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Z:\Users\n-machida\Downloads\案件管理\株式会社光真製作所\"/>
    </mc:Choice>
  </mc:AlternateContent>
  <xr:revisionPtr revIDLastSave="0" documentId="13_ncr:1_{61682810-97D7-4980-8997-65A9FC35C73E}" xr6:coauthVersionLast="47" xr6:coauthVersionMax="47" xr10:uidLastSave="{00000000-0000-0000-0000-000000000000}"/>
  <bookViews>
    <workbookView xWindow="24" yWindow="1464" windowWidth="23016" windowHeight="12216" tabRatio="801" activeTab="2" xr2:uid="{00000000-000D-0000-FFFF-FFFF00000000}"/>
  </bookViews>
  <sheets>
    <sheet name="0110集計" sheetId="156" r:id="rId1"/>
    <sheet name="Ｖ８星取表" sheetId="1" r:id="rId2"/>
    <sheet name="Ｖ８出荷・完了計画" sheetId="59" r:id="rId3"/>
    <sheet name="Ｖ８ KMP  SHIPMENT PLAN " sheetId="98" r:id="rId4"/>
    <sheet name="BH出荷・完了グラフ " sheetId="115" r:id="rId5"/>
    <sheet name="山元用" sheetId="17" r:id="rId6"/>
    <sheet name="ＫＭＰ出荷スケジュール" sheetId="86" r:id="rId7"/>
    <sheet name="KMP MPS" sheetId="87" r:id="rId8"/>
    <sheet name="Sheet2" sheetId="107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DAT1" localSheetId="4">#REF!</definedName>
    <definedName name="__DAT1" localSheetId="3">#REF!</definedName>
    <definedName name="__DAT1">#REF!</definedName>
    <definedName name="__DAT10" localSheetId="4">#REF!</definedName>
    <definedName name="__DAT10" localSheetId="3">#REF!</definedName>
    <definedName name="__DAT10">#REF!</definedName>
    <definedName name="__DAT11" localSheetId="4">#REF!</definedName>
    <definedName name="__DAT11" localSheetId="3">#REF!</definedName>
    <definedName name="__DAT11">#REF!</definedName>
    <definedName name="__DAT12" localSheetId="4">#REF!</definedName>
    <definedName name="__DAT12" localSheetId="3">#REF!</definedName>
    <definedName name="__DAT12">#REF!</definedName>
    <definedName name="__DAT2" localSheetId="4">#REF!</definedName>
    <definedName name="__DAT2" localSheetId="3">#REF!</definedName>
    <definedName name="__DAT2">#REF!</definedName>
    <definedName name="__DAT3" localSheetId="4">#REF!</definedName>
    <definedName name="__DAT3" localSheetId="3">#REF!</definedName>
    <definedName name="__DAT3">#REF!</definedName>
    <definedName name="__DAT4" localSheetId="4">#REF!</definedName>
    <definedName name="__DAT4" localSheetId="3">#REF!</definedName>
    <definedName name="__DAT4">#REF!</definedName>
    <definedName name="__DAT5" localSheetId="4">#REF!</definedName>
    <definedName name="__DAT5" localSheetId="3">#REF!</definedName>
    <definedName name="__DAT5">#REF!</definedName>
    <definedName name="__DAT6" localSheetId="4">#REF!</definedName>
    <definedName name="__DAT6" localSheetId="3">#REF!</definedName>
    <definedName name="__DAT6">#REF!</definedName>
    <definedName name="__DAT7" localSheetId="4">#REF!</definedName>
    <definedName name="__DAT7" localSheetId="3">#REF!</definedName>
    <definedName name="__DAT7">#REF!</definedName>
    <definedName name="__DAT8" localSheetId="4">#REF!</definedName>
    <definedName name="__DAT8" localSheetId="3">#REF!</definedName>
    <definedName name="__DAT8">#REF!</definedName>
    <definedName name="__DAT9" localSheetId="4">#REF!</definedName>
    <definedName name="__DAT9" localSheetId="3">#REF!</definedName>
    <definedName name="__DAT9">#REF!</definedName>
    <definedName name="_DAT1" localSheetId="4">#REF!</definedName>
    <definedName name="_DAT1" localSheetId="3">#REF!</definedName>
    <definedName name="_DAT1">#REF!</definedName>
    <definedName name="_DAT10" localSheetId="4">#REF!</definedName>
    <definedName name="_DAT10" localSheetId="3">#REF!</definedName>
    <definedName name="_DAT10">#REF!</definedName>
    <definedName name="_DAT11" localSheetId="4">#REF!</definedName>
    <definedName name="_DAT11" localSheetId="3">#REF!</definedName>
    <definedName name="_DAT11">#REF!</definedName>
    <definedName name="_DAT12" localSheetId="4">#REF!</definedName>
    <definedName name="_DAT12" localSheetId="3">#REF!</definedName>
    <definedName name="_DAT12">#REF!</definedName>
    <definedName name="_DAT2" localSheetId="4">#REF!</definedName>
    <definedName name="_DAT2" localSheetId="3">#REF!</definedName>
    <definedName name="_DAT2">#REF!</definedName>
    <definedName name="_DAT3" localSheetId="4">#REF!</definedName>
    <definedName name="_DAT3" localSheetId="3">#REF!</definedName>
    <definedName name="_DAT3">#REF!</definedName>
    <definedName name="_DAT4" localSheetId="4">#REF!</definedName>
    <definedName name="_DAT4" localSheetId="3">#REF!</definedName>
    <definedName name="_DAT4">#REF!</definedName>
    <definedName name="_DAT5" localSheetId="4">#REF!</definedName>
    <definedName name="_DAT5" localSheetId="3">#REF!</definedName>
    <definedName name="_DAT5">#REF!</definedName>
    <definedName name="_DAT6" localSheetId="4">#REF!</definedName>
    <definedName name="_DAT6" localSheetId="3">#REF!</definedName>
    <definedName name="_DAT6">#REF!</definedName>
    <definedName name="_DAT7" localSheetId="4">#REF!</definedName>
    <definedName name="_DAT7" localSheetId="3">#REF!</definedName>
    <definedName name="_DAT7">#REF!</definedName>
    <definedName name="_DAT8" localSheetId="4">#REF!</definedName>
    <definedName name="_DAT8" localSheetId="3">#REF!</definedName>
    <definedName name="_DAT8">#REF!</definedName>
    <definedName name="_DAT9" localSheetId="4">#REF!</definedName>
    <definedName name="_DAT9" localSheetId="3">#REF!</definedName>
    <definedName name="_DAT9">#REF!</definedName>
    <definedName name="_xlnm._FilterDatabase" localSheetId="4" hidden="1">'BH出荷・完了グラフ '!$A$28:$G$28</definedName>
    <definedName name="_xlnm._FilterDatabase" localSheetId="6" hidden="1">ＫＭＰ出荷スケジュール!$A$4:$Z$398</definedName>
    <definedName name="_xlnm._FilterDatabase" localSheetId="3" hidden="1">'Ｖ８ KMP  SHIPMENT PLAN '!$A$6:$AD$673</definedName>
    <definedName name="_xlnm._FilterDatabase" localSheetId="2" hidden="1">Ｖ８出荷・完了計画!$A$5:$O$2594</definedName>
    <definedName name="_xlnm._FilterDatabase" localSheetId="1" hidden="1">Ｖ８星取表!$A$6:$BJ$241</definedName>
    <definedName name="KEN_ALL" localSheetId="4">#REF!</definedName>
    <definedName name="KEN_ALL" localSheetId="3">#REF!</definedName>
    <definedName name="KEN_ALL">#REF!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4">'BH出荷・完了グラフ '!$H$1:$Y$59</definedName>
    <definedName name="_xlnm.Print_Area" localSheetId="7">'KMP MPS'!$A$1950:$AY$1977</definedName>
    <definedName name="_xlnm.Print_Area" localSheetId="6">ＫＭＰ出荷スケジュール!$A$274:$AA$310</definedName>
    <definedName name="_xlnm.Print_Area" localSheetId="3">'Ｖ８ KMP  SHIPMENT PLAN '!$E$537:$AD$1149</definedName>
    <definedName name="_xlnm.Print_Area" localSheetId="2">Ｖ８出荷・完了計画!$A$1:$K$2790</definedName>
    <definedName name="_xlnm.Print_Area" localSheetId="1">Ｖ８星取表!$A$1:$R$160</definedName>
    <definedName name="_xlnm.Print_Area" localSheetId="5">山元用!$A$1:$AF$6</definedName>
    <definedName name="_xlnm.Print_Titles" localSheetId="6">ＫＭＰ出荷スケジュール!$1:$4</definedName>
    <definedName name="_xlnm.Print_Titles" localSheetId="3">'Ｖ８ KMP  SHIPMENT PLAN '!$A:$D,'Ｖ８ KMP  SHIPMENT PLAN '!$2:$6</definedName>
    <definedName name="_xlnm.Print_Titles" localSheetId="2">Ｖ８出荷・完了計画!$B:$D,Ｖ８出荷・完了計画!$1:$5</definedName>
    <definedName name="_xlnm.Print_Titles" localSheetId="1">Ｖ８星取表!$A:$R,Ｖ８星取表!$4:$6</definedName>
    <definedName name="_xlnm.Print_Titles" localSheetId="5">山元用!$1:$2</definedName>
    <definedName name="PS">'[1]DCH-PS'!$A$1:$BA$906</definedName>
    <definedName name="Sheet1_クエリ" localSheetId="4">#REF!</definedName>
    <definedName name="Sheet1_クエリ" localSheetId="3">#REF!</definedName>
    <definedName name="Sheet1_クエリ">#REF!</definedName>
    <definedName name="TEST1" localSheetId="4">#REF!</definedName>
    <definedName name="TEST1" localSheetId="3">#REF!</definedName>
    <definedName name="TEST1">#REF!</definedName>
    <definedName name="TESTHKEY" localSheetId="4">#REF!</definedName>
    <definedName name="TESTHKEY" localSheetId="3">#REF!</definedName>
    <definedName name="TESTHKEY">#REF!</definedName>
    <definedName name="TESTKEYS" localSheetId="4">#REF!</definedName>
    <definedName name="TESTKEYS" localSheetId="3">#REF!</definedName>
    <definedName name="TESTKEYS">#REF!</definedName>
    <definedName name="TESTVKEY" localSheetId="4">#REF!</definedName>
    <definedName name="TESTVKEY" localSheetId="3">#REF!</definedName>
    <definedName name="TESTVKEY">#REF!</definedName>
    <definedName name="V8structure2" localSheetId="4">#REF!</definedName>
    <definedName name="V8structure2" localSheetId="3">#REF!</definedName>
    <definedName name="V8structure2">#REF!</definedName>
    <definedName name="Ｖ８構成" localSheetId="4">#REF!</definedName>
    <definedName name="Ｖ８構成" localSheetId="3">#REF!</definedName>
    <definedName name="Ｖ８構成">#REF!</definedName>
    <definedName name="クエリ1">'[2]06下期協定'!$A$13:$BZ$2217</definedName>
    <definedName name="クエリ5" localSheetId="4">#REF!</definedName>
    <definedName name="クエリ5" localSheetId="3">#REF!</definedName>
    <definedName name="クエリ5">#REF!</definedName>
    <definedName name="ダイフクＰ１計" localSheetId="4">#REF!</definedName>
    <definedName name="ダイフクＰ１計" localSheetId="3">#REF!</definedName>
    <definedName name="ダイフクＰ１計">#REF!</definedName>
    <definedName name="ダイフクＰ２計" localSheetId="4">#REF!</definedName>
    <definedName name="ダイフクＰ２計" localSheetId="3">#REF!</definedName>
    <definedName name="ダイフクＰ２計">#REF!</definedName>
    <definedName name="委託先ﾁｬｰｼﾞ間" localSheetId="4">#REF!</definedName>
    <definedName name="委託先ﾁｬｰｼﾞ間" localSheetId="3">#REF!</definedName>
    <definedName name="委託先ﾁｬｰｼﾞ間">#REF!</definedName>
    <definedName name="委託先ﾁｬｰｼﾞ計" localSheetId="4">#REF!</definedName>
    <definedName name="委託先ﾁｬｰｼﾞ計" localSheetId="3">#REF!</definedName>
    <definedName name="委託先ﾁｬｰｼﾞ計">#REF!</definedName>
    <definedName name="委託先ﾁｬｰｼﾞ直" localSheetId="4">#REF!</definedName>
    <definedName name="委託先ﾁｬｰｼﾞ直" localSheetId="3">#REF!</definedName>
    <definedName name="委託先ﾁｬｰｼﾞ直">#REF!</definedName>
    <definedName name="委託先外加工費" localSheetId="4">#REF!</definedName>
    <definedName name="委託先外加工費" localSheetId="3">#REF!</definedName>
    <definedName name="委託先外加工費">#REF!</definedName>
    <definedName name="委託先外間" localSheetId="4">#REF!</definedName>
    <definedName name="委託先外間" localSheetId="3">#REF!</definedName>
    <definedName name="委託先外間">#REF!</definedName>
    <definedName name="委託先間接費" localSheetId="4">#REF!</definedName>
    <definedName name="委託先間接費" localSheetId="3">#REF!</definedName>
    <definedName name="委託先間接費">#REF!</definedName>
    <definedName name="委託先工費" localSheetId="4">#REF!</definedName>
    <definedName name="委託先工費" localSheetId="3">#REF!</definedName>
    <definedName name="委託先工費">#REF!</definedName>
    <definedName name="委託先直労費" localSheetId="4">#REF!</definedName>
    <definedName name="委託先直労費" localSheetId="3">#REF!</definedName>
    <definedName name="委託先直労費">#REF!</definedName>
    <definedName name="委託先内間" localSheetId="4">#REF!</definedName>
    <definedName name="委託先内間" localSheetId="3">#REF!</definedName>
    <definedName name="委託先内間">#REF!</definedName>
    <definedName name="運賃" localSheetId="4">#REF!</definedName>
    <definedName name="運賃" localSheetId="3">#REF!</definedName>
    <definedName name="運賃">#REF!</definedName>
    <definedName name="外間ＳＴ" localSheetId="4">#REF!</definedName>
    <definedName name="外間ＳＴ" localSheetId="3">#REF!</definedName>
    <definedName name="外間ＳＴ">#REF!</definedName>
    <definedName name="管販費" localSheetId="4">[3]光真!#REF!</definedName>
    <definedName name="管販費" localSheetId="3">[3]光真!#REF!</definedName>
    <definedName name="管販費">[3]光真!#REF!</definedName>
    <definedName name="希望ﾁｬｰｼﾞ" localSheetId="4">#REF!</definedName>
    <definedName name="希望ﾁｬｰｼﾞ" localSheetId="3">#REF!</definedName>
    <definedName name="希望ﾁｬｰｼﾞ">#REF!</definedName>
    <definedName name="希望加工費" localSheetId="4">#REF!</definedName>
    <definedName name="希望加工費" localSheetId="3">#REF!</definedName>
    <definedName name="希望加工費">#REF!</definedName>
    <definedName name="希望外加工費" localSheetId="4">#REF!</definedName>
    <definedName name="希望外加工費" localSheetId="3">#REF!</definedName>
    <definedName name="希望外加工費">#REF!</definedName>
    <definedName name="希望外間" localSheetId="4">#REF!</definedName>
    <definedName name="希望外間" localSheetId="3">#REF!</definedName>
    <definedName name="希望外間">#REF!</definedName>
    <definedName name="希望管理費" localSheetId="4">#REF!</definedName>
    <definedName name="希望管理費" localSheetId="3">#REF!</definedName>
    <definedName name="希望管理費">#REF!</definedName>
    <definedName name="希望間ﾁｬｰｼﾞ" localSheetId="4">#REF!</definedName>
    <definedName name="希望間ﾁｬｰｼﾞ" localSheetId="3">#REF!</definedName>
    <definedName name="希望間ﾁｬｰｼﾞ">#REF!</definedName>
    <definedName name="希望仕切値" localSheetId="4">#REF!</definedName>
    <definedName name="希望仕切値" localSheetId="3">#REF!</definedName>
    <definedName name="希望仕切値">#REF!</definedName>
    <definedName name="希望総合ﾁｬｰｼﾞ" localSheetId="4">#REF!</definedName>
    <definedName name="希望総合ﾁｬｰｼﾞ" localSheetId="3">#REF!</definedName>
    <definedName name="希望総合ﾁｬｰｼﾞ">#REF!</definedName>
    <definedName name="希望直ﾁｬｰｼﾞ" localSheetId="4">#REF!</definedName>
    <definedName name="希望直ﾁｬｰｼﾞ" localSheetId="3">#REF!</definedName>
    <definedName name="希望直ﾁｬｰｼﾞ">#REF!</definedName>
    <definedName name="希望直労費" localSheetId="4">#REF!</definedName>
    <definedName name="希望直労費" localSheetId="3">#REF!</definedName>
    <definedName name="希望直労費">#REF!</definedName>
    <definedName name="希望内間" localSheetId="4">#REF!</definedName>
    <definedName name="希望内間" localSheetId="3">#REF!</definedName>
    <definedName name="希望内間">#REF!</definedName>
    <definedName name="期間原価" localSheetId="4">[3]光真!#REF!</definedName>
    <definedName name="期間原価" localSheetId="3">[3]光真!#REF!</definedName>
    <definedName name="期間原価">[3]光真!#REF!</definedName>
    <definedName name="生産委託先工費" localSheetId="4">#REF!</definedName>
    <definedName name="生産委託先工費" localSheetId="3">#REF!</definedName>
    <definedName name="生産委託先工費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145" i="98" l="1"/>
  <c r="AG1145" i="98"/>
  <c r="AI1145" i="98"/>
  <c r="AH1145" i="98"/>
  <c r="D1145" i="98"/>
  <c r="F675" i="98"/>
  <c r="G675" i="98"/>
  <c r="H675" i="98"/>
  <c r="I675" i="98"/>
  <c r="J675" i="98"/>
  <c r="K675" i="98"/>
  <c r="L675" i="98"/>
  <c r="M675" i="98"/>
  <c r="N675" i="98"/>
  <c r="O675" i="98"/>
  <c r="P675" i="98"/>
  <c r="Q675" i="98"/>
  <c r="R675" i="98"/>
  <c r="S675" i="98"/>
  <c r="T675" i="98"/>
  <c r="U675" i="98"/>
  <c r="V675" i="98"/>
  <c r="W675" i="98"/>
  <c r="X675" i="98"/>
  <c r="Y675" i="98"/>
  <c r="Z675" i="98"/>
  <c r="AA675" i="98"/>
  <c r="AB675" i="98"/>
  <c r="E675" i="98"/>
  <c r="B633" i="98"/>
  <c r="D633" i="98"/>
  <c r="AC633" i="98"/>
  <c r="F1147" i="98" l="1"/>
  <c r="G1147" i="98"/>
  <c r="H1147" i="98"/>
  <c r="I1147" i="98"/>
  <c r="J1147" i="98"/>
  <c r="K1147" i="98"/>
  <c r="L1147" i="98"/>
  <c r="M1147" i="98"/>
  <c r="N1147" i="98"/>
  <c r="O1147" i="98"/>
  <c r="P1147" i="98"/>
  <c r="Q1147" i="98"/>
  <c r="R1147" i="98"/>
  <c r="S1147" i="98"/>
  <c r="T1147" i="98"/>
  <c r="U1147" i="98"/>
  <c r="V1147" i="98"/>
  <c r="W1147" i="98"/>
  <c r="X1147" i="98"/>
  <c r="Y1147" i="98"/>
  <c r="Z1147" i="98"/>
  <c r="AA1147" i="98"/>
  <c r="AB1147" i="98"/>
  <c r="F1148" i="98"/>
  <c r="G1148" i="98"/>
  <c r="H1148" i="98"/>
  <c r="I1148" i="98"/>
  <c r="J1148" i="98"/>
  <c r="K1148" i="98"/>
  <c r="L1148" i="98"/>
  <c r="M1148" i="98"/>
  <c r="N1148" i="98"/>
  <c r="O1148" i="98"/>
  <c r="P1148" i="98"/>
  <c r="Q1148" i="98"/>
  <c r="R1148" i="98"/>
  <c r="S1148" i="98"/>
  <c r="T1148" i="98"/>
  <c r="U1148" i="98"/>
  <c r="V1148" i="98"/>
  <c r="W1148" i="98"/>
  <c r="X1148" i="98"/>
  <c r="Y1148" i="98"/>
  <c r="Z1148" i="98"/>
  <c r="AA1148" i="98"/>
  <c r="AB1148" i="98"/>
  <c r="E1148" i="98"/>
  <c r="E1147" i="98"/>
  <c r="B666" i="98"/>
  <c r="D326" i="156" l="1"/>
  <c r="C326" i="156"/>
  <c r="P325" i="156"/>
  <c r="A325" i="156"/>
  <c r="P324" i="156"/>
  <c r="A324" i="156"/>
  <c r="P323" i="156"/>
  <c r="A323" i="156"/>
  <c r="P322" i="156"/>
  <c r="A322" i="156"/>
  <c r="P321" i="156"/>
  <c r="A321" i="156"/>
  <c r="P320" i="156"/>
  <c r="A320" i="156"/>
  <c r="P319" i="156"/>
  <c r="A319" i="156"/>
  <c r="P318" i="156"/>
  <c r="A318" i="156"/>
  <c r="P317" i="156"/>
  <c r="A317" i="156"/>
  <c r="P316" i="156"/>
  <c r="A316" i="156"/>
  <c r="P315" i="156"/>
  <c r="A315" i="156"/>
  <c r="P314" i="156"/>
  <c r="A314" i="156"/>
  <c r="P313" i="156"/>
  <c r="A313" i="156"/>
  <c r="P312" i="156"/>
  <c r="A312" i="156"/>
  <c r="P311" i="156"/>
  <c r="A311" i="156"/>
  <c r="P310" i="156"/>
  <c r="A310" i="156"/>
  <c r="P309" i="156"/>
  <c r="A309" i="156"/>
  <c r="P308" i="156"/>
  <c r="A308" i="156"/>
  <c r="P307" i="156"/>
  <c r="A307" i="156"/>
  <c r="P306" i="156"/>
  <c r="A306" i="156"/>
  <c r="P305" i="156"/>
  <c r="A305" i="156"/>
  <c r="P304" i="156"/>
  <c r="A304" i="156"/>
  <c r="P303" i="156"/>
  <c r="A303" i="156"/>
  <c r="P302" i="156"/>
  <c r="A302" i="156"/>
  <c r="P301" i="156"/>
  <c r="A301" i="156"/>
  <c r="P300" i="156"/>
  <c r="A300" i="156"/>
  <c r="P299" i="156"/>
  <c r="A299" i="156"/>
  <c r="P298" i="156"/>
  <c r="A298" i="156"/>
  <c r="P297" i="156"/>
  <c r="A297" i="156"/>
  <c r="P296" i="156"/>
  <c r="A296" i="156"/>
  <c r="P295" i="156"/>
  <c r="A295" i="156"/>
  <c r="P294" i="156"/>
  <c r="A294" i="156"/>
  <c r="P293" i="156"/>
  <c r="A293" i="156"/>
  <c r="P292" i="156"/>
  <c r="A292" i="156"/>
  <c r="P291" i="156"/>
  <c r="A291" i="156"/>
  <c r="P290" i="156"/>
  <c r="A290" i="156"/>
  <c r="P289" i="156"/>
  <c r="A289" i="156"/>
  <c r="P288" i="156"/>
  <c r="A288" i="156"/>
  <c r="P287" i="156"/>
  <c r="A287" i="156"/>
  <c r="P286" i="156"/>
  <c r="A286" i="156"/>
  <c r="P285" i="156"/>
  <c r="A285" i="156"/>
  <c r="P284" i="156"/>
  <c r="A284" i="156"/>
  <c r="P283" i="156"/>
  <c r="A283" i="156"/>
  <c r="P282" i="156"/>
  <c r="A282" i="156"/>
  <c r="P281" i="156"/>
  <c r="A281" i="156"/>
  <c r="P280" i="156"/>
  <c r="A280" i="156"/>
  <c r="P279" i="156"/>
  <c r="A279" i="156"/>
  <c r="P278" i="156"/>
  <c r="A278" i="156"/>
  <c r="P277" i="156"/>
  <c r="A277" i="156"/>
  <c r="P276" i="156"/>
  <c r="A276" i="156"/>
  <c r="P275" i="156"/>
  <c r="A275" i="156"/>
  <c r="P274" i="156"/>
  <c r="A274" i="156"/>
  <c r="P273" i="156"/>
  <c r="A273" i="156"/>
  <c r="P272" i="156"/>
  <c r="A272" i="156"/>
  <c r="P271" i="156"/>
  <c r="A271" i="156"/>
  <c r="P270" i="156"/>
  <c r="A270" i="156"/>
  <c r="P269" i="156"/>
  <c r="A269" i="156"/>
  <c r="P268" i="156"/>
  <c r="A268" i="156"/>
  <c r="P267" i="156"/>
  <c r="A267" i="156"/>
  <c r="P266" i="156"/>
  <c r="A266" i="156"/>
  <c r="P265" i="156"/>
  <c r="A265" i="156"/>
  <c r="P264" i="156"/>
  <c r="A264" i="156"/>
  <c r="P263" i="156"/>
  <c r="A263" i="156"/>
  <c r="P262" i="156"/>
  <c r="A262" i="156"/>
  <c r="P261" i="156"/>
  <c r="A261" i="156"/>
  <c r="P260" i="156"/>
  <c r="A260" i="156"/>
  <c r="P259" i="156"/>
  <c r="A259" i="156"/>
  <c r="P258" i="156"/>
  <c r="A258" i="156"/>
  <c r="P257" i="156"/>
  <c r="A257" i="156"/>
  <c r="P256" i="156"/>
  <c r="A256" i="156"/>
  <c r="P255" i="156"/>
  <c r="A255" i="156"/>
  <c r="P254" i="156"/>
  <c r="A254" i="156"/>
  <c r="P253" i="156"/>
  <c r="A253" i="156"/>
  <c r="P252" i="156"/>
  <c r="A252" i="156"/>
  <c r="P251" i="156"/>
  <c r="A251" i="156"/>
  <c r="P250" i="156"/>
  <c r="A250" i="156"/>
  <c r="P249" i="156"/>
  <c r="A249" i="156"/>
  <c r="P248" i="156"/>
  <c r="A248" i="156"/>
  <c r="P247" i="156"/>
  <c r="A247" i="156"/>
  <c r="P246" i="156"/>
  <c r="A246" i="156"/>
  <c r="P245" i="156"/>
  <c r="A245" i="156"/>
  <c r="P244" i="156"/>
  <c r="A244" i="156"/>
  <c r="P243" i="156"/>
  <c r="A243" i="156"/>
  <c r="P242" i="156"/>
  <c r="A242" i="156"/>
  <c r="P241" i="156"/>
  <c r="A241" i="156"/>
  <c r="P240" i="156"/>
  <c r="A240" i="156"/>
  <c r="P239" i="156"/>
  <c r="A239" i="156"/>
  <c r="P238" i="156"/>
  <c r="A238" i="156"/>
  <c r="P237" i="156"/>
  <c r="A237" i="156"/>
  <c r="P236" i="156"/>
  <c r="A236" i="156"/>
  <c r="P235" i="156"/>
  <c r="A235" i="156"/>
  <c r="P234" i="156"/>
  <c r="A234" i="156"/>
  <c r="P233" i="156"/>
  <c r="A233" i="156"/>
  <c r="P232" i="156"/>
  <c r="A232" i="156"/>
  <c r="P231" i="156"/>
  <c r="A231" i="156"/>
  <c r="P230" i="156"/>
  <c r="A230" i="156"/>
  <c r="P229" i="156"/>
  <c r="A229" i="156"/>
  <c r="P228" i="156"/>
  <c r="A228" i="156"/>
  <c r="P227" i="156"/>
  <c r="A227" i="156"/>
  <c r="P226" i="156"/>
  <c r="A226" i="156"/>
  <c r="P225" i="156"/>
  <c r="A225" i="156"/>
  <c r="P224" i="156"/>
  <c r="A224" i="156"/>
  <c r="P223" i="156"/>
  <c r="A223" i="156"/>
  <c r="P222" i="156"/>
  <c r="A222" i="156"/>
  <c r="P221" i="156"/>
  <c r="A221" i="156"/>
  <c r="P220" i="156"/>
  <c r="A220" i="156"/>
  <c r="P219" i="156"/>
  <c r="A219" i="156"/>
  <c r="P218" i="156"/>
  <c r="A218" i="156"/>
  <c r="P217" i="156"/>
  <c r="A217" i="156"/>
  <c r="P216" i="156"/>
  <c r="A216" i="156"/>
  <c r="P215" i="156"/>
  <c r="A215" i="156"/>
  <c r="P214" i="156"/>
  <c r="A214" i="156"/>
  <c r="P213" i="156"/>
  <c r="A213" i="156"/>
  <c r="AD207" i="156" s="1"/>
  <c r="P212" i="156"/>
  <c r="A212" i="156"/>
  <c r="AE210" i="156"/>
  <c r="AD210" i="156"/>
  <c r="AC210" i="156"/>
  <c r="AB210" i="156"/>
  <c r="AA210" i="156"/>
  <c r="Z210" i="156"/>
  <c r="Y210" i="156"/>
  <c r="X210" i="156"/>
  <c r="W210" i="156"/>
  <c r="V210" i="156"/>
  <c r="U210" i="156"/>
  <c r="T210" i="156"/>
  <c r="S210" i="156"/>
  <c r="AE207" i="156"/>
  <c r="AA207" i="156"/>
  <c r="X207" i="156"/>
  <c r="T207" i="156"/>
  <c r="D207" i="156"/>
  <c r="AB206" i="156"/>
  <c r="Y206" i="156"/>
  <c r="U206" i="156"/>
  <c r="T206" i="156"/>
  <c r="D206" i="156"/>
  <c r="AD205" i="156"/>
  <c r="AA205" i="156"/>
  <c r="V205" i="156"/>
  <c r="U205" i="156"/>
  <c r="C205" i="156"/>
  <c r="AE204" i="156"/>
  <c r="AA204" i="156"/>
  <c r="Y204" i="156"/>
  <c r="W204" i="156"/>
  <c r="T204" i="156"/>
  <c r="P204" i="156"/>
  <c r="D204" i="156"/>
  <c r="AD203" i="156"/>
  <c r="AC203" i="156"/>
  <c r="AB203" i="156"/>
  <c r="Y203" i="156"/>
  <c r="X203" i="156"/>
  <c r="V203" i="156"/>
  <c r="U203" i="156"/>
  <c r="T203" i="156"/>
  <c r="D203" i="156"/>
  <c r="AE202" i="156"/>
  <c r="AD202" i="156"/>
  <c r="AB202" i="156"/>
  <c r="AA202" i="156"/>
  <c r="Z202" i="156"/>
  <c r="W202" i="156"/>
  <c r="V202" i="156"/>
  <c r="T202" i="156"/>
  <c r="S202" i="156"/>
  <c r="D202" i="156"/>
  <c r="C202" i="156"/>
  <c r="AE201" i="156"/>
  <c r="AB201" i="156"/>
  <c r="AA201" i="156"/>
  <c r="Y201" i="156"/>
  <c r="X201" i="156"/>
  <c r="W201" i="156"/>
  <c r="U201" i="156"/>
  <c r="T201" i="156"/>
  <c r="S201" i="156"/>
  <c r="P201" i="156"/>
  <c r="D201" i="156"/>
  <c r="C201" i="156"/>
  <c r="AD200" i="156"/>
  <c r="AC200" i="156"/>
  <c r="AB200" i="156"/>
  <c r="AA200" i="156"/>
  <c r="Z200" i="156"/>
  <c r="Y200" i="156"/>
  <c r="X200" i="156"/>
  <c r="V200" i="156"/>
  <c r="U200" i="156"/>
  <c r="T200" i="156"/>
  <c r="S200" i="156"/>
  <c r="P200" i="156"/>
  <c r="D200" i="156"/>
  <c r="C200" i="156"/>
  <c r="AE199" i="156"/>
  <c r="AD199" i="156"/>
  <c r="AC199" i="156"/>
  <c r="AB199" i="156"/>
  <c r="AA199" i="156"/>
  <c r="Z199" i="156"/>
  <c r="Y199" i="156"/>
  <c r="X199" i="156"/>
  <c r="W199" i="156"/>
  <c r="V199" i="156"/>
  <c r="U199" i="156"/>
  <c r="T199" i="156"/>
  <c r="S199" i="156"/>
  <c r="P199" i="156"/>
  <c r="D199" i="156"/>
  <c r="C199" i="156"/>
  <c r="AE198" i="156"/>
  <c r="AD198" i="156"/>
  <c r="AC198" i="156"/>
  <c r="AB198" i="156"/>
  <c r="AA198" i="156"/>
  <c r="Z198" i="156"/>
  <c r="Y198" i="156"/>
  <c r="X198" i="156"/>
  <c r="W198" i="156"/>
  <c r="V198" i="156"/>
  <c r="U198" i="156"/>
  <c r="T198" i="156"/>
  <c r="S198" i="156"/>
  <c r="P198" i="156"/>
  <c r="D198" i="156"/>
  <c r="C198" i="156"/>
  <c r="AE197" i="156"/>
  <c r="AD197" i="156"/>
  <c r="AC197" i="156"/>
  <c r="AB197" i="156"/>
  <c r="AA197" i="156"/>
  <c r="Z197" i="156"/>
  <c r="Y197" i="156"/>
  <c r="X197" i="156"/>
  <c r="W197" i="156"/>
  <c r="V197" i="156"/>
  <c r="U197" i="156"/>
  <c r="T197" i="156"/>
  <c r="S197" i="156"/>
  <c r="P197" i="156"/>
  <c r="D197" i="156"/>
  <c r="C197" i="156"/>
  <c r="AE196" i="156"/>
  <c r="AD196" i="156"/>
  <c r="AC196" i="156"/>
  <c r="AB196" i="156"/>
  <c r="AA196" i="156"/>
  <c r="Z196" i="156"/>
  <c r="Y196" i="156"/>
  <c r="X196" i="156"/>
  <c r="W196" i="156"/>
  <c r="V196" i="156"/>
  <c r="U196" i="156"/>
  <c r="T196" i="156"/>
  <c r="S196" i="156"/>
  <c r="P196" i="156"/>
  <c r="D196" i="156"/>
  <c r="C196" i="156"/>
  <c r="AE195" i="156"/>
  <c r="AD195" i="156"/>
  <c r="AC195" i="156"/>
  <c r="AB195" i="156"/>
  <c r="AA195" i="156"/>
  <c r="Z195" i="156"/>
  <c r="Y195" i="156"/>
  <c r="X195" i="156"/>
  <c r="W195" i="156"/>
  <c r="V195" i="156"/>
  <c r="U195" i="156"/>
  <c r="T195" i="156"/>
  <c r="S195" i="156"/>
  <c r="P195" i="156"/>
  <c r="D195" i="156"/>
  <c r="C195" i="156"/>
  <c r="AE194" i="156"/>
  <c r="AD194" i="156"/>
  <c r="AC194" i="156"/>
  <c r="AB194" i="156"/>
  <c r="AA194" i="156"/>
  <c r="Z194" i="156"/>
  <c r="Y194" i="156"/>
  <c r="X194" i="156"/>
  <c r="W194" i="156"/>
  <c r="V194" i="156"/>
  <c r="U194" i="156"/>
  <c r="T194" i="156"/>
  <c r="S194" i="156"/>
  <c r="P194" i="156"/>
  <c r="D194" i="156"/>
  <c r="C194" i="156"/>
  <c r="AE193" i="156"/>
  <c r="AD193" i="156"/>
  <c r="AC193" i="156"/>
  <c r="AB193" i="156"/>
  <c r="AA193" i="156"/>
  <c r="Z193" i="156"/>
  <c r="Y193" i="156"/>
  <c r="X193" i="156"/>
  <c r="W193" i="156"/>
  <c r="V193" i="156"/>
  <c r="U193" i="156"/>
  <c r="T193" i="156"/>
  <c r="S193" i="156"/>
  <c r="P193" i="156"/>
  <c r="D193" i="156"/>
  <c r="C193" i="156"/>
  <c r="AE192" i="156"/>
  <c r="AD192" i="156"/>
  <c r="AC192" i="156"/>
  <c r="AB192" i="156"/>
  <c r="AA192" i="156"/>
  <c r="Z192" i="156"/>
  <c r="Y192" i="156"/>
  <c r="X192" i="156"/>
  <c r="W192" i="156"/>
  <c r="V192" i="156"/>
  <c r="U192" i="156"/>
  <c r="T192" i="156"/>
  <c r="S192" i="156"/>
  <c r="P192" i="156"/>
  <c r="D192" i="156"/>
  <c r="C192" i="156"/>
  <c r="L191" i="156"/>
  <c r="R191" i="156" s="1"/>
  <c r="L190" i="156"/>
  <c r="R190" i="156" s="1"/>
  <c r="L189" i="156"/>
  <c r="R189" i="156" s="1"/>
  <c r="L188" i="156"/>
  <c r="R188" i="156" s="1"/>
  <c r="L187" i="156"/>
  <c r="R187" i="156" s="1"/>
  <c r="L186" i="156"/>
  <c r="R186" i="156" s="1"/>
  <c r="L185" i="156"/>
  <c r="R185" i="156" s="1"/>
  <c r="L184" i="156"/>
  <c r="R184" i="156" s="1"/>
  <c r="R183" i="156"/>
  <c r="L182" i="156"/>
  <c r="R182" i="156" s="1"/>
  <c r="L181" i="156"/>
  <c r="R181" i="156" s="1"/>
  <c r="L180" i="156"/>
  <c r="R180" i="156" s="1"/>
  <c r="R179" i="156"/>
  <c r="A179" i="156"/>
  <c r="A181" i="156" s="1"/>
  <c r="L178" i="156"/>
  <c r="R178" i="156" s="1"/>
  <c r="L177" i="156"/>
  <c r="R177" i="156" s="1"/>
  <c r="L176" i="156"/>
  <c r="R176" i="156" s="1"/>
  <c r="L175" i="156"/>
  <c r="R175" i="156" s="1"/>
  <c r="L174" i="156"/>
  <c r="R174" i="156" s="1"/>
  <c r="L173" i="156"/>
  <c r="R173" i="156" s="1"/>
  <c r="L172" i="156"/>
  <c r="L171" i="156"/>
  <c r="R171" i="156" s="1"/>
  <c r="L170" i="156"/>
  <c r="R170" i="156" s="1"/>
  <c r="L169" i="156"/>
  <c r="R169" i="156" s="1"/>
  <c r="L168" i="156"/>
  <c r="R168" i="156" s="1"/>
  <c r="L167" i="156"/>
  <c r="R167" i="156" s="1"/>
  <c r="A167" i="156"/>
  <c r="A169" i="156" s="1"/>
  <c r="L166" i="156"/>
  <c r="R166" i="156" s="1"/>
  <c r="L165" i="156"/>
  <c r="R165" i="156" s="1"/>
  <c r="L164" i="156"/>
  <c r="R164" i="156" s="1"/>
  <c r="L163" i="156"/>
  <c r="R163" i="156" s="1"/>
  <c r="L162" i="156"/>
  <c r="R162" i="156" s="1"/>
  <c r="L161" i="156"/>
  <c r="R161" i="156" s="1"/>
  <c r="L160" i="156"/>
  <c r="R160" i="156" s="1"/>
  <c r="L159" i="156"/>
  <c r="R159" i="156" s="1"/>
  <c r="L158" i="156"/>
  <c r="R158" i="156" s="1"/>
  <c r="O157" i="156"/>
  <c r="N157" i="156"/>
  <c r="L157" i="156"/>
  <c r="R157" i="156" s="1"/>
  <c r="O156" i="156"/>
  <c r="N156" i="156"/>
  <c r="L156" i="156"/>
  <c r="R156" i="156" s="1"/>
  <c r="O155" i="156"/>
  <c r="N155" i="156"/>
  <c r="L155" i="156"/>
  <c r="R155" i="156" s="1"/>
  <c r="A155" i="156"/>
  <c r="A157" i="156" s="1"/>
  <c r="O154" i="156"/>
  <c r="N154" i="156"/>
  <c r="L154" i="156"/>
  <c r="R154" i="156" s="1"/>
  <c r="O153" i="156"/>
  <c r="N153" i="156"/>
  <c r="L153" i="156"/>
  <c r="R153" i="156" s="1"/>
  <c r="O152" i="156"/>
  <c r="N152" i="156"/>
  <c r="L152" i="156"/>
  <c r="R152" i="156" s="1"/>
  <c r="O151" i="156"/>
  <c r="N151" i="156"/>
  <c r="L151" i="156"/>
  <c r="R151" i="156" s="1"/>
  <c r="O150" i="156"/>
  <c r="N150" i="156"/>
  <c r="L150" i="156"/>
  <c r="R150" i="156" s="1"/>
  <c r="O149" i="156"/>
  <c r="N149" i="156"/>
  <c r="L149" i="156"/>
  <c r="R149" i="156" s="1"/>
  <c r="Q148" i="156"/>
  <c r="Q149" i="156" s="1"/>
  <c r="Q150" i="156" s="1"/>
  <c r="Q151" i="156" s="1"/>
  <c r="Q152" i="156" s="1"/>
  <c r="Q153" i="156" s="1"/>
  <c r="Q154" i="156" s="1"/>
  <c r="Q155" i="156" s="1"/>
  <c r="Q156" i="156" s="1"/>
  <c r="Q157" i="156" s="1"/>
  <c r="Q158" i="156" s="1"/>
  <c r="Q159" i="156" s="1"/>
  <c r="Q160" i="156" s="1"/>
  <c r="Q161" i="156" s="1"/>
  <c r="Q162" i="156" s="1"/>
  <c r="Q163" i="156" s="1"/>
  <c r="Q164" i="156" s="1"/>
  <c r="Q165" i="156" s="1"/>
  <c r="Q166" i="156" s="1"/>
  <c r="Q167" i="156" s="1"/>
  <c r="Q168" i="156" s="1"/>
  <c r="Q169" i="156" s="1"/>
  <c r="Q170" i="156" s="1"/>
  <c r="Q171" i="156" s="1"/>
  <c r="Q172" i="156" s="1"/>
  <c r="Q173" i="156" s="1"/>
  <c r="Q174" i="156" s="1"/>
  <c r="Q175" i="156" s="1"/>
  <c r="Q176" i="156" s="1"/>
  <c r="Q177" i="156" s="1"/>
  <c r="Q178" i="156" s="1"/>
  <c r="Q179" i="156" s="1"/>
  <c r="Q180" i="156" s="1"/>
  <c r="Q181" i="156" s="1"/>
  <c r="Q182" i="156" s="1"/>
  <c r="Q183" i="156" s="1"/>
  <c r="Q184" i="156" s="1"/>
  <c r="Q185" i="156" s="1"/>
  <c r="Q186" i="156" s="1"/>
  <c r="Q187" i="156" s="1"/>
  <c r="Q188" i="156" s="1"/>
  <c r="Q189" i="156" s="1"/>
  <c r="Q190" i="156" s="1"/>
  <c r="Q191" i="156" s="1"/>
  <c r="O148" i="156"/>
  <c r="N148" i="156"/>
  <c r="L148" i="156"/>
  <c r="R148" i="156" s="1"/>
  <c r="O147" i="156"/>
  <c r="N147" i="156"/>
  <c r="L147" i="156"/>
  <c r="R147" i="156" s="1"/>
  <c r="O146" i="156"/>
  <c r="N146" i="156"/>
  <c r="L146" i="156"/>
  <c r="R146" i="156" s="1"/>
  <c r="O145" i="156"/>
  <c r="N145" i="156"/>
  <c r="L145" i="156"/>
  <c r="R145" i="156" s="1"/>
  <c r="O144" i="156"/>
  <c r="N144" i="156"/>
  <c r="L144" i="156"/>
  <c r="R144" i="156" s="1"/>
  <c r="O143" i="156"/>
  <c r="N143" i="156"/>
  <c r="L143" i="156"/>
  <c r="R143" i="156" s="1"/>
  <c r="O142" i="156"/>
  <c r="N142" i="156"/>
  <c r="L142" i="156"/>
  <c r="R142" i="156" s="1"/>
  <c r="O141" i="156"/>
  <c r="N141" i="156"/>
  <c r="L141" i="156"/>
  <c r="R141" i="156" s="1"/>
  <c r="O140" i="156"/>
  <c r="N140" i="156"/>
  <c r="L140" i="156"/>
  <c r="R140" i="156" s="1"/>
  <c r="O139" i="156"/>
  <c r="N139" i="156"/>
  <c r="L139" i="156"/>
  <c r="R139" i="156" s="1"/>
  <c r="O138" i="156"/>
  <c r="N138" i="156"/>
  <c r="L138" i="156"/>
  <c r="R138" i="156" s="1"/>
  <c r="O137" i="156"/>
  <c r="N137" i="156"/>
  <c r="L137" i="156"/>
  <c r="R137" i="156" s="1"/>
  <c r="O136" i="156"/>
  <c r="N136" i="156"/>
  <c r="L136" i="156"/>
  <c r="R136" i="156" s="1"/>
  <c r="O135" i="156"/>
  <c r="N135" i="156"/>
  <c r="L135" i="156"/>
  <c r="R135" i="156" s="1"/>
  <c r="O134" i="156"/>
  <c r="N134" i="156"/>
  <c r="L134" i="156"/>
  <c r="R134" i="156" s="1"/>
  <c r="O133" i="156"/>
  <c r="N133" i="156"/>
  <c r="L133" i="156"/>
  <c r="R133" i="156" s="1"/>
  <c r="O132" i="156"/>
  <c r="N132" i="156"/>
  <c r="L132" i="156"/>
  <c r="R132" i="156" s="1"/>
  <c r="O131" i="156"/>
  <c r="N131" i="156"/>
  <c r="L131" i="156"/>
  <c r="R131" i="156" s="1"/>
  <c r="O130" i="156"/>
  <c r="N130" i="156"/>
  <c r="L130" i="156"/>
  <c r="R130" i="156" s="1"/>
  <c r="O129" i="156"/>
  <c r="N129" i="156"/>
  <c r="L129" i="156"/>
  <c r="R129" i="156" s="1"/>
  <c r="O128" i="156"/>
  <c r="N128" i="156"/>
  <c r="L128" i="156"/>
  <c r="R128" i="156" s="1"/>
  <c r="O127" i="156"/>
  <c r="N127" i="156"/>
  <c r="L127" i="156"/>
  <c r="R127" i="156" s="1"/>
  <c r="O126" i="156"/>
  <c r="N126" i="156"/>
  <c r="L126" i="156"/>
  <c r="R126" i="156" s="1"/>
  <c r="O125" i="156"/>
  <c r="N125" i="156"/>
  <c r="L125" i="156"/>
  <c r="R125" i="156" s="1"/>
  <c r="O124" i="156"/>
  <c r="N124" i="156"/>
  <c r="L124" i="156"/>
  <c r="R124" i="156" s="1"/>
  <c r="O123" i="156"/>
  <c r="N123" i="156"/>
  <c r="L123" i="156"/>
  <c r="R123" i="156" s="1"/>
  <c r="O122" i="156"/>
  <c r="N122" i="156"/>
  <c r="L122" i="156"/>
  <c r="R122" i="156" s="1"/>
  <c r="O121" i="156"/>
  <c r="N121" i="156"/>
  <c r="L121" i="156"/>
  <c r="R121" i="156" s="1"/>
  <c r="O120" i="156"/>
  <c r="N120" i="156"/>
  <c r="L120" i="156"/>
  <c r="R120" i="156" s="1"/>
  <c r="O119" i="156"/>
  <c r="N119" i="156"/>
  <c r="L119" i="156"/>
  <c r="R119" i="156" s="1"/>
  <c r="O118" i="156"/>
  <c r="N118" i="156"/>
  <c r="L118" i="156"/>
  <c r="R118" i="156" s="1"/>
  <c r="O117" i="156"/>
  <c r="N117" i="156"/>
  <c r="L117" i="156"/>
  <c r="R117" i="156" s="1"/>
  <c r="O116" i="156"/>
  <c r="N116" i="156"/>
  <c r="L116" i="156"/>
  <c r="R116" i="156" s="1"/>
  <c r="O115" i="156"/>
  <c r="N115" i="156"/>
  <c r="L115" i="156"/>
  <c r="R115" i="156" s="1"/>
  <c r="O114" i="156"/>
  <c r="N114" i="156"/>
  <c r="L114" i="156"/>
  <c r="R114" i="156" s="1"/>
  <c r="O113" i="156"/>
  <c r="N113" i="156"/>
  <c r="L113" i="156"/>
  <c r="R113" i="156" s="1"/>
  <c r="O112" i="156"/>
  <c r="N112" i="156"/>
  <c r="L112" i="156"/>
  <c r="R112" i="156" s="1"/>
  <c r="O111" i="156"/>
  <c r="N111" i="156"/>
  <c r="L111" i="156"/>
  <c r="R111" i="156" s="1"/>
  <c r="O110" i="156"/>
  <c r="N110" i="156"/>
  <c r="L110" i="156"/>
  <c r="R110" i="156" s="1"/>
  <c r="O109" i="156"/>
  <c r="N109" i="156"/>
  <c r="L109" i="156"/>
  <c r="R109" i="156" s="1"/>
  <c r="O108" i="156"/>
  <c r="N108" i="156"/>
  <c r="L108" i="156"/>
  <c r="R108" i="156" s="1"/>
  <c r="O107" i="156"/>
  <c r="N107" i="156"/>
  <c r="L107" i="156"/>
  <c r="R107" i="156" s="1"/>
  <c r="O106" i="156"/>
  <c r="N106" i="156"/>
  <c r="L106" i="156"/>
  <c r="R106" i="156" s="1"/>
  <c r="O105" i="156"/>
  <c r="N105" i="156"/>
  <c r="L105" i="156"/>
  <c r="R105" i="156" s="1"/>
  <c r="O104" i="156"/>
  <c r="N104" i="156"/>
  <c r="L104" i="156"/>
  <c r="R104" i="156" s="1"/>
  <c r="O103" i="156"/>
  <c r="N103" i="156"/>
  <c r="L103" i="156"/>
  <c r="R103" i="156" s="1"/>
  <c r="O102" i="156"/>
  <c r="N102" i="156"/>
  <c r="L102" i="156"/>
  <c r="R102" i="156" s="1"/>
  <c r="O101" i="156"/>
  <c r="N101" i="156"/>
  <c r="L101" i="156"/>
  <c r="R101" i="156" s="1"/>
  <c r="O100" i="156"/>
  <c r="N100" i="156"/>
  <c r="L100" i="156"/>
  <c r="R100" i="156" s="1"/>
  <c r="O99" i="156"/>
  <c r="N99" i="156"/>
  <c r="L99" i="156"/>
  <c r="R99" i="156" s="1"/>
  <c r="O98" i="156"/>
  <c r="N98" i="156"/>
  <c r="L98" i="156"/>
  <c r="R98" i="156" s="1"/>
  <c r="O97" i="156"/>
  <c r="N97" i="156"/>
  <c r="L97" i="156"/>
  <c r="R97" i="156" s="1"/>
  <c r="O96" i="156"/>
  <c r="N96" i="156"/>
  <c r="L96" i="156"/>
  <c r="R96" i="156" s="1"/>
  <c r="O95" i="156"/>
  <c r="N95" i="156"/>
  <c r="L95" i="156"/>
  <c r="R95" i="156" s="1"/>
  <c r="O94" i="156"/>
  <c r="N94" i="156"/>
  <c r="L94" i="156"/>
  <c r="R94" i="156" s="1"/>
  <c r="O93" i="156"/>
  <c r="N93" i="156"/>
  <c r="L93" i="156"/>
  <c r="R93" i="156" s="1"/>
  <c r="O92" i="156"/>
  <c r="N92" i="156"/>
  <c r="L92" i="156"/>
  <c r="R92" i="156" s="1"/>
  <c r="O91" i="156"/>
  <c r="N91" i="156"/>
  <c r="L91" i="156"/>
  <c r="R91" i="156" s="1"/>
  <c r="O90" i="156"/>
  <c r="N90" i="156"/>
  <c r="L90" i="156"/>
  <c r="R90" i="156" s="1"/>
  <c r="O89" i="156"/>
  <c r="N89" i="156"/>
  <c r="L89" i="156"/>
  <c r="R89" i="156" s="1"/>
  <c r="O88" i="156"/>
  <c r="N88" i="156"/>
  <c r="L88" i="156"/>
  <c r="R88" i="156" s="1"/>
  <c r="O87" i="156"/>
  <c r="N87" i="156"/>
  <c r="L87" i="156"/>
  <c r="R87" i="156" s="1"/>
  <c r="O86" i="156"/>
  <c r="N86" i="156"/>
  <c r="L86" i="156"/>
  <c r="R86" i="156" s="1"/>
  <c r="O85" i="156"/>
  <c r="N85" i="156"/>
  <c r="L85" i="156"/>
  <c r="M85" i="156" s="1"/>
  <c r="R84" i="156"/>
  <c r="O84" i="156"/>
  <c r="N84" i="156"/>
  <c r="O83" i="156"/>
  <c r="N83" i="156"/>
  <c r="L83" i="156"/>
  <c r="R83" i="156" s="1"/>
  <c r="L82" i="156"/>
  <c r="R82" i="156" s="1"/>
  <c r="L81" i="156"/>
  <c r="R81" i="156" s="1"/>
  <c r="L80" i="156"/>
  <c r="R80" i="156" s="1"/>
  <c r="L79" i="156"/>
  <c r="R79" i="156" s="1"/>
  <c r="L78" i="156"/>
  <c r="R78" i="156" s="1"/>
  <c r="L77" i="156"/>
  <c r="R77" i="156" s="1"/>
  <c r="L76" i="156"/>
  <c r="R76" i="156" s="1"/>
  <c r="R75" i="156"/>
  <c r="L74" i="156"/>
  <c r="R74" i="156" s="1"/>
  <c r="L73" i="156"/>
  <c r="R73" i="156" s="1"/>
  <c r="L72" i="156"/>
  <c r="R72" i="156" s="1"/>
  <c r="L71" i="156"/>
  <c r="R71" i="156" s="1"/>
  <c r="L70" i="156"/>
  <c r="R70" i="156" s="1"/>
  <c r="L69" i="156"/>
  <c r="R69" i="156" s="1"/>
  <c r="L68" i="156"/>
  <c r="R68" i="156" s="1"/>
  <c r="L67" i="156"/>
  <c r="R67" i="156" s="1"/>
  <c r="L66" i="156"/>
  <c r="R66" i="156" s="1"/>
  <c r="L65" i="156"/>
  <c r="R65" i="156" s="1"/>
  <c r="L64" i="156"/>
  <c r="L63" i="156"/>
  <c r="R63" i="156" s="1"/>
  <c r="L62" i="156"/>
  <c r="R62" i="156" s="1"/>
  <c r="L61" i="156"/>
  <c r="R61" i="156" s="1"/>
  <c r="L60" i="156"/>
  <c r="R60" i="156" s="1"/>
  <c r="L59" i="156"/>
  <c r="R59" i="156" s="1"/>
  <c r="L58" i="156"/>
  <c r="R58" i="156" s="1"/>
  <c r="L57" i="156"/>
  <c r="R57" i="156" s="1"/>
  <c r="L56" i="156"/>
  <c r="R56" i="156" s="1"/>
  <c r="L55" i="156"/>
  <c r="R55" i="156" s="1"/>
  <c r="L54" i="156"/>
  <c r="L53" i="156"/>
  <c r="R53" i="156" s="1"/>
  <c r="L52" i="156"/>
  <c r="R52" i="156" s="1"/>
  <c r="R51" i="156"/>
  <c r="R50" i="156"/>
  <c r="R49" i="156"/>
  <c r="R48" i="156"/>
  <c r="R47" i="156"/>
  <c r="R46" i="156"/>
  <c r="R45" i="156"/>
  <c r="A45" i="156"/>
  <c r="A48" i="156" s="1"/>
  <c r="R44" i="156"/>
  <c r="R43" i="156"/>
  <c r="R42" i="156"/>
  <c r="R41" i="156"/>
  <c r="R40" i="156"/>
  <c r="R39" i="156"/>
  <c r="R38" i="156"/>
  <c r="R37" i="156"/>
  <c r="R36" i="156"/>
  <c r="R35" i="156"/>
  <c r="R34" i="156"/>
  <c r="R33" i="156"/>
  <c r="A33" i="156"/>
  <c r="A36" i="156" s="1"/>
  <c r="R32" i="156"/>
  <c r="R31" i="156"/>
  <c r="R30" i="156"/>
  <c r="R29" i="156"/>
  <c r="R28" i="156"/>
  <c r="R27" i="156"/>
  <c r="R26" i="156"/>
  <c r="R25" i="156"/>
  <c r="R24" i="156"/>
  <c r="R23" i="156"/>
  <c r="R22" i="156"/>
  <c r="R21" i="156"/>
  <c r="A21" i="156"/>
  <c r="A24" i="156" s="1"/>
  <c r="R20" i="156"/>
  <c r="R19" i="156"/>
  <c r="R18" i="156"/>
  <c r="R17" i="156"/>
  <c r="R16" i="156"/>
  <c r="R15" i="156"/>
  <c r="R14" i="156"/>
  <c r="R13" i="156"/>
  <c r="R12" i="156"/>
  <c r="R11" i="156"/>
  <c r="R10" i="156"/>
  <c r="R9" i="156"/>
  <c r="A9" i="156"/>
  <c r="A12" i="156" s="1"/>
  <c r="R8" i="156"/>
  <c r="R7" i="156"/>
  <c r="R6" i="156"/>
  <c r="R5" i="156"/>
  <c r="R4" i="156"/>
  <c r="X204" i="156" l="1"/>
  <c r="AC205" i="156"/>
  <c r="P207" i="156"/>
  <c r="A191" i="156"/>
  <c r="A193" i="156" s="1"/>
  <c r="S207" i="156"/>
  <c r="X205" i="156"/>
  <c r="AB204" i="156"/>
  <c r="P206" i="156"/>
  <c r="W207" i="156"/>
  <c r="C204" i="156"/>
  <c r="S205" i="156"/>
  <c r="X206" i="156"/>
  <c r="AB207" i="156"/>
  <c r="P203" i="156"/>
  <c r="S204" i="156"/>
  <c r="Y205" i="156"/>
  <c r="AC206" i="156"/>
  <c r="Z205" i="156"/>
  <c r="C207" i="156"/>
  <c r="M52" i="156"/>
  <c r="M53" i="156" s="1"/>
  <c r="M54" i="156" s="1"/>
  <c r="M55" i="156" s="1"/>
  <c r="M56" i="156" s="1"/>
  <c r="M57" i="156" s="1"/>
  <c r="M58" i="156" s="1"/>
  <c r="M59" i="156" s="1"/>
  <c r="M60" i="156" s="1"/>
  <c r="M61" i="156" s="1"/>
  <c r="M62" i="156" s="1"/>
  <c r="M63" i="156" s="1"/>
  <c r="M64" i="156" s="1"/>
  <c r="M65" i="156" s="1"/>
  <c r="M66" i="156" s="1"/>
  <c r="M67" i="156" s="1"/>
  <c r="M68" i="156" s="1"/>
  <c r="M69" i="156" s="1"/>
  <c r="M70" i="156" s="1"/>
  <c r="M71" i="156" s="1"/>
  <c r="M72" i="156" s="1"/>
  <c r="M73" i="156" s="1"/>
  <c r="M74" i="156" s="1"/>
  <c r="M75" i="156" s="1"/>
  <c r="M76" i="156" s="1"/>
  <c r="M77" i="156" s="1"/>
  <c r="M78" i="156" s="1"/>
  <c r="M79" i="156" s="1"/>
  <c r="M80" i="156" s="1"/>
  <c r="M81" i="156" s="1"/>
  <c r="M82" i="156" s="1"/>
  <c r="M83" i="156" s="1"/>
  <c r="M86" i="156"/>
  <c r="M87" i="156" s="1"/>
  <c r="M88" i="156" s="1"/>
  <c r="M89" i="156" s="1"/>
  <c r="M90" i="156" s="1"/>
  <c r="M91" i="156" s="1"/>
  <c r="M92" i="156" s="1"/>
  <c r="M93" i="156" s="1"/>
  <c r="M94" i="156" s="1"/>
  <c r="M95" i="156" s="1"/>
  <c r="M96" i="156" s="1"/>
  <c r="M97" i="156" s="1"/>
  <c r="M98" i="156" s="1"/>
  <c r="M99" i="156" s="1"/>
  <c r="M100" i="156" s="1"/>
  <c r="M101" i="156" s="1"/>
  <c r="M102" i="156" s="1"/>
  <c r="M103" i="156" s="1"/>
  <c r="M104" i="156" s="1"/>
  <c r="M105" i="156" s="1"/>
  <c r="M106" i="156" s="1"/>
  <c r="M107" i="156" s="1"/>
  <c r="M108" i="156" s="1"/>
  <c r="M109" i="156" s="1"/>
  <c r="M110" i="156" s="1"/>
  <c r="M111" i="156" s="1"/>
  <c r="M112" i="156" s="1"/>
  <c r="M113" i="156" s="1"/>
  <c r="M114" i="156" s="1"/>
  <c r="M115" i="156" s="1"/>
  <c r="M116" i="156" s="1"/>
  <c r="M117" i="156" s="1"/>
  <c r="M118" i="156" s="1"/>
  <c r="M119" i="156" s="1"/>
  <c r="M120" i="156" s="1"/>
  <c r="M121" i="156" s="1"/>
  <c r="M122" i="156" s="1"/>
  <c r="M123" i="156" s="1"/>
  <c r="M124" i="156" s="1"/>
  <c r="M125" i="156" s="1"/>
  <c r="M126" i="156" s="1"/>
  <c r="M127" i="156" s="1"/>
  <c r="M128" i="156" s="1"/>
  <c r="M129" i="156" s="1"/>
  <c r="M130" i="156" s="1"/>
  <c r="M131" i="156" s="1"/>
  <c r="M132" i="156" s="1"/>
  <c r="M133" i="156" s="1"/>
  <c r="M134" i="156" s="1"/>
  <c r="M135" i="156" s="1"/>
  <c r="M136" i="156" s="1"/>
  <c r="M137" i="156" s="1"/>
  <c r="M138" i="156" s="1"/>
  <c r="M139" i="156" s="1"/>
  <c r="M140" i="156" s="1"/>
  <c r="M141" i="156" s="1"/>
  <c r="M142" i="156" s="1"/>
  <c r="M143" i="156" s="1"/>
  <c r="M144" i="156" s="1"/>
  <c r="M145" i="156" s="1"/>
  <c r="M146" i="156" s="1"/>
  <c r="M147" i="156" s="1"/>
  <c r="M148" i="156" s="1"/>
  <c r="M149" i="156" s="1"/>
  <c r="M150" i="156" s="1"/>
  <c r="M151" i="156" s="1"/>
  <c r="M152" i="156" s="1"/>
  <c r="M153" i="156" s="1"/>
  <c r="M154" i="156" s="1"/>
  <c r="M155" i="156" s="1"/>
  <c r="M156" i="156" s="1"/>
  <c r="M157" i="156" s="1"/>
  <c r="M158" i="156" s="1"/>
  <c r="M159" i="156" s="1"/>
  <c r="M160" i="156" s="1"/>
  <c r="M161" i="156" s="1"/>
  <c r="M162" i="156" s="1"/>
  <c r="M163" i="156" s="1"/>
  <c r="M164" i="156" s="1"/>
  <c r="M165" i="156" s="1"/>
  <c r="M166" i="156" s="1"/>
  <c r="M167" i="156" s="1"/>
  <c r="M168" i="156" s="1"/>
  <c r="M169" i="156" s="1"/>
  <c r="M170" i="156" s="1"/>
  <c r="M171" i="156" s="1"/>
  <c r="M172" i="156" s="1"/>
  <c r="M173" i="156" s="1"/>
  <c r="M174" i="156" s="1"/>
  <c r="M175" i="156" s="1"/>
  <c r="M176" i="156" s="1"/>
  <c r="M177" i="156" s="1"/>
  <c r="M178" i="156" s="1"/>
  <c r="M179" i="156" s="1"/>
  <c r="M180" i="156" s="1"/>
  <c r="M181" i="156" s="1"/>
  <c r="M182" i="156" s="1"/>
  <c r="M183" i="156" s="1"/>
  <c r="M184" i="156" s="1"/>
  <c r="M185" i="156" s="1"/>
  <c r="M186" i="156" s="1"/>
  <c r="M187" i="156" s="1"/>
  <c r="M188" i="156" s="1"/>
  <c r="M189" i="156" s="1"/>
  <c r="M190" i="156" s="1"/>
  <c r="M191" i="156" s="1"/>
  <c r="A174" i="156"/>
  <c r="A176" i="156" s="1"/>
  <c r="R172" i="156"/>
  <c r="Q212" i="156"/>
  <c r="Q213" i="156" s="1"/>
  <c r="Q214" i="156" s="1"/>
  <c r="Q215" i="156" s="1"/>
  <c r="Q216" i="156" s="1"/>
  <c r="Q217" i="156" s="1"/>
  <c r="Q218" i="156" s="1"/>
  <c r="Q219" i="156" s="1"/>
  <c r="Q220" i="156" s="1"/>
  <c r="Q221" i="156" s="1"/>
  <c r="Q222" i="156" s="1"/>
  <c r="Q223" i="156" s="1"/>
  <c r="Q224" i="156" s="1"/>
  <c r="Q225" i="156" s="1"/>
  <c r="Q226" i="156" s="1"/>
  <c r="Q227" i="156" s="1"/>
  <c r="Q228" i="156" s="1"/>
  <c r="Q229" i="156" s="1"/>
  <c r="Q230" i="156" s="1"/>
  <c r="Q231" i="156" s="1"/>
  <c r="Q232" i="156" s="1"/>
  <c r="Q233" i="156" s="1"/>
  <c r="Q234" i="156" s="1"/>
  <c r="Q235" i="156" s="1"/>
  <c r="Q236" i="156" s="1"/>
  <c r="Q237" i="156" s="1"/>
  <c r="Q238" i="156" s="1"/>
  <c r="Q239" i="156" s="1"/>
  <c r="Q240" i="156" s="1"/>
  <c r="Q241" i="156" s="1"/>
  <c r="Q242" i="156" s="1"/>
  <c r="Q243" i="156" s="1"/>
  <c r="Q244" i="156" s="1"/>
  <c r="Q245" i="156" s="1"/>
  <c r="Q246" i="156" s="1"/>
  <c r="Q247" i="156" s="1"/>
  <c r="Q248" i="156" s="1"/>
  <c r="Q249" i="156" s="1"/>
  <c r="Q250" i="156" s="1"/>
  <c r="Q251" i="156" s="1"/>
  <c r="Q252" i="156" s="1"/>
  <c r="Q253" i="156" s="1"/>
  <c r="Q254" i="156" s="1"/>
  <c r="Q255" i="156" s="1"/>
  <c r="Q256" i="156" s="1"/>
  <c r="Q257" i="156" s="1"/>
  <c r="Q258" i="156" s="1"/>
  <c r="Q259" i="156" s="1"/>
  <c r="Q260" i="156" s="1"/>
  <c r="Q261" i="156" s="1"/>
  <c r="Q262" i="156" s="1"/>
  <c r="Q263" i="156" s="1"/>
  <c r="Q264" i="156" s="1"/>
  <c r="Q265" i="156" s="1"/>
  <c r="Q266" i="156" s="1"/>
  <c r="Q267" i="156" s="1"/>
  <c r="Q268" i="156" s="1"/>
  <c r="Q269" i="156" s="1"/>
  <c r="Q270" i="156" s="1"/>
  <c r="Q271" i="156" s="1"/>
  <c r="Q272" i="156" s="1"/>
  <c r="Q273" i="156" s="1"/>
  <c r="Q274" i="156" s="1"/>
  <c r="Q275" i="156" s="1"/>
  <c r="Q276" i="156" s="1"/>
  <c r="Q277" i="156" s="1"/>
  <c r="Q278" i="156" s="1"/>
  <c r="Q279" i="156" s="1"/>
  <c r="Q280" i="156" s="1"/>
  <c r="Q281" i="156" s="1"/>
  <c r="Q282" i="156" s="1"/>
  <c r="Q283" i="156" s="1"/>
  <c r="Q284" i="156" s="1"/>
  <c r="Q285" i="156" s="1"/>
  <c r="Q286" i="156" s="1"/>
  <c r="Q287" i="156" s="1"/>
  <c r="Q288" i="156" s="1"/>
  <c r="Q289" i="156" s="1"/>
  <c r="Q290" i="156" s="1"/>
  <c r="Q291" i="156" s="1"/>
  <c r="Q292" i="156" s="1"/>
  <c r="Q293" i="156" s="1"/>
  <c r="Q294" i="156" s="1"/>
  <c r="Q295" i="156" s="1"/>
  <c r="Q296" i="156" s="1"/>
  <c r="Q297" i="156" s="1"/>
  <c r="Q298" i="156" s="1"/>
  <c r="Q299" i="156" s="1"/>
  <c r="Q300" i="156" s="1"/>
  <c r="Q301" i="156" s="1"/>
  <c r="Q302" i="156" s="1"/>
  <c r="Q303" i="156" s="1"/>
  <c r="Q304" i="156" s="1"/>
  <c r="Q305" i="156" s="1"/>
  <c r="Q306" i="156" s="1"/>
  <c r="Q307" i="156" s="1"/>
  <c r="Q308" i="156" s="1"/>
  <c r="Q309" i="156" s="1"/>
  <c r="Q310" i="156" s="1"/>
  <c r="Q311" i="156" s="1"/>
  <c r="Q312" i="156" s="1"/>
  <c r="Q313" i="156" s="1"/>
  <c r="Q314" i="156" s="1"/>
  <c r="Q315" i="156" s="1"/>
  <c r="Q316" i="156" s="1"/>
  <c r="Q317" i="156" s="1"/>
  <c r="Q318" i="156" s="1"/>
  <c r="Q319" i="156" s="1"/>
  <c r="Q320" i="156" s="1"/>
  <c r="Q321" i="156" s="1"/>
  <c r="Q322" i="156" s="1"/>
  <c r="Q323" i="156" s="1"/>
  <c r="Q324" i="156" s="1"/>
  <c r="Q325" i="156" s="1"/>
  <c r="Q192" i="156"/>
  <c r="Q193" i="156" s="1"/>
  <c r="Q194" i="156" s="1"/>
  <c r="Q195" i="156" s="1"/>
  <c r="Q196" i="156" s="1"/>
  <c r="Q197" i="156" s="1"/>
  <c r="Q198" i="156" s="1"/>
  <c r="Q199" i="156" s="1"/>
  <c r="Q200" i="156" s="1"/>
  <c r="Q201" i="156" s="1"/>
  <c r="A82" i="156"/>
  <c r="A85" i="156" s="1"/>
  <c r="A126" i="156"/>
  <c r="A138" i="156"/>
  <c r="A117" i="156"/>
  <c r="A121" i="156" s="1"/>
  <c r="A150" i="156"/>
  <c r="A152" i="156" s="1"/>
  <c r="A70" i="156"/>
  <c r="A74" i="156" s="1"/>
  <c r="R64" i="156"/>
  <c r="A93" i="156"/>
  <c r="A97" i="156" s="1"/>
  <c r="R85" i="156"/>
  <c r="R54" i="156"/>
  <c r="A57" i="156"/>
  <c r="A60" i="156" s="1"/>
  <c r="A162" i="156"/>
  <c r="A164" i="156" s="1"/>
  <c r="A105" i="156"/>
  <c r="A109" i="156" s="1"/>
  <c r="H325" i="156"/>
  <c r="H207" i="156" s="1"/>
  <c r="G324" i="156"/>
  <c r="F323" i="156"/>
  <c r="E322" i="156"/>
  <c r="K320" i="156"/>
  <c r="G325" i="156"/>
  <c r="G207" i="156" s="1"/>
  <c r="F324" i="156"/>
  <c r="F206" i="156" s="1"/>
  <c r="E323" i="156"/>
  <c r="K321" i="156"/>
  <c r="J320" i="156"/>
  <c r="I319" i="156"/>
  <c r="H318" i="156"/>
  <c r="G317" i="156"/>
  <c r="F316" i="156"/>
  <c r="E315" i="156"/>
  <c r="K313" i="156"/>
  <c r="J312" i="156"/>
  <c r="I311" i="156"/>
  <c r="H310" i="156"/>
  <c r="G309" i="156"/>
  <c r="F308" i="156"/>
  <c r="E307" i="156"/>
  <c r="K305" i="156"/>
  <c r="J304" i="156"/>
  <c r="I303" i="156"/>
  <c r="H302" i="156"/>
  <c r="G301" i="156"/>
  <c r="F300" i="156"/>
  <c r="E299" i="156"/>
  <c r="K297" i="156"/>
  <c r="J296" i="156"/>
  <c r="I295" i="156"/>
  <c r="H294" i="156"/>
  <c r="G293" i="156"/>
  <c r="F292" i="156"/>
  <c r="E291" i="156"/>
  <c r="K289" i="156"/>
  <c r="J288" i="156"/>
  <c r="I287" i="156"/>
  <c r="H286" i="156"/>
  <c r="G285" i="156"/>
  <c r="F284" i="156"/>
  <c r="E283" i="156"/>
  <c r="K281" i="156"/>
  <c r="J280" i="156"/>
  <c r="I279" i="156"/>
  <c r="H278" i="156"/>
  <c r="G277" i="156"/>
  <c r="F276" i="156"/>
  <c r="F325" i="156"/>
  <c r="E324" i="156"/>
  <c r="K322" i="156"/>
  <c r="J321" i="156"/>
  <c r="I320" i="156"/>
  <c r="H319" i="156"/>
  <c r="G318" i="156"/>
  <c r="F317" i="156"/>
  <c r="E316" i="156"/>
  <c r="K314" i="156"/>
  <c r="J313" i="156"/>
  <c r="I312" i="156"/>
  <c r="H311" i="156"/>
  <c r="G310" i="156"/>
  <c r="F309" i="156"/>
  <c r="E308" i="156"/>
  <c r="K306" i="156"/>
  <c r="J305" i="156"/>
  <c r="I304" i="156"/>
  <c r="H303" i="156"/>
  <c r="G302" i="156"/>
  <c r="F301" i="156"/>
  <c r="E300" i="156"/>
  <c r="K298" i="156"/>
  <c r="J297" i="156"/>
  <c r="I296" i="156"/>
  <c r="H295" i="156"/>
  <c r="G294" i="156"/>
  <c r="F293" i="156"/>
  <c r="E292" i="156"/>
  <c r="K290" i="156"/>
  <c r="J289" i="156"/>
  <c r="I288" i="156"/>
  <c r="H287" i="156"/>
  <c r="G286" i="156"/>
  <c r="F285" i="156"/>
  <c r="E284" i="156"/>
  <c r="K282" i="156"/>
  <c r="J281" i="156"/>
  <c r="E325" i="156"/>
  <c r="E207" i="156" s="1"/>
  <c r="K323" i="156"/>
  <c r="J322" i="156"/>
  <c r="I321" i="156"/>
  <c r="H320" i="156"/>
  <c r="G319" i="156"/>
  <c r="F318" i="156"/>
  <c r="E317" i="156"/>
  <c r="K315" i="156"/>
  <c r="J314" i="156"/>
  <c r="I313" i="156"/>
  <c r="H312" i="156"/>
  <c r="G311" i="156"/>
  <c r="F310" i="156"/>
  <c r="E309" i="156"/>
  <c r="K307" i="156"/>
  <c r="J306" i="156"/>
  <c r="I305" i="156"/>
  <c r="H304" i="156"/>
  <c r="G303" i="156"/>
  <c r="F302" i="156"/>
  <c r="E301" i="156"/>
  <c r="K299" i="156"/>
  <c r="J298" i="156"/>
  <c r="I297" i="156"/>
  <c r="H296" i="156"/>
  <c r="G295" i="156"/>
  <c r="F294" i="156"/>
  <c r="E293" i="156"/>
  <c r="K291" i="156"/>
  <c r="J290" i="156"/>
  <c r="I289" i="156"/>
  <c r="H288" i="156"/>
  <c r="G287" i="156"/>
  <c r="F286" i="156"/>
  <c r="E285" i="156"/>
  <c r="K283" i="156"/>
  <c r="J282" i="156"/>
  <c r="I281" i="156"/>
  <c r="H280" i="156"/>
  <c r="G279" i="156"/>
  <c r="F278" i="156"/>
  <c r="E277" i="156"/>
  <c r="K275" i="156"/>
  <c r="K324" i="156"/>
  <c r="J323" i="156"/>
  <c r="I322" i="156"/>
  <c r="H321" i="156"/>
  <c r="G320" i="156"/>
  <c r="F319" i="156"/>
  <c r="E318" i="156"/>
  <c r="K325" i="156"/>
  <c r="K207" i="156" s="1"/>
  <c r="J324" i="156"/>
  <c r="I323" i="156"/>
  <c r="H322" i="156"/>
  <c r="G321" i="156"/>
  <c r="F320" i="156"/>
  <c r="E319" i="156"/>
  <c r="K317" i="156"/>
  <c r="J316" i="156"/>
  <c r="I315" i="156"/>
  <c r="J325" i="156"/>
  <c r="I324" i="156"/>
  <c r="I206" i="156" s="1"/>
  <c r="H323" i="156"/>
  <c r="G322" i="156"/>
  <c r="F321" i="156"/>
  <c r="E320" i="156"/>
  <c r="K318" i="156"/>
  <c r="J317" i="156"/>
  <c r="I316" i="156"/>
  <c r="H315" i="156"/>
  <c r="G314" i="156"/>
  <c r="F313" i="156"/>
  <c r="E312" i="156"/>
  <c r="K310" i="156"/>
  <c r="J309" i="156"/>
  <c r="I308" i="156"/>
  <c r="H307" i="156"/>
  <c r="G306" i="156"/>
  <c r="F305" i="156"/>
  <c r="E304" i="156"/>
  <c r="K302" i="156"/>
  <c r="J301" i="156"/>
  <c r="I300" i="156"/>
  <c r="H299" i="156"/>
  <c r="G298" i="156"/>
  <c r="F297" i="156"/>
  <c r="E296" i="156"/>
  <c r="K294" i="156"/>
  <c r="J293" i="156"/>
  <c r="I292" i="156"/>
  <c r="H291" i="156"/>
  <c r="G290" i="156"/>
  <c r="F289" i="156"/>
  <c r="E288" i="156"/>
  <c r="K286" i="156"/>
  <c r="J285" i="156"/>
  <c r="I284" i="156"/>
  <c r="H283" i="156"/>
  <c r="G282" i="156"/>
  <c r="F281" i="156"/>
  <c r="E280" i="156"/>
  <c r="K278" i="156"/>
  <c r="H324" i="156"/>
  <c r="H206" i="156" s="1"/>
  <c r="F322" i="156"/>
  <c r="H317" i="156"/>
  <c r="E311" i="156"/>
  <c r="I310" i="156"/>
  <c r="H309" i="156"/>
  <c r="G308" i="156"/>
  <c r="G200" i="156" s="1"/>
  <c r="I307" i="156"/>
  <c r="I306" i="156"/>
  <c r="E295" i="156"/>
  <c r="I294" i="156"/>
  <c r="J318" i="156"/>
  <c r="E310" i="156"/>
  <c r="G307" i="156"/>
  <c r="H306" i="156"/>
  <c r="H305" i="156"/>
  <c r="K304" i="156"/>
  <c r="K303" i="156"/>
  <c r="K300" i="156"/>
  <c r="E294" i="156"/>
  <c r="G291" i="156"/>
  <c r="H290" i="156"/>
  <c r="H289" i="156"/>
  <c r="K288" i="156"/>
  <c r="K287" i="156"/>
  <c r="K284" i="156"/>
  <c r="F280" i="156"/>
  <c r="H279" i="156"/>
  <c r="F277" i="156"/>
  <c r="J276" i="156"/>
  <c r="G275" i="156"/>
  <c r="E274" i="156"/>
  <c r="K272" i="156"/>
  <c r="J271" i="156"/>
  <c r="I270" i="156"/>
  <c r="H269" i="156"/>
  <c r="G268" i="156"/>
  <c r="F267" i="156"/>
  <c r="E266" i="156"/>
  <c r="K264" i="156"/>
  <c r="J263" i="156"/>
  <c r="I262" i="156"/>
  <c r="H261" i="156"/>
  <c r="G260" i="156"/>
  <c r="F259" i="156"/>
  <c r="E258" i="156"/>
  <c r="K256" i="156"/>
  <c r="J255" i="156"/>
  <c r="I254" i="156"/>
  <c r="H253" i="156"/>
  <c r="G252" i="156"/>
  <c r="F251" i="156"/>
  <c r="E250" i="156"/>
  <c r="K248" i="156"/>
  <c r="J247" i="156"/>
  <c r="I318" i="156"/>
  <c r="I204" i="156" s="1"/>
  <c r="F307" i="156"/>
  <c r="F306" i="156"/>
  <c r="G305" i="156"/>
  <c r="G304" i="156"/>
  <c r="J303" i="156"/>
  <c r="K301" i="156"/>
  <c r="J300" i="156"/>
  <c r="F291" i="156"/>
  <c r="F290" i="156"/>
  <c r="G289" i="156"/>
  <c r="G288" i="156"/>
  <c r="J287" i="156"/>
  <c r="K285" i="156"/>
  <c r="J284" i="156"/>
  <c r="F279" i="156"/>
  <c r="I276" i="156"/>
  <c r="F275" i="156"/>
  <c r="K273" i="156"/>
  <c r="J272" i="156"/>
  <c r="I271" i="156"/>
  <c r="H270" i="156"/>
  <c r="G269" i="156"/>
  <c r="F268" i="156"/>
  <c r="E267" i="156"/>
  <c r="K265" i="156"/>
  <c r="J264" i="156"/>
  <c r="I263" i="156"/>
  <c r="H262" i="156"/>
  <c r="G261" i="156"/>
  <c r="F260" i="156"/>
  <c r="E259" i="156"/>
  <c r="K257" i="156"/>
  <c r="J256" i="156"/>
  <c r="I255" i="156"/>
  <c r="H254" i="156"/>
  <c r="G253" i="156"/>
  <c r="F252" i="156"/>
  <c r="E251" i="156"/>
  <c r="K249" i="156"/>
  <c r="J248" i="156"/>
  <c r="I247" i="156"/>
  <c r="H246" i="156"/>
  <c r="K319" i="156"/>
  <c r="E306" i="156"/>
  <c r="E305" i="156"/>
  <c r="F304" i="156"/>
  <c r="G323" i="156"/>
  <c r="E321" i="156"/>
  <c r="E204" i="156" s="1"/>
  <c r="J319" i="156"/>
  <c r="J204" i="156" s="1"/>
  <c r="K316" i="156"/>
  <c r="K203" i="156" s="1"/>
  <c r="J315" i="156"/>
  <c r="I314" i="156"/>
  <c r="E303" i="156"/>
  <c r="I302" i="156"/>
  <c r="H301" i="156"/>
  <c r="G300" i="156"/>
  <c r="I325" i="156"/>
  <c r="I207" i="156" s="1"/>
  <c r="H316" i="156"/>
  <c r="H203" i="156" s="1"/>
  <c r="G315" i="156"/>
  <c r="H314" i="156"/>
  <c r="H313" i="156"/>
  <c r="K312" i="156"/>
  <c r="K311" i="156"/>
  <c r="K308" i="156"/>
  <c r="E302" i="156"/>
  <c r="G299" i="156"/>
  <c r="H298" i="156"/>
  <c r="H297" i="156"/>
  <c r="K296" i="156"/>
  <c r="K295" i="156"/>
  <c r="K292" i="156"/>
  <c r="E286" i="156"/>
  <c r="G283" i="156"/>
  <c r="H282" i="156"/>
  <c r="H281" i="156"/>
  <c r="G278" i="156"/>
  <c r="K277" i="156"/>
  <c r="E276" i="156"/>
  <c r="I274" i="156"/>
  <c r="H273" i="156"/>
  <c r="G272" i="156"/>
  <c r="F271" i="156"/>
  <c r="E270" i="156"/>
  <c r="K268" i="156"/>
  <c r="J267" i="156"/>
  <c r="I266" i="156"/>
  <c r="H265" i="156"/>
  <c r="G264" i="156"/>
  <c r="F263" i="156"/>
  <c r="E262" i="156"/>
  <c r="K260" i="156"/>
  <c r="J259" i="156"/>
  <c r="I258" i="156"/>
  <c r="H257" i="156"/>
  <c r="G256" i="156"/>
  <c r="F255" i="156"/>
  <c r="E254" i="156"/>
  <c r="K252" i="156"/>
  <c r="J251" i="156"/>
  <c r="I250" i="156"/>
  <c r="H249" i="156"/>
  <c r="G248" i="156"/>
  <c r="G316" i="156"/>
  <c r="F315" i="156"/>
  <c r="F314" i="156"/>
  <c r="G313" i="156"/>
  <c r="G312" i="156"/>
  <c r="J311" i="156"/>
  <c r="K309" i="156"/>
  <c r="J308" i="156"/>
  <c r="F299" i="156"/>
  <c r="F298" i="156"/>
  <c r="G297" i="156"/>
  <c r="G296" i="156"/>
  <c r="J295" i="156"/>
  <c r="K293" i="156"/>
  <c r="J292" i="156"/>
  <c r="F283" i="156"/>
  <c r="F282" i="156"/>
  <c r="G281" i="156"/>
  <c r="K280" i="156"/>
  <c r="E278" i="156"/>
  <c r="J277" i="156"/>
  <c r="J275" i="156"/>
  <c r="H274" i="156"/>
  <c r="G273" i="156"/>
  <c r="F272" i="156"/>
  <c r="E271" i="156"/>
  <c r="K269" i="156"/>
  <c r="J268" i="156"/>
  <c r="I267" i="156"/>
  <c r="H266" i="156"/>
  <c r="G265" i="156"/>
  <c r="F264" i="156"/>
  <c r="E263" i="156"/>
  <c r="K261" i="156"/>
  <c r="J260" i="156"/>
  <c r="I259" i="156"/>
  <c r="H258" i="156"/>
  <c r="G257" i="156"/>
  <c r="F256" i="156"/>
  <c r="E255" i="156"/>
  <c r="K253" i="156"/>
  <c r="J252" i="156"/>
  <c r="I251" i="156"/>
  <c r="H250" i="156"/>
  <c r="G249" i="156"/>
  <c r="E313" i="156"/>
  <c r="H292" i="156"/>
  <c r="J286" i="156"/>
  <c r="I283" i="156"/>
  <c r="I280" i="156"/>
  <c r="E269" i="156"/>
  <c r="E268" i="156"/>
  <c r="F266" i="156"/>
  <c r="I265" i="156"/>
  <c r="I264" i="156"/>
  <c r="H263" i="156"/>
  <c r="J262" i="156"/>
  <c r="E253" i="156"/>
  <c r="E252" i="156"/>
  <c r="F250" i="156"/>
  <c r="I249" i="156"/>
  <c r="K246" i="156"/>
  <c r="I245" i="156"/>
  <c r="H244" i="156"/>
  <c r="G243" i="156"/>
  <c r="F242" i="156"/>
  <c r="E241" i="156"/>
  <c r="K239" i="156"/>
  <c r="J238" i="156"/>
  <c r="I237" i="156"/>
  <c r="H236" i="156"/>
  <c r="G235" i="156"/>
  <c r="F234" i="156"/>
  <c r="E233" i="156"/>
  <c r="K231" i="156"/>
  <c r="J230" i="156"/>
  <c r="I229" i="156"/>
  <c r="H228" i="156"/>
  <c r="G227" i="156"/>
  <c r="F226" i="156"/>
  <c r="E225" i="156"/>
  <c r="K223" i="156"/>
  <c r="J222" i="156"/>
  <c r="I221" i="156"/>
  <c r="H220" i="156"/>
  <c r="G219" i="156"/>
  <c r="F218" i="156"/>
  <c r="E217" i="156"/>
  <c r="K215" i="156"/>
  <c r="J310" i="156"/>
  <c r="J201" i="156" s="1"/>
  <c r="E297" i="156"/>
  <c r="G292" i="156"/>
  <c r="E289" i="156"/>
  <c r="I286" i="156"/>
  <c r="G280" i="156"/>
  <c r="K276" i="156"/>
  <c r="K274" i="156"/>
  <c r="F265" i="156"/>
  <c r="H264" i="156"/>
  <c r="G263" i="156"/>
  <c r="G262" i="156"/>
  <c r="J261" i="156"/>
  <c r="K259" i="156"/>
  <c r="K258" i="156"/>
  <c r="F249" i="156"/>
  <c r="I248" i="156"/>
  <c r="J246" i="156"/>
  <c r="H245" i="156"/>
  <c r="G244" i="156"/>
  <c r="F243" i="156"/>
  <c r="E242" i="156"/>
  <c r="K240" i="156"/>
  <c r="J239" i="156"/>
  <c r="I238" i="156"/>
  <c r="H237" i="156"/>
  <c r="G236" i="156"/>
  <c r="F235" i="156"/>
  <c r="E234" i="156"/>
  <c r="K232" i="156"/>
  <c r="J231" i="156"/>
  <c r="I230" i="156"/>
  <c r="H229" i="156"/>
  <c r="G228" i="156"/>
  <c r="J307" i="156"/>
  <c r="H300" i="156"/>
  <c r="H284" i="156"/>
  <c r="I277" i="156"/>
  <c r="H276" i="156"/>
  <c r="I275" i="156"/>
  <c r="J274" i="156"/>
  <c r="E265" i="156"/>
  <c r="E264" i="156"/>
  <c r="F262" i="156"/>
  <c r="I261" i="156"/>
  <c r="I260" i="156"/>
  <c r="H259" i="156"/>
  <c r="J258" i="156"/>
  <c r="E249" i="156"/>
  <c r="H248" i="156"/>
  <c r="I246" i="156"/>
  <c r="G245" i="156"/>
  <c r="F244" i="156"/>
  <c r="E243" i="156"/>
  <c r="K241" i="156"/>
  <c r="J240" i="156"/>
  <c r="I239" i="156"/>
  <c r="H238" i="156"/>
  <c r="G237" i="156"/>
  <c r="F236" i="156"/>
  <c r="E235" i="156"/>
  <c r="K233" i="156"/>
  <c r="J232" i="156"/>
  <c r="I231" i="156"/>
  <c r="H230" i="156"/>
  <c r="G229" i="156"/>
  <c r="F228" i="156"/>
  <c r="E227" i="156"/>
  <c r="K225" i="156"/>
  <c r="J224" i="156"/>
  <c r="I223" i="156"/>
  <c r="H222" i="156"/>
  <c r="G221" i="156"/>
  <c r="F312" i="156"/>
  <c r="J302" i="156"/>
  <c r="I298" i="156"/>
  <c r="F295" i="156"/>
  <c r="I293" i="156"/>
  <c r="I290" i="156"/>
  <c r="I309" i="156"/>
  <c r="E298" i="156"/>
  <c r="H293" i="156"/>
  <c r="E290" i="156"/>
  <c r="E287" i="156"/>
  <c r="I278" i="156"/>
  <c r="E275" i="156"/>
  <c r="F274" i="156"/>
  <c r="I273" i="156"/>
  <c r="I272" i="156"/>
  <c r="H271" i="156"/>
  <c r="E314" i="156"/>
  <c r="E202" i="156" s="1"/>
  <c r="J291" i="156"/>
  <c r="I285" i="156"/>
  <c r="I282" i="156"/>
  <c r="K279" i="156"/>
  <c r="F273" i="156"/>
  <c r="H272" i="156"/>
  <c r="G271" i="156"/>
  <c r="G270" i="156"/>
  <c r="J269" i="156"/>
  <c r="K267" i="156"/>
  <c r="K266" i="156"/>
  <c r="F257" i="156"/>
  <c r="H256" i="156"/>
  <c r="G255" i="156"/>
  <c r="G254" i="156"/>
  <c r="J253" i="156"/>
  <c r="K251" i="156"/>
  <c r="K250" i="156"/>
  <c r="G247" i="156"/>
  <c r="E246" i="156"/>
  <c r="K244" i="156"/>
  <c r="J243" i="156"/>
  <c r="I242" i="156"/>
  <c r="H241" i="156"/>
  <c r="G240" i="156"/>
  <c r="F239" i="156"/>
  <c r="E238" i="156"/>
  <c r="K236" i="156"/>
  <c r="J235" i="156"/>
  <c r="I234" i="156"/>
  <c r="H233" i="156"/>
  <c r="G232" i="156"/>
  <c r="F231" i="156"/>
  <c r="E230" i="156"/>
  <c r="K228" i="156"/>
  <c r="J227" i="156"/>
  <c r="I226" i="156"/>
  <c r="H225" i="156"/>
  <c r="I317" i="156"/>
  <c r="F311" i="156"/>
  <c r="J299" i="156"/>
  <c r="F296" i="156"/>
  <c r="I291" i="156"/>
  <c r="F288" i="156"/>
  <c r="H285" i="156"/>
  <c r="E282" i="156"/>
  <c r="J279" i="156"/>
  <c r="E273" i="156"/>
  <c r="G212" i="156"/>
  <c r="H213" i="156"/>
  <c r="I214" i="156"/>
  <c r="J215" i="156"/>
  <c r="G217" i="156"/>
  <c r="J218" i="156"/>
  <c r="G220" i="156"/>
  <c r="K221" i="156"/>
  <c r="F222" i="156"/>
  <c r="F224" i="156"/>
  <c r="H226" i="156"/>
  <c r="F227" i="156"/>
  <c r="J234" i="156"/>
  <c r="K235" i="156"/>
  <c r="J237" i="156"/>
  <c r="G238" i="156"/>
  <c r="G239" i="156"/>
  <c r="F240" i="156"/>
  <c r="F241" i="156"/>
  <c r="J249" i="156"/>
  <c r="E261" i="156"/>
  <c r="H267" i="156"/>
  <c r="F270" i="156"/>
  <c r="G276" i="156"/>
  <c r="E281" i="156"/>
  <c r="G284" i="156"/>
  <c r="F287" i="156"/>
  <c r="V206" i="156"/>
  <c r="AD206" i="156"/>
  <c r="Y207" i="156"/>
  <c r="H212" i="156"/>
  <c r="P326" i="156"/>
  <c r="I213" i="156"/>
  <c r="J214" i="156"/>
  <c r="E216" i="156"/>
  <c r="H217" i="156"/>
  <c r="K218" i="156"/>
  <c r="E219" i="156"/>
  <c r="I220" i="156"/>
  <c r="G222" i="156"/>
  <c r="G224" i="156"/>
  <c r="J226" i="156"/>
  <c r="H227" i="156"/>
  <c r="E228" i="156"/>
  <c r="K234" i="156"/>
  <c r="K237" i="156"/>
  <c r="K238" i="156"/>
  <c r="H239" i="156"/>
  <c r="H240" i="156"/>
  <c r="G241" i="156"/>
  <c r="E244" i="156"/>
  <c r="E248" i="156"/>
  <c r="H252" i="156"/>
  <c r="F261" i="156"/>
  <c r="G266" i="156"/>
  <c r="J270" i="156"/>
  <c r="E272" i="156"/>
  <c r="G274" i="156"/>
  <c r="E279" i="156"/>
  <c r="J294" i="156"/>
  <c r="W200" i="156"/>
  <c r="AE200" i="156"/>
  <c r="Z201" i="156"/>
  <c r="U202" i="156"/>
  <c r="AC202" i="156"/>
  <c r="W203" i="156"/>
  <c r="AE203" i="156"/>
  <c r="Z204" i="156"/>
  <c r="D205" i="156"/>
  <c r="T205" i="156"/>
  <c r="AB205" i="156"/>
  <c r="G206" i="156"/>
  <c r="W206" i="156"/>
  <c r="AE206" i="156"/>
  <c r="J207" i="156"/>
  <c r="Z207" i="156"/>
  <c r="I212" i="156"/>
  <c r="J213" i="156"/>
  <c r="K214" i="156"/>
  <c r="F216" i="156"/>
  <c r="I217" i="156"/>
  <c r="F219" i="156"/>
  <c r="J220" i="156"/>
  <c r="I222" i="156"/>
  <c r="H224" i="156"/>
  <c r="K226" i="156"/>
  <c r="I227" i="156"/>
  <c r="I228" i="156"/>
  <c r="E229" i="156"/>
  <c r="I240" i="156"/>
  <c r="I241" i="156"/>
  <c r="G242" i="156"/>
  <c r="H243" i="156"/>
  <c r="I244" i="156"/>
  <c r="E245" i="156"/>
  <c r="E247" i="156"/>
  <c r="F248" i="156"/>
  <c r="I252" i="156"/>
  <c r="H255" i="156"/>
  <c r="F258" i="156"/>
  <c r="J266" i="156"/>
  <c r="F269" i="156"/>
  <c r="K270" i="156"/>
  <c r="I301" i="156"/>
  <c r="H308" i="156"/>
  <c r="J212" i="156"/>
  <c r="K213" i="156"/>
  <c r="E215" i="156"/>
  <c r="G216" i="156"/>
  <c r="J217" i="156"/>
  <c r="H219" i="156"/>
  <c r="K220" i="156"/>
  <c r="K222" i="156"/>
  <c r="E223" i="156"/>
  <c r="I224" i="156"/>
  <c r="F225" i="156"/>
  <c r="K227" i="156"/>
  <c r="J228" i="156"/>
  <c r="F229" i="156"/>
  <c r="F230" i="156"/>
  <c r="E231" i="156"/>
  <c r="E232" i="156"/>
  <c r="J241" i="156"/>
  <c r="H242" i="156"/>
  <c r="I243" i="156"/>
  <c r="J244" i="156"/>
  <c r="F245" i="156"/>
  <c r="F246" i="156"/>
  <c r="F247" i="156"/>
  <c r="G251" i="156"/>
  <c r="K255" i="156"/>
  <c r="E257" i="156"/>
  <c r="G258" i="156"/>
  <c r="E260" i="156"/>
  <c r="K263" i="156"/>
  <c r="I269" i="156"/>
  <c r="H277" i="156"/>
  <c r="K212" i="156"/>
  <c r="E214" i="156"/>
  <c r="F215" i="156"/>
  <c r="H216" i="156"/>
  <c r="K217" i="156"/>
  <c r="E218" i="156"/>
  <c r="I219" i="156"/>
  <c r="E221" i="156"/>
  <c r="F223" i="156"/>
  <c r="K224" i="156"/>
  <c r="G225" i="156"/>
  <c r="J229" i="156"/>
  <c r="G230" i="156"/>
  <c r="G231" i="156"/>
  <c r="F232" i="156"/>
  <c r="F233" i="156"/>
  <c r="J242" i="156"/>
  <c r="K243" i="156"/>
  <c r="J245" i="156"/>
  <c r="G246" i="156"/>
  <c r="H247" i="156"/>
  <c r="H251" i="156"/>
  <c r="F254" i="156"/>
  <c r="I257" i="156"/>
  <c r="H260" i="156"/>
  <c r="J265" i="156"/>
  <c r="AC201" i="156"/>
  <c r="P202" i="156"/>
  <c r="X202" i="156"/>
  <c r="Z203" i="156"/>
  <c r="U204" i="156"/>
  <c r="AC204" i="156"/>
  <c r="W205" i="156"/>
  <c r="AE205" i="156"/>
  <c r="J206" i="156"/>
  <c r="Z206" i="156"/>
  <c r="U207" i="156"/>
  <c r="AC207" i="156"/>
  <c r="E213" i="156"/>
  <c r="F214" i="156"/>
  <c r="G215" i="156"/>
  <c r="I216" i="156"/>
  <c r="G218" i="156"/>
  <c r="J219" i="156"/>
  <c r="F221" i="156"/>
  <c r="G223" i="156"/>
  <c r="I225" i="156"/>
  <c r="K229" i="156"/>
  <c r="K230" i="156"/>
  <c r="H231" i="156"/>
  <c r="H232" i="156"/>
  <c r="G233" i="156"/>
  <c r="E236" i="156"/>
  <c r="K242" i="156"/>
  <c r="K245" i="156"/>
  <c r="K247" i="156"/>
  <c r="G250" i="156"/>
  <c r="J254" i="156"/>
  <c r="J257" i="156"/>
  <c r="H268" i="156"/>
  <c r="J273" i="156"/>
  <c r="H275" i="156"/>
  <c r="J283" i="156"/>
  <c r="I299" i="156"/>
  <c r="V201" i="156"/>
  <c r="AD201" i="156"/>
  <c r="I202" i="156"/>
  <c r="Y202" i="156"/>
  <c r="C203" i="156"/>
  <c r="S203" i="156"/>
  <c r="AA203" i="156"/>
  <c r="V204" i="156"/>
  <c r="AD204" i="156"/>
  <c r="P205" i="156"/>
  <c r="C206" i="156"/>
  <c r="K206" i="156"/>
  <c r="S206" i="156"/>
  <c r="AA206" i="156"/>
  <c r="F207" i="156"/>
  <c r="V207" i="156"/>
  <c r="E212" i="156"/>
  <c r="F213" i="156"/>
  <c r="G214" i="156"/>
  <c r="H215" i="156"/>
  <c r="J216" i="156"/>
  <c r="H218" i="156"/>
  <c r="K219" i="156"/>
  <c r="E220" i="156"/>
  <c r="H221" i="156"/>
  <c r="H223" i="156"/>
  <c r="J225" i="156"/>
  <c r="E226" i="156"/>
  <c r="I232" i="156"/>
  <c r="I233" i="156"/>
  <c r="G234" i="156"/>
  <c r="H235" i="156"/>
  <c r="I236" i="156"/>
  <c r="E237" i="156"/>
  <c r="J250" i="156"/>
  <c r="F253" i="156"/>
  <c r="K254" i="156"/>
  <c r="E256" i="156"/>
  <c r="K262" i="156"/>
  <c r="I268" i="156"/>
  <c r="K271" i="156"/>
  <c r="J278" i="156"/>
  <c r="F212" i="156"/>
  <c r="G213" i="156"/>
  <c r="H214" i="156"/>
  <c r="I215" i="156"/>
  <c r="K216" i="156"/>
  <c r="F217" i="156"/>
  <c r="I218" i="156"/>
  <c r="F220" i="156"/>
  <c r="J221" i="156"/>
  <c r="E222" i="156"/>
  <c r="J223" i="156"/>
  <c r="E224" i="156"/>
  <c r="G226" i="156"/>
  <c r="J233" i="156"/>
  <c r="H234" i="156"/>
  <c r="I235" i="156"/>
  <c r="J236" i="156"/>
  <c r="F237" i="156"/>
  <c r="F238" i="156"/>
  <c r="E239" i="156"/>
  <c r="E240" i="156"/>
  <c r="I253" i="156"/>
  <c r="I256" i="156"/>
  <c r="G259" i="156"/>
  <c r="G267" i="156"/>
  <c r="F303" i="156"/>
  <c r="H202" i="156" l="1"/>
  <c r="J203" i="156"/>
  <c r="H200" i="156"/>
  <c r="J205" i="156"/>
  <c r="F204" i="156"/>
  <c r="G203" i="156"/>
  <c r="K199" i="156"/>
  <c r="N237" i="156"/>
  <c r="N248" i="156"/>
  <c r="N238" i="156"/>
  <c r="N287" i="156"/>
  <c r="K204" i="156"/>
  <c r="H196" i="156"/>
  <c r="I198" i="156"/>
  <c r="N303" i="156"/>
  <c r="N297" i="156"/>
  <c r="I205" i="156"/>
  <c r="G205" i="156"/>
  <c r="N314" i="156"/>
  <c r="I201" i="156"/>
  <c r="N320" i="156"/>
  <c r="N217" i="156"/>
  <c r="J200" i="156"/>
  <c r="N315" i="156"/>
  <c r="N298" i="156"/>
  <c r="N288" i="156"/>
  <c r="K202" i="156"/>
  <c r="A203" i="156"/>
  <c r="A205" i="156" s="1"/>
  <c r="K205" i="156"/>
  <c r="G196" i="156"/>
  <c r="N246" i="156"/>
  <c r="N227" i="156"/>
  <c r="N257" i="156"/>
  <c r="I197" i="156"/>
  <c r="H205" i="156"/>
  <c r="L207" i="156"/>
  <c r="R207" i="156" s="1"/>
  <c r="N274" i="156"/>
  <c r="N281" i="156"/>
  <c r="N223" i="156"/>
  <c r="N311" i="156"/>
  <c r="N283" i="156"/>
  <c r="H198" i="156"/>
  <c r="O220" i="156"/>
  <c r="L220" i="156"/>
  <c r="R220" i="156" s="1"/>
  <c r="E326" i="156"/>
  <c r="L212" i="156"/>
  <c r="O212" i="156"/>
  <c r="E192" i="156"/>
  <c r="O236" i="156"/>
  <c r="L236" i="156"/>
  <c r="R236" i="156" s="1"/>
  <c r="N221" i="156"/>
  <c r="N215" i="156"/>
  <c r="L257" i="156"/>
  <c r="R257" i="156" s="1"/>
  <c r="O257" i="156"/>
  <c r="N225" i="156"/>
  <c r="O215" i="156"/>
  <c r="L215" i="156"/>
  <c r="R215" i="156" s="1"/>
  <c r="N258" i="156"/>
  <c r="O261" i="156"/>
  <c r="L261" i="156"/>
  <c r="R261" i="156" s="1"/>
  <c r="N273" i="156"/>
  <c r="I193" i="156"/>
  <c r="N249" i="156"/>
  <c r="L225" i="156"/>
  <c r="R225" i="156" s="1"/>
  <c r="O225" i="156"/>
  <c r="N234" i="156"/>
  <c r="O263" i="156"/>
  <c r="L263" i="156"/>
  <c r="R263" i="156" s="1"/>
  <c r="N272" i="156"/>
  <c r="N282" i="156"/>
  <c r="N299" i="156"/>
  <c r="F198" i="156"/>
  <c r="L259" i="156"/>
  <c r="R259" i="156" s="1"/>
  <c r="O259" i="156"/>
  <c r="N268" i="156"/>
  <c r="N279" i="156"/>
  <c r="J194" i="156"/>
  <c r="L266" i="156"/>
  <c r="R266" i="156" s="1"/>
  <c r="O266" i="156"/>
  <c r="L280" i="156"/>
  <c r="R280" i="156" s="1"/>
  <c r="O280" i="156"/>
  <c r="N289" i="156"/>
  <c r="I203" i="156"/>
  <c r="O301" i="156"/>
  <c r="L301" i="156"/>
  <c r="R301" i="156" s="1"/>
  <c r="N310" i="156"/>
  <c r="F201" i="156"/>
  <c r="L284" i="156"/>
  <c r="R284" i="156" s="1"/>
  <c r="O284" i="156"/>
  <c r="E196" i="156"/>
  <c r="N293" i="156"/>
  <c r="L307" i="156"/>
  <c r="R307" i="156" s="1"/>
  <c r="O307" i="156"/>
  <c r="N316" i="156"/>
  <c r="F203" i="156"/>
  <c r="O246" i="156"/>
  <c r="L246" i="156"/>
  <c r="R246" i="156" s="1"/>
  <c r="J193" i="156"/>
  <c r="O217" i="156"/>
  <c r="L217" i="156"/>
  <c r="R217" i="156" s="1"/>
  <c r="N226" i="156"/>
  <c r="O255" i="156"/>
  <c r="L255" i="156"/>
  <c r="R255" i="156" s="1"/>
  <c r="N264" i="156"/>
  <c r="F195" i="156"/>
  <c r="L276" i="156"/>
  <c r="R276" i="156" s="1"/>
  <c r="O276" i="156"/>
  <c r="N304" i="156"/>
  <c r="F199" i="156"/>
  <c r="O251" i="156"/>
  <c r="L251" i="156"/>
  <c r="R251" i="156" s="1"/>
  <c r="N260" i="156"/>
  <c r="J196" i="156"/>
  <c r="L258" i="156"/>
  <c r="R258" i="156" s="1"/>
  <c r="O258" i="156"/>
  <c r="N267" i="156"/>
  <c r="H197" i="156"/>
  <c r="G197" i="156"/>
  <c r="I200" i="156"/>
  <c r="O293" i="156"/>
  <c r="L293" i="156"/>
  <c r="R293" i="156" s="1"/>
  <c r="N302" i="156"/>
  <c r="N285" i="156"/>
  <c r="L299" i="156"/>
  <c r="R299" i="156" s="1"/>
  <c r="O299" i="156"/>
  <c r="E198" i="156"/>
  <c r="N308" i="156"/>
  <c r="F200" i="156"/>
  <c r="O214" i="156"/>
  <c r="L214" i="156"/>
  <c r="R214" i="156" s="1"/>
  <c r="K326" i="156"/>
  <c r="K192" i="156"/>
  <c r="O223" i="156"/>
  <c r="L223" i="156"/>
  <c r="R223" i="156" s="1"/>
  <c r="N219" i="156"/>
  <c r="N241" i="156"/>
  <c r="O238" i="156"/>
  <c r="L238" i="156"/>
  <c r="R238" i="156" s="1"/>
  <c r="G194" i="156"/>
  <c r="O275" i="156"/>
  <c r="L275" i="156"/>
  <c r="R275" i="156" s="1"/>
  <c r="O243" i="156"/>
  <c r="L243" i="156"/>
  <c r="R243" i="156" s="1"/>
  <c r="L242" i="156"/>
  <c r="R242" i="156" s="1"/>
  <c r="O242" i="156"/>
  <c r="N218" i="156"/>
  <c r="I195" i="156"/>
  <c r="N256" i="156"/>
  <c r="O303" i="156"/>
  <c r="L303" i="156"/>
  <c r="R303" i="156" s="1"/>
  <c r="L305" i="156"/>
  <c r="R305" i="156" s="1"/>
  <c r="O305" i="156"/>
  <c r="N252" i="156"/>
  <c r="L250" i="156"/>
  <c r="R250" i="156" s="1"/>
  <c r="O250" i="156"/>
  <c r="N259" i="156"/>
  <c r="N277" i="156"/>
  <c r="O310" i="156"/>
  <c r="L310" i="156"/>
  <c r="R310" i="156" s="1"/>
  <c r="E201" i="156"/>
  <c r="O285" i="156"/>
  <c r="L285" i="156"/>
  <c r="R285" i="156" s="1"/>
  <c r="N294" i="156"/>
  <c r="I199" i="156"/>
  <c r="L291" i="156"/>
  <c r="R291" i="156" s="1"/>
  <c r="O291" i="156"/>
  <c r="N300" i="156"/>
  <c r="H204" i="156"/>
  <c r="L322" i="156"/>
  <c r="R322" i="156" s="1"/>
  <c r="O322" i="156"/>
  <c r="E205" i="156"/>
  <c r="O272" i="156"/>
  <c r="L272" i="156"/>
  <c r="R272" i="156" s="1"/>
  <c r="L240" i="156"/>
  <c r="R240" i="156" s="1"/>
  <c r="O240" i="156"/>
  <c r="H193" i="156"/>
  <c r="N233" i="156"/>
  <c r="O221" i="156"/>
  <c r="L221" i="156"/>
  <c r="R221" i="156" s="1"/>
  <c r="N247" i="156"/>
  <c r="F194" i="156"/>
  <c r="L231" i="156"/>
  <c r="R231" i="156" s="1"/>
  <c r="O231" i="156"/>
  <c r="E193" i="156"/>
  <c r="O229" i="156"/>
  <c r="L229" i="156"/>
  <c r="R229" i="156" s="1"/>
  <c r="H326" i="156"/>
  <c r="H192" i="156"/>
  <c r="N240" i="156"/>
  <c r="N224" i="156"/>
  <c r="N296" i="156"/>
  <c r="L230" i="156"/>
  <c r="R230" i="156" s="1"/>
  <c r="O230" i="156"/>
  <c r="N239" i="156"/>
  <c r="N295" i="156"/>
  <c r="O235" i="156"/>
  <c r="L235" i="156"/>
  <c r="R235" i="156" s="1"/>
  <c r="N244" i="156"/>
  <c r="L234" i="156"/>
  <c r="R234" i="156" s="1"/>
  <c r="O234" i="156"/>
  <c r="N243" i="156"/>
  <c r="O313" i="156"/>
  <c r="L313" i="156"/>
  <c r="R313" i="156" s="1"/>
  <c r="L306" i="156"/>
  <c r="R306" i="156" s="1"/>
  <c r="O306" i="156"/>
  <c r="G199" i="156"/>
  <c r="N251" i="156"/>
  <c r="O294" i="156"/>
  <c r="L294" i="156"/>
  <c r="R294" i="156" s="1"/>
  <c r="O311" i="156"/>
  <c r="L311" i="156"/>
  <c r="R311" i="156" s="1"/>
  <c r="K201" i="156"/>
  <c r="O320" i="156"/>
  <c r="L320" i="156"/>
  <c r="R320" i="156" s="1"/>
  <c r="O318" i="156"/>
  <c r="L318" i="156"/>
  <c r="R318" i="156" s="1"/>
  <c r="O277" i="156"/>
  <c r="L277" i="156"/>
  <c r="R277" i="156" s="1"/>
  <c r="N286" i="156"/>
  <c r="H199" i="156"/>
  <c r="O324" i="156"/>
  <c r="O206" i="156" s="1"/>
  <c r="L324" i="156"/>
  <c r="R324" i="156" s="1"/>
  <c r="E206" i="156"/>
  <c r="L206" i="156" s="1"/>
  <c r="R206" i="156" s="1"/>
  <c r="L283" i="156"/>
  <c r="R283" i="156" s="1"/>
  <c r="O283" i="156"/>
  <c r="N292" i="156"/>
  <c r="H201" i="156"/>
  <c r="N323" i="156"/>
  <c r="Q202" i="156"/>
  <c r="Q203" i="156" s="1"/>
  <c r="Q204" i="156" s="1"/>
  <c r="Q205" i="156" s="1"/>
  <c r="Q206" i="156" s="1"/>
  <c r="Q207" i="156" s="1"/>
  <c r="N254" i="156"/>
  <c r="N232" i="156"/>
  <c r="N230" i="156"/>
  <c r="L247" i="156"/>
  <c r="R247" i="156" s="1"/>
  <c r="O247" i="156"/>
  <c r="E194" i="156"/>
  <c r="N216" i="156"/>
  <c r="N261" i="156"/>
  <c r="O219" i="156"/>
  <c r="L219" i="156"/>
  <c r="R219" i="156" s="1"/>
  <c r="O281" i="156"/>
  <c r="L281" i="156"/>
  <c r="R281" i="156" s="1"/>
  <c r="N222" i="156"/>
  <c r="G326" i="156"/>
  <c r="G192" i="156"/>
  <c r="J198" i="156"/>
  <c r="N231" i="156"/>
  <c r="F193" i="156"/>
  <c r="O287" i="156"/>
  <c r="L287" i="156"/>
  <c r="R287" i="156" s="1"/>
  <c r="O227" i="156"/>
  <c r="L227" i="156"/>
  <c r="R227" i="156" s="1"/>
  <c r="N236" i="156"/>
  <c r="N262" i="156"/>
  <c r="N235" i="156"/>
  <c r="O289" i="156"/>
  <c r="L289" i="156"/>
  <c r="R289" i="156" s="1"/>
  <c r="N266" i="156"/>
  <c r="G202" i="156"/>
  <c r="L270" i="156"/>
  <c r="R270" i="156" s="1"/>
  <c r="O270" i="156"/>
  <c r="N280" i="156"/>
  <c r="I196" i="156"/>
  <c r="O312" i="156"/>
  <c r="L312" i="156"/>
  <c r="R312" i="156" s="1"/>
  <c r="N321" i="156"/>
  <c r="O319" i="156"/>
  <c r="L319" i="156"/>
  <c r="R319" i="156" s="1"/>
  <c r="N319" i="156"/>
  <c r="N278" i="156"/>
  <c r="L316" i="156"/>
  <c r="R316" i="156" s="1"/>
  <c r="O316" i="156"/>
  <c r="E203" i="156"/>
  <c r="N325" i="156"/>
  <c r="N207" i="156" s="1"/>
  <c r="N284" i="156"/>
  <c r="F196" i="156"/>
  <c r="O222" i="156"/>
  <c r="L222" i="156"/>
  <c r="R222" i="156" s="1"/>
  <c r="N253" i="156"/>
  <c r="L226" i="156"/>
  <c r="R226" i="156" s="1"/>
  <c r="O226" i="156"/>
  <c r="K194" i="156"/>
  <c r="N214" i="156"/>
  <c r="G193" i="156"/>
  <c r="O218" i="156"/>
  <c r="L218" i="156"/>
  <c r="R218" i="156" s="1"/>
  <c r="N245" i="156"/>
  <c r="N229" i="156"/>
  <c r="O245" i="156"/>
  <c r="L245" i="156"/>
  <c r="R245" i="156" s="1"/>
  <c r="L273" i="156"/>
  <c r="R273" i="156" s="1"/>
  <c r="O273" i="156"/>
  <c r="L314" i="156"/>
  <c r="R314" i="156" s="1"/>
  <c r="O314" i="156"/>
  <c r="L290" i="156"/>
  <c r="R290" i="156" s="1"/>
  <c r="O290" i="156"/>
  <c r="E197" i="156"/>
  <c r="N228" i="156"/>
  <c r="O264" i="156"/>
  <c r="L264" i="156"/>
  <c r="R264" i="156" s="1"/>
  <c r="E195" i="156"/>
  <c r="N250" i="156"/>
  <c r="O268" i="156"/>
  <c r="L268" i="156"/>
  <c r="R268" i="156" s="1"/>
  <c r="L278" i="156"/>
  <c r="R278" i="156" s="1"/>
  <c r="O278" i="156"/>
  <c r="L262" i="156"/>
  <c r="R262" i="156" s="1"/>
  <c r="O262" i="156"/>
  <c r="N271" i="156"/>
  <c r="G198" i="156"/>
  <c r="J195" i="156"/>
  <c r="N306" i="156"/>
  <c r="K196" i="156"/>
  <c r="O295" i="156"/>
  <c r="L295" i="156"/>
  <c r="R295" i="156" s="1"/>
  <c r="N322" i="156"/>
  <c r="F205" i="156"/>
  <c r="L304" i="156"/>
  <c r="R304" i="156" s="1"/>
  <c r="O304" i="156"/>
  <c r="E199" i="156"/>
  <c r="N313" i="156"/>
  <c r="O325" i="156"/>
  <c r="O207" i="156" s="1"/>
  <c r="L325" i="156"/>
  <c r="R325" i="156" s="1"/>
  <c r="L308" i="156"/>
  <c r="R308" i="156" s="1"/>
  <c r="O308" i="156"/>
  <c r="E200" i="156"/>
  <c r="N317" i="156"/>
  <c r="N276" i="156"/>
  <c r="J202" i="156"/>
  <c r="O239" i="156"/>
  <c r="L239" i="156"/>
  <c r="R239" i="156" s="1"/>
  <c r="L224" i="156"/>
  <c r="R224" i="156" s="1"/>
  <c r="O224" i="156"/>
  <c r="O256" i="156"/>
  <c r="L256" i="156"/>
  <c r="R256" i="156" s="1"/>
  <c r="F326" i="156"/>
  <c r="N212" i="156"/>
  <c r="F192" i="156"/>
  <c r="O213" i="156"/>
  <c r="L213" i="156"/>
  <c r="R213" i="156" s="1"/>
  <c r="H194" i="156"/>
  <c r="O260" i="156"/>
  <c r="L260" i="156"/>
  <c r="R260" i="156" s="1"/>
  <c r="N269" i="156"/>
  <c r="O248" i="156"/>
  <c r="L248" i="156"/>
  <c r="R248" i="156" s="1"/>
  <c r="O228" i="156"/>
  <c r="L228" i="156"/>
  <c r="R228" i="156" s="1"/>
  <c r="N270" i="156"/>
  <c r="N312" i="156"/>
  <c r="F202" i="156"/>
  <c r="L265" i="156"/>
  <c r="R265" i="156" s="1"/>
  <c r="O265" i="156"/>
  <c r="H195" i="156"/>
  <c r="O297" i="156"/>
  <c r="L297" i="156"/>
  <c r="R297" i="156" s="1"/>
  <c r="K193" i="156"/>
  <c r="L241" i="156"/>
  <c r="R241" i="156" s="1"/>
  <c r="O241" i="156"/>
  <c r="O252" i="156"/>
  <c r="L252" i="156"/>
  <c r="R252" i="156" s="1"/>
  <c r="O269" i="156"/>
  <c r="L269" i="156"/>
  <c r="R269" i="156" s="1"/>
  <c r="L254" i="156"/>
  <c r="R254" i="156" s="1"/>
  <c r="O254" i="156"/>
  <c r="N263" i="156"/>
  <c r="O302" i="156"/>
  <c r="L302" i="156"/>
  <c r="R302" i="156" s="1"/>
  <c r="I194" i="156"/>
  <c r="N275" i="156"/>
  <c r="N290" i="156"/>
  <c r="F197" i="156"/>
  <c r="N307" i="156"/>
  <c r="O296" i="156"/>
  <c r="L296" i="156"/>
  <c r="R296" i="156" s="1"/>
  <c r="N305" i="156"/>
  <c r="O317" i="156"/>
  <c r="L317" i="156"/>
  <c r="R317" i="156" s="1"/>
  <c r="K197" i="156"/>
  <c r="L300" i="156"/>
  <c r="R300" i="156" s="1"/>
  <c r="O300" i="156"/>
  <c r="N309" i="156"/>
  <c r="G204" i="156"/>
  <c r="J199" i="156"/>
  <c r="L323" i="156"/>
  <c r="R323" i="156" s="1"/>
  <c r="O323" i="156"/>
  <c r="L232" i="156"/>
  <c r="R232" i="156" s="1"/>
  <c r="O232" i="156"/>
  <c r="J326" i="156"/>
  <c r="J192" i="156"/>
  <c r="N220" i="156"/>
  <c r="O237" i="156"/>
  <c r="L237" i="156"/>
  <c r="R237" i="156" s="1"/>
  <c r="N213" i="156"/>
  <c r="I326" i="156"/>
  <c r="I192" i="156"/>
  <c r="O279" i="156"/>
  <c r="L279" i="156"/>
  <c r="R279" i="156" s="1"/>
  <c r="O244" i="156"/>
  <c r="L244" i="156"/>
  <c r="R244" i="156" s="1"/>
  <c r="L216" i="156"/>
  <c r="R216" i="156" s="1"/>
  <c r="O216" i="156"/>
  <c r="L282" i="156"/>
  <c r="R282" i="156" s="1"/>
  <c r="O282" i="156"/>
  <c r="L298" i="156"/>
  <c r="R298" i="156" s="1"/>
  <c r="O298" i="156"/>
  <c r="L249" i="156"/>
  <c r="R249" i="156" s="1"/>
  <c r="O249" i="156"/>
  <c r="N265" i="156"/>
  <c r="L233" i="156"/>
  <c r="R233" i="156" s="1"/>
  <c r="O233" i="156"/>
  <c r="N242" i="156"/>
  <c r="O253" i="156"/>
  <c r="L253" i="156"/>
  <c r="R253" i="156" s="1"/>
  <c r="O271" i="156"/>
  <c r="L271" i="156"/>
  <c r="R271" i="156" s="1"/>
  <c r="N255" i="156"/>
  <c r="G195" i="156"/>
  <c r="O286" i="156"/>
  <c r="L286" i="156"/>
  <c r="R286" i="156" s="1"/>
  <c r="K200" i="156"/>
  <c r="L321" i="156"/>
  <c r="R321" i="156" s="1"/>
  <c r="O321" i="156"/>
  <c r="O267" i="156"/>
  <c r="L267" i="156"/>
  <c r="R267" i="156" s="1"/>
  <c r="N291" i="156"/>
  <c r="K195" i="156"/>
  <c r="L274" i="156"/>
  <c r="R274" i="156" s="1"/>
  <c r="O274" i="156"/>
  <c r="O288" i="156"/>
  <c r="L288" i="156"/>
  <c r="R288" i="156" s="1"/>
  <c r="J197" i="156"/>
  <c r="K198" i="156"/>
  <c r="O309" i="156"/>
  <c r="L309" i="156"/>
  <c r="R309" i="156" s="1"/>
  <c r="N318" i="156"/>
  <c r="L292" i="156"/>
  <c r="R292" i="156" s="1"/>
  <c r="O292" i="156"/>
  <c r="N301" i="156"/>
  <c r="G201" i="156"/>
  <c r="L315" i="156"/>
  <c r="R315" i="156" s="1"/>
  <c r="O315" i="156"/>
  <c r="N324" i="156"/>
  <c r="N206" i="156" s="1"/>
  <c r="O199" i="156" l="1"/>
  <c r="N201" i="156"/>
  <c r="L204" i="156"/>
  <c r="R204" i="156" s="1"/>
  <c r="L203" i="156"/>
  <c r="R203" i="156" s="1"/>
  <c r="O197" i="156"/>
  <c r="N204" i="156"/>
  <c r="N196" i="156"/>
  <c r="O203" i="156"/>
  <c r="O201" i="156"/>
  <c r="N205" i="156"/>
  <c r="L205" i="156"/>
  <c r="R205" i="156" s="1"/>
  <c r="L202" i="156"/>
  <c r="R202" i="156" s="1"/>
  <c r="N202" i="156"/>
  <c r="O204" i="156"/>
  <c r="N200" i="156"/>
  <c r="L199" i="156"/>
  <c r="R199" i="156" s="1"/>
  <c r="L200" i="156"/>
  <c r="R200" i="156" s="1"/>
  <c r="O198" i="156"/>
  <c r="L326" i="156"/>
  <c r="R326" i="156" s="1"/>
  <c r="R212" i="156"/>
  <c r="M212" i="156"/>
  <c r="M213" i="156" s="1"/>
  <c r="M214" i="156" s="1"/>
  <c r="M215" i="156" s="1"/>
  <c r="M216" i="156" s="1"/>
  <c r="M217" i="156" s="1"/>
  <c r="M218" i="156" s="1"/>
  <c r="M219" i="156" s="1"/>
  <c r="M220" i="156" s="1"/>
  <c r="M221" i="156" s="1"/>
  <c r="M222" i="156" s="1"/>
  <c r="M223" i="156" s="1"/>
  <c r="M224" i="156" s="1"/>
  <c r="M225" i="156" s="1"/>
  <c r="M226" i="156" s="1"/>
  <c r="M227" i="156" s="1"/>
  <c r="M228" i="156" s="1"/>
  <c r="M229" i="156" s="1"/>
  <c r="M230" i="156" s="1"/>
  <c r="M231" i="156" s="1"/>
  <c r="M232" i="156" s="1"/>
  <c r="M233" i="156" s="1"/>
  <c r="M234" i="156" s="1"/>
  <c r="M235" i="156" s="1"/>
  <c r="M236" i="156" s="1"/>
  <c r="M237" i="156" s="1"/>
  <c r="M238" i="156" s="1"/>
  <c r="M239" i="156" s="1"/>
  <c r="M240" i="156" s="1"/>
  <c r="M241" i="156" s="1"/>
  <c r="M242" i="156" s="1"/>
  <c r="M243" i="156" s="1"/>
  <c r="M244" i="156" s="1"/>
  <c r="M245" i="156" s="1"/>
  <c r="M246" i="156" s="1"/>
  <c r="M247" i="156" s="1"/>
  <c r="M248" i="156" s="1"/>
  <c r="M249" i="156" s="1"/>
  <c r="M250" i="156" s="1"/>
  <c r="M251" i="156" s="1"/>
  <c r="M252" i="156" s="1"/>
  <c r="M253" i="156" s="1"/>
  <c r="M254" i="156" s="1"/>
  <c r="M255" i="156" s="1"/>
  <c r="M256" i="156" s="1"/>
  <c r="M257" i="156" s="1"/>
  <c r="M258" i="156" s="1"/>
  <c r="M259" i="156" s="1"/>
  <c r="M260" i="156" s="1"/>
  <c r="M261" i="156" s="1"/>
  <c r="M262" i="156" s="1"/>
  <c r="M263" i="156" s="1"/>
  <c r="M264" i="156" s="1"/>
  <c r="M265" i="156" s="1"/>
  <c r="M266" i="156" s="1"/>
  <c r="M267" i="156" s="1"/>
  <c r="M268" i="156" s="1"/>
  <c r="M269" i="156" s="1"/>
  <c r="M270" i="156" s="1"/>
  <c r="M271" i="156" s="1"/>
  <c r="M272" i="156" s="1"/>
  <c r="M273" i="156" s="1"/>
  <c r="M274" i="156" s="1"/>
  <c r="M275" i="156" s="1"/>
  <c r="M276" i="156" s="1"/>
  <c r="M277" i="156" s="1"/>
  <c r="M278" i="156" s="1"/>
  <c r="M279" i="156" s="1"/>
  <c r="M280" i="156" s="1"/>
  <c r="M281" i="156" s="1"/>
  <c r="M282" i="156" s="1"/>
  <c r="M283" i="156" s="1"/>
  <c r="M284" i="156" s="1"/>
  <c r="M285" i="156" s="1"/>
  <c r="M286" i="156" s="1"/>
  <c r="M287" i="156" s="1"/>
  <c r="M288" i="156" s="1"/>
  <c r="M289" i="156" s="1"/>
  <c r="M290" i="156" s="1"/>
  <c r="M291" i="156" s="1"/>
  <c r="M292" i="156" s="1"/>
  <c r="M293" i="156" s="1"/>
  <c r="M294" i="156" s="1"/>
  <c r="M295" i="156" s="1"/>
  <c r="M296" i="156" s="1"/>
  <c r="M297" i="156" s="1"/>
  <c r="M298" i="156" s="1"/>
  <c r="M299" i="156" s="1"/>
  <c r="M300" i="156" s="1"/>
  <c r="M301" i="156" s="1"/>
  <c r="M302" i="156" s="1"/>
  <c r="M303" i="156" s="1"/>
  <c r="M304" i="156" s="1"/>
  <c r="M305" i="156" s="1"/>
  <c r="M306" i="156" s="1"/>
  <c r="M307" i="156" s="1"/>
  <c r="M308" i="156" s="1"/>
  <c r="M309" i="156" s="1"/>
  <c r="M310" i="156" s="1"/>
  <c r="M311" i="156" s="1"/>
  <c r="M312" i="156" s="1"/>
  <c r="M313" i="156" s="1"/>
  <c r="M314" i="156" s="1"/>
  <c r="M315" i="156" s="1"/>
  <c r="M316" i="156" s="1"/>
  <c r="M317" i="156" s="1"/>
  <c r="M318" i="156" s="1"/>
  <c r="M319" i="156" s="1"/>
  <c r="M320" i="156" s="1"/>
  <c r="M321" i="156" s="1"/>
  <c r="M322" i="156" s="1"/>
  <c r="M323" i="156" s="1"/>
  <c r="M324" i="156" s="1"/>
  <c r="M325" i="156" s="1"/>
  <c r="O202" i="156"/>
  <c r="O200" i="156"/>
  <c r="L195" i="156"/>
  <c r="R195" i="156" s="1"/>
  <c r="N194" i="156"/>
  <c r="N199" i="156"/>
  <c r="N193" i="156"/>
  <c r="L194" i="156"/>
  <c r="R194" i="156" s="1"/>
  <c r="N197" i="156"/>
  <c r="O195" i="156"/>
  <c r="O194" i="156"/>
  <c r="O205" i="156"/>
  <c r="L196" i="156"/>
  <c r="O196" i="156"/>
  <c r="N326" i="156"/>
  <c r="N192" i="156"/>
  <c r="L197" i="156"/>
  <c r="R197" i="156" s="1"/>
  <c r="L193" i="156"/>
  <c r="R193" i="156" s="1"/>
  <c r="L201" i="156"/>
  <c r="R201" i="156" s="1"/>
  <c r="N195" i="156"/>
  <c r="O193" i="156"/>
  <c r="N198" i="156"/>
  <c r="L192" i="156"/>
  <c r="L198" i="156"/>
  <c r="R198" i="156" s="1"/>
  <c r="N203" i="156"/>
  <c r="O326" i="156"/>
  <c r="O192" i="156"/>
  <c r="R192" i="156" l="1"/>
  <c r="M192" i="156"/>
  <c r="M193" i="156" s="1"/>
  <c r="M194" i="156" s="1"/>
  <c r="M195" i="156" s="1"/>
  <c r="M196" i="156" s="1"/>
  <c r="M197" i="156" s="1"/>
  <c r="M198" i="156" s="1"/>
  <c r="M199" i="156" s="1"/>
  <c r="M200" i="156" s="1"/>
  <c r="M201" i="156" s="1"/>
  <c r="M202" i="156" s="1"/>
  <c r="M203" i="156" s="1"/>
  <c r="M204" i="156" s="1"/>
  <c r="M205" i="156" s="1"/>
  <c r="M206" i="156" s="1"/>
  <c r="M207" i="156" s="1"/>
  <c r="A186" i="156"/>
  <c r="A188" i="156" s="1"/>
  <c r="A198" i="156"/>
  <c r="A200" i="156" s="1"/>
  <c r="R196" i="156"/>
  <c r="AD2718" i="87" l="1"/>
  <c r="AE2718" i="87"/>
  <c r="AF2718" i="87"/>
  <c r="AG2718" i="87"/>
  <c r="AH2718" i="87"/>
  <c r="AI2718" i="87"/>
  <c r="AJ2718" i="87"/>
  <c r="AK2718" i="87"/>
  <c r="AL2718" i="87"/>
  <c r="AM2718" i="87"/>
  <c r="AN2718" i="87"/>
  <c r="AO2718" i="87"/>
  <c r="AP2718" i="87"/>
  <c r="AQ2718" i="87"/>
  <c r="AR2718" i="87"/>
  <c r="AS2718" i="87"/>
  <c r="AT2718" i="87"/>
  <c r="AU2718" i="87"/>
  <c r="AV2718" i="87"/>
  <c r="AW2718" i="87"/>
  <c r="AX2718" i="87"/>
  <c r="AY2718" i="87"/>
  <c r="AD2719" i="87"/>
  <c r="AE2719" i="87"/>
  <c r="AF2719" i="87"/>
  <c r="AG2719" i="87"/>
  <c r="AH2719" i="87"/>
  <c r="AI2719" i="87"/>
  <c r="AJ2719" i="87"/>
  <c r="AK2719" i="87"/>
  <c r="AL2719" i="87"/>
  <c r="AM2719" i="87"/>
  <c r="AN2719" i="87"/>
  <c r="AO2719" i="87"/>
  <c r="AP2719" i="87"/>
  <c r="AQ2719" i="87"/>
  <c r="AR2719" i="87"/>
  <c r="AS2719" i="87"/>
  <c r="AT2719" i="87"/>
  <c r="AU2719" i="87"/>
  <c r="AV2719" i="87"/>
  <c r="AW2719" i="87"/>
  <c r="AX2719" i="87"/>
  <c r="AY2719" i="87"/>
  <c r="AD2720" i="87"/>
  <c r="AE2720" i="87"/>
  <c r="AF2720" i="87"/>
  <c r="AG2720" i="87"/>
  <c r="AH2720" i="87"/>
  <c r="AI2720" i="87"/>
  <c r="AJ2720" i="87"/>
  <c r="AK2720" i="87"/>
  <c r="AL2720" i="87"/>
  <c r="AM2720" i="87"/>
  <c r="AN2720" i="87"/>
  <c r="AO2720" i="87"/>
  <c r="AP2720" i="87"/>
  <c r="AQ2720" i="87"/>
  <c r="AR2720" i="87"/>
  <c r="AS2720" i="87"/>
  <c r="AT2720" i="87"/>
  <c r="AU2720" i="87"/>
  <c r="AV2720" i="87"/>
  <c r="AW2720" i="87"/>
  <c r="AX2720" i="87"/>
  <c r="AY2720" i="87"/>
  <c r="AD2721" i="87"/>
  <c r="AE2721" i="87"/>
  <c r="AF2721" i="87"/>
  <c r="AG2721" i="87"/>
  <c r="AH2721" i="87"/>
  <c r="AI2721" i="87"/>
  <c r="AJ2721" i="87"/>
  <c r="AK2721" i="87"/>
  <c r="AL2721" i="87"/>
  <c r="AM2721" i="87"/>
  <c r="AN2721" i="87"/>
  <c r="AO2721" i="87"/>
  <c r="AP2721" i="87"/>
  <c r="AQ2721" i="87"/>
  <c r="AR2721" i="87"/>
  <c r="AS2721" i="87"/>
  <c r="AT2721" i="87"/>
  <c r="AU2721" i="87"/>
  <c r="AV2721" i="87"/>
  <c r="AW2721" i="87"/>
  <c r="AX2721" i="87"/>
  <c r="AY2721" i="87"/>
  <c r="AD2722" i="87"/>
  <c r="AE2722" i="87"/>
  <c r="AF2722" i="87"/>
  <c r="AG2722" i="87"/>
  <c r="AH2722" i="87"/>
  <c r="AI2722" i="87"/>
  <c r="AJ2722" i="87"/>
  <c r="AK2722" i="87"/>
  <c r="AL2722" i="87"/>
  <c r="AM2722" i="87"/>
  <c r="AN2722" i="87"/>
  <c r="AO2722" i="87"/>
  <c r="AP2722" i="87"/>
  <c r="AQ2722" i="87"/>
  <c r="AR2722" i="87"/>
  <c r="AS2722" i="87"/>
  <c r="AT2722" i="87"/>
  <c r="AU2722" i="87"/>
  <c r="AV2722" i="87"/>
  <c r="AW2722" i="87"/>
  <c r="AX2722" i="87"/>
  <c r="AY2722" i="87"/>
  <c r="AC2722" i="87"/>
  <c r="AC2721" i="87"/>
  <c r="AC2720" i="87"/>
  <c r="AC2719" i="87"/>
  <c r="AC2718" i="87"/>
  <c r="AD2708" i="87"/>
  <c r="AE2708" i="87"/>
  <c r="AF2708" i="87"/>
  <c r="AG2708" i="87"/>
  <c r="AH2708" i="87"/>
  <c r="AI2708" i="87"/>
  <c r="AJ2708" i="87"/>
  <c r="AK2708" i="87"/>
  <c r="AL2708" i="87"/>
  <c r="AM2708" i="87"/>
  <c r="AN2708" i="87"/>
  <c r="AO2708" i="87"/>
  <c r="AP2708" i="87"/>
  <c r="AQ2708" i="87"/>
  <c r="AR2708" i="87"/>
  <c r="AS2708" i="87"/>
  <c r="AT2708" i="87"/>
  <c r="AU2708" i="87"/>
  <c r="AV2708" i="87"/>
  <c r="AW2708" i="87"/>
  <c r="AX2708" i="87"/>
  <c r="AY2708" i="87"/>
  <c r="AD2709" i="87"/>
  <c r="AE2709" i="87"/>
  <c r="AF2709" i="87"/>
  <c r="AG2709" i="87"/>
  <c r="AH2709" i="87"/>
  <c r="AI2709" i="87"/>
  <c r="AJ2709" i="87"/>
  <c r="AK2709" i="87"/>
  <c r="AL2709" i="87"/>
  <c r="AM2709" i="87"/>
  <c r="AN2709" i="87"/>
  <c r="AO2709" i="87"/>
  <c r="AP2709" i="87"/>
  <c r="AQ2709" i="87"/>
  <c r="AR2709" i="87"/>
  <c r="AS2709" i="87"/>
  <c r="AT2709" i="87"/>
  <c r="AU2709" i="87"/>
  <c r="AV2709" i="87"/>
  <c r="AW2709" i="87"/>
  <c r="AX2709" i="87"/>
  <c r="AY2709" i="87"/>
  <c r="AD2710" i="87"/>
  <c r="AE2710" i="87"/>
  <c r="AF2710" i="87"/>
  <c r="AG2710" i="87"/>
  <c r="AH2710" i="87"/>
  <c r="AI2710" i="87"/>
  <c r="AJ2710" i="87"/>
  <c r="AK2710" i="87"/>
  <c r="AL2710" i="87"/>
  <c r="AM2710" i="87"/>
  <c r="AN2710" i="87"/>
  <c r="AO2710" i="87"/>
  <c r="AP2710" i="87"/>
  <c r="AQ2710" i="87"/>
  <c r="AR2710" i="87"/>
  <c r="AS2710" i="87"/>
  <c r="AT2710" i="87"/>
  <c r="AU2710" i="87"/>
  <c r="AV2710" i="87"/>
  <c r="AW2710" i="87"/>
  <c r="AX2710" i="87"/>
  <c r="AY2710" i="87"/>
  <c r="AD2711" i="87"/>
  <c r="AE2711" i="87"/>
  <c r="AF2711" i="87"/>
  <c r="AG2711" i="87"/>
  <c r="AH2711" i="87"/>
  <c r="AI2711" i="87"/>
  <c r="AJ2711" i="87"/>
  <c r="AK2711" i="87"/>
  <c r="AL2711" i="87"/>
  <c r="AM2711" i="87"/>
  <c r="AN2711" i="87"/>
  <c r="AO2711" i="87"/>
  <c r="AP2711" i="87"/>
  <c r="AQ2711" i="87"/>
  <c r="AR2711" i="87"/>
  <c r="AS2711" i="87"/>
  <c r="AT2711" i="87"/>
  <c r="AU2711" i="87"/>
  <c r="AV2711" i="87"/>
  <c r="AW2711" i="87"/>
  <c r="AX2711" i="87"/>
  <c r="AY2711" i="87"/>
  <c r="AD2712" i="87"/>
  <c r="AE2712" i="87"/>
  <c r="AF2712" i="87"/>
  <c r="AG2712" i="87"/>
  <c r="AH2712" i="87"/>
  <c r="AI2712" i="87"/>
  <c r="AJ2712" i="87"/>
  <c r="AK2712" i="87"/>
  <c r="AL2712" i="87"/>
  <c r="AM2712" i="87"/>
  <c r="AN2712" i="87"/>
  <c r="AO2712" i="87"/>
  <c r="AP2712" i="87"/>
  <c r="AQ2712" i="87"/>
  <c r="AR2712" i="87"/>
  <c r="AS2712" i="87"/>
  <c r="AT2712" i="87"/>
  <c r="AU2712" i="87"/>
  <c r="AV2712" i="87"/>
  <c r="AW2712" i="87"/>
  <c r="AX2712" i="87"/>
  <c r="AY2712" i="87"/>
  <c r="AC2712" i="87"/>
  <c r="AC2711" i="87"/>
  <c r="AC2710" i="87"/>
  <c r="AC2709" i="87"/>
  <c r="AC2708" i="87"/>
  <c r="Z2723" i="87"/>
  <c r="Y2723" i="87"/>
  <c r="X2723" i="87"/>
  <c r="W2723" i="87"/>
  <c r="V2723" i="87"/>
  <c r="U2723" i="87"/>
  <c r="T2723" i="87"/>
  <c r="S2723" i="87"/>
  <c r="R2723" i="87"/>
  <c r="Q2723" i="87"/>
  <c r="P2723" i="87"/>
  <c r="O2723" i="87"/>
  <c r="N2723" i="87"/>
  <c r="M2723" i="87"/>
  <c r="L2723" i="87"/>
  <c r="K2723" i="87"/>
  <c r="J2723" i="87"/>
  <c r="I2723" i="87"/>
  <c r="H2723" i="87"/>
  <c r="G2723" i="87"/>
  <c r="F2723" i="87"/>
  <c r="E2723" i="87"/>
  <c r="D2723" i="87"/>
  <c r="AA2722" i="87"/>
  <c r="AA2721" i="87"/>
  <c r="AA2720" i="87"/>
  <c r="AA2719" i="87"/>
  <c r="AA2718" i="87"/>
  <c r="Z2713" i="87"/>
  <c r="Y2713" i="87"/>
  <c r="X2713" i="87"/>
  <c r="W2713" i="87"/>
  <c r="V2713" i="87"/>
  <c r="U2713" i="87"/>
  <c r="T2713" i="87"/>
  <c r="S2713" i="87"/>
  <c r="R2713" i="87"/>
  <c r="Q2713" i="87"/>
  <c r="P2713" i="87"/>
  <c r="O2713" i="87"/>
  <c r="N2713" i="87"/>
  <c r="M2713" i="87"/>
  <c r="L2713" i="87"/>
  <c r="K2713" i="87"/>
  <c r="J2713" i="87"/>
  <c r="I2713" i="87"/>
  <c r="H2713" i="87"/>
  <c r="G2713" i="87"/>
  <c r="F2713" i="87"/>
  <c r="E2713" i="87"/>
  <c r="D2713" i="87"/>
  <c r="AA2712" i="87"/>
  <c r="AA2711" i="87"/>
  <c r="AA2710" i="87"/>
  <c r="AA2709" i="87"/>
  <c r="AA2708" i="87"/>
  <c r="R401" i="86"/>
  <c r="R402" i="86"/>
  <c r="N401" i="86"/>
  <c r="N402" i="86"/>
  <c r="J401" i="86"/>
  <c r="J402" i="86"/>
  <c r="D401" i="86"/>
  <c r="D402" i="86"/>
  <c r="D1147" i="98"/>
  <c r="D1148" i="98"/>
  <c r="B1147" i="98"/>
  <c r="B1148" i="98"/>
  <c r="B654" i="98"/>
  <c r="F671" i="98"/>
  <c r="G671" i="98"/>
  <c r="H671" i="98"/>
  <c r="I671" i="98"/>
  <c r="J671" i="98"/>
  <c r="K671" i="98"/>
  <c r="L671" i="98"/>
  <c r="M671" i="98"/>
  <c r="N671" i="98"/>
  <c r="O671" i="98"/>
  <c r="P671" i="98"/>
  <c r="Q671" i="98"/>
  <c r="R671" i="98"/>
  <c r="S671" i="98"/>
  <c r="T671" i="98"/>
  <c r="U671" i="98"/>
  <c r="V671" i="98"/>
  <c r="W671" i="98"/>
  <c r="X671" i="98"/>
  <c r="Y671" i="98"/>
  <c r="Z671" i="98"/>
  <c r="AA671" i="98"/>
  <c r="AB671" i="98"/>
  <c r="E671" i="98"/>
  <c r="D655" i="98"/>
  <c r="D656" i="98"/>
  <c r="D657" i="98"/>
  <c r="D658" i="98"/>
  <c r="D659" i="98"/>
  <c r="D660" i="98"/>
  <c r="D661" i="98"/>
  <c r="D662" i="98"/>
  <c r="D663" i="98"/>
  <c r="D664" i="98"/>
  <c r="D665" i="98"/>
  <c r="D666" i="98"/>
  <c r="D667" i="98"/>
  <c r="D668" i="98"/>
  <c r="D669" i="98"/>
  <c r="D670" i="98"/>
  <c r="AC655" i="98"/>
  <c r="AC656" i="98"/>
  <c r="AC657" i="98"/>
  <c r="AC658" i="98"/>
  <c r="AC659" i="98"/>
  <c r="AC660" i="98"/>
  <c r="AC661" i="98"/>
  <c r="AC662" i="98"/>
  <c r="AC663" i="98"/>
  <c r="AC664" i="98"/>
  <c r="AC665" i="98"/>
  <c r="AC666" i="98"/>
  <c r="AC667" i="98"/>
  <c r="AC668" i="98"/>
  <c r="AC669" i="98"/>
  <c r="AC670" i="98"/>
  <c r="F1146" i="98"/>
  <c r="F1149" i="98" s="1"/>
  <c r="G1146" i="98"/>
  <c r="G1149" i="98" s="1"/>
  <c r="H1146" i="98"/>
  <c r="H1149" i="98" s="1"/>
  <c r="I1146" i="98"/>
  <c r="I1149" i="98" s="1"/>
  <c r="J1146" i="98"/>
  <c r="J1149" i="98" s="1"/>
  <c r="K1146" i="98"/>
  <c r="K1149" i="98" s="1"/>
  <c r="L1146" i="98"/>
  <c r="L1149" i="98" s="1"/>
  <c r="M1146" i="98"/>
  <c r="M1149" i="98" s="1"/>
  <c r="N1146" i="98"/>
  <c r="N1149" i="98" s="1"/>
  <c r="O1146" i="98"/>
  <c r="O1149" i="98" s="1"/>
  <c r="P1146" i="98"/>
  <c r="P1149" i="98" s="1"/>
  <c r="Q1146" i="98"/>
  <c r="Q1149" i="98" s="1"/>
  <c r="R1146" i="98"/>
  <c r="R1149" i="98" s="1"/>
  <c r="S1146" i="98"/>
  <c r="S1149" i="98" s="1"/>
  <c r="T1146" i="98"/>
  <c r="T1149" i="98" s="1"/>
  <c r="U1146" i="98"/>
  <c r="U1149" i="98" s="1"/>
  <c r="V1146" i="98"/>
  <c r="V1149" i="98" s="1"/>
  <c r="W1146" i="98"/>
  <c r="W1149" i="98" s="1"/>
  <c r="X1146" i="98"/>
  <c r="X1149" i="98" s="1"/>
  <c r="Y1146" i="98"/>
  <c r="Y1149" i="98" s="1"/>
  <c r="Z1146" i="98"/>
  <c r="Z1149" i="98" s="1"/>
  <c r="AA1146" i="98"/>
  <c r="AA1149" i="98" s="1"/>
  <c r="AB1146" i="98"/>
  <c r="AB1149" i="98" s="1"/>
  <c r="E1146" i="98"/>
  <c r="E1149" i="98" s="1"/>
  <c r="F108" i="115"/>
  <c r="G108" i="115"/>
  <c r="F109" i="115"/>
  <c r="G109" i="115"/>
  <c r="F110" i="115"/>
  <c r="G110" i="115"/>
  <c r="F111" i="115"/>
  <c r="G111" i="115"/>
  <c r="F112" i="115"/>
  <c r="G112" i="115"/>
  <c r="F113" i="115"/>
  <c r="G113" i="115"/>
  <c r="F114" i="115"/>
  <c r="G114" i="115"/>
  <c r="F115" i="115"/>
  <c r="G115" i="115"/>
  <c r="F116" i="115"/>
  <c r="G116" i="115"/>
  <c r="F117" i="115"/>
  <c r="G117" i="115"/>
  <c r="F118" i="115"/>
  <c r="G118" i="115"/>
  <c r="F119" i="115"/>
  <c r="G119" i="115"/>
  <c r="F120" i="115"/>
  <c r="G120" i="115"/>
  <c r="F121" i="115"/>
  <c r="G121" i="115"/>
  <c r="F122" i="115"/>
  <c r="G122" i="115"/>
  <c r="F123" i="115"/>
  <c r="G123" i="115"/>
  <c r="F124" i="115"/>
  <c r="G124" i="115"/>
  <c r="F125" i="115"/>
  <c r="G125" i="115"/>
  <c r="F126" i="115"/>
  <c r="G126" i="115"/>
  <c r="F127" i="115"/>
  <c r="G127" i="115"/>
  <c r="F128" i="115"/>
  <c r="G128" i="115"/>
  <c r="AC1148" i="98" l="1"/>
  <c r="AD2723" i="87"/>
  <c r="AX2713" i="87"/>
  <c r="AJ2713" i="87"/>
  <c r="AH2713" i="87"/>
  <c r="AY2723" i="87"/>
  <c r="AP2723" i="87"/>
  <c r="AR2713" i="87"/>
  <c r="AM2723" i="87"/>
  <c r="AG2723" i="87"/>
  <c r="AE2723" i="87"/>
  <c r="AT2713" i="87"/>
  <c r="AR2723" i="87"/>
  <c r="AN2723" i="87"/>
  <c r="AL2723" i="87"/>
  <c r="AJ2723" i="87"/>
  <c r="AY2713" i="87"/>
  <c r="AC2713" i="87"/>
  <c r="AF2713" i="87"/>
  <c r="AP2713" i="87"/>
  <c r="AH1148" i="98"/>
  <c r="AI1147" i="98"/>
  <c r="AI1148" i="98"/>
  <c r="AO2713" i="87"/>
  <c r="AW2713" i="87"/>
  <c r="AU2713" i="87"/>
  <c r="AS2713" i="87"/>
  <c r="AH2723" i="87"/>
  <c r="AF2723" i="87"/>
  <c r="AA2713" i="87"/>
  <c r="AX2723" i="87"/>
  <c r="AH1147" i="98"/>
  <c r="AQ2723" i="87"/>
  <c r="AO2723" i="87"/>
  <c r="AK2723" i="87"/>
  <c r="AE2713" i="87"/>
  <c r="AW2723" i="87"/>
  <c r="AU2723" i="87"/>
  <c r="AS2723" i="87"/>
  <c r="AQ2713" i="87"/>
  <c r="AM2713" i="87"/>
  <c r="AK2713" i="87"/>
  <c r="AV2723" i="87"/>
  <c r="AT2723" i="87"/>
  <c r="AL2713" i="87"/>
  <c r="AA2723" i="87"/>
  <c r="AV2713" i="87"/>
  <c r="AN2713" i="87"/>
  <c r="AI2713" i="87"/>
  <c r="AG2713" i="87"/>
  <c r="AD2713" i="87"/>
  <c r="AI2723" i="87"/>
  <c r="AC2723" i="87"/>
  <c r="AG1148" i="98"/>
  <c r="AD1147" i="98"/>
  <c r="AG1147" i="98"/>
  <c r="AD1148" i="98"/>
  <c r="T3" i="1" l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S3" i="1"/>
  <c r="F2789" i="59" l="1"/>
  <c r="G2789" i="59"/>
  <c r="E2789" i="59"/>
  <c r="F2594" i="59"/>
  <c r="G2594" i="59"/>
  <c r="E2594" i="59"/>
  <c r="A2564" i="59"/>
  <c r="O2564" i="59"/>
  <c r="A2565" i="59"/>
  <c r="O2565" i="59"/>
  <c r="A2566" i="59"/>
  <c r="O2566" i="59"/>
  <c r="A2567" i="59"/>
  <c r="O2567" i="59"/>
  <c r="A2568" i="59"/>
  <c r="O2568" i="59"/>
  <c r="A2569" i="59"/>
  <c r="O2569" i="59"/>
  <c r="A2570" i="59"/>
  <c r="O2570" i="59"/>
  <c r="A2571" i="59"/>
  <c r="O2571" i="59"/>
  <c r="A2572" i="59"/>
  <c r="O2572" i="59"/>
  <c r="A2573" i="59"/>
  <c r="O2573" i="59"/>
  <c r="A2574" i="59"/>
  <c r="O2574" i="59"/>
  <c r="A2575" i="59"/>
  <c r="O2575" i="59"/>
  <c r="A2576" i="59"/>
  <c r="O2576" i="59"/>
  <c r="A2577" i="59"/>
  <c r="O2577" i="59"/>
  <c r="A2578" i="59"/>
  <c r="O2578" i="59"/>
  <c r="A2579" i="59"/>
  <c r="O2579" i="59"/>
  <c r="A2580" i="59"/>
  <c r="O2580" i="59"/>
  <c r="A2581" i="59"/>
  <c r="O2581" i="59"/>
  <c r="A2582" i="59"/>
  <c r="O2582" i="59"/>
  <c r="A2583" i="59"/>
  <c r="O2583" i="59"/>
  <c r="A2584" i="59"/>
  <c r="O2584" i="59"/>
  <c r="A2585" i="59"/>
  <c r="O2585" i="59"/>
  <c r="A2586" i="59"/>
  <c r="O2586" i="59"/>
  <c r="A2587" i="59"/>
  <c r="O2587" i="59"/>
  <c r="A2588" i="59"/>
  <c r="O2588" i="59"/>
  <c r="A2589" i="59"/>
  <c r="O2589" i="59"/>
  <c r="A2590" i="59"/>
  <c r="O2590" i="59"/>
  <c r="A2591" i="59"/>
  <c r="O2591" i="59"/>
  <c r="A2592" i="59"/>
  <c r="O2592" i="59"/>
  <c r="A2593" i="59"/>
  <c r="O2593" i="59"/>
  <c r="AD2696" i="87" l="1"/>
  <c r="AE2696" i="87"/>
  <c r="AF2696" i="87"/>
  <c r="AG2696" i="87"/>
  <c r="AH2696" i="87"/>
  <c r="AI2696" i="87"/>
  <c r="AJ2696" i="87"/>
  <c r="AK2696" i="87"/>
  <c r="AL2696" i="87"/>
  <c r="AM2696" i="87"/>
  <c r="AN2696" i="87"/>
  <c r="AO2696" i="87"/>
  <c r="AP2696" i="87"/>
  <c r="AQ2696" i="87"/>
  <c r="AR2696" i="87"/>
  <c r="AS2696" i="87"/>
  <c r="AT2696" i="87"/>
  <c r="AU2696" i="87"/>
  <c r="AV2696" i="87"/>
  <c r="AW2696" i="87"/>
  <c r="AX2696" i="87"/>
  <c r="AY2696" i="87"/>
  <c r="AD2697" i="87"/>
  <c r="AE2697" i="87"/>
  <c r="AF2697" i="87"/>
  <c r="AG2697" i="87"/>
  <c r="AH2697" i="87"/>
  <c r="AI2697" i="87"/>
  <c r="AJ2697" i="87"/>
  <c r="AK2697" i="87"/>
  <c r="AL2697" i="87"/>
  <c r="AM2697" i="87"/>
  <c r="AN2697" i="87"/>
  <c r="AO2697" i="87"/>
  <c r="AP2697" i="87"/>
  <c r="AQ2697" i="87"/>
  <c r="AR2697" i="87"/>
  <c r="AS2697" i="87"/>
  <c r="AT2697" i="87"/>
  <c r="AU2697" i="87"/>
  <c r="AV2697" i="87"/>
  <c r="AW2697" i="87"/>
  <c r="AX2697" i="87"/>
  <c r="AY2697" i="87"/>
  <c r="AD2698" i="87"/>
  <c r="AE2698" i="87"/>
  <c r="AF2698" i="87"/>
  <c r="AG2698" i="87"/>
  <c r="AH2698" i="87"/>
  <c r="AI2698" i="87"/>
  <c r="AJ2698" i="87"/>
  <c r="AK2698" i="87"/>
  <c r="AL2698" i="87"/>
  <c r="AM2698" i="87"/>
  <c r="AN2698" i="87"/>
  <c r="AO2698" i="87"/>
  <c r="AP2698" i="87"/>
  <c r="AQ2698" i="87"/>
  <c r="AR2698" i="87"/>
  <c r="AS2698" i="87"/>
  <c r="AT2698" i="87"/>
  <c r="AU2698" i="87"/>
  <c r="AV2698" i="87"/>
  <c r="AW2698" i="87"/>
  <c r="AX2698" i="87"/>
  <c r="AY2698" i="87"/>
  <c r="AD2699" i="87"/>
  <c r="AE2699" i="87"/>
  <c r="AF2699" i="87"/>
  <c r="AG2699" i="87"/>
  <c r="AH2699" i="87"/>
  <c r="AI2699" i="87"/>
  <c r="AJ2699" i="87"/>
  <c r="AK2699" i="87"/>
  <c r="AL2699" i="87"/>
  <c r="AM2699" i="87"/>
  <c r="AN2699" i="87"/>
  <c r="AO2699" i="87"/>
  <c r="AP2699" i="87"/>
  <c r="AQ2699" i="87"/>
  <c r="AR2699" i="87"/>
  <c r="AS2699" i="87"/>
  <c r="AT2699" i="87"/>
  <c r="AU2699" i="87"/>
  <c r="AV2699" i="87"/>
  <c r="AW2699" i="87"/>
  <c r="AX2699" i="87"/>
  <c r="AY2699" i="87"/>
  <c r="AC2699" i="87"/>
  <c r="AC2698" i="87"/>
  <c r="AC2697" i="87"/>
  <c r="AC2696" i="87"/>
  <c r="AD2686" i="87"/>
  <c r="AE2686" i="87"/>
  <c r="AF2686" i="87"/>
  <c r="AG2686" i="87"/>
  <c r="AH2686" i="87"/>
  <c r="AI2686" i="87"/>
  <c r="AJ2686" i="87"/>
  <c r="AK2686" i="87"/>
  <c r="AL2686" i="87"/>
  <c r="AM2686" i="87"/>
  <c r="AN2686" i="87"/>
  <c r="AO2686" i="87"/>
  <c r="AP2686" i="87"/>
  <c r="AQ2686" i="87"/>
  <c r="AR2686" i="87"/>
  <c r="AS2686" i="87"/>
  <c r="AT2686" i="87"/>
  <c r="AU2686" i="87"/>
  <c r="AV2686" i="87"/>
  <c r="AW2686" i="87"/>
  <c r="AX2686" i="87"/>
  <c r="AY2686" i="87"/>
  <c r="AD2687" i="87"/>
  <c r="AE2687" i="87"/>
  <c r="AF2687" i="87"/>
  <c r="AG2687" i="87"/>
  <c r="AH2687" i="87"/>
  <c r="AI2687" i="87"/>
  <c r="AJ2687" i="87"/>
  <c r="AK2687" i="87"/>
  <c r="AL2687" i="87"/>
  <c r="AM2687" i="87"/>
  <c r="AN2687" i="87"/>
  <c r="AO2687" i="87"/>
  <c r="AP2687" i="87"/>
  <c r="AQ2687" i="87"/>
  <c r="AR2687" i="87"/>
  <c r="AS2687" i="87"/>
  <c r="AT2687" i="87"/>
  <c r="AU2687" i="87"/>
  <c r="AV2687" i="87"/>
  <c r="AW2687" i="87"/>
  <c r="AX2687" i="87"/>
  <c r="AY2687" i="87"/>
  <c r="AD2688" i="87"/>
  <c r="AE2688" i="87"/>
  <c r="AF2688" i="87"/>
  <c r="AG2688" i="87"/>
  <c r="AH2688" i="87"/>
  <c r="AI2688" i="87"/>
  <c r="AJ2688" i="87"/>
  <c r="AK2688" i="87"/>
  <c r="AL2688" i="87"/>
  <c r="AM2688" i="87"/>
  <c r="AN2688" i="87"/>
  <c r="AO2688" i="87"/>
  <c r="AP2688" i="87"/>
  <c r="AQ2688" i="87"/>
  <c r="AR2688" i="87"/>
  <c r="AS2688" i="87"/>
  <c r="AT2688" i="87"/>
  <c r="AU2688" i="87"/>
  <c r="AV2688" i="87"/>
  <c r="AW2688" i="87"/>
  <c r="AX2688" i="87"/>
  <c r="AY2688" i="87"/>
  <c r="AD2689" i="87"/>
  <c r="AE2689" i="87"/>
  <c r="AF2689" i="87"/>
  <c r="AG2689" i="87"/>
  <c r="AH2689" i="87"/>
  <c r="AI2689" i="87"/>
  <c r="AJ2689" i="87"/>
  <c r="AK2689" i="87"/>
  <c r="AL2689" i="87"/>
  <c r="AM2689" i="87"/>
  <c r="AN2689" i="87"/>
  <c r="AO2689" i="87"/>
  <c r="AP2689" i="87"/>
  <c r="AQ2689" i="87"/>
  <c r="AR2689" i="87"/>
  <c r="AS2689" i="87"/>
  <c r="AT2689" i="87"/>
  <c r="AU2689" i="87"/>
  <c r="AV2689" i="87"/>
  <c r="AW2689" i="87"/>
  <c r="AX2689" i="87"/>
  <c r="AY2689" i="87"/>
  <c r="AD2690" i="87"/>
  <c r="AE2690" i="87"/>
  <c r="AF2690" i="87"/>
  <c r="AG2690" i="87"/>
  <c r="AH2690" i="87"/>
  <c r="AI2690" i="87"/>
  <c r="AJ2690" i="87"/>
  <c r="AK2690" i="87"/>
  <c r="AL2690" i="87"/>
  <c r="AM2690" i="87"/>
  <c r="AN2690" i="87"/>
  <c r="AO2690" i="87"/>
  <c r="AP2690" i="87"/>
  <c r="AQ2690" i="87"/>
  <c r="AR2690" i="87"/>
  <c r="AS2690" i="87"/>
  <c r="AT2690" i="87"/>
  <c r="AU2690" i="87"/>
  <c r="AV2690" i="87"/>
  <c r="AW2690" i="87"/>
  <c r="AX2690" i="87"/>
  <c r="AY2690" i="87"/>
  <c r="AC2689" i="87"/>
  <c r="AC2688" i="87"/>
  <c r="AC2687" i="87"/>
  <c r="AC2686" i="87"/>
  <c r="Z2701" i="87" l="1"/>
  <c r="Y2701" i="87"/>
  <c r="X2701" i="87"/>
  <c r="W2701" i="87"/>
  <c r="V2701" i="87"/>
  <c r="U2701" i="87"/>
  <c r="T2701" i="87"/>
  <c r="S2701" i="87"/>
  <c r="R2701" i="87"/>
  <c r="Q2701" i="87"/>
  <c r="P2701" i="87"/>
  <c r="O2701" i="87"/>
  <c r="N2701" i="87"/>
  <c r="M2701" i="87"/>
  <c r="L2701" i="87"/>
  <c r="K2701" i="87"/>
  <c r="J2701" i="87"/>
  <c r="I2701" i="87"/>
  <c r="H2701" i="87"/>
  <c r="G2701" i="87"/>
  <c r="F2701" i="87"/>
  <c r="E2701" i="87"/>
  <c r="D2701" i="87"/>
  <c r="AY2700" i="87"/>
  <c r="AY2701" i="87" s="1"/>
  <c r="AX2700" i="87"/>
  <c r="AX2701" i="87" s="1"/>
  <c r="AW2700" i="87"/>
  <c r="AW2701" i="87" s="1"/>
  <c r="AV2700" i="87"/>
  <c r="AV2701" i="87" s="1"/>
  <c r="AU2700" i="87"/>
  <c r="AU2701" i="87" s="1"/>
  <c r="AT2700" i="87"/>
  <c r="AT2701" i="87" s="1"/>
  <c r="AS2700" i="87"/>
  <c r="AS2701" i="87" s="1"/>
  <c r="AR2700" i="87"/>
  <c r="AR2701" i="87" s="1"/>
  <c r="AQ2700" i="87"/>
  <c r="AQ2701" i="87" s="1"/>
  <c r="AP2700" i="87"/>
  <c r="AP2701" i="87" s="1"/>
  <c r="AO2700" i="87"/>
  <c r="AO2701" i="87" s="1"/>
  <c r="AN2700" i="87"/>
  <c r="AN2701" i="87" s="1"/>
  <c r="AM2700" i="87"/>
  <c r="AM2701" i="87" s="1"/>
  <c r="AL2700" i="87"/>
  <c r="AL2701" i="87" s="1"/>
  <c r="AK2700" i="87"/>
  <c r="AJ2700" i="87"/>
  <c r="AJ2701" i="87" s="1"/>
  <c r="AI2700" i="87"/>
  <c r="AI2701" i="87" s="1"/>
  <c r="AH2700" i="87"/>
  <c r="AH2701" i="87" s="1"/>
  <c r="AG2700" i="87"/>
  <c r="AG2701" i="87" s="1"/>
  <c r="AF2700" i="87"/>
  <c r="AF2701" i="87" s="1"/>
  <c r="AE2700" i="87"/>
  <c r="AE2701" i="87" s="1"/>
  <c r="AD2700" i="87"/>
  <c r="AD2701" i="87" s="1"/>
  <c r="AC2700" i="87"/>
  <c r="AA2700" i="87"/>
  <c r="AA2699" i="87"/>
  <c r="AA2698" i="87"/>
  <c r="AA2697" i="87"/>
  <c r="AA2696" i="87"/>
  <c r="Z2691" i="87"/>
  <c r="Y2691" i="87"/>
  <c r="X2691" i="87"/>
  <c r="W2691" i="87"/>
  <c r="V2691" i="87"/>
  <c r="U2691" i="87"/>
  <c r="T2691" i="87"/>
  <c r="S2691" i="87"/>
  <c r="R2691" i="87"/>
  <c r="Q2691" i="87"/>
  <c r="P2691" i="87"/>
  <c r="O2691" i="87"/>
  <c r="N2691" i="87"/>
  <c r="M2691" i="87"/>
  <c r="L2691" i="87"/>
  <c r="K2691" i="87"/>
  <c r="J2691" i="87"/>
  <c r="I2691" i="87"/>
  <c r="H2691" i="87"/>
  <c r="G2691" i="87"/>
  <c r="F2691" i="87"/>
  <c r="E2691" i="87"/>
  <c r="D2691" i="87"/>
  <c r="AC2690" i="87"/>
  <c r="AC2691" i="87" s="1"/>
  <c r="AA2690" i="87"/>
  <c r="AA2689" i="87"/>
  <c r="AA2688" i="87"/>
  <c r="AA2687" i="87"/>
  <c r="AY2691" i="87"/>
  <c r="AX2691" i="87"/>
  <c r="AW2691" i="87"/>
  <c r="AV2691" i="87"/>
  <c r="AS2691" i="87"/>
  <c r="AR2691" i="87"/>
  <c r="AP2691" i="87"/>
  <c r="AO2691" i="87"/>
  <c r="AN2691" i="87"/>
  <c r="AM2691" i="87"/>
  <c r="AL2691" i="87"/>
  <c r="AK2691" i="87"/>
  <c r="AJ2691" i="87"/>
  <c r="AI2691" i="87"/>
  <c r="AH2691" i="87"/>
  <c r="AG2691" i="87"/>
  <c r="AF2691" i="87"/>
  <c r="AE2691" i="87"/>
  <c r="AD2691" i="87"/>
  <c r="AA2686" i="87"/>
  <c r="F87" i="115"/>
  <c r="G87" i="115"/>
  <c r="F88" i="115"/>
  <c r="G88" i="115"/>
  <c r="F89" i="115"/>
  <c r="G89" i="115"/>
  <c r="F90" i="115"/>
  <c r="G90" i="115"/>
  <c r="F91" i="115"/>
  <c r="G91" i="115"/>
  <c r="F92" i="115"/>
  <c r="G92" i="115"/>
  <c r="F93" i="115"/>
  <c r="G93" i="115"/>
  <c r="F94" i="115"/>
  <c r="G94" i="115"/>
  <c r="F95" i="115"/>
  <c r="G95" i="115"/>
  <c r="F96" i="115"/>
  <c r="G96" i="115"/>
  <c r="F97" i="115"/>
  <c r="G97" i="115"/>
  <c r="F98" i="115"/>
  <c r="G98" i="115"/>
  <c r="F99" i="115"/>
  <c r="G99" i="115"/>
  <c r="F100" i="115"/>
  <c r="G100" i="115"/>
  <c r="F101" i="115"/>
  <c r="G101" i="115"/>
  <c r="F102" i="115"/>
  <c r="G102" i="115"/>
  <c r="F103" i="115"/>
  <c r="G103" i="115"/>
  <c r="F104" i="115"/>
  <c r="G104" i="115"/>
  <c r="F105" i="115"/>
  <c r="G105" i="115"/>
  <c r="F106" i="115"/>
  <c r="G106" i="115"/>
  <c r="F107" i="115"/>
  <c r="G107" i="115"/>
  <c r="D1146" i="98"/>
  <c r="B1146" i="98"/>
  <c r="B635" i="98"/>
  <c r="D635" i="98"/>
  <c r="D636" i="98"/>
  <c r="D637" i="98"/>
  <c r="D638" i="98"/>
  <c r="D639" i="98"/>
  <c r="D640" i="98"/>
  <c r="D641" i="98"/>
  <c r="D642" i="98"/>
  <c r="D643" i="98"/>
  <c r="D644" i="98"/>
  <c r="D645" i="98"/>
  <c r="D646" i="98"/>
  <c r="D647" i="98"/>
  <c r="D648" i="98"/>
  <c r="D649" i="98"/>
  <c r="D650" i="98"/>
  <c r="D651" i="98"/>
  <c r="D652" i="98"/>
  <c r="D653" i="98"/>
  <c r="D654" i="98"/>
  <c r="AC635" i="98"/>
  <c r="AC636" i="98"/>
  <c r="AC637" i="98"/>
  <c r="AC638" i="98"/>
  <c r="AC639" i="98"/>
  <c r="AC640" i="98"/>
  <c r="AC641" i="98"/>
  <c r="AC642" i="98"/>
  <c r="AC643" i="98"/>
  <c r="AC644" i="98"/>
  <c r="AC645" i="98"/>
  <c r="AC646" i="98"/>
  <c r="AC647" i="98"/>
  <c r="AC648" i="98"/>
  <c r="AC649" i="98"/>
  <c r="AC650" i="98"/>
  <c r="AC651" i="98"/>
  <c r="AC652" i="98"/>
  <c r="AC653" i="98"/>
  <c r="AC654" i="98"/>
  <c r="AC1147" i="98" s="1"/>
  <c r="AC1146" i="98" l="1"/>
  <c r="AC1149" i="98" s="1"/>
  <c r="AI1146" i="98"/>
  <c r="AH1146" i="98"/>
  <c r="AD1146" i="98"/>
  <c r="AA2691" i="87"/>
  <c r="AG1146" i="98"/>
  <c r="AA2701" i="87"/>
  <c r="AK2701" i="87"/>
  <c r="AC2701" i="87"/>
  <c r="AU2691" i="87"/>
  <c r="AQ2691" i="87"/>
  <c r="AT2691" i="87"/>
  <c r="F2788" i="59" l="1"/>
  <c r="G2788" i="59"/>
  <c r="E2788" i="59"/>
  <c r="A2533" i="59" l="1"/>
  <c r="O2533" i="59"/>
  <c r="A2534" i="59"/>
  <c r="O2534" i="59"/>
  <c r="A2535" i="59"/>
  <c r="O2535" i="59"/>
  <c r="A2536" i="59"/>
  <c r="O2536" i="59"/>
  <c r="A2537" i="59"/>
  <c r="O2537" i="59"/>
  <c r="A2538" i="59"/>
  <c r="O2538" i="59"/>
  <c r="A2539" i="59"/>
  <c r="O2539" i="59"/>
  <c r="A2540" i="59"/>
  <c r="O2540" i="59"/>
  <c r="A2541" i="59"/>
  <c r="O2541" i="59"/>
  <c r="A2542" i="59"/>
  <c r="O2542" i="59"/>
  <c r="A2543" i="59"/>
  <c r="O2543" i="59"/>
  <c r="A2544" i="59"/>
  <c r="O2544" i="59"/>
  <c r="A2545" i="59"/>
  <c r="O2545" i="59"/>
  <c r="A2546" i="59"/>
  <c r="O2546" i="59"/>
  <c r="A2547" i="59"/>
  <c r="O2547" i="59"/>
  <c r="A2548" i="59"/>
  <c r="O2548" i="59"/>
  <c r="A2549" i="59"/>
  <c r="O2549" i="59"/>
  <c r="A2550" i="59"/>
  <c r="O2550" i="59"/>
  <c r="A2551" i="59"/>
  <c r="O2551" i="59"/>
  <c r="A2552" i="59"/>
  <c r="O2552" i="59"/>
  <c r="A2553" i="59"/>
  <c r="O2553" i="59"/>
  <c r="A2554" i="59"/>
  <c r="O2554" i="59"/>
  <c r="A2555" i="59"/>
  <c r="O2555" i="59"/>
  <c r="A2556" i="59"/>
  <c r="O2556" i="59"/>
  <c r="A2557" i="59"/>
  <c r="O2557" i="59"/>
  <c r="A2558" i="59"/>
  <c r="O2558" i="59"/>
  <c r="A2559" i="59"/>
  <c r="O2559" i="59"/>
  <c r="A2560" i="59"/>
  <c r="O2560" i="59"/>
  <c r="A2561" i="59"/>
  <c r="O2561" i="59"/>
  <c r="A2562" i="59"/>
  <c r="O2562" i="59"/>
  <c r="A2563" i="59"/>
  <c r="O2563" i="59"/>
  <c r="AD2674" i="87" l="1"/>
  <c r="AE2674" i="87"/>
  <c r="AF2674" i="87"/>
  <c r="AG2674" i="87"/>
  <c r="AH2674" i="87"/>
  <c r="AI2674" i="87"/>
  <c r="AJ2674" i="87"/>
  <c r="AK2674" i="87"/>
  <c r="AL2674" i="87"/>
  <c r="AM2674" i="87"/>
  <c r="AN2674" i="87"/>
  <c r="AO2674" i="87"/>
  <c r="AP2674" i="87"/>
  <c r="AQ2674" i="87"/>
  <c r="AR2674" i="87"/>
  <c r="AS2674" i="87"/>
  <c r="AT2674" i="87"/>
  <c r="AU2674" i="87"/>
  <c r="AV2674" i="87"/>
  <c r="AW2674" i="87"/>
  <c r="AX2674" i="87"/>
  <c r="AY2674" i="87"/>
  <c r="AD2675" i="87"/>
  <c r="AE2675" i="87"/>
  <c r="AF2675" i="87"/>
  <c r="AG2675" i="87"/>
  <c r="AH2675" i="87"/>
  <c r="AI2675" i="87"/>
  <c r="AJ2675" i="87"/>
  <c r="AK2675" i="87"/>
  <c r="AL2675" i="87"/>
  <c r="AM2675" i="87"/>
  <c r="AN2675" i="87"/>
  <c r="AO2675" i="87"/>
  <c r="AP2675" i="87"/>
  <c r="AQ2675" i="87"/>
  <c r="AR2675" i="87"/>
  <c r="AS2675" i="87"/>
  <c r="AT2675" i="87"/>
  <c r="AU2675" i="87"/>
  <c r="AV2675" i="87"/>
  <c r="AW2675" i="87"/>
  <c r="AX2675" i="87"/>
  <c r="AY2675" i="87"/>
  <c r="AD2676" i="87"/>
  <c r="AE2676" i="87"/>
  <c r="AF2676" i="87"/>
  <c r="AG2676" i="87"/>
  <c r="AH2676" i="87"/>
  <c r="AI2676" i="87"/>
  <c r="AJ2676" i="87"/>
  <c r="AK2676" i="87"/>
  <c r="AL2676" i="87"/>
  <c r="AM2676" i="87"/>
  <c r="AN2676" i="87"/>
  <c r="AO2676" i="87"/>
  <c r="AP2676" i="87"/>
  <c r="AQ2676" i="87"/>
  <c r="AR2676" i="87"/>
  <c r="AS2676" i="87"/>
  <c r="AT2676" i="87"/>
  <c r="AU2676" i="87"/>
  <c r="AV2676" i="87"/>
  <c r="AW2676" i="87"/>
  <c r="AX2676" i="87"/>
  <c r="AY2676" i="87"/>
  <c r="AD2677" i="87"/>
  <c r="AE2677" i="87"/>
  <c r="AF2677" i="87"/>
  <c r="AG2677" i="87"/>
  <c r="AH2677" i="87"/>
  <c r="AI2677" i="87"/>
  <c r="AJ2677" i="87"/>
  <c r="AK2677" i="87"/>
  <c r="AL2677" i="87"/>
  <c r="AM2677" i="87"/>
  <c r="AN2677" i="87"/>
  <c r="AO2677" i="87"/>
  <c r="AP2677" i="87"/>
  <c r="AQ2677" i="87"/>
  <c r="AR2677" i="87"/>
  <c r="AS2677" i="87"/>
  <c r="AT2677" i="87"/>
  <c r="AU2677" i="87"/>
  <c r="AV2677" i="87"/>
  <c r="AW2677" i="87"/>
  <c r="AX2677" i="87"/>
  <c r="AY2677" i="87"/>
  <c r="AD2678" i="87"/>
  <c r="AE2678" i="87"/>
  <c r="AF2678" i="87"/>
  <c r="AG2678" i="87"/>
  <c r="AH2678" i="87"/>
  <c r="AI2678" i="87"/>
  <c r="AJ2678" i="87"/>
  <c r="AK2678" i="87"/>
  <c r="AL2678" i="87"/>
  <c r="AM2678" i="87"/>
  <c r="AN2678" i="87"/>
  <c r="AO2678" i="87"/>
  <c r="AP2678" i="87"/>
  <c r="AQ2678" i="87"/>
  <c r="AR2678" i="87"/>
  <c r="AS2678" i="87"/>
  <c r="AT2678" i="87"/>
  <c r="AU2678" i="87"/>
  <c r="AV2678" i="87"/>
  <c r="AW2678" i="87"/>
  <c r="AX2678" i="87"/>
  <c r="AY2678" i="87"/>
  <c r="AD2679" i="87"/>
  <c r="AE2679" i="87"/>
  <c r="AF2679" i="87"/>
  <c r="AG2679" i="87"/>
  <c r="AH2679" i="87"/>
  <c r="AI2679" i="87"/>
  <c r="AJ2679" i="87"/>
  <c r="AK2679" i="87"/>
  <c r="AL2679" i="87"/>
  <c r="AM2679" i="87"/>
  <c r="AN2679" i="87"/>
  <c r="AO2679" i="87"/>
  <c r="AP2679" i="87"/>
  <c r="AQ2679" i="87"/>
  <c r="AR2679" i="87"/>
  <c r="AS2679" i="87"/>
  <c r="AT2679" i="87"/>
  <c r="AU2679" i="87"/>
  <c r="AV2679" i="87"/>
  <c r="AW2679" i="87"/>
  <c r="AX2679" i="87"/>
  <c r="AY2679" i="87"/>
  <c r="AC2677" i="87"/>
  <c r="AC2676" i="87"/>
  <c r="AC2675" i="87"/>
  <c r="AC2674" i="87"/>
  <c r="AD2663" i="87"/>
  <c r="AE2663" i="87"/>
  <c r="AF2663" i="87"/>
  <c r="AG2663" i="87"/>
  <c r="AH2663" i="87"/>
  <c r="AI2663" i="87"/>
  <c r="AJ2663" i="87"/>
  <c r="AK2663" i="87"/>
  <c r="AL2663" i="87"/>
  <c r="AM2663" i="87"/>
  <c r="AN2663" i="87"/>
  <c r="AO2663" i="87"/>
  <c r="AP2663" i="87"/>
  <c r="AQ2663" i="87"/>
  <c r="AR2663" i="87"/>
  <c r="AS2663" i="87"/>
  <c r="AT2663" i="87"/>
  <c r="AU2663" i="87"/>
  <c r="AV2663" i="87"/>
  <c r="AW2663" i="87"/>
  <c r="AX2663" i="87"/>
  <c r="AY2663" i="87"/>
  <c r="AD2664" i="87"/>
  <c r="AE2664" i="87"/>
  <c r="AF2664" i="87"/>
  <c r="AG2664" i="87"/>
  <c r="AH2664" i="87"/>
  <c r="AI2664" i="87"/>
  <c r="AJ2664" i="87"/>
  <c r="AK2664" i="87"/>
  <c r="AL2664" i="87"/>
  <c r="AM2664" i="87"/>
  <c r="AN2664" i="87"/>
  <c r="AO2664" i="87"/>
  <c r="AP2664" i="87"/>
  <c r="AQ2664" i="87"/>
  <c r="AR2664" i="87"/>
  <c r="AS2664" i="87"/>
  <c r="AT2664" i="87"/>
  <c r="AU2664" i="87"/>
  <c r="AV2664" i="87"/>
  <c r="AW2664" i="87"/>
  <c r="AX2664" i="87"/>
  <c r="AY2664" i="87"/>
  <c r="AD2665" i="87"/>
  <c r="AE2665" i="87"/>
  <c r="AF2665" i="87"/>
  <c r="AG2665" i="87"/>
  <c r="AH2665" i="87"/>
  <c r="AI2665" i="87"/>
  <c r="AJ2665" i="87"/>
  <c r="AK2665" i="87"/>
  <c r="AL2665" i="87"/>
  <c r="AM2665" i="87"/>
  <c r="AN2665" i="87"/>
  <c r="AO2665" i="87"/>
  <c r="AP2665" i="87"/>
  <c r="AQ2665" i="87"/>
  <c r="AR2665" i="87"/>
  <c r="AS2665" i="87"/>
  <c r="AT2665" i="87"/>
  <c r="AU2665" i="87"/>
  <c r="AV2665" i="87"/>
  <c r="AW2665" i="87"/>
  <c r="AX2665" i="87"/>
  <c r="AY2665" i="87"/>
  <c r="AD2666" i="87"/>
  <c r="AE2666" i="87"/>
  <c r="AF2666" i="87"/>
  <c r="AG2666" i="87"/>
  <c r="AH2666" i="87"/>
  <c r="AI2666" i="87"/>
  <c r="AJ2666" i="87"/>
  <c r="AK2666" i="87"/>
  <c r="AL2666" i="87"/>
  <c r="AM2666" i="87"/>
  <c r="AN2666" i="87"/>
  <c r="AO2666" i="87"/>
  <c r="AP2666" i="87"/>
  <c r="AQ2666" i="87"/>
  <c r="AR2666" i="87"/>
  <c r="AS2666" i="87"/>
  <c r="AT2666" i="87"/>
  <c r="AU2666" i="87"/>
  <c r="AV2666" i="87"/>
  <c r="AW2666" i="87"/>
  <c r="AX2666" i="87"/>
  <c r="AY2666" i="87"/>
  <c r="AD2667" i="87"/>
  <c r="AE2667" i="87"/>
  <c r="AF2667" i="87"/>
  <c r="AG2667" i="87"/>
  <c r="AH2667" i="87"/>
  <c r="AI2667" i="87"/>
  <c r="AJ2667" i="87"/>
  <c r="AK2667" i="87"/>
  <c r="AL2667" i="87"/>
  <c r="AM2667" i="87"/>
  <c r="AN2667" i="87"/>
  <c r="AO2667" i="87"/>
  <c r="AP2667" i="87"/>
  <c r="AQ2667" i="87"/>
  <c r="AR2667" i="87"/>
  <c r="AS2667" i="87"/>
  <c r="AT2667" i="87"/>
  <c r="AU2667" i="87"/>
  <c r="AV2667" i="87"/>
  <c r="AW2667" i="87"/>
  <c r="AX2667" i="87"/>
  <c r="AY2667" i="87"/>
  <c r="AD2668" i="87"/>
  <c r="AE2668" i="87"/>
  <c r="AF2668" i="87"/>
  <c r="AG2668" i="87"/>
  <c r="AH2668" i="87"/>
  <c r="AI2668" i="87"/>
  <c r="AJ2668" i="87"/>
  <c r="AK2668" i="87"/>
  <c r="AL2668" i="87"/>
  <c r="AM2668" i="87"/>
  <c r="AN2668" i="87"/>
  <c r="AO2668" i="87"/>
  <c r="AP2668" i="87"/>
  <c r="AQ2668" i="87"/>
  <c r="AR2668" i="87"/>
  <c r="AS2668" i="87"/>
  <c r="AT2668" i="87"/>
  <c r="AU2668" i="87"/>
  <c r="AV2668" i="87"/>
  <c r="AW2668" i="87"/>
  <c r="AX2668" i="87"/>
  <c r="AY2668" i="87"/>
  <c r="AC2668" i="87"/>
  <c r="AC2667" i="87"/>
  <c r="AC2666" i="87"/>
  <c r="AC2665" i="87"/>
  <c r="AC2664" i="87"/>
  <c r="AC2663" i="87"/>
  <c r="Z2680" i="87"/>
  <c r="Y2680" i="87"/>
  <c r="X2680" i="87"/>
  <c r="W2680" i="87"/>
  <c r="V2680" i="87"/>
  <c r="U2680" i="87"/>
  <c r="T2680" i="87"/>
  <c r="S2680" i="87"/>
  <c r="R2680" i="87"/>
  <c r="Q2680" i="87"/>
  <c r="P2680" i="87"/>
  <c r="O2680" i="87"/>
  <c r="N2680" i="87"/>
  <c r="M2680" i="87"/>
  <c r="L2680" i="87"/>
  <c r="K2680" i="87"/>
  <c r="J2680" i="87"/>
  <c r="I2680" i="87"/>
  <c r="H2680" i="87"/>
  <c r="G2680" i="87"/>
  <c r="F2680" i="87"/>
  <c r="E2680" i="87"/>
  <c r="D2680" i="87"/>
  <c r="AC2679" i="87"/>
  <c r="AA2679" i="87"/>
  <c r="AC2678" i="87"/>
  <c r="AA2678" i="87"/>
  <c r="AA2677" i="87"/>
  <c r="AA2676" i="87"/>
  <c r="AA2675" i="87"/>
  <c r="AA2674" i="87"/>
  <c r="Z2669" i="87"/>
  <c r="Y2669" i="87"/>
  <c r="X2669" i="87"/>
  <c r="W2669" i="87"/>
  <c r="V2669" i="87"/>
  <c r="U2669" i="87"/>
  <c r="T2669" i="87"/>
  <c r="S2669" i="87"/>
  <c r="R2669" i="87"/>
  <c r="Q2669" i="87"/>
  <c r="P2669" i="87"/>
  <c r="O2669" i="87"/>
  <c r="N2669" i="87"/>
  <c r="M2669" i="87"/>
  <c r="L2669" i="87"/>
  <c r="K2669" i="87"/>
  <c r="J2669" i="87"/>
  <c r="I2669" i="87"/>
  <c r="H2669" i="87"/>
  <c r="G2669" i="87"/>
  <c r="F2669" i="87"/>
  <c r="E2669" i="87"/>
  <c r="D2669" i="87"/>
  <c r="AA2668" i="87"/>
  <c r="AA2667" i="87"/>
  <c r="AA2666" i="87"/>
  <c r="AA2665" i="87"/>
  <c r="AA2664" i="87"/>
  <c r="AA2663" i="87"/>
  <c r="R399" i="86"/>
  <c r="R400" i="86"/>
  <c r="N399" i="86"/>
  <c r="N400" i="86"/>
  <c r="J399" i="86"/>
  <c r="J400" i="86"/>
  <c r="D399" i="86"/>
  <c r="D400" i="86"/>
  <c r="D1144" i="98"/>
  <c r="B1144" i="98"/>
  <c r="D634" i="98"/>
  <c r="AC634" i="98"/>
  <c r="AC675" i="98" s="1"/>
  <c r="F69" i="115"/>
  <c r="G69" i="115"/>
  <c r="F70" i="115"/>
  <c r="G70" i="115"/>
  <c r="F71" i="115"/>
  <c r="G71" i="115"/>
  <c r="F72" i="115"/>
  <c r="G72" i="115"/>
  <c r="F73" i="115"/>
  <c r="G73" i="115"/>
  <c r="F74" i="115"/>
  <c r="G74" i="115"/>
  <c r="F75" i="115"/>
  <c r="G75" i="115"/>
  <c r="F76" i="115"/>
  <c r="G76" i="115"/>
  <c r="F77" i="115"/>
  <c r="G77" i="115"/>
  <c r="F78" i="115"/>
  <c r="G78" i="115"/>
  <c r="F79" i="115"/>
  <c r="G79" i="115"/>
  <c r="F80" i="115"/>
  <c r="G80" i="115"/>
  <c r="F81" i="115"/>
  <c r="G81" i="115"/>
  <c r="F82" i="115"/>
  <c r="G82" i="115"/>
  <c r="F83" i="115"/>
  <c r="G83" i="115"/>
  <c r="F84" i="115"/>
  <c r="G84" i="115"/>
  <c r="F85" i="115"/>
  <c r="G85" i="115"/>
  <c r="F86" i="115"/>
  <c r="G86" i="115"/>
  <c r="AS2669" i="87" l="1"/>
  <c r="AP2680" i="87"/>
  <c r="AI1144" i="98"/>
  <c r="AH1144" i="98"/>
  <c r="AA2669" i="87"/>
  <c r="AD2669" i="87"/>
  <c r="AX2669" i="87"/>
  <c r="AJ2669" i="87"/>
  <c r="AT2669" i="87"/>
  <c r="AH2669" i="87"/>
  <c r="AR2669" i="87"/>
  <c r="AN2680" i="87"/>
  <c r="AL2680" i="87"/>
  <c r="AV2680" i="87"/>
  <c r="AJ2680" i="87"/>
  <c r="AG1144" i="98"/>
  <c r="AC2680" i="87"/>
  <c r="AY2669" i="87"/>
  <c r="AU2680" i="87"/>
  <c r="AQ2680" i="87"/>
  <c r="AF2680" i="87"/>
  <c r="AD2680" i="87"/>
  <c r="AO2669" i="87"/>
  <c r="AK2669" i="87"/>
  <c r="AG2680" i="87"/>
  <c r="AE2680" i="87"/>
  <c r="AL2669" i="87"/>
  <c r="AI2669" i="87"/>
  <c r="AY2680" i="87"/>
  <c r="AW2669" i="87"/>
  <c r="AO2680" i="87"/>
  <c r="AM2680" i="87"/>
  <c r="AK2680" i="87"/>
  <c r="AQ2669" i="87"/>
  <c r="AI2680" i="87"/>
  <c r="AC2669" i="87"/>
  <c r="AP2669" i="87"/>
  <c r="AH2680" i="87"/>
  <c r="AG2669" i="87"/>
  <c r="AE2669" i="87"/>
  <c r="AW2680" i="87"/>
  <c r="AS2680" i="87"/>
  <c r="AF2669" i="87"/>
  <c r="AX2680" i="87"/>
  <c r="AT2680" i="87"/>
  <c r="AR2680" i="87"/>
  <c r="AV2669" i="87"/>
  <c r="AM2669" i="87"/>
  <c r="AN2669" i="87"/>
  <c r="AA2680" i="87"/>
  <c r="AU2669" i="87"/>
  <c r="AD1144" i="98"/>
  <c r="F2785" i="59" l="1"/>
  <c r="G2785" i="59"/>
  <c r="F2786" i="59"/>
  <c r="G2786" i="59"/>
  <c r="F2787" i="59"/>
  <c r="G2787" i="59"/>
  <c r="E2787" i="59"/>
  <c r="E2786" i="59"/>
  <c r="A2505" i="59"/>
  <c r="O2505" i="59"/>
  <c r="A2506" i="59"/>
  <c r="O2506" i="59"/>
  <c r="A2507" i="59"/>
  <c r="O2507" i="59"/>
  <c r="A2508" i="59"/>
  <c r="O2508" i="59"/>
  <c r="A2509" i="59"/>
  <c r="O2509" i="59"/>
  <c r="A2510" i="59"/>
  <c r="O2510" i="59"/>
  <c r="A2511" i="59"/>
  <c r="O2511" i="59"/>
  <c r="A2512" i="59"/>
  <c r="O2512" i="59"/>
  <c r="A2513" i="59"/>
  <c r="O2513" i="59"/>
  <c r="A2514" i="59"/>
  <c r="O2514" i="59"/>
  <c r="A2515" i="59"/>
  <c r="O2515" i="59"/>
  <c r="A2516" i="59"/>
  <c r="O2516" i="59"/>
  <c r="A2517" i="59"/>
  <c r="O2517" i="59"/>
  <c r="A2518" i="59"/>
  <c r="O2518" i="59"/>
  <c r="A2519" i="59"/>
  <c r="O2519" i="59"/>
  <c r="A2520" i="59"/>
  <c r="O2520" i="59"/>
  <c r="A2521" i="59"/>
  <c r="O2521" i="59"/>
  <c r="A2522" i="59"/>
  <c r="O2522" i="59"/>
  <c r="A2523" i="59"/>
  <c r="O2523" i="59"/>
  <c r="A2524" i="59"/>
  <c r="O2524" i="59"/>
  <c r="A2525" i="59"/>
  <c r="O2525" i="59"/>
  <c r="A2526" i="59"/>
  <c r="O2526" i="59"/>
  <c r="A2527" i="59"/>
  <c r="O2527" i="59"/>
  <c r="A2528" i="59"/>
  <c r="O2528" i="59"/>
  <c r="A2529" i="59"/>
  <c r="O2529" i="59"/>
  <c r="A2530" i="59"/>
  <c r="O2530" i="59"/>
  <c r="A2531" i="59"/>
  <c r="O2531" i="59"/>
  <c r="A2532" i="59"/>
  <c r="O2532" i="59"/>
  <c r="BI59" i="1" l="1"/>
  <c r="BH59" i="1"/>
  <c r="BG59" i="1"/>
  <c r="BF59" i="1"/>
  <c r="BE59" i="1"/>
  <c r="BD59" i="1"/>
  <c r="O59" i="1"/>
  <c r="O70" i="1"/>
  <c r="O71" i="1"/>
  <c r="O94" i="1"/>
  <c r="O95" i="1"/>
  <c r="O96" i="1"/>
  <c r="O60" i="1"/>
  <c r="O61" i="1"/>
  <c r="O62" i="1"/>
  <c r="O63" i="1"/>
  <c r="O64" i="1"/>
  <c r="O85" i="1"/>
  <c r="O86" i="1"/>
  <c r="O87" i="1"/>
  <c r="O88" i="1"/>
  <c r="O89" i="1"/>
  <c r="O102" i="1"/>
  <c r="O103" i="1"/>
  <c r="O104" i="1"/>
  <c r="O105" i="1"/>
  <c r="O119" i="1"/>
  <c r="O120" i="1"/>
  <c r="O121" i="1"/>
  <c r="O122" i="1"/>
  <c r="O129" i="1"/>
  <c r="O130" i="1"/>
  <c r="O131" i="1"/>
  <c r="O132" i="1"/>
  <c r="O133" i="1"/>
  <c r="O106" i="1"/>
  <c r="O107" i="1"/>
  <c r="O108" i="1"/>
  <c r="O109" i="1"/>
  <c r="O123" i="1"/>
  <c r="O65" i="1"/>
  <c r="O66" i="1"/>
  <c r="O67" i="1"/>
  <c r="O68" i="1"/>
  <c r="O69" i="1"/>
  <c r="O90" i="1"/>
  <c r="O91" i="1"/>
  <c r="O92" i="1"/>
  <c r="O93" i="1"/>
  <c r="O110" i="1"/>
  <c r="O111" i="1"/>
  <c r="O112" i="1"/>
  <c r="O113" i="1"/>
  <c r="O114" i="1"/>
  <c r="O124" i="1"/>
  <c r="O125" i="1"/>
  <c r="O126" i="1"/>
  <c r="O127" i="1"/>
  <c r="O7" i="1"/>
  <c r="O8" i="1"/>
  <c r="O9" i="1"/>
  <c r="O10" i="1"/>
  <c r="O11" i="1"/>
  <c r="O16" i="1"/>
  <c r="O17" i="1"/>
  <c r="O18" i="1"/>
  <c r="O19" i="1"/>
  <c r="O20" i="1"/>
  <c r="P78" i="1"/>
  <c r="P79" i="1"/>
  <c r="P80" i="1"/>
  <c r="P81" i="1"/>
  <c r="P82" i="1"/>
  <c r="P83" i="1"/>
  <c r="P97" i="1"/>
  <c r="P98" i="1"/>
  <c r="P99" i="1"/>
  <c r="P100" i="1"/>
  <c r="P115" i="1"/>
  <c r="P116" i="1"/>
  <c r="P117" i="1"/>
  <c r="P118" i="1"/>
  <c r="P128" i="1"/>
  <c r="P77" i="1"/>
  <c r="P72" i="1"/>
  <c r="P73" i="1"/>
  <c r="P74" i="1"/>
  <c r="P75" i="1"/>
  <c r="P76" i="1"/>
  <c r="BI20" i="1" l="1"/>
  <c r="BH20" i="1"/>
  <c r="BG20" i="1"/>
  <c r="BF20" i="1"/>
  <c r="BE20" i="1"/>
  <c r="BD20" i="1"/>
  <c r="BI19" i="1"/>
  <c r="BH19" i="1"/>
  <c r="BG19" i="1"/>
  <c r="BF19" i="1"/>
  <c r="BE19" i="1"/>
  <c r="BD19" i="1"/>
  <c r="BI18" i="1"/>
  <c r="BH18" i="1"/>
  <c r="BG18" i="1"/>
  <c r="BF18" i="1"/>
  <c r="BE18" i="1"/>
  <c r="BD18" i="1"/>
  <c r="BI17" i="1"/>
  <c r="BH17" i="1"/>
  <c r="BG17" i="1"/>
  <c r="BF17" i="1"/>
  <c r="BE17" i="1"/>
  <c r="BD17" i="1"/>
  <c r="BI16" i="1"/>
  <c r="BH16" i="1"/>
  <c r="BG16" i="1"/>
  <c r="BF16" i="1"/>
  <c r="BE16" i="1"/>
  <c r="BD16" i="1"/>
  <c r="BI11" i="1"/>
  <c r="BH11" i="1"/>
  <c r="BG11" i="1"/>
  <c r="BF11" i="1"/>
  <c r="BE11" i="1"/>
  <c r="BD11" i="1"/>
  <c r="BI10" i="1"/>
  <c r="BH10" i="1"/>
  <c r="BG10" i="1"/>
  <c r="BF10" i="1"/>
  <c r="BE10" i="1"/>
  <c r="BD10" i="1"/>
  <c r="BI9" i="1"/>
  <c r="BH9" i="1"/>
  <c r="BG9" i="1"/>
  <c r="BF9" i="1"/>
  <c r="BE9" i="1"/>
  <c r="BD9" i="1"/>
  <c r="BI8" i="1"/>
  <c r="BH8" i="1"/>
  <c r="BG8" i="1"/>
  <c r="BF8" i="1"/>
  <c r="BE8" i="1"/>
  <c r="BD8" i="1"/>
  <c r="BI7" i="1"/>
  <c r="BH7" i="1"/>
  <c r="BG7" i="1"/>
  <c r="BF7" i="1"/>
  <c r="BE7" i="1"/>
  <c r="BD7" i="1"/>
  <c r="BI127" i="1"/>
  <c r="BH127" i="1"/>
  <c r="BG127" i="1"/>
  <c r="BF127" i="1"/>
  <c r="BE127" i="1"/>
  <c r="BD127" i="1"/>
  <c r="BI126" i="1"/>
  <c r="BH126" i="1"/>
  <c r="BG126" i="1"/>
  <c r="BF126" i="1"/>
  <c r="BE126" i="1"/>
  <c r="BD126" i="1"/>
  <c r="BI125" i="1"/>
  <c r="BH125" i="1"/>
  <c r="BG125" i="1"/>
  <c r="BF125" i="1"/>
  <c r="BE125" i="1"/>
  <c r="BD125" i="1"/>
  <c r="BI124" i="1"/>
  <c r="BH124" i="1"/>
  <c r="BG124" i="1"/>
  <c r="BF124" i="1"/>
  <c r="BE124" i="1"/>
  <c r="BD124" i="1"/>
  <c r="BI114" i="1"/>
  <c r="BH114" i="1"/>
  <c r="BG114" i="1"/>
  <c r="BF114" i="1"/>
  <c r="BE114" i="1"/>
  <c r="BD114" i="1"/>
  <c r="BI113" i="1"/>
  <c r="BH113" i="1"/>
  <c r="BG113" i="1"/>
  <c r="BF113" i="1"/>
  <c r="BE113" i="1"/>
  <c r="BD113" i="1"/>
  <c r="BI112" i="1"/>
  <c r="BH112" i="1"/>
  <c r="BG112" i="1"/>
  <c r="BF112" i="1"/>
  <c r="BE112" i="1"/>
  <c r="BD112" i="1"/>
  <c r="BI111" i="1"/>
  <c r="BH111" i="1"/>
  <c r="BG111" i="1"/>
  <c r="BF111" i="1"/>
  <c r="BE111" i="1"/>
  <c r="BD111" i="1"/>
  <c r="BI110" i="1"/>
  <c r="BH110" i="1"/>
  <c r="BG110" i="1"/>
  <c r="BF110" i="1"/>
  <c r="BE110" i="1"/>
  <c r="BD110" i="1"/>
  <c r="BI93" i="1"/>
  <c r="BH93" i="1"/>
  <c r="BG93" i="1"/>
  <c r="BF93" i="1"/>
  <c r="BE93" i="1"/>
  <c r="BD93" i="1"/>
  <c r="BI92" i="1"/>
  <c r="BH92" i="1"/>
  <c r="BG92" i="1"/>
  <c r="BF92" i="1"/>
  <c r="BE92" i="1"/>
  <c r="BD92" i="1"/>
  <c r="BI91" i="1"/>
  <c r="BH91" i="1"/>
  <c r="BG91" i="1"/>
  <c r="BF91" i="1"/>
  <c r="BE91" i="1"/>
  <c r="BD91" i="1"/>
  <c r="BI90" i="1"/>
  <c r="BH90" i="1"/>
  <c r="BG90" i="1"/>
  <c r="BF90" i="1"/>
  <c r="BE90" i="1"/>
  <c r="BD90" i="1"/>
  <c r="BI69" i="1"/>
  <c r="BH69" i="1"/>
  <c r="BG69" i="1"/>
  <c r="BF69" i="1"/>
  <c r="BE69" i="1"/>
  <c r="BD69" i="1"/>
  <c r="BI68" i="1"/>
  <c r="BH68" i="1"/>
  <c r="BG68" i="1"/>
  <c r="BF68" i="1"/>
  <c r="BE68" i="1"/>
  <c r="BD68" i="1"/>
  <c r="BI67" i="1"/>
  <c r="BH67" i="1"/>
  <c r="BG67" i="1"/>
  <c r="BF67" i="1"/>
  <c r="BE67" i="1"/>
  <c r="BD67" i="1"/>
  <c r="BI66" i="1"/>
  <c r="BH66" i="1"/>
  <c r="BG66" i="1"/>
  <c r="BF66" i="1"/>
  <c r="BE66" i="1"/>
  <c r="BD66" i="1"/>
  <c r="BI65" i="1"/>
  <c r="BH65" i="1"/>
  <c r="BG65" i="1"/>
  <c r="BF65" i="1"/>
  <c r="BE65" i="1"/>
  <c r="BD65" i="1"/>
  <c r="BI76" i="1"/>
  <c r="BH76" i="1"/>
  <c r="BG76" i="1"/>
  <c r="BF76" i="1"/>
  <c r="BE76" i="1"/>
  <c r="BD76" i="1"/>
  <c r="BI75" i="1"/>
  <c r="BH75" i="1"/>
  <c r="BG75" i="1"/>
  <c r="BF75" i="1"/>
  <c r="BE75" i="1"/>
  <c r="BD75" i="1"/>
  <c r="BI74" i="1"/>
  <c r="BH74" i="1"/>
  <c r="BG74" i="1"/>
  <c r="BF74" i="1"/>
  <c r="BE74" i="1"/>
  <c r="BD74" i="1"/>
  <c r="BI73" i="1"/>
  <c r="BH73" i="1"/>
  <c r="BG73" i="1"/>
  <c r="BF73" i="1"/>
  <c r="BE73" i="1"/>
  <c r="BD73" i="1"/>
  <c r="BI72" i="1"/>
  <c r="BH72" i="1"/>
  <c r="BG72" i="1"/>
  <c r="BF72" i="1"/>
  <c r="BE72" i="1"/>
  <c r="BD72" i="1"/>
  <c r="BI77" i="1"/>
  <c r="BH77" i="1"/>
  <c r="BG77" i="1"/>
  <c r="BF77" i="1"/>
  <c r="BE77" i="1"/>
  <c r="BD77" i="1"/>
  <c r="BI123" i="1"/>
  <c r="BH123" i="1"/>
  <c r="BG123" i="1"/>
  <c r="BF123" i="1"/>
  <c r="BE123" i="1"/>
  <c r="BD123" i="1"/>
  <c r="BI109" i="1"/>
  <c r="BH109" i="1"/>
  <c r="BG109" i="1"/>
  <c r="BF109" i="1"/>
  <c r="BE109" i="1"/>
  <c r="BD109" i="1"/>
  <c r="BI108" i="1"/>
  <c r="BH108" i="1"/>
  <c r="BG108" i="1"/>
  <c r="BF108" i="1"/>
  <c r="BE108" i="1"/>
  <c r="BD108" i="1"/>
  <c r="BI107" i="1"/>
  <c r="BH107" i="1"/>
  <c r="BG107" i="1"/>
  <c r="BF107" i="1"/>
  <c r="BE107" i="1"/>
  <c r="BD107" i="1"/>
  <c r="BI106" i="1"/>
  <c r="BH106" i="1"/>
  <c r="BG106" i="1"/>
  <c r="BF106" i="1"/>
  <c r="BE106" i="1"/>
  <c r="BD106" i="1"/>
  <c r="BI128" i="1"/>
  <c r="BH128" i="1"/>
  <c r="BG128" i="1"/>
  <c r="BF128" i="1"/>
  <c r="BE128" i="1"/>
  <c r="BD128" i="1"/>
  <c r="BI118" i="1"/>
  <c r="BH118" i="1"/>
  <c r="BG118" i="1"/>
  <c r="BF118" i="1"/>
  <c r="BE118" i="1"/>
  <c r="BD118" i="1"/>
  <c r="BI117" i="1"/>
  <c r="BH117" i="1"/>
  <c r="BG117" i="1"/>
  <c r="BF117" i="1"/>
  <c r="BE117" i="1"/>
  <c r="BD117" i="1"/>
  <c r="BI116" i="1"/>
  <c r="BH116" i="1"/>
  <c r="BG116" i="1"/>
  <c r="BF116" i="1"/>
  <c r="BE116" i="1"/>
  <c r="BD116" i="1"/>
  <c r="BI115" i="1"/>
  <c r="BH115" i="1"/>
  <c r="BG115" i="1"/>
  <c r="BF115" i="1"/>
  <c r="BE115" i="1"/>
  <c r="BD115" i="1"/>
  <c r="BI100" i="1"/>
  <c r="BH100" i="1"/>
  <c r="BG100" i="1"/>
  <c r="BF100" i="1"/>
  <c r="BE100" i="1"/>
  <c r="BD100" i="1"/>
  <c r="BI99" i="1"/>
  <c r="BH99" i="1"/>
  <c r="BG99" i="1"/>
  <c r="BF99" i="1"/>
  <c r="BE99" i="1"/>
  <c r="BD99" i="1"/>
  <c r="BI98" i="1"/>
  <c r="BH98" i="1"/>
  <c r="BG98" i="1"/>
  <c r="BF98" i="1"/>
  <c r="BE98" i="1"/>
  <c r="BD98" i="1"/>
  <c r="BI97" i="1"/>
  <c r="BH97" i="1"/>
  <c r="BG97" i="1"/>
  <c r="BF97" i="1"/>
  <c r="BE97" i="1"/>
  <c r="BD97" i="1"/>
  <c r="BI83" i="1"/>
  <c r="BH83" i="1"/>
  <c r="BG83" i="1"/>
  <c r="BF83" i="1"/>
  <c r="BE83" i="1"/>
  <c r="BD83" i="1"/>
  <c r="BI82" i="1"/>
  <c r="BH82" i="1"/>
  <c r="BG82" i="1"/>
  <c r="BF82" i="1"/>
  <c r="BE82" i="1"/>
  <c r="BD82" i="1"/>
  <c r="BI81" i="1"/>
  <c r="BH81" i="1"/>
  <c r="BG81" i="1"/>
  <c r="BF81" i="1"/>
  <c r="BE81" i="1"/>
  <c r="BD81" i="1"/>
  <c r="BI80" i="1"/>
  <c r="BH80" i="1"/>
  <c r="BG80" i="1"/>
  <c r="BF80" i="1"/>
  <c r="BE80" i="1"/>
  <c r="BD80" i="1"/>
  <c r="BI79" i="1"/>
  <c r="BH79" i="1"/>
  <c r="BG79" i="1"/>
  <c r="BF79" i="1"/>
  <c r="BE79" i="1"/>
  <c r="BD79" i="1"/>
  <c r="BI78" i="1"/>
  <c r="BH78" i="1"/>
  <c r="BG78" i="1"/>
  <c r="BF78" i="1"/>
  <c r="BE78" i="1"/>
  <c r="BD78" i="1"/>
  <c r="BI133" i="1"/>
  <c r="BH133" i="1"/>
  <c r="BG133" i="1"/>
  <c r="BF133" i="1"/>
  <c r="BE133" i="1"/>
  <c r="BD133" i="1"/>
  <c r="BI132" i="1"/>
  <c r="BH132" i="1"/>
  <c r="BG132" i="1"/>
  <c r="BF132" i="1"/>
  <c r="BE132" i="1"/>
  <c r="BD132" i="1"/>
  <c r="BI131" i="1"/>
  <c r="BH131" i="1"/>
  <c r="BG131" i="1"/>
  <c r="BF131" i="1"/>
  <c r="BE131" i="1"/>
  <c r="BD131" i="1"/>
  <c r="BI130" i="1"/>
  <c r="BH130" i="1"/>
  <c r="BG130" i="1"/>
  <c r="BF130" i="1"/>
  <c r="BE130" i="1"/>
  <c r="BD130" i="1"/>
  <c r="BI129" i="1"/>
  <c r="BH129" i="1"/>
  <c r="BG129" i="1"/>
  <c r="BF129" i="1"/>
  <c r="BE129" i="1"/>
  <c r="BD129" i="1"/>
  <c r="BI122" i="1"/>
  <c r="BH122" i="1"/>
  <c r="BG122" i="1"/>
  <c r="BF122" i="1"/>
  <c r="BE122" i="1"/>
  <c r="BD122" i="1"/>
  <c r="BI121" i="1"/>
  <c r="BH121" i="1"/>
  <c r="BG121" i="1"/>
  <c r="BF121" i="1"/>
  <c r="BE121" i="1"/>
  <c r="BD121" i="1"/>
  <c r="BI120" i="1"/>
  <c r="BH120" i="1"/>
  <c r="BG120" i="1"/>
  <c r="BF120" i="1"/>
  <c r="BE120" i="1"/>
  <c r="BD120" i="1"/>
  <c r="BI119" i="1"/>
  <c r="BH119" i="1"/>
  <c r="BG119" i="1"/>
  <c r="BF119" i="1"/>
  <c r="BE119" i="1"/>
  <c r="BD119" i="1"/>
  <c r="BI105" i="1"/>
  <c r="BH105" i="1"/>
  <c r="BG105" i="1"/>
  <c r="BF105" i="1"/>
  <c r="BE105" i="1"/>
  <c r="BD105" i="1"/>
  <c r="BI104" i="1"/>
  <c r="BH104" i="1"/>
  <c r="BG104" i="1"/>
  <c r="BF104" i="1"/>
  <c r="BE104" i="1"/>
  <c r="BD104" i="1"/>
  <c r="BI103" i="1"/>
  <c r="BH103" i="1"/>
  <c r="BG103" i="1"/>
  <c r="BF103" i="1"/>
  <c r="BE103" i="1"/>
  <c r="BD103" i="1"/>
  <c r="BI102" i="1"/>
  <c r="BH102" i="1"/>
  <c r="BG102" i="1"/>
  <c r="BF102" i="1"/>
  <c r="BE102" i="1"/>
  <c r="BD102" i="1"/>
  <c r="BI89" i="1"/>
  <c r="BH89" i="1"/>
  <c r="BG89" i="1"/>
  <c r="BF89" i="1"/>
  <c r="BE89" i="1"/>
  <c r="BD89" i="1"/>
  <c r="BI88" i="1"/>
  <c r="BH88" i="1"/>
  <c r="BG88" i="1"/>
  <c r="BF88" i="1"/>
  <c r="BE88" i="1"/>
  <c r="BD88" i="1"/>
  <c r="BI87" i="1"/>
  <c r="BH87" i="1"/>
  <c r="BG87" i="1"/>
  <c r="BF87" i="1"/>
  <c r="BE87" i="1"/>
  <c r="BD87" i="1"/>
  <c r="BI86" i="1"/>
  <c r="BH86" i="1"/>
  <c r="BG86" i="1"/>
  <c r="BF86" i="1"/>
  <c r="BE86" i="1"/>
  <c r="BD86" i="1"/>
  <c r="BI85" i="1"/>
  <c r="BH85" i="1"/>
  <c r="BG85" i="1"/>
  <c r="BF85" i="1"/>
  <c r="BE85" i="1"/>
  <c r="BD85" i="1"/>
  <c r="BI64" i="1"/>
  <c r="BH64" i="1"/>
  <c r="BG64" i="1"/>
  <c r="BF64" i="1"/>
  <c r="BE64" i="1"/>
  <c r="BD64" i="1"/>
  <c r="BI63" i="1"/>
  <c r="BH63" i="1"/>
  <c r="BG63" i="1"/>
  <c r="BF63" i="1"/>
  <c r="BE63" i="1"/>
  <c r="BD63" i="1"/>
  <c r="BI62" i="1"/>
  <c r="BH62" i="1"/>
  <c r="BG62" i="1"/>
  <c r="BF62" i="1"/>
  <c r="BE62" i="1"/>
  <c r="BD62" i="1"/>
  <c r="BI61" i="1"/>
  <c r="BH61" i="1"/>
  <c r="BG61" i="1"/>
  <c r="BF61" i="1"/>
  <c r="BE61" i="1"/>
  <c r="BD61" i="1"/>
  <c r="BI60" i="1"/>
  <c r="BH60" i="1"/>
  <c r="BG60" i="1"/>
  <c r="BF60" i="1"/>
  <c r="BE60" i="1"/>
  <c r="BD60" i="1"/>
  <c r="BI96" i="1" l="1"/>
  <c r="BH96" i="1"/>
  <c r="BG96" i="1"/>
  <c r="BF96" i="1"/>
  <c r="BE96" i="1"/>
  <c r="BD96" i="1"/>
  <c r="BI95" i="1"/>
  <c r="BH95" i="1"/>
  <c r="BG95" i="1"/>
  <c r="BF95" i="1"/>
  <c r="BE95" i="1"/>
  <c r="BD95" i="1"/>
  <c r="BI94" i="1"/>
  <c r="BH94" i="1"/>
  <c r="BG94" i="1"/>
  <c r="BF94" i="1"/>
  <c r="BE94" i="1"/>
  <c r="BD94" i="1"/>
  <c r="BI71" i="1"/>
  <c r="BH71" i="1"/>
  <c r="BG71" i="1"/>
  <c r="BF71" i="1"/>
  <c r="BE71" i="1"/>
  <c r="BD71" i="1"/>
  <c r="BI70" i="1"/>
  <c r="BH70" i="1"/>
  <c r="BG70" i="1"/>
  <c r="BF70" i="1"/>
  <c r="BE70" i="1"/>
  <c r="BD70" i="1"/>
  <c r="V3" i="17" l="1"/>
  <c r="W3" i="17"/>
  <c r="X3" i="17"/>
  <c r="V5" i="17"/>
  <c r="W5" i="17"/>
  <c r="X5" i="17"/>
  <c r="B3" i="17" l="1"/>
  <c r="B626" i="98"/>
  <c r="D626" i="98"/>
  <c r="AC626" i="98"/>
  <c r="AD2650" i="87" l="1"/>
  <c r="AE2650" i="87"/>
  <c r="AF2650" i="87"/>
  <c r="AG2650" i="87"/>
  <c r="AH2650" i="87"/>
  <c r="AI2650" i="87"/>
  <c r="AJ2650" i="87"/>
  <c r="AK2650" i="87"/>
  <c r="AL2650" i="87"/>
  <c r="AM2650" i="87"/>
  <c r="AN2650" i="87"/>
  <c r="AO2650" i="87"/>
  <c r="AP2650" i="87"/>
  <c r="AQ2650" i="87"/>
  <c r="AR2650" i="87"/>
  <c r="AS2650" i="87"/>
  <c r="AT2650" i="87"/>
  <c r="AU2650" i="87"/>
  <c r="AV2650" i="87"/>
  <c r="AW2650" i="87"/>
  <c r="AX2650" i="87"/>
  <c r="AY2650" i="87"/>
  <c r="AD2651" i="87"/>
  <c r="AE2651" i="87"/>
  <c r="AF2651" i="87"/>
  <c r="AG2651" i="87"/>
  <c r="AH2651" i="87"/>
  <c r="AI2651" i="87"/>
  <c r="AJ2651" i="87"/>
  <c r="AK2651" i="87"/>
  <c r="AL2651" i="87"/>
  <c r="AM2651" i="87"/>
  <c r="AN2651" i="87"/>
  <c r="AO2651" i="87"/>
  <c r="AP2651" i="87"/>
  <c r="AQ2651" i="87"/>
  <c r="AR2651" i="87"/>
  <c r="AS2651" i="87"/>
  <c r="AT2651" i="87"/>
  <c r="AU2651" i="87"/>
  <c r="AV2651" i="87"/>
  <c r="AW2651" i="87"/>
  <c r="AX2651" i="87"/>
  <c r="AY2651" i="87"/>
  <c r="AD2652" i="87"/>
  <c r="AE2652" i="87"/>
  <c r="AF2652" i="87"/>
  <c r="AG2652" i="87"/>
  <c r="AH2652" i="87"/>
  <c r="AI2652" i="87"/>
  <c r="AJ2652" i="87"/>
  <c r="AK2652" i="87"/>
  <c r="AL2652" i="87"/>
  <c r="AM2652" i="87"/>
  <c r="AN2652" i="87"/>
  <c r="AO2652" i="87"/>
  <c r="AP2652" i="87"/>
  <c r="AQ2652" i="87"/>
  <c r="AR2652" i="87"/>
  <c r="AS2652" i="87"/>
  <c r="AT2652" i="87"/>
  <c r="AU2652" i="87"/>
  <c r="AV2652" i="87"/>
  <c r="AW2652" i="87"/>
  <c r="AX2652" i="87"/>
  <c r="AY2652" i="87"/>
  <c r="AD2653" i="87"/>
  <c r="AE2653" i="87"/>
  <c r="AF2653" i="87"/>
  <c r="AG2653" i="87"/>
  <c r="AH2653" i="87"/>
  <c r="AI2653" i="87"/>
  <c r="AJ2653" i="87"/>
  <c r="AK2653" i="87"/>
  <c r="AL2653" i="87"/>
  <c r="AM2653" i="87"/>
  <c r="AN2653" i="87"/>
  <c r="AO2653" i="87"/>
  <c r="AP2653" i="87"/>
  <c r="AQ2653" i="87"/>
  <c r="AR2653" i="87"/>
  <c r="AS2653" i="87"/>
  <c r="AT2653" i="87"/>
  <c r="AU2653" i="87"/>
  <c r="AV2653" i="87"/>
  <c r="AW2653" i="87"/>
  <c r="AX2653" i="87"/>
  <c r="AY2653" i="87"/>
  <c r="AD2654" i="87"/>
  <c r="AE2654" i="87"/>
  <c r="AF2654" i="87"/>
  <c r="AG2654" i="87"/>
  <c r="AH2654" i="87"/>
  <c r="AI2654" i="87"/>
  <c r="AJ2654" i="87"/>
  <c r="AK2654" i="87"/>
  <c r="AL2654" i="87"/>
  <c r="AM2654" i="87"/>
  <c r="AN2654" i="87"/>
  <c r="AO2654" i="87"/>
  <c r="AP2654" i="87"/>
  <c r="AQ2654" i="87"/>
  <c r="AR2654" i="87"/>
  <c r="AS2654" i="87"/>
  <c r="AT2654" i="87"/>
  <c r="AU2654" i="87"/>
  <c r="AV2654" i="87"/>
  <c r="AW2654" i="87"/>
  <c r="AX2654" i="87"/>
  <c r="AY2654" i="87"/>
  <c r="AD2655" i="87"/>
  <c r="AE2655" i="87"/>
  <c r="AF2655" i="87"/>
  <c r="AG2655" i="87"/>
  <c r="AH2655" i="87"/>
  <c r="AI2655" i="87"/>
  <c r="AJ2655" i="87"/>
  <c r="AK2655" i="87"/>
  <c r="AL2655" i="87"/>
  <c r="AM2655" i="87"/>
  <c r="AN2655" i="87"/>
  <c r="AO2655" i="87"/>
  <c r="AP2655" i="87"/>
  <c r="AQ2655" i="87"/>
  <c r="AR2655" i="87"/>
  <c r="AS2655" i="87"/>
  <c r="AT2655" i="87"/>
  <c r="AU2655" i="87"/>
  <c r="AV2655" i="87"/>
  <c r="AW2655" i="87"/>
  <c r="AX2655" i="87"/>
  <c r="AY2655" i="87"/>
  <c r="AC2655" i="87"/>
  <c r="AC2654" i="87"/>
  <c r="AC2653" i="87"/>
  <c r="AC2652" i="87"/>
  <c r="AC2651" i="87"/>
  <c r="AC2650" i="87"/>
  <c r="AD2639" i="87"/>
  <c r="AE2639" i="87"/>
  <c r="AF2639" i="87"/>
  <c r="AG2639" i="87"/>
  <c r="AH2639" i="87"/>
  <c r="AI2639" i="87"/>
  <c r="AJ2639" i="87"/>
  <c r="AK2639" i="87"/>
  <c r="AL2639" i="87"/>
  <c r="AM2639" i="87"/>
  <c r="AN2639" i="87"/>
  <c r="AO2639" i="87"/>
  <c r="AP2639" i="87"/>
  <c r="AQ2639" i="87"/>
  <c r="AR2639" i="87"/>
  <c r="AS2639" i="87"/>
  <c r="AT2639" i="87"/>
  <c r="AU2639" i="87"/>
  <c r="AV2639" i="87"/>
  <c r="AW2639" i="87"/>
  <c r="AX2639" i="87"/>
  <c r="AY2639" i="87"/>
  <c r="AD2640" i="87"/>
  <c r="AE2640" i="87"/>
  <c r="AF2640" i="87"/>
  <c r="AG2640" i="87"/>
  <c r="AH2640" i="87"/>
  <c r="AI2640" i="87"/>
  <c r="AJ2640" i="87"/>
  <c r="AK2640" i="87"/>
  <c r="AL2640" i="87"/>
  <c r="AM2640" i="87"/>
  <c r="AN2640" i="87"/>
  <c r="AO2640" i="87"/>
  <c r="AP2640" i="87"/>
  <c r="AQ2640" i="87"/>
  <c r="AR2640" i="87"/>
  <c r="AS2640" i="87"/>
  <c r="AT2640" i="87"/>
  <c r="AU2640" i="87"/>
  <c r="AV2640" i="87"/>
  <c r="AW2640" i="87"/>
  <c r="AX2640" i="87"/>
  <c r="AY2640" i="87"/>
  <c r="AD2641" i="87"/>
  <c r="AE2641" i="87"/>
  <c r="AF2641" i="87"/>
  <c r="AG2641" i="87"/>
  <c r="AH2641" i="87"/>
  <c r="AI2641" i="87"/>
  <c r="AJ2641" i="87"/>
  <c r="AK2641" i="87"/>
  <c r="AL2641" i="87"/>
  <c r="AM2641" i="87"/>
  <c r="AN2641" i="87"/>
  <c r="AO2641" i="87"/>
  <c r="AP2641" i="87"/>
  <c r="AQ2641" i="87"/>
  <c r="AR2641" i="87"/>
  <c r="AS2641" i="87"/>
  <c r="AT2641" i="87"/>
  <c r="AU2641" i="87"/>
  <c r="AV2641" i="87"/>
  <c r="AW2641" i="87"/>
  <c r="AX2641" i="87"/>
  <c r="AY2641" i="87"/>
  <c r="AD2642" i="87"/>
  <c r="AE2642" i="87"/>
  <c r="AF2642" i="87"/>
  <c r="AG2642" i="87"/>
  <c r="AH2642" i="87"/>
  <c r="AI2642" i="87"/>
  <c r="AJ2642" i="87"/>
  <c r="AK2642" i="87"/>
  <c r="AL2642" i="87"/>
  <c r="AM2642" i="87"/>
  <c r="AN2642" i="87"/>
  <c r="AO2642" i="87"/>
  <c r="AP2642" i="87"/>
  <c r="AQ2642" i="87"/>
  <c r="AR2642" i="87"/>
  <c r="AS2642" i="87"/>
  <c r="AT2642" i="87"/>
  <c r="AU2642" i="87"/>
  <c r="AV2642" i="87"/>
  <c r="AW2642" i="87"/>
  <c r="AX2642" i="87"/>
  <c r="AY2642" i="87"/>
  <c r="AD2643" i="87"/>
  <c r="AE2643" i="87"/>
  <c r="AF2643" i="87"/>
  <c r="AG2643" i="87"/>
  <c r="AH2643" i="87"/>
  <c r="AI2643" i="87"/>
  <c r="AJ2643" i="87"/>
  <c r="AK2643" i="87"/>
  <c r="AL2643" i="87"/>
  <c r="AM2643" i="87"/>
  <c r="AN2643" i="87"/>
  <c r="AO2643" i="87"/>
  <c r="AP2643" i="87"/>
  <c r="AQ2643" i="87"/>
  <c r="AR2643" i="87"/>
  <c r="AS2643" i="87"/>
  <c r="AT2643" i="87"/>
  <c r="AU2643" i="87"/>
  <c r="AV2643" i="87"/>
  <c r="AW2643" i="87"/>
  <c r="AX2643" i="87"/>
  <c r="AY2643" i="87"/>
  <c r="AD2644" i="87"/>
  <c r="AE2644" i="87"/>
  <c r="AF2644" i="87"/>
  <c r="AG2644" i="87"/>
  <c r="AH2644" i="87"/>
  <c r="AI2644" i="87"/>
  <c r="AJ2644" i="87"/>
  <c r="AK2644" i="87"/>
  <c r="AL2644" i="87"/>
  <c r="AM2644" i="87"/>
  <c r="AN2644" i="87"/>
  <c r="AO2644" i="87"/>
  <c r="AP2644" i="87"/>
  <c r="AQ2644" i="87"/>
  <c r="AR2644" i="87"/>
  <c r="AS2644" i="87"/>
  <c r="AT2644" i="87"/>
  <c r="AU2644" i="87"/>
  <c r="AV2644" i="87"/>
  <c r="AW2644" i="87"/>
  <c r="AX2644" i="87"/>
  <c r="AY2644" i="87"/>
  <c r="AC2644" i="87"/>
  <c r="AC2643" i="87"/>
  <c r="AC2642" i="87"/>
  <c r="AC2641" i="87"/>
  <c r="AC2640" i="87"/>
  <c r="AC2639" i="87"/>
  <c r="Z2656" i="87"/>
  <c r="Y2656" i="87"/>
  <c r="X2656" i="87"/>
  <c r="W2656" i="87"/>
  <c r="V2656" i="87"/>
  <c r="U2656" i="87"/>
  <c r="T2656" i="87"/>
  <c r="S2656" i="87"/>
  <c r="R2656" i="87"/>
  <c r="Q2656" i="87"/>
  <c r="P2656" i="87"/>
  <c r="O2656" i="87"/>
  <c r="N2656" i="87"/>
  <c r="M2656" i="87"/>
  <c r="L2656" i="87"/>
  <c r="K2656" i="87"/>
  <c r="J2656" i="87"/>
  <c r="I2656" i="87"/>
  <c r="H2656" i="87"/>
  <c r="G2656" i="87"/>
  <c r="F2656" i="87"/>
  <c r="E2656" i="87"/>
  <c r="D2656" i="87"/>
  <c r="AA2655" i="87"/>
  <c r="AA2654" i="87"/>
  <c r="AA2653" i="87"/>
  <c r="AA2652" i="87"/>
  <c r="AA2651" i="87"/>
  <c r="AA2650" i="87"/>
  <c r="Z2645" i="87"/>
  <c r="Y2645" i="87"/>
  <c r="X2645" i="87"/>
  <c r="W2645" i="87"/>
  <c r="V2645" i="87"/>
  <c r="U2645" i="87"/>
  <c r="T2645" i="87"/>
  <c r="S2645" i="87"/>
  <c r="R2645" i="87"/>
  <c r="Q2645" i="87"/>
  <c r="P2645" i="87"/>
  <c r="O2645" i="87"/>
  <c r="N2645" i="87"/>
  <c r="M2645" i="87"/>
  <c r="L2645" i="87"/>
  <c r="K2645" i="87"/>
  <c r="J2645" i="87"/>
  <c r="I2645" i="87"/>
  <c r="H2645" i="87"/>
  <c r="G2645" i="87"/>
  <c r="F2645" i="87"/>
  <c r="E2645" i="87"/>
  <c r="D2645" i="87"/>
  <c r="AA2644" i="87"/>
  <c r="AA2643" i="87"/>
  <c r="AA2642" i="87"/>
  <c r="AA2641" i="87"/>
  <c r="AA2640" i="87"/>
  <c r="AA2639" i="87"/>
  <c r="F49" i="115"/>
  <c r="G49" i="115"/>
  <c r="F50" i="115"/>
  <c r="G50" i="115"/>
  <c r="F51" i="115"/>
  <c r="G51" i="115"/>
  <c r="F52" i="115"/>
  <c r="G52" i="115"/>
  <c r="F53" i="115"/>
  <c r="G53" i="115"/>
  <c r="F54" i="115"/>
  <c r="G54" i="115"/>
  <c r="F55" i="115"/>
  <c r="G55" i="115"/>
  <c r="F56" i="115"/>
  <c r="G56" i="115"/>
  <c r="F57" i="115"/>
  <c r="G57" i="115"/>
  <c r="F58" i="115"/>
  <c r="G58" i="115"/>
  <c r="F59" i="115"/>
  <c r="G59" i="115"/>
  <c r="F60" i="115"/>
  <c r="G60" i="115"/>
  <c r="F61" i="115"/>
  <c r="G61" i="115"/>
  <c r="F62" i="115"/>
  <c r="G62" i="115"/>
  <c r="F63" i="115"/>
  <c r="G63" i="115"/>
  <c r="F64" i="115"/>
  <c r="G64" i="115"/>
  <c r="F65" i="115"/>
  <c r="G65" i="115"/>
  <c r="F66" i="115"/>
  <c r="G66" i="115"/>
  <c r="F67" i="115"/>
  <c r="G67" i="115"/>
  <c r="F68" i="115"/>
  <c r="G68" i="115"/>
  <c r="R397" i="86"/>
  <c r="R398" i="86"/>
  <c r="N397" i="86"/>
  <c r="N398" i="86"/>
  <c r="J397" i="86"/>
  <c r="J398" i="86"/>
  <c r="D397" i="86"/>
  <c r="D398" i="86"/>
  <c r="B632" i="98"/>
  <c r="D1142" i="98"/>
  <c r="D1143" i="98"/>
  <c r="B1142" i="98"/>
  <c r="B1143" i="98"/>
  <c r="B630" i="98"/>
  <c r="D631" i="98"/>
  <c r="D632" i="98"/>
  <c r="B631" i="98"/>
  <c r="AC631" i="98"/>
  <c r="AC632" i="98"/>
  <c r="AX2645" i="87" l="1"/>
  <c r="AY2645" i="87"/>
  <c r="AU2656" i="87"/>
  <c r="AJ2645" i="87"/>
  <c r="AP2645" i="87"/>
  <c r="AL2645" i="87"/>
  <c r="AX2656" i="87"/>
  <c r="AT2656" i="87"/>
  <c r="AR2656" i="87"/>
  <c r="AN2645" i="87"/>
  <c r="AH1143" i="98"/>
  <c r="AH2645" i="87"/>
  <c r="AF2645" i="87"/>
  <c r="AL2656" i="87"/>
  <c r="AJ2656" i="87"/>
  <c r="AI1142" i="98"/>
  <c r="AW2645" i="87"/>
  <c r="AI2645" i="87"/>
  <c r="AG2656" i="87"/>
  <c r="AE2656" i="87"/>
  <c r="AD1143" i="98"/>
  <c r="AF2656" i="87"/>
  <c r="AS2645" i="87"/>
  <c r="AH1142" i="98"/>
  <c r="AA2645" i="87"/>
  <c r="AD2645" i="87"/>
  <c r="AV2656" i="87"/>
  <c r="AI1143" i="98"/>
  <c r="AA2656" i="87"/>
  <c r="AQ2645" i="87"/>
  <c r="AO2656" i="87"/>
  <c r="AM2656" i="87"/>
  <c r="AK2656" i="87"/>
  <c r="AG1143" i="98"/>
  <c r="AC2645" i="87"/>
  <c r="AV2645" i="87"/>
  <c r="AR2645" i="87"/>
  <c r="AP2656" i="87"/>
  <c r="AU2645" i="87"/>
  <c r="AE2645" i="87"/>
  <c r="AI2656" i="87"/>
  <c r="AH2656" i="87"/>
  <c r="AG1142" i="98"/>
  <c r="AY2656" i="87"/>
  <c r="AW2656" i="87"/>
  <c r="AS2656" i="87"/>
  <c r="AK2645" i="87"/>
  <c r="AQ2656" i="87"/>
  <c r="AC2656" i="87"/>
  <c r="AN2656" i="87"/>
  <c r="AD2656" i="87"/>
  <c r="AO2645" i="87"/>
  <c r="AM2645" i="87"/>
  <c r="AG2645" i="87"/>
  <c r="AT2645" i="87"/>
  <c r="AD1142" i="98"/>
  <c r="BE25" i="1" l="1"/>
  <c r="BF25" i="1"/>
  <c r="BG25" i="1"/>
  <c r="BH25" i="1"/>
  <c r="BI25" i="1"/>
  <c r="BE26" i="1"/>
  <c r="BF26" i="1"/>
  <c r="BG26" i="1"/>
  <c r="BH26" i="1"/>
  <c r="BI26" i="1"/>
  <c r="BE27" i="1"/>
  <c r="BF27" i="1"/>
  <c r="BG27" i="1"/>
  <c r="BH27" i="1"/>
  <c r="BI27" i="1"/>
  <c r="BE28" i="1"/>
  <c r="BF28" i="1"/>
  <c r="BG28" i="1"/>
  <c r="BH28" i="1"/>
  <c r="BI28" i="1"/>
  <c r="BE29" i="1"/>
  <c r="BF29" i="1"/>
  <c r="BG29" i="1"/>
  <c r="BH29" i="1"/>
  <c r="BI29" i="1"/>
  <c r="BE30" i="1"/>
  <c r="BF30" i="1"/>
  <c r="BG30" i="1"/>
  <c r="BH30" i="1"/>
  <c r="BI30" i="1"/>
  <c r="BE31" i="1"/>
  <c r="BF31" i="1"/>
  <c r="BG31" i="1"/>
  <c r="BH31" i="1"/>
  <c r="BI31" i="1"/>
  <c r="BE32" i="1"/>
  <c r="BF32" i="1"/>
  <c r="BG32" i="1"/>
  <c r="BH32" i="1"/>
  <c r="BI32" i="1"/>
  <c r="BE33" i="1"/>
  <c r="BF33" i="1"/>
  <c r="BG33" i="1"/>
  <c r="BH33" i="1"/>
  <c r="BI33" i="1"/>
  <c r="BE34" i="1"/>
  <c r="BF34" i="1"/>
  <c r="BG34" i="1"/>
  <c r="BH34" i="1"/>
  <c r="BI34" i="1"/>
  <c r="BE35" i="1"/>
  <c r="BF35" i="1"/>
  <c r="BG35" i="1"/>
  <c r="BH35" i="1"/>
  <c r="BI35" i="1"/>
  <c r="BE36" i="1"/>
  <c r="BF36" i="1"/>
  <c r="BG36" i="1"/>
  <c r="BH36" i="1"/>
  <c r="BI36" i="1"/>
  <c r="BE37" i="1"/>
  <c r="BF37" i="1"/>
  <c r="BG37" i="1"/>
  <c r="BH37" i="1"/>
  <c r="BI37" i="1"/>
  <c r="BE38" i="1"/>
  <c r="BF38" i="1"/>
  <c r="BG38" i="1"/>
  <c r="BH38" i="1"/>
  <c r="BI38" i="1"/>
  <c r="BE39" i="1"/>
  <c r="BF39" i="1"/>
  <c r="BG39" i="1"/>
  <c r="BH39" i="1"/>
  <c r="BI39" i="1"/>
  <c r="BE40" i="1"/>
  <c r="BF40" i="1"/>
  <c r="BG40" i="1"/>
  <c r="BH40" i="1"/>
  <c r="BI40" i="1"/>
  <c r="BE41" i="1"/>
  <c r="BF41" i="1"/>
  <c r="BG41" i="1"/>
  <c r="BH41" i="1"/>
  <c r="BI41" i="1"/>
  <c r="BE42" i="1"/>
  <c r="BF42" i="1"/>
  <c r="BG42" i="1"/>
  <c r="BH42" i="1"/>
  <c r="BI42" i="1"/>
  <c r="BE43" i="1"/>
  <c r="BF43" i="1"/>
  <c r="BG43" i="1"/>
  <c r="BH43" i="1"/>
  <c r="BI43" i="1"/>
  <c r="BE44" i="1"/>
  <c r="BF44" i="1"/>
  <c r="BG44" i="1"/>
  <c r="BH44" i="1"/>
  <c r="BI44" i="1"/>
  <c r="BE45" i="1"/>
  <c r="BF45" i="1"/>
  <c r="BG45" i="1"/>
  <c r="BH45" i="1"/>
  <c r="BI45" i="1"/>
  <c r="BE46" i="1"/>
  <c r="BF46" i="1"/>
  <c r="BG46" i="1"/>
  <c r="BH46" i="1"/>
  <c r="BI46" i="1"/>
  <c r="BE47" i="1"/>
  <c r="BF47" i="1"/>
  <c r="BG47" i="1"/>
  <c r="BH47" i="1"/>
  <c r="BI47" i="1"/>
  <c r="BE48" i="1"/>
  <c r="BF48" i="1"/>
  <c r="BG48" i="1"/>
  <c r="BH48" i="1"/>
  <c r="BI48" i="1"/>
  <c r="BE49" i="1"/>
  <c r="BF49" i="1"/>
  <c r="BG49" i="1"/>
  <c r="BH49" i="1"/>
  <c r="BI49" i="1"/>
  <c r="BE50" i="1"/>
  <c r="BF50" i="1"/>
  <c r="BG50" i="1"/>
  <c r="BH50" i="1"/>
  <c r="BI50" i="1"/>
  <c r="BE51" i="1"/>
  <c r="BF51" i="1"/>
  <c r="BG51" i="1"/>
  <c r="BH51" i="1"/>
  <c r="BI51" i="1"/>
  <c r="BE52" i="1"/>
  <c r="BF52" i="1"/>
  <c r="BG52" i="1"/>
  <c r="BH52" i="1"/>
  <c r="BI52" i="1"/>
  <c r="BE53" i="1"/>
  <c r="BF53" i="1"/>
  <c r="BG53" i="1"/>
  <c r="BH53" i="1"/>
  <c r="BI53" i="1"/>
  <c r="BE54" i="1"/>
  <c r="BF54" i="1"/>
  <c r="BG54" i="1"/>
  <c r="BH54" i="1"/>
  <c r="BI54" i="1"/>
  <c r="BE55" i="1"/>
  <c r="BF55" i="1"/>
  <c r="BG55" i="1"/>
  <c r="BH55" i="1"/>
  <c r="BI55" i="1"/>
  <c r="BE56" i="1"/>
  <c r="BF56" i="1"/>
  <c r="BG56" i="1"/>
  <c r="BH56" i="1"/>
  <c r="BI56" i="1"/>
  <c r="BE57" i="1"/>
  <c r="BF57" i="1"/>
  <c r="BG57" i="1"/>
  <c r="BH57" i="1"/>
  <c r="BI57" i="1"/>
  <c r="BE58" i="1"/>
  <c r="BF58" i="1"/>
  <c r="BG58" i="1"/>
  <c r="BH58" i="1"/>
  <c r="BI58" i="1"/>
  <c r="BE84" i="1"/>
  <c r="BF84" i="1"/>
  <c r="BG84" i="1"/>
  <c r="BH84" i="1"/>
  <c r="BI84" i="1"/>
  <c r="BE101" i="1"/>
  <c r="BF101" i="1"/>
  <c r="BG101" i="1"/>
  <c r="BH101" i="1"/>
  <c r="BI101" i="1"/>
  <c r="A2504" i="59" l="1"/>
  <c r="O2504" i="59"/>
  <c r="A2474" i="59"/>
  <c r="O2474" i="59"/>
  <c r="A2475" i="59"/>
  <c r="O2475" i="59"/>
  <c r="A2476" i="59"/>
  <c r="O2476" i="59"/>
  <c r="A2477" i="59"/>
  <c r="O2477" i="59"/>
  <c r="A2478" i="59"/>
  <c r="O2478" i="59"/>
  <c r="A2479" i="59"/>
  <c r="O2479" i="59"/>
  <c r="A2480" i="59"/>
  <c r="O2480" i="59"/>
  <c r="A2481" i="59"/>
  <c r="O2481" i="59"/>
  <c r="A2482" i="59"/>
  <c r="O2482" i="59"/>
  <c r="A2483" i="59"/>
  <c r="O2483" i="59"/>
  <c r="A2484" i="59"/>
  <c r="O2484" i="59"/>
  <c r="A2485" i="59"/>
  <c r="O2485" i="59"/>
  <c r="A2486" i="59"/>
  <c r="O2486" i="59"/>
  <c r="A2487" i="59"/>
  <c r="O2487" i="59"/>
  <c r="A2488" i="59"/>
  <c r="O2488" i="59"/>
  <c r="A2489" i="59"/>
  <c r="O2489" i="59"/>
  <c r="A2490" i="59"/>
  <c r="O2490" i="59"/>
  <c r="A2491" i="59"/>
  <c r="O2491" i="59"/>
  <c r="A2492" i="59"/>
  <c r="O2492" i="59"/>
  <c r="A2493" i="59"/>
  <c r="O2493" i="59"/>
  <c r="A2494" i="59"/>
  <c r="O2494" i="59"/>
  <c r="A2495" i="59"/>
  <c r="O2495" i="59"/>
  <c r="A2496" i="59"/>
  <c r="O2496" i="59"/>
  <c r="A2497" i="59"/>
  <c r="O2497" i="59"/>
  <c r="A2498" i="59"/>
  <c r="O2498" i="59"/>
  <c r="A2499" i="59"/>
  <c r="O2499" i="59"/>
  <c r="A2500" i="59"/>
  <c r="O2500" i="59"/>
  <c r="A2501" i="59"/>
  <c r="O2501" i="59"/>
  <c r="A2502" i="59"/>
  <c r="O2502" i="59"/>
  <c r="A2503" i="59"/>
  <c r="O2503" i="59"/>
  <c r="AD2627" i="87" l="1"/>
  <c r="AE2627" i="87"/>
  <c r="AF2627" i="87"/>
  <c r="AG2627" i="87"/>
  <c r="AH2627" i="87"/>
  <c r="AI2627" i="87"/>
  <c r="AJ2627" i="87"/>
  <c r="AK2627" i="87"/>
  <c r="AL2627" i="87"/>
  <c r="AM2627" i="87"/>
  <c r="AN2627" i="87"/>
  <c r="AO2627" i="87"/>
  <c r="AP2627" i="87"/>
  <c r="AQ2627" i="87"/>
  <c r="AR2627" i="87"/>
  <c r="AS2627" i="87"/>
  <c r="AT2627" i="87"/>
  <c r="AU2627" i="87"/>
  <c r="AV2627" i="87"/>
  <c r="AW2627" i="87"/>
  <c r="AX2627" i="87"/>
  <c r="AY2627" i="87"/>
  <c r="AD2628" i="87"/>
  <c r="AE2628" i="87"/>
  <c r="AF2628" i="87"/>
  <c r="AG2628" i="87"/>
  <c r="AH2628" i="87"/>
  <c r="AI2628" i="87"/>
  <c r="AJ2628" i="87"/>
  <c r="AK2628" i="87"/>
  <c r="AL2628" i="87"/>
  <c r="AM2628" i="87"/>
  <c r="AN2628" i="87"/>
  <c r="AO2628" i="87"/>
  <c r="AP2628" i="87"/>
  <c r="AQ2628" i="87"/>
  <c r="AR2628" i="87"/>
  <c r="AS2628" i="87"/>
  <c r="AT2628" i="87"/>
  <c r="AU2628" i="87"/>
  <c r="AV2628" i="87"/>
  <c r="AW2628" i="87"/>
  <c r="AX2628" i="87"/>
  <c r="AY2628" i="87"/>
  <c r="AD2629" i="87"/>
  <c r="AE2629" i="87"/>
  <c r="AF2629" i="87"/>
  <c r="AG2629" i="87"/>
  <c r="AH2629" i="87"/>
  <c r="AI2629" i="87"/>
  <c r="AJ2629" i="87"/>
  <c r="AK2629" i="87"/>
  <c r="AL2629" i="87"/>
  <c r="AM2629" i="87"/>
  <c r="AN2629" i="87"/>
  <c r="AO2629" i="87"/>
  <c r="AP2629" i="87"/>
  <c r="AQ2629" i="87"/>
  <c r="AR2629" i="87"/>
  <c r="AS2629" i="87"/>
  <c r="AT2629" i="87"/>
  <c r="AU2629" i="87"/>
  <c r="AV2629" i="87"/>
  <c r="AW2629" i="87"/>
  <c r="AX2629" i="87"/>
  <c r="AY2629" i="87"/>
  <c r="AD2630" i="87"/>
  <c r="AE2630" i="87"/>
  <c r="AF2630" i="87"/>
  <c r="AG2630" i="87"/>
  <c r="AH2630" i="87"/>
  <c r="AI2630" i="87"/>
  <c r="AJ2630" i="87"/>
  <c r="AK2630" i="87"/>
  <c r="AL2630" i="87"/>
  <c r="AM2630" i="87"/>
  <c r="AN2630" i="87"/>
  <c r="AO2630" i="87"/>
  <c r="AP2630" i="87"/>
  <c r="AQ2630" i="87"/>
  <c r="AR2630" i="87"/>
  <c r="AS2630" i="87"/>
  <c r="AT2630" i="87"/>
  <c r="AU2630" i="87"/>
  <c r="AV2630" i="87"/>
  <c r="AW2630" i="87"/>
  <c r="AX2630" i="87"/>
  <c r="AY2630" i="87"/>
  <c r="AD2631" i="87"/>
  <c r="AE2631" i="87"/>
  <c r="AF2631" i="87"/>
  <c r="AG2631" i="87"/>
  <c r="AH2631" i="87"/>
  <c r="AI2631" i="87"/>
  <c r="AJ2631" i="87"/>
  <c r="AK2631" i="87"/>
  <c r="AL2631" i="87"/>
  <c r="AM2631" i="87"/>
  <c r="AN2631" i="87"/>
  <c r="AO2631" i="87"/>
  <c r="AP2631" i="87"/>
  <c r="AQ2631" i="87"/>
  <c r="AR2631" i="87"/>
  <c r="AS2631" i="87"/>
  <c r="AT2631" i="87"/>
  <c r="AU2631" i="87"/>
  <c r="AV2631" i="87"/>
  <c r="AW2631" i="87"/>
  <c r="AX2631" i="87"/>
  <c r="AY2631" i="87"/>
  <c r="AD2632" i="87"/>
  <c r="AE2632" i="87"/>
  <c r="AF2632" i="87"/>
  <c r="AG2632" i="87"/>
  <c r="AH2632" i="87"/>
  <c r="AI2632" i="87"/>
  <c r="AJ2632" i="87"/>
  <c r="AK2632" i="87"/>
  <c r="AL2632" i="87"/>
  <c r="AM2632" i="87"/>
  <c r="AN2632" i="87"/>
  <c r="AO2632" i="87"/>
  <c r="AP2632" i="87"/>
  <c r="AQ2632" i="87"/>
  <c r="AR2632" i="87"/>
  <c r="AS2632" i="87"/>
  <c r="AT2632" i="87"/>
  <c r="AU2632" i="87"/>
  <c r="AV2632" i="87"/>
  <c r="AW2632" i="87"/>
  <c r="AX2632" i="87"/>
  <c r="AY2632" i="87"/>
  <c r="AC2630" i="87"/>
  <c r="AC2629" i="87"/>
  <c r="AC2628" i="87"/>
  <c r="AC2627" i="87"/>
  <c r="AD2616" i="87"/>
  <c r="AE2616" i="87"/>
  <c r="AF2616" i="87"/>
  <c r="AG2616" i="87"/>
  <c r="AH2616" i="87"/>
  <c r="AI2616" i="87"/>
  <c r="AJ2616" i="87"/>
  <c r="AK2616" i="87"/>
  <c r="AL2616" i="87"/>
  <c r="AM2616" i="87"/>
  <c r="AN2616" i="87"/>
  <c r="AO2616" i="87"/>
  <c r="AP2616" i="87"/>
  <c r="AQ2616" i="87"/>
  <c r="AR2616" i="87"/>
  <c r="AS2616" i="87"/>
  <c r="AT2616" i="87"/>
  <c r="AU2616" i="87"/>
  <c r="AV2616" i="87"/>
  <c r="AW2616" i="87"/>
  <c r="AX2616" i="87"/>
  <c r="AY2616" i="87"/>
  <c r="AD2617" i="87"/>
  <c r="AE2617" i="87"/>
  <c r="AF2617" i="87"/>
  <c r="AG2617" i="87"/>
  <c r="AH2617" i="87"/>
  <c r="AI2617" i="87"/>
  <c r="AJ2617" i="87"/>
  <c r="AK2617" i="87"/>
  <c r="AL2617" i="87"/>
  <c r="AM2617" i="87"/>
  <c r="AN2617" i="87"/>
  <c r="AO2617" i="87"/>
  <c r="AP2617" i="87"/>
  <c r="AQ2617" i="87"/>
  <c r="AR2617" i="87"/>
  <c r="AS2617" i="87"/>
  <c r="AT2617" i="87"/>
  <c r="AU2617" i="87"/>
  <c r="AV2617" i="87"/>
  <c r="AW2617" i="87"/>
  <c r="AX2617" i="87"/>
  <c r="AY2617" i="87"/>
  <c r="AD2618" i="87"/>
  <c r="AE2618" i="87"/>
  <c r="AF2618" i="87"/>
  <c r="AG2618" i="87"/>
  <c r="AH2618" i="87"/>
  <c r="AI2618" i="87"/>
  <c r="AJ2618" i="87"/>
  <c r="AK2618" i="87"/>
  <c r="AL2618" i="87"/>
  <c r="AM2618" i="87"/>
  <c r="AN2618" i="87"/>
  <c r="AO2618" i="87"/>
  <c r="AP2618" i="87"/>
  <c r="AQ2618" i="87"/>
  <c r="AR2618" i="87"/>
  <c r="AS2618" i="87"/>
  <c r="AT2618" i="87"/>
  <c r="AU2618" i="87"/>
  <c r="AV2618" i="87"/>
  <c r="AW2618" i="87"/>
  <c r="AX2618" i="87"/>
  <c r="AY2618" i="87"/>
  <c r="AD2619" i="87"/>
  <c r="AE2619" i="87"/>
  <c r="AF2619" i="87"/>
  <c r="AG2619" i="87"/>
  <c r="AH2619" i="87"/>
  <c r="AI2619" i="87"/>
  <c r="AJ2619" i="87"/>
  <c r="AK2619" i="87"/>
  <c r="AL2619" i="87"/>
  <c r="AM2619" i="87"/>
  <c r="AN2619" i="87"/>
  <c r="AO2619" i="87"/>
  <c r="AP2619" i="87"/>
  <c r="AQ2619" i="87"/>
  <c r="AR2619" i="87"/>
  <c r="AS2619" i="87"/>
  <c r="AT2619" i="87"/>
  <c r="AU2619" i="87"/>
  <c r="AV2619" i="87"/>
  <c r="AW2619" i="87"/>
  <c r="AX2619" i="87"/>
  <c r="AY2619" i="87"/>
  <c r="AD2620" i="87"/>
  <c r="AE2620" i="87"/>
  <c r="AF2620" i="87"/>
  <c r="AG2620" i="87"/>
  <c r="AH2620" i="87"/>
  <c r="AI2620" i="87"/>
  <c r="AJ2620" i="87"/>
  <c r="AK2620" i="87"/>
  <c r="AL2620" i="87"/>
  <c r="AM2620" i="87"/>
  <c r="AN2620" i="87"/>
  <c r="AO2620" i="87"/>
  <c r="AP2620" i="87"/>
  <c r="AQ2620" i="87"/>
  <c r="AR2620" i="87"/>
  <c r="AS2620" i="87"/>
  <c r="AT2620" i="87"/>
  <c r="AU2620" i="87"/>
  <c r="AV2620" i="87"/>
  <c r="AW2620" i="87"/>
  <c r="AX2620" i="87"/>
  <c r="AY2620" i="87"/>
  <c r="AD2621" i="87"/>
  <c r="AE2621" i="87"/>
  <c r="AF2621" i="87"/>
  <c r="AG2621" i="87"/>
  <c r="AH2621" i="87"/>
  <c r="AI2621" i="87"/>
  <c r="AJ2621" i="87"/>
  <c r="AK2621" i="87"/>
  <c r="AL2621" i="87"/>
  <c r="AM2621" i="87"/>
  <c r="AN2621" i="87"/>
  <c r="AO2621" i="87"/>
  <c r="AP2621" i="87"/>
  <c r="AQ2621" i="87"/>
  <c r="AR2621" i="87"/>
  <c r="AS2621" i="87"/>
  <c r="AT2621" i="87"/>
  <c r="AU2621" i="87"/>
  <c r="AV2621" i="87"/>
  <c r="AW2621" i="87"/>
  <c r="AX2621" i="87"/>
  <c r="AY2621" i="87"/>
  <c r="AC2619" i="87"/>
  <c r="AC2618" i="87"/>
  <c r="AC2617" i="87"/>
  <c r="AC2616" i="87"/>
  <c r="AY2633" i="87" l="1"/>
  <c r="AX2633" i="87"/>
  <c r="AT2633" i="87"/>
  <c r="AS2633" i="87"/>
  <c r="AQ2633" i="87"/>
  <c r="AP2633" i="87"/>
  <c r="AL2633" i="87"/>
  <c r="AK2633" i="87"/>
  <c r="AJ2633" i="87"/>
  <c r="AH2633" i="87"/>
  <c r="AD2633" i="87"/>
  <c r="Z2633" i="87"/>
  <c r="Y2633" i="87"/>
  <c r="X2633" i="87"/>
  <c r="W2633" i="87"/>
  <c r="V2633" i="87"/>
  <c r="U2633" i="87"/>
  <c r="T2633" i="87"/>
  <c r="S2633" i="87"/>
  <c r="R2633" i="87"/>
  <c r="Q2633" i="87"/>
  <c r="P2633" i="87"/>
  <c r="O2633" i="87"/>
  <c r="N2633" i="87"/>
  <c r="M2633" i="87"/>
  <c r="L2633" i="87"/>
  <c r="K2633" i="87"/>
  <c r="J2633" i="87"/>
  <c r="I2633" i="87"/>
  <c r="H2633" i="87"/>
  <c r="G2633" i="87"/>
  <c r="F2633" i="87"/>
  <c r="E2633" i="87"/>
  <c r="D2633" i="87"/>
  <c r="AC2632" i="87"/>
  <c r="AA2632" i="87"/>
  <c r="AC2631" i="87"/>
  <c r="AA2631" i="87"/>
  <c r="AA2630" i="87"/>
  <c r="AA2629" i="87"/>
  <c r="AA2628" i="87"/>
  <c r="AW2633" i="87"/>
  <c r="AU2633" i="87"/>
  <c r="AR2633" i="87"/>
  <c r="AN2633" i="87"/>
  <c r="AM2633" i="87"/>
  <c r="AI2633" i="87"/>
  <c r="AG2633" i="87"/>
  <c r="AF2633" i="87"/>
  <c r="AE2633" i="87"/>
  <c r="AA2627" i="87"/>
  <c r="AY2622" i="87"/>
  <c r="AX2622" i="87"/>
  <c r="AK2622" i="87"/>
  <c r="AJ2622" i="87"/>
  <c r="Z2622" i="87"/>
  <c r="Y2622" i="87"/>
  <c r="X2622" i="87"/>
  <c r="W2622" i="87"/>
  <c r="V2622" i="87"/>
  <c r="U2622" i="87"/>
  <c r="T2622" i="87"/>
  <c r="S2622" i="87"/>
  <c r="R2622" i="87"/>
  <c r="Q2622" i="87"/>
  <c r="P2622" i="87"/>
  <c r="O2622" i="87"/>
  <c r="N2622" i="87"/>
  <c r="M2622" i="87"/>
  <c r="L2622" i="87"/>
  <c r="K2622" i="87"/>
  <c r="J2622" i="87"/>
  <c r="I2622" i="87"/>
  <c r="H2622" i="87"/>
  <c r="G2622" i="87"/>
  <c r="F2622" i="87"/>
  <c r="E2622" i="87"/>
  <c r="D2622" i="87"/>
  <c r="AC2621" i="87"/>
  <c r="AA2621" i="87"/>
  <c r="AC2620" i="87"/>
  <c r="AA2620" i="87"/>
  <c r="AA2619" i="87"/>
  <c r="AA2618" i="87"/>
  <c r="AA2617" i="87"/>
  <c r="AW2622" i="87"/>
  <c r="AV2622" i="87"/>
  <c r="AU2622" i="87"/>
  <c r="AT2622" i="87"/>
  <c r="AS2622" i="87"/>
  <c r="AR2622" i="87"/>
  <c r="AQ2622" i="87"/>
  <c r="AP2622" i="87"/>
  <c r="AO2622" i="87"/>
  <c r="AN2622" i="87"/>
  <c r="AM2622" i="87"/>
  <c r="AL2622" i="87"/>
  <c r="AI2622" i="87"/>
  <c r="AH2622" i="87"/>
  <c r="AG2622" i="87"/>
  <c r="AF2622" i="87"/>
  <c r="AE2622" i="87"/>
  <c r="AD2622" i="87"/>
  <c r="AA2616" i="87"/>
  <c r="AC2633" i="87" l="1"/>
  <c r="AC2622" i="87"/>
  <c r="AA2622" i="87"/>
  <c r="AV2633" i="87"/>
  <c r="AO2633" i="87"/>
  <c r="AA2633" i="87"/>
  <c r="F29" i="115" l="1"/>
  <c r="G29" i="115"/>
  <c r="F30" i="115"/>
  <c r="G30" i="115"/>
  <c r="F31" i="115"/>
  <c r="G31" i="115"/>
  <c r="F32" i="115"/>
  <c r="G32" i="115"/>
  <c r="F33" i="115"/>
  <c r="G33" i="115"/>
  <c r="F34" i="115"/>
  <c r="G34" i="115"/>
  <c r="F35" i="115"/>
  <c r="G35" i="115"/>
  <c r="F36" i="115"/>
  <c r="G36" i="115"/>
  <c r="F37" i="115"/>
  <c r="G37" i="115"/>
  <c r="F38" i="115"/>
  <c r="G38" i="115"/>
  <c r="F39" i="115"/>
  <c r="G39" i="115"/>
  <c r="F40" i="115"/>
  <c r="G40" i="115"/>
  <c r="F41" i="115"/>
  <c r="G41" i="115"/>
  <c r="F42" i="115"/>
  <c r="G42" i="115"/>
  <c r="F43" i="115"/>
  <c r="G43" i="115"/>
  <c r="F44" i="115"/>
  <c r="G44" i="115"/>
  <c r="F45" i="115"/>
  <c r="G45" i="115"/>
  <c r="F46" i="115"/>
  <c r="G46" i="115"/>
  <c r="F47" i="115"/>
  <c r="G47" i="115"/>
  <c r="F48" i="115"/>
  <c r="G48" i="115"/>
  <c r="B1135" i="98" l="1"/>
  <c r="D1135" i="98"/>
  <c r="AD1135" i="98"/>
  <c r="R395" i="86" l="1"/>
  <c r="R396" i="86"/>
  <c r="N395" i="86"/>
  <c r="N396" i="86"/>
  <c r="J396" i="86"/>
  <c r="J395" i="86"/>
  <c r="D396" i="86"/>
  <c r="D395" i="86"/>
  <c r="D1140" i="98"/>
  <c r="D1141" i="98"/>
  <c r="B1140" i="98"/>
  <c r="B1141" i="98"/>
  <c r="B629" i="98"/>
  <c r="B628" i="98"/>
  <c r="D629" i="98"/>
  <c r="D630" i="98"/>
  <c r="AC629" i="98"/>
  <c r="AC630" i="98"/>
  <c r="BE12" i="1"/>
  <c r="BF12" i="1"/>
  <c r="BG12" i="1"/>
  <c r="BH12" i="1"/>
  <c r="BI12" i="1"/>
  <c r="BE13" i="1"/>
  <c r="BF13" i="1"/>
  <c r="BG13" i="1"/>
  <c r="BH13" i="1"/>
  <c r="BI13" i="1"/>
  <c r="BE14" i="1"/>
  <c r="BF14" i="1"/>
  <c r="BG14" i="1"/>
  <c r="BH14" i="1"/>
  <c r="BI14" i="1"/>
  <c r="BE15" i="1"/>
  <c r="BF15" i="1"/>
  <c r="BG15" i="1"/>
  <c r="BH15" i="1"/>
  <c r="BI15" i="1"/>
  <c r="BE21" i="1"/>
  <c r="BF21" i="1"/>
  <c r="BG21" i="1"/>
  <c r="BH21" i="1"/>
  <c r="BI21" i="1"/>
  <c r="BE22" i="1"/>
  <c r="BF22" i="1"/>
  <c r="BG22" i="1"/>
  <c r="BH22" i="1"/>
  <c r="BI22" i="1"/>
  <c r="BE23" i="1"/>
  <c r="BF23" i="1"/>
  <c r="BG23" i="1"/>
  <c r="BH23" i="1"/>
  <c r="BI23" i="1"/>
  <c r="BE24" i="1"/>
  <c r="BF24" i="1"/>
  <c r="BG24" i="1"/>
  <c r="BH24" i="1"/>
  <c r="BI24" i="1"/>
  <c r="AI1141" i="98" l="1"/>
  <c r="AI1140" i="98"/>
  <c r="AD1141" i="98"/>
  <c r="AG1140" i="98"/>
  <c r="AH1140" i="98"/>
  <c r="AH1141" i="98"/>
  <c r="AG1141" i="98"/>
  <c r="AD1140" i="98"/>
  <c r="E2785" i="59"/>
  <c r="O2443" i="59" l="1"/>
  <c r="O2444" i="59"/>
  <c r="O2445" i="59"/>
  <c r="O2446" i="59"/>
  <c r="O2447" i="59"/>
  <c r="O2448" i="59"/>
  <c r="O2449" i="59"/>
  <c r="O2450" i="59"/>
  <c r="O2451" i="59"/>
  <c r="O2452" i="59"/>
  <c r="O2453" i="59"/>
  <c r="O2454" i="59"/>
  <c r="O2455" i="59"/>
  <c r="O2456" i="59"/>
  <c r="O2457" i="59"/>
  <c r="O2458" i="59"/>
  <c r="O2459" i="59"/>
  <c r="O2460" i="59"/>
  <c r="O2461" i="59"/>
  <c r="O2462" i="59"/>
  <c r="O2463" i="59"/>
  <c r="O2464" i="59"/>
  <c r="O2465" i="59"/>
  <c r="O2466" i="59"/>
  <c r="O2467" i="59"/>
  <c r="O2468" i="59"/>
  <c r="O2469" i="59"/>
  <c r="O2470" i="59"/>
  <c r="O2471" i="59"/>
  <c r="O2472" i="59"/>
  <c r="O2473" i="59"/>
  <c r="A2473" i="59"/>
  <c r="A2443" i="59"/>
  <c r="A2444" i="59"/>
  <c r="A2445" i="59"/>
  <c r="A2446" i="59"/>
  <c r="A2447" i="59"/>
  <c r="A2448" i="59"/>
  <c r="A2449" i="59"/>
  <c r="A2450" i="59"/>
  <c r="A2451" i="59"/>
  <c r="A2452" i="59"/>
  <c r="A2453" i="59"/>
  <c r="A2454" i="59"/>
  <c r="A2455" i="59"/>
  <c r="A2456" i="59"/>
  <c r="A2457" i="59"/>
  <c r="A2458" i="59"/>
  <c r="A2459" i="59"/>
  <c r="A2460" i="59"/>
  <c r="A2461" i="59"/>
  <c r="A2462" i="59"/>
  <c r="A2463" i="59"/>
  <c r="A2464" i="59"/>
  <c r="A2465" i="59"/>
  <c r="A2466" i="59"/>
  <c r="A2467" i="59"/>
  <c r="A2468" i="59"/>
  <c r="A2469" i="59"/>
  <c r="A2470" i="59"/>
  <c r="A2471" i="59"/>
  <c r="A2472" i="59"/>
  <c r="AD2592" i="87" l="1"/>
  <c r="AE2592" i="87"/>
  <c r="AF2592" i="87"/>
  <c r="AG2592" i="87"/>
  <c r="AH2592" i="87"/>
  <c r="AI2592" i="87"/>
  <c r="AJ2592" i="87"/>
  <c r="AK2592" i="87"/>
  <c r="AL2592" i="87"/>
  <c r="AM2592" i="87"/>
  <c r="AN2592" i="87"/>
  <c r="AO2592" i="87"/>
  <c r="AP2592" i="87"/>
  <c r="AQ2592" i="87"/>
  <c r="AR2592" i="87"/>
  <c r="AS2592" i="87"/>
  <c r="AT2592" i="87"/>
  <c r="AU2592" i="87"/>
  <c r="AV2592" i="87"/>
  <c r="AW2592" i="87"/>
  <c r="AX2592" i="87"/>
  <c r="AY2592" i="87"/>
  <c r="AD2593" i="87"/>
  <c r="AE2593" i="87"/>
  <c r="AF2593" i="87"/>
  <c r="AG2593" i="87"/>
  <c r="AH2593" i="87"/>
  <c r="AI2593" i="87"/>
  <c r="AJ2593" i="87"/>
  <c r="AK2593" i="87"/>
  <c r="AL2593" i="87"/>
  <c r="AM2593" i="87"/>
  <c r="AN2593" i="87"/>
  <c r="AO2593" i="87"/>
  <c r="AP2593" i="87"/>
  <c r="AQ2593" i="87"/>
  <c r="AR2593" i="87"/>
  <c r="AS2593" i="87"/>
  <c r="AT2593" i="87"/>
  <c r="AU2593" i="87"/>
  <c r="AV2593" i="87"/>
  <c r="AW2593" i="87"/>
  <c r="AX2593" i="87"/>
  <c r="AY2593" i="87"/>
  <c r="AD2594" i="87"/>
  <c r="AE2594" i="87"/>
  <c r="AF2594" i="87"/>
  <c r="AG2594" i="87"/>
  <c r="AH2594" i="87"/>
  <c r="AI2594" i="87"/>
  <c r="AJ2594" i="87"/>
  <c r="AK2594" i="87"/>
  <c r="AL2594" i="87"/>
  <c r="AM2594" i="87"/>
  <c r="AN2594" i="87"/>
  <c r="AO2594" i="87"/>
  <c r="AP2594" i="87"/>
  <c r="AQ2594" i="87"/>
  <c r="AR2594" i="87"/>
  <c r="AS2594" i="87"/>
  <c r="AT2594" i="87"/>
  <c r="AU2594" i="87"/>
  <c r="AV2594" i="87"/>
  <c r="AW2594" i="87"/>
  <c r="AX2594" i="87"/>
  <c r="AY2594" i="87"/>
  <c r="AD2595" i="87"/>
  <c r="AE2595" i="87"/>
  <c r="AF2595" i="87"/>
  <c r="AG2595" i="87"/>
  <c r="AH2595" i="87"/>
  <c r="AI2595" i="87"/>
  <c r="AJ2595" i="87"/>
  <c r="AK2595" i="87"/>
  <c r="AL2595" i="87"/>
  <c r="AM2595" i="87"/>
  <c r="AN2595" i="87"/>
  <c r="AO2595" i="87"/>
  <c r="AP2595" i="87"/>
  <c r="AQ2595" i="87"/>
  <c r="AR2595" i="87"/>
  <c r="AS2595" i="87"/>
  <c r="AT2595" i="87"/>
  <c r="AU2595" i="87"/>
  <c r="AV2595" i="87"/>
  <c r="AW2595" i="87"/>
  <c r="AX2595" i="87"/>
  <c r="AY2595" i="87"/>
  <c r="AD2596" i="87"/>
  <c r="AE2596" i="87"/>
  <c r="AF2596" i="87"/>
  <c r="AG2596" i="87"/>
  <c r="AH2596" i="87"/>
  <c r="AI2596" i="87"/>
  <c r="AJ2596" i="87"/>
  <c r="AK2596" i="87"/>
  <c r="AL2596" i="87"/>
  <c r="AM2596" i="87"/>
  <c r="AN2596" i="87"/>
  <c r="AO2596" i="87"/>
  <c r="AP2596" i="87"/>
  <c r="AQ2596" i="87"/>
  <c r="AR2596" i="87"/>
  <c r="AS2596" i="87"/>
  <c r="AT2596" i="87"/>
  <c r="AU2596" i="87"/>
  <c r="AV2596" i="87"/>
  <c r="AW2596" i="87"/>
  <c r="AX2596" i="87"/>
  <c r="AY2596" i="87"/>
  <c r="AD2597" i="87"/>
  <c r="AE2597" i="87"/>
  <c r="AF2597" i="87"/>
  <c r="AG2597" i="87"/>
  <c r="AH2597" i="87"/>
  <c r="AI2597" i="87"/>
  <c r="AJ2597" i="87"/>
  <c r="AK2597" i="87"/>
  <c r="AL2597" i="87"/>
  <c r="AM2597" i="87"/>
  <c r="AN2597" i="87"/>
  <c r="AO2597" i="87"/>
  <c r="AP2597" i="87"/>
  <c r="AQ2597" i="87"/>
  <c r="AR2597" i="87"/>
  <c r="AS2597" i="87"/>
  <c r="AT2597" i="87"/>
  <c r="AU2597" i="87"/>
  <c r="AV2597" i="87"/>
  <c r="AW2597" i="87"/>
  <c r="AX2597" i="87"/>
  <c r="AY2597" i="87"/>
  <c r="AC2595" i="87"/>
  <c r="AC2594" i="87"/>
  <c r="AC2593" i="87"/>
  <c r="AC2592" i="87"/>
  <c r="AC2606" i="87"/>
  <c r="AC2605" i="87"/>
  <c r="AC2604" i="87"/>
  <c r="AC2603" i="87"/>
  <c r="Z2609" i="87"/>
  <c r="Y2609" i="87"/>
  <c r="X2609" i="87"/>
  <c r="W2609" i="87"/>
  <c r="V2609" i="87"/>
  <c r="U2609" i="87"/>
  <c r="T2609" i="87"/>
  <c r="S2609" i="87"/>
  <c r="R2609" i="87"/>
  <c r="Q2609" i="87"/>
  <c r="P2609" i="87"/>
  <c r="O2609" i="87"/>
  <c r="N2609" i="87"/>
  <c r="M2609" i="87"/>
  <c r="L2609" i="87"/>
  <c r="K2609" i="87"/>
  <c r="J2609" i="87"/>
  <c r="I2609" i="87"/>
  <c r="H2609" i="87"/>
  <c r="G2609" i="87"/>
  <c r="F2609" i="87"/>
  <c r="E2609" i="87"/>
  <c r="D2609" i="87"/>
  <c r="AY2608" i="87"/>
  <c r="AX2608" i="87"/>
  <c r="AW2608" i="87"/>
  <c r="AV2608" i="87"/>
  <c r="AU2608" i="87"/>
  <c r="AT2608" i="87"/>
  <c r="AS2608" i="87"/>
  <c r="AR2608" i="87"/>
  <c r="AQ2608" i="87"/>
  <c r="AP2608" i="87"/>
  <c r="AO2608" i="87"/>
  <c r="AN2608" i="87"/>
  <c r="AM2608" i="87"/>
  <c r="AL2608" i="87"/>
  <c r="AK2608" i="87"/>
  <c r="AJ2608" i="87"/>
  <c r="AI2608" i="87"/>
  <c r="AH2608" i="87"/>
  <c r="AG2608" i="87"/>
  <c r="AF2608" i="87"/>
  <c r="AE2608" i="87"/>
  <c r="AD2608" i="87"/>
  <c r="AC2608" i="87"/>
  <c r="AA2608" i="87"/>
  <c r="AY2607" i="87"/>
  <c r="AX2607" i="87"/>
  <c r="AW2607" i="87"/>
  <c r="AV2607" i="87"/>
  <c r="AU2607" i="87"/>
  <c r="AT2607" i="87"/>
  <c r="AS2607" i="87"/>
  <c r="AR2607" i="87"/>
  <c r="AQ2607" i="87"/>
  <c r="AP2607" i="87"/>
  <c r="AO2607" i="87"/>
  <c r="AN2607" i="87"/>
  <c r="AM2607" i="87"/>
  <c r="AL2607" i="87"/>
  <c r="AK2607" i="87"/>
  <c r="AJ2607" i="87"/>
  <c r="AI2607" i="87"/>
  <c r="AH2607" i="87"/>
  <c r="AG2607" i="87"/>
  <c r="AF2607" i="87"/>
  <c r="AE2607" i="87"/>
  <c r="AD2607" i="87"/>
  <c r="AC2607" i="87"/>
  <c r="AA2607" i="87"/>
  <c r="AY2606" i="87"/>
  <c r="AX2606" i="87"/>
  <c r="AW2606" i="87"/>
  <c r="AV2606" i="87"/>
  <c r="AU2606" i="87"/>
  <c r="AT2606" i="87"/>
  <c r="AS2606" i="87"/>
  <c r="AR2606" i="87"/>
  <c r="AQ2606" i="87"/>
  <c r="AP2606" i="87"/>
  <c r="AO2606" i="87"/>
  <c r="AN2606" i="87"/>
  <c r="AM2606" i="87"/>
  <c r="AL2606" i="87"/>
  <c r="AK2606" i="87"/>
  <c r="AJ2606" i="87"/>
  <c r="AI2606" i="87"/>
  <c r="AH2606" i="87"/>
  <c r="AG2606" i="87"/>
  <c r="AF2606" i="87"/>
  <c r="AE2606" i="87"/>
  <c r="AD2606" i="87"/>
  <c r="AA2606" i="87"/>
  <c r="AY2605" i="87"/>
  <c r="AX2605" i="87"/>
  <c r="AW2605" i="87"/>
  <c r="AV2605" i="87"/>
  <c r="AU2605" i="87"/>
  <c r="AT2605" i="87"/>
  <c r="AS2605" i="87"/>
  <c r="AR2605" i="87"/>
  <c r="AQ2605" i="87"/>
  <c r="AP2605" i="87"/>
  <c r="AO2605" i="87"/>
  <c r="AN2605" i="87"/>
  <c r="AM2605" i="87"/>
  <c r="AL2605" i="87"/>
  <c r="AK2605" i="87"/>
  <c r="AJ2605" i="87"/>
  <c r="AI2605" i="87"/>
  <c r="AH2605" i="87"/>
  <c r="AG2605" i="87"/>
  <c r="AF2605" i="87"/>
  <c r="AE2605" i="87"/>
  <c r="AD2605" i="87"/>
  <c r="AA2605" i="87"/>
  <c r="AY2604" i="87"/>
  <c r="AX2604" i="87"/>
  <c r="AW2604" i="87"/>
  <c r="AV2604" i="87"/>
  <c r="AU2604" i="87"/>
  <c r="AT2604" i="87"/>
  <c r="AS2604" i="87"/>
  <c r="AR2604" i="87"/>
  <c r="AQ2604" i="87"/>
  <c r="AP2604" i="87"/>
  <c r="AO2604" i="87"/>
  <c r="AN2604" i="87"/>
  <c r="AM2604" i="87"/>
  <c r="AL2604" i="87"/>
  <c r="AK2604" i="87"/>
  <c r="AJ2604" i="87"/>
  <c r="AI2604" i="87"/>
  <c r="AH2604" i="87"/>
  <c r="AG2604" i="87"/>
  <c r="AF2604" i="87"/>
  <c r="AE2604" i="87"/>
  <c r="AD2604" i="87"/>
  <c r="AA2604" i="87"/>
  <c r="AY2603" i="87"/>
  <c r="AX2603" i="87"/>
  <c r="AW2603" i="87"/>
  <c r="AV2603" i="87"/>
  <c r="AU2603" i="87"/>
  <c r="AT2603" i="87"/>
  <c r="AS2603" i="87"/>
  <c r="AR2603" i="87"/>
  <c r="AQ2603" i="87"/>
  <c r="AP2603" i="87"/>
  <c r="AO2603" i="87"/>
  <c r="AN2603" i="87"/>
  <c r="AM2603" i="87"/>
  <c r="AL2603" i="87"/>
  <c r="AK2603" i="87"/>
  <c r="AJ2603" i="87"/>
  <c r="AI2603" i="87"/>
  <c r="AH2603" i="87"/>
  <c r="AG2603" i="87"/>
  <c r="AF2603" i="87"/>
  <c r="AE2603" i="87"/>
  <c r="AD2603" i="87"/>
  <c r="AA2603" i="87"/>
  <c r="Z2598" i="87"/>
  <c r="Y2598" i="87"/>
  <c r="X2598" i="87"/>
  <c r="W2598" i="87"/>
  <c r="V2598" i="87"/>
  <c r="U2598" i="87"/>
  <c r="T2598" i="87"/>
  <c r="S2598" i="87"/>
  <c r="R2598" i="87"/>
  <c r="Q2598" i="87"/>
  <c r="P2598" i="87"/>
  <c r="O2598" i="87"/>
  <c r="N2598" i="87"/>
  <c r="M2598" i="87"/>
  <c r="L2598" i="87"/>
  <c r="K2598" i="87"/>
  <c r="J2598" i="87"/>
  <c r="I2598" i="87"/>
  <c r="H2598" i="87"/>
  <c r="G2598" i="87"/>
  <c r="F2598" i="87"/>
  <c r="E2598" i="87"/>
  <c r="D2598" i="87"/>
  <c r="AC2597" i="87"/>
  <c r="AA2597" i="87"/>
  <c r="AC2596" i="87"/>
  <c r="AA2596" i="87"/>
  <c r="AA2595" i="87"/>
  <c r="AA2594" i="87"/>
  <c r="AA2593" i="87"/>
  <c r="AA2592" i="87"/>
  <c r="R393" i="86"/>
  <c r="R394" i="86"/>
  <c r="N393" i="86"/>
  <c r="N394" i="86"/>
  <c r="J394" i="86"/>
  <c r="J393" i="86"/>
  <c r="J392" i="86"/>
  <c r="J391" i="86"/>
  <c r="D394" i="86"/>
  <c r="D393" i="86"/>
  <c r="D392" i="86"/>
  <c r="D391" i="86"/>
  <c r="D1138" i="98"/>
  <c r="D1139" i="98"/>
  <c r="B1138" i="98"/>
  <c r="B1139" i="98"/>
  <c r="B627" i="98"/>
  <c r="D627" i="98"/>
  <c r="D628" i="98"/>
  <c r="AC627" i="98"/>
  <c r="AC628" i="98"/>
  <c r="AP2598" i="87" l="1"/>
  <c r="AL2598" i="87"/>
  <c r="AJ2598" i="87"/>
  <c r="AR2598" i="87"/>
  <c r="AC2598" i="87"/>
  <c r="AF2609" i="87"/>
  <c r="AG1138" i="98"/>
  <c r="AS2609" i="87"/>
  <c r="AH2609" i="87"/>
  <c r="AT2609" i="87"/>
  <c r="AD1139" i="98"/>
  <c r="AI1138" i="98"/>
  <c r="AJ2609" i="87"/>
  <c r="AM2598" i="87"/>
  <c r="AW2598" i="87"/>
  <c r="AK2598" i="87"/>
  <c r="AI1139" i="98"/>
  <c r="AL2609" i="87"/>
  <c r="AX2609" i="87"/>
  <c r="AH1139" i="98"/>
  <c r="AH1138" i="98"/>
  <c r="AG1139" i="98"/>
  <c r="AU2609" i="87"/>
  <c r="AH2598" i="87"/>
  <c r="AF2598" i="87"/>
  <c r="AV2609" i="87"/>
  <c r="AY2598" i="87"/>
  <c r="AK2609" i="87"/>
  <c r="AW2609" i="87"/>
  <c r="AC2609" i="87"/>
  <c r="AY2609" i="87"/>
  <c r="AD2609" i="87"/>
  <c r="AP2609" i="87"/>
  <c r="AU2598" i="87"/>
  <c r="AS2598" i="87"/>
  <c r="AG2598" i="87"/>
  <c r="AM2609" i="87"/>
  <c r="AA2598" i="87"/>
  <c r="AE2609" i="87"/>
  <c r="AQ2609" i="87"/>
  <c r="AX2598" i="87"/>
  <c r="AT2598" i="87"/>
  <c r="AQ2598" i="87"/>
  <c r="AN2609" i="87"/>
  <c r="AE2598" i="87"/>
  <c r="AO2598" i="87"/>
  <c r="AV2598" i="87"/>
  <c r="AN2598" i="87"/>
  <c r="AI2598" i="87"/>
  <c r="AD2598" i="87"/>
  <c r="AR2609" i="87"/>
  <c r="AI2609" i="87"/>
  <c r="AG2609" i="87"/>
  <c r="AA2609" i="87"/>
  <c r="AO2609" i="87"/>
  <c r="AD1138" i="98"/>
  <c r="F2782" i="59" l="1"/>
  <c r="G2782" i="59"/>
  <c r="F2783" i="59"/>
  <c r="G2783" i="59"/>
  <c r="F2784" i="59"/>
  <c r="G2784" i="59"/>
  <c r="E2784" i="59"/>
  <c r="E2783" i="59"/>
  <c r="E2782" i="59"/>
  <c r="E2768" i="59"/>
  <c r="F2768" i="59"/>
  <c r="G2768" i="59"/>
  <c r="A2413" i="59" l="1"/>
  <c r="O2413" i="59"/>
  <c r="A2414" i="59"/>
  <c r="O2414" i="59"/>
  <c r="A2415" i="59"/>
  <c r="O2415" i="59"/>
  <c r="A2416" i="59"/>
  <c r="O2416" i="59"/>
  <c r="A2417" i="59"/>
  <c r="O2417" i="59"/>
  <c r="A2418" i="59"/>
  <c r="O2418" i="59"/>
  <c r="A2419" i="59"/>
  <c r="O2419" i="59"/>
  <c r="A2420" i="59"/>
  <c r="O2420" i="59"/>
  <c r="A2421" i="59"/>
  <c r="O2421" i="59"/>
  <c r="A2422" i="59"/>
  <c r="O2422" i="59"/>
  <c r="A2423" i="59"/>
  <c r="O2423" i="59"/>
  <c r="A2424" i="59"/>
  <c r="O2424" i="59"/>
  <c r="A2425" i="59"/>
  <c r="O2425" i="59"/>
  <c r="A2426" i="59"/>
  <c r="O2426" i="59"/>
  <c r="A2427" i="59"/>
  <c r="O2427" i="59"/>
  <c r="A2428" i="59"/>
  <c r="O2428" i="59"/>
  <c r="A2429" i="59"/>
  <c r="O2429" i="59"/>
  <c r="A2430" i="59"/>
  <c r="O2430" i="59"/>
  <c r="A2431" i="59"/>
  <c r="O2431" i="59"/>
  <c r="A2432" i="59"/>
  <c r="O2432" i="59"/>
  <c r="A2433" i="59"/>
  <c r="O2433" i="59"/>
  <c r="A2434" i="59"/>
  <c r="O2434" i="59"/>
  <c r="A2435" i="59"/>
  <c r="O2435" i="59"/>
  <c r="A2436" i="59"/>
  <c r="O2436" i="59"/>
  <c r="A2437" i="59"/>
  <c r="O2437" i="59"/>
  <c r="A2438" i="59"/>
  <c r="O2438" i="59"/>
  <c r="A2439" i="59"/>
  <c r="O2439" i="59"/>
  <c r="A2440" i="59"/>
  <c r="O2440" i="59"/>
  <c r="A2441" i="59"/>
  <c r="O2441" i="59"/>
  <c r="A2442" i="59"/>
  <c r="O2442" i="59"/>
  <c r="AD2568" i="87" l="1"/>
  <c r="AE2568" i="87"/>
  <c r="AF2568" i="87"/>
  <c r="AG2568" i="87"/>
  <c r="AH2568" i="87"/>
  <c r="AI2568" i="87"/>
  <c r="AJ2568" i="87"/>
  <c r="AK2568" i="87"/>
  <c r="AL2568" i="87"/>
  <c r="AM2568" i="87"/>
  <c r="AN2568" i="87"/>
  <c r="AO2568" i="87"/>
  <c r="AP2568" i="87"/>
  <c r="AQ2568" i="87"/>
  <c r="AR2568" i="87"/>
  <c r="AS2568" i="87"/>
  <c r="AT2568" i="87"/>
  <c r="AU2568" i="87"/>
  <c r="AV2568" i="87"/>
  <c r="AW2568" i="87"/>
  <c r="AX2568" i="87"/>
  <c r="AY2568" i="87"/>
  <c r="AD2569" i="87"/>
  <c r="AE2569" i="87"/>
  <c r="AF2569" i="87"/>
  <c r="AG2569" i="87"/>
  <c r="AH2569" i="87"/>
  <c r="AI2569" i="87"/>
  <c r="AJ2569" i="87"/>
  <c r="AK2569" i="87"/>
  <c r="AL2569" i="87"/>
  <c r="AM2569" i="87"/>
  <c r="AN2569" i="87"/>
  <c r="AO2569" i="87"/>
  <c r="AP2569" i="87"/>
  <c r="AQ2569" i="87"/>
  <c r="AR2569" i="87"/>
  <c r="AS2569" i="87"/>
  <c r="AT2569" i="87"/>
  <c r="AU2569" i="87"/>
  <c r="AV2569" i="87"/>
  <c r="AW2569" i="87"/>
  <c r="AX2569" i="87"/>
  <c r="AY2569" i="87"/>
  <c r="AD2570" i="87"/>
  <c r="AE2570" i="87"/>
  <c r="AF2570" i="87"/>
  <c r="AG2570" i="87"/>
  <c r="AH2570" i="87"/>
  <c r="AI2570" i="87"/>
  <c r="AJ2570" i="87"/>
  <c r="AK2570" i="87"/>
  <c r="AL2570" i="87"/>
  <c r="AM2570" i="87"/>
  <c r="AN2570" i="87"/>
  <c r="AO2570" i="87"/>
  <c r="AP2570" i="87"/>
  <c r="AQ2570" i="87"/>
  <c r="AR2570" i="87"/>
  <c r="AS2570" i="87"/>
  <c r="AT2570" i="87"/>
  <c r="AU2570" i="87"/>
  <c r="AV2570" i="87"/>
  <c r="AW2570" i="87"/>
  <c r="AX2570" i="87"/>
  <c r="AY2570" i="87"/>
  <c r="AD2571" i="87"/>
  <c r="AE2571" i="87"/>
  <c r="AF2571" i="87"/>
  <c r="AG2571" i="87"/>
  <c r="AH2571" i="87"/>
  <c r="AI2571" i="87"/>
  <c r="AJ2571" i="87"/>
  <c r="AK2571" i="87"/>
  <c r="AL2571" i="87"/>
  <c r="AM2571" i="87"/>
  <c r="AN2571" i="87"/>
  <c r="AO2571" i="87"/>
  <c r="AP2571" i="87"/>
  <c r="AQ2571" i="87"/>
  <c r="AR2571" i="87"/>
  <c r="AS2571" i="87"/>
  <c r="AT2571" i="87"/>
  <c r="AU2571" i="87"/>
  <c r="AV2571" i="87"/>
  <c r="AW2571" i="87"/>
  <c r="AX2571" i="87"/>
  <c r="AY2571" i="87"/>
  <c r="AD2572" i="87"/>
  <c r="AE2572" i="87"/>
  <c r="AF2572" i="87"/>
  <c r="AG2572" i="87"/>
  <c r="AH2572" i="87"/>
  <c r="AI2572" i="87"/>
  <c r="AJ2572" i="87"/>
  <c r="AK2572" i="87"/>
  <c r="AL2572" i="87"/>
  <c r="AM2572" i="87"/>
  <c r="AN2572" i="87"/>
  <c r="AO2572" i="87"/>
  <c r="AP2572" i="87"/>
  <c r="AQ2572" i="87"/>
  <c r="AR2572" i="87"/>
  <c r="AS2572" i="87"/>
  <c r="AT2572" i="87"/>
  <c r="AU2572" i="87"/>
  <c r="AV2572" i="87"/>
  <c r="AW2572" i="87"/>
  <c r="AX2572" i="87"/>
  <c r="AY2572" i="87"/>
  <c r="AD2573" i="87"/>
  <c r="AE2573" i="87"/>
  <c r="AF2573" i="87"/>
  <c r="AG2573" i="87"/>
  <c r="AH2573" i="87"/>
  <c r="AI2573" i="87"/>
  <c r="AJ2573" i="87"/>
  <c r="AK2573" i="87"/>
  <c r="AL2573" i="87"/>
  <c r="AM2573" i="87"/>
  <c r="AN2573" i="87"/>
  <c r="AO2573" i="87"/>
  <c r="AP2573" i="87"/>
  <c r="AQ2573" i="87"/>
  <c r="AR2573" i="87"/>
  <c r="AS2573" i="87"/>
  <c r="AT2573" i="87"/>
  <c r="AU2573" i="87"/>
  <c r="AV2573" i="87"/>
  <c r="AW2573" i="87"/>
  <c r="AX2573" i="87"/>
  <c r="AY2573" i="87"/>
  <c r="AC2573" i="87"/>
  <c r="AC2572" i="87"/>
  <c r="AC2571" i="87"/>
  <c r="AC2570" i="87"/>
  <c r="AC2569" i="87"/>
  <c r="AC2568" i="87"/>
  <c r="E2585" i="87"/>
  <c r="F2585" i="87"/>
  <c r="G2585" i="87"/>
  <c r="H2585" i="87"/>
  <c r="I2585" i="87"/>
  <c r="J2585" i="87"/>
  <c r="K2585" i="87"/>
  <c r="L2585" i="87"/>
  <c r="M2585" i="87"/>
  <c r="N2585" i="87"/>
  <c r="O2585" i="87"/>
  <c r="P2585" i="87"/>
  <c r="Q2585" i="87"/>
  <c r="R2585" i="87"/>
  <c r="S2585" i="87"/>
  <c r="T2585" i="87"/>
  <c r="U2585" i="87"/>
  <c r="V2585" i="87"/>
  <c r="W2585" i="87"/>
  <c r="X2585" i="87"/>
  <c r="Y2585" i="87"/>
  <c r="Z2585" i="87"/>
  <c r="D2585" i="87"/>
  <c r="AA2584" i="87"/>
  <c r="AA2579" i="87"/>
  <c r="E2574" i="87"/>
  <c r="F2574" i="87"/>
  <c r="G2574" i="87"/>
  <c r="H2574" i="87"/>
  <c r="I2574" i="87"/>
  <c r="J2574" i="87"/>
  <c r="K2574" i="87"/>
  <c r="L2574" i="87"/>
  <c r="M2574" i="87"/>
  <c r="N2574" i="87"/>
  <c r="O2574" i="87"/>
  <c r="P2574" i="87"/>
  <c r="Q2574" i="87"/>
  <c r="R2574" i="87"/>
  <c r="S2574" i="87"/>
  <c r="T2574" i="87"/>
  <c r="U2574" i="87"/>
  <c r="V2574" i="87"/>
  <c r="W2574" i="87"/>
  <c r="X2574" i="87"/>
  <c r="Y2574" i="87"/>
  <c r="Z2574" i="87"/>
  <c r="D2574" i="87"/>
  <c r="AA2573" i="87"/>
  <c r="AD2579" i="87"/>
  <c r="AE2579" i="87"/>
  <c r="AF2579" i="87"/>
  <c r="AG2579" i="87"/>
  <c r="AH2579" i="87"/>
  <c r="AI2579" i="87"/>
  <c r="AJ2579" i="87"/>
  <c r="AK2579" i="87"/>
  <c r="AL2579" i="87"/>
  <c r="AM2579" i="87"/>
  <c r="AN2579" i="87"/>
  <c r="AO2579" i="87"/>
  <c r="AP2579" i="87"/>
  <c r="AQ2579" i="87"/>
  <c r="AR2579" i="87"/>
  <c r="AS2579" i="87"/>
  <c r="AT2579" i="87"/>
  <c r="AU2579" i="87"/>
  <c r="AV2579" i="87"/>
  <c r="AW2579" i="87"/>
  <c r="AX2579" i="87"/>
  <c r="AY2579" i="87"/>
  <c r="AD2580" i="87"/>
  <c r="AE2580" i="87"/>
  <c r="AF2580" i="87"/>
  <c r="AG2580" i="87"/>
  <c r="AH2580" i="87"/>
  <c r="AI2580" i="87"/>
  <c r="AJ2580" i="87"/>
  <c r="AK2580" i="87"/>
  <c r="AL2580" i="87"/>
  <c r="AM2580" i="87"/>
  <c r="AN2580" i="87"/>
  <c r="AO2580" i="87"/>
  <c r="AP2580" i="87"/>
  <c r="AQ2580" i="87"/>
  <c r="AR2580" i="87"/>
  <c r="AS2580" i="87"/>
  <c r="AT2580" i="87"/>
  <c r="AU2580" i="87"/>
  <c r="AV2580" i="87"/>
  <c r="AW2580" i="87"/>
  <c r="AX2580" i="87"/>
  <c r="AY2580" i="87"/>
  <c r="AD2581" i="87"/>
  <c r="AE2581" i="87"/>
  <c r="AF2581" i="87"/>
  <c r="AG2581" i="87"/>
  <c r="AH2581" i="87"/>
  <c r="AI2581" i="87"/>
  <c r="AJ2581" i="87"/>
  <c r="AK2581" i="87"/>
  <c r="AL2581" i="87"/>
  <c r="AM2581" i="87"/>
  <c r="AN2581" i="87"/>
  <c r="AO2581" i="87"/>
  <c r="AP2581" i="87"/>
  <c r="AQ2581" i="87"/>
  <c r="AR2581" i="87"/>
  <c r="AS2581" i="87"/>
  <c r="AT2581" i="87"/>
  <c r="AU2581" i="87"/>
  <c r="AV2581" i="87"/>
  <c r="AW2581" i="87"/>
  <c r="AX2581" i="87"/>
  <c r="AY2581" i="87"/>
  <c r="AD2582" i="87"/>
  <c r="AE2582" i="87"/>
  <c r="AF2582" i="87"/>
  <c r="AG2582" i="87"/>
  <c r="AH2582" i="87"/>
  <c r="AI2582" i="87"/>
  <c r="AJ2582" i="87"/>
  <c r="AK2582" i="87"/>
  <c r="AL2582" i="87"/>
  <c r="AM2582" i="87"/>
  <c r="AN2582" i="87"/>
  <c r="AO2582" i="87"/>
  <c r="AP2582" i="87"/>
  <c r="AQ2582" i="87"/>
  <c r="AR2582" i="87"/>
  <c r="AS2582" i="87"/>
  <c r="AT2582" i="87"/>
  <c r="AU2582" i="87"/>
  <c r="AV2582" i="87"/>
  <c r="AW2582" i="87"/>
  <c r="AX2582" i="87"/>
  <c r="AY2582" i="87"/>
  <c r="AD2583" i="87"/>
  <c r="AE2583" i="87"/>
  <c r="AF2583" i="87"/>
  <c r="AG2583" i="87"/>
  <c r="AH2583" i="87"/>
  <c r="AI2583" i="87"/>
  <c r="AJ2583" i="87"/>
  <c r="AK2583" i="87"/>
  <c r="AL2583" i="87"/>
  <c r="AM2583" i="87"/>
  <c r="AN2583" i="87"/>
  <c r="AO2583" i="87"/>
  <c r="AP2583" i="87"/>
  <c r="AQ2583" i="87"/>
  <c r="AR2583" i="87"/>
  <c r="AS2583" i="87"/>
  <c r="AT2583" i="87"/>
  <c r="AU2583" i="87"/>
  <c r="AV2583" i="87"/>
  <c r="AW2583" i="87"/>
  <c r="AX2583" i="87"/>
  <c r="AY2583" i="87"/>
  <c r="AD2584" i="87"/>
  <c r="AE2584" i="87"/>
  <c r="AF2584" i="87"/>
  <c r="AG2584" i="87"/>
  <c r="AH2584" i="87"/>
  <c r="AI2584" i="87"/>
  <c r="AJ2584" i="87"/>
  <c r="AK2584" i="87"/>
  <c r="AL2584" i="87"/>
  <c r="AM2584" i="87"/>
  <c r="AN2584" i="87"/>
  <c r="AO2584" i="87"/>
  <c r="AP2584" i="87"/>
  <c r="AQ2584" i="87"/>
  <c r="AR2584" i="87"/>
  <c r="AS2584" i="87"/>
  <c r="AT2584" i="87"/>
  <c r="AU2584" i="87"/>
  <c r="AV2584" i="87"/>
  <c r="AW2584" i="87"/>
  <c r="AX2584" i="87"/>
  <c r="AY2584" i="87"/>
  <c r="AC2584" i="87"/>
  <c r="AC2582" i="87"/>
  <c r="AC2581" i="87"/>
  <c r="AC2580" i="87"/>
  <c r="AC2579" i="87"/>
  <c r="AC2583" i="87"/>
  <c r="AA2583" i="87"/>
  <c r="AA2582" i="87"/>
  <c r="AA2581" i="87"/>
  <c r="AA2580" i="87"/>
  <c r="AA2572" i="87"/>
  <c r="AA2571" i="87"/>
  <c r="AA2570" i="87"/>
  <c r="AA2569" i="87"/>
  <c r="AA2568" i="87"/>
  <c r="D1136" i="98"/>
  <c r="D1137" i="98"/>
  <c r="B1136" i="98"/>
  <c r="B1137" i="98"/>
  <c r="B625" i="98"/>
  <c r="R391" i="86"/>
  <c r="W391" i="86" s="1"/>
  <c r="R392" i="86"/>
  <c r="W392" i="86" s="1"/>
  <c r="N391" i="86"/>
  <c r="N392" i="86"/>
  <c r="D625" i="98"/>
  <c r="B624" i="98"/>
  <c r="B623" i="98"/>
  <c r="B622" i="98"/>
  <c r="AC625" i="98"/>
  <c r="AI1136" i="98" l="1"/>
  <c r="AS2585" i="87"/>
  <c r="AG2585" i="87"/>
  <c r="AQ2585" i="87"/>
  <c r="AE2585" i="87"/>
  <c r="AI1137" i="98"/>
  <c r="AH2574" i="87"/>
  <c r="AY2574" i="87"/>
  <c r="AI2574" i="87"/>
  <c r="AG2574" i="87"/>
  <c r="AQ2574" i="87"/>
  <c r="AE2574" i="87"/>
  <c r="AO2585" i="87"/>
  <c r="AH1136" i="98"/>
  <c r="AX2574" i="87"/>
  <c r="AV2574" i="87"/>
  <c r="AP2585" i="87"/>
  <c r="AD2585" i="87"/>
  <c r="AA2585" i="87"/>
  <c r="AN2585" i="87"/>
  <c r="AY2585" i="87"/>
  <c r="AM2585" i="87"/>
  <c r="AX2585" i="87"/>
  <c r="AL2585" i="87"/>
  <c r="AP2574" i="87"/>
  <c r="AV2585" i="87"/>
  <c r="AJ2585" i="87"/>
  <c r="AW2585" i="87"/>
  <c r="AK2585" i="87"/>
  <c r="AU2585" i="87"/>
  <c r="AI2585" i="87"/>
  <c r="AC2585" i="87"/>
  <c r="AT2585" i="87"/>
  <c r="AH2585" i="87"/>
  <c r="AR2585" i="87"/>
  <c r="AF2585" i="87"/>
  <c r="AH1137" i="98"/>
  <c r="AF2574" i="87"/>
  <c r="AD1137" i="98"/>
  <c r="AD1136" i="98"/>
  <c r="AO2574" i="87"/>
  <c r="AK2574" i="87"/>
  <c r="AG1137" i="98"/>
  <c r="AG1136" i="98"/>
  <c r="AN2574" i="87"/>
  <c r="AL2574" i="87"/>
  <c r="AJ2574" i="87"/>
  <c r="AA2574" i="87"/>
  <c r="AW2574" i="87"/>
  <c r="AU2574" i="87"/>
  <c r="AS2574" i="87"/>
  <c r="AT2574" i="87"/>
  <c r="AR2574" i="87"/>
  <c r="AC2574" i="87"/>
  <c r="AM2574" i="87"/>
  <c r="AD2574" i="87"/>
  <c r="A2382" i="59" l="1"/>
  <c r="O2382" i="59"/>
  <c r="A2383" i="59"/>
  <c r="O2383" i="59"/>
  <c r="A2384" i="59"/>
  <c r="O2384" i="59"/>
  <c r="A2385" i="59"/>
  <c r="O2385" i="59"/>
  <c r="A2386" i="59"/>
  <c r="O2386" i="59"/>
  <c r="A2387" i="59"/>
  <c r="O2387" i="59"/>
  <c r="A2388" i="59"/>
  <c r="O2388" i="59"/>
  <c r="A2389" i="59"/>
  <c r="O2389" i="59"/>
  <c r="A2390" i="59"/>
  <c r="O2390" i="59"/>
  <c r="A2391" i="59"/>
  <c r="O2391" i="59"/>
  <c r="A2392" i="59"/>
  <c r="O2392" i="59"/>
  <c r="A2393" i="59"/>
  <c r="O2393" i="59"/>
  <c r="A2394" i="59"/>
  <c r="O2394" i="59"/>
  <c r="A2395" i="59"/>
  <c r="O2395" i="59"/>
  <c r="A2396" i="59"/>
  <c r="O2396" i="59"/>
  <c r="A2397" i="59"/>
  <c r="O2397" i="59"/>
  <c r="A2398" i="59"/>
  <c r="O2398" i="59"/>
  <c r="A2399" i="59"/>
  <c r="O2399" i="59"/>
  <c r="A2400" i="59"/>
  <c r="O2400" i="59"/>
  <c r="A2401" i="59"/>
  <c r="O2401" i="59"/>
  <c r="A2402" i="59"/>
  <c r="O2402" i="59"/>
  <c r="A2403" i="59"/>
  <c r="O2403" i="59"/>
  <c r="A2404" i="59"/>
  <c r="O2404" i="59"/>
  <c r="A2405" i="59"/>
  <c r="O2405" i="59"/>
  <c r="A2406" i="59"/>
  <c r="O2406" i="59"/>
  <c r="A2407" i="59"/>
  <c r="O2407" i="59"/>
  <c r="A2408" i="59"/>
  <c r="O2408" i="59"/>
  <c r="A2409" i="59"/>
  <c r="O2409" i="59"/>
  <c r="A2410" i="59"/>
  <c r="O2410" i="59"/>
  <c r="A2411" i="59"/>
  <c r="O2411" i="59"/>
  <c r="A2412" i="59"/>
  <c r="O2412" i="59"/>
  <c r="AD2556" i="87" l="1"/>
  <c r="AE2556" i="87"/>
  <c r="AF2556" i="87"/>
  <c r="AG2556" i="87"/>
  <c r="AH2556" i="87"/>
  <c r="AI2556" i="87"/>
  <c r="AJ2556" i="87"/>
  <c r="AK2556" i="87"/>
  <c r="AL2556" i="87"/>
  <c r="AM2556" i="87"/>
  <c r="AN2556" i="87"/>
  <c r="AO2556" i="87"/>
  <c r="AP2556" i="87"/>
  <c r="AQ2556" i="87"/>
  <c r="AR2556" i="87"/>
  <c r="AS2556" i="87"/>
  <c r="AT2556" i="87"/>
  <c r="AU2556" i="87"/>
  <c r="AV2556" i="87"/>
  <c r="AW2556" i="87"/>
  <c r="AX2556" i="87"/>
  <c r="AY2556" i="87"/>
  <c r="AD2557" i="87"/>
  <c r="AE2557" i="87"/>
  <c r="AF2557" i="87"/>
  <c r="AG2557" i="87"/>
  <c r="AH2557" i="87"/>
  <c r="AI2557" i="87"/>
  <c r="AJ2557" i="87"/>
  <c r="AK2557" i="87"/>
  <c r="AL2557" i="87"/>
  <c r="AM2557" i="87"/>
  <c r="AN2557" i="87"/>
  <c r="AO2557" i="87"/>
  <c r="AP2557" i="87"/>
  <c r="AQ2557" i="87"/>
  <c r="AR2557" i="87"/>
  <c r="AS2557" i="87"/>
  <c r="AT2557" i="87"/>
  <c r="AU2557" i="87"/>
  <c r="AV2557" i="87"/>
  <c r="AW2557" i="87"/>
  <c r="AX2557" i="87"/>
  <c r="AY2557" i="87"/>
  <c r="AD2558" i="87"/>
  <c r="AE2558" i="87"/>
  <c r="AF2558" i="87"/>
  <c r="AG2558" i="87"/>
  <c r="AH2558" i="87"/>
  <c r="AI2558" i="87"/>
  <c r="AJ2558" i="87"/>
  <c r="AK2558" i="87"/>
  <c r="AL2558" i="87"/>
  <c r="AM2558" i="87"/>
  <c r="AN2558" i="87"/>
  <c r="AO2558" i="87"/>
  <c r="AP2558" i="87"/>
  <c r="AQ2558" i="87"/>
  <c r="AR2558" i="87"/>
  <c r="AS2558" i="87"/>
  <c r="AT2558" i="87"/>
  <c r="AU2558" i="87"/>
  <c r="AV2558" i="87"/>
  <c r="AW2558" i="87"/>
  <c r="AX2558" i="87"/>
  <c r="AY2558" i="87"/>
  <c r="AD2559" i="87"/>
  <c r="AE2559" i="87"/>
  <c r="AF2559" i="87"/>
  <c r="AG2559" i="87"/>
  <c r="AH2559" i="87"/>
  <c r="AI2559" i="87"/>
  <c r="AJ2559" i="87"/>
  <c r="AK2559" i="87"/>
  <c r="AL2559" i="87"/>
  <c r="AM2559" i="87"/>
  <c r="AN2559" i="87"/>
  <c r="AO2559" i="87"/>
  <c r="AP2559" i="87"/>
  <c r="AQ2559" i="87"/>
  <c r="AR2559" i="87"/>
  <c r="AS2559" i="87"/>
  <c r="AT2559" i="87"/>
  <c r="AU2559" i="87"/>
  <c r="AV2559" i="87"/>
  <c r="AW2559" i="87"/>
  <c r="AX2559" i="87"/>
  <c r="AY2559" i="87"/>
  <c r="AD2560" i="87"/>
  <c r="AE2560" i="87"/>
  <c r="AF2560" i="87"/>
  <c r="AG2560" i="87"/>
  <c r="AH2560" i="87"/>
  <c r="AI2560" i="87"/>
  <c r="AJ2560" i="87"/>
  <c r="AK2560" i="87"/>
  <c r="AL2560" i="87"/>
  <c r="AM2560" i="87"/>
  <c r="AN2560" i="87"/>
  <c r="AO2560" i="87"/>
  <c r="AP2560" i="87"/>
  <c r="AQ2560" i="87"/>
  <c r="AR2560" i="87"/>
  <c r="AS2560" i="87"/>
  <c r="AT2560" i="87"/>
  <c r="AU2560" i="87"/>
  <c r="AV2560" i="87"/>
  <c r="AW2560" i="87"/>
  <c r="AX2560" i="87"/>
  <c r="AY2560" i="87"/>
  <c r="AC2560" i="87"/>
  <c r="AC2558" i="87"/>
  <c r="AC2557" i="87"/>
  <c r="AC2556" i="87"/>
  <c r="AD2546" i="87"/>
  <c r="AE2546" i="87"/>
  <c r="AF2546" i="87"/>
  <c r="AG2546" i="87"/>
  <c r="AH2546" i="87"/>
  <c r="AI2546" i="87"/>
  <c r="AJ2546" i="87"/>
  <c r="AK2546" i="87"/>
  <c r="AL2546" i="87"/>
  <c r="AM2546" i="87"/>
  <c r="AN2546" i="87"/>
  <c r="AO2546" i="87"/>
  <c r="AP2546" i="87"/>
  <c r="AQ2546" i="87"/>
  <c r="AR2546" i="87"/>
  <c r="AS2546" i="87"/>
  <c r="AT2546" i="87"/>
  <c r="AU2546" i="87"/>
  <c r="AV2546" i="87"/>
  <c r="AW2546" i="87"/>
  <c r="AX2546" i="87"/>
  <c r="AY2546" i="87"/>
  <c r="AD2547" i="87"/>
  <c r="AE2547" i="87"/>
  <c r="AF2547" i="87"/>
  <c r="AG2547" i="87"/>
  <c r="AH2547" i="87"/>
  <c r="AI2547" i="87"/>
  <c r="AJ2547" i="87"/>
  <c r="AK2547" i="87"/>
  <c r="AL2547" i="87"/>
  <c r="AM2547" i="87"/>
  <c r="AN2547" i="87"/>
  <c r="AO2547" i="87"/>
  <c r="AP2547" i="87"/>
  <c r="AQ2547" i="87"/>
  <c r="AR2547" i="87"/>
  <c r="AS2547" i="87"/>
  <c r="AT2547" i="87"/>
  <c r="AU2547" i="87"/>
  <c r="AV2547" i="87"/>
  <c r="AW2547" i="87"/>
  <c r="AX2547" i="87"/>
  <c r="AY2547" i="87"/>
  <c r="AD2548" i="87"/>
  <c r="AE2548" i="87"/>
  <c r="AF2548" i="87"/>
  <c r="AG2548" i="87"/>
  <c r="AH2548" i="87"/>
  <c r="AI2548" i="87"/>
  <c r="AJ2548" i="87"/>
  <c r="AK2548" i="87"/>
  <c r="AL2548" i="87"/>
  <c r="AM2548" i="87"/>
  <c r="AN2548" i="87"/>
  <c r="AO2548" i="87"/>
  <c r="AP2548" i="87"/>
  <c r="AQ2548" i="87"/>
  <c r="AR2548" i="87"/>
  <c r="AS2548" i="87"/>
  <c r="AT2548" i="87"/>
  <c r="AU2548" i="87"/>
  <c r="AV2548" i="87"/>
  <c r="AW2548" i="87"/>
  <c r="AX2548" i="87"/>
  <c r="AY2548" i="87"/>
  <c r="AD2549" i="87"/>
  <c r="AE2549" i="87"/>
  <c r="AF2549" i="87"/>
  <c r="AG2549" i="87"/>
  <c r="AH2549" i="87"/>
  <c r="AI2549" i="87"/>
  <c r="AJ2549" i="87"/>
  <c r="AK2549" i="87"/>
  <c r="AL2549" i="87"/>
  <c r="AM2549" i="87"/>
  <c r="AN2549" i="87"/>
  <c r="AO2549" i="87"/>
  <c r="AP2549" i="87"/>
  <c r="AQ2549" i="87"/>
  <c r="AR2549" i="87"/>
  <c r="AS2549" i="87"/>
  <c r="AT2549" i="87"/>
  <c r="AU2549" i="87"/>
  <c r="AV2549" i="87"/>
  <c r="AW2549" i="87"/>
  <c r="AX2549" i="87"/>
  <c r="AY2549" i="87"/>
  <c r="AD2550" i="87"/>
  <c r="AE2550" i="87"/>
  <c r="AF2550" i="87"/>
  <c r="AG2550" i="87"/>
  <c r="AH2550" i="87"/>
  <c r="AI2550" i="87"/>
  <c r="AJ2550" i="87"/>
  <c r="AK2550" i="87"/>
  <c r="AL2550" i="87"/>
  <c r="AM2550" i="87"/>
  <c r="AN2550" i="87"/>
  <c r="AO2550" i="87"/>
  <c r="AP2550" i="87"/>
  <c r="AQ2550" i="87"/>
  <c r="AR2550" i="87"/>
  <c r="AS2550" i="87"/>
  <c r="AT2550" i="87"/>
  <c r="AU2550" i="87"/>
  <c r="AV2550" i="87"/>
  <c r="AW2550" i="87"/>
  <c r="AX2550" i="87"/>
  <c r="AY2550" i="87"/>
  <c r="AC2550" i="87"/>
  <c r="AC2548" i="87"/>
  <c r="AC2547" i="87"/>
  <c r="AC2546" i="87"/>
  <c r="AA2550" i="87"/>
  <c r="W2561" i="87" l="1"/>
  <c r="AA2560" i="87"/>
  <c r="S2561" i="87"/>
  <c r="P2561" i="87"/>
  <c r="O2561" i="87"/>
  <c r="J2561" i="87"/>
  <c r="H2561" i="87"/>
  <c r="E2561" i="87"/>
  <c r="D2561" i="87"/>
  <c r="AJ2561" i="87"/>
  <c r="AE2561" i="87"/>
  <c r="Z2561" i="87"/>
  <c r="Y2561" i="87"/>
  <c r="X2561" i="87"/>
  <c r="V2561" i="87"/>
  <c r="U2561" i="87"/>
  <c r="T2561" i="87"/>
  <c r="R2561" i="87"/>
  <c r="Q2561" i="87"/>
  <c r="N2561" i="87"/>
  <c r="M2561" i="87"/>
  <c r="L2561" i="87"/>
  <c r="K2561" i="87"/>
  <c r="I2561" i="87"/>
  <c r="G2561" i="87"/>
  <c r="F2561" i="87"/>
  <c r="AC2559" i="87"/>
  <c r="AA2559" i="87"/>
  <c r="AA2558" i="87"/>
  <c r="AY2561" i="87"/>
  <c r="AX2561" i="87"/>
  <c r="AW2561" i="87"/>
  <c r="AV2561" i="87"/>
  <c r="AU2561" i="87"/>
  <c r="AT2561" i="87"/>
  <c r="AS2561" i="87"/>
  <c r="AR2561" i="87"/>
  <c r="AQ2561" i="87"/>
  <c r="AP2561" i="87"/>
  <c r="AO2561" i="87"/>
  <c r="AN2561" i="87"/>
  <c r="AM2561" i="87"/>
  <c r="AL2561" i="87"/>
  <c r="AK2561" i="87"/>
  <c r="AI2561" i="87"/>
  <c r="AH2561" i="87"/>
  <c r="AG2561" i="87"/>
  <c r="AF2561" i="87"/>
  <c r="AD2561" i="87"/>
  <c r="AC2561" i="87"/>
  <c r="AA2557" i="87"/>
  <c r="AA2556" i="87"/>
  <c r="Z2551" i="87"/>
  <c r="Y2551" i="87"/>
  <c r="X2551" i="87"/>
  <c r="W2551" i="87"/>
  <c r="V2551" i="87"/>
  <c r="U2551" i="87"/>
  <c r="T2551" i="87"/>
  <c r="S2551" i="87"/>
  <c r="R2551" i="87"/>
  <c r="Q2551" i="87"/>
  <c r="P2551" i="87"/>
  <c r="O2551" i="87"/>
  <c r="N2551" i="87"/>
  <c r="M2551" i="87"/>
  <c r="L2551" i="87"/>
  <c r="K2551" i="87"/>
  <c r="J2551" i="87"/>
  <c r="I2551" i="87"/>
  <c r="H2551" i="87"/>
  <c r="G2551" i="87"/>
  <c r="F2551" i="87"/>
  <c r="E2551" i="87"/>
  <c r="D2551" i="87"/>
  <c r="AC2549" i="87"/>
  <c r="AA2549" i="87"/>
  <c r="AA2548" i="87"/>
  <c r="AA2547" i="87"/>
  <c r="AY2551" i="87"/>
  <c r="AX2551" i="87"/>
  <c r="AW2551" i="87"/>
  <c r="AV2551" i="87"/>
  <c r="AU2551" i="87"/>
  <c r="AT2551" i="87"/>
  <c r="AS2551" i="87"/>
  <c r="AR2551" i="87"/>
  <c r="AQ2551" i="87"/>
  <c r="AP2551" i="87"/>
  <c r="AO2551" i="87"/>
  <c r="AN2551" i="87"/>
  <c r="AM2551" i="87"/>
  <c r="AL2551" i="87"/>
  <c r="AK2551" i="87"/>
  <c r="AJ2551" i="87"/>
  <c r="AI2551" i="87"/>
  <c r="AH2551" i="87"/>
  <c r="AG2551" i="87"/>
  <c r="AF2551" i="87"/>
  <c r="AE2551" i="87"/>
  <c r="AD2551" i="87"/>
  <c r="AC2551" i="87"/>
  <c r="AA2546" i="87"/>
  <c r="J390" i="86"/>
  <c r="J389" i="86"/>
  <c r="D390" i="86"/>
  <c r="D389" i="86"/>
  <c r="D1134" i="98"/>
  <c r="B1134" i="98"/>
  <c r="D624" i="98"/>
  <c r="D623" i="98"/>
  <c r="R389" i="86"/>
  <c r="W389" i="86" s="1"/>
  <c r="R390" i="86"/>
  <c r="W390" i="86" s="1"/>
  <c r="N389" i="86"/>
  <c r="N390" i="86"/>
  <c r="AC623" i="98"/>
  <c r="AC624" i="98"/>
  <c r="AH1135" i="98" l="1"/>
  <c r="AI1134" i="98"/>
  <c r="AG1135" i="98"/>
  <c r="AI1135" i="98"/>
  <c r="AH1134" i="98"/>
  <c r="AA2561" i="87"/>
  <c r="AG1134" i="98"/>
  <c r="AA2551" i="87"/>
  <c r="AD1134" i="98"/>
  <c r="A2352" i="59" l="1"/>
  <c r="O2352" i="59"/>
  <c r="A2353" i="59"/>
  <c r="O2353" i="59"/>
  <c r="A2354" i="59"/>
  <c r="O2354" i="59"/>
  <c r="A2355" i="59"/>
  <c r="O2355" i="59"/>
  <c r="A2356" i="59"/>
  <c r="O2356" i="59"/>
  <c r="A2357" i="59"/>
  <c r="O2357" i="59"/>
  <c r="A2358" i="59"/>
  <c r="O2358" i="59"/>
  <c r="A2359" i="59"/>
  <c r="O2359" i="59"/>
  <c r="A2360" i="59"/>
  <c r="O2360" i="59"/>
  <c r="A2361" i="59"/>
  <c r="O2361" i="59"/>
  <c r="A2362" i="59"/>
  <c r="O2362" i="59"/>
  <c r="A2363" i="59"/>
  <c r="O2363" i="59"/>
  <c r="A2364" i="59"/>
  <c r="O2364" i="59"/>
  <c r="A2365" i="59"/>
  <c r="O2365" i="59"/>
  <c r="A2366" i="59"/>
  <c r="O2366" i="59"/>
  <c r="A2367" i="59"/>
  <c r="O2367" i="59"/>
  <c r="A2368" i="59"/>
  <c r="O2368" i="59"/>
  <c r="A2369" i="59"/>
  <c r="O2369" i="59"/>
  <c r="A2370" i="59"/>
  <c r="O2370" i="59"/>
  <c r="A2371" i="59"/>
  <c r="O2371" i="59"/>
  <c r="A2372" i="59"/>
  <c r="O2372" i="59"/>
  <c r="A2373" i="59"/>
  <c r="O2373" i="59"/>
  <c r="A2374" i="59"/>
  <c r="O2374" i="59"/>
  <c r="A2375" i="59"/>
  <c r="O2375" i="59"/>
  <c r="A2376" i="59"/>
  <c r="O2376" i="59"/>
  <c r="A2377" i="59"/>
  <c r="O2377" i="59"/>
  <c r="A2378" i="59"/>
  <c r="O2378" i="59"/>
  <c r="A2379" i="59"/>
  <c r="O2379" i="59"/>
  <c r="A2380" i="59"/>
  <c r="O2380" i="59"/>
  <c r="A2381" i="59"/>
  <c r="O2381" i="59"/>
  <c r="B1130" i="98" l="1"/>
  <c r="D1130" i="98"/>
  <c r="AD1130" i="98"/>
  <c r="B619" i="98"/>
  <c r="D619" i="98"/>
  <c r="AC619" i="98"/>
  <c r="B620" i="98"/>
  <c r="D620" i="98"/>
  <c r="AC620" i="98"/>
  <c r="B621" i="98"/>
  <c r="D621" i="98"/>
  <c r="AC621" i="98"/>
  <c r="AD2525" i="87" l="1"/>
  <c r="AE2525" i="87"/>
  <c r="AF2525" i="87"/>
  <c r="AG2525" i="87"/>
  <c r="AH2525" i="87"/>
  <c r="AI2525" i="87"/>
  <c r="AJ2525" i="87"/>
  <c r="AK2525" i="87"/>
  <c r="AL2525" i="87"/>
  <c r="AM2525" i="87"/>
  <c r="AN2525" i="87"/>
  <c r="AO2525" i="87"/>
  <c r="AP2525" i="87"/>
  <c r="AQ2525" i="87"/>
  <c r="AR2525" i="87"/>
  <c r="AS2525" i="87"/>
  <c r="AT2525" i="87"/>
  <c r="AU2525" i="87"/>
  <c r="AV2525" i="87"/>
  <c r="AW2525" i="87"/>
  <c r="AX2525" i="87"/>
  <c r="AY2525" i="87"/>
  <c r="AD2526" i="87"/>
  <c r="AE2526" i="87"/>
  <c r="AF2526" i="87"/>
  <c r="AG2526" i="87"/>
  <c r="AH2526" i="87"/>
  <c r="AI2526" i="87"/>
  <c r="AJ2526" i="87"/>
  <c r="AK2526" i="87"/>
  <c r="AL2526" i="87"/>
  <c r="AM2526" i="87"/>
  <c r="AN2526" i="87"/>
  <c r="AO2526" i="87"/>
  <c r="AP2526" i="87"/>
  <c r="AQ2526" i="87"/>
  <c r="AR2526" i="87"/>
  <c r="AS2526" i="87"/>
  <c r="AT2526" i="87"/>
  <c r="AU2526" i="87"/>
  <c r="AV2526" i="87"/>
  <c r="AW2526" i="87"/>
  <c r="AX2526" i="87"/>
  <c r="AY2526" i="87"/>
  <c r="AD2527" i="87"/>
  <c r="AE2527" i="87"/>
  <c r="AF2527" i="87"/>
  <c r="AG2527" i="87"/>
  <c r="AH2527" i="87"/>
  <c r="AI2527" i="87"/>
  <c r="AJ2527" i="87"/>
  <c r="AK2527" i="87"/>
  <c r="AL2527" i="87"/>
  <c r="AM2527" i="87"/>
  <c r="AN2527" i="87"/>
  <c r="AO2527" i="87"/>
  <c r="AP2527" i="87"/>
  <c r="AQ2527" i="87"/>
  <c r="AR2527" i="87"/>
  <c r="AS2527" i="87"/>
  <c r="AT2527" i="87"/>
  <c r="AU2527" i="87"/>
  <c r="AV2527" i="87"/>
  <c r="AW2527" i="87"/>
  <c r="AX2527" i="87"/>
  <c r="AY2527" i="87"/>
  <c r="AD2528" i="87"/>
  <c r="AE2528" i="87"/>
  <c r="AF2528" i="87"/>
  <c r="AG2528" i="87"/>
  <c r="AH2528" i="87"/>
  <c r="AI2528" i="87"/>
  <c r="AJ2528" i="87"/>
  <c r="AK2528" i="87"/>
  <c r="AL2528" i="87"/>
  <c r="AM2528" i="87"/>
  <c r="AN2528" i="87"/>
  <c r="AO2528" i="87"/>
  <c r="AP2528" i="87"/>
  <c r="AQ2528" i="87"/>
  <c r="AR2528" i="87"/>
  <c r="AS2528" i="87"/>
  <c r="AT2528" i="87"/>
  <c r="AU2528" i="87"/>
  <c r="AV2528" i="87"/>
  <c r="AW2528" i="87"/>
  <c r="AX2528" i="87"/>
  <c r="AY2528" i="87"/>
  <c r="AC2528" i="87"/>
  <c r="AC2527" i="87"/>
  <c r="AC2526" i="87"/>
  <c r="AC2525" i="87"/>
  <c r="AA2528" i="87"/>
  <c r="AA2527" i="87"/>
  <c r="AA2526" i="87"/>
  <c r="AA2525" i="87"/>
  <c r="D2529" i="87"/>
  <c r="E2529" i="87"/>
  <c r="F2529" i="87"/>
  <c r="G2529" i="87"/>
  <c r="H2529" i="87"/>
  <c r="I2529" i="87"/>
  <c r="J2529" i="87"/>
  <c r="K2529" i="87"/>
  <c r="L2529" i="87"/>
  <c r="M2529" i="87"/>
  <c r="N2529" i="87"/>
  <c r="O2529" i="87"/>
  <c r="P2529" i="87"/>
  <c r="Q2529" i="87"/>
  <c r="R2529" i="87"/>
  <c r="S2529" i="87"/>
  <c r="T2529" i="87"/>
  <c r="U2529" i="87"/>
  <c r="V2529" i="87"/>
  <c r="W2529" i="87"/>
  <c r="X2529" i="87"/>
  <c r="Y2529" i="87"/>
  <c r="Z2529" i="87"/>
  <c r="AD2534" i="87"/>
  <c r="AE2534" i="87"/>
  <c r="AF2534" i="87"/>
  <c r="AG2534" i="87"/>
  <c r="AH2534" i="87"/>
  <c r="AI2534" i="87"/>
  <c r="AJ2534" i="87"/>
  <c r="AK2534" i="87"/>
  <c r="AL2534" i="87"/>
  <c r="AM2534" i="87"/>
  <c r="AN2534" i="87"/>
  <c r="AO2534" i="87"/>
  <c r="AP2534" i="87"/>
  <c r="AQ2534" i="87"/>
  <c r="AR2534" i="87"/>
  <c r="AS2534" i="87"/>
  <c r="AT2534" i="87"/>
  <c r="AU2534" i="87"/>
  <c r="AV2534" i="87"/>
  <c r="AW2534" i="87"/>
  <c r="AX2534" i="87"/>
  <c r="AY2534" i="87"/>
  <c r="AD2535" i="87"/>
  <c r="AE2535" i="87"/>
  <c r="AF2535" i="87"/>
  <c r="AG2535" i="87"/>
  <c r="AH2535" i="87"/>
  <c r="AI2535" i="87"/>
  <c r="AJ2535" i="87"/>
  <c r="AK2535" i="87"/>
  <c r="AL2535" i="87"/>
  <c r="AM2535" i="87"/>
  <c r="AN2535" i="87"/>
  <c r="AO2535" i="87"/>
  <c r="AP2535" i="87"/>
  <c r="AQ2535" i="87"/>
  <c r="AR2535" i="87"/>
  <c r="AS2535" i="87"/>
  <c r="AT2535" i="87"/>
  <c r="AU2535" i="87"/>
  <c r="AV2535" i="87"/>
  <c r="AW2535" i="87"/>
  <c r="AX2535" i="87"/>
  <c r="AY2535" i="87"/>
  <c r="AD2536" i="87"/>
  <c r="AE2536" i="87"/>
  <c r="AF2536" i="87"/>
  <c r="AG2536" i="87"/>
  <c r="AH2536" i="87"/>
  <c r="AI2536" i="87"/>
  <c r="AJ2536" i="87"/>
  <c r="AK2536" i="87"/>
  <c r="AL2536" i="87"/>
  <c r="AM2536" i="87"/>
  <c r="AN2536" i="87"/>
  <c r="AO2536" i="87"/>
  <c r="AP2536" i="87"/>
  <c r="AQ2536" i="87"/>
  <c r="AR2536" i="87"/>
  <c r="AS2536" i="87"/>
  <c r="AT2536" i="87"/>
  <c r="AU2536" i="87"/>
  <c r="AV2536" i="87"/>
  <c r="AW2536" i="87"/>
  <c r="AX2536" i="87"/>
  <c r="AY2536" i="87"/>
  <c r="AD2537" i="87"/>
  <c r="AE2537" i="87"/>
  <c r="AF2537" i="87"/>
  <c r="AG2537" i="87"/>
  <c r="AH2537" i="87"/>
  <c r="AI2537" i="87"/>
  <c r="AJ2537" i="87"/>
  <c r="AK2537" i="87"/>
  <c r="AL2537" i="87"/>
  <c r="AM2537" i="87"/>
  <c r="AN2537" i="87"/>
  <c r="AO2537" i="87"/>
  <c r="AP2537" i="87"/>
  <c r="AQ2537" i="87"/>
  <c r="AR2537" i="87"/>
  <c r="AS2537" i="87"/>
  <c r="AT2537" i="87"/>
  <c r="AU2537" i="87"/>
  <c r="AV2537" i="87"/>
  <c r="AW2537" i="87"/>
  <c r="AX2537" i="87"/>
  <c r="AY2537" i="87"/>
  <c r="AC2537" i="87"/>
  <c r="AC2536" i="87"/>
  <c r="AC2535" i="87"/>
  <c r="AC2534" i="87"/>
  <c r="E2538" i="87"/>
  <c r="F2538" i="87"/>
  <c r="G2538" i="87"/>
  <c r="H2538" i="87"/>
  <c r="I2538" i="87"/>
  <c r="J2538" i="87"/>
  <c r="K2538" i="87"/>
  <c r="L2538" i="87"/>
  <c r="M2538" i="87"/>
  <c r="N2538" i="87"/>
  <c r="O2538" i="87"/>
  <c r="P2538" i="87"/>
  <c r="Q2538" i="87"/>
  <c r="R2538" i="87"/>
  <c r="S2538" i="87"/>
  <c r="T2538" i="87"/>
  <c r="U2538" i="87"/>
  <c r="V2538" i="87"/>
  <c r="W2538" i="87"/>
  <c r="X2538" i="87"/>
  <c r="Y2538" i="87"/>
  <c r="Z2538" i="87"/>
  <c r="D2538" i="87"/>
  <c r="AA2537" i="87"/>
  <c r="AA2536" i="87"/>
  <c r="AA2535" i="87"/>
  <c r="AA2534" i="87"/>
  <c r="AC2529" i="87" l="1"/>
  <c r="AP2529" i="87"/>
  <c r="AR2529" i="87"/>
  <c r="AH2538" i="87"/>
  <c r="AS2538" i="87"/>
  <c r="AG2538" i="87"/>
  <c r="AD2529" i="87"/>
  <c r="AD2538" i="87"/>
  <c r="AQ2529" i="87"/>
  <c r="AY2529" i="87"/>
  <c r="AC2538" i="87"/>
  <c r="AJ2529" i="87"/>
  <c r="AH2529" i="87"/>
  <c r="AL2538" i="87"/>
  <c r="AJ2538" i="87"/>
  <c r="AU2529" i="87"/>
  <c r="AI2529" i="87"/>
  <c r="AG2529" i="87"/>
  <c r="AX2538" i="87"/>
  <c r="AQ2538" i="87"/>
  <c r="AW2529" i="87"/>
  <c r="AU2538" i="87"/>
  <c r="AF2538" i="87"/>
  <c r="AE2538" i="87"/>
  <c r="AL2529" i="87"/>
  <c r="AV2529" i="87"/>
  <c r="AT2529" i="87"/>
  <c r="AA2538" i="87"/>
  <c r="AR2538" i="87"/>
  <c r="AE2529" i="87"/>
  <c r="AA2529" i="87"/>
  <c r="AO2529" i="87"/>
  <c r="AM2529" i="87"/>
  <c r="AK2529" i="87"/>
  <c r="AY2538" i="87"/>
  <c r="AM2538" i="87"/>
  <c r="AN2538" i="87"/>
  <c r="AK2538" i="87"/>
  <c r="AS2529" i="87"/>
  <c r="AW2538" i="87"/>
  <c r="AV2538" i="87"/>
  <c r="AT2538" i="87"/>
  <c r="AN2529" i="87"/>
  <c r="AX2529" i="87"/>
  <c r="AF2529" i="87"/>
  <c r="AO2538" i="87"/>
  <c r="AI2538" i="87"/>
  <c r="AP2538" i="87"/>
  <c r="J388" i="86"/>
  <c r="J387" i="86"/>
  <c r="D388" i="86"/>
  <c r="D387" i="86"/>
  <c r="D1133" i="98"/>
  <c r="D1132" i="98"/>
  <c r="B1133" i="98"/>
  <c r="B1132" i="98"/>
  <c r="R387" i="86"/>
  <c r="W387" i="86" s="1"/>
  <c r="R388" i="86"/>
  <c r="W388" i="86" s="1"/>
  <c r="N387" i="86"/>
  <c r="N388" i="86"/>
  <c r="D622" i="98"/>
  <c r="AC622" i="98"/>
  <c r="AH1132" i="98" l="1"/>
  <c r="AI1132" i="98"/>
  <c r="AH1133" i="98"/>
  <c r="AG1132" i="98"/>
  <c r="AG1133" i="98"/>
  <c r="AI1133" i="98"/>
  <c r="AD1132" i="98"/>
  <c r="AD1133" i="98"/>
  <c r="F2781" i="59" l="1"/>
  <c r="G2781" i="59"/>
  <c r="E2781" i="59"/>
  <c r="A2321" i="59"/>
  <c r="O2321" i="59"/>
  <c r="A2322" i="59"/>
  <c r="O2322" i="59"/>
  <c r="A2323" i="59"/>
  <c r="O2323" i="59"/>
  <c r="A2324" i="59"/>
  <c r="O2324" i="59"/>
  <c r="A2325" i="59"/>
  <c r="O2325" i="59"/>
  <c r="A2326" i="59"/>
  <c r="O2326" i="59"/>
  <c r="A2327" i="59"/>
  <c r="O2327" i="59"/>
  <c r="A2328" i="59"/>
  <c r="O2328" i="59"/>
  <c r="A2329" i="59"/>
  <c r="O2329" i="59"/>
  <c r="A2330" i="59"/>
  <c r="O2330" i="59"/>
  <c r="A2331" i="59"/>
  <c r="O2331" i="59"/>
  <c r="A2332" i="59"/>
  <c r="O2332" i="59"/>
  <c r="A2333" i="59"/>
  <c r="O2333" i="59"/>
  <c r="A2334" i="59"/>
  <c r="O2334" i="59"/>
  <c r="A2335" i="59"/>
  <c r="O2335" i="59"/>
  <c r="A2336" i="59"/>
  <c r="O2336" i="59"/>
  <c r="A2337" i="59"/>
  <c r="O2337" i="59"/>
  <c r="A2338" i="59"/>
  <c r="O2338" i="59"/>
  <c r="A2339" i="59"/>
  <c r="O2339" i="59"/>
  <c r="A2340" i="59"/>
  <c r="O2340" i="59"/>
  <c r="A2341" i="59"/>
  <c r="O2341" i="59"/>
  <c r="A2342" i="59"/>
  <c r="O2342" i="59"/>
  <c r="A2343" i="59"/>
  <c r="O2343" i="59"/>
  <c r="A2344" i="59"/>
  <c r="O2344" i="59"/>
  <c r="A2345" i="59"/>
  <c r="O2345" i="59"/>
  <c r="A2346" i="59"/>
  <c r="O2346" i="59"/>
  <c r="A2347" i="59"/>
  <c r="O2347" i="59"/>
  <c r="A2348" i="59"/>
  <c r="O2348" i="59"/>
  <c r="A2349" i="59"/>
  <c r="O2349" i="59"/>
  <c r="A2350" i="59"/>
  <c r="O2350" i="59"/>
  <c r="A2351" i="59"/>
  <c r="O2351" i="59"/>
  <c r="AD2515" i="87" l="1"/>
  <c r="AE2515" i="87"/>
  <c r="AF2515" i="87"/>
  <c r="AG2515" i="87"/>
  <c r="AH2515" i="87"/>
  <c r="AI2515" i="87"/>
  <c r="AJ2515" i="87"/>
  <c r="AK2515" i="87"/>
  <c r="AL2515" i="87"/>
  <c r="AM2515" i="87"/>
  <c r="AN2515" i="87"/>
  <c r="AO2515" i="87"/>
  <c r="AP2515" i="87"/>
  <c r="AQ2515" i="87"/>
  <c r="AR2515" i="87"/>
  <c r="AS2515" i="87"/>
  <c r="AT2515" i="87"/>
  <c r="AU2515" i="87"/>
  <c r="AV2515" i="87"/>
  <c r="AW2515" i="87"/>
  <c r="AX2515" i="87"/>
  <c r="AY2515" i="87"/>
  <c r="AD2516" i="87"/>
  <c r="AE2516" i="87"/>
  <c r="AF2516" i="87"/>
  <c r="AG2516" i="87"/>
  <c r="AH2516" i="87"/>
  <c r="AI2516" i="87"/>
  <c r="AJ2516" i="87"/>
  <c r="AK2516" i="87"/>
  <c r="AL2516" i="87"/>
  <c r="AM2516" i="87"/>
  <c r="AN2516" i="87"/>
  <c r="AO2516" i="87"/>
  <c r="AP2516" i="87"/>
  <c r="AQ2516" i="87"/>
  <c r="AR2516" i="87"/>
  <c r="AS2516" i="87"/>
  <c r="AT2516" i="87"/>
  <c r="AU2516" i="87"/>
  <c r="AV2516" i="87"/>
  <c r="AW2516" i="87"/>
  <c r="AX2516" i="87"/>
  <c r="AY2516" i="87"/>
  <c r="AD2517" i="87"/>
  <c r="AE2517" i="87"/>
  <c r="AF2517" i="87"/>
  <c r="AG2517" i="87"/>
  <c r="AH2517" i="87"/>
  <c r="AI2517" i="87"/>
  <c r="AJ2517" i="87"/>
  <c r="AK2517" i="87"/>
  <c r="AL2517" i="87"/>
  <c r="AM2517" i="87"/>
  <c r="AN2517" i="87"/>
  <c r="AO2517" i="87"/>
  <c r="AP2517" i="87"/>
  <c r="AQ2517" i="87"/>
  <c r="AR2517" i="87"/>
  <c r="AS2517" i="87"/>
  <c r="AT2517" i="87"/>
  <c r="AU2517" i="87"/>
  <c r="AV2517" i="87"/>
  <c r="AW2517" i="87"/>
  <c r="AX2517" i="87"/>
  <c r="AY2517" i="87"/>
  <c r="AD2507" i="87"/>
  <c r="AE2507" i="87"/>
  <c r="AF2507" i="87"/>
  <c r="AG2507" i="87"/>
  <c r="AH2507" i="87"/>
  <c r="AI2507" i="87"/>
  <c r="AJ2507" i="87"/>
  <c r="AK2507" i="87"/>
  <c r="AL2507" i="87"/>
  <c r="AM2507" i="87"/>
  <c r="AN2507" i="87"/>
  <c r="AO2507" i="87"/>
  <c r="AP2507" i="87"/>
  <c r="AQ2507" i="87"/>
  <c r="AR2507" i="87"/>
  <c r="AS2507" i="87"/>
  <c r="AT2507" i="87"/>
  <c r="AU2507" i="87"/>
  <c r="AV2507" i="87"/>
  <c r="AW2507" i="87"/>
  <c r="AX2507" i="87"/>
  <c r="AY2507" i="87"/>
  <c r="AD2508" i="87"/>
  <c r="AE2508" i="87"/>
  <c r="AF2508" i="87"/>
  <c r="AG2508" i="87"/>
  <c r="AH2508" i="87"/>
  <c r="AI2508" i="87"/>
  <c r="AJ2508" i="87"/>
  <c r="AK2508" i="87"/>
  <c r="AL2508" i="87"/>
  <c r="AM2508" i="87"/>
  <c r="AN2508" i="87"/>
  <c r="AO2508" i="87"/>
  <c r="AP2508" i="87"/>
  <c r="AQ2508" i="87"/>
  <c r="AR2508" i="87"/>
  <c r="AS2508" i="87"/>
  <c r="AT2508" i="87"/>
  <c r="AU2508" i="87"/>
  <c r="AV2508" i="87"/>
  <c r="AW2508" i="87"/>
  <c r="AX2508" i="87"/>
  <c r="AY2508" i="87"/>
  <c r="AD2509" i="87"/>
  <c r="AE2509" i="87"/>
  <c r="AF2509" i="87"/>
  <c r="AG2509" i="87"/>
  <c r="AH2509" i="87"/>
  <c r="AI2509" i="87"/>
  <c r="AJ2509" i="87"/>
  <c r="AK2509" i="87"/>
  <c r="AL2509" i="87"/>
  <c r="AM2509" i="87"/>
  <c r="AN2509" i="87"/>
  <c r="AO2509" i="87"/>
  <c r="AP2509" i="87"/>
  <c r="AQ2509" i="87"/>
  <c r="AR2509" i="87"/>
  <c r="AS2509" i="87"/>
  <c r="AT2509" i="87"/>
  <c r="AU2509" i="87"/>
  <c r="AV2509" i="87"/>
  <c r="AW2509" i="87"/>
  <c r="AX2509" i="87"/>
  <c r="AY2509" i="87"/>
  <c r="AC2517" i="87"/>
  <c r="AC2516" i="87"/>
  <c r="AC2515" i="87"/>
  <c r="AC2509" i="87"/>
  <c r="AC2508" i="87"/>
  <c r="AC2507" i="87"/>
  <c r="Z2518" i="87"/>
  <c r="Y2518" i="87"/>
  <c r="X2518" i="87"/>
  <c r="W2518" i="87"/>
  <c r="V2518" i="87"/>
  <c r="U2518" i="87"/>
  <c r="T2518" i="87"/>
  <c r="S2518" i="87"/>
  <c r="R2518" i="87"/>
  <c r="Q2518" i="87"/>
  <c r="P2518" i="87"/>
  <c r="O2518" i="87"/>
  <c r="N2518" i="87"/>
  <c r="M2518" i="87"/>
  <c r="L2518" i="87"/>
  <c r="K2518" i="87"/>
  <c r="J2518" i="87"/>
  <c r="I2518" i="87"/>
  <c r="H2518" i="87"/>
  <c r="G2518" i="87"/>
  <c r="F2518" i="87"/>
  <c r="E2518" i="87"/>
  <c r="D2518" i="87"/>
  <c r="AA2517" i="87"/>
  <c r="AA2516" i="87"/>
  <c r="AA2515" i="87"/>
  <c r="Z2510" i="87"/>
  <c r="Y2510" i="87"/>
  <c r="X2510" i="87"/>
  <c r="W2510" i="87"/>
  <c r="V2510" i="87"/>
  <c r="U2510" i="87"/>
  <c r="T2510" i="87"/>
  <c r="S2510" i="87"/>
  <c r="R2510" i="87"/>
  <c r="Q2510" i="87"/>
  <c r="P2510" i="87"/>
  <c r="O2510" i="87"/>
  <c r="N2510" i="87"/>
  <c r="M2510" i="87"/>
  <c r="L2510" i="87"/>
  <c r="K2510" i="87"/>
  <c r="J2510" i="87"/>
  <c r="I2510" i="87"/>
  <c r="H2510" i="87"/>
  <c r="G2510" i="87"/>
  <c r="F2510" i="87"/>
  <c r="E2510" i="87"/>
  <c r="D2510" i="87"/>
  <c r="AA2509" i="87"/>
  <c r="AA2508" i="87"/>
  <c r="AA2507" i="87"/>
  <c r="AY2518" i="87" l="1"/>
  <c r="AM2518" i="87"/>
  <c r="AQ2518" i="87"/>
  <c r="AE2518" i="87"/>
  <c r="AI2518" i="87"/>
  <c r="AD2518" i="87"/>
  <c r="AC2518" i="87"/>
  <c r="AG2510" i="87"/>
  <c r="AI2510" i="87"/>
  <c r="AF2518" i="87"/>
  <c r="AP2518" i="87"/>
  <c r="AC2510" i="87"/>
  <c r="AW2518" i="87"/>
  <c r="AK2518" i="87"/>
  <c r="AT2518" i="87"/>
  <c r="AH2518" i="87"/>
  <c r="AH2510" i="87"/>
  <c r="AN2518" i="87"/>
  <c r="AW2510" i="87"/>
  <c r="AG2518" i="87"/>
  <c r="AU2518" i="87"/>
  <c r="AL2510" i="87"/>
  <c r="AA2518" i="87"/>
  <c r="AV2510" i="87"/>
  <c r="AX2518" i="87"/>
  <c r="AY2510" i="87"/>
  <c r="AV2518" i="87"/>
  <c r="AX2510" i="87"/>
  <c r="AQ2510" i="87"/>
  <c r="AU2510" i="87"/>
  <c r="AS2510" i="87"/>
  <c r="AT2510" i="87"/>
  <c r="AR2510" i="87"/>
  <c r="AO2518" i="87"/>
  <c r="AP2510" i="87"/>
  <c r="AL2518" i="87"/>
  <c r="AE2510" i="87"/>
  <c r="AF2510" i="87"/>
  <c r="AD2510" i="87"/>
  <c r="AJ2518" i="87"/>
  <c r="AO2510" i="87"/>
  <c r="AM2510" i="87"/>
  <c r="AK2510" i="87"/>
  <c r="AS2518" i="87"/>
  <c r="AN2510" i="87"/>
  <c r="AJ2510" i="87"/>
  <c r="AR2518" i="87"/>
  <c r="AA2510" i="87"/>
  <c r="B618" i="98" l="1"/>
  <c r="D618" i="98"/>
  <c r="AC618" i="98"/>
  <c r="E673" i="98"/>
  <c r="F673" i="98"/>
  <c r="G673" i="98"/>
  <c r="H673" i="98"/>
  <c r="I673" i="98"/>
  <c r="J673" i="98"/>
  <c r="K673" i="98"/>
  <c r="L673" i="98"/>
  <c r="M673" i="98"/>
  <c r="N673" i="98"/>
  <c r="O673" i="98"/>
  <c r="P673" i="98"/>
  <c r="Q673" i="98"/>
  <c r="R673" i="98"/>
  <c r="S673" i="98"/>
  <c r="T673" i="98"/>
  <c r="U673" i="98"/>
  <c r="V673" i="98"/>
  <c r="W673" i="98"/>
  <c r="X673" i="98"/>
  <c r="Y673" i="98"/>
  <c r="Z673" i="98"/>
  <c r="AA673" i="98"/>
  <c r="AB673" i="98"/>
  <c r="AC2499" i="87" l="1"/>
  <c r="AC2498" i="87"/>
  <c r="AC2497" i="87"/>
  <c r="AC2490" i="87"/>
  <c r="AC2489" i="87"/>
  <c r="Z2500" i="87"/>
  <c r="Y2500" i="87"/>
  <c r="X2500" i="87"/>
  <c r="W2500" i="87"/>
  <c r="V2500" i="87"/>
  <c r="U2500" i="87"/>
  <c r="T2500" i="87"/>
  <c r="S2500" i="87"/>
  <c r="R2500" i="87"/>
  <c r="Q2500" i="87"/>
  <c r="P2500" i="87"/>
  <c r="O2500" i="87"/>
  <c r="N2500" i="87"/>
  <c r="M2500" i="87"/>
  <c r="L2500" i="87"/>
  <c r="K2500" i="87"/>
  <c r="J2500" i="87"/>
  <c r="I2500" i="87"/>
  <c r="H2500" i="87"/>
  <c r="G2500" i="87"/>
  <c r="F2500" i="87"/>
  <c r="E2500" i="87"/>
  <c r="D2500" i="87"/>
  <c r="AY2499" i="87"/>
  <c r="AX2499" i="87"/>
  <c r="AW2499" i="87"/>
  <c r="AV2499" i="87"/>
  <c r="AU2499" i="87"/>
  <c r="AT2499" i="87"/>
  <c r="AS2499" i="87"/>
  <c r="AR2499" i="87"/>
  <c r="AQ2499" i="87"/>
  <c r="AP2499" i="87"/>
  <c r="AO2499" i="87"/>
  <c r="AN2499" i="87"/>
  <c r="AM2499" i="87"/>
  <c r="AL2499" i="87"/>
  <c r="AK2499" i="87"/>
  <c r="AJ2499" i="87"/>
  <c r="AI2499" i="87"/>
  <c r="AH2499" i="87"/>
  <c r="AG2499" i="87"/>
  <c r="AF2499" i="87"/>
  <c r="AE2499" i="87"/>
  <c r="AD2499" i="87"/>
  <c r="AA2499" i="87"/>
  <c r="AY2498" i="87"/>
  <c r="AX2498" i="87"/>
  <c r="AW2498" i="87"/>
  <c r="AV2498" i="87"/>
  <c r="AU2498" i="87"/>
  <c r="AT2498" i="87"/>
  <c r="AS2498" i="87"/>
  <c r="AR2498" i="87"/>
  <c r="AQ2498" i="87"/>
  <c r="AP2498" i="87"/>
  <c r="AO2498" i="87"/>
  <c r="AN2498" i="87"/>
  <c r="AM2498" i="87"/>
  <c r="AL2498" i="87"/>
  <c r="AK2498" i="87"/>
  <c r="AJ2498" i="87"/>
  <c r="AI2498" i="87"/>
  <c r="AH2498" i="87"/>
  <c r="AG2498" i="87"/>
  <c r="AF2498" i="87"/>
  <c r="AE2498" i="87"/>
  <c r="AD2498" i="87"/>
  <c r="AA2498" i="87"/>
  <c r="AY2497" i="87"/>
  <c r="AX2497" i="87"/>
  <c r="AW2497" i="87"/>
  <c r="AV2497" i="87"/>
  <c r="AU2497" i="87"/>
  <c r="AT2497" i="87"/>
  <c r="AS2497" i="87"/>
  <c r="AR2497" i="87"/>
  <c r="AQ2497" i="87"/>
  <c r="AP2497" i="87"/>
  <c r="AO2497" i="87"/>
  <c r="AN2497" i="87"/>
  <c r="AM2497" i="87"/>
  <c r="AL2497" i="87"/>
  <c r="AK2497" i="87"/>
  <c r="AJ2497" i="87"/>
  <c r="AI2497" i="87"/>
  <c r="AH2497" i="87"/>
  <c r="AG2497" i="87"/>
  <c r="AF2497" i="87"/>
  <c r="AE2497" i="87"/>
  <c r="AD2497" i="87"/>
  <c r="AA2497" i="87"/>
  <c r="Z2492" i="87"/>
  <c r="Y2492" i="87"/>
  <c r="X2492" i="87"/>
  <c r="W2492" i="87"/>
  <c r="V2492" i="87"/>
  <c r="U2492" i="87"/>
  <c r="T2492" i="87"/>
  <c r="S2492" i="87"/>
  <c r="R2492" i="87"/>
  <c r="Q2492" i="87"/>
  <c r="P2492" i="87"/>
  <c r="O2492" i="87"/>
  <c r="N2492" i="87"/>
  <c r="M2492" i="87"/>
  <c r="L2492" i="87"/>
  <c r="K2492" i="87"/>
  <c r="J2492" i="87"/>
  <c r="I2492" i="87"/>
  <c r="H2492" i="87"/>
  <c r="G2492" i="87"/>
  <c r="F2492" i="87"/>
  <c r="E2492" i="87"/>
  <c r="D2492" i="87"/>
  <c r="AY2491" i="87"/>
  <c r="AX2491" i="87"/>
  <c r="AW2491" i="87"/>
  <c r="AV2491" i="87"/>
  <c r="AU2491" i="87"/>
  <c r="AT2491" i="87"/>
  <c r="AS2491" i="87"/>
  <c r="AR2491" i="87"/>
  <c r="AQ2491" i="87"/>
  <c r="AP2491" i="87"/>
  <c r="AO2491" i="87"/>
  <c r="AN2491" i="87"/>
  <c r="AM2491" i="87"/>
  <c r="AL2491" i="87"/>
  <c r="AK2491" i="87"/>
  <c r="AJ2491" i="87"/>
  <c r="AI2491" i="87"/>
  <c r="AH2491" i="87"/>
  <c r="AG2491" i="87"/>
  <c r="AF2491" i="87"/>
  <c r="AE2491" i="87"/>
  <c r="AD2491" i="87"/>
  <c r="AC2491" i="87"/>
  <c r="AA2491" i="87"/>
  <c r="AY2490" i="87"/>
  <c r="AX2490" i="87"/>
  <c r="AW2490" i="87"/>
  <c r="AV2490" i="87"/>
  <c r="AU2490" i="87"/>
  <c r="AT2490" i="87"/>
  <c r="AS2490" i="87"/>
  <c r="AR2490" i="87"/>
  <c r="AQ2490" i="87"/>
  <c r="AP2490" i="87"/>
  <c r="AO2490" i="87"/>
  <c r="AN2490" i="87"/>
  <c r="AM2490" i="87"/>
  <c r="AL2490" i="87"/>
  <c r="AK2490" i="87"/>
  <c r="AJ2490" i="87"/>
  <c r="AI2490" i="87"/>
  <c r="AH2490" i="87"/>
  <c r="AG2490" i="87"/>
  <c r="AF2490" i="87"/>
  <c r="AE2490" i="87"/>
  <c r="AD2490" i="87"/>
  <c r="AA2490" i="87"/>
  <c r="AY2489" i="87"/>
  <c r="AX2489" i="87"/>
  <c r="AW2489" i="87"/>
  <c r="AV2489" i="87"/>
  <c r="AU2489" i="87"/>
  <c r="AT2489" i="87"/>
  <c r="AS2489" i="87"/>
  <c r="AR2489" i="87"/>
  <c r="AQ2489" i="87"/>
  <c r="AP2489" i="87"/>
  <c r="AO2489" i="87"/>
  <c r="AN2489" i="87"/>
  <c r="AM2489" i="87"/>
  <c r="AL2489" i="87"/>
  <c r="AK2489" i="87"/>
  <c r="AJ2489" i="87"/>
  <c r="AI2489" i="87"/>
  <c r="AH2489" i="87"/>
  <c r="AG2489" i="87"/>
  <c r="AF2489" i="87"/>
  <c r="AE2489" i="87"/>
  <c r="AD2489" i="87"/>
  <c r="AA2489" i="87"/>
  <c r="AC2500" i="87" l="1"/>
  <c r="AD2492" i="87"/>
  <c r="AP2492" i="87"/>
  <c r="AL2500" i="87"/>
  <c r="AX2500" i="87"/>
  <c r="AL2492" i="87"/>
  <c r="AM2492" i="87"/>
  <c r="AY2492" i="87"/>
  <c r="AQ2492" i="87"/>
  <c r="AJ2500" i="87"/>
  <c r="AH2492" i="87"/>
  <c r="AT2492" i="87"/>
  <c r="AD2500" i="87"/>
  <c r="AN2492" i="87"/>
  <c r="AH2500" i="87"/>
  <c r="AT2500" i="87"/>
  <c r="AM2500" i="87"/>
  <c r="AU2500" i="87"/>
  <c r="AI2492" i="87"/>
  <c r="AU2492" i="87"/>
  <c r="AK2492" i="87"/>
  <c r="AW2492" i="87"/>
  <c r="AC2492" i="87"/>
  <c r="AE2500" i="87"/>
  <c r="AY2500" i="87"/>
  <c r="AE2492" i="87"/>
  <c r="AP2500" i="87"/>
  <c r="AF2492" i="87"/>
  <c r="AQ2500" i="87"/>
  <c r="AG2492" i="87"/>
  <c r="AS2492" i="87"/>
  <c r="AF2500" i="87"/>
  <c r="AS2500" i="87"/>
  <c r="AJ2492" i="87"/>
  <c r="AV2492" i="87"/>
  <c r="AX2492" i="87"/>
  <c r="AK2500" i="87"/>
  <c r="AW2500" i="87"/>
  <c r="AR2492" i="87"/>
  <c r="AO2492" i="87"/>
  <c r="AA2492" i="87"/>
  <c r="AV2500" i="87"/>
  <c r="AR2500" i="87"/>
  <c r="AO2500" i="87"/>
  <c r="AN2500" i="87"/>
  <c r="AI2500" i="87"/>
  <c r="AG2500" i="87"/>
  <c r="AA2500" i="87"/>
  <c r="J386" i="86"/>
  <c r="D386" i="86"/>
  <c r="R386" i="86"/>
  <c r="W386" i="86" s="1"/>
  <c r="N386" i="86"/>
  <c r="D1131" i="98"/>
  <c r="B1131" i="98"/>
  <c r="AH1131" i="98" l="1"/>
  <c r="AI1131" i="98"/>
  <c r="AD1131" i="98"/>
  <c r="AG1131" i="98"/>
  <c r="G676" i="98" l="1"/>
  <c r="H676" i="98"/>
  <c r="I676" i="98"/>
  <c r="J676" i="98"/>
  <c r="K676" i="98"/>
  <c r="L676" i="98"/>
  <c r="M676" i="98"/>
  <c r="N676" i="98"/>
  <c r="O676" i="98"/>
  <c r="P676" i="98"/>
  <c r="Q676" i="98"/>
  <c r="R676" i="98"/>
  <c r="S676" i="98"/>
  <c r="T676" i="98"/>
  <c r="U676" i="98"/>
  <c r="V676" i="98"/>
  <c r="W676" i="98"/>
  <c r="X676" i="98"/>
  <c r="Y676" i="98"/>
  <c r="Z676" i="98"/>
  <c r="AA676" i="98"/>
  <c r="AB676" i="98"/>
  <c r="F676" i="98"/>
  <c r="AC676" i="98" l="1"/>
  <c r="F2778" i="59"/>
  <c r="G2778" i="59"/>
  <c r="F2779" i="59"/>
  <c r="G2779" i="59"/>
  <c r="F2780" i="59"/>
  <c r="G2780" i="59"/>
  <c r="E2780" i="59"/>
  <c r="E2779" i="59"/>
  <c r="A2320" i="59" l="1"/>
  <c r="O2320" i="59"/>
  <c r="A2290" i="59"/>
  <c r="O2290" i="59"/>
  <c r="A2291" i="59"/>
  <c r="O2291" i="59"/>
  <c r="A2292" i="59"/>
  <c r="O2292" i="59"/>
  <c r="A2293" i="59"/>
  <c r="O2293" i="59"/>
  <c r="A2294" i="59"/>
  <c r="O2294" i="59"/>
  <c r="A2295" i="59"/>
  <c r="O2295" i="59"/>
  <c r="A2296" i="59"/>
  <c r="O2296" i="59"/>
  <c r="A2297" i="59"/>
  <c r="O2297" i="59"/>
  <c r="A2298" i="59"/>
  <c r="O2298" i="59"/>
  <c r="A2299" i="59"/>
  <c r="O2299" i="59"/>
  <c r="A2300" i="59"/>
  <c r="O2300" i="59"/>
  <c r="A2301" i="59"/>
  <c r="O2301" i="59"/>
  <c r="A2302" i="59"/>
  <c r="O2302" i="59"/>
  <c r="A2303" i="59"/>
  <c r="O2303" i="59"/>
  <c r="A2304" i="59"/>
  <c r="O2304" i="59"/>
  <c r="A2305" i="59"/>
  <c r="O2305" i="59"/>
  <c r="A2306" i="59"/>
  <c r="O2306" i="59"/>
  <c r="A2307" i="59"/>
  <c r="O2307" i="59"/>
  <c r="A2308" i="59"/>
  <c r="O2308" i="59"/>
  <c r="A2309" i="59"/>
  <c r="O2309" i="59"/>
  <c r="A2310" i="59"/>
  <c r="O2310" i="59"/>
  <c r="A2311" i="59"/>
  <c r="O2311" i="59"/>
  <c r="A2312" i="59"/>
  <c r="O2312" i="59"/>
  <c r="A2313" i="59"/>
  <c r="O2313" i="59"/>
  <c r="A2314" i="59"/>
  <c r="O2314" i="59"/>
  <c r="A2315" i="59"/>
  <c r="O2315" i="59"/>
  <c r="A2316" i="59"/>
  <c r="O2316" i="59"/>
  <c r="A2317" i="59"/>
  <c r="O2317" i="59"/>
  <c r="A2318" i="59"/>
  <c r="O2318" i="59"/>
  <c r="A2319" i="59"/>
  <c r="O2319" i="59"/>
  <c r="AD2471" i="87" l="1"/>
  <c r="AE2471" i="87"/>
  <c r="AF2471" i="87"/>
  <c r="AG2471" i="87"/>
  <c r="AH2471" i="87"/>
  <c r="AI2471" i="87"/>
  <c r="AJ2471" i="87"/>
  <c r="AK2471" i="87"/>
  <c r="AL2471" i="87"/>
  <c r="AM2471" i="87"/>
  <c r="AN2471" i="87"/>
  <c r="AO2471" i="87"/>
  <c r="AP2471" i="87"/>
  <c r="AQ2471" i="87"/>
  <c r="AR2471" i="87"/>
  <c r="AS2471" i="87"/>
  <c r="AT2471" i="87"/>
  <c r="AU2471" i="87"/>
  <c r="AV2471" i="87"/>
  <c r="AW2471" i="87"/>
  <c r="AX2471" i="87"/>
  <c r="AY2471" i="87"/>
  <c r="AD2472" i="87"/>
  <c r="AE2472" i="87"/>
  <c r="AF2472" i="87"/>
  <c r="AG2472" i="87"/>
  <c r="AH2472" i="87"/>
  <c r="AI2472" i="87"/>
  <c r="AJ2472" i="87"/>
  <c r="AK2472" i="87"/>
  <c r="AL2472" i="87"/>
  <c r="AM2472" i="87"/>
  <c r="AN2472" i="87"/>
  <c r="AO2472" i="87"/>
  <c r="AP2472" i="87"/>
  <c r="AQ2472" i="87"/>
  <c r="AR2472" i="87"/>
  <c r="AS2472" i="87"/>
  <c r="AT2472" i="87"/>
  <c r="AU2472" i="87"/>
  <c r="AV2472" i="87"/>
  <c r="AW2472" i="87"/>
  <c r="AX2472" i="87"/>
  <c r="AY2472" i="87"/>
  <c r="AD2473" i="87"/>
  <c r="AE2473" i="87"/>
  <c r="AF2473" i="87"/>
  <c r="AG2473" i="87"/>
  <c r="AH2473" i="87"/>
  <c r="AI2473" i="87"/>
  <c r="AJ2473" i="87"/>
  <c r="AK2473" i="87"/>
  <c r="AL2473" i="87"/>
  <c r="AM2473" i="87"/>
  <c r="AN2473" i="87"/>
  <c r="AO2473" i="87"/>
  <c r="AP2473" i="87"/>
  <c r="AQ2473" i="87"/>
  <c r="AR2473" i="87"/>
  <c r="AS2473" i="87"/>
  <c r="AT2473" i="87"/>
  <c r="AU2473" i="87"/>
  <c r="AV2473" i="87"/>
  <c r="AW2473" i="87"/>
  <c r="AX2473" i="87"/>
  <c r="AY2473" i="87"/>
  <c r="AC2473" i="87"/>
  <c r="AC2472" i="87"/>
  <c r="AC2471" i="87"/>
  <c r="AD2479" i="87"/>
  <c r="AE2479" i="87"/>
  <c r="AF2479" i="87"/>
  <c r="AG2479" i="87"/>
  <c r="AH2479" i="87"/>
  <c r="AI2479" i="87"/>
  <c r="AJ2479" i="87"/>
  <c r="AK2479" i="87"/>
  <c r="AL2479" i="87"/>
  <c r="AM2479" i="87"/>
  <c r="AN2479" i="87"/>
  <c r="AO2479" i="87"/>
  <c r="AP2479" i="87"/>
  <c r="AQ2479" i="87"/>
  <c r="AR2479" i="87"/>
  <c r="AS2479" i="87"/>
  <c r="AT2479" i="87"/>
  <c r="AU2479" i="87"/>
  <c r="AV2479" i="87"/>
  <c r="AW2479" i="87"/>
  <c r="AX2479" i="87"/>
  <c r="AY2479" i="87"/>
  <c r="AD2480" i="87"/>
  <c r="AE2480" i="87"/>
  <c r="AF2480" i="87"/>
  <c r="AG2480" i="87"/>
  <c r="AH2480" i="87"/>
  <c r="AI2480" i="87"/>
  <c r="AJ2480" i="87"/>
  <c r="AK2480" i="87"/>
  <c r="AL2480" i="87"/>
  <c r="AM2480" i="87"/>
  <c r="AN2480" i="87"/>
  <c r="AO2480" i="87"/>
  <c r="AP2480" i="87"/>
  <c r="AQ2480" i="87"/>
  <c r="AR2480" i="87"/>
  <c r="AS2480" i="87"/>
  <c r="AT2480" i="87"/>
  <c r="AU2480" i="87"/>
  <c r="AV2480" i="87"/>
  <c r="AW2480" i="87"/>
  <c r="AX2480" i="87"/>
  <c r="AY2480" i="87"/>
  <c r="AD2481" i="87"/>
  <c r="AE2481" i="87"/>
  <c r="AF2481" i="87"/>
  <c r="AG2481" i="87"/>
  <c r="AH2481" i="87"/>
  <c r="AI2481" i="87"/>
  <c r="AJ2481" i="87"/>
  <c r="AK2481" i="87"/>
  <c r="AL2481" i="87"/>
  <c r="AM2481" i="87"/>
  <c r="AN2481" i="87"/>
  <c r="AO2481" i="87"/>
  <c r="AP2481" i="87"/>
  <c r="AQ2481" i="87"/>
  <c r="AR2481" i="87"/>
  <c r="AS2481" i="87"/>
  <c r="AT2481" i="87"/>
  <c r="AU2481" i="87"/>
  <c r="AV2481" i="87"/>
  <c r="AW2481" i="87"/>
  <c r="AX2481" i="87"/>
  <c r="AY2481" i="87"/>
  <c r="AC2481" i="87"/>
  <c r="AC2480" i="87"/>
  <c r="AC2479" i="87"/>
  <c r="Z2482" i="87"/>
  <c r="Y2482" i="87"/>
  <c r="X2482" i="87"/>
  <c r="W2482" i="87"/>
  <c r="V2482" i="87"/>
  <c r="U2482" i="87"/>
  <c r="T2482" i="87"/>
  <c r="S2482" i="87"/>
  <c r="R2482" i="87"/>
  <c r="Q2482" i="87"/>
  <c r="P2482" i="87"/>
  <c r="O2482" i="87"/>
  <c r="N2482" i="87"/>
  <c r="M2482" i="87"/>
  <c r="L2482" i="87"/>
  <c r="K2482" i="87"/>
  <c r="J2482" i="87"/>
  <c r="I2482" i="87"/>
  <c r="H2482" i="87"/>
  <c r="G2482" i="87"/>
  <c r="F2482" i="87"/>
  <c r="E2482" i="87"/>
  <c r="D2482" i="87"/>
  <c r="AA2481" i="87"/>
  <c r="AA2480" i="87"/>
  <c r="AA2479" i="87"/>
  <c r="Z2474" i="87"/>
  <c r="Y2474" i="87"/>
  <c r="X2474" i="87"/>
  <c r="W2474" i="87"/>
  <c r="V2474" i="87"/>
  <c r="U2474" i="87"/>
  <c r="T2474" i="87"/>
  <c r="S2474" i="87"/>
  <c r="R2474" i="87"/>
  <c r="Q2474" i="87"/>
  <c r="P2474" i="87"/>
  <c r="O2474" i="87"/>
  <c r="N2474" i="87"/>
  <c r="M2474" i="87"/>
  <c r="L2474" i="87"/>
  <c r="K2474" i="87"/>
  <c r="J2474" i="87"/>
  <c r="I2474" i="87"/>
  <c r="H2474" i="87"/>
  <c r="G2474" i="87"/>
  <c r="F2474" i="87"/>
  <c r="E2474" i="87"/>
  <c r="D2474" i="87"/>
  <c r="AA2473" i="87"/>
  <c r="AA2472" i="87"/>
  <c r="AA2471" i="87"/>
  <c r="R385" i="86"/>
  <c r="W385" i="86" s="1"/>
  <c r="N385" i="86"/>
  <c r="J385" i="86"/>
  <c r="D385" i="86"/>
  <c r="AR2482" i="87" l="1"/>
  <c r="AY2474" i="87"/>
  <c r="AK2482" i="87"/>
  <c r="AS2482" i="87"/>
  <c r="AQ2482" i="87"/>
  <c r="AC2482" i="87"/>
  <c r="E1150" i="98"/>
  <c r="AW2482" i="87"/>
  <c r="AC2474" i="87"/>
  <c r="AH2474" i="87"/>
  <c r="AV2482" i="87"/>
  <c r="AY2482" i="87"/>
  <c r="AJ2482" i="87"/>
  <c r="AQ2474" i="87"/>
  <c r="AE2482" i="87"/>
  <c r="AL2474" i="87"/>
  <c r="AP2482" i="87"/>
  <c r="AH1130" i="98"/>
  <c r="AG1130" i="98"/>
  <c r="AI2482" i="87"/>
  <c r="AF2474" i="87"/>
  <c r="AD2474" i="87"/>
  <c r="AN2482" i="87"/>
  <c r="AW2474" i="87"/>
  <c r="AI2474" i="87"/>
  <c r="AO2482" i="87"/>
  <c r="AV2474" i="87"/>
  <c r="AR2474" i="87"/>
  <c r="AT2482" i="87"/>
  <c r="AH2482" i="87"/>
  <c r="AE2474" i="87"/>
  <c r="AI1130" i="98"/>
  <c r="AN2474" i="87"/>
  <c r="AJ2474" i="87"/>
  <c r="AG2482" i="87"/>
  <c r="AF2482" i="87"/>
  <c r="AM2474" i="87"/>
  <c r="AK2474" i="87"/>
  <c r="AM2482" i="87"/>
  <c r="AX2482" i="87"/>
  <c r="AL2482" i="87"/>
  <c r="AU2474" i="87"/>
  <c r="AS2474" i="87"/>
  <c r="AT2474" i="87"/>
  <c r="AU2482" i="87"/>
  <c r="AP2474" i="87"/>
  <c r="AO2474" i="87"/>
  <c r="AG2474" i="87"/>
  <c r="AA2474" i="87"/>
  <c r="AX2474" i="87"/>
  <c r="AA2482" i="87"/>
  <c r="AD2482" i="87"/>
  <c r="A2260" i="59" l="1"/>
  <c r="O2260" i="59"/>
  <c r="A2261" i="59"/>
  <c r="O2261" i="59"/>
  <c r="A2262" i="59"/>
  <c r="O2262" i="59"/>
  <c r="A2263" i="59"/>
  <c r="O2263" i="59"/>
  <c r="A2264" i="59"/>
  <c r="O2264" i="59"/>
  <c r="A2265" i="59"/>
  <c r="O2265" i="59"/>
  <c r="A2266" i="59"/>
  <c r="O2266" i="59"/>
  <c r="A2267" i="59"/>
  <c r="O2267" i="59"/>
  <c r="A2268" i="59"/>
  <c r="O2268" i="59"/>
  <c r="A2269" i="59"/>
  <c r="O2269" i="59"/>
  <c r="A2270" i="59"/>
  <c r="O2270" i="59"/>
  <c r="A2271" i="59"/>
  <c r="O2271" i="59"/>
  <c r="A2272" i="59"/>
  <c r="O2272" i="59"/>
  <c r="A2273" i="59"/>
  <c r="O2273" i="59"/>
  <c r="A2274" i="59"/>
  <c r="O2274" i="59"/>
  <c r="A2275" i="59"/>
  <c r="O2275" i="59"/>
  <c r="A2276" i="59"/>
  <c r="O2276" i="59"/>
  <c r="A2277" i="59"/>
  <c r="O2277" i="59"/>
  <c r="A2278" i="59"/>
  <c r="O2278" i="59"/>
  <c r="A2279" i="59"/>
  <c r="O2279" i="59"/>
  <c r="A2280" i="59"/>
  <c r="O2280" i="59"/>
  <c r="A2281" i="59"/>
  <c r="O2281" i="59"/>
  <c r="A2282" i="59"/>
  <c r="O2282" i="59"/>
  <c r="A2283" i="59"/>
  <c r="O2283" i="59"/>
  <c r="A2284" i="59"/>
  <c r="O2284" i="59"/>
  <c r="A2285" i="59"/>
  <c r="O2285" i="59"/>
  <c r="A2286" i="59"/>
  <c r="O2286" i="59"/>
  <c r="A2287" i="59"/>
  <c r="O2287" i="59"/>
  <c r="A2288" i="59"/>
  <c r="O2288" i="59"/>
  <c r="A2289" i="59"/>
  <c r="O2289" i="59"/>
  <c r="AD2461" i="87" l="1"/>
  <c r="AE2461" i="87"/>
  <c r="AF2461" i="87"/>
  <c r="AG2461" i="87"/>
  <c r="AH2461" i="87"/>
  <c r="AI2461" i="87"/>
  <c r="AJ2461" i="87"/>
  <c r="AK2461" i="87"/>
  <c r="AL2461" i="87"/>
  <c r="AM2461" i="87"/>
  <c r="AN2461" i="87"/>
  <c r="AO2461" i="87"/>
  <c r="AP2461" i="87"/>
  <c r="AQ2461" i="87"/>
  <c r="AR2461" i="87"/>
  <c r="AS2461" i="87"/>
  <c r="AT2461" i="87"/>
  <c r="AU2461" i="87"/>
  <c r="AV2461" i="87"/>
  <c r="AW2461" i="87"/>
  <c r="AX2461" i="87"/>
  <c r="AY2461" i="87"/>
  <c r="AD2462" i="87"/>
  <c r="AE2462" i="87"/>
  <c r="AF2462" i="87"/>
  <c r="AG2462" i="87"/>
  <c r="AH2462" i="87"/>
  <c r="AI2462" i="87"/>
  <c r="AJ2462" i="87"/>
  <c r="AK2462" i="87"/>
  <c r="AL2462" i="87"/>
  <c r="AM2462" i="87"/>
  <c r="AN2462" i="87"/>
  <c r="AO2462" i="87"/>
  <c r="AP2462" i="87"/>
  <c r="AQ2462" i="87"/>
  <c r="AR2462" i="87"/>
  <c r="AS2462" i="87"/>
  <c r="AT2462" i="87"/>
  <c r="AU2462" i="87"/>
  <c r="AV2462" i="87"/>
  <c r="AW2462" i="87"/>
  <c r="AX2462" i="87"/>
  <c r="AY2462" i="87"/>
  <c r="AD2463" i="87"/>
  <c r="AE2463" i="87"/>
  <c r="AF2463" i="87"/>
  <c r="AG2463" i="87"/>
  <c r="AH2463" i="87"/>
  <c r="AI2463" i="87"/>
  <c r="AJ2463" i="87"/>
  <c r="AK2463" i="87"/>
  <c r="AL2463" i="87"/>
  <c r="AM2463" i="87"/>
  <c r="AN2463" i="87"/>
  <c r="AO2463" i="87"/>
  <c r="AP2463" i="87"/>
  <c r="AQ2463" i="87"/>
  <c r="AR2463" i="87"/>
  <c r="AS2463" i="87"/>
  <c r="AT2463" i="87"/>
  <c r="AU2463" i="87"/>
  <c r="AV2463" i="87"/>
  <c r="AW2463" i="87"/>
  <c r="AX2463" i="87"/>
  <c r="AY2463" i="87"/>
  <c r="AC2463" i="87"/>
  <c r="AC2462" i="87"/>
  <c r="AC2461" i="87"/>
  <c r="AD2453" i="87"/>
  <c r="AE2453" i="87"/>
  <c r="AF2453" i="87"/>
  <c r="AG2453" i="87"/>
  <c r="AH2453" i="87"/>
  <c r="AI2453" i="87"/>
  <c r="AJ2453" i="87"/>
  <c r="AK2453" i="87"/>
  <c r="AL2453" i="87"/>
  <c r="AM2453" i="87"/>
  <c r="AN2453" i="87"/>
  <c r="AO2453" i="87"/>
  <c r="AP2453" i="87"/>
  <c r="AQ2453" i="87"/>
  <c r="AR2453" i="87"/>
  <c r="AS2453" i="87"/>
  <c r="AT2453" i="87"/>
  <c r="AU2453" i="87"/>
  <c r="AV2453" i="87"/>
  <c r="AW2453" i="87"/>
  <c r="AX2453" i="87"/>
  <c r="AY2453" i="87"/>
  <c r="AD2454" i="87"/>
  <c r="AE2454" i="87"/>
  <c r="AF2454" i="87"/>
  <c r="AG2454" i="87"/>
  <c r="AH2454" i="87"/>
  <c r="AI2454" i="87"/>
  <c r="AJ2454" i="87"/>
  <c r="AK2454" i="87"/>
  <c r="AL2454" i="87"/>
  <c r="AM2454" i="87"/>
  <c r="AN2454" i="87"/>
  <c r="AO2454" i="87"/>
  <c r="AP2454" i="87"/>
  <c r="AQ2454" i="87"/>
  <c r="AR2454" i="87"/>
  <c r="AS2454" i="87"/>
  <c r="AT2454" i="87"/>
  <c r="AU2454" i="87"/>
  <c r="AV2454" i="87"/>
  <c r="AW2454" i="87"/>
  <c r="AX2454" i="87"/>
  <c r="AY2454" i="87"/>
  <c r="AD2455" i="87"/>
  <c r="AE2455" i="87"/>
  <c r="AF2455" i="87"/>
  <c r="AG2455" i="87"/>
  <c r="AH2455" i="87"/>
  <c r="AI2455" i="87"/>
  <c r="AJ2455" i="87"/>
  <c r="AK2455" i="87"/>
  <c r="AL2455" i="87"/>
  <c r="AM2455" i="87"/>
  <c r="AN2455" i="87"/>
  <c r="AO2455" i="87"/>
  <c r="AP2455" i="87"/>
  <c r="AQ2455" i="87"/>
  <c r="AR2455" i="87"/>
  <c r="AS2455" i="87"/>
  <c r="AT2455" i="87"/>
  <c r="AU2455" i="87"/>
  <c r="AV2455" i="87"/>
  <c r="AW2455" i="87"/>
  <c r="AX2455" i="87"/>
  <c r="AY2455" i="87"/>
  <c r="AC2455" i="87"/>
  <c r="AC2454" i="87"/>
  <c r="AC2453" i="87"/>
  <c r="AA2453" i="87" l="1"/>
  <c r="AA2454" i="87"/>
  <c r="AA2455" i="87"/>
  <c r="AT2464" i="87"/>
  <c r="AS2464" i="87"/>
  <c r="AR2464" i="87"/>
  <c r="AL2464" i="87"/>
  <c r="AK2464" i="87"/>
  <c r="AJ2464" i="87"/>
  <c r="Z2464" i="87"/>
  <c r="Y2464" i="87"/>
  <c r="X2464" i="87"/>
  <c r="W2464" i="87"/>
  <c r="V2464" i="87"/>
  <c r="U2464" i="87"/>
  <c r="T2464" i="87"/>
  <c r="S2464" i="87"/>
  <c r="R2464" i="87"/>
  <c r="Q2464" i="87"/>
  <c r="P2464" i="87"/>
  <c r="O2464" i="87"/>
  <c r="N2464" i="87"/>
  <c r="M2464" i="87"/>
  <c r="L2464" i="87"/>
  <c r="K2464" i="87"/>
  <c r="J2464" i="87"/>
  <c r="I2464" i="87"/>
  <c r="H2464" i="87"/>
  <c r="G2464" i="87"/>
  <c r="F2464" i="87"/>
  <c r="E2464" i="87"/>
  <c r="D2464" i="87"/>
  <c r="AA2463" i="87"/>
  <c r="AY2464" i="87"/>
  <c r="AX2464" i="87"/>
  <c r="AW2464" i="87"/>
  <c r="AV2464" i="87"/>
  <c r="AU2464" i="87"/>
  <c r="AQ2464" i="87"/>
  <c r="AP2464" i="87"/>
  <c r="AO2464" i="87"/>
  <c r="AN2464" i="87"/>
  <c r="AM2464" i="87"/>
  <c r="AI2464" i="87"/>
  <c r="AH2464" i="87"/>
  <c r="AG2464" i="87"/>
  <c r="AF2464" i="87"/>
  <c r="AE2464" i="87"/>
  <c r="AD2464" i="87"/>
  <c r="AC2464" i="87"/>
  <c r="AA2462" i="87"/>
  <c r="AA2461" i="87"/>
  <c r="Z2456" i="87"/>
  <c r="Y2456" i="87"/>
  <c r="X2456" i="87"/>
  <c r="W2456" i="87"/>
  <c r="V2456" i="87"/>
  <c r="U2456" i="87"/>
  <c r="T2456" i="87"/>
  <c r="S2456" i="87"/>
  <c r="R2456" i="87"/>
  <c r="Q2456" i="87"/>
  <c r="P2456" i="87"/>
  <c r="O2456" i="87"/>
  <c r="N2456" i="87"/>
  <c r="M2456" i="87"/>
  <c r="L2456" i="87"/>
  <c r="K2456" i="87"/>
  <c r="J2456" i="87"/>
  <c r="I2456" i="87"/>
  <c r="H2456" i="87"/>
  <c r="G2456" i="87"/>
  <c r="F2456" i="87"/>
  <c r="E2456" i="87"/>
  <c r="D2456" i="87"/>
  <c r="AC2456" i="87"/>
  <c r="AA2464" i="87" l="1"/>
  <c r="AA2456" i="87"/>
  <c r="AK2456" i="87"/>
  <c r="AS2456" i="87"/>
  <c r="AG2456" i="87"/>
  <c r="AP2456" i="87"/>
  <c r="AO2456" i="87"/>
  <c r="AQ2456" i="87"/>
  <c r="AY2456" i="87"/>
  <c r="AW2456" i="87"/>
  <c r="AH2456" i="87"/>
  <c r="AJ2456" i="87"/>
  <c r="AR2456" i="87"/>
  <c r="AX2456" i="87"/>
  <c r="AI2456" i="87"/>
  <c r="AT2456" i="87"/>
  <c r="AE2456" i="87"/>
  <c r="AM2456" i="87"/>
  <c r="AU2456" i="87"/>
  <c r="AD2456" i="87"/>
  <c r="AF2456" i="87"/>
  <c r="AN2456" i="87"/>
  <c r="AV2456" i="87"/>
  <c r="AL2456" i="87"/>
  <c r="B1126" i="98" l="1"/>
  <c r="D1126" i="98"/>
  <c r="AD1126" i="98"/>
  <c r="B1127" i="98"/>
  <c r="D1127" i="98"/>
  <c r="B1128" i="98"/>
  <c r="D1128" i="98"/>
  <c r="B1129" i="98"/>
  <c r="D1129" i="98"/>
  <c r="AC1152" i="98"/>
  <c r="AD1152" i="98"/>
  <c r="AC1153" i="98"/>
  <c r="AD1153" i="98"/>
  <c r="AC1154" i="98"/>
  <c r="AD1154" i="98"/>
  <c r="AC1155" i="98"/>
  <c r="AD1155" i="98"/>
  <c r="AC1156" i="98"/>
  <c r="AD1156" i="98"/>
  <c r="AC1157" i="98"/>
  <c r="AD1157" i="98"/>
  <c r="AC1158" i="98"/>
  <c r="AD1158" i="98"/>
  <c r="AC1159" i="98"/>
  <c r="AD1159" i="98"/>
  <c r="AC1160" i="98"/>
  <c r="AD1160" i="98"/>
  <c r="AC1161" i="98"/>
  <c r="AD1161" i="98"/>
  <c r="AC1162" i="98"/>
  <c r="AD1162" i="98"/>
  <c r="AC1163" i="98"/>
  <c r="AD1163" i="98"/>
  <c r="AC1164" i="98"/>
  <c r="AD1164" i="98"/>
  <c r="AC1165" i="98"/>
  <c r="AD1165" i="98"/>
  <c r="AC1166" i="98"/>
  <c r="AD1166" i="98"/>
  <c r="AC1167" i="98"/>
  <c r="AD1167" i="98"/>
  <c r="AC1168" i="98"/>
  <c r="AD1168" i="98"/>
  <c r="AC1169" i="98"/>
  <c r="AD1169" i="98"/>
  <c r="AC1170" i="98"/>
  <c r="AD1170" i="98"/>
  <c r="AC1171" i="98"/>
  <c r="AD1171" i="98"/>
  <c r="AC1172" i="98"/>
  <c r="AD1172" i="98"/>
  <c r="AC1173" i="98"/>
  <c r="AD1173" i="98"/>
  <c r="B615" i="98"/>
  <c r="D615" i="98"/>
  <c r="AC615" i="98"/>
  <c r="B616" i="98"/>
  <c r="D616" i="98"/>
  <c r="AC616" i="98"/>
  <c r="D617" i="98"/>
  <c r="AC617" i="98"/>
  <c r="J1150" i="98" l="1"/>
  <c r="Q1150" i="98"/>
  <c r="R1150" i="98"/>
  <c r="W1150" i="98"/>
  <c r="K1150" i="98"/>
  <c r="F1150" i="98"/>
  <c r="U1150" i="98"/>
  <c r="I1150" i="98"/>
  <c r="T1150" i="98"/>
  <c r="H1150" i="98"/>
  <c r="S1150" i="98"/>
  <c r="G1150" i="98"/>
  <c r="AB1150" i="98"/>
  <c r="P1150" i="98"/>
  <c r="AA1150" i="98"/>
  <c r="O1150" i="98"/>
  <c r="Z1150" i="98"/>
  <c r="N1150" i="98"/>
  <c r="Y1150" i="98"/>
  <c r="M1150" i="98"/>
  <c r="X1150" i="98"/>
  <c r="L1150" i="98"/>
  <c r="V1150" i="98"/>
  <c r="AD1129" i="98"/>
  <c r="AD1127" i="98"/>
  <c r="AD1128" i="98"/>
  <c r="AD2435" i="87"/>
  <c r="AE2435" i="87"/>
  <c r="AF2435" i="87"/>
  <c r="AG2435" i="87"/>
  <c r="AH2435" i="87"/>
  <c r="AI2435" i="87"/>
  <c r="AJ2435" i="87"/>
  <c r="AK2435" i="87"/>
  <c r="AL2435" i="87"/>
  <c r="AM2435" i="87"/>
  <c r="AN2435" i="87"/>
  <c r="AO2435" i="87"/>
  <c r="AP2435" i="87"/>
  <c r="AQ2435" i="87"/>
  <c r="AR2435" i="87"/>
  <c r="AS2435" i="87"/>
  <c r="AT2435" i="87"/>
  <c r="AU2435" i="87"/>
  <c r="AV2435" i="87"/>
  <c r="AW2435" i="87"/>
  <c r="AX2435" i="87"/>
  <c r="AY2435" i="87"/>
  <c r="AD2436" i="87"/>
  <c r="AE2436" i="87"/>
  <c r="AF2436" i="87"/>
  <c r="AG2436" i="87"/>
  <c r="AH2436" i="87"/>
  <c r="AI2436" i="87"/>
  <c r="AJ2436" i="87"/>
  <c r="AK2436" i="87"/>
  <c r="AL2436" i="87"/>
  <c r="AM2436" i="87"/>
  <c r="AN2436" i="87"/>
  <c r="AO2436" i="87"/>
  <c r="AP2436" i="87"/>
  <c r="AQ2436" i="87"/>
  <c r="AR2436" i="87"/>
  <c r="AS2436" i="87"/>
  <c r="AT2436" i="87"/>
  <c r="AU2436" i="87"/>
  <c r="AV2436" i="87"/>
  <c r="AW2436" i="87"/>
  <c r="AX2436" i="87"/>
  <c r="AY2436" i="87"/>
  <c r="AD2437" i="87"/>
  <c r="AE2437" i="87"/>
  <c r="AF2437" i="87"/>
  <c r="AG2437" i="87"/>
  <c r="AH2437" i="87"/>
  <c r="AI2437" i="87"/>
  <c r="AJ2437" i="87"/>
  <c r="AK2437" i="87"/>
  <c r="AL2437" i="87"/>
  <c r="AM2437" i="87"/>
  <c r="AN2437" i="87"/>
  <c r="AO2437" i="87"/>
  <c r="AP2437" i="87"/>
  <c r="AQ2437" i="87"/>
  <c r="AR2437" i="87"/>
  <c r="AS2437" i="87"/>
  <c r="AT2437" i="87"/>
  <c r="AU2437" i="87"/>
  <c r="AV2437" i="87"/>
  <c r="AW2437" i="87"/>
  <c r="AX2437" i="87"/>
  <c r="AY2437" i="87"/>
  <c r="AC2437" i="87"/>
  <c r="AC2436" i="87"/>
  <c r="AC2435" i="87"/>
  <c r="D2438" i="87"/>
  <c r="AD2443" i="87"/>
  <c r="AE2443" i="87"/>
  <c r="AF2443" i="87"/>
  <c r="AG2443" i="87"/>
  <c r="AH2443" i="87"/>
  <c r="AI2443" i="87"/>
  <c r="AJ2443" i="87"/>
  <c r="AK2443" i="87"/>
  <c r="AL2443" i="87"/>
  <c r="AM2443" i="87"/>
  <c r="AN2443" i="87"/>
  <c r="AO2443" i="87"/>
  <c r="AP2443" i="87"/>
  <c r="AQ2443" i="87"/>
  <c r="AR2443" i="87"/>
  <c r="AS2443" i="87"/>
  <c r="AT2443" i="87"/>
  <c r="AU2443" i="87"/>
  <c r="AV2443" i="87"/>
  <c r="AW2443" i="87"/>
  <c r="AX2443" i="87"/>
  <c r="AY2443" i="87"/>
  <c r="AD2444" i="87"/>
  <c r="AE2444" i="87"/>
  <c r="AF2444" i="87"/>
  <c r="AG2444" i="87"/>
  <c r="AH2444" i="87"/>
  <c r="AI2444" i="87"/>
  <c r="AJ2444" i="87"/>
  <c r="AK2444" i="87"/>
  <c r="AL2444" i="87"/>
  <c r="AM2444" i="87"/>
  <c r="AN2444" i="87"/>
  <c r="AO2444" i="87"/>
  <c r="AP2444" i="87"/>
  <c r="AQ2444" i="87"/>
  <c r="AR2444" i="87"/>
  <c r="AS2444" i="87"/>
  <c r="AT2444" i="87"/>
  <c r="AU2444" i="87"/>
  <c r="AV2444" i="87"/>
  <c r="AW2444" i="87"/>
  <c r="AX2444" i="87"/>
  <c r="AY2444" i="87"/>
  <c r="AD2445" i="87"/>
  <c r="AE2445" i="87"/>
  <c r="AF2445" i="87"/>
  <c r="AG2445" i="87"/>
  <c r="AH2445" i="87"/>
  <c r="AI2445" i="87"/>
  <c r="AJ2445" i="87"/>
  <c r="AK2445" i="87"/>
  <c r="AL2445" i="87"/>
  <c r="AM2445" i="87"/>
  <c r="AN2445" i="87"/>
  <c r="AO2445" i="87"/>
  <c r="AP2445" i="87"/>
  <c r="AQ2445" i="87"/>
  <c r="AR2445" i="87"/>
  <c r="AS2445" i="87"/>
  <c r="AT2445" i="87"/>
  <c r="AU2445" i="87"/>
  <c r="AV2445" i="87"/>
  <c r="AW2445" i="87"/>
  <c r="AX2445" i="87"/>
  <c r="AY2445" i="87"/>
  <c r="AC2445" i="87"/>
  <c r="AC2444" i="87"/>
  <c r="AC2443" i="87"/>
  <c r="Z2446" i="87"/>
  <c r="Y2446" i="87"/>
  <c r="X2446" i="87"/>
  <c r="W2446" i="87"/>
  <c r="V2446" i="87"/>
  <c r="U2446" i="87"/>
  <c r="T2446" i="87"/>
  <c r="S2446" i="87"/>
  <c r="R2446" i="87"/>
  <c r="Q2446" i="87"/>
  <c r="P2446" i="87"/>
  <c r="O2446" i="87"/>
  <c r="N2446" i="87"/>
  <c r="M2446" i="87"/>
  <c r="L2446" i="87"/>
  <c r="K2446" i="87"/>
  <c r="J2446" i="87"/>
  <c r="I2446" i="87"/>
  <c r="H2446" i="87"/>
  <c r="G2446" i="87"/>
  <c r="F2446" i="87"/>
  <c r="E2446" i="87"/>
  <c r="D2446" i="87"/>
  <c r="AA2445" i="87"/>
  <c r="AA2444" i="87"/>
  <c r="AA2443" i="87"/>
  <c r="Z2438" i="87"/>
  <c r="Y2438" i="87"/>
  <c r="X2438" i="87"/>
  <c r="W2438" i="87"/>
  <c r="V2438" i="87"/>
  <c r="U2438" i="87"/>
  <c r="T2438" i="87"/>
  <c r="S2438" i="87"/>
  <c r="R2438" i="87"/>
  <c r="Q2438" i="87"/>
  <c r="P2438" i="87"/>
  <c r="O2438" i="87"/>
  <c r="N2438" i="87"/>
  <c r="M2438" i="87"/>
  <c r="L2438" i="87"/>
  <c r="K2438" i="87"/>
  <c r="J2438" i="87"/>
  <c r="I2438" i="87"/>
  <c r="H2438" i="87"/>
  <c r="G2438" i="87"/>
  <c r="F2438" i="87"/>
  <c r="E2438" i="87"/>
  <c r="AA2437" i="87"/>
  <c r="AA2436" i="87"/>
  <c r="AA2435" i="87"/>
  <c r="N384" i="86"/>
  <c r="R384" i="86"/>
  <c r="W384" i="86" s="1"/>
  <c r="J384" i="86"/>
  <c r="D384" i="86"/>
  <c r="AH1129" i="98"/>
  <c r="AH2438" i="87" l="1"/>
  <c r="AE2446" i="87"/>
  <c r="AN2446" i="87"/>
  <c r="AX2438" i="87"/>
  <c r="AP2446" i="87"/>
  <c r="AC2438" i="87"/>
  <c r="AQ2446" i="87"/>
  <c r="AX2446" i="87"/>
  <c r="AV2438" i="87"/>
  <c r="AI2446" i="87"/>
  <c r="AS2446" i="87"/>
  <c r="AG2438" i="87"/>
  <c r="AQ2438" i="87"/>
  <c r="AE2438" i="87"/>
  <c r="AR2446" i="87"/>
  <c r="AF2446" i="87"/>
  <c r="AL2438" i="87"/>
  <c r="AC2446" i="87"/>
  <c r="AO2446" i="87"/>
  <c r="AY2438" i="87"/>
  <c r="AM2438" i="87"/>
  <c r="AU2438" i="87"/>
  <c r="AS2438" i="87"/>
  <c r="AI1129" i="98"/>
  <c r="AH2446" i="87"/>
  <c r="AF2438" i="87"/>
  <c r="AP2438" i="87"/>
  <c r="AD2438" i="87"/>
  <c r="AG1129" i="98"/>
  <c r="AY2446" i="87"/>
  <c r="AM2446" i="87"/>
  <c r="AW2438" i="87"/>
  <c r="AK2438" i="87"/>
  <c r="AI2438" i="87"/>
  <c r="AJ2446" i="87"/>
  <c r="AT2438" i="87"/>
  <c r="AW2446" i="87"/>
  <c r="AG2446" i="87"/>
  <c r="AD2446" i="87"/>
  <c r="AO2438" i="87"/>
  <c r="AN2438" i="87"/>
  <c r="AJ2438" i="87"/>
  <c r="AL2446" i="87"/>
  <c r="AK2446" i="87"/>
  <c r="AR2438" i="87"/>
  <c r="AU2446" i="87"/>
  <c r="AV2446" i="87"/>
  <c r="AT2446" i="87"/>
  <c r="AA2438" i="87"/>
  <c r="AA2446" i="87"/>
  <c r="AC1150" i="98" l="1"/>
  <c r="F2777" i="59" l="1"/>
  <c r="G2777" i="59"/>
  <c r="E2778" i="59"/>
  <c r="E2777" i="59"/>
  <c r="A2229" i="59"/>
  <c r="O2229" i="59"/>
  <c r="A2230" i="59"/>
  <c r="O2230" i="59"/>
  <c r="A2231" i="59"/>
  <c r="O2231" i="59"/>
  <c r="A2232" i="59"/>
  <c r="O2232" i="59"/>
  <c r="A2233" i="59"/>
  <c r="O2233" i="59"/>
  <c r="A2234" i="59"/>
  <c r="O2234" i="59"/>
  <c r="A2235" i="59"/>
  <c r="O2235" i="59"/>
  <c r="A2236" i="59"/>
  <c r="O2236" i="59"/>
  <c r="A2237" i="59"/>
  <c r="O2237" i="59"/>
  <c r="A2238" i="59"/>
  <c r="O2238" i="59"/>
  <c r="A2239" i="59"/>
  <c r="O2239" i="59"/>
  <c r="A2240" i="59"/>
  <c r="O2240" i="59"/>
  <c r="A2241" i="59"/>
  <c r="O2241" i="59"/>
  <c r="A2242" i="59"/>
  <c r="O2242" i="59"/>
  <c r="A2243" i="59"/>
  <c r="O2243" i="59"/>
  <c r="A2244" i="59"/>
  <c r="O2244" i="59"/>
  <c r="A2245" i="59"/>
  <c r="O2245" i="59"/>
  <c r="A2246" i="59"/>
  <c r="O2246" i="59"/>
  <c r="A2247" i="59"/>
  <c r="O2247" i="59"/>
  <c r="A2248" i="59"/>
  <c r="O2248" i="59"/>
  <c r="A2249" i="59"/>
  <c r="O2249" i="59"/>
  <c r="A2250" i="59"/>
  <c r="O2250" i="59"/>
  <c r="A2251" i="59"/>
  <c r="O2251" i="59"/>
  <c r="A2252" i="59"/>
  <c r="O2252" i="59"/>
  <c r="A2253" i="59"/>
  <c r="O2253" i="59"/>
  <c r="A2254" i="59"/>
  <c r="O2254" i="59"/>
  <c r="A2255" i="59"/>
  <c r="O2255" i="59"/>
  <c r="A2256" i="59"/>
  <c r="O2256" i="59"/>
  <c r="A2257" i="59"/>
  <c r="O2257" i="59"/>
  <c r="A2258" i="59"/>
  <c r="O2258" i="59"/>
  <c r="A2259" i="59"/>
  <c r="O2259" i="59"/>
  <c r="B1125" i="98" l="1"/>
  <c r="D1125" i="98"/>
  <c r="AD1125" i="98"/>
  <c r="AD2424" i="87" l="1"/>
  <c r="AE2424" i="87"/>
  <c r="AF2424" i="87"/>
  <c r="AG2424" i="87"/>
  <c r="AH2424" i="87"/>
  <c r="AI2424" i="87"/>
  <c r="AJ2424" i="87"/>
  <c r="AK2424" i="87"/>
  <c r="AL2424" i="87"/>
  <c r="AM2424" i="87"/>
  <c r="AN2424" i="87"/>
  <c r="AO2424" i="87"/>
  <c r="AP2424" i="87"/>
  <c r="AQ2424" i="87"/>
  <c r="AR2424" i="87"/>
  <c r="AS2424" i="87"/>
  <c r="AT2424" i="87"/>
  <c r="AU2424" i="87"/>
  <c r="AV2424" i="87"/>
  <c r="AW2424" i="87"/>
  <c r="AX2424" i="87"/>
  <c r="AY2424" i="87"/>
  <c r="AD2425" i="87"/>
  <c r="AE2425" i="87"/>
  <c r="AF2425" i="87"/>
  <c r="AG2425" i="87"/>
  <c r="AH2425" i="87"/>
  <c r="AI2425" i="87"/>
  <c r="AJ2425" i="87"/>
  <c r="AK2425" i="87"/>
  <c r="AL2425" i="87"/>
  <c r="AM2425" i="87"/>
  <c r="AN2425" i="87"/>
  <c r="AO2425" i="87"/>
  <c r="AP2425" i="87"/>
  <c r="AQ2425" i="87"/>
  <c r="AR2425" i="87"/>
  <c r="AS2425" i="87"/>
  <c r="AT2425" i="87"/>
  <c r="AU2425" i="87"/>
  <c r="AV2425" i="87"/>
  <c r="AW2425" i="87"/>
  <c r="AX2425" i="87"/>
  <c r="AY2425" i="87"/>
  <c r="AD2426" i="87"/>
  <c r="AE2426" i="87"/>
  <c r="AF2426" i="87"/>
  <c r="AG2426" i="87"/>
  <c r="AH2426" i="87"/>
  <c r="AI2426" i="87"/>
  <c r="AJ2426" i="87"/>
  <c r="AK2426" i="87"/>
  <c r="AL2426" i="87"/>
  <c r="AM2426" i="87"/>
  <c r="AN2426" i="87"/>
  <c r="AO2426" i="87"/>
  <c r="AP2426" i="87"/>
  <c r="AQ2426" i="87"/>
  <c r="AR2426" i="87"/>
  <c r="AS2426" i="87"/>
  <c r="AT2426" i="87"/>
  <c r="AU2426" i="87"/>
  <c r="AV2426" i="87"/>
  <c r="AW2426" i="87"/>
  <c r="AX2426" i="87"/>
  <c r="AY2426" i="87"/>
  <c r="AD2427" i="87"/>
  <c r="AE2427" i="87"/>
  <c r="AF2427" i="87"/>
  <c r="AG2427" i="87"/>
  <c r="AH2427" i="87"/>
  <c r="AI2427" i="87"/>
  <c r="AJ2427" i="87"/>
  <c r="AK2427" i="87"/>
  <c r="AL2427" i="87"/>
  <c r="AM2427" i="87"/>
  <c r="AN2427" i="87"/>
  <c r="AO2427" i="87"/>
  <c r="AP2427" i="87"/>
  <c r="AQ2427" i="87"/>
  <c r="AR2427" i="87"/>
  <c r="AS2427" i="87"/>
  <c r="AT2427" i="87"/>
  <c r="AU2427" i="87"/>
  <c r="AV2427" i="87"/>
  <c r="AW2427" i="87"/>
  <c r="AX2427" i="87"/>
  <c r="AY2427" i="87"/>
  <c r="AC2427" i="87"/>
  <c r="AC2426" i="87"/>
  <c r="AC2425" i="87"/>
  <c r="AC2424" i="87"/>
  <c r="AY2415" i="87"/>
  <c r="AU2415" i="87"/>
  <c r="AD2415" i="87"/>
  <c r="AE2415" i="87"/>
  <c r="AF2415" i="87"/>
  <c r="AG2415" i="87"/>
  <c r="AH2415" i="87"/>
  <c r="AI2415" i="87"/>
  <c r="AJ2415" i="87"/>
  <c r="AK2415" i="87"/>
  <c r="AL2415" i="87"/>
  <c r="AM2415" i="87"/>
  <c r="AN2415" i="87"/>
  <c r="AO2415" i="87"/>
  <c r="AP2415" i="87"/>
  <c r="AQ2415" i="87"/>
  <c r="AR2415" i="87"/>
  <c r="AS2415" i="87"/>
  <c r="AT2415" i="87"/>
  <c r="AV2415" i="87"/>
  <c r="AW2415" i="87"/>
  <c r="AX2415" i="87"/>
  <c r="AD2416" i="87"/>
  <c r="AE2416" i="87"/>
  <c r="AF2416" i="87"/>
  <c r="AG2416" i="87"/>
  <c r="AH2416" i="87"/>
  <c r="AI2416" i="87"/>
  <c r="AJ2416" i="87"/>
  <c r="AK2416" i="87"/>
  <c r="AL2416" i="87"/>
  <c r="AM2416" i="87"/>
  <c r="AN2416" i="87"/>
  <c r="AO2416" i="87"/>
  <c r="AP2416" i="87"/>
  <c r="AQ2416" i="87"/>
  <c r="AR2416" i="87"/>
  <c r="AS2416" i="87"/>
  <c r="AT2416" i="87"/>
  <c r="AU2416" i="87"/>
  <c r="AV2416" i="87"/>
  <c r="AW2416" i="87"/>
  <c r="AX2416" i="87"/>
  <c r="AY2416" i="87"/>
  <c r="AD2417" i="87"/>
  <c r="AE2417" i="87"/>
  <c r="AF2417" i="87"/>
  <c r="AG2417" i="87"/>
  <c r="AH2417" i="87"/>
  <c r="AI2417" i="87"/>
  <c r="AJ2417" i="87"/>
  <c r="AK2417" i="87"/>
  <c r="AL2417" i="87"/>
  <c r="AM2417" i="87"/>
  <c r="AN2417" i="87"/>
  <c r="AO2417" i="87"/>
  <c r="AP2417" i="87"/>
  <c r="AQ2417" i="87"/>
  <c r="AR2417" i="87"/>
  <c r="AS2417" i="87"/>
  <c r="AT2417" i="87"/>
  <c r="AU2417" i="87"/>
  <c r="AV2417" i="87"/>
  <c r="AW2417" i="87"/>
  <c r="AX2417" i="87"/>
  <c r="AY2417" i="87"/>
  <c r="AD2418" i="87"/>
  <c r="AE2418" i="87"/>
  <c r="AF2418" i="87"/>
  <c r="AG2418" i="87"/>
  <c r="AH2418" i="87"/>
  <c r="AI2418" i="87"/>
  <c r="AJ2418" i="87"/>
  <c r="AK2418" i="87"/>
  <c r="AL2418" i="87"/>
  <c r="AM2418" i="87"/>
  <c r="AN2418" i="87"/>
  <c r="AO2418" i="87"/>
  <c r="AP2418" i="87"/>
  <c r="AQ2418" i="87"/>
  <c r="AR2418" i="87"/>
  <c r="AS2418" i="87"/>
  <c r="AT2418" i="87"/>
  <c r="AU2418" i="87"/>
  <c r="AV2418" i="87"/>
  <c r="AW2418" i="87"/>
  <c r="AX2418" i="87"/>
  <c r="AY2418" i="87"/>
  <c r="AC2418" i="87"/>
  <c r="AC2417" i="87"/>
  <c r="AC2416" i="87"/>
  <c r="AC2415" i="87"/>
  <c r="AA2424" i="87"/>
  <c r="AA2427" i="87"/>
  <c r="Z2428" i="87"/>
  <c r="Y2428" i="87"/>
  <c r="X2428" i="87"/>
  <c r="W2428" i="87"/>
  <c r="V2428" i="87"/>
  <c r="U2428" i="87"/>
  <c r="T2428" i="87"/>
  <c r="S2428" i="87"/>
  <c r="R2428" i="87"/>
  <c r="Q2428" i="87"/>
  <c r="P2428" i="87"/>
  <c r="O2428" i="87"/>
  <c r="N2428" i="87"/>
  <c r="M2428" i="87"/>
  <c r="L2428" i="87"/>
  <c r="K2428" i="87"/>
  <c r="J2428" i="87"/>
  <c r="I2428" i="87"/>
  <c r="H2428" i="87"/>
  <c r="G2428" i="87"/>
  <c r="F2428" i="87"/>
  <c r="E2428" i="87"/>
  <c r="D2428" i="87"/>
  <c r="AA2426" i="87"/>
  <c r="AA2425" i="87"/>
  <c r="Z2419" i="87"/>
  <c r="Y2419" i="87"/>
  <c r="X2419" i="87"/>
  <c r="W2419" i="87"/>
  <c r="V2419" i="87"/>
  <c r="U2419" i="87"/>
  <c r="T2419" i="87"/>
  <c r="S2419" i="87"/>
  <c r="R2419" i="87"/>
  <c r="Q2419" i="87"/>
  <c r="P2419" i="87"/>
  <c r="O2419" i="87"/>
  <c r="N2419" i="87"/>
  <c r="M2419" i="87"/>
  <c r="L2419" i="87"/>
  <c r="K2419" i="87"/>
  <c r="J2419" i="87"/>
  <c r="I2419" i="87"/>
  <c r="H2419" i="87"/>
  <c r="G2419" i="87"/>
  <c r="F2419" i="87"/>
  <c r="E2419" i="87"/>
  <c r="D2419" i="87"/>
  <c r="AA2418" i="87"/>
  <c r="AA2417" i="87"/>
  <c r="AA2416" i="87"/>
  <c r="AA2415" i="87"/>
  <c r="N383" i="86"/>
  <c r="R383" i="86"/>
  <c r="W383" i="86" s="1"/>
  <c r="J383" i="86"/>
  <c r="D383" i="86"/>
  <c r="AU2419" i="87" l="1"/>
  <c r="AI1128" i="98"/>
  <c r="AW2419" i="87"/>
  <c r="AP2419" i="87"/>
  <c r="AD2419" i="87"/>
  <c r="AL2419" i="87"/>
  <c r="AX2419" i="87"/>
  <c r="AT2419" i="87"/>
  <c r="AA2428" i="87"/>
  <c r="AF2419" i="87"/>
  <c r="AI2419" i="87"/>
  <c r="AQ2419" i="87"/>
  <c r="AE2419" i="87"/>
  <c r="AK2419" i="87"/>
  <c r="AG1128" i="98"/>
  <c r="AJ2419" i="87"/>
  <c r="AO2419" i="87"/>
  <c r="AY2419" i="87"/>
  <c r="AN2419" i="87"/>
  <c r="AV2419" i="87"/>
  <c r="AR2419" i="87"/>
  <c r="AG2419" i="87"/>
  <c r="AA2419" i="87"/>
  <c r="AH2419" i="87"/>
  <c r="AS2419" i="87"/>
  <c r="AC2419" i="87"/>
  <c r="AM2419" i="87"/>
  <c r="AH1128" i="98"/>
  <c r="A2199" i="59" l="1"/>
  <c r="O2199" i="59"/>
  <c r="A2200" i="59"/>
  <c r="O2200" i="59"/>
  <c r="A2201" i="59"/>
  <c r="O2201" i="59"/>
  <c r="A2202" i="59"/>
  <c r="O2202" i="59"/>
  <c r="A2203" i="59"/>
  <c r="O2203" i="59"/>
  <c r="A2204" i="59"/>
  <c r="O2204" i="59"/>
  <c r="A2205" i="59"/>
  <c r="O2205" i="59"/>
  <c r="A2206" i="59"/>
  <c r="O2206" i="59"/>
  <c r="A2207" i="59"/>
  <c r="O2207" i="59"/>
  <c r="A2208" i="59"/>
  <c r="O2208" i="59"/>
  <c r="A2209" i="59"/>
  <c r="O2209" i="59"/>
  <c r="A2210" i="59"/>
  <c r="O2210" i="59"/>
  <c r="A2211" i="59"/>
  <c r="O2211" i="59"/>
  <c r="A2212" i="59"/>
  <c r="O2212" i="59"/>
  <c r="A2213" i="59"/>
  <c r="O2213" i="59"/>
  <c r="A2214" i="59"/>
  <c r="O2214" i="59"/>
  <c r="A2215" i="59"/>
  <c r="O2215" i="59"/>
  <c r="A2216" i="59"/>
  <c r="O2216" i="59"/>
  <c r="A2217" i="59"/>
  <c r="O2217" i="59"/>
  <c r="A2218" i="59"/>
  <c r="O2218" i="59"/>
  <c r="A2219" i="59"/>
  <c r="O2219" i="59"/>
  <c r="A2220" i="59"/>
  <c r="O2220" i="59"/>
  <c r="A2221" i="59"/>
  <c r="O2221" i="59"/>
  <c r="A2222" i="59"/>
  <c r="O2222" i="59"/>
  <c r="A2223" i="59"/>
  <c r="O2223" i="59"/>
  <c r="A2224" i="59"/>
  <c r="O2224" i="59"/>
  <c r="A2225" i="59"/>
  <c r="O2225" i="59"/>
  <c r="A2226" i="59"/>
  <c r="O2226" i="59"/>
  <c r="A2227" i="59"/>
  <c r="O2227" i="59"/>
  <c r="A2228" i="59"/>
  <c r="O2228" i="59"/>
  <c r="Y5" i="17" l="1"/>
  <c r="Z5" i="17"/>
  <c r="AA5" i="17"/>
  <c r="AD1122" i="98" l="1"/>
  <c r="B1122" i="98"/>
  <c r="D1122" i="98"/>
  <c r="B1123" i="98"/>
  <c r="D1123" i="98"/>
  <c r="B1124" i="98"/>
  <c r="D1124" i="98"/>
  <c r="AI1127" i="98" l="1"/>
  <c r="AH1127" i="98"/>
  <c r="AG1127" i="98"/>
  <c r="AD1124" i="98"/>
  <c r="AD1123" i="98"/>
  <c r="AD2402" i="87"/>
  <c r="AE2402" i="87"/>
  <c r="AF2402" i="87"/>
  <c r="AG2402" i="87"/>
  <c r="AH2402" i="87"/>
  <c r="AI2402" i="87"/>
  <c r="AJ2402" i="87"/>
  <c r="AK2402" i="87"/>
  <c r="AL2402" i="87"/>
  <c r="AM2402" i="87"/>
  <c r="AN2402" i="87"/>
  <c r="AO2402" i="87"/>
  <c r="AP2402" i="87"/>
  <c r="AQ2402" i="87"/>
  <c r="AR2402" i="87"/>
  <c r="AS2402" i="87"/>
  <c r="AT2402" i="87"/>
  <c r="AU2402" i="87"/>
  <c r="AV2402" i="87"/>
  <c r="AW2402" i="87"/>
  <c r="AX2402" i="87"/>
  <c r="AY2402" i="87"/>
  <c r="AD2403" i="87"/>
  <c r="AE2403" i="87"/>
  <c r="AF2403" i="87"/>
  <c r="AG2403" i="87"/>
  <c r="AH2403" i="87"/>
  <c r="AI2403" i="87"/>
  <c r="AJ2403" i="87"/>
  <c r="AK2403" i="87"/>
  <c r="AL2403" i="87"/>
  <c r="AM2403" i="87"/>
  <c r="AN2403" i="87"/>
  <c r="AO2403" i="87"/>
  <c r="AP2403" i="87"/>
  <c r="AQ2403" i="87"/>
  <c r="AR2403" i="87"/>
  <c r="AS2403" i="87"/>
  <c r="AT2403" i="87"/>
  <c r="AU2403" i="87"/>
  <c r="AV2403" i="87"/>
  <c r="AW2403" i="87"/>
  <c r="AX2403" i="87"/>
  <c r="AY2403" i="87"/>
  <c r="AD2404" i="87"/>
  <c r="AE2404" i="87"/>
  <c r="AF2404" i="87"/>
  <c r="AG2404" i="87"/>
  <c r="AH2404" i="87"/>
  <c r="AI2404" i="87"/>
  <c r="AJ2404" i="87"/>
  <c r="AK2404" i="87"/>
  <c r="AL2404" i="87"/>
  <c r="AM2404" i="87"/>
  <c r="AN2404" i="87"/>
  <c r="AO2404" i="87"/>
  <c r="AP2404" i="87"/>
  <c r="AQ2404" i="87"/>
  <c r="AR2404" i="87"/>
  <c r="AS2404" i="87"/>
  <c r="AT2404" i="87"/>
  <c r="AU2404" i="87"/>
  <c r="AV2404" i="87"/>
  <c r="AW2404" i="87"/>
  <c r="AX2404" i="87"/>
  <c r="AY2404" i="87"/>
  <c r="AD2405" i="87"/>
  <c r="AE2405" i="87"/>
  <c r="AF2405" i="87"/>
  <c r="AG2405" i="87"/>
  <c r="AH2405" i="87"/>
  <c r="AI2405" i="87"/>
  <c r="AJ2405" i="87"/>
  <c r="AK2405" i="87"/>
  <c r="AL2405" i="87"/>
  <c r="AM2405" i="87"/>
  <c r="AN2405" i="87"/>
  <c r="AO2405" i="87"/>
  <c r="AP2405" i="87"/>
  <c r="AQ2405" i="87"/>
  <c r="AR2405" i="87"/>
  <c r="AS2405" i="87"/>
  <c r="AT2405" i="87"/>
  <c r="AU2405" i="87"/>
  <c r="AV2405" i="87"/>
  <c r="AW2405" i="87"/>
  <c r="AX2405" i="87"/>
  <c r="AY2405" i="87"/>
  <c r="AD2406" i="87"/>
  <c r="AE2406" i="87"/>
  <c r="AF2406" i="87"/>
  <c r="AG2406" i="87"/>
  <c r="AH2406" i="87"/>
  <c r="AI2406" i="87"/>
  <c r="AJ2406" i="87"/>
  <c r="AK2406" i="87"/>
  <c r="AL2406" i="87"/>
  <c r="AM2406" i="87"/>
  <c r="AN2406" i="87"/>
  <c r="AO2406" i="87"/>
  <c r="AP2406" i="87"/>
  <c r="AQ2406" i="87"/>
  <c r="AR2406" i="87"/>
  <c r="AS2406" i="87"/>
  <c r="AT2406" i="87"/>
  <c r="AU2406" i="87"/>
  <c r="AV2406" i="87"/>
  <c r="AW2406" i="87"/>
  <c r="AX2406" i="87"/>
  <c r="AY2406" i="87"/>
  <c r="AD2407" i="87"/>
  <c r="AE2407" i="87"/>
  <c r="AF2407" i="87"/>
  <c r="AG2407" i="87"/>
  <c r="AH2407" i="87"/>
  <c r="AI2407" i="87"/>
  <c r="AJ2407" i="87"/>
  <c r="AK2407" i="87"/>
  <c r="AL2407" i="87"/>
  <c r="AM2407" i="87"/>
  <c r="AN2407" i="87"/>
  <c r="AO2407" i="87"/>
  <c r="AP2407" i="87"/>
  <c r="AQ2407" i="87"/>
  <c r="AR2407" i="87"/>
  <c r="AS2407" i="87"/>
  <c r="AT2407" i="87"/>
  <c r="AU2407" i="87"/>
  <c r="AV2407" i="87"/>
  <c r="AW2407" i="87"/>
  <c r="AX2407" i="87"/>
  <c r="AY2407" i="87"/>
  <c r="AC2406" i="87"/>
  <c r="AC2405" i="87"/>
  <c r="AC2404" i="87"/>
  <c r="AC2403" i="87"/>
  <c r="AC2402" i="87"/>
  <c r="AD2391" i="87"/>
  <c r="AE2391" i="87"/>
  <c r="AF2391" i="87"/>
  <c r="AG2391" i="87"/>
  <c r="AH2391" i="87"/>
  <c r="AI2391" i="87"/>
  <c r="AJ2391" i="87"/>
  <c r="AK2391" i="87"/>
  <c r="AL2391" i="87"/>
  <c r="AM2391" i="87"/>
  <c r="AN2391" i="87"/>
  <c r="AO2391" i="87"/>
  <c r="AP2391" i="87"/>
  <c r="AQ2391" i="87"/>
  <c r="AR2391" i="87"/>
  <c r="AS2391" i="87"/>
  <c r="AT2391" i="87"/>
  <c r="AU2391" i="87"/>
  <c r="AV2391" i="87"/>
  <c r="AW2391" i="87"/>
  <c r="AX2391" i="87"/>
  <c r="AY2391" i="87"/>
  <c r="AD2392" i="87"/>
  <c r="AE2392" i="87"/>
  <c r="AF2392" i="87"/>
  <c r="AG2392" i="87"/>
  <c r="AH2392" i="87"/>
  <c r="AI2392" i="87"/>
  <c r="AJ2392" i="87"/>
  <c r="AK2392" i="87"/>
  <c r="AL2392" i="87"/>
  <c r="AM2392" i="87"/>
  <c r="AN2392" i="87"/>
  <c r="AO2392" i="87"/>
  <c r="AP2392" i="87"/>
  <c r="AQ2392" i="87"/>
  <c r="AR2392" i="87"/>
  <c r="AS2392" i="87"/>
  <c r="AT2392" i="87"/>
  <c r="AU2392" i="87"/>
  <c r="AV2392" i="87"/>
  <c r="AW2392" i="87"/>
  <c r="AX2392" i="87"/>
  <c r="AY2392" i="87"/>
  <c r="AD2393" i="87"/>
  <c r="AE2393" i="87"/>
  <c r="AF2393" i="87"/>
  <c r="AG2393" i="87"/>
  <c r="AH2393" i="87"/>
  <c r="AI2393" i="87"/>
  <c r="AJ2393" i="87"/>
  <c r="AK2393" i="87"/>
  <c r="AL2393" i="87"/>
  <c r="AM2393" i="87"/>
  <c r="AN2393" i="87"/>
  <c r="AO2393" i="87"/>
  <c r="AP2393" i="87"/>
  <c r="AQ2393" i="87"/>
  <c r="AR2393" i="87"/>
  <c r="AS2393" i="87"/>
  <c r="AT2393" i="87"/>
  <c r="AU2393" i="87"/>
  <c r="AV2393" i="87"/>
  <c r="AW2393" i="87"/>
  <c r="AX2393" i="87"/>
  <c r="AY2393" i="87"/>
  <c r="AD2394" i="87"/>
  <c r="AE2394" i="87"/>
  <c r="AF2394" i="87"/>
  <c r="AG2394" i="87"/>
  <c r="AH2394" i="87"/>
  <c r="AI2394" i="87"/>
  <c r="AJ2394" i="87"/>
  <c r="AK2394" i="87"/>
  <c r="AL2394" i="87"/>
  <c r="AM2394" i="87"/>
  <c r="AN2394" i="87"/>
  <c r="AO2394" i="87"/>
  <c r="AP2394" i="87"/>
  <c r="AQ2394" i="87"/>
  <c r="AR2394" i="87"/>
  <c r="AS2394" i="87"/>
  <c r="AT2394" i="87"/>
  <c r="AU2394" i="87"/>
  <c r="AV2394" i="87"/>
  <c r="AW2394" i="87"/>
  <c r="AX2394" i="87"/>
  <c r="AY2394" i="87"/>
  <c r="AD2395" i="87"/>
  <c r="AE2395" i="87"/>
  <c r="AF2395" i="87"/>
  <c r="AG2395" i="87"/>
  <c r="AH2395" i="87"/>
  <c r="AI2395" i="87"/>
  <c r="AJ2395" i="87"/>
  <c r="AK2395" i="87"/>
  <c r="AL2395" i="87"/>
  <c r="AM2395" i="87"/>
  <c r="AN2395" i="87"/>
  <c r="AO2395" i="87"/>
  <c r="AP2395" i="87"/>
  <c r="AQ2395" i="87"/>
  <c r="AR2395" i="87"/>
  <c r="AS2395" i="87"/>
  <c r="AT2395" i="87"/>
  <c r="AU2395" i="87"/>
  <c r="AV2395" i="87"/>
  <c r="AW2395" i="87"/>
  <c r="AX2395" i="87"/>
  <c r="AY2395" i="87"/>
  <c r="AD2396" i="87"/>
  <c r="AE2396" i="87"/>
  <c r="AF2396" i="87"/>
  <c r="AG2396" i="87"/>
  <c r="AH2396" i="87"/>
  <c r="AI2396" i="87"/>
  <c r="AJ2396" i="87"/>
  <c r="AK2396" i="87"/>
  <c r="AL2396" i="87"/>
  <c r="AM2396" i="87"/>
  <c r="AN2396" i="87"/>
  <c r="AO2396" i="87"/>
  <c r="AP2396" i="87"/>
  <c r="AQ2396" i="87"/>
  <c r="AR2396" i="87"/>
  <c r="AS2396" i="87"/>
  <c r="AT2396" i="87"/>
  <c r="AU2396" i="87"/>
  <c r="AV2396" i="87"/>
  <c r="AW2396" i="87"/>
  <c r="AX2396" i="87"/>
  <c r="AY2396" i="87"/>
  <c r="AC2395" i="87"/>
  <c r="AC2394" i="87"/>
  <c r="AC2393" i="87"/>
  <c r="AC2392" i="87"/>
  <c r="AC2391" i="87"/>
  <c r="Z2408" i="87"/>
  <c r="AY2428" i="87" s="1"/>
  <c r="Y2408" i="87"/>
  <c r="AX2428" i="87" s="1"/>
  <c r="X2408" i="87"/>
  <c r="AW2428" i="87" s="1"/>
  <c r="W2408" i="87"/>
  <c r="AV2428" i="87" s="1"/>
  <c r="V2408" i="87"/>
  <c r="AU2428" i="87" s="1"/>
  <c r="U2408" i="87"/>
  <c r="AT2428" i="87" s="1"/>
  <c r="T2408" i="87"/>
  <c r="AS2428" i="87" s="1"/>
  <c r="S2408" i="87"/>
  <c r="AR2428" i="87" s="1"/>
  <c r="R2408" i="87"/>
  <c r="AQ2428" i="87" s="1"/>
  <c r="Q2408" i="87"/>
  <c r="AP2428" i="87" s="1"/>
  <c r="P2408" i="87"/>
  <c r="AO2428" i="87" s="1"/>
  <c r="O2408" i="87"/>
  <c r="AN2428" i="87" s="1"/>
  <c r="N2408" i="87"/>
  <c r="AM2428" i="87" s="1"/>
  <c r="M2408" i="87"/>
  <c r="AL2428" i="87" s="1"/>
  <c r="L2408" i="87"/>
  <c r="AK2428" i="87" s="1"/>
  <c r="K2408" i="87"/>
  <c r="AJ2428" i="87" s="1"/>
  <c r="J2408" i="87"/>
  <c r="AI2428" i="87" s="1"/>
  <c r="I2408" i="87"/>
  <c r="AH2428" i="87" s="1"/>
  <c r="H2408" i="87"/>
  <c r="AG2428" i="87" s="1"/>
  <c r="G2408" i="87"/>
  <c r="AF2428" i="87" s="1"/>
  <c r="F2408" i="87"/>
  <c r="AE2428" i="87" s="1"/>
  <c r="E2408" i="87"/>
  <c r="AD2428" i="87" s="1"/>
  <c r="D2408" i="87"/>
  <c r="AC2428" i="87" s="1"/>
  <c r="AC2407" i="87"/>
  <c r="AA2407" i="87"/>
  <c r="AA2406" i="87"/>
  <c r="AA2405" i="87"/>
  <c r="AA2404" i="87"/>
  <c r="AA2403" i="87"/>
  <c r="AA2402" i="87"/>
  <c r="Z2397" i="87"/>
  <c r="Y2397" i="87"/>
  <c r="X2397" i="87"/>
  <c r="W2397" i="87"/>
  <c r="V2397" i="87"/>
  <c r="U2397" i="87"/>
  <c r="T2397" i="87"/>
  <c r="S2397" i="87"/>
  <c r="R2397" i="87"/>
  <c r="Q2397" i="87"/>
  <c r="P2397" i="87"/>
  <c r="O2397" i="87"/>
  <c r="N2397" i="87"/>
  <c r="M2397" i="87"/>
  <c r="L2397" i="87"/>
  <c r="K2397" i="87"/>
  <c r="J2397" i="87"/>
  <c r="I2397" i="87"/>
  <c r="H2397" i="87"/>
  <c r="G2397" i="87"/>
  <c r="F2397" i="87"/>
  <c r="E2397" i="87"/>
  <c r="D2397" i="87"/>
  <c r="AC2396" i="87"/>
  <c r="AA2396" i="87"/>
  <c r="AA2395" i="87"/>
  <c r="AA2394" i="87"/>
  <c r="AA2393" i="87"/>
  <c r="AA2392" i="87"/>
  <c r="AA2391" i="87"/>
  <c r="R382" i="86"/>
  <c r="W382" i="86" s="1"/>
  <c r="N382" i="86"/>
  <c r="J382" i="86"/>
  <c r="D382" i="86"/>
  <c r="AX2408" i="87" l="1"/>
  <c r="AJ2408" i="87"/>
  <c r="AX2397" i="87"/>
  <c r="AQ2408" i="87"/>
  <c r="AW2397" i="87"/>
  <c r="AY2408" i="87"/>
  <c r="AN2397" i="87"/>
  <c r="AI2408" i="87"/>
  <c r="AK2408" i="87"/>
  <c r="AG2408" i="87"/>
  <c r="AE2408" i="87"/>
  <c r="AL2408" i="87"/>
  <c r="AH2408" i="87"/>
  <c r="AF2408" i="87"/>
  <c r="AV2397" i="87"/>
  <c r="AS2408" i="87"/>
  <c r="AO2408" i="87"/>
  <c r="AM2408" i="87"/>
  <c r="AT2408" i="87"/>
  <c r="AP2408" i="87"/>
  <c r="AN2408" i="87"/>
  <c r="AI2397" i="87"/>
  <c r="AR2408" i="87"/>
  <c r="AF2397" i="87"/>
  <c r="AW2408" i="87"/>
  <c r="AU2408" i="87"/>
  <c r="AD2408" i="87"/>
  <c r="AV2408" i="87"/>
  <c r="AO2397" i="87"/>
  <c r="AQ2397" i="87"/>
  <c r="AG2397" i="87"/>
  <c r="AC2397" i="87"/>
  <c r="AC2408" i="87"/>
  <c r="AA2408" i="87"/>
  <c r="AK2397" i="87"/>
  <c r="AT2397" i="87"/>
  <c r="AL2397" i="87"/>
  <c r="AD2397" i="87"/>
  <c r="AR2397" i="87"/>
  <c r="AJ2397" i="87"/>
  <c r="AE2397" i="87"/>
  <c r="AY2397" i="87"/>
  <c r="AM2397" i="87"/>
  <c r="AP2397" i="87"/>
  <c r="AH2397" i="87"/>
  <c r="AA2397" i="87"/>
  <c r="AU2397" i="87"/>
  <c r="AS2397" i="87"/>
  <c r="F2769" i="59" l="1"/>
  <c r="G2769" i="59"/>
  <c r="F2770" i="59"/>
  <c r="G2770" i="59"/>
  <c r="F2771" i="59"/>
  <c r="G2771" i="59"/>
  <c r="F2772" i="59"/>
  <c r="G2772" i="59"/>
  <c r="F2773" i="59"/>
  <c r="G2773" i="59"/>
  <c r="F2774" i="59"/>
  <c r="G2774" i="59"/>
  <c r="F2775" i="59"/>
  <c r="G2775" i="59"/>
  <c r="F2776" i="59"/>
  <c r="G2776" i="59"/>
  <c r="E2776" i="59"/>
  <c r="E2775" i="59"/>
  <c r="E2774" i="59"/>
  <c r="E2773" i="59"/>
  <c r="A2197" i="59"/>
  <c r="O2197" i="59"/>
  <c r="A2198" i="59"/>
  <c r="O2198" i="59"/>
  <c r="A2168" i="59"/>
  <c r="O2168" i="59"/>
  <c r="A2169" i="59"/>
  <c r="O2169" i="59"/>
  <c r="A2170" i="59"/>
  <c r="O2170" i="59"/>
  <c r="A2171" i="59"/>
  <c r="O2171" i="59"/>
  <c r="A2172" i="59"/>
  <c r="O2172" i="59"/>
  <c r="A2173" i="59"/>
  <c r="O2173" i="59"/>
  <c r="A2174" i="59"/>
  <c r="O2174" i="59"/>
  <c r="A2175" i="59"/>
  <c r="O2175" i="59"/>
  <c r="A2176" i="59"/>
  <c r="O2176" i="59"/>
  <c r="A2177" i="59"/>
  <c r="O2177" i="59"/>
  <c r="A2178" i="59"/>
  <c r="O2178" i="59"/>
  <c r="A2179" i="59"/>
  <c r="O2179" i="59"/>
  <c r="A2180" i="59"/>
  <c r="O2180" i="59"/>
  <c r="A2181" i="59"/>
  <c r="O2181" i="59"/>
  <c r="A2182" i="59"/>
  <c r="O2182" i="59"/>
  <c r="A2183" i="59"/>
  <c r="O2183" i="59"/>
  <c r="A2184" i="59"/>
  <c r="O2184" i="59"/>
  <c r="A2185" i="59"/>
  <c r="O2185" i="59"/>
  <c r="A2186" i="59"/>
  <c r="O2186" i="59"/>
  <c r="A2187" i="59"/>
  <c r="O2187" i="59"/>
  <c r="A2188" i="59"/>
  <c r="O2188" i="59"/>
  <c r="A2189" i="59"/>
  <c r="O2189" i="59"/>
  <c r="A2190" i="59"/>
  <c r="O2190" i="59"/>
  <c r="A2191" i="59"/>
  <c r="O2191" i="59"/>
  <c r="A2192" i="59"/>
  <c r="O2192" i="59"/>
  <c r="A2193" i="59"/>
  <c r="O2193" i="59"/>
  <c r="A2194" i="59"/>
  <c r="O2194" i="59"/>
  <c r="A2195" i="59"/>
  <c r="O2195" i="59"/>
  <c r="A2196" i="59"/>
  <c r="O2196" i="59"/>
  <c r="B610" i="98" l="1"/>
  <c r="D610" i="98"/>
  <c r="AC610" i="98"/>
  <c r="R375" i="86" l="1"/>
  <c r="N375" i="86"/>
  <c r="J375" i="86"/>
  <c r="D375" i="86"/>
  <c r="AD1120" i="98"/>
  <c r="AG1120" i="98"/>
  <c r="AI1120" i="98"/>
  <c r="AH1120" i="98"/>
  <c r="D1120" i="98"/>
  <c r="B1120" i="98"/>
  <c r="B609" i="98"/>
  <c r="D609" i="98"/>
  <c r="AC609" i="98"/>
  <c r="AD2378" i="87" l="1"/>
  <c r="AE2378" i="87"/>
  <c r="AF2378" i="87"/>
  <c r="AG2378" i="87"/>
  <c r="AH2378" i="87"/>
  <c r="AI2378" i="87"/>
  <c r="AJ2378" i="87"/>
  <c r="AK2378" i="87"/>
  <c r="AL2378" i="87"/>
  <c r="AM2378" i="87"/>
  <c r="AN2378" i="87"/>
  <c r="AO2378" i="87"/>
  <c r="AP2378" i="87"/>
  <c r="AQ2378" i="87"/>
  <c r="AR2378" i="87"/>
  <c r="AS2378" i="87"/>
  <c r="AT2378" i="87"/>
  <c r="AU2378" i="87"/>
  <c r="AV2378" i="87"/>
  <c r="AW2378" i="87"/>
  <c r="AX2378" i="87"/>
  <c r="AY2378" i="87"/>
  <c r="AD2379" i="87"/>
  <c r="AE2379" i="87"/>
  <c r="AF2379" i="87"/>
  <c r="AG2379" i="87"/>
  <c r="AH2379" i="87"/>
  <c r="AI2379" i="87"/>
  <c r="AJ2379" i="87"/>
  <c r="AK2379" i="87"/>
  <c r="AL2379" i="87"/>
  <c r="AM2379" i="87"/>
  <c r="AN2379" i="87"/>
  <c r="AO2379" i="87"/>
  <c r="AP2379" i="87"/>
  <c r="AQ2379" i="87"/>
  <c r="AR2379" i="87"/>
  <c r="AS2379" i="87"/>
  <c r="AT2379" i="87"/>
  <c r="AU2379" i="87"/>
  <c r="AV2379" i="87"/>
  <c r="AW2379" i="87"/>
  <c r="AX2379" i="87"/>
  <c r="AY2379" i="87"/>
  <c r="AD2380" i="87"/>
  <c r="AE2380" i="87"/>
  <c r="AF2380" i="87"/>
  <c r="AG2380" i="87"/>
  <c r="AH2380" i="87"/>
  <c r="AI2380" i="87"/>
  <c r="AJ2380" i="87"/>
  <c r="AK2380" i="87"/>
  <c r="AL2380" i="87"/>
  <c r="AM2380" i="87"/>
  <c r="AN2380" i="87"/>
  <c r="AO2380" i="87"/>
  <c r="AP2380" i="87"/>
  <c r="AQ2380" i="87"/>
  <c r="AR2380" i="87"/>
  <c r="AS2380" i="87"/>
  <c r="AT2380" i="87"/>
  <c r="AU2380" i="87"/>
  <c r="AV2380" i="87"/>
  <c r="AW2380" i="87"/>
  <c r="AX2380" i="87"/>
  <c r="AY2380" i="87"/>
  <c r="AD2381" i="87"/>
  <c r="AE2381" i="87"/>
  <c r="AF2381" i="87"/>
  <c r="AG2381" i="87"/>
  <c r="AH2381" i="87"/>
  <c r="AI2381" i="87"/>
  <c r="AJ2381" i="87"/>
  <c r="AK2381" i="87"/>
  <c r="AL2381" i="87"/>
  <c r="AM2381" i="87"/>
  <c r="AN2381" i="87"/>
  <c r="AO2381" i="87"/>
  <c r="AP2381" i="87"/>
  <c r="AQ2381" i="87"/>
  <c r="AR2381" i="87"/>
  <c r="AS2381" i="87"/>
  <c r="AT2381" i="87"/>
  <c r="AU2381" i="87"/>
  <c r="AV2381" i="87"/>
  <c r="AW2381" i="87"/>
  <c r="AX2381" i="87"/>
  <c r="AY2381" i="87"/>
  <c r="AD2382" i="87"/>
  <c r="AE2382" i="87"/>
  <c r="AF2382" i="87"/>
  <c r="AG2382" i="87"/>
  <c r="AH2382" i="87"/>
  <c r="AI2382" i="87"/>
  <c r="AJ2382" i="87"/>
  <c r="AK2382" i="87"/>
  <c r="AL2382" i="87"/>
  <c r="AM2382" i="87"/>
  <c r="AN2382" i="87"/>
  <c r="AO2382" i="87"/>
  <c r="AP2382" i="87"/>
  <c r="AQ2382" i="87"/>
  <c r="AR2382" i="87"/>
  <c r="AS2382" i="87"/>
  <c r="AT2382" i="87"/>
  <c r="AU2382" i="87"/>
  <c r="AV2382" i="87"/>
  <c r="AW2382" i="87"/>
  <c r="AX2382" i="87"/>
  <c r="AY2382" i="87"/>
  <c r="AD2383" i="87"/>
  <c r="AE2383" i="87"/>
  <c r="AF2383" i="87"/>
  <c r="AG2383" i="87"/>
  <c r="AH2383" i="87"/>
  <c r="AI2383" i="87"/>
  <c r="AJ2383" i="87"/>
  <c r="AK2383" i="87"/>
  <c r="AL2383" i="87"/>
  <c r="AM2383" i="87"/>
  <c r="AN2383" i="87"/>
  <c r="AO2383" i="87"/>
  <c r="AP2383" i="87"/>
  <c r="AQ2383" i="87"/>
  <c r="AR2383" i="87"/>
  <c r="AS2383" i="87"/>
  <c r="AT2383" i="87"/>
  <c r="AU2383" i="87"/>
  <c r="AV2383" i="87"/>
  <c r="AW2383" i="87"/>
  <c r="AX2383" i="87"/>
  <c r="AY2383" i="87"/>
  <c r="AD2384" i="87"/>
  <c r="AE2384" i="87"/>
  <c r="AF2384" i="87"/>
  <c r="AG2384" i="87"/>
  <c r="AH2384" i="87"/>
  <c r="AI2384" i="87"/>
  <c r="AJ2384" i="87"/>
  <c r="AK2384" i="87"/>
  <c r="AL2384" i="87"/>
  <c r="AM2384" i="87"/>
  <c r="AN2384" i="87"/>
  <c r="AO2384" i="87"/>
  <c r="AP2384" i="87"/>
  <c r="AQ2384" i="87"/>
  <c r="AR2384" i="87"/>
  <c r="AS2384" i="87"/>
  <c r="AT2384" i="87"/>
  <c r="AU2384" i="87"/>
  <c r="AV2384" i="87"/>
  <c r="AW2384" i="87"/>
  <c r="AX2384" i="87"/>
  <c r="AY2384" i="87"/>
  <c r="AC2383" i="87"/>
  <c r="AC2382" i="87"/>
  <c r="AC2381" i="87"/>
  <c r="AC2380" i="87"/>
  <c r="AC2379" i="87"/>
  <c r="AC2378" i="87"/>
  <c r="AD2366" i="87" l="1"/>
  <c r="AE2366" i="87"/>
  <c r="AF2366" i="87"/>
  <c r="AG2366" i="87"/>
  <c r="AH2366" i="87"/>
  <c r="AI2366" i="87"/>
  <c r="AJ2366" i="87"/>
  <c r="AK2366" i="87"/>
  <c r="AL2366" i="87"/>
  <c r="AM2366" i="87"/>
  <c r="AN2366" i="87"/>
  <c r="AO2366" i="87"/>
  <c r="AP2366" i="87"/>
  <c r="AQ2366" i="87"/>
  <c r="AR2366" i="87"/>
  <c r="AS2366" i="87"/>
  <c r="AT2366" i="87"/>
  <c r="AU2366" i="87"/>
  <c r="AV2366" i="87"/>
  <c r="AW2366" i="87"/>
  <c r="AX2366" i="87"/>
  <c r="AY2366" i="87"/>
  <c r="AD2367" i="87"/>
  <c r="AE2367" i="87"/>
  <c r="AF2367" i="87"/>
  <c r="AG2367" i="87"/>
  <c r="AH2367" i="87"/>
  <c r="AI2367" i="87"/>
  <c r="AJ2367" i="87"/>
  <c r="AK2367" i="87"/>
  <c r="AL2367" i="87"/>
  <c r="AM2367" i="87"/>
  <c r="AN2367" i="87"/>
  <c r="AO2367" i="87"/>
  <c r="AP2367" i="87"/>
  <c r="AQ2367" i="87"/>
  <c r="AR2367" i="87"/>
  <c r="AS2367" i="87"/>
  <c r="AT2367" i="87"/>
  <c r="AU2367" i="87"/>
  <c r="AV2367" i="87"/>
  <c r="AW2367" i="87"/>
  <c r="AX2367" i="87"/>
  <c r="AY2367" i="87"/>
  <c r="AD2368" i="87"/>
  <c r="AE2368" i="87"/>
  <c r="AF2368" i="87"/>
  <c r="AG2368" i="87"/>
  <c r="AH2368" i="87"/>
  <c r="AI2368" i="87"/>
  <c r="AJ2368" i="87"/>
  <c r="AK2368" i="87"/>
  <c r="AL2368" i="87"/>
  <c r="AM2368" i="87"/>
  <c r="AN2368" i="87"/>
  <c r="AO2368" i="87"/>
  <c r="AP2368" i="87"/>
  <c r="AQ2368" i="87"/>
  <c r="AR2368" i="87"/>
  <c r="AS2368" i="87"/>
  <c r="AT2368" i="87"/>
  <c r="AU2368" i="87"/>
  <c r="AV2368" i="87"/>
  <c r="AW2368" i="87"/>
  <c r="AX2368" i="87"/>
  <c r="AY2368" i="87"/>
  <c r="AD2369" i="87"/>
  <c r="AE2369" i="87"/>
  <c r="AF2369" i="87"/>
  <c r="AG2369" i="87"/>
  <c r="AH2369" i="87"/>
  <c r="AI2369" i="87"/>
  <c r="AJ2369" i="87"/>
  <c r="AK2369" i="87"/>
  <c r="AL2369" i="87"/>
  <c r="AM2369" i="87"/>
  <c r="AN2369" i="87"/>
  <c r="AO2369" i="87"/>
  <c r="AP2369" i="87"/>
  <c r="AQ2369" i="87"/>
  <c r="AR2369" i="87"/>
  <c r="AS2369" i="87"/>
  <c r="AT2369" i="87"/>
  <c r="AU2369" i="87"/>
  <c r="AV2369" i="87"/>
  <c r="AW2369" i="87"/>
  <c r="AX2369" i="87"/>
  <c r="AY2369" i="87"/>
  <c r="AD2370" i="87"/>
  <c r="AE2370" i="87"/>
  <c r="AF2370" i="87"/>
  <c r="AG2370" i="87"/>
  <c r="AH2370" i="87"/>
  <c r="AI2370" i="87"/>
  <c r="AJ2370" i="87"/>
  <c r="AK2370" i="87"/>
  <c r="AL2370" i="87"/>
  <c r="AM2370" i="87"/>
  <c r="AN2370" i="87"/>
  <c r="AO2370" i="87"/>
  <c r="AP2370" i="87"/>
  <c r="AQ2370" i="87"/>
  <c r="AR2370" i="87"/>
  <c r="AS2370" i="87"/>
  <c r="AT2370" i="87"/>
  <c r="AU2370" i="87"/>
  <c r="AV2370" i="87"/>
  <c r="AW2370" i="87"/>
  <c r="AX2370" i="87"/>
  <c r="AY2370" i="87"/>
  <c r="AD2371" i="87"/>
  <c r="AE2371" i="87"/>
  <c r="AF2371" i="87"/>
  <c r="AG2371" i="87"/>
  <c r="AH2371" i="87"/>
  <c r="AI2371" i="87"/>
  <c r="AJ2371" i="87"/>
  <c r="AK2371" i="87"/>
  <c r="AL2371" i="87"/>
  <c r="AM2371" i="87"/>
  <c r="AN2371" i="87"/>
  <c r="AO2371" i="87"/>
  <c r="AP2371" i="87"/>
  <c r="AQ2371" i="87"/>
  <c r="AR2371" i="87"/>
  <c r="AS2371" i="87"/>
  <c r="AT2371" i="87"/>
  <c r="AU2371" i="87"/>
  <c r="AV2371" i="87"/>
  <c r="AW2371" i="87"/>
  <c r="AX2371" i="87"/>
  <c r="AY2371" i="87"/>
  <c r="AD2372" i="87"/>
  <c r="AE2372" i="87"/>
  <c r="AF2372" i="87"/>
  <c r="AG2372" i="87"/>
  <c r="AH2372" i="87"/>
  <c r="AI2372" i="87"/>
  <c r="AJ2372" i="87"/>
  <c r="AK2372" i="87"/>
  <c r="AL2372" i="87"/>
  <c r="AM2372" i="87"/>
  <c r="AN2372" i="87"/>
  <c r="AO2372" i="87"/>
  <c r="AP2372" i="87"/>
  <c r="AQ2372" i="87"/>
  <c r="AR2372" i="87"/>
  <c r="AS2372" i="87"/>
  <c r="AT2372" i="87"/>
  <c r="AU2372" i="87"/>
  <c r="AV2372" i="87"/>
  <c r="AW2372" i="87"/>
  <c r="AX2372" i="87"/>
  <c r="AY2372" i="87"/>
  <c r="AC2370" i="87"/>
  <c r="AC2369" i="87"/>
  <c r="AC2368" i="87"/>
  <c r="AC2367" i="87"/>
  <c r="AC2366" i="87"/>
  <c r="AC2371" i="87"/>
  <c r="Z2385" i="87"/>
  <c r="Y2385" i="87"/>
  <c r="X2385" i="87"/>
  <c r="W2385" i="87"/>
  <c r="V2385" i="87"/>
  <c r="U2385" i="87"/>
  <c r="T2385" i="87"/>
  <c r="S2385" i="87"/>
  <c r="R2385" i="87"/>
  <c r="Q2385" i="87"/>
  <c r="P2385" i="87"/>
  <c r="O2385" i="87"/>
  <c r="N2385" i="87"/>
  <c r="M2385" i="87"/>
  <c r="L2385" i="87"/>
  <c r="K2385" i="87"/>
  <c r="J2385" i="87"/>
  <c r="I2385" i="87"/>
  <c r="H2385" i="87"/>
  <c r="G2385" i="87"/>
  <c r="F2385" i="87"/>
  <c r="E2385" i="87"/>
  <c r="D2385" i="87"/>
  <c r="AC2384" i="87"/>
  <c r="AC2385" i="87" s="1"/>
  <c r="AA2384" i="87"/>
  <c r="AA2383" i="87"/>
  <c r="AA2382" i="87"/>
  <c r="AA2381" i="87"/>
  <c r="AA2380" i="87"/>
  <c r="AY2385" i="87"/>
  <c r="AX2385" i="87"/>
  <c r="AW2385" i="87"/>
  <c r="AV2385" i="87"/>
  <c r="AT2385" i="87"/>
  <c r="AS2385" i="87"/>
  <c r="AR2385" i="87"/>
  <c r="AQ2385" i="87"/>
  <c r="AP2385" i="87"/>
  <c r="AO2385" i="87"/>
  <c r="AN2385" i="87"/>
  <c r="AL2385" i="87"/>
  <c r="AK2385" i="87"/>
  <c r="AJ2385" i="87"/>
  <c r="AI2385" i="87"/>
  <c r="AH2385" i="87"/>
  <c r="AG2385" i="87"/>
  <c r="AF2385" i="87"/>
  <c r="AE2385" i="87"/>
  <c r="AA2379" i="87"/>
  <c r="AA2378" i="87"/>
  <c r="Z2373" i="87"/>
  <c r="Y2373" i="87"/>
  <c r="X2373" i="87"/>
  <c r="W2373" i="87"/>
  <c r="V2373" i="87"/>
  <c r="U2373" i="87"/>
  <c r="T2373" i="87"/>
  <c r="S2373" i="87"/>
  <c r="R2373" i="87"/>
  <c r="Q2373" i="87"/>
  <c r="P2373" i="87"/>
  <c r="O2373" i="87"/>
  <c r="N2373" i="87"/>
  <c r="M2373" i="87"/>
  <c r="L2373" i="87"/>
  <c r="K2373" i="87"/>
  <c r="J2373" i="87"/>
  <c r="I2373" i="87"/>
  <c r="H2373" i="87"/>
  <c r="G2373" i="87"/>
  <c r="F2373" i="87"/>
  <c r="E2373" i="87"/>
  <c r="D2373" i="87"/>
  <c r="AC2372" i="87"/>
  <c r="AA2372" i="87"/>
  <c r="AA2371" i="87"/>
  <c r="AA2370" i="87"/>
  <c r="AA2369" i="87"/>
  <c r="AA2368" i="87"/>
  <c r="AA2367" i="87"/>
  <c r="AA2366" i="87"/>
  <c r="AG2373" i="87" l="1"/>
  <c r="AO2373" i="87"/>
  <c r="AP2373" i="87"/>
  <c r="AX2373" i="87"/>
  <c r="AH2373" i="87"/>
  <c r="AC2373" i="87"/>
  <c r="AA2385" i="87"/>
  <c r="AA2373" i="87"/>
  <c r="AD2385" i="87"/>
  <c r="AU2385" i="87"/>
  <c r="AM2385" i="87"/>
  <c r="AY2373" i="87"/>
  <c r="AQ2373" i="87"/>
  <c r="AI2373" i="87"/>
  <c r="AW2373" i="87"/>
  <c r="AM2373" i="87"/>
  <c r="AE2373" i="87"/>
  <c r="AS2373" i="87"/>
  <c r="AK2373" i="87"/>
  <c r="AV2373" i="87"/>
  <c r="AN2373" i="87"/>
  <c r="AF2373" i="87"/>
  <c r="AT2373" i="87"/>
  <c r="AL2373" i="87"/>
  <c r="AD2373" i="87"/>
  <c r="AR2373" i="87"/>
  <c r="AJ2373" i="87"/>
  <c r="AU2373" i="87"/>
  <c r="R380" i="86" l="1"/>
  <c r="W380" i="86" s="1"/>
  <c r="R381" i="86"/>
  <c r="W381" i="86" s="1"/>
  <c r="N380" i="86"/>
  <c r="N381" i="86"/>
  <c r="J380" i="86"/>
  <c r="J381" i="86"/>
  <c r="D380" i="86"/>
  <c r="D381" i="86"/>
  <c r="B614" i="98"/>
  <c r="AC614" i="98"/>
  <c r="D614" i="98"/>
  <c r="AI1126" i="98" l="1"/>
  <c r="AG1125" i="98"/>
  <c r="AH1125" i="98"/>
  <c r="AI1125" i="98"/>
  <c r="AG1126" i="98"/>
  <c r="AH1126" i="98"/>
  <c r="O2140" i="59" l="1"/>
  <c r="O2141" i="59"/>
  <c r="O2142" i="59"/>
  <c r="O2143" i="59"/>
  <c r="O2144" i="59"/>
  <c r="O2145" i="59"/>
  <c r="O2146" i="59"/>
  <c r="O2147" i="59"/>
  <c r="O2148" i="59"/>
  <c r="O2149" i="59"/>
  <c r="O2150" i="59"/>
  <c r="O2151" i="59"/>
  <c r="O2152" i="59"/>
  <c r="O2153" i="59"/>
  <c r="O2154" i="59"/>
  <c r="O2155" i="59"/>
  <c r="O2156" i="59"/>
  <c r="O2157" i="59"/>
  <c r="O2158" i="59"/>
  <c r="O2159" i="59"/>
  <c r="O2160" i="59"/>
  <c r="O2161" i="59"/>
  <c r="O2162" i="59"/>
  <c r="O2163" i="59"/>
  <c r="O2164" i="59"/>
  <c r="O2165" i="59"/>
  <c r="O2166" i="59"/>
  <c r="O2167" i="59"/>
  <c r="A2140" i="59"/>
  <c r="A2141" i="59"/>
  <c r="A2142" i="59"/>
  <c r="A2143" i="59"/>
  <c r="A2144" i="59"/>
  <c r="A2145" i="59"/>
  <c r="A2146" i="59"/>
  <c r="A2147" i="59"/>
  <c r="A2148" i="59"/>
  <c r="A2149" i="59"/>
  <c r="A2150" i="59"/>
  <c r="A2151" i="59"/>
  <c r="A2152" i="59"/>
  <c r="A2153" i="59"/>
  <c r="A2154" i="59"/>
  <c r="A2155" i="59"/>
  <c r="A2156" i="59"/>
  <c r="A2157" i="59"/>
  <c r="A2158" i="59"/>
  <c r="A2159" i="59"/>
  <c r="A2160" i="59"/>
  <c r="A2161" i="59"/>
  <c r="A2162" i="59"/>
  <c r="A2163" i="59"/>
  <c r="A2164" i="59"/>
  <c r="A2165" i="59"/>
  <c r="A2166" i="59"/>
  <c r="A2167" i="59"/>
  <c r="AD1117" i="98" l="1"/>
  <c r="B1117" i="98"/>
  <c r="D1117" i="98"/>
  <c r="B606" i="98"/>
  <c r="D606" i="98"/>
  <c r="AC606" i="98"/>
  <c r="B607" i="98"/>
  <c r="D607" i="98"/>
  <c r="AC607" i="98"/>
  <c r="B608" i="98"/>
  <c r="D608" i="98"/>
  <c r="AC608" i="98"/>
  <c r="B611" i="98"/>
  <c r="D611" i="98"/>
  <c r="AC611" i="98"/>
  <c r="B1116" i="98" l="1"/>
  <c r="D1116" i="98"/>
  <c r="AD1116" i="98"/>
  <c r="B605" i="98"/>
  <c r="D605" i="98"/>
  <c r="AC605" i="98"/>
  <c r="AD2351" i="87" l="1"/>
  <c r="AE2351" i="87"/>
  <c r="AF2351" i="87"/>
  <c r="AG2351" i="87"/>
  <c r="AH2351" i="87"/>
  <c r="AI2351" i="87"/>
  <c r="AJ2351" i="87"/>
  <c r="AK2351" i="87"/>
  <c r="AL2351" i="87"/>
  <c r="AM2351" i="87"/>
  <c r="AN2351" i="87"/>
  <c r="AO2351" i="87"/>
  <c r="AP2351" i="87"/>
  <c r="AQ2351" i="87"/>
  <c r="AR2351" i="87"/>
  <c r="AS2351" i="87"/>
  <c r="AT2351" i="87"/>
  <c r="AU2351" i="87"/>
  <c r="AV2351" i="87"/>
  <c r="AW2351" i="87"/>
  <c r="AX2351" i="87"/>
  <c r="AY2351" i="87"/>
  <c r="AD2352" i="87"/>
  <c r="AE2352" i="87"/>
  <c r="AF2352" i="87"/>
  <c r="AG2352" i="87"/>
  <c r="AH2352" i="87"/>
  <c r="AI2352" i="87"/>
  <c r="AJ2352" i="87"/>
  <c r="AK2352" i="87"/>
  <c r="AL2352" i="87"/>
  <c r="AM2352" i="87"/>
  <c r="AN2352" i="87"/>
  <c r="AO2352" i="87"/>
  <c r="AP2352" i="87"/>
  <c r="AQ2352" i="87"/>
  <c r="AR2352" i="87"/>
  <c r="AS2352" i="87"/>
  <c r="AT2352" i="87"/>
  <c r="AU2352" i="87"/>
  <c r="AV2352" i="87"/>
  <c r="AW2352" i="87"/>
  <c r="AX2352" i="87"/>
  <c r="AY2352" i="87"/>
  <c r="AD2353" i="87"/>
  <c r="AE2353" i="87"/>
  <c r="AF2353" i="87"/>
  <c r="AG2353" i="87"/>
  <c r="AH2353" i="87"/>
  <c r="AI2353" i="87"/>
  <c r="AJ2353" i="87"/>
  <c r="AK2353" i="87"/>
  <c r="AL2353" i="87"/>
  <c r="AM2353" i="87"/>
  <c r="AN2353" i="87"/>
  <c r="AO2353" i="87"/>
  <c r="AP2353" i="87"/>
  <c r="AQ2353" i="87"/>
  <c r="AR2353" i="87"/>
  <c r="AS2353" i="87"/>
  <c r="AT2353" i="87"/>
  <c r="AU2353" i="87"/>
  <c r="AV2353" i="87"/>
  <c r="AW2353" i="87"/>
  <c r="AX2353" i="87"/>
  <c r="AY2353" i="87"/>
  <c r="AD2354" i="87"/>
  <c r="AE2354" i="87"/>
  <c r="AF2354" i="87"/>
  <c r="AG2354" i="87"/>
  <c r="AH2354" i="87"/>
  <c r="AI2354" i="87"/>
  <c r="AJ2354" i="87"/>
  <c r="AK2354" i="87"/>
  <c r="AL2354" i="87"/>
  <c r="AM2354" i="87"/>
  <c r="AN2354" i="87"/>
  <c r="AO2354" i="87"/>
  <c r="AP2354" i="87"/>
  <c r="AQ2354" i="87"/>
  <c r="AR2354" i="87"/>
  <c r="AS2354" i="87"/>
  <c r="AT2354" i="87"/>
  <c r="AU2354" i="87"/>
  <c r="AV2354" i="87"/>
  <c r="AW2354" i="87"/>
  <c r="AX2354" i="87"/>
  <c r="AY2354" i="87"/>
  <c r="AD2355" i="87"/>
  <c r="AE2355" i="87"/>
  <c r="AF2355" i="87"/>
  <c r="AG2355" i="87"/>
  <c r="AH2355" i="87"/>
  <c r="AI2355" i="87"/>
  <c r="AJ2355" i="87"/>
  <c r="AK2355" i="87"/>
  <c r="AL2355" i="87"/>
  <c r="AM2355" i="87"/>
  <c r="AN2355" i="87"/>
  <c r="AO2355" i="87"/>
  <c r="AP2355" i="87"/>
  <c r="AQ2355" i="87"/>
  <c r="AR2355" i="87"/>
  <c r="AS2355" i="87"/>
  <c r="AT2355" i="87"/>
  <c r="AU2355" i="87"/>
  <c r="AV2355" i="87"/>
  <c r="AW2355" i="87"/>
  <c r="AX2355" i="87"/>
  <c r="AY2355" i="87"/>
  <c r="AD2356" i="87"/>
  <c r="AE2356" i="87"/>
  <c r="AF2356" i="87"/>
  <c r="AG2356" i="87"/>
  <c r="AH2356" i="87"/>
  <c r="AI2356" i="87"/>
  <c r="AJ2356" i="87"/>
  <c r="AK2356" i="87"/>
  <c r="AL2356" i="87"/>
  <c r="AM2356" i="87"/>
  <c r="AN2356" i="87"/>
  <c r="AO2356" i="87"/>
  <c r="AP2356" i="87"/>
  <c r="AQ2356" i="87"/>
  <c r="AR2356" i="87"/>
  <c r="AS2356" i="87"/>
  <c r="AT2356" i="87"/>
  <c r="AU2356" i="87"/>
  <c r="AV2356" i="87"/>
  <c r="AW2356" i="87"/>
  <c r="AX2356" i="87"/>
  <c r="AY2356" i="87"/>
  <c r="AD2357" i="87"/>
  <c r="AE2357" i="87"/>
  <c r="AF2357" i="87"/>
  <c r="AG2357" i="87"/>
  <c r="AH2357" i="87"/>
  <c r="AI2357" i="87"/>
  <c r="AJ2357" i="87"/>
  <c r="AK2357" i="87"/>
  <c r="AL2357" i="87"/>
  <c r="AM2357" i="87"/>
  <c r="AN2357" i="87"/>
  <c r="AO2357" i="87"/>
  <c r="AP2357" i="87"/>
  <c r="AQ2357" i="87"/>
  <c r="AR2357" i="87"/>
  <c r="AS2357" i="87"/>
  <c r="AT2357" i="87"/>
  <c r="AU2357" i="87"/>
  <c r="AV2357" i="87"/>
  <c r="AW2357" i="87"/>
  <c r="AX2357" i="87"/>
  <c r="AY2357" i="87"/>
  <c r="AD2358" i="87"/>
  <c r="AE2358" i="87"/>
  <c r="AF2358" i="87"/>
  <c r="AG2358" i="87"/>
  <c r="AH2358" i="87"/>
  <c r="AI2358" i="87"/>
  <c r="AJ2358" i="87"/>
  <c r="AK2358" i="87"/>
  <c r="AL2358" i="87"/>
  <c r="AM2358" i="87"/>
  <c r="AN2358" i="87"/>
  <c r="AO2358" i="87"/>
  <c r="AP2358" i="87"/>
  <c r="AQ2358" i="87"/>
  <c r="AR2358" i="87"/>
  <c r="AS2358" i="87"/>
  <c r="AT2358" i="87"/>
  <c r="AU2358" i="87"/>
  <c r="AV2358" i="87"/>
  <c r="AW2358" i="87"/>
  <c r="AX2358" i="87"/>
  <c r="AY2358" i="87"/>
  <c r="AC2357" i="87"/>
  <c r="AC2356" i="87"/>
  <c r="AC2355" i="87"/>
  <c r="AC2354" i="87"/>
  <c r="AC2353" i="87"/>
  <c r="AC2352" i="87"/>
  <c r="AC2351" i="87"/>
  <c r="AD2338" i="87"/>
  <c r="AE2338" i="87"/>
  <c r="AF2338" i="87"/>
  <c r="AG2338" i="87"/>
  <c r="AH2338" i="87"/>
  <c r="AI2338" i="87"/>
  <c r="AJ2338" i="87"/>
  <c r="AK2338" i="87"/>
  <c r="AL2338" i="87"/>
  <c r="AM2338" i="87"/>
  <c r="AN2338" i="87"/>
  <c r="AO2338" i="87"/>
  <c r="AP2338" i="87"/>
  <c r="AQ2338" i="87"/>
  <c r="AR2338" i="87"/>
  <c r="AS2338" i="87"/>
  <c r="AT2338" i="87"/>
  <c r="AU2338" i="87"/>
  <c r="AV2338" i="87"/>
  <c r="AW2338" i="87"/>
  <c r="AX2338" i="87"/>
  <c r="AY2338" i="87"/>
  <c r="AD2339" i="87"/>
  <c r="AE2339" i="87"/>
  <c r="AF2339" i="87"/>
  <c r="AG2339" i="87"/>
  <c r="AH2339" i="87"/>
  <c r="AI2339" i="87"/>
  <c r="AJ2339" i="87"/>
  <c r="AK2339" i="87"/>
  <c r="AL2339" i="87"/>
  <c r="AM2339" i="87"/>
  <c r="AN2339" i="87"/>
  <c r="AO2339" i="87"/>
  <c r="AP2339" i="87"/>
  <c r="AQ2339" i="87"/>
  <c r="AR2339" i="87"/>
  <c r="AS2339" i="87"/>
  <c r="AT2339" i="87"/>
  <c r="AU2339" i="87"/>
  <c r="AV2339" i="87"/>
  <c r="AW2339" i="87"/>
  <c r="AX2339" i="87"/>
  <c r="AY2339" i="87"/>
  <c r="AD2340" i="87"/>
  <c r="AE2340" i="87"/>
  <c r="AF2340" i="87"/>
  <c r="AG2340" i="87"/>
  <c r="AH2340" i="87"/>
  <c r="AI2340" i="87"/>
  <c r="AJ2340" i="87"/>
  <c r="AK2340" i="87"/>
  <c r="AL2340" i="87"/>
  <c r="AM2340" i="87"/>
  <c r="AN2340" i="87"/>
  <c r="AO2340" i="87"/>
  <c r="AP2340" i="87"/>
  <c r="AQ2340" i="87"/>
  <c r="AR2340" i="87"/>
  <c r="AS2340" i="87"/>
  <c r="AT2340" i="87"/>
  <c r="AU2340" i="87"/>
  <c r="AV2340" i="87"/>
  <c r="AW2340" i="87"/>
  <c r="AX2340" i="87"/>
  <c r="AY2340" i="87"/>
  <c r="AD2341" i="87"/>
  <c r="AE2341" i="87"/>
  <c r="AF2341" i="87"/>
  <c r="AG2341" i="87"/>
  <c r="AH2341" i="87"/>
  <c r="AI2341" i="87"/>
  <c r="AJ2341" i="87"/>
  <c r="AK2341" i="87"/>
  <c r="AL2341" i="87"/>
  <c r="AM2341" i="87"/>
  <c r="AN2341" i="87"/>
  <c r="AO2341" i="87"/>
  <c r="AP2341" i="87"/>
  <c r="AQ2341" i="87"/>
  <c r="AR2341" i="87"/>
  <c r="AS2341" i="87"/>
  <c r="AT2341" i="87"/>
  <c r="AU2341" i="87"/>
  <c r="AV2341" i="87"/>
  <c r="AW2341" i="87"/>
  <c r="AX2341" i="87"/>
  <c r="AY2341" i="87"/>
  <c r="AD2342" i="87"/>
  <c r="AE2342" i="87"/>
  <c r="AF2342" i="87"/>
  <c r="AG2342" i="87"/>
  <c r="AH2342" i="87"/>
  <c r="AI2342" i="87"/>
  <c r="AJ2342" i="87"/>
  <c r="AK2342" i="87"/>
  <c r="AL2342" i="87"/>
  <c r="AM2342" i="87"/>
  <c r="AN2342" i="87"/>
  <c r="AO2342" i="87"/>
  <c r="AP2342" i="87"/>
  <c r="AQ2342" i="87"/>
  <c r="AR2342" i="87"/>
  <c r="AS2342" i="87"/>
  <c r="AT2342" i="87"/>
  <c r="AU2342" i="87"/>
  <c r="AV2342" i="87"/>
  <c r="AW2342" i="87"/>
  <c r="AX2342" i="87"/>
  <c r="AY2342" i="87"/>
  <c r="AD2343" i="87"/>
  <c r="AE2343" i="87"/>
  <c r="AF2343" i="87"/>
  <c r="AG2343" i="87"/>
  <c r="AH2343" i="87"/>
  <c r="AI2343" i="87"/>
  <c r="AJ2343" i="87"/>
  <c r="AK2343" i="87"/>
  <c r="AL2343" i="87"/>
  <c r="AM2343" i="87"/>
  <c r="AN2343" i="87"/>
  <c r="AO2343" i="87"/>
  <c r="AP2343" i="87"/>
  <c r="AQ2343" i="87"/>
  <c r="AR2343" i="87"/>
  <c r="AS2343" i="87"/>
  <c r="AT2343" i="87"/>
  <c r="AU2343" i="87"/>
  <c r="AV2343" i="87"/>
  <c r="AW2343" i="87"/>
  <c r="AX2343" i="87"/>
  <c r="AY2343" i="87"/>
  <c r="AD2344" i="87"/>
  <c r="AE2344" i="87"/>
  <c r="AF2344" i="87"/>
  <c r="AG2344" i="87"/>
  <c r="AH2344" i="87"/>
  <c r="AI2344" i="87"/>
  <c r="AJ2344" i="87"/>
  <c r="AK2344" i="87"/>
  <c r="AL2344" i="87"/>
  <c r="AM2344" i="87"/>
  <c r="AN2344" i="87"/>
  <c r="AO2344" i="87"/>
  <c r="AP2344" i="87"/>
  <c r="AQ2344" i="87"/>
  <c r="AR2344" i="87"/>
  <c r="AS2344" i="87"/>
  <c r="AT2344" i="87"/>
  <c r="AU2344" i="87"/>
  <c r="AV2344" i="87"/>
  <c r="AW2344" i="87"/>
  <c r="AX2344" i="87"/>
  <c r="AY2344" i="87"/>
  <c r="AD2345" i="87"/>
  <c r="AE2345" i="87"/>
  <c r="AF2345" i="87"/>
  <c r="AG2345" i="87"/>
  <c r="AH2345" i="87"/>
  <c r="AI2345" i="87"/>
  <c r="AJ2345" i="87"/>
  <c r="AK2345" i="87"/>
  <c r="AL2345" i="87"/>
  <c r="AM2345" i="87"/>
  <c r="AN2345" i="87"/>
  <c r="AO2345" i="87"/>
  <c r="AP2345" i="87"/>
  <c r="AQ2345" i="87"/>
  <c r="AR2345" i="87"/>
  <c r="AS2345" i="87"/>
  <c r="AT2345" i="87"/>
  <c r="AU2345" i="87"/>
  <c r="AV2345" i="87"/>
  <c r="AW2345" i="87"/>
  <c r="AX2345" i="87"/>
  <c r="AY2345" i="87"/>
  <c r="AC2344" i="87"/>
  <c r="AC2343" i="87"/>
  <c r="AC2342" i="87"/>
  <c r="AC2341" i="87"/>
  <c r="AC2340" i="87"/>
  <c r="AC2339" i="87"/>
  <c r="AC2338" i="87"/>
  <c r="Z2359" i="87" l="1"/>
  <c r="Y2359" i="87"/>
  <c r="X2359" i="87"/>
  <c r="W2359" i="87"/>
  <c r="V2359" i="87"/>
  <c r="U2359" i="87"/>
  <c r="T2359" i="87"/>
  <c r="S2359" i="87"/>
  <c r="R2359" i="87"/>
  <c r="Q2359" i="87"/>
  <c r="P2359" i="87"/>
  <c r="O2359" i="87"/>
  <c r="N2359" i="87"/>
  <c r="M2359" i="87"/>
  <c r="L2359" i="87"/>
  <c r="K2359" i="87"/>
  <c r="J2359" i="87"/>
  <c r="I2359" i="87"/>
  <c r="H2359" i="87"/>
  <c r="G2359" i="87"/>
  <c r="F2359" i="87"/>
  <c r="E2359" i="87"/>
  <c r="D2359" i="87"/>
  <c r="AC2358" i="87"/>
  <c r="AC2359" i="87" s="1"/>
  <c r="AA2358" i="87"/>
  <c r="AA2357" i="87"/>
  <c r="AA2356" i="87"/>
  <c r="AA2355" i="87"/>
  <c r="AA2354" i="87"/>
  <c r="AA2353" i="87"/>
  <c r="AY2359" i="87"/>
  <c r="AX2359" i="87"/>
  <c r="AW2359" i="87"/>
  <c r="AV2359" i="87"/>
  <c r="AU2359" i="87"/>
  <c r="AT2359" i="87"/>
  <c r="AS2359" i="87"/>
  <c r="AR2359" i="87"/>
  <c r="AQ2359" i="87"/>
  <c r="AP2359" i="87"/>
  <c r="AO2359" i="87"/>
  <c r="AN2359" i="87"/>
  <c r="AM2359" i="87"/>
  <c r="AL2359" i="87"/>
  <c r="AK2359" i="87"/>
  <c r="AJ2359" i="87"/>
  <c r="AI2359" i="87"/>
  <c r="AH2359" i="87"/>
  <c r="AG2359" i="87"/>
  <c r="AF2359" i="87"/>
  <c r="AE2359" i="87"/>
  <c r="AD2359" i="87"/>
  <c r="AA2352" i="87"/>
  <c r="AA2351" i="87"/>
  <c r="Z2346" i="87"/>
  <c r="Y2346" i="87"/>
  <c r="X2346" i="87"/>
  <c r="W2346" i="87"/>
  <c r="V2346" i="87"/>
  <c r="U2346" i="87"/>
  <c r="T2346" i="87"/>
  <c r="S2346" i="87"/>
  <c r="R2346" i="87"/>
  <c r="Q2346" i="87"/>
  <c r="P2346" i="87"/>
  <c r="O2346" i="87"/>
  <c r="N2346" i="87"/>
  <c r="M2346" i="87"/>
  <c r="L2346" i="87"/>
  <c r="K2346" i="87"/>
  <c r="J2346" i="87"/>
  <c r="I2346" i="87"/>
  <c r="H2346" i="87"/>
  <c r="G2346" i="87"/>
  <c r="F2346" i="87"/>
  <c r="E2346" i="87"/>
  <c r="D2346" i="87"/>
  <c r="AC2345" i="87"/>
  <c r="AC2346" i="87" s="1"/>
  <c r="AA2345" i="87"/>
  <c r="AA2344" i="87"/>
  <c r="AA2343" i="87"/>
  <c r="AA2342" i="87"/>
  <c r="AA2341" i="87"/>
  <c r="AA2340" i="87"/>
  <c r="AA2339" i="87"/>
  <c r="AY2346" i="87"/>
  <c r="AX2346" i="87"/>
  <c r="AW2346" i="87"/>
  <c r="AV2346" i="87"/>
  <c r="AU2346" i="87"/>
  <c r="AT2346" i="87"/>
  <c r="AS2346" i="87"/>
  <c r="AR2346" i="87"/>
  <c r="AQ2346" i="87"/>
  <c r="AP2346" i="87"/>
  <c r="AO2346" i="87"/>
  <c r="AN2346" i="87"/>
  <c r="AM2346" i="87"/>
  <c r="AL2346" i="87"/>
  <c r="AK2346" i="87"/>
  <c r="AJ2346" i="87"/>
  <c r="AI2346" i="87"/>
  <c r="AH2346" i="87"/>
  <c r="AG2346" i="87"/>
  <c r="AF2346" i="87"/>
  <c r="AE2346" i="87"/>
  <c r="AD2346" i="87"/>
  <c r="AA2338" i="87"/>
  <c r="D378" i="86"/>
  <c r="J378" i="86"/>
  <c r="N378" i="86"/>
  <c r="R378" i="86"/>
  <c r="W378" i="86" s="1"/>
  <c r="D379" i="86"/>
  <c r="J379" i="86"/>
  <c r="N379" i="86"/>
  <c r="R379" i="86"/>
  <c r="W379" i="86" s="1"/>
  <c r="B613" i="98"/>
  <c r="B612" i="98"/>
  <c r="D612" i="98"/>
  <c r="D613" i="98"/>
  <c r="AC612" i="98"/>
  <c r="AC613" i="98"/>
  <c r="AA2359" i="87" l="1"/>
  <c r="AH1124" i="98"/>
  <c r="AI1124" i="98"/>
  <c r="AI1123" i="98"/>
  <c r="AG1123" i="98"/>
  <c r="AA2346" i="87"/>
  <c r="AH1123" i="98"/>
  <c r="AG1124" i="98"/>
  <c r="A2109" i="59" l="1"/>
  <c r="O2109" i="59"/>
  <c r="A2110" i="59"/>
  <c r="O2110" i="59"/>
  <c r="A2111" i="59"/>
  <c r="O2111" i="59"/>
  <c r="A2112" i="59"/>
  <c r="O2112" i="59"/>
  <c r="A2113" i="59"/>
  <c r="O2113" i="59"/>
  <c r="A2114" i="59"/>
  <c r="O2114" i="59"/>
  <c r="A2115" i="59"/>
  <c r="O2115" i="59"/>
  <c r="A2116" i="59"/>
  <c r="O2116" i="59"/>
  <c r="A2117" i="59"/>
  <c r="O2117" i="59"/>
  <c r="A2118" i="59"/>
  <c r="O2118" i="59"/>
  <c r="A2119" i="59"/>
  <c r="O2119" i="59"/>
  <c r="A2120" i="59"/>
  <c r="O2120" i="59"/>
  <c r="A2121" i="59"/>
  <c r="O2121" i="59"/>
  <c r="A2122" i="59"/>
  <c r="O2122" i="59"/>
  <c r="A2123" i="59"/>
  <c r="O2123" i="59"/>
  <c r="A2124" i="59"/>
  <c r="O2124" i="59"/>
  <c r="A2125" i="59"/>
  <c r="O2125" i="59"/>
  <c r="A2126" i="59"/>
  <c r="O2126" i="59"/>
  <c r="A2127" i="59"/>
  <c r="O2127" i="59"/>
  <c r="A2128" i="59"/>
  <c r="O2128" i="59"/>
  <c r="A2129" i="59"/>
  <c r="O2129" i="59"/>
  <c r="A2130" i="59"/>
  <c r="O2130" i="59"/>
  <c r="A2131" i="59"/>
  <c r="O2131" i="59"/>
  <c r="A2132" i="59"/>
  <c r="O2132" i="59"/>
  <c r="A2133" i="59"/>
  <c r="O2133" i="59"/>
  <c r="A2134" i="59"/>
  <c r="O2134" i="59"/>
  <c r="A2135" i="59"/>
  <c r="O2135" i="59"/>
  <c r="A2136" i="59"/>
  <c r="O2136" i="59"/>
  <c r="A2137" i="59"/>
  <c r="O2137" i="59"/>
  <c r="A2138" i="59"/>
  <c r="O2138" i="59"/>
  <c r="A2139" i="59"/>
  <c r="O2139" i="59"/>
  <c r="AD1115" i="98" l="1"/>
  <c r="B1115" i="98"/>
  <c r="D1115" i="98"/>
  <c r="AD1114" i="98" l="1"/>
  <c r="B1114" i="98"/>
  <c r="D1114" i="98"/>
  <c r="B603" i="98"/>
  <c r="D603" i="98"/>
  <c r="AC603" i="98"/>
  <c r="AD1113" i="98" l="1"/>
  <c r="B1113" i="98"/>
  <c r="D1113" i="98"/>
  <c r="B602" i="98"/>
  <c r="E2331" i="87" l="1"/>
  <c r="F2331" i="87"/>
  <c r="G2331" i="87"/>
  <c r="H2331" i="87"/>
  <c r="I2331" i="87"/>
  <c r="J2331" i="87"/>
  <c r="K2331" i="87"/>
  <c r="L2331" i="87"/>
  <c r="M2331" i="87"/>
  <c r="N2331" i="87"/>
  <c r="O2331" i="87"/>
  <c r="P2331" i="87"/>
  <c r="Q2331" i="87"/>
  <c r="R2331" i="87"/>
  <c r="S2331" i="87"/>
  <c r="T2331" i="87"/>
  <c r="U2331" i="87"/>
  <c r="V2331" i="87"/>
  <c r="W2331" i="87"/>
  <c r="X2331" i="87"/>
  <c r="Y2331" i="87"/>
  <c r="Z2331" i="87"/>
  <c r="D2331" i="87"/>
  <c r="AD2322" i="87"/>
  <c r="AE2322" i="87"/>
  <c r="AF2322" i="87"/>
  <c r="AG2322" i="87"/>
  <c r="AH2322" i="87"/>
  <c r="AI2322" i="87"/>
  <c r="AJ2322" i="87"/>
  <c r="AK2322" i="87"/>
  <c r="AL2322" i="87"/>
  <c r="AM2322" i="87"/>
  <c r="AN2322" i="87"/>
  <c r="AO2322" i="87"/>
  <c r="AP2322" i="87"/>
  <c r="AQ2322" i="87"/>
  <c r="AR2322" i="87"/>
  <c r="AS2322" i="87"/>
  <c r="AT2322" i="87"/>
  <c r="AU2322" i="87"/>
  <c r="AV2322" i="87"/>
  <c r="AW2322" i="87"/>
  <c r="AX2322" i="87"/>
  <c r="AY2322" i="87"/>
  <c r="AD2323" i="87"/>
  <c r="AE2323" i="87"/>
  <c r="AF2323" i="87"/>
  <c r="AG2323" i="87"/>
  <c r="AH2323" i="87"/>
  <c r="AI2323" i="87"/>
  <c r="AJ2323" i="87"/>
  <c r="AK2323" i="87"/>
  <c r="AL2323" i="87"/>
  <c r="AM2323" i="87"/>
  <c r="AN2323" i="87"/>
  <c r="AO2323" i="87"/>
  <c r="AP2323" i="87"/>
  <c r="AQ2323" i="87"/>
  <c r="AR2323" i="87"/>
  <c r="AS2323" i="87"/>
  <c r="AT2323" i="87"/>
  <c r="AU2323" i="87"/>
  <c r="AV2323" i="87"/>
  <c r="AW2323" i="87"/>
  <c r="AX2323" i="87"/>
  <c r="AY2323" i="87"/>
  <c r="AD2324" i="87"/>
  <c r="AE2324" i="87"/>
  <c r="AF2324" i="87"/>
  <c r="AG2324" i="87"/>
  <c r="AH2324" i="87"/>
  <c r="AI2324" i="87"/>
  <c r="AJ2324" i="87"/>
  <c r="AK2324" i="87"/>
  <c r="AL2324" i="87"/>
  <c r="AM2324" i="87"/>
  <c r="AN2324" i="87"/>
  <c r="AO2324" i="87"/>
  <c r="AP2324" i="87"/>
  <c r="AQ2324" i="87"/>
  <c r="AR2324" i="87"/>
  <c r="AS2324" i="87"/>
  <c r="AT2324" i="87"/>
  <c r="AU2324" i="87"/>
  <c r="AV2324" i="87"/>
  <c r="AW2324" i="87"/>
  <c r="AX2324" i="87"/>
  <c r="AY2324" i="87"/>
  <c r="AD2325" i="87"/>
  <c r="AE2325" i="87"/>
  <c r="AF2325" i="87"/>
  <c r="AG2325" i="87"/>
  <c r="AH2325" i="87"/>
  <c r="AI2325" i="87"/>
  <c r="AJ2325" i="87"/>
  <c r="AK2325" i="87"/>
  <c r="AL2325" i="87"/>
  <c r="AM2325" i="87"/>
  <c r="AN2325" i="87"/>
  <c r="AO2325" i="87"/>
  <c r="AP2325" i="87"/>
  <c r="AQ2325" i="87"/>
  <c r="AR2325" i="87"/>
  <c r="AS2325" i="87"/>
  <c r="AT2325" i="87"/>
  <c r="AU2325" i="87"/>
  <c r="AV2325" i="87"/>
  <c r="AW2325" i="87"/>
  <c r="AX2325" i="87"/>
  <c r="AY2325" i="87"/>
  <c r="AD2326" i="87"/>
  <c r="AE2326" i="87"/>
  <c r="AF2326" i="87"/>
  <c r="AG2326" i="87"/>
  <c r="AH2326" i="87"/>
  <c r="AI2326" i="87"/>
  <c r="AJ2326" i="87"/>
  <c r="AK2326" i="87"/>
  <c r="AL2326" i="87"/>
  <c r="AM2326" i="87"/>
  <c r="AN2326" i="87"/>
  <c r="AO2326" i="87"/>
  <c r="AP2326" i="87"/>
  <c r="AQ2326" i="87"/>
  <c r="AR2326" i="87"/>
  <c r="AS2326" i="87"/>
  <c r="AT2326" i="87"/>
  <c r="AU2326" i="87"/>
  <c r="AV2326" i="87"/>
  <c r="AW2326" i="87"/>
  <c r="AX2326" i="87"/>
  <c r="AY2326" i="87"/>
  <c r="AD2327" i="87"/>
  <c r="AE2327" i="87"/>
  <c r="AF2327" i="87"/>
  <c r="AG2327" i="87"/>
  <c r="AH2327" i="87"/>
  <c r="AI2327" i="87"/>
  <c r="AJ2327" i="87"/>
  <c r="AK2327" i="87"/>
  <c r="AL2327" i="87"/>
  <c r="AM2327" i="87"/>
  <c r="AN2327" i="87"/>
  <c r="AO2327" i="87"/>
  <c r="AP2327" i="87"/>
  <c r="AQ2327" i="87"/>
  <c r="AR2327" i="87"/>
  <c r="AS2327" i="87"/>
  <c r="AT2327" i="87"/>
  <c r="AU2327" i="87"/>
  <c r="AV2327" i="87"/>
  <c r="AW2327" i="87"/>
  <c r="AX2327" i="87"/>
  <c r="AY2327" i="87"/>
  <c r="AD2328" i="87"/>
  <c r="AE2328" i="87"/>
  <c r="AF2328" i="87"/>
  <c r="AG2328" i="87"/>
  <c r="AH2328" i="87"/>
  <c r="AI2328" i="87"/>
  <c r="AJ2328" i="87"/>
  <c r="AK2328" i="87"/>
  <c r="AL2328" i="87"/>
  <c r="AM2328" i="87"/>
  <c r="AN2328" i="87"/>
  <c r="AO2328" i="87"/>
  <c r="AP2328" i="87"/>
  <c r="AQ2328" i="87"/>
  <c r="AR2328" i="87"/>
  <c r="AS2328" i="87"/>
  <c r="AT2328" i="87"/>
  <c r="AU2328" i="87"/>
  <c r="AV2328" i="87"/>
  <c r="AW2328" i="87"/>
  <c r="AX2328" i="87"/>
  <c r="AY2328" i="87"/>
  <c r="AD2329" i="87"/>
  <c r="AE2329" i="87"/>
  <c r="AF2329" i="87"/>
  <c r="AG2329" i="87"/>
  <c r="AH2329" i="87"/>
  <c r="AI2329" i="87"/>
  <c r="AJ2329" i="87"/>
  <c r="AK2329" i="87"/>
  <c r="AL2329" i="87"/>
  <c r="AM2329" i="87"/>
  <c r="AN2329" i="87"/>
  <c r="AO2329" i="87"/>
  <c r="AP2329" i="87"/>
  <c r="AQ2329" i="87"/>
  <c r="AR2329" i="87"/>
  <c r="AS2329" i="87"/>
  <c r="AT2329" i="87"/>
  <c r="AU2329" i="87"/>
  <c r="AV2329" i="87"/>
  <c r="AW2329" i="87"/>
  <c r="AX2329" i="87"/>
  <c r="AY2329" i="87"/>
  <c r="AD2330" i="87"/>
  <c r="AE2330" i="87"/>
  <c r="AF2330" i="87"/>
  <c r="AG2330" i="87"/>
  <c r="AH2330" i="87"/>
  <c r="AI2330" i="87"/>
  <c r="AJ2330" i="87"/>
  <c r="AK2330" i="87"/>
  <c r="AL2330" i="87"/>
  <c r="AM2330" i="87"/>
  <c r="AN2330" i="87"/>
  <c r="AO2330" i="87"/>
  <c r="AP2330" i="87"/>
  <c r="AQ2330" i="87"/>
  <c r="AR2330" i="87"/>
  <c r="AS2330" i="87"/>
  <c r="AT2330" i="87"/>
  <c r="AU2330" i="87"/>
  <c r="AV2330" i="87"/>
  <c r="AW2330" i="87"/>
  <c r="AX2330" i="87"/>
  <c r="AY2330" i="87"/>
  <c r="AC2328" i="87"/>
  <c r="AC2327" i="87"/>
  <c r="AC2326" i="87"/>
  <c r="AC2325" i="87"/>
  <c r="AC2324" i="87"/>
  <c r="AC2323" i="87"/>
  <c r="AC2322" i="87"/>
  <c r="AF2331" i="87" l="1"/>
  <c r="AW2331" i="87"/>
  <c r="AU2331" i="87"/>
  <c r="AE2331" i="87"/>
  <c r="AD2331" i="87"/>
  <c r="AH2331" i="87"/>
  <c r="AQ2331" i="87"/>
  <c r="AP2331" i="87"/>
  <c r="AX2331" i="87"/>
  <c r="AT2331" i="87"/>
  <c r="AL2331" i="87"/>
  <c r="AJ2331" i="87"/>
  <c r="AY2331" i="87"/>
  <c r="AK2331" i="87"/>
  <c r="AM2331" i="87"/>
  <c r="AS2331" i="87"/>
  <c r="AN2331" i="87"/>
  <c r="AI2331" i="87"/>
  <c r="AG2331" i="87"/>
  <c r="AR2331" i="87"/>
  <c r="AV2331" i="87"/>
  <c r="AO2331" i="87"/>
  <c r="E2317" i="87"/>
  <c r="F2317" i="87"/>
  <c r="G2317" i="87"/>
  <c r="H2317" i="87"/>
  <c r="I2317" i="87"/>
  <c r="J2317" i="87"/>
  <c r="K2317" i="87"/>
  <c r="L2317" i="87"/>
  <c r="M2317" i="87"/>
  <c r="N2317" i="87"/>
  <c r="O2317" i="87"/>
  <c r="P2317" i="87"/>
  <c r="Q2317" i="87"/>
  <c r="R2317" i="87"/>
  <c r="S2317" i="87"/>
  <c r="T2317" i="87"/>
  <c r="U2317" i="87"/>
  <c r="V2317" i="87"/>
  <c r="W2317" i="87"/>
  <c r="X2317" i="87"/>
  <c r="Y2317" i="87"/>
  <c r="Z2317" i="87"/>
  <c r="D2317" i="87"/>
  <c r="AD2308" i="87"/>
  <c r="AE2308" i="87"/>
  <c r="AF2308" i="87"/>
  <c r="AG2308" i="87"/>
  <c r="AH2308" i="87"/>
  <c r="AI2308" i="87"/>
  <c r="AJ2308" i="87"/>
  <c r="AK2308" i="87"/>
  <c r="AL2308" i="87"/>
  <c r="AM2308" i="87"/>
  <c r="AN2308" i="87"/>
  <c r="AO2308" i="87"/>
  <c r="AP2308" i="87"/>
  <c r="AQ2308" i="87"/>
  <c r="AR2308" i="87"/>
  <c r="AS2308" i="87"/>
  <c r="AT2308" i="87"/>
  <c r="AU2308" i="87"/>
  <c r="AV2308" i="87"/>
  <c r="AW2308" i="87"/>
  <c r="AX2308" i="87"/>
  <c r="AY2308" i="87"/>
  <c r="AD2309" i="87"/>
  <c r="AE2309" i="87"/>
  <c r="AF2309" i="87"/>
  <c r="AG2309" i="87"/>
  <c r="AH2309" i="87"/>
  <c r="AI2309" i="87"/>
  <c r="AJ2309" i="87"/>
  <c r="AK2309" i="87"/>
  <c r="AL2309" i="87"/>
  <c r="AM2309" i="87"/>
  <c r="AN2309" i="87"/>
  <c r="AO2309" i="87"/>
  <c r="AP2309" i="87"/>
  <c r="AQ2309" i="87"/>
  <c r="AR2309" i="87"/>
  <c r="AS2309" i="87"/>
  <c r="AT2309" i="87"/>
  <c r="AU2309" i="87"/>
  <c r="AV2309" i="87"/>
  <c r="AW2309" i="87"/>
  <c r="AX2309" i="87"/>
  <c r="AY2309" i="87"/>
  <c r="AD2310" i="87"/>
  <c r="AE2310" i="87"/>
  <c r="AF2310" i="87"/>
  <c r="AG2310" i="87"/>
  <c r="AH2310" i="87"/>
  <c r="AI2310" i="87"/>
  <c r="AJ2310" i="87"/>
  <c r="AK2310" i="87"/>
  <c r="AL2310" i="87"/>
  <c r="AM2310" i="87"/>
  <c r="AN2310" i="87"/>
  <c r="AO2310" i="87"/>
  <c r="AP2310" i="87"/>
  <c r="AQ2310" i="87"/>
  <c r="AR2310" i="87"/>
  <c r="AS2310" i="87"/>
  <c r="AT2310" i="87"/>
  <c r="AU2310" i="87"/>
  <c r="AV2310" i="87"/>
  <c r="AW2310" i="87"/>
  <c r="AX2310" i="87"/>
  <c r="AY2310" i="87"/>
  <c r="AD2311" i="87"/>
  <c r="AE2311" i="87"/>
  <c r="AF2311" i="87"/>
  <c r="AG2311" i="87"/>
  <c r="AH2311" i="87"/>
  <c r="AI2311" i="87"/>
  <c r="AJ2311" i="87"/>
  <c r="AK2311" i="87"/>
  <c r="AL2311" i="87"/>
  <c r="AM2311" i="87"/>
  <c r="AN2311" i="87"/>
  <c r="AO2311" i="87"/>
  <c r="AP2311" i="87"/>
  <c r="AQ2311" i="87"/>
  <c r="AR2311" i="87"/>
  <c r="AS2311" i="87"/>
  <c r="AT2311" i="87"/>
  <c r="AU2311" i="87"/>
  <c r="AV2311" i="87"/>
  <c r="AW2311" i="87"/>
  <c r="AX2311" i="87"/>
  <c r="AY2311" i="87"/>
  <c r="AD2312" i="87"/>
  <c r="AE2312" i="87"/>
  <c r="AF2312" i="87"/>
  <c r="AG2312" i="87"/>
  <c r="AH2312" i="87"/>
  <c r="AI2312" i="87"/>
  <c r="AJ2312" i="87"/>
  <c r="AK2312" i="87"/>
  <c r="AL2312" i="87"/>
  <c r="AM2312" i="87"/>
  <c r="AN2312" i="87"/>
  <c r="AO2312" i="87"/>
  <c r="AP2312" i="87"/>
  <c r="AQ2312" i="87"/>
  <c r="AR2312" i="87"/>
  <c r="AS2312" i="87"/>
  <c r="AT2312" i="87"/>
  <c r="AU2312" i="87"/>
  <c r="AV2312" i="87"/>
  <c r="AW2312" i="87"/>
  <c r="AX2312" i="87"/>
  <c r="AY2312" i="87"/>
  <c r="AD2313" i="87"/>
  <c r="AE2313" i="87"/>
  <c r="AF2313" i="87"/>
  <c r="AG2313" i="87"/>
  <c r="AH2313" i="87"/>
  <c r="AI2313" i="87"/>
  <c r="AJ2313" i="87"/>
  <c r="AK2313" i="87"/>
  <c r="AL2313" i="87"/>
  <c r="AM2313" i="87"/>
  <c r="AN2313" i="87"/>
  <c r="AO2313" i="87"/>
  <c r="AP2313" i="87"/>
  <c r="AQ2313" i="87"/>
  <c r="AR2313" i="87"/>
  <c r="AS2313" i="87"/>
  <c r="AT2313" i="87"/>
  <c r="AU2313" i="87"/>
  <c r="AV2313" i="87"/>
  <c r="AW2313" i="87"/>
  <c r="AX2313" i="87"/>
  <c r="AY2313" i="87"/>
  <c r="AD2314" i="87"/>
  <c r="AE2314" i="87"/>
  <c r="AF2314" i="87"/>
  <c r="AG2314" i="87"/>
  <c r="AH2314" i="87"/>
  <c r="AI2314" i="87"/>
  <c r="AJ2314" i="87"/>
  <c r="AK2314" i="87"/>
  <c r="AL2314" i="87"/>
  <c r="AM2314" i="87"/>
  <c r="AN2314" i="87"/>
  <c r="AO2314" i="87"/>
  <c r="AP2314" i="87"/>
  <c r="AQ2314" i="87"/>
  <c r="AR2314" i="87"/>
  <c r="AS2314" i="87"/>
  <c r="AT2314" i="87"/>
  <c r="AU2314" i="87"/>
  <c r="AV2314" i="87"/>
  <c r="AW2314" i="87"/>
  <c r="AX2314" i="87"/>
  <c r="AY2314" i="87"/>
  <c r="AD2315" i="87"/>
  <c r="AE2315" i="87"/>
  <c r="AF2315" i="87"/>
  <c r="AG2315" i="87"/>
  <c r="AH2315" i="87"/>
  <c r="AI2315" i="87"/>
  <c r="AJ2315" i="87"/>
  <c r="AK2315" i="87"/>
  <c r="AL2315" i="87"/>
  <c r="AM2315" i="87"/>
  <c r="AN2315" i="87"/>
  <c r="AO2315" i="87"/>
  <c r="AP2315" i="87"/>
  <c r="AQ2315" i="87"/>
  <c r="AR2315" i="87"/>
  <c r="AS2315" i="87"/>
  <c r="AT2315" i="87"/>
  <c r="AU2315" i="87"/>
  <c r="AV2315" i="87"/>
  <c r="AW2315" i="87"/>
  <c r="AX2315" i="87"/>
  <c r="AY2315" i="87"/>
  <c r="AD2316" i="87"/>
  <c r="AE2316" i="87"/>
  <c r="AF2316" i="87"/>
  <c r="AG2316" i="87"/>
  <c r="AH2316" i="87"/>
  <c r="AI2316" i="87"/>
  <c r="AJ2316" i="87"/>
  <c r="AK2316" i="87"/>
  <c r="AL2316" i="87"/>
  <c r="AM2316" i="87"/>
  <c r="AN2316" i="87"/>
  <c r="AO2316" i="87"/>
  <c r="AP2316" i="87"/>
  <c r="AQ2316" i="87"/>
  <c r="AR2316" i="87"/>
  <c r="AS2316" i="87"/>
  <c r="AT2316" i="87"/>
  <c r="AU2316" i="87"/>
  <c r="AV2316" i="87"/>
  <c r="AW2316" i="87"/>
  <c r="AX2316" i="87"/>
  <c r="AY2316" i="87"/>
  <c r="AC2314" i="87"/>
  <c r="AC2313" i="87"/>
  <c r="AC2312" i="87"/>
  <c r="AC2311" i="87"/>
  <c r="AC2310" i="87"/>
  <c r="AC2309" i="87"/>
  <c r="AC2308" i="87"/>
  <c r="AC2330" i="87"/>
  <c r="AA2330" i="87"/>
  <c r="AC2329" i="87"/>
  <c r="AA2329" i="87"/>
  <c r="AA2328" i="87"/>
  <c r="AA2327" i="87"/>
  <c r="AA2326" i="87"/>
  <c r="AA2325" i="87"/>
  <c r="AA2324" i="87"/>
  <c r="AA2323" i="87"/>
  <c r="AA2322" i="87"/>
  <c r="AC2316" i="87"/>
  <c r="AA2316" i="87"/>
  <c r="AC2315" i="87"/>
  <c r="AA2315" i="87"/>
  <c r="AA2314" i="87"/>
  <c r="AA2313" i="87"/>
  <c r="AA2312" i="87"/>
  <c r="AA2311" i="87"/>
  <c r="AA2310" i="87"/>
  <c r="AA2309" i="87"/>
  <c r="AA2308" i="87"/>
  <c r="AT2317" i="87" l="1"/>
  <c r="AO2317" i="87"/>
  <c r="AX2317" i="87"/>
  <c r="AN2317" i="87"/>
  <c r="AE2317" i="87"/>
  <c r="AL2317" i="87"/>
  <c r="AJ2317" i="87"/>
  <c r="AW2317" i="87"/>
  <c r="AH2317" i="87"/>
  <c r="AC2331" i="87"/>
  <c r="AM2317" i="87"/>
  <c r="AC2317" i="87"/>
  <c r="AP2317" i="87"/>
  <c r="AY2317" i="87"/>
  <c r="AK2317" i="87"/>
  <c r="AU2317" i="87"/>
  <c r="AV2317" i="87"/>
  <c r="AF2317" i="87"/>
  <c r="AS2317" i="87"/>
  <c r="AR2317" i="87"/>
  <c r="AQ2317" i="87"/>
  <c r="AD2317" i="87"/>
  <c r="AA2331" i="87"/>
  <c r="AI2317" i="87"/>
  <c r="AG2317" i="87"/>
  <c r="AA2317" i="87"/>
  <c r="N372" i="86"/>
  <c r="N373" i="86"/>
  <c r="N374" i="86"/>
  <c r="N376" i="86"/>
  <c r="N377" i="86"/>
  <c r="D376" i="86"/>
  <c r="J376" i="86"/>
  <c r="R376" i="86"/>
  <c r="W376" i="86" s="1"/>
  <c r="D377" i="86"/>
  <c r="J377" i="86"/>
  <c r="R377" i="86"/>
  <c r="W377" i="86" s="1"/>
  <c r="D1121" i="98"/>
  <c r="B1121" i="98"/>
  <c r="AG1112" i="98"/>
  <c r="AI1121" i="98" l="1"/>
  <c r="AH1122" i="98"/>
  <c r="AI1119" i="98"/>
  <c r="AD1121" i="98"/>
  <c r="AH1119" i="98"/>
  <c r="AH1121" i="98"/>
  <c r="AI1122" i="98"/>
  <c r="AG1122" i="98"/>
  <c r="AG1121" i="98"/>
  <c r="AG1119" i="98"/>
  <c r="A2078" i="59" l="1"/>
  <c r="O2078" i="59"/>
  <c r="A2079" i="59"/>
  <c r="O2079" i="59"/>
  <c r="A2080" i="59"/>
  <c r="O2080" i="59"/>
  <c r="A2081" i="59"/>
  <c r="O2081" i="59"/>
  <c r="A2082" i="59"/>
  <c r="O2082" i="59"/>
  <c r="A2083" i="59"/>
  <c r="O2083" i="59"/>
  <c r="A2084" i="59"/>
  <c r="O2084" i="59"/>
  <c r="A2085" i="59"/>
  <c r="O2085" i="59"/>
  <c r="A2086" i="59"/>
  <c r="O2086" i="59"/>
  <c r="A2087" i="59"/>
  <c r="O2087" i="59"/>
  <c r="A2088" i="59"/>
  <c r="O2088" i="59"/>
  <c r="A2089" i="59"/>
  <c r="O2089" i="59"/>
  <c r="A2090" i="59"/>
  <c r="O2090" i="59"/>
  <c r="A2091" i="59"/>
  <c r="O2091" i="59"/>
  <c r="A2092" i="59"/>
  <c r="O2092" i="59"/>
  <c r="A2093" i="59"/>
  <c r="O2093" i="59"/>
  <c r="A2094" i="59"/>
  <c r="O2094" i="59"/>
  <c r="A2095" i="59"/>
  <c r="O2095" i="59"/>
  <c r="A2096" i="59"/>
  <c r="O2096" i="59"/>
  <c r="A2097" i="59"/>
  <c r="O2097" i="59"/>
  <c r="A2098" i="59"/>
  <c r="O2098" i="59"/>
  <c r="A2099" i="59"/>
  <c r="O2099" i="59"/>
  <c r="A2100" i="59"/>
  <c r="O2100" i="59"/>
  <c r="A2101" i="59"/>
  <c r="O2101" i="59"/>
  <c r="A2102" i="59"/>
  <c r="O2102" i="59"/>
  <c r="A2103" i="59"/>
  <c r="O2103" i="59"/>
  <c r="A2104" i="59"/>
  <c r="O2104" i="59"/>
  <c r="A2105" i="59"/>
  <c r="O2105" i="59"/>
  <c r="A2106" i="59"/>
  <c r="O2106" i="59"/>
  <c r="A2107" i="59"/>
  <c r="O2107" i="59"/>
  <c r="A2108" i="59"/>
  <c r="O2108" i="59"/>
  <c r="B1118" i="98" l="1"/>
  <c r="D1118" i="98"/>
  <c r="B1119" i="98"/>
  <c r="D1119" i="98"/>
  <c r="AD1112" i="98"/>
  <c r="D1112" i="98"/>
  <c r="B1112" i="98"/>
  <c r="AI1115" i="98" l="1"/>
  <c r="AI1117" i="98"/>
  <c r="AH1118" i="98"/>
  <c r="AH1115" i="98"/>
  <c r="AH1114" i="98"/>
  <c r="AI1118" i="98"/>
  <c r="AG1118" i="98"/>
  <c r="AG1115" i="98"/>
  <c r="AH1117" i="98"/>
  <c r="AI1114" i="98"/>
  <c r="AG1117" i="98"/>
  <c r="AG1114" i="98"/>
  <c r="AH1116" i="98"/>
  <c r="AI1116" i="98"/>
  <c r="AG1116" i="98"/>
  <c r="AI1113" i="98"/>
  <c r="AH1113" i="98"/>
  <c r="AG1113" i="98"/>
  <c r="AD1119" i="98"/>
  <c r="AD1118" i="98"/>
  <c r="AD1111" i="98"/>
  <c r="B1111" i="98"/>
  <c r="D1111" i="98"/>
  <c r="AD1110" i="98" l="1"/>
  <c r="B1110" i="98"/>
  <c r="D1110" i="98"/>
  <c r="W2301" i="87" l="1"/>
  <c r="S2301" i="87"/>
  <c r="P2301" i="87"/>
  <c r="O2301" i="87"/>
  <c r="J2301" i="87"/>
  <c r="H2301" i="87"/>
  <c r="E2301" i="87"/>
  <c r="D2301" i="87"/>
  <c r="AD2292" i="87"/>
  <c r="AE2292" i="87"/>
  <c r="AF2292" i="87"/>
  <c r="AG2292" i="87"/>
  <c r="AH2292" i="87"/>
  <c r="AI2292" i="87"/>
  <c r="AJ2292" i="87"/>
  <c r="AK2292" i="87"/>
  <c r="AL2292" i="87"/>
  <c r="AM2292" i="87"/>
  <c r="AN2292" i="87"/>
  <c r="AO2292" i="87"/>
  <c r="AP2292" i="87"/>
  <c r="AQ2292" i="87"/>
  <c r="AR2292" i="87"/>
  <c r="AS2292" i="87"/>
  <c r="AT2292" i="87"/>
  <c r="AU2292" i="87"/>
  <c r="AV2292" i="87"/>
  <c r="AW2292" i="87"/>
  <c r="AX2292" i="87"/>
  <c r="AY2292" i="87"/>
  <c r="AD2293" i="87"/>
  <c r="AE2293" i="87"/>
  <c r="AF2293" i="87"/>
  <c r="AG2293" i="87"/>
  <c r="AH2293" i="87"/>
  <c r="AI2293" i="87"/>
  <c r="AJ2293" i="87"/>
  <c r="AK2293" i="87"/>
  <c r="AL2293" i="87"/>
  <c r="AM2293" i="87"/>
  <c r="AN2293" i="87"/>
  <c r="AO2293" i="87"/>
  <c r="AP2293" i="87"/>
  <c r="AQ2293" i="87"/>
  <c r="AR2293" i="87"/>
  <c r="AS2293" i="87"/>
  <c r="AT2293" i="87"/>
  <c r="AU2293" i="87"/>
  <c r="AV2293" i="87"/>
  <c r="AW2293" i="87"/>
  <c r="AX2293" i="87"/>
  <c r="AY2293" i="87"/>
  <c r="AD2294" i="87"/>
  <c r="AE2294" i="87"/>
  <c r="AF2294" i="87"/>
  <c r="AG2294" i="87"/>
  <c r="AH2294" i="87"/>
  <c r="AI2294" i="87"/>
  <c r="AJ2294" i="87"/>
  <c r="AK2294" i="87"/>
  <c r="AL2294" i="87"/>
  <c r="AM2294" i="87"/>
  <c r="AN2294" i="87"/>
  <c r="AO2294" i="87"/>
  <c r="AP2294" i="87"/>
  <c r="AQ2294" i="87"/>
  <c r="AR2294" i="87"/>
  <c r="AS2294" i="87"/>
  <c r="AT2294" i="87"/>
  <c r="AU2294" i="87"/>
  <c r="AV2294" i="87"/>
  <c r="AW2294" i="87"/>
  <c r="AX2294" i="87"/>
  <c r="AY2294" i="87"/>
  <c r="AD2295" i="87"/>
  <c r="AE2295" i="87"/>
  <c r="AF2295" i="87"/>
  <c r="AG2295" i="87"/>
  <c r="AH2295" i="87"/>
  <c r="AI2295" i="87"/>
  <c r="AJ2295" i="87"/>
  <c r="AK2295" i="87"/>
  <c r="AL2295" i="87"/>
  <c r="AM2295" i="87"/>
  <c r="AN2295" i="87"/>
  <c r="AO2295" i="87"/>
  <c r="AP2295" i="87"/>
  <c r="AQ2295" i="87"/>
  <c r="AR2295" i="87"/>
  <c r="AS2295" i="87"/>
  <c r="AT2295" i="87"/>
  <c r="AU2295" i="87"/>
  <c r="AV2295" i="87"/>
  <c r="AW2295" i="87"/>
  <c r="AX2295" i="87"/>
  <c r="AY2295" i="87"/>
  <c r="AD2296" i="87"/>
  <c r="AE2296" i="87"/>
  <c r="AF2296" i="87"/>
  <c r="AG2296" i="87"/>
  <c r="AH2296" i="87"/>
  <c r="AI2296" i="87"/>
  <c r="AJ2296" i="87"/>
  <c r="AK2296" i="87"/>
  <c r="AL2296" i="87"/>
  <c r="AM2296" i="87"/>
  <c r="AN2296" i="87"/>
  <c r="AO2296" i="87"/>
  <c r="AP2296" i="87"/>
  <c r="AQ2296" i="87"/>
  <c r="AR2296" i="87"/>
  <c r="AS2296" i="87"/>
  <c r="AT2296" i="87"/>
  <c r="AU2296" i="87"/>
  <c r="AV2296" i="87"/>
  <c r="AW2296" i="87"/>
  <c r="AX2296" i="87"/>
  <c r="AY2296" i="87"/>
  <c r="AD2297" i="87"/>
  <c r="AE2297" i="87"/>
  <c r="AF2297" i="87"/>
  <c r="AG2297" i="87"/>
  <c r="AH2297" i="87"/>
  <c r="AI2297" i="87"/>
  <c r="AJ2297" i="87"/>
  <c r="AK2297" i="87"/>
  <c r="AL2297" i="87"/>
  <c r="AM2297" i="87"/>
  <c r="AN2297" i="87"/>
  <c r="AO2297" i="87"/>
  <c r="AP2297" i="87"/>
  <c r="AQ2297" i="87"/>
  <c r="AR2297" i="87"/>
  <c r="AS2297" i="87"/>
  <c r="AT2297" i="87"/>
  <c r="AU2297" i="87"/>
  <c r="AV2297" i="87"/>
  <c r="AW2297" i="87"/>
  <c r="AX2297" i="87"/>
  <c r="AY2297" i="87"/>
  <c r="AD2298" i="87"/>
  <c r="AE2298" i="87"/>
  <c r="AF2298" i="87"/>
  <c r="AG2298" i="87"/>
  <c r="AH2298" i="87"/>
  <c r="AI2298" i="87"/>
  <c r="AJ2298" i="87"/>
  <c r="AK2298" i="87"/>
  <c r="AL2298" i="87"/>
  <c r="AM2298" i="87"/>
  <c r="AN2298" i="87"/>
  <c r="AO2298" i="87"/>
  <c r="AP2298" i="87"/>
  <c r="AQ2298" i="87"/>
  <c r="AR2298" i="87"/>
  <c r="AS2298" i="87"/>
  <c r="AT2298" i="87"/>
  <c r="AU2298" i="87"/>
  <c r="AV2298" i="87"/>
  <c r="AW2298" i="87"/>
  <c r="AX2298" i="87"/>
  <c r="AY2298" i="87"/>
  <c r="AD2299" i="87"/>
  <c r="AE2299" i="87"/>
  <c r="AF2299" i="87"/>
  <c r="AG2299" i="87"/>
  <c r="AH2299" i="87"/>
  <c r="AI2299" i="87"/>
  <c r="AJ2299" i="87"/>
  <c r="AK2299" i="87"/>
  <c r="AL2299" i="87"/>
  <c r="AM2299" i="87"/>
  <c r="AN2299" i="87"/>
  <c r="AO2299" i="87"/>
  <c r="AP2299" i="87"/>
  <c r="AQ2299" i="87"/>
  <c r="AR2299" i="87"/>
  <c r="AS2299" i="87"/>
  <c r="AT2299" i="87"/>
  <c r="AU2299" i="87"/>
  <c r="AV2299" i="87"/>
  <c r="AW2299" i="87"/>
  <c r="AX2299" i="87"/>
  <c r="AY2299" i="87"/>
  <c r="AD2300" i="87"/>
  <c r="AE2300" i="87"/>
  <c r="AF2300" i="87"/>
  <c r="AG2300" i="87"/>
  <c r="AH2300" i="87"/>
  <c r="AI2300" i="87"/>
  <c r="AJ2300" i="87"/>
  <c r="AK2300" i="87"/>
  <c r="AL2300" i="87"/>
  <c r="AM2300" i="87"/>
  <c r="AN2300" i="87"/>
  <c r="AO2300" i="87"/>
  <c r="AP2300" i="87"/>
  <c r="AQ2300" i="87"/>
  <c r="AR2300" i="87"/>
  <c r="AS2300" i="87"/>
  <c r="AT2300" i="87"/>
  <c r="AU2300" i="87"/>
  <c r="AV2300" i="87"/>
  <c r="AW2300" i="87"/>
  <c r="AX2300" i="87"/>
  <c r="AY2300" i="87"/>
  <c r="AC2300" i="87"/>
  <c r="AC2297" i="87"/>
  <c r="AC2296" i="87"/>
  <c r="AC2295" i="87"/>
  <c r="AC2294" i="87"/>
  <c r="AC2293" i="87"/>
  <c r="AC2292" i="87"/>
  <c r="AD2278" i="87"/>
  <c r="AE2278" i="87"/>
  <c r="AF2278" i="87"/>
  <c r="AG2278" i="87"/>
  <c r="AH2278" i="87"/>
  <c r="AI2278" i="87"/>
  <c r="AJ2278" i="87"/>
  <c r="AK2278" i="87"/>
  <c r="AL2278" i="87"/>
  <c r="AM2278" i="87"/>
  <c r="AN2278" i="87"/>
  <c r="AO2278" i="87"/>
  <c r="AP2278" i="87"/>
  <c r="AQ2278" i="87"/>
  <c r="AR2278" i="87"/>
  <c r="AS2278" i="87"/>
  <c r="AT2278" i="87"/>
  <c r="AU2278" i="87"/>
  <c r="AV2278" i="87"/>
  <c r="AW2278" i="87"/>
  <c r="AX2278" i="87"/>
  <c r="AY2278" i="87"/>
  <c r="AD2279" i="87"/>
  <c r="AE2279" i="87"/>
  <c r="AF2279" i="87"/>
  <c r="AG2279" i="87"/>
  <c r="AH2279" i="87"/>
  <c r="AI2279" i="87"/>
  <c r="AJ2279" i="87"/>
  <c r="AK2279" i="87"/>
  <c r="AL2279" i="87"/>
  <c r="AM2279" i="87"/>
  <c r="AN2279" i="87"/>
  <c r="AO2279" i="87"/>
  <c r="AP2279" i="87"/>
  <c r="AQ2279" i="87"/>
  <c r="AR2279" i="87"/>
  <c r="AS2279" i="87"/>
  <c r="AT2279" i="87"/>
  <c r="AU2279" i="87"/>
  <c r="AV2279" i="87"/>
  <c r="AW2279" i="87"/>
  <c r="AX2279" i="87"/>
  <c r="AY2279" i="87"/>
  <c r="AD2280" i="87"/>
  <c r="AE2280" i="87"/>
  <c r="AF2280" i="87"/>
  <c r="AG2280" i="87"/>
  <c r="AH2280" i="87"/>
  <c r="AI2280" i="87"/>
  <c r="AJ2280" i="87"/>
  <c r="AK2280" i="87"/>
  <c r="AL2280" i="87"/>
  <c r="AM2280" i="87"/>
  <c r="AN2280" i="87"/>
  <c r="AO2280" i="87"/>
  <c r="AP2280" i="87"/>
  <c r="AQ2280" i="87"/>
  <c r="AR2280" i="87"/>
  <c r="AS2280" i="87"/>
  <c r="AT2280" i="87"/>
  <c r="AU2280" i="87"/>
  <c r="AV2280" i="87"/>
  <c r="AW2280" i="87"/>
  <c r="AX2280" i="87"/>
  <c r="AY2280" i="87"/>
  <c r="AD2281" i="87"/>
  <c r="AE2281" i="87"/>
  <c r="AF2281" i="87"/>
  <c r="AG2281" i="87"/>
  <c r="AH2281" i="87"/>
  <c r="AI2281" i="87"/>
  <c r="AJ2281" i="87"/>
  <c r="AK2281" i="87"/>
  <c r="AL2281" i="87"/>
  <c r="AM2281" i="87"/>
  <c r="AN2281" i="87"/>
  <c r="AO2281" i="87"/>
  <c r="AP2281" i="87"/>
  <c r="AQ2281" i="87"/>
  <c r="AR2281" i="87"/>
  <c r="AS2281" i="87"/>
  <c r="AT2281" i="87"/>
  <c r="AU2281" i="87"/>
  <c r="AV2281" i="87"/>
  <c r="AW2281" i="87"/>
  <c r="AX2281" i="87"/>
  <c r="AY2281" i="87"/>
  <c r="AD2282" i="87"/>
  <c r="AE2282" i="87"/>
  <c r="AF2282" i="87"/>
  <c r="AG2282" i="87"/>
  <c r="AH2282" i="87"/>
  <c r="AI2282" i="87"/>
  <c r="AJ2282" i="87"/>
  <c r="AK2282" i="87"/>
  <c r="AL2282" i="87"/>
  <c r="AM2282" i="87"/>
  <c r="AN2282" i="87"/>
  <c r="AO2282" i="87"/>
  <c r="AP2282" i="87"/>
  <c r="AQ2282" i="87"/>
  <c r="AR2282" i="87"/>
  <c r="AS2282" i="87"/>
  <c r="AT2282" i="87"/>
  <c r="AU2282" i="87"/>
  <c r="AV2282" i="87"/>
  <c r="AW2282" i="87"/>
  <c r="AX2282" i="87"/>
  <c r="AY2282" i="87"/>
  <c r="AD2283" i="87"/>
  <c r="AE2283" i="87"/>
  <c r="AF2283" i="87"/>
  <c r="AG2283" i="87"/>
  <c r="AH2283" i="87"/>
  <c r="AI2283" i="87"/>
  <c r="AJ2283" i="87"/>
  <c r="AK2283" i="87"/>
  <c r="AL2283" i="87"/>
  <c r="AM2283" i="87"/>
  <c r="AN2283" i="87"/>
  <c r="AO2283" i="87"/>
  <c r="AP2283" i="87"/>
  <c r="AQ2283" i="87"/>
  <c r="AR2283" i="87"/>
  <c r="AS2283" i="87"/>
  <c r="AT2283" i="87"/>
  <c r="AU2283" i="87"/>
  <c r="AV2283" i="87"/>
  <c r="AW2283" i="87"/>
  <c r="AX2283" i="87"/>
  <c r="AY2283" i="87"/>
  <c r="AD2284" i="87"/>
  <c r="AE2284" i="87"/>
  <c r="AF2284" i="87"/>
  <c r="AG2284" i="87"/>
  <c r="AH2284" i="87"/>
  <c r="AI2284" i="87"/>
  <c r="AJ2284" i="87"/>
  <c r="AK2284" i="87"/>
  <c r="AL2284" i="87"/>
  <c r="AM2284" i="87"/>
  <c r="AN2284" i="87"/>
  <c r="AO2284" i="87"/>
  <c r="AP2284" i="87"/>
  <c r="AQ2284" i="87"/>
  <c r="AR2284" i="87"/>
  <c r="AS2284" i="87"/>
  <c r="AT2284" i="87"/>
  <c r="AU2284" i="87"/>
  <c r="AV2284" i="87"/>
  <c r="AW2284" i="87"/>
  <c r="AX2284" i="87"/>
  <c r="AY2284" i="87"/>
  <c r="AD2285" i="87"/>
  <c r="AE2285" i="87"/>
  <c r="AF2285" i="87"/>
  <c r="AG2285" i="87"/>
  <c r="AH2285" i="87"/>
  <c r="AI2285" i="87"/>
  <c r="AJ2285" i="87"/>
  <c r="AK2285" i="87"/>
  <c r="AL2285" i="87"/>
  <c r="AM2285" i="87"/>
  <c r="AN2285" i="87"/>
  <c r="AO2285" i="87"/>
  <c r="AP2285" i="87"/>
  <c r="AQ2285" i="87"/>
  <c r="AR2285" i="87"/>
  <c r="AS2285" i="87"/>
  <c r="AT2285" i="87"/>
  <c r="AU2285" i="87"/>
  <c r="AV2285" i="87"/>
  <c r="AW2285" i="87"/>
  <c r="AX2285" i="87"/>
  <c r="AY2285" i="87"/>
  <c r="AD2286" i="87"/>
  <c r="AE2286" i="87"/>
  <c r="AF2286" i="87"/>
  <c r="AG2286" i="87"/>
  <c r="AH2286" i="87"/>
  <c r="AI2286" i="87"/>
  <c r="AJ2286" i="87"/>
  <c r="AK2286" i="87"/>
  <c r="AL2286" i="87"/>
  <c r="AM2286" i="87"/>
  <c r="AN2286" i="87"/>
  <c r="AO2286" i="87"/>
  <c r="AP2286" i="87"/>
  <c r="AQ2286" i="87"/>
  <c r="AR2286" i="87"/>
  <c r="AS2286" i="87"/>
  <c r="AT2286" i="87"/>
  <c r="AU2286" i="87"/>
  <c r="AV2286" i="87"/>
  <c r="AW2286" i="87"/>
  <c r="AX2286" i="87"/>
  <c r="AY2286" i="87"/>
  <c r="AC2286" i="87"/>
  <c r="AC2283" i="87"/>
  <c r="AC2282" i="87"/>
  <c r="AC2281" i="87"/>
  <c r="AC2280" i="87"/>
  <c r="AC2279" i="87"/>
  <c r="AC2278" i="87"/>
  <c r="AA2300" i="87"/>
  <c r="AA2286" i="87"/>
  <c r="AC2299" i="87"/>
  <c r="AA2299" i="87"/>
  <c r="AC2298" i="87"/>
  <c r="AA2298" i="87"/>
  <c r="AA2297" i="87"/>
  <c r="AA2296" i="87"/>
  <c r="AA2295" i="87"/>
  <c r="AA2294" i="87"/>
  <c r="AA2293" i="87"/>
  <c r="AA2292" i="87"/>
  <c r="Z2287" i="87"/>
  <c r="Y2287" i="87"/>
  <c r="X2287" i="87"/>
  <c r="W2287" i="87"/>
  <c r="V2287" i="87"/>
  <c r="U2287" i="87"/>
  <c r="T2287" i="87"/>
  <c r="S2287" i="87"/>
  <c r="R2287" i="87"/>
  <c r="Q2287" i="87"/>
  <c r="P2287" i="87"/>
  <c r="O2287" i="87"/>
  <c r="N2287" i="87"/>
  <c r="M2287" i="87"/>
  <c r="L2287" i="87"/>
  <c r="K2287" i="87"/>
  <c r="J2287" i="87"/>
  <c r="I2287" i="87"/>
  <c r="H2287" i="87"/>
  <c r="G2287" i="87"/>
  <c r="F2287" i="87"/>
  <c r="E2287" i="87"/>
  <c r="D2287" i="87"/>
  <c r="AC2285" i="87"/>
  <c r="AA2285" i="87"/>
  <c r="AC2284" i="87"/>
  <c r="AA2284" i="87"/>
  <c r="AA2283" i="87"/>
  <c r="AA2282" i="87"/>
  <c r="AA2281" i="87"/>
  <c r="AA2280" i="87"/>
  <c r="AA2279" i="87"/>
  <c r="AA2278" i="87"/>
  <c r="R372" i="86"/>
  <c r="W372" i="86" s="1"/>
  <c r="R373" i="86"/>
  <c r="W373" i="86" s="1"/>
  <c r="R374" i="86"/>
  <c r="W374" i="86" s="1"/>
  <c r="J372" i="86"/>
  <c r="J373" i="86"/>
  <c r="J374" i="86"/>
  <c r="D372" i="86"/>
  <c r="D373" i="86"/>
  <c r="D374" i="86"/>
  <c r="AY2287" i="87" l="1"/>
  <c r="AW2287" i="87"/>
  <c r="AP2301" i="87"/>
  <c r="AX2301" i="87"/>
  <c r="AW2301" i="87"/>
  <c r="AH2301" i="87"/>
  <c r="AR2287" i="87"/>
  <c r="AC2301" i="87"/>
  <c r="AV2287" i="87"/>
  <c r="AQ2287" i="87"/>
  <c r="AF2301" i="87"/>
  <c r="AJ2287" i="87"/>
  <c r="AY2301" i="87"/>
  <c r="AI2287" i="87"/>
  <c r="AX2287" i="87"/>
  <c r="AC2287" i="87"/>
  <c r="AS2287" i="87"/>
  <c r="AL2301" i="87"/>
  <c r="AT2287" i="87"/>
  <c r="AU2301" i="87"/>
  <c r="AS2301" i="87"/>
  <c r="AT2301" i="87"/>
  <c r="AG2287" i="87"/>
  <c r="AE2287" i="87"/>
  <c r="AD2287" i="87"/>
  <c r="AJ2301" i="87"/>
  <c r="AU2287" i="87"/>
  <c r="AE2301" i="87"/>
  <c r="AF2287" i="87"/>
  <c r="AG2301" i="87"/>
  <c r="AO2287" i="87"/>
  <c r="AM2287" i="87"/>
  <c r="AK2287" i="87"/>
  <c r="AN2301" i="87"/>
  <c r="AH2287" i="87"/>
  <c r="AP2287" i="87"/>
  <c r="AN2287" i="87"/>
  <c r="AL2287" i="87"/>
  <c r="AQ2301" i="87"/>
  <c r="AO2301" i="87"/>
  <c r="AM2301" i="87"/>
  <c r="AK2301" i="87"/>
  <c r="AR2301" i="87"/>
  <c r="AI2301" i="87"/>
  <c r="AA2287" i="87"/>
  <c r="AV2301" i="87"/>
  <c r="AA2301" i="87"/>
  <c r="AD2301" i="87"/>
  <c r="E2" i="59" l="1"/>
  <c r="E2772" i="59"/>
  <c r="A2048" i="59"/>
  <c r="O2048" i="59"/>
  <c r="A2049" i="59"/>
  <c r="O2049" i="59"/>
  <c r="A2050" i="59"/>
  <c r="O2050" i="59"/>
  <c r="A2051" i="59"/>
  <c r="O2051" i="59"/>
  <c r="A2052" i="59"/>
  <c r="O2052" i="59"/>
  <c r="A2053" i="59"/>
  <c r="O2053" i="59"/>
  <c r="A2054" i="59"/>
  <c r="O2054" i="59"/>
  <c r="A2055" i="59"/>
  <c r="O2055" i="59"/>
  <c r="A2056" i="59"/>
  <c r="O2056" i="59"/>
  <c r="A2057" i="59"/>
  <c r="O2057" i="59"/>
  <c r="A2058" i="59"/>
  <c r="O2058" i="59"/>
  <c r="A2059" i="59"/>
  <c r="O2059" i="59"/>
  <c r="A2060" i="59"/>
  <c r="O2060" i="59"/>
  <c r="A2061" i="59"/>
  <c r="O2061" i="59"/>
  <c r="A2062" i="59"/>
  <c r="O2062" i="59"/>
  <c r="A2063" i="59"/>
  <c r="O2063" i="59"/>
  <c r="A2064" i="59"/>
  <c r="O2064" i="59"/>
  <c r="A2065" i="59"/>
  <c r="O2065" i="59"/>
  <c r="A2066" i="59"/>
  <c r="O2066" i="59"/>
  <c r="A2067" i="59"/>
  <c r="O2067" i="59"/>
  <c r="A2068" i="59"/>
  <c r="O2068" i="59"/>
  <c r="A2069" i="59"/>
  <c r="O2069" i="59"/>
  <c r="A2070" i="59"/>
  <c r="O2070" i="59"/>
  <c r="A2071" i="59"/>
  <c r="O2071" i="59"/>
  <c r="A2072" i="59"/>
  <c r="O2072" i="59"/>
  <c r="A2073" i="59"/>
  <c r="O2073" i="59"/>
  <c r="A2074" i="59"/>
  <c r="O2074" i="59"/>
  <c r="A2075" i="59"/>
  <c r="O2075" i="59"/>
  <c r="A2076" i="59"/>
  <c r="O2076" i="59"/>
  <c r="A2077" i="59"/>
  <c r="O2077" i="59"/>
  <c r="B598" i="98" l="1"/>
  <c r="D598" i="98"/>
  <c r="AC598" i="98"/>
  <c r="R363" i="86" l="1"/>
  <c r="W363" i="86" s="1"/>
  <c r="N363" i="86"/>
  <c r="J363" i="86"/>
  <c r="D363" i="86"/>
  <c r="AD1109" i="98" l="1"/>
  <c r="B1109" i="98"/>
  <c r="D1109" i="98"/>
  <c r="B1108" i="98"/>
  <c r="D1108" i="98"/>
  <c r="AD1108" i="98"/>
  <c r="AC597" i="98"/>
  <c r="AC599" i="98"/>
  <c r="AC600" i="98"/>
  <c r="AC601" i="98"/>
  <c r="B597" i="98"/>
  <c r="D597" i="98"/>
  <c r="AG1108" i="98" l="1"/>
  <c r="AI1108" i="98"/>
  <c r="AH1108" i="98"/>
  <c r="B1107" i="98"/>
  <c r="D1107" i="98"/>
  <c r="AD1107" i="98"/>
  <c r="B596" i="98" l="1"/>
  <c r="D596" i="98"/>
  <c r="AC596" i="98"/>
  <c r="R361" i="86" l="1"/>
  <c r="W361" i="86" s="1"/>
  <c r="N361" i="86"/>
  <c r="B1106" i="98"/>
  <c r="D1106" i="98"/>
  <c r="AD1106" i="98"/>
  <c r="B595" i="98"/>
  <c r="D595" i="98"/>
  <c r="AC595" i="98"/>
  <c r="D599" i="98"/>
  <c r="B600" i="98"/>
  <c r="D600" i="98"/>
  <c r="AD2263" i="87" l="1"/>
  <c r="AE2263" i="87"/>
  <c r="AF2263" i="87"/>
  <c r="AG2263" i="87"/>
  <c r="AH2263" i="87"/>
  <c r="AI2263" i="87"/>
  <c r="AJ2263" i="87"/>
  <c r="AK2263" i="87"/>
  <c r="AL2263" i="87"/>
  <c r="AM2263" i="87"/>
  <c r="AN2263" i="87"/>
  <c r="AO2263" i="87"/>
  <c r="AP2263" i="87"/>
  <c r="AQ2263" i="87"/>
  <c r="AR2263" i="87"/>
  <c r="AS2263" i="87"/>
  <c r="AT2263" i="87"/>
  <c r="AU2263" i="87"/>
  <c r="AV2263" i="87"/>
  <c r="AW2263" i="87"/>
  <c r="AX2263" i="87"/>
  <c r="AY2263" i="87"/>
  <c r="AD2264" i="87"/>
  <c r="AE2264" i="87"/>
  <c r="AF2264" i="87"/>
  <c r="AG2264" i="87"/>
  <c r="AH2264" i="87"/>
  <c r="AI2264" i="87"/>
  <c r="AJ2264" i="87"/>
  <c r="AK2264" i="87"/>
  <c r="AL2264" i="87"/>
  <c r="AM2264" i="87"/>
  <c r="AN2264" i="87"/>
  <c r="AO2264" i="87"/>
  <c r="AP2264" i="87"/>
  <c r="AQ2264" i="87"/>
  <c r="AR2264" i="87"/>
  <c r="AS2264" i="87"/>
  <c r="AT2264" i="87"/>
  <c r="AU2264" i="87"/>
  <c r="AV2264" i="87"/>
  <c r="AW2264" i="87"/>
  <c r="AX2264" i="87"/>
  <c r="AY2264" i="87"/>
  <c r="AD2265" i="87"/>
  <c r="AE2265" i="87"/>
  <c r="AF2265" i="87"/>
  <c r="AG2265" i="87"/>
  <c r="AH2265" i="87"/>
  <c r="AI2265" i="87"/>
  <c r="AJ2265" i="87"/>
  <c r="AK2265" i="87"/>
  <c r="AL2265" i="87"/>
  <c r="AM2265" i="87"/>
  <c r="AN2265" i="87"/>
  <c r="AO2265" i="87"/>
  <c r="AP2265" i="87"/>
  <c r="AQ2265" i="87"/>
  <c r="AR2265" i="87"/>
  <c r="AS2265" i="87"/>
  <c r="AT2265" i="87"/>
  <c r="AU2265" i="87"/>
  <c r="AV2265" i="87"/>
  <c r="AW2265" i="87"/>
  <c r="AX2265" i="87"/>
  <c r="AY2265" i="87"/>
  <c r="AD2266" i="87"/>
  <c r="AE2266" i="87"/>
  <c r="AF2266" i="87"/>
  <c r="AG2266" i="87"/>
  <c r="AH2266" i="87"/>
  <c r="AI2266" i="87"/>
  <c r="AJ2266" i="87"/>
  <c r="AK2266" i="87"/>
  <c r="AL2266" i="87"/>
  <c r="AM2266" i="87"/>
  <c r="AN2266" i="87"/>
  <c r="AO2266" i="87"/>
  <c r="AP2266" i="87"/>
  <c r="AQ2266" i="87"/>
  <c r="AR2266" i="87"/>
  <c r="AS2266" i="87"/>
  <c r="AT2266" i="87"/>
  <c r="AU2266" i="87"/>
  <c r="AV2266" i="87"/>
  <c r="AW2266" i="87"/>
  <c r="AX2266" i="87"/>
  <c r="AY2266" i="87"/>
  <c r="AD2267" i="87"/>
  <c r="AE2267" i="87"/>
  <c r="AF2267" i="87"/>
  <c r="AG2267" i="87"/>
  <c r="AH2267" i="87"/>
  <c r="AI2267" i="87"/>
  <c r="AJ2267" i="87"/>
  <c r="AK2267" i="87"/>
  <c r="AL2267" i="87"/>
  <c r="AM2267" i="87"/>
  <c r="AN2267" i="87"/>
  <c r="AO2267" i="87"/>
  <c r="AP2267" i="87"/>
  <c r="AQ2267" i="87"/>
  <c r="AR2267" i="87"/>
  <c r="AS2267" i="87"/>
  <c r="AT2267" i="87"/>
  <c r="AU2267" i="87"/>
  <c r="AV2267" i="87"/>
  <c r="AW2267" i="87"/>
  <c r="AX2267" i="87"/>
  <c r="AY2267" i="87"/>
  <c r="AD2268" i="87"/>
  <c r="AE2268" i="87"/>
  <c r="AF2268" i="87"/>
  <c r="AG2268" i="87"/>
  <c r="AH2268" i="87"/>
  <c r="AI2268" i="87"/>
  <c r="AJ2268" i="87"/>
  <c r="AK2268" i="87"/>
  <c r="AL2268" i="87"/>
  <c r="AM2268" i="87"/>
  <c r="AN2268" i="87"/>
  <c r="AO2268" i="87"/>
  <c r="AP2268" i="87"/>
  <c r="AQ2268" i="87"/>
  <c r="AR2268" i="87"/>
  <c r="AS2268" i="87"/>
  <c r="AT2268" i="87"/>
  <c r="AU2268" i="87"/>
  <c r="AV2268" i="87"/>
  <c r="AW2268" i="87"/>
  <c r="AX2268" i="87"/>
  <c r="AY2268" i="87"/>
  <c r="AD2269" i="87"/>
  <c r="AE2269" i="87"/>
  <c r="AF2269" i="87"/>
  <c r="AG2269" i="87"/>
  <c r="AH2269" i="87"/>
  <c r="AI2269" i="87"/>
  <c r="AJ2269" i="87"/>
  <c r="AK2269" i="87"/>
  <c r="AL2269" i="87"/>
  <c r="AM2269" i="87"/>
  <c r="AN2269" i="87"/>
  <c r="AO2269" i="87"/>
  <c r="AP2269" i="87"/>
  <c r="AQ2269" i="87"/>
  <c r="AR2269" i="87"/>
  <c r="AS2269" i="87"/>
  <c r="AT2269" i="87"/>
  <c r="AU2269" i="87"/>
  <c r="AV2269" i="87"/>
  <c r="AW2269" i="87"/>
  <c r="AX2269" i="87"/>
  <c r="AY2269" i="87"/>
  <c r="AD2270" i="87"/>
  <c r="AE2270" i="87"/>
  <c r="AF2270" i="87"/>
  <c r="AG2270" i="87"/>
  <c r="AH2270" i="87"/>
  <c r="AI2270" i="87"/>
  <c r="AJ2270" i="87"/>
  <c r="AK2270" i="87"/>
  <c r="AL2270" i="87"/>
  <c r="AM2270" i="87"/>
  <c r="AN2270" i="87"/>
  <c r="AO2270" i="87"/>
  <c r="AP2270" i="87"/>
  <c r="AQ2270" i="87"/>
  <c r="AR2270" i="87"/>
  <c r="AS2270" i="87"/>
  <c r="AT2270" i="87"/>
  <c r="AU2270" i="87"/>
  <c r="AV2270" i="87"/>
  <c r="AW2270" i="87"/>
  <c r="AX2270" i="87"/>
  <c r="AY2270" i="87"/>
  <c r="AC2267" i="87"/>
  <c r="AC2266" i="87"/>
  <c r="AC2265" i="87"/>
  <c r="AC2264" i="87"/>
  <c r="AC2263" i="87"/>
  <c r="AD2250" i="87" l="1"/>
  <c r="AE2250" i="87"/>
  <c r="AF2250" i="87"/>
  <c r="AG2250" i="87"/>
  <c r="AH2250" i="87"/>
  <c r="AI2250" i="87"/>
  <c r="AJ2250" i="87"/>
  <c r="AK2250" i="87"/>
  <c r="AL2250" i="87"/>
  <c r="AM2250" i="87"/>
  <c r="AN2250" i="87"/>
  <c r="AO2250" i="87"/>
  <c r="AP2250" i="87"/>
  <c r="AQ2250" i="87"/>
  <c r="AR2250" i="87"/>
  <c r="AS2250" i="87"/>
  <c r="AT2250" i="87"/>
  <c r="AU2250" i="87"/>
  <c r="AV2250" i="87"/>
  <c r="AW2250" i="87"/>
  <c r="AX2250" i="87"/>
  <c r="AY2250" i="87"/>
  <c r="AD2251" i="87"/>
  <c r="AE2251" i="87"/>
  <c r="AF2251" i="87"/>
  <c r="AG2251" i="87"/>
  <c r="AH2251" i="87"/>
  <c r="AI2251" i="87"/>
  <c r="AJ2251" i="87"/>
  <c r="AK2251" i="87"/>
  <c r="AL2251" i="87"/>
  <c r="AM2251" i="87"/>
  <c r="AN2251" i="87"/>
  <c r="AO2251" i="87"/>
  <c r="AP2251" i="87"/>
  <c r="AQ2251" i="87"/>
  <c r="AR2251" i="87"/>
  <c r="AS2251" i="87"/>
  <c r="AT2251" i="87"/>
  <c r="AU2251" i="87"/>
  <c r="AV2251" i="87"/>
  <c r="AW2251" i="87"/>
  <c r="AX2251" i="87"/>
  <c r="AY2251" i="87"/>
  <c r="AD2252" i="87"/>
  <c r="AE2252" i="87"/>
  <c r="AF2252" i="87"/>
  <c r="AG2252" i="87"/>
  <c r="AH2252" i="87"/>
  <c r="AI2252" i="87"/>
  <c r="AJ2252" i="87"/>
  <c r="AK2252" i="87"/>
  <c r="AL2252" i="87"/>
  <c r="AM2252" i="87"/>
  <c r="AN2252" i="87"/>
  <c r="AO2252" i="87"/>
  <c r="AP2252" i="87"/>
  <c r="AQ2252" i="87"/>
  <c r="AR2252" i="87"/>
  <c r="AS2252" i="87"/>
  <c r="AT2252" i="87"/>
  <c r="AU2252" i="87"/>
  <c r="AV2252" i="87"/>
  <c r="AW2252" i="87"/>
  <c r="AX2252" i="87"/>
  <c r="AY2252" i="87"/>
  <c r="AD2253" i="87"/>
  <c r="AE2253" i="87"/>
  <c r="AF2253" i="87"/>
  <c r="AG2253" i="87"/>
  <c r="AH2253" i="87"/>
  <c r="AI2253" i="87"/>
  <c r="AJ2253" i="87"/>
  <c r="AK2253" i="87"/>
  <c r="AL2253" i="87"/>
  <c r="AM2253" i="87"/>
  <c r="AN2253" i="87"/>
  <c r="AO2253" i="87"/>
  <c r="AP2253" i="87"/>
  <c r="AQ2253" i="87"/>
  <c r="AR2253" i="87"/>
  <c r="AS2253" i="87"/>
  <c r="AT2253" i="87"/>
  <c r="AU2253" i="87"/>
  <c r="AV2253" i="87"/>
  <c r="AW2253" i="87"/>
  <c r="AX2253" i="87"/>
  <c r="AY2253" i="87"/>
  <c r="AD2254" i="87"/>
  <c r="AE2254" i="87"/>
  <c r="AF2254" i="87"/>
  <c r="AG2254" i="87"/>
  <c r="AH2254" i="87"/>
  <c r="AI2254" i="87"/>
  <c r="AJ2254" i="87"/>
  <c r="AK2254" i="87"/>
  <c r="AL2254" i="87"/>
  <c r="AM2254" i="87"/>
  <c r="AN2254" i="87"/>
  <c r="AO2254" i="87"/>
  <c r="AP2254" i="87"/>
  <c r="AQ2254" i="87"/>
  <c r="AR2254" i="87"/>
  <c r="AS2254" i="87"/>
  <c r="AT2254" i="87"/>
  <c r="AU2254" i="87"/>
  <c r="AV2254" i="87"/>
  <c r="AW2254" i="87"/>
  <c r="AX2254" i="87"/>
  <c r="AY2254" i="87"/>
  <c r="AD2255" i="87"/>
  <c r="AE2255" i="87"/>
  <c r="AF2255" i="87"/>
  <c r="AG2255" i="87"/>
  <c r="AH2255" i="87"/>
  <c r="AI2255" i="87"/>
  <c r="AJ2255" i="87"/>
  <c r="AK2255" i="87"/>
  <c r="AL2255" i="87"/>
  <c r="AM2255" i="87"/>
  <c r="AN2255" i="87"/>
  <c r="AO2255" i="87"/>
  <c r="AP2255" i="87"/>
  <c r="AQ2255" i="87"/>
  <c r="AR2255" i="87"/>
  <c r="AS2255" i="87"/>
  <c r="AT2255" i="87"/>
  <c r="AU2255" i="87"/>
  <c r="AV2255" i="87"/>
  <c r="AW2255" i="87"/>
  <c r="AX2255" i="87"/>
  <c r="AY2255" i="87"/>
  <c r="AD2256" i="87"/>
  <c r="AE2256" i="87"/>
  <c r="AF2256" i="87"/>
  <c r="AG2256" i="87"/>
  <c r="AH2256" i="87"/>
  <c r="AI2256" i="87"/>
  <c r="AJ2256" i="87"/>
  <c r="AK2256" i="87"/>
  <c r="AL2256" i="87"/>
  <c r="AM2256" i="87"/>
  <c r="AN2256" i="87"/>
  <c r="AO2256" i="87"/>
  <c r="AP2256" i="87"/>
  <c r="AQ2256" i="87"/>
  <c r="AR2256" i="87"/>
  <c r="AS2256" i="87"/>
  <c r="AT2256" i="87"/>
  <c r="AU2256" i="87"/>
  <c r="AV2256" i="87"/>
  <c r="AW2256" i="87"/>
  <c r="AX2256" i="87"/>
  <c r="AY2256" i="87"/>
  <c r="AD2257" i="87"/>
  <c r="AE2257" i="87"/>
  <c r="AF2257" i="87"/>
  <c r="AG2257" i="87"/>
  <c r="AH2257" i="87"/>
  <c r="AI2257" i="87"/>
  <c r="AJ2257" i="87"/>
  <c r="AK2257" i="87"/>
  <c r="AL2257" i="87"/>
  <c r="AM2257" i="87"/>
  <c r="AN2257" i="87"/>
  <c r="AO2257" i="87"/>
  <c r="AP2257" i="87"/>
  <c r="AQ2257" i="87"/>
  <c r="AR2257" i="87"/>
  <c r="AS2257" i="87"/>
  <c r="AT2257" i="87"/>
  <c r="AU2257" i="87"/>
  <c r="AV2257" i="87"/>
  <c r="AW2257" i="87"/>
  <c r="AX2257" i="87"/>
  <c r="AY2257" i="87"/>
  <c r="AC2254" i="87"/>
  <c r="AC2253" i="87"/>
  <c r="AC2252" i="87"/>
  <c r="AC2251" i="87"/>
  <c r="AC2250" i="87"/>
  <c r="W2271" i="87"/>
  <c r="S2271" i="87"/>
  <c r="P2271" i="87"/>
  <c r="O2271" i="87"/>
  <c r="J2271" i="87"/>
  <c r="H2271" i="87"/>
  <c r="E2271" i="87"/>
  <c r="D2271" i="87"/>
  <c r="AC2270" i="87"/>
  <c r="AA2270" i="87"/>
  <c r="AC2269" i="87"/>
  <c r="AA2269" i="87"/>
  <c r="AC2268" i="87"/>
  <c r="AA2268" i="87"/>
  <c r="AA2267" i="87"/>
  <c r="AA2266" i="87"/>
  <c r="AA2265" i="87"/>
  <c r="AA2264" i="87"/>
  <c r="AY2271" i="87"/>
  <c r="AX2271" i="87"/>
  <c r="AW2271" i="87"/>
  <c r="AU2271" i="87"/>
  <c r="AT2271" i="87"/>
  <c r="AS2271" i="87"/>
  <c r="AQ2271" i="87"/>
  <c r="AP2271" i="87"/>
  <c r="AO2271" i="87"/>
  <c r="AN2271" i="87"/>
  <c r="AM2271" i="87"/>
  <c r="AL2271" i="87"/>
  <c r="AK2271" i="87"/>
  <c r="AI2271" i="87"/>
  <c r="AH2271" i="87"/>
  <c r="AF2271" i="87"/>
  <c r="AE2271" i="87"/>
  <c r="AD2271" i="87"/>
  <c r="AA2263" i="87"/>
  <c r="Z2258" i="87"/>
  <c r="Y2258" i="87"/>
  <c r="X2258" i="87"/>
  <c r="W2258" i="87"/>
  <c r="V2258" i="87"/>
  <c r="U2258" i="87"/>
  <c r="T2258" i="87"/>
  <c r="S2258" i="87"/>
  <c r="R2258" i="87"/>
  <c r="Q2258" i="87"/>
  <c r="P2258" i="87"/>
  <c r="O2258" i="87"/>
  <c r="N2258" i="87"/>
  <c r="M2258" i="87"/>
  <c r="L2258" i="87"/>
  <c r="K2258" i="87"/>
  <c r="J2258" i="87"/>
  <c r="I2258" i="87"/>
  <c r="H2258" i="87"/>
  <c r="G2258" i="87"/>
  <c r="F2258" i="87"/>
  <c r="E2258" i="87"/>
  <c r="D2258" i="87"/>
  <c r="AC2257" i="87"/>
  <c r="AA2257" i="87"/>
  <c r="AC2256" i="87"/>
  <c r="AA2256" i="87"/>
  <c r="AC2255" i="87"/>
  <c r="AA2255" i="87"/>
  <c r="AA2254" i="87"/>
  <c r="AA2253" i="87"/>
  <c r="AA2252" i="87"/>
  <c r="AA2251" i="87"/>
  <c r="AA2250" i="87"/>
  <c r="F2765" i="59"/>
  <c r="G2765" i="59"/>
  <c r="F2766" i="59"/>
  <c r="G2766" i="59"/>
  <c r="F2767" i="59"/>
  <c r="G2767" i="59"/>
  <c r="E2771" i="59"/>
  <c r="E2770" i="59"/>
  <c r="E2769" i="59"/>
  <c r="E2767" i="59"/>
  <c r="E2766" i="59"/>
  <c r="E2765" i="59"/>
  <c r="AL2258" i="87" l="1"/>
  <c r="AK2258" i="87"/>
  <c r="AA2258" i="87"/>
  <c r="AT2258" i="87"/>
  <c r="AC2258" i="87"/>
  <c r="AU2258" i="87"/>
  <c r="AS2258" i="87"/>
  <c r="AC2271" i="87"/>
  <c r="AD2258" i="87"/>
  <c r="AE2258" i="87"/>
  <c r="AY2258" i="87"/>
  <c r="AF2258" i="87"/>
  <c r="AM2258" i="87"/>
  <c r="AW2258" i="87"/>
  <c r="AN2258" i="87"/>
  <c r="AJ2258" i="87"/>
  <c r="AH2258" i="87"/>
  <c r="AX2258" i="87"/>
  <c r="AQ2258" i="87"/>
  <c r="AV2258" i="87"/>
  <c r="AR2258" i="87"/>
  <c r="AP2258" i="87"/>
  <c r="AO2258" i="87"/>
  <c r="AI2258" i="87"/>
  <c r="AG2258" i="87"/>
  <c r="AV2271" i="87"/>
  <c r="AA2271" i="87"/>
  <c r="AR2271" i="87"/>
  <c r="AG2271" i="87"/>
  <c r="AJ2271" i="87"/>
  <c r="R369" i="86"/>
  <c r="W369" i="86" s="1"/>
  <c r="R370" i="86"/>
  <c r="W370" i="86" s="1"/>
  <c r="R371" i="86"/>
  <c r="W371" i="86" s="1"/>
  <c r="N369" i="86"/>
  <c r="N370" i="86"/>
  <c r="N371" i="86"/>
  <c r="J369" i="86"/>
  <c r="J370" i="86"/>
  <c r="J371" i="86"/>
  <c r="D369" i="86"/>
  <c r="D370" i="86"/>
  <c r="D371" i="86"/>
  <c r="J361" i="86"/>
  <c r="D361" i="86"/>
  <c r="B604" i="98"/>
  <c r="D604" i="98"/>
  <c r="AC604" i="98"/>
  <c r="A2017" i="59" l="1"/>
  <c r="O2017" i="59"/>
  <c r="A2018" i="59"/>
  <c r="O2018" i="59"/>
  <c r="A2019" i="59"/>
  <c r="O2019" i="59"/>
  <c r="A2020" i="59"/>
  <c r="O2020" i="59"/>
  <c r="A2021" i="59"/>
  <c r="O2021" i="59"/>
  <c r="A2022" i="59"/>
  <c r="O2022" i="59"/>
  <c r="A2023" i="59"/>
  <c r="O2023" i="59"/>
  <c r="A2024" i="59"/>
  <c r="O2024" i="59"/>
  <c r="A2025" i="59"/>
  <c r="O2025" i="59"/>
  <c r="A2026" i="59"/>
  <c r="O2026" i="59"/>
  <c r="A2027" i="59"/>
  <c r="O2027" i="59"/>
  <c r="A2028" i="59"/>
  <c r="O2028" i="59"/>
  <c r="A2029" i="59"/>
  <c r="O2029" i="59"/>
  <c r="A2030" i="59"/>
  <c r="O2030" i="59"/>
  <c r="A2031" i="59"/>
  <c r="O2031" i="59"/>
  <c r="A2032" i="59"/>
  <c r="O2032" i="59"/>
  <c r="A2033" i="59"/>
  <c r="O2033" i="59"/>
  <c r="A2034" i="59"/>
  <c r="O2034" i="59"/>
  <c r="A2035" i="59"/>
  <c r="O2035" i="59"/>
  <c r="A2036" i="59"/>
  <c r="O2036" i="59"/>
  <c r="A2037" i="59"/>
  <c r="O2037" i="59"/>
  <c r="A2038" i="59"/>
  <c r="O2038" i="59"/>
  <c r="A2039" i="59"/>
  <c r="O2039" i="59"/>
  <c r="A2040" i="59"/>
  <c r="O2040" i="59"/>
  <c r="A2041" i="59"/>
  <c r="O2041" i="59"/>
  <c r="A2042" i="59"/>
  <c r="O2042" i="59"/>
  <c r="A2043" i="59"/>
  <c r="O2043" i="59"/>
  <c r="A2044" i="59"/>
  <c r="O2044" i="59"/>
  <c r="A2045" i="59"/>
  <c r="O2045" i="59"/>
  <c r="A2046" i="59"/>
  <c r="O2046" i="59"/>
  <c r="A2047" i="59"/>
  <c r="O2047" i="59"/>
  <c r="B1105" i="98" l="1"/>
  <c r="D1105" i="98"/>
  <c r="AD1105" i="98"/>
  <c r="B594" i="98"/>
  <c r="D594" i="98"/>
  <c r="AC594" i="98"/>
  <c r="AD1104" i="98" l="1"/>
  <c r="B1104" i="98"/>
  <c r="D1104" i="98"/>
  <c r="B593" i="98"/>
  <c r="D593" i="98"/>
  <c r="AC593" i="98"/>
  <c r="B1103" i="98" l="1"/>
  <c r="D1103" i="98"/>
  <c r="AD1103" i="98"/>
  <c r="B592" i="98" l="1"/>
  <c r="D592" i="98"/>
  <c r="AC592" i="98"/>
  <c r="B591" i="98"/>
  <c r="D591" i="98"/>
  <c r="AC591" i="98"/>
  <c r="AD2235" i="87" l="1"/>
  <c r="AE2235" i="87"/>
  <c r="AF2235" i="87"/>
  <c r="AG2235" i="87"/>
  <c r="AH2235" i="87"/>
  <c r="AI2235" i="87"/>
  <c r="AJ2235" i="87"/>
  <c r="AK2235" i="87"/>
  <c r="AL2235" i="87"/>
  <c r="AM2235" i="87"/>
  <c r="AN2235" i="87"/>
  <c r="AO2235" i="87"/>
  <c r="AP2235" i="87"/>
  <c r="AQ2235" i="87"/>
  <c r="AR2235" i="87"/>
  <c r="AS2235" i="87"/>
  <c r="AT2235" i="87"/>
  <c r="AU2235" i="87"/>
  <c r="AV2235" i="87"/>
  <c r="AW2235" i="87"/>
  <c r="AX2235" i="87"/>
  <c r="AY2235" i="87"/>
  <c r="AD2236" i="87"/>
  <c r="AE2236" i="87"/>
  <c r="AF2236" i="87"/>
  <c r="AG2236" i="87"/>
  <c r="AH2236" i="87"/>
  <c r="AI2236" i="87"/>
  <c r="AJ2236" i="87"/>
  <c r="AK2236" i="87"/>
  <c r="AL2236" i="87"/>
  <c r="AM2236" i="87"/>
  <c r="AN2236" i="87"/>
  <c r="AO2236" i="87"/>
  <c r="AP2236" i="87"/>
  <c r="AQ2236" i="87"/>
  <c r="AR2236" i="87"/>
  <c r="AS2236" i="87"/>
  <c r="AT2236" i="87"/>
  <c r="AU2236" i="87"/>
  <c r="AV2236" i="87"/>
  <c r="AW2236" i="87"/>
  <c r="AX2236" i="87"/>
  <c r="AY2236" i="87"/>
  <c r="AD2237" i="87"/>
  <c r="AE2237" i="87"/>
  <c r="AF2237" i="87"/>
  <c r="AG2237" i="87"/>
  <c r="AH2237" i="87"/>
  <c r="AI2237" i="87"/>
  <c r="AJ2237" i="87"/>
  <c r="AK2237" i="87"/>
  <c r="AL2237" i="87"/>
  <c r="AM2237" i="87"/>
  <c r="AN2237" i="87"/>
  <c r="AO2237" i="87"/>
  <c r="AP2237" i="87"/>
  <c r="AQ2237" i="87"/>
  <c r="AR2237" i="87"/>
  <c r="AS2237" i="87"/>
  <c r="AT2237" i="87"/>
  <c r="AU2237" i="87"/>
  <c r="AV2237" i="87"/>
  <c r="AW2237" i="87"/>
  <c r="AX2237" i="87"/>
  <c r="AY2237" i="87"/>
  <c r="AD2238" i="87"/>
  <c r="AE2238" i="87"/>
  <c r="AF2238" i="87"/>
  <c r="AG2238" i="87"/>
  <c r="AH2238" i="87"/>
  <c r="AI2238" i="87"/>
  <c r="AJ2238" i="87"/>
  <c r="AK2238" i="87"/>
  <c r="AL2238" i="87"/>
  <c r="AM2238" i="87"/>
  <c r="AN2238" i="87"/>
  <c r="AO2238" i="87"/>
  <c r="AP2238" i="87"/>
  <c r="AQ2238" i="87"/>
  <c r="AR2238" i="87"/>
  <c r="AS2238" i="87"/>
  <c r="AT2238" i="87"/>
  <c r="AU2238" i="87"/>
  <c r="AV2238" i="87"/>
  <c r="AW2238" i="87"/>
  <c r="AX2238" i="87"/>
  <c r="AY2238" i="87"/>
  <c r="AD2239" i="87"/>
  <c r="AE2239" i="87"/>
  <c r="AF2239" i="87"/>
  <c r="AG2239" i="87"/>
  <c r="AH2239" i="87"/>
  <c r="AI2239" i="87"/>
  <c r="AJ2239" i="87"/>
  <c r="AK2239" i="87"/>
  <c r="AL2239" i="87"/>
  <c r="AM2239" i="87"/>
  <c r="AN2239" i="87"/>
  <c r="AO2239" i="87"/>
  <c r="AP2239" i="87"/>
  <c r="AQ2239" i="87"/>
  <c r="AR2239" i="87"/>
  <c r="AS2239" i="87"/>
  <c r="AT2239" i="87"/>
  <c r="AU2239" i="87"/>
  <c r="AV2239" i="87"/>
  <c r="AW2239" i="87"/>
  <c r="AX2239" i="87"/>
  <c r="AY2239" i="87"/>
  <c r="AD2240" i="87"/>
  <c r="AE2240" i="87"/>
  <c r="AF2240" i="87"/>
  <c r="AG2240" i="87"/>
  <c r="AH2240" i="87"/>
  <c r="AI2240" i="87"/>
  <c r="AJ2240" i="87"/>
  <c r="AK2240" i="87"/>
  <c r="AL2240" i="87"/>
  <c r="AM2240" i="87"/>
  <c r="AN2240" i="87"/>
  <c r="AO2240" i="87"/>
  <c r="AP2240" i="87"/>
  <c r="AQ2240" i="87"/>
  <c r="AR2240" i="87"/>
  <c r="AS2240" i="87"/>
  <c r="AT2240" i="87"/>
  <c r="AU2240" i="87"/>
  <c r="AV2240" i="87"/>
  <c r="AW2240" i="87"/>
  <c r="AX2240" i="87"/>
  <c r="AY2240" i="87"/>
  <c r="AD2241" i="87"/>
  <c r="AE2241" i="87"/>
  <c r="AF2241" i="87"/>
  <c r="AG2241" i="87"/>
  <c r="AH2241" i="87"/>
  <c r="AI2241" i="87"/>
  <c r="AJ2241" i="87"/>
  <c r="AK2241" i="87"/>
  <c r="AL2241" i="87"/>
  <c r="AM2241" i="87"/>
  <c r="AN2241" i="87"/>
  <c r="AO2241" i="87"/>
  <c r="AP2241" i="87"/>
  <c r="AQ2241" i="87"/>
  <c r="AR2241" i="87"/>
  <c r="AS2241" i="87"/>
  <c r="AT2241" i="87"/>
  <c r="AU2241" i="87"/>
  <c r="AV2241" i="87"/>
  <c r="AW2241" i="87"/>
  <c r="AX2241" i="87"/>
  <c r="AY2241" i="87"/>
  <c r="AD2242" i="87"/>
  <c r="AE2242" i="87"/>
  <c r="AF2242" i="87"/>
  <c r="AG2242" i="87"/>
  <c r="AH2242" i="87"/>
  <c r="AI2242" i="87"/>
  <c r="AJ2242" i="87"/>
  <c r="AK2242" i="87"/>
  <c r="AL2242" i="87"/>
  <c r="AM2242" i="87"/>
  <c r="AN2242" i="87"/>
  <c r="AO2242" i="87"/>
  <c r="AP2242" i="87"/>
  <c r="AQ2242" i="87"/>
  <c r="AR2242" i="87"/>
  <c r="AS2242" i="87"/>
  <c r="AT2242" i="87"/>
  <c r="AU2242" i="87"/>
  <c r="AV2242" i="87"/>
  <c r="AW2242" i="87"/>
  <c r="AX2242" i="87"/>
  <c r="AY2242" i="87"/>
  <c r="AC2239" i="87"/>
  <c r="AC2238" i="87"/>
  <c r="AC2237" i="87"/>
  <c r="AC2236" i="87"/>
  <c r="AC2235" i="87"/>
  <c r="AC2240" i="87"/>
  <c r="AD2222" i="87"/>
  <c r="AE2222" i="87"/>
  <c r="AF2222" i="87"/>
  <c r="AG2222" i="87"/>
  <c r="AH2222" i="87"/>
  <c r="AI2222" i="87"/>
  <c r="AJ2222" i="87"/>
  <c r="AK2222" i="87"/>
  <c r="AL2222" i="87"/>
  <c r="AM2222" i="87"/>
  <c r="AN2222" i="87"/>
  <c r="AO2222" i="87"/>
  <c r="AP2222" i="87"/>
  <c r="AQ2222" i="87"/>
  <c r="AR2222" i="87"/>
  <c r="AS2222" i="87"/>
  <c r="AT2222" i="87"/>
  <c r="AU2222" i="87"/>
  <c r="AV2222" i="87"/>
  <c r="AW2222" i="87"/>
  <c r="AX2222" i="87"/>
  <c r="AY2222" i="87"/>
  <c r="AD2223" i="87"/>
  <c r="AE2223" i="87"/>
  <c r="AF2223" i="87"/>
  <c r="AG2223" i="87"/>
  <c r="AH2223" i="87"/>
  <c r="AI2223" i="87"/>
  <c r="AJ2223" i="87"/>
  <c r="AK2223" i="87"/>
  <c r="AL2223" i="87"/>
  <c r="AM2223" i="87"/>
  <c r="AN2223" i="87"/>
  <c r="AO2223" i="87"/>
  <c r="AP2223" i="87"/>
  <c r="AQ2223" i="87"/>
  <c r="AR2223" i="87"/>
  <c r="AS2223" i="87"/>
  <c r="AT2223" i="87"/>
  <c r="AU2223" i="87"/>
  <c r="AV2223" i="87"/>
  <c r="AW2223" i="87"/>
  <c r="AX2223" i="87"/>
  <c r="AY2223" i="87"/>
  <c r="AD2224" i="87"/>
  <c r="AE2224" i="87"/>
  <c r="AF2224" i="87"/>
  <c r="AG2224" i="87"/>
  <c r="AH2224" i="87"/>
  <c r="AI2224" i="87"/>
  <c r="AJ2224" i="87"/>
  <c r="AK2224" i="87"/>
  <c r="AL2224" i="87"/>
  <c r="AM2224" i="87"/>
  <c r="AN2224" i="87"/>
  <c r="AO2224" i="87"/>
  <c r="AP2224" i="87"/>
  <c r="AQ2224" i="87"/>
  <c r="AR2224" i="87"/>
  <c r="AS2224" i="87"/>
  <c r="AT2224" i="87"/>
  <c r="AU2224" i="87"/>
  <c r="AV2224" i="87"/>
  <c r="AW2224" i="87"/>
  <c r="AX2224" i="87"/>
  <c r="AY2224" i="87"/>
  <c r="AD2225" i="87"/>
  <c r="AE2225" i="87"/>
  <c r="AF2225" i="87"/>
  <c r="AG2225" i="87"/>
  <c r="AH2225" i="87"/>
  <c r="AI2225" i="87"/>
  <c r="AJ2225" i="87"/>
  <c r="AK2225" i="87"/>
  <c r="AL2225" i="87"/>
  <c r="AM2225" i="87"/>
  <c r="AN2225" i="87"/>
  <c r="AO2225" i="87"/>
  <c r="AP2225" i="87"/>
  <c r="AQ2225" i="87"/>
  <c r="AR2225" i="87"/>
  <c r="AS2225" i="87"/>
  <c r="AT2225" i="87"/>
  <c r="AU2225" i="87"/>
  <c r="AV2225" i="87"/>
  <c r="AW2225" i="87"/>
  <c r="AX2225" i="87"/>
  <c r="AY2225" i="87"/>
  <c r="AD2226" i="87"/>
  <c r="AE2226" i="87"/>
  <c r="AF2226" i="87"/>
  <c r="AH2226" i="87"/>
  <c r="AI2226" i="87"/>
  <c r="AJ2226" i="87"/>
  <c r="AK2226" i="87"/>
  <c r="AL2226" i="87"/>
  <c r="AM2226" i="87"/>
  <c r="AP2226" i="87"/>
  <c r="AS2226" i="87"/>
  <c r="AT2226" i="87"/>
  <c r="AW2226" i="87"/>
  <c r="AX2226" i="87"/>
  <c r="AD2227" i="87"/>
  <c r="AE2227" i="87"/>
  <c r="AF2227" i="87"/>
  <c r="AG2227" i="87"/>
  <c r="AH2227" i="87"/>
  <c r="AI2227" i="87"/>
  <c r="AJ2227" i="87"/>
  <c r="AK2227" i="87"/>
  <c r="AL2227" i="87"/>
  <c r="AM2227" i="87"/>
  <c r="AN2227" i="87"/>
  <c r="AO2227" i="87"/>
  <c r="AP2227" i="87"/>
  <c r="AQ2227" i="87"/>
  <c r="AR2227" i="87"/>
  <c r="AS2227" i="87"/>
  <c r="AT2227" i="87"/>
  <c r="AU2227" i="87"/>
  <c r="AV2227" i="87"/>
  <c r="AW2227" i="87"/>
  <c r="AX2227" i="87"/>
  <c r="AY2227" i="87"/>
  <c r="AD2228" i="87"/>
  <c r="AE2228" i="87"/>
  <c r="AF2228" i="87"/>
  <c r="AG2228" i="87"/>
  <c r="AH2228" i="87"/>
  <c r="AI2228" i="87"/>
  <c r="AJ2228" i="87"/>
  <c r="AK2228" i="87"/>
  <c r="AL2228" i="87"/>
  <c r="AM2228" i="87"/>
  <c r="AN2228" i="87"/>
  <c r="AO2228" i="87"/>
  <c r="AP2228" i="87"/>
  <c r="AQ2228" i="87"/>
  <c r="AR2228" i="87"/>
  <c r="AS2228" i="87"/>
  <c r="AT2228" i="87"/>
  <c r="AU2228" i="87"/>
  <c r="AV2228" i="87"/>
  <c r="AW2228" i="87"/>
  <c r="AX2228" i="87"/>
  <c r="AY2228" i="87"/>
  <c r="AD2229" i="87"/>
  <c r="AE2229" i="87"/>
  <c r="AF2229" i="87"/>
  <c r="AG2229" i="87"/>
  <c r="AH2229" i="87"/>
  <c r="AI2229" i="87"/>
  <c r="AJ2229" i="87"/>
  <c r="AK2229" i="87"/>
  <c r="AL2229" i="87"/>
  <c r="AM2229" i="87"/>
  <c r="AN2229" i="87"/>
  <c r="AO2229" i="87"/>
  <c r="AP2229" i="87"/>
  <c r="AQ2229" i="87"/>
  <c r="AR2229" i="87"/>
  <c r="AS2229" i="87"/>
  <c r="AT2229" i="87"/>
  <c r="AU2229" i="87"/>
  <c r="AV2229" i="87"/>
  <c r="AW2229" i="87"/>
  <c r="AX2229" i="87"/>
  <c r="AY2229" i="87"/>
  <c r="AC2229" i="87"/>
  <c r="AC2228" i="87"/>
  <c r="AC2227" i="87"/>
  <c r="AC2225" i="87"/>
  <c r="AC2224" i="87"/>
  <c r="AC2223" i="87"/>
  <c r="AC2222" i="87"/>
  <c r="W2243" i="87"/>
  <c r="S2243" i="87"/>
  <c r="P2243" i="87"/>
  <c r="O2243" i="87"/>
  <c r="J2243" i="87"/>
  <c r="H2243" i="87"/>
  <c r="E2243" i="87"/>
  <c r="D2243" i="87"/>
  <c r="AC2242" i="87"/>
  <c r="AA2242" i="87"/>
  <c r="AC2241" i="87"/>
  <c r="AA2241" i="87"/>
  <c r="AA2240" i="87"/>
  <c r="AA2239" i="87"/>
  <c r="AA2238" i="87"/>
  <c r="AA2237" i="87"/>
  <c r="AA2236" i="87"/>
  <c r="AA2235" i="87"/>
  <c r="Y2230" i="87"/>
  <c r="X2230" i="87"/>
  <c r="V2230" i="87"/>
  <c r="U2230" i="87"/>
  <c r="T2230" i="87"/>
  <c r="S2230" i="87"/>
  <c r="Q2230" i="87"/>
  <c r="N2230" i="87"/>
  <c r="M2230" i="87"/>
  <c r="L2230" i="87"/>
  <c r="K2230" i="87"/>
  <c r="J2230" i="87"/>
  <c r="I2230" i="87"/>
  <c r="G2230" i="87"/>
  <c r="F2230" i="87"/>
  <c r="E2230" i="87"/>
  <c r="Z2230" i="87"/>
  <c r="R2230" i="87"/>
  <c r="D2230" i="87"/>
  <c r="AA2228" i="87"/>
  <c r="AA2227" i="87"/>
  <c r="AA2226" i="87"/>
  <c r="AA2225" i="87"/>
  <c r="AA2224" i="87"/>
  <c r="AA2223" i="87"/>
  <c r="AA2222" i="87"/>
  <c r="AS2230" i="87" l="1"/>
  <c r="AT2230" i="87"/>
  <c r="AT2243" i="87"/>
  <c r="AL2243" i="87"/>
  <c r="AJ2243" i="87"/>
  <c r="AH2243" i="87"/>
  <c r="AR2243" i="87"/>
  <c r="AQ2243" i="87"/>
  <c r="AF2243" i="87"/>
  <c r="AE2243" i="87"/>
  <c r="AX2230" i="87"/>
  <c r="AD2243" i="87"/>
  <c r="AM2230" i="87"/>
  <c r="AK2230" i="87"/>
  <c r="AY2243" i="87"/>
  <c r="AL2230" i="87"/>
  <c r="AJ2230" i="87"/>
  <c r="AM2243" i="87"/>
  <c r="AK2243" i="87"/>
  <c r="AP2243" i="87"/>
  <c r="AW2230" i="87"/>
  <c r="AW2243" i="87"/>
  <c r="AU2243" i="87"/>
  <c r="AX2243" i="87"/>
  <c r="AF2230" i="87"/>
  <c r="AD2230" i="87"/>
  <c r="AI2243" i="87"/>
  <c r="AV2243" i="87"/>
  <c r="AO2243" i="87"/>
  <c r="AN2243" i="87"/>
  <c r="AG2243" i="87"/>
  <c r="AA2243" i="87"/>
  <c r="AC2243" i="87"/>
  <c r="AS2243" i="87"/>
  <c r="AE2230" i="87"/>
  <c r="AH2230" i="87"/>
  <c r="AP2230" i="87"/>
  <c r="AI2230" i="87"/>
  <c r="AA2229" i="87"/>
  <c r="AA2230" i="87" s="1"/>
  <c r="O2230" i="87"/>
  <c r="W2230" i="87"/>
  <c r="H2230" i="87"/>
  <c r="P2230" i="87"/>
  <c r="R366" i="86" l="1"/>
  <c r="W366" i="86" s="1"/>
  <c r="R367" i="86"/>
  <c r="W367" i="86" s="1"/>
  <c r="R368" i="86"/>
  <c r="W368" i="86" s="1"/>
  <c r="N366" i="86"/>
  <c r="N367" i="86"/>
  <c r="N368" i="86"/>
  <c r="J366" i="86"/>
  <c r="J367" i="86"/>
  <c r="J368" i="86"/>
  <c r="D366" i="86"/>
  <c r="D367" i="86"/>
  <c r="D368" i="86"/>
  <c r="B601" i="98"/>
  <c r="AH1112" i="98"/>
  <c r="AC602" i="98"/>
  <c r="D601" i="98"/>
  <c r="D602" i="98"/>
  <c r="AI1111" i="98" l="1"/>
  <c r="AI1112" i="98"/>
  <c r="AH1111" i="98"/>
  <c r="AG1111" i="98"/>
  <c r="A2006" i="59" l="1"/>
  <c r="O2006" i="59"/>
  <c r="A2007" i="59"/>
  <c r="O2007" i="59"/>
  <c r="A2008" i="59"/>
  <c r="O2008" i="59"/>
  <c r="A2009" i="59"/>
  <c r="O2009" i="59"/>
  <c r="A2010" i="59"/>
  <c r="O2010" i="59"/>
  <c r="A2011" i="59"/>
  <c r="O2011" i="59"/>
  <c r="A2012" i="59"/>
  <c r="O2012" i="59"/>
  <c r="A2013" i="59"/>
  <c r="O2013" i="59"/>
  <c r="A2014" i="59"/>
  <c r="O2014" i="59"/>
  <c r="A2015" i="59"/>
  <c r="O2015" i="59"/>
  <c r="A2016" i="59"/>
  <c r="O2016" i="59"/>
  <c r="AC2214" i="87" l="1"/>
  <c r="AD2214" i="87"/>
  <c r="AE2214" i="87"/>
  <c r="AF2214" i="87"/>
  <c r="AG2214" i="87"/>
  <c r="AH2214" i="87"/>
  <c r="AI2214" i="87"/>
  <c r="AJ2214" i="87"/>
  <c r="AK2214" i="87"/>
  <c r="AL2214" i="87"/>
  <c r="AM2214" i="87"/>
  <c r="AN2214" i="87"/>
  <c r="AO2214" i="87"/>
  <c r="AP2214" i="87"/>
  <c r="AQ2214" i="87"/>
  <c r="AR2214" i="87"/>
  <c r="AS2214" i="87"/>
  <c r="AT2214" i="87"/>
  <c r="AU2214" i="87"/>
  <c r="AV2214" i="87"/>
  <c r="AW2214" i="87"/>
  <c r="AX2214" i="87"/>
  <c r="AY2214" i="87"/>
  <c r="W2215" i="87"/>
  <c r="S2215" i="87"/>
  <c r="P2215" i="87"/>
  <c r="O2215" i="87"/>
  <c r="J2215" i="87"/>
  <c r="H2215" i="87"/>
  <c r="E2215" i="87"/>
  <c r="D2215" i="87"/>
  <c r="AA2214" i="87"/>
  <c r="W2201" i="87"/>
  <c r="AV2226" i="87" s="1"/>
  <c r="AV2230" i="87" s="1"/>
  <c r="H2201" i="87"/>
  <c r="AG2226" i="87" s="1"/>
  <c r="AG2230" i="87" s="1"/>
  <c r="D2201" i="87"/>
  <c r="AC2226" i="87" s="1"/>
  <c r="AC2230" i="87" s="1"/>
  <c r="Z2201" i="87" l="1"/>
  <c r="AY2226" i="87" s="1"/>
  <c r="AY2230" i="87" s="1"/>
  <c r="V2201" i="87"/>
  <c r="AU2226" i="87" s="1"/>
  <c r="AU2230" i="87" s="1"/>
  <c r="S2201" i="87"/>
  <c r="AR2226" i="87" s="1"/>
  <c r="AR2230" i="87" s="1"/>
  <c r="R2201" i="87"/>
  <c r="AQ2226" i="87" s="1"/>
  <c r="AQ2230" i="87" s="1"/>
  <c r="P2201" i="87"/>
  <c r="AO2226" i="87" s="1"/>
  <c r="AO2230" i="87" s="1"/>
  <c r="O2201" i="87"/>
  <c r="AN2226" i="87" s="1"/>
  <c r="AN2230" i="87" s="1"/>
  <c r="AD2207" i="87" l="1"/>
  <c r="AE2207" i="87"/>
  <c r="AF2207" i="87"/>
  <c r="AG2207" i="87"/>
  <c r="AH2207" i="87"/>
  <c r="AI2207" i="87"/>
  <c r="AJ2207" i="87"/>
  <c r="AK2207" i="87"/>
  <c r="AL2207" i="87"/>
  <c r="AM2207" i="87"/>
  <c r="AN2207" i="87"/>
  <c r="AO2207" i="87"/>
  <c r="AP2207" i="87"/>
  <c r="AQ2207" i="87"/>
  <c r="AR2207" i="87"/>
  <c r="AS2207" i="87"/>
  <c r="AT2207" i="87"/>
  <c r="AU2207" i="87"/>
  <c r="AV2207" i="87"/>
  <c r="AW2207" i="87"/>
  <c r="AX2207" i="87"/>
  <c r="AY2207" i="87"/>
  <c r="AD2208" i="87"/>
  <c r="AE2208" i="87"/>
  <c r="AF2208" i="87"/>
  <c r="AG2208" i="87"/>
  <c r="AH2208" i="87"/>
  <c r="AI2208" i="87"/>
  <c r="AJ2208" i="87"/>
  <c r="AK2208" i="87"/>
  <c r="AL2208" i="87"/>
  <c r="AM2208" i="87"/>
  <c r="AN2208" i="87"/>
  <c r="AO2208" i="87"/>
  <c r="AP2208" i="87"/>
  <c r="AQ2208" i="87"/>
  <c r="AR2208" i="87"/>
  <c r="AS2208" i="87"/>
  <c r="AT2208" i="87"/>
  <c r="AU2208" i="87"/>
  <c r="AV2208" i="87"/>
  <c r="AW2208" i="87"/>
  <c r="AX2208" i="87"/>
  <c r="AY2208" i="87"/>
  <c r="AD2209" i="87"/>
  <c r="AE2209" i="87"/>
  <c r="AF2209" i="87"/>
  <c r="AG2209" i="87"/>
  <c r="AH2209" i="87"/>
  <c r="AI2209" i="87"/>
  <c r="AJ2209" i="87"/>
  <c r="AK2209" i="87"/>
  <c r="AL2209" i="87"/>
  <c r="AM2209" i="87"/>
  <c r="AN2209" i="87"/>
  <c r="AO2209" i="87"/>
  <c r="AP2209" i="87"/>
  <c r="AQ2209" i="87"/>
  <c r="AR2209" i="87"/>
  <c r="AS2209" i="87"/>
  <c r="AT2209" i="87"/>
  <c r="AU2209" i="87"/>
  <c r="AV2209" i="87"/>
  <c r="AW2209" i="87"/>
  <c r="AX2209" i="87"/>
  <c r="AY2209" i="87"/>
  <c r="AD2210" i="87"/>
  <c r="AE2210" i="87"/>
  <c r="AF2210" i="87"/>
  <c r="AG2210" i="87"/>
  <c r="AH2210" i="87"/>
  <c r="AI2210" i="87"/>
  <c r="AJ2210" i="87"/>
  <c r="AK2210" i="87"/>
  <c r="AL2210" i="87"/>
  <c r="AM2210" i="87"/>
  <c r="AN2210" i="87"/>
  <c r="AO2210" i="87"/>
  <c r="AP2210" i="87"/>
  <c r="AQ2210" i="87"/>
  <c r="AR2210" i="87"/>
  <c r="AS2210" i="87"/>
  <c r="AT2210" i="87"/>
  <c r="AU2210" i="87"/>
  <c r="AV2210" i="87"/>
  <c r="AW2210" i="87"/>
  <c r="AX2210" i="87"/>
  <c r="AY2210" i="87"/>
  <c r="AD2211" i="87"/>
  <c r="AE2211" i="87"/>
  <c r="AF2211" i="87"/>
  <c r="AG2211" i="87"/>
  <c r="AH2211" i="87"/>
  <c r="AI2211" i="87"/>
  <c r="AJ2211" i="87"/>
  <c r="AK2211" i="87"/>
  <c r="AL2211" i="87"/>
  <c r="AM2211" i="87"/>
  <c r="AN2211" i="87"/>
  <c r="AO2211" i="87"/>
  <c r="AP2211" i="87"/>
  <c r="AQ2211" i="87"/>
  <c r="AR2211" i="87"/>
  <c r="AS2211" i="87"/>
  <c r="AT2211" i="87"/>
  <c r="AU2211" i="87"/>
  <c r="AV2211" i="87"/>
  <c r="AW2211" i="87"/>
  <c r="AX2211" i="87"/>
  <c r="AY2211" i="87"/>
  <c r="AD2212" i="87"/>
  <c r="AE2212" i="87"/>
  <c r="AF2212" i="87"/>
  <c r="AG2212" i="87"/>
  <c r="AH2212" i="87"/>
  <c r="AI2212" i="87"/>
  <c r="AJ2212" i="87"/>
  <c r="AK2212" i="87"/>
  <c r="AL2212" i="87"/>
  <c r="AM2212" i="87"/>
  <c r="AN2212" i="87"/>
  <c r="AO2212" i="87"/>
  <c r="AP2212" i="87"/>
  <c r="AQ2212" i="87"/>
  <c r="AR2212" i="87"/>
  <c r="AS2212" i="87"/>
  <c r="AT2212" i="87"/>
  <c r="AU2212" i="87"/>
  <c r="AV2212" i="87"/>
  <c r="AW2212" i="87"/>
  <c r="AX2212" i="87"/>
  <c r="AY2212" i="87"/>
  <c r="AD2213" i="87"/>
  <c r="AE2213" i="87"/>
  <c r="AF2213" i="87"/>
  <c r="AG2213" i="87"/>
  <c r="AH2213" i="87"/>
  <c r="AI2213" i="87"/>
  <c r="AJ2213" i="87"/>
  <c r="AK2213" i="87"/>
  <c r="AL2213" i="87"/>
  <c r="AM2213" i="87"/>
  <c r="AN2213" i="87"/>
  <c r="AO2213" i="87"/>
  <c r="AP2213" i="87"/>
  <c r="AQ2213" i="87"/>
  <c r="AR2213" i="87"/>
  <c r="AS2213" i="87"/>
  <c r="AT2213" i="87"/>
  <c r="AU2213" i="87"/>
  <c r="AV2213" i="87"/>
  <c r="AW2213" i="87"/>
  <c r="AX2213" i="87"/>
  <c r="AY2213" i="87"/>
  <c r="AC2213" i="87"/>
  <c r="AC2212" i="87"/>
  <c r="AC2211" i="87"/>
  <c r="AC2210" i="87"/>
  <c r="AC2209" i="87"/>
  <c r="AC2208" i="87"/>
  <c r="AC2207" i="87"/>
  <c r="AA2207" i="87"/>
  <c r="AN2215" i="87" l="1"/>
  <c r="AD2215" i="87"/>
  <c r="AO2215" i="87"/>
  <c r="AY2215" i="87"/>
  <c r="AM2215" i="87"/>
  <c r="AV2215" i="87"/>
  <c r="AP2215" i="87"/>
  <c r="AX2215" i="87"/>
  <c r="AL2215" i="87"/>
  <c r="AW2215" i="87"/>
  <c r="AK2215" i="87"/>
  <c r="AU2215" i="87"/>
  <c r="AI2215" i="87"/>
  <c r="AC2215" i="87"/>
  <c r="AT2215" i="87"/>
  <c r="AH2215" i="87"/>
  <c r="AJ2215" i="87"/>
  <c r="AS2215" i="87"/>
  <c r="AG2215" i="87"/>
  <c r="AR2215" i="87"/>
  <c r="AF2215" i="87"/>
  <c r="AQ2215" i="87"/>
  <c r="AE2215" i="87"/>
  <c r="AD2194" i="87"/>
  <c r="AE2194" i="87"/>
  <c r="AF2194" i="87"/>
  <c r="AG2194" i="87"/>
  <c r="AH2194" i="87"/>
  <c r="AI2194" i="87"/>
  <c r="AJ2194" i="87"/>
  <c r="AK2194" i="87"/>
  <c r="AL2194" i="87"/>
  <c r="AM2194" i="87"/>
  <c r="AN2194" i="87"/>
  <c r="AO2194" i="87"/>
  <c r="AP2194" i="87"/>
  <c r="AQ2194" i="87"/>
  <c r="AR2194" i="87"/>
  <c r="AS2194" i="87"/>
  <c r="AT2194" i="87"/>
  <c r="AU2194" i="87"/>
  <c r="AV2194" i="87"/>
  <c r="AW2194" i="87"/>
  <c r="AX2194" i="87"/>
  <c r="AY2194" i="87"/>
  <c r="AD2195" i="87"/>
  <c r="AE2195" i="87"/>
  <c r="AF2195" i="87"/>
  <c r="AG2195" i="87"/>
  <c r="AH2195" i="87"/>
  <c r="AI2195" i="87"/>
  <c r="AJ2195" i="87"/>
  <c r="AK2195" i="87"/>
  <c r="AL2195" i="87"/>
  <c r="AM2195" i="87"/>
  <c r="AN2195" i="87"/>
  <c r="AO2195" i="87"/>
  <c r="AP2195" i="87"/>
  <c r="AQ2195" i="87"/>
  <c r="AR2195" i="87"/>
  <c r="AS2195" i="87"/>
  <c r="AT2195" i="87"/>
  <c r="AU2195" i="87"/>
  <c r="AV2195" i="87"/>
  <c r="AW2195" i="87"/>
  <c r="AX2195" i="87"/>
  <c r="AY2195" i="87"/>
  <c r="AD2196" i="87"/>
  <c r="AE2196" i="87"/>
  <c r="AF2196" i="87"/>
  <c r="AG2196" i="87"/>
  <c r="AH2196" i="87"/>
  <c r="AI2196" i="87"/>
  <c r="AJ2196" i="87"/>
  <c r="AK2196" i="87"/>
  <c r="AL2196" i="87"/>
  <c r="AM2196" i="87"/>
  <c r="AN2196" i="87"/>
  <c r="AO2196" i="87"/>
  <c r="AP2196" i="87"/>
  <c r="AQ2196" i="87"/>
  <c r="AR2196" i="87"/>
  <c r="AS2196" i="87"/>
  <c r="AT2196" i="87"/>
  <c r="AU2196" i="87"/>
  <c r="AV2196" i="87"/>
  <c r="AW2196" i="87"/>
  <c r="AX2196" i="87"/>
  <c r="AY2196" i="87"/>
  <c r="AD2197" i="87"/>
  <c r="AE2197" i="87"/>
  <c r="AF2197" i="87"/>
  <c r="AG2197" i="87"/>
  <c r="AH2197" i="87"/>
  <c r="AI2197" i="87"/>
  <c r="AJ2197" i="87"/>
  <c r="AK2197" i="87"/>
  <c r="AL2197" i="87"/>
  <c r="AM2197" i="87"/>
  <c r="AN2197" i="87"/>
  <c r="AO2197" i="87"/>
  <c r="AP2197" i="87"/>
  <c r="AQ2197" i="87"/>
  <c r="AR2197" i="87"/>
  <c r="AS2197" i="87"/>
  <c r="AT2197" i="87"/>
  <c r="AU2197" i="87"/>
  <c r="AV2197" i="87"/>
  <c r="AW2197" i="87"/>
  <c r="AX2197" i="87"/>
  <c r="AY2197" i="87"/>
  <c r="AD2198" i="87"/>
  <c r="AE2198" i="87"/>
  <c r="AF2198" i="87"/>
  <c r="AG2198" i="87"/>
  <c r="AH2198" i="87"/>
  <c r="AI2198" i="87"/>
  <c r="AJ2198" i="87"/>
  <c r="AK2198" i="87"/>
  <c r="AL2198" i="87"/>
  <c r="AM2198" i="87"/>
  <c r="AN2198" i="87"/>
  <c r="AO2198" i="87"/>
  <c r="AP2198" i="87"/>
  <c r="AQ2198" i="87"/>
  <c r="AR2198" i="87"/>
  <c r="AS2198" i="87"/>
  <c r="AT2198" i="87"/>
  <c r="AU2198" i="87"/>
  <c r="AV2198" i="87"/>
  <c r="AW2198" i="87"/>
  <c r="AX2198" i="87"/>
  <c r="AY2198" i="87"/>
  <c r="AD2199" i="87"/>
  <c r="AE2199" i="87"/>
  <c r="AF2199" i="87"/>
  <c r="AG2199" i="87"/>
  <c r="AH2199" i="87"/>
  <c r="AI2199" i="87"/>
  <c r="AJ2199" i="87"/>
  <c r="AK2199" i="87"/>
  <c r="AL2199" i="87"/>
  <c r="AM2199" i="87"/>
  <c r="AN2199" i="87"/>
  <c r="AO2199" i="87"/>
  <c r="AP2199" i="87"/>
  <c r="AQ2199" i="87"/>
  <c r="AR2199" i="87"/>
  <c r="AS2199" i="87"/>
  <c r="AT2199" i="87"/>
  <c r="AU2199" i="87"/>
  <c r="AV2199" i="87"/>
  <c r="AW2199" i="87"/>
  <c r="AX2199" i="87"/>
  <c r="AY2199" i="87"/>
  <c r="AD2200" i="87"/>
  <c r="AE2200" i="87"/>
  <c r="AF2200" i="87"/>
  <c r="AG2200" i="87"/>
  <c r="AH2200" i="87"/>
  <c r="AI2200" i="87"/>
  <c r="AJ2200" i="87"/>
  <c r="AK2200" i="87"/>
  <c r="AL2200" i="87"/>
  <c r="AM2200" i="87"/>
  <c r="AN2200" i="87"/>
  <c r="AO2200" i="87"/>
  <c r="AP2200" i="87"/>
  <c r="AQ2200" i="87"/>
  <c r="AR2200" i="87"/>
  <c r="AS2200" i="87"/>
  <c r="AT2200" i="87"/>
  <c r="AU2200" i="87"/>
  <c r="AV2200" i="87"/>
  <c r="AW2200" i="87"/>
  <c r="AX2200" i="87"/>
  <c r="AY2200" i="87"/>
  <c r="AD2201" i="87"/>
  <c r="AE2201" i="87"/>
  <c r="AF2201" i="87"/>
  <c r="AG2201" i="87"/>
  <c r="AH2201" i="87"/>
  <c r="AI2201" i="87"/>
  <c r="AJ2201" i="87"/>
  <c r="AK2201" i="87"/>
  <c r="AL2201" i="87"/>
  <c r="AM2201" i="87"/>
  <c r="AN2201" i="87"/>
  <c r="AO2201" i="87"/>
  <c r="AP2201" i="87"/>
  <c r="AQ2201" i="87"/>
  <c r="AR2201" i="87"/>
  <c r="AS2201" i="87"/>
  <c r="AT2201" i="87"/>
  <c r="AU2201" i="87"/>
  <c r="AV2201" i="87"/>
  <c r="AW2201" i="87"/>
  <c r="AX2201" i="87"/>
  <c r="AY2201" i="87"/>
  <c r="AC2201" i="87"/>
  <c r="AC2200" i="87"/>
  <c r="AC2199" i="87"/>
  <c r="AC2198" i="87"/>
  <c r="AC2197" i="87"/>
  <c r="AC2196" i="87"/>
  <c r="AC2195" i="87"/>
  <c r="AC2194" i="87"/>
  <c r="AA2213" i="87"/>
  <c r="AA2212" i="87"/>
  <c r="AA2211" i="87"/>
  <c r="AA2210" i="87"/>
  <c r="AA2209" i="87"/>
  <c r="AA2208" i="87"/>
  <c r="Z2202" i="87"/>
  <c r="Y2202" i="87"/>
  <c r="X2202" i="87"/>
  <c r="W2202" i="87"/>
  <c r="V2202" i="87"/>
  <c r="U2202" i="87"/>
  <c r="T2202" i="87"/>
  <c r="S2202" i="87"/>
  <c r="R2202" i="87"/>
  <c r="Q2202" i="87"/>
  <c r="P2202" i="87"/>
  <c r="O2202" i="87"/>
  <c r="N2202" i="87"/>
  <c r="M2202" i="87"/>
  <c r="L2202" i="87"/>
  <c r="K2202" i="87"/>
  <c r="J2202" i="87"/>
  <c r="I2202" i="87"/>
  <c r="H2202" i="87"/>
  <c r="G2202" i="87"/>
  <c r="F2202" i="87"/>
  <c r="E2202" i="87"/>
  <c r="D2202" i="87"/>
  <c r="AA2201" i="87"/>
  <c r="AA2200" i="87"/>
  <c r="AA2199" i="87"/>
  <c r="AA2198" i="87"/>
  <c r="AA2197" i="87"/>
  <c r="AA2196" i="87"/>
  <c r="AA2195" i="87"/>
  <c r="AA2194" i="87"/>
  <c r="R362" i="86"/>
  <c r="AA2215" i="87" l="1"/>
  <c r="AQ2202" i="87"/>
  <c r="AR2202" i="87"/>
  <c r="AH2202" i="87"/>
  <c r="AG2202" i="87"/>
  <c r="AU2202" i="87"/>
  <c r="AF2202" i="87"/>
  <c r="AI2202" i="87"/>
  <c r="AW2202" i="87"/>
  <c r="AM2202" i="87"/>
  <c r="AE2202" i="87"/>
  <c r="AS2202" i="87"/>
  <c r="AK2202" i="87"/>
  <c r="AX2202" i="87"/>
  <c r="AV2202" i="87"/>
  <c r="AN2202" i="87"/>
  <c r="AT2202" i="87"/>
  <c r="AL2202" i="87"/>
  <c r="AD2202" i="87"/>
  <c r="AJ2202" i="87"/>
  <c r="AA2202" i="87"/>
  <c r="AP2202" i="87"/>
  <c r="AY2202" i="87"/>
  <c r="AO2202" i="87"/>
  <c r="AC2202" i="87"/>
  <c r="R365" i="86"/>
  <c r="W365" i="86" s="1"/>
  <c r="N365" i="86"/>
  <c r="J365" i="86"/>
  <c r="D365" i="86"/>
  <c r="R364" i="86"/>
  <c r="W364" i="86" s="1"/>
  <c r="N364" i="86"/>
  <c r="J364" i="86"/>
  <c r="D364" i="86"/>
  <c r="AG1109" i="98" l="1"/>
  <c r="AH1109" i="98"/>
  <c r="AH1110" i="98"/>
  <c r="AG1110" i="98"/>
  <c r="AI1110" i="98"/>
  <c r="AI1109" i="98"/>
  <c r="R355" i="86"/>
  <c r="W355" i="86" s="1"/>
  <c r="N355" i="86"/>
  <c r="J355" i="86"/>
  <c r="D355" i="86"/>
  <c r="AI1100" i="98"/>
  <c r="AH1100" i="98"/>
  <c r="AG1100" i="98"/>
  <c r="AD1100" i="98"/>
  <c r="D1100" i="98"/>
  <c r="B1100" i="98"/>
  <c r="B589" i="98"/>
  <c r="F1099" i="98" l="1"/>
  <c r="G1099" i="98"/>
  <c r="H1099" i="98"/>
  <c r="I1099" i="98"/>
  <c r="J1099" i="98"/>
  <c r="K1099" i="98"/>
  <c r="L1099" i="98"/>
  <c r="M1099" i="98"/>
  <c r="N1099" i="98"/>
  <c r="O1099" i="98"/>
  <c r="P1099" i="98"/>
  <c r="Q1099" i="98"/>
  <c r="R1099" i="98"/>
  <c r="S1099" i="98"/>
  <c r="T1099" i="98"/>
  <c r="U1099" i="98"/>
  <c r="V1099" i="98"/>
  <c r="W1099" i="98"/>
  <c r="X1099" i="98"/>
  <c r="Y1099" i="98"/>
  <c r="Z1099" i="98"/>
  <c r="AA1099" i="98"/>
  <c r="AB1099" i="98"/>
  <c r="E1099" i="98"/>
  <c r="W2187" i="87" l="1"/>
  <c r="S2187" i="87"/>
  <c r="P2187" i="87"/>
  <c r="O2187" i="87"/>
  <c r="J2187" i="87"/>
  <c r="H2187" i="87"/>
  <c r="E2187" i="87"/>
  <c r="D2187" i="87"/>
  <c r="AY2186" i="87"/>
  <c r="AX2186" i="87"/>
  <c r="AW2186" i="87"/>
  <c r="AV2186" i="87"/>
  <c r="AU2186" i="87"/>
  <c r="AT2186" i="87"/>
  <c r="AS2186" i="87"/>
  <c r="AR2186" i="87"/>
  <c r="AQ2186" i="87"/>
  <c r="AP2186" i="87"/>
  <c r="AO2186" i="87"/>
  <c r="AN2186" i="87"/>
  <c r="AM2186" i="87"/>
  <c r="AL2186" i="87"/>
  <c r="AK2186" i="87"/>
  <c r="AJ2186" i="87"/>
  <c r="AI2186" i="87"/>
  <c r="AH2186" i="87"/>
  <c r="AG2186" i="87"/>
  <c r="AF2186" i="87"/>
  <c r="AE2186" i="87"/>
  <c r="AD2186" i="87"/>
  <c r="AC2186" i="87"/>
  <c r="AA2186" i="87"/>
  <c r="AY2185" i="87"/>
  <c r="AX2185" i="87"/>
  <c r="AW2185" i="87"/>
  <c r="AV2185" i="87"/>
  <c r="AU2185" i="87"/>
  <c r="AT2185" i="87"/>
  <c r="AS2185" i="87"/>
  <c r="AR2185" i="87"/>
  <c r="AQ2185" i="87"/>
  <c r="AP2185" i="87"/>
  <c r="AO2185" i="87"/>
  <c r="AN2185" i="87"/>
  <c r="AM2185" i="87"/>
  <c r="AL2185" i="87"/>
  <c r="AK2185" i="87"/>
  <c r="AJ2185" i="87"/>
  <c r="AI2185" i="87"/>
  <c r="AH2185" i="87"/>
  <c r="AG2185" i="87"/>
  <c r="AF2185" i="87"/>
  <c r="AE2185" i="87"/>
  <c r="AD2185" i="87"/>
  <c r="AC2185" i="87"/>
  <c r="AA2185" i="87"/>
  <c r="AY2184" i="87"/>
  <c r="AX2184" i="87"/>
  <c r="AW2184" i="87"/>
  <c r="AV2184" i="87"/>
  <c r="AU2184" i="87"/>
  <c r="AT2184" i="87"/>
  <c r="AS2184" i="87"/>
  <c r="AR2184" i="87"/>
  <c r="AQ2184" i="87"/>
  <c r="AP2184" i="87"/>
  <c r="AO2184" i="87"/>
  <c r="AN2184" i="87"/>
  <c r="AM2184" i="87"/>
  <c r="AL2184" i="87"/>
  <c r="AK2184" i="87"/>
  <c r="AJ2184" i="87"/>
  <c r="AI2184" i="87"/>
  <c r="AH2184" i="87"/>
  <c r="AG2184" i="87"/>
  <c r="AF2184" i="87"/>
  <c r="AE2184" i="87"/>
  <c r="AD2184" i="87"/>
  <c r="AC2184" i="87"/>
  <c r="AA2184" i="87"/>
  <c r="AY2183" i="87"/>
  <c r="AX2183" i="87"/>
  <c r="AW2183" i="87"/>
  <c r="AV2183" i="87"/>
  <c r="AU2183" i="87"/>
  <c r="AT2183" i="87"/>
  <c r="AS2183" i="87"/>
  <c r="AR2183" i="87"/>
  <c r="AQ2183" i="87"/>
  <c r="AP2183" i="87"/>
  <c r="AO2183" i="87"/>
  <c r="AN2183" i="87"/>
  <c r="AM2183" i="87"/>
  <c r="AL2183" i="87"/>
  <c r="AK2183" i="87"/>
  <c r="AJ2183" i="87"/>
  <c r="AI2183" i="87"/>
  <c r="AH2183" i="87"/>
  <c r="AG2183" i="87"/>
  <c r="AF2183" i="87"/>
  <c r="AE2183" i="87"/>
  <c r="AD2183" i="87"/>
  <c r="AC2183" i="87"/>
  <c r="AA2183" i="87"/>
  <c r="AY2182" i="87"/>
  <c r="AX2182" i="87"/>
  <c r="AW2182" i="87"/>
  <c r="AV2182" i="87"/>
  <c r="AU2182" i="87"/>
  <c r="AT2182" i="87"/>
  <c r="AS2182" i="87"/>
  <c r="AR2182" i="87"/>
  <c r="AQ2182" i="87"/>
  <c r="AP2182" i="87"/>
  <c r="AO2182" i="87"/>
  <c r="AN2182" i="87"/>
  <c r="AM2182" i="87"/>
  <c r="AL2182" i="87"/>
  <c r="AK2182" i="87"/>
  <c r="AJ2182" i="87"/>
  <c r="AI2182" i="87"/>
  <c r="AH2182" i="87"/>
  <c r="AG2182" i="87"/>
  <c r="AF2182" i="87"/>
  <c r="AE2182" i="87"/>
  <c r="AD2182" i="87"/>
  <c r="AC2182" i="87"/>
  <c r="AA2182" i="87"/>
  <c r="AY2181" i="87"/>
  <c r="AX2181" i="87"/>
  <c r="AW2181" i="87"/>
  <c r="AV2181" i="87"/>
  <c r="AU2181" i="87"/>
  <c r="AT2181" i="87"/>
  <c r="AS2181" i="87"/>
  <c r="AR2181" i="87"/>
  <c r="AQ2181" i="87"/>
  <c r="AP2181" i="87"/>
  <c r="AO2181" i="87"/>
  <c r="AN2181" i="87"/>
  <c r="AM2181" i="87"/>
  <c r="AL2181" i="87"/>
  <c r="AK2181" i="87"/>
  <c r="AJ2181" i="87"/>
  <c r="AI2181" i="87"/>
  <c r="AH2181" i="87"/>
  <c r="AG2181" i="87"/>
  <c r="AF2181" i="87"/>
  <c r="AE2181" i="87"/>
  <c r="AD2181" i="87"/>
  <c r="AC2181" i="87"/>
  <c r="AA2181" i="87"/>
  <c r="AY2180" i="87"/>
  <c r="AX2180" i="87"/>
  <c r="AW2180" i="87"/>
  <c r="AV2180" i="87"/>
  <c r="AU2180" i="87"/>
  <c r="AT2180" i="87"/>
  <c r="AS2180" i="87"/>
  <c r="AR2180" i="87"/>
  <c r="AQ2180" i="87"/>
  <c r="AP2180" i="87"/>
  <c r="AO2180" i="87"/>
  <c r="AN2180" i="87"/>
  <c r="AM2180" i="87"/>
  <c r="AL2180" i="87"/>
  <c r="AK2180" i="87"/>
  <c r="AJ2180" i="87"/>
  <c r="AI2180" i="87"/>
  <c r="AH2180" i="87"/>
  <c r="AG2180" i="87"/>
  <c r="AF2180" i="87"/>
  <c r="AE2180" i="87"/>
  <c r="AD2180" i="87"/>
  <c r="AC2180" i="87"/>
  <c r="AA2180" i="87"/>
  <c r="AY2179" i="87"/>
  <c r="AX2179" i="87"/>
  <c r="AW2179" i="87"/>
  <c r="AV2179" i="87"/>
  <c r="AU2179" i="87"/>
  <c r="AT2179" i="87"/>
  <c r="AS2179" i="87"/>
  <c r="AR2179" i="87"/>
  <c r="AQ2179" i="87"/>
  <c r="AP2179" i="87"/>
  <c r="AO2179" i="87"/>
  <c r="AN2179" i="87"/>
  <c r="AM2179" i="87"/>
  <c r="AL2179" i="87"/>
  <c r="AK2179" i="87"/>
  <c r="AJ2179" i="87"/>
  <c r="AI2179" i="87"/>
  <c r="AH2179" i="87"/>
  <c r="AG2179" i="87"/>
  <c r="AF2179" i="87"/>
  <c r="AE2179" i="87"/>
  <c r="AD2179" i="87"/>
  <c r="AC2179" i="87"/>
  <c r="AA2179" i="87"/>
  <c r="AY2178" i="87"/>
  <c r="AX2178" i="87"/>
  <c r="AW2178" i="87"/>
  <c r="AV2178" i="87"/>
  <c r="AU2178" i="87"/>
  <c r="AT2178" i="87"/>
  <c r="AS2178" i="87"/>
  <c r="AR2178" i="87"/>
  <c r="AQ2178" i="87"/>
  <c r="AP2178" i="87"/>
  <c r="AP2187" i="87" s="1"/>
  <c r="AO2178" i="87"/>
  <c r="AN2178" i="87"/>
  <c r="AM2178" i="87"/>
  <c r="AL2178" i="87"/>
  <c r="AK2178" i="87"/>
  <c r="AJ2178" i="87"/>
  <c r="AI2178" i="87"/>
  <c r="AI2187" i="87" s="1"/>
  <c r="AH2178" i="87"/>
  <c r="AG2178" i="87"/>
  <c r="AF2178" i="87"/>
  <c r="AE2178" i="87"/>
  <c r="AD2178" i="87"/>
  <c r="AC2178" i="87"/>
  <c r="AA2178" i="87"/>
  <c r="Z2173" i="87"/>
  <c r="Y2173" i="87"/>
  <c r="X2173" i="87"/>
  <c r="W2173" i="87"/>
  <c r="V2173" i="87"/>
  <c r="U2173" i="87"/>
  <c r="T2173" i="87"/>
  <c r="S2173" i="87"/>
  <c r="R2173" i="87"/>
  <c r="Q2173" i="87"/>
  <c r="P2173" i="87"/>
  <c r="O2173" i="87"/>
  <c r="N2173" i="87"/>
  <c r="M2173" i="87"/>
  <c r="L2173" i="87"/>
  <c r="K2173" i="87"/>
  <c r="J2173" i="87"/>
  <c r="I2173" i="87"/>
  <c r="H2173" i="87"/>
  <c r="G2173" i="87"/>
  <c r="F2173" i="87"/>
  <c r="E2173" i="87"/>
  <c r="D2173" i="87"/>
  <c r="AY2172" i="87"/>
  <c r="AX2172" i="87"/>
  <c r="AW2172" i="87"/>
  <c r="AV2172" i="87"/>
  <c r="AU2172" i="87"/>
  <c r="AT2172" i="87"/>
  <c r="AS2172" i="87"/>
  <c r="AR2172" i="87"/>
  <c r="AQ2172" i="87"/>
  <c r="AP2172" i="87"/>
  <c r="AO2172" i="87"/>
  <c r="AN2172" i="87"/>
  <c r="AM2172" i="87"/>
  <c r="AL2172" i="87"/>
  <c r="AK2172" i="87"/>
  <c r="AJ2172" i="87"/>
  <c r="AI2172" i="87"/>
  <c r="AH2172" i="87"/>
  <c r="AG2172" i="87"/>
  <c r="AF2172" i="87"/>
  <c r="AE2172" i="87"/>
  <c r="AD2172" i="87"/>
  <c r="AC2172" i="87"/>
  <c r="AA2172" i="87"/>
  <c r="AY2171" i="87"/>
  <c r="AX2171" i="87"/>
  <c r="AW2171" i="87"/>
  <c r="AV2171" i="87"/>
  <c r="AU2171" i="87"/>
  <c r="AT2171" i="87"/>
  <c r="AS2171" i="87"/>
  <c r="AR2171" i="87"/>
  <c r="AQ2171" i="87"/>
  <c r="AP2171" i="87"/>
  <c r="AO2171" i="87"/>
  <c r="AN2171" i="87"/>
  <c r="AM2171" i="87"/>
  <c r="AL2171" i="87"/>
  <c r="AK2171" i="87"/>
  <c r="AJ2171" i="87"/>
  <c r="AI2171" i="87"/>
  <c r="AH2171" i="87"/>
  <c r="AG2171" i="87"/>
  <c r="AF2171" i="87"/>
  <c r="AE2171" i="87"/>
  <c r="AD2171" i="87"/>
  <c r="AC2171" i="87"/>
  <c r="AA2171" i="87"/>
  <c r="AY2170" i="87"/>
  <c r="AX2170" i="87"/>
  <c r="AW2170" i="87"/>
  <c r="AV2170" i="87"/>
  <c r="AU2170" i="87"/>
  <c r="AT2170" i="87"/>
  <c r="AS2170" i="87"/>
  <c r="AR2170" i="87"/>
  <c r="AQ2170" i="87"/>
  <c r="AP2170" i="87"/>
  <c r="AO2170" i="87"/>
  <c r="AN2170" i="87"/>
  <c r="AM2170" i="87"/>
  <c r="AL2170" i="87"/>
  <c r="AK2170" i="87"/>
  <c r="AJ2170" i="87"/>
  <c r="AI2170" i="87"/>
  <c r="AH2170" i="87"/>
  <c r="AG2170" i="87"/>
  <c r="AF2170" i="87"/>
  <c r="AE2170" i="87"/>
  <c r="AD2170" i="87"/>
  <c r="AC2170" i="87"/>
  <c r="AA2170" i="87"/>
  <c r="AY2169" i="87"/>
  <c r="AX2169" i="87"/>
  <c r="AW2169" i="87"/>
  <c r="AV2169" i="87"/>
  <c r="AU2169" i="87"/>
  <c r="AT2169" i="87"/>
  <c r="AS2169" i="87"/>
  <c r="AR2169" i="87"/>
  <c r="AQ2169" i="87"/>
  <c r="AP2169" i="87"/>
  <c r="AO2169" i="87"/>
  <c r="AN2169" i="87"/>
  <c r="AM2169" i="87"/>
  <c r="AL2169" i="87"/>
  <c r="AK2169" i="87"/>
  <c r="AJ2169" i="87"/>
  <c r="AI2169" i="87"/>
  <c r="AH2169" i="87"/>
  <c r="AG2169" i="87"/>
  <c r="AF2169" i="87"/>
  <c r="AE2169" i="87"/>
  <c r="AD2169" i="87"/>
  <c r="AC2169" i="87"/>
  <c r="AA2169" i="87"/>
  <c r="AY2168" i="87"/>
  <c r="AX2168" i="87"/>
  <c r="AW2168" i="87"/>
  <c r="AV2168" i="87"/>
  <c r="AU2168" i="87"/>
  <c r="AT2168" i="87"/>
  <c r="AS2168" i="87"/>
  <c r="AR2168" i="87"/>
  <c r="AQ2168" i="87"/>
  <c r="AP2168" i="87"/>
  <c r="AO2168" i="87"/>
  <c r="AN2168" i="87"/>
  <c r="AM2168" i="87"/>
  <c r="AL2168" i="87"/>
  <c r="AK2168" i="87"/>
  <c r="AJ2168" i="87"/>
  <c r="AI2168" i="87"/>
  <c r="AH2168" i="87"/>
  <c r="AG2168" i="87"/>
  <c r="AF2168" i="87"/>
  <c r="AE2168" i="87"/>
  <c r="AD2168" i="87"/>
  <c r="AC2168" i="87"/>
  <c r="AA2168" i="87"/>
  <c r="AY2167" i="87"/>
  <c r="AX2167" i="87"/>
  <c r="AW2167" i="87"/>
  <c r="AV2167" i="87"/>
  <c r="AU2167" i="87"/>
  <c r="AT2167" i="87"/>
  <c r="AS2167" i="87"/>
  <c r="AR2167" i="87"/>
  <c r="AQ2167" i="87"/>
  <c r="AP2167" i="87"/>
  <c r="AO2167" i="87"/>
  <c r="AN2167" i="87"/>
  <c r="AM2167" i="87"/>
  <c r="AL2167" i="87"/>
  <c r="AK2167" i="87"/>
  <c r="AJ2167" i="87"/>
  <c r="AI2167" i="87"/>
  <c r="AH2167" i="87"/>
  <c r="AG2167" i="87"/>
  <c r="AF2167" i="87"/>
  <c r="AE2167" i="87"/>
  <c r="AD2167" i="87"/>
  <c r="AC2167" i="87"/>
  <c r="AA2167" i="87"/>
  <c r="AY2166" i="87"/>
  <c r="AX2166" i="87"/>
  <c r="AW2166" i="87"/>
  <c r="AV2166" i="87"/>
  <c r="AU2166" i="87"/>
  <c r="AT2166" i="87"/>
  <c r="AS2166" i="87"/>
  <c r="AR2166" i="87"/>
  <c r="AQ2166" i="87"/>
  <c r="AP2166" i="87"/>
  <c r="AO2166" i="87"/>
  <c r="AN2166" i="87"/>
  <c r="AM2166" i="87"/>
  <c r="AL2166" i="87"/>
  <c r="AK2166" i="87"/>
  <c r="AJ2166" i="87"/>
  <c r="AI2166" i="87"/>
  <c r="AH2166" i="87"/>
  <c r="AG2166" i="87"/>
  <c r="AF2166" i="87"/>
  <c r="AE2166" i="87"/>
  <c r="AD2166" i="87"/>
  <c r="AC2166" i="87"/>
  <c r="AA2166" i="87"/>
  <c r="AY2165" i="87"/>
  <c r="AX2165" i="87"/>
  <c r="AW2165" i="87"/>
  <c r="AV2165" i="87"/>
  <c r="AU2165" i="87"/>
  <c r="AT2165" i="87"/>
  <c r="AS2165" i="87"/>
  <c r="AR2165" i="87"/>
  <c r="AQ2165" i="87"/>
  <c r="AP2165" i="87"/>
  <c r="AO2165" i="87"/>
  <c r="AN2165" i="87"/>
  <c r="AM2165" i="87"/>
  <c r="AL2165" i="87"/>
  <c r="AK2165" i="87"/>
  <c r="AJ2165" i="87"/>
  <c r="AI2165" i="87"/>
  <c r="AH2165" i="87"/>
  <c r="AG2165" i="87"/>
  <c r="AF2165" i="87"/>
  <c r="AE2165" i="87"/>
  <c r="AD2165" i="87"/>
  <c r="AC2165" i="87"/>
  <c r="AA2165" i="87"/>
  <c r="AY2164" i="87"/>
  <c r="AX2164" i="87"/>
  <c r="AW2164" i="87"/>
  <c r="AV2164" i="87"/>
  <c r="AU2164" i="87"/>
  <c r="AT2164" i="87"/>
  <c r="AS2164" i="87"/>
  <c r="AR2164" i="87"/>
  <c r="AQ2164" i="87"/>
  <c r="AP2164" i="87"/>
  <c r="AO2164" i="87"/>
  <c r="AN2164" i="87"/>
  <c r="AM2164" i="87"/>
  <c r="AL2164" i="87"/>
  <c r="AK2164" i="87"/>
  <c r="AJ2164" i="87"/>
  <c r="AI2164" i="87"/>
  <c r="AH2164" i="87"/>
  <c r="AG2164" i="87"/>
  <c r="AF2164" i="87"/>
  <c r="AE2164" i="87"/>
  <c r="AD2164" i="87"/>
  <c r="AC2164" i="87"/>
  <c r="AA2164" i="87"/>
  <c r="AD2173" i="87" l="1"/>
  <c r="AE2187" i="87"/>
  <c r="AM2187" i="87"/>
  <c r="AN2187" i="87"/>
  <c r="AY2187" i="87"/>
  <c r="AM2173" i="87"/>
  <c r="AD2187" i="87"/>
  <c r="AU2173" i="87"/>
  <c r="AH2187" i="87"/>
  <c r="AK2187" i="87"/>
  <c r="AU2187" i="87"/>
  <c r="AS2187" i="87"/>
  <c r="AT2187" i="87"/>
  <c r="AL2187" i="87"/>
  <c r="AL2173" i="87"/>
  <c r="AO2187" i="87"/>
  <c r="AR2187" i="87"/>
  <c r="AC2187" i="87"/>
  <c r="AJ2187" i="87"/>
  <c r="AI2173" i="87"/>
  <c r="AQ2187" i="87"/>
  <c r="AF2187" i="87"/>
  <c r="AE2173" i="87"/>
  <c r="AA2187" i="87"/>
  <c r="AV2187" i="87"/>
  <c r="AG2187" i="87"/>
  <c r="AA2173" i="87"/>
  <c r="AN2173" i="87"/>
  <c r="AJ2173" i="87"/>
  <c r="AV2173" i="87"/>
  <c r="AW2187" i="87"/>
  <c r="AK2173" i="87"/>
  <c r="AW2173" i="87"/>
  <c r="AX2187" i="87"/>
  <c r="AX2173" i="87"/>
  <c r="AC2173" i="87"/>
  <c r="AP2173" i="87"/>
  <c r="AF2173" i="87"/>
  <c r="AR2173" i="87"/>
  <c r="AS2173" i="87"/>
  <c r="AH2173" i="87"/>
  <c r="AG2173" i="87"/>
  <c r="AO2173" i="87"/>
  <c r="AQ2173" i="87"/>
  <c r="AT2173" i="87"/>
  <c r="AY2173" i="87"/>
  <c r="AD2148" i="87" l="1"/>
  <c r="AE2148" i="87"/>
  <c r="AF2148" i="87"/>
  <c r="AG2148" i="87"/>
  <c r="AH2148" i="87"/>
  <c r="AI2148" i="87"/>
  <c r="AJ2148" i="87"/>
  <c r="AK2148" i="87"/>
  <c r="AL2148" i="87"/>
  <c r="AM2148" i="87"/>
  <c r="AN2148" i="87"/>
  <c r="AO2148" i="87"/>
  <c r="AP2148" i="87"/>
  <c r="AQ2148" i="87"/>
  <c r="AR2148" i="87"/>
  <c r="AS2148" i="87"/>
  <c r="AT2148" i="87"/>
  <c r="AU2148" i="87"/>
  <c r="AV2148" i="87"/>
  <c r="AW2148" i="87"/>
  <c r="AX2148" i="87"/>
  <c r="AY2148" i="87"/>
  <c r="AD2149" i="87"/>
  <c r="AE2149" i="87"/>
  <c r="AF2149" i="87"/>
  <c r="AG2149" i="87"/>
  <c r="AH2149" i="87"/>
  <c r="AI2149" i="87"/>
  <c r="AJ2149" i="87"/>
  <c r="AK2149" i="87"/>
  <c r="AL2149" i="87"/>
  <c r="AM2149" i="87"/>
  <c r="AN2149" i="87"/>
  <c r="AO2149" i="87"/>
  <c r="AP2149" i="87"/>
  <c r="AQ2149" i="87"/>
  <c r="AR2149" i="87"/>
  <c r="AS2149" i="87"/>
  <c r="AT2149" i="87"/>
  <c r="AU2149" i="87"/>
  <c r="AV2149" i="87"/>
  <c r="AW2149" i="87"/>
  <c r="AX2149" i="87"/>
  <c r="AY2149" i="87"/>
  <c r="AD2150" i="87"/>
  <c r="AE2150" i="87"/>
  <c r="AF2150" i="87"/>
  <c r="AG2150" i="87"/>
  <c r="AH2150" i="87"/>
  <c r="AI2150" i="87"/>
  <c r="AJ2150" i="87"/>
  <c r="AK2150" i="87"/>
  <c r="AL2150" i="87"/>
  <c r="AM2150" i="87"/>
  <c r="AN2150" i="87"/>
  <c r="AO2150" i="87"/>
  <c r="AP2150" i="87"/>
  <c r="AQ2150" i="87"/>
  <c r="AR2150" i="87"/>
  <c r="AS2150" i="87"/>
  <c r="AT2150" i="87"/>
  <c r="AU2150" i="87"/>
  <c r="AV2150" i="87"/>
  <c r="AW2150" i="87"/>
  <c r="AX2150" i="87"/>
  <c r="AY2150" i="87"/>
  <c r="AD2151" i="87"/>
  <c r="AE2151" i="87"/>
  <c r="AF2151" i="87"/>
  <c r="AG2151" i="87"/>
  <c r="AH2151" i="87"/>
  <c r="AI2151" i="87"/>
  <c r="AJ2151" i="87"/>
  <c r="AK2151" i="87"/>
  <c r="AL2151" i="87"/>
  <c r="AM2151" i="87"/>
  <c r="AN2151" i="87"/>
  <c r="AO2151" i="87"/>
  <c r="AP2151" i="87"/>
  <c r="AQ2151" i="87"/>
  <c r="AR2151" i="87"/>
  <c r="AS2151" i="87"/>
  <c r="AT2151" i="87"/>
  <c r="AU2151" i="87"/>
  <c r="AV2151" i="87"/>
  <c r="AW2151" i="87"/>
  <c r="AX2151" i="87"/>
  <c r="AY2151" i="87"/>
  <c r="AD2152" i="87"/>
  <c r="AE2152" i="87"/>
  <c r="AF2152" i="87"/>
  <c r="AG2152" i="87"/>
  <c r="AH2152" i="87"/>
  <c r="AI2152" i="87"/>
  <c r="AJ2152" i="87"/>
  <c r="AK2152" i="87"/>
  <c r="AL2152" i="87"/>
  <c r="AM2152" i="87"/>
  <c r="AN2152" i="87"/>
  <c r="AO2152" i="87"/>
  <c r="AP2152" i="87"/>
  <c r="AQ2152" i="87"/>
  <c r="AR2152" i="87"/>
  <c r="AS2152" i="87"/>
  <c r="AT2152" i="87"/>
  <c r="AU2152" i="87"/>
  <c r="AV2152" i="87"/>
  <c r="AW2152" i="87"/>
  <c r="AX2152" i="87"/>
  <c r="AY2152" i="87"/>
  <c r="AD2153" i="87"/>
  <c r="AE2153" i="87"/>
  <c r="AF2153" i="87"/>
  <c r="AG2153" i="87"/>
  <c r="AH2153" i="87"/>
  <c r="AI2153" i="87"/>
  <c r="AJ2153" i="87"/>
  <c r="AK2153" i="87"/>
  <c r="AL2153" i="87"/>
  <c r="AM2153" i="87"/>
  <c r="AN2153" i="87"/>
  <c r="AO2153" i="87"/>
  <c r="AP2153" i="87"/>
  <c r="AQ2153" i="87"/>
  <c r="AR2153" i="87"/>
  <c r="AS2153" i="87"/>
  <c r="AT2153" i="87"/>
  <c r="AU2153" i="87"/>
  <c r="AV2153" i="87"/>
  <c r="AW2153" i="87"/>
  <c r="AX2153" i="87"/>
  <c r="AY2153" i="87"/>
  <c r="AD2154" i="87"/>
  <c r="AE2154" i="87"/>
  <c r="AF2154" i="87"/>
  <c r="AG2154" i="87"/>
  <c r="AH2154" i="87"/>
  <c r="AI2154" i="87"/>
  <c r="AJ2154" i="87"/>
  <c r="AK2154" i="87"/>
  <c r="AL2154" i="87"/>
  <c r="AM2154" i="87"/>
  <c r="AN2154" i="87"/>
  <c r="AO2154" i="87"/>
  <c r="AP2154" i="87"/>
  <c r="AQ2154" i="87"/>
  <c r="AR2154" i="87"/>
  <c r="AS2154" i="87"/>
  <c r="AT2154" i="87"/>
  <c r="AU2154" i="87"/>
  <c r="AV2154" i="87"/>
  <c r="AW2154" i="87"/>
  <c r="AX2154" i="87"/>
  <c r="AY2154" i="87"/>
  <c r="AD2155" i="87"/>
  <c r="AE2155" i="87"/>
  <c r="AF2155" i="87"/>
  <c r="AG2155" i="87"/>
  <c r="AH2155" i="87"/>
  <c r="AI2155" i="87"/>
  <c r="AJ2155" i="87"/>
  <c r="AK2155" i="87"/>
  <c r="AL2155" i="87"/>
  <c r="AM2155" i="87"/>
  <c r="AN2155" i="87"/>
  <c r="AO2155" i="87"/>
  <c r="AP2155" i="87"/>
  <c r="AQ2155" i="87"/>
  <c r="AR2155" i="87"/>
  <c r="AS2155" i="87"/>
  <c r="AT2155" i="87"/>
  <c r="AU2155" i="87"/>
  <c r="AV2155" i="87"/>
  <c r="AW2155" i="87"/>
  <c r="AX2155" i="87"/>
  <c r="AY2155" i="87"/>
  <c r="AD2156" i="87"/>
  <c r="AE2156" i="87"/>
  <c r="AF2156" i="87"/>
  <c r="AG2156" i="87"/>
  <c r="AH2156" i="87"/>
  <c r="AI2156" i="87"/>
  <c r="AJ2156" i="87"/>
  <c r="AK2156" i="87"/>
  <c r="AL2156" i="87"/>
  <c r="AM2156" i="87"/>
  <c r="AN2156" i="87"/>
  <c r="AO2156" i="87"/>
  <c r="AP2156" i="87"/>
  <c r="AQ2156" i="87"/>
  <c r="AR2156" i="87"/>
  <c r="AS2156" i="87"/>
  <c r="AT2156" i="87"/>
  <c r="AU2156" i="87"/>
  <c r="AV2156" i="87"/>
  <c r="AW2156" i="87"/>
  <c r="AX2156" i="87"/>
  <c r="AY2156" i="87"/>
  <c r="AC2156" i="87"/>
  <c r="AC2155" i="87"/>
  <c r="AC2154" i="87"/>
  <c r="AC2153" i="87"/>
  <c r="AC2152" i="87"/>
  <c r="AC2151" i="87"/>
  <c r="AC2150" i="87"/>
  <c r="AC2149" i="87"/>
  <c r="AC2148" i="87"/>
  <c r="AD2134" i="87"/>
  <c r="AE2134" i="87"/>
  <c r="AF2134" i="87"/>
  <c r="AG2134" i="87"/>
  <c r="AH2134" i="87"/>
  <c r="AI2134" i="87"/>
  <c r="AJ2134" i="87"/>
  <c r="AK2134" i="87"/>
  <c r="AL2134" i="87"/>
  <c r="AM2134" i="87"/>
  <c r="AN2134" i="87"/>
  <c r="AO2134" i="87"/>
  <c r="AP2134" i="87"/>
  <c r="AQ2134" i="87"/>
  <c r="AR2134" i="87"/>
  <c r="AS2134" i="87"/>
  <c r="AT2134" i="87"/>
  <c r="AU2134" i="87"/>
  <c r="AV2134" i="87"/>
  <c r="AW2134" i="87"/>
  <c r="AX2134" i="87"/>
  <c r="AY2134" i="87"/>
  <c r="AD2135" i="87"/>
  <c r="AE2135" i="87"/>
  <c r="AF2135" i="87"/>
  <c r="AG2135" i="87"/>
  <c r="AH2135" i="87"/>
  <c r="AI2135" i="87"/>
  <c r="AJ2135" i="87"/>
  <c r="AK2135" i="87"/>
  <c r="AL2135" i="87"/>
  <c r="AM2135" i="87"/>
  <c r="AN2135" i="87"/>
  <c r="AO2135" i="87"/>
  <c r="AP2135" i="87"/>
  <c r="AQ2135" i="87"/>
  <c r="AR2135" i="87"/>
  <c r="AS2135" i="87"/>
  <c r="AT2135" i="87"/>
  <c r="AU2135" i="87"/>
  <c r="AV2135" i="87"/>
  <c r="AW2135" i="87"/>
  <c r="AX2135" i="87"/>
  <c r="AY2135" i="87"/>
  <c r="AD2136" i="87"/>
  <c r="AE2136" i="87"/>
  <c r="AF2136" i="87"/>
  <c r="AG2136" i="87"/>
  <c r="AH2136" i="87"/>
  <c r="AI2136" i="87"/>
  <c r="AJ2136" i="87"/>
  <c r="AK2136" i="87"/>
  <c r="AL2136" i="87"/>
  <c r="AM2136" i="87"/>
  <c r="AN2136" i="87"/>
  <c r="AO2136" i="87"/>
  <c r="AP2136" i="87"/>
  <c r="AQ2136" i="87"/>
  <c r="AR2136" i="87"/>
  <c r="AS2136" i="87"/>
  <c r="AT2136" i="87"/>
  <c r="AU2136" i="87"/>
  <c r="AV2136" i="87"/>
  <c r="AW2136" i="87"/>
  <c r="AX2136" i="87"/>
  <c r="AY2136" i="87"/>
  <c r="AD2137" i="87"/>
  <c r="AE2137" i="87"/>
  <c r="AF2137" i="87"/>
  <c r="AG2137" i="87"/>
  <c r="AH2137" i="87"/>
  <c r="AI2137" i="87"/>
  <c r="AJ2137" i="87"/>
  <c r="AK2137" i="87"/>
  <c r="AL2137" i="87"/>
  <c r="AM2137" i="87"/>
  <c r="AN2137" i="87"/>
  <c r="AO2137" i="87"/>
  <c r="AP2137" i="87"/>
  <c r="AQ2137" i="87"/>
  <c r="AR2137" i="87"/>
  <c r="AS2137" i="87"/>
  <c r="AT2137" i="87"/>
  <c r="AU2137" i="87"/>
  <c r="AV2137" i="87"/>
  <c r="AW2137" i="87"/>
  <c r="AX2137" i="87"/>
  <c r="AY2137" i="87"/>
  <c r="AD2138" i="87"/>
  <c r="AE2138" i="87"/>
  <c r="AF2138" i="87"/>
  <c r="AG2138" i="87"/>
  <c r="AH2138" i="87"/>
  <c r="AI2138" i="87"/>
  <c r="AJ2138" i="87"/>
  <c r="AK2138" i="87"/>
  <c r="AL2138" i="87"/>
  <c r="AM2138" i="87"/>
  <c r="AN2138" i="87"/>
  <c r="AO2138" i="87"/>
  <c r="AP2138" i="87"/>
  <c r="AQ2138" i="87"/>
  <c r="AR2138" i="87"/>
  <c r="AS2138" i="87"/>
  <c r="AT2138" i="87"/>
  <c r="AU2138" i="87"/>
  <c r="AV2138" i="87"/>
  <c r="AW2138" i="87"/>
  <c r="AX2138" i="87"/>
  <c r="AY2138" i="87"/>
  <c r="AD2139" i="87"/>
  <c r="AE2139" i="87"/>
  <c r="AF2139" i="87"/>
  <c r="AG2139" i="87"/>
  <c r="AH2139" i="87"/>
  <c r="AI2139" i="87"/>
  <c r="AJ2139" i="87"/>
  <c r="AK2139" i="87"/>
  <c r="AL2139" i="87"/>
  <c r="AM2139" i="87"/>
  <c r="AN2139" i="87"/>
  <c r="AO2139" i="87"/>
  <c r="AP2139" i="87"/>
  <c r="AQ2139" i="87"/>
  <c r="AR2139" i="87"/>
  <c r="AS2139" i="87"/>
  <c r="AT2139" i="87"/>
  <c r="AU2139" i="87"/>
  <c r="AV2139" i="87"/>
  <c r="AW2139" i="87"/>
  <c r="AX2139" i="87"/>
  <c r="AY2139" i="87"/>
  <c r="AD2140" i="87"/>
  <c r="AE2140" i="87"/>
  <c r="AF2140" i="87"/>
  <c r="AG2140" i="87"/>
  <c r="AH2140" i="87"/>
  <c r="AI2140" i="87"/>
  <c r="AJ2140" i="87"/>
  <c r="AK2140" i="87"/>
  <c r="AL2140" i="87"/>
  <c r="AM2140" i="87"/>
  <c r="AN2140" i="87"/>
  <c r="AO2140" i="87"/>
  <c r="AP2140" i="87"/>
  <c r="AQ2140" i="87"/>
  <c r="AR2140" i="87"/>
  <c r="AS2140" i="87"/>
  <c r="AT2140" i="87"/>
  <c r="AU2140" i="87"/>
  <c r="AV2140" i="87"/>
  <c r="AW2140" i="87"/>
  <c r="AX2140" i="87"/>
  <c r="AY2140" i="87"/>
  <c r="AD2141" i="87"/>
  <c r="AE2141" i="87"/>
  <c r="AF2141" i="87"/>
  <c r="AG2141" i="87"/>
  <c r="AH2141" i="87"/>
  <c r="AI2141" i="87"/>
  <c r="AJ2141" i="87"/>
  <c r="AK2141" i="87"/>
  <c r="AL2141" i="87"/>
  <c r="AM2141" i="87"/>
  <c r="AN2141" i="87"/>
  <c r="AO2141" i="87"/>
  <c r="AP2141" i="87"/>
  <c r="AQ2141" i="87"/>
  <c r="AR2141" i="87"/>
  <c r="AS2141" i="87"/>
  <c r="AT2141" i="87"/>
  <c r="AU2141" i="87"/>
  <c r="AV2141" i="87"/>
  <c r="AW2141" i="87"/>
  <c r="AX2141" i="87"/>
  <c r="AY2141" i="87"/>
  <c r="AD2142" i="87"/>
  <c r="AE2142" i="87"/>
  <c r="AF2142" i="87"/>
  <c r="AG2142" i="87"/>
  <c r="AH2142" i="87"/>
  <c r="AI2142" i="87"/>
  <c r="AJ2142" i="87"/>
  <c r="AK2142" i="87"/>
  <c r="AL2142" i="87"/>
  <c r="AM2142" i="87"/>
  <c r="AN2142" i="87"/>
  <c r="AO2142" i="87"/>
  <c r="AP2142" i="87"/>
  <c r="AQ2142" i="87"/>
  <c r="AR2142" i="87"/>
  <c r="AS2142" i="87"/>
  <c r="AT2142" i="87"/>
  <c r="AU2142" i="87"/>
  <c r="AV2142" i="87"/>
  <c r="AW2142" i="87"/>
  <c r="AX2142" i="87"/>
  <c r="AY2142" i="87"/>
  <c r="AC2142" i="87"/>
  <c r="AC2141" i="87"/>
  <c r="AC2140" i="87"/>
  <c r="AC2139" i="87"/>
  <c r="AC2138" i="87"/>
  <c r="AC2137" i="87"/>
  <c r="AC2136" i="87"/>
  <c r="AC2135" i="87"/>
  <c r="AC2134" i="87"/>
  <c r="W2157" i="87"/>
  <c r="S2157" i="87"/>
  <c r="P2157" i="87"/>
  <c r="O2157" i="87"/>
  <c r="J2157" i="87"/>
  <c r="H2157" i="87"/>
  <c r="E2157" i="87"/>
  <c r="D2157" i="87"/>
  <c r="AA2156" i="87"/>
  <c r="AA2155" i="87"/>
  <c r="AA2154" i="87"/>
  <c r="AA2153" i="87"/>
  <c r="AA2152" i="87"/>
  <c r="AA2151" i="87"/>
  <c r="AA2150" i="87"/>
  <c r="AA2149" i="87"/>
  <c r="AA2148" i="87"/>
  <c r="Z2143" i="87"/>
  <c r="Y2143" i="87"/>
  <c r="X2143" i="87"/>
  <c r="W2143" i="87"/>
  <c r="V2143" i="87"/>
  <c r="U2143" i="87"/>
  <c r="T2143" i="87"/>
  <c r="S2143" i="87"/>
  <c r="R2143" i="87"/>
  <c r="Q2143" i="87"/>
  <c r="P2143" i="87"/>
  <c r="O2143" i="87"/>
  <c r="N2143" i="87"/>
  <c r="M2143" i="87"/>
  <c r="L2143" i="87"/>
  <c r="K2143" i="87"/>
  <c r="J2143" i="87"/>
  <c r="I2143" i="87"/>
  <c r="H2143" i="87"/>
  <c r="G2143" i="87"/>
  <c r="F2143" i="87"/>
  <c r="E2143" i="87"/>
  <c r="D2143" i="87"/>
  <c r="AA2142" i="87"/>
  <c r="AA2141" i="87"/>
  <c r="AA2140" i="87"/>
  <c r="AA2139" i="87"/>
  <c r="AA2138" i="87"/>
  <c r="AA2137" i="87"/>
  <c r="AA2136" i="87"/>
  <c r="AA2135" i="87"/>
  <c r="AA2134" i="87"/>
  <c r="AY2157" i="87" l="1"/>
  <c r="AC2143" i="87"/>
  <c r="AC2157" i="87"/>
  <c r="AI2157" i="87"/>
  <c r="AJ2157" i="87"/>
  <c r="AR2157" i="87"/>
  <c r="AD2157" i="87"/>
  <c r="AQ2157" i="87"/>
  <c r="AE2157" i="87"/>
  <c r="AO2157" i="87"/>
  <c r="AW2143" i="87"/>
  <c r="AO2143" i="87"/>
  <c r="AF2157" i="87"/>
  <c r="AX2157" i="87"/>
  <c r="AV2143" i="87"/>
  <c r="AM2157" i="87"/>
  <c r="AW2157" i="87"/>
  <c r="AK2157" i="87"/>
  <c r="AN2157" i="87"/>
  <c r="AL2157" i="87"/>
  <c r="AH2157" i="87"/>
  <c r="AH2143" i="87"/>
  <c r="AF2143" i="87"/>
  <c r="AU2157" i="87"/>
  <c r="AS2157" i="87"/>
  <c r="AG2157" i="87"/>
  <c r="AA2157" i="87"/>
  <c r="AE2143" i="87"/>
  <c r="AV2157" i="87"/>
  <c r="AT2157" i="87"/>
  <c r="AP2157" i="87"/>
  <c r="AG2143" i="87"/>
  <c r="AK2143" i="87"/>
  <c r="AX2143" i="87"/>
  <c r="AL2143" i="87"/>
  <c r="AM2143" i="87"/>
  <c r="AQ2143" i="87"/>
  <c r="AD2143" i="87"/>
  <c r="AA2143" i="87"/>
  <c r="AS2143" i="87"/>
  <c r="AN2143" i="87"/>
  <c r="AP2143" i="87"/>
  <c r="AI2143" i="87"/>
  <c r="AT2143" i="87"/>
  <c r="AY2143" i="87"/>
  <c r="AJ2143" i="87"/>
  <c r="AR2143" i="87"/>
  <c r="AU2143" i="87"/>
  <c r="R351" i="86" l="1"/>
  <c r="W351" i="86" s="1"/>
  <c r="N351" i="86"/>
  <c r="J351" i="86"/>
  <c r="D351" i="86"/>
  <c r="AD1096" i="98"/>
  <c r="AG1096" i="98"/>
  <c r="AI1096" i="98"/>
  <c r="AH1096" i="98"/>
  <c r="D1096" i="98"/>
  <c r="B1096" i="98"/>
  <c r="B585" i="98"/>
  <c r="AD2118" i="87" l="1"/>
  <c r="AE2118" i="87"/>
  <c r="AF2118" i="87"/>
  <c r="AG2118" i="87"/>
  <c r="AH2118" i="87"/>
  <c r="AI2118" i="87"/>
  <c r="AJ2118" i="87"/>
  <c r="AK2118" i="87"/>
  <c r="AL2118" i="87"/>
  <c r="AM2118" i="87"/>
  <c r="AN2118" i="87"/>
  <c r="AO2118" i="87"/>
  <c r="AP2118" i="87"/>
  <c r="AQ2118" i="87"/>
  <c r="AR2118" i="87"/>
  <c r="AS2118" i="87"/>
  <c r="AT2118" i="87"/>
  <c r="AU2118" i="87"/>
  <c r="AV2118" i="87"/>
  <c r="AW2118" i="87"/>
  <c r="AX2118" i="87"/>
  <c r="AY2118" i="87"/>
  <c r="AD2119" i="87"/>
  <c r="AE2119" i="87"/>
  <c r="AF2119" i="87"/>
  <c r="AG2119" i="87"/>
  <c r="AH2119" i="87"/>
  <c r="AI2119" i="87"/>
  <c r="AJ2119" i="87"/>
  <c r="AK2119" i="87"/>
  <c r="AL2119" i="87"/>
  <c r="AM2119" i="87"/>
  <c r="AN2119" i="87"/>
  <c r="AO2119" i="87"/>
  <c r="AP2119" i="87"/>
  <c r="AQ2119" i="87"/>
  <c r="AR2119" i="87"/>
  <c r="AS2119" i="87"/>
  <c r="AT2119" i="87"/>
  <c r="AU2119" i="87"/>
  <c r="AV2119" i="87"/>
  <c r="AW2119" i="87"/>
  <c r="AX2119" i="87"/>
  <c r="AY2119" i="87"/>
  <c r="AD2120" i="87"/>
  <c r="AE2120" i="87"/>
  <c r="AF2120" i="87"/>
  <c r="AG2120" i="87"/>
  <c r="AH2120" i="87"/>
  <c r="AI2120" i="87"/>
  <c r="AJ2120" i="87"/>
  <c r="AK2120" i="87"/>
  <c r="AL2120" i="87"/>
  <c r="AM2120" i="87"/>
  <c r="AN2120" i="87"/>
  <c r="AO2120" i="87"/>
  <c r="AP2120" i="87"/>
  <c r="AQ2120" i="87"/>
  <c r="AR2120" i="87"/>
  <c r="AS2120" i="87"/>
  <c r="AT2120" i="87"/>
  <c r="AU2120" i="87"/>
  <c r="AV2120" i="87"/>
  <c r="AW2120" i="87"/>
  <c r="AX2120" i="87"/>
  <c r="AY2120" i="87"/>
  <c r="AD2121" i="87"/>
  <c r="AE2121" i="87"/>
  <c r="AF2121" i="87"/>
  <c r="AG2121" i="87"/>
  <c r="AH2121" i="87"/>
  <c r="AI2121" i="87"/>
  <c r="AJ2121" i="87"/>
  <c r="AK2121" i="87"/>
  <c r="AL2121" i="87"/>
  <c r="AM2121" i="87"/>
  <c r="AN2121" i="87"/>
  <c r="AO2121" i="87"/>
  <c r="AP2121" i="87"/>
  <c r="AQ2121" i="87"/>
  <c r="AR2121" i="87"/>
  <c r="AS2121" i="87"/>
  <c r="AT2121" i="87"/>
  <c r="AU2121" i="87"/>
  <c r="AV2121" i="87"/>
  <c r="AW2121" i="87"/>
  <c r="AX2121" i="87"/>
  <c r="AY2121" i="87"/>
  <c r="AD2122" i="87"/>
  <c r="AE2122" i="87"/>
  <c r="AF2122" i="87"/>
  <c r="AG2122" i="87"/>
  <c r="AH2122" i="87"/>
  <c r="AI2122" i="87"/>
  <c r="AJ2122" i="87"/>
  <c r="AK2122" i="87"/>
  <c r="AL2122" i="87"/>
  <c r="AM2122" i="87"/>
  <c r="AN2122" i="87"/>
  <c r="AO2122" i="87"/>
  <c r="AP2122" i="87"/>
  <c r="AQ2122" i="87"/>
  <c r="AR2122" i="87"/>
  <c r="AS2122" i="87"/>
  <c r="AT2122" i="87"/>
  <c r="AU2122" i="87"/>
  <c r="AV2122" i="87"/>
  <c r="AW2122" i="87"/>
  <c r="AX2122" i="87"/>
  <c r="AY2122" i="87"/>
  <c r="AD2123" i="87"/>
  <c r="AE2123" i="87"/>
  <c r="AF2123" i="87"/>
  <c r="AG2123" i="87"/>
  <c r="AH2123" i="87"/>
  <c r="AI2123" i="87"/>
  <c r="AJ2123" i="87"/>
  <c r="AK2123" i="87"/>
  <c r="AL2123" i="87"/>
  <c r="AM2123" i="87"/>
  <c r="AN2123" i="87"/>
  <c r="AO2123" i="87"/>
  <c r="AP2123" i="87"/>
  <c r="AQ2123" i="87"/>
  <c r="AR2123" i="87"/>
  <c r="AS2123" i="87"/>
  <c r="AT2123" i="87"/>
  <c r="AU2123" i="87"/>
  <c r="AV2123" i="87"/>
  <c r="AW2123" i="87"/>
  <c r="AX2123" i="87"/>
  <c r="AY2123" i="87"/>
  <c r="AD2124" i="87"/>
  <c r="AE2124" i="87"/>
  <c r="AF2124" i="87"/>
  <c r="AG2124" i="87"/>
  <c r="AH2124" i="87"/>
  <c r="AI2124" i="87"/>
  <c r="AJ2124" i="87"/>
  <c r="AK2124" i="87"/>
  <c r="AL2124" i="87"/>
  <c r="AM2124" i="87"/>
  <c r="AN2124" i="87"/>
  <c r="AO2124" i="87"/>
  <c r="AP2124" i="87"/>
  <c r="AQ2124" i="87"/>
  <c r="AR2124" i="87"/>
  <c r="AS2124" i="87"/>
  <c r="AT2124" i="87"/>
  <c r="AU2124" i="87"/>
  <c r="AV2124" i="87"/>
  <c r="AW2124" i="87"/>
  <c r="AX2124" i="87"/>
  <c r="AY2124" i="87"/>
  <c r="AD2125" i="87"/>
  <c r="AE2125" i="87"/>
  <c r="AF2125" i="87"/>
  <c r="AG2125" i="87"/>
  <c r="AH2125" i="87"/>
  <c r="AI2125" i="87"/>
  <c r="AJ2125" i="87"/>
  <c r="AK2125" i="87"/>
  <c r="AL2125" i="87"/>
  <c r="AM2125" i="87"/>
  <c r="AN2125" i="87"/>
  <c r="AO2125" i="87"/>
  <c r="AP2125" i="87"/>
  <c r="AQ2125" i="87"/>
  <c r="AR2125" i="87"/>
  <c r="AS2125" i="87"/>
  <c r="AT2125" i="87"/>
  <c r="AU2125" i="87"/>
  <c r="AV2125" i="87"/>
  <c r="AW2125" i="87"/>
  <c r="AX2125" i="87"/>
  <c r="AY2125" i="87"/>
  <c r="AD2126" i="87"/>
  <c r="AE2126" i="87"/>
  <c r="AF2126" i="87"/>
  <c r="AG2126" i="87"/>
  <c r="AH2126" i="87"/>
  <c r="AI2126" i="87"/>
  <c r="AJ2126" i="87"/>
  <c r="AK2126" i="87"/>
  <c r="AL2126" i="87"/>
  <c r="AM2126" i="87"/>
  <c r="AN2126" i="87"/>
  <c r="AO2126" i="87"/>
  <c r="AP2126" i="87"/>
  <c r="AQ2126" i="87"/>
  <c r="AR2126" i="87"/>
  <c r="AS2126" i="87"/>
  <c r="AT2126" i="87"/>
  <c r="AU2126" i="87"/>
  <c r="AV2126" i="87"/>
  <c r="AW2126" i="87"/>
  <c r="AX2126" i="87"/>
  <c r="AY2126" i="87"/>
  <c r="AC2126" i="87"/>
  <c r="AC2125" i="87"/>
  <c r="AC2124" i="87"/>
  <c r="AC2123" i="87"/>
  <c r="AC2122" i="87"/>
  <c r="AC2121" i="87"/>
  <c r="AC2120" i="87"/>
  <c r="AC2119" i="87"/>
  <c r="AC2118" i="87"/>
  <c r="R359" i="86"/>
  <c r="R360" i="86"/>
  <c r="N359" i="86"/>
  <c r="N360" i="86"/>
  <c r="N362" i="86"/>
  <c r="J359" i="86" l="1"/>
  <c r="J360" i="86"/>
  <c r="J362" i="86"/>
  <c r="D359" i="86"/>
  <c r="D360" i="86"/>
  <c r="D362" i="86"/>
  <c r="W359" i="86"/>
  <c r="W360" i="86"/>
  <c r="W362" i="86"/>
  <c r="AD2104" i="87" l="1"/>
  <c r="AE2104" i="87"/>
  <c r="AF2104" i="87"/>
  <c r="AG2104" i="87"/>
  <c r="AH2104" i="87"/>
  <c r="AI2104" i="87"/>
  <c r="AJ2104" i="87"/>
  <c r="AK2104" i="87"/>
  <c r="AL2104" i="87"/>
  <c r="AM2104" i="87"/>
  <c r="AN2104" i="87"/>
  <c r="AO2104" i="87"/>
  <c r="AP2104" i="87"/>
  <c r="AQ2104" i="87"/>
  <c r="AR2104" i="87"/>
  <c r="AS2104" i="87"/>
  <c r="AT2104" i="87"/>
  <c r="AU2104" i="87"/>
  <c r="AV2104" i="87"/>
  <c r="AW2104" i="87"/>
  <c r="AX2104" i="87"/>
  <c r="AY2104" i="87"/>
  <c r="AD2105" i="87"/>
  <c r="AE2105" i="87"/>
  <c r="AF2105" i="87"/>
  <c r="AG2105" i="87"/>
  <c r="AH2105" i="87"/>
  <c r="AI2105" i="87"/>
  <c r="AJ2105" i="87"/>
  <c r="AK2105" i="87"/>
  <c r="AL2105" i="87"/>
  <c r="AM2105" i="87"/>
  <c r="AN2105" i="87"/>
  <c r="AO2105" i="87"/>
  <c r="AP2105" i="87"/>
  <c r="AQ2105" i="87"/>
  <c r="AR2105" i="87"/>
  <c r="AS2105" i="87"/>
  <c r="AT2105" i="87"/>
  <c r="AU2105" i="87"/>
  <c r="AV2105" i="87"/>
  <c r="AW2105" i="87"/>
  <c r="AX2105" i="87"/>
  <c r="AY2105" i="87"/>
  <c r="AD2106" i="87"/>
  <c r="AE2106" i="87"/>
  <c r="AF2106" i="87"/>
  <c r="AG2106" i="87"/>
  <c r="AH2106" i="87"/>
  <c r="AI2106" i="87"/>
  <c r="AJ2106" i="87"/>
  <c r="AK2106" i="87"/>
  <c r="AL2106" i="87"/>
  <c r="AM2106" i="87"/>
  <c r="AN2106" i="87"/>
  <c r="AO2106" i="87"/>
  <c r="AP2106" i="87"/>
  <c r="AQ2106" i="87"/>
  <c r="AR2106" i="87"/>
  <c r="AS2106" i="87"/>
  <c r="AT2106" i="87"/>
  <c r="AU2106" i="87"/>
  <c r="AV2106" i="87"/>
  <c r="AW2106" i="87"/>
  <c r="AX2106" i="87"/>
  <c r="AY2106" i="87"/>
  <c r="AD2107" i="87"/>
  <c r="AE2107" i="87"/>
  <c r="AF2107" i="87"/>
  <c r="AG2107" i="87"/>
  <c r="AH2107" i="87"/>
  <c r="AI2107" i="87"/>
  <c r="AJ2107" i="87"/>
  <c r="AK2107" i="87"/>
  <c r="AL2107" i="87"/>
  <c r="AM2107" i="87"/>
  <c r="AN2107" i="87"/>
  <c r="AO2107" i="87"/>
  <c r="AP2107" i="87"/>
  <c r="AQ2107" i="87"/>
  <c r="AR2107" i="87"/>
  <c r="AS2107" i="87"/>
  <c r="AT2107" i="87"/>
  <c r="AU2107" i="87"/>
  <c r="AV2107" i="87"/>
  <c r="AW2107" i="87"/>
  <c r="AX2107" i="87"/>
  <c r="AY2107" i="87"/>
  <c r="AD2108" i="87"/>
  <c r="AE2108" i="87"/>
  <c r="AF2108" i="87"/>
  <c r="AG2108" i="87"/>
  <c r="AH2108" i="87"/>
  <c r="AI2108" i="87"/>
  <c r="AJ2108" i="87"/>
  <c r="AK2108" i="87"/>
  <c r="AL2108" i="87"/>
  <c r="AM2108" i="87"/>
  <c r="AN2108" i="87"/>
  <c r="AO2108" i="87"/>
  <c r="AP2108" i="87"/>
  <c r="AQ2108" i="87"/>
  <c r="AR2108" i="87"/>
  <c r="AS2108" i="87"/>
  <c r="AT2108" i="87"/>
  <c r="AU2108" i="87"/>
  <c r="AV2108" i="87"/>
  <c r="AW2108" i="87"/>
  <c r="AX2108" i="87"/>
  <c r="AY2108" i="87"/>
  <c r="AD2109" i="87"/>
  <c r="AE2109" i="87"/>
  <c r="AF2109" i="87"/>
  <c r="AG2109" i="87"/>
  <c r="AH2109" i="87"/>
  <c r="AI2109" i="87"/>
  <c r="AJ2109" i="87"/>
  <c r="AK2109" i="87"/>
  <c r="AL2109" i="87"/>
  <c r="AM2109" i="87"/>
  <c r="AN2109" i="87"/>
  <c r="AO2109" i="87"/>
  <c r="AP2109" i="87"/>
  <c r="AQ2109" i="87"/>
  <c r="AR2109" i="87"/>
  <c r="AS2109" i="87"/>
  <c r="AT2109" i="87"/>
  <c r="AU2109" i="87"/>
  <c r="AV2109" i="87"/>
  <c r="AW2109" i="87"/>
  <c r="AX2109" i="87"/>
  <c r="AY2109" i="87"/>
  <c r="AD2110" i="87"/>
  <c r="AE2110" i="87"/>
  <c r="AF2110" i="87"/>
  <c r="AG2110" i="87"/>
  <c r="AH2110" i="87"/>
  <c r="AI2110" i="87"/>
  <c r="AJ2110" i="87"/>
  <c r="AK2110" i="87"/>
  <c r="AL2110" i="87"/>
  <c r="AM2110" i="87"/>
  <c r="AN2110" i="87"/>
  <c r="AO2110" i="87"/>
  <c r="AP2110" i="87"/>
  <c r="AQ2110" i="87"/>
  <c r="AR2110" i="87"/>
  <c r="AS2110" i="87"/>
  <c r="AT2110" i="87"/>
  <c r="AU2110" i="87"/>
  <c r="AV2110" i="87"/>
  <c r="AW2110" i="87"/>
  <c r="AX2110" i="87"/>
  <c r="AY2110" i="87"/>
  <c r="AD2111" i="87"/>
  <c r="AE2111" i="87"/>
  <c r="AF2111" i="87"/>
  <c r="AG2111" i="87"/>
  <c r="AH2111" i="87"/>
  <c r="AI2111" i="87"/>
  <c r="AJ2111" i="87"/>
  <c r="AK2111" i="87"/>
  <c r="AL2111" i="87"/>
  <c r="AM2111" i="87"/>
  <c r="AN2111" i="87"/>
  <c r="AO2111" i="87"/>
  <c r="AP2111" i="87"/>
  <c r="AQ2111" i="87"/>
  <c r="AR2111" i="87"/>
  <c r="AS2111" i="87"/>
  <c r="AT2111" i="87"/>
  <c r="AU2111" i="87"/>
  <c r="AV2111" i="87"/>
  <c r="AW2111" i="87"/>
  <c r="AX2111" i="87"/>
  <c r="AY2111" i="87"/>
  <c r="AD2112" i="87"/>
  <c r="AE2112" i="87"/>
  <c r="AF2112" i="87"/>
  <c r="AG2112" i="87"/>
  <c r="AH2112" i="87"/>
  <c r="AI2112" i="87"/>
  <c r="AJ2112" i="87"/>
  <c r="AK2112" i="87"/>
  <c r="AL2112" i="87"/>
  <c r="AM2112" i="87"/>
  <c r="AN2112" i="87"/>
  <c r="AO2112" i="87"/>
  <c r="AP2112" i="87"/>
  <c r="AQ2112" i="87"/>
  <c r="AR2112" i="87"/>
  <c r="AS2112" i="87"/>
  <c r="AT2112" i="87"/>
  <c r="AU2112" i="87"/>
  <c r="AV2112" i="87"/>
  <c r="AW2112" i="87"/>
  <c r="AX2112" i="87"/>
  <c r="AY2112" i="87"/>
  <c r="AC2112" i="87"/>
  <c r="AC2111" i="87"/>
  <c r="AC2110" i="87"/>
  <c r="AC2109" i="87"/>
  <c r="AC2108" i="87"/>
  <c r="AC2107" i="87"/>
  <c r="AC2106" i="87"/>
  <c r="AC2105" i="87"/>
  <c r="AC2104" i="87"/>
  <c r="AH1104" i="98" l="1"/>
  <c r="AH1105" i="98"/>
  <c r="AH1107" i="98"/>
  <c r="AI1104" i="98"/>
  <c r="AG1104" i="98"/>
  <c r="AG1107" i="98"/>
  <c r="AI1105" i="98"/>
  <c r="AI1107" i="98"/>
  <c r="AG1105" i="98"/>
  <c r="W2127" i="87"/>
  <c r="S2127" i="87"/>
  <c r="P2127" i="87"/>
  <c r="O2127" i="87"/>
  <c r="J2127" i="87"/>
  <c r="H2127" i="87"/>
  <c r="E2127" i="87"/>
  <c r="D2127" i="87"/>
  <c r="AA2126" i="87"/>
  <c r="AA2125" i="87"/>
  <c r="AA2124" i="87"/>
  <c r="AA2123" i="87"/>
  <c r="AA2122" i="87"/>
  <c r="AA2121" i="87"/>
  <c r="AA2120" i="87"/>
  <c r="AA2119" i="87"/>
  <c r="AY2127" i="87"/>
  <c r="AX2127" i="87"/>
  <c r="AW2127" i="87"/>
  <c r="AV2127" i="87"/>
  <c r="AU2127" i="87"/>
  <c r="AT2127" i="87"/>
  <c r="AS2127" i="87"/>
  <c r="AR2127" i="87"/>
  <c r="AQ2127" i="87"/>
  <c r="AP2127" i="87"/>
  <c r="AO2127" i="87"/>
  <c r="AM2127" i="87"/>
  <c r="AL2127" i="87"/>
  <c r="AK2127" i="87"/>
  <c r="AJ2127" i="87"/>
  <c r="AI2127" i="87"/>
  <c r="AH2127" i="87"/>
  <c r="AG2127" i="87"/>
  <c r="AF2127" i="87"/>
  <c r="AE2127" i="87"/>
  <c r="AC2127" i="87"/>
  <c r="AA2118" i="87"/>
  <c r="AU2113" i="87"/>
  <c r="AE2113" i="87"/>
  <c r="Z2113" i="87"/>
  <c r="Y2113" i="87"/>
  <c r="X2113" i="87"/>
  <c r="W2113" i="87"/>
  <c r="V2113" i="87"/>
  <c r="U2113" i="87"/>
  <c r="T2113" i="87"/>
  <c r="S2113" i="87"/>
  <c r="R2113" i="87"/>
  <c r="Q2113" i="87"/>
  <c r="P2113" i="87"/>
  <c r="O2113" i="87"/>
  <c r="N2113" i="87"/>
  <c r="M2113" i="87"/>
  <c r="L2113" i="87"/>
  <c r="K2113" i="87"/>
  <c r="J2113" i="87"/>
  <c r="I2113" i="87"/>
  <c r="H2113" i="87"/>
  <c r="G2113" i="87"/>
  <c r="F2113" i="87"/>
  <c r="E2113" i="87"/>
  <c r="D2113" i="87"/>
  <c r="AA2112" i="87"/>
  <c r="AA2111" i="87"/>
  <c r="AA2110" i="87"/>
  <c r="AA2109" i="87"/>
  <c r="AA2108" i="87"/>
  <c r="AA2107" i="87"/>
  <c r="AA2106" i="87"/>
  <c r="AA2105" i="87"/>
  <c r="AY2113" i="87"/>
  <c r="AX2113" i="87"/>
  <c r="AW2113" i="87"/>
  <c r="AV2113" i="87"/>
  <c r="AT2113" i="87"/>
  <c r="AS2113" i="87"/>
  <c r="AR2113" i="87"/>
  <c r="AQ2113" i="87"/>
  <c r="AP2113" i="87"/>
  <c r="AO2113" i="87"/>
  <c r="AN2113" i="87"/>
  <c r="AM2113" i="87"/>
  <c r="AL2113" i="87"/>
  <c r="AK2113" i="87"/>
  <c r="AJ2113" i="87"/>
  <c r="AI2113" i="87"/>
  <c r="AH2113" i="87"/>
  <c r="AG2113" i="87"/>
  <c r="AF2113" i="87"/>
  <c r="AD2113" i="87"/>
  <c r="AC2113" i="87"/>
  <c r="AA2104" i="87"/>
  <c r="AN2127" i="87" l="1"/>
  <c r="AA2127" i="87"/>
  <c r="AD2127" i="87"/>
  <c r="AA2113" i="87"/>
  <c r="R348" i="86" l="1"/>
  <c r="W348" i="86" s="1"/>
  <c r="N348" i="86"/>
  <c r="J348" i="86"/>
  <c r="D348" i="86"/>
  <c r="AG1093" i="98"/>
  <c r="AH1093" i="98"/>
  <c r="AI1093" i="98"/>
  <c r="AD1093" i="98" l="1"/>
  <c r="D1093" i="98"/>
  <c r="B1093" i="98"/>
  <c r="B582" i="98"/>
  <c r="B1092" i="98" l="1"/>
  <c r="D1092" i="98"/>
  <c r="AD1092" i="98"/>
  <c r="AD2088" i="87" l="1"/>
  <c r="AE2088" i="87"/>
  <c r="AF2088" i="87"/>
  <c r="AG2088" i="87"/>
  <c r="AH2088" i="87"/>
  <c r="AI2088" i="87"/>
  <c r="AJ2088" i="87"/>
  <c r="AK2088" i="87"/>
  <c r="AL2088" i="87"/>
  <c r="AM2088" i="87"/>
  <c r="AN2088" i="87"/>
  <c r="AO2088" i="87"/>
  <c r="AP2088" i="87"/>
  <c r="AQ2088" i="87"/>
  <c r="AR2088" i="87"/>
  <c r="AS2088" i="87"/>
  <c r="AT2088" i="87"/>
  <c r="AU2088" i="87"/>
  <c r="AV2088" i="87"/>
  <c r="AW2088" i="87"/>
  <c r="AX2088" i="87"/>
  <c r="AY2088" i="87"/>
  <c r="AD2089" i="87"/>
  <c r="AE2089" i="87"/>
  <c r="AF2089" i="87"/>
  <c r="AG2089" i="87"/>
  <c r="AH2089" i="87"/>
  <c r="AI2089" i="87"/>
  <c r="AJ2089" i="87"/>
  <c r="AK2089" i="87"/>
  <c r="AL2089" i="87"/>
  <c r="AM2089" i="87"/>
  <c r="AN2089" i="87"/>
  <c r="AO2089" i="87"/>
  <c r="AP2089" i="87"/>
  <c r="AQ2089" i="87"/>
  <c r="AR2089" i="87"/>
  <c r="AS2089" i="87"/>
  <c r="AT2089" i="87"/>
  <c r="AU2089" i="87"/>
  <c r="AV2089" i="87"/>
  <c r="AW2089" i="87"/>
  <c r="AX2089" i="87"/>
  <c r="AY2089" i="87"/>
  <c r="AD2090" i="87"/>
  <c r="AE2090" i="87"/>
  <c r="AF2090" i="87"/>
  <c r="AG2090" i="87"/>
  <c r="AH2090" i="87"/>
  <c r="AI2090" i="87"/>
  <c r="AJ2090" i="87"/>
  <c r="AK2090" i="87"/>
  <c r="AL2090" i="87"/>
  <c r="AM2090" i="87"/>
  <c r="AN2090" i="87"/>
  <c r="AO2090" i="87"/>
  <c r="AP2090" i="87"/>
  <c r="AQ2090" i="87"/>
  <c r="AR2090" i="87"/>
  <c r="AS2090" i="87"/>
  <c r="AT2090" i="87"/>
  <c r="AU2090" i="87"/>
  <c r="AV2090" i="87"/>
  <c r="AW2090" i="87"/>
  <c r="AX2090" i="87"/>
  <c r="AY2090" i="87"/>
  <c r="AD2091" i="87"/>
  <c r="AE2091" i="87"/>
  <c r="AF2091" i="87"/>
  <c r="AG2091" i="87"/>
  <c r="AH2091" i="87"/>
  <c r="AI2091" i="87"/>
  <c r="AJ2091" i="87"/>
  <c r="AK2091" i="87"/>
  <c r="AL2091" i="87"/>
  <c r="AM2091" i="87"/>
  <c r="AN2091" i="87"/>
  <c r="AO2091" i="87"/>
  <c r="AP2091" i="87"/>
  <c r="AQ2091" i="87"/>
  <c r="AR2091" i="87"/>
  <c r="AS2091" i="87"/>
  <c r="AT2091" i="87"/>
  <c r="AU2091" i="87"/>
  <c r="AV2091" i="87"/>
  <c r="AW2091" i="87"/>
  <c r="AX2091" i="87"/>
  <c r="AY2091" i="87"/>
  <c r="AD2092" i="87"/>
  <c r="AE2092" i="87"/>
  <c r="AF2092" i="87"/>
  <c r="AG2092" i="87"/>
  <c r="AH2092" i="87"/>
  <c r="AI2092" i="87"/>
  <c r="AJ2092" i="87"/>
  <c r="AK2092" i="87"/>
  <c r="AL2092" i="87"/>
  <c r="AM2092" i="87"/>
  <c r="AN2092" i="87"/>
  <c r="AO2092" i="87"/>
  <c r="AP2092" i="87"/>
  <c r="AQ2092" i="87"/>
  <c r="AR2092" i="87"/>
  <c r="AS2092" i="87"/>
  <c r="AT2092" i="87"/>
  <c r="AU2092" i="87"/>
  <c r="AV2092" i="87"/>
  <c r="AW2092" i="87"/>
  <c r="AX2092" i="87"/>
  <c r="AY2092" i="87"/>
  <c r="AD2093" i="87"/>
  <c r="AE2093" i="87"/>
  <c r="AF2093" i="87"/>
  <c r="AG2093" i="87"/>
  <c r="AH2093" i="87"/>
  <c r="AI2093" i="87"/>
  <c r="AJ2093" i="87"/>
  <c r="AK2093" i="87"/>
  <c r="AL2093" i="87"/>
  <c r="AM2093" i="87"/>
  <c r="AN2093" i="87"/>
  <c r="AO2093" i="87"/>
  <c r="AP2093" i="87"/>
  <c r="AQ2093" i="87"/>
  <c r="AR2093" i="87"/>
  <c r="AS2093" i="87"/>
  <c r="AT2093" i="87"/>
  <c r="AU2093" i="87"/>
  <c r="AV2093" i="87"/>
  <c r="AW2093" i="87"/>
  <c r="AX2093" i="87"/>
  <c r="AY2093" i="87"/>
  <c r="AD2094" i="87"/>
  <c r="AE2094" i="87"/>
  <c r="AF2094" i="87"/>
  <c r="AG2094" i="87"/>
  <c r="AH2094" i="87"/>
  <c r="AI2094" i="87"/>
  <c r="AJ2094" i="87"/>
  <c r="AK2094" i="87"/>
  <c r="AL2094" i="87"/>
  <c r="AM2094" i="87"/>
  <c r="AN2094" i="87"/>
  <c r="AO2094" i="87"/>
  <c r="AP2094" i="87"/>
  <c r="AQ2094" i="87"/>
  <c r="AR2094" i="87"/>
  <c r="AS2094" i="87"/>
  <c r="AT2094" i="87"/>
  <c r="AU2094" i="87"/>
  <c r="AV2094" i="87"/>
  <c r="AW2094" i="87"/>
  <c r="AX2094" i="87"/>
  <c r="AY2094" i="87"/>
  <c r="AD2095" i="87"/>
  <c r="AE2095" i="87"/>
  <c r="AF2095" i="87"/>
  <c r="AG2095" i="87"/>
  <c r="AH2095" i="87"/>
  <c r="AI2095" i="87"/>
  <c r="AJ2095" i="87"/>
  <c r="AK2095" i="87"/>
  <c r="AL2095" i="87"/>
  <c r="AM2095" i="87"/>
  <c r="AN2095" i="87"/>
  <c r="AO2095" i="87"/>
  <c r="AP2095" i="87"/>
  <c r="AQ2095" i="87"/>
  <c r="AR2095" i="87"/>
  <c r="AS2095" i="87"/>
  <c r="AT2095" i="87"/>
  <c r="AU2095" i="87"/>
  <c r="AV2095" i="87"/>
  <c r="AW2095" i="87"/>
  <c r="AX2095" i="87"/>
  <c r="AY2095" i="87"/>
  <c r="AD2096" i="87"/>
  <c r="AE2096" i="87"/>
  <c r="AF2096" i="87"/>
  <c r="AG2096" i="87"/>
  <c r="AH2096" i="87"/>
  <c r="AI2096" i="87"/>
  <c r="AJ2096" i="87"/>
  <c r="AK2096" i="87"/>
  <c r="AL2096" i="87"/>
  <c r="AM2096" i="87"/>
  <c r="AN2096" i="87"/>
  <c r="AO2096" i="87"/>
  <c r="AP2096" i="87"/>
  <c r="AQ2096" i="87"/>
  <c r="AR2096" i="87"/>
  <c r="AS2096" i="87"/>
  <c r="AT2096" i="87"/>
  <c r="AU2096" i="87"/>
  <c r="AV2096" i="87"/>
  <c r="AW2096" i="87"/>
  <c r="AX2096" i="87"/>
  <c r="AY2096" i="87"/>
  <c r="AC2096" i="87"/>
  <c r="AC2095" i="87"/>
  <c r="AC2094" i="87"/>
  <c r="AC2093" i="87"/>
  <c r="AC2092" i="87"/>
  <c r="AC2091" i="87"/>
  <c r="AC2090" i="87"/>
  <c r="AC2089" i="87"/>
  <c r="AC2088" i="87"/>
  <c r="AD2074" i="87"/>
  <c r="AE2074" i="87"/>
  <c r="AF2074" i="87"/>
  <c r="AG2074" i="87"/>
  <c r="AH2074" i="87"/>
  <c r="AI2074" i="87"/>
  <c r="AJ2074" i="87"/>
  <c r="AK2074" i="87"/>
  <c r="AL2074" i="87"/>
  <c r="AM2074" i="87"/>
  <c r="AN2074" i="87"/>
  <c r="AO2074" i="87"/>
  <c r="AP2074" i="87"/>
  <c r="AQ2074" i="87"/>
  <c r="AR2074" i="87"/>
  <c r="AS2074" i="87"/>
  <c r="AT2074" i="87"/>
  <c r="AU2074" i="87"/>
  <c r="AV2074" i="87"/>
  <c r="AW2074" i="87"/>
  <c r="AX2074" i="87"/>
  <c r="AY2074" i="87"/>
  <c r="AD2075" i="87"/>
  <c r="AE2075" i="87"/>
  <c r="AF2075" i="87"/>
  <c r="AG2075" i="87"/>
  <c r="AH2075" i="87"/>
  <c r="AI2075" i="87"/>
  <c r="AJ2075" i="87"/>
  <c r="AK2075" i="87"/>
  <c r="AL2075" i="87"/>
  <c r="AM2075" i="87"/>
  <c r="AN2075" i="87"/>
  <c r="AO2075" i="87"/>
  <c r="AP2075" i="87"/>
  <c r="AQ2075" i="87"/>
  <c r="AR2075" i="87"/>
  <c r="AS2075" i="87"/>
  <c r="AT2075" i="87"/>
  <c r="AU2075" i="87"/>
  <c r="AV2075" i="87"/>
  <c r="AW2075" i="87"/>
  <c r="AX2075" i="87"/>
  <c r="AY2075" i="87"/>
  <c r="AD2076" i="87"/>
  <c r="AE2076" i="87"/>
  <c r="AF2076" i="87"/>
  <c r="AG2076" i="87"/>
  <c r="AH2076" i="87"/>
  <c r="AI2076" i="87"/>
  <c r="AJ2076" i="87"/>
  <c r="AK2076" i="87"/>
  <c r="AL2076" i="87"/>
  <c r="AM2076" i="87"/>
  <c r="AN2076" i="87"/>
  <c r="AO2076" i="87"/>
  <c r="AP2076" i="87"/>
  <c r="AQ2076" i="87"/>
  <c r="AR2076" i="87"/>
  <c r="AS2076" i="87"/>
  <c r="AT2076" i="87"/>
  <c r="AU2076" i="87"/>
  <c r="AV2076" i="87"/>
  <c r="AW2076" i="87"/>
  <c r="AX2076" i="87"/>
  <c r="AY2076" i="87"/>
  <c r="AD2077" i="87"/>
  <c r="AE2077" i="87"/>
  <c r="AF2077" i="87"/>
  <c r="AG2077" i="87"/>
  <c r="AH2077" i="87"/>
  <c r="AI2077" i="87"/>
  <c r="AJ2077" i="87"/>
  <c r="AK2077" i="87"/>
  <c r="AL2077" i="87"/>
  <c r="AM2077" i="87"/>
  <c r="AN2077" i="87"/>
  <c r="AO2077" i="87"/>
  <c r="AP2077" i="87"/>
  <c r="AQ2077" i="87"/>
  <c r="AR2077" i="87"/>
  <c r="AS2077" i="87"/>
  <c r="AT2077" i="87"/>
  <c r="AU2077" i="87"/>
  <c r="AV2077" i="87"/>
  <c r="AW2077" i="87"/>
  <c r="AX2077" i="87"/>
  <c r="AY2077" i="87"/>
  <c r="AD2078" i="87"/>
  <c r="AE2078" i="87"/>
  <c r="AF2078" i="87"/>
  <c r="AG2078" i="87"/>
  <c r="AH2078" i="87"/>
  <c r="AI2078" i="87"/>
  <c r="AJ2078" i="87"/>
  <c r="AK2078" i="87"/>
  <c r="AL2078" i="87"/>
  <c r="AM2078" i="87"/>
  <c r="AN2078" i="87"/>
  <c r="AO2078" i="87"/>
  <c r="AP2078" i="87"/>
  <c r="AQ2078" i="87"/>
  <c r="AR2078" i="87"/>
  <c r="AS2078" i="87"/>
  <c r="AT2078" i="87"/>
  <c r="AU2078" i="87"/>
  <c r="AV2078" i="87"/>
  <c r="AW2078" i="87"/>
  <c r="AX2078" i="87"/>
  <c r="AY2078" i="87"/>
  <c r="AD2079" i="87"/>
  <c r="AE2079" i="87"/>
  <c r="AF2079" i="87"/>
  <c r="AG2079" i="87"/>
  <c r="AH2079" i="87"/>
  <c r="AI2079" i="87"/>
  <c r="AJ2079" i="87"/>
  <c r="AK2079" i="87"/>
  <c r="AL2079" i="87"/>
  <c r="AM2079" i="87"/>
  <c r="AN2079" i="87"/>
  <c r="AO2079" i="87"/>
  <c r="AP2079" i="87"/>
  <c r="AQ2079" i="87"/>
  <c r="AR2079" i="87"/>
  <c r="AS2079" i="87"/>
  <c r="AT2079" i="87"/>
  <c r="AU2079" i="87"/>
  <c r="AV2079" i="87"/>
  <c r="AW2079" i="87"/>
  <c r="AX2079" i="87"/>
  <c r="AY2079" i="87"/>
  <c r="AD2080" i="87"/>
  <c r="AE2080" i="87"/>
  <c r="AF2080" i="87"/>
  <c r="AG2080" i="87"/>
  <c r="AH2080" i="87"/>
  <c r="AI2080" i="87"/>
  <c r="AJ2080" i="87"/>
  <c r="AK2080" i="87"/>
  <c r="AL2080" i="87"/>
  <c r="AM2080" i="87"/>
  <c r="AN2080" i="87"/>
  <c r="AO2080" i="87"/>
  <c r="AP2080" i="87"/>
  <c r="AQ2080" i="87"/>
  <c r="AR2080" i="87"/>
  <c r="AS2080" i="87"/>
  <c r="AT2080" i="87"/>
  <c r="AU2080" i="87"/>
  <c r="AV2080" i="87"/>
  <c r="AW2080" i="87"/>
  <c r="AX2080" i="87"/>
  <c r="AY2080" i="87"/>
  <c r="AD2081" i="87"/>
  <c r="AE2081" i="87"/>
  <c r="AF2081" i="87"/>
  <c r="AG2081" i="87"/>
  <c r="AH2081" i="87"/>
  <c r="AI2081" i="87"/>
  <c r="AJ2081" i="87"/>
  <c r="AK2081" i="87"/>
  <c r="AL2081" i="87"/>
  <c r="AM2081" i="87"/>
  <c r="AN2081" i="87"/>
  <c r="AO2081" i="87"/>
  <c r="AP2081" i="87"/>
  <c r="AQ2081" i="87"/>
  <c r="AR2081" i="87"/>
  <c r="AS2081" i="87"/>
  <c r="AT2081" i="87"/>
  <c r="AU2081" i="87"/>
  <c r="AV2081" i="87"/>
  <c r="AW2081" i="87"/>
  <c r="AX2081" i="87"/>
  <c r="AY2081" i="87"/>
  <c r="AD2082" i="87"/>
  <c r="AE2082" i="87"/>
  <c r="AF2082" i="87"/>
  <c r="AG2082" i="87"/>
  <c r="AH2082" i="87"/>
  <c r="AI2082" i="87"/>
  <c r="AJ2082" i="87"/>
  <c r="AK2082" i="87"/>
  <c r="AL2082" i="87"/>
  <c r="AM2082" i="87"/>
  <c r="AN2082" i="87"/>
  <c r="AO2082" i="87"/>
  <c r="AP2082" i="87"/>
  <c r="AQ2082" i="87"/>
  <c r="AR2082" i="87"/>
  <c r="AS2082" i="87"/>
  <c r="AT2082" i="87"/>
  <c r="AU2082" i="87"/>
  <c r="AV2082" i="87"/>
  <c r="AW2082" i="87"/>
  <c r="AX2082" i="87"/>
  <c r="AY2082" i="87"/>
  <c r="AC2082" i="87"/>
  <c r="AC2081" i="87"/>
  <c r="AC2080" i="87"/>
  <c r="AC2079" i="87"/>
  <c r="AC2078" i="87"/>
  <c r="AC2077" i="87"/>
  <c r="AC2076" i="87"/>
  <c r="AC2075" i="87"/>
  <c r="AC2074" i="87"/>
  <c r="W2097" i="87"/>
  <c r="S2097" i="87"/>
  <c r="P2097" i="87"/>
  <c r="O2097" i="87"/>
  <c r="J2097" i="87"/>
  <c r="H2097" i="87"/>
  <c r="E2097" i="87"/>
  <c r="D2097" i="87"/>
  <c r="AA2096" i="87"/>
  <c r="AA2095" i="87"/>
  <c r="AA2094" i="87"/>
  <c r="AA2093" i="87"/>
  <c r="AA2092" i="87"/>
  <c r="AA2091" i="87"/>
  <c r="AA2090" i="87"/>
  <c r="AA2089" i="87"/>
  <c r="AA2088" i="87"/>
  <c r="Z2083" i="87"/>
  <c r="Y2083" i="87"/>
  <c r="X2083" i="87"/>
  <c r="W2083" i="87"/>
  <c r="V2083" i="87"/>
  <c r="U2083" i="87"/>
  <c r="T2083" i="87"/>
  <c r="S2083" i="87"/>
  <c r="R2083" i="87"/>
  <c r="Q2083" i="87"/>
  <c r="P2083" i="87"/>
  <c r="O2083" i="87"/>
  <c r="N2083" i="87"/>
  <c r="M2083" i="87"/>
  <c r="L2083" i="87"/>
  <c r="K2083" i="87"/>
  <c r="J2083" i="87"/>
  <c r="I2083" i="87"/>
  <c r="H2083" i="87"/>
  <c r="G2083" i="87"/>
  <c r="F2083" i="87"/>
  <c r="E2083" i="87"/>
  <c r="D2083" i="87"/>
  <c r="AA2082" i="87"/>
  <c r="AA2081" i="87"/>
  <c r="AA2080" i="87"/>
  <c r="AA2079" i="87"/>
  <c r="AA2078" i="87"/>
  <c r="AA2077" i="87"/>
  <c r="AA2076" i="87"/>
  <c r="AA2075" i="87"/>
  <c r="AA2074" i="87"/>
  <c r="AH2097" i="87" l="1"/>
  <c r="AU2083" i="87"/>
  <c r="AJ2097" i="87"/>
  <c r="AT2083" i="87"/>
  <c r="AF2083" i="87"/>
  <c r="AP2083" i="87"/>
  <c r="AS2083" i="87"/>
  <c r="AG2083" i="87"/>
  <c r="AX2097" i="87"/>
  <c r="AP2097" i="87"/>
  <c r="AA2083" i="87"/>
  <c r="AN2083" i="87"/>
  <c r="AM2083" i="87"/>
  <c r="AL2083" i="87"/>
  <c r="AI2097" i="87"/>
  <c r="AE2097" i="87"/>
  <c r="AO2097" i="87"/>
  <c r="AC2083" i="87"/>
  <c r="AK2083" i="87"/>
  <c r="AR2097" i="87"/>
  <c r="AF2097" i="87"/>
  <c r="AD2097" i="87"/>
  <c r="AX2083" i="87"/>
  <c r="AV2083" i="87"/>
  <c r="AJ2083" i="87"/>
  <c r="AR2083" i="87"/>
  <c r="AO2083" i="87"/>
  <c r="AY2083" i="87"/>
  <c r="AW2083" i="87"/>
  <c r="AQ2097" i="87"/>
  <c r="AM2097" i="87"/>
  <c r="AW2097" i="87"/>
  <c r="AK2097" i="87"/>
  <c r="AN2097" i="87"/>
  <c r="AL2097" i="87"/>
  <c r="AH2083" i="87"/>
  <c r="AI2083" i="87"/>
  <c r="AQ2083" i="87"/>
  <c r="AE2083" i="87"/>
  <c r="AD2083" i="87"/>
  <c r="AY2097" i="87"/>
  <c r="AU2097" i="87"/>
  <c r="AS2097" i="87"/>
  <c r="AG2097" i="87"/>
  <c r="AV2097" i="87"/>
  <c r="AT2097" i="87"/>
  <c r="AC2097" i="87"/>
  <c r="AA2097" i="87"/>
  <c r="AD2058" i="87"/>
  <c r="AE2058" i="87"/>
  <c r="AF2058" i="87"/>
  <c r="AG2058" i="87"/>
  <c r="AH2058" i="87"/>
  <c r="AI2058" i="87"/>
  <c r="AJ2058" i="87"/>
  <c r="AK2058" i="87"/>
  <c r="AL2058" i="87"/>
  <c r="AM2058" i="87"/>
  <c r="AN2058" i="87"/>
  <c r="AO2058" i="87"/>
  <c r="AP2058" i="87"/>
  <c r="AQ2058" i="87"/>
  <c r="AR2058" i="87"/>
  <c r="AS2058" i="87"/>
  <c r="AT2058" i="87"/>
  <c r="AU2058" i="87"/>
  <c r="AV2058" i="87"/>
  <c r="AW2058" i="87"/>
  <c r="AX2058" i="87"/>
  <c r="AY2058" i="87"/>
  <c r="AD2059" i="87"/>
  <c r="AE2059" i="87"/>
  <c r="AF2059" i="87"/>
  <c r="AG2059" i="87"/>
  <c r="AH2059" i="87"/>
  <c r="AI2059" i="87"/>
  <c r="AJ2059" i="87"/>
  <c r="AK2059" i="87"/>
  <c r="AL2059" i="87"/>
  <c r="AM2059" i="87"/>
  <c r="AN2059" i="87"/>
  <c r="AO2059" i="87"/>
  <c r="AP2059" i="87"/>
  <c r="AQ2059" i="87"/>
  <c r="AR2059" i="87"/>
  <c r="AS2059" i="87"/>
  <c r="AT2059" i="87"/>
  <c r="AU2059" i="87"/>
  <c r="AV2059" i="87"/>
  <c r="AW2059" i="87"/>
  <c r="AX2059" i="87"/>
  <c r="AY2059" i="87"/>
  <c r="AD2060" i="87"/>
  <c r="AE2060" i="87"/>
  <c r="AF2060" i="87"/>
  <c r="AG2060" i="87"/>
  <c r="AH2060" i="87"/>
  <c r="AI2060" i="87"/>
  <c r="AJ2060" i="87"/>
  <c r="AK2060" i="87"/>
  <c r="AL2060" i="87"/>
  <c r="AM2060" i="87"/>
  <c r="AN2060" i="87"/>
  <c r="AO2060" i="87"/>
  <c r="AP2060" i="87"/>
  <c r="AQ2060" i="87"/>
  <c r="AR2060" i="87"/>
  <c r="AS2060" i="87"/>
  <c r="AT2060" i="87"/>
  <c r="AU2060" i="87"/>
  <c r="AV2060" i="87"/>
  <c r="AW2060" i="87"/>
  <c r="AX2060" i="87"/>
  <c r="AY2060" i="87"/>
  <c r="AD2061" i="87"/>
  <c r="AE2061" i="87"/>
  <c r="AF2061" i="87"/>
  <c r="AG2061" i="87"/>
  <c r="AH2061" i="87"/>
  <c r="AI2061" i="87"/>
  <c r="AJ2061" i="87"/>
  <c r="AK2061" i="87"/>
  <c r="AL2061" i="87"/>
  <c r="AM2061" i="87"/>
  <c r="AN2061" i="87"/>
  <c r="AO2061" i="87"/>
  <c r="AP2061" i="87"/>
  <c r="AQ2061" i="87"/>
  <c r="AR2061" i="87"/>
  <c r="AS2061" i="87"/>
  <c r="AT2061" i="87"/>
  <c r="AU2061" i="87"/>
  <c r="AV2061" i="87"/>
  <c r="AW2061" i="87"/>
  <c r="AX2061" i="87"/>
  <c r="AY2061" i="87"/>
  <c r="AD2062" i="87"/>
  <c r="AE2062" i="87"/>
  <c r="AF2062" i="87"/>
  <c r="AG2062" i="87"/>
  <c r="AH2062" i="87"/>
  <c r="AI2062" i="87"/>
  <c r="AJ2062" i="87"/>
  <c r="AK2062" i="87"/>
  <c r="AL2062" i="87"/>
  <c r="AM2062" i="87"/>
  <c r="AN2062" i="87"/>
  <c r="AO2062" i="87"/>
  <c r="AP2062" i="87"/>
  <c r="AQ2062" i="87"/>
  <c r="AR2062" i="87"/>
  <c r="AS2062" i="87"/>
  <c r="AT2062" i="87"/>
  <c r="AU2062" i="87"/>
  <c r="AV2062" i="87"/>
  <c r="AW2062" i="87"/>
  <c r="AX2062" i="87"/>
  <c r="AY2062" i="87"/>
  <c r="AD2063" i="87"/>
  <c r="AE2063" i="87"/>
  <c r="AF2063" i="87"/>
  <c r="AG2063" i="87"/>
  <c r="AH2063" i="87"/>
  <c r="AI2063" i="87"/>
  <c r="AJ2063" i="87"/>
  <c r="AK2063" i="87"/>
  <c r="AL2063" i="87"/>
  <c r="AM2063" i="87"/>
  <c r="AN2063" i="87"/>
  <c r="AO2063" i="87"/>
  <c r="AP2063" i="87"/>
  <c r="AQ2063" i="87"/>
  <c r="AR2063" i="87"/>
  <c r="AS2063" i="87"/>
  <c r="AT2063" i="87"/>
  <c r="AU2063" i="87"/>
  <c r="AV2063" i="87"/>
  <c r="AW2063" i="87"/>
  <c r="AX2063" i="87"/>
  <c r="AY2063" i="87"/>
  <c r="AD2064" i="87"/>
  <c r="AE2064" i="87"/>
  <c r="AF2064" i="87"/>
  <c r="AG2064" i="87"/>
  <c r="AH2064" i="87"/>
  <c r="AI2064" i="87"/>
  <c r="AJ2064" i="87"/>
  <c r="AK2064" i="87"/>
  <c r="AL2064" i="87"/>
  <c r="AM2064" i="87"/>
  <c r="AN2064" i="87"/>
  <c r="AO2064" i="87"/>
  <c r="AP2064" i="87"/>
  <c r="AQ2064" i="87"/>
  <c r="AR2064" i="87"/>
  <c r="AS2064" i="87"/>
  <c r="AT2064" i="87"/>
  <c r="AU2064" i="87"/>
  <c r="AV2064" i="87"/>
  <c r="AW2064" i="87"/>
  <c r="AX2064" i="87"/>
  <c r="AY2064" i="87"/>
  <c r="AD2065" i="87"/>
  <c r="AE2065" i="87"/>
  <c r="AF2065" i="87"/>
  <c r="AG2065" i="87"/>
  <c r="AH2065" i="87"/>
  <c r="AI2065" i="87"/>
  <c r="AJ2065" i="87"/>
  <c r="AK2065" i="87"/>
  <c r="AL2065" i="87"/>
  <c r="AM2065" i="87"/>
  <c r="AN2065" i="87"/>
  <c r="AO2065" i="87"/>
  <c r="AP2065" i="87"/>
  <c r="AQ2065" i="87"/>
  <c r="AR2065" i="87"/>
  <c r="AS2065" i="87"/>
  <c r="AT2065" i="87"/>
  <c r="AU2065" i="87"/>
  <c r="AV2065" i="87"/>
  <c r="AW2065" i="87"/>
  <c r="AX2065" i="87"/>
  <c r="AY2065" i="87"/>
  <c r="AD2066" i="87"/>
  <c r="AE2066" i="87"/>
  <c r="AF2066" i="87"/>
  <c r="AG2066" i="87"/>
  <c r="AH2066" i="87"/>
  <c r="AI2066" i="87"/>
  <c r="AJ2066" i="87"/>
  <c r="AK2066" i="87"/>
  <c r="AL2066" i="87"/>
  <c r="AM2066" i="87"/>
  <c r="AN2066" i="87"/>
  <c r="AO2066" i="87"/>
  <c r="AP2066" i="87"/>
  <c r="AQ2066" i="87"/>
  <c r="AR2066" i="87"/>
  <c r="AS2066" i="87"/>
  <c r="AT2066" i="87"/>
  <c r="AU2066" i="87"/>
  <c r="AV2066" i="87"/>
  <c r="AW2066" i="87"/>
  <c r="AX2066" i="87"/>
  <c r="AY2066" i="87"/>
  <c r="AC2066" i="87"/>
  <c r="AC2065" i="87"/>
  <c r="AC2064" i="87"/>
  <c r="AC2063" i="87"/>
  <c r="AC2062" i="87"/>
  <c r="AC2061" i="87"/>
  <c r="AC2060" i="87"/>
  <c r="AC2059" i="87"/>
  <c r="AC2058" i="87"/>
  <c r="AD2044" i="87"/>
  <c r="AE2044" i="87"/>
  <c r="AF2044" i="87"/>
  <c r="AG2044" i="87"/>
  <c r="AH2044" i="87"/>
  <c r="AI2044" i="87"/>
  <c r="AJ2044" i="87"/>
  <c r="AK2044" i="87"/>
  <c r="AL2044" i="87"/>
  <c r="AM2044" i="87"/>
  <c r="AN2044" i="87"/>
  <c r="AO2044" i="87"/>
  <c r="AP2044" i="87"/>
  <c r="AQ2044" i="87"/>
  <c r="AR2044" i="87"/>
  <c r="AS2044" i="87"/>
  <c r="AT2044" i="87"/>
  <c r="AU2044" i="87"/>
  <c r="AV2044" i="87"/>
  <c r="AW2044" i="87"/>
  <c r="AX2044" i="87"/>
  <c r="AY2044" i="87"/>
  <c r="AD2045" i="87"/>
  <c r="AE2045" i="87"/>
  <c r="AF2045" i="87"/>
  <c r="AG2045" i="87"/>
  <c r="AH2045" i="87"/>
  <c r="AI2045" i="87"/>
  <c r="AJ2045" i="87"/>
  <c r="AK2045" i="87"/>
  <c r="AL2045" i="87"/>
  <c r="AM2045" i="87"/>
  <c r="AN2045" i="87"/>
  <c r="AO2045" i="87"/>
  <c r="AP2045" i="87"/>
  <c r="AQ2045" i="87"/>
  <c r="AR2045" i="87"/>
  <c r="AS2045" i="87"/>
  <c r="AT2045" i="87"/>
  <c r="AU2045" i="87"/>
  <c r="AV2045" i="87"/>
  <c r="AW2045" i="87"/>
  <c r="AX2045" i="87"/>
  <c r="AY2045" i="87"/>
  <c r="AD2046" i="87"/>
  <c r="AE2046" i="87"/>
  <c r="AF2046" i="87"/>
  <c r="AG2046" i="87"/>
  <c r="AH2046" i="87"/>
  <c r="AI2046" i="87"/>
  <c r="AJ2046" i="87"/>
  <c r="AK2046" i="87"/>
  <c r="AL2046" i="87"/>
  <c r="AM2046" i="87"/>
  <c r="AN2046" i="87"/>
  <c r="AO2046" i="87"/>
  <c r="AP2046" i="87"/>
  <c r="AQ2046" i="87"/>
  <c r="AR2046" i="87"/>
  <c r="AS2046" i="87"/>
  <c r="AT2046" i="87"/>
  <c r="AU2046" i="87"/>
  <c r="AV2046" i="87"/>
  <c r="AW2046" i="87"/>
  <c r="AX2046" i="87"/>
  <c r="AY2046" i="87"/>
  <c r="AD2047" i="87"/>
  <c r="AE2047" i="87"/>
  <c r="AF2047" i="87"/>
  <c r="AG2047" i="87"/>
  <c r="AH2047" i="87"/>
  <c r="AI2047" i="87"/>
  <c r="AJ2047" i="87"/>
  <c r="AK2047" i="87"/>
  <c r="AL2047" i="87"/>
  <c r="AM2047" i="87"/>
  <c r="AN2047" i="87"/>
  <c r="AO2047" i="87"/>
  <c r="AP2047" i="87"/>
  <c r="AQ2047" i="87"/>
  <c r="AR2047" i="87"/>
  <c r="AS2047" i="87"/>
  <c r="AT2047" i="87"/>
  <c r="AU2047" i="87"/>
  <c r="AV2047" i="87"/>
  <c r="AW2047" i="87"/>
  <c r="AX2047" i="87"/>
  <c r="AY2047" i="87"/>
  <c r="AD2048" i="87"/>
  <c r="AE2048" i="87"/>
  <c r="AF2048" i="87"/>
  <c r="AG2048" i="87"/>
  <c r="AH2048" i="87"/>
  <c r="AI2048" i="87"/>
  <c r="AJ2048" i="87"/>
  <c r="AK2048" i="87"/>
  <c r="AL2048" i="87"/>
  <c r="AM2048" i="87"/>
  <c r="AN2048" i="87"/>
  <c r="AO2048" i="87"/>
  <c r="AP2048" i="87"/>
  <c r="AQ2048" i="87"/>
  <c r="AR2048" i="87"/>
  <c r="AS2048" i="87"/>
  <c r="AT2048" i="87"/>
  <c r="AU2048" i="87"/>
  <c r="AV2048" i="87"/>
  <c r="AW2048" i="87"/>
  <c r="AX2048" i="87"/>
  <c r="AY2048" i="87"/>
  <c r="AD2049" i="87"/>
  <c r="AE2049" i="87"/>
  <c r="AF2049" i="87"/>
  <c r="AG2049" i="87"/>
  <c r="AH2049" i="87"/>
  <c r="AI2049" i="87"/>
  <c r="AJ2049" i="87"/>
  <c r="AK2049" i="87"/>
  <c r="AL2049" i="87"/>
  <c r="AM2049" i="87"/>
  <c r="AN2049" i="87"/>
  <c r="AO2049" i="87"/>
  <c r="AP2049" i="87"/>
  <c r="AQ2049" i="87"/>
  <c r="AR2049" i="87"/>
  <c r="AS2049" i="87"/>
  <c r="AT2049" i="87"/>
  <c r="AU2049" i="87"/>
  <c r="AV2049" i="87"/>
  <c r="AW2049" i="87"/>
  <c r="AX2049" i="87"/>
  <c r="AY2049" i="87"/>
  <c r="AD2050" i="87"/>
  <c r="AE2050" i="87"/>
  <c r="AF2050" i="87"/>
  <c r="AG2050" i="87"/>
  <c r="AH2050" i="87"/>
  <c r="AI2050" i="87"/>
  <c r="AJ2050" i="87"/>
  <c r="AK2050" i="87"/>
  <c r="AL2050" i="87"/>
  <c r="AM2050" i="87"/>
  <c r="AN2050" i="87"/>
  <c r="AO2050" i="87"/>
  <c r="AP2050" i="87"/>
  <c r="AQ2050" i="87"/>
  <c r="AR2050" i="87"/>
  <c r="AS2050" i="87"/>
  <c r="AT2050" i="87"/>
  <c r="AU2050" i="87"/>
  <c r="AV2050" i="87"/>
  <c r="AW2050" i="87"/>
  <c r="AX2050" i="87"/>
  <c r="AY2050" i="87"/>
  <c r="AD2051" i="87"/>
  <c r="AE2051" i="87"/>
  <c r="AF2051" i="87"/>
  <c r="AG2051" i="87"/>
  <c r="AH2051" i="87"/>
  <c r="AI2051" i="87"/>
  <c r="AJ2051" i="87"/>
  <c r="AK2051" i="87"/>
  <c r="AL2051" i="87"/>
  <c r="AM2051" i="87"/>
  <c r="AN2051" i="87"/>
  <c r="AO2051" i="87"/>
  <c r="AP2051" i="87"/>
  <c r="AQ2051" i="87"/>
  <c r="AR2051" i="87"/>
  <c r="AS2051" i="87"/>
  <c r="AT2051" i="87"/>
  <c r="AU2051" i="87"/>
  <c r="AV2051" i="87"/>
  <c r="AW2051" i="87"/>
  <c r="AX2051" i="87"/>
  <c r="AY2051" i="87"/>
  <c r="AD2052" i="87"/>
  <c r="AE2052" i="87"/>
  <c r="AF2052" i="87"/>
  <c r="AG2052" i="87"/>
  <c r="AH2052" i="87"/>
  <c r="AI2052" i="87"/>
  <c r="AJ2052" i="87"/>
  <c r="AK2052" i="87"/>
  <c r="AL2052" i="87"/>
  <c r="AM2052" i="87"/>
  <c r="AN2052" i="87"/>
  <c r="AO2052" i="87"/>
  <c r="AP2052" i="87"/>
  <c r="AQ2052" i="87"/>
  <c r="AR2052" i="87"/>
  <c r="AS2052" i="87"/>
  <c r="AT2052" i="87"/>
  <c r="AU2052" i="87"/>
  <c r="AV2052" i="87"/>
  <c r="AW2052" i="87"/>
  <c r="AX2052" i="87"/>
  <c r="AY2052" i="87"/>
  <c r="AC2052" i="87"/>
  <c r="AC2051" i="87"/>
  <c r="AC2050" i="87"/>
  <c r="AC2049" i="87"/>
  <c r="AC2048" i="87"/>
  <c r="AC2047" i="87"/>
  <c r="AC2046" i="87"/>
  <c r="AC2045" i="87"/>
  <c r="AC2044" i="87"/>
  <c r="W2067" i="87"/>
  <c r="S2067" i="87"/>
  <c r="P2067" i="87"/>
  <c r="O2067" i="87"/>
  <c r="J2067" i="87"/>
  <c r="H2067" i="87"/>
  <c r="E2067" i="87"/>
  <c r="D2067" i="87"/>
  <c r="AA2066" i="87"/>
  <c r="AA2065" i="87"/>
  <c r="AA2064" i="87"/>
  <c r="AA2063" i="87"/>
  <c r="AA2062" i="87"/>
  <c r="AA2061" i="87"/>
  <c r="AA2060" i="87"/>
  <c r="AA2059" i="87"/>
  <c r="AA2058" i="87"/>
  <c r="Z2053" i="87"/>
  <c r="Y2053" i="87"/>
  <c r="X2053" i="87"/>
  <c r="W2053" i="87"/>
  <c r="V2053" i="87"/>
  <c r="U2053" i="87"/>
  <c r="T2053" i="87"/>
  <c r="S2053" i="87"/>
  <c r="R2053" i="87"/>
  <c r="Q2053" i="87"/>
  <c r="P2053" i="87"/>
  <c r="O2053" i="87"/>
  <c r="N2053" i="87"/>
  <c r="M2053" i="87"/>
  <c r="L2053" i="87"/>
  <c r="K2053" i="87"/>
  <c r="J2053" i="87"/>
  <c r="I2053" i="87"/>
  <c r="H2053" i="87"/>
  <c r="G2053" i="87"/>
  <c r="F2053" i="87"/>
  <c r="E2053" i="87"/>
  <c r="D2053" i="87"/>
  <c r="AA2052" i="87"/>
  <c r="AA2051" i="87"/>
  <c r="AA2050" i="87"/>
  <c r="AA2049" i="87"/>
  <c r="AA2048" i="87"/>
  <c r="AA2047" i="87"/>
  <c r="AA2046" i="87"/>
  <c r="AA2045" i="87"/>
  <c r="AA2044" i="87"/>
  <c r="B590" i="98"/>
  <c r="D1102" i="98"/>
  <c r="D1101" i="98"/>
  <c r="D1099" i="98"/>
  <c r="D1098" i="98"/>
  <c r="D1097" i="98"/>
  <c r="D1095" i="98"/>
  <c r="D1094" i="98"/>
  <c r="B1102" i="98"/>
  <c r="B1101" i="98"/>
  <c r="B1099" i="98"/>
  <c r="B1098" i="98"/>
  <c r="B1097" i="98"/>
  <c r="B1095" i="98"/>
  <c r="B1094" i="98"/>
  <c r="R356" i="86"/>
  <c r="W356" i="86" s="1"/>
  <c r="R357" i="86"/>
  <c r="W357" i="86" s="1"/>
  <c r="R358" i="86"/>
  <c r="W358" i="86" s="1"/>
  <c r="N356" i="86"/>
  <c r="N357" i="86"/>
  <c r="N358" i="86"/>
  <c r="J356" i="86"/>
  <c r="J357" i="86"/>
  <c r="J358" i="86"/>
  <c r="D356" i="86"/>
  <c r="D357" i="86"/>
  <c r="D358" i="86"/>
  <c r="AI1101" i="98" l="1"/>
  <c r="AI1103" i="98"/>
  <c r="AH1101" i="98"/>
  <c r="AH1103" i="98"/>
  <c r="AX2053" i="87"/>
  <c r="AI2053" i="87"/>
  <c r="AH1102" i="98"/>
  <c r="AG1101" i="98"/>
  <c r="AG1102" i="98"/>
  <c r="AG1103" i="98"/>
  <c r="AD1102" i="98"/>
  <c r="AI1102" i="98"/>
  <c r="AJ2067" i="87"/>
  <c r="AG2053" i="87"/>
  <c r="AO2053" i="87"/>
  <c r="AR2067" i="87"/>
  <c r="AF2067" i="87"/>
  <c r="AP2053" i="87"/>
  <c r="AH2053" i="87"/>
  <c r="AP2067" i="87"/>
  <c r="AC2053" i="87"/>
  <c r="AE2067" i="87"/>
  <c r="AD1101" i="98"/>
  <c r="AQ2053" i="87"/>
  <c r="AM2053" i="87"/>
  <c r="AK2053" i="87"/>
  <c r="AT2067" i="87"/>
  <c r="AL2053" i="87"/>
  <c r="AJ2053" i="87"/>
  <c r="AY2067" i="87"/>
  <c r="AE2053" i="87"/>
  <c r="AW2067" i="87"/>
  <c r="AY2053" i="87"/>
  <c r="AW2053" i="87"/>
  <c r="AU2053" i="87"/>
  <c r="AS2053" i="87"/>
  <c r="AC2067" i="87"/>
  <c r="AX2067" i="87"/>
  <c r="AT2053" i="87"/>
  <c r="AM2067" i="87"/>
  <c r="AK2067" i="87"/>
  <c r="AL2067" i="87"/>
  <c r="AH2067" i="87"/>
  <c r="AD2053" i="87"/>
  <c r="AU2067" i="87"/>
  <c r="AS2067" i="87"/>
  <c r="AQ2067" i="87"/>
  <c r="AV2067" i="87"/>
  <c r="AO2067" i="87"/>
  <c r="AN2067" i="87"/>
  <c r="AG2067" i="87"/>
  <c r="AD2067" i="87"/>
  <c r="AR2053" i="87"/>
  <c r="AN2053" i="87"/>
  <c r="AA2053" i="87"/>
  <c r="AA2067" i="87"/>
  <c r="AI2067" i="87"/>
  <c r="AF2053" i="87"/>
  <c r="AV2053" i="87"/>
  <c r="AC590" i="98"/>
  <c r="D590" i="98"/>
  <c r="AD1091" i="98" l="1"/>
  <c r="AD2028" i="87" l="1"/>
  <c r="AE2028" i="87"/>
  <c r="AF2028" i="87"/>
  <c r="AG2028" i="87"/>
  <c r="AH2028" i="87"/>
  <c r="AI2028" i="87"/>
  <c r="AJ2028" i="87"/>
  <c r="AK2028" i="87"/>
  <c r="AL2028" i="87"/>
  <c r="AM2028" i="87"/>
  <c r="AN2028" i="87"/>
  <c r="AO2028" i="87"/>
  <c r="AP2028" i="87"/>
  <c r="AQ2028" i="87"/>
  <c r="AR2028" i="87"/>
  <c r="AS2028" i="87"/>
  <c r="AT2028" i="87"/>
  <c r="AU2028" i="87"/>
  <c r="AV2028" i="87"/>
  <c r="AW2028" i="87"/>
  <c r="AX2028" i="87"/>
  <c r="AY2028" i="87"/>
  <c r="AD2029" i="87"/>
  <c r="AE2029" i="87"/>
  <c r="AF2029" i="87"/>
  <c r="AG2029" i="87"/>
  <c r="AH2029" i="87"/>
  <c r="AI2029" i="87"/>
  <c r="AJ2029" i="87"/>
  <c r="AK2029" i="87"/>
  <c r="AL2029" i="87"/>
  <c r="AM2029" i="87"/>
  <c r="AN2029" i="87"/>
  <c r="AO2029" i="87"/>
  <c r="AP2029" i="87"/>
  <c r="AQ2029" i="87"/>
  <c r="AR2029" i="87"/>
  <c r="AS2029" i="87"/>
  <c r="AT2029" i="87"/>
  <c r="AU2029" i="87"/>
  <c r="AV2029" i="87"/>
  <c r="AW2029" i="87"/>
  <c r="AX2029" i="87"/>
  <c r="AY2029" i="87"/>
  <c r="AD2030" i="87"/>
  <c r="AE2030" i="87"/>
  <c r="AF2030" i="87"/>
  <c r="AG2030" i="87"/>
  <c r="AH2030" i="87"/>
  <c r="AI2030" i="87"/>
  <c r="AJ2030" i="87"/>
  <c r="AK2030" i="87"/>
  <c r="AL2030" i="87"/>
  <c r="AM2030" i="87"/>
  <c r="AN2030" i="87"/>
  <c r="AO2030" i="87"/>
  <c r="AP2030" i="87"/>
  <c r="AQ2030" i="87"/>
  <c r="AR2030" i="87"/>
  <c r="AS2030" i="87"/>
  <c r="AT2030" i="87"/>
  <c r="AU2030" i="87"/>
  <c r="AV2030" i="87"/>
  <c r="AW2030" i="87"/>
  <c r="AX2030" i="87"/>
  <c r="AY2030" i="87"/>
  <c r="AD2031" i="87"/>
  <c r="AE2031" i="87"/>
  <c r="AF2031" i="87"/>
  <c r="AG2031" i="87"/>
  <c r="AH2031" i="87"/>
  <c r="AI2031" i="87"/>
  <c r="AJ2031" i="87"/>
  <c r="AK2031" i="87"/>
  <c r="AL2031" i="87"/>
  <c r="AM2031" i="87"/>
  <c r="AN2031" i="87"/>
  <c r="AO2031" i="87"/>
  <c r="AP2031" i="87"/>
  <c r="AQ2031" i="87"/>
  <c r="AR2031" i="87"/>
  <c r="AS2031" i="87"/>
  <c r="AT2031" i="87"/>
  <c r="AU2031" i="87"/>
  <c r="AV2031" i="87"/>
  <c r="AW2031" i="87"/>
  <c r="AX2031" i="87"/>
  <c r="AY2031" i="87"/>
  <c r="AD2032" i="87"/>
  <c r="AE2032" i="87"/>
  <c r="AF2032" i="87"/>
  <c r="AG2032" i="87"/>
  <c r="AH2032" i="87"/>
  <c r="AI2032" i="87"/>
  <c r="AJ2032" i="87"/>
  <c r="AK2032" i="87"/>
  <c r="AL2032" i="87"/>
  <c r="AM2032" i="87"/>
  <c r="AN2032" i="87"/>
  <c r="AO2032" i="87"/>
  <c r="AP2032" i="87"/>
  <c r="AQ2032" i="87"/>
  <c r="AR2032" i="87"/>
  <c r="AS2032" i="87"/>
  <c r="AT2032" i="87"/>
  <c r="AU2032" i="87"/>
  <c r="AV2032" i="87"/>
  <c r="AW2032" i="87"/>
  <c r="AX2032" i="87"/>
  <c r="AY2032" i="87"/>
  <c r="AD2033" i="87"/>
  <c r="AE2033" i="87"/>
  <c r="AF2033" i="87"/>
  <c r="AG2033" i="87"/>
  <c r="AH2033" i="87"/>
  <c r="AI2033" i="87"/>
  <c r="AJ2033" i="87"/>
  <c r="AK2033" i="87"/>
  <c r="AL2033" i="87"/>
  <c r="AM2033" i="87"/>
  <c r="AN2033" i="87"/>
  <c r="AO2033" i="87"/>
  <c r="AP2033" i="87"/>
  <c r="AQ2033" i="87"/>
  <c r="AR2033" i="87"/>
  <c r="AS2033" i="87"/>
  <c r="AT2033" i="87"/>
  <c r="AU2033" i="87"/>
  <c r="AV2033" i="87"/>
  <c r="AW2033" i="87"/>
  <c r="AX2033" i="87"/>
  <c r="AY2033" i="87"/>
  <c r="AD2034" i="87"/>
  <c r="AE2034" i="87"/>
  <c r="AF2034" i="87"/>
  <c r="AG2034" i="87"/>
  <c r="AH2034" i="87"/>
  <c r="AI2034" i="87"/>
  <c r="AJ2034" i="87"/>
  <c r="AK2034" i="87"/>
  <c r="AL2034" i="87"/>
  <c r="AM2034" i="87"/>
  <c r="AN2034" i="87"/>
  <c r="AO2034" i="87"/>
  <c r="AP2034" i="87"/>
  <c r="AQ2034" i="87"/>
  <c r="AR2034" i="87"/>
  <c r="AS2034" i="87"/>
  <c r="AT2034" i="87"/>
  <c r="AU2034" i="87"/>
  <c r="AV2034" i="87"/>
  <c r="AW2034" i="87"/>
  <c r="AX2034" i="87"/>
  <c r="AY2034" i="87"/>
  <c r="AD2035" i="87"/>
  <c r="AE2035" i="87"/>
  <c r="AF2035" i="87"/>
  <c r="AG2035" i="87"/>
  <c r="AH2035" i="87"/>
  <c r="AI2035" i="87"/>
  <c r="AJ2035" i="87"/>
  <c r="AK2035" i="87"/>
  <c r="AL2035" i="87"/>
  <c r="AM2035" i="87"/>
  <c r="AN2035" i="87"/>
  <c r="AO2035" i="87"/>
  <c r="AP2035" i="87"/>
  <c r="AQ2035" i="87"/>
  <c r="AR2035" i="87"/>
  <c r="AS2035" i="87"/>
  <c r="AT2035" i="87"/>
  <c r="AU2035" i="87"/>
  <c r="AV2035" i="87"/>
  <c r="AW2035" i="87"/>
  <c r="AX2035" i="87"/>
  <c r="AY2035" i="87"/>
  <c r="AD2036" i="87"/>
  <c r="AE2036" i="87"/>
  <c r="AF2036" i="87"/>
  <c r="AG2036" i="87"/>
  <c r="AH2036" i="87"/>
  <c r="AI2036" i="87"/>
  <c r="AJ2036" i="87"/>
  <c r="AK2036" i="87"/>
  <c r="AL2036" i="87"/>
  <c r="AM2036" i="87"/>
  <c r="AN2036" i="87"/>
  <c r="AO2036" i="87"/>
  <c r="AP2036" i="87"/>
  <c r="AQ2036" i="87"/>
  <c r="AR2036" i="87"/>
  <c r="AS2036" i="87"/>
  <c r="AT2036" i="87"/>
  <c r="AU2036" i="87"/>
  <c r="AV2036" i="87"/>
  <c r="AW2036" i="87"/>
  <c r="AX2036" i="87"/>
  <c r="AY2036" i="87"/>
  <c r="AC2036" i="87"/>
  <c r="AC2035" i="87"/>
  <c r="AC2034" i="87"/>
  <c r="AC2033" i="87"/>
  <c r="AC2032" i="87"/>
  <c r="AC2031" i="87"/>
  <c r="AC2030" i="87"/>
  <c r="AC2029" i="87"/>
  <c r="AC2028" i="87"/>
  <c r="AD2014" i="87"/>
  <c r="AE2014" i="87"/>
  <c r="AF2014" i="87"/>
  <c r="AG2014" i="87"/>
  <c r="AH2014" i="87"/>
  <c r="AI2014" i="87"/>
  <c r="AJ2014" i="87"/>
  <c r="AK2014" i="87"/>
  <c r="AL2014" i="87"/>
  <c r="AM2014" i="87"/>
  <c r="AN2014" i="87"/>
  <c r="AO2014" i="87"/>
  <c r="AP2014" i="87"/>
  <c r="AQ2014" i="87"/>
  <c r="AR2014" i="87"/>
  <c r="AS2014" i="87"/>
  <c r="AT2014" i="87"/>
  <c r="AU2014" i="87"/>
  <c r="AV2014" i="87"/>
  <c r="AW2014" i="87"/>
  <c r="AX2014" i="87"/>
  <c r="AY2014" i="87"/>
  <c r="AD2015" i="87"/>
  <c r="AE2015" i="87"/>
  <c r="AF2015" i="87"/>
  <c r="AG2015" i="87"/>
  <c r="AH2015" i="87"/>
  <c r="AI2015" i="87"/>
  <c r="AJ2015" i="87"/>
  <c r="AK2015" i="87"/>
  <c r="AL2015" i="87"/>
  <c r="AM2015" i="87"/>
  <c r="AN2015" i="87"/>
  <c r="AO2015" i="87"/>
  <c r="AP2015" i="87"/>
  <c r="AQ2015" i="87"/>
  <c r="AR2015" i="87"/>
  <c r="AS2015" i="87"/>
  <c r="AT2015" i="87"/>
  <c r="AU2015" i="87"/>
  <c r="AV2015" i="87"/>
  <c r="AW2015" i="87"/>
  <c r="AX2015" i="87"/>
  <c r="AY2015" i="87"/>
  <c r="AD2016" i="87"/>
  <c r="AE2016" i="87"/>
  <c r="AF2016" i="87"/>
  <c r="AG2016" i="87"/>
  <c r="AH2016" i="87"/>
  <c r="AI2016" i="87"/>
  <c r="AJ2016" i="87"/>
  <c r="AK2016" i="87"/>
  <c r="AL2016" i="87"/>
  <c r="AM2016" i="87"/>
  <c r="AN2016" i="87"/>
  <c r="AO2016" i="87"/>
  <c r="AP2016" i="87"/>
  <c r="AQ2016" i="87"/>
  <c r="AR2016" i="87"/>
  <c r="AS2016" i="87"/>
  <c r="AT2016" i="87"/>
  <c r="AU2016" i="87"/>
  <c r="AV2016" i="87"/>
  <c r="AW2016" i="87"/>
  <c r="AX2016" i="87"/>
  <c r="AY2016" i="87"/>
  <c r="AD2017" i="87"/>
  <c r="AE2017" i="87"/>
  <c r="AF2017" i="87"/>
  <c r="AG2017" i="87"/>
  <c r="AH2017" i="87"/>
  <c r="AI2017" i="87"/>
  <c r="AJ2017" i="87"/>
  <c r="AK2017" i="87"/>
  <c r="AL2017" i="87"/>
  <c r="AM2017" i="87"/>
  <c r="AN2017" i="87"/>
  <c r="AO2017" i="87"/>
  <c r="AP2017" i="87"/>
  <c r="AQ2017" i="87"/>
  <c r="AR2017" i="87"/>
  <c r="AS2017" i="87"/>
  <c r="AT2017" i="87"/>
  <c r="AU2017" i="87"/>
  <c r="AV2017" i="87"/>
  <c r="AW2017" i="87"/>
  <c r="AX2017" i="87"/>
  <c r="AY2017" i="87"/>
  <c r="AD2018" i="87"/>
  <c r="AE2018" i="87"/>
  <c r="AF2018" i="87"/>
  <c r="AG2018" i="87"/>
  <c r="AH2018" i="87"/>
  <c r="AI2018" i="87"/>
  <c r="AJ2018" i="87"/>
  <c r="AK2018" i="87"/>
  <c r="AL2018" i="87"/>
  <c r="AM2018" i="87"/>
  <c r="AN2018" i="87"/>
  <c r="AO2018" i="87"/>
  <c r="AP2018" i="87"/>
  <c r="AQ2018" i="87"/>
  <c r="AR2018" i="87"/>
  <c r="AS2018" i="87"/>
  <c r="AT2018" i="87"/>
  <c r="AU2018" i="87"/>
  <c r="AV2018" i="87"/>
  <c r="AW2018" i="87"/>
  <c r="AX2018" i="87"/>
  <c r="AY2018" i="87"/>
  <c r="AD2019" i="87"/>
  <c r="AE2019" i="87"/>
  <c r="AF2019" i="87"/>
  <c r="AG2019" i="87"/>
  <c r="AH2019" i="87"/>
  <c r="AI2019" i="87"/>
  <c r="AJ2019" i="87"/>
  <c r="AK2019" i="87"/>
  <c r="AL2019" i="87"/>
  <c r="AM2019" i="87"/>
  <c r="AN2019" i="87"/>
  <c r="AO2019" i="87"/>
  <c r="AP2019" i="87"/>
  <c r="AQ2019" i="87"/>
  <c r="AR2019" i="87"/>
  <c r="AS2019" i="87"/>
  <c r="AT2019" i="87"/>
  <c r="AU2019" i="87"/>
  <c r="AV2019" i="87"/>
  <c r="AW2019" i="87"/>
  <c r="AX2019" i="87"/>
  <c r="AY2019" i="87"/>
  <c r="AD2020" i="87"/>
  <c r="AE2020" i="87"/>
  <c r="AF2020" i="87"/>
  <c r="AG2020" i="87"/>
  <c r="AH2020" i="87"/>
  <c r="AI2020" i="87"/>
  <c r="AJ2020" i="87"/>
  <c r="AK2020" i="87"/>
  <c r="AL2020" i="87"/>
  <c r="AM2020" i="87"/>
  <c r="AN2020" i="87"/>
  <c r="AO2020" i="87"/>
  <c r="AP2020" i="87"/>
  <c r="AQ2020" i="87"/>
  <c r="AR2020" i="87"/>
  <c r="AS2020" i="87"/>
  <c r="AT2020" i="87"/>
  <c r="AU2020" i="87"/>
  <c r="AV2020" i="87"/>
  <c r="AW2020" i="87"/>
  <c r="AX2020" i="87"/>
  <c r="AY2020" i="87"/>
  <c r="AD2021" i="87"/>
  <c r="AE2021" i="87"/>
  <c r="AF2021" i="87"/>
  <c r="AG2021" i="87"/>
  <c r="AH2021" i="87"/>
  <c r="AI2021" i="87"/>
  <c r="AJ2021" i="87"/>
  <c r="AK2021" i="87"/>
  <c r="AL2021" i="87"/>
  <c r="AM2021" i="87"/>
  <c r="AN2021" i="87"/>
  <c r="AO2021" i="87"/>
  <c r="AP2021" i="87"/>
  <c r="AQ2021" i="87"/>
  <c r="AR2021" i="87"/>
  <c r="AS2021" i="87"/>
  <c r="AT2021" i="87"/>
  <c r="AU2021" i="87"/>
  <c r="AV2021" i="87"/>
  <c r="AW2021" i="87"/>
  <c r="AX2021" i="87"/>
  <c r="AY2021" i="87"/>
  <c r="AD2022" i="87"/>
  <c r="AE2022" i="87"/>
  <c r="AF2022" i="87"/>
  <c r="AG2022" i="87"/>
  <c r="AH2022" i="87"/>
  <c r="AI2022" i="87"/>
  <c r="AJ2022" i="87"/>
  <c r="AK2022" i="87"/>
  <c r="AL2022" i="87"/>
  <c r="AM2022" i="87"/>
  <c r="AN2022" i="87"/>
  <c r="AO2022" i="87"/>
  <c r="AP2022" i="87"/>
  <c r="AQ2022" i="87"/>
  <c r="AR2022" i="87"/>
  <c r="AS2022" i="87"/>
  <c r="AT2022" i="87"/>
  <c r="AU2022" i="87"/>
  <c r="AV2022" i="87"/>
  <c r="AW2022" i="87"/>
  <c r="AX2022" i="87"/>
  <c r="AY2022" i="87"/>
  <c r="AC2022" i="87"/>
  <c r="AC2021" i="87"/>
  <c r="AC2020" i="87"/>
  <c r="AC2019" i="87"/>
  <c r="AC2018" i="87"/>
  <c r="AC2017" i="87"/>
  <c r="AC2016" i="87"/>
  <c r="AC2015" i="87"/>
  <c r="AC2014" i="87"/>
  <c r="W2037" i="87"/>
  <c r="S2037" i="87"/>
  <c r="P2037" i="87"/>
  <c r="O2037" i="87"/>
  <c r="J2037" i="87"/>
  <c r="H2037" i="87"/>
  <c r="E2037" i="87"/>
  <c r="D2037" i="87"/>
  <c r="AA2036" i="87"/>
  <c r="AA2035" i="87"/>
  <c r="AA2034" i="87"/>
  <c r="AA2033" i="87"/>
  <c r="AA2032" i="87"/>
  <c r="AA2031" i="87"/>
  <c r="AA2030" i="87"/>
  <c r="AA2029" i="87"/>
  <c r="AA2028" i="87"/>
  <c r="Z2023" i="87"/>
  <c r="Y2023" i="87"/>
  <c r="X2023" i="87"/>
  <c r="W2023" i="87"/>
  <c r="V2023" i="87"/>
  <c r="U2023" i="87"/>
  <c r="T2023" i="87"/>
  <c r="S2023" i="87"/>
  <c r="R2023" i="87"/>
  <c r="Q2023" i="87"/>
  <c r="P2023" i="87"/>
  <c r="O2023" i="87"/>
  <c r="N2023" i="87"/>
  <c r="M2023" i="87"/>
  <c r="L2023" i="87"/>
  <c r="K2023" i="87"/>
  <c r="J2023" i="87"/>
  <c r="I2023" i="87"/>
  <c r="H2023" i="87"/>
  <c r="G2023" i="87"/>
  <c r="F2023" i="87"/>
  <c r="E2023" i="87"/>
  <c r="D2023" i="87"/>
  <c r="AA2022" i="87"/>
  <c r="AA2021" i="87"/>
  <c r="AA2020" i="87"/>
  <c r="AA2019" i="87"/>
  <c r="AA2018" i="87"/>
  <c r="AA2017" i="87"/>
  <c r="AA2016" i="87"/>
  <c r="AA2015" i="87"/>
  <c r="AA2014" i="87"/>
  <c r="AP2023" i="87" l="1"/>
  <c r="AK2023" i="87"/>
  <c r="AQ2023" i="87"/>
  <c r="AA2023" i="87"/>
  <c r="AJ2023" i="87"/>
  <c r="AK2037" i="87"/>
  <c r="AG2023" i="87"/>
  <c r="AC2037" i="87"/>
  <c r="AS2037" i="87"/>
  <c r="AM2023" i="87"/>
  <c r="AU2037" i="87"/>
  <c r="AQ2037" i="87"/>
  <c r="AO2037" i="87"/>
  <c r="AN2037" i="87"/>
  <c r="AN2023" i="87"/>
  <c r="AL2023" i="87"/>
  <c r="AI2023" i="87"/>
  <c r="AD2037" i="87"/>
  <c r="AX2037" i="87"/>
  <c r="AW2037" i="87"/>
  <c r="AV2037" i="87"/>
  <c r="AY2037" i="87"/>
  <c r="AX2023" i="87"/>
  <c r="AV2023" i="87"/>
  <c r="AT2023" i="87"/>
  <c r="AR2023" i="87"/>
  <c r="AE2037" i="87"/>
  <c r="AW2023" i="87"/>
  <c r="AU2023" i="87"/>
  <c r="AS2023" i="87"/>
  <c r="AL2037" i="87"/>
  <c r="AJ2037" i="87"/>
  <c r="AH2037" i="87"/>
  <c r="AM2037" i="87"/>
  <c r="AI2037" i="87"/>
  <c r="AG2037" i="87"/>
  <c r="AO2023" i="87"/>
  <c r="AF2037" i="87"/>
  <c r="AH2023" i="87"/>
  <c r="AF2023" i="87"/>
  <c r="AD2023" i="87"/>
  <c r="AE2023" i="87"/>
  <c r="AY2023" i="87"/>
  <c r="AT2037" i="87"/>
  <c r="AR2037" i="87"/>
  <c r="AP2037" i="87"/>
  <c r="AA2037" i="87"/>
  <c r="AC2023" i="87"/>
  <c r="B579" i="98"/>
  <c r="D579" i="98"/>
  <c r="AC579" i="98"/>
  <c r="AD1089" i="98" l="1"/>
  <c r="AD1998" i="87" l="1"/>
  <c r="AE1998" i="87"/>
  <c r="AF1998" i="87"/>
  <c r="AG1998" i="87"/>
  <c r="AH1998" i="87"/>
  <c r="AI1998" i="87"/>
  <c r="AJ1998" i="87"/>
  <c r="AK1998" i="87"/>
  <c r="AL1998" i="87"/>
  <c r="AM1998" i="87"/>
  <c r="AN1998" i="87"/>
  <c r="AO1998" i="87"/>
  <c r="AP1998" i="87"/>
  <c r="AQ1998" i="87"/>
  <c r="AR1998" i="87"/>
  <c r="AS1998" i="87"/>
  <c r="AT1998" i="87"/>
  <c r="AU1998" i="87"/>
  <c r="AV1998" i="87"/>
  <c r="AW1998" i="87"/>
  <c r="AX1998" i="87"/>
  <c r="AY1998" i="87"/>
  <c r="AD1999" i="87"/>
  <c r="AE1999" i="87"/>
  <c r="AF1999" i="87"/>
  <c r="AG1999" i="87"/>
  <c r="AH1999" i="87"/>
  <c r="AI1999" i="87"/>
  <c r="AJ1999" i="87"/>
  <c r="AK1999" i="87"/>
  <c r="AL1999" i="87"/>
  <c r="AM1999" i="87"/>
  <c r="AN1999" i="87"/>
  <c r="AO1999" i="87"/>
  <c r="AP1999" i="87"/>
  <c r="AQ1999" i="87"/>
  <c r="AR1999" i="87"/>
  <c r="AS1999" i="87"/>
  <c r="AT1999" i="87"/>
  <c r="AU1999" i="87"/>
  <c r="AV1999" i="87"/>
  <c r="AW1999" i="87"/>
  <c r="AX1999" i="87"/>
  <c r="AY1999" i="87"/>
  <c r="AD2000" i="87"/>
  <c r="AE2000" i="87"/>
  <c r="AF2000" i="87"/>
  <c r="AG2000" i="87"/>
  <c r="AH2000" i="87"/>
  <c r="AI2000" i="87"/>
  <c r="AJ2000" i="87"/>
  <c r="AK2000" i="87"/>
  <c r="AL2000" i="87"/>
  <c r="AM2000" i="87"/>
  <c r="AN2000" i="87"/>
  <c r="AO2000" i="87"/>
  <c r="AP2000" i="87"/>
  <c r="AQ2000" i="87"/>
  <c r="AR2000" i="87"/>
  <c r="AS2000" i="87"/>
  <c r="AT2000" i="87"/>
  <c r="AU2000" i="87"/>
  <c r="AV2000" i="87"/>
  <c r="AW2000" i="87"/>
  <c r="AX2000" i="87"/>
  <c r="AY2000" i="87"/>
  <c r="AD2001" i="87"/>
  <c r="AE2001" i="87"/>
  <c r="AF2001" i="87"/>
  <c r="AG2001" i="87"/>
  <c r="AH2001" i="87"/>
  <c r="AI2001" i="87"/>
  <c r="AJ2001" i="87"/>
  <c r="AK2001" i="87"/>
  <c r="AL2001" i="87"/>
  <c r="AM2001" i="87"/>
  <c r="AN2001" i="87"/>
  <c r="AO2001" i="87"/>
  <c r="AP2001" i="87"/>
  <c r="AQ2001" i="87"/>
  <c r="AR2001" i="87"/>
  <c r="AS2001" i="87"/>
  <c r="AT2001" i="87"/>
  <c r="AU2001" i="87"/>
  <c r="AV2001" i="87"/>
  <c r="AW2001" i="87"/>
  <c r="AX2001" i="87"/>
  <c r="AY2001" i="87"/>
  <c r="AD2002" i="87"/>
  <c r="AE2002" i="87"/>
  <c r="AF2002" i="87"/>
  <c r="AG2002" i="87"/>
  <c r="AH2002" i="87"/>
  <c r="AI2002" i="87"/>
  <c r="AJ2002" i="87"/>
  <c r="AK2002" i="87"/>
  <c r="AL2002" i="87"/>
  <c r="AM2002" i="87"/>
  <c r="AN2002" i="87"/>
  <c r="AO2002" i="87"/>
  <c r="AP2002" i="87"/>
  <c r="AQ2002" i="87"/>
  <c r="AR2002" i="87"/>
  <c r="AS2002" i="87"/>
  <c r="AT2002" i="87"/>
  <c r="AU2002" i="87"/>
  <c r="AV2002" i="87"/>
  <c r="AW2002" i="87"/>
  <c r="AX2002" i="87"/>
  <c r="AY2002" i="87"/>
  <c r="AD2003" i="87"/>
  <c r="AE2003" i="87"/>
  <c r="AF2003" i="87"/>
  <c r="AG2003" i="87"/>
  <c r="AH2003" i="87"/>
  <c r="AI2003" i="87"/>
  <c r="AJ2003" i="87"/>
  <c r="AK2003" i="87"/>
  <c r="AL2003" i="87"/>
  <c r="AM2003" i="87"/>
  <c r="AN2003" i="87"/>
  <c r="AO2003" i="87"/>
  <c r="AP2003" i="87"/>
  <c r="AQ2003" i="87"/>
  <c r="AR2003" i="87"/>
  <c r="AS2003" i="87"/>
  <c r="AT2003" i="87"/>
  <c r="AU2003" i="87"/>
  <c r="AV2003" i="87"/>
  <c r="AW2003" i="87"/>
  <c r="AX2003" i="87"/>
  <c r="AY2003" i="87"/>
  <c r="AD2004" i="87"/>
  <c r="AE2004" i="87"/>
  <c r="AF2004" i="87"/>
  <c r="AG2004" i="87"/>
  <c r="AH2004" i="87"/>
  <c r="AI2004" i="87"/>
  <c r="AJ2004" i="87"/>
  <c r="AK2004" i="87"/>
  <c r="AL2004" i="87"/>
  <c r="AM2004" i="87"/>
  <c r="AN2004" i="87"/>
  <c r="AO2004" i="87"/>
  <c r="AP2004" i="87"/>
  <c r="AQ2004" i="87"/>
  <c r="AR2004" i="87"/>
  <c r="AS2004" i="87"/>
  <c r="AT2004" i="87"/>
  <c r="AU2004" i="87"/>
  <c r="AV2004" i="87"/>
  <c r="AW2004" i="87"/>
  <c r="AX2004" i="87"/>
  <c r="AY2004" i="87"/>
  <c r="AD2005" i="87"/>
  <c r="AE2005" i="87"/>
  <c r="AF2005" i="87"/>
  <c r="AG2005" i="87"/>
  <c r="AH2005" i="87"/>
  <c r="AI2005" i="87"/>
  <c r="AJ2005" i="87"/>
  <c r="AK2005" i="87"/>
  <c r="AL2005" i="87"/>
  <c r="AM2005" i="87"/>
  <c r="AN2005" i="87"/>
  <c r="AO2005" i="87"/>
  <c r="AP2005" i="87"/>
  <c r="AQ2005" i="87"/>
  <c r="AR2005" i="87"/>
  <c r="AS2005" i="87"/>
  <c r="AT2005" i="87"/>
  <c r="AU2005" i="87"/>
  <c r="AV2005" i="87"/>
  <c r="AW2005" i="87"/>
  <c r="AX2005" i="87"/>
  <c r="AY2005" i="87"/>
  <c r="AD2006" i="87"/>
  <c r="AE2006" i="87"/>
  <c r="AF2006" i="87"/>
  <c r="AG2006" i="87"/>
  <c r="AH2006" i="87"/>
  <c r="AI2006" i="87"/>
  <c r="AJ2006" i="87"/>
  <c r="AK2006" i="87"/>
  <c r="AL2006" i="87"/>
  <c r="AM2006" i="87"/>
  <c r="AN2006" i="87"/>
  <c r="AO2006" i="87"/>
  <c r="AP2006" i="87"/>
  <c r="AQ2006" i="87"/>
  <c r="AR2006" i="87"/>
  <c r="AS2006" i="87"/>
  <c r="AT2006" i="87"/>
  <c r="AU2006" i="87"/>
  <c r="AV2006" i="87"/>
  <c r="AW2006" i="87"/>
  <c r="AX2006" i="87"/>
  <c r="AY2006" i="87"/>
  <c r="AC2006" i="87"/>
  <c r="AC2005" i="87"/>
  <c r="AC2004" i="87"/>
  <c r="AC2003" i="87"/>
  <c r="AC2002" i="87"/>
  <c r="AC2001" i="87"/>
  <c r="AC2000" i="87"/>
  <c r="AC1999" i="87"/>
  <c r="AC1998" i="87"/>
  <c r="AD1984" i="87"/>
  <c r="AE1984" i="87"/>
  <c r="AF1984" i="87"/>
  <c r="AG1984" i="87"/>
  <c r="AH1984" i="87"/>
  <c r="AI1984" i="87"/>
  <c r="AJ1984" i="87"/>
  <c r="AK1984" i="87"/>
  <c r="AL1984" i="87"/>
  <c r="AM1984" i="87"/>
  <c r="AN1984" i="87"/>
  <c r="AO1984" i="87"/>
  <c r="AP1984" i="87"/>
  <c r="AQ1984" i="87"/>
  <c r="AR1984" i="87"/>
  <c r="AS1984" i="87"/>
  <c r="AT1984" i="87"/>
  <c r="AU1984" i="87"/>
  <c r="AV1984" i="87"/>
  <c r="AW1984" i="87"/>
  <c r="AX1984" i="87"/>
  <c r="AY1984" i="87"/>
  <c r="AD1985" i="87"/>
  <c r="AE1985" i="87"/>
  <c r="AF1985" i="87"/>
  <c r="AG1985" i="87"/>
  <c r="AH1985" i="87"/>
  <c r="AI1985" i="87"/>
  <c r="AJ1985" i="87"/>
  <c r="AK1985" i="87"/>
  <c r="AL1985" i="87"/>
  <c r="AM1985" i="87"/>
  <c r="AN1985" i="87"/>
  <c r="AO1985" i="87"/>
  <c r="AP1985" i="87"/>
  <c r="AQ1985" i="87"/>
  <c r="AR1985" i="87"/>
  <c r="AS1985" i="87"/>
  <c r="AT1985" i="87"/>
  <c r="AU1985" i="87"/>
  <c r="AV1985" i="87"/>
  <c r="AW1985" i="87"/>
  <c r="AX1985" i="87"/>
  <c r="AY1985" i="87"/>
  <c r="AD1986" i="87"/>
  <c r="AE1986" i="87"/>
  <c r="AF1986" i="87"/>
  <c r="AG1986" i="87"/>
  <c r="AH1986" i="87"/>
  <c r="AI1986" i="87"/>
  <c r="AJ1986" i="87"/>
  <c r="AK1986" i="87"/>
  <c r="AL1986" i="87"/>
  <c r="AM1986" i="87"/>
  <c r="AN1986" i="87"/>
  <c r="AO1986" i="87"/>
  <c r="AP1986" i="87"/>
  <c r="AQ1986" i="87"/>
  <c r="AR1986" i="87"/>
  <c r="AS1986" i="87"/>
  <c r="AT1986" i="87"/>
  <c r="AU1986" i="87"/>
  <c r="AV1986" i="87"/>
  <c r="AW1986" i="87"/>
  <c r="AX1986" i="87"/>
  <c r="AY1986" i="87"/>
  <c r="AD1987" i="87"/>
  <c r="AE1987" i="87"/>
  <c r="AF1987" i="87"/>
  <c r="AG1987" i="87"/>
  <c r="AH1987" i="87"/>
  <c r="AI1987" i="87"/>
  <c r="AJ1987" i="87"/>
  <c r="AK1987" i="87"/>
  <c r="AL1987" i="87"/>
  <c r="AM1987" i="87"/>
  <c r="AN1987" i="87"/>
  <c r="AO1987" i="87"/>
  <c r="AP1987" i="87"/>
  <c r="AQ1987" i="87"/>
  <c r="AR1987" i="87"/>
  <c r="AS1987" i="87"/>
  <c r="AT1987" i="87"/>
  <c r="AU1987" i="87"/>
  <c r="AV1987" i="87"/>
  <c r="AW1987" i="87"/>
  <c r="AX1987" i="87"/>
  <c r="AY1987" i="87"/>
  <c r="AD1988" i="87"/>
  <c r="AE1988" i="87"/>
  <c r="AF1988" i="87"/>
  <c r="AG1988" i="87"/>
  <c r="AH1988" i="87"/>
  <c r="AI1988" i="87"/>
  <c r="AJ1988" i="87"/>
  <c r="AK1988" i="87"/>
  <c r="AL1988" i="87"/>
  <c r="AM1988" i="87"/>
  <c r="AN1988" i="87"/>
  <c r="AO1988" i="87"/>
  <c r="AP1988" i="87"/>
  <c r="AQ1988" i="87"/>
  <c r="AR1988" i="87"/>
  <c r="AS1988" i="87"/>
  <c r="AT1988" i="87"/>
  <c r="AU1988" i="87"/>
  <c r="AV1988" i="87"/>
  <c r="AW1988" i="87"/>
  <c r="AX1988" i="87"/>
  <c r="AY1988" i="87"/>
  <c r="AD1989" i="87"/>
  <c r="AE1989" i="87"/>
  <c r="AF1989" i="87"/>
  <c r="AG1989" i="87"/>
  <c r="AH1989" i="87"/>
  <c r="AI1989" i="87"/>
  <c r="AJ1989" i="87"/>
  <c r="AK1989" i="87"/>
  <c r="AL1989" i="87"/>
  <c r="AM1989" i="87"/>
  <c r="AN1989" i="87"/>
  <c r="AO1989" i="87"/>
  <c r="AP1989" i="87"/>
  <c r="AQ1989" i="87"/>
  <c r="AR1989" i="87"/>
  <c r="AS1989" i="87"/>
  <c r="AT1989" i="87"/>
  <c r="AU1989" i="87"/>
  <c r="AV1989" i="87"/>
  <c r="AW1989" i="87"/>
  <c r="AX1989" i="87"/>
  <c r="AY1989" i="87"/>
  <c r="AD1990" i="87"/>
  <c r="AE1990" i="87"/>
  <c r="AF1990" i="87"/>
  <c r="AG1990" i="87"/>
  <c r="AH1990" i="87"/>
  <c r="AI1990" i="87"/>
  <c r="AJ1990" i="87"/>
  <c r="AK1990" i="87"/>
  <c r="AL1990" i="87"/>
  <c r="AM1990" i="87"/>
  <c r="AN1990" i="87"/>
  <c r="AO1990" i="87"/>
  <c r="AP1990" i="87"/>
  <c r="AQ1990" i="87"/>
  <c r="AR1990" i="87"/>
  <c r="AS1990" i="87"/>
  <c r="AT1990" i="87"/>
  <c r="AU1990" i="87"/>
  <c r="AV1990" i="87"/>
  <c r="AW1990" i="87"/>
  <c r="AX1990" i="87"/>
  <c r="AY1990" i="87"/>
  <c r="AD1991" i="87"/>
  <c r="AE1991" i="87"/>
  <c r="AF1991" i="87"/>
  <c r="AG1991" i="87"/>
  <c r="AH1991" i="87"/>
  <c r="AI1991" i="87"/>
  <c r="AJ1991" i="87"/>
  <c r="AK1991" i="87"/>
  <c r="AL1991" i="87"/>
  <c r="AM1991" i="87"/>
  <c r="AN1991" i="87"/>
  <c r="AO1991" i="87"/>
  <c r="AP1991" i="87"/>
  <c r="AQ1991" i="87"/>
  <c r="AR1991" i="87"/>
  <c r="AS1991" i="87"/>
  <c r="AT1991" i="87"/>
  <c r="AU1991" i="87"/>
  <c r="AV1991" i="87"/>
  <c r="AW1991" i="87"/>
  <c r="AX1991" i="87"/>
  <c r="AY1991" i="87"/>
  <c r="AD1992" i="87"/>
  <c r="AE1992" i="87"/>
  <c r="AF1992" i="87"/>
  <c r="AG1992" i="87"/>
  <c r="AH1992" i="87"/>
  <c r="AI1992" i="87"/>
  <c r="AJ1992" i="87"/>
  <c r="AK1992" i="87"/>
  <c r="AL1992" i="87"/>
  <c r="AM1992" i="87"/>
  <c r="AN1992" i="87"/>
  <c r="AO1992" i="87"/>
  <c r="AP1992" i="87"/>
  <c r="AQ1992" i="87"/>
  <c r="AR1992" i="87"/>
  <c r="AS1992" i="87"/>
  <c r="AT1992" i="87"/>
  <c r="AU1992" i="87"/>
  <c r="AV1992" i="87"/>
  <c r="AW1992" i="87"/>
  <c r="AX1992" i="87"/>
  <c r="AY1992" i="87"/>
  <c r="AC1992" i="87"/>
  <c r="AC1991" i="87"/>
  <c r="AC1990" i="87"/>
  <c r="AC1989" i="87"/>
  <c r="AC1988" i="87"/>
  <c r="AC1987" i="87"/>
  <c r="AC1986" i="87"/>
  <c r="AC1985" i="87"/>
  <c r="AC1984" i="87"/>
  <c r="AA1985" i="87"/>
  <c r="AA1986" i="87"/>
  <c r="AA1987" i="87"/>
  <c r="AA1988" i="87"/>
  <c r="AA1989" i="87"/>
  <c r="AA1990" i="87"/>
  <c r="AA1991" i="87"/>
  <c r="AA1992" i="87"/>
  <c r="W2007" i="87"/>
  <c r="AA1999" i="87"/>
  <c r="AA2000" i="87"/>
  <c r="AA2001" i="87"/>
  <c r="AA2002" i="87"/>
  <c r="AA2003" i="87"/>
  <c r="AA2004" i="87"/>
  <c r="AA2005" i="87"/>
  <c r="AA2006" i="87"/>
  <c r="AA1998" i="87"/>
  <c r="S2007" i="87"/>
  <c r="P2007" i="87"/>
  <c r="O2007" i="87"/>
  <c r="J2007" i="87"/>
  <c r="H2007" i="87"/>
  <c r="E2007" i="87"/>
  <c r="D2007" i="87"/>
  <c r="Z1993" i="87"/>
  <c r="Y1993" i="87"/>
  <c r="X1993" i="87"/>
  <c r="W1993" i="87"/>
  <c r="V1993" i="87"/>
  <c r="U1993" i="87"/>
  <c r="T1993" i="87"/>
  <c r="S1993" i="87"/>
  <c r="R1993" i="87"/>
  <c r="Q1993" i="87"/>
  <c r="P1993" i="87"/>
  <c r="O1993" i="87"/>
  <c r="N1993" i="87"/>
  <c r="M1993" i="87"/>
  <c r="L1993" i="87"/>
  <c r="K1993" i="87"/>
  <c r="J1993" i="87"/>
  <c r="I1993" i="87"/>
  <c r="H1993" i="87"/>
  <c r="G1993" i="87"/>
  <c r="F1993" i="87"/>
  <c r="E1993" i="87"/>
  <c r="D1993" i="87"/>
  <c r="AA1984" i="87"/>
  <c r="AY1993" i="87" l="1"/>
  <c r="AX1993" i="87"/>
  <c r="AD1993" i="87"/>
  <c r="AM1993" i="87"/>
  <c r="AP2007" i="87"/>
  <c r="AL1993" i="87"/>
  <c r="AO2007" i="87"/>
  <c r="AW1993" i="87"/>
  <c r="AK1993" i="87"/>
  <c r="AN2007" i="87"/>
  <c r="AA2007" i="87"/>
  <c r="AV1993" i="87"/>
  <c r="AJ1993" i="87"/>
  <c r="AY2007" i="87"/>
  <c r="AM2007" i="87"/>
  <c r="AE2007" i="87"/>
  <c r="AN1993" i="87"/>
  <c r="AQ2007" i="87"/>
  <c r="AI1993" i="87"/>
  <c r="AX2007" i="87"/>
  <c r="AH1993" i="87"/>
  <c r="AW2007" i="87"/>
  <c r="AL2007" i="87"/>
  <c r="AS1993" i="87"/>
  <c r="AG1993" i="87"/>
  <c r="AV2007" i="87"/>
  <c r="AJ2007" i="87"/>
  <c r="AD2007" i="87"/>
  <c r="AU1993" i="87"/>
  <c r="AT1993" i="87"/>
  <c r="AK2007" i="87"/>
  <c r="AR1993" i="87"/>
  <c r="AF1993" i="87"/>
  <c r="AU2007" i="87"/>
  <c r="AI2007" i="87"/>
  <c r="AQ1993" i="87"/>
  <c r="AE1993" i="87"/>
  <c r="AT2007" i="87"/>
  <c r="AH2007" i="87"/>
  <c r="AP1993" i="87"/>
  <c r="AS2007" i="87"/>
  <c r="AG2007" i="87"/>
  <c r="AO1993" i="87"/>
  <c r="AC2007" i="87"/>
  <c r="AR2007" i="87"/>
  <c r="AF2007" i="87"/>
  <c r="AC1993" i="87"/>
  <c r="AA1993" i="87"/>
  <c r="J353" i="86"/>
  <c r="J354" i="86"/>
  <c r="J346" i="86"/>
  <c r="J347" i="86"/>
  <c r="J349" i="86"/>
  <c r="J350" i="86"/>
  <c r="J352" i="86"/>
  <c r="D346" i="86"/>
  <c r="D347" i="86"/>
  <c r="D349" i="86"/>
  <c r="D350" i="86"/>
  <c r="D352" i="86"/>
  <c r="D353" i="86"/>
  <c r="D354" i="86"/>
  <c r="N353" i="86"/>
  <c r="N354" i="86"/>
  <c r="R353" i="86"/>
  <c r="W353" i="86" s="1"/>
  <c r="R354" i="86"/>
  <c r="W354" i="86" s="1"/>
  <c r="B588" i="98"/>
  <c r="B587" i="98"/>
  <c r="B586" i="98"/>
  <c r="B583" i="98"/>
  <c r="AC587" i="98"/>
  <c r="AC588" i="98"/>
  <c r="AC589" i="98"/>
  <c r="D587" i="98"/>
  <c r="D588" i="98"/>
  <c r="D589" i="98"/>
  <c r="B584" i="98"/>
  <c r="AC1099" i="98" l="1"/>
  <c r="AH1099" i="98"/>
  <c r="AH1098" i="98"/>
  <c r="AI1099" i="98"/>
  <c r="AG1099" i="98"/>
  <c r="AD1098" i="98"/>
  <c r="AD1099" i="98"/>
  <c r="AI1098" i="98"/>
  <c r="AG1098" i="98"/>
  <c r="AD1962" i="87" l="1"/>
  <c r="AE1962" i="87"/>
  <c r="AF1962" i="87"/>
  <c r="AG1962" i="87"/>
  <c r="AH1962" i="87"/>
  <c r="AI1962" i="87"/>
  <c r="AJ1962" i="87"/>
  <c r="AK1962" i="87"/>
  <c r="AL1962" i="87"/>
  <c r="AM1962" i="87"/>
  <c r="AN1962" i="87"/>
  <c r="AO1962" i="87"/>
  <c r="AP1962" i="87"/>
  <c r="AQ1962" i="87"/>
  <c r="AR1962" i="87"/>
  <c r="AS1962" i="87"/>
  <c r="AT1962" i="87"/>
  <c r="AU1962" i="87"/>
  <c r="AV1962" i="87"/>
  <c r="AW1962" i="87"/>
  <c r="AX1962" i="87"/>
  <c r="AY1962" i="87"/>
  <c r="AC1962" i="87"/>
  <c r="AD1968" i="87" l="1"/>
  <c r="AE1968" i="87"/>
  <c r="AF1968" i="87"/>
  <c r="AG1968" i="87"/>
  <c r="AH1968" i="87"/>
  <c r="AI1968" i="87"/>
  <c r="AJ1968" i="87"/>
  <c r="AK1968" i="87"/>
  <c r="AL1968" i="87"/>
  <c r="AM1968" i="87"/>
  <c r="AN1968" i="87"/>
  <c r="AO1968" i="87"/>
  <c r="AP1968" i="87"/>
  <c r="AQ1968" i="87"/>
  <c r="AR1968" i="87"/>
  <c r="AS1968" i="87"/>
  <c r="AT1968" i="87"/>
  <c r="AU1968" i="87"/>
  <c r="AV1968" i="87"/>
  <c r="AW1968" i="87"/>
  <c r="AX1968" i="87"/>
  <c r="AY1968" i="87"/>
  <c r="AD1969" i="87"/>
  <c r="AE1969" i="87"/>
  <c r="AF1969" i="87"/>
  <c r="AG1969" i="87"/>
  <c r="AH1969" i="87"/>
  <c r="AI1969" i="87"/>
  <c r="AJ1969" i="87"/>
  <c r="AK1969" i="87"/>
  <c r="AL1969" i="87"/>
  <c r="AM1969" i="87"/>
  <c r="AN1969" i="87"/>
  <c r="AO1969" i="87"/>
  <c r="AP1969" i="87"/>
  <c r="AQ1969" i="87"/>
  <c r="AR1969" i="87"/>
  <c r="AS1969" i="87"/>
  <c r="AT1969" i="87"/>
  <c r="AU1969" i="87"/>
  <c r="AV1969" i="87"/>
  <c r="AW1969" i="87"/>
  <c r="AX1969" i="87"/>
  <c r="AY1969" i="87"/>
  <c r="AD1970" i="87"/>
  <c r="AE1970" i="87"/>
  <c r="AF1970" i="87"/>
  <c r="AG1970" i="87"/>
  <c r="AH1970" i="87"/>
  <c r="AI1970" i="87"/>
  <c r="AJ1970" i="87"/>
  <c r="AK1970" i="87"/>
  <c r="AL1970" i="87"/>
  <c r="AM1970" i="87"/>
  <c r="AN1970" i="87"/>
  <c r="AO1970" i="87"/>
  <c r="AP1970" i="87"/>
  <c r="AQ1970" i="87"/>
  <c r="AR1970" i="87"/>
  <c r="AS1970" i="87"/>
  <c r="AT1970" i="87"/>
  <c r="AU1970" i="87"/>
  <c r="AV1970" i="87"/>
  <c r="AW1970" i="87"/>
  <c r="AX1970" i="87"/>
  <c r="AY1970" i="87"/>
  <c r="AD1971" i="87"/>
  <c r="AE1971" i="87"/>
  <c r="AF1971" i="87"/>
  <c r="AG1971" i="87"/>
  <c r="AH1971" i="87"/>
  <c r="AI1971" i="87"/>
  <c r="AJ1971" i="87"/>
  <c r="AK1971" i="87"/>
  <c r="AL1971" i="87"/>
  <c r="AM1971" i="87"/>
  <c r="AN1971" i="87"/>
  <c r="AO1971" i="87"/>
  <c r="AP1971" i="87"/>
  <c r="AQ1971" i="87"/>
  <c r="AR1971" i="87"/>
  <c r="AS1971" i="87"/>
  <c r="AT1971" i="87"/>
  <c r="AU1971" i="87"/>
  <c r="AV1971" i="87"/>
  <c r="AW1971" i="87"/>
  <c r="AX1971" i="87"/>
  <c r="AY1971" i="87"/>
  <c r="AD1972" i="87"/>
  <c r="AE1972" i="87"/>
  <c r="AF1972" i="87"/>
  <c r="AG1972" i="87"/>
  <c r="AH1972" i="87"/>
  <c r="AI1972" i="87"/>
  <c r="AJ1972" i="87"/>
  <c r="AK1972" i="87"/>
  <c r="AL1972" i="87"/>
  <c r="AM1972" i="87"/>
  <c r="AN1972" i="87"/>
  <c r="AO1972" i="87"/>
  <c r="AP1972" i="87"/>
  <c r="AQ1972" i="87"/>
  <c r="AR1972" i="87"/>
  <c r="AS1972" i="87"/>
  <c r="AT1972" i="87"/>
  <c r="AU1972" i="87"/>
  <c r="AV1972" i="87"/>
  <c r="AW1972" i="87"/>
  <c r="AX1972" i="87"/>
  <c r="AY1972" i="87"/>
  <c r="AD1973" i="87"/>
  <c r="AE1973" i="87"/>
  <c r="AF1973" i="87"/>
  <c r="AG1973" i="87"/>
  <c r="AH1973" i="87"/>
  <c r="AI1973" i="87"/>
  <c r="AJ1973" i="87"/>
  <c r="AK1973" i="87"/>
  <c r="AL1973" i="87"/>
  <c r="AM1973" i="87"/>
  <c r="AN1973" i="87"/>
  <c r="AO1973" i="87"/>
  <c r="AP1973" i="87"/>
  <c r="AQ1973" i="87"/>
  <c r="AR1973" i="87"/>
  <c r="AS1973" i="87"/>
  <c r="AT1973" i="87"/>
  <c r="AU1973" i="87"/>
  <c r="AV1973" i="87"/>
  <c r="AW1973" i="87"/>
  <c r="AX1973" i="87"/>
  <c r="AY1973" i="87"/>
  <c r="AD1974" i="87"/>
  <c r="AE1974" i="87"/>
  <c r="AF1974" i="87"/>
  <c r="AG1974" i="87"/>
  <c r="AH1974" i="87"/>
  <c r="AI1974" i="87"/>
  <c r="AJ1974" i="87"/>
  <c r="AK1974" i="87"/>
  <c r="AL1974" i="87"/>
  <c r="AM1974" i="87"/>
  <c r="AN1974" i="87"/>
  <c r="AO1974" i="87"/>
  <c r="AP1974" i="87"/>
  <c r="AQ1974" i="87"/>
  <c r="AR1974" i="87"/>
  <c r="AS1974" i="87"/>
  <c r="AT1974" i="87"/>
  <c r="AU1974" i="87"/>
  <c r="AV1974" i="87"/>
  <c r="AW1974" i="87"/>
  <c r="AX1974" i="87"/>
  <c r="AY1974" i="87"/>
  <c r="AD1975" i="87"/>
  <c r="AE1975" i="87"/>
  <c r="AF1975" i="87"/>
  <c r="AG1975" i="87"/>
  <c r="AH1975" i="87"/>
  <c r="AI1975" i="87"/>
  <c r="AJ1975" i="87"/>
  <c r="AK1975" i="87"/>
  <c r="AL1975" i="87"/>
  <c r="AM1975" i="87"/>
  <c r="AN1975" i="87"/>
  <c r="AO1975" i="87"/>
  <c r="AP1975" i="87"/>
  <c r="AQ1975" i="87"/>
  <c r="AR1975" i="87"/>
  <c r="AS1975" i="87"/>
  <c r="AT1975" i="87"/>
  <c r="AU1975" i="87"/>
  <c r="AV1975" i="87"/>
  <c r="AW1975" i="87"/>
  <c r="AX1975" i="87"/>
  <c r="AY1975" i="87"/>
  <c r="AD1976" i="87"/>
  <c r="AE1976" i="87"/>
  <c r="AF1976" i="87"/>
  <c r="AG1976" i="87"/>
  <c r="AH1976" i="87"/>
  <c r="AI1976" i="87"/>
  <c r="AJ1976" i="87"/>
  <c r="AK1976" i="87"/>
  <c r="AL1976" i="87"/>
  <c r="AM1976" i="87"/>
  <c r="AN1976" i="87"/>
  <c r="AO1976" i="87"/>
  <c r="AP1976" i="87"/>
  <c r="AQ1976" i="87"/>
  <c r="AR1976" i="87"/>
  <c r="AS1976" i="87"/>
  <c r="AT1976" i="87"/>
  <c r="AU1976" i="87"/>
  <c r="AV1976" i="87"/>
  <c r="AW1976" i="87"/>
  <c r="AX1976" i="87"/>
  <c r="AY1976" i="87"/>
  <c r="AC1976" i="87"/>
  <c r="AC1975" i="87"/>
  <c r="AC1974" i="87"/>
  <c r="AC1973" i="87"/>
  <c r="AC1972" i="87"/>
  <c r="AC1971" i="87"/>
  <c r="AC1970" i="87"/>
  <c r="AC1969" i="87"/>
  <c r="AC1968" i="87"/>
  <c r="AD1954" i="87"/>
  <c r="AE1954" i="87"/>
  <c r="AF1954" i="87"/>
  <c r="AG1954" i="87"/>
  <c r="AH1954" i="87"/>
  <c r="AI1954" i="87"/>
  <c r="AJ1954" i="87"/>
  <c r="AK1954" i="87"/>
  <c r="AL1954" i="87"/>
  <c r="AM1954" i="87"/>
  <c r="AN1954" i="87"/>
  <c r="AO1954" i="87"/>
  <c r="AP1954" i="87"/>
  <c r="AQ1954" i="87"/>
  <c r="AR1954" i="87"/>
  <c r="AS1954" i="87"/>
  <c r="AT1954" i="87"/>
  <c r="AU1954" i="87"/>
  <c r="AV1954" i="87"/>
  <c r="AW1954" i="87"/>
  <c r="AX1954" i="87"/>
  <c r="AY1954" i="87"/>
  <c r="AD1955" i="87"/>
  <c r="AE1955" i="87"/>
  <c r="AF1955" i="87"/>
  <c r="AG1955" i="87"/>
  <c r="AH1955" i="87"/>
  <c r="AI1955" i="87"/>
  <c r="AJ1955" i="87"/>
  <c r="AK1955" i="87"/>
  <c r="AL1955" i="87"/>
  <c r="AM1955" i="87"/>
  <c r="AN1955" i="87"/>
  <c r="AO1955" i="87"/>
  <c r="AP1955" i="87"/>
  <c r="AQ1955" i="87"/>
  <c r="AR1955" i="87"/>
  <c r="AS1955" i="87"/>
  <c r="AT1955" i="87"/>
  <c r="AU1955" i="87"/>
  <c r="AV1955" i="87"/>
  <c r="AW1955" i="87"/>
  <c r="AX1955" i="87"/>
  <c r="AY1955" i="87"/>
  <c r="AD1956" i="87"/>
  <c r="AE1956" i="87"/>
  <c r="AF1956" i="87"/>
  <c r="AG1956" i="87"/>
  <c r="AH1956" i="87"/>
  <c r="AI1956" i="87"/>
  <c r="AJ1956" i="87"/>
  <c r="AK1956" i="87"/>
  <c r="AL1956" i="87"/>
  <c r="AM1956" i="87"/>
  <c r="AN1956" i="87"/>
  <c r="AO1956" i="87"/>
  <c r="AP1956" i="87"/>
  <c r="AQ1956" i="87"/>
  <c r="AR1956" i="87"/>
  <c r="AS1956" i="87"/>
  <c r="AT1956" i="87"/>
  <c r="AU1956" i="87"/>
  <c r="AV1956" i="87"/>
  <c r="AW1956" i="87"/>
  <c r="AX1956" i="87"/>
  <c r="AY1956" i="87"/>
  <c r="AD1957" i="87"/>
  <c r="AE1957" i="87"/>
  <c r="AF1957" i="87"/>
  <c r="AG1957" i="87"/>
  <c r="AH1957" i="87"/>
  <c r="AI1957" i="87"/>
  <c r="AJ1957" i="87"/>
  <c r="AK1957" i="87"/>
  <c r="AL1957" i="87"/>
  <c r="AM1957" i="87"/>
  <c r="AN1957" i="87"/>
  <c r="AO1957" i="87"/>
  <c r="AP1957" i="87"/>
  <c r="AQ1957" i="87"/>
  <c r="AR1957" i="87"/>
  <c r="AS1957" i="87"/>
  <c r="AT1957" i="87"/>
  <c r="AU1957" i="87"/>
  <c r="AV1957" i="87"/>
  <c r="AW1957" i="87"/>
  <c r="AX1957" i="87"/>
  <c r="AY1957" i="87"/>
  <c r="AD1958" i="87"/>
  <c r="AE1958" i="87"/>
  <c r="AF1958" i="87"/>
  <c r="AG1958" i="87"/>
  <c r="AH1958" i="87"/>
  <c r="AI1958" i="87"/>
  <c r="AJ1958" i="87"/>
  <c r="AK1958" i="87"/>
  <c r="AL1958" i="87"/>
  <c r="AM1958" i="87"/>
  <c r="AN1958" i="87"/>
  <c r="AO1958" i="87"/>
  <c r="AP1958" i="87"/>
  <c r="AQ1958" i="87"/>
  <c r="AR1958" i="87"/>
  <c r="AS1958" i="87"/>
  <c r="AT1958" i="87"/>
  <c r="AU1958" i="87"/>
  <c r="AV1958" i="87"/>
  <c r="AW1958" i="87"/>
  <c r="AX1958" i="87"/>
  <c r="AY1958" i="87"/>
  <c r="AD1959" i="87"/>
  <c r="AE1959" i="87"/>
  <c r="AF1959" i="87"/>
  <c r="AG1959" i="87"/>
  <c r="AH1959" i="87"/>
  <c r="AI1959" i="87"/>
  <c r="AJ1959" i="87"/>
  <c r="AK1959" i="87"/>
  <c r="AL1959" i="87"/>
  <c r="AM1959" i="87"/>
  <c r="AN1959" i="87"/>
  <c r="AO1959" i="87"/>
  <c r="AP1959" i="87"/>
  <c r="AQ1959" i="87"/>
  <c r="AR1959" i="87"/>
  <c r="AS1959" i="87"/>
  <c r="AT1959" i="87"/>
  <c r="AU1959" i="87"/>
  <c r="AV1959" i="87"/>
  <c r="AW1959" i="87"/>
  <c r="AX1959" i="87"/>
  <c r="AY1959" i="87"/>
  <c r="AD1960" i="87"/>
  <c r="AE1960" i="87"/>
  <c r="AF1960" i="87"/>
  <c r="AG1960" i="87"/>
  <c r="AH1960" i="87"/>
  <c r="AI1960" i="87"/>
  <c r="AJ1960" i="87"/>
  <c r="AK1960" i="87"/>
  <c r="AL1960" i="87"/>
  <c r="AM1960" i="87"/>
  <c r="AN1960" i="87"/>
  <c r="AO1960" i="87"/>
  <c r="AP1960" i="87"/>
  <c r="AQ1960" i="87"/>
  <c r="AR1960" i="87"/>
  <c r="AS1960" i="87"/>
  <c r="AT1960" i="87"/>
  <c r="AU1960" i="87"/>
  <c r="AV1960" i="87"/>
  <c r="AW1960" i="87"/>
  <c r="AX1960" i="87"/>
  <c r="AY1960" i="87"/>
  <c r="AD1961" i="87"/>
  <c r="AE1961" i="87"/>
  <c r="AF1961" i="87"/>
  <c r="AG1961" i="87"/>
  <c r="AH1961" i="87"/>
  <c r="AI1961" i="87"/>
  <c r="AJ1961" i="87"/>
  <c r="AK1961" i="87"/>
  <c r="AL1961" i="87"/>
  <c r="AM1961" i="87"/>
  <c r="AN1961" i="87"/>
  <c r="AO1961" i="87"/>
  <c r="AP1961" i="87"/>
  <c r="AQ1961" i="87"/>
  <c r="AR1961" i="87"/>
  <c r="AS1961" i="87"/>
  <c r="AT1961" i="87"/>
  <c r="AU1961" i="87"/>
  <c r="AV1961" i="87"/>
  <c r="AW1961" i="87"/>
  <c r="AX1961" i="87"/>
  <c r="AY1961" i="87"/>
  <c r="AC1961" i="87"/>
  <c r="AC1960" i="87"/>
  <c r="AC1959" i="87"/>
  <c r="AC1958" i="87"/>
  <c r="AC1957" i="87"/>
  <c r="AC1956" i="87"/>
  <c r="AC1955" i="87"/>
  <c r="AC1954" i="87"/>
  <c r="W1977" i="87"/>
  <c r="S1977" i="87"/>
  <c r="P1977" i="87"/>
  <c r="O1977" i="87"/>
  <c r="J1977" i="87"/>
  <c r="H1977" i="87"/>
  <c r="E1977" i="87"/>
  <c r="D1977" i="87"/>
  <c r="AA1976" i="87"/>
  <c r="AA1975" i="87"/>
  <c r="AA1974" i="87"/>
  <c r="AA1973" i="87"/>
  <c r="AA1972" i="87"/>
  <c r="AA1971" i="87"/>
  <c r="AA1970" i="87"/>
  <c r="AA1969" i="87"/>
  <c r="AA1968" i="87"/>
  <c r="Z1963" i="87"/>
  <c r="Y1963" i="87"/>
  <c r="X1963" i="87"/>
  <c r="W1963" i="87"/>
  <c r="V1963" i="87"/>
  <c r="U1963" i="87"/>
  <c r="T1963" i="87"/>
  <c r="S1963" i="87"/>
  <c r="R1963" i="87"/>
  <c r="Q1963" i="87"/>
  <c r="P1963" i="87"/>
  <c r="O1963" i="87"/>
  <c r="N1963" i="87"/>
  <c r="M1963" i="87"/>
  <c r="L1963" i="87"/>
  <c r="K1963" i="87"/>
  <c r="J1963" i="87"/>
  <c r="I1963" i="87"/>
  <c r="H1963" i="87"/>
  <c r="G1963" i="87"/>
  <c r="F1963" i="87"/>
  <c r="E1963" i="87"/>
  <c r="D1963" i="87"/>
  <c r="AA1962" i="87"/>
  <c r="AA1961" i="87"/>
  <c r="AA1960" i="87"/>
  <c r="AA1959" i="87"/>
  <c r="AA1958" i="87"/>
  <c r="AA1957" i="87"/>
  <c r="AA1956" i="87"/>
  <c r="AA1955" i="87"/>
  <c r="AA1954" i="87"/>
  <c r="AO1963" i="87" l="1"/>
  <c r="AC1963" i="87"/>
  <c r="AI1963" i="87"/>
  <c r="AS1963" i="87"/>
  <c r="AQ1963" i="87"/>
  <c r="AE1963" i="87"/>
  <c r="AD1977" i="87"/>
  <c r="AD1963" i="87"/>
  <c r="AU1963" i="87"/>
  <c r="AY1963" i="87"/>
  <c r="AM1963" i="87"/>
  <c r="AF1963" i="87"/>
  <c r="AK1963" i="87"/>
  <c r="AG1963" i="87"/>
  <c r="AC1977" i="87"/>
  <c r="AW1963" i="87"/>
  <c r="AN1977" i="87"/>
  <c r="AN1963" i="87"/>
  <c r="AL1963" i="87"/>
  <c r="AJ1963" i="87"/>
  <c r="AH1963" i="87"/>
  <c r="AI1977" i="87"/>
  <c r="AX1963" i="87"/>
  <c r="AV1963" i="87"/>
  <c r="AT1963" i="87"/>
  <c r="AP1963" i="87"/>
  <c r="AG1977" i="87"/>
  <c r="AV1977" i="87"/>
  <c r="AR1977" i="87"/>
  <c r="AA1977" i="87"/>
  <c r="AA1963" i="87"/>
  <c r="AR1963" i="87"/>
  <c r="AO1977" i="87"/>
  <c r="R349" i="86" l="1"/>
  <c r="W349" i="86" s="1"/>
  <c r="R350" i="86"/>
  <c r="W350" i="86" s="1"/>
  <c r="R352" i="86"/>
  <c r="W352" i="86" s="1"/>
  <c r="N349" i="86"/>
  <c r="N350" i="86"/>
  <c r="N352" i="86"/>
  <c r="AD1938" i="87" l="1"/>
  <c r="AE1938" i="87"/>
  <c r="AF1938" i="87"/>
  <c r="AG1938" i="87"/>
  <c r="AH1938" i="87"/>
  <c r="AI1938" i="87"/>
  <c r="AJ1938" i="87"/>
  <c r="AK1938" i="87"/>
  <c r="AL1938" i="87"/>
  <c r="AM1938" i="87"/>
  <c r="AN1938" i="87"/>
  <c r="AO1938" i="87"/>
  <c r="AP1938" i="87"/>
  <c r="AQ1938" i="87"/>
  <c r="AR1938" i="87"/>
  <c r="AS1938" i="87"/>
  <c r="AT1938" i="87"/>
  <c r="AU1938" i="87"/>
  <c r="AV1938" i="87"/>
  <c r="AW1938" i="87"/>
  <c r="AX1938" i="87"/>
  <c r="AY1938" i="87"/>
  <c r="AD1939" i="87"/>
  <c r="AE1939" i="87"/>
  <c r="AF1939" i="87"/>
  <c r="AG1939" i="87"/>
  <c r="AH1939" i="87"/>
  <c r="AI1939" i="87"/>
  <c r="AJ1939" i="87"/>
  <c r="AK1939" i="87"/>
  <c r="AL1939" i="87"/>
  <c r="AM1939" i="87"/>
  <c r="AN1939" i="87"/>
  <c r="AO1939" i="87"/>
  <c r="AP1939" i="87"/>
  <c r="AQ1939" i="87"/>
  <c r="AR1939" i="87"/>
  <c r="AS1939" i="87"/>
  <c r="AT1939" i="87"/>
  <c r="AU1939" i="87"/>
  <c r="AV1939" i="87"/>
  <c r="AW1939" i="87"/>
  <c r="AX1939" i="87"/>
  <c r="AY1939" i="87"/>
  <c r="AD1940" i="87"/>
  <c r="AE1940" i="87"/>
  <c r="AF1940" i="87"/>
  <c r="AG1940" i="87"/>
  <c r="AH1940" i="87"/>
  <c r="AI1940" i="87"/>
  <c r="AJ1940" i="87"/>
  <c r="AK1940" i="87"/>
  <c r="AL1940" i="87"/>
  <c r="AM1940" i="87"/>
  <c r="AN1940" i="87"/>
  <c r="AO1940" i="87"/>
  <c r="AP1940" i="87"/>
  <c r="AQ1940" i="87"/>
  <c r="AR1940" i="87"/>
  <c r="AS1940" i="87"/>
  <c r="AT1940" i="87"/>
  <c r="AU1940" i="87"/>
  <c r="AV1940" i="87"/>
  <c r="AW1940" i="87"/>
  <c r="AX1940" i="87"/>
  <c r="AY1940" i="87"/>
  <c r="AD1941" i="87"/>
  <c r="AE1941" i="87"/>
  <c r="AF1941" i="87"/>
  <c r="AG1941" i="87"/>
  <c r="AH1941" i="87"/>
  <c r="AI1941" i="87"/>
  <c r="AJ1941" i="87"/>
  <c r="AK1941" i="87"/>
  <c r="AL1941" i="87"/>
  <c r="AM1941" i="87"/>
  <c r="AN1941" i="87"/>
  <c r="AO1941" i="87"/>
  <c r="AP1941" i="87"/>
  <c r="AQ1941" i="87"/>
  <c r="AR1941" i="87"/>
  <c r="AS1941" i="87"/>
  <c r="AT1941" i="87"/>
  <c r="AU1941" i="87"/>
  <c r="AV1941" i="87"/>
  <c r="AW1941" i="87"/>
  <c r="AX1941" i="87"/>
  <c r="AY1941" i="87"/>
  <c r="AD1942" i="87"/>
  <c r="AE1942" i="87"/>
  <c r="AF1942" i="87"/>
  <c r="AG1942" i="87"/>
  <c r="AH1942" i="87"/>
  <c r="AI1942" i="87"/>
  <c r="AJ1942" i="87"/>
  <c r="AK1942" i="87"/>
  <c r="AL1942" i="87"/>
  <c r="AM1942" i="87"/>
  <c r="AN1942" i="87"/>
  <c r="AO1942" i="87"/>
  <c r="AP1942" i="87"/>
  <c r="AQ1942" i="87"/>
  <c r="AR1942" i="87"/>
  <c r="AS1942" i="87"/>
  <c r="AT1942" i="87"/>
  <c r="AU1942" i="87"/>
  <c r="AV1942" i="87"/>
  <c r="AW1942" i="87"/>
  <c r="AX1942" i="87"/>
  <c r="AY1942" i="87"/>
  <c r="AD1943" i="87"/>
  <c r="AE1943" i="87"/>
  <c r="AF1943" i="87"/>
  <c r="AG1943" i="87"/>
  <c r="AH1943" i="87"/>
  <c r="AI1943" i="87"/>
  <c r="AJ1943" i="87"/>
  <c r="AK1943" i="87"/>
  <c r="AL1943" i="87"/>
  <c r="AM1943" i="87"/>
  <c r="AN1943" i="87"/>
  <c r="AO1943" i="87"/>
  <c r="AP1943" i="87"/>
  <c r="AQ1943" i="87"/>
  <c r="AR1943" i="87"/>
  <c r="AS1943" i="87"/>
  <c r="AT1943" i="87"/>
  <c r="AU1943" i="87"/>
  <c r="AV1943" i="87"/>
  <c r="AW1943" i="87"/>
  <c r="AX1943" i="87"/>
  <c r="AY1943" i="87"/>
  <c r="AD1944" i="87"/>
  <c r="AE1944" i="87"/>
  <c r="AF1944" i="87"/>
  <c r="AG1944" i="87"/>
  <c r="AH1944" i="87"/>
  <c r="AI1944" i="87"/>
  <c r="AJ1944" i="87"/>
  <c r="AK1944" i="87"/>
  <c r="AL1944" i="87"/>
  <c r="AM1944" i="87"/>
  <c r="AN1944" i="87"/>
  <c r="AO1944" i="87"/>
  <c r="AP1944" i="87"/>
  <c r="AQ1944" i="87"/>
  <c r="AR1944" i="87"/>
  <c r="AS1944" i="87"/>
  <c r="AT1944" i="87"/>
  <c r="AU1944" i="87"/>
  <c r="AV1944" i="87"/>
  <c r="AW1944" i="87"/>
  <c r="AX1944" i="87"/>
  <c r="AY1944" i="87"/>
  <c r="AD1945" i="87"/>
  <c r="AE1945" i="87"/>
  <c r="AF1945" i="87"/>
  <c r="AG1945" i="87"/>
  <c r="AH1945" i="87"/>
  <c r="AI1945" i="87"/>
  <c r="AJ1945" i="87"/>
  <c r="AK1945" i="87"/>
  <c r="AL1945" i="87"/>
  <c r="AM1945" i="87"/>
  <c r="AN1945" i="87"/>
  <c r="AO1945" i="87"/>
  <c r="AP1945" i="87"/>
  <c r="AQ1945" i="87"/>
  <c r="AR1945" i="87"/>
  <c r="AS1945" i="87"/>
  <c r="AT1945" i="87"/>
  <c r="AU1945" i="87"/>
  <c r="AV1945" i="87"/>
  <c r="AW1945" i="87"/>
  <c r="AX1945" i="87"/>
  <c r="AY1945" i="87"/>
  <c r="AD1946" i="87"/>
  <c r="AE1946" i="87"/>
  <c r="AF1946" i="87"/>
  <c r="AG1946" i="87"/>
  <c r="AH1946" i="87"/>
  <c r="AI1946" i="87"/>
  <c r="AJ1946" i="87"/>
  <c r="AK1946" i="87"/>
  <c r="AL1946" i="87"/>
  <c r="AM1946" i="87"/>
  <c r="AN1946" i="87"/>
  <c r="AO1946" i="87"/>
  <c r="AP1946" i="87"/>
  <c r="AQ1946" i="87"/>
  <c r="AR1946" i="87"/>
  <c r="AS1946" i="87"/>
  <c r="AT1946" i="87"/>
  <c r="AU1946" i="87"/>
  <c r="AV1946" i="87"/>
  <c r="AW1946" i="87"/>
  <c r="AX1946" i="87"/>
  <c r="AY1946" i="87"/>
  <c r="AC1946" i="87"/>
  <c r="AC1945" i="87"/>
  <c r="AC1944" i="87"/>
  <c r="AC1943" i="87"/>
  <c r="AC1942" i="87"/>
  <c r="AC1941" i="87"/>
  <c r="AC1940" i="87"/>
  <c r="AC1939" i="87"/>
  <c r="AC1938" i="87"/>
  <c r="AD1924" i="87"/>
  <c r="AE1924" i="87"/>
  <c r="AF1924" i="87"/>
  <c r="AG1924" i="87"/>
  <c r="AH1924" i="87"/>
  <c r="AI1924" i="87"/>
  <c r="AJ1924" i="87"/>
  <c r="AK1924" i="87"/>
  <c r="AL1924" i="87"/>
  <c r="AM1924" i="87"/>
  <c r="AN1924" i="87"/>
  <c r="AO1924" i="87"/>
  <c r="AP1924" i="87"/>
  <c r="AQ1924" i="87"/>
  <c r="AR1924" i="87"/>
  <c r="AS1924" i="87"/>
  <c r="AT1924" i="87"/>
  <c r="AU1924" i="87"/>
  <c r="AV1924" i="87"/>
  <c r="AW1924" i="87"/>
  <c r="AX1924" i="87"/>
  <c r="AY1924" i="87"/>
  <c r="AD1925" i="87"/>
  <c r="AE1925" i="87"/>
  <c r="AF1925" i="87"/>
  <c r="AG1925" i="87"/>
  <c r="AH1925" i="87"/>
  <c r="AI1925" i="87"/>
  <c r="AJ1925" i="87"/>
  <c r="AK1925" i="87"/>
  <c r="AL1925" i="87"/>
  <c r="AM1925" i="87"/>
  <c r="AN1925" i="87"/>
  <c r="AO1925" i="87"/>
  <c r="AP1925" i="87"/>
  <c r="AQ1925" i="87"/>
  <c r="AR1925" i="87"/>
  <c r="AS1925" i="87"/>
  <c r="AT1925" i="87"/>
  <c r="AU1925" i="87"/>
  <c r="AV1925" i="87"/>
  <c r="AW1925" i="87"/>
  <c r="AX1925" i="87"/>
  <c r="AY1925" i="87"/>
  <c r="AD1926" i="87"/>
  <c r="AE1926" i="87"/>
  <c r="AF1926" i="87"/>
  <c r="AG1926" i="87"/>
  <c r="AH1926" i="87"/>
  <c r="AI1926" i="87"/>
  <c r="AJ1926" i="87"/>
  <c r="AK1926" i="87"/>
  <c r="AL1926" i="87"/>
  <c r="AM1926" i="87"/>
  <c r="AN1926" i="87"/>
  <c r="AO1926" i="87"/>
  <c r="AP1926" i="87"/>
  <c r="AQ1926" i="87"/>
  <c r="AR1926" i="87"/>
  <c r="AS1926" i="87"/>
  <c r="AT1926" i="87"/>
  <c r="AU1926" i="87"/>
  <c r="AV1926" i="87"/>
  <c r="AW1926" i="87"/>
  <c r="AX1926" i="87"/>
  <c r="AY1926" i="87"/>
  <c r="AD1927" i="87"/>
  <c r="AE1927" i="87"/>
  <c r="AF1927" i="87"/>
  <c r="AG1927" i="87"/>
  <c r="AH1927" i="87"/>
  <c r="AI1927" i="87"/>
  <c r="AJ1927" i="87"/>
  <c r="AK1927" i="87"/>
  <c r="AL1927" i="87"/>
  <c r="AM1927" i="87"/>
  <c r="AN1927" i="87"/>
  <c r="AO1927" i="87"/>
  <c r="AP1927" i="87"/>
  <c r="AQ1927" i="87"/>
  <c r="AR1927" i="87"/>
  <c r="AS1927" i="87"/>
  <c r="AT1927" i="87"/>
  <c r="AU1927" i="87"/>
  <c r="AV1927" i="87"/>
  <c r="AW1927" i="87"/>
  <c r="AX1927" i="87"/>
  <c r="AY1927" i="87"/>
  <c r="AD1928" i="87"/>
  <c r="AE1928" i="87"/>
  <c r="AF1928" i="87"/>
  <c r="AG1928" i="87"/>
  <c r="AH1928" i="87"/>
  <c r="AI1928" i="87"/>
  <c r="AJ1928" i="87"/>
  <c r="AK1928" i="87"/>
  <c r="AL1928" i="87"/>
  <c r="AM1928" i="87"/>
  <c r="AN1928" i="87"/>
  <c r="AO1928" i="87"/>
  <c r="AP1928" i="87"/>
  <c r="AQ1928" i="87"/>
  <c r="AR1928" i="87"/>
  <c r="AS1928" i="87"/>
  <c r="AT1928" i="87"/>
  <c r="AU1928" i="87"/>
  <c r="AV1928" i="87"/>
  <c r="AW1928" i="87"/>
  <c r="AX1928" i="87"/>
  <c r="AY1928" i="87"/>
  <c r="AD1929" i="87"/>
  <c r="AE1929" i="87"/>
  <c r="AF1929" i="87"/>
  <c r="AG1929" i="87"/>
  <c r="AH1929" i="87"/>
  <c r="AI1929" i="87"/>
  <c r="AJ1929" i="87"/>
  <c r="AK1929" i="87"/>
  <c r="AL1929" i="87"/>
  <c r="AM1929" i="87"/>
  <c r="AN1929" i="87"/>
  <c r="AO1929" i="87"/>
  <c r="AP1929" i="87"/>
  <c r="AQ1929" i="87"/>
  <c r="AR1929" i="87"/>
  <c r="AS1929" i="87"/>
  <c r="AT1929" i="87"/>
  <c r="AU1929" i="87"/>
  <c r="AV1929" i="87"/>
  <c r="AW1929" i="87"/>
  <c r="AX1929" i="87"/>
  <c r="AY1929" i="87"/>
  <c r="AD1930" i="87"/>
  <c r="AE1930" i="87"/>
  <c r="AF1930" i="87"/>
  <c r="AG1930" i="87"/>
  <c r="AH1930" i="87"/>
  <c r="AI1930" i="87"/>
  <c r="AJ1930" i="87"/>
  <c r="AK1930" i="87"/>
  <c r="AL1930" i="87"/>
  <c r="AM1930" i="87"/>
  <c r="AN1930" i="87"/>
  <c r="AO1930" i="87"/>
  <c r="AP1930" i="87"/>
  <c r="AQ1930" i="87"/>
  <c r="AR1930" i="87"/>
  <c r="AS1930" i="87"/>
  <c r="AT1930" i="87"/>
  <c r="AU1930" i="87"/>
  <c r="AV1930" i="87"/>
  <c r="AW1930" i="87"/>
  <c r="AX1930" i="87"/>
  <c r="AY1930" i="87"/>
  <c r="AD1931" i="87"/>
  <c r="AE1931" i="87"/>
  <c r="AF1931" i="87"/>
  <c r="AG1931" i="87"/>
  <c r="AH1931" i="87"/>
  <c r="AI1931" i="87"/>
  <c r="AJ1931" i="87"/>
  <c r="AK1931" i="87"/>
  <c r="AL1931" i="87"/>
  <c r="AM1931" i="87"/>
  <c r="AN1931" i="87"/>
  <c r="AO1931" i="87"/>
  <c r="AP1931" i="87"/>
  <c r="AQ1931" i="87"/>
  <c r="AR1931" i="87"/>
  <c r="AS1931" i="87"/>
  <c r="AT1931" i="87"/>
  <c r="AU1931" i="87"/>
  <c r="AV1931" i="87"/>
  <c r="AW1931" i="87"/>
  <c r="AX1931" i="87"/>
  <c r="AY1931" i="87"/>
  <c r="AD1932" i="87"/>
  <c r="AE1932" i="87"/>
  <c r="AF1932" i="87"/>
  <c r="AG1932" i="87"/>
  <c r="AH1932" i="87"/>
  <c r="AI1932" i="87"/>
  <c r="AJ1932" i="87"/>
  <c r="AK1932" i="87"/>
  <c r="AL1932" i="87"/>
  <c r="AM1932" i="87"/>
  <c r="AN1932" i="87"/>
  <c r="AO1932" i="87"/>
  <c r="AP1932" i="87"/>
  <c r="AQ1932" i="87"/>
  <c r="AR1932" i="87"/>
  <c r="AS1932" i="87"/>
  <c r="AT1932" i="87"/>
  <c r="AU1932" i="87"/>
  <c r="AV1932" i="87"/>
  <c r="AW1932" i="87"/>
  <c r="AX1932" i="87"/>
  <c r="AY1932" i="87"/>
  <c r="AC1932" i="87"/>
  <c r="AC1931" i="87"/>
  <c r="AC1930" i="87"/>
  <c r="AC1929" i="87"/>
  <c r="AC1928" i="87"/>
  <c r="AC1927" i="87"/>
  <c r="AC1926" i="87"/>
  <c r="AC1925" i="87"/>
  <c r="AC1924" i="87"/>
  <c r="W1947" i="87"/>
  <c r="S1947" i="87"/>
  <c r="P1947" i="87"/>
  <c r="O1947" i="87"/>
  <c r="J1947" i="87"/>
  <c r="H1947" i="87"/>
  <c r="E1947" i="87"/>
  <c r="D1947" i="87"/>
  <c r="AA1946" i="87"/>
  <c r="AA1945" i="87"/>
  <c r="AA1944" i="87"/>
  <c r="AA1943" i="87"/>
  <c r="AA1942" i="87"/>
  <c r="AA1941" i="87"/>
  <c r="AA1940" i="87"/>
  <c r="AA1939" i="87"/>
  <c r="AA1938" i="87"/>
  <c r="Z1933" i="87"/>
  <c r="Y1933" i="87"/>
  <c r="X1933" i="87"/>
  <c r="W1933" i="87"/>
  <c r="V1933" i="87"/>
  <c r="U1933" i="87"/>
  <c r="T1933" i="87"/>
  <c r="S1933" i="87"/>
  <c r="R1933" i="87"/>
  <c r="Q1933" i="87"/>
  <c r="P1933" i="87"/>
  <c r="O1933" i="87"/>
  <c r="N1933" i="87"/>
  <c r="M1933" i="87"/>
  <c r="L1933" i="87"/>
  <c r="K1933" i="87"/>
  <c r="J1933" i="87"/>
  <c r="I1933" i="87"/>
  <c r="H1933" i="87"/>
  <c r="G1933" i="87"/>
  <c r="F1933" i="87"/>
  <c r="E1933" i="87"/>
  <c r="D1933" i="87"/>
  <c r="AA1932" i="87"/>
  <c r="AA1931" i="87"/>
  <c r="AA1930" i="87"/>
  <c r="AA1929" i="87"/>
  <c r="AA1928" i="87"/>
  <c r="AA1927" i="87"/>
  <c r="AA1926" i="87"/>
  <c r="AA1925" i="87"/>
  <c r="AA1924" i="87"/>
  <c r="AI1094" i="98"/>
  <c r="AH1095" i="98" l="1"/>
  <c r="AI1095" i="98"/>
  <c r="AW1933" i="87"/>
  <c r="AG1094" i="98"/>
  <c r="AI1097" i="98"/>
  <c r="AH1094" i="98"/>
  <c r="AD1094" i="98"/>
  <c r="AL1933" i="87"/>
  <c r="AO1933" i="87"/>
  <c r="AD1933" i="87"/>
  <c r="AX1933" i="87"/>
  <c r="AE1933" i="87"/>
  <c r="AY1933" i="87"/>
  <c r="AK1933" i="87"/>
  <c r="AA1933" i="87"/>
  <c r="AV1933" i="87"/>
  <c r="AG1097" i="98"/>
  <c r="AG1095" i="98"/>
  <c r="AU1933" i="87"/>
  <c r="AJ1933" i="87"/>
  <c r="AH1933" i="87"/>
  <c r="AI1933" i="87"/>
  <c r="AS1933" i="87"/>
  <c r="AG1933" i="87"/>
  <c r="AV1947" i="87"/>
  <c r="AT1933" i="87"/>
  <c r="AR1933" i="87"/>
  <c r="AP1933" i="87"/>
  <c r="AQ1933" i="87"/>
  <c r="AH1097" i="98"/>
  <c r="AD1095" i="98"/>
  <c r="AC1933" i="87"/>
  <c r="AM1933" i="87"/>
  <c r="AA1947" i="87"/>
  <c r="AC1947" i="87"/>
  <c r="AN1947" i="87"/>
  <c r="AD1947" i="87"/>
  <c r="AR1947" i="87"/>
  <c r="AG1947" i="87"/>
  <c r="AI1947" i="87"/>
  <c r="AO1947" i="87"/>
  <c r="AF1933" i="87"/>
  <c r="AN1933" i="87"/>
  <c r="AD1097" i="98"/>
  <c r="AC582" i="98" l="1"/>
  <c r="AC583" i="98"/>
  <c r="AC584" i="98"/>
  <c r="AC585" i="98"/>
  <c r="AC586" i="98"/>
  <c r="D582" i="98"/>
  <c r="D583" i="98"/>
  <c r="D584" i="98"/>
  <c r="D585" i="98"/>
  <c r="D586" i="98"/>
  <c r="R340" i="86" l="1"/>
  <c r="W340" i="86" s="1"/>
  <c r="N340" i="86"/>
  <c r="J340" i="86"/>
  <c r="D340" i="86"/>
  <c r="AD1085" i="98"/>
  <c r="AG1085" i="98"/>
  <c r="AI1085" i="98"/>
  <c r="AH1085" i="98"/>
  <c r="B574" i="98"/>
  <c r="A1849" i="59" l="1"/>
  <c r="O1849" i="59"/>
  <c r="A1850" i="59"/>
  <c r="O1850" i="59"/>
  <c r="A1851" i="59"/>
  <c r="O1851" i="59"/>
  <c r="A1852" i="59"/>
  <c r="O1852" i="59"/>
  <c r="A1853" i="59"/>
  <c r="O1853" i="59"/>
  <c r="A1854" i="59"/>
  <c r="O1854" i="59"/>
  <c r="A1855" i="59"/>
  <c r="O1855" i="59"/>
  <c r="A1856" i="59"/>
  <c r="O1856" i="59"/>
  <c r="A1857" i="59"/>
  <c r="O1857" i="59"/>
  <c r="A1858" i="59"/>
  <c r="O1858" i="59"/>
  <c r="A1859" i="59"/>
  <c r="O1859" i="59"/>
  <c r="A1860" i="59"/>
  <c r="O1860" i="59"/>
  <c r="A1861" i="59"/>
  <c r="O1861" i="59"/>
  <c r="A1862" i="59"/>
  <c r="O1862" i="59"/>
  <c r="A1863" i="59"/>
  <c r="O1863" i="59"/>
  <c r="A1864" i="59"/>
  <c r="O1864" i="59"/>
  <c r="A1865" i="59"/>
  <c r="O1865" i="59"/>
  <c r="A1866" i="59"/>
  <c r="O1866" i="59"/>
  <c r="A1867" i="59"/>
  <c r="O1867" i="59"/>
  <c r="A1868" i="59"/>
  <c r="O1868" i="59"/>
  <c r="A1869" i="59"/>
  <c r="O1869" i="59"/>
  <c r="A1870" i="59"/>
  <c r="O1870" i="59"/>
  <c r="A1871" i="59"/>
  <c r="O1871" i="59"/>
  <c r="A1872" i="59"/>
  <c r="O1872" i="59"/>
  <c r="A1873" i="59"/>
  <c r="O1873" i="59"/>
  <c r="A1874" i="59"/>
  <c r="O1874" i="59"/>
  <c r="A1875" i="59"/>
  <c r="O1875" i="59"/>
  <c r="A1876" i="59"/>
  <c r="O1876" i="59"/>
  <c r="A1877" i="59"/>
  <c r="O1877" i="59"/>
  <c r="A1878" i="59"/>
  <c r="O1878" i="59"/>
  <c r="A1879" i="59"/>
  <c r="O1879" i="59"/>
  <c r="A1880" i="59"/>
  <c r="O1880" i="59"/>
  <c r="A1881" i="59"/>
  <c r="O1881" i="59"/>
  <c r="A1882" i="59"/>
  <c r="O1882" i="59"/>
  <c r="A1883" i="59"/>
  <c r="O1883" i="59"/>
  <c r="A1884" i="59"/>
  <c r="O1884" i="59"/>
  <c r="A1885" i="59"/>
  <c r="O1885" i="59"/>
  <c r="A1886" i="59"/>
  <c r="O1886" i="59"/>
  <c r="A1887" i="59"/>
  <c r="O1887" i="59"/>
  <c r="A1888" i="59"/>
  <c r="O1888" i="59"/>
  <c r="A1889" i="59"/>
  <c r="O1889" i="59"/>
  <c r="A1890" i="59"/>
  <c r="O1890" i="59"/>
  <c r="A1891" i="59"/>
  <c r="O1891" i="59"/>
  <c r="A1892" i="59"/>
  <c r="O1892" i="59"/>
  <c r="A1893" i="59"/>
  <c r="O1893" i="59"/>
  <c r="A1894" i="59"/>
  <c r="O1894" i="59"/>
  <c r="A1895" i="59"/>
  <c r="O1895" i="59"/>
  <c r="A1896" i="59"/>
  <c r="O1896" i="59"/>
  <c r="A1897" i="59"/>
  <c r="O1897" i="59"/>
  <c r="A1898" i="59"/>
  <c r="O1898" i="59"/>
  <c r="A1899" i="59"/>
  <c r="O1899" i="59"/>
  <c r="A1900" i="59"/>
  <c r="O1900" i="59"/>
  <c r="A1901" i="59"/>
  <c r="O1901" i="59"/>
  <c r="A1902" i="59"/>
  <c r="O1902" i="59"/>
  <c r="A1903" i="59"/>
  <c r="O1903" i="59"/>
  <c r="A1904" i="59"/>
  <c r="O1904" i="59"/>
  <c r="A1905" i="59"/>
  <c r="O1905" i="59"/>
  <c r="A1906" i="59"/>
  <c r="O1906" i="59"/>
  <c r="A1907" i="59"/>
  <c r="O1907" i="59"/>
  <c r="A1908" i="59"/>
  <c r="O1908" i="59"/>
  <c r="A1909" i="59"/>
  <c r="O1909" i="59"/>
  <c r="A1910" i="59"/>
  <c r="O1910" i="59"/>
  <c r="A1911" i="59"/>
  <c r="O1911" i="59"/>
  <c r="A1912" i="59"/>
  <c r="O1912" i="59"/>
  <c r="A1913" i="59"/>
  <c r="O1913" i="59"/>
  <c r="A1914" i="59"/>
  <c r="O1914" i="59"/>
  <c r="A1915" i="59"/>
  <c r="O1915" i="59"/>
  <c r="A1916" i="59"/>
  <c r="O1916" i="59"/>
  <c r="A1917" i="59"/>
  <c r="O1917" i="59"/>
  <c r="A1918" i="59"/>
  <c r="O1918" i="59"/>
  <c r="A1919" i="59"/>
  <c r="O1919" i="59"/>
  <c r="A1920" i="59"/>
  <c r="O1920" i="59"/>
  <c r="A1921" i="59"/>
  <c r="O1921" i="59"/>
  <c r="A1922" i="59"/>
  <c r="O1922" i="59"/>
  <c r="A1923" i="59"/>
  <c r="O1923" i="59"/>
  <c r="A1924" i="59"/>
  <c r="O1924" i="59"/>
  <c r="A1925" i="59"/>
  <c r="O1925" i="59"/>
  <c r="A1926" i="59"/>
  <c r="O1926" i="59"/>
  <c r="A1927" i="59"/>
  <c r="O1927" i="59"/>
  <c r="A1928" i="59"/>
  <c r="O1928" i="59"/>
  <c r="A1929" i="59"/>
  <c r="O1929" i="59"/>
  <c r="A1930" i="59"/>
  <c r="O1930" i="59"/>
  <c r="A1931" i="59"/>
  <c r="O1931" i="59"/>
  <c r="A1932" i="59"/>
  <c r="O1932" i="59"/>
  <c r="A1933" i="59"/>
  <c r="O1933" i="59"/>
  <c r="A1934" i="59"/>
  <c r="O1934" i="59"/>
  <c r="A1935" i="59"/>
  <c r="O1935" i="59"/>
  <c r="A1936" i="59"/>
  <c r="O1936" i="59"/>
  <c r="A1937" i="59"/>
  <c r="O1937" i="59"/>
  <c r="A1938" i="59"/>
  <c r="O1938" i="59"/>
  <c r="A1939" i="59"/>
  <c r="O1939" i="59"/>
  <c r="A1940" i="59"/>
  <c r="O1940" i="59"/>
  <c r="A1941" i="59"/>
  <c r="O1941" i="59"/>
  <c r="A1942" i="59"/>
  <c r="O1942" i="59"/>
  <c r="A1943" i="59"/>
  <c r="O1943" i="59"/>
  <c r="A1944" i="59"/>
  <c r="O1944" i="59"/>
  <c r="A1945" i="59"/>
  <c r="O1945" i="59"/>
  <c r="A1946" i="59"/>
  <c r="O1946" i="59"/>
  <c r="A1947" i="59"/>
  <c r="O1947" i="59"/>
  <c r="A1948" i="59"/>
  <c r="O1948" i="59"/>
  <c r="A1949" i="59"/>
  <c r="O1949" i="59"/>
  <c r="A1950" i="59"/>
  <c r="O1950" i="59"/>
  <c r="A1951" i="59"/>
  <c r="O1951" i="59"/>
  <c r="A1952" i="59"/>
  <c r="O1952" i="59"/>
  <c r="A1953" i="59"/>
  <c r="O1953" i="59"/>
  <c r="A1954" i="59"/>
  <c r="O1954" i="59"/>
  <c r="A1955" i="59"/>
  <c r="O1955" i="59"/>
  <c r="A1956" i="59"/>
  <c r="O1956" i="59"/>
  <c r="A1957" i="59"/>
  <c r="O1957" i="59"/>
  <c r="A1958" i="59"/>
  <c r="O1958" i="59"/>
  <c r="A1959" i="59"/>
  <c r="O1959" i="59"/>
  <c r="A1960" i="59"/>
  <c r="O1960" i="59"/>
  <c r="A1961" i="59"/>
  <c r="O1961" i="59"/>
  <c r="A1962" i="59"/>
  <c r="O1962" i="59"/>
  <c r="A1963" i="59"/>
  <c r="O1963" i="59"/>
  <c r="A1964" i="59"/>
  <c r="O1964" i="59"/>
  <c r="A1965" i="59"/>
  <c r="O1965" i="59"/>
  <c r="A1966" i="59"/>
  <c r="O1966" i="59"/>
  <c r="A1967" i="59"/>
  <c r="O1967" i="59"/>
  <c r="A1968" i="59"/>
  <c r="O1968" i="59"/>
  <c r="A1969" i="59"/>
  <c r="O1969" i="59"/>
  <c r="A1970" i="59"/>
  <c r="O1970" i="59"/>
  <c r="A1971" i="59"/>
  <c r="O1971" i="59"/>
  <c r="A1972" i="59"/>
  <c r="O1972" i="59"/>
  <c r="A1973" i="59"/>
  <c r="O1973" i="59"/>
  <c r="A1974" i="59"/>
  <c r="O1974" i="59"/>
  <c r="A1975" i="59"/>
  <c r="O1975" i="59"/>
  <c r="A1976" i="59"/>
  <c r="O1976" i="59"/>
  <c r="A1977" i="59"/>
  <c r="O1977" i="59"/>
  <c r="A1978" i="59"/>
  <c r="O1978" i="59"/>
  <c r="A1979" i="59"/>
  <c r="O1979" i="59"/>
  <c r="A1980" i="59"/>
  <c r="O1980" i="59"/>
  <c r="A1981" i="59"/>
  <c r="O1981" i="59"/>
  <c r="A1982" i="59"/>
  <c r="O1982" i="59"/>
  <c r="A1983" i="59"/>
  <c r="O1983" i="59"/>
  <c r="A1984" i="59"/>
  <c r="O1984" i="59"/>
  <c r="A1985" i="59"/>
  <c r="O1985" i="59"/>
  <c r="A1986" i="59"/>
  <c r="O1986" i="59"/>
  <c r="A1987" i="59"/>
  <c r="O1987" i="59"/>
  <c r="A1988" i="59"/>
  <c r="O1988" i="59"/>
  <c r="A1989" i="59"/>
  <c r="O1989" i="59"/>
  <c r="A1990" i="59"/>
  <c r="O1990" i="59"/>
  <c r="A1991" i="59"/>
  <c r="O1991" i="59"/>
  <c r="A1992" i="59"/>
  <c r="O1992" i="59"/>
  <c r="A1993" i="59"/>
  <c r="O1993" i="59"/>
  <c r="A1994" i="59"/>
  <c r="O1994" i="59"/>
  <c r="A1995" i="59"/>
  <c r="O1995" i="59"/>
  <c r="A1996" i="59"/>
  <c r="O1996" i="59"/>
  <c r="A1997" i="59"/>
  <c r="O1997" i="59"/>
  <c r="A1998" i="59"/>
  <c r="O1998" i="59"/>
  <c r="A1999" i="59"/>
  <c r="O1999" i="59"/>
  <c r="A2000" i="59"/>
  <c r="O2000" i="59"/>
  <c r="A2001" i="59"/>
  <c r="O2001" i="59"/>
  <c r="A2002" i="59"/>
  <c r="O2002" i="59"/>
  <c r="A2003" i="59"/>
  <c r="O2003" i="59"/>
  <c r="A2004" i="59"/>
  <c r="O2004" i="59"/>
  <c r="A2005" i="59"/>
  <c r="O2005" i="59"/>
  <c r="AD1908" i="87" l="1"/>
  <c r="AG1908" i="87"/>
  <c r="AI1908" i="87"/>
  <c r="AN1908" i="87"/>
  <c r="AO1908" i="87"/>
  <c r="AR1908" i="87"/>
  <c r="AV1908" i="87"/>
  <c r="AD1909" i="87"/>
  <c r="AG1909" i="87"/>
  <c r="AI1909" i="87"/>
  <c r="AN1909" i="87"/>
  <c r="AO1909" i="87"/>
  <c r="AR1909" i="87"/>
  <c r="AV1909" i="87"/>
  <c r="AD1910" i="87"/>
  <c r="AG1910" i="87"/>
  <c r="AI1910" i="87"/>
  <c r="AN1910" i="87"/>
  <c r="AO1910" i="87"/>
  <c r="AR1910" i="87"/>
  <c r="AV1910" i="87"/>
  <c r="AD1911" i="87"/>
  <c r="AG1911" i="87"/>
  <c r="AI1911" i="87"/>
  <c r="AN1911" i="87"/>
  <c r="AO1911" i="87"/>
  <c r="AR1911" i="87"/>
  <c r="AV1911" i="87"/>
  <c r="AD1912" i="87"/>
  <c r="AG1912" i="87"/>
  <c r="AI1912" i="87"/>
  <c r="AN1912" i="87"/>
  <c r="AO1912" i="87"/>
  <c r="AR1912" i="87"/>
  <c r="AV1912" i="87"/>
  <c r="AD1913" i="87"/>
  <c r="AG1913" i="87"/>
  <c r="AI1913" i="87"/>
  <c r="AN1913" i="87"/>
  <c r="AO1913" i="87"/>
  <c r="AR1913" i="87"/>
  <c r="AV1913" i="87"/>
  <c r="AD1914" i="87"/>
  <c r="AG1914" i="87"/>
  <c r="AI1914" i="87"/>
  <c r="AN1914" i="87"/>
  <c r="AO1914" i="87"/>
  <c r="AR1914" i="87"/>
  <c r="AV1914" i="87"/>
  <c r="AD1915" i="87"/>
  <c r="AG1915" i="87"/>
  <c r="AI1915" i="87"/>
  <c r="AN1915" i="87"/>
  <c r="AO1915" i="87"/>
  <c r="AR1915" i="87"/>
  <c r="AV1915" i="87"/>
  <c r="AD1916" i="87"/>
  <c r="AG1916" i="87"/>
  <c r="AI1916" i="87"/>
  <c r="AN1916" i="87"/>
  <c r="AO1916" i="87"/>
  <c r="AR1916" i="87"/>
  <c r="AV1916" i="87"/>
  <c r="AC1916" i="87"/>
  <c r="AC1915" i="87"/>
  <c r="AC1914" i="87"/>
  <c r="AC1913" i="87"/>
  <c r="AC1912" i="87"/>
  <c r="AC1911" i="87"/>
  <c r="AC1910" i="87"/>
  <c r="AC1909" i="87"/>
  <c r="AC1908" i="87"/>
  <c r="AD1894" i="87" l="1"/>
  <c r="AE1894" i="87"/>
  <c r="AF1894" i="87"/>
  <c r="AG1894" i="87"/>
  <c r="AH1894" i="87"/>
  <c r="AI1894" i="87"/>
  <c r="AJ1894" i="87"/>
  <c r="AK1894" i="87"/>
  <c r="AL1894" i="87"/>
  <c r="AM1894" i="87"/>
  <c r="AN1894" i="87"/>
  <c r="AO1894" i="87"/>
  <c r="AP1894" i="87"/>
  <c r="AQ1894" i="87"/>
  <c r="AR1894" i="87"/>
  <c r="AS1894" i="87"/>
  <c r="AT1894" i="87"/>
  <c r="AU1894" i="87"/>
  <c r="AV1894" i="87"/>
  <c r="AW1894" i="87"/>
  <c r="AX1894" i="87"/>
  <c r="AY1894" i="87"/>
  <c r="AD1895" i="87"/>
  <c r="AE1895" i="87"/>
  <c r="AF1895" i="87"/>
  <c r="AG1895" i="87"/>
  <c r="AH1895" i="87"/>
  <c r="AI1895" i="87"/>
  <c r="AJ1895" i="87"/>
  <c r="AK1895" i="87"/>
  <c r="AL1895" i="87"/>
  <c r="AM1895" i="87"/>
  <c r="AN1895" i="87"/>
  <c r="AO1895" i="87"/>
  <c r="AP1895" i="87"/>
  <c r="AQ1895" i="87"/>
  <c r="AR1895" i="87"/>
  <c r="AS1895" i="87"/>
  <c r="AT1895" i="87"/>
  <c r="AU1895" i="87"/>
  <c r="AV1895" i="87"/>
  <c r="AW1895" i="87"/>
  <c r="AX1895" i="87"/>
  <c r="AY1895" i="87"/>
  <c r="AD1896" i="87"/>
  <c r="AE1896" i="87"/>
  <c r="AF1896" i="87"/>
  <c r="AG1896" i="87"/>
  <c r="AH1896" i="87"/>
  <c r="AI1896" i="87"/>
  <c r="AJ1896" i="87"/>
  <c r="AK1896" i="87"/>
  <c r="AL1896" i="87"/>
  <c r="AM1896" i="87"/>
  <c r="AN1896" i="87"/>
  <c r="AO1896" i="87"/>
  <c r="AP1896" i="87"/>
  <c r="AQ1896" i="87"/>
  <c r="AR1896" i="87"/>
  <c r="AS1896" i="87"/>
  <c r="AT1896" i="87"/>
  <c r="AU1896" i="87"/>
  <c r="AV1896" i="87"/>
  <c r="AW1896" i="87"/>
  <c r="AX1896" i="87"/>
  <c r="AY1896" i="87"/>
  <c r="AD1897" i="87"/>
  <c r="AE1897" i="87"/>
  <c r="AF1897" i="87"/>
  <c r="AG1897" i="87"/>
  <c r="AH1897" i="87"/>
  <c r="AI1897" i="87"/>
  <c r="AJ1897" i="87"/>
  <c r="AK1897" i="87"/>
  <c r="AL1897" i="87"/>
  <c r="AM1897" i="87"/>
  <c r="AN1897" i="87"/>
  <c r="AO1897" i="87"/>
  <c r="AP1897" i="87"/>
  <c r="AQ1897" i="87"/>
  <c r="AR1897" i="87"/>
  <c r="AS1897" i="87"/>
  <c r="AT1897" i="87"/>
  <c r="AU1897" i="87"/>
  <c r="AV1897" i="87"/>
  <c r="AW1897" i="87"/>
  <c r="AX1897" i="87"/>
  <c r="AY1897" i="87"/>
  <c r="AD1898" i="87"/>
  <c r="AE1898" i="87"/>
  <c r="AF1898" i="87"/>
  <c r="AG1898" i="87"/>
  <c r="AH1898" i="87"/>
  <c r="AI1898" i="87"/>
  <c r="AJ1898" i="87"/>
  <c r="AK1898" i="87"/>
  <c r="AL1898" i="87"/>
  <c r="AM1898" i="87"/>
  <c r="AN1898" i="87"/>
  <c r="AO1898" i="87"/>
  <c r="AP1898" i="87"/>
  <c r="AQ1898" i="87"/>
  <c r="AR1898" i="87"/>
  <c r="AS1898" i="87"/>
  <c r="AT1898" i="87"/>
  <c r="AU1898" i="87"/>
  <c r="AV1898" i="87"/>
  <c r="AW1898" i="87"/>
  <c r="AX1898" i="87"/>
  <c r="AY1898" i="87"/>
  <c r="AD1899" i="87"/>
  <c r="AE1899" i="87"/>
  <c r="AF1899" i="87"/>
  <c r="AG1899" i="87"/>
  <c r="AH1899" i="87"/>
  <c r="AI1899" i="87"/>
  <c r="AJ1899" i="87"/>
  <c r="AK1899" i="87"/>
  <c r="AL1899" i="87"/>
  <c r="AM1899" i="87"/>
  <c r="AN1899" i="87"/>
  <c r="AO1899" i="87"/>
  <c r="AP1899" i="87"/>
  <c r="AQ1899" i="87"/>
  <c r="AR1899" i="87"/>
  <c r="AS1899" i="87"/>
  <c r="AT1899" i="87"/>
  <c r="AU1899" i="87"/>
  <c r="AV1899" i="87"/>
  <c r="AW1899" i="87"/>
  <c r="AX1899" i="87"/>
  <c r="AY1899" i="87"/>
  <c r="AD1900" i="87"/>
  <c r="AE1900" i="87"/>
  <c r="AF1900" i="87"/>
  <c r="AG1900" i="87"/>
  <c r="AH1900" i="87"/>
  <c r="AI1900" i="87"/>
  <c r="AJ1900" i="87"/>
  <c r="AK1900" i="87"/>
  <c r="AL1900" i="87"/>
  <c r="AM1900" i="87"/>
  <c r="AN1900" i="87"/>
  <c r="AO1900" i="87"/>
  <c r="AP1900" i="87"/>
  <c r="AQ1900" i="87"/>
  <c r="AR1900" i="87"/>
  <c r="AS1900" i="87"/>
  <c r="AT1900" i="87"/>
  <c r="AU1900" i="87"/>
  <c r="AV1900" i="87"/>
  <c r="AW1900" i="87"/>
  <c r="AX1900" i="87"/>
  <c r="AY1900" i="87"/>
  <c r="AD1901" i="87"/>
  <c r="AE1901" i="87"/>
  <c r="AF1901" i="87"/>
  <c r="AG1901" i="87"/>
  <c r="AH1901" i="87"/>
  <c r="AI1901" i="87"/>
  <c r="AJ1901" i="87"/>
  <c r="AK1901" i="87"/>
  <c r="AL1901" i="87"/>
  <c r="AM1901" i="87"/>
  <c r="AN1901" i="87"/>
  <c r="AO1901" i="87"/>
  <c r="AP1901" i="87"/>
  <c r="AQ1901" i="87"/>
  <c r="AR1901" i="87"/>
  <c r="AS1901" i="87"/>
  <c r="AT1901" i="87"/>
  <c r="AU1901" i="87"/>
  <c r="AV1901" i="87"/>
  <c r="AW1901" i="87"/>
  <c r="AX1901" i="87"/>
  <c r="AY1901" i="87"/>
  <c r="AD1902" i="87"/>
  <c r="AE1902" i="87"/>
  <c r="AF1902" i="87"/>
  <c r="AG1902" i="87"/>
  <c r="AH1902" i="87"/>
  <c r="AI1902" i="87"/>
  <c r="AJ1902" i="87"/>
  <c r="AK1902" i="87"/>
  <c r="AL1902" i="87"/>
  <c r="AM1902" i="87"/>
  <c r="AN1902" i="87"/>
  <c r="AO1902" i="87"/>
  <c r="AP1902" i="87"/>
  <c r="AQ1902" i="87"/>
  <c r="AR1902" i="87"/>
  <c r="AS1902" i="87"/>
  <c r="AT1902" i="87"/>
  <c r="AU1902" i="87"/>
  <c r="AV1902" i="87"/>
  <c r="AW1902" i="87"/>
  <c r="AX1902" i="87"/>
  <c r="AY1902" i="87"/>
  <c r="AC1902" i="87"/>
  <c r="AC1901" i="87"/>
  <c r="AC1900" i="87"/>
  <c r="AC1899" i="87"/>
  <c r="AC1898" i="87"/>
  <c r="AC1897" i="87"/>
  <c r="AC1896" i="87"/>
  <c r="AC1895" i="87"/>
  <c r="AC1894" i="87"/>
  <c r="W1917" i="87"/>
  <c r="S1917" i="87"/>
  <c r="P1917" i="87"/>
  <c r="O1917" i="87"/>
  <c r="J1917" i="87"/>
  <c r="H1917" i="87"/>
  <c r="E1917" i="87"/>
  <c r="D1917" i="87"/>
  <c r="AA1916" i="87"/>
  <c r="AA1915" i="87"/>
  <c r="AA1914" i="87"/>
  <c r="AA1913" i="87"/>
  <c r="AA1912" i="87"/>
  <c r="AA1911" i="87"/>
  <c r="AA1910" i="87"/>
  <c r="AA1909" i="87"/>
  <c r="AG1917" i="87"/>
  <c r="AA1908" i="87"/>
  <c r="Z1903" i="87"/>
  <c r="Y1903" i="87"/>
  <c r="X1903" i="87"/>
  <c r="W1903" i="87"/>
  <c r="V1903" i="87"/>
  <c r="U1903" i="87"/>
  <c r="T1903" i="87"/>
  <c r="S1903" i="87"/>
  <c r="R1903" i="87"/>
  <c r="Q1903" i="87"/>
  <c r="P1903" i="87"/>
  <c r="O1903" i="87"/>
  <c r="N1903" i="87"/>
  <c r="M1903" i="87"/>
  <c r="L1903" i="87"/>
  <c r="K1903" i="87"/>
  <c r="J1903" i="87"/>
  <c r="I1903" i="87"/>
  <c r="H1903" i="87"/>
  <c r="G1903" i="87"/>
  <c r="F1903" i="87"/>
  <c r="E1903" i="87"/>
  <c r="D1903" i="87"/>
  <c r="AA1902" i="87"/>
  <c r="AA1901" i="87"/>
  <c r="AA1900" i="87"/>
  <c r="AA1899" i="87"/>
  <c r="AA1898" i="87"/>
  <c r="AA1897" i="87"/>
  <c r="AA1896" i="87"/>
  <c r="AA1895" i="87"/>
  <c r="AA1894" i="87"/>
  <c r="AT1903" i="87" l="1"/>
  <c r="AF1903" i="87"/>
  <c r="AQ1903" i="87"/>
  <c r="AD1903" i="87"/>
  <c r="AJ1903" i="87"/>
  <c r="AP1903" i="87"/>
  <c r="AL1903" i="87"/>
  <c r="AR1903" i="87"/>
  <c r="AH1903" i="87"/>
  <c r="AK1903" i="87"/>
  <c r="AW1903" i="87"/>
  <c r="AU1903" i="87"/>
  <c r="AV1903" i="87"/>
  <c r="AY1903" i="87"/>
  <c r="AX1903" i="87"/>
  <c r="AE1903" i="87"/>
  <c r="AS1903" i="87"/>
  <c r="AM1903" i="87"/>
  <c r="AI1903" i="87"/>
  <c r="AI1917" i="87"/>
  <c r="AO1917" i="87"/>
  <c r="AV1917" i="87"/>
  <c r="AN1917" i="87"/>
  <c r="AR1917" i="87"/>
  <c r="AA1917" i="87"/>
  <c r="AD1917" i="87"/>
  <c r="AC1917" i="87"/>
  <c r="AO1903" i="87"/>
  <c r="AN1903" i="87"/>
  <c r="AG1903" i="87"/>
  <c r="AA1903" i="87"/>
  <c r="AC1903" i="87"/>
  <c r="AD1886" i="87" l="1"/>
  <c r="AE1886" i="87"/>
  <c r="AF1886" i="87"/>
  <c r="AG1886" i="87"/>
  <c r="AH1886" i="87"/>
  <c r="AI1886" i="87"/>
  <c r="AJ1886" i="87"/>
  <c r="AC1886" i="87"/>
  <c r="K1887" i="87"/>
  <c r="L1886" i="87"/>
  <c r="J1887" i="87"/>
  <c r="I1887" i="87"/>
  <c r="H1887" i="87"/>
  <c r="G1887" i="87"/>
  <c r="F1887" i="87"/>
  <c r="E1887" i="87"/>
  <c r="D1887" i="87"/>
  <c r="AA1872" i="87"/>
  <c r="AD1878" i="87" l="1"/>
  <c r="AE1878" i="87"/>
  <c r="AF1878" i="87"/>
  <c r="AG1878" i="87"/>
  <c r="AH1878" i="87"/>
  <c r="AI1878" i="87"/>
  <c r="AJ1878" i="87"/>
  <c r="AD1879" i="87"/>
  <c r="AE1879" i="87"/>
  <c r="AF1879" i="87"/>
  <c r="AG1879" i="87"/>
  <c r="AH1879" i="87"/>
  <c r="AI1879" i="87"/>
  <c r="AJ1879" i="87"/>
  <c r="AD1880" i="87"/>
  <c r="AE1880" i="87"/>
  <c r="AF1880" i="87"/>
  <c r="AG1880" i="87"/>
  <c r="AH1880" i="87"/>
  <c r="AI1880" i="87"/>
  <c r="AJ1880" i="87"/>
  <c r="AD1881" i="87"/>
  <c r="AE1881" i="87"/>
  <c r="AF1881" i="87"/>
  <c r="AG1881" i="87"/>
  <c r="AH1881" i="87"/>
  <c r="AI1881" i="87"/>
  <c r="AJ1881" i="87"/>
  <c r="AD1882" i="87"/>
  <c r="AE1882" i="87"/>
  <c r="AF1882" i="87"/>
  <c r="AG1882" i="87"/>
  <c r="AH1882" i="87"/>
  <c r="AI1882" i="87"/>
  <c r="AJ1882" i="87"/>
  <c r="AD1883" i="87"/>
  <c r="AE1883" i="87"/>
  <c r="AF1883" i="87"/>
  <c r="AG1883" i="87"/>
  <c r="AH1883" i="87"/>
  <c r="AI1883" i="87"/>
  <c r="AJ1883" i="87"/>
  <c r="AD1884" i="87"/>
  <c r="AE1884" i="87"/>
  <c r="AF1884" i="87"/>
  <c r="AG1884" i="87"/>
  <c r="AH1884" i="87"/>
  <c r="AI1884" i="87"/>
  <c r="AJ1884" i="87"/>
  <c r="AD1885" i="87"/>
  <c r="AE1885" i="87"/>
  <c r="AF1885" i="87"/>
  <c r="AG1885" i="87"/>
  <c r="AH1885" i="87"/>
  <c r="AI1885" i="87"/>
  <c r="AJ1885" i="87"/>
  <c r="AC1885" i="87"/>
  <c r="AC1884" i="87"/>
  <c r="AC1883" i="87"/>
  <c r="AC1882" i="87"/>
  <c r="AC1881" i="87"/>
  <c r="AC1880" i="87"/>
  <c r="AC1879" i="87"/>
  <c r="AC1878" i="87"/>
  <c r="AD1864" i="87" l="1"/>
  <c r="AE1864" i="87"/>
  <c r="AF1864" i="87"/>
  <c r="AG1864" i="87"/>
  <c r="AH1864" i="87"/>
  <c r="AI1864" i="87"/>
  <c r="AJ1864" i="87"/>
  <c r="AK1864" i="87"/>
  <c r="AL1864" i="87"/>
  <c r="AM1864" i="87"/>
  <c r="AN1864" i="87"/>
  <c r="AO1864" i="87"/>
  <c r="AP1864" i="87"/>
  <c r="AQ1864" i="87"/>
  <c r="AR1864" i="87"/>
  <c r="AS1864" i="87"/>
  <c r="AT1864" i="87"/>
  <c r="AU1864" i="87"/>
  <c r="AV1864" i="87"/>
  <c r="AW1864" i="87"/>
  <c r="AX1864" i="87"/>
  <c r="AY1864" i="87"/>
  <c r="AD1865" i="87"/>
  <c r="AE1865" i="87"/>
  <c r="AF1865" i="87"/>
  <c r="AG1865" i="87"/>
  <c r="AH1865" i="87"/>
  <c r="AI1865" i="87"/>
  <c r="AJ1865" i="87"/>
  <c r="AK1865" i="87"/>
  <c r="AL1865" i="87"/>
  <c r="AM1865" i="87"/>
  <c r="AN1865" i="87"/>
  <c r="AO1865" i="87"/>
  <c r="AP1865" i="87"/>
  <c r="AQ1865" i="87"/>
  <c r="AR1865" i="87"/>
  <c r="AS1865" i="87"/>
  <c r="AT1865" i="87"/>
  <c r="AU1865" i="87"/>
  <c r="AV1865" i="87"/>
  <c r="AW1865" i="87"/>
  <c r="AX1865" i="87"/>
  <c r="AY1865" i="87"/>
  <c r="AD1866" i="87"/>
  <c r="AE1866" i="87"/>
  <c r="AF1866" i="87"/>
  <c r="AG1866" i="87"/>
  <c r="AH1866" i="87"/>
  <c r="AI1866" i="87"/>
  <c r="AJ1866" i="87"/>
  <c r="AK1866" i="87"/>
  <c r="AL1866" i="87"/>
  <c r="AM1866" i="87"/>
  <c r="AN1866" i="87"/>
  <c r="AO1866" i="87"/>
  <c r="AP1866" i="87"/>
  <c r="AQ1866" i="87"/>
  <c r="AR1866" i="87"/>
  <c r="AS1866" i="87"/>
  <c r="AT1866" i="87"/>
  <c r="AU1866" i="87"/>
  <c r="AV1866" i="87"/>
  <c r="AW1866" i="87"/>
  <c r="AX1866" i="87"/>
  <c r="AY1866" i="87"/>
  <c r="AD1867" i="87"/>
  <c r="AE1867" i="87"/>
  <c r="AF1867" i="87"/>
  <c r="AG1867" i="87"/>
  <c r="AH1867" i="87"/>
  <c r="AI1867" i="87"/>
  <c r="AJ1867" i="87"/>
  <c r="AK1867" i="87"/>
  <c r="AL1867" i="87"/>
  <c r="AM1867" i="87"/>
  <c r="AN1867" i="87"/>
  <c r="AO1867" i="87"/>
  <c r="AP1867" i="87"/>
  <c r="AQ1867" i="87"/>
  <c r="AR1867" i="87"/>
  <c r="AS1867" i="87"/>
  <c r="AT1867" i="87"/>
  <c r="AU1867" i="87"/>
  <c r="AV1867" i="87"/>
  <c r="AW1867" i="87"/>
  <c r="AX1867" i="87"/>
  <c r="AY1867" i="87"/>
  <c r="AD1868" i="87"/>
  <c r="AE1868" i="87"/>
  <c r="AF1868" i="87"/>
  <c r="AG1868" i="87"/>
  <c r="AH1868" i="87"/>
  <c r="AI1868" i="87"/>
  <c r="AJ1868" i="87"/>
  <c r="AK1868" i="87"/>
  <c r="AL1868" i="87"/>
  <c r="AM1868" i="87"/>
  <c r="AN1868" i="87"/>
  <c r="AO1868" i="87"/>
  <c r="AP1868" i="87"/>
  <c r="AQ1868" i="87"/>
  <c r="AR1868" i="87"/>
  <c r="AS1868" i="87"/>
  <c r="AT1868" i="87"/>
  <c r="AU1868" i="87"/>
  <c r="AV1868" i="87"/>
  <c r="AW1868" i="87"/>
  <c r="AX1868" i="87"/>
  <c r="AY1868" i="87"/>
  <c r="AD1869" i="87"/>
  <c r="AE1869" i="87"/>
  <c r="AF1869" i="87"/>
  <c r="AG1869" i="87"/>
  <c r="AH1869" i="87"/>
  <c r="AI1869" i="87"/>
  <c r="AJ1869" i="87"/>
  <c r="AK1869" i="87"/>
  <c r="AL1869" i="87"/>
  <c r="AM1869" i="87"/>
  <c r="AN1869" i="87"/>
  <c r="AO1869" i="87"/>
  <c r="AP1869" i="87"/>
  <c r="AQ1869" i="87"/>
  <c r="AR1869" i="87"/>
  <c r="AS1869" i="87"/>
  <c r="AT1869" i="87"/>
  <c r="AU1869" i="87"/>
  <c r="AV1869" i="87"/>
  <c r="AW1869" i="87"/>
  <c r="AX1869" i="87"/>
  <c r="AY1869" i="87"/>
  <c r="AD1870" i="87"/>
  <c r="AE1870" i="87"/>
  <c r="AF1870" i="87"/>
  <c r="AG1870" i="87"/>
  <c r="AH1870" i="87"/>
  <c r="AI1870" i="87"/>
  <c r="AJ1870" i="87"/>
  <c r="AK1870" i="87"/>
  <c r="AL1870" i="87"/>
  <c r="AM1870" i="87"/>
  <c r="AN1870" i="87"/>
  <c r="AO1870" i="87"/>
  <c r="AP1870" i="87"/>
  <c r="AQ1870" i="87"/>
  <c r="AR1870" i="87"/>
  <c r="AS1870" i="87"/>
  <c r="AT1870" i="87"/>
  <c r="AU1870" i="87"/>
  <c r="AV1870" i="87"/>
  <c r="AW1870" i="87"/>
  <c r="AX1870" i="87"/>
  <c r="AY1870" i="87"/>
  <c r="AD1871" i="87"/>
  <c r="AE1871" i="87"/>
  <c r="AF1871" i="87"/>
  <c r="AG1871" i="87"/>
  <c r="AH1871" i="87"/>
  <c r="AI1871" i="87"/>
  <c r="AJ1871" i="87"/>
  <c r="AK1871" i="87"/>
  <c r="AL1871" i="87"/>
  <c r="AM1871" i="87"/>
  <c r="AN1871" i="87"/>
  <c r="AO1871" i="87"/>
  <c r="AP1871" i="87"/>
  <c r="AQ1871" i="87"/>
  <c r="AR1871" i="87"/>
  <c r="AS1871" i="87"/>
  <c r="AT1871" i="87"/>
  <c r="AU1871" i="87"/>
  <c r="AV1871" i="87"/>
  <c r="AW1871" i="87"/>
  <c r="AX1871" i="87"/>
  <c r="AY1871" i="87"/>
  <c r="AD1872" i="87"/>
  <c r="AE1872" i="87"/>
  <c r="AF1872" i="87"/>
  <c r="AG1872" i="87"/>
  <c r="AH1872" i="87"/>
  <c r="AI1872" i="87"/>
  <c r="AJ1872" i="87"/>
  <c r="AK1872" i="87"/>
  <c r="AL1872" i="87"/>
  <c r="AM1872" i="87"/>
  <c r="AN1872" i="87"/>
  <c r="AO1872" i="87"/>
  <c r="AP1872" i="87"/>
  <c r="AQ1872" i="87"/>
  <c r="AR1872" i="87"/>
  <c r="AS1872" i="87"/>
  <c r="AT1872" i="87"/>
  <c r="AU1872" i="87"/>
  <c r="AV1872" i="87"/>
  <c r="AW1872" i="87"/>
  <c r="AX1872" i="87"/>
  <c r="AY1872" i="87"/>
  <c r="AC1872" i="87"/>
  <c r="AC1871" i="87"/>
  <c r="AC1870" i="87"/>
  <c r="AC1869" i="87"/>
  <c r="AC1868" i="87"/>
  <c r="AC1867" i="87"/>
  <c r="AC1866" i="87"/>
  <c r="AC1865" i="87"/>
  <c r="AC1864" i="87"/>
  <c r="L1885" i="87"/>
  <c r="L1884" i="87"/>
  <c r="L1883" i="87"/>
  <c r="L1882" i="87"/>
  <c r="L1881" i="87"/>
  <c r="L1880" i="87"/>
  <c r="L1879" i="87"/>
  <c r="L1878" i="87"/>
  <c r="Z1873" i="87"/>
  <c r="Y1873" i="87"/>
  <c r="X1873" i="87"/>
  <c r="W1873" i="87"/>
  <c r="V1873" i="87"/>
  <c r="U1873" i="87"/>
  <c r="T1873" i="87"/>
  <c r="S1873" i="87"/>
  <c r="R1873" i="87"/>
  <c r="Q1873" i="87"/>
  <c r="P1873" i="87"/>
  <c r="O1873" i="87"/>
  <c r="N1873" i="87"/>
  <c r="M1873" i="87"/>
  <c r="L1873" i="87"/>
  <c r="K1873" i="87"/>
  <c r="J1873" i="87"/>
  <c r="I1873" i="87"/>
  <c r="H1873" i="87"/>
  <c r="G1873" i="87"/>
  <c r="F1873" i="87"/>
  <c r="E1873" i="87"/>
  <c r="D1873" i="87"/>
  <c r="AA1871" i="87"/>
  <c r="AA1870" i="87"/>
  <c r="AA1869" i="87"/>
  <c r="AA1868" i="87"/>
  <c r="AA1867" i="87"/>
  <c r="AA1866" i="87"/>
  <c r="AA1865" i="87"/>
  <c r="AA1864" i="87"/>
  <c r="L1887" i="87" l="1"/>
  <c r="AM1873" i="87"/>
  <c r="AD1873" i="87"/>
  <c r="AT1873" i="87"/>
  <c r="AL1873" i="87"/>
  <c r="AY1873" i="87"/>
  <c r="AK1873" i="87"/>
  <c r="AH1873" i="87"/>
  <c r="AG1887" i="87"/>
  <c r="AR1873" i="87"/>
  <c r="AA1873" i="87"/>
  <c r="AC1873" i="87"/>
  <c r="AV1873" i="87"/>
  <c r="AI1873" i="87"/>
  <c r="AF1873" i="87"/>
  <c r="AO1873" i="87"/>
  <c r="AU1873" i="87"/>
  <c r="AE1873" i="87"/>
  <c r="AN1873" i="87"/>
  <c r="AP1873" i="87"/>
  <c r="AG1873" i="87"/>
  <c r="AW1873" i="87"/>
  <c r="AX1873" i="87"/>
  <c r="AQ1873" i="87"/>
  <c r="AJ1887" i="87"/>
  <c r="AD1887" i="87"/>
  <c r="AC1887" i="87"/>
  <c r="AI1887" i="87"/>
  <c r="AH1887" i="87"/>
  <c r="AE1887" i="87"/>
  <c r="AJ1873" i="87"/>
  <c r="AS1873" i="87"/>
  <c r="AF1887" i="87"/>
  <c r="D345" i="86" l="1"/>
  <c r="J345" i="86"/>
  <c r="N345" i="86"/>
  <c r="R345" i="86"/>
  <c r="W345" i="86" s="1"/>
  <c r="N346" i="86"/>
  <c r="R346" i="86"/>
  <c r="W346" i="86" s="1"/>
  <c r="N347" i="86"/>
  <c r="R347" i="86"/>
  <c r="W347" i="86" s="1"/>
  <c r="B581" i="98"/>
  <c r="B580" i="98"/>
  <c r="AI1091" i="98" l="1"/>
  <c r="AD1090" i="98"/>
  <c r="AI1092" i="98"/>
  <c r="AH1090" i="98"/>
  <c r="AI1090" i="98"/>
  <c r="AG1090" i="98"/>
  <c r="AG1092" i="98"/>
  <c r="AG1091" i="98"/>
  <c r="AH1091" i="98"/>
  <c r="AH1092" i="98"/>
  <c r="AC580" i="98" l="1"/>
  <c r="AC581" i="98"/>
  <c r="D580" i="98"/>
  <c r="D581" i="98"/>
  <c r="AC1090" i="98" l="1"/>
  <c r="AD1848" i="87" l="1"/>
  <c r="AE1848" i="87"/>
  <c r="AF1848" i="87"/>
  <c r="AG1848" i="87"/>
  <c r="AH1848" i="87"/>
  <c r="AI1848" i="87"/>
  <c r="AJ1848" i="87"/>
  <c r="AD1849" i="87"/>
  <c r="AE1849" i="87"/>
  <c r="AF1849" i="87"/>
  <c r="AG1849" i="87"/>
  <c r="AH1849" i="87"/>
  <c r="AI1849" i="87"/>
  <c r="AJ1849" i="87"/>
  <c r="AD1850" i="87"/>
  <c r="AE1850" i="87"/>
  <c r="AF1850" i="87"/>
  <c r="AG1850" i="87"/>
  <c r="AH1850" i="87"/>
  <c r="AI1850" i="87"/>
  <c r="AJ1850" i="87"/>
  <c r="AD1851" i="87"/>
  <c r="AE1851" i="87"/>
  <c r="AF1851" i="87"/>
  <c r="AG1851" i="87"/>
  <c r="AH1851" i="87"/>
  <c r="AI1851" i="87"/>
  <c r="AJ1851" i="87"/>
  <c r="AD1852" i="87"/>
  <c r="AE1852" i="87"/>
  <c r="AF1852" i="87"/>
  <c r="AG1852" i="87"/>
  <c r="AH1852" i="87"/>
  <c r="AI1852" i="87"/>
  <c r="AJ1852" i="87"/>
  <c r="AD1853" i="87"/>
  <c r="AE1853" i="87"/>
  <c r="AF1853" i="87"/>
  <c r="AG1853" i="87"/>
  <c r="AH1853" i="87"/>
  <c r="AI1853" i="87"/>
  <c r="AJ1853" i="87"/>
  <c r="AD1854" i="87"/>
  <c r="AE1854" i="87"/>
  <c r="AF1854" i="87"/>
  <c r="AG1854" i="87"/>
  <c r="AH1854" i="87"/>
  <c r="AI1854" i="87"/>
  <c r="AJ1854" i="87"/>
  <c r="AD1855" i="87"/>
  <c r="AE1855" i="87"/>
  <c r="AF1855" i="87"/>
  <c r="AG1855" i="87"/>
  <c r="AH1855" i="87"/>
  <c r="AI1855" i="87"/>
  <c r="AJ1855" i="87"/>
  <c r="AD1856" i="87"/>
  <c r="AE1856" i="87"/>
  <c r="AF1856" i="87"/>
  <c r="AG1856" i="87"/>
  <c r="AH1856" i="87"/>
  <c r="AI1856" i="87"/>
  <c r="AJ1856" i="87"/>
  <c r="AC1856" i="87"/>
  <c r="AC1855" i="87"/>
  <c r="AC1854" i="87"/>
  <c r="AC1853" i="87"/>
  <c r="AC1852" i="87"/>
  <c r="AC1851" i="87"/>
  <c r="AC1850" i="87"/>
  <c r="AC1849" i="87"/>
  <c r="AC1848" i="87"/>
  <c r="AD1834" i="87"/>
  <c r="AE1834" i="87"/>
  <c r="AF1834" i="87"/>
  <c r="AG1834" i="87"/>
  <c r="AH1834" i="87"/>
  <c r="AI1834" i="87"/>
  <c r="AJ1834" i="87"/>
  <c r="AK1834" i="87"/>
  <c r="AL1834" i="87"/>
  <c r="AM1834" i="87"/>
  <c r="AN1834" i="87"/>
  <c r="AO1834" i="87"/>
  <c r="AP1834" i="87"/>
  <c r="AQ1834" i="87"/>
  <c r="AR1834" i="87"/>
  <c r="AS1834" i="87"/>
  <c r="AT1834" i="87"/>
  <c r="AU1834" i="87"/>
  <c r="AV1834" i="87"/>
  <c r="AW1834" i="87"/>
  <c r="AX1834" i="87"/>
  <c r="AY1834" i="87"/>
  <c r="AD1835" i="87"/>
  <c r="AE1835" i="87"/>
  <c r="AF1835" i="87"/>
  <c r="AG1835" i="87"/>
  <c r="AH1835" i="87"/>
  <c r="AI1835" i="87"/>
  <c r="AJ1835" i="87"/>
  <c r="AK1835" i="87"/>
  <c r="AL1835" i="87"/>
  <c r="AM1835" i="87"/>
  <c r="AN1835" i="87"/>
  <c r="AO1835" i="87"/>
  <c r="AP1835" i="87"/>
  <c r="AQ1835" i="87"/>
  <c r="AR1835" i="87"/>
  <c r="AS1835" i="87"/>
  <c r="AT1835" i="87"/>
  <c r="AU1835" i="87"/>
  <c r="AV1835" i="87"/>
  <c r="AW1835" i="87"/>
  <c r="AX1835" i="87"/>
  <c r="AY1835" i="87"/>
  <c r="AD1836" i="87"/>
  <c r="AE1836" i="87"/>
  <c r="AF1836" i="87"/>
  <c r="AG1836" i="87"/>
  <c r="AH1836" i="87"/>
  <c r="AI1836" i="87"/>
  <c r="AJ1836" i="87"/>
  <c r="AK1836" i="87"/>
  <c r="AL1836" i="87"/>
  <c r="AM1836" i="87"/>
  <c r="AN1836" i="87"/>
  <c r="AO1836" i="87"/>
  <c r="AP1836" i="87"/>
  <c r="AQ1836" i="87"/>
  <c r="AR1836" i="87"/>
  <c r="AS1836" i="87"/>
  <c r="AT1836" i="87"/>
  <c r="AU1836" i="87"/>
  <c r="AV1836" i="87"/>
  <c r="AW1836" i="87"/>
  <c r="AX1836" i="87"/>
  <c r="AY1836" i="87"/>
  <c r="AD1837" i="87"/>
  <c r="AE1837" i="87"/>
  <c r="AF1837" i="87"/>
  <c r="AG1837" i="87"/>
  <c r="AH1837" i="87"/>
  <c r="AI1837" i="87"/>
  <c r="AJ1837" i="87"/>
  <c r="AK1837" i="87"/>
  <c r="AL1837" i="87"/>
  <c r="AM1837" i="87"/>
  <c r="AN1837" i="87"/>
  <c r="AO1837" i="87"/>
  <c r="AP1837" i="87"/>
  <c r="AQ1837" i="87"/>
  <c r="AR1837" i="87"/>
  <c r="AS1837" i="87"/>
  <c r="AT1837" i="87"/>
  <c r="AU1837" i="87"/>
  <c r="AV1837" i="87"/>
  <c r="AW1837" i="87"/>
  <c r="AX1837" i="87"/>
  <c r="AY1837" i="87"/>
  <c r="AD1838" i="87"/>
  <c r="AE1838" i="87"/>
  <c r="AF1838" i="87"/>
  <c r="AG1838" i="87"/>
  <c r="AH1838" i="87"/>
  <c r="AI1838" i="87"/>
  <c r="AJ1838" i="87"/>
  <c r="AK1838" i="87"/>
  <c r="AL1838" i="87"/>
  <c r="AM1838" i="87"/>
  <c r="AN1838" i="87"/>
  <c r="AO1838" i="87"/>
  <c r="AP1838" i="87"/>
  <c r="AQ1838" i="87"/>
  <c r="AR1838" i="87"/>
  <c r="AS1838" i="87"/>
  <c r="AT1838" i="87"/>
  <c r="AU1838" i="87"/>
  <c r="AV1838" i="87"/>
  <c r="AW1838" i="87"/>
  <c r="AX1838" i="87"/>
  <c r="AY1838" i="87"/>
  <c r="AD1839" i="87"/>
  <c r="AE1839" i="87"/>
  <c r="AF1839" i="87"/>
  <c r="AG1839" i="87"/>
  <c r="AH1839" i="87"/>
  <c r="AI1839" i="87"/>
  <c r="AJ1839" i="87"/>
  <c r="AK1839" i="87"/>
  <c r="AL1839" i="87"/>
  <c r="AM1839" i="87"/>
  <c r="AN1839" i="87"/>
  <c r="AO1839" i="87"/>
  <c r="AP1839" i="87"/>
  <c r="AQ1839" i="87"/>
  <c r="AR1839" i="87"/>
  <c r="AS1839" i="87"/>
  <c r="AT1839" i="87"/>
  <c r="AU1839" i="87"/>
  <c r="AV1839" i="87"/>
  <c r="AW1839" i="87"/>
  <c r="AX1839" i="87"/>
  <c r="AY1839" i="87"/>
  <c r="AD1840" i="87"/>
  <c r="AE1840" i="87"/>
  <c r="AF1840" i="87"/>
  <c r="AG1840" i="87"/>
  <c r="AH1840" i="87"/>
  <c r="AI1840" i="87"/>
  <c r="AJ1840" i="87"/>
  <c r="AK1840" i="87"/>
  <c r="AL1840" i="87"/>
  <c r="AM1840" i="87"/>
  <c r="AN1840" i="87"/>
  <c r="AO1840" i="87"/>
  <c r="AP1840" i="87"/>
  <c r="AQ1840" i="87"/>
  <c r="AR1840" i="87"/>
  <c r="AS1840" i="87"/>
  <c r="AT1840" i="87"/>
  <c r="AU1840" i="87"/>
  <c r="AV1840" i="87"/>
  <c r="AW1840" i="87"/>
  <c r="AX1840" i="87"/>
  <c r="AY1840" i="87"/>
  <c r="AD1841" i="87"/>
  <c r="AE1841" i="87"/>
  <c r="AF1841" i="87"/>
  <c r="AG1841" i="87"/>
  <c r="AH1841" i="87"/>
  <c r="AI1841" i="87"/>
  <c r="AJ1841" i="87"/>
  <c r="AK1841" i="87"/>
  <c r="AL1841" i="87"/>
  <c r="AM1841" i="87"/>
  <c r="AN1841" i="87"/>
  <c r="AO1841" i="87"/>
  <c r="AP1841" i="87"/>
  <c r="AQ1841" i="87"/>
  <c r="AR1841" i="87"/>
  <c r="AS1841" i="87"/>
  <c r="AT1841" i="87"/>
  <c r="AU1841" i="87"/>
  <c r="AV1841" i="87"/>
  <c r="AW1841" i="87"/>
  <c r="AX1841" i="87"/>
  <c r="AY1841" i="87"/>
  <c r="AD1842" i="87"/>
  <c r="AE1842" i="87"/>
  <c r="AF1842" i="87"/>
  <c r="AG1842" i="87"/>
  <c r="AH1842" i="87"/>
  <c r="AI1842" i="87"/>
  <c r="AJ1842" i="87"/>
  <c r="AK1842" i="87"/>
  <c r="AL1842" i="87"/>
  <c r="AM1842" i="87"/>
  <c r="AN1842" i="87"/>
  <c r="AO1842" i="87"/>
  <c r="AP1842" i="87"/>
  <c r="AQ1842" i="87"/>
  <c r="AR1842" i="87"/>
  <c r="AS1842" i="87"/>
  <c r="AT1842" i="87"/>
  <c r="AU1842" i="87"/>
  <c r="AV1842" i="87"/>
  <c r="AW1842" i="87"/>
  <c r="AX1842" i="87"/>
  <c r="AY1842" i="87"/>
  <c r="AC1842" i="87"/>
  <c r="AC1841" i="87"/>
  <c r="AC1840" i="87"/>
  <c r="AC1839" i="87"/>
  <c r="AC1838" i="87"/>
  <c r="AC1837" i="87"/>
  <c r="AC1836" i="87"/>
  <c r="AC1835" i="87"/>
  <c r="AC1834" i="87"/>
  <c r="K1857" i="87"/>
  <c r="J1857" i="87"/>
  <c r="I1857" i="87"/>
  <c r="H1857" i="87"/>
  <c r="G1857" i="87"/>
  <c r="F1857" i="87"/>
  <c r="E1857" i="87"/>
  <c r="D1857" i="87"/>
  <c r="L1856" i="87"/>
  <c r="L1855" i="87"/>
  <c r="L1854" i="87"/>
  <c r="L1853" i="87"/>
  <c r="L1852" i="87"/>
  <c r="L1851" i="87"/>
  <c r="L1850" i="87"/>
  <c r="L1849" i="87"/>
  <c r="L1848" i="87"/>
  <c r="Z1843" i="87"/>
  <c r="Y1843" i="87"/>
  <c r="X1843" i="87"/>
  <c r="W1843" i="87"/>
  <c r="V1843" i="87"/>
  <c r="U1843" i="87"/>
  <c r="T1843" i="87"/>
  <c r="S1843" i="87"/>
  <c r="R1843" i="87"/>
  <c r="Q1843" i="87"/>
  <c r="P1843" i="87"/>
  <c r="O1843" i="87"/>
  <c r="N1843" i="87"/>
  <c r="M1843" i="87"/>
  <c r="L1843" i="87"/>
  <c r="K1843" i="87"/>
  <c r="J1843" i="87"/>
  <c r="I1843" i="87"/>
  <c r="H1843" i="87"/>
  <c r="G1843" i="87"/>
  <c r="F1843" i="87"/>
  <c r="E1843" i="87"/>
  <c r="D1843" i="87"/>
  <c r="AA1842" i="87"/>
  <c r="AA1841" i="87"/>
  <c r="AA1840" i="87"/>
  <c r="AA1839" i="87"/>
  <c r="AA1838" i="87"/>
  <c r="AA1837" i="87"/>
  <c r="AA1836" i="87"/>
  <c r="AA1835" i="87"/>
  <c r="AA1834" i="87"/>
  <c r="B578" i="98"/>
  <c r="AL1843" i="87" l="1"/>
  <c r="AF1857" i="87"/>
  <c r="AK1843" i="87"/>
  <c r="AH1843" i="87"/>
  <c r="AE1857" i="87"/>
  <c r="AU1843" i="87"/>
  <c r="AF1843" i="87"/>
  <c r="AY1843" i="87"/>
  <c r="L1857" i="87"/>
  <c r="AO1843" i="87"/>
  <c r="AM1843" i="87"/>
  <c r="AG1857" i="87"/>
  <c r="AD1857" i="87"/>
  <c r="AP1843" i="87"/>
  <c r="AN1843" i="87"/>
  <c r="AJ1843" i="87"/>
  <c r="AJ1857" i="87"/>
  <c r="AG1843" i="87"/>
  <c r="AI1857" i="87"/>
  <c r="AW1843" i="87"/>
  <c r="AS1843" i="87"/>
  <c r="AH1857" i="87"/>
  <c r="AX1843" i="87"/>
  <c r="AE1843" i="87"/>
  <c r="AV1843" i="87"/>
  <c r="AT1843" i="87"/>
  <c r="AQ1843" i="87"/>
  <c r="AR1843" i="87"/>
  <c r="AI1843" i="87"/>
  <c r="AD1843" i="87"/>
  <c r="AA1843" i="87"/>
  <c r="AC1857" i="87"/>
  <c r="AC1843" i="87"/>
  <c r="R344" i="86" l="1"/>
  <c r="W344" i="86" s="1"/>
  <c r="N344" i="86"/>
  <c r="J344" i="86"/>
  <c r="D344" i="86"/>
  <c r="R343" i="86"/>
  <c r="W343" i="86" s="1"/>
  <c r="N343" i="86"/>
  <c r="J343" i="86"/>
  <c r="D343" i="86"/>
  <c r="R342" i="86"/>
  <c r="W342" i="86" s="1"/>
  <c r="N342" i="86"/>
  <c r="J342" i="86"/>
  <c r="D342" i="86"/>
  <c r="AD1819" i="87" l="1"/>
  <c r="AE1819" i="87"/>
  <c r="AF1819" i="87"/>
  <c r="AG1819" i="87"/>
  <c r="AH1819" i="87"/>
  <c r="AI1819" i="87"/>
  <c r="AJ1819" i="87"/>
  <c r="AD1820" i="87"/>
  <c r="AE1820" i="87"/>
  <c r="AF1820" i="87"/>
  <c r="AG1820" i="87"/>
  <c r="AH1820" i="87"/>
  <c r="AI1820" i="87"/>
  <c r="AJ1820" i="87"/>
  <c r="AD1821" i="87"/>
  <c r="AE1821" i="87"/>
  <c r="AF1821" i="87"/>
  <c r="AG1821" i="87"/>
  <c r="AH1821" i="87"/>
  <c r="AI1821" i="87"/>
  <c r="AJ1821" i="87"/>
  <c r="AD1822" i="87"/>
  <c r="AE1822" i="87"/>
  <c r="AF1822" i="87"/>
  <c r="AG1822" i="87"/>
  <c r="AH1822" i="87"/>
  <c r="AI1822" i="87"/>
  <c r="AJ1822" i="87"/>
  <c r="AD1823" i="87"/>
  <c r="AE1823" i="87"/>
  <c r="AF1823" i="87"/>
  <c r="AG1823" i="87"/>
  <c r="AH1823" i="87"/>
  <c r="AI1823" i="87"/>
  <c r="AJ1823" i="87"/>
  <c r="AD1824" i="87"/>
  <c r="AE1824" i="87"/>
  <c r="AF1824" i="87"/>
  <c r="AG1824" i="87"/>
  <c r="AH1824" i="87"/>
  <c r="AI1824" i="87"/>
  <c r="AJ1824" i="87"/>
  <c r="AD1825" i="87"/>
  <c r="AE1825" i="87"/>
  <c r="AF1825" i="87"/>
  <c r="AG1825" i="87"/>
  <c r="AH1825" i="87"/>
  <c r="AI1825" i="87"/>
  <c r="AJ1825" i="87"/>
  <c r="AD1826" i="87"/>
  <c r="AE1826" i="87"/>
  <c r="AF1826" i="87"/>
  <c r="AG1826" i="87"/>
  <c r="AH1826" i="87"/>
  <c r="AI1826" i="87"/>
  <c r="AJ1826" i="87"/>
  <c r="AD1827" i="87"/>
  <c r="AE1827" i="87"/>
  <c r="AF1827" i="87"/>
  <c r="AG1827" i="87"/>
  <c r="AH1827" i="87"/>
  <c r="AI1827" i="87"/>
  <c r="AJ1827" i="87"/>
  <c r="AC1826" i="87"/>
  <c r="AC1827" i="87"/>
  <c r="AC1824" i="87"/>
  <c r="AC1823" i="87"/>
  <c r="AC1822" i="87"/>
  <c r="AC1821" i="87"/>
  <c r="AC1820" i="87"/>
  <c r="AC1819" i="87"/>
  <c r="D1814" i="87"/>
  <c r="E1828" i="87"/>
  <c r="F1828" i="87"/>
  <c r="G1828" i="87"/>
  <c r="H1828" i="87"/>
  <c r="I1828" i="87"/>
  <c r="J1828" i="87"/>
  <c r="K1828" i="87"/>
  <c r="D1828" i="87"/>
  <c r="L1820" i="87"/>
  <c r="L1821" i="87"/>
  <c r="L1822" i="87"/>
  <c r="L1823" i="87"/>
  <c r="L1824" i="87"/>
  <c r="L1825" i="87"/>
  <c r="L1826" i="87"/>
  <c r="L1827" i="87"/>
  <c r="L1819" i="87"/>
  <c r="AI1828" i="87" l="1"/>
  <c r="AJ1828" i="87"/>
  <c r="L1828" i="87"/>
  <c r="AH1828" i="87"/>
  <c r="AG1828" i="87"/>
  <c r="AF1828" i="87"/>
  <c r="AE1828" i="87"/>
  <c r="AD1828" i="87"/>
  <c r="AC1812" i="87"/>
  <c r="AC1810" i="87"/>
  <c r="AC1809" i="87"/>
  <c r="AC1808" i="87"/>
  <c r="AC1807" i="87"/>
  <c r="AC1806" i="87"/>
  <c r="AC1805" i="87"/>
  <c r="AC1825" i="87"/>
  <c r="AC1828" i="87" s="1"/>
  <c r="Z1814" i="87"/>
  <c r="Y1814" i="87"/>
  <c r="X1814" i="87"/>
  <c r="W1814" i="87"/>
  <c r="V1814" i="87"/>
  <c r="U1814" i="87"/>
  <c r="T1814" i="87"/>
  <c r="S1814" i="87"/>
  <c r="R1814" i="87"/>
  <c r="Q1814" i="87"/>
  <c r="P1814" i="87"/>
  <c r="O1814" i="87"/>
  <c r="N1814" i="87"/>
  <c r="M1814" i="87"/>
  <c r="L1814" i="87"/>
  <c r="K1814" i="87"/>
  <c r="J1814" i="87"/>
  <c r="I1814" i="87"/>
  <c r="H1814" i="87"/>
  <c r="G1814" i="87"/>
  <c r="F1814" i="87"/>
  <c r="E1814" i="87"/>
  <c r="AY1813" i="87"/>
  <c r="AX1813" i="87"/>
  <c r="AW1813" i="87"/>
  <c r="AV1813" i="87"/>
  <c r="AU1813" i="87"/>
  <c r="AT1813" i="87"/>
  <c r="AS1813" i="87"/>
  <c r="AR1813" i="87"/>
  <c r="AQ1813" i="87"/>
  <c r="AP1813" i="87"/>
  <c r="AO1813" i="87"/>
  <c r="AN1813" i="87"/>
  <c r="AM1813" i="87"/>
  <c r="AL1813" i="87"/>
  <c r="AK1813" i="87"/>
  <c r="AJ1813" i="87"/>
  <c r="AI1813" i="87"/>
  <c r="AH1813" i="87"/>
  <c r="AG1813" i="87"/>
  <c r="AF1813" i="87"/>
  <c r="AE1813" i="87"/>
  <c r="AD1813" i="87"/>
  <c r="AC1813" i="87"/>
  <c r="AA1813" i="87"/>
  <c r="AY1812" i="87"/>
  <c r="AX1812" i="87"/>
  <c r="AW1812" i="87"/>
  <c r="AV1812" i="87"/>
  <c r="AU1812" i="87"/>
  <c r="AT1812" i="87"/>
  <c r="AS1812" i="87"/>
  <c r="AR1812" i="87"/>
  <c r="AQ1812" i="87"/>
  <c r="AP1812" i="87"/>
  <c r="AO1812" i="87"/>
  <c r="AN1812" i="87"/>
  <c r="AM1812" i="87"/>
  <c r="AL1812" i="87"/>
  <c r="AK1812" i="87"/>
  <c r="AJ1812" i="87"/>
  <c r="AI1812" i="87"/>
  <c r="AH1812" i="87"/>
  <c r="AG1812" i="87"/>
  <c r="AF1812" i="87"/>
  <c r="AE1812" i="87"/>
  <c r="AD1812" i="87"/>
  <c r="AA1812" i="87"/>
  <c r="AY1811" i="87"/>
  <c r="AX1811" i="87"/>
  <c r="AW1811" i="87"/>
  <c r="AV1811" i="87"/>
  <c r="AU1811" i="87"/>
  <c r="AT1811" i="87"/>
  <c r="AS1811" i="87"/>
  <c r="AR1811" i="87"/>
  <c r="AQ1811" i="87"/>
  <c r="AP1811" i="87"/>
  <c r="AO1811" i="87"/>
  <c r="AN1811" i="87"/>
  <c r="AM1811" i="87"/>
  <c r="AL1811" i="87"/>
  <c r="AK1811" i="87"/>
  <c r="AJ1811" i="87"/>
  <c r="AI1811" i="87"/>
  <c r="AH1811" i="87"/>
  <c r="AG1811" i="87"/>
  <c r="AF1811" i="87"/>
  <c r="AE1811" i="87"/>
  <c r="AD1811" i="87"/>
  <c r="AC1811" i="87"/>
  <c r="AA1811" i="87"/>
  <c r="AY1810" i="87"/>
  <c r="AX1810" i="87"/>
  <c r="AW1810" i="87"/>
  <c r="AV1810" i="87"/>
  <c r="AU1810" i="87"/>
  <c r="AT1810" i="87"/>
  <c r="AS1810" i="87"/>
  <c r="AR1810" i="87"/>
  <c r="AQ1810" i="87"/>
  <c r="AP1810" i="87"/>
  <c r="AO1810" i="87"/>
  <c r="AN1810" i="87"/>
  <c r="AM1810" i="87"/>
  <c r="AL1810" i="87"/>
  <c r="AK1810" i="87"/>
  <c r="AJ1810" i="87"/>
  <c r="AI1810" i="87"/>
  <c r="AH1810" i="87"/>
  <c r="AG1810" i="87"/>
  <c r="AF1810" i="87"/>
  <c r="AE1810" i="87"/>
  <c r="AD1810" i="87"/>
  <c r="AA1810" i="87"/>
  <c r="AY1809" i="87"/>
  <c r="AX1809" i="87"/>
  <c r="AW1809" i="87"/>
  <c r="AV1809" i="87"/>
  <c r="AU1809" i="87"/>
  <c r="AT1809" i="87"/>
  <c r="AS1809" i="87"/>
  <c r="AR1809" i="87"/>
  <c r="AQ1809" i="87"/>
  <c r="AP1809" i="87"/>
  <c r="AO1809" i="87"/>
  <c r="AN1809" i="87"/>
  <c r="AM1809" i="87"/>
  <c r="AL1809" i="87"/>
  <c r="AK1809" i="87"/>
  <c r="AJ1809" i="87"/>
  <c r="AI1809" i="87"/>
  <c r="AH1809" i="87"/>
  <c r="AG1809" i="87"/>
  <c r="AF1809" i="87"/>
  <c r="AE1809" i="87"/>
  <c r="AD1809" i="87"/>
  <c r="AA1809" i="87"/>
  <c r="AY1808" i="87"/>
  <c r="AX1808" i="87"/>
  <c r="AW1808" i="87"/>
  <c r="AV1808" i="87"/>
  <c r="AU1808" i="87"/>
  <c r="AT1808" i="87"/>
  <c r="AS1808" i="87"/>
  <c r="AR1808" i="87"/>
  <c r="AQ1808" i="87"/>
  <c r="AP1808" i="87"/>
  <c r="AO1808" i="87"/>
  <c r="AN1808" i="87"/>
  <c r="AM1808" i="87"/>
  <c r="AL1808" i="87"/>
  <c r="AK1808" i="87"/>
  <c r="AJ1808" i="87"/>
  <c r="AI1808" i="87"/>
  <c r="AH1808" i="87"/>
  <c r="AG1808" i="87"/>
  <c r="AF1808" i="87"/>
  <c r="AE1808" i="87"/>
  <c r="AD1808" i="87"/>
  <c r="AA1808" i="87"/>
  <c r="AY1807" i="87"/>
  <c r="AX1807" i="87"/>
  <c r="AW1807" i="87"/>
  <c r="AV1807" i="87"/>
  <c r="AU1807" i="87"/>
  <c r="AT1807" i="87"/>
  <c r="AS1807" i="87"/>
  <c r="AR1807" i="87"/>
  <c r="AQ1807" i="87"/>
  <c r="AP1807" i="87"/>
  <c r="AO1807" i="87"/>
  <c r="AN1807" i="87"/>
  <c r="AM1807" i="87"/>
  <c r="AL1807" i="87"/>
  <c r="AK1807" i="87"/>
  <c r="AJ1807" i="87"/>
  <c r="AI1807" i="87"/>
  <c r="AH1807" i="87"/>
  <c r="AG1807" i="87"/>
  <c r="AF1807" i="87"/>
  <c r="AE1807" i="87"/>
  <c r="AD1807" i="87"/>
  <c r="AA1807" i="87"/>
  <c r="AY1806" i="87"/>
  <c r="AX1806" i="87"/>
  <c r="AW1806" i="87"/>
  <c r="AV1806" i="87"/>
  <c r="AU1806" i="87"/>
  <c r="AT1806" i="87"/>
  <c r="AS1806" i="87"/>
  <c r="AR1806" i="87"/>
  <c r="AQ1806" i="87"/>
  <c r="AP1806" i="87"/>
  <c r="AO1806" i="87"/>
  <c r="AN1806" i="87"/>
  <c r="AM1806" i="87"/>
  <c r="AL1806" i="87"/>
  <c r="AK1806" i="87"/>
  <c r="AJ1806" i="87"/>
  <c r="AI1806" i="87"/>
  <c r="AH1806" i="87"/>
  <c r="AG1806" i="87"/>
  <c r="AF1806" i="87"/>
  <c r="AE1806" i="87"/>
  <c r="AD1806" i="87"/>
  <c r="AA1806" i="87"/>
  <c r="AY1805" i="87"/>
  <c r="AX1805" i="87"/>
  <c r="AW1805" i="87"/>
  <c r="AV1805" i="87"/>
  <c r="AU1805" i="87"/>
  <c r="AT1805" i="87"/>
  <c r="AS1805" i="87"/>
  <c r="AR1805" i="87"/>
  <c r="AQ1805" i="87"/>
  <c r="AP1805" i="87"/>
  <c r="AO1805" i="87"/>
  <c r="AN1805" i="87"/>
  <c r="AM1805" i="87"/>
  <c r="AL1805" i="87"/>
  <c r="AK1805" i="87"/>
  <c r="AJ1805" i="87"/>
  <c r="AI1805" i="87"/>
  <c r="AH1805" i="87"/>
  <c r="AG1805" i="87"/>
  <c r="AF1805" i="87"/>
  <c r="AE1805" i="87"/>
  <c r="AD1805" i="87"/>
  <c r="AA1805" i="87"/>
  <c r="AI1088" i="98"/>
  <c r="B577" i="98"/>
  <c r="B576" i="98"/>
  <c r="AC576" i="98"/>
  <c r="AC577" i="98"/>
  <c r="AC578" i="98"/>
  <c r="D576" i="98"/>
  <c r="D577" i="98"/>
  <c r="D578" i="98"/>
  <c r="X677" i="98" l="1"/>
  <c r="P677" i="98"/>
  <c r="W677" i="98"/>
  <c r="H677" i="98"/>
  <c r="L677" i="98"/>
  <c r="AG1087" i="98"/>
  <c r="AO1814" i="87"/>
  <c r="AH1087" i="98"/>
  <c r="AG1088" i="98"/>
  <c r="AN1814" i="87"/>
  <c r="AD1088" i="98"/>
  <c r="AI1087" i="98"/>
  <c r="AI1089" i="98"/>
  <c r="AC1814" i="87"/>
  <c r="AH1088" i="98"/>
  <c r="AG1089" i="98"/>
  <c r="AH1089" i="98"/>
  <c r="AD1087" i="98"/>
  <c r="AD1814" i="87"/>
  <c r="AP1814" i="87"/>
  <c r="AE1814" i="87"/>
  <c r="AQ1814" i="87"/>
  <c r="AF1814" i="87"/>
  <c r="AR1814" i="87"/>
  <c r="AG1814" i="87"/>
  <c r="AS1814" i="87"/>
  <c r="AH1814" i="87"/>
  <c r="AT1814" i="87"/>
  <c r="AI1814" i="87"/>
  <c r="AU1814" i="87"/>
  <c r="AJ1814" i="87"/>
  <c r="AV1814" i="87"/>
  <c r="AK1814" i="87"/>
  <c r="AW1814" i="87"/>
  <c r="AL1814" i="87"/>
  <c r="AX1814" i="87"/>
  <c r="AM1814" i="87"/>
  <c r="AY1814" i="87"/>
  <c r="AA1814" i="87"/>
  <c r="O677" i="98"/>
  <c r="AB677" i="98"/>
  <c r="T677" i="98"/>
  <c r="AA677" i="98"/>
  <c r="S677" i="98"/>
  <c r="K677" i="98"/>
  <c r="AE675" i="98"/>
  <c r="V677" i="98"/>
  <c r="N677" i="98"/>
  <c r="G677" i="98"/>
  <c r="Z677" i="98"/>
  <c r="R677" i="98"/>
  <c r="J677" i="98"/>
  <c r="U677" i="98"/>
  <c r="M677" i="98"/>
  <c r="Y677" i="98"/>
  <c r="Q677" i="98"/>
  <c r="I677" i="98"/>
  <c r="F677" i="98"/>
  <c r="D568" i="98" l="1"/>
  <c r="AD1792" i="87" l="1"/>
  <c r="AE1792" i="87"/>
  <c r="AF1792" i="87"/>
  <c r="AG1792" i="87"/>
  <c r="AH1792" i="87"/>
  <c r="AI1792" i="87"/>
  <c r="AJ1792" i="87"/>
  <c r="AD1793" i="87"/>
  <c r="AE1793" i="87"/>
  <c r="AF1793" i="87"/>
  <c r="AG1793" i="87"/>
  <c r="AH1793" i="87"/>
  <c r="AI1793" i="87"/>
  <c r="AJ1793" i="87"/>
  <c r="AD1794" i="87"/>
  <c r="AE1794" i="87"/>
  <c r="AF1794" i="87"/>
  <c r="AG1794" i="87"/>
  <c r="AH1794" i="87"/>
  <c r="AI1794" i="87"/>
  <c r="AJ1794" i="87"/>
  <c r="AD1795" i="87"/>
  <c r="AE1795" i="87"/>
  <c r="AF1795" i="87"/>
  <c r="AG1795" i="87"/>
  <c r="AH1795" i="87"/>
  <c r="AI1795" i="87"/>
  <c r="AJ1795" i="87"/>
  <c r="AD1796" i="87"/>
  <c r="AE1796" i="87"/>
  <c r="AF1796" i="87"/>
  <c r="AG1796" i="87"/>
  <c r="AH1796" i="87"/>
  <c r="AI1796" i="87"/>
  <c r="AJ1796" i="87"/>
  <c r="AD1797" i="87"/>
  <c r="AE1797" i="87"/>
  <c r="AF1797" i="87"/>
  <c r="AG1797" i="87"/>
  <c r="AH1797" i="87"/>
  <c r="AI1797" i="87"/>
  <c r="AJ1797" i="87"/>
  <c r="AD1798" i="87"/>
  <c r="AE1798" i="87"/>
  <c r="AF1798" i="87"/>
  <c r="AG1798" i="87"/>
  <c r="AH1798" i="87"/>
  <c r="AI1798" i="87"/>
  <c r="AJ1798" i="87"/>
  <c r="AC1798" i="87"/>
  <c r="AC1794" i="87"/>
  <c r="AC1793" i="87"/>
  <c r="AC1792" i="87"/>
  <c r="AD1778" i="87"/>
  <c r="AE1778" i="87"/>
  <c r="AF1778" i="87"/>
  <c r="AG1778" i="87"/>
  <c r="AH1778" i="87"/>
  <c r="AI1778" i="87"/>
  <c r="AJ1778" i="87"/>
  <c r="AK1778" i="87"/>
  <c r="AL1778" i="87"/>
  <c r="AM1778" i="87"/>
  <c r="AN1778" i="87"/>
  <c r="AO1778" i="87"/>
  <c r="AP1778" i="87"/>
  <c r="AQ1778" i="87"/>
  <c r="AR1778" i="87"/>
  <c r="AS1778" i="87"/>
  <c r="AT1778" i="87"/>
  <c r="AU1778" i="87"/>
  <c r="AV1778" i="87"/>
  <c r="AW1778" i="87"/>
  <c r="AX1778" i="87"/>
  <c r="AY1778" i="87"/>
  <c r="AD1779" i="87"/>
  <c r="AE1779" i="87"/>
  <c r="AF1779" i="87"/>
  <c r="AG1779" i="87"/>
  <c r="AH1779" i="87"/>
  <c r="AI1779" i="87"/>
  <c r="AJ1779" i="87"/>
  <c r="AK1779" i="87"/>
  <c r="AL1779" i="87"/>
  <c r="AM1779" i="87"/>
  <c r="AN1779" i="87"/>
  <c r="AO1779" i="87"/>
  <c r="AP1779" i="87"/>
  <c r="AQ1779" i="87"/>
  <c r="AR1779" i="87"/>
  <c r="AS1779" i="87"/>
  <c r="AT1779" i="87"/>
  <c r="AU1779" i="87"/>
  <c r="AV1779" i="87"/>
  <c r="AW1779" i="87"/>
  <c r="AX1779" i="87"/>
  <c r="AY1779" i="87"/>
  <c r="AD1780" i="87"/>
  <c r="AE1780" i="87"/>
  <c r="AF1780" i="87"/>
  <c r="AG1780" i="87"/>
  <c r="AH1780" i="87"/>
  <c r="AI1780" i="87"/>
  <c r="AJ1780" i="87"/>
  <c r="AK1780" i="87"/>
  <c r="AL1780" i="87"/>
  <c r="AM1780" i="87"/>
  <c r="AN1780" i="87"/>
  <c r="AO1780" i="87"/>
  <c r="AP1780" i="87"/>
  <c r="AQ1780" i="87"/>
  <c r="AR1780" i="87"/>
  <c r="AS1780" i="87"/>
  <c r="AT1780" i="87"/>
  <c r="AU1780" i="87"/>
  <c r="AV1780" i="87"/>
  <c r="AW1780" i="87"/>
  <c r="AX1780" i="87"/>
  <c r="AY1780" i="87"/>
  <c r="AD1781" i="87"/>
  <c r="AE1781" i="87"/>
  <c r="AF1781" i="87"/>
  <c r="AG1781" i="87"/>
  <c r="AH1781" i="87"/>
  <c r="AI1781" i="87"/>
  <c r="AJ1781" i="87"/>
  <c r="AK1781" i="87"/>
  <c r="AL1781" i="87"/>
  <c r="AM1781" i="87"/>
  <c r="AN1781" i="87"/>
  <c r="AO1781" i="87"/>
  <c r="AP1781" i="87"/>
  <c r="AQ1781" i="87"/>
  <c r="AR1781" i="87"/>
  <c r="AS1781" i="87"/>
  <c r="AT1781" i="87"/>
  <c r="AU1781" i="87"/>
  <c r="AV1781" i="87"/>
  <c r="AW1781" i="87"/>
  <c r="AX1781" i="87"/>
  <c r="AY1781" i="87"/>
  <c r="AD1782" i="87"/>
  <c r="AE1782" i="87"/>
  <c r="AF1782" i="87"/>
  <c r="AG1782" i="87"/>
  <c r="AH1782" i="87"/>
  <c r="AI1782" i="87"/>
  <c r="AJ1782" i="87"/>
  <c r="AK1782" i="87"/>
  <c r="AL1782" i="87"/>
  <c r="AM1782" i="87"/>
  <c r="AN1782" i="87"/>
  <c r="AO1782" i="87"/>
  <c r="AP1782" i="87"/>
  <c r="AQ1782" i="87"/>
  <c r="AR1782" i="87"/>
  <c r="AS1782" i="87"/>
  <c r="AT1782" i="87"/>
  <c r="AU1782" i="87"/>
  <c r="AV1782" i="87"/>
  <c r="AW1782" i="87"/>
  <c r="AX1782" i="87"/>
  <c r="AY1782" i="87"/>
  <c r="AD1783" i="87"/>
  <c r="AE1783" i="87"/>
  <c r="AF1783" i="87"/>
  <c r="AG1783" i="87"/>
  <c r="AH1783" i="87"/>
  <c r="AI1783" i="87"/>
  <c r="AJ1783" i="87"/>
  <c r="AK1783" i="87"/>
  <c r="AL1783" i="87"/>
  <c r="AM1783" i="87"/>
  <c r="AN1783" i="87"/>
  <c r="AO1783" i="87"/>
  <c r="AP1783" i="87"/>
  <c r="AQ1783" i="87"/>
  <c r="AR1783" i="87"/>
  <c r="AS1783" i="87"/>
  <c r="AT1783" i="87"/>
  <c r="AU1783" i="87"/>
  <c r="AV1783" i="87"/>
  <c r="AW1783" i="87"/>
  <c r="AX1783" i="87"/>
  <c r="AY1783" i="87"/>
  <c r="AD1784" i="87"/>
  <c r="AE1784" i="87"/>
  <c r="AF1784" i="87"/>
  <c r="AG1784" i="87"/>
  <c r="AH1784" i="87"/>
  <c r="AI1784" i="87"/>
  <c r="AJ1784" i="87"/>
  <c r="AK1784" i="87"/>
  <c r="AL1784" i="87"/>
  <c r="AM1784" i="87"/>
  <c r="AN1784" i="87"/>
  <c r="AO1784" i="87"/>
  <c r="AP1784" i="87"/>
  <c r="AQ1784" i="87"/>
  <c r="AR1784" i="87"/>
  <c r="AS1784" i="87"/>
  <c r="AT1784" i="87"/>
  <c r="AU1784" i="87"/>
  <c r="AV1784" i="87"/>
  <c r="AW1784" i="87"/>
  <c r="AX1784" i="87"/>
  <c r="AY1784" i="87"/>
  <c r="AD1785" i="87"/>
  <c r="AE1785" i="87"/>
  <c r="AF1785" i="87"/>
  <c r="AG1785" i="87"/>
  <c r="AH1785" i="87"/>
  <c r="AI1785" i="87"/>
  <c r="AJ1785" i="87"/>
  <c r="AK1785" i="87"/>
  <c r="AL1785" i="87"/>
  <c r="AM1785" i="87"/>
  <c r="AN1785" i="87"/>
  <c r="AO1785" i="87"/>
  <c r="AP1785" i="87"/>
  <c r="AQ1785" i="87"/>
  <c r="AR1785" i="87"/>
  <c r="AS1785" i="87"/>
  <c r="AT1785" i="87"/>
  <c r="AU1785" i="87"/>
  <c r="AV1785" i="87"/>
  <c r="AW1785" i="87"/>
  <c r="AX1785" i="87"/>
  <c r="AY1785" i="87"/>
  <c r="AD1786" i="87"/>
  <c r="AE1786" i="87"/>
  <c r="AF1786" i="87"/>
  <c r="AG1786" i="87"/>
  <c r="AH1786" i="87"/>
  <c r="AI1786" i="87"/>
  <c r="AJ1786" i="87"/>
  <c r="AK1786" i="87"/>
  <c r="AL1786" i="87"/>
  <c r="AM1786" i="87"/>
  <c r="AN1786" i="87"/>
  <c r="AO1786" i="87"/>
  <c r="AP1786" i="87"/>
  <c r="AQ1786" i="87"/>
  <c r="AR1786" i="87"/>
  <c r="AS1786" i="87"/>
  <c r="AT1786" i="87"/>
  <c r="AU1786" i="87"/>
  <c r="AV1786" i="87"/>
  <c r="AW1786" i="87"/>
  <c r="AX1786" i="87"/>
  <c r="AY1786" i="87"/>
  <c r="AC1783" i="87"/>
  <c r="AC1782" i="87"/>
  <c r="AC1781" i="87"/>
  <c r="AC1780" i="87"/>
  <c r="AC1779" i="87"/>
  <c r="AC1778" i="87"/>
  <c r="AA1779" i="87"/>
  <c r="AA1780" i="87"/>
  <c r="AA1781" i="87"/>
  <c r="AA1782" i="87"/>
  <c r="AA1783" i="87"/>
  <c r="AA1784" i="87"/>
  <c r="AA1785" i="87"/>
  <c r="AA1786" i="87"/>
  <c r="AA1778" i="87"/>
  <c r="D1787" i="87"/>
  <c r="K1799" i="87"/>
  <c r="J1799" i="87"/>
  <c r="I1799" i="87"/>
  <c r="H1799" i="87"/>
  <c r="G1799" i="87"/>
  <c r="F1799" i="87"/>
  <c r="E1799" i="87"/>
  <c r="D1799" i="87"/>
  <c r="AC1797" i="87"/>
  <c r="AC1796" i="87"/>
  <c r="AC1795" i="87"/>
  <c r="L1799" i="87"/>
  <c r="Z1787" i="87"/>
  <c r="Y1787" i="87"/>
  <c r="X1787" i="87"/>
  <c r="W1787" i="87"/>
  <c r="V1787" i="87"/>
  <c r="U1787" i="87"/>
  <c r="T1787" i="87"/>
  <c r="S1787" i="87"/>
  <c r="R1787" i="87"/>
  <c r="Q1787" i="87"/>
  <c r="P1787" i="87"/>
  <c r="O1787" i="87"/>
  <c r="N1787" i="87"/>
  <c r="M1787" i="87"/>
  <c r="L1787" i="87"/>
  <c r="K1787" i="87"/>
  <c r="J1787" i="87"/>
  <c r="I1787" i="87"/>
  <c r="H1787" i="87"/>
  <c r="G1787" i="87"/>
  <c r="F1787" i="87"/>
  <c r="E1787" i="87"/>
  <c r="AC1786" i="87"/>
  <c r="AC1785" i="87"/>
  <c r="AC1784" i="87"/>
  <c r="L5" i="17"/>
  <c r="D338" i="86"/>
  <c r="J338" i="86"/>
  <c r="N338" i="86"/>
  <c r="R338" i="86"/>
  <c r="W338" i="86" s="1"/>
  <c r="D339" i="86"/>
  <c r="J339" i="86"/>
  <c r="N339" i="86"/>
  <c r="R339" i="86"/>
  <c r="W339" i="86" s="1"/>
  <c r="D341" i="86"/>
  <c r="J341" i="86"/>
  <c r="N341" i="86"/>
  <c r="R341" i="86"/>
  <c r="W341" i="86" s="1"/>
  <c r="AG1799" i="87" l="1"/>
  <c r="AI1799" i="87"/>
  <c r="AJ1799" i="87"/>
  <c r="AD1787" i="87"/>
  <c r="AA1787" i="87"/>
  <c r="AW1787" i="87"/>
  <c r="AX1787" i="87"/>
  <c r="AH1799" i="87"/>
  <c r="AC1787" i="87"/>
  <c r="AK1787" i="87"/>
  <c r="AE1787" i="87"/>
  <c r="AL1787" i="87"/>
  <c r="AT1787" i="87"/>
  <c r="AG1787" i="87"/>
  <c r="AR1787" i="87"/>
  <c r="AS1787" i="87"/>
  <c r="AO1787" i="87"/>
  <c r="AP1787" i="87"/>
  <c r="AM1787" i="87"/>
  <c r="AU1787" i="87"/>
  <c r="AH1787" i="87"/>
  <c r="AJ1787" i="87"/>
  <c r="AV1787" i="87"/>
  <c r="AC1799" i="87"/>
  <c r="AD1799" i="87"/>
  <c r="AF1787" i="87"/>
  <c r="AN1787" i="87"/>
  <c r="AI1787" i="87"/>
  <c r="AQ1787" i="87"/>
  <c r="AY1787" i="87"/>
  <c r="AF1799" i="87"/>
  <c r="AE1799" i="87"/>
  <c r="AI1086" i="98" l="1"/>
  <c r="B575" i="98"/>
  <c r="B573" i="98"/>
  <c r="B572" i="98"/>
  <c r="D572" i="98"/>
  <c r="D573" i="98"/>
  <c r="D574" i="98"/>
  <c r="D575" i="98"/>
  <c r="AC572" i="98"/>
  <c r="AC573" i="98"/>
  <c r="AC574" i="98"/>
  <c r="AC575" i="98"/>
  <c r="AI1083" i="98" l="1"/>
  <c r="AI1084" i="98"/>
  <c r="AH1083" i="98"/>
  <c r="AH1084" i="98"/>
  <c r="AH1086" i="98"/>
  <c r="AG1084" i="98"/>
  <c r="AG1083" i="98"/>
  <c r="AG1086" i="98"/>
  <c r="AD1083" i="98"/>
  <c r="AD1086" i="98"/>
  <c r="R328" i="86" l="1"/>
  <c r="W328" i="86" s="1"/>
  <c r="N328" i="86"/>
  <c r="J328" i="86"/>
  <c r="D328" i="86"/>
  <c r="AG1073" i="98"/>
  <c r="AH1073" i="98"/>
  <c r="AI1073" i="98"/>
  <c r="AD1073" i="98"/>
  <c r="D1073" i="98"/>
  <c r="B1073" i="98"/>
  <c r="B562" i="98"/>
  <c r="AD1765" i="87" l="1"/>
  <c r="AE1765" i="87"/>
  <c r="AF1765" i="87"/>
  <c r="AG1765" i="87"/>
  <c r="AH1765" i="87"/>
  <c r="AI1765" i="87"/>
  <c r="AJ1765" i="87"/>
  <c r="AD1766" i="87"/>
  <c r="AE1766" i="87"/>
  <c r="AF1766" i="87"/>
  <c r="AG1766" i="87"/>
  <c r="AH1766" i="87"/>
  <c r="AI1766" i="87"/>
  <c r="AJ1766" i="87"/>
  <c r="AD1767" i="87"/>
  <c r="AE1767" i="87"/>
  <c r="AF1767" i="87"/>
  <c r="AG1767" i="87"/>
  <c r="AH1767" i="87"/>
  <c r="AI1767" i="87"/>
  <c r="AJ1767" i="87"/>
  <c r="AD1768" i="87"/>
  <c r="AE1768" i="87"/>
  <c r="AF1768" i="87"/>
  <c r="AG1768" i="87"/>
  <c r="AH1768" i="87"/>
  <c r="AI1768" i="87"/>
  <c r="AJ1768" i="87"/>
  <c r="AD1769" i="87"/>
  <c r="AE1769" i="87"/>
  <c r="AF1769" i="87"/>
  <c r="AG1769" i="87"/>
  <c r="AH1769" i="87"/>
  <c r="AI1769" i="87"/>
  <c r="AJ1769" i="87"/>
  <c r="AD1770" i="87"/>
  <c r="AE1770" i="87"/>
  <c r="AF1770" i="87"/>
  <c r="AG1770" i="87"/>
  <c r="AH1770" i="87"/>
  <c r="AI1770" i="87"/>
  <c r="AJ1770" i="87"/>
  <c r="AC1770" i="87"/>
  <c r="AC1769" i="87"/>
  <c r="AC1768" i="87"/>
  <c r="AC1767" i="87"/>
  <c r="AC1766" i="87"/>
  <c r="AC1765" i="87"/>
  <c r="N336" i="86"/>
  <c r="N337" i="86"/>
  <c r="N335" i="86"/>
  <c r="AD1750" i="87" l="1"/>
  <c r="AE1750" i="87"/>
  <c r="AF1750" i="87"/>
  <c r="AG1750" i="87"/>
  <c r="AH1750" i="87"/>
  <c r="AI1750" i="87"/>
  <c r="AJ1750" i="87"/>
  <c r="AK1750" i="87"/>
  <c r="AL1750" i="87"/>
  <c r="AM1750" i="87"/>
  <c r="AN1750" i="87"/>
  <c r="AO1750" i="87"/>
  <c r="AP1750" i="87"/>
  <c r="AQ1750" i="87"/>
  <c r="AR1750" i="87"/>
  <c r="AS1750" i="87"/>
  <c r="AT1750" i="87"/>
  <c r="AU1750" i="87"/>
  <c r="AV1750" i="87"/>
  <c r="AW1750" i="87"/>
  <c r="AX1750" i="87"/>
  <c r="AY1750" i="87"/>
  <c r="AD1751" i="87"/>
  <c r="AE1751" i="87"/>
  <c r="AF1751" i="87"/>
  <c r="AG1751" i="87"/>
  <c r="AH1751" i="87"/>
  <c r="AI1751" i="87"/>
  <c r="AJ1751" i="87"/>
  <c r="AK1751" i="87"/>
  <c r="AL1751" i="87"/>
  <c r="AM1751" i="87"/>
  <c r="AN1751" i="87"/>
  <c r="AO1751" i="87"/>
  <c r="AP1751" i="87"/>
  <c r="AQ1751" i="87"/>
  <c r="AR1751" i="87"/>
  <c r="AS1751" i="87"/>
  <c r="AT1751" i="87"/>
  <c r="AU1751" i="87"/>
  <c r="AV1751" i="87"/>
  <c r="AW1751" i="87"/>
  <c r="AX1751" i="87"/>
  <c r="AY1751" i="87"/>
  <c r="AD1752" i="87"/>
  <c r="AE1752" i="87"/>
  <c r="AF1752" i="87"/>
  <c r="AG1752" i="87"/>
  <c r="AH1752" i="87"/>
  <c r="AI1752" i="87"/>
  <c r="AJ1752" i="87"/>
  <c r="AK1752" i="87"/>
  <c r="AL1752" i="87"/>
  <c r="AM1752" i="87"/>
  <c r="AN1752" i="87"/>
  <c r="AO1752" i="87"/>
  <c r="AP1752" i="87"/>
  <c r="AQ1752" i="87"/>
  <c r="AR1752" i="87"/>
  <c r="AS1752" i="87"/>
  <c r="AT1752" i="87"/>
  <c r="AU1752" i="87"/>
  <c r="AV1752" i="87"/>
  <c r="AW1752" i="87"/>
  <c r="AX1752" i="87"/>
  <c r="AY1752" i="87"/>
  <c r="AD1753" i="87"/>
  <c r="AE1753" i="87"/>
  <c r="AF1753" i="87"/>
  <c r="AG1753" i="87"/>
  <c r="AH1753" i="87"/>
  <c r="AI1753" i="87"/>
  <c r="AJ1753" i="87"/>
  <c r="AK1753" i="87"/>
  <c r="AL1753" i="87"/>
  <c r="AM1753" i="87"/>
  <c r="AN1753" i="87"/>
  <c r="AO1753" i="87"/>
  <c r="AP1753" i="87"/>
  <c r="AQ1753" i="87"/>
  <c r="AR1753" i="87"/>
  <c r="AS1753" i="87"/>
  <c r="AT1753" i="87"/>
  <c r="AU1753" i="87"/>
  <c r="AV1753" i="87"/>
  <c r="AW1753" i="87"/>
  <c r="AX1753" i="87"/>
  <c r="AY1753" i="87"/>
  <c r="AD1754" i="87"/>
  <c r="AE1754" i="87"/>
  <c r="AF1754" i="87"/>
  <c r="AG1754" i="87"/>
  <c r="AH1754" i="87"/>
  <c r="AI1754" i="87"/>
  <c r="AJ1754" i="87"/>
  <c r="AK1754" i="87"/>
  <c r="AL1754" i="87"/>
  <c r="AM1754" i="87"/>
  <c r="AN1754" i="87"/>
  <c r="AO1754" i="87"/>
  <c r="AP1754" i="87"/>
  <c r="AQ1754" i="87"/>
  <c r="AR1754" i="87"/>
  <c r="AS1754" i="87"/>
  <c r="AT1754" i="87"/>
  <c r="AU1754" i="87"/>
  <c r="AV1754" i="87"/>
  <c r="AW1754" i="87"/>
  <c r="AX1754" i="87"/>
  <c r="AY1754" i="87"/>
  <c r="AD1755" i="87"/>
  <c r="AE1755" i="87"/>
  <c r="AF1755" i="87"/>
  <c r="AG1755" i="87"/>
  <c r="AH1755" i="87"/>
  <c r="AI1755" i="87"/>
  <c r="AJ1755" i="87"/>
  <c r="AK1755" i="87"/>
  <c r="AL1755" i="87"/>
  <c r="AM1755" i="87"/>
  <c r="AN1755" i="87"/>
  <c r="AO1755" i="87"/>
  <c r="AP1755" i="87"/>
  <c r="AQ1755" i="87"/>
  <c r="AR1755" i="87"/>
  <c r="AS1755" i="87"/>
  <c r="AT1755" i="87"/>
  <c r="AU1755" i="87"/>
  <c r="AV1755" i="87"/>
  <c r="AW1755" i="87"/>
  <c r="AX1755" i="87"/>
  <c r="AY1755" i="87"/>
  <c r="AD1756" i="87"/>
  <c r="AE1756" i="87"/>
  <c r="AF1756" i="87"/>
  <c r="AG1756" i="87"/>
  <c r="AH1756" i="87"/>
  <c r="AI1756" i="87"/>
  <c r="AJ1756" i="87"/>
  <c r="AK1756" i="87"/>
  <c r="AL1756" i="87"/>
  <c r="AM1756" i="87"/>
  <c r="AN1756" i="87"/>
  <c r="AO1756" i="87"/>
  <c r="AP1756" i="87"/>
  <c r="AQ1756" i="87"/>
  <c r="AR1756" i="87"/>
  <c r="AS1756" i="87"/>
  <c r="AT1756" i="87"/>
  <c r="AU1756" i="87"/>
  <c r="AV1756" i="87"/>
  <c r="AW1756" i="87"/>
  <c r="AX1756" i="87"/>
  <c r="AY1756" i="87"/>
  <c r="AD1757" i="87"/>
  <c r="AE1757" i="87"/>
  <c r="AF1757" i="87"/>
  <c r="AG1757" i="87"/>
  <c r="AH1757" i="87"/>
  <c r="AI1757" i="87"/>
  <c r="AJ1757" i="87"/>
  <c r="AK1757" i="87"/>
  <c r="AL1757" i="87"/>
  <c r="AM1757" i="87"/>
  <c r="AN1757" i="87"/>
  <c r="AO1757" i="87"/>
  <c r="AP1757" i="87"/>
  <c r="AQ1757" i="87"/>
  <c r="AR1757" i="87"/>
  <c r="AS1757" i="87"/>
  <c r="AT1757" i="87"/>
  <c r="AU1757" i="87"/>
  <c r="AV1757" i="87"/>
  <c r="AW1757" i="87"/>
  <c r="AX1757" i="87"/>
  <c r="AY1757" i="87"/>
  <c r="AD1758" i="87"/>
  <c r="AE1758" i="87"/>
  <c r="AF1758" i="87"/>
  <c r="AG1758" i="87"/>
  <c r="AH1758" i="87"/>
  <c r="AI1758" i="87"/>
  <c r="AJ1758" i="87"/>
  <c r="AK1758" i="87"/>
  <c r="AL1758" i="87"/>
  <c r="AM1758" i="87"/>
  <c r="AN1758" i="87"/>
  <c r="AO1758" i="87"/>
  <c r="AP1758" i="87"/>
  <c r="AQ1758" i="87"/>
  <c r="AR1758" i="87"/>
  <c r="AS1758" i="87"/>
  <c r="AT1758" i="87"/>
  <c r="AU1758" i="87"/>
  <c r="AV1758" i="87"/>
  <c r="AW1758" i="87"/>
  <c r="AX1758" i="87"/>
  <c r="AY1758" i="87"/>
  <c r="AD1759" i="87"/>
  <c r="AE1759" i="87"/>
  <c r="AF1759" i="87"/>
  <c r="AG1759" i="87"/>
  <c r="AH1759" i="87"/>
  <c r="AI1759" i="87"/>
  <c r="AJ1759" i="87"/>
  <c r="AK1759" i="87"/>
  <c r="AL1759" i="87"/>
  <c r="AM1759" i="87"/>
  <c r="AN1759" i="87"/>
  <c r="AO1759" i="87"/>
  <c r="AP1759" i="87"/>
  <c r="AQ1759" i="87"/>
  <c r="AR1759" i="87"/>
  <c r="AS1759" i="87"/>
  <c r="AT1759" i="87"/>
  <c r="AU1759" i="87"/>
  <c r="AV1759" i="87"/>
  <c r="AW1759" i="87"/>
  <c r="AX1759" i="87"/>
  <c r="AY1759" i="87"/>
  <c r="AC1757" i="87"/>
  <c r="AC1756" i="87"/>
  <c r="AC1755" i="87"/>
  <c r="AC1754" i="87"/>
  <c r="AC1753" i="87"/>
  <c r="AC1752" i="87"/>
  <c r="AC1751" i="87"/>
  <c r="AC1750" i="87"/>
  <c r="D1760" i="87"/>
  <c r="K1771" i="87"/>
  <c r="J1771" i="87"/>
  <c r="I1771" i="87"/>
  <c r="H1771" i="87"/>
  <c r="G1771" i="87"/>
  <c r="F1771" i="87"/>
  <c r="E1771" i="87"/>
  <c r="D1771" i="87"/>
  <c r="L1770" i="87"/>
  <c r="L1769" i="87"/>
  <c r="L1768" i="87"/>
  <c r="L1767" i="87"/>
  <c r="L1766" i="87"/>
  <c r="L1765" i="87"/>
  <c r="AA1760" i="87"/>
  <c r="Z1760" i="87"/>
  <c r="Y1760" i="87"/>
  <c r="X1760" i="87"/>
  <c r="W1760" i="87"/>
  <c r="V1760" i="87"/>
  <c r="U1760" i="87"/>
  <c r="T1760" i="87"/>
  <c r="S1760" i="87"/>
  <c r="R1760" i="87"/>
  <c r="Q1760" i="87"/>
  <c r="P1760" i="87"/>
  <c r="O1760" i="87"/>
  <c r="N1760" i="87"/>
  <c r="M1760" i="87"/>
  <c r="L1760" i="87"/>
  <c r="K1760" i="87"/>
  <c r="J1760" i="87"/>
  <c r="I1760" i="87"/>
  <c r="H1760" i="87"/>
  <c r="G1760" i="87"/>
  <c r="F1760" i="87"/>
  <c r="E1760" i="87"/>
  <c r="AC1759" i="87"/>
  <c r="AC1758" i="87"/>
  <c r="AD1771" i="87" l="1"/>
  <c r="AE1771" i="87"/>
  <c r="AC1771" i="87"/>
  <c r="AD1760" i="87"/>
  <c r="AT1760" i="87"/>
  <c r="AL1760" i="87"/>
  <c r="AJ1760" i="87"/>
  <c r="AR1760" i="87"/>
  <c r="AC1760" i="87"/>
  <c r="AK1760" i="87"/>
  <c r="AS1760" i="87"/>
  <c r="AI1771" i="87"/>
  <c r="AJ1771" i="87"/>
  <c r="AE1760" i="87"/>
  <c r="AN1760" i="87"/>
  <c r="AV1760" i="87"/>
  <c r="AO1760" i="87"/>
  <c r="AF1771" i="87"/>
  <c r="AM1760" i="87"/>
  <c r="AG1760" i="87"/>
  <c r="AW1760" i="87"/>
  <c r="AH1760" i="87"/>
  <c r="AP1760" i="87"/>
  <c r="AX1760" i="87"/>
  <c r="AG1771" i="87"/>
  <c r="AU1760" i="87"/>
  <c r="AF1760" i="87"/>
  <c r="AI1760" i="87"/>
  <c r="AQ1760" i="87"/>
  <c r="AY1760" i="87"/>
  <c r="L1771" i="87"/>
  <c r="AH1771" i="87"/>
  <c r="R335" i="86"/>
  <c r="W335" i="86" s="1"/>
  <c r="R336" i="86"/>
  <c r="W336" i="86" s="1"/>
  <c r="R337" i="86"/>
  <c r="W337" i="86" s="1"/>
  <c r="J335" i="86"/>
  <c r="J336" i="86"/>
  <c r="J337" i="86"/>
  <c r="D335" i="86"/>
  <c r="D336" i="86"/>
  <c r="D337" i="86"/>
  <c r="B571" i="98"/>
  <c r="B570" i="98"/>
  <c r="B569" i="98"/>
  <c r="AI1081" i="98" l="1"/>
  <c r="AI1082" i="98"/>
  <c r="AI1080" i="98"/>
  <c r="AH1082" i="98"/>
  <c r="AD1080" i="98"/>
  <c r="AD1081" i="98"/>
  <c r="AD1082" i="98"/>
  <c r="AH1080" i="98"/>
  <c r="AH1081" i="98"/>
  <c r="AG1081" i="98"/>
  <c r="AG1082" i="98"/>
  <c r="AG1080" i="98"/>
  <c r="D569" i="98"/>
  <c r="D570" i="98"/>
  <c r="D571" i="98"/>
  <c r="AC569" i="98"/>
  <c r="AC570" i="98"/>
  <c r="AC571" i="98"/>
  <c r="D561" i="98"/>
  <c r="D562" i="98"/>
  <c r="D563" i="98"/>
  <c r="D564" i="98"/>
  <c r="D565" i="98"/>
  <c r="D566" i="98"/>
  <c r="D567" i="98"/>
  <c r="AC677" i="98" l="1"/>
  <c r="AC1080" i="98"/>
  <c r="AC1081" i="98"/>
  <c r="R326" i="86"/>
  <c r="W326" i="86" s="1"/>
  <c r="N326" i="86"/>
  <c r="D326" i="86"/>
  <c r="J326" i="86"/>
  <c r="D1071" i="98" l="1"/>
  <c r="B1071" i="98"/>
  <c r="AI1071" i="98" l="1"/>
  <c r="AH1071" i="98"/>
  <c r="AG1071" i="98"/>
  <c r="AD1071" i="98"/>
  <c r="B559" i="98"/>
  <c r="D559" i="98"/>
  <c r="AC559" i="98"/>
  <c r="B560" i="98"/>
  <c r="B1068" i="98" l="1"/>
  <c r="D1068" i="98"/>
  <c r="AD1068" i="98"/>
  <c r="AD1735" i="87" l="1"/>
  <c r="AE1735" i="87"/>
  <c r="AF1735" i="87"/>
  <c r="AG1735" i="87"/>
  <c r="AH1735" i="87"/>
  <c r="AI1735" i="87"/>
  <c r="AJ1735" i="87"/>
  <c r="AD1736" i="87"/>
  <c r="AE1736" i="87"/>
  <c r="AF1736" i="87"/>
  <c r="AG1736" i="87"/>
  <c r="AH1736" i="87"/>
  <c r="AI1736" i="87"/>
  <c r="AJ1736" i="87"/>
  <c r="AD1737" i="87"/>
  <c r="AE1737" i="87"/>
  <c r="AF1737" i="87"/>
  <c r="AG1737" i="87"/>
  <c r="AH1737" i="87"/>
  <c r="AI1737" i="87"/>
  <c r="AJ1737" i="87"/>
  <c r="AD1738" i="87"/>
  <c r="AE1738" i="87"/>
  <c r="AF1738" i="87"/>
  <c r="AG1738" i="87"/>
  <c r="AH1738" i="87"/>
  <c r="AI1738" i="87"/>
  <c r="AJ1738" i="87"/>
  <c r="AD1739" i="87"/>
  <c r="AE1739" i="87"/>
  <c r="AF1739" i="87"/>
  <c r="AG1739" i="87"/>
  <c r="AH1739" i="87"/>
  <c r="AI1739" i="87"/>
  <c r="AJ1739" i="87"/>
  <c r="AD1740" i="87"/>
  <c r="AE1740" i="87"/>
  <c r="AF1740" i="87"/>
  <c r="AG1740" i="87"/>
  <c r="AH1740" i="87"/>
  <c r="AI1740" i="87"/>
  <c r="AJ1740" i="87"/>
  <c r="AD1741" i="87"/>
  <c r="AE1741" i="87"/>
  <c r="AF1741" i="87"/>
  <c r="AG1741" i="87"/>
  <c r="AH1741" i="87"/>
  <c r="AI1741" i="87"/>
  <c r="AJ1741" i="87"/>
  <c r="AD1742" i="87"/>
  <c r="AE1742" i="87"/>
  <c r="AF1742" i="87"/>
  <c r="AG1742" i="87"/>
  <c r="AH1742" i="87"/>
  <c r="AI1742" i="87"/>
  <c r="AJ1742" i="87"/>
  <c r="AC1742" i="87"/>
  <c r="AC1741" i="87"/>
  <c r="AC1740" i="87"/>
  <c r="AC1739" i="87"/>
  <c r="AC1738" i="87"/>
  <c r="AC1737" i="87"/>
  <c r="AC1736" i="87"/>
  <c r="AC1735" i="87"/>
  <c r="D1743" i="87"/>
  <c r="AD1719" i="87" l="1"/>
  <c r="AE1719" i="87"/>
  <c r="AF1719" i="87"/>
  <c r="AG1719" i="87"/>
  <c r="AH1719" i="87"/>
  <c r="AI1719" i="87"/>
  <c r="AJ1719" i="87"/>
  <c r="AK1719" i="87"/>
  <c r="AL1719" i="87"/>
  <c r="AM1719" i="87"/>
  <c r="AN1719" i="87"/>
  <c r="AO1719" i="87"/>
  <c r="AP1719" i="87"/>
  <c r="AQ1719" i="87"/>
  <c r="AR1719" i="87"/>
  <c r="AS1719" i="87"/>
  <c r="AT1719" i="87"/>
  <c r="AU1719" i="87"/>
  <c r="AV1719" i="87"/>
  <c r="AW1719" i="87"/>
  <c r="AX1719" i="87"/>
  <c r="AY1719" i="87"/>
  <c r="AD1720" i="87"/>
  <c r="AE1720" i="87"/>
  <c r="AF1720" i="87"/>
  <c r="AG1720" i="87"/>
  <c r="AH1720" i="87"/>
  <c r="AI1720" i="87"/>
  <c r="AJ1720" i="87"/>
  <c r="AK1720" i="87"/>
  <c r="AL1720" i="87"/>
  <c r="AM1720" i="87"/>
  <c r="AN1720" i="87"/>
  <c r="AO1720" i="87"/>
  <c r="AP1720" i="87"/>
  <c r="AQ1720" i="87"/>
  <c r="AR1720" i="87"/>
  <c r="AS1720" i="87"/>
  <c r="AT1720" i="87"/>
  <c r="AU1720" i="87"/>
  <c r="AV1720" i="87"/>
  <c r="AW1720" i="87"/>
  <c r="AX1720" i="87"/>
  <c r="AY1720" i="87"/>
  <c r="AD1721" i="87"/>
  <c r="AE1721" i="87"/>
  <c r="AF1721" i="87"/>
  <c r="AG1721" i="87"/>
  <c r="AH1721" i="87"/>
  <c r="AI1721" i="87"/>
  <c r="AJ1721" i="87"/>
  <c r="AK1721" i="87"/>
  <c r="AL1721" i="87"/>
  <c r="AM1721" i="87"/>
  <c r="AN1721" i="87"/>
  <c r="AO1721" i="87"/>
  <c r="AP1721" i="87"/>
  <c r="AQ1721" i="87"/>
  <c r="AR1721" i="87"/>
  <c r="AS1721" i="87"/>
  <c r="AT1721" i="87"/>
  <c r="AU1721" i="87"/>
  <c r="AV1721" i="87"/>
  <c r="AW1721" i="87"/>
  <c r="AX1721" i="87"/>
  <c r="AY1721" i="87"/>
  <c r="AD1722" i="87"/>
  <c r="AE1722" i="87"/>
  <c r="AF1722" i="87"/>
  <c r="AG1722" i="87"/>
  <c r="AH1722" i="87"/>
  <c r="AI1722" i="87"/>
  <c r="AJ1722" i="87"/>
  <c r="AK1722" i="87"/>
  <c r="AL1722" i="87"/>
  <c r="AM1722" i="87"/>
  <c r="AN1722" i="87"/>
  <c r="AO1722" i="87"/>
  <c r="AP1722" i="87"/>
  <c r="AQ1722" i="87"/>
  <c r="AR1722" i="87"/>
  <c r="AS1722" i="87"/>
  <c r="AT1722" i="87"/>
  <c r="AU1722" i="87"/>
  <c r="AV1722" i="87"/>
  <c r="AW1722" i="87"/>
  <c r="AX1722" i="87"/>
  <c r="AY1722" i="87"/>
  <c r="AD1723" i="87"/>
  <c r="AE1723" i="87"/>
  <c r="AF1723" i="87"/>
  <c r="AG1723" i="87"/>
  <c r="AH1723" i="87"/>
  <c r="AI1723" i="87"/>
  <c r="AJ1723" i="87"/>
  <c r="AK1723" i="87"/>
  <c r="AL1723" i="87"/>
  <c r="AM1723" i="87"/>
  <c r="AN1723" i="87"/>
  <c r="AO1723" i="87"/>
  <c r="AP1723" i="87"/>
  <c r="AQ1723" i="87"/>
  <c r="AR1723" i="87"/>
  <c r="AS1723" i="87"/>
  <c r="AT1723" i="87"/>
  <c r="AU1723" i="87"/>
  <c r="AV1723" i="87"/>
  <c r="AW1723" i="87"/>
  <c r="AX1723" i="87"/>
  <c r="AY1723" i="87"/>
  <c r="AD1724" i="87"/>
  <c r="AE1724" i="87"/>
  <c r="AF1724" i="87"/>
  <c r="AG1724" i="87"/>
  <c r="AH1724" i="87"/>
  <c r="AI1724" i="87"/>
  <c r="AJ1724" i="87"/>
  <c r="AK1724" i="87"/>
  <c r="AL1724" i="87"/>
  <c r="AM1724" i="87"/>
  <c r="AN1724" i="87"/>
  <c r="AO1724" i="87"/>
  <c r="AP1724" i="87"/>
  <c r="AQ1724" i="87"/>
  <c r="AR1724" i="87"/>
  <c r="AS1724" i="87"/>
  <c r="AT1724" i="87"/>
  <c r="AU1724" i="87"/>
  <c r="AV1724" i="87"/>
  <c r="AW1724" i="87"/>
  <c r="AX1724" i="87"/>
  <c r="AY1724" i="87"/>
  <c r="AD1725" i="87"/>
  <c r="AE1725" i="87"/>
  <c r="AF1725" i="87"/>
  <c r="AG1725" i="87"/>
  <c r="AH1725" i="87"/>
  <c r="AI1725" i="87"/>
  <c r="AJ1725" i="87"/>
  <c r="AK1725" i="87"/>
  <c r="AL1725" i="87"/>
  <c r="AM1725" i="87"/>
  <c r="AN1725" i="87"/>
  <c r="AO1725" i="87"/>
  <c r="AP1725" i="87"/>
  <c r="AQ1725" i="87"/>
  <c r="AR1725" i="87"/>
  <c r="AS1725" i="87"/>
  <c r="AT1725" i="87"/>
  <c r="AU1725" i="87"/>
  <c r="AV1725" i="87"/>
  <c r="AW1725" i="87"/>
  <c r="AX1725" i="87"/>
  <c r="AY1725" i="87"/>
  <c r="AD1726" i="87"/>
  <c r="AE1726" i="87"/>
  <c r="AF1726" i="87"/>
  <c r="AG1726" i="87"/>
  <c r="AH1726" i="87"/>
  <c r="AI1726" i="87"/>
  <c r="AJ1726" i="87"/>
  <c r="AK1726" i="87"/>
  <c r="AL1726" i="87"/>
  <c r="AM1726" i="87"/>
  <c r="AN1726" i="87"/>
  <c r="AO1726" i="87"/>
  <c r="AP1726" i="87"/>
  <c r="AQ1726" i="87"/>
  <c r="AR1726" i="87"/>
  <c r="AS1726" i="87"/>
  <c r="AT1726" i="87"/>
  <c r="AU1726" i="87"/>
  <c r="AV1726" i="87"/>
  <c r="AW1726" i="87"/>
  <c r="AX1726" i="87"/>
  <c r="AY1726" i="87"/>
  <c r="AD1727" i="87"/>
  <c r="AE1727" i="87"/>
  <c r="AF1727" i="87"/>
  <c r="AG1727" i="87"/>
  <c r="AH1727" i="87"/>
  <c r="AI1727" i="87"/>
  <c r="AJ1727" i="87"/>
  <c r="AK1727" i="87"/>
  <c r="AL1727" i="87"/>
  <c r="AM1727" i="87"/>
  <c r="AN1727" i="87"/>
  <c r="AO1727" i="87"/>
  <c r="AP1727" i="87"/>
  <c r="AQ1727" i="87"/>
  <c r="AR1727" i="87"/>
  <c r="AS1727" i="87"/>
  <c r="AT1727" i="87"/>
  <c r="AU1727" i="87"/>
  <c r="AV1727" i="87"/>
  <c r="AW1727" i="87"/>
  <c r="AX1727" i="87"/>
  <c r="AY1727" i="87"/>
  <c r="AD1728" i="87"/>
  <c r="AE1728" i="87"/>
  <c r="AF1728" i="87"/>
  <c r="AG1728" i="87"/>
  <c r="AH1728" i="87"/>
  <c r="AI1728" i="87"/>
  <c r="AJ1728" i="87"/>
  <c r="AK1728" i="87"/>
  <c r="AL1728" i="87"/>
  <c r="AM1728" i="87"/>
  <c r="AN1728" i="87"/>
  <c r="AO1728" i="87"/>
  <c r="AP1728" i="87"/>
  <c r="AQ1728" i="87"/>
  <c r="AR1728" i="87"/>
  <c r="AS1728" i="87"/>
  <c r="AT1728" i="87"/>
  <c r="AU1728" i="87"/>
  <c r="AV1728" i="87"/>
  <c r="AW1728" i="87"/>
  <c r="AX1728" i="87"/>
  <c r="AY1728" i="87"/>
  <c r="AD1729" i="87"/>
  <c r="AE1729" i="87"/>
  <c r="AF1729" i="87"/>
  <c r="AG1729" i="87"/>
  <c r="AH1729" i="87"/>
  <c r="AI1729" i="87"/>
  <c r="AJ1729" i="87"/>
  <c r="AK1729" i="87"/>
  <c r="AL1729" i="87"/>
  <c r="AM1729" i="87"/>
  <c r="AN1729" i="87"/>
  <c r="AO1729" i="87"/>
  <c r="AP1729" i="87"/>
  <c r="AQ1729" i="87"/>
  <c r="AR1729" i="87"/>
  <c r="AS1729" i="87"/>
  <c r="AT1729" i="87"/>
  <c r="AU1729" i="87"/>
  <c r="AV1729" i="87"/>
  <c r="AW1729" i="87"/>
  <c r="AX1729" i="87"/>
  <c r="AY1729" i="87"/>
  <c r="AC1729" i="87"/>
  <c r="AC1728" i="87"/>
  <c r="AC1727" i="87"/>
  <c r="AC1726" i="87"/>
  <c r="AC1725" i="87"/>
  <c r="AC1724" i="87"/>
  <c r="AC1723" i="87"/>
  <c r="AC1722" i="87"/>
  <c r="AC1721" i="87"/>
  <c r="AC1720" i="87"/>
  <c r="AC1719" i="87"/>
  <c r="K1743" i="87"/>
  <c r="J1743" i="87"/>
  <c r="I1743" i="87"/>
  <c r="H1743" i="87"/>
  <c r="G1743" i="87"/>
  <c r="F1743" i="87"/>
  <c r="E1743" i="87"/>
  <c r="L1742" i="87"/>
  <c r="L1741" i="87"/>
  <c r="L1740" i="87"/>
  <c r="L1739" i="87"/>
  <c r="L1738" i="87"/>
  <c r="L1737" i="87"/>
  <c r="L1736" i="87"/>
  <c r="L1735" i="87"/>
  <c r="Z1730" i="87"/>
  <c r="Y1730" i="87"/>
  <c r="X1730" i="87"/>
  <c r="W1730" i="87"/>
  <c r="V1730" i="87"/>
  <c r="U1730" i="87"/>
  <c r="T1730" i="87"/>
  <c r="S1730" i="87"/>
  <c r="R1730" i="87"/>
  <c r="Q1730" i="87"/>
  <c r="P1730" i="87"/>
  <c r="O1730" i="87"/>
  <c r="N1730" i="87"/>
  <c r="M1730" i="87"/>
  <c r="L1730" i="87"/>
  <c r="K1730" i="87"/>
  <c r="J1730" i="87"/>
  <c r="I1730" i="87"/>
  <c r="H1730" i="87"/>
  <c r="G1730" i="87"/>
  <c r="F1730" i="87"/>
  <c r="E1730" i="87"/>
  <c r="D1730" i="87"/>
  <c r="AA1730" i="87"/>
  <c r="R334" i="86"/>
  <c r="W334" i="86" s="1"/>
  <c r="N334" i="86"/>
  <c r="J334" i="86"/>
  <c r="D334" i="86"/>
  <c r="R333" i="86"/>
  <c r="W333" i="86" s="1"/>
  <c r="N333" i="86"/>
  <c r="J333" i="86"/>
  <c r="D333" i="86"/>
  <c r="R332" i="86"/>
  <c r="W332" i="86" s="1"/>
  <c r="N332" i="86"/>
  <c r="J332" i="86"/>
  <c r="D332" i="86"/>
  <c r="B568" i="98"/>
  <c r="B567" i="98"/>
  <c r="B566" i="98"/>
  <c r="AC567" i="98"/>
  <c r="AC568" i="98"/>
  <c r="AI1078" i="98" l="1"/>
  <c r="AC1079" i="98"/>
  <c r="AI1079" i="98"/>
  <c r="AI1077" i="98"/>
  <c r="AG1079" i="98"/>
  <c r="AH1077" i="98"/>
  <c r="AH1078" i="98"/>
  <c r="AH1079" i="98"/>
  <c r="AU1730" i="87"/>
  <c r="AD1078" i="98"/>
  <c r="AN1730" i="87"/>
  <c r="AY1730" i="87"/>
  <c r="AG1078" i="98"/>
  <c r="AG1077" i="98"/>
  <c r="AX1730" i="87"/>
  <c r="AW1730" i="87"/>
  <c r="AR1730" i="87"/>
  <c r="AL1730" i="87"/>
  <c r="AJ1730" i="87"/>
  <c r="AH1730" i="87"/>
  <c r="AM1730" i="87"/>
  <c r="AK1730" i="87"/>
  <c r="AS1730" i="87"/>
  <c r="AF1730" i="87"/>
  <c r="AQ1730" i="87"/>
  <c r="AE1730" i="87"/>
  <c r="AD1079" i="98"/>
  <c r="AD1077" i="98"/>
  <c r="AC1730" i="87"/>
  <c r="AV1730" i="87"/>
  <c r="AT1730" i="87"/>
  <c r="AP1730" i="87"/>
  <c r="AD1730" i="87"/>
  <c r="AI1730" i="87"/>
  <c r="AD1743" i="87"/>
  <c r="AE1743" i="87"/>
  <c r="AO1730" i="87"/>
  <c r="AG1730" i="87"/>
  <c r="AC1743" i="87"/>
  <c r="AF1743" i="87"/>
  <c r="AG1743" i="87"/>
  <c r="L1743" i="87"/>
  <c r="AH1743" i="87"/>
  <c r="AI1743" i="87"/>
  <c r="AJ1743" i="87"/>
  <c r="N321" i="86" l="1"/>
  <c r="AD1705" i="87" l="1"/>
  <c r="AE1705" i="87"/>
  <c r="AF1705" i="87"/>
  <c r="AG1705" i="87"/>
  <c r="AH1705" i="87"/>
  <c r="AI1705" i="87"/>
  <c r="AJ1705" i="87"/>
  <c r="AD1706" i="87"/>
  <c r="AE1706" i="87"/>
  <c r="AF1706" i="87"/>
  <c r="AG1706" i="87"/>
  <c r="AH1706" i="87"/>
  <c r="AI1706" i="87"/>
  <c r="AJ1706" i="87"/>
  <c r="AD1707" i="87"/>
  <c r="AE1707" i="87"/>
  <c r="AF1707" i="87"/>
  <c r="AG1707" i="87"/>
  <c r="AH1707" i="87"/>
  <c r="AI1707" i="87"/>
  <c r="AJ1707" i="87"/>
  <c r="AD1708" i="87"/>
  <c r="AE1708" i="87"/>
  <c r="AF1708" i="87"/>
  <c r="AG1708" i="87"/>
  <c r="AH1708" i="87"/>
  <c r="AI1708" i="87"/>
  <c r="AJ1708" i="87"/>
  <c r="AD1709" i="87"/>
  <c r="AE1709" i="87"/>
  <c r="AF1709" i="87"/>
  <c r="AG1709" i="87"/>
  <c r="AH1709" i="87"/>
  <c r="AI1709" i="87"/>
  <c r="AJ1709" i="87"/>
  <c r="AD1710" i="87"/>
  <c r="AE1710" i="87"/>
  <c r="AF1710" i="87"/>
  <c r="AG1710" i="87"/>
  <c r="AH1710" i="87"/>
  <c r="AI1710" i="87"/>
  <c r="AJ1710" i="87"/>
  <c r="AD1711" i="87"/>
  <c r="AE1711" i="87"/>
  <c r="AF1711" i="87"/>
  <c r="AG1711" i="87"/>
  <c r="AH1711" i="87"/>
  <c r="AI1711" i="87"/>
  <c r="AJ1711" i="87"/>
  <c r="AC1708" i="87"/>
  <c r="AC1707" i="87"/>
  <c r="AC1706" i="87"/>
  <c r="AC1705" i="87"/>
  <c r="AD1701" i="87"/>
  <c r="AE1701" i="87"/>
  <c r="AF1701" i="87"/>
  <c r="AG1701" i="87"/>
  <c r="AH1701" i="87"/>
  <c r="AI1701" i="87"/>
  <c r="AJ1701" i="87"/>
  <c r="AD1702" i="87"/>
  <c r="AE1702" i="87"/>
  <c r="AF1702" i="87"/>
  <c r="AG1702" i="87"/>
  <c r="AH1702" i="87"/>
  <c r="AI1702" i="87"/>
  <c r="AJ1702" i="87"/>
  <c r="AD1703" i="87"/>
  <c r="AE1703" i="87"/>
  <c r="AF1703" i="87"/>
  <c r="AG1703" i="87"/>
  <c r="AH1703" i="87"/>
  <c r="AI1703" i="87"/>
  <c r="AJ1703" i="87"/>
  <c r="AD1704" i="87"/>
  <c r="AE1704" i="87"/>
  <c r="AF1704" i="87"/>
  <c r="AG1704" i="87"/>
  <c r="AH1704" i="87"/>
  <c r="AI1704" i="87"/>
  <c r="AJ1704" i="87"/>
  <c r="AC1702" i="87"/>
  <c r="AC1703" i="87"/>
  <c r="AC1704" i="87"/>
  <c r="AK1690" i="87"/>
  <c r="AD1685" i="87"/>
  <c r="AE1685" i="87"/>
  <c r="AF1685" i="87"/>
  <c r="AG1685" i="87"/>
  <c r="AH1685" i="87"/>
  <c r="AI1685" i="87"/>
  <c r="AJ1685" i="87"/>
  <c r="AK1685" i="87"/>
  <c r="AL1685" i="87"/>
  <c r="AM1685" i="87"/>
  <c r="AN1685" i="87"/>
  <c r="AO1685" i="87"/>
  <c r="AP1685" i="87"/>
  <c r="AQ1685" i="87"/>
  <c r="AR1685" i="87"/>
  <c r="AS1685" i="87"/>
  <c r="AT1685" i="87"/>
  <c r="AU1685" i="87"/>
  <c r="AV1685" i="87"/>
  <c r="AW1685" i="87"/>
  <c r="AX1685" i="87"/>
  <c r="AY1685" i="87"/>
  <c r="AD1686" i="87"/>
  <c r="AE1686" i="87"/>
  <c r="AF1686" i="87"/>
  <c r="AG1686" i="87"/>
  <c r="AH1686" i="87"/>
  <c r="AI1686" i="87"/>
  <c r="AJ1686" i="87"/>
  <c r="AK1686" i="87"/>
  <c r="AL1686" i="87"/>
  <c r="AM1686" i="87"/>
  <c r="AN1686" i="87"/>
  <c r="AO1686" i="87"/>
  <c r="AP1686" i="87"/>
  <c r="AQ1686" i="87"/>
  <c r="AR1686" i="87"/>
  <c r="AS1686" i="87"/>
  <c r="AT1686" i="87"/>
  <c r="AU1686" i="87"/>
  <c r="AV1686" i="87"/>
  <c r="AW1686" i="87"/>
  <c r="AX1686" i="87"/>
  <c r="AY1686" i="87"/>
  <c r="AD1687" i="87"/>
  <c r="AE1687" i="87"/>
  <c r="AF1687" i="87"/>
  <c r="AG1687" i="87"/>
  <c r="AH1687" i="87"/>
  <c r="AI1687" i="87"/>
  <c r="AJ1687" i="87"/>
  <c r="AK1687" i="87"/>
  <c r="AL1687" i="87"/>
  <c r="AM1687" i="87"/>
  <c r="AN1687" i="87"/>
  <c r="AO1687" i="87"/>
  <c r="AP1687" i="87"/>
  <c r="AQ1687" i="87"/>
  <c r="AR1687" i="87"/>
  <c r="AS1687" i="87"/>
  <c r="AT1687" i="87"/>
  <c r="AU1687" i="87"/>
  <c r="AV1687" i="87"/>
  <c r="AW1687" i="87"/>
  <c r="AX1687" i="87"/>
  <c r="AY1687" i="87"/>
  <c r="AD1688" i="87"/>
  <c r="AE1688" i="87"/>
  <c r="AF1688" i="87"/>
  <c r="AG1688" i="87"/>
  <c r="AH1688" i="87"/>
  <c r="AI1688" i="87"/>
  <c r="AJ1688" i="87"/>
  <c r="AK1688" i="87"/>
  <c r="AL1688" i="87"/>
  <c r="AM1688" i="87"/>
  <c r="AN1688" i="87"/>
  <c r="AO1688" i="87"/>
  <c r="AP1688" i="87"/>
  <c r="AQ1688" i="87"/>
  <c r="AR1688" i="87"/>
  <c r="AS1688" i="87"/>
  <c r="AT1688" i="87"/>
  <c r="AU1688" i="87"/>
  <c r="AV1688" i="87"/>
  <c r="AW1688" i="87"/>
  <c r="AX1688" i="87"/>
  <c r="AY1688" i="87"/>
  <c r="AD1689" i="87"/>
  <c r="AE1689" i="87"/>
  <c r="AF1689" i="87"/>
  <c r="AG1689" i="87"/>
  <c r="AH1689" i="87"/>
  <c r="AI1689" i="87"/>
  <c r="AJ1689" i="87"/>
  <c r="AK1689" i="87"/>
  <c r="AL1689" i="87"/>
  <c r="AM1689" i="87"/>
  <c r="AN1689" i="87"/>
  <c r="AO1689" i="87"/>
  <c r="AP1689" i="87"/>
  <c r="AQ1689" i="87"/>
  <c r="AR1689" i="87"/>
  <c r="AS1689" i="87"/>
  <c r="AT1689" i="87"/>
  <c r="AU1689" i="87"/>
  <c r="AV1689" i="87"/>
  <c r="AW1689" i="87"/>
  <c r="AX1689" i="87"/>
  <c r="AY1689" i="87"/>
  <c r="AD1690" i="87"/>
  <c r="AE1690" i="87"/>
  <c r="AF1690" i="87"/>
  <c r="AG1690" i="87"/>
  <c r="AH1690" i="87"/>
  <c r="AI1690" i="87"/>
  <c r="AJ1690" i="87"/>
  <c r="AL1690" i="87"/>
  <c r="AM1690" i="87"/>
  <c r="AN1690" i="87"/>
  <c r="AO1690" i="87"/>
  <c r="AP1690" i="87"/>
  <c r="AQ1690" i="87"/>
  <c r="AR1690" i="87"/>
  <c r="AS1690" i="87"/>
  <c r="AT1690" i="87"/>
  <c r="AU1690" i="87"/>
  <c r="AV1690" i="87"/>
  <c r="AW1690" i="87"/>
  <c r="AX1690" i="87"/>
  <c r="AY1690" i="87"/>
  <c r="AD1691" i="87"/>
  <c r="AE1691" i="87"/>
  <c r="AF1691" i="87"/>
  <c r="AG1691" i="87"/>
  <c r="AH1691" i="87"/>
  <c r="AI1691" i="87"/>
  <c r="AJ1691" i="87"/>
  <c r="AK1691" i="87"/>
  <c r="AL1691" i="87"/>
  <c r="AM1691" i="87"/>
  <c r="AN1691" i="87"/>
  <c r="AO1691" i="87"/>
  <c r="AP1691" i="87"/>
  <c r="AQ1691" i="87"/>
  <c r="AR1691" i="87"/>
  <c r="AS1691" i="87"/>
  <c r="AT1691" i="87"/>
  <c r="AU1691" i="87"/>
  <c r="AV1691" i="87"/>
  <c r="AW1691" i="87"/>
  <c r="AX1691" i="87"/>
  <c r="AY1691" i="87"/>
  <c r="AD1692" i="87"/>
  <c r="AE1692" i="87"/>
  <c r="AF1692" i="87"/>
  <c r="AG1692" i="87"/>
  <c r="AH1692" i="87"/>
  <c r="AI1692" i="87"/>
  <c r="AJ1692" i="87"/>
  <c r="AK1692" i="87"/>
  <c r="AL1692" i="87"/>
  <c r="AM1692" i="87"/>
  <c r="AN1692" i="87"/>
  <c r="AO1692" i="87"/>
  <c r="AP1692" i="87"/>
  <c r="AQ1692" i="87"/>
  <c r="AR1692" i="87"/>
  <c r="AS1692" i="87"/>
  <c r="AT1692" i="87"/>
  <c r="AU1692" i="87"/>
  <c r="AV1692" i="87"/>
  <c r="AW1692" i="87"/>
  <c r="AX1692" i="87"/>
  <c r="AY1692" i="87"/>
  <c r="AD1693" i="87"/>
  <c r="AE1693" i="87"/>
  <c r="AF1693" i="87"/>
  <c r="AG1693" i="87"/>
  <c r="AH1693" i="87"/>
  <c r="AI1693" i="87"/>
  <c r="AJ1693" i="87"/>
  <c r="AK1693" i="87"/>
  <c r="AL1693" i="87"/>
  <c r="AM1693" i="87"/>
  <c r="AN1693" i="87"/>
  <c r="AO1693" i="87"/>
  <c r="AP1693" i="87"/>
  <c r="AQ1693" i="87"/>
  <c r="AR1693" i="87"/>
  <c r="AS1693" i="87"/>
  <c r="AT1693" i="87"/>
  <c r="AU1693" i="87"/>
  <c r="AV1693" i="87"/>
  <c r="AW1693" i="87"/>
  <c r="AX1693" i="87"/>
  <c r="AY1693" i="87"/>
  <c r="AD1694" i="87"/>
  <c r="AE1694" i="87"/>
  <c r="AF1694" i="87"/>
  <c r="AG1694" i="87"/>
  <c r="AH1694" i="87"/>
  <c r="AI1694" i="87"/>
  <c r="AJ1694" i="87"/>
  <c r="AK1694" i="87"/>
  <c r="AL1694" i="87"/>
  <c r="AM1694" i="87"/>
  <c r="AN1694" i="87"/>
  <c r="AO1694" i="87"/>
  <c r="AP1694" i="87"/>
  <c r="AQ1694" i="87"/>
  <c r="AR1694" i="87"/>
  <c r="AS1694" i="87"/>
  <c r="AT1694" i="87"/>
  <c r="AU1694" i="87"/>
  <c r="AV1694" i="87"/>
  <c r="AW1694" i="87"/>
  <c r="AX1694" i="87"/>
  <c r="AY1694" i="87"/>
  <c r="AD1695" i="87"/>
  <c r="AE1695" i="87"/>
  <c r="AF1695" i="87"/>
  <c r="AG1695" i="87"/>
  <c r="AH1695" i="87"/>
  <c r="AI1695" i="87"/>
  <c r="AJ1695" i="87"/>
  <c r="AK1695" i="87"/>
  <c r="AL1695" i="87"/>
  <c r="AM1695" i="87"/>
  <c r="AN1695" i="87"/>
  <c r="AO1695" i="87"/>
  <c r="AP1695" i="87"/>
  <c r="AQ1695" i="87"/>
  <c r="AR1695" i="87"/>
  <c r="AS1695" i="87"/>
  <c r="AT1695" i="87"/>
  <c r="AU1695" i="87"/>
  <c r="AV1695" i="87"/>
  <c r="AW1695" i="87"/>
  <c r="AX1695" i="87"/>
  <c r="AY1695" i="87"/>
  <c r="AC1692" i="87"/>
  <c r="AC1691" i="87"/>
  <c r="AC1690" i="87"/>
  <c r="AC1689" i="87"/>
  <c r="AC1688" i="87"/>
  <c r="AC1687" i="87"/>
  <c r="AC1686" i="87"/>
  <c r="AC1685" i="87"/>
  <c r="AC1710" i="87"/>
  <c r="AC1711" i="87"/>
  <c r="AC1695" i="87"/>
  <c r="E1712" i="87"/>
  <c r="F1712" i="87"/>
  <c r="G1712" i="87"/>
  <c r="H1712" i="87"/>
  <c r="I1712" i="87"/>
  <c r="J1712" i="87"/>
  <c r="K1712" i="87"/>
  <c r="D1712" i="87"/>
  <c r="L1702" i="87"/>
  <c r="L1703" i="87"/>
  <c r="L1704" i="87"/>
  <c r="L1705" i="87"/>
  <c r="L1706" i="87"/>
  <c r="L1707" i="87"/>
  <c r="L1708" i="87"/>
  <c r="L1709" i="87"/>
  <c r="L1710" i="87"/>
  <c r="L1711" i="87"/>
  <c r="E1696" i="87"/>
  <c r="F1696" i="87"/>
  <c r="G1696" i="87"/>
  <c r="H1696" i="87"/>
  <c r="I1696" i="87"/>
  <c r="J1696" i="87"/>
  <c r="K1696" i="87"/>
  <c r="L1696" i="87"/>
  <c r="M1696" i="87"/>
  <c r="N1696" i="87"/>
  <c r="O1696" i="87"/>
  <c r="P1696" i="87"/>
  <c r="Q1696" i="87"/>
  <c r="R1696" i="87"/>
  <c r="S1696" i="87"/>
  <c r="T1696" i="87"/>
  <c r="U1696" i="87"/>
  <c r="V1696" i="87"/>
  <c r="W1696" i="87"/>
  <c r="X1696" i="87"/>
  <c r="Y1696" i="87"/>
  <c r="Z1696" i="87"/>
  <c r="D1696" i="87"/>
  <c r="AA1695" i="87"/>
  <c r="AA1686" i="87"/>
  <c r="AA1687" i="87"/>
  <c r="AA1688" i="87"/>
  <c r="AA1689" i="87"/>
  <c r="AA1690" i="87"/>
  <c r="AA1691" i="87"/>
  <c r="AA1692" i="87"/>
  <c r="AA1693" i="87"/>
  <c r="AA1694" i="87"/>
  <c r="L1701" i="87"/>
  <c r="AC1709" i="87"/>
  <c r="AC1701" i="87"/>
  <c r="AC1694" i="87"/>
  <c r="AC1693" i="87"/>
  <c r="L1712" i="87" l="1"/>
  <c r="AA1696" i="87"/>
  <c r="AE1712" i="87"/>
  <c r="AG1712" i="87"/>
  <c r="AJ1712" i="87"/>
  <c r="AD1712" i="87"/>
  <c r="AC1712" i="87"/>
  <c r="AF1712" i="87"/>
  <c r="AH1712" i="87"/>
  <c r="AI1712" i="87"/>
  <c r="J329" i="86" l="1"/>
  <c r="J330" i="86"/>
  <c r="J331" i="86"/>
  <c r="D329" i="86"/>
  <c r="D330" i="86"/>
  <c r="D331" i="86"/>
  <c r="N329" i="86"/>
  <c r="N330" i="86"/>
  <c r="N331" i="86"/>
  <c r="R329" i="86"/>
  <c r="W329" i="86" s="1"/>
  <c r="R330" i="86"/>
  <c r="W330" i="86" s="1"/>
  <c r="R331" i="86"/>
  <c r="W331" i="86" s="1"/>
  <c r="B565" i="98"/>
  <c r="B564" i="98"/>
  <c r="B563" i="98"/>
  <c r="AI1074" i="98" l="1"/>
  <c r="AI1075" i="98"/>
  <c r="AI1076" i="98"/>
  <c r="AH1074" i="98"/>
  <c r="AH1075" i="98"/>
  <c r="AH1076" i="98"/>
  <c r="AG1074" i="98"/>
  <c r="AG1075" i="98"/>
  <c r="AG1076" i="98"/>
  <c r="AD1075" i="98"/>
  <c r="AD1076" i="98"/>
  <c r="AD1074" i="98"/>
  <c r="AC563" i="98" l="1"/>
  <c r="AC564" i="98"/>
  <c r="AC565" i="98"/>
  <c r="AC566" i="98"/>
  <c r="B552" i="98" l="1"/>
  <c r="D552" i="98"/>
  <c r="AC552" i="98"/>
  <c r="N316" i="86" l="1"/>
  <c r="R316" i="86"/>
  <c r="W316" i="86" s="1"/>
  <c r="J316" i="86" l="1"/>
  <c r="D316" i="86"/>
  <c r="AG1061" i="98"/>
  <c r="AH1061" i="98"/>
  <c r="AI1061" i="98"/>
  <c r="AD1061" i="98"/>
  <c r="D1061" i="98"/>
  <c r="B1061" i="98"/>
  <c r="AC550" i="98"/>
  <c r="D550" i="98"/>
  <c r="B550" i="98"/>
  <c r="AD1666" i="87" l="1"/>
  <c r="AE1666" i="87"/>
  <c r="AF1666" i="87"/>
  <c r="AG1666" i="87"/>
  <c r="AH1666" i="87"/>
  <c r="AI1666" i="87"/>
  <c r="AJ1666" i="87"/>
  <c r="AD1667" i="87"/>
  <c r="AE1667" i="87"/>
  <c r="AF1667" i="87"/>
  <c r="AG1667" i="87"/>
  <c r="AH1667" i="87"/>
  <c r="AI1667" i="87"/>
  <c r="AJ1667" i="87"/>
  <c r="AC1667" i="87"/>
  <c r="AC1666" i="87"/>
  <c r="L1666" i="87"/>
  <c r="L1667" i="87"/>
  <c r="L1668" i="87"/>
  <c r="AC1674" i="87" l="1"/>
  <c r="AD1674" i="87"/>
  <c r="AE1674" i="87"/>
  <c r="AF1674" i="87"/>
  <c r="AG1674" i="87"/>
  <c r="AH1674" i="87"/>
  <c r="AI1674" i="87"/>
  <c r="AJ1674" i="87"/>
  <c r="AD1668" i="87"/>
  <c r="AE1668" i="87"/>
  <c r="AF1668" i="87"/>
  <c r="AG1668" i="87"/>
  <c r="AH1668" i="87"/>
  <c r="AI1668" i="87"/>
  <c r="AJ1668" i="87"/>
  <c r="AD1669" i="87"/>
  <c r="AE1669" i="87"/>
  <c r="AF1669" i="87"/>
  <c r="AG1669" i="87"/>
  <c r="AH1669" i="87"/>
  <c r="AI1669" i="87"/>
  <c r="AJ1669" i="87"/>
  <c r="AD1670" i="87"/>
  <c r="AE1670" i="87"/>
  <c r="AF1670" i="87"/>
  <c r="AG1670" i="87"/>
  <c r="AH1670" i="87"/>
  <c r="AI1670" i="87"/>
  <c r="AJ1670" i="87"/>
  <c r="AD1671" i="87"/>
  <c r="AE1671" i="87"/>
  <c r="AF1671" i="87"/>
  <c r="AG1671" i="87"/>
  <c r="AH1671" i="87"/>
  <c r="AI1671" i="87"/>
  <c r="AJ1671" i="87"/>
  <c r="AD1672" i="87"/>
  <c r="AE1672" i="87"/>
  <c r="AF1672" i="87"/>
  <c r="AG1672" i="87"/>
  <c r="AH1672" i="87"/>
  <c r="AI1672" i="87"/>
  <c r="AJ1672" i="87"/>
  <c r="AD1673" i="87"/>
  <c r="AE1673" i="87"/>
  <c r="AF1673" i="87"/>
  <c r="AG1673" i="87"/>
  <c r="AH1673" i="87"/>
  <c r="AI1673" i="87"/>
  <c r="AJ1673" i="87"/>
  <c r="AC1671" i="87"/>
  <c r="AC1672" i="87"/>
  <c r="AC1669" i="87"/>
  <c r="AC1670" i="87"/>
  <c r="AC1668" i="87"/>
  <c r="L1669" i="87"/>
  <c r="L1670" i="87"/>
  <c r="L1671" i="87"/>
  <c r="L1672" i="87"/>
  <c r="L1673" i="87"/>
  <c r="AA1660" i="87"/>
  <c r="AA1661" i="87" s="1"/>
  <c r="AD1651" i="87"/>
  <c r="AE1651" i="87"/>
  <c r="AF1651" i="87"/>
  <c r="AG1651" i="87"/>
  <c r="AH1651" i="87"/>
  <c r="AI1651" i="87"/>
  <c r="AJ1651" i="87"/>
  <c r="AK1651" i="87"/>
  <c r="AL1651" i="87"/>
  <c r="AM1651" i="87"/>
  <c r="AN1651" i="87"/>
  <c r="AO1651" i="87"/>
  <c r="AP1651" i="87"/>
  <c r="AQ1651" i="87"/>
  <c r="AR1651" i="87"/>
  <c r="AS1651" i="87"/>
  <c r="AT1651" i="87"/>
  <c r="AU1651" i="87"/>
  <c r="AV1651" i="87"/>
  <c r="AW1651" i="87"/>
  <c r="AX1651" i="87"/>
  <c r="AY1651" i="87"/>
  <c r="AD1652" i="87"/>
  <c r="AE1652" i="87"/>
  <c r="AF1652" i="87"/>
  <c r="AG1652" i="87"/>
  <c r="AH1652" i="87"/>
  <c r="AI1652" i="87"/>
  <c r="AJ1652" i="87"/>
  <c r="AK1652" i="87"/>
  <c r="AL1652" i="87"/>
  <c r="AM1652" i="87"/>
  <c r="AN1652" i="87"/>
  <c r="AO1652" i="87"/>
  <c r="AP1652" i="87"/>
  <c r="AQ1652" i="87"/>
  <c r="AR1652" i="87"/>
  <c r="AS1652" i="87"/>
  <c r="AT1652" i="87"/>
  <c r="AU1652" i="87"/>
  <c r="AV1652" i="87"/>
  <c r="AW1652" i="87"/>
  <c r="AX1652" i="87"/>
  <c r="AY1652" i="87"/>
  <c r="AD1653" i="87"/>
  <c r="AE1653" i="87"/>
  <c r="AF1653" i="87"/>
  <c r="AG1653" i="87"/>
  <c r="AH1653" i="87"/>
  <c r="AI1653" i="87"/>
  <c r="AJ1653" i="87"/>
  <c r="AK1653" i="87"/>
  <c r="AL1653" i="87"/>
  <c r="AM1653" i="87"/>
  <c r="AN1653" i="87"/>
  <c r="AO1653" i="87"/>
  <c r="AP1653" i="87"/>
  <c r="AQ1653" i="87"/>
  <c r="AR1653" i="87"/>
  <c r="AS1653" i="87"/>
  <c r="AT1653" i="87"/>
  <c r="AU1653" i="87"/>
  <c r="AV1653" i="87"/>
  <c r="AW1653" i="87"/>
  <c r="AX1653" i="87"/>
  <c r="AY1653" i="87"/>
  <c r="AD1654" i="87"/>
  <c r="AE1654" i="87"/>
  <c r="AF1654" i="87"/>
  <c r="AG1654" i="87"/>
  <c r="AH1654" i="87"/>
  <c r="AI1654" i="87"/>
  <c r="AJ1654" i="87"/>
  <c r="AK1654" i="87"/>
  <c r="AL1654" i="87"/>
  <c r="AM1654" i="87"/>
  <c r="AN1654" i="87"/>
  <c r="AO1654" i="87"/>
  <c r="AP1654" i="87"/>
  <c r="AQ1654" i="87"/>
  <c r="AR1654" i="87"/>
  <c r="AS1654" i="87"/>
  <c r="AT1654" i="87"/>
  <c r="AU1654" i="87"/>
  <c r="AV1654" i="87"/>
  <c r="AW1654" i="87"/>
  <c r="AX1654" i="87"/>
  <c r="AY1654" i="87"/>
  <c r="AD1655" i="87"/>
  <c r="AE1655" i="87"/>
  <c r="AF1655" i="87"/>
  <c r="AG1655" i="87"/>
  <c r="AH1655" i="87"/>
  <c r="AI1655" i="87"/>
  <c r="AJ1655" i="87"/>
  <c r="AK1655" i="87"/>
  <c r="AL1655" i="87"/>
  <c r="AM1655" i="87"/>
  <c r="AN1655" i="87"/>
  <c r="AO1655" i="87"/>
  <c r="AP1655" i="87"/>
  <c r="AQ1655" i="87"/>
  <c r="AR1655" i="87"/>
  <c r="AS1655" i="87"/>
  <c r="AT1655" i="87"/>
  <c r="AU1655" i="87"/>
  <c r="AV1655" i="87"/>
  <c r="AW1655" i="87"/>
  <c r="AX1655" i="87"/>
  <c r="AY1655" i="87"/>
  <c r="AD1656" i="87"/>
  <c r="AE1656" i="87"/>
  <c r="AF1656" i="87"/>
  <c r="AG1656" i="87"/>
  <c r="AH1656" i="87"/>
  <c r="AI1656" i="87"/>
  <c r="AJ1656" i="87"/>
  <c r="AK1656" i="87"/>
  <c r="AL1656" i="87"/>
  <c r="AM1656" i="87"/>
  <c r="AN1656" i="87"/>
  <c r="AO1656" i="87"/>
  <c r="AP1656" i="87"/>
  <c r="AQ1656" i="87"/>
  <c r="AR1656" i="87"/>
  <c r="AS1656" i="87"/>
  <c r="AT1656" i="87"/>
  <c r="AU1656" i="87"/>
  <c r="AV1656" i="87"/>
  <c r="AW1656" i="87"/>
  <c r="AX1656" i="87"/>
  <c r="AY1656" i="87"/>
  <c r="AD1657" i="87"/>
  <c r="AE1657" i="87"/>
  <c r="AF1657" i="87"/>
  <c r="AG1657" i="87"/>
  <c r="AH1657" i="87"/>
  <c r="AI1657" i="87"/>
  <c r="AJ1657" i="87"/>
  <c r="AK1657" i="87"/>
  <c r="AL1657" i="87"/>
  <c r="AM1657" i="87"/>
  <c r="AN1657" i="87"/>
  <c r="AO1657" i="87"/>
  <c r="AP1657" i="87"/>
  <c r="AQ1657" i="87"/>
  <c r="AR1657" i="87"/>
  <c r="AS1657" i="87"/>
  <c r="AT1657" i="87"/>
  <c r="AU1657" i="87"/>
  <c r="AV1657" i="87"/>
  <c r="AW1657" i="87"/>
  <c r="AX1657" i="87"/>
  <c r="AY1657" i="87"/>
  <c r="AC1652" i="87"/>
  <c r="AC1653" i="87"/>
  <c r="AC1654" i="87"/>
  <c r="AC1655" i="87"/>
  <c r="AC1656" i="87"/>
  <c r="AC1657" i="87"/>
  <c r="AC1658" i="87"/>
  <c r="AC1659" i="87"/>
  <c r="AC1660" i="87"/>
  <c r="AC1651" i="87"/>
  <c r="K1677" i="87"/>
  <c r="J1677" i="87"/>
  <c r="I1677" i="87"/>
  <c r="H1677" i="87"/>
  <c r="G1677" i="87"/>
  <c r="F1677" i="87"/>
  <c r="E1677" i="87"/>
  <c r="D1677" i="87"/>
  <c r="L1676" i="87"/>
  <c r="L1675" i="87"/>
  <c r="L1674" i="87"/>
  <c r="AC1673" i="87"/>
  <c r="Z1661" i="87"/>
  <c r="AY1696" i="87" s="1"/>
  <c r="Y1661" i="87"/>
  <c r="AX1696" i="87" s="1"/>
  <c r="X1661" i="87"/>
  <c r="AW1696" i="87" s="1"/>
  <c r="W1661" i="87"/>
  <c r="AV1696" i="87" s="1"/>
  <c r="V1661" i="87"/>
  <c r="AU1696" i="87" s="1"/>
  <c r="U1661" i="87"/>
  <c r="AT1696" i="87" s="1"/>
  <c r="T1661" i="87"/>
  <c r="AS1696" i="87" s="1"/>
  <c r="S1661" i="87"/>
  <c r="AR1696" i="87" s="1"/>
  <c r="R1661" i="87"/>
  <c r="AQ1696" i="87" s="1"/>
  <c r="Q1661" i="87"/>
  <c r="AP1696" i="87" s="1"/>
  <c r="P1661" i="87"/>
  <c r="AO1696" i="87" s="1"/>
  <c r="O1661" i="87"/>
  <c r="AN1696" i="87" s="1"/>
  <c r="N1661" i="87"/>
  <c r="AM1696" i="87" s="1"/>
  <c r="M1661" i="87"/>
  <c r="AL1696" i="87" s="1"/>
  <c r="L1661" i="87"/>
  <c r="AK1696" i="87" s="1"/>
  <c r="K1661" i="87"/>
  <c r="AJ1696" i="87" s="1"/>
  <c r="J1661" i="87"/>
  <c r="AI1696" i="87" s="1"/>
  <c r="I1661" i="87"/>
  <c r="AH1696" i="87" s="1"/>
  <c r="H1661" i="87"/>
  <c r="AG1696" i="87" s="1"/>
  <c r="G1661" i="87"/>
  <c r="AF1696" i="87" s="1"/>
  <c r="F1661" i="87"/>
  <c r="AE1696" i="87" s="1"/>
  <c r="E1661" i="87"/>
  <c r="AD1696" i="87" s="1"/>
  <c r="D1661" i="87"/>
  <c r="AC1696" i="87" s="1"/>
  <c r="AY1660" i="87"/>
  <c r="AX1660" i="87"/>
  <c r="AW1660" i="87"/>
  <c r="AV1660" i="87"/>
  <c r="AU1660" i="87"/>
  <c r="AT1660" i="87"/>
  <c r="AS1660" i="87"/>
  <c r="AR1660" i="87"/>
  <c r="AQ1660" i="87"/>
  <c r="AP1660" i="87"/>
  <c r="AO1660" i="87"/>
  <c r="AN1660" i="87"/>
  <c r="AM1660" i="87"/>
  <c r="AL1660" i="87"/>
  <c r="AK1660" i="87"/>
  <c r="AJ1660" i="87"/>
  <c r="AI1660" i="87"/>
  <c r="AH1660" i="87"/>
  <c r="AG1660" i="87"/>
  <c r="AF1660" i="87"/>
  <c r="AE1660" i="87"/>
  <c r="AD1660" i="87"/>
  <c r="AY1659" i="87"/>
  <c r="AX1659" i="87"/>
  <c r="AW1659" i="87"/>
  <c r="AV1659" i="87"/>
  <c r="AU1659" i="87"/>
  <c r="AT1659" i="87"/>
  <c r="AS1659" i="87"/>
  <c r="AR1659" i="87"/>
  <c r="AQ1659" i="87"/>
  <c r="AP1659" i="87"/>
  <c r="AO1659" i="87"/>
  <c r="AN1659" i="87"/>
  <c r="AM1659" i="87"/>
  <c r="AL1659" i="87"/>
  <c r="AK1659" i="87"/>
  <c r="AJ1659" i="87"/>
  <c r="AI1659" i="87"/>
  <c r="AH1659" i="87"/>
  <c r="AG1659" i="87"/>
  <c r="AF1659" i="87"/>
  <c r="AE1659" i="87"/>
  <c r="AD1659" i="87"/>
  <c r="AY1658" i="87"/>
  <c r="AX1658" i="87"/>
  <c r="AW1658" i="87"/>
  <c r="AV1658" i="87"/>
  <c r="AU1658" i="87"/>
  <c r="AT1658" i="87"/>
  <c r="AS1658" i="87"/>
  <c r="AR1658" i="87"/>
  <c r="AQ1658" i="87"/>
  <c r="AP1658" i="87"/>
  <c r="AO1658" i="87"/>
  <c r="AN1658" i="87"/>
  <c r="AM1658" i="87"/>
  <c r="AL1658" i="87"/>
  <c r="AK1658" i="87"/>
  <c r="AJ1658" i="87"/>
  <c r="AI1658" i="87"/>
  <c r="AH1658" i="87"/>
  <c r="AG1658" i="87"/>
  <c r="AF1658" i="87"/>
  <c r="AE1658" i="87"/>
  <c r="AD1658" i="87"/>
  <c r="N324" i="86"/>
  <c r="R324" i="86"/>
  <c r="W324" i="86" s="1"/>
  <c r="N325" i="86"/>
  <c r="R325" i="86"/>
  <c r="W325" i="86" s="1"/>
  <c r="N327" i="86"/>
  <c r="R327" i="86"/>
  <c r="W327" i="86" s="1"/>
  <c r="J324" i="86"/>
  <c r="J325" i="86"/>
  <c r="J327" i="86"/>
  <c r="F327" i="86"/>
  <c r="D327" i="86"/>
  <c r="F325" i="86"/>
  <c r="D325" i="86"/>
  <c r="F324" i="86"/>
  <c r="D324" i="86"/>
  <c r="D1072" i="98"/>
  <c r="B1072" i="98"/>
  <c r="D1070" i="98"/>
  <c r="B1070" i="98"/>
  <c r="D1069" i="98"/>
  <c r="B1069" i="98"/>
  <c r="B561" i="98"/>
  <c r="B558" i="98"/>
  <c r="B557" i="98"/>
  <c r="B556" i="98"/>
  <c r="AF1677" i="87" l="1"/>
  <c r="AC1677" i="87"/>
  <c r="AI1069" i="98"/>
  <c r="AH1069" i="98"/>
  <c r="AG1677" i="87"/>
  <c r="AI1070" i="98"/>
  <c r="AI1677" i="87"/>
  <c r="AD1072" i="98"/>
  <c r="AJ1677" i="87"/>
  <c r="AG1070" i="98"/>
  <c r="AG1072" i="98"/>
  <c r="AI1072" i="98"/>
  <c r="AH1070" i="98"/>
  <c r="AH1072" i="98"/>
  <c r="AG1069" i="98"/>
  <c r="AD1069" i="98"/>
  <c r="AD1070" i="98"/>
  <c r="AD1677" i="87"/>
  <c r="AH1677" i="87"/>
  <c r="AE1677" i="87"/>
  <c r="L1677" i="87"/>
  <c r="AH1661" i="87"/>
  <c r="AP1661" i="87"/>
  <c r="AX1661" i="87"/>
  <c r="AI1661" i="87"/>
  <c r="AQ1661" i="87"/>
  <c r="AY1661" i="87"/>
  <c r="AJ1661" i="87"/>
  <c r="AR1661" i="87"/>
  <c r="AC1661" i="87"/>
  <c r="AK1661" i="87"/>
  <c r="AS1661" i="87"/>
  <c r="AD1661" i="87"/>
  <c r="AL1661" i="87"/>
  <c r="AT1661" i="87"/>
  <c r="AF1661" i="87"/>
  <c r="AN1661" i="87"/>
  <c r="AV1661" i="87"/>
  <c r="AE1661" i="87"/>
  <c r="AM1661" i="87"/>
  <c r="AU1661" i="87"/>
  <c r="AG1661" i="87"/>
  <c r="AO1661" i="87"/>
  <c r="AW1661" i="87"/>
  <c r="AC558" i="98" l="1"/>
  <c r="AC560" i="98"/>
  <c r="AC561" i="98"/>
  <c r="AC562" i="98"/>
  <c r="D558" i="98"/>
  <c r="D560" i="98"/>
  <c r="AC1069" i="98" l="1"/>
  <c r="AD1634" i="87" l="1"/>
  <c r="AE1634" i="87"/>
  <c r="AF1634" i="87"/>
  <c r="AG1634" i="87"/>
  <c r="AH1634" i="87"/>
  <c r="AI1634" i="87"/>
  <c r="AJ1634" i="87"/>
  <c r="AD1635" i="87"/>
  <c r="AE1635" i="87"/>
  <c r="AF1635" i="87"/>
  <c r="AG1635" i="87"/>
  <c r="AH1635" i="87"/>
  <c r="AI1635" i="87"/>
  <c r="AJ1635" i="87"/>
  <c r="AD1636" i="87"/>
  <c r="AE1636" i="87"/>
  <c r="AF1636" i="87"/>
  <c r="AG1636" i="87"/>
  <c r="AH1636" i="87"/>
  <c r="AI1636" i="87"/>
  <c r="AJ1636" i="87"/>
  <c r="AD1637" i="87"/>
  <c r="AE1637" i="87"/>
  <c r="AF1637" i="87"/>
  <c r="AG1637" i="87"/>
  <c r="AH1637" i="87"/>
  <c r="AI1637" i="87"/>
  <c r="AJ1637" i="87"/>
  <c r="AD1638" i="87"/>
  <c r="AE1638" i="87"/>
  <c r="AF1638" i="87"/>
  <c r="AG1638" i="87"/>
  <c r="AH1638" i="87"/>
  <c r="AI1638" i="87"/>
  <c r="AJ1638" i="87"/>
  <c r="AD1639" i="87"/>
  <c r="AE1639" i="87"/>
  <c r="AF1639" i="87"/>
  <c r="AG1639" i="87"/>
  <c r="AH1639" i="87"/>
  <c r="AI1639" i="87"/>
  <c r="AJ1639" i="87"/>
  <c r="AD1619" i="87"/>
  <c r="AE1619" i="87"/>
  <c r="AF1619" i="87"/>
  <c r="AG1619" i="87"/>
  <c r="AH1619" i="87"/>
  <c r="AI1619" i="87"/>
  <c r="AJ1619" i="87"/>
  <c r="AK1619" i="87"/>
  <c r="AL1619" i="87"/>
  <c r="AM1619" i="87"/>
  <c r="AN1619" i="87"/>
  <c r="AO1619" i="87"/>
  <c r="AP1619" i="87"/>
  <c r="AQ1619" i="87"/>
  <c r="AR1619" i="87"/>
  <c r="AS1619" i="87"/>
  <c r="AT1619" i="87"/>
  <c r="AU1619" i="87"/>
  <c r="AV1619" i="87"/>
  <c r="AW1619" i="87"/>
  <c r="AX1619" i="87"/>
  <c r="AY1619" i="87"/>
  <c r="AD1620" i="87"/>
  <c r="AE1620" i="87"/>
  <c r="AF1620" i="87"/>
  <c r="AG1620" i="87"/>
  <c r="AH1620" i="87"/>
  <c r="AI1620" i="87"/>
  <c r="AJ1620" i="87"/>
  <c r="AK1620" i="87"/>
  <c r="AL1620" i="87"/>
  <c r="AM1620" i="87"/>
  <c r="AN1620" i="87"/>
  <c r="AO1620" i="87"/>
  <c r="AP1620" i="87"/>
  <c r="AQ1620" i="87"/>
  <c r="AR1620" i="87"/>
  <c r="AS1620" i="87"/>
  <c r="AT1620" i="87"/>
  <c r="AU1620" i="87"/>
  <c r="AV1620" i="87"/>
  <c r="AW1620" i="87"/>
  <c r="AX1620" i="87"/>
  <c r="AY1620" i="87"/>
  <c r="AD1621" i="87"/>
  <c r="AE1621" i="87"/>
  <c r="AF1621" i="87"/>
  <c r="AG1621" i="87"/>
  <c r="AH1621" i="87"/>
  <c r="AI1621" i="87"/>
  <c r="AJ1621" i="87"/>
  <c r="AK1621" i="87"/>
  <c r="AL1621" i="87"/>
  <c r="AM1621" i="87"/>
  <c r="AN1621" i="87"/>
  <c r="AO1621" i="87"/>
  <c r="AP1621" i="87"/>
  <c r="AQ1621" i="87"/>
  <c r="AR1621" i="87"/>
  <c r="AS1621" i="87"/>
  <c r="AT1621" i="87"/>
  <c r="AU1621" i="87"/>
  <c r="AV1621" i="87"/>
  <c r="AW1621" i="87"/>
  <c r="AX1621" i="87"/>
  <c r="AY1621" i="87"/>
  <c r="AD1622" i="87"/>
  <c r="AE1622" i="87"/>
  <c r="AF1622" i="87"/>
  <c r="AG1622" i="87"/>
  <c r="AH1622" i="87"/>
  <c r="AI1622" i="87"/>
  <c r="AJ1622" i="87"/>
  <c r="AK1622" i="87"/>
  <c r="AL1622" i="87"/>
  <c r="AM1622" i="87"/>
  <c r="AN1622" i="87"/>
  <c r="AO1622" i="87"/>
  <c r="AP1622" i="87"/>
  <c r="AQ1622" i="87"/>
  <c r="AR1622" i="87"/>
  <c r="AS1622" i="87"/>
  <c r="AT1622" i="87"/>
  <c r="AU1622" i="87"/>
  <c r="AV1622" i="87"/>
  <c r="AW1622" i="87"/>
  <c r="AX1622" i="87"/>
  <c r="AY1622" i="87"/>
  <c r="AD1623" i="87"/>
  <c r="AE1623" i="87"/>
  <c r="AF1623" i="87"/>
  <c r="AG1623" i="87"/>
  <c r="AH1623" i="87"/>
  <c r="AI1623" i="87"/>
  <c r="AJ1623" i="87"/>
  <c r="AK1623" i="87"/>
  <c r="AL1623" i="87"/>
  <c r="AM1623" i="87"/>
  <c r="AN1623" i="87"/>
  <c r="AO1623" i="87"/>
  <c r="AP1623" i="87"/>
  <c r="AQ1623" i="87"/>
  <c r="AR1623" i="87"/>
  <c r="AS1623" i="87"/>
  <c r="AT1623" i="87"/>
  <c r="AU1623" i="87"/>
  <c r="AV1623" i="87"/>
  <c r="AW1623" i="87"/>
  <c r="AX1623" i="87"/>
  <c r="AY1623" i="87"/>
  <c r="AD1624" i="87"/>
  <c r="AE1624" i="87"/>
  <c r="AF1624" i="87"/>
  <c r="AG1624" i="87"/>
  <c r="AH1624" i="87"/>
  <c r="AI1624" i="87"/>
  <c r="AJ1624" i="87"/>
  <c r="AK1624" i="87"/>
  <c r="AL1624" i="87"/>
  <c r="AM1624" i="87"/>
  <c r="AN1624" i="87"/>
  <c r="AO1624" i="87"/>
  <c r="AP1624" i="87"/>
  <c r="AQ1624" i="87"/>
  <c r="AR1624" i="87"/>
  <c r="AS1624" i="87"/>
  <c r="AT1624" i="87"/>
  <c r="AU1624" i="87"/>
  <c r="AV1624" i="87"/>
  <c r="AW1624" i="87"/>
  <c r="AX1624" i="87"/>
  <c r="AY1624" i="87"/>
  <c r="AD1625" i="87"/>
  <c r="AE1625" i="87"/>
  <c r="AF1625" i="87"/>
  <c r="AG1625" i="87"/>
  <c r="AH1625" i="87"/>
  <c r="AI1625" i="87"/>
  <c r="AJ1625" i="87"/>
  <c r="AK1625" i="87"/>
  <c r="AL1625" i="87"/>
  <c r="AM1625" i="87"/>
  <c r="AN1625" i="87"/>
  <c r="AO1625" i="87"/>
  <c r="AP1625" i="87"/>
  <c r="AQ1625" i="87"/>
  <c r="AR1625" i="87"/>
  <c r="AS1625" i="87"/>
  <c r="AT1625" i="87"/>
  <c r="AU1625" i="87"/>
  <c r="AV1625" i="87"/>
  <c r="AW1625" i="87"/>
  <c r="AX1625" i="87"/>
  <c r="AY1625" i="87"/>
  <c r="AD1626" i="87"/>
  <c r="AE1626" i="87"/>
  <c r="AF1626" i="87"/>
  <c r="AG1626" i="87"/>
  <c r="AH1626" i="87"/>
  <c r="AI1626" i="87"/>
  <c r="AJ1626" i="87"/>
  <c r="AK1626" i="87"/>
  <c r="AL1626" i="87"/>
  <c r="AM1626" i="87"/>
  <c r="AN1626" i="87"/>
  <c r="AO1626" i="87"/>
  <c r="AP1626" i="87"/>
  <c r="AQ1626" i="87"/>
  <c r="AR1626" i="87"/>
  <c r="AS1626" i="87"/>
  <c r="AT1626" i="87"/>
  <c r="AU1626" i="87"/>
  <c r="AV1626" i="87"/>
  <c r="AW1626" i="87"/>
  <c r="AX1626" i="87"/>
  <c r="AY1626" i="87"/>
  <c r="AD1627" i="87"/>
  <c r="AE1627" i="87"/>
  <c r="AF1627" i="87"/>
  <c r="AG1627" i="87"/>
  <c r="AH1627" i="87"/>
  <c r="AI1627" i="87"/>
  <c r="AJ1627" i="87"/>
  <c r="AK1627" i="87"/>
  <c r="AL1627" i="87"/>
  <c r="AM1627" i="87"/>
  <c r="AN1627" i="87"/>
  <c r="AO1627" i="87"/>
  <c r="AP1627" i="87"/>
  <c r="AQ1627" i="87"/>
  <c r="AR1627" i="87"/>
  <c r="AS1627" i="87"/>
  <c r="AT1627" i="87"/>
  <c r="AU1627" i="87"/>
  <c r="AV1627" i="87"/>
  <c r="AW1627" i="87"/>
  <c r="AX1627" i="87"/>
  <c r="AY1627" i="87"/>
  <c r="AD1628" i="87"/>
  <c r="AE1628" i="87"/>
  <c r="AF1628" i="87"/>
  <c r="AG1628" i="87"/>
  <c r="AH1628" i="87"/>
  <c r="AI1628" i="87"/>
  <c r="AJ1628" i="87"/>
  <c r="AK1628" i="87"/>
  <c r="AL1628" i="87"/>
  <c r="AM1628" i="87"/>
  <c r="AN1628" i="87"/>
  <c r="AO1628" i="87"/>
  <c r="AP1628" i="87"/>
  <c r="AQ1628" i="87"/>
  <c r="AR1628" i="87"/>
  <c r="AS1628" i="87"/>
  <c r="AT1628" i="87"/>
  <c r="AU1628" i="87"/>
  <c r="AV1628" i="87"/>
  <c r="AW1628" i="87"/>
  <c r="AX1628" i="87"/>
  <c r="AY1628" i="87"/>
  <c r="AC1639" i="87"/>
  <c r="AC1638" i="87"/>
  <c r="AC1637" i="87"/>
  <c r="AC1636" i="87"/>
  <c r="AC1635" i="87"/>
  <c r="AC1634" i="87"/>
  <c r="AC1628" i="87"/>
  <c r="AC1627" i="87"/>
  <c r="AC1626" i="87"/>
  <c r="AC1625" i="87"/>
  <c r="AC1624" i="87"/>
  <c r="AC1623" i="87"/>
  <c r="AC1622" i="87"/>
  <c r="AC1621" i="87"/>
  <c r="AC1620" i="87"/>
  <c r="AC1619" i="87"/>
  <c r="D1643" i="87"/>
  <c r="AU1629" i="87" l="1"/>
  <c r="AT1629" i="87"/>
  <c r="AH1629" i="87"/>
  <c r="AY1629" i="87"/>
  <c r="AM1629" i="87"/>
  <c r="AG1629" i="87"/>
  <c r="AW1629" i="87"/>
  <c r="AI1629" i="87"/>
  <c r="AS1629" i="87"/>
  <c r="AE1629" i="87"/>
  <c r="AP1629" i="87"/>
  <c r="AL1629" i="87"/>
  <c r="AF1629" i="87"/>
  <c r="AX1629" i="87"/>
  <c r="AJ1629" i="87"/>
  <c r="AC1629" i="87"/>
  <c r="AK1629" i="87"/>
  <c r="AV1629" i="87"/>
  <c r="AR1629" i="87"/>
  <c r="AQ1629" i="87"/>
  <c r="AD1629" i="87"/>
  <c r="AO1629" i="87"/>
  <c r="AN1629" i="87"/>
  <c r="E1629" i="87"/>
  <c r="F1629" i="87"/>
  <c r="G1629" i="87"/>
  <c r="H1629" i="87"/>
  <c r="I1629" i="87"/>
  <c r="J1629" i="87"/>
  <c r="K1629" i="87"/>
  <c r="L1629" i="87"/>
  <c r="M1629" i="87"/>
  <c r="N1629" i="87"/>
  <c r="O1629" i="87"/>
  <c r="P1629" i="87"/>
  <c r="Q1629" i="87"/>
  <c r="R1629" i="87"/>
  <c r="S1629" i="87"/>
  <c r="T1629" i="87"/>
  <c r="U1629" i="87"/>
  <c r="V1629" i="87"/>
  <c r="W1629" i="87"/>
  <c r="X1629" i="87"/>
  <c r="Y1629" i="87"/>
  <c r="Z1629" i="87"/>
  <c r="AA1629" i="87"/>
  <c r="D1629" i="87"/>
  <c r="K1643" i="87"/>
  <c r="J1643" i="87"/>
  <c r="I1643" i="87"/>
  <c r="H1643" i="87"/>
  <c r="G1643" i="87"/>
  <c r="F1643" i="87"/>
  <c r="E1643" i="87"/>
  <c r="L1642" i="87"/>
  <c r="L1641" i="87"/>
  <c r="L1640" i="87"/>
  <c r="AE1643" i="87"/>
  <c r="AD1643" i="87"/>
  <c r="AC1643" i="87"/>
  <c r="L1643" i="87" l="1"/>
  <c r="AG1643" i="87"/>
  <c r="AF1643" i="87"/>
  <c r="AI1643" i="87"/>
  <c r="AH1643" i="87"/>
  <c r="AJ1643" i="87"/>
  <c r="R319" i="86"/>
  <c r="W319" i="86" s="1"/>
  <c r="R320" i="86"/>
  <c r="W320" i="86" s="1"/>
  <c r="R321" i="86"/>
  <c r="W321" i="86" s="1"/>
  <c r="R322" i="86"/>
  <c r="W322" i="86" s="1"/>
  <c r="R323" i="86"/>
  <c r="W323" i="86" s="1"/>
  <c r="N319" i="86" l="1"/>
  <c r="N320" i="86"/>
  <c r="N322" i="86"/>
  <c r="N323" i="86"/>
  <c r="J319" i="86"/>
  <c r="J320" i="86"/>
  <c r="J321" i="86"/>
  <c r="J322" i="86"/>
  <c r="J323" i="86"/>
  <c r="D319" i="86"/>
  <c r="D320" i="86"/>
  <c r="D321" i="86"/>
  <c r="D322" i="86"/>
  <c r="D323" i="86"/>
  <c r="D1065" i="98" l="1"/>
  <c r="D1066" i="98"/>
  <c r="D1067" i="98"/>
  <c r="B1065" i="98"/>
  <c r="B1066" i="98"/>
  <c r="B1067" i="98"/>
  <c r="B555" i="98"/>
  <c r="B554" i="98"/>
  <c r="B553" i="98"/>
  <c r="B551" i="98"/>
  <c r="B549" i="98"/>
  <c r="D1060" i="98"/>
  <c r="B1060" i="98"/>
  <c r="AI1068" i="98" l="1"/>
  <c r="AH1060" i="98"/>
  <c r="AH1068" i="98"/>
  <c r="AG1065" i="98"/>
  <c r="AI1067" i="98"/>
  <c r="AH1066" i="98"/>
  <c r="AH1065" i="98"/>
  <c r="AG1066" i="98"/>
  <c r="AD1067" i="98"/>
  <c r="AD1066" i="98"/>
  <c r="AG1068" i="98"/>
  <c r="AG1060" i="98"/>
  <c r="AD1065" i="98"/>
  <c r="AI1060" i="98"/>
  <c r="AI1065" i="98"/>
  <c r="AI1066" i="98"/>
  <c r="AD1060" i="98"/>
  <c r="AH1067" i="98"/>
  <c r="AG1067" i="98"/>
  <c r="AC554" i="98"/>
  <c r="AC555" i="98"/>
  <c r="AC556" i="98"/>
  <c r="AC557" i="98"/>
  <c r="AC1068" i="98" s="1"/>
  <c r="D554" i="98"/>
  <c r="D555" i="98"/>
  <c r="D556" i="98"/>
  <c r="D557" i="98"/>
  <c r="AC1066" i="98" l="1"/>
  <c r="AC1067" i="98"/>
  <c r="AD1602" i="87" l="1"/>
  <c r="AE1602" i="87"/>
  <c r="AF1602" i="87"/>
  <c r="AG1602" i="87"/>
  <c r="AH1602" i="87"/>
  <c r="AI1602" i="87"/>
  <c r="AJ1602" i="87"/>
  <c r="AD1603" i="87"/>
  <c r="AE1603" i="87"/>
  <c r="AF1603" i="87"/>
  <c r="AG1603" i="87"/>
  <c r="AH1603" i="87"/>
  <c r="AI1603" i="87"/>
  <c r="AJ1603" i="87"/>
  <c r="AD1604" i="87"/>
  <c r="AE1604" i="87"/>
  <c r="AF1604" i="87"/>
  <c r="AG1604" i="87"/>
  <c r="AH1604" i="87"/>
  <c r="AI1604" i="87"/>
  <c r="AJ1604" i="87"/>
  <c r="AD1605" i="87"/>
  <c r="AE1605" i="87"/>
  <c r="AF1605" i="87"/>
  <c r="AG1605" i="87"/>
  <c r="AH1605" i="87"/>
  <c r="AI1605" i="87"/>
  <c r="AJ1605" i="87"/>
  <c r="AD1606" i="87"/>
  <c r="AE1606" i="87"/>
  <c r="AF1606" i="87"/>
  <c r="AG1606" i="87"/>
  <c r="AH1606" i="87"/>
  <c r="AI1606" i="87"/>
  <c r="AJ1606" i="87"/>
  <c r="AD1607" i="87"/>
  <c r="AE1607" i="87"/>
  <c r="AF1607" i="87"/>
  <c r="AG1607" i="87"/>
  <c r="AH1607" i="87"/>
  <c r="AI1607" i="87"/>
  <c r="AJ1607" i="87"/>
  <c r="AC1603" i="87"/>
  <c r="AC1604" i="87"/>
  <c r="AC1605" i="87"/>
  <c r="AC1606" i="87"/>
  <c r="AC1607" i="87"/>
  <c r="AC1602" i="87"/>
  <c r="AC1590" i="87"/>
  <c r="R318" i="86" l="1"/>
  <c r="W318" i="86" s="1"/>
  <c r="N318" i="86"/>
  <c r="J318" i="86"/>
  <c r="D318" i="86"/>
  <c r="R317" i="86"/>
  <c r="W317" i="86" s="1"/>
  <c r="N317" i="86"/>
  <c r="J317" i="86"/>
  <c r="D317" i="86"/>
  <c r="R315" i="86"/>
  <c r="W315" i="86" s="1"/>
  <c r="N315" i="86"/>
  <c r="J315" i="86"/>
  <c r="D315" i="86"/>
  <c r="AC1593" i="87"/>
  <c r="AC1592" i="87"/>
  <c r="AC1591" i="87"/>
  <c r="E1597" i="87"/>
  <c r="F1597" i="87"/>
  <c r="G1597" i="87"/>
  <c r="H1597" i="87"/>
  <c r="I1597" i="87"/>
  <c r="J1597" i="87"/>
  <c r="K1597" i="87"/>
  <c r="L1597" i="87"/>
  <c r="M1597" i="87"/>
  <c r="N1597" i="87"/>
  <c r="O1597" i="87"/>
  <c r="P1597" i="87"/>
  <c r="Q1597" i="87"/>
  <c r="R1597" i="87"/>
  <c r="S1597" i="87"/>
  <c r="T1597" i="87"/>
  <c r="U1597" i="87"/>
  <c r="V1597" i="87"/>
  <c r="W1597" i="87"/>
  <c r="X1597" i="87"/>
  <c r="Y1597" i="87"/>
  <c r="Z1597" i="87"/>
  <c r="AA1597" i="87"/>
  <c r="D1597" i="87"/>
  <c r="AJ1611" i="87"/>
  <c r="AI1611" i="87"/>
  <c r="AH1611" i="87"/>
  <c r="AG1611" i="87"/>
  <c r="AF1611" i="87"/>
  <c r="AE1611" i="87"/>
  <c r="AD1611" i="87"/>
  <c r="AC1611" i="87"/>
  <c r="K1611" i="87"/>
  <c r="J1611" i="87"/>
  <c r="I1611" i="87"/>
  <c r="H1611" i="87"/>
  <c r="G1611" i="87"/>
  <c r="F1611" i="87"/>
  <c r="E1611" i="87"/>
  <c r="D1611" i="87"/>
  <c r="L1610" i="87"/>
  <c r="L1609" i="87"/>
  <c r="L1608" i="87"/>
  <c r="L1607" i="87"/>
  <c r="L1606" i="87"/>
  <c r="L1605" i="87"/>
  <c r="L1604" i="87"/>
  <c r="L1603" i="87"/>
  <c r="L1602" i="87"/>
  <c r="AY1593" i="87"/>
  <c r="AX1593" i="87"/>
  <c r="AW1593" i="87"/>
  <c r="AV1593" i="87"/>
  <c r="AU1593" i="87"/>
  <c r="AT1593" i="87"/>
  <c r="AS1593" i="87"/>
  <c r="AR1593" i="87"/>
  <c r="AQ1593" i="87"/>
  <c r="AP1593" i="87"/>
  <c r="AO1593" i="87"/>
  <c r="AN1593" i="87"/>
  <c r="AM1593" i="87"/>
  <c r="AL1593" i="87"/>
  <c r="AK1593" i="87"/>
  <c r="AJ1593" i="87"/>
  <c r="AI1593" i="87"/>
  <c r="AH1593" i="87"/>
  <c r="AG1593" i="87"/>
  <c r="AF1593" i="87"/>
  <c r="AE1593" i="87"/>
  <c r="AD1593" i="87"/>
  <c r="AY1592" i="87"/>
  <c r="AX1592" i="87"/>
  <c r="AW1592" i="87"/>
  <c r="AV1592" i="87"/>
  <c r="AU1592" i="87"/>
  <c r="AT1592" i="87"/>
  <c r="AS1592" i="87"/>
  <c r="AR1592" i="87"/>
  <c r="AQ1592" i="87"/>
  <c r="AP1592" i="87"/>
  <c r="AO1592" i="87"/>
  <c r="AN1592" i="87"/>
  <c r="AM1592" i="87"/>
  <c r="AL1592" i="87"/>
  <c r="AK1592" i="87"/>
  <c r="AJ1592" i="87"/>
  <c r="AI1592" i="87"/>
  <c r="AH1592" i="87"/>
  <c r="AG1592" i="87"/>
  <c r="AF1592" i="87"/>
  <c r="AE1592" i="87"/>
  <c r="AD1592" i="87"/>
  <c r="AY1591" i="87"/>
  <c r="AX1591" i="87"/>
  <c r="AW1591" i="87"/>
  <c r="AV1591" i="87"/>
  <c r="AU1591" i="87"/>
  <c r="AT1591" i="87"/>
  <c r="AS1591" i="87"/>
  <c r="AR1591" i="87"/>
  <c r="AQ1591" i="87"/>
  <c r="AP1591" i="87"/>
  <c r="AO1591" i="87"/>
  <c r="AN1591" i="87"/>
  <c r="AM1591" i="87"/>
  <c r="AL1591" i="87"/>
  <c r="AK1591" i="87"/>
  <c r="AJ1591" i="87"/>
  <c r="AI1591" i="87"/>
  <c r="AH1591" i="87"/>
  <c r="AG1591" i="87"/>
  <c r="AF1591" i="87"/>
  <c r="AE1591" i="87"/>
  <c r="AD1591" i="87"/>
  <c r="AY1590" i="87"/>
  <c r="AX1590" i="87"/>
  <c r="AW1590" i="87"/>
  <c r="AV1590" i="87"/>
  <c r="AU1590" i="87"/>
  <c r="AT1590" i="87"/>
  <c r="AS1590" i="87"/>
  <c r="AR1590" i="87"/>
  <c r="AQ1590" i="87"/>
  <c r="AP1590" i="87"/>
  <c r="AO1590" i="87"/>
  <c r="AN1590" i="87"/>
  <c r="AM1590" i="87"/>
  <c r="AL1590" i="87"/>
  <c r="AK1590" i="87"/>
  <c r="AJ1590" i="87"/>
  <c r="AI1590" i="87"/>
  <c r="AH1590" i="87"/>
  <c r="AG1590" i="87"/>
  <c r="AF1590" i="87"/>
  <c r="AE1590" i="87"/>
  <c r="AD1590" i="87"/>
  <c r="AC1533" i="87"/>
  <c r="L1611" i="87" l="1"/>
  <c r="AL1597" i="87"/>
  <c r="AC1597" i="87"/>
  <c r="AT1597" i="87"/>
  <c r="AV1597" i="87"/>
  <c r="AD1597" i="87"/>
  <c r="AF1597" i="87"/>
  <c r="AN1597" i="87"/>
  <c r="AX1597" i="87"/>
  <c r="AH1597" i="87"/>
  <c r="AP1597" i="87"/>
  <c r="AI1597" i="87"/>
  <c r="AY1597" i="87"/>
  <c r="AJ1597" i="87"/>
  <c r="AR1597" i="87"/>
  <c r="AG1597" i="87"/>
  <c r="AQ1597" i="87"/>
  <c r="AK1597" i="87"/>
  <c r="AS1597" i="87"/>
  <c r="AE1597" i="87"/>
  <c r="AM1597" i="87"/>
  <c r="AU1597" i="87"/>
  <c r="AO1597" i="87"/>
  <c r="AW1597" i="87"/>
  <c r="D1062" i="98" l="1"/>
  <c r="D1063" i="98"/>
  <c r="D1064" i="98"/>
  <c r="B1062" i="98"/>
  <c r="B1063" i="98"/>
  <c r="B1064" i="98"/>
  <c r="AI1063" i="98" l="1"/>
  <c r="AI1064" i="98"/>
  <c r="AD1062" i="98"/>
  <c r="AH1063" i="98"/>
  <c r="AH1064" i="98"/>
  <c r="AG1063" i="98"/>
  <c r="AG1062" i="98"/>
  <c r="AI1062" i="98"/>
  <c r="AG1064" i="98"/>
  <c r="AD1063" i="98"/>
  <c r="AH1062" i="98"/>
  <c r="AD1064" i="98"/>
  <c r="AC549" i="98"/>
  <c r="AC551" i="98"/>
  <c r="AC553" i="98"/>
  <c r="D545" i="98"/>
  <c r="D546" i="98"/>
  <c r="D547" i="98"/>
  <c r="D548" i="98"/>
  <c r="D549" i="98"/>
  <c r="D551" i="98"/>
  <c r="D553" i="98"/>
  <c r="R314" i="86" l="1"/>
  <c r="W314" i="86" s="1"/>
  <c r="N314" i="86"/>
  <c r="J314" i="86"/>
  <c r="D314" i="86"/>
  <c r="R313" i="86"/>
  <c r="W313" i="86" s="1"/>
  <c r="N313" i="86"/>
  <c r="J313" i="86"/>
  <c r="D313" i="86"/>
  <c r="AC1565" i="87"/>
  <c r="AD1562" i="87"/>
  <c r="AE1562" i="87"/>
  <c r="AF1562" i="87"/>
  <c r="AG1562" i="87"/>
  <c r="AH1562" i="87"/>
  <c r="AI1562" i="87"/>
  <c r="AJ1562" i="87"/>
  <c r="AK1562" i="87"/>
  <c r="AL1562" i="87"/>
  <c r="AM1562" i="87"/>
  <c r="AN1562" i="87"/>
  <c r="AO1562" i="87"/>
  <c r="AP1562" i="87"/>
  <c r="AQ1562" i="87"/>
  <c r="AR1562" i="87"/>
  <c r="AS1562" i="87"/>
  <c r="AT1562" i="87"/>
  <c r="AU1562" i="87"/>
  <c r="AV1562" i="87"/>
  <c r="AW1562" i="87"/>
  <c r="AX1562" i="87"/>
  <c r="AY1562" i="87"/>
  <c r="AD1563" i="87"/>
  <c r="AE1563" i="87"/>
  <c r="AF1563" i="87"/>
  <c r="AG1563" i="87"/>
  <c r="AH1563" i="87"/>
  <c r="AI1563" i="87"/>
  <c r="AJ1563" i="87"/>
  <c r="AK1563" i="87"/>
  <c r="AL1563" i="87"/>
  <c r="AM1563" i="87"/>
  <c r="AN1563" i="87"/>
  <c r="AO1563" i="87"/>
  <c r="AP1563" i="87"/>
  <c r="AQ1563" i="87"/>
  <c r="AR1563" i="87"/>
  <c r="AS1563" i="87"/>
  <c r="AT1563" i="87"/>
  <c r="AU1563" i="87"/>
  <c r="AV1563" i="87"/>
  <c r="AW1563" i="87"/>
  <c r="AX1563" i="87"/>
  <c r="AY1563" i="87"/>
  <c r="AD1564" i="87"/>
  <c r="AE1564" i="87"/>
  <c r="AF1564" i="87"/>
  <c r="AG1564" i="87"/>
  <c r="AH1564" i="87"/>
  <c r="AI1564" i="87"/>
  <c r="AJ1564" i="87"/>
  <c r="AK1564" i="87"/>
  <c r="AL1564" i="87"/>
  <c r="AM1564" i="87"/>
  <c r="AN1564" i="87"/>
  <c r="AO1564" i="87"/>
  <c r="AP1564" i="87"/>
  <c r="AQ1564" i="87"/>
  <c r="AR1564" i="87"/>
  <c r="AS1564" i="87"/>
  <c r="AT1564" i="87"/>
  <c r="AU1564" i="87"/>
  <c r="AV1564" i="87"/>
  <c r="AW1564" i="87"/>
  <c r="AX1564" i="87"/>
  <c r="AY1564" i="87"/>
  <c r="AD1565" i="87"/>
  <c r="AE1565" i="87"/>
  <c r="AF1565" i="87"/>
  <c r="AG1565" i="87"/>
  <c r="AH1565" i="87"/>
  <c r="AI1565" i="87"/>
  <c r="AJ1565" i="87"/>
  <c r="AK1565" i="87"/>
  <c r="AL1565" i="87"/>
  <c r="AM1565" i="87"/>
  <c r="AN1565" i="87"/>
  <c r="AO1565" i="87"/>
  <c r="AP1565" i="87"/>
  <c r="AQ1565" i="87"/>
  <c r="AR1565" i="87"/>
  <c r="AS1565" i="87"/>
  <c r="AT1565" i="87"/>
  <c r="AU1565" i="87"/>
  <c r="AV1565" i="87"/>
  <c r="AW1565" i="87"/>
  <c r="AX1565" i="87"/>
  <c r="AY1565" i="87"/>
  <c r="AC1564" i="87"/>
  <c r="AC1563" i="87"/>
  <c r="AC1562" i="87"/>
  <c r="D1568" i="87"/>
  <c r="E1568" i="87"/>
  <c r="F1568" i="87"/>
  <c r="G1568" i="87"/>
  <c r="H1568" i="87"/>
  <c r="I1568" i="87"/>
  <c r="J1568" i="87"/>
  <c r="K1568" i="87"/>
  <c r="L1568" i="87"/>
  <c r="M1568" i="87"/>
  <c r="N1568" i="87"/>
  <c r="O1568" i="87"/>
  <c r="P1568" i="87"/>
  <c r="Q1568" i="87"/>
  <c r="R1568" i="87"/>
  <c r="S1568" i="87"/>
  <c r="T1568" i="87"/>
  <c r="U1568" i="87"/>
  <c r="V1568" i="87"/>
  <c r="W1568" i="87"/>
  <c r="X1568" i="87"/>
  <c r="Y1568" i="87"/>
  <c r="Z1568" i="87"/>
  <c r="AA1568" i="87"/>
  <c r="AJ1582" i="87"/>
  <c r="AI1582" i="87"/>
  <c r="AH1582" i="87"/>
  <c r="AG1582" i="87"/>
  <c r="AF1582" i="87"/>
  <c r="AE1582" i="87"/>
  <c r="AD1582" i="87"/>
  <c r="AC1582" i="87"/>
  <c r="K1582" i="87"/>
  <c r="J1582" i="87"/>
  <c r="I1582" i="87"/>
  <c r="H1582" i="87"/>
  <c r="G1582" i="87"/>
  <c r="F1582" i="87"/>
  <c r="E1582" i="87"/>
  <c r="D1582" i="87"/>
  <c r="L1581" i="87"/>
  <c r="L1580" i="87"/>
  <c r="L1579" i="87"/>
  <c r="L1578" i="87"/>
  <c r="L1577" i="87"/>
  <c r="L1576" i="87"/>
  <c r="L1575" i="87"/>
  <c r="L1574" i="87"/>
  <c r="L1573" i="87"/>
  <c r="L1582" i="87" l="1"/>
  <c r="D1058" i="98" l="1"/>
  <c r="D1059" i="98"/>
  <c r="B1058" i="98"/>
  <c r="B1059" i="98"/>
  <c r="B548" i="98"/>
  <c r="B547" i="98"/>
  <c r="B546" i="98"/>
  <c r="B545" i="98"/>
  <c r="AC545" i="98"/>
  <c r="AC547" i="98"/>
  <c r="AC548" i="98"/>
  <c r="AH1059" i="98" l="1"/>
  <c r="AI1058" i="98"/>
  <c r="AD1059" i="98"/>
  <c r="AG1058" i="98"/>
  <c r="AD1058" i="98"/>
  <c r="AG1059" i="98"/>
  <c r="AI1059" i="98"/>
  <c r="AH1058" i="98"/>
  <c r="D312" i="86"/>
  <c r="D311" i="86"/>
  <c r="D310" i="86"/>
  <c r="D309" i="86"/>
  <c r="D308" i="86"/>
  <c r="D307" i="86"/>
  <c r="R312" i="86" l="1"/>
  <c r="W312" i="86" s="1"/>
  <c r="N312" i="86"/>
  <c r="J312" i="86"/>
  <c r="R311" i="86"/>
  <c r="W311" i="86" s="1"/>
  <c r="N311" i="86"/>
  <c r="J311" i="86"/>
  <c r="AD1533" i="87"/>
  <c r="AE1533" i="87"/>
  <c r="AF1533" i="87"/>
  <c r="AG1533" i="87"/>
  <c r="AH1533" i="87"/>
  <c r="AI1533" i="87"/>
  <c r="AJ1533" i="87"/>
  <c r="AK1533" i="87"/>
  <c r="AL1533" i="87"/>
  <c r="AM1533" i="87"/>
  <c r="AN1533" i="87"/>
  <c r="AO1533" i="87"/>
  <c r="AP1533" i="87"/>
  <c r="AQ1533" i="87"/>
  <c r="AR1533" i="87"/>
  <c r="AS1533" i="87"/>
  <c r="AT1533" i="87"/>
  <c r="AU1533" i="87"/>
  <c r="AV1533" i="87"/>
  <c r="AW1533" i="87"/>
  <c r="AX1533" i="87"/>
  <c r="AY1533" i="87"/>
  <c r="AD1534" i="87"/>
  <c r="AE1534" i="87"/>
  <c r="AF1534" i="87"/>
  <c r="AG1534" i="87"/>
  <c r="AH1534" i="87"/>
  <c r="AI1534" i="87"/>
  <c r="AJ1534" i="87"/>
  <c r="AK1534" i="87"/>
  <c r="AL1534" i="87"/>
  <c r="AM1534" i="87"/>
  <c r="AN1534" i="87"/>
  <c r="AO1534" i="87"/>
  <c r="AP1534" i="87"/>
  <c r="AQ1534" i="87"/>
  <c r="AR1534" i="87"/>
  <c r="AS1534" i="87"/>
  <c r="AT1534" i="87"/>
  <c r="AU1534" i="87"/>
  <c r="AV1534" i="87"/>
  <c r="AW1534" i="87"/>
  <c r="AX1534" i="87"/>
  <c r="AY1534" i="87"/>
  <c r="AD1535" i="87"/>
  <c r="AE1535" i="87"/>
  <c r="AF1535" i="87"/>
  <c r="AG1535" i="87"/>
  <c r="AH1535" i="87"/>
  <c r="AI1535" i="87"/>
  <c r="AJ1535" i="87"/>
  <c r="AK1535" i="87"/>
  <c r="AL1535" i="87"/>
  <c r="AM1535" i="87"/>
  <c r="AN1535" i="87"/>
  <c r="AO1535" i="87"/>
  <c r="AP1535" i="87"/>
  <c r="AQ1535" i="87"/>
  <c r="AR1535" i="87"/>
  <c r="AS1535" i="87"/>
  <c r="AT1535" i="87"/>
  <c r="AU1535" i="87"/>
  <c r="AV1535" i="87"/>
  <c r="AW1535" i="87"/>
  <c r="AX1535" i="87"/>
  <c r="AY1535" i="87"/>
  <c r="AD1536" i="87"/>
  <c r="AE1536" i="87"/>
  <c r="AF1536" i="87"/>
  <c r="AG1536" i="87"/>
  <c r="AH1536" i="87"/>
  <c r="AI1536" i="87"/>
  <c r="AJ1536" i="87"/>
  <c r="AK1536" i="87"/>
  <c r="AL1536" i="87"/>
  <c r="AM1536" i="87"/>
  <c r="AN1536" i="87"/>
  <c r="AO1536" i="87"/>
  <c r="AP1536" i="87"/>
  <c r="AQ1536" i="87"/>
  <c r="AR1536" i="87"/>
  <c r="AS1536" i="87"/>
  <c r="AT1536" i="87"/>
  <c r="AU1536" i="87"/>
  <c r="AV1536" i="87"/>
  <c r="AW1536" i="87"/>
  <c r="AX1536" i="87"/>
  <c r="AY1536" i="87"/>
  <c r="AD1537" i="87"/>
  <c r="AE1537" i="87"/>
  <c r="AF1537" i="87"/>
  <c r="AG1537" i="87"/>
  <c r="AH1537" i="87"/>
  <c r="AI1537" i="87"/>
  <c r="AJ1537" i="87"/>
  <c r="AK1537" i="87"/>
  <c r="AL1537" i="87"/>
  <c r="AM1537" i="87"/>
  <c r="AN1537" i="87"/>
  <c r="AO1537" i="87"/>
  <c r="AP1537" i="87"/>
  <c r="AQ1537" i="87"/>
  <c r="AR1537" i="87"/>
  <c r="AS1537" i="87"/>
  <c r="AT1537" i="87"/>
  <c r="AU1537" i="87"/>
  <c r="AV1537" i="87"/>
  <c r="AW1537" i="87"/>
  <c r="AX1537" i="87"/>
  <c r="AY1537" i="87"/>
  <c r="AC1534" i="87"/>
  <c r="AC1535" i="87"/>
  <c r="AC1536" i="87"/>
  <c r="AC1537" i="87"/>
  <c r="D1540" i="87"/>
  <c r="AC1568" i="87" s="1"/>
  <c r="AA1538" i="87"/>
  <c r="AA1539" i="87"/>
  <c r="AJ1554" i="87"/>
  <c r="AI1554" i="87"/>
  <c r="AH1554" i="87"/>
  <c r="AG1554" i="87"/>
  <c r="AF1554" i="87"/>
  <c r="AE1554" i="87"/>
  <c r="AD1554" i="87"/>
  <c r="AC1554" i="87"/>
  <c r="K1554" i="87"/>
  <c r="J1554" i="87"/>
  <c r="I1554" i="87"/>
  <c r="H1554" i="87"/>
  <c r="G1554" i="87"/>
  <c r="F1554" i="87"/>
  <c r="E1554" i="87"/>
  <c r="D1554" i="87"/>
  <c r="L1553" i="87"/>
  <c r="L1552" i="87"/>
  <c r="L1551" i="87"/>
  <c r="L1550" i="87"/>
  <c r="L1549" i="87"/>
  <c r="L1548" i="87"/>
  <c r="L1547" i="87"/>
  <c r="L1546" i="87"/>
  <c r="L1545" i="87"/>
  <c r="Z1540" i="87"/>
  <c r="AY1568" i="87" s="1"/>
  <c r="Y1540" i="87"/>
  <c r="AX1568" i="87" s="1"/>
  <c r="X1540" i="87"/>
  <c r="AW1568" i="87" s="1"/>
  <c r="W1540" i="87"/>
  <c r="AV1568" i="87" s="1"/>
  <c r="V1540" i="87"/>
  <c r="AU1568" i="87" s="1"/>
  <c r="U1540" i="87"/>
  <c r="AT1568" i="87" s="1"/>
  <c r="T1540" i="87"/>
  <c r="AS1568" i="87" s="1"/>
  <c r="S1540" i="87"/>
  <c r="AR1568" i="87" s="1"/>
  <c r="R1540" i="87"/>
  <c r="AQ1568" i="87" s="1"/>
  <c r="Q1540" i="87"/>
  <c r="AP1568" i="87" s="1"/>
  <c r="P1540" i="87"/>
  <c r="AO1568" i="87" s="1"/>
  <c r="O1540" i="87"/>
  <c r="AN1568" i="87" s="1"/>
  <c r="N1540" i="87"/>
  <c r="AM1568" i="87" s="1"/>
  <c r="M1540" i="87"/>
  <c r="AL1568" i="87" s="1"/>
  <c r="L1540" i="87"/>
  <c r="AK1568" i="87" s="1"/>
  <c r="K1540" i="87"/>
  <c r="AJ1568" i="87" s="1"/>
  <c r="J1540" i="87"/>
  <c r="AI1568" i="87" s="1"/>
  <c r="I1540" i="87"/>
  <c r="AH1568" i="87" s="1"/>
  <c r="H1540" i="87"/>
  <c r="AG1568" i="87" s="1"/>
  <c r="G1540" i="87"/>
  <c r="AF1568" i="87" s="1"/>
  <c r="F1540" i="87"/>
  <c r="AE1568" i="87" s="1"/>
  <c r="E1540" i="87"/>
  <c r="AD1568" i="87" s="1"/>
  <c r="AA1537" i="87"/>
  <c r="AA1536" i="87"/>
  <c r="AA1535" i="87"/>
  <c r="AA1534" i="87"/>
  <c r="AA1533" i="87"/>
  <c r="B1056" i="98"/>
  <c r="D1056" i="98"/>
  <c r="B1057" i="98"/>
  <c r="D1057" i="98"/>
  <c r="B543" i="98"/>
  <c r="AK1540" i="87" l="1"/>
  <c r="AS1540" i="87"/>
  <c r="AH1057" i="98"/>
  <c r="AR1540" i="87"/>
  <c r="AF1540" i="87"/>
  <c r="AT1540" i="87"/>
  <c r="AH1054" i="98"/>
  <c r="AX1540" i="87"/>
  <c r="AH1540" i="87"/>
  <c r="AD1057" i="98"/>
  <c r="AI1054" i="98"/>
  <c r="AY1540" i="87"/>
  <c r="AI1057" i="98"/>
  <c r="AI1056" i="98"/>
  <c r="AG1057" i="98"/>
  <c r="AH1056" i="98"/>
  <c r="AG1056" i="98"/>
  <c r="AG1050" i="98"/>
  <c r="AU1540" i="87"/>
  <c r="AC1540" i="87"/>
  <c r="L1554" i="87"/>
  <c r="AW1540" i="87"/>
  <c r="AQ1540" i="87"/>
  <c r="AE1540" i="87"/>
  <c r="AP1540" i="87"/>
  <c r="AD1540" i="87"/>
  <c r="AG1540" i="87"/>
  <c r="AN1540" i="87"/>
  <c r="AL1540" i="87"/>
  <c r="AO1540" i="87"/>
  <c r="AM1540" i="87"/>
  <c r="AV1540" i="87"/>
  <c r="AJ1540" i="87"/>
  <c r="AI1540" i="87"/>
  <c r="AA1540" i="87"/>
  <c r="AD1056" i="98"/>
  <c r="AT1508" i="87" l="1"/>
  <c r="Z1512" i="87"/>
  <c r="Y1512" i="87"/>
  <c r="X1512" i="87"/>
  <c r="W1512" i="87"/>
  <c r="V1512" i="87"/>
  <c r="U1512" i="87"/>
  <c r="T1512" i="87"/>
  <c r="S1512" i="87"/>
  <c r="R1512" i="87"/>
  <c r="Q1512" i="87"/>
  <c r="P1512" i="87"/>
  <c r="O1512" i="87"/>
  <c r="N1512" i="87"/>
  <c r="M1512" i="87"/>
  <c r="L1512" i="87"/>
  <c r="K1512" i="87"/>
  <c r="J1512" i="87"/>
  <c r="I1512" i="87"/>
  <c r="H1512" i="87"/>
  <c r="G1512" i="87"/>
  <c r="F1512" i="87"/>
  <c r="E1512" i="87"/>
  <c r="D1512" i="87"/>
  <c r="AC1507" i="87"/>
  <c r="AJ1526" i="87"/>
  <c r="AI1526" i="87"/>
  <c r="AH1526" i="87"/>
  <c r="AG1526" i="87"/>
  <c r="AF1526" i="87"/>
  <c r="AE1526" i="87"/>
  <c r="AD1526" i="87"/>
  <c r="AC1526" i="87"/>
  <c r="K1526" i="87"/>
  <c r="J1526" i="87"/>
  <c r="I1526" i="87"/>
  <c r="H1526" i="87"/>
  <c r="G1526" i="87"/>
  <c r="F1526" i="87"/>
  <c r="E1526" i="87"/>
  <c r="D1526" i="87"/>
  <c r="L1525" i="87"/>
  <c r="L1524" i="87"/>
  <c r="L1523" i="87"/>
  <c r="L1522" i="87"/>
  <c r="L1521" i="87"/>
  <c r="L1520" i="87"/>
  <c r="L1519" i="87"/>
  <c r="L1518" i="87"/>
  <c r="L1517" i="87"/>
  <c r="AY1511" i="87"/>
  <c r="AX1511" i="87"/>
  <c r="AW1511" i="87"/>
  <c r="AV1511" i="87"/>
  <c r="AU1511" i="87"/>
  <c r="AT1511" i="87"/>
  <c r="AS1511" i="87"/>
  <c r="AR1511" i="87"/>
  <c r="AQ1511" i="87"/>
  <c r="AP1511" i="87"/>
  <c r="AO1511" i="87"/>
  <c r="AN1511" i="87"/>
  <c r="AM1511" i="87"/>
  <c r="AL1511" i="87"/>
  <c r="AK1511" i="87"/>
  <c r="AJ1511" i="87"/>
  <c r="AI1511" i="87"/>
  <c r="AH1511" i="87"/>
  <c r="AG1511" i="87"/>
  <c r="AF1511" i="87"/>
  <c r="AE1511" i="87"/>
  <c r="AD1511" i="87"/>
  <c r="AC1511" i="87"/>
  <c r="AA1511" i="87"/>
  <c r="AY1510" i="87"/>
  <c r="AX1510" i="87"/>
  <c r="AW1510" i="87"/>
  <c r="AV1510" i="87"/>
  <c r="AU1510" i="87"/>
  <c r="AT1510" i="87"/>
  <c r="AS1510" i="87"/>
  <c r="AR1510" i="87"/>
  <c r="AQ1510" i="87"/>
  <c r="AP1510" i="87"/>
  <c r="AO1510" i="87"/>
  <c r="AN1510" i="87"/>
  <c r="AM1510" i="87"/>
  <c r="AL1510" i="87"/>
  <c r="AK1510" i="87"/>
  <c r="AJ1510" i="87"/>
  <c r="AI1510" i="87"/>
  <c r="AH1510" i="87"/>
  <c r="AG1510" i="87"/>
  <c r="AF1510" i="87"/>
  <c r="AE1510" i="87"/>
  <c r="AD1510" i="87"/>
  <c r="AC1510" i="87"/>
  <c r="AA1510" i="87"/>
  <c r="AY1509" i="87"/>
  <c r="AX1509" i="87"/>
  <c r="AW1509" i="87"/>
  <c r="AV1509" i="87"/>
  <c r="AU1509" i="87"/>
  <c r="AT1509" i="87"/>
  <c r="AS1509" i="87"/>
  <c r="AR1509" i="87"/>
  <c r="AQ1509" i="87"/>
  <c r="AP1509" i="87"/>
  <c r="AO1509" i="87"/>
  <c r="AN1509" i="87"/>
  <c r="AM1509" i="87"/>
  <c r="AL1509" i="87"/>
  <c r="AK1509" i="87"/>
  <c r="AJ1509" i="87"/>
  <c r="AI1509" i="87"/>
  <c r="AH1509" i="87"/>
  <c r="AG1509" i="87"/>
  <c r="AF1509" i="87"/>
  <c r="AE1509" i="87"/>
  <c r="AD1509" i="87"/>
  <c r="AC1509" i="87"/>
  <c r="AA1509" i="87"/>
  <c r="AY1508" i="87"/>
  <c r="AX1508" i="87"/>
  <c r="AW1508" i="87"/>
  <c r="AV1508" i="87"/>
  <c r="AU1508" i="87"/>
  <c r="AS1508" i="87"/>
  <c r="AR1508" i="87"/>
  <c r="AQ1508" i="87"/>
  <c r="AP1508" i="87"/>
  <c r="AO1508" i="87"/>
  <c r="AN1508" i="87"/>
  <c r="AM1508" i="87"/>
  <c r="AL1508" i="87"/>
  <c r="AK1508" i="87"/>
  <c r="AJ1508" i="87"/>
  <c r="AI1508" i="87"/>
  <c r="AH1508" i="87"/>
  <c r="AG1508" i="87"/>
  <c r="AF1508" i="87"/>
  <c r="AE1508" i="87"/>
  <c r="AD1508" i="87"/>
  <c r="AC1508" i="87"/>
  <c r="AA1508" i="87"/>
  <c r="AY1507" i="87"/>
  <c r="AX1507" i="87"/>
  <c r="AW1507" i="87"/>
  <c r="AV1507" i="87"/>
  <c r="AU1507" i="87"/>
  <c r="AT1507" i="87"/>
  <c r="AS1507" i="87"/>
  <c r="AR1507" i="87"/>
  <c r="AQ1507" i="87"/>
  <c r="AP1507" i="87"/>
  <c r="AO1507" i="87"/>
  <c r="AN1507" i="87"/>
  <c r="AM1507" i="87"/>
  <c r="AL1507" i="87"/>
  <c r="AK1507" i="87"/>
  <c r="AJ1507" i="87"/>
  <c r="AI1507" i="87"/>
  <c r="AH1507" i="87"/>
  <c r="AG1507" i="87"/>
  <c r="AF1507" i="87"/>
  <c r="AE1507" i="87"/>
  <c r="AD1507" i="87"/>
  <c r="AA1507" i="87"/>
  <c r="AR1512" i="87" l="1"/>
  <c r="AH1512" i="87"/>
  <c r="AN1512" i="87"/>
  <c r="AC1512" i="87"/>
  <c r="AA1512" i="87"/>
  <c r="AQ1512" i="87"/>
  <c r="AG1512" i="87"/>
  <c r="AI1512" i="87"/>
  <c r="AJ1512" i="87"/>
  <c r="AV1512" i="87"/>
  <c r="AP1512" i="87"/>
  <c r="AO1512" i="87"/>
  <c r="AF1512" i="87"/>
  <c r="L1526" i="87"/>
  <c r="AY1512" i="87"/>
  <c r="AU1512" i="87"/>
  <c r="AW1512" i="87"/>
  <c r="AX1512" i="87"/>
  <c r="AE1512" i="87"/>
  <c r="AS1512" i="87"/>
  <c r="AT1512" i="87"/>
  <c r="AM1512" i="87"/>
  <c r="AL1512" i="87"/>
  <c r="AD1512" i="87"/>
  <c r="AK1512" i="87"/>
  <c r="AC1482" i="87"/>
  <c r="AD1482" i="87"/>
  <c r="AE1482" i="87"/>
  <c r="AF1482" i="87"/>
  <c r="AG1482" i="87"/>
  <c r="AH1482" i="87"/>
  <c r="AI1482" i="87"/>
  <c r="AJ1482" i="87"/>
  <c r="AK1482" i="87"/>
  <c r="AL1482" i="87"/>
  <c r="AM1482" i="87"/>
  <c r="AN1482" i="87"/>
  <c r="AO1482" i="87"/>
  <c r="AP1482" i="87"/>
  <c r="AQ1482" i="87"/>
  <c r="AR1482" i="87"/>
  <c r="AS1482" i="87"/>
  <c r="AT1482" i="87"/>
  <c r="AU1482" i="87"/>
  <c r="AV1482" i="87"/>
  <c r="AW1482" i="87"/>
  <c r="AX1482" i="87"/>
  <c r="AY1482" i="87"/>
  <c r="AC1483" i="87"/>
  <c r="AD1483" i="87"/>
  <c r="AE1483" i="87"/>
  <c r="AF1483" i="87"/>
  <c r="AG1483" i="87"/>
  <c r="AH1483" i="87"/>
  <c r="AI1483" i="87"/>
  <c r="AJ1483" i="87"/>
  <c r="AK1483" i="87"/>
  <c r="AL1483" i="87"/>
  <c r="AM1483" i="87"/>
  <c r="AN1483" i="87"/>
  <c r="AO1483" i="87"/>
  <c r="AP1483" i="87"/>
  <c r="AQ1483" i="87"/>
  <c r="AR1483" i="87"/>
  <c r="AS1483" i="87"/>
  <c r="AT1483" i="87"/>
  <c r="AU1483" i="87"/>
  <c r="AV1483" i="87"/>
  <c r="AW1483" i="87"/>
  <c r="AX1483" i="87"/>
  <c r="AY1483" i="87"/>
  <c r="AC1484" i="87"/>
  <c r="AD1484" i="87"/>
  <c r="AE1484" i="87"/>
  <c r="AF1484" i="87"/>
  <c r="AG1484" i="87"/>
  <c r="AH1484" i="87"/>
  <c r="AI1484" i="87"/>
  <c r="AJ1484" i="87"/>
  <c r="AK1484" i="87"/>
  <c r="AL1484" i="87"/>
  <c r="AM1484" i="87"/>
  <c r="AN1484" i="87"/>
  <c r="AO1484" i="87"/>
  <c r="AP1484" i="87"/>
  <c r="AQ1484" i="87"/>
  <c r="AR1484" i="87"/>
  <c r="AS1484" i="87"/>
  <c r="AT1484" i="87"/>
  <c r="AU1484" i="87"/>
  <c r="AV1484" i="87"/>
  <c r="AW1484" i="87"/>
  <c r="AX1484" i="87"/>
  <c r="AY1484" i="87"/>
  <c r="AC1485" i="87"/>
  <c r="AD1485" i="87"/>
  <c r="AE1485" i="87"/>
  <c r="AF1485" i="87"/>
  <c r="AG1485" i="87"/>
  <c r="AH1485" i="87"/>
  <c r="AI1485" i="87"/>
  <c r="AJ1485" i="87"/>
  <c r="AK1485" i="87"/>
  <c r="AL1485" i="87"/>
  <c r="AM1485" i="87"/>
  <c r="AN1485" i="87"/>
  <c r="AO1485" i="87"/>
  <c r="AP1485" i="87"/>
  <c r="AQ1485" i="87"/>
  <c r="AR1485" i="87"/>
  <c r="AS1485" i="87"/>
  <c r="AT1485" i="87"/>
  <c r="AU1485" i="87"/>
  <c r="AV1485" i="87"/>
  <c r="AW1485" i="87"/>
  <c r="AX1485" i="87"/>
  <c r="AY1485" i="87"/>
  <c r="AC1486" i="87"/>
  <c r="AD1486" i="87"/>
  <c r="AE1486" i="87"/>
  <c r="AF1486" i="87"/>
  <c r="AG1486" i="87"/>
  <c r="AH1486" i="87"/>
  <c r="AI1486" i="87"/>
  <c r="AJ1486" i="87"/>
  <c r="AK1486" i="87"/>
  <c r="AL1486" i="87"/>
  <c r="AM1486" i="87"/>
  <c r="AN1486" i="87"/>
  <c r="AO1486" i="87"/>
  <c r="AP1486" i="87"/>
  <c r="AQ1486" i="87"/>
  <c r="AR1486" i="87"/>
  <c r="AS1486" i="87"/>
  <c r="AT1486" i="87"/>
  <c r="AU1486" i="87"/>
  <c r="AV1486" i="87"/>
  <c r="AW1486" i="87"/>
  <c r="AX1486" i="87"/>
  <c r="AY1486" i="87"/>
  <c r="AD1481" i="87"/>
  <c r="AE1481" i="87"/>
  <c r="AF1481" i="87"/>
  <c r="AG1481" i="87"/>
  <c r="AH1481" i="87"/>
  <c r="AI1481" i="87"/>
  <c r="AJ1481" i="87"/>
  <c r="AK1481" i="87"/>
  <c r="AL1481" i="87"/>
  <c r="AM1481" i="87"/>
  <c r="AN1481" i="87"/>
  <c r="AO1481" i="87"/>
  <c r="AP1481" i="87"/>
  <c r="AQ1481" i="87"/>
  <c r="AR1481" i="87"/>
  <c r="AS1481" i="87"/>
  <c r="AT1481" i="87"/>
  <c r="AU1481" i="87"/>
  <c r="AV1481" i="87"/>
  <c r="AW1481" i="87"/>
  <c r="AX1481" i="87"/>
  <c r="AY1481" i="87"/>
  <c r="AC1481" i="87"/>
  <c r="AJ1501" i="87"/>
  <c r="AI1501" i="87"/>
  <c r="AH1501" i="87"/>
  <c r="AG1501" i="87"/>
  <c r="AF1501" i="87"/>
  <c r="AE1501" i="87"/>
  <c r="AD1501" i="87"/>
  <c r="AC1501" i="87"/>
  <c r="K1501" i="87"/>
  <c r="J1501" i="87"/>
  <c r="I1501" i="87"/>
  <c r="H1501" i="87"/>
  <c r="G1501" i="87"/>
  <c r="F1501" i="87"/>
  <c r="E1501" i="87"/>
  <c r="D1501" i="87"/>
  <c r="L1500" i="87"/>
  <c r="L1499" i="87"/>
  <c r="L1498" i="87"/>
  <c r="L1497" i="87"/>
  <c r="L1496" i="87"/>
  <c r="L1495" i="87"/>
  <c r="L1494" i="87"/>
  <c r="L1493" i="87"/>
  <c r="L1492" i="87"/>
  <c r="Z1487" i="87"/>
  <c r="Y1487" i="87"/>
  <c r="X1487" i="87"/>
  <c r="W1487" i="87"/>
  <c r="V1487" i="87"/>
  <c r="U1487" i="87"/>
  <c r="T1487" i="87"/>
  <c r="S1487" i="87"/>
  <c r="R1487" i="87"/>
  <c r="Q1487" i="87"/>
  <c r="P1487" i="87"/>
  <c r="O1487" i="87"/>
  <c r="N1487" i="87"/>
  <c r="M1487" i="87"/>
  <c r="L1487" i="87"/>
  <c r="K1487" i="87"/>
  <c r="J1487" i="87"/>
  <c r="I1487" i="87"/>
  <c r="H1487" i="87"/>
  <c r="G1487" i="87"/>
  <c r="F1487" i="87"/>
  <c r="E1487" i="87"/>
  <c r="D1487" i="87"/>
  <c r="AA1486" i="87"/>
  <c r="AA1485" i="87"/>
  <c r="AA1484" i="87"/>
  <c r="AA1483" i="87"/>
  <c r="AA1482" i="87"/>
  <c r="AA1481" i="87"/>
  <c r="D542" i="98"/>
  <c r="B542" i="98"/>
  <c r="AC1487" i="87" l="1"/>
  <c r="AE1487" i="87"/>
  <c r="AM1487" i="87"/>
  <c r="AO1487" i="87"/>
  <c r="AU1487" i="87"/>
  <c r="AD1487" i="87"/>
  <c r="AG1487" i="87"/>
  <c r="AV1487" i="87"/>
  <c r="AN1487" i="87"/>
  <c r="AF1487" i="87"/>
  <c r="AK1487" i="87"/>
  <c r="AR1487" i="87"/>
  <c r="AJ1487" i="87"/>
  <c r="L1501" i="87"/>
  <c r="AW1487" i="87"/>
  <c r="AP1487" i="87"/>
  <c r="AH1487" i="87"/>
  <c r="AX1487" i="87"/>
  <c r="AI1487" i="87"/>
  <c r="AQ1487" i="87"/>
  <c r="AY1487" i="87"/>
  <c r="AA1487" i="87"/>
  <c r="AS1487" i="87"/>
  <c r="AL1487" i="87"/>
  <c r="AT1487" i="87"/>
  <c r="B544" i="98" l="1"/>
  <c r="B541" i="98"/>
  <c r="B540" i="98"/>
  <c r="B539" i="98"/>
  <c r="B538" i="98"/>
  <c r="B1055" i="98"/>
  <c r="B1054" i="98"/>
  <c r="B1053" i="98"/>
  <c r="B1052" i="98"/>
  <c r="B1051" i="98"/>
  <c r="B537" i="98"/>
  <c r="R309" i="86" l="1"/>
  <c r="W309" i="86" s="1"/>
  <c r="R310" i="86"/>
  <c r="W310" i="86" s="1"/>
  <c r="N309" i="86"/>
  <c r="N310" i="86"/>
  <c r="J304" i="86"/>
  <c r="J305" i="86"/>
  <c r="J306" i="86"/>
  <c r="J307" i="86"/>
  <c r="J308" i="86"/>
  <c r="J309" i="86"/>
  <c r="J310" i="86"/>
  <c r="R303" i="86"/>
  <c r="AC1454" i="87"/>
  <c r="AD1454" i="87"/>
  <c r="AE1454" i="87"/>
  <c r="AF1454" i="87"/>
  <c r="AG1454" i="87"/>
  <c r="AH1454" i="87"/>
  <c r="AI1454" i="87"/>
  <c r="AJ1454" i="87"/>
  <c r="AK1454" i="87"/>
  <c r="AL1454" i="87"/>
  <c r="AM1454" i="87"/>
  <c r="AN1454" i="87"/>
  <c r="AO1454" i="87"/>
  <c r="AP1454" i="87"/>
  <c r="AQ1454" i="87"/>
  <c r="AR1454" i="87"/>
  <c r="AS1454" i="87"/>
  <c r="AT1454" i="87"/>
  <c r="AU1454" i="87"/>
  <c r="AV1454" i="87"/>
  <c r="AW1454" i="87"/>
  <c r="AX1454" i="87"/>
  <c r="AY1454" i="87"/>
  <c r="AC1455" i="87"/>
  <c r="AD1455" i="87"/>
  <c r="AE1455" i="87"/>
  <c r="AF1455" i="87"/>
  <c r="AG1455" i="87"/>
  <c r="AH1455" i="87"/>
  <c r="AI1455" i="87"/>
  <c r="AJ1455" i="87"/>
  <c r="AK1455" i="87"/>
  <c r="AL1455" i="87"/>
  <c r="AM1455" i="87"/>
  <c r="AN1455" i="87"/>
  <c r="AO1455" i="87"/>
  <c r="AP1455" i="87"/>
  <c r="AQ1455" i="87"/>
  <c r="AR1455" i="87"/>
  <c r="AS1455" i="87"/>
  <c r="AT1455" i="87"/>
  <c r="AU1455" i="87"/>
  <c r="AV1455" i="87"/>
  <c r="AW1455" i="87"/>
  <c r="AX1455" i="87"/>
  <c r="AY1455" i="87"/>
  <c r="AC1456" i="87"/>
  <c r="AD1456" i="87"/>
  <c r="AE1456" i="87"/>
  <c r="AF1456" i="87"/>
  <c r="AG1456" i="87"/>
  <c r="AH1456" i="87"/>
  <c r="AI1456" i="87"/>
  <c r="AJ1456" i="87"/>
  <c r="AK1456" i="87"/>
  <c r="AL1456" i="87"/>
  <c r="AM1456" i="87"/>
  <c r="AN1456" i="87"/>
  <c r="AO1456" i="87"/>
  <c r="AP1456" i="87"/>
  <c r="AQ1456" i="87"/>
  <c r="AR1456" i="87"/>
  <c r="AS1456" i="87"/>
  <c r="AT1456" i="87"/>
  <c r="AU1456" i="87"/>
  <c r="AV1456" i="87"/>
  <c r="AW1456" i="87"/>
  <c r="AX1456" i="87"/>
  <c r="AY1456" i="87"/>
  <c r="AC1457" i="87"/>
  <c r="AD1457" i="87"/>
  <c r="AE1457" i="87"/>
  <c r="AF1457" i="87"/>
  <c r="AG1457" i="87"/>
  <c r="AH1457" i="87"/>
  <c r="AI1457" i="87"/>
  <c r="AJ1457" i="87"/>
  <c r="AK1457" i="87"/>
  <c r="AL1457" i="87"/>
  <c r="AM1457" i="87"/>
  <c r="AN1457" i="87"/>
  <c r="AO1457" i="87"/>
  <c r="AP1457" i="87"/>
  <c r="AQ1457" i="87"/>
  <c r="AR1457" i="87"/>
  <c r="AS1457" i="87"/>
  <c r="AT1457" i="87"/>
  <c r="AU1457" i="87"/>
  <c r="AV1457" i="87"/>
  <c r="AW1457" i="87"/>
  <c r="AX1457" i="87"/>
  <c r="AY1457" i="87"/>
  <c r="AC1458" i="87"/>
  <c r="AD1458" i="87"/>
  <c r="AE1458" i="87"/>
  <c r="AF1458" i="87"/>
  <c r="AG1458" i="87"/>
  <c r="AH1458" i="87"/>
  <c r="AI1458" i="87"/>
  <c r="AJ1458" i="87"/>
  <c r="AK1458" i="87"/>
  <c r="AL1458" i="87"/>
  <c r="AM1458" i="87"/>
  <c r="AN1458" i="87"/>
  <c r="AO1458" i="87"/>
  <c r="AP1458" i="87"/>
  <c r="AQ1458" i="87"/>
  <c r="AR1458" i="87"/>
  <c r="AS1458" i="87"/>
  <c r="AT1458" i="87"/>
  <c r="AU1458" i="87"/>
  <c r="AV1458" i="87"/>
  <c r="AW1458" i="87"/>
  <c r="AX1458" i="87"/>
  <c r="AY1458" i="87"/>
  <c r="AD1453" i="87"/>
  <c r="AE1453" i="87"/>
  <c r="AF1453" i="87"/>
  <c r="AG1453" i="87"/>
  <c r="AH1453" i="87"/>
  <c r="AI1453" i="87"/>
  <c r="AJ1453" i="87"/>
  <c r="AK1453" i="87"/>
  <c r="AL1453" i="87"/>
  <c r="AM1453" i="87"/>
  <c r="AN1453" i="87"/>
  <c r="AO1453" i="87"/>
  <c r="AP1453" i="87"/>
  <c r="AQ1453" i="87"/>
  <c r="AR1453" i="87"/>
  <c r="AS1453" i="87"/>
  <c r="AT1453" i="87"/>
  <c r="AU1453" i="87"/>
  <c r="AV1453" i="87"/>
  <c r="AW1453" i="87"/>
  <c r="AX1453" i="87"/>
  <c r="AY1453" i="87"/>
  <c r="AC1453" i="87"/>
  <c r="K1475" i="87"/>
  <c r="J1475" i="87"/>
  <c r="I1475" i="87"/>
  <c r="H1475" i="87"/>
  <c r="G1475" i="87"/>
  <c r="F1475" i="87"/>
  <c r="E1475" i="87"/>
  <c r="D1475" i="87"/>
  <c r="L1474" i="87"/>
  <c r="L1473" i="87"/>
  <c r="L1472" i="87"/>
  <c r="L1471" i="87"/>
  <c r="L1470" i="87"/>
  <c r="L1469" i="87"/>
  <c r="L1468" i="87"/>
  <c r="L1467" i="87"/>
  <c r="AH1475" i="87"/>
  <c r="AF1475" i="87"/>
  <c r="AE1475" i="87"/>
  <c r="AD1475" i="87"/>
  <c r="L1466" i="87"/>
  <c r="Z1461" i="87"/>
  <c r="Y1461" i="87"/>
  <c r="X1461" i="87"/>
  <c r="W1461" i="87"/>
  <c r="V1461" i="87"/>
  <c r="U1461" i="87"/>
  <c r="T1461" i="87"/>
  <c r="S1461" i="87"/>
  <c r="R1461" i="87"/>
  <c r="Q1461" i="87"/>
  <c r="P1461" i="87"/>
  <c r="O1461" i="87"/>
  <c r="N1461" i="87"/>
  <c r="M1461" i="87"/>
  <c r="L1461" i="87"/>
  <c r="K1461" i="87"/>
  <c r="J1461" i="87"/>
  <c r="I1461" i="87"/>
  <c r="H1461" i="87"/>
  <c r="G1461" i="87"/>
  <c r="F1461" i="87"/>
  <c r="E1461" i="87"/>
  <c r="D1461" i="87"/>
  <c r="AA1460" i="87"/>
  <c r="AA1459" i="87"/>
  <c r="AA1458" i="87"/>
  <c r="AA1457" i="87"/>
  <c r="AA1456" i="87"/>
  <c r="AA1455" i="87"/>
  <c r="AA1454" i="87"/>
  <c r="AA1453" i="87"/>
  <c r="D1055" i="98"/>
  <c r="D1054" i="98"/>
  <c r="D544" i="98"/>
  <c r="D543" i="98"/>
  <c r="D541" i="98"/>
  <c r="D540" i="98"/>
  <c r="D539" i="98"/>
  <c r="D538" i="98"/>
  <c r="D537" i="98"/>
  <c r="AC539" i="98"/>
  <c r="AC1050" i="98" s="1"/>
  <c r="AC540" i="98"/>
  <c r="AC541" i="98"/>
  <c r="AC543" i="98"/>
  <c r="AC544" i="98"/>
  <c r="AC1051" i="98" l="1"/>
  <c r="AC1054" i="98"/>
  <c r="AC1052" i="98"/>
  <c r="AI1055" i="98"/>
  <c r="AD1055" i="98"/>
  <c r="AG1054" i="98"/>
  <c r="AC1461" i="87"/>
  <c r="AG1055" i="98"/>
  <c r="AH1055" i="98"/>
  <c r="AA1461" i="87"/>
  <c r="AI1475" i="87"/>
  <c r="AG1475" i="87"/>
  <c r="AJ1475" i="87"/>
  <c r="AC1475" i="87"/>
  <c r="L1475" i="87"/>
  <c r="AD1054" i="98"/>
  <c r="P4" i="1"/>
  <c r="P3" i="1" l="1"/>
  <c r="G2764" i="59" l="1"/>
  <c r="F2764" i="59"/>
  <c r="G2763" i="59"/>
  <c r="F2763" i="59"/>
  <c r="G2762" i="59"/>
  <c r="F2762" i="59"/>
  <c r="G2761" i="59"/>
  <c r="F2761" i="59"/>
  <c r="G2760" i="59"/>
  <c r="F2760" i="59"/>
  <c r="G2759" i="59"/>
  <c r="F2759" i="59"/>
  <c r="G2758" i="59"/>
  <c r="F2758" i="59"/>
  <c r="G2757" i="59"/>
  <c r="F2757" i="59"/>
  <c r="G2756" i="59"/>
  <c r="F2756" i="59"/>
  <c r="G2755" i="59"/>
  <c r="F2755" i="59"/>
  <c r="G2754" i="59"/>
  <c r="F2754" i="59"/>
  <c r="G2753" i="59"/>
  <c r="F2753" i="59"/>
  <c r="E2764" i="59"/>
  <c r="E2763" i="59"/>
  <c r="E2762" i="59"/>
  <c r="E2761" i="59"/>
  <c r="E2760" i="59"/>
  <c r="E2759" i="59"/>
  <c r="E2758" i="59"/>
  <c r="E2757" i="59"/>
  <c r="E2756" i="59"/>
  <c r="E2755" i="59"/>
  <c r="E2754" i="59"/>
  <c r="E2753" i="59"/>
  <c r="A1467" i="59"/>
  <c r="A1468" i="59"/>
  <c r="A1469" i="59"/>
  <c r="A1470" i="59"/>
  <c r="A1471" i="59"/>
  <c r="A1472" i="59"/>
  <c r="A1473" i="59"/>
  <c r="A1474" i="59"/>
  <c r="A1475" i="59"/>
  <c r="A1476" i="59"/>
  <c r="A1477" i="59"/>
  <c r="A1478" i="59"/>
  <c r="A1479" i="59"/>
  <c r="A1480" i="59"/>
  <c r="A1481" i="59"/>
  <c r="A1482" i="59"/>
  <c r="A1483" i="59"/>
  <c r="A1484" i="59"/>
  <c r="A1485" i="59"/>
  <c r="A1486" i="59"/>
  <c r="A1487" i="59"/>
  <c r="A1488" i="59"/>
  <c r="A1489" i="59"/>
  <c r="A1490" i="59"/>
  <c r="A1491" i="59"/>
  <c r="A1492" i="59"/>
  <c r="A1493" i="59"/>
  <c r="A1494" i="59"/>
  <c r="A1495" i="59"/>
  <c r="A1496" i="59"/>
  <c r="A1497" i="59"/>
  <c r="A1498" i="59"/>
  <c r="A1499" i="59"/>
  <c r="A1500" i="59"/>
  <c r="A1501" i="59"/>
  <c r="A1502" i="59"/>
  <c r="A1503" i="59"/>
  <c r="A1504" i="59"/>
  <c r="A1505" i="59"/>
  <c r="A1506" i="59"/>
  <c r="A1507" i="59"/>
  <c r="A1508" i="59"/>
  <c r="A1509" i="59"/>
  <c r="A1510" i="59"/>
  <c r="A1511" i="59"/>
  <c r="A1512" i="59"/>
  <c r="A1513" i="59"/>
  <c r="A1514" i="59"/>
  <c r="A1515" i="59"/>
  <c r="A1516" i="59"/>
  <c r="A1517" i="59"/>
  <c r="A1518" i="59"/>
  <c r="A1519" i="59"/>
  <c r="A1520" i="59"/>
  <c r="A1521" i="59"/>
  <c r="A1522" i="59"/>
  <c r="A1523" i="59"/>
  <c r="A1524" i="59"/>
  <c r="A1525" i="59"/>
  <c r="A1526" i="59"/>
  <c r="A1527" i="59"/>
  <c r="A1528" i="59"/>
  <c r="A1529" i="59"/>
  <c r="A1530" i="59"/>
  <c r="A1531" i="59"/>
  <c r="A1532" i="59"/>
  <c r="A1533" i="59"/>
  <c r="A1534" i="59"/>
  <c r="A1535" i="59"/>
  <c r="A1536" i="59"/>
  <c r="A1537" i="59"/>
  <c r="A1538" i="59"/>
  <c r="A1539" i="59"/>
  <c r="A1540" i="59"/>
  <c r="A1541" i="59"/>
  <c r="A1542" i="59"/>
  <c r="A1543" i="59"/>
  <c r="A1544" i="59"/>
  <c r="A1545" i="59"/>
  <c r="A1546" i="59"/>
  <c r="A1547" i="59"/>
  <c r="A1548" i="59"/>
  <c r="A1549" i="59"/>
  <c r="A1550" i="59"/>
  <c r="A1551" i="59"/>
  <c r="A1552" i="59"/>
  <c r="A1553" i="59"/>
  <c r="A1554" i="59"/>
  <c r="A1555" i="59"/>
  <c r="A1556" i="59"/>
  <c r="A1557" i="59"/>
  <c r="A1558" i="59"/>
  <c r="A1559" i="59"/>
  <c r="A1560" i="59"/>
  <c r="A1561" i="59"/>
  <c r="A1562" i="59"/>
  <c r="A1563" i="59"/>
  <c r="A1564" i="59"/>
  <c r="A1565" i="59"/>
  <c r="A1566" i="59"/>
  <c r="A1567" i="59"/>
  <c r="A1568" i="59"/>
  <c r="A1569" i="59"/>
  <c r="A1570" i="59"/>
  <c r="A1571" i="59"/>
  <c r="A1572" i="59"/>
  <c r="A1573" i="59"/>
  <c r="A1574" i="59"/>
  <c r="A1575" i="59"/>
  <c r="A1576" i="59"/>
  <c r="A1577" i="59"/>
  <c r="A1578" i="59"/>
  <c r="A1579" i="59"/>
  <c r="A1580" i="59"/>
  <c r="A1581" i="59"/>
  <c r="A1582" i="59"/>
  <c r="A1583" i="59"/>
  <c r="A1584" i="59"/>
  <c r="A1585" i="59"/>
  <c r="A1586" i="59"/>
  <c r="A1587" i="59"/>
  <c r="A1588" i="59"/>
  <c r="A1589" i="59"/>
  <c r="A1590" i="59"/>
  <c r="A1591" i="59"/>
  <c r="A1592" i="59"/>
  <c r="A1593" i="59"/>
  <c r="A1594" i="59"/>
  <c r="A1595" i="59"/>
  <c r="A1596" i="59"/>
  <c r="A1597" i="59"/>
  <c r="A1598" i="59"/>
  <c r="A1599" i="59"/>
  <c r="A1600" i="59"/>
  <c r="A1601" i="59"/>
  <c r="A1602" i="59"/>
  <c r="A1603" i="59"/>
  <c r="A1604" i="59"/>
  <c r="A1605" i="59"/>
  <c r="A1606" i="59"/>
  <c r="A1607" i="59"/>
  <c r="A1608" i="59"/>
  <c r="A1609" i="59"/>
  <c r="A1610" i="59"/>
  <c r="A1611" i="59"/>
  <c r="A1612" i="59"/>
  <c r="A1613" i="59"/>
  <c r="A1614" i="59"/>
  <c r="A1615" i="59"/>
  <c r="A1616" i="59"/>
  <c r="A1617" i="59"/>
  <c r="A1618" i="59"/>
  <c r="A1619" i="59"/>
  <c r="A1620" i="59"/>
  <c r="A1621" i="59"/>
  <c r="A1622" i="59"/>
  <c r="A1623" i="59"/>
  <c r="A1624" i="59"/>
  <c r="A1625" i="59"/>
  <c r="A1626" i="59"/>
  <c r="A1627" i="59"/>
  <c r="A1628" i="59"/>
  <c r="A1629" i="59"/>
  <c r="A1630" i="59"/>
  <c r="A1631" i="59"/>
  <c r="A1632" i="59"/>
  <c r="A1633" i="59"/>
  <c r="A1634" i="59"/>
  <c r="A1635" i="59"/>
  <c r="A1636" i="59"/>
  <c r="A1637" i="59"/>
  <c r="A1638" i="59"/>
  <c r="A1639" i="59"/>
  <c r="A1640" i="59"/>
  <c r="A1641" i="59"/>
  <c r="A1642" i="59"/>
  <c r="A1643" i="59"/>
  <c r="A1644" i="59"/>
  <c r="A1645" i="59"/>
  <c r="A1646" i="59"/>
  <c r="A1647" i="59"/>
  <c r="A1648" i="59"/>
  <c r="A1649" i="59"/>
  <c r="A1650" i="59"/>
  <c r="A1651" i="59"/>
  <c r="A1652" i="59"/>
  <c r="A1653" i="59"/>
  <c r="A1654" i="59"/>
  <c r="A1655" i="59"/>
  <c r="A1656" i="59"/>
  <c r="A1657" i="59"/>
  <c r="A1658" i="59"/>
  <c r="A1659" i="59"/>
  <c r="A1660" i="59"/>
  <c r="A1661" i="59"/>
  <c r="A1662" i="59"/>
  <c r="A1663" i="59"/>
  <c r="A1664" i="59"/>
  <c r="A1665" i="59"/>
  <c r="A1666" i="59"/>
  <c r="A1667" i="59"/>
  <c r="A1668" i="59"/>
  <c r="A1669" i="59"/>
  <c r="A1670" i="59"/>
  <c r="A1671" i="59"/>
  <c r="A1672" i="59"/>
  <c r="A1673" i="59"/>
  <c r="A1674" i="59"/>
  <c r="A1675" i="59"/>
  <c r="A1676" i="59"/>
  <c r="A1677" i="59"/>
  <c r="A1678" i="59"/>
  <c r="A1679" i="59"/>
  <c r="A1680" i="59"/>
  <c r="A1681" i="59"/>
  <c r="A1682" i="59"/>
  <c r="A1683" i="59"/>
  <c r="A1684" i="59"/>
  <c r="A1685" i="59"/>
  <c r="A1686" i="59"/>
  <c r="A1687" i="59"/>
  <c r="A1688" i="59"/>
  <c r="A1689" i="59"/>
  <c r="A1690" i="59"/>
  <c r="A1691" i="59"/>
  <c r="A1692" i="59"/>
  <c r="A1693" i="59"/>
  <c r="A1694" i="59"/>
  <c r="A1695" i="59"/>
  <c r="A1696" i="59"/>
  <c r="A1697" i="59"/>
  <c r="A1698" i="59"/>
  <c r="A1699" i="59"/>
  <c r="A1700" i="59"/>
  <c r="A1701" i="59"/>
  <c r="A1702" i="59"/>
  <c r="A1703" i="59"/>
  <c r="A1704" i="59"/>
  <c r="A1705" i="59"/>
  <c r="A1706" i="59"/>
  <c r="A1707" i="59"/>
  <c r="A1708" i="59"/>
  <c r="A1709" i="59"/>
  <c r="A1710" i="59"/>
  <c r="A1711" i="59"/>
  <c r="A1712" i="59"/>
  <c r="A1713" i="59"/>
  <c r="A1714" i="59"/>
  <c r="A1715" i="59"/>
  <c r="A1716" i="59"/>
  <c r="A1717" i="59"/>
  <c r="A1718" i="59"/>
  <c r="A1719" i="59"/>
  <c r="A1720" i="59"/>
  <c r="A1721" i="59"/>
  <c r="A1722" i="59"/>
  <c r="A1723" i="59"/>
  <c r="A1724" i="59"/>
  <c r="A1725" i="59"/>
  <c r="A1726" i="59"/>
  <c r="A1727" i="59"/>
  <c r="A1728" i="59"/>
  <c r="A1729" i="59"/>
  <c r="A1730" i="59"/>
  <c r="A1731" i="59"/>
  <c r="A1732" i="59"/>
  <c r="A1733" i="59"/>
  <c r="A1734" i="59"/>
  <c r="A1735" i="59"/>
  <c r="A1736" i="59"/>
  <c r="A1737" i="59"/>
  <c r="A1738" i="59"/>
  <c r="A1739" i="59"/>
  <c r="A1740" i="59"/>
  <c r="A1741" i="59"/>
  <c r="A1742" i="59"/>
  <c r="A1743" i="59"/>
  <c r="A1744" i="59"/>
  <c r="A1745" i="59"/>
  <c r="A1746" i="59"/>
  <c r="A1747" i="59"/>
  <c r="A1748" i="59"/>
  <c r="A1749" i="59"/>
  <c r="A1750" i="59"/>
  <c r="A1751" i="59"/>
  <c r="A1752" i="59"/>
  <c r="A1753" i="59"/>
  <c r="A1754" i="59"/>
  <c r="A1755" i="59"/>
  <c r="A1756" i="59"/>
  <c r="A1757" i="59"/>
  <c r="A1758" i="59"/>
  <c r="A1759" i="59"/>
  <c r="A1760" i="59"/>
  <c r="A1761" i="59"/>
  <c r="A1762" i="59"/>
  <c r="A1763" i="59"/>
  <c r="A1764" i="59"/>
  <c r="A1765" i="59"/>
  <c r="A1766" i="59"/>
  <c r="A1767" i="59"/>
  <c r="A1768" i="59"/>
  <c r="A1769" i="59"/>
  <c r="A1770" i="59"/>
  <c r="A1771" i="59"/>
  <c r="A1772" i="59"/>
  <c r="A1773" i="59"/>
  <c r="A1774" i="59"/>
  <c r="A1775" i="59"/>
  <c r="A1776" i="59"/>
  <c r="A1777" i="59"/>
  <c r="A1778" i="59"/>
  <c r="A1779" i="59"/>
  <c r="A1780" i="59"/>
  <c r="A1781" i="59"/>
  <c r="A1782" i="59"/>
  <c r="A1783" i="59"/>
  <c r="A1784" i="59"/>
  <c r="A1785" i="59"/>
  <c r="A1786" i="59"/>
  <c r="A1787" i="59"/>
  <c r="A1788" i="59"/>
  <c r="A1789" i="59"/>
  <c r="A1790" i="59"/>
  <c r="A1791" i="59"/>
  <c r="A1792" i="59"/>
  <c r="A1793" i="59"/>
  <c r="A1794" i="59"/>
  <c r="A1795" i="59"/>
  <c r="A1796" i="59"/>
  <c r="A1797" i="59"/>
  <c r="A1798" i="59"/>
  <c r="A1799" i="59"/>
  <c r="A1800" i="59"/>
  <c r="A1801" i="59"/>
  <c r="A1802" i="59"/>
  <c r="A1803" i="59"/>
  <c r="A1804" i="59"/>
  <c r="A1805" i="59"/>
  <c r="A1806" i="59"/>
  <c r="A1807" i="59"/>
  <c r="A1808" i="59"/>
  <c r="A1809" i="59"/>
  <c r="A1810" i="59"/>
  <c r="A1811" i="59"/>
  <c r="A1812" i="59"/>
  <c r="A1813" i="59"/>
  <c r="A1814" i="59"/>
  <c r="A1815" i="59"/>
  <c r="A1816" i="59"/>
  <c r="A1817" i="59"/>
  <c r="A1818" i="59"/>
  <c r="A1819" i="59"/>
  <c r="A1820" i="59"/>
  <c r="A1821" i="59"/>
  <c r="A1822" i="59"/>
  <c r="A1823" i="59"/>
  <c r="A1824" i="59"/>
  <c r="A1825" i="59"/>
  <c r="A1826" i="59"/>
  <c r="A1827" i="59"/>
  <c r="A1828" i="59"/>
  <c r="A1829" i="59"/>
  <c r="A1830" i="59"/>
  <c r="A1831" i="59"/>
  <c r="A1832" i="59"/>
  <c r="A1833" i="59"/>
  <c r="A1834" i="59"/>
  <c r="A1835" i="59"/>
  <c r="A1836" i="59"/>
  <c r="A1837" i="59"/>
  <c r="A1838" i="59"/>
  <c r="A1839" i="59"/>
  <c r="A1840" i="59"/>
  <c r="A1841" i="59"/>
  <c r="A1842" i="59"/>
  <c r="A1843" i="59"/>
  <c r="A1844" i="59"/>
  <c r="A1845" i="59"/>
  <c r="A1846" i="59"/>
  <c r="A1847" i="59"/>
  <c r="A1848" i="59"/>
  <c r="O1463" i="59"/>
  <c r="O1464" i="59"/>
  <c r="O1465" i="59"/>
  <c r="O1466" i="59"/>
  <c r="O1467" i="59"/>
  <c r="O1468" i="59"/>
  <c r="O1469" i="59"/>
  <c r="O1470" i="59"/>
  <c r="O1471" i="59"/>
  <c r="O1472" i="59"/>
  <c r="O1473" i="59"/>
  <c r="O1474" i="59"/>
  <c r="O1475" i="59"/>
  <c r="O1476" i="59"/>
  <c r="O1477" i="59"/>
  <c r="O1478" i="59"/>
  <c r="O1479" i="59"/>
  <c r="O1480" i="59"/>
  <c r="O1481" i="59"/>
  <c r="O1482" i="59"/>
  <c r="O1483" i="59"/>
  <c r="O1484" i="59"/>
  <c r="O1485" i="59"/>
  <c r="O1486" i="59"/>
  <c r="O1487" i="59"/>
  <c r="O1488" i="59"/>
  <c r="O1489" i="59"/>
  <c r="O1490" i="59"/>
  <c r="O1491" i="59"/>
  <c r="O1492" i="59"/>
  <c r="O1493" i="59"/>
  <c r="O1494" i="59"/>
  <c r="O1495" i="59"/>
  <c r="O1496" i="59"/>
  <c r="O1497" i="59"/>
  <c r="O1498" i="59"/>
  <c r="O1499" i="59"/>
  <c r="O1500" i="59"/>
  <c r="O1501" i="59"/>
  <c r="O1502" i="59"/>
  <c r="O1503" i="59"/>
  <c r="O1504" i="59"/>
  <c r="O1505" i="59"/>
  <c r="O1506" i="59"/>
  <c r="O1507" i="59"/>
  <c r="O1508" i="59"/>
  <c r="O1509" i="59"/>
  <c r="O1510" i="59"/>
  <c r="O1511" i="59"/>
  <c r="O1512" i="59"/>
  <c r="O1513" i="59"/>
  <c r="O1514" i="59"/>
  <c r="O1515" i="59"/>
  <c r="O1516" i="59"/>
  <c r="O1517" i="59"/>
  <c r="O1518" i="59"/>
  <c r="O1519" i="59"/>
  <c r="O1520" i="59"/>
  <c r="O1521" i="59"/>
  <c r="O1522" i="59"/>
  <c r="O1523" i="59"/>
  <c r="O1524" i="59"/>
  <c r="O1525" i="59"/>
  <c r="O1526" i="59"/>
  <c r="O1527" i="59"/>
  <c r="O1528" i="59"/>
  <c r="O1529" i="59"/>
  <c r="O1530" i="59"/>
  <c r="O1531" i="59"/>
  <c r="O1532" i="59"/>
  <c r="O1533" i="59"/>
  <c r="O1534" i="59"/>
  <c r="O1535" i="59"/>
  <c r="O1536" i="59"/>
  <c r="O1537" i="59"/>
  <c r="O1538" i="59"/>
  <c r="O1539" i="59"/>
  <c r="O1540" i="59"/>
  <c r="O1541" i="59"/>
  <c r="O1542" i="59"/>
  <c r="O1543" i="59"/>
  <c r="O1544" i="59"/>
  <c r="O1545" i="59"/>
  <c r="O1546" i="59"/>
  <c r="O1547" i="59"/>
  <c r="O1548" i="59"/>
  <c r="O1549" i="59"/>
  <c r="O1550" i="59"/>
  <c r="O1551" i="59"/>
  <c r="O1552" i="59"/>
  <c r="O1553" i="59"/>
  <c r="O1554" i="59"/>
  <c r="O1555" i="59"/>
  <c r="O1556" i="59"/>
  <c r="O1557" i="59"/>
  <c r="O1558" i="59"/>
  <c r="O1559" i="59"/>
  <c r="O1560" i="59"/>
  <c r="O1561" i="59"/>
  <c r="O1562" i="59"/>
  <c r="O1563" i="59"/>
  <c r="O1564" i="59"/>
  <c r="O1565" i="59"/>
  <c r="O1566" i="59"/>
  <c r="O1567" i="59"/>
  <c r="O1568" i="59"/>
  <c r="O1569" i="59"/>
  <c r="O1570" i="59"/>
  <c r="O1571" i="59"/>
  <c r="O1572" i="59"/>
  <c r="O1573" i="59"/>
  <c r="O1574" i="59"/>
  <c r="O1575" i="59"/>
  <c r="O1576" i="59"/>
  <c r="O1577" i="59"/>
  <c r="O1578" i="59"/>
  <c r="O1579" i="59"/>
  <c r="O1580" i="59"/>
  <c r="O1581" i="59"/>
  <c r="O1582" i="59"/>
  <c r="O1583" i="59"/>
  <c r="O1584" i="59"/>
  <c r="O1585" i="59"/>
  <c r="O1586" i="59"/>
  <c r="O1587" i="59"/>
  <c r="O1588" i="59"/>
  <c r="O1589" i="59"/>
  <c r="O1590" i="59"/>
  <c r="O1591" i="59"/>
  <c r="O1592" i="59"/>
  <c r="O1593" i="59"/>
  <c r="O1594" i="59"/>
  <c r="O1595" i="59"/>
  <c r="O1596" i="59"/>
  <c r="O1597" i="59"/>
  <c r="O1598" i="59"/>
  <c r="O1599" i="59"/>
  <c r="O1600" i="59"/>
  <c r="O1601" i="59"/>
  <c r="O1602" i="59"/>
  <c r="O1603" i="59"/>
  <c r="O1604" i="59"/>
  <c r="O1605" i="59"/>
  <c r="O1606" i="59"/>
  <c r="O1607" i="59"/>
  <c r="O1608" i="59"/>
  <c r="O1609" i="59"/>
  <c r="O1610" i="59"/>
  <c r="O1611" i="59"/>
  <c r="O1612" i="59"/>
  <c r="O1613" i="59"/>
  <c r="O1614" i="59"/>
  <c r="O1615" i="59"/>
  <c r="O1616" i="59"/>
  <c r="O1617" i="59"/>
  <c r="O1618" i="59"/>
  <c r="O1619" i="59"/>
  <c r="O1620" i="59"/>
  <c r="O1621" i="59"/>
  <c r="O1622" i="59"/>
  <c r="O1623" i="59"/>
  <c r="O1624" i="59"/>
  <c r="O1625" i="59"/>
  <c r="O1626" i="59"/>
  <c r="O1627" i="59"/>
  <c r="O1628" i="59"/>
  <c r="O1629" i="59"/>
  <c r="O1630" i="59"/>
  <c r="O1631" i="59"/>
  <c r="O1632" i="59"/>
  <c r="O1633" i="59"/>
  <c r="O1634" i="59"/>
  <c r="O1635" i="59"/>
  <c r="O1636" i="59"/>
  <c r="O1637" i="59"/>
  <c r="O1638" i="59"/>
  <c r="O1639" i="59"/>
  <c r="O1640" i="59"/>
  <c r="O1641" i="59"/>
  <c r="O1642" i="59"/>
  <c r="O1643" i="59"/>
  <c r="O1644" i="59"/>
  <c r="O1645" i="59"/>
  <c r="O1646" i="59"/>
  <c r="O1647" i="59"/>
  <c r="O1648" i="59"/>
  <c r="O1649" i="59"/>
  <c r="O1650" i="59"/>
  <c r="O1651" i="59"/>
  <c r="O1652" i="59"/>
  <c r="O1653" i="59"/>
  <c r="O1654" i="59"/>
  <c r="O1655" i="59"/>
  <c r="O1656" i="59"/>
  <c r="O1657" i="59"/>
  <c r="O1658" i="59"/>
  <c r="O1659" i="59"/>
  <c r="O1660" i="59"/>
  <c r="O1661" i="59"/>
  <c r="O1662" i="59"/>
  <c r="O1663" i="59"/>
  <c r="O1664" i="59"/>
  <c r="O1665" i="59"/>
  <c r="O1666" i="59"/>
  <c r="O1667" i="59"/>
  <c r="O1668" i="59"/>
  <c r="O1669" i="59"/>
  <c r="O1670" i="59"/>
  <c r="O1671" i="59"/>
  <c r="O1672" i="59"/>
  <c r="O1673" i="59"/>
  <c r="O1674" i="59"/>
  <c r="O1675" i="59"/>
  <c r="O1676" i="59"/>
  <c r="O1677" i="59"/>
  <c r="O1678" i="59"/>
  <c r="O1679" i="59"/>
  <c r="O1680" i="59"/>
  <c r="O1681" i="59"/>
  <c r="O1682" i="59"/>
  <c r="O1683" i="59"/>
  <c r="O1684" i="59"/>
  <c r="O1685" i="59"/>
  <c r="O1686" i="59"/>
  <c r="O1687" i="59"/>
  <c r="O1688" i="59"/>
  <c r="O1689" i="59"/>
  <c r="O1690" i="59"/>
  <c r="O1691" i="59"/>
  <c r="O1692" i="59"/>
  <c r="O1693" i="59"/>
  <c r="O1694" i="59"/>
  <c r="O1695" i="59"/>
  <c r="O1696" i="59"/>
  <c r="O1697" i="59"/>
  <c r="O1698" i="59"/>
  <c r="O1699" i="59"/>
  <c r="O1700" i="59"/>
  <c r="O1701" i="59"/>
  <c r="O1702" i="59"/>
  <c r="O1703" i="59"/>
  <c r="O1704" i="59"/>
  <c r="O1705" i="59"/>
  <c r="O1706" i="59"/>
  <c r="O1707" i="59"/>
  <c r="O1708" i="59"/>
  <c r="O1709" i="59"/>
  <c r="O1710" i="59"/>
  <c r="O1711" i="59"/>
  <c r="O1712" i="59"/>
  <c r="O1713" i="59"/>
  <c r="O1714" i="59"/>
  <c r="O1715" i="59"/>
  <c r="O1716" i="59"/>
  <c r="O1717" i="59"/>
  <c r="O1718" i="59"/>
  <c r="O1719" i="59"/>
  <c r="O1720" i="59"/>
  <c r="O1721" i="59"/>
  <c r="O1722" i="59"/>
  <c r="O1723" i="59"/>
  <c r="O1724" i="59"/>
  <c r="O1725" i="59"/>
  <c r="O1726" i="59"/>
  <c r="O1727" i="59"/>
  <c r="O1728" i="59"/>
  <c r="O1729" i="59"/>
  <c r="O1730" i="59"/>
  <c r="O1731" i="59"/>
  <c r="O1732" i="59"/>
  <c r="O1733" i="59"/>
  <c r="O1734" i="59"/>
  <c r="O1735" i="59"/>
  <c r="O1736" i="59"/>
  <c r="O1737" i="59"/>
  <c r="O1738" i="59"/>
  <c r="O1739" i="59"/>
  <c r="O1740" i="59"/>
  <c r="O1741" i="59"/>
  <c r="O1742" i="59"/>
  <c r="O1743" i="59"/>
  <c r="O1744" i="59"/>
  <c r="O1745" i="59"/>
  <c r="O1746" i="59"/>
  <c r="O1747" i="59"/>
  <c r="O1748" i="59"/>
  <c r="O1749" i="59"/>
  <c r="O1750" i="59"/>
  <c r="O1751" i="59"/>
  <c r="O1752" i="59"/>
  <c r="O1753" i="59"/>
  <c r="O1754" i="59"/>
  <c r="O1755" i="59"/>
  <c r="O1756" i="59"/>
  <c r="O1757" i="59"/>
  <c r="O1758" i="59"/>
  <c r="O1759" i="59"/>
  <c r="O1760" i="59"/>
  <c r="O1761" i="59"/>
  <c r="O1762" i="59"/>
  <c r="O1763" i="59"/>
  <c r="O1764" i="59"/>
  <c r="O1765" i="59"/>
  <c r="O1766" i="59"/>
  <c r="O1767" i="59"/>
  <c r="O1768" i="59"/>
  <c r="O1769" i="59"/>
  <c r="O1770" i="59"/>
  <c r="O1771" i="59"/>
  <c r="O1772" i="59"/>
  <c r="O1773" i="59"/>
  <c r="O1774" i="59"/>
  <c r="O1775" i="59"/>
  <c r="O1776" i="59"/>
  <c r="O1777" i="59"/>
  <c r="O1778" i="59"/>
  <c r="O1779" i="59"/>
  <c r="O1780" i="59"/>
  <c r="O1781" i="59"/>
  <c r="O1782" i="59"/>
  <c r="O1783" i="59"/>
  <c r="O1784" i="59"/>
  <c r="O1785" i="59"/>
  <c r="O1786" i="59"/>
  <c r="O1787" i="59"/>
  <c r="O1788" i="59"/>
  <c r="O1789" i="59"/>
  <c r="O1790" i="59"/>
  <c r="O1791" i="59"/>
  <c r="O1792" i="59"/>
  <c r="O1793" i="59"/>
  <c r="O1794" i="59"/>
  <c r="O1795" i="59"/>
  <c r="O1796" i="59"/>
  <c r="O1797" i="59"/>
  <c r="O1798" i="59"/>
  <c r="O1799" i="59"/>
  <c r="O1800" i="59"/>
  <c r="O1801" i="59"/>
  <c r="O1802" i="59"/>
  <c r="O1803" i="59"/>
  <c r="O1804" i="59"/>
  <c r="O1805" i="59"/>
  <c r="O1806" i="59"/>
  <c r="O1807" i="59"/>
  <c r="O1808" i="59"/>
  <c r="O1809" i="59"/>
  <c r="O1810" i="59"/>
  <c r="O1811" i="59"/>
  <c r="O1812" i="59"/>
  <c r="O1813" i="59"/>
  <c r="O1814" i="59"/>
  <c r="O1815" i="59"/>
  <c r="O1816" i="59"/>
  <c r="O1817" i="59"/>
  <c r="O1818" i="59"/>
  <c r="O1819" i="59"/>
  <c r="O1820" i="59"/>
  <c r="O1821" i="59"/>
  <c r="O1822" i="59"/>
  <c r="O1823" i="59"/>
  <c r="O1824" i="59"/>
  <c r="O1825" i="59"/>
  <c r="O1826" i="59"/>
  <c r="O1827" i="59"/>
  <c r="O1828" i="59"/>
  <c r="O1829" i="59"/>
  <c r="O1830" i="59"/>
  <c r="O1831" i="59"/>
  <c r="O1832" i="59"/>
  <c r="O1833" i="59"/>
  <c r="O1834" i="59"/>
  <c r="O1835" i="59"/>
  <c r="O1836" i="59"/>
  <c r="O1837" i="59"/>
  <c r="O1838" i="59"/>
  <c r="O1839" i="59"/>
  <c r="O1840" i="59"/>
  <c r="O1841" i="59"/>
  <c r="O1842" i="59"/>
  <c r="O1843" i="59"/>
  <c r="O1844" i="59"/>
  <c r="O1845" i="59"/>
  <c r="O1846" i="59"/>
  <c r="O1847" i="59"/>
  <c r="O1848" i="59"/>
  <c r="R301" i="86" l="1"/>
  <c r="W301" i="86" s="1"/>
  <c r="N301" i="86"/>
  <c r="J301" i="86"/>
  <c r="E1447" i="87" l="1"/>
  <c r="F1447" i="87"/>
  <c r="G1447" i="87"/>
  <c r="H1447" i="87"/>
  <c r="I1447" i="87"/>
  <c r="J1447" i="87"/>
  <c r="K1447" i="87"/>
  <c r="D1447" i="87"/>
  <c r="L1446" i="87"/>
  <c r="AD1436" i="87"/>
  <c r="AE1436" i="87"/>
  <c r="AF1436" i="87"/>
  <c r="AG1436" i="87"/>
  <c r="AH1436" i="87"/>
  <c r="AI1436" i="87"/>
  <c r="AJ1436" i="87"/>
  <c r="AC1436" i="87"/>
  <c r="AD1435" i="87"/>
  <c r="AE1435" i="87"/>
  <c r="AF1435" i="87"/>
  <c r="AG1435" i="87"/>
  <c r="AH1435" i="87"/>
  <c r="AI1435" i="87"/>
  <c r="AJ1435" i="87"/>
  <c r="AC1435" i="87"/>
  <c r="AC1422" i="87"/>
  <c r="AD1422" i="87"/>
  <c r="AE1422" i="87"/>
  <c r="AF1422" i="87"/>
  <c r="AG1422" i="87"/>
  <c r="AH1422" i="87"/>
  <c r="AI1422" i="87"/>
  <c r="AJ1422" i="87"/>
  <c r="AK1422" i="87"/>
  <c r="AL1422" i="87"/>
  <c r="AM1422" i="87"/>
  <c r="AN1422" i="87"/>
  <c r="AO1422" i="87"/>
  <c r="AP1422" i="87"/>
  <c r="AQ1422" i="87"/>
  <c r="AR1422" i="87"/>
  <c r="AS1422" i="87"/>
  <c r="AT1422" i="87"/>
  <c r="AU1422" i="87"/>
  <c r="AV1422" i="87"/>
  <c r="AW1422" i="87"/>
  <c r="AX1422" i="87"/>
  <c r="AY1422" i="87"/>
  <c r="AC1423" i="87"/>
  <c r="AD1423" i="87"/>
  <c r="AE1423" i="87"/>
  <c r="AF1423" i="87"/>
  <c r="AG1423" i="87"/>
  <c r="AH1423" i="87"/>
  <c r="AI1423" i="87"/>
  <c r="AJ1423" i="87"/>
  <c r="AK1423" i="87"/>
  <c r="AL1423" i="87"/>
  <c r="AM1423" i="87"/>
  <c r="AN1423" i="87"/>
  <c r="AO1423" i="87"/>
  <c r="AP1423" i="87"/>
  <c r="AQ1423" i="87"/>
  <c r="AR1423" i="87"/>
  <c r="AS1423" i="87"/>
  <c r="AT1423" i="87"/>
  <c r="AU1423" i="87"/>
  <c r="AV1423" i="87"/>
  <c r="AW1423" i="87"/>
  <c r="AX1423" i="87"/>
  <c r="AY1423" i="87"/>
  <c r="AC1424" i="87"/>
  <c r="AD1424" i="87"/>
  <c r="AE1424" i="87"/>
  <c r="AF1424" i="87"/>
  <c r="AG1424" i="87"/>
  <c r="AH1424" i="87"/>
  <c r="AI1424" i="87"/>
  <c r="AJ1424" i="87"/>
  <c r="AK1424" i="87"/>
  <c r="AL1424" i="87"/>
  <c r="AM1424" i="87"/>
  <c r="AN1424" i="87"/>
  <c r="AO1424" i="87"/>
  <c r="AP1424" i="87"/>
  <c r="AQ1424" i="87"/>
  <c r="AR1424" i="87"/>
  <c r="AS1424" i="87"/>
  <c r="AT1424" i="87"/>
  <c r="AU1424" i="87"/>
  <c r="AV1424" i="87"/>
  <c r="AW1424" i="87"/>
  <c r="AX1424" i="87"/>
  <c r="AY1424" i="87"/>
  <c r="AC1425" i="87"/>
  <c r="AD1425" i="87"/>
  <c r="AE1425" i="87"/>
  <c r="AF1425" i="87"/>
  <c r="AG1425" i="87"/>
  <c r="AH1425" i="87"/>
  <c r="AI1425" i="87"/>
  <c r="AJ1425" i="87"/>
  <c r="AK1425" i="87"/>
  <c r="AL1425" i="87"/>
  <c r="AM1425" i="87"/>
  <c r="AN1425" i="87"/>
  <c r="AO1425" i="87"/>
  <c r="AP1425" i="87"/>
  <c r="AQ1425" i="87"/>
  <c r="AR1425" i="87"/>
  <c r="AS1425" i="87"/>
  <c r="AT1425" i="87"/>
  <c r="AU1425" i="87"/>
  <c r="AV1425" i="87"/>
  <c r="AW1425" i="87"/>
  <c r="AX1425" i="87"/>
  <c r="AY1425" i="87"/>
  <c r="AC1426" i="87"/>
  <c r="AD1426" i="87"/>
  <c r="AE1426" i="87"/>
  <c r="AF1426" i="87"/>
  <c r="AG1426" i="87"/>
  <c r="AH1426" i="87"/>
  <c r="AI1426" i="87"/>
  <c r="AJ1426" i="87"/>
  <c r="AK1426" i="87"/>
  <c r="AL1426" i="87"/>
  <c r="AM1426" i="87"/>
  <c r="AN1426" i="87"/>
  <c r="AO1426" i="87"/>
  <c r="AP1426" i="87"/>
  <c r="AQ1426" i="87"/>
  <c r="AR1426" i="87"/>
  <c r="AS1426" i="87"/>
  <c r="AT1426" i="87"/>
  <c r="AU1426" i="87"/>
  <c r="AV1426" i="87"/>
  <c r="AW1426" i="87"/>
  <c r="AX1426" i="87"/>
  <c r="AY1426" i="87"/>
  <c r="AC1427" i="87"/>
  <c r="AD1427" i="87"/>
  <c r="AE1427" i="87"/>
  <c r="AF1427" i="87"/>
  <c r="AG1427" i="87"/>
  <c r="AH1427" i="87"/>
  <c r="AI1427" i="87"/>
  <c r="AJ1427" i="87"/>
  <c r="AK1427" i="87"/>
  <c r="AL1427" i="87"/>
  <c r="AM1427" i="87"/>
  <c r="AN1427" i="87"/>
  <c r="AO1427" i="87"/>
  <c r="AP1427" i="87"/>
  <c r="AQ1427" i="87"/>
  <c r="AR1427" i="87"/>
  <c r="AS1427" i="87"/>
  <c r="AT1427" i="87"/>
  <c r="AU1427" i="87"/>
  <c r="AV1427" i="87"/>
  <c r="AW1427" i="87"/>
  <c r="AX1427" i="87"/>
  <c r="AY1427" i="87"/>
  <c r="AC1428" i="87"/>
  <c r="AD1428" i="87"/>
  <c r="AE1428" i="87"/>
  <c r="AF1428" i="87"/>
  <c r="AG1428" i="87"/>
  <c r="AH1428" i="87"/>
  <c r="AI1428" i="87"/>
  <c r="AJ1428" i="87"/>
  <c r="AK1428" i="87"/>
  <c r="AL1428" i="87"/>
  <c r="AM1428" i="87"/>
  <c r="AN1428" i="87"/>
  <c r="AO1428" i="87"/>
  <c r="AP1428" i="87"/>
  <c r="AQ1428" i="87"/>
  <c r="AR1428" i="87"/>
  <c r="AS1428" i="87"/>
  <c r="AT1428" i="87"/>
  <c r="AU1428" i="87"/>
  <c r="AV1428" i="87"/>
  <c r="AW1428" i="87"/>
  <c r="AX1428" i="87"/>
  <c r="AY1428" i="87"/>
  <c r="AC1429" i="87"/>
  <c r="AD1429" i="87"/>
  <c r="AE1429" i="87"/>
  <c r="AF1429" i="87"/>
  <c r="AG1429" i="87"/>
  <c r="AH1429" i="87"/>
  <c r="AI1429" i="87"/>
  <c r="AJ1429" i="87"/>
  <c r="AK1429" i="87"/>
  <c r="AL1429" i="87"/>
  <c r="AM1429" i="87"/>
  <c r="AN1429" i="87"/>
  <c r="AO1429" i="87"/>
  <c r="AP1429" i="87"/>
  <c r="AQ1429" i="87"/>
  <c r="AR1429" i="87"/>
  <c r="AS1429" i="87"/>
  <c r="AT1429" i="87"/>
  <c r="AU1429" i="87"/>
  <c r="AV1429" i="87"/>
  <c r="AW1429" i="87"/>
  <c r="AX1429" i="87"/>
  <c r="AY1429" i="87"/>
  <c r="AD1421" i="87"/>
  <c r="AE1421" i="87"/>
  <c r="AF1421" i="87"/>
  <c r="AG1421" i="87"/>
  <c r="AH1421" i="87"/>
  <c r="AI1421" i="87"/>
  <c r="AJ1421" i="87"/>
  <c r="AK1421" i="87"/>
  <c r="AL1421" i="87"/>
  <c r="AM1421" i="87"/>
  <c r="AN1421" i="87"/>
  <c r="AO1421" i="87"/>
  <c r="AP1421" i="87"/>
  <c r="AQ1421" i="87"/>
  <c r="AR1421" i="87"/>
  <c r="AS1421" i="87"/>
  <c r="AT1421" i="87"/>
  <c r="AU1421" i="87"/>
  <c r="AV1421" i="87"/>
  <c r="AW1421" i="87"/>
  <c r="AX1421" i="87"/>
  <c r="AY1421" i="87"/>
  <c r="AC1421" i="87"/>
  <c r="K1444" i="87"/>
  <c r="J1444" i="87"/>
  <c r="I1444" i="87"/>
  <c r="H1444" i="87"/>
  <c r="G1444" i="87"/>
  <c r="F1444" i="87"/>
  <c r="E1444" i="87"/>
  <c r="D1444" i="87"/>
  <c r="L1443" i="87"/>
  <c r="L1442" i="87"/>
  <c r="L1441" i="87"/>
  <c r="L1440" i="87"/>
  <c r="L1439" i="87"/>
  <c r="L1438" i="87"/>
  <c r="L1437" i="87"/>
  <c r="L1436" i="87"/>
  <c r="L1435" i="87"/>
  <c r="Z1430" i="87"/>
  <c r="AY1461" i="87" s="1"/>
  <c r="Y1430" i="87"/>
  <c r="AX1461" i="87" s="1"/>
  <c r="X1430" i="87"/>
  <c r="AW1461" i="87" s="1"/>
  <c r="W1430" i="87"/>
  <c r="AV1461" i="87" s="1"/>
  <c r="V1430" i="87"/>
  <c r="AU1461" i="87" s="1"/>
  <c r="U1430" i="87"/>
  <c r="AT1461" i="87" s="1"/>
  <c r="T1430" i="87"/>
  <c r="AS1461" i="87" s="1"/>
  <c r="S1430" i="87"/>
  <c r="AR1461" i="87" s="1"/>
  <c r="R1430" i="87"/>
  <c r="AQ1461" i="87" s="1"/>
  <c r="Q1430" i="87"/>
  <c r="AP1461" i="87" s="1"/>
  <c r="P1430" i="87"/>
  <c r="AO1461" i="87" s="1"/>
  <c r="O1430" i="87"/>
  <c r="AN1461" i="87" s="1"/>
  <c r="N1430" i="87"/>
  <c r="AM1461" i="87" s="1"/>
  <c r="M1430" i="87"/>
  <c r="AL1461" i="87" s="1"/>
  <c r="L1430" i="87"/>
  <c r="AK1461" i="87" s="1"/>
  <c r="K1430" i="87"/>
  <c r="AJ1461" i="87" s="1"/>
  <c r="J1430" i="87"/>
  <c r="AI1461" i="87" s="1"/>
  <c r="I1430" i="87"/>
  <c r="AH1461" i="87" s="1"/>
  <c r="H1430" i="87"/>
  <c r="AG1461" i="87" s="1"/>
  <c r="G1430" i="87"/>
  <c r="AF1461" i="87" s="1"/>
  <c r="F1430" i="87"/>
  <c r="AE1461" i="87" s="1"/>
  <c r="E1430" i="87"/>
  <c r="AD1461" i="87" s="1"/>
  <c r="D1430" i="87"/>
  <c r="AA1429" i="87"/>
  <c r="AA1428" i="87"/>
  <c r="AA1427" i="87"/>
  <c r="AA1426" i="87"/>
  <c r="AA1425" i="87"/>
  <c r="AA1424" i="87"/>
  <c r="AA1423" i="87"/>
  <c r="AA1422" i="87"/>
  <c r="AA1421" i="87"/>
  <c r="L1447" i="87" l="1"/>
  <c r="AF1444" i="87"/>
  <c r="AK1430" i="87"/>
  <c r="AG1444" i="87"/>
  <c r="AH1444" i="87"/>
  <c r="AO1430" i="87"/>
  <c r="AM1430" i="87"/>
  <c r="AL1430" i="87"/>
  <c r="AA1430" i="87"/>
  <c r="AU1430" i="87"/>
  <c r="AT1430" i="87"/>
  <c r="AY1430" i="87"/>
  <c r="AG1430" i="87"/>
  <c r="AD1430" i="87"/>
  <c r="AC1430" i="87"/>
  <c r="AQ1430" i="87"/>
  <c r="AV1430" i="87"/>
  <c r="AF1430" i="87"/>
  <c r="AC1444" i="87"/>
  <c r="AR1430" i="87"/>
  <c r="AJ1430" i="87"/>
  <c r="AW1430" i="87"/>
  <c r="AN1430" i="87"/>
  <c r="AI1430" i="87"/>
  <c r="AS1430" i="87"/>
  <c r="L1444" i="87"/>
  <c r="AD1444" i="87"/>
  <c r="AE1444" i="87"/>
  <c r="AJ1444" i="87"/>
  <c r="AI1444" i="87"/>
  <c r="AH1430" i="87"/>
  <c r="AP1430" i="87"/>
  <c r="AX1430" i="87"/>
  <c r="AE1430" i="87"/>
  <c r="R298" i="86" l="1"/>
  <c r="W298" i="86" s="1"/>
  <c r="R299" i="86"/>
  <c r="R300" i="86"/>
  <c r="R302" i="86"/>
  <c r="R304" i="86"/>
  <c r="W304" i="86" s="1"/>
  <c r="R305" i="86"/>
  <c r="W305" i="86" s="1"/>
  <c r="R306" i="86"/>
  <c r="W306" i="86" s="1"/>
  <c r="R307" i="86"/>
  <c r="W307" i="86" s="1"/>
  <c r="R308" i="86"/>
  <c r="W308" i="86" s="1"/>
  <c r="J298" i="86"/>
  <c r="AC1393" i="87" l="1"/>
  <c r="AD1393" i="87"/>
  <c r="AE1393" i="87"/>
  <c r="AF1393" i="87"/>
  <c r="AG1393" i="87"/>
  <c r="AH1393" i="87"/>
  <c r="AI1393" i="87"/>
  <c r="AJ1393" i="87"/>
  <c r="AK1393" i="87"/>
  <c r="AL1393" i="87"/>
  <c r="AM1393" i="87"/>
  <c r="AN1393" i="87"/>
  <c r="AO1393" i="87"/>
  <c r="AP1393" i="87"/>
  <c r="AQ1393" i="87"/>
  <c r="AR1393" i="87"/>
  <c r="AS1393" i="87"/>
  <c r="AT1393" i="87"/>
  <c r="AU1393" i="87"/>
  <c r="AV1393" i="87"/>
  <c r="AW1393" i="87"/>
  <c r="AX1393" i="87"/>
  <c r="AY1393" i="87"/>
  <c r="AC1394" i="87"/>
  <c r="AD1394" i="87"/>
  <c r="AE1394" i="87"/>
  <c r="AF1394" i="87"/>
  <c r="AG1394" i="87"/>
  <c r="AH1394" i="87"/>
  <c r="AI1394" i="87"/>
  <c r="AJ1394" i="87"/>
  <c r="AK1394" i="87"/>
  <c r="AL1394" i="87"/>
  <c r="AM1394" i="87"/>
  <c r="AN1394" i="87"/>
  <c r="AO1394" i="87"/>
  <c r="AP1394" i="87"/>
  <c r="AQ1394" i="87"/>
  <c r="AR1394" i="87"/>
  <c r="AS1394" i="87"/>
  <c r="AT1394" i="87"/>
  <c r="AU1394" i="87"/>
  <c r="AV1394" i="87"/>
  <c r="AW1394" i="87"/>
  <c r="AX1394" i="87"/>
  <c r="AY1394" i="87"/>
  <c r="AC1395" i="87"/>
  <c r="AD1395" i="87"/>
  <c r="AE1395" i="87"/>
  <c r="AF1395" i="87"/>
  <c r="AG1395" i="87"/>
  <c r="AH1395" i="87"/>
  <c r="AI1395" i="87"/>
  <c r="AJ1395" i="87"/>
  <c r="AK1395" i="87"/>
  <c r="AL1395" i="87"/>
  <c r="AM1395" i="87"/>
  <c r="AN1395" i="87"/>
  <c r="AO1395" i="87"/>
  <c r="AP1395" i="87"/>
  <c r="AQ1395" i="87"/>
  <c r="AR1395" i="87"/>
  <c r="AS1395" i="87"/>
  <c r="AT1395" i="87"/>
  <c r="AU1395" i="87"/>
  <c r="AV1395" i="87"/>
  <c r="AW1395" i="87"/>
  <c r="AX1395" i="87"/>
  <c r="AY1395" i="87"/>
  <c r="AC1396" i="87"/>
  <c r="AD1396" i="87"/>
  <c r="AE1396" i="87"/>
  <c r="AF1396" i="87"/>
  <c r="AG1396" i="87"/>
  <c r="AH1396" i="87"/>
  <c r="AI1396" i="87"/>
  <c r="AJ1396" i="87"/>
  <c r="AK1396" i="87"/>
  <c r="AL1396" i="87"/>
  <c r="AM1396" i="87"/>
  <c r="AN1396" i="87"/>
  <c r="AO1396" i="87"/>
  <c r="AP1396" i="87"/>
  <c r="AQ1396" i="87"/>
  <c r="AR1396" i="87"/>
  <c r="AS1396" i="87"/>
  <c r="AT1396" i="87"/>
  <c r="AU1396" i="87"/>
  <c r="AV1396" i="87"/>
  <c r="AW1396" i="87"/>
  <c r="AX1396" i="87"/>
  <c r="AY1396" i="87"/>
  <c r="AC1397" i="87"/>
  <c r="AD1397" i="87"/>
  <c r="AE1397" i="87"/>
  <c r="AF1397" i="87"/>
  <c r="AG1397" i="87"/>
  <c r="AH1397" i="87"/>
  <c r="AI1397" i="87"/>
  <c r="AJ1397" i="87"/>
  <c r="AK1397" i="87"/>
  <c r="AL1397" i="87"/>
  <c r="AM1397" i="87"/>
  <c r="AN1397" i="87"/>
  <c r="AO1397" i="87"/>
  <c r="AP1397" i="87"/>
  <c r="AQ1397" i="87"/>
  <c r="AR1397" i="87"/>
  <c r="AS1397" i="87"/>
  <c r="AT1397" i="87"/>
  <c r="AU1397" i="87"/>
  <c r="AV1397" i="87"/>
  <c r="AW1397" i="87"/>
  <c r="AX1397" i="87"/>
  <c r="AY1397" i="87"/>
  <c r="AC1398" i="87"/>
  <c r="AD1398" i="87"/>
  <c r="AE1398" i="87"/>
  <c r="AF1398" i="87"/>
  <c r="AG1398" i="87"/>
  <c r="AH1398" i="87"/>
  <c r="AI1398" i="87"/>
  <c r="AJ1398" i="87"/>
  <c r="AK1398" i="87"/>
  <c r="AL1398" i="87"/>
  <c r="AM1398" i="87"/>
  <c r="AN1398" i="87"/>
  <c r="AO1398" i="87"/>
  <c r="AP1398" i="87"/>
  <c r="AQ1398" i="87"/>
  <c r="AR1398" i="87"/>
  <c r="AS1398" i="87"/>
  <c r="AT1398" i="87"/>
  <c r="AU1398" i="87"/>
  <c r="AV1398" i="87"/>
  <c r="AW1398" i="87"/>
  <c r="AX1398" i="87"/>
  <c r="AY1398" i="87"/>
  <c r="AC1399" i="87"/>
  <c r="AD1399" i="87"/>
  <c r="AE1399" i="87"/>
  <c r="AF1399" i="87"/>
  <c r="AG1399" i="87"/>
  <c r="AH1399" i="87"/>
  <c r="AI1399" i="87"/>
  <c r="AJ1399" i="87"/>
  <c r="AK1399" i="87"/>
  <c r="AL1399" i="87"/>
  <c r="AM1399" i="87"/>
  <c r="AN1399" i="87"/>
  <c r="AO1399" i="87"/>
  <c r="AP1399" i="87"/>
  <c r="AQ1399" i="87"/>
  <c r="AR1399" i="87"/>
  <c r="AS1399" i="87"/>
  <c r="AT1399" i="87"/>
  <c r="AU1399" i="87"/>
  <c r="AV1399" i="87"/>
  <c r="AW1399" i="87"/>
  <c r="AX1399" i="87"/>
  <c r="AY1399" i="87"/>
  <c r="AC1400" i="87"/>
  <c r="AD1400" i="87"/>
  <c r="AE1400" i="87"/>
  <c r="AF1400" i="87"/>
  <c r="AG1400" i="87"/>
  <c r="AH1400" i="87"/>
  <c r="AI1400" i="87"/>
  <c r="AJ1400" i="87"/>
  <c r="AK1400" i="87"/>
  <c r="AL1400" i="87"/>
  <c r="AM1400" i="87"/>
  <c r="AN1400" i="87"/>
  <c r="AO1400" i="87"/>
  <c r="AP1400" i="87"/>
  <c r="AQ1400" i="87"/>
  <c r="AR1400" i="87"/>
  <c r="AS1400" i="87"/>
  <c r="AT1400" i="87"/>
  <c r="AU1400" i="87"/>
  <c r="AV1400" i="87"/>
  <c r="AW1400" i="87"/>
  <c r="AX1400" i="87"/>
  <c r="AY1400" i="87"/>
  <c r="AD1392" i="87"/>
  <c r="AE1392" i="87"/>
  <c r="AF1392" i="87"/>
  <c r="AG1392" i="87"/>
  <c r="AH1392" i="87"/>
  <c r="AI1392" i="87"/>
  <c r="AJ1392" i="87"/>
  <c r="AK1392" i="87"/>
  <c r="AL1392" i="87"/>
  <c r="AM1392" i="87"/>
  <c r="AN1392" i="87"/>
  <c r="AO1392" i="87"/>
  <c r="AP1392" i="87"/>
  <c r="AQ1392" i="87"/>
  <c r="AR1392" i="87"/>
  <c r="AS1392" i="87"/>
  <c r="AT1392" i="87"/>
  <c r="AU1392" i="87"/>
  <c r="AV1392" i="87"/>
  <c r="AW1392" i="87"/>
  <c r="AX1392" i="87"/>
  <c r="AY1392" i="87"/>
  <c r="AC1392" i="87"/>
  <c r="K1415" i="87"/>
  <c r="J1415" i="87"/>
  <c r="I1415" i="87"/>
  <c r="H1415" i="87"/>
  <c r="G1415" i="87"/>
  <c r="F1415" i="87"/>
  <c r="E1415" i="87"/>
  <c r="D1415" i="87"/>
  <c r="L1414" i="87"/>
  <c r="L1413" i="87"/>
  <c r="L1412" i="87"/>
  <c r="L1411" i="87"/>
  <c r="L1410" i="87"/>
  <c r="L1409" i="87"/>
  <c r="L1408" i="87"/>
  <c r="AJ1407" i="87"/>
  <c r="AI1407" i="87"/>
  <c r="AH1407" i="87"/>
  <c r="AG1407" i="87"/>
  <c r="AF1407" i="87"/>
  <c r="AE1407" i="87"/>
  <c r="AD1407" i="87"/>
  <c r="AC1407" i="87"/>
  <c r="L1407" i="87"/>
  <c r="AJ1406" i="87"/>
  <c r="AI1406" i="87"/>
  <c r="AH1406" i="87"/>
  <c r="AG1406" i="87"/>
  <c r="AF1406" i="87"/>
  <c r="AE1406" i="87"/>
  <c r="AD1406" i="87"/>
  <c r="AC1406" i="87"/>
  <c r="L1406" i="87"/>
  <c r="Z1401" i="87"/>
  <c r="Y1401" i="87"/>
  <c r="X1401" i="87"/>
  <c r="W1401" i="87"/>
  <c r="V1401" i="87"/>
  <c r="U1401" i="87"/>
  <c r="T1401" i="87"/>
  <c r="S1401" i="87"/>
  <c r="R1401" i="87"/>
  <c r="Q1401" i="87"/>
  <c r="P1401" i="87"/>
  <c r="O1401" i="87"/>
  <c r="N1401" i="87"/>
  <c r="M1401" i="87"/>
  <c r="L1401" i="87"/>
  <c r="K1401" i="87"/>
  <c r="J1401" i="87"/>
  <c r="I1401" i="87"/>
  <c r="H1401" i="87"/>
  <c r="G1401" i="87"/>
  <c r="F1401" i="87"/>
  <c r="E1401" i="87"/>
  <c r="D1401" i="87"/>
  <c r="AA1400" i="87"/>
  <c r="AA1399" i="87"/>
  <c r="AA1398" i="87"/>
  <c r="AA1397" i="87"/>
  <c r="AA1396" i="87"/>
  <c r="AA1395" i="87"/>
  <c r="AA1394" i="87"/>
  <c r="AA1393" i="87"/>
  <c r="AA1392" i="87"/>
  <c r="D1044" i="98"/>
  <c r="B1044" i="98"/>
  <c r="AC534" i="98"/>
  <c r="AC533" i="98"/>
  <c r="D533" i="98"/>
  <c r="B533" i="98"/>
  <c r="AG1415" i="87" l="1"/>
  <c r="AC1044" i="98"/>
  <c r="AD1044" i="98"/>
  <c r="AF1415" i="87"/>
  <c r="AE1415" i="87"/>
  <c r="L1415" i="87"/>
  <c r="AA1401" i="87"/>
  <c r="AH1415" i="87"/>
  <c r="AC1415" i="87"/>
  <c r="AI1415" i="87"/>
  <c r="AD1415" i="87"/>
  <c r="AJ1415" i="87"/>
  <c r="L298" i="86" l="1"/>
  <c r="N298" i="86" s="1"/>
  <c r="AC1377" i="87"/>
  <c r="AD1377" i="87"/>
  <c r="AE1377" i="87"/>
  <c r="AF1377" i="87"/>
  <c r="AG1377" i="87"/>
  <c r="AH1377" i="87"/>
  <c r="AI1377" i="87"/>
  <c r="AJ1377" i="87"/>
  <c r="AC1378" i="87"/>
  <c r="AD1378" i="87"/>
  <c r="AE1378" i="87"/>
  <c r="AF1378" i="87"/>
  <c r="AG1378" i="87"/>
  <c r="AH1378" i="87"/>
  <c r="AI1378" i="87"/>
  <c r="AJ1378" i="87"/>
  <c r="AD1376" i="87"/>
  <c r="AE1376" i="87"/>
  <c r="AF1376" i="87"/>
  <c r="AG1376" i="87"/>
  <c r="AH1376" i="87"/>
  <c r="AI1376" i="87"/>
  <c r="AJ1376" i="87"/>
  <c r="AC1376" i="87"/>
  <c r="AK1361" i="87"/>
  <c r="AI1361" i="87"/>
  <c r="AG1359" i="87"/>
  <c r="AC1362" i="87"/>
  <c r="AD1362" i="87"/>
  <c r="AE1362" i="87"/>
  <c r="AF1362" i="87"/>
  <c r="AG1362" i="87"/>
  <c r="AH1362" i="87"/>
  <c r="AI1362" i="87"/>
  <c r="AJ1362" i="87"/>
  <c r="AK1362" i="87"/>
  <c r="AL1362" i="87"/>
  <c r="AM1362" i="87"/>
  <c r="AN1362" i="87"/>
  <c r="AO1362" i="87"/>
  <c r="AP1362" i="87"/>
  <c r="AQ1362" i="87"/>
  <c r="AR1362" i="87"/>
  <c r="AS1362" i="87"/>
  <c r="AT1362" i="87"/>
  <c r="AU1362" i="87"/>
  <c r="AV1362" i="87"/>
  <c r="AW1362" i="87"/>
  <c r="AX1362" i="87"/>
  <c r="AY1362" i="87"/>
  <c r="AC1359" i="87"/>
  <c r="AD1359" i="87"/>
  <c r="AE1359" i="87"/>
  <c r="AF1359" i="87"/>
  <c r="AH1359" i="87"/>
  <c r="AI1359" i="87"/>
  <c r="AJ1359" i="87"/>
  <c r="AK1359" i="87"/>
  <c r="AL1359" i="87"/>
  <c r="AM1359" i="87"/>
  <c r="AN1359" i="87"/>
  <c r="AO1359" i="87"/>
  <c r="AP1359" i="87"/>
  <c r="AQ1359" i="87"/>
  <c r="AR1359" i="87"/>
  <c r="AS1359" i="87"/>
  <c r="AT1359" i="87"/>
  <c r="AU1359" i="87"/>
  <c r="AV1359" i="87"/>
  <c r="AW1359" i="87"/>
  <c r="AX1359" i="87"/>
  <c r="AY1359" i="87"/>
  <c r="AC1360" i="87"/>
  <c r="AD1360" i="87"/>
  <c r="AE1360" i="87"/>
  <c r="AF1360" i="87"/>
  <c r="AG1360" i="87"/>
  <c r="AH1360" i="87"/>
  <c r="AI1360" i="87"/>
  <c r="AJ1360" i="87"/>
  <c r="AK1360" i="87"/>
  <c r="AL1360" i="87"/>
  <c r="AM1360" i="87"/>
  <c r="AN1360" i="87"/>
  <c r="AO1360" i="87"/>
  <c r="AP1360" i="87"/>
  <c r="AQ1360" i="87"/>
  <c r="AR1360" i="87"/>
  <c r="AS1360" i="87"/>
  <c r="AT1360" i="87"/>
  <c r="AU1360" i="87"/>
  <c r="AV1360" i="87"/>
  <c r="AW1360" i="87"/>
  <c r="AX1360" i="87"/>
  <c r="AY1360" i="87"/>
  <c r="AC1361" i="87"/>
  <c r="AD1361" i="87"/>
  <c r="AE1361" i="87"/>
  <c r="AF1361" i="87"/>
  <c r="AG1361" i="87"/>
  <c r="AH1361" i="87"/>
  <c r="AJ1361" i="87"/>
  <c r="AL1361" i="87"/>
  <c r="AM1361" i="87"/>
  <c r="AN1361" i="87"/>
  <c r="AO1361" i="87"/>
  <c r="AP1361" i="87"/>
  <c r="AQ1361" i="87"/>
  <c r="AR1361" i="87"/>
  <c r="AS1361" i="87"/>
  <c r="AT1361" i="87"/>
  <c r="AU1361" i="87"/>
  <c r="AV1361" i="87"/>
  <c r="AW1361" i="87"/>
  <c r="AX1361" i="87"/>
  <c r="AY1361" i="87"/>
  <c r="AD1358" i="87"/>
  <c r="AE1358" i="87"/>
  <c r="AF1358" i="87"/>
  <c r="AG1358" i="87"/>
  <c r="AH1358" i="87"/>
  <c r="AI1358" i="87"/>
  <c r="AJ1358" i="87"/>
  <c r="AK1358" i="87"/>
  <c r="AL1358" i="87"/>
  <c r="AM1358" i="87"/>
  <c r="AN1358" i="87"/>
  <c r="AO1358" i="87"/>
  <c r="AP1358" i="87"/>
  <c r="AQ1358" i="87"/>
  <c r="AR1358" i="87"/>
  <c r="AS1358" i="87"/>
  <c r="AT1358" i="87"/>
  <c r="AU1358" i="87"/>
  <c r="AV1358" i="87"/>
  <c r="AW1358" i="87"/>
  <c r="AX1358" i="87"/>
  <c r="AY1358" i="87"/>
  <c r="AC1358" i="87"/>
  <c r="AC1344" i="87"/>
  <c r="L1374" i="87"/>
  <c r="L1375" i="87"/>
  <c r="L1376" i="87"/>
  <c r="L1377" i="87"/>
  <c r="L1378" i="87"/>
  <c r="L1379" i="87"/>
  <c r="L1380" i="87"/>
  <c r="L1381" i="87"/>
  <c r="L1382" i="87"/>
  <c r="L1383" i="87"/>
  <c r="L1384" i="87"/>
  <c r="L1385" i="87"/>
  <c r="K1386" i="87"/>
  <c r="J1386" i="87"/>
  <c r="I1386" i="87"/>
  <c r="H1386" i="87"/>
  <c r="G1386" i="87"/>
  <c r="F1386" i="87"/>
  <c r="E1386" i="87"/>
  <c r="D1386" i="87"/>
  <c r="L1373" i="87"/>
  <c r="Z1368" i="87"/>
  <c r="AY1401" i="87" s="1"/>
  <c r="Y1368" i="87"/>
  <c r="AX1401" i="87" s="1"/>
  <c r="X1368" i="87"/>
  <c r="AW1401" i="87" s="1"/>
  <c r="W1368" i="87"/>
  <c r="AV1401" i="87" s="1"/>
  <c r="V1368" i="87"/>
  <c r="AU1401" i="87" s="1"/>
  <c r="U1368" i="87"/>
  <c r="AT1401" i="87" s="1"/>
  <c r="T1368" i="87"/>
  <c r="AS1401" i="87" s="1"/>
  <c r="S1368" i="87"/>
  <c r="AR1401" i="87" s="1"/>
  <c r="R1368" i="87"/>
  <c r="AQ1401" i="87" s="1"/>
  <c r="Q1368" i="87"/>
  <c r="AP1401" i="87" s="1"/>
  <c r="P1368" i="87"/>
  <c r="AO1401" i="87" s="1"/>
  <c r="O1368" i="87"/>
  <c r="AN1401" i="87" s="1"/>
  <c r="N1368" i="87"/>
  <c r="AM1401" i="87" s="1"/>
  <c r="M1368" i="87"/>
  <c r="AL1401" i="87" s="1"/>
  <c r="L1368" i="87"/>
  <c r="AK1401" i="87" s="1"/>
  <c r="K1368" i="87"/>
  <c r="AJ1401" i="87" s="1"/>
  <c r="J1368" i="87"/>
  <c r="AI1401" i="87" s="1"/>
  <c r="I1368" i="87"/>
  <c r="AH1401" i="87" s="1"/>
  <c r="H1368" i="87"/>
  <c r="AG1401" i="87" s="1"/>
  <c r="G1368" i="87"/>
  <c r="AF1401" i="87" s="1"/>
  <c r="F1368" i="87"/>
  <c r="AE1401" i="87" s="1"/>
  <c r="E1368" i="87"/>
  <c r="AD1401" i="87" s="1"/>
  <c r="D1368" i="87"/>
  <c r="AC1401" i="87" s="1"/>
  <c r="AA1367" i="87"/>
  <c r="AA1366" i="87"/>
  <c r="AA1365" i="87"/>
  <c r="AA1364" i="87"/>
  <c r="AA1363" i="87"/>
  <c r="AA1362" i="87"/>
  <c r="AA1361" i="87"/>
  <c r="AA1360" i="87"/>
  <c r="AA1359" i="87"/>
  <c r="AA1358" i="87"/>
  <c r="AA1357" i="87"/>
  <c r="AA1356" i="87"/>
  <c r="AA1355" i="87"/>
  <c r="AV1368" i="87" l="1"/>
  <c r="AO1368" i="87"/>
  <c r="AN1368" i="87"/>
  <c r="AW1368" i="87"/>
  <c r="AG1368" i="87"/>
  <c r="AG1386" i="87"/>
  <c r="AX1368" i="87"/>
  <c r="AP1368" i="87"/>
  <c r="AH1368" i="87"/>
  <c r="AD1368" i="87"/>
  <c r="AL1368" i="87"/>
  <c r="AT1368" i="87"/>
  <c r="L1386" i="87"/>
  <c r="AE1386" i="87"/>
  <c r="AF1386" i="87"/>
  <c r="AJ1368" i="87"/>
  <c r="AR1368" i="87"/>
  <c r="AH1386" i="87"/>
  <c r="AE1368" i="87"/>
  <c r="AM1368" i="87"/>
  <c r="AU1368" i="87"/>
  <c r="AI1386" i="87"/>
  <c r="AJ1386" i="87"/>
  <c r="AD1386" i="87"/>
  <c r="AF1368" i="87"/>
  <c r="AC1386" i="87"/>
  <c r="AI1368" i="87"/>
  <c r="AQ1368" i="87"/>
  <c r="AY1368" i="87"/>
  <c r="AC1368" i="87"/>
  <c r="AK1368" i="87"/>
  <c r="AS1368" i="87"/>
  <c r="AA1368" i="87"/>
  <c r="N294" i="86" l="1"/>
  <c r="R294" i="86"/>
  <c r="W294" i="86" s="1"/>
  <c r="W303" i="86"/>
  <c r="J303" i="86"/>
  <c r="D1053" i="98"/>
  <c r="D1052" i="98"/>
  <c r="D1051" i="98"/>
  <c r="D1050" i="98"/>
  <c r="B1050" i="98"/>
  <c r="D1049" i="98"/>
  <c r="B1049" i="98"/>
  <c r="D1048" i="98"/>
  <c r="B1048" i="98"/>
  <c r="D1047" i="98"/>
  <c r="B1047" i="98"/>
  <c r="D1046" i="98"/>
  <c r="B1046" i="98"/>
  <c r="D1045" i="98"/>
  <c r="B1045" i="98"/>
  <c r="D1043" i="98"/>
  <c r="B1043" i="98"/>
  <c r="D1042" i="98"/>
  <c r="B1042" i="98"/>
  <c r="D1041" i="98"/>
  <c r="B1041" i="98"/>
  <c r="D1040" i="98"/>
  <c r="B1040" i="98"/>
  <c r="AI1039" i="98"/>
  <c r="AH1039" i="98"/>
  <c r="AG1039" i="98"/>
  <c r="AD1039" i="98"/>
  <c r="AC1039" i="98"/>
  <c r="D1039" i="98"/>
  <c r="B1039" i="98"/>
  <c r="AI1038" i="98"/>
  <c r="AH1038" i="98"/>
  <c r="AG1038" i="98"/>
  <c r="AD1038" i="98"/>
  <c r="AC1038" i="98"/>
  <c r="D1038" i="98"/>
  <c r="B1038" i="98"/>
  <c r="AI1037" i="98"/>
  <c r="AH1037" i="98"/>
  <c r="AG1037" i="98"/>
  <c r="AD1037" i="98"/>
  <c r="AC1037" i="98"/>
  <c r="D1037" i="98"/>
  <c r="B1037" i="98"/>
  <c r="AI1036" i="98"/>
  <c r="AH1036" i="98"/>
  <c r="AG1036" i="98"/>
  <c r="AD1036" i="98"/>
  <c r="AC1036" i="98"/>
  <c r="D1036" i="98"/>
  <c r="B1036" i="98"/>
  <c r="AI1035" i="98"/>
  <c r="AH1035" i="98"/>
  <c r="AG1035" i="98"/>
  <c r="AD1035" i="98"/>
  <c r="AC1035" i="98"/>
  <c r="D1035" i="98"/>
  <c r="B1035" i="98"/>
  <c r="AI1034" i="98"/>
  <c r="AH1034" i="98"/>
  <c r="AG1034" i="98"/>
  <c r="AD1034" i="98"/>
  <c r="AC1034" i="98"/>
  <c r="D1034" i="98"/>
  <c r="B1034" i="98"/>
  <c r="AI1033" i="98"/>
  <c r="AH1033" i="98"/>
  <c r="AG1033" i="98"/>
  <c r="AD1033" i="98"/>
  <c r="AC1033" i="98"/>
  <c r="D1033" i="98"/>
  <c r="B1033" i="98"/>
  <c r="AI1032" i="98"/>
  <c r="AH1032" i="98"/>
  <c r="AG1032" i="98"/>
  <c r="AD1032" i="98"/>
  <c r="AC1032" i="98"/>
  <c r="D1032" i="98"/>
  <c r="B1032" i="98"/>
  <c r="AI1031" i="98"/>
  <c r="AH1031" i="98"/>
  <c r="AG1031" i="98"/>
  <c r="AD1031" i="98"/>
  <c r="AC1031" i="98"/>
  <c r="D1031" i="98"/>
  <c r="B1031" i="98"/>
  <c r="AI1030" i="98"/>
  <c r="AH1030" i="98"/>
  <c r="AG1030" i="98"/>
  <c r="AD1030" i="98"/>
  <c r="AC1030" i="98"/>
  <c r="D1030" i="98"/>
  <c r="B1030" i="98"/>
  <c r="AI1029" i="98"/>
  <c r="AH1029" i="98"/>
  <c r="AG1029" i="98"/>
  <c r="AD1029" i="98"/>
  <c r="AC1029" i="98"/>
  <c r="D1029" i="98"/>
  <c r="B1029" i="98"/>
  <c r="AI1028" i="98"/>
  <c r="AH1028" i="98"/>
  <c r="AG1028" i="98"/>
  <c r="AD1028" i="98"/>
  <c r="D1028" i="98"/>
  <c r="B1028" i="98"/>
  <c r="AI1027" i="98"/>
  <c r="AH1027" i="98"/>
  <c r="AG1027" i="98"/>
  <c r="AD1027" i="98"/>
  <c r="D1027" i="98"/>
  <c r="B1027" i="98"/>
  <c r="AI1026" i="98"/>
  <c r="AH1026" i="98"/>
  <c r="AG1026" i="98"/>
  <c r="AD1026" i="98"/>
  <c r="D1026" i="98"/>
  <c r="B1026" i="98"/>
  <c r="AD1025" i="98"/>
  <c r="D1025" i="98"/>
  <c r="B1025" i="98"/>
  <c r="AD1024" i="98"/>
  <c r="D1024" i="98"/>
  <c r="B1024" i="98"/>
  <c r="AD1023" i="98"/>
  <c r="D1023" i="98"/>
  <c r="B1023" i="98"/>
  <c r="AD1022" i="98"/>
  <c r="AC1022" i="98"/>
  <c r="D1022" i="98"/>
  <c r="B1022" i="98"/>
  <c r="AD1021" i="98"/>
  <c r="AC1021" i="98"/>
  <c r="D1021" i="98"/>
  <c r="B1021" i="98"/>
  <c r="AB1020" i="98"/>
  <c r="AA1020" i="98"/>
  <c r="Z1020" i="98"/>
  <c r="Y1020" i="98"/>
  <c r="X1020" i="98"/>
  <c r="W1020" i="98"/>
  <c r="V1020" i="98"/>
  <c r="U1020" i="98"/>
  <c r="T1020" i="98"/>
  <c r="S1020" i="98"/>
  <c r="R1020" i="98"/>
  <c r="Q1020" i="98"/>
  <c r="P1020" i="98"/>
  <c r="O1020" i="98"/>
  <c r="N1020" i="98"/>
  <c r="M1020" i="98"/>
  <c r="L1020" i="98"/>
  <c r="K1020" i="98"/>
  <c r="J1020" i="98"/>
  <c r="I1020" i="98"/>
  <c r="H1020" i="98"/>
  <c r="G1020" i="98"/>
  <c r="F1020" i="98"/>
  <c r="E1020" i="98"/>
  <c r="D1020" i="98"/>
  <c r="B1020" i="98"/>
  <c r="AD1019" i="98"/>
  <c r="D1019" i="98"/>
  <c r="B1019" i="98"/>
  <c r="AD1018" i="98"/>
  <c r="D1018" i="98"/>
  <c r="B1018" i="98"/>
  <c r="AD1017" i="98"/>
  <c r="AC1017" i="98"/>
  <c r="D1017" i="98"/>
  <c r="B1017" i="98"/>
  <c r="AB1016" i="98"/>
  <c r="AA1016" i="98"/>
  <c r="Z1016" i="98"/>
  <c r="Y1016" i="98"/>
  <c r="X1016" i="98"/>
  <c r="W1016" i="98"/>
  <c r="V1016" i="98"/>
  <c r="U1016" i="98"/>
  <c r="T1016" i="98"/>
  <c r="S1016" i="98"/>
  <c r="R1016" i="98"/>
  <c r="Q1016" i="98"/>
  <c r="P1016" i="98"/>
  <c r="O1016" i="98"/>
  <c r="N1016" i="98"/>
  <c r="M1016" i="98"/>
  <c r="L1016" i="98"/>
  <c r="K1016" i="98"/>
  <c r="J1016" i="98"/>
  <c r="I1016" i="98"/>
  <c r="H1016" i="98"/>
  <c r="G1016" i="98"/>
  <c r="F1016" i="98"/>
  <c r="E1016" i="98"/>
  <c r="D1016" i="98"/>
  <c r="B1016" i="98"/>
  <c r="AD1015" i="98"/>
  <c r="D1015" i="98"/>
  <c r="B1015" i="98"/>
  <c r="AD1014" i="98"/>
  <c r="D1014" i="98"/>
  <c r="B1014" i="98"/>
  <c r="AD1013" i="98"/>
  <c r="D1013" i="98"/>
  <c r="B1013" i="98"/>
  <c r="AD1012" i="98"/>
  <c r="D1012" i="98"/>
  <c r="B1012" i="98"/>
  <c r="AD1011" i="98"/>
  <c r="D1011" i="98"/>
  <c r="B1011" i="98"/>
  <c r="AD1010" i="98"/>
  <c r="D1010" i="98"/>
  <c r="B1010" i="98"/>
  <c r="AD1009" i="98"/>
  <c r="D1009" i="98"/>
  <c r="B1009" i="98"/>
  <c r="AD1008" i="98"/>
  <c r="D1008" i="98"/>
  <c r="B1008" i="98"/>
  <c r="AD1007" i="98"/>
  <c r="AC1007" i="98"/>
  <c r="D1007" i="98"/>
  <c r="B1007" i="98"/>
  <c r="AD1006" i="98"/>
  <c r="AC1006" i="98"/>
  <c r="D1006" i="98"/>
  <c r="B1006" i="98"/>
  <c r="AD1005" i="98"/>
  <c r="AC1005" i="98"/>
  <c r="D1005" i="98"/>
  <c r="B1005" i="98"/>
  <c r="AD1004" i="98"/>
  <c r="AC1004" i="98"/>
  <c r="D1004" i="98"/>
  <c r="B1004" i="98"/>
  <c r="AD1003" i="98"/>
  <c r="AC1003" i="98"/>
  <c r="D1003" i="98"/>
  <c r="B1003" i="98"/>
  <c r="AD1002" i="98"/>
  <c r="AC1002" i="98"/>
  <c r="D1002" i="98"/>
  <c r="B1002" i="98"/>
  <c r="AD1001" i="98"/>
  <c r="AC1001" i="98"/>
  <c r="D1001" i="98"/>
  <c r="B1001" i="98"/>
  <c r="AD1000" i="98"/>
  <c r="AC1000" i="98"/>
  <c r="D1000" i="98"/>
  <c r="B1000" i="98"/>
  <c r="AD999" i="98"/>
  <c r="D999" i="98"/>
  <c r="B999" i="98"/>
  <c r="AD998" i="98"/>
  <c r="D998" i="98"/>
  <c r="B998" i="98"/>
  <c r="I997" i="98"/>
  <c r="H997" i="98"/>
  <c r="G997" i="98"/>
  <c r="F997" i="98"/>
  <c r="E997" i="98"/>
  <c r="D997" i="98"/>
  <c r="B997" i="98"/>
  <c r="AD996" i="98"/>
  <c r="D996" i="98"/>
  <c r="B996" i="98"/>
  <c r="AB995" i="98"/>
  <c r="AA995" i="98"/>
  <c r="Z995" i="98"/>
  <c r="Y995" i="98"/>
  <c r="X995" i="98"/>
  <c r="W995" i="98"/>
  <c r="V995" i="98"/>
  <c r="U995" i="98"/>
  <c r="T995" i="98"/>
  <c r="S995" i="98"/>
  <c r="R995" i="98"/>
  <c r="Q995" i="98"/>
  <c r="P995" i="98"/>
  <c r="O995" i="98"/>
  <c r="N995" i="98"/>
  <c r="M995" i="98"/>
  <c r="L995" i="98"/>
  <c r="K995" i="98"/>
  <c r="J995" i="98"/>
  <c r="I995" i="98"/>
  <c r="H995" i="98"/>
  <c r="G995" i="98"/>
  <c r="F995" i="98"/>
  <c r="E995" i="98"/>
  <c r="D995" i="98"/>
  <c r="B995" i="98"/>
  <c r="AD994" i="98"/>
  <c r="D994" i="98"/>
  <c r="B994" i="98"/>
  <c r="AD993" i="98"/>
  <c r="AC993" i="98"/>
  <c r="D993" i="98"/>
  <c r="B993" i="98"/>
  <c r="AD992" i="98"/>
  <c r="AC992" i="98"/>
  <c r="D992" i="98"/>
  <c r="B992" i="98"/>
  <c r="AD991" i="98"/>
  <c r="AC991" i="98"/>
  <c r="D991" i="98"/>
  <c r="B991" i="98"/>
  <c r="AD990" i="98"/>
  <c r="AC990" i="98"/>
  <c r="D990" i="98"/>
  <c r="B990" i="98"/>
  <c r="AD989" i="98"/>
  <c r="D989" i="98"/>
  <c r="B989" i="98"/>
  <c r="AD988" i="98"/>
  <c r="AC988" i="98"/>
  <c r="D988" i="98"/>
  <c r="B988" i="98"/>
  <c r="AD987" i="98"/>
  <c r="AC987" i="98"/>
  <c r="D987" i="98"/>
  <c r="B987" i="98"/>
  <c r="AD986" i="98"/>
  <c r="AC986" i="98"/>
  <c r="D986" i="98"/>
  <c r="B986" i="98"/>
  <c r="AD985" i="98"/>
  <c r="AC985" i="98"/>
  <c r="D985" i="98"/>
  <c r="B985" i="98"/>
  <c r="AD984" i="98"/>
  <c r="AC984" i="98"/>
  <c r="D984" i="98"/>
  <c r="B984" i="98"/>
  <c r="AD983" i="98"/>
  <c r="AC983" i="98"/>
  <c r="D983" i="98"/>
  <c r="B983" i="98"/>
  <c r="AD982" i="98"/>
  <c r="D982" i="98"/>
  <c r="B982" i="98"/>
  <c r="AD981" i="98"/>
  <c r="AC981" i="98"/>
  <c r="D981" i="98"/>
  <c r="B981" i="98"/>
  <c r="AD980" i="98"/>
  <c r="AC980" i="98"/>
  <c r="D980" i="98"/>
  <c r="B980" i="98"/>
  <c r="AD979" i="98"/>
  <c r="AC979" i="98"/>
  <c r="D979" i="98"/>
  <c r="B979" i="98"/>
  <c r="AD978" i="98"/>
  <c r="AC978" i="98"/>
  <c r="D978" i="98"/>
  <c r="B978" i="98"/>
  <c r="AD977" i="98"/>
  <c r="AC977" i="98"/>
  <c r="D977" i="98"/>
  <c r="B977" i="98"/>
  <c r="AD976" i="98"/>
  <c r="AC976" i="98"/>
  <c r="D976" i="98"/>
  <c r="B976" i="98"/>
  <c r="AD975" i="98"/>
  <c r="AC975" i="98"/>
  <c r="D975" i="98"/>
  <c r="B975" i="98"/>
  <c r="AD974" i="98"/>
  <c r="AC974" i="98"/>
  <c r="D974" i="98"/>
  <c r="B974" i="98"/>
  <c r="AD973" i="98"/>
  <c r="AC973" i="98"/>
  <c r="D973" i="98"/>
  <c r="B973" i="98"/>
  <c r="AD972" i="98"/>
  <c r="AC972" i="98"/>
  <c r="D972" i="98"/>
  <c r="B972" i="98"/>
  <c r="AD971" i="98"/>
  <c r="AC971" i="98"/>
  <c r="D971" i="98"/>
  <c r="B971" i="98"/>
  <c r="AD970" i="98"/>
  <c r="AC970" i="98"/>
  <c r="D970" i="98"/>
  <c r="B970" i="98"/>
  <c r="AD969" i="98"/>
  <c r="AC969" i="98"/>
  <c r="D969" i="98"/>
  <c r="B969" i="98"/>
  <c r="AD968" i="98"/>
  <c r="AC968" i="98"/>
  <c r="D968" i="98"/>
  <c r="B968" i="98"/>
  <c r="AD967" i="98"/>
  <c r="AC967" i="98"/>
  <c r="D967" i="98"/>
  <c r="B967" i="98"/>
  <c r="AD966" i="98"/>
  <c r="AC966" i="98"/>
  <c r="D966" i="98"/>
  <c r="B966" i="98"/>
  <c r="AD965" i="98"/>
  <c r="AC965" i="98"/>
  <c r="D965" i="98"/>
  <c r="B965" i="98"/>
  <c r="AD964" i="98"/>
  <c r="AC964" i="98"/>
  <c r="D964" i="98"/>
  <c r="B964" i="98"/>
  <c r="AD963" i="98"/>
  <c r="AC963" i="98"/>
  <c r="D963" i="98"/>
  <c r="B963" i="98"/>
  <c r="AD962" i="98"/>
  <c r="AC962" i="98"/>
  <c r="D962" i="98"/>
  <c r="B962" i="98"/>
  <c r="AD961" i="98"/>
  <c r="AC961" i="98"/>
  <c r="D961" i="98"/>
  <c r="B961" i="98"/>
  <c r="AD960" i="98"/>
  <c r="AC960" i="98"/>
  <c r="D960" i="98"/>
  <c r="B960" i="98"/>
  <c r="AD959" i="98"/>
  <c r="AC959" i="98"/>
  <c r="D959" i="98"/>
  <c r="B959" i="98"/>
  <c r="AD958" i="98"/>
  <c r="AC958" i="98"/>
  <c r="D958" i="98"/>
  <c r="B958" i="98"/>
  <c r="AB957" i="98"/>
  <c r="AA957" i="98"/>
  <c r="Z957" i="98"/>
  <c r="Y957" i="98"/>
  <c r="X957" i="98"/>
  <c r="W957" i="98"/>
  <c r="V957" i="98"/>
  <c r="U957" i="98"/>
  <c r="T957" i="98"/>
  <c r="S957" i="98"/>
  <c r="R957" i="98"/>
  <c r="Q957" i="98"/>
  <c r="P957" i="98"/>
  <c r="O957" i="98"/>
  <c r="N957" i="98"/>
  <c r="M957" i="98"/>
  <c r="L957" i="98"/>
  <c r="K957" i="98"/>
  <c r="J957" i="98"/>
  <c r="I957" i="98"/>
  <c r="H957" i="98"/>
  <c r="G957" i="98"/>
  <c r="F957" i="98"/>
  <c r="E957" i="98"/>
  <c r="D957" i="98"/>
  <c r="B957" i="98"/>
  <c r="AD956" i="98"/>
  <c r="AC956" i="98"/>
  <c r="D956" i="98"/>
  <c r="B956" i="98"/>
  <c r="AD955" i="98"/>
  <c r="AC955" i="98"/>
  <c r="D955" i="98"/>
  <c r="B955" i="98"/>
  <c r="AD954" i="98"/>
  <c r="AC954" i="98"/>
  <c r="D954" i="98"/>
  <c r="B954" i="98"/>
  <c r="AC953" i="98"/>
  <c r="D953" i="98"/>
  <c r="B953" i="98"/>
  <c r="AD952" i="98"/>
  <c r="AC952" i="98"/>
  <c r="D952" i="98"/>
  <c r="B952" i="98"/>
  <c r="AC951" i="98"/>
  <c r="AD950" i="98"/>
  <c r="AC950" i="98"/>
  <c r="D950" i="98"/>
  <c r="B950" i="98"/>
  <c r="AD949" i="98"/>
  <c r="AC949" i="98"/>
  <c r="D949" i="98"/>
  <c r="B949" i="98"/>
  <c r="AD948" i="98"/>
  <c r="AC948" i="98"/>
  <c r="D948" i="98"/>
  <c r="B948" i="98"/>
  <c r="AD947" i="98"/>
  <c r="AC947" i="98"/>
  <c r="D947" i="98"/>
  <c r="B947" i="98"/>
  <c r="AD946" i="98"/>
  <c r="AC946" i="98"/>
  <c r="D946" i="98"/>
  <c r="B946" i="98"/>
  <c r="AD945" i="98"/>
  <c r="AC945" i="98"/>
  <c r="D945" i="98"/>
  <c r="B945" i="98"/>
  <c r="AD944" i="98"/>
  <c r="AC944" i="98"/>
  <c r="D944" i="98"/>
  <c r="B944" i="98"/>
  <c r="AD943" i="98"/>
  <c r="AC943" i="98"/>
  <c r="D943" i="98"/>
  <c r="B943" i="98"/>
  <c r="AD942" i="98"/>
  <c r="AC942" i="98"/>
  <c r="D942" i="98"/>
  <c r="B942" i="98"/>
  <c r="AB941" i="98"/>
  <c r="AA941" i="98"/>
  <c r="Z941" i="98"/>
  <c r="Y941" i="98"/>
  <c r="X941" i="98"/>
  <c r="W941" i="98"/>
  <c r="V941" i="98"/>
  <c r="U941" i="98"/>
  <c r="T941" i="98"/>
  <c r="S941" i="98"/>
  <c r="R941" i="98"/>
  <c r="Q941" i="98"/>
  <c r="P941" i="98"/>
  <c r="O941" i="98"/>
  <c r="N941" i="98"/>
  <c r="M941" i="98"/>
  <c r="L941" i="98"/>
  <c r="K941" i="98"/>
  <c r="J941" i="98"/>
  <c r="I941" i="98"/>
  <c r="H941" i="98"/>
  <c r="G941" i="98"/>
  <c r="F941" i="98"/>
  <c r="E941" i="98"/>
  <c r="D941" i="98"/>
  <c r="B941" i="98"/>
  <c r="AD940" i="98"/>
  <c r="D940" i="98"/>
  <c r="B940" i="98"/>
  <c r="AD939" i="98"/>
  <c r="D939" i="98"/>
  <c r="B939" i="98"/>
  <c r="AD938" i="98"/>
  <c r="AC938" i="98"/>
  <c r="D938" i="98"/>
  <c r="B938" i="98"/>
  <c r="AD937" i="98"/>
  <c r="AC937" i="98"/>
  <c r="D937" i="98"/>
  <c r="B937" i="98"/>
  <c r="AD936" i="98"/>
  <c r="AC936" i="98"/>
  <c r="D936" i="98"/>
  <c r="B936" i="98"/>
  <c r="AD935" i="98"/>
  <c r="AC935" i="98"/>
  <c r="D935" i="98"/>
  <c r="B935" i="98"/>
  <c r="AD934" i="98"/>
  <c r="AC934" i="98"/>
  <c r="D934" i="98"/>
  <c r="B934" i="98"/>
  <c r="AD933" i="98"/>
  <c r="AC933" i="98"/>
  <c r="D933" i="98"/>
  <c r="B933" i="98"/>
  <c r="AD932" i="98"/>
  <c r="AC932" i="98"/>
  <c r="D932" i="98"/>
  <c r="B932" i="98"/>
  <c r="AD931" i="98"/>
  <c r="AC931" i="98"/>
  <c r="D931" i="98"/>
  <c r="B931" i="98"/>
  <c r="AD930" i="98"/>
  <c r="AC930" i="98"/>
  <c r="D930" i="98"/>
  <c r="B930" i="98"/>
  <c r="AD929" i="98"/>
  <c r="AC929" i="98"/>
  <c r="D929" i="98"/>
  <c r="B929" i="98"/>
  <c r="AD928" i="98"/>
  <c r="AC928" i="98"/>
  <c r="D928" i="98"/>
  <c r="B928" i="98"/>
  <c r="AD927" i="98"/>
  <c r="AC927" i="98"/>
  <c r="D927" i="98"/>
  <c r="B927" i="98"/>
  <c r="AD926" i="98"/>
  <c r="AC926" i="98"/>
  <c r="D926" i="98"/>
  <c r="B926" i="98"/>
  <c r="AD925" i="98"/>
  <c r="AC925" i="98"/>
  <c r="D925" i="98"/>
  <c r="B925" i="98"/>
  <c r="AD924" i="98"/>
  <c r="AC924" i="98"/>
  <c r="D924" i="98"/>
  <c r="B924" i="98"/>
  <c r="AD923" i="98"/>
  <c r="AC923" i="98"/>
  <c r="D923" i="98"/>
  <c r="B923" i="98"/>
  <c r="AD922" i="98"/>
  <c r="AC922" i="98"/>
  <c r="D922" i="98"/>
  <c r="B922" i="98"/>
  <c r="AD921" i="98"/>
  <c r="AC921" i="98"/>
  <c r="D921" i="98"/>
  <c r="B921" i="98"/>
  <c r="AD920" i="98"/>
  <c r="AC920" i="98"/>
  <c r="D920" i="98"/>
  <c r="B920" i="98"/>
  <c r="AD919" i="98"/>
  <c r="AC919" i="98"/>
  <c r="D919" i="98"/>
  <c r="B919" i="98"/>
  <c r="AD918" i="98"/>
  <c r="AC918" i="98"/>
  <c r="D918" i="98"/>
  <c r="B918" i="98"/>
  <c r="AD917" i="98"/>
  <c r="AC917" i="98"/>
  <c r="D917" i="98"/>
  <c r="B917" i="98"/>
  <c r="AD916" i="98"/>
  <c r="AC916" i="98"/>
  <c r="D916" i="98"/>
  <c r="B916" i="98"/>
  <c r="AD915" i="98"/>
  <c r="AC915" i="98"/>
  <c r="D915" i="98"/>
  <c r="B915" i="98"/>
  <c r="AD914" i="98"/>
  <c r="AC914" i="98"/>
  <c r="D914" i="98"/>
  <c r="B914" i="98"/>
  <c r="AD913" i="98"/>
  <c r="AC913" i="98"/>
  <c r="D913" i="98"/>
  <c r="B913" i="98"/>
  <c r="AD912" i="98"/>
  <c r="AC912" i="98"/>
  <c r="D912" i="98"/>
  <c r="B912" i="98"/>
  <c r="AD911" i="98"/>
  <c r="AC911" i="98"/>
  <c r="D911" i="98"/>
  <c r="B911" i="98"/>
  <c r="AD910" i="98"/>
  <c r="AC910" i="98"/>
  <c r="B910" i="98"/>
  <c r="AD909" i="98"/>
  <c r="AC909" i="98"/>
  <c r="B909" i="98"/>
  <c r="AD908" i="98"/>
  <c r="AC908" i="98"/>
  <c r="B908" i="98"/>
  <c r="AD907" i="98"/>
  <c r="AC907" i="98"/>
  <c r="B907" i="98"/>
  <c r="AD906" i="98"/>
  <c r="AC906" i="98"/>
  <c r="B906" i="98"/>
  <c r="AD905" i="98"/>
  <c r="AC905" i="98"/>
  <c r="B905" i="98"/>
  <c r="AD904" i="98"/>
  <c r="AC904" i="98"/>
  <c r="B904" i="98"/>
  <c r="AD903" i="98"/>
  <c r="AC903" i="98"/>
  <c r="B903" i="98"/>
  <c r="AD902" i="98"/>
  <c r="AC902" i="98"/>
  <c r="B902" i="98"/>
  <c r="AD901" i="98"/>
  <c r="AC901" i="98"/>
  <c r="B901" i="98"/>
  <c r="AD900" i="98"/>
  <c r="AC900" i="98"/>
  <c r="B900" i="98"/>
  <c r="AD899" i="98"/>
  <c r="AC899" i="98"/>
  <c r="B899" i="98"/>
  <c r="AD898" i="98"/>
  <c r="AC898" i="98"/>
  <c r="B898" i="98"/>
  <c r="AD897" i="98"/>
  <c r="AC897" i="98"/>
  <c r="B897" i="98"/>
  <c r="AD896" i="98"/>
  <c r="AC896" i="98"/>
  <c r="B896" i="98"/>
  <c r="AD895" i="98"/>
  <c r="AC895" i="98"/>
  <c r="B895" i="98"/>
  <c r="AD894" i="98"/>
  <c r="AD893" i="98"/>
  <c r="AC893" i="98"/>
  <c r="B893" i="98"/>
  <c r="AD892" i="98"/>
  <c r="AC892" i="98"/>
  <c r="B892" i="98"/>
  <c r="AD891" i="98"/>
  <c r="AC891" i="98"/>
  <c r="B891" i="98"/>
  <c r="AD890" i="98"/>
  <c r="AC890" i="98"/>
  <c r="B890" i="98"/>
  <c r="AD889" i="98"/>
  <c r="AC889" i="98"/>
  <c r="AD888" i="98"/>
  <c r="AC888" i="98"/>
  <c r="AD887" i="98"/>
  <c r="AC887" i="98"/>
  <c r="AD886" i="98"/>
  <c r="AC886" i="98"/>
  <c r="AD885" i="98"/>
  <c r="AC885" i="98"/>
  <c r="AD884" i="98"/>
  <c r="AC884" i="98"/>
  <c r="AD883" i="98"/>
  <c r="AC883" i="98"/>
  <c r="AD882" i="98"/>
  <c r="AC882" i="98"/>
  <c r="AD881" i="98"/>
  <c r="AC881" i="98"/>
  <c r="AD880" i="98"/>
  <c r="AC880" i="98"/>
  <c r="AD879" i="98"/>
  <c r="AC879" i="98"/>
  <c r="AD878" i="98"/>
  <c r="AC878" i="98"/>
  <c r="AD877" i="98"/>
  <c r="AC877" i="98"/>
  <c r="AD876" i="98"/>
  <c r="AC876" i="98"/>
  <c r="AD875" i="98"/>
  <c r="AC875" i="98"/>
  <c r="AD874" i="98"/>
  <c r="AC874" i="98"/>
  <c r="AD873" i="98"/>
  <c r="AC873" i="98"/>
  <c r="AD872" i="98"/>
  <c r="AC872" i="98"/>
  <c r="AD871" i="98"/>
  <c r="AC871" i="98"/>
  <c r="AD870" i="98"/>
  <c r="AC870" i="98"/>
  <c r="AD869" i="98"/>
  <c r="AC869" i="98"/>
  <c r="AD868" i="98"/>
  <c r="AC868" i="98"/>
  <c r="AD867" i="98"/>
  <c r="AC867" i="98"/>
  <c r="AD866" i="98"/>
  <c r="AC866" i="98"/>
  <c r="AD865" i="98"/>
  <c r="AC865" i="98"/>
  <c r="AD864" i="98"/>
  <c r="AC864" i="98"/>
  <c r="AD863" i="98"/>
  <c r="AC863" i="98"/>
  <c r="AD862" i="98"/>
  <c r="AC862" i="98"/>
  <c r="AD861" i="98"/>
  <c r="AC861" i="98"/>
  <c r="AD860" i="98"/>
  <c r="AC860" i="98"/>
  <c r="AD859" i="98"/>
  <c r="AC859" i="98"/>
  <c r="AD858" i="98"/>
  <c r="AC858" i="98"/>
  <c r="AD857" i="98"/>
  <c r="AC857" i="98"/>
  <c r="AD856" i="98"/>
  <c r="AC856" i="98"/>
  <c r="AD855" i="98"/>
  <c r="AC855" i="98"/>
  <c r="AD854" i="98"/>
  <c r="AC854" i="98"/>
  <c r="AD853" i="98"/>
  <c r="AC853" i="98"/>
  <c r="AD852" i="98"/>
  <c r="AC852" i="98"/>
  <c r="AB851" i="98"/>
  <c r="AA851" i="98"/>
  <c r="Z851" i="98"/>
  <c r="Y851" i="98"/>
  <c r="X851" i="98"/>
  <c r="W851" i="98"/>
  <c r="V851" i="98"/>
  <c r="U851" i="98"/>
  <c r="T851" i="98"/>
  <c r="S851" i="98"/>
  <c r="R851" i="98"/>
  <c r="Q851" i="98"/>
  <c r="P851" i="98"/>
  <c r="O851" i="98"/>
  <c r="N851" i="98"/>
  <c r="M851" i="98"/>
  <c r="L851" i="98"/>
  <c r="K851" i="98"/>
  <c r="J851" i="98"/>
  <c r="I851" i="98"/>
  <c r="H851" i="98"/>
  <c r="G851" i="98"/>
  <c r="F851" i="98"/>
  <c r="E851" i="98"/>
  <c r="AD850" i="98"/>
  <c r="AC850" i="98"/>
  <c r="AD849" i="98"/>
  <c r="AC849" i="98"/>
  <c r="AB848" i="98"/>
  <c r="AA848" i="98"/>
  <c r="Z848" i="98"/>
  <c r="Y848" i="98"/>
  <c r="X848" i="98"/>
  <c r="W848" i="98"/>
  <c r="V848" i="98"/>
  <c r="U848" i="98"/>
  <c r="T848" i="98"/>
  <c r="S848" i="98"/>
  <c r="R848" i="98"/>
  <c r="Q848" i="98"/>
  <c r="P848" i="98"/>
  <c r="O848" i="98"/>
  <c r="N848" i="98"/>
  <c r="M848" i="98"/>
  <c r="L848" i="98"/>
  <c r="K848" i="98"/>
  <c r="J848" i="98"/>
  <c r="I848" i="98"/>
  <c r="H848" i="98"/>
  <c r="G848" i="98"/>
  <c r="F848" i="98"/>
  <c r="E848" i="98"/>
  <c r="AB847" i="98"/>
  <c r="AA847" i="98"/>
  <c r="Z847" i="98"/>
  <c r="Y847" i="98"/>
  <c r="X847" i="98"/>
  <c r="W847" i="98"/>
  <c r="V847" i="98"/>
  <c r="U847" i="98"/>
  <c r="T847" i="98"/>
  <c r="S847" i="98"/>
  <c r="R847" i="98"/>
  <c r="Q847" i="98"/>
  <c r="P847" i="98"/>
  <c r="O847" i="98"/>
  <c r="N847" i="98"/>
  <c r="M847" i="98"/>
  <c r="L847" i="98"/>
  <c r="K847" i="98"/>
  <c r="J847" i="98"/>
  <c r="I847" i="98"/>
  <c r="H847" i="98"/>
  <c r="G847" i="98"/>
  <c r="F847" i="98"/>
  <c r="E847" i="98"/>
  <c r="AD846" i="98"/>
  <c r="AC846" i="98"/>
  <c r="AD845" i="98"/>
  <c r="AC845" i="98"/>
  <c r="AD844" i="98"/>
  <c r="AC844" i="98"/>
  <c r="AD843" i="98"/>
  <c r="AC843" i="98"/>
  <c r="F842" i="98"/>
  <c r="AD842" i="98" s="1"/>
  <c r="E842" i="98"/>
  <c r="AD841" i="98"/>
  <c r="AD840" i="98"/>
  <c r="AC840" i="98"/>
  <c r="AD839" i="98"/>
  <c r="AD838" i="98"/>
  <c r="AD837" i="98"/>
  <c r="AB836" i="98"/>
  <c r="AA836" i="98"/>
  <c r="Z836" i="98"/>
  <c r="Y836" i="98"/>
  <c r="X836" i="98"/>
  <c r="W836" i="98"/>
  <c r="V836" i="98"/>
  <c r="U836" i="98"/>
  <c r="T836" i="98"/>
  <c r="S836" i="98"/>
  <c r="R836" i="98"/>
  <c r="Q836" i="98"/>
  <c r="P836" i="98"/>
  <c r="O836" i="98"/>
  <c r="N836" i="98"/>
  <c r="M836" i="98"/>
  <c r="L836" i="98"/>
  <c r="K836" i="98"/>
  <c r="J836" i="98"/>
  <c r="I836" i="98"/>
  <c r="H836" i="98"/>
  <c r="G836" i="98"/>
  <c r="F836" i="98"/>
  <c r="E836" i="98"/>
  <c r="AD835" i="98"/>
  <c r="AC835" i="98"/>
  <c r="AD834" i="98"/>
  <c r="AC834" i="98"/>
  <c r="AD833" i="98"/>
  <c r="AC833" i="98"/>
  <c r="AD832" i="98"/>
  <c r="AC832" i="98"/>
  <c r="AD831" i="98"/>
  <c r="AC831" i="98"/>
  <c r="AD830" i="98"/>
  <c r="AC830" i="98"/>
  <c r="AB829" i="98"/>
  <c r="AA829" i="98"/>
  <c r="Z829" i="98"/>
  <c r="Y829" i="98"/>
  <c r="X829" i="98"/>
  <c r="W829" i="98"/>
  <c r="V829" i="98"/>
  <c r="U829" i="98"/>
  <c r="T829" i="98"/>
  <c r="S829" i="98"/>
  <c r="R829" i="98"/>
  <c r="Q829" i="98"/>
  <c r="P829" i="98"/>
  <c r="O829" i="98"/>
  <c r="N829" i="98"/>
  <c r="M829" i="98"/>
  <c r="L829" i="98"/>
  <c r="K829" i="98"/>
  <c r="J829" i="98"/>
  <c r="I829" i="98"/>
  <c r="H829" i="98"/>
  <c r="G829" i="98"/>
  <c r="F829" i="98"/>
  <c r="E829" i="98"/>
  <c r="AB828" i="98"/>
  <c r="AA828" i="98"/>
  <c r="Z828" i="98"/>
  <c r="Y828" i="98"/>
  <c r="X828" i="98"/>
  <c r="W828" i="98"/>
  <c r="V828" i="98"/>
  <c r="U828" i="98"/>
  <c r="T828" i="98"/>
  <c r="S828" i="98"/>
  <c r="R828" i="98"/>
  <c r="Q828" i="98"/>
  <c r="P828" i="98"/>
  <c r="O828" i="98"/>
  <c r="N828" i="98"/>
  <c r="M828" i="98"/>
  <c r="L828" i="98"/>
  <c r="K828" i="98"/>
  <c r="J828" i="98"/>
  <c r="I828" i="98"/>
  <c r="H828" i="98"/>
  <c r="G828" i="98"/>
  <c r="F828" i="98"/>
  <c r="E828" i="98"/>
  <c r="AD827" i="98"/>
  <c r="AC827" i="98"/>
  <c r="AD826" i="98"/>
  <c r="AC826" i="98"/>
  <c r="AB825" i="98"/>
  <c r="AA825" i="98"/>
  <c r="Z825" i="98"/>
  <c r="Y825" i="98"/>
  <c r="X825" i="98"/>
  <c r="W825" i="98"/>
  <c r="V825" i="98"/>
  <c r="U825" i="98"/>
  <c r="T825" i="98"/>
  <c r="S825" i="98"/>
  <c r="R825" i="98"/>
  <c r="Q825" i="98"/>
  <c r="P825" i="98"/>
  <c r="O825" i="98"/>
  <c r="N825" i="98"/>
  <c r="M825" i="98"/>
  <c r="L825" i="98"/>
  <c r="K825" i="98"/>
  <c r="J825" i="98"/>
  <c r="I825" i="98"/>
  <c r="H825" i="98"/>
  <c r="G825" i="98"/>
  <c r="F825" i="98"/>
  <c r="E825" i="98"/>
  <c r="AB824" i="98"/>
  <c r="AA824" i="98"/>
  <c r="Z824" i="98"/>
  <c r="Y824" i="98"/>
  <c r="X824" i="98"/>
  <c r="W824" i="98"/>
  <c r="V824" i="98"/>
  <c r="U824" i="98"/>
  <c r="T824" i="98"/>
  <c r="S824" i="98"/>
  <c r="R824" i="98"/>
  <c r="Q824" i="98"/>
  <c r="P824" i="98"/>
  <c r="O824" i="98"/>
  <c r="N824" i="98"/>
  <c r="M824" i="98"/>
  <c r="L824" i="98"/>
  <c r="K824" i="98"/>
  <c r="J824" i="98"/>
  <c r="I824" i="98"/>
  <c r="H824" i="98"/>
  <c r="G824" i="98"/>
  <c r="F824" i="98"/>
  <c r="E824" i="98"/>
  <c r="AD823" i="98"/>
  <c r="AD822" i="98"/>
  <c r="AC822" i="98"/>
  <c r="AD821" i="98"/>
  <c r="AC821" i="98"/>
  <c r="AD820" i="98"/>
  <c r="AC820" i="98"/>
  <c r="AD819" i="98"/>
  <c r="AC819" i="98"/>
  <c r="AD818" i="98"/>
  <c r="AC818" i="98"/>
  <c r="AD817" i="98"/>
  <c r="AC817" i="98"/>
  <c r="AD816" i="98"/>
  <c r="AC816" i="98"/>
  <c r="AD815" i="98"/>
  <c r="AC815" i="98"/>
  <c r="AD814" i="98"/>
  <c r="AC814" i="98"/>
  <c r="AD813" i="98"/>
  <c r="AC813" i="98"/>
  <c r="AD812" i="98"/>
  <c r="AC812" i="98"/>
  <c r="AD811" i="98"/>
  <c r="AD810" i="98"/>
  <c r="AD809" i="98"/>
  <c r="AC809" i="98"/>
  <c r="AD808" i="98"/>
  <c r="AC808" i="98"/>
  <c r="AD807" i="98"/>
  <c r="AD806" i="98"/>
  <c r="AD805" i="98"/>
  <c r="AD804" i="98"/>
  <c r="AD803" i="98"/>
  <c r="AC803" i="98"/>
  <c r="AD802" i="98"/>
  <c r="AC802" i="98"/>
  <c r="AD801" i="98"/>
  <c r="AC801" i="98"/>
  <c r="AD800" i="98"/>
  <c r="AD799" i="98"/>
  <c r="AD798" i="98"/>
  <c r="AD797" i="98"/>
  <c r="AB796" i="98"/>
  <c r="AA796" i="98"/>
  <c r="Y796" i="98"/>
  <c r="X796" i="98"/>
  <c r="W796" i="98"/>
  <c r="U796" i="98"/>
  <c r="T796" i="98"/>
  <c r="R796" i="98"/>
  <c r="Q796" i="98"/>
  <c r="P796" i="98"/>
  <c r="O796" i="98"/>
  <c r="N796" i="98"/>
  <c r="M796" i="98"/>
  <c r="L796" i="98"/>
  <c r="K796" i="98"/>
  <c r="J796" i="98"/>
  <c r="H796" i="98"/>
  <c r="G796" i="98"/>
  <c r="F796" i="98"/>
  <c r="E796" i="98"/>
  <c r="AD795" i="98"/>
  <c r="AD794" i="98"/>
  <c r="AC794" i="98"/>
  <c r="AD793" i="98"/>
  <c r="AC793" i="98"/>
  <c r="AD792" i="98"/>
  <c r="AC792" i="98"/>
  <c r="AD791" i="98"/>
  <c r="AC791" i="98"/>
  <c r="AD790" i="98"/>
  <c r="AC790" i="98"/>
  <c r="AD789" i="98"/>
  <c r="AC789" i="98"/>
  <c r="AD788" i="98"/>
  <c r="AC788" i="98"/>
  <c r="AD787" i="98"/>
  <c r="AC787" i="98"/>
  <c r="AD786" i="98"/>
  <c r="AC786" i="98"/>
  <c r="AD785" i="98"/>
  <c r="AC785" i="98"/>
  <c r="AD784" i="98"/>
  <c r="AC784" i="98"/>
  <c r="AD783" i="98"/>
  <c r="AC783" i="98"/>
  <c r="AD782" i="98"/>
  <c r="AC782" i="98"/>
  <c r="AD781" i="98"/>
  <c r="AC781" i="98"/>
  <c r="AD780" i="98"/>
  <c r="AC780" i="98"/>
  <c r="AB779" i="98"/>
  <c r="AA779" i="98"/>
  <c r="Y779" i="98"/>
  <c r="X779" i="98"/>
  <c r="W779" i="98"/>
  <c r="U779" i="98"/>
  <c r="T779" i="98"/>
  <c r="R779" i="98"/>
  <c r="Q779" i="98"/>
  <c r="P779" i="98"/>
  <c r="O779" i="98"/>
  <c r="N779" i="98"/>
  <c r="M779" i="98"/>
  <c r="L779" i="98"/>
  <c r="K779" i="98"/>
  <c r="J779" i="98"/>
  <c r="H779" i="98"/>
  <c r="G779" i="98"/>
  <c r="F779" i="98"/>
  <c r="E779" i="98"/>
  <c r="AB778" i="98"/>
  <c r="AA778" i="98"/>
  <c r="Y778" i="98"/>
  <c r="X778" i="98"/>
  <c r="W778" i="98"/>
  <c r="U778" i="98"/>
  <c r="T778" i="98"/>
  <c r="R778" i="98"/>
  <c r="Q778" i="98"/>
  <c r="P778" i="98"/>
  <c r="O778" i="98"/>
  <c r="N778" i="98"/>
  <c r="M778" i="98"/>
  <c r="L778" i="98"/>
  <c r="K778" i="98"/>
  <c r="J778" i="98"/>
  <c r="H778" i="98"/>
  <c r="G778" i="98"/>
  <c r="F778" i="98"/>
  <c r="E778" i="98"/>
  <c r="AB777" i="98"/>
  <c r="AA777" i="98"/>
  <c r="Y777" i="98"/>
  <c r="X777" i="98"/>
  <c r="W777" i="98"/>
  <c r="U777" i="98"/>
  <c r="T777" i="98"/>
  <c r="R777" i="98"/>
  <c r="Q777" i="98"/>
  <c r="P777" i="98"/>
  <c r="O777" i="98"/>
  <c r="N777" i="98"/>
  <c r="M777" i="98"/>
  <c r="L777" i="98"/>
  <c r="K777" i="98"/>
  <c r="J777" i="98"/>
  <c r="H777" i="98"/>
  <c r="G777" i="98"/>
  <c r="F777" i="98"/>
  <c r="E777" i="98"/>
  <c r="AD774" i="98"/>
  <c r="AD773" i="98"/>
  <c r="AD772" i="98"/>
  <c r="AC772" i="98"/>
  <c r="AB771" i="98"/>
  <c r="AA771" i="98"/>
  <c r="Y771" i="98"/>
  <c r="X771" i="98"/>
  <c r="W771" i="98"/>
  <c r="U771" i="98"/>
  <c r="T771" i="98"/>
  <c r="R771" i="98"/>
  <c r="Q771" i="98"/>
  <c r="P771" i="98"/>
  <c r="O771" i="98"/>
  <c r="N771" i="98"/>
  <c r="M771" i="98"/>
  <c r="L771" i="98"/>
  <c r="K771" i="98"/>
  <c r="J771" i="98"/>
  <c r="H771" i="98"/>
  <c r="G771" i="98"/>
  <c r="F771" i="98"/>
  <c r="E771" i="98"/>
  <c r="AD770" i="98"/>
  <c r="AC770" i="98"/>
  <c r="AD769" i="98"/>
  <c r="AC769" i="98"/>
  <c r="AD768" i="98"/>
  <c r="AB767" i="98"/>
  <c r="AA767" i="98"/>
  <c r="Y767" i="98"/>
  <c r="X767" i="98"/>
  <c r="W767" i="98"/>
  <c r="U767" i="98"/>
  <c r="T767" i="98"/>
  <c r="R767" i="98"/>
  <c r="Q767" i="98"/>
  <c r="P767" i="98"/>
  <c r="O767" i="98"/>
  <c r="N767" i="98"/>
  <c r="M767" i="98"/>
  <c r="L767" i="98"/>
  <c r="K767" i="98"/>
  <c r="J767" i="98"/>
  <c r="H767" i="98"/>
  <c r="G767" i="98"/>
  <c r="F767" i="98"/>
  <c r="E767" i="98"/>
  <c r="AD766" i="98"/>
  <c r="AC766" i="98"/>
  <c r="AB765" i="98"/>
  <c r="AA765" i="98"/>
  <c r="Y765" i="98"/>
  <c r="X765" i="98"/>
  <c r="W765" i="98"/>
  <c r="U765" i="98"/>
  <c r="T765" i="98"/>
  <c r="R765" i="98"/>
  <c r="Q765" i="98"/>
  <c r="P765" i="98"/>
  <c r="O765" i="98"/>
  <c r="N765" i="98"/>
  <c r="M765" i="98"/>
  <c r="L765" i="98"/>
  <c r="K765" i="98"/>
  <c r="J765" i="98"/>
  <c r="H765" i="98"/>
  <c r="G765" i="98"/>
  <c r="F765" i="98"/>
  <c r="E765" i="98"/>
  <c r="AD764" i="98"/>
  <c r="AC764" i="98"/>
  <c r="AD763" i="98"/>
  <c r="AC763" i="98"/>
  <c r="AD762" i="98"/>
  <c r="AC762" i="98"/>
  <c r="AD761" i="98"/>
  <c r="AC761" i="98"/>
  <c r="AD760" i="98"/>
  <c r="AC760" i="98"/>
  <c r="AD759" i="98"/>
  <c r="AC759" i="98"/>
  <c r="AD758" i="98"/>
  <c r="AC758" i="98"/>
  <c r="AD757" i="98"/>
  <c r="AC757" i="98"/>
  <c r="AB756" i="98"/>
  <c r="AA756" i="98"/>
  <c r="Y756" i="98"/>
  <c r="X756" i="98"/>
  <c r="W756" i="98"/>
  <c r="U756" i="98"/>
  <c r="T756" i="98"/>
  <c r="R756" i="98"/>
  <c r="P756" i="98"/>
  <c r="O756" i="98"/>
  <c r="K756" i="98"/>
  <c r="J756" i="98"/>
  <c r="H756" i="98"/>
  <c r="G756" i="98"/>
  <c r="F756" i="98"/>
  <c r="E756" i="98"/>
  <c r="AB755" i="98"/>
  <c r="AA755" i="98"/>
  <c r="Y755" i="98"/>
  <c r="X755" i="98"/>
  <c r="W755" i="98"/>
  <c r="U755" i="98"/>
  <c r="T755" i="98"/>
  <c r="R755" i="98"/>
  <c r="P755" i="98"/>
  <c r="O755" i="98"/>
  <c r="K755" i="98"/>
  <c r="J755" i="98"/>
  <c r="H755" i="98"/>
  <c r="G755" i="98"/>
  <c r="F755" i="98"/>
  <c r="E755" i="98"/>
  <c r="AD754" i="98"/>
  <c r="AC754" i="98"/>
  <c r="AD753" i="98"/>
  <c r="AC753" i="98"/>
  <c r="AB752" i="98"/>
  <c r="AA752" i="98"/>
  <c r="Y752" i="98"/>
  <c r="X752" i="98"/>
  <c r="W752" i="98"/>
  <c r="U752" i="98"/>
  <c r="T752" i="98"/>
  <c r="R752" i="98"/>
  <c r="P752" i="98"/>
  <c r="O752" i="98"/>
  <c r="K752" i="98"/>
  <c r="J752" i="98"/>
  <c r="H752" i="98"/>
  <c r="G752" i="98"/>
  <c r="F752" i="98"/>
  <c r="E752" i="98"/>
  <c r="AD751" i="98"/>
  <c r="AC751" i="98"/>
  <c r="AD750" i="98"/>
  <c r="AC750" i="98"/>
  <c r="AD749" i="98"/>
  <c r="AC749" i="98"/>
  <c r="AD748" i="98"/>
  <c r="AC748" i="98"/>
  <c r="AD747" i="98"/>
  <c r="AC747" i="98"/>
  <c r="AD746" i="98"/>
  <c r="AC746" i="98"/>
  <c r="AD745" i="98"/>
  <c r="AC745" i="98"/>
  <c r="AD744" i="98"/>
  <c r="AC744" i="98"/>
  <c r="AD743" i="98"/>
  <c r="AC743" i="98"/>
  <c r="AD742" i="98"/>
  <c r="AC742" i="98"/>
  <c r="AD741" i="98"/>
  <c r="AC741" i="98"/>
  <c r="AD740" i="98"/>
  <c r="AC740" i="98"/>
  <c r="AD739" i="98"/>
  <c r="AC739" i="98"/>
  <c r="AD738" i="98"/>
  <c r="AC738" i="98"/>
  <c r="AD737" i="98"/>
  <c r="AC737" i="98"/>
  <c r="AD736" i="98"/>
  <c r="AC736" i="98"/>
  <c r="AD735" i="98"/>
  <c r="AC735" i="98"/>
  <c r="AD734" i="98"/>
  <c r="AC734" i="98"/>
  <c r="AD733" i="98"/>
  <c r="AC733" i="98"/>
  <c r="AD732" i="98"/>
  <c r="AC732" i="98"/>
  <c r="AD731" i="98"/>
  <c r="AC731" i="98"/>
  <c r="AD730" i="98"/>
  <c r="AC730" i="98"/>
  <c r="AD729" i="98"/>
  <c r="AC729" i="98"/>
  <c r="G728" i="98"/>
  <c r="F728" i="98"/>
  <c r="E728" i="98"/>
  <c r="AD727" i="98"/>
  <c r="AC727" i="98"/>
  <c r="AD726" i="98"/>
  <c r="AC726" i="98"/>
  <c r="AB725" i="98"/>
  <c r="AA725" i="98"/>
  <c r="Y725" i="98"/>
  <c r="X725" i="98"/>
  <c r="W725" i="98"/>
  <c r="U725" i="98"/>
  <c r="T725" i="98"/>
  <c r="R725" i="98"/>
  <c r="P725" i="98"/>
  <c r="O725" i="98"/>
  <c r="K725" i="98"/>
  <c r="J725" i="98"/>
  <c r="H725" i="98"/>
  <c r="G725" i="98"/>
  <c r="F725" i="98"/>
  <c r="E725" i="98"/>
  <c r="AD724" i="98"/>
  <c r="AC724" i="98"/>
  <c r="AD723" i="98"/>
  <c r="AC723" i="98"/>
  <c r="AD722" i="98"/>
  <c r="AC722" i="98"/>
  <c r="AD721" i="98"/>
  <c r="AC721" i="98"/>
  <c r="AD720" i="98"/>
  <c r="AC720" i="98"/>
  <c r="AD719" i="98"/>
  <c r="AC719" i="98"/>
  <c r="AD718" i="98"/>
  <c r="AC718" i="98"/>
  <c r="AD717" i="98"/>
  <c r="AC717" i="98"/>
  <c r="AD716" i="98"/>
  <c r="AC716" i="98"/>
  <c r="AD715" i="98"/>
  <c r="AC715" i="98"/>
  <c r="AD714" i="98"/>
  <c r="AC714" i="98"/>
  <c r="AB713" i="98"/>
  <c r="AA713" i="98"/>
  <c r="Y713" i="98"/>
  <c r="X713" i="98"/>
  <c r="W713" i="98"/>
  <c r="U713" i="98"/>
  <c r="T713" i="98"/>
  <c r="R713" i="98"/>
  <c r="P713" i="98"/>
  <c r="O713" i="98"/>
  <c r="K713" i="98"/>
  <c r="J713" i="98"/>
  <c r="G713" i="98"/>
  <c r="F713" i="98"/>
  <c r="E713" i="98"/>
  <c r="AD712" i="98"/>
  <c r="AC712" i="98"/>
  <c r="AD711" i="98"/>
  <c r="AC711" i="98"/>
  <c r="AD710" i="98"/>
  <c r="AC710" i="98"/>
  <c r="AD709" i="98"/>
  <c r="AC709" i="98"/>
  <c r="AD708" i="98"/>
  <c r="AC708" i="98"/>
  <c r="AD707" i="98"/>
  <c r="AC707" i="98"/>
  <c r="AD706" i="98"/>
  <c r="AC706" i="98"/>
  <c r="AD705" i="98"/>
  <c r="AC705" i="98"/>
  <c r="AD704" i="98"/>
  <c r="AC704" i="98"/>
  <c r="AB703" i="98"/>
  <c r="AD703" i="98" s="1"/>
  <c r="AD702" i="98"/>
  <c r="AC702" i="98"/>
  <c r="AD701" i="98"/>
  <c r="AC701" i="98"/>
  <c r="AD700" i="98"/>
  <c r="AC700" i="98"/>
  <c r="AD699" i="98"/>
  <c r="AC699" i="98"/>
  <c r="AB698" i="98"/>
  <c r="AA698" i="98"/>
  <c r="Y698" i="98"/>
  <c r="X698" i="98"/>
  <c r="W698" i="98"/>
  <c r="U698" i="98"/>
  <c r="T698" i="98"/>
  <c r="R698" i="98"/>
  <c r="P698" i="98"/>
  <c r="O698" i="98"/>
  <c r="K698" i="98"/>
  <c r="J698" i="98"/>
  <c r="G698" i="98"/>
  <c r="F698" i="98"/>
  <c r="E698" i="98"/>
  <c r="AD697" i="98"/>
  <c r="AC697" i="98"/>
  <c r="AD696" i="98"/>
  <c r="AC696" i="98"/>
  <c r="AD695" i="98"/>
  <c r="AC695" i="98"/>
  <c r="AD694" i="98"/>
  <c r="AC694" i="98"/>
  <c r="AD693" i="98"/>
  <c r="AC693" i="98"/>
  <c r="AD692" i="98"/>
  <c r="AC692" i="98"/>
  <c r="AD691" i="98"/>
  <c r="AC691" i="98"/>
  <c r="AD690" i="98"/>
  <c r="AC690" i="98"/>
  <c r="AD689" i="98"/>
  <c r="AC689" i="98"/>
  <c r="AD688" i="98"/>
  <c r="AC688" i="98"/>
  <c r="AD687" i="98"/>
  <c r="AC687" i="98"/>
  <c r="AD686" i="98"/>
  <c r="AC686" i="98"/>
  <c r="AD685" i="98"/>
  <c r="AC685" i="98"/>
  <c r="AA684" i="98"/>
  <c r="Y684" i="98"/>
  <c r="W684" i="98"/>
  <c r="U684" i="98"/>
  <c r="T684" i="98"/>
  <c r="R684" i="98"/>
  <c r="P684" i="98"/>
  <c r="O684" i="98"/>
  <c r="K684" i="98"/>
  <c r="J684" i="98"/>
  <c r="G684" i="98"/>
  <c r="F684" i="98"/>
  <c r="E684" i="98"/>
  <c r="AA683" i="98"/>
  <c r="Y683" i="98"/>
  <c r="W683" i="98"/>
  <c r="U683" i="98"/>
  <c r="T683" i="98"/>
  <c r="R683" i="98"/>
  <c r="P683" i="98"/>
  <c r="O683" i="98"/>
  <c r="K683" i="98"/>
  <c r="J683" i="98"/>
  <c r="G683" i="98"/>
  <c r="F683" i="98"/>
  <c r="E683" i="98"/>
  <c r="AD682" i="98"/>
  <c r="AC682" i="98"/>
  <c r="AD681" i="98"/>
  <c r="AC681" i="98"/>
  <c r="AD680" i="98"/>
  <c r="AC680" i="98"/>
  <c r="AC538" i="98"/>
  <c r="AC537" i="98"/>
  <c r="AC536" i="98"/>
  <c r="D536" i="98"/>
  <c r="B536" i="98"/>
  <c r="AC535" i="98"/>
  <c r="D535" i="98"/>
  <c r="B535" i="98"/>
  <c r="D534" i="98"/>
  <c r="B534" i="98"/>
  <c r="AC532" i="98"/>
  <c r="D532" i="98"/>
  <c r="B532" i="98"/>
  <c r="AC531" i="98"/>
  <c r="D531" i="98"/>
  <c r="B531" i="98"/>
  <c r="AC530" i="98"/>
  <c r="D530" i="98"/>
  <c r="B530" i="98"/>
  <c r="AC529" i="98"/>
  <c r="D529" i="98"/>
  <c r="B529" i="98"/>
  <c r="AC528" i="98"/>
  <c r="D528" i="98"/>
  <c r="B528" i="98"/>
  <c r="AC527" i="98"/>
  <c r="D527" i="98"/>
  <c r="B527" i="98"/>
  <c r="AC526" i="98"/>
  <c r="D526" i="98"/>
  <c r="B526" i="98"/>
  <c r="AC525" i="98"/>
  <c r="D525" i="98"/>
  <c r="B525" i="98"/>
  <c r="AC524" i="98"/>
  <c r="D524" i="98"/>
  <c r="B524" i="98"/>
  <c r="AC523" i="98"/>
  <c r="D523" i="98"/>
  <c r="B523" i="98"/>
  <c r="AC522" i="98"/>
  <c r="D522" i="98"/>
  <c r="B522" i="98"/>
  <c r="AC521" i="98"/>
  <c r="D521" i="98"/>
  <c r="B521" i="98"/>
  <c r="AC520" i="98"/>
  <c r="D520" i="98"/>
  <c r="B520" i="98"/>
  <c r="AC519" i="98"/>
  <c r="D519" i="98"/>
  <c r="B519" i="98"/>
  <c r="AC518" i="98"/>
  <c r="AC1028" i="98" s="1"/>
  <c r="D518" i="98"/>
  <c r="B518" i="98"/>
  <c r="AC517" i="98"/>
  <c r="AC1027" i="98" s="1"/>
  <c r="D517" i="98"/>
  <c r="B517" i="98"/>
  <c r="AC516" i="98"/>
  <c r="AC1026" i="98" s="1"/>
  <c r="D516" i="98"/>
  <c r="B516" i="98"/>
  <c r="AC515" i="98"/>
  <c r="AC1025" i="98" s="1"/>
  <c r="D515" i="98"/>
  <c r="B515" i="98"/>
  <c r="AC514" i="98"/>
  <c r="AC1024" i="98" s="1"/>
  <c r="D514" i="98"/>
  <c r="B514" i="98"/>
  <c r="AC513" i="98"/>
  <c r="AC1023" i="98" s="1"/>
  <c r="D513" i="98"/>
  <c r="B513" i="98"/>
  <c r="AC512" i="98"/>
  <c r="D512" i="98"/>
  <c r="B512" i="98"/>
  <c r="AC511" i="98"/>
  <c r="D511" i="98"/>
  <c r="B511" i="98"/>
  <c r="AC510" i="98"/>
  <c r="D510" i="98"/>
  <c r="B510" i="98"/>
  <c r="AC509" i="98"/>
  <c r="AC1019" i="98" s="1"/>
  <c r="D509" i="98"/>
  <c r="B509" i="98"/>
  <c r="AC508" i="98"/>
  <c r="AC1018" i="98" s="1"/>
  <c r="D508" i="98"/>
  <c r="B508" i="98"/>
  <c r="AC507" i="98"/>
  <c r="D507" i="98"/>
  <c r="B507" i="98"/>
  <c r="AC506" i="98"/>
  <c r="AC1016" i="98" s="1"/>
  <c r="D506" i="98"/>
  <c r="B506" i="98"/>
  <c r="AC505" i="98"/>
  <c r="AC1015" i="98" s="1"/>
  <c r="D505" i="98"/>
  <c r="B505" i="98"/>
  <c r="AC504" i="98"/>
  <c r="AC1014" i="98" s="1"/>
  <c r="D504" i="98"/>
  <c r="B504" i="98"/>
  <c r="AC503" i="98"/>
  <c r="AC1013" i="98" s="1"/>
  <c r="D503" i="98"/>
  <c r="B503" i="98"/>
  <c r="AC502" i="98"/>
  <c r="AC1012" i="98" s="1"/>
  <c r="D502" i="98"/>
  <c r="B502" i="98"/>
  <c r="AC501" i="98"/>
  <c r="AC1011" i="98" s="1"/>
  <c r="D501" i="98"/>
  <c r="B501" i="98"/>
  <c r="AC500" i="98"/>
  <c r="AC1010" i="98" s="1"/>
  <c r="D500" i="98"/>
  <c r="B500" i="98"/>
  <c r="AC499" i="98"/>
  <c r="AC1009" i="98" s="1"/>
  <c r="D499" i="98"/>
  <c r="B499" i="98"/>
  <c r="AC498" i="98"/>
  <c r="AC1008" i="98" s="1"/>
  <c r="D498" i="98"/>
  <c r="B498" i="98"/>
  <c r="AC497" i="98"/>
  <c r="D497" i="98"/>
  <c r="B497" i="98"/>
  <c r="AC496" i="98"/>
  <c r="D496" i="98"/>
  <c r="B496" i="98"/>
  <c r="AC495" i="98"/>
  <c r="D495" i="98"/>
  <c r="B495" i="98"/>
  <c r="AC494" i="98"/>
  <c r="D494" i="98"/>
  <c r="B494" i="98"/>
  <c r="AC493" i="98"/>
  <c r="D493" i="98"/>
  <c r="B493" i="98"/>
  <c r="AC492" i="98"/>
  <c r="D492" i="98"/>
  <c r="B492" i="98"/>
  <c r="AC491" i="98"/>
  <c r="D491" i="98"/>
  <c r="B491" i="98"/>
  <c r="AC490" i="98"/>
  <c r="D490" i="98"/>
  <c r="B490" i="98"/>
  <c r="AC489" i="98"/>
  <c r="AC999" i="98" s="1"/>
  <c r="D489" i="98"/>
  <c r="B489" i="98"/>
  <c r="AC488" i="98"/>
  <c r="AC998" i="98" s="1"/>
  <c r="D488" i="98"/>
  <c r="B488" i="98"/>
  <c r="AC487" i="98"/>
  <c r="AC997" i="98" s="1"/>
  <c r="D487" i="98"/>
  <c r="B487" i="98"/>
  <c r="AC486" i="98"/>
  <c r="AC996" i="98" s="1"/>
  <c r="D486" i="98"/>
  <c r="B486" i="98"/>
  <c r="AC485" i="98"/>
  <c r="D485" i="98"/>
  <c r="B485" i="98"/>
  <c r="AC484" i="98"/>
  <c r="AC994" i="98" s="1"/>
  <c r="D484" i="98"/>
  <c r="B484" i="98"/>
  <c r="AC483" i="98"/>
  <c r="D483" i="98"/>
  <c r="B483" i="98"/>
  <c r="AC482" i="98"/>
  <c r="D482" i="98"/>
  <c r="B482" i="98"/>
  <c r="AC481" i="98"/>
  <c r="D481" i="98"/>
  <c r="B481" i="98"/>
  <c r="AC480" i="98"/>
  <c r="D480" i="98"/>
  <c r="B480" i="98"/>
  <c r="AC479" i="98"/>
  <c r="D479" i="98"/>
  <c r="B479" i="98"/>
  <c r="AC478" i="98"/>
  <c r="D478" i="98"/>
  <c r="B478" i="98"/>
  <c r="AC477" i="98"/>
  <c r="D477" i="98"/>
  <c r="B477" i="98"/>
  <c r="AC476" i="98"/>
  <c r="D476" i="98"/>
  <c r="B476" i="98"/>
  <c r="AC475" i="98"/>
  <c r="D475" i="98"/>
  <c r="B475" i="98"/>
  <c r="AC474" i="98"/>
  <c r="D474" i="98"/>
  <c r="B474" i="98"/>
  <c r="AC473" i="98"/>
  <c r="D473" i="98"/>
  <c r="B473" i="98"/>
  <c r="AC472" i="98"/>
  <c r="AC982" i="98" s="1"/>
  <c r="D472" i="98"/>
  <c r="B472" i="98"/>
  <c r="AC471" i="98"/>
  <c r="D471" i="98"/>
  <c r="B471" i="98"/>
  <c r="AC470" i="98"/>
  <c r="D470" i="98"/>
  <c r="B470" i="98"/>
  <c r="AC469" i="98"/>
  <c r="D469" i="98"/>
  <c r="B469" i="98"/>
  <c r="AC468" i="98"/>
  <c r="D468" i="98"/>
  <c r="B468" i="98"/>
  <c r="AC467" i="98"/>
  <c r="D467" i="98"/>
  <c r="B467" i="98"/>
  <c r="AC466" i="98"/>
  <c r="D466" i="98"/>
  <c r="B466" i="98"/>
  <c r="AC465" i="98"/>
  <c r="D465" i="98"/>
  <c r="B465" i="98"/>
  <c r="AC464" i="98"/>
  <c r="D464" i="98"/>
  <c r="B464" i="98"/>
  <c r="AC463" i="98"/>
  <c r="D463" i="98"/>
  <c r="B463" i="98"/>
  <c r="AC462" i="98"/>
  <c r="D462" i="98"/>
  <c r="B462" i="98"/>
  <c r="AC461" i="98"/>
  <c r="D461" i="98"/>
  <c r="B461" i="98"/>
  <c r="AC460" i="98"/>
  <c r="B460" i="98"/>
  <c r="AC459" i="98"/>
  <c r="D459" i="98"/>
  <c r="B459" i="98"/>
  <c r="AC458" i="98"/>
  <c r="D458" i="98"/>
  <c r="B458" i="98"/>
  <c r="AC457" i="98"/>
  <c r="D457" i="98"/>
  <c r="B457" i="98"/>
  <c r="AC456" i="98"/>
  <c r="D456" i="98"/>
  <c r="B456" i="98"/>
  <c r="AC455" i="98"/>
  <c r="D455" i="98"/>
  <c r="B455" i="98"/>
  <c r="AC454" i="98"/>
  <c r="D454" i="98"/>
  <c r="B454" i="98"/>
  <c r="AC453" i="98"/>
  <c r="D453" i="98"/>
  <c r="B453" i="98"/>
  <c r="AC452" i="98"/>
  <c r="D452" i="98"/>
  <c r="B452" i="98"/>
  <c r="AC451" i="98"/>
  <c r="D451" i="98"/>
  <c r="B451" i="98"/>
  <c r="AC450" i="98"/>
  <c r="D450" i="98"/>
  <c r="B450" i="98"/>
  <c r="AC449" i="98"/>
  <c r="D449" i="98"/>
  <c r="B449" i="98"/>
  <c r="AC448" i="98"/>
  <c r="D448" i="98"/>
  <c r="B448" i="98"/>
  <c r="AC447" i="98"/>
  <c r="D447" i="98"/>
  <c r="B447" i="98"/>
  <c r="AC446" i="98"/>
  <c r="D446" i="98"/>
  <c r="B446" i="98"/>
  <c r="AC445" i="98"/>
  <c r="D445" i="98"/>
  <c r="B445" i="98"/>
  <c r="AC444" i="98"/>
  <c r="D444" i="98"/>
  <c r="B444" i="98"/>
  <c r="AC443" i="98"/>
  <c r="D443" i="98"/>
  <c r="B443" i="98"/>
  <c r="AC442" i="98"/>
  <c r="D442" i="98"/>
  <c r="B442" i="98"/>
  <c r="AC441" i="98"/>
  <c r="D441" i="98"/>
  <c r="B441" i="98"/>
  <c r="AC440" i="98"/>
  <c r="D440" i="98"/>
  <c r="B440" i="98"/>
  <c r="AC439" i="98"/>
  <c r="D439" i="98"/>
  <c r="B439" i="98"/>
  <c r="AC438" i="98"/>
  <c r="D438" i="98"/>
  <c r="B438" i="98"/>
  <c r="AC437" i="98"/>
  <c r="D437" i="98"/>
  <c r="B437" i="98"/>
  <c r="AC436" i="98"/>
  <c r="D436" i="98"/>
  <c r="B436" i="98"/>
  <c r="AC435" i="98"/>
  <c r="D435" i="98"/>
  <c r="B435" i="98"/>
  <c r="AC434" i="98"/>
  <c r="D434" i="98"/>
  <c r="B434" i="98"/>
  <c r="AC433" i="98"/>
  <c r="D433" i="98"/>
  <c r="B433" i="98"/>
  <c r="AC432" i="98"/>
  <c r="B432" i="98"/>
  <c r="AC431" i="98"/>
  <c r="D431" i="98"/>
  <c r="B431" i="98"/>
  <c r="AC430" i="98"/>
  <c r="AC940" i="98" s="1"/>
  <c r="D430" i="98"/>
  <c r="B430" i="98"/>
  <c r="AC429" i="98"/>
  <c r="AC939" i="98" s="1"/>
  <c r="D429" i="98"/>
  <c r="B429" i="98"/>
  <c r="AC428" i="98"/>
  <c r="D428" i="98"/>
  <c r="B428" i="98"/>
  <c r="AC427" i="98"/>
  <c r="D427" i="98"/>
  <c r="B427" i="98"/>
  <c r="AC426" i="98"/>
  <c r="D426" i="98"/>
  <c r="B426" i="98"/>
  <c r="AC425" i="98"/>
  <c r="D425" i="98"/>
  <c r="B425" i="98"/>
  <c r="AC424" i="98"/>
  <c r="D424" i="98"/>
  <c r="B424" i="98"/>
  <c r="AC423" i="98"/>
  <c r="D423" i="98"/>
  <c r="B423" i="98"/>
  <c r="AC422" i="98"/>
  <c r="D422" i="98"/>
  <c r="B422" i="98"/>
  <c r="AC421" i="98"/>
  <c r="D421" i="98"/>
  <c r="B421" i="98"/>
  <c r="AC420" i="98"/>
  <c r="D420" i="98"/>
  <c r="B420" i="98"/>
  <c r="AC419" i="98"/>
  <c r="D419" i="98"/>
  <c r="B419" i="98"/>
  <c r="AC418" i="98"/>
  <c r="D418" i="98"/>
  <c r="B418" i="98"/>
  <c r="AC417" i="98"/>
  <c r="D417" i="98"/>
  <c r="B417" i="98"/>
  <c r="AC416" i="98"/>
  <c r="D416" i="98"/>
  <c r="B416" i="98"/>
  <c r="AC415" i="98"/>
  <c r="D415" i="98"/>
  <c r="B415" i="98"/>
  <c r="AC414" i="98"/>
  <c r="D414" i="98"/>
  <c r="B414" i="98"/>
  <c r="AC413" i="98"/>
  <c r="D413" i="98"/>
  <c r="B413" i="98"/>
  <c r="AC412" i="98"/>
  <c r="D412" i="98"/>
  <c r="B412" i="98"/>
  <c r="AC411" i="98"/>
  <c r="D411" i="98"/>
  <c r="B411" i="98"/>
  <c r="AC410" i="98"/>
  <c r="D410" i="98"/>
  <c r="B410" i="98"/>
  <c r="AC409" i="98"/>
  <c r="D409" i="98"/>
  <c r="B409" i="98"/>
  <c r="AC408" i="98"/>
  <c r="D408" i="98"/>
  <c r="B408" i="98"/>
  <c r="AC407" i="98"/>
  <c r="D407" i="98"/>
  <c r="B407" i="98"/>
  <c r="AC406" i="98"/>
  <c r="D406" i="98"/>
  <c r="B406" i="98"/>
  <c r="AC405" i="98"/>
  <c r="D405" i="98"/>
  <c r="B405" i="98"/>
  <c r="AC404" i="98"/>
  <c r="D404" i="98"/>
  <c r="B404" i="98"/>
  <c r="AC403" i="98"/>
  <c r="D403" i="98"/>
  <c r="B403" i="98"/>
  <c r="AC402" i="98"/>
  <c r="D402" i="98"/>
  <c r="B402" i="98"/>
  <c r="AC401" i="98"/>
  <c r="D401" i="98"/>
  <c r="B401" i="98"/>
  <c r="AC400" i="98"/>
  <c r="D400" i="98"/>
  <c r="B400" i="98"/>
  <c r="AC399" i="98"/>
  <c r="D399" i="98"/>
  <c r="B399" i="98"/>
  <c r="AC398" i="98"/>
  <c r="D398" i="98"/>
  <c r="B398" i="98"/>
  <c r="AC397" i="98"/>
  <c r="D397" i="98"/>
  <c r="B397" i="98"/>
  <c r="AC396" i="98"/>
  <c r="D396" i="98"/>
  <c r="B396" i="98"/>
  <c r="AC395" i="98"/>
  <c r="D395" i="98"/>
  <c r="B395" i="98"/>
  <c r="AC394" i="98"/>
  <c r="D394" i="98"/>
  <c r="B394" i="98"/>
  <c r="AC393" i="98"/>
  <c r="D393" i="98"/>
  <c r="B393" i="98"/>
  <c r="AC392" i="98"/>
  <c r="D392" i="98"/>
  <c r="B392" i="98"/>
  <c r="AC391" i="98"/>
  <c r="D391" i="98"/>
  <c r="B391" i="98"/>
  <c r="AC390" i="98"/>
  <c r="D390" i="98"/>
  <c r="B390" i="98"/>
  <c r="AC389" i="98"/>
  <c r="D389" i="98"/>
  <c r="B389" i="98"/>
  <c r="AC388" i="98"/>
  <c r="D388" i="98"/>
  <c r="B388" i="98"/>
  <c r="AC387" i="98"/>
  <c r="D387" i="98"/>
  <c r="B387" i="98"/>
  <c r="AC386" i="98"/>
  <c r="D386" i="98"/>
  <c r="B386" i="98"/>
  <c r="AC385" i="98"/>
  <c r="D385" i="98"/>
  <c r="B385" i="98"/>
  <c r="AC384" i="98"/>
  <c r="D384" i="98"/>
  <c r="B384" i="98"/>
  <c r="AC383" i="98"/>
  <c r="D383" i="98"/>
  <c r="B383" i="98"/>
  <c r="AC382" i="98"/>
  <c r="D382" i="98"/>
  <c r="B382" i="98"/>
  <c r="AC381" i="98"/>
  <c r="D381" i="98"/>
  <c r="B381" i="98"/>
  <c r="AC380" i="98"/>
  <c r="D380" i="98"/>
  <c r="B380" i="98"/>
  <c r="AC379" i="98"/>
  <c r="D379" i="98"/>
  <c r="B379" i="98"/>
  <c r="AC378" i="98"/>
  <c r="D378" i="98"/>
  <c r="B378" i="98"/>
  <c r="AC377" i="98"/>
  <c r="D377" i="98"/>
  <c r="B377" i="98"/>
  <c r="AC376" i="98"/>
  <c r="D376" i="98"/>
  <c r="B376" i="98"/>
  <c r="AC375" i="98"/>
  <c r="D375" i="98"/>
  <c r="B375" i="98"/>
  <c r="AC374" i="98"/>
  <c r="D374" i="98"/>
  <c r="B374" i="98"/>
  <c r="AC373" i="98"/>
  <c r="D373" i="98"/>
  <c r="B373" i="98"/>
  <c r="AC372" i="98"/>
  <c r="D372" i="98"/>
  <c r="B372" i="98"/>
  <c r="AC371" i="98"/>
  <c r="D371" i="98"/>
  <c r="B371" i="98"/>
  <c r="AC370" i="98"/>
  <c r="D370" i="98"/>
  <c r="B370" i="98"/>
  <c r="AC369" i="98"/>
  <c r="D369" i="98"/>
  <c r="B369" i="98"/>
  <c r="AC368" i="98"/>
  <c r="D368" i="98"/>
  <c r="B368" i="98"/>
  <c r="AC367" i="98"/>
  <c r="D367" i="98"/>
  <c r="B367" i="98"/>
  <c r="AC366" i="98"/>
  <c r="D366" i="98"/>
  <c r="B366" i="98"/>
  <c r="AC365" i="98"/>
  <c r="D365" i="98"/>
  <c r="B365" i="98"/>
  <c r="AC364" i="98"/>
  <c r="D364" i="98"/>
  <c r="B364" i="98"/>
  <c r="AC363" i="98"/>
  <c r="D363" i="98"/>
  <c r="B363" i="98"/>
  <c r="AC362" i="98"/>
  <c r="D362" i="98"/>
  <c r="B362" i="98"/>
  <c r="AC361" i="98"/>
  <c r="D361" i="98"/>
  <c r="B361" i="98"/>
  <c r="AC360" i="98"/>
  <c r="D360" i="98"/>
  <c r="B360" i="98"/>
  <c r="AC359" i="98"/>
  <c r="D359" i="98"/>
  <c r="B359" i="98"/>
  <c r="AC358" i="98"/>
  <c r="D358" i="98"/>
  <c r="B358" i="98"/>
  <c r="AC357" i="98"/>
  <c r="D357" i="98"/>
  <c r="B357" i="98"/>
  <c r="AC356" i="98"/>
  <c r="D356" i="98"/>
  <c r="B356" i="98"/>
  <c r="AC355" i="98"/>
  <c r="D355" i="98"/>
  <c r="B355" i="98"/>
  <c r="AC354" i="98"/>
  <c r="D354" i="98"/>
  <c r="B354" i="98"/>
  <c r="AC353" i="98"/>
  <c r="D353" i="98"/>
  <c r="B353" i="98"/>
  <c r="AC352" i="98"/>
  <c r="D352" i="98"/>
  <c r="B352" i="98"/>
  <c r="AC351" i="98"/>
  <c r="D351" i="98"/>
  <c r="B351" i="98"/>
  <c r="AC350" i="98"/>
  <c r="D350" i="98"/>
  <c r="B350" i="98"/>
  <c r="AC349" i="98"/>
  <c r="D349" i="98"/>
  <c r="B349" i="98"/>
  <c r="AC348" i="98"/>
  <c r="D348" i="98"/>
  <c r="B348" i="98"/>
  <c r="AC347" i="98"/>
  <c r="D347" i="98"/>
  <c r="B347" i="98"/>
  <c r="AC346" i="98"/>
  <c r="D346" i="98"/>
  <c r="B346" i="98"/>
  <c r="AC345" i="98"/>
  <c r="D345" i="98"/>
  <c r="B345" i="98"/>
  <c r="AC344" i="98"/>
  <c r="D344" i="98"/>
  <c r="B344" i="98"/>
  <c r="AC343" i="98"/>
  <c r="D343" i="98"/>
  <c r="B343" i="98"/>
  <c r="AC342" i="98"/>
  <c r="D342" i="98"/>
  <c r="B342" i="98"/>
  <c r="AC341" i="98"/>
  <c r="D341" i="98"/>
  <c r="B341" i="98"/>
  <c r="AC340" i="98"/>
  <c r="D340" i="98"/>
  <c r="B340" i="98"/>
  <c r="AC339" i="98"/>
  <c r="D339" i="98"/>
  <c r="B339" i="98"/>
  <c r="AC338" i="98"/>
  <c r="D338" i="98"/>
  <c r="B338" i="98"/>
  <c r="AC337" i="98"/>
  <c r="D337" i="98"/>
  <c r="B337" i="98"/>
  <c r="AC336" i="98"/>
  <c r="D336" i="98"/>
  <c r="B336" i="98"/>
  <c r="AC335" i="98"/>
  <c r="D335" i="98"/>
  <c r="B335" i="98"/>
  <c r="AC334" i="98"/>
  <c r="D334" i="98"/>
  <c r="B334" i="98"/>
  <c r="AC333" i="98"/>
  <c r="D333" i="98"/>
  <c r="B333" i="98"/>
  <c r="AC332" i="98"/>
  <c r="AC842" i="98" s="1"/>
  <c r="D332" i="98"/>
  <c r="B332" i="98"/>
  <c r="AC331" i="98"/>
  <c r="AC841" i="98" s="1"/>
  <c r="D331" i="98"/>
  <c r="B331" i="98"/>
  <c r="AC330" i="98"/>
  <c r="D330" i="98"/>
  <c r="B330" i="98"/>
  <c r="AC329" i="98"/>
  <c r="AC839" i="98" s="1"/>
  <c r="D329" i="98"/>
  <c r="B329" i="98"/>
  <c r="AC328" i="98"/>
  <c r="AC838" i="98" s="1"/>
  <c r="D328" i="98"/>
  <c r="B328" i="98"/>
  <c r="AC327" i="98"/>
  <c r="AC837" i="98" s="1"/>
  <c r="D327" i="98"/>
  <c r="B327" i="98"/>
  <c r="AC326" i="98"/>
  <c r="D326" i="98"/>
  <c r="B326" i="98"/>
  <c r="AC325" i="98"/>
  <c r="D325" i="98"/>
  <c r="B325" i="98"/>
  <c r="AC324" i="98"/>
  <c r="D324" i="98"/>
  <c r="B324" i="98"/>
  <c r="AC323" i="98"/>
  <c r="D323" i="98"/>
  <c r="B323" i="98"/>
  <c r="AC322" i="98"/>
  <c r="D322" i="98"/>
  <c r="B322" i="98"/>
  <c r="AC321" i="98"/>
  <c r="D321" i="98"/>
  <c r="B321" i="98"/>
  <c r="AC320" i="98"/>
  <c r="D320" i="98"/>
  <c r="B320" i="98"/>
  <c r="AC319" i="98"/>
  <c r="D319" i="98"/>
  <c r="B319" i="98"/>
  <c r="AC318" i="98"/>
  <c r="D318" i="98"/>
  <c r="B318" i="98"/>
  <c r="AC317" i="98"/>
  <c r="D317" i="98"/>
  <c r="B317" i="98"/>
  <c r="AC316" i="98"/>
  <c r="D316" i="98"/>
  <c r="B316" i="98"/>
  <c r="AC315" i="98"/>
  <c r="D315" i="98"/>
  <c r="B315" i="98"/>
  <c r="AC314" i="98"/>
  <c r="AC824" i="98" s="1"/>
  <c r="D314" i="98"/>
  <c r="B314" i="98"/>
  <c r="AC313" i="98"/>
  <c r="AC823" i="98" s="1"/>
  <c r="D313" i="98"/>
  <c r="B313" i="98"/>
  <c r="AC312" i="98"/>
  <c r="D312" i="98"/>
  <c r="B312" i="98"/>
  <c r="AC311" i="98"/>
  <c r="D311" i="98"/>
  <c r="B311" i="98"/>
  <c r="AC310" i="98"/>
  <c r="D310" i="98"/>
  <c r="B310" i="98"/>
  <c r="AC309" i="98"/>
  <c r="D309" i="98"/>
  <c r="B309" i="98"/>
  <c r="AC308" i="98"/>
  <c r="D308" i="98"/>
  <c r="B308" i="98"/>
  <c r="AC307" i="98"/>
  <c r="D307" i="98"/>
  <c r="B307" i="98"/>
  <c r="AC306" i="98"/>
  <c r="D306" i="98"/>
  <c r="B306" i="98"/>
  <c r="AC305" i="98"/>
  <c r="D305" i="98"/>
  <c r="B305" i="98"/>
  <c r="AC304" i="98"/>
  <c r="D304" i="98"/>
  <c r="B304" i="98"/>
  <c r="AC303" i="98"/>
  <c r="D303" i="98"/>
  <c r="B303" i="98"/>
  <c r="AC302" i="98"/>
  <c r="D302" i="98"/>
  <c r="B302" i="98"/>
  <c r="AC301" i="98"/>
  <c r="AC811" i="98" s="1"/>
  <c r="D301" i="98"/>
  <c r="B301" i="98"/>
  <c r="AC300" i="98"/>
  <c r="AC810" i="98" s="1"/>
  <c r="D300" i="98"/>
  <c r="B300" i="98"/>
  <c r="AC299" i="98"/>
  <c r="D299" i="98"/>
  <c r="B299" i="98"/>
  <c r="AC298" i="98"/>
  <c r="D298" i="98"/>
  <c r="B298" i="98"/>
  <c r="AC297" i="98"/>
  <c r="AC807" i="98" s="1"/>
  <c r="D297" i="98"/>
  <c r="B297" i="98"/>
  <c r="AC296" i="98"/>
  <c r="AC806" i="98" s="1"/>
  <c r="D296" i="98"/>
  <c r="B296" i="98"/>
  <c r="AC295" i="98"/>
  <c r="AC805" i="98" s="1"/>
  <c r="D295" i="98"/>
  <c r="B295" i="98"/>
  <c r="AC294" i="98"/>
  <c r="AC804" i="98" s="1"/>
  <c r="D294" i="98"/>
  <c r="B294" i="98"/>
  <c r="AC293" i="98"/>
  <c r="D293" i="98"/>
  <c r="B293" i="98"/>
  <c r="AC292" i="98"/>
  <c r="D292" i="98"/>
  <c r="B292" i="98"/>
  <c r="AC291" i="98"/>
  <c r="D291" i="98"/>
  <c r="B291" i="98"/>
  <c r="AC290" i="98"/>
  <c r="D290" i="98"/>
  <c r="B290" i="98"/>
  <c r="AC289" i="98"/>
  <c r="AC799" i="98" s="1"/>
  <c r="D289" i="98"/>
  <c r="B289" i="98"/>
  <c r="AC288" i="98"/>
  <c r="AC798" i="98" s="1"/>
  <c r="D288" i="98"/>
  <c r="B288" i="98"/>
  <c r="AC287" i="98"/>
  <c r="AC797" i="98" s="1"/>
  <c r="D287" i="98"/>
  <c r="B287" i="98"/>
  <c r="AC286" i="98"/>
  <c r="AC796" i="98" s="1"/>
  <c r="D286" i="98"/>
  <c r="B286" i="98"/>
  <c r="AC285" i="98"/>
  <c r="AC795" i="98" s="1"/>
  <c r="D285" i="98"/>
  <c r="B285" i="98"/>
  <c r="AC284" i="98"/>
  <c r="D284" i="98"/>
  <c r="B284" i="98"/>
  <c r="AC283" i="98"/>
  <c r="D283" i="98"/>
  <c r="B283" i="98"/>
  <c r="AC282" i="98"/>
  <c r="D282" i="98"/>
  <c r="B282" i="98"/>
  <c r="AC281" i="98"/>
  <c r="D281" i="98"/>
  <c r="B281" i="98"/>
  <c r="AC280" i="98"/>
  <c r="D280" i="98"/>
  <c r="B280" i="98"/>
  <c r="AC279" i="98"/>
  <c r="D279" i="98"/>
  <c r="B279" i="98"/>
  <c r="AC278" i="98"/>
  <c r="D278" i="98"/>
  <c r="B278" i="98"/>
  <c r="AC277" i="98"/>
  <c r="D277" i="98"/>
  <c r="B277" i="98"/>
  <c r="AC276" i="98"/>
  <c r="D276" i="98"/>
  <c r="B276" i="98"/>
  <c r="AC275" i="98"/>
  <c r="D275" i="98"/>
  <c r="B275" i="98"/>
  <c r="AC274" i="98"/>
  <c r="D274" i="98"/>
  <c r="B274" i="98"/>
  <c r="AC273" i="98"/>
  <c r="D273" i="98"/>
  <c r="B273" i="98"/>
  <c r="AC272" i="98"/>
  <c r="D272" i="98"/>
  <c r="B272" i="98"/>
  <c r="AC271" i="98"/>
  <c r="D271" i="98"/>
  <c r="B271" i="98"/>
  <c r="AC270" i="98"/>
  <c r="D270" i="98"/>
  <c r="B270" i="98"/>
  <c r="AC269" i="98"/>
  <c r="D269" i="98"/>
  <c r="B269" i="98"/>
  <c r="AC268" i="98"/>
  <c r="D268" i="98"/>
  <c r="B268" i="98"/>
  <c r="AC267" i="98"/>
  <c r="AC777" i="98" s="1"/>
  <c r="D267" i="98"/>
  <c r="B267" i="98"/>
  <c r="AC266" i="98"/>
  <c r="D266" i="98"/>
  <c r="B266" i="98"/>
  <c r="AC265" i="98"/>
  <c r="D265" i="98"/>
  <c r="B265" i="98"/>
  <c r="AC264" i="98"/>
  <c r="AC774" i="98" s="1"/>
  <c r="D264" i="98"/>
  <c r="B264" i="98"/>
  <c r="AC263" i="98"/>
  <c r="AC773" i="98" s="1"/>
  <c r="D263" i="98"/>
  <c r="B263" i="98"/>
  <c r="AC262" i="98"/>
  <c r="D262" i="98"/>
  <c r="B262" i="98"/>
  <c r="AC261" i="98"/>
  <c r="D261" i="98"/>
  <c r="B261" i="98"/>
  <c r="AC260" i="98"/>
  <c r="D260" i="98"/>
  <c r="B260" i="98"/>
  <c r="AC259" i="98"/>
  <c r="D259" i="98"/>
  <c r="B259" i="98"/>
  <c r="AC258" i="98"/>
  <c r="D258" i="98"/>
  <c r="B258" i="98"/>
  <c r="AC257" i="98"/>
  <c r="D257" i="98"/>
  <c r="B257" i="98"/>
  <c r="AC256" i="98"/>
  <c r="D256" i="98"/>
  <c r="B256" i="98"/>
  <c r="AC255" i="98"/>
  <c r="D255" i="98"/>
  <c r="B255" i="98"/>
  <c r="AC254" i="98"/>
  <c r="D254" i="98"/>
  <c r="B254" i="98"/>
  <c r="AC253" i="98"/>
  <c r="D253" i="98"/>
  <c r="B253" i="98"/>
  <c r="AC252" i="98"/>
  <c r="D252" i="98"/>
  <c r="B252" i="98"/>
  <c r="AC251" i="98"/>
  <c r="D251" i="98"/>
  <c r="B251" i="98"/>
  <c r="AC250" i="98"/>
  <c r="D250" i="98"/>
  <c r="B250" i="98"/>
  <c r="AC249" i="98"/>
  <c r="D249" i="98"/>
  <c r="B249" i="98"/>
  <c r="AC248" i="98"/>
  <c r="D248" i="98"/>
  <c r="B248" i="98"/>
  <c r="AC247" i="98"/>
  <c r="D247" i="98"/>
  <c r="B247" i="98"/>
  <c r="AC246" i="98"/>
  <c r="D246" i="98"/>
  <c r="B246" i="98"/>
  <c r="AC245" i="98"/>
  <c r="D245" i="98"/>
  <c r="B245" i="98"/>
  <c r="AC244" i="98"/>
  <c r="D244" i="98"/>
  <c r="B244" i="98"/>
  <c r="AC243" i="98"/>
  <c r="D243" i="98"/>
  <c r="B243" i="98"/>
  <c r="AC242" i="98"/>
  <c r="D242" i="98"/>
  <c r="B242" i="98"/>
  <c r="AC241" i="98"/>
  <c r="D241" i="98"/>
  <c r="B241" i="98"/>
  <c r="AC240" i="98"/>
  <c r="D240" i="98"/>
  <c r="B240" i="98"/>
  <c r="AC239" i="98"/>
  <c r="D239" i="98"/>
  <c r="B239" i="98"/>
  <c r="AC238" i="98"/>
  <c r="D238" i="98"/>
  <c r="B238" i="98"/>
  <c r="AC237" i="98"/>
  <c r="D237" i="98"/>
  <c r="B237" i="98"/>
  <c r="AC236" i="98"/>
  <c r="D236" i="98"/>
  <c r="B236" i="98"/>
  <c r="AC235" i="98"/>
  <c r="D235" i="98"/>
  <c r="B235" i="98"/>
  <c r="AC234" i="98"/>
  <c r="D234" i="98"/>
  <c r="B234" i="98"/>
  <c r="AC233" i="98"/>
  <c r="D233" i="98"/>
  <c r="B233" i="98"/>
  <c r="AC232" i="98"/>
  <c r="D232" i="98"/>
  <c r="B232" i="98"/>
  <c r="AC231" i="98"/>
  <c r="D231" i="98"/>
  <c r="B231" i="98"/>
  <c r="AC230" i="98"/>
  <c r="D230" i="98"/>
  <c r="B230" i="98"/>
  <c r="AC229" i="98"/>
  <c r="D229" i="98"/>
  <c r="B229" i="98"/>
  <c r="AC228" i="98"/>
  <c r="D228" i="98"/>
  <c r="B228" i="98"/>
  <c r="AC227" i="98"/>
  <c r="D227" i="98"/>
  <c r="B227" i="98"/>
  <c r="AC226" i="98"/>
  <c r="D226" i="98"/>
  <c r="B226" i="98"/>
  <c r="AC225" i="98"/>
  <c r="D225" i="98"/>
  <c r="B225" i="98"/>
  <c r="AC224" i="98"/>
  <c r="D224" i="98"/>
  <c r="B224" i="98"/>
  <c r="AC223" i="98"/>
  <c r="D223" i="98"/>
  <c r="B223" i="98"/>
  <c r="AC222" i="98"/>
  <c r="D222" i="98"/>
  <c r="B222" i="98"/>
  <c r="AC221" i="98"/>
  <c r="D221" i="98"/>
  <c r="B221" i="98"/>
  <c r="AC220" i="98"/>
  <c r="D220" i="98"/>
  <c r="B220" i="98"/>
  <c r="AC219" i="98"/>
  <c r="D219" i="98"/>
  <c r="B219" i="98"/>
  <c r="AC218" i="98"/>
  <c r="D218" i="98"/>
  <c r="B218" i="98"/>
  <c r="AC217" i="98"/>
  <c r="D217" i="98"/>
  <c r="B217" i="98"/>
  <c r="AC216" i="98"/>
  <c r="D216" i="98"/>
  <c r="B216" i="98"/>
  <c r="AC215" i="98"/>
  <c r="D215" i="98"/>
  <c r="B215" i="98"/>
  <c r="AC214" i="98"/>
  <c r="D214" i="98"/>
  <c r="B214" i="98"/>
  <c r="AC213" i="98"/>
  <c r="D213" i="98"/>
  <c r="B213" i="98"/>
  <c r="AC212" i="98"/>
  <c r="D212" i="98"/>
  <c r="B212" i="98"/>
  <c r="AC211" i="98"/>
  <c r="D211" i="98"/>
  <c r="B211" i="98"/>
  <c r="AC210" i="98"/>
  <c r="D210" i="98"/>
  <c r="B210" i="98"/>
  <c r="AC209" i="98"/>
  <c r="D209" i="98"/>
  <c r="B209" i="98"/>
  <c r="AC208" i="98"/>
  <c r="D208" i="98"/>
  <c r="B208" i="98"/>
  <c r="AC207" i="98"/>
  <c r="D207" i="98"/>
  <c r="B207" i="98"/>
  <c r="AC206" i="98"/>
  <c r="D206" i="98"/>
  <c r="B206" i="98"/>
  <c r="AC205" i="98"/>
  <c r="D205" i="98"/>
  <c r="B205" i="98"/>
  <c r="AC204" i="98"/>
  <c r="D204" i="98"/>
  <c r="B204" i="98"/>
  <c r="AC203" i="98"/>
  <c r="D203" i="98"/>
  <c r="B203" i="98"/>
  <c r="AC202" i="98"/>
  <c r="D202" i="98"/>
  <c r="B202" i="98"/>
  <c r="AC201" i="98"/>
  <c r="D201" i="98"/>
  <c r="B201" i="98"/>
  <c r="AC200" i="98"/>
  <c r="D200" i="98"/>
  <c r="B200" i="98"/>
  <c r="AC199" i="98"/>
  <c r="D199" i="98"/>
  <c r="B199" i="98"/>
  <c r="AC198" i="98"/>
  <c r="D198" i="98"/>
  <c r="B198" i="98"/>
  <c r="AC197" i="98"/>
  <c r="D197" i="98"/>
  <c r="B197" i="98"/>
  <c r="AC196" i="98"/>
  <c r="D196" i="98"/>
  <c r="B196" i="98"/>
  <c r="AC195" i="98"/>
  <c r="D195" i="98"/>
  <c r="B195" i="98"/>
  <c r="AC194" i="98"/>
  <c r="D194" i="98"/>
  <c r="B194" i="98"/>
  <c r="AC193" i="98"/>
  <c r="D193" i="98"/>
  <c r="B193" i="98"/>
  <c r="AC192" i="98"/>
  <c r="D192" i="98"/>
  <c r="B192" i="98"/>
  <c r="AC191" i="98"/>
  <c r="D191" i="98"/>
  <c r="B191" i="98"/>
  <c r="AC190" i="98"/>
  <c r="D190" i="98"/>
  <c r="B190" i="98"/>
  <c r="AC189" i="98"/>
  <c r="D189" i="98"/>
  <c r="B189" i="98"/>
  <c r="AC188" i="98"/>
  <c r="D188" i="98"/>
  <c r="B188" i="98"/>
  <c r="AC187" i="98"/>
  <c r="D187" i="98"/>
  <c r="B187" i="98"/>
  <c r="AC186" i="98"/>
  <c r="D186" i="98"/>
  <c r="B186" i="98"/>
  <c r="AC185" i="98"/>
  <c r="D185" i="98"/>
  <c r="B185" i="98"/>
  <c r="AC184" i="98"/>
  <c r="D184" i="98"/>
  <c r="B184" i="98"/>
  <c r="AC183" i="98"/>
  <c r="D183" i="98"/>
  <c r="B183" i="98"/>
  <c r="AC182" i="98"/>
  <c r="D182" i="98"/>
  <c r="B182" i="98"/>
  <c r="AC181" i="98"/>
  <c r="D181" i="98"/>
  <c r="B181" i="98"/>
  <c r="AC180" i="98"/>
  <c r="D180" i="98"/>
  <c r="B180" i="98"/>
  <c r="AC179" i="98"/>
  <c r="D179" i="98"/>
  <c r="B179" i="98"/>
  <c r="AC178" i="98"/>
  <c r="D178" i="98"/>
  <c r="B178" i="98"/>
  <c r="AC177" i="98"/>
  <c r="D177" i="98"/>
  <c r="B177" i="98"/>
  <c r="AC176" i="98"/>
  <c r="D176" i="98"/>
  <c r="B176" i="98"/>
  <c r="AC175" i="98"/>
  <c r="D175" i="98"/>
  <c r="B175" i="98"/>
  <c r="AC174" i="98"/>
  <c r="D174" i="98"/>
  <c r="B174" i="98"/>
  <c r="AC173" i="98"/>
  <c r="D173" i="98"/>
  <c r="B173" i="98"/>
  <c r="AC172" i="98"/>
  <c r="D172" i="98"/>
  <c r="B172" i="98"/>
  <c r="AC171" i="98"/>
  <c r="D171" i="98"/>
  <c r="B171" i="98"/>
  <c r="AC170" i="98"/>
  <c r="D170" i="98"/>
  <c r="B170" i="98"/>
  <c r="AC169" i="98"/>
  <c r="D169" i="98"/>
  <c r="B169" i="98"/>
  <c r="AC168" i="98"/>
  <c r="D168" i="98"/>
  <c r="B168" i="98"/>
  <c r="AC167" i="98"/>
  <c r="D167" i="98"/>
  <c r="B167" i="98"/>
  <c r="AC166" i="98"/>
  <c r="D166" i="98"/>
  <c r="B166" i="98"/>
  <c r="AC165" i="98"/>
  <c r="D165" i="98"/>
  <c r="B165" i="98"/>
  <c r="AC164" i="98"/>
  <c r="D164" i="98"/>
  <c r="B164" i="98"/>
  <c r="AC163" i="98"/>
  <c r="D163" i="98"/>
  <c r="B163" i="98"/>
  <c r="AC162" i="98"/>
  <c r="D162" i="98"/>
  <c r="B162" i="98"/>
  <c r="AC161" i="98"/>
  <c r="D161" i="98"/>
  <c r="B161" i="98"/>
  <c r="AC160" i="98"/>
  <c r="D160" i="98"/>
  <c r="B160" i="98"/>
  <c r="AC159" i="98"/>
  <c r="D159" i="98"/>
  <c r="B159" i="98"/>
  <c r="AC158" i="98"/>
  <c r="D158" i="98"/>
  <c r="B158" i="98"/>
  <c r="AC157" i="98"/>
  <c r="D157" i="98"/>
  <c r="B157" i="98"/>
  <c r="AC156" i="98"/>
  <c r="D156" i="98"/>
  <c r="B156" i="98"/>
  <c r="AC155" i="98"/>
  <c r="D155" i="98"/>
  <c r="B155" i="98"/>
  <c r="AC154" i="98"/>
  <c r="D154" i="98"/>
  <c r="B154" i="98"/>
  <c r="AC153" i="98"/>
  <c r="D153" i="98"/>
  <c r="B153" i="98"/>
  <c r="AC152" i="98"/>
  <c r="D152" i="98"/>
  <c r="B152" i="98"/>
  <c r="AC151" i="98"/>
  <c r="D151" i="98"/>
  <c r="B151" i="98"/>
  <c r="AC150" i="98"/>
  <c r="D150" i="98"/>
  <c r="B150" i="98"/>
  <c r="AC149" i="98"/>
  <c r="D149" i="98"/>
  <c r="B149" i="98"/>
  <c r="AC148" i="98"/>
  <c r="D148" i="98"/>
  <c r="B148" i="98"/>
  <c r="AC147" i="98"/>
  <c r="D147" i="98"/>
  <c r="B147" i="98"/>
  <c r="AC146" i="98"/>
  <c r="D146" i="98"/>
  <c r="B146" i="98"/>
  <c r="AC145" i="98"/>
  <c r="D145" i="98"/>
  <c r="B145" i="98"/>
  <c r="AC144" i="98"/>
  <c r="D144" i="98"/>
  <c r="B144" i="98"/>
  <c r="AC143" i="98"/>
  <c r="D143" i="98"/>
  <c r="B143" i="98"/>
  <c r="AC142" i="98"/>
  <c r="D142" i="98"/>
  <c r="B142" i="98"/>
  <c r="AC141" i="98"/>
  <c r="D141" i="98"/>
  <c r="B141" i="98"/>
  <c r="AC140" i="98"/>
  <c r="D140" i="98"/>
  <c r="B140" i="98"/>
  <c r="AC139" i="98"/>
  <c r="D139" i="98"/>
  <c r="B139" i="98"/>
  <c r="AC138" i="98"/>
  <c r="D138" i="98"/>
  <c r="B138" i="98"/>
  <c r="AC137" i="98"/>
  <c r="D137" i="98"/>
  <c r="B137" i="98"/>
  <c r="AC136" i="98"/>
  <c r="D136" i="98"/>
  <c r="B136" i="98"/>
  <c r="AC135" i="98"/>
  <c r="D135" i="98"/>
  <c r="B135" i="98"/>
  <c r="AC134" i="98"/>
  <c r="D134" i="98"/>
  <c r="B134" i="98"/>
  <c r="AC133" i="98"/>
  <c r="D133" i="98"/>
  <c r="B133" i="98"/>
  <c r="AC132" i="98"/>
  <c r="D132" i="98"/>
  <c r="B132" i="98"/>
  <c r="AC131" i="98"/>
  <c r="D131" i="98"/>
  <c r="B131" i="98"/>
  <c r="AC130" i="98"/>
  <c r="D130" i="98"/>
  <c r="B130" i="98"/>
  <c r="AC129" i="98"/>
  <c r="D129" i="98"/>
  <c r="B129" i="98"/>
  <c r="AC128" i="98"/>
  <c r="D128" i="98"/>
  <c r="B128" i="98"/>
  <c r="AC127" i="98"/>
  <c r="D127" i="98"/>
  <c r="B127" i="98"/>
  <c r="AC126" i="98"/>
  <c r="D126" i="98"/>
  <c r="B126" i="98"/>
  <c r="AC125" i="98"/>
  <c r="D125" i="98"/>
  <c r="B125" i="98"/>
  <c r="AC124" i="98"/>
  <c r="D124" i="98"/>
  <c r="B124" i="98"/>
  <c r="AC123" i="98"/>
  <c r="D123" i="98"/>
  <c r="B123" i="98"/>
  <c r="AC122" i="98"/>
  <c r="D122" i="98"/>
  <c r="B122" i="98"/>
  <c r="AC121" i="98"/>
  <c r="D121" i="98"/>
  <c r="B121" i="98"/>
  <c r="AC120" i="98"/>
  <c r="D120" i="98"/>
  <c r="B120" i="98"/>
  <c r="AC119" i="98"/>
  <c r="D119" i="98"/>
  <c r="B119" i="98"/>
  <c r="AC118" i="98"/>
  <c r="D118" i="98"/>
  <c r="B118" i="98"/>
  <c r="AC117" i="98"/>
  <c r="D117" i="98"/>
  <c r="B117" i="98"/>
  <c r="AC116" i="98"/>
  <c r="D116" i="98"/>
  <c r="B116" i="98"/>
  <c r="AC115" i="98"/>
  <c r="D115" i="98"/>
  <c r="B115" i="98"/>
  <c r="AC114" i="98"/>
  <c r="D114" i="98"/>
  <c r="B114" i="98"/>
  <c r="AC113" i="98"/>
  <c r="D113" i="98"/>
  <c r="B113" i="98"/>
  <c r="AC112" i="98"/>
  <c r="D112" i="98"/>
  <c r="B112" i="98"/>
  <c r="AC111" i="98"/>
  <c r="D111" i="98"/>
  <c r="B111" i="98"/>
  <c r="AC110" i="98"/>
  <c r="D110" i="98"/>
  <c r="B110" i="98"/>
  <c r="AC109" i="98"/>
  <c r="D109" i="98"/>
  <c r="B109" i="98"/>
  <c r="AC108" i="98"/>
  <c r="D108" i="98"/>
  <c r="B108" i="98"/>
  <c r="AC107" i="98"/>
  <c r="D107" i="98"/>
  <c r="B107" i="98"/>
  <c r="AC106" i="98"/>
  <c r="D106" i="98"/>
  <c r="B106" i="98"/>
  <c r="AC105" i="98"/>
  <c r="D105" i="98"/>
  <c r="B105" i="98"/>
  <c r="AC104" i="98"/>
  <c r="D104" i="98"/>
  <c r="B104" i="98"/>
  <c r="AC103" i="98"/>
  <c r="D103" i="98"/>
  <c r="B103" i="98"/>
  <c r="AC102" i="98"/>
  <c r="D102" i="98"/>
  <c r="B102" i="98"/>
  <c r="AC101" i="98"/>
  <c r="D101" i="98"/>
  <c r="B101" i="98"/>
  <c r="AC100" i="98"/>
  <c r="D100" i="98"/>
  <c r="B100" i="98"/>
  <c r="AC99" i="98"/>
  <c r="D99" i="98"/>
  <c r="B99" i="98"/>
  <c r="AC98" i="98"/>
  <c r="D98" i="98"/>
  <c r="B98" i="98"/>
  <c r="AC97" i="98"/>
  <c r="D97" i="98"/>
  <c r="B97" i="98"/>
  <c r="AC96" i="98"/>
  <c r="D96" i="98"/>
  <c r="B96" i="98"/>
  <c r="AC95" i="98"/>
  <c r="D95" i="98"/>
  <c r="B95" i="98"/>
  <c r="AC94" i="98"/>
  <c r="D94" i="98"/>
  <c r="B94" i="98"/>
  <c r="AC93" i="98"/>
  <c r="D93" i="98"/>
  <c r="B93" i="98"/>
  <c r="AC92" i="98"/>
  <c r="D92" i="98"/>
  <c r="B92" i="98"/>
  <c r="AC91" i="98"/>
  <c r="D91" i="98"/>
  <c r="B91" i="98"/>
  <c r="AC90" i="98"/>
  <c r="D90" i="98"/>
  <c r="B90" i="98"/>
  <c r="AC89" i="98"/>
  <c r="D89" i="98"/>
  <c r="B89" i="98"/>
  <c r="AC88" i="98"/>
  <c r="D88" i="98"/>
  <c r="B88" i="98"/>
  <c r="AC87" i="98"/>
  <c r="D87" i="98"/>
  <c r="B87" i="98"/>
  <c r="AC86" i="98"/>
  <c r="D86" i="98"/>
  <c r="B86" i="98"/>
  <c r="AC85" i="98"/>
  <c r="D85" i="98"/>
  <c r="B85" i="98"/>
  <c r="AC84" i="98"/>
  <c r="D84" i="98"/>
  <c r="B84" i="98"/>
  <c r="AC83" i="98"/>
  <c r="D83" i="98"/>
  <c r="B83" i="98"/>
  <c r="AC82" i="98"/>
  <c r="D82" i="98"/>
  <c r="B82" i="98"/>
  <c r="AC81" i="98"/>
  <c r="D81" i="98"/>
  <c r="B81" i="98"/>
  <c r="AC80" i="98"/>
  <c r="D80" i="98"/>
  <c r="B80" i="98"/>
  <c r="AC79" i="98"/>
  <c r="D79" i="98"/>
  <c r="B79" i="98"/>
  <c r="AC78" i="98"/>
  <c r="D78" i="98"/>
  <c r="B78" i="98"/>
  <c r="AC77" i="98"/>
  <c r="D77" i="98"/>
  <c r="B77" i="98"/>
  <c r="AC76" i="98"/>
  <c r="D76" i="98"/>
  <c r="B76" i="98"/>
  <c r="AC75" i="98"/>
  <c r="D75" i="98"/>
  <c r="B75" i="98"/>
  <c r="AC74" i="98"/>
  <c r="D74" i="98"/>
  <c r="B74" i="98"/>
  <c r="AC73" i="98"/>
  <c r="D73" i="98"/>
  <c r="B73" i="98"/>
  <c r="AC72" i="98"/>
  <c r="D72" i="98"/>
  <c r="B72" i="98"/>
  <c r="AC71" i="98"/>
  <c r="D71" i="98"/>
  <c r="B71" i="98"/>
  <c r="AC70" i="98"/>
  <c r="D70" i="98"/>
  <c r="B70" i="98"/>
  <c r="AC69" i="98"/>
  <c r="D69" i="98"/>
  <c r="B69" i="98"/>
  <c r="AC68" i="98"/>
  <c r="D68" i="98"/>
  <c r="B68" i="98"/>
  <c r="AC67" i="98"/>
  <c r="D67" i="98"/>
  <c r="B67" i="98"/>
  <c r="AC66" i="98"/>
  <c r="D66" i="98"/>
  <c r="B66" i="98"/>
  <c r="AC65" i="98"/>
  <c r="D65" i="98"/>
  <c r="B65" i="98"/>
  <c r="AC64" i="98"/>
  <c r="D64" i="98"/>
  <c r="B64" i="98"/>
  <c r="AC63" i="98"/>
  <c r="D63" i="98"/>
  <c r="B63" i="98"/>
  <c r="AC62" i="98"/>
  <c r="D62" i="98"/>
  <c r="B62" i="98"/>
  <c r="AC61" i="98"/>
  <c r="D61" i="98"/>
  <c r="B61" i="98"/>
  <c r="AC60" i="98"/>
  <c r="D60" i="98"/>
  <c r="B60" i="98"/>
  <c r="AC59" i="98"/>
  <c r="D59" i="98"/>
  <c r="B59" i="98"/>
  <c r="AC58" i="98"/>
  <c r="D58" i="98"/>
  <c r="B58" i="98"/>
  <c r="AC57" i="98"/>
  <c r="D57" i="98"/>
  <c r="B57" i="98"/>
  <c r="AC56" i="98"/>
  <c r="D56" i="98"/>
  <c r="B56" i="98"/>
  <c r="AC55" i="98"/>
  <c r="D55" i="98"/>
  <c r="B55" i="98"/>
  <c r="AC54" i="98"/>
  <c r="D54" i="98"/>
  <c r="B54" i="98"/>
  <c r="AC53" i="98"/>
  <c r="D53" i="98"/>
  <c r="B53" i="98"/>
  <c r="AC52" i="98"/>
  <c r="D52" i="98"/>
  <c r="B52" i="98"/>
  <c r="AC51" i="98"/>
  <c r="D51" i="98"/>
  <c r="B51" i="98"/>
  <c r="AC50" i="98"/>
  <c r="D50" i="98"/>
  <c r="B50" i="98"/>
  <c r="AC49" i="98"/>
  <c r="D49" i="98"/>
  <c r="B49" i="98"/>
  <c r="AC48" i="98"/>
  <c r="D48" i="98"/>
  <c r="B48" i="98"/>
  <c r="AC47" i="98"/>
  <c r="D47" i="98"/>
  <c r="AC46" i="98"/>
  <c r="D46" i="98"/>
  <c r="B46" i="98"/>
  <c r="AC45" i="98"/>
  <c r="D45" i="98"/>
  <c r="B45" i="98"/>
  <c r="AC44" i="98"/>
  <c r="D44" i="98"/>
  <c r="B44" i="98"/>
  <c r="AC43" i="98"/>
  <c r="D43" i="98"/>
  <c r="B43" i="98"/>
  <c r="AC42" i="98"/>
  <c r="D42" i="98"/>
  <c r="B42" i="98"/>
  <c r="AC41" i="98"/>
  <c r="D41" i="98"/>
  <c r="B41" i="98"/>
  <c r="AC40" i="98"/>
  <c r="D40" i="98"/>
  <c r="B40" i="98"/>
  <c r="AC39" i="98"/>
  <c r="D39" i="98"/>
  <c r="B39" i="98"/>
  <c r="AC38" i="98"/>
  <c r="D38" i="98"/>
  <c r="B38" i="98"/>
  <c r="AC37" i="98"/>
  <c r="D37" i="98"/>
  <c r="B37" i="98"/>
  <c r="AC36" i="98"/>
  <c r="D36" i="98"/>
  <c r="B36" i="98"/>
  <c r="AC35" i="98"/>
  <c r="D35" i="98"/>
  <c r="B35" i="98"/>
  <c r="AC34" i="98"/>
  <c r="D34" i="98"/>
  <c r="B34" i="98"/>
  <c r="AC33" i="98"/>
  <c r="D33" i="98"/>
  <c r="B33" i="98"/>
  <c r="AC32" i="98"/>
  <c r="D32" i="98"/>
  <c r="B32" i="98"/>
  <c r="AC31" i="98"/>
  <c r="D31" i="98"/>
  <c r="B31" i="98"/>
  <c r="AC30" i="98"/>
  <c r="D30" i="98"/>
  <c r="B30" i="98"/>
  <c r="AC29" i="98"/>
  <c r="D29" i="98"/>
  <c r="B29" i="98"/>
  <c r="AC28" i="98"/>
  <c r="D28" i="98"/>
  <c r="B28" i="98"/>
  <c r="AC27" i="98"/>
  <c r="D27" i="98"/>
  <c r="B27" i="98"/>
  <c r="AC26" i="98"/>
  <c r="D26" i="98"/>
  <c r="B26" i="98"/>
  <c r="AC25" i="98"/>
  <c r="D25" i="98"/>
  <c r="B25" i="98"/>
  <c r="AC24" i="98"/>
  <c r="D24" i="98"/>
  <c r="B24" i="98"/>
  <c r="AC23" i="98"/>
  <c r="D23" i="98"/>
  <c r="B23" i="98"/>
  <c r="AC22" i="98"/>
  <c r="D22" i="98"/>
  <c r="B22" i="98"/>
  <c r="AC21" i="98"/>
  <c r="D21" i="98"/>
  <c r="B21" i="98"/>
  <c r="AC20" i="98"/>
  <c r="D20" i="98"/>
  <c r="B20" i="98"/>
  <c r="AC19" i="98"/>
  <c r="D19" i="98"/>
  <c r="B19" i="98"/>
  <c r="AC18" i="98"/>
  <c r="D18" i="98"/>
  <c r="B18" i="98"/>
  <c r="AC17" i="98"/>
  <c r="D17" i="98"/>
  <c r="B17" i="98"/>
  <c r="AC16" i="98"/>
  <c r="D16" i="98"/>
  <c r="B16" i="98"/>
  <c r="AC15" i="98"/>
  <c r="D15" i="98"/>
  <c r="B15" i="98"/>
  <c r="AC14" i="98"/>
  <c r="D14" i="98"/>
  <c r="B14" i="98"/>
  <c r="AC13" i="98"/>
  <c r="D13" i="98"/>
  <c r="B13" i="98"/>
  <c r="AC12" i="98"/>
  <c r="D12" i="98"/>
  <c r="B12" i="98"/>
  <c r="AC11" i="98"/>
  <c r="D11" i="98"/>
  <c r="B11" i="98"/>
  <c r="AC10" i="98"/>
  <c r="D10" i="98"/>
  <c r="B10" i="98"/>
  <c r="AC9" i="98"/>
  <c r="D9" i="98"/>
  <c r="B9" i="98"/>
  <c r="AC8" i="98"/>
  <c r="D8" i="98"/>
  <c r="B8" i="98"/>
  <c r="AC7" i="98"/>
  <c r="D7" i="98"/>
  <c r="B7" i="98"/>
  <c r="AI1052" i="98" l="1"/>
  <c r="AI1041" i="98"/>
  <c r="AI1048" i="98"/>
  <c r="AI1049" i="98"/>
  <c r="AI1050" i="98"/>
  <c r="AH1046" i="98"/>
  <c r="AH1049" i="98"/>
  <c r="AH1045" i="98"/>
  <c r="AI1043" i="98"/>
  <c r="AI1051" i="98"/>
  <c r="AI1046" i="98"/>
  <c r="AH1053" i="98"/>
  <c r="AD683" i="98"/>
  <c r="AD713" i="98"/>
  <c r="AD1048" i="98"/>
  <c r="AH1052" i="98"/>
  <c r="AD1045" i="98"/>
  <c r="AD796" i="98"/>
  <c r="AD755" i="98"/>
  <c r="AC756" i="98"/>
  <c r="AD765" i="98"/>
  <c r="AC1041" i="98"/>
  <c r="AH1041" i="98"/>
  <c r="AD1016" i="98"/>
  <c r="AD941" i="98"/>
  <c r="AD728" i="98"/>
  <c r="AH1043" i="98"/>
  <c r="AI1053" i="98"/>
  <c r="AD1041" i="98"/>
  <c r="AG1045" i="98"/>
  <c r="AG1048" i="98"/>
  <c r="AC1049" i="98"/>
  <c r="AD1052" i="98"/>
  <c r="AC771" i="98"/>
  <c r="AC779" i="98"/>
  <c r="AC828" i="98"/>
  <c r="AC829" i="98"/>
  <c r="AC847" i="98"/>
  <c r="AC848" i="98"/>
  <c r="AD957" i="98"/>
  <c r="AG1041" i="98"/>
  <c r="AC1042" i="98"/>
  <c r="AI1045" i="98"/>
  <c r="AD1049" i="98"/>
  <c r="AG1052" i="98"/>
  <c r="AC957" i="98"/>
  <c r="AD698" i="98"/>
  <c r="AC703" i="98"/>
  <c r="AD771" i="98"/>
  <c r="AD779" i="98"/>
  <c r="AD828" i="98"/>
  <c r="AD829" i="98"/>
  <c r="AD847" i="98"/>
  <c r="AD848" i="98"/>
  <c r="AC1020" i="98"/>
  <c r="AD1042" i="98"/>
  <c r="AH1042" i="98"/>
  <c r="AD1046" i="98"/>
  <c r="AG1049" i="98"/>
  <c r="AC698" i="98"/>
  <c r="AD684" i="98"/>
  <c r="AC728" i="98"/>
  <c r="AC752" i="98"/>
  <c r="AC778" i="98"/>
  <c r="AC995" i="98"/>
  <c r="AD997" i="98"/>
  <c r="AD1020" i="98"/>
  <c r="AH1040" i="98"/>
  <c r="AG1042" i="98"/>
  <c r="AI1042" i="98"/>
  <c r="AC1043" i="98"/>
  <c r="L297" i="86" s="1"/>
  <c r="AG1046" i="98"/>
  <c r="AH1047" i="98"/>
  <c r="AD1050" i="98"/>
  <c r="AC725" i="98"/>
  <c r="AD778" i="98"/>
  <c r="AD995" i="98"/>
  <c r="AI1040" i="98"/>
  <c r="AD1043" i="98"/>
  <c r="AC1047" i="98"/>
  <c r="AG1053" i="98"/>
  <c r="AC683" i="98"/>
  <c r="AD725" i="98"/>
  <c r="AD767" i="98"/>
  <c r="AC825" i="98"/>
  <c r="AC836" i="98"/>
  <c r="AC851" i="98"/>
  <c r="AG1043" i="98"/>
  <c r="AD1047" i="98"/>
  <c r="AH1048" i="98"/>
  <c r="AC713" i="98"/>
  <c r="AD777" i="98"/>
  <c r="AD824" i="98"/>
  <c r="AD825" i="98"/>
  <c r="AD836" i="98"/>
  <c r="AD851" i="98"/>
  <c r="AC941" i="98"/>
  <c r="AC1045" i="98"/>
  <c r="AG1047" i="98"/>
  <c r="AI1047" i="98"/>
  <c r="AC1048" i="98"/>
  <c r="AD1051" i="98"/>
  <c r="AH1051" i="98"/>
  <c r="AG1051" i="98"/>
  <c r="AD752" i="98"/>
  <c r="AD756" i="98"/>
  <c r="AC1040" i="98"/>
  <c r="AD1040" i="98"/>
  <c r="AG1040" i="98"/>
  <c r="AH1050" i="98"/>
  <c r="AC684" i="98"/>
  <c r="AC755" i="98"/>
  <c r="AC765" i="98"/>
  <c r="AC767" i="98"/>
  <c r="N306" i="86" l="1"/>
  <c r="N303" i="86"/>
  <c r="N304" i="86"/>
  <c r="N305" i="86"/>
  <c r="N308" i="86"/>
  <c r="N307" i="86"/>
  <c r="AC1343" i="87" l="1"/>
  <c r="AC1338" i="87"/>
  <c r="L1348" i="87"/>
  <c r="L1347" i="87"/>
  <c r="L1346" i="87"/>
  <c r="L1345" i="87"/>
  <c r="L1344" i="87"/>
  <c r="L1343" i="87"/>
  <c r="L1342" i="87"/>
  <c r="L1341" i="87"/>
  <c r="L1340" i="87"/>
  <c r="L1339" i="87"/>
  <c r="AA1323" i="87"/>
  <c r="Z1333" i="87"/>
  <c r="Y1333" i="87"/>
  <c r="X1333" i="87"/>
  <c r="W1333" i="87"/>
  <c r="V1333" i="87"/>
  <c r="U1333" i="87"/>
  <c r="T1333" i="87"/>
  <c r="S1333" i="87"/>
  <c r="R1333" i="87"/>
  <c r="Q1333" i="87"/>
  <c r="P1333" i="87"/>
  <c r="O1333" i="87"/>
  <c r="N1333" i="87"/>
  <c r="M1333" i="87"/>
  <c r="L1333" i="87"/>
  <c r="K1333" i="87"/>
  <c r="J1333" i="87"/>
  <c r="I1333" i="87"/>
  <c r="H1333" i="87"/>
  <c r="G1333" i="87"/>
  <c r="F1333" i="87"/>
  <c r="E1333" i="87"/>
  <c r="D1333" i="87"/>
  <c r="AA1320" i="87"/>
  <c r="AC1320" i="87"/>
  <c r="AD1320" i="87"/>
  <c r="AE1320" i="87"/>
  <c r="AF1320" i="87"/>
  <c r="AG1320" i="87"/>
  <c r="AH1320" i="87"/>
  <c r="AI1320" i="87"/>
  <c r="AJ1320" i="87"/>
  <c r="AK1320" i="87"/>
  <c r="AL1320" i="87"/>
  <c r="AM1320" i="87"/>
  <c r="AN1320" i="87"/>
  <c r="AO1320" i="87"/>
  <c r="AP1320" i="87"/>
  <c r="AQ1320" i="87"/>
  <c r="AR1320" i="87"/>
  <c r="AS1320" i="87"/>
  <c r="AT1320" i="87"/>
  <c r="AU1320" i="87"/>
  <c r="AV1320" i="87"/>
  <c r="AW1320" i="87"/>
  <c r="AX1320" i="87"/>
  <c r="AY1320" i="87"/>
  <c r="L1338" i="87"/>
  <c r="E1349" i="87"/>
  <c r="F1349" i="87"/>
  <c r="G1349" i="87"/>
  <c r="H1349" i="87"/>
  <c r="I1349" i="87"/>
  <c r="J1349" i="87"/>
  <c r="K1349" i="87"/>
  <c r="D1349" i="87"/>
  <c r="AC1339" i="87"/>
  <c r="AD1339" i="87"/>
  <c r="AE1339" i="87"/>
  <c r="AF1339" i="87"/>
  <c r="AG1339" i="87"/>
  <c r="AH1339" i="87"/>
  <c r="AI1339" i="87"/>
  <c r="AJ1339" i="87"/>
  <c r="AC1340" i="87"/>
  <c r="AD1340" i="87"/>
  <c r="AE1340" i="87"/>
  <c r="AF1340" i="87"/>
  <c r="AG1340" i="87"/>
  <c r="AH1340" i="87"/>
  <c r="AI1340" i="87"/>
  <c r="AJ1340" i="87"/>
  <c r="AC1342" i="87"/>
  <c r="AD1342" i="87"/>
  <c r="AE1342" i="87"/>
  <c r="AF1342" i="87"/>
  <c r="AG1342" i="87"/>
  <c r="AH1342" i="87"/>
  <c r="AI1342" i="87"/>
  <c r="AJ1342" i="87"/>
  <c r="AD1343" i="87"/>
  <c r="AE1343" i="87"/>
  <c r="AF1343" i="87"/>
  <c r="AG1343" i="87"/>
  <c r="AH1343" i="87"/>
  <c r="AI1343" i="87"/>
  <c r="AJ1343" i="87"/>
  <c r="AD1344" i="87"/>
  <c r="AE1344" i="87"/>
  <c r="AF1344" i="87"/>
  <c r="AG1344" i="87"/>
  <c r="AH1344" i="87"/>
  <c r="AI1344" i="87"/>
  <c r="AJ1344" i="87"/>
  <c r="AC1345" i="87"/>
  <c r="AD1345" i="87"/>
  <c r="AE1345" i="87"/>
  <c r="AF1345" i="87"/>
  <c r="AG1345" i="87"/>
  <c r="AH1345" i="87"/>
  <c r="AI1345" i="87"/>
  <c r="AJ1345" i="87"/>
  <c r="AC1346" i="87"/>
  <c r="AD1346" i="87"/>
  <c r="AE1346" i="87"/>
  <c r="AF1346" i="87"/>
  <c r="AG1346" i="87"/>
  <c r="AH1346" i="87"/>
  <c r="AI1346" i="87"/>
  <c r="AJ1346" i="87"/>
  <c r="AC1347" i="87"/>
  <c r="AD1347" i="87"/>
  <c r="AE1347" i="87"/>
  <c r="AF1347" i="87"/>
  <c r="AG1347" i="87"/>
  <c r="AH1347" i="87"/>
  <c r="AI1347" i="87"/>
  <c r="AJ1347" i="87"/>
  <c r="AD1338" i="87"/>
  <c r="AE1338" i="87"/>
  <c r="AF1338" i="87"/>
  <c r="AG1338" i="87"/>
  <c r="AH1338" i="87"/>
  <c r="AI1338" i="87"/>
  <c r="AJ1338" i="87"/>
  <c r="L1349" i="87" l="1"/>
  <c r="AJ1349" i="87"/>
  <c r="AI1349" i="87"/>
  <c r="AD1349" i="87"/>
  <c r="AH1349" i="87"/>
  <c r="AF1349" i="87"/>
  <c r="AC1349" i="87"/>
  <c r="AG1349" i="87"/>
  <c r="AE1349" i="87"/>
  <c r="AC1329" i="87" l="1"/>
  <c r="AC1321" i="87"/>
  <c r="AC1322" i="87"/>
  <c r="AD1322" i="87"/>
  <c r="AE1322" i="87"/>
  <c r="AF1322" i="87"/>
  <c r="AG1322" i="87"/>
  <c r="AH1322" i="87"/>
  <c r="AI1322" i="87"/>
  <c r="AJ1322" i="87"/>
  <c r="AK1322" i="87"/>
  <c r="AL1322" i="87"/>
  <c r="AM1322" i="87"/>
  <c r="AN1322" i="87"/>
  <c r="AO1322" i="87"/>
  <c r="AP1322" i="87"/>
  <c r="AQ1322" i="87"/>
  <c r="AR1322" i="87"/>
  <c r="AS1322" i="87"/>
  <c r="AT1322" i="87"/>
  <c r="AU1322" i="87"/>
  <c r="AV1322" i="87"/>
  <c r="AW1322" i="87"/>
  <c r="AX1322" i="87"/>
  <c r="AY1322" i="87"/>
  <c r="AC1324" i="87"/>
  <c r="AD1324" i="87"/>
  <c r="AE1324" i="87"/>
  <c r="AF1324" i="87"/>
  <c r="AG1324" i="87"/>
  <c r="AH1324" i="87"/>
  <c r="AI1324" i="87"/>
  <c r="AJ1324" i="87"/>
  <c r="AK1324" i="87"/>
  <c r="AL1324" i="87"/>
  <c r="AM1324" i="87"/>
  <c r="AN1324" i="87"/>
  <c r="AO1324" i="87"/>
  <c r="AP1324" i="87"/>
  <c r="AQ1324" i="87"/>
  <c r="AR1324" i="87"/>
  <c r="AS1324" i="87"/>
  <c r="AT1324" i="87"/>
  <c r="AU1324" i="87"/>
  <c r="AV1324" i="87"/>
  <c r="AW1324" i="87"/>
  <c r="AX1324" i="87"/>
  <c r="AY1324" i="87"/>
  <c r="AC1325" i="87"/>
  <c r="AD1325" i="87"/>
  <c r="AE1325" i="87"/>
  <c r="AF1325" i="87"/>
  <c r="AG1325" i="87"/>
  <c r="AH1325" i="87"/>
  <c r="AI1325" i="87"/>
  <c r="AJ1325" i="87"/>
  <c r="AK1325" i="87"/>
  <c r="AL1325" i="87"/>
  <c r="AM1325" i="87"/>
  <c r="AN1325" i="87"/>
  <c r="AO1325" i="87"/>
  <c r="AP1325" i="87"/>
  <c r="AQ1325" i="87"/>
  <c r="AR1325" i="87"/>
  <c r="AS1325" i="87"/>
  <c r="AT1325" i="87"/>
  <c r="AU1325" i="87"/>
  <c r="AV1325" i="87"/>
  <c r="AW1325" i="87"/>
  <c r="AX1325" i="87"/>
  <c r="AY1325" i="87"/>
  <c r="AC1326" i="87"/>
  <c r="AD1326" i="87"/>
  <c r="AE1326" i="87"/>
  <c r="AF1326" i="87"/>
  <c r="AG1326" i="87"/>
  <c r="AH1326" i="87"/>
  <c r="AI1326" i="87"/>
  <c r="AJ1326" i="87"/>
  <c r="AK1326" i="87"/>
  <c r="AL1326" i="87"/>
  <c r="AM1326" i="87"/>
  <c r="AN1326" i="87"/>
  <c r="AO1326" i="87"/>
  <c r="AP1326" i="87"/>
  <c r="AQ1326" i="87"/>
  <c r="AR1326" i="87"/>
  <c r="AS1326" i="87"/>
  <c r="AT1326" i="87"/>
  <c r="AU1326" i="87"/>
  <c r="AV1326" i="87"/>
  <c r="AW1326" i="87"/>
  <c r="AX1326" i="87"/>
  <c r="AY1326" i="87"/>
  <c r="AC1327" i="87"/>
  <c r="AD1327" i="87"/>
  <c r="AE1327" i="87"/>
  <c r="AF1327" i="87"/>
  <c r="AG1327" i="87"/>
  <c r="AH1327" i="87"/>
  <c r="AI1327" i="87"/>
  <c r="AJ1327" i="87"/>
  <c r="AK1327" i="87"/>
  <c r="AL1327" i="87"/>
  <c r="AM1327" i="87"/>
  <c r="AN1327" i="87"/>
  <c r="AO1327" i="87"/>
  <c r="AP1327" i="87"/>
  <c r="AQ1327" i="87"/>
  <c r="AR1327" i="87"/>
  <c r="AS1327" i="87"/>
  <c r="AT1327" i="87"/>
  <c r="AU1327" i="87"/>
  <c r="AV1327" i="87"/>
  <c r="AW1327" i="87"/>
  <c r="AX1327" i="87"/>
  <c r="AY1327" i="87"/>
  <c r="AC1328" i="87"/>
  <c r="AD1328" i="87"/>
  <c r="AE1328" i="87"/>
  <c r="AF1328" i="87"/>
  <c r="AG1328" i="87"/>
  <c r="AH1328" i="87"/>
  <c r="AI1328" i="87"/>
  <c r="AJ1328" i="87"/>
  <c r="AK1328" i="87"/>
  <c r="AL1328" i="87"/>
  <c r="AM1328" i="87"/>
  <c r="AN1328" i="87"/>
  <c r="AO1328" i="87"/>
  <c r="AP1328" i="87"/>
  <c r="AQ1328" i="87"/>
  <c r="AR1328" i="87"/>
  <c r="AS1328" i="87"/>
  <c r="AT1328" i="87"/>
  <c r="AU1328" i="87"/>
  <c r="AV1328" i="87"/>
  <c r="AW1328" i="87"/>
  <c r="AX1328" i="87"/>
  <c r="AY1328" i="87"/>
  <c r="AD1329" i="87"/>
  <c r="AE1329" i="87"/>
  <c r="AF1329" i="87"/>
  <c r="AG1329" i="87"/>
  <c r="AH1329" i="87"/>
  <c r="AI1329" i="87"/>
  <c r="AJ1329" i="87"/>
  <c r="AK1329" i="87"/>
  <c r="AL1329" i="87"/>
  <c r="AM1329" i="87"/>
  <c r="AN1329" i="87"/>
  <c r="AO1329" i="87"/>
  <c r="AP1329" i="87"/>
  <c r="AQ1329" i="87"/>
  <c r="AR1329" i="87"/>
  <c r="AS1329" i="87"/>
  <c r="AT1329" i="87"/>
  <c r="AU1329" i="87"/>
  <c r="AV1329" i="87"/>
  <c r="AW1329" i="87"/>
  <c r="AX1329" i="87"/>
  <c r="AY1329" i="87"/>
  <c r="AD1321" i="87"/>
  <c r="AE1321" i="87"/>
  <c r="AF1321" i="87"/>
  <c r="AG1321" i="87"/>
  <c r="AH1321" i="87"/>
  <c r="AI1321" i="87"/>
  <c r="AJ1321" i="87"/>
  <c r="AK1321" i="87"/>
  <c r="AL1321" i="87"/>
  <c r="AM1321" i="87"/>
  <c r="AN1321" i="87"/>
  <c r="AO1321" i="87"/>
  <c r="AP1321" i="87"/>
  <c r="AQ1321" i="87"/>
  <c r="AR1321" i="87"/>
  <c r="AS1321" i="87"/>
  <c r="AT1321" i="87"/>
  <c r="AU1321" i="87"/>
  <c r="AV1321" i="87"/>
  <c r="AW1321" i="87"/>
  <c r="AX1321" i="87"/>
  <c r="AY1321" i="87"/>
  <c r="AA1332" i="87"/>
  <c r="AA1331" i="87"/>
  <c r="AA1330" i="87"/>
  <c r="AA1329" i="87"/>
  <c r="AA1328" i="87"/>
  <c r="AA1327" i="87"/>
  <c r="AA1326" i="87"/>
  <c r="AA1325" i="87"/>
  <c r="AA1324" i="87"/>
  <c r="AA1322" i="87"/>
  <c r="AA1321" i="87"/>
  <c r="R297" i="86"/>
  <c r="W297" i="86" s="1"/>
  <c r="N297" i="86"/>
  <c r="J297" i="86"/>
  <c r="R296" i="86"/>
  <c r="W296" i="86" s="1"/>
  <c r="N296" i="86"/>
  <c r="J296" i="86"/>
  <c r="R295" i="86"/>
  <c r="W295" i="86" s="1"/>
  <c r="N295" i="86"/>
  <c r="J295" i="86"/>
  <c r="AN1333" i="87" l="1"/>
  <c r="AF1333" i="87"/>
  <c r="AV1333" i="87"/>
  <c r="AU1333" i="87"/>
  <c r="AE1333" i="87"/>
  <c r="AM1333" i="87"/>
  <c r="AT1333" i="87"/>
  <c r="AC1333" i="87"/>
  <c r="AL1333" i="87"/>
  <c r="AD1333" i="87"/>
  <c r="AS1333" i="87"/>
  <c r="AJ1333" i="87"/>
  <c r="AY1333" i="87"/>
  <c r="AQ1333" i="87"/>
  <c r="AI1333" i="87"/>
  <c r="AK1333" i="87"/>
  <c r="AR1333" i="87"/>
  <c r="AP1333" i="87"/>
  <c r="AH1333" i="87"/>
  <c r="AX1333" i="87"/>
  <c r="AW1333" i="87"/>
  <c r="AO1333" i="87"/>
  <c r="AG1333" i="87"/>
  <c r="AA1333" i="87"/>
  <c r="AE5" i="17" l="1"/>
  <c r="AD5" i="17"/>
  <c r="AC5" i="17"/>
  <c r="AB5" i="17"/>
  <c r="U5" i="17"/>
  <c r="T5" i="17"/>
  <c r="S5" i="17"/>
  <c r="R5" i="17"/>
  <c r="Q5" i="17"/>
  <c r="P5" i="17"/>
  <c r="O5" i="17"/>
  <c r="N5" i="17"/>
  <c r="M5" i="17"/>
  <c r="K5" i="17"/>
  <c r="AF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K1314" i="87" l="1"/>
  <c r="J1314" i="87"/>
  <c r="I1314" i="87"/>
  <c r="H1314" i="87"/>
  <c r="G1314" i="87"/>
  <c r="F1314" i="87"/>
  <c r="E1314" i="87"/>
  <c r="D1314" i="87"/>
  <c r="L1313" i="87"/>
  <c r="L1312" i="87"/>
  <c r="L1311" i="87"/>
  <c r="L1310" i="87"/>
  <c r="L1309" i="87"/>
  <c r="L1308" i="87"/>
  <c r="L1307" i="87"/>
  <c r="L1306" i="87"/>
  <c r="L1305" i="87"/>
  <c r="L1304" i="87"/>
  <c r="L1303" i="87"/>
  <c r="L1314" i="87" l="1"/>
  <c r="W302" i="86" l="1"/>
  <c r="N302" i="86"/>
  <c r="J302" i="86"/>
  <c r="W300" i="86"/>
  <c r="N300" i="86"/>
  <c r="J300" i="86"/>
  <c r="W299" i="86"/>
  <c r="N299" i="86"/>
  <c r="J299" i="86"/>
  <c r="AC1302" i="87"/>
  <c r="AD1302" i="87"/>
  <c r="AE1302" i="87"/>
  <c r="AF1302" i="87"/>
  <c r="AG1302" i="87"/>
  <c r="AH1302" i="87"/>
  <c r="AI1302" i="87"/>
  <c r="AJ1302" i="87"/>
  <c r="AC1303" i="87"/>
  <c r="AD1303" i="87"/>
  <c r="AE1303" i="87"/>
  <c r="AF1303" i="87"/>
  <c r="AG1303" i="87"/>
  <c r="AH1303" i="87"/>
  <c r="AI1303" i="87"/>
  <c r="AJ1303" i="87"/>
  <c r="AC1304" i="87"/>
  <c r="AD1304" i="87"/>
  <c r="AE1304" i="87"/>
  <c r="AF1304" i="87"/>
  <c r="AG1304" i="87"/>
  <c r="AH1304" i="87"/>
  <c r="AI1304" i="87"/>
  <c r="AJ1304" i="87"/>
  <c r="AC1305" i="87"/>
  <c r="AD1305" i="87"/>
  <c r="AE1305" i="87"/>
  <c r="AF1305" i="87"/>
  <c r="AG1305" i="87"/>
  <c r="AH1305" i="87"/>
  <c r="AI1305" i="87"/>
  <c r="AJ1305" i="87"/>
  <c r="AC1306" i="87"/>
  <c r="AD1306" i="87"/>
  <c r="AE1306" i="87"/>
  <c r="AF1306" i="87"/>
  <c r="AG1306" i="87"/>
  <c r="AH1306" i="87"/>
  <c r="AI1306" i="87"/>
  <c r="AJ1306" i="87"/>
  <c r="AC1307" i="87"/>
  <c r="AD1307" i="87"/>
  <c r="AE1307" i="87"/>
  <c r="AF1307" i="87"/>
  <c r="AG1307" i="87"/>
  <c r="AH1307" i="87"/>
  <c r="AI1307" i="87"/>
  <c r="AJ1307" i="87"/>
  <c r="AC1308" i="87"/>
  <c r="AD1308" i="87"/>
  <c r="AE1308" i="87"/>
  <c r="AF1308" i="87"/>
  <c r="AG1308" i="87"/>
  <c r="AH1308" i="87"/>
  <c r="AI1308" i="87"/>
  <c r="AJ1308" i="87"/>
  <c r="AC1309" i="87"/>
  <c r="AD1309" i="87"/>
  <c r="AE1309" i="87"/>
  <c r="AF1309" i="87"/>
  <c r="AG1309" i="87"/>
  <c r="AH1309" i="87"/>
  <c r="AI1309" i="87"/>
  <c r="AJ1309" i="87"/>
  <c r="AC1310" i="87"/>
  <c r="AD1310" i="87"/>
  <c r="AE1310" i="87"/>
  <c r="AF1310" i="87"/>
  <c r="AG1310" i="87"/>
  <c r="AH1310" i="87"/>
  <c r="AI1310" i="87"/>
  <c r="AJ1310" i="87"/>
  <c r="AD1301" i="87"/>
  <c r="AE1301" i="87"/>
  <c r="AF1301" i="87"/>
  <c r="AG1301" i="87"/>
  <c r="AH1301" i="87"/>
  <c r="AI1301" i="87"/>
  <c r="AJ1301" i="87"/>
  <c r="AC1301" i="87"/>
  <c r="AK1289" i="87"/>
  <c r="AI1289" i="87"/>
  <c r="AE1291" i="87"/>
  <c r="AC1291" i="87"/>
  <c r="AK1290" i="87"/>
  <c r="AG1289" i="87"/>
  <c r="AC1289" i="87"/>
  <c r="AC1284" i="87"/>
  <c r="AD1284" i="87"/>
  <c r="AE1284" i="87"/>
  <c r="AF1284" i="87"/>
  <c r="AG1284" i="87"/>
  <c r="AH1284" i="87"/>
  <c r="AI1284" i="87"/>
  <c r="AJ1284" i="87"/>
  <c r="AK1284" i="87"/>
  <c r="AL1284" i="87"/>
  <c r="AM1284" i="87"/>
  <c r="AN1284" i="87"/>
  <c r="AO1284" i="87"/>
  <c r="AP1284" i="87"/>
  <c r="AQ1284" i="87"/>
  <c r="AR1284" i="87"/>
  <c r="AS1284" i="87"/>
  <c r="AT1284" i="87"/>
  <c r="AU1284" i="87"/>
  <c r="AV1284" i="87"/>
  <c r="AW1284" i="87"/>
  <c r="AX1284" i="87"/>
  <c r="AY1284" i="87"/>
  <c r="AC1285" i="87"/>
  <c r="AD1285" i="87"/>
  <c r="AE1285" i="87"/>
  <c r="AF1285" i="87"/>
  <c r="AG1285" i="87"/>
  <c r="AH1285" i="87"/>
  <c r="AI1285" i="87"/>
  <c r="AJ1285" i="87"/>
  <c r="AK1285" i="87"/>
  <c r="AL1285" i="87"/>
  <c r="AM1285" i="87"/>
  <c r="AN1285" i="87"/>
  <c r="AO1285" i="87"/>
  <c r="AP1285" i="87"/>
  <c r="AQ1285" i="87"/>
  <c r="AR1285" i="87"/>
  <c r="AS1285" i="87"/>
  <c r="AT1285" i="87"/>
  <c r="AU1285" i="87"/>
  <c r="AV1285" i="87"/>
  <c r="AW1285" i="87"/>
  <c r="AX1285" i="87"/>
  <c r="AY1285" i="87"/>
  <c r="AC1286" i="87"/>
  <c r="AD1286" i="87"/>
  <c r="AE1286" i="87"/>
  <c r="AF1286" i="87"/>
  <c r="AG1286" i="87"/>
  <c r="AH1286" i="87"/>
  <c r="AI1286" i="87"/>
  <c r="AJ1286" i="87"/>
  <c r="AK1286" i="87"/>
  <c r="AL1286" i="87"/>
  <c r="AM1286" i="87"/>
  <c r="AN1286" i="87"/>
  <c r="AO1286" i="87"/>
  <c r="AP1286" i="87"/>
  <c r="AQ1286" i="87"/>
  <c r="AR1286" i="87"/>
  <c r="AS1286" i="87"/>
  <c r="AT1286" i="87"/>
  <c r="AU1286" i="87"/>
  <c r="AV1286" i="87"/>
  <c r="AW1286" i="87"/>
  <c r="AX1286" i="87"/>
  <c r="AY1286" i="87"/>
  <c r="AC1287" i="87"/>
  <c r="AD1287" i="87"/>
  <c r="AE1287" i="87"/>
  <c r="AF1287" i="87"/>
  <c r="AG1287" i="87"/>
  <c r="AH1287" i="87"/>
  <c r="AI1287" i="87"/>
  <c r="AJ1287" i="87"/>
  <c r="AK1287" i="87"/>
  <c r="AL1287" i="87"/>
  <c r="AM1287" i="87"/>
  <c r="AN1287" i="87"/>
  <c r="AO1287" i="87"/>
  <c r="AP1287" i="87"/>
  <c r="AQ1287" i="87"/>
  <c r="AR1287" i="87"/>
  <c r="AS1287" i="87"/>
  <c r="AT1287" i="87"/>
  <c r="AU1287" i="87"/>
  <c r="AV1287" i="87"/>
  <c r="AW1287" i="87"/>
  <c r="AX1287" i="87"/>
  <c r="AY1287" i="87"/>
  <c r="AC1288" i="87"/>
  <c r="AD1288" i="87"/>
  <c r="AE1288" i="87"/>
  <c r="AF1288" i="87"/>
  <c r="AG1288" i="87"/>
  <c r="AH1288" i="87"/>
  <c r="AI1288" i="87"/>
  <c r="AJ1288" i="87"/>
  <c r="AK1288" i="87"/>
  <c r="AL1288" i="87"/>
  <c r="AM1288" i="87"/>
  <c r="AN1288" i="87"/>
  <c r="AO1288" i="87"/>
  <c r="AP1288" i="87"/>
  <c r="AQ1288" i="87"/>
  <c r="AR1288" i="87"/>
  <c r="AS1288" i="87"/>
  <c r="AT1288" i="87"/>
  <c r="AU1288" i="87"/>
  <c r="AV1288" i="87"/>
  <c r="AW1288" i="87"/>
  <c r="AX1288" i="87"/>
  <c r="AY1288" i="87"/>
  <c r="AD1289" i="87"/>
  <c r="AE1289" i="87"/>
  <c r="AF1289" i="87"/>
  <c r="AH1289" i="87"/>
  <c r="AJ1289" i="87"/>
  <c r="AL1289" i="87"/>
  <c r="AM1289" i="87"/>
  <c r="AN1289" i="87"/>
  <c r="AO1289" i="87"/>
  <c r="AP1289" i="87"/>
  <c r="AQ1289" i="87"/>
  <c r="AR1289" i="87"/>
  <c r="AS1289" i="87"/>
  <c r="AT1289" i="87"/>
  <c r="AU1289" i="87"/>
  <c r="AV1289" i="87"/>
  <c r="AW1289" i="87"/>
  <c r="AX1289" i="87"/>
  <c r="AY1289" i="87"/>
  <c r="AC1290" i="87"/>
  <c r="AD1290" i="87"/>
  <c r="AE1290" i="87"/>
  <c r="AF1290" i="87"/>
  <c r="AG1290" i="87"/>
  <c r="AH1290" i="87"/>
  <c r="AI1290" i="87"/>
  <c r="AJ1290" i="87"/>
  <c r="AL1290" i="87"/>
  <c r="AM1290" i="87"/>
  <c r="AN1290" i="87"/>
  <c r="AO1290" i="87"/>
  <c r="AP1290" i="87"/>
  <c r="AQ1290" i="87"/>
  <c r="AR1290" i="87"/>
  <c r="AS1290" i="87"/>
  <c r="AT1290" i="87"/>
  <c r="AU1290" i="87"/>
  <c r="AV1290" i="87"/>
  <c r="AW1290" i="87"/>
  <c r="AX1290" i="87"/>
  <c r="AY1290" i="87"/>
  <c r="AD1291" i="87"/>
  <c r="AF1291" i="87"/>
  <c r="AG1291" i="87"/>
  <c r="AH1291" i="87"/>
  <c r="AI1291" i="87"/>
  <c r="AJ1291" i="87"/>
  <c r="AK1291" i="87"/>
  <c r="AL1291" i="87"/>
  <c r="AM1291" i="87"/>
  <c r="AN1291" i="87"/>
  <c r="AO1291" i="87"/>
  <c r="AP1291" i="87"/>
  <c r="AQ1291" i="87"/>
  <c r="AR1291" i="87"/>
  <c r="AS1291" i="87"/>
  <c r="AT1291" i="87"/>
  <c r="AU1291" i="87"/>
  <c r="AV1291" i="87"/>
  <c r="AW1291" i="87"/>
  <c r="AX1291" i="87"/>
  <c r="AY1291" i="87"/>
  <c r="AC1292" i="87"/>
  <c r="AD1292" i="87"/>
  <c r="AE1292" i="87"/>
  <c r="AF1292" i="87"/>
  <c r="AG1292" i="87"/>
  <c r="AH1292" i="87"/>
  <c r="AI1292" i="87"/>
  <c r="AJ1292" i="87"/>
  <c r="AK1292" i="87"/>
  <c r="AL1292" i="87"/>
  <c r="AM1292" i="87"/>
  <c r="AN1292" i="87"/>
  <c r="AO1292" i="87"/>
  <c r="AP1292" i="87"/>
  <c r="AQ1292" i="87"/>
  <c r="AR1292" i="87"/>
  <c r="AS1292" i="87"/>
  <c r="AT1292" i="87"/>
  <c r="AU1292" i="87"/>
  <c r="AV1292" i="87"/>
  <c r="AW1292" i="87"/>
  <c r="AX1292" i="87"/>
  <c r="AY1292" i="87"/>
  <c r="AD1283" i="87"/>
  <c r="AE1283" i="87"/>
  <c r="AF1283" i="87"/>
  <c r="AG1283" i="87"/>
  <c r="AH1283" i="87"/>
  <c r="AI1283" i="87"/>
  <c r="AJ1283" i="87"/>
  <c r="AK1283" i="87"/>
  <c r="AL1283" i="87"/>
  <c r="AM1283" i="87"/>
  <c r="AN1283" i="87"/>
  <c r="AO1283" i="87"/>
  <c r="AP1283" i="87"/>
  <c r="AQ1283" i="87"/>
  <c r="AR1283" i="87"/>
  <c r="AS1283" i="87"/>
  <c r="AT1283" i="87"/>
  <c r="AU1283" i="87"/>
  <c r="AV1283" i="87"/>
  <c r="AW1283" i="87"/>
  <c r="AX1283" i="87"/>
  <c r="AY1283" i="87"/>
  <c r="AA1295" i="87"/>
  <c r="AA1294" i="87"/>
  <c r="AA1293" i="87"/>
  <c r="AA1292" i="87"/>
  <c r="AA1291" i="87"/>
  <c r="AA1290" i="87"/>
  <c r="AA1289" i="87"/>
  <c r="AA1288" i="87"/>
  <c r="AA1287" i="87"/>
  <c r="AA1286" i="87"/>
  <c r="AA1285" i="87"/>
  <c r="AA1284" i="87"/>
  <c r="AA1283" i="87"/>
  <c r="AC1283" i="87"/>
  <c r="L1302" i="87"/>
  <c r="L1301" i="87"/>
  <c r="Z1296" i="87"/>
  <c r="Y1296" i="87"/>
  <c r="X1296" i="87"/>
  <c r="W1296" i="87"/>
  <c r="V1296" i="87"/>
  <c r="U1296" i="87"/>
  <c r="T1296" i="87"/>
  <c r="S1296" i="87"/>
  <c r="R1296" i="87"/>
  <c r="Q1296" i="87"/>
  <c r="P1296" i="87"/>
  <c r="O1296" i="87"/>
  <c r="N1296" i="87"/>
  <c r="M1296" i="87"/>
  <c r="L1296" i="87"/>
  <c r="K1296" i="87"/>
  <c r="J1296" i="87"/>
  <c r="I1296" i="87"/>
  <c r="H1296" i="87"/>
  <c r="G1296" i="87"/>
  <c r="F1296" i="87"/>
  <c r="E1296" i="87"/>
  <c r="D1296" i="87"/>
  <c r="AA1296" i="87" l="1"/>
  <c r="AV1296" i="87"/>
  <c r="AF1296" i="87"/>
  <c r="AN1296" i="87"/>
  <c r="AW1296" i="87"/>
  <c r="AQ1296" i="87"/>
  <c r="AD1296" i="87"/>
  <c r="AL1296" i="87"/>
  <c r="AT1296" i="87"/>
  <c r="AE1296" i="87"/>
  <c r="AM1296" i="87"/>
  <c r="AU1296" i="87"/>
  <c r="AH1296" i="87"/>
  <c r="AP1296" i="87"/>
  <c r="AX1296" i="87"/>
  <c r="AI1296" i="87"/>
  <c r="AY1296" i="87"/>
  <c r="AO1296" i="87"/>
  <c r="AJ1296" i="87"/>
  <c r="AR1296" i="87"/>
  <c r="AG1296" i="87"/>
  <c r="AK1296" i="87"/>
  <c r="AS1296" i="87"/>
  <c r="AC1296" i="87"/>
  <c r="AG1314" i="87"/>
  <c r="AH1314" i="87"/>
  <c r="AF1314" i="87"/>
  <c r="AE1314" i="87"/>
  <c r="AD1314" i="87"/>
  <c r="AC1314" i="87"/>
  <c r="AI1314" i="87"/>
  <c r="AJ1314" i="87"/>
  <c r="AC1254" i="87" l="1"/>
  <c r="AI1253" i="87"/>
  <c r="AC1271" i="87"/>
  <c r="AC1265" i="87"/>
  <c r="AD1265" i="87"/>
  <c r="AE1265" i="87"/>
  <c r="AF1265" i="87"/>
  <c r="AG1265" i="87"/>
  <c r="AH1265" i="87"/>
  <c r="AI1265" i="87"/>
  <c r="AJ1265" i="87"/>
  <c r="AC1266" i="87"/>
  <c r="AD1266" i="87"/>
  <c r="AE1266" i="87"/>
  <c r="AF1266" i="87"/>
  <c r="AG1266" i="87"/>
  <c r="AH1266" i="87"/>
  <c r="AI1266" i="87"/>
  <c r="AJ1266" i="87"/>
  <c r="AC1267" i="87"/>
  <c r="AD1267" i="87"/>
  <c r="AE1267" i="87"/>
  <c r="AF1267" i="87"/>
  <c r="AG1267" i="87"/>
  <c r="AH1267" i="87"/>
  <c r="AI1267" i="87"/>
  <c r="AJ1267" i="87"/>
  <c r="AC1268" i="87"/>
  <c r="AD1268" i="87"/>
  <c r="AE1268" i="87"/>
  <c r="AF1268" i="87"/>
  <c r="AG1268" i="87"/>
  <c r="AH1268" i="87"/>
  <c r="AI1268" i="87"/>
  <c r="AJ1268" i="87"/>
  <c r="AC1269" i="87"/>
  <c r="AD1269" i="87"/>
  <c r="AE1269" i="87"/>
  <c r="AF1269" i="87"/>
  <c r="AG1269" i="87"/>
  <c r="AH1269" i="87"/>
  <c r="AI1269" i="87"/>
  <c r="AJ1269" i="87"/>
  <c r="AC1270" i="87"/>
  <c r="AD1270" i="87"/>
  <c r="AE1270" i="87"/>
  <c r="AF1270" i="87"/>
  <c r="AG1270" i="87"/>
  <c r="AH1270" i="87"/>
  <c r="AI1270" i="87"/>
  <c r="AJ1270" i="87"/>
  <c r="AD1271" i="87"/>
  <c r="AE1271" i="87"/>
  <c r="AF1271" i="87"/>
  <c r="AG1271" i="87"/>
  <c r="AH1271" i="87"/>
  <c r="AI1271" i="87"/>
  <c r="AJ1271" i="87"/>
  <c r="AD1264" i="87"/>
  <c r="AE1264" i="87"/>
  <c r="AF1264" i="87"/>
  <c r="AG1264" i="87"/>
  <c r="AH1264" i="87"/>
  <c r="AI1264" i="87"/>
  <c r="AJ1264" i="87"/>
  <c r="AC1264" i="87"/>
  <c r="AA1254" i="87"/>
  <c r="AA1255" i="87"/>
  <c r="AA1256" i="87"/>
  <c r="AA1257" i="87"/>
  <c r="AA1258" i="87"/>
  <c r="AC1248" i="87"/>
  <c r="AC1249" i="87"/>
  <c r="AC1250" i="87"/>
  <c r="AC1251" i="87"/>
  <c r="AC1252" i="87"/>
  <c r="AC1253" i="87"/>
  <c r="AD1248" i="87"/>
  <c r="AE1248" i="87"/>
  <c r="AF1248" i="87"/>
  <c r="AG1248" i="87"/>
  <c r="AH1248" i="87"/>
  <c r="AI1248" i="87"/>
  <c r="AJ1248" i="87"/>
  <c r="AK1248" i="87"/>
  <c r="AL1248" i="87"/>
  <c r="AM1248" i="87"/>
  <c r="AN1248" i="87"/>
  <c r="AO1248" i="87"/>
  <c r="AP1248" i="87"/>
  <c r="AQ1248" i="87"/>
  <c r="AR1248" i="87"/>
  <c r="AS1248" i="87"/>
  <c r="AT1248" i="87"/>
  <c r="AU1248" i="87"/>
  <c r="AV1248" i="87"/>
  <c r="AW1248" i="87"/>
  <c r="AX1248" i="87"/>
  <c r="AY1248" i="87"/>
  <c r="AD1249" i="87"/>
  <c r="AE1249" i="87"/>
  <c r="AF1249" i="87"/>
  <c r="AG1249" i="87"/>
  <c r="AH1249" i="87"/>
  <c r="AI1249" i="87"/>
  <c r="AJ1249" i="87"/>
  <c r="AK1249" i="87"/>
  <c r="AL1249" i="87"/>
  <c r="AM1249" i="87"/>
  <c r="AN1249" i="87"/>
  <c r="AO1249" i="87"/>
  <c r="AP1249" i="87"/>
  <c r="AQ1249" i="87"/>
  <c r="AR1249" i="87"/>
  <c r="AS1249" i="87"/>
  <c r="AT1249" i="87"/>
  <c r="AU1249" i="87"/>
  <c r="AV1249" i="87"/>
  <c r="AW1249" i="87"/>
  <c r="AX1249" i="87"/>
  <c r="AY1249" i="87"/>
  <c r="AD1250" i="87"/>
  <c r="AE1250" i="87"/>
  <c r="AF1250" i="87"/>
  <c r="AG1250" i="87"/>
  <c r="AH1250" i="87"/>
  <c r="AI1250" i="87"/>
  <c r="AJ1250" i="87"/>
  <c r="AK1250" i="87"/>
  <c r="AL1250" i="87"/>
  <c r="AM1250" i="87"/>
  <c r="AN1250" i="87"/>
  <c r="AO1250" i="87"/>
  <c r="AP1250" i="87"/>
  <c r="AQ1250" i="87"/>
  <c r="AR1250" i="87"/>
  <c r="AS1250" i="87"/>
  <c r="AT1250" i="87"/>
  <c r="AU1250" i="87"/>
  <c r="AV1250" i="87"/>
  <c r="AW1250" i="87"/>
  <c r="AX1250" i="87"/>
  <c r="AY1250" i="87"/>
  <c r="AD1251" i="87"/>
  <c r="AE1251" i="87"/>
  <c r="AF1251" i="87"/>
  <c r="AG1251" i="87"/>
  <c r="AH1251" i="87"/>
  <c r="AI1251" i="87"/>
  <c r="AJ1251" i="87"/>
  <c r="AK1251" i="87"/>
  <c r="AL1251" i="87"/>
  <c r="AM1251" i="87"/>
  <c r="AN1251" i="87"/>
  <c r="AO1251" i="87"/>
  <c r="AP1251" i="87"/>
  <c r="AQ1251" i="87"/>
  <c r="AR1251" i="87"/>
  <c r="AS1251" i="87"/>
  <c r="AT1251" i="87"/>
  <c r="AU1251" i="87"/>
  <c r="AV1251" i="87"/>
  <c r="AW1251" i="87"/>
  <c r="AX1251" i="87"/>
  <c r="AY1251" i="87"/>
  <c r="AD1252" i="87"/>
  <c r="AE1252" i="87"/>
  <c r="AF1252" i="87"/>
  <c r="AG1252" i="87"/>
  <c r="AH1252" i="87"/>
  <c r="AI1252" i="87"/>
  <c r="AJ1252" i="87"/>
  <c r="AK1252" i="87"/>
  <c r="AL1252" i="87"/>
  <c r="AM1252" i="87"/>
  <c r="AN1252" i="87"/>
  <c r="AO1252" i="87"/>
  <c r="AP1252" i="87"/>
  <c r="AQ1252" i="87"/>
  <c r="AR1252" i="87"/>
  <c r="AS1252" i="87"/>
  <c r="AT1252" i="87"/>
  <c r="AU1252" i="87"/>
  <c r="AV1252" i="87"/>
  <c r="AW1252" i="87"/>
  <c r="AX1252" i="87"/>
  <c r="AY1252" i="87"/>
  <c r="AD1253" i="87"/>
  <c r="AE1253" i="87"/>
  <c r="AF1253" i="87"/>
  <c r="AG1253" i="87"/>
  <c r="AH1253" i="87"/>
  <c r="AJ1253" i="87"/>
  <c r="AK1253" i="87"/>
  <c r="AL1253" i="87"/>
  <c r="AM1253" i="87"/>
  <c r="AN1253" i="87"/>
  <c r="AO1253" i="87"/>
  <c r="AP1253" i="87"/>
  <c r="AQ1253" i="87"/>
  <c r="AR1253" i="87"/>
  <c r="AS1253" i="87"/>
  <c r="AT1253" i="87"/>
  <c r="AU1253" i="87"/>
  <c r="AV1253" i="87"/>
  <c r="AW1253" i="87"/>
  <c r="AX1253" i="87"/>
  <c r="AY1253" i="87"/>
  <c r="AD1254" i="87"/>
  <c r="AE1254" i="87"/>
  <c r="AF1254" i="87"/>
  <c r="AG1254" i="87"/>
  <c r="AH1254" i="87"/>
  <c r="AI1254" i="87"/>
  <c r="AJ1254" i="87"/>
  <c r="AK1254" i="87"/>
  <c r="AL1254" i="87"/>
  <c r="AM1254" i="87"/>
  <c r="AN1254" i="87"/>
  <c r="AO1254" i="87"/>
  <c r="AP1254" i="87"/>
  <c r="AQ1254" i="87"/>
  <c r="AR1254" i="87"/>
  <c r="AS1254" i="87"/>
  <c r="AT1254" i="87"/>
  <c r="AU1254" i="87"/>
  <c r="AV1254" i="87"/>
  <c r="AW1254" i="87"/>
  <c r="AX1254" i="87"/>
  <c r="AY1254" i="87"/>
  <c r="AY1247" i="87"/>
  <c r="AX1247" i="87"/>
  <c r="AW1247" i="87"/>
  <c r="AV1247" i="87"/>
  <c r="AU1247" i="87"/>
  <c r="AT1247" i="87"/>
  <c r="AS1247" i="87"/>
  <c r="AR1247" i="87"/>
  <c r="AQ1247" i="87"/>
  <c r="AP1247" i="87"/>
  <c r="AO1247" i="87"/>
  <c r="AN1247" i="87"/>
  <c r="AM1247" i="87"/>
  <c r="AL1247" i="87"/>
  <c r="AK1247" i="87"/>
  <c r="AJ1247" i="87"/>
  <c r="AI1247" i="87"/>
  <c r="AH1247" i="87"/>
  <c r="AG1247" i="87"/>
  <c r="AF1247" i="87"/>
  <c r="AE1247" i="87"/>
  <c r="AD1247" i="87"/>
  <c r="AC1247" i="87"/>
  <c r="L1272" i="87"/>
  <c r="L1273" i="87"/>
  <c r="L1274" i="87"/>
  <c r="L1275" i="87"/>
  <c r="K1276" i="87"/>
  <c r="J1276" i="87"/>
  <c r="I1276" i="87"/>
  <c r="H1276" i="87"/>
  <c r="G1276" i="87"/>
  <c r="F1276" i="87"/>
  <c r="E1276" i="87"/>
  <c r="D1276" i="87"/>
  <c r="L1271" i="87"/>
  <c r="L1270" i="87"/>
  <c r="L1269" i="87"/>
  <c r="L1268" i="87"/>
  <c r="L1267" i="87"/>
  <c r="L1266" i="87"/>
  <c r="L1265" i="87"/>
  <c r="L1264" i="87"/>
  <c r="X1259" i="87"/>
  <c r="W1259" i="87"/>
  <c r="P1259" i="87"/>
  <c r="O1259" i="87"/>
  <c r="H1259" i="87"/>
  <c r="AA1253" i="87"/>
  <c r="AA1250" i="87"/>
  <c r="AA1248" i="87"/>
  <c r="Z1259" i="87"/>
  <c r="Y1259" i="87"/>
  <c r="V1259" i="87"/>
  <c r="U1259" i="87"/>
  <c r="T1259" i="87"/>
  <c r="S1259" i="87"/>
  <c r="R1259" i="87"/>
  <c r="Q1259" i="87"/>
  <c r="N1259" i="87"/>
  <c r="M1259" i="87"/>
  <c r="L1259" i="87"/>
  <c r="K1259" i="87"/>
  <c r="J1259" i="87"/>
  <c r="I1259" i="87"/>
  <c r="F1259" i="87"/>
  <c r="E1259" i="87"/>
  <c r="D1259" i="87"/>
  <c r="J294" i="86"/>
  <c r="R293" i="86"/>
  <c r="W293" i="86" s="1"/>
  <c r="N293" i="86"/>
  <c r="J293" i="86"/>
  <c r="R292" i="86"/>
  <c r="W292" i="86" s="1"/>
  <c r="N292" i="86"/>
  <c r="J292" i="86"/>
  <c r="R291" i="86"/>
  <c r="W291" i="86" s="1"/>
  <c r="N291" i="86"/>
  <c r="J291" i="86"/>
  <c r="AD1276" i="87" l="1"/>
  <c r="AG1276" i="87"/>
  <c r="AJ1276" i="87"/>
  <c r="AH1276" i="87"/>
  <c r="AF1276" i="87"/>
  <c r="AI1276" i="87"/>
  <c r="AH1259" i="87"/>
  <c r="AC1276" i="87"/>
  <c r="AX1259" i="87"/>
  <c r="L1276" i="87"/>
  <c r="AP1259" i="87"/>
  <c r="AE1276" i="87"/>
  <c r="AL1259" i="87"/>
  <c r="AU1259" i="87"/>
  <c r="AQ1259" i="87"/>
  <c r="AF1259" i="87"/>
  <c r="AE1259" i="87"/>
  <c r="AC1259" i="87"/>
  <c r="AT1259" i="87"/>
  <c r="AG1259" i="87"/>
  <c r="AD1259" i="87"/>
  <c r="AR1259" i="87"/>
  <c r="AY1259" i="87"/>
  <c r="AJ1259" i="87"/>
  <c r="AW1259" i="87"/>
  <c r="AS1259" i="87"/>
  <c r="AO1259" i="87"/>
  <c r="AM1259" i="87"/>
  <c r="AK1259" i="87"/>
  <c r="AI1259" i="87"/>
  <c r="AN1259" i="87"/>
  <c r="AV1259" i="87"/>
  <c r="AA1249" i="87"/>
  <c r="G1259" i="87"/>
  <c r="AA1259" i="87" s="1"/>
  <c r="AA1247" i="87"/>
  <c r="AA1252" i="87"/>
  <c r="AA1251" i="87"/>
  <c r="D1241" i="87" l="1"/>
  <c r="AC1232" i="87"/>
  <c r="AD1232" i="87"/>
  <c r="AE1232" i="87"/>
  <c r="AF1232" i="87"/>
  <c r="AG1232" i="87"/>
  <c r="AH1232" i="87"/>
  <c r="AI1232" i="87"/>
  <c r="AJ1232" i="87"/>
  <c r="AC1233" i="87"/>
  <c r="AD1233" i="87"/>
  <c r="AE1233" i="87"/>
  <c r="AF1233" i="87"/>
  <c r="AG1233" i="87"/>
  <c r="AH1233" i="87"/>
  <c r="AI1233" i="87"/>
  <c r="AJ1233" i="87"/>
  <c r="AC1234" i="87"/>
  <c r="AD1234" i="87"/>
  <c r="AE1234" i="87"/>
  <c r="AF1234" i="87"/>
  <c r="AG1234" i="87"/>
  <c r="AH1234" i="87"/>
  <c r="AI1234" i="87"/>
  <c r="AJ1234" i="87"/>
  <c r="AC1235" i="87"/>
  <c r="AD1235" i="87"/>
  <c r="AE1235" i="87"/>
  <c r="AF1235" i="87"/>
  <c r="AG1235" i="87"/>
  <c r="AH1235" i="87"/>
  <c r="AI1235" i="87"/>
  <c r="AJ1235" i="87"/>
  <c r="AC1236" i="87"/>
  <c r="AD1236" i="87"/>
  <c r="AE1236" i="87"/>
  <c r="AF1236" i="87"/>
  <c r="AG1236" i="87"/>
  <c r="AH1236" i="87"/>
  <c r="AI1236" i="87"/>
  <c r="AJ1236" i="87"/>
  <c r="AC1238" i="87"/>
  <c r="AD1238" i="87"/>
  <c r="AE1238" i="87"/>
  <c r="AF1238" i="87"/>
  <c r="AG1238" i="87"/>
  <c r="AH1238" i="87"/>
  <c r="AI1238" i="87"/>
  <c r="AJ1238" i="87"/>
  <c r="AC1239" i="87"/>
  <c r="AD1239" i="87"/>
  <c r="AE1239" i="87"/>
  <c r="AF1239" i="87"/>
  <c r="AG1239" i="87"/>
  <c r="AH1239" i="87"/>
  <c r="AI1239" i="87"/>
  <c r="AJ1239" i="87"/>
  <c r="AC1240" i="87"/>
  <c r="AD1240" i="87"/>
  <c r="AE1240" i="87"/>
  <c r="AF1240" i="87"/>
  <c r="AG1240" i="87"/>
  <c r="AH1240" i="87"/>
  <c r="AI1240" i="87"/>
  <c r="AJ1240" i="87"/>
  <c r="AD1231" i="87"/>
  <c r="AE1231" i="87"/>
  <c r="AF1231" i="87"/>
  <c r="AG1231" i="87"/>
  <c r="AH1231" i="87"/>
  <c r="AI1231" i="87"/>
  <c r="AJ1231" i="87"/>
  <c r="AC1231" i="87"/>
  <c r="Z1196" i="87" l="1"/>
  <c r="Y1196" i="87"/>
  <c r="X1196" i="87"/>
  <c r="W1196" i="87"/>
  <c r="V1196" i="87"/>
  <c r="U1196" i="87"/>
  <c r="T1196" i="87"/>
  <c r="S1196" i="87"/>
  <c r="R1196" i="87"/>
  <c r="Q1196" i="87"/>
  <c r="P1196" i="87"/>
  <c r="O1196" i="87"/>
  <c r="N1196" i="87"/>
  <c r="M1196" i="87"/>
  <c r="L1196" i="87"/>
  <c r="K1196" i="87"/>
  <c r="J1196" i="87"/>
  <c r="I1196" i="87"/>
  <c r="H1196" i="87"/>
  <c r="G1196" i="87"/>
  <c r="F1196" i="87"/>
  <c r="E1196" i="87"/>
  <c r="D1196" i="87"/>
  <c r="L1236" i="87"/>
  <c r="L1237" i="87"/>
  <c r="L1238" i="87"/>
  <c r="L1239" i="87"/>
  <c r="L1232" i="87"/>
  <c r="L1233" i="87"/>
  <c r="L1234" i="87"/>
  <c r="L1235" i="87"/>
  <c r="K1241" i="87"/>
  <c r="J1241" i="87"/>
  <c r="I1241" i="87"/>
  <c r="H1241" i="87"/>
  <c r="G1241" i="87"/>
  <c r="F1241" i="87"/>
  <c r="E1241" i="87"/>
  <c r="L1240" i="87"/>
  <c r="L1231" i="87"/>
  <c r="N287" i="86"/>
  <c r="R287" i="86"/>
  <c r="W287" i="86" s="1"/>
  <c r="N288" i="86"/>
  <c r="R288" i="86"/>
  <c r="W288" i="86" s="1"/>
  <c r="N289" i="86"/>
  <c r="R289" i="86"/>
  <c r="W289" i="86" s="1"/>
  <c r="N290" i="86"/>
  <c r="R290" i="86"/>
  <c r="W290" i="86" s="1"/>
  <c r="J287" i="86"/>
  <c r="J288" i="86"/>
  <c r="J289" i="86"/>
  <c r="J290" i="86"/>
  <c r="AY1220" i="87"/>
  <c r="AX1220" i="87"/>
  <c r="AW1220" i="87"/>
  <c r="AV1220" i="87"/>
  <c r="AU1220" i="87"/>
  <c r="AT1220" i="87"/>
  <c r="AS1220" i="87"/>
  <c r="AR1220" i="87"/>
  <c r="AQ1220" i="87"/>
  <c r="AP1220" i="87"/>
  <c r="AO1220" i="87"/>
  <c r="AN1220" i="87"/>
  <c r="AM1220" i="87"/>
  <c r="AK1220" i="87"/>
  <c r="AJ1220" i="87"/>
  <c r="AH1220" i="87"/>
  <c r="AG1220" i="87"/>
  <c r="AF1220" i="87"/>
  <c r="AE1220" i="87"/>
  <c r="AC1220" i="87"/>
  <c r="AY1219" i="87"/>
  <c r="AX1219" i="87"/>
  <c r="AW1219" i="87"/>
  <c r="AV1219" i="87"/>
  <c r="AU1219" i="87"/>
  <c r="AT1219" i="87"/>
  <c r="AS1219" i="87"/>
  <c r="AR1219" i="87"/>
  <c r="AQ1219" i="87"/>
  <c r="AP1219" i="87"/>
  <c r="AO1219" i="87"/>
  <c r="AN1219" i="87"/>
  <c r="AM1219" i="87"/>
  <c r="AK1219" i="87"/>
  <c r="AJ1219" i="87"/>
  <c r="AH1219" i="87"/>
  <c r="AG1219" i="87"/>
  <c r="AF1219" i="87"/>
  <c r="AE1219" i="87"/>
  <c r="AC1219" i="87"/>
  <c r="AY1218" i="87"/>
  <c r="AX1218" i="87"/>
  <c r="AW1218" i="87"/>
  <c r="AV1218" i="87"/>
  <c r="AU1218" i="87"/>
  <c r="AT1218" i="87"/>
  <c r="AS1218" i="87"/>
  <c r="AR1218" i="87"/>
  <c r="AQ1218" i="87"/>
  <c r="AP1218" i="87"/>
  <c r="AO1218" i="87"/>
  <c r="AN1218" i="87"/>
  <c r="AM1218" i="87"/>
  <c r="AK1218" i="87"/>
  <c r="AJ1218" i="87"/>
  <c r="AH1218" i="87"/>
  <c r="AG1218" i="87"/>
  <c r="AF1218" i="87"/>
  <c r="AE1218" i="87"/>
  <c r="AC1221" i="87" l="1"/>
  <c r="AN1221" i="87"/>
  <c r="AV1221" i="87"/>
  <c r="AO1221" i="87"/>
  <c r="AW1221" i="87"/>
  <c r="AF1221" i="87"/>
  <c r="AP1221" i="87"/>
  <c r="AX1221" i="87"/>
  <c r="AG1221" i="87"/>
  <c r="AQ1221" i="87"/>
  <c r="AY1221" i="87"/>
  <c r="AH1221" i="87"/>
  <c r="AR1221" i="87"/>
  <c r="AJ1221" i="87"/>
  <c r="AS1221" i="87"/>
  <c r="AK1221" i="87"/>
  <c r="AT1221" i="87"/>
  <c r="AE1221" i="87"/>
  <c r="AM1221" i="87"/>
  <c r="AU1221" i="87"/>
  <c r="AP1217" i="87"/>
  <c r="AE1217" i="87"/>
  <c r="AQ1217" i="87"/>
  <c r="AC1217" i="87"/>
  <c r="AF1217" i="87"/>
  <c r="AR1217" i="87"/>
  <c r="AG1217" i="87"/>
  <c r="AS1217" i="87"/>
  <c r="AH1217" i="87"/>
  <c r="AT1217" i="87"/>
  <c r="AU1217" i="87"/>
  <c r="AJ1217" i="87"/>
  <c r="AV1217" i="87"/>
  <c r="AK1217" i="87"/>
  <c r="AW1217" i="87"/>
  <c r="AX1217" i="87"/>
  <c r="AO1217" i="87"/>
  <c r="AM1217" i="87"/>
  <c r="AY1217" i="87"/>
  <c r="AN1217" i="87"/>
  <c r="AD1218" i="87"/>
  <c r="AD1217" i="87"/>
  <c r="AI1220" i="87"/>
  <c r="AI1219" i="87"/>
  <c r="AI1218" i="87"/>
  <c r="AI1217" i="87"/>
  <c r="AL1220" i="87"/>
  <c r="AL1219" i="87"/>
  <c r="AL1218" i="87"/>
  <c r="AL1217" i="87"/>
  <c r="AD1220" i="87"/>
  <c r="AD1219" i="87"/>
  <c r="O1216" i="87"/>
  <c r="AN1216" i="87" s="1"/>
  <c r="D1216" i="87"/>
  <c r="AC1216" i="87" s="1"/>
  <c r="P1216" i="87"/>
  <c r="AO1216" i="87" s="1"/>
  <c r="E1216" i="87"/>
  <c r="AD1216" i="87" s="1"/>
  <c r="Q1216" i="87"/>
  <c r="AP1216" i="87" s="1"/>
  <c r="F1216" i="87"/>
  <c r="AE1216" i="87" s="1"/>
  <c r="R1216" i="87"/>
  <c r="AQ1216" i="87" s="1"/>
  <c r="G1216" i="87"/>
  <c r="AF1216" i="87" s="1"/>
  <c r="S1216" i="87"/>
  <c r="S1226" i="87" s="1"/>
  <c r="H1216" i="87"/>
  <c r="AG1216" i="87" s="1"/>
  <c r="T1216" i="87"/>
  <c r="AS1216" i="87" s="1"/>
  <c r="I1216" i="87"/>
  <c r="AH1216" i="87" s="1"/>
  <c r="U1216" i="87"/>
  <c r="AT1216" i="87" s="1"/>
  <c r="J1216" i="87"/>
  <c r="AI1216" i="87" s="1"/>
  <c r="V1216" i="87"/>
  <c r="AU1216" i="87" s="1"/>
  <c r="K1216" i="87"/>
  <c r="AJ1216" i="87" s="1"/>
  <c r="W1216" i="87"/>
  <c r="AV1216" i="87" s="1"/>
  <c r="L1216" i="87"/>
  <c r="AK1216" i="87" s="1"/>
  <c r="X1216" i="87"/>
  <c r="AW1216" i="87" s="1"/>
  <c r="M1216" i="87"/>
  <c r="AL1216" i="87" s="1"/>
  <c r="Y1216" i="87"/>
  <c r="AX1216" i="87" s="1"/>
  <c r="N1216" i="87"/>
  <c r="AM1216" i="87" s="1"/>
  <c r="Z1216" i="87"/>
  <c r="AY1216" i="87" s="1"/>
  <c r="L1241" i="87"/>
  <c r="AC1218" i="87"/>
  <c r="AL1221" i="87" l="1"/>
  <c r="AI1221" i="87"/>
  <c r="AD1221" i="87"/>
  <c r="X1226" i="87"/>
  <c r="N1226" i="87"/>
  <c r="AA1224" i="87"/>
  <c r="P1226" i="87"/>
  <c r="Y1226" i="87"/>
  <c r="AR1216" i="87"/>
  <c r="AA1225" i="87"/>
  <c r="AA1223" i="87"/>
  <c r="K1226" i="87"/>
  <c r="AA1220" i="87"/>
  <c r="U1226" i="87"/>
  <c r="G1226" i="87"/>
  <c r="AA1219" i="87"/>
  <c r="M1226" i="87"/>
  <c r="E1226" i="87"/>
  <c r="Q1226" i="87"/>
  <c r="AA1217" i="87"/>
  <c r="Z1226" i="87"/>
  <c r="T1226" i="87"/>
  <c r="AA1221" i="87"/>
  <c r="AA1218" i="87"/>
  <c r="W1226" i="87"/>
  <c r="AA1222" i="87"/>
  <c r="F1226" i="87"/>
  <c r="D1226" i="87"/>
  <c r="H1226" i="87"/>
  <c r="O1226" i="87"/>
  <c r="V1226" i="87"/>
  <c r="R1226" i="87"/>
  <c r="J1226" i="87"/>
  <c r="L1226" i="87"/>
  <c r="AA1216" i="87"/>
  <c r="I1226" i="87"/>
  <c r="AA1226" i="87" l="1"/>
  <c r="E1181" i="87" l="1"/>
  <c r="F1181" i="87"/>
  <c r="G1181" i="87"/>
  <c r="H1181" i="87"/>
  <c r="I1181" i="87"/>
  <c r="J1181" i="87"/>
  <c r="K1181" i="87"/>
  <c r="D1181" i="87"/>
  <c r="L1175" i="87"/>
  <c r="L1176" i="87"/>
  <c r="L1177" i="87"/>
  <c r="L1178" i="87"/>
  <c r="L1179" i="87"/>
  <c r="L1180" i="87"/>
  <c r="L1174" i="87"/>
  <c r="AC1205" i="87"/>
  <c r="AC1202" i="87"/>
  <c r="AD1202" i="87"/>
  <c r="AE1202" i="87"/>
  <c r="AF1202" i="87"/>
  <c r="AG1202" i="87"/>
  <c r="AH1202" i="87"/>
  <c r="AI1202" i="87"/>
  <c r="AJ1202" i="87"/>
  <c r="AC1203" i="87"/>
  <c r="AD1203" i="87"/>
  <c r="AE1203" i="87"/>
  <c r="AF1203" i="87"/>
  <c r="AG1203" i="87"/>
  <c r="AH1203" i="87"/>
  <c r="AI1203" i="87"/>
  <c r="AJ1203" i="87"/>
  <c r="AC1204" i="87"/>
  <c r="AD1204" i="87"/>
  <c r="AE1204" i="87"/>
  <c r="AF1204" i="87"/>
  <c r="AG1204" i="87"/>
  <c r="AH1204" i="87"/>
  <c r="AI1204" i="87"/>
  <c r="AJ1204" i="87"/>
  <c r="AD1205" i="87"/>
  <c r="AE1205" i="87"/>
  <c r="AF1205" i="87"/>
  <c r="AG1205" i="87"/>
  <c r="AH1205" i="87"/>
  <c r="AI1205" i="87"/>
  <c r="AJ1205" i="87"/>
  <c r="AD1201" i="87"/>
  <c r="AE1201" i="87"/>
  <c r="AF1201" i="87"/>
  <c r="AG1201" i="87"/>
  <c r="AH1201" i="87"/>
  <c r="AI1201" i="87"/>
  <c r="AJ1201" i="87"/>
  <c r="AC1201" i="87"/>
  <c r="R286" i="86"/>
  <c r="W286" i="86" s="1"/>
  <c r="R285" i="86"/>
  <c r="W285" i="86" s="1"/>
  <c r="R283" i="86"/>
  <c r="W283" i="86" s="1"/>
  <c r="AC1188" i="87"/>
  <c r="AD1188" i="87"/>
  <c r="AE1188" i="87"/>
  <c r="AF1188" i="87"/>
  <c r="AG1188" i="87"/>
  <c r="AH1188" i="87"/>
  <c r="AI1188" i="87"/>
  <c r="AJ1188" i="87"/>
  <c r="AK1188" i="87"/>
  <c r="AL1188" i="87"/>
  <c r="AM1188" i="87"/>
  <c r="AN1188" i="87"/>
  <c r="AO1188" i="87"/>
  <c r="AP1188" i="87"/>
  <c r="AQ1188" i="87"/>
  <c r="AR1188" i="87"/>
  <c r="AS1188" i="87"/>
  <c r="AT1188" i="87"/>
  <c r="AU1188" i="87"/>
  <c r="AV1188" i="87"/>
  <c r="AW1188" i="87"/>
  <c r="AX1188" i="87"/>
  <c r="AY1188" i="87"/>
  <c r="AC1189" i="87"/>
  <c r="AD1189" i="87"/>
  <c r="AE1189" i="87"/>
  <c r="AF1189" i="87"/>
  <c r="AG1189" i="87"/>
  <c r="AH1189" i="87"/>
  <c r="AI1189" i="87"/>
  <c r="AJ1189" i="87"/>
  <c r="AK1189" i="87"/>
  <c r="AL1189" i="87"/>
  <c r="AM1189" i="87"/>
  <c r="AN1189" i="87"/>
  <c r="AO1189" i="87"/>
  <c r="AP1189" i="87"/>
  <c r="AQ1189" i="87"/>
  <c r="AR1189" i="87"/>
  <c r="AS1189" i="87"/>
  <c r="AT1189" i="87"/>
  <c r="AU1189" i="87"/>
  <c r="AV1189" i="87"/>
  <c r="AW1189" i="87"/>
  <c r="AX1189" i="87"/>
  <c r="AY1189" i="87"/>
  <c r="AC1190" i="87"/>
  <c r="AD1190" i="87"/>
  <c r="AE1190" i="87"/>
  <c r="AF1190" i="87"/>
  <c r="AG1190" i="87"/>
  <c r="AH1190" i="87"/>
  <c r="AI1190" i="87"/>
  <c r="AJ1190" i="87"/>
  <c r="AK1190" i="87"/>
  <c r="AL1190" i="87"/>
  <c r="AM1190" i="87"/>
  <c r="AN1190" i="87"/>
  <c r="AO1190" i="87"/>
  <c r="AP1190" i="87"/>
  <c r="AQ1190" i="87"/>
  <c r="AR1190" i="87"/>
  <c r="AS1190" i="87"/>
  <c r="AT1190" i="87"/>
  <c r="AU1190" i="87"/>
  <c r="AV1190" i="87"/>
  <c r="AW1190" i="87"/>
  <c r="AX1190" i="87"/>
  <c r="AY1190" i="87"/>
  <c r="AY1187" i="87"/>
  <c r="AX1187" i="87"/>
  <c r="AW1187" i="87"/>
  <c r="AV1187" i="87"/>
  <c r="AU1187" i="87"/>
  <c r="AT1187" i="87"/>
  <c r="AS1187" i="87"/>
  <c r="AR1187" i="87"/>
  <c r="AQ1187" i="87"/>
  <c r="AP1187" i="87"/>
  <c r="AO1187" i="87"/>
  <c r="AN1187" i="87"/>
  <c r="AM1187" i="87"/>
  <c r="AL1187" i="87"/>
  <c r="AK1187" i="87"/>
  <c r="AJ1187" i="87"/>
  <c r="AI1187" i="87"/>
  <c r="AH1187" i="87"/>
  <c r="AG1187" i="87"/>
  <c r="AF1187" i="87"/>
  <c r="AE1187" i="87"/>
  <c r="AD1187" i="87"/>
  <c r="AC1187" i="87"/>
  <c r="L1202" i="87"/>
  <c r="L1203" i="87"/>
  <c r="L1204" i="87"/>
  <c r="L1205" i="87"/>
  <c r="L1206" i="87"/>
  <c r="L1207" i="87"/>
  <c r="L1208" i="87"/>
  <c r="L1209" i="87"/>
  <c r="D1210" i="87"/>
  <c r="AC1237" i="87" s="1"/>
  <c r="AC1241" i="87" s="1"/>
  <c r="AA1188" i="87"/>
  <c r="AA1189" i="87"/>
  <c r="AA1190" i="87"/>
  <c r="AA1191" i="87"/>
  <c r="AA1192" i="87"/>
  <c r="AA1193" i="87"/>
  <c r="AA1194" i="87"/>
  <c r="AA1195" i="87"/>
  <c r="N283" i="86"/>
  <c r="N284" i="86"/>
  <c r="R284" i="86"/>
  <c r="W284" i="86" s="1"/>
  <c r="N285" i="86"/>
  <c r="N286" i="86"/>
  <c r="J281" i="86"/>
  <c r="J282" i="86"/>
  <c r="J283" i="86"/>
  <c r="J284" i="86"/>
  <c r="J285" i="86"/>
  <c r="J286" i="86"/>
  <c r="D279" i="86"/>
  <c r="D278" i="86"/>
  <c r="AK1196" i="87" l="1"/>
  <c r="AA1196" i="87"/>
  <c r="AW1196" i="87"/>
  <c r="AC1196" i="87"/>
  <c r="AF1196" i="87"/>
  <c r="AR1196" i="87"/>
  <c r="AS1196" i="87"/>
  <c r="AL1196" i="87"/>
  <c r="AD1196" i="87"/>
  <c r="AC1210" i="87"/>
  <c r="AT1196" i="87"/>
  <c r="AJ1196" i="87"/>
  <c r="AV1196" i="87"/>
  <c r="AJ1210" i="87"/>
  <c r="AH1196" i="87"/>
  <c r="AI1196" i="87"/>
  <c r="AU1196" i="87"/>
  <c r="L1181" i="87"/>
  <c r="AX1196" i="87"/>
  <c r="AM1196" i="87"/>
  <c r="AY1196" i="87"/>
  <c r="AO1196" i="87"/>
  <c r="AN1196" i="87"/>
  <c r="AP1196" i="87"/>
  <c r="AE1196" i="87"/>
  <c r="AQ1196" i="87"/>
  <c r="AG1196" i="87"/>
  <c r="N282" i="86" l="1"/>
  <c r="N281" i="86"/>
  <c r="N280" i="86"/>
  <c r="N279" i="86"/>
  <c r="N278" i="86"/>
  <c r="N277" i="86"/>
  <c r="N276" i="86"/>
  <c r="N275" i="86"/>
  <c r="R282" i="86"/>
  <c r="R281" i="86"/>
  <c r="R280" i="86"/>
  <c r="R279" i="86"/>
  <c r="R278" i="86"/>
  <c r="R277" i="86"/>
  <c r="R276" i="86"/>
  <c r="R275" i="86"/>
  <c r="AD1210" i="87" l="1"/>
  <c r="AE1210" i="87"/>
  <c r="AF1210" i="87"/>
  <c r="AG1210" i="87"/>
  <c r="AH1210" i="87"/>
  <c r="AI1210" i="87"/>
  <c r="K1210" i="87"/>
  <c r="AJ1237" i="87" s="1"/>
  <c r="AJ1241" i="87" s="1"/>
  <c r="J1210" i="87"/>
  <c r="AI1237" i="87" s="1"/>
  <c r="AI1241" i="87" s="1"/>
  <c r="I1210" i="87"/>
  <c r="AH1237" i="87" s="1"/>
  <c r="AH1241" i="87" s="1"/>
  <c r="H1210" i="87"/>
  <c r="AG1237" i="87" s="1"/>
  <c r="AG1241" i="87" s="1"/>
  <c r="G1210" i="87"/>
  <c r="AF1237" i="87" s="1"/>
  <c r="AF1241" i="87" s="1"/>
  <c r="F1210" i="87"/>
  <c r="AE1237" i="87" s="1"/>
  <c r="AE1241" i="87" s="1"/>
  <c r="E1210" i="87"/>
  <c r="AD1237" i="87" s="1"/>
  <c r="AD1241" i="87" s="1"/>
  <c r="L1201" i="87"/>
  <c r="AA1187" i="87"/>
  <c r="L1210" i="87" l="1"/>
  <c r="AC1167" i="87"/>
  <c r="AM1166" i="87"/>
  <c r="AI1166" i="87"/>
  <c r="AD1165" i="87"/>
  <c r="AN1163" i="87"/>
  <c r="AI1163" i="87"/>
  <c r="AC1164" i="87"/>
  <c r="AD1164" i="87"/>
  <c r="AE1164" i="87"/>
  <c r="AF1164" i="87"/>
  <c r="AG1164" i="87"/>
  <c r="AH1164" i="87"/>
  <c r="AI1164" i="87"/>
  <c r="AJ1164" i="87"/>
  <c r="AK1164" i="87"/>
  <c r="AL1164" i="87"/>
  <c r="AM1164" i="87"/>
  <c r="AN1164" i="87"/>
  <c r="AO1164" i="87"/>
  <c r="AP1164" i="87"/>
  <c r="AQ1164" i="87"/>
  <c r="AR1164" i="87"/>
  <c r="AS1164" i="87"/>
  <c r="AT1164" i="87"/>
  <c r="AU1164" i="87"/>
  <c r="AV1164" i="87"/>
  <c r="AW1164" i="87"/>
  <c r="AX1164" i="87"/>
  <c r="AY1164" i="87"/>
  <c r="AC1165" i="87"/>
  <c r="AE1165" i="87"/>
  <c r="AF1165" i="87"/>
  <c r="AG1165" i="87"/>
  <c r="AH1165" i="87"/>
  <c r="AI1165" i="87"/>
  <c r="AJ1165" i="87"/>
  <c r="AK1165" i="87"/>
  <c r="AL1165" i="87"/>
  <c r="AM1165" i="87"/>
  <c r="AN1165" i="87"/>
  <c r="AO1165" i="87"/>
  <c r="AP1165" i="87"/>
  <c r="AQ1165" i="87"/>
  <c r="AR1165" i="87"/>
  <c r="AS1165" i="87"/>
  <c r="AT1165" i="87"/>
  <c r="AU1165" i="87"/>
  <c r="AV1165" i="87"/>
  <c r="AW1165" i="87"/>
  <c r="AX1165" i="87"/>
  <c r="AY1165" i="87"/>
  <c r="AC1166" i="87"/>
  <c r="AD1166" i="87"/>
  <c r="AE1166" i="87"/>
  <c r="AF1166" i="87"/>
  <c r="AG1166" i="87"/>
  <c r="AH1166" i="87"/>
  <c r="AJ1166" i="87"/>
  <c r="AK1166" i="87"/>
  <c r="AL1166" i="87"/>
  <c r="AN1166" i="87"/>
  <c r="AO1166" i="87"/>
  <c r="AP1166" i="87"/>
  <c r="AQ1166" i="87"/>
  <c r="AR1166" i="87"/>
  <c r="AS1166" i="87"/>
  <c r="AT1166" i="87"/>
  <c r="AU1166" i="87"/>
  <c r="AV1166" i="87"/>
  <c r="AW1166" i="87"/>
  <c r="AX1166" i="87"/>
  <c r="AY1166" i="87"/>
  <c r="AD1167" i="87"/>
  <c r="AE1167" i="87"/>
  <c r="AF1167" i="87"/>
  <c r="AG1167" i="87"/>
  <c r="AH1167" i="87"/>
  <c r="AI1167" i="87"/>
  <c r="AJ1167" i="87"/>
  <c r="AK1167" i="87"/>
  <c r="AL1167" i="87"/>
  <c r="AM1167" i="87"/>
  <c r="AN1167" i="87"/>
  <c r="AO1167" i="87"/>
  <c r="AP1167" i="87"/>
  <c r="AQ1167" i="87"/>
  <c r="AR1167" i="87"/>
  <c r="AS1167" i="87"/>
  <c r="AT1167" i="87"/>
  <c r="AU1167" i="87"/>
  <c r="AV1167" i="87"/>
  <c r="AW1167" i="87"/>
  <c r="AX1167" i="87"/>
  <c r="AY1167" i="87"/>
  <c r="AD1163" i="87"/>
  <c r="AE1163" i="87"/>
  <c r="AF1163" i="87"/>
  <c r="AG1163" i="87"/>
  <c r="AH1163" i="87"/>
  <c r="AJ1163" i="87"/>
  <c r="AK1163" i="87"/>
  <c r="AL1163" i="87"/>
  <c r="AM1163" i="87"/>
  <c r="AO1163" i="87"/>
  <c r="AP1163" i="87"/>
  <c r="AQ1163" i="87"/>
  <c r="AR1163" i="87"/>
  <c r="AS1163" i="87"/>
  <c r="AT1163" i="87"/>
  <c r="AU1163" i="87"/>
  <c r="AV1163" i="87"/>
  <c r="AW1163" i="87"/>
  <c r="AX1163" i="87"/>
  <c r="AY1163" i="87"/>
  <c r="AC1163" i="87"/>
  <c r="AA1164" i="87"/>
  <c r="AA1165" i="87"/>
  <c r="AA1166" i="87"/>
  <c r="Z1170" i="87"/>
  <c r="Y1170" i="87"/>
  <c r="X1170" i="87"/>
  <c r="W1170" i="87"/>
  <c r="V1170" i="87"/>
  <c r="U1170" i="87"/>
  <c r="T1170" i="87"/>
  <c r="S1170" i="87"/>
  <c r="R1170" i="87"/>
  <c r="Q1170" i="87"/>
  <c r="P1170" i="87"/>
  <c r="O1170" i="87"/>
  <c r="N1170" i="87"/>
  <c r="M1170" i="87"/>
  <c r="L1170" i="87"/>
  <c r="K1170" i="87"/>
  <c r="J1170" i="87"/>
  <c r="I1170" i="87"/>
  <c r="H1170" i="87"/>
  <c r="G1170" i="87"/>
  <c r="F1170" i="87"/>
  <c r="E1170" i="87"/>
  <c r="D1170" i="87"/>
  <c r="AA1169" i="87"/>
  <c r="AA1168" i="87"/>
  <c r="AA1167" i="87"/>
  <c r="AA1163" i="87"/>
  <c r="AA1162" i="87"/>
  <c r="W275" i="86"/>
  <c r="J275" i="86"/>
  <c r="R274" i="86"/>
  <c r="R43" i="86"/>
  <c r="AH1170" i="87" l="1"/>
  <c r="AC1170" i="87"/>
  <c r="AM1170" i="87"/>
  <c r="AK1170" i="87"/>
  <c r="AW1170" i="87"/>
  <c r="AJ1170" i="87"/>
  <c r="AQ1170" i="87"/>
  <c r="AN1170" i="87"/>
  <c r="AL1170" i="87"/>
  <c r="AS1170" i="87"/>
  <c r="AY1170" i="87"/>
  <c r="AT1170" i="87"/>
  <c r="AO1170" i="87"/>
  <c r="AG1170" i="87"/>
  <c r="AF1170" i="87"/>
  <c r="AD1170" i="87"/>
  <c r="AA1170" i="87"/>
  <c r="AI1170" i="87"/>
  <c r="AV1170" i="87"/>
  <c r="AP1170" i="87"/>
  <c r="AE1170" i="87"/>
  <c r="AR1170" i="87"/>
  <c r="AX1170" i="87"/>
  <c r="AU1170" i="87"/>
  <c r="E2745" i="59"/>
  <c r="AC1154" i="87" l="1"/>
  <c r="AT1152" i="87"/>
  <c r="AC1150" i="87"/>
  <c r="AD1150" i="87"/>
  <c r="AE1150" i="87"/>
  <c r="AF1150" i="87"/>
  <c r="AG1150" i="87"/>
  <c r="AH1150" i="87"/>
  <c r="AI1150" i="87"/>
  <c r="AJ1150" i="87"/>
  <c r="AK1150" i="87"/>
  <c r="AL1150" i="87"/>
  <c r="AM1150" i="87"/>
  <c r="AN1150" i="87"/>
  <c r="AO1150" i="87"/>
  <c r="AP1150" i="87"/>
  <c r="AQ1150" i="87"/>
  <c r="AR1150" i="87"/>
  <c r="AS1150" i="87"/>
  <c r="AT1150" i="87"/>
  <c r="AU1150" i="87"/>
  <c r="AV1150" i="87"/>
  <c r="AW1150" i="87"/>
  <c r="AX1150" i="87"/>
  <c r="AY1150" i="87"/>
  <c r="AC1151" i="87"/>
  <c r="AD1151" i="87"/>
  <c r="AE1151" i="87"/>
  <c r="AF1151" i="87"/>
  <c r="AG1151" i="87"/>
  <c r="AH1151" i="87"/>
  <c r="AI1151" i="87"/>
  <c r="AJ1151" i="87"/>
  <c r="AK1151" i="87"/>
  <c r="AL1151" i="87"/>
  <c r="AM1151" i="87"/>
  <c r="AN1151" i="87"/>
  <c r="AO1151" i="87"/>
  <c r="AP1151" i="87"/>
  <c r="AQ1151" i="87"/>
  <c r="AR1151" i="87"/>
  <c r="AS1151" i="87"/>
  <c r="AT1151" i="87"/>
  <c r="AU1151" i="87"/>
  <c r="AV1151" i="87"/>
  <c r="AW1151" i="87"/>
  <c r="AX1151" i="87"/>
  <c r="AY1151" i="87"/>
  <c r="AC1152" i="87"/>
  <c r="AD1152" i="87"/>
  <c r="AE1152" i="87"/>
  <c r="AF1152" i="87"/>
  <c r="AG1152" i="87"/>
  <c r="AH1152" i="87"/>
  <c r="AI1152" i="87"/>
  <c r="AJ1152" i="87"/>
  <c r="AK1152" i="87"/>
  <c r="AL1152" i="87"/>
  <c r="AM1152" i="87"/>
  <c r="AN1152" i="87"/>
  <c r="AO1152" i="87"/>
  <c r="AP1152" i="87"/>
  <c r="AQ1152" i="87"/>
  <c r="AR1152" i="87"/>
  <c r="AS1152" i="87"/>
  <c r="AU1152" i="87"/>
  <c r="AV1152" i="87"/>
  <c r="AW1152" i="87"/>
  <c r="AX1152" i="87"/>
  <c r="AY1152" i="87"/>
  <c r="AC1153" i="87"/>
  <c r="AD1153" i="87"/>
  <c r="AE1153" i="87"/>
  <c r="AF1153" i="87"/>
  <c r="AG1153" i="87"/>
  <c r="AH1153" i="87"/>
  <c r="AI1153" i="87"/>
  <c r="AJ1153" i="87"/>
  <c r="AK1153" i="87"/>
  <c r="AL1153" i="87"/>
  <c r="AM1153" i="87"/>
  <c r="AN1153" i="87"/>
  <c r="AO1153" i="87"/>
  <c r="AP1153" i="87"/>
  <c r="AQ1153" i="87"/>
  <c r="AR1153" i="87"/>
  <c r="AS1153" i="87"/>
  <c r="AT1153" i="87"/>
  <c r="AU1153" i="87"/>
  <c r="AV1153" i="87"/>
  <c r="AW1153" i="87"/>
  <c r="AX1153" i="87"/>
  <c r="AY1153" i="87"/>
  <c r="AD1154" i="87"/>
  <c r="AE1154" i="87"/>
  <c r="AF1154" i="87"/>
  <c r="AG1154" i="87"/>
  <c r="AH1154" i="87"/>
  <c r="AI1154" i="87"/>
  <c r="AJ1154" i="87"/>
  <c r="AK1154" i="87"/>
  <c r="AL1154" i="87"/>
  <c r="AM1154" i="87"/>
  <c r="AN1154" i="87"/>
  <c r="AO1154" i="87"/>
  <c r="AP1154" i="87"/>
  <c r="AQ1154" i="87"/>
  <c r="AR1154" i="87"/>
  <c r="AS1154" i="87"/>
  <c r="AT1154" i="87"/>
  <c r="AU1154" i="87"/>
  <c r="AV1154" i="87"/>
  <c r="AW1154" i="87"/>
  <c r="AX1154" i="87"/>
  <c r="AY1154" i="87"/>
  <c r="AC1155" i="87"/>
  <c r="AD1155" i="87"/>
  <c r="AE1155" i="87"/>
  <c r="AF1155" i="87"/>
  <c r="AG1155" i="87"/>
  <c r="AH1155" i="87"/>
  <c r="AI1155" i="87"/>
  <c r="AJ1155" i="87"/>
  <c r="AK1155" i="87"/>
  <c r="AL1155" i="87"/>
  <c r="AM1155" i="87"/>
  <c r="AN1155" i="87"/>
  <c r="AO1155" i="87"/>
  <c r="AP1155" i="87"/>
  <c r="AQ1155" i="87"/>
  <c r="AR1155" i="87"/>
  <c r="AS1155" i="87"/>
  <c r="AT1155" i="87"/>
  <c r="AU1155" i="87"/>
  <c r="AV1155" i="87"/>
  <c r="AW1155" i="87"/>
  <c r="AX1155" i="87"/>
  <c r="AY1155" i="87"/>
  <c r="Z1156" i="87"/>
  <c r="Y1156" i="87"/>
  <c r="X1156" i="87"/>
  <c r="W1156" i="87"/>
  <c r="V1156" i="87"/>
  <c r="U1156" i="87"/>
  <c r="T1156" i="87"/>
  <c r="S1156" i="87"/>
  <c r="R1156" i="87"/>
  <c r="Q1156" i="87"/>
  <c r="P1156" i="87"/>
  <c r="O1156" i="87"/>
  <c r="N1156" i="87"/>
  <c r="M1156" i="87"/>
  <c r="L1156" i="87"/>
  <c r="K1156" i="87"/>
  <c r="J1156" i="87"/>
  <c r="I1156" i="87"/>
  <c r="H1156" i="87"/>
  <c r="G1156" i="87"/>
  <c r="F1156" i="87"/>
  <c r="E1156" i="87"/>
  <c r="D1156" i="87"/>
  <c r="AA1155" i="87"/>
  <c r="AA1154" i="87"/>
  <c r="AA1153" i="87"/>
  <c r="AA1152" i="87"/>
  <c r="AA1151" i="87"/>
  <c r="AA1150" i="87"/>
  <c r="AL1156" i="87" l="1"/>
  <c r="AY1156" i="87"/>
  <c r="AQ1156" i="87"/>
  <c r="AI1156" i="87"/>
  <c r="AP1156" i="87"/>
  <c r="AN1156" i="87"/>
  <c r="AU1156" i="87"/>
  <c r="AM1156" i="87"/>
  <c r="AE1156" i="87"/>
  <c r="AT1156" i="87"/>
  <c r="AD1156" i="87"/>
  <c r="AC1156" i="87"/>
  <c r="AR1156" i="87"/>
  <c r="AH1156" i="87"/>
  <c r="AV1156" i="87"/>
  <c r="AF1156" i="87"/>
  <c r="AO1156" i="87"/>
  <c r="AW1156" i="87"/>
  <c r="AS1156" i="87"/>
  <c r="AK1156" i="87"/>
  <c r="AG1156" i="87"/>
  <c r="AX1156" i="87"/>
  <c r="AA1156" i="87"/>
  <c r="AJ1156" i="87"/>
  <c r="AD1142" i="87" l="1"/>
  <c r="AE1142" i="87"/>
  <c r="AF1142" i="87"/>
  <c r="AG1142" i="87"/>
  <c r="AH1142" i="87"/>
  <c r="AI1142" i="87"/>
  <c r="AJ1142" i="87"/>
  <c r="AK1142" i="87"/>
  <c r="AL1142" i="87"/>
  <c r="AM1142" i="87"/>
  <c r="AN1142" i="87"/>
  <c r="AO1142" i="87"/>
  <c r="AP1142" i="87"/>
  <c r="AQ1142" i="87"/>
  <c r="AR1142" i="87"/>
  <c r="AS1142" i="87"/>
  <c r="AT1142" i="87"/>
  <c r="AU1142" i="87"/>
  <c r="AV1142" i="87"/>
  <c r="AW1142" i="87"/>
  <c r="AX1142" i="87"/>
  <c r="AY1142" i="87"/>
  <c r="AC1142" i="87"/>
  <c r="AC1137" i="87"/>
  <c r="AD1137" i="87"/>
  <c r="AE1137" i="87"/>
  <c r="AF1137" i="87"/>
  <c r="AG1137" i="87"/>
  <c r="AH1137" i="87"/>
  <c r="AI1137" i="87"/>
  <c r="AJ1137" i="87"/>
  <c r="AK1137" i="87"/>
  <c r="AL1137" i="87"/>
  <c r="AM1137" i="87"/>
  <c r="AN1137" i="87"/>
  <c r="AO1137" i="87"/>
  <c r="AP1137" i="87"/>
  <c r="AQ1137" i="87"/>
  <c r="AR1137" i="87"/>
  <c r="AS1137" i="87"/>
  <c r="AT1137" i="87"/>
  <c r="AU1137" i="87"/>
  <c r="AV1137" i="87"/>
  <c r="AW1137" i="87"/>
  <c r="AX1137" i="87"/>
  <c r="AY1137" i="87"/>
  <c r="AC1138" i="87"/>
  <c r="AD1138" i="87"/>
  <c r="AE1138" i="87"/>
  <c r="AF1138" i="87"/>
  <c r="AG1138" i="87"/>
  <c r="AH1138" i="87"/>
  <c r="AI1138" i="87"/>
  <c r="AJ1138" i="87"/>
  <c r="AK1138" i="87"/>
  <c r="AL1138" i="87"/>
  <c r="AM1138" i="87"/>
  <c r="AN1138" i="87"/>
  <c r="AO1138" i="87"/>
  <c r="AP1138" i="87"/>
  <c r="AQ1138" i="87"/>
  <c r="AR1138" i="87"/>
  <c r="AS1138" i="87"/>
  <c r="AT1138" i="87"/>
  <c r="AU1138" i="87"/>
  <c r="AV1138" i="87"/>
  <c r="AW1138" i="87"/>
  <c r="AX1138" i="87"/>
  <c r="AY1138" i="87"/>
  <c r="AC1139" i="87"/>
  <c r="AD1139" i="87"/>
  <c r="AE1139" i="87"/>
  <c r="AF1139" i="87"/>
  <c r="AG1139" i="87"/>
  <c r="AH1139" i="87"/>
  <c r="AI1139" i="87"/>
  <c r="AJ1139" i="87"/>
  <c r="AK1139" i="87"/>
  <c r="AL1139" i="87"/>
  <c r="AM1139" i="87"/>
  <c r="AN1139" i="87"/>
  <c r="AO1139" i="87"/>
  <c r="AP1139" i="87"/>
  <c r="AQ1139" i="87"/>
  <c r="AR1139" i="87"/>
  <c r="AS1139" i="87"/>
  <c r="AT1139" i="87"/>
  <c r="AU1139" i="87"/>
  <c r="AV1139" i="87"/>
  <c r="AW1139" i="87"/>
  <c r="AX1139" i="87"/>
  <c r="AY1139" i="87"/>
  <c r="AC1140" i="87"/>
  <c r="AD1140" i="87"/>
  <c r="AE1140" i="87"/>
  <c r="AF1140" i="87"/>
  <c r="AG1140" i="87"/>
  <c r="AH1140" i="87"/>
  <c r="AI1140" i="87"/>
  <c r="AJ1140" i="87"/>
  <c r="AK1140" i="87"/>
  <c r="AL1140" i="87"/>
  <c r="AM1140" i="87"/>
  <c r="AN1140" i="87"/>
  <c r="AO1140" i="87"/>
  <c r="AP1140" i="87"/>
  <c r="AQ1140" i="87"/>
  <c r="AR1140" i="87"/>
  <c r="AS1140" i="87"/>
  <c r="AT1140" i="87"/>
  <c r="AU1140" i="87"/>
  <c r="AV1140" i="87"/>
  <c r="AW1140" i="87"/>
  <c r="AX1140" i="87"/>
  <c r="AY1140" i="87"/>
  <c r="AC1141" i="87"/>
  <c r="AD1141" i="87"/>
  <c r="AE1141" i="87"/>
  <c r="AF1141" i="87"/>
  <c r="AG1141" i="87"/>
  <c r="AH1141" i="87"/>
  <c r="AI1141" i="87"/>
  <c r="AJ1141" i="87"/>
  <c r="AK1141" i="87"/>
  <c r="AL1141" i="87"/>
  <c r="AM1141" i="87"/>
  <c r="AN1141" i="87"/>
  <c r="AO1141" i="87"/>
  <c r="AP1141" i="87"/>
  <c r="AQ1141" i="87"/>
  <c r="AR1141" i="87"/>
  <c r="AS1141" i="87"/>
  <c r="AT1141" i="87"/>
  <c r="AU1141" i="87"/>
  <c r="AV1141" i="87"/>
  <c r="AW1141" i="87"/>
  <c r="AX1141" i="87"/>
  <c r="AY1141" i="87"/>
  <c r="AD1136" i="87"/>
  <c r="AE1136" i="87"/>
  <c r="AF1136" i="87"/>
  <c r="AG1136" i="87"/>
  <c r="AH1136" i="87"/>
  <c r="AI1136" i="87"/>
  <c r="AJ1136" i="87"/>
  <c r="AK1136" i="87"/>
  <c r="AL1136" i="87"/>
  <c r="AM1136" i="87"/>
  <c r="AN1136" i="87"/>
  <c r="AO1136" i="87"/>
  <c r="AP1136" i="87"/>
  <c r="AQ1136" i="87"/>
  <c r="AR1136" i="87"/>
  <c r="AS1136" i="87"/>
  <c r="AT1136" i="87"/>
  <c r="AU1136" i="87"/>
  <c r="AV1136" i="87"/>
  <c r="AW1136" i="87"/>
  <c r="AX1136" i="87"/>
  <c r="AY1136" i="87"/>
  <c r="AC1136" i="87"/>
  <c r="Z1143" i="87"/>
  <c r="Y1143" i="87"/>
  <c r="X1143" i="87"/>
  <c r="W1143" i="87"/>
  <c r="V1143" i="87"/>
  <c r="U1143" i="87"/>
  <c r="T1143" i="87"/>
  <c r="S1143" i="87"/>
  <c r="R1143" i="87"/>
  <c r="Q1143" i="87"/>
  <c r="P1143" i="87"/>
  <c r="O1143" i="87"/>
  <c r="N1143" i="87"/>
  <c r="M1143" i="87"/>
  <c r="L1143" i="87"/>
  <c r="K1143" i="87"/>
  <c r="J1143" i="87"/>
  <c r="I1143" i="87"/>
  <c r="H1143" i="87"/>
  <c r="G1143" i="87"/>
  <c r="F1143" i="87"/>
  <c r="E1143" i="87"/>
  <c r="D1143" i="87"/>
  <c r="AA1142" i="87"/>
  <c r="AA1141" i="87"/>
  <c r="AA1140" i="87"/>
  <c r="AA1139" i="87"/>
  <c r="AA1138" i="87"/>
  <c r="AA1137" i="87"/>
  <c r="AA1136" i="87"/>
  <c r="N267" i="86"/>
  <c r="N268" i="86"/>
  <c r="N269" i="86"/>
  <c r="N270" i="86"/>
  <c r="N271" i="86"/>
  <c r="N272" i="86"/>
  <c r="N273" i="86"/>
  <c r="N274" i="86"/>
  <c r="AA1143" i="87" l="1"/>
  <c r="AC1143" i="87"/>
  <c r="AX1143" i="87"/>
  <c r="AV1143" i="87"/>
  <c r="AL1143" i="87"/>
  <c r="AQ1143" i="87"/>
  <c r="AN1143" i="87"/>
  <c r="AF1143" i="87"/>
  <c r="AM1143" i="87"/>
  <c r="AE1143" i="87"/>
  <c r="AT1143" i="87"/>
  <c r="AD1143" i="87"/>
  <c r="AR1143" i="87"/>
  <c r="AJ1143" i="87"/>
  <c r="AY1143" i="87"/>
  <c r="AI1143" i="87"/>
  <c r="AP1143" i="87"/>
  <c r="AH1143" i="87"/>
  <c r="AU1143" i="87"/>
  <c r="AK1143" i="87"/>
  <c r="AS1143" i="87"/>
  <c r="AW1143" i="87"/>
  <c r="AO1143" i="87"/>
  <c r="AG1143" i="87"/>
  <c r="Z1130" i="87" l="1"/>
  <c r="Y1130" i="87"/>
  <c r="X1130" i="87"/>
  <c r="W1130" i="87"/>
  <c r="V1130" i="87"/>
  <c r="U1130" i="87"/>
  <c r="T1130" i="87"/>
  <c r="S1130" i="87"/>
  <c r="R1130" i="87"/>
  <c r="Q1130" i="87"/>
  <c r="P1130" i="87"/>
  <c r="O1130" i="87"/>
  <c r="N1130" i="87"/>
  <c r="M1130" i="87"/>
  <c r="L1130" i="87"/>
  <c r="K1130" i="87"/>
  <c r="J1130" i="87"/>
  <c r="I1130" i="87"/>
  <c r="H1130" i="87"/>
  <c r="G1130" i="87"/>
  <c r="F1130" i="87"/>
  <c r="E1130" i="87"/>
  <c r="D1130" i="87"/>
  <c r="AY1129" i="87"/>
  <c r="AX1129" i="87"/>
  <c r="AW1129" i="87"/>
  <c r="AV1129" i="87"/>
  <c r="AU1129" i="87"/>
  <c r="AT1129" i="87"/>
  <c r="AS1129" i="87"/>
  <c r="AR1129" i="87"/>
  <c r="AQ1129" i="87"/>
  <c r="AP1129" i="87"/>
  <c r="AO1129" i="87"/>
  <c r="AN1129" i="87"/>
  <c r="AM1129" i="87"/>
  <c r="AL1129" i="87"/>
  <c r="AK1129" i="87"/>
  <c r="AJ1129" i="87"/>
  <c r="AI1129" i="87"/>
  <c r="AH1129" i="87"/>
  <c r="AG1129" i="87"/>
  <c r="AF1129" i="87"/>
  <c r="AE1129" i="87"/>
  <c r="AD1129" i="87"/>
  <c r="AC1129" i="87"/>
  <c r="AA1129" i="87"/>
  <c r="AY1128" i="87"/>
  <c r="AX1128" i="87"/>
  <c r="AW1128" i="87"/>
  <c r="AV1128" i="87"/>
  <c r="AU1128" i="87"/>
  <c r="AT1128" i="87"/>
  <c r="AS1128" i="87"/>
  <c r="AR1128" i="87"/>
  <c r="AQ1128" i="87"/>
  <c r="AP1128" i="87"/>
  <c r="AO1128" i="87"/>
  <c r="AN1128" i="87"/>
  <c r="AM1128" i="87"/>
  <c r="AL1128" i="87"/>
  <c r="AK1128" i="87"/>
  <c r="AJ1128" i="87"/>
  <c r="AI1128" i="87"/>
  <c r="AH1128" i="87"/>
  <c r="AG1128" i="87"/>
  <c r="AF1128" i="87"/>
  <c r="AE1128" i="87"/>
  <c r="AD1128" i="87"/>
  <c r="AC1128" i="87"/>
  <c r="AA1128" i="87"/>
  <c r="AY1127" i="87"/>
  <c r="AX1127" i="87"/>
  <c r="AW1127" i="87"/>
  <c r="AV1127" i="87"/>
  <c r="AU1127" i="87"/>
  <c r="AT1127" i="87"/>
  <c r="AS1127" i="87"/>
  <c r="AR1127" i="87"/>
  <c r="AQ1127" i="87"/>
  <c r="AP1127" i="87"/>
  <c r="AO1127" i="87"/>
  <c r="AN1127" i="87"/>
  <c r="AM1127" i="87"/>
  <c r="AL1127" i="87"/>
  <c r="AK1127" i="87"/>
  <c r="AJ1127" i="87"/>
  <c r="AI1127" i="87"/>
  <c r="AH1127" i="87"/>
  <c r="AG1127" i="87"/>
  <c r="AF1127" i="87"/>
  <c r="AE1127" i="87"/>
  <c r="AD1127" i="87"/>
  <c r="AC1127" i="87"/>
  <c r="AA1127" i="87"/>
  <c r="AY1126" i="87"/>
  <c r="AX1126" i="87"/>
  <c r="AW1126" i="87"/>
  <c r="AV1126" i="87"/>
  <c r="AU1126" i="87"/>
  <c r="AT1126" i="87"/>
  <c r="AS1126" i="87"/>
  <c r="AR1126" i="87"/>
  <c r="AQ1126" i="87"/>
  <c r="AP1126" i="87"/>
  <c r="AO1126" i="87"/>
  <c r="AN1126" i="87"/>
  <c r="AM1126" i="87"/>
  <c r="AL1126" i="87"/>
  <c r="AK1126" i="87"/>
  <c r="AJ1126" i="87"/>
  <c r="AI1126" i="87"/>
  <c r="AH1126" i="87"/>
  <c r="AG1126" i="87"/>
  <c r="AF1126" i="87"/>
  <c r="AE1126" i="87"/>
  <c r="AD1126" i="87"/>
  <c r="AC1126" i="87"/>
  <c r="AA1126" i="87"/>
  <c r="AY1125" i="87"/>
  <c r="AX1125" i="87"/>
  <c r="AW1125" i="87"/>
  <c r="AV1125" i="87"/>
  <c r="AU1125" i="87"/>
  <c r="AT1125" i="87"/>
  <c r="AS1125" i="87"/>
  <c r="AR1125" i="87"/>
  <c r="AQ1125" i="87"/>
  <c r="AP1125" i="87"/>
  <c r="AO1125" i="87"/>
  <c r="AN1125" i="87"/>
  <c r="AM1125" i="87"/>
  <c r="AL1125" i="87"/>
  <c r="AK1125" i="87"/>
  <c r="AJ1125" i="87"/>
  <c r="AI1125" i="87"/>
  <c r="AH1125" i="87"/>
  <c r="AG1125" i="87"/>
  <c r="AF1125" i="87"/>
  <c r="AE1125" i="87"/>
  <c r="AD1125" i="87"/>
  <c r="AC1125" i="87"/>
  <c r="AA1125" i="87"/>
  <c r="AY1124" i="87"/>
  <c r="AX1124" i="87"/>
  <c r="AW1124" i="87"/>
  <c r="AV1124" i="87"/>
  <c r="AU1124" i="87"/>
  <c r="AT1124" i="87"/>
  <c r="AS1124" i="87"/>
  <c r="AR1124" i="87"/>
  <c r="AQ1124" i="87"/>
  <c r="AP1124" i="87"/>
  <c r="AO1124" i="87"/>
  <c r="AN1124" i="87"/>
  <c r="AM1124" i="87"/>
  <c r="AL1124" i="87"/>
  <c r="AK1124" i="87"/>
  <c r="AJ1124" i="87"/>
  <c r="AI1124" i="87"/>
  <c r="AH1124" i="87"/>
  <c r="AG1124" i="87"/>
  <c r="AF1124" i="87"/>
  <c r="AE1124" i="87"/>
  <c r="AD1124" i="87"/>
  <c r="AC1124" i="87"/>
  <c r="AA1124" i="87"/>
  <c r="AY1123" i="87"/>
  <c r="AX1123" i="87"/>
  <c r="AW1123" i="87"/>
  <c r="AV1123" i="87"/>
  <c r="AU1123" i="87"/>
  <c r="AT1123" i="87"/>
  <c r="AS1123" i="87"/>
  <c r="AR1123" i="87"/>
  <c r="AQ1123" i="87"/>
  <c r="AP1123" i="87"/>
  <c r="AO1123" i="87"/>
  <c r="AN1123" i="87"/>
  <c r="AM1123" i="87"/>
  <c r="AL1123" i="87"/>
  <c r="AL1130" i="87" s="1"/>
  <c r="AK1123" i="87"/>
  <c r="AJ1123" i="87"/>
  <c r="AI1123" i="87"/>
  <c r="AH1123" i="87"/>
  <c r="AH1130" i="87" s="1"/>
  <c r="AG1123" i="87"/>
  <c r="AF1123" i="87"/>
  <c r="AE1123" i="87"/>
  <c r="AD1123" i="87"/>
  <c r="AD1130" i="87" s="1"/>
  <c r="AC1123" i="87"/>
  <c r="AA1123" i="87"/>
  <c r="Z1116" i="87"/>
  <c r="Y1116" i="87"/>
  <c r="X1116" i="87"/>
  <c r="W1116" i="87"/>
  <c r="V1116" i="87"/>
  <c r="U1116" i="87"/>
  <c r="T1116" i="87"/>
  <c r="S1116" i="87"/>
  <c r="R1116" i="87"/>
  <c r="Q1116" i="87"/>
  <c r="P1116" i="87"/>
  <c r="O1116" i="87"/>
  <c r="N1116" i="87"/>
  <c r="M1116" i="87"/>
  <c r="L1116" i="87"/>
  <c r="K1116" i="87"/>
  <c r="J1116" i="87"/>
  <c r="I1116" i="87"/>
  <c r="H1116" i="87"/>
  <c r="G1116" i="87"/>
  <c r="F1116" i="87"/>
  <c r="E1116" i="87"/>
  <c r="D1116" i="87"/>
  <c r="AY1115" i="87"/>
  <c r="AX1115" i="87"/>
  <c r="AW1115" i="87"/>
  <c r="AV1115" i="87"/>
  <c r="AU1115" i="87"/>
  <c r="AT1115" i="87"/>
  <c r="AS1115" i="87"/>
  <c r="AR1115" i="87"/>
  <c r="AQ1115" i="87"/>
  <c r="AP1115" i="87"/>
  <c r="AO1115" i="87"/>
  <c r="AN1115" i="87"/>
  <c r="AM1115" i="87"/>
  <c r="AL1115" i="87"/>
  <c r="AK1115" i="87"/>
  <c r="AJ1115" i="87"/>
  <c r="AI1115" i="87"/>
  <c r="AH1115" i="87"/>
  <c r="AG1115" i="87"/>
  <c r="AF1115" i="87"/>
  <c r="AE1115" i="87"/>
  <c r="AD1115" i="87"/>
  <c r="AC1115" i="87"/>
  <c r="AA1115" i="87"/>
  <c r="AY1114" i="87"/>
  <c r="AX1114" i="87"/>
  <c r="AW1114" i="87"/>
  <c r="AV1114" i="87"/>
  <c r="AU1114" i="87"/>
  <c r="AT1114" i="87"/>
  <c r="AS1114" i="87"/>
  <c r="AR1114" i="87"/>
  <c r="AQ1114" i="87"/>
  <c r="AP1114" i="87"/>
  <c r="AO1114" i="87"/>
  <c r="AN1114" i="87"/>
  <c r="AM1114" i="87"/>
  <c r="AL1114" i="87"/>
  <c r="AK1114" i="87"/>
  <c r="AJ1114" i="87"/>
  <c r="AI1114" i="87"/>
  <c r="AH1114" i="87"/>
  <c r="AG1114" i="87"/>
  <c r="AF1114" i="87"/>
  <c r="AE1114" i="87"/>
  <c r="AD1114" i="87"/>
  <c r="AC1114" i="87"/>
  <c r="AA1114" i="87"/>
  <c r="AY1113" i="87"/>
  <c r="AX1113" i="87"/>
  <c r="AW1113" i="87"/>
  <c r="AV1113" i="87"/>
  <c r="AU1113" i="87"/>
  <c r="AT1113" i="87"/>
  <c r="AS1113" i="87"/>
  <c r="AR1113" i="87"/>
  <c r="AQ1113" i="87"/>
  <c r="AP1113" i="87"/>
  <c r="AO1113" i="87"/>
  <c r="AN1113" i="87"/>
  <c r="AM1113" i="87"/>
  <c r="AL1113" i="87"/>
  <c r="AK1113" i="87"/>
  <c r="AJ1113" i="87"/>
  <c r="AI1113" i="87"/>
  <c r="AH1113" i="87"/>
  <c r="AG1113" i="87"/>
  <c r="AF1113" i="87"/>
  <c r="AE1113" i="87"/>
  <c r="AD1113" i="87"/>
  <c r="AC1113" i="87"/>
  <c r="AA1113" i="87"/>
  <c r="AY1112" i="87"/>
  <c r="AX1112" i="87"/>
  <c r="AW1112" i="87"/>
  <c r="AV1112" i="87"/>
  <c r="AU1112" i="87"/>
  <c r="AT1112" i="87"/>
  <c r="AS1112" i="87"/>
  <c r="AR1112" i="87"/>
  <c r="AQ1112" i="87"/>
  <c r="AP1112" i="87"/>
  <c r="AO1112" i="87"/>
  <c r="AN1112" i="87"/>
  <c r="AM1112" i="87"/>
  <c r="AL1112" i="87"/>
  <c r="AK1112" i="87"/>
  <c r="AJ1112" i="87"/>
  <c r="AI1112" i="87"/>
  <c r="AH1112" i="87"/>
  <c r="AG1112" i="87"/>
  <c r="AF1112" i="87"/>
  <c r="AE1112" i="87"/>
  <c r="AD1112" i="87"/>
  <c r="AC1112" i="87"/>
  <c r="AA1112" i="87"/>
  <c r="AY1111" i="87"/>
  <c r="AX1111" i="87"/>
  <c r="AW1111" i="87"/>
  <c r="AV1111" i="87"/>
  <c r="AU1111" i="87"/>
  <c r="AT1111" i="87"/>
  <c r="AS1111" i="87"/>
  <c r="AR1111" i="87"/>
  <c r="AQ1111" i="87"/>
  <c r="AP1111" i="87"/>
  <c r="AO1111" i="87"/>
  <c r="AN1111" i="87"/>
  <c r="AM1111" i="87"/>
  <c r="AL1111" i="87"/>
  <c r="AK1111" i="87"/>
  <c r="AJ1111" i="87"/>
  <c r="AI1111" i="87"/>
  <c r="AH1111" i="87"/>
  <c r="AG1111" i="87"/>
  <c r="AF1111" i="87"/>
  <c r="AE1111" i="87"/>
  <c r="AD1111" i="87"/>
  <c r="AC1111" i="87"/>
  <c r="AA1111" i="87"/>
  <c r="AY1110" i="87"/>
  <c r="AX1110" i="87"/>
  <c r="AW1110" i="87"/>
  <c r="AV1110" i="87"/>
  <c r="AU1110" i="87"/>
  <c r="AT1110" i="87"/>
  <c r="AS1110" i="87"/>
  <c r="AR1110" i="87"/>
  <c r="AQ1110" i="87"/>
  <c r="AP1110" i="87"/>
  <c r="AO1110" i="87"/>
  <c r="AN1110" i="87"/>
  <c r="AM1110" i="87"/>
  <c r="AL1110" i="87"/>
  <c r="AK1110" i="87"/>
  <c r="AJ1110" i="87"/>
  <c r="AI1110" i="87"/>
  <c r="AH1110" i="87"/>
  <c r="AG1110" i="87"/>
  <c r="AF1110" i="87"/>
  <c r="AE1110" i="87"/>
  <c r="AD1110" i="87"/>
  <c r="AC1110" i="87"/>
  <c r="AA1110" i="87"/>
  <c r="AY1109" i="87"/>
  <c r="AX1109" i="87"/>
  <c r="AW1109" i="87"/>
  <c r="AV1109" i="87"/>
  <c r="AU1109" i="87"/>
  <c r="AT1109" i="87"/>
  <c r="AS1109" i="87"/>
  <c r="AR1109" i="87"/>
  <c r="AQ1109" i="87"/>
  <c r="AP1109" i="87"/>
  <c r="AO1109" i="87"/>
  <c r="AN1109" i="87"/>
  <c r="AM1109" i="87"/>
  <c r="AL1109" i="87"/>
  <c r="AK1109" i="87"/>
  <c r="AJ1109" i="87"/>
  <c r="AI1109" i="87"/>
  <c r="AH1109" i="87"/>
  <c r="AG1109" i="87"/>
  <c r="AF1109" i="87"/>
  <c r="AE1109" i="87"/>
  <c r="AD1109" i="87"/>
  <c r="AC1109" i="87"/>
  <c r="AA1109" i="87"/>
  <c r="AY1108" i="87"/>
  <c r="AX1108" i="87"/>
  <c r="AW1108" i="87"/>
  <c r="AV1108" i="87"/>
  <c r="AU1108" i="87"/>
  <c r="AT1108" i="87"/>
  <c r="AS1108" i="87"/>
  <c r="AR1108" i="87"/>
  <c r="AQ1108" i="87"/>
  <c r="AP1108" i="87"/>
  <c r="AO1108" i="87"/>
  <c r="AN1108" i="87"/>
  <c r="AM1108" i="87"/>
  <c r="AL1108" i="87"/>
  <c r="AK1108" i="87"/>
  <c r="AJ1108" i="87"/>
  <c r="AI1108" i="87"/>
  <c r="AH1108" i="87"/>
  <c r="AG1108" i="87"/>
  <c r="AF1108" i="87"/>
  <c r="AE1108" i="87"/>
  <c r="AD1108" i="87"/>
  <c r="AC1108" i="87"/>
  <c r="AA1108" i="87"/>
  <c r="AY1107" i="87"/>
  <c r="AX1107" i="87"/>
  <c r="AW1107" i="87"/>
  <c r="AV1107" i="87"/>
  <c r="AU1107" i="87"/>
  <c r="AT1107" i="87"/>
  <c r="AS1107" i="87"/>
  <c r="AR1107" i="87"/>
  <c r="AQ1107" i="87"/>
  <c r="AP1107" i="87"/>
  <c r="AO1107" i="87"/>
  <c r="AN1107" i="87"/>
  <c r="AM1107" i="87"/>
  <c r="AL1107" i="87"/>
  <c r="AK1107" i="87"/>
  <c r="AJ1107" i="87"/>
  <c r="AI1107" i="87"/>
  <c r="AH1107" i="87"/>
  <c r="AG1107" i="87"/>
  <c r="AF1107" i="87"/>
  <c r="AE1107" i="87"/>
  <c r="AD1107" i="87"/>
  <c r="AC1107" i="87"/>
  <c r="AA1107" i="87"/>
  <c r="AY1106" i="87"/>
  <c r="AX1106" i="87"/>
  <c r="AW1106" i="87"/>
  <c r="AW1116" i="87" s="1"/>
  <c r="AV1106" i="87"/>
  <c r="AV1116" i="87" s="1"/>
  <c r="AU1106" i="87"/>
  <c r="AT1106" i="87"/>
  <c r="AT1116" i="87" s="1"/>
  <c r="AS1106" i="87"/>
  <c r="AS1116" i="87" s="1"/>
  <c r="AR1106" i="87"/>
  <c r="AQ1106" i="87"/>
  <c r="AP1106" i="87"/>
  <c r="AO1106" i="87"/>
  <c r="AO1116" i="87" s="1"/>
  <c r="AN1106" i="87"/>
  <c r="AM1106" i="87"/>
  <c r="AL1106" i="87"/>
  <c r="AK1106" i="87"/>
  <c r="AK1116" i="87" s="1"/>
  <c r="AJ1106" i="87"/>
  <c r="AI1106" i="87"/>
  <c r="AH1106" i="87"/>
  <c r="AG1106" i="87"/>
  <c r="AG1116" i="87" s="1"/>
  <c r="AF1106" i="87"/>
  <c r="AF1116" i="87" s="1"/>
  <c r="AE1106" i="87"/>
  <c r="AE1116" i="87" s="1"/>
  <c r="AD1106" i="87"/>
  <c r="AD1116" i="87" s="1"/>
  <c r="AC1106" i="87"/>
  <c r="AA1106" i="87"/>
  <c r="Z1100" i="87"/>
  <c r="Y1100" i="87"/>
  <c r="X1100" i="87"/>
  <c r="W1100" i="87"/>
  <c r="V1100" i="87"/>
  <c r="U1100" i="87"/>
  <c r="T1100" i="87"/>
  <c r="S1100" i="87"/>
  <c r="R1100" i="87"/>
  <c r="Q1100" i="87"/>
  <c r="P1100" i="87"/>
  <c r="O1100" i="87"/>
  <c r="N1100" i="87"/>
  <c r="M1100" i="87"/>
  <c r="L1100" i="87"/>
  <c r="K1100" i="87"/>
  <c r="J1100" i="87"/>
  <c r="I1100" i="87"/>
  <c r="H1100" i="87"/>
  <c r="G1100" i="87"/>
  <c r="F1100" i="87"/>
  <c r="E1100" i="87"/>
  <c r="D1100" i="87"/>
  <c r="AA1099" i="87"/>
  <c r="AA1098" i="87"/>
  <c r="AA1097" i="87"/>
  <c r="AA1096" i="87"/>
  <c r="AA1095" i="87"/>
  <c r="AY1094" i="87"/>
  <c r="AX1094" i="87"/>
  <c r="AW1094" i="87"/>
  <c r="AV1094" i="87"/>
  <c r="AU1094" i="87"/>
  <c r="AT1094" i="87"/>
  <c r="AS1094" i="87"/>
  <c r="AR1094" i="87"/>
  <c r="AQ1094" i="87"/>
  <c r="AP1094" i="87"/>
  <c r="AO1094" i="87"/>
  <c r="AN1094" i="87"/>
  <c r="AM1094" i="87"/>
  <c r="AL1094" i="87"/>
  <c r="AK1094" i="87"/>
  <c r="AJ1094" i="87"/>
  <c r="AI1094" i="87"/>
  <c r="AH1094" i="87"/>
  <c r="AG1094" i="87"/>
  <c r="AF1094" i="87"/>
  <c r="AE1094" i="87"/>
  <c r="AD1094" i="87"/>
  <c r="AC1094" i="87"/>
  <c r="AA1094" i="87"/>
  <c r="AY1093" i="87"/>
  <c r="AX1093" i="87"/>
  <c r="AW1093" i="87"/>
  <c r="AV1093" i="87"/>
  <c r="AU1093" i="87"/>
  <c r="AT1093" i="87"/>
  <c r="AS1093" i="87"/>
  <c r="AR1093" i="87"/>
  <c r="AQ1093" i="87"/>
  <c r="AP1093" i="87"/>
  <c r="AO1093" i="87"/>
  <c r="AN1093" i="87"/>
  <c r="AM1093" i="87"/>
  <c r="AL1093" i="87"/>
  <c r="AK1093" i="87"/>
  <c r="AJ1093" i="87"/>
  <c r="AI1093" i="87"/>
  <c r="AH1093" i="87"/>
  <c r="AG1093" i="87"/>
  <c r="AF1093" i="87"/>
  <c r="AE1093" i="87"/>
  <c r="AD1093" i="87"/>
  <c r="AC1093" i="87"/>
  <c r="AA1093" i="87"/>
  <c r="AY1092" i="87"/>
  <c r="AX1092" i="87"/>
  <c r="AW1092" i="87"/>
  <c r="AV1092" i="87"/>
  <c r="AU1092" i="87"/>
  <c r="AT1092" i="87"/>
  <c r="AS1092" i="87"/>
  <c r="AR1092" i="87"/>
  <c r="AQ1092" i="87"/>
  <c r="AP1092" i="87"/>
  <c r="AO1092" i="87"/>
  <c r="AN1092" i="87"/>
  <c r="AM1092" i="87"/>
  <c r="AL1092" i="87"/>
  <c r="AK1092" i="87"/>
  <c r="AJ1092" i="87"/>
  <c r="AI1092" i="87"/>
  <c r="AH1092" i="87"/>
  <c r="AG1092" i="87"/>
  <c r="AF1092" i="87"/>
  <c r="AE1092" i="87"/>
  <c r="AD1092" i="87"/>
  <c r="AC1092" i="87"/>
  <c r="AA1092" i="87"/>
  <c r="AY1091" i="87"/>
  <c r="AX1091" i="87"/>
  <c r="AW1091" i="87"/>
  <c r="AV1091" i="87"/>
  <c r="AU1091" i="87"/>
  <c r="AT1091" i="87"/>
  <c r="AS1091" i="87"/>
  <c r="AR1091" i="87"/>
  <c r="AQ1091" i="87"/>
  <c r="AP1091" i="87"/>
  <c r="AO1091" i="87"/>
  <c r="AN1091" i="87"/>
  <c r="AM1091" i="87"/>
  <c r="AL1091" i="87"/>
  <c r="AK1091" i="87"/>
  <c r="AJ1091" i="87"/>
  <c r="AI1091" i="87"/>
  <c r="AH1091" i="87"/>
  <c r="AG1091" i="87"/>
  <c r="AF1091" i="87"/>
  <c r="AE1091" i="87"/>
  <c r="AD1091" i="87"/>
  <c r="AC1091" i="87"/>
  <c r="AA1091" i="87"/>
  <c r="AY1090" i="87"/>
  <c r="AY1100" i="87" s="1"/>
  <c r="AX1090" i="87"/>
  <c r="AW1090" i="87"/>
  <c r="AW1100" i="87" s="1"/>
  <c r="AV1090" i="87"/>
  <c r="AU1090" i="87"/>
  <c r="AT1090" i="87"/>
  <c r="AS1090" i="87"/>
  <c r="AS1100" i="87" s="1"/>
  <c r="AR1090" i="87"/>
  <c r="AR1100" i="87" s="1"/>
  <c r="AQ1090" i="87"/>
  <c r="AP1090" i="87"/>
  <c r="AO1090" i="87"/>
  <c r="AN1090" i="87"/>
  <c r="AM1090" i="87"/>
  <c r="AL1090" i="87"/>
  <c r="AK1090" i="87"/>
  <c r="AK1100" i="87" s="1"/>
  <c r="AJ1090" i="87"/>
  <c r="AJ1100" i="87" s="1"/>
  <c r="AI1090" i="87"/>
  <c r="AI1100" i="87" s="1"/>
  <c r="AH1090" i="87"/>
  <c r="AG1090" i="87"/>
  <c r="AF1090" i="87"/>
  <c r="AE1090" i="87"/>
  <c r="AD1090" i="87"/>
  <c r="AC1090" i="87"/>
  <c r="AC1100" i="87" s="1"/>
  <c r="AA1090" i="87"/>
  <c r="Z1083" i="87"/>
  <c r="Y1083" i="87"/>
  <c r="X1083" i="87"/>
  <c r="W1083" i="87"/>
  <c r="V1083" i="87"/>
  <c r="U1083" i="87"/>
  <c r="T1083" i="87"/>
  <c r="S1083" i="87"/>
  <c r="R1083" i="87"/>
  <c r="Q1083" i="87"/>
  <c r="P1083" i="87"/>
  <c r="O1083" i="87"/>
  <c r="N1083" i="87"/>
  <c r="M1083" i="87"/>
  <c r="L1083" i="87"/>
  <c r="K1083" i="87"/>
  <c r="J1083" i="87"/>
  <c r="I1083" i="87"/>
  <c r="H1083" i="87"/>
  <c r="G1083" i="87"/>
  <c r="F1083" i="87"/>
  <c r="E1083" i="87"/>
  <c r="D1083" i="87"/>
  <c r="AY1082" i="87"/>
  <c r="AX1082" i="87"/>
  <c r="AW1082" i="87"/>
  <c r="AV1082" i="87"/>
  <c r="AU1082" i="87"/>
  <c r="AT1082" i="87"/>
  <c r="AS1082" i="87"/>
  <c r="AR1082" i="87"/>
  <c r="AQ1082" i="87"/>
  <c r="AP1082" i="87"/>
  <c r="AO1082" i="87"/>
  <c r="AN1082" i="87"/>
  <c r="AM1082" i="87"/>
  <c r="AL1082" i="87"/>
  <c r="AK1082" i="87"/>
  <c r="AJ1082" i="87"/>
  <c r="AI1082" i="87"/>
  <c r="AH1082" i="87"/>
  <c r="AG1082" i="87"/>
  <c r="AF1082" i="87"/>
  <c r="AE1082" i="87"/>
  <c r="AD1082" i="87"/>
  <c r="AC1082" i="87"/>
  <c r="AA1082" i="87"/>
  <c r="AY1081" i="87"/>
  <c r="AX1081" i="87"/>
  <c r="AW1081" i="87"/>
  <c r="AV1081" i="87"/>
  <c r="AU1081" i="87"/>
  <c r="AT1081" i="87"/>
  <c r="AS1081" i="87"/>
  <c r="AR1081" i="87"/>
  <c r="AQ1081" i="87"/>
  <c r="AP1081" i="87"/>
  <c r="AO1081" i="87"/>
  <c r="AN1081" i="87"/>
  <c r="AM1081" i="87"/>
  <c r="AL1081" i="87"/>
  <c r="AK1081" i="87"/>
  <c r="AJ1081" i="87"/>
  <c r="AI1081" i="87"/>
  <c r="AH1081" i="87"/>
  <c r="AG1081" i="87"/>
  <c r="AF1081" i="87"/>
  <c r="AE1081" i="87"/>
  <c r="AD1081" i="87"/>
  <c r="AC1081" i="87"/>
  <c r="AA1081" i="87"/>
  <c r="AY1080" i="87"/>
  <c r="AX1080" i="87"/>
  <c r="AW1080" i="87"/>
  <c r="AV1080" i="87"/>
  <c r="AU1080" i="87"/>
  <c r="AT1080" i="87"/>
  <c r="AS1080" i="87"/>
  <c r="AR1080" i="87"/>
  <c r="AQ1080" i="87"/>
  <c r="AP1080" i="87"/>
  <c r="AO1080" i="87"/>
  <c r="AN1080" i="87"/>
  <c r="AM1080" i="87"/>
  <c r="AL1080" i="87"/>
  <c r="AK1080" i="87"/>
  <c r="AJ1080" i="87"/>
  <c r="AI1080" i="87"/>
  <c r="AH1080" i="87"/>
  <c r="AG1080" i="87"/>
  <c r="AF1080" i="87"/>
  <c r="AE1080" i="87"/>
  <c r="AD1080" i="87"/>
  <c r="AC1080" i="87"/>
  <c r="AA1080" i="87"/>
  <c r="AY1079" i="87"/>
  <c r="AX1079" i="87"/>
  <c r="AW1079" i="87"/>
  <c r="AV1079" i="87"/>
  <c r="AU1079" i="87"/>
  <c r="AT1079" i="87"/>
  <c r="AS1079" i="87"/>
  <c r="AR1079" i="87"/>
  <c r="AQ1079" i="87"/>
  <c r="AP1079" i="87"/>
  <c r="AO1079" i="87"/>
  <c r="AN1079" i="87"/>
  <c r="AM1079" i="87"/>
  <c r="AL1079" i="87"/>
  <c r="AK1079" i="87"/>
  <c r="AJ1079" i="87"/>
  <c r="AI1079" i="87"/>
  <c r="AH1079" i="87"/>
  <c r="AG1079" i="87"/>
  <c r="AF1079" i="87"/>
  <c r="AE1079" i="87"/>
  <c r="AD1079" i="87"/>
  <c r="AC1079" i="87"/>
  <c r="AA1079" i="87"/>
  <c r="AY1078" i="87"/>
  <c r="AX1078" i="87"/>
  <c r="AW1078" i="87"/>
  <c r="AV1078" i="87"/>
  <c r="AU1078" i="87"/>
  <c r="AT1078" i="87"/>
  <c r="AS1078" i="87"/>
  <c r="AR1078" i="87"/>
  <c r="AQ1078" i="87"/>
  <c r="AP1078" i="87"/>
  <c r="AO1078" i="87"/>
  <c r="AN1078" i="87"/>
  <c r="AM1078" i="87"/>
  <c r="AL1078" i="87"/>
  <c r="AK1078" i="87"/>
  <c r="AJ1078" i="87"/>
  <c r="AI1078" i="87"/>
  <c r="AH1078" i="87"/>
  <c r="AG1078" i="87"/>
  <c r="AF1078" i="87"/>
  <c r="AE1078" i="87"/>
  <c r="AD1078" i="87"/>
  <c r="AC1078" i="87"/>
  <c r="AA1078" i="87"/>
  <c r="AY1077" i="87"/>
  <c r="AX1077" i="87"/>
  <c r="AW1077" i="87"/>
  <c r="AV1077" i="87"/>
  <c r="AU1077" i="87"/>
  <c r="AT1077" i="87"/>
  <c r="AS1077" i="87"/>
  <c r="AR1077" i="87"/>
  <c r="AQ1077" i="87"/>
  <c r="AP1077" i="87"/>
  <c r="AO1077" i="87"/>
  <c r="AN1077" i="87"/>
  <c r="AM1077" i="87"/>
  <c r="AL1077" i="87"/>
  <c r="AK1077" i="87"/>
  <c r="AJ1077" i="87"/>
  <c r="AI1077" i="87"/>
  <c r="AH1077" i="87"/>
  <c r="AG1077" i="87"/>
  <c r="AF1077" i="87"/>
  <c r="AE1077" i="87"/>
  <c r="AD1077" i="87"/>
  <c r="AC1077" i="87"/>
  <c r="AA1077" i="87"/>
  <c r="AY1076" i="87"/>
  <c r="AY1083" i="87" s="1"/>
  <c r="AX1076" i="87"/>
  <c r="AX1083" i="87" s="1"/>
  <c r="AW1076" i="87"/>
  <c r="AW1083" i="87" s="1"/>
  <c r="AV1076" i="87"/>
  <c r="AV1083" i="87" s="1"/>
  <c r="AU1076" i="87"/>
  <c r="AU1083" i="87" s="1"/>
  <c r="AT1076" i="87"/>
  <c r="AS1076" i="87"/>
  <c r="AR1076" i="87"/>
  <c r="AQ1076" i="87"/>
  <c r="AP1076" i="87"/>
  <c r="AO1076" i="87"/>
  <c r="AN1076" i="87"/>
  <c r="AM1076" i="87"/>
  <c r="AL1076" i="87"/>
  <c r="AK1076" i="87"/>
  <c r="AJ1076" i="87"/>
  <c r="AI1076" i="87"/>
  <c r="AH1076" i="87"/>
  <c r="AG1076" i="87"/>
  <c r="AF1076" i="87"/>
  <c r="AE1076" i="87"/>
  <c r="AE1083" i="87" s="1"/>
  <c r="AD1076" i="87"/>
  <c r="AC1076" i="87"/>
  <c r="AA1076" i="87"/>
  <c r="Z1069" i="87"/>
  <c r="Y1069" i="87"/>
  <c r="X1069" i="87"/>
  <c r="W1069" i="87"/>
  <c r="V1069" i="87"/>
  <c r="U1069" i="87"/>
  <c r="T1069" i="87"/>
  <c r="S1069" i="87"/>
  <c r="R1069" i="87"/>
  <c r="Q1069" i="87"/>
  <c r="P1069" i="87"/>
  <c r="O1069" i="87"/>
  <c r="N1069" i="87"/>
  <c r="M1069" i="87"/>
  <c r="L1069" i="87"/>
  <c r="K1069" i="87"/>
  <c r="J1069" i="87"/>
  <c r="I1069" i="87"/>
  <c r="H1069" i="87"/>
  <c r="G1069" i="87"/>
  <c r="F1069" i="87"/>
  <c r="E1069" i="87"/>
  <c r="D1069" i="87"/>
  <c r="AA1068" i="87"/>
  <c r="AY1067" i="87"/>
  <c r="AX1067" i="87"/>
  <c r="AW1067" i="87"/>
  <c r="AV1067" i="87"/>
  <c r="AU1067" i="87"/>
  <c r="AT1067" i="87"/>
  <c r="AS1067" i="87"/>
  <c r="AR1067" i="87"/>
  <c r="AQ1067" i="87"/>
  <c r="AP1067" i="87"/>
  <c r="AO1067" i="87"/>
  <c r="AN1067" i="87"/>
  <c r="AM1067" i="87"/>
  <c r="AL1067" i="87"/>
  <c r="AK1067" i="87"/>
  <c r="AJ1067" i="87"/>
  <c r="AI1067" i="87"/>
  <c r="AH1067" i="87"/>
  <c r="AG1067" i="87"/>
  <c r="AF1067" i="87"/>
  <c r="AE1067" i="87"/>
  <c r="AD1067" i="87"/>
  <c r="AC1067" i="87"/>
  <c r="AA1067" i="87"/>
  <c r="AY1066" i="87"/>
  <c r="AX1066" i="87"/>
  <c r="AW1066" i="87"/>
  <c r="AV1066" i="87"/>
  <c r="AU1066" i="87"/>
  <c r="AT1066" i="87"/>
  <c r="AS1066" i="87"/>
  <c r="AR1066" i="87"/>
  <c r="AQ1066" i="87"/>
  <c r="AP1066" i="87"/>
  <c r="AO1066" i="87"/>
  <c r="AN1066" i="87"/>
  <c r="AM1066" i="87"/>
  <c r="AL1066" i="87"/>
  <c r="AK1066" i="87"/>
  <c r="AJ1066" i="87"/>
  <c r="AI1066" i="87"/>
  <c r="AH1066" i="87"/>
  <c r="AG1066" i="87"/>
  <c r="AF1066" i="87"/>
  <c r="AE1066" i="87"/>
  <c r="AD1066" i="87"/>
  <c r="AC1066" i="87"/>
  <c r="AA1066" i="87"/>
  <c r="AY1065" i="87"/>
  <c r="AX1065" i="87"/>
  <c r="AW1065" i="87"/>
  <c r="AV1065" i="87"/>
  <c r="AU1065" i="87"/>
  <c r="AT1065" i="87"/>
  <c r="AS1065" i="87"/>
  <c r="AR1065" i="87"/>
  <c r="AQ1065" i="87"/>
  <c r="AP1065" i="87"/>
  <c r="AO1065" i="87"/>
  <c r="AN1065" i="87"/>
  <c r="AM1065" i="87"/>
  <c r="AL1065" i="87"/>
  <c r="AK1065" i="87"/>
  <c r="AJ1065" i="87"/>
  <c r="AI1065" i="87"/>
  <c r="AH1065" i="87"/>
  <c r="AG1065" i="87"/>
  <c r="AF1065" i="87"/>
  <c r="AE1065" i="87"/>
  <c r="AD1065" i="87"/>
  <c r="AC1065" i="87"/>
  <c r="AA1065" i="87"/>
  <c r="AY1064" i="87"/>
  <c r="AX1064" i="87"/>
  <c r="AW1064" i="87"/>
  <c r="AV1064" i="87"/>
  <c r="AU1064" i="87"/>
  <c r="AT1064" i="87"/>
  <c r="AS1064" i="87"/>
  <c r="AR1064" i="87"/>
  <c r="AQ1064" i="87"/>
  <c r="AP1064" i="87"/>
  <c r="AO1064" i="87"/>
  <c r="AN1064" i="87"/>
  <c r="AM1064" i="87"/>
  <c r="AL1064" i="87"/>
  <c r="AK1064" i="87"/>
  <c r="AJ1064" i="87"/>
  <c r="AI1064" i="87"/>
  <c r="AH1064" i="87"/>
  <c r="AG1064" i="87"/>
  <c r="AF1064" i="87"/>
  <c r="AE1064" i="87"/>
  <c r="AD1064" i="87"/>
  <c r="AC1064" i="87"/>
  <c r="AA1064" i="87"/>
  <c r="AY1063" i="87"/>
  <c r="AX1063" i="87"/>
  <c r="AW1063" i="87"/>
  <c r="AV1063" i="87"/>
  <c r="AU1063" i="87"/>
  <c r="AT1063" i="87"/>
  <c r="AS1063" i="87"/>
  <c r="AR1063" i="87"/>
  <c r="AQ1063" i="87"/>
  <c r="AP1063" i="87"/>
  <c r="AO1063" i="87"/>
  <c r="AN1063" i="87"/>
  <c r="AM1063" i="87"/>
  <c r="AL1063" i="87"/>
  <c r="AK1063" i="87"/>
  <c r="AJ1063" i="87"/>
  <c r="AI1063" i="87"/>
  <c r="AH1063" i="87"/>
  <c r="AG1063" i="87"/>
  <c r="AF1063" i="87"/>
  <c r="AE1063" i="87"/>
  <c r="AD1063" i="87"/>
  <c r="AC1063" i="87"/>
  <c r="AA1063" i="87"/>
  <c r="AY1062" i="87"/>
  <c r="AX1062" i="87"/>
  <c r="AW1062" i="87"/>
  <c r="AV1062" i="87"/>
  <c r="AU1062" i="87"/>
  <c r="AT1062" i="87"/>
  <c r="AS1062" i="87"/>
  <c r="AR1062" i="87"/>
  <c r="AQ1062" i="87"/>
  <c r="AP1062" i="87"/>
  <c r="AO1062" i="87"/>
  <c r="AN1062" i="87"/>
  <c r="AM1062" i="87"/>
  <c r="AL1062" i="87"/>
  <c r="AK1062" i="87"/>
  <c r="AJ1062" i="87"/>
  <c r="AI1062" i="87"/>
  <c r="AH1062" i="87"/>
  <c r="AG1062" i="87"/>
  <c r="AF1062" i="87"/>
  <c r="AE1062" i="87"/>
  <c r="AD1062" i="87"/>
  <c r="AC1062" i="87"/>
  <c r="AA1062" i="87"/>
  <c r="AY1061" i="87"/>
  <c r="AX1061" i="87"/>
  <c r="AX1069" i="87" s="1"/>
  <c r="AW1061" i="87"/>
  <c r="AW1069" i="87" s="1"/>
  <c r="AV1061" i="87"/>
  <c r="AU1061" i="87"/>
  <c r="AU1069" i="87" s="1"/>
  <c r="AT1061" i="87"/>
  <c r="AS1061" i="87"/>
  <c r="AR1061" i="87"/>
  <c r="AQ1061" i="87"/>
  <c r="AP1061" i="87"/>
  <c r="AO1061" i="87"/>
  <c r="AN1061" i="87"/>
  <c r="AN1069" i="87" s="1"/>
  <c r="AM1061" i="87"/>
  <c r="AM1069" i="87" s="1"/>
  <c r="AL1061" i="87"/>
  <c r="AK1061" i="87"/>
  <c r="AJ1061" i="87"/>
  <c r="AI1061" i="87"/>
  <c r="AH1061" i="87"/>
  <c r="AG1061" i="87"/>
  <c r="AG1069" i="87" s="1"/>
  <c r="AF1061" i="87"/>
  <c r="AE1061" i="87"/>
  <c r="AD1061" i="87"/>
  <c r="AC1061" i="87"/>
  <c r="AA1061" i="87"/>
  <c r="Z1055" i="87"/>
  <c r="Y1055" i="87"/>
  <c r="X1055" i="87"/>
  <c r="W1055" i="87"/>
  <c r="V1055" i="87"/>
  <c r="U1055" i="87"/>
  <c r="T1055" i="87"/>
  <c r="S1055" i="87"/>
  <c r="R1055" i="87"/>
  <c r="Q1055" i="87"/>
  <c r="P1055" i="87"/>
  <c r="O1055" i="87"/>
  <c r="N1055" i="87"/>
  <c r="M1055" i="87"/>
  <c r="L1055" i="87"/>
  <c r="K1055" i="87"/>
  <c r="J1055" i="87"/>
  <c r="I1055" i="87"/>
  <c r="H1055" i="87"/>
  <c r="G1055" i="87"/>
  <c r="F1055" i="87"/>
  <c r="E1055" i="87"/>
  <c r="D1055" i="87"/>
  <c r="AA1054" i="87"/>
  <c r="AA1053" i="87"/>
  <c r="AA1052" i="87"/>
  <c r="AY1051" i="87"/>
  <c r="AX1051" i="87"/>
  <c r="AW1051" i="87"/>
  <c r="AV1051" i="87"/>
  <c r="AU1051" i="87"/>
  <c r="AT1051" i="87"/>
  <c r="AS1051" i="87"/>
  <c r="AR1051" i="87"/>
  <c r="AQ1051" i="87"/>
  <c r="AP1051" i="87"/>
  <c r="AO1051" i="87"/>
  <c r="AN1051" i="87"/>
  <c r="AM1051" i="87"/>
  <c r="AL1051" i="87"/>
  <c r="AK1051" i="87"/>
  <c r="AJ1051" i="87"/>
  <c r="AI1051" i="87"/>
  <c r="AH1051" i="87"/>
  <c r="AG1051" i="87"/>
  <c r="AF1051" i="87"/>
  <c r="AE1051" i="87"/>
  <c r="AD1051" i="87"/>
  <c r="AC1051" i="87"/>
  <c r="AA1051" i="87"/>
  <c r="AY1050" i="87"/>
  <c r="AX1050" i="87"/>
  <c r="AW1050" i="87"/>
  <c r="AV1050" i="87"/>
  <c r="AU1050" i="87"/>
  <c r="AT1050" i="87"/>
  <c r="AS1050" i="87"/>
  <c r="AR1050" i="87"/>
  <c r="AQ1050" i="87"/>
  <c r="AP1050" i="87"/>
  <c r="AO1050" i="87"/>
  <c r="AN1050" i="87"/>
  <c r="AM1050" i="87"/>
  <c r="AL1050" i="87"/>
  <c r="AK1050" i="87"/>
  <c r="AJ1050" i="87"/>
  <c r="AI1050" i="87"/>
  <c r="AH1050" i="87"/>
  <c r="AG1050" i="87"/>
  <c r="AF1050" i="87"/>
  <c r="AE1050" i="87"/>
  <c r="AD1050" i="87"/>
  <c r="AC1050" i="87"/>
  <c r="AA1050" i="87"/>
  <c r="AY1049" i="87"/>
  <c r="AX1049" i="87"/>
  <c r="AW1049" i="87"/>
  <c r="AV1049" i="87"/>
  <c r="AU1049" i="87"/>
  <c r="AT1049" i="87"/>
  <c r="AS1049" i="87"/>
  <c r="AR1049" i="87"/>
  <c r="AQ1049" i="87"/>
  <c r="AP1049" i="87"/>
  <c r="AO1049" i="87"/>
  <c r="AN1049" i="87"/>
  <c r="AM1049" i="87"/>
  <c r="AL1049" i="87"/>
  <c r="AK1049" i="87"/>
  <c r="AJ1049" i="87"/>
  <c r="AI1049" i="87"/>
  <c r="AH1049" i="87"/>
  <c r="AG1049" i="87"/>
  <c r="AF1049" i="87"/>
  <c r="AE1049" i="87"/>
  <c r="AD1049" i="87"/>
  <c r="AC1049" i="87"/>
  <c r="AA1049" i="87"/>
  <c r="AY1048" i="87"/>
  <c r="AX1048" i="87"/>
  <c r="AW1048" i="87"/>
  <c r="AV1048" i="87"/>
  <c r="AU1048" i="87"/>
  <c r="AT1048" i="87"/>
  <c r="AS1048" i="87"/>
  <c r="AR1048" i="87"/>
  <c r="AQ1048" i="87"/>
  <c r="AP1048" i="87"/>
  <c r="AO1048" i="87"/>
  <c r="AN1048" i="87"/>
  <c r="AM1048" i="87"/>
  <c r="AL1048" i="87"/>
  <c r="AK1048" i="87"/>
  <c r="AJ1048" i="87"/>
  <c r="AI1048" i="87"/>
  <c r="AH1048" i="87"/>
  <c r="AG1048" i="87"/>
  <c r="AF1048" i="87"/>
  <c r="AE1048" i="87"/>
  <c r="AD1048" i="87"/>
  <c r="AC1048" i="87"/>
  <c r="AA1048" i="87"/>
  <c r="AY1047" i="87"/>
  <c r="AX1047" i="87"/>
  <c r="AW1047" i="87"/>
  <c r="AV1047" i="87"/>
  <c r="AU1047" i="87"/>
  <c r="AT1047" i="87"/>
  <c r="AS1047" i="87"/>
  <c r="AR1047" i="87"/>
  <c r="AQ1047" i="87"/>
  <c r="AP1047" i="87"/>
  <c r="AO1047" i="87"/>
  <c r="AN1047" i="87"/>
  <c r="AM1047" i="87"/>
  <c r="AL1047" i="87"/>
  <c r="AK1047" i="87"/>
  <c r="AJ1047" i="87"/>
  <c r="AI1047" i="87"/>
  <c r="AH1047" i="87"/>
  <c r="AG1047" i="87"/>
  <c r="AF1047" i="87"/>
  <c r="AE1047" i="87"/>
  <c r="AD1047" i="87"/>
  <c r="AC1047" i="87"/>
  <c r="AA1047" i="87"/>
  <c r="AY1046" i="87"/>
  <c r="AX1046" i="87"/>
  <c r="AW1046" i="87"/>
  <c r="AV1046" i="87"/>
  <c r="AU1046" i="87"/>
  <c r="AT1046" i="87"/>
  <c r="AS1046" i="87"/>
  <c r="AR1046" i="87"/>
  <c r="AQ1046" i="87"/>
  <c r="AP1046" i="87"/>
  <c r="AO1046" i="87"/>
  <c r="AN1046" i="87"/>
  <c r="AM1046" i="87"/>
  <c r="AL1046" i="87"/>
  <c r="AK1046" i="87"/>
  <c r="AJ1046" i="87"/>
  <c r="AI1046" i="87"/>
  <c r="AH1046" i="87"/>
  <c r="AG1046" i="87"/>
  <c r="AF1046" i="87"/>
  <c r="AE1046" i="87"/>
  <c r="AD1046" i="87"/>
  <c r="AC1046" i="87"/>
  <c r="AA1046" i="87"/>
  <c r="AY1045" i="87"/>
  <c r="AY1055" i="87" s="1"/>
  <c r="AX1045" i="87"/>
  <c r="AW1045" i="87"/>
  <c r="AV1045" i="87"/>
  <c r="AU1045" i="87"/>
  <c r="AT1045" i="87"/>
  <c r="AS1045" i="87"/>
  <c r="AR1045" i="87"/>
  <c r="AR1055" i="87" s="1"/>
  <c r="AQ1045" i="87"/>
  <c r="AP1045" i="87"/>
  <c r="AP1055" i="87" s="1"/>
  <c r="AO1045" i="87"/>
  <c r="AN1045" i="87"/>
  <c r="AM1045" i="87"/>
  <c r="AL1045" i="87"/>
  <c r="AK1045" i="87"/>
  <c r="AJ1045" i="87"/>
  <c r="AJ1055" i="87" s="1"/>
  <c r="AI1045" i="87"/>
  <c r="AI1055" i="87" s="1"/>
  <c r="AH1045" i="87"/>
  <c r="AH1055" i="87" s="1"/>
  <c r="AG1045" i="87"/>
  <c r="AF1045" i="87"/>
  <c r="AE1045" i="87"/>
  <c r="AD1045" i="87"/>
  <c r="AD1055" i="87" s="1"/>
  <c r="AC1045" i="87"/>
  <c r="AA1045" i="87"/>
  <c r="Z1038" i="87"/>
  <c r="Y1038" i="87"/>
  <c r="X1038" i="87"/>
  <c r="W1038" i="87"/>
  <c r="V1038" i="87"/>
  <c r="U1038" i="87"/>
  <c r="T1038" i="87"/>
  <c r="S1038" i="87"/>
  <c r="R1038" i="87"/>
  <c r="Q1038" i="87"/>
  <c r="P1038" i="87"/>
  <c r="O1038" i="87"/>
  <c r="N1038" i="87"/>
  <c r="M1038" i="87"/>
  <c r="L1038" i="87"/>
  <c r="K1038" i="87"/>
  <c r="J1038" i="87"/>
  <c r="I1038" i="87"/>
  <c r="H1038" i="87"/>
  <c r="G1038" i="87"/>
  <c r="F1038" i="87"/>
  <c r="E1038" i="87"/>
  <c r="D1038" i="87"/>
  <c r="AA1037" i="87"/>
  <c r="AA1036" i="87"/>
  <c r="AA1035" i="87"/>
  <c r="AY1034" i="87"/>
  <c r="AX1034" i="87"/>
  <c r="AW1034" i="87"/>
  <c r="AV1034" i="87"/>
  <c r="AU1034" i="87"/>
  <c r="AT1034" i="87"/>
  <c r="AS1034" i="87"/>
  <c r="AR1034" i="87"/>
  <c r="AQ1034" i="87"/>
  <c r="AP1034" i="87"/>
  <c r="AO1034" i="87"/>
  <c r="AN1034" i="87"/>
  <c r="AM1034" i="87"/>
  <c r="AL1034" i="87"/>
  <c r="AK1034" i="87"/>
  <c r="AJ1034" i="87"/>
  <c r="AI1034" i="87"/>
  <c r="AH1034" i="87"/>
  <c r="AG1034" i="87"/>
  <c r="AF1034" i="87"/>
  <c r="AE1034" i="87"/>
  <c r="AD1034" i="87"/>
  <c r="AC1034" i="87"/>
  <c r="AA1034" i="87"/>
  <c r="AY1033" i="87"/>
  <c r="AX1033" i="87"/>
  <c r="AW1033" i="87"/>
  <c r="AV1033" i="87"/>
  <c r="AU1033" i="87"/>
  <c r="AT1033" i="87"/>
  <c r="AS1033" i="87"/>
  <c r="AR1033" i="87"/>
  <c r="AQ1033" i="87"/>
  <c r="AP1033" i="87"/>
  <c r="AO1033" i="87"/>
  <c r="AN1033" i="87"/>
  <c r="AM1033" i="87"/>
  <c r="AL1033" i="87"/>
  <c r="AK1033" i="87"/>
  <c r="AJ1033" i="87"/>
  <c r="AI1033" i="87"/>
  <c r="AH1033" i="87"/>
  <c r="AG1033" i="87"/>
  <c r="AF1033" i="87"/>
  <c r="AE1033" i="87"/>
  <c r="AD1033" i="87"/>
  <c r="AC1033" i="87"/>
  <c r="AA1033" i="87"/>
  <c r="AY1032" i="87"/>
  <c r="AX1032" i="87"/>
  <c r="AW1032" i="87"/>
  <c r="AV1032" i="87"/>
  <c r="AU1032" i="87"/>
  <c r="AT1032" i="87"/>
  <c r="AS1032" i="87"/>
  <c r="AR1032" i="87"/>
  <c r="AQ1032" i="87"/>
  <c r="AP1032" i="87"/>
  <c r="AO1032" i="87"/>
  <c r="AN1032" i="87"/>
  <c r="AM1032" i="87"/>
  <c r="AL1032" i="87"/>
  <c r="AK1032" i="87"/>
  <c r="AJ1032" i="87"/>
  <c r="AI1032" i="87"/>
  <c r="AH1032" i="87"/>
  <c r="AG1032" i="87"/>
  <c r="AF1032" i="87"/>
  <c r="AE1032" i="87"/>
  <c r="AD1032" i="87"/>
  <c r="AC1032" i="87"/>
  <c r="AA1032" i="87"/>
  <c r="AY1031" i="87"/>
  <c r="AX1031" i="87"/>
  <c r="AW1031" i="87"/>
  <c r="AV1031" i="87"/>
  <c r="AU1031" i="87"/>
  <c r="AT1031" i="87"/>
  <c r="AS1031" i="87"/>
  <c r="AR1031" i="87"/>
  <c r="AQ1031" i="87"/>
  <c r="AP1031" i="87"/>
  <c r="AO1031" i="87"/>
  <c r="AN1031" i="87"/>
  <c r="AM1031" i="87"/>
  <c r="AL1031" i="87"/>
  <c r="AK1031" i="87"/>
  <c r="AJ1031" i="87"/>
  <c r="AI1031" i="87"/>
  <c r="AH1031" i="87"/>
  <c r="AG1031" i="87"/>
  <c r="AF1031" i="87"/>
  <c r="AE1031" i="87"/>
  <c r="AD1031" i="87"/>
  <c r="AC1031" i="87"/>
  <c r="AA1031" i="87"/>
  <c r="AY1030" i="87"/>
  <c r="AX1030" i="87"/>
  <c r="AW1030" i="87"/>
  <c r="AV1030" i="87"/>
  <c r="AU1030" i="87"/>
  <c r="AT1030" i="87"/>
  <c r="AS1030" i="87"/>
  <c r="AR1030" i="87"/>
  <c r="AQ1030" i="87"/>
  <c r="AP1030" i="87"/>
  <c r="AO1030" i="87"/>
  <c r="AN1030" i="87"/>
  <c r="AM1030" i="87"/>
  <c r="AL1030" i="87"/>
  <c r="AK1030" i="87"/>
  <c r="AJ1030" i="87"/>
  <c r="AI1030" i="87"/>
  <c r="AH1030" i="87"/>
  <c r="AG1030" i="87"/>
  <c r="AF1030" i="87"/>
  <c r="AE1030" i="87"/>
  <c r="AD1030" i="87"/>
  <c r="AC1030" i="87"/>
  <c r="AA1030" i="87"/>
  <c r="AY1029" i="87"/>
  <c r="AX1029" i="87"/>
  <c r="AW1029" i="87"/>
  <c r="AV1029" i="87"/>
  <c r="AV1038" i="87" s="1"/>
  <c r="AU1029" i="87"/>
  <c r="AT1029" i="87"/>
  <c r="AS1029" i="87"/>
  <c r="AR1029" i="87"/>
  <c r="AR1038" i="87" s="1"/>
  <c r="AQ1029" i="87"/>
  <c r="AP1029" i="87"/>
  <c r="AO1029" i="87"/>
  <c r="AN1029" i="87"/>
  <c r="AN1038" i="87" s="1"/>
  <c r="AM1029" i="87"/>
  <c r="AM1038" i="87" s="1"/>
  <c r="AL1029" i="87"/>
  <c r="AK1029" i="87"/>
  <c r="AJ1029" i="87"/>
  <c r="AJ1038" i="87" s="1"/>
  <c r="AI1029" i="87"/>
  <c r="AH1029" i="87"/>
  <c r="AG1029" i="87"/>
  <c r="AF1029" i="87"/>
  <c r="AE1029" i="87"/>
  <c r="AD1029" i="87"/>
  <c r="AD1038" i="87" s="1"/>
  <c r="AC1029" i="87"/>
  <c r="AA1029" i="87"/>
  <c r="W1025" i="87"/>
  <c r="V1025" i="87"/>
  <c r="U1025" i="87"/>
  <c r="T1025" i="87"/>
  <c r="S1025" i="87"/>
  <c r="R1025" i="87"/>
  <c r="Q1025" i="87"/>
  <c r="P1025" i="87"/>
  <c r="O1025" i="87"/>
  <c r="N1025" i="87"/>
  <c r="M1025" i="87"/>
  <c r="L1025" i="87"/>
  <c r="K1025" i="87"/>
  <c r="J1025" i="87"/>
  <c r="I1025" i="87"/>
  <c r="H1025" i="87"/>
  <c r="G1025" i="87"/>
  <c r="F1025" i="87"/>
  <c r="E1025" i="87"/>
  <c r="D1025" i="87"/>
  <c r="AA1024" i="87"/>
  <c r="AA1023" i="87"/>
  <c r="AA1022" i="87"/>
  <c r="AV1021" i="87"/>
  <c r="AU1021" i="87"/>
  <c r="AT1021" i="87"/>
  <c r="AS1021" i="87"/>
  <c r="AR1021" i="87"/>
  <c r="AQ1021" i="87"/>
  <c r="AP1021" i="87"/>
  <c r="AO1021" i="87"/>
  <c r="AN1021" i="87"/>
  <c r="AM1021" i="87"/>
  <c r="AL1021" i="87"/>
  <c r="AK1021" i="87"/>
  <c r="AJ1021" i="87"/>
  <c r="AI1021" i="87"/>
  <c r="AH1021" i="87"/>
  <c r="AG1021" i="87"/>
  <c r="AF1021" i="87"/>
  <c r="AE1021" i="87"/>
  <c r="AD1021" i="87"/>
  <c r="AC1021" i="87"/>
  <c r="AA1021" i="87"/>
  <c r="AV1020" i="87"/>
  <c r="AU1020" i="87"/>
  <c r="AT1020" i="87"/>
  <c r="AS1020" i="87"/>
  <c r="AR1020" i="87"/>
  <c r="AQ1020" i="87"/>
  <c r="AP1020" i="87"/>
  <c r="AO1020" i="87"/>
  <c r="AN1020" i="87"/>
  <c r="AM1020" i="87"/>
  <c r="AL1020" i="87"/>
  <c r="AK1020" i="87"/>
  <c r="AJ1020" i="87"/>
  <c r="AI1020" i="87"/>
  <c r="AH1020" i="87"/>
  <c r="AG1020" i="87"/>
  <c r="AF1020" i="87"/>
  <c r="AE1020" i="87"/>
  <c r="AD1020" i="87"/>
  <c r="AC1020" i="87"/>
  <c r="AA1020" i="87"/>
  <c r="AV1019" i="87"/>
  <c r="AU1019" i="87"/>
  <c r="AT1019" i="87"/>
  <c r="AS1019" i="87"/>
  <c r="AR1019" i="87"/>
  <c r="AQ1019" i="87"/>
  <c r="AP1019" i="87"/>
  <c r="AO1019" i="87"/>
  <c r="AN1019" i="87"/>
  <c r="AM1019" i="87"/>
  <c r="AL1019" i="87"/>
  <c r="AK1019" i="87"/>
  <c r="AJ1019" i="87"/>
  <c r="AI1019" i="87"/>
  <c r="AH1019" i="87"/>
  <c r="AG1019" i="87"/>
  <c r="AF1019" i="87"/>
  <c r="AE1019" i="87"/>
  <c r="AD1019" i="87"/>
  <c r="AC1019" i="87"/>
  <c r="AA1019" i="87"/>
  <c r="AV1018" i="87"/>
  <c r="AU1018" i="87"/>
  <c r="AT1018" i="87"/>
  <c r="AS1018" i="87"/>
  <c r="AR1018" i="87"/>
  <c r="AQ1018" i="87"/>
  <c r="AP1018" i="87"/>
  <c r="AO1018" i="87"/>
  <c r="AN1018" i="87"/>
  <c r="AM1018" i="87"/>
  <c r="AL1018" i="87"/>
  <c r="AK1018" i="87"/>
  <c r="AJ1018" i="87"/>
  <c r="AI1018" i="87"/>
  <c r="AH1018" i="87"/>
  <c r="AG1018" i="87"/>
  <c r="AF1018" i="87"/>
  <c r="AE1018" i="87"/>
  <c r="AD1018" i="87"/>
  <c r="AC1018" i="87"/>
  <c r="AA1018" i="87"/>
  <c r="AV1017" i="87"/>
  <c r="AU1017" i="87"/>
  <c r="AT1017" i="87"/>
  <c r="AS1017" i="87"/>
  <c r="AR1017" i="87"/>
  <c r="AQ1017" i="87"/>
  <c r="AP1017" i="87"/>
  <c r="AO1017" i="87"/>
  <c r="AN1017" i="87"/>
  <c r="AM1017" i="87"/>
  <c r="AL1017" i="87"/>
  <c r="AK1017" i="87"/>
  <c r="AJ1017" i="87"/>
  <c r="AI1017" i="87"/>
  <c r="AH1017" i="87"/>
  <c r="AG1017" i="87"/>
  <c r="AF1017" i="87"/>
  <c r="AE1017" i="87"/>
  <c r="AD1017" i="87"/>
  <c r="AC1017" i="87"/>
  <c r="AA1017" i="87"/>
  <c r="AV1016" i="87"/>
  <c r="AU1016" i="87"/>
  <c r="AT1016" i="87"/>
  <c r="AS1016" i="87"/>
  <c r="AR1016" i="87"/>
  <c r="AQ1016" i="87"/>
  <c r="AP1016" i="87"/>
  <c r="AO1016" i="87"/>
  <c r="AN1016" i="87"/>
  <c r="AM1016" i="87"/>
  <c r="AL1016" i="87"/>
  <c r="AK1016" i="87"/>
  <c r="AJ1016" i="87"/>
  <c r="AI1016" i="87"/>
  <c r="AH1016" i="87"/>
  <c r="AG1016" i="87"/>
  <c r="AF1016" i="87"/>
  <c r="AE1016" i="87"/>
  <c r="AD1016" i="87"/>
  <c r="AC1016" i="87"/>
  <c r="AA1016" i="87"/>
  <c r="Z1011" i="87"/>
  <c r="Y1011" i="87"/>
  <c r="X1011" i="87"/>
  <c r="W1011" i="87"/>
  <c r="V1011" i="87"/>
  <c r="U1011" i="87"/>
  <c r="T1011" i="87"/>
  <c r="S1011" i="87"/>
  <c r="R1011" i="87"/>
  <c r="Q1011" i="87"/>
  <c r="P1011" i="87"/>
  <c r="O1011" i="87"/>
  <c r="N1011" i="87"/>
  <c r="M1011" i="87"/>
  <c r="L1011" i="87"/>
  <c r="K1011" i="87"/>
  <c r="J1011" i="87"/>
  <c r="I1011" i="87"/>
  <c r="H1011" i="87"/>
  <c r="G1011" i="87"/>
  <c r="F1011" i="87"/>
  <c r="E1011" i="87"/>
  <c r="D1011" i="87"/>
  <c r="AY1010" i="87"/>
  <c r="AX1010" i="87"/>
  <c r="AW1010" i="87"/>
  <c r="AV1010" i="87"/>
  <c r="AU1010" i="87"/>
  <c r="AT1010" i="87"/>
  <c r="AS1010" i="87"/>
  <c r="AR1010" i="87"/>
  <c r="AQ1010" i="87"/>
  <c r="AP1010" i="87"/>
  <c r="AO1010" i="87"/>
  <c r="AN1010" i="87"/>
  <c r="AM1010" i="87"/>
  <c r="AL1010" i="87"/>
  <c r="AK1010" i="87"/>
  <c r="AJ1010" i="87"/>
  <c r="AI1010" i="87"/>
  <c r="AH1010" i="87"/>
  <c r="AG1010" i="87"/>
  <c r="AF1010" i="87"/>
  <c r="AE1010" i="87"/>
  <c r="AD1010" i="87"/>
  <c r="AC1010" i="87"/>
  <c r="AA1010" i="87"/>
  <c r="AY1009" i="87"/>
  <c r="AX1009" i="87"/>
  <c r="AW1009" i="87"/>
  <c r="AV1009" i="87"/>
  <c r="AU1009" i="87"/>
  <c r="AT1009" i="87"/>
  <c r="AS1009" i="87"/>
  <c r="AR1009" i="87"/>
  <c r="AQ1009" i="87"/>
  <c r="AP1009" i="87"/>
  <c r="AO1009" i="87"/>
  <c r="AN1009" i="87"/>
  <c r="AM1009" i="87"/>
  <c r="AL1009" i="87"/>
  <c r="AK1009" i="87"/>
  <c r="AJ1009" i="87"/>
  <c r="AI1009" i="87"/>
  <c r="AH1009" i="87"/>
  <c r="AG1009" i="87"/>
  <c r="AF1009" i="87"/>
  <c r="AE1009" i="87"/>
  <c r="AD1009" i="87"/>
  <c r="AC1009" i="87"/>
  <c r="AA1009" i="87"/>
  <c r="AY1008" i="87"/>
  <c r="AX1008" i="87"/>
  <c r="AW1008" i="87"/>
  <c r="AV1008" i="87"/>
  <c r="AU1008" i="87"/>
  <c r="AT1008" i="87"/>
  <c r="AS1008" i="87"/>
  <c r="AR1008" i="87"/>
  <c r="AQ1008" i="87"/>
  <c r="AP1008" i="87"/>
  <c r="AO1008" i="87"/>
  <c r="AN1008" i="87"/>
  <c r="AM1008" i="87"/>
  <c r="AL1008" i="87"/>
  <c r="AK1008" i="87"/>
  <c r="AJ1008" i="87"/>
  <c r="AI1008" i="87"/>
  <c r="AH1008" i="87"/>
  <c r="AG1008" i="87"/>
  <c r="AF1008" i="87"/>
  <c r="AE1008" i="87"/>
  <c r="AD1008" i="87"/>
  <c r="AC1008" i="87"/>
  <c r="AA1008" i="87"/>
  <c r="AY1007" i="87"/>
  <c r="AX1007" i="87"/>
  <c r="AW1007" i="87"/>
  <c r="AV1007" i="87"/>
  <c r="AU1007" i="87"/>
  <c r="AT1007" i="87"/>
  <c r="AS1007" i="87"/>
  <c r="AR1007" i="87"/>
  <c r="AQ1007" i="87"/>
  <c r="AP1007" i="87"/>
  <c r="AO1007" i="87"/>
  <c r="AN1007" i="87"/>
  <c r="AM1007" i="87"/>
  <c r="AL1007" i="87"/>
  <c r="AK1007" i="87"/>
  <c r="AJ1007" i="87"/>
  <c r="AI1007" i="87"/>
  <c r="AH1007" i="87"/>
  <c r="AG1007" i="87"/>
  <c r="AF1007" i="87"/>
  <c r="AE1007" i="87"/>
  <c r="AD1007" i="87"/>
  <c r="AC1007" i="87"/>
  <c r="AA1007" i="87"/>
  <c r="AY1006" i="87"/>
  <c r="AX1006" i="87"/>
  <c r="AW1006" i="87"/>
  <c r="AV1006" i="87"/>
  <c r="AU1006" i="87"/>
  <c r="AT1006" i="87"/>
  <c r="AS1006" i="87"/>
  <c r="AR1006" i="87"/>
  <c r="AQ1006" i="87"/>
  <c r="AP1006" i="87"/>
  <c r="AO1006" i="87"/>
  <c r="AN1006" i="87"/>
  <c r="AM1006" i="87"/>
  <c r="AL1006" i="87"/>
  <c r="AK1006" i="87"/>
  <c r="AJ1006" i="87"/>
  <c r="AI1006" i="87"/>
  <c r="AH1006" i="87"/>
  <c r="AG1006" i="87"/>
  <c r="AF1006" i="87"/>
  <c r="AE1006" i="87"/>
  <c r="AD1006" i="87"/>
  <c r="AC1006" i="87"/>
  <c r="AA1006" i="87"/>
  <c r="AY1005" i="87"/>
  <c r="AX1005" i="87"/>
  <c r="AW1005" i="87"/>
  <c r="AV1005" i="87"/>
  <c r="AU1005" i="87"/>
  <c r="AT1005" i="87"/>
  <c r="AS1005" i="87"/>
  <c r="AR1005" i="87"/>
  <c r="AQ1005" i="87"/>
  <c r="AP1005" i="87"/>
  <c r="AO1005" i="87"/>
  <c r="AN1005" i="87"/>
  <c r="AM1005" i="87"/>
  <c r="AL1005" i="87"/>
  <c r="AK1005" i="87"/>
  <c r="AJ1005" i="87"/>
  <c r="AI1005" i="87"/>
  <c r="AH1005" i="87"/>
  <c r="AG1005" i="87"/>
  <c r="AF1005" i="87"/>
  <c r="AE1005" i="87"/>
  <c r="AD1005" i="87"/>
  <c r="AC1005" i="87"/>
  <c r="AA1005" i="87"/>
  <c r="AY1004" i="87"/>
  <c r="AX1004" i="87"/>
  <c r="AW1004" i="87"/>
  <c r="AV1004" i="87"/>
  <c r="AU1004" i="87"/>
  <c r="AT1004" i="87"/>
  <c r="AS1004" i="87"/>
  <c r="AR1004" i="87"/>
  <c r="AR1011" i="87" s="1"/>
  <c r="AQ1004" i="87"/>
  <c r="AP1004" i="87"/>
  <c r="AO1004" i="87"/>
  <c r="AO1011" i="87" s="1"/>
  <c r="AN1004" i="87"/>
  <c r="AN1011" i="87" s="1"/>
  <c r="AM1004" i="87"/>
  <c r="AM1011" i="87" s="1"/>
  <c r="AL1004" i="87"/>
  <c r="AK1004" i="87"/>
  <c r="AJ1004" i="87"/>
  <c r="AI1004" i="87"/>
  <c r="AH1004" i="87"/>
  <c r="AH1011" i="87" s="1"/>
  <c r="AG1004" i="87"/>
  <c r="AG1011" i="87" s="1"/>
  <c r="AF1004" i="87"/>
  <c r="AF1011" i="87" s="1"/>
  <c r="AE1004" i="87"/>
  <c r="AD1004" i="87"/>
  <c r="AC1004" i="87"/>
  <c r="AA1004" i="87"/>
  <c r="W1000" i="87"/>
  <c r="V1000" i="87"/>
  <c r="U1000" i="87"/>
  <c r="T1000" i="87"/>
  <c r="S1000" i="87"/>
  <c r="R1000" i="87"/>
  <c r="Q1000" i="87"/>
  <c r="P1000" i="87"/>
  <c r="O1000" i="87"/>
  <c r="N1000" i="87"/>
  <c r="M1000" i="87"/>
  <c r="L1000" i="87"/>
  <c r="K1000" i="87"/>
  <c r="J1000" i="87"/>
  <c r="I1000" i="87"/>
  <c r="H1000" i="87"/>
  <c r="G1000" i="87"/>
  <c r="F1000" i="87"/>
  <c r="E1000" i="87"/>
  <c r="D1000" i="87"/>
  <c r="AV999" i="87"/>
  <c r="AU999" i="87"/>
  <c r="AT999" i="87"/>
  <c r="AS999" i="87"/>
  <c r="AR999" i="87"/>
  <c r="AQ999" i="87"/>
  <c r="AP999" i="87"/>
  <c r="AO999" i="87"/>
  <c r="AN999" i="87"/>
  <c r="AM999" i="87"/>
  <c r="AL999" i="87"/>
  <c r="AK999" i="87"/>
  <c r="AJ999" i="87"/>
  <c r="AI999" i="87"/>
  <c r="AH999" i="87"/>
  <c r="AG999" i="87"/>
  <c r="AF999" i="87"/>
  <c r="AE999" i="87"/>
  <c r="AD999" i="87"/>
  <c r="AC999" i="87"/>
  <c r="AA999" i="87"/>
  <c r="AV998" i="87"/>
  <c r="AU998" i="87"/>
  <c r="AT998" i="87"/>
  <c r="AS998" i="87"/>
  <c r="AR998" i="87"/>
  <c r="AQ998" i="87"/>
  <c r="AP998" i="87"/>
  <c r="AO998" i="87"/>
  <c r="AN998" i="87"/>
  <c r="AM998" i="87"/>
  <c r="AL998" i="87"/>
  <c r="AK998" i="87"/>
  <c r="AJ998" i="87"/>
  <c r="AI998" i="87"/>
  <c r="AH998" i="87"/>
  <c r="AG998" i="87"/>
  <c r="AF998" i="87"/>
  <c r="AE998" i="87"/>
  <c r="AD998" i="87"/>
  <c r="AC998" i="87"/>
  <c r="AA998" i="87"/>
  <c r="AV997" i="87"/>
  <c r="AU997" i="87"/>
  <c r="AT997" i="87"/>
  <c r="AS997" i="87"/>
  <c r="AR997" i="87"/>
  <c r="AQ997" i="87"/>
  <c r="AP997" i="87"/>
  <c r="AO997" i="87"/>
  <c r="AN997" i="87"/>
  <c r="AM997" i="87"/>
  <c r="AL997" i="87"/>
  <c r="AK997" i="87"/>
  <c r="AJ997" i="87"/>
  <c r="AI997" i="87"/>
  <c r="AH997" i="87"/>
  <c r="AG997" i="87"/>
  <c r="AF997" i="87"/>
  <c r="AE997" i="87"/>
  <c r="AD997" i="87"/>
  <c r="AC997" i="87"/>
  <c r="AA997" i="87"/>
  <c r="AV996" i="87"/>
  <c r="AU996" i="87"/>
  <c r="AT996" i="87"/>
  <c r="AS996" i="87"/>
  <c r="AR996" i="87"/>
  <c r="AQ996" i="87"/>
  <c r="AP996" i="87"/>
  <c r="AO996" i="87"/>
  <c r="AN996" i="87"/>
  <c r="AM996" i="87"/>
  <c r="AL996" i="87"/>
  <c r="AK996" i="87"/>
  <c r="AJ996" i="87"/>
  <c r="AI996" i="87"/>
  <c r="AH996" i="87"/>
  <c r="AG996" i="87"/>
  <c r="AF996" i="87"/>
  <c r="AE996" i="87"/>
  <c r="AD996" i="87"/>
  <c r="AC996" i="87"/>
  <c r="AA996" i="87"/>
  <c r="AV995" i="87"/>
  <c r="AU995" i="87"/>
  <c r="AT995" i="87"/>
  <c r="AS995" i="87"/>
  <c r="AR995" i="87"/>
  <c r="AQ995" i="87"/>
  <c r="AP995" i="87"/>
  <c r="AO995" i="87"/>
  <c r="AN995" i="87"/>
  <c r="AM995" i="87"/>
  <c r="AL995" i="87"/>
  <c r="AK995" i="87"/>
  <c r="AJ995" i="87"/>
  <c r="AI995" i="87"/>
  <c r="AH995" i="87"/>
  <c r="AG995" i="87"/>
  <c r="AF995" i="87"/>
  <c r="AE995" i="87"/>
  <c r="AD995" i="87"/>
  <c r="AC995" i="87"/>
  <c r="AA995" i="87"/>
  <c r="AV994" i="87"/>
  <c r="AU994" i="87"/>
  <c r="AT994" i="87"/>
  <c r="AS994" i="87"/>
  <c r="AR994" i="87"/>
  <c r="AQ994" i="87"/>
  <c r="AP994" i="87"/>
  <c r="AO994" i="87"/>
  <c r="AN994" i="87"/>
  <c r="AM994" i="87"/>
  <c r="AL994" i="87"/>
  <c r="AK994" i="87"/>
  <c r="AJ994" i="87"/>
  <c r="AI994" i="87"/>
  <c r="AH994" i="87"/>
  <c r="AG994" i="87"/>
  <c r="AF994" i="87"/>
  <c r="AE994" i="87"/>
  <c r="AD994" i="87"/>
  <c r="AC994" i="87"/>
  <c r="AA994" i="87"/>
  <c r="AV993" i="87"/>
  <c r="AU993" i="87"/>
  <c r="AT993" i="87"/>
  <c r="AS993" i="87"/>
  <c r="AR993" i="87"/>
  <c r="AQ993" i="87"/>
  <c r="AP993" i="87"/>
  <c r="AO993" i="87"/>
  <c r="AN993" i="87"/>
  <c r="AM993" i="87"/>
  <c r="AL993" i="87"/>
  <c r="AK993" i="87"/>
  <c r="AJ993" i="87"/>
  <c r="AI993" i="87"/>
  <c r="AH993" i="87"/>
  <c r="AG993" i="87"/>
  <c r="AF993" i="87"/>
  <c r="AE993" i="87"/>
  <c r="AD993" i="87"/>
  <c r="AC993" i="87"/>
  <c r="AA993" i="87"/>
  <c r="Z988" i="87"/>
  <c r="Y988" i="87"/>
  <c r="X988" i="87"/>
  <c r="W988" i="87"/>
  <c r="V988" i="87"/>
  <c r="U988" i="87"/>
  <c r="T988" i="87"/>
  <c r="S988" i="87"/>
  <c r="R988" i="87"/>
  <c r="Q988" i="87"/>
  <c r="P988" i="87"/>
  <c r="O988" i="87"/>
  <c r="N988" i="87"/>
  <c r="M988" i="87"/>
  <c r="L988" i="87"/>
  <c r="K988" i="87"/>
  <c r="J988" i="87"/>
  <c r="I988" i="87"/>
  <c r="H988" i="87"/>
  <c r="G988" i="87"/>
  <c r="F988" i="87"/>
  <c r="E988" i="87"/>
  <c r="D988" i="87"/>
  <c r="AY987" i="87"/>
  <c r="AX987" i="87"/>
  <c r="AW987" i="87"/>
  <c r="AV987" i="87"/>
  <c r="AU987" i="87"/>
  <c r="AT987" i="87"/>
  <c r="AS987" i="87"/>
  <c r="AR987" i="87"/>
  <c r="AQ987" i="87"/>
  <c r="AP987" i="87"/>
  <c r="AO987" i="87"/>
  <c r="AN987" i="87"/>
  <c r="AM987" i="87"/>
  <c r="AL987" i="87"/>
  <c r="AK987" i="87"/>
  <c r="AJ987" i="87"/>
  <c r="AI987" i="87"/>
  <c r="AH987" i="87"/>
  <c r="AG987" i="87"/>
  <c r="AF987" i="87"/>
  <c r="AE987" i="87"/>
  <c r="AD987" i="87"/>
  <c r="AC987" i="87"/>
  <c r="AA987" i="87"/>
  <c r="AY986" i="87"/>
  <c r="AX986" i="87"/>
  <c r="AW986" i="87"/>
  <c r="AV986" i="87"/>
  <c r="AU986" i="87"/>
  <c r="AT986" i="87"/>
  <c r="AS986" i="87"/>
  <c r="AR986" i="87"/>
  <c r="AQ986" i="87"/>
  <c r="AP986" i="87"/>
  <c r="AO986" i="87"/>
  <c r="AN986" i="87"/>
  <c r="AM986" i="87"/>
  <c r="AL986" i="87"/>
  <c r="AK986" i="87"/>
  <c r="AJ986" i="87"/>
  <c r="AI986" i="87"/>
  <c r="AH986" i="87"/>
  <c r="AG986" i="87"/>
  <c r="AF986" i="87"/>
  <c r="AE986" i="87"/>
  <c r="AD986" i="87"/>
  <c r="AC986" i="87"/>
  <c r="AA986" i="87"/>
  <c r="AY985" i="87"/>
  <c r="AX985" i="87"/>
  <c r="AW985" i="87"/>
  <c r="AV985" i="87"/>
  <c r="AU985" i="87"/>
  <c r="AT985" i="87"/>
  <c r="AS985" i="87"/>
  <c r="AR985" i="87"/>
  <c r="AQ985" i="87"/>
  <c r="AP985" i="87"/>
  <c r="AO985" i="87"/>
  <c r="AN985" i="87"/>
  <c r="AM985" i="87"/>
  <c r="AL985" i="87"/>
  <c r="AK985" i="87"/>
  <c r="AJ985" i="87"/>
  <c r="AI985" i="87"/>
  <c r="AH985" i="87"/>
  <c r="AG985" i="87"/>
  <c r="AF985" i="87"/>
  <c r="AE985" i="87"/>
  <c r="AD985" i="87"/>
  <c r="AC985" i="87"/>
  <c r="AA985" i="87"/>
  <c r="AY984" i="87"/>
  <c r="AX984" i="87"/>
  <c r="AW984" i="87"/>
  <c r="AV984" i="87"/>
  <c r="AU984" i="87"/>
  <c r="AT984" i="87"/>
  <c r="AS984" i="87"/>
  <c r="AR984" i="87"/>
  <c r="AQ984" i="87"/>
  <c r="AP984" i="87"/>
  <c r="AO984" i="87"/>
  <c r="AN984" i="87"/>
  <c r="AM984" i="87"/>
  <c r="AL984" i="87"/>
  <c r="AK984" i="87"/>
  <c r="AJ984" i="87"/>
  <c r="AI984" i="87"/>
  <c r="AH984" i="87"/>
  <c r="AG984" i="87"/>
  <c r="AF984" i="87"/>
  <c r="AE984" i="87"/>
  <c r="AD984" i="87"/>
  <c r="AC984" i="87"/>
  <c r="AA984" i="87"/>
  <c r="AY983" i="87"/>
  <c r="AX983" i="87"/>
  <c r="AW983" i="87"/>
  <c r="AV983" i="87"/>
  <c r="AU983" i="87"/>
  <c r="AT983" i="87"/>
  <c r="AS983" i="87"/>
  <c r="AR983" i="87"/>
  <c r="AQ983" i="87"/>
  <c r="AP983" i="87"/>
  <c r="AO983" i="87"/>
  <c r="AN983" i="87"/>
  <c r="AM983" i="87"/>
  <c r="AL983" i="87"/>
  <c r="AK983" i="87"/>
  <c r="AJ983" i="87"/>
  <c r="AI983" i="87"/>
  <c r="AH983" i="87"/>
  <c r="AG983" i="87"/>
  <c r="AF983" i="87"/>
  <c r="AE983" i="87"/>
  <c r="AD983" i="87"/>
  <c r="AC983" i="87"/>
  <c r="AA983" i="87"/>
  <c r="AY982" i="87"/>
  <c r="AX982" i="87"/>
  <c r="AW982" i="87"/>
  <c r="AV982" i="87"/>
  <c r="AU982" i="87"/>
  <c r="AT982" i="87"/>
  <c r="AS982" i="87"/>
  <c r="AR982" i="87"/>
  <c r="AQ982" i="87"/>
  <c r="AP982" i="87"/>
  <c r="AO982" i="87"/>
  <c r="AN982" i="87"/>
  <c r="AM982" i="87"/>
  <c r="AL982" i="87"/>
  <c r="AK982" i="87"/>
  <c r="AJ982" i="87"/>
  <c r="AI982" i="87"/>
  <c r="AH982" i="87"/>
  <c r="AG982" i="87"/>
  <c r="AF982" i="87"/>
  <c r="AE982" i="87"/>
  <c r="AD982" i="87"/>
  <c r="AC982" i="87"/>
  <c r="AA982" i="87"/>
  <c r="AY981" i="87"/>
  <c r="AX981" i="87"/>
  <c r="AW981" i="87"/>
  <c r="AV981" i="87"/>
  <c r="AU981" i="87"/>
  <c r="AT981" i="87"/>
  <c r="AS981" i="87"/>
  <c r="AR981" i="87"/>
  <c r="AQ981" i="87"/>
  <c r="AP981" i="87"/>
  <c r="AO981" i="87"/>
  <c r="AN981" i="87"/>
  <c r="AM981" i="87"/>
  <c r="AL981" i="87"/>
  <c r="AK981" i="87"/>
  <c r="AJ981" i="87"/>
  <c r="AI981" i="87"/>
  <c r="AH981" i="87"/>
  <c r="AG981" i="87"/>
  <c r="AF981" i="87"/>
  <c r="AE981" i="87"/>
  <c r="AD981" i="87"/>
  <c r="AC981" i="87"/>
  <c r="AA981" i="87"/>
  <c r="AY980" i="87"/>
  <c r="AX980" i="87"/>
  <c r="AW980" i="87"/>
  <c r="AV980" i="87"/>
  <c r="AU980" i="87"/>
  <c r="AT980" i="87"/>
  <c r="AS980" i="87"/>
  <c r="AR980" i="87"/>
  <c r="AQ980" i="87"/>
  <c r="AP980" i="87"/>
  <c r="AO980" i="87"/>
  <c r="AN980" i="87"/>
  <c r="AM980" i="87"/>
  <c r="AL980" i="87"/>
  <c r="AK980" i="87"/>
  <c r="AJ980" i="87"/>
  <c r="AI980" i="87"/>
  <c r="AH980" i="87"/>
  <c r="AG980" i="87"/>
  <c r="AF980" i="87"/>
  <c r="AE980" i="87"/>
  <c r="AD980" i="87"/>
  <c r="AC980" i="87"/>
  <c r="AA980" i="87"/>
  <c r="AY979" i="87"/>
  <c r="AX979" i="87"/>
  <c r="AW979" i="87"/>
  <c r="AV979" i="87"/>
  <c r="AU979" i="87"/>
  <c r="AT979" i="87"/>
  <c r="AS979" i="87"/>
  <c r="AS988" i="87" s="1"/>
  <c r="AR979" i="87"/>
  <c r="AQ979" i="87"/>
  <c r="AP979" i="87"/>
  <c r="AP988" i="87" s="1"/>
  <c r="AO979" i="87"/>
  <c r="AN979" i="87"/>
  <c r="AM979" i="87"/>
  <c r="AM988" i="87" s="1"/>
  <c r="AL979" i="87"/>
  <c r="AL988" i="87" s="1"/>
  <c r="AK979" i="87"/>
  <c r="AJ979" i="87"/>
  <c r="AI979" i="87"/>
  <c r="AH979" i="87"/>
  <c r="AG979" i="87"/>
  <c r="AG988" i="87" s="1"/>
  <c r="AF979" i="87"/>
  <c r="AE979" i="87"/>
  <c r="AE988" i="87" s="1"/>
  <c r="AD979" i="87"/>
  <c r="AC979" i="87"/>
  <c r="AA979" i="87"/>
  <c r="W975" i="87"/>
  <c r="V975" i="87"/>
  <c r="U975" i="87"/>
  <c r="T975" i="87"/>
  <c r="S975" i="87"/>
  <c r="R975" i="87"/>
  <c r="Q975" i="87"/>
  <c r="P975" i="87"/>
  <c r="O975" i="87"/>
  <c r="N975" i="87"/>
  <c r="M975" i="87"/>
  <c r="L975" i="87"/>
  <c r="K975" i="87"/>
  <c r="J975" i="87"/>
  <c r="I975" i="87"/>
  <c r="H975" i="87"/>
  <c r="G975" i="87"/>
  <c r="F975" i="87"/>
  <c r="E975" i="87"/>
  <c r="D975" i="87"/>
  <c r="AV974" i="87"/>
  <c r="AU974" i="87"/>
  <c r="AT974" i="87"/>
  <c r="AS974" i="87"/>
  <c r="AR974" i="87"/>
  <c r="AQ974" i="87"/>
  <c r="AP974" i="87"/>
  <c r="AO974" i="87"/>
  <c r="AN974" i="87"/>
  <c r="AM974" i="87"/>
  <c r="AL974" i="87"/>
  <c r="AK974" i="87"/>
  <c r="AJ974" i="87"/>
  <c r="AI974" i="87"/>
  <c r="AH974" i="87"/>
  <c r="AG974" i="87"/>
  <c r="AF974" i="87"/>
  <c r="AE974" i="87"/>
  <c r="AD974" i="87"/>
  <c r="AC974" i="87"/>
  <c r="AA974" i="87"/>
  <c r="AV973" i="87"/>
  <c r="AU973" i="87"/>
  <c r="AT973" i="87"/>
  <c r="AS973" i="87"/>
  <c r="AR973" i="87"/>
  <c r="AQ973" i="87"/>
  <c r="AP973" i="87"/>
  <c r="AO973" i="87"/>
  <c r="AN973" i="87"/>
  <c r="AM973" i="87"/>
  <c r="AL973" i="87"/>
  <c r="AK973" i="87"/>
  <c r="AJ973" i="87"/>
  <c r="AI973" i="87"/>
  <c r="AH973" i="87"/>
  <c r="AG973" i="87"/>
  <c r="AF973" i="87"/>
  <c r="AE973" i="87"/>
  <c r="AD973" i="87"/>
  <c r="AC973" i="87"/>
  <c r="AA973" i="87"/>
  <c r="AV972" i="87"/>
  <c r="AU972" i="87"/>
  <c r="AT972" i="87"/>
  <c r="AS972" i="87"/>
  <c r="AR972" i="87"/>
  <c r="AQ972" i="87"/>
  <c r="AP972" i="87"/>
  <c r="AO972" i="87"/>
  <c r="AN972" i="87"/>
  <c r="AM972" i="87"/>
  <c r="AL972" i="87"/>
  <c r="AK972" i="87"/>
  <c r="AJ972" i="87"/>
  <c r="AI972" i="87"/>
  <c r="AH972" i="87"/>
  <c r="AG972" i="87"/>
  <c r="AF972" i="87"/>
  <c r="AE972" i="87"/>
  <c r="AD972" i="87"/>
  <c r="AC972" i="87"/>
  <c r="AA972" i="87"/>
  <c r="AV971" i="87"/>
  <c r="AU971" i="87"/>
  <c r="AT971" i="87"/>
  <c r="AS971" i="87"/>
  <c r="AR971" i="87"/>
  <c r="AQ971" i="87"/>
  <c r="AP971" i="87"/>
  <c r="AO971" i="87"/>
  <c r="AN971" i="87"/>
  <c r="AM971" i="87"/>
  <c r="AL971" i="87"/>
  <c r="AK971" i="87"/>
  <c r="AJ971" i="87"/>
  <c r="AI971" i="87"/>
  <c r="AH971" i="87"/>
  <c r="AG971" i="87"/>
  <c r="AF971" i="87"/>
  <c r="AE971" i="87"/>
  <c r="AD971" i="87"/>
  <c r="AC971" i="87"/>
  <c r="AA971" i="87"/>
  <c r="AV970" i="87"/>
  <c r="AU970" i="87"/>
  <c r="AT970" i="87"/>
  <c r="AS970" i="87"/>
  <c r="AR970" i="87"/>
  <c r="AQ970" i="87"/>
  <c r="AP970" i="87"/>
  <c r="AO970" i="87"/>
  <c r="AN970" i="87"/>
  <c r="AM970" i="87"/>
  <c r="AL970" i="87"/>
  <c r="AK970" i="87"/>
  <c r="AJ970" i="87"/>
  <c r="AI970" i="87"/>
  <c r="AH970" i="87"/>
  <c r="AG970" i="87"/>
  <c r="AF970" i="87"/>
  <c r="AE970" i="87"/>
  <c r="AD970" i="87"/>
  <c r="AC970" i="87"/>
  <c r="AA970" i="87"/>
  <c r="AV969" i="87"/>
  <c r="AU969" i="87"/>
  <c r="AT969" i="87"/>
  <c r="AS969" i="87"/>
  <c r="AR969" i="87"/>
  <c r="AQ969" i="87"/>
  <c r="AP969" i="87"/>
  <c r="AO969" i="87"/>
  <c r="AN969" i="87"/>
  <c r="AM969" i="87"/>
  <c r="AL969" i="87"/>
  <c r="AK969" i="87"/>
  <c r="AJ969" i="87"/>
  <c r="AI969" i="87"/>
  <c r="AH969" i="87"/>
  <c r="AG969" i="87"/>
  <c r="AF969" i="87"/>
  <c r="AE969" i="87"/>
  <c r="AD969" i="87"/>
  <c r="AC969" i="87"/>
  <c r="AA969" i="87"/>
  <c r="AV968" i="87"/>
  <c r="AU968" i="87"/>
  <c r="AT968" i="87"/>
  <c r="AS968" i="87"/>
  <c r="AR968" i="87"/>
  <c r="AQ968" i="87"/>
  <c r="AP968" i="87"/>
  <c r="AO968" i="87"/>
  <c r="AN968" i="87"/>
  <c r="AM968" i="87"/>
  <c r="AL968" i="87"/>
  <c r="AK968" i="87"/>
  <c r="AJ968" i="87"/>
  <c r="AI968" i="87"/>
  <c r="AH968" i="87"/>
  <c r="AG968" i="87"/>
  <c r="AF968" i="87"/>
  <c r="AE968" i="87"/>
  <c r="AD968" i="87"/>
  <c r="AC968" i="87"/>
  <c r="AA968" i="87"/>
  <c r="AV967" i="87"/>
  <c r="AU967" i="87"/>
  <c r="AT967" i="87"/>
  <c r="AS967" i="87"/>
  <c r="AR967" i="87"/>
  <c r="AQ967" i="87"/>
  <c r="AP967" i="87"/>
  <c r="AO967" i="87"/>
  <c r="AN967" i="87"/>
  <c r="AM967" i="87"/>
  <c r="AL967" i="87"/>
  <c r="AK967" i="87"/>
  <c r="AJ967" i="87"/>
  <c r="AI967" i="87"/>
  <c r="AH967" i="87"/>
  <c r="AG967" i="87"/>
  <c r="AF967" i="87"/>
  <c r="AE967" i="87"/>
  <c r="AD967" i="87"/>
  <c r="AC967" i="87"/>
  <c r="AA967" i="87"/>
  <c r="AV966" i="87"/>
  <c r="AV975" i="87" s="1"/>
  <c r="AU966" i="87"/>
  <c r="AU975" i="87" s="1"/>
  <c r="AT966" i="87"/>
  <c r="AT975" i="87" s="1"/>
  <c r="AS966" i="87"/>
  <c r="AS975" i="87" s="1"/>
  <c r="AR966" i="87"/>
  <c r="AR975" i="87" s="1"/>
  <c r="AQ966" i="87"/>
  <c r="AQ975" i="87" s="1"/>
  <c r="AP966" i="87"/>
  <c r="AP975" i="87" s="1"/>
  <c r="AO966" i="87"/>
  <c r="AO975" i="87" s="1"/>
  <c r="AN966" i="87"/>
  <c r="AN975" i="87" s="1"/>
  <c r="AM966" i="87"/>
  <c r="AM975" i="87" s="1"/>
  <c r="AL966" i="87"/>
  <c r="AL975" i="87" s="1"/>
  <c r="AK966" i="87"/>
  <c r="AK975" i="87" s="1"/>
  <c r="AJ966" i="87"/>
  <c r="AJ975" i="87" s="1"/>
  <c r="AI966" i="87"/>
  <c r="AI975" i="87" s="1"/>
  <c r="AH966" i="87"/>
  <c r="AH975" i="87" s="1"/>
  <c r="AG966" i="87"/>
  <c r="AG975" i="87" s="1"/>
  <c r="AF966" i="87"/>
  <c r="AF975" i="87" s="1"/>
  <c r="AE966" i="87"/>
  <c r="AE975" i="87" s="1"/>
  <c r="AD966" i="87"/>
  <c r="AD975" i="87" s="1"/>
  <c r="AC966" i="87"/>
  <c r="AC975" i="87" s="1"/>
  <c r="AA966" i="87"/>
  <c r="Z958" i="87"/>
  <c r="Y958" i="87"/>
  <c r="X958" i="87"/>
  <c r="W958" i="87"/>
  <c r="V958" i="87"/>
  <c r="U958" i="87"/>
  <c r="T958" i="87"/>
  <c r="S958" i="87"/>
  <c r="R958" i="87"/>
  <c r="Q958" i="87"/>
  <c r="P958" i="87"/>
  <c r="O958" i="87"/>
  <c r="N958" i="87"/>
  <c r="M958" i="87"/>
  <c r="L958" i="87"/>
  <c r="K958" i="87"/>
  <c r="J958" i="87"/>
  <c r="I958" i="87"/>
  <c r="H958" i="87"/>
  <c r="G958" i="87"/>
  <c r="F958" i="87"/>
  <c r="E958" i="87"/>
  <c r="D958" i="87"/>
  <c r="AA957" i="87"/>
  <c r="AA956" i="87"/>
  <c r="AA955" i="87"/>
  <c r="AY954" i="87"/>
  <c r="AX954" i="87"/>
  <c r="AW954" i="87"/>
  <c r="AV954" i="87"/>
  <c r="AU954" i="87"/>
  <c r="AT954" i="87"/>
  <c r="AS954" i="87"/>
  <c r="AR954" i="87"/>
  <c r="AQ954" i="87"/>
  <c r="AP954" i="87"/>
  <c r="AO954" i="87"/>
  <c r="AN954" i="87"/>
  <c r="AM954" i="87"/>
  <c r="AL954" i="87"/>
  <c r="AK954" i="87"/>
  <c r="AJ954" i="87"/>
  <c r="AI954" i="87"/>
  <c r="AH954" i="87"/>
  <c r="AG954" i="87"/>
  <c r="AF954" i="87"/>
  <c r="AE954" i="87"/>
  <c r="AD954" i="87"/>
  <c r="AC954" i="87"/>
  <c r="AA954" i="87"/>
  <c r="AY953" i="87"/>
  <c r="AX953" i="87"/>
  <c r="AW953" i="87"/>
  <c r="AV953" i="87"/>
  <c r="AU953" i="87"/>
  <c r="AT953" i="87"/>
  <c r="AS953" i="87"/>
  <c r="AR953" i="87"/>
  <c r="AQ953" i="87"/>
  <c r="AP953" i="87"/>
  <c r="AO953" i="87"/>
  <c r="AN953" i="87"/>
  <c r="AM953" i="87"/>
  <c r="AL953" i="87"/>
  <c r="AK953" i="87"/>
  <c r="AJ953" i="87"/>
  <c r="AI953" i="87"/>
  <c r="AH953" i="87"/>
  <c r="AG953" i="87"/>
  <c r="AF953" i="87"/>
  <c r="AE953" i="87"/>
  <c r="AD953" i="87"/>
  <c r="AC953" i="87"/>
  <c r="AA953" i="87"/>
  <c r="AY952" i="87"/>
  <c r="AX952" i="87"/>
  <c r="AW952" i="87"/>
  <c r="AV952" i="87"/>
  <c r="AU952" i="87"/>
  <c r="AT952" i="87"/>
  <c r="AS952" i="87"/>
  <c r="AR952" i="87"/>
  <c r="AQ952" i="87"/>
  <c r="AP952" i="87"/>
  <c r="AO952" i="87"/>
  <c r="AN952" i="87"/>
  <c r="AM952" i="87"/>
  <c r="AL952" i="87"/>
  <c r="AK952" i="87"/>
  <c r="AJ952" i="87"/>
  <c r="AI952" i="87"/>
  <c r="AH952" i="87"/>
  <c r="AG952" i="87"/>
  <c r="AF952" i="87"/>
  <c r="AE952" i="87"/>
  <c r="AD952" i="87"/>
  <c r="AC952" i="87"/>
  <c r="AA952" i="87"/>
  <c r="AY951" i="87"/>
  <c r="AX951" i="87"/>
  <c r="AW951" i="87"/>
  <c r="AV951" i="87"/>
  <c r="AU951" i="87"/>
  <c r="AT951" i="87"/>
  <c r="AS951" i="87"/>
  <c r="AR951" i="87"/>
  <c r="AQ951" i="87"/>
  <c r="AP951" i="87"/>
  <c r="AO951" i="87"/>
  <c r="AN951" i="87"/>
  <c r="AM951" i="87"/>
  <c r="AL951" i="87"/>
  <c r="AK951" i="87"/>
  <c r="AJ951" i="87"/>
  <c r="AI951" i="87"/>
  <c r="AH951" i="87"/>
  <c r="AG951" i="87"/>
  <c r="AF951" i="87"/>
  <c r="AE951" i="87"/>
  <c r="AD951" i="87"/>
  <c r="AC951" i="87"/>
  <c r="AA951" i="87"/>
  <c r="AY950" i="87"/>
  <c r="AX950" i="87"/>
  <c r="AW950" i="87"/>
  <c r="AV950" i="87"/>
  <c r="AU950" i="87"/>
  <c r="AT950" i="87"/>
  <c r="AS950" i="87"/>
  <c r="AR950" i="87"/>
  <c r="AQ950" i="87"/>
  <c r="AP950" i="87"/>
  <c r="AO950" i="87"/>
  <c r="AN950" i="87"/>
  <c r="AM950" i="87"/>
  <c r="AL950" i="87"/>
  <c r="AK950" i="87"/>
  <c r="AJ950" i="87"/>
  <c r="AI950" i="87"/>
  <c r="AH950" i="87"/>
  <c r="AG950" i="87"/>
  <c r="AF950" i="87"/>
  <c r="AE950" i="87"/>
  <c r="AD950" i="87"/>
  <c r="AC950" i="87"/>
  <c r="AA950" i="87"/>
  <c r="AY949" i="87"/>
  <c r="AY958" i="87" s="1"/>
  <c r="AX949" i="87"/>
  <c r="AW949" i="87"/>
  <c r="AV949" i="87"/>
  <c r="AV958" i="87" s="1"/>
  <c r="AU949" i="87"/>
  <c r="AT949" i="87"/>
  <c r="AS949" i="87"/>
  <c r="AR949" i="87"/>
  <c r="AQ949" i="87"/>
  <c r="AP949" i="87"/>
  <c r="AO949" i="87"/>
  <c r="AN949" i="87"/>
  <c r="AN958" i="87" s="1"/>
  <c r="AM949" i="87"/>
  <c r="AL949" i="87"/>
  <c r="AK949" i="87"/>
  <c r="AJ949" i="87"/>
  <c r="AJ958" i="87" s="1"/>
  <c r="AI949" i="87"/>
  <c r="AH949" i="87"/>
  <c r="AH958" i="87" s="1"/>
  <c r="AG949" i="87"/>
  <c r="AG958" i="87" s="1"/>
  <c r="AF949" i="87"/>
  <c r="AE949" i="87"/>
  <c r="AD949" i="87"/>
  <c r="AC949" i="87"/>
  <c r="AC958" i="87" s="1"/>
  <c r="AA949" i="87"/>
  <c r="W945" i="87"/>
  <c r="V945" i="87"/>
  <c r="U945" i="87"/>
  <c r="T945" i="87"/>
  <c r="S945" i="87"/>
  <c r="R945" i="87"/>
  <c r="Q945" i="87"/>
  <c r="P945" i="87"/>
  <c r="O945" i="87"/>
  <c r="N945" i="87"/>
  <c r="M945" i="87"/>
  <c r="L945" i="87"/>
  <c r="K945" i="87"/>
  <c r="J945" i="87"/>
  <c r="I945" i="87"/>
  <c r="H945" i="87"/>
  <c r="G945" i="87"/>
  <c r="F945" i="87"/>
  <c r="E945" i="87"/>
  <c r="D945" i="87"/>
  <c r="AA944" i="87"/>
  <c r="AA943" i="87"/>
  <c r="AA942" i="87"/>
  <c r="AV941" i="87"/>
  <c r="AU941" i="87"/>
  <c r="AT941" i="87"/>
  <c r="AS941" i="87"/>
  <c r="AR941" i="87"/>
  <c r="AQ941" i="87"/>
  <c r="AP941" i="87"/>
  <c r="AO941" i="87"/>
  <c r="AN941" i="87"/>
  <c r="AM941" i="87"/>
  <c r="AL941" i="87"/>
  <c r="AK941" i="87"/>
  <c r="AJ941" i="87"/>
  <c r="AI941" i="87"/>
  <c r="AH941" i="87"/>
  <c r="AG941" i="87"/>
  <c r="AF941" i="87"/>
  <c r="AE941" i="87"/>
  <c r="AD941" i="87"/>
  <c r="AC941" i="87"/>
  <c r="AA941" i="87"/>
  <c r="AV940" i="87"/>
  <c r="AU940" i="87"/>
  <c r="AT940" i="87"/>
  <c r="AS940" i="87"/>
  <c r="AR940" i="87"/>
  <c r="AQ940" i="87"/>
  <c r="AP940" i="87"/>
  <c r="AO940" i="87"/>
  <c r="AN940" i="87"/>
  <c r="AM940" i="87"/>
  <c r="AL940" i="87"/>
  <c r="AK940" i="87"/>
  <c r="AJ940" i="87"/>
  <c r="AI940" i="87"/>
  <c r="AH940" i="87"/>
  <c r="AG940" i="87"/>
  <c r="AF940" i="87"/>
  <c r="AE940" i="87"/>
  <c r="AD940" i="87"/>
  <c r="AC940" i="87"/>
  <c r="AA940" i="87"/>
  <c r="AV939" i="87"/>
  <c r="AU939" i="87"/>
  <c r="AT939" i="87"/>
  <c r="AS939" i="87"/>
  <c r="AR939" i="87"/>
  <c r="AQ939" i="87"/>
  <c r="AP939" i="87"/>
  <c r="AO939" i="87"/>
  <c r="AN939" i="87"/>
  <c r="AM939" i="87"/>
  <c r="AL939" i="87"/>
  <c r="AK939" i="87"/>
  <c r="AJ939" i="87"/>
  <c r="AI939" i="87"/>
  <c r="AH939" i="87"/>
  <c r="AG939" i="87"/>
  <c r="AF939" i="87"/>
  <c r="AE939" i="87"/>
  <c r="AD939" i="87"/>
  <c r="AC939" i="87"/>
  <c r="AA939" i="87"/>
  <c r="AV938" i="87"/>
  <c r="AU938" i="87"/>
  <c r="AT938" i="87"/>
  <c r="AS938" i="87"/>
  <c r="AR938" i="87"/>
  <c r="AQ938" i="87"/>
  <c r="AP938" i="87"/>
  <c r="AO938" i="87"/>
  <c r="AN938" i="87"/>
  <c r="AM938" i="87"/>
  <c r="AL938" i="87"/>
  <c r="AK938" i="87"/>
  <c r="AJ938" i="87"/>
  <c r="AI938" i="87"/>
  <c r="AH938" i="87"/>
  <c r="AG938" i="87"/>
  <c r="AF938" i="87"/>
  <c r="AE938" i="87"/>
  <c r="AD938" i="87"/>
  <c r="AC938" i="87"/>
  <c r="AA938" i="87"/>
  <c r="AV937" i="87"/>
  <c r="AU937" i="87"/>
  <c r="AT937" i="87"/>
  <c r="AS937" i="87"/>
  <c r="AR937" i="87"/>
  <c r="AQ937" i="87"/>
  <c r="AP937" i="87"/>
  <c r="AO937" i="87"/>
  <c r="AN937" i="87"/>
  <c r="AM937" i="87"/>
  <c r="AL937" i="87"/>
  <c r="AK937" i="87"/>
  <c r="AJ937" i="87"/>
  <c r="AI937" i="87"/>
  <c r="AH937" i="87"/>
  <c r="AG937" i="87"/>
  <c r="AF937" i="87"/>
  <c r="AE937" i="87"/>
  <c r="AD937" i="87"/>
  <c r="AC937" i="87"/>
  <c r="AA937" i="87"/>
  <c r="AV936" i="87"/>
  <c r="AV945" i="87" s="1"/>
  <c r="AU936" i="87"/>
  <c r="AU945" i="87" s="1"/>
  <c r="AT936" i="87"/>
  <c r="AT945" i="87" s="1"/>
  <c r="AS936" i="87"/>
  <c r="AS945" i="87" s="1"/>
  <c r="AR936" i="87"/>
  <c r="AR945" i="87" s="1"/>
  <c r="AQ936" i="87"/>
  <c r="AQ945" i="87" s="1"/>
  <c r="AP936" i="87"/>
  <c r="AP945" i="87" s="1"/>
  <c r="AO936" i="87"/>
  <c r="AO945" i="87" s="1"/>
  <c r="AN936" i="87"/>
  <c r="AN945" i="87" s="1"/>
  <c r="AM936" i="87"/>
  <c r="AM945" i="87" s="1"/>
  <c r="AL936" i="87"/>
  <c r="AL945" i="87" s="1"/>
  <c r="AK936" i="87"/>
  <c r="AK945" i="87" s="1"/>
  <c r="AJ936" i="87"/>
  <c r="AJ945" i="87" s="1"/>
  <c r="AI936" i="87"/>
  <c r="AI945" i="87" s="1"/>
  <c r="AH936" i="87"/>
  <c r="AH945" i="87" s="1"/>
  <c r="AG936" i="87"/>
  <c r="AG945" i="87" s="1"/>
  <c r="AF936" i="87"/>
  <c r="AF945" i="87" s="1"/>
  <c r="AE936" i="87"/>
  <c r="AE945" i="87" s="1"/>
  <c r="AD936" i="87"/>
  <c r="AD945" i="87" s="1"/>
  <c r="AC936" i="87"/>
  <c r="AC945" i="87" s="1"/>
  <c r="AA936" i="87"/>
  <c r="Z928" i="87"/>
  <c r="Y928" i="87"/>
  <c r="X928" i="87"/>
  <c r="W928" i="87"/>
  <c r="V928" i="87"/>
  <c r="U928" i="87"/>
  <c r="T928" i="87"/>
  <c r="S928" i="87"/>
  <c r="R928" i="87"/>
  <c r="Q928" i="87"/>
  <c r="P928" i="87"/>
  <c r="O928" i="87"/>
  <c r="N928" i="87"/>
  <c r="M928" i="87"/>
  <c r="L928" i="87"/>
  <c r="K928" i="87"/>
  <c r="J928" i="87"/>
  <c r="I928" i="87"/>
  <c r="H928" i="87"/>
  <c r="G928" i="87"/>
  <c r="F928" i="87"/>
  <c r="E928" i="87"/>
  <c r="D928" i="87"/>
  <c r="AA927" i="87"/>
  <c r="AA926" i="87"/>
  <c r="AA925" i="87"/>
  <c r="AY924" i="87"/>
  <c r="AX924" i="87"/>
  <c r="AW924" i="87"/>
  <c r="AV924" i="87"/>
  <c r="AU924" i="87"/>
  <c r="AT924" i="87"/>
  <c r="AS924" i="87"/>
  <c r="AR924" i="87"/>
  <c r="AQ924" i="87"/>
  <c r="AP924" i="87"/>
  <c r="AO924" i="87"/>
  <c r="AN924" i="87"/>
  <c r="AM924" i="87"/>
  <c r="AL924" i="87"/>
  <c r="AK924" i="87"/>
  <c r="AJ924" i="87"/>
  <c r="AI924" i="87"/>
  <c r="AH924" i="87"/>
  <c r="AG924" i="87"/>
  <c r="AF924" i="87"/>
  <c r="AE924" i="87"/>
  <c r="AD924" i="87"/>
  <c r="AC924" i="87"/>
  <c r="AA924" i="87"/>
  <c r="AY923" i="87"/>
  <c r="AX923" i="87"/>
  <c r="AW923" i="87"/>
  <c r="AV923" i="87"/>
  <c r="AU923" i="87"/>
  <c r="AT923" i="87"/>
  <c r="AS923" i="87"/>
  <c r="AR923" i="87"/>
  <c r="AQ923" i="87"/>
  <c r="AP923" i="87"/>
  <c r="AO923" i="87"/>
  <c r="AN923" i="87"/>
  <c r="AM923" i="87"/>
  <c r="AL923" i="87"/>
  <c r="AK923" i="87"/>
  <c r="AJ923" i="87"/>
  <c r="AI923" i="87"/>
  <c r="AH923" i="87"/>
  <c r="AG923" i="87"/>
  <c r="AF923" i="87"/>
  <c r="AE923" i="87"/>
  <c r="AD923" i="87"/>
  <c r="AC923" i="87"/>
  <c r="AA923" i="87"/>
  <c r="AY922" i="87"/>
  <c r="AX922" i="87"/>
  <c r="AW922" i="87"/>
  <c r="AV922" i="87"/>
  <c r="AU922" i="87"/>
  <c r="AT922" i="87"/>
  <c r="AS922" i="87"/>
  <c r="AR922" i="87"/>
  <c r="AQ922" i="87"/>
  <c r="AP922" i="87"/>
  <c r="AO922" i="87"/>
  <c r="AN922" i="87"/>
  <c r="AM922" i="87"/>
  <c r="AL922" i="87"/>
  <c r="AK922" i="87"/>
  <c r="AJ922" i="87"/>
  <c r="AI922" i="87"/>
  <c r="AH922" i="87"/>
  <c r="AG922" i="87"/>
  <c r="AF922" i="87"/>
  <c r="AE922" i="87"/>
  <c r="AD922" i="87"/>
  <c r="AC922" i="87"/>
  <c r="AA922" i="87"/>
  <c r="AY921" i="87"/>
  <c r="AX921" i="87"/>
  <c r="AW921" i="87"/>
  <c r="AV921" i="87"/>
  <c r="AU921" i="87"/>
  <c r="AT921" i="87"/>
  <c r="AS921" i="87"/>
  <c r="AR921" i="87"/>
  <c r="AQ921" i="87"/>
  <c r="AP921" i="87"/>
  <c r="AO921" i="87"/>
  <c r="AN921" i="87"/>
  <c r="AM921" i="87"/>
  <c r="AL921" i="87"/>
  <c r="AK921" i="87"/>
  <c r="AJ921" i="87"/>
  <c r="AI921" i="87"/>
  <c r="AH921" i="87"/>
  <c r="AG921" i="87"/>
  <c r="AF921" i="87"/>
  <c r="AE921" i="87"/>
  <c r="AD921" i="87"/>
  <c r="AC921" i="87"/>
  <c r="AA921" i="87"/>
  <c r="AY920" i="87"/>
  <c r="AY928" i="87" s="1"/>
  <c r="AX920" i="87"/>
  <c r="AW920" i="87"/>
  <c r="AV920" i="87"/>
  <c r="AU920" i="87"/>
  <c r="AT920" i="87"/>
  <c r="AS920" i="87"/>
  <c r="AR920" i="87"/>
  <c r="AR928" i="87" s="1"/>
  <c r="AQ920" i="87"/>
  <c r="AQ928" i="87" s="1"/>
  <c r="AP920" i="87"/>
  <c r="AO920" i="87"/>
  <c r="AN920" i="87"/>
  <c r="AM920" i="87"/>
  <c r="AL920" i="87"/>
  <c r="AK920" i="87"/>
  <c r="AJ920" i="87"/>
  <c r="AJ928" i="87" s="1"/>
  <c r="AI920" i="87"/>
  <c r="AH920" i="87"/>
  <c r="AH928" i="87" s="1"/>
  <c r="AG920" i="87"/>
  <c r="AG928" i="87" s="1"/>
  <c r="AF920" i="87"/>
  <c r="AF928" i="87" s="1"/>
  <c r="AE920" i="87"/>
  <c r="AE928" i="87" s="1"/>
  <c r="AD920" i="87"/>
  <c r="AC920" i="87"/>
  <c r="AA920" i="87"/>
  <c r="W916" i="87"/>
  <c r="V916" i="87"/>
  <c r="U916" i="87"/>
  <c r="T916" i="87"/>
  <c r="S916" i="87"/>
  <c r="R916" i="87"/>
  <c r="Q916" i="87"/>
  <c r="P916" i="87"/>
  <c r="O916" i="87"/>
  <c r="N916" i="87"/>
  <c r="M916" i="87"/>
  <c r="L916" i="87"/>
  <c r="K916" i="87"/>
  <c r="J916" i="87"/>
  <c r="I916" i="87"/>
  <c r="H916" i="87"/>
  <c r="G916" i="87"/>
  <c r="F916" i="87"/>
  <c r="E916" i="87"/>
  <c r="D916" i="87"/>
  <c r="AA915" i="87"/>
  <c r="AA914" i="87"/>
  <c r="AA913" i="87"/>
  <c r="AV912" i="87"/>
  <c r="AU912" i="87"/>
  <c r="AT912" i="87"/>
  <c r="AS912" i="87"/>
  <c r="AR912" i="87"/>
  <c r="AQ912" i="87"/>
  <c r="AP912" i="87"/>
  <c r="AO912" i="87"/>
  <c r="AN912" i="87"/>
  <c r="AM912" i="87"/>
  <c r="AL912" i="87"/>
  <c r="AK912" i="87"/>
  <c r="AJ912" i="87"/>
  <c r="AI912" i="87"/>
  <c r="AH912" i="87"/>
  <c r="AG912" i="87"/>
  <c r="AF912" i="87"/>
  <c r="AE912" i="87"/>
  <c r="AD912" i="87"/>
  <c r="AC912" i="87"/>
  <c r="AA912" i="87"/>
  <c r="AV911" i="87"/>
  <c r="AU911" i="87"/>
  <c r="AT911" i="87"/>
  <c r="AS911" i="87"/>
  <c r="AR911" i="87"/>
  <c r="AQ911" i="87"/>
  <c r="AP911" i="87"/>
  <c r="AO911" i="87"/>
  <c r="AN911" i="87"/>
  <c r="AM911" i="87"/>
  <c r="AL911" i="87"/>
  <c r="AK911" i="87"/>
  <c r="AJ911" i="87"/>
  <c r="AI911" i="87"/>
  <c r="AH911" i="87"/>
  <c r="AG911" i="87"/>
  <c r="AF911" i="87"/>
  <c r="AE911" i="87"/>
  <c r="AD911" i="87"/>
  <c r="AC911" i="87"/>
  <c r="AA911" i="87"/>
  <c r="AV910" i="87"/>
  <c r="AU910" i="87"/>
  <c r="AT910" i="87"/>
  <c r="AS910" i="87"/>
  <c r="AR910" i="87"/>
  <c r="AQ910" i="87"/>
  <c r="AP910" i="87"/>
  <c r="AO910" i="87"/>
  <c r="AN910" i="87"/>
  <c r="AM910" i="87"/>
  <c r="AL910" i="87"/>
  <c r="AK910" i="87"/>
  <c r="AJ910" i="87"/>
  <c r="AI910" i="87"/>
  <c r="AH910" i="87"/>
  <c r="AG910" i="87"/>
  <c r="AF910" i="87"/>
  <c r="AE910" i="87"/>
  <c r="AD910" i="87"/>
  <c r="AC910" i="87"/>
  <c r="AA910" i="87"/>
  <c r="AV909" i="87"/>
  <c r="AU909" i="87"/>
  <c r="AT909" i="87"/>
  <c r="AS909" i="87"/>
  <c r="AR909" i="87"/>
  <c r="AQ909" i="87"/>
  <c r="AP909" i="87"/>
  <c r="AO909" i="87"/>
  <c r="AN909" i="87"/>
  <c r="AM909" i="87"/>
  <c r="AL909" i="87"/>
  <c r="AK909" i="87"/>
  <c r="AJ909" i="87"/>
  <c r="AI909" i="87"/>
  <c r="AH909" i="87"/>
  <c r="AG909" i="87"/>
  <c r="AF909" i="87"/>
  <c r="AE909" i="87"/>
  <c r="AD909" i="87"/>
  <c r="AC909" i="87"/>
  <c r="AA909" i="87"/>
  <c r="AV908" i="87"/>
  <c r="AV916" i="87" s="1"/>
  <c r="AU908" i="87"/>
  <c r="AU916" i="87" s="1"/>
  <c r="AT908" i="87"/>
  <c r="AT916" i="87" s="1"/>
  <c r="AS908" i="87"/>
  <c r="AS916" i="87" s="1"/>
  <c r="AR908" i="87"/>
  <c r="AR916" i="87" s="1"/>
  <c r="AQ908" i="87"/>
  <c r="AQ916" i="87" s="1"/>
  <c r="AP908" i="87"/>
  <c r="AP916" i="87" s="1"/>
  <c r="AO908" i="87"/>
  <c r="AO916" i="87" s="1"/>
  <c r="AN908" i="87"/>
  <c r="AN916" i="87" s="1"/>
  <c r="AM908" i="87"/>
  <c r="AM916" i="87" s="1"/>
  <c r="AL908" i="87"/>
  <c r="AL916" i="87" s="1"/>
  <c r="AK908" i="87"/>
  <c r="AK916" i="87" s="1"/>
  <c r="AJ908" i="87"/>
  <c r="AJ916" i="87" s="1"/>
  <c r="AI908" i="87"/>
  <c r="AI916" i="87" s="1"/>
  <c r="AH908" i="87"/>
  <c r="AH916" i="87" s="1"/>
  <c r="AG908" i="87"/>
  <c r="AG916" i="87" s="1"/>
  <c r="AF908" i="87"/>
  <c r="AF916" i="87" s="1"/>
  <c r="AE908" i="87"/>
  <c r="AE916" i="87" s="1"/>
  <c r="AD908" i="87"/>
  <c r="AD916" i="87" s="1"/>
  <c r="AC908" i="87"/>
  <c r="AC916" i="87" s="1"/>
  <c r="AA908" i="87"/>
  <c r="Z900" i="87"/>
  <c r="Y900" i="87"/>
  <c r="X900" i="87"/>
  <c r="W900" i="87"/>
  <c r="V900" i="87"/>
  <c r="U900" i="87"/>
  <c r="T900" i="87"/>
  <c r="S900" i="87"/>
  <c r="R900" i="87"/>
  <c r="Q900" i="87"/>
  <c r="P900" i="87"/>
  <c r="O900" i="87"/>
  <c r="N900" i="87"/>
  <c r="M900" i="87"/>
  <c r="L900" i="87"/>
  <c r="K900" i="87"/>
  <c r="J900" i="87"/>
  <c r="I900" i="87"/>
  <c r="H900" i="87"/>
  <c r="G900" i="87"/>
  <c r="F900" i="87"/>
  <c r="E900" i="87"/>
  <c r="D900" i="87"/>
  <c r="AA899" i="87"/>
  <c r="AA898" i="87"/>
  <c r="AY897" i="87"/>
  <c r="AX897" i="87"/>
  <c r="AW897" i="87"/>
  <c r="AV897" i="87"/>
  <c r="AU897" i="87"/>
  <c r="AT897" i="87"/>
  <c r="AS897" i="87"/>
  <c r="AR897" i="87"/>
  <c r="AQ897" i="87"/>
  <c r="AP897" i="87"/>
  <c r="AO897" i="87"/>
  <c r="AN897" i="87"/>
  <c r="AM897" i="87"/>
  <c r="AL897" i="87"/>
  <c r="AK897" i="87"/>
  <c r="AJ897" i="87"/>
  <c r="AI897" i="87"/>
  <c r="AH897" i="87"/>
  <c r="AG897" i="87"/>
  <c r="AF897" i="87"/>
  <c r="AE897" i="87"/>
  <c r="AD897" i="87"/>
  <c r="AC897" i="87"/>
  <c r="AA897" i="87"/>
  <c r="AY896" i="87"/>
  <c r="AX896" i="87"/>
  <c r="AW896" i="87"/>
  <c r="AV896" i="87"/>
  <c r="AU896" i="87"/>
  <c r="AT896" i="87"/>
  <c r="AS896" i="87"/>
  <c r="AR896" i="87"/>
  <c r="AQ896" i="87"/>
  <c r="AP896" i="87"/>
  <c r="AO896" i="87"/>
  <c r="AN896" i="87"/>
  <c r="AM896" i="87"/>
  <c r="AL896" i="87"/>
  <c r="AK896" i="87"/>
  <c r="AJ896" i="87"/>
  <c r="AI896" i="87"/>
  <c r="AH896" i="87"/>
  <c r="AG896" i="87"/>
  <c r="AF896" i="87"/>
  <c r="AE896" i="87"/>
  <c r="AD896" i="87"/>
  <c r="AC896" i="87"/>
  <c r="AA896" i="87"/>
  <c r="AY895" i="87"/>
  <c r="AX895" i="87"/>
  <c r="AW895" i="87"/>
  <c r="AV895" i="87"/>
  <c r="AU895" i="87"/>
  <c r="AT895" i="87"/>
  <c r="AS895" i="87"/>
  <c r="AR895" i="87"/>
  <c r="AQ895" i="87"/>
  <c r="AP895" i="87"/>
  <c r="AO895" i="87"/>
  <c r="AN895" i="87"/>
  <c r="AM895" i="87"/>
  <c r="AL895" i="87"/>
  <c r="AK895" i="87"/>
  <c r="AJ895" i="87"/>
  <c r="AI895" i="87"/>
  <c r="AH895" i="87"/>
  <c r="AG895" i="87"/>
  <c r="AF895" i="87"/>
  <c r="AE895" i="87"/>
  <c r="AD895" i="87"/>
  <c r="AC895" i="87"/>
  <c r="AA895" i="87"/>
  <c r="AY894" i="87"/>
  <c r="AX894" i="87"/>
  <c r="AW894" i="87"/>
  <c r="AV894" i="87"/>
  <c r="AU894" i="87"/>
  <c r="AT894" i="87"/>
  <c r="AS894" i="87"/>
  <c r="AR894" i="87"/>
  <c r="AQ894" i="87"/>
  <c r="AP894" i="87"/>
  <c r="AO894" i="87"/>
  <c r="AN894" i="87"/>
  <c r="AM894" i="87"/>
  <c r="AL894" i="87"/>
  <c r="AK894" i="87"/>
  <c r="AJ894" i="87"/>
  <c r="AI894" i="87"/>
  <c r="AH894" i="87"/>
  <c r="AG894" i="87"/>
  <c r="AF894" i="87"/>
  <c r="AE894" i="87"/>
  <c r="AD894" i="87"/>
  <c r="AC894" i="87"/>
  <c r="AA894" i="87"/>
  <c r="AY893" i="87"/>
  <c r="AX893" i="87"/>
  <c r="AW893" i="87"/>
  <c r="AV893" i="87"/>
  <c r="AU893" i="87"/>
  <c r="AT893" i="87"/>
  <c r="AS893" i="87"/>
  <c r="AR893" i="87"/>
  <c r="AQ893" i="87"/>
  <c r="AP893" i="87"/>
  <c r="AO893" i="87"/>
  <c r="AN893" i="87"/>
  <c r="AM893" i="87"/>
  <c r="AL893" i="87"/>
  <c r="AK893" i="87"/>
  <c r="AJ893" i="87"/>
  <c r="AI893" i="87"/>
  <c r="AH893" i="87"/>
  <c r="AG893" i="87"/>
  <c r="AF893" i="87"/>
  <c r="AE893" i="87"/>
  <c r="AD893" i="87"/>
  <c r="AC893" i="87"/>
  <c r="AA893" i="87"/>
  <c r="AY892" i="87"/>
  <c r="AX892" i="87"/>
  <c r="AW892" i="87"/>
  <c r="AV892" i="87"/>
  <c r="AU892" i="87"/>
  <c r="AT892" i="87"/>
  <c r="AS892" i="87"/>
  <c r="AR892" i="87"/>
  <c r="AQ892" i="87"/>
  <c r="AP892" i="87"/>
  <c r="AO892" i="87"/>
  <c r="AN892" i="87"/>
  <c r="AM892" i="87"/>
  <c r="AL892" i="87"/>
  <c r="AK892" i="87"/>
  <c r="AJ892" i="87"/>
  <c r="AI892" i="87"/>
  <c r="AH892" i="87"/>
  <c r="AG892" i="87"/>
  <c r="AF892" i="87"/>
  <c r="AE892" i="87"/>
  <c r="AD892" i="87"/>
  <c r="AC892" i="87"/>
  <c r="AA892" i="87"/>
  <c r="AY891" i="87"/>
  <c r="AY900" i="87" s="1"/>
  <c r="AX891" i="87"/>
  <c r="AX900" i="87" s="1"/>
  <c r="AW891" i="87"/>
  <c r="AV891" i="87"/>
  <c r="AU891" i="87"/>
  <c r="AT891" i="87"/>
  <c r="AS891" i="87"/>
  <c r="AR891" i="87"/>
  <c r="AR900" i="87" s="1"/>
  <c r="AQ891" i="87"/>
  <c r="AQ900" i="87" s="1"/>
  <c r="AP891" i="87"/>
  <c r="AP900" i="87" s="1"/>
  <c r="AO891" i="87"/>
  <c r="AN891" i="87"/>
  <c r="AM891" i="87"/>
  <c r="AL891" i="87"/>
  <c r="AK891" i="87"/>
  <c r="AJ891" i="87"/>
  <c r="AI891" i="87"/>
  <c r="AH891" i="87"/>
  <c r="AG891" i="87"/>
  <c r="AF891" i="87"/>
  <c r="AF900" i="87" s="1"/>
  <c r="AE891" i="87"/>
  <c r="AD891" i="87"/>
  <c r="AC891" i="87"/>
  <c r="AA891" i="87"/>
  <c r="W887" i="87"/>
  <c r="V887" i="87"/>
  <c r="U887" i="87"/>
  <c r="T887" i="87"/>
  <c r="S887" i="87"/>
  <c r="R887" i="87"/>
  <c r="Q887" i="87"/>
  <c r="P887" i="87"/>
  <c r="O887" i="87"/>
  <c r="N887" i="87"/>
  <c r="M887" i="87"/>
  <c r="L887" i="87"/>
  <c r="K887" i="87"/>
  <c r="J887" i="87"/>
  <c r="I887" i="87"/>
  <c r="H887" i="87"/>
  <c r="G887" i="87"/>
  <c r="F887" i="87"/>
  <c r="E887" i="87"/>
  <c r="D887" i="87"/>
  <c r="AV886" i="87"/>
  <c r="AU886" i="87"/>
  <c r="AT886" i="87"/>
  <c r="AS886" i="87"/>
  <c r="AR886" i="87"/>
  <c r="AQ886" i="87"/>
  <c r="AP886" i="87"/>
  <c r="AO886" i="87"/>
  <c r="AN886" i="87"/>
  <c r="AM886" i="87"/>
  <c r="AL886" i="87"/>
  <c r="AK886" i="87"/>
  <c r="AJ886" i="87"/>
  <c r="AI886" i="87"/>
  <c r="AH886" i="87"/>
  <c r="AG886" i="87"/>
  <c r="AF886" i="87"/>
  <c r="AE886" i="87"/>
  <c r="AD886" i="87"/>
  <c r="AC886" i="87"/>
  <c r="AA886" i="87"/>
  <c r="AA885" i="87"/>
  <c r="AV884" i="87"/>
  <c r="AU884" i="87"/>
  <c r="AT884" i="87"/>
  <c r="AS884" i="87"/>
  <c r="AR884" i="87"/>
  <c r="AQ884" i="87"/>
  <c r="AP884" i="87"/>
  <c r="AO884" i="87"/>
  <c r="AN884" i="87"/>
  <c r="AM884" i="87"/>
  <c r="AL884" i="87"/>
  <c r="AK884" i="87"/>
  <c r="AJ884" i="87"/>
  <c r="AI884" i="87"/>
  <c r="AH884" i="87"/>
  <c r="AG884" i="87"/>
  <c r="AF884" i="87"/>
  <c r="AE884" i="87"/>
  <c r="AD884" i="87"/>
  <c r="AC884" i="87"/>
  <c r="AA884" i="87"/>
  <c r="AV883" i="87"/>
  <c r="AU883" i="87"/>
  <c r="AT883" i="87"/>
  <c r="AS883" i="87"/>
  <c r="AR883" i="87"/>
  <c r="AQ883" i="87"/>
  <c r="AP883" i="87"/>
  <c r="AO883" i="87"/>
  <c r="AN883" i="87"/>
  <c r="AM883" i="87"/>
  <c r="AL883" i="87"/>
  <c r="AK883" i="87"/>
  <c r="AJ883" i="87"/>
  <c r="AI883" i="87"/>
  <c r="AH883" i="87"/>
  <c r="AG883" i="87"/>
  <c r="AF883" i="87"/>
  <c r="AE883" i="87"/>
  <c r="AD883" i="87"/>
  <c r="AC883" i="87"/>
  <c r="AA883" i="87"/>
  <c r="AV882" i="87"/>
  <c r="AU882" i="87"/>
  <c r="AT882" i="87"/>
  <c r="AS882" i="87"/>
  <c r="AR882" i="87"/>
  <c r="AQ882" i="87"/>
  <c r="AP882" i="87"/>
  <c r="AO882" i="87"/>
  <c r="AN882" i="87"/>
  <c r="AM882" i="87"/>
  <c r="AL882" i="87"/>
  <c r="AK882" i="87"/>
  <c r="AJ882" i="87"/>
  <c r="AI882" i="87"/>
  <c r="AH882" i="87"/>
  <c r="AG882" i="87"/>
  <c r="AF882" i="87"/>
  <c r="AE882" i="87"/>
  <c r="AD882" i="87"/>
  <c r="AC882" i="87"/>
  <c r="AA882" i="87"/>
  <c r="AV881" i="87"/>
  <c r="AU881" i="87"/>
  <c r="AT881" i="87"/>
  <c r="AS881" i="87"/>
  <c r="AR881" i="87"/>
  <c r="AQ881" i="87"/>
  <c r="AP881" i="87"/>
  <c r="AO881" i="87"/>
  <c r="AN881" i="87"/>
  <c r="AM881" i="87"/>
  <c r="AL881" i="87"/>
  <c r="AK881" i="87"/>
  <c r="AJ881" i="87"/>
  <c r="AI881" i="87"/>
  <c r="AH881" i="87"/>
  <c r="AG881" i="87"/>
  <c r="AF881" i="87"/>
  <c r="AE881" i="87"/>
  <c r="AD881" i="87"/>
  <c r="AC881" i="87"/>
  <c r="AA881" i="87"/>
  <c r="AV880" i="87"/>
  <c r="AU880" i="87"/>
  <c r="AT880" i="87"/>
  <c r="AS880" i="87"/>
  <c r="AR880" i="87"/>
  <c r="AQ880" i="87"/>
  <c r="AP880" i="87"/>
  <c r="AO880" i="87"/>
  <c r="AN880" i="87"/>
  <c r="AM880" i="87"/>
  <c r="AL880" i="87"/>
  <c r="AK880" i="87"/>
  <c r="AJ880" i="87"/>
  <c r="AI880" i="87"/>
  <c r="AH880" i="87"/>
  <c r="AG880" i="87"/>
  <c r="AF880" i="87"/>
  <c r="AE880" i="87"/>
  <c r="AD880" i="87"/>
  <c r="AC880" i="87"/>
  <c r="AA880" i="87"/>
  <c r="AV879" i="87"/>
  <c r="AU879" i="87"/>
  <c r="AT879" i="87"/>
  <c r="AS879" i="87"/>
  <c r="AR879" i="87"/>
  <c r="AQ879" i="87"/>
  <c r="AP879" i="87"/>
  <c r="AO879" i="87"/>
  <c r="AN879" i="87"/>
  <c r="AM879" i="87"/>
  <c r="AL879" i="87"/>
  <c r="AK879" i="87"/>
  <c r="AJ879" i="87"/>
  <c r="AI879" i="87"/>
  <c r="AH879" i="87"/>
  <c r="AG879" i="87"/>
  <c r="AF879" i="87"/>
  <c r="AE879" i="87"/>
  <c r="AD879" i="87"/>
  <c r="AC879" i="87"/>
  <c r="AA879" i="87"/>
  <c r="AV878" i="87"/>
  <c r="AV887" i="87" s="1"/>
  <c r="AU878" i="87"/>
  <c r="AU887" i="87" s="1"/>
  <c r="AT878" i="87"/>
  <c r="AT887" i="87" s="1"/>
  <c r="AS878" i="87"/>
  <c r="AS887" i="87" s="1"/>
  <c r="AR878" i="87"/>
  <c r="AR887" i="87" s="1"/>
  <c r="AQ878" i="87"/>
  <c r="AQ887" i="87" s="1"/>
  <c r="AP878" i="87"/>
  <c r="AP887" i="87" s="1"/>
  <c r="AO878" i="87"/>
  <c r="AO887" i="87" s="1"/>
  <c r="AN878" i="87"/>
  <c r="AN887" i="87" s="1"/>
  <c r="AM878" i="87"/>
  <c r="AM887" i="87" s="1"/>
  <c r="AL878" i="87"/>
  <c r="AL887" i="87" s="1"/>
  <c r="AK878" i="87"/>
  <c r="AK887" i="87" s="1"/>
  <c r="AJ878" i="87"/>
  <c r="AJ887" i="87" s="1"/>
  <c r="AI878" i="87"/>
  <c r="AI887" i="87" s="1"/>
  <c r="AH878" i="87"/>
  <c r="AH887" i="87" s="1"/>
  <c r="AG878" i="87"/>
  <c r="AG887" i="87" s="1"/>
  <c r="AF878" i="87"/>
  <c r="AF887" i="87" s="1"/>
  <c r="AE878" i="87"/>
  <c r="AE887" i="87" s="1"/>
  <c r="AD878" i="87"/>
  <c r="AD887" i="87" s="1"/>
  <c r="AC878" i="87"/>
  <c r="AC887" i="87" s="1"/>
  <c r="AA878" i="87"/>
  <c r="Z869" i="87"/>
  <c r="Y869" i="87"/>
  <c r="X869" i="87"/>
  <c r="W869" i="87"/>
  <c r="V869" i="87"/>
  <c r="U869" i="87"/>
  <c r="T869" i="87"/>
  <c r="S869" i="87"/>
  <c r="R869" i="87"/>
  <c r="Q869" i="87"/>
  <c r="P869" i="87"/>
  <c r="O869" i="87"/>
  <c r="N869" i="87"/>
  <c r="M869" i="87"/>
  <c r="L869" i="87"/>
  <c r="K869" i="87"/>
  <c r="J869" i="87"/>
  <c r="I869" i="87"/>
  <c r="H869" i="87"/>
  <c r="G869" i="87"/>
  <c r="F869" i="87"/>
  <c r="E869" i="87"/>
  <c r="D869" i="87"/>
  <c r="AY868" i="87"/>
  <c r="AX868" i="87"/>
  <c r="AW868" i="87"/>
  <c r="AV868" i="87"/>
  <c r="AU868" i="87"/>
  <c r="AT868" i="87"/>
  <c r="AS868" i="87"/>
  <c r="AR868" i="87"/>
  <c r="AQ868" i="87"/>
  <c r="AP868" i="87"/>
  <c r="AO868" i="87"/>
  <c r="AN868" i="87"/>
  <c r="AM868" i="87"/>
  <c r="AL868" i="87"/>
  <c r="AK868" i="87"/>
  <c r="AJ868" i="87"/>
  <c r="AI868" i="87"/>
  <c r="AH868" i="87"/>
  <c r="AG868" i="87"/>
  <c r="AF868" i="87"/>
  <c r="AE868" i="87"/>
  <c r="AD868" i="87"/>
  <c r="AC868" i="87"/>
  <c r="AA868" i="87"/>
  <c r="AY867" i="87"/>
  <c r="AX867" i="87"/>
  <c r="AW867" i="87"/>
  <c r="AV867" i="87"/>
  <c r="AU867" i="87"/>
  <c r="AT867" i="87"/>
  <c r="AS867" i="87"/>
  <c r="AR867" i="87"/>
  <c r="AQ867" i="87"/>
  <c r="AP867" i="87"/>
  <c r="AO867" i="87"/>
  <c r="AN867" i="87"/>
  <c r="AM867" i="87"/>
  <c r="AL867" i="87"/>
  <c r="AK867" i="87"/>
  <c r="AJ867" i="87"/>
  <c r="AI867" i="87"/>
  <c r="AH867" i="87"/>
  <c r="AG867" i="87"/>
  <c r="AF867" i="87"/>
  <c r="AE867" i="87"/>
  <c r="AD867" i="87"/>
  <c r="AC867" i="87"/>
  <c r="AA867" i="87"/>
  <c r="AA866" i="87"/>
  <c r="AY865" i="87"/>
  <c r="AX865" i="87"/>
  <c r="AW865" i="87"/>
  <c r="AV865" i="87"/>
  <c r="AU865" i="87"/>
  <c r="AT865" i="87"/>
  <c r="AS865" i="87"/>
  <c r="AR865" i="87"/>
  <c r="AQ865" i="87"/>
  <c r="AP865" i="87"/>
  <c r="AO865" i="87"/>
  <c r="AN865" i="87"/>
  <c r="AM865" i="87"/>
  <c r="AL865" i="87"/>
  <c r="AK865" i="87"/>
  <c r="AJ865" i="87"/>
  <c r="AI865" i="87"/>
  <c r="AH865" i="87"/>
  <c r="AG865" i="87"/>
  <c r="AF865" i="87"/>
  <c r="AE865" i="87"/>
  <c r="AD865" i="87"/>
  <c r="AC865" i="87"/>
  <c r="AA865" i="87"/>
  <c r="AY864" i="87"/>
  <c r="AX864" i="87"/>
  <c r="AW864" i="87"/>
  <c r="AV864" i="87"/>
  <c r="AU864" i="87"/>
  <c r="AT864" i="87"/>
  <c r="AS864" i="87"/>
  <c r="AR864" i="87"/>
  <c r="AQ864" i="87"/>
  <c r="AP864" i="87"/>
  <c r="AO864" i="87"/>
  <c r="AN864" i="87"/>
  <c r="AM864" i="87"/>
  <c r="AL864" i="87"/>
  <c r="AK864" i="87"/>
  <c r="AJ864" i="87"/>
  <c r="AI864" i="87"/>
  <c r="AH864" i="87"/>
  <c r="AG864" i="87"/>
  <c r="AF864" i="87"/>
  <c r="AE864" i="87"/>
  <c r="AD864" i="87"/>
  <c r="AC864" i="87"/>
  <c r="AA864" i="87"/>
  <c r="AY863" i="87"/>
  <c r="AX863" i="87"/>
  <c r="AW863" i="87"/>
  <c r="AV863" i="87"/>
  <c r="AU863" i="87"/>
  <c r="AT863" i="87"/>
  <c r="AS863" i="87"/>
  <c r="AR863" i="87"/>
  <c r="AQ863" i="87"/>
  <c r="AP863" i="87"/>
  <c r="AO863" i="87"/>
  <c r="AN863" i="87"/>
  <c r="AM863" i="87"/>
  <c r="AL863" i="87"/>
  <c r="AK863" i="87"/>
  <c r="AJ863" i="87"/>
  <c r="AI863" i="87"/>
  <c r="AH863" i="87"/>
  <c r="AG863" i="87"/>
  <c r="AF863" i="87"/>
  <c r="AE863" i="87"/>
  <c r="AD863" i="87"/>
  <c r="AC863" i="87"/>
  <c r="AA863" i="87"/>
  <c r="AY862" i="87"/>
  <c r="AX862" i="87"/>
  <c r="AW862" i="87"/>
  <c r="AV862" i="87"/>
  <c r="AU862" i="87"/>
  <c r="AT862" i="87"/>
  <c r="AS862" i="87"/>
  <c r="AR862" i="87"/>
  <c r="AQ862" i="87"/>
  <c r="AP862" i="87"/>
  <c r="AO862" i="87"/>
  <c r="AN862" i="87"/>
  <c r="AM862" i="87"/>
  <c r="AL862" i="87"/>
  <c r="AK862" i="87"/>
  <c r="AJ862" i="87"/>
  <c r="AI862" i="87"/>
  <c r="AH862" i="87"/>
  <c r="AG862" i="87"/>
  <c r="AF862" i="87"/>
  <c r="AE862" i="87"/>
  <c r="AD862" i="87"/>
  <c r="AC862" i="87"/>
  <c r="AA862" i="87"/>
  <c r="AY861" i="87"/>
  <c r="AX861" i="87"/>
  <c r="AW861" i="87"/>
  <c r="AV861" i="87"/>
  <c r="AU861" i="87"/>
  <c r="AT861" i="87"/>
  <c r="AS861" i="87"/>
  <c r="AR861" i="87"/>
  <c r="AQ861" i="87"/>
  <c r="AP861" i="87"/>
  <c r="AO861" i="87"/>
  <c r="AN861" i="87"/>
  <c r="AM861" i="87"/>
  <c r="AL861" i="87"/>
  <c r="AK861" i="87"/>
  <c r="AJ861" i="87"/>
  <c r="AI861" i="87"/>
  <c r="AH861" i="87"/>
  <c r="AG861" i="87"/>
  <c r="AF861" i="87"/>
  <c r="AE861" i="87"/>
  <c r="AD861" i="87"/>
  <c r="AC861" i="87"/>
  <c r="AA861" i="87"/>
  <c r="W857" i="87"/>
  <c r="AV885" i="87" s="1"/>
  <c r="V857" i="87"/>
  <c r="AU885" i="87" s="1"/>
  <c r="U857" i="87"/>
  <c r="AT885" i="87" s="1"/>
  <c r="T857" i="87"/>
  <c r="AS885" i="87" s="1"/>
  <c r="S857" i="87"/>
  <c r="AR885" i="87" s="1"/>
  <c r="R857" i="87"/>
  <c r="AQ885" i="87" s="1"/>
  <c r="Q857" i="87"/>
  <c r="AP885" i="87" s="1"/>
  <c r="P857" i="87"/>
  <c r="AO885" i="87" s="1"/>
  <c r="O857" i="87"/>
  <c r="AN885" i="87" s="1"/>
  <c r="N857" i="87"/>
  <c r="AM885" i="87" s="1"/>
  <c r="M857" i="87"/>
  <c r="AL885" i="87" s="1"/>
  <c r="L857" i="87"/>
  <c r="AK885" i="87" s="1"/>
  <c r="K857" i="87"/>
  <c r="AJ885" i="87" s="1"/>
  <c r="J857" i="87"/>
  <c r="AI885" i="87" s="1"/>
  <c r="I857" i="87"/>
  <c r="AH885" i="87" s="1"/>
  <c r="H857" i="87"/>
  <c r="AG885" i="87" s="1"/>
  <c r="G857" i="87"/>
  <c r="AF885" i="87" s="1"/>
  <c r="F857" i="87"/>
  <c r="AE885" i="87" s="1"/>
  <c r="E857" i="87"/>
  <c r="D857" i="87"/>
  <c r="AC885" i="87" s="1"/>
  <c r="AA856" i="87"/>
  <c r="AA855" i="87"/>
  <c r="AA854" i="87"/>
  <c r="AA853" i="87"/>
  <c r="AV852" i="87"/>
  <c r="AU852" i="87"/>
  <c r="AT852" i="87"/>
  <c r="AS852" i="87"/>
  <c r="AR852" i="87"/>
  <c r="AQ852" i="87"/>
  <c r="AP852" i="87"/>
  <c r="AO852" i="87"/>
  <c r="AN852" i="87"/>
  <c r="AM852" i="87"/>
  <c r="AL852" i="87"/>
  <c r="AK852" i="87"/>
  <c r="AJ852" i="87"/>
  <c r="AI852" i="87"/>
  <c r="AH852" i="87"/>
  <c r="AG852" i="87"/>
  <c r="AF852" i="87"/>
  <c r="AE852" i="87"/>
  <c r="AD852" i="87"/>
  <c r="AC852" i="87"/>
  <c r="AA852" i="87"/>
  <c r="AA851" i="87"/>
  <c r="AV850" i="87"/>
  <c r="AU850" i="87"/>
  <c r="AT850" i="87"/>
  <c r="AS850" i="87"/>
  <c r="AR850" i="87"/>
  <c r="AQ850" i="87"/>
  <c r="AP850" i="87"/>
  <c r="AO850" i="87"/>
  <c r="AN850" i="87"/>
  <c r="AM850" i="87"/>
  <c r="AL850" i="87"/>
  <c r="AK850" i="87"/>
  <c r="AJ850" i="87"/>
  <c r="AI850" i="87"/>
  <c r="AH850" i="87"/>
  <c r="AG850" i="87"/>
  <c r="AF850" i="87"/>
  <c r="AE850" i="87"/>
  <c r="AD850" i="87"/>
  <c r="AC850" i="87"/>
  <c r="AA850" i="87"/>
  <c r="AV849" i="87"/>
  <c r="AV857" i="87" s="1"/>
  <c r="AU849" i="87"/>
  <c r="AU857" i="87" s="1"/>
  <c r="AT849" i="87"/>
  <c r="AT857" i="87" s="1"/>
  <c r="AS849" i="87"/>
  <c r="AS857" i="87" s="1"/>
  <c r="AR849" i="87"/>
  <c r="AR857" i="87" s="1"/>
  <c r="AQ849" i="87"/>
  <c r="AQ857" i="87" s="1"/>
  <c r="AP849" i="87"/>
  <c r="AP857" i="87" s="1"/>
  <c r="AO849" i="87"/>
  <c r="AO857" i="87" s="1"/>
  <c r="AN849" i="87"/>
  <c r="AN857" i="87" s="1"/>
  <c r="AM849" i="87"/>
  <c r="AM857" i="87" s="1"/>
  <c r="AL849" i="87"/>
  <c r="AL857" i="87" s="1"/>
  <c r="AK849" i="87"/>
  <c r="AK857" i="87" s="1"/>
  <c r="AJ849" i="87"/>
  <c r="AJ857" i="87" s="1"/>
  <c r="AI849" i="87"/>
  <c r="AI857" i="87" s="1"/>
  <c r="AH849" i="87"/>
  <c r="AH857" i="87" s="1"/>
  <c r="AG849" i="87"/>
  <c r="AG857" i="87" s="1"/>
  <c r="AF849" i="87"/>
  <c r="AF857" i="87" s="1"/>
  <c r="AE849" i="87"/>
  <c r="AE857" i="87" s="1"/>
  <c r="AD849" i="87"/>
  <c r="AD857" i="87" s="1"/>
  <c r="AC849" i="87"/>
  <c r="AC857" i="87" s="1"/>
  <c r="AA849" i="87"/>
  <c r="Z841" i="87"/>
  <c r="AY866" i="87" s="1"/>
  <c r="Y841" i="87"/>
  <c r="AX866" i="87" s="1"/>
  <c r="X841" i="87"/>
  <c r="AW866" i="87" s="1"/>
  <c r="W841" i="87"/>
  <c r="AV866" i="87" s="1"/>
  <c r="V841" i="87"/>
  <c r="AU866" i="87" s="1"/>
  <c r="U841" i="87"/>
  <c r="AT866" i="87" s="1"/>
  <c r="T841" i="87"/>
  <c r="AS866" i="87" s="1"/>
  <c r="S841" i="87"/>
  <c r="AR866" i="87" s="1"/>
  <c r="R841" i="87"/>
  <c r="AQ866" i="87" s="1"/>
  <c r="Q841" i="87"/>
  <c r="AP866" i="87" s="1"/>
  <c r="P841" i="87"/>
  <c r="AO866" i="87" s="1"/>
  <c r="O841" i="87"/>
  <c r="AN866" i="87" s="1"/>
  <c r="N841" i="87"/>
  <c r="AM866" i="87" s="1"/>
  <c r="M841" i="87"/>
  <c r="AL866" i="87" s="1"/>
  <c r="L841" i="87"/>
  <c r="AK866" i="87" s="1"/>
  <c r="K841" i="87"/>
  <c r="AJ866" i="87" s="1"/>
  <c r="J841" i="87"/>
  <c r="AI866" i="87" s="1"/>
  <c r="I841" i="87"/>
  <c r="AH866" i="87" s="1"/>
  <c r="H841" i="87"/>
  <c r="AG866" i="87" s="1"/>
  <c r="G841" i="87"/>
  <c r="AF866" i="87" s="1"/>
  <c r="F841" i="87"/>
  <c r="AE866" i="87" s="1"/>
  <c r="E841" i="87"/>
  <c r="AD866" i="87" s="1"/>
  <c r="D841" i="87"/>
  <c r="AA840" i="87"/>
  <c r="AA839" i="87"/>
  <c r="AA838" i="87"/>
  <c r="AY837" i="87"/>
  <c r="AX837" i="87"/>
  <c r="AW837" i="87"/>
  <c r="AV837" i="87"/>
  <c r="AU837" i="87"/>
  <c r="AT837" i="87"/>
  <c r="AS837" i="87"/>
  <c r="AR837" i="87"/>
  <c r="AQ837" i="87"/>
  <c r="AP837" i="87"/>
  <c r="AO837" i="87"/>
  <c r="AN837" i="87"/>
  <c r="AM837" i="87"/>
  <c r="AL837" i="87"/>
  <c r="AK837" i="87"/>
  <c r="AJ837" i="87"/>
  <c r="AI837" i="87"/>
  <c r="AH837" i="87"/>
  <c r="AG837" i="87"/>
  <c r="AF837" i="87"/>
  <c r="AE837" i="87"/>
  <c r="AD837" i="87"/>
  <c r="AC837" i="87"/>
  <c r="AA837" i="87"/>
  <c r="AY836" i="87"/>
  <c r="AX836" i="87"/>
  <c r="AW836" i="87"/>
  <c r="AV836" i="87"/>
  <c r="AU836" i="87"/>
  <c r="AT836" i="87"/>
  <c r="AS836" i="87"/>
  <c r="AR836" i="87"/>
  <c r="AQ836" i="87"/>
  <c r="AP836" i="87"/>
  <c r="AO836" i="87"/>
  <c r="AN836" i="87"/>
  <c r="AM836" i="87"/>
  <c r="AL836" i="87"/>
  <c r="AK836" i="87"/>
  <c r="AJ836" i="87"/>
  <c r="AI836" i="87"/>
  <c r="AH836" i="87"/>
  <c r="AG836" i="87"/>
  <c r="AF836" i="87"/>
  <c r="AE836" i="87"/>
  <c r="AD836" i="87"/>
  <c r="AC836" i="87"/>
  <c r="AA836" i="87"/>
  <c r="AY835" i="87"/>
  <c r="AX835" i="87"/>
  <c r="AX841" i="87" s="1"/>
  <c r="AW835" i="87"/>
  <c r="AV835" i="87"/>
  <c r="AV841" i="87" s="1"/>
  <c r="AU835" i="87"/>
  <c r="AU841" i="87" s="1"/>
  <c r="AT835" i="87"/>
  <c r="AS835" i="87"/>
  <c r="AR835" i="87"/>
  <c r="AQ835" i="87"/>
  <c r="AP835" i="87"/>
  <c r="AO835" i="87"/>
  <c r="AO841" i="87" s="1"/>
  <c r="AN835" i="87"/>
  <c r="AM835" i="87"/>
  <c r="AL835" i="87"/>
  <c r="AK835" i="87"/>
  <c r="AJ835" i="87"/>
  <c r="AJ841" i="87" s="1"/>
  <c r="AI835" i="87"/>
  <c r="AI841" i="87" s="1"/>
  <c r="AH835" i="87"/>
  <c r="AH841" i="87" s="1"/>
  <c r="AG835" i="87"/>
  <c r="AG841" i="87" s="1"/>
  <c r="AF835" i="87"/>
  <c r="AE835" i="87"/>
  <c r="AD835" i="87"/>
  <c r="AC835" i="87"/>
  <c r="AA835" i="87"/>
  <c r="W831" i="87"/>
  <c r="AV851" i="87" s="1"/>
  <c r="V831" i="87"/>
  <c r="AU851" i="87" s="1"/>
  <c r="U831" i="87"/>
  <c r="AT851" i="87" s="1"/>
  <c r="T831" i="87"/>
  <c r="AS851" i="87" s="1"/>
  <c r="S831" i="87"/>
  <c r="AR851" i="87" s="1"/>
  <c r="R831" i="87"/>
  <c r="AQ851" i="87" s="1"/>
  <c r="Q831" i="87"/>
  <c r="AP851" i="87" s="1"/>
  <c r="P831" i="87"/>
  <c r="AO851" i="87" s="1"/>
  <c r="O831" i="87"/>
  <c r="AN851" i="87" s="1"/>
  <c r="N831" i="87"/>
  <c r="AM851" i="87" s="1"/>
  <c r="M831" i="87"/>
  <c r="AL851" i="87" s="1"/>
  <c r="L831" i="87"/>
  <c r="AK851" i="87" s="1"/>
  <c r="K831" i="87"/>
  <c r="AJ851" i="87" s="1"/>
  <c r="J831" i="87"/>
  <c r="AI851" i="87" s="1"/>
  <c r="I831" i="87"/>
  <c r="AH851" i="87" s="1"/>
  <c r="H831" i="87"/>
  <c r="AG851" i="87" s="1"/>
  <c r="G831" i="87"/>
  <c r="AF851" i="87" s="1"/>
  <c r="F831" i="87"/>
  <c r="AE851" i="87" s="1"/>
  <c r="E831" i="87"/>
  <c r="AD851" i="87" s="1"/>
  <c r="D831" i="87"/>
  <c r="AC851" i="87" s="1"/>
  <c r="AA830" i="87"/>
  <c r="AA829" i="87"/>
  <c r="AA828" i="87"/>
  <c r="AV827" i="87"/>
  <c r="AU827" i="87"/>
  <c r="AT827" i="87"/>
  <c r="AS827" i="87"/>
  <c r="AR827" i="87"/>
  <c r="AQ827" i="87"/>
  <c r="AP827" i="87"/>
  <c r="AO827" i="87"/>
  <c r="AN827" i="87"/>
  <c r="AM827" i="87"/>
  <c r="AL827" i="87"/>
  <c r="AK827" i="87"/>
  <c r="AJ827" i="87"/>
  <c r="AI827" i="87"/>
  <c r="AH827" i="87"/>
  <c r="AG827" i="87"/>
  <c r="AF827" i="87"/>
  <c r="AE827" i="87"/>
  <c r="AD827" i="87"/>
  <c r="AC827" i="87"/>
  <c r="AA827" i="87"/>
  <c r="AV826" i="87"/>
  <c r="AU826" i="87"/>
  <c r="AT826" i="87"/>
  <c r="AS826" i="87"/>
  <c r="AR826" i="87"/>
  <c r="AQ826" i="87"/>
  <c r="AP826" i="87"/>
  <c r="AO826" i="87"/>
  <c r="AN826" i="87"/>
  <c r="AM826" i="87"/>
  <c r="AL826" i="87"/>
  <c r="AK826" i="87"/>
  <c r="AJ826" i="87"/>
  <c r="AI826" i="87"/>
  <c r="AH826" i="87"/>
  <c r="AG826" i="87"/>
  <c r="AF826" i="87"/>
  <c r="AE826" i="87"/>
  <c r="AD826" i="87"/>
  <c r="AC826" i="87"/>
  <c r="AA826" i="87"/>
  <c r="AV825" i="87"/>
  <c r="AV831" i="87" s="1"/>
  <c r="AU825" i="87"/>
  <c r="AU831" i="87" s="1"/>
  <c r="AT825" i="87"/>
  <c r="AT831" i="87" s="1"/>
  <c r="AS825" i="87"/>
  <c r="AS831" i="87" s="1"/>
  <c r="AR825" i="87"/>
  <c r="AR831" i="87" s="1"/>
  <c r="AQ825" i="87"/>
  <c r="AQ831" i="87" s="1"/>
  <c r="AP825" i="87"/>
  <c r="AP831" i="87" s="1"/>
  <c r="AO825" i="87"/>
  <c r="AO831" i="87" s="1"/>
  <c r="AN825" i="87"/>
  <c r="AN831" i="87" s="1"/>
  <c r="AM825" i="87"/>
  <c r="AM831" i="87" s="1"/>
  <c r="AL825" i="87"/>
  <c r="AL831" i="87" s="1"/>
  <c r="AK825" i="87"/>
  <c r="AK831" i="87" s="1"/>
  <c r="AJ825" i="87"/>
  <c r="AJ831" i="87" s="1"/>
  <c r="AI825" i="87"/>
  <c r="AI831" i="87" s="1"/>
  <c r="AH825" i="87"/>
  <c r="AH831" i="87" s="1"/>
  <c r="AG825" i="87"/>
  <c r="AG831" i="87" s="1"/>
  <c r="AF825" i="87"/>
  <c r="AF831" i="87" s="1"/>
  <c r="AE825" i="87"/>
  <c r="AE831" i="87" s="1"/>
  <c r="AD825" i="87"/>
  <c r="AD831" i="87" s="1"/>
  <c r="AC825" i="87"/>
  <c r="AC831" i="87" s="1"/>
  <c r="AA825" i="87"/>
  <c r="Z816" i="87"/>
  <c r="Y816" i="87"/>
  <c r="X816" i="87"/>
  <c r="W816" i="87"/>
  <c r="V816" i="87"/>
  <c r="U816" i="87"/>
  <c r="T816" i="87"/>
  <c r="S816" i="87"/>
  <c r="R816" i="87"/>
  <c r="Q816" i="87"/>
  <c r="P816" i="87"/>
  <c r="O816" i="87"/>
  <c r="N816" i="87"/>
  <c r="M816" i="87"/>
  <c r="L816" i="87"/>
  <c r="K816" i="87"/>
  <c r="J816" i="87"/>
  <c r="I816" i="87"/>
  <c r="H816" i="87"/>
  <c r="G816" i="87"/>
  <c r="F816" i="87"/>
  <c r="E816" i="87"/>
  <c r="D816" i="87"/>
  <c r="AY815" i="87"/>
  <c r="AX815" i="87"/>
  <c r="AW815" i="87"/>
  <c r="AV815" i="87"/>
  <c r="AU815" i="87"/>
  <c r="AT815" i="87"/>
  <c r="AS815" i="87"/>
  <c r="AR815" i="87"/>
  <c r="AQ815" i="87"/>
  <c r="AP815" i="87"/>
  <c r="AO815" i="87"/>
  <c r="AN815" i="87"/>
  <c r="AM815" i="87"/>
  <c r="AL815" i="87"/>
  <c r="AK815" i="87"/>
  <c r="AJ815" i="87"/>
  <c r="AI815" i="87"/>
  <c r="AH815" i="87"/>
  <c r="AG815" i="87"/>
  <c r="AF815" i="87"/>
  <c r="AE815" i="87"/>
  <c r="AD815" i="87"/>
  <c r="AC815" i="87"/>
  <c r="AA815" i="87"/>
  <c r="AY814" i="87"/>
  <c r="AX814" i="87"/>
  <c r="AW814" i="87"/>
  <c r="AV814" i="87"/>
  <c r="AU814" i="87"/>
  <c r="AT814" i="87"/>
  <c r="AS814" i="87"/>
  <c r="AR814" i="87"/>
  <c r="AQ814" i="87"/>
  <c r="AP814" i="87"/>
  <c r="AO814" i="87"/>
  <c r="AN814" i="87"/>
  <c r="AM814" i="87"/>
  <c r="AL814" i="87"/>
  <c r="AK814" i="87"/>
  <c r="AJ814" i="87"/>
  <c r="AI814" i="87"/>
  <c r="AH814" i="87"/>
  <c r="AG814" i="87"/>
  <c r="AF814" i="87"/>
  <c r="AE814" i="87"/>
  <c r="AD814" i="87"/>
  <c r="AC814" i="87"/>
  <c r="AA814" i="87"/>
  <c r="AY813" i="87"/>
  <c r="AX813" i="87"/>
  <c r="AW813" i="87"/>
  <c r="AV813" i="87"/>
  <c r="AU813" i="87"/>
  <c r="AT813" i="87"/>
  <c r="AS813" i="87"/>
  <c r="AR813" i="87"/>
  <c r="AQ813" i="87"/>
  <c r="AP813" i="87"/>
  <c r="AO813" i="87"/>
  <c r="AN813" i="87"/>
  <c r="AM813" i="87"/>
  <c r="AL813" i="87"/>
  <c r="AK813" i="87"/>
  <c r="AJ813" i="87"/>
  <c r="AI813" i="87"/>
  <c r="AH813" i="87"/>
  <c r="AG813" i="87"/>
  <c r="AF813" i="87"/>
  <c r="AE813" i="87"/>
  <c r="AD813" i="87"/>
  <c r="AC813" i="87"/>
  <c r="AA813" i="87"/>
  <c r="AY812" i="87"/>
  <c r="AX812" i="87"/>
  <c r="AW812" i="87"/>
  <c r="AV812" i="87"/>
  <c r="AU812" i="87"/>
  <c r="AT812" i="87"/>
  <c r="AT816" i="87" s="1"/>
  <c r="AS812" i="87"/>
  <c r="AR812" i="87"/>
  <c r="AR816" i="87" s="1"/>
  <c r="AQ812" i="87"/>
  <c r="AP812" i="87"/>
  <c r="AO812" i="87"/>
  <c r="AN812" i="87"/>
  <c r="AM812" i="87"/>
  <c r="AL812" i="87"/>
  <c r="AK812" i="87"/>
  <c r="AJ812" i="87"/>
  <c r="AJ816" i="87" s="1"/>
  <c r="AI812" i="87"/>
  <c r="AH812" i="87"/>
  <c r="AG812" i="87"/>
  <c r="AG816" i="87" s="1"/>
  <c r="AF812" i="87"/>
  <c r="AF816" i="87" s="1"/>
  <c r="AE812" i="87"/>
  <c r="AE816" i="87" s="1"/>
  <c r="AD812" i="87"/>
  <c r="AC812" i="87"/>
  <c r="AA812" i="87"/>
  <c r="W808" i="87"/>
  <c r="V808" i="87"/>
  <c r="U808" i="87"/>
  <c r="T808" i="87"/>
  <c r="S808" i="87"/>
  <c r="R808" i="87"/>
  <c r="Q808" i="87"/>
  <c r="P808" i="87"/>
  <c r="O808" i="87"/>
  <c r="N808" i="87"/>
  <c r="M808" i="87"/>
  <c r="L808" i="87"/>
  <c r="K808" i="87"/>
  <c r="J808" i="87"/>
  <c r="I808" i="87"/>
  <c r="H808" i="87"/>
  <c r="G808" i="87"/>
  <c r="F808" i="87"/>
  <c r="E808" i="87"/>
  <c r="D808" i="87"/>
  <c r="AA807" i="87"/>
  <c r="AA806" i="87"/>
  <c r="AV805" i="87"/>
  <c r="AU805" i="87"/>
  <c r="AT805" i="87"/>
  <c r="AS805" i="87"/>
  <c r="AR805" i="87"/>
  <c r="AQ805" i="87"/>
  <c r="AP805" i="87"/>
  <c r="AO805" i="87"/>
  <c r="AN805" i="87"/>
  <c r="AM805" i="87"/>
  <c r="AL805" i="87"/>
  <c r="AK805" i="87"/>
  <c r="AJ805" i="87"/>
  <c r="AI805" i="87"/>
  <c r="AH805" i="87"/>
  <c r="AG805" i="87"/>
  <c r="AF805" i="87"/>
  <c r="AE805" i="87"/>
  <c r="AD805" i="87"/>
  <c r="AC805" i="87"/>
  <c r="AA805" i="87"/>
  <c r="AV804" i="87"/>
  <c r="AV808" i="87" s="1"/>
  <c r="AU804" i="87"/>
  <c r="AU808" i="87" s="1"/>
  <c r="AT804" i="87"/>
  <c r="AT808" i="87" s="1"/>
  <c r="AS804" i="87"/>
  <c r="AS808" i="87" s="1"/>
  <c r="AR804" i="87"/>
  <c r="AR808" i="87" s="1"/>
  <c r="AQ804" i="87"/>
  <c r="AQ808" i="87" s="1"/>
  <c r="AP804" i="87"/>
  <c r="AP808" i="87" s="1"/>
  <c r="AO804" i="87"/>
  <c r="AO808" i="87" s="1"/>
  <c r="AN804" i="87"/>
  <c r="AN808" i="87" s="1"/>
  <c r="AM804" i="87"/>
  <c r="AM808" i="87" s="1"/>
  <c r="AL804" i="87"/>
  <c r="AL808" i="87" s="1"/>
  <c r="AK804" i="87"/>
  <c r="AK808" i="87" s="1"/>
  <c r="AJ804" i="87"/>
  <c r="AJ808" i="87" s="1"/>
  <c r="AI804" i="87"/>
  <c r="AI808" i="87" s="1"/>
  <c r="AH804" i="87"/>
  <c r="AH808" i="87" s="1"/>
  <c r="AG804" i="87"/>
  <c r="AG808" i="87" s="1"/>
  <c r="AF804" i="87"/>
  <c r="AF808" i="87" s="1"/>
  <c r="AE804" i="87"/>
  <c r="AE808" i="87" s="1"/>
  <c r="AD804" i="87"/>
  <c r="AD808" i="87" s="1"/>
  <c r="AC804" i="87"/>
  <c r="AC808" i="87" s="1"/>
  <c r="AA804" i="87"/>
  <c r="Z797" i="87"/>
  <c r="Y797" i="87"/>
  <c r="X797" i="87"/>
  <c r="W797" i="87"/>
  <c r="V797" i="87"/>
  <c r="U797" i="87"/>
  <c r="T797" i="87"/>
  <c r="S797" i="87"/>
  <c r="R797" i="87"/>
  <c r="Q797" i="87"/>
  <c r="P797" i="87"/>
  <c r="O797" i="87"/>
  <c r="N797" i="87"/>
  <c r="M797" i="87"/>
  <c r="L797" i="87"/>
  <c r="K797" i="87"/>
  <c r="J797" i="87"/>
  <c r="I797" i="87"/>
  <c r="H797" i="87"/>
  <c r="G797" i="87"/>
  <c r="F797" i="87"/>
  <c r="E797" i="87"/>
  <c r="D797" i="87"/>
  <c r="AA796" i="87"/>
  <c r="AY795" i="87"/>
  <c r="AX795" i="87"/>
  <c r="AW795" i="87"/>
  <c r="AV795" i="87"/>
  <c r="AU795" i="87"/>
  <c r="AT795" i="87"/>
  <c r="AS795" i="87"/>
  <c r="AR795" i="87"/>
  <c r="AQ795" i="87"/>
  <c r="AP795" i="87"/>
  <c r="AO795" i="87"/>
  <c r="AN795" i="87"/>
  <c r="AM795" i="87"/>
  <c r="AL795" i="87"/>
  <c r="AK795" i="87"/>
  <c r="AJ795" i="87"/>
  <c r="AI795" i="87"/>
  <c r="AH795" i="87"/>
  <c r="AG795" i="87"/>
  <c r="AF795" i="87"/>
  <c r="AE795" i="87"/>
  <c r="AD795" i="87"/>
  <c r="AC795" i="87"/>
  <c r="AA795" i="87"/>
  <c r="AY794" i="87"/>
  <c r="AX794" i="87"/>
  <c r="AW794" i="87"/>
  <c r="AV794" i="87"/>
  <c r="AU794" i="87"/>
  <c r="AT794" i="87"/>
  <c r="AS794" i="87"/>
  <c r="AR794" i="87"/>
  <c r="AQ794" i="87"/>
  <c r="AP794" i="87"/>
  <c r="AO794" i="87"/>
  <c r="AN794" i="87"/>
  <c r="AM794" i="87"/>
  <c r="AL794" i="87"/>
  <c r="AK794" i="87"/>
  <c r="AJ794" i="87"/>
  <c r="AI794" i="87"/>
  <c r="AH794" i="87"/>
  <c r="AG794" i="87"/>
  <c r="AF794" i="87"/>
  <c r="AE794" i="87"/>
  <c r="AD794" i="87"/>
  <c r="AC794" i="87"/>
  <c r="AA794" i="87"/>
  <c r="AY793" i="87"/>
  <c r="AX793" i="87"/>
  <c r="AW793" i="87"/>
  <c r="AV793" i="87"/>
  <c r="AU793" i="87"/>
  <c r="AT793" i="87"/>
  <c r="AS793" i="87"/>
  <c r="AR793" i="87"/>
  <c r="AQ793" i="87"/>
  <c r="AP793" i="87"/>
  <c r="AO793" i="87"/>
  <c r="AN793" i="87"/>
  <c r="AM793" i="87"/>
  <c r="AL793" i="87"/>
  <c r="AK793" i="87"/>
  <c r="AJ793" i="87"/>
  <c r="AI793" i="87"/>
  <c r="AH793" i="87"/>
  <c r="AG793" i="87"/>
  <c r="AF793" i="87"/>
  <c r="AE793" i="87"/>
  <c r="AD793" i="87"/>
  <c r="AC793" i="87"/>
  <c r="AA793" i="87"/>
  <c r="AY792" i="87"/>
  <c r="AX792" i="87"/>
  <c r="AW792" i="87"/>
  <c r="AV792" i="87"/>
  <c r="AV797" i="87" s="1"/>
  <c r="AU792" i="87"/>
  <c r="AU797" i="87" s="1"/>
  <c r="AT792" i="87"/>
  <c r="AT797" i="87" s="1"/>
  <c r="AS792" i="87"/>
  <c r="AR792" i="87"/>
  <c r="AQ792" i="87"/>
  <c r="AP792" i="87"/>
  <c r="AO792" i="87"/>
  <c r="AN792" i="87"/>
  <c r="AN797" i="87" s="1"/>
  <c r="AM792" i="87"/>
  <c r="AM797" i="87" s="1"/>
  <c r="AL792" i="87"/>
  <c r="AK792" i="87"/>
  <c r="AK797" i="87" s="1"/>
  <c r="AJ792" i="87"/>
  <c r="AJ797" i="87" s="1"/>
  <c r="AI792" i="87"/>
  <c r="AH792" i="87"/>
  <c r="AG792" i="87"/>
  <c r="AF792" i="87"/>
  <c r="AE792" i="87"/>
  <c r="AD792" i="87"/>
  <c r="AC792" i="87"/>
  <c r="AC797" i="87" s="1"/>
  <c r="AA792" i="87"/>
  <c r="W788" i="87"/>
  <c r="V788" i="87"/>
  <c r="U788" i="87"/>
  <c r="T788" i="87"/>
  <c r="S788" i="87"/>
  <c r="R788" i="87"/>
  <c r="Q788" i="87"/>
  <c r="P788" i="87"/>
  <c r="O788" i="87"/>
  <c r="N788" i="87"/>
  <c r="M788" i="87"/>
  <c r="L788" i="87"/>
  <c r="K788" i="87"/>
  <c r="J788" i="87"/>
  <c r="I788" i="87"/>
  <c r="H788" i="87"/>
  <c r="G788" i="87"/>
  <c r="F788" i="87"/>
  <c r="E788" i="87"/>
  <c r="D788" i="87"/>
  <c r="AA787" i="87"/>
  <c r="AA786" i="87"/>
  <c r="AV785" i="87"/>
  <c r="AU785" i="87"/>
  <c r="AT785" i="87"/>
  <c r="AS785" i="87"/>
  <c r="AR785" i="87"/>
  <c r="AQ785" i="87"/>
  <c r="AP785" i="87"/>
  <c r="AO785" i="87"/>
  <c r="AN785" i="87"/>
  <c r="AM785" i="87"/>
  <c r="AL785" i="87"/>
  <c r="AK785" i="87"/>
  <c r="AJ785" i="87"/>
  <c r="AI785" i="87"/>
  <c r="AH785" i="87"/>
  <c r="AG785" i="87"/>
  <c r="AF785" i="87"/>
  <c r="AE785" i="87"/>
  <c r="AD785" i="87"/>
  <c r="AC785" i="87"/>
  <c r="AA785" i="87"/>
  <c r="AV784" i="87"/>
  <c r="AU784" i="87"/>
  <c r="AT784" i="87"/>
  <c r="AS784" i="87"/>
  <c r="AR784" i="87"/>
  <c r="AQ784" i="87"/>
  <c r="AP784" i="87"/>
  <c r="AO784" i="87"/>
  <c r="AN784" i="87"/>
  <c r="AM784" i="87"/>
  <c r="AL784" i="87"/>
  <c r="AK784" i="87"/>
  <c r="AJ784" i="87"/>
  <c r="AI784" i="87"/>
  <c r="AH784" i="87"/>
  <c r="AG784" i="87"/>
  <c r="AF784" i="87"/>
  <c r="AE784" i="87"/>
  <c r="AD784" i="87"/>
  <c r="AC784" i="87"/>
  <c r="AA784" i="87"/>
  <c r="AV783" i="87"/>
  <c r="AU783" i="87"/>
  <c r="AT783" i="87"/>
  <c r="AS783" i="87"/>
  <c r="AR783" i="87"/>
  <c r="AQ783" i="87"/>
  <c r="AP783" i="87"/>
  <c r="AO783" i="87"/>
  <c r="AN783" i="87"/>
  <c r="AM783" i="87"/>
  <c r="AL783" i="87"/>
  <c r="AK783" i="87"/>
  <c r="AJ783" i="87"/>
  <c r="AI783" i="87"/>
  <c r="AH783" i="87"/>
  <c r="AG783" i="87"/>
  <c r="AF783" i="87"/>
  <c r="AE783" i="87"/>
  <c r="AD783" i="87"/>
  <c r="AC783" i="87"/>
  <c r="AA783" i="87"/>
  <c r="Z775" i="87"/>
  <c r="Y775" i="87"/>
  <c r="X775" i="87"/>
  <c r="W775" i="87"/>
  <c r="V775" i="87"/>
  <c r="U775" i="87"/>
  <c r="T775" i="87"/>
  <c r="S775" i="87"/>
  <c r="R775" i="87"/>
  <c r="Q775" i="87"/>
  <c r="P775" i="87"/>
  <c r="O775" i="87"/>
  <c r="N775" i="87"/>
  <c r="M775" i="87"/>
  <c r="L775" i="87"/>
  <c r="K775" i="87"/>
  <c r="J775" i="87"/>
  <c r="I775" i="87"/>
  <c r="H775" i="87"/>
  <c r="G775" i="87"/>
  <c r="F775" i="87"/>
  <c r="E775" i="87"/>
  <c r="D775" i="87"/>
  <c r="AA774" i="87"/>
  <c r="AA773" i="87"/>
  <c r="AY772" i="87"/>
  <c r="AX772" i="87"/>
  <c r="AW772" i="87"/>
  <c r="AV772" i="87"/>
  <c r="AU772" i="87"/>
  <c r="AT772" i="87"/>
  <c r="AS772" i="87"/>
  <c r="AR772" i="87"/>
  <c r="AQ772" i="87"/>
  <c r="AP772" i="87"/>
  <c r="AO772" i="87"/>
  <c r="AN772" i="87"/>
  <c r="AM772" i="87"/>
  <c r="AL772" i="87"/>
  <c r="AK772" i="87"/>
  <c r="AJ772" i="87"/>
  <c r="AI772" i="87"/>
  <c r="AH772" i="87"/>
  <c r="AG772" i="87"/>
  <c r="AF772" i="87"/>
  <c r="AE772" i="87"/>
  <c r="AD772" i="87"/>
  <c r="AC772" i="87"/>
  <c r="AA772" i="87"/>
  <c r="AY771" i="87"/>
  <c r="AX771" i="87"/>
  <c r="AW771" i="87"/>
  <c r="AV771" i="87"/>
  <c r="AU771" i="87"/>
  <c r="AT771" i="87"/>
  <c r="AS771" i="87"/>
  <c r="AR771" i="87"/>
  <c r="AQ771" i="87"/>
  <c r="AP771" i="87"/>
  <c r="AO771" i="87"/>
  <c r="AN771" i="87"/>
  <c r="AM771" i="87"/>
  <c r="AL771" i="87"/>
  <c r="AK771" i="87"/>
  <c r="AJ771" i="87"/>
  <c r="AI771" i="87"/>
  <c r="AH771" i="87"/>
  <c r="AG771" i="87"/>
  <c r="AF771" i="87"/>
  <c r="AE771" i="87"/>
  <c r="AD771" i="87"/>
  <c r="AC771" i="87"/>
  <c r="AA771" i="87"/>
  <c r="AY770" i="87"/>
  <c r="AX770" i="87"/>
  <c r="AW770" i="87"/>
  <c r="AV770" i="87"/>
  <c r="AU770" i="87"/>
  <c r="AT770" i="87"/>
  <c r="AS770" i="87"/>
  <c r="AR770" i="87"/>
  <c r="AQ770" i="87"/>
  <c r="AP770" i="87"/>
  <c r="AO770" i="87"/>
  <c r="AN770" i="87"/>
  <c r="AM770" i="87"/>
  <c r="AL770" i="87"/>
  <c r="AK770" i="87"/>
  <c r="AJ770" i="87"/>
  <c r="AI770" i="87"/>
  <c r="AH770" i="87"/>
  <c r="AG770" i="87"/>
  <c r="AF770" i="87"/>
  <c r="AE770" i="87"/>
  <c r="AD770" i="87"/>
  <c r="AC770" i="87"/>
  <c r="AA770" i="87"/>
  <c r="AY769" i="87"/>
  <c r="AY775" i="87" s="1"/>
  <c r="AX769" i="87"/>
  <c r="AW769" i="87"/>
  <c r="AV769" i="87"/>
  <c r="AU769" i="87"/>
  <c r="AT769" i="87"/>
  <c r="AS769" i="87"/>
  <c r="AR769" i="87"/>
  <c r="AQ769" i="87"/>
  <c r="AQ775" i="87" s="1"/>
  <c r="AP769" i="87"/>
  <c r="AP775" i="87" s="1"/>
  <c r="AO769" i="87"/>
  <c r="AN769" i="87"/>
  <c r="AM769" i="87"/>
  <c r="AL769" i="87"/>
  <c r="AL775" i="87" s="1"/>
  <c r="AK769" i="87"/>
  <c r="AJ769" i="87"/>
  <c r="AJ775" i="87" s="1"/>
  <c r="AI769" i="87"/>
  <c r="AH769" i="87"/>
  <c r="AH775" i="87" s="1"/>
  <c r="AG769" i="87"/>
  <c r="AF769" i="87"/>
  <c r="AE769" i="87"/>
  <c r="AD769" i="87"/>
  <c r="AC769" i="87"/>
  <c r="AA769" i="87"/>
  <c r="W765" i="87"/>
  <c r="V765" i="87"/>
  <c r="U765" i="87"/>
  <c r="T765" i="87"/>
  <c r="S765" i="87"/>
  <c r="R765" i="87"/>
  <c r="Q765" i="87"/>
  <c r="P765" i="87"/>
  <c r="O765" i="87"/>
  <c r="N765" i="87"/>
  <c r="M765" i="87"/>
  <c r="L765" i="87"/>
  <c r="K765" i="87"/>
  <c r="J765" i="87"/>
  <c r="I765" i="87"/>
  <c r="H765" i="87"/>
  <c r="G765" i="87"/>
  <c r="F765" i="87"/>
  <c r="E765" i="87"/>
  <c r="D765" i="87"/>
  <c r="AA764" i="87"/>
  <c r="AA763" i="87"/>
  <c r="AV762" i="87"/>
  <c r="AU762" i="87"/>
  <c r="AT762" i="87"/>
  <c r="AS762" i="87"/>
  <c r="AR762" i="87"/>
  <c r="AQ762" i="87"/>
  <c r="AP762" i="87"/>
  <c r="AO762" i="87"/>
  <c r="AN762" i="87"/>
  <c r="AM762" i="87"/>
  <c r="AL762" i="87"/>
  <c r="AK762" i="87"/>
  <c r="AJ762" i="87"/>
  <c r="AI762" i="87"/>
  <c r="AH762" i="87"/>
  <c r="AG762" i="87"/>
  <c r="AF762" i="87"/>
  <c r="AE762" i="87"/>
  <c r="AD762" i="87"/>
  <c r="AC762" i="87"/>
  <c r="AA762" i="87"/>
  <c r="AV761" i="87"/>
  <c r="AU761" i="87"/>
  <c r="AT761" i="87"/>
  <c r="AS761" i="87"/>
  <c r="AR761" i="87"/>
  <c r="AQ761" i="87"/>
  <c r="AP761" i="87"/>
  <c r="AO761" i="87"/>
  <c r="AN761" i="87"/>
  <c r="AM761" i="87"/>
  <c r="AL761" i="87"/>
  <c r="AK761" i="87"/>
  <c r="AJ761" i="87"/>
  <c r="AI761" i="87"/>
  <c r="AH761" i="87"/>
  <c r="AG761" i="87"/>
  <c r="AF761" i="87"/>
  <c r="AE761" i="87"/>
  <c r="AD761" i="87"/>
  <c r="AC761" i="87"/>
  <c r="AA761" i="87"/>
  <c r="AV760" i="87"/>
  <c r="AU760" i="87"/>
  <c r="AT760" i="87"/>
  <c r="AS760" i="87"/>
  <c r="AR760" i="87"/>
  <c r="AQ760" i="87"/>
  <c r="AP760" i="87"/>
  <c r="AO760" i="87"/>
  <c r="AN760" i="87"/>
  <c r="AM760" i="87"/>
  <c r="AL760" i="87"/>
  <c r="AK760" i="87"/>
  <c r="AJ760" i="87"/>
  <c r="AI760" i="87"/>
  <c r="AH760" i="87"/>
  <c r="AG760" i="87"/>
  <c r="AF760" i="87"/>
  <c r="AE760" i="87"/>
  <c r="AD760" i="87"/>
  <c r="AC760" i="87"/>
  <c r="AA760" i="87"/>
  <c r="AV759" i="87"/>
  <c r="AU759" i="87"/>
  <c r="AT759" i="87"/>
  <c r="AS759" i="87"/>
  <c r="AR759" i="87"/>
  <c r="AQ759" i="87"/>
  <c r="AP759" i="87"/>
  <c r="AO759" i="87"/>
  <c r="AN759" i="87"/>
  <c r="AM759" i="87"/>
  <c r="AL759" i="87"/>
  <c r="AK759" i="87"/>
  <c r="AJ759" i="87"/>
  <c r="AI759" i="87"/>
  <c r="AH759" i="87"/>
  <c r="AG759" i="87"/>
  <c r="AF759" i="87"/>
  <c r="AE759" i="87"/>
  <c r="AD759" i="87"/>
  <c r="AC759" i="87"/>
  <c r="AA759" i="87"/>
  <c r="Z750" i="87"/>
  <c r="Y750" i="87"/>
  <c r="X750" i="87"/>
  <c r="W750" i="87"/>
  <c r="V750" i="87"/>
  <c r="U750" i="87"/>
  <c r="T750" i="87"/>
  <c r="S750" i="87"/>
  <c r="R750" i="87"/>
  <c r="Q750" i="87"/>
  <c r="P750" i="87"/>
  <c r="O750" i="87"/>
  <c r="N750" i="87"/>
  <c r="M750" i="87"/>
  <c r="L750" i="87"/>
  <c r="K750" i="87"/>
  <c r="J750" i="87"/>
  <c r="I750" i="87"/>
  <c r="H750" i="87"/>
  <c r="G750" i="87"/>
  <c r="F750" i="87"/>
  <c r="E750" i="87"/>
  <c r="D750" i="87"/>
  <c r="AA749" i="87"/>
  <c r="AY748" i="87"/>
  <c r="AX748" i="87"/>
  <c r="AW748" i="87"/>
  <c r="AV748" i="87"/>
  <c r="AU748" i="87"/>
  <c r="AT748" i="87"/>
  <c r="AS748" i="87"/>
  <c r="AR748" i="87"/>
  <c r="AQ748" i="87"/>
  <c r="AP748" i="87"/>
  <c r="AO748" i="87"/>
  <c r="AN748" i="87"/>
  <c r="AM748" i="87"/>
  <c r="AL748" i="87"/>
  <c r="AK748" i="87"/>
  <c r="AJ748" i="87"/>
  <c r="AI748" i="87"/>
  <c r="AH748" i="87"/>
  <c r="AG748" i="87"/>
  <c r="AF748" i="87"/>
  <c r="AE748" i="87"/>
  <c r="AD748" i="87"/>
  <c r="AC748" i="87"/>
  <c r="AA748" i="87"/>
  <c r="AY747" i="87"/>
  <c r="AX747" i="87"/>
  <c r="AW747" i="87"/>
  <c r="AV747" i="87"/>
  <c r="AU747" i="87"/>
  <c r="AT747" i="87"/>
  <c r="AS747" i="87"/>
  <c r="AR747" i="87"/>
  <c r="AQ747" i="87"/>
  <c r="AP747" i="87"/>
  <c r="AO747" i="87"/>
  <c r="AN747" i="87"/>
  <c r="AM747" i="87"/>
  <c r="AL747" i="87"/>
  <c r="AK747" i="87"/>
  <c r="AJ747" i="87"/>
  <c r="AI747" i="87"/>
  <c r="AH747" i="87"/>
  <c r="AG747" i="87"/>
  <c r="AF747" i="87"/>
  <c r="AE747" i="87"/>
  <c r="AD747" i="87"/>
  <c r="AC747" i="87"/>
  <c r="AA747" i="87"/>
  <c r="AY746" i="87"/>
  <c r="AX746" i="87"/>
  <c r="AW746" i="87"/>
  <c r="AV746" i="87"/>
  <c r="AU746" i="87"/>
  <c r="AT746" i="87"/>
  <c r="AS746" i="87"/>
  <c r="AR746" i="87"/>
  <c r="AQ746" i="87"/>
  <c r="AP746" i="87"/>
  <c r="AO746" i="87"/>
  <c r="AN746" i="87"/>
  <c r="AM746" i="87"/>
  <c r="AL746" i="87"/>
  <c r="AK746" i="87"/>
  <c r="AJ746" i="87"/>
  <c r="AI746" i="87"/>
  <c r="AH746" i="87"/>
  <c r="AG746" i="87"/>
  <c r="AF746" i="87"/>
  <c r="AE746" i="87"/>
  <c r="AD746" i="87"/>
  <c r="AC746" i="87"/>
  <c r="AA746" i="87"/>
  <c r="AY745" i="87"/>
  <c r="AX745" i="87"/>
  <c r="AW745" i="87"/>
  <c r="AV745" i="87"/>
  <c r="AU745" i="87"/>
  <c r="AU750" i="87" s="1"/>
  <c r="AT745" i="87"/>
  <c r="AS745" i="87"/>
  <c r="AR745" i="87"/>
  <c r="AQ745" i="87"/>
  <c r="AP745" i="87"/>
  <c r="AO745" i="87"/>
  <c r="AO750" i="87" s="1"/>
  <c r="AN745" i="87"/>
  <c r="AN750" i="87" s="1"/>
  <c r="AM745" i="87"/>
  <c r="AM750" i="87" s="1"/>
  <c r="AL745" i="87"/>
  <c r="AL750" i="87" s="1"/>
  <c r="AK745" i="87"/>
  <c r="AJ745" i="87"/>
  <c r="AI745" i="87"/>
  <c r="AH745" i="87"/>
  <c r="AG745" i="87"/>
  <c r="AF745" i="87"/>
  <c r="AE745" i="87"/>
  <c r="AD745" i="87"/>
  <c r="AC745" i="87"/>
  <c r="AA745" i="87"/>
  <c r="W741" i="87"/>
  <c r="V741" i="87"/>
  <c r="U741" i="87"/>
  <c r="T741" i="87"/>
  <c r="S741" i="87"/>
  <c r="R741" i="87"/>
  <c r="Q741" i="87"/>
  <c r="P741" i="87"/>
  <c r="O741" i="87"/>
  <c r="N741" i="87"/>
  <c r="M741" i="87"/>
  <c r="L741" i="87"/>
  <c r="K741" i="87"/>
  <c r="J741" i="87"/>
  <c r="I741" i="87"/>
  <c r="H741" i="87"/>
  <c r="G741" i="87"/>
  <c r="F741" i="87"/>
  <c r="E741" i="87"/>
  <c r="D741" i="87"/>
  <c r="AA740" i="87"/>
  <c r="AV739" i="87"/>
  <c r="AU739" i="87"/>
  <c r="AT739" i="87"/>
  <c r="AS739" i="87"/>
  <c r="AR739" i="87"/>
  <c r="AQ739" i="87"/>
  <c r="AP739" i="87"/>
  <c r="AO739" i="87"/>
  <c r="AN739" i="87"/>
  <c r="AM739" i="87"/>
  <c r="AL739" i="87"/>
  <c r="AK739" i="87"/>
  <c r="AJ739" i="87"/>
  <c r="AI739" i="87"/>
  <c r="AH739" i="87"/>
  <c r="AG739" i="87"/>
  <c r="AF739" i="87"/>
  <c r="AE739" i="87"/>
  <c r="AD739" i="87"/>
  <c r="AC739" i="87"/>
  <c r="AA739" i="87"/>
  <c r="AV738" i="87"/>
  <c r="AU738" i="87"/>
  <c r="AT738" i="87"/>
  <c r="AS738" i="87"/>
  <c r="AR738" i="87"/>
  <c r="AQ738" i="87"/>
  <c r="AP738" i="87"/>
  <c r="AO738" i="87"/>
  <c r="AN738" i="87"/>
  <c r="AM738" i="87"/>
  <c r="AL738" i="87"/>
  <c r="AK738" i="87"/>
  <c r="AJ738" i="87"/>
  <c r="AI738" i="87"/>
  <c r="AH738" i="87"/>
  <c r="AG738" i="87"/>
  <c r="AF738" i="87"/>
  <c r="AE738" i="87"/>
  <c r="AD738" i="87"/>
  <c r="AC738" i="87"/>
  <c r="AA738" i="87"/>
  <c r="AV737" i="87"/>
  <c r="AU737" i="87"/>
  <c r="AT737" i="87"/>
  <c r="AS737" i="87"/>
  <c r="AR737" i="87"/>
  <c r="AQ737" i="87"/>
  <c r="AP737" i="87"/>
  <c r="AO737" i="87"/>
  <c r="AN737" i="87"/>
  <c r="AM737" i="87"/>
  <c r="AL737" i="87"/>
  <c r="AK737" i="87"/>
  <c r="AJ737" i="87"/>
  <c r="AI737" i="87"/>
  <c r="AH737" i="87"/>
  <c r="AG737" i="87"/>
  <c r="AF737" i="87"/>
  <c r="AE737" i="87"/>
  <c r="AD737" i="87"/>
  <c r="AC737" i="87"/>
  <c r="AA737" i="87"/>
  <c r="AV736" i="87"/>
  <c r="AU736" i="87"/>
  <c r="AT736" i="87"/>
  <c r="AS736" i="87"/>
  <c r="AR736" i="87"/>
  <c r="AQ736" i="87"/>
  <c r="AP736" i="87"/>
  <c r="AO736" i="87"/>
  <c r="AN736" i="87"/>
  <c r="AM736" i="87"/>
  <c r="AL736" i="87"/>
  <c r="AK736" i="87"/>
  <c r="AJ736" i="87"/>
  <c r="AI736" i="87"/>
  <c r="AH736" i="87"/>
  <c r="AG736" i="87"/>
  <c r="AF736" i="87"/>
  <c r="AE736" i="87"/>
  <c r="AD736" i="87"/>
  <c r="AC736" i="87"/>
  <c r="AA736" i="87"/>
  <c r="Z727" i="87"/>
  <c r="Y727" i="87"/>
  <c r="X727" i="87"/>
  <c r="W727" i="87"/>
  <c r="V727" i="87"/>
  <c r="U727" i="87"/>
  <c r="T727" i="87"/>
  <c r="S727" i="87"/>
  <c r="R727" i="87"/>
  <c r="Q727" i="87"/>
  <c r="P727" i="87"/>
  <c r="O727" i="87"/>
  <c r="N727" i="87"/>
  <c r="M727" i="87"/>
  <c r="L727" i="87"/>
  <c r="K727" i="87"/>
  <c r="J727" i="87"/>
  <c r="I727" i="87"/>
  <c r="H727" i="87"/>
  <c r="G727" i="87"/>
  <c r="F727" i="87"/>
  <c r="E727" i="87"/>
  <c r="D727" i="87"/>
  <c r="AA726" i="87"/>
  <c r="AY725" i="87"/>
  <c r="AX725" i="87"/>
  <c r="AW725" i="87"/>
  <c r="AV725" i="87"/>
  <c r="AU725" i="87"/>
  <c r="AT725" i="87"/>
  <c r="AS725" i="87"/>
  <c r="AR725" i="87"/>
  <c r="AQ725" i="87"/>
  <c r="AP725" i="87"/>
  <c r="AO725" i="87"/>
  <c r="AN725" i="87"/>
  <c r="AM725" i="87"/>
  <c r="AL725" i="87"/>
  <c r="AK725" i="87"/>
  <c r="AJ725" i="87"/>
  <c r="AI725" i="87"/>
  <c r="AH725" i="87"/>
  <c r="AG725" i="87"/>
  <c r="AF725" i="87"/>
  <c r="AE725" i="87"/>
  <c r="AD725" i="87"/>
  <c r="AC725" i="87"/>
  <c r="AA725" i="87"/>
  <c r="AY724" i="87"/>
  <c r="AX724" i="87"/>
  <c r="AW724" i="87"/>
  <c r="AV724" i="87"/>
  <c r="AU724" i="87"/>
  <c r="AT724" i="87"/>
  <c r="AS724" i="87"/>
  <c r="AR724" i="87"/>
  <c r="AQ724" i="87"/>
  <c r="AP724" i="87"/>
  <c r="AO724" i="87"/>
  <c r="AN724" i="87"/>
  <c r="AM724" i="87"/>
  <c r="AL724" i="87"/>
  <c r="AK724" i="87"/>
  <c r="AJ724" i="87"/>
  <c r="AI724" i="87"/>
  <c r="AH724" i="87"/>
  <c r="AG724" i="87"/>
  <c r="AF724" i="87"/>
  <c r="AE724" i="87"/>
  <c r="AD724" i="87"/>
  <c r="AC724" i="87"/>
  <c r="AA724" i="87"/>
  <c r="AY723" i="87"/>
  <c r="AX723" i="87"/>
  <c r="AW723" i="87"/>
  <c r="AV723" i="87"/>
  <c r="AU723" i="87"/>
  <c r="AT723" i="87"/>
  <c r="AS723" i="87"/>
  <c r="AR723" i="87"/>
  <c r="AQ723" i="87"/>
  <c r="AP723" i="87"/>
  <c r="AO723" i="87"/>
  <c r="AN723" i="87"/>
  <c r="AM723" i="87"/>
  <c r="AL723" i="87"/>
  <c r="AK723" i="87"/>
  <c r="AJ723" i="87"/>
  <c r="AI723" i="87"/>
  <c r="AH723" i="87"/>
  <c r="AG723" i="87"/>
  <c r="AF723" i="87"/>
  <c r="AE723" i="87"/>
  <c r="AD723" i="87"/>
  <c r="AC723" i="87"/>
  <c r="AA723" i="87"/>
  <c r="AY722" i="87"/>
  <c r="AX722" i="87"/>
  <c r="AX727" i="87" s="1"/>
  <c r="AW722" i="87"/>
  <c r="AW727" i="87" s="1"/>
  <c r="AV722" i="87"/>
  <c r="AV727" i="87" s="1"/>
  <c r="AU722" i="87"/>
  <c r="AT722" i="87"/>
  <c r="AS722" i="87"/>
  <c r="AR722" i="87"/>
  <c r="AQ722" i="87"/>
  <c r="AP722" i="87"/>
  <c r="AP727" i="87" s="1"/>
  <c r="AO722" i="87"/>
  <c r="AO727" i="87" s="1"/>
  <c r="AN722" i="87"/>
  <c r="AM722" i="87"/>
  <c r="AL722" i="87"/>
  <c r="AK722" i="87"/>
  <c r="AJ722" i="87"/>
  <c r="AI722" i="87"/>
  <c r="AH722" i="87"/>
  <c r="AH727" i="87" s="1"/>
  <c r="AG722" i="87"/>
  <c r="AG727" i="87" s="1"/>
  <c r="AF722" i="87"/>
  <c r="AE722" i="87"/>
  <c r="AE727" i="87" s="1"/>
  <c r="AD722" i="87"/>
  <c r="AC722" i="87"/>
  <c r="AA722" i="87"/>
  <c r="W718" i="87"/>
  <c r="AV740" i="87" s="1"/>
  <c r="V718" i="87"/>
  <c r="AU740" i="87" s="1"/>
  <c r="U718" i="87"/>
  <c r="AT740" i="87" s="1"/>
  <c r="T718" i="87"/>
  <c r="AS740" i="87" s="1"/>
  <c r="S718" i="87"/>
  <c r="AR740" i="87" s="1"/>
  <c r="R718" i="87"/>
  <c r="AQ740" i="87" s="1"/>
  <c r="Q718" i="87"/>
  <c r="AP740" i="87" s="1"/>
  <c r="P718" i="87"/>
  <c r="AO740" i="87" s="1"/>
  <c r="O718" i="87"/>
  <c r="AN740" i="87" s="1"/>
  <c r="N718" i="87"/>
  <c r="AM740" i="87" s="1"/>
  <c r="M718" i="87"/>
  <c r="AL740" i="87" s="1"/>
  <c r="L718" i="87"/>
  <c r="AK740" i="87" s="1"/>
  <c r="K718" i="87"/>
  <c r="AJ740" i="87" s="1"/>
  <c r="J718" i="87"/>
  <c r="AI740" i="87" s="1"/>
  <c r="I718" i="87"/>
  <c r="AH740" i="87" s="1"/>
  <c r="H718" i="87"/>
  <c r="AG740" i="87" s="1"/>
  <c r="G718" i="87"/>
  <c r="AF740" i="87" s="1"/>
  <c r="F718" i="87"/>
  <c r="AE740" i="87" s="1"/>
  <c r="E718" i="87"/>
  <c r="AD740" i="87" s="1"/>
  <c r="D718" i="87"/>
  <c r="AA717" i="87"/>
  <c r="AV716" i="87"/>
  <c r="AU716" i="87"/>
  <c r="AT716" i="87"/>
  <c r="AS716" i="87"/>
  <c r="AR716" i="87"/>
  <c r="AQ716" i="87"/>
  <c r="AP716" i="87"/>
  <c r="AO716" i="87"/>
  <c r="AN716" i="87"/>
  <c r="AM716" i="87"/>
  <c r="AL716" i="87"/>
  <c r="AK716" i="87"/>
  <c r="AJ716" i="87"/>
  <c r="AI716" i="87"/>
  <c r="AH716" i="87"/>
  <c r="AG716" i="87"/>
  <c r="AF716" i="87"/>
  <c r="AE716" i="87"/>
  <c r="AD716" i="87"/>
  <c r="AC716" i="87"/>
  <c r="AA716" i="87"/>
  <c r="AV715" i="87"/>
  <c r="AU715" i="87"/>
  <c r="AT715" i="87"/>
  <c r="AS715" i="87"/>
  <c r="AR715" i="87"/>
  <c r="AQ715" i="87"/>
  <c r="AP715" i="87"/>
  <c r="AO715" i="87"/>
  <c r="AN715" i="87"/>
  <c r="AM715" i="87"/>
  <c r="AL715" i="87"/>
  <c r="AK715" i="87"/>
  <c r="AJ715" i="87"/>
  <c r="AI715" i="87"/>
  <c r="AH715" i="87"/>
  <c r="AG715" i="87"/>
  <c r="AF715" i="87"/>
  <c r="AE715" i="87"/>
  <c r="AD715" i="87"/>
  <c r="AC715" i="87"/>
  <c r="AA715" i="87"/>
  <c r="AV714" i="87"/>
  <c r="AU714" i="87"/>
  <c r="AT714" i="87"/>
  <c r="AS714" i="87"/>
  <c r="AR714" i="87"/>
  <c r="AQ714" i="87"/>
  <c r="AP714" i="87"/>
  <c r="AO714" i="87"/>
  <c r="AN714" i="87"/>
  <c r="AM714" i="87"/>
  <c r="AL714" i="87"/>
  <c r="AK714" i="87"/>
  <c r="AJ714" i="87"/>
  <c r="AI714" i="87"/>
  <c r="AH714" i="87"/>
  <c r="AG714" i="87"/>
  <c r="AF714" i="87"/>
  <c r="AE714" i="87"/>
  <c r="AD714" i="87"/>
  <c r="AC714" i="87"/>
  <c r="AA714" i="87"/>
  <c r="AV713" i="87"/>
  <c r="AU713" i="87"/>
  <c r="AT713" i="87"/>
  <c r="AS713" i="87"/>
  <c r="AR713" i="87"/>
  <c r="AQ713" i="87"/>
  <c r="AP713" i="87"/>
  <c r="AO713" i="87"/>
  <c r="AN713" i="87"/>
  <c r="AM713" i="87"/>
  <c r="AL713" i="87"/>
  <c r="AK713" i="87"/>
  <c r="AJ713" i="87"/>
  <c r="AI713" i="87"/>
  <c r="AH713" i="87"/>
  <c r="AG713" i="87"/>
  <c r="AF713" i="87"/>
  <c r="AE713" i="87"/>
  <c r="AD713" i="87"/>
  <c r="AC713" i="87"/>
  <c r="AA713" i="87"/>
  <c r="Z706" i="87"/>
  <c r="Y706" i="87"/>
  <c r="X706" i="87"/>
  <c r="W706" i="87"/>
  <c r="V706" i="87"/>
  <c r="U706" i="87"/>
  <c r="T706" i="87"/>
  <c r="S706" i="87"/>
  <c r="R706" i="87"/>
  <c r="Q706" i="87"/>
  <c r="P706" i="87"/>
  <c r="O706" i="87"/>
  <c r="N706" i="87"/>
  <c r="M706" i="87"/>
  <c r="L706" i="87"/>
  <c r="K706" i="87"/>
  <c r="J706" i="87"/>
  <c r="I706" i="87"/>
  <c r="H706" i="87"/>
  <c r="G706" i="87"/>
  <c r="F706" i="87"/>
  <c r="E706" i="87"/>
  <c r="D706" i="87"/>
  <c r="AA705" i="87"/>
  <c r="AY704" i="87"/>
  <c r="AX704" i="87"/>
  <c r="AW704" i="87"/>
  <c r="AV704" i="87"/>
  <c r="AU704" i="87"/>
  <c r="AT704" i="87"/>
  <c r="AS704" i="87"/>
  <c r="AR704" i="87"/>
  <c r="AQ704" i="87"/>
  <c r="AP704" i="87"/>
  <c r="AO704" i="87"/>
  <c r="AN704" i="87"/>
  <c r="AM704" i="87"/>
  <c r="AL704" i="87"/>
  <c r="AK704" i="87"/>
  <c r="AJ704" i="87"/>
  <c r="AI704" i="87"/>
  <c r="AH704" i="87"/>
  <c r="AG704" i="87"/>
  <c r="AF704" i="87"/>
  <c r="AE704" i="87"/>
  <c r="AD704" i="87"/>
  <c r="AC704" i="87"/>
  <c r="AA704" i="87"/>
  <c r="AY703" i="87"/>
  <c r="AX703" i="87"/>
  <c r="AW703" i="87"/>
  <c r="AV703" i="87"/>
  <c r="AU703" i="87"/>
  <c r="AT703" i="87"/>
  <c r="AS703" i="87"/>
  <c r="AR703" i="87"/>
  <c r="AQ703" i="87"/>
  <c r="AP703" i="87"/>
  <c r="AO703" i="87"/>
  <c r="AN703" i="87"/>
  <c r="AM703" i="87"/>
  <c r="AL703" i="87"/>
  <c r="AK703" i="87"/>
  <c r="AJ703" i="87"/>
  <c r="AI703" i="87"/>
  <c r="AH703" i="87"/>
  <c r="AG703" i="87"/>
  <c r="AF703" i="87"/>
  <c r="AE703" i="87"/>
  <c r="AD703" i="87"/>
  <c r="AC703" i="87"/>
  <c r="AA703" i="87"/>
  <c r="AY702" i="87"/>
  <c r="AX702" i="87"/>
  <c r="AW702" i="87"/>
  <c r="AV702" i="87"/>
  <c r="AU702" i="87"/>
  <c r="AT702" i="87"/>
  <c r="AS702" i="87"/>
  <c r="AR702" i="87"/>
  <c r="AQ702" i="87"/>
  <c r="AP702" i="87"/>
  <c r="AO702" i="87"/>
  <c r="AN702" i="87"/>
  <c r="AM702" i="87"/>
  <c r="AL702" i="87"/>
  <c r="AK702" i="87"/>
  <c r="AJ702" i="87"/>
  <c r="AI702" i="87"/>
  <c r="AH702" i="87"/>
  <c r="AG702" i="87"/>
  <c r="AF702" i="87"/>
  <c r="AE702" i="87"/>
  <c r="AD702" i="87"/>
  <c r="AC702" i="87"/>
  <c r="AA702" i="87"/>
  <c r="AY701" i="87"/>
  <c r="AX701" i="87"/>
  <c r="AW701" i="87"/>
  <c r="AV701" i="87"/>
  <c r="AU701" i="87"/>
  <c r="AT701" i="87"/>
  <c r="AT706" i="87" s="1"/>
  <c r="AS701" i="87"/>
  <c r="AR701" i="87"/>
  <c r="AQ701" i="87"/>
  <c r="AP701" i="87"/>
  <c r="AO701" i="87"/>
  <c r="AN701" i="87"/>
  <c r="AN706" i="87" s="1"/>
  <c r="AM701" i="87"/>
  <c r="AL701" i="87"/>
  <c r="AK701" i="87"/>
  <c r="AJ701" i="87"/>
  <c r="AI701" i="87"/>
  <c r="AH701" i="87"/>
  <c r="AG701" i="87"/>
  <c r="AF701" i="87"/>
  <c r="AF706" i="87" s="1"/>
  <c r="AE701" i="87"/>
  <c r="AE706" i="87" s="1"/>
  <c r="AD701" i="87"/>
  <c r="AC701" i="87"/>
  <c r="AA701" i="87"/>
  <c r="W697" i="87"/>
  <c r="V697" i="87"/>
  <c r="U697" i="87"/>
  <c r="T697" i="87"/>
  <c r="S697" i="87"/>
  <c r="R697" i="87"/>
  <c r="Q697" i="87"/>
  <c r="P697" i="87"/>
  <c r="O697" i="87"/>
  <c r="N697" i="87"/>
  <c r="M697" i="87"/>
  <c r="L697" i="87"/>
  <c r="K697" i="87"/>
  <c r="J697" i="87"/>
  <c r="I697" i="87"/>
  <c r="H697" i="87"/>
  <c r="G697" i="87"/>
  <c r="F697" i="87"/>
  <c r="E697" i="87"/>
  <c r="D697" i="87"/>
  <c r="AA696" i="87"/>
  <c r="AV695" i="87"/>
  <c r="AU695" i="87"/>
  <c r="AT695" i="87"/>
  <c r="AS695" i="87"/>
  <c r="AR695" i="87"/>
  <c r="AQ695" i="87"/>
  <c r="AP695" i="87"/>
  <c r="AO695" i="87"/>
  <c r="AN695" i="87"/>
  <c r="AM695" i="87"/>
  <c r="AL695" i="87"/>
  <c r="AK695" i="87"/>
  <c r="AJ695" i="87"/>
  <c r="AI695" i="87"/>
  <c r="AH695" i="87"/>
  <c r="AG695" i="87"/>
  <c r="AF695" i="87"/>
  <c r="AE695" i="87"/>
  <c r="AD695" i="87"/>
  <c r="AC695" i="87"/>
  <c r="AA695" i="87"/>
  <c r="AV694" i="87"/>
  <c r="AU694" i="87"/>
  <c r="AT694" i="87"/>
  <c r="AS694" i="87"/>
  <c r="AR694" i="87"/>
  <c r="AQ694" i="87"/>
  <c r="AP694" i="87"/>
  <c r="AO694" i="87"/>
  <c r="AN694" i="87"/>
  <c r="AM694" i="87"/>
  <c r="AL694" i="87"/>
  <c r="AK694" i="87"/>
  <c r="AJ694" i="87"/>
  <c r="AI694" i="87"/>
  <c r="AH694" i="87"/>
  <c r="AG694" i="87"/>
  <c r="AF694" i="87"/>
  <c r="AE694" i="87"/>
  <c r="AD694" i="87"/>
  <c r="AC694" i="87"/>
  <c r="AA694" i="87"/>
  <c r="AV693" i="87"/>
  <c r="AU693" i="87"/>
  <c r="AT693" i="87"/>
  <c r="AS693" i="87"/>
  <c r="AR693" i="87"/>
  <c r="AQ693" i="87"/>
  <c r="AP693" i="87"/>
  <c r="AO693" i="87"/>
  <c r="AN693" i="87"/>
  <c r="AM693" i="87"/>
  <c r="AL693" i="87"/>
  <c r="AK693" i="87"/>
  <c r="AJ693" i="87"/>
  <c r="AI693" i="87"/>
  <c r="AH693" i="87"/>
  <c r="AG693" i="87"/>
  <c r="AF693" i="87"/>
  <c r="AE693" i="87"/>
  <c r="AD693" i="87"/>
  <c r="AC693" i="87"/>
  <c r="AA693" i="87"/>
  <c r="AV692" i="87"/>
  <c r="AU692" i="87"/>
  <c r="AT692" i="87"/>
  <c r="AS692" i="87"/>
  <c r="AR692" i="87"/>
  <c r="AQ692" i="87"/>
  <c r="AP692" i="87"/>
  <c r="AO692" i="87"/>
  <c r="AN692" i="87"/>
  <c r="AM692" i="87"/>
  <c r="AL692" i="87"/>
  <c r="AK692" i="87"/>
  <c r="AJ692" i="87"/>
  <c r="AI692" i="87"/>
  <c r="AH692" i="87"/>
  <c r="AG692" i="87"/>
  <c r="AF692" i="87"/>
  <c r="AE692" i="87"/>
  <c r="AD692" i="87"/>
  <c r="AC692" i="87"/>
  <c r="AA692" i="87"/>
  <c r="Z686" i="87"/>
  <c r="Y686" i="87"/>
  <c r="X686" i="87"/>
  <c r="W686" i="87"/>
  <c r="V686" i="87"/>
  <c r="U686" i="87"/>
  <c r="T686" i="87"/>
  <c r="S686" i="87"/>
  <c r="R686" i="87"/>
  <c r="Q686" i="87"/>
  <c r="P686" i="87"/>
  <c r="O686" i="87"/>
  <c r="N686" i="87"/>
  <c r="M686" i="87"/>
  <c r="L686" i="87"/>
  <c r="K686" i="87"/>
  <c r="J686" i="87"/>
  <c r="I686" i="87"/>
  <c r="H686" i="87"/>
  <c r="G686" i="87"/>
  <c r="F686" i="87"/>
  <c r="E686" i="87"/>
  <c r="D686" i="87"/>
  <c r="AY685" i="87"/>
  <c r="AX685" i="87"/>
  <c r="AW685" i="87"/>
  <c r="AV685" i="87"/>
  <c r="AU685" i="87"/>
  <c r="AT685" i="87"/>
  <c r="AS685" i="87"/>
  <c r="AR685" i="87"/>
  <c r="AQ685" i="87"/>
  <c r="AP685" i="87"/>
  <c r="AO685" i="87"/>
  <c r="AN685" i="87"/>
  <c r="AM685" i="87"/>
  <c r="AL685" i="87"/>
  <c r="AK685" i="87"/>
  <c r="AJ685" i="87"/>
  <c r="AI685" i="87"/>
  <c r="AH685" i="87"/>
  <c r="AG685" i="87"/>
  <c r="AF685" i="87"/>
  <c r="AE685" i="87"/>
  <c r="AD685" i="87"/>
  <c r="AC685" i="87"/>
  <c r="AA685" i="87"/>
  <c r="AY684" i="87"/>
  <c r="AX684" i="87"/>
  <c r="AW684" i="87"/>
  <c r="AV684" i="87"/>
  <c r="AU684" i="87"/>
  <c r="AT684" i="87"/>
  <c r="AS684" i="87"/>
  <c r="AR684" i="87"/>
  <c r="AQ684" i="87"/>
  <c r="AP684" i="87"/>
  <c r="AO684" i="87"/>
  <c r="AN684" i="87"/>
  <c r="AM684" i="87"/>
  <c r="AL684" i="87"/>
  <c r="AK684" i="87"/>
  <c r="AJ684" i="87"/>
  <c r="AI684" i="87"/>
  <c r="AH684" i="87"/>
  <c r="AG684" i="87"/>
  <c r="AF684" i="87"/>
  <c r="AE684" i="87"/>
  <c r="AD684" i="87"/>
  <c r="AC684" i="87"/>
  <c r="AA684" i="87"/>
  <c r="AY683" i="87"/>
  <c r="AX683" i="87"/>
  <c r="AW683" i="87"/>
  <c r="AV683" i="87"/>
  <c r="AU683" i="87"/>
  <c r="AT683" i="87"/>
  <c r="AS683" i="87"/>
  <c r="AR683" i="87"/>
  <c r="AQ683" i="87"/>
  <c r="AP683" i="87"/>
  <c r="AO683" i="87"/>
  <c r="AN683" i="87"/>
  <c r="AM683" i="87"/>
  <c r="AL683" i="87"/>
  <c r="AK683" i="87"/>
  <c r="AJ683" i="87"/>
  <c r="AI683" i="87"/>
  <c r="AH683" i="87"/>
  <c r="AG683" i="87"/>
  <c r="AF683" i="87"/>
  <c r="AE683" i="87"/>
  <c r="AD683" i="87"/>
  <c r="AC683" i="87"/>
  <c r="AA683" i="87"/>
  <c r="AY682" i="87"/>
  <c r="AX682" i="87"/>
  <c r="AW682" i="87"/>
  <c r="AV682" i="87"/>
  <c r="AU682" i="87"/>
  <c r="AT682" i="87"/>
  <c r="AS682" i="87"/>
  <c r="AR682" i="87"/>
  <c r="AQ682" i="87"/>
  <c r="AP682" i="87"/>
  <c r="AO682" i="87"/>
  <c r="AN682" i="87"/>
  <c r="AM682" i="87"/>
  <c r="AL682" i="87"/>
  <c r="AK682" i="87"/>
  <c r="AJ682" i="87"/>
  <c r="AI682" i="87"/>
  <c r="AH682" i="87"/>
  <c r="AG682" i="87"/>
  <c r="AF682" i="87"/>
  <c r="AE682" i="87"/>
  <c r="AD682" i="87"/>
  <c r="AC682" i="87"/>
  <c r="AA682" i="87"/>
  <c r="AY681" i="87"/>
  <c r="AX681" i="87"/>
  <c r="AW681" i="87"/>
  <c r="AV681" i="87"/>
  <c r="AU681" i="87"/>
  <c r="AT681" i="87"/>
  <c r="AS681" i="87"/>
  <c r="AR681" i="87"/>
  <c r="AQ681" i="87"/>
  <c r="AP681" i="87"/>
  <c r="AO681" i="87"/>
  <c r="AN681" i="87"/>
  <c r="AM681" i="87"/>
  <c r="AL681" i="87"/>
  <c r="AK681" i="87"/>
  <c r="AJ681" i="87"/>
  <c r="AI681" i="87"/>
  <c r="AH681" i="87"/>
  <c r="AG681" i="87"/>
  <c r="AF681" i="87"/>
  <c r="AE681" i="87"/>
  <c r="AD681" i="87"/>
  <c r="AC681" i="87"/>
  <c r="AA681" i="87"/>
  <c r="AY680" i="87"/>
  <c r="AY686" i="87" s="1"/>
  <c r="AX680" i="87"/>
  <c r="AX686" i="87" s="1"/>
  <c r="AW680" i="87"/>
  <c r="AV680" i="87"/>
  <c r="AV686" i="87" s="1"/>
  <c r="AU680" i="87"/>
  <c r="AT680" i="87"/>
  <c r="AS680" i="87"/>
  <c r="AR680" i="87"/>
  <c r="AQ680" i="87"/>
  <c r="AP680" i="87"/>
  <c r="AO680" i="87"/>
  <c r="AO686" i="87" s="1"/>
  <c r="AN680" i="87"/>
  <c r="AN686" i="87" s="1"/>
  <c r="AM680" i="87"/>
  <c r="AM686" i="87" s="1"/>
  <c r="AL680" i="87"/>
  <c r="AK680" i="87"/>
  <c r="AJ680" i="87"/>
  <c r="AI680" i="87"/>
  <c r="AI686" i="87" s="1"/>
  <c r="AH680" i="87"/>
  <c r="AG680" i="87"/>
  <c r="AF680" i="87"/>
  <c r="AE680" i="87"/>
  <c r="AE686" i="87" s="1"/>
  <c r="AD680" i="87"/>
  <c r="AD686" i="87" s="1"/>
  <c r="AC680" i="87"/>
  <c r="AA680" i="87"/>
  <c r="W676" i="87"/>
  <c r="AV696" i="87" s="1"/>
  <c r="V676" i="87"/>
  <c r="AU696" i="87" s="1"/>
  <c r="U676" i="87"/>
  <c r="AT696" i="87" s="1"/>
  <c r="T676" i="87"/>
  <c r="AS696" i="87" s="1"/>
  <c r="S676" i="87"/>
  <c r="AR696" i="87" s="1"/>
  <c r="R676" i="87"/>
  <c r="AQ696" i="87" s="1"/>
  <c r="Q676" i="87"/>
  <c r="AP696" i="87" s="1"/>
  <c r="P676" i="87"/>
  <c r="AO696" i="87" s="1"/>
  <c r="O676" i="87"/>
  <c r="AN696" i="87" s="1"/>
  <c r="N676" i="87"/>
  <c r="AM696" i="87" s="1"/>
  <c r="M676" i="87"/>
  <c r="AL696" i="87" s="1"/>
  <c r="L676" i="87"/>
  <c r="AK696" i="87" s="1"/>
  <c r="K676" i="87"/>
  <c r="AJ696" i="87" s="1"/>
  <c r="J676" i="87"/>
  <c r="AI696" i="87" s="1"/>
  <c r="I676" i="87"/>
  <c r="AH696" i="87" s="1"/>
  <c r="H676" i="87"/>
  <c r="AG696" i="87" s="1"/>
  <c r="G676" i="87"/>
  <c r="AF696" i="87" s="1"/>
  <c r="F676" i="87"/>
  <c r="AE696" i="87" s="1"/>
  <c r="E676" i="87"/>
  <c r="D676" i="87"/>
  <c r="AC696" i="87" s="1"/>
  <c r="AV675" i="87"/>
  <c r="AU675" i="87"/>
  <c r="AT675" i="87"/>
  <c r="AS675" i="87"/>
  <c r="AR675" i="87"/>
  <c r="AQ675" i="87"/>
  <c r="AP675" i="87"/>
  <c r="AO675" i="87"/>
  <c r="AN675" i="87"/>
  <c r="AM675" i="87"/>
  <c r="AL675" i="87"/>
  <c r="AK675" i="87"/>
  <c r="AJ675" i="87"/>
  <c r="AI675" i="87"/>
  <c r="AH675" i="87"/>
  <c r="AG675" i="87"/>
  <c r="AF675" i="87"/>
  <c r="AE675" i="87"/>
  <c r="AD675" i="87"/>
  <c r="AC675" i="87"/>
  <c r="AA675" i="87"/>
  <c r="AA674" i="87"/>
  <c r="AV673" i="87"/>
  <c r="AU673" i="87"/>
  <c r="AT673" i="87"/>
  <c r="AS673" i="87"/>
  <c r="AR673" i="87"/>
  <c r="AQ673" i="87"/>
  <c r="AP673" i="87"/>
  <c r="AO673" i="87"/>
  <c r="AN673" i="87"/>
  <c r="AM673" i="87"/>
  <c r="AL673" i="87"/>
  <c r="AK673" i="87"/>
  <c r="AJ673" i="87"/>
  <c r="AI673" i="87"/>
  <c r="AH673" i="87"/>
  <c r="AG673" i="87"/>
  <c r="AF673" i="87"/>
  <c r="AE673" i="87"/>
  <c r="AD673" i="87"/>
  <c r="AC673" i="87"/>
  <c r="AA673" i="87"/>
  <c r="AV672" i="87"/>
  <c r="AU672" i="87"/>
  <c r="AT672" i="87"/>
  <c r="AS672" i="87"/>
  <c r="AR672" i="87"/>
  <c r="AQ672" i="87"/>
  <c r="AP672" i="87"/>
  <c r="AO672" i="87"/>
  <c r="AN672" i="87"/>
  <c r="AM672" i="87"/>
  <c r="AL672" i="87"/>
  <c r="AK672" i="87"/>
  <c r="AJ672" i="87"/>
  <c r="AI672" i="87"/>
  <c r="AH672" i="87"/>
  <c r="AG672" i="87"/>
  <c r="AF672" i="87"/>
  <c r="AE672" i="87"/>
  <c r="AD672" i="87"/>
  <c r="AC672" i="87"/>
  <c r="AA672" i="87"/>
  <c r="AV671" i="87"/>
  <c r="AU671" i="87"/>
  <c r="AT671" i="87"/>
  <c r="AS671" i="87"/>
  <c r="AR671" i="87"/>
  <c r="AQ671" i="87"/>
  <c r="AP671" i="87"/>
  <c r="AO671" i="87"/>
  <c r="AN671" i="87"/>
  <c r="AM671" i="87"/>
  <c r="AL671" i="87"/>
  <c r="AK671" i="87"/>
  <c r="AJ671" i="87"/>
  <c r="AI671" i="87"/>
  <c r="AH671" i="87"/>
  <c r="AG671" i="87"/>
  <c r="AF671" i="87"/>
  <c r="AE671" i="87"/>
  <c r="AD671" i="87"/>
  <c r="AC671" i="87"/>
  <c r="AA671" i="87"/>
  <c r="AV670" i="87"/>
  <c r="AU670" i="87"/>
  <c r="AT670" i="87"/>
  <c r="AS670" i="87"/>
  <c r="AR670" i="87"/>
  <c r="AQ670" i="87"/>
  <c r="AP670" i="87"/>
  <c r="AO670" i="87"/>
  <c r="AN670" i="87"/>
  <c r="AM670" i="87"/>
  <c r="AL670" i="87"/>
  <c r="AK670" i="87"/>
  <c r="AJ670" i="87"/>
  <c r="AI670" i="87"/>
  <c r="AH670" i="87"/>
  <c r="AG670" i="87"/>
  <c r="AF670" i="87"/>
  <c r="AE670" i="87"/>
  <c r="AD670" i="87"/>
  <c r="AC670" i="87"/>
  <c r="AA670" i="87"/>
  <c r="Z663" i="87"/>
  <c r="Y663" i="87"/>
  <c r="X663" i="87"/>
  <c r="W663" i="87"/>
  <c r="V663" i="87"/>
  <c r="U663" i="87"/>
  <c r="T663" i="87"/>
  <c r="S663" i="87"/>
  <c r="R663" i="87"/>
  <c r="Q663" i="87"/>
  <c r="P663" i="87"/>
  <c r="O663" i="87"/>
  <c r="N663" i="87"/>
  <c r="M663" i="87"/>
  <c r="L663" i="87"/>
  <c r="K663" i="87"/>
  <c r="J663" i="87"/>
  <c r="I663" i="87"/>
  <c r="H663" i="87"/>
  <c r="G663" i="87"/>
  <c r="F663" i="87"/>
  <c r="E663" i="87"/>
  <c r="D663" i="87"/>
  <c r="AA662" i="87"/>
  <c r="AY660" i="87"/>
  <c r="AX660" i="87"/>
  <c r="AW660" i="87"/>
  <c r="AV660" i="87"/>
  <c r="AU660" i="87"/>
  <c r="AT660" i="87"/>
  <c r="AS660" i="87"/>
  <c r="AR660" i="87"/>
  <c r="AQ660" i="87"/>
  <c r="AP660" i="87"/>
  <c r="AO660" i="87"/>
  <c r="AN660" i="87"/>
  <c r="AM660" i="87"/>
  <c r="AL660" i="87"/>
  <c r="AK660" i="87"/>
  <c r="AJ660" i="87"/>
  <c r="AI660" i="87"/>
  <c r="AH660" i="87"/>
  <c r="AG660" i="87"/>
  <c r="AF660" i="87"/>
  <c r="AE660" i="87"/>
  <c r="AD660" i="87"/>
  <c r="AC660" i="87"/>
  <c r="AA660" i="87"/>
  <c r="AY659" i="87"/>
  <c r="AX659" i="87"/>
  <c r="AW659" i="87"/>
  <c r="AV659" i="87"/>
  <c r="AU659" i="87"/>
  <c r="AT659" i="87"/>
  <c r="AS659" i="87"/>
  <c r="AR659" i="87"/>
  <c r="AQ659" i="87"/>
  <c r="AP659" i="87"/>
  <c r="AO659" i="87"/>
  <c r="AN659" i="87"/>
  <c r="AM659" i="87"/>
  <c r="AL659" i="87"/>
  <c r="AK659" i="87"/>
  <c r="AJ659" i="87"/>
  <c r="AI659" i="87"/>
  <c r="AH659" i="87"/>
  <c r="AG659" i="87"/>
  <c r="AF659" i="87"/>
  <c r="AE659" i="87"/>
  <c r="AD659" i="87"/>
  <c r="AC659" i="87"/>
  <c r="AA659" i="87"/>
  <c r="AY658" i="87"/>
  <c r="AX658" i="87"/>
  <c r="AW658" i="87"/>
  <c r="AV658" i="87"/>
  <c r="AU658" i="87"/>
  <c r="AT658" i="87"/>
  <c r="AS658" i="87"/>
  <c r="AR658" i="87"/>
  <c r="AQ658" i="87"/>
  <c r="AP658" i="87"/>
  <c r="AO658" i="87"/>
  <c r="AN658" i="87"/>
  <c r="AM658" i="87"/>
  <c r="AL658" i="87"/>
  <c r="AK658" i="87"/>
  <c r="AJ658" i="87"/>
  <c r="AI658" i="87"/>
  <c r="AH658" i="87"/>
  <c r="AG658" i="87"/>
  <c r="AF658" i="87"/>
  <c r="AE658" i="87"/>
  <c r="AD658" i="87"/>
  <c r="AC658" i="87"/>
  <c r="AA658" i="87"/>
  <c r="AY657" i="87"/>
  <c r="AX657" i="87"/>
  <c r="AW657" i="87"/>
  <c r="AV657" i="87"/>
  <c r="AU657" i="87"/>
  <c r="AU663" i="87" s="1"/>
  <c r="AT657" i="87"/>
  <c r="AS657" i="87"/>
  <c r="AR657" i="87"/>
  <c r="AQ657" i="87"/>
  <c r="AP657" i="87"/>
  <c r="AO657" i="87"/>
  <c r="AN657" i="87"/>
  <c r="AM657" i="87"/>
  <c r="AL657" i="87"/>
  <c r="AK657" i="87"/>
  <c r="AK663" i="87" s="1"/>
  <c r="AJ657" i="87"/>
  <c r="AI657" i="87"/>
  <c r="AH657" i="87"/>
  <c r="AG657" i="87"/>
  <c r="AF657" i="87"/>
  <c r="AE657" i="87"/>
  <c r="AD657" i="87"/>
  <c r="AC657" i="87"/>
  <c r="AC663" i="87" s="1"/>
  <c r="AA657" i="87"/>
  <c r="W653" i="87"/>
  <c r="AV674" i="87" s="1"/>
  <c r="V653" i="87"/>
  <c r="AU674" i="87" s="1"/>
  <c r="U653" i="87"/>
  <c r="AT674" i="87" s="1"/>
  <c r="T653" i="87"/>
  <c r="AS674" i="87" s="1"/>
  <c r="S653" i="87"/>
  <c r="AR674" i="87" s="1"/>
  <c r="R653" i="87"/>
  <c r="AQ674" i="87" s="1"/>
  <c r="Q653" i="87"/>
  <c r="AP674" i="87" s="1"/>
  <c r="P653" i="87"/>
  <c r="AO674" i="87" s="1"/>
  <c r="O653" i="87"/>
  <c r="AN674" i="87" s="1"/>
  <c r="N653" i="87"/>
  <c r="AM674" i="87" s="1"/>
  <c r="M653" i="87"/>
  <c r="AL674" i="87" s="1"/>
  <c r="L653" i="87"/>
  <c r="AK674" i="87" s="1"/>
  <c r="K653" i="87"/>
  <c r="AJ674" i="87" s="1"/>
  <c r="J653" i="87"/>
  <c r="AI674" i="87" s="1"/>
  <c r="I653" i="87"/>
  <c r="AH674" i="87" s="1"/>
  <c r="H653" i="87"/>
  <c r="AG674" i="87" s="1"/>
  <c r="G653" i="87"/>
  <c r="AF674" i="87" s="1"/>
  <c r="F653" i="87"/>
  <c r="AE674" i="87" s="1"/>
  <c r="E653" i="87"/>
  <c r="AD674" i="87" s="1"/>
  <c r="D653" i="87"/>
  <c r="AC674" i="87" s="1"/>
  <c r="AV652" i="87"/>
  <c r="AU652" i="87"/>
  <c r="AT652" i="87"/>
  <c r="AS652" i="87"/>
  <c r="AR652" i="87"/>
  <c r="AQ652" i="87"/>
  <c r="AP652" i="87"/>
  <c r="AO652" i="87"/>
  <c r="AN652" i="87"/>
  <c r="AM652" i="87"/>
  <c r="AL652" i="87"/>
  <c r="AK652" i="87"/>
  <c r="AJ652" i="87"/>
  <c r="AI652" i="87"/>
  <c r="AH652" i="87"/>
  <c r="AG652" i="87"/>
  <c r="AF652" i="87"/>
  <c r="AE652" i="87"/>
  <c r="AD652" i="87"/>
  <c r="AC652" i="87"/>
  <c r="AA652" i="87"/>
  <c r="AA651" i="87"/>
  <c r="AV650" i="87"/>
  <c r="AU650" i="87"/>
  <c r="AT650" i="87"/>
  <c r="AS650" i="87"/>
  <c r="AR650" i="87"/>
  <c r="AQ650" i="87"/>
  <c r="AP650" i="87"/>
  <c r="AO650" i="87"/>
  <c r="AN650" i="87"/>
  <c r="AM650" i="87"/>
  <c r="AL650" i="87"/>
  <c r="AK650" i="87"/>
  <c r="AJ650" i="87"/>
  <c r="AI650" i="87"/>
  <c r="AH650" i="87"/>
  <c r="AG650" i="87"/>
  <c r="AF650" i="87"/>
  <c r="AE650" i="87"/>
  <c r="AD650" i="87"/>
  <c r="AC650" i="87"/>
  <c r="AA650" i="87"/>
  <c r="AV649" i="87"/>
  <c r="AU649" i="87"/>
  <c r="AT649" i="87"/>
  <c r="AS649" i="87"/>
  <c r="AR649" i="87"/>
  <c r="AQ649" i="87"/>
  <c r="AP649" i="87"/>
  <c r="AO649" i="87"/>
  <c r="AN649" i="87"/>
  <c r="AM649" i="87"/>
  <c r="AL649" i="87"/>
  <c r="AK649" i="87"/>
  <c r="AJ649" i="87"/>
  <c r="AI649" i="87"/>
  <c r="AH649" i="87"/>
  <c r="AG649" i="87"/>
  <c r="AF649" i="87"/>
  <c r="AE649" i="87"/>
  <c r="AD649" i="87"/>
  <c r="AC649" i="87"/>
  <c r="AA649" i="87"/>
  <c r="AV648" i="87"/>
  <c r="AU648" i="87"/>
  <c r="AT648" i="87"/>
  <c r="AS648" i="87"/>
  <c r="AR648" i="87"/>
  <c r="AQ648" i="87"/>
  <c r="AP648" i="87"/>
  <c r="AO648" i="87"/>
  <c r="AN648" i="87"/>
  <c r="AM648" i="87"/>
  <c r="AL648" i="87"/>
  <c r="AK648" i="87"/>
  <c r="AJ648" i="87"/>
  <c r="AI648" i="87"/>
  <c r="AH648" i="87"/>
  <c r="AG648" i="87"/>
  <c r="AF648" i="87"/>
  <c r="AE648" i="87"/>
  <c r="AD648" i="87"/>
  <c r="AC648" i="87"/>
  <c r="AA648" i="87"/>
  <c r="AV647" i="87"/>
  <c r="AU647" i="87"/>
  <c r="AT647" i="87"/>
  <c r="AS647" i="87"/>
  <c r="AR647" i="87"/>
  <c r="AQ647" i="87"/>
  <c r="AP647" i="87"/>
  <c r="AO647" i="87"/>
  <c r="AN647" i="87"/>
  <c r="AM647" i="87"/>
  <c r="AL647" i="87"/>
  <c r="AK647" i="87"/>
  <c r="AJ647" i="87"/>
  <c r="AI647" i="87"/>
  <c r="AH647" i="87"/>
  <c r="AG647" i="87"/>
  <c r="AF647" i="87"/>
  <c r="AE647" i="87"/>
  <c r="AD647" i="87"/>
  <c r="AC647" i="87"/>
  <c r="AA647" i="87"/>
  <c r="Z639" i="87"/>
  <c r="Y639" i="87"/>
  <c r="X639" i="87"/>
  <c r="W639" i="87"/>
  <c r="V639" i="87"/>
  <c r="U639" i="87"/>
  <c r="T639" i="87"/>
  <c r="S639" i="87"/>
  <c r="R639" i="87"/>
  <c r="Q639" i="87"/>
  <c r="P639" i="87"/>
  <c r="O639" i="87"/>
  <c r="N639" i="87"/>
  <c r="M639" i="87"/>
  <c r="L639" i="87"/>
  <c r="K639" i="87"/>
  <c r="J639" i="87"/>
  <c r="I639" i="87"/>
  <c r="H639" i="87"/>
  <c r="G639" i="87"/>
  <c r="F639" i="87"/>
  <c r="E639" i="87"/>
  <c r="D639" i="87"/>
  <c r="AY638" i="87"/>
  <c r="AX638" i="87"/>
  <c r="AW638" i="87"/>
  <c r="AV638" i="87"/>
  <c r="AU638" i="87"/>
  <c r="AT638" i="87"/>
  <c r="AS638" i="87"/>
  <c r="AR638" i="87"/>
  <c r="AQ638" i="87"/>
  <c r="AP638" i="87"/>
  <c r="AO638" i="87"/>
  <c r="AN638" i="87"/>
  <c r="AM638" i="87"/>
  <c r="AL638" i="87"/>
  <c r="AK638" i="87"/>
  <c r="AJ638" i="87"/>
  <c r="AI638" i="87"/>
  <c r="AH638" i="87"/>
  <c r="AG638" i="87"/>
  <c r="AF638" i="87"/>
  <c r="AE638" i="87"/>
  <c r="AD638" i="87"/>
  <c r="AC638" i="87"/>
  <c r="AA638" i="87"/>
  <c r="AY637" i="87"/>
  <c r="AX637" i="87"/>
  <c r="AW637" i="87"/>
  <c r="AV637" i="87"/>
  <c r="AU637" i="87"/>
  <c r="AT637" i="87"/>
  <c r="AS637" i="87"/>
  <c r="AR637" i="87"/>
  <c r="AQ637" i="87"/>
  <c r="AP637" i="87"/>
  <c r="AO637" i="87"/>
  <c r="AN637" i="87"/>
  <c r="AM637" i="87"/>
  <c r="AL637" i="87"/>
  <c r="AK637" i="87"/>
  <c r="AJ637" i="87"/>
  <c r="AI637" i="87"/>
  <c r="AH637" i="87"/>
  <c r="AG637" i="87"/>
  <c r="AF637" i="87"/>
  <c r="AE637" i="87"/>
  <c r="AD637" i="87"/>
  <c r="AC637" i="87"/>
  <c r="AA637" i="87"/>
  <c r="AY636" i="87"/>
  <c r="AX636" i="87"/>
  <c r="AW636" i="87"/>
  <c r="AV636" i="87"/>
  <c r="AU636" i="87"/>
  <c r="AT636" i="87"/>
  <c r="AS636" i="87"/>
  <c r="AR636" i="87"/>
  <c r="AQ636" i="87"/>
  <c r="AP636" i="87"/>
  <c r="AO636" i="87"/>
  <c r="AN636" i="87"/>
  <c r="AM636" i="87"/>
  <c r="AL636" i="87"/>
  <c r="AK636" i="87"/>
  <c r="AJ636" i="87"/>
  <c r="AI636" i="87"/>
  <c r="AH636" i="87"/>
  <c r="AG636" i="87"/>
  <c r="AF636" i="87"/>
  <c r="AE636" i="87"/>
  <c r="AD636" i="87"/>
  <c r="AC636" i="87"/>
  <c r="AA636" i="87"/>
  <c r="AY635" i="87"/>
  <c r="AX635" i="87"/>
  <c r="AW635" i="87"/>
  <c r="AV635" i="87"/>
  <c r="AU635" i="87"/>
  <c r="AT635" i="87"/>
  <c r="AS635" i="87"/>
  <c r="AR635" i="87"/>
  <c r="AQ635" i="87"/>
  <c r="AP635" i="87"/>
  <c r="AO635" i="87"/>
  <c r="AN635" i="87"/>
  <c r="AM635" i="87"/>
  <c r="AL635" i="87"/>
  <c r="AK635" i="87"/>
  <c r="AJ635" i="87"/>
  <c r="AI635" i="87"/>
  <c r="AH635" i="87"/>
  <c r="AG635" i="87"/>
  <c r="AF635" i="87"/>
  <c r="AE635" i="87"/>
  <c r="AD635" i="87"/>
  <c r="AC635" i="87"/>
  <c r="AA635" i="87"/>
  <c r="AY634" i="87"/>
  <c r="AX634" i="87"/>
  <c r="AW634" i="87"/>
  <c r="AV634" i="87"/>
  <c r="AU634" i="87"/>
  <c r="AT634" i="87"/>
  <c r="AT639" i="87" s="1"/>
  <c r="AS634" i="87"/>
  <c r="AR634" i="87"/>
  <c r="AQ634" i="87"/>
  <c r="AP634" i="87"/>
  <c r="AO634" i="87"/>
  <c r="AN634" i="87"/>
  <c r="AM634" i="87"/>
  <c r="AL634" i="87"/>
  <c r="AK634" i="87"/>
  <c r="AK639" i="87" s="1"/>
  <c r="AJ634" i="87"/>
  <c r="AI634" i="87"/>
  <c r="AH634" i="87"/>
  <c r="AG634" i="87"/>
  <c r="AF634" i="87"/>
  <c r="AE634" i="87"/>
  <c r="AD634" i="87"/>
  <c r="AC634" i="87"/>
  <c r="AC639" i="87" s="1"/>
  <c r="AA634" i="87"/>
  <c r="W630" i="87"/>
  <c r="AV651" i="87" s="1"/>
  <c r="V630" i="87"/>
  <c r="AU651" i="87" s="1"/>
  <c r="U630" i="87"/>
  <c r="AT651" i="87" s="1"/>
  <c r="T630" i="87"/>
  <c r="AS651" i="87" s="1"/>
  <c r="S630" i="87"/>
  <c r="AR651" i="87" s="1"/>
  <c r="R630" i="87"/>
  <c r="AQ651" i="87" s="1"/>
  <c r="Q630" i="87"/>
  <c r="AP651" i="87" s="1"/>
  <c r="P630" i="87"/>
  <c r="AO651" i="87" s="1"/>
  <c r="O630" i="87"/>
  <c r="AN651" i="87" s="1"/>
  <c r="N630" i="87"/>
  <c r="AM651" i="87" s="1"/>
  <c r="M630" i="87"/>
  <c r="AL651" i="87" s="1"/>
  <c r="L630" i="87"/>
  <c r="AK651" i="87" s="1"/>
  <c r="K630" i="87"/>
  <c r="AJ651" i="87" s="1"/>
  <c r="J630" i="87"/>
  <c r="AI651" i="87" s="1"/>
  <c r="I630" i="87"/>
  <c r="AH651" i="87" s="1"/>
  <c r="H630" i="87"/>
  <c r="AG651" i="87" s="1"/>
  <c r="G630" i="87"/>
  <c r="AF651" i="87" s="1"/>
  <c r="F630" i="87"/>
  <c r="AE651" i="87" s="1"/>
  <c r="E630" i="87"/>
  <c r="AD651" i="87" s="1"/>
  <c r="D630" i="87"/>
  <c r="AC651" i="87" s="1"/>
  <c r="AV629" i="87"/>
  <c r="AU629" i="87"/>
  <c r="AT629" i="87"/>
  <c r="AS629" i="87"/>
  <c r="AR629" i="87"/>
  <c r="AQ629" i="87"/>
  <c r="AP629" i="87"/>
  <c r="AO629" i="87"/>
  <c r="AN629" i="87"/>
  <c r="AM629" i="87"/>
  <c r="AL629" i="87"/>
  <c r="AK629" i="87"/>
  <c r="AJ629" i="87"/>
  <c r="AI629" i="87"/>
  <c r="AH629" i="87"/>
  <c r="AG629" i="87"/>
  <c r="AF629" i="87"/>
  <c r="AE629" i="87"/>
  <c r="AD629" i="87"/>
  <c r="AC629" i="87"/>
  <c r="AA629" i="87"/>
  <c r="AV628" i="87"/>
  <c r="AU628" i="87"/>
  <c r="AT628" i="87"/>
  <c r="AS628" i="87"/>
  <c r="AR628" i="87"/>
  <c r="AQ628" i="87"/>
  <c r="AP628" i="87"/>
  <c r="AO628" i="87"/>
  <c r="AN628" i="87"/>
  <c r="AM628" i="87"/>
  <c r="AL628" i="87"/>
  <c r="AK628" i="87"/>
  <c r="AJ628" i="87"/>
  <c r="AI628" i="87"/>
  <c r="AH628" i="87"/>
  <c r="AG628" i="87"/>
  <c r="AF628" i="87"/>
  <c r="AE628" i="87"/>
  <c r="AD628" i="87"/>
  <c r="AC628" i="87"/>
  <c r="AA628" i="87"/>
  <c r="AV627" i="87"/>
  <c r="AU627" i="87"/>
  <c r="AT627" i="87"/>
  <c r="AS627" i="87"/>
  <c r="AR627" i="87"/>
  <c r="AQ627" i="87"/>
  <c r="AP627" i="87"/>
  <c r="AO627" i="87"/>
  <c r="AN627" i="87"/>
  <c r="AM627" i="87"/>
  <c r="AL627" i="87"/>
  <c r="AK627" i="87"/>
  <c r="AJ627" i="87"/>
  <c r="AI627" i="87"/>
  <c r="AH627" i="87"/>
  <c r="AG627" i="87"/>
  <c r="AF627" i="87"/>
  <c r="AE627" i="87"/>
  <c r="AD627" i="87"/>
  <c r="AC627" i="87"/>
  <c r="AA627" i="87"/>
  <c r="AV626" i="87"/>
  <c r="AU626" i="87"/>
  <c r="AT626" i="87"/>
  <c r="AS626" i="87"/>
  <c r="AR626" i="87"/>
  <c r="AQ626" i="87"/>
  <c r="AP626" i="87"/>
  <c r="AO626" i="87"/>
  <c r="AN626" i="87"/>
  <c r="AM626" i="87"/>
  <c r="AL626" i="87"/>
  <c r="AK626" i="87"/>
  <c r="AJ626" i="87"/>
  <c r="AI626" i="87"/>
  <c r="AH626" i="87"/>
  <c r="AG626" i="87"/>
  <c r="AF626" i="87"/>
  <c r="AE626" i="87"/>
  <c r="AD626" i="87"/>
  <c r="AC626" i="87"/>
  <c r="AA626" i="87"/>
  <c r="AV625" i="87"/>
  <c r="AU625" i="87"/>
  <c r="AT625" i="87"/>
  <c r="AS625" i="87"/>
  <c r="AR625" i="87"/>
  <c r="AQ625" i="87"/>
  <c r="AP625" i="87"/>
  <c r="AO625" i="87"/>
  <c r="AN625" i="87"/>
  <c r="AM625" i="87"/>
  <c r="AL625" i="87"/>
  <c r="AK625" i="87"/>
  <c r="AJ625" i="87"/>
  <c r="AI625" i="87"/>
  <c r="AH625" i="87"/>
  <c r="AG625" i="87"/>
  <c r="AF625" i="87"/>
  <c r="AE625" i="87"/>
  <c r="AD625" i="87"/>
  <c r="AC625" i="87"/>
  <c r="AA625" i="87"/>
  <c r="Z619" i="87"/>
  <c r="Y619" i="87"/>
  <c r="X619" i="87"/>
  <c r="W619" i="87"/>
  <c r="V619" i="87"/>
  <c r="U619" i="87"/>
  <c r="T619" i="87"/>
  <c r="S619" i="87"/>
  <c r="R619" i="87"/>
  <c r="Q619" i="87"/>
  <c r="P619" i="87"/>
  <c r="O619" i="87"/>
  <c r="N619" i="87"/>
  <c r="M619" i="87"/>
  <c r="L619" i="87"/>
  <c r="K619" i="87"/>
  <c r="J619" i="87"/>
  <c r="I619" i="87"/>
  <c r="H619" i="87"/>
  <c r="G619" i="87"/>
  <c r="F619" i="87"/>
  <c r="E619" i="87"/>
  <c r="D619" i="87"/>
  <c r="AY618" i="87"/>
  <c r="AX618" i="87"/>
  <c r="AW618" i="87"/>
  <c r="AV618" i="87"/>
  <c r="AU618" i="87"/>
  <c r="AT618" i="87"/>
  <c r="AS618" i="87"/>
  <c r="AR618" i="87"/>
  <c r="AQ618" i="87"/>
  <c r="AP618" i="87"/>
  <c r="AO618" i="87"/>
  <c r="AN618" i="87"/>
  <c r="AM618" i="87"/>
  <c r="AL618" i="87"/>
  <c r="AK618" i="87"/>
  <c r="AJ618" i="87"/>
  <c r="AI618" i="87"/>
  <c r="AH618" i="87"/>
  <c r="AG618" i="87"/>
  <c r="AF618" i="87"/>
  <c r="AE618" i="87"/>
  <c r="AD618" i="87"/>
  <c r="AC618" i="87"/>
  <c r="AA618" i="87"/>
  <c r="AY617" i="87"/>
  <c r="AX617" i="87"/>
  <c r="AW617" i="87"/>
  <c r="AV617" i="87"/>
  <c r="AU617" i="87"/>
  <c r="AT617" i="87"/>
  <c r="AS617" i="87"/>
  <c r="AR617" i="87"/>
  <c r="AQ617" i="87"/>
  <c r="AP617" i="87"/>
  <c r="AO617" i="87"/>
  <c r="AN617" i="87"/>
  <c r="AM617" i="87"/>
  <c r="AL617" i="87"/>
  <c r="AK617" i="87"/>
  <c r="AJ617" i="87"/>
  <c r="AI617" i="87"/>
  <c r="AH617" i="87"/>
  <c r="AG617" i="87"/>
  <c r="AF617" i="87"/>
  <c r="AE617" i="87"/>
  <c r="AD617" i="87"/>
  <c r="AC617" i="87"/>
  <c r="AA617" i="87"/>
  <c r="AY616" i="87"/>
  <c r="AX616" i="87"/>
  <c r="AW616" i="87"/>
  <c r="AV616" i="87"/>
  <c r="AU616" i="87"/>
  <c r="AT616" i="87"/>
  <c r="AS616" i="87"/>
  <c r="AR616" i="87"/>
  <c r="AQ616" i="87"/>
  <c r="AP616" i="87"/>
  <c r="AO616" i="87"/>
  <c r="AN616" i="87"/>
  <c r="AM616" i="87"/>
  <c r="AL616" i="87"/>
  <c r="AK616" i="87"/>
  <c r="AJ616" i="87"/>
  <c r="AI616" i="87"/>
  <c r="AH616" i="87"/>
  <c r="AG616" i="87"/>
  <c r="AF616" i="87"/>
  <c r="AE616" i="87"/>
  <c r="AD616" i="87"/>
  <c r="AC616" i="87"/>
  <c r="AA616" i="87"/>
  <c r="AY615" i="87"/>
  <c r="AX615" i="87"/>
  <c r="AW615" i="87"/>
  <c r="AV615" i="87"/>
  <c r="AU615" i="87"/>
  <c r="AT615" i="87"/>
  <c r="AS615" i="87"/>
  <c r="AR615" i="87"/>
  <c r="AQ615" i="87"/>
  <c r="AP615" i="87"/>
  <c r="AO615" i="87"/>
  <c r="AN615" i="87"/>
  <c r="AM615" i="87"/>
  <c r="AL615" i="87"/>
  <c r="AK615" i="87"/>
  <c r="AJ615" i="87"/>
  <c r="AI615" i="87"/>
  <c r="AH615" i="87"/>
  <c r="AG615" i="87"/>
  <c r="AF615" i="87"/>
  <c r="AE615" i="87"/>
  <c r="AD615" i="87"/>
  <c r="AC615" i="87"/>
  <c r="AA615" i="87"/>
  <c r="AY614" i="87"/>
  <c r="AX614" i="87"/>
  <c r="AW614" i="87"/>
  <c r="AV614" i="87"/>
  <c r="AU614" i="87"/>
  <c r="AT614" i="87"/>
  <c r="AS614" i="87"/>
  <c r="AR614" i="87"/>
  <c r="AQ614" i="87"/>
  <c r="AP614" i="87"/>
  <c r="AO614" i="87"/>
  <c r="AN614" i="87"/>
  <c r="AM614" i="87"/>
  <c r="AL614" i="87"/>
  <c r="AK614" i="87"/>
  <c r="AJ614" i="87"/>
  <c r="AI614" i="87"/>
  <c r="AH614" i="87"/>
  <c r="AG614" i="87"/>
  <c r="AF614" i="87"/>
  <c r="AE614" i="87"/>
  <c r="AD614" i="87"/>
  <c r="AC614" i="87"/>
  <c r="AA614" i="87"/>
  <c r="AY613" i="87"/>
  <c r="AX613" i="87"/>
  <c r="AW613" i="87"/>
  <c r="AV613" i="87"/>
  <c r="AU613" i="87"/>
  <c r="AT613" i="87"/>
  <c r="AS613" i="87"/>
  <c r="AR613" i="87"/>
  <c r="AQ613" i="87"/>
  <c r="AP613" i="87"/>
  <c r="AO613" i="87"/>
  <c r="AN613" i="87"/>
  <c r="AM613" i="87"/>
  <c r="AL613" i="87"/>
  <c r="AK613" i="87"/>
  <c r="AJ613" i="87"/>
  <c r="AI613" i="87"/>
  <c r="AH613" i="87"/>
  <c r="AG613" i="87"/>
  <c r="AF613" i="87"/>
  <c r="AE613" i="87"/>
  <c r="AD613" i="87"/>
  <c r="AC613" i="87"/>
  <c r="AA613" i="87"/>
  <c r="AY612" i="87"/>
  <c r="AX612" i="87"/>
  <c r="AX619" i="87" s="1"/>
  <c r="AW612" i="87"/>
  <c r="AV612" i="87"/>
  <c r="AU612" i="87"/>
  <c r="AT612" i="87"/>
  <c r="AS612" i="87"/>
  <c r="AR612" i="87"/>
  <c r="AQ612" i="87"/>
  <c r="AP612" i="87"/>
  <c r="AO612" i="87"/>
  <c r="AN612" i="87"/>
  <c r="AM612" i="87"/>
  <c r="AM619" i="87" s="1"/>
  <c r="AL612" i="87"/>
  <c r="AK612" i="87"/>
  <c r="AJ612" i="87"/>
  <c r="AI612" i="87"/>
  <c r="AH612" i="87"/>
  <c r="AH619" i="87" s="1"/>
  <c r="AG612" i="87"/>
  <c r="AF612" i="87"/>
  <c r="AF619" i="87" s="1"/>
  <c r="AE612" i="87"/>
  <c r="AD612" i="87"/>
  <c r="AC612" i="87"/>
  <c r="AC619" i="87" s="1"/>
  <c r="AA612" i="87"/>
  <c r="W608" i="87"/>
  <c r="V608" i="87"/>
  <c r="U608" i="87"/>
  <c r="T608" i="87"/>
  <c r="S608" i="87"/>
  <c r="R608" i="87"/>
  <c r="Q608" i="87"/>
  <c r="P608" i="87"/>
  <c r="O608" i="87"/>
  <c r="N608" i="87"/>
  <c r="M608" i="87"/>
  <c r="L608" i="87"/>
  <c r="K608" i="87"/>
  <c r="J608" i="87"/>
  <c r="I608" i="87"/>
  <c r="H608" i="87"/>
  <c r="G608" i="87"/>
  <c r="F608" i="87"/>
  <c r="E608" i="87"/>
  <c r="D608" i="87"/>
  <c r="AV607" i="87"/>
  <c r="AU607" i="87"/>
  <c r="AT607" i="87"/>
  <c r="AS607" i="87"/>
  <c r="AR607" i="87"/>
  <c r="AQ607" i="87"/>
  <c r="AP607" i="87"/>
  <c r="AO607" i="87"/>
  <c r="AN607" i="87"/>
  <c r="AM607" i="87"/>
  <c r="AL607" i="87"/>
  <c r="AK607" i="87"/>
  <c r="AJ607" i="87"/>
  <c r="AI607" i="87"/>
  <c r="AH607" i="87"/>
  <c r="AG607" i="87"/>
  <c r="AF607" i="87"/>
  <c r="AE607" i="87"/>
  <c r="AD607" i="87"/>
  <c r="AC607" i="87"/>
  <c r="AA607" i="87"/>
  <c r="AV606" i="87"/>
  <c r="AU606" i="87"/>
  <c r="AT606" i="87"/>
  <c r="AS606" i="87"/>
  <c r="AR606" i="87"/>
  <c r="AQ606" i="87"/>
  <c r="AP606" i="87"/>
  <c r="AO606" i="87"/>
  <c r="AN606" i="87"/>
  <c r="AM606" i="87"/>
  <c r="AL606" i="87"/>
  <c r="AK606" i="87"/>
  <c r="AJ606" i="87"/>
  <c r="AI606" i="87"/>
  <c r="AH606" i="87"/>
  <c r="AG606" i="87"/>
  <c r="AF606" i="87"/>
  <c r="AE606" i="87"/>
  <c r="AD606" i="87"/>
  <c r="AC606" i="87"/>
  <c r="AA606" i="87"/>
  <c r="AV605" i="87"/>
  <c r="AU605" i="87"/>
  <c r="AT605" i="87"/>
  <c r="AS605" i="87"/>
  <c r="AR605" i="87"/>
  <c r="AQ605" i="87"/>
  <c r="AP605" i="87"/>
  <c r="AO605" i="87"/>
  <c r="AN605" i="87"/>
  <c r="AM605" i="87"/>
  <c r="AL605" i="87"/>
  <c r="AK605" i="87"/>
  <c r="AJ605" i="87"/>
  <c r="AI605" i="87"/>
  <c r="AH605" i="87"/>
  <c r="AG605" i="87"/>
  <c r="AF605" i="87"/>
  <c r="AE605" i="87"/>
  <c r="AD605" i="87"/>
  <c r="AC605" i="87"/>
  <c r="AA605" i="87"/>
  <c r="AV604" i="87"/>
  <c r="AU604" i="87"/>
  <c r="AT604" i="87"/>
  <c r="AS604" i="87"/>
  <c r="AR604" i="87"/>
  <c r="AQ604" i="87"/>
  <c r="AP604" i="87"/>
  <c r="AO604" i="87"/>
  <c r="AN604" i="87"/>
  <c r="AM604" i="87"/>
  <c r="AL604" i="87"/>
  <c r="AK604" i="87"/>
  <c r="AJ604" i="87"/>
  <c r="AI604" i="87"/>
  <c r="AH604" i="87"/>
  <c r="AG604" i="87"/>
  <c r="AF604" i="87"/>
  <c r="AE604" i="87"/>
  <c r="AD604" i="87"/>
  <c r="AC604" i="87"/>
  <c r="AA604" i="87"/>
  <c r="AV603" i="87"/>
  <c r="AU603" i="87"/>
  <c r="AT603" i="87"/>
  <c r="AS603" i="87"/>
  <c r="AR603" i="87"/>
  <c r="AQ603" i="87"/>
  <c r="AP603" i="87"/>
  <c r="AO603" i="87"/>
  <c r="AN603" i="87"/>
  <c r="AM603" i="87"/>
  <c r="AL603" i="87"/>
  <c r="AK603" i="87"/>
  <c r="AJ603" i="87"/>
  <c r="AI603" i="87"/>
  <c r="AH603" i="87"/>
  <c r="AG603" i="87"/>
  <c r="AF603" i="87"/>
  <c r="AE603" i="87"/>
  <c r="AD603" i="87"/>
  <c r="AC603" i="87"/>
  <c r="AA603" i="87"/>
  <c r="AV602" i="87"/>
  <c r="AU602" i="87"/>
  <c r="AT602" i="87"/>
  <c r="AS602" i="87"/>
  <c r="AR602" i="87"/>
  <c r="AQ602" i="87"/>
  <c r="AP602" i="87"/>
  <c r="AO602" i="87"/>
  <c r="AN602" i="87"/>
  <c r="AM602" i="87"/>
  <c r="AL602" i="87"/>
  <c r="AK602" i="87"/>
  <c r="AJ602" i="87"/>
  <c r="AI602" i="87"/>
  <c r="AH602" i="87"/>
  <c r="AG602" i="87"/>
  <c r="AF602" i="87"/>
  <c r="AE602" i="87"/>
  <c r="AD602" i="87"/>
  <c r="AC602" i="87"/>
  <c r="AA602" i="87"/>
  <c r="AV601" i="87"/>
  <c r="AU601" i="87"/>
  <c r="AT601" i="87"/>
  <c r="AS601" i="87"/>
  <c r="AR601" i="87"/>
  <c r="AQ601" i="87"/>
  <c r="AP601" i="87"/>
  <c r="AO601" i="87"/>
  <c r="AN601" i="87"/>
  <c r="AM601" i="87"/>
  <c r="AL601" i="87"/>
  <c r="AK601" i="87"/>
  <c r="AJ601" i="87"/>
  <c r="AI601" i="87"/>
  <c r="AH601" i="87"/>
  <c r="AG601" i="87"/>
  <c r="AF601" i="87"/>
  <c r="AE601" i="87"/>
  <c r="AD601" i="87"/>
  <c r="AC601" i="87"/>
  <c r="AA601" i="87"/>
  <c r="Z594" i="87"/>
  <c r="Y594" i="87"/>
  <c r="X594" i="87"/>
  <c r="W594" i="87"/>
  <c r="V594" i="87"/>
  <c r="U594" i="87"/>
  <c r="T594" i="87"/>
  <c r="S594" i="87"/>
  <c r="R594" i="87"/>
  <c r="Q594" i="87"/>
  <c r="P594" i="87"/>
  <c r="O594" i="87"/>
  <c r="N594" i="87"/>
  <c r="M594" i="87"/>
  <c r="L594" i="87"/>
  <c r="K594" i="87"/>
  <c r="J594" i="87"/>
  <c r="I594" i="87"/>
  <c r="H594" i="87"/>
  <c r="G594" i="87"/>
  <c r="F594" i="87"/>
  <c r="E594" i="87"/>
  <c r="D594" i="87"/>
  <c r="AA593" i="87"/>
  <c r="AA592" i="87"/>
  <c r="AY591" i="87"/>
  <c r="AX591" i="87"/>
  <c r="AW591" i="87"/>
  <c r="AV591" i="87"/>
  <c r="AU591" i="87"/>
  <c r="AT591" i="87"/>
  <c r="AS591" i="87"/>
  <c r="AR591" i="87"/>
  <c r="AQ591" i="87"/>
  <c r="AP591" i="87"/>
  <c r="AO591" i="87"/>
  <c r="AN591" i="87"/>
  <c r="AM591" i="87"/>
  <c r="AL591" i="87"/>
  <c r="AK591" i="87"/>
  <c r="AJ591" i="87"/>
  <c r="AI591" i="87"/>
  <c r="AH591" i="87"/>
  <c r="AG591" i="87"/>
  <c r="AF591" i="87"/>
  <c r="AE591" i="87"/>
  <c r="AD591" i="87"/>
  <c r="AC591" i="87"/>
  <c r="AA591" i="87"/>
  <c r="AY590" i="87"/>
  <c r="AX590" i="87"/>
  <c r="AW590" i="87"/>
  <c r="AV590" i="87"/>
  <c r="AU590" i="87"/>
  <c r="AT590" i="87"/>
  <c r="AS590" i="87"/>
  <c r="AR590" i="87"/>
  <c r="AQ590" i="87"/>
  <c r="AP590" i="87"/>
  <c r="AO590" i="87"/>
  <c r="AN590" i="87"/>
  <c r="AM590" i="87"/>
  <c r="AL590" i="87"/>
  <c r="AK590" i="87"/>
  <c r="AJ590" i="87"/>
  <c r="AI590" i="87"/>
  <c r="AH590" i="87"/>
  <c r="AG590" i="87"/>
  <c r="AF590" i="87"/>
  <c r="AE590" i="87"/>
  <c r="AD590" i="87"/>
  <c r="AC590" i="87"/>
  <c r="AA590" i="87"/>
  <c r="AY589" i="87"/>
  <c r="AX589" i="87"/>
  <c r="AW589" i="87"/>
  <c r="AV589" i="87"/>
  <c r="AU589" i="87"/>
  <c r="AT589" i="87"/>
  <c r="AS589" i="87"/>
  <c r="AR589" i="87"/>
  <c r="AQ589" i="87"/>
  <c r="AP589" i="87"/>
  <c r="AO589" i="87"/>
  <c r="AN589" i="87"/>
  <c r="AM589" i="87"/>
  <c r="AL589" i="87"/>
  <c r="AK589" i="87"/>
  <c r="AJ589" i="87"/>
  <c r="AI589" i="87"/>
  <c r="AH589" i="87"/>
  <c r="AG589" i="87"/>
  <c r="AF589" i="87"/>
  <c r="AE589" i="87"/>
  <c r="AD589" i="87"/>
  <c r="AC589" i="87"/>
  <c r="AA589" i="87"/>
  <c r="AY588" i="87"/>
  <c r="AX588" i="87"/>
  <c r="AW588" i="87"/>
  <c r="AV588" i="87"/>
  <c r="AU588" i="87"/>
  <c r="AT588" i="87"/>
  <c r="AS588" i="87"/>
  <c r="AR588" i="87"/>
  <c r="AQ588" i="87"/>
  <c r="AP588" i="87"/>
  <c r="AO588" i="87"/>
  <c r="AN588" i="87"/>
  <c r="AM588" i="87"/>
  <c r="AL588" i="87"/>
  <c r="AK588" i="87"/>
  <c r="AJ588" i="87"/>
  <c r="AI588" i="87"/>
  <c r="AH588" i="87"/>
  <c r="AG588" i="87"/>
  <c r="AF588" i="87"/>
  <c r="AE588" i="87"/>
  <c r="AD588" i="87"/>
  <c r="AC588" i="87"/>
  <c r="AA588" i="87"/>
  <c r="AY587" i="87"/>
  <c r="AX587" i="87"/>
  <c r="AW587" i="87"/>
  <c r="AV587" i="87"/>
  <c r="AU587" i="87"/>
  <c r="AT587" i="87"/>
  <c r="AS587" i="87"/>
  <c r="AR587" i="87"/>
  <c r="AQ587" i="87"/>
  <c r="AP587" i="87"/>
  <c r="AO587" i="87"/>
  <c r="AN587" i="87"/>
  <c r="AM587" i="87"/>
  <c r="AL587" i="87"/>
  <c r="AK587" i="87"/>
  <c r="AJ587" i="87"/>
  <c r="AI587" i="87"/>
  <c r="AH587" i="87"/>
  <c r="AH594" i="87" s="1"/>
  <c r="AG587" i="87"/>
  <c r="AG594" i="87" s="1"/>
  <c r="AF587" i="87"/>
  <c r="AE587" i="87"/>
  <c r="AE594" i="87" s="1"/>
  <c r="AD587" i="87"/>
  <c r="AC587" i="87"/>
  <c r="AA587" i="87"/>
  <c r="W583" i="87"/>
  <c r="V583" i="87"/>
  <c r="U583" i="87"/>
  <c r="T583" i="87"/>
  <c r="S583" i="87"/>
  <c r="R583" i="87"/>
  <c r="Q583" i="87"/>
  <c r="P583" i="87"/>
  <c r="O583" i="87"/>
  <c r="N583" i="87"/>
  <c r="M583" i="87"/>
  <c r="L583" i="87"/>
  <c r="K583" i="87"/>
  <c r="J583" i="87"/>
  <c r="I583" i="87"/>
  <c r="H583" i="87"/>
  <c r="G583" i="87"/>
  <c r="F583" i="87"/>
  <c r="E583" i="87"/>
  <c r="D583" i="87"/>
  <c r="AA582" i="87"/>
  <c r="AA581" i="87"/>
  <c r="AV580" i="87"/>
  <c r="AU580" i="87"/>
  <c r="AT580" i="87"/>
  <c r="AS580" i="87"/>
  <c r="AR580" i="87"/>
  <c r="AQ580" i="87"/>
  <c r="AP580" i="87"/>
  <c r="AO580" i="87"/>
  <c r="AN580" i="87"/>
  <c r="AM580" i="87"/>
  <c r="AL580" i="87"/>
  <c r="AK580" i="87"/>
  <c r="AJ580" i="87"/>
  <c r="AI580" i="87"/>
  <c r="AH580" i="87"/>
  <c r="AG580" i="87"/>
  <c r="AF580" i="87"/>
  <c r="AE580" i="87"/>
  <c r="AD580" i="87"/>
  <c r="AC580" i="87"/>
  <c r="AA580" i="87"/>
  <c r="AV579" i="87"/>
  <c r="AU579" i="87"/>
  <c r="AT579" i="87"/>
  <c r="AS579" i="87"/>
  <c r="AR579" i="87"/>
  <c r="AQ579" i="87"/>
  <c r="AP579" i="87"/>
  <c r="AO579" i="87"/>
  <c r="AN579" i="87"/>
  <c r="AM579" i="87"/>
  <c r="AL579" i="87"/>
  <c r="AK579" i="87"/>
  <c r="AJ579" i="87"/>
  <c r="AI579" i="87"/>
  <c r="AH579" i="87"/>
  <c r="AG579" i="87"/>
  <c r="AF579" i="87"/>
  <c r="AE579" i="87"/>
  <c r="AD579" i="87"/>
  <c r="AC579" i="87"/>
  <c r="AA579" i="87"/>
  <c r="AV578" i="87"/>
  <c r="AU578" i="87"/>
  <c r="AT578" i="87"/>
  <c r="AS578" i="87"/>
  <c r="AR578" i="87"/>
  <c r="AQ578" i="87"/>
  <c r="AP578" i="87"/>
  <c r="AO578" i="87"/>
  <c r="AN578" i="87"/>
  <c r="AM578" i="87"/>
  <c r="AL578" i="87"/>
  <c r="AK578" i="87"/>
  <c r="AJ578" i="87"/>
  <c r="AI578" i="87"/>
  <c r="AH578" i="87"/>
  <c r="AG578" i="87"/>
  <c r="AF578" i="87"/>
  <c r="AE578" i="87"/>
  <c r="AD578" i="87"/>
  <c r="AC578" i="87"/>
  <c r="AA578" i="87"/>
  <c r="AV577" i="87"/>
  <c r="AU577" i="87"/>
  <c r="AT577" i="87"/>
  <c r="AS577" i="87"/>
  <c r="AR577" i="87"/>
  <c r="AQ577" i="87"/>
  <c r="AP577" i="87"/>
  <c r="AO577" i="87"/>
  <c r="AN577" i="87"/>
  <c r="AM577" i="87"/>
  <c r="AL577" i="87"/>
  <c r="AK577" i="87"/>
  <c r="AJ577" i="87"/>
  <c r="AI577" i="87"/>
  <c r="AH577" i="87"/>
  <c r="AG577" i="87"/>
  <c r="AF577" i="87"/>
  <c r="AE577" i="87"/>
  <c r="AD577" i="87"/>
  <c r="AC577" i="87"/>
  <c r="AA577" i="87"/>
  <c r="AV576" i="87"/>
  <c r="AU576" i="87"/>
  <c r="AT576" i="87"/>
  <c r="AS576" i="87"/>
  <c r="AR576" i="87"/>
  <c r="AQ576" i="87"/>
  <c r="AP576" i="87"/>
  <c r="AO576" i="87"/>
  <c r="AN576" i="87"/>
  <c r="AM576" i="87"/>
  <c r="AL576" i="87"/>
  <c r="AK576" i="87"/>
  <c r="AJ576" i="87"/>
  <c r="AI576" i="87"/>
  <c r="AH576" i="87"/>
  <c r="AG576" i="87"/>
  <c r="AF576" i="87"/>
  <c r="AE576" i="87"/>
  <c r="AD576" i="87"/>
  <c r="AC576" i="87"/>
  <c r="AA576" i="87"/>
  <c r="Z569" i="87"/>
  <c r="Y569" i="87"/>
  <c r="X569" i="87"/>
  <c r="W569" i="87"/>
  <c r="V569" i="87"/>
  <c r="U569" i="87"/>
  <c r="T569" i="87"/>
  <c r="S569" i="87"/>
  <c r="R569" i="87"/>
  <c r="Q569" i="87"/>
  <c r="P569" i="87"/>
  <c r="O569" i="87"/>
  <c r="N569" i="87"/>
  <c r="M569" i="87"/>
  <c r="L569" i="87"/>
  <c r="K569" i="87"/>
  <c r="J569" i="87"/>
  <c r="I569" i="87"/>
  <c r="H569" i="87"/>
  <c r="G569" i="87"/>
  <c r="F569" i="87"/>
  <c r="E569" i="87"/>
  <c r="D569" i="87"/>
  <c r="AY568" i="87"/>
  <c r="AX568" i="87"/>
  <c r="AW568" i="87"/>
  <c r="AV568" i="87"/>
  <c r="AU568" i="87"/>
  <c r="AT568" i="87"/>
  <c r="AS568" i="87"/>
  <c r="AR568" i="87"/>
  <c r="AQ568" i="87"/>
  <c r="AP568" i="87"/>
  <c r="AO568" i="87"/>
  <c r="AN568" i="87"/>
  <c r="AM568" i="87"/>
  <c r="AL568" i="87"/>
  <c r="AK568" i="87"/>
  <c r="AJ568" i="87"/>
  <c r="AI568" i="87"/>
  <c r="AH568" i="87"/>
  <c r="AG568" i="87"/>
  <c r="AF568" i="87"/>
  <c r="AE568" i="87"/>
  <c r="AD568" i="87"/>
  <c r="AC568" i="87"/>
  <c r="AA568" i="87"/>
  <c r="AY567" i="87"/>
  <c r="AX567" i="87"/>
  <c r="AW567" i="87"/>
  <c r="AV567" i="87"/>
  <c r="AU567" i="87"/>
  <c r="AT567" i="87"/>
  <c r="AS567" i="87"/>
  <c r="AR567" i="87"/>
  <c r="AQ567" i="87"/>
  <c r="AP567" i="87"/>
  <c r="AO567" i="87"/>
  <c r="AN567" i="87"/>
  <c r="AM567" i="87"/>
  <c r="AL567" i="87"/>
  <c r="AK567" i="87"/>
  <c r="AJ567" i="87"/>
  <c r="AI567" i="87"/>
  <c r="AH567" i="87"/>
  <c r="AG567" i="87"/>
  <c r="AF567" i="87"/>
  <c r="AE567" i="87"/>
  <c r="AD567" i="87"/>
  <c r="AC567" i="87"/>
  <c r="AA567" i="87"/>
  <c r="AY566" i="87"/>
  <c r="AX566" i="87"/>
  <c r="AW566" i="87"/>
  <c r="AV566" i="87"/>
  <c r="AU566" i="87"/>
  <c r="AT566" i="87"/>
  <c r="AS566" i="87"/>
  <c r="AR566" i="87"/>
  <c r="AQ566" i="87"/>
  <c r="AP566" i="87"/>
  <c r="AO566" i="87"/>
  <c r="AN566" i="87"/>
  <c r="AM566" i="87"/>
  <c r="AL566" i="87"/>
  <c r="AK566" i="87"/>
  <c r="AJ566" i="87"/>
  <c r="AI566" i="87"/>
  <c r="AH566" i="87"/>
  <c r="AG566" i="87"/>
  <c r="AF566" i="87"/>
  <c r="AE566" i="87"/>
  <c r="AD566" i="87"/>
  <c r="AC566" i="87"/>
  <c r="AA566" i="87"/>
  <c r="AY565" i="87"/>
  <c r="AX565" i="87"/>
  <c r="AW565" i="87"/>
  <c r="AV565" i="87"/>
  <c r="AU565" i="87"/>
  <c r="AT565" i="87"/>
  <c r="AS565" i="87"/>
  <c r="AR565" i="87"/>
  <c r="AQ565" i="87"/>
  <c r="AP565" i="87"/>
  <c r="AO565" i="87"/>
  <c r="AN565" i="87"/>
  <c r="AM565" i="87"/>
  <c r="AL565" i="87"/>
  <c r="AK565" i="87"/>
  <c r="AJ565" i="87"/>
  <c r="AI565" i="87"/>
  <c r="AH565" i="87"/>
  <c r="AG565" i="87"/>
  <c r="AF565" i="87"/>
  <c r="AE565" i="87"/>
  <c r="AD565" i="87"/>
  <c r="AC565" i="87"/>
  <c r="AA565" i="87"/>
  <c r="AY564" i="87"/>
  <c r="AX564" i="87"/>
  <c r="AW564" i="87"/>
  <c r="AV564" i="87"/>
  <c r="AV569" i="87" s="1"/>
  <c r="AU564" i="87"/>
  <c r="AU569" i="87" s="1"/>
  <c r="AT564" i="87"/>
  <c r="AS564" i="87"/>
  <c r="AS569" i="87" s="1"/>
  <c r="AR564" i="87"/>
  <c r="AQ564" i="87"/>
  <c r="AP564" i="87"/>
  <c r="AO564" i="87"/>
  <c r="AN564" i="87"/>
  <c r="AN569" i="87" s="1"/>
  <c r="AM564" i="87"/>
  <c r="AL564" i="87"/>
  <c r="AK564" i="87"/>
  <c r="AJ564" i="87"/>
  <c r="AI564" i="87"/>
  <c r="AH564" i="87"/>
  <c r="AG564" i="87"/>
  <c r="AF564" i="87"/>
  <c r="AF569" i="87" s="1"/>
  <c r="AE564" i="87"/>
  <c r="AD564" i="87"/>
  <c r="AC564" i="87"/>
  <c r="AA564" i="87"/>
  <c r="AA569" i="87" s="1"/>
  <c r="W560" i="87"/>
  <c r="V560" i="87"/>
  <c r="U560" i="87"/>
  <c r="T560" i="87"/>
  <c r="S560" i="87"/>
  <c r="R560" i="87"/>
  <c r="Q560" i="87"/>
  <c r="P560" i="87"/>
  <c r="O560" i="87"/>
  <c r="N560" i="87"/>
  <c r="M560" i="87"/>
  <c r="L560" i="87"/>
  <c r="K560" i="87"/>
  <c r="J560" i="87"/>
  <c r="I560" i="87"/>
  <c r="H560" i="87"/>
  <c r="G560" i="87"/>
  <c r="F560" i="87"/>
  <c r="E560" i="87"/>
  <c r="D560" i="87"/>
  <c r="AV559" i="87"/>
  <c r="AU559" i="87"/>
  <c r="AT559" i="87"/>
  <c r="AS559" i="87"/>
  <c r="AR559" i="87"/>
  <c r="AQ559" i="87"/>
  <c r="AP559" i="87"/>
  <c r="AO559" i="87"/>
  <c r="AN559" i="87"/>
  <c r="AM559" i="87"/>
  <c r="AL559" i="87"/>
  <c r="AK559" i="87"/>
  <c r="AJ559" i="87"/>
  <c r="AI559" i="87"/>
  <c r="AH559" i="87"/>
  <c r="AG559" i="87"/>
  <c r="AF559" i="87"/>
  <c r="AE559" i="87"/>
  <c r="AD559" i="87"/>
  <c r="AC559" i="87"/>
  <c r="AA559" i="87"/>
  <c r="AV558" i="87"/>
  <c r="AU558" i="87"/>
  <c r="AT558" i="87"/>
  <c r="AS558" i="87"/>
  <c r="AR558" i="87"/>
  <c r="AQ558" i="87"/>
  <c r="AP558" i="87"/>
  <c r="AO558" i="87"/>
  <c r="AN558" i="87"/>
  <c r="AM558" i="87"/>
  <c r="AL558" i="87"/>
  <c r="AK558" i="87"/>
  <c r="AJ558" i="87"/>
  <c r="AI558" i="87"/>
  <c r="AH558" i="87"/>
  <c r="AG558" i="87"/>
  <c r="AF558" i="87"/>
  <c r="AE558" i="87"/>
  <c r="AD558" i="87"/>
  <c r="AC558" i="87"/>
  <c r="AA558" i="87"/>
  <c r="AV557" i="87"/>
  <c r="AU557" i="87"/>
  <c r="AT557" i="87"/>
  <c r="AS557" i="87"/>
  <c r="AR557" i="87"/>
  <c r="AQ557" i="87"/>
  <c r="AP557" i="87"/>
  <c r="AO557" i="87"/>
  <c r="AN557" i="87"/>
  <c r="AM557" i="87"/>
  <c r="AL557" i="87"/>
  <c r="AK557" i="87"/>
  <c r="AJ557" i="87"/>
  <c r="AI557" i="87"/>
  <c r="AH557" i="87"/>
  <c r="AG557" i="87"/>
  <c r="AF557" i="87"/>
  <c r="AE557" i="87"/>
  <c r="AD557" i="87"/>
  <c r="AC557" i="87"/>
  <c r="AA557" i="87"/>
  <c r="AV556" i="87"/>
  <c r="AU556" i="87"/>
  <c r="AT556" i="87"/>
  <c r="AS556" i="87"/>
  <c r="AR556" i="87"/>
  <c r="AQ556" i="87"/>
  <c r="AP556" i="87"/>
  <c r="AO556" i="87"/>
  <c r="AN556" i="87"/>
  <c r="AM556" i="87"/>
  <c r="AL556" i="87"/>
  <c r="AK556" i="87"/>
  <c r="AJ556" i="87"/>
  <c r="AI556" i="87"/>
  <c r="AH556" i="87"/>
  <c r="AG556" i="87"/>
  <c r="AF556" i="87"/>
  <c r="AE556" i="87"/>
  <c r="AD556" i="87"/>
  <c r="AC556" i="87"/>
  <c r="AA556" i="87"/>
  <c r="AV555" i="87"/>
  <c r="AU555" i="87"/>
  <c r="AT555" i="87"/>
  <c r="AS555" i="87"/>
  <c r="AR555" i="87"/>
  <c r="AQ555" i="87"/>
  <c r="AP555" i="87"/>
  <c r="AO555" i="87"/>
  <c r="AN555" i="87"/>
  <c r="AM555" i="87"/>
  <c r="AL555" i="87"/>
  <c r="AK555" i="87"/>
  <c r="AJ555" i="87"/>
  <c r="AI555" i="87"/>
  <c r="AH555" i="87"/>
  <c r="AG555" i="87"/>
  <c r="AF555" i="87"/>
  <c r="AE555" i="87"/>
  <c r="AD555" i="87"/>
  <c r="AC555" i="87"/>
  <c r="AA555" i="87"/>
  <c r="AV554" i="87"/>
  <c r="AU554" i="87"/>
  <c r="AT554" i="87"/>
  <c r="AS554" i="87"/>
  <c r="AR554" i="87"/>
  <c r="AQ554" i="87"/>
  <c r="AP554" i="87"/>
  <c r="AO554" i="87"/>
  <c r="AN554" i="87"/>
  <c r="AM554" i="87"/>
  <c r="AL554" i="87"/>
  <c r="AK554" i="87"/>
  <c r="AJ554" i="87"/>
  <c r="AI554" i="87"/>
  <c r="AH554" i="87"/>
  <c r="AG554" i="87"/>
  <c r="AF554" i="87"/>
  <c r="AE554" i="87"/>
  <c r="AD554" i="87"/>
  <c r="AC554" i="87"/>
  <c r="AA554" i="87"/>
  <c r="Z548" i="87"/>
  <c r="Y548" i="87"/>
  <c r="X548" i="87"/>
  <c r="W548" i="87"/>
  <c r="V548" i="87"/>
  <c r="U548" i="87"/>
  <c r="T548" i="87"/>
  <c r="S548" i="87"/>
  <c r="R548" i="87"/>
  <c r="Q548" i="87"/>
  <c r="P548" i="87"/>
  <c r="O548" i="87"/>
  <c r="N548" i="87"/>
  <c r="M548" i="87"/>
  <c r="L548" i="87"/>
  <c r="K548" i="87"/>
  <c r="J548" i="87"/>
  <c r="I548" i="87"/>
  <c r="H548" i="87"/>
  <c r="G548" i="87"/>
  <c r="F548" i="87"/>
  <c r="E548" i="87"/>
  <c r="D548" i="87"/>
  <c r="AA547" i="87"/>
  <c r="AA546" i="87"/>
  <c r="AY545" i="87"/>
  <c r="AX545" i="87"/>
  <c r="AW545" i="87"/>
  <c r="AV545" i="87"/>
  <c r="AU545" i="87"/>
  <c r="AT545" i="87"/>
  <c r="AS545" i="87"/>
  <c r="AR545" i="87"/>
  <c r="AQ545" i="87"/>
  <c r="AP545" i="87"/>
  <c r="AO545" i="87"/>
  <c r="AN545" i="87"/>
  <c r="AM545" i="87"/>
  <c r="AL545" i="87"/>
  <c r="AK545" i="87"/>
  <c r="AJ545" i="87"/>
  <c r="AI545" i="87"/>
  <c r="AH545" i="87"/>
  <c r="AG545" i="87"/>
  <c r="AF545" i="87"/>
  <c r="AE545" i="87"/>
  <c r="AD545" i="87"/>
  <c r="AC545" i="87"/>
  <c r="AA545" i="87"/>
  <c r="AY544" i="87"/>
  <c r="AX544" i="87"/>
  <c r="AW544" i="87"/>
  <c r="AV544" i="87"/>
  <c r="AU544" i="87"/>
  <c r="AT544" i="87"/>
  <c r="AS544" i="87"/>
  <c r="AR544" i="87"/>
  <c r="AQ544" i="87"/>
  <c r="AP544" i="87"/>
  <c r="AO544" i="87"/>
  <c r="AN544" i="87"/>
  <c r="AM544" i="87"/>
  <c r="AL544" i="87"/>
  <c r="AK544" i="87"/>
  <c r="AJ544" i="87"/>
  <c r="AI544" i="87"/>
  <c r="AH544" i="87"/>
  <c r="AG544" i="87"/>
  <c r="AF544" i="87"/>
  <c r="AE544" i="87"/>
  <c r="AD544" i="87"/>
  <c r="AC544" i="87"/>
  <c r="AA544" i="87"/>
  <c r="AY543" i="87"/>
  <c r="AX543" i="87"/>
  <c r="AW543" i="87"/>
  <c r="AV543" i="87"/>
  <c r="AU543" i="87"/>
  <c r="AT543" i="87"/>
  <c r="AS543" i="87"/>
  <c r="AR543" i="87"/>
  <c r="AQ543" i="87"/>
  <c r="AP543" i="87"/>
  <c r="AO543" i="87"/>
  <c r="AN543" i="87"/>
  <c r="AM543" i="87"/>
  <c r="AL543" i="87"/>
  <c r="AK543" i="87"/>
  <c r="AJ543" i="87"/>
  <c r="AI543" i="87"/>
  <c r="AH543" i="87"/>
  <c r="AG543" i="87"/>
  <c r="AF543" i="87"/>
  <c r="AE543" i="87"/>
  <c r="AD543" i="87"/>
  <c r="AC543" i="87"/>
  <c r="AA543" i="87"/>
  <c r="AY542" i="87"/>
  <c r="AX542" i="87"/>
  <c r="AW542" i="87"/>
  <c r="AV542" i="87"/>
  <c r="AU542" i="87"/>
  <c r="AT542" i="87"/>
  <c r="AS542" i="87"/>
  <c r="AR542" i="87"/>
  <c r="AQ542" i="87"/>
  <c r="AP542" i="87"/>
  <c r="AO542" i="87"/>
  <c r="AN542" i="87"/>
  <c r="AM542" i="87"/>
  <c r="AL542" i="87"/>
  <c r="AK542" i="87"/>
  <c r="AJ542" i="87"/>
  <c r="AI542" i="87"/>
  <c r="AH542" i="87"/>
  <c r="AG542" i="87"/>
  <c r="AF542" i="87"/>
  <c r="AE542" i="87"/>
  <c r="AD542" i="87"/>
  <c r="AC542" i="87"/>
  <c r="AA542" i="87"/>
  <c r="AY541" i="87"/>
  <c r="AX541" i="87"/>
  <c r="AW541" i="87"/>
  <c r="AV541" i="87"/>
  <c r="AU541" i="87"/>
  <c r="AT541" i="87"/>
  <c r="AS541" i="87"/>
  <c r="AR541" i="87"/>
  <c r="AQ541" i="87"/>
  <c r="AP541" i="87"/>
  <c r="AO541" i="87"/>
  <c r="AN541" i="87"/>
  <c r="AM541" i="87"/>
  <c r="AL541" i="87"/>
  <c r="AK541" i="87"/>
  <c r="AJ541" i="87"/>
  <c r="AI541" i="87"/>
  <c r="AH541" i="87"/>
  <c r="AG541" i="87"/>
  <c r="AF541" i="87"/>
  <c r="AE541" i="87"/>
  <c r="AD541" i="87"/>
  <c r="AC541" i="87"/>
  <c r="AA541" i="87"/>
  <c r="AY540" i="87"/>
  <c r="AX540" i="87"/>
  <c r="AW540" i="87"/>
  <c r="AV540" i="87"/>
  <c r="AU540" i="87"/>
  <c r="AT540" i="87"/>
  <c r="AS540" i="87"/>
  <c r="AR540" i="87"/>
  <c r="AQ540" i="87"/>
  <c r="AP540" i="87"/>
  <c r="AO540" i="87"/>
  <c r="AN540" i="87"/>
  <c r="AM540" i="87"/>
  <c r="AL540" i="87"/>
  <c r="AK540" i="87"/>
  <c r="AJ540" i="87"/>
  <c r="AI540" i="87"/>
  <c r="AH540" i="87"/>
  <c r="AG540" i="87"/>
  <c r="AF540" i="87"/>
  <c r="AE540" i="87"/>
  <c r="AD540" i="87"/>
  <c r="AC540" i="87"/>
  <c r="AA540" i="87"/>
  <c r="AY539" i="87"/>
  <c r="AX539" i="87"/>
  <c r="AX548" i="87" s="1"/>
  <c r="AW539" i="87"/>
  <c r="AV539" i="87"/>
  <c r="AU539" i="87"/>
  <c r="AT539" i="87"/>
  <c r="AS539" i="87"/>
  <c r="AR539" i="87"/>
  <c r="AQ539" i="87"/>
  <c r="AQ548" i="87" s="1"/>
  <c r="AP539" i="87"/>
  <c r="AO539" i="87"/>
  <c r="AO548" i="87" s="1"/>
  <c r="AN539" i="87"/>
  <c r="AM539" i="87"/>
  <c r="AL539" i="87"/>
  <c r="AK539" i="87"/>
  <c r="AJ539" i="87"/>
  <c r="AI539" i="87"/>
  <c r="AH539" i="87"/>
  <c r="AG539" i="87"/>
  <c r="AF539" i="87"/>
  <c r="AE539" i="87"/>
  <c r="AD539" i="87"/>
  <c r="AC539" i="87"/>
  <c r="AA539" i="87"/>
  <c r="W535" i="87"/>
  <c r="V535" i="87"/>
  <c r="U535" i="87"/>
  <c r="T535" i="87"/>
  <c r="S535" i="87"/>
  <c r="R535" i="87"/>
  <c r="Q535" i="87"/>
  <c r="P535" i="87"/>
  <c r="O535" i="87"/>
  <c r="N535" i="87"/>
  <c r="M535" i="87"/>
  <c r="L535" i="87"/>
  <c r="K535" i="87"/>
  <c r="J535" i="87"/>
  <c r="I535" i="87"/>
  <c r="H535" i="87"/>
  <c r="G535" i="87"/>
  <c r="F535" i="87"/>
  <c r="E535" i="87"/>
  <c r="D535" i="87"/>
  <c r="AA534" i="87"/>
  <c r="AA533" i="87"/>
  <c r="AV532" i="87"/>
  <c r="AU532" i="87"/>
  <c r="AT532" i="87"/>
  <c r="AS532" i="87"/>
  <c r="AR532" i="87"/>
  <c r="AQ532" i="87"/>
  <c r="AP532" i="87"/>
  <c r="AO532" i="87"/>
  <c r="AN532" i="87"/>
  <c r="AM532" i="87"/>
  <c r="AL532" i="87"/>
  <c r="AK532" i="87"/>
  <c r="AJ532" i="87"/>
  <c r="AI532" i="87"/>
  <c r="AH532" i="87"/>
  <c r="AG532" i="87"/>
  <c r="AF532" i="87"/>
  <c r="AE532" i="87"/>
  <c r="AD532" i="87"/>
  <c r="AC532" i="87"/>
  <c r="AA532" i="87"/>
  <c r="AV531" i="87"/>
  <c r="AU531" i="87"/>
  <c r="AT531" i="87"/>
  <c r="AS531" i="87"/>
  <c r="AR531" i="87"/>
  <c r="AQ531" i="87"/>
  <c r="AP531" i="87"/>
  <c r="AO531" i="87"/>
  <c r="AN531" i="87"/>
  <c r="AM531" i="87"/>
  <c r="AL531" i="87"/>
  <c r="AK531" i="87"/>
  <c r="AJ531" i="87"/>
  <c r="AI531" i="87"/>
  <c r="AH531" i="87"/>
  <c r="AG531" i="87"/>
  <c r="AF531" i="87"/>
  <c r="AE531" i="87"/>
  <c r="AD531" i="87"/>
  <c r="AC531" i="87"/>
  <c r="AA531" i="87"/>
  <c r="AV530" i="87"/>
  <c r="AU530" i="87"/>
  <c r="AT530" i="87"/>
  <c r="AS530" i="87"/>
  <c r="AR530" i="87"/>
  <c r="AQ530" i="87"/>
  <c r="AP530" i="87"/>
  <c r="AO530" i="87"/>
  <c r="AN530" i="87"/>
  <c r="AM530" i="87"/>
  <c r="AL530" i="87"/>
  <c r="AK530" i="87"/>
  <c r="AJ530" i="87"/>
  <c r="AI530" i="87"/>
  <c r="AH530" i="87"/>
  <c r="AG530" i="87"/>
  <c r="AF530" i="87"/>
  <c r="AE530" i="87"/>
  <c r="AD530" i="87"/>
  <c r="AC530" i="87"/>
  <c r="AA530" i="87"/>
  <c r="AV529" i="87"/>
  <c r="AU529" i="87"/>
  <c r="AT529" i="87"/>
  <c r="AS529" i="87"/>
  <c r="AR529" i="87"/>
  <c r="AQ529" i="87"/>
  <c r="AP529" i="87"/>
  <c r="AO529" i="87"/>
  <c r="AN529" i="87"/>
  <c r="AM529" i="87"/>
  <c r="AL529" i="87"/>
  <c r="AK529" i="87"/>
  <c r="AJ529" i="87"/>
  <c r="AI529" i="87"/>
  <c r="AH529" i="87"/>
  <c r="AG529" i="87"/>
  <c r="AF529" i="87"/>
  <c r="AE529" i="87"/>
  <c r="AD529" i="87"/>
  <c r="AC529" i="87"/>
  <c r="AA529" i="87"/>
  <c r="AV528" i="87"/>
  <c r="AU528" i="87"/>
  <c r="AT528" i="87"/>
  <c r="AS528" i="87"/>
  <c r="AR528" i="87"/>
  <c r="AQ528" i="87"/>
  <c r="AP528" i="87"/>
  <c r="AO528" i="87"/>
  <c r="AN528" i="87"/>
  <c r="AM528" i="87"/>
  <c r="AL528" i="87"/>
  <c r="AK528" i="87"/>
  <c r="AJ528" i="87"/>
  <c r="AI528" i="87"/>
  <c r="AH528" i="87"/>
  <c r="AG528" i="87"/>
  <c r="AF528" i="87"/>
  <c r="AE528" i="87"/>
  <c r="AD528" i="87"/>
  <c r="AC528" i="87"/>
  <c r="AA528" i="87"/>
  <c r="AV527" i="87"/>
  <c r="AU527" i="87"/>
  <c r="AT527" i="87"/>
  <c r="AS527" i="87"/>
  <c r="AR527" i="87"/>
  <c r="AQ527" i="87"/>
  <c r="AP527" i="87"/>
  <c r="AO527" i="87"/>
  <c r="AN527" i="87"/>
  <c r="AM527" i="87"/>
  <c r="AL527" i="87"/>
  <c r="AK527" i="87"/>
  <c r="AJ527" i="87"/>
  <c r="AI527" i="87"/>
  <c r="AH527" i="87"/>
  <c r="AG527" i="87"/>
  <c r="AF527" i="87"/>
  <c r="AE527" i="87"/>
  <c r="AD527" i="87"/>
  <c r="AC527" i="87"/>
  <c r="AA527" i="87"/>
  <c r="AV526" i="87"/>
  <c r="AU526" i="87"/>
  <c r="AT526" i="87"/>
  <c r="AS526" i="87"/>
  <c r="AR526" i="87"/>
  <c r="AQ526" i="87"/>
  <c r="AP526" i="87"/>
  <c r="AO526" i="87"/>
  <c r="AN526" i="87"/>
  <c r="AM526" i="87"/>
  <c r="AL526" i="87"/>
  <c r="AK526" i="87"/>
  <c r="AJ526" i="87"/>
  <c r="AI526" i="87"/>
  <c r="AH526" i="87"/>
  <c r="AG526" i="87"/>
  <c r="AF526" i="87"/>
  <c r="AE526" i="87"/>
  <c r="AD526" i="87"/>
  <c r="AC526" i="87"/>
  <c r="AA526" i="87"/>
  <c r="Z520" i="87"/>
  <c r="Y520" i="87"/>
  <c r="X520" i="87"/>
  <c r="W520" i="87"/>
  <c r="V520" i="87"/>
  <c r="U520" i="87"/>
  <c r="T520" i="87"/>
  <c r="S520" i="87"/>
  <c r="R520" i="87"/>
  <c r="Q520" i="87"/>
  <c r="P520" i="87"/>
  <c r="O520" i="87"/>
  <c r="N520" i="87"/>
  <c r="M520" i="87"/>
  <c r="L520" i="87"/>
  <c r="K520" i="87"/>
  <c r="J520" i="87"/>
  <c r="I520" i="87"/>
  <c r="H520" i="87"/>
  <c r="G520" i="87"/>
  <c r="F520" i="87"/>
  <c r="E520" i="87"/>
  <c r="D520" i="87"/>
  <c r="AY519" i="87"/>
  <c r="AX519" i="87"/>
  <c r="AW519" i="87"/>
  <c r="AV519" i="87"/>
  <c r="AU519" i="87"/>
  <c r="AT519" i="87"/>
  <c r="AS519" i="87"/>
  <c r="AR519" i="87"/>
  <c r="AQ519" i="87"/>
  <c r="AP519" i="87"/>
  <c r="AO519" i="87"/>
  <c r="AN519" i="87"/>
  <c r="AM519" i="87"/>
  <c r="AL519" i="87"/>
  <c r="AK519" i="87"/>
  <c r="AJ519" i="87"/>
  <c r="AI519" i="87"/>
  <c r="AH519" i="87"/>
  <c r="AG519" i="87"/>
  <c r="AF519" i="87"/>
  <c r="AE519" i="87"/>
  <c r="AD519" i="87"/>
  <c r="AC519" i="87"/>
  <c r="AA519" i="87"/>
  <c r="AY518" i="87"/>
  <c r="AX518" i="87"/>
  <c r="AW518" i="87"/>
  <c r="AV518" i="87"/>
  <c r="AU518" i="87"/>
  <c r="AT518" i="87"/>
  <c r="AS518" i="87"/>
  <c r="AR518" i="87"/>
  <c r="AQ518" i="87"/>
  <c r="AP518" i="87"/>
  <c r="AO518" i="87"/>
  <c r="AN518" i="87"/>
  <c r="AM518" i="87"/>
  <c r="AL518" i="87"/>
  <c r="AK518" i="87"/>
  <c r="AJ518" i="87"/>
  <c r="AI518" i="87"/>
  <c r="AH518" i="87"/>
  <c r="AG518" i="87"/>
  <c r="AF518" i="87"/>
  <c r="AE518" i="87"/>
  <c r="AD518" i="87"/>
  <c r="AC518" i="87"/>
  <c r="AA518" i="87"/>
  <c r="AY517" i="87"/>
  <c r="AX517" i="87"/>
  <c r="AW517" i="87"/>
  <c r="AV517" i="87"/>
  <c r="AU517" i="87"/>
  <c r="AT517" i="87"/>
  <c r="AS517" i="87"/>
  <c r="AR517" i="87"/>
  <c r="AQ517" i="87"/>
  <c r="AP517" i="87"/>
  <c r="AO517" i="87"/>
  <c r="AN517" i="87"/>
  <c r="AM517" i="87"/>
  <c r="AL517" i="87"/>
  <c r="AK517" i="87"/>
  <c r="AJ517" i="87"/>
  <c r="AI517" i="87"/>
  <c r="AH517" i="87"/>
  <c r="AG517" i="87"/>
  <c r="AF517" i="87"/>
  <c r="AE517" i="87"/>
  <c r="AD517" i="87"/>
  <c r="AC517" i="87"/>
  <c r="AA517" i="87"/>
  <c r="AY516" i="87"/>
  <c r="AX516" i="87"/>
  <c r="AW516" i="87"/>
  <c r="AV516" i="87"/>
  <c r="AU516" i="87"/>
  <c r="AT516" i="87"/>
  <c r="AS516" i="87"/>
  <c r="AR516" i="87"/>
  <c r="AQ516" i="87"/>
  <c r="AP516" i="87"/>
  <c r="AO516" i="87"/>
  <c r="AN516" i="87"/>
  <c r="AM516" i="87"/>
  <c r="AL516" i="87"/>
  <c r="AK516" i="87"/>
  <c r="AJ516" i="87"/>
  <c r="AI516" i="87"/>
  <c r="AH516" i="87"/>
  <c r="AG516" i="87"/>
  <c r="AF516" i="87"/>
  <c r="AE516" i="87"/>
  <c r="AD516" i="87"/>
  <c r="AC516" i="87"/>
  <c r="AA516" i="87"/>
  <c r="AY515" i="87"/>
  <c r="AX515" i="87"/>
  <c r="AW515" i="87"/>
  <c r="AV515" i="87"/>
  <c r="AU515" i="87"/>
  <c r="AT515" i="87"/>
  <c r="AS515" i="87"/>
  <c r="AR515" i="87"/>
  <c r="AQ515" i="87"/>
  <c r="AP515" i="87"/>
  <c r="AO515" i="87"/>
  <c r="AN515" i="87"/>
  <c r="AM515" i="87"/>
  <c r="AL515" i="87"/>
  <c r="AK515" i="87"/>
  <c r="AJ515" i="87"/>
  <c r="AI515" i="87"/>
  <c r="AH515" i="87"/>
  <c r="AG515" i="87"/>
  <c r="AF515" i="87"/>
  <c r="AE515" i="87"/>
  <c r="AD515" i="87"/>
  <c r="AC515" i="87"/>
  <c r="AA515" i="87"/>
  <c r="AY514" i="87"/>
  <c r="AX514" i="87"/>
  <c r="AW514" i="87"/>
  <c r="AV514" i="87"/>
  <c r="AU514" i="87"/>
  <c r="AT514" i="87"/>
  <c r="AS514" i="87"/>
  <c r="AR514" i="87"/>
  <c r="AQ514" i="87"/>
  <c r="AP514" i="87"/>
  <c r="AO514" i="87"/>
  <c r="AN514" i="87"/>
  <c r="AM514" i="87"/>
  <c r="AL514" i="87"/>
  <c r="AK514" i="87"/>
  <c r="AJ514" i="87"/>
  <c r="AI514" i="87"/>
  <c r="AH514" i="87"/>
  <c r="AG514" i="87"/>
  <c r="AF514" i="87"/>
  <c r="AE514" i="87"/>
  <c r="AD514" i="87"/>
  <c r="AC514" i="87"/>
  <c r="AA514" i="87"/>
  <c r="AY513" i="87"/>
  <c r="AX513" i="87"/>
  <c r="AW513" i="87"/>
  <c r="AV513" i="87"/>
  <c r="AU513" i="87"/>
  <c r="AT513" i="87"/>
  <c r="AS513" i="87"/>
  <c r="AR513" i="87"/>
  <c r="AQ513" i="87"/>
  <c r="AQ520" i="87" s="1"/>
  <c r="AP513" i="87"/>
  <c r="AP520" i="87" s="1"/>
  <c r="AO513" i="87"/>
  <c r="AN513" i="87"/>
  <c r="AN520" i="87" s="1"/>
  <c r="AM513" i="87"/>
  <c r="AL513" i="87"/>
  <c r="AK513" i="87"/>
  <c r="AJ513" i="87"/>
  <c r="AI513" i="87"/>
  <c r="AI520" i="87" s="1"/>
  <c r="AH513" i="87"/>
  <c r="AG513" i="87"/>
  <c r="AF513" i="87"/>
  <c r="AE513" i="87"/>
  <c r="AE520" i="87" s="1"/>
  <c r="AD513" i="87"/>
  <c r="AC513" i="87"/>
  <c r="AA513" i="87"/>
  <c r="W509" i="87"/>
  <c r="V509" i="87"/>
  <c r="U509" i="87"/>
  <c r="T509" i="87"/>
  <c r="S509" i="87"/>
  <c r="R509" i="87"/>
  <c r="Q509" i="87"/>
  <c r="P509" i="87"/>
  <c r="O509" i="87"/>
  <c r="N509" i="87"/>
  <c r="M509" i="87"/>
  <c r="L509" i="87"/>
  <c r="K509" i="87"/>
  <c r="J509" i="87"/>
  <c r="I509" i="87"/>
  <c r="H509" i="87"/>
  <c r="G509" i="87"/>
  <c r="F509" i="87"/>
  <c r="E509" i="87"/>
  <c r="D509" i="87"/>
  <c r="AV508" i="87"/>
  <c r="AU508" i="87"/>
  <c r="AT508" i="87"/>
  <c r="AS508" i="87"/>
  <c r="AR508" i="87"/>
  <c r="AQ508" i="87"/>
  <c r="AP508" i="87"/>
  <c r="AO508" i="87"/>
  <c r="AN508" i="87"/>
  <c r="AM508" i="87"/>
  <c r="AL508" i="87"/>
  <c r="AK508" i="87"/>
  <c r="AJ508" i="87"/>
  <c r="AI508" i="87"/>
  <c r="AH508" i="87"/>
  <c r="AG508" i="87"/>
  <c r="AF508" i="87"/>
  <c r="AE508" i="87"/>
  <c r="AD508" i="87"/>
  <c r="AC508" i="87"/>
  <c r="AA508" i="87"/>
  <c r="AV507" i="87"/>
  <c r="AU507" i="87"/>
  <c r="AT507" i="87"/>
  <c r="AS507" i="87"/>
  <c r="AR507" i="87"/>
  <c r="AQ507" i="87"/>
  <c r="AP507" i="87"/>
  <c r="AO507" i="87"/>
  <c r="AN507" i="87"/>
  <c r="AM507" i="87"/>
  <c r="AL507" i="87"/>
  <c r="AK507" i="87"/>
  <c r="AJ507" i="87"/>
  <c r="AI507" i="87"/>
  <c r="AH507" i="87"/>
  <c r="AG507" i="87"/>
  <c r="AF507" i="87"/>
  <c r="AE507" i="87"/>
  <c r="AD507" i="87"/>
  <c r="AC507" i="87"/>
  <c r="AA507" i="87"/>
  <c r="AV506" i="87"/>
  <c r="AU506" i="87"/>
  <c r="AT506" i="87"/>
  <c r="AS506" i="87"/>
  <c r="AR506" i="87"/>
  <c r="AQ506" i="87"/>
  <c r="AP506" i="87"/>
  <c r="AO506" i="87"/>
  <c r="AN506" i="87"/>
  <c r="AM506" i="87"/>
  <c r="AL506" i="87"/>
  <c r="AK506" i="87"/>
  <c r="AJ506" i="87"/>
  <c r="AI506" i="87"/>
  <c r="AH506" i="87"/>
  <c r="AG506" i="87"/>
  <c r="AF506" i="87"/>
  <c r="AE506" i="87"/>
  <c r="AD506" i="87"/>
  <c r="AC506" i="87"/>
  <c r="AA506" i="87"/>
  <c r="AV505" i="87"/>
  <c r="AU505" i="87"/>
  <c r="AT505" i="87"/>
  <c r="AS505" i="87"/>
  <c r="AR505" i="87"/>
  <c r="AQ505" i="87"/>
  <c r="AP505" i="87"/>
  <c r="AO505" i="87"/>
  <c r="AN505" i="87"/>
  <c r="AM505" i="87"/>
  <c r="AL505" i="87"/>
  <c r="AK505" i="87"/>
  <c r="AJ505" i="87"/>
  <c r="AI505" i="87"/>
  <c r="AH505" i="87"/>
  <c r="AG505" i="87"/>
  <c r="AF505" i="87"/>
  <c r="AE505" i="87"/>
  <c r="AD505" i="87"/>
  <c r="AC505" i="87"/>
  <c r="AA505" i="87"/>
  <c r="AV504" i="87"/>
  <c r="AU504" i="87"/>
  <c r="AT504" i="87"/>
  <c r="AS504" i="87"/>
  <c r="AR504" i="87"/>
  <c r="AQ504" i="87"/>
  <c r="AP504" i="87"/>
  <c r="AO504" i="87"/>
  <c r="AN504" i="87"/>
  <c r="AM504" i="87"/>
  <c r="AL504" i="87"/>
  <c r="AK504" i="87"/>
  <c r="AJ504" i="87"/>
  <c r="AI504" i="87"/>
  <c r="AH504" i="87"/>
  <c r="AG504" i="87"/>
  <c r="AF504" i="87"/>
  <c r="AE504" i="87"/>
  <c r="AD504" i="87"/>
  <c r="AC504" i="87"/>
  <c r="AA504" i="87"/>
  <c r="AV503" i="87"/>
  <c r="AU503" i="87"/>
  <c r="AT503" i="87"/>
  <c r="AS503" i="87"/>
  <c r="AR503" i="87"/>
  <c r="AQ503" i="87"/>
  <c r="AP503" i="87"/>
  <c r="AO503" i="87"/>
  <c r="AN503" i="87"/>
  <c r="AM503" i="87"/>
  <c r="AL503" i="87"/>
  <c r="AK503" i="87"/>
  <c r="AJ503" i="87"/>
  <c r="AI503" i="87"/>
  <c r="AH503" i="87"/>
  <c r="AG503" i="87"/>
  <c r="AF503" i="87"/>
  <c r="AE503" i="87"/>
  <c r="AD503" i="87"/>
  <c r="AC503" i="87"/>
  <c r="AA503" i="87"/>
  <c r="AV502" i="87"/>
  <c r="AU502" i="87"/>
  <c r="AT502" i="87"/>
  <c r="AS502" i="87"/>
  <c r="AR502" i="87"/>
  <c r="AQ502" i="87"/>
  <c r="AP502" i="87"/>
  <c r="AO502" i="87"/>
  <c r="AN502" i="87"/>
  <c r="AM502" i="87"/>
  <c r="AL502" i="87"/>
  <c r="AK502" i="87"/>
  <c r="AJ502" i="87"/>
  <c r="AI502" i="87"/>
  <c r="AH502" i="87"/>
  <c r="AG502" i="87"/>
  <c r="AF502" i="87"/>
  <c r="AE502" i="87"/>
  <c r="AD502" i="87"/>
  <c r="AC502" i="87"/>
  <c r="AA502" i="87"/>
  <c r="Z495" i="87"/>
  <c r="Y495" i="87"/>
  <c r="X495" i="87"/>
  <c r="W495" i="87"/>
  <c r="V495" i="87"/>
  <c r="U495" i="87"/>
  <c r="T495" i="87"/>
  <c r="S495" i="87"/>
  <c r="R495" i="87"/>
  <c r="Q495" i="87"/>
  <c r="P495" i="87"/>
  <c r="O495" i="87"/>
  <c r="N495" i="87"/>
  <c r="M495" i="87"/>
  <c r="L495" i="87"/>
  <c r="K495" i="87"/>
  <c r="J495" i="87"/>
  <c r="I495" i="87"/>
  <c r="H495" i="87"/>
  <c r="G495" i="87"/>
  <c r="F495" i="87"/>
  <c r="E495" i="87"/>
  <c r="D495" i="87"/>
  <c r="AY494" i="87"/>
  <c r="AX494" i="87"/>
  <c r="AW494" i="87"/>
  <c r="AV494" i="87"/>
  <c r="AU494" i="87"/>
  <c r="AT494" i="87"/>
  <c r="AS494" i="87"/>
  <c r="AR494" i="87"/>
  <c r="AQ494" i="87"/>
  <c r="AP494" i="87"/>
  <c r="AO494" i="87"/>
  <c r="AN494" i="87"/>
  <c r="AM494" i="87"/>
  <c r="AL494" i="87"/>
  <c r="AK494" i="87"/>
  <c r="AJ494" i="87"/>
  <c r="AI494" i="87"/>
  <c r="AH494" i="87"/>
  <c r="AG494" i="87"/>
  <c r="AF494" i="87"/>
  <c r="AE494" i="87"/>
  <c r="AD494" i="87"/>
  <c r="AC494" i="87"/>
  <c r="AA494" i="87"/>
  <c r="AY493" i="87"/>
  <c r="AX493" i="87"/>
  <c r="AW493" i="87"/>
  <c r="AV493" i="87"/>
  <c r="AU493" i="87"/>
  <c r="AT493" i="87"/>
  <c r="AS493" i="87"/>
  <c r="AR493" i="87"/>
  <c r="AQ493" i="87"/>
  <c r="AP493" i="87"/>
  <c r="AO493" i="87"/>
  <c r="AN493" i="87"/>
  <c r="AM493" i="87"/>
  <c r="AL493" i="87"/>
  <c r="AK493" i="87"/>
  <c r="AJ493" i="87"/>
  <c r="AI493" i="87"/>
  <c r="AH493" i="87"/>
  <c r="AG493" i="87"/>
  <c r="AF493" i="87"/>
  <c r="AE493" i="87"/>
  <c r="AD493" i="87"/>
  <c r="AC493" i="87"/>
  <c r="AA493" i="87"/>
  <c r="AY492" i="87"/>
  <c r="AX492" i="87"/>
  <c r="AW492" i="87"/>
  <c r="AV492" i="87"/>
  <c r="AU492" i="87"/>
  <c r="AT492" i="87"/>
  <c r="AS492" i="87"/>
  <c r="AR492" i="87"/>
  <c r="AQ492" i="87"/>
  <c r="AP492" i="87"/>
  <c r="AO492" i="87"/>
  <c r="AN492" i="87"/>
  <c r="AM492" i="87"/>
  <c r="AL492" i="87"/>
  <c r="AK492" i="87"/>
  <c r="AJ492" i="87"/>
  <c r="AI492" i="87"/>
  <c r="AH492" i="87"/>
  <c r="AG492" i="87"/>
  <c r="AF492" i="87"/>
  <c r="AE492" i="87"/>
  <c r="AD492" i="87"/>
  <c r="AC492" i="87"/>
  <c r="AA492" i="87"/>
  <c r="AY491" i="87"/>
  <c r="AX491" i="87"/>
  <c r="AW491" i="87"/>
  <c r="AV491" i="87"/>
  <c r="AU491" i="87"/>
  <c r="AT491" i="87"/>
  <c r="AS491" i="87"/>
  <c r="AR491" i="87"/>
  <c r="AQ491" i="87"/>
  <c r="AP491" i="87"/>
  <c r="AO491" i="87"/>
  <c r="AN491" i="87"/>
  <c r="AM491" i="87"/>
  <c r="AL491" i="87"/>
  <c r="AK491" i="87"/>
  <c r="AJ491" i="87"/>
  <c r="AI491" i="87"/>
  <c r="AH491" i="87"/>
  <c r="AG491" i="87"/>
  <c r="AF491" i="87"/>
  <c r="AE491" i="87"/>
  <c r="AD491" i="87"/>
  <c r="AC491" i="87"/>
  <c r="AA491" i="87"/>
  <c r="AY490" i="87"/>
  <c r="AX490" i="87"/>
  <c r="AW490" i="87"/>
  <c r="AV490" i="87"/>
  <c r="AU490" i="87"/>
  <c r="AT490" i="87"/>
  <c r="AS490" i="87"/>
  <c r="AR490" i="87"/>
  <c r="AQ490" i="87"/>
  <c r="AP490" i="87"/>
  <c r="AO490" i="87"/>
  <c r="AN490" i="87"/>
  <c r="AM490" i="87"/>
  <c r="AL490" i="87"/>
  <c r="AK490" i="87"/>
  <c r="AJ490" i="87"/>
  <c r="AI490" i="87"/>
  <c r="AH490" i="87"/>
  <c r="AG490" i="87"/>
  <c r="AF490" i="87"/>
  <c r="AE490" i="87"/>
  <c r="AD490" i="87"/>
  <c r="AC490" i="87"/>
  <c r="AA490" i="87"/>
  <c r="AY489" i="87"/>
  <c r="AX489" i="87"/>
  <c r="AW489" i="87"/>
  <c r="AV489" i="87"/>
  <c r="AU489" i="87"/>
  <c r="AT489" i="87"/>
  <c r="AS489" i="87"/>
  <c r="AR489" i="87"/>
  <c r="AQ489" i="87"/>
  <c r="AP489" i="87"/>
  <c r="AO489" i="87"/>
  <c r="AN489" i="87"/>
  <c r="AM489" i="87"/>
  <c r="AL489" i="87"/>
  <c r="AK489" i="87"/>
  <c r="AJ489" i="87"/>
  <c r="AI489" i="87"/>
  <c r="AH489" i="87"/>
  <c r="AG489" i="87"/>
  <c r="AF489" i="87"/>
  <c r="AE489" i="87"/>
  <c r="AD489" i="87"/>
  <c r="AC489" i="87"/>
  <c r="AA489" i="87"/>
  <c r="AY488" i="87"/>
  <c r="AX488" i="87"/>
  <c r="AW488" i="87"/>
  <c r="AV488" i="87"/>
  <c r="AU488" i="87"/>
  <c r="AT488" i="87"/>
  <c r="AS488" i="87"/>
  <c r="AR488" i="87"/>
  <c r="AQ488" i="87"/>
  <c r="AP488" i="87"/>
  <c r="AO488" i="87"/>
  <c r="AN488" i="87"/>
  <c r="AM488" i="87"/>
  <c r="AL488" i="87"/>
  <c r="AK488" i="87"/>
  <c r="AJ488" i="87"/>
  <c r="AI488" i="87"/>
  <c r="AH488" i="87"/>
  <c r="AG488" i="87"/>
  <c r="AF488" i="87"/>
  <c r="AE488" i="87"/>
  <c r="AD488" i="87"/>
  <c r="AC488" i="87"/>
  <c r="AA488" i="87"/>
  <c r="AY487" i="87"/>
  <c r="AX487" i="87"/>
  <c r="AW487" i="87"/>
  <c r="AV487" i="87"/>
  <c r="AU487" i="87"/>
  <c r="AT487" i="87"/>
  <c r="AS487" i="87"/>
  <c r="AR487" i="87"/>
  <c r="AQ487" i="87"/>
  <c r="AP487" i="87"/>
  <c r="AO487" i="87"/>
  <c r="AO495" i="87" s="1"/>
  <c r="AN487" i="87"/>
  <c r="AM487" i="87"/>
  <c r="AL487" i="87"/>
  <c r="AK487" i="87"/>
  <c r="AJ487" i="87"/>
  <c r="AJ495" i="87" s="1"/>
  <c r="AI487" i="87"/>
  <c r="AH487" i="87"/>
  <c r="AG487" i="87"/>
  <c r="AF487" i="87"/>
  <c r="AE487" i="87"/>
  <c r="AD487" i="87"/>
  <c r="AC487" i="87"/>
  <c r="AA487" i="87"/>
  <c r="W483" i="87"/>
  <c r="V483" i="87"/>
  <c r="U483" i="87"/>
  <c r="T483" i="87"/>
  <c r="S483" i="87"/>
  <c r="R483" i="87"/>
  <c r="Q483" i="87"/>
  <c r="P483" i="87"/>
  <c r="O483" i="87"/>
  <c r="N483" i="87"/>
  <c r="M483" i="87"/>
  <c r="L483" i="87"/>
  <c r="K483" i="87"/>
  <c r="J483" i="87"/>
  <c r="I483" i="87"/>
  <c r="H483" i="87"/>
  <c r="G483" i="87"/>
  <c r="F483" i="87"/>
  <c r="E483" i="87"/>
  <c r="D483" i="87"/>
  <c r="AV482" i="87"/>
  <c r="AU482" i="87"/>
  <c r="AT482" i="87"/>
  <c r="AS482" i="87"/>
  <c r="AR482" i="87"/>
  <c r="AQ482" i="87"/>
  <c r="AP482" i="87"/>
  <c r="AO482" i="87"/>
  <c r="AN482" i="87"/>
  <c r="AM482" i="87"/>
  <c r="AL482" i="87"/>
  <c r="AK482" i="87"/>
  <c r="AJ482" i="87"/>
  <c r="AI482" i="87"/>
  <c r="AH482" i="87"/>
  <c r="AG482" i="87"/>
  <c r="AF482" i="87"/>
  <c r="AE482" i="87"/>
  <c r="AD482" i="87"/>
  <c r="AC482" i="87"/>
  <c r="AA482" i="87"/>
  <c r="AV481" i="87"/>
  <c r="AU481" i="87"/>
  <c r="AT481" i="87"/>
  <c r="AS481" i="87"/>
  <c r="AR481" i="87"/>
  <c r="AQ481" i="87"/>
  <c r="AP481" i="87"/>
  <c r="AO481" i="87"/>
  <c r="AN481" i="87"/>
  <c r="AM481" i="87"/>
  <c r="AL481" i="87"/>
  <c r="AK481" i="87"/>
  <c r="AJ481" i="87"/>
  <c r="AI481" i="87"/>
  <c r="AH481" i="87"/>
  <c r="AG481" i="87"/>
  <c r="AF481" i="87"/>
  <c r="AE481" i="87"/>
  <c r="AD481" i="87"/>
  <c r="AC481" i="87"/>
  <c r="AA481" i="87"/>
  <c r="AV480" i="87"/>
  <c r="AU480" i="87"/>
  <c r="AT480" i="87"/>
  <c r="AS480" i="87"/>
  <c r="AR480" i="87"/>
  <c r="AQ480" i="87"/>
  <c r="AP480" i="87"/>
  <c r="AO480" i="87"/>
  <c r="AN480" i="87"/>
  <c r="AM480" i="87"/>
  <c r="AL480" i="87"/>
  <c r="AK480" i="87"/>
  <c r="AJ480" i="87"/>
  <c r="AI480" i="87"/>
  <c r="AH480" i="87"/>
  <c r="AG480" i="87"/>
  <c r="AF480" i="87"/>
  <c r="AE480" i="87"/>
  <c r="AD480" i="87"/>
  <c r="AC480" i="87"/>
  <c r="AA480" i="87"/>
  <c r="AV479" i="87"/>
  <c r="AU479" i="87"/>
  <c r="AT479" i="87"/>
  <c r="AS479" i="87"/>
  <c r="AR479" i="87"/>
  <c r="AQ479" i="87"/>
  <c r="AP479" i="87"/>
  <c r="AO479" i="87"/>
  <c r="AN479" i="87"/>
  <c r="AM479" i="87"/>
  <c r="AL479" i="87"/>
  <c r="AK479" i="87"/>
  <c r="AJ479" i="87"/>
  <c r="AI479" i="87"/>
  <c r="AH479" i="87"/>
  <c r="AG479" i="87"/>
  <c r="AF479" i="87"/>
  <c r="AE479" i="87"/>
  <c r="AD479" i="87"/>
  <c r="AC479" i="87"/>
  <c r="AA479" i="87"/>
  <c r="AV478" i="87"/>
  <c r="AU478" i="87"/>
  <c r="AT478" i="87"/>
  <c r="AS478" i="87"/>
  <c r="AR478" i="87"/>
  <c r="AQ478" i="87"/>
  <c r="AP478" i="87"/>
  <c r="AO478" i="87"/>
  <c r="AN478" i="87"/>
  <c r="AM478" i="87"/>
  <c r="AL478" i="87"/>
  <c r="AK478" i="87"/>
  <c r="AJ478" i="87"/>
  <c r="AI478" i="87"/>
  <c r="AH478" i="87"/>
  <c r="AG478" i="87"/>
  <c r="AF478" i="87"/>
  <c r="AE478" i="87"/>
  <c r="AD478" i="87"/>
  <c r="AC478" i="87"/>
  <c r="AA478" i="87"/>
  <c r="AV477" i="87"/>
  <c r="AU477" i="87"/>
  <c r="AT477" i="87"/>
  <c r="AS477" i="87"/>
  <c r="AR477" i="87"/>
  <c r="AQ477" i="87"/>
  <c r="AP477" i="87"/>
  <c r="AO477" i="87"/>
  <c r="AN477" i="87"/>
  <c r="AM477" i="87"/>
  <c r="AL477" i="87"/>
  <c r="AK477" i="87"/>
  <c r="AJ477" i="87"/>
  <c r="AI477" i="87"/>
  <c r="AH477" i="87"/>
  <c r="AG477" i="87"/>
  <c r="AF477" i="87"/>
  <c r="AE477" i="87"/>
  <c r="AD477" i="87"/>
  <c r="AC477" i="87"/>
  <c r="AA477" i="87"/>
  <c r="AV476" i="87"/>
  <c r="AU476" i="87"/>
  <c r="AT476" i="87"/>
  <c r="AS476" i="87"/>
  <c r="AR476" i="87"/>
  <c r="AQ476" i="87"/>
  <c r="AP476" i="87"/>
  <c r="AO476" i="87"/>
  <c r="AN476" i="87"/>
  <c r="AM476" i="87"/>
  <c r="AL476" i="87"/>
  <c r="AK476" i="87"/>
  <c r="AJ476" i="87"/>
  <c r="AI476" i="87"/>
  <c r="AH476" i="87"/>
  <c r="AG476" i="87"/>
  <c r="AF476" i="87"/>
  <c r="AE476" i="87"/>
  <c r="AD476" i="87"/>
  <c r="AC476" i="87"/>
  <c r="AA476" i="87"/>
  <c r="AV475" i="87"/>
  <c r="AU475" i="87"/>
  <c r="AT475" i="87"/>
  <c r="AS475" i="87"/>
  <c r="AR475" i="87"/>
  <c r="AQ475" i="87"/>
  <c r="AP475" i="87"/>
  <c r="AO475" i="87"/>
  <c r="AN475" i="87"/>
  <c r="AM475" i="87"/>
  <c r="AL475" i="87"/>
  <c r="AK475" i="87"/>
  <c r="AJ475" i="87"/>
  <c r="AI475" i="87"/>
  <c r="AH475" i="87"/>
  <c r="AG475" i="87"/>
  <c r="AF475" i="87"/>
  <c r="AE475" i="87"/>
  <c r="AD475" i="87"/>
  <c r="AC475" i="87"/>
  <c r="AA475" i="87"/>
  <c r="Z468" i="87"/>
  <c r="Y468" i="87"/>
  <c r="X468" i="87"/>
  <c r="W468" i="87"/>
  <c r="V468" i="87"/>
  <c r="U468" i="87"/>
  <c r="T468" i="87"/>
  <c r="S468" i="87"/>
  <c r="R468" i="87"/>
  <c r="Q468" i="87"/>
  <c r="P468" i="87"/>
  <c r="O468" i="87"/>
  <c r="N468" i="87"/>
  <c r="M468" i="87"/>
  <c r="L468" i="87"/>
  <c r="K468" i="87"/>
  <c r="J468" i="87"/>
  <c r="I468" i="87"/>
  <c r="H468" i="87"/>
  <c r="G468" i="87"/>
  <c r="F468" i="87"/>
  <c r="E468" i="87"/>
  <c r="D468" i="87"/>
  <c r="AY467" i="87"/>
  <c r="AX467" i="87"/>
  <c r="AW467" i="87"/>
  <c r="AV467" i="87"/>
  <c r="AU467" i="87"/>
  <c r="AT467" i="87"/>
  <c r="AS467" i="87"/>
  <c r="AR467" i="87"/>
  <c r="AQ467" i="87"/>
  <c r="AP467" i="87"/>
  <c r="AO467" i="87"/>
  <c r="AN467" i="87"/>
  <c r="AM467" i="87"/>
  <c r="AL467" i="87"/>
  <c r="AK467" i="87"/>
  <c r="AJ467" i="87"/>
  <c r="AI467" i="87"/>
  <c r="AH467" i="87"/>
  <c r="AG467" i="87"/>
  <c r="AF467" i="87"/>
  <c r="AE467" i="87"/>
  <c r="AD467" i="87"/>
  <c r="AC467" i="87"/>
  <c r="AA467" i="87"/>
  <c r="AY466" i="87"/>
  <c r="AX466" i="87"/>
  <c r="AW466" i="87"/>
  <c r="AV466" i="87"/>
  <c r="AU466" i="87"/>
  <c r="AT466" i="87"/>
  <c r="AS466" i="87"/>
  <c r="AR466" i="87"/>
  <c r="AQ466" i="87"/>
  <c r="AP466" i="87"/>
  <c r="AO466" i="87"/>
  <c r="AN466" i="87"/>
  <c r="AM466" i="87"/>
  <c r="AL466" i="87"/>
  <c r="AK466" i="87"/>
  <c r="AJ466" i="87"/>
  <c r="AI466" i="87"/>
  <c r="AH466" i="87"/>
  <c r="AG466" i="87"/>
  <c r="AF466" i="87"/>
  <c r="AE466" i="87"/>
  <c r="AD466" i="87"/>
  <c r="AC466" i="87"/>
  <c r="AA466" i="87"/>
  <c r="AY465" i="87"/>
  <c r="AX465" i="87"/>
  <c r="AW465" i="87"/>
  <c r="AV465" i="87"/>
  <c r="AU465" i="87"/>
  <c r="AT465" i="87"/>
  <c r="AS465" i="87"/>
  <c r="AR465" i="87"/>
  <c r="AQ465" i="87"/>
  <c r="AP465" i="87"/>
  <c r="AO465" i="87"/>
  <c r="AN465" i="87"/>
  <c r="AM465" i="87"/>
  <c r="AL465" i="87"/>
  <c r="AK465" i="87"/>
  <c r="AJ465" i="87"/>
  <c r="AI465" i="87"/>
  <c r="AH465" i="87"/>
  <c r="AG465" i="87"/>
  <c r="AF465" i="87"/>
  <c r="AE465" i="87"/>
  <c r="AD465" i="87"/>
  <c r="AC465" i="87"/>
  <c r="AA465" i="87"/>
  <c r="AY464" i="87"/>
  <c r="AX464" i="87"/>
  <c r="AW464" i="87"/>
  <c r="AV464" i="87"/>
  <c r="AU464" i="87"/>
  <c r="AT464" i="87"/>
  <c r="AS464" i="87"/>
  <c r="AR464" i="87"/>
  <c r="AQ464" i="87"/>
  <c r="AP464" i="87"/>
  <c r="AO464" i="87"/>
  <c r="AN464" i="87"/>
  <c r="AM464" i="87"/>
  <c r="AL464" i="87"/>
  <c r="AK464" i="87"/>
  <c r="AJ464" i="87"/>
  <c r="AI464" i="87"/>
  <c r="AH464" i="87"/>
  <c r="AG464" i="87"/>
  <c r="AF464" i="87"/>
  <c r="AE464" i="87"/>
  <c r="AD464" i="87"/>
  <c r="AC464" i="87"/>
  <c r="AA464" i="87"/>
  <c r="AY463" i="87"/>
  <c r="AX463" i="87"/>
  <c r="AW463" i="87"/>
  <c r="AV463" i="87"/>
  <c r="AU463" i="87"/>
  <c r="AT463" i="87"/>
  <c r="AS463" i="87"/>
  <c r="AR463" i="87"/>
  <c r="AQ463" i="87"/>
  <c r="AP463" i="87"/>
  <c r="AO463" i="87"/>
  <c r="AN463" i="87"/>
  <c r="AM463" i="87"/>
  <c r="AL463" i="87"/>
  <c r="AK463" i="87"/>
  <c r="AJ463" i="87"/>
  <c r="AI463" i="87"/>
  <c r="AH463" i="87"/>
  <c r="AG463" i="87"/>
  <c r="AF463" i="87"/>
  <c r="AE463" i="87"/>
  <c r="AD463" i="87"/>
  <c r="AC463" i="87"/>
  <c r="AA463" i="87"/>
  <c r="AY462" i="87"/>
  <c r="AX462" i="87"/>
  <c r="AW462" i="87"/>
  <c r="AV462" i="87"/>
  <c r="AU462" i="87"/>
  <c r="AT462" i="87"/>
  <c r="AS462" i="87"/>
  <c r="AR462" i="87"/>
  <c r="AQ462" i="87"/>
  <c r="AP462" i="87"/>
  <c r="AO462" i="87"/>
  <c r="AN462" i="87"/>
  <c r="AM462" i="87"/>
  <c r="AL462" i="87"/>
  <c r="AK462" i="87"/>
  <c r="AJ462" i="87"/>
  <c r="AI462" i="87"/>
  <c r="AH462" i="87"/>
  <c r="AG462" i="87"/>
  <c r="AF462" i="87"/>
  <c r="AE462" i="87"/>
  <c r="AD462" i="87"/>
  <c r="AC462" i="87"/>
  <c r="AA462" i="87"/>
  <c r="AY461" i="87"/>
  <c r="AX461" i="87"/>
  <c r="AW461" i="87"/>
  <c r="AV461" i="87"/>
  <c r="AU461" i="87"/>
  <c r="AT461" i="87"/>
  <c r="AS461" i="87"/>
  <c r="AR461" i="87"/>
  <c r="AQ461" i="87"/>
  <c r="AP461" i="87"/>
  <c r="AO461" i="87"/>
  <c r="AN461" i="87"/>
  <c r="AM461" i="87"/>
  <c r="AL461" i="87"/>
  <c r="AK461" i="87"/>
  <c r="AJ461" i="87"/>
  <c r="AI461" i="87"/>
  <c r="AH461" i="87"/>
  <c r="AG461" i="87"/>
  <c r="AF461" i="87"/>
  <c r="AE461" i="87"/>
  <c r="AD461" i="87"/>
  <c r="AC461" i="87"/>
  <c r="AA461" i="87"/>
  <c r="AY460" i="87"/>
  <c r="AX460" i="87"/>
  <c r="AW460" i="87"/>
  <c r="AV460" i="87"/>
  <c r="AU460" i="87"/>
  <c r="AT460" i="87"/>
  <c r="AS460" i="87"/>
  <c r="AR460" i="87"/>
  <c r="AQ460" i="87"/>
  <c r="AP460" i="87"/>
  <c r="AO460" i="87"/>
  <c r="AN460" i="87"/>
  <c r="AM460" i="87"/>
  <c r="AL460" i="87"/>
  <c r="AK460" i="87"/>
  <c r="AJ460" i="87"/>
  <c r="AI460" i="87"/>
  <c r="AH460" i="87"/>
  <c r="AG460" i="87"/>
  <c r="AF460" i="87"/>
  <c r="AE460" i="87"/>
  <c r="AD460" i="87"/>
  <c r="AC460" i="87"/>
  <c r="AA460" i="87"/>
  <c r="AY459" i="87"/>
  <c r="AX459" i="87"/>
  <c r="AW459" i="87"/>
  <c r="AV459" i="87"/>
  <c r="AU459" i="87"/>
  <c r="AT459" i="87"/>
  <c r="AS459" i="87"/>
  <c r="AR459" i="87"/>
  <c r="AQ459" i="87"/>
  <c r="AP459" i="87"/>
  <c r="AO459" i="87"/>
  <c r="AN459" i="87"/>
  <c r="AM459" i="87"/>
  <c r="AL459" i="87"/>
  <c r="AK459" i="87"/>
  <c r="AJ459" i="87"/>
  <c r="AI459" i="87"/>
  <c r="AH459" i="87"/>
  <c r="AG459" i="87"/>
  <c r="AF459" i="87"/>
  <c r="AE459" i="87"/>
  <c r="AD459" i="87"/>
  <c r="AC459" i="87"/>
  <c r="AA459" i="87"/>
  <c r="W455" i="87"/>
  <c r="V455" i="87"/>
  <c r="U455" i="87"/>
  <c r="T455" i="87"/>
  <c r="S455" i="87"/>
  <c r="R455" i="87"/>
  <c r="Q455" i="87"/>
  <c r="P455" i="87"/>
  <c r="O455" i="87"/>
  <c r="N455" i="87"/>
  <c r="M455" i="87"/>
  <c r="L455" i="87"/>
  <c r="K455" i="87"/>
  <c r="J455" i="87"/>
  <c r="I455" i="87"/>
  <c r="H455" i="87"/>
  <c r="G455" i="87"/>
  <c r="F455" i="87"/>
  <c r="E455" i="87"/>
  <c r="D455" i="87"/>
  <c r="AV454" i="87"/>
  <c r="AU454" i="87"/>
  <c r="AT454" i="87"/>
  <c r="AS454" i="87"/>
  <c r="AR454" i="87"/>
  <c r="AQ454" i="87"/>
  <c r="AP454" i="87"/>
  <c r="AO454" i="87"/>
  <c r="AN454" i="87"/>
  <c r="AM454" i="87"/>
  <c r="AL454" i="87"/>
  <c r="AK454" i="87"/>
  <c r="AJ454" i="87"/>
  <c r="AI454" i="87"/>
  <c r="AH454" i="87"/>
  <c r="AG454" i="87"/>
  <c r="AF454" i="87"/>
  <c r="AE454" i="87"/>
  <c r="AD454" i="87"/>
  <c r="AC454" i="87"/>
  <c r="AA454" i="87"/>
  <c r="AV453" i="87"/>
  <c r="AU453" i="87"/>
  <c r="AT453" i="87"/>
  <c r="AS453" i="87"/>
  <c r="AR453" i="87"/>
  <c r="AQ453" i="87"/>
  <c r="AP453" i="87"/>
  <c r="AO453" i="87"/>
  <c r="AN453" i="87"/>
  <c r="AM453" i="87"/>
  <c r="AL453" i="87"/>
  <c r="AK453" i="87"/>
  <c r="AJ453" i="87"/>
  <c r="AI453" i="87"/>
  <c r="AH453" i="87"/>
  <c r="AG453" i="87"/>
  <c r="AF453" i="87"/>
  <c r="AE453" i="87"/>
  <c r="AD453" i="87"/>
  <c r="AC453" i="87"/>
  <c r="AA453" i="87"/>
  <c r="AV452" i="87"/>
  <c r="AU452" i="87"/>
  <c r="AT452" i="87"/>
  <c r="AS452" i="87"/>
  <c r="AR452" i="87"/>
  <c r="AQ452" i="87"/>
  <c r="AP452" i="87"/>
  <c r="AO452" i="87"/>
  <c r="AN452" i="87"/>
  <c r="AM452" i="87"/>
  <c r="AL452" i="87"/>
  <c r="AK452" i="87"/>
  <c r="AJ452" i="87"/>
  <c r="AI452" i="87"/>
  <c r="AH452" i="87"/>
  <c r="AG452" i="87"/>
  <c r="AF452" i="87"/>
  <c r="AE452" i="87"/>
  <c r="AD452" i="87"/>
  <c r="AC452" i="87"/>
  <c r="AA452" i="87"/>
  <c r="AV451" i="87"/>
  <c r="AU451" i="87"/>
  <c r="AT451" i="87"/>
  <c r="AS451" i="87"/>
  <c r="AR451" i="87"/>
  <c r="AQ451" i="87"/>
  <c r="AP451" i="87"/>
  <c r="AO451" i="87"/>
  <c r="AN451" i="87"/>
  <c r="AM451" i="87"/>
  <c r="AL451" i="87"/>
  <c r="AK451" i="87"/>
  <c r="AJ451" i="87"/>
  <c r="AI451" i="87"/>
  <c r="AH451" i="87"/>
  <c r="AG451" i="87"/>
  <c r="AF451" i="87"/>
  <c r="AE451" i="87"/>
  <c r="AD451" i="87"/>
  <c r="AC451" i="87"/>
  <c r="AA451" i="87"/>
  <c r="AV450" i="87"/>
  <c r="AU450" i="87"/>
  <c r="AT450" i="87"/>
  <c r="AS450" i="87"/>
  <c r="AR450" i="87"/>
  <c r="AQ450" i="87"/>
  <c r="AP450" i="87"/>
  <c r="AO450" i="87"/>
  <c r="AN450" i="87"/>
  <c r="AM450" i="87"/>
  <c r="AL450" i="87"/>
  <c r="AK450" i="87"/>
  <c r="AJ450" i="87"/>
  <c r="AI450" i="87"/>
  <c r="AH450" i="87"/>
  <c r="AG450" i="87"/>
  <c r="AF450" i="87"/>
  <c r="AE450" i="87"/>
  <c r="AD450" i="87"/>
  <c r="AC450" i="87"/>
  <c r="AA450" i="87"/>
  <c r="AV449" i="87"/>
  <c r="AU449" i="87"/>
  <c r="AT449" i="87"/>
  <c r="AS449" i="87"/>
  <c r="AR449" i="87"/>
  <c r="AQ449" i="87"/>
  <c r="AP449" i="87"/>
  <c r="AO449" i="87"/>
  <c r="AN449" i="87"/>
  <c r="AM449" i="87"/>
  <c r="AL449" i="87"/>
  <c r="AK449" i="87"/>
  <c r="AJ449" i="87"/>
  <c r="AI449" i="87"/>
  <c r="AH449" i="87"/>
  <c r="AG449" i="87"/>
  <c r="AF449" i="87"/>
  <c r="AE449" i="87"/>
  <c r="AD449" i="87"/>
  <c r="AC449" i="87"/>
  <c r="AA449" i="87"/>
  <c r="AV448" i="87"/>
  <c r="AU448" i="87"/>
  <c r="AT448" i="87"/>
  <c r="AS448" i="87"/>
  <c r="AR448" i="87"/>
  <c r="AQ448" i="87"/>
  <c r="AP448" i="87"/>
  <c r="AO448" i="87"/>
  <c r="AN448" i="87"/>
  <c r="AM448" i="87"/>
  <c r="AL448" i="87"/>
  <c r="AK448" i="87"/>
  <c r="AJ448" i="87"/>
  <c r="AI448" i="87"/>
  <c r="AH448" i="87"/>
  <c r="AG448" i="87"/>
  <c r="AF448" i="87"/>
  <c r="AE448" i="87"/>
  <c r="AD448" i="87"/>
  <c r="AC448" i="87"/>
  <c r="AA448" i="87"/>
  <c r="AV447" i="87"/>
  <c r="AU447" i="87"/>
  <c r="AT447" i="87"/>
  <c r="AS447" i="87"/>
  <c r="AR447" i="87"/>
  <c r="AQ447" i="87"/>
  <c r="AP447" i="87"/>
  <c r="AO447" i="87"/>
  <c r="AN447" i="87"/>
  <c r="AM447" i="87"/>
  <c r="AL447" i="87"/>
  <c r="AK447" i="87"/>
  <c r="AJ447" i="87"/>
  <c r="AI447" i="87"/>
  <c r="AH447" i="87"/>
  <c r="AG447" i="87"/>
  <c r="AF447" i="87"/>
  <c r="AE447" i="87"/>
  <c r="AD447" i="87"/>
  <c r="AC447" i="87"/>
  <c r="AA447" i="87"/>
  <c r="AV446" i="87"/>
  <c r="AU446" i="87"/>
  <c r="AT446" i="87"/>
  <c r="AS446" i="87"/>
  <c r="AR446" i="87"/>
  <c r="AQ446" i="87"/>
  <c r="AP446" i="87"/>
  <c r="AO446" i="87"/>
  <c r="AN446" i="87"/>
  <c r="AM446" i="87"/>
  <c r="AL446" i="87"/>
  <c r="AK446" i="87"/>
  <c r="AJ446" i="87"/>
  <c r="AI446" i="87"/>
  <c r="AH446" i="87"/>
  <c r="AG446" i="87"/>
  <c r="AF446" i="87"/>
  <c r="AE446" i="87"/>
  <c r="AD446" i="87"/>
  <c r="AC446" i="87"/>
  <c r="AA446" i="87"/>
  <c r="Z440" i="87"/>
  <c r="Y440" i="87"/>
  <c r="X440" i="87"/>
  <c r="W440" i="87"/>
  <c r="V440" i="87"/>
  <c r="U440" i="87"/>
  <c r="T440" i="87"/>
  <c r="S440" i="87"/>
  <c r="R440" i="87"/>
  <c r="Q440" i="87"/>
  <c r="P440" i="87"/>
  <c r="O440" i="87"/>
  <c r="N440" i="87"/>
  <c r="M440" i="87"/>
  <c r="L440" i="87"/>
  <c r="K440" i="87"/>
  <c r="J440" i="87"/>
  <c r="I440" i="87"/>
  <c r="H440" i="87"/>
  <c r="G440" i="87"/>
  <c r="F440" i="87"/>
  <c r="E440" i="87"/>
  <c r="D440" i="87"/>
  <c r="AA439" i="87"/>
  <c r="AA438" i="87"/>
  <c r="AY437" i="87"/>
  <c r="AX437" i="87"/>
  <c r="AW437" i="87"/>
  <c r="AV437" i="87"/>
  <c r="AU437" i="87"/>
  <c r="AT437" i="87"/>
  <c r="AS437" i="87"/>
  <c r="AR437" i="87"/>
  <c r="AQ437" i="87"/>
  <c r="AP437" i="87"/>
  <c r="AO437" i="87"/>
  <c r="AN437" i="87"/>
  <c r="AM437" i="87"/>
  <c r="AL437" i="87"/>
  <c r="AK437" i="87"/>
  <c r="AJ437" i="87"/>
  <c r="AI437" i="87"/>
  <c r="AH437" i="87"/>
  <c r="AG437" i="87"/>
  <c r="AF437" i="87"/>
  <c r="AE437" i="87"/>
  <c r="AD437" i="87"/>
  <c r="AC437" i="87"/>
  <c r="AA437" i="87"/>
  <c r="AY436" i="87"/>
  <c r="AX436" i="87"/>
  <c r="AW436" i="87"/>
  <c r="AV436" i="87"/>
  <c r="AU436" i="87"/>
  <c r="AT436" i="87"/>
  <c r="AS436" i="87"/>
  <c r="AR436" i="87"/>
  <c r="AQ436" i="87"/>
  <c r="AP436" i="87"/>
  <c r="AO436" i="87"/>
  <c r="AN436" i="87"/>
  <c r="AM436" i="87"/>
  <c r="AL436" i="87"/>
  <c r="AK436" i="87"/>
  <c r="AJ436" i="87"/>
  <c r="AI436" i="87"/>
  <c r="AH436" i="87"/>
  <c r="AG436" i="87"/>
  <c r="AF436" i="87"/>
  <c r="AE436" i="87"/>
  <c r="AD436" i="87"/>
  <c r="AC436" i="87"/>
  <c r="AA436" i="87"/>
  <c r="AY435" i="87"/>
  <c r="AX435" i="87"/>
  <c r="AW435" i="87"/>
  <c r="AV435" i="87"/>
  <c r="AU435" i="87"/>
  <c r="AT435" i="87"/>
  <c r="AS435" i="87"/>
  <c r="AR435" i="87"/>
  <c r="AQ435" i="87"/>
  <c r="AP435" i="87"/>
  <c r="AO435" i="87"/>
  <c r="AN435" i="87"/>
  <c r="AM435" i="87"/>
  <c r="AL435" i="87"/>
  <c r="AK435" i="87"/>
  <c r="AJ435" i="87"/>
  <c r="AI435" i="87"/>
  <c r="AH435" i="87"/>
  <c r="AG435" i="87"/>
  <c r="AF435" i="87"/>
  <c r="AE435" i="87"/>
  <c r="AD435" i="87"/>
  <c r="AC435" i="87"/>
  <c r="AA435" i="87"/>
  <c r="AY434" i="87"/>
  <c r="AX434" i="87"/>
  <c r="AW434" i="87"/>
  <c r="AV434" i="87"/>
  <c r="AU434" i="87"/>
  <c r="AT434" i="87"/>
  <c r="AS434" i="87"/>
  <c r="AR434" i="87"/>
  <c r="AQ434" i="87"/>
  <c r="AP434" i="87"/>
  <c r="AO434" i="87"/>
  <c r="AN434" i="87"/>
  <c r="AM434" i="87"/>
  <c r="AL434" i="87"/>
  <c r="AK434" i="87"/>
  <c r="AJ434" i="87"/>
  <c r="AI434" i="87"/>
  <c r="AH434" i="87"/>
  <c r="AG434" i="87"/>
  <c r="AF434" i="87"/>
  <c r="AE434" i="87"/>
  <c r="AD434" i="87"/>
  <c r="AC434" i="87"/>
  <c r="AA434" i="87"/>
  <c r="AY433" i="87"/>
  <c r="AX433" i="87"/>
  <c r="AW433" i="87"/>
  <c r="AV433" i="87"/>
  <c r="AU433" i="87"/>
  <c r="AT433" i="87"/>
  <c r="AS433" i="87"/>
  <c r="AR433" i="87"/>
  <c r="AQ433" i="87"/>
  <c r="AP433" i="87"/>
  <c r="AO433" i="87"/>
  <c r="AN433" i="87"/>
  <c r="AM433" i="87"/>
  <c r="AL433" i="87"/>
  <c r="AK433" i="87"/>
  <c r="AJ433" i="87"/>
  <c r="AI433" i="87"/>
  <c r="AH433" i="87"/>
  <c r="AG433" i="87"/>
  <c r="AF433" i="87"/>
  <c r="AE433" i="87"/>
  <c r="AD433" i="87"/>
  <c r="AC433" i="87"/>
  <c r="AA433" i="87"/>
  <c r="AY432" i="87"/>
  <c r="AX432" i="87"/>
  <c r="AW432" i="87"/>
  <c r="AV432" i="87"/>
  <c r="AU432" i="87"/>
  <c r="AT432" i="87"/>
  <c r="AS432" i="87"/>
  <c r="AR432" i="87"/>
  <c r="AQ432" i="87"/>
  <c r="AP432" i="87"/>
  <c r="AO432" i="87"/>
  <c r="AN432" i="87"/>
  <c r="AM432" i="87"/>
  <c r="AL432" i="87"/>
  <c r="AK432" i="87"/>
  <c r="AJ432" i="87"/>
  <c r="AI432" i="87"/>
  <c r="AH432" i="87"/>
  <c r="AG432" i="87"/>
  <c r="AF432" i="87"/>
  <c r="AE432" i="87"/>
  <c r="AD432" i="87"/>
  <c r="AC432" i="87"/>
  <c r="AA432" i="87"/>
  <c r="AY431" i="87"/>
  <c r="AX431" i="87"/>
  <c r="AW431" i="87"/>
  <c r="AV431" i="87"/>
  <c r="AU431" i="87"/>
  <c r="AT431" i="87"/>
  <c r="AS431" i="87"/>
  <c r="AR431" i="87"/>
  <c r="AQ431" i="87"/>
  <c r="AP431" i="87"/>
  <c r="AO431" i="87"/>
  <c r="AN431" i="87"/>
  <c r="AM431" i="87"/>
  <c r="AL431" i="87"/>
  <c r="AK431" i="87"/>
  <c r="AJ431" i="87"/>
  <c r="AI431" i="87"/>
  <c r="AH431" i="87"/>
  <c r="AG431" i="87"/>
  <c r="AF431" i="87"/>
  <c r="AE431" i="87"/>
  <c r="AD431" i="87"/>
  <c r="AC431" i="87"/>
  <c r="AA431" i="87"/>
  <c r="AY430" i="87"/>
  <c r="AX430" i="87"/>
  <c r="AW430" i="87"/>
  <c r="AV430" i="87"/>
  <c r="AU430" i="87"/>
  <c r="AT430" i="87"/>
  <c r="AS430" i="87"/>
  <c r="AR430" i="87"/>
  <c r="AQ430" i="87"/>
  <c r="AP430" i="87"/>
  <c r="AO430" i="87"/>
  <c r="AN430" i="87"/>
  <c r="AM430" i="87"/>
  <c r="AL430" i="87"/>
  <c r="AK430" i="87"/>
  <c r="AJ430" i="87"/>
  <c r="AI430" i="87"/>
  <c r="AH430" i="87"/>
  <c r="AG430" i="87"/>
  <c r="AF430" i="87"/>
  <c r="AE430" i="87"/>
  <c r="AD430" i="87"/>
  <c r="AC430" i="87"/>
  <c r="AA430" i="87"/>
  <c r="AY429" i="87"/>
  <c r="AX429" i="87"/>
  <c r="AW429" i="87"/>
  <c r="AV429" i="87"/>
  <c r="AU429" i="87"/>
  <c r="AT429" i="87"/>
  <c r="AS429" i="87"/>
  <c r="AR429" i="87"/>
  <c r="AQ429" i="87"/>
  <c r="AP429" i="87"/>
  <c r="AO429" i="87"/>
  <c r="AN429" i="87"/>
  <c r="AM429" i="87"/>
  <c r="AL429" i="87"/>
  <c r="AK429" i="87"/>
  <c r="AJ429" i="87"/>
  <c r="AI429" i="87"/>
  <c r="AH429" i="87"/>
  <c r="AG429" i="87"/>
  <c r="AF429" i="87"/>
  <c r="AE429" i="87"/>
  <c r="AD429" i="87"/>
  <c r="AC429" i="87"/>
  <c r="AC440" i="87" s="1"/>
  <c r="AA429" i="87"/>
  <c r="W425" i="87"/>
  <c r="V425" i="87"/>
  <c r="U425" i="87"/>
  <c r="T425" i="87"/>
  <c r="S425" i="87"/>
  <c r="R425" i="87"/>
  <c r="Q425" i="87"/>
  <c r="P425" i="87"/>
  <c r="O425" i="87"/>
  <c r="N425" i="87"/>
  <c r="M425" i="87"/>
  <c r="L425" i="87"/>
  <c r="K425" i="87"/>
  <c r="J425" i="87"/>
  <c r="I425" i="87"/>
  <c r="H425" i="87"/>
  <c r="G425" i="87"/>
  <c r="F425" i="87"/>
  <c r="E425" i="87"/>
  <c r="D425" i="87"/>
  <c r="AA424" i="87"/>
  <c r="AA423" i="87"/>
  <c r="AV422" i="87"/>
  <c r="AU422" i="87"/>
  <c r="AT422" i="87"/>
  <c r="AS422" i="87"/>
  <c r="AR422" i="87"/>
  <c r="AQ422" i="87"/>
  <c r="AP422" i="87"/>
  <c r="AO422" i="87"/>
  <c r="AN422" i="87"/>
  <c r="AM422" i="87"/>
  <c r="AL422" i="87"/>
  <c r="AK422" i="87"/>
  <c r="AJ422" i="87"/>
  <c r="AI422" i="87"/>
  <c r="AH422" i="87"/>
  <c r="AG422" i="87"/>
  <c r="AF422" i="87"/>
  <c r="AE422" i="87"/>
  <c r="AD422" i="87"/>
  <c r="AC422" i="87"/>
  <c r="AA422" i="87"/>
  <c r="AV421" i="87"/>
  <c r="AU421" i="87"/>
  <c r="AT421" i="87"/>
  <c r="AS421" i="87"/>
  <c r="AR421" i="87"/>
  <c r="AQ421" i="87"/>
  <c r="AP421" i="87"/>
  <c r="AO421" i="87"/>
  <c r="AN421" i="87"/>
  <c r="AM421" i="87"/>
  <c r="AL421" i="87"/>
  <c r="AK421" i="87"/>
  <c r="AJ421" i="87"/>
  <c r="AI421" i="87"/>
  <c r="AH421" i="87"/>
  <c r="AG421" i="87"/>
  <c r="AF421" i="87"/>
  <c r="AE421" i="87"/>
  <c r="AD421" i="87"/>
  <c r="AC421" i="87"/>
  <c r="AA421" i="87"/>
  <c r="AV420" i="87"/>
  <c r="AU420" i="87"/>
  <c r="AT420" i="87"/>
  <c r="AS420" i="87"/>
  <c r="AR420" i="87"/>
  <c r="AQ420" i="87"/>
  <c r="AP420" i="87"/>
  <c r="AO420" i="87"/>
  <c r="AN420" i="87"/>
  <c r="AM420" i="87"/>
  <c r="AL420" i="87"/>
  <c r="AK420" i="87"/>
  <c r="AJ420" i="87"/>
  <c r="AI420" i="87"/>
  <c r="AH420" i="87"/>
  <c r="AG420" i="87"/>
  <c r="AF420" i="87"/>
  <c r="AE420" i="87"/>
  <c r="AD420" i="87"/>
  <c r="AC420" i="87"/>
  <c r="AA420" i="87"/>
  <c r="AV419" i="87"/>
  <c r="AU419" i="87"/>
  <c r="AT419" i="87"/>
  <c r="AS419" i="87"/>
  <c r="AR419" i="87"/>
  <c r="AQ419" i="87"/>
  <c r="AP419" i="87"/>
  <c r="AO419" i="87"/>
  <c r="AN419" i="87"/>
  <c r="AM419" i="87"/>
  <c r="AL419" i="87"/>
  <c r="AK419" i="87"/>
  <c r="AJ419" i="87"/>
  <c r="AI419" i="87"/>
  <c r="AH419" i="87"/>
  <c r="AG419" i="87"/>
  <c r="AF419" i="87"/>
  <c r="AE419" i="87"/>
  <c r="AD419" i="87"/>
  <c r="AC419" i="87"/>
  <c r="AA419" i="87"/>
  <c r="AV418" i="87"/>
  <c r="AU418" i="87"/>
  <c r="AT418" i="87"/>
  <c r="AS418" i="87"/>
  <c r="AR418" i="87"/>
  <c r="AQ418" i="87"/>
  <c r="AP418" i="87"/>
  <c r="AO418" i="87"/>
  <c r="AN418" i="87"/>
  <c r="AM418" i="87"/>
  <c r="AL418" i="87"/>
  <c r="AK418" i="87"/>
  <c r="AJ418" i="87"/>
  <c r="AI418" i="87"/>
  <c r="AH418" i="87"/>
  <c r="AG418" i="87"/>
  <c r="AF418" i="87"/>
  <c r="AE418" i="87"/>
  <c r="AD418" i="87"/>
  <c r="AC418" i="87"/>
  <c r="AA418" i="87"/>
  <c r="AV417" i="87"/>
  <c r="AU417" i="87"/>
  <c r="AT417" i="87"/>
  <c r="AS417" i="87"/>
  <c r="AR417" i="87"/>
  <c r="AQ417" i="87"/>
  <c r="AP417" i="87"/>
  <c r="AO417" i="87"/>
  <c r="AN417" i="87"/>
  <c r="AM417" i="87"/>
  <c r="AL417" i="87"/>
  <c r="AK417" i="87"/>
  <c r="AJ417" i="87"/>
  <c r="AI417" i="87"/>
  <c r="AH417" i="87"/>
  <c r="AG417" i="87"/>
  <c r="AF417" i="87"/>
  <c r="AE417" i="87"/>
  <c r="AD417" i="87"/>
  <c r="AC417" i="87"/>
  <c r="AA417" i="87"/>
  <c r="AV416" i="87"/>
  <c r="AU416" i="87"/>
  <c r="AT416" i="87"/>
  <c r="AS416" i="87"/>
  <c r="AR416" i="87"/>
  <c r="AQ416" i="87"/>
  <c r="AP416" i="87"/>
  <c r="AO416" i="87"/>
  <c r="AN416" i="87"/>
  <c r="AM416" i="87"/>
  <c r="AL416" i="87"/>
  <c r="AK416" i="87"/>
  <c r="AJ416" i="87"/>
  <c r="AI416" i="87"/>
  <c r="AH416" i="87"/>
  <c r="AG416" i="87"/>
  <c r="AF416" i="87"/>
  <c r="AE416" i="87"/>
  <c r="AD416" i="87"/>
  <c r="AC416" i="87"/>
  <c r="AA416" i="87"/>
  <c r="AV415" i="87"/>
  <c r="AU415" i="87"/>
  <c r="AT415" i="87"/>
  <c r="AS415" i="87"/>
  <c r="AR415" i="87"/>
  <c r="AQ415" i="87"/>
  <c r="AP415" i="87"/>
  <c r="AO415" i="87"/>
  <c r="AN415" i="87"/>
  <c r="AM415" i="87"/>
  <c r="AL415" i="87"/>
  <c r="AK415" i="87"/>
  <c r="AJ415" i="87"/>
  <c r="AI415" i="87"/>
  <c r="AH415" i="87"/>
  <c r="AG415" i="87"/>
  <c r="AF415" i="87"/>
  <c r="AE415" i="87"/>
  <c r="AD415" i="87"/>
  <c r="AC415" i="87"/>
  <c r="AA415" i="87"/>
  <c r="AV414" i="87"/>
  <c r="AU414" i="87"/>
  <c r="AT414" i="87"/>
  <c r="AS414" i="87"/>
  <c r="AR414" i="87"/>
  <c r="AQ414" i="87"/>
  <c r="AP414" i="87"/>
  <c r="AO414" i="87"/>
  <c r="AN414" i="87"/>
  <c r="AM414" i="87"/>
  <c r="AL414" i="87"/>
  <c r="AK414" i="87"/>
  <c r="AJ414" i="87"/>
  <c r="AI414" i="87"/>
  <c r="AH414" i="87"/>
  <c r="AG414" i="87"/>
  <c r="AF414" i="87"/>
  <c r="AE414" i="87"/>
  <c r="AD414" i="87"/>
  <c r="AC414" i="87"/>
  <c r="AA414" i="87"/>
  <c r="Z408" i="87"/>
  <c r="Y408" i="87"/>
  <c r="X408" i="87"/>
  <c r="W408" i="87"/>
  <c r="V408" i="87"/>
  <c r="U408" i="87"/>
  <c r="T408" i="87"/>
  <c r="S408" i="87"/>
  <c r="R408" i="87"/>
  <c r="Q408" i="87"/>
  <c r="P408" i="87"/>
  <c r="O408" i="87"/>
  <c r="N408" i="87"/>
  <c r="M408" i="87"/>
  <c r="L408" i="87"/>
  <c r="K408" i="87"/>
  <c r="J408" i="87"/>
  <c r="I408" i="87"/>
  <c r="H408" i="87"/>
  <c r="G408" i="87"/>
  <c r="F408" i="87"/>
  <c r="E408" i="87"/>
  <c r="D408" i="87"/>
  <c r="AY407" i="87"/>
  <c r="AX407" i="87"/>
  <c r="AW407" i="87"/>
  <c r="AV407" i="87"/>
  <c r="AU407" i="87"/>
  <c r="AT407" i="87"/>
  <c r="AS407" i="87"/>
  <c r="AR407" i="87"/>
  <c r="AQ407" i="87"/>
  <c r="AP407" i="87"/>
  <c r="AO407" i="87"/>
  <c r="AN407" i="87"/>
  <c r="AM407" i="87"/>
  <c r="AL407" i="87"/>
  <c r="AK407" i="87"/>
  <c r="AJ407" i="87"/>
  <c r="AI407" i="87"/>
  <c r="AH407" i="87"/>
  <c r="AG407" i="87"/>
  <c r="AF407" i="87"/>
  <c r="AE407" i="87"/>
  <c r="AD407" i="87"/>
  <c r="AC407" i="87"/>
  <c r="AA407" i="87"/>
  <c r="AY406" i="87"/>
  <c r="AX406" i="87"/>
  <c r="AW406" i="87"/>
  <c r="AV406" i="87"/>
  <c r="AU406" i="87"/>
  <c r="AT406" i="87"/>
  <c r="AS406" i="87"/>
  <c r="AR406" i="87"/>
  <c r="AQ406" i="87"/>
  <c r="AP406" i="87"/>
  <c r="AO406" i="87"/>
  <c r="AN406" i="87"/>
  <c r="AM406" i="87"/>
  <c r="AL406" i="87"/>
  <c r="AK406" i="87"/>
  <c r="AJ406" i="87"/>
  <c r="AI406" i="87"/>
  <c r="AH406" i="87"/>
  <c r="AG406" i="87"/>
  <c r="AF406" i="87"/>
  <c r="AE406" i="87"/>
  <c r="AD406" i="87"/>
  <c r="AC406" i="87"/>
  <c r="AA406" i="87"/>
  <c r="AY405" i="87"/>
  <c r="AX405" i="87"/>
  <c r="AW405" i="87"/>
  <c r="AV405" i="87"/>
  <c r="AU405" i="87"/>
  <c r="AT405" i="87"/>
  <c r="AS405" i="87"/>
  <c r="AR405" i="87"/>
  <c r="AQ405" i="87"/>
  <c r="AP405" i="87"/>
  <c r="AO405" i="87"/>
  <c r="AN405" i="87"/>
  <c r="AM405" i="87"/>
  <c r="AL405" i="87"/>
  <c r="AK405" i="87"/>
  <c r="AJ405" i="87"/>
  <c r="AI405" i="87"/>
  <c r="AH405" i="87"/>
  <c r="AG405" i="87"/>
  <c r="AF405" i="87"/>
  <c r="AE405" i="87"/>
  <c r="AD405" i="87"/>
  <c r="AC405" i="87"/>
  <c r="AA405" i="87"/>
  <c r="AY404" i="87"/>
  <c r="AX404" i="87"/>
  <c r="AW404" i="87"/>
  <c r="AV404" i="87"/>
  <c r="AU404" i="87"/>
  <c r="AT404" i="87"/>
  <c r="AS404" i="87"/>
  <c r="AR404" i="87"/>
  <c r="AQ404" i="87"/>
  <c r="AP404" i="87"/>
  <c r="AO404" i="87"/>
  <c r="AN404" i="87"/>
  <c r="AM404" i="87"/>
  <c r="AL404" i="87"/>
  <c r="AK404" i="87"/>
  <c r="AJ404" i="87"/>
  <c r="AI404" i="87"/>
  <c r="AH404" i="87"/>
  <c r="AG404" i="87"/>
  <c r="AF404" i="87"/>
  <c r="AE404" i="87"/>
  <c r="AD404" i="87"/>
  <c r="AC404" i="87"/>
  <c r="AA404" i="87"/>
  <c r="AY403" i="87"/>
  <c r="AX403" i="87"/>
  <c r="AW403" i="87"/>
  <c r="AV403" i="87"/>
  <c r="AU403" i="87"/>
  <c r="AT403" i="87"/>
  <c r="AS403" i="87"/>
  <c r="AR403" i="87"/>
  <c r="AQ403" i="87"/>
  <c r="AP403" i="87"/>
  <c r="AO403" i="87"/>
  <c r="AN403" i="87"/>
  <c r="AM403" i="87"/>
  <c r="AL403" i="87"/>
  <c r="AK403" i="87"/>
  <c r="AJ403" i="87"/>
  <c r="AI403" i="87"/>
  <c r="AH403" i="87"/>
  <c r="AG403" i="87"/>
  <c r="AF403" i="87"/>
  <c r="AE403" i="87"/>
  <c r="AD403" i="87"/>
  <c r="AC403" i="87"/>
  <c r="AA403" i="87"/>
  <c r="AY402" i="87"/>
  <c r="AX402" i="87"/>
  <c r="AW402" i="87"/>
  <c r="AV402" i="87"/>
  <c r="AU402" i="87"/>
  <c r="AT402" i="87"/>
  <c r="AS402" i="87"/>
  <c r="AR402" i="87"/>
  <c r="AQ402" i="87"/>
  <c r="AP402" i="87"/>
  <c r="AO402" i="87"/>
  <c r="AN402" i="87"/>
  <c r="AM402" i="87"/>
  <c r="AL402" i="87"/>
  <c r="AK402" i="87"/>
  <c r="AJ402" i="87"/>
  <c r="AI402" i="87"/>
  <c r="AH402" i="87"/>
  <c r="AG402" i="87"/>
  <c r="AF402" i="87"/>
  <c r="AE402" i="87"/>
  <c r="AD402" i="87"/>
  <c r="AC402" i="87"/>
  <c r="AA402" i="87"/>
  <c r="AY401" i="87"/>
  <c r="AX401" i="87"/>
  <c r="AW401" i="87"/>
  <c r="AV401" i="87"/>
  <c r="AU401" i="87"/>
  <c r="AT401" i="87"/>
  <c r="AS401" i="87"/>
  <c r="AR401" i="87"/>
  <c r="AQ401" i="87"/>
  <c r="AP401" i="87"/>
  <c r="AO401" i="87"/>
  <c r="AN401" i="87"/>
  <c r="AM401" i="87"/>
  <c r="AL401" i="87"/>
  <c r="AK401" i="87"/>
  <c r="AJ401" i="87"/>
  <c r="AI401" i="87"/>
  <c r="AH401" i="87"/>
  <c r="AG401" i="87"/>
  <c r="AF401" i="87"/>
  <c r="AE401" i="87"/>
  <c r="AD401" i="87"/>
  <c r="AC401" i="87"/>
  <c r="AA401" i="87"/>
  <c r="AY400" i="87"/>
  <c r="AX400" i="87"/>
  <c r="AW400" i="87"/>
  <c r="AV400" i="87"/>
  <c r="AU400" i="87"/>
  <c r="AT400" i="87"/>
  <c r="AS400" i="87"/>
  <c r="AR400" i="87"/>
  <c r="AQ400" i="87"/>
  <c r="AP400" i="87"/>
  <c r="AO400" i="87"/>
  <c r="AN400" i="87"/>
  <c r="AM400" i="87"/>
  <c r="AL400" i="87"/>
  <c r="AK400" i="87"/>
  <c r="AJ400" i="87"/>
  <c r="AI400" i="87"/>
  <c r="AH400" i="87"/>
  <c r="AG400" i="87"/>
  <c r="AF400" i="87"/>
  <c r="AE400" i="87"/>
  <c r="AD400" i="87"/>
  <c r="AC400" i="87"/>
  <c r="AA400" i="87"/>
  <c r="AY399" i="87"/>
  <c r="AX399" i="87"/>
  <c r="AW399" i="87"/>
  <c r="AV399" i="87"/>
  <c r="AU399" i="87"/>
  <c r="AT399" i="87"/>
  <c r="AS399" i="87"/>
  <c r="AR399" i="87"/>
  <c r="AQ399" i="87"/>
  <c r="AP399" i="87"/>
  <c r="AO399" i="87"/>
  <c r="AN399" i="87"/>
  <c r="AM399" i="87"/>
  <c r="AL399" i="87"/>
  <c r="AK399" i="87"/>
  <c r="AJ399" i="87"/>
  <c r="AI399" i="87"/>
  <c r="AH399" i="87"/>
  <c r="AG399" i="87"/>
  <c r="AF399" i="87"/>
  <c r="AE399" i="87"/>
  <c r="AD399" i="87"/>
  <c r="AC399" i="87"/>
  <c r="AA399" i="87"/>
  <c r="AY398" i="87"/>
  <c r="AX398" i="87"/>
  <c r="AW398" i="87"/>
  <c r="AV398" i="87"/>
  <c r="AU398" i="87"/>
  <c r="AT398" i="87"/>
  <c r="AS398" i="87"/>
  <c r="AR398" i="87"/>
  <c r="AQ398" i="87"/>
  <c r="AP398" i="87"/>
  <c r="AO398" i="87"/>
  <c r="AN398" i="87"/>
  <c r="AM398" i="87"/>
  <c r="AL398" i="87"/>
  <c r="AK398" i="87"/>
  <c r="AJ398" i="87"/>
  <c r="AI398" i="87"/>
  <c r="AH398" i="87"/>
  <c r="AG398" i="87"/>
  <c r="AF398" i="87"/>
  <c r="AE398" i="87"/>
  <c r="AD398" i="87"/>
  <c r="AC398" i="87"/>
  <c r="AA398" i="87"/>
  <c r="W394" i="87"/>
  <c r="V394" i="87"/>
  <c r="U394" i="87"/>
  <c r="T394" i="87"/>
  <c r="S394" i="87"/>
  <c r="R394" i="87"/>
  <c r="Q394" i="87"/>
  <c r="P394" i="87"/>
  <c r="O394" i="87"/>
  <c r="N394" i="87"/>
  <c r="M394" i="87"/>
  <c r="L394" i="87"/>
  <c r="K394" i="87"/>
  <c r="J394" i="87"/>
  <c r="I394" i="87"/>
  <c r="H394" i="87"/>
  <c r="G394" i="87"/>
  <c r="F394" i="87"/>
  <c r="E394" i="87"/>
  <c r="D394" i="87"/>
  <c r="AV393" i="87"/>
  <c r="AU393" i="87"/>
  <c r="AT393" i="87"/>
  <c r="AS393" i="87"/>
  <c r="AR393" i="87"/>
  <c r="AQ393" i="87"/>
  <c r="AP393" i="87"/>
  <c r="AO393" i="87"/>
  <c r="AN393" i="87"/>
  <c r="AM393" i="87"/>
  <c r="AL393" i="87"/>
  <c r="AK393" i="87"/>
  <c r="AJ393" i="87"/>
  <c r="AI393" i="87"/>
  <c r="AH393" i="87"/>
  <c r="AG393" i="87"/>
  <c r="AF393" i="87"/>
  <c r="AE393" i="87"/>
  <c r="AD393" i="87"/>
  <c r="AC393" i="87"/>
  <c r="AA393" i="87"/>
  <c r="AV392" i="87"/>
  <c r="AU392" i="87"/>
  <c r="AT392" i="87"/>
  <c r="AS392" i="87"/>
  <c r="AR392" i="87"/>
  <c r="AQ392" i="87"/>
  <c r="AP392" i="87"/>
  <c r="AO392" i="87"/>
  <c r="AN392" i="87"/>
  <c r="AM392" i="87"/>
  <c r="AL392" i="87"/>
  <c r="AK392" i="87"/>
  <c r="AJ392" i="87"/>
  <c r="AI392" i="87"/>
  <c r="AH392" i="87"/>
  <c r="AG392" i="87"/>
  <c r="AF392" i="87"/>
  <c r="AE392" i="87"/>
  <c r="AD392" i="87"/>
  <c r="AC392" i="87"/>
  <c r="AA392" i="87"/>
  <c r="AV391" i="87"/>
  <c r="AU391" i="87"/>
  <c r="AT391" i="87"/>
  <c r="AS391" i="87"/>
  <c r="AR391" i="87"/>
  <c r="AQ391" i="87"/>
  <c r="AP391" i="87"/>
  <c r="AO391" i="87"/>
  <c r="AN391" i="87"/>
  <c r="AM391" i="87"/>
  <c r="AL391" i="87"/>
  <c r="AK391" i="87"/>
  <c r="AJ391" i="87"/>
  <c r="AI391" i="87"/>
  <c r="AH391" i="87"/>
  <c r="AG391" i="87"/>
  <c r="AF391" i="87"/>
  <c r="AE391" i="87"/>
  <c r="AD391" i="87"/>
  <c r="AC391" i="87"/>
  <c r="AA391" i="87"/>
  <c r="AV390" i="87"/>
  <c r="AU390" i="87"/>
  <c r="AT390" i="87"/>
  <c r="AS390" i="87"/>
  <c r="AR390" i="87"/>
  <c r="AQ390" i="87"/>
  <c r="AP390" i="87"/>
  <c r="AO390" i="87"/>
  <c r="AN390" i="87"/>
  <c r="AM390" i="87"/>
  <c r="AL390" i="87"/>
  <c r="AK390" i="87"/>
  <c r="AJ390" i="87"/>
  <c r="AI390" i="87"/>
  <c r="AH390" i="87"/>
  <c r="AG390" i="87"/>
  <c r="AF390" i="87"/>
  <c r="AE390" i="87"/>
  <c r="AD390" i="87"/>
  <c r="AC390" i="87"/>
  <c r="AA390" i="87"/>
  <c r="AV389" i="87"/>
  <c r="AU389" i="87"/>
  <c r="AT389" i="87"/>
  <c r="AS389" i="87"/>
  <c r="AR389" i="87"/>
  <c r="AQ389" i="87"/>
  <c r="AP389" i="87"/>
  <c r="AO389" i="87"/>
  <c r="AN389" i="87"/>
  <c r="AM389" i="87"/>
  <c r="AL389" i="87"/>
  <c r="AK389" i="87"/>
  <c r="AJ389" i="87"/>
  <c r="AI389" i="87"/>
  <c r="AH389" i="87"/>
  <c r="AG389" i="87"/>
  <c r="AF389" i="87"/>
  <c r="AE389" i="87"/>
  <c r="AD389" i="87"/>
  <c r="AC389" i="87"/>
  <c r="AA389" i="87"/>
  <c r="AV388" i="87"/>
  <c r="AU388" i="87"/>
  <c r="AT388" i="87"/>
  <c r="AS388" i="87"/>
  <c r="AR388" i="87"/>
  <c r="AQ388" i="87"/>
  <c r="AP388" i="87"/>
  <c r="AO388" i="87"/>
  <c r="AN388" i="87"/>
  <c r="AM388" i="87"/>
  <c r="AL388" i="87"/>
  <c r="AK388" i="87"/>
  <c r="AJ388" i="87"/>
  <c r="AI388" i="87"/>
  <c r="AH388" i="87"/>
  <c r="AG388" i="87"/>
  <c r="AF388" i="87"/>
  <c r="AE388" i="87"/>
  <c r="AD388" i="87"/>
  <c r="AC388" i="87"/>
  <c r="AA388" i="87"/>
  <c r="AV387" i="87"/>
  <c r="AU387" i="87"/>
  <c r="AT387" i="87"/>
  <c r="AS387" i="87"/>
  <c r="AR387" i="87"/>
  <c r="AQ387" i="87"/>
  <c r="AP387" i="87"/>
  <c r="AO387" i="87"/>
  <c r="AN387" i="87"/>
  <c r="AM387" i="87"/>
  <c r="AL387" i="87"/>
  <c r="AK387" i="87"/>
  <c r="AJ387" i="87"/>
  <c r="AI387" i="87"/>
  <c r="AH387" i="87"/>
  <c r="AG387" i="87"/>
  <c r="AF387" i="87"/>
  <c r="AE387" i="87"/>
  <c r="AD387" i="87"/>
  <c r="AC387" i="87"/>
  <c r="AA387" i="87"/>
  <c r="AV386" i="87"/>
  <c r="AU386" i="87"/>
  <c r="AT386" i="87"/>
  <c r="AS386" i="87"/>
  <c r="AR386" i="87"/>
  <c r="AQ386" i="87"/>
  <c r="AP386" i="87"/>
  <c r="AO386" i="87"/>
  <c r="AN386" i="87"/>
  <c r="AM386" i="87"/>
  <c r="AL386" i="87"/>
  <c r="AK386" i="87"/>
  <c r="AJ386" i="87"/>
  <c r="AI386" i="87"/>
  <c r="AH386" i="87"/>
  <c r="AG386" i="87"/>
  <c r="AF386" i="87"/>
  <c r="AE386" i="87"/>
  <c r="AD386" i="87"/>
  <c r="AC386" i="87"/>
  <c r="AA386" i="87"/>
  <c r="AV385" i="87"/>
  <c r="AU385" i="87"/>
  <c r="AT385" i="87"/>
  <c r="AS385" i="87"/>
  <c r="AR385" i="87"/>
  <c r="AQ385" i="87"/>
  <c r="AP385" i="87"/>
  <c r="AO385" i="87"/>
  <c r="AN385" i="87"/>
  <c r="AM385" i="87"/>
  <c r="AL385" i="87"/>
  <c r="AK385" i="87"/>
  <c r="AJ385" i="87"/>
  <c r="AI385" i="87"/>
  <c r="AH385" i="87"/>
  <c r="AG385" i="87"/>
  <c r="AF385" i="87"/>
  <c r="AE385" i="87"/>
  <c r="AD385" i="87"/>
  <c r="AC385" i="87"/>
  <c r="AA385" i="87"/>
  <c r="AV384" i="87"/>
  <c r="AU384" i="87"/>
  <c r="AT384" i="87"/>
  <c r="AS384" i="87"/>
  <c r="AR384" i="87"/>
  <c r="AQ384" i="87"/>
  <c r="AP384" i="87"/>
  <c r="AO384" i="87"/>
  <c r="AN384" i="87"/>
  <c r="AM384" i="87"/>
  <c r="AL384" i="87"/>
  <c r="AK384" i="87"/>
  <c r="AJ384" i="87"/>
  <c r="AI384" i="87"/>
  <c r="AH384" i="87"/>
  <c r="AG384" i="87"/>
  <c r="AF384" i="87"/>
  <c r="AE384" i="87"/>
  <c r="AD384" i="87"/>
  <c r="AC384" i="87"/>
  <c r="AA384" i="87"/>
  <c r="Z378" i="87"/>
  <c r="Y378" i="87"/>
  <c r="X378" i="87"/>
  <c r="W378" i="87"/>
  <c r="V378" i="87"/>
  <c r="U378" i="87"/>
  <c r="T378" i="87"/>
  <c r="S378" i="87"/>
  <c r="R378" i="87"/>
  <c r="Q378" i="87"/>
  <c r="P378" i="87"/>
  <c r="O378" i="87"/>
  <c r="N378" i="87"/>
  <c r="M378" i="87"/>
  <c r="L378" i="87"/>
  <c r="K378" i="87"/>
  <c r="J378" i="87"/>
  <c r="I378" i="87"/>
  <c r="H378" i="87"/>
  <c r="G378" i="87"/>
  <c r="F378" i="87"/>
  <c r="E378" i="87"/>
  <c r="D378" i="87"/>
  <c r="AY377" i="87"/>
  <c r="AX377" i="87"/>
  <c r="AW377" i="87"/>
  <c r="AV377" i="87"/>
  <c r="AU377" i="87"/>
  <c r="AT377" i="87"/>
  <c r="AS377" i="87"/>
  <c r="AR377" i="87"/>
  <c r="AQ377" i="87"/>
  <c r="AP377" i="87"/>
  <c r="AO377" i="87"/>
  <c r="AN377" i="87"/>
  <c r="AM377" i="87"/>
  <c r="AL377" i="87"/>
  <c r="AK377" i="87"/>
  <c r="AJ377" i="87"/>
  <c r="AI377" i="87"/>
  <c r="AH377" i="87"/>
  <c r="AG377" i="87"/>
  <c r="AF377" i="87"/>
  <c r="AE377" i="87"/>
  <c r="AD377" i="87"/>
  <c r="AC377" i="87"/>
  <c r="AA377" i="87"/>
  <c r="AY376" i="87"/>
  <c r="AX376" i="87"/>
  <c r="AW376" i="87"/>
  <c r="AV376" i="87"/>
  <c r="AU376" i="87"/>
  <c r="AT376" i="87"/>
  <c r="AS376" i="87"/>
  <c r="AR376" i="87"/>
  <c r="AQ376" i="87"/>
  <c r="AP376" i="87"/>
  <c r="AO376" i="87"/>
  <c r="AN376" i="87"/>
  <c r="AM376" i="87"/>
  <c r="AL376" i="87"/>
  <c r="AK376" i="87"/>
  <c r="AJ376" i="87"/>
  <c r="AI376" i="87"/>
  <c r="AH376" i="87"/>
  <c r="AG376" i="87"/>
  <c r="AF376" i="87"/>
  <c r="AE376" i="87"/>
  <c r="AD376" i="87"/>
  <c r="AC376" i="87"/>
  <c r="AA376" i="87"/>
  <c r="AY375" i="87"/>
  <c r="AX375" i="87"/>
  <c r="AW375" i="87"/>
  <c r="AV375" i="87"/>
  <c r="AU375" i="87"/>
  <c r="AT375" i="87"/>
  <c r="AS375" i="87"/>
  <c r="AR375" i="87"/>
  <c r="AQ375" i="87"/>
  <c r="AP375" i="87"/>
  <c r="AO375" i="87"/>
  <c r="AN375" i="87"/>
  <c r="AM375" i="87"/>
  <c r="AL375" i="87"/>
  <c r="AK375" i="87"/>
  <c r="AJ375" i="87"/>
  <c r="AI375" i="87"/>
  <c r="AH375" i="87"/>
  <c r="AG375" i="87"/>
  <c r="AF375" i="87"/>
  <c r="AE375" i="87"/>
  <c r="AD375" i="87"/>
  <c r="AC375" i="87"/>
  <c r="AA375" i="87"/>
  <c r="AY374" i="87"/>
  <c r="AX374" i="87"/>
  <c r="AW374" i="87"/>
  <c r="AV374" i="87"/>
  <c r="AU374" i="87"/>
  <c r="AT374" i="87"/>
  <c r="AS374" i="87"/>
  <c r="AR374" i="87"/>
  <c r="AQ374" i="87"/>
  <c r="AP374" i="87"/>
  <c r="AO374" i="87"/>
  <c r="AN374" i="87"/>
  <c r="AM374" i="87"/>
  <c r="AL374" i="87"/>
  <c r="AK374" i="87"/>
  <c r="AJ374" i="87"/>
  <c r="AI374" i="87"/>
  <c r="AH374" i="87"/>
  <c r="AG374" i="87"/>
  <c r="AF374" i="87"/>
  <c r="AE374" i="87"/>
  <c r="AD374" i="87"/>
  <c r="AC374" i="87"/>
  <c r="AA374" i="87"/>
  <c r="AY373" i="87"/>
  <c r="AX373" i="87"/>
  <c r="AW373" i="87"/>
  <c r="AV373" i="87"/>
  <c r="AU373" i="87"/>
  <c r="AT373" i="87"/>
  <c r="AS373" i="87"/>
  <c r="AR373" i="87"/>
  <c r="AQ373" i="87"/>
  <c r="AP373" i="87"/>
  <c r="AO373" i="87"/>
  <c r="AN373" i="87"/>
  <c r="AM373" i="87"/>
  <c r="AL373" i="87"/>
  <c r="AK373" i="87"/>
  <c r="AJ373" i="87"/>
  <c r="AI373" i="87"/>
  <c r="AH373" i="87"/>
  <c r="AG373" i="87"/>
  <c r="AF373" i="87"/>
  <c r="AE373" i="87"/>
  <c r="AD373" i="87"/>
  <c r="AC373" i="87"/>
  <c r="AA373" i="87"/>
  <c r="AY372" i="87"/>
  <c r="AX372" i="87"/>
  <c r="AW372" i="87"/>
  <c r="AV372" i="87"/>
  <c r="AU372" i="87"/>
  <c r="AT372" i="87"/>
  <c r="AS372" i="87"/>
  <c r="AR372" i="87"/>
  <c r="AQ372" i="87"/>
  <c r="AP372" i="87"/>
  <c r="AO372" i="87"/>
  <c r="AN372" i="87"/>
  <c r="AM372" i="87"/>
  <c r="AL372" i="87"/>
  <c r="AK372" i="87"/>
  <c r="AJ372" i="87"/>
  <c r="AI372" i="87"/>
  <c r="AH372" i="87"/>
  <c r="AG372" i="87"/>
  <c r="AF372" i="87"/>
  <c r="AE372" i="87"/>
  <c r="AD372" i="87"/>
  <c r="AC372" i="87"/>
  <c r="AA372" i="87"/>
  <c r="AY371" i="87"/>
  <c r="AX371" i="87"/>
  <c r="AW371" i="87"/>
  <c r="AV371" i="87"/>
  <c r="AU371" i="87"/>
  <c r="AT371" i="87"/>
  <c r="AS371" i="87"/>
  <c r="AR371" i="87"/>
  <c r="AQ371" i="87"/>
  <c r="AP371" i="87"/>
  <c r="AO371" i="87"/>
  <c r="AN371" i="87"/>
  <c r="AM371" i="87"/>
  <c r="AL371" i="87"/>
  <c r="AK371" i="87"/>
  <c r="AJ371" i="87"/>
  <c r="AI371" i="87"/>
  <c r="AH371" i="87"/>
  <c r="AG371" i="87"/>
  <c r="AF371" i="87"/>
  <c r="AE371" i="87"/>
  <c r="AD371" i="87"/>
  <c r="AC371" i="87"/>
  <c r="AA371" i="87"/>
  <c r="AY370" i="87"/>
  <c r="AX370" i="87"/>
  <c r="AW370" i="87"/>
  <c r="AV370" i="87"/>
  <c r="AU370" i="87"/>
  <c r="AT370" i="87"/>
  <c r="AS370" i="87"/>
  <c r="AR370" i="87"/>
  <c r="AQ370" i="87"/>
  <c r="AP370" i="87"/>
  <c r="AO370" i="87"/>
  <c r="AN370" i="87"/>
  <c r="AM370" i="87"/>
  <c r="AL370" i="87"/>
  <c r="AK370" i="87"/>
  <c r="AJ370" i="87"/>
  <c r="AI370" i="87"/>
  <c r="AH370" i="87"/>
  <c r="AG370" i="87"/>
  <c r="AF370" i="87"/>
  <c r="AE370" i="87"/>
  <c r="AD370" i="87"/>
  <c r="AC370" i="87"/>
  <c r="AA370" i="87"/>
  <c r="AY369" i="87"/>
  <c r="AX369" i="87"/>
  <c r="AW369" i="87"/>
  <c r="AV369" i="87"/>
  <c r="AU369" i="87"/>
  <c r="AT369" i="87"/>
  <c r="AS369" i="87"/>
  <c r="AR369" i="87"/>
  <c r="AQ369" i="87"/>
  <c r="AP369" i="87"/>
  <c r="AO369" i="87"/>
  <c r="AN369" i="87"/>
  <c r="AM369" i="87"/>
  <c r="AL369" i="87"/>
  <c r="AK369" i="87"/>
  <c r="AJ369" i="87"/>
  <c r="AI369" i="87"/>
  <c r="AH369" i="87"/>
  <c r="AG369" i="87"/>
  <c r="AF369" i="87"/>
  <c r="AE369" i="87"/>
  <c r="AD369" i="87"/>
  <c r="AC369" i="87"/>
  <c r="AA369" i="87"/>
  <c r="AY368" i="87"/>
  <c r="AX368" i="87"/>
  <c r="AW368" i="87"/>
  <c r="AV368" i="87"/>
  <c r="AU368" i="87"/>
  <c r="AT368" i="87"/>
  <c r="AS368" i="87"/>
  <c r="AR368" i="87"/>
  <c r="AQ368" i="87"/>
  <c r="AP368" i="87"/>
  <c r="AO368" i="87"/>
  <c r="AN368" i="87"/>
  <c r="AM368" i="87"/>
  <c r="AL368" i="87"/>
  <c r="AK368" i="87"/>
  <c r="AJ368" i="87"/>
  <c r="AI368" i="87"/>
  <c r="AH368" i="87"/>
  <c r="AG368" i="87"/>
  <c r="AF368" i="87"/>
  <c r="AE368" i="87"/>
  <c r="AD368" i="87"/>
  <c r="AC368" i="87"/>
  <c r="AA368" i="87"/>
  <c r="AY367" i="87"/>
  <c r="AX367" i="87"/>
  <c r="AW367" i="87"/>
  <c r="AV367" i="87"/>
  <c r="AU367" i="87"/>
  <c r="AT367" i="87"/>
  <c r="AS367" i="87"/>
  <c r="AR367" i="87"/>
  <c r="AQ367" i="87"/>
  <c r="AP367" i="87"/>
  <c r="AO367" i="87"/>
  <c r="AN367" i="87"/>
  <c r="AM367" i="87"/>
  <c r="AL367" i="87"/>
  <c r="AK367" i="87"/>
  <c r="AJ367" i="87"/>
  <c r="AI367" i="87"/>
  <c r="AH367" i="87"/>
  <c r="AG367" i="87"/>
  <c r="AF367" i="87"/>
  <c r="AE367" i="87"/>
  <c r="AD367" i="87"/>
  <c r="AC367" i="87"/>
  <c r="AA367" i="87"/>
  <c r="AY366" i="87"/>
  <c r="AX366" i="87"/>
  <c r="AW366" i="87"/>
  <c r="AV366" i="87"/>
  <c r="AU366" i="87"/>
  <c r="AT366" i="87"/>
  <c r="AS366" i="87"/>
  <c r="AR366" i="87"/>
  <c r="AQ366" i="87"/>
  <c r="AP366" i="87"/>
  <c r="AO366" i="87"/>
  <c r="AN366" i="87"/>
  <c r="AM366" i="87"/>
  <c r="AL366" i="87"/>
  <c r="AK366" i="87"/>
  <c r="AJ366" i="87"/>
  <c r="AI366" i="87"/>
  <c r="AH366" i="87"/>
  <c r="AG366" i="87"/>
  <c r="AF366" i="87"/>
  <c r="AE366" i="87"/>
  <c r="AD366" i="87"/>
  <c r="AC366" i="87"/>
  <c r="AC378" i="87" s="1"/>
  <c r="AA366" i="87"/>
  <c r="W362" i="87"/>
  <c r="V362" i="87"/>
  <c r="U362" i="87"/>
  <c r="T362" i="87"/>
  <c r="S362" i="87"/>
  <c r="R362" i="87"/>
  <c r="Q362" i="87"/>
  <c r="P362" i="87"/>
  <c r="O362" i="87"/>
  <c r="N362" i="87"/>
  <c r="M362" i="87"/>
  <c r="L362" i="87"/>
  <c r="K362" i="87"/>
  <c r="J362" i="87"/>
  <c r="I362" i="87"/>
  <c r="H362" i="87"/>
  <c r="G362" i="87"/>
  <c r="F362" i="87"/>
  <c r="E362" i="87"/>
  <c r="D362" i="87"/>
  <c r="AV361" i="87"/>
  <c r="AU361" i="87"/>
  <c r="AT361" i="87"/>
  <c r="AS361" i="87"/>
  <c r="AR361" i="87"/>
  <c r="AQ361" i="87"/>
  <c r="AP361" i="87"/>
  <c r="AO361" i="87"/>
  <c r="AN361" i="87"/>
  <c r="AM361" i="87"/>
  <c r="AL361" i="87"/>
  <c r="AK361" i="87"/>
  <c r="AJ361" i="87"/>
  <c r="AI361" i="87"/>
  <c r="AH361" i="87"/>
  <c r="AG361" i="87"/>
  <c r="AF361" i="87"/>
  <c r="AE361" i="87"/>
  <c r="AD361" i="87"/>
  <c r="AC361" i="87"/>
  <c r="AA361" i="87"/>
  <c r="AV360" i="87"/>
  <c r="AU360" i="87"/>
  <c r="AT360" i="87"/>
  <c r="AS360" i="87"/>
  <c r="AR360" i="87"/>
  <c r="AQ360" i="87"/>
  <c r="AP360" i="87"/>
  <c r="AO360" i="87"/>
  <c r="AN360" i="87"/>
  <c r="AM360" i="87"/>
  <c r="AL360" i="87"/>
  <c r="AK360" i="87"/>
  <c r="AJ360" i="87"/>
  <c r="AI360" i="87"/>
  <c r="AH360" i="87"/>
  <c r="AG360" i="87"/>
  <c r="AF360" i="87"/>
  <c r="AE360" i="87"/>
  <c r="AD360" i="87"/>
  <c r="AC360" i="87"/>
  <c r="AA360" i="87"/>
  <c r="AV359" i="87"/>
  <c r="AU359" i="87"/>
  <c r="AT359" i="87"/>
  <c r="AS359" i="87"/>
  <c r="AR359" i="87"/>
  <c r="AQ359" i="87"/>
  <c r="AP359" i="87"/>
  <c r="AO359" i="87"/>
  <c r="AN359" i="87"/>
  <c r="AM359" i="87"/>
  <c r="AL359" i="87"/>
  <c r="AK359" i="87"/>
  <c r="AJ359" i="87"/>
  <c r="AI359" i="87"/>
  <c r="AH359" i="87"/>
  <c r="AG359" i="87"/>
  <c r="AF359" i="87"/>
  <c r="AE359" i="87"/>
  <c r="AD359" i="87"/>
  <c r="AC359" i="87"/>
  <c r="AA359" i="87"/>
  <c r="AV358" i="87"/>
  <c r="AU358" i="87"/>
  <c r="AT358" i="87"/>
  <c r="AS358" i="87"/>
  <c r="AR358" i="87"/>
  <c r="AQ358" i="87"/>
  <c r="AP358" i="87"/>
  <c r="AO358" i="87"/>
  <c r="AN358" i="87"/>
  <c r="AM358" i="87"/>
  <c r="AL358" i="87"/>
  <c r="AK358" i="87"/>
  <c r="AJ358" i="87"/>
  <c r="AI358" i="87"/>
  <c r="AH358" i="87"/>
  <c r="AG358" i="87"/>
  <c r="AF358" i="87"/>
  <c r="AE358" i="87"/>
  <c r="AD358" i="87"/>
  <c r="AC358" i="87"/>
  <c r="AA358" i="87"/>
  <c r="AV357" i="87"/>
  <c r="AU357" i="87"/>
  <c r="AT357" i="87"/>
  <c r="AS357" i="87"/>
  <c r="AR357" i="87"/>
  <c r="AQ357" i="87"/>
  <c r="AP357" i="87"/>
  <c r="AO357" i="87"/>
  <c r="AN357" i="87"/>
  <c r="AM357" i="87"/>
  <c r="AL357" i="87"/>
  <c r="AK357" i="87"/>
  <c r="AJ357" i="87"/>
  <c r="AI357" i="87"/>
  <c r="AH357" i="87"/>
  <c r="AG357" i="87"/>
  <c r="AF357" i="87"/>
  <c r="AE357" i="87"/>
  <c r="AD357" i="87"/>
  <c r="AC357" i="87"/>
  <c r="AA357" i="87"/>
  <c r="AV356" i="87"/>
  <c r="AU356" i="87"/>
  <c r="AT356" i="87"/>
  <c r="AS356" i="87"/>
  <c r="AR356" i="87"/>
  <c r="AQ356" i="87"/>
  <c r="AP356" i="87"/>
  <c r="AO356" i="87"/>
  <c r="AN356" i="87"/>
  <c r="AM356" i="87"/>
  <c r="AL356" i="87"/>
  <c r="AK356" i="87"/>
  <c r="AJ356" i="87"/>
  <c r="AI356" i="87"/>
  <c r="AH356" i="87"/>
  <c r="AG356" i="87"/>
  <c r="AF356" i="87"/>
  <c r="AE356" i="87"/>
  <c r="AD356" i="87"/>
  <c r="AC356" i="87"/>
  <c r="AA356" i="87"/>
  <c r="AV355" i="87"/>
  <c r="AU355" i="87"/>
  <c r="AT355" i="87"/>
  <c r="AS355" i="87"/>
  <c r="AR355" i="87"/>
  <c r="AQ355" i="87"/>
  <c r="AP355" i="87"/>
  <c r="AO355" i="87"/>
  <c r="AN355" i="87"/>
  <c r="AM355" i="87"/>
  <c r="AL355" i="87"/>
  <c r="AK355" i="87"/>
  <c r="AJ355" i="87"/>
  <c r="AI355" i="87"/>
  <c r="AH355" i="87"/>
  <c r="AG355" i="87"/>
  <c r="AF355" i="87"/>
  <c r="AE355" i="87"/>
  <c r="AD355" i="87"/>
  <c r="AC355" i="87"/>
  <c r="AA355" i="87"/>
  <c r="AV354" i="87"/>
  <c r="AU354" i="87"/>
  <c r="AT354" i="87"/>
  <c r="AS354" i="87"/>
  <c r="AR354" i="87"/>
  <c r="AQ354" i="87"/>
  <c r="AP354" i="87"/>
  <c r="AO354" i="87"/>
  <c r="AN354" i="87"/>
  <c r="AM354" i="87"/>
  <c r="AL354" i="87"/>
  <c r="AK354" i="87"/>
  <c r="AJ354" i="87"/>
  <c r="AI354" i="87"/>
  <c r="AH354" i="87"/>
  <c r="AG354" i="87"/>
  <c r="AF354" i="87"/>
  <c r="AE354" i="87"/>
  <c r="AD354" i="87"/>
  <c r="AC354" i="87"/>
  <c r="AA354" i="87"/>
  <c r="AV353" i="87"/>
  <c r="AU353" i="87"/>
  <c r="AT353" i="87"/>
  <c r="AS353" i="87"/>
  <c r="AR353" i="87"/>
  <c r="AQ353" i="87"/>
  <c r="AP353" i="87"/>
  <c r="AO353" i="87"/>
  <c r="AN353" i="87"/>
  <c r="AM353" i="87"/>
  <c r="AL353" i="87"/>
  <c r="AK353" i="87"/>
  <c r="AJ353" i="87"/>
  <c r="AI353" i="87"/>
  <c r="AH353" i="87"/>
  <c r="AG353" i="87"/>
  <c r="AF353" i="87"/>
  <c r="AE353" i="87"/>
  <c r="AD353" i="87"/>
  <c r="AC353" i="87"/>
  <c r="AA353" i="87"/>
  <c r="AV352" i="87"/>
  <c r="AU352" i="87"/>
  <c r="AT352" i="87"/>
  <c r="AS352" i="87"/>
  <c r="AR352" i="87"/>
  <c r="AQ352" i="87"/>
  <c r="AP352" i="87"/>
  <c r="AO352" i="87"/>
  <c r="AN352" i="87"/>
  <c r="AM352" i="87"/>
  <c r="AL352" i="87"/>
  <c r="AK352" i="87"/>
  <c r="AJ352" i="87"/>
  <c r="AI352" i="87"/>
  <c r="AH352" i="87"/>
  <c r="AG352" i="87"/>
  <c r="AF352" i="87"/>
  <c r="AE352" i="87"/>
  <c r="AD352" i="87"/>
  <c r="AC352" i="87"/>
  <c r="AA352" i="87"/>
  <c r="AV351" i="87"/>
  <c r="AU351" i="87"/>
  <c r="AT351" i="87"/>
  <c r="AS351" i="87"/>
  <c r="AR351" i="87"/>
  <c r="AQ351" i="87"/>
  <c r="AP351" i="87"/>
  <c r="AO351" i="87"/>
  <c r="AN351" i="87"/>
  <c r="AM351" i="87"/>
  <c r="AL351" i="87"/>
  <c r="AK351" i="87"/>
  <c r="AJ351" i="87"/>
  <c r="AI351" i="87"/>
  <c r="AH351" i="87"/>
  <c r="AG351" i="87"/>
  <c r="AF351" i="87"/>
  <c r="AE351" i="87"/>
  <c r="AD351" i="87"/>
  <c r="AC351" i="87"/>
  <c r="AA351" i="87"/>
  <c r="AV350" i="87"/>
  <c r="AU350" i="87"/>
  <c r="AT350" i="87"/>
  <c r="AS350" i="87"/>
  <c r="AR350" i="87"/>
  <c r="AQ350" i="87"/>
  <c r="AP350" i="87"/>
  <c r="AO350" i="87"/>
  <c r="AN350" i="87"/>
  <c r="AM350" i="87"/>
  <c r="AL350" i="87"/>
  <c r="AK350" i="87"/>
  <c r="AJ350" i="87"/>
  <c r="AI350" i="87"/>
  <c r="AH350" i="87"/>
  <c r="AG350" i="87"/>
  <c r="AF350" i="87"/>
  <c r="AE350" i="87"/>
  <c r="AD350" i="87"/>
  <c r="AC350" i="87"/>
  <c r="AA350" i="87"/>
  <c r="Z343" i="87"/>
  <c r="Y343" i="87"/>
  <c r="X343" i="87"/>
  <c r="W343" i="87"/>
  <c r="V343" i="87"/>
  <c r="U343" i="87"/>
  <c r="T343" i="87"/>
  <c r="S343" i="87"/>
  <c r="R343" i="87"/>
  <c r="Q343" i="87"/>
  <c r="P343" i="87"/>
  <c r="O343" i="87"/>
  <c r="N343" i="87"/>
  <c r="M343" i="87"/>
  <c r="L343" i="87"/>
  <c r="K343" i="87"/>
  <c r="J343" i="87"/>
  <c r="I343" i="87"/>
  <c r="H343" i="87"/>
  <c r="G343" i="87"/>
  <c r="F343" i="87"/>
  <c r="E343" i="87"/>
  <c r="D343" i="87"/>
  <c r="AA342" i="87"/>
  <c r="AA341" i="87"/>
  <c r="AA340" i="87"/>
  <c r="AY339" i="87"/>
  <c r="AX339" i="87"/>
  <c r="AW339" i="87"/>
  <c r="AV339" i="87"/>
  <c r="AU339" i="87"/>
  <c r="AT339" i="87"/>
  <c r="AS339" i="87"/>
  <c r="AR339" i="87"/>
  <c r="AQ339" i="87"/>
  <c r="AP339" i="87"/>
  <c r="AO339" i="87"/>
  <c r="AN339" i="87"/>
  <c r="AM339" i="87"/>
  <c r="AL339" i="87"/>
  <c r="AK339" i="87"/>
  <c r="AJ339" i="87"/>
  <c r="AI339" i="87"/>
  <c r="AH339" i="87"/>
  <c r="AG339" i="87"/>
  <c r="AF339" i="87"/>
  <c r="AE339" i="87"/>
  <c r="AD339" i="87"/>
  <c r="AC339" i="87"/>
  <c r="AA339" i="87"/>
  <c r="AY338" i="87"/>
  <c r="AX338" i="87"/>
  <c r="AW338" i="87"/>
  <c r="AV338" i="87"/>
  <c r="AU338" i="87"/>
  <c r="AT338" i="87"/>
  <c r="AS338" i="87"/>
  <c r="AR338" i="87"/>
  <c r="AQ338" i="87"/>
  <c r="AP338" i="87"/>
  <c r="AO338" i="87"/>
  <c r="AN338" i="87"/>
  <c r="AM338" i="87"/>
  <c r="AL338" i="87"/>
  <c r="AK338" i="87"/>
  <c r="AJ338" i="87"/>
  <c r="AI338" i="87"/>
  <c r="AH338" i="87"/>
  <c r="AG338" i="87"/>
  <c r="AF338" i="87"/>
  <c r="AE338" i="87"/>
  <c r="AD338" i="87"/>
  <c r="AC338" i="87"/>
  <c r="AA338" i="87"/>
  <c r="AY337" i="87"/>
  <c r="AX337" i="87"/>
  <c r="AW337" i="87"/>
  <c r="AV337" i="87"/>
  <c r="AU337" i="87"/>
  <c r="AT337" i="87"/>
  <c r="AS337" i="87"/>
  <c r="AR337" i="87"/>
  <c r="AQ337" i="87"/>
  <c r="AP337" i="87"/>
  <c r="AO337" i="87"/>
  <c r="AN337" i="87"/>
  <c r="AM337" i="87"/>
  <c r="AL337" i="87"/>
  <c r="AK337" i="87"/>
  <c r="AJ337" i="87"/>
  <c r="AI337" i="87"/>
  <c r="AH337" i="87"/>
  <c r="AG337" i="87"/>
  <c r="AF337" i="87"/>
  <c r="AE337" i="87"/>
  <c r="AD337" i="87"/>
  <c r="AC337" i="87"/>
  <c r="AA337" i="87"/>
  <c r="AY336" i="87"/>
  <c r="AX336" i="87"/>
  <c r="AW336" i="87"/>
  <c r="AV336" i="87"/>
  <c r="AU336" i="87"/>
  <c r="AT336" i="87"/>
  <c r="AS336" i="87"/>
  <c r="AR336" i="87"/>
  <c r="AQ336" i="87"/>
  <c r="AP336" i="87"/>
  <c r="AO336" i="87"/>
  <c r="AN336" i="87"/>
  <c r="AM336" i="87"/>
  <c r="AL336" i="87"/>
  <c r="AK336" i="87"/>
  <c r="AJ336" i="87"/>
  <c r="AI336" i="87"/>
  <c r="AH336" i="87"/>
  <c r="AG336" i="87"/>
  <c r="AF336" i="87"/>
  <c r="AE336" i="87"/>
  <c r="AD336" i="87"/>
  <c r="AC336" i="87"/>
  <c r="AA336" i="87"/>
  <c r="AY335" i="87"/>
  <c r="AX335" i="87"/>
  <c r="AW335" i="87"/>
  <c r="AV335" i="87"/>
  <c r="AU335" i="87"/>
  <c r="AT335" i="87"/>
  <c r="AS335" i="87"/>
  <c r="AR335" i="87"/>
  <c r="AQ335" i="87"/>
  <c r="AP335" i="87"/>
  <c r="AO335" i="87"/>
  <c r="AN335" i="87"/>
  <c r="AM335" i="87"/>
  <c r="AL335" i="87"/>
  <c r="AK335" i="87"/>
  <c r="AJ335" i="87"/>
  <c r="AI335" i="87"/>
  <c r="AH335" i="87"/>
  <c r="AG335" i="87"/>
  <c r="AF335" i="87"/>
  <c r="AE335" i="87"/>
  <c r="AD335" i="87"/>
  <c r="AC335" i="87"/>
  <c r="AA335" i="87"/>
  <c r="AY334" i="87"/>
  <c r="AX334" i="87"/>
  <c r="AW334" i="87"/>
  <c r="AV334" i="87"/>
  <c r="AU334" i="87"/>
  <c r="AT334" i="87"/>
  <c r="AS334" i="87"/>
  <c r="AR334" i="87"/>
  <c r="AQ334" i="87"/>
  <c r="AP334" i="87"/>
  <c r="AO334" i="87"/>
  <c r="AN334" i="87"/>
  <c r="AM334" i="87"/>
  <c r="AL334" i="87"/>
  <c r="AK334" i="87"/>
  <c r="AJ334" i="87"/>
  <c r="AI334" i="87"/>
  <c r="AH334" i="87"/>
  <c r="AG334" i="87"/>
  <c r="AF334" i="87"/>
  <c r="AE334" i="87"/>
  <c r="AD334" i="87"/>
  <c r="AC334" i="87"/>
  <c r="AA334" i="87"/>
  <c r="AY333" i="87"/>
  <c r="AX333" i="87"/>
  <c r="AW333" i="87"/>
  <c r="AV333" i="87"/>
  <c r="AU333" i="87"/>
  <c r="AT333" i="87"/>
  <c r="AS333" i="87"/>
  <c r="AR333" i="87"/>
  <c r="AQ333" i="87"/>
  <c r="AP333" i="87"/>
  <c r="AO333" i="87"/>
  <c r="AN333" i="87"/>
  <c r="AM333" i="87"/>
  <c r="AL333" i="87"/>
  <c r="AK333" i="87"/>
  <c r="AJ333" i="87"/>
  <c r="AI333" i="87"/>
  <c r="AH333" i="87"/>
  <c r="AG333" i="87"/>
  <c r="AF333" i="87"/>
  <c r="AE333" i="87"/>
  <c r="AD333" i="87"/>
  <c r="AC333" i="87"/>
  <c r="AA333" i="87"/>
  <c r="AY332" i="87"/>
  <c r="AX332" i="87"/>
  <c r="AW332" i="87"/>
  <c r="AV332" i="87"/>
  <c r="AU332" i="87"/>
  <c r="AT332" i="87"/>
  <c r="AS332" i="87"/>
  <c r="AR332" i="87"/>
  <c r="AQ332" i="87"/>
  <c r="AP332" i="87"/>
  <c r="AO332" i="87"/>
  <c r="AN332" i="87"/>
  <c r="AM332" i="87"/>
  <c r="AL332" i="87"/>
  <c r="AK332" i="87"/>
  <c r="AJ332" i="87"/>
  <c r="AI332" i="87"/>
  <c r="AH332" i="87"/>
  <c r="AG332" i="87"/>
  <c r="AF332" i="87"/>
  <c r="AE332" i="87"/>
  <c r="AD332" i="87"/>
  <c r="AC332" i="87"/>
  <c r="AA332" i="87"/>
  <c r="AY331" i="87"/>
  <c r="AX331" i="87"/>
  <c r="AW331" i="87"/>
  <c r="AV331" i="87"/>
  <c r="AU331" i="87"/>
  <c r="AT331" i="87"/>
  <c r="AS331" i="87"/>
  <c r="AR331" i="87"/>
  <c r="AQ331" i="87"/>
  <c r="AP331" i="87"/>
  <c r="AO331" i="87"/>
  <c r="AN331" i="87"/>
  <c r="AM331" i="87"/>
  <c r="AL331" i="87"/>
  <c r="AK331" i="87"/>
  <c r="AJ331" i="87"/>
  <c r="AI331" i="87"/>
  <c r="AH331" i="87"/>
  <c r="AG331" i="87"/>
  <c r="AF331" i="87"/>
  <c r="AE331" i="87"/>
  <c r="AD331" i="87"/>
  <c r="AC331" i="87"/>
  <c r="AA331" i="87"/>
  <c r="AY330" i="87"/>
  <c r="AX330" i="87"/>
  <c r="AW330" i="87"/>
  <c r="AV330" i="87"/>
  <c r="AU330" i="87"/>
  <c r="AT330" i="87"/>
  <c r="AS330" i="87"/>
  <c r="AR330" i="87"/>
  <c r="AQ330" i="87"/>
  <c r="AP330" i="87"/>
  <c r="AO330" i="87"/>
  <c r="AN330" i="87"/>
  <c r="AM330" i="87"/>
  <c r="AL330" i="87"/>
  <c r="AK330" i="87"/>
  <c r="AJ330" i="87"/>
  <c r="AI330" i="87"/>
  <c r="AH330" i="87"/>
  <c r="AG330" i="87"/>
  <c r="AF330" i="87"/>
  <c r="AE330" i="87"/>
  <c r="AD330" i="87"/>
  <c r="AC330" i="87"/>
  <c r="AA330" i="87"/>
  <c r="W326" i="87"/>
  <c r="V326" i="87"/>
  <c r="U326" i="87"/>
  <c r="T326" i="87"/>
  <c r="S326" i="87"/>
  <c r="R326" i="87"/>
  <c r="Q326" i="87"/>
  <c r="P326" i="87"/>
  <c r="O326" i="87"/>
  <c r="N326" i="87"/>
  <c r="M326" i="87"/>
  <c r="L326" i="87"/>
  <c r="K326" i="87"/>
  <c r="J326" i="87"/>
  <c r="I326" i="87"/>
  <c r="H326" i="87"/>
  <c r="G326" i="87"/>
  <c r="F326" i="87"/>
  <c r="E326" i="87"/>
  <c r="D326" i="87"/>
  <c r="AA325" i="87"/>
  <c r="AA324" i="87"/>
  <c r="AA323" i="87"/>
  <c r="AV322" i="87"/>
  <c r="AU322" i="87"/>
  <c r="AT322" i="87"/>
  <c r="AS322" i="87"/>
  <c r="AR322" i="87"/>
  <c r="AQ322" i="87"/>
  <c r="AP322" i="87"/>
  <c r="AO322" i="87"/>
  <c r="AN322" i="87"/>
  <c r="AM322" i="87"/>
  <c r="AL322" i="87"/>
  <c r="AK322" i="87"/>
  <c r="AJ322" i="87"/>
  <c r="AI322" i="87"/>
  <c r="AH322" i="87"/>
  <c r="AG322" i="87"/>
  <c r="AF322" i="87"/>
  <c r="AE322" i="87"/>
  <c r="AD322" i="87"/>
  <c r="AC322" i="87"/>
  <c r="AA322" i="87"/>
  <c r="AV321" i="87"/>
  <c r="AU321" i="87"/>
  <c r="AT321" i="87"/>
  <c r="AS321" i="87"/>
  <c r="AR321" i="87"/>
  <c r="AQ321" i="87"/>
  <c r="AP321" i="87"/>
  <c r="AO321" i="87"/>
  <c r="AN321" i="87"/>
  <c r="AM321" i="87"/>
  <c r="AL321" i="87"/>
  <c r="AK321" i="87"/>
  <c r="AJ321" i="87"/>
  <c r="AI321" i="87"/>
  <c r="AH321" i="87"/>
  <c r="AG321" i="87"/>
  <c r="AF321" i="87"/>
  <c r="AE321" i="87"/>
  <c r="AD321" i="87"/>
  <c r="AC321" i="87"/>
  <c r="AA321" i="87"/>
  <c r="AV320" i="87"/>
  <c r="AU320" i="87"/>
  <c r="AT320" i="87"/>
  <c r="AS320" i="87"/>
  <c r="AR320" i="87"/>
  <c r="AQ320" i="87"/>
  <c r="AP320" i="87"/>
  <c r="AO320" i="87"/>
  <c r="AN320" i="87"/>
  <c r="AM320" i="87"/>
  <c r="AL320" i="87"/>
  <c r="AK320" i="87"/>
  <c r="AJ320" i="87"/>
  <c r="AI320" i="87"/>
  <c r="AH320" i="87"/>
  <c r="AG320" i="87"/>
  <c r="AF320" i="87"/>
  <c r="AE320" i="87"/>
  <c r="AD320" i="87"/>
  <c r="AC320" i="87"/>
  <c r="AA320" i="87"/>
  <c r="AV319" i="87"/>
  <c r="AU319" i="87"/>
  <c r="AT319" i="87"/>
  <c r="AS319" i="87"/>
  <c r="AR319" i="87"/>
  <c r="AQ319" i="87"/>
  <c r="AP319" i="87"/>
  <c r="AO319" i="87"/>
  <c r="AN319" i="87"/>
  <c r="AM319" i="87"/>
  <c r="AL319" i="87"/>
  <c r="AK319" i="87"/>
  <c r="AJ319" i="87"/>
  <c r="AI319" i="87"/>
  <c r="AH319" i="87"/>
  <c r="AG319" i="87"/>
  <c r="AF319" i="87"/>
  <c r="AE319" i="87"/>
  <c r="AD319" i="87"/>
  <c r="AC319" i="87"/>
  <c r="AA319" i="87"/>
  <c r="AV318" i="87"/>
  <c r="AU318" i="87"/>
  <c r="AT318" i="87"/>
  <c r="AS318" i="87"/>
  <c r="AR318" i="87"/>
  <c r="AQ318" i="87"/>
  <c r="AP318" i="87"/>
  <c r="AO318" i="87"/>
  <c r="AN318" i="87"/>
  <c r="AM318" i="87"/>
  <c r="AL318" i="87"/>
  <c r="AK318" i="87"/>
  <c r="AJ318" i="87"/>
  <c r="AI318" i="87"/>
  <c r="AH318" i="87"/>
  <c r="AG318" i="87"/>
  <c r="AF318" i="87"/>
  <c r="AE318" i="87"/>
  <c r="AD318" i="87"/>
  <c r="AC318" i="87"/>
  <c r="AA318" i="87"/>
  <c r="AV317" i="87"/>
  <c r="AU317" i="87"/>
  <c r="AT317" i="87"/>
  <c r="AS317" i="87"/>
  <c r="AR317" i="87"/>
  <c r="AQ317" i="87"/>
  <c r="AP317" i="87"/>
  <c r="AO317" i="87"/>
  <c r="AN317" i="87"/>
  <c r="AM317" i="87"/>
  <c r="AL317" i="87"/>
  <c r="AK317" i="87"/>
  <c r="AJ317" i="87"/>
  <c r="AI317" i="87"/>
  <c r="AH317" i="87"/>
  <c r="AG317" i="87"/>
  <c r="AF317" i="87"/>
  <c r="AE317" i="87"/>
  <c r="AD317" i="87"/>
  <c r="AC317" i="87"/>
  <c r="AA317" i="87"/>
  <c r="AV316" i="87"/>
  <c r="AU316" i="87"/>
  <c r="AT316" i="87"/>
  <c r="AS316" i="87"/>
  <c r="AR316" i="87"/>
  <c r="AQ316" i="87"/>
  <c r="AP316" i="87"/>
  <c r="AO316" i="87"/>
  <c r="AN316" i="87"/>
  <c r="AM316" i="87"/>
  <c r="AL316" i="87"/>
  <c r="AK316" i="87"/>
  <c r="AJ316" i="87"/>
  <c r="AI316" i="87"/>
  <c r="AH316" i="87"/>
  <c r="AG316" i="87"/>
  <c r="AF316" i="87"/>
  <c r="AE316" i="87"/>
  <c r="AD316" i="87"/>
  <c r="AC316" i="87"/>
  <c r="AA316" i="87"/>
  <c r="AV315" i="87"/>
  <c r="AU315" i="87"/>
  <c r="AT315" i="87"/>
  <c r="AS315" i="87"/>
  <c r="AR315" i="87"/>
  <c r="AQ315" i="87"/>
  <c r="AP315" i="87"/>
  <c r="AO315" i="87"/>
  <c r="AN315" i="87"/>
  <c r="AM315" i="87"/>
  <c r="AL315" i="87"/>
  <c r="AK315" i="87"/>
  <c r="AJ315" i="87"/>
  <c r="AI315" i="87"/>
  <c r="AH315" i="87"/>
  <c r="AG315" i="87"/>
  <c r="AF315" i="87"/>
  <c r="AE315" i="87"/>
  <c r="AD315" i="87"/>
  <c r="AC315" i="87"/>
  <c r="AA315" i="87"/>
  <c r="AV314" i="87"/>
  <c r="AU314" i="87"/>
  <c r="AT314" i="87"/>
  <c r="AS314" i="87"/>
  <c r="AR314" i="87"/>
  <c r="AQ314" i="87"/>
  <c r="AP314" i="87"/>
  <c r="AO314" i="87"/>
  <c r="AN314" i="87"/>
  <c r="AM314" i="87"/>
  <c r="AL314" i="87"/>
  <c r="AK314" i="87"/>
  <c r="AJ314" i="87"/>
  <c r="AI314" i="87"/>
  <c r="AH314" i="87"/>
  <c r="AG314" i="87"/>
  <c r="AF314" i="87"/>
  <c r="AE314" i="87"/>
  <c r="AD314" i="87"/>
  <c r="AC314" i="87"/>
  <c r="AA314" i="87"/>
  <c r="AV313" i="87"/>
  <c r="AU313" i="87"/>
  <c r="AT313" i="87"/>
  <c r="AS313" i="87"/>
  <c r="AR313" i="87"/>
  <c r="AQ313" i="87"/>
  <c r="AP313" i="87"/>
  <c r="AO313" i="87"/>
  <c r="AN313" i="87"/>
  <c r="AM313" i="87"/>
  <c r="AL313" i="87"/>
  <c r="AK313" i="87"/>
  <c r="AJ313" i="87"/>
  <c r="AI313" i="87"/>
  <c r="AH313" i="87"/>
  <c r="AG313" i="87"/>
  <c r="AF313" i="87"/>
  <c r="AE313" i="87"/>
  <c r="AD313" i="87"/>
  <c r="AC313" i="87"/>
  <c r="AA313" i="87"/>
  <c r="Z307" i="87"/>
  <c r="Y307" i="87"/>
  <c r="X307" i="87"/>
  <c r="W307" i="87"/>
  <c r="V307" i="87"/>
  <c r="U307" i="87"/>
  <c r="T307" i="87"/>
  <c r="S307" i="87"/>
  <c r="R307" i="87"/>
  <c r="Q307" i="87"/>
  <c r="P307" i="87"/>
  <c r="O307" i="87"/>
  <c r="N307" i="87"/>
  <c r="M307" i="87"/>
  <c r="L307" i="87"/>
  <c r="K307" i="87"/>
  <c r="J307" i="87"/>
  <c r="I307" i="87"/>
  <c r="H307" i="87"/>
  <c r="G307" i="87"/>
  <c r="F307" i="87"/>
  <c r="E307" i="87"/>
  <c r="D307" i="87"/>
  <c r="AY306" i="87"/>
  <c r="AX306" i="87"/>
  <c r="AW306" i="87"/>
  <c r="AV306" i="87"/>
  <c r="AU306" i="87"/>
  <c r="AT306" i="87"/>
  <c r="AS306" i="87"/>
  <c r="AR306" i="87"/>
  <c r="AQ306" i="87"/>
  <c r="AP306" i="87"/>
  <c r="AO306" i="87"/>
  <c r="AN306" i="87"/>
  <c r="AM306" i="87"/>
  <c r="AL306" i="87"/>
  <c r="AK306" i="87"/>
  <c r="AJ306" i="87"/>
  <c r="AI306" i="87"/>
  <c r="AH306" i="87"/>
  <c r="AG306" i="87"/>
  <c r="AF306" i="87"/>
  <c r="AE306" i="87"/>
  <c r="AD306" i="87"/>
  <c r="AC306" i="87"/>
  <c r="AA306" i="87"/>
  <c r="AY305" i="87"/>
  <c r="AX305" i="87"/>
  <c r="AW305" i="87"/>
  <c r="AV305" i="87"/>
  <c r="AU305" i="87"/>
  <c r="AT305" i="87"/>
  <c r="AS305" i="87"/>
  <c r="AR305" i="87"/>
  <c r="AQ305" i="87"/>
  <c r="AP305" i="87"/>
  <c r="AO305" i="87"/>
  <c r="AN305" i="87"/>
  <c r="AM305" i="87"/>
  <c r="AL305" i="87"/>
  <c r="AK305" i="87"/>
  <c r="AJ305" i="87"/>
  <c r="AI305" i="87"/>
  <c r="AH305" i="87"/>
  <c r="AG305" i="87"/>
  <c r="AF305" i="87"/>
  <c r="AE305" i="87"/>
  <c r="AD305" i="87"/>
  <c r="AC305" i="87"/>
  <c r="AA305" i="87"/>
  <c r="AY304" i="87"/>
  <c r="AX304" i="87"/>
  <c r="AW304" i="87"/>
  <c r="AV304" i="87"/>
  <c r="AU304" i="87"/>
  <c r="AT304" i="87"/>
  <c r="AS304" i="87"/>
  <c r="AR304" i="87"/>
  <c r="AQ304" i="87"/>
  <c r="AP304" i="87"/>
  <c r="AO304" i="87"/>
  <c r="AN304" i="87"/>
  <c r="AM304" i="87"/>
  <c r="AL304" i="87"/>
  <c r="AK304" i="87"/>
  <c r="AJ304" i="87"/>
  <c r="AI304" i="87"/>
  <c r="AH304" i="87"/>
  <c r="AG304" i="87"/>
  <c r="AF304" i="87"/>
  <c r="AE304" i="87"/>
  <c r="AD304" i="87"/>
  <c r="AC304" i="87"/>
  <c r="AA304" i="87"/>
  <c r="AY303" i="87"/>
  <c r="AX303" i="87"/>
  <c r="AW303" i="87"/>
  <c r="AV303" i="87"/>
  <c r="AU303" i="87"/>
  <c r="AT303" i="87"/>
  <c r="AS303" i="87"/>
  <c r="AR303" i="87"/>
  <c r="AQ303" i="87"/>
  <c r="AP303" i="87"/>
  <c r="AO303" i="87"/>
  <c r="AN303" i="87"/>
  <c r="AM303" i="87"/>
  <c r="AL303" i="87"/>
  <c r="AK303" i="87"/>
  <c r="AJ303" i="87"/>
  <c r="AI303" i="87"/>
  <c r="AH303" i="87"/>
  <c r="AG303" i="87"/>
  <c r="AF303" i="87"/>
  <c r="AE303" i="87"/>
  <c r="AD303" i="87"/>
  <c r="AC303" i="87"/>
  <c r="AA303" i="87"/>
  <c r="AY302" i="87"/>
  <c r="AX302" i="87"/>
  <c r="AW302" i="87"/>
  <c r="AV302" i="87"/>
  <c r="AU302" i="87"/>
  <c r="AT302" i="87"/>
  <c r="AS302" i="87"/>
  <c r="AR302" i="87"/>
  <c r="AQ302" i="87"/>
  <c r="AP302" i="87"/>
  <c r="AO302" i="87"/>
  <c r="AN302" i="87"/>
  <c r="AM302" i="87"/>
  <c r="AL302" i="87"/>
  <c r="AK302" i="87"/>
  <c r="AJ302" i="87"/>
  <c r="AI302" i="87"/>
  <c r="AH302" i="87"/>
  <c r="AG302" i="87"/>
  <c r="AF302" i="87"/>
  <c r="AE302" i="87"/>
  <c r="AD302" i="87"/>
  <c r="AC302" i="87"/>
  <c r="AA302" i="87"/>
  <c r="AY301" i="87"/>
  <c r="AX301" i="87"/>
  <c r="AW301" i="87"/>
  <c r="AV301" i="87"/>
  <c r="AU301" i="87"/>
  <c r="AT301" i="87"/>
  <c r="AS301" i="87"/>
  <c r="AR301" i="87"/>
  <c r="AQ301" i="87"/>
  <c r="AP301" i="87"/>
  <c r="AO301" i="87"/>
  <c r="AN301" i="87"/>
  <c r="AM301" i="87"/>
  <c r="AL301" i="87"/>
  <c r="AK301" i="87"/>
  <c r="AJ301" i="87"/>
  <c r="AI301" i="87"/>
  <c r="AH301" i="87"/>
  <c r="AG301" i="87"/>
  <c r="AF301" i="87"/>
  <c r="AE301" i="87"/>
  <c r="AD301" i="87"/>
  <c r="AC301" i="87"/>
  <c r="AA301" i="87"/>
  <c r="AY300" i="87"/>
  <c r="AX300" i="87"/>
  <c r="AW300" i="87"/>
  <c r="AV300" i="87"/>
  <c r="AU300" i="87"/>
  <c r="AT300" i="87"/>
  <c r="AS300" i="87"/>
  <c r="AR300" i="87"/>
  <c r="AQ300" i="87"/>
  <c r="AP300" i="87"/>
  <c r="AO300" i="87"/>
  <c r="AN300" i="87"/>
  <c r="AM300" i="87"/>
  <c r="AL300" i="87"/>
  <c r="AK300" i="87"/>
  <c r="AJ300" i="87"/>
  <c r="AI300" i="87"/>
  <c r="AH300" i="87"/>
  <c r="AG300" i="87"/>
  <c r="AF300" i="87"/>
  <c r="AE300" i="87"/>
  <c r="AD300" i="87"/>
  <c r="AC300" i="87"/>
  <c r="AA300" i="87"/>
  <c r="AY299" i="87"/>
  <c r="AX299" i="87"/>
  <c r="AW299" i="87"/>
  <c r="AV299" i="87"/>
  <c r="AU299" i="87"/>
  <c r="AT299" i="87"/>
  <c r="AS299" i="87"/>
  <c r="AR299" i="87"/>
  <c r="AQ299" i="87"/>
  <c r="AP299" i="87"/>
  <c r="AO299" i="87"/>
  <c r="AN299" i="87"/>
  <c r="AM299" i="87"/>
  <c r="AL299" i="87"/>
  <c r="AK299" i="87"/>
  <c r="AJ299" i="87"/>
  <c r="AI299" i="87"/>
  <c r="AH299" i="87"/>
  <c r="AG299" i="87"/>
  <c r="AF299" i="87"/>
  <c r="AE299" i="87"/>
  <c r="AD299" i="87"/>
  <c r="AC299" i="87"/>
  <c r="AA299" i="87"/>
  <c r="AY298" i="87"/>
  <c r="AX298" i="87"/>
  <c r="AW298" i="87"/>
  <c r="AV298" i="87"/>
  <c r="AU298" i="87"/>
  <c r="AT298" i="87"/>
  <c r="AS298" i="87"/>
  <c r="AR298" i="87"/>
  <c r="AQ298" i="87"/>
  <c r="AP298" i="87"/>
  <c r="AO298" i="87"/>
  <c r="AN298" i="87"/>
  <c r="AM298" i="87"/>
  <c r="AL298" i="87"/>
  <c r="AK298" i="87"/>
  <c r="AJ298" i="87"/>
  <c r="AI298" i="87"/>
  <c r="AH298" i="87"/>
  <c r="AG298" i="87"/>
  <c r="AF298" i="87"/>
  <c r="AE298" i="87"/>
  <c r="AD298" i="87"/>
  <c r="AC298" i="87"/>
  <c r="AA298" i="87"/>
  <c r="AY297" i="87"/>
  <c r="AX297" i="87"/>
  <c r="AW297" i="87"/>
  <c r="AV297" i="87"/>
  <c r="AU297" i="87"/>
  <c r="AT297" i="87"/>
  <c r="AS297" i="87"/>
  <c r="AR297" i="87"/>
  <c r="AQ297" i="87"/>
  <c r="AP297" i="87"/>
  <c r="AO297" i="87"/>
  <c r="AN297" i="87"/>
  <c r="AM297" i="87"/>
  <c r="AL297" i="87"/>
  <c r="AK297" i="87"/>
  <c r="AJ297" i="87"/>
  <c r="AI297" i="87"/>
  <c r="AH297" i="87"/>
  <c r="AG297" i="87"/>
  <c r="AF297" i="87"/>
  <c r="AE297" i="87"/>
  <c r="AD297" i="87"/>
  <c r="AC297" i="87"/>
  <c r="AA297" i="87"/>
  <c r="W293" i="87"/>
  <c r="V293" i="87"/>
  <c r="U293" i="87"/>
  <c r="T293" i="87"/>
  <c r="S293" i="87"/>
  <c r="R293" i="87"/>
  <c r="Q293" i="87"/>
  <c r="P293" i="87"/>
  <c r="O293" i="87"/>
  <c r="N293" i="87"/>
  <c r="M293" i="87"/>
  <c r="L293" i="87"/>
  <c r="K293" i="87"/>
  <c r="J293" i="87"/>
  <c r="I293" i="87"/>
  <c r="H293" i="87"/>
  <c r="G293" i="87"/>
  <c r="F293" i="87"/>
  <c r="E293" i="87"/>
  <c r="D293" i="87"/>
  <c r="AV292" i="87"/>
  <c r="AU292" i="87"/>
  <c r="AT292" i="87"/>
  <c r="AS292" i="87"/>
  <c r="AR292" i="87"/>
  <c r="AQ292" i="87"/>
  <c r="AP292" i="87"/>
  <c r="AO292" i="87"/>
  <c r="AN292" i="87"/>
  <c r="AM292" i="87"/>
  <c r="AL292" i="87"/>
  <c r="AK292" i="87"/>
  <c r="AJ292" i="87"/>
  <c r="AI292" i="87"/>
  <c r="AH292" i="87"/>
  <c r="AG292" i="87"/>
  <c r="AF292" i="87"/>
  <c r="AE292" i="87"/>
  <c r="AD292" i="87"/>
  <c r="AC292" i="87"/>
  <c r="AA292" i="87"/>
  <c r="AV291" i="87"/>
  <c r="AU291" i="87"/>
  <c r="AT291" i="87"/>
  <c r="AS291" i="87"/>
  <c r="AR291" i="87"/>
  <c r="AQ291" i="87"/>
  <c r="AP291" i="87"/>
  <c r="AO291" i="87"/>
  <c r="AN291" i="87"/>
  <c r="AM291" i="87"/>
  <c r="AL291" i="87"/>
  <c r="AK291" i="87"/>
  <c r="AJ291" i="87"/>
  <c r="AI291" i="87"/>
  <c r="AH291" i="87"/>
  <c r="AG291" i="87"/>
  <c r="AF291" i="87"/>
  <c r="AE291" i="87"/>
  <c r="AD291" i="87"/>
  <c r="AC291" i="87"/>
  <c r="AA291" i="87"/>
  <c r="AV290" i="87"/>
  <c r="AU290" i="87"/>
  <c r="AT290" i="87"/>
  <c r="AS290" i="87"/>
  <c r="AR290" i="87"/>
  <c r="AQ290" i="87"/>
  <c r="AP290" i="87"/>
  <c r="AO290" i="87"/>
  <c r="AN290" i="87"/>
  <c r="AM290" i="87"/>
  <c r="AL290" i="87"/>
  <c r="AK290" i="87"/>
  <c r="AJ290" i="87"/>
  <c r="AI290" i="87"/>
  <c r="AH290" i="87"/>
  <c r="AG290" i="87"/>
  <c r="AF290" i="87"/>
  <c r="AE290" i="87"/>
  <c r="AD290" i="87"/>
  <c r="AC290" i="87"/>
  <c r="AA290" i="87"/>
  <c r="AV289" i="87"/>
  <c r="AU289" i="87"/>
  <c r="AT289" i="87"/>
  <c r="AS289" i="87"/>
  <c r="AR289" i="87"/>
  <c r="AQ289" i="87"/>
  <c r="AP289" i="87"/>
  <c r="AO289" i="87"/>
  <c r="AN289" i="87"/>
  <c r="AM289" i="87"/>
  <c r="AL289" i="87"/>
  <c r="AK289" i="87"/>
  <c r="AJ289" i="87"/>
  <c r="AI289" i="87"/>
  <c r="AH289" i="87"/>
  <c r="AG289" i="87"/>
  <c r="AF289" i="87"/>
  <c r="AE289" i="87"/>
  <c r="AD289" i="87"/>
  <c r="AC289" i="87"/>
  <c r="AA289" i="87"/>
  <c r="AV288" i="87"/>
  <c r="AU288" i="87"/>
  <c r="AT288" i="87"/>
  <c r="AS288" i="87"/>
  <c r="AR288" i="87"/>
  <c r="AQ288" i="87"/>
  <c r="AP288" i="87"/>
  <c r="AO288" i="87"/>
  <c r="AN288" i="87"/>
  <c r="AM288" i="87"/>
  <c r="AL288" i="87"/>
  <c r="AK288" i="87"/>
  <c r="AJ288" i="87"/>
  <c r="AI288" i="87"/>
  <c r="AH288" i="87"/>
  <c r="AG288" i="87"/>
  <c r="AF288" i="87"/>
  <c r="AE288" i="87"/>
  <c r="AD288" i="87"/>
  <c r="AC288" i="87"/>
  <c r="AA288" i="87"/>
  <c r="AV287" i="87"/>
  <c r="AU287" i="87"/>
  <c r="AT287" i="87"/>
  <c r="AS287" i="87"/>
  <c r="AR287" i="87"/>
  <c r="AQ287" i="87"/>
  <c r="AP287" i="87"/>
  <c r="AO287" i="87"/>
  <c r="AN287" i="87"/>
  <c r="AM287" i="87"/>
  <c r="AL287" i="87"/>
  <c r="AK287" i="87"/>
  <c r="AJ287" i="87"/>
  <c r="AI287" i="87"/>
  <c r="AH287" i="87"/>
  <c r="AG287" i="87"/>
  <c r="AF287" i="87"/>
  <c r="AE287" i="87"/>
  <c r="AD287" i="87"/>
  <c r="AC287" i="87"/>
  <c r="AA287" i="87"/>
  <c r="AV286" i="87"/>
  <c r="AU286" i="87"/>
  <c r="AT286" i="87"/>
  <c r="AS286" i="87"/>
  <c r="AR286" i="87"/>
  <c r="AQ286" i="87"/>
  <c r="AP286" i="87"/>
  <c r="AO286" i="87"/>
  <c r="AN286" i="87"/>
  <c r="AM286" i="87"/>
  <c r="AL286" i="87"/>
  <c r="AK286" i="87"/>
  <c r="AJ286" i="87"/>
  <c r="AI286" i="87"/>
  <c r="AH286" i="87"/>
  <c r="AG286" i="87"/>
  <c r="AF286" i="87"/>
  <c r="AE286" i="87"/>
  <c r="AD286" i="87"/>
  <c r="AC286" i="87"/>
  <c r="AA286" i="87"/>
  <c r="AV285" i="87"/>
  <c r="AU285" i="87"/>
  <c r="AT285" i="87"/>
  <c r="AS285" i="87"/>
  <c r="AR285" i="87"/>
  <c r="AQ285" i="87"/>
  <c r="AP285" i="87"/>
  <c r="AO285" i="87"/>
  <c r="AN285" i="87"/>
  <c r="AM285" i="87"/>
  <c r="AL285" i="87"/>
  <c r="AK285" i="87"/>
  <c r="AJ285" i="87"/>
  <c r="AI285" i="87"/>
  <c r="AH285" i="87"/>
  <c r="AG285" i="87"/>
  <c r="AF285" i="87"/>
  <c r="AE285" i="87"/>
  <c r="AD285" i="87"/>
  <c r="AC285" i="87"/>
  <c r="AA285" i="87"/>
  <c r="AV284" i="87"/>
  <c r="AU284" i="87"/>
  <c r="AT284" i="87"/>
  <c r="AS284" i="87"/>
  <c r="AR284" i="87"/>
  <c r="AQ284" i="87"/>
  <c r="AP284" i="87"/>
  <c r="AO284" i="87"/>
  <c r="AN284" i="87"/>
  <c r="AM284" i="87"/>
  <c r="AL284" i="87"/>
  <c r="AK284" i="87"/>
  <c r="AJ284" i="87"/>
  <c r="AI284" i="87"/>
  <c r="AH284" i="87"/>
  <c r="AG284" i="87"/>
  <c r="AF284" i="87"/>
  <c r="AE284" i="87"/>
  <c r="AD284" i="87"/>
  <c r="AC284" i="87"/>
  <c r="AA284" i="87"/>
  <c r="AV283" i="87"/>
  <c r="AU283" i="87"/>
  <c r="AT283" i="87"/>
  <c r="AS283" i="87"/>
  <c r="AR283" i="87"/>
  <c r="AQ283" i="87"/>
  <c r="AP283" i="87"/>
  <c r="AO283" i="87"/>
  <c r="AN283" i="87"/>
  <c r="AM283" i="87"/>
  <c r="AL283" i="87"/>
  <c r="AK283" i="87"/>
  <c r="AJ283" i="87"/>
  <c r="AI283" i="87"/>
  <c r="AH283" i="87"/>
  <c r="AG283" i="87"/>
  <c r="AF283" i="87"/>
  <c r="AE283" i="87"/>
  <c r="AD283" i="87"/>
  <c r="AC283" i="87"/>
  <c r="AA283" i="87"/>
  <c r="Z277" i="87"/>
  <c r="Y277" i="87"/>
  <c r="X277" i="87"/>
  <c r="W277" i="87"/>
  <c r="V277" i="87"/>
  <c r="U277" i="87"/>
  <c r="T277" i="87"/>
  <c r="S277" i="87"/>
  <c r="R277" i="87"/>
  <c r="Q277" i="87"/>
  <c r="P277" i="87"/>
  <c r="O277" i="87"/>
  <c r="N277" i="87"/>
  <c r="M277" i="87"/>
  <c r="L277" i="87"/>
  <c r="K277" i="87"/>
  <c r="J277" i="87"/>
  <c r="I277" i="87"/>
  <c r="H277" i="87"/>
  <c r="G277" i="87"/>
  <c r="F277" i="87"/>
  <c r="E277" i="87"/>
  <c r="D277" i="87"/>
  <c r="AY276" i="87"/>
  <c r="AX276" i="87"/>
  <c r="AW276" i="87"/>
  <c r="AV276" i="87"/>
  <c r="AU276" i="87"/>
  <c r="AT276" i="87"/>
  <c r="AS276" i="87"/>
  <c r="AR276" i="87"/>
  <c r="AQ276" i="87"/>
  <c r="AP276" i="87"/>
  <c r="AO276" i="87"/>
  <c r="AN276" i="87"/>
  <c r="AM276" i="87"/>
  <c r="AL276" i="87"/>
  <c r="AK276" i="87"/>
  <c r="AJ276" i="87"/>
  <c r="AI276" i="87"/>
  <c r="AH276" i="87"/>
  <c r="AG276" i="87"/>
  <c r="AF276" i="87"/>
  <c r="AE276" i="87"/>
  <c r="AD276" i="87"/>
  <c r="AC276" i="87"/>
  <c r="AA276" i="87"/>
  <c r="AY275" i="87"/>
  <c r="AX275" i="87"/>
  <c r="AW275" i="87"/>
  <c r="AV275" i="87"/>
  <c r="AU275" i="87"/>
  <c r="AT275" i="87"/>
  <c r="AS275" i="87"/>
  <c r="AR275" i="87"/>
  <c r="AQ275" i="87"/>
  <c r="AP275" i="87"/>
  <c r="AO275" i="87"/>
  <c r="AN275" i="87"/>
  <c r="AM275" i="87"/>
  <c r="AL275" i="87"/>
  <c r="AK275" i="87"/>
  <c r="AJ275" i="87"/>
  <c r="AI275" i="87"/>
  <c r="AH275" i="87"/>
  <c r="AG275" i="87"/>
  <c r="AF275" i="87"/>
  <c r="AE275" i="87"/>
  <c r="AD275" i="87"/>
  <c r="AC275" i="87"/>
  <c r="AA275" i="87"/>
  <c r="AY274" i="87"/>
  <c r="AX274" i="87"/>
  <c r="AW274" i="87"/>
  <c r="AV274" i="87"/>
  <c r="AU274" i="87"/>
  <c r="AT274" i="87"/>
  <c r="AS274" i="87"/>
  <c r="AR274" i="87"/>
  <c r="AQ274" i="87"/>
  <c r="AP274" i="87"/>
  <c r="AO274" i="87"/>
  <c r="AN274" i="87"/>
  <c r="AM274" i="87"/>
  <c r="AL274" i="87"/>
  <c r="AK274" i="87"/>
  <c r="AJ274" i="87"/>
  <c r="AI274" i="87"/>
  <c r="AH274" i="87"/>
  <c r="AG274" i="87"/>
  <c r="AF274" i="87"/>
  <c r="AE274" i="87"/>
  <c r="AD274" i="87"/>
  <c r="AC274" i="87"/>
  <c r="AA274" i="87"/>
  <c r="AY273" i="87"/>
  <c r="AX273" i="87"/>
  <c r="AW273" i="87"/>
  <c r="AV273" i="87"/>
  <c r="AU273" i="87"/>
  <c r="AT273" i="87"/>
  <c r="AS273" i="87"/>
  <c r="AR273" i="87"/>
  <c r="AQ273" i="87"/>
  <c r="AP273" i="87"/>
  <c r="AO273" i="87"/>
  <c r="AN273" i="87"/>
  <c r="AM273" i="87"/>
  <c r="AL273" i="87"/>
  <c r="AK273" i="87"/>
  <c r="AJ273" i="87"/>
  <c r="AI273" i="87"/>
  <c r="AH273" i="87"/>
  <c r="AG273" i="87"/>
  <c r="AF273" i="87"/>
  <c r="AE273" i="87"/>
  <c r="AD273" i="87"/>
  <c r="AC273" i="87"/>
  <c r="AA273" i="87"/>
  <c r="AY272" i="87"/>
  <c r="AX272" i="87"/>
  <c r="AW272" i="87"/>
  <c r="AV272" i="87"/>
  <c r="AU272" i="87"/>
  <c r="AT272" i="87"/>
  <c r="AS272" i="87"/>
  <c r="AR272" i="87"/>
  <c r="AQ272" i="87"/>
  <c r="AP272" i="87"/>
  <c r="AO272" i="87"/>
  <c r="AN272" i="87"/>
  <c r="AM272" i="87"/>
  <c r="AL272" i="87"/>
  <c r="AK272" i="87"/>
  <c r="AJ272" i="87"/>
  <c r="AI272" i="87"/>
  <c r="AH272" i="87"/>
  <c r="AG272" i="87"/>
  <c r="AF272" i="87"/>
  <c r="AE272" i="87"/>
  <c r="AD272" i="87"/>
  <c r="AC272" i="87"/>
  <c r="AA272" i="87"/>
  <c r="AY271" i="87"/>
  <c r="AX271" i="87"/>
  <c r="AW271" i="87"/>
  <c r="AV271" i="87"/>
  <c r="AU271" i="87"/>
  <c r="AT271" i="87"/>
  <c r="AS271" i="87"/>
  <c r="AR271" i="87"/>
  <c r="AQ271" i="87"/>
  <c r="AP271" i="87"/>
  <c r="AO271" i="87"/>
  <c r="AN271" i="87"/>
  <c r="AM271" i="87"/>
  <c r="AL271" i="87"/>
  <c r="AK271" i="87"/>
  <c r="AJ271" i="87"/>
  <c r="AI271" i="87"/>
  <c r="AH271" i="87"/>
  <c r="AG271" i="87"/>
  <c r="AF271" i="87"/>
  <c r="AE271" i="87"/>
  <c r="AD271" i="87"/>
  <c r="AC271" i="87"/>
  <c r="AA271" i="87"/>
  <c r="AY270" i="87"/>
  <c r="AX270" i="87"/>
  <c r="AW270" i="87"/>
  <c r="AV270" i="87"/>
  <c r="AU270" i="87"/>
  <c r="AT270" i="87"/>
  <c r="AS270" i="87"/>
  <c r="AR270" i="87"/>
  <c r="AQ270" i="87"/>
  <c r="AP270" i="87"/>
  <c r="AO270" i="87"/>
  <c r="AN270" i="87"/>
  <c r="AM270" i="87"/>
  <c r="AL270" i="87"/>
  <c r="AK270" i="87"/>
  <c r="AJ270" i="87"/>
  <c r="AI270" i="87"/>
  <c r="AH270" i="87"/>
  <c r="AG270" i="87"/>
  <c r="AF270" i="87"/>
  <c r="AE270" i="87"/>
  <c r="AD270" i="87"/>
  <c r="AC270" i="87"/>
  <c r="AA270" i="87"/>
  <c r="AY269" i="87"/>
  <c r="AX269" i="87"/>
  <c r="AW269" i="87"/>
  <c r="AV269" i="87"/>
  <c r="AU269" i="87"/>
  <c r="AT269" i="87"/>
  <c r="AS269" i="87"/>
  <c r="AR269" i="87"/>
  <c r="AQ269" i="87"/>
  <c r="AP269" i="87"/>
  <c r="AO269" i="87"/>
  <c r="AN269" i="87"/>
  <c r="AM269" i="87"/>
  <c r="AL269" i="87"/>
  <c r="AK269" i="87"/>
  <c r="AJ269" i="87"/>
  <c r="AI269" i="87"/>
  <c r="AH269" i="87"/>
  <c r="AG269" i="87"/>
  <c r="AF269" i="87"/>
  <c r="AE269" i="87"/>
  <c r="AD269" i="87"/>
  <c r="AC269" i="87"/>
  <c r="AA269" i="87"/>
  <c r="AY268" i="87"/>
  <c r="AX268" i="87"/>
  <c r="AW268" i="87"/>
  <c r="AV268" i="87"/>
  <c r="AU268" i="87"/>
  <c r="AT268" i="87"/>
  <c r="AS268" i="87"/>
  <c r="AR268" i="87"/>
  <c r="AQ268" i="87"/>
  <c r="AP268" i="87"/>
  <c r="AO268" i="87"/>
  <c r="AN268" i="87"/>
  <c r="AM268" i="87"/>
  <c r="AL268" i="87"/>
  <c r="AK268" i="87"/>
  <c r="AJ268" i="87"/>
  <c r="AI268" i="87"/>
  <c r="AH268" i="87"/>
  <c r="AG268" i="87"/>
  <c r="AF268" i="87"/>
  <c r="AE268" i="87"/>
  <c r="AD268" i="87"/>
  <c r="AC268" i="87"/>
  <c r="AA268" i="87"/>
  <c r="AY267" i="87"/>
  <c r="AX267" i="87"/>
  <c r="AW267" i="87"/>
  <c r="AV267" i="87"/>
  <c r="AU267" i="87"/>
  <c r="AT267" i="87"/>
  <c r="AS267" i="87"/>
  <c r="AR267" i="87"/>
  <c r="AQ267" i="87"/>
  <c r="AP267" i="87"/>
  <c r="AO267" i="87"/>
  <c r="AN267" i="87"/>
  <c r="AM267" i="87"/>
  <c r="AL267" i="87"/>
  <c r="AK267" i="87"/>
  <c r="AJ267" i="87"/>
  <c r="AI267" i="87"/>
  <c r="AH267" i="87"/>
  <c r="AG267" i="87"/>
  <c r="AF267" i="87"/>
  <c r="AE267" i="87"/>
  <c r="AD267" i="87"/>
  <c r="AC267" i="87"/>
  <c r="AA267" i="87"/>
  <c r="W263" i="87"/>
  <c r="V263" i="87"/>
  <c r="U263" i="87"/>
  <c r="T263" i="87"/>
  <c r="S263" i="87"/>
  <c r="R263" i="87"/>
  <c r="Q263" i="87"/>
  <c r="P263" i="87"/>
  <c r="O263" i="87"/>
  <c r="N263" i="87"/>
  <c r="M263" i="87"/>
  <c r="L263" i="87"/>
  <c r="K263" i="87"/>
  <c r="J263" i="87"/>
  <c r="I263" i="87"/>
  <c r="H263" i="87"/>
  <c r="G263" i="87"/>
  <c r="F263" i="87"/>
  <c r="E263" i="87"/>
  <c r="D263" i="87"/>
  <c r="AV262" i="87"/>
  <c r="AU262" i="87"/>
  <c r="AT262" i="87"/>
  <c r="AS262" i="87"/>
  <c r="AR262" i="87"/>
  <c r="AQ262" i="87"/>
  <c r="AP262" i="87"/>
  <c r="AO262" i="87"/>
  <c r="AN262" i="87"/>
  <c r="AM262" i="87"/>
  <c r="AL262" i="87"/>
  <c r="AK262" i="87"/>
  <c r="AJ262" i="87"/>
  <c r="AI262" i="87"/>
  <c r="AH262" i="87"/>
  <c r="AG262" i="87"/>
  <c r="AF262" i="87"/>
  <c r="AE262" i="87"/>
  <c r="AD262" i="87"/>
  <c r="AC262" i="87"/>
  <c r="AA262" i="87"/>
  <c r="AV261" i="87"/>
  <c r="AU261" i="87"/>
  <c r="AT261" i="87"/>
  <c r="AS261" i="87"/>
  <c r="AR261" i="87"/>
  <c r="AQ261" i="87"/>
  <c r="AP261" i="87"/>
  <c r="AO261" i="87"/>
  <c r="AN261" i="87"/>
  <c r="AM261" i="87"/>
  <c r="AL261" i="87"/>
  <c r="AK261" i="87"/>
  <c r="AJ261" i="87"/>
  <c r="AI261" i="87"/>
  <c r="AH261" i="87"/>
  <c r="AG261" i="87"/>
  <c r="AF261" i="87"/>
  <c r="AE261" i="87"/>
  <c r="AD261" i="87"/>
  <c r="AC261" i="87"/>
  <c r="AA261" i="87"/>
  <c r="AV260" i="87"/>
  <c r="AU260" i="87"/>
  <c r="AT260" i="87"/>
  <c r="AS260" i="87"/>
  <c r="AR260" i="87"/>
  <c r="AQ260" i="87"/>
  <c r="AP260" i="87"/>
  <c r="AO260" i="87"/>
  <c r="AN260" i="87"/>
  <c r="AM260" i="87"/>
  <c r="AL260" i="87"/>
  <c r="AK260" i="87"/>
  <c r="AJ260" i="87"/>
  <c r="AI260" i="87"/>
  <c r="AH260" i="87"/>
  <c r="AG260" i="87"/>
  <c r="AF260" i="87"/>
  <c r="AE260" i="87"/>
  <c r="AD260" i="87"/>
  <c r="AC260" i="87"/>
  <c r="AA260" i="87"/>
  <c r="AV259" i="87"/>
  <c r="AU259" i="87"/>
  <c r="AT259" i="87"/>
  <c r="AS259" i="87"/>
  <c r="AR259" i="87"/>
  <c r="AQ259" i="87"/>
  <c r="AP259" i="87"/>
  <c r="AO259" i="87"/>
  <c r="AN259" i="87"/>
  <c r="AM259" i="87"/>
  <c r="AL259" i="87"/>
  <c r="AK259" i="87"/>
  <c r="AJ259" i="87"/>
  <c r="AI259" i="87"/>
  <c r="AH259" i="87"/>
  <c r="AG259" i="87"/>
  <c r="AF259" i="87"/>
  <c r="AE259" i="87"/>
  <c r="AD259" i="87"/>
  <c r="AC259" i="87"/>
  <c r="AA259" i="87"/>
  <c r="AV258" i="87"/>
  <c r="AU258" i="87"/>
  <c r="AT258" i="87"/>
  <c r="AS258" i="87"/>
  <c r="AR258" i="87"/>
  <c r="AQ258" i="87"/>
  <c r="AP258" i="87"/>
  <c r="AO258" i="87"/>
  <c r="AN258" i="87"/>
  <c r="AM258" i="87"/>
  <c r="AL258" i="87"/>
  <c r="AK258" i="87"/>
  <c r="AJ258" i="87"/>
  <c r="AI258" i="87"/>
  <c r="AH258" i="87"/>
  <c r="AG258" i="87"/>
  <c r="AF258" i="87"/>
  <c r="AE258" i="87"/>
  <c r="AD258" i="87"/>
  <c r="AC258" i="87"/>
  <c r="AA258" i="87"/>
  <c r="AV257" i="87"/>
  <c r="AU257" i="87"/>
  <c r="AT257" i="87"/>
  <c r="AS257" i="87"/>
  <c r="AR257" i="87"/>
  <c r="AQ257" i="87"/>
  <c r="AP257" i="87"/>
  <c r="AO257" i="87"/>
  <c r="AN257" i="87"/>
  <c r="AM257" i="87"/>
  <c r="AL257" i="87"/>
  <c r="AK257" i="87"/>
  <c r="AJ257" i="87"/>
  <c r="AI257" i="87"/>
  <c r="AH257" i="87"/>
  <c r="AG257" i="87"/>
  <c r="AF257" i="87"/>
  <c r="AE257" i="87"/>
  <c r="AD257" i="87"/>
  <c r="AC257" i="87"/>
  <c r="AA257" i="87"/>
  <c r="AV256" i="87"/>
  <c r="AU256" i="87"/>
  <c r="AT256" i="87"/>
  <c r="AS256" i="87"/>
  <c r="AR256" i="87"/>
  <c r="AQ256" i="87"/>
  <c r="AP256" i="87"/>
  <c r="AO256" i="87"/>
  <c r="AN256" i="87"/>
  <c r="AM256" i="87"/>
  <c r="AL256" i="87"/>
  <c r="AK256" i="87"/>
  <c r="AJ256" i="87"/>
  <c r="AI256" i="87"/>
  <c r="AH256" i="87"/>
  <c r="AG256" i="87"/>
  <c r="AF256" i="87"/>
  <c r="AE256" i="87"/>
  <c r="AD256" i="87"/>
  <c r="AC256" i="87"/>
  <c r="AA256" i="87"/>
  <c r="AV255" i="87"/>
  <c r="AU255" i="87"/>
  <c r="AT255" i="87"/>
  <c r="AS255" i="87"/>
  <c r="AR255" i="87"/>
  <c r="AQ255" i="87"/>
  <c r="AP255" i="87"/>
  <c r="AO255" i="87"/>
  <c r="AN255" i="87"/>
  <c r="AM255" i="87"/>
  <c r="AL255" i="87"/>
  <c r="AK255" i="87"/>
  <c r="AJ255" i="87"/>
  <c r="AI255" i="87"/>
  <c r="AH255" i="87"/>
  <c r="AG255" i="87"/>
  <c r="AF255" i="87"/>
  <c r="AE255" i="87"/>
  <c r="AD255" i="87"/>
  <c r="AC255" i="87"/>
  <c r="AA255" i="87"/>
  <c r="AV254" i="87"/>
  <c r="AU254" i="87"/>
  <c r="AT254" i="87"/>
  <c r="AS254" i="87"/>
  <c r="AR254" i="87"/>
  <c r="AQ254" i="87"/>
  <c r="AP254" i="87"/>
  <c r="AO254" i="87"/>
  <c r="AN254" i="87"/>
  <c r="AM254" i="87"/>
  <c r="AL254" i="87"/>
  <c r="AK254" i="87"/>
  <c r="AJ254" i="87"/>
  <c r="AI254" i="87"/>
  <c r="AH254" i="87"/>
  <c r="AG254" i="87"/>
  <c r="AF254" i="87"/>
  <c r="AE254" i="87"/>
  <c r="AD254" i="87"/>
  <c r="AC254" i="87"/>
  <c r="AA254" i="87"/>
  <c r="AV253" i="87"/>
  <c r="AU253" i="87"/>
  <c r="AT253" i="87"/>
  <c r="AS253" i="87"/>
  <c r="AR253" i="87"/>
  <c r="AQ253" i="87"/>
  <c r="AP253" i="87"/>
  <c r="AO253" i="87"/>
  <c r="AN253" i="87"/>
  <c r="AM253" i="87"/>
  <c r="AL253" i="87"/>
  <c r="AK253" i="87"/>
  <c r="AJ253" i="87"/>
  <c r="AI253" i="87"/>
  <c r="AH253" i="87"/>
  <c r="AG253" i="87"/>
  <c r="AF253" i="87"/>
  <c r="AE253" i="87"/>
  <c r="AD253" i="87"/>
  <c r="AC253" i="87"/>
  <c r="AA253" i="87"/>
  <c r="Z246" i="87"/>
  <c r="Y246" i="87"/>
  <c r="X246" i="87"/>
  <c r="W246" i="87"/>
  <c r="V246" i="87"/>
  <c r="U246" i="87"/>
  <c r="T246" i="87"/>
  <c r="S246" i="87"/>
  <c r="R246" i="87"/>
  <c r="Q246" i="87"/>
  <c r="P246" i="87"/>
  <c r="O246" i="87"/>
  <c r="N246" i="87"/>
  <c r="M246" i="87"/>
  <c r="L246" i="87"/>
  <c r="K246" i="87"/>
  <c r="J246" i="87"/>
  <c r="I246" i="87"/>
  <c r="H246" i="87"/>
  <c r="G246" i="87"/>
  <c r="F246" i="87"/>
  <c r="E246" i="87"/>
  <c r="D246" i="87"/>
  <c r="AY245" i="87"/>
  <c r="AX245" i="87"/>
  <c r="AW245" i="87"/>
  <c r="AV245" i="87"/>
  <c r="AU245" i="87"/>
  <c r="AT245" i="87"/>
  <c r="AS245" i="87"/>
  <c r="AR245" i="87"/>
  <c r="AQ245" i="87"/>
  <c r="AP245" i="87"/>
  <c r="AO245" i="87"/>
  <c r="AN245" i="87"/>
  <c r="AM245" i="87"/>
  <c r="AL245" i="87"/>
  <c r="AK245" i="87"/>
  <c r="AJ245" i="87"/>
  <c r="AI245" i="87"/>
  <c r="AH245" i="87"/>
  <c r="AG245" i="87"/>
  <c r="AF245" i="87"/>
  <c r="AE245" i="87"/>
  <c r="AD245" i="87"/>
  <c r="AC245" i="87"/>
  <c r="AA245" i="87"/>
  <c r="AY244" i="87"/>
  <c r="AX244" i="87"/>
  <c r="AW244" i="87"/>
  <c r="AV244" i="87"/>
  <c r="AU244" i="87"/>
  <c r="AT244" i="87"/>
  <c r="AS244" i="87"/>
  <c r="AR244" i="87"/>
  <c r="AQ244" i="87"/>
  <c r="AP244" i="87"/>
  <c r="AO244" i="87"/>
  <c r="AN244" i="87"/>
  <c r="AM244" i="87"/>
  <c r="AL244" i="87"/>
  <c r="AK244" i="87"/>
  <c r="AJ244" i="87"/>
  <c r="AI244" i="87"/>
  <c r="AH244" i="87"/>
  <c r="AG244" i="87"/>
  <c r="AF244" i="87"/>
  <c r="AE244" i="87"/>
  <c r="AD244" i="87"/>
  <c r="AC244" i="87"/>
  <c r="AA244" i="87"/>
  <c r="AY243" i="87"/>
  <c r="AX243" i="87"/>
  <c r="AW243" i="87"/>
  <c r="AV243" i="87"/>
  <c r="AU243" i="87"/>
  <c r="AT243" i="87"/>
  <c r="AS243" i="87"/>
  <c r="AR243" i="87"/>
  <c r="AQ243" i="87"/>
  <c r="AP243" i="87"/>
  <c r="AO243" i="87"/>
  <c r="AN243" i="87"/>
  <c r="AM243" i="87"/>
  <c r="AL243" i="87"/>
  <c r="AK243" i="87"/>
  <c r="AJ243" i="87"/>
  <c r="AI243" i="87"/>
  <c r="AH243" i="87"/>
  <c r="AG243" i="87"/>
  <c r="AF243" i="87"/>
  <c r="AE243" i="87"/>
  <c r="AD243" i="87"/>
  <c r="AC243" i="87"/>
  <c r="AA243" i="87"/>
  <c r="AY242" i="87"/>
  <c r="AX242" i="87"/>
  <c r="AW242" i="87"/>
  <c r="AV242" i="87"/>
  <c r="AU242" i="87"/>
  <c r="AT242" i="87"/>
  <c r="AS242" i="87"/>
  <c r="AR242" i="87"/>
  <c r="AQ242" i="87"/>
  <c r="AP242" i="87"/>
  <c r="AO242" i="87"/>
  <c r="AN242" i="87"/>
  <c r="AM242" i="87"/>
  <c r="AL242" i="87"/>
  <c r="AK242" i="87"/>
  <c r="AJ242" i="87"/>
  <c r="AI242" i="87"/>
  <c r="AH242" i="87"/>
  <c r="AG242" i="87"/>
  <c r="AF242" i="87"/>
  <c r="AE242" i="87"/>
  <c r="AD242" i="87"/>
  <c r="AC242" i="87"/>
  <c r="AA242" i="87"/>
  <c r="AY241" i="87"/>
  <c r="AX241" i="87"/>
  <c r="AW241" i="87"/>
  <c r="AV241" i="87"/>
  <c r="AU241" i="87"/>
  <c r="AT241" i="87"/>
  <c r="AS241" i="87"/>
  <c r="AR241" i="87"/>
  <c r="AQ241" i="87"/>
  <c r="AP241" i="87"/>
  <c r="AO241" i="87"/>
  <c r="AN241" i="87"/>
  <c r="AM241" i="87"/>
  <c r="AL241" i="87"/>
  <c r="AK241" i="87"/>
  <c r="AJ241" i="87"/>
  <c r="AI241" i="87"/>
  <c r="AH241" i="87"/>
  <c r="AG241" i="87"/>
  <c r="AF241" i="87"/>
  <c r="AE241" i="87"/>
  <c r="AD241" i="87"/>
  <c r="AC241" i="87"/>
  <c r="AA241" i="87"/>
  <c r="AY240" i="87"/>
  <c r="AX240" i="87"/>
  <c r="AW240" i="87"/>
  <c r="AV240" i="87"/>
  <c r="AU240" i="87"/>
  <c r="AT240" i="87"/>
  <c r="AS240" i="87"/>
  <c r="AR240" i="87"/>
  <c r="AQ240" i="87"/>
  <c r="AP240" i="87"/>
  <c r="AO240" i="87"/>
  <c r="AN240" i="87"/>
  <c r="AM240" i="87"/>
  <c r="AL240" i="87"/>
  <c r="AK240" i="87"/>
  <c r="AJ240" i="87"/>
  <c r="AI240" i="87"/>
  <c r="AH240" i="87"/>
  <c r="AG240" i="87"/>
  <c r="AF240" i="87"/>
  <c r="AE240" i="87"/>
  <c r="AD240" i="87"/>
  <c r="AC240" i="87"/>
  <c r="AA240" i="87"/>
  <c r="AY239" i="87"/>
  <c r="AX239" i="87"/>
  <c r="AW239" i="87"/>
  <c r="AV239" i="87"/>
  <c r="AU239" i="87"/>
  <c r="AT239" i="87"/>
  <c r="AS239" i="87"/>
  <c r="AR239" i="87"/>
  <c r="AQ239" i="87"/>
  <c r="AP239" i="87"/>
  <c r="AO239" i="87"/>
  <c r="AN239" i="87"/>
  <c r="AM239" i="87"/>
  <c r="AL239" i="87"/>
  <c r="AK239" i="87"/>
  <c r="AJ239" i="87"/>
  <c r="AI239" i="87"/>
  <c r="AH239" i="87"/>
  <c r="AG239" i="87"/>
  <c r="AF239" i="87"/>
  <c r="AE239" i="87"/>
  <c r="AD239" i="87"/>
  <c r="AC239" i="87"/>
  <c r="AA239" i="87"/>
  <c r="AY238" i="87"/>
  <c r="AX238" i="87"/>
  <c r="AW238" i="87"/>
  <c r="AV238" i="87"/>
  <c r="AU238" i="87"/>
  <c r="AT238" i="87"/>
  <c r="AS238" i="87"/>
  <c r="AR238" i="87"/>
  <c r="AQ238" i="87"/>
  <c r="AP238" i="87"/>
  <c r="AO238" i="87"/>
  <c r="AN238" i="87"/>
  <c r="AM238" i="87"/>
  <c r="AL238" i="87"/>
  <c r="AK238" i="87"/>
  <c r="AJ238" i="87"/>
  <c r="AI238" i="87"/>
  <c r="AH238" i="87"/>
  <c r="AG238" i="87"/>
  <c r="AF238" i="87"/>
  <c r="AE238" i="87"/>
  <c r="AD238" i="87"/>
  <c r="AC238" i="87"/>
  <c r="AA238" i="87"/>
  <c r="AY237" i="87"/>
  <c r="AX237" i="87"/>
  <c r="AW237" i="87"/>
  <c r="AV237" i="87"/>
  <c r="AU237" i="87"/>
  <c r="AT237" i="87"/>
  <c r="AS237" i="87"/>
  <c r="AR237" i="87"/>
  <c r="AQ237" i="87"/>
  <c r="AP237" i="87"/>
  <c r="AO237" i="87"/>
  <c r="AN237" i="87"/>
  <c r="AM237" i="87"/>
  <c r="AL237" i="87"/>
  <c r="AK237" i="87"/>
  <c r="AJ237" i="87"/>
  <c r="AI237" i="87"/>
  <c r="AH237" i="87"/>
  <c r="AG237" i="87"/>
  <c r="AF237" i="87"/>
  <c r="AE237" i="87"/>
  <c r="AD237" i="87"/>
  <c r="AC237" i="87"/>
  <c r="AA237" i="87"/>
  <c r="AY236" i="87"/>
  <c r="AX236" i="87"/>
  <c r="AW236" i="87"/>
  <c r="AV236" i="87"/>
  <c r="AU236" i="87"/>
  <c r="AT236" i="87"/>
  <c r="AS236" i="87"/>
  <c r="AR236" i="87"/>
  <c r="AQ236" i="87"/>
  <c r="AP236" i="87"/>
  <c r="AO236" i="87"/>
  <c r="AN236" i="87"/>
  <c r="AM236" i="87"/>
  <c r="AL236" i="87"/>
  <c r="AK236" i="87"/>
  <c r="AJ236" i="87"/>
  <c r="AI236" i="87"/>
  <c r="AH236" i="87"/>
  <c r="AG236" i="87"/>
  <c r="AF236" i="87"/>
  <c r="AE236" i="87"/>
  <c r="AD236" i="87"/>
  <c r="AC236" i="87"/>
  <c r="AA236" i="87"/>
  <c r="AY235" i="87"/>
  <c r="AX235" i="87"/>
  <c r="AW235" i="87"/>
  <c r="AV235" i="87"/>
  <c r="AU235" i="87"/>
  <c r="AT235" i="87"/>
  <c r="AS235" i="87"/>
  <c r="AR235" i="87"/>
  <c r="AQ235" i="87"/>
  <c r="AP235" i="87"/>
  <c r="AO235" i="87"/>
  <c r="AN235" i="87"/>
  <c r="AM235" i="87"/>
  <c r="AL235" i="87"/>
  <c r="AK235" i="87"/>
  <c r="AJ235" i="87"/>
  <c r="AI235" i="87"/>
  <c r="AH235" i="87"/>
  <c r="AG235" i="87"/>
  <c r="AF235" i="87"/>
  <c r="AE235" i="87"/>
  <c r="AD235" i="87"/>
  <c r="AC235" i="87"/>
  <c r="AA235" i="87"/>
  <c r="AY234" i="87"/>
  <c r="AX234" i="87"/>
  <c r="AW234" i="87"/>
  <c r="AV234" i="87"/>
  <c r="AU234" i="87"/>
  <c r="AT234" i="87"/>
  <c r="AS234" i="87"/>
  <c r="AR234" i="87"/>
  <c r="AQ234" i="87"/>
  <c r="AP234" i="87"/>
  <c r="AO234" i="87"/>
  <c r="AN234" i="87"/>
  <c r="AM234" i="87"/>
  <c r="AL234" i="87"/>
  <c r="AK234" i="87"/>
  <c r="AJ234" i="87"/>
  <c r="AI234" i="87"/>
  <c r="AH234" i="87"/>
  <c r="AG234" i="87"/>
  <c r="AF234" i="87"/>
  <c r="AE234" i="87"/>
  <c r="AD234" i="87"/>
  <c r="AC234" i="87"/>
  <c r="AA234" i="87"/>
  <c r="AY233" i="87"/>
  <c r="AX233" i="87"/>
  <c r="AW233" i="87"/>
  <c r="AV233" i="87"/>
  <c r="AU233" i="87"/>
  <c r="AT233" i="87"/>
  <c r="AS233" i="87"/>
  <c r="AR233" i="87"/>
  <c r="AQ233" i="87"/>
  <c r="AP233" i="87"/>
  <c r="AO233" i="87"/>
  <c r="AN233" i="87"/>
  <c r="AM233" i="87"/>
  <c r="AL233" i="87"/>
  <c r="AK233" i="87"/>
  <c r="AJ233" i="87"/>
  <c r="AI233" i="87"/>
  <c r="AH233" i="87"/>
  <c r="AG233" i="87"/>
  <c r="AF233" i="87"/>
  <c r="AE233" i="87"/>
  <c r="AD233" i="87"/>
  <c r="AC233" i="87"/>
  <c r="AA233" i="87"/>
  <c r="AY232" i="87"/>
  <c r="AX232" i="87"/>
  <c r="AW232" i="87"/>
  <c r="AV232" i="87"/>
  <c r="AU232" i="87"/>
  <c r="AT232" i="87"/>
  <c r="AS232" i="87"/>
  <c r="AR232" i="87"/>
  <c r="AQ232" i="87"/>
  <c r="AP232" i="87"/>
  <c r="AO232" i="87"/>
  <c r="AN232" i="87"/>
  <c r="AM232" i="87"/>
  <c r="AL232" i="87"/>
  <c r="AK232" i="87"/>
  <c r="AJ232" i="87"/>
  <c r="AI232" i="87"/>
  <c r="AH232" i="87"/>
  <c r="AG232" i="87"/>
  <c r="AF232" i="87"/>
  <c r="AE232" i="87"/>
  <c r="AD232" i="87"/>
  <c r="AC232" i="87"/>
  <c r="AA232" i="87"/>
  <c r="W228" i="87"/>
  <c r="V228" i="87"/>
  <c r="U228" i="87"/>
  <c r="T228" i="87"/>
  <c r="S228" i="87"/>
  <c r="R228" i="87"/>
  <c r="Q228" i="87"/>
  <c r="P228" i="87"/>
  <c r="O228" i="87"/>
  <c r="N228" i="87"/>
  <c r="M228" i="87"/>
  <c r="L228" i="87"/>
  <c r="K228" i="87"/>
  <c r="J228" i="87"/>
  <c r="I228" i="87"/>
  <c r="H228" i="87"/>
  <c r="G228" i="87"/>
  <c r="F228" i="87"/>
  <c r="E228" i="87"/>
  <c r="D228" i="87"/>
  <c r="AV227" i="87"/>
  <c r="AU227" i="87"/>
  <c r="AT227" i="87"/>
  <c r="AS227" i="87"/>
  <c r="AR227" i="87"/>
  <c r="AQ227" i="87"/>
  <c r="AP227" i="87"/>
  <c r="AO227" i="87"/>
  <c r="AN227" i="87"/>
  <c r="AM227" i="87"/>
  <c r="AL227" i="87"/>
  <c r="AK227" i="87"/>
  <c r="AJ227" i="87"/>
  <c r="AI227" i="87"/>
  <c r="AH227" i="87"/>
  <c r="AE227" i="87"/>
  <c r="AD227" i="87"/>
  <c r="AC227" i="87"/>
  <c r="AA227" i="87"/>
  <c r="AV226" i="87"/>
  <c r="AU226" i="87"/>
  <c r="AT226" i="87"/>
  <c r="AS226" i="87"/>
  <c r="AR226" i="87"/>
  <c r="AQ226" i="87"/>
  <c r="AP226" i="87"/>
  <c r="AN226" i="87"/>
  <c r="AM226" i="87"/>
  <c r="AL226" i="87"/>
  <c r="AK226" i="87"/>
  <c r="AI226" i="87"/>
  <c r="AH226" i="87"/>
  <c r="AE226" i="87"/>
  <c r="AD226" i="87"/>
  <c r="AC226" i="87"/>
  <c r="AA226" i="87"/>
  <c r="AV225" i="87"/>
  <c r="AU225" i="87"/>
  <c r="AT225" i="87"/>
  <c r="AS225" i="87"/>
  <c r="AR225" i="87"/>
  <c r="AQ225" i="87"/>
  <c r="AP225" i="87"/>
  <c r="AN225" i="87"/>
  <c r="AM225" i="87"/>
  <c r="AL225" i="87"/>
  <c r="AK225" i="87"/>
  <c r="AI225" i="87"/>
  <c r="AH225" i="87"/>
  <c r="AE225" i="87"/>
  <c r="AD225" i="87"/>
  <c r="AA225" i="87"/>
  <c r="AV224" i="87"/>
  <c r="AU224" i="87"/>
  <c r="AT224" i="87"/>
  <c r="AS224" i="87"/>
  <c r="AR224" i="87"/>
  <c r="AQ224" i="87"/>
  <c r="AP224" i="87"/>
  <c r="AN224" i="87"/>
  <c r="AM224" i="87"/>
  <c r="AL224" i="87"/>
  <c r="AK224" i="87"/>
  <c r="AI224" i="87"/>
  <c r="AH224" i="87"/>
  <c r="AE224" i="87"/>
  <c r="AD224" i="87"/>
  <c r="AC224" i="87"/>
  <c r="AA224" i="87"/>
  <c r="AV223" i="87"/>
  <c r="AU223" i="87"/>
  <c r="AT223" i="87"/>
  <c r="AS223" i="87"/>
  <c r="AR223" i="87"/>
  <c r="AQ223" i="87"/>
  <c r="AP223" i="87"/>
  <c r="AN223" i="87"/>
  <c r="AM223" i="87"/>
  <c r="AL223" i="87"/>
  <c r="AK223" i="87"/>
  <c r="AI223" i="87"/>
  <c r="AH223" i="87"/>
  <c r="AG223" i="87"/>
  <c r="AF223" i="87"/>
  <c r="AE223" i="87"/>
  <c r="AD223" i="87"/>
  <c r="AC223" i="87"/>
  <c r="AA223" i="87"/>
  <c r="AV222" i="87"/>
  <c r="AU222" i="87"/>
  <c r="AT222" i="87"/>
  <c r="AS222" i="87"/>
  <c r="AR222" i="87"/>
  <c r="AQ222" i="87"/>
  <c r="AP222" i="87"/>
  <c r="AO222" i="87"/>
  <c r="AN222" i="87"/>
  <c r="AM222" i="87"/>
  <c r="AL222" i="87"/>
  <c r="AK222" i="87"/>
  <c r="AJ222" i="87"/>
  <c r="AI222" i="87"/>
  <c r="AH222" i="87"/>
  <c r="AG222" i="87"/>
  <c r="AF222" i="87"/>
  <c r="AE222" i="87"/>
  <c r="AD222" i="87"/>
  <c r="AC222" i="87"/>
  <c r="AA222" i="87"/>
  <c r="AV221" i="87"/>
  <c r="AU221" i="87"/>
  <c r="AT221" i="87"/>
  <c r="AS221" i="87"/>
  <c r="AR221" i="87"/>
  <c r="AQ221" i="87"/>
  <c r="AP221" i="87"/>
  <c r="AO221" i="87"/>
  <c r="AN221" i="87"/>
  <c r="AM221" i="87"/>
  <c r="AL221" i="87"/>
  <c r="AK221" i="87"/>
  <c r="AJ221" i="87"/>
  <c r="AI221" i="87"/>
  <c r="AH221" i="87"/>
  <c r="AG221" i="87"/>
  <c r="AF221" i="87"/>
  <c r="AE221" i="87"/>
  <c r="AD221" i="87"/>
  <c r="AC221" i="87"/>
  <c r="AA221" i="87"/>
  <c r="AV220" i="87"/>
  <c r="AU220" i="87"/>
  <c r="AT220" i="87"/>
  <c r="AS220" i="87"/>
  <c r="AR220" i="87"/>
  <c r="AQ220" i="87"/>
  <c r="AP220" i="87"/>
  <c r="AO220" i="87"/>
  <c r="AN220" i="87"/>
  <c r="AM220" i="87"/>
  <c r="AL220" i="87"/>
  <c r="AK220" i="87"/>
  <c r="AJ220" i="87"/>
  <c r="AI220" i="87"/>
  <c r="AH220" i="87"/>
  <c r="AG220" i="87"/>
  <c r="AF220" i="87"/>
  <c r="AE220" i="87"/>
  <c r="AD220" i="87"/>
  <c r="AC220" i="87"/>
  <c r="AA220" i="87"/>
  <c r="AV219" i="87"/>
  <c r="AU219" i="87"/>
  <c r="AT219" i="87"/>
  <c r="AS219" i="87"/>
  <c r="AR219" i="87"/>
  <c r="AQ219" i="87"/>
  <c r="AP219" i="87"/>
  <c r="AO219" i="87"/>
  <c r="AN219" i="87"/>
  <c r="AM219" i="87"/>
  <c r="AL219" i="87"/>
  <c r="AK219" i="87"/>
  <c r="AJ219" i="87"/>
  <c r="AI219" i="87"/>
  <c r="AH219" i="87"/>
  <c r="AG219" i="87"/>
  <c r="AF219" i="87"/>
  <c r="AE219" i="87"/>
  <c r="AD219" i="87"/>
  <c r="AC219" i="87"/>
  <c r="AA219" i="87"/>
  <c r="AV218" i="87"/>
  <c r="AU218" i="87"/>
  <c r="AT218" i="87"/>
  <c r="AS218" i="87"/>
  <c r="AR218" i="87"/>
  <c r="AQ218" i="87"/>
  <c r="AP218" i="87"/>
  <c r="AO218" i="87"/>
  <c r="AN218" i="87"/>
  <c r="AM218" i="87"/>
  <c r="AL218" i="87"/>
  <c r="AK218" i="87"/>
  <c r="AJ218" i="87"/>
  <c r="AI218" i="87"/>
  <c r="AH218" i="87"/>
  <c r="AG218" i="87"/>
  <c r="AF218" i="87"/>
  <c r="AE218" i="87"/>
  <c r="AD218" i="87"/>
  <c r="AC218" i="87"/>
  <c r="AA218" i="87"/>
  <c r="AV217" i="87"/>
  <c r="AU217" i="87"/>
  <c r="AT217" i="87"/>
  <c r="AS217" i="87"/>
  <c r="AR217" i="87"/>
  <c r="AQ217" i="87"/>
  <c r="AP217" i="87"/>
  <c r="AO217" i="87"/>
  <c r="AN217" i="87"/>
  <c r="AM217" i="87"/>
  <c r="AL217" i="87"/>
  <c r="AK217" i="87"/>
  <c r="AJ217" i="87"/>
  <c r="AI217" i="87"/>
  <c r="AH217" i="87"/>
  <c r="AG217" i="87"/>
  <c r="AF217" i="87"/>
  <c r="AE217" i="87"/>
  <c r="AD217" i="87"/>
  <c r="AC217" i="87"/>
  <c r="AA217" i="87"/>
  <c r="AV216" i="87"/>
  <c r="AU216" i="87"/>
  <c r="AT216" i="87"/>
  <c r="AS216" i="87"/>
  <c r="AR216" i="87"/>
  <c r="AQ216" i="87"/>
  <c r="AP216" i="87"/>
  <c r="AO216" i="87"/>
  <c r="AN216" i="87"/>
  <c r="AM216" i="87"/>
  <c r="AL216" i="87"/>
  <c r="AK216" i="87"/>
  <c r="AJ216" i="87"/>
  <c r="AI216" i="87"/>
  <c r="AH216" i="87"/>
  <c r="AG216" i="87"/>
  <c r="AF216" i="87"/>
  <c r="AE216" i="87"/>
  <c r="AD216" i="87"/>
  <c r="AC216" i="87"/>
  <c r="AA216" i="87"/>
  <c r="AV215" i="87"/>
  <c r="AU215" i="87"/>
  <c r="AT215" i="87"/>
  <c r="AS215" i="87"/>
  <c r="AR215" i="87"/>
  <c r="AQ215" i="87"/>
  <c r="AP215" i="87"/>
  <c r="AO215" i="87"/>
  <c r="AN215" i="87"/>
  <c r="AM215" i="87"/>
  <c r="AL215" i="87"/>
  <c r="AK215" i="87"/>
  <c r="AJ215" i="87"/>
  <c r="AI215" i="87"/>
  <c r="AH215" i="87"/>
  <c r="AG215" i="87"/>
  <c r="AF215" i="87"/>
  <c r="AE215" i="87"/>
  <c r="AD215" i="87"/>
  <c r="AC215" i="87"/>
  <c r="AA215" i="87"/>
  <c r="AV214" i="87"/>
  <c r="AU214" i="87"/>
  <c r="AT214" i="87"/>
  <c r="AS214" i="87"/>
  <c r="AR214" i="87"/>
  <c r="AQ214" i="87"/>
  <c r="AP214" i="87"/>
  <c r="AO214" i="87"/>
  <c r="AN214" i="87"/>
  <c r="AM214" i="87"/>
  <c r="AL214" i="87"/>
  <c r="AK214" i="87"/>
  <c r="AJ214" i="87"/>
  <c r="AI214" i="87"/>
  <c r="AH214" i="87"/>
  <c r="AG214" i="87"/>
  <c r="AF214" i="87"/>
  <c r="AE214" i="87"/>
  <c r="AD214" i="87"/>
  <c r="AC214" i="87"/>
  <c r="AA214" i="87"/>
  <c r="Z208" i="87"/>
  <c r="Y208" i="87"/>
  <c r="X208" i="87"/>
  <c r="W208" i="87"/>
  <c r="V208" i="87"/>
  <c r="U208" i="87"/>
  <c r="T208" i="87"/>
  <c r="S208" i="87"/>
  <c r="R208" i="87"/>
  <c r="Q208" i="87"/>
  <c r="P208" i="87"/>
  <c r="O208" i="87"/>
  <c r="N208" i="87"/>
  <c r="M208" i="87"/>
  <c r="L208" i="87"/>
  <c r="K208" i="87"/>
  <c r="J208" i="87"/>
  <c r="I208" i="87"/>
  <c r="H208" i="87"/>
  <c r="G208" i="87"/>
  <c r="F208" i="87"/>
  <c r="E208" i="87"/>
  <c r="D208" i="87"/>
  <c r="AA207" i="87"/>
  <c r="AA206" i="87"/>
  <c r="AY205" i="87"/>
  <c r="AX205" i="87"/>
  <c r="AW205" i="87"/>
  <c r="AV205" i="87"/>
  <c r="AU205" i="87"/>
  <c r="AT205" i="87"/>
  <c r="AS205" i="87"/>
  <c r="AR205" i="87"/>
  <c r="AQ205" i="87"/>
  <c r="AP205" i="87"/>
  <c r="AO205" i="87"/>
  <c r="AN205" i="87"/>
  <c r="AM205" i="87"/>
  <c r="AL205" i="87"/>
  <c r="AK205" i="87"/>
  <c r="AJ205" i="87"/>
  <c r="AI205" i="87"/>
  <c r="AH205" i="87"/>
  <c r="AG205" i="87"/>
  <c r="AF205" i="87"/>
  <c r="AE205" i="87"/>
  <c r="AD205" i="87"/>
  <c r="AC205" i="87"/>
  <c r="AA205" i="87"/>
  <c r="AY204" i="87"/>
  <c r="AX204" i="87"/>
  <c r="AW204" i="87"/>
  <c r="AV204" i="87"/>
  <c r="AU204" i="87"/>
  <c r="AT204" i="87"/>
  <c r="AS204" i="87"/>
  <c r="AR204" i="87"/>
  <c r="AQ204" i="87"/>
  <c r="AP204" i="87"/>
  <c r="AO204" i="87"/>
  <c r="AN204" i="87"/>
  <c r="AM204" i="87"/>
  <c r="AL204" i="87"/>
  <c r="AK204" i="87"/>
  <c r="AJ204" i="87"/>
  <c r="AI204" i="87"/>
  <c r="AH204" i="87"/>
  <c r="AG204" i="87"/>
  <c r="AF204" i="87"/>
  <c r="AE204" i="87"/>
  <c r="AD204" i="87"/>
  <c r="AC204" i="87"/>
  <c r="AA204" i="87"/>
  <c r="AY203" i="87"/>
  <c r="AX203" i="87"/>
  <c r="AW203" i="87"/>
  <c r="AV203" i="87"/>
  <c r="AU203" i="87"/>
  <c r="AT203" i="87"/>
  <c r="AS203" i="87"/>
  <c r="AR203" i="87"/>
  <c r="AQ203" i="87"/>
  <c r="AP203" i="87"/>
  <c r="AO203" i="87"/>
  <c r="AN203" i="87"/>
  <c r="AM203" i="87"/>
  <c r="AL203" i="87"/>
  <c r="AK203" i="87"/>
  <c r="AJ203" i="87"/>
  <c r="AI203" i="87"/>
  <c r="AH203" i="87"/>
  <c r="AG203" i="87"/>
  <c r="AF203" i="87"/>
  <c r="AE203" i="87"/>
  <c r="AD203" i="87"/>
  <c r="AC203" i="87"/>
  <c r="AA203" i="87"/>
  <c r="AY202" i="87"/>
  <c r="AX202" i="87"/>
  <c r="AW202" i="87"/>
  <c r="AV202" i="87"/>
  <c r="AU202" i="87"/>
  <c r="AT202" i="87"/>
  <c r="AS202" i="87"/>
  <c r="AR202" i="87"/>
  <c r="AQ202" i="87"/>
  <c r="AP202" i="87"/>
  <c r="AO202" i="87"/>
  <c r="AN202" i="87"/>
  <c r="AM202" i="87"/>
  <c r="AL202" i="87"/>
  <c r="AK202" i="87"/>
  <c r="AJ202" i="87"/>
  <c r="AI202" i="87"/>
  <c r="AH202" i="87"/>
  <c r="AG202" i="87"/>
  <c r="AF202" i="87"/>
  <c r="AE202" i="87"/>
  <c r="AD202" i="87"/>
  <c r="AC202" i="87"/>
  <c r="AA202" i="87"/>
  <c r="AY201" i="87"/>
  <c r="AX201" i="87"/>
  <c r="AW201" i="87"/>
  <c r="AV201" i="87"/>
  <c r="AU201" i="87"/>
  <c r="AT201" i="87"/>
  <c r="AS201" i="87"/>
  <c r="AR201" i="87"/>
  <c r="AQ201" i="87"/>
  <c r="AP201" i="87"/>
  <c r="AO201" i="87"/>
  <c r="AN201" i="87"/>
  <c r="AM201" i="87"/>
  <c r="AL201" i="87"/>
  <c r="AK201" i="87"/>
  <c r="AJ201" i="87"/>
  <c r="AI201" i="87"/>
  <c r="AH201" i="87"/>
  <c r="AG201" i="87"/>
  <c r="AF201" i="87"/>
  <c r="AE201" i="87"/>
  <c r="AD201" i="87"/>
  <c r="AC201" i="87"/>
  <c r="AA201" i="87"/>
  <c r="AY200" i="87"/>
  <c r="AX200" i="87"/>
  <c r="AW200" i="87"/>
  <c r="AV200" i="87"/>
  <c r="AU200" i="87"/>
  <c r="AT200" i="87"/>
  <c r="AS200" i="87"/>
  <c r="AR200" i="87"/>
  <c r="AQ200" i="87"/>
  <c r="AP200" i="87"/>
  <c r="AO200" i="87"/>
  <c r="AN200" i="87"/>
  <c r="AM200" i="87"/>
  <c r="AL200" i="87"/>
  <c r="AK200" i="87"/>
  <c r="AJ200" i="87"/>
  <c r="AI200" i="87"/>
  <c r="AH200" i="87"/>
  <c r="AG200" i="87"/>
  <c r="AF200" i="87"/>
  <c r="AE200" i="87"/>
  <c r="AD200" i="87"/>
  <c r="AC200" i="87"/>
  <c r="AA200" i="87"/>
  <c r="AY199" i="87"/>
  <c r="AX199" i="87"/>
  <c r="AW199" i="87"/>
  <c r="AV199" i="87"/>
  <c r="AU199" i="87"/>
  <c r="AT199" i="87"/>
  <c r="AS199" i="87"/>
  <c r="AR199" i="87"/>
  <c r="AQ199" i="87"/>
  <c r="AP199" i="87"/>
  <c r="AO199" i="87"/>
  <c r="AN199" i="87"/>
  <c r="AM199" i="87"/>
  <c r="AL199" i="87"/>
  <c r="AK199" i="87"/>
  <c r="AJ199" i="87"/>
  <c r="AI199" i="87"/>
  <c r="AH199" i="87"/>
  <c r="AG199" i="87"/>
  <c r="AF199" i="87"/>
  <c r="AE199" i="87"/>
  <c r="AD199" i="87"/>
  <c r="AC199" i="87"/>
  <c r="AA199" i="87"/>
  <c r="AY198" i="87"/>
  <c r="AX198" i="87"/>
  <c r="AW198" i="87"/>
  <c r="AV198" i="87"/>
  <c r="AU198" i="87"/>
  <c r="AT198" i="87"/>
  <c r="AS198" i="87"/>
  <c r="AR198" i="87"/>
  <c r="AQ198" i="87"/>
  <c r="AP198" i="87"/>
  <c r="AO198" i="87"/>
  <c r="AN198" i="87"/>
  <c r="AM198" i="87"/>
  <c r="AL198" i="87"/>
  <c r="AK198" i="87"/>
  <c r="AJ198" i="87"/>
  <c r="AI198" i="87"/>
  <c r="AH198" i="87"/>
  <c r="AG198" i="87"/>
  <c r="AF198" i="87"/>
  <c r="AE198" i="87"/>
  <c r="AD198" i="87"/>
  <c r="AC198" i="87"/>
  <c r="AA198" i="87"/>
  <c r="AY197" i="87"/>
  <c r="AX197" i="87"/>
  <c r="AW197" i="87"/>
  <c r="AV197" i="87"/>
  <c r="AU197" i="87"/>
  <c r="AT197" i="87"/>
  <c r="AS197" i="87"/>
  <c r="AR197" i="87"/>
  <c r="AQ197" i="87"/>
  <c r="AP197" i="87"/>
  <c r="AO197" i="87"/>
  <c r="AN197" i="87"/>
  <c r="AM197" i="87"/>
  <c r="AL197" i="87"/>
  <c r="AK197" i="87"/>
  <c r="AJ197" i="87"/>
  <c r="AI197" i="87"/>
  <c r="AH197" i="87"/>
  <c r="AG197" i="87"/>
  <c r="AF197" i="87"/>
  <c r="AE197" i="87"/>
  <c r="AD197" i="87"/>
  <c r="AC197" i="87"/>
  <c r="AA197" i="87"/>
  <c r="D193" i="87"/>
  <c r="AA193" i="87" s="1"/>
  <c r="AV192" i="87"/>
  <c r="AU192" i="87"/>
  <c r="AT192" i="87"/>
  <c r="AS192" i="87"/>
  <c r="AR192" i="87"/>
  <c r="AQ192" i="87"/>
  <c r="AP192" i="87"/>
  <c r="AO192" i="87"/>
  <c r="AN192" i="87"/>
  <c r="AM192" i="87"/>
  <c r="AL192" i="87"/>
  <c r="AK192" i="87"/>
  <c r="AJ192" i="87"/>
  <c r="AI192" i="87"/>
  <c r="AH192" i="87"/>
  <c r="AG192" i="87"/>
  <c r="AF192" i="87"/>
  <c r="AE192" i="87"/>
  <c r="AD192" i="87"/>
  <c r="AC192" i="87"/>
  <c r="AA192" i="87"/>
  <c r="AV191" i="87"/>
  <c r="AU191" i="87"/>
  <c r="AT191" i="87"/>
  <c r="AS191" i="87"/>
  <c r="AR191" i="87"/>
  <c r="AQ191" i="87"/>
  <c r="AP191" i="87"/>
  <c r="AO191" i="87"/>
  <c r="AN191" i="87"/>
  <c r="AM191" i="87"/>
  <c r="AL191" i="87"/>
  <c r="AK191" i="87"/>
  <c r="AJ191" i="87"/>
  <c r="AI191" i="87"/>
  <c r="AH191" i="87"/>
  <c r="AG191" i="87"/>
  <c r="AF191" i="87"/>
  <c r="AE191" i="87"/>
  <c r="AD191" i="87"/>
  <c r="AC191" i="87"/>
  <c r="AA191" i="87"/>
  <c r="AV190" i="87"/>
  <c r="AU190" i="87"/>
  <c r="AT190" i="87"/>
  <c r="AS190" i="87"/>
  <c r="AR190" i="87"/>
  <c r="AQ190" i="87"/>
  <c r="AP190" i="87"/>
  <c r="AO190" i="87"/>
  <c r="AN190" i="87"/>
  <c r="AM190" i="87"/>
  <c r="AL190" i="87"/>
  <c r="AK190" i="87"/>
  <c r="AJ190" i="87"/>
  <c r="AI190" i="87"/>
  <c r="AH190" i="87"/>
  <c r="AG190" i="87"/>
  <c r="AF190" i="87"/>
  <c r="AE190" i="87"/>
  <c r="AD190" i="87"/>
  <c r="AC190" i="87"/>
  <c r="AA190" i="87"/>
  <c r="AV189" i="87"/>
  <c r="AU189" i="87"/>
  <c r="AT189" i="87"/>
  <c r="AS189" i="87"/>
  <c r="AR189" i="87"/>
  <c r="AQ189" i="87"/>
  <c r="AP189" i="87"/>
  <c r="AO189" i="87"/>
  <c r="AN189" i="87"/>
  <c r="AM189" i="87"/>
  <c r="AL189" i="87"/>
  <c r="AK189" i="87"/>
  <c r="AJ189" i="87"/>
  <c r="AI189" i="87"/>
  <c r="AH189" i="87"/>
  <c r="AG189" i="87"/>
  <c r="AF189" i="87"/>
  <c r="AE189" i="87"/>
  <c r="AD189" i="87"/>
  <c r="AC189" i="87"/>
  <c r="AA189" i="87"/>
  <c r="AV188" i="87"/>
  <c r="AU188" i="87"/>
  <c r="AT188" i="87"/>
  <c r="AS188" i="87"/>
  <c r="AR188" i="87"/>
  <c r="AQ188" i="87"/>
  <c r="AP188" i="87"/>
  <c r="AO188" i="87"/>
  <c r="AN188" i="87"/>
  <c r="AM188" i="87"/>
  <c r="AL188" i="87"/>
  <c r="AK188" i="87"/>
  <c r="AJ188" i="87"/>
  <c r="AI188" i="87"/>
  <c r="AH188" i="87"/>
  <c r="AG188" i="87"/>
  <c r="AF188" i="87"/>
  <c r="AE188" i="87"/>
  <c r="AD188" i="87"/>
  <c r="AC188" i="87"/>
  <c r="AA188" i="87"/>
  <c r="AV187" i="87"/>
  <c r="AU187" i="87"/>
  <c r="AT187" i="87"/>
  <c r="AS187" i="87"/>
  <c r="AR187" i="87"/>
  <c r="AQ187" i="87"/>
  <c r="AP187" i="87"/>
  <c r="AO187" i="87"/>
  <c r="AN187" i="87"/>
  <c r="AM187" i="87"/>
  <c r="AL187" i="87"/>
  <c r="AK187" i="87"/>
  <c r="AJ187" i="87"/>
  <c r="AI187" i="87"/>
  <c r="AH187" i="87"/>
  <c r="AG187" i="87"/>
  <c r="AF187" i="87"/>
  <c r="AE187" i="87"/>
  <c r="AD187" i="87"/>
  <c r="AC187" i="87"/>
  <c r="AA187" i="87"/>
  <c r="AV186" i="87"/>
  <c r="AU186" i="87"/>
  <c r="AT186" i="87"/>
  <c r="AS186" i="87"/>
  <c r="AR186" i="87"/>
  <c r="AQ186" i="87"/>
  <c r="AP186" i="87"/>
  <c r="AO186" i="87"/>
  <c r="AN186" i="87"/>
  <c r="AM186" i="87"/>
  <c r="AL186" i="87"/>
  <c r="AK186" i="87"/>
  <c r="AJ186" i="87"/>
  <c r="AI186" i="87"/>
  <c r="AH186" i="87"/>
  <c r="AG186" i="87"/>
  <c r="AF186" i="87"/>
  <c r="AE186" i="87"/>
  <c r="AD186" i="87"/>
  <c r="AC186" i="87"/>
  <c r="AA186" i="87"/>
  <c r="AV185" i="87"/>
  <c r="AU185" i="87"/>
  <c r="AT185" i="87"/>
  <c r="AS185" i="87"/>
  <c r="AR185" i="87"/>
  <c r="AQ185" i="87"/>
  <c r="AP185" i="87"/>
  <c r="AO185" i="87"/>
  <c r="AN185" i="87"/>
  <c r="AM185" i="87"/>
  <c r="AL185" i="87"/>
  <c r="AK185" i="87"/>
  <c r="AJ185" i="87"/>
  <c r="AI185" i="87"/>
  <c r="AH185" i="87"/>
  <c r="AG185" i="87"/>
  <c r="AF185" i="87"/>
  <c r="AE185" i="87"/>
  <c r="AD185" i="87"/>
  <c r="AC185" i="87"/>
  <c r="AA185" i="87"/>
  <c r="AV184" i="87"/>
  <c r="AU184" i="87"/>
  <c r="AT184" i="87"/>
  <c r="AS184" i="87"/>
  <c r="AR184" i="87"/>
  <c r="AQ184" i="87"/>
  <c r="AP184" i="87"/>
  <c r="AO184" i="87"/>
  <c r="AN184" i="87"/>
  <c r="AM184" i="87"/>
  <c r="AL184" i="87"/>
  <c r="AK184" i="87"/>
  <c r="AJ184" i="87"/>
  <c r="AI184" i="87"/>
  <c r="AH184" i="87"/>
  <c r="AG184" i="87"/>
  <c r="AF184" i="87"/>
  <c r="AE184" i="87"/>
  <c r="AD184" i="87"/>
  <c r="AC184" i="87"/>
  <c r="AA184" i="87"/>
  <c r="AV183" i="87"/>
  <c r="AU183" i="87"/>
  <c r="AT183" i="87"/>
  <c r="AS183" i="87"/>
  <c r="AR183" i="87"/>
  <c r="AQ183" i="87"/>
  <c r="AP183" i="87"/>
  <c r="AO183" i="87"/>
  <c r="AN183" i="87"/>
  <c r="AM183" i="87"/>
  <c r="AL183" i="87"/>
  <c r="AK183" i="87"/>
  <c r="AJ183" i="87"/>
  <c r="AI183" i="87"/>
  <c r="AH183" i="87"/>
  <c r="AG183" i="87"/>
  <c r="AF183" i="87"/>
  <c r="AE183" i="87"/>
  <c r="AD183" i="87"/>
  <c r="AC183" i="87"/>
  <c r="AA183" i="87"/>
  <c r="AV182" i="87"/>
  <c r="AU182" i="87"/>
  <c r="AT182" i="87"/>
  <c r="AS182" i="87"/>
  <c r="AR182" i="87"/>
  <c r="AQ182" i="87"/>
  <c r="AP182" i="87"/>
  <c r="AO182" i="87"/>
  <c r="AN182" i="87"/>
  <c r="AM182" i="87"/>
  <c r="AL182" i="87"/>
  <c r="AK182" i="87"/>
  <c r="AJ182" i="87"/>
  <c r="AI182" i="87"/>
  <c r="AH182" i="87"/>
  <c r="AG182" i="87"/>
  <c r="AF182" i="87"/>
  <c r="AE182" i="87"/>
  <c r="AD182" i="87"/>
  <c r="AC182" i="87"/>
  <c r="AA182" i="87"/>
  <c r="Z176" i="87"/>
  <c r="Y176" i="87"/>
  <c r="X176" i="87"/>
  <c r="W176" i="87"/>
  <c r="V176" i="87"/>
  <c r="U176" i="87"/>
  <c r="T176" i="87"/>
  <c r="S176" i="87"/>
  <c r="R176" i="87"/>
  <c r="Q176" i="87"/>
  <c r="P176" i="87"/>
  <c r="O176" i="87"/>
  <c r="N176" i="87"/>
  <c r="M176" i="87"/>
  <c r="L176" i="87"/>
  <c r="K176" i="87"/>
  <c r="J176" i="87"/>
  <c r="I176" i="87"/>
  <c r="H176" i="87"/>
  <c r="G176" i="87"/>
  <c r="F176" i="87"/>
  <c r="E176" i="87"/>
  <c r="D176" i="87"/>
  <c r="AY175" i="87"/>
  <c r="AX175" i="87"/>
  <c r="AW175" i="87"/>
  <c r="AV175" i="87"/>
  <c r="AU175" i="87"/>
  <c r="AT175" i="87"/>
  <c r="AS175" i="87"/>
  <c r="AR175" i="87"/>
  <c r="AQ175" i="87"/>
  <c r="AP175" i="87"/>
  <c r="AO175" i="87"/>
  <c r="AN175" i="87"/>
  <c r="AM175" i="87"/>
  <c r="AL175" i="87"/>
  <c r="AK175" i="87"/>
  <c r="AJ175" i="87"/>
  <c r="AI175" i="87"/>
  <c r="AH175" i="87"/>
  <c r="AG175" i="87"/>
  <c r="AF175" i="87"/>
  <c r="AE175" i="87"/>
  <c r="AD175" i="87"/>
  <c r="AC175" i="87"/>
  <c r="AA175" i="87"/>
  <c r="AY174" i="87"/>
  <c r="AX174" i="87"/>
  <c r="AW174" i="87"/>
  <c r="AV174" i="87"/>
  <c r="AU174" i="87"/>
  <c r="AT174" i="87"/>
  <c r="AS174" i="87"/>
  <c r="AR174" i="87"/>
  <c r="AQ174" i="87"/>
  <c r="AP174" i="87"/>
  <c r="AO174" i="87"/>
  <c r="AN174" i="87"/>
  <c r="AM174" i="87"/>
  <c r="AL174" i="87"/>
  <c r="AK174" i="87"/>
  <c r="AJ174" i="87"/>
  <c r="AI174" i="87"/>
  <c r="AH174" i="87"/>
  <c r="AG174" i="87"/>
  <c r="AF174" i="87"/>
  <c r="AE174" i="87"/>
  <c r="AD174" i="87"/>
  <c r="AC174" i="87"/>
  <c r="AA174" i="87"/>
  <c r="AY173" i="87"/>
  <c r="AX173" i="87"/>
  <c r="AW173" i="87"/>
  <c r="AV173" i="87"/>
  <c r="AU173" i="87"/>
  <c r="AT173" i="87"/>
  <c r="AS173" i="87"/>
  <c r="AR173" i="87"/>
  <c r="AQ173" i="87"/>
  <c r="AP173" i="87"/>
  <c r="AO173" i="87"/>
  <c r="AN173" i="87"/>
  <c r="AM173" i="87"/>
  <c r="AL173" i="87"/>
  <c r="AK173" i="87"/>
  <c r="AJ173" i="87"/>
  <c r="AI173" i="87"/>
  <c r="AH173" i="87"/>
  <c r="AG173" i="87"/>
  <c r="AF173" i="87"/>
  <c r="AE173" i="87"/>
  <c r="AD173" i="87"/>
  <c r="AC173" i="87"/>
  <c r="AA173" i="87"/>
  <c r="AY172" i="87"/>
  <c r="AX172" i="87"/>
  <c r="AW172" i="87"/>
  <c r="AV172" i="87"/>
  <c r="AU172" i="87"/>
  <c r="AT172" i="87"/>
  <c r="AS172" i="87"/>
  <c r="AR172" i="87"/>
  <c r="AQ172" i="87"/>
  <c r="AP172" i="87"/>
  <c r="AO172" i="87"/>
  <c r="AN172" i="87"/>
  <c r="AM172" i="87"/>
  <c r="AL172" i="87"/>
  <c r="AK172" i="87"/>
  <c r="AJ172" i="87"/>
  <c r="AI172" i="87"/>
  <c r="AH172" i="87"/>
  <c r="AG172" i="87"/>
  <c r="AF172" i="87"/>
  <c r="AE172" i="87"/>
  <c r="AD172" i="87"/>
  <c r="AC172" i="87"/>
  <c r="AA172" i="87"/>
  <c r="AY171" i="87"/>
  <c r="AX171" i="87"/>
  <c r="AW171" i="87"/>
  <c r="AV171" i="87"/>
  <c r="AU171" i="87"/>
  <c r="AT171" i="87"/>
  <c r="AS171" i="87"/>
  <c r="AR171" i="87"/>
  <c r="AQ171" i="87"/>
  <c r="AP171" i="87"/>
  <c r="AO171" i="87"/>
  <c r="AN171" i="87"/>
  <c r="AM171" i="87"/>
  <c r="AL171" i="87"/>
  <c r="AK171" i="87"/>
  <c r="AJ171" i="87"/>
  <c r="AI171" i="87"/>
  <c r="AH171" i="87"/>
  <c r="AG171" i="87"/>
  <c r="AF171" i="87"/>
  <c r="AE171" i="87"/>
  <c r="AD171" i="87"/>
  <c r="AC171" i="87"/>
  <c r="AA171" i="87"/>
  <c r="AY170" i="87"/>
  <c r="AX170" i="87"/>
  <c r="AW170" i="87"/>
  <c r="AV170" i="87"/>
  <c r="AU170" i="87"/>
  <c r="AT170" i="87"/>
  <c r="AS170" i="87"/>
  <c r="AR170" i="87"/>
  <c r="AQ170" i="87"/>
  <c r="AP170" i="87"/>
  <c r="AO170" i="87"/>
  <c r="AN170" i="87"/>
  <c r="AM170" i="87"/>
  <c r="AL170" i="87"/>
  <c r="AK170" i="87"/>
  <c r="AJ170" i="87"/>
  <c r="AI170" i="87"/>
  <c r="AH170" i="87"/>
  <c r="AG170" i="87"/>
  <c r="AF170" i="87"/>
  <c r="AE170" i="87"/>
  <c r="AD170" i="87"/>
  <c r="AC170" i="87"/>
  <c r="AA170" i="87"/>
  <c r="AY169" i="87"/>
  <c r="AX169" i="87"/>
  <c r="AW169" i="87"/>
  <c r="AV169" i="87"/>
  <c r="AU169" i="87"/>
  <c r="AT169" i="87"/>
  <c r="AS169" i="87"/>
  <c r="AR169" i="87"/>
  <c r="AQ169" i="87"/>
  <c r="AP169" i="87"/>
  <c r="AO169" i="87"/>
  <c r="AN169" i="87"/>
  <c r="AM169" i="87"/>
  <c r="AL169" i="87"/>
  <c r="AK169" i="87"/>
  <c r="AJ169" i="87"/>
  <c r="AI169" i="87"/>
  <c r="AH169" i="87"/>
  <c r="AG169" i="87"/>
  <c r="AF169" i="87"/>
  <c r="AE169" i="87"/>
  <c r="AD169" i="87"/>
  <c r="AC169" i="87"/>
  <c r="AA169" i="87"/>
  <c r="AY168" i="87"/>
  <c r="AX168" i="87"/>
  <c r="AW168" i="87"/>
  <c r="AV168" i="87"/>
  <c r="AU168" i="87"/>
  <c r="AT168" i="87"/>
  <c r="AS168" i="87"/>
  <c r="AR168" i="87"/>
  <c r="AQ168" i="87"/>
  <c r="AP168" i="87"/>
  <c r="AO168" i="87"/>
  <c r="AN168" i="87"/>
  <c r="AM168" i="87"/>
  <c r="AL168" i="87"/>
  <c r="AK168" i="87"/>
  <c r="AJ168" i="87"/>
  <c r="AI168" i="87"/>
  <c r="AH168" i="87"/>
  <c r="AG168" i="87"/>
  <c r="AF168" i="87"/>
  <c r="AE168" i="87"/>
  <c r="AD168" i="87"/>
  <c r="AC168" i="87"/>
  <c r="AA168" i="87"/>
  <c r="AY167" i="87"/>
  <c r="AX167" i="87"/>
  <c r="AW167" i="87"/>
  <c r="AV167" i="87"/>
  <c r="AU167" i="87"/>
  <c r="AT167" i="87"/>
  <c r="AS167" i="87"/>
  <c r="AR167" i="87"/>
  <c r="AQ167" i="87"/>
  <c r="AP167" i="87"/>
  <c r="AO167" i="87"/>
  <c r="AN167" i="87"/>
  <c r="AM167" i="87"/>
  <c r="AL167" i="87"/>
  <c r="AK167" i="87"/>
  <c r="AJ167" i="87"/>
  <c r="AI167" i="87"/>
  <c r="AH167" i="87"/>
  <c r="AG167" i="87"/>
  <c r="AF167" i="87"/>
  <c r="AE167" i="87"/>
  <c r="AD167" i="87"/>
  <c r="AC167" i="87"/>
  <c r="AA167" i="87"/>
  <c r="W163" i="87"/>
  <c r="V163" i="87"/>
  <c r="U163" i="87"/>
  <c r="T163" i="87"/>
  <c r="S163" i="87"/>
  <c r="R163" i="87"/>
  <c r="Q163" i="87"/>
  <c r="P163" i="87"/>
  <c r="O163" i="87"/>
  <c r="N163" i="87"/>
  <c r="M163" i="87"/>
  <c r="L163" i="87"/>
  <c r="K163" i="87"/>
  <c r="J163" i="87"/>
  <c r="I163" i="87"/>
  <c r="H163" i="87"/>
  <c r="G163" i="87"/>
  <c r="F163" i="87"/>
  <c r="E163" i="87"/>
  <c r="D163" i="87"/>
  <c r="AV160" i="87"/>
  <c r="AU160" i="87"/>
  <c r="AT160" i="87"/>
  <c r="AS160" i="87"/>
  <c r="AR160" i="87"/>
  <c r="AQ160" i="87"/>
  <c r="AP160" i="87"/>
  <c r="AO160" i="87"/>
  <c r="AN160" i="87"/>
  <c r="AM160" i="87"/>
  <c r="AL160" i="87"/>
  <c r="AK160" i="87"/>
  <c r="AJ160" i="87"/>
  <c r="AI160" i="87"/>
  <c r="AH160" i="87"/>
  <c r="AG160" i="87"/>
  <c r="AF160" i="87"/>
  <c r="AE160" i="87"/>
  <c r="AD160" i="87"/>
  <c r="AC160" i="87"/>
  <c r="AA160" i="87"/>
  <c r="AV159" i="87"/>
  <c r="AU159" i="87"/>
  <c r="AT159" i="87"/>
  <c r="AS159" i="87"/>
  <c r="AR159" i="87"/>
  <c r="AQ159" i="87"/>
  <c r="AP159" i="87"/>
  <c r="AO159" i="87"/>
  <c r="AN159" i="87"/>
  <c r="AM159" i="87"/>
  <c r="AL159" i="87"/>
  <c r="AK159" i="87"/>
  <c r="AJ159" i="87"/>
  <c r="AI159" i="87"/>
  <c r="AH159" i="87"/>
  <c r="AG159" i="87"/>
  <c r="AF159" i="87"/>
  <c r="AE159" i="87"/>
  <c r="AD159" i="87"/>
  <c r="AC159" i="87"/>
  <c r="AA159" i="87"/>
  <c r="AV158" i="87"/>
  <c r="AU158" i="87"/>
  <c r="AT158" i="87"/>
  <c r="AS158" i="87"/>
  <c r="AR158" i="87"/>
  <c r="AQ158" i="87"/>
  <c r="AP158" i="87"/>
  <c r="AO158" i="87"/>
  <c r="AN158" i="87"/>
  <c r="AM158" i="87"/>
  <c r="AL158" i="87"/>
  <c r="AK158" i="87"/>
  <c r="AJ158" i="87"/>
  <c r="AI158" i="87"/>
  <c r="AH158" i="87"/>
  <c r="AG158" i="87"/>
  <c r="AF158" i="87"/>
  <c r="AE158" i="87"/>
  <c r="AD158" i="87"/>
  <c r="AC158" i="87"/>
  <c r="AA158" i="87"/>
  <c r="AV157" i="87"/>
  <c r="AU157" i="87"/>
  <c r="AT157" i="87"/>
  <c r="AS157" i="87"/>
  <c r="AR157" i="87"/>
  <c r="AQ157" i="87"/>
  <c r="AP157" i="87"/>
  <c r="AO157" i="87"/>
  <c r="AN157" i="87"/>
  <c r="AM157" i="87"/>
  <c r="AL157" i="87"/>
  <c r="AK157" i="87"/>
  <c r="AJ157" i="87"/>
  <c r="AI157" i="87"/>
  <c r="AH157" i="87"/>
  <c r="AG157" i="87"/>
  <c r="AF157" i="87"/>
  <c r="AE157" i="87"/>
  <c r="AD157" i="87"/>
  <c r="AC157" i="87"/>
  <c r="AA157" i="87"/>
  <c r="AV156" i="87"/>
  <c r="AU156" i="87"/>
  <c r="AT156" i="87"/>
  <c r="AS156" i="87"/>
  <c r="AR156" i="87"/>
  <c r="AQ156" i="87"/>
  <c r="AP156" i="87"/>
  <c r="AO156" i="87"/>
  <c r="AN156" i="87"/>
  <c r="AM156" i="87"/>
  <c r="AL156" i="87"/>
  <c r="AK156" i="87"/>
  <c r="AJ156" i="87"/>
  <c r="AI156" i="87"/>
  <c r="AH156" i="87"/>
  <c r="AG156" i="87"/>
  <c r="AF156" i="87"/>
  <c r="AE156" i="87"/>
  <c r="AD156" i="87"/>
  <c r="AC156" i="87"/>
  <c r="AA156" i="87"/>
  <c r="AV155" i="87"/>
  <c r="AU155" i="87"/>
  <c r="AT155" i="87"/>
  <c r="AS155" i="87"/>
  <c r="AR155" i="87"/>
  <c r="AQ155" i="87"/>
  <c r="AP155" i="87"/>
  <c r="AO155" i="87"/>
  <c r="AN155" i="87"/>
  <c r="AM155" i="87"/>
  <c r="AL155" i="87"/>
  <c r="AK155" i="87"/>
  <c r="AJ155" i="87"/>
  <c r="AI155" i="87"/>
  <c r="AH155" i="87"/>
  <c r="AG155" i="87"/>
  <c r="AF155" i="87"/>
  <c r="AE155" i="87"/>
  <c r="AD155" i="87"/>
  <c r="AC155" i="87"/>
  <c r="AA155" i="87"/>
  <c r="AV154" i="87"/>
  <c r="AU154" i="87"/>
  <c r="AT154" i="87"/>
  <c r="AS154" i="87"/>
  <c r="AR154" i="87"/>
  <c r="AQ154" i="87"/>
  <c r="AP154" i="87"/>
  <c r="AO154" i="87"/>
  <c r="AN154" i="87"/>
  <c r="AM154" i="87"/>
  <c r="AL154" i="87"/>
  <c r="AK154" i="87"/>
  <c r="AJ154" i="87"/>
  <c r="AI154" i="87"/>
  <c r="AH154" i="87"/>
  <c r="AG154" i="87"/>
  <c r="AF154" i="87"/>
  <c r="AE154" i="87"/>
  <c r="AD154" i="87"/>
  <c r="AC154" i="87"/>
  <c r="AA154" i="87"/>
  <c r="AV153" i="87"/>
  <c r="AU153" i="87"/>
  <c r="AT153" i="87"/>
  <c r="AS153" i="87"/>
  <c r="AR153" i="87"/>
  <c r="AQ153" i="87"/>
  <c r="AP153" i="87"/>
  <c r="AO153" i="87"/>
  <c r="AN153" i="87"/>
  <c r="AM153" i="87"/>
  <c r="AL153" i="87"/>
  <c r="AK153" i="87"/>
  <c r="AJ153" i="87"/>
  <c r="AI153" i="87"/>
  <c r="AH153" i="87"/>
  <c r="AG153" i="87"/>
  <c r="AF153" i="87"/>
  <c r="AE153" i="87"/>
  <c r="AD153" i="87"/>
  <c r="AC153" i="87"/>
  <c r="AA153" i="87"/>
  <c r="AV152" i="87"/>
  <c r="AU152" i="87"/>
  <c r="AT152" i="87"/>
  <c r="AS152" i="87"/>
  <c r="AR152" i="87"/>
  <c r="AQ152" i="87"/>
  <c r="AP152" i="87"/>
  <c r="AO152" i="87"/>
  <c r="AN152" i="87"/>
  <c r="AM152" i="87"/>
  <c r="AL152" i="87"/>
  <c r="AK152" i="87"/>
  <c r="AJ152" i="87"/>
  <c r="AI152" i="87"/>
  <c r="AH152" i="87"/>
  <c r="AG152" i="87"/>
  <c r="AF152" i="87"/>
  <c r="AE152" i="87"/>
  <c r="AD152" i="87"/>
  <c r="AC152" i="87"/>
  <c r="AA152" i="87"/>
  <c r="Z146" i="87"/>
  <c r="Y146" i="87"/>
  <c r="X146" i="87"/>
  <c r="W146" i="87"/>
  <c r="V146" i="87"/>
  <c r="U146" i="87"/>
  <c r="T146" i="87"/>
  <c r="S146" i="87"/>
  <c r="R146" i="87"/>
  <c r="Q146" i="87"/>
  <c r="P146" i="87"/>
  <c r="O146" i="87"/>
  <c r="N146" i="87"/>
  <c r="M146" i="87"/>
  <c r="L146" i="87"/>
  <c r="K146" i="87"/>
  <c r="J146" i="87"/>
  <c r="I146" i="87"/>
  <c r="H146" i="87"/>
  <c r="G146" i="87"/>
  <c r="F146" i="87"/>
  <c r="E146" i="87"/>
  <c r="D146" i="87"/>
  <c r="AA145" i="87"/>
  <c r="AA144" i="87"/>
  <c r="AA143" i="87"/>
  <c r="AA142" i="87"/>
  <c r="AY141" i="87"/>
  <c r="AX141" i="87"/>
  <c r="AW141" i="87"/>
  <c r="AV141" i="87"/>
  <c r="AU141" i="87"/>
  <c r="AT141" i="87"/>
  <c r="AS141" i="87"/>
  <c r="AR141" i="87"/>
  <c r="AQ141" i="87"/>
  <c r="AP141" i="87"/>
  <c r="AO141" i="87"/>
  <c r="AN141" i="87"/>
  <c r="AM141" i="87"/>
  <c r="AL141" i="87"/>
  <c r="AK141" i="87"/>
  <c r="AJ141" i="87"/>
  <c r="AI141" i="87"/>
  <c r="AH141" i="87"/>
  <c r="AG141" i="87"/>
  <c r="AF141" i="87"/>
  <c r="AE141" i="87"/>
  <c r="AD141" i="87"/>
  <c r="AC141" i="87"/>
  <c r="AA141" i="87"/>
  <c r="AY140" i="87"/>
  <c r="AX140" i="87"/>
  <c r="AW140" i="87"/>
  <c r="AV140" i="87"/>
  <c r="AU140" i="87"/>
  <c r="AT140" i="87"/>
  <c r="AS140" i="87"/>
  <c r="AR140" i="87"/>
  <c r="AQ140" i="87"/>
  <c r="AP140" i="87"/>
  <c r="AO140" i="87"/>
  <c r="AN140" i="87"/>
  <c r="AM140" i="87"/>
  <c r="AL140" i="87"/>
  <c r="AK140" i="87"/>
  <c r="AJ140" i="87"/>
  <c r="AI140" i="87"/>
  <c r="AH140" i="87"/>
  <c r="AG140" i="87"/>
  <c r="AF140" i="87"/>
  <c r="AE140" i="87"/>
  <c r="AD140" i="87"/>
  <c r="AC140" i="87"/>
  <c r="AA140" i="87"/>
  <c r="AY139" i="87"/>
  <c r="AX139" i="87"/>
  <c r="AW139" i="87"/>
  <c r="AV139" i="87"/>
  <c r="AU139" i="87"/>
  <c r="AT139" i="87"/>
  <c r="AS139" i="87"/>
  <c r="AR139" i="87"/>
  <c r="AQ139" i="87"/>
  <c r="AP139" i="87"/>
  <c r="AO139" i="87"/>
  <c r="AN139" i="87"/>
  <c r="AM139" i="87"/>
  <c r="AL139" i="87"/>
  <c r="AK139" i="87"/>
  <c r="AJ139" i="87"/>
  <c r="AI139" i="87"/>
  <c r="AH139" i="87"/>
  <c r="AG139" i="87"/>
  <c r="AF139" i="87"/>
  <c r="AE139" i="87"/>
  <c r="AD139" i="87"/>
  <c r="AC139" i="87"/>
  <c r="AA139" i="87"/>
  <c r="AY138" i="87"/>
  <c r="AX138" i="87"/>
  <c r="AW138" i="87"/>
  <c r="AV138" i="87"/>
  <c r="AU138" i="87"/>
  <c r="AT138" i="87"/>
  <c r="AS138" i="87"/>
  <c r="AR138" i="87"/>
  <c r="AQ138" i="87"/>
  <c r="AP138" i="87"/>
  <c r="AO138" i="87"/>
  <c r="AN138" i="87"/>
  <c r="AM138" i="87"/>
  <c r="AL138" i="87"/>
  <c r="AK138" i="87"/>
  <c r="AJ138" i="87"/>
  <c r="AI138" i="87"/>
  <c r="AH138" i="87"/>
  <c r="AG138" i="87"/>
  <c r="AF138" i="87"/>
  <c r="AE138" i="87"/>
  <c r="AD138" i="87"/>
  <c r="AC138" i="87"/>
  <c r="AA138" i="87"/>
  <c r="AY137" i="87"/>
  <c r="AX137" i="87"/>
  <c r="AW137" i="87"/>
  <c r="AV137" i="87"/>
  <c r="AU137" i="87"/>
  <c r="AT137" i="87"/>
  <c r="AS137" i="87"/>
  <c r="AR137" i="87"/>
  <c r="AQ137" i="87"/>
  <c r="AP137" i="87"/>
  <c r="AO137" i="87"/>
  <c r="AN137" i="87"/>
  <c r="AM137" i="87"/>
  <c r="AL137" i="87"/>
  <c r="AK137" i="87"/>
  <c r="AJ137" i="87"/>
  <c r="AI137" i="87"/>
  <c r="AH137" i="87"/>
  <c r="AG137" i="87"/>
  <c r="AF137" i="87"/>
  <c r="AE137" i="87"/>
  <c r="AD137" i="87"/>
  <c r="AC137" i="87"/>
  <c r="AA137" i="87"/>
  <c r="AY136" i="87"/>
  <c r="AX136" i="87"/>
  <c r="AW136" i="87"/>
  <c r="AV136" i="87"/>
  <c r="AU136" i="87"/>
  <c r="AT136" i="87"/>
  <c r="AS136" i="87"/>
  <c r="AR136" i="87"/>
  <c r="AQ136" i="87"/>
  <c r="AP136" i="87"/>
  <c r="AO136" i="87"/>
  <c r="AN136" i="87"/>
  <c r="AM136" i="87"/>
  <c r="AL136" i="87"/>
  <c r="AK136" i="87"/>
  <c r="AJ136" i="87"/>
  <c r="AI136" i="87"/>
  <c r="AH136" i="87"/>
  <c r="AG136" i="87"/>
  <c r="AF136" i="87"/>
  <c r="AE136" i="87"/>
  <c r="AD136" i="87"/>
  <c r="AC136" i="87"/>
  <c r="AA136" i="87"/>
  <c r="AY135" i="87"/>
  <c r="AX135" i="87"/>
  <c r="AW135" i="87"/>
  <c r="AV135" i="87"/>
  <c r="AU135" i="87"/>
  <c r="AT135" i="87"/>
  <c r="AS135" i="87"/>
  <c r="AR135" i="87"/>
  <c r="AQ135" i="87"/>
  <c r="AP135" i="87"/>
  <c r="AO135" i="87"/>
  <c r="AN135" i="87"/>
  <c r="AM135" i="87"/>
  <c r="AL135" i="87"/>
  <c r="AK135" i="87"/>
  <c r="AJ135" i="87"/>
  <c r="AI135" i="87"/>
  <c r="AH135" i="87"/>
  <c r="AG135" i="87"/>
  <c r="AF135" i="87"/>
  <c r="AE135" i="87"/>
  <c r="AD135" i="87"/>
  <c r="AC135" i="87"/>
  <c r="AA135" i="87"/>
  <c r="AY134" i="87"/>
  <c r="AX134" i="87"/>
  <c r="AW134" i="87"/>
  <c r="AV134" i="87"/>
  <c r="AU134" i="87"/>
  <c r="AT134" i="87"/>
  <c r="AS134" i="87"/>
  <c r="AR134" i="87"/>
  <c r="AQ134" i="87"/>
  <c r="AP134" i="87"/>
  <c r="AO134" i="87"/>
  <c r="AN134" i="87"/>
  <c r="AM134" i="87"/>
  <c r="AL134" i="87"/>
  <c r="AK134" i="87"/>
  <c r="AJ134" i="87"/>
  <c r="AI134" i="87"/>
  <c r="AH134" i="87"/>
  <c r="AG134" i="87"/>
  <c r="AF134" i="87"/>
  <c r="AE134" i="87"/>
  <c r="AD134" i="87"/>
  <c r="AC134" i="87"/>
  <c r="AA134" i="87"/>
  <c r="W130" i="87"/>
  <c r="V130" i="87"/>
  <c r="U130" i="87"/>
  <c r="T130" i="87"/>
  <c r="S130" i="87"/>
  <c r="R130" i="87"/>
  <c r="Q130" i="87"/>
  <c r="P130" i="87"/>
  <c r="O130" i="87"/>
  <c r="N130" i="87"/>
  <c r="M130" i="87"/>
  <c r="L130" i="87"/>
  <c r="K130" i="87"/>
  <c r="J130" i="87"/>
  <c r="I130" i="87"/>
  <c r="H130" i="87"/>
  <c r="G130" i="87"/>
  <c r="F130" i="87"/>
  <c r="E130" i="87"/>
  <c r="D130" i="87"/>
  <c r="AA129" i="87"/>
  <c r="AA128" i="87"/>
  <c r="AA127" i="87"/>
  <c r="AA126" i="87"/>
  <c r="AV125" i="87"/>
  <c r="AU125" i="87"/>
  <c r="AT125" i="87"/>
  <c r="AS125" i="87"/>
  <c r="AR125" i="87"/>
  <c r="AQ125" i="87"/>
  <c r="AP125" i="87"/>
  <c r="AO125" i="87"/>
  <c r="AN125" i="87"/>
  <c r="AM125" i="87"/>
  <c r="AL125" i="87"/>
  <c r="AK125" i="87"/>
  <c r="AJ125" i="87"/>
  <c r="AI125" i="87"/>
  <c r="AH125" i="87"/>
  <c r="AG125" i="87"/>
  <c r="AF125" i="87"/>
  <c r="AE125" i="87"/>
  <c r="AD125" i="87"/>
  <c r="AC125" i="87"/>
  <c r="AA125" i="87"/>
  <c r="AV124" i="87"/>
  <c r="AU124" i="87"/>
  <c r="AT124" i="87"/>
  <c r="AS124" i="87"/>
  <c r="AR124" i="87"/>
  <c r="AQ124" i="87"/>
  <c r="AP124" i="87"/>
  <c r="AO124" i="87"/>
  <c r="AN124" i="87"/>
  <c r="AM124" i="87"/>
  <c r="AL124" i="87"/>
  <c r="AK124" i="87"/>
  <c r="AJ124" i="87"/>
  <c r="AI124" i="87"/>
  <c r="AH124" i="87"/>
  <c r="AG124" i="87"/>
  <c r="AF124" i="87"/>
  <c r="AE124" i="87"/>
  <c r="AD124" i="87"/>
  <c r="AC124" i="87"/>
  <c r="AA124" i="87"/>
  <c r="AV123" i="87"/>
  <c r="AU123" i="87"/>
  <c r="AT123" i="87"/>
  <c r="AS123" i="87"/>
  <c r="AR123" i="87"/>
  <c r="AQ123" i="87"/>
  <c r="AP123" i="87"/>
  <c r="AO123" i="87"/>
  <c r="AN123" i="87"/>
  <c r="AM123" i="87"/>
  <c r="AL123" i="87"/>
  <c r="AK123" i="87"/>
  <c r="AJ123" i="87"/>
  <c r="AI123" i="87"/>
  <c r="AH123" i="87"/>
  <c r="AG123" i="87"/>
  <c r="AF123" i="87"/>
  <c r="AE123" i="87"/>
  <c r="AD123" i="87"/>
  <c r="AC123" i="87"/>
  <c r="AA123" i="87"/>
  <c r="AV122" i="87"/>
  <c r="AU122" i="87"/>
  <c r="AT122" i="87"/>
  <c r="AS122" i="87"/>
  <c r="AR122" i="87"/>
  <c r="AQ122" i="87"/>
  <c r="AP122" i="87"/>
  <c r="AO122" i="87"/>
  <c r="AN122" i="87"/>
  <c r="AM122" i="87"/>
  <c r="AL122" i="87"/>
  <c r="AK122" i="87"/>
  <c r="AJ122" i="87"/>
  <c r="AI122" i="87"/>
  <c r="AH122" i="87"/>
  <c r="AG122" i="87"/>
  <c r="AF122" i="87"/>
  <c r="AE122" i="87"/>
  <c r="AD122" i="87"/>
  <c r="AC122" i="87"/>
  <c r="AA122" i="87"/>
  <c r="AV121" i="87"/>
  <c r="AU121" i="87"/>
  <c r="AT121" i="87"/>
  <c r="AS121" i="87"/>
  <c r="AR121" i="87"/>
  <c r="AQ121" i="87"/>
  <c r="AP121" i="87"/>
  <c r="AO121" i="87"/>
  <c r="AN121" i="87"/>
  <c r="AM121" i="87"/>
  <c r="AL121" i="87"/>
  <c r="AK121" i="87"/>
  <c r="AJ121" i="87"/>
  <c r="AI121" i="87"/>
  <c r="AH121" i="87"/>
  <c r="AG121" i="87"/>
  <c r="AF121" i="87"/>
  <c r="AE121" i="87"/>
  <c r="AD121" i="87"/>
  <c r="AC121" i="87"/>
  <c r="AA121" i="87"/>
  <c r="AV120" i="87"/>
  <c r="AU120" i="87"/>
  <c r="AT120" i="87"/>
  <c r="AS120" i="87"/>
  <c r="AR120" i="87"/>
  <c r="AQ120" i="87"/>
  <c r="AP120" i="87"/>
  <c r="AO120" i="87"/>
  <c r="AN120" i="87"/>
  <c r="AM120" i="87"/>
  <c r="AL120" i="87"/>
  <c r="AK120" i="87"/>
  <c r="AJ120" i="87"/>
  <c r="AI120" i="87"/>
  <c r="AH120" i="87"/>
  <c r="AG120" i="87"/>
  <c r="AF120" i="87"/>
  <c r="AE120" i="87"/>
  <c r="AD120" i="87"/>
  <c r="AC120" i="87"/>
  <c r="AA120" i="87"/>
  <c r="AV119" i="87"/>
  <c r="AU119" i="87"/>
  <c r="AT119" i="87"/>
  <c r="AS119" i="87"/>
  <c r="AR119" i="87"/>
  <c r="AQ119" i="87"/>
  <c r="AP119" i="87"/>
  <c r="AO119" i="87"/>
  <c r="AN119" i="87"/>
  <c r="AM119" i="87"/>
  <c r="AL119" i="87"/>
  <c r="AK119" i="87"/>
  <c r="AJ119" i="87"/>
  <c r="AI119" i="87"/>
  <c r="AH119" i="87"/>
  <c r="AG119" i="87"/>
  <c r="AF119" i="87"/>
  <c r="AE119" i="87"/>
  <c r="AD119" i="87"/>
  <c r="AC119" i="87"/>
  <c r="AA119" i="87"/>
  <c r="AV118" i="87"/>
  <c r="AU118" i="87"/>
  <c r="AT118" i="87"/>
  <c r="AS118" i="87"/>
  <c r="AR118" i="87"/>
  <c r="AQ118" i="87"/>
  <c r="AP118" i="87"/>
  <c r="AO118" i="87"/>
  <c r="AN118" i="87"/>
  <c r="AM118" i="87"/>
  <c r="AL118" i="87"/>
  <c r="AK118" i="87"/>
  <c r="AJ118" i="87"/>
  <c r="AI118" i="87"/>
  <c r="AH118" i="87"/>
  <c r="AG118" i="87"/>
  <c r="AF118" i="87"/>
  <c r="AE118" i="87"/>
  <c r="AD118" i="87"/>
  <c r="AC118" i="87"/>
  <c r="AA118" i="87"/>
  <c r="Z111" i="87"/>
  <c r="Y111" i="87"/>
  <c r="X111" i="87"/>
  <c r="W111" i="87"/>
  <c r="V111" i="87"/>
  <c r="U111" i="87"/>
  <c r="T111" i="87"/>
  <c r="S111" i="87"/>
  <c r="R111" i="87"/>
  <c r="Q111" i="87"/>
  <c r="P111" i="87"/>
  <c r="O111" i="87"/>
  <c r="N111" i="87"/>
  <c r="M111" i="87"/>
  <c r="L111" i="87"/>
  <c r="K111" i="87"/>
  <c r="J111" i="87"/>
  <c r="I111" i="87"/>
  <c r="H111" i="87"/>
  <c r="G111" i="87"/>
  <c r="F111" i="87"/>
  <c r="E111" i="87"/>
  <c r="D111" i="87"/>
  <c r="AY110" i="87"/>
  <c r="AX110" i="87"/>
  <c r="AW110" i="87"/>
  <c r="AV110" i="87"/>
  <c r="AU110" i="87"/>
  <c r="AT110" i="87"/>
  <c r="AS110" i="87"/>
  <c r="AR110" i="87"/>
  <c r="AQ110" i="87"/>
  <c r="AP110" i="87"/>
  <c r="AO110" i="87"/>
  <c r="AN110" i="87"/>
  <c r="AM110" i="87"/>
  <c r="AL110" i="87"/>
  <c r="AK110" i="87"/>
  <c r="AJ110" i="87"/>
  <c r="AI110" i="87"/>
  <c r="AH110" i="87"/>
  <c r="AG110" i="87"/>
  <c r="AF110" i="87"/>
  <c r="AE110" i="87"/>
  <c r="AD110" i="87"/>
  <c r="AC110" i="87"/>
  <c r="AA110" i="87"/>
  <c r="AY109" i="87"/>
  <c r="AX109" i="87"/>
  <c r="AW109" i="87"/>
  <c r="AV109" i="87"/>
  <c r="AU109" i="87"/>
  <c r="AT109" i="87"/>
  <c r="AS109" i="87"/>
  <c r="AR109" i="87"/>
  <c r="AQ109" i="87"/>
  <c r="AP109" i="87"/>
  <c r="AO109" i="87"/>
  <c r="AN109" i="87"/>
  <c r="AM109" i="87"/>
  <c r="AL109" i="87"/>
  <c r="AK109" i="87"/>
  <c r="AJ109" i="87"/>
  <c r="AI109" i="87"/>
  <c r="AH109" i="87"/>
  <c r="AG109" i="87"/>
  <c r="AF109" i="87"/>
  <c r="AE109" i="87"/>
  <c r="AD109" i="87"/>
  <c r="AC109" i="87"/>
  <c r="AA109" i="87"/>
  <c r="AY108" i="87"/>
  <c r="AX108" i="87"/>
  <c r="AW108" i="87"/>
  <c r="AV108" i="87"/>
  <c r="AU108" i="87"/>
  <c r="AT108" i="87"/>
  <c r="AS108" i="87"/>
  <c r="AR108" i="87"/>
  <c r="AQ108" i="87"/>
  <c r="AP108" i="87"/>
  <c r="AO108" i="87"/>
  <c r="AN108" i="87"/>
  <c r="AM108" i="87"/>
  <c r="AL108" i="87"/>
  <c r="AK108" i="87"/>
  <c r="AJ108" i="87"/>
  <c r="AI108" i="87"/>
  <c r="AH108" i="87"/>
  <c r="AG108" i="87"/>
  <c r="AF108" i="87"/>
  <c r="AE108" i="87"/>
  <c r="AD108" i="87"/>
  <c r="AC108" i="87"/>
  <c r="AA108" i="87"/>
  <c r="AY107" i="87"/>
  <c r="AX107" i="87"/>
  <c r="AW107" i="87"/>
  <c r="AV107" i="87"/>
  <c r="AU107" i="87"/>
  <c r="AT107" i="87"/>
  <c r="AS107" i="87"/>
  <c r="AR107" i="87"/>
  <c r="AQ107" i="87"/>
  <c r="AP107" i="87"/>
  <c r="AO107" i="87"/>
  <c r="AN107" i="87"/>
  <c r="AM107" i="87"/>
  <c r="AL107" i="87"/>
  <c r="AK107" i="87"/>
  <c r="AJ107" i="87"/>
  <c r="AI107" i="87"/>
  <c r="AH107" i="87"/>
  <c r="AG107" i="87"/>
  <c r="AF107" i="87"/>
  <c r="AE107" i="87"/>
  <c r="AD107" i="87"/>
  <c r="AC107" i="87"/>
  <c r="AA107" i="87"/>
  <c r="AY106" i="87"/>
  <c r="AX106" i="87"/>
  <c r="AW106" i="87"/>
  <c r="AV106" i="87"/>
  <c r="AU106" i="87"/>
  <c r="AT106" i="87"/>
  <c r="AS106" i="87"/>
  <c r="AR106" i="87"/>
  <c r="AQ106" i="87"/>
  <c r="AP106" i="87"/>
  <c r="AO106" i="87"/>
  <c r="AN106" i="87"/>
  <c r="AM106" i="87"/>
  <c r="AL106" i="87"/>
  <c r="AK106" i="87"/>
  <c r="AJ106" i="87"/>
  <c r="AI106" i="87"/>
  <c r="AH106" i="87"/>
  <c r="AG106" i="87"/>
  <c r="AF106" i="87"/>
  <c r="AE106" i="87"/>
  <c r="AD106" i="87"/>
  <c r="AC106" i="87"/>
  <c r="AA106" i="87"/>
  <c r="AY105" i="87"/>
  <c r="AX105" i="87"/>
  <c r="AW105" i="87"/>
  <c r="AV105" i="87"/>
  <c r="AU105" i="87"/>
  <c r="AT105" i="87"/>
  <c r="AS105" i="87"/>
  <c r="AR105" i="87"/>
  <c r="AQ105" i="87"/>
  <c r="AP105" i="87"/>
  <c r="AO105" i="87"/>
  <c r="AN105" i="87"/>
  <c r="AM105" i="87"/>
  <c r="AL105" i="87"/>
  <c r="AK105" i="87"/>
  <c r="AJ105" i="87"/>
  <c r="AI105" i="87"/>
  <c r="AH105" i="87"/>
  <c r="AG105" i="87"/>
  <c r="AF105" i="87"/>
  <c r="AE105" i="87"/>
  <c r="AD105" i="87"/>
  <c r="AC105" i="87"/>
  <c r="AA105" i="87"/>
  <c r="AY104" i="87"/>
  <c r="AX104" i="87"/>
  <c r="AW104" i="87"/>
  <c r="AV104" i="87"/>
  <c r="AU104" i="87"/>
  <c r="AT104" i="87"/>
  <c r="AS104" i="87"/>
  <c r="AR104" i="87"/>
  <c r="AQ104" i="87"/>
  <c r="AP104" i="87"/>
  <c r="AO104" i="87"/>
  <c r="AN104" i="87"/>
  <c r="AM104" i="87"/>
  <c r="AL104" i="87"/>
  <c r="AK104" i="87"/>
  <c r="AJ104" i="87"/>
  <c r="AI104" i="87"/>
  <c r="AH104" i="87"/>
  <c r="AG104" i="87"/>
  <c r="AF104" i="87"/>
  <c r="AE104" i="87"/>
  <c r="AD104" i="87"/>
  <c r="AC104" i="87"/>
  <c r="AA104" i="87"/>
  <c r="AY103" i="87"/>
  <c r="AX103" i="87"/>
  <c r="AW103" i="87"/>
  <c r="AV103" i="87"/>
  <c r="AU103" i="87"/>
  <c r="AT103" i="87"/>
  <c r="AS103" i="87"/>
  <c r="AR103" i="87"/>
  <c r="AQ103" i="87"/>
  <c r="AP103" i="87"/>
  <c r="AO103" i="87"/>
  <c r="AN103" i="87"/>
  <c r="AM103" i="87"/>
  <c r="AL103" i="87"/>
  <c r="AK103" i="87"/>
  <c r="AJ103" i="87"/>
  <c r="AI103" i="87"/>
  <c r="AH103" i="87"/>
  <c r="AG103" i="87"/>
  <c r="AF103" i="87"/>
  <c r="AE103" i="87"/>
  <c r="AD103" i="87"/>
  <c r="AC103" i="87"/>
  <c r="AA103" i="87"/>
  <c r="AY102" i="87"/>
  <c r="AX102" i="87"/>
  <c r="AW102" i="87"/>
  <c r="AV102" i="87"/>
  <c r="AU102" i="87"/>
  <c r="AT102" i="87"/>
  <c r="AS102" i="87"/>
  <c r="AR102" i="87"/>
  <c r="AQ102" i="87"/>
  <c r="AP102" i="87"/>
  <c r="AO102" i="87"/>
  <c r="AN102" i="87"/>
  <c r="AM102" i="87"/>
  <c r="AL102" i="87"/>
  <c r="AK102" i="87"/>
  <c r="AJ102" i="87"/>
  <c r="AI102" i="87"/>
  <c r="AH102" i="87"/>
  <c r="AG102" i="87"/>
  <c r="AF102" i="87"/>
  <c r="AE102" i="87"/>
  <c r="AD102" i="87"/>
  <c r="AC102" i="87"/>
  <c r="AA102" i="87"/>
  <c r="AY101" i="87"/>
  <c r="AX101" i="87"/>
  <c r="AW101" i="87"/>
  <c r="AV101" i="87"/>
  <c r="AU101" i="87"/>
  <c r="AT101" i="87"/>
  <c r="AS101" i="87"/>
  <c r="AR101" i="87"/>
  <c r="AQ101" i="87"/>
  <c r="AP101" i="87"/>
  <c r="AO101" i="87"/>
  <c r="AN101" i="87"/>
  <c r="AM101" i="87"/>
  <c r="AL101" i="87"/>
  <c r="AK101" i="87"/>
  <c r="AJ101" i="87"/>
  <c r="AI101" i="87"/>
  <c r="AH101" i="87"/>
  <c r="AG101" i="87"/>
  <c r="AF101" i="87"/>
  <c r="AE101" i="87"/>
  <c r="AD101" i="87"/>
  <c r="AC101" i="87"/>
  <c r="AA101" i="87"/>
  <c r="AY100" i="87"/>
  <c r="AX100" i="87"/>
  <c r="AW100" i="87"/>
  <c r="AV100" i="87"/>
  <c r="AU100" i="87"/>
  <c r="AT100" i="87"/>
  <c r="AS100" i="87"/>
  <c r="AR100" i="87"/>
  <c r="AQ100" i="87"/>
  <c r="AP100" i="87"/>
  <c r="AO100" i="87"/>
  <c r="AN100" i="87"/>
  <c r="AM100" i="87"/>
  <c r="AL100" i="87"/>
  <c r="AK100" i="87"/>
  <c r="AJ100" i="87"/>
  <c r="AI100" i="87"/>
  <c r="AH100" i="87"/>
  <c r="AG100" i="87"/>
  <c r="AF100" i="87"/>
  <c r="AE100" i="87"/>
  <c r="AD100" i="87"/>
  <c r="AC100" i="87"/>
  <c r="AA100" i="87"/>
  <c r="AY99" i="87"/>
  <c r="AX99" i="87"/>
  <c r="AW99" i="87"/>
  <c r="AV99" i="87"/>
  <c r="AU99" i="87"/>
  <c r="AT99" i="87"/>
  <c r="AS99" i="87"/>
  <c r="AR99" i="87"/>
  <c r="AQ99" i="87"/>
  <c r="AP99" i="87"/>
  <c r="AO99" i="87"/>
  <c r="AN99" i="87"/>
  <c r="AM99" i="87"/>
  <c r="AL99" i="87"/>
  <c r="AK99" i="87"/>
  <c r="AJ99" i="87"/>
  <c r="AI99" i="87"/>
  <c r="AH99" i="87"/>
  <c r="AG99" i="87"/>
  <c r="AF99" i="87"/>
  <c r="AE99" i="87"/>
  <c r="AD99" i="87"/>
  <c r="AC99" i="87"/>
  <c r="AA99" i="87"/>
  <c r="AY98" i="87"/>
  <c r="AX98" i="87"/>
  <c r="AW98" i="87"/>
  <c r="AV98" i="87"/>
  <c r="AU98" i="87"/>
  <c r="AT98" i="87"/>
  <c r="AS98" i="87"/>
  <c r="AR98" i="87"/>
  <c r="AQ98" i="87"/>
  <c r="AP98" i="87"/>
  <c r="AO98" i="87"/>
  <c r="AN98" i="87"/>
  <c r="AM98" i="87"/>
  <c r="AL98" i="87"/>
  <c r="AK98" i="87"/>
  <c r="AJ98" i="87"/>
  <c r="AI98" i="87"/>
  <c r="AH98" i="87"/>
  <c r="AG98" i="87"/>
  <c r="AF98" i="87"/>
  <c r="AE98" i="87"/>
  <c r="AD98" i="87"/>
  <c r="AC98" i="87"/>
  <c r="AA98" i="87"/>
  <c r="W94" i="87"/>
  <c r="V94" i="87"/>
  <c r="U94" i="87"/>
  <c r="T94" i="87"/>
  <c r="S94" i="87"/>
  <c r="R94" i="87"/>
  <c r="Q94" i="87"/>
  <c r="P94" i="87"/>
  <c r="O94" i="87"/>
  <c r="N94" i="87"/>
  <c r="M94" i="87"/>
  <c r="L94" i="87"/>
  <c r="K94" i="87"/>
  <c r="J94" i="87"/>
  <c r="I94" i="87"/>
  <c r="H94" i="87"/>
  <c r="G94" i="87"/>
  <c r="F94" i="87"/>
  <c r="E94" i="87"/>
  <c r="D94" i="87"/>
  <c r="AV93" i="87"/>
  <c r="AU93" i="87"/>
  <c r="AT93" i="87"/>
  <c r="AS93" i="87"/>
  <c r="AR93" i="87"/>
  <c r="AQ93" i="87"/>
  <c r="AP93" i="87"/>
  <c r="AO93" i="87"/>
  <c r="AN93" i="87"/>
  <c r="AM93" i="87"/>
  <c r="AL93" i="87"/>
  <c r="AK93" i="87"/>
  <c r="AJ93" i="87"/>
  <c r="AI93" i="87"/>
  <c r="AH93" i="87"/>
  <c r="AG93" i="87"/>
  <c r="AF93" i="87"/>
  <c r="AE93" i="87"/>
  <c r="AD93" i="87"/>
  <c r="AC93" i="87"/>
  <c r="AA93" i="87"/>
  <c r="AV92" i="87"/>
  <c r="AU92" i="87"/>
  <c r="AT92" i="87"/>
  <c r="AS92" i="87"/>
  <c r="AR92" i="87"/>
  <c r="AQ92" i="87"/>
  <c r="AP92" i="87"/>
  <c r="AO92" i="87"/>
  <c r="AN92" i="87"/>
  <c r="AM92" i="87"/>
  <c r="AL92" i="87"/>
  <c r="AK92" i="87"/>
  <c r="AJ92" i="87"/>
  <c r="AI92" i="87"/>
  <c r="AH92" i="87"/>
  <c r="AG92" i="87"/>
  <c r="AF92" i="87"/>
  <c r="AE92" i="87"/>
  <c r="AD92" i="87"/>
  <c r="AC92" i="87"/>
  <c r="AA92" i="87"/>
  <c r="AV91" i="87"/>
  <c r="AU91" i="87"/>
  <c r="AT91" i="87"/>
  <c r="AS91" i="87"/>
  <c r="AR91" i="87"/>
  <c r="AQ91" i="87"/>
  <c r="AP91" i="87"/>
  <c r="AO91" i="87"/>
  <c r="AN91" i="87"/>
  <c r="AM91" i="87"/>
  <c r="AL91" i="87"/>
  <c r="AK91" i="87"/>
  <c r="AJ91" i="87"/>
  <c r="AI91" i="87"/>
  <c r="AH91" i="87"/>
  <c r="AG91" i="87"/>
  <c r="AF91" i="87"/>
  <c r="AE91" i="87"/>
  <c r="AD91" i="87"/>
  <c r="AC91" i="87"/>
  <c r="AA91" i="87"/>
  <c r="AV90" i="87"/>
  <c r="AU90" i="87"/>
  <c r="AT90" i="87"/>
  <c r="AS90" i="87"/>
  <c r="AR90" i="87"/>
  <c r="AQ90" i="87"/>
  <c r="AP90" i="87"/>
  <c r="AO90" i="87"/>
  <c r="AN90" i="87"/>
  <c r="AM90" i="87"/>
  <c r="AL90" i="87"/>
  <c r="AK90" i="87"/>
  <c r="AJ90" i="87"/>
  <c r="AI90" i="87"/>
  <c r="AH90" i="87"/>
  <c r="AG90" i="87"/>
  <c r="AF90" i="87"/>
  <c r="AE90" i="87"/>
  <c r="AD90" i="87"/>
  <c r="AC90" i="87"/>
  <c r="AA90" i="87"/>
  <c r="AV89" i="87"/>
  <c r="AU89" i="87"/>
  <c r="AT89" i="87"/>
  <c r="AS89" i="87"/>
  <c r="AR89" i="87"/>
  <c r="AQ89" i="87"/>
  <c r="AP89" i="87"/>
  <c r="AO89" i="87"/>
  <c r="AN89" i="87"/>
  <c r="AM89" i="87"/>
  <c r="AL89" i="87"/>
  <c r="AK89" i="87"/>
  <c r="AJ89" i="87"/>
  <c r="AI89" i="87"/>
  <c r="AH89" i="87"/>
  <c r="AG89" i="87"/>
  <c r="AF89" i="87"/>
  <c r="AE89" i="87"/>
  <c r="AD89" i="87"/>
  <c r="AC89" i="87"/>
  <c r="AA89" i="87"/>
  <c r="AV88" i="87"/>
  <c r="AU88" i="87"/>
  <c r="AT88" i="87"/>
  <c r="AS88" i="87"/>
  <c r="AR88" i="87"/>
  <c r="AQ88" i="87"/>
  <c r="AP88" i="87"/>
  <c r="AO88" i="87"/>
  <c r="AN88" i="87"/>
  <c r="AM88" i="87"/>
  <c r="AL88" i="87"/>
  <c r="AK88" i="87"/>
  <c r="AJ88" i="87"/>
  <c r="AI88" i="87"/>
  <c r="AH88" i="87"/>
  <c r="AG88" i="87"/>
  <c r="AF88" i="87"/>
  <c r="AE88" i="87"/>
  <c r="AD88" i="87"/>
  <c r="AC88" i="87"/>
  <c r="AA88" i="87"/>
  <c r="AV87" i="87"/>
  <c r="AU87" i="87"/>
  <c r="AT87" i="87"/>
  <c r="AS87" i="87"/>
  <c r="AR87" i="87"/>
  <c r="AQ87" i="87"/>
  <c r="AP87" i="87"/>
  <c r="AO87" i="87"/>
  <c r="AN87" i="87"/>
  <c r="AM87" i="87"/>
  <c r="AL87" i="87"/>
  <c r="AK87" i="87"/>
  <c r="AJ87" i="87"/>
  <c r="AI87" i="87"/>
  <c r="AH87" i="87"/>
  <c r="AG87" i="87"/>
  <c r="AF87" i="87"/>
  <c r="AE87" i="87"/>
  <c r="AD87" i="87"/>
  <c r="AC87" i="87"/>
  <c r="AA87" i="87"/>
  <c r="AV86" i="87"/>
  <c r="AU86" i="87"/>
  <c r="AT86" i="87"/>
  <c r="AS86" i="87"/>
  <c r="AR86" i="87"/>
  <c r="AQ86" i="87"/>
  <c r="AP86" i="87"/>
  <c r="AO86" i="87"/>
  <c r="AN86" i="87"/>
  <c r="AM86" i="87"/>
  <c r="AL86" i="87"/>
  <c r="AK86" i="87"/>
  <c r="AJ86" i="87"/>
  <c r="AI86" i="87"/>
  <c r="AH86" i="87"/>
  <c r="AG86" i="87"/>
  <c r="AF86" i="87"/>
  <c r="AE86" i="87"/>
  <c r="AD86" i="87"/>
  <c r="AC86" i="87"/>
  <c r="AA86" i="87"/>
  <c r="AV85" i="87"/>
  <c r="AU85" i="87"/>
  <c r="AT85" i="87"/>
  <c r="AS85" i="87"/>
  <c r="AR85" i="87"/>
  <c r="AQ85" i="87"/>
  <c r="AP85" i="87"/>
  <c r="AO85" i="87"/>
  <c r="AN85" i="87"/>
  <c r="AM85" i="87"/>
  <c r="AL85" i="87"/>
  <c r="AK85" i="87"/>
  <c r="AJ85" i="87"/>
  <c r="AI85" i="87"/>
  <c r="AH85" i="87"/>
  <c r="AG85" i="87"/>
  <c r="AF85" i="87"/>
  <c r="AE85" i="87"/>
  <c r="AD85" i="87"/>
  <c r="AC85" i="87"/>
  <c r="AA85" i="87"/>
  <c r="AV84" i="87"/>
  <c r="AU84" i="87"/>
  <c r="AT84" i="87"/>
  <c r="AS84" i="87"/>
  <c r="AR84" i="87"/>
  <c r="AQ84" i="87"/>
  <c r="AP84" i="87"/>
  <c r="AO84" i="87"/>
  <c r="AN84" i="87"/>
  <c r="AM84" i="87"/>
  <c r="AL84" i="87"/>
  <c r="AK84" i="87"/>
  <c r="AJ84" i="87"/>
  <c r="AI84" i="87"/>
  <c r="AH84" i="87"/>
  <c r="AG84" i="87"/>
  <c r="AF84" i="87"/>
  <c r="AE84" i="87"/>
  <c r="AD84" i="87"/>
  <c r="AC84" i="87"/>
  <c r="AA84" i="87"/>
  <c r="AV83" i="87"/>
  <c r="AU83" i="87"/>
  <c r="AT83" i="87"/>
  <c r="AS83" i="87"/>
  <c r="AR83" i="87"/>
  <c r="AQ83" i="87"/>
  <c r="AP83" i="87"/>
  <c r="AO83" i="87"/>
  <c r="AN83" i="87"/>
  <c r="AM83" i="87"/>
  <c r="AL83" i="87"/>
  <c r="AK83" i="87"/>
  <c r="AJ83" i="87"/>
  <c r="AI83" i="87"/>
  <c r="AH83" i="87"/>
  <c r="AG83" i="87"/>
  <c r="AF83" i="87"/>
  <c r="AE83" i="87"/>
  <c r="AD83" i="87"/>
  <c r="AC83" i="87"/>
  <c r="AA83" i="87"/>
  <c r="AV82" i="87"/>
  <c r="AU82" i="87"/>
  <c r="AT82" i="87"/>
  <c r="AS82" i="87"/>
  <c r="AR82" i="87"/>
  <c r="AQ82" i="87"/>
  <c r="AP82" i="87"/>
  <c r="AO82" i="87"/>
  <c r="AN82" i="87"/>
  <c r="AM82" i="87"/>
  <c r="AL82" i="87"/>
  <c r="AK82" i="87"/>
  <c r="AJ82" i="87"/>
  <c r="AI82" i="87"/>
  <c r="AH82" i="87"/>
  <c r="AG82" i="87"/>
  <c r="AF82" i="87"/>
  <c r="AE82" i="87"/>
  <c r="AD82" i="87"/>
  <c r="AC82" i="87"/>
  <c r="AA82" i="87"/>
  <c r="AV81" i="87"/>
  <c r="AU81" i="87"/>
  <c r="AT81" i="87"/>
  <c r="AS81" i="87"/>
  <c r="AR81" i="87"/>
  <c r="AQ81" i="87"/>
  <c r="AP81" i="87"/>
  <c r="AO81" i="87"/>
  <c r="AN81" i="87"/>
  <c r="AM81" i="87"/>
  <c r="AL81" i="87"/>
  <c r="AK81" i="87"/>
  <c r="AJ81" i="87"/>
  <c r="AI81" i="87"/>
  <c r="AH81" i="87"/>
  <c r="AG81" i="87"/>
  <c r="AF81" i="87"/>
  <c r="AE81" i="87"/>
  <c r="AD81" i="87"/>
  <c r="AC81" i="87"/>
  <c r="AA81" i="87"/>
  <c r="Z75" i="87"/>
  <c r="Y75" i="87"/>
  <c r="X75" i="87"/>
  <c r="W75" i="87"/>
  <c r="V75" i="87"/>
  <c r="U75" i="87"/>
  <c r="T75" i="87"/>
  <c r="S75" i="87"/>
  <c r="R75" i="87"/>
  <c r="Q75" i="87"/>
  <c r="P75" i="87"/>
  <c r="O75" i="87"/>
  <c r="N75" i="87"/>
  <c r="M75" i="87"/>
  <c r="L75" i="87"/>
  <c r="K75" i="87"/>
  <c r="J75" i="87"/>
  <c r="I75" i="87"/>
  <c r="H75" i="87"/>
  <c r="G75" i="87"/>
  <c r="F75" i="87"/>
  <c r="E75" i="87"/>
  <c r="D75" i="87"/>
  <c r="AA74" i="87"/>
  <c r="AA73" i="87"/>
  <c r="AY72" i="87"/>
  <c r="AX72" i="87"/>
  <c r="AW72" i="87"/>
  <c r="AV72" i="87"/>
  <c r="AU72" i="87"/>
  <c r="AT72" i="87"/>
  <c r="AS72" i="87"/>
  <c r="AR72" i="87"/>
  <c r="AQ72" i="87"/>
  <c r="AP72" i="87"/>
  <c r="AO72" i="87"/>
  <c r="AN72" i="87"/>
  <c r="AM72" i="87"/>
  <c r="AL72" i="87"/>
  <c r="AK72" i="87"/>
  <c r="AJ72" i="87"/>
  <c r="AI72" i="87"/>
  <c r="AH72" i="87"/>
  <c r="AG72" i="87"/>
  <c r="AF72" i="87"/>
  <c r="AE72" i="87"/>
  <c r="AD72" i="87"/>
  <c r="AC72" i="87"/>
  <c r="AA72" i="87"/>
  <c r="AY71" i="87"/>
  <c r="AX71" i="87"/>
  <c r="AW71" i="87"/>
  <c r="AV71" i="87"/>
  <c r="AU71" i="87"/>
  <c r="AT71" i="87"/>
  <c r="AS71" i="87"/>
  <c r="AR71" i="87"/>
  <c r="AQ71" i="87"/>
  <c r="AP71" i="87"/>
  <c r="AO71" i="87"/>
  <c r="AN71" i="87"/>
  <c r="AM71" i="87"/>
  <c r="AL71" i="87"/>
  <c r="AK71" i="87"/>
  <c r="AJ71" i="87"/>
  <c r="AI71" i="87"/>
  <c r="AH71" i="87"/>
  <c r="AG71" i="87"/>
  <c r="AF71" i="87"/>
  <c r="AE71" i="87"/>
  <c r="AD71" i="87"/>
  <c r="AC71" i="87"/>
  <c r="AA71" i="87"/>
  <c r="AY70" i="87"/>
  <c r="AX70" i="87"/>
  <c r="AW70" i="87"/>
  <c r="AV70" i="87"/>
  <c r="AU70" i="87"/>
  <c r="AT70" i="87"/>
  <c r="AS70" i="87"/>
  <c r="AR70" i="87"/>
  <c r="AQ70" i="87"/>
  <c r="AP70" i="87"/>
  <c r="AO70" i="87"/>
  <c r="AN70" i="87"/>
  <c r="AM70" i="87"/>
  <c r="AL70" i="87"/>
  <c r="AK70" i="87"/>
  <c r="AJ70" i="87"/>
  <c r="AI70" i="87"/>
  <c r="AH70" i="87"/>
  <c r="AG70" i="87"/>
  <c r="AF70" i="87"/>
  <c r="AE70" i="87"/>
  <c r="AD70" i="87"/>
  <c r="AC70" i="87"/>
  <c r="AA70" i="87"/>
  <c r="AY69" i="87"/>
  <c r="AX69" i="87"/>
  <c r="AW69" i="87"/>
  <c r="AV69" i="87"/>
  <c r="AU69" i="87"/>
  <c r="AT69" i="87"/>
  <c r="AS69" i="87"/>
  <c r="AR69" i="87"/>
  <c r="AQ69" i="87"/>
  <c r="AP69" i="87"/>
  <c r="AO69" i="87"/>
  <c r="AN69" i="87"/>
  <c r="AM69" i="87"/>
  <c r="AL69" i="87"/>
  <c r="AK69" i="87"/>
  <c r="AJ69" i="87"/>
  <c r="AI69" i="87"/>
  <c r="AH69" i="87"/>
  <c r="AG69" i="87"/>
  <c r="AF69" i="87"/>
  <c r="AE69" i="87"/>
  <c r="AD69" i="87"/>
  <c r="AC69" i="87"/>
  <c r="AA69" i="87"/>
  <c r="AY68" i="87"/>
  <c r="AX68" i="87"/>
  <c r="AW68" i="87"/>
  <c r="AV68" i="87"/>
  <c r="AU68" i="87"/>
  <c r="AT68" i="87"/>
  <c r="AS68" i="87"/>
  <c r="AR68" i="87"/>
  <c r="AQ68" i="87"/>
  <c r="AP68" i="87"/>
  <c r="AO68" i="87"/>
  <c r="AN68" i="87"/>
  <c r="AM68" i="87"/>
  <c r="AL68" i="87"/>
  <c r="AK68" i="87"/>
  <c r="AJ68" i="87"/>
  <c r="AI68" i="87"/>
  <c r="AH68" i="87"/>
  <c r="AG68" i="87"/>
  <c r="AF68" i="87"/>
  <c r="AE68" i="87"/>
  <c r="AD68" i="87"/>
  <c r="AC68" i="87"/>
  <c r="AA68" i="87"/>
  <c r="AY67" i="87"/>
  <c r="AX67" i="87"/>
  <c r="AW67" i="87"/>
  <c r="AV67" i="87"/>
  <c r="AU67" i="87"/>
  <c r="AT67" i="87"/>
  <c r="AS67" i="87"/>
  <c r="AR67" i="87"/>
  <c r="AQ67" i="87"/>
  <c r="AP67" i="87"/>
  <c r="AO67" i="87"/>
  <c r="AN67" i="87"/>
  <c r="AM67" i="87"/>
  <c r="AL67" i="87"/>
  <c r="AK67" i="87"/>
  <c r="AJ67" i="87"/>
  <c r="AI67" i="87"/>
  <c r="AH67" i="87"/>
  <c r="AG67" i="87"/>
  <c r="AF67" i="87"/>
  <c r="AE67" i="87"/>
  <c r="AD67" i="87"/>
  <c r="AC67" i="87"/>
  <c r="AA67" i="87"/>
  <c r="AY66" i="87"/>
  <c r="AX66" i="87"/>
  <c r="AW66" i="87"/>
  <c r="AV66" i="87"/>
  <c r="AU66" i="87"/>
  <c r="AT66" i="87"/>
  <c r="AS66" i="87"/>
  <c r="AR66" i="87"/>
  <c r="AQ66" i="87"/>
  <c r="AP66" i="87"/>
  <c r="AO66" i="87"/>
  <c r="AN66" i="87"/>
  <c r="AM66" i="87"/>
  <c r="AL66" i="87"/>
  <c r="AK66" i="87"/>
  <c r="AJ66" i="87"/>
  <c r="AI66" i="87"/>
  <c r="AH66" i="87"/>
  <c r="AG66" i="87"/>
  <c r="AF66" i="87"/>
  <c r="AE66" i="87"/>
  <c r="AD66" i="87"/>
  <c r="AC66" i="87"/>
  <c r="AA66" i="87"/>
  <c r="AY65" i="87"/>
  <c r="AX65" i="87"/>
  <c r="AW65" i="87"/>
  <c r="AV65" i="87"/>
  <c r="AU65" i="87"/>
  <c r="AT65" i="87"/>
  <c r="AS65" i="87"/>
  <c r="AR65" i="87"/>
  <c r="AQ65" i="87"/>
  <c r="AP65" i="87"/>
  <c r="AO65" i="87"/>
  <c r="AN65" i="87"/>
  <c r="AM65" i="87"/>
  <c r="AL65" i="87"/>
  <c r="AK65" i="87"/>
  <c r="AJ65" i="87"/>
  <c r="AI65" i="87"/>
  <c r="AH65" i="87"/>
  <c r="AG65" i="87"/>
  <c r="AF65" i="87"/>
  <c r="AE65" i="87"/>
  <c r="AD65" i="87"/>
  <c r="AC65" i="87"/>
  <c r="AA65" i="87"/>
  <c r="AY64" i="87"/>
  <c r="AX64" i="87"/>
  <c r="AW64" i="87"/>
  <c r="AV64" i="87"/>
  <c r="AU64" i="87"/>
  <c r="AT64" i="87"/>
  <c r="AS64" i="87"/>
  <c r="AR64" i="87"/>
  <c r="AQ64" i="87"/>
  <c r="AP64" i="87"/>
  <c r="AO64" i="87"/>
  <c r="AN64" i="87"/>
  <c r="AM64" i="87"/>
  <c r="AL64" i="87"/>
  <c r="AK64" i="87"/>
  <c r="AJ64" i="87"/>
  <c r="AI64" i="87"/>
  <c r="AH64" i="87"/>
  <c r="AG64" i="87"/>
  <c r="AF64" i="87"/>
  <c r="AE64" i="87"/>
  <c r="AD64" i="87"/>
  <c r="AC64" i="87"/>
  <c r="AA64" i="87"/>
  <c r="AV60" i="87"/>
  <c r="AU60" i="87"/>
  <c r="AT60" i="87"/>
  <c r="AS60" i="87"/>
  <c r="AR60" i="87"/>
  <c r="AQ60" i="87"/>
  <c r="AP60" i="87"/>
  <c r="AO60" i="87"/>
  <c r="AN60" i="87"/>
  <c r="AM60" i="87"/>
  <c r="AL60" i="87"/>
  <c r="AK60" i="87"/>
  <c r="AJ60" i="87"/>
  <c r="AI60" i="87"/>
  <c r="AH60" i="87"/>
  <c r="AG60" i="87"/>
  <c r="AF60" i="87"/>
  <c r="AE60" i="87"/>
  <c r="AD60" i="87"/>
  <c r="AC60" i="87"/>
  <c r="W60" i="87"/>
  <c r="V60" i="87"/>
  <c r="U60" i="87"/>
  <c r="T60" i="87"/>
  <c r="S60" i="87"/>
  <c r="R60" i="87"/>
  <c r="Q60" i="87"/>
  <c r="P60" i="87"/>
  <c r="O60" i="87"/>
  <c r="N60" i="87"/>
  <c r="M60" i="87"/>
  <c r="L60" i="87"/>
  <c r="K60" i="87"/>
  <c r="J60" i="87"/>
  <c r="I60" i="87"/>
  <c r="H60" i="87"/>
  <c r="G60" i="87"/>
  <c r="F60" i="87"/>
  <c r="E60" i="87"/>
  <c r="D60" i="87"/>
  <c r="AA59" i="87"/>
  <c r="AA58" i="87"/>
  <c r="AA57" i="87"/>
  <c r="AA56" i="87"/>
  <c r="AA55" i="87"/>
  <c r="AA54" i="87"/>
  <c r="AA53" i="87"/>
  <c r="AA52" i="87"/>
  <c r="AA51" i="87"/>
  <c r="AA50" i="87"/>
  <c r="AA49" i="87"/>
  <c r="AY44" i="87"/>
  <c r="AX44" i="87"/>
  <c r="AW44" i="87"/>
  <c r="AV44" i="87"/>
  <c r="AU44" i="87"/>
  <c r="AT44" i="87"/>
  <c r="AS44" i="87"/>
  <c r="AR44" i="87"/>
  <c r="AQ44" i="87"/>
  <c r="AP44" i="87"/>
  <c r="AO44" i="87"/>
  <c r="AN44" i="87"/>
  <c r="AM44" i="87"/>
  <c r="AL44" i="87"/>
  <c r="AK44" i="87"/>
  <c r="AJ44" i="87"/>
  <c r="AI44" i="87"/>
  <c r="AH44" i="87"/>
  <c r="AG44" i="87"/>
  <c r="AF44" i="87"/>
  <c r="AE44" i="87"/>
  <c r="AD44" i="87"/>
  <c r="AC44" i="87"/>
  <c r="Z44" i="87"/>
  <c r="Y44" i="87"/>
  <c r="X44" i="87"/>
  <c r="W44" i="87"/>
  <c r="V44" i="87"/>
  <c r="U44" i="87"/>
  <c r="T44" i="87"/>
  <c r="S44" i="87"/>
  <c r="R44" i="87"/>
  <c r="Q44" i="87"/>
  <c r="P44" i="87"/>
  <c r="O44" i="87"/>
  <c r="N44" i="87"/>
  <c r="M44" i="87"/>
  <c r="L44" i="87"/>
  <c r="K44" i="87"/>
  <c r="J44" i="87"/>
  <c r="I44" i="87"/>
  <c r="H44" i="87"/>
  <c r="G44" i="87"/>
  <c r="F44" i="87"/>
  <c r="E44" i="87"/>
  <c r="D44" i="87"/>
  <c r="AA43" i="87"/>
  <c r="AA42" i="87"/>
  <c r="AA41" i="87"/>
  <c r="AA40" i="87"/>
  <c r="AA39" i="87"/>
  <c r="AA38" i="87"/>
  <c r="AA37" i="87"/>
  <c r="AA36" i="87"/>
  <c r="AA35" i="87"/>
  <c r="AA34" i="87"/>
  <c r="AA33" i="87"/>
  <c r="AA32" i="87"/>
  <c r="AV28" i="87"/>
  <c r="AU28" i="87"/>
  <c r="AT28" i="87"/>
  <c r="AS28" i="87"/>
  <c r="AR28" i="87"/>
  <c r="AQ28" i="87"/>
  <c r="AP28" i="87"/>
  <c r="AO28" i="87"/>
  <c r="AN28" i="87"/>
  <c r="AM28" i="87"/>
  <c r="AL28" i="87"/>
  <c r="AK28" i="87"/>
  <c r="AJ28" i="87"/>
  <c r="AI28" i="87"/>
  <c r="AH28" i="87"/>
  <c r="AG28" i="87"/>
  <c r="AF28" i="87"/>
  <c r="AE28" i="87"/>
  <c r="AD28" i="87"/>
  <c r="AC28" i="87"/>
  <c r="W28" i="87"/>
  <c r="V28" i="87"/>
  <c r="U28" i="87"/>
  <c r="T28" i="87"/>
  <c r="S28" i="87"/>
  <c r="R28" i="87"/>
  <c r="Q28" i="87"/>
  <c r="P28" i="87"/>
  <c r="O28" i="87"/>
  <c r="N28" i="87"/>
  <c r="M28" i="87"/>
  <c r="L28" i="87"/>
  <c r="K28" i="87"/>
  <c r="J28" i="87"/>
  <c r="I28" i="87"/>
  <c r="H28" i="87"/>
  <c r="G28" i="87"/>
  <c r="F28" i="87"/>
  <c r="E28" i="87"/>
  <c r="D28" i="87"/>
  <c r="AA27" i="87"/>
  <c r="AA26" i="87"/>
  <c r="AA25" i="87"/>
  <c r="AA24" i="87"/>
  <c r="AA23" i="87"/>
  <c r="AA22" i="87"/>
  <c r="AA21" i="87"/>
  <c r="AA20" i="87"/>
  <c r="AA19" i="87"/>
  <c r="AA18" i="87"/>
  <c r="AA17" i="87"/>
  <c r="AA16" i="87"/>
  <c r="W282" i="86"/>
  <c r="W281" i="86"/>
  <c r="W280" i="86"/>
  <c r="J280" i="86"/>
  <c r="W279" i="86"/>
  <c r="J279" i="86"/>
  <c r="W278" i="86"/>
  <c r="J278" i="86"/>
  <c r="W277" i="86"/>
  <c r="J277" i="86"/>
  <c r="W276" i="86"/>
  <c r="J276" i="86"/>
  <c r="W274" i="86"/>
  <c r="J274" i="86"/>
  <c r="W273" i="86"/>
  <c r="J273" i="86"/>
  <c r="W272" i="86"/>
  <c r="J272" i="86"/>
  <c r="D272" i="86"/>
  <c r="W271" i="86"/>
  <c r="J271" i="86"/>
  <c r="D271" i="86"/>
  <c r="W270" i="86"/>
  <c r="J270" i="86"/>
  <c r="D270" i="86"/>
  <c r="W269" i="86"/>
  <c r="J269" i="86"/>
  <c r="D269" i="86"/>
  <c r="W268" i="86"/>
  <c r="J268" i="86"/>
  <c r="D268" i="86"/>
  <c r="W267" i="86"/>
  <c r="J267" i="86"/>
  <c r="D267" i="86"/>
  <c r="W266" i="86"/>
  <c r="N266" i="86"/>
  <c r="J266" i="86"/>
  <c r="D266" i="86"/>
  <c r="W265" i="86"/>
  <c r="N265" i="86"/>
  <c r="J265" i="86"/>
  <c r="D265" i="86"/>
  <c r="W264" i="86"/>
  <c r="N264" i="86"/>
  <c r="J264" i="86"/>
  <c r="D264" i="86"/>
  <c r="W263" i="86"/>
  <c r="N263" i="86"/>
  <c r="J263" i="86"/>
  <c r="D263" i="86"/>
  <c r="W262" i="86"/>
  <c r="N262" i="86"/>
  <c r="J262" i="86"/>
  <c r="D262" i="86"/>
  <c r="W261" i="86"/>
  <c r="N261" i="86"/>
  <c r="J261" i="86"/>
  <c r="D261" i="86"/>
  <c r="W260" i="86"/>
  <c r="N260" i="86"/>
  <c r="J260" i="86"/>
  <c r="D260" i="86"/>
  <c r="W259" i="86"/>
  <c r="N259" i="86"/>
  <c r="J259" i="86"/>
  <c r="D259" i="86"/>
  <c r="W258" i="86"/>
  <c r="N258" i="86"/>
  <c r="J258" i="86"/>
  <c r="D258" i="86"/>
  <c r="W257" i="86"/>
  <c r="N257" i="86"/>
  <c r="J257" i="86"/>
  <c r="D257" i="86"/>
  <c r="W256" i="86"/>
  <c r="N256" i="86"/>
  <c r="J256" i="86"/>
  <c r="D256" i="86"/>
  <c r="W255" i="86"/>
  <c r="N255" i="86"/>
  <c r="J255" i="86"/>
  <c r="D255" i="86"/>
  <c r="W254" i="86"/>
  <c r="N254" i="86"/>
  <c r="J254" i="86"/>
  <c r="D254" i="86"/>
  <c r="W253" i="86"/>
  <c r="N253" i="86"/>
  <c r="J253" i="86"/>
  <c r="D253" i="86"/>
  <c r="W252" i="86"/>
  <c r="N252" i="86"/>
  <c r="J252" i="86"/>
  <c r="D252" i="86"/>
  <c r="W251" i="86"/>
  <c r="N251" i="86"/>
  <c r="J251" i="86"/>
  <c r="D251" i="86"/>
  <c r="W250" i="86"/>
  <c r="N250" i="86"/>
  <c r="J250" i="86"/>
  <c r="D250" i="86"/>
  <c r="W249" i="86"/>
  <c r="N249" i="86"/>
  <c r="J249" i="86"/>
  <c r="D249" i="86"/>
  <c r="W248" i="86"/>
  <c r="N248" i="86"/>
  <c r="J248" i="86"/>
  <c r="D248" i="86"/>
  <c r="W247" i="86"/>
  <c r="N247" i="86"/>
  <c r="J247" i="86"/>
  <c r="D247" i="86"/>
  <c r="W246" i="86"/>
  <c r="N246" i="86"/>
  <c r="J246" i="86"/>
  <c r="D246" i="86"/>
  <c r="W245" i="86"/>
  <c r="N245" i="86"/>
  <c r="J245" i="86"/>
  <c r="D245" i="86"/>
  <c r="W244" i="86"/>
  <c r="N244" i="86"/>
  <c r="J244" i="86"/>
  <c r="D244" i="86"/>
  <c r="W243" i="86"/>
  <c r="N243" i="86"/>
  <c r="J243" i="86"/>
  <c r="D243" i="86"/>
  <c r="W242" i="86"/>
  <c r="N242" i="86"/>
  <c r="J242" i="86"/>
  <c r="D242" i="86"/>
  <c r="W241" i="86"/>
  <c r="N241" i="86"/>
  <c r="J241" i="86"/>
  <c r="D241" i="86"/>
  <c r="W240" i="86"/>
  <c r="N240" i="86"/>
  <c r="J240" i="86"/>
  <c r="D240" i="86"/>
  <c r="W239" i="86"/>
  <c r="N239" i="86"/>
  <c r="J239" i="86"/>
  <c r="D239" i="86"/>
  <c r="W238" i="86"/>
  <c r="N238" i="86"/>
  <c r="J238" i="86"/>
  <c r="D238" i="86"/>
  <c r="W237" i="86"/>
  <c r="N237" i="86"/>
  <c r="J237" i="86"/>
  <c r="D237" i="86"/>
  <c r="W236" i="86"/>
  <c r="N236" i="86"/>
  <c r="J236" i="86"/>
  <c r="D236" i="86"/>
  <c r="W235" i="86"/>
  <c r="N235" i="86"/>
  <c r="J235" i="86"/>
  <c r="D235" i="86"/>
  <c r="W234" i="86"/>
  <c r="N234" i="86"/>
  <c r="J234" i="86"/>
  <c r="D234" i="86"/>
  <c r="W233" i="86"/>
  <c r="N233" i="86"/>
  <c r="J233" i="86"/>
  <c r="D233" i="86"/>
  <c r="W232" i="86"/>
  <c r="N232" i="86"/>
  <c r="J232" i="86"/>
  <c r="D232" i="86"/>
  <c r="W231" i="86"/>
  <c r="N231" i="86"/>
  <c r="J231" i="86"/>
  <c r="D231" i="86"/>
  <c r="W230" i="86"/>
  <c r="N230" i="86"/>
  <c r="J230" i="86"/>
  <c r="D230" i="86"/>
  <c r="W229" i="86"/>
  <c r="N229" i="86"/>
  <c r="J229" i="86"/>
  <c r="D229" i="86"/>
  <c r="W228" i="86"/>
  <c r="N228" i="86"/>
  <c r="J228" i="86"/>
  <c r="D228" i="86"/>
  <c r="W227" i="86"/>
  <c r="N227" i="86"/>
  <c r="J227" i="86"/>
  <c r="D227" i="86"/>
  <c r="W226" i="86"/>
  <c r="N226" i="86"/>
  <c r="J226" i="86"/>
  <c r="D226" i="86"/>
  <c r="W225" i="86"/>
  <c r="N225" i="86"/>
  <c r="J225" i="86"/>
  <c r="D225" i="86"/>
  <c r="W224" i="86"/>
  <c r="N224" i="86"/>
  <c r="J224" i="86"/>
  <c r="D224" i="86"/>
  <c r="W223" i="86"/>
  <c r="N223" i="86"/>
  <c r="J223" i="86"/>
  <c r="D223" i="86"/>
  <c r="W222" i="86"/>
  <c r="N222" i="86"/>
  <c r="J222" i="86"/>
  <c r="D222" i="86"/>
  <c r="W221" i="86"/>
  <c r="N221" i="86"/>
  <c r="J221" i="86"/>
  <c r="D221" i="86"/>
  <c r="W220" i="86"/>
  <c r="N220" i="86"/>
  <c r="J220" i="86"/>
  <c r="D220" i="86"/>
  <c r="W219" i="86"/>
  <c r="N219" i="86"/>
  <c r="J219" i="86"/>
  <c r="D219" i="86"/>
  <c r="W218" i="86"/>
  <c r="N218" i="86"/>
  <c r="J218" i="86"/>
  <c r="D218" i="86"/>
  <c r="W217" i="86"/>
  <c r="N217" i="86"/>
  <c r="J217" i="86"/>
  <c r="D217" i="86"/>
  <c r="W216" i="86"/>
  <c r="N216" i="86"/>
  <c r="J216" i="86"/>
  <c r="D216" i="86"/>
  <c r="W215" i="86"/>
  <c r="N215" i="86"/>
  <c r="J215" i="86"/>
  <c r="D215" i="86"/>
  <c r="W214" i="86"/>
  <c r="N214" i="86"/>
  <c r="J214" i="86"/>
  <c r="D214" i="86"/>
  <c r="W213" i="86"/>
  <c r="N213" i="86"/>
  <c r="J213" i="86"/>
  <c r="D213" i="86"/>
  <c r="W212" i="86"/>
  <c r="N212" i="86"/>
  <c r="J212" i="86"/>
  <c r="D212" i="86"/>
  <c r="W211" i="86"/>
  <c r="N211" i="86"/>
  <c r="J211" i="86"/>
  <c r="D211" i="86"/>
  <c r="W210" i="86"/>
  <c r="N210" i="86"/>
  <c r="J210" i="86"/>
  <c r="D210" i="86"/>
  <c r="W209" i="86"/>
  <c r="N209" i="86"/>
  <c r="J209" i="86"/>
  <c r="D209" i="86"/>
  <c r="W208" i="86"/>
  <c r="N208" i="86"/>
  <c r="J208" i="86"/>
  <c r="D208" i="86"/>
  <c r="W207" i="86"/>
  <c r="N207" i="86"/>
  <c r="J207" i="86"/>
  <c r="D207" i="86"/>
  <c r="W206" i="86"/>
  <c r="N206" i="86"/>
  <c r="J206" i="86"/>
  <c r="D206" i="86"/>
  <c r="W205" i="86"/>
  <c r="N205" i="86"/>
  <c r="J205" i="86"/>
  <c r="D205" i="86"/>
  <c r="W204" i="86"/>
  <c r="N204" i="86"/>
  <c r="J204" i="86"/>
  <c r="D204" i="86"/>
  <c r="W203" i="86"/>
  <c r="N203" i="86"/>
  <c r="J203" i="86"/>
  <c r="D203" i="86"/>
  <c r="W202" i="86"/>
  <c r="N202" i="86"/>
  <c r="J202" i="86"/>
  <c r="D202" i="86"/>
  <c r="W201" i="86"/>
  <c r="N201" i="86"/>
  <c r="J201" i="86"/>
  <c r="D201" i="86"/>
  <c r="W200" i="86"/>
  <c r="N200" i="86"/>
  <c r="J200" i="86"/>
  <c r="D200" i="86"/>
  <c r="W199" i="86"/>
  <c r="N199" i="86"/>
  <c r="J199" i="86"/>
  <c r="D199" i="86"/>
  <c r="W198" i="86"/>
  <c r="N198" i="86"/>
  <c r="J198" i="86"/>
  <c r="D198" i="86"/>
  <c r="W197" i="86"/>
  <c r="N197" i="86"/>
  <c r="J197" i="86"/>
  <c r="D197" i="86"/>
  <c r="W196" i="86"/>
  <c r="N196" i="86"/>
  <c r="J196" i="86"/>
  <c r="D196" i="86"/>
  <c r="W195" i="86"/>
  <c r="N195" i="86"/>
  <c r="J195" i="86"/>
  <c r="D195" i="86"/>
  <c r="W194" i="86"/>
  <c r="N194" i="86"/>
  <c r="J194" i="86"/>
  <c r="D194" i="86"/>
  <c r="W193" i="86"/>
  <c r="N193" i="86"/>
  <c r="J193" i="86"/>
  <c r="D193" i="86"/>
  <c r="W192" i="86"/>
  <c r="N192" i="86"/>
  <c r="J192" i="86"/>
  <c r="D192" i="86"/>
  <c r="W191" i="86"/>
  <c r="N191" i="86"/>
  <c r="J191" i="86"/>
  <c r="D191" i="86"/>
  <c r="W190" i="86"/>
  <c r="N190" i="86"/>
  <c r="J190" i="86"/>
  <c r="D190" i="86"/>
  <c r="W189" i="86"/>
  <c r="N189" i="86"/>
  <c r="J189" i="86"/>
  <c r="D189" i="86"/>
  <c r="W188" i="86"/>
  <c r="N188" i="86"/>
  <c r="J188" i="86"/>
  <c r="D188" i="86"/>
  <c r="W187" i="86"/>
  <c r="N187" i="86"/>
  <c r="J187" i="86"/>
  <c r="D187" i="86"/>
  <c r="W186" i="86"/>
  <c r="N186" i="86"/>
  <c r="J186" i="86"/>
  <c r="D186" i="86"/>
  <c r="W185" i="86"/>
  <c r="N185" i="86"/>
  <c r="J185" i="86"/>
  <c r="D185" i="86"/>
  <c r="W184" i="86"/>
  <c r="N184" i="86"/>
  <c r="J184" i="86"/>
  <c r="D184" i="86"/>
  <c r="W183" i="86"/>
  <c r="N183" i="86"/>
  <c r="J183" i="86"/>
  <c r="D183" i="86"/>
  <c r="W182" i="86"/>
  <c r="N182" i="86"/>
  <c r="J182" i="86"/>
  <c r="D182" i="86"/>
  <c r="W181" i="86"/>
  <c r="N181" i="86"/>
  <c r="J181" i="86"/>
  <c r="D181" i="86"/>
  <c r="W180" i="86"/>
  <c r="N180" i="86"/>
  <c r="J180" i="86"/>
  <c r="D180" i="86"/>
  <c r="W179" i="86"/>
  <c r="N179" i="86"/>
  <c r="J179" i="86"/>
  <c r="D179" i="86"/>
  <c r="W178" i="86"/>
  <c r="N178" i="86"/>
  <c r="J178" i="86"/>
  <c r="D178" i="86"/>
  <c r="W177" i="86"/>
  <c r="N177" i="86"/>
  <c r="J177" i="86"/>
  <c r="D177" i="86"/>
  <c r="W176" i="86"/>
  <c r="N176" i="86"/>
  <c r="J176" i="86"/>
  <c r="D176" i="86"/>
  <c r="W175" i="86"/>
  <c r="N175" i="86"/>
  <c r="J175" i="86"/>
  <c r="D175" i="86"/>
  <c r="W174" i="86"/>
  <c r="N174" i="86"/>
  <c r="J174" i="86"/>
  <c r="D174" i="86"/>
  <c r="W173" i="86"/>
  <c r="N173" i="86"/>
  <c r="J173" i="86"/>
  <c r="D173" i="86"/>
  <c r="W172" i="86"/>
  <c r="N172" i="86"/>
  <c r="J172" i="86"/>
  <c r="D172" i="86"/>
  <c r="W171" i="86"/>
  <c r="N171" i="86"/>
  <c r="J171" i="86"/>
  <c r="D171" i="86"/>
  <c r="W170" i="86"/>
  <c r="N170" i="86"/>
  <c r="J170" i="86"/>
  <c r="D170" i="86"/>
  <c r="W169" i="86"/>
  <c r="N169" i="86"/>
  <c r="J169" i="86"/>
  <c r="D169" i="86"/>
  <c r="W168" i="86"/>
  <c r="N168" i="86"/>
  <c r="J168" i="86"/>
  <c r="D168" i="86"/>
  <c r="W167" i="86"/>
  <c r="N167" i="86"/>
  <c r="J167" i="86"/>
  <c r="D167" i="86"/>
  <c r="W166" i="86"/>
  <c r="N166" i="86"/>
  <c r="J166" i="86"/>
  <c r="D166" i="86"/>
  <c r="W165" i="86"/>
  <c r="N165" i="86"/>
  <c r="J165" i="86"/>
  <c r="D165" i="86"/>
  <c r="W164" i="86"/>
  <c r="N164" i="86"/>
  <c r="J164" i="86"/>
  <c r="D164" i="86"/>
  <c r="W163" i="86"/>
  <c r="N163" i="86"/>
  <c r="J163" i="86"/>
  <c r="D163" i="86"/>
  <c r="W162" i="86"/>
  <c r="N162" i="86"/>
  <c r="J162" i="86"/>
  <c r="D162" i="86"/>
  <c r="W161" i="86"/>
  <c r="N161" i="86"/>
  <c r="J161" i="86"/>
  <c r="D161" i="86"/>
  <c r="W160" i="86"/>
  <c r="N160" i="86"/>
  <c r="J160" i="86"/>
  <c r="D160" i="86"/>
  <c r="W159" i="86"/>
  <c r="N159" i="86"/>
  <c r="J159" i="86"/>
  <c r="D159" i="86"/>
  <c r="W158" i="86"/>
  <c r="N158" i="86"/>
  <c r="J158" i="86"/>
  <c r="D158" i="86"/>
  <c r="W157" i="86"/>
  <c r="N157" i="86"/>
  <c r="J157" i="86"/>
  <c r="D157" i="86"/>
  <c r="W156" i="86"/>
  <c r="N156" i="86"/>
  <c r="J156" i="86"/>
  <c r="D156" i="86"/>
  <c r="W155" i="86"/>
  <c r="N155" i="86"/>
  <c r="J155" i="86"/>
  <c r="D155" i="86"/>
  <c r="W154" i="86"/>
  <c r="N154" i="86"/>
  <c r="J154" i="86"/>
  <c r="D154" i="86"/>
  <c r="W153" i="86"/>
  <c r="N153" i="86"/>
  <c r="J153" i="86"/>
  <c r="D153" i="86"/>
  <c r="W152" i="86"/>
  <c r="N152" i="86"/>
  <c r="J152" i="86"/>
  <c r="D152" i="86"/>
  <c r="W151" i="86"/>
  <c r="N151" i="86"/>
  <c r="J151" i="86"/>
  <c r="D151" i="86"/>
  <c r="W150" i="86"/>
  <c r="N150" i="86"/>
  <c r="J150" i="86"/>
  <c r="D150" i="86"/>
  <c r="W149" i="86"/>
  <c r="N149" i="86"/>
  <c r="J149" i="86"/>
  <c r="D149" i="86"/>
  <c r="W148" i="86"/>
  <c r="N148" i="86"/>
  <c r="J148" i="86"/>
  <c r="D148" i="86"/>
  <c r="W147" i="86"/>
  <c r="N147" i="86"/>
  <c r="J147" i="86"/>
  <c r="D147" i="86"/>
  <c r="W146" i="86"/>
  <c r="N146" i="86"/>
  <c r="J146" i="86"/>
  <c r="D146" i="86"/>
  <c r="W145" i="86"/>
  <c r="N145" i="86"/>
  <c r="J145" i="86"/>
  <c r="D145" i="86"/>
  <c r="W144" i="86"/>
  <c r="N144" i="86"/>
  <c r="J144" i="86"/>
  <c r="D144" i="86"/>
  <c r="W143" i="86"/>
  <c r="N143" i="86"/>
  <c r="W142" i="86"/>
  <c r="N142" i="86"/>
  <c r="W141" i="86"/>
  <c r="N141" i="86"/>
  <c r="W140" i="86"/>
  <c r="N140" i="86"/>
  <c r="W139" i="86"/>
  <c r="N139" i="86"/>
  <c r="W138" i="86"/>
  <c r="N138" i="86"/>
  <c r="W137" i="86"/>
  <c r="N137" i="86"/>
  <c r="W136" i="86"/>
  <c r="N136" i="86"/>
  <c r="W135" i="86"/>
  <c r="N135" i="86"/>
  <c r="W134" i="86"/>
  <c r="N134" i="86"/>
  <c r="W133" i="86"/>
  <c r="N133" i="86"/>
  <c r="W132" i="86"/>
  <c r="N132" i="86"/>
  <c r="W131" i="86"/>
  <c r="N131" i="86"/>
  <c r="W130" i="86"/>
  <c r="N130" i="86"/>
  <c r="W129" i="86"/>
  <c r="N129" i="86"/>
  <c r="W128" i="86"/>
  <c r="N128" i="86"/>
  <c r="W127" i="86"/>
  <c r="N127" i="86"/>
  <c r="W126" i="86"/>
  <c r="N126" i="86"/>
  <c r="W125" i="86"/>
  <c r="N125" i="86"/>
  <c r="W124" i="86"/>
  <c r="N124" i="86"/>
  <c r="W123" i="86"/>
  <c r="N123" i="86"/>
  <c r="W122" i="86"/>
  <c r="N122" i="86"/>
  <c r="W121" i="86"/>
  <c r="N121" i="86"/>
  <c r="W120" i="86"/>
  <c r="N120" i="86"/>
  <c r="W119" i="86"/>
  <c r="N119" i="86"/>
  <c r="W118" i="86"/>
  <c r="N118" i="86"/>
  <c r="W117" i="86"/>
  <c r="N117" i="86"/>
  <c r="W116" i="86"/>
  <c r="N116" i="86"/>
  <c r="W115" i="86"/>
  <c r="N115" i="86"/>
  <c r="W114" i="86"/>
  <c r="N114" i="86"/>
  <c r="W113" i="86"/>
  <c r="N113" i="86"/>
  <c r="W112" i="86"/>
  <c r="N112" i="86"/>
  <c r="W111" i="86"/>
  <c r="N111" i="86"/>
  <c r="W110" i="86"/>
  <c r="N110" i="86"/>
  <c r="W109" i="86"/>
  <c r="N109" i="86"/>
  <c r="W108" i="86"/>
  <c r="N108" i="86"/>
  <c r="W107" i="86"/>
  <c r="N107" i="86"/>
  <c r="W106" i="86"/>
  <c r="N106" i="86"/>
  <c r="W105" i="86"/>
  <c r="N105" i="86"/>
  <c r="W104" i="86"/>
  <c r="N104" i="86"/>
  <c r="W103" i="86"/>
  <c r="N103" i="86"/>
  <c r="W102" i="86"/>
  <c r="N102" i="86"/>
  <c r="W101" i="86"/>
  <c r="N101" i="86"/>
  <c r="W100" i="86"/>
  <c r="N100" i="86"/>
  <c r="W99" i="86"/>
  <c r="N99" i="86"/>
  <c r="W98" i="86"/>
  <c r="N98" i="86"/>
  <c r="W97" i="86"/>
  <c r="N97" i="86"/>
  <c r="W96" i="86"/>
  <c r="N96" i="86"/>
  <c r="W95" i="86"/>
  <c r="N95" i="86"/>
  <c r="W94" i="86"/>
  <c r="N94" i="86"/>
  <c r="W93" i="86"/>
  <c r="N93" i="86"/>
  <c r="W92" i="86"/>
  <c r="N92" i="86"/>
  <c r="W91" i="86"/>
  <c r="N91" i="86"/>
  <c r="W90" i="86"/>
  <c r="N90" i="86"/>
  <c r="W89" i="86"/>
  <c r="N89" i="86"/>
  <c r="W88" i="86"/>
  <c r="N88" i="86"/>
  <c r="W87" i="86"/>
  <c r="N87" i="86"/>
  <c r="W86" i="86"/>
  <c r="N86" i="86"/>
  <c r="W85" i="86"/>
  <c r="N85" i="86"/>
  <c r="W84" i="86"/>
  <c r="N84" i="86"/>
  <c r="W83" i="86"/>
  <c r="N83" i="86"/>
  <c r="W82" i="86"/>
  <c r="N82" i="86"/>
  <c r="W81" i="86"/>
  <c r="N81" i="86"/>
  <c r="W80" i="86"/>
  <c r="N80" i="86"/>
  <c r="W79" i="86"/>
  <c r="N79" i="86"/>
  <c r="W78" i="86"/>
  <c r="N78" i="86"/>
  <c r="W77" i="86"/>
  <c r="N77" i="86"/>
  <c r="W76" i="86"/>
  <c r="N76" i="86"/>
  <c r="W75" i="86"/>
  <c r="N75" i="86"/>
  <c r="W74" i="86"/>
  <c r="N74" i="86"/>
  <c r="W73" i="86"/>
  <c r="N73" i="86"/>
  <c r="W72" i="86"/>
  <c r="N72" i="86"/>
  <c r="W71" i="86"/>
  <c r="N71" i="86"/>
  <c r="W70" i="86"/>
  <c r="N70" i="86"/>
  <c r="W69" i="86"/>
  <c r="N69" i="86"/>
  <c r="W68" i="86"/>
  <c r="N68" i="86"/>
  <c r="W67" i="86"/>
  <c r="N67" i="86"/>
  <c r="W66" i="86"/>
  <c r="N66" i="86"/>
  <c r="W65" i="86"/>
  <c r="N65" i="86"/>
  <c r="W64" i="86"/>
  <c r="N64" i="86"/>
  <c r="W63" i="86"/>
  <c r="N63" i="86"/>
  <c r="W62" i="86"/>
  <c r="N62" i="86"/>
  <c r="W61" i="86"/>
  <c r="N61" i="86"/>
  <c r="W60" i="86"/>
  <c r="N60" i="86"/>
  <c r="W59" i="86"/>
  <c r="N59" i="86"/>
  <c r="W58" i="86"/>
  <c r="N58" i="86"/>
  <c r="W57" i="86"/>
  <c r="N57" i="86"/>
  <c r="W56" i="86"/>
  <c r="N56" i="86"/>
  <c r="W55" i="86"/>
  <c r="N55" i="86"/>
  <c r="W54" i="86"/>
  <c r="N54" i="86"/>
  <c r="W53" i="86"/>
  <c r="N53" i="86"/>
  <c r="W52" i="86"/>
  <c r="N52" i="86"/>
  <c r="W51" i="86"/>
  <c r="N51" i="86"/>
  <c r="W50" i="86"/>
  <c r="N50" i="86"/>
  <c r="W49" i="86"/>
  <c r="N49" i="86"/>
  <c r="W48" i="86"/>
  <c r="N48" i="86"/>
  <c r="W47" i="86"/>
  <c r="N47" i="86"/>
  <c r="W46" i="86"/>
  <c r="N46" i="86"/>
  <c r="W45" i="86"/>
  <c r="N45" i="86"/>
  <c r="W44" i="86"/>
  <c r="N44" i="86"/>
  <c r="W43" i="86"/>
  <c r="N43" i="86"/>
  <c r="W42" i="86"/>
  <c r="N42" i="86"/>
  <c r="W41" i="86"/>
  <c r="N41" i="86"/>
  <c r="W40" i="86"/>
  <c r="N40" i="86"/>
  <c r="W39" i="86"/>
  <c r="N39" i="86"/>
  <c r="W38" i="86"/>
  <c r="N38" i="86"/>
  <c r="W37" i="86"/>
  <c r="N37" i="86"/>
  <c r="W36" i="86"/>
  <c r="N36" i="86"/>
  <c r="W35" i="86"/>
  <c r="N35" i="86"/>
  <c r="W34" i="86"/>
  <c r="N34" i="86"/>
  <c r="W33" i="86"/>
  <c r="N33" i="86"/>
  <c r="W32" i="86"/>
  <c r="N32" i="86"/>
  <c r="W31" i="86"/>
  <c r="N31" i="86"/>
  <c r="W30" i="86"/>
  <c r="N30" i="86"/>
  <c r="W29" i="86"/>
  <c r="N29" i="86"/>
  <c r="W28" i="86"/>
  <c r="N28" i="86"/>
  <c r="W27" i="86"/>
  <c r="N27" i="86"/>
  <c r="W26" i="86"/>
  <c r="N26" i="86"/>
  <c r="W25" i="86"/>
  <c r="N25" i="86"/>
  <c r="W24" i="86"/>
  <c r="N24" i="86"/>
  <c r="W23" i="86"/>
  <c r="N23" i="86"/>
  <c r="W22" i="86"/>
  <c r="N22" i="86"/>
  <c r="W21" i="86"/>
  <c r="N21" i="86"/>
  <c r="W20" i="86"/>
  <c r="N20" i="86"/>
  <c r="W19" i="86"/>
  <c r="N19" i="86"/>
  <c r="W18" i="86"/>
  <c r="N18" i="86"/>
  <c r="W17" i="86"/>
  <c r="N17" i="86"/>
  <c r="W16" i="86"/>
  <c r="N16" i="86"/>
  <c r="W15" i="86"/>
  <c r="N15" i="86"/>
  <c r="W14" i="86"/>
  <c r="N14" i="86"/>
  <c r="W13" i="86"/>
  <c r="N13" i="86"/>
  <c r="W12" i="86"/>
  <c r="N12" i="86"/>
  <c r="W11" i="86"/>
  <c r="N11" i="86"/>
  <c r="W10" i="86"/>
  <c r="N10" i="86"/>
  <c r="W9" i="86"/>
  <c r="N9" i="86"/>
  <c r="W8" i="86"/>
  <c r="N8" i="86"/>
  <c r="W7" i="86"/>
  <c r="N7" i="86"/>
  <c r="W6" i="86"/>
  <c r="N6" i="86"/>
  <c r="W5" i="86"/>
  <c r="N5" i="86"/>
  <c r="X1" i="86"/>
  <c r="AW797" i="87" l="1"/>
  <c r="AJ1083" i="87"/>
  <c r="AG1055" i="87"/>
  <c r="AQ1083" i="87"/>
  <c r="AI958" i="87"/>
  <c r="AF727" i="87"/>
  <c r="AN1100" i="87"/>
  <c r="AR1116" i="87"/>
  <c r="AI775" i="87"/>
  <c r="AX1055" i="87"/>
  <c r="AS797" i="87"/>
  <c r="AX928" i="87"/>
  <c r="AD727" i="87"/>
  <c r="AK988" i="87"/>
  <c r="AS750" i="87"/>
  <c r="AU1011" i="87"/>
  <c r="AX639" i="87"/>
  <c r="AK619" i="87"/>
  <c r="AK440" i="87"/>
  <c r="AR958" i="87"/>
  <c r="AM1100" i="87"/>
  <c r="AM900" i="87"/>
  <c r="AU686" i="87"/>
  <c r="AF841" i="87"/>
  <c r="AV1069" i="87"/>
  <c r="AP639" i="87"/>
  <c r="AG900" i="87"/>
  <c r="AR619" i="87"/>
  <c r="AO1055" i="87"/>
  <c r="AF958" i="87"/>
  <c r="AF988" i="87"/>
  <c r="AW1055" i="87"/>
  <c r="AV520" i="87"/>
  <c r="AN548" i="87"/>
  <c r="AK569" i="87"/>
  <c r="AX1100" i="87"/>
  <c r="AM594" i="87"/>
  <c r="AM520" i="87"/>
  <c r="AJ569" i="87"/>
  <c r="AV928" i="87"/>
  <c r="AO958" i="87"/>
  <c r="AD988" i="87"/>
  <c r="AP1038" i="87"/>
  <c r="AW816" i="87"/>
  <c r="AT1055" i="87"/>
  <c r="AO797" i="87"/>
  <c r="AL1055" i="87"/>
  <c r="AT750" i="87"/>
  <c r="AT495" i="87"/>
  <c r="AC1038" i="87"/>
  <c r="AU816" i="87"/>
  <c r="AC408" i="87"/>
  <c r="AL797" i="87"/>
  <c r="AE548" i="87"/>
  <c r="AF594" i="87"/>
  <c r="AU1116" i="87"/>
  <c r="AT619" i="87"/>
  <c r="AO1100" i="87"/>
  <c r="AR569" i="87"/>
  <c r="AF1083" i="87"/>
  <c r="AD816" i="87"/>
  <c r="AX958" i="87"/>
  <c r="AI440" i="87"/>
  <c r="AO928" i="87"/>
  <c r="AX594" i="87"/>
  <c r="AL495" i="87"/>
  <c r="AS408" i="87"/>
  <c r="AK727" i="87"/>
  <c r="AI706" i="87"/>
  <c r="AK816" i="87"/>
  <c r="AG663" i="87"/>
  <c r="AJ1069" i="87"/>
  <c r="AN841" i="87"/>
  <c r="AM706" i="87"/>
  <c r="AC1116" i="87"/>
  <c r="AG468" i="87"/>
  <c r="AS816" i="87"/>
  <c r="AT988" i="87"/>
  <c r="AF208" i="87"/>
  <c r="AD663" i="87"/>
  <c r="AG1083" i="87"/>
  <c r="AH1100" i="87"/>
  <c r="AS495" i="87"/>
  <c r="AL727" i="87"/>
  <c r="AW958" i="87"/>
  <c r="AC816" i="87"/>
  <c r="AV1011" i="87"/>
  <c r="AN1083" i="87"/>
  <c r="AG1100" i="87"/>
  <c r="AT1130" i="87"/>
  <c r="AI1011" i="87"/>
  <c r="AI1083" i="87"/>
  <c r="AE1038" i="87"/>
  <c r="AI1038" i="87"/>
  <c r="AU1038" i="87"/>
  <c r="AS775" i="87"/>
  <c r="AE750" i="87"/>
  <c r="AS686" i="87"/>
  <c r="AE1100" i="87"/>
  <c r="AY706" i="87"/>
  <c r="AG750" i="87"/>
  <c r="AW750" i="87"/>
  <c r="AU775" i="87"/>
  <c r="AR1083" i="87"/>
  <c r="AI928" i="87"/>
  <c r="AJ1011" i="87"/>
  <c r="AM958" i="87"/>
  <c r="AX1038" i="87"/>
  <c r="AD594" i="87"/>
  <c r="AC750" i="87"/>
  <c r="AC495" i="87"/>
  <c r="AU706" i="87"/>
  <c r="AT727" i="87"/>
  <c r="AW900" i="87"/>
  <c r="AS663" i="87"/>
  <c r="AN928" i="87"/>
  <c r="AF1069" i="87"/>
  <c r="AF408" i="87"/>
  <c r="AQ686" i="87"/>
  <c r="AX988" i="87"/>
  <c r="AK958" i="87"/>
  <c r="AE1130" i="87"/>
  <c r="AH1038" i="87"/>
  <c r="AT841" i="87"/>
  <c r="AL928" i="87"/>
  <c r="AR988" i="87"/>
  <c r="AI1116" i="87"/>
  <c r="AS1011" i="87"/>
  <c r="AJ468" i="87"/>
  <c r="AI548" i="87"/>
  <c r="AR841" i="87"/>
  <c r="AY548" i="87"/>
  <c r="AL639" i="87"/>
  <c r="AE775" i="87"/>
  <c r="AG797" i="87"/>
  <c r="AO816" i="87"/>
  <c r="AC900" i="87"/>
  <c r="AV408" i="87"/>
  <c r="AY520" i="87"/>
  <c r="AD639" i="87"/>
  <c r="AK900" i="87"/>
  <c r="AE307" i="87"/>
  <c r="AE343" i="87"/>
  <c r="AF1038" i="87"/>
  <c r="AU307" i="87"/>
  <c r="AK378" i="87"/>
  <c r="AP594" i="87"/>
  <c r="AO663" i="87"/>
  <c r="AQ706" i="87"/>
  <c r="AP1130" i="87"/>
  <c r="AP619" i="87"/>
  <c r="AW663" i="87"/>
  <c r="AM775" i="87"/>
  <c r="AS900" i="87"/>
  <c r="AS958" i="87"/>
  <c r="AH988" i="87"/>
  <c r="AG495" i="87"/>
  <c r="AX520" i="87"/>
  <c r="AR797" i="87"/>
  <c r="AF797" i="87"/>
  <c r="AN816" i="87"/>
  <c r="AW988" i="87"/>
  <c r="AF750" i="87"/>
  <c r="AF176" i="87"/>
  <c r="AM928" i="87"/>
  <c r="AD569" i="87"/>
  <c r="AE958" i="87"/>
  <c r="AQ1100" i="87"/>
  <c r="AX569" i="87"/>
  <c r="AL548" i="87"/>
  <c r="AJ727" i="87"/>
  <c r="AT663" i="87"/>
  <c r="AT246" i="87"/>
  <c r="AR343" i="87"/>
  <c r="AV988" i="87"/>
  <c r="AP1069" i="87"/>
  <c r="AE797" i="87"/>
  <c r="AT686" i="87"/>
  <c r="AM841" i="87"/>
  <c r="AN663" i="87"/>
  <c r="AG775" i="87"/>
  <c r="AF1100" i="87"/>
  <c r="AA1116" i="87"/>
  <c r="AJ1116" i="87"/>
  <c r="AI408" i="87"/>
  <c r="AS594" i="87"/>
  <c r="AE841" i="87"/>
  <c r="AI750" i="87"/>
  <c r="AS727" i="87"/>
  <c r="AC988" i="87"/>
  <c r="AE1011" i="87"/>
  <c r="AI663" i="87"/>
  <c r="AH111" i="87"/>
  <c r="AH408" i="87"/>
  <c r="AC520" i="87"/>
  <c r="AD548" i="87"/>
  <c r="AL1100" i="87"/>
  <c r="AT468" i="87"/>
  <c r="AJ900" i="87"/>
  <c r="AQ958" i="87"/>
  <c r="AP1083" i="87"/>
  <c r="AG686" i="87"/>
  <c r="AL1011" i="87"/>
  <c r="AN727" i="87"/>
  <c r="AQ495" i="87"/>
  <c r="AP569" i="87"/>
  <c r="AU343" i="87"/>
  <c r="AM1055" i="87"/>
  <c r="AP111" i="87"/>
  <c r="AR594" i="87"/>
  <c r="AN639" i="87"/>
  <c r="AQ408" i="87"/>
  <c r="AO440" i="87"/>
  <c r="AI146" i="87"/>
  <c r="AS841" i="87"/>
  <c r="AL958" i="87"/>
  <c r="AY988" i="87"/>
  <c r="AC1011" i="87"/>
  <c r="AH1116" i="87"/>
  <c r="AW1038" i="87"/>
  <c r="AC146" i="87"/>
  <c r="AD900" i="87"/>
  <c r="AM277" i="87"/>
  <c r="AG378" i="87"/>
  <c r="AO208" i="87"/>
  <c r="AD1100" i="87"/>
  <c r="AX408" i="87"/>
  <c r="AD277" i="87"/>
  <c r="AI900" i="87"/>
  <c r="AY1116" i="87"/>
  <c r="AW343" i="87"/>
  <c r="AM1116" i="87"/>
  <c r="AF639" i="87"/>
  <c r="AJ619" i="87"/>
  <c r="AR639" i="87"/>
  <c r="AM816" i="87"/>
  <c r="AD750" i="87"/>
  <c r="AS1038" i="87"/>
  <c r="AN1055" i="87"/>
  <c r="AD1083" i="87"/>
  <c r="AL1083" i="87"/>
  <c r="AU1100" i="87"/>
  <c r="AJ520" i="87"/>
  <c r="AQ816" i="87"/>
  <c r="AK1083" i="87"/>
  <c r="AU900" i="87"/>
  <c r="AN775" i="87"/>
  <c r="AX750" i="87"/>
  <c r="AL619" i="87"/>
  <c r="AH639" i="87"/>
  <c r="AL594" i="87"/>
  <c r="AN277" i="87"/>
  <c r="AK495" i="87"/>
  <c r="AD176" i="87"/>
  <c r="AY841" i="87"/>
  <c r="AE1069" i="87"/>
  <c r="AQ1069" i="87"/>
  <c r="AP307" i="87"/>
  <c r="AR495" i="87"/>
  <c r="AK594" i="87"/>
  <c r="AS639" i="87"/>
  <c r="AX816" i="87"/>
  <c r="AS1083" i="87"/>
  <c r="AC928" i="87"/>
  <c r="AR706" i="87"/>
  <c r="AK1069" i="87"/>
  <c r="AQ727" i="87"/>
  <c r="AP1116" i="87"/>
  <c r="AX663" i="87"/>
  <c r="AP663" i="87"/>
  <c r="AW246" i="87"/>
  <c r="AJ277" i="87"/>
  <c r="AQ750" i="87"/>
  <c r="AJ594" i="87"/>
  <c r="AC706" i="87"/>
  <c r="AY750" i="87"/>
  <c r="AY816" i="87"/>
  <c r="AU277" i="87"/>
  <c r="AN900" i="87"/>
  <c r="AR176" i="87"/>
  <c r="AS706" i="87"/>
  <c r="AE900" i="87"/>
  <c r="AX343" i="87"/>
  <c r="AC594" i="87"/>
  <c r="AX775" i="87"/>
  <c r="AT520" i="87"/>
  <c r="AM1083" i="87"/>
  <c r="AV1100" i="87"/>
  <c r="AC686" i="87"/>
  <c r="AI797" i="87"/>
  <c r="AX307" i="87"/>
  <c r="AH343" i="87"/>
  <c r="AF378" i="87"/>
  <c r="AW440" i="87"/>
  <c r="AJ663" i="87"/>
  <c r="AV900" i="87"/>
  <c r="AQ1038" i="87"/>
  <c r="AL468" i="87"/>
  <c r="AS548" i="87"/>
  <c r="AK176" i="87"/>
  <c r="AQ569" i="87"/>
  <c r="AW639" i="87"/>
  <c r="AA663" i="87"/>
  <c r="AM639" i="87"/>
  <c r="AO1038" i="87"/>
  <c r="AI727" i="87"/>
  <c r="AV775" i="87"/>
  <c r="AT1100" i="87"/>
  <c r="AU639" i="87"/>
  <c r="AQ208" i="87"/>
  <c r="AD208" i="87"/>
  <c r="AV378" i="87"/>
  <c r="AC111" i="87"/>
  <c r="AY111" i="87"/>
  <c r="AR246" i="87"/>
  <c r="AG440" i="87"/>
  <c r="AM468" i="87"/>
  <c r="AQ146" i="87"/>
  <c r="AV208" i="87"/>
  <c r="AL246" i="87"/>
  <c r="AI176" i="87"/>
  <c r="AN146" i="87"/>
  <c r="AT900" i="87"/>
  <c r="AD958" i="87"/>
  <c r="AS176" i="87"/>
  <c r="AE208" i="87"/>
  <c r="AF277" i="87"/>
  <c r="AM440" i="87"/>
  <c r="AP343" i="87"/>
  <c r="AR277" i="87"/>
  <c r="AO1083" i="87"/>
  <c r="AN208" i="87"/>
  <c r="AW1011" i="87"/>
  <c r="AC569" i="87"/>
  <c r="AC1083" i="87"/>
  <c r="AP1100" i="87"/>
  <c r="AG111" i="87"/>
  <c r="AU208" i="87"/>
  <c r="AT176" i="87"/>
  <c r="AM208" i="87"/>
  <c r="AY343" i="87"/>
  <c r="AV277" i="87"/>
  <c r="AJ408" i="87"/>
  <c r="AK750" i="87"/>
  <c r="AW928" i="87"/>
  <c r="AH900" i="87"/>
  <c r="AW841" i="87"/>
  <c r="AP958" i="87"/>
  <c r="AW408" i="87"/>
  <c r="AD797" i="87"/>
  <c r="AR775" i="87"/>
  <c r="AF520" i="87"/>
  <c r="AD246" i="87"/>
  <c r="AU594" i="87"/>
  <c r="AX1116" i="87"/>
  <c r="AJ343" i="87"/>
  <c r="AO277" i="87"/>
  <c r="AI594" i="87"/>
  <c r="AW468" i="87"/>
  <c r="AU988" i="87"/>
  <c r="AQ176" i="87"/>
  <c r="AX111" i="87"/>
  <c r="AG408" i="87"/>
  <c r="AW378" i="87"/>
  <c r="AK246" i="87"/>
  <c r="AS246" i="87"/>
  <c r="AK928" i="87"/>
  <c r="AS1069" i="87"/>
  <c r="AJ548" i="87"/>
  <c r="AH797" i="87"/>
  <c r="AH816" i="87"/>
  <c r="AF343" i="87"/>
  <c r="AW111" i="87"/>
  <c r="AR520" i="87"/>
  <c r="AJ111" i="87"/>
  <c r="AX208" i="87"/>
  <c r="AY277" i="87"/>
  <c r="AL307" i="87"/>
  <c r="AN111" i="87"/>
  <c r="AL208" i="87"/>
  <c r="AT208" i="87"/>
  <c r="AD75" i="87"/>
  <c r="AM111" i="87"/>
  <c r="AE75" i="87"/>
  <c r="AV75" i="87"/>
  <c r="AN75" i="87"/>
  <c r="AC468" i="87"/>
  <c r="AX797" i="87"/>
  <c r="AM146" i="87"/>
  <c r="AJ208" i="87"/>
  <c r="AK468" i="87"/>
  <c r="AH495" i="87"/>
  <c r="AX495" i="87"/>
  <c r="AY727" i="87"/>
  <c r="AP797" i="87"/>
  <c r="AP816" i="87"/>
  <c r="AG146" i="87"/>
  <c r="AO146" i="87"/>
  <c r="AW146" i="87"/>
  <c r="AT75" i="87"/>
  <c r="AF686" i="87"/>
  <c r="AL1116" i="87"/>
  <c r="AF75" i="87"/>
  <c r="AK408" i="87"/>
  <c r="AP495" i="87"/>
  <c r="AL378" i="87"/>
  <c r="AK841" i="87"/>
  <c r="AI619" i="87"/>
  <c r="AL663" i="87"/>
  <c r="AJ706" i="87"/>
  <c r="AP750" i="87"/>
  <c r="AF775" i="87"/>
  <c r="AE440" i="87"/>
  <c r="AQ440" i="87"/>
  <c r="AD928" i="87"/>
  <c r="AU619" i="87"/>
  <c r="AF548" i="87"/>
  <c r="AV706" i="87"/>
  <c r="AK1011" i="87"/>
  <c r="AO1069" i="87"/>
  <c r="AC727" i="87"/>
  <c r="AL816" i="87"/>
  <c r="AG1038" i="87"/>
  <c r="AC1069" i="87"/>
  <c r="AN378" i="87"/>
  <c r="AX706" i="87"/>
  <c r="AR750" i="87"/>
  <c r="AH520" i="87"/>
  <c r="AE1055" i="87"/>
  <c r="AY146" i="87"/>
  <c r="AE176" i="87"/>
  <c r="AO569" i="87"/>
  <c r="AE639" i="87"/>
  <c r="AA639" i="87"/>
  <c r="AM569" i="87"/>
  <c r="AQ841" i="87"/>
  <c r="AK1055" i="87"/>
  <c r="AX468" i="87"/>
  <c r="AV619" i="87"/>
  <c r="AH548" i="87"/>
  <c r="AO988" i="87"/>
  <c r="AN1116" i="87"/>
  <c r="AT408" i="87"/>
  <c r="AE495" i="87"/>
  <c r="AG706" i="87"/>
  <c r="AT1038" i="87"/>
  <c r="AR378" i="87"/>
  <c r="AS440" i="87"/>
  <c r="AG619" i="87"/>
  <c r="AN246" i="87"/>
  <c r="AC775" i="87"/>
  <c r="AV663" i="87"/>
  <c r="AP686" i="87"/>
  <c r="AH706" i="87"/>
  <c r="AD775" i="87"/>
  <c r="AY1011" i="87"/>
  <c r="AI277" i="87"/>
  <c r="AC307" i="87"/>
  <c r="AG548" i="87"/>
  <c r="AH176" i="87"/>
  <c r="AK307" i="87"/>
  <c r="AQ75" i="87"/>
  <c r="AI111" i="87"/>
  <c r="AS343" i="87"/>
  <c r="AS111" i="87"/>
  <c r="AL408" i="87"/>
  <c r="AK111" i="87"/>
  <c r="AL146" i="87"/>
  <c r="AY378" i="87"/>
  <c r="AQ277" i="87"/>
  <c r="AO176" i="87"/>
  <c r="AW208" i="87"/>
  <c r="AG520" i="87"/>
  <c r="AO520" i="87"/>
  <c r="AV594" i="87"/>
  <c r="AP75" i="87"/>
  <c r="AS146" i="87"/>
  <c r="AT1083" i="87"/>
  <c r="AP841" i="87"/>
  <c r="AJ146" i="87"/>
  <c r="AG176" i="87"/>
  <c r="AL440" i="87"/>
  <c r="AW594" i="87"/>
  <c r="AP706" i="87"/>
  <c r="AR75" i="87"/>
  <c r="AD146" i="87"/>
  <c r="AQ468" i="87"/>
  <c r="AT146" i="87"/>
  <c r="AM408" i="87"/>
  <c r="AV1055" i="87"/>
  <c r="AP1011" i="87"/>
  <c r="AJ176" i="87"/>
  <c r="AW686" i="87"/>
  <c r="AE663" i="87"/>
  <c r="AD841" i="87"/>
  <c r="AU495" i="87"/>
  <c r="AQ663" i="87"/>
  <c r="AE378" i="87"/>
  <c r="AV639" i="87"/>
  <c r="AI246" i="87"/>
  <c r="AH1069" i="87"/>
  <c r="AH1083" i="87"/>
  <c r="AQ1116" i="87"/>
  <c r="AO343" i="87"/>
  <c r="AJ639" i="87"/>
  <c r="AW775" i="87"/>
  <c r="AP928" i="87"/>
  <c r="AS208" i="87"/>
  <c r="AK686" i="87"/>
  <c r="AC343" i="87"/>
  <c r="AN594" i="87"/>
  <c r="AV176" i="87"/>
  <c r="AK520" i="87"/>
  <c r="AK75" i="87"/>
  <c r="AJ440" i="87"/>
  <c r="AK775" i="87"/>
  <c r="AD1011" i="87"/>
  <c r="AV440" i="87"/>
  <c r="AP468" i="87"/>
  <c r="AW548" i="87"/>
  <c r="AE246" i="87"/>
  <c r="AM663" i="87"/>
  <c r="AG75" i="87"/>
  <c r="AG208" i="87"/>
  <c r="AH277" i="87"/>
  <c r="AQ378" i="87"/>
  <c r="AD408" i="87"/>
  <c r="AW706" i="87"/>
  <c r="AX1011" i="87"/>
  <c r="AO75" i="87"/>
  <c r="AR146" i="87"/>
  <c r="AM246" i="87"/>
  <c r="AP277" i="87"/>
  <c r="AK343" i="87"/>
  <c r="AI378" i="87"/>
  <c r="AR440" i="87"/>
  <c r="AM495" i="87"/>
  <c r="AN619" i="87"/>
  <c r="AT775" i="87"/>
  <c r="AL569" i="87"/>
  <c r="AF663" i="87"/>
  <c r="AA111" i="87"/>
  <c r="AU440" i="87"/>
  <c r="AS928" i="87"/>
  <c r="AU378" i="87"/>
  <c r="AP408" i="87"/>
  <c r="AF1055" i="87"/>
  <c r="AD1069" i="87"/>
  <c r="AN408" i="87"/>
  <c r="AY176" i="87"/>
  <c r="AM307" i="87"/>
  <c r="AO307" i="87"/>
  <c r="AD468" i="87"/>
  <c r="AQ988" i="87"/>
  <c r="AA176" i="87"/>
  <c r="AQ246" i="87"/>
  <c r="AG307" i="87"/>
  <c r="AG343" i="87"/>
  <c r="AF440" i="87"/>
  <c r="AI208" i="87"/>
  <c r="AS378" i="87"/>
  <c r="AR468" i="87"/>
  <c r="AW495" i="87"/>
  <c r="AX1130" i="87"/>
  <c r="AF146" i="87"/>
  <c r="AK548" i="87"/>
  <c r="AH569" i="87"/>
  <c r="AR727" i="87"/>
  <c r="AQ111" i="87"/>
  <c r="AK146" i="87"/>
  <c r="AT569" i="87"/>
  <c r="AF1130" i="87"/>
  <c r="AR111" i="87"/>
  <c r="AA378" i="87"/>
  <c r="AV750" i="87"/>
  <c r="AV816" i="87"/>
  <c r="AC1055" i="87"/>
  <c r="AS1055" i="87"/>
  <c r="AI1069" i="87"/>
  <c r="AY1069" i="87"/>
  <c r="AG1130" i="87"/>
  <c r="AO1130" i="87"/>
  <c r="AW1130" i="87"/>
  <c r="AX277" i="87"/>
  <c r="AH468" i="87"/>
  <c r="AH75" i="87"/>
  <c r="AD343" i="87"/>
  <c r="AL176" i="87"/>
  <c r="AP378" i="87"/>
  <c r="AM1130" i="87"/>
  <c r="AU1130" i="87"/>
  <c r="AN176" i="87"/>
  <c r="AS307" i="87"/>
  <c r="AO706" i="87"/>
  <c r="AN1130" i="87"/>
  <c r="AV1130" i="87"/>
  <c r="AY75" i="87"/>
  <c r="AX176" i="87"/>
  <c r="AU520" i="87"/>
  <c r="AM548" i="87"/>
  <c r="AD619" i="87"/>
  <c r="AM176" i="87"/>
  <c r="AE619" i="87"/>
  <c r="AI639" i="87"/>
  <c r="AQ639" i="87"/>
  <c r="AI307" i="87"/>
  <c r="AN468" i="87"/>
  <c r="AD307" i="87"/>
  <c r="AL343" i="87"/>
  <c r="AT343" i="87"/>
  <c r="AJ378" i="87"/>
  <c r="AE408" i="87"/>
  <c r="AN495" i="87"/>
  <c r="AP548" i="87"/>
  <c r="AE569" i="87"/>
  <c r="AO594" i="87"/>
  <c r="AM75" i="87"/>
  <c r="AP440" i="87"/>
  <c r="AF468" i="87"/>
  <c r="AR307" i="87"/>
  <c r="AY440" i="87"/>
  <c r="AO468" i="87"/>
  <c r="AD495" i="87"/>
  <c r="AX75" i="87"/>
  <c r="AW619" i="87"/>
  <c r="AO111" i="87"/>
  <c r="AY307" i="87"/>
  <c r="AH440" i="87"/>
  <c r="AV468" i="87"/>
  <c r="AV246" i="87"/>
  <c r="AU408" i="87"/>
  <c r="AO619" i="87"/>
  <c r="AU176" i="87"/>
  <c r="AY639" i="87"/>
  <c r="AY468" i="87"/>
  <c r="AN343" i="87"/>
  <c r="AD378" i="87"/>
  <c r="AD111" i="87"/>
  <c r="AV307" i="87"/>
  <c r="AX246" i="87"/>
  <c r="AU146" i="87"/>
  <c r="AT378" i="87"/>
  <c r="AV111" i="87"/>
  <c r="AC176" i="87"/>
  <c r="AR548" i="87"/>
  <c r="AC841" i="87"/>
  <c r="AI988" i="87"/>
  <c r="AU1055" i="87"/>
  <c r="AJ686" i="87"/>
  <c r="AP246" i="87"/>
  <c r="AS468" i="87"/>
  <c r="AR686" i="87"/>
  <c r="AL900" i="87"/>
  <c r="AT958" i="87"/>
  <c r="AS75" i="87"/>
  <c r="AQ797" i="87"/>
  <c r="AU468" i="87"/>
  <c r="AR663" i="87"/>
  <c r="AY246" i="87"/>
  <c r="AT277" i="87"/>
  <c r="AW307" i="87"/>
  <c r="AS520" i="87"/>
  <c r="AL841" i="87"/>
  <c r="AL706" i="87"/>
  <c r="AC1130" i="87"/>
  <c r="AK1130" i="87"/>
  <c r="AS1130" i="87"/>
  <c r="AL277" i="87"/>
  <c r="AY495" i="87"/>
  <c r="AK706" i="87"/>
  <c r="AO775" i="87"/>
  <c r="AT1011" i="87"/>
  <c r="AA1130" i="87"/>
  <c r="AK208" i="87"/>
  <c r="AC548" i="87"/>
  <c r="AU958" i="87"/>
  <c r="AT1069" i="87"/>
  <c r="AL75" i="87"/>
  <c r="AY408" i="87"/>
  <c r="AL520" i="87"/>
  <c r="AI569" i="87"/>
  <c r="AI495" i="87"/>
  <c r="AI816" i="87"/>
  <c r="AF111" i="87"/>
  <c r="AE277" i="87"/>
  <c r="AJ750" i="87"/>
  <c r="AF307" i="87"/>
  <c r="AR208" i="87"/>
  <c r="AL111" i="87"/>
  <c r="AY208" i="87"/>
  <c r="AM343" i="87"/>
  <c r="AI75" i="87"/>
  <c r="AP176" i="87"/>
  <c r="AV343" i="87"/>
  <c r="AQ594" i="87"/>
  <c r="AY594" i="87"/>
  <c r="AE146" i="87"/>
  <c r="AC277" i="87"/>
  <c r="AS277" i="87"/>
  <c r="AH246" i="87"/>
  <c r="AP146" i="87"/>
  <c r="AX146" i="87"/>
  <c r="AA408" i="87"/>
  <c r="AR408" i="87"/>
  <c r="AE468" i="87"/>
  <c r="AL686" i="87"/>
  <c r="AD706" i="87"/>
  <c r="AT928" i="87"/>
  <c r="AJ1130" i="87"/>
  <c r="AC246" i="87"/>
  <c r="AI343" i="87"/>
  <c r="AO378" i="87"/>
  <c r="AT548" i="87"/>
  <c r="AY569" i="87"/>
  <c r="AO639" i="87"/>
  <c r="AU75" i="87"/>
  <c r="AR1130" i="87"/>
  <c r="AQ307" i="87"/>
  <c r="AS619" i="87"/>
  <c r="AW176" i="87"/>
  <c r="AQ619" i="87"/>
  <c r="AY619" i="87"/>
  <c r="AN988" i="87"/>
  <c r="AL1038" i="87"/>
  <c r="AU788" i="87"/>
  <c r="AC208" i="87"/>
  <c r="AI869" i="87"/>
  <c r="AQ869" i="87"/>
  <c r="AY869" i="87"/>
  <c r="AC75" i="87"/>
  <c r="AK277" i="87"/>
  <c r="AO408" i="87"/>
  <c r="AV548" i="87"/>
  <c r="AY1038" i="87"/>
  <c r="AL1069" i="87"/>
  <c r="AV146" i="87"/>
  <c r="AT111" i="87"/>
  <c r="AP208" i="87"/>
  <c r="AU246" i="87"/>
  <c r="AG277" i="87"/>
  <c r="AJ307" i="87"/>
  <c r="AQ343" i="87"/>
  <c r="AM378" i="87"/>
  <c r="AI468" i="87"/>
  <c r="AY663" i="87"/>
  <c r="AF246" i="87"/>
  <c r="AA208" i="87"/>
  <c r="AH208" i="87"/>
  <c r="AD440" i="87"/>
  <c r="AV495" i="87"/>
  <c r="AJ75" i="87"/>
  <c r="AW520" i="87"/>
  <c r="AU928" i="87"/>
  <c r="AQ1011" i="87"/>
  <c r="AQ1055" i="87"/>
  <c r="AW277" i="87"/>
  <c r="AT440" i="87"/>
  <c r="AU548" i="87"/>
  <c r="AT594" i="87"/>
  <c r="AG639" i="87"/>
  <c r="AI1130" i="87"/>
  <c r="AQ1130" i="87"/>
  <c r="AY1130" i="87"/>
  <c r="AF869" i="87"/>
  <c r="AO869" i="87"/>
  <c r="AW869" i="87"/>
  <c r="AD509" i="87"/>
  <c r="AO509" i="87"/>
  <c r="AJ246" i="87"/>
  <c r="AN307" i="87"/>
  <c r="AJ163" i="87"/>
  <c r="AR697" i="87"/>
  <c r="AH788" i="87"/>
  <c r="AP788" i="87"/>
  <c r="AJ608" i="87"/>
  <c r="AR608" i="87"/>
  <c r="AI697" i="87"/>
  <c r="AI788" i="87"/>
  <c r="AG535" i="87"/>
  <c r="AO535" i="87"/>
  <c r="AJ535" i="87"/>
  <c r="AR535" i="87"/>
  <c r="AV535" i="87"/>
  <c r="AI535" i="87"/>
  <c r="AA535" i="87"/>
  <c r="AC583" i="87"/>
  <c r="AS583" i="87"/>
  <c r="AK869" i="87"/>
  <c r="AS869" i="87"/>
  <c r="AV718" i="87"/>
  <c r="AH869" i="87"/>
  <c r="AJ455" i="87"/>
  <c r="AR455" i="87"/>
  <c r="AE788" i="87"/>
  <c r="AM788" i="87"/>
  <c r="AM869" i="87"/>
  <c r="AU869" i="87"/>
  <c r="AH686" i="87"/>
  <c r="AM727" i="87"/>
  <c r="AK1038" i="87"/>
  <c r="AI362" i="87"/>
  <c r="AQ362" i="87"/>
  <c r="AA362" i="87"/>
  <c r="AA869" i="87"/>
  <c r="AA988" i="87"/>
  <c r="AG246" i="87"/>
  <c r="AD520" i="87"/>
  <c r="AD94" i="87"/>
  <c r="AL94" i="87"/>
  <c r="AT94" i="87"/>
  <c r="AH94" i="87"/>
  <c r="AU362" i="87"/>
  <c r="AG483" i="87"/>
  <c r="AN509" i="87"/>
  <c r="AH765" i="87"/>
  <c r="AP765" i="87"/>
  <c r="AC765" i="87"/>
  <c r="AK765" i="87"/>
  <c r="AS765" i="87"/>
  <c r="AJ1025" i="87"/>
  <c r="AR1025" i="87"/>
  <c r="AE1025" i="87"/>
  <c r="AM1025" i="87"/>
  <c r="AU1025" i="87"/>
  <c r="AH1025" i="87"/>
  <c r="AP1025" i="87"/>
  <c r="AC1025" i="87"/>
  <c r="AK1025" i="87"/>
  <c r="AS1025" i="87"/>
  <c r="AF1025" i="87"/>
  <c r="AN1025" i="87"/>
  <c r="AV1025" i="87"/>
  <c r="AA1100" i="87"/>
  <c r="AE111" i="87"/>
  <c r="AO246" i="87"/>
  <c r="AF495" i="87"/>
  <c r="AW569" i="87"/>
  <c r="AY797" i="87"/>
  <c r="AO900" i="87"/>
  <c r="AH193" i="87"/>
  <c r="AP193" i="87"/>
  <c r="AN193" i="87"/>
  <c r="AG228" i="87"/>
  <c r="AO228" i="87"/>
  <c r="AH228" i="87"/>
  <c r="AP228" i="87"/>
  <c r="AV228" i="87"/>
  <c r="AC225" i="87"/>
  <c r="AC228" i="87" s="1"/>
  <c r="AN630" i="87"/>
  <c r="AV630" i="87"/>
  <c r="AI630" i="87"/>
  <c r="AQ630" i="87"/>
  <c r="AS788" i="87"/>
  <c r="AM425" i="87"/>
  <c r="AL425" i="87"/>
  <c r="AH509" i="87"/>
  <c r="AP509" i="87"/>
  <c r="AG630" i="87"/>
  <c r="AO630" i="87"/>
  <c r="AC718" i="87"/>
  <c r="AG765" i="87"/>
  <c r="AO765" i="87"/>
  <c r="AJ765" i="87"/>
  <c r="AR765" i="87"/>
  <c r="AE765" i="87"/>
  <c r="AM765" i="87"/>
  <c r="AU765" i="87"/>
  <c r="AD1025" i="87"/>
  <c r="AL1025" i="87"/>
  <c r="AW75" i="87"/>
  <c r="AX378" i="87"/>
  <c r="AH663" i="87"/>
  <c r="AU727" i="87"/>
  <c r="AJ988" i="87"/>
  <c r="AR1069" i="87"/>
  <c r="AE130" i="87"/>
  <c r="AL394" i="87"/>
  <c r="AT394" i="87"/>
  <c r="AG394" i="87"/>
  <c r="AH394" i="87"/>
  <c r="AT535" i="87"/>
  <c r="AV362" i="87"/>
  <c r="AJ560" i="87"/>
  <c r="AD676" i="87"/>
  <c r="AO676" i="87"/>
  <c r="AH718" i="87"/>
  <c r="AP718" i="87"/>
  <c r="AU111" i="87"/>
  <c r="AH146" i="87"/>
  <c r="AN440" i="87"/>
  <c r="AG569" i="87"/>
  <c r="AH560" i="87"/>
  <c r="AP560" i="87"/>
  <c r="AN560" i="87"/>
  <c r="AA560" i="87"/>
  <c r="AM676" i="87"/>
  <c r="AU676" i="87"/>
  <c r="AK676" i="87"/>
  <c r="AG788" i="87"/>
  <c r="AO788" i="87"/>
  <c r="AJ788" i="87"/>
  <c r="AR788" i="87"/>
  <c r="AP869" i="87"/>
  <c r="AX869" i="87"/>
  <c r="AG869" i="87"/>
  <c r="AH307" i="87"/>
  <c r="AN130" i="87"/>
  <c r="AJ263" i="87"/>
  <c r="AF263" i="87"/>
  <c r="AX440" i="87"/>
  <c r="AQ455" i="87"/>
  <c r="AA619" i="87"/>
  <c r="AH750" i="87"/>
  <c r="AA277" i="87"/>
  <c r="AM293" i="87"/>
  <c r="AP394" i="87"/>
  <c r="AG455" i="87"/>
  <c r="AO455" i="87"/>
  <c r="AA455" i="87"/>
  <c r="AH676" i="87"/>
  <c r="AN718" i="87"/>
  <c r="AC94" i="87"/>
  <c r="AK94" i="87"/>
  <c r="AA94" i="87"/>
  <c r="AG130" i="87"/>
  <c r="AL163" i="87"/>
  <c r="AG193" i="87"/>
  <c r="AG326" i="87"/>
  <c r="AO326" i="87"/>
  <c r="AR326" i="87"/>
  <c r="AE326" i="87"/>
  <c r="AU326" i="87"/>
  <c r="AH326" i="87"/>
  <c r="AP326" i="87"/>
  <c r="AC326" i="87"/>
  <c r="AF326" i="87"/>
  <c r="AN326" i="87"/>
  <c r="AQ326" i="87"/>
  <c r="AL326" i="87"/>
  <c r="AA326" i="87"/>
  <c r="AF425" i="87"/>
  <c r="AN425" i="87"/>
  <c r="AV425" i="87"/>
  <c r="AI425" i="87"/>
  <c r="AE483" i="87"/>
  <c r="AM483" i="87"/>
  <c r="AU483" i="87"/>
  <c r="AH653" i="87"/>
  <c r="AA831" i="87"/>
  <c r="AT263" i="87"/>
  <c r="AA75" i="87"/>
  <c r="AR483" i="87"/>
  <c r="AA130" i="87"/>
  <c r="AJ193" i="87"/>
  <c r="AR193" i="87"/>
  <c r="AA246" i="87"/>
  <c r="AA520" i="87"/>
  <c r="AF130" i="87"/>
  <c r="AV130" i="87"/>
  <c r="AO130" i="87"/>
  <c r="AJ130" i="87"/>
  <c r="AR263" i="87"/>
  <c r="AR394" i="87"/>
  <c r="AG94" i="87"/>
  <c r="AO94" i="87"/>
  <c r="AR94" i="87"/>
  <c r="AP94" i="87"/>
  <c r="AH163" i="87"/>
  <c r="AP163" i="87"/>
  <c r="AQ163" i="87"/>
  <c r="AG163" i="87"/>
  <c r="AA163" i="87"/>
  <c r="AV653" i="87"/>
  <c r="AF94" i="87"/>
  <c r="AN94" i="87"/>
  <c r="AV94" i="87"/>
  <c r="AJ94" i="87"/>
  <c r="AS94" i="87"/>
  <c r="AH130" i="87"/>
  <c r="AP130" i="87"/>
  <c r="AC163" i="87"/>
  <c r="AK163" i="87"/>
  <c r="AS163" i="87"/>
  <c r="AT163" i="87"/>
  <c r="AI193" i="87"/>
  <c r="AO193" i="87"/>
  <c r="AV263" i="87"/>
  <c r="AG263" i="87"/>
  <c r="AC362" i="87"/>
  <c r="AK362" i="87"/>
  <c r="AS362" i="87"/>
  <c r="AN362" i="87"/>
  <c r="AJ394" i="87"/>
  <c r="AE425" i="87"/>
  <c r="AP425" i="87"/>
  <c r="AA440" i="87"/>
  <c r="AO483" i="87"/>
  <c r="AF535" i="87"/>
  <c r="AQ535" i="87"/>
  <c r="AD535" i="87"/>
  <c r="AE583" i="87"/>
  <c r="AM583" i="87"/>
  <c r="AU583" i="87"/>
  <c r="AK583" i="87"/>
  <c r="AA583" i="87"/>
  <c r="AR653" i="87"/>
  <c r="AF697" i="87"/>
  <c r="AV697" i="87"/>
  <c r="AM718" i="87"/>
  <c r="AI293" i="87"/>
  <c r="AQ293" i="87"/>
  <c r="AD362" i="87"/>
  <c r="AL362" i="87"/>
  <c r="AT362" i="87"/>
  <c r="AO362" i="87"/>
  <c r="AJ362" i="87"/>
  <c r="AC394" i="87"/>
  <c r="AK394" i="87"/>
  <c r="AF509" i="87"/>
  <c r="AV509" i="87"/>
  <c r="AI509" i="87"/>
  <c r="AL509" i="87"/>
  <c r="AT509" i="87"/>
  <c r="AG509" i="87"/>
  <c r="AF583" i="87"/>
  <c r="AN583" i="87"/>
  <c r="AV583" i="87"/>
  <c r="AI583" i="87"/>
  <c r="AQ583" i="87"/>
  <c r="AD583" i="87"/>
  <c r="AL583" i="87"/>
  <c r="AT583" i="87"/>
  <c r="AG583" i="87"/>
  <c r="AO583" i="87"/>
  <c r="AS676" i="87"/>
  <c r="AD741" i="87"/>
  <c r="AL741" i="87"/>
  <c r="AF788" i="87"/>
  <c r="AN788" i="87"/>
  <c r="AV788" i="87"/>
  <c r="AA788" i="87"/>
  <c r="AA797" i="87"/>
  <c r="AA887" i="87"/>
  <c r="AA44" i="87"/>
  <c r="AM163" i="87"/>
  <c r="AU163" i="87"/>
  <c r="AF193" i="87"/>
  <c r="AQ193" i="87"/>
  <c r="AE263" i="87"/>
  <c r="AM263" i="87"/>
  <c r="AU263" i="87"/>
  <c r="AH263" i="87"/>
  <c r="AP263" i="87"/>
  <c r="AN263" i="87"/>
  <c r="AD263" i="87"/>
  <c r="AL263" i="87"/>
  <c r="AO263" i="87"/>
  <c r="AE293" i="87"/>
  <c r="AU293" i="87"/>
  <c r="AM362" i="87"/>
  <c r="AQ425" i="87"/>
  <c r="AH483" i="87"/>
  <c r="AP483" i="87"/>
  <c r="AF483" i="87"/>
  <c r="AN483" i="87"/>
  <c r="AQ483" i="87"/>
  <c r="AD483" i="87"/>
  <c r="AT483" i="87"/>
  <c r="AE608" i="87"/>
  <c r="AM608" i="87"/>
  <c r="AU608" i="87"/>
  <c r="AF608" i="87"/>
  <c r="AN608" i="87"/>
  <c r="AV608" i="87"/>
  <c r="AA608" i="87"/>
  <c r="AJ630" i="87"/>
  <c r="AR630" i="87"/>
  <c r="AA750" i="87"/>
  <c r="AA28" i="87"/>
  <c r="AI94" i="87"/>
  <c r="AQ94" i="87"/>
  <c r="AC130" i="87"/>
  <c r="AK130" i="87"/>
  <c r="AS130" i="87"/>
  <c r="AL130" i="87"/>
  <c r="AU130" i="87"/>
  <c r="AA146" i="87"/>
  <c r="AF163" i="87"/>
  <c r="AN163" i="87"/>
  <c r="AV163" i="87"/>
  <c r="AI163" i="87"/>
  <c r="AD163" i="87"/>
  <c r="AR163" i="87"/>
  <c r="AE163" i="87"/>
  <c r="AI228" i="87"/>
  <c r="AQ228" i="87"/>
  <c r="AJ228" i="87"/>
  <c r="AA228" i="87"/>
  <c r="AC293" i="87"/>
  <c r="AK293" i="87"/>
  <c r="AF293" i="87"/>
  <c r="AN293" i="87"/>
  <c r="AV293" i="87"/>
  <c r="AF362" i="87"/>
  <c r="AE394" i="87"/>
  <c r="AM394" i="87"/>
  <c r="AU394" i="87"/>
  <c r="AS394" i="87"/>
  <c r="AA394" i="87"/>
  <c r="AA468" i="87"/>
  <c r="AC509" i="87"/>
  <c r="AK509" i="87"/>
  <c r="AQ509" i="87"/>
  <c r="AN535" i="87"/>
  <c r="AL535" i="87"/>
  <c r="AR560" i="87"/>
  <c r="AH583" i="87"/>
  <c r="AP583" i="87"/>
  <c r="AC653" i="87"/>
  <c r="AT653" i="87"/>
  <c r="AI653" i="87"/>
  <c r="AJ676" i="87"/>
  <c r="AR676" i="87"/>
  <c r="AC788" i="87"/>
  <c r="AK788" i="87"/>
  <c r="AE869" i="87"/>
  <c r="AA900" i="87"/>
  <c r="AA60" i="87"/>
  <c r="AD130" i="87"/>
  <c r="AT130" i="87"/>
  <c r="AR130" i="87"/>
  <c r="AM130" i="87"/>
  <c r="AO163" i="87"/>
  <c r="AR228" i="87"/>
  <c r="AN228" i="87"/>
  <c r="AG293" i="87"/>
  <c r="AO293" i="87"/>
  <c r="AP293" i="87"/>
  <c r="AA293" i="87"/>
  <c r="AA343" i="87"/>
  <c r="AG362" i="87"/>
  <c r="AI394" i="87"/>
  <c r="AD394" i="87"/>
  <c r="AO394" i="87"/>
  <c r="AK425" i="87"/>
  <c r="AS425" i="87"/>
  <c r="AJ483" i="87"/>
  <c r="AA495" i="87"/>
  <c r="AD630" i="87"/>
  <c r="AL630" i="87"/>
  <c r="AT630" i="87"/>
  <c r="AK718" i="87"/>
  <c r="AS718" i="87"/>
  <c r="AT741" i="87"/>
  <c r="AQ788" i="87"/>
  <c r="AN869" i="87"/>
  <c r="AV869" i="87"/>
  <c r="AE1000" i="87"/>
  <c r="AM1000" i="87"/>
  <c r="AV193" i="87"/>
  <c r="AF228" i="87"/>
  <c r="AD425" i="87"/>
  <c r="AT425" i="87"/>
  <c r="AU425" i="87"/>
  <c r="AH425" i="87"/>
  <c r="AC425" i="87"/>
  <c r="AF455" i="87"/>
  <c r="AI455" i="87"/>
  <c r="AD455" i="87"/>
  <c r="AL455" i="87"/>
  <c r="AT455" i="87"/>
  <c r="AJ509" i="87"/>
  <c r="AR509" i="87"/>
  <c r="AA548" i="87"/>
  <c r="AJ583" i="87"/>
  <c r="AR583" i="87"/>
  <c r="AA594" i="87"/>
  <c r="AH630" i="87"/>
  <c r="AP630" i="87"/>
  <c r="AF653" i="87"/>
  <c r="AL676" i="87"/>
  <c r="AT676" i="87"/>
  <c r="AC697" i="87"/>
  <c r="AK697" i="87"/>
  <c r="AS697" i="87"/>
  <c r="AN697" i="87"/>
  <c r="AA975" i="87"/>
  <c r="AI718" i="87"/>
  <c r="AQ718" i="87"/>
  <c r="AH741" i="87"/>
  <c r="AP741" i="87"/>
  <c r="AC741" i="87"/>
  <c r="AK741" i="87"/>
  <c r="AS741" i="87"/>
  <c r="AA816" i="87"/>
  <c r="AD869" i="87"/>
  <c r="AL869" i="87"/>
  <c r="AT869" i="87"/>
  <c r="AA916" i="87"/>
  <c r="AA1083" i="87"/>
  <c r="AA1011" i="87"/>
  <c r="AP653" i="87"/>
  <c r="AS653" i="87"/>
  <c r="AG676" i="87"/>
  <c r="AA697" i="87"/>
  <c r="AJ697" i="87"/>
  <c r="AD718" i="87"/>
  <c r="AL718" i="87"/>
  <c r="AT718" i="87"/>
  <c r="AE718" i="87"/>
  <c r="AU718" i="87"/>
  <c r="AF765" i="87"/>
  <c r="AN765" i="87"/>
  <c r="AV765" i="87"/>
  <c r="AD765" i="87"/>
  <c r="AL765" i="87"/>
  <c r="AT765" i="87"/>
  <c r="AA928" i="87"/>
  <c r="AA1038" i="87"/>
  <c r="AA945" i="87"/>
  <c r="AA1055" i="87"/>
  <c r="AE630" i="87"/>
  <c r="AM630" i="87"/>
  <c r="AU630" i="87"/>
  <c r="AG653" i="87"/>
  <c r="AO653" i="87"/>
  <c r="AF718" i="87"/>
  <c r="AE741" i="87"/>
  <c r="AM741" i="87"/>
  <c r="AU741" i="87"/>
  <c r="AD788" i="87"/>
  <c r="AL788" i="87"/>
  <c r="AT788" i="87"/>
  <c r="AA958" i="87"/>
  <c r="AD1000" i="87"/>
  <c r="AL1000" i="87"/>
  <c r="AT1000" i="87"/>
  <c r="AG1000" i="87"/>
  <c r="AO1000" i="87"/>
  <c r="AJ1000" i="87"/>
  <c r="AR1000" i="87"/>
  <c r="AU1000" i="87"/>
  <c r="AA1069" i="87"/>
  <c r="AI1000" i="87"/>
  <c r="AQ1000" i="87"/>
  <c r="AI1025" i="87"/>
  <c r="AQ1025" i="87"/>
  <c r="AT1025" i="87"/>
  <c r="AG1025" i="87"/>
  <c r="AO1025" i="87"/>
  <c r="AA1025" i="87"/>
  <c r="AC263" i="87"/>
  <c r="AK263" i="87"/>
  <c r="AS263" i="87"/>
  <c r="AI560" i="87"/>
  <c r="AQ560" i="87"/>
  <c r="AG560" i="87"/>
  <c r="AO560" i="87"/>
  <c r="AK228" i="87"/>
  <c r="AS228" i="87"/>
  <c r="AA263" i="87"/>
  <c r="AH293" i="87"/>
  <c r="AI326" i="87"/>
  <c r="AC193" i="87"/>
  <c r="AK193" i="87"/>
  <c r="AS193" i="87"/>
  <c r="AD228" i="87"/>
  <c r="AL228" i="87"/>
  <c r="AT228" i="87"/>
  <c r="AJ326" i="87"/>
  <c r="AF560" i="87"/>
  <c r="AV560" i="87"/>
  <c r="AD193" i="87"/>
  <c r="AL193" i="87"/>
  <c r="AT193" i="87"/>
  <c r="AE228" i="87"/>
  <c r="AM228" i="87"/>
  <c r="AU228" i="87"/>
  <c r="AJ293" i="87"/>
  <c r="AR293" i="87"/>
  <c r="AK326" i="87"/>
  <c r="AS326" i="87"/>
  <c r="AR362" i="87"/>
  <c r="AE193" i="87"/>
  <c r="AM193" i="87"/>
  <c r="AU193" i="87"/>
  <c r="AS293" i="87"/>
  <c r="AD326" i="87"/>
  <c r="AT326" i="87"/>
  <c r="AA483" i="87"/>
  <c r="AI130" i="87"/>
  <c r="AQ130" i="87"/>
  <c r="AD293" i="87"/>
  <c r="AL293" i="87"/>
  <c r="AT293" i="87"/>
  <c r="AA307" i="87"/>
  <c r="AM326" i="87"/>
  <c r="AE455" i="87"/>
  <c r="AM455" i="87"/>
  <c r="AU455" i="87"/>
  <c r="AV483" i="87"/>
  <c r="AI483" i="87"/>
  <c r="AL483" i="87"/>
  <c r="AT307" i="87"/>
  <c r="AH378" i="87"/>
  <c r="AE94" i="87"/>
  <c r="AM94" i="87"/>
  <c r="AU94" i="87"/>
  <c r="AI263" i="87"/>
  <c r="AQ263" i="87"/>
  <c r="AV326" i="87"/>
  <c r="AE362" i="87"/>
  <c r="AN455" i="87"/>
  <c r="AV455" i="87"/>
  <c r="AS509" i="87"/>
  <c r="AG697" i="87"/>
  <c r="AF394" i="87"/>
  <c r="AN394" i="87"/>
  <c r="AV394" i="87"/>
  <c r="AH455" i="87"/>
  <c r="AP455" i="87"/>
  <c r="AH535" i="87"/>
  <c r="AP535" i="87"/>
  <c r="AI608" i="87"/>
  <c r="AQ608" i="87"/>
  <c r="AG608" i="87"/>
  <c r="AO608" i="87"/>
  <c r="AG425" i="87"/>
  <c r="AO425" i="87"/>
  <c r="AJ425" i="87"/>
  <c r="AR425" i="87"/>
  <c r="AC560" i="87"/>
  <c r="AK560" i="87"/>
  <c r="AS560" i="87"/>
  <c r="AQ653" i="87"/>
  <c r="AC483" i="87"/>
  <c r="AK483" i="87"/>
  <c r="AS483" i="87"/>
  <c r="AD560" i="87"/>
  <c r="AL560" i="87"/>
  <c r="AT560" i="87"/>
  <c r="AH608" i="87"/>
  <c r="AP608" i="87"/>
  <c r="AJ653" i="87"/>
  <c r="AI676" i="87"/>
  <c r="AQ676" i="87"/>
  <c r="AQ697" i="87"/>
  <c r="AH362" i="87"/>
  <c r="AP362" i="87"/>
  <c r="AQ394" i="87"/>
  <c r="AA425" i="87"/>
  <c r="AC455" i="87"/>
  <c r="AK455" i="87"/>
  <c r="AS455" i="87"/>
  <c r="AE509" i="87"/>
  <c r="AM509" i="87"/>
  <c r="AU509" i="87"/>
  <c r="AA509" i="87"/>
  <c r="AC535" i="87"/>
  <c r="AK535" i="87"/>
  <c r="AS535" i="87"/>
  <c r="AE560" i="87"/>
  <c r="AM560" i="87"/>
  <c r="AU560" i="87"/>
  <c r="AD608" i="87"/>
  <c r="AL608" i="87"/>
  <c r="AT608" i="87"/>
  <c r="AK653" i="87"/>
  <c r="AE676" i="87"/>
  <c r="AP676" i="87"/>
  <c r="AA676" i="87"/>
  <c r="AD653" i="87"/>
  <c r="AL653" i="87"/>
  <c r="AC676" i="87"/>
  <c r="AE535" i="87"/>
  <c r="AM535" i="87"/>
  <c r="AU535" i="87"/>
  <c r="AC608" i="87"/>
  <c r="AK608" i="87"/>
  <c r="AS608" i="87"/>
  <c r="AC630" i="87"/>
  <c r="AK630" i="87"/>
  <c r="AS630" i="87"/>
  <c r="AF630" i="87"/>
  <c r="AN653" i="87"/>
  <c r="AL697" i="87"/>
  <c r="AT697" i="87"/>
  <c r="AO697" i="87"/>
  <c r="AA706" i="87"/>
  <c r="AI741" i="87"/>
  <c r="AQ741" i="87"/>
  <c r="AA765" i="87"/>
  <c r="AA808" i="87"/>
  <c r="AA653" i="87"/>
  <c r="AE697" i="87"/>
  <c r="AM697" i="87"/>
  <c r="AU697" i="87"/>
  <c r="AJ718" i="87"/>
  <c r="AR718" i="87"/>
  <c r="AA775" i="87"/>
  <c r="AA841" i="87"/>
  <c r="AC866" i="87"/>
  <c r="AC869" i="87" s="1"/>
  <c r="AE653" i="87"/>
  <c r="AM653" i="87"/>
  <c r="AU653" i="87"/>
  <c r="AD885" i="87"/>
  <c r="AA857" i="87"/>
  <c r="AH1000" i="87"/>
  <c r="AP1000" i="87"/>
  <c r="AC1000" i="87"/>
  <c r="AK1000" i="87"/>
  <c r="AS1000" i="87"/>
  <c r="AF1000" i="87"/>
  <c r="AN1000" i="87"/>
  <c r="AV1000" i="87"/>
  <c r="AA1000" i="87"/>
  <c r="AA630" i="87"/>
  <c r="AF676" i="87"/>
  <c r="AN676" i="87"/>
  <c r="AV676" i="87"/>
  <c r="AH697" i="87"/>
  <c r="AP697" i="87"/>
  <c r="AD696" i="87"/>
  <c r="AD697" i="87" s="1"/>
  <c r="AA727" i="87"/>
  <c r="AJ869" i="87"/>
  <c r="AR869" i="87"/>
  <c r="AA686" i="87"/>
  <c r="AF741" i="87"/>
  <c r="AN741" i="87"/>
  <c r="AV741" i="87"/>
  <c r="AI765" i="87"/>
  <c r="AQ765" i="87"/>
  <c r="AG718" i="87"/>
  <c r="AO718" i="87"/>
  <c r="AC740" i="87"/>
  <c r="AA718" i="87"/>
  <c r="AG741" i="87"/>
  <c r="AO741" i="87"/>
  <c r="AJ741" i="87"/>
  <c r="AR741" i="87"/>
  <c r="AA741" i="87"/>
  <c r="G2746" i="59" l="1"/>
  <c r="G2752" i="59" l="1"/>
  <c r="G2751" i="59"/>
  <c r="G2750" i="59"/>
  <c r="G2749" i="59"/>
  <c r="G2748" i="59"/>
  <c r="G2747" i="59"/>
  <c r="G2745" i="59"/>
  <c r="G2744" i="59"/>
  <c r="G2743" i="59"/>
  <c r="G2742" i="59"/>
  <c r="G2741" i="59"/>
  <c r="F2752" i="59"/>
  <c r="F2751" i="59"/>
  <c r="F2750" i="59"/>
  <c r="F2749" i="59"/>
  <c r="F2748" i="59"/>
  <c r="F2747" i="59"/>
  <c r="F2746" i="59"/>
  <c r="F2745" i="59"/>
  <c r="F2744" i="59"/>
  <c r="F2743" i="59"/>
  <c r="F2742" i="59"/>
  <c r="F2741" i="59"/>
  <c r="E2752" i="59"/>
  <c r="E2751" i="59"/>
  <c r="E2750" i="59"/>
  <c r="E2749" i="59"/>
  <c r="E2748" i="59"/>
  <c r="E2747" i="59"/>
  <c r="E2746" i="59"/>
  <c r="E2744" i="59"/>
  <c r="E2743" i="59"/>
  <c r="E2742" i="59"/>
  <c r="E2741" i="59"/>
  <c r="A1110" i="59"/>
  <c r="A1111" i="59"/>
  <c r="A1112" i="59"/>
  <c r="A1113" i="59"/>
  <c r="A1114" i="59"/>
  <c r="A1115" i="59"/>
  <c r="A1116" i="59"/>
  <c r="A1117" i="59"/>
  <c r="A1118" i="59"/>
  <c r="A1119" i="59"/>
  <c r="A1120" i="59"/>
  <c r="A1121" i="59"/>
  <c r="A1122" i="59"/>
  <c r="A1123" i="59"/>
  <c r="A1124" i="59"/>
  <c r="A1125" i="59"/>
  <c r="A1126" i="59"/>
  <c r="A1127" i="59"/>
  <c r="A1128" i="59"/>
  <c r="A1129" i="59"/>
  <c r="A1130" i="59"/>
  <c r="A1131" i="59"/>
  <c r="A1132" i="59"/>
  <c r="A1133" i="59"/>
  <c r="A1134" i="59"/>
  <c r="A1135" i="59"/>
  <c r="A1136" i="59"/>
  <c r="A1137" i="59"/>
  <c r="A1138" i="59"/>
  <c r="A1139" i="59"/>
  <c r="A1140" i="59"/>
  <c r="A1141" i="59"/>
  <c r="A1142" i="59"/>
  <c r="A1143" i="59"/>
  <c r="A1144" i="59"/>
  <c r="A1145" i="59"/>
  <c r="A1146" i="59"/>
  <c r="A1147" i="59"/>
  <c r="A1148" i="59"/>
  <c r="A1149" i="59"/>
  <c r="A1150" i="59"/>
  <c r="A1151" i="59"/>
  <c r="A1152" i="59"/>
  <c r="A1153" i="59"/>
  <c r="A1154" i="59"/>
  <c r="A1155" i="59"/>
  <c r="A1156" i="59"/>
  <c r="A1157" i="59"/>
  <c r="A1158" i="59"/>
  <c r="A1159" i="59"/>
  <c r="A1160" i="59"/>
  <c r="A1161" i="59"/>
  <c r="A1162" i="59"/>
  <c r="A1163" i="59"/>
  <c r="A1164" i="59"/>
  <c r="A1165" i="59"/>
  <c r="A1166" i="59"/>
  <c r="A1167" i="59"/>
  <c r="A1168" i="59"/>
  <c r="A1169" i="59"/>
  <c r="A1170" i="59"/>
  <c r="A1171" i="59"/>
  <c r="A1172" i="59"/>
  <c r="A1173" i="59"/>
  <c r="A1174" i="59"/>
  <c r="A1175" i="59"/>
  <c r="A1176" i="59"/>
  <c r="A1177" i="59"/>
  <c r="A1178" i="59"/>
  <c r="A1179" i="59"/>
  <c r="A1180" i="59"/>
  <c r="A1181" i="59"/>
  <c r="A1182" i="59"/>
  <c r="A1183" i="59"/>
  <c r="A1184" i="59"/>
  <c r="A1185" i="59"/>
  <c r="A1186" i="59"/>
  <c r="A1187" i="59"/>
  <c r="A1188" i="59"/>
  <c r="A1189" i="59"/>
  <c r="A1190" i="59"/>
  <c r="A1191" i="59"/>
  <c r="A1192" i="59"/>
  <c r="A1193" i="59"/>
  <c r="A1194" i="59"/>
  <c r="A1195" i="59"/>
  <c r="A1196" i="59"/>
  <c r="A1197" i="59"/>
  <c r="A1198" i="59"/>
  <c r="A1199" i="59"/>
  <c r="A1200" i="59"/>
  <c r="A1201" i="59"/>
  <c r="A1202" i="59"/>
  <c r="A1203" i="59"/>
  <c r="A1204" i="59"/>
  <c r="A1205" i="59"/>
  <c r="A1206" i="59"/>
  <c r="A1207" i="59"/>
  <c r="A1208" i="59"/>
  <c r="A1209" i="59"/>
  <c r="A1210" i="59"/>
  <c r="A1211" i="59"/>
  <c r="A1212" i="59"/>
  <c r="A1213" i="59"/>
  <c r="A1214" i="59"/>
  <c r="A1215" i="59"/>
  <c r="A1216" i="59"/>
  <c r="A1217" i="59"/>
  <c r="A1218" i="59"/>
  <c r="A1219" i="59"/>
  <c r="A1220" i="59"/>
  <c r="A1221" i="59"/>
  <c r="A1222" i="59"/>
  <c r="A1223" i="59"/>
  <c r="A1224" i="59"/>
  <c r="A1225" i="59"/>
  <c r="A1226" i="59"/>
  <c r="A1227" i="59"/>
  <c r="A1228" i="59"/>
  <c r="A1229" i="59"/>
  <c r="A1230" i="59"/>
  <c r="A1231" i="59"/>
  <c r="A1232" i="59"/>
  <c r="A1233" i="59"/>
  <c r="A1234" i="59"/>
  <c r="A1235" i="59"/>
  <c r="A1236" i="59"/>
  <c r="A1237" i="59"/>
  <c r="A1238" i="59"/>
  <c r="A1239" i="59"/>
  <c r="A1240" i="59"/>
  <c r="A1241" i="59"/>
  <c r="A1242" i="59"/>
  <c r="A1243" i="59"/>
  <c r="A1244" i="59"/>
  <c r="A1245" i="59"/>
  <c r="A1246" i="59"/>
  <c r="A1247" i="59"/>
  <c r="A1248" i="59"/>
  <c r="A1249" i="59"/>
  <c r="A1250" i="59"/>
  <c r="A1251" i="59"/>
  <c r="A1252" i="59"/>
  <c r="A1253" i="59"/>
  <c r="A1254" i="59"/>
  <c r="A1255" i="59"/>
  <c r="A1256" i="59"/>
  <c r="A1257" i="59"/>
  <c r="A1258" i="59"/>
  <c r="A1259" i="59"/>
  <c r="A1260" i="59"/>
  <c r="A1261" i="59"/>
  <c r="A1262" i="59"/>
  <c r="A1263" i="59"/>
  <c r="A1264" i="59"/>
  <c r="A1265" i="59"/>
  <c r="A1266" i="59"/>
  <c r="A1267" i="59"/>
  <c r="A1268" i="59"/>
  <c r="A1269" i="59"/>
  <c r="A1270" i="59"/>
  <c r="A1271" i="59"/>
  <c r="A1272" i="59"/>
  <c r="A1273" i="59"/>
  <c r="A1274" i="59"/>
  <c r="A1275" i="59"/>
  <c r="A1276" i="59"/>
  <c r="A1277" i="59"/>
  <c r="A1278" i="59"/>
  <c r="A1279" i="59"/>
  <c r="A1280" i="59"/>
  <c r="A1281" i="59"/>
  <c r="A1282" i="59"/>
  <c r="A1283" i="59"/>
  <c r="A1284" i="59"/>
  <c r="A1285" i="59"/>
  <c r="A1286" i="59"/>
  <c r="A1287" i="59"/>
  <c r="A1288" i="59"/>
  <c r="A1289" i="59"/>
  <c r="A1290" i="59"/>
  <c r="A1291" i="59"/>
  <c r="A1292" i="59"/>
  <c r="A1293" i="59"/>
  <c r="A1294" i="59"/>
  <c r="A1295" i="59"/>
  <c r="A1296" i="59"/>
  <c r="A1297" i="59"/>
  <c r="A1298" i="59"/>
  <c r="A1299" i="59"/>
  <c r="A1300" i="59"/>
  <c r="A1301" i="59"/>
  <c r="A1302" i="59"/>
  <c r="A1303" i="59"/>
  <c r="A1304" i="59"/>
  <c r="A1305" i="59"/>
  <c r="A1306" i="59"/>
  <c r="A1307" i="59"/>
  <c r="A1308" i="59"/>
  <c r="A1309" i="59"/>
  <c r="A1310" i="59"/>
  <c r="A1311" i="59"/>
  <c r="A1312" i="59"/>
  <c r="A1313" i="59"/>
  <c r="A1314" i="59"/>
  <c r="A1315" i="59"/>
  <c r="A1316" i="59"/>
  <c r="A1317" i="59"/>
  <c r="A1318" i="59"/>
  <c r="A1319" i="59"/>
  <c r="A1320" i="59"/>
  <c r="A1321" i="59"/>
  <c r="A1322" i="59"/>
  <c r="A1323" i="59"/>
  <c r="A1324" i="59"/>
  <c r="A1325" i="59"/>
  <c r="A1326" i="59"/>
  <c r="A1327" i="59"/>
  <c r="A1328" i="59"/>
  <c r="A1329" i="59"/>
  <c r="A1330" i="59"/>
  <c r="A1331" i="59"/>
  <c r="A1332" i="59"/>
  <c r="A1333" i="59"/>
  <c r="A1334" i="59"/>
  <c r="A1335" i="59"/>
  <c r="A1336" i="59"/>
  <c r="A1337" i="59"/>
  <c r="A1338" i="59"/>
  <c r="A1339" i="59"/>
  <c r="A1340" i="59"/>
  <c r="A1341" i="59"/>
  <c r="A1342" i="59"/>
  <c r="A1343" i="59"/>
  <c r="A1344" i="59"/>
  <c r="A1345" i="59"/>
  <c r="A1346" i="59"/>
  <c r="A1347" i="59"/>
  <c r="A1348" i="59"/>
  <c r="A1349" i="59"/>
  <c r="A1350" i="59"/>
  <c r="A1351" i="59"/>
  <c r="A1352" i="59"/>
  <c r="A1353" i="59"/>
  <c r="A1354" i="59"/>
  <c r="A1355" i="59"/>
  <c r="A1356" i="59"/>
  <c r="A1357" i="59"/>
  <c r="A1358" i="59"/>
  <c r="A1359" i="59"/>
  <c r="A1360" i="59"/>
  <c r="A1361" i="59"/>
  <c r="A1362" i="59"/>
  <c r="A1363" i="59"/>
  <c r="A1364" i="59"/>
  <c r="A1365" i="59"/>
  <c r="A1366" i="59"/>
  <c r="A1367" i="59"/>
  <c r="A1368" i="59"/>
  <c r="A1369" i="59"/>
  <c r="A1370" i="59"/>
  <c r="A1371" i="59"/>
  <c r="A1372" i="59"/>
  <c r="A1373" i="59"/>
  <c r="A1374" i="59"/>
  <c r="A1375" i="59"/>
  <c r="A1376" i="59"/>
  <c r="A1377" i="59"/>
  <c r="A1378" i="59"/>
  <c r="A1379" i="59"/>
  <c r="A1380" i="59"/>
  <c r="A1381" i="59"/>
  <c r="A1382" i="59"/>
  <c r="A1383" i="59"/>
  <c r="A1384" i="59"/>
  <c r="A1385" i="59"/>
  <c r="A1386" i="59"/>
  <c r="A1387" i="59"/>
  <c r="A1388" i="59"/>
  <c r="A1389" i="59"/>
  <c r="A1390" i="59"/>
  <c r="A1391" i="59"/>
  <c r="A1392" i="59"/>
  <c r="A1393" i="59"/>
  <c r="A1394" i="59"/>
  <c r="A1395" i="59"/>
  <c r="A1396" i="59"/>
  <c r="A1397" i="59"/>
  <c r="A1398" i="59"/>
  <c r="A1399" i="59"/>
  <c r="A1400" i="59"/>
  <c r="A1401" i="59"/>
  <c r="A1402" i="59"/>
  <c r="A1403" i="59"/>
  <c r="A1404" i="59"/>
  <c r="A1405" i="59"/>
  <c r="A1406" i="59"/>
  <c r="A1407" i="59"/>
  <c r="A1408" i="59"/>
  <c r="A1409" i="59"/>
  <c r="A1410" i="59"/>
  <c r="A1411" i="59"/>
  <c r="A1412" i="59"/>
  <c r="A1413" i="59"/>
  <c r="A1414" i="59"/>
  <c r="A1415" i="59"/>
  <c r="A1416" i="59"/>
  <c r="A1417" i="59"/>
  <c r="A1418" i="59"/>
  <c r="A1419" i="59"/>
  <c r="A1420" i="59"/>
  <c r="A1421" i="59"/>
  <c r="A1422" i="59"/>
  <c r="A1423" i="59"/>
  <c r="A1424" i="59"/>
  <c r="A1425" i="59"/>
  <c r="A1426" i="59"/>
  <c r="A1427" i="59"/>
  <c r="A1428" i="59"/>
  <c r="A1429" i="59"/>
  <c r="A1430" i="59"/>
  <c r="A1431" i="59"/>
  <c r="A1432" i="59"/>
  <c r="A1433" i="59"/>
  <c r="A1434" i="59"/>
  <c r="A1435" i="59"/>
  <c r="A1436" i="59"/>
  <c r="A1437" i="59"/>
  <c r="A1438" i="59"/>
  <c r="A1439" i="59"/>
  <c r="A1440" i="59"/>
  <c r="A1441" i="59"/>
  <c r="A1442" i="59"/>
  <c r="A1443" i="59"/>
  <c r="A1444" i="59"/>
  <c r="A1445" i="59"/>
  <c r="A1446" i="59"/>
  <c r="A1447" i="59"/>
  <c r="A1448" i="59"/>
  <c r="A1449" i="59"/>
  <c r="A1450" i="59"/>
  <c r="A1451" i="59"/>
  <c r="A1452" i="59"/>
  <c r="A1453" i="59"/>
  <c r="A1454" i="59"/>
  <c r="A1455" i="59"/>
  <c r="A1456" i="59"/>
  <c r="A1457" i="59"/>
  <c r="A1458" i="59"/>
  <c r="A1459" i="59"/>
  <c r="A1460" i="59"/>
  <c r="A1461" i="59"/>
  <c r="A1462" i="59"/>
  <c r="A1463" i="59"/>
  <c r="A1464" i="59"/>
  <c r="A1465" i="59"/>
  <c r="A1466" i="59"/>
  <c r="A1103" i="59"/>
  <c r="A1104" i="59"/>
  <c r="A1105" i="59"/>
  <c r="A1106" i="59"/>
  <c r="A1107" i="59"/>
  <c r="A1108" i="59"/>
  <c r="A1109" i="59"/>
  <c r="O1103" i="59"/>
  <c r="O1104" i="59"/>
  <c r="O1105" i="59"/>
  <c r="O1106" i="59"/>
  <c r="O1107" i="59"/>
  <c r="O1108" i="59"/>
  <c r="O1109" i="59"/>
  <c r="O1110" i="59"/>
  <c r="O1111" i="59"/>
  <c r="O1112" i="59"/>
  <c r="O1113" i="59"/>
  <c r="O1114" i="59"/>
  <c r="O1115" i="59"/>
  <c r="O1116" i="59"/>
  <c r="O1117" i="59"/>
  <c r="O1118" i="59"/>
  <c r="O1119" i="59"/>
  <c r="O1120" i="59"/>
  <c r="O1121" i="59"/>
  <c r="O1122" i="59"/>
  <c r="O1123" i="59"/>
  <c r="O1124" i="59"/>
  <c r="O1125" i="59"/>
  <c r="O1126" i="59"/>
  <c r="O1127" i="59"/>
  <c r="O1128" i="59"/>
  <c r="O1129" i="59"/>
  <c r="O1130" i="59"/>
  <c r="O1131" i="59"/>
  <c r="O1132" i="59"/>
  <c r="O1133" i="59"/>
  <c r="O1134" i="59"/>
  <c r="O1135" i="59"/>
  <c r="O1136" i="59"/>
  <c r="O1137" i="59"/>
  <c r="O1138" i="59"/>
  <c r="O1139" i="59"/>
  <c r="O1140" i="59"/>
  <c r="O1141" i="59"/>
  <c r="O1142" i="59"/>
  <c r="O1143" i="59"/>
  <c r="O1144" i="59"/>
  <c r="O1145" i="59"/>
  <c r="O1146" i="59"/>
  <c r="O1147" i="59"/>
  <c r="O1148" i="59"/>
  <c r="O1149" i="59"/>
  <c r="O1150" i="59"/>
  <c r="O1151" i="59"/>
  <c r="O1152" i="59"/>
  <c r="O1153" i="59"/>
  <c r="O1154" i="59"/>
  <c r="O1155" i="59"/>
  <c r="O1156" i="59"/>
  <c r="O1157" i="59"/>
  <c r="O1158" i="59"/>
  <c r="O1159" i="59"/>
  <c r="O1160" i="59"/>
  <c r="O1161" i="59"/>
  <c r="O1162" i="59"/>
  <c r="O1163" i="59"/>
  <c r="O1164" i="59"/>
  <c r="O1165" i="59"/>
  <c r="O1166" i="59"/>
  <c r="O1167" i="59"/>
  <c r="O1168" i="59"/>
  <c r="O1169" i="59"/>
  <c r="O1170" i="59"/>
  <c r="O1171" i="59"/>
  <c r="O1172" i="59"/>
  <c r="O1173" i="59"/>
  <c r="O1174" i="59"/>
  <c r="O1175" i="59"/>
  <c r="O1176" i="59"/>
  <c r="O1177" i="59"/>
  <c r="O1178" i="59"/>
  <c r="O1179" i="59"/>
  <c r="O1180" i="59"/>
  <c r="O1181" i="59"/>
  <c r="O1182" i="59"/>
  <c r="O1183" i="59"/>
  <c r="O1184" i="59"/>
  <c r="O1185" i="59"/>
  <c r="O1186" i="59"/>
  <c r="O1187" i="59"/>
  <c r="O1188" i="59"/>
  <c r="O1189" i="59"/>
  <c r="O1190" i="59"/>
  <c r="O1191" i="59"/>
  <c r="O1192" i="59"/>
  <c r="O1193" i="59"/>
  <c r="O1194" i="59"/>
  <c r="O1195" i="59"/>
  <c r="O1196" i="59"/>
  <c r="O1197" i="59"/>
  <c r="O1198" i="59"/>
  <c r="O1199" i="59"/>
  <c r="O1200" i="59"/>
  <c r="O1201" i="59"/>
  <c r="O1202" i="59"/>
  <c r="O1203" i="59"/>
  <c r="O1204" i="59"/>
  <c r="O1205" i="59"/>
  <c r="O1206" i="59"/>
  <c r="O1207" i="59"/>
  <c r="O1208" i="59"/>
  <c r="O1209" i="59"/>
  <c r="O1210" i="59"/>
  <c r="O1211" i="59"/>
  <c r="O1212" i="59"/>
  <c r="O1213" i="59"/>
  <c r="O1214" i="59"/>
  <c r="O1215" i="59"/>
  <c r="O1216" i="59"/>
  <c r="O1217" i="59"/>
  <c r="O1218" i="59"/>
  <c r="O1219" i="59"/>
  <c r="O1220" i="59"/>
  <c r="O1221" i="59"/>
  <c r="O1222" i="59"/>
  <c r="O1223" i="59"/>
  <c r="O1224" i="59"/>
  <c r="O1225" i="59"/>
  <c r="O1226" i="59"/>
  <c r="O1227" i="59"/>
  <c r="O1228" i="59"/>
  <c r="O1229" i="59"/>
  <c r="O1230" i="59"/>
  <c r="O1231" i="59"/>
  <c r="O1232" i="59"/>
  <c r="O1233" i="59"/>
  <c r="O1234" i="59"/>
  <c r="O1235" i="59"/>
  <c r="O1236" i="59"/>
  <c r="O1237" i="59"/>
  <c r="O1238" i="59"/>
  <c r="O1239" i="59"/>
  <c r="O1240" i="59"/>
  <c r="O1241" i="59"/>
  <c r="O1242" i="59"/>
  <c r="O1243" i="59"/>
  <c r="O1244" i="59"/>
  <c r="O1245" i="59"/>
  <c r="O1246" i="59"/>
  <c r="O1247" i="59"/>
  <c r="O1248" i="59"/>
  <c r="O1249" i="59"/>
  <c r="O1250" i="59"/>
  <c r="O1251" i="59"/>
  <c r="O1252" i="59"/>
  <c r="O1253" i="59"/>
  <c r="O1254" i="59"/>
  <c r="O1255" i="59"/>
  <c r="O1256" i="59"/>
  <c r="O1257" i="59"/>
  <c r="O1258" i="59"/>
  <c r="O1259" i="59"/>
  <c r="O1260" i="59"/>
  <c r="O1261" i="59"/>
  <c r="O1262" i="59"/>
  <c r="O1263" i="59"/>
  <c r="O1264" i="59"/>
  <c r="O1265" i="59"/>
  <c r="O1266" i="59"/>
  <c r="O1267" i="59"/>
  <c r="O1268" i="59"/>
  <c r="O1269" i="59"/>
  <c r="O1270" i="59"/>
  <c r="O1271" i="59"/>
  <c r="O1272" i="59"/>
  <c r="O1273" i="59"/>
  <c r="O1274" i="59"/>
  <c r="O1275" i="59"/>
  <c r="O1276" i="59"/>
  <c r="O1277" i="59"/>
  <c r="O1278" i="59"/>
  <c r="O1279" i="59"/>
  <c r="O1280" i="59"/>
  <c r="O1281" i="59"/>
  <c r="O1282" i="59"/>
  <c r="O1283" i="59"/>
  <c r="O1284" i="59"/>
  <c r="O1285" i="59"/>
  <c r="O1286" i="59"/>
  <c r="O1287" i="59"/>
  <c r="O1288" i="59"/>
  <c r="O1289" i="59"/>
  <c r="O1290" i="59"/>
  <c r="O1291" i="59"/>
  <c r="O1292" i="59"/>
  <c r="O1293" i="59"/>
  <c r="O1294" i="59"/>
  <c r="O1295" i="59"/>
  <c r="O1296" i="59"/>
  <c r="O1297" i="59"/>
  <c r="O1298" i="59"/>
  <c r="O1299" i="59"/>
  <c r="O1300" i="59"/>
  <c r="O1301" i="59"/>
  <c r="O1302" i="59"/>
  <c r="O1303" i="59"/>
  <c r="O1304" i="59"/>
  <c r="O1305" i="59"/>
  <c r="O1306" i="59"/>
  <c r="O1307" i="59"/>
  <c r="O1308" i="59"/>
  <c r="O1309" i="59"/>
  <c r="O1310" i="59"/>
  <c r="O1311" i="59"/>
  <c r="O1312" i="59"/>
  <c r="O1313" i="59"/>
  <c r="O1314" i="59"/>
  <c r="O1315" i="59"/>
  <c r="O1316" i="59"/>
  <c r="O1317" i="59"/>
  <c r="O1318" i="59"/>
  <c r="O1319" i="59"/>
  <c r="O1320" i="59"/>
  <c r="O1321" i="59"/>
  <c r="O1322" i="59"/>
  <c r="O1323" i="59"/>
  <c r="O1324" i="59"/>
  <c r="O1325" i="59"/>
  <c r="O1326" i="59"/>
  <c r="O1327" i="59"/>
  <c r="O1328" i="59"/>
  <c r="O1329" i="59"/>
  <c r="O1330" i="59"/>
  <c r="O1331" i="59"/>
  <c r="O1332" i="59"/>
  <c r="O1333" i="59"/>
  <c r="O1334" i="59"/>
  <c r="O1335" i="59"/>
  <c r="O1336" i="59"/>
  <c r="O1337" i="59"/>
  <c r="O1338" i="59"/>
  <c r="O1339" i="59"/>
  <c r="O1340" i="59"/>
  <c r="O1341" i="59"/>
  <c r="O1342" i="59"/>
  <c r="O1343" i="59"/>
  <c r="O1344" i="59"/>
  <c r="O1345" i="59"/>
  <c r="O1346" i="59"/>
  <c r="O1347" i="59"/>
  <c r="O1348" i="59"/>
  <c r="O1349" i="59"/>
  <c r="O1350" i="59"/>
  <c r="O1351" i="59"/>
  <c r="O1352" i="59"/>
  <c r="O1353" i="59"/>
  <c r="O1354" i="59"/>
  <c r="O1355" i="59"/>
  <c r="O1356" i="59"/>
  <c r="O1357" i="59"/>
  <c r="O1358" i="59"/>
  <c r="O1359" i="59"/>
  <c r="O1360" i="59"/>
  <c r="O1361" i="59"/>
  <c r="O1362" i="59"/>
  <c r="O1363" i="59"/>
  <c r="O1364" i="59"/>
  <c r="O1365" i="59"/>
  <c r="O1366" i="59"/>
  <c r="O1367" i="59"/>
  <c r="O1368" i="59"/>
  <c r="O1369" i="59"/>
  <c r="O1370" i="59"/>
  <c r="O1371" i="59"/>
  <c r="O1372" i="59"/>
  <c r="O1373" i="59"/>
  <c r="O1374" i="59"/>
  <c r="O1375" i="59"/>
  <c r="O1376" i="59"/>
  <c r="O1377" i="59"/>
  <c r="O1378" i="59"/>
  <c r="O1379" i="59"/>
  <c r="O1380" i="59"/>
  <c r="O1381" i="59"/>
  <c r="O1382" i="59"/>
  <c r="O1383" i="59"/>
  <c r="O1384" i="59"/>
  <c r="O1385" i="59"/>
  <c r="O1386" i="59"/>
  <c r="O1387" i="59"/>
  <c r="O1388" i="59"/>
  <c r="O1389" i="59"/>
  <c r="O1390" i="59"/>
  <c r="O1391" i="59"/>
  <c r="O1392" i="59"/>
  <c r="O1393" i="59"/>
  <c r="O1394" i="59"/>
  <c r="O1395" i="59"/>
  <c r="O1396" i="59"/>
  <c r="O1397" i="59"/>
  <c r="O1398" i="59"/>
  <c r="O1399" i="59"/>
  <c r="O1400" i="59"/>
  <c r="O1401" i="59"/>
  <c r="O1402" i="59"/>
  <c r="O1403" i="59"/>
  <c r="O1404" i="59"/>
  <c r="O1405" i="59"/>
  <c r="O1406" i="59"/>
  <c r="O1407" i="59"/>
  <c r="O1408" i="59"/>
  <c r="O1409" i="59"/>
  <c r="O1410" i="59"/>
  <c r="O1411" i="59"/>
  <c r="O1412" i="59"/>
  <c r="O1413" i="59"/>
  <c r="O1414" i="59"/>
  <c r="O1415" i="59"/>
  <c r="O1416" i="59"/>
  <c r="O1417" i="59"/>
  <c r="O1418" i="59"/>
  <c r="O1419" i="59"/>
  <c r="O1420" i="59"/>
  <c r="O1421" i="59"/>
  <c r="O1422" i="59"/>
  <c r="O1423" i="59"/>
  <c r="O1424" i="59"/>
  <c r="O1425" i="59"/>
  <c r="O1426" i="59"/>
  <c r="O1427" i="59"/>
  <c r="O1428" i="59"/>
  <c r="O1429" i="59"/>
  <c r="O1430" i="59"/>
  <c r="O1431" i="59"/>
  <c r="O1432" i="59"/>
  <c r="O1433" i="59"/>
  <c r="O1434" i="59"/>
  <c r="O1435" i="59"/>
  <c r="O1436" i="59"/>
  <c r="O1437" i="59"/>
  <c r="O1438" i="59"/>
  <c r="O1439" i="59"/>
  <c r="O1440" i="59"/>
  <c r="O1441" i="59"/>
  <c r="O1442" i="59"/>
  <c r="O1443" i="59"/>
  <c r="O1444" i="59"/>
  <c r="O1445" i="59"/>
  <c r="O1446" i="59"/>
  <c r="O1447" i="59"/>
  <c r="O1448" i="59"/>
  <c r="O1449" i="59"/>
  <c r="O1450" i="59"/>
  <c r="O1451" i="59"/>
  <c r="O1452" i="59"/>
  <c r="O1453" i="59"/>
  <c r="O1454" i="59"/>
  <c r="O1455" i="59"/>
  <c r="O1456" i="59"/>
  <c r="O1457" i="59"/>
  <c r="O1458" i="59"/>
  <c r="O1459" i="59"/>
  <c r="O1460" i="59"/>
  <c r="O1461" i="59"/>
  <c r="O1462" i="59"/>
  <c r="O806" i="59" l="1"/>
  <c r="O807" i="59"/>
  <c r="O808" i="59"/>
  <c r="O809" i="59"/>
  <c r="O810" i="59"/>
  <c r="O811" i="59"/>
  <c r="O812" i="59"/>
  <c r="O813" i="59"/>
  <c r="O814" i="59"/>
  <c r="O815" i="59"/>
  <c r="O816" i="59"/>
  <c r="O817" i="59"/>
  <c r="O818" i="59"/>
  <c r="O819" i="59"/>
  <c r="O820" i="59"/>
  <c r="O821" i="59"/>
  <c r="O822" i="59"/>
  <c r="O823" i="59"/>
  <c r="O824" i="59"/>
  <c r="O825" i="59"/>
  <c r="O826" i="59"/>
  <c r="O827" i="59"/>
  <c r="O828" i="59"/>
  <c r="O829" i="59"/>
  <c r="O830" i="59"/>
  <c r="O831" i="59"/>
  <c r="O832" i="59"/>
  <c r="O833" i="59"/>
  <c r="O834" i="59"/>
  <c r="O835" i="59"/>
  <c r="O836" i="59"/>
  <c r="O837" i="59"/>
  <c r="O838" i="59"/>
  <c r="O839" i="59"/>
  <c r="O840" i="59"/>
  <c r="O841" i="59"/>
  <c r="O842" i="59"/>
  <c r="O843" i="59"/>
  <c r="O844" i="59"/>
  <c r="O845" i="59"/>
  <c r="O846" i="59"/>
  <c r="O847" i="59"/>
  <c r="O848" i="59"/>
  <c r="O849" i="59"/>
  <c r="O850" i="59"/>
  <c r="O851" i="59"/>
  <c r="O852" i="59"/>
  <c r="O853" i="59"/>
  <c r="O854" i="59"/>
  <c r="O855" i="59"/>
  <c r="O856" i="59"/>
  <c r="O857" i="59"/>
  <c r="O858" i="59"/>
  <c r="O859" i="59"/>
  <c r="O860" i="59"/>
  <c r="O861" i="59"/>
  <c r="O862" i="59"/>
  <c r="O863" i="59"/>
  <c r="O864" i="59"/>
  <c r="O865" i="59"/>
  <c r="O866" i="59"/>
  <c r="O867" i="59"/>
  <c r="O868" i="59"/>
  <c r="O869" i="59"/>
  <c r="O870" i="59"/>
  <c r="O871" i="59"/>
  <c r="O872" i="59"/>
  <c r="O873" i="59"/>
  <c r="O874" i="59"/>
  <c r="O875" i="59"/>
  <c r="O876" i="59"/>
  <c r="O877" i="59"/>
  <c r="O878" i="59"/>
  <c r="O879" i="59"/>
  <c r="O880" i="59"/>
  <c r="O881" i="59"/>
  <c r="O882" i="59"/>
  <c r="O883" i="59"/>
  <c r="O884" i="59"/>
  <c r="O885" i="59"/>
  <c r="O886" i="59"/>
  <c r="O887" i="59"/>
  <c r="O888" i="59"/>
  <c r="O889" i="59"/>
  <c r="O890" i="59"/>
  <c r="O891" i="59"/>
  <c r="O892" i="59"/>
  <c r="O893" i="59"/>
  <c r="O894" i="59"/>
  <c r="O895" i="59"/>
  <c r="O896" i="59"/>
  <c r="O897" i="59"/>
  <c r="O898" i="59"/>
  <c r="O899" i="59"/>
  <c r="O900" i="59"/>
  <c r="O901" i="59"/>
  <c r="O902" i="59"/>
  <c r="O903" i="59"/>
  <c r="O904" i="59"/>
  <c r="O905" i="59"/>
  <c r="O906" i="59"/>
  <c r="O907" i="59"/>
  <c r="O908" i="59"/>
  <c r="O909" i="59"/>
  <c r="O910" i="59"/>
  <c r="O911" i="59"/>
  <c r="O912" i="59"/>
  <c r="O913" i="59"/>
  <c r="O914" i="59"/>
  <c r="O915" i="59"/>
  <c r="O916" i="59"/>
  <c r="O917" i="59"/>
  <c r="O918" i="59"/>
  <c r="O919" i="59"/>
  <c r="O920" i="59"/>
  <c r="O921" i="59"/>
  <c r="O922" i="59"/>
  <c r="O923" i="59"/>
  <c r="O924" i="59"/>
  <c r="O925" i="59"/>
  <c r="O926" i="59"/>
  <c r="O927" i="59"/>
  <c r="O928" i="59"/>
  <c r="O929" i="59"/>
  <c r="O930" i="59"/>
  <c r="O931" i="59"/>
  <c r="O932" i="59"/>
  <c r="O933" i="59"/>
  <c r="O934" i="59"/>
  <c r="O935" i="59"/>
  <c r="O936" i="59"/>
  <c r="O937" i="59"/>
  <c r="O938" i="59"/>
  <c r="O939" i="59"/>
  <c r="O940" i="59"/>
  <c r="O941" i="59"/>
  <c r="O942" i="59"/>
  <c r="O943" i="59"/>
  <c r="O944" i="59"/>
  <c r="O945" i="59"/>
  <c r="O946" i="59"/>
  <c r="O947" i="59"/>
  <c r="O948" i="59"/>
  <c r="O949" i="59"/>
  <c r="O950" i="59"/>
  <c r="O951" i="59"/>
  <c r="O952" i="59"/>
  <c r="O953" i="59"/>
  <c r="O954" i="59"/>
  <c r="O955" i="59"/>
  <c r="O956" i="59"/>
  <c r="O957" i="59"/>
  <c r="O958" i="59"/>
  <c r="O959" i="59"/>
  <c r="O960" i="59"/>
  <c r="O961" i="59"/>
  <c r="O962" i="59"/>
  <c r="O963" i="59"/>
  <c r="O964" i="59"/>
  <c r="O965" i="59"/>
  <c r="O966" i="59"/>
  <c r="O967" i="59"/>
  <c r="O968" i="59"/>
  <c r="O969" i="59"/>
  <c r="O970" i="59"/>
  <c r="O971" i="59"/>
  <c r="O972" i="59"/>
  <c r="O973" i="59"/>
  <c r="O974" i="59"/>
  <c r="O975" i="59"/>
  <c r="O976" i="59"/>
  <c r="O977" i="59"/>
  <c r="O978" i="59"/>
  <c r="O979" i="59"/>
  <c r="O980" i="59"/>
  <c r="O981" i="59"/>
  <c r="O982" i="59"/>
  <c r="O983" i="59"/>
  <c r="O984" i="59"/>
  <c r="O985" i="59"/>
  <c r="O986" i="59"/>
  <c r="O987" i="59"/>
  <c r="O988" i="59"/>
  <c r="O989" i="59"/>
  <c r="O990" i="59"/>
  <c r="O991" i="59"/>
  <c r="O992" i="59"/>
  <c r="O993" i="59"/>
  <c r="O994" i="59"/>
  <c r="O995" i="59"/>
  <c r="O996" i="59"/>
  <c r="O997" i="59"/>
  <c r="O998" i="59"/>
  <c r="O999" i="59"/>
  <c r="O1000" i="59"/>
  <c r="O1001" i="59"/>
  <c r="O1002" i="59"/>
  <c r="O1003" i="59"/>
  <c r="O1004" i="59"/>
  <c r="O1005" i="59"/>
  <c r="O1006" i="59"/>
  <c r="O1007" i="59"/>
  <c r="O1008" i="59"/>
  <c r="O1009" i="59"/>
  <c r="O1010" i="59"/>
  <c r="O1011" i="59"/>
  <c r="O1012" i="59"/>
  <c r="O1013" i="59"/>
  <c r="O1014" i="59"/>
  <c r="O1015" i="59"/>
  <c r="O1016" i="59"/>
  <c r="O1017" i="59"/>
  <c r="O1018" i="59"/>
  <c r="O1019" i="59"/>
  <c r="O1020" i="59"/>
  <c r="O1021" i="59"/>
  <c r="O1022" i="59"/>
  <c r="O1023" i="59"/>
  <c r="O1024" i="59"/>
  <c r="O1025" i="59"/>
  <c r="O1026" i="59"/>
  <c r="O1027" i="59"/>
  <c r="O1028" i="59"/>
  <c r="O1029" i="59"/>
  <c r="O1030" i="59"/>
  <c r="O1031" i="59"/>
  <c r="O1032" i="59"/>
  <c r="O1033" i="59"/>
  <c r="O1034" i="59"/>
  <c r="O1035" i="59"/>
  <c r="O1036" i="59"/>
  <c r="O1037" i="59"/>
  <c r="O1038" i="59"/>
  <c r="O1039" i="59"/>
  <c r="O1040" i="59"/>
  <c r="O1041" i="59"/>
  <c r="O1042" i="59"/>
  <c r="O1043" i="59"/>
  <c r="O1044" i="59"/>
  <c r="O1045" i="59"/>
  <c r="O1046" i="59"/>
  <c r="O1047" i="59"/>
  <c r="O1048" i="59"/>
  <c r="O1049" i="59"/>
  <c r="O1050" i="59"/>
  <c r="O1051" i="59"/>
  <c r="O1052" i="59"/>
  <c r="O1053" i="59"/>
  <c r="O1054" i="59"/>
  <c r="O1055" i="59"/>
  <c r="O1056" i="59"/>
  <c r="O1057" i="59"/>
  <c r="O1058" i="59"/>
  <c r="O1059" i="59"/>
  <c r="O1060" i="59"/>
  <c r="O1061" i="59"/>
  <c r="O1062" i="59"/>
  <c r="O1063" i="59"/>
  <c r="O1064" i="59"/>
  <c r="O1065" i="59"/>
  <c r="O1066" i="59"/>
  <c r="O1067" i="59"/>
  <c r="O1068" i="59"/>
  <c r="O1069" i="59"/>
  <c r="O1070" i="59"/>
  <c r="O1071" i="59"/>
  <c r="O1072" i="59"/>
  <c r="O1073" i="59"/>
  <c r="O1074" i="59"/>
  <c r="O1075" i="59"/>
  <c r="O1076" i="59"/>
  <c r="O1077" i="59"/>
  <c r="O1078" i="59"/>
  <c r="O1079" i="59"/>
  <c r="O1080" i="59"/>
  <c r="O1081" i="59"/>
  <c r="O1082" i="59"/>
  <c r="O1083" i="59"/>
  <c r="O1084" i="59"/>
  <c r="O1085" i="59"/>
  <c r="O1086" i="59"/>
  <c r="O1087" i="59"/>
  <c r="O1088" i="59"/>
  <c r="O1089" i="59"/>
  <c r="O1090" i="59"/>
  <c r="O1091" i="59"/>
  <c r="O1092" i="59"/>
  <c r="O1093" i="59"/>
  <c r="O1094" i="59"/>
  <c r="O1095" i="59"/>
  <c r="O1096" i="59"/>
  <c r="O1097" i="59"/>
  <c r="O1098" i="59"/>
  <c r="O1099" i="59"/>
  <c r="O1100" i="59"/>
  <c r="O1101" i="59"/>
  <c r="O1102" i="59"/>
  <c r="G2740" i="59" l="1"/>
  <c r="F2740" i="59"/>
  <c r="G2739" i="59"/>
  <c r="F2739" i="59"/>
  <c r="G2738" i="59"/>
  <c r="F2738" i="59"/>
  <c r="G2737" i="59"/>
  <c r="F2737" i="59"/>
  <c r="G2736" i="59"/>
  <c r="F2736" i="59"/>
  <c r="G2735" i="59"/>
  <c r="F2735" i="59"/>
  <c r="G2734" i="59"/>
  <c r="F2734" i="59"/>
  <c r="G2733" i="59"/>
  <c r="F2733" i="59"/>
  <c r="G2732" i="59"/>
  <c r="F2732" i="59"/>
  <c r="G2731" i="59"/>
  <c r="F2731" i="59"/>
  <c r="G2730" i="59"/>
  <c r="F2730" i="59"/>
  <c r="E2740" i="59"/>
  <c r="E2739" i="59"/>
  <c r="E2738" i="59"/>
  <c r="E2737" i="59"/>
  <c r="E2736" i="59"/>
  <c r="E2735" i="59"/>
  <c r="E2734" i="59"/>
  <c r="E2733" i="59"/>
  <c r="E2732" i="59"/>
  <c r="E2731" i="59"/>
  <c r="E2730" i="59"/>
  <c r="O768" i="59" l="1"/>
  <c r="O769" i="59"/>
  <c r="O770" i="59"/>
  <c r="O771" i="59"/>
  <c r="O772" i="59"/>
  <c r="O773" i="59"/>
  <c r="O774" i="59"/>
  <c r="O775" i="59"/>
  <c r="O776" i="59"/>
  <c r="O777" i="59"/>
  <c r="O778" i="59"/>
  <c r="O779" i="59"/>
  <c r="O780" i="59"/>
  <c r="O781" i="59"/>
  <c r="O782" i="59"/>
  <c r="O783" i="59"/>
  <c r="O784" i="59"/>
  <c r="O785" i="59"/>
  <c r="O786" i="59"/>
  <c r="O787" i="59"/>
  <c r="O788" i="59"/>
  <c r="O789" i="59"/>
  <c r="O790" i="59"/>
  <c r="O791" i="59"/>
  <c r="O792" i="59"/>
  <c r="O793" i="59"/>
  <c r="O794" i="59"/>
  <c r="O795" i="59"/>
  <c r="O796" i="59"/>
  <c r="O797" i="59"/>
  <c r="O798" i="59"/>
  <c r="O799" i="59"/>
  <c r="O800" i="59"/>
  <c r="O801" i="59"/>
  <c r="O802" i="59"/>
  <c r="O803" i="59"/>
  <c r="O804" i="59"/>
  <c r="O805" i="59"/>
  <c r="A987" i="59"/>
  <c r="A988" i="59"/>
  <c r="A989" i="59"/>
  <c r="A990" i="59"/>
  <c r="A991" i="59"/>
  <c r="A992" i="59"/>
  <c r="A993" i="59"/>
  <c r="A994" i="59"/>
  <c r="A995" i="59"/>
  <c r="A996" i="59"/>
  <c r="A997" i="59"/>
  <c r="A998" i="59"/>
  <c r="A999" i="59"/>
  <c r="A1000" i="59"/>
  <c r="A1001" i="59"/>
  <c r="A1002" i="59"/>
  <c r="A1003" i="59"/>
  <c r="A1004" i="59"/>
  <c r="A1005" i="59"/>
  <c r="A1006" i="59"/>
  <c r="A1007" i="59"/>
  <c r="A1008" i="59"/>
  <c r="A1009" i="59"/>
  <c r="A1010" i="59"/>
  <c r="A1011" i="59"/>
  <c r="A1012" i="59"/>
  <c r="A1013" i="59"/>
  <c r="A1014" i="59"/>
  <c r="A1015" i="59"/>
  <c r="A1016" i="59"/>
  <c r="A1017" i="59"/>
  <c r="A1018" i="59"/>
  <c r="A1019" i="59"/>
  <c r="A1020" i="59"/>
  <c r="A1021" i="59"/>
  <c r="A1022" i="59"/>
  <c r="A1023" i="59"/>
  <c r="A1024" i="59"/>
  <c r="A1025" i="59"/>
  <c r="A1026" i="59"/>
  <c r="A1027" i="59"/>
  <c r="A1028" i="59"/>
  <c r="A1029" i="59"/>
  <c r="A1030" i="59"/>
  <c r="A1031" i="59"/>
  <c r="A1032" i="59"/>
  <c r="A1033" i="59"/>
  <c r="A1034" i="59"/>
  <c r="A1035" i="59"/>
  <c r="A1036" i="59"/>
  <c r="A1037" i="59"/>
  <c r="A1038" i="59"/>
  <c r="A1039" i="59"/>
  <c r="A1040" i="59"/>
  <c r="A1041" i="59"/>
  <c r="A1042" i="59"/>
  <c r="A1043" i="59"/>
  <c r="A1044" i="59"/>
  <c r="A1045" i="59"/>
  <c r="A1046" i="59"/>
  <c r="A1047" i="59"/>
  <c r="A1048" i="59"/>
  <c r="A1049" i="59"/>
  <c r="A1050" i="59"/>
  <c r="A1051" i="59"/>
  <c r="A1052" i="59"/>
  <c r="A1053" i="59"/>
  <c r="A1054" i="59"/>
  <c r="A1055" i="59"/>
  <c r="A1056" i="59"/>
  <c r="A1057" i="59"/>
  <c r="A1058" i="59"/>
  <c r="A1059" i="59"/>
  <c r="A1060" i="59"/>
  <c r="A1061" i="59"/>
  <c r="A1062" i="59"/>
  <c r="A1063" i="59"/>
  <c r="A1064" i="59"/>
  <c r="A1065" i="59"/>
  <c r="A1066" i="59"/>
  <c r="A1067" i="59"/>
  <c r="A1068" i="59"/>
  <c r="A1069" i="59"/>
  <c r="A1070" i="59"/>
  <c r="A1071" i="59"/>
  <c r="A1072" i="59"/>
  <c r="A1073" i="59"/>
  <c r="A1074" i="59"/>
  <c r="A1075" i="59"/>
  <c r="A1076" i="59"/>
  <c r="A1077" i="59"/>
  <c r="A1078" i="59"/>
  <c r="A1079" i="59"/>
  <c r="A1080" i="59"/>
  <c r="A1081" i="59"/>
  <c r="A1082" i="59"/>
  <c r="A1083" i="59"/>
  <c r="A1084" i="59"/>
  <c r="A1085" i="59"/>
  <c r="A1086" i="59"/>
  <c r="A1087" i="59"/>
  <c r="A1088" i="59"/>
  <c r="A1089" i="59"/>
  <c r="A1090" i="59"/>
  <c r="A1091" i="59"/>
  <c r="A1092" i="59"/>
  <c r="A1093" i="59"/>
  <c r="A1094" i="59"/>
  <c r="A1095" i="59"/>
  <c r="A1096" i="59"/>
  <c r="A1097" i="59"/>
  <c r="A1098" i="59"/>
  <c r="A1099" i="59"/>
  <c r="A1100" i="59"/>
  <c r="A1101" i="59"/>
  <c r="A1102" i="59"/>
  <c r="A768" i="59"/>
  <c r="A769" i="59"/>
  <c r="A770" i="59"/>
  <c r="A771" i="59"/>
  <c r="A772" i="59"/>
  <c r="A773" i="59"/>
  <c r="A774" i="59"/>
  <c r="A775" i="59"/>
  <c r="A776" i="59"/>
  <c r="A777" i="59"/>
  <c r="A778" i="59"/>
  <c r="A779" i="59"/>
  <c r="A780" i="59"/>
  <c r="A781" i="59"/>
  <c r="A782" i="59"/>
  <c r="A783" i="59"/>
  <c r="A784" i="59"/>
  <c r="A785" i="59"/>
  <c r="A786" i="59"/>
  <c r="A787" i="59"/>
  <c r="A788" i="59"/>
  <c r="A789" i="59"/>
  <c r="A790" i="59"/>
  <c r="A791" i="59"/>
  <c r="A792" i="59"/>
  <c r="A793" i="59"/>
  <c r="A794" i="59"/>
  <c r="A795" i="59"/>
  <c r="A796" i="59"/>
  <c r="A797" i="59"/>
  <c r="A798" i="59"/>
  <c r="A799" i="59"/>
  <c r="A800" i="59"/>
  <c r="A801" i="59"/>
  <c r="A802" i="59"/>
  <c r="A803" i="59"/>
  <c r="A804" i="59"/>
  <c r="A805" i="59"/>
  <c r="A806" i="59"/>
  <c r="A807" i="59"/>
  <c r="A808" i="59"/>
  <c r="A809" i="59"/>
  <c r="A810" i="59"/>
  <c r="A811" i="59"/>
  <c r="A812" i="59"/>
  <c r="A813" i="59"/>
  <c r="A814" i="59"/>
  <c r="A815" i="59"/>
  <c r="A816" i="59"/>
  <c r="A817" i="59"/>
  <c r="A818" i="59"/>
  <c r="A819" i="59"/>
  <c r="A820" i="59"/>
  <c r="A821" i="59"/>
  <c r="A822" i="59"/>
  <c r="A823" i="59"/>
  <c r="A824" i="59"/>
  <c r="A825" i="59"/>
  <c r="A826" i="59"/>
  <c r="A827" i="59"/>
  <c r="A828" i="59"/>
  <c r="A829" i="59"/>
  <c r="A830" i="59"/>
  <c r="A831" i="59"/>
  <c r="A832" i="59"/>
  <c r="A833" i="59"/>
  <c r="A834" i="59"/>
  <c r="A835" i="59"/>
  <c r="A836" i="59"/>
  <c r="A837" i="59"/>
  <c r="A838" i="59"/>
  <c r="A839" i="59"/>
  <c r="A840" i="59"/>
  <c r="A841" i="59"/>
  <c r="A842" i="59"/>
  <c r="A843" i="59"/>
  <c r="A844" i="59"/>
  <c r="A845" i="59"/>
  <c r="A846" i="59"/>
  <c r="A847" i="59"/>
  <c r="A848" i="59"/>
  <c r="A849" i="59"/>
  <c r="A850" i="59"/>
  <c r="A851" i="59"/>
  <c r="A852" i="59"/>
  <c r="A853" i="59"/>
  <c r="A854" i="59"/>
  <c r="A855" i="59"/>
  <c r="A856" i="59"/>
  <c r="A857" i="59"/>
  <c r="A858" i="59"/>
  <c r="A859" i="59"/>
  <c r="A860" i="59"/>
  <c r="A861" i="59"/>
  <c r="A862" i="59"/>
  <c r="A863" i="59"/>
  <c r="A864" i="59"/>
  <c r="A865" i="59"/>
  <c r="A866" i="59"/>
  <c r="A867" i="59"/>
  <c r="A868" i="59"/>
  <c r="A869" i="59"/>
  <c r="A870" i="59"/>
  <c r="A871" i="59"/>
  <c r="A872" i="59"/>
  <c r="A873" i="59"/>
  <c r="A874" i="59"/>
  <c r="A875" i="59"/>
  <c r="A876" i="59"/>
  <c r="A877" i="59"/>
  <c r="A878" i="59"/>
  <c r="A879" i="59"/>
  <c r="A880" i="59"/>
  <c r="A881" i="59"/>
  <c r="A882" i="59"/>
  <c r="A883" i="59"/>
  <c r="A884" i="59"/>
  <c r="A885" i="59"/>
  <c r="A886" i="59"/>
  <c r="A887" i="59"/>
  <c r="A888" i="59"/>
  <c r="A889" i="59"/>
  <c r="A890" i="59"/>
  <c r="A891" i="59"/>
  <c r="A892" i="59"/>
  <c r="A893" i="59"/>
  <c r="A894" i="59"/>
  <c r="A895" i="59"/>
  <c r="A896" i="59"/>
  <c r="A897" i="59"/>
  <c r="A898" i="59"/>
  <c r="A899" i="59"/>
  <c r="A900" i="59"/>
  <c r="A901" i="59"/>
  <c r="A902" i="59"/>
  <c r="A903" i="59"/>
  <c r="A904" i="59"/>
  <c r="A905" i="59"/>
  <c r="A906" i="59"/>
  <c r="A907" i="59"/>
  <c r="A908" i="59"/>
  <c r="A909" i="59"/>
  <c r="A910" i="59"/>
  <c r="A911" i="59"/>
  <c r="A912" i="59"/>
  <c r="A913" i="59"/>
  <c r="A914" i="59"/>
  <c r="A915" i="59"/>
  <c r="A916" i="59"/>
  <c r="A917" i="59"/>
  <c r="A918" i="59"/>
  <c r="A919" i="59"/>
  <c r="A920" i="59"/>
  <c r="A921" i="59"/>
  <c r="A922" i="59"/>
  <c r="A923" i="59"/>
  <c r="A924" i="59"/>
  <c r="A925" i="59"/>
  <c r="A926" i="59"/>
  <c r="A927" i="59"/>
  <c r="A928" i="59"/>
  <c r="A929" i="59"/>
  <c r="A930" i="59"/>
  <c r="A931" i="59"/>
  <c r="A932" i="59"/>
  <c r="A933" i="59"/>
  <c r="A934" i="59"/>
  <c r="A935" i="59"/>
  <c r="A936" i="59"/>
  <c r="A937" i="59"/>
  <c r="A938" i="59"/>
  <c r="A939" i="59"/>
  <c r="A940" i="59"/>
  <c r="A941" i="59"/>
  <c r="A942" i="59"/>
  <c r="A943" i="59"/>
  <c r="A944" i="59"/>
  <c r="A945" i="59"/>
  <c r="A946" i="59"/>
  <c r="A947" i="59"/>
  <c r="A948" i="59"/>
  <c r="A949" i="59"/>
  <c r="A950" i="59"/>
  <c r="A951" i="59"/>
  <c r="A952" i="59"/>
  <c r="A953" i="59"/>
  <c r="A954" i="59"/>
  <c r="A955" i="59"/>
  <c r="A956" i="59"/>
  <c r="A957" i="59"/>
  <c r="A958" i="59"/>
  <c r="A959" i="59"/>
  <c r="A960" i="59"/>
  <c r="A961" i="59"/>
  <c r="A962" i="59"/>
  <c r="A963" i="59"/>
  <c r="A964" i="59"/>
  <c r="A965" i="59"/>
  <c r="A966" i="59"/>
  <c r="A967" i="59"/>
  <c r="A968" i="59"/>
  <c r="A969" i="59"/>
  <c r="A970" i="59"/>
  <c r="A971" i="59"/>
  <c r="A972" i="59"/>
  <c r="A973" i="59"/>
  <c r="A974" i="59"/>
  <c r="A975" i="59"/>
  <c r="A976" i="59"/>
  <c r="A977" i="59"/>
  <c r="A978" i="59"/>
  <c r="A979" i="59"/>
  <c r="A980" i="59"/>
  <c r="A981" i="59"/>
  <c r="A982" i="59"/>
  <c r="A983" i="59"/>
  <c r="A984" i="59"/>
  <c r="A985" i="59"/>
  <c r="A986" i="59"/>
  <c r="G2729" i="59" l="1"/>
  <c r="F2729" i="59"/>
  <c r="E2729" i="59"/>
  <c r="A753" i="59"/>
  <c r="A754" i="59"/>
  <c r="A755" i="59"/>
  <c r="A756" i="59"/>
  <c r="A757" i="59"/>
  <c r="A758" i="59"/>
  <c r="A759" i="59"/>
  <c r="A760" i="59"/>
  <c r="A761" i="59"/>
  <c r="A762" i="59"/>
  <c r="A763" i="59"/>
  <c r="A764" i="59"/>
  <c r="A765" i="59"/>
  <c r="A766" i="59"/>
  <c r="A767" i="59"/>
  <c r="O753" i="59"/>
  <c r="O754" i="59"/>
  <c r="O755" i="59"/>
  <c r="O756" i="59"/>
  <c r="O757" i="59"/>
  <c r="O758" i="59"/>
  <c r="O759" i="59"/>
  <c r="O760" i="59"/>
  <c r="O761" i="59"/>
  <c r="O762" i="59"/>
  <c r="O763" i="59"/>
  <c r="O764" i="59"/>
  <c r="O765" i="59"/>
  <c r="O766" i="59"/>
  <c r="O767" i="59"/>
  <c r="G2728" i="59" l="1"/>
  <c r="F2728" i="59"/>
  <c r="E2728" i="59"/>
  <c r="G2727" i="59"/>
  <c r="F2727" i="59"/>
  <c r="E2727" i="59"/>
  <c r="G2726" i="59"/>
  <c r="F2726" i="59"/>
  <c r="E2726" i="59"/>
  <c r="G2725" i="59"/>
  <c r="F2725" i="59"/>
  <c r="E2725" i="59"/>
  <c r="G2724" i="59"/>
  <c r="F2724" i="59"/>
  <c r="E2724" i="59"/>
  <c r="G2723" i="59"/>
  <c r="F2723" i="59"/>
  <c r="E2723" i="59"/>
  <c r="G2722" i="59"/>
  <c r="F2722" i="59"/>
  <c r="E2722" i="59"/>
  <c r="G2721" i="59"/>
  <c r="F2721" i="59"/>
  <c r="E2721" i="59"/>
  <c r="G2720" i="59"/>
  <c r="F2720" i="59"/>
  <c r="E2720" i="59"/>
  <c r="G2719" i="59"/>
  <c r="F2719" i="59"/>
  <c r="E2719" i="59"/>
  <c r="G2718" i="59"/>
  <c r="F2718" i="59"/>
  <c r="F2790" i="59" s="1"/>
  <c r="E2718" i="59"/>
  <c r="N2706" i="59"/>
  <c r="M2706" i="59"/>
  <c r="G2" i="59"/>
  <c r="F2" i="59"/>
  <c r="O752" i="59"/>
  <c r="A752" i="59"/>
  <c r="O751" i="59"/>
  <c r="A751" i="59"/>
  <c r="O750" i="59"/>
  <c r="A750" i="59"/>
  <c r="O749" i="59"/>
  <c r="A749" i="59"/>
  <c r="O748" i="59"/>
  <c r="A748" i="59"/>
  <c r="O747" i="59"/>
  <c r="A747" i="59"/>
  <c r="O746" i="59"/>
  <c r="A746" i="59"/>
  <c r="O745" i="59"/>
  <c r="A745" i="59"/>
  <c r="O744" i="59"/>
  <c r="A744" i="59"/>
  <c r="O743" i="59"/>
  <c r="A743" i="59"/>
  <c r="O742" i="59"/>
  <c r="A742" i="59"/>
  <c r="O741" i="59"/>
  <c r="A741" i="59"/>
  <c r="O740" i="59"/>
  <c r="A740" i="59"/>
  <c r="O739" i="59"/>
  <c r="A739" i="59"/>
  <c r="O738" i="59"/>
  <c r="A738" i="59"/>
  <c r="O737" i="59"/>
  <c r="A737" i="59"/>
  <c r="O736" i="59"/>
  <c r="A736" i="59"/>
  <c r="O735" i="59"/>
  <c r="A735" i="59"/>
  <c r="O734" i="59"/>
  <c r="A734" i="59"/>
  <c r="O733" i="59"/>
  <c r="A733" i="59"/>
  <c r="O732" i="59"/>
  <c r="A732" i="59"/>
  <c r="O731" i="59"/>
  <c r="A731" i="59"/>
  <c r="O730" i="59"/>
  <c r="A730" i="59"/>
  <c r="O729" i="59"/>
  <c r="A729" i="59"/>
  <c r="O728" i="59"/>
  <c r="A728" i="59"/>
  <c r="O727" i="59"/>
  <c r="A727" i="59"/>
  <c r="O726" i="59"/>
  <c r="A726" i="59"/>
  <c r="O725" i="59"/>
  <c r="A725" i="59"/>
  <c r="O724" i="59"/>
  <c r="A724" i="59"/>
  <c r="O723" i="59"/>
  <c r="A723" i="59"/>
  <c r="O722" i="59"/>
  <c r="A722" i="59"/>
  <c r="O721" i="59"/>
  <c r="A721" i="59"/>
  <c r="O720" i="59"/>
  <c r="A720" i="59"/>
  <c r="O719" i="59"/>
  <c r="A719" i="59"/>
  <c r="O718" i="59"/>
  <c r="A718" i="59"/>
  <c r="O717" i="59"/>
  <c r="A717" i="59"/>
  <c r="O716" i="59"/>
  <c r="A716" i="59"/>
  <c r="O715" i="59"/>
  <c r="A715" i="59"/>
  <c r="O714" i="59"/>
  <c r="A714" i="59"/>
  <c r="O713" i="59"/>
  <c r="A713" i="59"/>
  <c r="O712" i="59"/>
  <c r="A712" i="59"/>
  <c r="O711" i="59"/>
  <c r="A711" i="59"/>
  <c r="O710" i="59"/>
  <c r="A710" i="59"/>
  <c r="O709" i="59"/>
  <c r="A709" i="59"/>
  <c r="O708" i="59"/>
  <c r="A708" i="59"/>
  <c r="O707" i="59"/>
  <c r="A707" i="59"/>
  <c r="O706" i="59"/>
  <c r="A706" i="59"/>
  <c r="O705" i="59"/>
  <c r="A705" i="59"/>
  <c r="O704" i="59"/>
  <c r="A704" i="59"/>
  <c r="O703" i="59"/>
  <c r="A703" i="59"/>
  <c r="O702" i="59"/>
  <c r="A702" i="59"/>
  <c r="O701" i="59"/>
  <c r="A701" i="59"/>
  <c r="O700" i="59"/>
  <c r="A700" i="59"/>
  <c r="O699" i="59"/>
  <c r="A699" i="59"/>
  <c r="O698" i="59"/>
  <c r="A698" i="59"/>
  <c r="O697" i="59"/>
  <c r="A697" i="59"/>
  <c r="O696" i="59"/>
  <c r="A696" i="59"/>
  <c r="O695" i="59"/>
  <c r="A695" i="59"/>
  <c r="O694" i="59"/>
  <c r="A694" i="59"/>
  <c r="O693" i="59"/>
  <c r="A693" i="59"/>
  <c r="O692" i="59"/>
  <c r="A692" i="59"/>
  <c r="O691" i="59"/>
  <c r="A691" i="59"/>
  <c r="O690" i="59"/>
  <c r="A690" i="59"/>
  <c r="O689" i="59"/>
  <c r="A689" i="59"/>
  <c r="O688" i="59"/>
  <c r="A688" i="59"/>
  <c r="O687" i="59"/>
  <c r="A687" i="59"/>
  <c r="O686" i="59"/>
  <c r="A686" i="59"/>
  <c r="O685" i="59"/>
  <c r="A685" i="59"/>
  <c r="O684" i="59"/>
  <c r="A684" i="59"/>
  <c r="O683" i="59"/>
  <c r="A683" i="59"/>
  <c r="O682" i="59"/>
  <c r="A682" i="59"/>
  <c r="O681" i="59"/>
  <c r="A681" i="59"/>
  <c r="O680" i="59"/>
  <c r="A680" i="59"/>
  <c r="O679" i="59"/>
  <c r="A679" i="59"/>
  <c r="O678" i="59"/>
  <c r="A678" i="59"/>
  <c r="O677" i="59"/>
  <c r="A677" i="59"/>
  <c r="O676" i="59"/>
  <c r="A676" i="59"/>
  <c r="O675" i="59"/>
  <c r="A675" i="59"/>
  <c r="O674" i="59"/>
  <c r="A674" i="59"/>
  <c r="O673" i="59"/>
  <c r="A673" i="59"/>
  <c r="O672" i="59"/>
  <c r="A672" i="59"/>
  <c r="O671" i="59"/>
  <c r="A671" i="59"/>
  <c r="O670" i="59"/>
  <c r="A670" i="59"/>
  <c r="O669" i="59"/>
  <c r="A669" i="59"/>
  <c r="O668" i="59"/>
  <c r="A668" i="59"/>
  <c r="O667" i="59"/>
  <c r="A667" i="59"/>
  <c r="O666" i="59"/>
  <c r="A666" i="59"/>
  <c r="O665" i="59"/>
  <c r="A665" i="59"/>
  <c r="O664" i="59"/>
  <c r="A664" i="59"/>
  <c r="O663" i="59"/>
  <c r="A663" i="59"/>
  <c r="O662" i="59"/>
  <c r="A662" i="59"/>
  <c r="O661" i="59"/>
  <c r="A661" i="59"/>
  <c r="O660" i="59"/>
  <c r="A660" i="59"/>
  <c r="O659" i="59"/>
  <c r="A659" i="59"/>
  <c r="O658" i="59"/>
  <c r="A658" i="59"/>
  <c r="O657" i="59"/>
  <c r="A657" i="59"/>
  <c r="O656" i="59"/>
  <c r="A656" i="59"/>
  <c r="O655" i="59"/>
  <c r="A655" i="59"/>
  <c r="O654" i="59"/>
  <c r="A654" i="59"/>
  <c r="O653" i="59"/>
  <c r="A653" i="59"/>
  <c r="O652" i="59"/>
  <c r="A652" i="59"/>
  <c r="O651" i="59"/>
  <c r="A651" i="59"/>
  <c r="O650" i="59"/>
  <c r="A650" i="59"/>
  <c r="O649" i="59"/>
  <c r="A649" i="59"/>
  <c r="O648" i="59"/>
  <c r="A648" i="59"/>
  <c r="O647" i="59"/>
  <c r="A647" i="59"/>
  <c r="O646" i="59"/>
  <c r="A646" i="59"/>
  <c r="O645" i="59"/>
  <c r="A645" i="59"/>
  <c r="O644" i="59"/>
  <c r="A644" i="59"/>
  <c r="O643" i="59"/>
  <c r="A643" i="59"/>
  <c r="O642" i="59"/>
  <c r="A642" i="59"/>
  <c r="O641" i="59"/>
  <c r="A641" i="59"/>
  <c r="O640" i="59"/>
  <c r="A640" i="59"/>
  <c r="O639" i="59"/>
  <c r="A639" i="59"/>
  <c r="O638" i="59"/>
  <c r="A638" i="59"/>
  <c r="O637" i="59"/>
  <c r="A637" i="59"/>
  <c r="O636" i="59"/>
  <c r="A636" i="59"/>
  <c r="O635" i="59"/>
  <c r="A635" i="59"/>
  <c r="O634" i="59"/>
  <c r="A634" i="59"/>
  <c r="O633" i="59"/>
  <c r="A633" i="59"/>
  <c r="O632" i="59"/>
  <c r="A632" i="59"/>
  <c r="O631" i="59"/>
  <c r="A631" i="59"/>
  <c r="O630" i="59"/>
  <c r="A630" i="59"/>
  <c r="O629" i="59"/>
  <c r="A629" i="59"/>
  <c r="O628" i="59"/>
  <c r="A628" i="59"/>
  <c r="O627" i="59"/>
  <c r="A627" i="59"/>
  <c r="O626" i="59"/>
  <c r="A626" i="59"/>
  <c r="O625" i="59"/>
  <c r="A625" i="59"/>
  <c r="O624" i="59"/>
  <c r="A624" i="59"/>
  <c r="O623" i="59"/>
  <c r="A623" i="59"/>
  <c r="O622" i="59"/>
  <c r="A622" i="59"/>
  <c r="O621" i="59"/>
  <c r="A621" i="59"/>
  <c r="O620" i="59"/>
  <c r="A620" i="59"/>
  <c r="O619" i="59"/>
  <c r="A619" i="59"/>
  <c r="O618" i="59"/>
  <c r="A618" i="59"/>
  <c r="O617" i="59"/>
  <c r="A617" i="59"/>
  <c r="O616" i="59"/>
  <c r="A616" i="59"/>
  <c r="O615" i="59"/>
  <c r="A615" i="59"/>
  <c r="O614" i="59"/>
  <c r="A614" i="59"/>
  <c r="O613" i="59"/>
  <c r="A613" i="59"/>
  <c r="O612" i="59"/>
  <c r="A612" i="59"/>
  <c r="O611" i="59"/>
  <c r="A611" i="59"/>
  <c r="O610" i="59"/>
  <c r="A610" i="59"/>
  <c r="O609" i="59"/>
  <c r="A609" i="59"/>
  <c r="O608" i="59"/>
  <c r="A608" i="59"/>
  <c r="O607" i="59"/>
  <c r="A607" i="59"/>
  <c r="O606" i="59"/>
  <c r="A606" i="59"/>
  <c r="O605" i="59"/>
  <c r="A605" i="59"/>
  <c r="O604" i="59"/>
  <c r="A604" i="59"/>
  <c r="O603" i="59"/>
  <c r="A603" i="59"/>
  <c r="O602" i="59"/>
  <c r="A602" i="59"/>
  <c r="O601" i="59"/>
  <c r="A601" i="59"/>
  <c r="O600" i="59"/>
  <c r="A600" i="59"/>
  <c r="O599" i="59"/>
  <c r="A599" i="59"/>
  <c r="O598" i="59"/>
  <c r="A598" i="59"/>
  <c r="O597" i="59"/>
  <c r="A597" i="59"/>
  <c r="O596" i="59"/>
  <c r="A596" i="59"/>
  <c r="O595" i="59"/>
  <c r="A595" i="59"/>
  <c r="O594" i="59"/>
  <c r="A594" i="59"/>
  <c r="O593" i="59"/>
  <c r="A593" i="59"/>
  <c r="O592" i="59"/>
  <c r="A592" i="59"/>
  <c r="O591" i="59"/>
  <c r="A591" i="59"/>
  <c r="O590" i="59"/>
  <c r="A590" i="59"/>
  <c r="O589" i="59"/>
  <c r="A589" i="59"/>
  <c r="O588" i="59"/>
  <c r="A588" i="59"/>
  <c r="O587" i="59"/>
  <c r="A587" i="59"/>
  <c r="O586" i="59"/>
  <c r="A586" i="59"/>
  <c r="O585" i="59"/>
  <c r="A585" i="59"/>
  <c r="O584" i="59"/>
  <c r="A584" i="59"/>
  <c r="O583" i="59"/>
  <c r="A583" i="59"/>
  <c r="O582" i="59"/>
  <c r="A582" i="59"/>
  <c r="O581" i="59"/>
  <c r="A581" i="59"/>
  <c r="O580" i="59"/>
  <c r="A580" i="59"/>
  <c r="O579" i="59"/>
  <c r="A579" i="59"/>
  <c r="O578" i="59"/>
  <c r="A578" i="59"/>
  <c r="O577" i="59"/>
  <c r="A577" i="59"/>
  <c r="O576" i="59"/>
  <c r="A576" i="59"/>
  <c r="O575" i="59"/>
  <c r="A575" i="59"/>
  <c r="O574" i="59"/>
  <c r="A574" i="59"/>
  <c r="O573" i="59"/>
  <c r="A573" i="59"/>
  <c r="O572" i="59"/>
  <c r="A572" i="59"/>
  <c r="O571" i="59"/>
  <c r="A571" i="59"/>
  <c r="O570" i="59"/>
  <c r="A570" i="59"/>
  <c r="O569" i="59"/>
  <c r="A569" i="59"/>
  <c r="O568" i="59"/>
  <c r="A568" i="59"/>
  <c r="O567" i="59"/>
  <c r="A567" i="59"/>
  <c r="O566" i="59"/>
  <c r="A566" i="59"/>
  <c r="O565" i="59"/>
  <c r="A565" i="59"/>
  <c r="O564" i="59"/>
  <c r="A564" i="59"/>
  <c r="O563" i="59"/>
  <c r="A563" i="59"/>
  <c r="O562" i="59"/>
  <c r="A562" i="59"/>
  <c r="O561" i="59"/>
  <c r="A561" i="59"/>
  <c r="O560" i="59"/>
  <c r="A560" i="59"/>
  <c r="O559" i="59"/>
  <c r="A559" i="59"/>
  <c r="O558" i="59"/>
  <c r="A558" i="59"/>
  <c r="O557" i="59"/>
  <c r="A557" i="59"/>
  <c r="O556" i="59"/>
  <c r="A556" i="59"/>
  <c r="O555" i="59"/>
  <c r="A555" i="59"/>
  <c r="O554" i="59"/>
  <c r="A554" i="59"/>
  <c r="O553" i="59"/>
  <c r="A553" i="59"/>
  <c r="O552" i="59"/>
  <c r="A552" i="59"/>
  <c r="O551" i="59"/>
  <c r="A551" i="59"/>
  <c r="O550" i="59"/>
  <c r="A550" i="59"/>
  <c r="O549" i="59"/>
  <c r="A549" i="59"/>
  <c r="O548" i="59"/>
  <c r="A548" i="59"/>
  <c r="O547" i="59"/>
  <c r="A547" i="59"/>
  <c r="O546" i="59"/>
  <c r="A546" i="59"/>
  <c r="O545" i="59"/>
  <c r="A545" i="59"/>
  <c r="O544" i="59"/>
  <c r="A544" i="59"/>
  <c r="O543" i="59"/>
  <c r="A543" i="59"/>
  <c r="O542" i="59"/>
  <c r="A542" i="59"/>
  <c r="O541" i="59"/>
  <c r="A541" i="59"/>
  <c r="O540" i="59"/>
  <c r="A540" i="59"/>
  <c r="O539" i="59"/>
  <c r="A539" i="59"/>
  <c r="O538" i="59"/>
  <c r="A538" i="59"/>
  <c r="O537" i="59"/>
  <c r="A537" i="59"/>
  <c r="O536" i="59"/>
  <c r="A536" i="59"/>
  <c r="O535" i="59"/>
  <c r="A535" i="59"/>
  <c r="O534" i="59"/>
  <c r="A534" i="59"/>
  <c r="O533" i="59"/>
  <c r="A533" i="59"/>
  <c r="O532" i="59"/>
  <c r="A532" i="59"/>
  <c r="O531" i="59"/>
  <c r="A531" i="59"/>
  <c r="O530" i="59"/>
  <c r="A530" i="59"/>
  <c r="O529" i="59"/>
  <c r="A529" i="59"/>
  <c r="O528" i="59"/>
  <c r="A528" i="59"/>
  <c r="O527" i="59"/>
  <c r="A527" i="59"/>
  <c r="O526" i="59"/>
  <c r="A526" i="59"/>
  <c r="O525" i="59"/>
  <c r="A525" i="59"/>
  <c r="O524" i="59"/>
  <c r="A524" i="59"/>
  <c r="O523" i="59"/>
  <c r="A523" i="59"/>
  <c r="O522" i="59"/>
  <c r="A522" i="59"/>
  <c r="O521" i="59"/>
  <c r="A521" i="59"/>
  <c r="O520" i="59"/>
  <c r="A520" i="59"/>
  <c r="O519" i="59"/>
  <c r="A519" i="59"/>
  <c r="O518" i="59"/>
  <c r="A518" i="59"/>
  <c r="O517" i="59"/>
  <c r="A517" i="59"/>
  <c r="O516" i="59"/>
  <c r="A516" i="59"/>
  <c r="O515" i="59"/>
  <c r="A515" i="59"/>
  <c r="O514" i="59"/>
  <c r="A514" i="59"/>
  <c r="O513" i="59"/>
  <c r="A513" i="59"/>
  <c r="O512" i="59"/>
  <c r="A512" i="59"/>
  <c r="O511" i="59"/>
  <c r="A511" i="59"/>
  <c r="O510" i="59"/>
  <c r="A510" i="59"/>
  <c r="O509" i="59"/>
  <c r="A509" i="59"/>
  <c r="O508" i="59"/>
  <c r="A508" i="59"/>
  <c r="O507" i="59"/>
  <c r="A507" i="59"/>
  <c r="O506" i="59"/>
  <c r="A506" i="59"/>
  <c r="O505" i="59"/>
  <c r="A505" i="59"/>
  <c r="O504" i="59"/>
  <c r="A504" i="59"/>
  <c r="O503" i="59"/>
  <c r="A503" i="59"/>
  <c r="O502" i="59"/>
  <c r="A502" i="59"/>
  <c r="O501" i="59"/>
  <c r="A501" i="59"/>
  <c r="O500" i="59"/>
  <c r="A500" i="59"/>
  <c r="O499" i="59"/>
  <c r="A499" i="59"/>
  <c r="O498" i="59"/>
  <c r="A498" i="59"/>
  <c r="O497" i="59"/>
  <c r="A497" i="59"/>
  <c r="O496" i="59"/>
  <c r="A496" i="59"/>
  <c r="O495" i="59"/>
  <c r="A495" i="59"/>
  <c r="O494" i="59"/>
  <c r="A494" i="59"/>
  <c r="O493" i="59"/>
  <c r="A493" i="59"/>
  <c r="O492" i="59"/>
  <c r="A492" i="59"/>
  <c r="O491" i="59"/>
  <c r="A491" i="59"/>
  <c r="O490" i="59"/>
  <c r="A490" i="59"/>
  <c r="O489" i="59"/>
  <c r="A489" i="59"/>
  <c r="O488" i="59"/>
  <c r="A488" i="59"/>
  <c r="O487" i="59"/>
  <c r="A487" i="59"/>
  <c r="O486" i="59"/>
  <c r="A486" i="59"/>
  <c r="O485" i="59"/>
  <c r="A485" i="59"/>
  <c r="O484" i="59"/>
  <c r="A484" i="59"/>
  <c r="O483" i="59"/>
  <c r="A483" i="59"/>
  <c r="O482" i="59"/>
  <c r="A482" i="59"/>
  <c r="O481" i="59"/>
  <c r="A481" i="59"/>
  <c r="O480" i="59"/>
  <c r="A480" i="59"/>
  <c r="O479" i="59"/>
  <c r="A479" i="59"/>
  <c r="O478" i="59"/>
  <c r="A478" i="59"/>
  <c r="O477" i="59"/>
  <c r="A477" i="59"/>
  <c r="O476" i="59"/>
  <c r="A476" i="59"/>
  <c r="O475" i="59"/>
  <c r="A475" i="59"/>
  <c r="O474" i="59"/>
  <c r="A474" i="59"/>
  <c r="O473" i="59"/>
  <c r="A473" i="59"/>
  <c r="O472" i="59"/>
  <c r="A472" i="59"/>
  <c r="O471" i="59"/>
  <c r="A471" i="59"/>
  <c r="O470" i="59"/>
  <c r="A470" i="59"/>
  <c r="O469" i="59"/>
  <c r="A469" i="59"/>
  <c r="O468" i="59"/>
  <c r="A468" i="59"/>
  <c r="O467" i="59"/>
  <c r="A467" i="59"/>
  <c r="O466" i="59"/>
  <c r="A466" i="59"/>
  <c r="O465" i="59"/>
  <c r="A465" i="59"/>
  <c r="O464" i="59"/>
  <c r="A464" i="59"/>
  <c r="O463" i="59"/>
  <c r="A463" i="59"/>
  <c r="O462" i="59"/>
  <c r="A462" i="59"/>
  <c r="O461" i="59"/>
  <c r="A461" i="59"/>
  <c r="O460" i="59"/>
  <c r="A460" i="59"/>
  <c r="O459" i="59"/>
  <c r="A459" i="59"/>
  <c r="O458" i="59"/>
  <c r="A458" i="59"/>
  <c r="O457" i="59"/>
  <c r="A457" i="59"/>
  <c r="O456" i="59"/>
  <c r="A456" i="59"/>
  <c r="O455" i="59"/>
  <c r="A455" i="59"/>
  <c r="O454" i="59"/>
  <c r="A454" i="59"/>
  <c r="O453" i="59"/>
  <c r="A453" i="59"/>
  <c r="O452" i="59"/>
  <c r="A452" i="59"/>
  <c r="O451" i="59"/>
  <c r="A451" i="59"/>
  <c r="O450" i="59"/>
  <c r="A450" i="59"/>
  <c r="O449" i="59"/>
  <c r="A449" i="59"/>
  <c r="O448" i="59"/>
  <c r="A448" i="59"/>
  <c r="O447" i="59"/>
  <c r="A447" i="59"/>
  <c r="O446" i="59"/>
  <c r="A446" i="59"/>
  <c r="O445" i="59"/>
  <c r="A445" i="59"/>
  <c r="O444" i="59"/>
  <c r="A444" i="59"/>
  <c r="O443" i="59"/>
  <c r="A443" i="59"/>
  <c r="O442" i="59"/>
  <c r="A442" i="59"/>
  <c r="O441" i="59"/>
  <c r="A441" i="59"/>
  <c r="O440" i="59"/>
  <c r="A440" i="59"/>
  <c r="O439" i="59"/>
  <c r="A439" i="59"/>
  <c r="O438" i="59"/>
  <c r="A438" i="59"/>
  <c r="O437" i="59"/>
  <c r="A437" i="59"/>
  <c r="O436" i="59"/>
  <c r="A436" i="59"/>
  <c r="O435" i="59"/>
  <c r="A435" i="59"/>
  <c r="O434" i="59"/>
  <c r="A434" i="59"/>
  <c r="O433" i="59"/>
  <c r="A433" i="59"/>
  <c r="O432" i="59"/>
  <c r="A432" i="59"/>
  <c r="O431" i="59"/>
  <c r="A431" i="59"/>
  <c r="O430" i="59"/>
  <c r="A430" i="59"/>
  <c r="O429" i="59"/>
  <c r="A429" i="59"/>
  <c r="O428" i="59"/>
  <c r="A428" i="59"/>
  <c r="O427" i="59"/>
  <c r="A427" i="59"/>
  <c r="O426" i="59"/>
  <c r="A426" i="59"/>
  <c r="O425" i="59"/>
  <c r="A425" i="59"/>
  <c r="O424" i="59"/>
  <c r="A424" i="59"/>
  <c r="O423" i="59"/>
  <c r="A423" i="59"/>
  <c r="O422" i="59"/>
  <c r="A422" i="59"/>
  <c r="O421" i="59"/>
  <c r="A421" i="59"/>
  <c r="O420" i="59"/>
  <c r="A420" i="59"/>
  <c r="O419" i="59"/>
  <c r="A419" i="59"/>
  <c r="O418" i="59"/>
  <c r="A418" i="59"/>
  <c r="O417" i="59"/>
  <c r="A417" i="59"/>
  <c r="O416" i="59"/>
  <c r="A416" i="59"/>
  <c r="O415" i="59"/>
  <c r="A415" i="59"/>
  <c r="O414" i="59"/>
  <c r="A414" i="59"/>
  <c r="O413" i="59"/>
  <c r="A413" i="59"/>
  <c r="O412" i="59"/>
  <c r="A412" i="59"/>
  <c r="O411" i="59"/>
  <c r="A411" i="59"/>
  <c r="O410" i="59"/>
  <c r="A410" i="59"/>
  <c r="O409" i="59"/>
  <c r="A409" i="59"/>
  <c r="O408" i="59"/>
  <c r="A408" i="59"/>
  <c r="O407" i="59"/>
  <c r="A407" i="59"/>
  <c r="O406" i="59"/>
  <c r="A406" i="59"/>
  <c r="O405" i="59"/>
  <c r="A405" i="59"/>
  <c r="O404" i="59"/>
  <c r="A404" i="59"/>
  <c r="O403" i="59"/>
  <c r="A403" i="59"/>
  <c r="O402" i="59"/>
  <c r="A402" i="59"/>
  <c r="O401" i="59"/>
  <c r="A401" i="59"/>
  <c r="O400" i="59"/>
  <c r="A400" i="59"/>
  <c r="O399" i="59"/>
  <c r="A399" i="59"/>
  <c r="O398" i="59"/>
  <c r="A398" i="59"/>
  <c r="O397" i="59"/>
  <c r="A397" i="59"/>
  <c r="O396" i="59"/>
  <c r="A396" i="59"/>
  <c r="O395" i="59"/>
  <c r="A395" i="59"/>
  <c r="O394" i="59"/>
  <c r="A394" i="59"/>
  <c r="O393" i="59"/>
  <c r="A393" i="59"/>
  <c r="O392" i="59"/>
  <c r="A392" i="59"/>
  <c r="O391" i="59"/>
  <c r="A391" i="59"/>
  <c r="O390" i="59"/>
  <c r="A390" i="59"/>
  <c r="O389" i="59"/>
  <c r="A389" i="59"/>
  <c r="O388" i="59"/>
  <c r="A388" i="59"/>
  <c r="O387" i="59"/>
  <c r="A387" i="59"/>
  <c r="O386" i="59"/>
  <c r="A386" i="59"/>
  <c r="O385" i="59"/>
  <c r="A385" i="59"/>
  <c r="O384" i="59"/>
  <c r="A384" i="59"/>
  <c r="O383" i="59"/>
  <c r="A383" i="59"/>
  <c r="O382" i="59"/>
  <c r="A382" i="59"/>
  <c r="O381" i="59"/>
  <c r="A381" i="59"/>
  <c r="O380" i="59"/>
  <c r="A380" i="59"/>
  <c r="O379" i="59"/>
  <c r="A379" i="59"/>
  <c r="O378" i="59"/>
  <c r="A378" i="59"/>
  <c r="O377" i="59"/>
  <c r="A377" i="59"/>
  <c r="O376" i="59"/>
  <c r="A376" i="59"/>
  <c r="O375" i="59"/>
  <c r="A375" i="59"/>
  <c r="O374" i="59"/>
  <c r="A374" i="59"/>
  <c r="O373" i="59"/>
  <c r="A373" i="59"/>
  <c r="O372" i="59"/>
  <c r="A372" i="59"/>
  <c r="O371" i="59"/>
  <c r="A371" i="59"/>
  <c r="O370" i="59"/>
  <c r="A370" i="59"/>
  <c r="O369" i="59"/>
  <c r="A369" i="59"/>
  <c r="O368" i="59"/>
  <c r="A368" i="59"/>
  <c r="O367" i="59"/>
  <c r="A367" i="59"/>
  <c r="O366" i="59"/>
  <c r="A366" i="59"/>
  <c r="O365" i="59"/>
  <c r="A365" i="59"/>
  <c r="O364" i="59"/>
  <c r="A364" i="59"/>
  <c r="O363" i="59"/>
  <c r="A363" i="59"/>
  <c r="O362" i="59"/>
  <c r="A362" i="59"/>
  <c r="O361" i="59"/>
  <c r="A361" i="59"/>
  <c r="O360" i="59"/>
  <c r="A360" i="59"/>
  <c r="O359" i="59"/>
  <c r="A359" i="59"/>
  <c r="O358" i="59"/>
  <c r="A358" i="59"/>
  <c r="O357" i="59"/>
  <c r="A357" i="59"/>
  <c r="O356" i="59"/>
  <c r="A356" i="59"/>
  <c r="O355" i="59"/>
  <c r="A355" i="59"/>
  <c r="O354" i="59"/>
  <c r="A354" i="59"/>
  <c r="O353" i="59"/>
  <c r="A353" i="59"/>
  <c r="O352" i="59"/>
  <c r="A352" i="59"/>
  <c r="O351" i="59"/>
  <c r="A351" i="59"/>
  <c r="O350" i="59"/>
  <c r="A350" i="59"/>
  <c r="O349" i="59"/>
  <c r="A349" i="59"/>
  <c r="O348" i="59"/>
  <c r="A348" i="59"/>
  <c r="O347" i="59"/>
  <c r="A347" i="59"/>
  <c r="O346" i="59"/>
  <c r="A346" i="59"/>
  <c r="O345" i="59"/>
  <c r="A345" i="59"/>
  <c r="O344" i="59"/>
  <c r="A344" i="59"/>
  <c r="O343" i="59"/>
  <c r="A343" i="59"/>
  <c r="O342" i="59"/>
  <c r="A342" i="59"/>
  <c r="O341" i="59"/>
  <c r="A341" i="59"/>
  <c r="O340" i="59"/>
  <c r="A340" i="59"/>
  <c r="O339" i="59"/>
  <c r="A339" i="59"/>
  <c r="O338" i="59"/>
  <c r="A338" i="59"/>
  <c r="O337" i="59"/>
  <c r="A337" i="59"/>
  <c r="O336" i="59"/>
  <c r="A336" i="59"/>
  <c r="O335" i="59"/>
  <c r="A335" i="59"/>
  <c r="O334" i="59"/>
  <c r="A334" i="59"/>
  <c r="O333" i="59"/>
  <c r="A333" i="59"/>
  <c r="O332" i="59"/>
  <c r="A332" i="59"/>
  <c r="O331" i="59"/>
  <c r="A331" i="59"/>
  <c r="O330" i="59"/>
  <c r="A330" i="59"/>
  <c r="O329" i="59"/>
  <c r="A329" i="59"/>
  <c r="O328" i="59"/>
  <c r="A328" i="59"/>
  <c r="O327" i="59"/>
  <c r="A327" i="59"/>
  <c r="O326" i="59"/>
  <c r="A326" i="59"/>
  <c r="O325" i="59"/>
  <c r="A325" i="59"/>
  <c r="O324" i="59"/>
  <c r="A324" i="59"/>
  <c r="O323" i="59"/>
  <c r="A323" i="59"/>
  <c r="O322" i="59"/>
  <c r="A322" i="59"/>
  <c r="O321" i="59"/>
  <c r="A321" i="59"/>
  <c r="O320" i="59"/>
  <c r="A320" i="59"/>
  <c r="O319" i="59"/>
  <c r="A319" i="59"/>
  <c r="O318" i="59"/>
  <c r="A318" i="59"/>
  <c r="O317" i="59"/>
  <c r="A317" i="59"/>
  <c r="O316" i="59"/>
  <c r="A316" i="59"/>
  <c r="O315" i="59"/>
  <c r="A315" i="59"/>
  <c r="O314" i="59"/>
  <c r="A314" i="59"/>
  <c r="O313" i="59"/>
  <c r="A313" i="59"/>
  <c r="O312" i="59"/>
  <c r="A312" i="59"/>
  <c r="O311" i="59"/>
  <c r="A311" i="59"/>
  <c r="O310" i="59"/>
  <c r="A310" i="59"/>
  <c r="O309" i="59"/>
  <c r="A309" i="59"/>
  <c r="O308" i="59"/>
  <c r="A308" i="59"/>
  <c r="O307" i="59"/>
  <c r="A307" i="59"/>
  <c r="O306" i="59"/>
  <c r="A306" i="59"/>
  <c r="O305" i="59"/>
  <c r="A305" i="59"/>
  <c r="O304" i="59"/>
  <c r="A304" i="59"/>
  <c r="O303" i="59"/>
  <c r="A303" i="59"/>
  <c r="O302" i="59"/>
  <c r="A302" i="59"/>
  <c r="O301" i="59"/>
  <c r="A301" i="59"/>
  <c r="O300" i="59"/>
  <c r="A300" i="59"/>
  <c r="O299" i="59"/>
  <c r="A299" i="59"/>
  <c r="O298" i="59"/>
  <c r="A298" i="59"/>
  <c r="O297" i="59"/>
  <c r="A297" i="59"/>
  <c r="O296" i="59"/>
  <c r="A296" i="59"/>
  <c r="O295" i="59"/>
  <c r="A295" i="59"/>
  <c r="O294" i="59"/>
  <c r="A294" i="59"/>
  <c r="O293" i="59"/>
  <c r="A293" i="59"/>
  <c r="O292" i="59"/>
  <c r="A292" i="59"/>
  <c r="O291" i="59"/>
  <c r="A291" i="59"/>
  <c r="O290" i="59"/>
  <c r="A290" i="59"/>
  <c r="O289" i="59"/>
  <c r="A289" i="59"/>
  <c r="O288" i="59"/>
  <c r="A288" i="59"/>
  <c r="O287" i="59"/>
  <c r="A287" i="59"/>
  <c r="O286" i="59"/>
  <c r="A286" i="59"/>
  <c r="O285" i="59"/>
  <c r="A285" i="59"/>
  <c r="O284" i="59"/>
  <c r="A284" i="59"/>
  <c r="O283" i="59"/>
  <c r="A283" i="59"/>
  <c r="O282" i="59"/>
  <c r="A282" i="59"/>
  <c r="O281" i="59"/>
  <c r="A281" i="59"/>
  <c r="O280" i="59"/>
  <c r="A280" i="59"/>
  <c r="O279" i="59"/>
  <c r="A279" i="59"/>
  <c r="O278" i="59"/>
  <c r="A278" i="59"/>
  <c r="O277" i="59"/>
  <c r="A277" i="59"/>
  <c r="O276" i="59"/>
  <c r="A276" i="59"/>
  <c r="O275" i="59"/>
  <c r="A275" i="59"/>
  <c r="O274" i="59"/>
  <c r="A274" i="59"/>
  <c r="O273" i="59"/>
  <c r="A273" i="59"/>
  <c r="O272" i="59"/>
  <c r="A272" i="59"/>
  <c r="O271" i="59"/>
  <c r="A271" i="59"/>
  <c r="O270" i="59"/>
  <c r="A270" i="59"/>
  <c r="O269" i="59"/>
  <c r="A269" i="59"/>
  <c r="O268" i="59"/>
  <c r="A268" i="59"/>
  <c r="O267" i="59"/>
  <c r="A267" i="59"/>
  <c r="O266" i="59"/>
  <c r="A266" i="59"/>
  <c r="O265" i="59"/>
  <c r="A265" i="59"/>
  <c r="O264" i="59"/>
  <c r="A264" i="59"/>
  <c r="O263" i="59"/>
  <c r="A263" i="59"/>
  <c r="O262" i="59"/>
  <c r="A262" i="59"/>
  <c r="O261" i="59"/>
  <c r="A261" i="59"/>
  <c r="O260" i="59"/>
  <c r="A260" i="59"/>
  <c r="O259" i="59"/>
  <c r="A259" i="59"/>
  <c r="O258" i="59"/>
  <c r="A258" i="59"/>
  <c r="O257" i="59"/>
  <c r="A257" i="59"/>
  <c r="O256" i="59"/>
  <c r="A256" i="59"/>
  <c r="O255" i="59"/>
  <c r="A255" i="59"/>
  <c r="O254" i="59"/>
  <c r="A254" i="59"/>
  <c r="O253" i="59"/>
  <c r="A253" i="59"/>
  <c r="O252" i="59"/>
  <c r="A252" i="59"/>
  <c r="O251" i="59"/>
  <c r="A251" i="59"/>
  <c r="O250" i="59"/>
  <c r="A250" i="59"/>
  <c r="O249" i="59"/>
  <c r="A249" i="59"/>
  <c r="O248" i="59"/>
  <c r="A248" i="59"/>
  <c r="O247" i="59"/>
  <c r="A247" i="59"/>
  <c r="O246" i="59"/>
  <c r="A246" i="59"/>
  <c r="O245" i="59"/>
  <c r="A245" i="59"/>
  <c r="O244" i="59"/>
  <c r="A244" i="59"/>
  <c r="O243" i="59"/>
  <c r="A243" i="59"/>
  <c r="O242" i="59"/>
  <c r="A242" i="59"/>
  <c r="O241" i="59"/>
  <c r="A241" i="59"/>
  <c r="O240" i="59"/>
  <c r="A240" i="59"/>
  <c r="O239" i="59"/>
  <c r="A239" i="59"/>
  <c r="O238" i="59"/>
  <c r="A238" i="59"/>
  <c r="O237" i="59"/>
  <c r="A237" i="59"/>
  <c r="O236" i="59"/>
  <c r="A236" i="59"/>
  <c r="O235" i="59"/>
  <c r="A235" i="59"/>
  <c r="O234" i="59"/>
  <c r="A234" i="59"/>
  <c r="O233" i="59"/>
  <c r="A233" i="59"/>
  <c r="O232" i="59"/>
  <c r="A232" i="59"/>
  <c r="O231" i="59"/>
  <c r="A231" i="59"/>
  <c r="O230" i="59"/>
  <c r="A230" i="59"/>
  <c r="O229" i="59"/>
  <c r="A229" i="59"/>
  <c r="O228" i="59"/>
  <c r="A228" i="59"/>
  <c r="O227" i="59"/>
  <c r="A227" i="59"/>
  <c r="O226" i="59"/>
  <c r="A226" i="59"/>
  <c r="O225" i="59"/>
  <c r="A225" i="59"/>
  <c r="O224" i="59"/>
  <c r="A224" i="59"/>
  <c r="O223" i="59"/>
  <c r="A223" i="59"/>
  <c r="O222" i="59"/>
  <c r="A222" i="59"/>
  <c r="O221" i="59"/>
  <c r="A221" i="59"/>
  <c r="O220" i="59"/>
  <c r="A220" i="59"/>
  <c r="O219" i="59"/>
  <c r="A219" i="59"/>
  <c r="O218" i="59"/>
  <c r="A218" i="59"/>
  <c r="O217" i="59"/>
  <c r="A217" i="59"/>
  <c r="O216" i="59"/>
  <c r="A216" i="59"/>
  <c r="O215" i="59"/>
  <c r="A215" i="59"/>
  <c r="O214" i="59"/>
  <c r="A214" i="59"/>
  <c r="O213" i="59"/>
  <c r="A213" i="59"/>
  <c r="O212" i="59"/>
  <c r="A212" i="59"/>
  <c r="O211" i="59"/>
  <c r="A211" i="59"/>
  <c r="O210" i="59"/>
  <c r="A210" i="59"/>
  <c r="O209" i="59"/>
  <c r="A209" i="59"/>
  <c r="O208" i="59"/>
  <c r="A208" i="59"/>
  <c r="O207" i="59"/>
  <c r="A207" i="59"/>
  <c r="O206" i="59"/>
  <c r="A206" i="59"/>
  <c r="O205" i="59"/>
  <c r="A205" i="59"/>
  <c r="O204" i="59"/>
  <c r="A204" i="59"/>
  <c r="O203" i="59"/>
  <c r="A203" i="59"/>
  <c r="O202" i="59"/>
  <c r="A202" i="59"/>
  <c r="O201" i="59"/>
  <c r="A201" i="59"/>
  <c r="O200" i="59"/>
  <c r="A200" i="59"/>
  <c r="O199" i="59"/>
  <c r="A199" i="59"/>
  <c r="O198" i="59"/>
  <c r="A198" i="59"/>
  <c r="O197" i="59"/>
  <c r="A197" i="59"/>
  <c r="O196" i="59"/>
  <c r="A196" i="59"/>
  <c r="O195" i="59"/>
  <c r="A195" i="59"/>
  <c r="O194" i="59"/>
  <c r="A194" i="59"/>
  <c r="O193" i="59"/>
  <c r="A193" i="59"/>
  <c r="O192" i="59"/>
  <c r="A192" i="59"/>
  <c r="O191" i="59"/>
  <c r="A191" i="59"/>
  <c r="O190" i="59"/>
  <c r="A190" i="59"/>
  <c r="O189" i="59"/>
  <c r="A189" i="59"/>
  <c r="O188" i="59"/>
  <c r="A188" i="59"/>
  <c r="O187" i="59"/>
  <c r="A187" i="59"/>
  <c r="O186" i="59"/>
  <c r="A186" i="59"/>
  <c r="O185" i="59"/>
  <c r="A185" i="59"/>
  <c r="O184" i="59"/>
  <c r="A184" i="59"/>
  <c r="O183" i="59"/>
  <c r="A183" i="59"/>
  <c r="O182" i="59"/>
  <c r="A182" i="59"/>
  <c r="O181" i="59"/>
  <c r="A181" i="59"/>
  <c r="O180" i="59"/>
  <c r="A180" i="59"/>
  <c r="O179" i="59"/>
  <c r="A179" i="59"/>
  <c r="O178" i="59"/>
  <c r="A178" i="59"/>
  <c r="O177" i="59"/>
  <c r="A177" i="59"/>
  <c r="O176" i="59"/>
  <c r="A176" i="59"/>
  <c r="O175" i="59"/>
  <c r="A175" i="59"/>
  <c r="O174" i="59"/>
  <c r="A174" i="59"/>
  <c r="O173" i="59"/>
  <c r="A173" i="59"/>
  <c r="O172" i="59"/>
  <c r="A172" i="59"/>
  <c r="O171" i="59"/>
  <c r="A171" i="59"/>
  <c r="O170" i="59"/>
  <c r="A170" i="59"/>
  <c r="O169" i="59"/>
  <c r="A169" i="59"/>
  <c r="O168" i="59"/>
  <c r="A168" i="59"/>
  <c r="O167" i="59"/>
  <c r="A167" i="59"/>
  <c r="O166" i="59"/>
  <c r="A166" i="59"/>
  <c r="O165" i="59"/>
  <c r="A165" i="59"/>
  <c r="O164" i="59"/>
  <c r="A164" i="59"/>
  <c r="O163" i="59"/>
  <c r="A163" i="59"/>
  <c r="O162" i="59"/>
  <c r="A162" i="59"/>
  <c r="O161" i="59"/>
  <c r="A161" i="59"/>
  <c r="O160" i="59"/>
  <c r="A160" i="59"/>
  <c r="O159" i="59"/>
  <c r="A159" i="59"/>
  <c r="O158" i="59"/>
  <c r="A158" i="59"/>
  <c r="O157" i="59"/>
  <c r="A157" i="59"/>
  <c r="O156" i="59"/>
  <c r="A156" i="59"/>
  <c r="O155" i="59"/>
  <c r="A155" i="59"/>
  <c r="O154" i="59"/>
  <c r="A154" i="59"/>
  <c r="O153" i="59"/>
  <c r="A153" i="59"/>
  <c r="O152" i="59"/>
  <c r="A152" i="59"/>
  <c r="O151" i="59"/>
  <c r="A151" i="59"/>
  <c r="O150" i="59"/>
  <c r="A150" i="59"/>
  <c r="O149" i="59"/>
  <c r="A149" i="59"/>
  <c r="O148" i="59"/>
  <c r="A148" i="59"/>
  <c r="O147" i="59"/>
  <c r="A147" i="59"/>
  <c r="O146" i="59"/>
  <c r="A146" i="59"/>
  <c r="O145" i="59"/>
  <c r="A145" i="59"/>
  <c r="O144" i="59"/>
  <c r="A144" i="59"/>
  <c r="O143" i="59"/>
  <c r="A143" i="59"/>
  <c r="O142" i="59"/>
  <c r="A142" i="59"/>
  <c r="O141" i="59"/>
  <c r="A141" i="59"/>
  <c r="O140" i="59"/>
  <c r="A140" i="59"/>
  <c r="O139" i="59"/>
  <c r="A139" i="59"/>
  <c r="O138" i="59"/>
  <c r="A138" i="59"/>
  <c r="O137" i="59"/>
  <c r="A137" i="59"/>
  <c r="O136" i="59"/>
  <c r="A136" i="59"/>
  <c r="O135" i="59"/>
  <c r="A135" i="59"/>
  <c r="O134" i="59"/>
  <c r="A134" i="59"/>
  <c r="O133" i="59"/>
  <c r="A133" i="59"/>
  <c r="O132" i="59"/>
  <c r="A132" i="59"/>
  <c r="O131" i="59"/>
  <c r="A131" i="59"/>
  <c r="O130" i="59"/>
  <c r="A130" i="59"/>
  <c r="O129" i="59"/>
  <c r="A129" i="59"/>
  <c r="O128" i="59"/>
  <c r="A128" i="59"/>
  <c r="O127" i="59"/>
  <c r="A127" i="59"/>
  <c r="O126" i="59"/>
  <c r="A126" i="59"/>
  <c r="O125" i="59"/>
  <c r="A125" i="59"/>
  <c r="O124" i="59"/>
  <c r="A124" i="59"/>
  <c r="O123" i="59"/>
  <c r="A123" i="59"/>
  <c r="O122" i="59"/>
  <c r="A122" i="59"/>
  <c r="O121" i="59"/>
  <c r="A121" i="59"/>
  <c r="O120" i="59"/>
  <c r="A120" i="59"/>
  <c r="O119" i="59"/>
  <c r="A119" i="59"/>
  <c r="O118" i="59"/>
  <c r="A118" i="59"/>
  <c r="O117" i="59"/>
  <c r="A117" i="59"/>
  <c r="O116" i="59"/>
  <c r="A116" i="59"/>
  <c r="O115" i="59"/>
  <c r="A115" i="59"/>
  <c r="O114" i="59"/>
  <c r="A114" i="59"/>
  <c r="O113" i="59"/>
  <c r="A113" i="59"/>
  <c r="O112" i="59"/>
  <c r="A112" i="59"/>
  <c r="O111" i="59"/>
  <c r="A111" i="59"/>
  <c r="O110" i="59"/>
  <c r="A110" i="59"/>
  <c r="O109" i="59"/>
  <c r="A109" i="59"/>
  <c r="O108" i="59"/>
  <c r="A108" i="59"/>
  <c r="O107" i="59"/>
  <c r="A107" i="59"/>
  <c r="O106" i="59"/>
  <c r="A106" i="59"/>
  <c r="O105" i="59"/>
  <c r="A105" i="59"/>
  <c r="O104" i="59"/>
  <c r="A104" i="59"/>
  <c r="O103" i="59"/>
  <c r="A103" i="59"/>
  <c r="O102" i="59"/>
  <c r="A102" i="59"/>
  <c r="O101" i="59"/>
  <c r="A101" i="59"/>
  <c r="O100" i="59"/>
  <c r="A100" i="59"/>
  <c r="O99" i="59"/>
  <c r="A99" i="59"/>
  <c r="O98" i="59"/>
  <c r="A98" i="59"/>
  <c r="O97" i="59"/>
  <c r="A97" i="59"/>
  <c r="O96" i="59"/>
  <c r="A96" i="59"/>
  <c r="O95" i="59"/>
  <c r="A95" i="59"/>
  <c r="O94" i="59"/>
  <c r="A94" i="59"/>
  <c r="O93" i="59"/>
  <c r="A93" i="59"/>
  <c r="O92" i="59"/>
  <c r="A92" i="59"/>
  <c r="O91" i="59"/>
  <c r="A91" i="59"/>
  <c r="O90" i="59"/>
  <c r="A90" i="59"/>
  <c r="O89" i="59"/>
  <c r="A89" i="59"/>
  <c r="O88" i="59"/>
  <c r="A88" i="59"/>
  <c r="O87" i="59"/>
  <c r="A87" i="59"/>
  <c r="O86" i="59"/>
  <c r="A86" i="59"/>
  <c r="O85" i="59"/>
  <c r="A85" i="59"/>
  <c r="O84" i="59"/>
  <c r="A84" i="59"/>
  <c r="O83" i="59"/>
  <c r="A83" i="59"/>
  <c r="O82" i="59"/>
  <c r="A82" i="59"/>
  <c r="O81" i="59"/>
  <c r="A81" i="59"/>
  <c r="O80" i="59"/>
  <c r="A80" i="59"/>
  <c r="O79" i="59"/>
  <c r="A79" i="59"/>
  <c r="O78" i="59"/>
  <c r="A78" i="59"/>
  <c r="O77" i="59"/>
  <c r="A77" i="59"/>
  <c r="O76" i="59"/>
  <c r="A76" i="59"/>
  <c r="O75" i="59"/>
  <c r="A75" i="59"/>
  <c r="O74" i="59"/>
  <c r="A74" i="59"/>
  <c r="O73" i="59"/>
  <c r="A73" i="59"/>
  <c r="O72" i="59"/>
  <c r="A72" i="59"/>
  <c r="O71" i="59"/>
  <c r="A71" i="59"/>
  <c r="O70" i="59"/>
  <c r="A70" i="59"/>
  <c r="O69" i="59"/>
  <c r="A69" i="59"/>
  <c r="O68" i="59"/>
  <c r="A68" i="59"/>
  <c r="O67" i="59"/>
  <c r="A67" i="59"/>
  <c r="O66" i="59"/>
  <c r="A66" i="59"/>
  <c r="O65" i="59"/>
  <c r="A65" i="59"/>
  <c r="O64" i="59"/>
  <c r="A64" i="59"/>
  <c r="O63" i="59"/>
  <c r="A63" i="59"/>
  <c r="O62" i="59"/>
  <c r="A62" i="59"/>
  <c r="O61" i="59"/>
  <c r="A61" i="59"/>
  <c r="O60" i="59"/>
  <c r="A60" i="59"/>
  <c r="O59" i="59"/>
  <c r="A59" i="59"/>
  <c r="O58" i="59"/>
  <c r="A58" i="59"/>
  <c r="O57" i="59"/>
  <c r="A57" i="59"/>
  <c r="O56" i="59"/>
  <c r="A56" i="59"/>
  <c r="O55" i="59"/>
  <c r="A55" i="59"/>
  <c r="O54" i="59"/>
  <c r="A54" i="59"/>
  <c r="O53" i="59"/>
  <c r="A53" i="59"/>
  <c r="O52" i="59"/>
  <c r="A52" i="59"/>
  <c r="O51" i="59"/>
  <c r="A51" i="59"/>
  <c r="O50" i="59"/>
  <c r="A50" i="59"/>
  <c r="O49" i="59"/>
  <c r="A49" i="59"/>
  <c r="O48" i="59"/>
  <c r="A48" i="59"/>
  <c r="O47" i="59"/>
  <c r="A47" i="59"/>
  <c r="O46" i="59"/>
  <c r="A46" i="59"/>
  <c r="O45" i="59"/>
  <c r="A45" i="59"/>
  <c r="O44" i="59"/>
  <c r="A44" i="59"/>
  <c r="O43" i="59"/>
  <c r="A43" i="59"/>
  <c r="O42" i="59"/>
  <c r="A42" i="59"/>
  <c r="O41" i="59"/>
  <c r="A41" i="59"/>
  <c r="O40" i="59"/>
  <c r="A40" i="59"/>
  <c r="O39" i="59"/>
  <c r="A39" i="59"/>
  <c r="O38" i="59"/>
  <c r="A38" i="59"/>
  <c r="O37" i="59"/>
  <c r="A37" i="59"/>
  <c r="O36" i="59"/>
  <c r="A36" i="59"/>
  <c r="O35" i="59"/>
  <c r="A35" i="59"/>
  <c r="O34" i="59"/>
  <c r="A34" i="59"/>
  <c r="O33" i="59"/>
  <c r="A33" i="59"/>
  <c r="O32" i="59"/>
  <c r="A32" i="59"/>
  <c r="O31" i="59"/>
  <c r="A31" i="59"/>
  <c r="O30" i="59"/>
  <c r="A30" i="59"/>
  <c r="O29" i="59"/>
  <c r="A29" i="59"/>
  <c r="O28" i="59"/>
  <c r="A28" i="59"/>
  <c r="O27" i="59"/>
  <c r="A27" i="59"/>
  <c r="O26" i="59"/>
  <c r="A26" i="59"/>
  <c r="O25" i="59"/>
  <c r="A25" i="59"/>
  <c r="O24" i="59"/>
  <c r="A24" i="59"/>
  <c r="O23" i="59"/>
  <c r="A23" i="59"/>
  <c r="O22" i="59"/>
  <c r="A22" i="59"/>
  <c r="O21" i="59"/>
  <c r="A21" i="59"/>
  <c r="O20" i="59"/>
  <c r="A20" i="59"/>
  <c r="O19" i="59"/>
  <c r="A19" i="59"/>
  <c r="O18" i="59"/>
  <c r="A18" i="59"/>
  <c r="O17" i="59"/>
  <c r="A17" i="59"/>
  <c r="O16" i="59"/>
  <c r="A16" i="59"/>
  <c r="O15" i="59"/>
  <c r="A15" i="59"/>
  <c r="O14" i="59"/>
  <c r="A14" i="59"/>
  <c r="O13" i="59"/>
  <c r="A13" i="59"/>
  <c r="O12" i="59"/>
  <c r="A12" i="59"/>
  <c r="O11" i="59"/>
  <c r="A11" i="59"/>
  <c r="O10" i="59"/>
  <c r="A10" i="59"/>
  <c r="O9" i="59"/>
  <c r="A9" i="59"/>
  <c r="O8" i="59"/>
  <c r="M8" i="59"/>
  <c r="J8" i="59"/>
  <c r="I8" i="59"/>
  <c r="I9" i="59" s="1"/>
  <c r="I10" i="59" s="1"/>
  <c r="I11" i="59" s="1"/>
  <c r="I12" i="59" s="1"/>
  <c r="I13" i="59" s="1"/>
  <c r="I14" i="59" s="1"/>
  <c r="I15" i="59" s="1"/>
  <c r="I16" i="59" s="1"/>
  <c r="I17" i="59" s="1"/>
  <c r="I18" i="59" s="1"/>
  <c r="I19" i="59" s="1"/>
  <c r="I20" i="59" s="1"/>
  <c r="I21" i="59" s="1"/>
  <c r="I22" i="59" s="1"/>
  <c r="I23" i="59" s="1"/>
  <c r="I24" i="59" s="1"/>
  <c r="I25" i="59" s="1"/>
  <c r="I26" i="59" s="1"/>
  <c r="I27" i="59" s="1"/>
  <c r="I28" i="59" s="1"/>
  <c r="I29" i="59" s="1"/>
  <c r="I30" i="59" s="1"/>
  <c r="I31" i="59" s="1"/>
  <c r="I32" i="59" s="1"/>
  <c r="I33" i="59" s="1"/>
  <c r="I34" i="59" s="1"/>
  <c r="I35" i="59" s="1"/>
  <c r="I36" i="59" s="1"/>
  <c r="I37" i="59" s="1"/>
  <c r="I38" i="59" s="1"/>
  <c r="I39" i="59" s="1"/>
  <c r="I40" i="59" s="1"/>
  <c r="I41" i="59" s="1"/>
  <c r="I42" i="59" s="1"/>
  <c r="I43" i="59" s="1"/>
  <c r="I44" i="59" s="1"/>
  <c r="I45" i="59" s="1"/>
  <c r="I46" i="59" s="1"/>
  <c r="I47" i="59" s="1"/>
  <c r="I48" i="59" s="1"/>
  <c r="I49" i="59" s="1"/>
  <c r="I50" i="59" s="1"/>
  <c r="I51" i="59" s="1"/>
  <c r="I52" i="59" s="1"/>
  <c r="I53" i="59" s="1"/>
  <c r="I54" i="59" s="1"/>
  <c r="I55" i="59" s="1"/>
  <c r="I56" i="59" s="1"/>
  <c r="I57" i="59" s="1"/>
  <c r="I58" i="59" s="1"/>
  <c r="I59" i="59" s="1"/>
  <c r="I60" i="59" s="1"/>
  <c r="I61" i="59" s="1"/>
  <c r="I62" i="59" s="1"/>
  <c r="I63" i="59" s="1"/>
  <c r="I64" i="59" s="1"/>
  <c r="I65" i="59" s="1"/>
  <c r="I66" i="59" s="1"/>
  <c r="I67" i="59" s="1"/>
  <c r="I68" i="59" s="1"/>
  <c r="I69" i="59" s="1"/>
  <c r="I70" i="59" s="1"/>
  <c r="I71" i="59" s="1"/>
  <c r="I72" i="59" s="1"/>
  <c r="I73" i="59" s="1"/>
  <c r="I74" i="59" s="1"/>
  <c r="I75" i="59" s="1"/>
  <c r="I76" i="59" s="1"/>
  <c r="I77" i="59" s="1"/>
  <c r="I78" i="59" s="1"/>
  <c r="I79" i="59" s="1"/>
  <c r="I80" i="59" s="1"/>
  <c r="I81" i="59" s="1"/>
  <c r="I82" i="59" s="1"/>
  <c r="I83" i="59" s="1"/>
  <c r="I84" i="59" s="1"/>
  <c r="I85" i="59" s="1"/>
  <c r="I86" i="59" s="1"/>
  <c r="I87" i="59" s="1"/>
  <c r="I88" i="59" s="1"/>
  <c r="I89" i="59" s="1"/>
  <c r="I90" i="59" s="1"/>
  <c r="I91" i="59" s="1"/>
  <c r="I92" i="59" s="1"/>
  <c r="I93" i="59" s="1"/>
  <c r="I94" i="59" s="1"/>
  <c r="I95" i="59" s="1"/>
  <c r="I96" i="59" s="1"/>
  <c r="I97" i="59" s="1"/>
  <c r="I98" i="59" s="1"/>
  <c r="I99" i="59" s="1"/>
  <c r="I100" i="59" s="1"/>
  <c r="I101" i="59" s="1"/>
  <c r="I102" i="59" s="1"/>
  <c r="I103" i="59" s="1"/>
  <c r="I104" i="59" s="1"/>
  <c r="I105" i="59" s="1"/>
  <c r="I106" i="59" s="1"/>
  <c r="I107" i="59" s="1"/>
  <c r="I108" i="59" s="1"/>
  <c r="I109" i="59" s="1"/>
  <c r="I110" i="59" s="1"/>
  <c r="I111" i="59" s="1"/>
  <c r="I112" i="59" s="1"/>
  <c r="I113" i="59" s="1"/>
  <c r="I114" i="59" s="1"/>
  <c r="I115" i="59" s="1"/>
  <c r="I116" i="59" s="1"/>
  <c r="I117" i="59" s="1"/>
  <c r="I118" i="59" s="1"/>
  <c r="I119" i="59" s="1"/>
  <c r="I120" i="59" s="1"/>
  <c r="I121" i="59" s="1"/>
  <c r="I122" i="59" s="1"/>
  <c r="I123" i="59" s="1"/>
  <c r="I124" i="59" s="1"/>
  <c r="I125" i="59" s="1"/>
  <c r="I126" i="59" s="1"/>
  <c r="I127" i="59" s="1"/>
  <c r="I128" i="59" s="1"/>
  <c r="I129" i="59" s="1"/>
  <c r="I130" i="59" s="1"/>
  <c r="I131" i="59" s="1"/>
  <c r="I132" i="59" s="1"/>
  <c r="I133" i="59" s="1"/>
  <c r="I134" i="59" s="1"/>
  <c r="I135" i="59" s="1"/>
  <c r="I136" i="59" s="1"/>
  <c r="I137" i="59" s="1"/>
  <c r="I138" i="59" s="1"/>
  <c r="I139" i="59" s="1"/>
  <c r="I140" i="59" s="1"/>
  <c r="I141" i="59" s="1"/>
  <c r="I142" i="59" s="1"/>
  <c r="I143" i="59" s="1"/>
  <c r="I144" i="59" s="1"/>
  <c r="I145" i="59" s="1"/>
  <c r="I146" i="59" s="1"/>
  <c r="I147" i="59" s="1"/>
  <c r="I148" i="59" s="1"/>
  <c r="I149" i="59" s="1"/>
  <c r="I150" i="59" s="1"/>
  <c r="I151" i="59" s="1"/>
  <c r="I152" i="59" s="1"/>
  <c r="I153" i="59" s="1"/>
  <c r="I154" i="59" s="1"/>
  <c r="I155" i="59" s="1"/>
  <c r="I156" i="59" s="1"/>
  <c r="I157" i="59" s="1"/>
  <c r="I158" i="59" s="1"/>
  <c r="I159" i="59" s="1"/>
  <c r="I160" i="59" s="1"/>
  <c r="I161" i="59" s="1"/>
  <c r="I162" i="59" s="1"/>
  <c r="I163" i="59" s="1"/>
  <c r="I164" i="59" s="1"/>
  <c r="I165" i="59" s="1"/>
  <c r="I166" i="59" s="1"/>
  <c r="I167" i="59" s="1"/>
  <c r="I168" i="59" s="1"/>
  <c r="I169" i="59" s="1"/>
  <c r="I170" i="59" s="1"/>
  <c r="I171" i="59" s="1"/>
  <c r="I172" i="59" s="1"/>
  <c r="I173" i="59" s="1"/>
  <c r="I174" i="59" s="1"/>
  <c r="I175" i="59" s="1"/>
  <c r="I176" i="59" s="1"/>
  <c r="I177" i="59" s="1"/>
  <c r="I178" i="59" s="1"/>
  <c r="I179" i="59" s="1"/>
  <c r="I180" i="59" s="1"/>
  <c r="I181" i="59" s="1"/>
  <c r="I182" i="59" s="1"/>
  <c r="I183" i="59" s="1"/>
  <c r="I184" i="59" s="1"/>
  <c r="I185" i="59" s="1"/>
  <c r="I186" i="59" s="1"/>
  <c r="I187" i="59" s="1"/>
  <c r="I188" i="59" s="1"/>
  <c r="I189" i="59" s="1"/>
  <c r="I190" i="59" s="1"/>
  <c r="I191" i="59" s="1"/>
  <c r="I192" i="59" s="1"/>
  <c r="I193" i="59" s="1"/>
  <c r="I194" i="59" s="1"/>
  <c r="I195" i="59" s="1"/>
  <c r="I196" i="59" s="1"/>
  <c r="I197" i="59" s="1"/>
  <c r="I198" i="59" s="1"/>
  <c r="I199" i="59" s="1"/>
  <c r="I200" i="59" s="1"/>
  <c r="I201" i="59" s="1"/>
  <c r="I202" i="59" s="1"/>
  <c r="I203" i="59" s="1"/>
  <c r="I204" i="59" s="1"/>
  <c r="I205" i="59" s="1"/>
  <c r="I206" i="59" s="1"/>
  <c r="I207" i="59" s="1"/>
  <c r="I208" i="59" s="1"/>
  <c r="I209" i="59" s="1"/>
  <c r="I210" i="59" s="1"/>
  <c r="I211" i="59" s="1"/>
  <c r="I212" i="59" s="1"/>
  <c r="I213" i="59" s="1"/>
  <c r="I214" i="59" s="1"/>
  <c r="I215" i="59" s="1"/>
  <c r="I216" i="59" s="1"/>
  <c r="I217" i="59" s="1"/>
  <c r="I218" i="59" s="1"/>
  <c r="I219" i="59" s="1"/>
  <c r="I220" i="59" s="1"/>
  <c r="I221" i="59" s="1"/>
  <c r="I222" i="59" s="1"/>
  <c r="I223" i="59" s="1"/>
  <c r="I224" i="59" s="1"/>
  <c r="I225" i="59" s="1"/>
  <c r="I226" i="59" s="1"/>
  <c r="I227" i="59" s="1"/>
  <c r="I228" i="59" s="1"/>
  <c r="I229" i="59" s="1"/>
  <c r="I230" i="59" s="1"/>
  <c r="I231" i="59" s="1"/>
  <c r="I232" i="59" s="1"/>
  <c r="I233" i="59" s="1"/>
  <c r="I234" i="59" s="1"/>
  <c r="I235" i="59" s="1"/>
  <c r="I236" i="59" s="1"/>
  <c r="I237" i="59" s="1"/>
  <c r="I238" i="59" s="1"/>
  <c r="I239" i="59" s="1"/>
  <c r="I240" i="59" s="1"/>
  <c r="I241" i="59" s="1"/>
  <c r="I242" i="59" s="1"/>
  <c r="I243" i="59" s="1"/>
  <c r="I244" i="59" s="1"/>
  <c r="I245" i="59" s="1"/>
  <c r="I246" i="59" s="1"/>
  <c r="I247" i="59" s="1"/>
  <c r="I248" i="59" s="1"/>
  <c r="I249" i="59" s="1"/>
  <c r="I250" i="59" s="1"/>
  <c r="I251" i="59" s="1"/>
  <c r="I252" i="59" s="1"/>
  <c r="I253" i="59" s="1"/>
  <c r="I254" i="59" s="1"/>
  <c r="I255" i="59" s="1"/>
  <c r="I256" i="59" s="1"/>
  <c r="I257" i="59" s="1"/>
  <c r="I258" i="59" s="1"/>
  <c r="I259" i="59" s="1"/>
  <c r="I260" i="59" s="1"/>
  <c r="I261" i="59" s="1"/>
  <c r="I262" i="59" s="1"/>
  <c r="I263" i="59" s="1"/>
  <c r="I264" i="59" s="1"/>
  <c r="I265" i="59" s="1"/>
  <c r="I266" i="59" s="1"/>
  <c r="I267" i="59" s="1"/>
  <c r="I268" i="59" s="1"/>
  <c r="I269" i="59" s="1"/>
  <c r="I270" i="59" s="1"/>
  <c r="I271" i="59" s="1"/>
  <c r="I272" i="59" s="1"/>
  <c r="I273" i="59" s="1"/>
  <c r="I274" i="59" s="1"/>
  <c r="I275" i="59" s="1"/>
  <c r="I276" i="59" s="1"/>
  <c r="I277" i="59" s="1"/>
  <c r="I278" i="59" s="1"/>
  <c r="I279" i="59" s="1"/>
  <c r="I280" i="59" s="1"/>
  <c r="I281" i="59" s="1"/>
  <c r="I282" i="59" s="1"/>
  <c r="I283" i="59" s="1"/>
  <c r="I284" i="59" s="1"/>
  <c r="I285" i="59" s="1"/>
  <c r="I286" i="59" s="1"/>
  <c r="I287" i="59" s="1"/>
  <c r="I288" i="59" s="1"/>
  <c r="I289" i="59" s="1"/>
  <c r="I290" i="59" s="1"/>
  <c r="I291" i="59" s="1"/>
  <c r="I292" i="59" s="1"/>
  <c r="I293" i="59" s="1"/>
  <c r="I294" i="59" s="1"/>
  <c r="I295" i="59" s="1"/>
  <c r="I296" i="59" s="1"/>
  <c r="I297" i="59" s="1"/>
  <c r="I298" i="59" s="1"/>
  <c r="I299" i="59" s="1"/>
  <c r="I300" i="59" s="1"/>
  <c r="I301" i="59" s="1"/>
  <c r="I302" i="59" s="1"/>
  <c r="I303" i="59" s="1"/>
  <c r="I304" i="59" s="1"/>
  <c r="I305" i="59" s="1"/>
  <c r="I306" i="59" s="1"/>
  <c r="I307" i="59" s="1"/>
  <c r="I308" i="59" s="1"/>
  <c r="I309" i="59" s="1"/>
  <c r="I310" i="59" s="1"/>
  <c r="I311" i="59" s="1"/>
  <c r="I312" i="59" s="1"/>
  <c r="I313" i="59" s="1"/>
  <c r="I314" i="59" s="1"/>
  <c r="I315" i="59" s="1"/>
  <c r="I316" i="59" s="1"/>
  <c r="I317" i="59" s="1"/>
  <c r="I318" i="59" s="1"/>
  <c r="I319" i="59" s="1"/>
  <c r="I320" i="59" s="1"/>
  <c r="I321" i="59" s="1"/>
  <c r="I322" i="59" s="1"/>
  <c r="I323" i="59" s="1"/>
  <c r="I324" i="59" s="1"/>
  <c r="I325" i="59" s="1"/>
  <c r="I326" i="59" s="1"/>
  <c r="I327" i="59" s="1"/>
  <c r="I328" i="59" s="1"/>
  <c r="I329" i="59" s="1"/>
  <c r="I330" i="59" s="1"/>
  <c r="I331" i="59" s="1"/>
  <c r="I332" i="59" s="1"/>
  <c r="I333" i="59" s="1"/>
  <c r="I334" i="59" s="1"/>
  <c r="I335" i="59" s="1"/>
  <c r="I336" i="59" s="1"/>
  <c r="I337" i="59" s="1"/>
  <c r="I338" i="59" s="1"/>
  <c r="I339" i="59" s="1"/>
  <c r="I340" i="59" s="1"/>
  <c r="I341" i="59" s="1"/>
  <c r="I342" i="59" s="1"/>
  <c r="I343" i="59" s="1"/>
  <c r="I344" i="59" s="1"/>
  <c r="I345" i="59" s="1"/>
  <c r="I346" i="59" s="1"/>
  <c r="I347" i="59" s="1"/>
  <c r="I348" i="59" s="1"/>
  <c r="I349" i="59" s="1"/>
  <c r="I350" i="59" s="1"/>
  <c r="I351" i="59" s="1"/>
  <c r="I352" i="59" s="1"/>
  <c r="I353" i="59" s="1"/>
  <c r="I354" i="59" s="1"/>
  <c r="I355" i="59" s="1"/>
  <c r="I356" i="59" s="1"/>
  <c r="I357" i="59" s="1"/>
  <c r="I358" i="59" s="1"/>
  <c r="I359" i="59" s="1"/>
  <c r="I360" i="59" s="1"/>
  <c r="I361" i="59" s="1"/>
  <c r="I362" i="59" s="1"/>
  <c r="I363" i="59" s="1"/>
  <c r="I364" i="59" s="1"/>
  <c r="I365" i="59" s="1"/>
  <c r="I366" i="59" s="1"/>
  <c r="I367" i="59" s="1"/>
  <c r="I368" i="59" s="1"/>
  <c r="I369" i="59" s="1"/>
  <c r="I370" i="59" s="1"/>
  <c r="I371" i="59" s="1"/>
  <c r="I372" i="59" s="1"/>
  <c r="I373" i="59" s="1"/>
  <c r="I374" i="59" s="1"/>
  <c r="I375" i="59" s="1"/>
  <c r="I376" i="59" s="1"/>
  <c r="I377" i="59" s="1"/>
  <c r="I378" i="59" s="1"/>
  <c r="I379" i="59" s="1"/>
  <c r="I380" i="59" s="1"/>
  <c r="I381" i="59" s="1"/>
  <c r="I382" i="59" s="1"/>
  <c r="I383" i="59" s="1"/>
  <c r="I384" i="59" s="1"/>
  <c r="I385" i="59" s="1"/>
  <c r="I386" i="59" s="1"/>
  <c r="I387" i="59" s="1"/>
  <c r="I388" i="59" s="1"/>
  <c r="I389" i="59" s="1"/>
  <c r="I390" i="59" s="1"/>
  <c r="I391" i="59" s="1"/>
  <c r="I392" i="59" s="1"/>
  <c r="I393" i="59" s="1"/>
  <c r="I394" i="59" s="1"/>
  <c r="I395" i="59" s="1"/>
  <c r="I396" i="59" s="1"/>
  <c r="I397" i="59" s="1"/>
  <c r="I398" i="59" s="1"/>
  <c r="I399" i="59" s="1"/>
  <c r="I400" i="59" s="1"/>
  <c r="I401" i="59" s="1"/>
  <c r="I402" i="59" s="1"/>
  <c r="I403" i="59" s="1"/>
  <c r="I404" i="59" s="1"/>
  <c r="I405" i="59" s="1"/>
  <c r="I406" i="59" s="1"/>
  <c r="I407" i="59" s="1"/>
  <c r="I408" i="59" s="1"/>
  <c r="I409" i="59" s="1"/>
  <c r="I410" i="59" s="1"/>
  <c r="I411" i="59" s="1"/>
  <c r="I412" i="59" s="1"/>
  <c r="I413" i="59" s="1"/>
  <c r="I414" i="59" s="1"/>
  <c r="I415" i="59" s="1"/>
  <c r="I416" i="59" s="1"/>
  <c r="I417" i="59" s="1"/>
  <c r="I418" i="59" s="1"/>
  <c r="I419" i="59" s="1"/>
  <c r="I420" i="59" s="1"/>
  <c r="I421" i="59" s="1"/>
  <c r="I422" i="59" s="1"/>
  <c r="I423" i="59" s="1"/>
  <c r="I424" i="59" s="1"/>
  <c r="I425" i="59" s="1"/>
  <c r="I426" i="59" s="1"/>
  <c r="I427" i="59" s="1"/>
  <c r="I428" i="59" s="1"/>
  <c r="I429" i="59" s="1"/>
  <c r="I430" i="59" s="1"/>
  <c r="I431" i="59" s="1"/>
  <c r="I432" i="59" s="1"/>
  <c r="I433" i="59" s="1"/>
  <c r="I434" i="59" s="1"/>
  <c r="I435" i="59" s="1"/>
  <c r="I436" i="59" s="1"/>
  <c r="I437" i="59" s="1"/>
  <c r="I438" i="59" s="1"/>
  <c r="I439" i="59" s="1"/>
  <c r="I440" i="59" s="1"/>
  <c r="I441" i="59" s="1"/>
  <c r="I442" i="59" s="1"/>
  <c r="I443" i="59" s="1"/>
  <c r="I444" i="59" s="1"/>
  <c r="I445" i="59" s="1"/>
  <c r="I446" i="59" s="1"/>
  <c r="I447" i="59" s="1"/>
  <c r="I448" i="59" s="1"/>
  <c r="I449" i="59" s="1"/>
  <c r="I450" i="59" s="1"/>
  <c r="I451" i="59" s="1"/>
  <c r="I452" i="59" s="1"/>
  <c r="I453" i="59" s="1"/>
  <c r="I454" i="59" s="1"/>
  <c r="I455" i="59" s="1"/>
  <c r="I456" i="59" s="1"/>
  <c r="I457" i="59" s="1"/>
  <c r="I458" i="59" s="1"/>
  <c r="I459" i="59" s="1"/>
  <c r="I460" i="59" s="1"/>
  <c r="I461" i="59" s="1"/>
  <c r="I462" i="59" s="1"/>
  <c r="I463" i="59" s="1"/>
  <c r="I464" i="59" s="1"/>
  <c r="I465" i="59" s="1"/>
  <c r="I466" i="59" s="1"/>
  <c r="I467" i="59" s="1"/>
  <c r="I468" i="59" s="1"/>
  <c r="I469" i="59" s="1"/>
  <c r="I470" i="59" s="1"/>
  <c r="I471" i="59" s="1"/>
  <c r="I472" i="59" s="1"/>
  <c r="I473" i="59" s="1"/>
  <c r="I474" i="59" s="1"/>
  <c r="I475" i="59" s="1"/>
  <c r="I476" i="59" s="1"/>
  <c r="I477" i="59" s="1"/>
  <c r="I478" i="59" s="1"/>
  <c r="I479" i="59" s="1"/>
  <c r="I480" i="59" s="1"/>
  <c r="I481" i="59" s="1"/>
  <c r="I482" i="59" s="1"/>
  <c r="I483" i="59" s="1"/>
  <c r="I484" i="59" s="1"/>
  <c r="I485" i="59" s="1"/>
  <c r="I486" i="59" s="1"/>
  <c r="I487" i="59" s="1"/>
  <c r="I488" i="59" s="1"/>
  <c r="I489" i="59" s="1"/>
  <c r="I490" i="59" s="1"/>
  <c r="I491" i="59" s="1"/>
  <c r="I492" i="59" s="1"/>
  <c r="I493" i="59" s="1"/>
  <c r="I494" i="59" s="1"/>
  <c r="I495" i="59" s="1"/>
  <c r="I496" i="59" s="1"/>
  <c r="I497" i="59" s="1"/>
  <c r="I498" i="59" s="1"/>
  <c r="I499" i="59" s="1"/>
  <c r="I500" i="59" s="1"/>
  <c r="I501" i="59" s="1"/>
  <c r="I502" i="59" s="1"/>
  <c r="I503" i="59" s="1"/>
  <c r="I504" i="59" s="1"/>
  <c r="I505" i="59" s="1"/>
  <c r="I506" i="59" s="1"/>
  <c r="I507" i="59" s="1"/>
  <c r="I508" i="59" s="1"/>
  <c r="I509" i="59" s="1"/>
  <c r="I510" i="59" s="1"/>
  <c r="I511" i="59" s="1"/>
  <c r="I512" i="59" s="1"/>
  <c r="I513" i="59" s="1"/>
  <c r="I514" i="59" s="1"/>
  <c r="I515" i="59" s="1"/>
  <c r="I516" i="59" s="1"/>
  <c r="I517" i="59" s="1"/>
  <c r="I518" i="59" s="1"/>
  <c r="I519" i="59" s="1"/>
  <c r="I520" i="59" s="1"/>
  <c r="I521" i="59" s="1"/>
  <c r="I522" i="59" s="1"/>
  <c r="I523" i="59" s="1"/>
  <c r="I524" i="59" s="1"/>
  <c r="I525" i="59" s="1"/>
  <c r="I526" i="59" s="1"/>
  <c r="I527" i="59" s="1"/>
  <c r="I528" i="59" s="1"/>
  <c r="I529" i="59" s="1"/>
  <c r="I530" i="59" s="1"/>
  <c r="I531" i="59" s="1"/>
  <c r="I532" i="59" s="1"/>
  <c r="I533" i="59" s="1"/>
  <c r="I534" i="59" s="1"/>
  <c r="I535" i="59" s="1"/>
  <c r="I536" i="59" s="1"/>
  <c r="I537" i="59" s="1"/>
  <c r="I538" i="59" s="1"/>
  <c r="I539" i="59" s="1"/>
  <c r="I540" i="59" s="1"/>
  <c r="I541" i="59" s="1"/>
  <c r="I542" i="59" s="1"/>
  <c r="I543" i="59" s="1"/>
  <c r="I544" i="59" s="1"/>
  <c r="I545" i="59" s="1"/>
  <c r="I546" i="59" s="1"/>
  <c r="I547" i="59" s="1"/>
  <c r="I548" i="59" s="1"/>
  <c r="I549" i="59" s="1"/>
  <c r="I550" i="59" s="1"/>
  <c r="I551" i="59" s="1"/>
  <c r="I552" i="59" s="1"/>
  <c r="I553" i="59" s="1"/>
  <c r="I554" i="59" s="1"/>
  <c r="I555" i="59" s="1"/>
  <c r="I556" i="59" s="1"/>
  <c r="I557" i="59" s="1"/>
  <c r="I558" i="59" s="1"/>
  <c r="I559" i="59" s="1"/>
  <c r="I560" i="59" s="1"/>
  <c r="I561" i="59" s="1"/>
  <c r="I562" i="59" s="1"/>
  <c r="I563" i="59" s="1"/>
  <c r="I564" i="59" s="1"/>
  <c r="I565" i="59" s="1"/>
  <c r="I566" i="59" s="1"/>
  <c r="I567" i="59" s="1"/>
  <c r="I568" i="59" s="1"/>
  <c r="I569" i="59" s="1"/>
  <c r="I570" i="59" s="1"/>
  <c r="I571" i="59" s="1"/>
  <c r="I572" i="59" s="1"/>
  <c r="I573" i="59" s="1"/>
  <c r="I574" i="59" s="1"/>
  <c r="I575" i="59" s="1"/>
  <c r="I576" i="59" s="1"/>
  <c r="I577" i="59" s="1"/>
  <c r="I578" i="59" s="1"/>
  <c r="I579" i="59" s="1"/>
  <c r="I580" i="59" s="1"/>
  <c r="I581" i="59" s="1"/>
  <c r="I582" i="59" s="1"/>
  <c r="I583" i="59" s="1"/>
  <c r="I584" i="59" s="1"/>
  <c r="I585" i="59" s="1"/>
  <c r="I586" i="59" s="1"/>
  <c r="I587" i="59" s="1"/>
  <c r="I588" i="59" s="1"/>
  <c r="I589" i="59" s="1"/>
  <c r="I590" i="59" s="1"/>
  <c r="I591" i="59" s="1"/>
  <c r="I592" i="59" s="1"/>
  <c r="I593" i="59" s="1"/>
  <c r="I594" i="59" s="1"/>
  <c r="I595" i="59" s="1"/>
  <c r="I596" i="59" s="1"/>
  <c r="I597" i="59" s="1"/>
  <c r="I598" i="59" s="1"/>
  <c r="I599" i="59" s="1"/>
  <c r="I600" i="59" s="1"/>
  <c r="I601" i="59" s="1"/>
  <c r="I602" i="59" s="1"/>
  <c r="I603" i="59" s="1"/>
  <c r="I604" i="59" s="1"/>
  <c r="I605" i="59" s="1"/>
  <c r="I606" i="59" s="1"/>
  <c r="I607" i="59" s="1"/>
  <c r="I608" i="59" s="1"/>
  <c r="I609" i="59" s="1"/>
  <c r="I610" i="59" s="1"/>
  <c r="I611" i="59" s="1"/>
  <c r="I612" i="59" s="1"/>
  <c r="I613" i="59" s="1"/>
  <c r="I614" i="59" s="1"/>
  <c r="I615" i="59" s="1"/>
  <c r="I616" i="59" s="1"/>
  <c r="I617" i="59" s="1"/>
  <c r="I618" i="59" s="1"/>
  <c r="I619" i="59" s="1"/>
  <c r="I620" i="59" s="1"/>
  <c r="I621" i="59" s="1"/>
  <c r="I622" i="59" s="1"/>
  <c r="I623" i="59" s="1"/>
  <c r="I624" i="59" s="1"/>
  <c r="I625" i="59" s="1"/>
  <c r="I626" i="59" s="1"/>
  <c r="I627" i="59" s="1"/>
  <c r="I628" i="59" s="1"/>
  <c r="I629" i="59" s="1"/>
  <c r="I630" i="59" s="1"/>
  <c r="I631" i="59" s="1"/>
  <c r="I632" i="59" s="1"/>
  <c r="I633" i="59" s="1"/>
  <c r="I634" i="59" s="1"/>
  <c r="I635" i="59" s="1"/>
  <c r="I636" i="59" s="1"/>
  <c r="I637" i="59" s="1"/>
  <c r="I638" i="59" s="1"/>
  <c r="I639" i="59" s="1"/>
  <c r="I640" i="59" s="1"/>
  <c r="I641" i="59" s="1"/>
  <c r="I642" i="59" s="1"/>
  <c r="I643" i="59" s="1"/>
  <c r="I644" i="59" s="1"/>
  <c r="I645" i="59" s="1"/>
  <c r="I646" i="59" s="1"/>
  <c r="I647" i="59" s="1"/>
  <c r="I648" i="59" s="1"/>
  <c r="I649" i="59" s="1"/>
  <c r="I650" i="59" s="1"/>
  <c r="I651" i="59" s="1"/>
  <c r="I652" i="59" s="1"/>
  <c r="I653" i="59" s="1"/>
  <c r="I654" i="59" s="1"/>
  <c r="I655" i="59" s="1"/>
  <c r="I656" i="59" s="1"/>
  <c r="I657" i="59" s="1"/>
  <c r="I658" i="59" s="1"/>
  <c r="I659" i="59" s="1"/>
  <c r="I660" i="59" s="1"/>
  <c r="I661" i="59" s="1"/>
  <c r="I662" i="59" s="1"/>
  <c r="I663" i="59" s="1"/>
  <c r="I664" i="59" s="1"/>
  <c r="I665" i="59" s="1"/>
  <c r="I666" i="59" s="1"/>
  <c r="I667" i="59" s="1"/>
  <c r="I668" i="59" s="1"/>
  <c r="I669" i="59" s="1"/>
  <c r="I670" i="59" s="1"/>
  <c r="I671" i="59" s="1"/>
  <c r="I672" i="59" s="1"/>
  <c r="I673" i="59" s="1"/>
  <c r="I674" i="59" s="1"/>
  <c r="I675" i="59" s="1"/>
  <c r="I676" i="59" s="1"/>
  <c r="I677" i="59" s="1"/>
  <c r="I678" i="59" s="1"/>
  <c r="I679" i="59" s="1"/>
  <c r="I680" i="59" s="1"/>
  <c r="I681" i="59" s="1"/>
  <c r="I682" i="59" s="1"/>
  <c r="I683" i="59" s="1"/>
  <c r="I684" i="59" s="1"/>
  <c r="I685" i="59" s="1"/>
  <c r="I686" i="59" s="1"/>
  <c r="I687" i="59" s="1"/>
  <c r="I688" i="59" s="1"/>
  <c r="I689" i="59" s="1"/>
  <c r="I690" i="59" s="1"/>
  <c r="I691" i="59" s="1"/>
  <c r="I692" i="59" s="1"/>
  <c r="I693" i="59" s="1"/>
  <c r="I694" i="59" s="1"/>
  <c r="I695" i="59" s="1"/>
  <c r="I696" i="59" s="1"/>
  <c r="I697" i="59" s="1"/>
  <c r="I698" i="59" s="1"/>
  <c r="I699" i="59" s="1"/>
  <c r="I700" i="59" s="1"/>
  <c r="I701" i="59" s="1"/>
  <c r="I702" i="59" s="1"/>
  <c r="I703" i="59" s="1"/>
  <c r="I704" i="59" s="1"/>
  <c r="I705" i="59" s="1"/>
  <c r="I706" i="59" s="1"/>
  <c r="I707" i="59" s="1"/>
  <c r="I708" i="59" s="1"/>
  <c r="I709" i="59" s="1"/>
  <c r="I710" i="59" s="1"/>
  <c r="I711" i="59" s="1"/>
  <c r="I712" i="59" s="1"/>
  <c r="I713" i="59" s="1"/>
  <c r="I714" i="59" s="1"/>
  <c r="I715" i="59" s="1"/>
  <c r="I716" i="59" s="1"/>
  <c r="I717" i="59" s="1"/>
  <c r="I718" i="59" s="1"/>
  <c r="I719" i="59" s="1"/>
  <c r="I720" i="59" s="1"/>
  <c r="I721" i="59" s="1"/>
  <c r="I722" i="59" s="1"/>
  <c r="I723" i="59" s="1"/>
  <c r="I724" i="59" s="1"/>
  <c r="I725" i="59" s="1"/>
  <c r="I726" i="59" s="1"/>
  <c r="I727" i="59" s="1"/>
  <c r="I728" i="59" s="1"/>
  <c r="I729" i="59" s="1"/>
  <c r="I730" i="59" s="1"/>
  <c r="I731" i="59" s="1"/>
  <c r="I732" i="59" s="1"/>
  <c r="I733" i="59" s="1"/>
  <c r="I734" i="59" s="1"/>
  <c r="I735" i="59" s="1"/>
  <c r="I736" i="59" s="1"/>
  <c r="I737" i="59" s="1"/>
  <c r="I738" i="59" s="1"/>
  <c r="I739" i="59" s="1"/>
  <c r="I740" i="59" s="1"/>
  <c r="I741" i="59" s="1"/>
  <c r="I742" i="59" s="1"/>
  <c r="I743" i="59" s="1"/>
  <c r="I744" i="59" s="1"/>
  <c r="I745" i="59" s="1"/>
  <c r="I746" i="59" s="1"/>
  <c r="I747" i="59" s="1"/>
  <c r="I748" i="59" s="1"/>
  <c r="I749" i="59" s="1"/>
  <c r="I750" i="59" s="1"/>
  <c r="I751" i="59" s="1"/>
  <c r="I752" i="59" s="1"/>
  <c r="I753" i="59" s="1"/>
  <c r="I754" i="59" s="1"/>
  <c r="I755" i="59" s="1"/>
  <c r="I756" i="59" s="1"/>
  <c r="I757" i="59" s="1"/>
  <c r="I758" i="59" s="1"/>
  <c r="I759" i="59" s="1"/>
  <c r="I760" i="59" s="1"/>
  <c r="I761" i="59" s="1"/>
  <c r="I762" i="59" s="1"/>
  <c r="I763" i="59" s="1"/>
  <c r="I764" i="59" s="1"/>
  <c r="I765" i="59" s="1"/>
  <c r="I766" i="59" s="1"/>
  <c r="I767" i="59" s="1"/>
  <c r="I768" i="59" s="1"/>
  <c r="I769" i="59" s="1"/>
  <c r="I770" i="59" s="1"/>
  <c r="I771" i="59" s="1"/>
  <c r="I772" i="59" s="1"/>
  <c r="I773" i="59" s="1"/>
  <c r="I774" i="59" s="1"/>
  <c r="I775" i="59" s="1"/>
  <c r="I776" i="59" s="1"/>
  <c r="I777" i="59" s="1"/>
  <c r="I778" i="59" s="1"/>
  <c r="I779" i="59" s="1"/>
  <c r="I780" i="59" s="1"/>
  <c r="I781" i="59" s="1"/>
  <c r="I782" i="59" s="1"/>
  <c r="I783" i="59" s="1"/>
  <c r="I784" i="59" s="1"/>
  <c r="I785" i="59" s="1"/>
  <c r="I786" i="59" s="1"/>
  <c r="I787" i="59" s="1"/>
  <c r="I788" i="59" s="1"/>
  <c r="I789" i="59" s="1"/>
  <c r="I790" i="59" s="1"/>
  <c r="I791" i="59" s="1"/>
  <c r="I792" i="59" s="1"/>
  <c r="I793" i="59" s="1"/>
  <c r="I794" i="59" s="1"/>
  <c r="I795" i="59" s="1"/>
  <c r="I796" i="59" s="1"/>
  <c r="I797" i="59" s="1"/>
  <c r="I798" i="59" s="1"/>
  <c r="I799" i="59" s="1"/>
  <c r="I800" i="59" s="1"/>
  <c r="I801" i="59" s="1"/>
  <c r="I802" i="59" s="1"/>
  <c r="I803" i="59" s="1"/>
  <c r="I804" i="59" s="1"/>
  <c r="I805" i="59" s="1"/>
  <c r="I806" i="59" s="1"/>
  <c r="I807" i="59" s="1"/>
  <c r="I808" i="59" s="1"/>
  <c r="I809" i="59" s="1"/>
  <c r="I810" i="59" s="1"/>
  <c r="I811" i="59" s="1"/>
  <c r="I812" i="59" s="1"/>
  <c r="I813" i="59" s="1"/>
  <c r="I814" i="59" s="1"/>
  <c r="I815" i="59" s="1"/>
  <c r="I816" i="59" s="1"/>
  <c r="I817" i="59" s="1"/>
  <c r="I818" i="59" s="1"/>
  <c r="I819" i="59" s="1"/>
  <c r="I820" i="59" s="1"/>
  <c r="I821" i="59" s="1"/>
  <c r="I822" i="59" s="1"/>
  <c r="I823" i="59" s="1"/>
  <c r="I824" i="59" s="1"/>
  <c r="I825" i="59" s="1"/>
  <c r="I826" i="59" s="1"/>
  <c r="I827" i="59" s="1"/>
  <c r="I828" i="59" s="1"/>
  <c r="I829" i="59" s="1"/>
  <c r="I830" i="59" s="1"/>
  <c r="I831" i="59" s="1"/>
  <c r="I832" i="59" s="1"/>
  <c r="I833" i="59" s="1"/>
  <c r="I834" i="59" s="1"/>
  <c r="I835" i="59" s="1"/>
  <c r="I836" i="59" s="1"/>
  <c r="I837" i="59" s="1"/>
  <c r="I838" i="59" s="1"/>
  <c r="I839" i="59" s="1"/>
  <c r="I840" i="59" s="1"/>
  <c r="I841" i="59" s="1"/>
  <c r="I842" i="59" s="1"/>
  <c r="I843" i="59" s="1"/>
  <c r="I844" i="59" s="1"/>
  <c r="I845" i="59" s="1"/>
  <c r="I846" i="59" s="1"/>
  <c r="I847" i="59" s="1"/>
  <c r="I848" i="59" s="1"/>
  <c r="I849" i="59" s="1"/>
  <c r="I850" i="59" s="1"/>
  <c r="I851" i="59" s="1"/>
  <c r="I852" i="59" s="1"/>
  <c r="I853" i="59" s="1"/>
  <c r="I854" i="59" s="1"/>
  <c r="I855" i="59" s="1"/>
  <c r="I856" i="59" s="1"/>
  <c r="I857" i="59" s="1"/>
  <c r="I858" i="59" s="1"/>
  <c r="I859" i="59" s="1"/>
  <c r="I860" i="59" s="1"/>
  <c r="I861" i="59" s="1"/>
  <c r="I862" i="59" s="1"/>
  <c r="I863" i="59" s="1"/>
  <c r="I864" i="59" s="1"/>
  <c r="I865" i="59" s="1"/>
  <c r="I866" i="59" s="1"/>
  <c r="I867" i="59" s="1"/>
  <c r="I868" i="59" s="1"/>
  <c r="I869" i="59" s="1"/>
  <c r="I870" i="59" s="1"/>
  <c r="I871" i="59" s="1"/>
  <c r="I872" i="59" s="1"/>
  <c r="I873" i="59" s="1"/>
  <c r="I874" i="59" s="1"/>
  <c r="I875" i="59" s="1"/>
  <c r="I876" i="59" s="1"/>
  <c r="I877" i="59" s="1"/>
  <c r="I878" i="59" s="1"/>
  <c r="I879" i="59" s="1"/>
  <c r="I880" i="59" s="1"/>
  <c r="I881" i="59" s="1"/>
  <c r="I882" i="59" s="1"/>
  <c r="I883" i="59" s="1"/>
  <c r="I884" i="59" s="1"/>
  <c r="I885" i="59" s="1"/>
  <c r="I886" i="59" s="1"/>
  <c r="I887" i="59" s="1"/>
  <c r="I888" i="59" s="1"/>
  <c r="I889" i="59" s="1"/>
  <c r="I890" i="59" s="1"/>
  <c r="I891" i="59" s="1"/>
  <c r="I892" i="59" s="1"/>
  <c r="I893" i="59" s="1"/>
  <c r="I894" i="59" s="1"/>
  <c r="I895" i="59" s="1"/>
  <c r="I896" i="59" s="1"/>
  <c r="I897" i="59" s="1"/>
  <c r="I898" i="59" s="1"/>
  <c r="I899" i="59" s="1"/>
  <c r="I900" i="59" s="1"/>
  <c r="I901" i="59" s="1"/>
  <c r="I902" i="59" s="1"/>
  <c r="I903" i="59" s="1"/>
  <c r="I904" i="59" s="1"/>
  <c r="I905" i="59" s="1"/>
  <c r="I906" i="59" s="1"/>
  <c r="I907" i="59" s="1"/>
  <c r="I908" i="59" s="1"/>
  <c r="I909" i="59" s="1"/>
  <c r="I910" i="59" s="1"/>
  <c r="I911" i="59" s="1"/>
  <c r="I912" i="59" s="1"/>
  <c r="I913" i="59" s="1"/>
  <c r="I914" i="59" s="1"/>
  <c r="I915" i="59" s="1"/>
  <c r="I916" i="59" s="1"/>
  <c r="I917" i="59" s="1"/>
  <c r="I918" i="59" s="1"/>
  <c r="I919" i="59" s="1"/>
  <c r="I920" i="59" s="1"/>
  <c r="I921" i="59" s="1"/>
  <c r="I922" i="59" s="1"/>
  <c r="I923" i="59" s="1"/>
  <c r="I924" i="59" s="1"/>
  <c r="I925" i="59" s="1"/>
  <c r="I926" i="59" s="1"/>
  <c r="I927" i="59" s="1"/>
  <c r="I928" i="59" s="1"/>
  <c r="I929" i="59" s="1"/>
  <c r="I930" i="59" s="1"/>
  <c r="I931" i="59" s="1"/>
  <c r="I932" i="59" s="1"/>
  <c r="I933" i="59" s="1"/>
  <c r="I934" i="59" s="1"/>
  <c r="I935" i="59" s="1"/>
  <c r="I936" i="59" s="1"/>
  <c r="I937" i="59" s="1"/>
  <c r="I938" i="59" s="1"/>
  <c r="I939" i="59" s="1"/>
  <c r="I940" i="59" s="1"/>
  <c r="I941" i="59" s="1"/>
  <c r="I942" i="59" s="1"/>
  <c r="I943" i="59" s="1"/>
  <c r="I944" i="59" s="1"/>
  <c r="I945" i="59" s="1"/>
  <c r="I946" i="59" s="1"/>
  <c r="I947" i="59" s="1"/>
  <c r="I948" i="59" s="1"/>
  <c r="I949" i="59" s="1"/>
  <c r="I950" i="59" s="1"/>
  <c r="I951" i="59" s="1"/>
  <c r="I952" i="59" s="1"/>
  <c r="I953" i="59" s="1"/>
  <c r="I954" i="59" s="1"/>
  <c r="I955" i="59" s="1"/>
  <c r="I956" i="59" s="1"/>
  <c r="I957" i="59" s="1"/>
  <c r="I958" i="59" s="1"/>
  <c r="I959" i="59" s="1"/>
  <c r="I960" i="59" s="1"/>
  <c r="I961" i="59" s="1"/>
  <c r="I962" i="59" s="1"/>
  <c r="I963" i="59" s="1"/>
  <c r="I964" i="59" s="1"/>
  <c r="I965" i="59" s="1"/>
  <c r="I966" i="59" s="1"/>
  <c r="I967" i="59" s="1"/>
  <c r="I968" i="59" s="1"/>
  <c r="I969" i="59" s="1"/>
  <c r="I970" i="59" s="1"/>
  <c r="I971" i="59" s="1"/>
  <c r="I972" i="59" s="1"/>
  <c r="I973" i="59" s="1"/>
  <c r="I974" i="59" s="1"/>
  <c r="I975" i="59" s="1"/>
  <c r="I976" i="59" s="1"/>
  <c r="I977" i="59" s="1"/>
  <c r="I978" i="59" s="1"/>
  <c r="I979" i="59" s="1"/>
  <c r="I980" i="59" s="1"/>
  <c r="I981" i="59" s="1"/>
  <c r="I982" i="59" s="1"/>
  <c r="I983" i="59" s="1"/>
  <c r="I984" i="59" s="1"/>
  <c r="I985" i="59" s="1"/>
  <c r="I986" i="59" s="1"/>
  <c r="I987" i="59" s="1"/>
  <c r="I988" i="59" s="1"/>
  <c r="I989" i="59" s="1"/>
  <c r="I990" i="59" s="1"/>
  <c r="I991" i="59" s="1"/>
  <c r="I992" i="59" s="1"/>
  <c r="I993" i="59" s="1"/>
  <c r="I994" i="59" s="1"/>
  <c r="I995" i="59" s="1"/>
  <c r="I996" i="59" s="1"/>
  <c r="I997" i="59" s="1"/>
  <c r="I998" i="59" s="1"/>
  <c r="I999" i="59" s="1"/>
  <c r="I1000" i="59" s="1"/>
  <c r="I1001" i="59" s="1"/>
  <c r="I1002" i="59" s="1"/>
  <c r="I1003" i="59" s="1"/>
  <c r="I1004" i="59" s="1"/>
  <c r="I1005" i="59" s="1"/>
  <c r="I1006" i="59" s="1"/>
  <c r="I1007" i="59" s="1"/>
  <c r="I1008" i="59" s="1"/>
  <c r="I1009" i="59" s="1"/>
  <c r="I1010" i="59" s="1"/>
  <c r="I1011" i="59" s="1"/>
  <c r="I1012" i="59" s="1"/>
  <c r="I1013" i="59" s="1"/>
  <c r="I1014" i="59" s="1"/>
  <c r="I1015" i="59" s="1"/>
  <c r="I1016" i="59" s="1"/>
  <c r="I1017" i="59" s="1"/>
  <c r="I1018" i="59" s="1"/>
  <c r="I1019" i="59" s="1"/>
  <c r="I1020" i="59" s="1"/>
  <c r="I1021" i="59" s="1"/>
  <c r="I1022" i="59" s="1"/>
  <c r="I1023" i="59" s="1"/>
  <c r="I1024" i="59" s="1"/>
  <c r="I1025" i="59" s="1"/>
  <c r="I1026" i="59" s="1"/>
  <c r="I1027" i="59" s="1"/>
  <c r="I1028" i="59" s="1"/>
  <c r="I1029" i="59" s="1"/>
  <c r="I1030" i="59" s="1"/>
  <c r="I1031" i="59" s="1"/>
  <c r="I1032" i="59" s="1"/>
  <c r="I1033" i="59" s="1"/>
  <c r="I1034" i="59" s="1"/>
  <c r="I1035" i="59" s="1"/>
  <c r="I1036" i="59" s="1"/>
  <c r="I1037" i="59" s="1"/>
  <c r="I1038" i="59" s="1"/>
  <c r="I1039" i="59" s="1"/>
  <c r="I1040" i="59" s="1"/>
  <c r="I1041" i="59" s="1"/>
  <c r="I1042" i="59" s="1"/>
  <c r="I1043" i="59" s="1"/>
  <c r="I1044" i="59" s="1"/>
  <c r="I1045" i="59" s="1"/>
  <c r="I1046" i="59" s="1"/>
  <c r="I1047" i="59" s="1"/>
  <c r="I1048" i="59" s="1"/>
  <c r="I1049" i="59" s="1"/>
  <c r="I1050" i="59" s="1"/>
  <c r="I1051" i="59" s="1"/>
  <c r="I1052" i="59" s="1"/>
  <c r="I1053" i="59" s="1"/>
  <c r="I1054" i="59" s="1"/>
  <c r="I1055" i="59" s="1"/>
  <c r="I1056" i="59" s="1"/>
  <c r="I1057" i="59" s="1"/>
  <c r="I1058" i="59" s="1"/>
  <c r="I1059" i="59" s="1"/>
  <c r="I1060" i="59" s="1"/>
  <c r="I1061" i="59" s="1"/>
  <c r="I1062" i="59" s="1"/>
  <c r="I1063" i="59" s="1"/>
  <c r="I1064" i="59" s="1"/>
  <c r="I1065" i="59" s="1"/>
  <c r="I1066" i="59" s="1"/>
  <c r="I1067" i="59" s="1"/>
  <c r="I1068" i="59" s="1"/>
  <c r="I1069" i="59" s="1"/>
  <c r="I1070" i="59" s="1"/>
  <c r="I1071" i="59" s="1"/>
  <c r="I1072" i="59" s="1"/>
  <c r="I1073" i="59" s="1"/>
  <c r="I1074" i="59" s="1"/>
  <c r="I1075" i="59" s="1"/>
  <c r="I1076" i="59" s="1"/>
  <c r="I1077" i="59" s="1"/>
  <c r="I1078" i="59" s="1"/>
  <c r="I1079" i="59" s="1"/>
  <c r="I1080" i="59" s="1"/>
  <c r="I1081" i="59" s="1"/>
  <c r="I1082" i="59" s="1"/>
  <c r="I1083" i="59" s="1"/>
  <c r="I1084" i="59" s="1"/>
  <c r="I1085" i="59" s="1"/>
  <c r="I1086" i="59" s="1"/>
  <c r="I1087" i="59" s="1"/>
  <c r="I1088" i="59" s="1"/>
  <c r="I1089" i="59" s="1"/>
  <c r="I1090" i="59" s="1"/>
  <c r="I1091" i="59" s="1"/>
  <c r="I1092" i="59" s="1"/>
  <c r="I1093" i="59" s="1"/>
  <c r="I1094" i="59" s="1"/>
  <c r="I1095" i="59" s="1"/>
  <c r="I1096" i="59" s="1"/>
  <c r="I1097" i="59" s="1"/>
  <c r="I1098" i="59" s="1"/>
  <c r="I1099" i="59" s="1"/>
  <c r="I1100" i="59" s="1"/>
  <c r="I1101" i="59" s="1"/>
  <c r="I1102" i="59" s="1"/>
  <c r="I1103" i="59" s="1"/>
  <c r="I1104" i="59" s="1"/>
  <c r="H8" i="59"/>
  <c r="H9" i="59" s="1"/>
  <c r="H10" i="59" s="1"/>
  <c r="J11" i="59" s="1"/>
  <c r="A8" i="59"/>
  <c r="O7" i="59"/>
  <c r="N7" i="59"/>
  <c r="N8" i="59" s="1"/>
  <c r="N9" i="59" s="1"/>
  <c r="N10" i="59" s="1"/>
  <c r="N11" i="59" s="1"/>
  <c r="N12" i="59" s="1"/>
  <c r="N13" i="59" s="1"/>
  <c r="N14" i="59" s="1"/>
  <c r="N15" i="59" s="1"/>
  <c r="N16" i="59" s="1"/>
  <c r="N17" i="59" s="1"/>
  <c r="N18" i="59" s="1"/>
  <c r="N19" i="59" s="1"/>
  <c r="N20" i="59" s="1"/>
  <c r="N21" i="59" s="1"/>
  <c r="N22" i="59" s="1"/>
  <c r="N23" i="59" s="1"/>
  <c r="N24" i="59" s="1"/>
  <c r="N25" i="59" s="1"/>
  <c r="N26" i="59" s="1"/>
  <c r="N27" i="59" s="1"/>
  <c r="N28" i="59" s="1"/>
  <c r="N29" i="59" s="1"/>
  <c r="N30" i="59" s="1"/>
  <c r="N31" i="59" s="1"/>
  <c r="N32" i="59" s="1"/>
  <c r="N33" i="59" s="1"/>
  <c r="N34" i="59" s="1"/>
  <c r="N35" i="59" s="1"/>
  <c r="N36" i="59" s="1"/>
  <c r="N37" i="59" s="1"/>
  <c r="N38" i="59" s="1"/>
  <c r="N39" i="59" s="1"/>
  <c r="N40" i="59" s="1"/>
  <c r="N41" i="59" s="1"/>
  <c r="N42" i="59" s="1"/>
  <c r="N43" i="59" s="1"/>
  <c r="N44" i="59" s="1"/>
  <c r="N45" i="59" s="1"/>
  <c r="N46" i="59" s="1"/>
  <c r="N47" i="59" s="1"/>
  <c r="N48" i="59" s="1"/>
  <c r="N49" i="59" s="1"/>
  <c r="N50" i="59" s="1"/>
  <c r="N51" i="59" s="1"/>
  <c r="N52" i="59" s="1"/>
  <c r="N53" i="59" s="1"/>
  <c r="N54" i="59" s="1"/>
  <c r="N55" i="59" s="1"/>
  <c r="N56" i="59" s="1"/>
  <c r="N57" i="59" s="1"/>
  <c r="N58" i="59" s="1"/>
  <c r="N59" i="59" s="1"/>
  <c r="N60" i="59" s="1"/>
  <c r="N61" i="59" s="1"/>
  <c r="N62" i="59" s="1"/>
  <c r="N63" i="59" s="1"/>
  <c r="N64" i="59" s="1"/>
  <c r="N65" i="59" s="1"/>
  <c r="N66" i="59" s="1"/>
  <c r="N67" i="59" s="1"/>
  <c r="N68" i="59" s="1"/>
  <c r="N69" i="59" s="1"/>
  <c r="N70" i="59" s="1"/>
  <c r="N71" i="59" s="1"/>
  <c r="N72" i="59" s="1"/>
  <c r="N73" i="59" s="1"/>
  <c r="N74" i="59" s="1"/>
  <c r="N75" i="59" s="1"/>
  <c r="N76" i="59" s="1"/>
  <c r="N77" i="59" s="1"/>
  <c r="N78" i="59" s="1"/>
  <c r="N79" i="59" s="1"/>
  <c r="N80" i="59" s="1"/>
  <c r="N81" i="59" s="1"/>
  <c r="N82" i="59" s="1"/>
  <c r="N83" i="59" s="1"/>
  <c r="N84" i="59" s="1"/>
  <c r="N85" i="59" s="1"/>
  <c r="N86" i="59" s="1"/>
  <c r="N87" i="59" s="1"/>
  <c r="N88" i="59" s="1"/>
  <c r="N89" i="59" s="1"/>
  <c r="N90" i="59" s="1"/>
  <c r="N91" i="59" s="1"/>
  <c r="N92" i="59" s="1"/>
  <c r="N93" i="59" s="1"/>
  <c r="N94" i="59" s="1"/>
  <c r="N95" i="59" s="1"/>
  <c r="N96" i="59" s="1"/>
  <c r="N97" i="59" s="1"/>
  <c r="N98" i="59" s="1"/>
  <c r="N99" i="59" s="1"/>
  <c r="N100" i="59" s="1"/>
  <c r="N101" i="59" s="1"/>
  <c r="N102" i="59" s="1"/>
  <c r="N103" i="59" s="1"/>
  <c r="N104" i="59" s="1"/>
  <c r="N105" i="59" s="1"/>
  <c r="N106" i="59" s="1"/>
  <c r="N107" i="59" s="1"/>
  <c r="N108" i="59" s="1"/>
  <c r="N109" i="59" s="1"/>
  <c r="N110" i="59" s="1"/>
  <c r="N111" i="59" s="1"/>
  <c r="N112" i="59" s="1"/>
  <c r="N113" i="59" s="1"/>
  <c r="N114" i="59" s="1"/>
  <c r="N115" i="59" s="1"/>
  <c r="N116" i="59" s="1"/>
  <c r="N117" i="59" s="1"/>
  <c r="N118" i="59" s="1"/>
  <c r="N119" i="59" s="1"/>
  <c r="N120" i="59" s="1"/>
  <c r="N121" i="59" s="1"/>
  <c r="N122" i="59" s="1"/>
  <c r="N123" i="59" s="1"/>
  <c r="N124" i="59" s="1"/>
  <c r="N125" i="59" s="1"/>
  <c r="N126" i="59" s="1"/>
  <c r="N127" i="59" s="1"/>
  <c r="N128" i="59" s="1"/>
  <c r="N129" i="59" s="1"/>
  <c r="N130" i="59" s="1"/>
  <c r="N131" i="59" s="1"/>
  <c r="N132" i="59" s="1"/>
  <c r="N133" i="59" s="1"/>
  <c r="N134" i="59" s="1"/>
  <c r="N135" i="59" s="1"/>
  <c r="N136" i="59" s="1"/>
  <c r="N137" i="59" s="1"/>
  <c r="N138" i="59" s="1"/>
  <c r="N139" i="59" s="1"/>
  <c r="N140" i="59" s="1"/>
  <c r="N141" i="59" s="1"/>
  <c r="N142" i="59" s="1"/>
  <c r="N143" i="59" s="1"/>
  <c r="N144" i="59" s="1"/>
  <c r="N145" i="59" s="1"/>
  <c r="N146" i="59" s="1"/>
  <c r="N147" i="59" s="1"/>
  <c r="N148" i="59" s="1"/>
  <c r="N149" i="59" s="1"/>
  <c r="N150" i="59" s="1"/>
  <c r="N151" i="59" s="1"/>
  <c r="N152" i="59" s="1"/>
  <c r="N153" i="59" s="1"/>
  <c r="N154" i="59" s="1"/>
  <c r="N155" i="59" s="1"/>
  <c r="N156" i="59" s="1"/>
  <c r="N157" i="59" s="1"/>
  <c r="N158" i="59" s="1"/>
  <c r="N159" i="59" s="1"/>
  <c r="N160" i="59" s="1"/>
  <c r="N161" i="59" s="1"/>
  <c r="N162" i="59" s="1"/>
  <c r="N163" i="59" s="1"/>
  <c r="N164" i="59" s="1"/>
  <c r="N165" i="59" s="1"/>
  <c r="N166" i="59" s="1"/>
  <c r="N167" i="59" s="1"/>
  <c r="N168" i="59" s="1"/>
  <c r="N169" i="59" s="1"/>
  <c r="N170" i="59" s="1"/>
  <c r="N171" i="59" s="1"/>
  <c r="N172" i="59" s="1"/>
  <c r="N173" i="59" s="1"/>
  <c r="N174" i="59" s="1"/>
  <c r="N175" i="59" s="1"/>
  <c r="N176" i="59" s="1"/>
  <c r="N177" i="59" s="1"/>
  <c r="N178" i="59" s="1"/>
  <c r="N179" i="59" s="1"/>
  <c r="N180" i="59" s="1"/>
  <c r="N181" i="59" s="1"/>
  <c r="N182" i="59" s="1"/>
  <c r="N183" i="59" s="1"/>
  <c r="N184" i="59" s="1"/>
  <c r="N185" i="59" s="1"/>
  <c r="N186" i="59" s="1"/>
  <c r="N187" i="59" s="1"/>
  <c r="N188" i="59" s="1"/>
  <c r="N189" i="59" s="1"/>
  <c r="N190" i="59" s="1"/>
  <c r="N191" i="59" s="1"/>
  <c r="N192" i="59" s="1"/>
  <c r="N193" i="59" s="1"/>
  <c r="N194" i="59" s="1"/>
  <c r="N195" i="59" s="1"/>
  <c r="N196" i="59" s="1"/>
  <c r="N197" i="59" s="1"/>
  <c r="N198" i="59" s="1"/>
  <c r="N199" i="59" s="1"/>
  <c r="N200" i="59" s="1"/>
  <c r="N201" i="59" s="1"/>
  <c r="N202" i="59" s="1"/>
  <c r="N203" i="59" s="1"/>
  <c r="N204" i="59" s="1"/>
  <c r="N205" i="59" s="1"/>
  <c r="N206" i="59" s="1"/>
  <c r="N207" i="59" s="1"/>
  <c r="N208" i="59" s="1"/>
  <c r="N209" i="59" s="1"/>
  <c r="N210" i="59" s="1"/>
  <c r="N211" i="59" s="1"/>
  <c r="N212" i="59" s="1"/>
  <c r="N213" i="59" s="1"/>
  <c r="N214" i="59" s="1"/>
  <c r="N215" i="59" s="1"/>
  <c r="N216" i="59" s="1"/>
  <c r="N217" i="59" s="1"/>
  <c r="N218" i="59" s="1"/>
  <c r="N219" i="59" s="1"/>
  <c r="N220" i="59" s="1"/>
  <c r="N221" i="59" s="1"/>
  <c r="N222" i="59" s="1"/>
  <c r="N223" i="59" s="1"/>
  <c r="N224" i="59" s="1"/>
  <c r="N225" i="59" s="1"/>
  <c r="N226" i="59" s="1"/>
  <c r="N227" i="59" s="1"/>
  <c r="N228" i="59" s="1"/>
  <c r="N229" i="59" s="1"/>
  <c r="N230" i="59" s="1"/>
  <c r="N231" i="59" s="1"/>
  <c r="N232" i="59" s="1"/>
  <c r="N233" i="59" s="1"/>
  <c r="N234" i="59" s="1"/>
  <c r="N235" i="59" s="1"/>
  <c r="N236" i="59" s="1"/>
  <c r="N237" i="59" s="1"/>
  <c r="N238" i="59" s="1"/>
  <c r="N239" i="59" s="1"/>
  <c r="N240" i="59" s="1"/>
  <c r="N241" i="59" s="1"/>
  <c r="N242" i="59" s="1"/>
  <c r="N243" i="59" s="1"/>
  <c r="N244" i="59" s="1"/>
  <c r="N245" i="59" s="1"/>
  <c r="N246" i="59" s="1"/>
  <c r="N247" i="59" s="1"/>
  <c r="N248" i="59" s="1"/>
  <c r="N249" i="59" s="1"/>
  <c r="N250" i="59" s="1"/>
  <c r="N251" i="59" s="1"/>
  <c r="N252" i="59" s="1"/>
  <c r="N253" i="59" s="1"/>
  <c r="N254" i="59" s="1"/>
  <c r="N255" i="59" s="1"/>
  <c r="N256" i="59" s="1"/>
  <c r="N257" i="59" s="1"/>
  <c r="N258" i="59" s="1"/>
  <c r="N259" i="59" s="1"/>
  <c r="N260" i="59" s="1"/>
  <c r="N261" i="59" s="1"/>
  <c r="N262" i="59" s="1"/>
  <c r="N263" i="59" s="1"/>
  <c r="N264" i="59" s="1"/>
  <c r="N265" i="59" s="1"/>
  <c r="N266" i="59" s="1"/>
  <c r="N267" i="59" s="1"/>
  <c r="N268" i="59" s="1"/>
  <c r="N269" i="59" s="1"/>
  <c r="N270" i="59" s="1"/>
  <c r="N271" i="59" s="1"/>
  <c r="N272" i="59" s="1"/>
  <c r="N273" i="59" s="1"/>
  <c r="N274" i="59" s="1"/>
  <c r="N275" i="59" s="1"/>
  <c r="N276" i="59" s="1"/>
  <c r="N277" i="59" s="1"/>
  <c r="N278" i="59" s="1"/>
  <c r="N279" i="59" s="1"/>
  <c r="N280" i="59" s="1"/>
  <c r="N281" i="59" s="1"/>
  <c r="N282" i="59" s="1"/>
  <c r="N283" i="59" s="1"/>
  <c r="N284" i="59" s="1"/>
  <c r="N285" i="59" s="1"/>
  <c r="N286" i="59" s="1"/>
  <c r="N287" i="59" s="1"/>
  <c r="N288" i="59" s="1"/>
  <c r="N289" i="59" s="1"/>
  <c r="N290" i="59" s="1"/>
  <c r="N291" i="59" s="1"/>
  <c r="N292" i="59" s="1"/>
  <c r="N293" i="59" s="1"/>
  <c r="N294" i="59" s="1"/>
  <c r="N295" i="59" s="1"/>
  <c r="N296" i="59" s="1"/>
  <c r="N297" i="59" s="1"/>
  <c r="N298" i="59" s="1"/>
  <c r="N299" i="59" s="1"/>
  <c r="N300" i="59" s="1"/>
  <c r="N301" i="59" s="1"/>
  <c r="N302" i="59" s="1"/>
  <c r="N303" i="59" s="1"/>
  <c r="N304" i="59" s="1"/>
  <c r="N305" i="59" s="1"/>
  <c r="N306" i="59" s="1"/>
  <c r="N307" i="59" s="1"/>
  <c r="N308" i="59" s="1"/>
  <c r="N309" i="59" s="1"/>
  <c r="N310" i="59" s="1"/>
  <c r="N311" i="59" s="1"/>
  <c r="N312" i="59" s="1"/>
  <c r="N313" i="59" s="1"/>
  <c r="N314" i="59" s="1"/>
  <c r="N315" i="59" s="1"/>
  <c r="N316" i="59" s="1"/>
  <c r="N317" i="59" s="1"/>
  <c r="N318" i="59" s="1"/>
  <c r="N319" i="59" s="1"/>
  <c r="N320" i="59" s="1"/>
  <c r="N321" i="59" s="1"/>
  <c r="N322" i="59" s="1"/>
  <c r="N323" i="59" s="1"/>
  <c r="N324" i="59" s="1"/>
  <c r="N325" i="59" s="1"/>
  <c r="N326" i="59" s="1"/>
  <c r="N327" i="59" s="1"/>
  <c r="N328" i="59" s="1"/>
  <c r="N329" i="59" s="1"/>
  <c r="N330" i="59" s="1"/>
  <c r="N331" i="59" s="1"/>
  <c r="N332" i="59" s="1"/>
  <c r="N333" i="59" s="1"/>
  <c r="N334" i="59" s="1"/>
  <c r="N335" i="59" s="1"/>
  <c r="N336" i="59" s="1"/>
  <c r="N337" i="59" s="1"/>
  <c r="N338" i="59" s="1"/>
  <c r="N339" i="59" s="1"/>
  <c r="N340" i="59" s="1"/>
  <c r="N341" i="59" s="1"/>
  <c r="N342" i="59" s="1"/>
  <c r="N343" i="59" s="1"/>
  <c r="N344" i="59" s="1"/>
  <c r="N345" i="59" s="1"/>
  <c r="N346" i="59" s="1"/>
  <c r="N347" i="59" s="1"/>
  <c r="N348" i="59" s="1"/>
  <c r="N349" i="59" s="1"/>
  <c r="N350" i="59" s="1"/>
  <c r="N351" i="59" s="1"/>
  <c r="N352" i="59" s="1"/>
  <c r="N353" i="59" s="1"/>
  <c r="N354" i="59" s="1"/>
  <c r="N355" i="59" s="1"/>
  <c r="N356" i="59" s="1"/>
  <c r="N357" i="59" s="1"/>
  <c r="N358" i="59" s="1"/>
  <c r="N359" i="59" s="1"/>
  <c r="N360" i="59" s="1"/>
  <c r="N361" i="59" s="1"/>
  <c r="N362" i="59" s="1"/>
  <c r="N363" i="59" s="1"/>
  <c r="N364" i="59" s="1"/>
  <c r="N365" i="59" s="1"/>
  <c r="N366" i="59" s="1"/>
  <c r="N367" i="59" s="1"/>
  <c r="N368" i="59" s="1"/>
  <c r="N369" i="59" s="1"/>
  <c r="N370" i="59" s="1"/>
  <c r="N371" i="59" s="1"/>
  <c r="N372" i="59" s="1"/>
  <c r="N373" i="59" s="1"/>
  <c r="N374" i="59" s="1"/>
  <c r="N375" i="59" s="1"/>
  <c r="N376" i="59" s="1"/>
  <c r="N377" i="59" s="1"/>
  <c r="N378" i="59" s="1"/>
  <c r="N379" i="59" s="1"/>
  <c r="N380" i="59" s="1"/>
  <c r="N381" i="59" s="1"/>
  <c r="N382" i="59" s="1"/>
  <c r="N383" i="59" s="1"/>
  <c r="N384" i="59" s="1"/>
  <c r="N385" i="59" s="1"/>
  <c r="N386" i="59" s="1"/>
  <c r="N387" i="59" s="1"/>
  <c r="N388" i="59" s="1"/>
  <c r="N389" i="59" s="1"/>
  <c r="N390" i="59" s="1"/>
  <c r="N391" i="59" s="1"/>
  <c r="N392" i="59" s="1"/>
  <c r="N393" i="59" s="1"/>
  <c r="N394" i="59" s="1"/>
  <c r="N395" i="59" s="1"/>
  <c r="N396" i="59" s="1"/>
  <c r="N397" i="59" s="1"/>
  <c r="N398" i="59" s="1"/>
  <c r="N399" i="59" s="1"/>
  <c r="N400" i="59" s="1"/>
  <c r="N401" i="59" s="1"/>
  <c r="N402" i="59" s="1"/>
  <c r="N403" i="59" s="1"/>
  <c r="N404" i="59" s="1"/>
  <c r="N405" i="59" s="1"/>
  <c r="N406" i="59" s="1"/>
  <c r="N407" i="59" s="1"/>
  <c r="N408" i="59" s="1"/>
  <c r="N409" i="59" s="1"/>
  <c r="N410" i="59" s="1"/>
  <c r="N411" i="59" s="1"/>
  <c r="N412" i="59" s="1"/>
  <c r="N413" i="59" s="1"/>
  <c r="N414" i="59" s="1"/>
  <c r="N415" i="59" s="1"/>
  <c r="N416" i="59" s="1"/>
  <c r="N417" i="59" s="1"/>
  <c r="N418" i="59" s="1"/>
  <c r="N419" i="59" s="1"/>
  <c r="N420" i="59" s="1"/>
  <c r="N421" i="59" s="1"/>
  <c r="N422" i="59" s="1"/>
  <c r="N423" i="59" s="1"/>
  <c r="N424" i="59" s="1"/>
  <c r="N425" i="59" s="1"/>
  <c r="N426" i="59" s="1"/>
  <c r="N427" i="59" s="1"/>
  <c r="N428" i="59" s="1"/>
  <c r="N429" i="59" s="1"/>
  <c r="N430" i="59" s="1"/>
  <c r="N431" i="59" s="1"/>
  <c r="N432" i="59" s="1"/>
  <c r="N433" i="59" s="1"/>
  <c r="N434" i="59" s="1"/>
  <c r="N435" i="59" s="1"/>
  <c r="N436" i="59" s="1"/>
  <c r="N437" i="59" s="1"/>
  <c r="N438" i="59" s="1"/>
  <c r="N439" i="59" s="1"/>
  <c r="N440" i="59" s="1"/>
  <c r="N441" i="59" s="1"/>
  <c r="N442" i="59" s="1"/>
  <c r="N443" i="59" s="1"/>
  <c r="N444" i="59" s="1"/>
  <c r="N445" i="59" s="1"/>
  <c r="N446" i="59" s="1"/>
  <c r="N447" i="59" s="1"/>
  <c r="N448" i="59" s="1"/>
  <c r="N449" i="59" s="1"/>
  <c r="N450" i="59" s="1"/>
  <c r="N451" i="59" s="1"/>
  <c r="N452" i="59" s="1"/>
  <c r="N453" i="59" s="1"/>
  <c r="N454" i="59" s="1"/>
  <c r="N455" i="59" s="1"/>
  <c r="N456" i="59" s="1"/>
  <c r="N457" i="59" s="1"/>
  <c r="N458" i="59" s="1"/>
  <c r="N459" i="59" s="1"/>
  <c r="N460" i="59" s="1"/>
  <c r="N461" i="59" s="1"/>
  <c r="N462" i="59" s="1"/>
  <c r="N463" i="59" s="1"/>
  <c r="N464" i="59" s="1"/>
  <c r="N465" i="59" s="1"/>
  <c r="N466" i="59" s="1"/>
  <c r="N467" i="59" s="1"/>
  <c r="N468" i="59" s="1"/>
  <c r="N469" i="59" s="1"/>
  <c r="N470" i="59" s="1"/>
  <c r="N471" i="59" s="1"/>
  <c r="N472" i="59" s="1"/>
  <c r="N473" i="59" s="1"/>
  <c r="N474" i="59" s="1"/>
  <c r="N475" i="59" s="1"/>
  <c r="N476" i="59" s="1"/>
  <c r="N477" i="59" s="1"/>
  <c r="N478" i="59" s="1"/>
  <c r="N479" i="59" s="1"/>
  <c r="N480" i="59" s="1"/>
  <c r="N481" i="59" s="1"/>
  <c r="N482" i="59" s="1"/>
  <c r="N483" i="59" s="1"/>
  <c r="N484" i="59" s="1"/>
  <c r="N485" i="59" s="1"/>
  <c r="N486" i="59" s="1"/>
  <c r="N487" i="59" s="1"/>
  <c r="N488" i="59" s="1"/>
  <c r="N489" i="59" s="1"/>
  <c r="N490" i="59" s="1"/>
  <c r="N491" i="59" s="1"/>
  <c r="N492" i="59" s="1"/>
  <c r="N493" i="59" s="1"/>
  <c r="N494" i="59" s="1"/>
  <c r="N495" i="59" s="1"/>
  <c r="N496" i="59" s="1"/>
  <c r="N497" i="59" s="1"/>
  <c r="N498" i="59" s="1"/>
  <c r="N499" i="59" s="1"/>
  <c r="N500" i="59" s="1"/>
  <c r="N501" i="59" s="1"/>
  <c r="N502" i="59" s="1"/>
  <c r="N503" i="59" s="1"/>
  <c r="N504" i="59" s="1"/>
  <c r="N505" i="59" s="1"/>
  <c r="N506" i="59" s="1"/>
  <c r="N507" i="59" s="1"/>
  <c r="N508" i="59" s="1"/>
  <c r="N509" i="59" s="1"/>
  <c r="N510" i="59" s="1"/>
  <c r="N511" i="59" s="1"/>
  <c r="N512" i="59" s="1"/>
  <c r="N513" i="59" s="1"/>
  <c r="N514" i="59" s="1"/>
  <c r="N515" i="59" s="1"/>
  <c r="N516" i="59" s="1"/>
  <c r="N517" i="59" s="1"/>
  <c r="N518" i="59" s="1"/>
  <c r="N519" i="59" s="1"/>
  <c r="N520" i="59" s="1"/>
  <c r="N521" i="59" s="1"/>
  <c r="N522" i="59" s="1"/>
  <c r="N523" i="59" s="1"/>
  <c r="N524" i="59" s="1"/>
  <c r="N525" i="59" s="1"/>
  <c r="N526" i="59" s="1"/>
  <c r="N527" i="59" s="1"/>
  <c r="N528" i="59" s="1"/>
  <c r="N529" i="59" s="1"/>
  <c r="N530" i="59" s="1"/>
  <c r="N531" i="59" s="1"/>
  <c r="N532" i="59" s="1"/>
  <c r="N533" i="59" s="1"/>
  <c r="N534" i="59" s="1"/>
  <c r="N535" i="59" s="1"/>
  <c r="N536" i="59" s="1"/>
  <c r="N537" i="59" s="1"/>
  <c r="N538" i="59" s="1"/>
  <c r="N539" i="59" s="1"/>
  <c r="N540" i="59" s="1"/>
  <c r="N541" i="59" s="1"/>
  <c r="N542" i="59" s="1"/>
  <c r="N543" i="59" s="1"/>
  <c r="N544" i="59" s="1"/>
  <c r="N545" i="59" s="1"/>
  <c r="N546" i="59" s="1"/>
  <c r="N547" i="59" s="1"/>
  <c r="N548" i="59" s="1"/>
  <c r="N549" i="59" s="1"/>
  <c r="N550" i="59" s="1"/>
  <c r="N551" i="59" s="1"/>
  <c r="N552" i="59" s="1"/>
  <c r="N553" i="59" s="1"/>
  <c r="N554" i="59" s="1"/>
  <c r="N555" i="59" s="1"/>
  <c r="N556" i="59" s="1"/>
  <c r="N557" i="59" s="1"/>
  <c r="N558" i="59" s="1"/>
  <c r="N559" i="59" s="1"/>
  <c r="N560" i="59" s="1"/>
  <c r="N561" i="59" s="1"/>
  <c r="N562" i="59" s="1"/>
  <c r="N563" i="59" s="1"/>
  <c r="N564" i="59" s="1"/>
  <c r="N565" i="59" s="1"/>
  <c r="N566" i="59" s="1"/>
  <c r="N567" i="59" s="1"/>
  <c r="N568" i="59" s="1"/>
  <c r="N569" i="59" s="1"/>
  <c r="N570" i="59" s="1"/>
  <c r="N571" i="59" s="1"/>
  <c r="N572" i="59" s="1"/>
  <c r="N573" i="59" s="1"/>
  <c r="N574" i="59" s="1"/>
  <c r="N575" i="59" s="1"/>
  <c r="N576" i="59" s="1"/>
  <c r="N577" i="59" s="1"/>
  <c r="N578" i="59" s="1"/>
  <c r="N579" i="59" s="1"/>
  <c r="N580" i="59" s="1"/>
  <c r="N581" i="59" s="1"/>
  <c r="N582" i="59" s="1"/>
  <c r="N583" i="59" s="1"/>
  <c r="N584" i="59" s="1"/>
  <c r="N585" i="59" s="1"/>
  <c r="N586" i="59" s="1"/>
  <c r="N587" i="59" s="1"/>
  <c r="N588" i="59" s="1"/>
  <c r="N589" i="59" s="1"/>
  <c r="N590" i="59" s="1"/>
  <c r="N591" i="59" s="1"/>
  <c r="N592" i="59" s="1"/>
  <c r="N593" i="59" s="1"/>
  <c r="N594" i="59" s="1"/>
  <c r="N595" i="59" s="1"/>
  <c r="N596" i="59" s="1"/>
  <c r="N597" i="59" s="1"/>
  <c r="N598" i="59" s="1"/>
  <c r="N599" i="59" s="1"/>
  <c r="N600" i="59" s="1"/>
  <c r="N601" i="59" s="1"/>
  <c r="N602" i="59" s="1"/>
  <c r="N603" i="59" s="1"/>
  <c r="N604" i="59" s="1"/>
  <c r="N605" i="59" s="1"/>
  <c r="N606" i="59" s="1"/>
  <c r="N607" i="59" s="1"/>
  <c r="N608" i="59" s="1"/>
  <c r="N609" i="59" s="1"/>
  <c r="N610" i="59" s="1"/>
  <c r="N611" i="59" s="1"/>
  <c r="N612" i="59" s="1"/>
  <c r="N613" i="59" s="1"/>
  <c r="N614" i="59" s="1"/>
  <c r="N615" i="59" s="1"/>
  <c r="N616" i="59" s="1"/>
  <c r="N617" i="59" s="1"/>
  <c r="N618" i="59" s="1"/>
  <c r="N619" i="59" s="1"/>
  <c r="N620" i="59" s="1"/>
  <c r="N621" i="59" s="1"/>
  <c r="N622" i="59" s="1"/>
  <c r="N623" i="59" s="1"/>
  <c r="N624" i="59" s="1"/>
  <c r="N625" i="59" s="1"/>
  <c r="N626" i="59" s="1"/>
  <c r="N627" i="59" s="1"/>
  <c r="N628" i="59" s="1"/>
  <c r="N629" i="59" s="1"/>
  <c r="N630" i="59" s="1"/>
  <c r="N631" i="59" s="1"/>
  <c r="N632" i="59" s="1"/>
  <c r="N633" i="59" s="1"/>
  <c r="N634" i="59" s="1"/>
  <c r="N635" i="59" s="1"/>
  <c r="N636" i="59" s="1"/>
  <c r="N637" i="59" s="1"/>
  <c r="N638" i="59" s="1"/>
  <c r="N639" i="59" s="1"/>
  <c r="N640" i="59" s="1"/>
  <c r="N641" i="59" s="1"/>
  <c r="N642" i="59" s="1"/>
  <c r="N643" i="59" s="1"/>
  <c r="N644" i="59" s="1"/>
  <c r="N645" i="59" s="1"/>
  <c r="N646" i="59" s="1"/>
  <c r="N647" i="59" s="1"/>
  <c r="N648" i="59" s="1"/>
  <c r="N649" i="59" s="1"/>
  <c r="N650" i="59" s="1"/>
  <c r="N651" i="59" s="1"/>
  <c r="N652" i="59" s="1"/>
  <c r="N653" i="59" s="1"/>
  <c r="N654" i="59" s="1"/>
  <c r="N655" i="59" s="1"/>
  <c r="N656" i="59" s="1"/>
  <c r="N657" i="59" s="1"/>
  <c r="N658" i="59" s="1"/>
  <c r="N659" i="59" s="1"/>
  <c r="N660" i="59" s="1"/>
  <c r="N661" i="59" s="1"/>
  <c r="N662" i="59" s="1"/>
  <c r="N663" i="59" s="1"/>
  <c r="N664" i="59" s="1"/>
  <c r="N665" i="59" s="1"/>
  <c r="N666" i="59" s="1"/>
  <c r="N667" i="59" s="1"/>
  <c r="N668" i="59" s="1"/>
  <c r="N669" i="59" s="1"/>
  <c r="N670" i="59" s="1"/>
  <c r="N671" i="59" s="1"/>
  <c r="N672" i="59" s="1"/>
  <c r="N673" i="59" s="1"/>
  <c r="N674" i="59" s="1"/>
  <c r="N675" i="59" s="1"/>
  <c r="N676" i="59" s="1"/>
  <c r="N677" i="59" s="1"/>
  <c r="N678" i="59" s="1"/>
  <c r="N679" i="59" s="1"/>
  <c r="N680" i="59" s="1"/>
  <c r="N681" i="59" s="1"/>
  <c r="N682" i="59" s="1"/>
  <c r="N683" i="59" s="1"/>
  <c r="N684" i="59" s="1"/>
  <c r="N685" i="59" s="1"/>
  <c r="N686" i="59" s="1"/>
  <c r="N687" i="59" s="1"/>
  <c r="N688" i="59" s="1"/>
  <c r="N689" i="59" s="1"/>
  <c r="N690" i="59" s="1"/>
  <c r="N691" i="59" s="1"/>
  <c r="N692" i="59" s="1"/>
  <c r="N693" i="59" s="1"/>
  <c r="N694" i="59" s="1"/>
  <c r="N695" i="59" s="1"/>
  <c r="N696" i="59" s="1"/>
  <c r="N697" i="59" s="1"/>
  <c r="N698" i="59" s="1"/>
  <c r="N699" i="59" s="1"/>
  <c r="N700" i="59" s="1"/>
  <c r="N701" i="59" s="1"/>
  <c r="N702" i="59" s="1"/>
  <c r="N703" i="59" s="1"/>
  <c r="N704" i="59" s="1"/>
  <c r="N705" i="59" s="1"/>
  <c r="N706" i="59" s="1"/>
  <c r="N707" i="59" s="1"/>
  <c r="N708" i="59" s="1"/>
  <c r="N709" i="59" s="1"/>
  <c r="N710" i="59" s="1"/>
  <c r="N711" i="59" s="1"/>
  <c r="N712" i="59" s="1"/>
  <c r="N713" i="59" s="1"/>
  <c r="N714" i="59" s="1"/>
  <c r="N715" i="59" s="1"/>
  <c r="N716" i="59" s="1"/>
  <c r="N717" i="59" s="1"/>
  <c r="N718" i="59" s="1"/>
  <c r="N719" i="59" s="1"/>
  <c r="N720" i="59" s="1"/>
  <c r="N721" i="59" s="1"/>
  <c r="N722" i="59" s="1"/>
  <c r="N723" i="59" s="1"/>
  <c r="N724" i="59" s="1"/>
  <c r="N725" i="59" s="1"/>
  <c r="N726" i="59" s="1"/>
  <c r="N727" i="59" s="1"/>
  <c r="N728" i="59" s="1"/>
  <c r="N729" i="59" s="1"/>
  <c r="N730" i="59" s="1"/>
  <c r="N731" i="59" s="1"/>
  <c r="N732" i="59" s="1"/>
  <c r="N733" i="59" s="1"/>
  <c r="N734" i="59" s="1"/>
  <c r="N735" i="59" s="1"/>
  <c r="N736" i="59" s="1"/>
  <c r="N737" i="59" s="1"/>
  <c r="N738" i="59" s="1"/>
  <c r="N739" i="59" s="1"/>
  <c r="N740" i="59" s="1"/>
  <c r="N741" i="59" s="1"/>
  <c r="N742" i="59" s="1"/>
  <c r="N743" i="59" s="1"/>
  <c r="N744" i="59" s="1"/>
  <c r="N745" i="59" s="1"/>
  <c r="N746" i="59" s="1"/>
  <c r="N747" i="59" s="1"/>
  <c r="N748" i="59" s="1"/>
  <c r="N749" i="59" s="1"/>
  <c r="N750" i="59" s="1"/>
  <c r="N751" i="59" s="1"/>
  <c r="N752" i="59" s="1"/>
  <c r="N753" i="59" s="1"/>
  <c r="N754" i="59" s="1"/>
  <c r="N755" i="59" s="1"/>
  <c r="N756" i="59" s="1"/>
  <c r="N757" i="59" s="1"/>
  <c r="N758" i="59" s="1"/>
  <c r="N759" i="59" s="1"/>
  <c r="N760" i="59" s="1"/>
  <c r="N761" i="59" s="1"/>
  <c r="N762" i="59" s="1"/>
  <c r="N763" i="59" s="1"/>
  <c r="N764" i="59" s="1"/>
  <c r="N765" i="59" s="1"/>
  <c r="N766" i="59" s="1"/>
  <c r="N767" i="59" s="1"/>
  <c r="N768" i="59" s="1"/>
  <c r="N769" i="59" s="1"/>
  <c r="N770" i="59" s="1"/>
  <c r="N771" i="59" s="1"/>
  <c r="N772" i="59" s="1"/>
  <c r="N773" i="59" s="1"/>
  <c r="N774" i="59" s="1"/>
  <c r="N775" i="59" s="1"/>
  <c r="N776" i="59" s="1"/>
  <c r="N777" i="59" s="1"/>
  <c r="N778" i="59" s="1"/>
  <c r="N779" i="59" s="1"/>
  <c r="N780" i="59" s="1"/>
  <c r="N781" i="59" s="1"/>
  <c r="N782" i="59" s="1"/>
  <c r="N783" i="59" s="1"/>
  <c r="N784" i="59" s="1"/>
  <c r="N785" i="59" s="1"/>
  <c r="N786" i="59" s="1"/>
  <c r="N787" i="59" s="1"/>
  <c r="N788" i="59" s="1"/>
  <c r="N789" i="59" s="1"/>
  <c r="N790" i="59" s="1"/>
  <c r="N791" i="59" s="1"/>
  <c r="N792" i="59" s="1"/>
  <c r="N793" i="59" s="1"/>
  <c r="N794" i="59" s="1"/>
  <c r="N795" i="59" s="1"/>
  <c r="N796" i="59" s="1"/>
  <c r="N797" i="59" s="1"/>
  <c r="N798" i="59" s="1"/>
  <c r="N799" i="59" s="1"/>
  <c r="N800" i="59" s="1"/>
  <c r="N801" i="59" s="1"/>
  <c r="N802" i="59" s="1"/>
  <c r="N803" i="59" s="1"/>
  <c r="N804" i="59" s="1"/>
  <c r="N805" i="59" s="1"/>
  <c r="N806" i="59" s="1"/>
  <c r="N807" i="59" s="1"/>
  <c r="N808" i="59" s="1"/>
  <c r="N809" i="59" s="1"/>
  <c r="N810" i="59" s="1"/>
  <c r="N811" i="59" s="1"/>
  <c r="N812" i="59" s="1"/>
  <c r="N813" i="59" s="1"/>
  <c r="N814" i="59" s="1"/>
  <c r="N815" i="59" s="1"/>
  <c r="N816" i="59" s="1"/>
  <c r="N817" i="59" s="1"/>
  <c r="N818" i="59" s="1"/>
  <c r="N819" i="59" s="1"/>
  <c r="N820" i="59" s="1"/>
  <c r="N821" i="59" s="1"/>
  <c r="N822" i="59" s="1"/>
  <c r="N823" i="59" s="1"/>
  <c r="N824" i="59" s="1"/>
  <c r="N825" i="59" s="1"/>
  <c r="N826" i="59" s="1"/>
  <c r="N827" i="59" s="1"/>
  <c r="N828" i="59" s="1"/>
  <c r="N829" i="59" s="1"/>
  <c r="N830" i="59" s="1"/>
  <c r="N831" i="59" s="1"/>
  <c r="N832" i="59" s="1"/>
  <c r="N833" i="59" s="1"/>
  <c r="N834" i="59" s="1"/>
  <c r="N835" i="59" s="1"/>
  <c r="N836" i="59" s="1"/>
  <c r="N837" i="59" s="1"/>
  <c r="N838" i="59" s="1"/>
  <c r="N839" i="59" s="1"/>
  <c r="N840" i="59" s="1"/>
  <c r="N841" i="59" s="1"/>
  <c r="N842" i="59" s="1"/>
  <c r="N843" i="59" s="1"/>
  <c r="N844" i="59" s="1"/>
  <c r="N845" i="59" s="1"/>
  <c r="N846" i="59" s="1"/>
  <c r="N847" i="59" s="1"/>
  <c r="N848" i="59" s="1"/>
  <c r="N849" i="59" s="1"/>
  <c r="N850" i="59" s="1"/>
  <c r="N851" i="59" s="1"/>
  <c r="N852" i="59" s="1"/>
  <c r="N853" i="59" s="1"/>
  <c r="N854" i="59" s="1"/>
  <c r="N855" i="59" s="1"/>
  <c r="N856" i="59" s="1"/>
  <c r="N857" i="59" s="1"/>
  <c r="N858" i="59" s="1"/>
  <c r="N859" i="59" s="1"/>
  <c r="N860" i="59" s="1"/>
  <c r="N861" i="59" s="1"/>
  <c r="N862" i="59" s="1"/>
  <c r="N863" i="59" s="1"/>
  <c r="N864" i="59" s="1"/>
  <c r="N865" i="59" s="1"/>
  <c r="N866" i="59" s="1"/>
  <c r="N867" i="59" s="1"/>
  <c r="N868" i="59" s="1"/>
  <c r="N869" i="59" s="1"/>
  <c r="N870" i="59" s="1"/>
  <c r="N871" i="59" s="1"/>
  <c r="N872" i="59" s="1"/>
  <c r="N873" i="59" s="1"/>
  <c r="N874" i="59" s="1"/>
  <c r="N875" i="59" s="1"/>
  <c r="N876" i="59" s="1"/>
  <c r="N877" i="59" s="1"/>
  <c r="N878" i="59" s="1"/>
  <c r="N879" i="59" s="1"/>
  <c r="N880" i="59" s="1"/>
  <c r="N881" i="59" s="1"/>
  <c r="N882" i="59" s="1"/>
  <c r="N883" i="59" s="1"/>
  <c r="N884" i="59" s="1"/>
  <c r="N885" i="59" s="1"/>
  <c r="N886" i="59" s="1"/>
  <c r="N887" i="59" s="1"/>
  <c r="N888" i="59" s="1"/>
  <c r="N889" i="59" s="1"/>
  <c r="N890" i="59" s="1"/>
  <c r="N891" i="59" s="1"/>
  <c r="N892" i="59" s="1"/>
  <c r="N893" i="59" s="1"/>
  <c r="N894" i="59" s="1"/>
  <c r="N895" i="59" s="1"/>
  <c r="N896" i="59" s="1"/>
  <c r="N897" i="59" s="1"/>
  <c r="N898" i="59" s="1"/>
  <c r="N899" i="59" s="1"/>
  <c r="N900" i="59" s="1"/>
  <c r="N901" i="59" s="1"/>
  <c r="N902" i="59" s="1"/>
  <c r="N903" i="59" s="1"/>
  <c r="N904" i="59" s="1"/>
  <c r="N905" i="59" s="1"/>
  <c r="N906" i="59" s="1"/>
  <c r="N907" i="59" s="1"/>
  <c r="N908" i="59" s="1"/>
  <c r="N909" i="59" s="1"/>
  <c r="N910" i="59" s="1"/>
  <c r="N911" i="59" s="1"/>
  <c r="N912" i="59" s="1"/>
  <c r="N913" i="59" s="1"/>
  <c r="N914" i="59" s="1"/>
  <c r="N915" i="59" s="1"/>
  <c r="N916" i="59" s="1"/>
  <c r="N917" i="59" s="1"/>
  <c r="N918" i="59" s="1"/>
  <c r="N919" i="59" s="1"/>
  <c r="N920" i="59" s="1"/>
  <c r="N921" i="59" s="1"/>
  <c r="N922" i="59" s="1"/>
  <c r="N923" i="59" s="1"/>
  <c r="N924" i="59" s="1"/>
  <c r="N925" i="59" s="1"/>
  <c r="N926" i="59" s="1"/>
  <c r="N927" i="59" s="1"/>
  <c r="N928" i="59" s="1"/>
  <c r="N929" i="59" s="1"/>
  <c r="N930" i="59" s="1"/>
  <c r="N931" i="59" s="1"/>
  <c r="N932" i="59" s="1"/>
  <c r="N933" i="59" s="1"/>
  <c r="N934" i="59" s="1"/>
  <c r="N935" i="59" s="1"/>
  <c r="N936" i="59" s="1"/>
  <c r="N937" i="59" s="1"/>
  <c r="N938" i="59" s="1"/>
  <c r="N939" i="59" s="1"/>
  <c r="N940" i="59" s="1"/>
  <c r="N941" i="59" s="1"/>
  <c r="N942" i="59" s="1"/>
  <c r="N943" i="59" s="1"/>
  <c r="N944" i="59" s="1"/>
  <c r="N945" i="59" s="1"/>
  <c r="N946" i="59" s="1"/>
  <c r="N947" i="59" s="1"/>
  <c r="N948" i="59" s="1"/>
  <c r="N949" i="59" s="1"/>
  <c r="N950" i="59" s="1"/>
  <c r="N951" i="59" s="1"/>
  <c r="N952" i="59" s="1"/>
  <c r="N953" i="59" s="1"/>
  <c r="N954" i="59" s="1"/>
  <c r="N955" i="59" s="1"/>
  <c r="N956" i="59" s="1"/>
  <c r="N957" i="59" s="1"/>
  <c r="N958" i="59" s="1"/>
  <c r="N959" i="59" s="1"/>
  <c r="N960" i="59" s="1"/>
  <c r="N961" i="59" s="1"/>
  <c r="N962" i="59" s="1"/>
  <c r="N963" i="59" s="1"/>
  <c r="N964" i="59" s="1"/>
  <c r="N965" i="59" s="1"/>
  <c r="N966" i="59" s="1"/>
  <c r="N967" i="59" s="1"/>
  <c r="N968" i="59" s="1"/>
  <c r="N969" i="59" s="1"/>
  <c r="N970" i="59" s="1"/>
  <c r="N971" i="59" s="1"/>
  <c r="N972" i="59" s="1"/>
  <c r="N973" i="59" s="1"/>
  <c r="N974" i="59" s="1"/>
  <c r="N975" i="59" s="1"/>
  <c r="N976" i="59" s="1"/>
  <c r="N977" i="59" s="1"/>
  <c r="N978" i="59" s="1"/>
  <c r="N979" i="59" s="1"/>
  <c r="N980" i="59" s="1"/>
  <c r="N981" i="59" s="1"/>
  <c r="N982" i="59" s="1"/>
  <c r="N983" i="59" s="1"/>
  <c r="N984" i="59" s="1"/>
  <c r="N985" i="59" s="1"/>
  <c r="N986" i="59" s="1"/>
  <c r="N987" i="59" s="1"/>
  <c r="N988" i="59" s="1"/>
  <c r="N989" i="59" s="1"/>
  <c r="N990" i="59" s="1"/>
  <c r="N991" i="59" s="1"/>
  <c r="N992" i="59" s="1"/>
  <c r="N993" i="59" s="1"/>
  <c r="N994" i="59" s="1"/>
  <c r="N995" i="59" s="1"/>
  <c r="N996" i="59" s="1"/>
  <c r="N997" i="59" s="1"/>
  <c r="N998" i="59" s="1"/>
  <c r="N999" i="59" s="1"/>
  <c r="N1000" i="59" s="1"/>
  <c r="N1001" i="59" s="1"/>
  <c r="N1002" i="59" s="1"/>
  <c r="N1003" i="59" s="1"/>
  <c r="N1004" i="59" s="1"/>
  <c r="N1005" i="59" s="1"/>
  <c r="N1006" i="59" s="1"/>
  <c r="N1007" i="59" s="1"/>
  <c r="N1008" i="59" s="1"/>
  <c r="N1009" i="59" s="1"/>
  <c r="N1010" i="59" s="1"/>
  <c r="N1011" i="59" s="1"/>
  <c r="N1012" i="59" s="1"/>
  <c r="N1013" i="59" s="1"/>
  <c r="N1014" i="59" s="1"/>
  <c r="N1015" i="59" s="1"/>
  <c r="N1016" i="59" s="1"/>
  <c r="N1017" i="59" s="1"/>
  <c r="N1018" i="59" s="1"/>
  <c r="N1019" i="59" s="1"/>
  <c r="N1020" i="59" s="1"/>
  <c r="N1021" i="59" s="1"/>
  <c r="N1022" i="59" s="1"/>
  <c r="N1023" i="59" s="1"/>
  <c r="N1024" i="59" s="1"/>
  <c r="N1025" i="59" s="1"/>
  <c r="N1026" i="59" s="1"/>
  <c r="N1027" i="59" s="1"/>
  <c r="N1028" i="59" s="1"/>
  <c r="N1029" i="59" s="1"/>
  <c r="N1030" i="59" s="1"/>
  <c r="N1031" i="59" s="1"/>
  <c r="N1032" i="59" s="1"/>
  <c r="N1033" i="59" s="1"/>
  <c r="N1034" i="59" s="1"/>
  <c r="N1035" i="59" s="1"/>
  <c r="N1036" i="59" s="1"/>
  <c r="N1037" i="59" s="1"/>
  <c r="N1038" i="59" s="1"/>
  <c r="N1039" i="59" s="1"/>
  <c r="N1040" i="59" s="1"/>
  <c r="N1041" i="59" s="1"/>
  <c r="N1042" i="59" s="1"/>
  <c r="N1043" i="59" s="1"/>
  <c r="N1044" i="59" s="1"/>
  <c r="N1045" i="59" s="1"/>
  <c r="N1046" i="59" s="1"/>
  <c r="N1047" i="59" s="1"/>
  <c r="N1048" i="59" s="1"/>
  <c r="N1049" i="59" s="1"/>
  <c r="N1050" i="59" s="1"/>
  <c r="N1051" i="59" s="1"/>
  <c r="N1052" i="59" s="1"/>
  <c r="N1053" i="59" s="1"/>
  <c r="N1054" i="59" s="1"/>
  <c r="N1055" i="59" s="1"/>
  <c r="N1056" i="59" s="1"/>
  <c r="N1057" i="59" s="1"/>
  <c r="N1058" i="59" s="1"/>
  <c r="N1059" i="59" s="1"/>
  <c r="N1060" i="59" s="1"/>
  <c r="N1061" i="59" s="1"/>
  <c r="N1062" i="59" s="1"/>
  <c r="N1063" i="59" s="1"/>
  <c r="N1064" i="59" s="1"/>
  <c r="N1065" i="59" s="1"/>
  <c r="N1066" i="59" s="1"/>
  <c r="N1067" i="59" s="1"/>
  <c r="N1068" i="59" s="1"/>
  <c r="N1069" i="59" s="1"/>
  <c r="N1070" i="59" s="1"/>
  <c r="N1071" i="59" s="1"/>
  <c r="N1072" i="59" s="1"/>
  <c r="N1073" i="59" s="1"/>
  <c r="N1074" i="59" s="1"/>
  <c r="N1075" i="59" s="1"/>
  <c r="N1076" i="59" s="1"/>
  <c r="N1077" i="59" s="1"/>
  <c r="N1078" i="59" s="1"/>
  <c r="N1079" i="59" s="1"/>
  <c r="N1080" i="59" s="1"/>
  <c r="N1081" i="59" s="1"/>
  <c r="N1082" i="59" s="1"/>
  <c r="N1083" i="59" s="1"/>
  <c r="N1084" i="59" s="1"/>
  <c r="N1085" i="59" s="1"/>
  <c r="N1086" i="59" s="1"/>
  <c r="N1087" i="59" s="1"/>
  <c r="N1088" i="59" s="1"/>
  <c r="N1089" i="59" s="1"/>
  <c r="N1090" i="59" s="1"/>
  <c r="N1091" i="59" s="1"/>
  <c r="N1092" i="59" s="1"/>
  <c r="N1093" i="59" s="1"/>
  <c r="N1094" i="59" s="1"/>
  <c r="N1095" i="59" s="1"/>
  <c r="N1096" i="59" s="1"/>
  <c r="N1097" i="59" s="1"/>
  <c r="N1098" i="59" s="1"/>
  <c r="N1099" i="59" s="1"/>
  <c r="N1100" i="59" s="1"/>
  <c r="N1101" i="59" s="1"/>
  <c r="N1102" i="59" s="1"/>
  <c r="N1103" i="59" s="1"/>
  <c r="N1104" i="59" s="1"/>
  <c r="O6" i="59"/>
  <c r="J6" i="59"/>
  <c r="I6" i="59"/>
  <c r="H6" i="59"/>
  <c r="A6" i="59"/>
  <c r="G2790" i="59" l="1"/>
  <c r="E2790" i="59"/>
  <c r="H2" i="59"/>
  <c r="M9" i="59"/>
  <c r="M10" i="59" s="1"/>
  <c r="M11" i="59" s="1"/>
  <c r="M12" i="59" s="1"/>
  <c r="M13" i="59" s="1"/>
  <c r="M14" i="59" s="1"/>
  <c r="M15" i="59" s="1"/>
  <c r="M16" i="59" s="1"/>
  <c r="M17" i="59" s="1"/>
  <c r="M18" i="59" s="1"/>
  <c r="M19" i="59" s="1"/>
  <c r="M20" i="59" s="1"/>
  <c r="M21" i="59" s="1"/>
  <c r="M22" i="59" s="1"/>
  <c r="M23" i="59" s="1"/>
  <c r="M24" i="59" s="1"/>
  <c r="M25" i="59" s="1"/>
  <c r="M26" i="59" s="1"/>
  <c r="M27" i="59" s="1"/>
  <c r="M28" i="59" s="1"/>
  <c r="M29" i="59" s="1"/>
  <c r="M30" i="59" s="1"/>
  <c r="M31" i="59" s="1"/>
  <c r="M32" i="59" s="1"/>
  <c r="M33" i="59" s="1"/>
  <c r="M34" i="59" s="1"/>
  <c r="M35" i="59" s="1"/>
  <c r="M36" i="59" s="1"/>
  <c r="M37" i="59" s="1"/>
  <c r="M38" i="59" s="1"/>
  <c r="M39" i="59" s="1"/>
  <c r="M40" i="59" s="1"/>
  <c r="M41" i="59" s="1"/>
  <c r="M42" i="59" s="1"/>
  <c r="M43" i="59" s="1"/>
  <c r="M44" i="59" s="1"/>
  <c r="M45" i="59" s="1"/>
  <c r="M46" i="59" s="1"/>
  <c r="M47" i="59" s="1"/>
  <c r="M48" i="59" s="1"/>
  <c r="M49" i="59" s="1"/>
  <c r="M50" i="59" s="1"/>
  <c r="M51" i="59" s="1"/>
  <c r="M52" i="59" s="1"/>
  <c r="M53" i="59" s="1"/>
  <c r="M54" i="59" s="1"/>
  <c r="M55" i="59" s="1"/>
  <c r="M56" i="59" s="1"/>
  <c r="M57" i="59" s="1"/>
  <c r="M58" i="59" s="1"/>
  <c r="M59" i="59" s="1"/>
  <c r="M60" i="59" s="1"/>
  <c r="M61" i="59" s="1"/>
  <c r="M62" i="59" s="1"/>
  <c r="M63" i="59" s="1"/>
  <c r="M64" i="59" s="1"/>
  <c r="M65" i="59" s="1"/>
  <c r="M66" i="59" s="1"/>
  <c r="M67" i="59" s="1"/>
  <c r="M68" i="59" s="1"/>
  <c r="M69" i="59" s="1"/>
  <c r="M70" i="59" s="1"/>
  <c r="M71" i="59" s="1"/>
  <c r="M72" i="59" s="1"/>
  <c r="M73" i="59" s="1"/>
  <c r="M74" i="59" s="1"/>
  <c r="M75" i="59" s="1"/>
  <c r="M76" i="59" s="1"/>
  <c r="M77" i="59" s="1"/>
  <c r="M78" i="59" s="1"/>
  <c r="M79" i="59" s="1"/>
  <c r="M80" i="59" s="1"/>
  <c r="M81" i="59" s="1"/>
  <c r="M82" i="59" s="1"/>
  <c r="M83" i="59" s="1"/>
  <c r="M84" i="59" s="1"/>
  <c r="M85" i="59" s="1"/>
  <c r="M86" i="59" s="1"/>
  <c r="M87" i="59" s="1"/>
  <c r="M88" i="59" s="1"/>
  <c r="M89" i="59" s="1"/>
  <c r="M90" i="59" s="1"/>
  <c r="M91" i="59" s="1"/>
  <c r="M92" i="59" s="1"/>
  <c r="M93" i="59" s="1"/>
  <c r="M94" i="59" s="1"/>
  <c r="M95" i="59" s="1"/>
  <c r="M96" i="59" s="1"/>
  <c r="M97" i="59" s="1"/>
  <c r="M98" i="59" s="1"/>
  <c r="M99" i="59" s="1"/>
  <c r="M100" i="59" s="1"/>
  <c r="M101" i="59" s="1"/>
  <c r="M102" i="59" s="1"/>
  <c r="M103" i="59" s="1"/>
  <c r="M104" i="59" s="1"/>
  <c r="M105" i="59" s="1"/>
  <c r="M106" i="59" s="1"/>
  <c r="M107" i="59" s="1"/>
  <c r="M108" i="59" s="1"/>
  <c r="M109" i="59" s="1"/>
  <c r="M110" i="59" s="1"/>
  <c r="M111" i="59" s="1"/>
  <c r="M112" i="59" s="1"/>
  <c r="M113" i="59" s="1"/>
  <c r="M114" i="59" s="1"/>
  <c r="M115" i="59" s="1"/>
  <c r="M116" i="59" s="1"/>
  <c r="M117" i="59" s="1"/>
  <c r="M118" i="59" s="1"/>
  <c r="M119" i="59" s="1"/>
  <c r="M120" i="59" s="1"/>
  <c r="M121" i="59" s="1"/>
  <c r="M122" i="59" s="1"/>
  <c r="M123" i="59" s="1"/>
  <c r="M124" i="59" s="1"/>
  <c r="M125" i="59" s="1"/>
  <c r="M126" i="59" s="1"/>
  <c r="M127" i="59" s="1"/>
  <c r="M128" i="59" s="1"/>
  <c r="M129" i="59" s="1"/>
  <c r="M130" i="59" s="1"/>
  <c r="M131" i="59" s="1"/>
  <c r="M132" i="59" s="1"/>
  <c r="M133" i="59" s="1"/>
  <c r="M134" i="59" s="1"/>
  <c r="M135" i="59" s="1"/>
  <c r="M136" i="59" s="1"/>
  <c r="M137" i="59" s="1"/>
  <c r="M138" i="59" s="1"/>
  <c r="M139" i="59" s="1"/>
  <c r="M140" i="59" s="1"/>
  <c r="M141" i="59" s="1"/>
  <c r="M142" i="59" s="1"/>
  <c r="M143" i="59" s="1"/>
  <c r="M144" i="59" s="1"/>
  <c r="M145" i="59" s="1"/>
  <c r="M146" i="59" s="1"/>
  <c r="M147" i="59" s="1"/>
  <c r="M148" i="59" s="1"/>
  <c r="M149" i="59" s="1"/>
  <c r="M150" i="59" s="1"/>
  <c r="M151" i="59" s="1"/>
  <c r="M152" i="59" s="1"/>
  <c r="M153" i="59" s="1"/>
  <c r="M154" i="59" s="1"/>
  <c r="M155" i="59" s="1"/>
  <c r="M156" i="59" s="1"/>
  <c r="M157" i="59" s="1"/>
  <c r="M158" i="59" s="1"/>
  <c r="M159" i="59" s="1"/>
  <c r="M160" i="59" s="1"/>
  <c r="M161" i="59" s="1"/>
  <c r="M162" i="59" s="1"/>
  <c r="M163" i="59" s="1"/>
  <c r="M164" i="59" s="1"/>
  <c r="M165" i="59" s="1"/>
  <c r="M166" i="59" s="1"/>
  <c r="M167" i="59" s="1"/>
  <c r="M168" i="59" s="1"/>
  <c r="M169" i="59" s="1"/>
  <c r="M170" i="59" s="1"/>
  <c r="M171" i="59" s="1"/>
  <c r="M172" i="59" s="1"/>
  <c r="M173" i="59" s="1"/>
  <c r="M174" i="59" s="1"/>
  <c r="M175" i="59" s="1"/>
  <c r="M176" i="59" s="1"/>
  <c r="M177" i="59" s="1"/>
  <c r="M178" i="59" s="1"/>
  <c r="M179" i="59" s="1"/>
  <c r="M180" i="59" s="1"/>
  <c r="M181" i="59" s="1"/>
  <c r="M182" i="59" s="1"/>
  <c r="M183" i="59" s="1"/>
  <c r="M184" i="59" s="1"/>
  <c r="M185" i="59" s="1"/>
  <c r="M186" i="59" s="1"/>
  <c r="M187" i="59" s="1"/>
  <c r="M188" i="59" s="1"/>
  <c r="M189" i="59" s="1"/>
  <c r="M190" i="59" s="1"/>
  <c r="M191" i="59" s="1"/>
  <c r="M192" i="59" s="1"/>
  <c r="M193" i="59" s="1"/>
  <c r="M194" i="59" s="1"/>
  <c r="M195" i="59" s="1"/>
  <c r="M196" i="59" s="1"/>
  <c r="M197" i="59" s="1"/>
  <c r="M198" i="59" s="1"/>
  <c r="M199" i="59" s="1"/>
  <c r="M200" i="59" s="1"/>
  <c r="M201" i="59" s="1"/>
  <c r="M202" i="59" s="1"/>
  <c r="M203" i="59" s="1"/>
  <c r="M204" i="59" s="1"/>
  <c r="M205" i="59" s="1"/>
  <c r="M206" i="59" s="1"/>
  <c r="M207" i="59" s="1"/>
  <c r="M208" i="59" s="1"/>
  <c r="M209" i="59" s="1"/>
  <c r="M210" i="59" s="1"/>
  <c r="M211" i="59" s="1"/>
  <c r="M212" i="59" s="1"/>
  <c r="M213" i="59" s="1"/>
  <c r="M214" i="59" s="1"/>
  <c r="M215" i="59" s="1"/>
  <c r="M216" i="59" s="1"/>
  <c r="M217" i="59" s="1"/>
  <c r="M218" i="59" s="1"/>
  <c r="M219" i="59" s="1"/>
  <c r="M220" i="59" s="1"/>
  <c r="M221" i="59" s="1"/>
  <c r="M222" i="59" s="1"/>
  <c r="M223" i="59" s="1"/>
  <c r="M224" i="59" s="1"/>
  <c r="M225" i="59" s="1"/>
  <c r="M226" i="59" s="1"/>
  <c r="M227" i="59" s="1"/>
  <c r="M228" i="59" s="1"/>
  <c r="M229" i="59" s="1"/>
  <c r="M230" i="59" s="1"/>
  <c r="M231" i="59" s="1"/>
  <c r="M232" i="59" s="1"/>
  <c r="M233" i="59" s="1"/>
  <c r="M234" i="59" s="1"/>
  <c r="M235" i="59" s="1"/>
  <c r="M236" i="59" s="1"/>
  <c r="M237" i="59" s="1"/>
  <c r="M238" i="59" s="1"/>
  <c r="M239" i="59" s="1"/>
  <c r="M240" i="59" s="1"/>
  <c r="M241" i="59" s="1"/>
  <c r="M242" i="59" s="1"/>
  <c r="M243" i="59" s="1"/>
  <c r="M244" i="59" s="1"/>
  <c r="M245" i="59" s="1"/>
  <c r="M246" i="59" s="1"/>
  <c r="M247" i="59" s="1"/>
  <c r="M248" i="59" s="1"/>
  <c r="M249" i="59" s="1"/>
  <c r="M250" i="59" s="1"/>
  <c r="M251" i="59" s="1"/>
  <c r="M252" i="59" s="1"/>
  <c r="M253" i="59" s="1"/>
  <c r="M254" i="59" s="1"/>
  <c r="M255" i="59" s="1"/>
  <c r="M256" i="59" s="1"/>
  <c r="M257" i="59" s="1"/>
  <c r="M258" i="59" s="1"/>
  <c r="M259" i="59" s="1"/>
  <c r="M260" i="59" s="1"/>
  <c r="M261" i="59" s="1"/>
  <c r="M262" i="59" s="1"/>
  <c r="M263" i="59" s="1"/>
  <c r="M264" i="59" s="1"/>
  <c r="M265" i="59" s="1"/>
  <c r="M266" i="59" s="1"/>
  <c r="M267" i="59" s="1"/>
  <c r="M268" i="59" s="1"/>
  <c r="M269" i="59" s="1"/>
  <c r="M270" i="59" s="1"/>
  <c r="M271" i="59" s="1"/>
  <c r="M272" i="59" s="1"/>
  <c r="M273" i="59" s="1"/>
  <c r="M274" i="59" s="1"/>
  <c r="M275" i="59" s="1"/>
  <c r="M276" i="59" s="1"/>
  <c r="M277" i="59" s="1"/>
  <c r="M278" i="59" s="1"/>
  <c r="M279" i="59" s="1"/>
  <c r="M280" i="59" s="1"/>
  <c r="M281" i="59" s="1"/>
  <c r="M282" i="59" s="1"/>
  <c r="M283" i="59" s="1"/>
  <c r="M284" i="59" s="1"/>
  <c r="M285" i="59" s="1"/>
  <c r="M286" i="59" s="1"/>
  <c r="M287" i="59" s="1"/>
  <c r="M288" i="59" s="1"/>
  <c r="M289" i="59" s="1"/>
  <c r="M290" i="59" s="1"/>
  <c r="M291" i="59" s="1"/>
  <c r="M292" i="59" s="1"/>
  <c r="M293" i="59" s="1"/>
  <c r="M294" i="59" s="1"/>
  <c r="M295" i="59" s="1"/>
  <c r="M296" i="59" s="1"/>
  <c r="M297" i="59" s="1"/>
  <c r="M298" i="59" s="1"/>
  <c r="M299" i="59" s="1"/>
  <c r="M300" i="59" s="1"/>
  <c r="M301" i="59" s="1"/>
  <c r="M302" i="59" s="1"/>
  <c r="M303" i="59" s="1"/>
  <c r="M304" i="59" s="1"/>
  <c r="M305" i="59" s="1"/>
  <c r="M306" i="59" s="1"/>
  <c r="M307" i="59" s="1"/>
  <c r="M308" i="59" s="1"/>
  <c r="M309" i="59" s="1"/>
  <c r="M310" i="59" s="1"/>
  <c r="M311" i="59" s="1"/>
  <c r="M312" i="59" s="1"/>
  <c r="M313" i="59" s="1"/>
  <c r="M314" i="59" s="1"/>
  <c r="M315" i="59" s="1"/>
  <c r="M316" i="59" s="1"/>
  <c r="M317" i="59" s="1"/>
  <c r="M318" i="59" s="1"/>
  <c r="M319" i="59" s="1"/>
  <c r="M320" i="59" s="1"/>
  <c r="M321" i="59" s="1"/>
  <c r="M322" i="59" s="1"/>
  <c r="M323" i="59" s="1"/>
  <c r="M324" i="59" s="1"/>
  <c r="M325" i="59" s="1"/>
  <c r="M326" i="59" s="1"/>
  <c r="M327" i="59" s="1"/>
  <c r="M328" i="59" s="1"/>
  <c r="M329" i="59" s="1"/>
  <c r="M330" i="59" s="1"/>
  <c r="M331" i="59" s="1"/>
  <c r="M332" i="59" s="1"/>
  <c r="M333" i="59" s="1"/>
  <c r="M334" i="59" s="1"/>
  <c r="M335" i="59" s="1"/>
  <c r="M336" i="59" s="1"/>
  <c r="M337" i="59" s="1"/>
  <c r="M338" i="59" s="1"/>
  <c r="M339" i="59" s="1"/>
  <c r="M340" i="59" s="1"/>
  <c r="M341" i="59" s="1"/>
  <c r="M342" i="59" s="1"/>
  <c r="M343" i="59" s="1"/>
  <c r="M344" i="59" s="1"/>
  <c r="M345" i="59" s="1"/>
  <c r="M346" i="59" s="1"/>
  <c r="M347" i="59" s="1"/>
  <c r="M348" i="59" s="1"/>
  <c r="M349" i="59" s="1"/>
  <c r="M350" i="59" s="1"/>
  <c r="M351" i="59" s="1"/>
  <c r="M352" i="59" s="1"/>
  <c r="M353" i="59" s="1"/>
  <c r="M354" i="59" s="1"/>
  <c r="M355" i="59" s="1"/>
  <c r="M356" i="59" s="1"/>
  <c r="M357" i="59" s="1"/>
  <c r="M358" i="59" s="1"/>
  <c r="M359" i="59" s="1"/>
  <c r="M360" i="59" s="1"/>
  <c r="M361" i="59" s="1"/>
  <c r="M362" i="59" s="1"/>
  <c r="M363" i="59" s="1"/>
  <c r="M364" i="59" s="1"/>
  <c r="M365" i="59" s="1"/>
  <c r="M366" i="59" s="1"/>
  <c r="M367" i="59" s="1"/>
  <c r="M368" i="59" s="1"/>
  <c r="M369" i="59" s="1"/>
  <c r="M370" i="59" s="1"/>
  <c r="M371" i="59" s="1"/>
  <c r="M372" i="59" s="1"/>
  <c r="M373" i="59" s="1"/>
  <c r="M374" i="59" s="1"/>
  <c r="M375" i="59" s="1"/>
  <c r="M376" i="59" s="1"/>
  <c r="M377" i="59" s="1"/>
  <c r="M378" i="59" s="1"/>
  <c r="M379" i="59" s="1"/>
  <c r="M380" i="59" s="1"/>
  <c r="M381" i="59" s="1"/>
  <c r="M382" i="59" s="1"/>
  <c r="M383" i="59" s="1"/>
  <c r="M384" i="59" s="1"/>
  <c r="M385" i="59" s="1"/>
  <c r="M386" i="59" s="1"/>
  <c r="M387" i="59" s="1"/>
  <c r="M388" i="59" s="1"/>
  <c r="M389" i="59" s="1"/>
  <c r="M390" i="59" s="1"/>
  <c r="M391" i="59" s="1"/>
  <c r="M392" i="59" s="1"/>
  <c r="M393" i="59" s="1"/>
  <c r="M394" i="59" s="1"/>
  <c r="M395" i="59" s="1"/>
  <c r="M396" i="59" s="1"/>
  <c r="M397" i="59" s="1"/>
  <c r="M398" i="59" s="1"/>
  <c r="M399" i="59" s="1"/>
  <c r="M400" i="59" s="1"/>
  <c r="M401" i="59" s="1"/>
  <c r="M402" i="59" s="1"/>
  <c r="M403" i="59" s="1"/>
  <c r="M404" i="59" s="1"/>
  <c r="M405" i="59" s="1"/>
  <c r="M406" i="59" s="1"/>
  <c r="M407" i="59" s="1"/>
  <c r="M408" i="59" s="1"/>
  <c r="M409" i="59" s="1"/>
  <c r="M410" i="59" s="1"/>
  <c r="M411" i="59" s="1"/>
  <c r="M412" i="59" s="1"/>
  <c r="M413" i="59" s="1"/>
  <c r="M414" i="59" s="1"/>
  <c r="M415" i="59" s="1"/>
  <c r="M416" i="59" s="1"/>
  <c r="M417" i="59" s="1"/>
  <c r="M418" i="59" s="1"/>
  <c r="M419" i="59" s="1"/>
  <c r="M420" i="59" s="1"/>
  <c r="M421" i="59" s="1"/>
  <c r="M422" i="59" s="1"/>
  <c r="M423" i="59" s="1"/>
  <c r="M424" i="59" s="1"/>
  <c r="M425" i="59" s="1"/>
  <c r="M426" i="59" s="1"/>
  <c r="M427" i="59" s="1"/>
  <c r="M428" i="59" s="1"/>
  <c r="M429" i="59" s="1"/>
  <c r="M430" i="59" s="1"/>
  <c r="M431" i="59" s="1"/>
  <c r="M432" i="59" s="1"/>
  <c r="M433" i="59" s="1"/>
  <c r="M434" i="59" s="1"/>
  <c r="M435" i="59" s="1"/>
  <c r="M436" i="59" s="1"/>
  <c r="M437" i="59" s="1"/>
  <c r="M438" i="59" s="1"/>
  <c r="M439" i="59" s="1"/>
  <c r="M440" i="59" s="1"/>
  <c r="M441" i="59" s="1"/>
  <c r="M442" i="59" s="1"/>
  <c r="M443" i="59" s="1"/>
  <c r="M444" i="59" s="1"/>
  <c r="M445" i="59" s="1"/>
  <c r="M446" i="59" s="1"/>
  <c r="M447" i="59" s="1"/>
  <c r="M448" i="59" s="1"/>
  <c r="M449" i="59" s="1"/>
  <c r="M450" i="59" s="1"/>
  <c r="M451" i="59" s="1"/>
  <c r="M452" i="59" s="1"/>
  <c r="M453" i="59" s="1"/>
  <c r="M454" i="59" s="1"/>
  <c r="M455" i="59" s="1"/>
  <c r="M456" i="59" s="1"/>
  <c r="M457" i="59" s="1"/>
  <c r="M458" i="59" s="1"/>
  <c r="M459" i="59" s="1"/>
  <c r="M460" i="59" s="1"/>
  <c r="M461" i="59" s="1"/>
  <c r="M462" i="59" s="1"/>
  <c r="M463" i="59" s="1"/>
  <c r="M464" i="59" s="1"/>
  <c r="M465" i="59" s="1"/>
  <c r="M466" i="59" s="1"/>
  <c r="M467" i="59" s="1"/>
  <c r="M468" i="59" s="1"/>
  <c r="M469" i="59" s="1"/>
  <c r="M470" i="59" s="1"/>
  <c r="M471" i="59" s="1"/>
  <c r="M472" i="59" s="1"/>
  <c r="M473" i="59" s="1"/>
  <c r="M474" i="59" s="1"/>
  <c r="M475" i="59" s="1"/>
  <c r="M476" i="59" s="1"/>
  <c r="M477" i="59" s="1"/>
  <c r="M478" i="59" s="1"/>
  <c r="M479" i="59" s="1"/>
  <c r="M480" i="59" s="1"/>
  <c r="M481" i="59" s="1"/>
  <c r="M482" i="59" s="1"/>
  <c r="M483" i="59" s="1"/>
  <c r="M484" i="59" s="1"/>
  <c r="M485" i="59" s="1"/>
  <c r="M486" i="59" s="1"/>
  <c r="M487" i="59" s="1"/>
  <c r="M488" i="59" s="1"/>
  <c r="M489" i="59" s="1"/>
  <c r="M490" i="59" s="1"/>
  <c r="M491" i="59" s="1"/>
  <c r="M492" i="59" s="1"/>
  <c r="M493" i="59" s="1"/>
  <c r="M494" i="59" s="1"/>
  <c r="M495" i="59" s="1"/>
  <c r="M496" i="59" s="1"/>
  <c r="M497" i="59" s="1"/>
  <c r="M498" i="59" s="1"/>
  <c r="M499" i="59" s="1"/>
  <c r="M500" i="59" s="1"/>
  <c r="M501" i="59" s="1"/>
  <c r="M502" i="59" s="1"/>
  <c r="M503" i="59" s="1"/>
  <c r="M504" i="59" s="1"/>
  <c r="M505" i="59" s="1"/>
  <c r="M506" i="59" s="1"/>
  <c r="M507" i="59" s="1"/>
  <c r="M508" i="59" s="1"/>
  <c r="M509" i="59" s="1"/>
  <c r="M510" i="59" s="1"/>
  <c r="M511" i="59" s="1"/>
  <c r="M512" i="59" s="1"/>
  <c r="M513" i="59" s="1"/>
  <c r="M514" i="59" s="1"/>
  <c r="M515" i="59" s="1"/>
  <c r="M516" i="59" s="1"/>
  <c r="M517" i="59" s="1"/>
  <c r="M518" i="59" s="1"/>
  <c r="M519" i="59" s="1"/>
  <c r="M520" i="59" s="1"/>
  <c r="M521" i="59" s="1"/>
  <c r="M522" i="59" s="1"/>
  <c r="M523" i="59" s="1"/>
  <c r="M524" i="59" s="1"/>
  <c r="M525" i="59" s="1"/>
  <c r="M526" i="59" s="1"/>
  <c r="M527" i="59" s="1"/>
  <c r="M528" i="59" s="1"/>
  <c r="M529" i="59" s="1"/>
  <c r="M530" i="59" s="1"/>
  <c r="M531" i="59" s="1"/>
  <c r="M532" i="59" s="1"/>
  <c r="M533" i="59" s="1"/>
  <c r="M534" i="59" s="1"/>
  <c r="M535" i="59" s="1"/>
  <c r="M536" i="59" s="1"/>
  <c r="M537" i="59" s="1"/>
  <c r="M538" i="59" s="1"/>
  <c r="M539" i="59" s="1"/>
  <c r="M540" i="59" s="1"/>
  <c r="M541" i="59" s="1"/>
  <c r="M542" i="59" s="1"/>
  <c r="M543" i="59" s="1"/>
  <c r="M544" i="59" s="1"/>
  <c r="M545" i="59" s="1"/>
  <c r="M546" i="59" s="1"/>
  <c r="M547" i="59" s="1"/>
  <c r="M548" i="59" s="1"/>
  <c r="M549" i="59" s="1"/>
  <c r="M550" i="59" s="1"/>
  <c r="M551" i="59" s="1"/>
  <c r="M552" i="59" s="1"/>
  <c r="M553" i="59" s="1"/>
  <c r="M554" i="59" s="1"/>
  <c r="M555" i="59" s="1"/>
  <c r="M556" i="59" s="1"/>
  <c r="M557" i="59" s="1"/>
  <c r="M558" i="59" s="1"/>
  <c r="M559" i="59" s="1"/>
  <c r="M560" i="59" s="1"/>
  <c r="M561" i="59" s="1"/>
  <c r="M562" i="59" s="1"/>
  <c r="M563" i="59" s="1"/>
  <c r="M564" i="59" s="1"/>
  <c r="M565" i="59" s="1"/>
  <c r="M566" i="59" s="1"/>
  <c r="M567" i="59" s="1"/>
  <c r="M568" i="59" s="1"/>
  <c r="M569" i="59" s="1"/>
  <c r="M570" i="59" s="1"/>
  <c r="M571" i="59" s="1"/>
  <c r="M572" i="59" s="1"/>
  <c r="M573" i="59" s="1"/>
  <c r="M574" i="59" s="1"/>
  <c r="M575" i="59" s="1"/>
  <c r="M576" i="59" s="1"/>
  <c r="M577" i="59" s="1"/>
  <c r="M578" i="59" s="1"/>
  <c r="M579" i="59" s="1"/>
  <c r="M580" i="59" s="1"/>
  <c r="M581" i="59" s="1"/>
  <c r="M582" i="59" s="1"/>
  <c r="M583" i="59" s="1"/>
  <c r="M584" i="59" s="1"/>
  <c r="M585" i="59" s="1"/>
  <c r="M586" i="59" s="1"/>
  <c r="M587" i="59" s="1"/>
  <c r="M588" i="59" s="1"/>
  <c r="M589" i="59" s="1"/>
  <c r="M590" i="59" s="1"/>
  <c r="M591" i="59" s="1"/>
  <c r="M592" i="59" s="1"/>
  <c r="M593" i="59" s="1"/>
  <c r="M594" i="59" s="1"/>
  <c r="M595" i="59" s="1"/>
  <c r="M596" i="59" s="1"/>
  <c r="M597" i="59" s="1"/>
  <c r="M598" i="59" s="1"/>
  <c r="M599" i="59" s="1"/>
  <c r="M600" i="59" s="1"/>
  <c r="M601" i="59" s="1"/>
  <c r="M602" i="59" s="1"/>
  <c r="M603" i="59" s="1"/>
  <c r="M604" i="59" s="1"/>
  <c r="M605" i="59" s="1"/>
  <c r="M606" i="59" s="1"/>
  <c r="M607" i="59" s="1"/>
  <c r="M608" i="59" s="1"/>
  <c r="M609" i="59" s="1"/>
  <c r="M610" i="59" s="1"/>
  <c r="M611" i="59" s="1"/>
  <c r="M612" i="59" s="1"/>
  <c r="M613" i="59" s="1"/>
  <c r="M614" i="59" s="1"/>
  <c r="M615" i="59" s="1"/>
  <c r="M616" i="59" s="1"/>
  <c r="M617" i="59" s="1"/>
  <c r="M618" i="59" s="1"/>
  <c r="M619" i="59" s="1"/>
  <c r="M620" i="59" s="1"/>
  <c r="M621" i="59" s="1"/>
  <c r="M622" i="59" s="1"/>
  <c r="M623" i="59" s="1"/>
  <c r="M624" i="59" s="1"/>
  <c r="M625" i="59" s="1"/>
  <c r="M626" i="59" s="1"/>
  <c r="M627" i="59" s="1"/>
  <c r="M628" i="59" s="1"/>
  <c r="M629" i="59" s="1"/>
  <c r="M630" i="59" s="1"/>
  <c r="M631" i="59" s="1"/>
  <c r="M632" i="59" s="1"/>
  <c r="M633" i="59" s="1"/>
  <c r="M634" i="59" s="1"/>
  <c r="M635" i="59" s="1"/>
  <c r="M636" i="59" s="1"/>
  <c r="M637" i="59" s="1"/>
  <c r="M638" i="59" s="1"/>
  <c r="M639" i="59" s="1"/>
  <c r="M640" i="59" s="1"/>
  <c r="M641" i="59" s="1"/>
  <c r="M642" i="59" s="1"/>
  <c r="M643" i="59" s="1"/>
  <c r="M644" i="59" s="1"/>
  <c r="M645" i="59" s="1"/>
  <c r="M646" i="59" s="1"/>
  <c r="M647" i="59" s="1"/>
  <c r="M648" i="59" s="1"/>
  <c r="M649" i="59" s="1"/>
  <c r="M650" i="59" s="1"/>
  <c r="M651" i="59" s="1"/>
  <c r="M652" i="59" s="1"/>
  <c r="M653" i="59" s="1"/>
  <c r="M654" i="59" s="1"/>
  <c r="M655" i="59" s="1"/>
  <c r="M656" i="59" s="1"/>
  <c r="M657" i="59" s="1"/>
  <c r="M658" i="59" s="1"/>
  <c r="M659" i="59" s="1"/>
  <c r="M660" i="59" s="1"/>
  <c r="M661" i="59" s="1"/>
  <c r="M662" i="59" s="1"/>
  <c r="M663" i="59" s="1"/>
  <c r="M664" i="59" s="1"/>
  <c r="M665" i="59" s="1"/>
  <c r="M666" i="59" s="1"/>
  <c r="M667" i="59" s="1"/>
  <c r="M668" i="59" s="1"/>
  <c r="M669" i="59" s="1"/>
  <c r="M670" i="59" s="1"/>
  <c r="M671" i="59" s="1"/>
  <c r="M672" i="59" s="1"/>
  <c r="M673" i="59" s="1"/>
  <c r="M674" i="59" s="1"/>
  <c r="M675" i="59" s="1"/>
  <c r="M676" i="59" s="1"/>
  <c r="M677" i="59" s="1"/>
  <c r="M678" i="59" s="1"/>
  <c r="M679" i="59" s="1"/>
  <c r="M680" i="59" s="1"/>
  <c r="M681" i="59" s="1"/>
  <c r="M682" i="59" s="1"/>
  <c r="M683" i="59" s="1"/>
  <c r="M684" i="59" s="1"/>
  <c r="M685" i="59" s="1"/>
  <c r="M686" i="59" s="1"/>
  <c r="M687" i="59" s="1"/>
  <c r="M688" i="59" s="1"/>
  <c r="M689" i="59" s="1"/>
  <c r="M690" i="59" s="1"/>
  <c r="M691" i="59" s="1"/>
  <c r="M692" i="59" s="1"/>
  <c r="M693" i="59" s="1"/>
  <c r="M694" i="59" s="1"/>
  <c r="M695" i="59" s="1"/>
  <c r="M696" i="59" s="1"/>
  <c r="M697" i="59" s="1"/>
  <c r="M698" i="59" s="1"/>
  <c r="M699" i="59" s="1"/>
  <c r="M700" i="59" s="1"/>
  <c r="M701" i="59" s="1"/>
  <c r="M702" i="59" s="1"/>
  <c r="M703" i="59" s="1"/>
  <c r="M704" i="59" s="1"/>
  <c r="M705" i="59" s="1"/>
  <c r="M706" i="59" s="1"/>
  <c r="M707" i="59" s="1"/>
  <c r="M708" i="59" s="1"/>
  <c r="M709" i="59" s="1"/>
  <c r="M710" i="59" s="1"/>
  <c r="M711" i="59" s="1"/>
  <c r="M712" i="59" s="1"/>
  <c r="M713" i="59" s="1"/>
  <c r="M714" i="59" s="1"/>
  <c r="M715" i="59" s="1"/>
  <c r="M716" i="59" s="1"/>
  <c r="M717" i="59" s="1"/>
  <c r="M718" i="59" s="1"/>
  <c r="M719" i="59" s="1"/>
  <c r="M720" i="59" s="1"/>
  <c r="M721" i="59" s="1"/>
  <c r="M722" i="59" s="1"/>
  <c r="M723" i="59" s="1"/>
  <c r="M724" i="59" s="1"/>
  <c r="M725" i="59" s="1"/>
  <c r="M726" i="59" s="1"/>
  <c r="M727" i="59" s="1"/>
  <c r="M728" i="59" s="1"/>
  <c r="M729" i="59" s="1"/>
  <c r="M730" i="59" s="1"/>
  <c r="M731" i="59" s="1"/>
  <c r="M732" i="59" s="1"/>
  <c r="M733" i="59" s="1"/>
  <c r="M734" i="59" s="1"/>
  <c r="M735" i="59" s="1"/>
  <c r="M736" i="59" s="1"/>
  <c r="M737" i="59" s="1"/>
  <c r="M738" i="59" s="1"/>
  <c r="M739" i="59" s="1"/>
  <c r="M740" i="59" s="1"/>
  <c r="M741" i="59" s="1"/>
  <c r="M742" i="59" s="1"/>
  <c r="M743" i="59" s="1"/>
  <c r="M744" i="59" s="1"/>
  <c r="M745" i="59" s="1"/>
  <c r="M746" i="59" s="1"/>
  <c r="M747" i="59" s="1"/>
  <c r="M748" i="59" s="1"/>
  <c r="M749" i="59" s="1"/>
  <c r="M750" i="59" s="1"/>
  <c r="M751" i="59" s="1"/>
  <c r="M752" i="59" s="1"/>
  <c r="M753" i="59" s="1"/>
  <c r="M754" i="59" s="1"/>
  <c r="M755" i="59" s="1"/>
  <c r="M756" i="59" s="1"/>
  <c r="M757" i="59" s="1"/>
  <c r="M758" i="59" s="1"/>
  <c r="M759" i="59" s="1"/>
  <c r="M760" i="59" s="1"/>
  <c r="M761" i="59" s="1"/>
  <c r="M762" i="59" s="1"/>
  <c r="M763" i="59" s="1"/>
  <c r="M764" i="59" s="1"/>
  <c r="M765" i="59" s="1"/>
  <c r="M766" i="59" s="1"/>
  <c r="M767" i="59" s="1"/>
  <c r="M768" i="59" s="1"/>
  <c r="M769" i="59" s="1"/>
  <c r="M770" i="59" s="1"/>
  <c r="M771" i="59" s="1"/>
  <c r="M772" i="59" s="1"/>
  <c r="M773" i="59" s="1"/>
  <c r="M774" i="59" s="1"/>
  <c r="M775" i="59" s="1"/>
  <c r="M776" i="59" s="1"/>
  <c r="M777" i="59" s="1"/>
  <c r="M778" i="59" s="1"/>
  <c r="M779" i="59" s="1"/>
  <c r="M780" i="59" s="1"/>
  <c r="M781" i="59" s="1"/>
  <c r="M782" i="59" s="1"/>
  <c r="M783" i="59" s="1"/>
  <c r="M784" i="59" s="1"/>
  <c r="M785" i="59" s="1"/>
  <c r="M786" i="59" s="1"/>
  <c r="M787" i="59" s="1"/>
  <c r="M788" i="59" s="1"/>
  <c r="M789" i="59" s="1"/>
  <c r="M790" i="59" s="1"/>
  <c r="M791" i="59" s="1"/>
  <c r="M792" i="59" s="1"/>
  <c r="M793" i="59" s="1"/>
  <c r="M794" i="59" s="1"/>
  <c r="M795" i="59" s="1"/>
  <c r="M796" i="59" s="1"/>
  <c r="M797" i="59" s="1"/>
  <c r="M798" i="59" s="1"/>
  <c r="M799" i="59" s="1"/>
  <c r="M800" i="59" s="1"/>
  <c r="M801" i="59" s="1"/>
  <c r="M802" i="59" s="1"/>
  <c r="M803" i="59" s="1"/>
  <c r="M804" i="59" s="1"/>
  <c r="M805" i="59" s="1"/>
  <c r="M806" i="59" s="1"/>
  <c r="M807" i="59" s="1"/>
  <c r="M808" i="59" s="1"/>
  <c r="M809" i="59" s="1"/>
  <c r="M810" i="59" s="1"/>
  <c r="M811" i="59" s="1"/>
  <c r="M812" i="59" s="1"/>
  <c r="M813" i="59" s="1"/>
  <c r="M814" i="59" s="1"/>
  <c r="M815" i="59" s="1"/>
  <c r="M816" i="59" s="1"/>
  <c r="M817" i="59" s="1"/>
  <c r="M818" i="59" s="1"/>
  <c r="M819" i="59" s="1"/>
  <c r="M820" i="59" s="1"/>
  <c r="M821" i="59" s="1"/>
  <c r="M822" i="59" s="1"/>
  <c r="M823" i="59" s="1"/>
  <c r="M824" i="59" s="1"/>
  <c r="M825" i="59" s="1"/>
  <c r="M826" i="59" s="1"/>
  <c r="M827" i="59" s="1"/>
  <c r="M828" i="59" s="1"/>
  <c r="M829" i="59" s="1"/>
  <c r="M830" i="59" s="1"/>
  <c r="M831" i="59" s="1"/>
  <c r="M832" i="59" s="1"/>
  <c r="M833" i="59" s="1"/>
  <c r="M834" i="59" s="1"/>
  <c r="M835" i="59" s="1"/>
  <c r="M836" i="59" s="1"/>
  <c r="M837" i="59" s="1"/>
  <c r="M838" i="59" s="1"/>
  <c r="M839" i="59" s="1"/>
  <c r="M840" i="59" s="1"/>
  <c r="M841" i="59" s="1"/>
  <c r="M842" i="59" s="1"/>
  <c r="M843" i="59" s="1"/>
  <c r="M844" i="59" s="1"/>
  <c r="M845" i="59" s="1"/>
  <c r="M846" i="59" s="1"/>
  <c r="M847" i="59" s="1"/>
  <c r="M848" i="59" s="1"/>
  <c r="M849" i="59" s="1"/>
  <c r="M850" i="59" s="1"/>
  <c r="M851" i="59" s="1"/>
  <c r="M852" i="59" s="1"/>
  <c r="M853" i="59" s="1"/>
  <c r="M854" i="59" s="1"/>
  <c r="M855" i="59" s="1"/>
  <c r="M856" i="59" s="1"/>
  <c r="M857" i="59" s="1"/>
  <c r="M858" i="59" s="1"/>
  <c r="M859" i="59" s="1"/>
  <c r="M860" i="59" s="1"/>
  <c r="M861" i="59" s="1"/>
  <c r="M862" i="59" s="1"/>
  <c r="M863" i="59" s="1"/>
  <c r="M864" i="59" s="1"/>
  <c r="M865" i="59" s="1"/>
  <c r="M866" i="59" s="1"/>
  <c r="M867" i="59" s="1"/>
  <c r="M868" i="59" s="1"/>
  <c r="M869" i="59" s="1"/>
  <c r="M870" i="59" s="1"/>
  <c r="M871" i="59" s="1"/>
  <c r="M872" i="59" s="1"/>
  <c r="M873" i="59" s="1"/>
  <c r="M874" i="59" s="1"/>
  <c r="M875" i="59" s="1"/>
  <c r="M876" i="59" s="1"/>
  <c r="M877" i="59" s="1"/>
  <c r="M878" i="59" s="1"/>
  <c r="M879" i="59" s="1"/>
  <c r="M880" i="59" s="1"/>
  <c r="M881" i="59" s="1"/>
  <c r="M882" i="59" s="1"/>
  <c r="M883" i="59" s="1"/>
  <c r="M884" i="59" s="1"/>
  <c r="M885" i="59" s="1"/>
  <c r="M886" i="59" s="1"/>
  <c r="M887" i="59" s="1"/>
  <c r="M888" i="59" s="1"/>
  <c r="M889" i="59" s="1"/>
  <c r="M890" i="59" s="1"/>
  <c r="M891" i="59" s="1"/>
  <c r="M892" i="59" s="1"/>
  <c r="M893" i="59" s="1"/>
  <c r="M894" i="59" s="1"/>
  <c r="M895" i="59" s="1"/>
  <c r="M896" i="59" s="1"/>
  <c r="M897" i="59" s="1"/>
  <c r="M898" i="59" s="1"/>
  <c r="M899" i="59" s="1"/>
  <c r="M900" i="59" s="1"/>
  <c r="M901" i="59" s="1"/>
  <c r="M902" i="59" s="1"/>
  <c r="M903" i="59" s="1"/>
  <c r="M904" i="59" s="1"/>
  <c r="M905" i="59" s="1"/>
  <c r="M906" i="59" s="1"/>
  <c r="M907" i="59" s="1"/>
  <c r="M908" i="59" s="1"/>
  <c r="M909" i="59" s="1"/>
  <c r="M910" i="59" s="1"/>
  <c r="M911" i="59" s="1"/>
  <c r="M912" i="59" s="1"/>
  <c r="M913" i="59" s="1"/>
  <c r="M914" i="59" s="1"/>
  <c r="M915" i="59" s="1"/>
  <c r="M916" i="59" s="1"/>
  <c r="M917" i="59" s="1"/>
  <c r="M918" i="59" s="1"/>
  <c r="M919" i="59" s="1"/>
  <c r="M920" i="59" s="1"/>
  <c r="M921" i="59" s="1"/>
  <c r="M922" i="59" s="1"/>
  <c r="M923" i="59" s="1"/>
  <c r="M924" i="59" s="1"/>
  <c r="M925" i="59" s="1"/>
  <c r="M926" i="59" s="1"/>
  <c r="M927" i="59" s="1"/>
  <c r="M928" i="59" s="1"/>
  <c r="M929" i="59" s="1"/>
  <c r="M930" i="59" s="1"/>
  <c r="M931" i="59" s="1"/>
  <c r="M932" i="59" s="1"/>
  <c r="M933" i="59" s="1"/>
  <c r="M934" i="59" s="1"/>
  <c r="M935" i="59" s="1"/>
  <c r="M936" i="59" s="1"/>
  <c r="M937" i="59" s="1"/>
  <c r="M938" i="59" s="1"/>
  <c r="M939" i="59" s="1"/>
  <c r="M940" i="59" s="1"/>
  <c r="M941" i="59" s="1"/>
  <c r="M942" i="59" s="1"/>
  <c r="M943" i="59" s="1"/>
  <c r="M944" i="59" s="1"/>
  <c r="M945" i="59" s="1"/>
  <c r="M946" i="59" s="1"/>
  <c r="M947" i="59" s="1"/>
  <c r="M948" i="59" s="1"/>
  <c r="M949" i="59" s="1"/>
  <c r="M950" i="59" s="1"/>
  <c r="M951" i="59" s="1"/>
  <c r="M952" i="59" s="1"/>
  <c r="M953" i="59" s="1"/>
  <c r="M954" i="59" s="1"/>
  <c r="M955" i="59" s="1"/>
  <c r="M956" i="59" s="1"/>
  <c r="M957" i="59" s="1"/>
  <c r="M958" i="59" s="1"/>
  <c r="M959" i="59" s="1"/>
  <c r="M960" i="59" s="1"/>
  <c r="M961" i="59" s="1"/>
  <c r="M962" i="59" s="1"/>
  <c r="M963" i="59" s="1"/>
  <c r="M964" i="59" s="1"/>
  <c r="M965" i="59" s="1"/>
  <c r="M966" i="59" s="1"/>
  <c r="M967" i="59" s="1"/>
  <c r="M968" i="59" s="1"/>
  <c r="M969" i="59" s="1"/>
  <c r="M970" i="59" s="1"/>
  <c r="M971" i="59" s="1"/>
  <c r="M972" i="59" s="1"/>
  <c r="M973" i="59" s="1"/>
  <c r="M974" i="59" s="1"/>
  <c r="M975" i="59" s="1"/>
  <c r="M976" i="59" s="1"/>
  <c r="M977" i="59" s="1"/>
  <c r="M978" i="59" s="1"/>
  <c r="M979" i="59" s="1"/>
  <c r="M980" i="59" s="1"/>
  <c r="M981" i="59" s="1"/>
  <c r="M982" i="59" s="1"/>
  <c r="M983" i="59" s="1"/>
  <c r="M984" i="59" s="1"/>
  <c r="M985" i="59" s="1"/>
  <c r="M986" i="59" s="1"/>
  <c r="M987" i="59" s="1"/>
  <c r="M988" i="59" s="1"/>
  <c r="M989" i="59" s="1"/>
  <c r="M990" i="59" s="1"/>
  <c r="M991" i="59" s="1"/>
  <c r="M992" i="59" s="1"/>
  <c r="M993" i="59" s="1"/>
  <c r="M994" i="59" s="1"/>
  <c r="M995" i="59" s="1"/>
  <c r="M996" i="59" s="1"/>
  <c r="M997" i="59" s="1"/>
  <c r="M998" i="59" s="1"/>
  <c r="M999" i="59" s="1"/>
  <c r="M1000" i="59" s="1"/>
  <c r="M1001" i="59" s="1"/>
  <c r="M1002" i="59" s="1"/>
  <c r="M1003" i="59" s="1"/>
  <c r="M1004" i="59" s="1"/>
  <c r="M1005" i="59" s="1"/>
  <c r="M1006" i="59" s="1"/>
  <c r="M1007" i="59" s="1"/>
  <c r="M1008" i="59" s="1"/>
  <c r="M1009" i="59" s="1"/>
  <c r="M1010" i="59" s="1"/>
  <c r="M1011" i="59" s="1"/>
  <c r="M1012" i="59" s="1"/>
  <c r="M1013" i="59" s="1"/>
  <c r="M1014" i="59" s="1"/>
  <c r="M1015" i="59" s="1"/>
  <c r="M1016" i="59" s="1"/>
  <c r="M1017" i="59" s="1"/>
  <c r="M1018" i="59" s="1"/>
  <c r="M1019" i="59" s="1"/>
  <c r="M1020" i="59" s="1"/>
  <c r="M1021" i="59" s="1"/>
  <c r="M1022" i="59" s="1"/>
  <c r="M1023" i="59" s="1"/>
  <c r="M1024" i="59" s="1"/>
  <c r="M1025" i="59" s="1"/>
  <c r="M1026" i="59" s="1"/>
  <c r="M1027" i="59" s="1"/>
  <c r="M1028" i="59" s="1"/>
  <c r="M1029" i="59" s="1"/>
  <c r="M1030" i="59" s="1"/>
  <c r="M1031" i="59" s="1"/>
  <c r="M1032" i="59" s="1"/>
  <c r="M1033" i="59" s="1"/>
  <c r="M1034" i="59" s="1"/>
  <c r="M1035" i="59" s="1"/>
  <c r="M1036" i="59" s="1"/>
  <c r="M1037" i="59" s="1"/>
  <c r="M1038" i="59" s="1"/>
  <c r="M1039" i="59" s="1"/>
  <c r="M1040" i="59" s="1"/>
  <c r="M1041" i="59" s="1"/>
  <c r="M1042" i="59" s="1"/>
  <c r="M1043" i="59" s="1"/>
  <c r="M1044" i="59" s="1"/>
  <c r="M1045" i="59" s="1"/>
  <c r="M1046" i="59" s="1"/>
  <c r="M1047" i="59" s="1"/>
  <c r="M1048" i="59" s="1"/>
  <c r="M1049" i="59" s="1"/>
  <c r="M1050" i="59" s="1"/>
  <c r="M1051" i="59" s="1"/>
  <c r="M1052" i="59" s="1"/>
  <c r="M1053" i="59" s="1"/>
  <c r="M1054" i="59" s="1"/>
  <c r="M1055" i="59" s="1"/>
  <c r="M1056" i="59" s="1"/>
  <c r="M1057" i="59" s="1"/>
  <c r="M1058" i="59" s="1"/>
  <c r="M1059" i="59" s="1"/>
  <c r="M1060" i="59" s="1"/>
  <c r="M1061" i="59" s="1"/>
  <c r="M1062" i="59" s="1"/>
  <c r="M1063" i="59" s="1"/>
  <c r="M1064" i="59" s="1"/>
  <c r="M1065" i="59" s="1"/>
  <c r="M1066" i="59" s="1"/>
  <c r="M1067" i="59" s="1"/>
  <c r="M1068" i="59" s="1"/>
  <c r="M1069" i="59" s="1"/>
  <c r="M1070" i="59" s="1"/>
  <c r="M1071" i="59" s="1"/>
  <c r="M1072" i="59" s="1"/>
  <c r="M1073" i="59" s="1"/>
  <c r="M1074" i="59" s="1"/>
  <c r="M1075" i="59" s="1"/>
  <c r="M1076" i="59" s="1"/>
  <c r="M1077" i="59" s="1"/>
  <c r="M1078" i="59" s="1"/>
  <c r="M1079" i="59" s="1"/>
  <c r="M1080" i="59" s="1"/>
  <c r="M1081" i="59" s="1"/>
  <c r="M1082" i="59" s="1"/>
  <c r="M1083" i="59" s="1"/>
  <c r="M1084" i="59" s="1"/>
  <c r="M1085" i="59" s="1"/>
  <c r="M1086" i="59" s="1"/>
  <c r="M1087" i="59" s="1"/>
  <c r="M1088" i="59" s="1"/>
  <c r="M1089" i="59" s="1"/>
  <c r="M1090" i="59" s="1"/>
  <c r="M1091" i="59" s="1"/>
  <c r="M1092" i="59" s="1"/>
  <c r="M1093" i="59" s="1"/>
  <c r="M1094" i="59" s="1"/>
  <c r="M1095" i="59" s="1"/>
  <c r="M1096" i="59" s="1"/>
  <c r="M1097" i="59" s="1"/>
  <c r="M1098" i="59" s="1"/>
  <c r="M1099" i="59" s="1"/>
  <c r="M1100" i="59" s="1"/>
  <c r="M1101" i="59" s="1"/>
  <c r="M1102" i="59" s="1"/>
  <c r="M1103" i="59" s="1"/>
  <c r="M1104" i="59" s="1"/>
  <c r="M1105" i="59" s="1"/>
  <c r="M1106" i="59" s="1"/>
  <c r="M1107" i="59" s="1"/>
  <c r="M1108" i="59" s="1"/>
  <c r="M1109" i="59" s="1"/>
  <c r="M1110" i="59" s="1"/>
  <c r="M1111" i="59" s="1"/>
  <c r="M1112" i="59" s="1"/>
  <c r="M1113" i="59" s="1"/>
  <c r="M1114" i="59" s="1"/>
  <c r="M1115" i="59" s="1"/>
  <c r="M1116" i="59" s="1"/>
  <c r="M1117" i="59" s="1"/>
  <c r="M1118" i="59" s="1"/>
  <c r="I1105" i="59"/>
  <c r="I1106" i="59" s="1"/>
  <c r="I1107" i="59" s="1"/>
  <c r="I1108" i="59" s="1"/>
  <c r="I1109" i="59" s="1"/>
  <c r="I1110" i="59" s="1"/>
  <c r="I1111" i="59" s="1"/>
  <c r="I1112" i="59" s="1"/>
  <c r="I1113" i="59" s="1"/>
  <c r="I1114" i="59" s="1"/>
  <c r="I1115" i="59" s="1"/>
  <c r="I1116" i="59" s="1"/>
  <c r="I1117" i="59" s="1"/>
  <c r="I1118" i="59" s="1"/>
  <c r="N1105" i="59"/>
  <c r="N1106" i="59" s="1"/>
  <c r="N1107" i="59" s="1"/>
  <c r="N1108" i="59" s="1"/>
  <c r="N1109" i="59" s="1"/>
  <c r="N1110" i="59" s="1"/>
  <c r="N1111" i="59" s="1"/>
  <c r="N1112" i="59" s="1"/>
  <c r="N1113" i="59" s="1"/>
  <c r="N1114" i="59" s="1"/>
  <c r="N1115" i="59" s="1"/>
  <c r="N1116" i="59" s="1"/>
  <c r="N1117" i="59" s="1"/>
  <c r="N1118" i="59" s="1"/>
  <c r="H11" i="59"/>
  <c r="H12" i="59" s="1"/>
  <c r="H13" i="59" s="1"/>
  <c r="J14" i="59" s="1"/>
  <c r="J10" i="59"/>
  <c r="J9" i="59"/>
  <c r="N2707" i="59"/>
  <c r="M2707" i="59"/>
  <c r="M1119" i="59" l="1"/>
  <c r="I1119" i="59"/>
  <c r="I1120" i="59" s="1"/>
  <c r="I1121" i="59" s="1"/>
  <c r="I1122" i="59" s="1"/>
  <c r="I1123" i="59" s="1"/>
  <c r="I1124" i="59" s="1"/>
  <c r="I1125" i="59" s="1"/>
  <c r="N1119" i="59"/>
  <c r="N1120" i="59" s="1"/>
  <c r="N1121" i="59" s="1"/>
  <c r="N1122" i="59" s="1"/>
  <c r="N1123" i="59" s="1"/>
  <c r="N1124" i="59" s="1"/>
  <c r="N1125" i="59" s="1"/>
  <c r="H14" i="59"/>
  <c r="J15" i="59" s="1"/>
  <c r="J13" i="59"/>
  <c r="J12" i="59"/>
  <c r="N2708" i="59"/>
  <c r="M2708" i="59"/>
  <c r="M1120" i="59" l="1"/>
  <c r="I1126" i="59"/>
  <c r="I1127" i="59" s="1"/>
  <c r="I1128" i="59" s="1"/>
  <c r="I1129" i="59" s="1"/>
  <c r="I1130" i="59" s="1"/>
  <c r="I1131" i="59" s="1"/>
  <c r="I1132" i="59" s="1"/>
  <c r="N1126" i="59"/>
  <c r="N1127" i="59" s="1"/>
  <c r="N1128" i="59" s="1"/>
  <c r="N1129" i="59" s="1"/>
  <c r="N1130" i="59" s="1"/>
  <c r="N1131" i="59" s="1"/>
  <c r="N1132" i="59" s="1"/>
  <c r="H15" i="59"/>
  <c r="J16" i="59" s="1"/>
  <c r="N2709" i="59"/>
  <c r="M2709" i="59"/>
  <c r="M1121" i="59" l="1"/>
  <c r="N1133" i="59"/>
  <c r="N1134" i="59" s="1"/>
  <c r="N1135" i="59" s="1"/>
  <c r="N1136" i="59" s="1"/>
  <c r="N1137" i="59" s="1"/>
  <c r="N1138" i="59" s="1"/>
  <c r="N1139" i="59" s="1"/>
  <c r="I1133" i="59"/>
  <c r="I1134" i="59" s="1"/>
  <c r="I1135" i="59" s="1"/>
  <c r="I1136" i="59" s="1"/>
  <c r="I1137" i="59" s="1"/>
  <c r="I1138" i="59" s="1"/>
  <c r="I1139" i="59" s="1"/>
  <c r="H16" i="59"/>
  <c r="H17" i="59" s="1"/>
  <c r="N2710" i="59"/>
  <c r="M2710" i="59"/>
  <c r="M1122" i="59" l="1"/>
  <c r="I1140" i="59"/>
  <c r="I1141" i="59" s="1"/>
  <c r="I1142" i="59" s="1"/>
  <c r="I1143" i="59" s="1"/>
  <c r="I1144" i="59" s="1"/>
  <c r="I1145" i="59" s="1"/>
  <c r="I1146" i="59" s="1"/>
  <c r="N1140" i="59"/>
  <c r="N1141" i="59" s="1"/>
  <c r="N1142" i="59" s="1"/>
  <c r="N1143" i="59" s="1"/>
  <c r="N1144" i="59" s="1"/>
  <c r="N1145" i="59" s="1"/>
  <c r="N1146" i="59" s="1"/>
  <c r="J17" i="59"/>
  <c r="J18" i="59"/>
  <c r="H18" i="59"/>
  <c r="N2711" i="59"/>
  <c r="M2711" i="59"/>
  <c r="M1123" i="59" l="1"/>
  <c r="N1147" i="59"/>
  <c r="N1148" i="59" s="1"/>
  <c r="N1149" i="59" s="1"/>
  <c r="N1150" i="59" s="1"/>
  <c r="N1151" i="59" s="1"/>
  <c r="N1152" i="59" s="1"/>
  <c r="N1153" i="59" s="1"/>
  <c r="I1147" i="59"/>
  <c r="I1148" i="59" s="1"/>
  <c r="I1149" i="59" s="1"/>
  <c r="I1150" i="59" s="1"/>
  <c r="I1151" i="59" s="1"/>
  <c r="I1152" i="59" s="1"/>
  <c r="I1153" i="59" s="1"/>
  <c r="J19" i="59"/>
  <c r="H19" i="59"/>
  <c r="N2712" i="59"/>
  <c r="M2712" i="59"/>
  <c r="M1124" i="59" l="1"/>
  <c r="I1154" i="59"/>
  <c r="I1155" i="59" s="1"/>
  <c r="I1156" i="59" s="1"/>
  <c r="I1157" i="59" s="1"/>
  <c r="I1158" i="59" s="1"/>
  <c r="I1159" i="59" s="1"/>
  <c r="I1160" i="59" s="1"/>
  <c r="N1154" i="59"/>
  <c r="N1155" i="59" s="1"/>
  <c r="N1156" i="59" s="1"/>
  <c r="N1157" i="59" s="1"/>
  <c r="N1158" i="59" s="1"/>
  <c r="N1159" i="59" s="1"/>
  <c r="N1160" i="59" s="1"/>
  <c r="J20" i="59"/>
  <c r="H20" i="59"/>
  <c r="N2713" i="59"/>
  <c r="M2713" i="59"/>
  <c r="M1125" i="59" l="1"/>
  <c r="N1161" i="59"/>
  <c r="N1162" i="59" s="1"/>
  <c r="N1163" i="59" s="1"/>
  <c r="N1164" i="59" s="1"/>
  <c r="N1165" i="59" s="1"/>
  <c r="N1166" i="59" s="1"/>
  <c r="N1167" i="59" s="1"/>
  <c r="N1168" i="59" s="1"/>
  <c r="I1161" i="59"/>
  <c r="I1162" i="59" s="1"/>
  <c r="I1163" i="59" s="1"/>
  <c r="I1164" i="59" s="1"/>
  <c r="I1165" i="59" s="1"/>
  <c r="I1166" i="59" s="1"/>
  <c r="I1167" i="59" s="1"/>
  <c r="I1168" i="59" s="1"/>
  <c r="H21" i="59"/>
  <c r="J21" i="59"/>
  <c r="N2714" i="59"/>
  <c r="M2714" i="59"/>
  <c r="M1126" i="59" l="1"/>
  <c r="M1127" i="59" s="1"/>
  <c r="M1128" i="59" s="1"/>
  <c r="M1129" i="59" s="1"/>
  <c r="M1130" i="59" s="1"/>
  <c r="M1131" i="59" s="1"/>
  <c r="M1132" i="59" s="1"/>
  <c r="M1133" i="59" s="1"/>
  <c r="M1134" i="59" s="1"/>
  <c r="M1135" i="59" s="1"/>
  <c r="M1136" i="59" s="1"/>
  <c r="M1137" i="59" s="1"/>
  <c r="M1138" i="59" s="1"/>
  <c r="M1139" i="59" s="1"/>
  <c r="M1140" i="59" s="1"/>
  <c r="M1141" i="59" s="1"/>
  <c r="M1142" i="59" s="1"/>
  <c r="M1143" i="59" s="1"/>
  <c r="M1144" i="59" s="1"/>
  <c r="M1145" i="59" s="1"/>
  <c r="M1146" i="59" s="1"/>
  <c r="M1147" i="59" s="1"/>
  <c r="M1148" i="59" s="1"/>
  <c r="M1149" i="59" s="1"/>
  <c r="M1150" i="59" s="1"/>
  <c r="M1151" i="59" s="1"/>
  <c r="M1152" i="59" s="1"/>
  <c r="M1153" i="59" s="1"/>
  <c r="M1154" i="59" s="1"/>
  <c r="M1155" i="59" s="1"/>
  <c r="M1156" i="59" s="1"/>
  <c r="M1157" i="59" s="1"/>
  <c r="M1158" i="59" s="1"/>
  <c r="M1159" i="59" s="1"/>
  <c r="M1160" i="59" s="1"/>
  <c r="M1161" i="59" s="1"/>
  <c r="M1162" i="59" s="1"/>
  <c r="M1163" i="59" s="1"/>
  <c r="M1164" i="59" s="1"/>
  <c r="M1165" i="59" s="1"/>
  <c r="M1166" i="59" s="1"/>
  <c r="M1167" i="59" s="1"/>
  <c r="M1168" i="59" s="1"/>
  <c r="M1169" i="59" s="1"/>
  <c r="M1170" i="59" s="1"/>
  <c r="M1171" i="59" s="1"/>
  <c r="M1172" i="59" s="1"/>
  <c r="M1173" i="59" s="1"/>
  <c r="M1174" i="59" s="1"/>
  <c r="M1175" i="59" s="1"/>
  <c r="I1169" i="59"/>
  <c r="I1170" i="59" s="1"/>
  <c r="I1171" i="59" s="1"/>
  <c r="I1172" i="59" s="1"/>
  <c r="I1173" i="59" s="1"/>
  <c r="I1174" i="59" s="1"/>
  <c r="I1175" i="59" s="1"/>
  <c r="N1169" i="59"/>
  <c r="N1170" i="59" s="1"/>
  <c r="N1171" i="59" s="1"/>
  <c r="N1172" i="59" s="1"/>
  <c r="N1173" i="59" s="1"/>
  <c r="N1174" i="59" s="1"/>
  <c r="N1175" i="59" s="1"/>
  <c r="J22" i="59"/>
  <c r="H22" i="59"/>
  <c r="N2715" i="59"/>
  <c r="M2715" i="59"/>
  <c r="M1176" i="59" l="1"/>
  <c r="M1177" i="59" s="1"/>
  <c r="M1178" i="59" s="1"/>
  <c r="M1179" i="59" s="1"/>
  <c r="M1180" i="59" s="1"/>
  <c r="M1181" i="59" s="1"/>
  <c r="M1182" i="59" s="1"/>
  <c r="N1176" i="59"/>
  <c r="N1177" i="59" s="1"/>
  <c r="N1178" i="59" s="1"/>
  <c r="N1179" i="59" s="1"/>
  <c r="N1180" i="59" s="1"/>
  <c r="N1181" i="59" s="1"/>
  <c r="N1182" i="59" s="1"/>
  <c r="I1176" i="59"/>
  <c r="I1177" i="59" s="1"/>
  <c r="I1178" i="59" s="1"/>
  <c r="I1179" i="59" s="1"/>
  <c r="I1180" i="59" s="1"/>
  <c r="I1181" i="59" s="1"/>
  <c r="I1182" i="59" s="1"/>
  <c r="J23" i="59"/>
  <c r="H23" i="59"/>
  <c r="N2716" i="59"/>
  <c r="M2716" i="59"/>
  <c r="I1183" i="59" l="1"/>
  <c r="I1184" i="59" s="1"/>
  <c r="I1185" i="59" s="1"/>
  <c r="I1186" i="59" s="1"/>
  <c r="I1187" i="59" s="1"/>
  <c r="I1188" i="59" s="1"/>
  <c r="I1189" i="59" s="1"/>
  <c r="N1183" i="59"/>
  <c r="N1184" i="59" s="1"/>
  <c r="N1185" i="59" s="1"/>
  <c r="N1186" i="59" s="1"/>
  <c r="N1187" i="59" s="1"/>
  <c r="N1188" i="59" s="1"/>
  <c r="N1189" i="59" s="1"/>
  <c r="M1183" i="59"/>
  <c r="M1184" i="59" s="1"/>
  <c r="M1185" i="59" s="1"/>
  <c r="M1186" i="59" s="1"/>
  <c r="M1187" i="59" s="1"/>
  <c r="M1188" i="59" s="1"/>
  <c r="M1189" i="59" s="1"/>
  <c r="J24" i="59"/>
  <c r="H24" i="59"/>
  <c r="N2717" i="59"/>
  <c r="M2717" i="59"/>
  <c r="M1190" i="59" l="1"/>
  <c r="M1191" i="59" s="1"/>
  <c r="M1192" i="59" s="1"/>
  <c r="M1193" i="59" s="1"/>
  <c r="M1194" i="59" s="1"/>
  <c r="M1195" i="59" s="1"/>
  <c r="M1196" i="59" s="1"/>
  <c r="N1190" i="59"/>
  <c r="N1191" i="59" s="1"/>
  <c r="N1192" i="59" s="1"/>
  <c r="N1193" i="59" s="1"/>
  <c r="N1194" i="59" s="1"/>
  <c r="N1195" i="59" s="1"/>
  <c r="N1196" i="59" s="1"/>
  <c r="I1190" i="59"/>
  <c r="I1191" i="59" s="1"/>
  <c r="I1192" i="59" s="1"/>
  <c r="I1193" i="59" s="1"/>
  <c r="I1194" i="59" s="1"/>
  <c r="I1195" i="59" s="1"/>
  <c r="I1196" i="59" s="1"/>
  <c r="H25" i="59"/>
  <c r="J25" i="59"/>
  <c r="N2718" i="59"/>
  <c r="M2718" i="59"/>
  <c r="N1197" i="59" l="1"/>
  <c r="N1198" i="59" s="1"/>
  <c r="N1199" i="59" s="1"/>
  <c r="N1200" i="59" s="1"/>
  <c r="N1201" i="59" s="1"/>
  <c r="N1202" i="59" s="1"/>
  <c r="N1203" i="59" s="1"/>
  <c r="I1197" i="59"/>
  <c r="I1198" i="59" s="1"/>
  <c r="I1199" i="59" s="1"/>
  <c r="I1200" i="59" s="1"/>
  <c r="I1201" i="59" s="1"/>
  <c r="I1202" i="59" s="1"/>
  <c r="I1203" i="59" s="1"/>
  <c r="M1197" i="59"/>
  <c r="M1198" i="59" s="1"/>
  <c r="M1199" i="59" s="1"/>
  <c r="M1200" i="59" s="1"/>
  <c r="M1201" i="59" s="1"/>
  <c r="M1202" i="59" s="1"/>
  <c r="M1203" i="59" s="1"/>
  <c r="J26" i="59"/>
  <c r="H26" i="59"/>
  <c r="N2719" i="59"/>
  <c r="M2719" i="59"/>
  <c r="I1204" i="59" l="1"/>
  <c r="I1205" i="59" s="1"/>
  <c r="I1206" i="59" s="1"/>
  <c r="I1207" i="59" s="1"/>
  <c r="I1208" i="59" s="1"/>
  <c r="I1209" i="59" s="1"/>
  <c r="I1210" i="59" s="1"/>
  <c r="I1211" i="59" s="1"/>
  <c r="M1204" i="59"/>
  <c r="M1205" i="59" s="1"/>
  <c r="M1206" i="59" s="1"/>
  <c r="M1207" i="59" s="1"/>
  <c r="M1208" i="59" s="1"/>
  <c r="M1209" i="59" s="1"/>
  <c r="M1210" i="59" s="1"/>
  <c r="M1211" i="59" s="1"/>
  <c r="N1204" i="59"/>
  <c r="N1205" i="59" s="1"/>
  <c r="N1206" i="59" s="1"/>
  <c r="N1207" i="59" s="1"/>
  <c r="N1208" i="59" s="1"/>
  <c r="N1209" i="59" s="1"/>
  <c r="N1210" i="59" s="1"/>
  <c r="N1211" i="59" s="1"/>
  <c r="J27" i="59"/>
  <c r="H27" i="59"/>
  <c r="N2720" i="59"/>
  <c r="M2720" i="59"/>
  <c r="N1212" i="59" l="1"/>
  <c r="N1213" i="59" s="1"/>
  <c r="N1214" i="59" s="1"/>
  <c r="N1215" i="59" s="1"/>
  <c r="N1216" i="59" s="1"/>
  <c r="N1217" i="59" s="1"/>
  <c r="M1212" i="59"/>
  <c r="M1213" i="59" s="1"/>
  <c r="M1214" i="59" s="1"/>
  <c r="M1215" i="59" s="1"/>
  <c r="M1216" i="59" s="1"/>
  <c r="M1217" i="59" s="1"/>
  <c r="I1212" i="59"/>
  <c r="I1213" i="59" s="1"/>
  <c r="I1214" i="59" s="1"/>
  <c r="I1215" i="59" s="1"/>
  <c r="I1216" i="59" s="1"/>
  <c r="I1217" i="59" s="1"/>
  <c r="H28" i="59"/>
  <c r="J28" i="59"/>
  <c r="N2721" i="59"/>
  <c r="M2721" i="59"/>
  <c r="N1218" i="59" l="1"/>
  <c r="N1219" i="59" s="1"/>
  <c r="N1220" i="59" s="1"/>
  <c r="N1221" i="59" s="1"/>
  <c r="N1222" i="59" s="1"/>
  <c r="N1223" i="59" s="1"/>
  <c r="N1224" i="59" s="1"/>
  <c r="I1218" i="59"/>
  <c r="I1219" i="59" s="1"/>
  <c r="I1220" i="59" s="1"/>
  <c r="I1221" i="59" s="1"/>
  <c r="I1222" i="59" s="1"/>
  <c r="I1223" i="59" s="1"/>
  <c r="I1224" i="59" s="1"/>
  <c r="M1218" i="59"/>
  <c r="M1219" i="59" s="1"/>
  <c r="M1220" i="59" s="1"/>
  <c r="M1221" i="59" s="1"/>
  <c r="M1222" i="59" s="1"/>
  <c r="M1223" i="59" s="1"/>
  <c r="M1224" i="59" s="1"/>
  <c r="H29" i="59"/>
  <c r="J29" i="59"/>
  <c r="M2722" i="59"/>
  <c r="N2722" i="59"/>
  <c r="M1225" i="59" l="1"/>
  <c r="M1226" i="59" s="1"/>
  <c r="M1227" i="59" s="1"/>
  <c r="M1228" i="59" s="1"/>
  <c r="M1229" i="59" s="1"/>
  <c r="M1230" i="59" s="1"/>
  <c r="M1231" i="59" s="1"/>
  <c r="I1225" i="59"/>
  <c r="I1226" i="59" s="1"/>
  <c r="I1227" i="59" s="1"/>
  <c r="I1228" i="59" s="1"/>
  <c r="I1229" i="59" s="1"/>
  <c r="I1230" i="59" s="1"/>
  <c r="I1231" i="59" s="1"/>
  <c r="N1225" i="59"/>
  <c r="N1226" i="59" s="1"/>
  <c r="N1227" i="59" s="1"/>
  <c r="N1228" i="59" s="1"/>
  <c r="N1229" i="59" s="1"/>
  <c r="N1230" i="59" s="1"/>
  <c r="N1231" i="59" s="1"/>
  <c r="H30" i="59"/>
  <c r="J30" i="59"/>
  <c r="M2723" i="59"/>
  <c r="N2723" i="59"/>
  <c r="I1232" i="59" l="1"/>
  <c r="I1233" i="59" s="1"/>
  <c r="I1234" i="59" s="1"/>
  <c r="I1235" i="59" s="1"/>
  <c r="I1236" i="59" s="1"/>
  <c r="I1237" i="59" s="1"/>
  <c r="I1238" i="59" s="1"/>
  <c r="I1239" i="59" s="1"/>
  <c r="N1232" i="59"/>
  <c r="N1233" i="59" s="1"/>
  <c r="N1234" i="59" s="1"/>
  <c r="N1235" i="59" s="1"/>
  <c r="N1236" i="59" s="1"/>
  <c r="N1237" i="59" s="1"/>
  <c r="N1238" i="59" s="1"/>
  <c r="N1239" i="59" s="1"/>
  <c r="M1232" i="59"/>
  <c r="M1233" i="59" s="1"/>
  <c r="M1234" i="59" s="1"/>
  <c r="M1235" i="59" s="1"/>
  <c r="M1236" i="59" s="1"/>
  <c r="M1237" i="59" s="1"/>
  <c r="M1238" i="59" s="1"/>
  <c r="M1239" i="59" s="1"/>
  <c r="J31" i="59"/>
  <c r="H31" i="59"/>
  <c r="N2724" i="59"/>
  <c r="M2724" i="59"/>
  <c r="N1240" i="59" l="1"/>
  <c r="N1241" i="59" s="1"/>
  <c r="N1242" i="59" s="1"/>
  <c r="N1243" i="59" s="1"/>
  <c r="N1244" i="59" s="1"/>
  <c r="N1245" i="59" s="1"/>
  <c r="M1240" i="59"/>
  <c r="M1241" i="59" s="1"/>
  <c r="M1242" i="59" s="1"/>
  <c r="M1243" i="59" s="1"/>
  <c r="M1244" i="59" s="1"/>
  <c r="M1245" i="59" s="1"/>
  <c r="I1240" i="59"/>
  <c r="I1241" i="59" s="1"/>
  <c r="I1242" i="59" s="1"/>
  <c r="I1243" i="59" s="1"/>
  <c r="I1244" i="59" s="1"/>
  <c r="I1245" i="59" s="1"/>
  <c r="J32" i="59"/>
  <c r="H32" i="59"/>
  <c r="N2725" i="59"/>
  <c r="M2725" i="59"/>
  <c r="I1246" i="59" l="1"/>
  <c r="I1247" i="59" s="1"/>
  <c r="I1248" i="59" s="1"/>
  <c r="I1249" i="59" s="1"/>
  <c r="I1250" i="59" s="1"/>
  <c r="I1251" i="59" s="1"/>
  <c r="I1252" i="59" s="1"/>
  <c r="M1246" i="59"/>
  <c r="M1247" i="59" s="1"/>
  <c r="M1248" i="59" s="1"/>
  <c r="M1249" i="59" s="1"/>
  <c r="M1250" i="59" s="1"/>
  <c r="M1251" i="59" s="1"/>
  <c r="M1252" i="59" s="1"/>
  <c r="N1246" i="59"/>
  <c r="N1247" i="59" s="1"/>
  <c r="N1248" i="59" s="1"/>
  <c r="N1249" i="59" s="1"/>
  <c r="N1250" i="59" s="1"/>
  <c r="N1251" i="59" s="1"/>
  <c r="N1252" i="59" s="1"/>
  <c r="H33" i="59"/>
  <c r="J33" i="59"/>
  <c r="N2726" i="59"/>
  <c r="M2726" i="59"/>
  <c r="N1253" i="59" l="1"/>
  <c r="N1254" i="59" s="1"/>
  <c r="N1255" i="59" s="1"/>
  <c r="N1256" i="59" s="1"/>
  <c r="N1257" i="59" s="1"/>
  <c r="N1258" i="59" s="1"/>
  <c r="N1259" i="59" s="1"/>
  <c r="M1253" i="59"/>
  <c r="M1254" i="59" s="1"/>
  <c r="M1255" i="59" s="1"/>
  <c r="M1256" i="59" s="1"/>
  <c r="M1257" i="59" s="1"/>
  <c r="M1258" i="59" s="1"/>
  <c r="M1259" i="59" s="1"/>
  <c r="I1253" i="59"/>
  <c r="I1254" i="59" s="1"/>
  <c r="I1255" i="59" s="1"/>
  <c r="I1256" i="59" s="1"/>
  <c r="I1257" i="59" s="1"/>
  <c r="I1258" i="59" s="1"/>
  <c r="I1259" i="59" s="1"/>
  <c r="J34" i="59"/>
  <c r="H34" i="59"/>
  <c r="M2727" i="59"/>
  <c r="N2727" i="59"/>
  <c r="I1260" i="59" l="1"/>
  <c r="I1261" i="59" s="1"/>
  <c r="I1262" i="59" s="1"/>
  <c r="I1263" i="59" s="1"/>
  <c r="I1264" i="59" s="1"/>
  <c r="I1265" i="59" s="1"/>
  <c r="I1266" i="59" s="1"/>
  <c r="M1260" i="59"/>
  <c r="M1261" i="59" s="1"/>
  <c r="M1262" i="59" s="1"/>
  <c r="M1263" i="59" s="1"/>
  <c r="M1264" i="59" s="1"/>
  <c r="M1265" i="59" s="1"/>
  <c r="M1266" i="59" s="1"/>
  <c r="N1260" i="59"/>
  <c r="N1261" i="59" s="1"/>
  <c r="N1262" i="59" s="1"/>
  <c r="N1263" i="59" s="1"/>
  <c r="N1264" i="59" s="1"/>
  <c r="N1265" i="59" s="1"/>
  <c r="N1266" i="59" s="1"/>
  <c r="J35" i="59"/>
  <c r="H35" i="59"/>
  <c r="N2728" i="59"/>
  <c r="M2728" i="59"/>
  <c r="N1267" i="59" l="1"/>
  <c r="N1268" i="59" s="1"/>
  <c r="N1269" i="59" s="1"/>
  <c r="N1270" i="59" s="1"/>
  <c r="N1271" i="59" s="1"/>
  <c r="N1272" i="59" s="1"/>
  <c r="N1273" i="59" s="1"/>
  <c r="N1274" i="59" s="1"/>
  <c r="M1267" i="59"/>
  <c r="M1268" i="59" s="1"/>
  <c r="M1269" i="59" s="1"/>
  <c r="M1270" i="59" s="1"/>
  <c r="M1271" i="59" s="1"/>
  <c r="M1272" i="59" s="1"/>
  <c r="M1273" i="59" s="1"/>
  <c r="M1274" i="59" s="1"/>
  <c r="I1267" i="59"/>
  <c r="I1268" i="59" s="1"/>
  <c r="I1269" i="59" s="1"/>
  <c r="I1270" i="59" s="1"/>
  <c r="I1271" i="59" s="1"/>
  <c r="I1272" i="59" s="1"/>
  <c r="I1273" i="59" s="1"/>
  <c r="I1274" i="59" s="1"/>
  <c r="M2729" i="59"/>
  <c r="N2729" i="59"/>
  <c r="J36" i="59"/>
  <c r="H36" i="59"/>
  <c r="M1275" i="59" l="1"/>
  <c r="M1276" i="59" s="1"/>
  <c r="M1277" i="59" s="1"/>
  <c r="N1275" i="59"/>
  <c r="N1276" i="59" s="1"/>
  <c r="N1277" i="59" s="1"/>
  <c r="I1275" i="59"/>
  <c r="I1276" i="59" s="1"/>
  <c r="I1277" i="59" s="1"/>
  <c r="M2730" i="59"/>
  <c r="N2730" i="59"/>
  <c r="H37" i="59"/>
  <c r="J37" i="59"/>
  <c r="I1278" i="59" l="1"/>
  <c r="I1279" i="59" s="1"/>
  <c r="I1280" i="59" s="1"/>
  <c r="I1281" i="59" s="1"/>
  <c r="I1282" i="59" s="1"/>
  <c r="I1283" i="59" s="1"/>
  <c r="I1284" i="59" s="1"/>
  <c r="I1285" i="59" s="1"/>
  <c r="I1286" i="59" s="1"/>
  <c r="I1287" i="59" s="1"/>
  <c r="N1278" i="59"/>
  <c r="N1279" i="59" s="1"/>
  <c r="N1280" i="59" s="1"/>
  <c r="N1281" i="59" s="1"/>
  <c r="N1282" i="59" s="1"/>
  <c r="N1283" i="59" s="1"/>
  <c r="N1284" i="59" s="1"/>
  <c r="N1285" i="59" s="1"/>
  <c r="N1286" i="59" s="1"/>
  <c r="N1287" i="59" s="1"/>
  <c r="M1278" i="59"/>
  <c r="M1279" i="59" s="1"/>
  <c r="M1280" i="59" s="1"/>
  <c r="M1281" i="59" s="1"/>
  <c r="M1282" i="59" s="1"/>
  <c r="M1283" i="59" s="1"/>
  <c r="M1284" i="59" s="1"/>
  <c r="M1285" i="59" s="1"/>
  <c r="M1286" i="59" s="1"/>
  <c r="M1287" i="59" s="1"/>
  <c r="M2731" i="59"/>
  <c r="N2731" i="59"/>
  <c r="J38" i="59"/>
  <c r="H38" i="59"/>
  <c r="M1288" i="59" l="1"/>
  <c r="M1289" i="59" s="1"/>
  <c r="M1290" i="59" s="1"/>
  <c r="M1291" i="59" s="1"/>
  <c r="M1292" i="59" s="1"/>
  <c r="M1293" i="59" s="1"/>
  <c r="M1294" i="59" s="1"/>
  <c r="M1295" i="59" s="1"/>
  <c r="N1288" i="59"/>
  <c r="N1289" i="59" s="1"/>
  <c r="N1290" i="59" s="1"/>
  <c r="N1291" i="59" s="1"/>
  <c r="N1292" i="59" s="1"/>
  <c r="N1293" i="59" s="1"/>
  <c r="N1294" i="59" s="1"/>
  <c r="N1295" i="59" s="1"/>
  <c r="I1288" i="59"/>
  <c r="I1289" i="59" s="1"/>
  <c r="I1290" i="59" s="1"/>
  <c r="I1291" i="59" s="1"/>
  <c r="I1292" i="59" s="1"/>
  <c r="I1293" i="59" s="1"/>
  <c r="I1294" i="59" s="1"/>
  <c r="I1295" i="59" s="1"/>
  <c r="M2732" i="59"/>
  <c r="N2732" i="59"/>
  <c r="J39" i="59"/>
  <c r="H39" i="59"/>
  <c r="N1296" i="59" l="1"/>
  <c r="N1297" i="59" s="1"/>
  <c r="N1298" i="59" s="1"/>
  <c r="N1299" i="59" s="1"/>
  <c r="N1300" i="59" s="1"/>
  <c r="N1301" i="59" s="1"/>
  <c r="I1296" i="59"/>
  <c r="I1297" i="59" s="1"/>
  <c r="I1298" i="59" s="1"/>
  <c r="I1299" i="59" s="1"/>
  <c r="I1300" i="59" s="1"/>
  <c r="I1301" i="59" s="1"/>
  <c r="M1296" i="59"/>
  <c r="M1297" i="59" s="1"/>
  <c r="M1298" i="59" s="1"/>
  <c r="M1299" i="59" s="1"/>
  <c r="M1300" i="59" s="1"/>
  <c r="M1301" i="59" s="1"/>
  <c r="M2733" i="59"/>
  <c r="N2733" i="59"/>
  <c r="J40" i="59"/>
  <c r="H40" i="59"/>
  <c r="I1302" i="59" l="1"/>
  <c r="I1303" i="59" s="1"/>
  <c r="I1304" i="59" s="1"/>
  <c r="I1305" i="59" s="1"/>
  <c r="I1306" i="59" s="1"/>
  <c r="I1307" i="59" s="1"/>
  <c r="I1308" i="59" s="1"/>
  <c r="M1302" i="59"/>
  <c r="M1303" i="59" s="1"/>
  <c r="M1304" i="59" s="1"/>
  <c r="M1305" i="59" s="1"/>
  <c r="M1306" i="59" s="1"/>
  <c r="M1307" i="59" s="1"/>
  <c r="M1308" i="59" s="1"/>
  <c r="N1302" i="59"/>
  <c r="N1303" i="59" s="1"/>
  <c r="N1304" i="59" s="1"/>
  <c r="N1305" i="59" s="1"/>
  <c r="N1306" i="59" s="1"/>
  <c r="N1307" i="59" s="1"/>
  <c r="N1308" i="59" s="1"/>
  <c r="M2734" i="59"/>
  <c r="N2734" i="59"/>
  <c r="H41" i="59"/>
  <c r="J41" i="59"/>
  <c r="M1309" i="59" l="1"/>
  <c r="M1310" i="59" s="1"/>
  <c r="M1311" i="59" s="1"/>
  <c r="M1312" i="59" s="1"/>
  <c r="M1313" i="59" s="1"/>
  <c r="M1314" i="59" s="1"/>
  <c r="M1315" i="59" s="1"/>
  <c r="N1309" i="59"/>
  <c r="N1310" i="59" s="1"/>
  <c r="N1311" i="59" s="1"/>
  <c r="N1312" i="59" s="1"/>
  <c r="N1313" i="59" s="1"/>
  <c r="N1314" i="59" s="1"/>
  <c r="N1315" i="59" s="1"/>
  <c r="I1309" i="59"/>
  <c r="I1310" i="59" s="1"/>
  <c r="I1311" i="59" s="1"/>
  <c r="I1312" i="59" s="1"/>
  <c r="I1313" i="59" s="1"/>
  <c r="I1314" i="59" s="1"/>
  <c r="I1315" i="59" s="1"/>
  <c r="M2735" i="59"/>
  <c r="N2735" i="59"/>
  <c r="H42" i="59"/>
  <c r="J42" i="59"/>
  <c r="N1316" i="59" l="1"/>
  <c r="N1317" i="59" s="1"/>
  <c r="N1318" i="59" s="1"/>
  <c r="I1316" i="59"/>
  <c r="I1317" i="59" s="1"/>
  <c r="I1318" i="59" s="1"/>
  <c r="M1316" i="59"/>
  <c r="M1317" i="59" s="1"/>
  <c r="M1318" i="59" s="1"/>
  <c r="M2736" i="59"/>
  <c r="N2736" i="59"/>
  <c r="J43" i="59"/>
  <c r="H43" i="59"/>
  <c r="M1319" i="59" l="1"/>
  <c r="M1320" i="59" s="1"/>
  <c r="M1321" i="59" s="1"/>
  <c r="M1322" i="59" s="1"/>
  <c r="M1323" i="59" s="1"/>
  <c r="M1324" i="59" s="1"/>
  <c r="M1325" i="59" s="1"/>
  <c r="M1326" i="59" s="1"/>
  <c r="M1327" i="59" s="1"/>
  <c r="M1328" i="59" s="1"/>
  <c r="M1329" i="59" s="1"/>
  <c r="I1319" i="59"/>
  <c r="I1320" i="59" s="1"/>
  <c r="I1321" i="59" s="1"/>
  <c r="I1322" i="59" s="1"/>
  <c r="I1323" i="59" s="1"/>
  <c r="I1324" i="59" s="1"/>
  <c r="I1325" i="59" s="1"/>
  <c r="I1326" i="59" s="1"/>
  <c r="I1327" i="59" s="1"/>
  <c r="I1328" i="59" s="1"/>
  <c r="I1329" i="59" s="1"/>
  <c r="N1319" i="59"/>
  <c r="N1320" i="59" s="1"/>
  <c r="N1321" i="59" s="1"/>
  <c r="N1322" i="59" s="1"/>
  <c r="N1323" i="59" s="1"/>
  <c r="N1324" i="59" s="1"/>
  <c r="N1325" i="59" s="1"/>
  <c r="N1326" i="59" s="1"/>
  <c r="N1327" i="59" s="1"/>
  <c r="N1328" i="59" s="1"/>
  <c r="N1329" i="59" s="1"/>
  <c r="M2737" i="59"/>
  <c r="N2737" i="59"/>
  <c r="H44" i="59"/>
  <c r="J44" i="59"/>
  <c r="N1330" i="59" l="1"/>
  <c r="N1331" i="59" s="1"/>
  <c r="N1332" i="59" s="1"/>
  <c r="N1333" i="59" s="1"/>
  <c r="N1334" i="59" s="1"/>
  <c r="N1335" i="59" s="1"/>
  <c r="N1336" i="59" s="1"/>
  <c r="I1330" i="59"/>
  <c r="I1331" i="59" s="1"/>
  <c r="I1332" i="59" s="1"/>
  <c r="I1333" i="59" s="1"/>
  <c r="I1334" i="59" s="1"/>
  <c r="I1335" i="59" s="1"/>
  <c r="I1336" i="59" s="1"/>
  <c r="M1330" i="59"/>
  <c r="M1331" i="59" s="1"/>
  <c r="M1332" i="59" s="1"/>
  <c r="M1333" i="59" s="1"/>
  <c r="M1334" i="59" s="1"/>
  <c r="M1335" i="59" s="1"/>
  <c r="M1336" i="59" s="1"/>
  <c r="M2738" i="59"/>
  <c r="N2738" i="59"/>
  <c r="H45" i="59"/>
  <c r="J45" i="59"/>
  <c r="M1337" i="59" l="1"/>
  <c r="M1338" i="59" s="1"/>
  <c r="I1337" i="59"/>
  <c r="I1338" i="59" s="1"/>
  <c r="N1337" i="59"/>
  <c r="N1338" i="59" s="1"/>
  <c r="M2739" i="59"/>
  <c r="N2739" i="59"/>
  <c r="J46" i="59"/>
  <c r="H46" i="59"/>
  <c r="N1339" i="59" l="1"/>
  <c r="N1340" i="59" s="1"/>
  <c r="N1341" i="59" s="1"/>
  <c r="N1342" i="59" s="1"/>
  <c r="N1343" i="59" s="1"/>
  <c r="N1344" i="59" s="1"/>
  <c r="N1345" i="59" s="1"/>
  <c r="N1346" i="59" s="1"/>
  <c r="N1347" i="59" s="1"/>
  <c r="N1348" i="59" s="1"/>
  <c r="N1349" i="59" s="1"/>
  <c r="N1350" i="59" s="1"/>
  <c r="I1339" i="59"/>
  <c r="I1340" i="59" s="1"/>
  <c r="I1341" i="59" s="1"/>
  <c r="I1342" i="59" s="1"/>
  <c r="I1343" i="59" s="1"/>
  <c r="I1344" i="59" s="1"/>
  <c r="I1345" i="59" s="1"/>
  <c r="I1346" i="59" s="1"/>
  <c r="I1347" i="59" s="1"/>
  <c r="I1348" i="59" s="1"/>
  <c r="I1349" i="59" s="1"/>
  <c r="I1350" i="59" s="1"/>
  <c r="M1339" i="59"/>
  <c r="M1340" i="59" s="1"/>
  <c r="M1341" i="59" s="1"/>
  <c r="M1342" i="59" s="1"/>
  <c r="M1343" i="59" s="1"/>
  <c r="M1344" i="59" s="1"/>
  <c r="M1345" i="59" s="1"/>
  <c r="M1346" i="59" s="1"/>
  <c r="M1347" i="59" s="1"/>
  <c r="M1348" i="59" s="1"/>
  <c r="M1349" i="59" s="1"/>
  <c r="M1350" i="59" s="1"/>
  <c r="M2740" i="59"/>
  <c r="N2740" i="59"/>
  <c r="J47" i="59"/>
  <c r="H47" i="59"/>
  <c r="M2741" i="59" l="1"/>
  <c r="N2741" i="59"/>
  <c r="I1351" i="59"/>
  <c r="I1352" i="59" s="1"/>
  <c r="I1353" i="59" s="1"/>
  <c r="I1354" i="59" s="1"/>
  <c r="I1355" i="59" s="1"/>
  <c r="I1356" i="59" s="1"/>
  <c r="I1357" i="59" s="1"/>
  <c r="N1351" i="59"/>
  <c r="N1352" i="59" s="1"/>
  <c r="N1353" i="59" s="1"/>
  <c r="N1354" i="59" s="1"/>
  <c r="N1355" i="59" s="1"/>
  <c r="N1356" i="59" s="1"/>
  <c r="N1357" i="59" s="1"/>
  <c r="M1351" i="59"/>
  <c r="M1352" i="59" s="1"/>
  <c r="M1353" i="59" s="1"/>
  <c r="M1354" i="59" s="1"/>
  <c r="M1355" i="59" s="1"/>
  <c r="M1356" i="59" s="1"/>
  <c r="M1357" i="59" s="1"/>
  <c r="J48" i="59"/>
  <c r="H48" i="59"/>
  <c r="M2742" i="59" l="1"/>
  <c r="N2742" i="59"/>
  <c r="M1358" i="59"/>
  <c r="M1359" i="59" s="1"/>
  <c r="M1360" i="59" s="1"/>
  <c r="M1361" i="59" s="1"/>
  <c r="M1362" i="59" s="1"/>
  <c r="M1363" i="59" s="1"/>
  <c r="M1364" i="59" s="1"/>
  <c r="N1358" i="59"/>
  <c r="N1359" i="59" s="1"/>
  <c r="N1360" i="59" s="1"/>
  <c r="N1361" i="59" s="1"/>
  <c r="N1362" i="59" s="1"/>
  <c r="N1363" i="59" s="1"/>
  <c r="N1364" i="59" s="1"/>
  <c r="I1358" i="59"/>
  <c r="I1359" i="59" s="1"/>
  <c r="I1360" i="59" s="1"/>
  <c r="I1361" i="59" s="1"/>
  <c r="I1362" i="59" s="1"/>
  <c r="I1363" i="59" s="1"/>
  <c r="I1364" i="59" s="1"/>
  <c r="I1365" i="59" s="1"/>
  <c r="I1366" i="59" s="1"/>
  <c r="I1367" i="59" s="1"/>
  <c r="I1368" i="59" s="1"/>
  <c r="I1369" i="59" s="1"/>
  <c r="I1370" i="59" s="1"/>
  <c r="I1371" i="59" s="1"/>
  <c r="I1372" i="59" s="1"/>
  <c r="I1373" i="59" s="1"/>
  <c r="I1374" i="59" s="1"/>
  <c r="I1375" i="59" s="1"/>
  <c r="I1376" i="59" s="1"/>
  <c r="I1377" i="59" s="1"/>
  <c r="I1378" i="59" s="1"/>
  <c r="I1379" i="59" s="1"/>
  <c r="I1380" i="59" s="1"/>
  <c r="I1381" i="59" s="1"/>
  <c r="I1382" i="59" s="1"/>
  <c r="I1383" i="59" s="1"/>
  <c r="I1384" i="59" s="1"/>
  <c r="I1385" i="59" s="1"/>
  <c r="I1386" i="59" s="1"/>
  <c r="I1387" i="59" s="1"/>
  <c r="I1388" i="59" s="1"/>
  <c r="I1389" i="59" s="1"/>
  <c r="I1390" i="59" s="1"/>
  <c r="I1391" i="59" s="1"/>
  <c r="I1392" i="59" s="1"/>
  <c r="I1393" i="59" s="1"/>
  <c r="I1394" i="59" s="1"/>
  <c r="I1395" i="59" s="1"/>
  <c r="I1396" i="59" s="1"/>
  <c r="I1397" i="59" s="1"/>
  <c r="I1398" i="59" s="1"/>
  <c r="I1399" i="59" s="1"/>
  <c r="I1400" i="59" s="1"/>
  <c r="I1401" i="59" s="1"/>
  <c r="I1402" i="59" s="1"/>
  <c r="I1403" i="59" s="1"/>
  <c r="I1404" i="59" s="1"/>
  <c r="I1405" i="59" s="1"/>
  <c r="I1406" i="59" s="1"/>
  <c r="I1407" i="59" s="1"/>
  <c r="I1408" i="59" s="1"/>
  <c r="I1409" i="59" s="1"/>
  <c r="I1410" i="59" s="1"/>
  <c r="I1411" i="59" s="1"/>
  <c r="I1412" i="59" s="1"/>
  <c r="I1413" i="59" s="1"/>
  <c r="I1414" i="59" s="1"/>
  <c r="I1415" i="59" s="1"/>
  <c r="I1416" i="59" s="1"/>
  <c r="I1417" i="59" s="1"/>
  <c r="I1418" i="59" s="1"/>
  <c r="I1419" i="59" s="1"/>
  <c r="I1420" i="59" s="1"/>
  <c r="I1421" i="59" s="1"/>
  <c r="I1422" i="59" s="1"/>
  <c r="I1423" i="59" s="1"/>
  <c r="I1424" i="59" s="1"/>
  <c r="I1425" i="59" s="1"/>
  <c r="I1426" i="59" s="1"/>
  <c r="I1427" i="59" s="1"/>
  <c r="I1428" i="59" s="1"/>
  <c r="I1429" i="59" s="1"/>
  <c r="I1430" i="59" s="1"/>
  <c r="I1431" i="59" s="1"/>
  <c r="I1432" i="59" s="1"/>
  <c r="I1433" i="59" s="1"/>
  <c r="I1434" i="59" s="1"/>
  <c r="I1435" i="59" s="1"/>
  <c r="I1436" i="59" s="1"/>
  <c r="I1437" i="59" s="1"/>
  <c r="I1438" i="59" s="1"/>
  <c r="I1439" i="59" s="1"/>
  <c r="I1440" i="59" s="1"/>
  <c r="I1441" i="59" s="1"/>
  <c r="I1442" i="59" s="1"/>
  <c r="I1443" i="59" s="1"/>
  <c r="I1444" i="59" s="1"/>
  <c r="I1445" i="59" s="1"/>
  <c r="I1446" i="59" s="1"/>
  <c r="I1447" i="59" s="1"/>
  <c r="I1448" i="59" s="1"/>
  <c r="I1449" i="59" s="1"/>
  <c r="I1450" i="59" s="1"/>
  <c r="I1451" i="59" s="1"/>
  <c r="I1452" i="59" s="1"/>
  <c r="I1453" i="59" s="1"/>
  <c r="I1454" i="59" s="1"/>
  <c r="I1455" i="59" s="1"/>
  <c r="I1456" i="59" s="1"/>
  <c r="I1457" i="59" s="1"/>
  <c r="I1458" i="59" s="1"/>
  <c r="I1459" i="59" s="1"/>
  <c r="I1460" i="59" s="1"/>
  <c r="I1461" i="59" s="1"/>
  <c r="I1462" i="59" s="1"/>
  <c r="I1463" i="59" s="1"/>
  <c r="I1464" i="59" s="1"/>
  <c r="I1465" i="59" s="1"/>
  <c r="I1466" i="59" s="1"/>
  <c r="I1467" i="59" s="1"/>
  <c r="I1468" i="59" s="1"/>
  <c r="I1469" i="59" s="1"/>
  <c r="I1470" i="59" s="1"/>
  <c r="I1471" i="59" s="1"/>
  <c r="I1472" i="59" s="1"/>
  <c r="I1473" i="59" s="1"/>
  <c r="I1474" i="59" s="1"/>
  <c r="I1475" i="59" s="1"/>
  <c r="I1476" i="59" s="1"/>
  <c r="I1477" i="59" s="1"/>
  <c r="I1478" i="59" s="1"/>
  <c r="I1479" i="59" s="1"/>
  <c r="I1480" i="59" s="1"/>
  <c r="I1481" i="59" s="1"/>
  <c r="I1482" i="59" s="1"/>
  <c r="I1483" i="59" s="1"/>
  <c r="I1484" i="59" s="1"/>
  <c r="I1485" i="59" s="1"/>
  <c r="I1486" i="59" s="1"/>
  <c r="I1487" i="59" s="1"/>
  <c r="I1488" i="59" s="1"/>
  <c r="I1489" i="59" s="1"/>
  <c r="I1490" i="59" s="1"/>
  <c r="I1491" i="59" s="1"/>
  <c r="I1492" i="59" s="1"/>
  <c r="I1493" i="59" s="1"/>
  <c r="I1494" i="59" s="1"/>
  <c r="I1495" i="59" s="1"/>
  <c r="I1496" i="59" s="1"/>
  <c r="I1497" i="59" s="1"/>
  <c r="I1498" i="59" s="1"/>
  <c r="I1499" i="59" s="1"/>
  <c r="I1500" i="59" s="1"/>
  <c r="I1501" i="59" s="1"/>
  <c r="I1502" i="59" s="1"/>
  <c r="H49" i="59"/>
  <c r="J49" i="59"/>
  <c r="I1503" i="59" l="1"/>
  <c r="I1504" i="59" s="1"/>
  <c r="I1505" i="59" s="1"/>
  <c r="I1506" i="59" s="1"/>
  <c r="I1507" i="59" s="1"/>
  <c r="I1508" i="59" s="1"/>
  <c r="I1509" i="59" s="1"/>
  <c r="I1510" i="59" s="1"/>
  <c r="I1511" i="59" s="1"/>
  <c r="I1512" i="59" s="1"/>
  <c r="I1513" i="59" s="1"/>
  <c r="I1514" i="59" s="1"/>
  <c r="I1515" i="59" s="1"/>
  <c r="I1516" i="59" s="1"/>
  <c r="N2743" i="59"/>
  <c r="M2743" i="59"/>
  <c r="N1365" i="59"/>
  <c r="N1366" i="59" s="1"/>
  <c r="N1367" i="59" s="1"/>
  <c r="N1368" i="59" s="1"/>
  <c r="N1369" i="59" s="1"/>
  <c r="N1370" i="59" s="1"/>
  <c r="N1371" i="59" s="1"/>
  <c r="M1365" i="59"/>
  <c r="M1366" i="59" s="1"/>
  <c r="M1367" i="59" s="1"/>
  <c r="M1368" i="59" s="1"/>
  <c r="M1369" i="59" s="1"/>
  <c r="M1370" i="59" s="1"/>
  <c r="M1371" i="59" s="1"/>
  <c r="H50" i="59"/>
  <c r="J50" i="59"/>
  <c r="I1517" i="59" l="1"/>
  <c r="I1518" i="59" s="1"/>
  <c r="I1519" i="59" s="1"/>
  <c r="I1520" i="59" s="1"/>
  <c r="I1521" i="59" s="1"/>
  <c r="I1522" i="59" s="1"/>
  <c r="I1523" i="59" s="1"/>
  <c r="M2744" i="59"/>
  <c r="N2744" i="59"/>
  <c r="M1372" i="59"/>
  <c r="M1373" i="59" s="1"/>
  <c r="M1374" i="59" s="1"/>
  <c r="M1375" i="59" s="1"/>
  <c r="M1376" i="59" s="1"/>
  <c r="M1377" i="59" s="1"/>
  <c r="M1378" i="59" s="1"/>
  <c r="M1379" i="59" s="1"/>
  <c r="M1380" i="59" s="1"/>
  <c r="M1381" i="59" s="1"/>
  <c r="N1372" i="59"/>
  <c r="N1373" i="59" s="1"/>
  <c r="N1374" i="59" s="1"/>
  <c r="N1375" i="59" s="1"/>
  <c r="N1376" i="59" s="1"/>
  <c r="N1377" i="59" s="1"/>
  <c r="N1378" i="59" s="1"/>
  <c r="N1379" i="59" s="1"/>
  <c r="N1380" i="59" s="1"/>
  <c r="N1381" i="59" s="1"/>
  <c r="J51" i="59"/>
  <c r="H51" i="59"/>
  <c r="I1524" i="59" l="1"/>
  <c r="I1525" i="59" s="1"/>
  <c r="I1526" i="59" s="1"/>
  <c r="I1527" i="59" s="1"/>
  <c r="I1528" i="59" s="1"/>
  <c r="I1529" i="59" s="1"/>
  <c r="I1530" i="59" s="1"/>
  <c r="M2745" i="59"/>
  <c r="N2745" i="59"/>
  <c r="N1382" i="59"/>
  <c r="N1383" i="59" s="1"/>
  <c r="N1384" i="59" s="1"/>
  <c r="N1385" i="59" s="1"/>
  <c r="N1386" i="59" s="1"/>
  <c r="M1382" i="59"/>
  <c r="M1383" i="59" s="1"/>
  <c r="M1384" i="59" s="1"/>
  <c r="M1385" i="59" s="1"/>
  <c r="M1386" i="59" s="1"/>
  <c r="J52" i="59"/>
  <c r="H52" i="59"/>
  <c r="I1531" i="59" l="1"/>
  <c r="I1532" i="59" s="1"/>
  <c r="I1533" i="59" s="1"/>
  <c r="I1534" i="59" s="1"/>
  <c r="I1535" i="59" s="1"/>
  <c r="I1536" i="59" s="1"/>
  <c r="I1537" i="59" s="1"/>
  <c r="M2746" i="59"/>
  <c r="N2746" i="59"/>
  <c r="N1387" i="59"/>
  <c r="N1388" i="59" s="1"/>
  <c r="N1389" i="59" s="1"/>
  <c r="N1390" i="59" s="1"/>
  <c r="N1391" i="59" s="1"/>
  <c r="N1392" i="59" s="1"/>
  <c r="M1387" i="59"/>
  <c r="M1388" i="59" s="1"/>
  <c r="M1389" i="59" s="1"/>
  <c r="M1390" i="59" s="1"/>
  <c r="M1391" i="59" s="1"/>
  <c r="M1392" i="59" s="1"/>
  <c r="H53" i="59"/>
  <c r="J53" i="59"/>
  <c r="I1538" i="59" l="1"/>
  <c r="I1539" i="59" s="1"/>
  <c r="I1540" i="59" s="1"/>
  <c r="I1541" i="59" s="1"/>
  <c r="I1542" i="59" s="1"/>
  <c r="I1543" i="59" s="1"/>
  <c r="I1544" i="59" s="1"/>
  <c r="M2747" i="59"/>
  <c r="N2747" i="59"/>
  <c r="M1393" i="59"/>
  <c r="M1394" i="59" s="1"/>
  <c r="M1395" i="59" s="1"/>
  <c r="M1396" i="59" s="1"/>
  <c r="M1397" i="59" s="1"/>
  <c r="M1398" i="59" s="1"/>
  <c r="M1399" i="59" s="1"/>
  <c r="N1393" i="59"/>
  <c r="N1394" i="59" s="1"/>
  <c r="N1395" i="59" s="1"/>
  <c r="N1396" i="59" s="1"/>
  <c r="N1397" i="59" s="1"/>
  <c r="N1398" i="59" s="1"/>
  <c r="N1399" i="59" s="1"/>
  <c r="H54" i="59"/>
  <c r="J54" i="59"/>
  <c r="I1545" i="59" l="1"/>
  <c r="I1546" i="59" s="1"/>
  <c r="I1547" i="59" s="1"/>
  <c r="I1548" i="59" s="1"/>
  <c r="I1549" i="59" s="1"/>
  <c r="I1550" i="59" s="1"/>
  <c r="I1551" i="59" s="1"/>
  <c r="M2748" i="59"/>
  <c r="N2748" i="59"/>
  <c r="N1400" i="59"/>
  <c r="N1401" i="59" s="1"/>
  <c r="N1402" i="59" s="1"/>
  <c r="N1403" i="59" s="1"/>
  <c r="N1404" i="59" s="1"/>
  <c r="N1405" i="59" s="1"/>
  <c r="N1406" i="59" s="1"/>
  <c r="M1400" i="59"/>
  <c r="M1401" i="59" s="1"/>
  <c r="M1402" i="59" s="1"/>
  <c r="M1403" i="59" s="1"/>
  <c r="M1404" i="59" s="1"/>
  <c r="M1405" i="59" s="1"/>
  <c r="M1406" i="59" s="1"/>
  <c r="J55" i="59"/>
  <c r="H55" i="59"/>
  <c r="I1552" i="59" l="1"/>
  <c r="I1553" i="59" s="1"/>
  <c r="I1554" i="59" s="1"/>
  <c r="I1555" i="59" s="1"/>
  <c r="I1556" i="59" s="1"/>
  <c r="I1557" i="59" s="1"/>
  <c r="I1558" i="59" s="1"/>
  <c r="M2749" i="59"/>
  <c r="N2749" i="59"/>
  <c r="M1407" i="59"/>
  <c r="M1408" i="59" s="1"/>
  <c r="M1409" i="59" s="1"/>
  <c r="M1410" i="59" s="1"/>
  <c r="M1411" i="59" s="1"/>
  <c r="M1412" i="59" s="1"/>
  <c r="M1413" i="59" s="1"/>
  <c r="N1407" i="59"/>
  <c r="N1408" i="59" s="1"/>
  <c r="N1409" i="59" s="1"/>
  <c r="N1410" i="59" s="1"/>
  <c r="N1411" i="59" s="1"/>
  <c r="N1412" i="59" s="1"/>
  <c r="N1413" i="59" s="1"/>
  <c r="H56" i="59"/>
  <c r="J56" i="59"/>
  <c r="I1559" i="59" l="1"/>
  <c r="I1560" i="59" s="1"/>
  <c r="I1561" i="59" s="1"/>
  <c r="I1562" i="59" s="1"/>
  <c r="I1563" i="59" s="1"/>
  <c r="I1564" i="59" s="1"/>
  <c r="I1565" i="59" s="1"/>
  <c r="M2750" i="59"/>
  <c r="N2750" i="59"/>
  <c r="N1414" i="59"/>
  <c r="N1415" i="59" s="1"/>
  <c r="N1416" i="59" s="1"/>
  <c r="N1417" i="59" s="1"/>
  <c r="N1418" i="59" s="1"/>
  <c r="N1419" i="59" s="1"/>
  <c r="N1420" i="59" s="1"/>
  <c r="M1414" i="59"/>
  <c r="M1415" i="59" s="1"/>
  <c r="M1416" i="59" s="1"/>
  <c r="M1417" i="59" s="1"/>
  <c r="M1418" i="59" s="1"/>
  <c r="M1419" i="59" s="1"/>
  <c r="M1420" i="59" s="1"/>
  <c r="H57" i="59"/>
  <c r="J57" i="59"/>
  <c r="I1566" i="59" l="1"/>
  <c r="I1567" i="59" s="1"/>
  <c r="I1568" i="59" s="1"/>
  <c r="I1569" i="59" s="1"/>
  <c r="I1570" i="59" s="1"/>
  <c r="I1571" i="59" s="1"/>
  <c r="I1572" i="59" s="1"/>
  <c r="M2751" i="59"/>
  <c r="N2751" i="59"/>
  <c r="M1421" i="59"/>
  <c r="M1422" i="59" s="1"/>
  <c r="M1423" i="59" s="1"/>
  <c r="M1424" i="59" s="1"/>
  <c r="M1425" i="59" s="1"/>
  <c r="M1426" i="59" s="1"/>
  <c r="M1427" i="59" s="1"/>
  <c r="N1421" i="59"/>
  <c r="N1422" i="59" s="1"/>
  <c r="N1423" i="59" s="1"/>
  <c r="N1424" i="59" s="1"/>
  <c r="N1425" i="59" s="1"/>
  <c r="N1426" i="59" s="1"/>
  <c r="N1427" i="59" s="1"/>
  <c r="H58" i="59"/>
  <c r="J58" i="59"/>
  <c r="I1573" i="59" l="1"/>
  <c r="I1574" i="59" s="1"/>
  <c r="I1575" i="59" s="1"/>
  <c r="I1576" i="59" s="1"/>
  <c r="I1577" i="59" s="1"/>
  <c r="I1578" i="59" s="1"/>
  <c r="I1579" i="59" s="1"/>
  <c r="M2752" i="59"/>
  <c r="N2752" i="59"/>
  <c r="N1428" i="59"/>
  <c r="N1429" i="59" s="1"/>
  <c r="N1430" i="59" s="1"/>
  <c r="M1428" i="59"/>
  <c r="M1429" i="59" s="1"/>
  <c r="M1430" i="59" s="1"/>
  <c r="J59" i="59"/>
  <c r="H59" i="59"/>
  <c r="I1580" i="59" l="1"/>
  <c r="I1581" i="59" s="1"/>
  <c r="I1582" i="59" s="1"/>
  <c r="I1583" i="59" s="1"/>
  <c r="I1584" i="59" s="1"/>
  <c r="I1585" i="59" s="1"/>
  <c r="I1586" i="59" s="1"/>
  <c r="M2753" i="59"/>
  <c r="N2753" i="59"/>
  <c r="M1431" i="59"/>
  <c r="M1432" i="59" s="1"/>
  <c r="M1433" i="59" s="1"/>
  <c r="M1434" i="59" s="1"/>
  <c r="N1431" i="59"/>
  <c r="N1432" i="59" s="1"/>
  <c r="N1433" i="59" s="1"/>
  <c r="N1434" i="59" s="1"/>
  <c r="N1435" i="59" s="1"/>
  <c r="N1436" i="59" s="1"/>
  <c r="N1437" i="59" s="1"/>
  <c r="N1438" i="59" s="1"/>
  <c r="N1439" i="59" s="1"/>
  <c r="N1440" i="59" s="1"/>
  <c r="N1441" i="59" s="1"/>
  <c r="H60" i="59"/>
  <c r="J60" i="59"/>
  <c r="M2754" i="59" l="1"/>
  <c r="N2754" i="59"/>
  <c r="M1435" i="59"/>
  <c r="M1436" i="59" s="1"/>
  <c r="M1437" i="59" s="1"/>
  <c r="M1438" i="59" s="1"/>
  <c r="M1439" i="59" s="1"/>
  <c r="M1440" i="59" s="1"/>
  <c r="M1441" i="59" s="1"/>
  <c r="M1442" i="59" s="1"/>
  <c r="M1443" i="59" s="1"/>
  <c r="M1444" i="59" s="1"/>
  <c r="M1445" i="59" s="1"/>
  <c r="M1446" i="59" s="1"/>
  <c r="M1447" i="59" s="1"/>
  <c r="M1448" i="59" s="1"/>
  <c r="I1587" i="59"/>
  <c r="I1588" i="59" s="1"/>
  <c r="I1589" i="59" s="1"/>
  <c r="I1590" i="59" s="1"/>
  <c r="I1591" i="59" s="1"/>
  <c r="I1592" i="59" s="1"/>
  <c r="I1593" i="59" s="1"/>
  <c r="N1442" i="59"/>
  <c r="N1443" i="59" s="1"/>
  <c r="N1444" i="59" s="1"/>
  <c r="N1445" i="59" s="1"/>
  <c r="N1446" i="59" s="1"/>
  <c r="N1447" i="59" s="1"/>
  <c r="N1448" i="59" s="1"/>
  <c r="H61" i="59"/>
  <c r="J61" i="59"/>
  <c r="N2755" i="59" l="1"/>
  <c r="M2755" i="59"/>
  <c r="I1594" i="59"/>
  <c r="I1595" i="59" s="1"/>
  <c r="I1596" i="59" s="1"/>
  <c r="I1597" i="59" s="1"/>
  <c r="I1598" i="59" s="1"/>
  <c r="I1599" i="59" s="1"/>
  <c r="I1600" i="59" s="1"/>
  <c r="M1449" i="59"/>
  <c r="M1450" i="59" s="1"/>
  <c r="M1451" i="59" s="1"/>
  <c r="M1452" i="59" s="1"/>
  <c r="M1453" i="59" s="1"/>
  <c r="M1454" i="59" s="1"/>
  <c r="M1455" i="59" s="1"/>
  <c r="N1449" i="59"/>
  <c r="N1450" i="59" s="1"/>
  <c r="N1451" i="59" s="1"/>
  <c r="N1452" i="59" s="1"/>
  <c r="N1453" i="59" s="1"/>
  <c r="N1454" i="59" s="1"/>
  <c r="N1455" i="59" s="1"/>
  <c r="J62" i="59"/>
  <c r="H62" i="59"/>
  <c r="N2756" i="59" l="1"/>
  <c r="M2756" i="59"/>
  <c r="I1601" i="59"/>
  <c r="I1602" i="59" s="1"/>
  <c r="I1603" i="59" s="1"/>
  <c r="I1604" i="59" s="1"/>
  <c r="I1605" i="59" s="1"/>
  <c r="I1606" i="59" s="1"/>
  <c r="I1607" i="59" s="1"/>
  <c r="N1456" i="59"/>
  <c r="M1456" i="59"/>
  <c r="J63" i="59"/>
  <c r="H63" i="59"/>
  <c r="M2757" i="59" l="1"/>
  <c r="N2757" i="59"/>
  <c r="I1608" i="59"/>
  <c r="I1609" i="59" s="1"/>
  <c r="I1610" i="59" s="1"/>
  <c r="I1611" i="59" s="1"/>
  <c r="I1612" i="59" s="1"/>
  <c r="I1613" i="59" s="1"/>
  <c r="I1614" i="59" s="1"/>
  <c r="M1457" i="59"/>
  <c r="M1458" i="59" s="1"/>
  <c r="M1459" i="59" s="1"/>
  <c r="M1460" i="59" s="1"/>
  <c r="M1461" i="59" s="1"/>
  <c r="M1462" i="59" s="1"/>
  <c r="M1463" i="59" s="1"/>
  <c r="M1464" i="59" s="1"/>
  <c r="M1465" i="59" s="1"/>
  <c r="M1466" i="59" s="1"/>
  <c r="M1467" i="59" s="1"/>
  <c r="M1468" i="59" s="1"/>
  <c r="M1469" i="59" s="1"/>
  <c r="M1470" i="59" s="1"/>
  <c r="M1471" i="59" s="1"/>
  <c r="M1472" i="59" s="1"/>
  <c r="M1473" i="59" s="1"/>
  <c r="M1474" i="59" s="1"/>
  <c r="M1475" i="59" s="1"/>
  <c r="M1476" i="59" s="1"/>
  <c r="M1477" i="59" s="1"/>
  <c r="M1478" i="59" s="1"/>
  <c r="M1479" i="59" s="1"/>
  <c r="M1480" i="59" s="1"/>
  <c r="M1481" i="59" s="1"/>
  <c r="M1482" i="59" s="1"/>
  <c r="M1483" i="59" s="1"/>
  <c r="M1484" i="59" s="1"/>
  <c r="M1485" i="59" s="1"/>
  <c r="M1486" i="59" s="1"/>
  <c r="M1487" i="59" s="1"/>
  <c r="M1488" i="59" s="1"/>
  <c r="M1489" i="59" s="1"/>
  <c r="M1490" i="59" s="1"/>
  <c r="M1491" i="59" s="1"/>
  <c r="M1492" i="59" s="1"/>
  <c r="M1493" i="59" s="1"/>
  <c r="M1494" i="59" s="1"/>
  <c r="M1495" i="59" s="1"/>
  <c r="M1496" i="59" s="1"/>
  <c r="M1497" i="59" s="1"/>
  <c r="M1498" i="59" s="1"/>
  <c r="M1499" i="59" s="1"/>
  <c r="M1500" i="59" s="1"/>
  <c r="M1501" i="59" s="1"/>
  <c r="M1502" i="59" s="1"/>
  <c r="N1457" i="59"/>
  <c r="N1458" i="59" s="1"/>
  <c r="N1459" i="59" s="1"/>
  <c r="N1460" i="59" s="1"/>
  <c r="N1461" i="59" s="1"/>
  <c r="N1462" i="59" s="1"/>
  <c r="N1463" i="59" s="1"/>
  <c r="N1464" i="59" s="1"/>
  <c r="N1465" i="59" s="1"/>
  <c r="N1466" i="59" s="1"/>
  <c r="N1467" i="59" s="1"/>
  <c r="N1468" i="59" s="1"/>
  <c r="N1469" i="59" s="1"/>
  <c r="N1470" i="59" s="1"/>
  <c r="N1471" i="59" s="1"/>
  <c r="N1472" i="59" s="1"/>
  <c r="N1473" i="59" s="1"/>
  <c r="N1474" i="59" s="1"/>
  <c r="N1475" i="59" s="1"/>
  <c r="N1476" i="59" s="1"/>
  <c r="N1477" i="59" s="1"/>
  <c r="N1478" i="59" s="1"/>
  <c r="N1479" i="59" s="1"/>
  <c r="N1480" i="59" s="1"/>
  <c r="N1481" i="59" s="1"/>
  <c r="N1482" i="59" s="1"/>
  <c r="N1483" i="59" s="1"/>
  <c r="N1484" i="59" s="1"/>
  <c r="N1485" i="59" s="1"/>
  <c r="N1486" i="59" s="1"/>
  <c r="N1487" i="59" s="1"/>
  <c r="N1488" i="59" s="1"/>
  <c r="N1489" i="59" s="1"/>
  <c r="N1490" i="59" s="1"/>
  <c r="N1491" i="59" s="1"/>
  <c r="N1492" i="59" s="1"/>
  <c r="N1493" i="59" s="1"/>
  <c r="N1494" i="59" s="1"/>
  <c r="N1495" i="59" s="1"/>
  <c r="N1496" i="59" s="1"/>
  <c r="N1497" i="59" s="1"/>
  <c r="N1498" i="59" s="1"/>
  <c r="N1499" i="59" s="1"/>
  <c r="N1500" i="59" s="1"/>
  <c r="N1501" i="59" s="1"/>
  <c r="N1502" i="59" s="1"/>
  <c r="J64" i="59"/>
  <c r="H64" i="59"/>
  <c r="M2758" i="59" l="1"/>
  <c r="N2758" i="59"/>
  <c r="N1503" i="59"/>
  <c r="N1504" i="59" s="1"/>
  <c r="N1505" i="59" s="1"/>
  <c r="N1506" i="59" s="1"/>
  <c r="N1507" i="59" s="1"/>
  <c r="N1508" i="59" s="1"/>
  <c r="N1509" i="59" s="1"/>
  <c r="N1510" i="59" s="1"/>
  <c r="N1511" i="59" s="1"/>
  <c r="N1512" i="59" s="1"/>
  <c r="N1513" i="59" s="1"/>
  <c r="N1514" i="59" s="1"/>
  <c r="N1515" i="59" s="1"/>
  <c r="N1516" i="59" s="1"/>
  <c r="M1503" i="59"/>
  <c r="M1504" i="59" s="1"/>
  <c r="M1505" i="59" s="1"/>
  <c r="M1506" i="59" s="1"/>
  <c r="M1507" i="59" s="1"/>
  <c r="M1508" i="59" s="1"/>
  <c r="M1509" i="59" s="1"/>
  <c r="M1510" i="59" s="1"/>
  <c r="M1511" i="59" s="1"/>
  <c r="M1512" i="59" s="1"/>
  <c r="M1513" i="59" s="1"/>
  <c r="M1514" i="59" s="1"/>
  <c r="M1515" i="59" s="1"/>
  <c r="M1516" i="59" s="1"/>
  <c r="I1615" i="59"/>
  <c r="I1616" i="59" s="1"/>
  <c r="I1617" i="59" s="1"/>
  <c r="I1618" i="59" s="1"/>
  <c r="I1619" i="59" s="1"/>
  <c r="I1620" i="59" s="1"/>
  <c r="I1621" i="59" s="1"/>
  <c r="H65" i="59"/>
  <c r="J65" i="59"/>
  <c r="M2759" i="59" l="1"/>
  <c r="N2759" i="59"/>
  <c r="M1517" i="59"/>
  <c r="M1518" i="59" s="1"/>
  <c r="M1519" i="59" s="1"/>
  <c r="M1520" i="59" s="1"/>
  <c r="M1521" i="59" s="1"/>
  <c r="M1522" i="59" s="1"/>
  <c r="M1523" i="59" s="1"/>
  <c r="N1517" i="59"/>
  <c r="N1518" i="59" s="1"/>
  <c r="N1519" i="59" s="1"/>
  <c r="N1520" i="59" s="1"/>
  <c r="N1521" i="59" s="1"/>
  <c r="N1522" i="59" s="1"/>
  <c r="N1523" i="59" s="1"/>
  <c r="I1622" i="59"/>
  <c r="I1623" i="59" s="1"/>
  <c r="I1624" i="59" s="1"/>
  <c r="I1625" i="59" s="1"/>
  <c r="I1626" i="59" s="1"/>
  <c r="I1627" i="59" s="1"/>
  <c r="I1628" i="59" s="1"/>
  <c r="H66" i="59"/>
  <c r="J66" i="59"/>
  <c r="N2760" i="59" l="1"/>
  <c r="M2760" i="59"/>
  <c r="I1629" i="59"/>
  <c r="I1630" i="59" s="1"/>
  <c r="I1631" i="59" s="1"/>
  <c r="I1632" i="59" s="1"/>
  <c r="I1633" i="59" s="1"/>
  <c r="I1634" i="59" s="1"/>
  <c r="I1635" i="59" s="1"/>
  <c r="N1524" i="59"/>
  <c r="N1525" i="59" s="1"/>
  <c r="N1526" i="59" s="1"/>
  <c r="N1527" i="59" s="1"/>
  <c r="N1528" i="59" s="1"/>
  <c r="N1529" i="59" s="1"/>
  <c r="N1530" i="59" s="1"/>
  <c r="M1524" i="59"/>
  <c r="M1525" i="59" s="1"/>
  <c r="M1526" i="59" s="1"/>
  <c r="M1527" i="59" s="1"/>
  <c r="M1528" i="59" s="1"/>
  <c r="M1529" i="59" s="1"/>
  <c r="M1530" i="59" s="1"/>
  <c r="J67" i="59"/>
  <c r="H67" i="59"/>
  <c r="N2761" i="59" l="1"/>
  <c r="M2761" i="59"/>
  <c r="M1531" i="59"/>
  <c r="M1532" i="59" s="1"/>
  <c r="M1533" i="59" s="1"/>
  <c r="M1534" i="59" s="1"/>
  <c r="M1535" i="59" s="1"/>
  <c r="M1536" i="59" s="1"/>
  <c r="M1537" i="59" s="1"/>
  <c r="N1531" i="59"/>
  <c r="N1532" i="59" s="1"/>
  <c r="N1533" i="59" s="1"/>
  <c r="N1534" i="59" s="1"/>
  <c r="N1535" i="59" s="1"/>
  <c r="N1536" i="59" s="1"/>
  <c r="N1537" i="59" s="1"/>
  <c r="I1636" i="59"/>
  <c r="I1637" i="59" s="1"/>
  <c r="I1638" i="59" s="1"/>
  <c r="I1639" i="59" s="1"/>
  <c r="I1640" i="59" s="1"/>
  <c r="I1641" i="59" s="1"/>
  <c r="I1642" i="59" s="1"/>
  <c r="J68" i="59"/>
  <c r="H68" i="59"/>
  <c r="M2762" i="59" l="1"/>
  <c r="N2762" i="59"/>
  <c r="I1643" i="59"/>
  <c r="I1644" i="59" s="1"/>
  <c r="I1645" i="59" s="1"/>
  <c r="I1646" i="59" s="1"/>
  <c r="I1647" i="59" s="1"/>
  <c r="I1648" i="59" s="1"/>
  <c r="I1649" i="59" s="1"/>
  <c r="N1538" i="59"/>
  <c r="N1539" i="59" s="1"/>
  <c r="N1540" i="59" s="1"/>
  <c r="N1541" i="59" s="1"/>
  <c r="N1542" i="59" s="1"/>
  <c r="N1543" i="59" s="1"/>
  <c r="N1544" i="59" s="1"/>
  <c r="M1538" i="59"/>
  <c r="M1539" i="59" s="1"/>
  <c r="M1540" i="59" s="1"/>
  <c r="M1541" i="59" s="1"/>
  <c r="M1542" i="59" s="1"/>
  <c r="M1543" i="59" s="1"/>
  <c r="M1544" i="59" s="1"/>
  <c r="H69" i="59"/>
  <c r="J69" i="59"/>
  <c r="N2763" i="59" l="1"/>
  <c r="M2763" i="59"/>
  <c r="M1545" i="59"/>
  <c r="M1546" i="59" s="1"/>
  <c r="M1547" i="59" s="1"/>
  <c r="M1548" i="59" s="1"/>
  <c r="M1549" i="59" s="1"/>
  <c r="M1550" i="59" s="1"/>
  <c r="M1551" i="59" s="1"/>
  <c r="N1545" i="59"/>
  <c r="N1546" i="59" s="1"/>
  <c r="N1547" i="59" s="1"/>
  <c r="N1548" i="59" s="1"/>
  <c r="N1549" i="59" s="1"/>
  <c r="N1550" i="59" s="1"/>
  <c r="N1551" i="59" s="1"/>
  <c r="I1650" i="59"/>
  <c r="I1651" i="59" s="1"/>
  <c r="I1652" i="59" s="1"/>
  <c r="I1653" i="59" s="1"/>
  <c r="I1654" i="59" s="1"/>
  <c r="I1655" i="59" s="1"/>
  <c r="I1656" i="59" s="1"/>
  <c r="J70" i="59"/>
  <c r="H70" i="59"/>
  <c r="M2764" i="59" l="1"/>
  <c r="N2764" i="59"/>
  <c r="I1657" i="59"/>
  <c r="I1658" i="59" s="1"/>
  <c r="I1659" i="59" s="1"/>
  <c r="I1660" i="59" s="1"/>
  <c r="I1661" i="59" s="1"/>
  <c r="I1662" i="59" s="1"/>
  <c r="I1663" i="59" s="1"/>
  <c r="N1552" i="59"/>
  <c r="N1553" i="59" s="1"/>
  <c r="N1554" i="59" s="1"/>
  <c r="N1555" i="59" s="1"/>
  <c r="N1556" i="59" s="1"/>
  <c r="N1557" i="59" s="1"/>
  <c r="N1558" i="59" s="1"/>
  <c r="M1552" i="59"/>
  <c r="M1553" i="59" s="1"/>
  <c r="M1554" i="59" s="1"/>
  <c r="M1555" i="59" s="1"/>
  <c r="M1556" i="59" s="1"/>
  <c r="M1557" i="59" s="1"/>
  <c r="M1558" i="59" s="1"/>
  <c r="J71" i="59"/>
  <c r="H71" i="59"/>
  <c r="M2765" i="59" l="1"/>
  <c r="N2765" i="59"/>
  <c r="M1559" i="59"/>
  <c r="M1560" i="59" s="1"/>
  <c r="M1561" i="59" s="1"/>
  <c r="M1562" i="59" s="1"/>
  <c r="M1563" i="59" s="1"/>
  <c r="M1564" i="59" s="1"/>
  <c r="M1565" i="59" s="1"/>
  <c r="N1559" i="59"/>
  <c r="N1560" i="59" s="1"/>
  <c r="N1561" i="59" s="1"/>
  <c r="N1562" i="59" s="1"/>
  <c r="N1563" i="59" s="1"/>
  <c r="N1564" i="59" s="1"/>
  <c r="N1565" i="59" s="1"/>
  <c r="I1664" i="59"/>
  <c r="I1665" i="59" s="1"/>
  <c r="I1666" i="59" s="1"/>
  <c r="I1667" i="59" s="1"/>
  <c r="I1668" i="59" s="1"/>
  <c r="I1669" i="59" s="1"/>
  <c r="I1670" i="59" s="1"/>
  <c r="J72" i="59"/>
  <c r="H72" i="59"/>
  <c r="N2766" i="59" l="1"/>
  <c r="M2766" i="59"/>
  <c r="I1671" i="59"/>
  <c r="I1672" i="59" s="1"/>
  <c r="I1673" i="59" s="1"/>
  <c r="I1674" i="59" s="1"/>
  <c r="I1675" i="59" s="1"/>
  <c r="I1676" i="59" s="1"/>
  <c r="I1677" i="59" s="1"/>
  <c r="N1566" i="59"/>
  <c r="N1567" i="59" s="1"/>
  <c r="N1568" i="59" s="1"/>
  <c r="N1569" i="59" s="1"/>
  <c r="N1570" i="59" s="1"/>
  <c r="N1571" i="59" s="1"/>
  <c r="N1572" i="59" s="1"/>
  <c r="M1566" i="59"/>
  <c r="M1567" i="59" s="1"/>
  <c r="M1568" i="59" s="1"/>
  <c r="M1569" i="59" s="1"/>
  <c r="M1570" i="59" s="1"/>
  <c r="M1571" i="59" s="1"/>
  <c r="M1572" i="59" s="1"/>
  <c r="H73" i="59"/>
  <c r="J73" i="59"/>
  <c r="M2767" i="59" l="1"/>
  <c r="N2767" i="59"/>
  <c r="M1573" i="59"/>
  <c r="M1574" i="59" s="1"/>
  <c r="M1575" i="59" s="1"/>
  <c r="M1576" i="59" s="1"/>
  <c r="M1577" i="59" s="1"/>
  <c r="M1578" i="59" s="1"/>
  <c r="M1579" i="59" s="1"/>
  <c r="N1573" i="59"/>
  <c r="N1574" i="59" s="1"/>
  <c r="N1575" i="59" s="1"/>
  <c r="N1576" i="59" s="1"/>
  <c r="N1577" i="59" s="1"/>
  <c r="N1578" i="59" s="1"/>
  <c r="N1579" i="59" s="1"/>
  <c r="I1678" i="59"/>
  <c r="I1679" i="59" s="1"/>
  <c r="I1680" i="59" s="1"/>
  <c r="I1681" i="59" s="1"/>
  <c r="H74" i="59"/>
  <c r="J74" i="59"/>
  <c r="N2768" i="59" l="1"/>
  <c r="M2768" i="59"/>
  <c r="N1580" i="59"/>
  <c r="N1581" i="59" s="1"/>
  <c r="N1582" i="59" s="1"/>
  <c r="N1583" i="59" s="1"/>
  <c r="N1584" i="59" s="1"/>
  <c r="N1585" i="59" s="1"/>
  <c r="N1586" i="59" s="1"/>
  <c r="M1580" i="59"/>
  <c r="M1581" i="59" s="1"/>
  <c r="M1582" i="59" s="1"/>
  <c r="M1583" i="59" s="1"/>
  <c r="M1584" i="59" s="1"/>
  <c r="M1585" i="59" s="1"/>
  <c r="M1586" i="59" s="1"/>
  <c r="J75" i="59"/>
  <c r="H75" i="59"/>
  <c r="M2769" i="59" l="1"/>
  <c r="N2769" i="59"/>
  <c r="M1587" i="59"/>
  <c r="M1588" i="59" s="1"/>
  <c r="M1589" i="59" s="1"/>
  <c r="M1590" i="59" s="1"/>
  <c r="M1591" i="59" s="1"/>
  <c r="M1592" i="59" s="1"/>
  <c r="M1593" i="59" s="1"/>
  <c r="N1587" i="59"/>
  <c r="N1588" i="59" s="1"/>
  <c r="N1589" i="59" s="1"/>
  <c r="N1590" i="59" s="1"/>
  <c r="N1591" i="59" s="1"/>
  <c r="N1592" i="59" s="1"/>
  <c r="N1593" i="59" s="1"/>
  <c r="H76" i="59"/>
  <c r="J76" i="59"/>
  <c r="M2770" i="59" l="1"/>
  <c r="N2770" i="59"/>
  <c r="N1594" i="59"/>
  <c r="N1595" i="59" s="1"/>
  <c r="N1596" i="59" s="1"/>
  <c r="N1597" i="59" s="1"/>
  <c r="N1598" i="59" s="1"/>
  <c r="N1599" i="59" s="1"/>
  <c r="N1600" i="59" s="1"/>
  <c r="M1594" i="59"/>
  <c r="M1595" i="59" s="1"/>
  <c r="M1596" i="59" s="1"/>
  <c r="M1597" i="59" s="1"/>
  <c r="M1598" i="59" s="1"/>
  <c r="M1599" i="59" s="1"/>
  <c r="M1600" i="59" s="1"/>
  <c r="H77" i="59"/>
  <c r="J77" i="59"/>
  <c r="N2771" i="59" l="1"/>
  <c r="M2771" i="59"/>
  <c r="M1601" i="59"/>
  <c r="M1602" i="59" s="1"/>
  <c r="M1603" i="59" s="1"/>
  <c r="M1604" i="59" s="1"/>
  <c r="M1605" i="59" s="1"/>
  <c r="M1606" i="59" s="1"/>
  <c r="M1607" i="59" s="1"/>
  <c r="N1601" i="59"/>
  <c r="N1602" i="59" s="1"/>
  <c r="N1603" i="59" s="1"/>
  <c r="N1604" i="59" s="1"/>
  <c r="N1605" i="59" s="1"/>
  <c r="N1606" i="59" s="1"/>
  <c r="N1607" i="59" s="1"/>
  <c r="H78" i="59"/>
  <c r="J78" i="59"/>
  <c r="N2772" i="59" l="1"/>
  <c r="M2772" i="59"/>
  <c r="N1608" i="59"/>
  <c r="N1609" i="59" s="1"/>
  <c r="N1610" i="59" s="1"/>
  <c r="N1611" i="59" s="1"/>
  <c r="N1612" i="59" s="1"/>
  <c r="N1613" i="59" s="1"/>
  <c r="N1614" i="59" s="1"/>
  <c r="M1608" i="59"/>
  <c r="M1609" i="59" s="1"/>
  <c r="M1610" i="59" s="1"/>
  <c r="M1611" i="59" s="1"/>
  <c r="M1612" i="59" s="1"/>
  <c r="M1613" i="59" s="1"/>
  <c r="M1614" i="59" s="1"/>
  <c r="J79" i="59"/>
  <c r="H79" i="59"/>
  <c r="M2773" i="59" l="1"/>
  <c r="N2773" i="59"/>
  <c r="M1615" i="59"/>
  <c r="M1616" i="59" s="1"/>
  <c r="M1617" i="59" s="1"/>
  <c r="M1618" i="59" s="1"/>
  <c r="M1619" i="59" s="1"/>
  <c r="M1620" i="59" s="1"/>
  <c r="M1621" i="59" s="1"/>
  <c r="N1615" i="59"/>
  <c r="N1616" i="59" s="1"/>
  <c r="N1617" i="59" s="1"/>
  <c r="N1618" i="59" s="1"/>
  <c r="N1619" i="59" s="1"/>
  <c r="N1620" i="59" s="1"/>
  <c r="N1621" i="59" s="1"/>
  <c r="J80" i="59"/>
  <c r="H80" i="59"/>
  <c r="M2774" i="59" l="1"/>
  <c r="N2774" i="59"/>
  <c r="N1622" i="59"/>
  <c r="N1623" i="59" s="1"/>
  <c r="N1624" i="59" s="1"/>
  <c r="N1625" i="59" s="1"/>
  <c r="N1626" i="59" s="1"/>
  <c r="N1627" i="59" s="1"/>
  <c r="N1628" i="59" s="1"/>
  <c r="M1622" i="59"/>
  <c r="M1623" i="59" s="1"/>
  <c r="M1624" i="59" s="1"/>
  <c r="M1625" i="59" s="1"/>
  <c r="M1626" i="59" s="1"/>
  <c r="M1627" i="59" s="1"/>
  <c r="M1628" i="59" s="1"/>
  <c r="H81" i="59"/>
  <c r="J81" i="59"/>
  <c r="N2775" i="59" l="1"/>
  <c r="M2775" i="59"/>
  <c r="M1629" i="59"/>
  <c r="M1630" i="59" s="1"/>
  <c r="M1631" i="59" s="1"/>
  <c r="M1632" i="59" s="1"/>
  <c r="M1633" i="59" s="1"/>
  <c r="M1634" i="59" s="1"/>
  <c r="M1635" i="59" s="1"/>
  <c r="N1629" i="59"/>
  <c r="N1630" i="59" s="1"/>
  <c r="N1631" i="59" s="1"/>
  <c r="N1632" i="59" s="1"/>
  <c r="N1633" i="59" s="1"/>
  <c r="N1634" i="59" s="1"/>
  <c r="N1635" i="59" s="1"/>
  <c r="J82" i="59"/>
  <c r="H82" i="59"/>
  <c r="M2776" i="59" l="1"/>
  <c r="N2776" i="59"/>
  <c r="N1636" i="59"/>
  <c r="N1637" i="59" s="1"/>
  <c r="N1638" i="59" s="1"/>
  <c r="N1639" i="59" s="1"/>
  <c r="N1640" i="59" s="1"/>
  <c r="N1641" i="59" s="1"/>
  <c r="N1642" i="59" s="1"/>
  <c r="M1636" i="59"/>
  <c r="M1637" i="59" s="1"/>
  <c r="M1638" i="59" s="1"/>
  <c r="M1639" i="59" s="1"/>
  <c r="M1640" i="59" s="1"/>
  <c r="M1641" i="59" s="1"/>
  <c r="M1642" i="59" s="1"/>
  <c r="J83" i="59"/>
  <c r="H83" i="59"/>
  <c r="M2777" i="59" l="1"/>
  <c r="N2777" i="59"/>
  <c r="M1643" i="59"/>
  <c r="M1644" i="59" s="1"/>
  <c r="M1645" i="59" s="1"/>
  <c r="M1646" i="59" s="1"/>
  <c r="M1647" i="59" s="1"/>
  <c r="M1648" i="59" s="1"/>
  <c r="M1649" i="59" s="1"/>
  <c r="N1643" i="59"/>
  <c r="N1644" i="59" s="1"/>
  <c r="N1645" i="59" s="1"/>
  <c r="N1646" i="59" s="1"/>
  <c r="N1647" i="59" s="1"/>
  <c r="N1648" i="59" s="1"/>
  <c r="N1649" i="59" s="1"/>
  <c r="J84" i="59"/>
  <c r="H84" i="59"/>
  <c r="M2778" i="59" l="1"/>
  <c r="N2778" i="59"/>
  <c r="N1650" i="59"/>
  <c r="N1651" i="59" s="1"/>
  <c r="N1652" i="59" s="1"/>
  <c r="N1653" i="59" s="1"/>
  <c r="N1654" i="59" s="1"/>
  <c r="N1655" i="59" s="1"/>
  <c r="N1656" i="59" s="1"/>
  <c r="M1650" i="59"/>
  <c r="M1651" i="59" s="1"/>
  <c r="M1652" i="59" s="1"/>
  <c r="M1653" i="59" s="1"/>
  <c r="M1654" i="59" s="1"/>
  <c r="M1655" i="59" s="1"/>
  <c r="M1656" i="59" s="1"/>
  <c r="H85" i="59"/>
  <c r="J85" i="59"/>
  <c r="M2779" i="59" l="1"/>
  <c r="N2779" i="59"/>
  <c r="M1657" i="59"/>
  <c r="M1658" i="59" s="1"/>
  <c r="M1659" i="59" s="1"/>
  <c r="M1660" i="59" s="1"/>
  <c r="M1661" i="59" s="1"/>
  <c r="M1662" i="59" s="1"/>
  <c r="M1663" i="59" s="1"/>
  <c r="N1657" i="59"/>
  <c r="N1658" i="59" s="1"/>
  <c r="N1659" i="59" s="1"/>
  <c r="N1660" i="59" s="1"/>
  <c r="N1661" i="59" s="1"/>
  <c r="N1662" i="59" s="1"/>
  <c r="N1663" i="59" s="1"/>
  <c r="H86" i="59"/>
  <c r="J86" i="59"/>
  <c r="M2780" i="59" l="1"/>
  <c r="N2780" i="59"/>
  <c r="N1664" i="59"/>
  <c r="N1665" i="59" s="1"/>
  <c r="N1666" i="59" s="1"/>
  <c r="N1667" i="59" s="1"/>
  <c r="N1668" i="59" s="1"/>
  <c r="N1669" i="59" s="1"/>
  <c r="N1670" i="59" s="1"/>
  <c r="M1664" i="59"/>
  <c r="M1665" i="59" s="1"/>
  <c r="M1666" i="59" s="1"/>
  <c r="M1667" i="59" s="1"/>
  <c r="M1668" i="59" s="1"/>
  <c r="M1669" i="59" s="1"/>
  <c r="M1670" i="59" s="1"/>
  <c r="J87" i="59"/>
  <c r="H87" i="59"/>
  <c r="M2781" i="59" l="1"/>
  <c r="N2781" i="59"/>
  <c r="M1671" i="59"/>
  <c r="M1672" i="59" s="1"/>
  <c r="M1673" i="59" s="1"/>
  <c r="M1674" i="59" s="1"/>
  <c r="M1675" i="59" s="1"/>
  <c r="M1676" i="59" s="1"/>
  <c r="M1677" i="59" s="1"/>
  <c r="N1671" i="59"/>
  <c r="N1672" i="59" s="1"/>
  <c r="N1673" i="59" s="1"/>
  <c r="N1674" i="59" s="1"/>
  <c r="N1675" i="59" s="1"/>
  <c r="N1676" i="59" s="1"/>
  <c r="N1677" i="59" s="1"/>
  <c r="J88" i="59"/>
  <c r="H88" i="59"/>
  <c r="M2782" i="59" l="1"/>
  <c r="N2782" i="59"/>
  <c r="N1678" i="59"/>
  <c r="N1679" i="59" s="1"/>
  <c r="N1680" i="59" s="1"/>
  <c r="N1681" i="59" s="1"/>
  <c r="M1678" i="59"/>
  <c r="M1679" i="59" s="1"/>
  <c r="M1680" i="59" s="1"/>
  <c r="M1681" i="59" s="1"/>
  <c r="H89" i="59"/>
  <c r="J89" i="59"/>
  <c r="M2783" i="59" l="1"/>
  <c r="N2783" i="59"/>
  <c r="H90" i="59"/>
  <c r="J90" i="59"/>
  <c r="M2784" i="59" l="1"/>
  <c r="N2784" i="59"/>
  <c r="J91" i="59"/>
  <c r="H91" i="59"/>
  <c r="N2785" i="59" l="1"/>
  <c r="M2785" i="59"/>
  <c r="H92" i="59"/>
  <c r="J92" i="59"/>
  <c r="M2786" i="59" l="1"/>
  <c r="N2786" i="59"/>
  <c r="H93" i="59"/>
  <c r="J93" i="59"/>
  <c r="N2787" i="59" l="1"/>
  <c r="M2787" i="59"/>
  <c r="J94" i="59"/>
  <c r="H94" i="59"/>
  <c r="J95" i="59" l="1"/>
  <c r="H95" i="59"/>
  <c r="H96" i="59" l="1"/>
  <c r="J96" i="59"/>
  <c r="H97" i="59" l="1"/>
  <c r="J97" i="59"/>
  <c r="J98" i="59" l="1"/>
  <c r="H98" i="59"/>
  <c r="J99" i="59" l="1"/>
  <c r="H99" i="59"/>
  <c r="J100" i="59" l="1"/>
  <c r="H100" i="59"/>
  <c r="H101" i="59" l="1"/>
  <c r="J101" i="59"/>
  <c r="J102" i="59" l="1"/>
  <c r="H102" i="59"/>
  <c r="J103" i="59" l="1"/>
  <c r="H103" i="59"/>
  <c r="J104" i="59" l="1"/>
  <c r="H104" i="59"/>
  <c r="H105" i="59" l="1"/>
  <c r="J105" i="59"/>
  <c r="H106" i="59" l="1"/>
  <c r="J106" i="59"/>
  <c r="H107" i="59" l="1"/>
  <c r="J107" i="59"/>
  <c r="J108" i="59" l="1"/>
  <c r="H108" i="59"/>
  <c r="H109" i="59" l="1"/>
  <c r="J109" i="59"/>
  <c r="J110" i="59" l="1"/>
  <c r="H110" i="59"/>
  <c r="J111" i="59" l="1"/>
  <c r="H111" i="59"/>
  <c r="J112" i="59" l="1"/>
  <c r="H112" i="59"/>
  <c r="H113" i="59" l="1"/>
  <c r="J113" i="59"/>
  <c r="J114" i="59" l="1"/>
  <c r="H114" i="59"/>
  <c r="J115" i="59" l="1"/>
  <c r="H115" i="59"/>
  <c r="J116" i="59" l="1"/>
  <c r="H116" i="59"/>
  <c r="H117" i="59" l="1"/>
  <c r="J117" i="59"/>
  <c r="H118" i="59" l="1"/>
  <c r="J118" i="59"/>
  <c r="H119" i="59" l="1"/>
  <c r="J119" i="59"/>
  <c r="H120" i="59" l="1"/>
  <c r="J120" i="59"/>
  <c r="H121" i="59" l="1"/>
  <c r="J121" i="59"/>
  <c r="J122" i="59" l="1"/>
  <c r="H122" i="59"/>
  <c r="J123" i="59" l="1"/>
  <c r="H123" i="59"/>
  <c r="H124" i="59" l="1"/>
  <c r="J124" i="59"/>
  <c r="H125" i="59" l="1"/>
  <c r="J125" i="59"/>
  <c r="J126" i="59" l="1"/>
  <c r="H126" i="59"/>
  <c r="J127" i="59" l="1"/>
  <c r="H127" i="59"/>
  <c r="H128" i="59" l="1"/>
  <c r="J128" i="59"/>
  <c r="H129" i="59" l="1"/>
  <c r="J129" i="59"/>
  <c r="J130" i="59" l="1"/>
  <c r="H130" i="59"/>
  <c r="J131" i="59" l="1"/>
  <c r="H131" i="59"/>
  <c r="J132" i="59" l="1"/>
  <c r="H132" i="59"/>
  <c r="H133" i="59" l="1"/>
  <c r="J133" i="59"/>
  <c r="H134" i="59" l="1"/>
  <c r="J134" i="59"/>
  <c r="J135" i="59" l="1"/>
  <c r="H135" i="59"/>
  <c r="J136" i="59" l="1"/>
  <c r="H136" i="59"/>
  <c r="H137" i="59" l="1"/>
  <c r="J137" i="59"/>
  <c r="H138" i="59" l="1"/>
  <c r="J138" i="59"/>
  <c r="J139" i="59" l="1"/>
  <c r="H139" i="59"/>
  <c r="H140" i="59" l="1"/>
  <c r="J140" i="59"/>
  <c r="H141" i="59" l="1"/>
  <c r="J141" i="59"/>
  <c r="J142" i="59" l="1"/>
  <c r="H142" i="59"/>
  <c r="J143" i="59" l="1"/>
  <c r="H143" i="59"/>
  <c r="J144" i="59" l="1"/>
  <c r="H144" i="59"/>
  <c r="H145" i="59" l="1"/>
  <c r="J145" i="59"/>
  <c r="J146" i="59" l="1"/>
  <c r="H146" i="59"/>
  <c r="J147" i="59" l="1"/>
  <c r="H147" i="59"/>
  <c r="J148" i="59" l="1"/>
  <c r="H148" i="59"/>
  <c r="H149" i="59" l="1"/>
  <c r="J149" i="59"/>
  <c r="H150" i="59" l="1"/>
  <c r="J150" i="59"/>
  <c r="J151" i="59" l="1"/>
  <c r="H151" i="59"/>
  <c r="J152" i="59" l="1"/>
  <c r="H152" i="59"/>
  <c r="H153" i="59" l="1"/>
  <c r="J153" i="59"/>
  <c r="J154" i="59" l="1"/>
  <c r="H154" i="59"/>
  <c r="J155" i="59" l="1"/>
  <c r="H155" i="59"/>
  <c r="H156" i="59" l="1"/>
  <c r="J156" i="59"/>
  <c r="H157" i="59" l="1"/>
  <c r="J157" i="59"/>
  <c r="H158" i="59" l="1"/>
  <c r="J158" i="59"/>
  <c r="J159" i="59" l="1"/>
  <c r="H159" i="59"/>
  <c r="J160" i="59" l="1"/>
  <c r="H160" i="59"/>
  <c r="H161" i="59" l="1"/>
  <c r="J161" i="59"/>
  <c r="J162" i="59" l="1"/>
  <c r="H162" i="59"/>
  <c r="J163" i="59" l="1"/>
  <c r="H163" i="59"/>
  <c r="J164" i="59" l="1"/>
  <c r="H164" i="59"/>
  <c r="H165" i="59" l="1"/>
  <c r="J165" i="59"/>
  <c r="H166" i="59" l="1"/>
  <c r="J166" i="59"/>
  <c r="J167" i="59" l="1"/>
  <c r="H167" i="59"/>
  <c r="J168" i="59" l="1"/>
  <c r="H168" i="59"/>
  <c r="H169" i="59" l="1"/>
  <c r="J169" i="59"/>
  <c r="J170" i="59" l="1"/>
  <c r="H170" i="59"/>
  <c r="J171" i="59" l="1"/>
  <c r="H171" i="59"/>
  <c r="J172" i="59" l="1"/>
  <c r="H172" i="59"/>
  <c r="H173" i="59" l="1"/>
  <c r="J173" i="59"/>
  <c r="H174" i="59" l="1"/>
  <c r="J174" i="59"/>
  <c r="J175" i="59" l="1"/>
  <c r="H175" i="59"/>
  <c r="J176" i="59" l="1"/>
  <c r="H176" i="59"/>
  <c r="H177" i="59" l="1"/>
  <c r="J177" i="59"/>
  <c r="J178" i="59" l="1"/>
  <c r="H178" i="59"/>
  <c r="J179" i="59" l="1"/>
  <c r="H179" i="59"/>
  <c r="H180" i="59" l="1"/>
  <c r="J180" i="59"/>
  <c r="H181" i="59" l="1"/>
  <c r="J181" i="59"/>
  <c r="H182" i="59" l="1"/>
  <c r="J182" i="59"/>
  <c r="J183" i="59" l="1"/>
  <c r="H183" i="59"/>
  <c r="J184" i="59" l="1"/>
  <c r="H184" i="59"/>
  <c r="H185" i="59" l="1"/>
  <c r="J185" i="59"/>
  <c r="J186" i="59" l="1"/>
  <c r="H186" i="59"/>
  <c r="J187" i="59" l="1"/>
  <c r="H187" i="59"/>
  <c r="H188" i="59" l="1"/>
  <c r="J188" i="59"/>
  <c r="H189" i="59" l="1"/>
  <c r="J189" i="59"/>
  <c r="H190" i="59" l="1"/>
  <c r="J190" i="59"/>
  <c r="J191" i="59" l="1"/>
  <c r="H191" i="59"/>
  <c r="J192" i="59" l="1"/>
  <c r="H192" i="59"/>
  <c r="H193" i="59" l="1"/>
  <c r="J193" i="59"/>
  <c r="J194" i="59" l="1"/>
  <c r="H194" i="59"/>
  <c r="J195" i="59" l="1"/>
  <c r="H195" i="59"/>
  <c r="J196" i="59" l="1"/>
  <c r="H196" i="59"/>
  <c r="H197" i="59" l="1"/>
  <c r="J197" i="59"/>
  <c r="H198" i="59" l="1"/>
  <c r="J198" i="59"/>
  <c r="J199" i="59" l="1"/>
  <c r="H199" i="59"/>
  <c r="J200" i="59" l="1"/>
  <c r="H200" i="59"/>
  <c r="H201" i="59" l="1"/>
  <c r="J201" i="59"/>
  <c r="J202" i="59" l="1"/>
  <c r="H202" i="59"/>
  <c r="J203" i="59" l="1"/>
  <c r="H203" i="59"/>
  <c r="J204" i="59" l="1"/>
  <c r="H204" i="59"/>
  <c r="H205" i="59" l="1"/>
  <c r="J205" i="59"/>
  <c r="H206" i="59" l="1"/>
  <c r="J206" i="59"/>
  <c r="J207" i="59" l="1"/>
  <c r="H207" i="59"/>
  <c r="J208" i="59" l="1"/>
  <c r="H208" i="59"/>
  <c r="J209" i="59" l="1"/>
  <c r="H209" i="59"/>
  <c r="H210" i="59" l="1"/>
  <c r="J210" i="59"/>
  <c r="H211" i="59" l="1"/>
  <c r="J211" i="59"/>
  <c r="J212" i="59" l="1"/>
  <c r="H212" i="59"/>
  <c r="H213" i="59" l="1"/>
  <c r="J213" i="59"/>
  <c r="J214" i="59" l="1"/>
  <c r="H214" i="59"/>
  <c r="H215" i="59" l="1"/>
  <c r="J215" i="59"/>
  <c r="H216" i="59" l="1"/>
  <c r="J216" i="59"/>
  <c r="J217" i="59" l="1"/>
  <c r="H217" i="59"/>
  <c r="H218" i="59" l="1"/>
  <c r="J218" i="59"/>
  <c r="J219" i="59" l="1"/>
  <c r="H219" i="59"/>
  <c r="H220" i="59" l="1"/>
  <c r="J220" i="59"/>
  <c r="H221" i="59" l="1"/>
  <c r="J221" i="59"/>
  <c r="J222" i="59" l="1"/>
  <c r="H222" i="59"/>
  <c r="H223" i="59" l="1"/>
  <c r="J223" i="59"/>
  <c r="J224" i="59" l="1"/>
  <c r="H224" i="59"/>
  <c r="J225" i="59" l="1"/>
  <c r="H225" i="59"/>
  <c r="H226" i="59" l="1"/>
  <c r="J226" i="59"/>
  <c r="H227" i="59" l="1"/>
  <c r="J227" i="59"/>
  <c r="J228" i="59" l="1"/>
  <c r="H228" i="59"/>
  <c r="J229" i="59" l="1"/>
  <c r="H229" i="59"/>
  <c r="J230" i="59" l="1"/>
  <c r="H230" i="59"/>
  <c r="H231" i="59" l="1"/>
  <c r="J231" i="59"/>
  <c r="J232" i="59" l="1"/>
  <c r="H232" i="59"/>
  <c r="J233" i="59" l="1"/>
  <c r="H233" i="59"/>
  <c r="J234" i="59" l="1"/>
  <c r="H234" i="59"/>
  <c r="H235" i="59" l="1"/>
  <c r="J235" i="59"/>
  <c r="H236" i="59" l="1"/>
  <c r="J236" i="59"/>
  <c r="J237" i="59" l="1"/>
  <c r="H237" i="59"/>
  <c r="H238" i="59" l="1"/>
  <c r="J238" i="59"/>
  <c r="H239" i="59" l="1"/>
  <c r="J239" i="59"/>
  <c r="J240" i="59" l="1"/>
  <c r="H240" i="59"/>
  <c r="J241" i="59" l="1"/>
  <c r="H241" i="59"/>
  <c r="J242" i="59" l="1"/>
  <c r="H242" i="59"/>
  <c r="H243" i="59" l="1"/>
  <c r="J243" i="59"/>
  <c r="J244" i="59" l="1"/>
  <c r="H244" i="59"/>
  <c r="J245" i="59" l="1"/>
  <c r="H245" i="59"/>
  <c r="J246" i="59" l="1"/>
  <c r="H246" i="59"/>
  <c r="H247" i="59" l="1"/>
  <c r="J247" i="59"/>
  <c r="J248" i="59" l="1"/>
  <c r="H248" i="59"/>
  <c r="J249" i="59" l="1"/>
  <c r="H249" i="59"/>
  <c r="H250" i="59" l="1"/>
  <c r="J250" i="59"/>
  <c r="H251" i="59" l="1"/>
  <c r="J251" i="59"/>
  <c r="H252" i="59" l="1"/>
  <c r="J252" i="59"/>
  <c r="J253" i="59" l="1"/>
  <c r="H253" i="59"/>
  <c r="H254" i="59" l="1"/>
  <c r="J254" i="59"/>
  <c r="H255" i="59" l="1"/>
  <c r="J255" i="59"/>
  <c r="J256" i="59" l="1"/>
  <c r="H256" i="59"/>
  <c r="J257" i="59" l="1"/>
  <c r="H257" i="59"/>
  <c r="H258" i="59" l="1"/>
  <c r="J258" i="59"/>
  <c r="H259" i="59" l="1"/>
  <c r="J259" i="59"/>
  <c r="J260" i="59" l="1"/>
  <c r="H260" i="59"/>
  <c r="J261" i="59" l="1"/>
  <c r="H261" i="59"/>
  <c r="J262" i="59" l="1"/>
  <c r="H262" i="59"/>
  <c r="H263" i="59" l="1"/>
  <c r="J263" i="59"/>
  <c r="H264" i="59" l="1"/>
  <c r="J264" i="59"/>
  <c r="J265" i="59" l="1"/>
  <c r="H265" i="59"/>
  <c r="J266" i="59" l="1"/>
  <c r="H266" i="59"/>
  <c r="H267" i="59" l="1"/>
  <c r="J267" i="59"/>
  <c r="H268" i="59" l="1"/>
  <c r="J268" i="59"/>
  <c r="J269" i="59" l="1"/>
  <c r="H269" i="59"/>
  <c r="J270" i="59" l="1"/>
  <c r="H270" i="59"/>
  <c r="H271" i="59" l="1"/>
  <c r="J271" i="59"/>
  <c r="J272" i="59" l="1"/>
  <c r="H272" i="59"/>
  <c r="J273" i="59" l="1"/>
  <c r="H273" i="59"/>
  <c r="J274" i="59" l="1"/>
  <c r="H274" i="59"/>
  <c r="H275" i="59" l="1"/>
  <c r="J275" i="59"/>
  <c r="J276" i="59" l="1"/>
  <c r="H276" i="59"/>
  <c r="J277" i="59" l="1"/>
  <c r="H277" i="59"/>
  <c r="J278" i="59" l="1"/>
  <c r="H278" i="59"/>
  <c r="H279" i="59" l="1"/>
  <c r="J279" i="59"/>
  <c r="J280" i="59" l="1"/>
  <c r="H280" i="59"/>
  <c r="J281" i="59" l="1"/>
  <c r="H281" i="59"/>
  <c r="H282" i="59" l="1"/>
  <c r="J282" i="59"/>
  <c r="H283" i="59" l="1"/>
  <c r="J283" i="59"/>
  <c r="H284" i="59" l="1"/>
  <c r="J284" i="59"/>
  <c r="J285" i="59" l="1"/>
  <c r="H285" i="59"/>
  <c r="H286" i="59" l="1"/>
  <c r="J286" i="59"/>
  <c r="H287" i="59" l="1"/>
  <c r="J287" i="59"/>
  <c r="J288" i="59" l="1"/>
  <c r="H288" i="59"/>
  <c r="J289" i="59" l="1"/>
  <c r="H289" i="59"/>
  <c r="H290" i="59" l="1"/>
  <c r="J290" i="59"/>
  <c r="H291" i="59" l="1"/>
  <c r="J291" i="59"/>
  <c r="J292" i="59" l="1"/>
  <c r="H292" i="59"/>
  <c r="J293" i="59" l="1"/>
  <c r="H293" i="59"/>
  <c r="J294" i="59" l="1"/>
  <c r="H294" i="59"/>
  <c r="H295" i="59" l="1"/>
  <c r="J295" i="59"/>
  <c r="H296" i="59" l="1"/>
  <c r="J296" i="59"/>
  <c r="J297" i="59" l="1"/>
  <c r="H297" i="59"/>
  <c r="J298" i="59" l="1"/>
  <c r="H298" i="59"/>
  <c r="H299" i="59" l="1"/>
  <c r="J299" i="59"/>
  <c r="H300" i="59" l="1"/>
  <c r="J300" i="59"/>
  <c r="J301" i="59" l="1"/>
  <c r="H301" i="59"/>
  <c r="J302" i="59" l="1"/>
  <c r="H302" i="59"/>
  <c r="H303" i="59" l="1"/>
  <c r="J303" i="59"/>
  <c r="J304" i="59" l="1"/>
  <c r="H304" i="59"/>
  <c r="J305" i="59" l="1"/>
  <c r="H305" i="59"/>
  <c r="H306" i="59" l="1"/>
  <c r="J306" i="59"/>
  <c r="H307" i="59" l="1"/>
  <c r="J307" i="59"/>
  <c r="J308" i="59" l="1"/>
  <c r="H308" i="59"/>
  <c r="J309" i="59" l="1"/>
  <c r="H309" i="59"/>
  <c r="H310" i="59" l="1"/>
  <c r="J310" i="59"/>
  <c r="J311" i="59" l="1"/>
  <c r="H311" i="59"/>
  <c r="J312" i="59" l="1"/>
  <c r="H312" i="59"/>
  <c r="H313" i="59" l="1"/>
  <c r="J313" i="59"/>
  <c r="J314" i="59" l="1"/>
  <c r="H314" i="59"/>
  <c r="J315" i="59" l="1"/>
  <c r="H315" i="59"/>
  <c r="J316" i="59" l="1"/>
  <c r="H316" i="59"/>
  <c r="H317" i="59" l="1"/>
  <c r="J317" i="59"/>
  <c r="H318" i="59" l="1"/>
  <c r="J318" i="59"/>
  <c r="J319" i="59" l="1"/>
  <c r="H319" i="59"/>
  <c r="J320" i="59" l="1"/>
  <c r="H320" i="59"/>
  <c r="J321" i="59" l="1"/>
  <c r="H321" i="59"/>
  <c r="H322" i="59" l="1"/>
  <c r="J322" i="59"/>
  <c r="J323" i="59" l="1"/>
  <c r="H323" i="59"/>
  <c r="J324" i="59" l="1"/>
  <c r="H324" i="59"/>
  <c r="H325" i="59" l="1"/>
  <c r="J325" i="59"/>
  <c r="H326" i="59" l="1"/>
  <c r="J326" i="59"/>
  <c r="H327" i="59" l="1"/>
  <c r="J327" i="59"/>
  <c r="J328" i="59" l="1"/>
  <c r="H328" i="59"/>
  <c r="J329" i="59" l="1"/>
  <c r="H329" i="59"/>
  <c r="H330" i="59" l="1"/>
  <c r="J330" i="59"/>
  <c r="H331" i="59" l="1"/>
  <c r="J331" i="59"/>
  <c r="J332" i="59" l="1"/>
  <c r="H332" i="59"/>
  <c r="H333" i="59" l="1"/>
  <c r="J333" i="59"/>
  <c r="H334" i="59" l="1"/>
  <c r="J334" i="59"/>
  <c r="J335" i="59" l="1"/>
  <c r="H335" i="59"/>
  <c r="J336" i="59" l="1"/>
  <c r="H336" i="59"/>
  <c r="H337" i="59" l="1"/>
  <c r="J337" i="59"/>
  <c r="H338" i="59" l="1"/>
  <c r="J338" i="59"/>
  <c r="J339" i="59" l="1"/>
  <c r="H339" i="59"/>
  <c r="J340" i="59" l="1"/>
  <c r="H340" i="59"/>
  <c r="J341" i="59" l="1"/>
  <c r="H341" i="59"/>
  <c r="H342" i="59" l="1"/>
  <c r="J342" i="59"/>
  <c r="H343" i="59" l="1"/>
  <c r="J343" i="59"/>
  <c r="J344" i="59" l="1"/>
  <c r="H344" i="59"/>
  <c r="H345" i="59" l="1"/>
  <c r="J345" i="59"/>
  <c r="H346" i="59" l="1"/>
  <c r="J346" i="59"/>
  <c r="H347" i="59" l="1"/>
  <c r="J347" i="59"/>
  <c r="J348" i="59" l="1"/>
  <c r="H348" i="59"/>
  <c r="H349" i="59" l="1"/>
  <c r="J349" i="59"/>
  <c r="H350" i="59" l="1"/>
  <c r="J350" i="59"/>
  <c r="J351" i="59" l="1"/>
  <c r="H351" i="59"/>
  <c r="J352" i="59" l="1"/>
  <c r="H352" i="59"/>
  <c r="H353" i="59" l="1"/>
  <c r="J353" i="59"/>
  <c r="H354" i="59" l="1"/>
  <c r="J354" i="59"/>
  <c r="J355" i="59" l="1"/>
  <c r="H355" i="59"/>
  <c r="J356" i="59" l="1"/>
  <c r="H356" i="59"/>
  <c r="J357" i="59" l="1"/>
  <c r="H357" i="59"/>
  <c r="H358" i="59" l="1"/>
  <c r="J358" i="59"/>
  <c r="J359" i="59" l="1"/>
  <c r="H359" i="59"/>
  <c r="J360" i="59" l="1"/>
  <c r="H360" i="59"/>
  <c r="H361" i="59" l="1"/>
  <c r="J361" i="59"/>
  <c r="H362" i="59" l="1"/>
  <c r="J362" i="59"/>
  <c r="H363" i="59" l="1"/>
  <c r="J363" i="59"/>
  <c r="J364" i="59" l="1"/>
  <c r="H364" i="59"/>
  <c r="H365" i="59" l="1"/>
  <c r="J365" i="59"/>
  <c r="H366" i="59" l="1"/>
  <c r="J366" i="59"/>
  <c r="J367" i="59" l="1"/>
  <c r="H367" i="59"/>
  <c r="J368" i="59" l="1"/>
  <c r="H368" i="59"/>
  <c r="J369" i="59" l="1"/>
  <c r="H369" i="59"/>
  <c r="H370" i="59" l="1"/>
  <c r="J370" i="59"/>
  <c r="H371" i="59" l="1"/>
  <c r="J371" i="59"/>
  <c r="J372" i="59" l="1"/>
  <c r="H372" i="59"/>
  <c r="J373" i="59" l="1"/>
  <c r="H373" i="59"/>
  <c r="H374" i="59" l="1"/>
  <c r="J374" i="59"/>
  <c r="J375" i="59" l="1"/>
  <c r="H375" i="59"/>
  <c r="J376" i="59" l="1"/>
  <c r="H376" i="59"/>
  <c r="J377" i="59" l="1"/>
  <c r="H377" i="59"/>
  <c r="H378" i="59" l="1"/>
  <c r="J378" i="59"/>
  <c r="H379" i="59" l="1"/>
  <c r="J379" i="59"/>
  <c r="J380" i="59" l="1"/>
  <c r="H380" i="59"/>
  <c r="H381" i="59" l="1"/>
  <c r="J381" i="59"/>
  <c r="H382" i="59" l="1"/>
  <c r="J382" i="59"/>
  <c r="J383" i="59" l="1"/>
  <c r="H383" i="59"/>
  <c r="J384" i="59" l="1"/>
  <c r="H384" i="59"/>
  <c r="J385" i="59" l="1"/>
  <c r="H385" i="59"/>
  <c r="H386" i="59" l="1"/>
  <c r="J386" i="59"/>
  <c r="J387" i="59" l="1"/>
  <c r="H387" i="59"/>
  <c r="J388" i="59" l="1"/>
  <c r="H388" i="59"/>
  <c r="J389" i="59" l="1"/>
  <c r="H389" i="59"/>
  <c r="H390" i="59" l="1"/>
  <c r="J390" i="59"/>
  <c r="H391" i="59" l="1"/>
  <c r="J391" i="59"/>
  <c r="J392" i="59" l="1"/>
  <c r="H392" i="59"/>
  <c r="H393" i="59" l="1"/>
  <c r="J393" i="59"/>
  <c r="H394" i="59" l="1"/>
  <c r="J394" i="59"/>
  <c r="H395" i="59" l="1"/>
  <c r="J395" i="59"/>
  <c r="J396" i="59" l="1"/>
  <c r="H396" i="59"/>
  <c r="H397" i="59" l="1"/>
  <c r="J397" i="59"/>
  <c r="H398" i="59" l="1"/>
  <c r="J398" i="59"/>
  <c r="J399" i="59" l="1"/>
  <c r="H399" i="59"/>
  <c r="J400" i="59" l="1"/>
  <c r="H400" i="59"/>
  <c r="H401" i="59" l="1"/>
  <c r="J401" i="59"/>
  <c r="H402" i="59" l="1"/>
  <c r="J402" i="59"/>
  <c r="J403" i="59" l="1"/>
  <c r="H403" i="59"/>
  <c r="J404" i="59" l="1"/>
  <c r="H404" i="59"/>
  <c r="J405" i="59" l="1"/>
  <c r="H405" i="59"/>
  <c r="H406" i="59" l="1"/>
  <c r="J406" i="59"/>
  <c r="J407" i="59" l="1"/>
  <c r="H407" i="59"/>
  <c r="J408" i="59" l="1"/>
  <c r="H408" i="59"/>
  <c r="J409" i="59" l="1"/>
  <c r="H409" i="59"/>
  <c r="H410" i="59" l="1"/>
  <c r="J410" i="59"/>
  <c r="H411" i="59" l="1"/>
  <c r="J411" i="59"/>
  <c r="J412" i="59" l="1"/>
  <c r="H412" i="59"/>
  <c r="H413" i="59" l="1"/>
  <c r="J413" i="59"/>
  <c r="H414" i="59" l="1"/>
  <c r="J414" i="59"/>
  <c r="J415" i="59" l="1"/>
  <c r="H415" i="59"/>
  <c r="J416" i="59" l="1"/>
  <c r="H416" i="59"/>
  <c r="J417" i="59" l="1"/>
  <c r="H417" i="59"/>
  <c r="H418" i="59" l="1"/>
  <c r="J418" i="59"/>
  <c r="J419" i="59" l="1"/>
  <c r="H419" i="59"/>
  <c r="J420" i="59" l="1"/>
  <c r="H420" i="59"/>
  <c r="J421" i="59" l="1"/>
  <c r="H421" i="59"/>
  <c r="H422" i="59" l="1"/>
  <c r="J422" i="59"/>
  <c r="H423" i="59" l="1"/>
  <c r="J423" i="59"/>
  <c r="J424" i="59" l="1"/>
  <c r="H424" i="59"/>
  <c r="H425" i="59" l="1"/>
  <c r="J425" i="59"/>
  <c r="H426" i="59" l="1"/>
  <c r="J426" i="59"/>
  <c r="J427" i="59" l="1"/>
  <c r="H427" i="59"/>
  <c r="J428" i="59" l="1"/>
  <c r="H428" i="59"/>
  <c r="H429" i="59" l="1"/>
  <c r="J429" i="59"/>
  <c r="H430" i="59" l="1"/>
  <c r="J430" i="59"/>
  <c r="H431" i="59" l="1"/>
  <c r="J431" i="59"/>
  <c r="H432" i="59" l="1"/>
  <c r="J432" i="59"/>
  <c r="J433" i="59" l="1"/>
  <c r="H433" i="59"/>
  <c r="J434" i="59" l="1"/>
  <c r="H434" i="59"/>
  <c r="J435" i="59" l="1"/>
  <c r="H435" i="59"/>
  <c r="J436" i="59" l="1"/>
  <c r="H436" i="59"/>
  <c r="H437" i="59" l="1"/>
  <c r="J437" i="59"/>
  <c r="J438" i="59" l="1"/>
  <c r="H438" i="59"/>
  <c r="H439" i="59" l="1"/>
  <c r="J439" i="59"/>
  <c r="H440" i="59" l="1"/>
  <c r="J440" i="59"/>
  <c r="J441" i="59" l="1"/>
  <c r="H441" i="59"/>
  <c r="H442" i="59" l="1"/>
  <c r="J442" i="59"/>
  <c r="J443" i="59" l="1"/>
  <c r="H443" i="59"/>
  <c r="H444" i="59" l="1"/>
  <c r="J444" i="59"/>
  <c r="J445" i="59" l="1"/>
  <c r="H445" i="59"/>
  <c r="J446" i="59" l="1"/>
  <c r="H446" i="59"/>
  <c r="H447" i="59" l="1"/>
  <c r="J447" i="59"/>
  <c r="J448" i="59" l="1"/>
  <c r="H448" i="59"/>
  <c r="J449" i="59" l="1"/>
  <c r="H449" i="59"/>
  <c r="J450" i="59" l="1"/>
  <c r="H450" i="59"/>
  <c r="J451" i="59" l="1"/>
  <c r="H451" i="59"/>
  <c r="H452" i="59" l="1"/>
  <c r="J452" i="59"/>
  <c r="J453" i="59" l="1"/>
  <c r="H453" i="59"/>
  <c r="J454" i="59" l="1"/>
  <c r="H454" i="59"/>
  <c r="H455" i="59" l="1"/>
  <c r="J455" i="59"/>
  <c r="J456" i="59" l="1"/>
  <c r="H456" i="59"/>
  <c r="J457" i="59" l="1"/>
  <c r="H457" i="59"/>
  <c r="J458" i="59" l="1"/>
  <c r="H458" i="59"/>
  <c r="H459" i="59" l="1"/>
  <c r="J459" i="59"/>
  <c r="J460" i="59" l="1"/>
  <c r="H460" i="59"/>
  <c r="H461" i="59" l="1"/>
  <c r="J461" i="59"/>
  <c r="H462" i="59" l="1"/>
  <c r="J462" i="59"/>
  <c r="H463" i="59" l="1"/>
  <c r="J463" i="59"/>
  <c r="H464" i="59" l="1"/>
  <c r="J464" i="59"/>
  <c r="J465" i="59" l="1"/>
  <c r="H465" i="59"/>
  <c r="J466" i="59" l="1"/>
  <c r="H466" i="59"/>
  <c r="H467" i="59" l="1"/>
  <c r="J467" i="59"/>
  <c r="J468" i="59" l="1"/>
  <c r="H468" i="59"/>
  <c r="H469" i="59" l="1"/>
  <c r="J469" i="59"/>
  <c r="J470" i="59" l="1"/>
  <c r="H470" i="59"/>
  <c r="J471" i="59" l="1"/>
  <c r="H471" i="59"/>
  <c r="H472" i="59" l="1"/>
  <c r="J472" i="59"/>
  <c r="J473" i="59" l="1"/>
  <c r="H473" i="59"/>
  <c r="H474" i="59" l="1"/>
  <c r="J474" i="59"/>
  <c r="J475" i="59" l="1"/>
  <c r="H475" i="59"/>
  <c r="H476" i="59" l="1"/>
  <c r="J476" i="59"/>
  <c r="J477" i="59" l="1"/>
  <c r="H477" i="59"/>
  <c r="J478" i="59" l="1"/>
  <c r="H478" i="59"/>
  <c r="J479" i="59" l="1"/>
  <c r="H479" i="59"/>
  <c r="J480" i="59" l="1"/>
  <c r="H480" i="59"/>
  <c r="J481" i="59" l="1"/>
  <c r="H481" i="59"/>
  <c r="J482" i="59" l="1"/>
  <c r="H482" i="59"/>
  <c r="H483" i="59" l="1"/>
  <c r="J483" i="59"/>
  <c r="J484" i="59" l="1"/>
  <c r="H484" i="59"/>
  <c r="J485" i="59" l="1"/>
  <c r="H485" i="59"/>
  <c r="J486" i="59" l="1"/>
  <c r="H486" i="59"/>
  <c r="H487" i="59" l="1"/>
  <c r="J487" i="59"/>
  <c r="H488" i="59" l="1"/>
  <c r="J488" i="59"/>
  <c r="H489" i="59" l="1"/>
  <c r="J489" i="59"/>
  <c r="H490" i="59" l="1"/>
  <c r="J490" i="59"/>
  <c r="J491" i="59" l="1"/>
  <c r="H491" i="59"/>
  <c r="J492" i="59" l="1"/>
  <c r="H492" i="59"/>
  <c r="J493" i="59" l="1"/>
  <c r="H493" i="59"/>
  <c r="J494" i="59" l="1"/>
  <c r="H494" i="59"/>
  <c r="J495" i="59" l="1"/>
  <c r="H495" i="59"/>
  <c r="J496" i="59" l="1"/>
  <c r="H496" i="59"/>
  <c r="J497" i="59" l="1"/>
  <c r="H497" i="59"/>
  <c r="J498" i="59" l="1"/>
  <c r="H498" i="59"/>
  <c r="H499" i="59" l="1"/>
  <c r="J499" i="59"/>
  <c r="J500" i="59" l="1"/>
  <c r="H500" i="59"/>
  <c r="H501" i="59" l="1"/>
  <c r="J501" i="59"/>
  <c r="H502" i="59" l="1"/>
  <c r="J502" i="59"/>
  <c r="H503" i="59" l="1"/>
  <c r="J503" i="59"/>
  <c r="J504" i="59" l="1"/>
  <c r="H504" i="59"/>
  <c r="J505" i="59" l="1"/>
  <c r="H505" i="59"/>
  <c r="J506" i="59" l="1"/>
  <c r="H506" i="59"/>
  <c r="J507" i="59" l="1"/>
  <c r="H507" i="59"/>
  <c r="H508" i="59" l="1"/>
  <c r="J508" i="59"/>
  <c r="J509" i="59" l="1"/>
  <c r="H509" i="59"/>
  <c r="J510" i="59" l="1"/>
  <c r="H510" i="59"/>
  <c r="J511" i="59" l="1"/>
  <c r="H511" i="59"/>
  <c r="J512" i="59" l="1"/>
  <c r="H512" i="59"/>
  <c r="J513" i="59" l="1"/>
  <c r="H513" i="59"/>
  <c r="J514" i="59" l="1"/>
  <c r="H514" i="59"/>
  <c r="J515" i="59" l="1"/>
  <c r="H515" i="59"/>
  <c r="H516" i="59" l="1"/>
  <c r="J516" i="59"/>
  <c r="J517" i="59" l="1"/>
  <c r="H517" i="59"/>
  <c r="H518" i="59" l="1"/>
  <c r="J518" i="59"/>
  <c r="H519" i="59" l="1"/>
  <c r="J519" i="59"/>
  <c r="J520" i="59" l="1"/>
  <c r="H520" i="59"/>
  <c r="J521" i="59" l="1"/>
  <c r="H521" i="59"/>
  <c r="H522" i="59" l="1"/>
  <c r="J522" i="59"/>
  <c r="J523" i="59" l="1"/>
  <c r="H523" i="59"/>
  <c r="J524" i="59" l="1"/>
  <c r="H524" i="59"/>
  <c r="H525" i="59" l="1"/>
  <c r="J525" i="59"/>
  <c r="H526" i="59" l="1"/>
  <c r="J526" i="59"/>
  <c r="J527" i="59" l="1"/>
  <c r="H527" i="59"/>
  <c r="J528" i="59" l="1"/>
  <c r="H528" i="59"/>
  <c r="J529" i="59" l="1"/>
  <c r="H529" i="59"/>
  <c r="J530" i="59" l="1"/>
  <c r="H530" i="59"/>
  <c r="H531" i="59" l="1"/>
  <c r="J531" i="59"/>
  <c r="J532" i="59" l="1"/>
  <c r="H532" i="59"/>
  <c r="J533" i="59" l="1"/>
  <c r="H533" i="59"/>
  <c r="J534" i="59" l="1"/>
  <c r="H534" i="59"/>
  <c r="H535" i="59" l="1"/>
  <c r="J535" i="59"/>
  <c r="J536" i="59" l="1"/>
  <c r="H536" i="59"/>
  <c r="H537" i="59" l="1"/>
  <c r="J537" i="59"/>
  <c r="H538" i="59" l="1"/>
  <c r="J538" i="59"/>
  <c r="J539" i="59" l="1"/>
  <c r="H539" i="59"/>
  <c r="J540" i="59" l="1"/>
  <c r="H540" i="59"/>
  <c r="H541" i="59" l="1"/>
  <c r="J541" i="59"/>
  <c r="J542" i="59" l="1"/>
  <c r="H542" i="59"/>
  <c r="J543" i="59" l="1"/>
  <c r="H543" i="59"/>
  <c r="H544" i="59" l="1"/>
  <c r="J544" i="59"/>
  <c r="J545" i="59" l="1"/>
  <c r="H545" i="59"/>
  <c r="J546" i="59" l="1"/>
  <c r="H546" i="59"/>
  <c r="J547" i="59" l="1"/>
  <c r="H547" i="59"/>
  <c r="H548" i="59" l="1"/>
  <c r="J548" i="59"/>
  <c r="J549" i="59" l="1"/>
  <c r="H549" i="59"/>
  <c r="J550" i="59" l="1"/>
  <c r="H550" i="59"/>
  <c r="H551" i="59" l="1"/>
  <c r="J551" i="59"/>
  <c r="H552" i="59" l="1"/>
  <c r="J552" i="59"/>
  <c r="J553" i="59" l="1"/>
  <c r="H553" i="59"/>
  <c r="J554" i="59" l="1"/>
  <c r="H554" i="59"/>
  <c r="J555" i="59" l="1"/>
  <c r="H555" i="59"/>
  <c r="J556" i="59" l="1"/>
  <c r="H556" i="59"/>
  <c r="H557" i="59" l="1"/>
  <c r="J557" i="59"/>
  <c r="H558" i="59" l="1"/>
  <c r="J558" i="59"/>
  <c r="H559" i="59" l="1"/>
  <c r="J559" i="59"/>
  <c r="H560" i="59" l="1"/>
  <c r="J560" i="59"/>
  <c r="J561" i="59" l="1"/>
  <c r="H561" i="59"/>
  <c r="J562" i="59" l="1"/>
  <c r="H562" i="59"/>
  <c r="J563" i="59" l="1"/>
  <c r="H563" i="59"/>
  <c r="H564" i="59" l="1"/>
  <c r="J564" i="59"/>
  <c r="J565" i="59" l="1"/>
  <c r="H565" i="59"/>
  <c r="H566" i="59" l="1"/>
  <c r="J566" i="59"/>
  <c r="H567" i="59" l="1"/>
  <c r="J567" i="59"/>
  <c r="J568" i="59" l="1"/>
  <c r="H568" i="59"/>
  <c r="J569" i="59" l="1"/>
  <c r="H569" i="59"/>
  <c r="H570" i="59" l="1"/>
  <c r="J570" i="59"/>
  <c r="H571" i="59" l="1"/>
  <c r="J571" i="59"/>
  <c r="J572" i="59" l="1"/>
  <c r="H572" i="59"/>
  <c r="H573" i="59" l="1"/>
  <c r="J573" i="59"/>
  <c r="J574" i="59" l="1"/>
  <c r="H574" i="59"/>
  <c r="J575" i="59" l="1"/>
  <c r="H575" i="59"/>
  <c r="J576" i="59" l="1"/>
  <c r="H576" i="59"/>
  <c r="J577" i="59" l="1"/>
  <c r="H577" i="59"/>
  <c r="J578" i="59" l="1"/>
  <c r="H578" i="59"/>
  <c r="J579" i="59" l="1"/>
  <c r="H579" i="59"/>
  <c r="H580" i="59" l="1"/>
  <c r="J580" i="59"/>
  <c r="J581" i="59" l="1"/>
  <c r="H581" i="59"/>
  <c r="H582" i="59" l="1"/>
  <c r="J582" i="59"/>
  <c r="J583" i="59" l="1"/>
  <c r="H583" i="59"/>
  <c r="J584" i="59" l="1"/>
  <c r="H584" i="59"/>
  <c r="H585" i="59" l="1"/>
  <c r="J585" i="59"/>
  <c r="H586" i="59" l="1"/>
  <c r="J586" i="59"/>
  <c r="H587" i="59" l="1"/>
  <c r="J587" i="59"/>
  <c r="J588" i="59" l="1"/>
  <c r="H588" i="59"/>
  <c r="J589" i="59" l="1"/>
  <c r="H589" i="59"/>
  <c r="J590" i="59" l="1"/>
  <c r="H590" i="59"/>
  <c r="H591" i="59" l="1"/>
  <c r="J591" i="59"/>
  <c r="J592" i="59" l="1"/>
  <c r="H592" i="59"/>
  <c r="J593" i="59" l="1"/>
  <c r="H593" i="59"/>
  <c r="H594" i="59" l="1"/>
  <c r="J594" i="59"/>
  <c r="J595" i="59" l="1"/>
  <c r="H595" i="59"/>
  <c r="H596" i="59" l="1"/>
  <c r="J596" i="59"/>
  <c r="J597" i="59" l="1"/>
  <c r="H597" i="59"/>
  <c r="H598" i="59" l="1"/>
  <c r="J598" i="59"/>
  <c r="H599" i="59" l="1"/>
  <c r="J599" i="59"/>
  <c r="J600" i="59" l="1"/>
  <c r="H600" i="59"/>
  <c r="J601" i="59" l="1"/>
  <c r="H601" i="59"/>
  <c r="J602" i="59" l="1"/>
  <c r="H602" i="59"/>
  <c r="H603" i="59" l="1"/>
  <c r="J603" i="59"/>
  <c r="J604" i="59" l="1"/>
  <c r="H604" i="59"/>
  <c r="H605" i="59" l="1"/>
  <c r="J605" i="59"/>
  <c r="H606" i="59" l="1"/>
  <c r="J606" i="59"/>
  <c r="J607" i="59" l="1"/>
  <c r="H607" i="59"/>
  <c r="H608" i="59" l="1"/>
  <c r="J608" i="59"/>
  <c r="H609" i="59" l="1"/>
  <c r="J609" i="59"/>
  <c r="J610" i="59" l="1"/>
  <c r="H610" i="59"/>
  <c r="J611" i="59" l="1"/>
  <c r="H611" i="59"/>
  <c r="H612" i="59" l="1"/>
  <c r="J612" i="59"/>
  <c r="H613" i="59" l="1"/>
  <c r="J613" i="59"/>
  <c r="H614" i="59" l="1"/>
  <c r="J614" i="59"/>
  <c r="H615" i="59" l="1"/>
  <c r="J615" i="59"/>
  <c r="H616" i="59" l="1"/>
  <c r="J616" i="59"/>
  <c r="H617" i="59" l="1"/>
  <c r="J617" i="59"/>
  <c r="J618" i="59" l="1"/>
  <c r="H618" i="59"/>
  <c r="J619" i="59" l="1"/>
  <c r="H619" i="59"/>
  <c r="J620" i="59" l="1"/>
  <c r="H620" i="59"/>
  <c r="H621" i="59" l="1"/>
  <c r="J621" i="59"/>
  <c r="J622" i="59" l="1"/>
  <c r="H622" i="59"/>
  <c r="H623" i="59" l="1"/>
  <c r="J623" i="59"/>
  <c r="H624" i="59" l="1"/>
  <c r="J624" i="59"/>
  <c r="J625" i="59" l="1"/>
  <c r="H625" i="59"/>
  <c r="J626" i="59" l="1"/>
  <c r="H626" i="59"/>
  <c r="J627" i="59" l="1"/>
  <c r="H627" i="59"/>
  <c r="H628" i="59" l="1"/>
  <c r="J628" i="59"/>
  <c r="J629" i="59" l="1"/>
  <c r="H629" i="59"/>
  <c r="H630" i="59" l="1"/>
  <c r="J630" i="59"/>
  <c r="J631" i="59" l="1"/>
  <c r="H631" i="59"/>
  <c r="J632" i="59" l="1"/>
  <c r="H632" i="59"/>
  <c r="J633" i="59" l="1"/>
  <c r="H633" i="59"/>
  <c r="J634" i="59" l="1"/>
  <c r="H634" i="59"/>
  <c r="J635" i="59" l="1"/>
  <c r="H635" i="59"/>
  <c r="J636" i="59" l="1"/>
  <c r="H636" i="59"/>
  <c r="J637" i="59" l="1"/>
  <c r="H637" i="59"/>
  <c r="H638" i="59" l="1"/>
  <c r="J638" i="59"/>
  <c r="J639" i="59" l="1"/>
  <c r="H639" i="59"/>
  <c r="J640" i="59" l="1"/>
  <c r="H640" i="59"/>
  <c r="J641" i="59" l="1"/>
  <c r="H641" i="59"/>
  <c r="J642" i="59" l="1"/>
  <c r="H642" i="59"/>
  <c r="J643" i="59" l="1"/>
  <c r="H643" i="59"/>
  <c r="H644" i="59" l="1"/>
  <c r="J644" i="59"/>
  <c r="J645" i="59" l="1"/>
  <c r="H645" i="59"/>
  <c r="J646" i="59" l="1"/>
  <c r="H646" i="59"/>
  <c r="H647" i="59" l="1"/>
  <c r="J647" i="59"/>
  <c r="J648" i="59" l="1"/>
  <c r="H648" i="59"/>
  <c r="J649" i="59" l="1"/>
  <c r="H649" i="59"/>
  <c r="J650" i="59" l="1"/>
  <c r="H650" i="59"/>
  <c r="H651" i="59" l="1"/>
  <c r="J651" i="59"/>
  <c r="J652" i="59" l="1"/>
  <c r="H652" i="59"/>
  <c r="J653" i="59" l="1"/>
  <c r="H653" i="59"/>
  <c r="H654" i="59" l="1"/>
  <c r="J654" i="59"/>
  <c r="J655" i="59" l="1"/>
  <c r="H655" i="59"/>
  <c r="J656" i="59" l="1"/>
  <c r="H656" i="59"/>
  <c r="J657" i="59" l="1"/>
  <c r="H657" i="59"/>
  <c r="J658" i="59" l="1"/>
  <c r="H658" i="59"/>
  <c r="J659" i="59" l="1"/>
  <c r="H659" i="59"/>
  <c r="J660" i="59" l="1"/>
  <c r="H660" i="59"/>
  <c r="H661" i="59" l="1"/>
  <c r="J661" i="59"/>
  <c r="H662" i="59" l="1"/>
  <c r="J662" i="59"/>
  <c r="J663" i="59" l="1"/>
  <c r="H663" i="59"/>
  <c r="H664" i="59" l="1"/>
  <c r="J664" i="59"/>
  <c r="H665" i="59" l="1"/>
  <c r="J665" i="59"/>
  <c r="H666" i="59" l="1"/>
  <c r="J666" i="59"/>
  <c r="H667" i="59" l="1"/>
  <c r="J667" i="59"/>
  <c r="H668" i="59" l="1"/>
  <c r="J668" i="59"/>
  <c r="J669" i="59" l="1"/>
  <c r="H669" i="59"/>
  <c r="J670" i="59" l="1"/>
  <c r="H670" i="59"/>
  <c r="J671" i="59" l="1"/>
  <c r="H671" i="59"/>
  <c r="J672" i="59" l="1"/>
  <c r="H672" i="59"/>
  <c r="H673" i="59" l="1"/>
  <c r="J673" i="59"/>
  <c r="H674" i="59" l="1"/>
  <c r="J674" i="59"/>
  <c r="J675" i="59" l="1"/>
  <c r="H675" i="59"/>
  <c r="J676" i="59" l="1"/>
  <c r="H676" i="59"/>
  <c r="H677" i="59" l="1"/>
  <c r="J677" i="59"/>
  <c r="J678" i="59" l="1"/>
  <c r="H678" i="59"/>
  <c r="H679" i="59" l="1"/>
  <c r="J679" i="59"/>
  <c r="J680" i="59" l="1"/>
  <c r="H680" i="59"/>
  <c r="J681" i="59" l="1"/>
  <c r="H681" i="59"/>
  <c r="H682" i="59" l="1"/>
  <c r="J682" i="59"/>
  <c r="J683" i="59" l="1"/>
  <c r="H683" i="59"/>
  <c r="J684" i="59" l="1"/>
  <c r="H684" i="59"/>
  <c r="H685" i="59" l="1"/>
  <c r="J685" i="59"/>
  <c r="H686" i="59" l="1"/>
  <c r="J686" i="59"/>
  <c r="J687" i="59" l="1"/>
  <c r="H687" i="59"/>
  <c r="J688" i="59" l="1"/>
  <c r="H688" i="59"/>
  <c r="H689" i="59" l="1"/>
  <c r="J689" i="59"/>
  <c r="J690" i="59" l="1"/>
  <c r="H690" i="59"/>
  <c r="H691" i="59" l="1"/>
  <c r="J691" i="59"/>
  <c r="J692" i="59" l="1"/>
  <c r="H692" i="59"/>
  <c r="J693" i="59" l="1"/>
  <c r="H693" i="59"/>
  <c r="H694" i="59" l="1"/>
  <c r="J694" i="59"/>
  <c r="J695" i="59" l="1"/>
  <c r="H695" i="59"/>
  <c r="J696" i="59" l="1"/>
  <c r="H696" i="59"/>
  <c r="H697" i="59" l="1"/>
  <c r="J697" i="59"/>
  <c r="J698" i="59" l="1"/>
  <c r="H698" i="59"/>
  <c r="H699" i="59" l="1"/>
  <c r="J699" i="59"/>
  <c r="J700" i="59" l="1"/>
  <c r="H700" i="59"/>
  <c r="H701" i="59" l="1"/>
  <c r="J701" i="59"/>
  <c r="J702" i="59" l="1"/>
  <c r="H702" i="59"/>
  <c r="J703" i="59" l="1"/>
  <c r="H703" i="59"/>
  <c r="J704" i="59" l="1"/>
  <c r="H704" i="59"/>
  <c r="H705" i="59" l="1"/>
  <c r="J705" i="59"/>
  <c r="J706" i="59" l="1"/>
  <c r="H706" i="59"/>
  <c r="J707" i="59" l="1"/>
  <c r="H707" i="59"/>
  <c r="J708" i="59" l="1"/>
  <c r="H708" i="59"/>
  <c r="H709" i="59" l="1"/>
  <c r="J709" i="59"/>
  <c r="J710" i="59" l="1"/>
  <c r="H710" i="59"/>
  <c r="H711" i="59" l="1"/>
  <c r="J711" i="59"/>
  <c r="J712" i="59" l="1"/>
  <c r="H712" i="59"/>
  <c r="J713" i="59" l="1"/>
  <c r="H713" i="59"/>
  <c r="J714" i="59" l="1"/>
  <c r="H714" i="59"/>
  <c r="H715" i="59" l="1"/>
  <c r="J715" i="59"/>
  <c r="H716" i="59" l="1"/>
  <c r="J716" i="59"/>
  <c r="H717" i="59" l="1"/>
  <c r="J717" i="59"/>
  <c r="J718" i="59" l="1"/>
  <c r="H718" i="59"/>
  <c r="J719" i="59" l="1"/>
  <c r="H719" i="59"/>
  <c r="H720" i="59" l="1"/>
  <c r="J720" i="59"/>
  <c r="J721" i="59" l="1"/>
  <c r="H721" i="59"/>
  <c r="J722" i="59" l="1"/>
  <c r="H722" i="59"/>
  <c r="H723" i="59" l="1"/>
  <c r="J723" i="59"/>
  <c r="J724" i="59" l="1"/>
  <c r="H724" i="59"/>
  <c r="J725" i="59" l="1"/>
  <c r="H725" i="59"/>
  <c r="H726" i="59" l="1"/>
  <c r="J726" i="59"/>
  <c r="J727" i="59" l="1"/>
  <c r="H727" i="59"/>
  <c r="J728" i="59" l="1"/>
  <c r="H728" i="59"/>
  <c r="H729" i="59" l="1"/>
  <c r="J729" i="59"/>
  <c r="J730" i="59" l="1"/>
  <c r="H730" i="59"/>
  <c r="J731" i="59" l="1"/>
  <c r="H731" i="59"/>
  <c r="H732" i="59" l="1"/>
  <c r="J732" i="59"/>
  <c r="J733" i="59" l="1"/>
  <c r="H733" i="59"/>
  <c r="J734" i="59" l="1"/>
  <c r="H734" i="59"/>
  <c r="H735" i="59" l="1"/>
  <c r="J735" i="59"/>
  <c r="H736" i="59" l="1"/>
  <c r="J736" i="59"/>
  <c r="J737" i="59" l="1"/>
  <c r="H737" i="59"/>
  <c r="H738" i="59" l="1"/>
  <c r="J738" i="59"/>
  <c r="H739" i="59" l="1"/>
  <c r="J739" i="59"/>
  <c r="J740" i="59" l="1"/>
  <c r="H740" i="59"/>
  <c r="H741" i="59" l="1"/>
  <c r="J741" i="59"/>
  <c r="H742" i="59" l="1"/>
  <c r="J742" i="59"/>
  <c r="J743" i="59" l="1"/>
  <c r="H743" i="59"/>
  <c r="J744" i="59" l="1"/>
  <c r="H744" i="59"/>
  <c r="H745" i="59" l="1"/>
  <c r="J745" i="59"/>
  <c r="H746" i="59" l="1"/>
  <c r="J746" i="59"/>
  <c r="H747" i="59" l="1"/>
  <c r="J747" i="59"/>
  <c r="J748" i="59" l="1"/>
  <c r="H748" i="59"/>
  <c r="H749" i="59" l="1"/>
  <c r="J749" i="59"/>
  <c r="H750" i="59" l="1"/>
  <c r="J750" i="59"/>
  <c r="J751" i="59" l="1"/>
  <c r="H751" i="59"/>
  <c r="J752" i="59" l="1"/>
  <c r="H752" i="59"/>
  <c r="J753" i="59" l="1"/>
  <c r="H753" i="59"/>
  <c r="H754" i="59" l="1"/>
  <c r="J754" i="59"/>
  <c r="H755" i="59" l="1"/>
  <c r="J755" i="59"/>
  <c r="J756" i="59" l="1"/>
  <c r="H756" i="59"/>
  <c r="J757" i="59" l="1"/>
  <c r="H757" i="59"/>
  <c r="J758" i="59" l="1"/>
  <c r="H758" i="59"/>
  <c r="J759" i="59" l="1"/>
  <c r="H759" i="59"/>
  <c r="J760" i="59" l="1"/>
  <c r="H760" i="59"/>
  <c r="H761" i="59" l="1"/>
  <c r="J761" i="59"/>
  <c r="H762" i="59" l="1"/>
  <c r="J762" i="59"/>
  <c r="H763" i="59" l="1"/>
  <c r="J763" i="59"/>
  <c r="H764" i="59" l="1"/>
  <c r="J764" i="59"/>
  <c r="H765" i="59" l="1"/>
  <c r="J765" i="59"/>
  <c r="J766" i="59" l="1"/>
  <c r="H766" i="59"/>
  <c r="J767" i="59" l="1"/>
  <c r="H767" i="59"/>
  <c r="H768" i="59" l="1"/>
  <c r="J768" i="59"/>
  <c r="J769" i="59" l="1"/>
  <c r="H769" i="59"/>
  <c r="J770" i="59" l="1"/>
  <c r="H770" i="59"/>
  <c r="H771" i="59" l="1"/>
  <c r="J771" i="59"/>
  <c r="J772" i="59" l="1"/>
  <c r="H772" i="59"/>
  <c r="H773" i="59" l="1"/>
  <c r="J773" i="59"/>
  <c r="J774" i="59" l="1"/>
  <c r="H774" i="59"/>
  <c r="J775" i="59" l="1"/>
  <c r="H775" i="59"/>
  <c r="H776" i="59" l="1"/>
  <c r="J776" i="59"/>
  <c r="H777" i="59" l="1"/>
  <c r="J777" i="59"/>
  <c r="H778" i="59" l="1"/>
  <c r="J778" i="59"/>
  <c r="H779" i="59" l="1"/>
  <c r="J779" i="59"/>
  <c r="J780" i="59" l="1"/>
  <c r="H780" i="59"/>
  <c r="H781" i="59" l="1"/>
  <c r="J781" i="59"/>
  <c r="J782" i="59" l="1"/>
  <c r="H782" i="59"/>
  <c r="J783" i="59" l="1"/>
  <c r="H783" i="59"/>
  <c r="H784" i="59" l="1"/>
  <c r="J784" i="59"/>
  <c r="H785" i="59" l="1"/>
  <c r="J785" i="59"/>
  <c r="H786" i="59" l="1"/>
  <c r="J786" i="59"/>
  <c r="H787" i="59" l="1"/>
  <c r="J787" i="59"/>
  <c r="H788" i="59" l="1"/>
  <c r="J788" i="59"/>
  <c r="H789" i="59" l="1"/>
  <c r="J789" i="59"/>
  <c r="J790" i="59" l="1"/>
  <c r="H790" i="59"/>
  <c r="J791" i="59" l="1"/>
  <c r="H791" i="59"/>
  <c r="H792" i="59" l="1"/>
  <c r="J792" i="59"/>
  <c r="H793" i="59" l="1"/>
  <c r="J793" i="59"/>
  <c r="H794" i="59" l="1"/>
  <c r="J794" i="59"/>
  <c r="H795" i="59" l="1"/>
  <c r="J795" i="59"/>
  <c r="H796" i="59" l="1"/>
  <c r="J796" i="59"/>
  <c r="H797" i="59" l="1"/>
  <c r="J797" i="59"/>
  <c r="J798" i="59" l="1"/>
  <c r="H798" i="59"/>
  <c r="J799" i="59" l="1"/>
  <c r="H799" i="59"/>
  <c r="H800" i="59" l="1"/>
  <c r="J800" i="59"/>
  <c r="H801" i="59" l="1"/>
  <c r="J801" i="59"/>
  <c r="H802" i="59" l="1"/>
  <c r="J802" i="59"/>
  <c r="H803" i="59" l="1"/>
  <c r="J803" i="59"/>
  <c r="H804" i="59" l="1"/>
  <c r="J804" i="59"/>
  <c r="H805" i="59" l="1"/>
  <c r="J805" i="59"/>
  <c r="J806" i="59" l="1"/>
  <c r="H806" i="59"/>
  <c r="J807" i="59" l="1"/>
  <c r="H807" i="59"/>
  <c r="H808" i="59" l="1"/>
  <c r="J808" i="59"/>
  <c r="H809" i="59" l="1"/>
  <c r="J809" i="59"/>
  <c r="H810" i="59" l="1"/>
  <c r="J810" i="59"/>
  <c r="H811" i="59" l="1"/>
  <c r="J811" i="59"/>
  <c r="H812" i="59" l="1"/>
  <c r="J812" i="59"/>
  <c r="H813" i="59" l="1"/>
  <c r="J813" i="59"/>
  <c r="J814" i="59" l="1"/>
  <c r="H814" i="59"/>
  <c r="J815" i="59" l="1"/>
  <c r="H815" i="59"/>
  <c r="H816" i="59" l="1"/>
  <c r="J816" i="59"/>
  <c r="H817" i="59" l="1"/>
  <c r="J817" i="59"/>
  <c r="H818" i="59" l="1"/>
  <c r="J818" i="59"/>
  <c r="H819" i="59" l="1"/>
  <c r="J819" i="59"/>
  <c r="J820" i="59" l="1"/>
  <c r="H820" i="59"/>
  <c r="J821" i="59" l="1"/>
  <c r="H821" i="59"/>
  <c r="J822" i="59" l="1"/>
  <c r="H822" i="59"/>
  <c r="J823" i="59" l="1"/>
  <c r="H823" i="59"/>
  <c r="H824" i="59" l="1"/>
  <c r="J824" i="59"/>
  <c r="H825" i="59" l="1"/>
  <c r="J825" i="59"/>
  <c r="H826" i="59" l="1"/>
  <c r="J826" i="59"/>
  <c r="H827" i="59" l="1"/>
  <c r="J827" i="59"/>
  <c r="H828" i="59" l="1"/>
  <c r="J828" i="59"/>
  <c r="H829" i="59" l="1"/>
  <c r="J829" i="59"/>
  <c r="J830" i="59" l="1"/>
  <c r="H830" i="59"/>
  <c r="J831" i="59" l="1"/>
  <c r="H831" i="59"/>
  <c r="H832" i="59" l="1"/>
  <c r="J832" i="59"/>
  <c r="H833" i="59" l="1"/>
  <c r="J833" i="59"/>
  <c r="H834" i="59" l="1"/>
  <c r="J834" i="59"/>
  <c r="H835" i="59" l="1"/>
  <c r="J835" i="59"/>
  <c r="H836" i="59" l="1"/>
  <c r="J836" i="59"/>
  <c r="H837" i="59" l="1"/>
  <c r="J837" i="59"/>
  <c r="J838" i="59" l="1"/>
  <c r="H838" i="59"/>
  <c r="J839" i="59" l="1"/>
  <c r="H839" i="59"/>
  <c r="H840" i="59" l="1"/>
  <c r="J840" i="59"/>
  <c r="H841" i="59" l="1"/>
  <c r="J841" i="59"/>
  <c r="H842" i="59" l="1"/>
  <c r="J842" i="59"/>
  <c r="H843" i="59" l="1"/>
  <c r="J843" i="59"/>
  <c r="H844" i="59" l="1"/>
  <c r="J844" i="59"/>
  <c r="H845" i="59" l="1"/>
  <c r="J845" i="59"/>
  <c r="J846" i="59" l="1"/>
  <c r="H846" i="59"/>
  <c r="J847" i="59" l="1"/>
  <c r="H847" i="59"/>
  <c r="H848" i="59" l="1"/>
  <c r="J848" i="59"/>
  <c r="H849" i="59" l="1"/>
  <c r="J849" i="59"/>
  <c r="J850" i="59" l="1"/>
  <c r="H850" i="59"/>
  <c r="H851" i="59" l="1"/>
  <c r="J851" i="59"/>
  <c r="J852" i="59" l="1"/>
  <c r="H852" i="59"/>
  <c r="J853" i="59" l="1"/>
  <c r="H853" i="59"/>
  <c r="J854" i="59" l="1"/>
  <c r="H854" i="59"/>
  <c r="J855" i="59" l="1"/>
  <c r="H855" i="59"/>
  <c r="H856" i="59" l="1"/>
  <c r="J856" i="59"/>
  <c r="H857" i="59" l="1"/>
  <c r="J857" i="59"/>
  <c r="J858" i="59" l="1"/>
  <c r="H858" i="59"/>
  <c r="H859" i="59" l="1"/>
  <c r="J859" i="59"/>
  <c r="H860" i="59" l="1"/>
  <c r="J860" i="59"/>
  <c r="H861" i="59" l="1"/>
  <c r="J861" i="59"/>
  <c r="J862" i="59" l="1"/>
  <c r="H862" i="59"/>
  <c r="J863" i="59" l="1"/>
  <c r="H863" i="59"/>
  <c r="H864" i="59" l="1"/>
  <c r="J864" i="59"/>
  <c r="H865" i="59" l="1"/>
  <c r="J865" i="59"/>
  <c r="J866" i="59" l="1"/>
  <c r="H866" i="59"/>
  <c r="H867" i="59" l="1"/>
  <c r="J867" i="59"/>
  <c r="J868" i="59" l="1"/>
  <c r="H868" i="59"/>
  <c r="H869" i="59" l="1"/>
  <c r="J869" i="59"/>
  <c r="J870" i="59" l="1"/>
  <c r="H870" i="59"/>
  <c r="J871" i="59" l="1"/>
  <c r="H871" i="59"/>
  <c r="H872" i="59" l="1"/>
  <c r="J872" i="59"/>
  <c r="H873" i="59" l="1"/>
  <c r="J873" i="59"/>
  <c r="H874" i="59" l="1"/>
  <c r="J874" i="59"/>
  <c r="H875" i="59" l="1"/>
  <c r="J875" i="59"/>
  <c r="H876" i="59" l="1"/>
  <c r="J876" i="59"/>
  <c r="J877" i="59" l="1"/>
  <c r="H877" i="59"/>
  <c r="J878" i="59" l="1"/>
  <c r="H878" i="59"/>
  <c r="J879" i="59" l="1"/>
  <c r="H879" i="59"/>
  <c r="H880" i="59" l="1"/>
  <c r="J880" i="59"/>
  <c r="H881" i="59" l="1"/>
  <c r="J881" i="59"/>
  <c r="J882" i="59" l="1"/>
  <c r="H882" i="59"/>
  <c r="J883" i="59" l="1"/>
  <c r="H883" i="59"/>
  <c r="J884" i="59" l="1"/>
  <c r="H884" i="59"/>
  <c r="H885" i="59" l="1"/>
  <c r="J885" i="59"/>
  <c r="H886" i="59" l="1"/>
  <c r="J886" i="59"/>
  <c r="J887" i="59" l="1"/>
  <c r="H887" i="59"/>
  <c r="J888" i="59" l="1"/>
  <c r="H888" i="59"/>
  <c r="H889" i="59" l="1"/>
  <c r="J889" i="59"/>
  <c r="H890" i="59" l="1"/>
  <c r="J890" i="59"/>
  <c r="J891" i="59" l="1"/>
  <c r="H891" i="59"/>
  <c r="J892" i="59" l="1"/>
  <c r="H892" i="59"/>
  <c r="H893" i="59" l="1"/>
  <c r="J893" i="59"/>
  <c r="H894" i="59" l="1"/>
  <c r="J894" i="59"/>
  <c r="J895" i="59" l="1"/>
  <c r="H895" i="59"/>
  <c r="H896" i="59" l="1"/>
  <c r="J896" i="59"/>
  <c r="H897" i="59" l="1"/>
  <c r="J897" i="59"/>
  <c r="J898" i="59" l="1"/>
  <c r="H898" i="59"/>
  <c r="J899" i="59" l="1"/>
  <c r="H899" i="59"/>
  <c r="J900" i="59" l="1"/>
  <c r="H900" i="59"/>
  <c r="H901" i="59" l="1"/>
  <c r="J901" i="59"/>
  <c r="H902" i="59" l="1"/>
  <c r="J902" i="59"/>
  <c r="J903" i="59" l="1"/>
  <c r="H903" i="59"/>
  <c r="H904" i="59" l="1"/>
  <c r="J904" i="59"/>
  <c r="H905" i="59" l="1"/>
  <c r="J905" i="59"/>
  <c r="J906" i="59" l="1"/>
  <c r="H906" i="59"/>
  <c r="J907" i="59" l="1"/>
  <c r="H907" i="59"/>
  <c r="J908" i="59" l="1"/>
  <c r="H908" i="59"/>
  <c r="H909" i="59" l="1"/>
  <c r="J909" i="59"/>
  <c r="H910" i="59" l="1"/>
  <c r="J910" i="59"/>
  <c r="H911" i="59" l="1"/>
  <c r="J911" i="59"/>
  <c r="H912" i="59" l="1"/>
  <c r="J912" i="59"/>
  <c r="H913" i="59" l="1"/>
  <c r="J913" i="59"/>
  <c r="H914" i="59" l="1"/>
  <c r="J914" i="59"/>
  <c r="J915" i="59" l="1"/>
  <c r="H915" i="59"/>
  <c r="J916" i="59" l="1"/>
  <c r="H916" i="59"/>
  <c r="H917" i="59" l="1"/>
  <c r="J917" i="59"/>
  <c r="H918" i="59" l="1"/>
  <c r="J918" i="59"/>
  <c r="J919" i="59" l="1"/>
  <c r="H919" i="59"/>
  <c r="H920" i="59" l="1"/>
  <c r="J920" i="59"/>
  <c r="H921" i="59" l="1"/>
  <c r="J921" i="59"/>
  <c r="H922" i="59" l="1"/>
  <c r="J922" i="59"/>
  <c r="J923" i="59" l="1"/>
  <c r="H923" i="59"/>
  <c r="H924" i="59" l="1"/>
  <c r="J924" i="59"/>
  <c r="H925" i="59" l="1"/>
  <c r="J925" i="59"/>
  <c r="H926" i="59" l="1"/>
  <c r="J926" i="59"/>
  <c r="H927" i="59" l="1"/>
  <c r="J927" i="59"/>
  <c r="H928" i="59" l="1"/>
  <c r="J928" i="59"/>
  <c r="H929" i="59" l="1"/>
  <c r="J929" i="59"/>
  <c r="H930" i="59" l="1"/>
  <c r="J930" i="59"/>
  <c r="J931" i="59" l="1"/>
  <c r="H931" i="59"/>
  <c r="H932" i="59" l="1"/>
  <c r="J932" i="59"/>
  <c r="H933" i="59" l="1"/>
  <c r="J933" i="59"/>
  <c r="H934" i="59" l="1"/>
  <c r="J934" i="59"/>
  <c r="J935" i="59" l="1"/>
  <c r="H935" i="59"/>
  <c r="H936" i="59" l="1"/>
  <c r="J936" i="59"/>
  <c r="H937" i="59" l="1"/>
  <c r="J937" i="59"/>
  <c r="H938" i="59" l="1"/>
  <c r="J938" i="59"/>
  <c r="J939" i="59" l="1"/>
  <c r="H939" i="59"/>
  <c r="H940" i="59" l="1"/>
  <c r="J940" i="59"/>
  <c r="H941" i="59" l="1"/>
  <c r="J941" i="59"/>
  <c r="H942" i="59" l="1"/>
  <c r="J942" i="59"/>
  <c r="J943" i="59" l="1"/>
  <c r="H943" i="59"/>
  <c r="J944" i="59" l="1"/>
  <c r="H944" i="59"/>
  <c r="J945" i="59" l="1"/>
  <c r="H945" i="59"/>
  <c r="J946" i="59" l="1"/>
  <c r="H946" i="59"/>
  <c r="J947" i="59" l="1"/>
  <c r="H947" i="59"/>
  <c r="H948" i="59" l="1"/>
  <c r="J948" i="59"/>
  <c r="H949" i="59" l="1"/>
  <c r="J949" i="59"/>
  <c r="H950" i="59" l="1"/>
  <c r="J950" i="59"/>
  <c r="J951" i="59" l="1"/>
  <c r="H951" i="59"/>
  <c r="H952" i="59" l="1"/>
  <c r="J952" i="59"/>
  <c r="H953" i="59" l="1"/>
  <c r="J953" i="59"/>
  <c r="J954" i="59" l="1"/>
  <c r="H954" i="59"/>
  <c r="J955" i="59" l="1"/>
  <c r="H955" i="59"/>
  <c r="H956" i="59" l="1"/>
  <c r="J956" i="59"/>
  <c r="H957" i="59" l="1"/>
  <c r="J957" i="59"/>
  <c r="J958" i="59" l="1"/>
  <c r="H958" i="59"/>
  <c r="H959" i="59" l="1"/>
  <c r="J959" i="59"/>
  <c r="H960" i="59" l="1"/>
  <c r="J960" i="59"/>
  <c r="J961" i="59" l="1"/>
  <c r="H961" i="59"/>
  <c r="J962" i="59" l="1"/>
  <c r="H962" i="59"/>
  <c r="J963" i="59" l="1"/>
  <c r="H963" i="59"/>
  <c r="H964" i="59" l="1"/>
  <c r="J964" i="59"/>
  <c r="H965" i="59" l="1"/>
  <c r="J965" i="59"/>
  <c r="J966" i="59" l="1"/>
  <c r="H966" i="59"/>
  <c r="J967" i="59" l="1"/>
  <c r="H967" i="59"/>
  <c r="H968" i="59" l="1"/>
  <c r="J968" i="59"/>
  <c r="H969" i="59" l="1"/>
  <c r="J969" i="59"/>
  <c r="J970" i="59" l="1"/>
  <c r="H970" i="59"/>
  <c r="J971" i="59" l="1"/>
  <c r="H971" i="59"/>
  <c r="H972" i="59" l="1"/>
  <c r="J972" i="59"/>
  <c r="J973" i="59" l="1"/>
  <c r="H973" i="59"/>
  <c r="J974" i="59" l="1"/>
  <c r="H974" i="59"/>
  <c r="J975" i="59" l="1"/>
  <c r="H975" i="59"/>
  <c r="H976" i="59" l="1"/>
  <c r="J976" i="59"/>
  <c r="H977" i="59" l="1"/>
  <c r="J977" i="59"/>
  <c r="J978" i="59" l="1"/>
  <c r="H978" i="59"/>
  <c r="H979" i="59" l="1"/>
  <c r="J979" i="59"/>
  <c r="H980" i="59" l="1"/>
  <c r="J980" i="59"/>
  <c r="H981" i="59" l="1"/>
  <c r="J981" i="59"/>
  <c r="J982" i="59" l="1"/>
  <c r="H982" i="59"/>
  <c r="H983" i="59" l="1"/>
  <c r="J983" i="59"/>
  <c r="J984" i="59" l="1"/>
  <c r="H984" i="59"/>
  <c r="J985" i="59" l="1"/>
  <c r="H985" i="59"/>
  <c r="J986" i="59" l="1"/>
  <c r="H986" i="59"/>
  <c r="J987" i="59" l="1"/>
  <c r="H987" i="59"/>
  <c r="H988" i="59" l="1"/>
  <c r="J988" i="59"/>
  <c r="H989" i="59" l="1"/>
  <c r="J989" i="59"/>
  <c r="H990" i="59" l="1"/>
  <c r="J990" i="59"/>
  <c r="J991" i="59" l="1"/>
  <c r="H991" i="59"/>
  <c r="J992" i="59" l="1"/>
  <c r="H992" i="59"/>
  <c r="J993" i="59" l="1"/>
  <c r="H993" i="59"/>
  <c r="J994" i="59" l="1"/>
  <c r="H994" i="59"/>
  <c r="H995" i="59" l="1"/>
  <c r="J995" i="59"/>
  <c r="H996" i="59" l="1"/>
  <c r="J996" i="59"/>
  <c r="H997" i="59" l="1"/>
  <c r="J997" i="59"/>
  <c r="J998" i="59" l="1"/>
  <c r="H998" i="59"/>
  <c r="J999" i="59" l="1"/>
  <c r="H999" i="59"/>
  <c r="J1000" i="59" l="1"/>
  <c r="H1000" i="59"/>
  <c r="J1001" i="59" l="1"/>
  <c r="H1001" i="59"/>
  <c r="J1002" i="59" l="1"/>
  <c r="H1002" i="59"/>
  <c r="J1003" i="59" l="1"/>
  <c r="H1003" i="59"/>
  <c r="H1004" i="59" l="1"/>
  <c r="J1004" i="59"/>
  <c r="H1005" i="59" l="1"/>
  <c r="J1005" i="59"/>
  <c r="J1006" i="59" l="1"/>
  <c r="H1006" i="59"/>
  <c r="H1007" i="59" l="1"/>
  <c r="J1007" i="59"/>
  <c r="H1008" i="59" l="1"/>
  <c r="J1008" i="59"/>
  <c r="H1009" i="59" l="1"/>
  <c r="J1009" i="59"/>
  <c r="J1010" i="59" l="1"/>
  <c r="H1010" i="59"/>
  <c r="J1011" i="59" l="1"/>
  <c r="H1011" i="59"/>
  <c r="H1012" i="59" l="1"/>
  <c r="J1012" i="59"/>
  <c r="H1013" i="59" l="1"/>
  <c r="J1013" i="59"/>
  <c r="J1014" i="59" l="1"/>
  <c r="H1014" i="59"/>
  <c r="H1015" i="59" l="1"/>
  <c r="J1015" i="59"/>
  <c r="H1016" i="59" l="1"/>
  <c r="J1016" i="59"/>
  <c r="J1017" i="59" l="1"/>
  <c r="H1017" i="59"/>
  <c r="J1018" i="59" l="1"/>
  <c r="H1018" i="59"/>
  <c r="J1019" i="59" l="1"/>
  <c r="H1019" i="59"/>
  <c r="H1020" i="59" l="1"/>
  <c r="J1020" i="59"/>
  <c r="H1021" i="59" l="1"/>
  <c r="J1021" i="59"/>
  <c r="J1022" i="59" l="1"/>
  <c r="H1022" i="59"/>
  <c r="J1023" i="59" l="1"/>
  <c r="H1023" i="59"/>
  <c r="H1024" i="59" l="1"/>
  <c r="J1024" i="59"/>
  <c r="H1025" i="59" l="1"/>
  <c r="J1025" i="59"/>
  <c r="J1026" i="59" l="1"/>
  <c r="H1026" i="59"/>
  <c r="J1027" i="59" l="1"/>
  <c r="H1027" i="59"/>
  <c r="H1028" i="59" l="1"/>
  <c r="J1028" i="59"/>
  <c r="H1029" i="59" l="1"/>
  <c r="J1029" i="59"/>
  <c r="J1030" i="59" l="1"/>
  <c r="H1030" i="59"/>
  <c r="H1031" i="59" l="1"/>
  <c r="J1031" i="59"/>
  <c r="H1032" i="59" l="1"/>
  <c r="J1032" i="59"/>
  <c r="H1033" i="59" l="1"/>
  <c r="J1033" i="59"/>
  <c r="J1034" i="59" l="1"/>
  <c r="H1034" i="59"/>
  <c r="J1035" i="59" l="1"/>
  <c r="H1035" i="59"/>
  <c r="H1036" i="59" l="1"/>
  <c r="J1036" i="59"/>
  <c r="H1037" i="59" l="1"/>
  <c r="J1037" i="59"/>
  <c r="J1038" i="59" l="1"/>
  <c r="H1038" i="59"/>
  <c r="H1039" i="59" l="1"/>
  <c r="J1039" i="59"/>
  <c r="H1040" i="59" l="1"/>
  <c r="J1040" i="59"/>
  <c r="H1041" i="59" l="1"/>
  <c r="J1041" i="59"/>
  <c r="J1042" i="59" l="1"/>
  <c r="H1042" i="59"/>
  <c r="H1043" i="59" l="1"/>
  <c r="J1043" i="59"/>
  <c r="H1044" i="59" l="1"/>
  <c r="J1044" i="59"/>
  <c r="J1045" i="59" l="1"/>
  <c r="H1045" i="59"/>
  <c r="J1046" i="59" l="1"/>
  <c r="H1046" i="59"/>
  <c r="J1047" i="59" l="1"/>
  <c r="H1047" i="59"/>
  <c r="H1048" i="59" l="1"/>
  <c r="J1048" i="59"/>
  <c r="J1049" i="59" l="1"/>
  <c r="H1049" i="59"/>
  <c r="J1050" i="59" l="1"/>
  <c r="H1050" i="59"/>
  <c r="J1051" i="59" l="1"/>
  <c r="H1051" i="59"/>
  <c r="J1052" i="59" l="1"/>
  <c r="H1052" i="59"/>
  <c r="J1053" i="59" l="1"/>
  <c r="H1053" i="59"/>
  <c r="J1054" i="59" l="1"/>
  <c r="H1054" i="59"/>
  <c r="J1055" i="59" l="1"/>
  <c r="H1055" i="59"/>
  <c r="H1056" i="59" l="1"/>
  <c r="J1056" i="59"/>
  <c r="J1057" i="59" l="1"/>
  <c r="H1057" i="59"/>
  <c r="H1058" i="59" l="1"/>
  <c r="J1058" i="59"/>
  <c r="H1059" i="59" l="1"/>
  <c r="J1059" i="59"/>
  <c r="H1060" i="59" l="1"/>
  <c r="J1060" i="59"/>
  <c r="H1061" i="59" l="1"/>
  <c r="J1061" i="59"/>
  <c r="J1062" i="59" l="1"/>
  <c r="H1062" i="59"/>
  <c r="H1063" i="59" l="1"/>
  <c r="J1063" i="59"/>
  <c r="H1064" i="59" l="1"/>
  <c r="J1064" i="59"/>
  <c r="H1065" i="59" l="1"/>
  <c r="J1065" i="59"/>
  <c r="H1066" i="59" l="1"/>
  <c r="J1066" i="59"/>
  <c r="H1067" i="59" l="1"/>
  <c r="J1067" i="59"/>
  <c r="H1068" i="59" l="1"/>
  <c r="J1068" i="59"/>
  <c r="J1069" i="59" l="1"/>
  <c r="H1069" i="59"/>
  <c r="J1070" i="59" l="1"/>
  <c r="H1070" i="59"/>
  <c r="J1071" i="59" l="1"/>
  <c r="H1071" i="59"/>
  <c r="H1072" i="59" l="1"/>
  <c r="J1072" i="59"/>
  <c r="H1073" i="59" l="1"/>
  <c r="J1073" i="59"/>
  <c r="J1074" i="59" l="1"/>
  <c r="H1074" i="59"/>
  <c r="H1075" i="59" l="1"/>
  <c r="J1075" i="59"/>
  <c r="J1076" i="59" l="1"/>
  <c r="H1076" i="59"/>
  <c r="H1077" i="59" l="1"/>
  <c r="J1077" i="59"/>
  <c r="J1078" i="59" l="1"/>
  <c r="H1078" i="59"/>
  <c r="J1079" i="59" l="1"/>
  <c r="H1079" i="59"/>
  <c r="H1080" i="59" l="1"/>
  <c r="J1080" i="59"/>
  <c r="H1081" i="59" l="1"/>
  <c r="J1081" i="59"/>
  <c r="J1082" i="59" l="1"/>
  <c r="H1082" i="59"/>
  <c r="H1083" i="59" l="1"/>
  <c r="J1083" i="59"/>
  <c r="J1084" i="59" l="1"/>
  <c r="H1084" i="59"/>
  <c r="J1085" i="59" l="1"/>
  <c r="H1085" i="59"/>
  <c r="J1086" i="59" l="1"/>
  <c r="H1086" i="59"/>
  <c r="J1087" i="59" l="1"/>
  <c r="H1087" i="59"/>
  <c r="H1088" i="59" l="1"/>
  <c r="J1088" i="59"/>
  <c r="J1089" i="59" l="1"/>
  <c r="H1089" i="59"/>
  <c r="H1090" i="59" l="1"/>
  <c r="J1090" i="59"/>
  <c r="H1091" i="59" l="1"/>
  <c r="J1091" i="59"/>
  <c r="H1092" i="59" l="1"/>
  <c r="J1092" i="59"/>
  <c r="H1093" i="59" l="1"/>
  <c r="J1093" i="59"/>
  <c r="J1094" i="59" l="1"/>
  <c r="H1094" i="59"/>
  <c r="H1095" i="59" l="1"/>
  <c r="J1095" i="59"/>
  <c r="H1096" i="59" l="1"/>
  <c r="J1096" i="59"/>
  <c r="H1097" i="59" l="1"/>
  <c r="J1097" i="59"/>
  <c r="J1098" i="59" l="1"/>
  <c r="H1098" i="59"/>
  <c r="J1099" i="59" l="1"/>
  <c r="H1099" i="59"/>
  <c r="J1100" i="59" l="1"/>
  <c r="H1100" i="59"/>
  <c r="J1101" i="59" l="1"/>
  <c r="H1101" i="59"/>
  <c r="J1102" i="59" l="1"/>
  <c r="H1102" i="59"/>
  <c r="H1103" i="59" l="1"/>
  <c r="J1103" i="59"/>
  <c r="H1104" i="59" l="1"/>
  <c r="J1104" i="59"/>
  <c r="J1105" i="59" l="1"/>
  <c r="H1105" i="59"/>
  <c r="H1106" i="59" l="1"/>
  <c r="J1106" i="59"/>
  <c r="H1107" i="59" l="1"/>
  <c r="J1107" i="59"/>
  <c r="J1108" i="59" l="1"/>
  <c r="H1108" i="59"/>
  <c r="J1109" i="59" l="1"/>
  <c r="H1109" i="59"/>
  <c r="J1110" i="59" l="1"/>
  <c r="H1110" i="59"/>
  <c r="H1111" i="59" l="1"/>
  <c r="J1111" i="59"/>
  <c r="J1112" i="59" l="1"/>
  <c r="H1112" i="59"/>
  <c r="H1113" i="59" l="1"/>
  <c r="J1113" i="59"/>
  <c r="H1114" i="59" l="1"/>
  <c r="J1114" i="59"/>
  <c r="H1115" i="59" l="1"/>
  <c r="J1115" i="59"/>
  <c r="J1116" i="59" l="1"/>
  <c r="H1116" i="59"/>
  <c r="J1117" i="59" l="1"/>
  <c r="H1117" i="59"/>
  <c r="J1118" i="59" l="1"/>
  <c r="H1118" i="59"/>
  <c r="H1119" i="59" l="1"/>
  <c r="J1119" i="59"/>
  <c r="H1120" i="59" l="1"/>
  <c r="J1120" i="59"/>
  <c r="H1121" i="59" l="1"/>
  <c r="J1121" i="59"/>
  <c r="J1122" i="59" l="1"/>
  <c r="H1122" i="59"/>
  <c r="H1123" i="59" l="1"/>
  <c r="J1123" i="59"/>
  <c r="J1124" i="59" l="1"/>
  <c r="H1124" i="59"/>
  <c r="J1125" i="59" l="1"/>
  <c r="H1125" i="59"/>
  <c r="J1126" i="59" l="1"/>
  <c r="H1126" i="59"/>
  <c r="H1127" i="59" l="1"/>
  <c r="J1127" i="59"/>
  <c r="H1128" i="59" l="1"/>
  <c r="J1128" i="59"/>
  <c r="H1129" i="59" l="1"/>
  <c r="J1129" i="59"/>
  <c r="H1130" i="59" l="1"/>
  <c r="J1130" i="59"/>
  <c r="H1131" i="59" l="1"/>
  <c r="J1131" i="59"/>
  <c r="J1132" i="59" l="1"/>
  <c r="H1132" i="59"/>
  <c r="H1133" i="59" l="1"/>
  <c r="J1133" i="59"/>
  <c r="J1134" i="59" l="1"/>
  <c r="H1134" i="59"/>
  <c r="H1135" i="59" l="1"/>
  <c r="J1135" i="59"/>
  <c r="H1136" i="59" l="1"/>
  <c r="J1136" i="59"/>
  <c r="H1137" i="59" l="1"/>
  <c r="J1137" i="59"/>
  <c r="H1138" i="59" l="1"/>
  <c r="J1138" i="59"/>
  <c r="H1139" i="59" l="1"/>
  <c r="J1139" i="59"/>
  <c r="J1140" i="59" l="1"/>
  <c r="H1140" i="59"/>
  <c r="J1141" i="59" l="1"/>
  <c r="H1141" i="59"/>
  <c r="J1142" i="59" l="1"/>
  <c r="H1142" i="59"/>
  <c r="H1143" i="59" l="1"/>
  <c r="J1143" i="59"/>
  <c r="H1144" i="59" l="1"/>
  <c r="J1144" i="59"/>
  <c r="J1145" i="59" l="1"/>
  <c r="H1145" i="59"/>
  <c r="H1146" i="59" l="1"/>
  <c r="J1146" i="59"/>
  <c r="J1147" i="59" l="1"/>
  <c r="H1147" i="59"/>
  <c r="J1148" i="59" l="1"/>
  <c r="H1148" i="59"/>
  <c r="J1149" i="59" l="1"/>
  <c r="H1149" i="59"/>
  <c r="J1150" i="59" l="1"/>
  <c r="H1150" i="59"/>
  <c r="H1151" i="59" l="1"/>
  <c r="J1151" i="59"/>
  <c r="H1152" i="59" l="1"/>
  <c r="J1152" i="59"/>
  <c r="J1153" i="59" l="1"/>
  <c r="H1153" i="59"/>
  <c r="H1154" i="59" l="1"/>
  <c r="J1154" i="59"/>
  <c r="H1155" i="59" l="1"/>
  <c r="J1155" i="59"/>
  <c r="H1156" i="59" l="1"/>
  <c r="J1156" i="59"/>
  <c r="J1157" i="59" l="1"/>
  <c r="H1157" i="59"/>
  <c r="J1158" i="59" l="1"/>
  <c r="H1158" i="59"/>
  <c r="H1159" i="59" l="1"/>
  <c r="J1159" i="59"/>
  <c r="H1160" i="59" l="1"/>
  <c r="J1160" i="59"/>
  <c r="J1161" i="59" l="1"/>
  <c r="H1161" i="59"/>
  <c r="J1162" i="59" l="1"/>
  <c r="H1162" i="59"/>
  <c r="H1163" i="59" l="1"/>
  <c r="J1163" i="59"/>
  <c r="J1164" i="59" l="1"/>
  <c r="H1164" i="59"/>
  <c r="J1165" i="59" l="1"/>
  <c r="H1165" i="59"/>
  <c r="J1166" i="59" l="1"/>
  <c r="H1166" i="59"/>
  <c r="J1167" i="59" l="1"/>
  <c r="H1167" i="59"/>
  <c r="H1168" i="59" l="1"/>
  <c r="J1168" i="59"/>
  <c r="J1169" i="59" l="1"/>
  <c r="H1169" i="59"/>
  <c r="J1170" i="59" l="1"/>
  <c r="H1170" i="59"/>
  <c r="H1171" i="59" l="1"/>
  <c r="J1171" i="59"/>
  <c r="J1172" i="59" l="1"/>
  <c r="H1172" i="59"/>
  <c r="J1173" i="59" l="1"/>
  <c r="H1173" i="59"/>
  <c r="J1174" i="59" l="1"/>
  <c r="H1174" i="59"/>
  <c r="H1175" i="59" l="1"/>
  <c r="J1175" i="59"/>
  <c r="H1176" i="59" l="1"/>
  <c r="J1176" i="59"/>
  <c r="J1177" i="59" l="1"/>
  <c r="H1177" i="59"/>
  <c r="H1178" i="59" l="1"/>
  <c r="J1178" i="59"/>
  <c r="H1179" i="59" l="1"/>
  <c r="J1179" i="59"/>
  <c r="J1180" i="59" l="1"/>
  <c r="H1180" i="59"/>
  <c r="H1181" i="59" l="1"/>
  <c r="J1181" i="59"/>
  <c r="J1182" i="59" l="1"/>
  <c r="H1182" i="59"/>
  <c r="H1183" i="59" l="1"/>
  <c r="J1183" i="59"/>
  <c r="H1184" i="59" l="1"/>
  <c r="J1184" i="59"/>
  <c r="H1185" i="59" l="1"/>
  <c r="J1185" i="59"/>
  <c r="H1186" i="59" l="1"/>
  <c r="J1186" i="59"/>
  <c r="H1187" i="59" l="1"/>
  <c r="J1187" i="59"/>
  <c r="J1188" i="59" l="1"/>
  <c r="H1188" i="59"/>
  <c r="H1189" i="59" l="1"/>
  <c r="J1189" i="59"/>
  <c r="J1190" i="59" l="1"/>
  <c r="H1190" i="59"/>
  <c r="H1191" i="59" l="1"/>
  <c r="J1191" i="59"/>
  <c r="H1192" i="59" l="1"/>
  <c r="J1192" i="59"/>
  <c r="H1193" i="59" l="1"/>
  <c r="J1193" i="59"/>
  <c r="H1194" i="59" l="1"/>
  <c r="J1194" i="59"/>
  <c r="J1195" i="59" l="1"/>
  <c r="H1195" i="59"/>
  <c r="J1196" i="59" l="1"/>
  <c r="H1196" i="59"/>
  <c r="J1197" i="59" l="1"/>
  <c r="H1197" i="59"/>
  <c r="J1198" i="59" l="1"/>
  <c r="H1198" i="59"/>
  <c r="J1199" i="59" l="1"/>
  <c r="H1199" i="59"/>
  <c r="H1200" i="59" l="1"/>
  <c r="J1200" i="59"/>
  <c r="J1201" i="59" l="1"/>
  <c r="H1201" i="59"/>
  <c r="J1202" i="59" l="1"/>
  <c r="H1202" i="59"/>
  <c r="H1203" i="59" l="1"/>
  <c r="J1203" i="59"/>
  <c r="J1204" i="59" l="1"/>
  <c r="H1204" i="59"/>
  <c r="J1205" i="59" l="1"/>
  <c r="H1205" i="59"/>
  <c r="J1206" i="59" l="1"/>
  <c r="H1206" i="59"/>
  <c r="J1207" i="59" l="1"/>
  <c r="H1207" i="59"/>
  <c r="H1208" i="59" l="1"/>
  <c r="J1208" i="59"/>
  <c r="H1209" i="59" l="1"/>
  <c r="J1209" i="59"/>
  <c r="J1210" i="59" l="1"/>
  <c r="H1210" i="59"/>
  <c r="H1211" i="59" l="1"/>
  <c r="J1211" i="59"/>
  <c r="H1212" i="59" l="1"/>
  <c r="J1212" i="59"/>
  <c r="H1213" i="59" l="1"/>
  <c r="J1213" i="59"/>
  <c r="J1214" i="59" l="1"/>
  <c r="H1214" i="59"/>
  <c r="H1215" i="59" l="1"/>
  <c r="J1215" i="59"/>
  <c r="H1216" i="59" l="1"/>
  <c r="J1216" i="59"/>
  <c r="H1217" i="59" l="1"/>
  <c r="J1217" i="59"/>
  <c r="H1218" i="59" l="1"/>
  <c r="J1218" i="59"/>
  <c r="J1219" i="59" l="1"/>
  <c r="H1219" i="59"/>
  <c r="H1220" i="59" l="1"/>
  <c r="J1220" i="59"/>
  <c r="J1221" i="59" l="1"/>
  <c r="H1221" i="59"/>
  <c r="J1222" i="59" l="1"/>
  <c r="H1222" i="59"/>
  <c r="J1223" i="59" l="1"/>
  <c r="H1223" i="59"/>
  <c r="J1224" i="59" l="1"/>
  <c r="H1224" i="59"/>
  <c r="J1225" i="59" l="1"/>
  <c r="H1225" i="59"/>
  <c r="H1226" i="59" l="1"/>
  <c r="J1226" i="59"/>
  <c r="J1227" i="59" l="1"/>
  <c r="H1227" i="59"/>
  <c r="J1228" i="59" l="1"/>
  <c r="H1228" i="59"/>
  <c r="J1229" i="59" l="1"/>
  <c r="H1229" i="59"/>
  <c r="J1230" i="59" l="1"/>
  <c r="H1230" i="59"/>
  <c r="H1231" i="59" l="1"/>
  <c r="J1231" i="59"/>
  <c r="H1232" i="59" l="1"/>
  <c r="J1232" i="59"/>
  <c r="J1233" i="59" l="1"/>
  <c r="H1233" i="59"/>
  <c r="H1234" i="59" l="1"/>
  <c r="J1234" i="59"/>
  <c r="J1235" i="59" l="1"/>
  <c r="H1235" i="59"/>
  <c r="J1236" i="59" l="1"/>
  <c r="H1236" i="59"/>
  <c r="H1237" i="59" l="1"/>
  <c r="J1237" i="59"/>
  <c r="H1238" i="59" l="1"/>
  <c r="J1238" i="59"/>
  <c r="J1239" i="59" l="1"/>
  <c r="H1239" i="59"/>
  <c r="H1240" i="59" l="1"/>
  <c r="J1240" i="59"/>
  <c r="H1241" i="59" l="1"/>
  <c r="J1241" i="59"/>
  <c r="H1242" i="59" l="1"/>
  <c r="J1242" i="59"/>
  <c r="H1243" i="59" l="1"/>
  <c r="J1243" i="59"/>
  <c r="J1244" i="59" l="1"/>
  <c r="H1244" i="59"/>
  <c r="J1245" i="59" l="1"/>
  <c r="H1245" i="59"/>
  <c r="J1246" i="59" l="1"/>
  <c r="H1246" i="59"/>
  <c r="H1247" i="59" l="1"/>
  <c r="J1247" i="59"/>
  <c r="H1248" i="59" l="1"/>
  <c r="J1248" i="59"/>
  <c r="H1249" i="59" l="1"/>
  <c r="J1249" i="59"/>
  <c r="H1250" i="59" l="1"/>
  <c r="J1250" i="59"/>
  <c r="H1251" i="59" l="1"/>
  <c r="J1251" i="59"/>
  <c r="J1252" i="59" l="1"/>
  <c r="H1252" i="59"/>
  <c r="J1253" i="59" l="1"/>
  <c r="H1253" i="59"/>
  <c r="J1254" i="59" l="1"/>
  <c r="H1254" i="59"/>
  <c r="H1255" i="59" l="1"/>
  <c r="J1255" i="59"/>
  <c r="H1256" i="59" l="1"/>
  <c r="J1256" i="59"/>
  <c r="J1257" i="59" l="1"/>
  <c r="H1257" i="59"/>
  <c r="J1258" i="59" l="1"/>
  <c r="H1258" i="59"/>
  <c r="H1259" i="59" l="1"/>
  <c r="J1259" i="59"/>
  <c r="J1260" i="59" l="1"/>
  <c r="H1260" i="59"/>
  <c r="J1261" i="59" l="1"/>
  <c r="H1261" i="59"/>
  <c r="J1262" i="59" l="1"/>
  <c r="H1262" i="59"/>
  <c r="H1263" i="59" l="1"/>
  <c r="J1263" i="59"/>
  <c r="H1264" i="59" l="1"/>
  <c r="J1264" i="59"/>
  <c r="H1265" i="59" l="1"/>
  <c r="J1265" i="59"/>
  <c r="H1266" i="59" l="1"/>
  <c r="J1266" i="59"/>
  <c r="J1267" i="59" l="1"/>
  <c r="H1267" i="59"/>
  <c r="J1268" i="59" l="1"/>
  <c r="H1268" i="59"/>
  <c r="J1269" i="59" l="1"/>
  <c r="H1269" i="59"/>
  <c r="J1270" i="59" l="1"/>
  <c r="H1270" i="59"/>
  <c r="J1271" i="59" l="1"/>
  <c r="H1271" i="59"/>
  <c r="J1272" i="59" l="1"/>
  <c r="H1272" i="59"/>
  <c r="J1273" i="59" l="1"/>
  <c r="H1273" i="59"/>
  <c r="H1274" i="59" l="1"/>
  <c r="J1274" i="59"/>
  <c r="H1275" i="59" l="1"/>
  <c r="J1275" i="59"/>
  <c r="H1276" i="59" l="1"/>
  <c r="J1276" i="59"/>
  <c r="H1277" i="59" l="1"/>
  <c r="J1277" i="59"/>
  <c r="J1278" i="59" l="1"/>
  <c r="H1278" i="59"/>
  <c r="H1279" i="59" l="1"/>
  <c r="J1279" i="59"/>
  <c r="J1280" i="59" l="1"/>
  <c r="H1280" i="59"/>
  <c r="H1281" i="59" l="1"/>
  <c r="J1281" i="59"/>
  <c r="H1282" i="59" l="1"/>
  <c r="J1282" i="59"/>
  <c r="H1283" i="59" l="1"/>
  <c r="J1283" i="59"/>
  <c r="J1284" i="59" l="1"/>
  <c r="H1284" i="59"/>
  <c r="J1285" i="59" l="1"/>
  <c r="H1285" i="59"/>
  <c r="H1286" i="59" l="1"/>
  <c r="J1286" i="59"/>
  <c r="H1287" i="59" l="1"/>
  <c r="J1287" i="59"/>
  <c r="H1288" i="59" l="1"/>
  <c r="J1288" i="59"/>
  <c r="H1289" i="59" l="1"/>
  <c r="J1289" i="59"/>
  <c r="H1290" i="59" l="1"/>
  <c r="J1290" i="59"/>
  <c r="H1291" i="59" l="1"/>
  <c r="J1291" i="59"/>
  <c r="J1292" i="59" l="1"/>
  <c r="H1292" i="59"/>
  <c r="H1293" i="59" l="1"/>
  <c r="J1293" i="59"/>
  <c r="J1294" i="59" l="1"/>
  <c r="H1294" i="59"/>
  <c r="H1295" i="59" l="1"/>
  <c r="J1295" i="59"/>
  <c r="J1296" i="59" l="1"/>
  <c r="H1296" i="59"/>
  <c r="H1297" i="59" l="1"/>
  <c r="J1297" i="59"/>
  <c r="J1298" i="59" l="1"/>
  <c r="H1298" i="59"/>
  <c r="J1299" i="59" l="1"/>
  <c r="H1299" i="59"/>
  <c r="H1300" i="59" l="1"/>
  <c r="J1300" i="59"/>
  <c r="J1301" i="59" l="1"/>
  <c r="H1301" i="59"/>
  <c r="H1302" i="59" l="1"/>
  <c r="J1302" i="59"/>
  <c r="H1303" i="59" l="1"/>
  <c r="J1303" i="59"/>
  <c r="J1304" i="59" l="1"/>
  <c r="H1304" i="59"/>
  <c r="H1305" i="59" l="1"/>
  <c r="J1305" i="59"/>
  <c r="J1306" i="59" l="1"/>
  <c r="H1306" i="59"/>
  <c r="J1307" i="59" l="1"/>
  <c r="H1307" i="59"/>
  <c r="H1308" i="59" l="1"/>
  <c r="J1308" i="59"/>
  <c r="J1309" i="59" l="1"/>
  <c r="H1309" i="59"/>
  <c r="H1310" i="59" l="1"/>
  <c r="J1310" i="59"/>
  <c r="H1311" i="59" l="1"/>
  <c r="J1311" i="59"/>
  <c r="H1312" i="59" l="1"/>
  <c r="J1312" i="59"/>
  <c r="H1313" i="59" l="1"/>
  <c r="J1313" i="59"/>
  <c r="H1314" i="59" l="1"/>
  <c r="J1314" i="59"/>
  <c r="J1315" i="59" l="1"/>
  <c r="H1315" i="59"/>
  <c r="J1316" i="59" l="1"/>
  <c r="H1316" i="59"/>
  <c r="J1317" i="59" l="1"/>
  <c r="H1317" i="59"/>
  <c r="H1318" i="59" l="1"/>
  <c r="J1318" i="59"/>
  <c r="J1319" i="59" l="1"/>
  <c r="H1319" i="59"/>
  <c r="J1320" i="59" l="1"/>
  <c r="H1320" i="59"/>
  <c r="J1321" i="59" l="1"/>
  <c r="H1321" i="59"/>
  <c r="H1322" i="59" l="1"/>
  <c r="J1322" i="59"/>
  <c r="J1323" i="59" l="1"/>
  <c r="H1323" i="59"/>
  <c r="J1324" i="59" l="1"/>
  <c r="H1324" i="59"/>
  <c r="J1325" i="59" l="1"/>
  <c r="H1325" i="59"/>
  <c r="H1326" i="59" l="1"/>
  <c r="J1326" i="59"/>
  <c r="J1327" i="59" l="1"/>
  <c r="H1327" i="59"/>
  <c r="H1328" i="59" l="1"/>
  <c r="J1328" i="59"/>
  <c r="J1329" i="59" l="1"/>
  <c r="H1329" i="59"/>
  <c r="H1330" i="59" l="1"/>
  <c r="J1330" i="59"/>
  <c r="H1331" i="59" l="1"/>
  <c r="J1331" i="59"/>
  <c r="H1332" i="59" l="1"/>
  <c r="J1332" i="59"/>
  <c r="J1333" i="59" l="1"/>
  <c r="H1333" i="59"/>
  <c r="H1334" i="59" l="1"/>
  <c r="J1334" i="59"/>
  <c r="J1335" i="59" l="1"/>
  <c r="H1335" i="59"/>
  <c r="H1336" i="59" l="1"/>
  <c r="J1336" i="59"/>
  <c r="H1337" i="59" l="1"/>
  <c r="J1337" i="59"/>
  <c r="H1338" i="59" l="1"/>
  <c r="J1338" i="59"/>
  <c r="H1339" i="59" l="1"/>
  <c r="J1339" i="59"/>
  <c r="H1340" i="59" l="1"/>
  <c r="J1340" i="59"/>
  <c r="J1341" i="59" l="1"/>
  <c r="H1341" i="59"/>
  <c r="H1342" i="59" l="1"/>
  <c r="J1342" i="59"/>
  <c r="H1343" i="59" l="1"/>
  <c r="J1343" i="59"/>
  <c r="J1344" i="59" l="1"/>
  <c r="H1344" i="59"/>
  <c r="H1345" i="59" l="1"/>
  <c r="J1345" i="59"/>
  <c r="H1346" i="59" l="1"/>
  <c r="J1346" i="59"/>
  <c r="J1347" i="59" l="1"/>
  <c r="H1347" i="59"/>
  <c r="H1348" i="59" l="1"/>
  <c r="J1348" i="59"/>
  <c r="J1349" i="59" l="1"/>
  <c r="H1349" i="59"/>
  <c r="H1350" i="59" l="1"/>
  <c r="J1350" i="59"/>
  <c r="J1351" i="59" l="1"/>
  <c r="H1351" i="59"/>
  <c r="J1352" i="59" l="1"/>
  <c r="H1352" i="59"/>
  <c r="H1353" i="59" l="1"/>
  <c r="J1353" i="59"/>
  <c r="H1354" i="59" l="1"/>
  <c r="J1354" i="59"/>
  <c r="H1355" i="59" l="1"/>
  <c r="J1355" i="59"/>
  <c r="H1356" i="59" l="1"/>
  <c r="J1356" i="59"/>
  <c r="J1357" i="59" l="1"/>
  <c r="H1357" i="59"/>
  <c r="J1358" i="59" l="1"/>
  <c r="H1358" i="59"/>
  <c r="J1359" i="59" l="1"/>
  <c r="H1359" i="59"/>
  <c r="H1360" i="59" l="1"/>
  <c r="J1360" i="59"/>
  <c r="H1361" i="59" l="1"/>
  <c r="J1361" i="59"/>
  <c r="J1362" i="59" l="1"/>
  <c r="H1362" i="59"/>
  <c r="J1363" i="59" l="1"/>
  <c r="H1363" i="59"/>
  <c r="H1364" i="59" l="1"/>
  <c r="J1364" i="59"/>
  <c r="J1365" i="59" l="1"/>
  <c r="H1365" i="59"/>
  <c r="J1366" i="59" l="1"/>
  <c r="H1366" i="59"/>
  <c r="J1367" i="59" l="1"/>
  <c r="H1367" i="59"/>
  <c r="J1368" i="59" l="1"/>
  <c r="H1368" i="59"/>
  <c r="H1369" i="59" l="1"/>
  <c r="J1369" i="59"/>
  <c r="J1370" i="59" l="1"/>
  <c r="H1370" i="59"/>
  <c r="J1371" i="59" l="1"/>
  <c r="H1371" i="59"/>
  <c r="H1372" i="59" l="1"/>
  <c r="J1372" i="59"/>
  <c r="H1373" i="59" l="1"/>
  <c r="J1373" i="59"/>
  <c r="H1374" i="59" l="1"/>
  <c r="J1374" i="59"/>
  <c r="J1375" i="59" l="1"/>
  <c r="H1375" i="59"/>
  <c r="H1376" i="59" l="1"/>
  <c r="J1376" i="59"/>
  <c r="H1377" i="59" l="1"/>
  <c r="J1377" i="59"/>
  <c r="J1378" i="59" l="1"/>
  <c r="H1378" i="59"/>
  <c r="J1379" i="59" l="1"/>
  <c r="H1379" i="59"/>
  <c r="H1380" i="59" l="1"/>
  <c r="J1380" i="59"/>
  <c r="J1381" i="59" l="1"/>
  <c r="H1381" i="59"/>
  <c r="H1382" i="59" l="1"/>
  <c r="J1382" i="59"/>
  <c r="J1383" i="59" l="1"/>
  <c r="H1383" i="59"/>
  <c r="J1384" i="59" l="1"/>
  <c r="H1384" i="59"/>
  <c r="J1385" i="59" l="1"/>
  <c r="H1385" i="59"/>
  <c r="J1386" i="59" l="1"/>
  <c r="H1386" i="59"/>
  <c r="H1387" i="59" l="1"/>
  <c r="J1387" i="59"/>
  <c r="H1388" i="59" l="1"/>
  <c r="J1388" i="59"/>
  <c r="H1389" i="59" l="1"/>
  <c r="J1389" i="59"/>
  <c r="H1390" i="59" l="1"/>
  <c r="J1390" i="59"/>
  <c r="H1391" i="59" l="1"/>
  <c r="J1391" i="59"/>
  <c r="H1392" i="59" l="1"/>
  <c r="J1392" i="59"/>
  <c r="J1393" i="59" l="1"/>
  <c r="H1393" i="59"/>
  <c r="H1394" i="59" l="1"/>
  <c r="J1394" i="59"/>
  <c r="H1395" i="59" l="1"/>
  <c r="J1395" i="59"/>
  <c r="H1396" i="59" l="1"/>
  <c r="J1396" i="59"/>
  <c r="H1397" i="59" l="1"/>
  <c r="J1397" i="59"/>
  <c r="J1398" i="59" l="1"/>
  <c r="H1398" i="59"/>
  <c r="J1399" i="59" l="1"/>
  <c r="H1399" i="59"/>
  <c r="J1400" i="59" l="1"/>
  <c r="H1400" i="59"/>
  <c r="H1401" i="59" l="1"/>
  <c r="J1401" i="59"/>
  <c r="H1402" i="59" l="1"/>
  <c r="J1402" i="59"/>
  <c r="J1403" i="59" l="1"/>
  <c r="H1403" i="59"/>
  <c r="H1404" i="59" l="1"/>
  <c r="J1404" i="59"/>
  <c r="H1405" i="59" l="1"/>
  <c r="J1405" i="59"/>
  <c r="J1406" i="59" l="1"/>
  <c r="H1406" i="59"/>
  <c r="J1407" i="59" l="1"/>
  <c r="H1407" i="59"/>
  <c r="J1408" i="59" l="1"/>
  <c r="H1408" i="59"/>
  <c r="H1409" i="59" l="1"/>
  <c r="J1409" i="59"/>
  <c r="H1410" i="59" l="1"/>
  <c r="J1410" i="59"/>
  <c r="J1411" i="59" l="1"/>
  <c r="H1411" i="59"/>
  <c r="J1412" i="59" l="1"/>
  <c r="H1412" i="59"/>
  <c r="J1413" i="59" l="1"/>
  <c r="H1413" i="59"/>
  <c r="J1414" i="59" l="1"/>
  <c r="H1414" i="59"/>
  <c r="J1415" i="59" l="1"/>
  <c r="H1415" i="59"/>
  <c r="J1416" i="59" l="1"/>
  <c r="H1416" i="59"/>
  <c r="H1417" i="59" l="1"/>
  <c r="J1417" i="59"/>
  <c r="H1418" i="59" l="1"/>
  <c r="J1418" i="59"/>
  <c r="H1419" i="59" l="1"/>
  <c r="J1419" i="59"/>
  <c r="H1420" i="59" l="1"/>
  <c r="J1420" i="59"/>
  <c r="H1421" i="59" l="1"/>
  <c r="J1421" i="59"/>
  <c r="J1422" i="59" l="1"/>
  <c r="H1422" i="59"/>
  <c r="J1423" i="59" l="1"/>
  <c r="H1423" i="59"/>
  <c r="J1424" i="59" l="1"/>
  <c r="H1424" i="59"/>
  <c r="H1425" i="59" l="1"/>
  <c r="J1425" i="59"/>
  <c r="J1426" i="59" l="1"/>
  <c r="H1426" i="59"/>
  <c r="J1427" i="59" l="1"/>
  <c r="H1427" i="59"/>
  <c r="J1428" i="59" l="1"/>
  <c r="H1428" i="59"/>
  <c r="H1429" i="59" l="1"/>
  <c r="J1429" i="59"/>
  <c r="J1430" i="59" l="1"/>
  <c r="H1430" i="59"/>
  <c r="H1431" i="59" l="1"/>
  <c r="J1431" i="59"/>
  <c r="H1432" i="59" l="1"/>
  <c r="J1432" i="59"/>
  <c r="H1433" i="59" l="1"/>
  <c r="J1433" i="59"/>
  <c r="J1434" i="59" l="1"/>
  <c r="H1434" i="59"/>
  <c r="J1435" i="59" l="1"/>
  <c r="H1435" i="59"/>
  <c r="H1436" i="59" l="1"/>
  <c r="J1436" i="59"/>
  <c r="H1437" i="59" l="1"/>
  <c r="J1437" i="59"/>
  <c r="J1438" i="59" l="1"/>
  <c r="H1438" i="59"/>
  <c r="J1439" i="59" l="1"/>
  <c r="H1439" i="59"/>
  <c r="J1440" i="59" l="1"/>
  <c r="H1440" i="59"/>
  <c r="J1441" i="59" l="1"/>
  <c r="H1441" i="59"/>
  <c r="H1442" i="59" l="1"/>
  <c r="J1442" i="59"/>
  <c r="J1443" i="59" l="1"/>
  <c r="H1443" i="59"/>
  <c r="H1444" i="59" l="1"/>
  <c r="J1444" i="59"/>
  <c r="J1445" i="59" l="1"/>
  <c r="H1445" i="59"/>
  <c r="H1446" i="59" l="1"/>
  <c r="J1446" i="59"/>
  <c r="H1447" i="59" l="1"/>
  <c r="J1447" i="59"/>
  <c r="H1448" i="59" l="1"/>
  <c r="J1448" i="59"/>
  <c r="H1449" i="59" l="1"/>
  <c r="J1449" i="59"/>
  <c r="H1450" i="59" l="1"/>
  <c r="J1450" i="59"/>
  <c r="H1451" i="59" l="1"/>
  <c r="J1451" i="59"/>
  <c r="H1452" i="59" l="1"/>
  <c r="J1452" i="59"/>
  <c r="J1453" i="59" l="1"/>
  <c r="H1453" i="59"/>
  <c r="J1454" i="59" l="1"/>
  <c r="H1454" i="59"/>
  <c r="J1455" i="59" l="1"/>
  <c r="H1455" i="59"/>
  <c r="J1456" i="59" l="1"/>
  <c r="H1456" i="59"/>
  <c r="H1457" i="59" l="1"/>
  <c r="J1457" i="59"/>
  <c r="H1458" i="59" l="1"/>
  <c r="J1458" i="59"/>
  <c r="H1459" i="59" l="1"/>
  <c r="J1459" i="59"/>
  <c r="H1460" i="59" l="1"/>
  <c r="J1460" i="59"/>
  <c r="J1461" i="59" l="1"/>
  <c r="H1461" i="59"/>
  <c r="J1462" i="59" l="1"/>
  <c r="H1462" i="59"/>
  <c r="J1463" i="59" l="1"/>
  <c r="H1463" i="59"/>
  <c r="H1464" i="59" l="1"/>
  <c r="J1464" i="59"/>
  <c r="H1465" i="59" l="1"/>
  <c r="J1465" i="59"/>
  <c r="H1466" i="59" l="1"/>
  <c r="J1466" i="59"/>
  <c r="H1467" i="59" l="1"/>
  <c r="J1467" i="59"/>
  <c r="J1468" i="59" l="1"/>
  <c r="H1468" i="59"/>
  <c r="H1469" i="59" l="1"/>
  <c r="J1469" i="59"/>
  <c r="H1470" i="59" l="1"/>
  <c r="J1470" i="59"/>
  <c r="H1471" i="59" l="1"/>
  <c r="J1471" i="59"/>
  <c r="J1472" i="59" l="1"/>
  <c r="H1472" i="59"/>
  <c r="H1473" i="59" l="1"/>
  <c r="J1473" i="59"/>
  <c r="H1474" i="59" l="1"/>
  <c r="J1474" i="59"/>
  <c r="H1475" i="59" l="1"/>
  <c r="J1475" i="59"/>
  <c r="J1476" i="59" l="1"/>
  <c r="H1476" i="59"/>
  <c r="H1477" i="59" l="1"/>
  <c r="J1477" i="59"/>
  <c r="H1478" i="59" l="1"/>
  <c r="J1478" i="59"/>
  <c r="H1479" i="59" l="1"/>
  <c r="J1479" i="59"/>
  <c r="J1480" i="59" l="1"/>
  <c r="H1480" i="59"/>
  <c r="H1481" i="59" l="1"/>
  <c r="J1481" i="59"/>
  <c r="H1482" i="59" l="1"/>
  <c r="J1482" i="59"/>
  <c r="J1483" i="59" l="1"/>
  <c r="H1483" i="59"/>
  <c r="J1484" i="59" l="1"/>
  <c r="H1484" i="59"/>
  <c r="H1485" i="59" l="1"/>
  <c r="J1485" i="59"/>
  <c r="H1486" i="59" l="1"/>
  <c r="J1486" i="59"/>
  <c r="H1487" i="59" l="1"/>
  <c r="J1487" i="59"/>
  <c r="J1488" i="59" l="1"/>
  <c r="H1488" i="59"/>
  <c r="H1489" i="59" l="1"/>
  <c r="J1489" i="59"/>
  <c r="H1490" i="59" l="1"/>
  <c r="J1490" i="59"/>
  <c r="H1491" i="59" l="1"/>
  <c r="J1491" i="59"/>
  <c r="J1492" i="59" l="1"/>
  <c r="H1492" i="59"/>
  <c r="H1493" i="59" l="1"/>
  <c r="J1493" i="59"/>
  <c r="H1494" i="59" l="1"/>
  <c r="J1494" i="59"/>
  <c r="H1495" i="59" l="1"/>
  <c r="J1495" i="59"/>
  <c r="J1496" i="59" l="1"/>
  <c r="H1496" i="59"/>
  <c r="J1497" i="59" l="1"/>
  <c r="H1497" i="59"/>
  <c r="H1498" i="59" l="1"/>
  <c r="J1498" i="59"/>
  <c r="J1499" i="59" l="1"/>
  <c r="H1499" i="59"/>
  <c r="J1500" i="59" l="1"/>
  <c r="H1500" i="59"/>
  <c r="H1501" i="59" l="1"/>
  <c r="J1501" i="59"/>
  <c r="H1502" i="59" l="1"/>
  <c r="J1502" i="59"/>
  <c r="J1503" i="59" l="1"/>
  <c r="H1503" i="59"/>
  <c r="J1504" i="59" l="1"/>
  <c r="H1504" i="59"/>
  <c r="H1505" i="59" l="1"/>
  <c r="J1505" i="59"/>
  <c r="H1506" i="59" l="1"/>
  <c r="J1506" i="59"/>
  <c r="H1507" i="59" l="1"/>
  <c r="J1507" i="59"/>
  <c r="J1508" i="59" l="1"/>
  <c r="H1508" i="59"/>
  <c r="J1509" i="59" l="1"/>
  <c r="H1509" i="59"/>
  <c r="J1510" i="59" l="1"/>
  <c r="H1510" i="59"/>
  <c r="H1511" i="59" l="1"/>
  <c r="J1512" i="59" s="1"/>
  <c r="J1511" i="59"/>
  <c r="H1512" i="59" l="1"/>
  <c r="J1513" i="59" s="1"/>
  <c r="H1513" i="59" l="1"/>
  <c r="H1514" i="59" s="1"/>
  <c r="J1514" i="59" l="1"/>
  <c r="H1515" i="59"/>
  <c r="J1515" i="59"/>
  <c r="J1516" i="59" l="1"/>
  <c r="H1516" i="59"/>
  <c r="J1517" i="59" l="1"/>
  <c r="H1517" i="59"/>
  <c r="J1518" i="59" l="1"/>
  <c r="H1518" i="59"/>
  <c r="H1519" i="59" l="1"/>
  <c r="J1519" i="59"/>
  <c r="H1520" i="59" l="1"/>
  <c r="J1520" i="59"/>
  <c r="J1521" i="59" l="1"/>
  <c r="H1521" i="59"/>
  <c r="J1522" i="59" l="1"/>
  <c r="H1522" i="59"/>
  <c r="H1523" i="59" l="1"/>
  <c r="J1523" i="59"/>
  <c r="H1524" i="59" l="1"/>
  <c r="J1524" i="59"/>
  <c r="J1525" i="59" l="1"/>
  <c r="H1525" i="59"/>
  <c r="J1526" i="59" l="1"/>
  <c r="H1526" i="59"/>
  <c r="H1527" i="59" l="1"/>
  <c r="J1527" i="59"/>
  <c r="J1528" i="59" l="1"/>
  <c r="H1528" i="59"/>
  <c r="J1529" i="59" l="1"/>
  <c r="H1529" i="59"/>
  <c r="J1530" i="59" l="1"/>
  <c r="H1530" i="59"/>
  <c r="J1531" i="59" l="1"/>
  <c r="H1531" i="59"/>
  <c r="J1532" i="59" l="1"/>
  <c r="H1532" i="59"/>
  <c r="J1533" i="59" l="1"/>
  <c r="H1533" i="59"/>
  <c r="H1534" i="59" l="1"/>
  <c r="J1534" i="59"/>
  <c r="J1535" i="59" l="1"/>
  <c r="H1535" i="59"/>
  <c r="J1536" i="59" l="1"/>
  <c r="H1536" i="59"/>
  <c r="J1537" i="59" l="1"/>
  <c r="H1537" i="59"/>
  <c r="J1538" i="59" l="1"/>
  <c r="H1538" i="59"/>
  <c r="H1539" i="59" l="1"/>
  <c r="J1539" i="59"/>
  <c r="H1540" i="59" l="1"/>
  <c r="J1540" i="59"/>
  <c r="H1541" i="59" l="1"/>
  <c r="J1541" i="59"/>
  <c r="H1542" i="59" l="1"/>
  <c r="J1542" i="59"/>
  <c r="J1543" i="59" l="1"/>
  <c r="H1543" i="59"/>
  <c r="H1544" i="59" l="1"/>
  <c r="J1544" i="59"/>
  <c r="J1545" i="59" l="1"/>
  <c r="H1545" i="59"/>
  <c r="J1546" i="59" l="1"/>
  <c r="H1546" i="59"/>
  <c r="J1547" i="59" l="1"/>
  <c r="H1547" i="59"/>
  <c r="J1548" i="59" l="1"/>
  <c r="H1548" i="59"/>
  <c r="H1549" i="59" l="1"/>
  <c r="J1549" i="59"/>
  <c r="H1550" i="59" l="1"/>
  <c r="J1550" i="59"/>
  <c r="J1551" i="59" l="1"/>
  <c r="H1551" i="59"/>
  <c r="H1552" i="59" l="1"/>
  <c r="J1552" i="59"/>
  <c r="J1553" i="59" l="1"/>
  <c r="H1553" i="59"/>
  <c r="H1554" i="59" l="1"/>
  <c r="J1554" i="59"/>
  <c r="J1555" i="59" l="1"/>
  <c r="H1555" i="59"/>
  <c r="H1556" i="59" l="1"/>
  <c r="J1556" i="59"/>
  <c r="J1557" i="59" l="1"/>
  <c r="H1557" i="59"/>
  <c r="H1558" i="59" l="1"/>
  <c r="J1558" i="59"/>
  <c r="J1559" i="59" l="1"/>
  <c r="H1559" i="59"/>
  <c r="J1560" i="59" l="1"/>
  <c r="H1560" i="59"/>
  <c r="H1561" i="59" l="1"/>
  <c r="J1561" i="59"/>
  <c r="H1562" i="59" l="1"/>
  <c r="J1562" i="59"/>
  <c r="J1563" i="59" l="1"/>
  <c r="H1563" i="59"/>
  <c r="H1564" i="59" l="1"/>
  <c r="J1564" i="59"/>
  <c r="H1565" i="59" l="1"/>
  <c r="J1565" i="59"/>
  <c r="J1566" i="59" l="1"/>
  <c r="H1566" i="59"/>
  <c r="H1567" i="59" l="1"/>
  <c r="J1567" i="59"/>
  <c r="J1568" i="59" l="1"/>
  <c r="H1568" i="59"/>
  <c r="J1569" i="59" l="1"/>
  <c r="H1569" i="59"/>
  <c r="J1570" i="59" l="1"/>
  <c r="H1570" i="59"/>
  <c r="J1571" i="59" l="1"/>
  <c r="H1571" i="59"/>
  <c r="H1572" i="59" l="1"/>
  <c r="J1572" i="59"/>
  <c r="J1573" i="59" l="1"/>
  <c r="H1573" i="59"/>
  <c r="J1574" i="59" l="1"/>
  <c r="H1574" i="59"/>
  <c r="J1575" i="59" l="1"/>
  <c r="H1575" i="59"/>
  <c r="H1576" i="59" l="1"/>
  <c r="J1576" i="59"/>
  <c r="H1577" i="59" l="1"/>
  <c r="J1577" i="59"/>
  <c r="J1578" i="59" l="1"/>
  <c r="H1578" i="59"/>
  <c r="H1579" i="59" l="1"/>
  <c r="J1579" i="59"/>
  <c r="H1580" i="59" l="1"/>
  <c r="J1580" i="59"/>
  <c r="J1581" i="59" l="1"/>
  <c r="H1581" i="59"/>
  <c r="H1582" i="59" l="1"/>
  <c r="J1582" i="59"/>
  <c r="H1583" i="59" l="1"/>
  <c r="J1583" i="59"/>
  <c r="H1584" i="59" l="1"/>
  <c r="J1584" i="59"/>
  <c r="J1585" i="59" l="1"/>
  <c r="H1585" i="59"/>
  <c r="H1586" i="59" l="1"/>
  <c r="J1586" i="59"/>
  <c r="J1587" i="59" l="1"/>
  <c r="H1587" i="59"/>
  <c r="J1588" i="59" l="1"/>
  <c r="H1588" i="59"/>
  <c r="J1589" i="59" l="1"/>
  <c r="H1589" i="59"/>
  <c r="H1590" i="59" l="1"/>
  <c r="J1590" i="59"/>
  <c r="H1591" i="59" l="1"/>
  <c r="J1591" i="59"/>
  <c r="J1592" i="59" l="1"/>
  <c r="H1592" i="59"/>
  <c r="H1593" i="59" l="1"/>
  <c r="J1593" i="59"/>
  <c r="J1594" i="59" l="1"/>
  <c r="H1594" i="59"/>
  <c r="H1595" i="59" l="1"/>
  <c r="J1595" i="59"/>
  <c r="J1596" i="59" l="1"/>
  <c r="H1596" i="59"/>
  <c r="H1597" i="59" l="1"/>
  <c r="J1597" i="59"/>
  <c r="H1598" i="59" l="1"/>
  <c r="J1598" i="59"/>
  <c r="H1599" i="59" l="1"/>
  <c r="J1599" i="59"/>
  <c r="J1600" i="59" l="1"/>
  <c r="H1600" i="59"/>
  <c r="J1601" i="59" l="1"/>
  <c r="H1601" i="59"/>
  <c r="J1602" i="59" l="1"/>
  <c r="H1602" i="59"/>
  <c r="H1603" i="59" l="1"/>
  <c r="J1603" i="59"/>
  <c r="J1604" i="59" l="1"/>
  <c r="H1604" i="59"/>
  <c r="J1605" i="59" l="1"/>
  <c r="H1605" i="59"/>
  <c r="J1606" i="59" l="1"/>
  <c r="H1606" i="59"/>
  <c r="H1607" i="59" l="1"/>
  <c r="J1607" i="59"/>
  <c r="H1608" i="59" l="1"/>
  <c r="J1608" i="59"/>
  <c r="J1609" i="59" l="1"/>
  <c r="H1609" i="59"/>
  <c r="H1610" i="59" l="1"/>
  <c r="J1610" i="59"/>
  <c r="H1611" i="59" l="1"/>
  <c r="J1611" i="59"/>
  <c r="J1612" i="59" l="1"/>
  <c r="H1612" i="59"/>
  <c r="H1613" i="59" l="1"/>
  <c r="J1613" i="59"/>
  <c r="H1614" i="59" l="1"/>
  <c r="J1614" i="59"/>
  <c r="J1615" i="59" l="1"/>
  <c r="H1615" i="59"/>
  <c r="J1616" i="59" l="1"/>
  <c r="H1616" i="59"/>
  <c r="J1617" i="59" l="1"/>
  <c r="H1617" i="59"/>
  <c r="H1618" i="59" l="1"/>
  <c r="J1618" i="59"/>
  <c r="H1619" i="59" l="1"/>
  <c r="J1619" i="59"/>
  <c r="J1620" i="59" l="1"/>
  <c r="H1620" i="59"/>
  <c r="H1621" i="59" l="1"/>
  <c r="J1621" i="59"/>
  <c r="J1622" i="59" l="1"/>
  <c r="H1622" i="59"/>
  <c r="H1623" i="59" l="1"/>
  <c r="J1623" i="59"/>
  <c r="J1624" i="59" l="1"/>
  <c r="H1624" i="59"/>
  <c r="H1625" i="59" l="1"/>
  <c r="J1625" i="59"/>
  <c r="H1626" i="59" l="1"/>
  <c r="J1626" i="59"/>
  <c r="H1627" i="59" l="1"/>
  <c r="J1627" i="59"/>
  <c r="J1628" i="59" l="1"/>
  <c r="H1628" i="59"/>
  <c r="J1629" i="59" l="1"/>
  <c r="H1629" i="59"/>
  <c r="J1630" i="59" l="1"/>
  <c r="H1630" i="59"/>
  <c r="H1631" i="59" l="1"/>
  <c r="J1631" i="59"/>
  <c r="J1632" i="59" l="1"/>
  <c r="H1632" i="59"/>
  <c r="H1633" i="59" l="1"/>
  <c r="J1633" i="59"/>
  <c r="H1634" i="59" l="1"/>
  <c r="J1634" i="59"/>
  <c r="H1635" i="59" l="1"/>
  <c r="J1635" i="59"/>
  <c r="H1636" i="59" l="1"/>
  <c r="J1636" i="59"/>
  <c r="J1637" i="59" l="1"/>
  <c r="H1637" i="59"/>
  <c r="J1638" i="59" l="1"/>
  <c r="H1638" i="59"/>
  <c r="H1639" i="59" l="1"/>
  <c r="J1639" i="59"/>
  <c r="J1640" i="59" l="1"/>
  <c r="H1640" i="59"/>
  <c r="H1641" i="59" l="1"/>
  <c r="J1641" i="59"/>
  <c r="H1642" i="59" l="1"/>
  <c r="J1642" i="59"/>
  <c r="J1643" i="59" l="1"/>
  <c r="H1643" i="59"/>
  <c r="J1644" i="59" l="1"/>
  <c r="H1644" i="59"/>
  <c r="H1645" i="59" l="1"/>
  <c r="J1645" i="59"/>
  <c r="J1646" i="59" l="1"/>
  <c r="H1646" i="59"/>
  <c r="H1647" i="59" l="1"/>
  <c r="J1647" i="59"/>
  <c r="J1648" i="59" l="1"/>
  <c r="H1648" i="59"/>
  <c r="J1649" i="59" l="1"/>
  <c r="H1649" i="59"/>
  <c r="J1650" i="59" l="1"/>
  <c r="H1650" i="59"/>
  <c r="H1651" i="59" l="1"/>
  <c r="J1651" i="59"/>
  <c r="J1652" i="59" l="1"/>
  <c r="H1652" i="59"/>
  <c r="H1653" i="59" l="1"/>
  <c r="J1653" i="59"/>
  <c r="J1654" i="59" l="1"/>
  <c r="H1654" i="59"/>
  <c r="H1655" i="59" l="1"/>
  <c r="J1655" i="59"/>
  <c r="J1656" i="59" l="1"/>
  <c r="H1656" i="59"/>
  <c r="J1657" i="59" l="1"/>
  <c r="H1657" i="59"/>
  <c r="J1658" i="59" l="1"/>
  <c r="H1658" i="59"/>
  <c r="H1659" i="59" l="1"/>
  <c r="J1659" i="59"/>
  <c r="J1660" i="59" l="1"/>
  <c r="H1660" i="59"/>
  <c r="H1661" i="59" l="1"/>
  <c r="J1661" i="59"/>
  <c r="H1662" i="59" l="1"/>
  <c r="J1662" i="59"/>
  <c r="H1663" i="59" l="1"/>
  <c r="J1663" i="59"/>
  <c r="H1664" i="59" l="1"/>
  <c r="J1664" i="59"/>
  <c r="J1665" i="59" l="1"/>
  <c r="H1665" i="59"/>
  <c r="H1666" i="59" l="1"/>
  <c r="J1666" i="59"/>
  <c r="H1667" i="59" l="1"/>
  <c r="J1667" i="59"/>
  <c r="J1668" i="59" l="1"/>
  <c r="H1668" i="59"/>
  <c r="H1669" i="59" l="1"/>
  <c r="J1669" i="59"/>
  <c r="H1670" i="59" l="1"/>
  <c r="J1670" i="59"/>
  <c r="J1671" i="59" l="1"/>
  <c r="H1671" i="59"/>
  <c r="J1672" i="59" l="1"/>
  <c r="H1672" i="59"/>
  <c r="H1673" i="59" l="1"/>
  <c r="J1673" i="59"/>
  <c r="H1674" i="59" l="1"/>
  <c r="J1674" i="59"/>
  <c r="H1675" i="59" l="1"/>
  <c r="J1675" i="59"/>
  <c r="J1676" i="59" l="1"/>
  <c r="H1676" i="59"/>
  <c r="H1677" i="59" l="1"/>
  <c r="J1677" i="59"/>
  <c r="J1678" i="59" l="1"/>
  <c r="H1678" i="59"/>
  <c r="H1679" i="59" l="1"/>
  <c r="J1679" i="59"/>
  <c r="H1680" i="59" l="1"/>
  <c r="J1680" i="59"/>
  <c r="J1681" i="59" l="1"/>
  <c r="H1681" i="59"/>
  <c r="H1682" i="59" l="1"/>
  <c r="J1682" i="59"/>
  <c r="H1683" i="59" l="1"/>
  <c r="J1683" i="59"/>
  <c r="AC542" i="98"/>
  <c r="H1684" i="59" l="1"/>
  <c r="J1684" i="59"/>
  <c r="AC1053" i="98"/>
  <c r="AD1053" i="98"/>
  <c r="J1685" i="59" l="1"/>
  <c r="H1685" i="59"/>
  <c r="AC546" i="98"/>
  <c r="AC671" i="98" s="1"/>
  <c r="AC673" i="98" l="1"/>
  <c r="J1686" i="59"/>
  <c r="H1686" i="59"/>
  <c r="J1687" i="59" l="1"/>
  <c r="H1687" i="59"/>
  <c r="J1688" i="59" l="1"/>
  <c r="H1688" i="59"/>
  <c r="H1689" i="59" l="1"/>
  <c r="J1689" i="59"/>
  <c r="H1690" i="59" l="1"/>
  <c r="J1690" i="59"/>
  <c r="H1691" i="59" l="1"/>
  <c r="J1691" i="59"/>
  <c r="H1692" i="59" l="1"/>
  <c r="J1692" i="59"/>
  <c r="J1693" i="59" l="1"/>
  <c r="H1693" i="59"/>
  <c r="H1694" i="59" l="1"/>
  <c r="J1694" i="59"/>
  <c r="J1695" i="59" l="1"/>
  <c r="H1695" i="59"/>
  <c r="H1696" i="59" l="1"/>
  <c r="J1696" i="59"/>
  <c r="J1697" i="59" l="1"/>
  <c r="H1697" i="59"/>
  <c r="H1698" i="59" l="1"/>
  <c r="J1698" i="59"/>
  <c r="J1699" i="59" l="1"/>
  <c r="H1699" i="59"/>
  <c r="J1700" i="59" l="1"/>
  <c r="H1700" i="59"/>
  <c r="J1701" i="59" l="1"/>
  <c r="H1701" i="59"/>
  <c r="H1702" i="59" l="1"/>
  <c r="J1702" i="59"/>
  <c r="J1703" i="59" l="1"/>
  <c r="H1703" i="59"/>
  <c r="H1704" i="59" l="1"/>
  <c r="J1704" i="59"/>
  <c r="J1705" i="59" l="1"/>
  <c r="H1705" i="59"/>
  <c r="J1706" i="59" l="1"/>
  <c r="H1706" i="59"/>
  <c r="H1707" i="59" l="1"/>
  <c r="J1707" i="59"/>
  <c r="H1708" i="59" l="1"/>
  <c r="J1708" i="59"/>
  <c r="J1709" i="59" l="1"/>
  <c r="H1709" i="59"/>
  <c r="H1710" i="59" l="1"/>
  <c r="J1710" i="59"/>
  <c r="J1711" i="59" l="1"/>
  <c r="H1711" i="59"/>
  <c r="M1682" i="59" l="1"/>
  <c r="M1683" i="59" s="1"/>
  <c r="M1684" i="59" s="1"/>
  <c r="M1685" i="59" s="1"/>
  <c r="M1686" i="59" s="1"/>
  <c r="M1687" i="59" s="1"/>
  <c r="M1688" i="59" s="1"/>
  <c r="M1689" i="59" s="1"/>
  <c r="M1690" i="59" s="1"/>
  <c r="M1691" i="59" s="1"/>
  <c r="M1692" i="59" s="1"/>
  <c r="M1693" i="59" s="1"/>
  <c r="M1694" i="59" s="1"/>
  <c r="M1695" i="59" s="1"/>
  <c r="M1696" i="59" s="1"/>
  <c r="M1697" i="59" s="1"/>
  <c r="M1698" i="59" s="1"/>
  <c r="M1699" i="59" s="1"/>
  <c r="M1700" i="59" s="1"/>
  <c r="M1701" i="59" s="1"/>
  <c r="M1702" i="59" s="1"/>
  <c r="M1703" i="59" s="1"/>
  <c r="M1704" i="59" s="1"/>
  <c r="M1705" i="59" s="1"/>
  <c r="M1706" i="59" s="1"/>
  <c r="M1707" i="59" s="1"/>
  <c r="M1708" i="59" s="1"/>
  <c r="M1709" i="59" s="1"/>
  <c r="M1710" i="59" s="1"/>
  <c r="M1711" i="59" s="1"/>
  <c r="I1682" i="59"/>
  <c r="I1683" i="59" s="1"/>
  <c r="I1684" i="59" s="1"/>
  <c r="I1685" i="59" s="1"/>
  <c r="I1686" i="59" s="1"/>
  <c r="I1687" i="59" s="1"/>
  <c r="I1688" i="59" s="1"/>
  <c r="I1689" i="59" s="1"/>
  <c r="I1690" i="59" s="1"/>
  <c r="I1691" i="59" s="1"/>
  <c r="I1692" i="59" s="1"/>
  <c r="I1693" i="59" s="1"/>
  <c r="I1694" i="59" s="1"/>
  <c r="I1695" i="59" s="1"/>
  <c r="I1696" i="59" s="1"/>
  <c r="I1697" i="59" s="1"/>
  <c r="I1698" i="59" s="1"/>
  <c r="I1699" i="59" s="1"/>
  <c r="I1700" i="59" s="1"/>
  <c r="I1701" i="59" s="1"/>
  <c r="I1702" i="59" s="1"/>
  <c r="I1703" i="59" s="1"/>
  <c r="I1704" i="59" s="1"/>
  <c r="I1705" i="59" s="1"/>
  <c r="I1706" i="59" s="1"/>
  <c r="I1707" i="59" s="1"/>
  <c r="I1708" i="59" s="1"/>
  <c r="I1709" i="59" s="1"/>
  <c r="I1710" i="59" s="1"/>
  <c r="I1711" i="59" s="1"/>
  <c r="N1682" i="59"/>
  <c r="N1683" i="59" s="1"/>
  <c r="N1684" i="59" s="1"/>
  <c r="N1685" i="59" s="1"/>
  <c r="N1686" i="59" s="1"/>
  <c r="N1687" i="59" s="1"/>
  <c r="N1688" i="59" s="1"/>
  <c r="N1689" i="59" s="1"/>
  <c r="N1690" i="59" s="1"/>
  <c r="N1691" i="59" s="1"/>
  <c r="N1692" i="59" s="1"/>
  <c r="N1693" i="59" s="1"/>
  <c r="N1694" i="59" s="1"/>
  <c r="N1695" i="59" s="1"/>
  <c r="N1696" i="59" s="1"/>
  <c r="N1697" i="59" s="1"/>
  <c r="N1698" i="59" s="1"/>
  <c r="N1699" i="59" s="1"/>
  <c r="N1700" i="59" s="1"/>
  <c r="N1701" i="59" s="1"/>
  <c r="N1702" i="59" s="1"/>
  <c r="N1703" i="59" s="1"/>
  <c r="N1704" i="59" s="1"/>
  <c r="N1705" i="59" s="1"/>
  <c r="N1706" i="59" s="1"/>
  <c r="N1707" i="59" s="1"/>
  <c r="N1708" i="59" s="1"/>
  <c r="N1709" i="59" s="1"/>
  <c r="N1710" i="59" s="1"/>
  <c r="N1711" i="59" s="1"/>
  <c r="J1712" i="59" l="1"/>
  <c r="H1712" i="59"/>
  <c r="J1713" i="59" l="1"/>
  <c r="H1713" i="59"/>
  <c r="J1714" i="59" l="1"/>
  <c r="H1714" i="59"/>
  <c r="J1715" i="59" l="1"/>
  <c r="H1715" i="59"/>
  <c r="H1716" i="59" l="1"/>
  <c r="J1716" i="59"/>
  <c r="J1717" i="59" l="1"/>
  <c r="H1717" i="59"/>
  <c r="H1718" i="59" l="1"/>
  <c r="J1718" i="59"/>
  <c r="J1719" i="59" l="1"/>
  <c r="H1719" i="59"/>
  <c r="H1720" i="59" l="1"/>
  <c r="J1720" i="59"/>
  <c r="J1721" i="59" l="1"/>
  <c r="H1721" i="59"/>
  <c r="H1722" i="59" l="1"/>
  <c r="J1722" i="59"/>
  <c r="H1723" i="59" l="1"/>
  <c r="J1723" i="59"/>
  <c r="H1724" i="59" l="1"/>
  <c r="J1724" i="59"/>
  <c r="J1725" i="59" l="1"/>
  <c r="H1725" i="59"/>
  <c r="J1726" i="59" l="1"/>
  <c r="H1726" i="59"/>
  <c r="J1727" i="59" l="1"/>
  <c r="H1727" i="59"/>
  <c r="J1728" i="59" l="1"/>
  <c r="H1728" i="59"/>
  <c r="H1729" i="59" l="1"/>
  <c r="J1729" i="59"/>
  <c r="H1730" i="59" l="1"/>
  <c r="J1730" i="59"/>
  <c r="J1731" i="59" l="1"/>
  <c r="H1731" i="59"/>
  <c r="J1732" i="59" l="1"/>
  <c r="H1732" i="59"/>
  <c r="H1733" i="59" l="1"/>
  <c r="J1733" i="59"/>
  <c r="J1734" i="59" l="1"/>
  <c r="H1734" i="59"/>
  <c r="H1735" i="59" l="1"/>
  <c r="J1735" i="59"/>
  <c r="J1736" i="59" l="1"/>
  <c r="H1736" i="59"/>
  <c r="H1737" i="59" l="1"/>
  <c r="J1737" i="59"/>
  <c r="J1738" i="59" l="1"/>
  <c r="H1738" i="59"/>
  <c r="J1739" i="59" l="1"/>
  <c r="H1739" i="59"/>
  <c r="J1740" i="59" l="1"/>
  <c r="H1740" i="59"/>
  <c r="J1741" i="59" l="1"/>
  <c r="H1741" i="59"/>
  <c r="J1742" i="59" l="1"/>
  <c r="H1742" i="59"/>
  <c r="J1743" i="59" l="1"/>
  <c r="H1743" i="59"/>
  <c r="J1744" i="59" l="1"/>
  <c r="H1744" i="59"/>
  <c r="H1745" i="59" l="1"/>
  <c r="J1745" i="59"/>
  <c r="H1746" i="59" l="1"/>
  <c r="J1746" i="59"/>
  <c r="J1747" i="59" l="1"/>
  <c r="H1747" i="59"/>
  <c r="H1748" i="59" l="1"/>
  <c r="J1748" i="59"/>
  <c r="J1749" i="59" l="1"/>
  <c r="H1749" i="59"/>
  <c r="H1750" i="59" l="1"/>
  <c r="J1750" i="59"/>
  <c r="H1751" i="59" l="1"/>
  <c r="J1751" i="59"/>
  <c r="H1752" i="59" l="1"/>
  <c r="J1752" i="59"/>
  <c r="H1753" i="59" l="1"/>
  <c r="J1753" i="59"/>
  <c r="H1754" i="59" l="1"/>
  <c r="J1754" i="59"/>
  <c r="J1755" i="59" l="1"/>
  <c r="H1755" i="59"/>
  <c r="J1756" i="59" l="1"/>
  <c r="H1756" i="59"/>
  <c r="H1757" i="59" l="1"/>
  <c r="J1757" i="59"/>
  <c r="H1758" i="59" l="1"/>
  <c r="J1758" i="59"/>
  <c r="J1759" i="59" l="1"/>
  <c r="H1759" i="59"/>
  <c r="H1760" i="59" l="1"/>
  <c r="J1760" i="59"/>
  <c r="J1761" i="59" l="1"/>
  <c r="H1761" i="59"/>
  <c r="J1762" i="59" l="1"/>
  <c r="H1762" i="59"/>
  <c r="J1763" i="59" l="1"/>
  <c r="H1763" i="59"/>
  <c r="H1764" i="59" l="1"/>
  <c r="J1764" i="59"/>
  <c r="H1765" i="59" l="1"/>
  <c r="J1765" i="59"/>
  <c r="H1766" i="59" l="1"/>
  <c r="J1766" i="59"/>
  <c r="J1767" i="59" l="1"/>
  <c r="H1767" i="59"/>
  <c r="H1768" i="59" l="1"/>
  <c r="J1768" i="59"/>
  <c r="J1769" i="59" l="1"/>
  <c r="H1769" i="59"/>
  <c r="J1770" i="59" l="1"/>
  <c r="H1770" i="59"/>
  <c r="N1712" i="59" l="1"/>
  <c r="N1713" i="59" s="1"/>
  <c r="N1714" i="59" s="1"/>
  <c r="N1715" i="59" s="1"/>
  <c r="N1716" i="59" s="1"/>
  <c r="N1717" i="59" s="1"/>
  <c r="N1718" i="59" s="1"/>
  <c r="N1719" i="59" s="1"/>
  <c r="N1720" i="59" s="1"/>
  <c r="N1721" i="59" s="1"/>
  <c r="N1722" i="59" s="1"/>
  <c r="N1723" i="59" s="1"/>
  <c r="N1724" i="59" s="1"/>
  <c r="N1725" i="59" s="1"/>
  <c r="N1726" i="59" s="1"/>
  <c r="I1712" i="59"/>
  <c r="M1712" i="59"/>
  <c r="M1713" i="59" s="1"/>
  <c r="M1714" i="59" s="1"/>
  <c r="M1715" i="59" s="1"/>
  <c r="M1716" i="59" s="1"/>
  <c r="M1717" i="59" s="1"/>
  <c r="M1718" i="59" s="1"/>
  <c r="M1719" i="59" s="1"/>
  <c r="M1720" i="59" s="1"/>
  <c r="M1721" i="59" s="1"/>
  <c r="M1722" i="59" s="1"/>
  <c r="M1723" i="59" s="1"/>
  <c r="M1724" i="59" s="1"/>
  <c r="M1725" i="59" s="1"/>
  <c r="M1726" i="59" s="1"/>
  <c r="M1727" i="59" s="1"/>
  <c r="M1728" i="59" s="1"/>
  <c r="M1729" i="59" s="1"/>
  <c r="M1730" i="59" s="1"/>
  <c r="M1731" i="59" s="1"/>
  <c r="M1732" i="59" s="1"/>
  <c r="M1733" i="59" s="1"/>
  <c r="M1734" i="59" s="1"/>
  <c r="M1735" i="59" s="1"/>
  <c r="M1736" i="59" s="1"/>
  <c r="M1737" i="59" s="1"/>
  <c r="M1738" i="59" s="1"/>
  <c r="M1739" i="59" s="1"/>
  <c r="M1740" i="59" s="1"/>
  <c r="M1741" i="59" s="1"/>
  <c r="M1742" i="59" s="1"/>
  <c r="M1743" i="59" s="1"/>
  <c r="M1744" i="59" s="1"/>
  <c r="M1745" i="59" s="1"/>
  <c r="M1746" i="59" s="1"/>
  <c r="M1747" i="59" s="1"/>
  <c r="M1748" i="59" s="1"/>
  <c r="M1749" i="59" s="1"/>
  <c r="M1750" i="59" s="1"/>
  <c r="M1751" i="59" s="1"/>
  <c r="M1752" i="59" s="1"/>
  <c r="M1753" i="59" s="1"/>
  <c r="M1754" i="59" s="1"/>
  <c r="M1755" i="59" s="1"/>
  <c r="M1756" i="59" l="1"/>
  <c r="M1757" i="59" s="1"/>
  <c r="M1758" i="59" s="1"/>
  <c r="M1759" i="59" s="1"/>
  <c r="M1760" i="59" s="1"/>
  <c r="M1761" i="59" s="1"/>
  <c r="N1727" i="59"/>
  <c r="N1728" i="59" s="1"/>
  <c r="N1729" i="59" s="1"/>
  <c r="N1730" i="59" s="1"/>
  <c r="N1731" i="59" s="1"/>
  <c r="N1732" i="59" s="1"/>
  <c r="N1733" i="59" s="1"/>
  <c r="I1713" i="59"/>
  <c r="I1714" i="59" s="1"/>
  <c r="I1715" i="59" s="1"/>
  <c r="I1716" i="59" s="1"/>
  <c r="I1717" i="59" s="1"/>
  <c r="I1718" i="59" s="1"/>
  <c r="I1719" i="59" s="1"/>
  <c r="I1720" i="59" l="1"/>
  <c r="I1721" i="59" s="1"/>
  <c r="I1722" i="59" s="1"/>
  <c r="I1723" i="59" s="1"/>
  <c r="I1724" i="59" s="1"/>
  <c r="I1725" i="59" s="1"/>
  <c r="I1726" i="59" s="1"/>
  <c r="N1734" i="59"/>
  <c r="N1735" i="59" s="1"/>
  <c r="N1736" i="59" s="1"/>
  <c r="N1737" i="59" s="1"/>
  <c r="N1738" i="59" s="1"/>
  <c r="N1739" i="59" s="1"/>
  <c r="M1762" i="59"/>
  <c r="M1763" i="59" s="1"/>
  <c r="M1764" i="59" s="1"/>
  <c r="M1765" i="59" s="1"/>
  <c r="M1766" i="59" s="1"/>
  <c r="M1767" i="59" s="1"/>
  <c r="M1768" i="59" s="1"/>
  <c r="M1769" i="59" l="1"/>
  <c r="M1770" i="59" s="1"/>
  <c r="N1740" i="59"/>
  <c r="N1741" i="59" s="1"/>
  <c r="N1742" i="59" s="1"/>
  <c r="N1743" i="59" s="1"/>
  <c r="N1744" i="59" s="1"/>
  <c r="N1745" i="59" s="1"/>
  <c r="N1746" i="59" s="1"/>
  <c r="N1747" i="59" s="1"/>
  <c r="N1748" i="59" s="1"/>
  <c r="I1727" i="59"/>
  <c r="I1728" i="59" s="1"/>
  <c r="I1729" i="59" s="1"/>
  <c r="I1730" i="59" s="1"/>
  <c r="I1731" i="59" s="1"/>
  <c r="I1732" i="59" s="1"/>
  <c r="I1733" i="59" s="1"/>
  <c r="I1734" i="59" l="1"/>
  <c r="I1735" i="59" s="1"/>
  <c r="I1736" i="59" s="1"/>
  <c r="I1737" i="59" s="1"/>
  <c r="I1738" i="59" s="1"/>
  <c r="I1739" i="59" s="1"/>
  <c r="N1749" i="59"/>
  <c r="N1750" i="59" s="1"/>
  <c r="N1751" i="59" s="1"/>
  <c r="N1752" i="59" s="1"/>
  <c r="N1753" i="59" s="1"/>
  <c r="N1754" i="59" s="1"/>
  <c r="N1755" i="59" s="1"/>
  <c r="N1756" i="59" l="1"/>
  <c r="N1757" i="59" s="1"/>
  <c r="N1758" i="59" s="1"/>
  <c r="N1759" i="59" s="1"/>
  <c r="N1760" i="59" s="1"/>
  <c r="N1761" i="59" s="1"/>
  <c r="I1740" i="59"/>
  <c r="I1741" i="59" s="1"/>
  <c r="I1742" i="59" s="1"/>
  <c r="I1743" i="59" s="1"/>
  <c r="I1744" i="59" s="1"/>
  <c r="I1745" i="59" s="1"/>
  <c r="I1746" i="59" s="1"/>
  <c r="I1747" i="59" s="1"/>
  <c r="I1748" i="59" s="1"/>
  <c r="I1749" i="59" l="1"/>
  <c r="I1750" i="59" s="1"/>
  <c r="I1751" i="59" s="1"/>
  <c r="I1752" i="59" s="1"/>
  <c r="I1753" i="59" s="1"/>
  <c r="I1754" i="59" s="1"/>
  <c r="I1755" i="59" s="1"/>
  <c r="N1762" i="59"/>
  <c r="N1763" i="59" s="1"/>
  <c r="N1764" i="59" s="1"/>
  <c r="N1765" i="59" s="1"/>
  <c r="N1766" i="59" s="1"/>
  <c r="N1767" i="59" s="1"/>
  <c r="N1768" i="59" s="1"/>
  <c r="N1769" i="59" l="1"/>
  <c r="N1770" i="59" s="1"/>
  <c r="I1756" i="59"/>
  <c r="I1757" i="59" s="1"/>
  <c r="I1758" i="59" s="1"/>
  <c r="I1759" i="59" s="1"/>
  <c r="I1760" i="59" s="1"/>
  <c r="I1761" i="59" s="1"/>
  <c r="I1762" i="59" l="1"/>
  <c r="I1763" i="59" s="1"/>
  <c r="I1764" i="59" s="1"/>
  <c r="I1765" i="59" s="1"/>
  <c r="I1766" i="59" s="1"/>
  <c r="I1767" i="59" s="1"/>
  <c r="I1768" i="59" s="1"/>
  <c r="I1769" i="59" l="1"/>
  <c r="I1770" i="59" s="1"/>
  <c r="H1771" i="59" l="1"/>
  <c r="J1771" i="59"/>
  <c r="J1772" i="59" l="1"/>
  <c r="H1772" i="59"/>
  <c r="H1773" i="59" l="1"/>
  <c r="J1773" i="59"/>
  <c r="H1774" i="59" l="1"/>
  <c r="J1774" i="59"/>
  <c r="H1775" i="59" l="1"/>
  <c r="J1775" i="59"/>
  <c r="H1776" i="59" l="1"/>
  <c r="J1776" i="59"/>
  <c r="H1777" i="59" l="1"/>
  <c r="J1777" i="59"/>
  <c r="J1778" i="59" l="1"/>
  <c r="H1778" i="59"/>
  <c r="H1779" i="59" l="1"/>
  <c r="J1779" i="59"/>
  <c r="H1780" i="59" l="1"/>
  <c r="J1780" i="59"/>
  <c r="J1781" i="59" l="1"/>
  <c r="H1781" i="59"/>
  <c r="H1782" i="59" l="1"/>
  <c r="J1782" i="59"/>
  <c r="H1783" i="59" l="1"/>
  <c r="J1783" i="59"/>
  <c r="J1784" i="59" l="1"/>
  <c r="H1784" i="59"/>
  <c r="H1785" i="59" l="1"/>
  <c r="J1785" i="59"/>
  <c r="J1786" i="59" l="1"/>
  <c r="H1786" i="59"/>
  <c r="J1787" i="59" l="1"/>
  <c r="H1787" i="59"/>
  <c r="H1788" i="59" l="1"/>
  <c r="J1788" i="59"/>
  <c r="H1789" i="59" l="1"/>
  <c r="J1789" i="59"/>
  <c r="J1790" i="59" l="1"/>
  <c r="H1790" i="59"/>
  <c r="J1791" i="59" l="1"/>
  <c r="H1791" i="59"/>
  <c r="H1792" i="59" l="1"/>
  <c r="J1792" i="59"/>
  <c r="H1793" i="59" l="1"/>
  <c r="J1793" i="59"/>
  <c r="J1794" i="59" l="1"/>
  <c r="H1794" i="59"/>
  <c r="H1795" i="59" l="1"/>
  <c r="J1795" i="59"/>
  <c r="H1796" i="59" l="1"/>
  <c r="J1796" i="59"/>
  <c r="H1797" i="59" l="1"/>
  <c r="J1797" i="59"/>
  <c r="J1798" i="59" l="1"/>
  <c r="H1798" i="59"/>
  <c r="H1799" i="59" l="1"/>
  <c r="J1799" i="59"/>
  <c r="J1800" i="59" l="1"/>
  <c r="H1800" i="59"/>
  <c r="J1801" i="59" l="1"/>
  <c r="H1801" i="59"/>
  <c r="J1802" i="59" l="1"/>
  <c r="H1802" i="59"/>
  <c r="N1771" i="59" l="1"/>
  <c r="N1772" i="59" s="1"/>
  <c r="N1773" i="59" s="1"/>
  <c r="N1774" i="59" s="1"/>
  <c r="N1775" i="59" s="1"/>
  <c r="N1776" i="59" s="1"/>
  <c r="N1777" i="59" s="1"/>
  <c r="N1778" i="59" s="1"/>
  <c r="N1779" i="59" s="1"/>
  <c r="N1780" i="59" s="1"/>
  <c r="N1781" i="59" s="1"/>
  <c r="N1782" i="59" s="1"/>
  <c r="N1783" i="59" s="1"/>
  <c r="N1784" i="59" s="1"/>
  <c r="N1785" i="59" s="1"/>
  <c r="N1786" i="59" s="1"/>
  <c r="N1787" i="59" s="1"/>
  <c r="N1788" i="59" s="1"/>
  <c r="N1789" i="59" s="1"/>
  <c r="N1790" i="59" s="1"/>
  <c r="N1791" i="59" s="1"/>
  <c r="N1792" i="59" s="1"/>
  <c r="N1793" i="59" s="1"/>
  <c r="N1794" i="59" s="1"/>
  <c r="N1795" i="59" s="1"/>
  <c r="N1796" i="59" s="1"/>
  <c r="N1797" i="59" s="1"/>
  <c r="N1798" i="59" s="1"/>
  <c r="N1799" i="59" s="1"/>
  <c r="N1800" i="59" s="1"/>
  <c r="N1801" i="59" s="1"/>
  <c r="N1802" i="59" s="1"/>
  <c r="I1771" i="59"/>
  <c r="I1772" i="59" s="1"/>
  <c r="I1773" i="59" s="1"/>
  <c r="I1774" i="59" s="1"/>
  <c r="I1775" i="59" s="1"/>
  <c r="I1776" i="59" s="1"/>
  <c r="I1777" i="59" s="1"/>
  <c r="I1778" i="59" s="1"/>
  <c r="I1779" i="59" s="1"/>
  <c r="I1780" i="59" s="1"/>
  <c r="I1781" i="59" s="1"/>
  <c r="I1782" i="59" s="1"/>
  <c r="I1783" i="59" s="1"/>
  <c r="I1784" i="59" s="1"/>
  <c r="I1785" i="59" s="1"/>
  <c r="I1786" i="59" s="1"/>
  <c r="I1787" i="59" s="1"/>
  <c r="I1788" i="59" s="1"/>
  <c r="I1789" i="59" s="1"/>
  <c r="I1790" i="59" s="1"/>
  <c r="I1791" i="59" s="1"/>
  <c r="I1792" i="59" s="1"/>
  <c r="I1793" i="59" s="1"/>
  <c r="I1794" i="59" s="1"/>
  <c r="I1795" i="59" s="1"/>
  <c r="I1796" i="59" s="1"/>
  <c r="I1797" i="59" s="1"/>
  <c r="I1798" i="59" s="1"/>
  <c r="I1799" i="59" s="1"/>
  <c r="I1800" i="59" s="1"/>
  <c r="I1801" i="59" s="1"/>
  <c r="I1802" i="59" s="1"/>
  <c r="M1771" i="59"/>
  <c r="M1772" i="59" s="1"/>
  <c r="M1773" i="59" s="1"/>
  <c r="M1774" i="59" s="1"/>
  <c r="M1775" i="59" s="1"/>
  <c r="M1776" i="59" s="1"/>
  <c r="M1777" i="59" s="1"/>
  <c r="M1778" i="59" s="1"/>
  <c r="M1779" i="59" s="1"/>
  <c r="M1780" i="59" s="1"/>
  <c r="M1781" i="59" s="1"/>
  <c r="M1782" i="59" s="1"/>
  <c r="M1783" i="59" s="1"/>
  <c r="M1784" i="59" s="1"/>
  <c r="M1785" i="59" s="1"/>
  <c r="M1786" i="59" s="1"/>
  <c r="M1787" i="59" s="1"/>
  <c r="M1788" i="59" s="1"/>
  <c r="M1789" i="59" s="1"/>
  <c r="M1790" i="59" s="1"/>
  <c r="M1791" i="59" s="1"/>
  <c r="M1792" i="59" s="1"/>
  <c r="M1793" i="59" s="1"/>
  <c r="M1794" i="59" s="1"/>
  <c r="M1795" i="59" s="1"/>
  <c r="M1796" i="59" s="1"/>
  <c r="M1797" i="59" s="1"/>
  <c r="M1798" i="59" s="1"/>
  <c r="M1799" i="59" s="1"/>
  <c r="M1800" i="59" s="1"/>
  <c r="M1801" i="59" s="1"/>
  <c r="M1802" i="59" s="1"/>
  <c r="J1803" i="59" l="1"/>
  <c r="H1803" i="59"/>
  <c r="H1804" i="59" l="1"/>
  <c r="J1804" i="59"/>
  <c r="J1805" i="59" l="1"/>
  <c r="H1805" i="59"/>
  <c r="J1806" i="59" l="1"/>
  <c r="H1806" i="59"/>
  <c r="H1807" i="59" l="1"/>
  <c r="J1807" i="59"/>
  <c r="H1808" i="59" l="1"/>
  <c r="J1808" i="59"/>
  <c r="H1809" i="59" l="1"/>
  <c r="J1809" i="59"/>
  <c r="J1810" i="59" l="1"/>
  <c r="H1810" i="59"/>
  <c r="H1811" i="59" l="1"/>
  <c r="J1811" i="59"/>
  <c r="H1812" i="59" l="1"/>
  <c r="J1812" i="59"/>
  <c r="H1813" i="59" l="1"/>
  <c r="J1813" i="59"/>
  <c r="J1814" i="59" l="1"/>
  <c r="H1814" i="59"/>
  <c r="J1815" i="59" l="1"/>
  <c r="H1815" i="59"/>
  <c r="H1816" i="59" l="1"/>
  <c r="J1816" i="59"/>
  <c r="H1817" i="59" l="1"/>
  <c r="J1817" i="59"/>
  <c r="H1818" i="59" l="1"/>
  <c r="J1818" i="59"/>
  <c r="H1819" i="59" l="1"/>
  <c r="J1819" i="59"/>
  <c r="H1820" i="59" l="1"/>
  <c r="J1820" i="59"/>
  <c r="H1821" i="59" l="1"/>
  <c r="J1821" i="59"/>
  <c r="J1822" i="59" l="1"/>
  <c r="H1822" i="59"/>
  <c r="J1823" i="59" l="1"/>
  <c r="H1823" i="59"/>
  <c r="H1824" i="59" l="1"/>
  <c r="J1824" i="59"/>
  <c r="J1825" i="59" l="1"/>
  <c r="H1825" i="59"/>
  <c r="J1826" i="59" l="1"/>
  <c r="H1826" i="59"/>
  <c r="H1827" i="59" l="1"/>
  <c r="J1827" i="59"/>
  <c r="H1828" i="59" l="1"/>
  <c r="J1828" i="59"/>
  <c r="J1829" i="59" l="1"/>
  <c r="H1829" i="59"/>
  <c r="H1830" i="59" l="1"/>
  <c r="J1830" i="59"/>
  <c r="J1831" i="59" l="1"/>
  <c r="H1831" i="59"/>
  <c r="J1832" i="59" l="1"/>
  <c r="H1832" i="59"/>
  <c r="J1833" i="59" l="1"/>
  <c r="H1833" i="59"/>
  <c r="H1834" i="59" l="1"/>
  <c r="J1834" i="59"/>
  <c r="J1835" i="59" l="1"/>
  <c r="H1835" i="59"/>
  <c r="J1836" i="59" l="1"/>
  <c r="H1836" i="59"/>
  <c r="J1837" i="59" l="1"/>
  <c r="H1837" i="59"/>
  <c r="H1838" i="59" l="1"/>
  <c r="J1838" i="59"/>
  <c r="J1839" i="59" l="1"/>
  <c r="H1839" i="59"/>
  <c r="H1840" i="59" l="1"/>
  <c r="J1840" i="59"/>
  <c r="H1841" i="59" l="1"/>
  <c r="J1841" i="59"/>
  <c r="H1842" i="59" l="1"/>
  <c r="J1842" i="59"/>
  <c r="H1843" i="59" l="1"/>
  <c r="J1843" i="59"/>
  <c r="H1844" i="59" l="1"/>
  <c r="J1844" i="59"/>
  <c r="H1845" i="59" l="1"/>
  <c r="J1845" i="59"/>
  <c r="J1846" i="59" l="1"/>
  <c r="H1846" i="59"/>
  <c r="H1847" i="59" l="1"/>
  <c r="J1847" i="59"/>
  <c r="J1848" i="59" l="1"/>
  <c r="H1848" i="59"/>
  <c r="H1849" i="59" l="1"/>
  <c r="J1849" i="59"/>
  <c r="I1803" i="59"/>
  <c r="I1804" i="59" s="1"/>
  <c r="I1805" i="59" s="1"/>
  <c r="N1803" i="59"/>
  <c r="N1804" i="59" s="1"/>
  <c r="N1805" i="59" s="1"/>
  <c r="N1806" i="59" s="1"/>
  <c r="N1807" i="59" s="1"/>
  <c r="N1808" i="59" s="1"/>
  <c r="N1809" i="59" s="1"/>
  <c r="N1810" i="59" s="1"/>
  <c r="N1811" i="59" s="1"/>
  <c r="N1812" i="59" s="1"/>
  <c r="N1813" i="59" s="1"/>
  <c r="N1814" i="59" s="1"/>
  <c r="N1815" i="59" s="1"/>
  <c r="N1816" i="59" s="1"/>
  <c r="N1817" i="59" s="1"/>
  <c r="N1818" i="59" s="1"/>
  <c r="N1819" i="59" s="1"/>
  <c r="N1820" i="59" s="1"/>
  <c r="N1821" i="59" s="1"/>
  <c r="N1822" i="59" s="1"/>
  <c r="N1823" i="59" s="1"/>
  <c r="N1824" i="59" s="1"/>
  <c r="N1825" i="59" s="1"/>
  <c r="N1826" i="59" s="1"/>
  <c r="N1827" i="59" s="1"/>
  <c r="N1828" i="59" s="1"/>
  <c r="N1829" i="59" s="1"/>
  <c r="N1830" i="59" s="1"/>
  <c r="N1831" i="59" s="1"/>
  <c r="N1832" i="59" s="1"/>
  <c r="N1833" i="59" s="1"/>
  <c r="N1834" i="59" s="1"/>
  <c r="N1835" i="59" s="1"/>
  <c r="N1836" i="59" s="1"/>
  <c r="N1837" i="59" s="1"/>
  <c r="N1838" i="59" s="1"/>
  <c r="M1803" i="59"/>
  <c r="M1804" i="59" s="1"/>
  <c r="M1805" i="59" s="1"/>
  <c r="M1806" i="59" s="1"/>
  <c r="M1807" i="59" s="1"/>
  <c r="M1808" i="59" s="1"/>
  <c r="M1809" i="59" s="1"/>
  <c r="M1810" i="59" s="1"/>
  <c r="M1811" i="59" s="1"/>
  <c r="M1812" i="59" s="1"/>
  <c r="M1813" i="59" s="1"/>
  <c r="M1814" i="59" s="1"/>
  <c r="M1815" i="59" s="1"/>
  <c r="M1816" i="59" s="1"/>
  <c r="M1817" i="59" s="1"/>
  <c r="H1850" i="59" l="1"/>
  <c r="J1850" i="59"/>
  <c r="M1818" i="59"/>
  <c r="M1819" i="59" s="1"/>
  <c r="M1820" i="59" s="1"/>
  <c r="M1821" i="59" s="1"/>
  <c r="I1806" i="59"/>
  <c r="I1807" i="59" s="1"/>
  <c r="I1808" i="59" s="1"/>
  <c r="I1809" i="59" s="1"/>
  <c r="I1810" i="59" s="1"/>
  <c r="J1851" i="59" l="1"/>
  <c r="H1851" i="59"/>
  <c r="M1822" i="59"/>
  <c r="M1823" i="59" s="1"/>
  <c r="M1824" i="59" s="1"/>
  <c r="I1811" i="59"/>
  <c r="I1812" i="59" s="1"/>
  <c r="I1813" i="59" s="1"/>
  <c r="I1814" i="59" s="1"/>
  <c r="I1815" i="59" s="1"/>
  <c r="I1816" i="59" s="1"/>
  <c r="I1817" i="59" s="1"/>
  <c r="J1852" i="59" l="1"/>
  <c r="H1852" i="59"/>
  <c r="I1818" i="59"/>
  <c r="I1819" i="59" s="1"/>
  <c r="I1820" i="59" s="1"/>
  <c r="I1821" i="59" s="1"/>
  <c r="M1825" i="59"/>
  <c r="M1826" i="59" s="1"/>
  <c r="M1827" i="59" s="1"/>
  <c r="M1828" i="59" s="1"/>
  <c r="M1829" i="59" s="1"/>
  <c r="M1830" i="59" s="1"/>
  <c r="M1831" i="59" s="1"/>
  <c r="H1853" i="59" l="1"/>
  <c r="J1853" i="59"/>
  <c r="M1832" i="59"/>
  <c r="M1833" i="59" s="1"/>
  <c r="M1834" i="59" s="1"/>
  <c r="M1835" i="59" s="1"/>
  <c r="M1836" i="59" s="1"/>
  <c r="M1837" i="59" s="1"/>
  <c r="M1838" i="59" s="1"/>
  <c r="I1822" i="59"/>
  <c r="I1823" i="59" s="1"/>
  <c r="I1824" i="59" s="1"/>
  <c r="J1854" i="59" l="1"/>
  <c r="H1854" i="59"/>
  <c r="I1825" i="59"/>
  <c r="I1826" i="59" s="1"/>
  <c r="I1827" i="59" s="1"/>
  <c r="I1828" i="59" s="1"/>
  <c r="I1829" i="59" s="1"/>
  <c r="I1830" i="59" s="1"/>
  <c r="I1831" i="59" s="1"/>
  <c r="H1855" i="59" l="1"/>
  <c r="J1855" i="59"/>
  <c r="I1832" i="59"/>
  <c r="I1833" i="59" s="1"/>
  <c r="I1834" i="59" s="1"/>
  <c r="I1835" i="59" s="1"/>
  <c r="I1836" i="59" s="1"/>
  <c r="I1837" i="59" s="1"/>
  <c r="I1838" i="59" s="1"/>
  <c r="H1856" i="59" l="1"/>
  <c r="J1856" i="59"/>
  <c r="H1857" i="59" l="1"/>
  <c r="J1857" i="59"/>
  <c r="H1858" i="59" l="1"/>
  <c r="J1858" i="59"/>
  <c r="H1859" i="59" l="1"/>
  <c r="J1859" i="59"/>
  <c r="J1860" i="59" l="1"/>
  <c r="H1860" i="59"/>
  <c r="H1861" i="59" l="1"/>
  <c r="J1861" i="59"/>
  <c r="H1862" i="59" l="1"/>
  <c r="J1862" i="59"/>
  <c r="H1863" i="59" l="1"/>
  <c r="J1863" i="59"/>
  <c r="H1864" i="59" l="1"/>
  <c r="J1864" i="59"/>
  <c r="H1865" i="59" l="1"/>
  <c r="J1865" i="59"/>
  <c r="H1866" i="59" l="1"/>
  <c r="J1866" i="59"/>
  <c r="H1867" i="59" l="1"/>
  <c r="J1867" i="59"/>
  <c r="J1868" i="59" l="1"/>
  <c r="H1868" i="59"/>
  <c r="H1869" i="59" l="1"/>
  <c r="J1869" i="59"/>
  <c r="H1870" i="59" l="1"/>
  <c r="J1870" i="59"/>
  <c r="H1871" i="59" l="1"/>
  <c r="J1871" i="59"/>
  <c r="H1872" i="59" l="1"/>
  <c r="J1872" i="59"/>
  <c r="H1873" i="59" l="1"/>
  <c r="J1873" i="59"/>
  <c r="H1874" i="59" l="1"/>
  <c r="J1874" i="59"/>
  <c r="J1875" i="59" l="1"/>
  <c r="H1875" i="59"/>
  <c r="J1876" i="59" l="1"/>
  <c r="H1876" i="59"/>
  <c r="H1877" i="59" l="1"/>
  <c r="J1877" i="59"/>
  <c r="J1878" i="59" l="1"/>
  <c r="H1878" i="59"/>
  <c r="H1879" i="59" l="1"/>
  <c r="J1879" i="59"/>
  <c r="H1880" i="59" l="1"/>
  <c r="J1880" i="59"/>
  <c r="H1881" i="59" l="1"/>
  <c r="J1881" i="59"/>
  <c r="H1882" i="59" l="1"/>
  <c r="J1882" i="59"/>
  <c r="J1883" i="59" l="1"/>
  <c r="H1883" i="59"/>
  <c r="J1884" i="59" l="1"/>
  <c r="H1884" i="59"/>
  <c r="H1885" i="59" l="1"/>
  <c r="J1885" i="59"/>
  <c r="J1886" i="59" l="1"/>
  <c r="H1886" i="59"/>
  <c r="H1887" i="59" l="1"/>
  <c r="J1887" i="59"/>
  <c r="H1888" i="59" l="1"/>
  <c r="J1888" i="59"/>
  <c r="H1889" i="59" l="1"/>
  <c r="J1889" i="59"/>
  <c r="J1890" i="59" l="1"/>
  <c r="H1890" i="59"/>
  <c r="J1891" i="59" l="1"/>
  <c r="H1891" i="59"/>
  <c r="J1892" i="59" l="1"/>
  <c r="H1892" i="59"/>
  <c r="J1893" i="59" l="1"/>
  <c r="H1893" i="59"/>
  <c r="J1894" i="59" l="1"/>
  <c r="H1894" i="59"/>
  <c r="J1895" i="59" l="1"/>
  <c r="H1895" i="59"/>
  <c r="J1896" i="59" l="1"/>
  <c r="H1896" i="59"/>
  <c r="H1897" i="59" l="1"/>
  <c r="J1897" i="59"/>
  <c r="H1898" i="59" l="1"/>
  <c r="J1898" i="59"/>
  <c r="J1899" i="59" l="1"/>
  <c r="H1899" i="59"/>
  <c r="H1900" i="59" l="1"/>
  <c r="J1900" i="59"/>
  <c r="H1901" i="59" l="1"/>
  <c r="J1901" i="59"/>
  <c r="H1902" i="59" l="1"/>
  <c r="J1902" i="59"/>
  <c r="J1903" i="59" l="1"/>
  <c r="H1903" i="59"/>
  <c r="J1904" i="59" l="1"/>
  <c r="H1904" i="59"/>
  <c r="H1905" i="59" l="1"/>
  <c r="J1905" i="59"/>
  <c r="H1906" i="59" l="1"/>
  <c r="J1906" i="59"/>
  <c r="H1907" i="59" l="1"/>
  <c r="J1907" i="59"/>
  <c r="J1908" i="59" l="1"/>
  <c r="H1908" i="59"/>
  <c r="J1909" i="59" l="1"/>
  <c r="H1909" i="59"/>
  <c r="H1910" i="59" l="1"/>
  <c r="J1910" i="59"/>
  <c r="H1911" i="59" l="1"/>
  <c r="J1911" i="59"/>
  <c r="J1912" i="59" l="1"/>
  <c r="H1912" i="59"/>
  <c r="H1913" i="59" l="1"/>
  <c r="J1913" i="59"/>
  <c r="H1914" i="59" l="1"/>
  <c r="J1914" i="59"/>
  <c r="H1915" i="59" l="1"/>
  <c r="J1915" i="59"/>
  <c r="M1839" i="59"/>
  <c r="M1840" i="59" s="1"/>
  <c r="M1841" i="59" s="1"/>
  <c r="M1842" i="59" s="1"/>
  <c r="M1843" i="59" s="1"/>
  <c r="M1844" i="59" s="1"/>
  <c r="M1845" i="59" s="1"/>
  <c r="M1846" i="59" s="1"/>
  <c r="M1847" i="59" s="1"/>
  <c r="M1848" i="59" s="1"/>
  <c r="M1849" i="59" s="1"/>
  <c r="M1850" i="59" s="1"/>
  <c r="M1851" i="59" s="1"/>
  <c r="M1852" i="59" s="1"/>
  <c r="M1853" i="59" s="1"/>
  <c r="M1854" i="59" s="1"/>
  <c r="M1855" i="59" s="1"/>
  <c r="M1856" i="59" s="1"/>
  <c r="M1857" i="59" s="1"/>
  <c r="M1858" i="59" s="1"/>
  <c r="M1859" i="59" s="1"/>
  <c r="M1860" i="59" s="1"/>
  <c r="M1861" i="59" s="1"/>
  <c r="M1862" i="59" s="1"/>
  <c r="M1863" i="59" s="1"/>
  <c r="M1864" i="59" s="1"/>
  <c r="M1865" i="59" s="1"/>
  <c r="M1866" i="59" s="1"/>
  <c r="M1867" i="59" s="1"/>
  <c r="M1868" i="59" s="1"/>
  <c r="M1869" i="59" s="1"/>
  <c r="M1870" i="59" s="1"/>
  <c r="M1871" i="59" s="1"/>
  <c r="M1872" i="59" s="1"/>
  <c r="M1873" i="59" s="1"/>
  <c r="M1874" i="59" s="1"/>
  <c r="M1875" i="59" s="1"/>
  <c r="M1876" i="59" s="1"/>
  <c r="M1877" i="59" s="1"/>
  <c r="M1878" i="59" s="1"/>
  <c r="M1879" i="59" s="1"/>
  <c r="M1880" i="59" s="1"/>
  <c r="M1881" i="59" s="1"/>
  <c r="M1882" i="59" s="1"/>
  <c r="M1883" i="59" s="1"/>
  <c r="M1884" i="59" s="1"/>
  <c r="M1885" i="59" s="1"/>
  <c r="M1886" i="59" s="1"/>
  <c r="M1887" i="59" s="1"/>
  <c r="M1888" i="59" s="1"/>
  <c r="M1889" i="59" s="1"/>
  <c r="M1890" i="59" s="1"/>
  <c r="M1891" i="59" s="1"/>
  <c r="M1892" i="59" s="1"/>
  <c r="M1893" i="59" s="1"/>
  <c r="M1894" i="59" s="1"/>
  <c r="M1895" i="59" s="1"/>
  <c r="M1896" i="59" s="1"/>
  <c r="N1839" i="59"/>
  <c r="N1840" i="59" s="1"/>
  <c r="N1841" i="59" s="1"/>
  <c r="N1842" i="59" s="1"/>
  <c r="N1843" i="59" s="1"/>
  <c r="N1844" i="59" s="1"/>
  <c r="N1845" i="59" s="1"/>
  <c r="N1846" i="59" s="1"/>
  <c r="N1847" i="59" s="1"/>
  <c r="N1848" i="59" s="1"/>
  <c r="N1849" i="59" s="1"/>
  <c r="N1850" i="59" s="1"/>
  <c r="N1851" i="59" s="1"/>
  <c r="N1852" i="59" s="1"/>
  <c r="N1853" i="59" s="1"/>
  <c r="N1854" i="59" s="1"/>
  <c r="N1855" i="59" s="1"/>
  <c r="N1856" i="59" s="1"/>
  <c r="N1857" i="59" s="1"/>
  <c r="N1858" i="59" s="1"/>
  <c r="N1859" i="59" s="1"/>
  <c r="N1860" i="59" s="1"/>
  <c r="N1861" i="59" s="1"/>
  <c r="N1862" i="59" s="1"/>
  <c r="N1863" i="59" s="1"/>
  <c r="N1864" i="59" s="1"/>
  <c r="N1865" i="59" s="1"/>
  <c r="N1866" i="59" s="1"/>
  <c r="N1867" i="59" s="1"/>
  <c r="N1868" i="59" s="1"/>
  <c r="N1869" i="59" s="1"/>
  <c r="N1870" i="59" s="1"/>
  <c r="N1871" i="59" s="1"/>
  <c r="N1872" i="59" s="1"/>
  <c r="N1873" i="59" s="1"/>
  <c r="N1874" i="59" s="1"/>
  <c r="N1875" i="59" s="1"/>
  <c r="N1876" i="59" s="1"/>
  <c r="N1877" i="59" s="1"/>
  <c r="N1878" i="59" s="1"/>
  <c r="N1879" i="59" s="1"/>
  <c r="N1880" i="59" s="1"/>
  <c r="N1881" i="59" s="1"/>
  <c r="N1882" i="59" s="1"/>
  <c r="N1883" i="59" s="1"/>
  <c r="N1884" i="59" s="1"/>
  <c r="N1885" i="59" s="1"/>
  <c r="N1886" i="59" s="1"/>
  <c r="N1887" i="59" s="1"/>
  <c r="N1888" i="59" s="1"/>
  <c r="N1889" i="59" s="1"/>
  <c r="N1890" i="59" s="1"/>
  <c r="N1891" i="59" s="1"/>
  <c r="N1892" i="59" s="1"/>
  <c r="N1893" i="59" s="1"/>
  <c r="N1894" i="59" s="1"/>
  <c r="N1895" i="59" s="1"/>
  <c r="N1896" i="59" s="1"/>
  <c r="I1839" i="59"/>
  <c r="I1840" i="59" s="1"/>
  <c r="I1841" i="59" s="1"/>
  <c r="I1842" i="59" s="1"/>
  <c r="I1843" i="59" s="1"/>
  <c r="I1844" i="59" s="1"/>
  <c r="I1845" i="59" s="1"/>
  <c r="I1846" i="59" s="1"/>
  <c r="I1847" i="59" s="1"/>
  <c r="I1848" i="59" s="1"/>
  <c r="I1849" i="59" s="1"/>
  <c r="I1850" i="59" s="1"/>
  <c r="I1851" i="59" s="1"/>
  <c r="I1852" i="59" s="1"/>
  <c r="I1853" i="59" s="1"/>
  <c r="I1854" i="59" s="1"/>
  <c r="I1855" i="59" s="1"/>
  <c r="I1856" i="59" s="1"/>
  <c r="I1857" i="59" s="1"/>
  <c r="I1858" i="59" s="1"/>
  <c r="I1859" i="59" s="1"/>
  <c r="I1860" i="59" s="1"/>
  <c r="I1861" i="59" s="1"/>
  <c r="I1862" i="59" s="1"/>
  <c r="I1863" i="59" s="1"/>
  <c r="I1864" i="59" s="1"/>
  <c r="I1865" i="59" s="1"/>
  <c r="I1866" i="59" s="1"/>
  <c r="I1867" i="59" s="1"/>
  <c r="I1868" i="59" s="1"/>
  <c r="I1869" i="59" s="1"/>
  <c r="I1870" i="59" s="1"/>
  <c r="I1871" i="59" s="1"/>
  <c r="I1872" i="59" s="1"/>
  <c r="I1873" i="59" s="1"/>
  <c r="I1874" i="59" s="1"/>
  <c r="I1875" i="59" s="1"/>
  <c r="I1876" i="59" s="1"/>
  <c r="I1877" i="59" s="1"/>
  <c r="I1878" i="59" s="1"/>
  <c r="I1879" i="59" s="1"/>
  <c r="I1880" i="59" s="1"/>
  <c r="I1881" i="59" s="1"/>
  <c r="I1882" i="59" s="1"/>
  <c r="I1883" i="59" s="1"/>
  <c r="I1884" i="59" s="1"/>
  <c r="I1885" i="59" s="1"/>
  <c r="I1886" i="59" s="1"/>
  <c r="I1887" i="59" s="1"/>
  <c r="I1888" i="59" s="1"/>
  <c r="I1889" i="59" s="1"/>
  <c r="I1890" i="59" s="1"/>
  <c r="I1891" i="59" s="1"/>
  <c r="I1892" i="59" s="1"/>
  <c r="I1893" i="59" s="1"/>
  <c r="I1894" i="59" s="1"/>
  <c r="I1895" i="59" s="1"/>
  <c r="I1896" i="59" s="1"/>
  <c r="J1916" i="59" l="1"/>
  <c r="H1916" i="59"/>
  <c r="H1917" i="59" l="1"/>
  <c r="J1917" i="59"/>
  <c r="J1918" i="59" l="1"/>
  <c r="H1918" i="59"/>
  <c r="H1919" i="59" l="1"/>
  <c r="J1919" i="59"/>
  <c r="H1920" i="59" l="1"/>
  <c r="J1920" i="59"/>
  <c r="H1921" i="59" l="1"/>
  <c r="J1921" i="59"/>
  <c r="J1922" i="59" l="1"/>
  <c r="H1922" i="59"/>
  <c r="J1923" i="59" l="1"/>
  <c r="H1923" i="59"/>
  <c r="H1924" i="59" l="1"/>
  <c r="J1924" i="59"/>
  <c r="M1897" i="59" l="1"/>
  <c r="M1898" i="59" s="1"/>
  <c r="M1899" i="59" s="1"/>
  <c r="M1900" i="59" s="1"/>
  <c r="M1901" i="59" s="1"/>
  <c r="M1902" i="59" s="1"/>
  <c r="M1903" i="59" s="1"/>
  <c r="M1904" i="59" s="1"/>
  <c r="M1905" i="59" s="1"/>
  <c r="M1906" i="59" s="1"/>
  <c r="M1907" i="59" s="1"/>
  <c r="M1908" i="59" s="1"/>
  <c r="M1909" i="59" s="1"/>
  <c r="M1910" i="59" s="1"/>
  <c r="M1911" i="59" s="1"/>
  <c r="M1912" i="59" s="1"/>
  <c r="M1913" i="59" s="1"/>
  <c r="M1914" i="59" s="1"/>
  <c r="M1915" i="59" s="1"/>
  <c r="M1916" i="59" s="1"/>
  <c r="M1917" i="59" s="1"/>
  <c r="M1918" i="59" s="1"/>
  <c r="M1919" i="59" s="1"/>
  <c r="M1920" i="59" s="1"/>
  <c r="M1921" i="59" s="1"/>
  <c r="M1922" i="59" s="1"/>
  <c r="M1923" i="59" s="1"/>
  <c r="M1924" i="59" s="1"/>
  <c r="I1897" i="59"/>
  <c r="I1898" i="59" s="1"/>
  <c r="I1899" i="59" s="1"/>
  <c r="I1900" i="59" s="1"/>
  <c r="I1901" i="59" s="1"/>
  <c r="N1897" i="59"/>
  <c r="N1898" i="59" s="1"/>
  <c r="N1899" i="59" s="1"/>
  <c r="N1900" i="59" s="1"/>
  <c r="N1901" i="59" s="1"/>
  <c r="N1902" i="59" s="1"/>
  <c r="N1903" i="59" s="1"/>
  <c r="N1904" i="59" s="1"/>
  <c r="N1905" i="59" s="1"/>
  <c r="N1906" i="59" s="1"/>
  <c r="N1907" i="59" s="1"/>
  <c r="N1908" i="59" s="1"/>
  <c r="N1909" i="59" l="1"/>
  <c r="N1910" i="59" s="1"/>
  <c r="N1911" i="59" s="1"/>
  <c r="N1912" i="59" s="1"/>
  <c r="N1913" i="59" s="1"/>
  <c r="N1914" i="59" s="1"/>
  <c r="N1915" i="59" s="1"/>
  <c r="I1902" i="59"/>
  <c r="I1903" i="59" s="1"/>
  <c r="I1904" i="59" s="1"/>
  <c r="I1905" i="59" s="1"/>
  <c r="I1906" i="59" s="1"/>
  <c r="I1907" i="59" s="1"/>
  <c r="I1908" i="59" s="1"/>
  <c r="I1909" i="59" l="1"/>
  <c r="I1910" i="59" s="1"/>
  <c r="I1911" i="59" s="1"/>
  <c r="I1912" i="59" s="1"/>
  <c r="I1913" i="59" s="1"/>
  <c r="I1914" i="59" s="1"/>
  <c r="I1915" i="59" s="1"/>
  <c r="N1916" i="59"/>
  <c r="N1917" i="59" s="1"/>
  <c r="N1918" i="59" s="1"/>
  <c r="N1919" i="59" s="1"/>
  <c r="N1920" i="59" s="1"/>
  <c r="N1921" i="59" s="1"/>
  <c r="N1922" i="59" s="1"/>
  <c r="N1923" i="59" l="1"/>
  <c r="N1924" i="59" s="1"/>
  <c r="I1916" i="59"/>
  <c r="I1917" i="59" s="1"/>
  <c r="I1918" i="59" s="1"/>
  <c r="I1919" i="59" s="1"/>
  <c r="I1920" i="59" s="1"/>
  <c r="I1921" i="59" s="1"/>
  <c r="I1922" i="59" s="1"/>
  <c r="I1923" i="59" l="1"/>
  <c r="I1924" i="59" s="1"/>
  <c r="H1925" i="59" l="1"/>
  <c r="J1925" i="59"/>
  <c r="J1926" i="59" l="1"/>
  <c r="H1926" i="59"/>
  <c r="H1927" i="59" l="1"/>
  <c r="J1927" i="59"/>
  <c r="H1928" i="59" l="1"/>
  <c r="J1928" i="59"/>
  <c r="J1929" i="59" l="1"/>
  <c r="H1929" i="59"/>
  <c r="J1930" i="59" l="1"/>
  <c r="H1930" i="59"/>
  <c r="J1931" i="59" l="1"/>
  <c r="H1931" i="59"/>
  <c r="J1932" i="59" l="1"/>
  <c r="H1932" i="59"/>
  <c r="J1933" i="59" l="1"/>
  <c r="H1933" i="59"/>
  <c r="H1934" i="59" l="1"/>
  <c r="J1934" i="59"/>
  <c r="H1935" i="59" l="1"/>
  <c r="J1935" i="59"/>
  <c r="H1936" i="59" l="1"/>
  <c r="J1936" i="59"/>
  <c r="H1937" i="59" l="1"/>
  <c r="J1937" i="59"/>
  <c r="H1938" i="59" l="1"/>
  <c r="J1938" i="59"/>
  <c r="H1939" i="59" l="1"/>
  <c r="J1939" i="59"/>
  <c r="J1940" i="59" l="1"/>
  <c r="H1940" i="59"/>
  <c r="H1941" i="59" l="1"/>
  <c r="J1941" i="59"/>
  <c r="J1942" i="59" l="1"/>
  <c r="H1942" i="59"/>
  <c r="H1943" i="59" l="1"/>
  <c r="J1943" i="59"/>
  <c r="J1944" i="59" l="1"/>
  <c r="H1944" i="59"/>
  <c r="J1945" i="59" l="1"/>
  <c r="H1945" i="59"/>
  <c r="J1946" i="59" l="1"/>
  <c r="H1946" i="59"/>
  <c r="J1947" i="59" l="1"/>
  <c r="H1947" i="59"/>
  <c r="H1948" i="59" l="1"/>
  <c r="J1948" i="59"/>
  <c r="H1949" i="59" l="1"/>
  <c r="J1949" i="59"/>
  <c r="J1950" i="59" l="1"/>
  <c r="H1950" i="59"/>
  <c r="H1951" i="59" l="1"/>
  <c r="J1951" i="59"/>
  <c r="H1952" i="59" l="1"/>
  <c r="J1952" i="59"/>
  <c r="H1953" i="59" l="1"/>
  <c r="J1953" i="59"/>
  <c r="H1954" i="59" l="1"/>
  <c r="J1954" i="59"/>
  <c r="J1955" i="59" l="1"/>
  <c r="H1955" i="59"/>
  <c r="H1956" i="59" l="1"/>
  <c r="J1956" i="59"/>
  <c r="H1957" i="59" l="1"/>
  <c r="J1957" i="59"/>
  <c r="J1958" i="59" l="1"/>
  <c r="H1958" i="59"/>
  <c r="J1959" i="59" l="1"/>
  <c r="H1959" i="59"/>
  <c r="H1960" i="59" l="1"/>
  <c r="J1960" i="59"/>
  <c r="J1961" i="59" l="1"/>
  <c r="H1961" i="59"/>
  <c r="J1962" i="59" l="1"/>
  <c r="H1962" i="59"/>
  <c r="J1963" i="59" l="1"/>
  <c r="H1963" i="59"/>
  <c r="H1964" i="59" l="1"/>
  <c r="J1964" i="59"/>
  <c r="H1965" i="59" l="1"/>
  <c r="J1965" i="59"/>
  <c r="H1966" i="59" l="1"/>
  <c r="J1966" i="59"/>
  <c r="H1967" i="59" l="1"/>
  <c r="J1967" i="59"/>
  <c r="H1968" i="59" l="1"/>
  <c r="J1968" i="59"/>
  <c r="J1969" i="59" l="1"/>
  <c r="H1969" i="59"/>
  <c r="H1970" i="59" l="1"/>
  <c r="J1970" i="59"/>
  <c r="H1971" i="59" l="1"/>
  <c r="J1971" i="59"/>
  <c r="J1972" i="59" l="1"/>
  <c r="H1972" i="59"/>
  <c r="J1973" i="59" l="1"/>
  <c r="H1973" i="59"/>
  <c r="J1974" i="59" l="1"/>
  <c r="H1974" i="59"/>
  <c r="H1975" i="59" l="1"/>
  <c r="J1975" i="59"/>
  <c r="H1976" i="59" l="1"/>
  <c r="J1976" i="59"/>
  <c r="H1977" i="59" l="1"/>
  <c r="J1977" i="59"/>
  <c r="H1978" i="59" l="1"/>
  <c r="J1978" i="59"/>
  <c r="J1979" i="59" l="1"/>
  <c r="H1979" i="59"/>
  <c r="H1980" i="59" l="1"/>
  <c r="J1980" i="59"/>
  <c r="J1981" i="59" l="1"/>
  <c r="H1981" i="59"/>
  <c r="H1982" i="59" l="1"/>
  <c r="J1982" i="59"/>
  <c r="J1983" i="59" l="1"/>
  <c r="H1983" i="59"/>
  <c r="H1984" i="59" l="1"/>
  <c r="J1984" i="59"/>
  <c r="J1985" i="59" l="1"/>
  <c r="H1985" i="59"/>
  <c r="J1986" i="59" l="1"/>
  <c r="H1986" i="59"/>
  <c r="H1987" i="59" l="1"/>
  <c r="J1987" i="59"/>
  <c r="I1925" i="59" l="1"/>
  <c r="I1926" i="59" s="1"/>
  <c r="I1927" i="59" s="1"/>
  <c r="I1928" i="59" s="1"/>
  <c r="I1929" i="59" s="1"/>
  <c r="I1930" i="59" s="1"/>
  <c r="I1931" i="59" s="1"/>
  <c r="I1932" i="59" s="1"/>
  <c r="I1933" i="59" s="1"/>
  <c r="I1934" i="59" s="1"/>
  <c r="I1935" i="59" s="1"/>
  <c r="I1936" i="59" s="1"/>
  <c r="I1937" i="59" s="1"/>
  <c r="I1938" i="59" s="1"/>
  <c r="I1939" i="59" s="1"/>
  <c r="I1940" i="59" s="1"/>
  <c r="I1941" i="59" s="1"/>
  <c r="I1942" i="59" s="1"/>
  <c r="I1943" i="59" s="1"/>
  <c r="I1944" i="59" s="1"/>
  <c r="I1945" i="59" s="1"/>
  <c r="I1946" i="59" s="1"/>
  <c r="I1947" i="59" s="1"/>
  <c r="I1948" i="59" s="1"/>
  <c r="I1949" i="59" s="1"/>
  <c r="I1950" i="59" s="1"/>
  <c r="I1951" i="59" s="1"/>
  <c r="I1952" i="59" s="1"/>
  <c r="I1953" i="59" s="1"/>
  <c r="I1954" i="59" s="1"/>
  <c r="I1955" i="59" s="1"/>
  <c r="I1956" i="59" s="1"/>
  <c r="I1957" i="59" s="1"/>
  <c r="I1958" i="59" s="1"/>
  <c r="I1959" i="59" s="1"/>
  <c r="I1960" i="59" s="1"/>
  <c r="I1961" i="59" s="1"/>
  <c r="I1962" i="59" s="1"/>
  <c r="I1963" i="59" s="1"/>
  <c r="I1964" i="59" s="1"/>
  <c r="I1965" i="59" s="1"/>
  <c r="I1966" i="59" s="1"/>
  <c r="I1967" i="59" s="1"/>
  <c r="I1968" i="59" s="1"/>
  <c r="I1969" i="59" s="1"/>
  <c r="I1970" i="59" s="1"/>
  <c r="I1971" i="59" s="1"/>
  <c r="I1972" i="59" s="1"/>
  <c r="I1973" i="59" s="1"/>
  <c r="I1974" i="59" s="1"/>
  <c r="I1975" i="59" s="1"/>
  <c r="I1976" i="59" s="1"/>
  <c r="I1977" i="59" s="1"/>
  <c r="I1978" i="59" s="1"/>
  <c r="I1979" i="59" s="1"/>
  <c r="I1980" i="59" s="1"/>
  <c r="I1981" i="59" s="1"/>
  <c r="I1982" i="59" s="1"/>
  <c r="I1983" i="59" s="1"/>
  <c r="I1984" i="59" s="1"/>
  <c r="I1985" i="59" s="1"/>
  <c r="I1986" i="59" s="1"/>
  <c r="I1987" i="59" s="1"/>
  <c r="N1925" i="59"/>
  <c r="N1926" i="59" s="1"/>
  <c r="N1927" i="59" s="1"/>
  <c r="N1928" i="59" s="1"/>
  <c r="N1929" i="59" s="1"/>
  <c r="N1930" i="59" s="1"/>
  <c r="N1931" i="59" s="1"/>
  <c r="N1932" i="59" s="1"/>
  <c r="N1933" i="59" s="1"/>
  <c r="N1934" i="59" s="1"/>
  <c r="N1935" i="59" s="1"/>
  <c r="N1936" i="59" s="1"/>
  <c r="N1937" i="59" s="1"/>
  <c r="N1938" i="59" s="1"/>
  <c r="N1939" i="59" s="1"/>
  <c r="N1940" i="59" s="1"/>
  <c r="N1941" i="59" s="1"/>
  <c r="N1942" i="59" s="1"/>
  <c r="N1943" i="59" s="1"/>
  <c r="N1944" i="59" s="1"/>
  <c r="N1945" i="59" s="1"/>
  <c r="N1946" i="59" s="1"/>
  <c r="N1947" i="59" s="1"/>
  <c r="N1948" i="59" s="1"/>
  <c r="N1949" i="59" s="1"/>
  <c r="N1950" i="59" s="1"/>
  <c r="N1951" i="59" s="1"/>
  <c r="N1952" i="59" s="1"/>
  <c r="N1953" i="59" s="1"/>
  <c r="N1954" i="59" s="1"/>
  <c r="N1955" i="59" s="1"/>
  <c r="N1956" i="59" s="1"/>
  <c r="N1957" i="59" s="1"/>
  <c r="N1958" i="59" s="1"/>
  <c r="N1959" i="59" s="1"/>
  <c r="N1960" i="59" s="1"/>
  <c r="N1961" i="59" s="1"/>
  <c r="N1962" i="59" s="1"/>
  <c r="N1963" i="59" s="1"/>
  <c r="N1964" i="59" s="1"/>
  <c r="N1965" i="59" s="1"/>
  <c r="N1966" i="59" s="1"/>
  <c r="N1967" i="59" s="1"/>
  <c r="N1968" i="59" s="1"/>
  <c r="N1969" i="59" s="1"/>
  <c r="N1970" i="59" s="1"/>
  <c r="N1971" i="59" s="1"/>
  <c r="N1972" i="59" s="1"/>
  <c r="N1973" i="59" s="1"/>
  <c r="N1974" i="59" s="1"/>
  <c r="N1975" i="59" s="1"/>
  <c r="N1976" i="59" s="1"/>
  <c r="N1977" i="59" s="1"/>
  <c r="N1978" i="59" s="1"/>
  <c r="N1979" i="59" s="1"/>
  <c r="N1980" i="59" s="1"/>
  <c r="N1981" i="59" s="1"/>
  <c r="N1982" i="59" s="1"/>
  <c r="N1983" i="59" s="1"/>
  <c r="N1984" i="59" s="1"/>
  <c r="N1985" i="59" s="1"/>
  <c r="N1986" i="59" s="1"/>
  <c r="N1987" i="59" s="1"/>
  <c r="M1925" i="59"/>
  <c r="M1926" i="59" s="1"/>
  <c r="M1927" i="59" s="1"/>
  <c r="M1928" i="59" s="1"/>
  <c r="M1929" i="59" s="1"/>
  <c r="M1930" i="59" s="1"/>
  <c r="M1931" i="59" s="1"/>
  <c r="M1932" i="59" s="1"/>
  <c r="M1933" i="59" s="1"/>
  <c r="M1934" i="59" s="1"/>
  <c r="M1935" i="59" s="1"/>
  <c r="M1936" i="59" s="1"/>
  <c r="M1937" i="59" s="1"/>
  <c r="M1938" i="59" s="1"/>
  <c r="M1939" i="59" s="1"/>
  <c r="M1940" i="59" s="1"/>
  <c r="M1941" i="59" s="1"/>
  <c r="M1942" i="59" s="1"/>
  <c r="M1943" i="59" s="1"/>
  <c r="M1944" i="59" s="1"/>
  <c r="M1945" i="59" s="1"/>
  <c r="M1946" i="59" s="1"/>
  <c r="M1947" i="59" s="1"/>
  <c r="M1948" i="59" s="1"/>
  <c r="M1949" i="59" s="1"/>
  <c r="M1950" i="59" s="1"/>
  <c r="M1951" i="59" s="1"/>
  <c r="M1952" i="59" s="1"/>
  <c r="M1953" i="59" s="1"/>
  <c r="M1954" i="59" s="1"/>
  <c r="M1955" i="59" s="1"/>
  <c r="M1956" i="59" s="1"/>
  <c r="M1957" i="59" s="1"/>
  <c r="M1958" i="59" s="1"/>
  <c r="M1959" i="59" s="1"/>
  <c r="M1960" i="59" s="1"/>
  <c r="M1961" i="59" s="1"/>
  <c r="M1962" i="59" s="1"/>
  <c r="M1963" i="59" s="1"/>
  <c r="M1964" i="59" s="1"/>
  <c r="M1965" i="59" s="1"/>
  <c r="M1966" i="59" s="1"/>
  <c r="M1967" i="59" s="1"/>
  <c r="M1968" i="59" s="1"/>
  <c r="M1969" i="59" s="1"/>
  <c r="M1970" i="59" s="1"/>
  <c r="M1971" i="59" s="1"/>
  <c r="M1972" i="59" s="1"/>
  <c r="M1973" i="59" s="1"/>
  <c r="M1974" i="59" s="1"/>
  <c r="M1975" i="59" s="1"/>
  <c r="M1976" i="59" s="1"/>
  <c r="M1977" i="59" s="1"/>
  <c r="M1978" i="59" s="1"/>
  <c r="M1979" i="59" s="1"/>
  <c r="M1980" i="59" s="1"/>
  <c r="M1981" i="59" s="1"/>
  <c r="M1982" i="59" s="1"/>
  <c r="M1983" i="59" s="1"/>
  <c r="M1984" i="59" s="1"/>
  <c r="M1985" i="59" s="1"/>
  <c r="M1986" i="59" s="1"/>
  <c r="M1987" i="59" s="1"/>
  <c r="H1988" i="59" l="1"/>
  <c r="J1988" i="59"/>
  <c r="H1989" i="59" l="1"/>
  <c r="J1989" i="59"/>
  <c r="H1990" i="59" l="1"/>
  <c r="J1990" i="59"/>
  <c r="H1991" i="59" l="1"/>
  <c r="J1991" i="59"/>
  <c r="H1992" i="59" l="1"/>
  <c r="J1992" i="59"/>
  <c r="H1993" i="59" l="1"/>
  <c r="J1993" i="59"/>
  <c r="J1994" i="59" l="1"/>
  <c r="H1994" i="59"/>
  <c r="H1995" i="59" l="1"/>
  <c r="J1995" i="59"/>
  <c r="H1996" i="59" l="1"/>
  <c r="J1996" i="59"/>
  <c r="J1997" i="59" l="1"/>
  <c r="H1997" i="59"/>
  <c r="H1998" i="59" l="1"/>
  <c r="J1998" i="59"/>
  <c r="H1999" i="59" l="1"/>
  <c r="J1999" i="59"/>
  <c r="H2000" i="59" l="1"/>
  <c r="J2000" i="59"/>
  <c r="H2001" i="59" l="1"/>
  <c r="J2001" i="59"/>
  <c r="H2002" i="59" l="1"/>
  <c r="J2002" i="59"/>
  <c r="H2003" i="59" l="1"/>
  <c r="J2003" i="59"/>
  <c r="H2004" i="59" l="1"/>
  <c r="J2004" i="59"/>
  <c r="H2005" i="59" l="1"/>
  <c r="J2005" i="59"/>
  <c r="H2006" i="59" l="1"/>
  <c r="J2006" i="59"/>
  <c r="H2007" i="59" l="1"/>
  <c r="J2007" i="59"/>
  <c r="J2008" i="59" l="1"/>
  <c r="H2008" i="59"/>
  <c r="J2009" i="59" l="1"/>
  <c r="H2009" i="59"/>
  <c r="J2010" i="59" l="1"/>
  <c r="H2010" i="59"/>
  <c r="H2011" i="59" l="1"/>
  <c r="J2011" i="59"/>
  <c r="H2012" i="59" l="1"/>
  <c r="J2012" i="59"/>
  <c r="H2013" i="59" l="1"/>
  <c r="J2013" i="59"/>
  <c r="H2014" i="59" l="1"/>
  <c r="J2014" i="59"/>
  <c r="H2015" i="59" l="1"/>
  <c r="J2015" i="59"/>
  <c r="H2016" i="59" l="1"/>
  <c r="J2016" i="59"/>
  <c r="I1988" i="59" l="1"/>
  <c r="I1989" i="59" s="1"/>
  <c r="I1990" i="59" s="1"/>
  <c r="I1991" i="59" s="1"/>
  <c r="I1992" i="59" s="1"/>
  <c r="I1993" i="59" s="1"/>
  <c r="I1994" i="59" s="1"/>
  <c r="I1995" i="59" s="1"/>
  <c r="I1996" i="59" s="1"/>
  <c r="I1997" i="59" s="1"/>
  <c r="I1998" i="59" s="1"/>
  <c r="I1999" i="59" s="1"/>
  <c r="M1988" i="59"/>
  <c r="M1989" i="59" s="1"/>
  <c r="M1990" i="59" s="1"/>
  <c r="M1991" i="59" s="1"/>
  <c r="M1992" i="59" s="1"/>
  <c r="M1993" i="59" s="1"/>
  <c r="M1994" i="59" s="1"/>
  <c r="M1995" i="59" s="1"/>
  <c r="M1996" i="59" s="1"/>
  <c r="M1997" i="59" s="1"/>
  <c r="M1998" i="59" s="1"/>
  <c r="M1999" i="59" s="1"/>
  <c r="M2000" i="59" s="1"/>
  <c r="M2001" i="59" s="1"/>
  <c r="M2002" i="59" s="1"/>
  <c r="M2003" i="59" s="1"/>
  <c r="M2004" i="59" s="1"/>
  <c r="M2005" i="59" s="1"/>
  <c r="M2006" i="59" s="1"/>
  <c r="M2007" i="59" s="1"/>
  <c r="M2008" i="59" s="1"/>
  <c r="M2009" i="59" s="1"/>
  <c r="M2010" i="59" s="1"/>
  <c r="M2011" i="59" s="1"/>
  <c r="M2012" i="59" s="1"/>
  <c r="M2013" i="59" s="1"/>
  <c r="M2014" i="59" s="1"/>
  <c r="M2015" i="59" s="1"/>
  <c r="M2016" i="59" s="1"/>
  <c r="N1988" i="59"/>
  <c r="N1989" i="59" s="1"/>
  <c r="N1990" i="59" s="1"/>
  <c r="N1991" i="59" s="1"/>
  <c r="N1992" i="59" s="1"/>
  <c r="N1993" i="59" s="1"/>
  <c r="N1994" i="59" s="1"/>
  <c r="N1995" i="59" s="1"/>
  <c r="N1996" i="59" s="1"/>
  <c r="N1997" i="59" s="1"/>
  <c r="N1998" i="59" s="1"/>
  <c r="N1999" i="59" s="1"/>
  <c r="N2000" i="59" s="1"/>
  <c r="N2001" i="59" s="1"/>
  <c r="N2002" i="59" s="1"/>
  <c r="N2003" i="59" s="1"/>
  <c r="N2004" i="59" s="1"/>
  <c r="N2005" i="59" s="1"/>
  <c r="N2006" i="59" s="1"/>
  <c r="N2007" i="59" s="1"/>
  <c r="N2008" i="59" s="1"/>
  <c r="N2009" i="59" s="1"/>
  <c r="N2010" i="59" s="1"/>
  <c r="N2011" i="59" s="1"/>
  <c r="N2012" i="59" s="1"/>
  <c r="N2013" i="59" s="1"/>
  <c r="N2014" i="59" s="1"/>
  <c r="N2015" i="59" s="1"/>
  <c r="N2016" i="59" s="1"/>
  <c r="I2000" i="59" l="1"/>
  <c r="I2001" i="59" s="1"/>
  <c r="I2002" i="59" s="1"/>
  <c r="I2003" i="59" s="1"/>
  <c r="I2004" i="59" s="1"/>
  <c r="I2005" i="59" s="1"/>
  <c r="I2006" i="59" s="1"/>
  <c r="I2007" i="59" l="1"/>
  <c r="I2008" i="59" s="1"/>
  <c r="I2009" i="59" s="1"/>
  <c r="I2010" i="59" s="1"/>
  <c r="I2011" i="59" s="1"/>
  <c r="I2012" i="59" s="1"/>
  <c r="I2013" i="59" s="1"/>
  <c r="I2014" i="59" l="1"/>
  <c r="I2015" i="59" s="1"/>
  <c r="I2016" i="59" s="1"/>
  <c r="H2017" i="59" l="1"/>
  <c r="J2017" i="59"/>
  <c r="H2018" i="59" l="1"/>
  <c r="J2018" i="59"/>
  <c r="J2019" i="59" l="1"/>
  <c r="H2019" i="59"/>
  <c r="J2020" i="59" l="1"/>
  <c r="H2020" i="59"/>
  <c r="H2021" i="59" l="1"/>
  <c r="J2021" i="59"/>
  <c r="J2022" i="59" l="1"/>
  <c r="H2022" i="59"/>
  <c r="J2023" i="59" l="1"/>
  <c r="H2023" i="59"/>
  <c r="H2024" i="59" l="1"/>
  <c r="J2024" i="59"/>
  <c r="H2025" i="59" l="1"/>
  <c r="J2025" i="59"/>
  <c r="H2026" i="59" l="1"/>
  <c r="J2026" i="59"/>
  <c r="H2027" i="59" l="1"/>
  <c r="J2027" i="59"/>
  <c r="J2028" i="59" l="1"/>
  <c r="H2028" i="59"/>
  <c r="H2029" i="59" l="1"/>
  <c r="J2029" i="59"/>
  <c r="J2030" i="59" l="1"/>
  <c r="H2030" i="59"/>
  <c r="H2031" i="59" l="1"/>
  <c r="J2031" i="59"/>
  <c r="H2032" i="59" l="1"/>
  <c r="J2032" i="59"/>
  <c r="H2033" i="59" l="1"/>
  <c r="J2033" i="59"/>
  <c r="H2034" i="59" l="1"/>
  <c r="J2034" i="59"/>
  <c r="H2035" i="59" l="1"/>
  <c r="J2035" i="59"/>
  <c r="J2036" i="59" l="1"/>
  <c r="H2036" i="59"/>
  <c r="J2037" i="59" l="1"/>
  <c r="H2037" i="59"/>
  <c r="J2038" i="59" l="1"/>
  <c r="H2038" i="59"/>
  <c r="J2039" i="59" l="1"/>
  <c r="H2039" i="59"/>
  <c r="H2040" i="59" l="1"/>
  <c r="J2040" i="59"/>
  <c r="H2041" i="59" l="1"/>
  <c r="J2041" i="59"/>
  <c r="H2042" i="59" l="1"/>
  <c r="J2042" i="59"/>
  <c r="H2043" i="59" l="1"/>
  <c r="J2043" i="59"/>
  <c r="H2044" i="59" l="1"/>
  <c r="J2044" i="59"/>
  <c r="J2045" i="59" l="1"/>
  <c r="H2045" i="59"/>
  <c r="H2046" i="59" l="1"/>
  <c r="J2046" i="59"/>
  <c r="H2047" i="59" l="1"/>
  <c r="J2047" i="59"/>
  <c r="H2048" i="59" l="1"/>
  <c r="J2048" i="59"/>
  <c r="H2049" i="59" l="1"/>
  <c r="J2049" i="59"/>
  <c r="J2050" i="59" l="1"/>
  <c r="H2050" i="59"/>
  <c r="J2051" i="59" l="1"/>
  <c r="H2051" i="59"/>
  <c r="H2052" i="59" l="1"/>
  <c r="J2052" i="59"/>
  <c r="H2053" i="59" l="1"/>
  <c r="J2053" i="59"/>
  <c r="H2054" i="59" l="1"/>
  <c r="J2054" i="59"/>
  <c r="H2055" i="59" l="1"/>
  <c r="J2055" i="59"/>
  <c r="H2056" i="59" l="1"/>
  <c r="J2056" i="59"/>
  <c r="H2057" i="59" l="1"/>
  <c r="J2057" i="59"/>
  <c r="J2058" i="59" l="1"/>
  <c r="H2058" i="59"/>
  <c r="J2059" i="59" l="1"/>
  <c r="H2059" i="59"/>
  <c r="J2060" i="59" l="1"/>
  <c r="H2060" i="59"/>
  <c r="H2061" i="59" l="1"/>
  <c r="J2061" i="59"/>
  <c r="H2062" i="59" l="1"/>
  <c r="J2062" i="59"/>
  <c r="H2063" i="59" l="1"/>
  <c r="J2063" i="59"/>
  <c r="H2064" i="59" l="1"/>
  <c r="J2064" i="59"/>
  <c r="H2065" i="59" l="1"/>
  <c r="J2065" i="59"/>
  <c r="J2066" i="59" l="1"/>
  <c r="H2066" i="59"/>
  <c r="J2067" i="59" l="1"/>
  <c r="H2067" i="59"/>
  <c r="J2068" i="59" l="1"/>
  <c r="H2068" i="59"/>
  <c r="H2069" i="59" l="1"/>
  <c r="J2069" i="59"/>
  <c r="H2070" i="59" l="1"/>
  <c r="J2070" i="59"/>
  <c r="H2071" i="59" l="1"/>
  <c r="J2071" i="59"/>
  <c r="H2072" i="59" l="1"/>
  <c r="J2072" i="59"/>
  <c r="H2073" i="59" l="1"/>
  <c r="J2073" i="59"/>
  <c r="J2074" i="59" l="1"/>
  <c r="H2074" i="59"/>
  <c r="J2075" i="59" l="1"/>
  <c r="H2075" i="59"/>
  <c r="J2076" i="59" l="1"/>
  <c r="H2076" i="59"/>
  <c r="H2077" i="59" l="1"/>
  <c r="J2077" i="59"/>
  <c r="H2078" i="59" l="1"/>
  <c r="J2078" i="59"/>
  <c r="I2017" i="59" l="1"/>
  <c r="I2018" i="59" s="1"/>
  <c r="I2019" i="59" s="1"/>
  <c r="I2020" i="59" s="1"/>
  <c r="N2017" i="59"/>
  <c r="N2018" i="59" s="1"/>
  <c r="N2019" i="59" s="1"/>
  <c r="N2020" i="59" s="1"/>
  <c r="N2021" i="59" s="1"/>
  <c r="N2022" i="59" s="1"/>
  <c r="N2023" i="59" s="1"/>
  <c r="N2024" i="59" s="1"/>
  <c r="N2025" i="59" s="1"/>
  <c r="N2026" i="59" s="1"/>
  <c r="N2027" i="59" s="1"/>
  <c r="N2028" i="59" s="1"/>
  <c r="N2029" i="59" s="1"/>
  <c r="N2030" i="59" s="1"/>
  <c r="N2031" i="59" s="1"/>
  <c r="N2032" i="59" s="1"/>
  <c r="N2033" i="59" s="1"/>
  <c r="N2034" i="59" s="1"/>
  <c r="N2035" i="59" s="1"/>
  <c r="N2036" i="59" s="1"/>
  <c r="N2037" i="59" s="1"/>
  <c r="N2038" i="59" s="1"/>
  <c r="N2039" i="59" s="1"/>
  <c r="N2040" i="59" s="1"/>
  <c r="N2041" i="59" s="1"/>
  <c r="N2042" i="59" s="1"/>
  <c r="N2043" i="59" s="1"/>
  <c r="N2044" i="59" s="1"/>
  <c r="N2045" i="59" s="1"/>
  <c r="N2046" i="59" s="1"/>
  <c r="N2047" i="59" s="1"/>
  <c r="N2048" i="59" s="1"/>
  <c r="M2017" i="59"/>
  <c r="M2018" i="59" s="1"/>
  <c r="M2019" i="59" s="1"/>
  <c r="M2020" i="59" s="1"/>
  <c r="M2021" i="59" s="1"/>
  <c r="M2022" i="59" s="1"/>
  <c r="M2023" i="59" s="1"/>
  <c r="M2024" i="59" s="1"/>
  <c r="M2025" i="59" s="1"/>
  <c r="M2026" i="59" s="1"/>
  <c r="M2027" i="59" s="1"/>
  <c r="M2028" i="59" s="1"/>
  <c r="M2029" i="59" s="1"/>
  <c r="M2030" i="59" s="1"/>
  <c r="M2031" i="59" s="1"/>
  <c r="M2032" i="59" s="1"/>
  <c r="M2033" i="59" s="1"/>
  <c r="M2034" i="59" s="1"/>
  <c r="M2035" i="59" s="1"/>
  <c r="M2036" i="59" s="1"/>
  <c r="M2037" i="59" s="1"/>
  <c r="M2038" i="59" s="1"/>
  <c r="M2039" i="59" s="1"/>
  <c r="M2040" i="59" s="1"/>
  <c r="M2041" i="59" s="1"/>
  <c r="M2042" i="59" s="1"/>
  <c r="M2043" i="59" s="1"/>
  <c r="M2044" i="59" s="1"/>
  <c r="M2045" i="59" s="1"/>
  <c r="M2046" i="59" s="1"/>
  <c r="M2047" i="59" s="1"/>
  <c r="M2048" i="59" s="1"/>
  <c r="M2049" i="59" s="1"/>
  <c r="M2050" i="59" s="1"/>
  <c r="M2051" i="59" s="1"/>
  <c r="M2052" i="59" s="1"/>
  <c r="M2053" i="59" s="1"/>
  <c r="M2054" i="59" s="1"/>
  <c r="M2055" i="59" s="1"/>
  <c r="M2056" i="59" s="1"/>
  <c r="M2057" i="59" s="1"/>
  <c r="M2058" i="59" s="1"/>
  <c r="M2059" i="59" s="1"/>
  <c r="M2060" i="59" s="1"/>
  <c r="M2061" i="59" s="1"/>
  <c r="M2062" i="59" s="1"/>
  <c r="M2063" i="59" s="1"/>
  <c r="M2064" i="59" s="1"/>
  <c r="M2065" i="59" s="1"/>
  <c r="M2066" i="59" s="1"/>
  <c r="M2067" i="59" s="1"/>
  <c r="M2068" i="59" s="1"/>
  <c r="M2069" i="59" s="1"/>
  <c r="M2070" i="59" s="1"/>
  <c r="M2071" i="59" s="1"/>
  <c r="M2072" i="59" s="1"/>
  <c r="M2073" i="59" s="1"/>
  <c r="M2074" i="59" s="1"/>
  <c r="M2075" i="59" s="1"/>
  <c r="M2076" i="59" s="1"/>
  <c r="M2077" i="59" s="1"/>
  <c r="M2078" i="59" s="1"/>
  <c r="N2049" i="59" l="1"/>
  <c r="N2050" i="59" s="1"/>
  <c r="N2051" i="59" s="1"/>
  <c r="N2052" i="59" s="1"/>
  <c r="N2053" i="59" s="1"/>
  <c r="N2054" i="59" s="1"/>
  <c r="N2055" i="59" s="1"/>
  <c r="I2021" i="59"/>
  <c r="I2022" i="59" s="1"/>
  <c r="I2023" i="59" s="1"/>
  <c r="I2024" i="59" s="1"/>
  <c r="I2025" i="59" s="1"/>
  <c r="I2026" i="59" s="1"/>
  <c r="I2027" i="59" s="1"/>
  <c r="I2028" i="59" l="1"/>
  <c r="I2029" i="59" s="1"/>
  <c r="I2030" i="59" s="1"/>
  <c r="I2031" i="59" s="1"/>
  <c r="I2032" i="59" s="1"/>
  <c r="I2033" i="59" s="1"/>
  <c r="I2034" i="59" s="1"/>
  <c r="I2035" i="59" s="1"/>
  <c r="N2056" i="59"/>
  <c r="N2057" i="59" s="1"/>
  <c r="N2058" i="59" s="1"/>
  <c r="N2059" i="59" s="1"/>
  <c r="N2060" i="59" s="1"/>
  <c r="N2061" i="59" s="1"/>
  <c r="N2062" i="59" s="1"/>
  <c r="N2063" i="59" l="1"/>
  <c r="N2064" i="59" s="1"/>
  <c r="N2065" i="59" s="1"/>
  <c r="N2066" i="59" s="1"/>
  <c r="N2067" i="59" s="1"/>
  <c r="N2068" i="59" s="1"/>
  <c r="N2069" i="59" s="1"/>
  <c r="I2036" i="59"/>
  <c r="I2037" i="59" s="1"/>
  <c r="I2038" i="59" s="1"/>
  <c r="I2039" i="59" s="1"/>
  <c r="I2040" i="59" s="1"/>
  <c r="I2041" i="59" s="1"/>
  <c r="I2042" i="59" l="1"/>
  <c r="I2043" i="59" s="1"/>
  <c r="I2044" i="59" s="1"/>
  <c r="I2045" i="59" s="1"/>
  <c r="I2046" i="59" s="1"/>
  <c r="I2047" i="59" s="1"/>
  <c r="I2048" i="59" s="1"/>
  <c r="N2070" i="59"/>
  <c r="N2071" i="59" s="1"/>
  <c r="N2072" i="59" s="1"/>
  <c r="N2073" i="59" s="1"/>
  <c r="N2074" i="59" s="1"/>
  <c r="N2075" i="59" s="1"/>
  <c r="N2076" i="59" s="1"/>
  <c r="N2077" i="59" l="1"/>
  <c r="N2078" i="59" s="1"/>
  <c r="I2049" i="59"/>
  <c r="I2050" i="59" s="1"/>
  <c r="I2051" i="59" s="1"/>
  <c r="I2052" i="59" s="1"/>
  <c r="I2053" i="59" s="1"/>
  <c r="I2054" i="59" s="1"/>
  <c r="I2055" i="59" s="1"/>
  <c r="I2056" i="59" l="1"/>
  <c r="I2057" i="59" s="1"/>
  <c r="I2058" i="59" s="1"/>
  <c r="I2059" i="59" s="1"/>
  <c r="I2060" i="59" s="1"/>
  <c r="I2061" i="59" s="1"/>
  <c r="I2062" i="59" s="1"/>
  <c r="I2063" i="59" l="1"/>
  <c r="I2064" i="59" s="1"/>
  <c r="I2065" i="59" s="1"/>
  <c r="I2066" i="59" s="1"/>
  <c r="I2067" i="59" s="1"/>
  <c r="I2068" i="59" s="1"/>
  <c r="I2069" i="59" s="1"/>
  <c r="I2070" i="59" l="1"/>
  <c r="I2071" i="59" s="1"/>
  <c r="I2072" i="59" s="1"/>
  <c r="I2073" i="59" s="1"/>
  <c r="I2074" i="59" s="1"/>
  <c r="I2075" i="59" s="1"/>
  <c r="I2076" i="59" s="1"/>
  <c r="I2077" i="59" l="1"/>
  <c r="I2078" i="59" s="1"/>
  <c r="H2079" i="59" l="1"/>
  <c r="J2079" i="59"/>
  <c r="J2080" i="59" l="1"/>
  <c r="H2080" i="59"/>
  <c r="J2081" i="59" l="1"/>
  <c r="H2081" i="59"/>
  <c r="J2082" i="59" l="1"/>
  <c r="H2082" i="59"/>
  <c r="H2083" i="59" l="1"/>
  <c r="J2083" i="59"/>
  <c r="H2084" i="59" l="1"/>
  <c r="J2084" i="59"/>
  <c r="H2085" i="59" l="1"/>
  <c r="J2085" i="59"/>
  <c r="H2086" i="59" l="1"/>
  <c r="J2086" i="59"/>
  <c r="H2087" i="59" l="1"/>
  <c r="J2087" i="59"/>
  <c r="J2088" i="59" l="1"/>
  <c r="H2088" i="59"/>
  <c r="J2089" i="59" l="1"/>
  <c r="H2089" i="59"/>
  <c r="H2090" i="59" l="1"/>
  <c r="J2090" i="59"/>
  <c r="H2091" i="59" l="1"/>
  <c r="J2091" i="59"/>
  <c r="H2092" i="59" l="1"/>
  <c r="J2092" i="59"/>
  <c r="H2093" i="59" l="1"/>
  <c r="J2093" i="59"/>
  <c r="H2094" i="59" l="1"/>
  <c r="J2094" i="59"/>
  <c r="H2095" i="59" l="1"/>
  <c r="J2095" i="59"/>
  <c r="J2096" i="59" l="1"/>
  <c r="H2096" i="59"/>
  <c r="J2097" i="59" l="1"/>
  <c r="H2097" i="59"/>
  <c r="H2098" i="59" l="1"/>
  <c r="J2098" i="59"/>
  <c r="H2099" i="59" l="1"/>
  <c r="J2099" i="59"/>
  <c r="H2100" i="59" l="1"/>
  <c r="J2100" i="59"/>
  <c r="H2101" i="59" l="1"/>
  <c r="J2101" i="59"/>
  <c r="H2102" i="59" l="1"/>
  <c r="J2102" i="59"/>
  <c r="H2103" i="59" l="1"/>
  <c r="J2103" i="59"/>
  <c r="J2104" i="59" l="1"/>
  <c r="H2104" i="59"/>
  <c r="J2105" i="59" l="1"/>
  <c r="H2105" i="59"/>
  <c r="H2106" i="59" l="1"/>
  <c r="J2106" i="59"/>
  <c r="H2107" i="59" l="1"/>
  <c r="J2107" i="59"/>
  <c r="H2108" i="59" l="1"/>
  <c r="J2108" i="59"/>
  <c r="H2109" i="59" l="1"/>
  <c r="J2109" i="59"/>
  <c r="H2110" i="59" l="1"/>
  <c r="J2110" i="59"/>
  <c r="J2111" i="59" l="1"/>
  <c r="H2111" i="59"/>
  <c r="J2112" i="59" l="1"/>
  <c r="H2112" i="59"/>
  <c r="H2113" i="59" l="1"/>
  <c r="J2113" i="59"/>
  <c r="J2114" i="59" l="1"/>
  <c r="H2114" i="59"/>
  <c r="H2115" i="59" l="1"/>
  <c r="J2115" i="59"/>
  <c r="H2116" i="59" l="1"/>
  <c r="J2116" i="59"/>
  <c r="H2117" i="59" l="1"/>
  <c r="J2117" i="59"/>
  <c r="J2118" i="59" l="1"/>
  <c r="H2118" i="59"/>
  <c r="J2119" i="59" l="1"/>
  <c r="H2119" i="59"/>
  <c r="J2120" i="59" l="1"/>
  <c r="H2120" i="59"/>
  <c r="H2121" i="59" l="1"/>
  <c r="J2121" i="59"/>
  <c r="H2122" i="59" l="1"/>
  <c r="J2122" i="59"/>
  <c r="H2123" i="59" l="1"/>
  <c r="J2123" i="59"/>
  <c r="H2124" i="59" l="1"/>
  <c r="J2124" i="59"/>
  <c r="H2125" i="59" l="1"/>
  <c r="J2125" i="59"/>
  <c r="H2126" i="59" l="1"/>
  <c r="J2126" i="59"/>
  <c r="J2127" i="59" l="1"/>
  <c r="H2127" i="59"/>
  <c r="J2128" i="59" l="1"/>
  <c r="H2128" i="59"/>
  <c r="J2129" i="59" l="1"/>
  <c r="H2129" i="59"/>
  <c r="H2130" i="59" l="1"/>
  <c r="J2130" i="59"/>
  <c r="H2131" i="59" l="1"/>
  <c r="J2131" i="59"/>
  <c r="H2132" i="59" l="1"/>
  <c r="J2132" i="59"/>
  <c r="H2133" i="59" l="1"/>
  <c r="J2133" i="59"/>
  <c r="H2134" i="59" l="1"/>
  <c r="J2134" i="59"/>
  <c r="J2135" i="59" l="1"/>
  <c r="H2135" i="59"/>
  <c r="J2136" i="59" l="1"/>
  <c r="H2136" i="59"/>
  <c r="H2137" i="59" l="1"/>
  <c r="J2137" i="59"/>
  <c r="H2138" i="59" l="1"/>
  <c r="J2138" i="59"/>
  <c r="H2139" i="59" l="1"/>
  <c r="J2139" i="59"/>
  <c r="H2140" i="59" l="1"/>
  <c r="J2140" i="59"/>
  <c r="H2141" i="59" l="1"/>
  <c r="J2141" i="59"/>
  <c r="J2142" i="59" l="1"/>
  <c r="H2142" i="59"/>
  <c r="H2143" i="59" l="1"/>
  <c r="J2143" i="59"/>
  <c r="H2144" i="59" l="1"/>
  <c r="J2144" i="59"/>
  <c r="H2145" i="59" l="1"/>
  <c r="J2145" i="59"/>
  <c r="H2146" i="59" l="1"/>
  <c r="J2146" i="59"/>
  <c r="H2147" i="59" l="1"/>
  <c r="J2147" i="59"/>
  <c r="H2148" i="59" l="1"/>
  <c r="J2148" i="59"/>
  <c r="J2149" i="59" l="1"/>
  <c r="H2149" i="59"/>
  <c r="H2150" i="59" l="1"/>
  <c r="J2150" i="59"/>
  <c r="H2151" i="59" l="1"/>
  <c r="J2151" i="59"/>
  <c r="H2152" i="59" l="1"/>
  <c r="J2152" i="59"/>
  <c r="J2153" i="59" l="1"/>
  <c r="H2153" i="59"/>
  <c r="H2154" i="59" l="1"/>
  <c r="J2154" i="59"/>
  <c r="H2155" i="59" l="1"/>
  <c r="J2155" i="59"/>
  <c r="H2156" i="59" l="1"/>
  <c r="J2156" i="59"/>
  <c r="I2079" i="59"/>
  <c r="I2080" i="59" s="1"/>
  <c r="I2081" i="59" s="1"/>
  <c r="I2082" i="59" s="1"/>
  <c r="I2083" i="59" s="1"/>
  <c r="N2079" i="59"/>
  <c r="N2080" i="59" s="1"/>
  <c r="N2081" i="59" s="1"/>
  <c r="N2082" i="59" s="1"/>
  <c r="N2083" i="59" s="1"/>
  <c r="N2084" i="59" s="1"/>
  <c r="N2085" i="59" s="1"/>
  <c r="N2086" i="59" s="1"/>
  <c r="N2087" i="59" s="1"/>
  <c r="N2088" i="59" s="1"/>
  <c r="N2089" i="59" s="1"/>
  <c r="N2090" i="59" s="1"/>
  <c r="M2079" i="59"/>
  <c r="M2080" i="59" s="1"/>
  <c r="M2081" i="59" s="1"/>
  <c r="M2082" i="59" s="1"/>
  <c r="M2083" i="59" s="1"/>
  <c r="M2084" i="59" s="1"/>
  <c r="M2085" i="59" s="1"/>
  <c r="M2086" i="59" s="1"/>
  <c r="M2087" i="59" s="1"/>
  <c r="M2088" i="59" s="1"/>
  <c r="M2089" i="59" s="1"/>
  <c r="M2090" i="59" s="1"/>
  <c r="M2091" i="59" s="1"/>
  <c r="M2092" i="59" s="1"/>
  <c r="M2093" i="59" s="1"/>
  <c r="M2094" i="59" s="1"/>
  <c r="M2095" i="59" s="1"/>
  <c r="M2096" i="59" s="1"/>
  <c r="M2097" i="59" s="1"/>
  <c r="M2098" i="59" s="1"/>
  <c r="M2099" i="59" s="1"/>
  <c r="M2100" i="59" s="1"/>
  <c r="M2101" i="59" s="1"/>
  <c r="M2102" i="59" s="1"/>
  <c r="M2103" i="59" s="1"/>
  <c r="M2104" i="59" s="1"/>
  <c r="M2105" i="59" s="1"/>
  <c r="M2106" i="59" s="1"/>
  <c r="M2107" i="59" s="1"/>
  <c r="M2108" i="59" s="1"/>
  <c r="M2109" i="59" s="1"/>
  <c r="M2110" i="59" s="1"/>
  <c r="M2111" i="59" s="1"/>
  <c r="M2112" i="59" s="1"/>
  <c r="M2113" i="59" s="1"/>
  <c r="M2114" i="59" s="1"/>
  <c r="M2115" i="59" s="1"/>
  <c r="M2116" i="59" s="1"/>
  <c r="M2117" i="59" s="1"/>
  <c r="M2118" i="59" s="1"/>
  <c r="M2119" i="59" s="1"/>
  <c r="M2120" i="59" s="1"/>
  <c r="M2121" i="59" s="1"/>
  <c r="M2122" i="59" s="1"/>
  <c r="M2123" i="59" s="1"/>
  <c r="M2124" i="59" s="1"/>
  <c r="M2125" i="59" s="1"/>
  <c r="M2126" i="59" s="1"/>
  <c r="M2127" i="59" s="1"/>
  <c r="M2128" i="59" s="1"/>
  <c r="M2129" i="59" s="1"/>
  <c r="M2130" i="59" s="1"/>
  <c r="M2131" i="59" s="1"/>
  <c r="M2132" i="59" s="1"/>
  <c r="M2133" i="59" s="1"/>
  <c r="M2134" i="59" s="1"/>
  <c r="M2135" i="59" s="1"/>
  <c r="M2136" i="59" s="1"/>
  <c r="M2137" i="59" s="1"/>
  <c r="M2138" i="59" s="1"/>
  <c r="M2139" i="59" s="1"/>
  <c r="M2140" i="59" s="1"/>
  <c r="M2141" i="59" s="1"/>
  <c r="M2142" i="59" s="1"/>
  <c r="M2143" i="59" s="1"/>
  <c r="M2144" i="59" s="1"/>
  <c r="M2145" i="59" s="1"/>
  <c r="M2146" i="59" s="1"/>
  <c r="M2147" i="59" s="1"/>
  <c r="M2148" i="59" s="1"/>
  <c r="M2149" i="59" s="1"/>
  <c r="M2150" i="59" s="1"/>
  <c r="M2151" i="59" s="1"/>
  <c r="M2152" i="59" s="1"/>
  <c r="M2153" i="59" s="1"/>
  <c r="M2154" i="59" s="1"/>
  <c r="M2155" i="59" s="1"/>
  <c r="M2156" i="59" s="1"/>
  <c r="M2157" i="59" s="1"/>
  <c r="M2158" i="59" s="1"/>
  <c r="M2159" i="59" s="1"/>
  <c r="M2160" i="59" s="1"/>
  <c r="M2161" i="59" l="1"/>
  <c r="M2162" i="59" s="1"/>
  <c r="M2163" i="59" s="1"/>
  <c r="M2164" i="59" s="1"/>
  <c r="M2165" i="59" s="1"/>
  <c r="M2166" i="59" s="1"/>
  <c r="M2167" i="59" s="1"/>
  <c r="N2091" i="59"/>
  <c r="N2092" i="59" s="1"/>
  <c r="N2093" i="59" s="1"/>
  <c r="N2094" i="59" s="1"/>
  <c r="N2095" i="59" s="1"/>
  <c r="N2096" i="59" s="1"/>
  <c r="N2097" i="59" s="1"/>
  <c r="I2084" i="59"/>
  <c r="I2085" i="59" s="1"/>
  <c r="I2086" i="59" s="1"/>
  <c r="I2087" i="59" s="1"/>
  <c r="I2088" i="59" s="1"/>
  <c r="I2089" i="59" s="1"/>
  <c r="I2090" i="59" s="1"/>
  <c r="J2157" i="59"/>
  <c r="H2157" i="59"/>
  <c r="I2091" i="59" l="1"/>
  <c r="I2092" i="59" s="1"/>
  <c r="I2093" i="59" s="1"/>
  <c r="I2094" i="59" s="1"/>
  <c r="I2095" i="59" s="1"/>
  <c r="I2096" i="59" s="1"/>
  <c r="I2097" i="59" s="1"/>
  <c r="N2098" i="59"/>
  <c r="N2099" i="59" s="1"/>
  <c r="N2100" i="59" s="1"/>
  <c r="N2101" i="59" s="1"/>
  <c r="N2102" i="59" s="1"/>
  <c r="N2103" i="59" s="1"/>
  <c r="N2104" i="59" s="1"/>
  <c r="M2168" i="59"/>
  <c r="M2169" i="59" s="1"/>
  <c r="M2170" i="59" s="1"/>
  <c r="M2171" i="59" s="1"/>
  <c r="M2172" i="59" s="1"/>
  <c r="M2173" i="59" s="1"/>
  <c r="M2174" i="59" s="1"/>
  <c r="J2158" i="59"/>
  <c r="H2158" i="59"/>
  <c r="M2175" i="59" l="1"/>
  <c r="M2176" i="59" s="1"/>
  <c r="M2177" i="59" s="1"/>
  <c r="M2178" i="59" s="1"/>
  <c r="M2179" i="59" s="1"/>
  <c r="M2180" i="59" s="1"/>
  <c r="M2181" i="59" s="1"/>
  <c r="N2105" i="59"/>
  <c r="N2106" i="59" s="1"/>
  <c r="N2107" i="59" s="1"/>
  <c r="N2108" i="59" s="1"/>
  <c r="N2109" i="59" s="1"/>
  <c r="N2110" i="59" s="1"/>
  <c r="N2111" i="59" s="1"/>
  <c r="N2112" i="59" s="1"/>
  <c r="N2113" i="59" s="1"/>
  <c r="N2114" i="59" s="1"/>
  <c r="N2115" i="59" s="1"/>
  <c r="N2116" i="59" s="1"/>
  <c r="N2117" i="59" s="1"/>
  <c r="N2118" i="59" s="1"/>
  <c r="I2098" i="59"/>
  <c r="I2099" i="59" s="1"/>
  <c r="I2100" i="59" s="1"/>
  <c r="I2101" i="59" s="1"/>
  <c r="I2102" i="59" s="1"/>
  <c r="I2103" i="59" s="1"/>
  <c r="I2104" i="59" s="1"/>
  <c r="J2159" i="59"/>
  <c r="H2159" i="59"/>
  <c r="I2105" i="59" l="1"/>
  <c r="I2106" i="59" s="1"/>
  <c r="I2107" i="59" s="1"/>
  <c r="I2108" i="59" s="1"/>
  <c r="I2109" i="59" s="1"/>
  <c r="I2110" i="59" s="1"/>
  <c r="I2111" i="59" s="1"/>
  <c r="I2112" i="59" s="1"/>
  <c r="I2113" i="59" s="1"/>
  <c r="I2114" i="59" s="1"/>
  <c r="I2115" i="59" s="1"/>
  <c r="I2116" i="59" s="1"/>
  <c r="I2117" i="59" s="1"/>
  <c r="I2118" i="59" s="1"/>
  <c r="N2119" i="59"/>
  <c r="N2120" i="59" s="1"/>
  <c r="N2121" i="59" s="1"/>
  <c r="N2122" i="59" s="1"/>
  <c r="N2123" i="59" s="1"/>
  <c r="N2124" i="59" s="1"/>
  <c r="N2125" i="59" s="1"/>
  <c r="N2126" i="59" s="1"/>
  <c r="M2182" i="59"/>
  <c r="M2183" i="59" s="1"/>
  <c r="M2184" i="59" s="1"/>
  <c r="M2185" i="59" s="1"/>
  <c r="M2186" i="59" s="1"/>
  <c r="H2160" i="59"/>
  <c r="J2160" i="59"/>
  <c r="M2187" i="59" l="1"/>
  <c r="M2188" i="59" s="1"/>
  <c r="M2189" i="59" s="1"/>
  <c r="M2190" i="59" s="1"/>
  <c r="M2191" i="59" s="1"/>
  <c r="M2192" i="59" s="1"/>
  <c r="M2193" i="59" s="1"/>
  <c r="M2194" i="59" s="1"/>
  <c r="M2195" i="59" s="1"/>
  <c r="N2127" i="59"/>
  <c r="N2128" i="59" s="1"/>
  <c r="N2129" i="59" s="1"/>
  <c r="N2130" i="59" s="1"/>
  <c r="N2131" i="59" s="1"/>
  <c r="N2132" i="59" s="1"/>
  <c r="I2119" i="59"/>
  <c r="I2120" i="59" s="1"/>
  <c r="I2121" i="59" s="1"/>
  <c r="I2122" i="59" s="1"/>
  <c r="I2123" i="59" s="1"/>
  <c r="I2124" i="59" s="1"/>
  <c r="I2125" i="59" s="1"/>
  <c r="I2126" i="59" s="1"/>
  <c r="J2161" i="59"/>
  <c r="H2161" i="59"/>
  <c r="I2127" i="59" l="1"/>
  <c r="I2128" i="59" s="1"/>
  <c r="I2129" i="59" s="1"/>
  <c r="I2130" i="59" s="1"/>
  <c r="I2131" i="59" s="1"/>
  <c r="I2132" i="59" s="1"/>
  <c r="N2133" i="59"/>
  <c r="N2134" i="59" s="1"/>
  <c r="N2135" i="59" s="1"/>
  <c r="N2136" i="59" s="1"/>
  <c r="N2137" i="59" s="1"/>
  <c r="N2138" i="59" s="1"/>
  <c r="N2139" i="59" s="1"/>
  <c r="M2196" i="59"/>
  <c r="M2197" i="59" s="1"/>
  <c r="M2198" i="59" s="1"/>
  <c r="H2162" i="59"/>
  <c r="J2162" i="59"/>
  <c r="N2140" i="59" l="1"/>
  <c r="N2141" i="59" s="1"/>
  <c r="N2142" i="59" s="1"/>
  <c r="N2143" i="59" s="1"/>
  <c r="N2144" i="59" s="1"/>
  <c r="N2145" i="59" s="1"/>
  <c r="N2146" i="59" s="1"/>
  <c r="I2133" i="59"/>
  <c r="I2134" i="59" s="1"/>
  <c r="I2135" i="59" s="1"/>
  <c r="I2136" i="59" s="1"/>
  <c r="I2137" i="59" s="1"/>
  <c r="I2138" i="59" s="1"/>
  <c r="I2139" i="59" s="1"/>
  <c r="H2163" i="59"/>
  <c r="J2163" i="59"/>
  <c r="I2140" i="59" l="1"/>
  <c r="I2141" i="59" s="1"/>
  <c r="I2142" i="59" s="1"/>
  <c r="I2143" i="59" s="1"/>
  <c r="I2144" i="59" s="1"/>
  <c r="I2145" i="59" s="1"/>
  <c r="I2146" i="59" s="1"/>
  <c r="N2147" i="59"/>
  <c r="N2148" i="59" s="1"/>
  <c r="N2149" i="59" s="1"/>
  <c r="H2164" i="59"/>
  <c r="J2164" i="59"/>
  <c r="N2150" i="59" l="1"/>
  <c r="N2151" i="59" s="1"/>
  <c r="N2152" i="59" s="1"/>
  <c r="N2153" i="59" s="1"/>
  <c r="N2154" i="59" s="1"/>
  <c r="I2147" i="59"/>
  <c r="I2148" i="59" s="1"/>
  <c r="I2149" i="59" s="1"/>
  <c r="J2165" i="59"/>
  <c r="H2165" i="59"/>
  <c r="N2155" i="59" l="1"/>
  <c r="N2156" i="59" s="1"/>
  <c r="N2157" i="59" s="1"/>
  <c r="N2158" i="59" s="1"/>
  <c r="N2159" i="59" s="1"/>
  <c r="N2160" i="59" s="1"/>
  <c r="I2150" i="59"/>
  <c r="I2151" i="59" s="1"/>
  <c r="I2152" i="59" s="1"/>
  <c r="I2153" i="59" s="1"/>
  <c r="I2154" i="59" s="1"/>
  <c r="J2166" i="59"/>
  <c r="H2166" i="59"/>
  <c r="I2155" i="59" l="1"/>
  <c r="I2156" i="59" s="1"/>
  <c r="I2157" i="59" s="1"/>
  <c r="I2158" i="59" s="1"/>
  <c r="I2159" i="59" s="1"/>
  <c r="I2160" i="59" s="1"/>
  <c r="N2161" i="59"/>
  <c r="N2162" i="59" s="1"/>
  <c r="N2163" i="59" s="1"/>
  <c r="N2164" i="59" s="1"/>
  <c r="N2165" i="59" s="1"/>
  <c r="N2166" i="59" s="1"/>
  <c r="N2167" i="59" s="1"/>
  <c r="H2167" i="59"/>
  <c r="J2167" i="59"/>
  <c r="N2168" i="59" l="1"/>
  <c r="N2169" i="59" s="1"/>
  <c r="N2170" i="59" s="1"/>
  <c r="N2171" i="59" s="1"/>
  <c r="N2172" i="59" s="1"/>
  <c r="N2173" i="59" s="1"/>
  <c r="N2174" i="59" s="1"/>
  <c r="I2161" i="59"/>
  <c r="I2162" i="59" s="1"/>
  <c r="I2163" i="59" s="1"/>
  <c r="I2164" i="59" s="1"/>
  <c r="I2165" i="59" s="1"/>
  <c r="I2166" i="59" s="1"/>
  <c r="I2167" i="59" s="1"/>
  <c r="H2168" i="59"/>
  <c r="J2168" i="59"/>
  <c r="I2168" i="59" l="1"/>
  <c r="I2169" i="59" s="1"/>
  <c r="I2170" i="59" s="1"/>
  <c r="I2171" i="59" s="1"/>
  <c r="I2172" i="59" s="1"/>
  <c r="I2173" i="59" s="1"/>
  <c r="I2174" i="59" s="1"/>
  <c r="N2175" i="59"/>
  <c r="N2176" i="59" s="1"/>
  <c r="N2177" i="59" s="1"/>
  <c r="N2178" i="59" s="1"/>
  <c r="N2179" i="59" s="1"/>
  <c r="N2180" i="59" s="1"/>
  <c r="N2181" i="59" s="1"/>
  <c r="J2169" i="59"/>
  <c r="H2169" i="59"/>
  <c r="N2182" i="59" l="1"/>
  <c r="N2183" i="59" s="1"/>
  <c r="N2184" i="59" s="1"/>
  <c r="N2185" i="59" s="1"/>
  <c r="N2186" i="59" s="1"/>
  <c r="I2175" i="59"/>
  <c r="I2176" i="59" s="1"/>
  <c r="I2177" i="59" s="1"/>
  <c r="I2178" i="59" s="1"/>
  <c r="I2179" i="59" s="1"/>
  <c r="I2180" i="59" s="1"/>
  <c r="I2181" i="59" s="1"/>
  <c r="J2170" i="59"/>
  <c r="H2170" i="59"/>
  <c r="I2182" i="59" l="1"/>
  <c r="I2183" i="59" s="1"/>
  <c r="I2184" i="59" s="1"/>
  <c r="I2185" i="59" s="1"/>
  <c r="I2186" i="59" s="1"/>
  <c r="N2187" i="59"/>
  <c r="N2188" i="59" s="1"/>
  <c r="N2189" i="59" s="1"/>
  <c r="N2190" i="59" s="1"/>
  <c r="N2191" i="59" s="1"/>
  <c r="N2192" i="59" s="1"/>
  <c r="N2193" i="59" s="1"/>
  <c r="N2194" i="59" s="1"/>
  <c r="N2195" i="59" s="1"/>
  <c r="J2171" i="59"/>
  <c r="H2171" i="59"/>
  <c r="N2196" i="59" l="1"/>
  <c r="N2197" i="59" s="1"/>
  <c r="N2198" i="59" s="1"/>
  <c r="I2187" i="59"/>
  <c r="I2188" i="59" s="1"/>
  <c r="I2189" i="59" s="1"/>
  <c r="I2190" i="59" s="1"/>
  <c r="I2191" i="59" s="1"/>
  <c r="I2192" i="59" s="1"/>
  <c r="I2193" i="59" s="1"/>
  <c r="I2194" i="59" s="1"/>
  <c r="I2195" i="59" s="1"/>
  <c r="H2172" i="59"/>
  <c r="J2172" i="59"/>
  <c r="I2196" i="59" l="1"/>
  <c r="I2197" i="59" s="1"/>
  <c r="I2198" i="59" s="1"/>
  <c r="H2173" i="59"/>
  <c r="J2173" i="59"/>
  <c r="H2174" i="59" l="1"/>
  <c r="J2174" i="59"/>
  <c r="H2175" i="59" l="1"/>
  <c r="J2175" i="59"/>
  <c r="H2176" i="59" l="1"/>
  <c r="J2176" i="59"/>
  <c r="J2177" i="59" l="1"/>
  <c r="H2177" i="59"/>
  <c r="J2178" i="59" l="1"/>
  <c r="H2178" i="59"/>
  <c r="J2179" i="59" l="1"/>
  <c r="H2179" i="59"/>
  <c r="H2180" i="59" l="1"/>
  <c r="J2180" i="59"/>
  <c r="J2181" i="59" l="1"/>
  <c r="H2181" i="59"/>
  <c r="H2182" i="59" l="1"/>
  <c r="J2182" i="59"/>
  <c r="J2183" i="59" l="1"/>
  <c r="H2183" i="59"/>
  <c r="H2184" i="59" l="1"/>
  <c r="J2184" i="59"/>
  <c r="H2185" i="59" l="1"/>
  <c r="J2185" i="59"/>
  <c r="H2186" i="59" l="1"/>
  <c r="J2186" i="59"/>
  <c r="J2187" i="59" l="1"/>
  <c r="H2187" i="59"/>
  <c r="J2188" i="59" l="1"/>
  <c r="H2188" i="59"/>
  <c r="H2189" i="59" l="1"/>
  <c r="J2189" i="59"/>
  <c r="J2190" i="59" l="1"/>
  <c r="H2190" i="59"/>
  <c r="J2191" i="59" l="1"/>
  <c r="H2191" i="59"/>
  <c r="J2192" i="59" l="1"/>
  <c r="H2192" i="59"/>
  <c r="H2193" i="59" l="1"/>
  <c r="J2193" i="59"/>
  <c r="J2194" i="59" l="1"/>
  <c r="H2194" i="59"/>
  <c r="H2195" i="59" l="1"/>
  <c r="J2195" i="59"/>
  <c r="H2196" i="59" l="1"/>
  <c r="J2196" i="59"/>
  <c r="H2197" i="59" l="1"/>
  <c r="J2197" i="59"/>
  <c r="H2198" i="59" l="1"/>
  <c r="J2198" i="59"/>
  <c r="H2199" i="59" l="1"/>
  <c r="J2199" i="59"/>
  <c r="H2200" i="59" l="1"/>
  <c r="J2200" i="59"/>
  <c r="J2201" i="59" l="1"/>
  <c r="H2201" i="59"/>
  <c r="J2202" i="59" l="1"/>
  <c r="H2202" i="59"/>
  <c r="J2203" i="59" l="1"/>
  <c r="H2203" i="59"/>
  <c r="H2204" i="59" l="1"/>
  <c r="J2204" i="59"/>
  <c r="H2205" i="59" l="1"/>
  <c r="J2205" i="59"/>
  <c r="J2206" i="59" l="1"/>
  <c r="H2206" i="59"/>
  <c r="H2207" i="59" l="1"/>
  <c r="J2207" i="59"/>
  <c r="H2208" i="59" l="1"/>
  <c r="J2208" i="59"/>
  <c r="H2209" i="59" l="1"/>
  <c r="J2209" i="59"/>
  <c r="J2210" i="59" l="1"/>
  <c r="H2210" i="59"/>
  <c r="H2211" i="59" l="1"/>
  <c r="J2211" i="59"/>
  <c r="H2212" i="59" l="1"/>
  <c r="J2212" i="59"/>
  <c r="H2213" i="59" l="1"/>
  <c r="J2213" i="59"/>
  <c r="H2214" i="59" l="1"/>
  <c r="J2214" i="59"/>
  <c r="H2215" i="59" l="1"/>
  <c r="J2215" i="59"/>
  <c r="H2216" i="59" l="1"/>
  <c r="J2216" i="59"/>
  <c r="J2217" i="59" l="1"/>
  <c r="H2217" i="59"/>
  <c r="J2218" i="59" l="1"/>
  <c r="H2218" i="59"/>
  <c r="H2219" i="59" l="1"/>
  <c r="J2219" i="59"/>
  <c r="H2220" i="59" l="1"/>
  <c r="J2220" i="59"/>
  <c r="J2221" i="59" l="1"/>
  <c r="H2221" i="59"/>
  <c r="J2222" i="59" l="1"/>
  <c r="H2222" i="59"/>
  <c r="H2223" i="59" l="1"/>
  <c r="J2223" i="59"/>
  <c r="H2224" i="59" l="1"/>
  <c r="J2224" i="59"/>
  <c r="J2225" i="59" l="1"/>
  <c r="H2225" i="59"/>
  <c r="J2226" i="59" l="1"/>
  <c r="H2226" i="59"/>
  <c r="H2227" i="59" l="1"/>
  <c r="J2227" i="59"/>
  <c r="H2228" i="59" l="1"/>
  <c r="J2228" i="59"/>
  <c r="I2199" i="59" l="1"/>
  <c r="I2200" i="59" s="1"/>
  <c r="I2201" i="59" s="1"/>
  <c r="I2202" i="59" s="1"/>
  <c r="I2203" i="59" s="1"/>
  <c r="I2204" i="59" s="1"/>
  <c r="N2199" i="59"/>
  <c r="N2200" i="59" s="1"/>
  <c r="N2201" i="59" s="1"/>
  <c r="N2202" i="59" s="1"/>
  <c r="N2203" i="59" s="1"/>
  <c r="N2204" i="59" s="1"/>
  <c r="N2205" i="59" s="1"/>
  <c r="N2206" i="59" s="1"/>
  <c r="N2207" i="59" s="1"/>
  <c r="N2208" i="59" s="1"/>
  <c r="N2209" i="59" s="1"/>
  <c r="N2210" i="59" s="1"/>
  <c r="N2211" i="59" s="1"/>
  <c r="N2212" i="59" s="1"/>
  <c r="N2213" i="59" s="1"/>
  <c r="N2214" i="59" s="1"/>
  <c r="N2215" i="59" s="1"/>
  <c r="N2216" i="59" s="1"/>
  <c r="N2217" i="59" s="1"/>
  <c r="N2218" i="59" s="1"/>
  <c r="N2219" i="59" s="1"/>
  <c r="N2220" i="59" s="1"/>
  <c r="N2221" i="59" s="1"/>
  <c r="N2222" i="59" s="1"/>
  <c r="N2223" i="59" s="1"/>
  <c r="N2224" i="59" s="1"/>
  <c r="N2225" i="59" s="1"/>
  <c r="N2226" i="59" s="1"/>
  <c r="N2227" i="59" s="1"/>
  <c r="N2228" i="59" s="1"/>
  <c r="M2199" i="59"/>
  <c r="M2200" i="59" s="1"/>
  <c r="M2201" i="59" s="1"/>
  <c r="M2202" i="59" s="1"/>
  <c r="M2203" i="59" s="1"/>
  <c r="M2204" i="59" s="1"/>
  <c r="M2205" i="59" s="1"/>
  <c r="M2206" i="59" s="1"/>
  <c r="M2207" i="59" s="1"/>
  <c r="M2208" i="59" s="1"/>
  <c r="M2209" i="59" s="1"/>
  <c r="M2210" i="59" s="1"/>
  <c r="M2211" i="59" s="1"/>
  <c r="M2212" i="59" s="1"/>
  <c r="M2213" i="59" s="1"/>
  <c r="M2214" i="59" s="1"/>
  <c r="M2215" i="59" s="1"/>
  <c r="M2216" i="59" s="1"/>
  <c r="M2217" i="59" s="1"/>
  <c r="M2218" i="59" s="1"/>
  <c r="M2219" i="59" s="1"/>
  <c r="M2220" i="59" s="1"/>
  <c r="M2221" i="59" s="1"/>
  <c r="M2222" i="59" s="1"/>
  <c r="M2223" i="59" s="1"/>
  <c r="M2224" i="59" s="1"/>
  <c r="M2225" i="59" s="1"/>
  <c r="M2226" i="59" s="1"/>
  <c r="M2227" i="59" s="1"/>
  <c r="M2228" i="59" s="1"/>
  <c r="I2205" i="59" l="1"/>
  <c r="I2206" i="59" s="1"/>
  <c r="I2207" i="59" s="1"/>
  <c r="I2208" i="59" s="1"/>
  <c r="I2209" i="59" s="1"/>
  <c r="I2210" i="59" l="1"/>
  <c r="I2211" i="59" s="1"/>
  <c r="I2212" i="59" s="1"/>
  <c r="I2213" i="59" s="1"/>
  <c r="I2214" i="59" s="1"/>
  <c r="I2215" i="59" s="1"/>
  <c r="I2216" i="59" s="1"/>
  <c r="I2217" i="59" l="1"/>
  <c r="I2218" i="59" s="1"/>
  <c r="I2219" i="59" s="1"/>
  <c r="I2220" i="59" s="1"/>
  <c r="I2221" i="59" s="1"/>
  <c r="I2222" i="59" s="1"/>
  <c r="I2223" i="59" s="1"/>
  <c r="I2224" i="59" l="1"/>
  <c r="I2225" i="59" s="1"/>
  <c r="I2226" i="59" s="1"/>
  <c r="I2227" i="59" l="1"/>
  <c r="I2228" i="59" s="1"/>
  <c r="H2229" i="59" l="1"/>
  <c r="J2229" i="59"/>
  <c r="H2230" i="59" l="1"/>
  <c r="J2230" i="59"/>
  <c r="J2231" i="59" l="1"/>
  <c r="H2231" i="59"/>
  <c r="J2232" i="59" l="1"/>
  <c r="H2232" i="59"/>
  <c r="J2233" i="59" l="1"/>
  <c r="H2233" i="59"/>
  <c r="H2234" i="59" l="1"/>
  <c r="J2234" i="59"/>
  <c r="H2235" i="59" l="1"/>
  <c r="J2235" i="59"/>
  <c r="H2236" i="59" l="1"/>
  <c r="J2236" i="59"/>
  <c r="H2237" i="59" l="1"/>
  <c r="J2237" i="59"/>
  <c r="H2238" i="59" l="1"/>
  <c r="J2238" i="59"/>
  <c r="J2239" i="59" l="1"/>
  <c r="H2239" i="59"/>
  <c r="J2240" i="59" l="1"/>
  <c r="H2240" i="59"/>
  <c r="J2241" i="59" l="1"/>
  <c r="H2241" i="59"/>
  <c r="H2242" i="59" l="1"/>
  <c r="J2242" i="59"/>
  <c r="H2243" i="59" l="1"/>
  <c r="J2243" i="59"/>
  <c r="H2244" i="59" l="1"/>
  <c r="J2244" i="59"/>
  <c r="H2245" i="59" l="1"/>
  <c r="J2245" i="59"/>
  <c r="H2246" i="59" l="1"/>
  <c r="J2246" i="59"/>
  <c r="J2247" i="59" l="1"/>
  <c r="H2247" i="59"/>
  <c r="J2248" i="59" l="1"/>
  <c r="H2248" i="59"/>
  <c r="J2249" i="59" l="1"/>
  <c r="H2249" i="59"/>
  <c r="H2250" i="59" l="1"/>
  <c r="J2250" i="59"/>
  <c r="H2251" i="59" l="1"/>
  <c r="J2251" i="59"/>
  <c r="H2252" i="59" l="1"/>
  <c r="J2252" i="59"/>
  <c r="H2253" i="59" l="1"/>
  <c r="J2253" i="59"/>
  <c r="H2254" i="59" l="1"/>
  <c r="J2254" i="59"/>
  <c r="J2255" i="59" l="1"/>
  <c r="H2255" i="59"/>
  <c r="J2256" i="59" l="1"/>
  <c r="H2256" i="59"/>
  <c r="J2257" i="59" l="1"/>
  <c r="H2257" i="59"/>
  <c r="H2258" i="59" l="1"/>
  <c r="J2258" i="59"/>
  <c r="H2259" i="59" l="1"/>
  <c r="J2259" i="59"/>
  <c r="H2260" i="59" l="1"/>
  <c r="J2260" i="59"/>
  <c r="I2229" i="59" l="1"/>
  <c r="I2230" i="59" s="1"/>
  <c r="M2229" i="59"/>
  <c r="M2230" i="59" s="1"/>
  <c r="M2231" i="59" s="1"/>
  <c r="M2232" i="59" s="1"/>
  <c r="M2233" i="59" s="1"/>
  <c r="M2234" i="59" s="1"/>
  <c r="M2235" i="59" s="1"/>
  <c r="M2236" i="59" s="1"/>
  <c r="M2237" i="59" s="1"/>
  <c r="M2238" i="59" s="1"/>
  <c r="M2239" i="59" s="1"/>
  <c r="M2240" i="59" s="1"/>
  <c r="M2241" i="59" s="1"/>
  <c r="M2242" i="59" s="1"/>
  <c r="M2243" i="59" s="1"/>
  <c r="M2244" i="59" s="1"/>
  <c r="M2245" i="59" s="1"/>
  <c r="M2246" i="59" s="1"/>
  <c r="M2247" i="59" s="1"/>
  <c r="M2248" i="59" s="1"/>
  <c r="M2249" i="59" s="1"/>
  <c r="M2250" i="59" s="1"/>
  <c r="M2251" i="59" s="1"/>
  <c r="M2252" i="59" s="1"/>
  <c r="M2253" i="59" s="1"/>
  <c r="M2254" i="59" s="1"/>
  <c r="M2255" i="59" s="1"/>
  <c r="M2256" i="59" s="1"/>
  <c r="M2257" i="59" s="1"/>
  <c r="M2258" i="59" s="1"/>
  <c r="M2259" i="59" s="1"/>
  <c r="M2260" i="59" s="1"/>
  <c r="N2229" i="59"/>
  <c r="N2230" i="59" s="1"/>
  <c r="N2231" i="59" s="1"/>
  <c r="N2232" i="59" s="1"/>
  <c r="N2233" i="59" s="1"/>
  <c r="N2234" i="59" s="1"/>
  <c r="N2235" i="59" s="1"/>
  <c r="N2236" i="59" s="1"/>
  <c r="N2237" i="59" s="1"/>
  <c r="N2238" i="59" s="1"/>
  <c r="N2239" i="59" s="1"/>
  <c r="N2240" i="59" s="1"/>
  <c r="N2241" i="59" s="1"/>
  <c r="N2242" i="59" s="1"/>
  <c r="N2243" i="59" s="1"/>
  <c r="N2244" i="59" s="1"/>
  <c r="N2245" i="59" s="1"/>
  <c r="N2246" i="59" s="1"/>
  <c r="N2247" i="59" s="1"/>
  <c r="N2248" i="59" s="1"/>
  <c r="N2249" i="59" s="1"/>
  <c r="N2250" i="59" s="1"/>
  <c r="N2251" i="59" s="1"/>
  <c r="N2252" i="59" s="1"/>
  <c r="N2253" i="59" s="1"/>
  <c r="N2254" i="59" s="1"/>
  <c r="N2255" i="59" s="1"/>
  <c r="N2256" i="59" s="1"/>
  <c r="N2257" i="59" s="1"/>
  <c r="N2258" i="59" s="1"/>
  <c r="N2259" i="59" s="1"/>
  <c r="N2260" i="59" s="1"/>
  <c r="I2231" i="59" l="1"/>
  <c r="I2232" i="59" s="1"/>
  <c r="I2233" i="59" s="1"/>
  <c r="I2234" i="59" s="1"/>
  <c r="I2235" i="59" s="1"/>
  <c r="I2236" i="59" s="1"/>
  <c r="I2237" i="59" s="1"/>
  <c r="I2238" i="59" s="1"/>
  <c r="I2239" i="59" l="1"/>
  <c r="I2240" i="59" s="1"/>
  <c r="I2241" i="59" s="1"/>
  <c r="I2242" i="59" s="1"/>
  <c r="I2243" i="59" s="1"/>
  <c r="I2244" i="59" s="1"/>
  <c r="I2245" i="59" l="1"/>
  <c r="I2246" i="59" s="1"/>
  <c r="I2247" i="59" s="1"/>
  <c r="I2248" i="59" s="1"/>
  <c r="I2249" i="59" s="1"/>
  <c r="I2250" i="59" s="1"/>
  <c r="I2251" i="59" s="1"/>
  <c r="I2252" i="59" l="1"/>
  <c r="I2253" i="59" s="1"/>
  <c r="I2254" i="59" s="1"/>
  <c r="I2255" i="59" s="1"/>
  <c r="I2256" i="59" s="1"/>
  <c r="I2257" i="59" s="1"/>
  <c r="I2258" i="59" s="1"/>
  <c r="I2259" i="59" l="1"/>
  <c r="I2260" i="59" s="1"/>
  <c r="J2261" i="59" l="1"/>
  <c r="H2261" i="59"/>
  <c r="J2262" i="59" l="1"/>
  <c r="H2262" i="59"/>
  <c r="J2263" i="59" l="1"/>
  <c r="H2263" i="59"/>
  <c r="H2264" i="59" l="1"/>
  <c r="J2264" i="59"/>
  <c r="H2265" i="59" l="1"/>
  <c r="J2265" i="59"/>
  <c r="H2266" i="59" l="1"/>
  <c r="J2266" i="59"/>
  <c r="H2267" i="59" l="1"/>
  <c r="J2267" i="59"/>
  <c r="H2268" i="59" l="1"/>
  <c r="J2268" i="59"/>
  <c r="H2269" i="59" l="1"/>
  <c r="J2269" i="59"/>
  <c r="J2270" i="59" l="1"/>
  <c r="H2270" i="59"/>
  <c r="J2271" i="59" l="1"/>
  <c r="H2271" i="59"/>
  <c r="H2272" i="59" l="1"/>
  <c r="J2272" i="59"/>
  <c r="H2273" i="59" l="1"/>
  <c r="J2273" i="59"/>
  <c r="H2274" i="59" l="1"/>
  <c r="J2274" i="59"/>
  <c r="H2275" i="59" l="1"/>
  <c r="J2275" i="59"/>
  <c r="H2276" i="59" l="1"/>
  <c r="J2276" i="59"/>
  <c r="H2277" i="59" l="1"/>
  <c r="J2277" i="59"/>
  <c r="J2278" i="59" l="1"/>
  <c r="H2278" i="59"/>
  <c r="J2279" i="59" l="1"/>
  <c r="H2279" i="59"/>
  <c r="J2280" i="59" l="1"/>
  <c r="H2280" i="59"/>
  <c r="H2281" i="59" l="1"/>
  <c r="J2281" i="59"/>
  <c r="H2282" i="59" l="1"/>
  <c r="J2282" i="59"/>
  <c r="J2283" i="59" l="1"/>
  <c r="H2283" i="59"/>
  <c r="H2284" i="59" l="1"/>
  <c r="J2284" i="59"/>
  <c r="H2285" i="59" l="1"/>
  <c r="J2285" i="59"/>
  <c r="J2286" i="59" l="1"/>
  <c r="H2286" i="59"/>
  <c r="J2287" i="59" l="1"/>
  <c r="H2287" i="59"/>
  <c r="H2288" i="59" l="1"/>
  <c r="J2288" i="59"/>
  <c r="J2289" i="59" l="1"/>
  <c r="H2289" i="59"/>
  <c r="I2261" i="59" l="1"/>
  <c r="I2262" i="59" s="1"/>
  <c r="I2263" i="59" s="1"/>
  <c r="I2264" i="59" s="1"/>
  <c r="I2265" i="59" s="1"/>
  <c r="N2261" i="59"/>
  <c r="N2262" i="59" s="1"/>
  <c r="N2263" i="59" s="1"/>
  <c r="N2264" i="59" s="1"/>
  <c r="N2265" i="59" s="1"/>
  <c r="N2266" i="59" s="1"/>
  <c r="N2267" i="59" s="1"/>
  <c r="N2268" i="59" s="1"/>
  <c r="N2269" i="59" s="1"/>
  <c r="N2270" i="59" s="1"/>
  <c r="N2271" i="59" s="1"/>
  <c r="N2272" i="59" s="1"/>
  <c r="M2261" i="59"/>
  <c r="M2262" i="59" s="1"/>
  <c r="M2263" i="59" s="1"/>
  <c r="M2264" i="59" s="1"/>
  <c r="M2265" i="59" s="1"/>
  <c r="M2266" i="59" s="1"/>
  <c r="M2267" i="59" s="1"/>
  <c r="M2268" i="59" s="1"/>
  <c r="M2269" i="59" s="1"/>
  <c r="M2270" i="59" s="1"/>
  <c r="M2271" i="59" s="1"/>
  <c r="M2272" i="59" s="1"/>
  <c r="M2273" i="59" s="1"/>
  <c r="M2274" i="59" s="1"/>
  <c r="M2275" i="59" s="1"/>
  <c r="M2276" i="59" s="1"/>
  <c r="M2277" i="59" s="1"/>
  <c r="M2278" i="59" s="1"/>
  <c r="M2279" i="59" s="1"/>
  <c r="M2280" i="59" s="1"/>
  <c r="M2281" i="59" s="1"/>
  <c r="M2282" i="59" s="1"/>
  <c r="M2283" i="59" s="1"/>
  <c r="M2284" i="59" s="1"/>
  <c r="M2285" i="59" s="1"/>
  <c r="M2286" i="59" s="1"/>
  <c r="M2287" i="59" s="1"/>
  <c r="M2288" i="59" s="1"/>
  <c r="M2289" i="59" s="1"/>
  <c r="N2273" i="59" l="1"/>
  <c r="N2274" i="59" s="1"/>
  <c r="N2275" i="59" s="1"/>
  <c r="N2276" i="59" s="1"/>
  <c r="N2277" i="59" s="1"/>
  <c r="N2278" i="59" s="1"/>
  <c r="N2279" i="59" s="1"/>
  <c r="N2280" i="59" s="1"/>
  <c r="N2281" i="59" s="1"/>
  <c r="N2282" i="59" s="1"/>
  <c r="N2283" i="59" s="1"/>
  <c r="N2284" i="59" s="1"/>
  <c r="N2285" i="59" s="1"/>
  <c r="N2286" i="59" s="1"/>
  <c r="N2287" i="59" s="1"/>
  <c r="N2288" i="59" s="1"/>
  <c r="N2289" i="59" s="1"/>
  <c r="I2266" i="59"/>
  <c r="I2267" i="59" s="1"/>
  <c r="I2268" i="59" s="1"/>
  <c r="I2269" i="59" s="1"/>
  <c r="I2270" i="59" s="1"/>
  <c r="I2271" i="59" s="1"/>
  <c r="I2272" i="59" s="1"/>
  <c r="I2273" i="59" l="1"/>
  <c r="I2274" i="59" s="1"/>
  <c r="I2275" i="59" s="1"/>
  <c r="I2276" i="59" s="1"/>
  <c r="I2277" i="59" s="1"/>
  <c r="I2278" i="59" s="1"/>
  <c r="I2279" i="59" s="1"/>
  <c r="I2280" i="59" l="1"/>
  <c r="I2281" i="59" s="1"/>
  <c r="I2282" i="59" s="1"/>
  <c r="I2283" i="59" s="1"/>
  <c r="I2284" i="59" s="1"/>
  <c r="I2285" i="59" s="1"/>
  <c r="I2286" i="59" s="1"/>
  <c r="I2287" i="59" l="1"/>
  <c r="I2288" i="59" s="1"/>
  <c r="I2289" i="59" s="1"/>
  <c r="H2290" i="59" l="1"/>
  <c r="J2290" i="59"/>
  <c r="H2291" i="59" l="1"/>
  <c r="J2291" i="59"/>
  <c r="H2292" i="59" l="1"/>
  <c r="J2292" i="59"/>
  <c r="J2293" i="59" l="1"/>
  <c r="H2293" i="59"/>
  <c r="J2294" i="59" l="1"/>
  <c r="H2294" i="59"/>
  <c r="J2295" i="59" l="1"/>
  <c r="H2295" i="59"/>
  <c r="H2296" i="59" l="1"/>
  <c r="J2296" i="59"/>
  <c r="H2297" i="59" l="1"/>
  <c r="J2297" i="59"/>
  <c r="H2298" i="59" l="1"/>
  <c r="J2298" i="59"/>
  <c r="H2299" i="59" l="1"/>
  <c r="J2299" i="59"/>
  <c r="J2300" i="59" l="1"/>
  <c r="H2300" i="59"/>
  <c r="J2301" i="59" l="1"/>
  <c r="H2301" i="59"/>
  <c r="H2302" i="59" l="1"/>
  <c r="J2302" i="59"/>
  <c r="J2303" i="59" l="1"/>
  <c r="H2303" i="59"/>
  <c r="J2304" i="59" l="1"/>
  <c r="H2304" i="59"/>
  <c r="H2305" i="59" l="1"/>
  <c r="J2305" i="59"/>
  <c r="H2306" i="59" l="1"/>
  <c r="J2306" i="59"/>
  <c r="H2307" i="59" l="1"/>
  <c r="J2307" i="59"/>
  <c r="J2308" i="59" l="1"/>
  <c r="H2308" i="59"/>
  <c r="J2309" i="59" l="1"/>
  <c r="H2309" i="59"/>
  <c r="H2310" i="59" l="1"/>
  <c r="J2310" i="59"/>
  <c r="J2311" i="59" l="1"/>
  <c r="H2311" i="59"/>
  <c r="J2312" i="59" l="1"/>
  <c r="H2312" i="59"/>
  <c r="H2313" i="59" l="1"/>
  <c r="J2313" i="59"/>
  <c r="H2314" i="59" l="1"/>
  <c r="J2314" i="59"/>
  <c r="H2315" i="59" l="1"/>
  <c r="J2315" i="59"/>
  <c r="J2316" i="59" l="1"/>
  <c r="H2316" i="59"/>
  <c r="J2317" i="59" l="1"/>
  <c r="H2317" i="59"/>
  <c r="H2318" i="59" l="1"/>
  <c r="J2318" i="59"/>
  <c r="H2319" i="59" l="1"/>
  <c r="J2319" i="59"/>
  <c r="H2320" i="59" l="1"/>
  <c r="J2320" i="59"/>
  <c r="I2290" i="59" l="1"/>
  <c r="I2291" i="59" s="1"/>
  <c r="I2292" i="59" s="1"/>
  <c r="I2293" i="59" s="1"/>
  <c r="M2290" i="59"/>
  <c r="M2291" i="59" s="1"/>
  <c r="M2292" i="59" s="1"/>
  <c r="M2293" i="59" s="1"/>
  <c r="M2294" i="59" s="1"/>
  <c r="M2295" i="59" s="1"/>
  <c r="M2296" i="59" s="1"/>
  <c r="M2297" i="59" s="1"/>
  <c r="M2298" i="59" s="1"/>
  <c r="M2299" i="59" s="1"/>
  <c r="M2300" i="59" s="1"/>
  <c r="M2301" i="59" s="1"/>
  <c r="M2302" i="59" s="1"/>
  <c r="M2303" i="59" s="1"/>
  <c r="M2304" i="59" s="1"/>
  <c r="M2305" i="59" s="1"/>
  <c r="M2306" i="59" s="1"/>
  <c r="M2307" i="59" s="1"/>
  <c r="M2308" i="59" s="1"/>
  <c r="M2309" i="59" s="1"/>
  <c r="M2310" i="59" s="1"/>
  <c r="M2311" i="59" s="1"/>
  <c r="M2312" i="59" s="1"/>
  <c r="M2313" i="59" s="1"/>
  <c r="M2314" i="59" s="1"/>
  <c r="N2290" i="59"/>
  <c r="N2291" i="59" s="1"/>
  <c r="N2292" i="59" s="1"/>
  <c r="N2293" i="59" s="1"/>
  <c r="N2294" i="59" s="1"/>
  <c r="N2295" i="59" s="1"/>
  <c r="N2296" i="59" s="1"/>
  <c r="N2297" i="59" s="1"/>
  <c r="N2298" i="59" s="1"/>
  <c r="N2299" i="59" s="1"/>
  <c r="N2300" i="59" s="1"/>
  <c r="N2301" i="59" s="1"/>
  <c r="N2302" i="59" s="1"/>
  <c r="N2303" i="59" s="1"/>
  <c r="N2304" i="59" s="1"/>
  <c r="N2305" i="59" s="1"/>
  <c r="N2306" i="59" s="1"/>
  <c r="N2307" i="59" s="1"/>
  <c r="N2308" i="59" s="1"/>
  <c r="N2309" i="59" s="1"/>
  <c r="N2310" i="59" s="1"/>
  <c r="N2311" i="59" s="1"/>
  <c r="N2312" i="59" s="1"/>
  <c r="N2313" i="59" s="1"/>
  <c r="N2314" i="59" s="1"/>
  <c r="N2315" i="59" s="1"/>
  <c r="N2316" i="59" s="1"/>
  <c r="N2317" i="59" s="1"/>
  <c r="N2318" i="59" s="1"/>
  <c r="N2319" i="59" s="1"/>
  <c r="N2320" i="59" s="1"/>
  <c r="I2294" i="59" l="1"/>
  <c r="I2295" i="59" s="1"/>
  <c r="I2296" i="59" s="1"/>
  <c r="I2297" i="59" s="1"/>
  <c r="I2298" i="59" s="1"/>
  <c r="I2299" i="59" s="1"/>
  <c r="I2300" i="59" s="1"/>
  <c r="M2315" i="59"/>
  <c r="M2316" i="59" s="1"/>
  <c r="M2317" i="59" l="1"/>
  <c r="M2318" i="59" s="1"/>
  <c r="M2319" i="59" s="1"/>
  <c r="M2320" i="59" s="1"/>
  <c r="I2301" i="59"/>
  <c r="I2302" i="59" s="1"/>
  <c r="I2303" i="59" s="1"/>
  <c r="I2304" i="59" s="1"/>
  <c r="I2305" i="59" s="1"/>
  <c r="I2306" i="59" s="1"/>
  <c r="I2307" i="59" s="1"/>
  <c r="I2308" i="59" l="1"/>
  <c r="I2309" i="59" s="1"/>
  <c r="I2310" i="59" s="1"/>
  <c r="I2311" i="59" s="1"/>
  <c r="I2312" i="59" s="1"/>
  <c r="I2313" i="59" s="1"/>
  <c r="I2314" i="59" s="1"/>
  <c r="I2315" i="59" l="1"/>
  <c r="I2316" i="59" s="1"/>
  <c r="I2317" i="59" s="1"/>
  <c r="I2318" i="59" s="1"/>
  <c r="I2319" i="59" s="1"/>
  <c r="I2320" i="59" s="1"/>
  <c r="H2321" i="59" l="1"/>
  <c r="J2321" i="59"/>
  <c r="H2322" i="59" l="1"/>
  <c r="J2322" i="59"/>
  <c r="J2323" i="59" l="1"/>
  <c r="H2323" i="59"/>
  <c r="J2324" i="59" l="1"/>
  <c r="H2324" i="59"/>
  <c r="J2325" i="59" l="1"/>
  <c r="H2325" i="59"/>
  <c r="J2326" i="59" l="1"/>
  <c r="H2326" i="59"/>
  <c r="H2327" i="59" l="1"/>
  <c r="J2327" i="59"/>
  <c r="J2328" i="59" l="1"/>
  <c r="H2328" i="59"/>
  <c r="H2329" i="59" l="1"/>
  <c r="J2329" i="59"/>
  <c r="H2330" i="59" l="1"/>
  <c r="J2330" i="59"/>
  <c r="J2331" i="59" l="1"/>
  <c r="H2331" i="59"/>
  <c r="J2332" i="59" l="1"/>
  <c r="H2332" i="59"/>
  <c r="H2333" i="59" l="1"/>
  <c r="J2333" i="59"/>
  <c r="H2334" i="59" l="1"/>
  <c r="J2334" i="59"/>
  <c r="J2335" i="59" l="1"/>
  <c r="H2335" i="59"/>
  <c r="H2336" i="59" l="1"/>
  <c r="J2336" i="59"/>
  <c r="H2337" i="59" l="1"/>
  <c r="J2337" i="59"/>
  <c r="H2338" i="59" l="1"/>
  <c r="J2338" i="59"/>
  <c r="H2339" i="59" l="1"/>
  <c r="J2339" i="59"/>
  <c r="J2340" i="59" l="1"/>
  <c r="H2340" i="59"/>
  <c r="H2341" i="59" l="1"/>
  <c r="J2341" i="59"/>
  <c r="J2342" i="59" l="1"/>
  <c r="H2342" i="59"/>
  <c r="J2343" i="59" l="1"/>
  <c r="H2343" i="59"/>
  <c r="H2344" i="59" l="1"/>
  <c r="J2344" i="59"/>
  <c r="H2345" i="59" l="1"/>
  <c r="J2345" i="59"/>
  <c r="H2346" i="59" l="1"/>
  <c r="J2346" i="59"/>
  <c r="J2347" i="59" l="1"/>
  <c r="H2347" i="59"/>
  <c r="J2348" i="59" l="1"/>
  <c r="H2348" i="59"/>
  <c r="H2349" i="59" l="1"/>
  <c r="J2349" i="59"/>
  <c r="J2350" i="59" l="1"/>
  <c r="H2350" i="59"/>
  <c r="H2351" i="59" l="1"/>
  <c r="J2351" i="59"/>
  <c r="I2321" i="59" l="1"/>
  <c r="I2322" i="59" s="1"/>
  <c r="I2323" i="59" s="1"/>
  <c r="I2324" i="59" s="1"/>
  <c r="I2325" i="59" s="1"/>
  <c r="I2326" i="59" s="1"/>
  <c r="I2327" i="59" s="1"/>
  <c r="I2328" i="59" s="1"/>
  <c r="M2321" i="59"/>
  <c r="M2322" i="59" s="1"/>
  <c r="M2323" i="59" s="1"/>
  <c r="M2324" i="59" s="1"/>
  <c r="M2325" i="59" s="1"/>
  <c r="M2326" i="59" s="1"/>
  <c r="M2327" i="59" s="1"/>
  <c r="M2328" i="59" s="1"/>
  <c r="M2329" i="59" s="1"/>
  <c r="M2330" i="59" s="1"/>
  <c r="M2331" i="59" s="1"/>
  <c r="M2332" i="59" s="1"/>
  <c r="M2333" i="59" s="1"/>
  <c r="M2334" i="59" s="1"/>
  <c r="M2335" i="59" s="1"/>
  <c r="M2336" i="59" s="1"/>
  <c r="M2337" i="59" s="1"/>
  <c r="M2338" i="59" s="1"/>
  <c r="M2339" i="59" s="1"/>
  <c r="M2340" i="59" s="1"/>
  <c r="M2341" i="59" s="1"/>
  <c r="M2342" i="59" s="1"/>
  <c r="M2343" i="59" s="1"/>
  <c r="M2344" i="59" s="1"/>
  <c r="M2345" i="59" s="1"/>
  <c r="M2346" i="59" s="1"/>
  <c r="M2347" i="59" s="1"/>
  <c r="M2348" i="59" s="1"/>
  <c r="M2349" i="59" s="1"/>
  <c r="M2350" i="59" s="1"/>
  <c r="M2351" i="59" s="1"/>
  <c r="N2321" i="59"/>
  <c r="N2322" i="59" s="1"/>
  <c r="N2323" i="59" s="1"/>
  <c r="N2324" i="59" s="1"/>
  <c r="N2325" i="59" s="1"/>
  <c r="N2326" i="59" s="1"/>
  <c r="N2327" i="59" s="1"/>
  <c r="N2328" i="59" s="1"/>
  <c r="N2329" i="59" s="1"/>
  <c r="N2330" i="59" s="1"/>
  <c r="N2331" i="59" s="1"/>
  <c r="N2332" i="59" s="1"/>
  <c r="N2333" i="59" s="1"/>
  <c r="N2334" i="59" s="1"/>
  <c r="N2335" i="59" s="1"/>
  <c r="N2336" i="59" s="1"/>
  <c r="N2337" i="59" s="1"/>
  <c r="N2338" i="59" s="1"/>
  <c r="N2339" i="59" s="1"/>
  <c r="N2340" i="59" s="1"/>
  <c r="N2341" i="59" s="1"/>
  <c r="N2342" i="59" s="1"/>
  <c r="N2343" i="59" s="1"/>
  <c r="N2344" i="59" s="1"/>
  <c r="N2345" i="59" s="1"/>
  <c r="N2346" i="59" s="1"/>
  <c r="N2347" i="59" s="1"/>
  <c r="N2348" i="59" s="1"/>
  <c r="N2349" i="59" s="1"/>
  <c r="N2350" i="59" s="1"/>
  <c r="N2351" i="59" s="1"/>
  <c r="I2329" i="59" l="1"/>
  <c r="I2330" i="59" s="1"/>
  <c r="I2331" i="59" s="1"/>
  <c r="I2332" i="59" s="1"/>
  <c r="I2333" i="59" s="1"/>
  <c r="I2334" i="59" l="1"/>
  <c r="I2335" i="59" s="1"/>
  <c r="I2336" i="59" s="1"/>
  <c r="I2337" i="59" s="1"/>
  <c r="I2338" i="59" s="1"/>
  <c r="I2339" i="59" s="1"/>
  <c r="I2340" i="59" s="1"/>
  <c r="I2341" i="59" s="1"/>
  <c r="I2342" i="59" s="1"/>
  <c r="I2343" i="59" l="1"/>
  <c r="I2344" i="59" s="1"/>
  <c r="I2345" i="59" s="1"/>
  <c r="I2346" i="59" s="1"/>
  <c r="I2347" i="59" s="1"/>
  <c r="I2348" i="59" s="1"/>
  <c r="I2349" i="59" s="1"/>
  <c r="I2350" i="59" l="1"/>
  <c r="I2351" i="59" s="1"/>
  <c r="H2352" i="59" l="1"/>
  <c r="J2352" i="59"/>
  <c r="H2353" i="59" l="1"/>
  <c r="J2353" i="59"/>
  <c r="J2354" i="59" l="1"/>
  <c r="H2354" i="59"/>
  <c r="J2355" i="59" l="1"/>
  <c r="H2355" i="59"/>
  <c r="J2356" i="59" l="1"/>
  <c r="H2356" i="59"/>
  <c r="J2357" i="59" l="1"/>
  <c r="H2357" i="59"/>
  <c r="H2358" i="59" l="1"/>
  <c r="J2358" i="59"/>
  <c r="H2359" i="59" l="1"/>
  <c r="J2359" i="59"/>
  <c r="H2360" i="59" l="1"/>
  <c r="J2360" i="59"/>
  <c r="H2361" i="59" l="1"/>
  <c r="J2361" i="59"/>
  <c r="J2362" i="59" l="1"/>
  <c r="H2362" i="59"/>
  <c r="J2363" i="59" l="1"/>
  <c r="H2363" i="59"/>
  <c r="J2364" i="59" l="1"/>
  <c r="H2364" i="59"/>
  <c r="J2365" i="59" l="1"/>
  <c r="H2365" i="59"/>
  <c r="H2366" i="59" l="1"/>
  <c r="J2366" i="59"/>
  <c r="J2367" i="59" l="1"/>
  <c r="H2367" i="59"/>
  <c r="H2368" i="59" l="1"/>
  <c r="J2368" i="59"/>
  <c r="H2369" i="59" l="1"/>
  <c r="J2369" i="59"/>
  <c r="J2370" i="59" l="1"/>
  <c r="H2370" i="59"/>
  <c r="J2371" i="59" l="1"/>
  <c r="H2371" i="59"/>
  <c r="J2372" i="59" l="1"/>
  <c r="H2372" i="59"/>
  <c r="J2373" i="59" l="1"/>
  <c r="H2373" i="59"/>
  <c r="H2374" i="59" l="1"/>
  <c r="J2374" i="59"/>
  <c r="H2375" i="59" l="1"/>
  <c r="J2375" i="59"/>
  <c r="H2376" i="59" l="1"/>
  <c r="J2376" i="59"/>
  <c r="H2377" i="59" l="1"/>
  <c r="J2377" i="59"/>
  <c r="J2378" i="59" l="1"/>
  <c r="H2378" i="59"/>
  <c r="J2379" i="59" l="1"/>
  <c r="H2379" i="59"/>
  <c r="J2380" i="59" l="1"/>
  <c r="H2380" i="59"/>
  <c r="J2381" i="59" l="1"/>
  <c r="H2381" i="59"/>
  <c r="I2352" i="59" l="1"/>
  <c r="I2353" i="59" s="1"/>
  <c r="I2354" i="59" s="1"/>
  <c r="I2355" i="59" s="1"/>
  <c r="I2356" i="59" s="1"/>
  <c r="M2352" i="59"/>
  <c r="M2353" i="59" s="1"/>
  <c r="M2354" i="59" s="1"/>
  <c r="M2355" i="59" s="1"/>
  <c r="M2356" i="59" s="1"/>
  <c r="M2357" i="59" s="1"/>
  <c r="M2358" i="59" s="1"/>
  <c r="M2359" i="59" s="1"/>
  <c r="M2360" i="59" s="1"/>
  <c r="M2361" i="59" s="1"/>
  <c r="M2362" i="59" s="1"/>
  <c r="M2363" i="59" s="1"/>
  <c r="M2364" i="59" s="1"/>
  <c r="M2365" i="59" s="1"/>
  <c r="M2366" i="59" s="1"/>
  <c r="M2367" i="59" s="1"/>
  <c r="M2368" i="59" s="1"/>
  <c r="M2369" i="59" s="1"/>
  <c r="M2370" i="59" s="1"/>
  <c r="M2371" i="59" s="1"/>
  <c r="M2372" i="59" s="1"/>
  <c r="M2373" i="59" s="1"/>
  <c r="M2374" i="59" s="1"/>
  <c r="M2375" i="59" s="1"/>
  <c r="M2376" i="59" s="1"/>
  <c r="M2377" i="59" s="1"/>
  <c r="M2378" i="59" s="1"/>
  <c r="M2379" i="59" s="1"/>
  <c r="M2380" i="59" s="1"/>
  <c r="M2381" i="59" s="1"/>
  <c r="N2352" i="59"/>
  <c r="N2353" i="59" s="1"/>
  <c r="N2354" i="59" s="1"/>
  <c r="N2355" i="59" s="1"/>
  <c r="N2356" i="59" s="1"/>
  <c r="N2357" i="59" s="1"/>
  <c r="N2358" i="59" s="1"/>
  <c r="N2359" i="59" s="1"/>
  <c r="N2360" i="59" s="1"/>
  <c r="N2361" i="59" s="1"/>
  <c r="N2362" i="59" s="1"/>
  <c r="N2363" i="59" s="1"/>
  <c r="N2364" i="59" s="1"/>
  <c r="N2365" i="59" s="1"/>
  <c r="N2366" i="59" s="1"/>
  <c r="N2367" i="59" s="1"/>
  <c r="N2368" i="59" s="1"/>
  <c r="N2369" i="59" s="1"/>
  <c r="N2370" i="59" s="1"/>
  <c r="N2371" i="59" s="1"/>
  <c r="N2372" i="59" s="1"/>
  <c r="N2373" i="59" s="1"/>
  <c r="N2374" i="59" s="1"/>
  <c r="N2375" i="59" s="1"/>
  <c r="N2376" i="59" s="1"/>
  <c r="N2377" i="59" s="1"/>
  <c r="N2378" i="59" s="1"/>
  <c r="N2379" i="59" s="1"/>
  <c r="N2380" i="59" s="1"/>
  <c r="N2381" i="59" s="1"/>
  <c r="I2357" i="59" l="1"/>
  <c r="I2358" i="59" s="1"/>
  <c r="I2359" i="59" s="1"/>
  <c r="I2360" i="59" s="1"/>
  <c r="I2361" i="59" s="1"/>
  <c r="I2362" i="59" s="1"/>
  <c r="I2363" i="59" s="1"/>
  <c r="I2364" i="59" l="1"/>
  <c r="I2365" i="59" s="1"/>
  <c r="I2366" i="59" s="1"/>
  <c r="I2367" i="59" s="1"/>
  <c r="I2368" i="59" s="1"/>
  <c r="I2369" i="59" s="1"/>
  <c r="I2370" i="59" s="1"/>
  <c r="I2371" i="59" l="1"/>
  <c r="I2372" i="59" s="1"/>
  <c r="I2373" i="59" s="1"/>
  <c r="I2374" i="59" l="1"/>
  <c r="I2375" i="59" s="1"/>
  <c r="I2376" i="59" s="1"/>
  <c r="I2377" i="59" s="1"/>
  <c r="I2378" i="59" l="1"/>
  <c r="I2379" i="59" s="1"/>
  <c r="I2380" i="59" s="1"/>
  <c r="I2381" i="59" s="1"/>
  <c r="H2382" i="59" l="1"/>
  <c r="J2382" i="59"/>
  <c r="J2383" i="59" l="1"/>
  <c r="H2383" i="59"/>
  <c r="J2384" i="59" l="1"/>
  <c r="H2384" i="59"/>
  <c r="J2385" i="59" l="1"/>
  <c r="H2385" i="59"/>
  <c r="J2386" i="59" l="1"/>
  <c r="H2386" i="59"/>
  <c r="H2387" i="59" l="1"/>
  <c r="J2387" i="59"/>
  <c r="H2388" i="59" l="1"/>
  <c r="J2388" i="59"/>
  <c r="H2389" i="59" l="1"/>
  <c r="J2389" i="59"/>
  <c r="H2390" i="59" l="1"/>
  <c r="J2390" i="59"/>
  <c r="H2391" i="59" l="1"/>
  <c r="J2391" i="59"/>
  <c r="H2392" i="59" l="1"/>
  <c r="J2392" i="59"/>
  <c r="J2393" i="59" l="1"/>
  <c r="H2393" i="59"/>
  <c r="H2394" i="59" l="1"/>
  <c r="J2394" i="59"/>
  <c r="H2395" i="59" l="1"/>
  <c r="J2395" i="59"/>
  <c r="H2396" i="59" l="1"/>
  <c r="J2396" i="59"/>
  <c r="J2397" i="59" l="1"/>
  <c r="H2397" i="59"/>
  <c r="H2398" i="59" l="1"/>
  <c r="J2398" i="59"/>
  <c r="H2399" i="59" l="1"/>
  <c r="J2399" i="59"/>
  <c r="J2400" i="59" l="1"/>
  <c r="H2400" i="59"/>
  <c r="J2401" i="59" l="1"/>
  <c r="H2401" i="59"/>
  <c r="H2402" i="59" l="1"/>
  <c r="J2402" i="59"/>
  <c r="J2403" i="59" l="1"/>
  <c r="H2403" i="59"/>
  <c r="H2404" i="59" l="1"/>
  <c r="J2404" i="59"/>
  <c r="J2405" i="59" l="1"/>
  <c r="H2405" i="59"/>
  <c r="H2406" i="59" l="1"/>
  <c r="J2406" i="59"/>
  <c r="H2407" i="59" l="1"/>
  <c r="J2407" i="59"/>
  <c r="J2408" i="59" l="1"/>
  <c r="H2408" i="59"/>
  <c r="J2409" i="59" l="1"/>
  <c r="H2409" i="59"/>
  <c r="H2410" i="59" l="1"/>
  <c r="J2410" i="59"/>
  <c r="H2411" i="59" l="1"/>
  <c r="J2411" i="59"/>
  <c r="H2412" i="59" l="1"/>
  <c r="J2412" i="59"/>
  <c r="H2413" i="59" l="1"/>
  <c r="J2413" i="59"/>
  <c r="H2414" i="59" l="1"/>
  <c r="J2414" i="59"/>
  <c r="J2415" i="59" l="1"/>
  <c r="H2415" i="59"/>
  <c r="I2382" i="59" l="1"/>
  <c r="I2383" i="59" s="1"/>
  <c r="I2384" i="59" s="1"/>
  <c r="I2385" i="59" s="1"/>
  <c r="I2386" i="59" s="1"/>
  <c r="I2387" i="59" s="1"/>
  <c r="I2388" i="59" s="1"/>
  <c r="I2389" i="59" s="1"/>
  <c r="I2390" i="59" s="1"/>
  <c r="I2391" i="59" s="1"/>
  <c r="I2392" i="59" s="1"/>
  <c r="I2393" i="59" s="1"/>
  <c r="I2394" i="59" s="1"/>
  <c r="I2395" i="59" s="1"/>
  <c r="I2396" i="59" s="1"/>
  <c r="I2397" i="59" s="1"/>
  <c r="I2398" i="59" s="1"/>
  <c r="I2399" i="59" s="1"/>
  <c r="I2400" i="59" s="1"/>
  <c r="I2401" i="59" s="1"/>
  <c r="I2402" i="59" s="1"/>
  <c r="I2403" i="59" s="1"/>
  <c r="I2404" i="59" s="1"/>
  <c r="I2405" i="59" s="1"/>
  <c r="I2406" i="59" s="1"/>
  <c r="I2407" i="59" s="1"/>
  <c r="I2408" i="59" s="1"/>
  <c r="I2409" i="59" s="1"/>
  <c r="I2410" i="59" s="1"/>
  <c r="I2411" i="59" s="1"/>
  <c r="I2412" i="59" s="1"/>
  <c r="I2413" i="59" s="1"/>
  <c r="I2414" i="59" s="1"/>
  <c r="I2415" i="59" s="1"/>
  <c r="N2382" i="59"/>
  <c r="N2383" i="59" s="1"/>
  <c r="N2384" i="59" s="1"/>
  <c r="N2385" i="59" s="1"/>
  <c r="N2386" i="59" s="1"/>
  <c r="N2387" i="59" s="1"/>
  <c r="N2388" i="59" s="1"/>
  <c r="N2389" i="59" s="1"/>
  <c r="N2390" i="59" s="1"/>
  <c r="N2391" i="59" s="1"/>
  <c r="N2392" i="59" s="1"/>
  <c r="N2393" i="59" s="1"/>
  <c r="N2394" i="59" s="1"/>
  <c r="N2395" i="59" s="1"/>
  <c r="N2396" i="59" s="1"/>
  <c r="N2397" i="59" s="1"/>
  <c r="N2398" i="59" s="1"/>
  <c r="N2399" i="59" s="1"/>
  <c r="N2400" i="59" s="1"/>
  <c r="N2401" i="59" s="1"/>
  <c r="N2402" i="59" s="1"/>
  <c r="N2403" i="59" s="1"/>
  <c r="N2404" i="59" s="1"/>
  <c r="N2405" i="59" s="1"/>
  <c r="N2406" i="59" s="1"/>
  <c r="N2407" i="59" s="1"/>
  <c r="N2408" i="59" s="1"/>
  <c r="N2409" i="59" s="1"/>
  <c r="N2410" i="59" s="1"/>
  <c r="N2411" i="59" s="1"/>
  <c r="N2412" i="59" s="1"/>
  <c r="N2413" i="59" s="1"/>
  <c r="N2414" i="59" s="1"/>
  <c r="N2415" i="59" s="1"/>
  <c r="M2382" i="59"/>
  <c r="M2383" i="59" s="1"/>
  <c r="M2384" i="59" s="1"/>
  <c r="M2385" i="59" s="1"/>
  <c r="M2386" i="59" s="1"/>
  <c r="M2387" i="59" s="1"/>
  <c r="M2388" i="59" s="1"/>
  <c r="M2389" i="59" s="1"/>
  <c r="M2390" i="59" s="1"/>
  <c r="M2391" i="59" s="1"/>
  <c r="M2392" i="59" s="1"/>
  <c r="M2393" i="59" s="1"/>
  <c r="M2394" i="59" s="1"/>
  <c r="M2395" i="59" s="1"/>
  <c r="M2396" i="59" s="1"/>
  <c r="M2397" i="59" s="1"/>
  <c r="M2398" i="59" s="1"/>
  <c r="M2399" i="59" s="1"/>
  <c r="M2400" i="59" s="1"/>
  <c r="M2401" i="59" s="1"/>
  <c r="M2402" i="59" s="1"/>
  <c r="M2403" i="59" s="1"/>
  <c r="M2404" i="59" s="1"/>
  <c r="M2405" i="59" s="1"/>
  <c r="M2406" i="59" s="1"/>
  <c r="M2407" i="59" s="1"/>
  <c r="M2408" i="59" s="1"/>
  <c r="M2409" i="59" s="1"/>
  <c r="M2410" i="59" s="1"/>
  <c r="M2411" i="59" s="1"/>
  <c r="M2412" i="59" s="1"/>
  <c r="M2413" i="59" s="1"/>
  <c r="M2414" i="59" s="1"/>
  <c r="M2415" i="59" s="1"/>
  <c r="J2416" i="59" l="1"/>
  <c r="H2416" i="59"/>
  <c r="J2417" i="59" l="1"/>
  <c r="H2417" i="59"/>
  <c r="H2418" i="59" l="1"/>
  <c r="J2418" i="59"/>
  <c r="H2419" i="59" l="1"/>
  <c r="J2419" i="59"/>
  <c r="H2420" i="59" l="1"/>
  <c r="J2420" i="59"/>
  <c r="H2421" i="59" l="1"/>
  <c r="J2421" i="59"/>
  <c r="H2422" i="59"/>
  <c r="J2422" i="59"/>
  <c r="J2423" i="59" l="1"/>
  <c r="H2423" i="59"/>
  <c r="J2424" i="59" l="1"/>
  <c r="H2424" i="59"/>
  <c r="J2425" i="59" l="1"/>
  <c r="H2425" i="59"/>
  <c r="H2426" i="59" l="1"/>
  <c r="J2426" i="59"/>
  <c r="H2427" i="59" l="1"/>
  <c r="J2427" i="59"/>
  <c r="H2428" i="59" l="1"/>
  <c r="J2428" i="59"/>
  <c r="H2429" i="59" l="1"/>
  <c r="J2429" i="59"/>
  <c r="H2430" i="59" l="1"/>
  <c r="J2430" i="59"/>
  <c r="J2431" i="59" l="1"/>
  <c r="H2431" i="59"/>
  <c r="J2432" i="59" l="1"/>
  <c r="H2432" i="59"/>
  <c r="J2433" i="59" l="1"/>
  <c r="H2433" i="59"/>
  <c r="H2434" i="59" l="1"/>
  <c r="J2434" i="59"/>
  <c r="H2435" i="59" l="1"/>
  <c r="J2435" i="59"/>
  <c r="H2436" i="59" l="1"/>
  <c r="J2436" i="59"/>
  <c r="H2437" i="59" l="1"/>
  <c r="J2437" i="59"/>
  <c r="H2438" i="59" l="1"/>
  <c r="J2438" i="59"/>
  <c r="J2439" i="59" l="1"/>
  <c r="H2439" i="59"/>
  <c r="J2440" i="59" l="1"/>
  <c r="H2440" i="59"/>
  <c r="J2441" i="59" l="1"/>
  <c r="H2441" i="59"/>
  <c r="H2442" i="59" l="1"/>
  <c r="J2442" i="59"/>
  <c r="I2416" i="59" l="1"/>
  <c r="I2417" i="59" s="1"/>
  <c r="I2418" i="59" s="1"/>
  <c r="I2419" i="59" s="1"/>
  <c r="I2420" i="59" s="1"/>
  <c r="I2421" i="59" s="1"/>
  <c r="M2416" i="59"/>
  <c r="M2417" i="59" s="1"/>
  <c r="M2418" i="59" s="1"/>
  <c r="M2419" i="59" s="1"/>
  <c r="M2420" i="59" s="1"/>
  <c r="M2421" i="59" s="1"/>
  <c r="M2422" i="59" s="1"/>
  <c r="M2423" i="59" s="1"/>
  <c r="M2424" i="59" s="1"/>
  <c r="M2425" i="59" s="1"/>
  <c r="M2426" i="59" s="1"/>
  <c r="M2427" i="59" s="1"/>
  <c r="M2428" i="59" s="1"/>
  <c r="M2429" i="59" s="1"/>
  <c r="M2430" i="59" s="1"/>
  <c r="M2431" i="59" s="1"/>
  <c r="M2432" i="59" s="1"/>
  <c r="M2433" i="59" s="1"/>
  <c r="M2434" i="59" s="1"/>
  <c r="M2435" i="59" s="1"/>
  <c r="M2436" i="59" s="1"/>
  <c r="M2437" i="59" s="1"/>
  <c r="M2438" i="59" s="1"/>
  <c r="M2439" i="59" s="1"/>
  <c r="M2440" i="59" s="1"/>
  <c r="M2441" i="59" s="1"/>
  <c r="M2442" i="59" s="1"/>
  <c r="N2416" i="59"/>
  <c r="N2417" i="59" s="1"/>
  <c r="N2418" i="59" s="1"/>
  <c r="N2419" i="59" s="1"/>
  <c r="N2420" i="59" s="1"/>
  <c r="N2421" i="59" s="1"/>
  <c r="N2422" i="59" s="1"/>
  <c r="N2423" i="59" s="1"/>
  <c r="N2424" i="59" s="1"/>
  <c r="N2425" i="59" s="1"/>
  <c r="N2426" i="59" s="1"/>
  <c r="N2427" i="59" s="1"/>
  <c r="N2428" i="59" s="1"/>
  <c r="N2429" i="59" s="1"/>
  <c r="N2430" i="59" s="1"/>
  <c r="N2431" i="59" s="1"/>
  <c r="N2432" i="59" s="1"/>
  <c r="N2433" i="59" s="1"/>
  <c r="N2434" i="59" s="1"/>
  <c r="N2435" i="59" s="1"/>
  <c r="N2436" i="59" s="1"/>
  <c r="N2437" i="59" s="1"/>
  <c r="N2438" i="59" s="1"/>
  <c r="N2439" i="59" s="1"/>
  <c r="N2440" i="59" s="1"/>
  <c r="N2441" i="59" s="1"/>
  <c r="N2442" i="59" s="1"/>
  <c r="I2422" i="59" l="1"/>
  <c r="I2423" i="59" s="1"/>
  <c r="I2424" i="59" s="1"/>
  <c r="I2425" i="59" s="1"/>
  <c r="I2426" i="59" s="1"/>
  <c r="I2427" i="59" l="1"/>
  <c r="I2428" i="59" s="1"/>
  <c r="I2429" i="59" s="1"/>
  <c r="I2430" i="59" s="1"/>
  <c r="I2431" i="59" s="1"/>
  <c r="I2432" i="59" s="1"/>
  <c r="I2433" i="59" s="1"/>
  <c r="I2434" i="59" l="1"/>
  <c r="I2435" i="59" s="1"/>
  <c r="I2436" i="59" s="1"/>
  <c r="I2437" i="59" s="1"/>
  <c r="I2438" i="59" s="1"/>
  <c r="I2439" i="59" s="1"/>
  <c r="I2440" i="59" s="1"/>
  <c r="I2441" i="59" l="1"/>
  <c r="I2442" i="59" s="1"/>
  <c r="H2443" i="59" l="1"/>
  <c r="J2443" i="59"/>
  <c r="J2444" i="59" l="1"/>
  <c r="H2444" i="59"/>
  <c r="H2445" i="59" l="1"/>
  <c r="J2445" i="59"/>
  <c r="H2446" i="59" l="1"/>
  <c r="J2446" i="59"/>
  <c r="H2447" i="59" l="1"/>
  <c r="J2447" i="59"/>
  <c r="J2448" i="59" l="1"/>
  <c r="H2448" i="59"/>
  <c r="H2449" i="59" l="1"/>
  <c r="J2449" i="59"/>
  <c r="H2450" i="59" l="1"/>
  <c r="J2450" i="59"/>
  <c r="H2451" i="59" l="1"/>
  <c r="J2451" i="59"/>
  <c r="J2452" i="59" l="1"/>
  <c r="H2452" i="59"/>
  <c r="J2453" i="59" l="1"/>
  <c r="H2453" i="59"/>
  <c r="J2454" i="59" l="1"/>
  <c r="H2454" i="59"/>
  <c r="H2455" i="59" l="1"/>
  <c r="J2455" i="59"/>
  <c r="H2456" i="59" l="1"/>
  <c r="J2456" i="59"/>
  <c r="H2457" i="59" l="1"/>
  <c r="J2457" i="59"/>
  <c r="J2458" i="59" l="1"/>
  <c r="H2458" i="59"/>
  <c r="H2459" i="59" l="1"/>
  <c r="J2459" i="59"/>
  <c r="J2460" i="59" l="1"/>
  <c r="H2460" i="59"/>
  <c r="H2461" i="59" l="1"/>
  <c r="J2461" i="59"/>
  <c r="H2462" i="59" l="1"/>
  <c r="J2462" i="59"/>
  <c r="H2463" i="59" l="1"/>
  <c r="J2463" i="59"/>
  <c r="H2464" i="59" l="1"/>
  <c r="J2464" i="59"/>
  <c r="H2465" i="59" l="1"/>
  <c r="J2465" i="59"/>
  <c r="H2466" i="59" l="1"/>
  <c r="J2466" i="59"/>
  <c r="H2467" i="59" l="1"/>
  <c r="J2467" i="59"/>
  <c r="J2468" i="59" l="1"/>
  <c r="H2468" i="59"/>
  <c r="H2469" i="59" l="1"/>
  <c r="J2469" i="59"/>
  <c r="H2470" i="59" l="1"/>
  <c r="J2470" i="59"/>
  <c r="H2471" i="59" l="1"/>
  <c r="J2471" i="59"/>
  <c r="J2472" i="59" l="1"/>
  <c r="H2472" i="59"/>
  <c r="H2473" i="59" l="1"/>
  <c r="J2473" i="59"/>
  <c r="H2474" i="59" l="1"/>
  <c r="J2474" i="59"/>
  <c r="H2475" i="59" l="1"/>
  <c r="J2475" i="59"/>
  <c r="J2476" i="59" l="1"/>
  <c r="H2476" i="59"/>
  <c r="H2477" i="59" l="1"/>
  <c r="J2477" i="59"/>
  <c r="I2443" i="59" l="1"/>
  <c r="I2444" i="59" s="1"/>
  <c r="I2445" i="59" s="1"/>
  <c r="I2446" i="59" s="1"/>
  <c r="I2447" i="59" s="1"/>
  <c r="N2443" i="59"/>
  <c r="N2444" i="59" s="1"/>
  <c r="N2445" i="59" s="1"/>
  <c r="N2446" i="59" s="1"/>
  <c r="N2447" i="59" s="1"/>
  <c r="N2448" i="59" s="1"/>
  <c r="N2449" i="59" s="1"/>
  <c r="N2450" i="59" s="1"/>
  <c r="N2451" i="59" s="1"/>
  <c r="N2452" i="59" s="1"/>
  <c r="N2453" i="59" s="1"/>
  <c r="N2454" i="59" s="1"/>
  <c r="M2443" i="59"/>
  <c r="M2444" i="59" s="1"/>
  <c r="M2445" i="59" s="1"/>
  <c r="M2446" i="59" s="1"/>
  <c r="M2447" i="59" s="1"/>
  <c r="M2448" i="59" s="1"/>
  <c r="M2449" i="59" s="1"/>
  <c r="M2450" i="59" s="1"/>
  <c r="M2451" i="59" s="1"/>
  <c r="M2452" i="59" s="1"/>
  <c r="M2453" i="59" s="1"/>
  <c r="M2454" i="59" s="1"/>
  <c r="M2455" i="59" s="1"/>
  <c r="M2456" i="59" s="1"/>
  <c r="M2457" i="59" s="1"/>
  <c r="M2458" i="59" s="1"/>
  <c r="M2459" i="59" s="1"/>
  <c r="M2460" i="59" s="1"/>
  <c r="M2461" i="59" s="1"/>
  <c r="M2462" i="59" s="1"/>
  <c r="M2463" i="59" s="1"/>
  <c r="M2464" i="59" s="1"/>
  <c r="M2465" i="59" s="1"/>
  <c r="M2466" i="59" s="1"/>
  <c r="M2467" i="59" s="1"/>
  <c r="M2468" i="59" s="1"/>
  <c r="M2469" i="59" s="1"/>
  <c r="M2470" i="59" s="1"/>
  <c r="M2471" i="59" s="1"/>
  <c r="M2472" i="59" s="1"/>
  <c r="M2473" i="59" s="1"/>
  <c r="M2474" i="59" s="1"/>
  <c r="M2475" i="59" s="1"/>
  <c r="M2476" i="59" s="1"/>
  <c r="M2477" i="59" s="1"/>
  <c r="N2455" i="59" l="1"/>
  <c r="N2456" i="59" s="1"/>
  <c r="N2457" i="59" s="1"/>
  <c r="N2458" i="59" s="1"/>
  <c r="N2459" i="59" s="1"/>
  <c r="N2460" i="59" s="1"/>
  <c r="N2461" i="59" s="1"/>
  <c r="I2448" i="59"/>
  <c r="I2449" i="59" s="1"/>
  <c r="I2450" i="59" s="1"/>
  <c r="I2451" i="59" s="1"/>
  <c r="I2452" i="59" s="1"/>
  <c r="I2453" i="59" s="1"/>
  <c r="I2454" i="59" s="1"/>
  <c r="I2455" i="59" l="1"/>
  <c r="I2456" i="59" s="1"/>
  <c r="I2457" i="59" s="1"/>
  <c r="I2458" i="59" s="1"/>
  <c r="I2459" i="59" s="1"/>
  <c r="I2460" i="59" s="1"/>
  <c r="I2461" i="59" s="1"/>
  <c r="N2462" i="59"/>
  <c r="N2463" i="59" s="1"/>
  <c r="N2464" i="59" s="1"/>
  <c r="N2465" i="59" s="1"/>
  <c r="N2466" i="59" s="1"/>
  <c r="N2467" i="59" s="1"/>
  <c r="N2468" i="59" s="1"/>
  <c r="N2469" i="59" l="1"/>
  <c r="N2470" i="59" s="1"/>
  <c r="N2471" i="59" s="1"/>
  <c r="N2472" i="59" s="1"/>
  <c r="I2462" i="59"/>
  <c r="I2463" i="59" s="1"/>
  <c r="I2464" i="59" s="1"/>
  <c r="I2465" i="59" s="1"/>
  <c r="I2466" i="59" s="1"/>
  <c r="I2467" i="59" s="1"/>
  <c r="I2468" i="59" s="1"/>
  <c r="N2473" i="59" l="1"/>
  <c r="N2474" i="59" s="1"/>
  <c r="N2475" i="59" s="1"/>
  <c r="N2476" i="59" s="1"/>
  <c r="N2477" i="59" s="1"/>
  <c r="I2469" i="59"/>
  <c r="I2470" i="59" s="1"/>
  <c r="I2471" i="59" s="1"/>
  <c r="I2472" i="59" s="1"/>
  <c r="I2473" i="59" s="1"/>
  <c r="I2474" i="59" s="1"/>
  <c r="I2475" i="59" s="1"/>
  <c r="I2476" i="59" s="1"/>
  <c r="I2477" i="59" s="1"/>
  <c r="L2352" i="59" l="1"/>
  <c r="L2353" i="59" l="1"/>
  <c r="L2354" i="59" l="1"/>
  <c r="L2355" i="59" l="1"/>
  <c r="L2356" i="59" l="1"/>
  <c r="L2359" i="59" l="1"/>
  <c r="L2360" i="59" l="1"/>
  <c r="L2361" i="59" l="1"/>
  <c r="L2362" i="59" l="1"/>
  <c r="L2363" i="59" l="1"/>
  <c r="L2367" i="59" l="1"/>
  <c r="L2368" i="59" l="1"/>
  <c r="L2369" i="59" l="1"/>
  <c r="L2370" i="59" l="1"/>
  <c r="L2373" i="59" l="1"/>
  <c r="L2375" i="59" l="1"/>
  <c r="L2376" i="59" l="1"/>
  <c r="L2377" i="59" l="1"/>
  <c r="L2380" i="59" l="1"/>
  <c r="L2381" i="59" l="1"/>
  <c r="L2382" i="59" l="1"/>
  <c r="L2383" i="59" l="1"/>
  <c r="L2384" i="59" l="1"/>
  <c r="L2387" i="59" l="1"/>
  <c r="L2388" i="59" l="1"/>
  <c r="L2389" i="59" l="1"/>
  <c r="L2390" i="59" l="1"/>
  <c r="L2391" i="59" l="1"/>
  <c r="L2395" i="59" l="1"/>
  <c r="H2478" i="59" l="1"/>
  <c r="J2478" i="59"/>
  <c r="L2396" i="59"/>
  <c r="H2479" i="59" l="1"/>
  <c r="J2479" i="59"/>
  <c r="L2397" i="59"/>
  <c r="J2480" i="59" l="1"/>
  <c r="H2480" i="59"/>
  <c r="L2398" i="59"/>
  <c r="H2481" i="59" l="1"/>
  <c r="J2481" i="59"/>
  <c r="L2401" i="59"/>
  <c r="H2482" i="59" l="1"/>
  <c r="J2482" i="59"/>
  <c r="L2402" i="59"/>
  <c r="H2483" i="59" l="1"/>
  <c r="J2483" i="59"/>
  <c r="L2403" i="59"/>
  <c r="J2484" i="59" l="1"/>
  <c r="H2484" i="59"/>
  <c r="L2404" i="59"/>
  <c r="J2485" i="59" l="1"/>
  <c r="H2485" i="59"/>
  <c r="L2405" i="59"/>
  <c r="H2486" i="59" l="1"/>
  <c r="J2486" i="59"/>
  <c r="L2408" i="59"/>
  <c r="H2487" i="59" l="1"/>
  <c r="J2487" i="59"/>
  <c r="L2409" i="59"/>
  <c r="H2488" i="59" l="1"/>
  <c r="J2488" i="59"/>
  <c r="L2410" i="59"/>
  <c r="H2489" i="59" l="1"/>
  <c r="J2489" i="59"/>
  <c r="L2411" i="59"/>
  <c r="H2490" i="59" l="1"/>
  <c r="J2490" i="59"/>
  <c r="L2412" i="59"/>
  <c r="H2491" i="59" l="1"/>
  <c r="J2491" i="59"/>
  <c r="L2416" i="59"/>
  <c r="H2492" i="59" l="1"/>
  <c r="J2492" i="59"/>
  <c r="L2417" i="59"/>
  <c r="H2493" i="59" l="1"/>
  <c r="J2493" i="59"/>
  <c r="L2418" i="59"/>
  <c r="H2494" i="59" l="1"/>
  <c r="J2494" i="59"/>
  <c r="L2419" i="59"/>
  <c r="H2495" i="59" l="1"/>
  <c r="J2495" i="59"/>
  <c r="L2420" i="59"/>
  <c r="J2496" i="59" l="1"/>
  <c r="H2496" i="59"/>
  <c r="L2422" i="59"/>
  <c r="H2497" i="59" l="1"/>
  <c r="J2497" i="59"/>
  <c r="L2423" i="59"/>
  <c r="H2498" i="59" l="1"/>
  <c r="J2498" i="59"/>
  <c r="L2424" i="59"/>
  <c r="H2499" i="59" l="1"/>
  <c r="J2499" i="59"/>
  <c r="L2425" i="59"/>
  <c r="J2500" i="59" l="1"/>
  <c r="H2500" i="59"/>
  <c r="L2426" i="59"/>
  <c r="J2501" i="59" l="1"/>
  <c r="H2501" i="59"/>
  <c r="L2429" i="59"/>
  <c r="J2502" i="59" l="1"/>
  <c r="H2502" i="59"/>
  <c r="L2430" i="59"/>
  <c r="H2503" i="59" l="1"/>
  <c r="J2503" i="59"/>
  <c r="L2431" i="59"/>
  <c r="H2504" i="59" l="1"/>
  <c r="J2504" i="59"/>
  <c r="L2432" i="59"/>
  <c r="H2505" i="59" l="1"/>
  <c r="J2505" i="59"/>
  <c r="L2433" i="59"/>
  <c r="J2506" i="59" l="1"/>
  <c r="H2506" i="59"/>
  <c r="L2437" i="59"/>
  <c r="J2507" i="59" l="1"/>
  <c r="H2507" i="59"/>
  <c r="L2438" i="59"/>
  <c r="H2508" i="59" l="1"/>
  <c r="J2508" i="59"/>
  <c r="L2439" i="59"/>
  <c r="H2509" i="59" l="1"/>
  <c r="J2509" i="59"/>
  <c r="L2440" i="59"/>
  <c r="H2510" i="59" l="1"/>
  <c r="J2510" i="59"/>
  <c r="L2443" i="59"/>
  <c r="H2511" i="59" l="1"/>
  <c r="J2511" i="59"/>
  <c r="L2444" i="59"/>
  <c r="H2512" i="59" l="1"/>
  <c r="J2512" i="59"/>
  <c r="L2445" i="59"/>
  <c r="H2513" i="59" l="1"/>
  <c r="J2513" i="59"/>
  <c r="L2446" i="59"/>
  <c r="H2514" i="59" l="1"/>
  <c r="J2514" i="59"/>
  <c r="L2447" i="59"/>
  <c r="J2515" i="59" l="1"/>
  <c r="H2515" i="59"/>
  <c r="L2450" i="59"/>
  <c r="J2516" i="59" l="1"/>
  <c r="H2516" i="59"/>
  <c r="L2451" i="59"/>
  <c r="J2517" i="59" l="1"/>
  <c r="H2517" i="59"/>
  <c r="L2452" i="59"/>
  <c r="H2518" i="59" l="1"/>
  <c r="J2518" i="59"/>
  <c r="L2453" i="59"/>
  <c r="J2519" i="59" l="1"/>
  <c r="H2519" i="59"/>
  <c r="L2454" i="59"/>
  <c r="H2520" i="59" l="1"/>
  <c r="J2520" i="59"/>
  <c r="L2457" i="59"/>
  <c r="H2521" i="59" l="1"/>
  <c r="J2521" i="59"/>
  <c r="L2458" i="59"/>
  <c r="H2522" i="59" l="1"/>
  <c r="J2522" i="59"/>
  <c r="L2459" i="59"/>
  <c r="H2523" i="59" l="1"/>
  <c r="J2523" i="59"/>
  <c r="L2460" i="59"/>
  <c r="H2524" i="59" l="1"/>
  <c r="J2524" i="59"/>
  <c r="L2461" i="59"/>
  <c r="H2525" i="59" l="1"/>
  <c r="J2525" i="59"/>
  <c r="L2464" i="59"/>
  <c r="H2526" i="59" l="1"/>
  <c r="J2526" i="59"/>
  <c r="L2465" i="59"/>
  <c r="H2527" i="59" l="1"/>
  <c r="J2527" i="59"/>
  <c r="L2466" i="59"/>
  <c r="H2528" i="59" l="1"/>
  <c r="J2528" i="59"/>
  <c r="L2467" i="59"/>
  <c r="H2529" i="59" l="1"/>
  <c r="J2529" i="59"/>
  <c r="L2468" i="59"/>
  <c r="J2530" i="59" l="1"/>
  <c r="H2530" i="59"/>
  <c r="L2478" i="59"/>
  <c r="H2531" i="59" l="1"/>
  <c r="J2531" i="59"/>
  <c r="L2479" i="59"/>
  <c r="J2532" i="59" l="1"/>
  <c r="H2532" i="59"/>
  <c r="L2480" i="59"/>
  <c r="H2533" i="59" l="1"/>
  <c r="J2533" i="59"/>
  <c r="L2481" i="59"/>
  <c r="J2534" i="59" l="1"/>
  <c r="H2534" i="59"/>
  <c r="L2482" i="59"/>
  <c r="J2535" i="59" l="1"/>
  <c r="H2535" i="59"/>
  <c r="L2486" i="59"/>
  <c r="H2536" i="59" l="1"/>
  <c r="J2536" i="59"/>
  <c r="L2487" i="59"/>
  <c r="J2537" i="59" l="1"/>
  <c r="H2537" i="59"/>
  <c r="L2488" i="59"/>
  <c r="J2538" i="59" l="1"/>
  <c r="H2538" i="59"/>
  <c r="L2489" i="59"/>
  <c r="H2539" i="59" l="1"/>
  <c r="J2539" i="59"/>
  <c r="L2490" i="59"/>
  <c r="H2540" i="59" l="1"/>
  <c r="J2540" i="59"/>
  <c r="L2492" i="59"/>
  <c r="J2541" i="59" l="1"/>
  <c r="H2541" i="59"/>
  <c r="L2493" i="59"/>
  <c r="H2542" i="59" l="1"/>
  <c r="J2542" i="59"/>
  <c r="L2494" i="59"/>
  <c r="H2543" i="59" l="1"/>
  <c r="J2543" i="59"/>
  <c r="L2495" i="59"/>
  <c r="J2544" i="59" l="1"/>
  <c r="H2544" i="59"/>
  <c r="L2496" i="59"/>
  <c r="J2545" i="59" l="1"/>
  <c r="H2545" i="59"/>
  <c r="L2499" i="59"/>
  <c r="H2546" i="59" l="1"/>
  <c r="J2546" i="59"/>
  <c r="L2500" i="59"/>
  <c r="H2547" i="59" l="1"/>
  <c r="J2547" i="59"/>
  <c r="L2501" i="59"/>
  <c r="J2548" i="59" l="1"/>
  <c r="H2548" i="59"/>
  <c r="L2502" i="59"/>
  <c r="H2549" i="59" l="1"/>
  <c r="J2549" i="59"/>
  <c r="L2503" i="59"/>
  <c r="J2550" i="59" l="1"/>
  <c r="H2550" i="59"/>
  <c r="L2506" i="59"/>
  <c r="H2551" i="59" l="1"/>
  <c r="J2551" i="59"/>
  <c r="L2507" i="59"/>
  <c r="J2552" i="59" l="1"/>
  <c r="H2552" i="59"/>
  <c r="L2508" i="59"/>
  <c r="H2553" i="59" l="1"/>
  <c r="J2553" i="59"/>
  <c r="L2509" i="59"/>
  <c r="H2554" i="59" l="1"/>
  <c r="J2554" i="59"/>
  <c r="L2510" i="59"/>
  <c r="H2555" i="59" l="1"/>
  <c r="J2555" i="59"/>
  <c r="L2513" i="59"/>
  <c r="H2556" i="59" l="1"/>
  <c r="J2556" i="59"/>
  <c r="L2514" i="59"/>
  <c r="H2557" i="59" l="1"/>
  <c r="J2557" i="59"/>
  <c r="L2516" i="59"/>
  <c r="H2558" i="59" l="1"/>
  <c r="J2558" i="59"/>
  <c r="L2517" i="59"/>
  <c r="J2559" i="59" l="1"/>
  <c r="H2559" i="59"/>
  <c r="L2520" i="59"/>
  <c r="J2560" i="59" l="1"/>
  <c r="H2560" i="59"/>
  <c r="L2521" i="59"/>
  <c r="J2561" i="59" l="1"/>
  <c r="H2561" i="59"/>
  <c r="L2522" i="59"/>
  <c r="J2562" i="59" l="1"/>
  <c r="H2562" i="59"/>
  <c r="L2523" i="59"/>
  <c r="H2563" i="59" l="1"/>
  <c r="J2563" i="59"/>
  <c r="L2524" i="59"/>
  <c r="H2564" i="59" l="1"/>
  <c r="J2564" i="59"/>
  <c r="L2528" i="59"/>
  <c r="H2565" i="59" l="1"/>
  <c r="J2565" i="59"/>
  <c r="L2529" i="59"/>
  <c r="J2566" i="59" l="1"/>
  <c r="H2566" i="59"/>
  <c r="L2530" i="59"/>
  <c r="J2567" i="59" l="1"/>
  <c r="H2567" i="59"/>
  <c r="L2531" i="59"/>
  <c r="J2568" i="59" l="1"/>
  <c r="H2568" i="59"/>
  <c r="J2569" i="59" l="1"/>
  <c r="H2569" i="59"/>
  <c r="H2570" i="59" l="1"/>
  <c r="J2570" i="59"/>
  <c r="H2571" i="59" l="1"/>
  <c r="J2571" i="59"/>
  <c r="H2572" i="59" l="1"/>
  <c r="J2572" i="59"/>
  <c r="I2478" i="59"/>
  <c r="I2479" i="59" s="1"/>
  <c r="I2480" i="59" s="1"/>
  <c r="I2481" i="59" s="1"/>
  <c r="I2482" i="59" s="1"/>
  <c r="N2478" i="59"/>
  <c r="N2479" i="59" s="1"/>
  <c r="N2480" i="59" s="1"/>
  <c r="N2481" i="59" s="1"/>
  <c r="N2482" i="59" s="1"/>
  <c r="N2483" i="59" s="1"/>
  <c r="N2484" i="59" s="1"/>
  <c r="N2485" i="59" s="1"/>
  <c r="N2486" i="59" s="1"/>
  <c r="N2487" i="59" s="1"/>
  <c r="N2488" i="59" s="1"/>
  <c r="N2489" i="59" s="1"/>
  <c r="N2490" i="59" s="1"/>
  <c r="N2491" i="59" s="1"/>
  <c r="N2492" i="59" s="1"/>
  <c r="N2493" i="59" s="1"/>
  <c r="N2494" i="59" s="1"/>
  <c r="N2495" i="59" s="1"/>
  <c r="N2496" i="59" s="1"/>
  <c r="N2497" i="59" s="1"/>
  <c r="N2498" i="59" s="1"/>
  <c r="N2499" i="59" s="1"/>
  <c r="N2500" i="59" s="1"/>
  <c r="N2501" i="59" s="1"/>
  <c r="N2502" i="59" s="1"/>
  <c r="N2503" i="59" s="1"/>
  <c r="N2504" i="59" s="1"/>
  <c r="N2505" i="59" s="1"/>
  <c r="N2506" i="59" s="1"/>
  <c r="N2507" i="59" s="1"/>
  <c r="N2508" i="59" s="1"/>
  <c r="N2509" i="59" s="1"/>
  <c r="N2510" i="59" s="1"/>
  <c r="N2511" i="59" s="1"/>
  <c r="N2512" i="59" s="1"/>
  <c r="N2513" i="59" s="1"/>
  <c r="N2514" i="59" s="1"/>
  <c r="M2478" i="59"/>
  <c r="M2479" i="59" s="1"/>
  <c r="M2480" i="59" s="1"/>
  <c r="M2481" i="59" s="1"/>
  <c r="M2482" i="59" s="1"/>
  <c r="M2483" i="59" s="1"/>
  <c r="M2484" i="59" s="1"/>
  <c r="M2485" i="59" s="1"/>
  <c r="M2486" i="59" s="1"/>
  <c r="M2487" i="59" s="1"/>
  <c r="M2488" i="59" s="1"/>
  <c r="M2489" i="59" s="1"/>
  <c r="M2490" i="59" s="1"/>
  <c r="M2491" i="59" s="1"/>
  <c r="M2492" i="59" s="1"/>
  <c r="M2493" i="59" s="1"/>
  <c r="M2494" i="59" s="1"/>
  <c r="M2495" i="59" s="1"/>
  <c r="M2496" i="59" s="1"/>
  <c r="M2497" i="59" s="1"/>
  <c r="M2498" i="59" s="1"/>
  <c r="M2499" i="59" s="1"/>
  <c r="M2500" i="59" s="1"/>
  <c r="M2501" i="59" s="1"/>
  <c r="M2502" i="59" s="1"/>
  <c r="M2503" i="59" s="1"/>
  <c r="M2504" i="59" s="1"/>
  <c r="M2505" i="59" s="1"/>
  <c r="M2506" i="59" s="1"/>
  <c r="M2507" i="59" s="1"/>
  <c r="M2508" i="59" s="1"/>
  <c r="M2509" i="59" s="1"/>
  <c r="M2510" i="59" s="1"/>
  <c r="M2511" i="59" s="1"/>
  <c r="M2512" i="59" s="1"/>
  <c r="M2513" i="59" s="1"/>
  <c r="M2514" i="59" s="1"/>
  <c r="M2515" i="59" s="1"/>
  <c r="M2516" i="59" s="1"/>
  <c r="M2517" i="59" s="1"/>
  <c r="M2518" i="59" s="1"/>
  <c r="M2519" i="59" s="1"/>
  <c r="M2520" i="59" s="1"/>
  <c r="M2521" i="59" s="1"/>
  <c r="M2522" i="59" s="1"/>
  <c r="M2523" i="59" s="1"/>
  <c r="M2524" i="59" s="1"/>
  <c r="M2525" i="59" s="1"/>
  <c r="M2526" i="59" s="1"/>
  <c r="M2527" i="59" s="1"/>
  <c r="M2528" i="59" s="1"/>
  <c r="M2529" i="59" s="1"/>
  <c r="M2530" i="59" s="1"/>
  <c r="M2531" i="59" s="1"/>
  <c r="N2515" i="59" l="1"/>
  <c r="N2516" i="59" s="1"/>
  <c r="N2517" i="59" s="1"/>
  <c r="M2532" i="59"/>
  <c r="M2533" i="59" s="1"/>
  <c r="M2534" i="59" s="1"/>
  <c r="M2535" i="59" s="1"/>
  <c r="M2536" i="59" s="1"/>
  <c r="M2537" i="59" s="1"/>
  <c r="M2538" i="59" s="1"/>
  <c r="I2483" i="59"/>
  <c r="I2484" i="59" s="1"/>
  <c r="I2485" i="59" s="1"/>
  <c r="I2486" i="59" s="1"/>
  <c r="I2487" i="59" s="1"/>
  <c r="I2488" i="59" s="1"/>
  <c r="I2489" i="59" s="1"/>
  <c r="I2490" i="59" s="1"/>
  <c r="H2573" i="59"/>
  <c r="J2573" i="59"/>
  <c r="I2491" i="59" l="1"/>
  <c r="I2492" i="59" s="1"/>
  <c r="I2493" i="59" s="1"/>
  <c r="I2494" i="59" s="1"/>
  <c r="I2495" i="59" s="1"/>
  <c r="I2496" i="59" s="1"/>
  <c r="M2539" i="59"/>
  <c r="M2540" i="59" s="1"/>
  <c r="M2541" i="59" s="1"/>
  <c r="M2542" i="59" s="1"/>
  <c r="M2543" i="59" s="1"/>
  <c r="M2544" i="59" s="1"/>
  <c r="M2545" i="59" s="1"/>
  <c r="N2518" i="59"/>
  <c r="N2519" i="59" s="1"/>
  <c r="N2520" i="59" s="1"/>
  <c r="N2521" i="59" s="1"/>
  <c r="N2522" i="59" s="1"/>
  <c r="N2523" i="59" s="1"/>
  <c r="N2524" i="59" s="1"/>
  <c r="J2574" i="59"/>
  <c r="H2574" i="59"/>
  <c r="N2525" i="59" l="1"/>
  <c r="N2526" i="59" s="1"/>
  <c r="N2527" i="59" s="1"/>
  <c r="N2528" i="59" s="1"/>
  <c r="N2529" i="59" s="1"/>
  <c r="N2530" i="59" s="1"/>
  <c r="N2531" i="59" s="1"/>
  <c r="M2546" i="59"/>
  <c r="M2547" i="59" s="1"/>
  <c r="M2548" i="59" s="1"/>
  <c r="M2549" i="59" s="1"/>
  <c r="M2550" i="59" s="1"/>
  <c r="M2551" i="59" s="1"/>
  <c r="I2497" i="59"/>
  <c r="I2498" i="59" s="1"/>
  <c r="I2499" i="59" s="1"/>
  <c r="I2500" i="59" s="1"/>
  <c r="I2501" i="59" s="1"/>
  <c r="I2502" i="59" s="1"/>
  <c r="I2503" i="59" s="1"/>
  <c r="J2575" i="59"/>
  <c r="H2575" i="59"/>
  <c r="I2504" i="59" l="1"/>
  <c r="I2505" i="59" s="1"/>
  <c r="I2506" i="59" s="1"/>
  <c r="I2507" i="59" s="1"/>
  <c r="I2508" i="59" s="1"/>
  <c r="I2509" i="59" s="1"/>
  <c r="I2510" i="59" s="1"/>
  <c r="M2552" i="59"/>
  <c r="M2553" i="59" s="1"/>
  <c r="M2554" i="59" s="1"/>
  <c r="M2555" i="59" s="1"/>
  <c r="M2556" i="59" s="1"/>
  <c r="M2557" i="59" s="1"/>
  <c r="M2558" i="59" s="1"/>
  <c r="M2559" i="59" s="1"/>
  <c r="N2532" i="59"/>
  <c r="N2533" i="59" s="1"/>
  <c r="N2534" i="59" s="1"/>
  <c r="N2535" i="59" s="1"/>
  <c r="N2536" i="59" s="1"/>
  <c r="N2537" i="59" s="1"/>
  <c r="N2538" i="59" s="1"/>
  <c r="J2576" i="59"/>
  <c r="H2576" i="59"/>
  <c r="N2539" i="59" l="1"/>
  <c r="N2540" i="59" s="1"/>
  <c r="N2541" i="59" s="1"/>
  <c r="N2542" i="59" s="1"/>
  <c r="N2543" i="59" s="1"/>
  <c r="N2544" i="59" s="1"/>
  <c r="N2545" i="59" s="1"/>
  <c r="M2560" i="59"/>
  <c r="M2561" i="59" s="1"/>
  <c r="M2562" i="59" s="1"/>
  <c r="M2563" i="59" s="1"/>
  <c r="M2564" i="59" s="1"/>
  <c r="M2565" i="59" s="1"/>
  <c r="M2566" i="59" s="1"/>
  <c r="I2511" i="59"/>
  <c r="I2512" i="59" s="1"/>
  <c r="I2513" i="59" s="1"/>
  <c r="I2514" i="59" s="1"/>
  <c r="H2577" i="59"/>
  <c r="J2577" i="59"/>
  <c r="I2515" i="59" l="1"/>
  <c r="I2516" i="59" s="1"/>
  <c r="I2517" i="59" s="1"/>
  <c r="M2567" i="59"/>
  <c r="M2568" i="59" s="1"/>
  <c r="M2569" i="59" s="1"/>
  <c r="M2570" i="59" s="1"/>
  <c r="M2571" i="59" s="1"/>
  <c r="M2572" i="59" s="1"/>
  <c r="M2573" i="59" s="1"/>
  <c r="N2546" i="59"/>
  <c r="N2547" i="59" s="1"/>
  <c r="N2548" i="59" s="1"/>
  <c r="N2549" i="59" s="1"/>
  <c r="N2550" i="59" s="1"/>
  <c r="N2551" i="59" s="1"/>
  <c r="H2578" i="59"/>
  <c r="J2578" i="59"/>
  <c r="N2552" i="59" l="1"/>
  <c r="N2553" i="59" s="1"/>
  <c r="N2554" i="59" s="1"/>
  <c r="N2555" i="59" s="1"/>
  <c r="N2556" i="59" s="1"/>
  <c r="N2557" i="59" s="1"/>
  <c r="N2558" i="59" s="1"/>
  <c r="N2559" i="59" s="1"/>
  <c r="M2574" i="59"/>
  <c r="M2575" i="59" s="1"/>
  <c r="M2576" i="59" s="1"/>
  <c r="M2577" i="59" s="1"/>
  <c r="M2578" i="59" s="1"/>
  <c r="M2579" i="59" s="1"/>
  <c r="M2580" i="59" s="1"/>
  <c r="I2518" i="59"/>
  <c r="I2519" i="59" s="1"/>
  <c r="I2520" i="59" s="1"/>
  <c r="I2521" i="59" s="1"/>
  <c r="I2522" i="59" s="1"/>
  <c r="I2523" i="59" s="1"/>
  <c r="I2524" i="59" s="1"/>
  <c r="H2579" i="59"/>
  <c r="J2579" i="59"/>
  <c r="I2525" i="59" l="1"/>
  <c r="I2526" i="59" s="1"/>
  <c r="I2527" i="59" s="1"/>
  <c r="I2528" i="59" s="1"/>
  <c r="I2529" i="59" s="1"/>
  <c r="I2530" i="59" s="1"/>
  <c r="I2531" i="59" s="1"/>
  <c r="M2581" i="59"/>
  <c r="M2582" i="59" s="1"/>
  <c r="M2583" i="59" s="1"/>
  <c r="M2584" i="59" s="1"/>
  <c r="M2585" i="59" s="1"/>
  <c r="M2586" i="59" s="1"/>
  <c r="M2587" i="59" s="1"/>
  <c r="N2560" i="59"/>
  <c r="N2561" i="59" s="1"/>
  <c r="N2562" i="59" s="1"/>
  <c r="N2563" i="59" s="1"/>
  <c r="N2564" i="59" s="1"/>
  <c r="N2565" i="59" s="1"/>
  <c r="N2566" i="59" s="1"/>
  <c r="H2580" i="59"/>
  <c r="J2580" i="59"/>
  <c r="N2567" i="59" l="1"/>
  <c r="N2568" i="59" s="1"/>
  <c r="N2569" i="59" s="1"/>
  <c r="N2570" i="59" s="1"/>
  <c r="N2571" i="59" s="1"/>
  <c r="N2572" i="59" s="1"/>
  <c r="N2573" i="59" s="1"/>
  <c r="M2588" i="59"/>
  <c r="M2589" i="59" s="1"/>
  <c r="M2590" i="59" s="1"/>
  <c r="M2591" i="59" s="1"/>
  <c r="I2532" i="59"/>
  <c r="I2533" i="59" s="1"/>
  <c r="I2534" i="59" s="1"/>
  <c r="I2535" i="59" s="1"/>
  <c r="I2536" i="59" s="1"/>
  <c r="I2537" i="59" s="1"/>
  <c r="I2538" i="59" s="1"/>
  <c r="H2581" i="59"/>
  <c r="J2581" i="59"/>
  <c r="I2539" i="59" l="1"/>
  <c r="I2540" i="59" s="1"/>
  <c r="I2541" i="59" s="1"/>
  <c r="I2542" i="59" s="1"/>
  <c r="I2543" i="59" s="1"/>
  <c r="I2544" i="59" s="1"/>
  <c r="I2545" i="59" s="1"/>
  <c r="M2592" i="59"/>
  <c r="M2593" i="59" s="1"/>
  <c r="N2574" i="59"/>
  <c r="N2575" i="59" s="1"/>
  <c r="N2576" i="59" s="1"/>
  <c r="N2577" i="59" s="1"/>
  <c r="N2578" i="59" s="1"/>
  <c r="N2579" i="59" s="1"/>
  <c r="N2580" i="59" s="1"/>
  <c r="J2582" i="59"/>
  <c r="H2582" i="59"/>
  <c r="N2581" i="59" l="1"/>
  <c r="N2582" i="59" s="1"/>
  <c r="N2583" i="59" s="1"/>
  <c r="N2584" i="59" s="1"/>
  <c r="N2585" i="59" s="1"/>
  <c r="N2586" i="59" s="1"/>
  <c r="N2587" i="59" s="1"/>
  <c r="I2546" i="59"/>
  <c r="I2547" i="59" s="1"/>
  <c r="I2548" i="59" s="1"/>
  <c r="I2549" i="59" s="1"/>
  <c r="I2550" i="59" s="1"/>
  <c r="I2551" i="59" s="1"/>
  <c r="J2583" i="59"/>
  <c r="H2583" i="59"/>
  <c r="I2552" i="59" l="1"/>
  <c r="I2553" i="59" s="1"/>
  <c r="I2554" i="59" s="1"/>
  <c r="I2555" i="59" s="1"/>
  <c r="I2556" i="59" s="1"/>
  <c r="I2557" i="59" s="1"/>
  <c r="I2558" i="59" s="1"/>
  <c r="I2559" i="59" s="1"/>
  <c r="N2588" i="59"/>
  <c r="N2589" i="59" s="1"/>
  <c r="N2590" i="59" s="1"/>
  <c r="N2591" i="59" s="1"/>
  <c r="J2584" i="59"/>
  <c r="H2584" i="59"/>
  <c r="N2592" i="59" l="1"/>
  <c r="N2593" i="59" s="1"/>
  <c r="I2560" i="59"/>
  <c r="I2561" i="59" s="1"/>
  <c r="I2562" i="59" s="1"/>
  <c r="I2563" i="59" s="1"/>
  <c r="I2564" i="59" s="1"/>
  <c r="I2565" i="59" s="1"/>
  <c r="I2566" i="59" s="1"/>
  <c r="J2585" i="59"/>
  <c r="H2585" i="59"/>
  <c r="I2567" i="59" l="1"/>
  <c r="I2568" i="59" s="1"/>
  <c r="I2569" i="59" s="1"/>
  <c r="I2570" i="59" s="1"/>
  <c r="I2571" i="59" s="1"/>
  <c r="I2572" i="59" s="1"/>
  <c r="I2573" i="59" s="1"/>
  <c r="H2586" i="59"/>
  <c r="J2586" i="59"/>
  <c r="I2574" i="59" l="1"/>
  <c r="I2575" i="59" s="1"/>
  <c r="I2576" i="59" s="1"/>
  <c r="I2577" i="59" s="1"/>
  <c r="I2578" i="59" s="1"/>
  <c r="I2579" i="59" s="1"/>
  <c r="I2580" i="59" s="1"/>
  <c r="H2587" i="59"/>
  <c r="J2587" i="59"/>
  <c r="I2581" i="59" l="1"/>
  <c r="I2582" i="59" s="1"/>
  <c r="I2583" i="59" s="1"/>
  <c r="I2584" i="59" s="1"/>
  <c r="I2585" i="59" s="1"/>
  <c r="I2586" i="59" s="1"/>
  <c r="I2587" i="59" s="1"/>
  <c r="H2588" i="59"/>
  <c r="J2588" i="59"/>
  <c r="I2588" i="59" l="1"/>
  <c r="I2589" i="59" s="1"/>
  <c r="I2590" i="59" s="1"/>
  <c r="I2591" i="59" s="1"/>
  <c r="H2589" i="59"/>
  <c r="J2589" i="59"/>
  <c r="I2592" i="59" l="1"/>
  <c r="I2593" i="59" s="1"/>
  <c r="J2590" i="59"/>
  <c r="H2590" i="59"/>
  <c r="J2591" i="59" l="1"/>
  <c r="H2591" i="59"/>
  <c r="J2592" i="59" l="1"/>
  <c r="H2592" i="59"/>
  <c r="J2593" i="59" l="1"/>
  <c r="H259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uchida</author>
    <author>大槻 隆雄</author>
  </authors>
  <commentList>
    <comment ref="E33" authorId="0" shapeId="0" xr:uid="{00000000-0006-0000-0000-000001000000}">
      <text>
        <r>
          <rPr>
            <sz val="16"/>
            <color indexed="81"/>
            <rFont val="ＭＳ Ｐゴシック"/>
            <family val="3"/>
            <charset val="128"/>
          </rPr>
          <t>内２台は１１月分を前倒し出荷</t>
        </r>
      </text>
    </comment>
    <comment ref="D36" authorId="0" shapeId="0" xr:uid="{00000000-0006-0000-0000-000002000000}">
      <text>
        <r>
          <rPr>
            <sz val="9"/>
            <rFont val="ＭＳ Ｐゴシック"/>
            <family val="3"/>
            <charset val="128"/>
          </rPr>
          <t>開発手配　LAY001*2台含む</t>
        </r>
      </text>
    </comment>
    <comment ref="L111" authorId="1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大槻 隆雄:</t>
        </r>
        <r>
          <rPr>
            <sz val="9"/>
            <color indexed="81"/>
            <rFont val="ＭＳ Ｐゴシック"/>
            <family val="3"/>
            <charset val="128"/>
          </rPr>
          <t xml:space="preserve">
+破損13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UCHIDA</author>
    <author>uchida</author>
  </authors>
  <commentList>
    <comment ref="O6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 xml:space="preserve">3FﾕﾆｯﾄはLAZ：5/7完了および5/7単体出荷から4日前に必要として計画する(2/8)
</t>
        </r>
      </text>
    </comment>
    <comment ref="V6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Y6" authorId="1" shapeId="0" xr:uid="{00000000-0006-0000-0100-000003000000}">
      <text>
        <r>
          <rPr>
            <sz val="9"/>
            <rFont val="ＭＳ Ｐゴシック"/>
            <family val="3"/>
            <charset val="134"/>
          </rPr>
          <t xml:space="preserve">10/18新規型式追加
部品：
1298298-9   ｶﾞｲﾄﾞ,ｲﾝﾚﾂﾄ </t>
        </r>
      </text>
    </comment>
    <comment ref="Z6" authorId="0" shapeId="0" xr:uid="{00000000-0006-0000-0100-000004000000}">
      <text>
        <r>
          <rPr>
            <sz val="9"/>
            <rFont val="ＭＳ Ｐゴシック"/>
            <family val="3"/>
            <charset val="134"/>
          </rPr>
          <t>’’13/10新規登録
部品：
2275400-3 ｶﾞｲﾄﾞｲﾝﾚｯﾄ</t>
        </r>
      </text>
    </comment>
    <comment ref="AA6" authorId="0" shapeId="0" xr:uid="{00000000-0006-0000-0100-000005000000}">
      <text>
        <r>
          <rPr>
            <sz val="9"/>
            <rFont val="ＭＳ Ｐゴシック"/>
            <family val="3"/>
            <charset val="134"/>
          </rPr>
          <t>’’14/10新規登録
部品：
2275687-1 ｶﾞｲﾄﾞｲﾝﾚｯﾄ</t>
        </r>
      </text>
    </comment>
    <comment ref="AF6" authorId="0" shapeId="0" xr:uid="{00000000-0006-0000-01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I6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M6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P6" authorId="1" shapeId="0" xr:uid="{00000000-0006-0000-0100-000009000000}">
      <text>
        <r>
          <rPr>
            <sz val="9"/>
            <rFont val="ＭＳ Ｐゴシック"/>
            <family val="3"/>
            <charset val="134"/>
          </rPr>
          <t>フレーム部
ＬＡＹ００２を使用
BH：LB002に使用</t>
        </r>
      </text>
    </comment>
    <comment ref="AQ6" authorId="1" shapeId="0" xr:uid="{00000000-0006-0000-0100-00000A000000}">
      <text>
        <r>
          <rPr>
            <sz val="9"/>
            <rFont val="ＭＳ Ｐゴシック"/>
            <family val="3"/>
            <charset val="134"/>
          </rPr>
          <t>フレーム部
ＬＡＹ００１を使用
BH・・・LB001,003,004,005に
使用</t>
        </r>
      </text>
    </comment>
    <comment ref="AS6" authorId="1" shapeId="0" xr:uid="{00000000-0006-0000-0100-00000B000000}">
      <text>
        <r>
          <rPr>
            <sz val="9"/>
            <rFont val="ＭＳ Ｐゴシック"/>
            <family val="3"/>
            <charset val="134"/>
          </rPr>
          <t>フレーム部
ＬＡＹ００１を使用
BH・・・LB001,003,004,005に
使用</t>
        </r>
      </text>
    </comment>
    <comment ref="AT6" authorId="0" shapeId="0" xr:uid="{00000000-0006-0000-0100-00000C000000}">
      <text>
        <r>
          <rPr>
            <sz val="9"/>
            <rFont val="ＭＳ Ｐゴシック"/>
            <family val="3"/>
            <charset val="134"/>
          </rPr>
          <t xml:space="preserve">’13/10新規登録
</t>
        </r>
      </text>
    </comment>
    <comment ref="AU6" authorId="0" shapeId="0" xr:uid="{00000000-0006-0000-01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V6" authorId="0" shapeId="0" xr:uid="{00000000-0006-0000-0100-00000E000000}">
      <text>
        <r>
          <rPr>
            <sz val="9"/>
            <rFont val="ＭＳ Ｐゴシック"/>
            <family val="3"/>
            <charset val="134"/>
          </rPr>
          <t xml:space="preserve">’13/10新規登録
</t>
        </r>
      </text>
    </comment>
    <comment ref="AW6" authorId="1" shapeId="0" xr:uid="{00000000-0006-0000-0100-00000F000000}">
      <text>
        <r>
          <rPr>
            <sz val="9"/>
            <rFont val="ＭＳ Ｐゴシック"/>
            <family val="3"/>
            <charset val="134"/>
          </rPr>
          <t>1859122-1
VUP-P01使用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UCHIDA</author>
  </authors>
  <commentList>
    <comment ref="E7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破損機13台含む</t>
        </r>
      </text>
    </comment>
    <comment ref="G7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破損機13台含む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UCHIDA</author>
    <author>SATOE</author>
    <author>uchida</author>
    <author>内田 隆司</author>
  </authors>
  <commentList>
    <comment ref="I6" authorId="0" shapeId="0" xr:uid="{00000000-0006-0000-0300-000001000000}">
      <text>
        <r>
          <rPr>
            <sz val="11"/>
            <color indexed="81"/>
            <rFont val="ＭＳ Ｐゴシック"/>
            <family val="3"/>
            <charset val="128"/>
          </rPr>
          <t xml:space="preserve">new unit
2017/12/5
</t>
        </r>
      </text>
    </comment>
    <comment ref="L6" authorId="1" shapeId="0" xr:uid="{00000000-0006-0000-0300-000002000000}">
      <text>
        <r>
          <rPr>
            <sz val="11"/>
            <color indexed="81"/>
            <rFont val="ＭＳ Ｐゴシック"/>
            <family val="3"/>
            <charset val="128"/>
          </rPr>
          <t xml:space="preserve">1298298-9
</t>
        </r>
      </text>
    </comment>
    <comment ref="M6" authorId="1" shapeId="0" xr:uid="{00000000-0006-0000-0300-000003000000}">
      <text>
        <r>
          <rPr>
            <sz val="11"/>
            <color indexed="81"/>
            <rFont val="ＭＳ Ｐゴシック"/>
            <family val="3"/>
            <charset val="128"/>
          </rPr>
          <t>2275400-3</t>
        </r>
      </text>
    </comment>
    <comment ref="N6" authorId="1" shapeId="0" xr:uid="{00000000-0006-0000-0300-000004000000}">
      <text>
        <r>
          <rPr>
            <sz val="11"/>
            <color indexed="81"/>
            <rFont val="ＭＳ Ｐゴシック"/>
            <family val="3"/>
            <charset val="128"/>
          </rPr>
          <t>2275687-1</t>
        </r>
      </text>
    </comment>
    <comment ref="S6" authorId="0" shapeId="0" xr:uid="{00000000-0006-0000-0300-000005000000}">
      <text>
        <r>
          <rPr>
            <sz val="12"/>
            <color indexed="81"/>
            <rFont val="ＭＳ Ｐゴシック"/>
            <family val="3"/>
            <charset val="128"/>
          </rPr>
          <t>new unit
2017/12/5</t>
        </r>
      </text>
    </comment>
    <comment ref="V6" authorId="0" shapeId="0" xr:uid="{00000000-0006-0000-0300-000006000000}">
      <text>
        <r>
          <rPr>
            <sz val="12"/>
            <color indexed="81"/>
            <rFont val="ＭＳ Ｐゴシック"/>
            <family val="3"/>
            <charset val="128"/>
          </rPr>
          <t>new unit
2017/12/5</t>
        </r>
      </text>
    </comment>
    <comment ref="Z6" authorId="0" shapeId="0" xr:uid="{00000000-0006-0000-0300-000007000000}">
      <text>
        <r>
          <rPr>
            <sz val="12"/>
            <color indexed="81"/>
            <rFont val="ＭＳ Ｐゴシック"/>
            <family val="3"/>
            <charset val="128"/>
          </rPr>
          <t>new unit
2017/12/5</t>
        </r>
      </text>
    </comment>
    <comment ref="R39" authorId="2" shapeId="0" xr:uid="{00000000-0006-0000-0300-000008000000}">
      <text>
        <r>
          <rPr>
            <sz val="9"/>
            <rFont val="ＭＳ Ｐゴシック"/>
            <family val="3"/>
            <charset val="134"/>
          </rPr>
          <t>A8ｴﾗｰ品２台含まない
（未検収）</t>
        </r>
      </text>
    </comment>
    <comment ref="U47" authorId="2" shapeId="0" xr:uid="{00000000-0006-0000-0300-000009000000}">
      <text>
        <r>
          <rPr>
            <sz val="9"/>
            <rFont val="ＭＳ Ｐゴシック"/>
            <family val="3"/>
            <charset val="134"/>
          </rPr>
          <t xml:space="preserve">ﾚﾊﾞｰﾘﾝｸ溶接割れの振動試験用
（未検収）
</t>
        </r>
      </text>
    </comment>
    <comment ref="Y47" authorId="2" shapeId="0" xr:uid="{00000000-0006-0000-0300-00000A000000}">
      <text>
        <r>
          <rPr>
            <sz val="9"/>
            <rFont val="ＭＳ Ｐゴシック"/>
            <family val="3"/>
            <charset val="134"/>
          </rPr>
          <t xml:space="preserve">ﾚﾊﾞｰﾘﾝｸ溶接割れの振動試験用
（未検収）
</t>
        </r>
      </text>
    </comment>
    <comment ref="J62" authorId="2" shapeId="0" xr:uid="{00000000-0006-0000-0300-00000B000000}">
      <text>
        <r>
          <rPr>
            <sz val="9"/>
            <rFont val="ＭＳ Ｐゴシック"/>
            <family val="3"/>
            <charset val="134"/>
          </rPr>
          <t>検収未</t>
        </r>
      </text>
    </comment>
    <comment ref="J63" authorId="2" shapeId="0" xr:uid="{00000000-0006-0000-0300-00000C000000}">
      <text>
        <r>
          <rPr>
            <sz val="9"/>
            <rFont val="ＭＳ Ｐゴシック"/>
            <family val="3"/>
            <charset val="134"/>
          </rPr>
          <t xml:space="preserve">検収未
</t>
        </r>
      </text>
    </comment>
    <comment ref="O63" authorId="2" shapeId="0" xr:uid="{00000000-0006-0000-0300-00000D000000}">
      <text>
        <r>
          <rPr>
            <sz val="9"/>
            <rFont val="ＭＳ Ｐゴシック"/>
            <family val="3"/>
            <charset val="134"/>
          </rPr>
          <t xml:space="preserve">検収未
</t>
        </r>
      </text>
    </comment>
    <comment ref="J64" authorId="2" shapeId="0" xr:uid="{00000000-0006-0000-0300-00000E000000}">
      <text>
        <r>
          <rPr>
            <sz val="9"/>
            <rFont val="ＭＳ Ｐゴシック"/>
            <family val="3"/>
            <charset val="134"/>
          </rPr>
          <t xml:space="preserve">検収未
</t>
        </r>
      </text>
    </comment>
    <comment ref="O64" authorId="2" shapeId="0" xr:uid="{00000000-0006-0000-0300-00000F000000}">
      <text>
        <r>
          <rPr>
            <sz val="9"/>
            <rFont val="ＭＳ Ｐゴシック"/>
            <family val="3"/>
            <charset val="134"/>
          </rPr>
          <t xml:space="preserve">検収未
</t>
        </r>
      </text>
    </comment>
    <comment ref="J65" authorId="2" shapeId="0" xr:uid="{00000000-0006-0000-0300-000010000000}">
      <text>
        <r>
          <rPr>
            <sz val="9"/>
            <rFont val="ＭＳ Ｐゴシック"/>
            <family val="3"/>
            <charset val="134"/>
          </rPr>
          <t xml:space="preserve">未検収
</t>
        </r>
      </text>
    </comment>
    <comment ref="J66" authorId="2" shapeId="0" xr:uid="{00000000-0006-0000-0300-000011000000}">
      <text>
        <r>
          <rPr>
            <sz val="9"/>
            <rFont val="ＭＳ Ｐゴシック"/>
            <family val="3"/>
            <charset val="134"/>
          </rPr>
          <t xml:space="preserve">未検収
</t>
        </r>
      </text>
    </comment>
    <comment ref="J67" authorId="2" shapeId="0" xr:uid="{00000000-0006-0000-0300-000012000000}">
      <text>
        <r>
          <rPr>
            <sz val="9"/>
            <rFont val="ＭＳ Ｐゴシック"/>
            <family val="3"/>
            <charset val="134"/>
          </rPr>
          <t xml:space="preserve">未検収
</t>
        </r>
      </text>
    </comment>
    <comment ref="J69" authorId="2" shapeId="0" xr:uid="{00000000-0006-0000-0300-000013000000}">
      <text>
        <r>
          <rPr>
            <sz val="9"/>
            <rFont val="ＭＳ Ｐゴシック"/>
            <family val="3"/>
            <charset val="134"/>
          </rPr>
          <t xml:space="preserve">未検収
</t>
        </r>
      </text>
    </comment>
    <comment ref="J70" authorId="2" shapeId="0" xr:uid="{00000000-0006-0000-0300-000014000000}">
      <text>
        <r>
          <rPr>
            <sz val="9"/>
            <rFont val="ＭＳ Ｐゴシック"/>
            <family val="3"/>
            <charset val="134"/>
          </rPr>
          <t xml:space="preserve">未検収
</t>
        </r>
      </text>
    </comment>
    <comment ref="E90" authorId="2" shapeId="0" xr:uid="{00000000-0006-0000-0300-000015000000}">
      <text>
        <r>
          <rPr>
            <sz val="9"/>
            <rFont val="ＭＳ Ｐゴシック"/>
            <family val="3"/>
            <charset val="134"/>
          </rPr>
          <t xml:space="preserve">内１台　VEタイプ 西鉄用
</t>
        </r>
      </text>
    </comment>
    <comment ref="G90" authorId="2" shapeId="0" xr:uid="{00000000-0006-0000-0300-000016000000}">
      <text>
        <r>
          <rPr>
            <sz val="9"/>
            <rFont val="ＭＳ Ｐゴシック"/>
            <family val="3"/>
            <charset val="134"/>
          </rPr>
          <t xml:space="preserve">内１台　VEタイプ 西鉄用
</t>
        </r>
      </text>
    </comment>
    <comment ref="J90" authorId="2" shapeId="0" xr:uid="{00000000-0006-0000-0300-000017000000}">
      <text>
        <r>
          <rPr>
            <sz val="9"/>
            <rFont val="ＭＳ Ｐゴシック"/>
            <family val="3"/>
            <charset val="134"/>
          </rPr>
          <t xml:space="preserve">内１台　VEタイプ 西鉄用
</t>
        </r>
      </text>
    </comment>
    <comment ref="O90" authorId="2" shapeId="0" xr:uid="{00000000-0006-0000-0300-000018000000}">
      <text>
        <r>
          <rPr>
            <sz val="9"/>
            <rFont val="ＭＳ Ｐゴシック"/>
            <family val="3"/>
            <charset val="134"/>
          </rPr>
          <t xml:space="preserve">内１台　VEタイプ 西鉄用
</t>
        </r>
      </text>
    </comment>
    <comment ref="R91" authorId="2" shapeId="0" xr:uid="{00000000-0006-0000-0300-000019000000}">
      <text>
        <r>
          <rPr>
            <sz val="9"/>
            <rFont val="ＭＳ Ｐゴシック"/>
            <family val="3"/>
            <charset val="134"/>
          </rPr>
          <t xml:space="preserve">VEタイプ 西鉄用
</t>
        </r>
      </text>
    </comment>
    <comment ref="U91" authorId="2" shapeId="0" xr:uid="{00000000-0006-0000-0300-00001A000000}">
      <text>
        <r>
          <rPr>
            <sz val="9"/>
            <rFont val="ＭＳ Ｐゴシック"/>
            <family val="3"/>
            <charset val="134"/>
          </rPr>
          <t xml:space="preserve">VEタイプ 西鉄用
</t>
        </r>
      </text>
    </comment>
    <comment ref="Y91" authorId="2" shapeId="0" xr:uid="{00000000-0006-0000-0300-00001B000000}">
      <text>
        <r>
          <rPr>
            <sz val="9"/>
            <rFont val="ＭＳ Ｐゴシック"/>
            <family val="3"/>
            <charset val="134"/>
          </rPr>
          <t xml:space="preserve">VEタイプ 西鉄用
</t>
        </r>
      </text>
    </comment>
    <comment ref="E93" authorId="2" shapeId="0" xr:uid="{00000000-0006-0000-0300-00001C000000}">
      <text>
        <r>
          <rPr>
            <sz val="9"/>
            <rFont val="ＭＳ Ｐゴシック"/>
            <family val="3"/>
            <charset val="134"/>
          </rPr>
          <t>内　VEタイプ　西鉄用
４台</t>
        </r>
      </text>
    </comment>
    <comment ref="G93" authorId="2" shapeId="0" xr:uid="{00000000-0006-0000-0300-00001D000000}">
      <text>
        <r>
          <rPr>
            <sz val="9"/>
            <rFont val="ＭＳ Ｐゴシック"/>
            <family val="3"/>
            <charset val="134"/>
          </rPr>
          <t>内　VEタイプ　西鉄用
４台</t>
        </r>
      </text>
    </comment>
    <comment ref="J93" authorId="2" shapeId="0" xr:uid="{00000000-0006-0000-0300-00001E000000}">
      <text>
        <r>
          <rPr>
            <sz val="9"/>
            <rFont val="ＭＳ Ｐゴシック"/>
            <family val="3"/>
            <charset val="134"/>
          </rPr>
          <t>内　VEタイプ　西鉄用
４台</t>
        </r>
      </text>
    </comment>
    <comment ref="R94" authorId="2" shapeId="0" xr:uid="{00000000-0006-0000-0300-00001F000000}">
      <text>
        <r>
          <rPr>
            <sz val="9"/>
            <rFont val="ＭＳ Ｐゴシック"/>
            <family val="3"/>
            <charset val="134"/>
          </rPr>
          <t>内VEタイプ　西鉄用
４台</t>
        </r>
      </text>
    </comment>
    <comment ref="U94" authorId="2" shapeId="0" xr:uid="{00000000-0006-0000-0300-000020000000}">
      <text>
        <r>
          <rPr>
            <sz val="9"/>
            <rFont val="ＭＳ Ｐゴシック"/>
            <family val="3"/>
            <charset val="134"/>
          </rPr>
          <t>内　VEタイプ　西鉄用
４台</t>
        </r>
      </text>
    </comment>
    <comment ref="Y94" authorId="2" shapeId="0" xr:uid="{00000000-0006-0000-0300-000021000000}">
      <text>
        <r>
          <rPr>
            <sz val="9"/>
            <rFont val="ＭＳ Ｐゴシック"/>
            <family val="3"/>
            <charset val="134"/>
          </rPr>
          <t>内VEタイプ　西鉄用
４台</t>
        </r>
      </text>
    </comment>
    <comment ref="O100" authorId="2" shapeId="0" xr:uid="{00000000-0006-0000-0300-000022000000}">
      <text>
        <r>
          <rPr>
            <sz val="9"/>
            <rFont val="ＭＳ Ｐゴシック"/>
            <family val="3"/>
            <charset val="134"/>
          </rPr>
          <t xml:space="preserve">内１台　旧ＶＥＲ
</t>
        </r>
      </text>
    </comment>
    <comment ref="F162" authorId="0" shapeId="0" xr:uid="{00000000-0006-0000-0300-000023000000}">
      <text>
        <r>
          <rPr>
            <sz val="9"/>
            <rFont val="ＭＳ Ｐゴシック"/>
            <family val="3"/>
            <charset val="134"/>
          </rPr>
          <t>#PS130810
design change is necessary
Change of the shaft
LAA101*only　2pcs
Ver.1.B</t>
        </r>
      </text>
    </comment>
    <comment ref="F165" authorId="0" shapeId="0" xr:uid="{00000000-0006-0000-0300-000024000000}">
      <text>
        <r>
          <rPr>
            <sz val="9"/>
            <rFont val="ＭＳ Ｐゴシック"/>
            <family val="3"/>
            <charset val="134"/>
          </rPr>
          <t xml:space="preserve">#PS130810
3pcs"A"
10pcs"B"
</t>
        </r>
      </text>
    </comment>
    <comment ref="K212" authorId="0" shapeId="0" xr:uid="{00000000-0006-0000-0300-000025000000}">
      <text>
        <r>
          <rPr>
            <sz val="12"/>
            <color indexed="81"/>
            <rFont val="ＭＳ Ｐゴシック"/>
            <family val="3"/>
            <charset val="128"/>
          </rPr>
          <t>出荷台数変更
37⇒35
梱包モレによる
出荷忘れ</t>
        </r>
      </text>
    </comment>
    <comment ref="F372" authorId="0" shapeId="0" xr:uid="{00000000-0006-0000-0300-000026000000}">
      <text>
        <r>
          <rPr>
            <sz val="14"/>
            <color indexed="81"/>
            <rFont val="ＭＳ Ｐゴシック"/>
            <family val="3"/>
            <charset val="128"/>
          </rPr>
          <t>追加5台</t>
        </r>
      </text>
    </comment>
    <comment ref="G372" authorId="0" shapeId="0" xr:uid="{00000000-0006-0000-0300-000027000000}">
      <text>
        <r>
          <rPr>
            <sz val="12"/>
            <color indexed="81"/>
            <rFont val="ＭＳ Ｐゴシック"/>
            <family val="3"/>
            <charset val="128"/>
          </rPr>
          <t>追加5台</t>
        </r>
      </text>
    </comment>
    <comment ref="J372" authorId="0" shapeId="0" xr:uid="{00000000-0006-0000-0300-000028000000}">
      <text>
        <r>
          <rPr>
            <sz val="14"/>
            <color indexed="81"/>
            <rFont val="ＭＳ Ｐゴシック"/>
            <family val="3"/>
            <charset val="128"/>
          </rPr>
          <t xml:space="preserve">追加5台
</t>
        </r>
      </text>
    </comment>
    <comment ref="L372" authorId="0" shapeId="0" xr:uid="{00000000-0006-0000-0300-000029000000}">
      <text>
        <r>
          <rPr>
            <sz val="14"/>
            <color indexed="81"/>
            <rFont val="ＭＳ Ｐゴシック"/>
            <family val="3"/>
            <charset val="128"/>
          </rPr>
          <t>追加５台</t>
        </r>
      </text>
    </comment>
    <comment ref="F373" authorId="0" shapeId="0" xr:uid="{00000000-0006-0000-0300-00002A000000}">
      <text>
        <r>
          <rPr>
            <sz val="14"/>
            <color indexed="81"/>
            <rFont val="ＭＳ Ｐゴシック"/>
            <family val="3"/>
            <charset val="128"/>
          </rPr>
          <t xml:space="preserve">add：4
</t>
        </r>
      </text>
    </comment>
    <comment ref="G373" authorId="0" shapeId="0" xr:uid="{00000000-0006-0000-0300-00002B000000}">
      <text>
        <r>
          <rPr>
            <sz val="14"/>
            <color indexed="81"/>
            <rFont val="ＭＳ Ｐゴシック"/>
            <family val="3"/>
            <charset val="128"/>
          </rPr>
          <t>add:4</t>
        </r>
      </text>
    </comment>
    <comment ref="J373" authorId="0" shapeId="0" xr:uid="{00000000-0006-0000-0300-00002C000000}">
      <text>
        <r>
          <rPr>
            <sz val="14"/>
            <color indexed="81"/>
            <rFont val="ＭＳ Ｐゴシック"/>
            <family val="3"/>
            <charset val="128"/>
          </rPr>
          <t>add:4</t>
        </r>
      </text>
    </comment>
    <comment ref="L373" authorId="0" shapeId="0" xr:uid="{00000000-0006-0000-0300-00002D000000}">
      <text>
        <r>
          <rPr>
            <sz val="14"/>
            <color indexed="81"/>
            <rFont val="ＭＳ Ｐゴシック"/>
            <family val="3"/>
            <charset val="128"/>
          </rPr>
          <t>add:4</t>
        </r>
      </text>
    </comment>
    <comment ref="F374" authorId="0" shapeId="0" xr:uid="{00000000-0006-0000-0300-00002E000000}">
      <text>
        <r>
          <rPr>
            <sz val="14"/>
            <color indexed="81"/>
            <rFont val="ＭＳ Ｐゴシック"/>
            <family val="3"/>
            <charset val="128"/>
          </rPr>
          <t>add:4</t>
        </r>
      </text>
    </comment>
    <comment ref="G374" authorId="0" shapeId="0" xr:uid="{00000000-0006-0000-0300-00002F000000}">
      <text>
        <r>
          <rPr>
            <sz val="14"/>
            <color indexed="81"/>
            <rFont val="ＭＳ Ｐゴシック"/>
            <family val="3"/>
            <charset val="128"/>
          </rPr>
          <t>add:4</t>
        </r>
      </text>
    </comment>
    <comment ref="J374" authorId="0" shapeId="0" xr:uid="{00000000-0006-0000-0300-000030000000}">
      <text>
        <r>
          <rPr>
            <sz val="14"/>
            <color indexed="81"/>
            <rFont val="ＭＳ Ｐゴシック"/>
            <family val="3"/>
            <charset val="128"/>
          </rPr>
          <t>add:4</t>
        </r>
      </text>
    </comment>
    <comment ref="L374" authorId="0" shapeId="0" xr:uid="{00000000-0006-0000-0300-000031000000}">
      <text>
        <r>
          <rPr>
            <sz val="14"/>
            <color indexed="81"/>
            <rFont val="ＭＳ Ｐゴシック"/>
            <family val="3"/>
            <charset val="128"/>
          </rPr>
          <t>add:4</t>
        </r>
      </text>
    </comment>
    <comment ref="I679" authorId="0" shapeId="0" xr:uid="{00000000-0006-0000-0300-000032000000}">
      <text>
        <r>
          <rPr>
            <sz val="11"/>
            <color indexed="81"/>
            <rFont val="ＭＳ Ｐゴシック"/>
            <family val="3"/>
            <charset val="128"/>
          </rPr>
          <t xml:space="preserve">new unit
2017/12/5
</t>
        </r>
      </text>
    </comment>
    <comment ref="L679" authorId="1" shapeId="0" xr:uid="{00000000-0006-0000-0300-000033000000}">
      <text>
        <r>
          <rPr>
            <sz val="11"/>
            <color indexed="81"/>
            <rFont val="ＭＳ Ｐゴシック"/>
            <family val="3"/>
            <charset val="128"/>
          </rPr>
          <t xml:space="preserve">1298298-9
</t>
        </r>
      </text>
    </comment>
    <comment ref="M679" authorId="1" shapeId="0" xr:uid="{00000000-0006-0000-0300-000034000000}">
      <text>
        <r>
          <rPr>
            <sz val="11"/>
            <color indexed="81"/>
            <rFont val="ＭＳ Ｐゴシック"/>
            <family val="3"/>
            <charset val="128"/>
          </rPr>
          <t>2275400-3</t>
        </r>
      </text>
    </comment>
    <comment ref="N679" authorId="1" shapeId="0" xr:uid="{00000000-0006-0000-0300-000035000000}">
      <text>
        <r>
          <rPr>
            <sz val="11"/>
            <color indexed="81"/>
            <rFont val="ＭＳ Ｐゴシック"/>
            <family val="3"/>
            <charset val="128"/>
          </rPr>
          <t>2275687-1</t>
        </r>
      </text>
    </comment>
    <comment ref="S679" authorId="0" shapeId="0" xr:uid="{00000000-0006-0000-0300-000036000000}">
      <text>
        <r>
          <rPr>
            <sz val="12"/>
            <color indexed="81"/>
            <rFont val="ＭＳ Ｐゴシック"/>
            <family val="3"/>
            <charset val="128"/>
          </rPr>
          <t>new unit
2017/12/5</t>
        </r>
      </text>
    </comment>
    <comment ref="V679" authorId="0" shapeId="0" xr:uid="{00000000-0006-0000-0300-000037000000}">
      <text>
        <r>
          <rPr>
            <sz val="12"/>
            <color indexed="81"/>
            <rFont val="ＭＳ Ｐゴシック"/>
            <family val="3"/>
            <charset val="128"/>
          </rPr>
          <t>new unit
2017/12/5</t>
        </r>
      </text>
    </comment>
    <comment ref="Z679" authorId="0" shapeId="0" xr:uid="{00000000-0006-0000-0300-000038000000}">
      <text>
        <r>
          <rPr>
            <sz val="12"/>
            <color indexed="81"/>
            <rFont val="ＭＳ Ｐゴシック"/>
            <family val="3"/>
            <charset val="128"/>
          </rPr>
          <t>new unit
2017/12/5</t>
        </r>
      </text>
    </comment>
    <comment ref="A740" authorId="0" shapeId="0" xr:uid="{00000000-0006-0000-0300-000039000000}">
      <text>
        <r>
          <rPr>
            <sz val="14"/>
            <color indexed="81"/>
            <rFont val="ＭＳ Ｐゴシック"/>
            <family val="3"/>
            <charset val="128"/>
          </rPr>
          <t>division shipment of 1/23</t>
        </r>
      </text>
    </comment>
    <comment ref="J892" authorId="0" shapeId="0" xr:uid="{00000000-0006-0000-0300-00003A000000}">
      <text>
        <r>
          <rPr>
            <sz val="9"/>
            <color indexed="81"/>
            <rFont val="ＭＳ Ｐゴシック"/>
            <family val="3"/>
            <charset val="128"/>
          </rPr>
          <t xml:space="preserve">修理品13台含む
</t>
        </r>
      </text>
    </comment>
    <comment ref="L892" authorId="0" shapeId="0" xr:uid="{00000000-0006-0000-0300-00003B000000}">
      <text>
        <r>
          <rPr>
            <sz val="11"/>
            <color indexed="81"/>
            <rFont val="ＭＳ Ｐゴシック"/>
            <family val="3"/>
            <charset val="128"/>
          </rPr>
          <t>修理品13台含む</t>
        </r>
      </text>
    </comment>
    <comment ref="C918" authorId="0" shapeId="0" xr:uid="{00000000-0006-0000-0300-00003C000000}">
      <text>
        <r>
          <rPr>
            <sz val="12"/>
            <color indexed="81"/>
            <rFont val="ＭＳ Ｐゴシック"/>
            <family val="3"/>
            <charset val="128"/>
          </rPr>
          <t>9/25着の可能性有</t>
        </r>
      </text>
    </comment>
    <comment ref="C934" authorId="0" shapeId="0" xr:uid="{00000000-0006-0000-0300-00003D000000}">
      <text>
        <r>
          <rPr>
            <sz val="12"/>
            <color indexed="81"/>
            <rFont val="ＭＳ Ｐゴシック"/>
            <family val="3"/>
            <charset val="128"/>
          </rPr>
          <t xml:space="preserve">12/4→12/5に変更
</t>
        </r>
      </text>
    </comment>
    <comment ref="A939" authorId="0" shapeId="0" xr:uid="{00000000-0006-0000-0300-00003E000000}">
      <text>
        <r>
          <rPr>
            <sz val="11"/>
            <color indexed="81"/>
            <rFont val="ＭＳ Ｐゴシック"/>
            <family val="3"/>
            <charset val="128"/>
          </rPr>
          <t xml:space="preserve">Change ship date
12/21→12/20
</t>
        </r>
      </text>
    </comment>
    <comment ref="C939" authorId="0" shapeId="0" xr:uid="{00000000-0006-0000-0300-00003F000000}">
      <text>
        <r>
          <rPr>
            <sz val="12"/>
            <color indexed="81"/>
            <rFont val="ＭＳ Ｐゴシック"/>
            <family val="3"/>
            <charset val="128"/>
          </rPr>
          <t>change　Arrival date
12/26→12/25</t>
        </r>
      </text>
    </comment>
    <comment ref="A940" authorId="0" shapeId="0" xr:uid="{00000000-0006-0000-0300-000040000000}">
      <text>
        <r>
          <rPr>
            <sz val="12"/>
            <color indexed="81"/>
            <rFont val="ＭＳ Ｐゴシック"/>
            <family val="3"/>
            <charset val="128"/>
          </rPr>
          <t>Change ship date
1/4→1/6</t>
        </r>
      </text>
    </comment>
    <comment ref="C940" authorId="0" shapeId="0" xr:uid="{00000000-0006-0000-0300-000041000000}">
      <text>
        <r>
          <rPr>
            <sz val="11"/>
            <color indexed="81"/>
            <rFont val="ＭＳ Ｐゴシック"/>
            <family val="3"/>
            <charset val="128"/>
          </rPr>
          <t xml:space="preserve">Change　Arrival date
1/8→1/9
</t>
        </r>
      </text>
    </comment>
    <comment ref="A954" authorId="3" shapeId="0" xr:uid="{00000000-0006-0000-0300-000042000000}">
      <text>
        <r>
          <rPr>
            <sz val="12"/>
            <color indexed="81"/>
            <rFont val="ＭＳ Ｐゴシック"/>
            <family val="3"/>
            <charset val="128"/>
          </rPr>
          <t xml:space="preserve">5/18ship→5/12ship
</t>
        </r>
      </text>
    </comment>
    <comment ref="A955" authorId="3" shapeId="0" xr:uid="{00000000-0006-0000-0300-000043000000}">
      <text>
        <r>
          <rPr>
            <sz val="12"/>
            <color indexed="81"/>
            <rFont val="ＭＳ Ｐゴシック"/>
            <family val="3"/>
            <charset val="128"/>
          </rPr>
          <t>5/23ship→5/15ship</t>
        </r>
      </text>
    </comment>
    <comment ref="A986" authorId="3" shapeId="0" xr:uid="{00000000-0006-0000-0300-000044000000}">
      <text>
        <r>
          <rPr>
            <sz val="11"/>
            <color indexed="81"/>
            <rFont val="ＭＳ Ｐゴシック"/>
            <family val="3"/>
            <charset val="128"/>
          </rPr>
          <t>Change shipping date
2/1→1/29</t>
        </r>
      </text>
    </comment>
    <comment ref="F998" authorId="3" shapeId="0" xr:uid="{00000000-0006-0000-0300-000045000000}">
      <text>
        <r>
          <rPr>
            <sz val="11"/>
            <color indexed="81"/>
            <rFont val="ＭＳ Ｐゴシック"/>
            <family val="3"/>
            <charset val="128"/>
          </rPr>
          <t>部品欠品で出荷
内6台</t>
        </r>
      </text>
    </comment>
    <comment ref="L998" authorId="3" shapeId="0" xr:uid="{00000000-0006-0000-0300-000046000000}">
      <text>
        <r>
          <rPr>
            <sz val="12"/>
            <color indexed="81"/>
            <rFont val="ＭＳ Ｐゴシック"/>
            <family val="3"/>
            <charset val="128"/>
          </rPr>
          <t>部品欠品で出荷
内3台</t>
        </r>
      </text>
    </comment>
    <comment ref="Q998" authorId="3" shapeId="0" xr:uid="{00000000-0006-0000-0300-000047000000}">
      <text>
        <r>
          <rPr>
            <sz val="12"/>
            <color indexed="81"/>
            <rFont val="ＭＳ Ｐゴシック"/>
            <family val="3"/>
            <charset val="128"/>
          </rPr>
          <t>部品欠品で出荷
10台すべて</t>
        </r>
      </text>
    </comment>
    <comment ref="F1152" authorId="2" shapeId="0" xr:uid="{00000000-0006-0000-0300-000048000000}">
      <text>
        <r>
          <rPr>
            <sz val="9"/>
            <rFont val="ＭＳ Ｐゴシック"/>
            <family val="3"/>
            <charset val="134"/>
          </rPr>
          <t xml:space="preserve">New　units　'12/9/17
</t>
        </r>
      </text>
    </comment>
    <comment ref="K1152" authorId="2" shapeId="0" xr:uid="{00000000-0006-0000-0300-000049000000}">
      <text>
        <r>
          <rPr>
            <sz val="9"/>
            <rFont val="ＭＳ Ｐゴシック"/>
            <family val="3"/>
            <charset val="134"/>
          </rPr>
          <t xml:space="preserve">New　units
’12/9/17
</t>
        </r>
      </text>
    </comment>
    <comment ref="P1152" authorId="2" shapeId="0" xr:uid="{00000000-0006-0000-0300-00004A000000}">
      <text>
        <r>
          <rPr>
            <sz val="9"/>
            <rFont val="ＭＳ Ｐゴシック"/>
            <family val="3"/>
            <charset val="134"/>
          </rPr>
          <t xml:space="preserve">New　units
’12/9/17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UCHIDA</author>
  </authors>
  <commentList>
    <comment ref="W14" authorId="0" shapeId="0" xr:uid="{00000000-0006-0000-0700-000001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31" authorId="0" shapeId="0" xr:uid="{00000000-0006-0000-0700-000002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31" authorId="0" shapeId="0" xr:uid="{00000000-0006-0000-0700-000003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31" authorId="0" shapeId="0" xr:uid="{00000000-0006-0000-0700-000004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31" authorId="0" shapeId="0" xr:uid="{00000000-0006-0000-0700-000005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31" authorId="0" shapeId="0" xr:uid="{00000000-0006-0000-0700-000006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31" authorId="0" shapeId="0" xr:uid="{00000000-0006-0000-0700-000007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31" authorId="0" shapeId="0" xr:uid="{00000000-0006-0000-0700-000008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31" authorId="0" shapeId="0" xr:uid="{00000000-0006-0000-0700-000009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47" authorId="0" shapeId="0" xr:uid="{00000000-0006-0000-0700-00000A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63" authorId="0" shapeId="0" xr:uid="{00000000-0006-0000-0700-00000B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63" authorId="0" shapeId="0" xr:uid="{00000000-0006-0000-0700-00000C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63" authorId="0" shapeId="0" xr:uid="{00000000-0006-0000-0700-00000D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63" authorId="0" shapeId="0" xr:uid="{00000000-0006-0000-0700-00000E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63" authorId="0" shapeId="0" xr:uid="{00000000-0006-0000-0700-00000F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63" authorId="0" shapeId="0" xr:uid="{00000000-0006-0000-0700-000010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63" authorId="0" shapeId="0" xr:uid="{00000000-0006-0000-0700-000011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63" authorId="0" shapeId="0" xr:uid="{00000000-0006-0000-0700-000012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79" authorId="0" shapeId="0" xr:uid="{00000000-0006-0000-0700-000013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97" authorId="0" shapeId="0" xr:uid="{00000000-0006-0000-0700-000014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97" authorId="0" shapeId="0" xr:uid="{00000000-0006-0000-0700-000015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97" authorId="0" shapeId="0" xr:uid="{00000000-0006-0000-0700-000016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97" authorId="0" shapeId="0" xr:uid="{00000000-0006-0000-0700-000017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116" authorId="0" shapeId="0" xr:uid="{00000000-0006-0000-0700-000018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133" authorId="0" shapeId="0" xr:uid="{00000000-0006-0000-0700-000019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33" authorId="0" shapeId="0" xr:uid="{00000000-0006-0000-0700-00001A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33" authorId="0" shapeId="0" xr:uid="{00000000-0006-0000-0700-00001B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33" authorId="0" shapeId="0" xr:uid="{00000000-0006-0000-0700-00001C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150" authorId="0" shapeId="0" xr:uid="{00000000-0006-0000-0700-00001D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166" authorId="0" shapeId="0" xr:uid="{00000000-0006-0000-0700-00001E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66" authorId="0" shapeId="0" xr:uid="{00000000-0006-0000-0700-00001F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66" authorId="0" shapeId="0" xr:uid="{00000000-0006-0000-0700-000020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66" authorId="0" shapeId="0" xr:uid="{00000000-0006-0000-0700-000021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180" authorId="0" shapeId="0" xr:uid="{00000000-0006-0000-0700-000022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196" authorId="0" shapeId="0" xr:uid="{00000000-0006-0000-0700-000023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96" authorId="0" shapeId="0" xr:uid="{00000000-0006-0000-0700-000024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96" authorId="0" shapeId="0" xr:uid="{00000000-0006-0000-0700-000025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96" authorId="0" shapeId="0" xr:uid="{00000000-0006-0000-0700-000026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212" authorId="0" shapeId="0" xr:uid="{00000000-0006-0000-0700-000027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231" authorId="0" shapeId="0" xr:uid="{00000000-0006-0000-0700-000028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31" authorId="0" shapeId="0" xr:uid="{00000000-0006-0000-0700-000029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31" authorId="0" shapeId="0" xr:uid="{00000000-0006-0000-0700-00002A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31" authorId="0" shapeId="0" xr:uid="{00000000-0006-0000-0700-00002B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251" authorId="0" shapeId="0" xr:uid="{00000000-0006-0000-0700-00002C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266" authorId="0" shapeId="0" xr:uid="{00000000-0006-0000-0700-00002D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66" authorId="0" shapeId="0" xr:uid="{00000000-0006-0000-0700-00002E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66" authorId="0" shapeId="0" xr:uid="{00000000-0006-0000-0700-00002F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66" authorId="0" shapeId="0" xr:uid="{00000000-0006-0000-0700-000030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281" authorId="0" shapeId="0" xr:uid="{00000000-0006-0000-0700-000031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296" authorId="0" shapeId="0" xr:uid="{00000000-0006-0000-0700-000032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96" authorId="0" shapeId="0" xr:uid="{00000000-0006-0000-0700-000033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96" authorId="0" shapeId="0" xr:uid="{00000000-0006-0000-0700-000034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96" authorId="0" shapeId="0" xr:uid="{00000000-0006-0000-0700-000035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311" authorId="0" shapeId="0" xr:uid="{00000000-0006-0000-0700-000036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329" authorId="0" shapeId="0" xr:uid="{00000000-0006-0000-0700-000037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329" authorId="0" shapeId="0" xr:uid="{00000000-0006-0000-0700-000038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329" authorId="0" shapeId="0" xr:uid="{00000000-0006-0000-0700-000039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329" authorId="0" shapeId="0" xr:uid="{00000000-0006-0000-0700-00003A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348" authorId="0" shapeId="0" xr:uid="{00000000-0006-0000-0700-00003B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365" authorId="0" shapeId="0" xr:uid="{00000000-0006-0000-0700-00003C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365" authorId="0" shapeId="0" xr:uid="{00000000-0006-0000-0700-00003D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365" authorId="0" shapeId="0" xr:uid="{00000000-0006-0000-0700-00003E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365" authorId="0" shapeId="0" xr:uid="{00000000-0006-0000-0700-00003F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382" authorId="0" shapeId="0" xr:uid="{00000000-0006-0000-0700-000040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397" authorId="0" shapeId="0" xr:uid="{00000000-0006-0000-0700-000041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397" authorId="0" shapeId="0" xr:uid="{00000000-0006-0000-0700-000042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397" authorId="0" shapeId="0" xr:uid="{00000000-0006-0000-0700-000043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397" authorId="0" shapeId="0" xr:uid="{00000000-0006-0000-0700-000044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412" authorId="0" shapeId="0" xr:uid="{00000000-0006-0000-0700-000045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428" authorId="0" shapeId="0" xr:uid="{00000000-0006-0000-0700-000046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428" authorId="0" shapeId="0" xr:uid="{00000000-0006-0000-0700-000047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428" authorId="0" shapeId="0" xr:uid="{00000000-0006-0000-0700-000048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428" authorId="0" shapeId="0" xr:uid="{00000000-0006-0000-0700-000049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444" authorId="0" shapeId="0" xr:uid="{00000000-0006-0000-0700-00004A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458" authorId="0" shapeId="0" xr:uid="{00000000-0006-0000-0700-00004B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458" authorId="0" shapeId="0" xr:uid="{00000000-0006-0000-0700-00004C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458" authorId="0" shapeId="0" xr:uid="{00000000-0006-0000-0700-00004D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458" authorId="0" shapeId="0" xr:uid="{00000000-0006-0000-0700-00004E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473" authorId="0" shapeId="0" xr:uid="{00000000-0006-0000-0700-00004F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486" authorId="0" shapeId="0" xr:uid="{00000000-0006-0000-0700-000050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486" authorId="0" shapeId="0" xr:uid="{00000000-0006-0000-0700-000051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486" authorId="0" shapeId="0" xr:uid="{00000000-0006-0000-0700-000052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486" authorId="0" shapeId="0" xr:uid="{00000000-0006-0000-0700-000053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500" authorId="0" shapeId="0" xr:uid="{00000000-0006-0000-0700-000054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512" authorId="0" shapeId="0" xr:uid="{00000000-0006-0000-0700-000055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512" authorId="0" shapeId="0" xr:uid="{00000000-0006-0000-0700-000056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512" authorId="0" shapeId="0" xr:uid="{00000000-0006-0000-0700-000057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512" authorId="0" shapeId="0" xr:uid="{00000000-0006-0000-0700-000058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524" authorId="0" shapeId="0" xr:uid="{00000000-0006-0000-0700-000059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538" authorId="0" shapeId="0" xr:uid="{00000000-0006-0000-0700-00005A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538" authorId="0" shapeId="0" xr:uid="{00000000-0006-0000-0700-00005B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538" authorId="0" shapeId="0" xr:uid="{00000000-0006-0000-0700-00005C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538" authorId="0" shapeId="0" xr:uid="{00000000-0006-0000-0700-00005D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552" authorId="0" shapeId="0" xr:uid="{00000000-0006-0000-0700-00005E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563" authorId="0" shapeId="0" xr:uid="{00000000-0006-0000-0700-00005F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563" authorId="0" shapeId="0" xr:uid="{00000000-0006-0000-0700-000060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563" authorId="0" shapeId="0" xr:uid="{00000000-0006-0000-0700-000061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563" authorId="0" shapeId="0" xr:uid="{00000000-0006-0000-0700-000062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574" authorId="0" shapeId="0" xr:uid="{00000000-0006-0000-0700-000063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586" authorId="0" shapeId="0" xr:uid="{00000000-0006-0000-0700-000064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586" authorId="0" shapeId="0" xr:uid="{00000000-0006-0000-0700-000065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586" authorId="0" shapeId="0" xr:uid="{00000000-0006-0000-0700-000066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586" authorId="0" shapeId="0" xr:uid="{00000000-0006-0000-0700-000067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599" authorId="0" shapeId="0" xr:uid="{00000000-0006-0000-0700-000068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611" authorId="0" shapeId="0" xr:uid="{00000000-0006-0000-0700-000069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611" authorId="0" shapeId="0" xr:uid="{00000000-0006-0000-0700-00006A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611" authorId="0" shapeId="0" xr:uid="{00000000-0006-0000-0700-00006B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611" authorId="0" shapeId="0" xr:uid="{00000000-0006-0000-0700-00006C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623" authorId="0" shapeId="0" xr:uid="{00000000-0006-0000-0700-00006D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633" authorId="0" shapeId="0" xr:uid="{00000000-0006-0000-0700-00006E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633" authorId="0" shapeId="0" xr:uid="{00000000-0006-0000-0700-00006F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633" authorId="0" shapeId="0" xr:uid="{00000000-0006-0000-0700-000070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633" authorId="0" shapeId="0" xr:uid="{00000000-0006-0000-0700-000071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645" authorId="0" shapeId="0" xr:uid="{00000000-0006-0000-0700-000072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656" authorId="0" shapeId="0" xr:uid="{00000000-0006-0000-0700-000073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656" authorId="0" shapeId="0" xr:uid="{00000000-0006-0000-0700-000074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656" authorId="0" shapeId="0" xr:uid="{00000000-0006-0000-0700-000075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656" authorId="0" shapeId="0" xr:uid="{00000000-0006-0000-0700-000076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668" authorId="0" shapeId="0" xr:uid="{00000000-0006-0000-0700-000077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679" authorId="0" shapeId="0" xr:uid="{00000000-0006-0000-0700-000078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679" authorId="0" shapeId="0" xr:uid="{00000000-0006-0000-0700-000079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679" authorId="0" shapeId="0" xr:uid="{00000000-0006-0000-0700-00007A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679" authorId="0" shapeId="0" xr:uid="{00000000-0006-0000-0700-00007B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690" authorId="0" shapeId="0" xr:uid="{00000000-0006-0000-0700-00007C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700" authorId="0" shapeId="0" xr:uid="{00000000-0006-0000-0700-00007D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700" authorId="0" shapeId="0" xr:uid="{00000000-0006-0000-0700-00007E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700" authorId="0" shapeId="0" xr:uid="{00000000-0006-0000-0700-00007F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700" authorId="0" shapeId="0" xr:uid="{00000000-0006-0000-0700-000080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711" authorId="0" shapeId="0" xr:uid="{00000000-0006-0000-0700-000081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721" authorId="0" shapeId="0" xr:uid="{00000000-0006-0000-0700-000082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721" authorId="0" shapeId="0" xr:uid="{00000000-0006-0000-0700-000083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721" authorId="0" shapeId="0" xr:uid="{00000000-0006-0000-0700-000084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721" authorId="0" shapeId="0" xr:uid="{00000000-0006-0000-0700-000085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734" authorId="0" shapeId="0" xr:uid="{00000000-0006-0000-0700-000086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744" authorId="0" shapeId="0" xr:uid="{00000000-0006-0000-0700-000087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744" authorId="0" shapeId="0" xr:uid="{00000000-0006-0000-0700-000088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744" authorId="0" shapeId="0" xr:uid="{00000000-0006-0000-0700-000089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744" authorId="0" shapeId="0" xr:uid="{00000000-0006-0000-0700-00008A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757" authorId="0" shapeId="0" xr:uid="{00000000-0006-0000-0700-00008B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768" authorId="0" shapeId="0" xr:uid="{00000000-0006-0000-0700-00008C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768" authorId="0" shapeId="0" xr:uid="{00000000-0006-0000-0700-00008D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768" authorId="0" shapeId="0" xr:uid="{00000000-0006-0000-0700-00008E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768" authorId="0" shapeId="0" xr:uid="{00000000-0006-0000-0700-00008F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781" authorId="0" shapeId="0" xr:uid="{00000000-0006-0000-0700-000090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791" authorId="0" shapeId="0" xr:uid="{00000000-0006-0000-0700-000091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791" authorId="0" shapeId="0" xr:uid="{00000000-0006-0000-0700-000092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791" authorId="0" shapeId="0" xr:uid="{00000000-0006-0000-0700-000093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791" authorId="0" shapeId="0" xr:uid="{00000000-0006-0000-0700-000094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802" authorId="0" shapeId="0" xr:uid="{00000000-0006-0000-0700-000095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811" authorId="0" shapeId="0" xr:uid="{00000000-0006-0000-0700-000096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811" authorId="0" shapeId="0" xr:uid="{00000000-0006-0000-0700-000097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811" authorId="0" shapeId="0" xr:uid="{00000000-0006-0000-0700-000098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811" authorId="0" shapeId="0" xr:uid="{00000000-0006-0000-0700-000099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823" authorId="0" shapeId="0" xr:uid="{00000000-0006-0000-0700-00009A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834" authorId="0" shapeId="0" xr:uid="{00000000-0006-0000-0700-00009B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834" authorId="0" shapeId="0" xr:uid="{00000000-0006-0000-0700-00009C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834" authorId="0" shapeId="0" xr:uid="{00000000-0006-0000-0700-00009D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834" authorId="0" shapeId="0" xr:uid="{00000000-0006-0000-0700-00009E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847" authorId="0" shapeId="0" xr:uid="{00000000-0006-0000-0700-00009F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860" authorId="0" shapeId="0" xr:uid="{00000000-0006-0000-0700-0000A0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860" authorId="0" shapeId="0" xr:uid="{00000000-0006-0000-0700-0000A1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860" authorId="0" shapeId="0" xr:uid="{00000000-0006-0000-0700-0000A2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860" authorId="0" shapeId="0" xr:uid="{00000000-0006-0000-0700-0000A3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876" authorId="0" shapeId="0" xr:uid="{00000000-0006-0000-0700-0000A4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890" authorId="0" shapeId="0" xr:uid="{00000000-0006-0000-0700-0000A5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890" authorId="0" shapeId="0" xr:uid="{00000000-0006-0000-0700-0000A6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890" authorId="0" shapeId="0" xr:uid="{00000000-0006-0000-0700-0000A7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890" authorId="0" shapeId="0" xr:uid="{00000000-0006-0000-0700-0000A8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906" authorId="0" shapeId="0" xr:uid="{00000000-0006-0000-0700-0000A9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919" authorId="0" shapeId="0" xr:uid="{00000000-0006-0000-0700-0000AA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919" authorId="0" shapeId="0" xr:uid="{00000000-0006-0000-0700-0000AB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919" authorId="0" shapeId="0" xr:uid="{00000000-0006-0000-0700-0000AC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919" authorId="0" shapeId="0" xr:uid="{00000000-0006-0000-0700-0000AD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934" authorId="0" shapeId="0" xr:uid="{00000000-0006-0000-0700-0000AE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948" authorId="0" shapeId="0" xr:uid="{00000000-0006-0000-0700-0000AF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948" authorId="0" shapeId="0" xr:uid="{00000000-0006-0000-0700-0000B0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948" authorId="0" shapeId="0" xr:uid="{00000000-0006-0000-0700-0000B1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948" authorId="0" shapeId="0" xr:uid="{00000000-0006-0000-0700-0000B2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964" authorId="0" shapeId="0" xr:uid="{00000000-0006-0000-0700-0000B3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978" authorId="0" shapeId="0" xr:uid="{00000000-0006-0000-0700-0000B4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978" authorId="0" shapeId="0" xr:uid="{00000000-0006-0000-0700-0000B5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978" authorId="0" shapeId="0" xr:uid="{00000000-0006-0000-0700-0000B6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978" authorId="0" shapeId="0" xr:uid="{00000000-0006-0000-0700-0000B7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991" authorId="0" shapeId="0" xr:uid="{00000000-0006-0000-0700-0000B8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1003" authorId="0" shapeId="0" xr:uid="{00000000-0006-0000-0700-0000B9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003" authorId="0" shapeId="0" xr:uid="{00000000-0006-0000-0700-0000BA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003" authorId="0" shapeId="0" xr:uid="{00000000-0006-0000-0700-0000BB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003" authorId="0" shapeId="0" xr:uid="{00000000-0006-0000-0700-0000BC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W1014" authorId="0" shapeId="0" xr:uid="{00000000-0006-0000-0700-0000BD000000}">
      <text>
        <r>
          <rPr>
            <sz val="9"/>
            <rFont val="ＭＳ Ｐゴシック"/>
            <family val="3"/>
            <charset val="128"/>
          </rPr>
          <t xml:space="preserve">New type
</t>
        </r>
      </text>
    </comment>
    <comment ref="G1028" authorId="0" shapeId="0" xr:uid="{00000000-0006-0000-0700-0000BE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028" authorId="0" shapeId="0" xr:uid="{00000000-0006-0000-0700-0000BF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028" authorId="0" shapeId="0" xr:uid="{00000000-0006-0000-0700-0000C0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028" authorId="0" shapeId="0" xr:uid="{00000000-0006-0000-0700-0000C1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044" authorId="0" shapeId="0" xr:uid="{00000000-0006-0000-0700-0000C2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044" authorId="0" shapeId="0" xr:uid="{00000000-0006-0000-0700-0000C3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044" authorId="0" shapeId="0" xr:uid="{00000000-0006-0000-0700-0000C4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044" authorId="0" shapeId="0" xr:uid="{00000000-0006-0000-0700-0000C5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060" authorId="0" shapeId="0" xr:uid="{00000000-0006-0000-0700-0000C6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060" authorId="0" shapeId="0" xr:uid="{00000000-0006-0000-0700-0000C7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060" authorId="0" shapeId="0" xr:uid="{00000000-0006-0000-0700-0000C8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060" authorId="0" shapeId="0" xr:uid="{00000000-0006-0000-0700-0000C9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075" authorId="0" shapeId="0" xr:uid="{00000000-0006-0000-0700-0000CA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075" authorId="0" shapeId="0" xr:uid="{00000000-0006-0000-0700-0000CB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075" authorId="0" shapeId="0" xr:uid="{00000000-0006-0000-0700-0000CC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075" authorId="0" shapeId="0" xr:uid="{00000000-0006-0000-0700-0000CD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089" authorId="0" shapeId="0" xr:uid="{00000000-0006-0000-0700-0000CE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089" authorId="0" shapeId="0" xr:uid="{00000000-0006-0000-0700-0000CF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089" authorId="0" shapeId="0" xr:uid="{00000000-0006-0000-0700-0000D0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089" authorId="0" shapeId="0" xr:uid="{00000000-0006-0000-0700-0000D1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105" authorId="0" shapeId="0" xr:uid="{00000000-0006-0000-0700-0000D2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105" authorId="0" shapeId="0" xr:uid="{00000000-0006-0000-0700-0000D3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105" authorId="0" shapeId="0" xr:uid="{00000000-0006-0000-0700-0000D4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105" authorId="0" shapeId="0" xr:uid="{00000000-0006-0000-0700-0000D5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122" authorId="0" shapeId="0" xr:uid="{00000000-0006-0000-0700-0000D6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122" authorId="0" shapeId="0" xr:uid="{00000000-0006-0000-0700-0000D7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122" authorId="0" shapeId="0" xr:uid="{00000000-0006-0000-0700-0000D8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122" authorId="0" shapeId="0" xr:uid="{00000000-0006-0000-0700-0000D9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135" authorId="0" shapeId="0" xr:uid="{00000000-0006-0000-0700-0000DA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135" authorId="0" shapeId="0" xr:uid="{00000000-0006-0000-0700-0000DB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135" authorId="0" shapeId="0" xr:uid="{00000000-0006-0000-0700-0000DC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135" authorId="0" shapeId="0" xr:uid="{00000000-0006-0000-0700-0000DD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149" authorId="0" shapeId="0" xr:uid="{00000000-0006-0000-0700-0000DE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149" authorId="0" shapeId="0" xr:uid="{00000000-0006-0000-0700-0000DF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149" authorId="0" shapeId="0" xr:uid="{00000000-0006-0000-0700-0000E0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149" authorId="0" shapeId="0" xr:uid="{00000000-0006-0000-0700-0000E1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161" authorId="0" shapeId="0" xr:uid="{00000000-0006-0000-0700-0000E2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161" authorId="0" shapeId="0" xr:uid="{00000000-0006-0000-0700-0000E3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161" authorId="0" shapeId="0" xr:uid="{00000000-0006-0000-0700-0000E4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161" authorId="0" shapeId="0" xr:uid="{00000000-0006-0000-0700-0000E5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186" authorId="0" shapeId="0" xr:uid="{00000000-0006-0000-0700-0000E6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186" authorId="0" shapeId="0" xr:uid="{00000000-0006-0000-0700-0000E7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186" authorId="0" shapeId="0" xr:uid="{00000000-0006-0000-0700-0000E8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186" authorId="0" shapeId="0" xr:uid="{00000000-0006-0000-0700-0000E9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186" authorId="0" shapeId="0" xr:uid="{00000000-0006-0000-0700-0000EA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186" authorId="0" shapeId="0" xr:uid="{00000000-0006-0000-0700-0000EB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186" authorId="0" shapeId="0" xr:uid="{00000000-0006-0000-0700-0000EC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186" authorId="0" shapeId="0" xr:uid="{00000000-0006-0000-0700-0000ED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215" authorId="0" shapeId="0" xr:uid="{00000000-0006-0000-0700-0000EE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215" authorId="0" shapeId="0" xr:uid="{00000000-0006-0000-0700-0000EF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215" authorId="0" shapeId="0" xr:uid="{00000000-0006-0000-0700-0000F0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215" authorId="0" shapeId="0" xr:uid="{00000000-0006-0000-0700-0000F1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215" authorId="0" shapeId="0" xr:uid="{00000000-0006-0000-0700-0000F2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215" authorId="0" shapeId="0" xr:uid="{00000000-0006-0000-0700-0000F3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215" authorId="0" shapeId="0" xr:uid="{00000000-0006-0000-0700-0000F4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215" authorId="0" shapeId="0" xr:uid="{00000000-0006-0000-0700-0000F5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246" authorId="0" shapeId="0" xr:uid="{00000000-0006-0000-0700-0000F6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246" authorId="0" shapeId="0" xr:uid="{00000000-0006-0000-0700-0000F7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246" authorId="0" shapeId="0" xr:uid="{00000000-0006-0000-0700-0000F8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246" authorId="0" shapeId="0" xr:uid="{00000000-0006-0000-0700-0000F9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246" authorId="0" shapeId="0" xr:uid="{00000000-0006-0000-0700-0000FA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246" authorId="0" shapeId="0" xr:uid="{00000000-0006-0000-0700-0000FB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246" authorId="0" shapeId="0" xr:uid="{00000000-0006-0000-0700-0000FC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246" authorId="0" shapeId="0" xr:uid="{00000000-0006-0000-0700-0000FD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282" authorId="0" shapeId="0" xr:uid="{00000000-0006-0000-0700-0000FE00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282" authorId="0" shapeId="0" xr:uid="{00000000-0006-0000-0700-0000FF00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282" authorId="0" shapeId="0" xr:uid="{00000000-0006-0000-0700-000000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282" authorId="0" shapeId="0" xr:uid="{00000000-0006-0000-0700-000001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282" authorId="0" shapeId="0" xr:uid="{00000000-0006-0000-0700-000002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282" authorId="0" shapeId="0" xr:uid="{00000000-0006-0000-0700-000003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282" authorId="0" shapeId="0" xr:uid="{00000000-0006-0000-0700-000004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282" authorId="0" shapeId="0" xr:uid="{00000000-0006-0000-0700-000005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319" authorId="0" shapeId="0" xr:uid="{00000000-0006-0000-0700-000006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319" authorId="0" shapeId="0" xr:uid="{00000000-0006-0000-0700-000007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319" authorId="0" shapeId="0" xr:uid="{00000000-0006-0000-0700-000008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319" authorId="0" shapeId="0" xr:uid="{00000000-0006-0000-0700-000009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319" authorId="0" shapeId="0" xr:uid="{00000000-0006-0000-0700-00000A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319" authorId="0" shapeId="0" xr:uid="{00000000-0006-0000-0700-00000B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319" authorId="0" shapeId="0" xr:uid="{00000000-0006-0000-0700-00000C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319" authorId="0" shapeId="0" xr:uid="{00000000-0006-0000-0700-00000D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354" authorId="0" shapeId="0" xr:uid="{00000000-0006-0000-0700-00000E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354" authorId="0" shapeId="0" xr:uid="{00000000-0006-0000-0700-00000F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354" authorId="0" shapeId="0" xr:uid="{00000000-0006-0000-0700-000010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354" authorId="0" shapeId="0" xr:uid="{00000000-0006-0000-0700-000011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354" authorId="0" shapeId="0" xr:uid="{00000000-0006-0000-0700-000012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354" authorId="0" shapeId="0" xr:uid="{00000000-0006-0000-0700-000013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354" authorId="0" shapeId="0" xr:uid="{00000000-0006-0000-0700-000014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354" authorId="0" shapeId="0" xr:uid="{00000000-0006-0000-0700-000015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391" authorId="0" shapeId="0" xr:uid="{00000000-0006-0000-0700-000016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391" authorId="0" shapeId="0" xr:uid="{00000000-0006-0000-0700-000017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391" authorId="0" shapeId="0" xr:uid="{00000000-0006-0000-0700-000018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391" authorId="0" shapeId="0" xr:uid="{00000000-0006-0000-0700-000019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391" authorId="0" shapeId="0" xr:uid="{00000000-0006-0000-0700-00001A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391" authorId="0" shapeId="0" xr:uid="{00000000-0006-0000-0700-00001B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391" authorId="0" shapeId="0" xr:uid="{00000000-0006-0000-0700-00001C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391" authorId="0" shapeId="0" xr:uid="{00000000-0006-0000-0700-00001D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420" authorId="0" shapeId="0" xr:uid="{00000000-0006-0000-0700-00001E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420" authorId="0" shapeId="0" xr:uid="{00000000-0006-0000-0700-00001F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420" authorId="0" shapeId="0" xr:uid="{00000000-0006-0000-0700-000020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420" authorId="0" shapeId="0" xr:uid="{00000000-0006-0000-0700-000021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420" authorId="0" shapeId="0" xr:uid="{00000000-0006-0000-0700-000022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420" authorId="0" shapeId="0" xr:uid="{00000000-0006-0000-0700-000023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420" authorId="0" shapeId="0" xr:uid="{00000000-0006-0000-0700-000024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420" authorId="0" shapeId="0" xr:uid="{00000000-0006-0000-0700-000025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452" authorId="0" shapeId="0" xr:uid="{00000000-0006-0000-0700-000026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452" authorId="0" shapeId="0" xr:uid="{00000000-0006-0000-0700-000027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452" authorId="0" shapeId="0" xr:uid="{00000000-0006-0000-0700-000028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452" authorId="0" shapeId="0" xr:uid="{00000000-0006-0000-0700-000029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452" authorId="0" shapeId="0" xr:uid="{00000000-0006-0000-0700-00002A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452" authorId="0" shapeId="0" xr:uid="{00000000-0006-0000-0700-00002B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452" authorId="0" shapeId="0" xr:uid="{00000000-0006-0000-0700-00002C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452" authorId="0" shapeId="0" xr:uid="{00000000-0006-0000-0700-00002D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480" authorId="0" shapeId="0" xr:uid="{00000000-0006-0000-0700-00002E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480" authorId="0" shapeId="0" xr:uid="{00000000-0006-0000-0700-00002F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480" authorId="0" shapeId="0" xr:uid="{00000000-0006-0000-0700-000030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480" authorId="0" shapeId="0" xr:uid="{00000000-0006-0000-0700-000031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480" authorId="0" shapeId="0" xr:uid="{00000000-0006-0000-0700-000032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480" authorId="0" shapeId="0" xr:uid="{00000000-0006-0000-0700-000033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480" authorId="0" shapeId="0" xr:uid="{00000000-0006-0000-0700-000034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480" authorId="0" shapeId="0" xr:uid="{00000000-0006-0000-0700-000035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506" authorId="0" shapeId="0" xr:uid="{00000000-0006-0000-0700-000036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506" authorId="0" shapeId="0" xr:uid="{00000000-0006-0000-0700-000037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506" authorId="0" shapeId="0" xr:uid="{00000000-0006-0000-0700-000038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506" authorId="0" shapeId="0" xr:uid="{00000000-0006-0000-0700-000039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506" authorId="0" shapeId="0" xr:uid="{00000000-0006-0000-0700-00003A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506" authorId="0" shapeId="0" xr:uid="{00000000-0006-0000-0700-00003B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506" authorId="0" shapeId="0" xr:uid="{00000000-0006-0000-0700-00003C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506" authorId="0" shapeId="0" xr:uid="{00000000-0006-0000-0700-00003D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532" authorId="0" shapeId="0" xr:uid="{00000000-0006-0000-0700-00003E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532" authorId="0" shapeId="0" xr:uid="{00000000-0006-0000-0700-00003F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532" authorId="0" shapeId="0" xr:uid="{00000000-0006-0000-0700-000040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532" authorId="0" shapeId="0" xr:uid="{00000000-0006-0000-0700-000041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532" authorId="0" shapeId="0" xr:uid="{00000000-0006-0000-0700-000042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532" authorId="0" shapeId="0" xr:uid="{00000000-0006-0000-0700-000043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532" authorId="0" shapeId="0" xr:uid="{00000000-0006-0000-0700-000044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532" authorId="0" shapeId="0" xr:uid="{00000000-0006-0000-0700-000045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561" authorId="0" shapeId="0" xr:uid="{00000000-0006-0000-0700-000046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561" authorId="0" shapeId="0" xr:uid="{00000000-0006-0000-0700-000047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561" authorId="0" shapeId="0" xr:uid="{00000000-0006-0000-0700-000048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561" authorId="0" shapeId="0" xr:uid="{00000000-0006-0000-0700-000049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561" authorId="0" shapeId="0" xr:uid="{00000000-0006-0000-0700-00004A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561" authorId="0" shapeId="0" xr:uid="{00000000-0006-0000-0700-00004B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561" authorId="0" shapeId="0" xr:uid="{00000000-0006-0000-0700-00004C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561" authorId="0" shapeId="0" xr:uid="{00000000-0006-0000-0700-00004D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589" authorId="0" shapeId="0" xr:uid="{00000000-0006-0000-0700-00004E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589" authorId="0" shapeId="0" xr:uid="{00000000-0006-0000-0700-00004F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589" authorId="0" shapeId="0" xr:uid="{00000000-0006-0000-0700-000050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589" authorId="0" shapeId="0" xr:uid="{00000000-0006-0000-0700-000051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589" authorId="0" shapeId="0" xr:uid="{00000000-0006-0000-0700-000052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589" authorId="0" shapeId="0" xr:uid="{00000000-0006-0000-0700-000053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589" authorId="0" shapeId="0" xr:uid="{00000000-0006-0000-0700-000054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589" authorId="0" shapeId="0" xr:uid="{00000000-0006-0000-0700-000055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618" authorId="0" shapeId="0" xr:uid="{00000000-0006-0000-0700-000056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618" authorId="0" shapeId="0" xr:uid="{00000000-0006-0000-0700-000057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618" authorId="0" shapeId="0" xr:uid="{00000000-0006-0000-0700-000058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618" authorId="0" shapeId="0" xr:uid="{00000000-0006-0000-0700-000059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618" authorId="0" shapeId="0" xr:uid="{00000000-0006-0000-0700-00005A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618" authorId="0" shapeId="0" xr:uid="{00000000-0006-0000-0700-00005B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618" authorId="0" shapeId="0" xr:uid="{00000000-0006-0000-0700-00005C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618" authorId="0" shapeId="0" xr:uid="{00000000-0006-0000-0700-00005D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650" authorId="0" shapeId="0" xr:uid="{00000000-0006-0000-0700-00005E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650" authorId="0" shapeId="0" xr:uid="{00000000-0006-0000-0700-00005F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650" authorId="0" shapeId="0" xr:uid="{00000000-0006-0000-0700-000060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650" authorId="0" shapeId="0" xr:uid="{00000000-0006-0000-0700-000061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650" authorId="0" shapeId="0" xr:uid="{00000000-0006-0000-0700-000062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650" authorId="0" shapeId="0" xr:uid="{00000000-0006-0000-0700-000063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650" authorId="0" shapeId="0" xr:uid="{00000000-0006-0000-0700-000064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650" authorId="0" shapeId="0" xr:uid="{00000000-0006-0000-0700-000065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684" authorId="0" shapeId="0" xr:uid="{00000000-0006-0000-0700-000066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684" authorId="0" shapeId="0" xr:uid="{00000000-0006-0000-0700-000067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684" authorId="0" shapeId="0" xr:uid="{00000000-0006-0000-0700-000068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684" authorId="0" shapeId="0" xr:uid="{00000000-0006-0000-0700-000069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684" authorId="0" shapeId="0" xr:uid="{00000000-0006-0000-0700-00006A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684" authorId="0" shapeId="0" xr:uid="{00000000-0006-0000-0700-00006B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684" authorId="0" shapeId="0" xr:uid="{00000000-0006-0000-0700-00006C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684" authorId="0" shapeId="0" xr:uid="{00000000-0006-0000-0700-00006D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718" authorId="0" shapeId="0" xr:uid="{00000000-0006-0000-0700-00006E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718" authorId="0" shapeId="0" xr:uid="{00000000-0006-0000-0700-00006F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718" authorId="0" shapeId="0" xr:uid="{00000000-0006-0000-0700-000070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718" authorId="0" shapeId="0" xr:uid="{00000000-0006-0000-0700-000071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718" authorId="0" shapeId="0" xr:uid="{00000000-0006-0000-0700-000072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718" authorId="0" shapeId="0" xr:uid="{00000000-0006-0000-0700-000073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718" authorId="0" shapeId="0" xr:uid="{00000000-0006-0000-0700-000074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718" authorId="0" shapeId="0" xr:uid="{00000000-0006-0000-0700-000075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749" authorId="0" shapeId="0" xr:uid="{00000000-0006-0000-0700-000076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749" authorId="0" shapeId="0" xr:uid="{00000000-0006-0000-0700-000077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749" authorId="0" shapeId="0" xr:uid="{00000000-0006-0000-0700-000078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749" authorId="0" shapeId="0" xr:uid="{00000000-0006-0000-0700-000079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749" authorId="0" shapeId="0" xr:uid="{00000000-0006-0000-0700-00007A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749" authorId="0" shapeId="0" xr:uid="{00000000-0006-0000-0700-00007B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749" authorId="0" shapeId="0" xr:uid="{00000000-0006-0000-0700-00007C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749" authorId="0" shapeId="0" xr:uid="{00000000-0006-0000-0700-00007D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777" authorId="0" shapeId="0" xr:uid="{00000000-0006-0000-0700-00007E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777" authorId="0" shapeId="0" xr:uid="{00000000-0006-0000-0700-00007F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777" authorId="0" shapeId="0" xr:uid="{00000000-0006-0000-0700-000080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777" authorId="0" shapeId="0" xr:uid="{00000000-0006-0000-0700-000081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777" authorId="0" shapeId="0" xr:uid="{00000000-0006-0000-0700-000082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777" authorId="0" shapeId="0" xr:uid="{00000000-0006-0000-0700-000083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777" authorId="0" shapeId="0" xr:uid="{00000000-0006-0000-0700-000084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777" authorId="0" shapeId="0" xr:uid="{00000000-0006-0000-0700-000085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804" authorId="0" shapeId="0" xr:uid="{00000000-0006-0000-0700-000086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804" authorId="0" shapeId="0" xr:uid="{00000000-0006-0000-0700-000087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804" authorId="0" shapeId="0" xr:uid="{00000000-0006-0000-0700-000088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804" authorId="0" shapeId="0" xr:uid="{00000000-0006-0000-0700-000089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804" authorId="0" shapeId="0" xr:uid="{00000000-0006-0000-0700-00008A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804" authorId="0" shapeId="0" xr:uid="{00000000-0006-0000-0700-00008B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804" authorId="0" shapeId="0" xr:uid="{00000000-0006-0000-0700-00008C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804" authorId="0" shapeId="0" xr:uid="{00000000-0006-0000-0700-00008D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833" authorId="0" shapeId="0" xr:uid="{00000000-0006-0000-0700-00008E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833" authorId="0" shapeId="0" xr:uid="{00000000-0006-0000-0700-00008F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833" authorId="0" shapeId="0" xr:uid="{00000000-0006-0000-0700-000090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833" authorId="0" shapeId="0" xr:uid="{00000000-0006-0000-0700-000091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833" authorId="0" shapeId="0" xr:uid="{00000000-0006-0000-0700-000092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833" authorId="0" shapeId="0" xr:uid="{00000000-0006-0000-0700-000093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833" authorId="0" shapeId="0" xr:uid="{00000000-0006-0000-0700-000094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833" authorId="0" shapeId="0" xr:uid="{00000000-0006-0000-0700-000095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863" authorId="0" shapeId="0" xr:uid="{00000000-0006-0000-0700-000096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863" authorId="0" shapeId="0" xr:uid="{00000000-0006-0000-0700-000097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863" authorId="0" shapeId="0" xr:uid="{00000000-0006-0000-0700-000098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863" authorId="0" shapeId="0" xr:uid="{00000000-0006-0000-0700-000099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863" authorId="0" shapeId="0" xr:uid="{00000000-0006-0000-0700-00009A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863" authorId="0" shapeId="0" xr:uid="{00000000-0006-0000-0700-00009B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863" authorId="0" shapeId="0" xr:uid="{00000000-0006-0000-0700-00009C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863" authorId="0" shapeId="0" xr:uid="{00000000-0006-0000-0700-00009D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893" authorId="0" shapeId="0" xr:uid="{00000000-0006-0000-0700-00009E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893" authorId="0" shapeId="0" xr:uid="{00000000-0006-0000-0700-00009F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893" authorId="0" shapeId="0" xr:uid="{00000000-0006-0000-0700-0000A0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893" authorId="0" shapeId="0" xr:uid="{00000000-0006-0000-0700-0000A1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893" authorId="0" shapeId="0" xr:uid="{00000000-0006-0000-0700-0000A2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893" authorId="0" shapeId="0" xr:uid="{00000000-0006-0000-0700-0000A3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893" authorId="0" shapeId="0" xr:uid="{00000000-0006-0000-0700-0000A4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893" authorId="0" shapeId="0" xr:uid="{00000000-0006-0000-0700-0000A5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923" authorId="0" shapeId="0" xr:uid="{00000000-0006-0000-0700-0000A6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923" authorId="0" shapeId="0" xr:uid="{00000000-0006-0000-0700-0000A7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923" authorId="0" shapeId="0" xr:uid="{00000000-0006-0000-0700-0000A8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923" authorId="0" shapeId="0" xr:uid="{00000000-0006-0000-0700-0000A9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923" authorId="0" shapeId="0" xr:uid="{00000000-0006-0000-0700-0000AA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923" authorId="0" shapeId="0" xr:uid="{00000000-0006-0000-0700-0000AB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923" authorId="0" shapeId="0" xr:uid="{00000000-0006-0000-0700-0000AC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923" authorId="0" shapeId="0" xr:uid="{00000000-0006-0000-0700-0000AD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953" authorId="0" shapeId="0" xr:uid="{00000000-0006-0000-0700-0000AE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953" authorId="0" shapeId="0" xr:uid="{00000000-0006-0000-0700-0000AF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953" authorId="0" shapeId="0" xr:uid="{00000000-0006-0000-0700-0000B0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953" authorId="0" shapeId="0" xr:uid="{00000000-0006-0000-0700-0000B1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953" authorId="0" shapeId="0" xr:uid="{00000000-0006-0000-0700-0000B2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953" authorId="0" shapeId="0" xr:uid="{00000000-0006-0000-0700-0000B3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953" authorId="0" shapeId="0" xr:uid="{00000000-0006-0000-0700-0000B4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953" authorId="0" shapeId="0" xr:uid="{00000000-0006-0000-0700-0000B5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1983" authorId="0" shapeId="0" xr:uid="{00000000-0006-0000-0700-0000B6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1983" authorId="0" shapeId="0" xr:uid="{00000000-0006-0000-0700-0000B7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1983" authorId="0" shapeId="0" xr:uid="{00000000-0006-0000-0700-0000B8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1983" authorId="0" shapeId="0" xr:uid="{00000000-0006-0000-0700-0000B9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1983" authorId="0" shapeId="0" xr:uid="{00000000-0006-0000-0700-0000BA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1983" authorId="0" shapeId="0" xr:uid="{00000000-0006-0000-0700-0000BB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1983" authorId="0" shapeId="0" xr:uid="{00000000-0006-0000-0700-0000BC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1983" authorId="0" shapeId="0" xr:uid="{00000000-0006-0000-0700-0000BD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013" authorId="0" shapeId="0" xr:uid="{00000000-0006-0000-0700-0000BE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013" authorId="0" shapeId="0" xr:uid="{00000000-0006-0000-0700-0000BF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013" authorId="0" shapeId="0" xr:uid="{00000000-0006-0000-0700-0000C0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013" authorId="0" shapeId="0" xr:uid="{00000000-0006-0000-0700-0000C1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013" authorId="0" shapeId="0" xr:uid="{00000000-0006-0000-0700-0000C2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013" authorId="0" shapeId="0" xr:uid="{00000000-0006-0000-0700-0000C3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013" authorId="0" shapeId="0" xr:uid="{00000000-0006-0000-0700-0000C4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013" authorId="0" shapeId="0" xr:uid="{00000000-0006-0000-0700-0000C5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043" authorId="0" shapeId="0" xr:uid="{00000000-0006-0000-0700-0000C6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043" authorId="0" shapeId="0" xr:uid="{00000000-0006-0000-0700-0000C7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043" authorId="0" shapeId="0" xr:uid="{00000000-0006-0000-0700-0000C8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043" authorId="0" shapeId="0" xr:uid="{00000000-0006-0000-0700-0000C9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043" authorId="0" shapeId="0" xr:uid="{00000000-0006-0000-0700-0000CA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043" authorId="0" shapeId="0" xr:uid="{00000000-0006-0000-0700-0000CB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043" authorId="0" shapeId="0" xr:uid="{00000000-0006-0000-0700-0000CC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043" authorId="0" shapeId="0" xr:uid="{00000000-0006-0000-0700-0000CD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073" authorId="0" shapeId="0" xr:uid="{00000000-0006-0000-0700-0000CE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073" authorId="0" shapeId="0" xr:uid="{00000000-0006-0000-0700-0000CF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073" authorId="0" shapeId="0" xr:uid="{00000000-0006-0000-0700-0000D0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073" authorId="0" shapeId="0" xr:uid="{00000000-0006-0000-0700-0000D1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073" authorId="0" shapeId="0" xr:uid="{00000000-0006-0000-0700-0000D2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073" authorId="0" shapeId="0" xr:uid="{00000000-0006-0000-0700-0000D3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073" authorId="0" shapeId="0" xr:uid="{00000000-0006-0000-0700-0000D4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073" authorId="0" shapeId="0" xr:uid="{00000000-0006-0000-0700-0000D5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103" authorId="0" shapeId="0" xr:uid="{00000000-0006-0000-0700-0000D6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103" authorId="0" shapeId="0" xr:uid="{00000000-0006-0000-0700-0000D7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103" authorId="0" shapeId="0" xr:uid="{00000000-0006-0000-0700-0000D8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103" authorId="0" shapeId="0" xr:uid="{00000000-0006-0000-0700-0000D9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103" authorId="0" shapeId="0" xr:uid="{00000000-0006-0000-0700-0000DA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103" authorId="0" shapeId="0" xr:uid="{00000000-0006-0000-0700-0000DB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103" authorId="0" shapeId="0" xr:uid="{00000000-0006-0000-0700-0000DC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103" authorId="0" shapeId="0" xr:uid="{00000000-0006-0000-0700-0000DD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133" authorId="0" shapeId="0" xr:uid="{00000000-0006-0000-0700-0000DE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133" authorId="0" shapeId="0" xr:uid="{00000000-0006-0000-0700-0000DF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133" authorId="0" shapeId="0" xr:uid="{00000000-0006-0000-0700-0000E0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133" authorId="0" shapeId="0" xr:uid="{00000000-0006-0000-0700-0000E1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133" authorId="0" shapeId="0" xr:uid="{00000000-0006-0000-0700-0000E2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133" authorId="0" shapeId="0" xr:uid="{00000000-0006-0000-0700-0000E3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133" authorId="0" shapeId="0" xr:uid="{00000000-0006-0000-0700-0000E4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133" authorId="0" shapeId="0" xr:uid="{00000000-0006-0000-0700-0000E5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163" authorId="0" shapeId="0" xr:uid="{00000000-0006-0000-0700-0000E6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163" authorId="0" shapeId="0" xr:uid="{00000000-0006-0000-0700-0000E7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163" authorId="0" shapeId="0" xr:uid="{00000000-0006-0000-0700-0000E8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163" authorId="0" shapeId="0" xr:uid="{00000000-0006-0000-0700-0000E9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163" authorId="0" shapeId="0" xr:uid="{00000000-0006-0000-0700-0000EA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163" authorId="0" shapeId="0" xr:uid="{00000000-0006-0000-0700-0000EB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163" authorId="0" shapeId="0" xr:uid="{00000000-0006-0000-0700-0000EC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163" authorId="0" shapeId="0" xr:uid="{00000000-0006-0000-0700-0000ED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193" authorId="0" shapeId="0" xr:uid="{00000000-0006-0000-0700-0000EE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193" authorId="0" shapeId="0" xr:uid="{00000000-0006-0000-0700-0000EF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193" authorId="0" shapeId="0" xr:uid="{00000000-0006-0000-0700-0000F0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193" authorId="0" shapeId="0" xr:uid="{00000000-0006-0000-0700-0000F1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193" authorId="0" shapeId="0" xr:uid="{00000000-0006-0000-0700-0000F2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193" authorId="0" shapeId="0" xr:uid="{00000000-0006-0000-0700-0000F3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193" authorId="0" shapeId="0" xr:uid="{00000000-0006-0000-0700-0000F4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193" authorId="0" shapeId="0" xr:uid="{00000000-0006-0000-0700-0000F5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221" authorId="0" shapeId="0" xr:uid="{00000000-0006-0000-0700-0000F6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221" authorId="0" shapeId="0" xr:uid="{00000000-0006-0000-0700-0000F7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221" authorId="0" shapeId="0" xr:uid="{00000000-0006-0000-0700-0000F8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221" authorId="0" shapeId="0" xr:uid="{00000000-0006-0000-0700-0000F9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221" authorId="0" shapeId="0" xr:uid="{00000000-0006-0000-0700-0000FA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221" authorId="0" shapeId="0" xr:uid="{00000000-0006-0000-0700-0000FB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221" authorId="0" shapeId="0" xr:uid="{00000000-0006-0000-0700-0000FC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221" authorId="0" shapeId="0" xr:uid="{00000000-0006-0000-0700-0000FD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249" authorId="0" shapeId="0" xr:uid="{00000000-0006-0000-0700-0000FE01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249" authorId="0" shapeId="0" xr:uid="{00000000-0006-0000-0700-0000FF01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249" authorId="0" shapeId="0" xr:uid="{00000000-0006-0000-0700-000000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249" authorId="0" shapeId="0" xr:uid="{00000000-0006-0000-0700-000001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249" authorId="0" shapeId="0" xr:uid="{00000000-0006-0000-0700-000002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249" authorId="0" shapeId="0" xr:uid="{00000000-0006-0000-0700-000003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249" authorId="0" shapeId="0" xr:uid="{00000000-0006-0000-0700-000004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249" authorId="0" shapeId="0" xr:uid="{00000000-0006-0000-0700-000005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277" authorId="0" shapeId="0" xr:uid="{00000000-0006-0000-0700-000006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277" authorId="0" shapeId="0" xr:uid="{00000000-0006-0000-0700-000007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277" authorId="0" shapeId="0" xr:uid="{00000000-0006-0000-0700-000008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277" authorId="0" shapeId="0" xr:uid="{00000000-0006-0000-0700-000009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277" authorId="0" shapeId="0" xr:uid="{00000000-0006-0000-0700-00000A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277" authorId="0" shapeId="0" xr:uid="{00000000-0006-0000-0700-00000B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277" authorId="0" shapeId="0" xr:uid="{00000000-0006-0000-0700-00000C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277" authorId="0" shapeId="0" xr:uid="{00000000-0006-0000-0700-00000D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307" authorId="0" shapeId="0" xr:uid="{00000000-0006-0000-0700-00000E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307" authorId="0" shapeId="0" xr:uid="{00000000-0006-0000-0700-00000F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307" authorId="0" shapeId="0" xr:uid="{00000000-0006-0000-0700-000010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307" authorId="0" shapeId="0" xr:uid="{00000000-0006-0000-0700-000011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307" authorId="0" shapeId="0" xr:uid="{00000000-0006-0000-0700-000012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307" authorId="0" shapeId="0" xr:uid="{00000000-0006-0000-0700-000013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307" authorId="0" shapeId="0" xr:uid="{00000000-0006-0000-0700-000014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307" authorId="0" shapeId="0" xr:uid="{00000000-0006-0000-0700-000015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337" authorId="0" shapeId="0" xr:uid="{00000000-0006-0000-0700-000016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337" authorId="0" shapeId="0" xr:uid="{00000000-0006-0000-0700-000017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337" authorId="0" shapeId="0" xr:uid="{00000000-0006-0000-0700-000018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337" authorId="0" shapeId="0" xr:uid="{00000000-0006-0000-0700-000019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337" authorId="0" shapeId="0" xr:uid="{00000000-0006-0000-0700-00001A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337" authorId="0" shapeId="0" xr:uid="{00000000-0006-0000-0700-00001B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337" authorId="0" shapeId="0" xr:uid="{00000000-0006-0000-0700-00001C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337" authorId="0" shapeId="0" xr:uid="{00000000-0006-0000-0700-00001D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365" authorId="0" shapeId="0" xr:uid="{00000000-0006-0000-0700-00001E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365" authorId="0" shapeId="0" xr:uid="{00000000-0006-0000-0700-00001F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365" authorId="0" shapeId="0" xr:uid="{00000000-0006-0000-0700-000020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365" authorId="0" shapeId="0" xr:uid="{00000000-0006-0000-0700-000021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365" authorId="0" shapeId="0" xr:uid="{00000000-0006-0000-0700-000022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365" authorId="0" shapeId="0" xr:uid="{00000000-0006-0000-0700-000023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365" authorId="0" shapeId="0" xr:uid="{00000000-0006-0000-0700-000024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365" authorId="0" shapeId="0" xr:uid="{00000000-0006-0000-0700-000025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390" authorId="0" shapeId="0" xr:uid="{00000000-0006-0000-0700-000026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390" authorId="0" shapeId="0" xr:uid="{00000000-0006-0000-0700-000027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390" authorId="0" shapeId="0" xr:uid="{00000000-0006-0000-0700-000028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390" authorId="0" shapeId="0" xr:uid="{00000000-0006-0000-0700-000029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390" authorId="0" shapeId="0" xr:uid="{00000000-0006-0000-0700-00002A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390" authorId="0" shapeId="0" xr:uid="{00000000-0006-0000-0700-00002B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390" authorId="0" shapeId="0" xr:uid="{00000000-0006-0000-0700-00002C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390" authorId="0" shapeId="0" xr:uid="{00000000-0006-0000-0700-00002D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414" authorId="0" shapeId="0" xr:uid="{00000000-0006-0000-0700-00002E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414" authorId="0" shapeId="0" xr:uid="{00000000-0006-0000-0700-00002F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414" authorId="0" shapeId="0" xr:uid="{00000000-0006-0000-0700-000030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414" authorId="0" shapeId="0" xr:uid="{00000000-0006-0000-0700-000031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414" authorId="0" shapeId="0" xr:uid="{00000000-0006-0000-0700-000032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414" authorId="0" shapeId="0" xr:uid="{00000000-0006-0000-0700-000033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414" authorId="0" shapeId="0" xr:uid="{00000000-0006-0000-0700-000034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414" authorId="0" shapeId="0" xr:uid="{00000000-0006-0000-0700-000035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434" authorId="0" shapeId="0" xr:uid="{00000000-0006-0000-0700-000036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434" authorId="0" shapeId="0" xr:uid="{00000000-0006-0000-0700-000037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434" authorId="0" shapeId="0" xr:uid="{00000000-0006-0000-0700-000038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434" authorId="0" shapeId="0" xr:uid="{00000000-0006-0000-0700-000039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434" authorId="0" shapeId="0" xr:uid="{00000000-0006-0000-0700-00003A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434" authorId="0" shapeId="0" xr:uid="{00000000-0006-0000-0700-00003B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434" authorId="0" shapeId="0" xr:uid="{00000000-0006-0000-0700-00003C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434" authorId="0" shapeId="0" xr:uid="{00000000-0006-0000-0700-00003D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452" authorId="0" shapeId="0" xr:uid="{00000000-0006-0000-0700-00003E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452" authorId="0" shapeId="0" xr:uid="{00000000-0006-0000-0700-00003F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452" authorId="0" shapeId="0" xr:uid="{00000000-0006-0000-0700-000040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452" authorId="0" shapeId="0" xr:uid="{00000000-0006-0000-0700-000041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452" authorId="0" shapeId="0" xr:uid="{00000000-0006-0000-0700-000042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452" authorId="0" shapeId="0" xr:uid="{00000000-0006-0000-0700-000043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452" authorId="0" shapeId="0" xr:uid="{00000000-0006-0000-0700-000044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452" authorId="0" shapeId="0" xr:uid="{00000000-0006-0000-0700-000045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470" authorId="0" shapeId="0" xr:uid="{00000000-0006-0000-0700-000046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470" authorId="0" shapeId="0" xr:uid="{00000000-0006-0000-0700-000047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470" authorId="0" shapeId="0" xr:uid="{00000000-0006-0000-0700-000048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470" authorId="0" shapeId="0" xr:uid="{00000000-0006-0000-0700-000049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470" authorId="0" shapeId="0" xr:uid="{00000000-0006-0000-0700-00004A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470" authorId="0" shapeId="0" xr:uid="{00000000-0006-0000-0700-00004B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470" authorId="0" shapeId="0" xr:uid="{00000000-0006-0000-0700-00004C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470" authorId="0" shapeId="0" xr:uid="{00000000-0006-0000-0700-00004D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488" authorId="0" shapeId="0" xr:uid="{00000000-0006-0000-0700-00004E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488" authorId="0" shapeId="0" xr:uid="{00000000-0006-0000-0700-00004F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488" authorId="0" shapeId="0" xr:uid="{00000000-0006-0000-0700-000050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488" authorId="0" shapeId="0" xr:uid="{00000000-0006-0000-0700-000051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488" authorId="0" shapeId="0" xr:uid="{00000000-0006-0000-0700-000052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488" authorId="0" shapeId="0" xr:uid="{00000000-0006-0000-0700-000053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488" authorId="0" shapeId="0" xr:uid="{00000000-0006-0000-0700-000054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488" authorId="0" shapeId="0" xr:uid="{00000000-0006-0000-0700-000055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506" authorId="0" shapeId="0" xr:uid="{00000000-0006-0000-0700-000056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506" authorId="0" shapeId="0" xr:uid="{00000000-0006-0000-0700-000057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506" authorId="0" shapeId="0" xr:uid="{00000000-0006-0000-0700-000058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506" authorId="0" shapeId="0" xr:uid="{00000000-0006-0000-0700-000059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506" authorId="0" shapeId="0" xr:uid="{00000000-0006-0000-0700-00005A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506" authorId="0" shapeId="0" xr:uid="{00000000-0006-0000-0700-00005B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506" authorId="0" shapeId="0" xr:uid="{00000000-0006-0000-0700-00005C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506" authorId="0" shapeId="0" xr:uid="{00000000-0006-0000-0700-00005D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524" authorId="0" shapeId="0" xr:uid="{00000000-0006-0000-0700-00005E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524" authorId="0" shapeId="0" xr:uid="{00000000-0006-0000-0700-00005F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524" authorId="0" shapeId="0" xr:uid="{00000000-0006-0000-0700-000060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524" authorId="0" shapeId="0" xr:uid="{00000000-0006-0000-0700-000061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524" authorId="0" shapeId="0" xr:uid="{00000000-0006-0000-0700-000062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524" authorId="0" shapeId="0" xr:uid="{00000000-0006-0000-0700-000063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524" authorId="0" shapeId="0" xr:uid="{00000000-0006-0000-0700-000064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524" authorId="0" shapeId="0" xr:uid="{00000000-0006-0000-0700-000065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545" authorId="0" shapeId="0" xr:uid="{00000000-0006-0000-0700-000066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545" authorId="0" shapeId="0" xr:uid="{00000000-0006-0000-0700-000067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545" authorId="0" shapeId="0" xr:uid="{00000000-0006-0000-0700-000068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545" authorId="0" shapeId="0" xr:uid="{00000000-0006-0000-0700-000069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545" authorId="0" shapeId="0" xr:uid="{00000000-0006-0000-0700-00006A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545" authorId="0" shapeId="0" xr:uid="{00000000-0006-0000-0700-00006B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545" authorId="0" shapeId="0" xr:uid="{00000000-0006-0000-0700-00006C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545" authorId="0" shapeId="0" xr:uid="{00000000-0006-0000-0700-00006D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567" authorId="0" shapeId="0" xr:uid="{00000000-0006-0000-0700-00006E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567" authorId="0" shapeId="0" xr:uid="{00000000-0006-0000-0700-00006F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567" authorId="0" shapeId="0" xr:uid="{00000000-0006-0000-0700-000070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567" authorId="0" shapeId="0" xr:uid="{00000000-0006-0000-0700-000071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567" authorId="0" shapeId="0" xr:uid="{00000000-0006-0000-0700-000072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567" authorId="0" shapeId="0" xr:uid="{00000000-0006-0000-0700-000073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567" authorId="0" shapeId="0" xr:uid="{00000000-0006-0000-0700-000074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567" authorId="0" shapeId="0" xr:uid="{00000000-0006-0000-0700-000075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591" authorId="0" shapeId="0" xr:uid="{00000000-0006-0000-0700-000076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591" authorId="0" shapeId="0" xr:uid="{00000000-0006-0000-0700-000077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591" authorId="0" shapeId="0" xr:uid="{00000000-0006-0000-0700-000078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591" authorId="0" shapeId="0" xr:uid="{00000000-0006-0000-0700-000079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591" authorId="0" shapeId="0" xr:uid="{00000000-0006-0000-0700-00007A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591" authorId="0" shapeId="0" xr:uid="{00000000-0006-0000-0700-00007B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591" authorId="0" shapeId="0" xr:uid="{00000000-0006-0000-0700-00007C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591" authorId="0" shapeId="0" xr:uid="{00000000-0006-0000-0700-00007D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615" authorId="0" shapeId="0" xr:uid="{00000000-0006-0000-0700-00007E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615" authorId="0" shapeId="0" xr:uid="{00000000-0006-0000-0700-00007F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615" authorId="0" shapeId="0" xr:uid="{00000000-0006-0000-0700-000080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615" authorId="0" shapeId="0" xr:uid="{00000000-0006-0000-0700-000081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615" authorId="0" shapeId="0" xr:uid="{00000000-0006-0000-0700-000082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615" authorId="0" shapeId="0" xr:uid="{00000000-0006-0000-0700-000083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615" authorId="0" shapeId="0" xr:uid="{00000000-0006-0000-0700-000084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615" authorId="0" shapeId="0" xr:uid="{00000000-0006-0000-0700-000085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638" authorId="0" shapeId="0" xr:uid="{00000000-0006-0000-0700-000086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638" authorId="0" shapeId="0" xr:uid="{00000000-0006-0000-0700-000087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638" authorId="0" shapeId="0" xr:uid="{00000000-0006-0000-0700-000088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638" authorId="0" shapeId="0" xr:uid="{00000000-0006-0000-0700-000089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638" authorId="0" shapeId="0" xr:uid="{00000000-0006-0000-0700-00008A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638" authorId="0" shapeId="0" xr:uid="{00000000-0006-0000-0700-00008B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638" authorId="0" shapeId="0" xr:uid="{00000000-0006-0000-0700-00008C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638" authorId="0" shapeId="0" xr:uid="{00000000-0006-0000-0700-00008D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662" authorId="0" shapeId="0" xr:uid="{00000000-0006-0000-0700-00008E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662" authorId="0" shapeId="0" xr:uid="{00000000-0006-0000-0700-00008F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662" authorId="0" shapeId="0" xr:uid="{00000000-0006-0000-0700-000090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662" authorId="0" shapeId="0" xr:uid="{00000000-0006-0000-0700-000091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662" authorId="0" shapeId="0" xr:uid="{00000000-0006-0000-0700-000092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662" authorId="0" shapeId="0" xr:uid="{00000000-0006-0000-0700-000093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662" authorId="0" shapeId="0" xr:uid="{00000000-0006-0000-0700-000094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662" authorId="0" shapeId="0" xr:uid="{00000000-0006-0000-0700-000095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685" authorId="0" shapeId="0" xr:uid="{00000000-0006-0000-0700-000096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685" authorId="0" shapeId="0" xr:uid="{00000000-0006-0000-0700-000097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685" authorId="0" shapeId="0" xr:uid="{00000000-0006-0000-0700-000098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685" authorId="0" shapeId="0" xr:uid="{00000000-0006-0000-0700-000099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685" authorId="0" shapeId="0" xr:uid="{00000000-0006-0000-0700-00009A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685" authorId="0" shapeId="0" xr:uid="{00000000-0006-0000-0700-00009B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685" authorId="0" shapeId="0" xr:uid="{00000000-0006-0000-0700-00009C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685" authorId="0" shapeId="0" xr:uid="{00000000-0006-0000-0700-00009D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G2707" authorId="0" shapeId="0" xr:uid="{00000000-0006-0000-0700-00009E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Q2707" authorId="0" shapeId="0" xr:uid="{00000000-0006-0000-0700-00009F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T2707" authorId="0" shapeId="0" xr:uid="{00000000-0006-0000-0700-0000A0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X2707" authorId="0" shapeId="0" xr:uid="{00000000-0006-0000-0700-0000A1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F2707" authorId="0" shapeId="0" xr:uid="{00000000-0006-0000-0700-0000A2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P2707" authorId="0" shapeId="0" xr:uid="{00000000-0006-0000-0700-0000A3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  <comment ref="AS2707" authorId="0" shapeId="0" xr:uid="{00000000-0006-0000-0700-0000A4020000}">
      <text>
        <r>
          <rPr>
            <sz val="14"/>
            <color indexed="81"/>
            <rFont val="ＭＳ Ｐゴシック"/>
            <family val="3"/>
            <charset val="128"/>
          </rPr>
          <t>New Type</t>
        </r>
      </text>
    </comment>
    <comment ref="AW2707" authorId="0" shapeId="0" xr:uid="{00000000-0006-0000-0700-0000A5020000}">
      <text>
        <r>
          <rPr>
            <sz val="14"/>
            <color indexed="81"/>
            <rFont val="ＭＳ Ｐゴシック"/>
            <family val="3"/>
            <charset val="128"/>
          </rPr>
          <t xml:space="preserve">New Type
</t>
        </r>
      </text>
    </comment>
  </commentList>
</comments>
</file>

<file path=xl/sharedStrings.xml><?xml version="1.0" encoding="utf-8"?>
<sst xmlns="http://schemas.openxmlformats.org/spreadsheetml/2006/main" count="23766" uniqueCount="2337">
  <si>
    <t>月</t>
  </si>
  <si>
    <t>火</t>
  </si>
  <si>
    <t>水</t>
  </si>
  <si>
    <t>木</t>
  </si>
  <si>
    <t>金</t>
  </si>
  <si>
    <t>土</t>
  </si>
  <si>
    <t>1876212-3</t>
  </si>
  <si>
    <t>1876278-6</t>
  </si>
  <si>
    <t>3729591-9</t>
  </si>
  <si>
    <t>1876267-0</t>
  </si>
  <si>
    <t>1876242-5</t>
  </si>
  <si>
    <t>1868741-5</t>
  </si>
  <si>
    <t>1876244-1</t>
  </si>
  <si>
    <t>1868739-3</t>
  </si>
  <si>
    <t>5343350-7</t>
  </si>
  <si>
    <t>1868740-7</t>
  </si>
  <si>
    <t>5343349-3</t>
  </si>
  <si>
    <t>9066030-0</t>
  </si>
  <si>
    <t>1876275-1</t>
  </si>
  <si>
    <t>1892439-5</t>
  </si>
  <si>
    <t>1876265-4</t>
  </si>
  <si>
    <t>1876277-8</t>
  </si>
  <si>
    <t>0184763-0</t>
  </si>
  <si>
    <t>9064355-4</t>
  </si>
  <si>
    <t>9912506-8</t>
  </si>
  <si>
    <t xml:space="preserve">ﾊﾝｿｳﾌﾞ </t>
  </si>
  <si>
    <t>5000ｴﾝﾌﾞ</t>
  </si>
  <si>
    <t xml:space="preserve">ﾂﾘｼﾍｲ 
ﾎﾘﾕｳﾌﾞ </t>
  </si>
  <si>
    <t>ﾎｷﾕｳﾌﾞ
ｺｳﾎｳ</t>
  </si>
  <si>
    <t>ｶｲｼﾕｳﾌﾞ
（固定式）</t>
  </si>
  <si>
    <t>10000ｴﾝﾌﾞ
（固定式）</t>
  </si>
  <si>
    <t>1000ｴﾝ
ｶｾﾂﾄﾌﾞ
（固定式）</t>
  </si>
  <si>
    <t>ｶｲｼﾕｳﾌﾞ
（可搬式）</t>
  </si>
  <si>
    <t>10000ｴﾝﾌﾞ
（可搬式）</t>
  </si>
  <si>
    <t>1000ｴﾝ 
ｶｾﾂﾄﾌﾞ
（可搬式）</t>
  </si>
  <si>
    <t>ｷﾎﾝﾌﾞ
BH</t>
  </si>
  <si>
    <t>ﾌﾚ-ﾑﾌﾞ</t>
  </si>
  <si>
    <t>ﾀｲﾋﾌﾞ</t>
  </si>
  <si>
    <t>ﾚ-ﾙﾌﾞ</t>
  </si>
  <si>
    <t>ｿｳﾆﾕｳｳﾌﾞ</t>
  </si>
  <si>
    <t>T-No
（LAY）</t>
  </si>
  <si>
    <t>Z002
号機</t>
  </si>
  <si>
    <t>Z003
号機</t>
  </si>
  <si>
    <t>Z101
号機</t>
  </si>
  <si>
    <t>Z102
号機</t>
  </si>
  <si>
    <t>Z201
号機</t>
  </si>
  <si>
    <t>ＢＨ型式</t>
  </si>
  <si>
    <t>順序
確定日</t>
  </si>
  <si>
    <t>光真
順序
出荷日</t>
  </si>
  <si>
    <t>実出荷</t>
  </si>
  <si>
    <t>KP-No</t>
  </si>
  <si>
    <t>LAZ
完了
計画</t>
  </si>
  <si>
    <t>KMP
ユニット
日本着日</t>
  </si>
  <si>
    <t>LAZ/ｶｾｯﾄ
LAL/LBL
J-光真
出荷計画</t>
  </si>
  <si>
    <t>メンテ</t>
  </si>
  <si>
    <t>LAA001</t>
  </si>
  <si>
    <t>LAA101</t>
  </si>
  <si>
    <t>LAF001</t>
  </si>
  <si>
    <t>LAG001</t>
  </si>
  <si>
    <t>LAG002</t>
  </si>
  <si>
    <t>LBL001</t>
  </si>
  <si>
    <t>LBL002</t>
  </si>
  <si>
    <t>LAN001</t>
  </si>
  <si>
    <t>LAC001</t>
  </si>
  <si>
    <t>LAD001</t>
  </si>
  <si>
    <t>LCN001</t>
  </si>
  <si>
    <t>LCC001</t>
  </si>
  <si>
    <t>LCC002</t>
  </si>
  <si>
    <t>LCD001</t>
  </si>
  <si>
    <t>LCD002</t>
  </si>
  <si>
    <t>LAZ002</t>
  </si>
  <si>
    <t>LAZ003</t>
  </si>
  <si>
    <t>LAZ101</t>
  </si>
  <si>
    <t>LAZ102</t>
  </si>
  <si>
    <t>LAZ201</t>
  </si>
  <si>
    <t>LAY001</t>
  </si>
  <si>
    <t>LAY002</t>
  </si>
  <si>
    <t>LAL001</t>
  </si>
  <si>
    <t>LAH001</t>
  </si>
  <si>
    <t>LAE101</t>
  </si>
  <si>
    <t>LAE102</t>
  </si>
  <si>
    <t>LAE201</t>
  </si>
  <si>
    <t>客先名</t>
  </si>
  <si>
    <t>ﾕﾆｯﾄ
種類数</t>
  </si>
  <si>
    <t>・</t>
  </si>
  <si>
    <t>Ｖ８－ＢＨ　生産投入／出荷計画表</t>
  </si>
  <si>
    <t>基本部</t>
  </si>
  <si>
    <t>日付</t>
  </si>
  <si>
    <t>曜</t>
  </si>
  <si>
    <t>順序指示
出荷台数</t>
  </si>
  <si>
    <t>光真完了
台数</t>
  </si>
  <si>
    <t>出荷台数
ＬＡＺ計</t>
  </si>
  <si>
    <t>光真
ストア数</t>
  </si>
  <si>
    <t>遅れ
台数</t>
  </si>
  <si>
    <t>当日完了
当日出荷
台数</t>
  </si>
  <si>
    <t>備考</t>
  </si>
  <si>
    <t>完了最終
T-No</t>
  </si>
  <si>
    <t>出荷
累計</t>
  </si>
  <si>
    <t>○</t>
  </si>
  <si>
    <t>×</t>
  </si>
  <si>
    <t>日</t>
  </si>
  <si>
    <t>’10</t>
  </si>
  <si>
    <t>４月</t>
  </si>
  <si>
    <t>５月</t>
  </si>
  <si>
    <t>６月</t>
  </si>
  <si>
    <t>７月</t>
  </si>
  <si>
    <t>８月</t>
  </si>
  <si>
    <t>９月</t>
  </si>
  <si>
    <t>１０月</t>
  </si>
  <si>
    <t>１１月</t>
  </si>
  <si>
    <t>１２月</t>
  </si>
  <si>
    <t>’11</t>
  </si>
  <si>
    <t>１月</t>
  </si>
  <si>
    <t>２月</t>
  </si>
  <si>
    <t>３月</t>
  </si>
  <si>
    <t>’12</t>
  </si>
  <si>
    <t>’13</t>
  </si>
  <si>
    <t>’14</t>
  </si>
  <si>
    <t>’15</t>
  </si>
  <si>
    <t>合計</t>
  </si>
  <si>
    <t>＠</t>
  </si>
  <si>
    <t>TRANCEPOTER</t>
  </si>
  <si>
    <t>5000YEN　unit</t>
  </si>
  <si>
    <t>OUTLET　unit</t>
  </si>
  <si>
    <t>SUPPLY　unit</t>
  </si>
  <si>
    <t>RECOVERY　unit</t>
  </si>
  <si>
    <t>10000YEN　unit</t>
  </si>
  <si>
    <t>1000YEN　unit</t>
  </si>
  <si>
    <t>ＫＭＰ
Shipment</t>
  </si>
  <si>
    <t>J-Koushin
Arrival</t>
  </si>
  <si>
    <t>FEDEX866447055230</t>
  </si>
  <si>
    <t>FEDEX866447055240</t>
  </si>
  <si>
    <t>FEDEX866447055251</t>
  </si>
  <si>
    <t>FEDEX866447055284</t>
  </si>
  <si>
    <t>FEDEX866447055300</t>
  </si>
  <si>
    <t>FEDEX866447055310</t>
  </si>
  <si>
    <t>FEDEX866447055321</t>
  </si>
  <si>
    <t>DHL5678882381</t>
  </si>
  <si>
    <t>DHL5678882392</t>
  </si>
  <si>
    <t>DHL5678882403</t>
  </si>
  <si>
    <t>DHL5678882436</t>
  </si>
  <si>
    <t>DHL5678882554</t>
  </si>
  <si>
    <t>DHL5678882543</t>
  </si>
  <si>
    <t>1/20入荷　未検収</t>
  </si>
  <si>
    <t>DHL5678882532</t>
  </si>
  <si>
    <t>DHL5678882440</t>
  </si>
  <si>
    <t>DHL5678882451</t>
  </si>
  <si>
    <t>DHL5678882462</t>
  </si>
  <si>
    <t>DHL5678882473</t>
  </si>
  <si>
    <t>DHL5678882510</t>
  </si>
  <si>
    <t>DHL5678882495</t>
  </si>
  <si>
    <t>DHL7835032026</t>
  </si>
  <si>
    <t>DHL7835032030</t>
  </si>
  <si>
    <t>DHL7835034174</t>
  </si>
  <si>
    <t>DHL7835034163</t>
  </si>
  <si>
    <t>DHL7835034152</t>
  </si>
  <si>
    <t>DHL7835034130</t>
  </si>
  <si>
    <t>DHL7835034126</t>
  </si>
  <si>
    <t>ＤＨＬ7835032041</t>
  </si>
  <si>
    <t>DHL7835032052</t>
  </si>
  <si>
    <t>DHL7835032063(LAG damage)</t>
  </si>
  <si>
    <t>DHL7835032085(damage)</t>
  </si>
  <si>
    <t>DHL7835032096</t>
  </si>
  <si>
    <t>DHL7835032100</t>
  </si>
  <si>
    <t>DHL7835032111</t>
  </si>
  <si>
    <t>DHL7835032122</t>
  </si>
  <si>
    <t>DHL7835032144</t>
  </si>
  <si>
    <t>DHL7835032155</t>
  </si>
  <si>
    <t>DHL7835032166</t>
  </si>
  <si>
    <t>DHL7835032203</t>
  </si>
  <si>
    <t>DHL7835032214</t>
  </si>
  <si>
    <t>DHL7835032225</t>
  </si>
  <si>
    <t>DHL7835032240</t>
  </si>
  <si>
    <t>DHL7835032251</t>
  </si>
  <si>
    <t>DHL7835032262</t>
  </si>
  <si>
    <t>DHL7835032354</t>
  </si>
  <si>
    <t>DHL7835032365</t>
  </si>
  <si>
    <t>DHL7835032376</t>
  </si>
  <si>
    <t>DHL7835032380</t>
  </si>
  <si>
    <t>DHL7835032391</t>
  </si>
  <si>
    <t>DHL7835034115</t>
  </si>
  <si>
    <t>DHL7835034104</t>
  </si>
  <si>
    <t>UPS1Z9125FE0440433834</t>
  </si>
  <si>
    <t>DHL7835034060</t>
  </si>
  <si>
    <t>DHL7835034056</t>
  </si>
  <si>
    <t>DHL7835034045</t>
  </si>
  <si>
    <t>DHL7835034034</t>
  </si>
  <si>
    <t>DHL7835034001</t>
  </si>
  <si>
    <t>DHL7835033990</t>
  </si>
  <si>
    <t>DHL7835033986</t>
  </si>
  <si>
    <t>DHL7835033975</t>
  </si>
  <si>
    <t>DHL7835033964</t>
  </si>
  <si>
    <t>DHL7835032413</t>
  </si>
  <si>
    <t>DHL7835032424</t>
  </si>
  <si>
    <t>DHL7835032435</t>
  </si>
  <si>
    <t>DHL7835032446</t>
  </si>
  <si>
    <t>sagawa-global</t>
  </si>
  <si>
    <t>DHL7835032450</t>
  </si>
  <si>
    <t>DHL7835032461</t>
  </si>
  <si>
    <t>DHL7835032483</t>
  </si>
  <si>
    <t>DHL7835032505</t>
  </si>
  <si>
    <t>DHL7835032516</t>
  </si>
  <si>
    <t>DHL7835032586</t>
  </si>
  <si>
    <t>DHL7835032612</t>
  </si>
  <si>
    <t>DHL7835032634</t>
  </si>
  <si>
    <t>DHL7835032623</t>
  </si>
  <si>
    <t>DHL7835032645</t>
  </si>
  <si>
    <t>DHL7835032660</t>
  </si>
  <si>
    <t>DHL7835032693</t>
  </si>
  <si>
    <t>DHL7835032704(Charter)</t>
  </si>
  <si>
    <t>DHL7835032715(Charter)</t>
  </si>
  <si>
    <t>DHL7835032726</t>
  </si>
  <si>
    <t>DHL7835032730</t>
  </si>
  <si>
    <t>DHL7835032741</t>
  </si>
  <si>
    <t>DHL7835032752</t>
  </si>
  <si>
    <t>DHL7835032763</t>
  </si>
  <si>
    <t>DHL7835032774</t>
  </si>
  <si>
    <t>DHL7835032785</t>
  </si>
  <si>
    <t>DHL7835032811</t>
  </si>
  <si>
    <t>DHL7835032822</t>
  </si>
  <si>
    <t>DHL7835032866</t>
  </si>
  <si>
    <t>DHL7835032870</t>
  </si>
  <si>
    <t>DHL7835032881</t>
  </si>
  <si>
    <t>DHL7835032892</t>
  </si>
  <si>
    <t>DHL7835032903</t>
  </si>
  <si>
    <t>DHL7835032914</t>
  </si>
  <si>
    <t>DHL7835032925</t>
  </si>
  <si>
    <t>DHL7835032936</t>
  </si>
  <si>
    <t>DHL7835032940</t>
  </si>
  <si>
    <t>DHL7835032951</t>
  </si>
  <si>
    <t>DHL7835032962</t>
  </si>
  <si>
    <t>DHL7835032973</t>
  </si>
  <si>
    <t>DHL7835032984</t>
  </si>
  <si>
    <t>DHL7835032995</t>
  </si>
  <si>
    <t>DHL7835033006</t>
  </si>
  <si>
    <t>DHL7835033010</t>
  </si>
  <si>
    <t>DHL7835033021</t>
  </si>
  <si>
    <t>DHL7835033032</t>
  </si>
  <si>
    <t>DHL7835033043</t>
  </si>
  <si>
    <t>DHL7835033054(ﾁｬｰﾀ）</t>
  </si>
  <si>
    <t>DHL7835033065</t>
  </si>
  <si>
    <t>DHL7835033076</t>
  </si>
  <si>
    <t>DHL7835033942</t>
  </si>
  <si>
    <t>DHL7835033931</t>
  </si>
  <si>
    <t>DHL7835033953</t>
  </si>
  <si>
    <t>UPS</t>
  </si>
  <si>
    <t>DHL7835033920</t>
  </si>
  <si>
    <t>UPS5025580142</t>
  </si>
  <si>
    <t>UPS5029401542</t>
  </si>
  <si>
    <t>UPS5029401938</t>
  </si>
  <si>
    <t>UPS5029403225</t>
  </si>
  <si>
    <t>UPS5029403885</t>
  </si>
  <si>
    <t>UPS5025870322</t>
  </si>
  <si>
    <t>UPS5025871323</t>
  </si>
  <si>
    <t>waiting arrival</t>
  </si>
  <si>
    <t>uchida check</t>
  </si>
  <si>
    <t>Comparison</t>
  </si>
  <si>
    <t>Amount after</t>
  </si>
  <si>
    <t>uchida　Weight　Simulation</t>
  </si>
  <si>
    <t>生産
計画
No</t>
    <rPh sb="0" eb="2">
      <t>セイサン</t>
    </rPh>
    <rPh sb="3" eb="5">
      <t>ケイカク</t>
    </rPh>
    <phoneticPr fontId="107"/>
  </si>
  <si>
    <t>ＴＯＴＡＬ</t>
  </si>
  <si>
    <t>光真SS
出荷実績</t>
    <rPh sb="5" eb="7">
      <t>シュッカ</t>
    </rPh>
    <rPh sb="7" eb="9">
      <t>ジッセキ</t>
    </rPh>
    <phoneticPr fontId="107"/>
  </si>
  <si>
    <t>3249850-1</t>
  </si>
  <si>
    <t>LAF002</t>
  </si>
  <si>
    <t>Z004
号機</t>
    <phoneticPr fontId="107"/>
  </si>
  <si>
    <t>LAZ004</t>
    <phoneticPr fontId="107"/>
  </si>
  <si>
    <t>’16</t>
  </si>
  <si>
    <t>VU-LD091</t>
  </si>
  <si>
    <t>3729668-0</t>
    <phoneticPr fontId="107"/>
  </si>
  <si>
    <t>UPS5932041951</t>
  </si>
  <si>
    <t>年度</t>
    <rPh sb="0" eb="2">
      <t>ネンド</t>
    </rPh>
    <phoneticPr fontId="107"/>
  </si>
  <si>
    <t>1868742-3</t>
    <phoneticPr fontId="107"/>
  </si>
  <si>
    <t>3729514-5</t>
    <phoneticPr fontId="107"/>
  </si>
  <si>
    <t>今後のKMP出荷スケジュール（案）</t>
    <rPh sb="0" eb="2">
      <t>コンゴ</t>
    </rPh>
    <rPh sb="6" eb="8">
      <t>シュッカ</t>
    </rPh>
    <rPh sb="15" eb="16">
      <t>アン</t>
    </rPh>
    <phoneticPr fontId="121"/>
  </si>
  <si>
    <t>物流実績/予測</t>
    <rPh sb="0" eb="2">
      <t>ブツリュウ</t>
    </rPh>
    <rPh sb="2" eb="4">
      <t>ジッセキ</t>
    </rPh>
    <rPh sb="5" eb="7">
      <t>ヨソク</t>
    </rPh>
    <phoneticPr fontId="121"/>
  </si>
  <si>
    <t>KMP
ﾊﾟｰﾂ納期</t>
    <rPh sb="8" eb="10">
      <t>ノウキ</t>
    </rPh>
    <phoneticPr fontId="121"/>
  </si>
  <si>
    <t>ＫＭＰ
出荷日</t>
    <rPh sb="4" eb="7">
      <t>シュッカビ</t>
    </rPh>
    <phoneticPr fontId="121"/>
  </si>
  <si>
    <t>日本到着</t>
    <rPh sb="0" eb="2">
      <t>ニホン</t>
    </rPh>
    <rPh sb="2" eb="4">
      <t>トウチャク</t>
    </rPh>
    <phoneticPr fontId="121"/>
  </si>
  <si>
    <t>光真ss　必要日</t>
    <rPh sb="0" eb="4">
      <t>コウシン</t>
    </rPh>
    <rPh sb="5" eb="7">
      <t>ヒツヨウ</t>
    </rPh>
    <rPh sb="7" eb="8">
      <t>ビ</t>
    </rPh>
    <phoneticPr fontId="121"/>
  </si>
  <si>
    <t>光真稼働
カバー日数</t>
    <rPh sb="0" eb="2">
      <t>コウシン</t>
    </rPh>
    <rPh sb="2" eb="4">
      <t>カドウ</t>
    </rPh>
    <rPh sb="8" eb="10">
      <t>ニッスウ</t>
    </rPh>
    <phoneticPr fontId="121"/>
  </si>
  <si>
    <t>Ｖ７
ユニット数</t>
    <rPh sb="7" eb="8">
      <t>スウ</t>
    </rPh>
    <phoneticPr fontId="121"/>
  </si>
  <si>
    <t>Ｖ８
ユニット数</t>
    <rPh sb="7" eb="8">
      <t>スウ</t>
    </rPh>
    <phoneticPr fontId="121"/>
  </si>
  <si>
    <t>合計
ユニット数</t>
    <rPh sb="0" eb="2">
      <t>ゴウケイ</t>
    </rPh>
    <rPh sb="7" eb="8">
      <t>スウ</t>
    </rPh>
    <phoneticPr fontId="121"/>
  </si>
  <si>
    <t>重量
(kg）</t>
    <rPh sb="0" eb="1">
      <t>ジュウ</t>
    </rPh>
    <rPh sb="1" eb="2">
      <t>リョウ</t>
    </rPh>
    <phoneticPr fontId="121"/>
  </si>
  <si>
    <t>ﾊﾟﾚｯﾄ数</t>
    <rPh sb="5" eb="6">
      <t>スウ</t>
    </rPh>
    <phoneticPr fontId="121"/>
  </si>
  <si>
    <t>運送
業者</t>
    <rPh sb="0" eb="2">
      <t>ウンソウ</t>
    </rPh>
    <rPh sb="3" eb="5">
      <t>ギョウシャ</t>
    </rPh>
    <phoneticPr fontId="121"/>
  </si>
  <si>
    <t>備考</t>
    <rPh sb="0" eb="2">
      <t>ビコウ</t>
    </rPh>
    <phoneticPr fontId="121"/>
  </si>
  <si>
    <t>3月中旬</t>
    <rPh sb="1" eb="2">
      <t>ガツ</t>
    </rPh>
    <rPh sb="2" eb="4">
      <t>チュウジュン</t>
    </rPh>
    <phoneticPr fontId="121"/>
  </si>
  <si>
    <t>実績</t>
    <rPh sb="0" eb="2">
      <t>ジッセキ</t>
    </rPh>
    <phoneticPr fontId="121"/>
  </si>
  <si>
    <t>4月初旬</t>
    <rPh sb="1" eb="2">
      <t>ガツ</t>
    </rPh>
    <rPh sb="2" eb="4">
      <t>ショジュン</t>
    </rPh>
    <phoneticPr fontId="121"/>
  </si>
  <si>
    <t>4月中旬</t>
    <rPh sb="1" eb="2">
      <t>ガツ</t>
    </rPh>
    <rPh sb="2" eb="4">
      <t>チュウジュン</t>
    </rPh>
    <phoneticPr fontId="121"/>
  </si>
  <si>
    <t>5月初旬</t>
    <rPh sb="1" eb="2">
      <t>ガツ</t>
    </rPh>
    <rPh sb="2" eb="4">
      <t>ショジュン</t>
    </rPh>
    <phoneticPr fontId="121"/>
  </si>
  <si>
    <t>5月中旬</t>
    <rPh sb="1" eb="2">
      <t>ガツ</t>
    </rPh>
    <rPh sb="2" eb="4">
      <t>チュウジュン</t>
    </rPh>
    <phoneticPr fontId="121"/>
  </si>
  <si>
    <t>6月初旬</t>
    <rPh sb="1" eb="2">
      <t>ガツ</t>
    </rPh>
    <rPh sb="2" eb="4">
      <t>ショジュン</t>
    </rPh>
    <phoneticPr fontId="121"/>
  </si>
  <si>
    <t>6月中旬</t>
    <rPh sb="1" eb="2">
      <t>ガツ</t>
    </rPh>
    <rPh sb="2" eb="4">
      <t>チュウジュン</t>
    </rPh>
    <phoneticPr fontId="121"/>
  </si>
  <si>
    <t>ＵＰＳ</t>
  </si>
  <si>
    <t>7月初旬</t>
    <rPh sb="1" eb="2">
      <t>ガツ</t>
    </rPh>
    <rPh sb="2" eb="4">
      <t>ショジュン</t>
    </rPh>
    <phoneticPr fontId="121"/>
  </si>
  <si>
    <t>7月中旬</t>
    <rPh sb="1" eb="2">
      <t>ガツ</t>
    </rPh>
    <rPh sb="2" eb="4">
      <t>チュウジュン</t>
    </rPh>
    <phoneticPr fontId="121"/>
  </si>
  <si>
    <t>8月初旬</t>
    <rPh sb="1" eb="2">
      <t>ガツ</t>
    </rPh>
    <rPh sb="2" eb="4">
      <t>ショジュン</t>
    </rPh>
    <phoneticPr fontId="121"/>
  </si>
  <si>
    <t>8月中旬</t>
    <rPh sb="1" eb="2">
      <t>ガツ</t>
    </rPh>
    <rPh sb="2" eb="4">
      <t>チュウジュン</t>
    </rPh>
    <phoneticPr fontId="121"/>
  </si>
  <si>
    <t>9月初旬</t>
    <rPh sb="1" eb="2">
      <t>ガツ</t>
    </rPh>
    <rPh sb="2" eb="4">
      <t>ショジュン</t>
    </rPh>
    <phoneticPr fontId="121"/>
  </si>
  <si>
    <t>予定</t>
    <rPh sb="0" eb="2">
      <t>ヨテイ</t>
    </rPh>
    <phoneticPr fontId="121"/>
  </si>
  <si>
    <t>9月中旬</t>
    <rPh sb="1" eb="2">
      <t>ガツ</t>
    </rPh>
    <rPh sb="2" eb="4">
      <t>チュウジュン</t>
    </rPh>
    <phoneticPr fontId="121"/>
  </si>
  <si>
    <t>～</t>
  </si>
  <si>
    <t>10月初旬</t>
    <rPh sb="2" eb="3">
      <t>ガツ</t>
    </rPh>
    <rPh sb="3" eb="5">
      <t>ショジュン</t>
    </rPh>
    <phoneticPr fontId="121"/>
  </si>
  <si>
    <t>10月中旬</t>
    <rPh sb="2" eb="3">
      <t>ガツ</t>
    </rPh>
    <rPh sb="3" eb="5">
      <t>チュウジュン</t>
    </rPh>
    <phoneticPr fontId="121"/>
  </si>
  <si>
    <t>11月初旬</t>
    <rPh sb="2" eb="3">
      <t>ガツ</t>
    </rPh>
    <rPh sb="3" eb="5">
      <t>ショジュン</t>
    </rPh>
    <phoneticPr fontId="121"/>
  </si>
  <si>
    <t>11月中旬</t>
    <rPh sb="2" eb="3">
      <t>ガツ</t>
    </rPh>
    <rPh sb="3" eb="5">
      <t>チュウジュン</t>
    </rPh>
    <phoneticPr fontId="121"/>
  </si>
  <si>
    <t>12月初旬</t>
    <rPh sb="2" eb="3">
      <t>ガツ</t>
    </rPh>
    <rPh sb="3" eb="5">
      <t>ショジュン</t>
    </rPh>
    <phoneticPr fontId="121"/>
  </si>
  <si>
    <t>12月中旬</t>
    <rPh sb="2" eb="3">
      <t>ガツ</t>
    </rPh>
    <rPh sb="3" eb="5">
      <t>チュウジュン</t>
    </rPh>
    <phoneticPr fontId="121"/>
  </si>
  <si>
    <t>1月中旬</t>
    <rPh sb="1" eb="2">
      <t>ガツ</t>
    </rPh>
    <rPh sb="2" eb="4">
      <t>チュウジュン</t>
    </rPh>
    <phoneticPr fontId="121"/>
  </si>
  <si>
    <t>2月初旬</t>
    <rPh sb="1" eb="2">
      <t>ガツ</t>
    </rPh>
    <rPh sb="2" eb="4">
      <t>ショジュン</t>
    </rPh>
    <phoneticPr fontId="121"/>
  </si>
  <si>
    <t>2月中旬</t>
    <rPh sb="1" eb="2">
      <t>ガツ</t>
    </rPh>
    <rPh sb="2" eb="4">
      <t>チュウジュン</t>
    </rPh>
    <phoneticPr fontId="121"/>
  </si>
  <si>
    <t>3月初旬</t>
    <rPh sb="1" eb="2">
      <t>ガツ</t>
    </rPh>
    <rPh sb="2" eb="4">
      <t>ショジュン</t>
    </rPh>
    <phoneticPr fontId="121"/>
  </si>
  <si>
    <t>UPS5932049497</t>
  </si>
  <si>
    <t>3247289-8</t>
    <phoneticPr fontId="107"/>
  </si>
  <si>
    <t>’17</t>
  </si>
  <si>
    <t>0184427-4</t>
    <phoneticPr fontId="107"/>
  </si>
  <si>
    <t>1月初旬</t>
    <rPh sb="1" eb="2">
      <t>ガツ</t>
    </rPh>
    <rPh sb="2" eb="4">
      <t>ショジュン</t>
    </rPh>
    <phoneticPr fontId="121"/>
  </si>
  <si>
    <t>LAE 日本部品の欠品のため別送</t>
    <rPh sb="4" eb="6">
      <t>ニホン</t>
    </rPh>
    <rPh sb="6" eb="8">
      <t>ブヒン</t>
    </rPh>
    <rPh sb="9" eb="11">
      <t>ケッピン</t>
    </rPh>
    <rPh sb="14" eb="15">
      <t>ベツ</t>
    </rPh>
    <rPh sb="15" eb="16">
      <t>ソウ</t>
    </rPh>
    <phoneticPr fontId="107"/>
  </si>
  <si>
    <t>ｿｳﾆﾕｳｳﾌﾞ</t>
    <phoneticPr fontId="107"/>
  </si>
  <si>
    <t>前</t>
    <rPh sb="0" eb="1">
      <t>マエ</t>
    </rPh>
    <phoneticPr fontId="107"/>
  </si>
  <si>
    <t>BH型式</t>
    <rPh sb="2" eb="4">
      <t>カタシキ</t>
    </rPh>
    <phoneticPr fontId="107"/>
  </si>
  <si>
    <t>出荷日</t>
    <rPh sb="0" eb="3">
      <t>シュッカビ</t>
    </rPh>
    <phoneticPr fontId="107"/>
  </si>
  <si>
    <t>T-No
（LAY）</t>
    <phoneticPr fontId="107"/>
  </si>
  <si>
    <t>1892440-9</t>
    <phoneticPr fontId="107"/>
  </si>
  <si>
    <t>ﾌﾟﾘｽﾞﾑ誤入荷により分割出荷</t>
    <rPh sb="6" eb="7">
      <t>ゴ</t>
    </rPh>
    <rPh sb="7" eb="9">
      <t>ニュウカ</t>
    </rPh>
    <rPh sb="12" eb="14">
      <t>ブンカツ</t>
    </rPh>
    <rPh sb="14" eb="16">
      <t>シュッカ</t>
    </rPh>
    <phoneticPr fontId="107"/>
  </si>
  <si>
    <t>ﾌﾟﾘｽﾞﾑ誤入荷による取戻しおよびｻﾝﾘﾂ欠品により分割出荷</t>
    <rPh sb="6" eb="7">
      <t>ゴ</t>
    </rPh>
    <rPh sb="7" eb="9">
      <t>ニュウカ</t>
    </rPh>
    <rPh sb="12" eb="14">
      <t>トリモド</t>
    </rPh>
    <rPh sb="22" eb="24">
      <t>ケッピン</t>
    </rPh>
    <rPh sb="27" eb="29">
      <t>ブンカツ</t>
    </rPh>
    <rPh sb="29" eb="31">
      <t>シュッカ</t>
    </rPh>
    <phoneticPr fontId="107"/>
  </si>
  <si>
    <t>9912561-0</t>
    <phoneticPr fontId="107"/>
  </si>
  <si>
    <t>ﾌﾟﾘｽﾞﾑ誤入荷により分割出荷（もと2/13：476台）</t>
    <rPh sb="6" eb="7">
      <t>ゴ</t>
    </rPh>
    <rPh sb="7" eb="9">
      <t>ニュウカ</t>
    </rPh>
    <rPh sb="12" eb="14">
      <t>ブンカツ</t>
    </rPh>
    <rPh sb="14" eb="16">
      <t>シュッカ</t>
    </rPh>
    <rPh sb="27" eb="28">
      <t>ダイ</t>
    </rPh>
    <phoneticPr fontId="107"/>
  </si>
  <si>
    <t>ﾌﾟﾘｽﾞﾑ誤入荷により分割出荷（もと2/20：546台）</t>
    <rPh sb="6" eb="7">
      <t>ゴ</t>
    </rPh>
    <rPh sb="7" eb="9">
      <t>ニュウカ</t>
    </rPh>
    <rPh sb="12" eb="14">
      <t>ブンカツ</t>
    </rPh>
    <rPh sb="14" eb="16">
      <t>シュッカ</t>
    </rPh>
    <rPh sb="27" eb="28">
      <t>ダイ</t>
    </rPh>
    <phoneticPr fontId="107"/>
  </si>
  <si>
    <t>ﾌﾟﾘｽﾞﾑ誤入荷による取戻しおよびｻﾝﾘﾂ欠品により分割出荷（もと2/27出荷561台）</t>
    <rPh sb="6" eb="7">
      <t>ゴ</t>
    </rPh>
    <rPh sb="7" eb="9">
      <t>ニュウカ</t>
    </rPh>
    <rPh sb="12" eb="14">
      <t>トリモド</t>
    </rPh>
    <rPh sb="22" eb="24">
      <t>ケッピン</t>
    </rPh>
    <rPh sb="27" eb="29">
      <t>ブンカツ</t>
    </rPh>
    <rPh sb="29" eb="31">
      <t>シュッカ</t>
    </rPh>
    <rPh sb="38" eb="40">
      <t>シュッカ</t>
    </rPh>
    <rPh sb="43" eb="44">
      <t>ダイ</t>
    </rPh>
    <phoneticPr fontId="107"/>
  </si>
  <si>
    <t>ｻﾝﾘﾂ欠品により分轄（元3/7V8出荷537台）</t>
    <rPh sb="4" eb="6">
      <t>ケッピン</t>
    </rPh>
    <rPh sb="9" eb="11">
      <t>ブンカツ</t>
    </rPh>
    <rPh sb="12" eb="13">
      <t>モト</t>
    </rPh>
    <rPh sb="18" eb="20">
      <t>シュッカ</t>
    </rPh>
    <rPh sb="23" eb="24">
      <t>ダイ</t>
    </rPh>
    <phoneticPr fontId="107"/>
  </si>
  <si>
    <t>ﾌﾟﾘｽﾞﾑ誤入荷により分割出荷（2/27出荷分を前倒し出荷67台）</t>
    <rPh sb="6" eb="7">
      <t>ゴ</t>
    </rPh>
    <rPh sb="7" eb="9">
      <t>ニュウカ</t>
    </rPh>
    <rPh sb="12" eb="14">
      <t>ブンカツ</t>
    </rPh>
    <rPh sb="14" eb="16">
      <t>シュッカ</t>
    </rPh>
    <rPh sb="21" eb="23">
      <t>シュッカ</t>
    </rPh>
    <rPh sb="23" eb="24">
      <t>ブン</t>
    </rPh>
    <rPh sb="25" eb="27">
      <t>マエダオ</t>
    </rPh>
    <rPh sb="28" eb="30">
      <t>シュッカ</t>
    </rPh>
    <rPh sb="32" eb="33">
      <t>ダイ</t>
    </rPh>
    <phoneticPr fontId="107"/>
  </si>
  <si>
    <t>UPS5932057912</t>
  </si>
  <si>
    <t>9/5減の分納</t>
    <rPh sb="3" eb="4">
      <t>ゲン</t>
    </rPh>
    <rPh sb="5" eb="7">
      <t>ブンノウ</t>
    </rPh>
    <phoneticPr fontId="107"/>
  </si>
  <si>
    <t>1月</t>
  </si>
  <si>
    <t>2月</t>
  </si>
  <si>
    <r>
      <t>’18</t>
    </r>
    <r>
      <rPr>
        <sz val="11"/>
        <rFont val="ＭＳ Ｐゴシック"/>
        <family val="3"/>
        <charset val="128"/>
      </rPr>
      <t/>
    </r>
  </si>
  <si>
    <t>3月</t>
  </si>
  <si>
    <t>LAF003</t>
  </si>
  <si>
    <r>
      <t>3</t>
    </r>
    <r>
      <rPr>
        <sz val="6"/>
        <rFont val="ＭＳ Ｐゴシック"/>
        <family val="3"/>
        <charset val="128"/>
      </rPr>
      <t>139386-2</t>
    </r>
    <phoneticPr fontId="107"/>
  </si>
  <si>
    <r>
      <t>3</t>
    </r>
    <r>
      <rPr>
        <sz val="6"/>
        <rFont val="ＭＳ Ｐゴシック"/>
        <family val="3"/>
        <charset val="128"/>
      </rPr>
      <t>139392-7</t>
    </r>
    <phoneticPr fontId="107"/>
  </si>
  <si>
    <r>
      <t>LAC00</t>
    </r>
    <r>
      <rPr>
        <sz val="9"/>
        <rFont val="ＭＳ Ｐゴシック"/>
        <family val="3"/>
        <charset val="128"/>
      </rPr>
      <t>2</t>
    </r>
    <phoneticPr fontId="107"/>
  </si>
  <si>
    <r>
      <t>3</t>
    </r>
    <r>
      <rPr>
        <sz val="6"/>
        <rFont val="ＭＳ Ｐゴシック"/>
        <family val="3"/>
        <charset val="128"/>
      </rPr>
      <t>139382-0</t>
    </r>
    <phoneticPr fontId="107"/>
  </si>
  <si>
    <r>
      <t>LAD00</t>
    </r>
    <r>
      <rPr>
        <sz val="9"/>
        <rFont val="ＭＳ Ｐゴシック"/>
        <family val="3"/>
        <charset val="128"/>
      </rPr>
      <t>2</t>
    </r>
    <phoneticPr fontId="107"/>
  </si>
  <si>
    <r>
      <t>3</t>
    </r>
    <r>
      <rPr>
        <sz val="6"/>
        <rFont val="ＭＳ Ｐゴシック"/>
        <family val="3"/>
        <charset val="128"/>
      </rPr>
      <t>139404-4</t>
    </r>
    <phoneticPr fontId="107"/>
  </si>
  <si>
    <r>
      <t>3</t>
    </r>
    <r>
      <rPr>
        <sz val="6"/>
        <rFont val="ＭＳ Ｐゴシック"/>
        <family val="3"/>
        <charset val="128"/>
      </rPr>
      <t>139406-0</t>
    </r>
    <phoneticPr fontId="107"/>
  </si>
  <si>
    <r>
      <t>LAZ10</t>
    </r>
    <r>
      <rPr>
        <sz val="9"/>
        <rFont val="ＭＳ Ｐゴシック"/>
        <family val="3"/>
        <charset val="128"/>
      </rPr>
      <t>3</t>
    </r>
    <phoneticPr fontId="107"/>
  </si>
  <si>
    <t>LAN002</t>
  </si>
  <si>
    <t>LAC002</t>
  </si>
  <si>
    <t>LAD002</t>
  </si>
  <si>
    <t>Z103
号機</t>
  </si>
  <si>
    <t>4月</t>
  </si>
  <si>
    <t>5月</t>
  </si>
  <si>
    <t>ﾒﾝﾃﾕﾆｯﾄ
型式</t>
    <rPh sb="8" eb="10">
      <t>カタシキ</t>
    </rPh>
    <phoneticPr fontId="107"/>
  </si>
  <si>
    <t>STSIﾊﾟｰﾂ遅れにより分納</t>
    <rPh sb="8" eb="9">
      <t>オク</t>
    </rPh>
    <rPh sb="13" eb="15">
      <t>ブンノウ</t>
    </rPh>
    <phoneticPr fontId="121"/>
  </si>
  <si>
    <t>ａ-3日
(光真ｶﾚ）</t>
    <phoneticPr fontId="107"/>
  </si>
  <si>
    <r>
      <rPr>
        <sz val="9"/>
        <color rgb="FFFF0000"/>
        <rFont val="ＭＳ Ｐゴシック"/>
        <family val="3"/>
        <charset val="128"/>
      </rPr>
      <t>b-</t>
    </r>
    <r>
      <rPr>
        <b/>
        <sz val="10"/>
        <color rgb="FFFF0000"/>
        <rFont val="ＭＳ Ｐゴシック"/>
        <family val="3"/>
        <charset val="128"/>
      </rPr>
      <t>4</t>
    </r>
    <r>
      <rPr>
        <sz val="9"/>
        <color rgb="FFFF0000"/>
        <rFont val="ＭＳ Ｐゴシック"/>
        <family val="3"/>
        <charset val="128"/>
      </rPr>
      <t>日</t>
    </r>
    <r>
      <rPr>
        <sz val="8"/>
        <rFont val="ＭＳ Ｐゴシック"/>
        <family val="3"/>
        <charset val="128"/>
      </rPr>
      <t xml:space="preserve">
</t>
    </r>
    <r>
      <rPr>
        <sz val="9"/>
        <rFont val="ＭＳ Ｐゴシック"/>
        <family val="3"/>
        <charset val="128"/>
      </rPr>
      <t>(光真ｶﾚ）</t>
    </r>
    <phoneticPr fontId="107"/>
  </si>
  <si>
    <r>
      <t xml:space="preserve">ａ
</t>
    </r>
    <r>
      <rPr>
        <sz val="9"/>
        <rFont val="ＭＳ Ｐゴシック"/>
        <family val="3"/>
        <charset val="128"/>
      </rPr>
      <t>(OCｶﾚ）</t>
    </r>
    <phoneticPr fontId="107"/>
  </si>
  <si>
    <t>陸送10t車となった。納期遅れ解消のため追加便を利用した。便を増やさないように出荷をまとめたため２月の入荷量が予想以上に増えた。</t>
    <rPh sb="0" eb="2">
      <t>リクソウ</t>
    </rPh>
    <rPh sb="5" eb="6">
      <t>シャ</t>
    </rPh>
    <rPh sb="11" eb="13">
      <t>ノウキ</t>
    </rPh>
    <rPh sb="13" eb="14">
      <t>オク</t>
    </rPh>
    <rPh sb="15" eb="17">
      <t>カイショウ</t>
    </rPh>
    <rPh sb="20" eb="22">
      <t>ツイカ</t>
    </rPh>
    <rPh sb="22" eb="23">
      <t>ビン</t>
    </rPh>
    <rPh sb="24" eb="26">
      <t>リヨウ</t>
    </rPh>
    <rPh sb="29" eb="30">
      <t>ビン</t>
    </rPh>
    <rPh sb="31" eb="32">
      <t>フ</t>
    </rPh>
    <rPh sb="39" eb="41">
      <t>シュッカ</t>
    </rPh>
    <rPh sb="49" eb="50">
      <t>ガツ</t>
    </rPh>
    <rPh sb="51" eb="53">
      <t>ニュウカ</t>
    </rPh>
    <rPh sb="53" eb="54">
      <t>リョウ</t>
    </rPh>
    <rPh sb="55" eb="57">
      <t>ヨソウ</t>
    </rPh>
    <rPh sb="57" eb="59">
      <t>イジョウ</t>
    </rPh>
    <rPh sb="60" eb="61">
      <t>フ</t>
    </rPh>
    <phoneticPr fontId="121"/>
  </si>
  <si>
    <t>陸送10ｔ車となった。出荷遅れのため2/12出荷を分割</t>
    <rPh sb="0" eb="2">
      <t>リクソウ</t>
    </rPh>
    <rPh sb="5" eb="6">
      <t>シャ</t>
    </rPh>
    <rPh sb="11" eb="13">
      <t>シュッカ</t>
    </rPh>
    <rPh sb="13" eb="14">
      <t>オク</t>
    </rPh>
    <rPh sb="22" eb="24">
      <t>シュッカ</t>
    </rPh>
    <rPh sb="25" eb="27">
      <t>ブンカツ</t>
    </rPh>
    <phoneticPr fontId="121"/>
  </si>
  <si>
    <t>6月</t>
  </si>
  <si>
    <t>KMP UNITS</t>
    <phoneticPr fontId="107"/>
  </si>
  <si>
    <t>KOUSHIN JAPAN UNITS</t>
    <phoneticPr fontId="107"/>
  </si>
  <si>
    <t>STSIﾊﾟｰﾂ遅れにより出荷数減少（648→566　82台出荷不能）</t>
    <rPh sb="8" eb="9">
      <t>オク</t>
    </rPh>
    <rPh sb="13" eb="15">
      <t>シュッカ</t>
    </rPh>
    <rPh sb="15" eb="16">
      <t>スウ</t>
    </rPh>
    <rPh sb="16" eb="18">
      <t>ゲンショウ</t>
    </rPh>
    <rPh sb="29" eb="30">
      <t>ダイ</t>
    </rPh>
    <rPh sb="30" eb="32">
      <t>シュッカ</t>
    </rPh>
    <rPh sb="32" eb="34">
      <t>フノウ</t>
    </rPh>
    <phoneticPr fontId="121"/>
  </si>
  <si>
    <t>4/4出荷を4/7に変更</t>
    <rPh sb="3" eb="5">
      <t>シュッカ</t>
    </rPh>
    <rPh sb="10" eb="12">
      <t>ヘンコウ</t>
    </rPh>
    <phoneticPr fontId="121"/>
  </si>
  <si>
    <t>光真
稼働</t>
    <rPh sb="0" eb="2">
      <t>コウシン</t>
    </rPh>
    <phoneticPr fontId="107"/>
  </si>
  <si>
    <t>7月</t>
  </si>
  <si>
    <t>VU-LA007</t>
  </si>
  <si>
    <t>10年度</t>
  </si>
  <si>
    <t>【Ｖ８】</t>
  </si>
  <si>
    <t>【合計】</t>
  </si>
  <si>
    <t>11/１月</t>
  </si>
  <si>
    <t>11年度</t>
  </si>
  <si>
    <t>12/１月</t>
  </si>
  <si>
    <t>１２年度</t>
  </si>
  <si>
    <t>13/1月</t>
  </si>
  <si>
    <t>１３年度</t>
  </si>
  <si>
    <t>14/１月</t>
  </si>
  <si>
    <t>15/１月</t>
  </si>
  <si>
    <t>16/１月</t>
  </si>
  <si>
    <t>17/１月</t>
  </si>
  <si>
    <t>18/１月</t>
  </si>
  <si>
    <t>12月</t>
  </si>
  <si>
    <t>11月</t>
  </si>
  <si>
    <t>10月</t>
  </si>
  <si>
    <t>9月</t>
  </si>
  <si>
    <t>8月</t>
  </si>
  <si>
    <t>5948184-8</t>
  </si>
  <si>
    <t>5911267-2</t>
  </si>
  <si>
    <t>7961962-5</t>
  </si>
  <si>
    <t>5911295-8</t>
  </si>
  <si>
    <t>5911210-9</t>
  </si>
  <si>
    <t>5981329-8</t>
  </si>
  <si>
    <t>5964105-5</t>
  </si>
  <si>
    <t>5964106-3</t>
  </si>
  <si>
    <t>1889107-1</t>
  </si>
  <si>
    <t>5992295-0</t>
  </si>
  <si>
    <t>5981353-0</t>
  </si>
  <si>
    <t>1858395-4</t>
  </si>
  <si>
    <t>6911025-2</t>
  </si>
  <si>
    <t>5992238-0</t>
  </si>
  <si>
    <t>6993321-6</t>
  </si>
  <si>
    <t>1870994-0</t>
  </si>
  <si>
    <t>1870955-9</t>
  </si>
  <si>
    <t>1874748-5</t>
  </si>
  <si>
    <t>1881236-8</t>
  </si>
  <si>
    <t>3734917-2</t>
  </si>
  <si>
    <t>Comparison with the last time</t>
  </si>
  <si>
    <t>MPS date</t>
  </si>
  <si>
    <t>KMP Shipment</t>
  </si>
  <si>
    <t>TOTAL</t>
    <phoneticPr fontId="121"/>
  </si>
  <si>
    <t>V8</t>
  </si>
  <si>
    <t>0184429-0</t>
  </si>
  <si>
    <t>3729668-0</t>
  </si>
  <si>
    <t>1868742-3</t>
  </si>
  <si>
    <t>LAR101</t>
  </si>
  <si>
    <t>LAJ101</t>
  </si>
  <si>
    <t>LAE100</t>
  </si>
  <si>
    <t>LAG101</t>
  </si>
  <si>
    <t>LAL101</t>
  </si>
  <si>
    <t>LAC101</t>
  </si>
  <si>
    <t>LAD101</t>
  </si>
  <si>
    <t>LAF101</t>
  </si>
  <si>
    <t>LAF093</t>
  </si>
  <si>
    <t>LAC092</t>
  </si>
  <si>
    <t>LAC093</t>
  </si>
  <si>
    <t>LAC094</t>
  </si>
  <si>
    <t>LAC034</t>
  </si>
  <si>
    <t>LAC071</t>
  </si>
  <si>
    <t>LAD071</t>
  </si>
  <si>
    <t>LAC098</t>
  </si>
  <si>
    <t>LAC099</t>
  </si>
  <si>
    <t>LAC081</t>
  </si>
  <si>
    <t>3139386-2</t>
  </si>
  <si>
    <t>3139392-7</t>
  </si>
  <si>
    <t>3139382-0</t>
  </si>
  <si>
    <t>604⇒573▲31（回収部部品不良により出荷延期）</t>
    <rPh sb="11" eb="13">
      <t>カイシュウ</t>
    </rPh>
    <rPh sb="13" eb="14">
      <t>ブ</t>
    </rPh>
    <rPh sb="14" eb="16">
      <t>ブヒン</t>
    </rPh>
    <rPh sb="16" eb="18">
      <t>フリョウ</t>
    </rPh>
    <rPh sb="21" eb="23">
      <t>シュッカ</t>
    </rPh>
    <rPh sb="23" eb="25">
      <t>エンキ</t>
    </rPh>
    <phoneticPr fontId="121"/>
  </si>
  <si>
    <t>LAN002</t>
    <phoneticPr fontId="107"/>
  </si>
  <si>
    <t>LAC002</t>
    <phoneticPr fontId="107"/>
  </si>
  <si>
    <t>LAD002</t>
    <phoneticPr fontId="107"/>
  </si>
  <si>
    <t>LAZ103</t>
    <phoneticPr fontId="107"/>
  </si>
  <si>
    <r>
      <t>出荷遅れのため2/12追加出荷</t>
    </r>
    <r>
      <rPr>
        <b/>
        <sz val="12"/>
        <color rgb="FFFF0000"/>
        <rFont val="ＭＳ Ｐゴシック"/>
        <family val="3"/>
        <charset val="128"/>
        <scheme val="major"/>
      </rPr>
      <t>(予定外出荷）</t>
    </r>
    <rPh sb="0" eb="2">
      <t>シュッカ</t>
    </rPh>
    <rPh sb="2" eb="3">
      <t>オク</t>
    </rPh>
    <rPh sb="11" eb="13">
      <t>ツイカ</t>
    </rPh>
    <rPh sb="13" eb="15">
      <t>シュッカ</t>
    </rPh>
    <phoneticPr fontId="121"/>
  </si>
  <si>
    <r>
      <t xml:space="preserve">3/19遅れ分+4/4出荷予定としていた２日分の出荷を追加
</t>
    </r>
    <r>
      <rPr>
        <b/>
        <sz val="12"/>
        <color rgb="FFFF0000"/>
        <rFont val="ＭＳ Ｐゴシック"/>
        <family val="3"/>
        <charset val="128"/>
        <scheme val="major"/>
      </rPr>
      <t>(予定外出荷）</t>
    </r>
    <rPh sb="4" eb="5">
      <t>オク</t>
    </rPh>
    <rPh sb="6" eb="7">
      <t>ブン</t>
    </rPh>
    <rPh sb="11" eb="13">
      <t>シュッカ</t>
    </rPh>
    <rPh sb="13" eb="15">
      <t>ヨテイ</t>
    </rPh>
    <rPh sb="21" eb="22">
      <t>ヒ</t>
    </rPh>
    <rPh sb="22" eb="23">
      <t>ブン</t>
    </rPh>
    <rPh sb="24" eb="26">
      <t>シュッカ</t>
    </rPh>
    <rPh sb="27" eb="29">
      <t>ツイカ</t>
    </rPh>
    <phoneticPr fontId="121"/>
  </si>
  <si>
    <t>5/29　V8出荷予定631台→STSI欠品のため369台（262減少）
残数は6/2に追加出荷</t>
    <rPh sb="7" eb="9">
      <t>シュッカ</t>
    </rPh>
    <rPh sb="9" eb="11">
      <t>ヨテイ</t>
    </rPh>
    <rPh sb="14" eb="15">
      <t>ダイ</t>
    </rPh>
    <rPh sb="20" eb="22">
      <t>ケッピン</t>
    </rPh>
    <rPh sb="28" eb="29">
      <t>ダイ</t>
    </rPh>
    <rPh sb="33" eb="35">
      <t>ゲンショウ</t>
    </rPh>
    <rPh sb="37" eb="39">
      <t>ザンスウ</t>
    </rPh>
    <rPh sb="44" eb="46">
      <t>ツイカ</t>
    </rPh>
    <rPh sb="46" eb="48">
      <t>シュッカ</t>
    </rPh>
    <phoneticPr fontId="121"/>
  </si>
  <si>
    <t>6/5出荷を6/6に延期とする
V8：618台→482台</t>
    <rPh sb="3" eb="5">
      <t>シュッカ</t>
    </rPh>
    <rPh sb="10" eb="12">
      <t>エンキ</t>
    </rPh>
    <rPh sb="22" eb="23">
      <t>ダイ</t>
    </rPh>
    <rPh sb="27" eb="28">
      <t>ダイ</t>
    </rPh>
    <phoneticPr fontId="121"/>
  </si>
  <si>
    <t>BOX
数</t>
    <rPh sb="4" eb="5">
      <t>スウ</t>
    </rPh>
    <phoneticPr fontId="121"/>
  </si>
  <si>
    <t>メンテ
台数
Maintenance
Quantity</t>
    <rPh sb="4" eb="6">
      <t>ダイスウ</t>
    </rPh>
    <phoneticPr fontId="107"/>
  </si>
  <si>
    <t xml:space="preserve">メンテ
号機
Maintenance
Serial Number </t>
    <rPh sb="4" eb="6">
      <t>ゴウキ</t>
    </rPh>
    <phoneticPr fontId="107"/>
  </si>
  <si>
    <t>台数
Quantity</t>
    <rPh sb="0" eb="2">
      <t>ダイスウ</t>
    </rPh>
    <phoneticPr fontId="107"/>
  </si>
  <si>
    <t>号機
Serial Number</t>
    <rPh sb="0" eb="2">
      <t>ゴウキ</t>
    </rPh>
    <phoneticPr fontId="107"/>
  </si>
  <si>
    <t>LCN001</t>
    <phoneticPr fontId="107"/>
  </si>
  <si>
    <t>LAA101</t>
    <phoneticPr fontId="107"/>
  </si>
  <si>
    <t>土曜出荷</t>
    <rPh sb="0" eb="2">
      <t>ドヨウ</t>
    </rPh>
    <rPh sb="2" eb="4">
      <t>シュッカ</t>
    </rPh>
    <phoneticPr fontId="122"/>
  </si>
  <si>
    <t>Ａｄｄ　Ｓｈｉｐ→</t>
  </si>
  <si>
    <r>
      <t xml:space="preserve">土曜出荷
</t>
    </r>
    <r>
      <rPr>
        <sz val="12"/>
        <color rgb="FFFF0000"/>
        <rFont val="ＭＳ Ｐゴシック"/>
        <family val="3"/>
        <charset val="128"/>
        <scheme val="major"/>
      </rPr>
      <t>フライトが２便に分かれたため、１日入庫遅れ</t>
    </r>
    <rPh sb="0" eb="2">
      <t>ドヨウ</t>
    </rPh>
    <rPh sb="2" eb="4">
      <t>シュッカ</t>
    </rPh>
    <rPh sb="11" eb="12">
      <t>ビン</t>
    </rPh>
    <rPh sb="13" eb="14">
      <t>ワ</t>
    </rPh>
    <rPh sb="21" eb="22">
      <t>ヒ</t>
    </rPh>
    <rPh sb="22" eb="24">
      <t>ニュウコ</t>
    </rPh>
    <rPh sb="24" eb="25">
      <t>オク</t>
    </rPh>
    <phoneticPr fontId="122"/>
  </si>
  <si>
    <t>土曜出荷。個人送付品で通関トラブルあり</t>
    <rPh sb="0" eb="2">
      <t>ドヨウ</t>
    </rPh>
    <rPh sb="2" eb="4">
      <t>シュッカ</t>
    </rPh>
    <rPh sb="5" eb="7">
      <t>コジン</t>
    </rPh>
    <rPh sb="7" eb="9">
      <t>ソウフ</t>
    </rPh>
    <rPh sb="9" eb="10">
      <t>ヒン</t>
    </rPh>
    <rPh sb="11" eb="13">
      <t>ツウカン</t>
    </rPh>
    <phoneticPr fontId="122"/>
  </si>
  <si>
    <t>7/26出荷→ＰＨ豪雨のため7/28出荷に延期</t>
    <rPh sb="4" eb="6">
      <t>シュッカ</t>
    </rPh>
    <rPh sb="9" eb="11">
      <t>ゴウウ</t>
    </rPh>
    <rPh sb="18" eb="20">
      <t>シュッカ</t>
    </rPh>
    <rPh sb="21" eb="23">
      <t>エンキ</t>
    </rPh>
    <phoneticPr fontId="121"/>
  </si>
  <si>
    <t>LAZ
ﾕﾆｯﾄ</t>
    <phoneticPr fontId="107"/>
  </si>
  <si>
    <t>1F
出荷</t>
    <rPh sb="3" eb="5">
      <t>シュッカ</t>
    </rPh>
    <phoneticPr fontId="107"/>
  </si>
  <si>
    <t>日本発8/8→8/10ＫＭＰ部品発送便にて7箱浸水事故あり</t>
    <rPh sb="0" eb="2">
      <t>ニホン</t>
    </rPh>
    <rPh sb="2" eb="3">
      <t>ハツ</t>
    </rPh>
    <rPh sb="14" eb="16">
      <t>ブヒン</t>
    </rPh>
    <rPh sb="16" eb="18">
      <t>ハッソウ</t>
    </rPh>
    <rPh sb="18" eb="19">
      <t>ビン</t>
    </rPh>
    <rPh sb="22" eb="23">
      <t>ハコ</t>
    </rPh>
    <rPh sb="23" eb="25">
      <t>シンスイ</t>
    </rPh>
    <rPh sb="25" eb="27">
      <t>ジコ</t>
    </rPh>
    <phoneticPr fontId="122"/>
  </si>
  <si>
    <t>593267531T</t>
  </si>
  <si>
    <t>593267586T</t>
  </si>
  <si>
    <t>593267608T</t>
  </si>
  <si>
    <t>593267674T</t>
  </si>
  <si>
    <t>5932678246</t>
  </si>
  <si>
    <t>土日</t>
    <rPh sb="0" eb="2">
      <t>ドニチ</t>
    </rPh>
    <phoneticPr fontId="121"/>
  </si>
  <si>
    <t>日</t>
    <rPh sb="0" eb="1">
      <t>ヒ</t>
    </rPh>
    <phoneticPr fontId="121"/>
  </si>
  <si>
    <t>3連休</t>
    <rPh sb="1" eb="3">
      <t>レンキュウ</t>
    </rPh>
    <phoneticPr fontId="121"/>
  </si>
  <si>
    <t>輸送Ｌ／Ｔ
(暦日）</t>
    <rPh sb="0" eb="2">
      <t>ユソウ</t>
    </rPh>
    <rPh sb="7" eb="9">
      <t>レキジツ</t>
    </rPh>
    <phoneticPr fontId="121"/>
  </si>
  <si>
    <t>593262823T</t>
  </si>
  <si>
    <t>593262922T</t>
  </si>
  <si>
    <t>UPS5932023020</t>
  </si>
  <si>
    <t>UPS593202339</t>
  </si>
  <si>
    <t>UPS5932023537</t>
  </si>
  <si>
    <t>UPS593202389</t>
  </si>
  <si>
    <t>UPS5932024186</t>
  </si>
  <si>
    <t>UPS5932024604</t>
  </si>
  <si>
    <t>UPS5932024428</t>
  </si>
  <si>
    <t>UPS5932025000</t>
  </si>
  <si>
    <t>UPS5932625160</t>
  </si>
  <si>
    <t>UPS593206635</t>
  </si>
  <si>
    <t>UPS5932625446</t>
  </si>
  <si>
    <t>UPS5932625655</t>
  </si>
  <si>
    <t>UPS5932625919</t>
  </si>
  <si>
    <t>DHL5932626249</t>
  </si>
  <si>
    <t>DHL5932626502</t>
  </si>
  <si>
    <t>1ﾊﾟﾚ
ﾕﾆｯﾄ重量</t>
    <rPh sb="9" eb="10">
      <t>ジュウ</t>
    </rPh>
    <rPh sb="10" eb="11">
      <t>リョウ</t>
    </rPh>
    <phoneticPr fontId="121"/>
  </si>
  <si>
    <t>5932678653</t>
  </si>
  <si>
    <t>マニラ→関空（10/6　17：30関空着　10/10　8：40山一着）
＄2.3/KG単価開始</t>
    <rPh sb="4" eb="6">
      <t>カンクウ</t>
    </rPh>
    <rPh sb="17" eb="19">
      <t>カンクウ</t>
    </rPh>
    <rPh sb="19" eb="20">
      <t>チャク</t>
    </rPh>
    <rPh sb="31" eb="33">
      <t>ヤマイチ</t>
    </rPh>
    <rPh sb="33" eb="34">
      <t>チャク</t>
    </rPh>
    <rPh sb="43" eb="45">
      <t>タンカ</t>
    </rPh>
    <rPh sb="45" eb="47">
      <t>カイシ</t>
    </rPh>
    <phoneticPr fontId="121"/>
  </si>
  <si>
    <t>マニラ→関空（10/7　18時関空着、10/11　11：00山一着）</t>
    <rPh sb="4" eb="6">
      <t>カンクウ</t>
    </rPh>
    <rPh sb="14" eb="15">
      <t>ジ</t>
    </rPh>
    <rPh sb="17" eb="18">
      <t>チャク</t>
    </rPh>
    <rPh sb="30" eb="32">
      <t>ヤマイチ</t>
    </rPh>
    <rPh sb="32" eb="33">
      <t>チャク</t>
    </rPh>
    <phoneticPr fontId="121"/>
  </si>
  <si>
    <t>マニラ→関空（10/25　17：00関空着、10/29　9：00山一着）</t>
    <rPh sb="4" eb="6">
      <t>カンクウ</t>
    </rPh>
    <rPh sb="18" eb="20">
      <t>カンクウ</t>
    </rPh>
    <rPh sb="20" eb="21">
      <t>チャク</t>
    </rPh>
    <rPh sb="32" eb="34">
      <t>ヤマイチ</t>
    </rPh>
    <rPh sb="34" eb="35">
      <t>チャク</t>
    </rPh>
    <phoneticPr fontId="121"/>
  </si>
  <si>
    <t>マニラ→関空（10/19 18時関空着、10/24　9：00山一着）</t>
    <rPh sb="4" eb="6">
      <t>カンクウ</t>
    </rPh>
    <rPh sb="15" eb="16">
      <t>ジ</t>
    </rPh>
    <rPh sb="16" eb="18">
      <t>カンクウ</t>
    </rPh>
    <rPh sb="18" eb="19">
      <t>チャク</t>
    </rPh>
    <rPh sb="30" eb="32">
      <t>ヤマイチ</t>
    </rPh>
    <rPh sb="32" eb="33">
      <t>チャク</t>
    </rPh>
    <phoneticPr fontId="121"/>
  </si>
  <si>
    <t>マニラ→関空(10/13 17時関空着、10/16　9：00山一着）</t>
    <rPh sb="4" eb="6">
      <t>カンクウ</t>
    </rPh>
    <rPh sb="15" eb="16">
      <t>ジ</t>
    </rPh>
    <rPh sb="18" eb="19">
      <t>チャク</t>
    </rPh>
    <rPh sb="30" eb="32">
      <t>ヤマイチ</t>
    </rPh>
    <rPh sb="32" eb="33">
      <t>チャク</t>
    </rPh>
    <phoneticPr fontId="121"/>
  </si>
  <si>
    <t>STSI部品不良により、別便にて出荷(予定外出荷）
（回収部31台出荷）</t>
    <rPh sb="4" eb="6">
      <t>ブヒン</t>
    </rPh>
    <rPh sb="6" eb="8">
      <t>フリョウ</t>
    </rPh>
    <rPh sb="12" eb="14">
      <t>ベツビン</t>
    </rPh>
    <rPh sb="16" eb="18">
      <t>シュッカ</t>
    </rPh>
    <rPh sb="27" eb="29">
      <t>カイシュウ</t>
    </rPh>
    <rPh sb="29" eb="30">
      <t>ブ</t>
    </rPh>
    <rPh sb="32" eb="33">
      <t>ダイ</t>
    </rPh>
    <rPh sb="33" eb="35">
      <t>シュッカ</t>
    </rPh>
    <phoneticPr fontId="121"/>
  </si>
  <si>
    <t>STSI欠品のため追加出荷(予定外出荷）
遅れ262台+当初6/5出荷の内の136台　土曜日出荷</t>
    <rPh sb="4" eb="6">
      <t>ケッピン</t>
    </rPh>
    <rPh sb="9" eb="11">
      <t>ツイカ</t>
    </rPh>
    <rPh sb="11" eb="13">
      <t>シュッカ</t>
    </rPh>
    <rPh sb="14" eb="16">
      <t>ヨテイ</t>
    </rPh>
    <rPh sb="16" eb="17">
      <t>ガイ</t>
    </rPh>
    <rPh sb="17" eb="19">
      <t>シュッカ</t>
    </rPh>
    <rPh sb="21" eb="22">
      <t>オク</t>
    </rPh>
    <rPh sb="26" eb="27">
      <t>ダイ</t>
    </rPh>
    <rPh sb="28" eb="30">
      <t>トウショ</t>
    </rPh>
    <rPh sb="33" eb="35">
      <t>シュッカ</t>
    </rPh>
    <rPh sb="36" eb="37">
      <t>ウチ</t>
    </rPh>
    <rPh sb="41" eb="42">
      <t>ダイ</t>
    </rPh>
    <rPh sb="43" eb="46">
      <t>ドヨウビ</t>
    </rPh>
    <rPh sb="46" eb="48">
      <t>シュッカ</t>
    </rPh>
    <phoneticPr fontId="121"/>
  </si>
  <si>
    <r>
      <t>（台風22）欠航回避のため出荷１日前倒し。
（台風21）成田経由での搬送・</t>
    </r>
    <r>
      <rPr>
        <b/>
        <sz val="12"/>
        <color rgb="FFFF0000"/>
        <rFont val="ＭＳ Ｐゴシック"/>
        <family val="3"/>
        <charset val="128"/>
        <scheme val="major"/>
      </rPr>
      <t>チャーター利用</t>
    </r>
    <r>
      <rPr>
        <sz val="12"/>
        <rFont val="ＭＳ Ｐゴシック"/>
        <family val="3"/>
        <charset val="128"/>
        <scheme val="major"/>
      </rPr>
      <t>（9/20 14:00到着）
沖ユニット入荷便</t>
    </r>
    <rPh sb="23" eb="25">
      <t>タイフウ</t>
    </rPh>
    <rPh sb="28" eb="30">
      <t>ナリタ</t>
    </rPh>
    <rPh sb="30" eb="32">
      <t>ケイユ</t>
    </rPh>
    <rPh sb="34" eb="36">
      <t>ハンソウ</t>
    </rPh>
    <rPh sb="42" eb="44">
      <t>リヨウ</t>
    </rPh>
    <rPh sb="55" eb="57">
      <t>トウチャク</t>
    </rPh>
    <rPh sb="59" eb="60">
      <t>オキ</t>
    </rPh>
    <rPh sb="64" eb="66">
      <t>ニュウカ</t>
    </rPh>
    <rPh sb="66" eb="67">
      <t>ビン</t>
    </rPh>
    <phoneticPr fontId="122"/>
  </si>
  <si>
    <r>
      <t xml:space="preserve">（台風21）関空閉鎖による影響回避のため9/15出荷を二分割。
（台風22）KMP稼働停止考慮。成田経由での搬送
</t>
    </r>
    <r>
      <rPr>
        <b/>
        <sz val="12"/>
        <color rgb="FFFF0000"/>
        <rFont val="ＭＳ Ｐゴシック"/>
        <family val="3"/>
        <charset val="128"/>
        <scheme val="major"/>
      </rPr>
      <t>チャーター利用</t>
    </r>
    <r>
      <rPr>
        <sz val="12"/>
        <rFont val="ＭＳ Ｐゴシック"/>
        <family val="3"/>
        <charset val="128"/>
        <scheme val="major"/>
      </rPr>
      <t>（9/26 11：00到着）</t>
    </r>
    <rPh sb="1" eb="3">
      <t>タイフウ</t>
    </rPh>
    <rPh sb="6" eb="8">
      <t>カンクウ</t>
    </rPh>
    <rPh sb="8" eb="10">
      <t>ヘイサ</t>
    </rPh>
    <rPh sb="13" eb="15">
      <t>エイキョウ</t>
    </rPh>
    <rPh sb="15" eb="17">
      <t>カイヒ</t>
    </rPh>
    <rPh sb="33" eb="35">
      <t>タイフウ</t>
    </rPh>
    <rPh sb="41" eb="43">
      <t>カドウ</t>
    </rPh>
    <rPh sb="43" eb="45">
      <t>テイシ</t>
    </rPh>
    <rPh sb="45" eb="47">
      <t>コウリョ</t>
    </rPh>
    <rPh sb="48" eb="50">
      <t>ナリタ</t>
    </rPh>
    <rPh sb="50" eb="52">
      <t>ケイユ</t>
    </rPh>
    <rPh sb="54" eb="56">
      <t>ハンソウ</t>
    </rPh>
    <rPh sb="62" eb="64">
      <t>リヨウ</t>
    </rPh>
    <rPh sb="75" eb="77">
      <t>トウチャク</t>
    </rPh>
    <phoneticPr fontId="121"/>
  </si>
  <si>
    <r>
      <t>(台風21）関空閉鎖、成田経由の搬送（9/28成田着）
10/3　15:40</t>
    </r>
    <r>
      <rPr>
        <b/>
        <sz val="12"/>
        <color rgb="FFFF0000"/>
        <rFont val="ＭＳ Ｐゴシック"/>
        <family val="3"/>
        <charset val="128"/>
        <scheme val="major"/>
      </rPr>
      <t>チャーター利用</t>
    </r>
    <rPh sb="1" eb="3">
      <t>タイフウ</t>
    </rPh>
    <rPh sb="6" eb="8">
      <t>カンクウ</t>
    </rPh>
    <rPh sb="8" eb="10">
      <t>ヘイサ</t>
    </rPh>
    <rPh sb="11" eb="13">
      <t>ナリタ</t>
    </rPh>
    <rPh sb="13" eb="15">
      <t>ケイユ</t>
    </rPh>
    <rPh sb="16" eb="18">
      <t>ハンソウ</t>
    </rPh>
    <rPh sb="23" eb="25">
      <t>ナリタ</t>
    </rPh>
    <rPh sb="25" eb="26">
      <t>チャク</t>
    </rPh>
    <rPh sb="43" eb="45">
      <t>リヨウ</t>
    </rPh>
    <phoneticPr fontId="121"/>
  </si>
  <si>
    <r>
      <t>(台風21）関空閉鎖
(台風24）9/29成田着陸不能なため出荷ストップ。
10/5　14:40着</t>
    </r>
    <r>
      <rPr>
        <b/>
        <sz val="12"/>
        <color rgb="FFFF0000"/>
        <rFont val="ＭＳ Ｐゴシック"/>
        <family val="3"/>
        <charset val="128"/>
        <scheme val="major"/>
      </rPr>
      <t>チャーター利用</t>
    </r>
    <rPh sb="1" eb="3">
      <t>タイフウ</t>
    </rPh>
    <rPh sb="6" eb="8">
      <t>カンクウ</t>
    </rPh>
    <rPh sb="8" eb="10">
      <t>ヘイサ</t>
    </rPh>
    <rPh sb="12" eb="14">
      <t>タイフウ</t>
    </rPh>
    <rPh sb="21" eb="23">
      <t>ナリタ</t>
    </rPh>
    <rPh sb="23" eb="25">
      <t>チャクリク</t>
    </rPh>
    <rPh sb="25" eb="27">
      <t>フノウ</t>
    </rPh>
    <rPh sb="30" eb="32">
      <t>シュッカ</t>
    </rPh>
    <rPh sb="48" eb="49">
      <t>チャク</t>
    </rPh>
    <rPh sb="54" eb="56">
      <t>リヨウ</t>
    </rPh>
    <phoneticPr fontId="121"/>
  </si>
  <si>
    <r>
      <t xml:space="preserve">土曜出荷・（台風21）関空閉鎖。成田経由での搬送
</t>
    </r>
    <r>
      <rPr>
        <b/>
        <sz val="12"/>
        <color rgb="FFFF0000"/>
        <rFont val="ＭＳ Ｐゴシック"/>
        <family val="3"/>
        <charset val="128"/>
        <scheme val="major"/>
      </rPr>
      <t>チャーター利用</t>
    </r>
    <r>
      <rPr>
        <sz val="12"/>
        <rFont val="ＭＳ Ｐゴシック"/>
        <family val="3"/>
        <charset val="128"/>
        <scheme val="major"/>
      </rPr>
      <t>（9/12　11：00到着）</t>
    </r>
    <rPh sb="6" eb="8">
      <t>タイフウ</t>
    </rPh>
    <rPh sb="11" eb="13">
      <t>カンクウ</t>
    </rPh>
    <rPh sb="13" eb="15">
      <t>ヘイサ</t>
    </rPh>
    <rPh sb="16" eb="18">
      <t>ナリタ</t>
    </rPh>
    <rPh sb="18" eb="20">
      <t>ケイユ</t>
    </rPh>
    <rPh sb="22" eb="24">
      <t>ハンソウ</t>
    </rPh>
    <rPh sb="30" eb="32">
      <t>リヨウ</t>
    </rPh>
    <rPh sb="43" eb="45">
      <t>トウチャク</t>
    </rPh>
    <phoneticPr fontId="122"/>
  </si>
  <si>
    <r>
      <rPr>
        <sz val="12"/>
        <rFont val="ＭＳ Ｐゴシック"/>
        <family val="3"/>
        <charset val="128"/>
        <scheme val="major"/>
      </rPr>
      <t>マニラ→関空（10/28　19：17関空着、11/2　9：00山一着）</t>
    </r>
    <r>
      <rPr>
        <sz val="12"/>
        <color rgb="FFFF0000"/>
        <rFont val="ＭＳ Ｐゴシック"/>
        <family val="3"/>
        <charset val="128"/>
        <scheme val="major"/>
      </rPr>
      <t xml:space="preserve">
</t>
    </r>
    <r>
      <rPr>
        <b/>
        <sz val="12"/>
        <color rgb="FFFF0000"/>
        <rFont val="ＭＳ Ｐゴシック"/>
        <family val="3"/>
        <charset val="128"/>
        <scheme val="major"/>
      </rPr>
      <t>６パレ１２５ＢＯＸ　食品発送により検疫確認にて税関止め発生</t>
    </r>
    <rPh sb="46" eb="48">
      <t>ショクヒン</t>
    </rPh>
    <rPh sb="48" eb="50">
      <t>ハッソウ</t>
    </rPh>
    <rPh sb="53" eb="55">
      <t>ケンエキ</t>
    </rPh>
    <rPh sb="55" eb="57">
      <t>カクニン</t>
    </rPh>
    <rPh sb="59" eb="61">
      <t>ゼイカン</t>
    </rPh>
    <rPh sb="61" eb="62">
      <t>ト</t>
    </rPh>
    <rPh sb="63" eb="65">
      <t>ハッセイ</t>
    </rPh>
    <phoneticPr fontId="121"/>
  </si>
  <si>
    <r>
      <t>（台風21）関空封鎖による影響回避のため9/25出荷を二分割し、
1陣9/24前倒し出荷
成田経由での搬送・</t>
    </r>
    <r>
      <rPr>
        <b/>
        <sz val="12"/>
        <color rgb="FFFF0000"/>
        <rFont val="ＭＳ Ｐゴシック"/>
        <family val="3"/>
        <charset val="128"/>
        <scheme val="major"/>
      </rPr>
      <t>チャーター利用</t>
    </r>
    <r>
      <rPr>
        <sz val="12"/>
        <rFont val="ＭＳ Ｐゴシック"/>
        <family val="3"/>
        <charset val="128"/>
        <scheme val="major"/>
      </rPr>
      <t>（9/29　8：05到着）</t>
    </r>
    <rPh sb="1" eb="3">
      <t>タイフウ</t>
    </rPh>
    <rPh sb="6" eb="8">
      <t>カンクウ</t>
    </rPh>
    <rPh sb="8" eb="10">
      <t>フウサ</t>
    </rPh>
    <rPh sb="13" eb="15">
      <t>エイキョウ</t>
    </rPh>
    <rPh sb="15" eb="17">
      <t>カイヒ</t>
    </rPh>
    <rPh sb="24" eb="26">
      <t>シュッカ</t>
    </rPh>
    <rPh sb="27" eb="28">
      <t>ニ</t>
    </rPh>
    <rPh sb="28" eb="30">
      <t>ブンカツ</t>
    </rPh>
    <rPh sb="34" eb="35">
      <t>ジン</t>
    </rPh>
    <rPh sb="39" eb="41">
      <t>マエダオ</t>
    </rPh>
    <rPh sb="42" eb="44">
      <t>シュッカ</t>
    </rPh>
    <rPh sb="51" eb="53">
      <t>ハンソウ</t>
    </rPh>
    <rPh sb="71" eb="73">
      <t>トウチャク</t>
    </rPh>
    <phoneticPr fontId="121"/>
  </si>
  <si>
    <r>
      <t xml:space="preserve">マニラ→関空(10/17 16時関空着、10/19　9：00山一着)
</t>
    </r>
    <r>
      <rPr>
        <b/>
        <sz val="12"/>
        <color rgb="FFFF0000"/>
        <rFont val="ＭＳ Ｐゴシック"/>
        <family val="3"/>
        <charset val="128"/>
        <scheme val="major"/>
      </rPr>
      <t>１パレ１０１ＢＯＸ　破損事故</t>
    </r>
    <rPh sb="4" eb="6">
      <t>カンクウ</t>
    </rPh>
    <rPh sb="15" eb="16">
      <t>ジ</t>
    </rPh>
    <rPh sb="18" eb="19">
      <t>チャク</t>
    </rPh>
    <rPh sb="30" eb="32">
      <t>ヤマイチ</t>
    </rPh>
    <rPh sb="32" eb="33">
      <t>チャク</t>
    </rPh>
    <rPh sb="45" eb="47">
      <t>ハソン</t>
    </rPh>
    <rPh sb="47" eb="49">
      <t>ジコ</t>
    </rPh>
    <phoneticPr fontId="121"/>
  </si>
  <si>
    <r>
      <t xml:space="preserve">マニラ→関空（11/12　18：58関空着、11/14　9:00山一着）
</t>
    </r>
    <r>
      <rPr>
        <b/>
        <sz val="12"/>
        <color rgb="FFFF0000"/>
        <rFont val="ＭＳ Ｐゴシック"/>
        <family val="3"/>
        <charset val="128"/>
        <scheme val="major"/>
      </rPr>
      <t>ＢＯＸ　破損事故(軽微な破損）</t>
    </r>
    <rPh sb="46" eb="48">
      <t>ケイビ</t>
    </rPh>
    <rPh sb="49" eb="51">
      <t>ハソン</t>
    </rPh>
    <phoneticPr fontId="121"/>
  </si>
  <si>
    <t>593267938T</t>
  </si>
  <si>
    <t>5932679544</t>
  </si>
  <si>
    <r>
      <t xml:space="preserve">マニラ→関空（12/18 9:41 関空着、12/19 9:00 山一着）
</t>
    </r>
    <r>
      <rPr>
        <sz val="12"/>
        <color rgb="FFFF0000"/>
        <rFont val="ＭＳ Ｐゴシック"/>
        <family val="3"/>
        <charset val="128"/>
        <scheme val="major"/>
      </rPr>
      <t>1パレット目下段-25・27の2箱　破損事故</t>
    </r>
    <rPh sb="56" eb="58">
      <t>ハソン</t>
    </rPh>
    <rPh sb="58" eb="60">
      <t>ジコ</t>
    </rPh>
    <phoneticPr fontId="121"/>
  </si>
  <si>
    <t>土日月</t>
    <rPh sb="0" eb="2">
      <t>ドニチ</t>
    </rPh>
    <rPh sb="2" eb="3">
      <t>ゲツ</t>
    </rPh>
    <phoneticPr fontId="121"/>
  </si>
  <si>
    <r>
      <t xml:space="preserve">マニラ→関空（12/23 14:19関空着、12/27 9:00山一着）
</t>
    </r>
    <r>
      <rPr>
        <sz val="12"/>
        <color rgb="FFFF0000"/>
        <rFont val="ＭＳ Ｐゴシック"/>
        <family val="3"/>
        <charset val="128"/>
        <scheme val="major"/>
      </rPr>
      <t>出荷日変更（12/27→12/21）*KMP要請による</t>
    </r>
    <rPh sb="32" eb="34">
      <t>ヤマイチ</t>
    </rPh>
    <rPh sb="34" eb="35">
      <t>チャク</t>
    </rPh>
    <rPh sb="37" eb="40">
      <t>シュッカビ</t>
    </rPh>
    <rPh sb="40" eb="42">
      <t>ヘンコウ</t>
    </rPh>
    <rPh sb="59" eb="61">
      <t>ヨウセイ</t>
    </rPh>
    <phoneticPr fontId="121"/>
  </si>
  <si>
    <t>’19</t>
  </si>
  <si>
    <t>’20</t>
  </si>
  <si>
    <t>昭和の日</t>
  </si>
  <si>
    <t>休日</t>
  </si>
  <si>
    <t>新天皇即位</t>
  </si>
  <si>
    <t>憲法記念日</t>
  </si>
  <si>
    <t>みどりの日</t>
  </si>
  <si>
    <t>こどもの日</t>
  </si>
  <si>
    <t>振替休日</t>
  </si>
  <si>
    <t>日月</t>
    <rPh sb="0" eb="1">
      <t>ニチ</t>
    </rPh>
    <rPh sb="1" eb="2">
      <t>ゲツ</t>
    </rPh>
    <phoneticPr fontId="121"/>
  </si>
  <si>
    <t>5933190340</t>
  </si>
  <si>
    <t>5933190450</t>
  </si>
  <si>
    <t>593319055T</t>
  </si>
  <si>
    <t>ＯＳＳ非稼働設定日/光真ss棚卸</t>
    <rPh sb="3" eb="4">
      <t>ヒ</t>
    </rPh>
    <rPh sb="4" eb="6">
      <t>カドウ</t>
    </rPh>
    <rPh sb="6" eb="9">
      <t>セッテイビ</t>
    </rPh>
    <rPh sb="10" eb="14">
      <t>コウシン</t>
    </rPh>
    <rPh sb="14" eb="16">
      <t>タナオロシ</t>
    </rPh>
    <phoneticPr fontId="128"/>
  </si>
  <si>
    <t>5933190813</t>
  </si>
  <si>
    <r>
      <t xml:space="preserve">ＫＭＰ調達ﾍﾞｱﾘﾝｸﾞの欠品により出荷台数減(654→484）
</t>
    </r>
    <r>
      <rPr>
        <b/>
        <sz val="16"/>
        <color rgb="FFFF0000"/>
        <rFont val="ＭＳ Ｐゴシック"/>
        <family val="3"/>
        <charset val="128"/>
        <scheme val="major"/>
      </rPr>
      <t>UPS輸送事故(ｶｾｯﾄ）</t>
    </r>
    <rPh sb="3" eb="5">
      <t>チョウタツ</t>
    </rPh>
    <rPh sb="13" eb="15">
      <t>ケッピン</t>
    </rPh>
    <rPh sb="18" eb="20">
      <t>シュッカ</t>
    </rPh>
    <rPh sb="20" eb="22">
      <t>ダイスウ</t>
    </rPh>
    <rPh sb="22" eb="23">
      <t>ゲン</t>
    </rPh>
    <rPh sb="36" eb="38">
      <t>ジコ</t>
    </rPh>
    <phoneticPr fontId="107"/>
  </si>
  <si>
    <r>
      <t xml:space="preserve">マニラ→関空（ 02/24 9:37 関空着、 02/26 9:00山一着）
</t>
    </r>
    <r>
      <rPr>
        <sz val="12"/>
        <color rgb="FFFF0000"/>
        <rFont val="ＭＳ Ｐゴシック"/>
        <family val="3"/>
        <charset val="128"/>
        <scheme val="major"/>
      </rPr>
      <t>破損事故 　２パレ最下段　BOX55　LBL３個入り　上箱のみ破損</t>
    </r>
    <rPh sb="48" eb="49">
      <t>サイ</t>
    </rPh>
    <rPh sb="49" eb="51">
      <t>カダン</t>
    </rPh>
    <rPh sb="62" eb="63">
      <t>コ</t>
    </rPh>
    <rPh sb="63" eb="64">
      <t>イ</t>
    </rPh>
    <rPh sb="66" eb="67">
      <t>ウワ</t>
    </rPh>
    <rPh sb="67" eb="68">
      <t>バコ</t>
    </rPh>
    <rPh sb="70" eb="72">
      <t>ハソン</t>
    </rPh>
    <phoneticPr fontId="121"/>
  </si>
  <si>
    <t>祝</t>
    <rPh sb="0" eb="1">
      <t>シュク</t>
    </rPh>
    <phoneticPr fontId="121"/>
  </si>
  <si>
    <t>1876244-1</t>
    <phoneticPr fontId="107"/>
  </si>
  <si>
    <t>完了台数+1</t>
    <rPh sb="0" eb="2">
      <t>カンリョウ</t>
    </rPh>
    <rPh sb="2" eb="4">
      <t>ダイスウ</t>
    </rPh>
    <phoneticPr fontId="107"/>
  </si>
  <si>
    <t>5933191616</t>
  </si>
  <si>
    <r>
      <t xml:space="preserve">b
</t>
    </r>
    <r>
      <rPr>
        <sz val="9"/>
        <rFont val="ＭＳ Ｐゴシック"/>
        <family val="3"/>
        <charset val="128"/>
      </rPr>
      <t>(光真ｶﾚ）</t>
    </r>
    <phoneticPr fontId="107"/>
  </si>
  <si>
    <t>*出荷台数に破損機13台含む</t>
    <rPh sb="1" eb="3">
      <t>シュッカ</t>
    </rPh>
    <rPh sb="3" eb="5">
      <t>ダイスウ</t>
    </rPh>
    <rPh sb="6" eb="8">
      <t>ハソン</t>
    </rPh>
    <rPh sb="8" eb="9">
      <t>キ</t>
    </rPh>
    <rPh sb="11" eb="12">
      <t>ダイ</t>
    </rPh>
    <rPh sb="12" eb="13">
      <t>フク</t>
    </rPh>
    <phoneticPr fontId="107"/>
  </si>
  <si>
    <t>Day</t>
  </si>
  <si>
    <r>
      <rPr>
        <sz val="11"/>
        <rFont val="ＭＳ Ｐゴシック"/>
        <family val="3"/>
        <charset val="128"/>
        <scheme val="major"/>
      </rPr>
      <t>（台風21）関空封鎖による影響回避のため9/8出荷を二分割
成田経由での搬送・</t>
    </r>
    <r>
      <rPr>
        <b/>
        <sz val="11"/>
        <color rgb="FFFF0000"/>
        <rFont val="ＭＳ Ｐゴシック"/>
        <family val="3"/>
        <charset val="128"/>
        <scheme val="major"/>
      </rPr>
      <t>チャーター利用</t>
    </r>
    <r>
      <rPr>
        <sz val="11"/>
        <rFont val="ＭＳ Ｐゴシック"/>
        <family val="3"/>
        <charset val="128"/>
        <scheme val="major"/>
      </rPr>
      <t>（9/14 9：30到着）</t>
    </r>
    <r>
      <rPr>
        <sz val="11"/>
        <color rgb="FFFF0000"/>
        <rFont val="ＭＳ Ｐゴシック"/>
        <family val="3"/>
        <charset val="128"/>
        <scheme val="major"/>
      </rPr>
      <t xml:space="preserve">
</t>
    </r>
    <r>
      <rPr>
        <b/>
        <sz val="11"/>
        <color rgb="FFFF0000"/>
        <rFont val="ＭＳ Ｐゴシック"/>
        <family val="3"/>
        <charset val="128"/>
        <scheme val="major"/>
      </rPr>
      <t>１パレ１０１、９８ＢＯＸ梱包箱破損事故あり（LAD#7965は無事）</t>
    </r>
    <rPh sb="1" eb="3">
      <t>タイフウ</t>
    </rPh>
    <rPh sb="6" eb="8">
      <t>カンクウ</t>
    </rPh>
    <rPh sb="8" eb="10">
      <t>フウサ</t>
    </rPh>
    <rPh sb="13" eb="15">
      <t>エイキョウ</t>
    </rPh>
    <rPh sb="15" eb="17">
      <t>カイヒ</t>
    </rPh>
    <rPh sb="23" eb="25">
      <t>シュッカ</t>
    </rPh>
    <rPh sb="26" eb="27">
      <t>ニ</t>
    </rPh>
    <rPh sb="27" eb="29">
      <t>ブンカツ</t>
    </rPh>
    <rPh sb="36" eb="38">
      <t>ハンソウ</t>
    </rPh>
    <rPh sb="56" eb="58">
      <t>トウチャク</t>
    </rPh>
    <phoneticPr fontId="121"/>
  </si>
  <si>
    <r>
      <t xml:space="preserve">土曜出荷
</t>
    </r>
    <r>
      <rPr>
        <b/>
        <sz val="11"/>
        <color rgb="FFFF0000"/>
        <rFont val="ＭＳ Ｐゴシック"/>
        <family val="3"/>
        <charset val="128"/>
        <scheme val="major"/>
      </rPr>
      <t>１パレ１１０，１１２ＢＯＸ梱包箱破損事故あり（LAAは無事）</t>
    </r>
    <rPh sb="0" eb="2">
      <t>ドヨウ</t>
    </rPh>
    <rPh sb="2" eb="4">
      <t>シュッカ</t>
    </rPh>
    <rPh sb="18" eb="20">
      <t>コンポウ</t>
    </rPh>
    <rPh sb="20" eb="21">
      <t>ハコ</t>
    </rPh>
    <rPh sb="21" eb="23">
      <t>ハソン</t>
    </rPh>
    <rPh sb="23" eb="25">
      <t>ジコ</t>
    </rPh>
    <rPh sb="32" eb="34">
      <t>ブジ</t>
    </rPh>
    <phoneticPr fontId="122"/>
  </si>
  <si>
    <r>
      <t xml:space="preserve">土曜出荷。
</t>
    </r>
    <r>
      <rPr>
        <b/>
        <sz val="11"/>
        <color rgb="FFFF0000"/>
        <rFont val="ＭＳ Ｐゴシック"/>
        <family val="3"/>
        <charset val="128"/>
        <scheme val="major"/>
      </rPr>
      <t>３パレ８１ＢＯＸ(LAA*2）.84(LBL002*3）梱包箱破損事故あり</t>
    </r>
    <rPh sb="0" eb="2">
      <t>ドヨウ</t>
    </rPh>
    <rPh sb="2" eb="4">
      <t>シュッカ</t>
    </rPh>
    <phoneticPr fontId="122"/>
  </si>
  <si>
    <r>
      <rPr>
        <b/>
        <sz val="12"/>
        <color rgb="FFFF0000"/>
        <rFont val="ＭＳ Ｐゴシック"/>
        <family val="3"/>
        <charset val="128"/>
        <scheme val="major"/>
      </rPr>
      <t>日本発8/22→8/25ＫＭＰ部品発送便にて2箱浸水事故あり</t>
    </r>
    <r>
      <rPr>
        <sz val="12"/>
        <rFont val="ＭＳ Ｐゴシック"/>
        <family val="3"/>
        <charset val="128"/>
        <scheme val="major"/>
      </rPr>
      <t xml:space="preserve">
土曜出荷</t>
    </r>
    <rPh sb="31" eb="33">
      <t>ドヨウ</t>
    </rPh>
    <rPh sb="33" eb="35">
      <t>シュッカ</t>
    </rPh>
    <phoneticPr fontId="122"/>
  </si>
  <si>
    <t>Sat</t>
  </si>
  <si>
    <t>Mon</t>
  </si>
  <si>
    <t>Thu</t>
  </si>
  <si>
    <t>Tue</t>
  </si>
  <si>
    <t>Fri</t>
  </si>
  <si>
    <t>Wed</t>
  </si>
  <si>
    <r>
      <t>マニラ→関空（4/17 11:49 関空着、4/18 9:00  山一着）　</t>
    </r>
    <r>
      <rPr>
        <sz val="12"/>
        <color rgb="FFFF0000"/>
        <rFont val="ＭＳ Ｐゴシック"/>
        <family val="3"/>
        <charset val="128"/>
        <scheme val="major"/>
      </rPr>
      <t>7ﾊﾟﾚ予定
破損事故 　5パレ最下段　BOX135　LAF３個入り破損</t>
    </r>
    <rPh sb="42" eb="44">
      <t>ヨテイ</t>
    </rPh>
    <phoneticPr fontId="121"/>
  </si>
  <si>
    <t>接着剤問題によりLBL51台を次回出荷に延期</t>
    <rPh sb="0" eb="2">
      <t>セッチャク</t>
    </rPh>
    <rPh sb="2" eb="3">
      <t>ザイ</t>
    </rPh>
    <rPh sb="3" eb="5">
      <t>モンダイ</t>
    </rPh>
    <rPh sb="13" eb="14">
      <t>ダイ</t>
    </rPh>
    <rPh sb="15" eb="17">
      <t>ジカイ</t>
    </rPh>
    <rPh sb="17" eb="19">
      <t>シュッカ</t>
    </rPh>
    <rPh sb="20" eb="22">
      <t>エンキ</t>
    </rPh>
    <phoneticPr fontId="121"/>
  </si>
  <si>
    <t>VU-LB112</t>
  </si>
  <si>
    <t>ＯＳＳ非稼働設定日</t>
    <rPh sb="3" eb="4">
      <t>ヒ</t>
    </rPh>
    <rPh sb="4" eb="6">
      <t>カドウ</t>
    </rPh>
    <rPh sb="6" eb="9">
      <t>セッテイビ</t>
    </rPh>
    <phoneticPr fontId="142"/>
  </si>
  <si>
    <t>OSS休日</t>
    <rPh sb="3" eb="5">
      <t>キュウジツ</t>
    </rPh>
    <phoneticPr fontId="102"/>
  </si>
  <si>
    <t>光真通常出勤日</t>
    <rPh sb="2" eb="4">
      <t>ツウジョウ</t>
    </rPh>
    <rPh sb="4" eb="6">
      <t>シュッキン</t>
    </rPh>
    <rPh sb="6" eb="7">
      <t>ヒ</t>
    </rPh>
    <phoneticPr fontId="123"/>
  </si>
  <si>
    <t>OSS稼働と連動出勤</t>
    <rPh sb="3" eb="5">
      <t>カドウ</t>
    </rPh>
    <rPh sb="6" eb="8">
      <t>レンドウ</t>
    </rPh>
    <rPh sb="8" eb="10">
      <t>シュッキン</t>
    </rPh>
    <phoneticPr fontId="123"/>
  </si>
  <si>
    <t>OSSﾗｲﾝ関係者　年休取得</t>
    <rPh sb="6" eb="8">
      <t>カンケイ</t>
    </rPh>
    <rPh sb="10" eb="12">
      <t>ネンキュウ</t>
    </rPh>
    <rPh sb="12" eb="14">
      <t>シュトク</t>
    </rPh>
    <phoneticPr fontId="102"/>
  </si>
  <si>
    <t>OSSﾗｲﾝ関係者夏季休暇</t>
    <rPh sb="6" eb="8">
      <t>カンケイ</t>
    </rPh>
    <rPh sb="8" eb="9">
      <t>シャ</t>
    </rPh>
    <rPh sb="9" eb="11">
      <t>カキ</t>
    </rPh>
    <rPh sb="11" eb="13">
      <t>キュウカ</t>
    </rPh>
    <phoneticPr fontId="102"/>
  </si>
  <si>
    <t>5933192584</t>
  </si>
  <si>
    <t>593319264T</t>
  </si>
  <si>
    <t>G20開催により成田経由（ﾁｬｰﾀｰ）</t>
    <rPh sb="3" eb="5">
      <t>カイサイ</t>
    </rPh>
    <rPh sb="8" eb="10">
      <t>ナリタ</t>
    </rPh>
    <rPh sb="10" eb="12">
      <t>ケイユ</t>
    </rPh>
    <phoneticPr fontId="121"/>
  </si>
  <si>
    <t>出荷24→21台</t>
    <rPh sb="0" eb="2">
      <t>シュッカ</t>
    </rPh>
    <rPh sb="7" eb="8">
      <t>ダイ</t>
    </rPh>
    <phoneticPr fontId="107"/>
  </si>
  <si>
    <t>出荷21→24台</t>
    <rPh sb="0" eb="2">
      <t>シュッカ</t>
    </rPh>
    <rPh sb="7" eb="8">
      <t>ダイ</t>
    </rPh>
    <phoneticPr fontId="107"/>
  </si>
  <si>
    <t>マニラ→成田→光真チャータ直送（ 6/27 18:11 成田着、7/1　9：00  山一着）</t>
    <rPh sb="4" eb="6">
      <t>ナリタ</t>
    </rPh>
    <rPh sb="7" eb="9">
      <t>コウシン</t>
    </rPh>
    <rPh sb="13" eb="15">
      <t>チョクソウ</t>
    </rPh>
    <rPh sb="28" eb="30">
      <t>ナリタ</t>
    </rPh>
    <phoneticPr fontId="121"/>
  </si>
  <si>
    <r>
      <t>マニラ→成田→関空（5/11 13:35関空着、5/13　9：00  山一着）　</t>
    </r>
    <r>
      <rPr>
        <sz val="12"/>
        <color rgb="FFFF0000"/>
        <rFont val="ＭＳ Ｐゴシック"/>
        <family val="3"/>
        <charset val="128"/>
        <scheme val="major"/>
      </rPr>
      <t>7ﾊﾟﾚ予定</t>
    </r>
    <rPh sb="44" eb="46">
      <t>ヨテイ</t>
    </rPh>
    <phoneticPr fontId="121"/>
  </si>
  <si>
    <t>・→</t>
    <phoneticPr fontId="107"/>
  </si>
  <si>
    <t>ベアリング欠品の為出荷数変更（509→420）</t>
    <rPh sb="5" eb="7">
      <t>ケッピン</t>
    </rPh>
    <rPh sb="8" eb="9">
      <t>タメ</t>
    </rPh>
    <rPh sb="9" eb="11">
      <t>シュッカ</t>
    </rPh>
    <rPh sb="11" eb="12">
      <t>スウ</t>
    </rPh>
    <rPh sb="12" eb="14">
      <t>ヘンコウ</t>
    </rPh>
    <phoneticPr fontId="121"/>
  </si>
  <si>
    <t>ベアリング欠品の為出荷数変更(534→319→396）</t>
    <rPh sb="5" eb="7">
      <t>ケッピン</t>
    </rPh>
    <rPh sb="8" eb="9">
      <t>タメ</t>
    </rPh>
    <rPh sb="9" eb="11">
      <t>シュッカ</t>
    </rPh>
    <rPh sb="11" eb="12">
      <t>スウ</t>
    </rPh>
    <rPh sb="12" eb="14">
      <t>ヘンコウ</t>
    </rPh>
    <phoneticPr fontId="121"/>
  </si>
  <si>
    <t>ベアリング欠品の為追加出荷（136→341）</t>
    <rPh sb="5" eb="7">
      <t>ケッピン</t>
    </rPh>
    <rPh sb="8" eb="9">
      <t>タメ</t>
    </rPh>
    <rPh sb="9" eb="11">
      <t>ツイカ</t>
    </rPh>
    <rPh sb="11" eb="13">
      <t>シュッカ</t>
    </rPh>
    <phoneticPr fontId="121"/>
  </si>
  <si>
    <t>ベアリング欠品の為出荷数変更（542→491→438）</t>
    <rPh sb="5" eb="7">
      <t>ケッピン</t>
    </rPh>
    <rPh sb="8" eb="9">
      <t>タメ</t>
    </rPh>
    <rPh sb="9" eb="11">
      <t>シュッカ</t>
    </rPh>
    <rPh sb="11" eb="12">
      <t>スウ</t>
    </rPh>
    <rPh sb="12" eb="14">
      <t>ヘンコウ</t>
    </rPh>
    <phoneticPr fontId="121"/>
  </si>
  <si>
    <t>5933193046</t>
  </si>
  <si>
    <t>ベアリング欠品の為出荷日変更（7/29→7/30→7/29）
出荷数変更（542pcs→538pcs→542pcs)</t>
    <rPh sb="5" eb="7">
      <t>ケッピン</t>
    </rPh>
    <rPh sb="8" eb="9">
      <t>タメ</t>
    </rPh>
    <rPh sb="9" eb="12">
      <t>シュッカビ</t>
    </rPh>
    <rPh sb="12" eb="14">
      <t>ヘンコウ</t>
    </rPh>
    <rPh sb="31" eb="33">
      <t>シュッカ</t>
    </rPh>
    <rPh sb="33" eb="34">
      <t>スウ</t>
    </rPh>
    <rPh sb="34" eb="36">
      <t>ヘンコウ</t>
    </rPh>
    <phoneticPr fontId="121"/>
  </si>
  <si>
    <r>
      <t xml:space="preserve">マニラ→成田→関空（ 07/24 12:59関空着、7/25 9:00山一着）
</t>
    </r>
    <r>
      <rPr>
        <sz val="12"/>
        <color rgb="FFFF0000"/>
        <rFont val="ＭＳ Ｐゴシック"/>
        <family val="3"/>
        <charset val="128"/>
        <scheme val="major"/>
      </rPr>
      <t>ダメージ　P2-56 個装箱角　（LAA101　S-No：72817.72818　OK）</t>
    </r>
    <rPh sb="4" eb="6">
      <t>ナリタ</t>
    </rPh>
    <rPh sb="51" eb="53">
      <t>コソウ</t>
    </rPh>
    <rPh sb="53" eb="54">
      <t>バコ</t>
    </rPh>
    <rPh sb="54" eb="55">
      <t>カド</t>
    </rPh>
    <phoneticPr fontId="107"/>
  </si>
  <si>
    <r>
      <t>マニラ→成田→関空（5/4 13:16関空着、5/8　9：00  山一着）　7ﾊﾟﾚ予定</t>
    </r>
    <r>
      <rPr>
        <sz val="12"/>
        <color rgb="FFFF0000"/>
        <rFont val="ＭＳ Ｐゴシック"/>
        <family val="3"/>
        <charset val="128"/>
        <scheme val="major"/>
      </rPr>
      <t xml:space="preserve">
破損事故 　2パレ最下段　BOX53&amp;56　LAG001*6(41317-19)&amp;(41326-28)破損</t>
    </r>
    <rPh sb="4" eb="6">
      <t>ナリタ</t>
    </rPh>
    <rPh sb="42" eb="44">
      <t>ヨテイ</t>
    </rPh>
    <phoneticPr fontId="121"/>
  </si>
  <si>
    <t>マニラ→関空（5/13 12:12関空着、5/14 9:00 山一着）　7ﾊﾟﾚ予定</t>
    <rPh sb="40" eb="42">
      <t>ヨテイ</t>
    </rPh>
    <phoneticPr fontId="121"/>
  </si>
  <si>
    <t>マニラ→成田→関空（5/18 9:10 関空着、 5/21 9:00山一着）　7ﾊﾟﾚ予定</t>
    <rPh sb="43" eb="45">
      <t>ヨテイ</t>
    </rPh>
    <phoneticPr fontId="121"/>
  </si>
  <si>
    <t>マニラ→関空（5/23 12:10 関空着、 5/24 9:00 山一着）　7ﾊﾟﾚ予定</t>
    <rPh sb="42" eb="44">
      <t>ヨテイ</t>
    </rPh>
    <phoneticPr fontId="121"/>
  </si>
  <si>
    <r>
      <t>マニラ→成田→関空（6/5 9:00 　関空着、  6/6 9:00 山一着）　8ﾊﾟﾚ予定</t>
    </r>
    <r>
      <rPr>
        <sz val="12"/>
        <color rgb="FFFF0000"/>
        <rFont val="ＭＳ Ｐゴシック"/>
        <family val="3"/>
        <charset val="128"/>
        <scheme val="major"/>
      </rPr>
      <t xml:space="preserve">
ﾊﾟﾚｯﾄ破損（輸送には支障なし）</t>
    </r>
    <rPh sb="44" eb="46">
      <t>ヨテイ</t>
    </rPh>
    <rPh sb="52" eb="54">
      <t>ハソン</t>
    </rPh>
    <rPh sb="55" eb="57">
      <t>ユソウ</t>
    </rPh>
    <rPh sb="59" eb="61">
      <t>シショウ</t>
    </rPh>
    <phoneticPr fontId="121"/>
  </si>
  <si>
    <t>マニラ→関空（ 6/10 10:00関空着、 6/11　9：00 山一着）　7ﾊﾟﾚ予定</t>
    <rPh sb="42" eb="44">
      <t>ヨテイ</t>
    </rPh>
    <phoneticPr fontId="121"/>
  </si>
  <si>
    <t>マニラ→成田→関空（6/15 10:26 関空着、6/18 9:00 山一着）　7ﾊﾟﾚ予定</t>
    <rPh sb="44" eb="46">
      <t>ヨテイ</t>
    </rPh>
    <phoneticPr fontId="121"/>
  </si>
  <si>
    <t>マニラ→関空（ 6/19 9:57 関空着、6/20 9:00  山一着）　7ﾊﾟﾚ予定</t>
    <rPh sb="42" eb="44">
      <t>ヨテイ</t>
    </rPh>
    <phoneticPr fontId="121"/>
  </si>
  <si>
    <t>マニラ→成田→関空（ 6/22 10:36 関空着、6/25 9:00 山一着）　7ﾊﾟﾚ予定</t>
    <rPh sb="45" eb="47">
      <t>ヨテイ</t>
    </rPh>
    <phoneticPr fontId="121"/>
  </si>
  <si>
    <t>マニラ→関空（07/05 12:10 関空着、07/08 9:00   山一着）　7ﾊﾟﾚ予定</t>
    <rPh sb="45" eb="47">
      <t>ヨテイ</t>
    </rPh>
    <phoneticPr fontId="121"/>
  </si>
  <si>
    <t>マニラ→関空（ 07/10 17:15　関空着、07/12　9：00  山一着）　7ﾊﾟﾚ予定</t>
    <rPh sb="45" eb="47">
      <t>ヨテイ</t>
    </rPh>
    <phoneticPr fontId="121"/>
  </si>
  <si>
    <t>マニラ→成田→関空（ 07/14 11:26 関空着、07/17　9：00 山一着）　8ﾊﾟﾚ予定</t>
    <rPh sb="4" eb="6">
      <t>ナリタ</t>
    </rPh>
    <rPh sb="47" eb="49">
      <t>ヨテイ</t>
    </rPh>
    <phoneticPr fontId="121"/>
  </si>
  <si>
    <t>1台　前倒し生産</t>
    <rPh sb="1" eb="2">
      <t>ダイ</t>
    </rPh>
    <rPh sb="3" eb="5">
      <t>マエダオ</t>
    </rPh>
    <rPh sb="6" eb="8">
      <t>セイサン</t>
    </rPh>
    <phoneticPr fontId="107"/>
  </si>
  <si>
    <t>2台　減らして生産</t>
    <rPh sb="3" eb="4">
      <t>ヘ</t>
    </rPh>
    <phoneticPr fontId="107"/>
  </si>
  <si>
    <t>5933193189</t>
  </si>
  <si>
    <r>
      <t xml:space="preserve">マニラ→成田→関空（07/31 9:30 関空着、08/01　9：00  山一着）　
</t>
    </r>
    <r>
      <rPr>
        <sz val="12"/>
        <color rgb="FFFF0000"/>
        <rFont val="ＭＳ Ｐゴシック"/>
        <family val="3"/>
        <charset val="128"/>
        <scheme val="major"/>
      </rPr>
      <t>ダメージ　P4-105 個装箱裂傷　（LAA101　S-No：72917.72918　OK）</t>
    </r>
    <rPh sb="58" eb="59">
      <t>レツ</t>
    </rPh>
    <rPh sb="59" eb="60">
      <t>キズ</t>
    </rPh>
    <phoneticPr fontId="121"/>
  </si>
  <si>
    <r>
      <t>OSS休日　</t>
    </r>
    <r>
      <rPr>
        <sz val="11"/>
        <color rgb="FFFF0000"/>
        <rFont val="ＭＳ Ｐゴシック"/>
        <family val="3"/>
        <charset val="128"/>
      </rPr>
      <t>光真通常出勤日</t>
    </r>
    <rPh sb="3" eb="5">
      <t>キュウジツ</t>
    </rPh>
    <rPh sb="8" eb="10">
      <t>ツウジョウ</t>
    </rPh>
    <rPh sb="10" eb="12">
      <t>シュッキン</t>
    </rPh>
    <rPh sb="12" eb="13">
      <t>ヒ</t>
    </rPh>
    <phoneticPr fontId="123"/>
  </si>
  <si>
    <t>曜日</t>
    <rPh sb="0" eb="2">
      <t>ヨウビ</t>
    </rPh>
    <phoneticPr fontId="107"/>
  </si>
  <si>
    <t>5933193211</t>
  </si>
  <si>
    <t>台風PM帰宅命令　完了台数▲10</t>
    <rPh sb="0" eb="2">
      <t>タイフウ</t>
    </rPh>
    <rPh sb="4" eb="6">
      <t>キタク</t>
    </rPh>
    <rPh sb="6" eb="8">
      <t>メイレイ</t>
    </rPh>
    <rPh sb="9" eb="11">
      <t>カンリョウ</t>
    </rPh>
    <rPh sb="11" eb="13">
      <t>ダイスウ</t>
    </rPh>
    <phoneticPr fontId="123"/>
  </si>
  <si>
    <t>出荷台数▲10</t>
    <rPh sb="0" eb="2">
      <t>シュッカ</t>
    </rPh>
    <rPh sb="2" eb="4">
      <t>ダイスウ</t>
    </rPh>
    <phoneticPr fontId="107"/>
  </si>
  <si>
    <t>完了台数+2　出荷台数+2</t>
    <rPh sb="0" eb="2">
      <t>カンリョウ</t>
    </rPh>
    <rPh sb="2" eb="4">
      <t>ダイスウ</t>
    </rPh>
    <rPh sb="7" eb="9">
      <t>シュッカ</t>
    </rPh>
    <rPh sb="9" eb="11">
      <t>ダイスウ</t>
    </rPh>
    <phoneticPr fontId="107"/>
  </si>
  <si>
    <t>完了＋２、出荷＋４</t>
    <rPh sb="0" eb="2">
      <t>カンリョウ</t>
    </rPh>
    <rPh sb="5" eb="7">
      <t>シュッカ</t>
    </rPh>
    <phoneticPr fontId="107"/>
  </si>
  <si>
    <t>完了＋２</t>
    <rPh sb="0" eb="2">
      <t>カンリョウ</t>
    </rPh>
    <phoneticPr fontId="107"/>
  </si>
  <si>
    <t>完了＋1、出荷＋３</t>
    <rPh sb="0" eb="2">
      <t>カンリョウ</t>
    </rPh>
    <rPh sb="5" eb="7">
      <t>シュッカ</t>
    </rPh>
    <phoneticPr fontId="107"/>
  </si>
  <si>
    <t>沖電気追加対応</t>
    <rPh sb="0" eb="1">
      <t>オキ</t>
    </rPh>
    <rPh sb="1" eb="3">
      <t>デンキ</t>
    </rPh>
    <rPh sb="3" eb="5">
      <t>ツイカ</t>
    </rPh>
    <rPh sb="5" eb="7">
      <t>タイオウ</t>
    </rPh>
    <phoneticPr fontId="107"/>
  </si>
  <si>
    <r>
      <t>OSS非稼働　</t>
    </r>
    <r>
      <rPr>
        <sz val="11"/>
        <color rgb="FFFF0000"/>
        <rFont val="ＭＳ Ｐゴシック"/>
        <family val="3"/>
        <charset val="128"/>
      </rPr>
      <t>野洲事業所納入開始</t>
    </r>
    <rPh sb="3" eb="4">
      <t>ヒ</t>
    </rPh>
    <rPh sb="4" eb="6">
      <t>カドウ</t>
    </rPh>
    <rPh sb="7" eb="9">
      <t>ヤス</t>
    </rPh>
    <rPh sb="9" eb="12">
      <t>ジギョウショ</t>
    </rPh>
    <rPh sb="12" eb="14">
      <t>ノウニュウ</t>
    </rPh>
    <rPh sb="14" eb="16">
      <t>カイシ</t>
    </rPh>
    <phoneticPr fontId="123"/>
  </si>
  <si>
    <r>
      <t>OSS非稼働・</t>
    </r>
    <r>
      <rPr>
        <sz val="11"/>
        <color rgb="FFFF0000"/>
        <rFont val="ＭＳ Ｐゴシック"/>
        <family val="3"/>
        <charset val="128"/>
      </rPr>
      <t>棚卸</t>
    </r>
    <rPh sb="3" eb="4">
      <t>ヒ</t>
    </rPh>
    <rPh sb="4" eb="6">
      <t>カドウ</t>
    </rPh>
    <rPh sb="7" eb="9">
      <t>タナオロシ</t>
    </rPh>
    <phoneticPr fontId="123"/>
  </si>
  <si>
    <r>
      <t>OSS非稼働・</t>
    </r>
    <r>
      <rPr>
        <sz val="11"/>
        <color rgb="FFFF0000"/>
        <rFont val="ＭＳ Ｐゴシック"/>
        <family val="3"/>
        <charset val="128"/>
      </rPr>
      <t>移設準備</t>
    </r>
    <rPh sb="3" eb="4">
      <t>ヒ</t>
    </rPh>
    <rPh sb="4" eb="6">
      <t>カドウ</t>
    </rPh>
    <rPh sb="7" eb="9">
      <t>イセツ</t>
    </rPh>
    <rPh sb="9" eb="11">
      <t>ジュンビ</t>
    </rPh>
    <phoneticPr fontId="123"/>
  </si>
  <si>
    <r>
      <t xml:space="preserve">マニラ→関空（ 09/02 10:00関空着、09/03 9:00 山一着）
</t>
    </r>
    <r>
      <rPr>
        <sz val="12"/>
        <color rgb="FFFF0000"/>
        <rFont val="ＭＳ Ｐゴシック"/>
        <family val="3"/>
        <charset val="128"/>
        <scheme val="major"/>
      </rPr>
      <t>出荷日（KMP出荷１日前倒し）</t>
    </r>
    <rPh sb="46" eb="48">
      <t>シュッカ</t>
    </rPh>
    <phoneticPr fontId="121"/>
  </si>
  <si>
    <r>
      <t xml:space="preserve">マニラ→関空（ 09/08 12:19 関空着、9/10　9：00山一着）
</t>
    </r>
    <r>
      <rPr>
        <sz val="12"/>
        <color rgb="FFFF0000"/>
        <rFont val="ＭＳ Ｐゴシック"/>
        <family val="3"/>
        <charset val="128"/>
        <scheme val="major"/>
      </rPr>
      <t>出荷追加</t>
    </r>
    <rPh sb="38" eb="40">
      <t>シュッカ</t>
    </rPh>
    <rPh sb="40" eb="42">
      <t>ツイカ</t>
    </rPh>
    <phoneticPr fontId="121"/>
  </si>
  <si>
    <t>日祝</t>
    <rPh sb="0" eb="1">
      <t>ヒ</t>
    </rPh>
    <rPh sb="1" eb="2">
      <t>シュク</t>
    </rPh>
    <phoneticPr fontId="121"/>
  </si>
  <si>
    <t>土日祝</t>
    <rPh sb="0" eb="1">
      <t>ド</t>
    </rPh>
    <rPh sb="1" eb="2">
      <t>ヒ</t>
    </rPh>
    <rPh sb="2" eb="3">
      <t>シュク</t>
    </rPh>
    <phoneticPr fontId="121"/>
  </si>
  <si>
    <t>5933193739</t>
  </si>
  <si>
    <t>日</t>
    <rPh sb="0" eb="1">
      <t>ヒ</t>
    </rPh>
    <phoneticPr fontId="107"/>
  </si>
  <si>
    <t>5933193981</t>
  </si>
  <si>
    <t>祝</t>
    <rPh sb="0" eb="1">
      <t>シュク</t>
    </rPh>
    <phoneticPr fontId="107"/>
  </si>
  <si>
    <t>Ｖ7部品欠品のため投入日変更</t>
    <rPh sb="2" eb="6">
      <t>ブヒンケッピン</t>
    </rPh>
    <rPh sb="9" eb="11">
      <t>トウニュウ</t>
    </rPh>
    <rPh sb="11" eb="12">
      <t>ビ</t>
    </rPh>
    <rPh sb="12" eb="14">
      <t>ヘンコウ</t>
    </rPh>
    <phoneticPr fontId="107"/>
  </si>
  <si>
    <t>OSS休日</t>
    <rPh sb="3" eb="5">
      <t>キュウジツ</t>
    </rPh>
    <phoneticPr fontId="107"/>
  </si>
  <si>
    <t>OSS非稼働設定日</t>
    <rPh sb="3" eb="4">
      <t>ヒ</t>
    </rPh>
    <rPh sb="4" eb="6">
      <t>カドウ</t>
    </rPh>
    <rPh sb="6" eb="8">
      <t>セッテイ</t>
    </rPh>
    <rPh sb="8" eb="9">
      <t>ヒ</t>
    </rPh>
    <phoneticPr fontId="85"/>
  </si>
  <si>
    <t>予定に対して2日前納入</t>
    <rPh sb="0" eb="2">
      <t>ヨテイ</t>
    </rPh>
    <rPh sb="3" eb="4">
      <t>タイ</t>
    </rPh>
    <rPh sb="7" eb="8">
      <t>ヒ</t>
    </rPh>
    <rPh sb="8" eb="9">
      <t>マエ</t>
    </rPh>
    <rPh sb="9" eb="11">
      <t>ノウニュウ</t>
    </rPh>
    <phoneticPr fontId="107"/>
  </si>
  <si>
    <t>出荷７→8台(11/22)</t>
    <rPh sb="0" eb="2">
      <t>シュッカ</t>
    </rPh>
    <rPh sb="5" eb="6">
      <t>ダイ</t>
    </rPh>
    <phoneticPr fontId="107"/>
  </si>
  <si>
    <t>完了7→8台(11/22)</t>
    <rPh sb="0" eb="2">
      <t>カンリョウ</t>
    </rPh>
    <rPh sb="5" eb="6">
      <t>ダイ</t>
    </rPh>
    <phoneticPr fontId="107"/>
  </si>
  <si>
    <t>5950571396</t>
  </si>
  <si>
    <t>予定に対して1日前納入</t>
    <rPh sb="0" eb="2">
      <t>ヨテイ</t>
    </rPh>
    <rPh sb="3" eb="4">
      <t>タイ</t>
    </rPh>
    <rPh sb="7" eb="8">
      <t>ヒ</t>
    </rPh>
    <rPh sb="8" eb="9">
      <t>マエ</t>
    </rPh>
    <rPh sb="9" eb="11">
      <t>ノウニュウ</t>
    </rPh>
    <phoneticPr fontId="107"/>
  </si>
  <si>
    <t>5933194575</t>
  </si>
  <si>
    <r>
      <t xml:space="preserve">駅名
</t>
    </r>
    <r>
      <rPr>
        <sz val="10"/>
        <color rgb="FFFF0000"/>
        <rFont val="ＭＳ Ｐゴシック"/>
        <family val="3"/>
        <charset val="128"/>
      </rPr>
      <t>ﾒﾝﾃﾕﾆｯﾄ型式（個/ﾛｯﾄ）</t>
    </r>
    <rPh sb="10" eb="12">
      <t>カタシキ</t>
    </rPh>
    <rPh sb="13" eb="14">
      <t>コ</t>
    </rPh>
    <phoneticPr fontId="107"/>
  </si>
  <si>
    <t>OSS非稼働設定日</t>
    <rPh sb="3" eb="4">
      <t>ヒ</t>
    </rPh>
    <rPh sb="4" eb="6">
      <t>カドウ</t>
    </rPh>
    <rPh sb="6" eb="8">
      <t>セッテイ</t>
    </rPh>
    <rPh sb="8" eb="9">
      <t>ヒ</t>
    </rPh>
    <phoneticPr fontId="107"/>
  </si>
  <si>
    <t>19</t>
  </si>
  <si>
    <t>土日祝</t>
    <rPh sb="0" eb="2">
      <t>ドニチ</t>
    </rPh>
    <rPh sb="2" eb="3">
      <t>シュク</t>
    </rPh>
    <phoneticPr fontId="121"/>
  </si>
  <si>
    <t>LBL002</t>
    <phoneticPr fontId="107"/>
  </si>
  <si>
    <t>593319682T</t>
  </si>
  <si>
    <t>マニラ→関空（03/02 16:47 関空着、3/4 9:00 山一着）
分割到着となったため1日遅れ</t>
    <rPh sb="37" eb="39">
      <t>ブンカツ</t>
    </rPh>
    <rPh sb="39" eb="41">
      <t>トウチャク</t>
    </rPh>
    <rPh sb="48" eb="49">
      <t>ヒ</t>
    </rPh>
    <rPh sb="49" eb="50">
      <t>オク</t>
    </rPh>
    <phoneticPr fontId="121"/>
  </si>
  <si>
    <t>マニラ→関空（ 3/09 11:45関空着、3/10　9：00山一着）
混雑の為.、3/9フライト</t>
    <rPh sb="36" eb="38">
      <t>コンザツ</t>
    </rPh>
    <rPh sb="39" eb="40">
      <t>タメ</t>
    </rPh>
    <phoneticPr fontId="121"/>
  </si>
  <si>
    <t>593319704T</t>
  </si>
  <si>
    <t>祝土日</t>
    <rPh sb="1" eb="3">
      <t>ドニチ</t>
    </rPh>
    <phoneticPr fontId="121"/>
  </si>
  <si>
    <t>ＯＳＳ休日</t>
    <rPh sb="3" eb="5">
      <t>キュウジツ</t>
    </rPh>
    <phoneticPr fontId="107"/>
  </si>
  <si>
    <t>OSS棚卸</t>
    <rPh sb="3" eb="5">
      <t>タナオロシ</t>
    </rPh>
    <phoneticPr fontId="85"/>
  </si>
  <si>
    <t>OSS棚卸　</t>
    <rPh sb="3" eb="5">
      <t>タナオロシ</t>
    </rPh>
    <phoneticPr fontId="85"/>
  </si>
  <si>
    <t>6月</t>
    <phoneticPr fontId="107"/>
  </si>
  <si>
    <t>LAZ102×3、LAZ103×1（完了）</t>
    <rPh sb="18" eb="20">
      <t>カンリョウ</t>
    </rPh>
    <phoneticPr fontId="107"/>
  </si>
  <si>
    <t>9064355-4</t>
    <phoneticPr fontId="107"/>
  </si>
  <si>
    <t>593319715T</t>
  </si>
  <si>
    <t>マニラ発（4/22 12:42）→関空着 （4/23 11:31)→山一着（4/24　9：00）
台北経由（エバー航空）</t>
    <rPh sb="3" eb="4">
      <t>ハツ</t>
    </rPh>
    <rPh sb="19" eb="20">
      <t>チャク</t>
    </rPh>
    <rPh sb="34" eb="36">
      <t>ヤマイチ</t>
    </rPh>
    <rPh sb="36" eb="37">
      <t>チャク</t>
    </rPh>
    <phoneticPr fontId="121"/>
  </si>
  <si>
    <t>輸送L/T予想　暦日7日間</t>
  </si>
  <si>
    <t>Change  qity→</t>
  </si>
  <si>
    <t>光真棚卸</t>
    <rPh sb="2" eb="4">
      <t>タナオロシ</t>
    </rPh>
    <phoneticPr fontId="123"/>
  </si>
  <si>
    <t>輸送L/T予想　暦日13日間
5/18出荷を5/12に前倒し出荷</t>
    <rPh sb="19" eb="21">
      <t>シュッカ</t>
    </rPh>
    <rPh sb="27" eb="29">
      <t>マエダオ</t>
    </rPh>
    <rPh sb="30" eb="32">
      <t>シュッカ</t>
    </rPh>
    <phoneticPr fontId="107"/>
  </si>
  <si>
    <t>輸送L/T予想　暦日8日間（5/5→5/13予測）</t>
    <rPh sb="22" eb="24">
      <t>ヨソク</t>
    </rPh>
    <phoneticPr fontId="107"/>
  </si>
  <si>
    <t>parts</t>
  </si>
  <si>
    <t>輸送L/T予想　暦日6日間
5/23出荷を5/15に前倒し出荷</t>
    <rPh sb="18" eb="20">
      <t>シュッカ</t>
    </rPh>
    <rPh sb="26" eb="28">
      <t>マエダオ</t>
    </rPh>
    <rPh sb="29" eb="31">
      <t>シュッカ</t>
    </rPh>
    <phoneticPr fontId="107"/>
  </si>
  <si>
    <t>マニラ→台北→関空（5/13 12:28 関空着、5/14　9：00山一着）
日本生産部品76式含む</t>
    <rPh sb="4" eb="6">
      <t>タイペイ</t>
    </rPh>
    <rPh sb="39" eb="41">
      <t>ニホン</t>
    </rPh>
    <rPh sb="41" eb="43">
      <t>セイサン</t>
    </rPh>
    <rPh sb="43" eb="45">
      <t>ブヒン</t>
    </rPh>
    <rPh sb="47" eb="48">
      <t>シキ</t>
    </rPh>
    <rPh sb="48" eb="49">
      <t>フク</t>
    </rPh>
    <phoneticPr fontId="121"/>
  </si>
  <si>
    <r>
      <t>マニラ→関空（ 5/17 16:55 関空着、5/19 9:00  山一着）
日本生産部品78式含む。</t>
    </r>
    <r>
      <rPr>
        <sz val="12"/>
        <color rgb="FFFF0000"/>
        <rFont val="ＭＳ Ｐゴシック"/>
        <family val="3"/>
        <charset val="128"/>
        <scheme val="major"/>
      </rPr>
      <t>ダメージ４箱（一定期間、二段積みの対応要）</t>
    </r>
    <rPh sb="39" eb="41">
      <t>ニホン</t>
    </rPh>
    <rPh sb="41" eb="43">
      <t>セイサン</t>
    </rPh>
    <rPh sb="43" eb="45">
      <t>ブヒン</t>
    </rPh>
    <rPh sb="47" eb="48">
      <t>シキ</t>
    </rPh>
    <rPh sb="48" eb="49">
      <t>フク</t>
    </rPh>
    <rPh sb="56" eb="57">
      <t>ハコ</t>
    </rPh>
    <rPh sb="58" eb="60">
      <t>イッテイ</t>
    </rPh>
    <rPh sb="60" eb="62">
      <t>キカン</t>
    </rPh>
    <rPh sb="63" eb="65">
      <t>ニダン</t>
    </rPh>
    <rPh sb="65" eb="66">
      <t>ヅ</t>
    </rPh>
    <rPh sb="68" eb="70">
      <t>タイオウ</t>
    </rPh>
    <rPh sb="70" eb="71">
      <t>ヨウ</t>
    </rPh>
    <phoneticPr fontId="121"/>
  </si>
  <si>
    <t>輸送L/T予想　暦日5日間
5/30出荷を5/26前倒し出荷</t>
    <rPh sb="18" eb="20">
      <t>シュッカ</t>
    </rPh>
    <rPh sb="25" eb="27">
      <t>マエダオ</t>
    </rPh>
    <rPh sb="28" eb="30">
      <t>シュッカ</t>
    </rPh>
    <phoneticPr fontId="107"/>
  </si>
  <si>
    <t>輸送L/T予想　暦日7日間
6/3出荷を6/1前倒し出荷</t>
    <rPh sb="17" eb="19">
      <t>シュッカ</t>
    </rPh>
    <rPh sb="23" eb="25">
      <t>マエダオ</t>
    </rPh>
    <rPh sb="26" eb="28">
      <t>シュッカ</t>
    </rPh>
    <phoneticPr fontId="107"/>
  </si>
  <si>
    <t>OSS棚卸</t>
    <rPh sb="3" eb="5">
      <t>タナオロシ</t>
    </rPh>
    <phoneticPr fontId="107"/>
  </si>
  <si>
    <t>’21</t>
  </si>
  <si>
    <t>Ｔ－Ｎｏ（出荷）</t>
    <rPh sb="5" eb="7">
      <t>シュッカ</t>
    </rPh>
    <phoneticPr fontId="107"/>
  </si>
  <si>
    <t>輸送L/T予想　暦日9日間
6/13出荷を6/12に前倒し出荷</t>
    <rPh sb="18" eb="20">
      <t>シュッカ</t>
    </rPh>
    <rPh sb="26" eb="28">
      <t>マエダオ</t>
    </rPh>
    <rPh sb="29" eb="31">
      <t>シュッカ</t>
    </rPh>
    <phoneticPr fontId="107"/>
  </si>
  <si>
    <t>輸送L/T予想　暦日6日間
6/20出荷を6/19に出荷（6/20KMP休み）</t>
    <rPh sb="18" eb="20">
      <t>シュッカ</t>
    </rPh>
    <rPh sb="26" eb="28">
      <t>シュッカ</t>
    </rPh>
    <rPh sb="36" eb="37">
      <t>ヤス</t>
    </rPh>
    <phoneticPr fontId="107"/>
  </si>
  <si>
    <t>輸送L/T予想　暦日7日間
7/9出荷を7/8に前倒し出荷</t>
    <rPh sb="17" eb="19">
      <t>シュッカ</t>
    </rPh>
    <rPh sb="24" eb="26">
      <t>マエダオ</t>
    </rPh>
    <rPh sb="27" eb="29">
      <t>シュッカ</t>
    </rPh>
    <phoneticPr fontId="107"/>
  </si>
  <si>
    <t>5933199734</t>
  </si>
  <si>
    <t>5933199624</t>
  </si>
  <si>
    <t>LAE101</t>
    <phoneticPr fontId="107"/>
  </si>
  <si>
    <t>5933199514</t>
  </si>
  <si>
    <t>輸送L/T予想　暦日7日間
8/17出荷を8/14に前倒し出荷</t>
    <rPh sb="18" eb="20">
      <t>シュッカ</t>
    </rPh>
    <rPh sb="26" eb="28">
      <t>マエダオ</t>
    </rPh>
    <rPh sb="29" eb="31">
      <t>シュッカ</t>
    </rPh>
    <phoneticPr fontId="107"/>
  </si>
  <si>
    <r>
      <t>輸送L/T予想　暦日7日間</t>
    </r>
    <r>
      <rPr>
        <b/>
        <sz val="12"/>
        <color rgb="FFFF0000"/>
        <rFont val="ＭＳ Ｐゴシック"/>
        <family val="3"/>
        <charset val="128"/>
        <scheme val="major"/>
      </rPr>
      <t xml:space="preserve">
ダメージあり　LAA×１台　破損</t>
    </r>
    <rPh sb="26" eb="27">
      <t>ダイ</t>
    </rPh>
    <rPh sb="28" eb="30">
      <t>ハソン</t>
    </rPh>
    <phoneticPr fontId="107"/>
  </si>
  <si>
    <t>輸送L/T予想　暦日7日間
8/31出荷を8/28に前倒し出荷</t>
    <rPh sb="18" eb="20">
      <t>シュッカ</t>
    </rPh>
    <rPh sb="26" eb="28">
      <t>マエダオ</t>
    </rPh>
    <rPh sb="29" eb="31">
      <t>シュッカ</t>
    </rPh>
    <phoneticPr fontId="107"/>
  </si>
  <si>
    <t>Ａｄｄ　qyt→</t>
  </si>
  <si>
    <t>出荷７→５へ(9/8)</t>
    <rPh sb="0" eb="2">
      <t>シュッカ</t>
    </rPh>
    <phoneticPr fontId="107"/>
  </si>
  <si>
    <t>出荷６→４へ(9/8)</t>
    <rPh sb="0" eb="2">
      <t>シュッカ</t>
    </rPh>
    <phoneticPr fontId="107"/>
  </si>
  <si>
    <t>出荷０→４へ(9/8)</t>
    <rPh sb="0" eb="2">
      <t>シュッカ</t>
    </rPh>
    <phoneticPr fontId="107"/>
  </si>
  <si>
    <t>Change type→</t>
  </si>
  <si>
    <t>Change ship day→</t>
  </si>
  <si>
    <r>
      <t xml:space="preserve">マニラ→関空（ 08/11 10:28 関空着、08/12 09：00 山一着）
</t>
    </r>
    <r>
      <rPr>
        <sz val="12"/>
        <color rgb="FFFF0000"/>
        <rFont val="ＭＳ Ｐゴシック"/>
        <family val="3"/>
        <charset val="128"/>
        <scheme val="major"/>
      </rPr>
      <t>ダメージあり(LAA変形　修理）</t>
    </r>
    <rPh sb="51" eb="53">
      <t>ヘンケイ</t>
    </rPh>
    <rPh sb="54" eb="56">
      <t>シュウリ</t>
    </rPh>
    <phoneticPr fontId="121"/>
  </si>
  <si>
    <t>593319902T</t>
  </si>
  <si>
    <t>593319880T</t>
  </si>
  <si>
    <t>OSS非稼働日</t>
    <rPh sb="3" eb="4">
      <t>ヒ</t>
    </rPh>
    <rPh sb="4" eb="7">
      <t>カドウビ</t>
    </rPh>
    <phoneticPr fontId="107"/>
  </si>
  <si>
    <t>5933198590</t>
  </si>
  <si>
    <t>完了増（3→4台）</t>
  </si>
  <si>
    <t>出荷追加（沖×１台）11/4</t>
    <rPh sb="0" eb="2">
      <t>シュッカ</t>
    </rPh>
    <rPh sb="2" eb="4">
      <t>ツイカ</t>
    </rPh>
    <rPh sb="5" eb="6">
      <t>オキ</t>
    </rPh>
    <rPh sb="8" eb="9">
      <t>ダイ</t>
    </rPh>
    <phoneticPr fontId="107"/>
  </si>
  <si>
    <t>完了増（3→4台）11/4</t>
    <phoneticPr fontId="107"/>
  </si>
  <si>
    <t>休日</t>
    <phoneticPr fontId="107"/>
  </si>
  <si>
    <t>1台　前倒し生産</t>
    <phoneticPr fontId="107"/>
  </si>
  <si>
    <t>Ｖ7部品欠品のため投入日変更</t>
    <phoneticPr fontId="107"/>
  </si>
  <si>
    <t>欠員のため完了台数変更</t>
    <phoneticPr fontId="107"/>
  </si>
  <si>
    <t>OSS非稼働</t>
    <phoneticPr fontId="107"/>
  </si>
  <si>
    <t>完了増（3→4台）11/4</t>
    <phoneticPr fontId="107"/>
  </si>
  <si>
    <t>○</t>
    <phoneticPr fontId="107"/>
  </si>
  <si>
    <t>１０月</t>
    <phoneticPr fontId="107"/>
  </si>
  <si>
    <t>１月</t>
    <phoneticPr fontId="107"/>
  </si>
  <si>
    <t>１月</t>
    <phoneticPr fontId="107"/>
  </si>
  <si>
    <r>
      <t>’1</t>
    </r>
    <r>
      <rPr>
        <sz val="11"/>
        <rFont val="ＭＳ Ｐゴシック"/>
        <family val="3"/>
        <charset val="128"/>
      </rPr>
      <t>8</t>
    </r>
    <phoneticPr fontId="107"/>
  </si>
  <si>
    <t>1月</t>
    <phoneticPr fontId="107"/>
  </si>
  <si>
    <t>7月</t>
    <phoneticPr fontId="107"/>
  </si>
  <si>
    <t>8月</t>
    <phoneticPr fontId="107"/>
  </si>
  <si>
    <t>’19</t>
    <phoneticPr fontId="107"/>
  </si>
  <si>
    <t>Add　Qty⇒</t>
    <phoneticPr fontId="107"/>
  </si>
  <si>
    <t>5933197589</t>
  </si>
  <si>
    <r>
      <t xml:space="preserve">マニラ→関空（ 11/19 12:46 関空着、11/20 9:00 山一着）
</t>
    </r>
    <r>
      <rPr>
        <sz val="12"/>
        <color rgb="FFFF0000"/>
        <rFont val="ＭＳ Ｐゴシック"/>
        <family val="3"/>
        <charset val="128"/>
        <scheme val="major"/>
      </rPr>
      <t>ＢＯＸダメージあり(BOX　No.120サンプルパーツ再測定問題なし)</t>
    </r>
    <rPh sb="67" eb="68">
      <t>サイ</t>
    </rPh>
    <rPh sb="68" eb="70">
      <t>ソクテイ</t>
    </rPh>
    <rPh sb="70" eb="72">
      <t>モンダイ</t>
    </rPh>
    <phoneticPr fontId="121"/>
  </si>
  <si>
    <t>輸送L/T予想　暦日7日間
ダメージあり　KMP梱包改善要請済み</t>
    <rPh sb="24" eb="26">
      <t>コンポウ</t>
    </rPh>
    <rPh sb="26" eb="28">
      <t>カイゼン</t>
    </rPh>
    <rPh sb="28" eb="30">
      <t>ヨウセイ</t>
    </rPh>
    <rPh sb="30" eb="31">
      <t>ズ</t>
    </rPh>
    <phoneticPr fontId="107"/>
  </si>
  <si>
    <t>出荷日変更　2/1→1/29
輸送L/T予想　暦日6日間</t>
    <rPh sb="0" eb="3">
      <t>シュッカビ</t>
    </rPh>
    <rPh sb="3" eb="5">
      <t>ヘンコウ</t>
    </rPh>
    <phoneticPr fontId="107"/>
  </si>
  <si>
    <t>輸送L/T予想　暦日7日間
12/21⇒12/17出荷に変更</t>
    <rPh sb="25" eb="27">
      <t>シュッカ</t>
    </rPh>
    <rPh sb="28" eb="30">
      <t>ヘンコウ</t>
    </rPh>
    <phoneticPr fontId="107"/>
  </si>
  <si>
    <t>5933197677</t>
  </si>
  <si>
    <t>金</t>
    <phoneticPr fontId="107"/>
  </si>
  <si>
    <r>
      <t xml:space="preserve">日付
</t>
    </r>
    <r>
      <rPr>
        <sz val="16"/>
        <rFont val="Meiryo UI"/>
        <family val="3"/>
        <charset val="128"/>
      </rPr>
      <t>ShipDate</t>
    </r>
    <rPh sb="0" eb="2">
      <t>ヒヅケ</t>
    </rPh>
    <phoneticPr fontId="107"/>
  </si>
  <si>
    <t>’22</t>
  </si>
  <si>
    <t>有休一斉取得（’21）</t>
    <rPh sb="0" eb="2">
      <t>ユウキュウ</t>
    </rPh>
    <rPh sb="2" eb="4">
      <t>イッセイ</t>
    </rPh>
    <rPh sb="4" eb="6">
      <t>シュトク</t>
    </rPh>
    <phoneticPr fontId="107"/>
  </si>
  <si>
    <t>投入・完了計画なし</t>
    <rPh sb="0" eb="2">
      <t>トウニュウ</t>
    </rPh>
    <rPh sb="3" eb="5">
      <t>カンリョウ</t>
    </rPh>
    <rPh sb="5" eb="7">
      <t>ケイカク</t>
    </rPh>
    <phoneticPr fontId="107"/>
  </si>
  <si>
    <t>光真棚卸予定</t>
    <rPh sb="0" eb="2">
      <t>コウシン</t>
    </rPh>
    <rPh sb="2" eb="4">
      <t>タナオロシ</t>
    </rPh>
    <rPh sb="4" eb="6">
      <t>ヨテイ</t>
    </rPh>
    <phoneticPr fontId="107"/>
  </si>
  <si>
    <t>OSS休日 投入2完了0　※池田友休み</t>
    <rPh sb="3" eb="5">
      <t>キュウジツ</t>
    </rPh>
    <rPh sb="6" eb="8">
      <t>トウニュウ</t>
    </rPh>
    <rPh sb="9" eb="11">
      <t>カンリョウ</t>
    </rPh>
    <rPh sb="14" eb="16">
      <t>イケダ</t>
    </rPh>
    <rPh sb="16" eb="17">
      <t>ユウ</t>
    </rPh>
    <rPh sb="17" eb="18">
      <t>ヤス</t>
    </rPh>
    <phoneticPr fontId="107"/>
  </si>
  <si>
    <t>OSS休日 投入3完了0 ※池田友休み</t>
    <rPh sb="3" eb="5">
      <t>キュウジツ</t>
    </rPh>
    <rPh sb="14" eb="16">
      <t>イケダ</t>
    </rPh>
    <rPh sb="16" eb="17">
      <t>ユウ</t>
    </rPh>
    <rPh sb="17" eb="18">
      <t>ヤス</t>
    </rPh>
    <phoneticPr fontId="107"/>
  </si>
  <si>
    <t>完了のみ1台前倒し</t>
    <rPh sb="0" eb="2">
      <t>カンリョウ</t>
    </rPh>
    <rPh sb="5" eb="6">
      <t>ダイ</t>
    </rPh>
    <rPh sb="6" eb="8">
      <t>マエダオ</t>
    </rPh>
    <phoneticPr fontId="107"/>
  </si>
  <si>
    <r>
      <t>マニラ→関空（</t>
    </r>
    <r>
      <rPr>
        <sz val="12"/>
        <color rgb="FFFF0000"/>
        <rFont val="ＭＳ Ｐゴシック"/>
        <family val="3"/>
        <charset val="128"/>
        <scheme val="major"/>
      </rPr>
      <t>02/25 19:13羽田着</t>
    </r>
    <r>
      <rPr>
        <sz val="12"/>
        <rFont val="ＭＳ Ｐゴシック"/>
        <family val="3"/>
        <charset val="128"/>
        <scheme val="major"/>
      </rPr>
      <t>、 02/26 10:30 関空着、
03/1　9：00山一着）</t>
    </r>
    <rPh sb="18" eb="20">
      <t>ハネダ</t>
    </rPh>
    <rPh sb="20" eb="21">
      <t>チャク</t>
    </rPh>
    <phoneticPr fontId="121"/>
  </si>
  <si>
    <t>VU-LA004</t>
  </si>
  <si>
    <r>
      <t>マニラ→関空（</t>
    </r>
    <r>
      <rPr>
        <sz val="12"/>
        <color rgb="FFFF0000"/>
        <rFont val="ＭＳ Ｐゴシック"/>
        <family val="3"/>
        <charset val="128"/>
        <scheme val="major"/>
      </rPr>
      <t>02/13 20:00  東京着</t>
    </r>
    <r>
      <rPr>
        <sz val="12"/>
        <rFont val="ＭＳ Ｐゴシック"/>
        <family val="3"/>
        <charset val="128"/>
        <scheme val="major"/>
      </rPr>
      <t xml:space="preserve"> 02/14 9:10 関空着、
2/16 9:00 山一着）</t>
    </r>
    <rPh sb="20" eb="22">
      <t>トウキョウ</t>
    </rPh>
    <phoneticPr fontId="121"/>
  </si>
  <si>
    <r>
      <t>マニラ→関空（</t>
    </r>
    <r>
      <rPr>
        <sz val="12"/>
        <color rgb="FFFF0000"/>
        <rFont val="ＭＳ Ｐゴシック"/>
        <family val="3"/>
        <charset val="128"/>
        <scheme val="major"/>
      </rPr>
      <t>01/31 17:46 東京着</t>
    </r>
    <r>
      <rPr>
        <sz val="12"/>
        <rFont val="ＭＳ Ｐゴシック"/>
        <family val="3"/>
        <charset val="128"/>
        <scheme val="major"/>
      </rPr>
      <t>　02/02 11:32  関空着、
 2/3　9：00山一着）</t>
    </r>
    <rPh sb="19" eb="21">
      <t>トウキョウ</t>
    </rPh>
    <rPh sb="21" eb="22">
      <t>チャク</t>
    </rPh>
    <phoneticPr fontId="121"/>
  </si>
  <si>
    <r>
      <t>マニラ→関空（</t>
    </r>
    <r>
      <rPr>
        <sz val="12"/>
        <color rgb="FFFF0000"/>
        <rFont val="ＭＳ Ｐゴシック"/>
        <family val="3"/>
        <charset val="128"/>
        <scheme val="major"/>
      </rPr>
      <t>3/17 19:33東京着、</t>
    </r>
    <r>
      <rPr>
        <sz val="12"/>
        <rFont val="ＭＳ Ｐゴシック"/>
        <family val="3"/>
        <charset val="128"/>
        <scheme val="major"/>
      </rPr>
      <t>　3/18 13:00 関空着、
3/19　9：00 山一着）</t>
    </r>
    <rPh sb="17" eb="19">
      <t>トウキョウ</t>
    </rPh>
    <rPh sb="19" eb="20">
      <t>チャク</t>
    </rPh>
    <phoneticPr fontId="121"/>
  </si>
  <si>
    <t>完了3台</t>
    <rPh sb="0" eb="2">
      <t>カンリョウ</t>
    </rPh>
    <rPh sb="3" eb="4">
      <t>ダイ</t>
    </rPh>
    <phoneticPr fontId="107"/>
  </si>
  <si>
    <r>
      <t>OSS棚卸</t>
    </r>
    <r>
      <rPr>
        <sz val="10"/>
        <color rgb="FFFF0000"/>
        <rFont val="ＭＳ Ｐゴシック"/>
        <family val="3"/>
        <charset val="128"/>
      </rPr>
      <t xml:space="preserve"> </t>
    </r>
    <r>
      <rPr>
        <sz val="10"/>
        <rFont val="ＭＳ Ｐゴシック"/>
        <family val="3"/>
        <charset val="128"/>
      </rPr>
      <t>池田友休み　投入2台、完了0台</t>
    </r>
    <rPh sb="3" eb="5">
      <t>タナオロシ</t>
    </rPh>
    <rPh sb="6" eb="8">
      <t>イケダ</t>
    </rPh>
    <rPh sb="8" eb="9">
      <t>ユウ</t>
    </rPh>
    <rPh sb="9" eb="10">
      <t>ヤス</t>
    </rPh>
    <rPh sb="12" eb="14">
      <t>トウニュウ</t>
    </rPh>
    <rPh sb="15" eb="16">
      <t>ダイ</t>
    </rPh>
    <rPh sb="17" eb="19">
      <t>カンリョウ</t>
    </rPh>
    <rPh sb="20" eb="21">
      <t>ダイ</t>
    </rPh>
    <phoneticPr fontId="107"/>
  </si>
  <si>
    <t>～</t>
    <phoneticPr fontId="121"/>
  </si>
  <si>
    <t>New schedule→</t>
  </si>
  <si>
    <r>
      <t>マニラ→関空（</t>
    </r>
    <r>
      <rPr>
        <sz val="12"/>
        <color rgb="FFFF0000"/>
        <rFont val="ＭＳ Ｐゴシック"/>
        <family val="3"/>
        <charset val="128"/>
        <scheme val="major"/>
      </rPr>
      <t>04/09 19:11東京着、</t>
    </r>
    <r>
      <rPr>
        <sz val="12"/>
        <rFont val="ＭＳ Ｐゴシック"/>
        <family val="3"/>
        <charset val="128"/>
        <scheme val="major"/>
      </rPr>
      <t>04/10 10:27 関空着、
04/13　10：00山一着）</t>
    </r>
    <rPh sb="18" eb="20">
      <t>トウキョウ</t>
    </rPh>
    <rPh sb="20" eb="21">
      <t>チャク</t>
    </rPh>
    <phoneticPr fontId="121"/>
  </si>
  <si>
    <r>
      <t>光真棚卸予定</t>
    </r>
    <r>
      <rPr>
        <sz val="11"/>
        <color rgb="FFFF0000"/>
        <rFont val="ＭＳ Ｐゴシック"/>
        <family val="3"/>
        <charset val="128"/>
      </rPr>
      <t xml:space="preserve">  完了2台(ストア2台)</t>
    </r>
    <rPh sb="0" eb="2">
      <t>コウシン</t>
    </rPh>
    <rPh sb="2" eb="4">
      <t>タナオロシ</t>
    </rPh>
    <rPh sb="4" eb="6">
      <t>ヨテイ</t>
    </rPh>
    <rPh sb="8" eb="10">
      <t>カンリョウ</t>
    </rPh>
    <rPh sb="11" eb="12">
      <t>ダイ</t>
    </rPh>
    <rPh sb="17" eb="18">
      <t>ダイ</t>
    </rPh>
    <phoneticPr fontId="107"/>
  </si>
  <si>
    <r>
      <t xml:space="preserve">マニラ→関空（ </t>
    </r>
    <r>
      <rPr>
        <sz val="12"/>
        <color rgb="FFFF0000"/>
        <rFont val="ＭＳ Ｐゴシック"/>
        <family val="3"/>
        <charset val="128"/>
        <scheme val="major"/>
      </rPr>
      <t>05/05 14:30東京着</t>
    </r>
    <r>
      <rPr>
        <sz val="12"/>
        <rFont val="ＭＳ Ｐゴシック"/>
        <family val="3"/>
        <charset val="128"/>
        <scheme val="major"/>
      </rPr>
      <t>、 05/06　9:15 関空着、
 05/07　9：00山一着）</t>
    </r>
    <rPh sb="19" eb="21">
      <t>トウキョウ</t>
    </rPh>
    <rPh sb="21" eb="22">
      <t>チャク</t>
    </rPh>
    <phoneticPr fontId="121"/>
  </si>
  <si>
    <t>5984388685</t>
  </si>
  <si>
    <t>Add ship date→</t>
  </si>
  <si>
    <t>マニラ→関空（ 7/27 19:18東京着、7/28　9:21関空着、
7/30　8：30 山一着）陸送は路線便を使用</t>
    <rPh sb="18" eb="20">
      <t>トウキョウ</t>
    </rPh>
    <rPh sb="20" eb="21">
      <t>チャク</t>
    </rPh>
    <rPh sb="50" eb="52">
      <t>リクソウ</t>
    </rPh>
    <rPh sb="53" eb="55">
      <t>ロセン</t>
    </rPh>
    <rPh sb="55" eb="56">
      <t>ビン</t>
    </rPh>
    <rPh sb="57" eb="59">
      <t>シヨウ</t>
    </rPh>
    <phoneticPr fontId="121"/>
  </si>
  <si>
    <t>OSS棚卸日</t>
    <rPh sb="3" eb="5">
      <t>タナオロシ</t>
    </rPh>
    <rPh sb="5" eb="6">
      <t>ヒ</t>
    </rPh>
    <phoneticPr fontId="107"/>
  </si>
  <si>
    <t>5984389334</t>
  </si>
  <si>
    <t>マニラ→関空（ 08/11　12:00関空着、08/18　9：00山一着）
夏季休暇のため陸送が8/17出発となった。</t>
    <rPh sb="38" eb="40">
      <t>カキ</t>
    </rPh>
    <rPh sb="40" eb="42">
      <t>キュウカ</t>
    </rPh>
    <rPh sb="45" eb="47">
      <t>リクソウ</t>
    </rPh>
    <rPh sb="52" eb="54">
      <t>シュッパツ</t>
    </rPh>
    <phoneticPr fontId="121"/>
  </si>
  <si>
    <t>マニラ→関空（ 08/18 19:29東京着、08/19　12:00 関空着、
08/20　9:00  山一着）</t>
    <rPh sb="19" eb="21">
      <t>トウキョウ</t>
    </rPh>
    <rPh sb="21" eb="22">
      <t>チャク</t>
    </rPh>
    <phoneticPr fontId="121"/>
  </si>
  <si>
    <t>４→３</t>
    <phoneticPr fontId="107"/>
  </si>
  <si>
    <t>前倒し生産　０→２  ストア　３</t>
    <rPh sb="0" eb="2">
      <t>マエダオ</t>
    </rPh>
    <rPh sb="3" eb="5">
      <t>セイサン</t>
    </rPh>
    <phoneticPr fontId="107"/>
  </si>
  <si>
    <t>ストア　５</t>
    <phoneticPr fontId="107"/>
  </si>
  <si>
    <t>ストア　７</t>
    <phoneticPr fontId="107"/>
  </si>
  <si>
    <t>ストア　６</t>
    <phoneticPr fontId="107"/>
  </si>
  <si>
    <t>４→３　ストア　５</t>
    <phoneticPr fontId="107"/>
  </si>
  <si>
    <t>ストア　５</t>
    <phoneticPr fontId="107"/>
  </si>
  <si>
    <t>ストア　５</t>
    <phoneticPr fontId="107"/>
  </si>
  <si>
    <t>内田確認行⇒</t>
    <rPh sb="0" eb="2">
      <t>ウチダ</t>
    </rPh>
    <rPh sb="2" eb="4">
      <t>カクニン</t>
    </rPh>
    <rPh sb="4" eb="5">
      <t>ギョウ</t>
    </rPh>
    <phoneticPr fontId="107"/>
  </si>
  <si>
    <t>598438950T</t>
  </si>
  <si>
    <t>マニラ→関空（ 09/21　19:31東京着、09/22　8:15 関空着、
09/24　9：00 山一着）</t>
    <rPh sb="19" eb="21">
      <t>トウキョウ</t>
    </rPh>
    <rPh sb="21" eb="22">
      <t>チャク</t>
    </rPh>
    <phoneticPr fontId="121"/>
  </si>
  <si>
    <t>マニラ→関空（ 09/08 14:41 東京着、09/09　9:45 関空着、
09/09　9：00 山一着）</t>
    <rPh sb="20" eb="22">
      <t>トウキョウ</t>
    </rPh>
    <rPh sb="22" eb="23">
      <t>チャク</t>
    </rPh>
    <phoneticPr fontId="121"/>
  </si>
  <si>
    <t>5984389565</t>
  </si>
  <si>
    <t>LCD002</t>
    <phoneticPr fontId="107"/>
  </si>
  <si>
    <t>マニラ→関空（ 10/02　19:40東京着、10/03 8:12関空着
10/5 :9:00 山一着）</t>
    <rPh sb="19" eb="21">
      <t>トウキョウ</t>
    </rPh>
    <rPh sb="21" eb="22">
      <t>チャク</t>
    </rPh>
    <phoneticPr fontId="121"/>
  </si>
  <si>
    <r>
      <t>コーナー</t>
    </r>
    <r>
      <rPr>
        <sz val="9"/>
        <color rgb="FFFF0000"/>
        <rFont val="ＭＳ Ｐゴシック"/>
        <family val="3"/>
        <charset val="128"/>
      </rPr>
      <t xml:space="preserve">
メンテ：情報提供者
（情報入手日）</t>
    </r>
    <rPh sb="9" eb="11">
      <t>ジョウホウ</t>
    </rPh>
    <rPh sb="11" eb="13">
      <t>テイキョウ</t>
    </rPh>
    <rPh sb="13" eb="14">
      <t>シャ</t>
    </rPh>
    <rPh sb="16" eb="18">
      <t>ジョウホウ</t>
    </rPh>
    <rPh sb="18" eb="20">
      <t>ニュウシュ</t>
    </rPh>
    <rPh sb="20" eb="21">
      <t>ビ</t>
    </rPh>
    <phoneticPr fontId="107"/>
  </si>
  <si>
    <t>マニラ→関空（10/13 19:58東京着、10/14　12:00 関空着
10/15　9：00 山一着）</t>
    <rPh sb="18" eb="20">
      <t>トウキョウ</t>
    </rPh>
    <rPh sb="20" eb="21">
      <t>チャク</t>
    </rPh>
    <phoneticPr fontId="121"/>
  </si>
  <si>
    <r>
      <t xml:space="preserve">マニラ→関空（台湾経由10/24　17:53 関空着、 10/26 9:00 山一着）
</t>
    </r>
    <r>
      <rPr>
        <sz val="12"/>
        <color rgb="FFFF0000"/>
        <rFont val="ＭＳ Ｐゴシック"/>
        <family val="3"/>
        <charset val="128"/>
        <scheme val="major"/>
      </rPr>
      <t>浸水あり：パレット4、No85　partｓＢＯＸ</t>
    </r>
    <rPh sb="7" eb="9">
      <t>タイワン</t>
    </rPh>
    <rPh sb="9" eb="11">
      <t>ケイユ</t>
    </rPh>
    <rPh sb="44" eb="46">
      <t>シンスイ</t>
    </rPh>
    <phoneticPr fontId="121"/>
  </si>
  <si>
    <t>5984389741</t>
  </si>
  <si>
    <r>
      <t>マニラ→関空（ 11/07 11:42 関空着、11/10 9:00山一着）</t>
    </r>
    <r>
      <rPr>
        <sz val="12"/>
        <color rgb="FFFF0000"/>
        <rFont val="ＭＳ Ｐゴシック"/>
        <family val="3"/>
        <charset val="128"/>
        <scheme val="major"/>
      </rPr>
      <t xml:space="preserve">
2便で到着</t>
    </r>
    <rPh sb="40" eb="41">
      <t>ビン</t>
    </rPh>
    <rPh sb="42" eb="44">
      <t>トウチャク</t>
    </rPh>
    <phoneticPr fontId="121"/>
  </si>
  <si>
    <t>生産3→4(12/3分　前倒し)</t>
    <rPh sb="0" eb="2">
      <t>セイサン</t>
    </rPh>
    <rPh sb="10" eb="11">
      <t>ブン</t>
    </rPh>
    <rPh sb="12" eb="14">
      <t>マエダオ</t>
    </rPh>
    <phoneticPr fontId="107"/>
  </si>
  <si>
    <t>生産4→3 (池田友・ルディPM休み)</t>
    <rPh sb="0" eb="2">
      <t>セイサン</t>
    </rPh>
    <rPh sb="7" eb="9">
      <t>イケダ</t>
    </rPh>
    <rPh sb="9" eb="10">
      <t>ユウ</t>
    </rPh>
    <rPh sb="16" eb="17">
      <t>ヤス</t>
    </rPh>
    <phoneticPr fontId="107"/>
  </si>
  <si>
    <t>(ルディPM休み)</t>
    <rPh sb="6" eb="7">
      <t>ヤス</t>
    </rPh>
    <phoneticPr fontId="107"/>
  </si>
  <si>
    <t>マニラ→関空（11/26 19:48東京着、11/30　9:38  関空着、
12/1　9：00  山一着）</t>
    <rPh sb="18" eb="20">
      <t>トウキョウ</t>
    </rPh>
    <rPh sb="20" eb="21">
      <t>チャク</t>
    </rPh>
    <phoneticPr fontId="121"/>
  </si>
  <si>
    <t>(池田友PM休み)</t>
    <rPh sb="1" eb="3">
      <t>イケダ</t>
    </rPh>
    <rPh sb="3" eb="4">
      <t>ユウ</t>
    </rPh>
    <rPh sb="6" eb="7">
      <t>ヤス</t>
    </rPh>
    <phoneticPr fontId="107"/>
  </si>
  <si>
    <t>生産4→3</t>
    <rPh sb="0" eb="2">
      <t>セイサン</t>
    </rPh>
    <phoneticPr fontId="107"/>
  </si>
  <si>
    <t>生産4→5</t>
    <rPh sb="0" eb="2">
      <t>セイサン</t>
    </rPh>
    <phoneticPr fontId="107"/>
  </si>
  <si>
    <t>マニラ→関空（ 12/09　19:32東京着、12/10　22:06 関空着
12/14　9：00 山一着）</t>
    <rPh sb="19" eb="21">
      <t>トウキョウ</t>
    </rPh>
    <rPh sb="21" eb="22">
      <t>チャク</t>
    </rPh>
    <phoneticPr fontId="121"/>
  </si>
  <si>
    <t>輸送L/T予想　暦日7日間
日本発送部品の到着遅れの
ため欠品出荷となる（LAA.LAE.LAL）</t>
    <rPh sb="14" eb="16">
      <t>ニホン</t>
    </rPh>
    <rPh sb="16" eb="18">
      <t>ハッソウ</t>
    </rPh>
    <rPh sb="18" eb="20">
      <t>ブヒン</t>
    </rPh>
    <rPh sb="21" eb="23">
      <t>トウチャク</t>
    </rPh>
    <rPh sb="23" eb="24">
      <t>オク</t>
    </rPh>
    <rPh sb="29" eb="31">
      <t>ケッピン</t>
    </rPh>
    <rPh sb="31" eb="33">
      <t>シュッカ</t>
    </rPh>
    <phoneticPr fontId="107"/>
  </si>
  <si>
    <t>投入3→4に変更</t>
    <rPh sb="0" eb="2">
      <t>トウニュウ</t>
    </rPh>
    <rPh sb="6" eb="8">
      <t>ヘンコウ</t>
    </rPh>
    <phoneticPr fontId="107"/>
  </si>
  <si>
    <t>投入4→3に変更</t>
    <rPh sb="0" eb="2">
      <t>トウニュウ</t>
    </rPh>
    <rPh sb="6" eb="8">
      <t>ヘンコウ</t>
    </rPh>
    <phoneticPr fontId="107"/>
  </si>
  <si>
    <t>’23</t>
  </si>
  <si>
    <t>マニラ→1/12　20:01東京→1/13　12:00関空→1/14　9:00山一着）</t>
    <rPh sb="14" eb="16">
      <t>トウキョウ</t>
    </rPh>
    <phoneticPr fontId="121"/>
  </si>
  <si>
    <r>
      <t>マニラ→12/23　19:52東京→12/24　12:00関空→12/27　9：00山一着　</t>
    </r>
    <r>
      <rPr>
        <sz val="12"/>
        <color rgb="FFFF0000"/>
        <rFont val="ＭＳ Ｐゴシック"/>
        <family val="3"/>
        <charset val="128"/>
        <scheme val="major"/>
      </rPr>
      <t>ベアリング入手困難にて12/20→12/22出荷延期</t>
    </r>
    <rPh sb="51" eb="53">
      <t>ニュウシュ</t>
    </rPh>
    <rPh sb="53" eb="55">
      <t>コンナン</t>
    </rPh>
    <rPh sb="68" eb="70">
      <t>シュッカ</t>
    </rPh>
    <rPh sb="70" eb="72">
      <t>エンキ</t>
    </rPh>
    <phoneticPr fontId="121"/>
  </si>
  <si>
    <t>マニラ→1/6 19:45東京→1/7　21:50関空→1/12　9：00山一着）</t>
    <rPh sb="13" eb="15">
      <t>トウキョウ</t>
    </rPh>
    <rPh sb="39" eb="40">
      <t>チャク</t>
    </rPh>
    <phoneticPr fontId="121"/>
  </si>
  <si>
    <t xml:space="preserve"> KMP NEW ＭＰＳ（1/13/2022）</t>
    <phoneticPr fontId="121"/>
  </si>
  <si>
    <t>YB-LA001</t>
  </si>
  <si>
    <t xml:space="preserve"> KMP NEW ＭＰＳ（1/17/2022）</t>
    <phoneticPr fontId="121"/>
  </si>
  <si>
    <t>5984390258</t>
  </si>
  <si>
    <t>マニラ→1/21 11:14福岡→1/22　7:00関空着→1/25　9：00 山一着）</t>
    <rPh sb="14" eb="16">
      <t>フクオカ</t>
    </rPh>
    <phoneticPr fontId="121"/>
  </si>
  <si>
    <t>マニラ→1/28　20:00東京→1/29　12:00関空着、2/1　9:00山一着）</t>
    <rPh sb="14" eb="16">
      <t>トウキョウ</t>
    </rPh>
    <phoneticPr fontId="121"/>
  </si>
  <si>
    <t>5984390335</t>
  </si>
  <si>
    <t>Add  qity→</t>
  </si>
  <si>
    <r>
      <t>投入・完了計画なし 　</t>
    </r>
    <r>
      <rPr>
        <b/>
        <sz val="11"/>
        <color rgb="FF0070C0"/>
        <rFont val="ＭＳ Ｐゴシック"/>
        <family val="3"/>
        <charset val="128"/>
      </rPr>
      <t>投入3台</t>
    </r>
    <rPh sb="0" eb="2">
      <t>トウニュウ</t>
    </rPh>
    <rPh sb="3" eb="5">
      <t>カンリョウ</t>
    </rPh>
    <rPh sb="5" eb="7">
      <t>ケイカク</t>
    </rPh>
    <rPh sb="11" eb="13">
      <t>トウニュウ</t>
    </rPh>
    <rPh sb="14" eb="15">
      <t>ダイ</t>
    </rPh>
    <phoneticPr fontId="107"/>
  </si>
  <si>
    <t>投入4台 完了4台</t>
    <rPh sb="0" eb="2">
      <t>トウニュウ</t>
    </rPh>
    <rPh sb="3" eb="4">
      <t>ダイ</t>
    </rPh>
    <rPh sb="5" eb="7">
      <t>カンリョウ</t>
    </rPh>
    <rPh sb="8" eb="9">
      <t>ダイ</t>
    </rPh>
    <phoneticPr fontId="107"/>
  </si>
  <si>
    <t>投入4台 完了7台(予定)</t>
    <rPh sb="0" eb="2">
      <t>トウニュウ</t>
    </rPh>
    <rPh sb="3" eb="4">
      <t>ダイ</t>
    </rPh>
    <rPh sb="5" eb="7">
      <t>カンリョウ</t>
    </rPh>
    <rPh sb="8" eb="9">
      <t>ダイ</t>
    </rPh>
    <rPh sb="10" eb="12">
      <t>ヨテイ</t>
    </rPh>
    <phoneticPr fontId="107"/>
  </si>
  <si>
    <t>マニラ→2/9 19:24東京→2/10　12:00関空着→2/14　9：00山一着）</t>
    <rPh sb="13" eb="15">
      <t>トウキョウ</t>
    </rPh>
    <rPh sb="28" eb="29">
      <t>チャク</t>
    </rPh>
    <phoneticPr fontId="121"/>
  </si>
  <si>
    <t>投入3台 完了6台</t>
    <rPh sb="0" eb="2">
      <t>トウニュウ</t>
    </rPh>
    <rPh sb="3" eb="4">
      <t>ダイ</t>
    </rPh>
    <rPh sb="5" eb="7">
      <t>カンリョウ</t>
    </rPh>
    <rPh sb="8" eb="9">
      <t>ダイ</t>
    </rPh>
    <phoneticPr fontId="107"/>
  </si>
  <si>
    <t>マニラ→2/18 20:00東京→ 2/19　10:30関空→2/22　10:00山一着）</t>
    <rPh sb="14" eb="16">
      <t>トウキョウ</t>
    </rPh>
    <phoneticPr fontId="121"/>
  </si>
  <si>
    <t>出荷延期</t>
    <rPh sb="0" eb="2">
      <t>シュッカ</t>
    </rPh>
    <rPh sb="2" eb="4">
      <t>エンキ</t>
    </rPh>
    <phoneticPr fontId="107"/>
  </si>
  <si>
    <t>出荷再開</t>
    <rPh sb="0" eb="2">
      <t>シュッカ</t>
    </rPh>
    <rPh sb="2" eb="4">
      <t>サイカイ</t>
    </rPh>
    <phoneticPr fontId="107"/>
  </si>
  <si>
    <r>
      <t xml:space="preserve">マニラ→2/27　19:59東京→3/02　12:30関空着→3/3　9：00山一着）
</t>
    </r>
    <r>
      <rPr>
        <sz val="11"/>
        <color rgb="FFFF0000"/>
        <rFont val="ＭＳ Ｐゴシック"/>
        <family val="3"/>
        <charset val="128"/>
        <scheme val="major"/>
      </rPr>
      <t>ハヤカワコネクタ欠品・2/24出荷を2/26（土）にして、3/4到着にかける</t>
    </r>
    <rPh sb="14" eb="16">
      <t>トウキョウ</t>
    </rPh>
    <rPh sb="52" eb="54">
      <t>ケッピン</t>
    </rPh>
    <rPh sb="59" eb="61">
      <t>シュッカ</t>
    </rPh>
    <rPh sb="67" eb="68">
      <t>ド</t>
    </rPh>
    <rPh sb="76" eb="78">
      <t>トウチャク</t>
    </rPh>
    <phoneticPr fontId="121"/>
  </si>
  <si>
    <t>一斉有給日（1）</t>
    <rPh sb="0" eb="2">
      <t>イッセイ</t>
    </rPh>
    <rPh sb="2" eb="4">
      <t>ユウキュウ</t>
    </rPh>
    <rPh sb="4" eb="5">
      <t>ヒ</t>
    </rPh>
    <phoneticPr fontId="107"/>
  </si>
  <si>
    <t>一斉有給日（2）</t>
    <rPh sb="0" eb="2">
      <t>イッセイ</t>
    </rPh>
    <rPh sb="2" eb="4">
      <t>ユウキュウ</t>
    </rPh>
    <rPh sb="4" eb="5">
      <t>ヒ</t>
    </rPh>
    <phoneticPr fontId="107"/>
  </si>
  <si>
    <t>一斉有給日（3）</t>
    <rPh sb="0" eb="2">
      <t>イッセイ</t>
    </rPh>
    <rPh sb="2" eb="4">
      <t>ユウキュウ</t>
    </rPh>
    <rPh sb="4" eb="5">
      <t>ヒ</t>
    </rPh>
    <phoneticPr fontId="107"/>
  </si>
  <si>
    <t>一斉有給日（4）</t>
    <rPh sb="0" eb="2">
      <t>イッセイ</t>
    </rPh>
    <rPh sb="2" eb="4">
      <t>ユウキュウ</t>
    </rPh>
    <rPh sb="4" eb="5">
      <t>ヒ</t>
    </rPh>
    <phoneticPr fontId="107"/>
  </si>
  <si>
    <t>一斉有給日（5）</t>
    <rPh sb="0" eb="2">
      <t>イッセイ</t>
    </rPh>
    <rPh sb="2" eb="4">
      <t>ユウキュウ</t>
    </rPh>
    <rPh sb="4" eb="5">
      <t>ヒ</t>
    </rPh>
    <phoneticPr fontId="107"/>
  </si>
  <si>
    <r>
      <t>LAN00</t>
    </r>
    <r>
      <rPr>
        <sz val="9"/>
        <rFont val="ＭＳ Ｐゴシック"/>
        <family val="3"/>
        <charset val="128"/>
      </rPr>
      <t>2</t>
    </r>
    <phoneticPr fontId="107"/>
  </si>
  <si>
    <t>Ｎo</t>
    <phoneticPr fontId="121"/>
  </si>
  <si>
    <t>assigned 
HAWB#</t>
    <phoneticPr fontId="179"/>
  </si>
  <si>
    <t>ＵＰＳ</t>
    <phoneticPr fontId="121"/>
  </si>
  <si>
    <t>～</t>
    <phoneticPr fontId="121"/>
  </si>
  <si>
    <t>ＭＩＦＦＩ</t>
    <phoneticPr fontId="121"/>
  </si>
  <si>
    <t>ＭＩＦＦＩ</t>
    <phoneticPr fontId="121"/>
  </si>
  <si>
    <t>～</t>
    <phoneticPr fontId="121"/>
  </si>
  <si>
    <t>ＵＰＳ</t>
    <phoneticPr fontId="121"/>
  </si>
  <si>
    <t>UPS</t>
    <phoneticPr fontId="121"/>
  </si>
  <si>
    <t>UPS</t>
    <phoneticPr fontId="121"/>
  </si>
  <si>
    <t>～</t>
    <phoneticPr fontId="121"/>
  </si>
  <si>
    <t>UPS</t>
    <phoneticPr fontId="121"/>
  </si>
  <si>
    <t>UPS</t>
    <phoneticPr fontId="107"/>
  </si>
  <si>
    <t>UPS</t>
    <phoneticPr fontId="107"/>
  </si>
  <si>
    <t>5932677894</t>
    <phoneticPr fontId="121"/>
  </si>
  <si>
    <t>5932677916</t>
    <phoneticPr fontId="121"/>
  </si>
  <si>
    <t>5932678004</t>
    <phoneticPr fontId="121"/>
  </si>
  <si>
    <t>5932819695</t>
    <phoneticPr fontId="121"/>
  </si>
  <si>
    <t>5932678246</t>
    <phoneticPr fontId="121"/>
  </si>
  <si>
    <t>5932820377</t>
    <phoneticPr fontId="121"/>
  </si>
  <si>
    <t>5932678323</t>
    <phoneticPr fontId="121"/>
  </si>
  <si>
    <t>5932678356</t>
    <phoneticPr fontId="121"/>
  </si>
  <si>
    <t>5932678411</t>
    <phoneticPr fontId="121"/>
  </si>
  <si>
    <t>5932678455</t>
    <phoneticPr fontId="121"/>
  </si>
  <si>
    <t>5932821620</t>
    <phoneticPr fontId="121"/>
  </si>
  <si>
    <t>5932678620</t>
    <phoneticPr fontId="121"/>
  </si>
  <si>
    <t>5932678653</t>
    <phoneticPr fontId="121"/>
  </si>
  <si>
    <r>
      <rPr>
        <sz val="12"/>
        <rFont val="ＭＳ Ｐゴシック"/>
        <family val="3"/>
        <charset val="128"/>
        <scheme val="major"/>
      </rPr>
      <t>マニラ→関空（11/2　21：13関空着、11/6 9:00山一着）</t>
    </r>
    <r>
      <rPr>
        <b/>
        <sz val="12"/>
        <rFont val="ＭＳ Ｐゴシック"/>
        <family val="3"/>
        <charset val="128"/>
        <scheme val="major"/>
      </rPr>
      <t xml:space="preserve">
</t>
    </r>
    <r>
      <rPr>
        <b/>
        <sz val="12"/>
        <color rgb="FFFF0000"/>
        <rFont val="ＭＳ Ｐゴシック"/>
        <family val="3"/>
        <charset val="128"/>
        <scheme val="major"/>
      </rPr>
      <t>４パレ１０３ＢＯＸ　破損事故</t>
    </r>
    <phoneticPr fontId="121"/>
  </si>
  <si>
    <t>5932678763</t>
    <phoneticPr fontId="121"/>
  </si>
  <si>
    <t>マニラ→関空（11/7　19：27関空着、11/9 9:00山一着）</t>
    <phoneticPr fontId="121"/>
  </si>
  <si>
    <t>5932678928</t>
    <phoneticPr fontId="121"/>
  </si>
  <si>
    <t>マニラ→関空（11/15　13：13関空着、　11/19 9:00 山一着）</t>
    <phoneticPr fontId="121"/>
  </si>
  <si>
    <t>5932679104</t>
    <phoneticPr fontId="121"/>
  </si>
  <si>
    <t>マニラ→関空（11/21  19:18関空着、11/26 9:00  山一着）</t>
    <phoneticPr fontId="121"/>
  </si>
  <si>
    <t>5932679324</t>
    <phoneticPr fontId="121"/>
  </si>
  <si>
    <t>マニラ→関空（ 11/26 12:50 関空着、11/28 9:00 山一着）</t>
    <phoneticPr fontId="121"/>
  </si>
  <si>
    <t>マニラ→関空（12/01 8:08関空着、12/4　9：00  山一着）</t>
    <phoneticPr fontId="121"/>
  </si>
  <si>
    <t>5932679456</t>
    <phoneticPr fontId="121"/>
  </si>
  <si>
    <t>マニラ→関空（12/05 10:00関空着、12/6　9：00山一着）</t>
    <phoneticPr fontId="121"/>
  </si>
  <si>
    <t>5932679522</t>
    <phoneticPr fontId="121"/>
  </si>
  <si>
    <t>マニラ→関空（12/07 10:00 関空着、12/10 9:00 山一着）</t>
    <phoneticPr fontId="121"/>
  </si>
  <si>
    <t>5932679544</t>
    <phoneticPr fontId="121"/>
  </si>
  <si>
    <t>マニラ→関空（12/12 10:30関空着、12/13 10:30 山一着）</t>
    <phoneticPr fontId="121"/>
  </si>
  <si>
    <t>5932679654</t>
    <phoneticPr fontId="121"/>
  </si>
  <si>
    <t>5932679742</t>
    <phoneticPr fontId="121"/>
  </si>
  <si>
    <t>5932679797</t>
    <phoneticPr fontId="121"/>
  </si>
  <si>
    <t>マニラ→関空（ 01/05 8:58関空着、01/08 9:00 山一着）</t>
    <phoneticPr fontId="121"/>
  </si>
  <si>
    <t>5932679896</t>
    <phoneticPr fontId="121"/>
  </si>
  <si>
    <t>マニラ→関空（1/11 12:00 関空着、 1/15 9:00山一着）</t>
    <phoneticPr fontId="121"/>
  </si>
  <si>
    <t>マニラ→関空（01/15 13:29関空着、1/17 9:00山一着）</t>
    <phoneticPr fontId="121"/>
  </si>
  <si>
    <t>5933190164</t>
    <phoneticPr fontId="121"/>
  </si>
  <si>
    <t>マニラ→関空（ 1/18 10:00関空着、1/21 9:45山一着）</t>
    <phoneticPr fontId="121"/>
  </si>
  <si>
    <t>5933190230</t>
    <phoneticPr fontId="121"/>
  </si>
  <si>
    <t>マニラ→関空（ 1/23 12:32 関空着、1/24 9:00  山一着）</t>
    <phoneticPr fontId="121"/>
  </si>
  <si>
    <t>5933190340</t>
    <phoneticPr fontId="121"/>
  </si>
  <si>
    <t>マニラ→関空（1/26 11:39 関空着、01/29 9:00 山一着）</t>
    <phoneticPr fontId="121"/>
  </si>
  <si>
    <t>5950553037</t>
    <phoneticPr fontId="121"/>
  </si>
  <si>
    <t>マニラ→関空（ 01/31 10:15 関空着、02/01 9:00 山一着）</t>
    <phoneticPr fontId="121"/>
  </si>
  <si>
    <t>5933190450</t>
    <phoneticPr fontId="121"/>
  </si>
  <si>
    <t>マニラ→関空（ 02/03 12:25 関空着、02/05 9:00 山一着）</t>
    <phoneticPr fontId="121"/>
  </si>
  <si>
    <t>5933190527</t>
    <phoneticPr fontId="121"/>
  </si>
  <si>
    <t>マニラ→関空（ 2/10 10:34 関空着、 2/13 9:00 山一着）</t>
    <phoneticPr fontId="121"/>
  </si>
  <si>
    <t>593319055T</t>
    <phoneticPr fontId="121"/>
  </si>
  <si>
    <t>マニラ→関空（ 2/16 12:36関空着、2/19 10:00山一着）</t>
    <phoneticPr fontId="121"/>
  </si>
  <si>
    <t>5933190648</t>
    <phoneticPr fontId="121"/>
  </si>
  <si>
    <t>マニラ→関空（ 2/20 10:00関空着、2/21 9:00 山一着）</t>
    <phoneticPr fontId="121"/>
  </si>
  <si>
    <t>5933190813</t>
    <phoneticPr fontId="121"/>
  </si>
  <si>
    <t>マニラ→関空（ 3/01 12:00 関空着、3/4 9:00 山一着）</t>
    <phoneticPr fontId="121"/>
  </si>
  <si>
    <t>マニラ→関空（ 3/06 12:00 関空着、3/7 9:00 山一着）</t>
    <phoneticPr fontId="121"/>
  </si>
  <si>
    <t>5933191055</t>
    <phoneticPr fontId="121"/>
  </si>
  <si>
    <t>マニラ→関空（ 3/09 10:38関空着、3/12 9:00 山一着）</t>
    <phoneticPr fontId="121"/>
  </si>
  <si>
    <t>593319110T</t>
    <phoneticPr fontId="121"/>
  </si>
  <si>
    <t>マニラ→関空（ 3/14 11:20関空着、3/15 9:00  山一着）</t>
    <phoneticPr fontId="121"/>
  </si>
  <si>
    <t>5933191143</t>
    <phoneticPr fontId="121"/>
  </si>
  <si>
    <t>マニラ→関空（ 3/20 11:48関空着、3/22 9:00 山一着）</t>
    <phoneticPr fontId="121"/>
  </si>
  <si>
    <t>5933191308</t>
    <phoneticPr fontId="121"/>
  </si>
  <si>
    <t>マニラ→関空（3/25 23:29 関空着、3/27　9：00山一着）</t>
    <phoneticPr fontId="121"/>
  </si>
  <si>
    <t>5933191374</t>
    <phoneticPr fontId="121"/>
  </si>
  <si>
    <t>マニラ→関空（3/31 11:42 関空着、4/2 9:00 山一着）</t>
    <phoneticPr fontId="121"/>
  </si>
  <si>
    <t>5933191429</t>
    <phoneticPr fontId="121"/>
  </si>
  <si>
    <t>マニラ→関空（ 4/4 10:00 関空着、4/5 9:00  山一着）</t>
    <phoneticPr fontId="121"/>
  </si>
  <si>
    <t>5933191539</t>
    <phoneticPr fontId="121"/>
  </si>
  <si>
    <t>マニラ→関空（4/08 10:00 関空着、 4/9 9:00  山一着）</t>
    <phoneticPr fontId="121"/>
  </si>
  <si>
    <t>5933191616</t>
    <phoneticPr fontId="121"/>
  </si>
  <si>
    <t>マニラ→関空（4/13 12:20  関空着、4/16 9:00 山一着）</t>
    <phoneticPr fontId="121"/>
  </si>
  <si>
    <t>5933191682</t>
    <phoneticPr fontId="121"/>
  </si>
  <si>
    <t>5950557855</t>
    <phoneticPr fontId="121"/>
  </si>
  <si>
    <t>マニラ→関空（ 4/24 10:00   関空着、4/25　9：00 山一着）</t>
    <phoneticPr fontId="121"/>
  </si>
  <si>
    <t>593319176T</t>
    <phoneticPr fontId="121"/>
  </si>
  <si>
    <t>UPS</t>
    <phoneticPr fontId="121"/>
  </si>
  <si>
    <t>5933191924</t>
    <phoneticPr fontId="121"/>
  </si>
  <si>
    <t>GW</t>
    <phoneticPr fontId="121"/>
  </si>
  <si>
    <t>UPS</t>
    <phoneticPr fontId="121"/>
  </si>
  <si>
    <t>5933192023</t>
    <phoneticPr fontId="121"/>
  </si>
  <si>
    <t>5933192078</t>
    <phoneticPr fontId="121"/>
  </si>
  <si>
    <t>マニラ→成田→関空（5/27 23:28 関空着、 5/29 10:00 山一着）</t>
    <phoneticPr fontId="121"/>
  </si>
  <si>
    <t>マニラ→関空（6/01 12:12関空着、 6/4 9:00 山一着）</t>
    <phoneticPr fontId="121"/>
  </si>
  <si>
    <t>5933192474</t>
    <phoneticPr fontId="121"/>
  </si>
  <si>
    <t>5933192518</t>
    <phoneticPr fontId="121"/>
  </si>
  <si>
    <t>5933192562</t>
    <phoneticPr fontId="121"/>
  </si>
  <si>
    <t>5933192584</t>
    <phoneticPr fontId="121"/>
  </si>
  <si>
    <t>593319264T</t>
    <phoneticPr fontId="121"/>
  </si>
  <si>
    <t>5933192705</t>
    <phoneticPr fontId="121"/>
  </si>
  <si>
    <t>5933192738</t>
    <phoneticPr fontId="121"/>
  </si>
  <si>
    <r>
      <t>マニラ→成田→関空（ 7/01 12:00関空着、7/2 9:00   山一着）　8ﾊﾟﾚ</t>
    </r>
    <r>
      <rPr>
        <sz val="12"/>
        <color rgb="FFFF0000"/>
        <rFont val="ＭＳ Ｐゴシック"/>
        <family val="3"/>
        <charset val="128"/>
        <scheme val="major"/>
      </rPr>
      <t xml:space="preserve">
ダメージ　3パレ　Ｎｏ82（LAA：62485,62486　OK）</t>
    </r>
    <phoneticPr fontId="121"/>
  </si>
  <si>
    <t>5933192793</t>
    <phoneticPr fontId="121"/>
  </si>
  <si>
    <t>5933192859</t>
    <phoneticPr fontId="121"/>
  </si>
  <si>
    <t>5933192870</t>
    <phoneticPr fontId="121"/>
  </si>
  <si>
    <t>5933192936</t>
    <phoneticPr fontId="121"/>
  </si>
  <si>
    <t>マニラ→関空（07/19 12:10  関空着、7/20 9:00  山一着）</t>
    <phoneticPr fontId="121"/>
  </si>
  <si>
    <t>593319297T</t>
    <phoneticPr fontId="121"/>
  </si>
  <si>
    <t>マニラ→成田→関空（ 07/22 13:28 関空着、07/23　9：00 山一着）</t>
    <phoneticPr fontId="121"/>
  </si>
  <si>
    <t>5933193035</t>
    <phoneticPr fontId="121"/>
  </si>
  <si>
    <t>マニラ→関空（07/26 10:10 関空着、7/29 9:00 山一着）　</t>
    <phoneticPr fontId="121"/>
  </si>
  <si>
    <t>5933193057</t>
    <phoneticPr fontId="107"/>
  </si>
  <si>
    <t>マニラ→関空（ 08/03 18:15関空着、8/6　9：00 山一着）　</t>
    <phoneticPr fontId="121"/>
  </si>
  <si>
    <t>マニラ→関空（ 08/08 12:57 関空着、08/09　9：00　山一着）</t>
    <phoneticPr fontId="121"/>
  </si>
  <si>
    <t>5933193189</t>
    <phoneticPr fontId="107"/>
  </si>
  <si>
    <t>マニラ→成田→関空（ 08/12 9:52関空着、8/14　9：00  山一着）</t>
    <phoneticPr fontId="121"/>
  </si>
  <si>
    <t>5933193211</t>
    <phoneticPr fontId="107"/>
  </si>
  <si>
    <t>マニラ→関空（ 08/16 10:28 関空着、8/19　9：00 山一着）</t>
    <phoneticPr fontId="121"/>
  </si>
  <si>
    <t>5933193233</t>
    <phoneticPr fontId="107"/>
  </si>
  <si>
    <t>マニラ→関空（ 08/21 17:00  関空着、 08/23　9：00  山一着）</t>
    <phoneticPr fontId="121"/>
  </si>
  <si>
    <t>5950565313</t>
    <phoneticPr fontId="107"/>
  </si>
  <si>
    <t>マニラ→成田→関空（ 08/25 9:25関空着、08/27 9:00 山一着）</t>
    <phoneticPr fontId="121"/>
  </si>
  <si>
    <t>593319330T</t>
    <phoneticPr fontId="107"/>
  </si>
  <si>
    <t>593319341T</t>
    <phoneticPr fontId="107"/>
  </si>
  <si>
    <t>5933193497</t>
    <phoneticPr fontId="107"/>
  </si>
  <si>
    <t>マニラ→成田→関空（09/16 10:24関空着9/18　9：00  山一着）</t>
    <phoneticPr fontId="121"/>
  </si>
  <si>
    <t>5933193508</t>
    <phoneticPr fontId="107"/>
  </si>
  <si>
    <t>マニラ→関空（ 9/21 13:30関空着、9/25 9:00山一着）</t>
    <phoneticPr fontId="121"/>
  </si>
  <si>
    <t>マニラ→成田→関空（ 9/26 13:42 関空着、9/27 9:00 山一着）</t>
    <phoneticPr fontId="121"/>
  </si>
  <si>
    <t>5933193673</t>
    <phoneticPr fontId="107"/>
  </si>
  <si>
    <t>UPS</t>
    <phoneticPr fontId="121"/>
  </si>
  <si>
    <t>マニラ→関空（09/30 10:01関空着、10/10 9:00 山一着）</t>
    <phoneticPr fontId="121"/>
  </si>
  <si>
    <t>5933193739</t>
    <phoneticPr fontId="107"/>
  </si>
  <si>
    <t>UPS</t>
    <phoneticPr fontId="121"/>
  </si>
  <si>
    <t>マニラ→関空（10/04 10:45関空着、10/07 9:00 山一着）</t>
    <phoneticPr fontId="121"/>
  </si>
  <si>
    <t>5933193706</t>
    <phoneticPr fontId="107"/>
  </si>
  <si>
    <t>マニラ→関空（10/07 10:12 関空着、10/08 9：00 山一着）</t>
    <phoneticPr fontId="121"/>
  </si>
  <si>
    <t>5933193783</t>
    <phoneticPr fontId="107"/>
  </si>
  <si>
    <t>マニラ→関空（10/13 10:22 関空着、10/16 9:00  山一着）</t>
    <phoneticPr fontId="121"/>
  </si>
  <si>
    <t>マニラ→成田→関空（ 10/18 12:00関空着、10/21 9:00 山一着）</t>
    <phoneticPr fontId="121"/>
  </si>
  <si>
    <t>5933193904</t>
    <phoneticPr fontId="107"/>
  </si>
  <si>
    <t>マニラ→関空（ 10/23 9:52 関空着、10/24 9:00 山一着）</t>
    <phoneticPr fontId="121"/>
  </si>
  <si>
    <t>5933193948</t>
    <phoneticPr fontId="107"/>
  </si>
  <si>
    <t>UPS</t>
    <phoneticPr fontId="121"/>
  </si>
  <si>
    <t>マニラ→関空（10/26 17:37関空着、10/29 9:00 山一着）</t>
    <phoneticPr fontId="121"/>
  </si>
  <si>
    <t>5933193981</t>
    <phoneticPr fontId="107"/>
  </si>
  <si>
    <t>マニラ→関空（10/30 12:10 関空着、10/31 9:00山一着）</t>
    <phoneticPr fontId="121"/>
  </si>
  <si>
    <t>5933194025</t>
    <phoneticPr fontId="107"/>
  </si>
  <si>
    <t>マニラ→関空（11/03 12:15　関空着、11/6　9：00  山一着）</t>
    <phoneticPr fontId="121"/>
  </si>
  <si>
    <t>5933194069</t>
    <phoneticPr fontId="107"/>
  </si>
  <si>
    <t>マニラ→成田→関空（11/10 12:29  関空着、11/12　9：00  山一着）</t>
    <phoneticPr fontId="121"/>
  </si>
  <si>
    <t>5933194168</t>
    <phoneticPr fontId="107"/>
  </si>
  <si>
    <t>マニラ→関空（　11/15 10:00　関空着、11/18　9：00  山一着）</t>
    <phoneticPr fontId="121"/>
  </si>
  <si>
    <t xml:space="preserve">マニラ→関空（ 11/18 12:10  関空着、11/19　9：00  山一着）
</t>
    <phoneticPr fontId="121"/>
  </si>
  <si>
    <t>5933194289</t>
    <phoneticPr fontId="107"/>
  </si>
  <si>
    <t>マニラ→関空（ 11/23 11:25 関空着、11/26　9：00 山一着）</t>
    <phoneticPr fontId="121"/>
  </si>
  <si>
    <t>5950571396</t>
    <phoneticPr fontId="107"/>
  </si>
  <si>
    <t>マニラ→関空（ 11/27 9:55 関空着、11/28 9:00 山一着）</t>
    <phoneticPr fontId="121"/>
  </si>
  <si>
    <t>マニラ→成田→関空（12/01 11:28  関空着、12/3 9:00 山一着）</t>
    <phoneticPr fontId="121"/>
  </si>
  <si>
    <t>5933194377</t>
    <phoneticPr fontId="107"/>
  </si>
  <si>
    <t>マニラ→関空（ 12/06 10:00関空着、12/9　9：00山一着）</t>
    <phoneticPr fontId="121"/>
  </si>
  <si>
    <t>593319440T</t>
    <phoneticPr fontId="107"/>
  </si>
  <si>
    <t>マニラ→成田→関空（ 12/09 10:30関空着、12/10　9：00 山一着）</t>
    <phoneticPr fontId="121"/>
  </si>
  <si>
    <t>5933194454</t>
    <phoneticPr fontId="107"/>
  </si>
  <si>
    <t>マニラ→関空（ 12/14 12:02 関空着、12/17 9:00 山一着）</t>
    <phoneticPr fontId="121"/>
  </si>
  <si>
    <t>マニラ→成田→関空（12/18 13:08関空着、 12/19 9:00山一着）</t>
    <phoneticPr fontId="121"/>
  </si>
  <si>
    <t>5933194531</t>
    <phoneticPr fontId="107"/>
  </si>
  <si>
    <t>マニラ→関空（12/23 12:03関空着、12/24 9:00 山一着）</t>
    <phoneticPr fontId="121"/>
  </si>
  <si>
    <t>5933194575</t>
    <phoneticPr fontId="107"/>
  </si>
  <si>
    <t>マニラ→成田→関空（ 01/08 10:30関空着、01/09 9:00 山一着）</t>
    <phoneticPr fontId="121"/>
  </si>
  <si>
    <t>5950573992</t>
    <phoneticPr fontId="107"/>
  </si>
  <si>
    <t>マニラ→関空（ 01/14 9:43 関空着、1/15　9：00 山一着）</t>
    <phoneticPr fontId="121"/>
  </si>
  <si>
    <t>5933196500</t>
    <phoneticPr fontId="107"/>
  </si>
  <si>
    <t>マニラ→関空（ 1/18 10:04 関空着、1/21 9:00 山一着）</t>
    <phoneticPr fontId="121"/>
  </si>
  <si>
    <t>5933196566</t>
    <phoneticPr fontId="107"/>
  </si>
  <si>
    <t>マニラ→関空（ 1/25 10:08　関空着、1/28　9：00 山一着）</t>
    <phoneticPr fontId="121"/>
  </si>
  <si>
    <t>5933196643</t>
    <phoneticPr fontId="107"/>
  </si>
  <si>
    <t>マニラ→成田→関空（2/3 11:44 関空着、 2/4 9:00  山一着）</t>
    <phoneticPr fontId="121"/>
  </si>
  <si>
    <t>マニラ→関空（ 02/12 11:43 関空着、02/13　9：00  山一着）</t>
    <phoneticPr fontId="121"/>
  </si>
  <si>
    <t>マニラ→関空（02/23 11:56関空着02/26 9:00 山一着）</t>
    <phoneticPr fontId="121"/>
  </si>
  <si>
    <t>5933196984</t>
    <phoneticPr fontId="107"/>
  </si>
  <si>
    <t>マニラ→関空（3/21 11:52関空着、 3/24 9:00山一着）
3/20空港閉鎖のため3/25より前倒し出荷　台北経由（エバー航空）</t>
    <phoneticPr fontId="121"/>
  </si>
  <si>
    <t>5933197204</t>
    <phoneticPr fontId="107"/>
  </si>
  <si>
    <t>マニラ→関空（ 5/16 15:56 関空着、5/19 9:00 山一着）</t>
    <phoneticPr fontId="121"/>
  </si>
  <si>
    <t>5933197248</t>
    <phoneticPr fontId="107"/>
  </si>
  <si>
    <t>5951228426</t>
    <phoneticPr fontId="107"/>
  </si>
  <si>
    <t>マニラ→関空（ 5/30 18:17 関空着 6/2 9:00 山一着）</t>
    <phoneticPr fontId="121"/>
  </si>
  <si>
    <t>5933197259</t>
    <phoneticPr fontId="107"/>
  </si>
  <si>
    <t>UPS</t>
    <phoneticPr fontId="107"/>
  </si>
  <si>
    <t>マニラ→関空（ 6/03 11:29 関空着、6/4　9：00  山一着）</t>
    <phoneticPr fontId="121"/>
  </si>
  <si>
    <t>5951229174</t>
    <phoneticPr fontId="107"/>
  </si>
  <si>
    <t>マニラ→関空（ 6/12 11:33  関空着、6/15 9:00  山一着）</t>
    <phoneticPr fontId="121"/>
  </si>
  <si>
    <t>マニラ→関空（ 6/14 16:26  関空着、 6/16 9:00 山一着）</t>
    <phoneticPr fontId="121"/>
  </si>
  <si>
    <t>5933197347</t>
    <phoneticPr fontId="107"/>
  </si>
  <si>
    <t>マニラ→関空（ 6/21 11:46 関空着、6/24　9：00 山一着）</t>
    <phoneticPr fontId="121"/>
  </si>
  <si>
    <t>マニラ→関空（6/27 8:26 関空着、6/30 9:00 山一着）</t>
    <phoneticPr fontId="121"/>
  </si>
  <si>
    <t>5933199987</t>
    <phoneticPr fontId="107"/>
  </si>
  <si>
    <t>輸送L/T予想　暦日5日間
6/27出荷を6/25に出荷（6/27KMP休みとなったため）</t>
    <phoneticPr fontId="107"/>
  </si>
  <si>
    <t>マニラ→関空（ 07/04 15:46 関空着、07/07 9：00山一着）</t>
    <phoneticPr fontId="121"/>
  </si>
  <si>
    <t>5933199844</t>
    <phoneticPr fontId="107"/>
  </si>
  <si>
    <t>マニラ→関空（ 7/11 16:30 関空着、7/14　9:00 山一着）</t>
    <phoneticPr fontId="121"/>
  </si>
  <si>
    <t>5933199811</t>
    <phoneticPr fontId="107"/>
  </si>
  <si>
    <t>マニラ→関空（ 07/20 11:47関空着、 07/21 9:00 山一着）</t>
    <phoneticPr fontId="121"/>
  </si>
  <si>
    <t>5933199734</t>
    <phoneticPr fontId="107"/>
  </si>
  <si>
    <t>マニラ→関空（ 07/28 9:58  関空着、 07/29 09:00 山一着）</t>
    <phoneticPr fontId="121"/>
  </si>
  <si>
    <t>5933199624</t>
    <phoneticPr fontId="107"/>
  </si>
  <si>
    <t>5933199514</t>
    <phoneticPr fontId="107"/>
  </si>
  <si>
    <t>マニラ→関空（  08/19 16:07関空着、 08/24 9:00  山一着）</t>
    <phoneticPr fontId="121"/>
  </si>
  <si>
    <t>5933199459</t>
    <phoneticPr fontId="107"/>
  </si>
  <si>
    <t>マニラ→関空（  08/27 11:49 関空着、08/28 9:00 山一着）</t>
    <phoneticPr fontId="121"/>
  </si>
  <si>
    <t>5933199393</t>
    <phoneticPr fontId="107"/>
  </si>
  <si>
    <t>輸送L/T予想　暦日7日間</t>
    <phoneticPr fontId="107"/>
  </si>
  <si>
    <t>マニラ→関空（ 08/31 11:31関空着、 09/01 9:00山一着）</t>
    <phoneticPr fontId="121"/>
  </si>
  <si>
    <t>マニラ→関空（ 09/09 17:29 関空着、 09/11 9:00 山一着）</t>
    <phoneticPr fontId="121"/>
  </si>
  <si>
    <r>
      <t xml:space="preserve">マニラ→関空（ 09/22 11:43関空着、9/24 9:00  山一着）
</t>
    </r>
    <r>
      <rPr>
        <sz val="12"/>
        <color rgb="FFFF0000"/>
        <rFont val="ＭＳ Ｐゴシック"/>
        <family val="3"/>
        <charset val="128"/>
        <scheme val="major"/>
      </rPr>
      <t>ＢＯＸダメージあり(P3,BOX.76 LAC001 #91240)</t>
    </r>
    <phoneticPr fontId="121"/>
  </si>
  <si>
    <t>マニラ→関空（ 09/29 9:47 関空着、9/30 9:00山一着）</t>
    <phoneticPr fontId="121"/>
  </si>
  <si>
    <t>輸送L/T予想　暦日7日間</t>
    <phoneticPr fontId="107"/>
  </si>
  <si>
    <t>マニラ→関空（ 10/05 11:40 関空着、10/06 9:00  山一着）</t>
    <phoneticPr fontId="121"/>
  </si>
  <si>
    <t>マニラ→関空（ 10/11 11:34 関空着、 10/13  9:00 山一着）</t>
    <phoneticPr fontId="121"/>
  </si>
  <si>
    <t>593319880T</t>
    <phoneticPr fontId="107"/>
  </si>
  <si>
    <t>マニラ→関空（ 10/19 11:35 関空着、 10/20  9:00 山一着）</t>
    <phoneticPr fontId="107"/>
  </si>
  <si>
    <t>輸送L/T予想　暦日7日間</t>
    <phoneticPr fontId="107"/>
  </si>
  <si>
    <t>マニラ→関空（10/27 9:33 関空着、10/28　9：00 山一着）</t>
    <phoneticPr fontId="121"/>
  </si>
  <si>
    <t>5933198590</t>
    <phoneticPr fontId="107"/>
  </si>
  <si>
    <t>マニラ→関空（11/05 11:27関空着、11/6 9:00山一着）</t>
    <phoneticPr fontId="121"/>
  </si>
  <si>
    <t>5933198469</t>
    <phoneticPr fontId="107"/>
  </si>
  <si>
    <t>輸送L/T予想　暦日6日間</t>
    <phoneticPr fontId="107"/>
  </si>
  <si>
    <t>マニラ→関空（11/11 12:10 関空着、11/12 9:00 山一着）</t>
    <phoneticPr fontId="121"/>
  </si>
  <si>
    <t>593319836T</t>
    <phoneticPr fontId="107"/>
  </si>
  <si>
    <t>マニラ→関空（11/26 9:23 関空着、11/27 9:00 山一着）</t>
    <phoneticPr fontId="121"/>
  </si>
  <si>
    <t>5933197446</t>
    <phoneticPr fontId="107"/>
  </si>
  <si>
    <t>マニラ→関空（ 12/04 17:38 関空着、12/8　9：00 山一着）</t>
    <phoneticPr fontId="121"/>
  </si>
  <si>
    <t>マニラ→関空（ 12/11 11:55 関空着、12/14 9:00  山一着）</t>
    <phoneticPr fontId="121"/>
  </si>
  <si>
    <t>5933197589</t>
    <phoneticPr fontId="107"/>
  </si>
  <si>
    <t>マニラ→関空（ 12/22 12:03 関空着、12/23 9:00 山一着）</t>
    <phoneticPr fontId="121"/>
  </si>
  <si>
    <t>5933197677</t>
    <phoneticPr fontId="107"/>
  </si>
  <si>
    <t>マニラ→関空（ 01/11 12:10　関空着、01/13 9:00 山一着）</t>
    <phoneticPr fontId="121"/>
  </si>
  <si>
    <t>5933197853</t>
    <phoneticPr fontId="107"/>
  </si>
  <si>
    <t>マニラ→関空（ 01/21 17:45 関空着、01/25 9:00 山一着）</t>
    <phoneticPr fontId="121"/>
  </si>
  <si>
    <t>5933197974</t>
    <phoneticPr fontId="107"/>
  </si>
  <si>
    <t>5933198051</t>
    <phoneticPr fontId="107"/>
  </si>
  <si>
    <t>5933198128</t>
    <phoneticPr fontId="107"/>
  </si>
  <si>
    <t>5984388080</t>
    <phoneticPr fontId="107"/>
  </si>
  <si>
    <t>マニラ→関空（ 05/21 12:00 関空着、05/24 9:00 山一着）</t>
    <phoneticPr fontId="121"/>
  </si>
  <si>
    <t>5984388575</t>
    <phoneticPr fontId="107"/>
  </si>
  <si>
    <t>マニラ→関空（ 05/29 11:57 関空着、6/1 9:00 山一着）</t>
    <phoneticPr fontId="121"/>
  </si>
  <si>
    <t>5984388685</t>
    <phoneticPr fontId="107"/>
  </si>
  <si>
    <t>マニラ→関空（6/16 9:48関空着、6/17 9:00 山一着）</t>
    <phoneticPr fontId="121"/>
  </si>
  <si>
    <t>5984388784</t>
    <phoneticPr fontId="107"/>
  </si>
  <si>
    <t>マニラ→関空（ 07/06 9:50関空着、7/7 9:00 山一着）</t>
    <phoneticPr fontId="121"/>
  </si>
  <si>
    <t>5984389147</t>
    <phoneticPr fontId="107"/>
  </si>
  <si>
    <t>5984389268</t>
    <phoneticPr fontId="107"/>
  </si>
  <si>
    <t>5984389334</t>
    <phoneticPr fontId="107"/>
  </si>
  <si>
    <t>マニラ→関空（08/29 12:14関空着、8/31 9:00 山一着）</t>
    <phoneticPr fontId="121"/>
  </si>
  <si>
    <t>5984389411</t>
    <phoneticPr fontId="107"/>
  </si>
  <si>
    <t>594971684T</t>
    <phoneticPr fontId="107"/>
  </si>
  <si>
    <t>5984389631</t>
    <phoneticPr fontId="107"/>
  </si>
  <si>
    <t>マニラ→関空（ 11/24 9:48 関空着、11/25 9:00 山一着）</t>
    <phoneticPr fontId="121"/>
  </si>
  <si>
    <t>5984389906</t>
    <phoneticPr fontId="107"/>
  </si>
  <si>
    <t>5984390071</t>
    <phoneticPr fontId="107"/>
  </si>
  <si>
    <t>598439016T</t>
    <phoneticPr fontId="107"/>
  </si>
  <si>
    <t>輸送L/T予想　暦日6日間</t>
    <phoneticPr fontId="107"/>
  </si>
  <si>
    <t>5984390214</t>
    <phoneticPr fontId="107"/>
  </si>
  <si>
    <t>5984390258</t>
    <phoneticPr fontId="107"/>
  </si>
  <si>
    <t>5984390335</t>
    <phoneticPr fontId="107"/>
  </si>
  <si>
    <t>輸送L/T予想　暦日7日間</t>
    <phoneticPr fontId="107"/>
  </si>
  <si>
    <t>Ａｄｄ　qyt→</t>
    <phoneticPr fontId="107"/>
  </si>
  <si>
    <t>Add ship date→</t>
    <phoneticPr fontId="107"/>
  </si>
  <si>
    <t>Add ship date→</t>
    <phoneticPr fontId="107"/>
  </si>
  <si>
    <t>Add of maintenance→</t>
    <phoneticPr fontId="107"/>
  </si>
  <si>
    <t>Change type→</t>
    <phoneticPr fontId="107"/>
  </si>
  <si>
    <t>Change ship day→</t>
    <phoneticPr fontId="107"/>
  </si>
  <si>
    <t>Change ship day→</t>
    <phoneticPr fontId="107"/>
  </si>
  <si>
    <t>Change qty&amp;add→</t>
    <phoneticPr fontId="107"/>
  </si>
  <si>
    <t>Cancel→</t>
    <phoneticPr fontId="107"/>
  </si>
  <si>
    <t>All revised edition→</t>
    <phoneticPr fontId="107"/>
  </si>
  <si>
    <t xml:space="preserve"> KMP NEW ＭＰＳ（04/25/2020）</t>
    <phoneticPr fontId="121"/>
  </si>
  <si>
    <t>TOTAL</t>
    <phoneticPr fontId="121"/>
  </si>
  <si>
    <t>LAD025</t>
    <phoneticPr fontId="121"/>
  </si>
  <si>
    <t>LAD025</t>
    <phoneticPr fontId="121"/>
  </si>
  <si>
    <t>LAD238</t>
    <phoneticPr fontId="121"/>
  </si>
  <si>
    <t>LAD238</t>
    <phoneticPr fontId="121"/>
  </si>
  <si>
    <t>3139404-4</t>
    <phoneticPr fontId="121"/>
  </si>
  <si>
    <t>3139404-4</t>
    <phoneticPr fontId="121"/>
  </si>
  <si>
    <t>LAA101</t>
    <phoneticPr fontId="121"/>
  </si>
  <si>
    <t xml:space="preserve"> KMP NEW ＭＰＳ（05/23/2020）</t>
    <phoneticPr fontId="121"/>
  </si>
  <si>
    <t>3139404-4</t>
    <phoneticPr fontId="121"/>
  </si>
  <si>
    <t xml:space="preserve"> KMP NEW ＭＰＳ（06/06/2020）</t>
    <phoneticPr fontId="121"/>
  </si>
  <si>
    <t xml:space="preserve"> KMP NEW ＭＰＳ（07/07/2020）</t>
    <phoneticPr fontId="121"/>
  </si>
  <si>
    <t xml:space="preserve"> KMP NEW ＭＰＳ（07/15/2020）</t>
    <phoneticPr fontId="121"/>
  </si>
  <si>
    <t xml:space="preserve"> KMP NEW ＭＰＳ（08/04/2020）</t>
    <phoneticPr fontId="121"/>
  </si>
  <si>
    <t>3139404-4</t>
    <phoneticPr fontId="121"/>
  </si>
  <si>
    <t>TOTAL</t>
    <phoneticPr fontId="121"/>
  </si>
  <si>
    <t>LAA101</t>
    <phoneticPr fontId="121"/>
  </si>
  <si>
    <t>TOTAL</t>
    <phoneticPr fontId="121"/>
  </si>
  <si>
    <t xml:space="preserve"> KMP NEW ＭＰＳ（08/08/2020）</t>
    <phoneticPr fontId="121"/>
  </si>
  <si>
    <t>Change ship day→</t>
    <phoneticPr fontId="107"/>
  </si>
  <si>
    <t>Change ship day→</t>
    <phoneticPr fontId="107"/>
  </si>
  <si>
    <t>TOTAL</t>
    <phoneticPr fontId="121"/>
  </si>
  <si>
    <t>Change  qty→</t>
    <phoneticPr fontId="107"/>
  </si>
  <si>
    <t>TOTAL</t>
    <phoneticPr fontId="121"/>
  </si>
  <si>
    <t xml:space="preserve"> KMP NEW ＭＰＳ（09/02/2020）</t>
    <phoneticPr fontId="121"/>
  </si>
  <si>
    <t>LAA101</t>
    <phoneticPr fontId="121"/>
  </si>
  <si>
    <t xml:space="preserve"> KMP NEW ＭＰＳ（09/04/2020）</t>
    <phoneticPr fontId="121"/>
  </si>
  <si>
    <t>3139404-4</t>
    <phoneticPr fontId="121"/>
  </si>
  <si>
    <t>LAA101</t>
    <phoneticPr fontId="121"/>
  </si>
  <si>
    <t>TOTAL</t>
    <phoneticPr fontId="121"/>
  </si>
  <si>
    <t xml:space="preserve"> KMP NEW ＭＰＳ（09/09/2020）</t>
    <phoneticPr fontId="121"/>
  </si>
  <si>
    <t>LAD025</t>
    <phoneticPr fontId="121"/>
  </si>
  <si>
    <t>LAD238</t>
    <phoneticPr fontId="121"/>
  </si>
  <si>
    <t>Add ship date→</t>
    <phoneticPr fontId="107"/>
  </si>
  <si>
    <t>Change type→
Change ship day→</t>
    <phoneticPr fontId="107"/>
  </si>
  <si>
    <t>Ａｄｄ　qyt→</t>
    <phoneticPr fontId="107"/>
  </si>
  <si>
    <t xml:space="preserve"> KMP NEW ＭＰＳ（09/17/2020）</t>
    <phoneticPr fontId="121"/>
  </si>
  <si>
    <t xml:space="preserve"> KMP NEW ＭＰＳ（09/29/2020）</t>
    <phoneticPr fontId="121"/>
  </si>
  <si>
    <t xml:space="preserve"> KMP NEW ＭＰＳ（10/8/2020）</t>
    <phoneticPr fontId="121"/>
  </si>
  <si>
    <t>Change type→</t>
    <phoneticPr fontId="107"/>
  </si>
  <si>
    <t xml:space="preserve"> KMP NEW ＭＰＳ（10/20/2020）</t>
    <phoneticPr fontId="121"/>
  </si>
  <si>
    <t xml:space="preserve"> KMP NEW ＭＰＳ（10/26/2020）</t>
    <phoneticPr fontId="121"/>
  </si>
  <si>
    <t xml:space="preserve"> KMP NEW ＭＰＳ（11/4/2020）</t>
    <phoneticPr fontId="121"/>
  </si>
  <si>
    <t xml:space="preserve"> KMP NEW ＭＰＳ（11/10/2020）</t>
    <phoneticPr fontId="121"/>
  </si>
  <si>
    <t>Qty changeby plan change⇒</t>
    <phoneticPr fontId="107"/>
  </si>
  <si>
    <t>Qty changeby plan change⇒</t>
    <phoneticPr fontId="107"/>
  </si>
  <si>
    <t xml:space="preserve"> KMP NEW ＭＰＳ（11/14/2020）</t>
    <phoneticPr fontId="121"/>
  </si>
  <si>
    <t>Qty change⇒</t>
    <phoneticPr fontId="107"/>
  </si>
  <si>
    <t xml:space="preserve"> KMP NEW ＭＰＳ（12/8/2020）</t>
    <phoneticPr fontId="121"/>
  </si>
  <si>
    <t>Add　Qty⇒</t>
    <phoneticPr fontId="107"/>
  </si>
  <si>
    <t>Change ship day&amp;Qty⇒</t>
    <phoneticPr fontId="107"/>
  </si>
  <si>
    <t xml:space="preserve"> KMP NEW ＭＰＳ（12/11/2020）</t>
    <phoneticPr fontId="121"/>
  </si>
  <si>
    <t>LAA101</t>
    <phoneticPr fontId="121"/>
  </si>
  <si>
    <t xml:space="preserve"> KMP NEW ＭＰＳ（12/25/2020）</t>
    <phoneticPr fontId="121"/>
  </si>
  <si>
    <t xml:space="preserve"> KMP NEW ＭＰＳ（01/12/2021）</t>
    <phoneticPr fontId="121"/>
  </si>
  <si>
    <t xml:space="preserve"> KMP NEW ＭＰＳ（01/21/2021）</t>
    <phoneticPr fontId="121"/>
  </si>
  <si>
    <t>Add qty→</t>
    <phoneticPr fontId="107"/>
  </si>
  <si>
    <t xml:space="preserve"> KMP NEW ＭＰＳ（02/08/2021）</t>
    <phoneticPr fontId="121"/>
  </si>
  <si>
    <t>New schedule→</t>
    <phoneticPr fontId="107"/>
  </si>
  <si>
    <t>Add qty→</t>
    <phoneticPr fontId="107"/>
  </si>
  <si>
    <t xml:space="preserve"> KMP NEW ＭＰＳ（02/23/2021）</t>
    <phoneticPr fontId="121"/>
  </si>
  <si>
    <t xml:space="preserve"> KMP NEW ＭＰＳ（03/8/2021）</t>
    <phoneticPr fontId="121"/>
  </si>
  <si>
    <t>New schedule→</t>
    <phoneticPr fontId="107"/>
  </si>
  <si>
    <t xml:space="preserve"> KMP NEW ＭＰＳ（04/08/2021）</t>
    <phoneticPr fontId="121"/>
  </si>
  <si>
    <t xml:space="preserve"> KMP NEW ＭＰＳ（05/14/2021）</t>
    <phoneticPr fontId="121"/>
  </si>
  <si>
    <t xml:space="preserve"> KMP NEW ＭＰＳ（05/27/2021）</t>
    <phoneticPr fontId="121"/>
  </si>
  <si>
    <t xml:space="preserve"> KMP NEW ＭＰＳ（06/08/2021）</t>
    <phoneticPr fontId="121"/>
  </si>
  <si>
    <t xml:space="preserve"> KMP NEW ＭＰＳ（07/09/2021）</t>
    <phoneticPr fontId="121"/>
  </si>
  <si>
    <t xml:space="preserve"> KMP NEW ＭＰＳ（08/10/2021）</t>
    <phoneticPr fontId="121"/>
  </si>
  <si>
    <t xml:space="preserve"> KMP NEW ＭＰＳ（09/08/2021）</t>
    <phoneticPr fontId="121"/>
  </si>
  <si>
    <t xml:space="preserve"> KMP NEW ＭＰＳ（10/07/2021）</t>
    <phoneticPr fontId="121"/>
  </si>
  <si>
    <t xml:space="preserve"> KMP NEW ＭＰＳ（10/13/2021）</t>
    <phoneticPr fontId="121"/>
  </si>
  <si>
    <t xml:space="preserve"> KMP NEW ＭＰＳ（10/29/2021）</t>
    <phoneticPr fontId="121"/>
  </si>
  <si>
    <t>LAD238</t>
    <phoneticPr fontId="121"/>
  </si>
  <si>
    <t>3139404-4</t>
    <phoneticPr fontId="121"/>
  </si>
  <si>
    <t>Add  qity→</t>
    <phoneticPr fontId="107"/>
  </si>
  <si>
    <t>Add  qity→</t>
    <phoneticPr fontId="107"/>
  </si>
  <si>
    <t xml:space="preserve"> KMP NEW ＭＰＳ（11/11/2021）</t>
    <phoneticPr fontId="121"/>
  </si>
  <si>
    <t>3139404-4</t>
    <phoneticPr fontId="121"/>
  </si>
  <si>
    <t xml:space="preserve"> KMP NEW ＭＰＳ（12/9/2021）</t>
    <phoneticPr fontId="121"/>
  </si>
  <si>
    <t xml:space="preserve"> KMP NEW ＭＰＳ（2/8/2022）</t>
    <phoneticPr fontId="121"/>
  </si>
  <si>
    <t>5/20, 6/3, 6/15, 6/24 are shipped only for maintenance units.　From now on, I will add the necessary units in June and July.</t>
    <phoneticPr fontId="107"/>
  </si>
  <si>
    <t xml:space="preserve"> KMP NEW ＭＰＳ（3/3/2022）</t>
    <phoneticPr fontId="121"/>
  </si>
  <si>
    <t xml:space="preserve"> KMP NEW ＭＰＳ（3/8/2022）</t>
    <phoneticPr fontId="121"/>
  </si>
  <si>
    <t>出荷延期 ﾊｰﾈｽ欠品により完了変更</t>
    <rPh sb="0" eb="2">
      <t>シュッカ</t>
    </rPh>
    <rPh sb="2" eb="4">
      <t>エンキ</t>
    </rPh>
    <rPh sb="9" eb="11">
      <t>ケッピン</t>
    </rPh>
    <rPh sb="14" eb="16">
      <t>カンリョウ</t>
    </rPh>
    <rPh sb="16" eb="18">
      <t>ヘンコウ</t>
    </rPh>
    <phoneticPr fontId="107"/>
  </si>
  <si>
    <t>5984390885</t>
  </si>
  <si>
    <t>マニラ→関空（3/10 23:51関空着、3/14 9:00  山一着）</t>
    <phoneticPr fontId="121"/>
  </si>
  <si>
    <t xml:space="preserve"> KMP NEW ＭＰＳ（4/8/2022）</t>
    <phoneticPr fontId="121"/>
  </si>
  <si>
    <t>土日</t>
    <rPh sb="0" eb="2">
      <t>ドニチ</t>
    </rPh>
    <phoneticPr fontId="107"/>
  </si>
  <si>
    <t>マニラ→4/08　20:00東京→4/10　10:30関空着、4/12　9:00 山一着）</t>
    <rPh sb="14" eb="16">
      <t>トウキョウ</t>
    </rPh>
    <phoneticPr fontId="121"/>
  </si>
  <si>
    <t>出荷台数変更（4/15）</t>
    <rPh sb="0" eb="2">
      <t>シュッカ</t>
    </rPh>
    <rPh sb="2" eb="4">
      <t>ダイスウ</t>
    </rPh>
    <rPh sb="4" eb="6">
      <t>ヘンコウ</t>
    </rPh>
    <phoneticPr fontId="107"/>
  </si>
  <si>
    <t>棚卸実施/出荷台数変更（4/15）</t>
    <rPh sb="0" eb="2">
      <t>タナオロシ</t>
    </rPh>
    <rPh sb="2" eb="4">
      <t>ジッシ</t>
    </rPh>
    <phoneticPr fontId="107"/>
  </si>
  <si>
    <t>M</t>
  </si>
  <si>
    <t>投入・完了　2→3  変更</t>
    <rPh sb="0" eb="2">
      <t>トウニュウ</t>
    </rPh>
    <rPh sb="3" eb="5">
      <t>カンリョウ</t>
    </rPh>
    <rPh sb="11" eb="13">
      <t>ヘンコウ</t>
    </rPh>
    <phoneticPr fontId="107"/>
  </si>
  <si>
    <t>投入・完了　1→0  変更</t>
    <rPh sb="0" eb="2">
      <t>トウニュウ</t>
    </rPh>
    <rPh sb="3" eb="5">
      <t>カンリョウ</t>
    </rPh>
    <rPh sb="11" eb="13">
      <t>ヘンコウ</t>
    </rPh>
    <phoneticPr fontId="107"/>
  </si>
  <si>
    <t xml:space="preserve"> KMP NEW ＭＰＳ（5/2/2022）</t>
    <phoneticPr fontId="121"/>
  </si>
  <si>
    <t>5984391259</t>
    <phoneticPr fontId="107"/>
  </si>
  <si>
    <t>完了　1→0　(池田友休み)</t>
    <rPh sb="0" eb="2">
      <t>カンリョウ</t>
    </rPh>
    <rPh sb="8" eb="10">
      <t>イケダ</t>
    </rPh>
    <rPh sb="10" eb="11">
      <t>ユウ</t>
    </rPh>
    <rPh sb="11" eb="12">
      <t>ヤス</t>
    </rPh>
    <phoneticPr fontId="107"/>
  </si>
  <si>
    <t>完了　2→3　</t>
    <rPh sb="0" eb="2">
      <t>カンリョウ</t>
    </rPh>
    <phoneticPr fontId="107"/>
  </si>
  <si>
    <t>完了　2→0　(池田友休み)</t>
    <rPh sb="0" eb="2">
      <t>カンリョウ</t>
    </rPh>
    <rPh sb="8" eb="10">
      <t>イケダ</t>
    </rPh>
    <rPh sb="10" eb="11">
      <t>ユウ</t>
    </rPh>
    <rPh sb="11" eb="12">
      <t>ヤス</t>
    </rPh>
    <phoneticPr fontId="107"/>
  </si>
  <si>
    <t>完了　1→3　</t>
    <rPh sb="0" eb="2">
      <t>カンリョウ</t>
    </rPh>
    <phoneticPr fontId="107"/>
  </si>
  <si>
    <t>ａ
(OCｶﾚ）</t>
    <phoneticPr fontId="107"/>
  </si>
  <si>
    <t>5984391545</t>
    <phoneticPr fontId="107"/>
  </si>
  <si>
    <t>急遽出荷</t>
    <rPh sb="0" eb="2">
      <t>キュウキョ</t>
    </rPh>
    <rPh sb="2" eb="4">
      <t>シュッカ</t>
    </rPh>
    <phoneticPr fontId="107"/>
  </si>
  <si>
    <t xml:space="preserve"> KMP NEW ＭＰＳ（5/17/2022）</t>
    <phoneticPr fontId="121"/>
  </si>
  <si>
    <t>5684410-9</t>
  </si>
  <si>
    <t>5685602-6</t>
  </si>
  <si>
    <t>5685080-0</t>
  </si>
  <si>
    <t>5684330-7</t>
  </si>
  <si>
    <t>5685210-1</t>
  </si>
  <si>
    <t>5683345-0</t>
  </si>
  <si>
    <t>5685600-0</t>
  </si>
  <si>
    <t>5685601-8</t>
  </si>
  <si>
    <t>LAE001</t>
  </si>
  <si>
    <t>V9</t>
    <phoneticPr fontId="107"/>
  </si>
  <si>
    <t>KMP 
Shipment</t>
    <phoneticPr fontId="107"/>
  </si>
  <si>
    <t>KMP
Shipment</t>
    <phoneticPr fontId="107"/>
  </si>
  <si>
    <t>Ｖ９
ユニット</t>
    <phoneticPr fontId="107"/>
  </si>
  <si>
    <t>5949720711</t>
    <phoneticPr fontId="107"/>
  </si>
  <si>
    <t>Ｖ７
重量</t>
    <rPh sb="3" eb="5">
      <t>ジュウリョウ</t>
    </rPh>
    <phoneticPr fontId="121"/>
  </si>
  <si>
    <t>Ｖ８
重量</t>
    <rPh sb="3" eb="5">
      <t>ジュウリョウ</t>
    </rPh>
    <phoneticPr fontId="121"/>
  </si>
  <si>
    <t>Ｖ９
重量</t>
    <phoneticPr fontId="107"/>
  </si>
  <si>
    <t>Ｖ９
累計</t>
    <rPh sb="3" eb="5">
      <t>ルイケイ</t>
    </rPh>
    <phoneticPr fontId="107"/>
  </si>
  <si>
    <t>Change shipping date→</t>
  </si>
  <si>
    <t>Change shipping date→</t>
    <phoneticPr fontId="107"/>
  </si>
  <si>
    <t>仮V9</t>
    <rPh sb="0" eb="1">
      <t>カリ</t>
    </rPh>
    <phoneticPr fontId="107"/>
  </si>
  <si>
    <t>Change ship date→</t>
    <phoneticPr fontId="107"/>
  </si>
  <si>
    <t>5983780627</t>
  </si>
  <si>
    <t>池田友早退　完了3→1</t>
    <rPh sb="0" eb="2">
      <t>イケダ</t>
    </rPh>
    <rPh sb="2" eb="3">
      <t>ユウ</t>
    </rPh>
    <rPh sb="3" eb="5">
      <t>ソウタイ</t>
    </rPh>
    <rPh sb="6" eb="8">
      <t>カンリョウ</t>
    </rPh>
    <phoneticPr fontId="107"/>
  </si>
  <si>
    <t>完了3→5</t>
    <rPh sb="0" eb="2">
      <t>カンリョウ</t>
    </rPh>
    <phoneticPr fontId="107"/>
  </si>
  <si>
    <t>ＢＨ合計</t>
    <rPh sb="2" eb="4">
      <t>ゴウケイ</t>
    </rPh>
    <phoneticPr fontId="107"/>
  </si>
  <si>
    <t>V8完了</t>
    <rPh sb="2" eb="4">
      <t>カンリョウ</t>
    </rPh>
    <phoneticPr fontId="107"/>
  </si>
  <si>
    <t>V9完了</t>
    <rPh sb="2" eb="4">
      <t>カンリョウ</t>
    </rPh>
    <phoneticPr fontId="107"/>
  </si>
  <si>
    <t>BH出荷台数</t>
    <rPh sb="2" eb="4">
      <t>シュッカ</t>
    </rPh>
    <rPh sb="4" eb="6">
      <t>ダイスウ</t>
    </rPh>
    <phoneticPr fontId="107"/>
  </si>
  <si>
    <t>V8出荷</t>
    <rPh sb="2" eb="4">
      <t>シュッカ</t>
    </rPh>
    <phoneticPr fontId="107"/>
  </si>
  <si>
    <t>V9出荷</t>
    <rPh sb="2" eb="4">
      <t>シュッカ</t>
    </rPh>
    <phoneticPr fontId="107"/>
  </si>
  <si>
    <t>出荷月</t>
    <rPh sb="0" eb="2">
      <t>シュッカ</t>
    </rPh>
    <rPh sb="2" eb="3">
      <t>ツキ</t>
    </rPh>
    <phoneticPr fontId="107"/>
  </si>
  <si>
    <t>V8-BH</t>
    <phoneticPr fontId="107"/>
  </si>
  <si>
    <t>V9-BH</t>
    <phoneticPr fontId="107"/>
  </si>
  <si>
    <t>598439247T</t>
    <phoneticPr fontId="107"/>
  </si>
  <si>
    <t xml:space="preserve"> KMP NEW ＭＰＳ（7/9/2022）</t>
    <phoneticPr fontId="121"/>
  </si>
  <si>
    <t xml:space="preserve"> KMP NEW ＭＰＳ（6/10/2022）</t>
    <phoneticPr fontId="121"/>
  </si>
  <si>
    <t>Change type&amp;Add→</t>
    <phoneticPr fontId="107"/>
  </si>
  <si>
    <t>5984392568</t>
    <phoneticPr fontId="107"/>
  </si>
  <si>
    <t>5984392700</t>
  </si>
  <si>
    <t xml:space="preserve"> KMP NEW ＭＰＳ（8/6/2022）</t>
    <phoneticPr fontId="121"/>
  </si>
  <si>
    <t>4→5(前倒し)</t>
    <rPh sb="4" eb="5">
      <t>マエ</t>
    </rPh>
    <rPh sb="5" eb="6">
      <t>タオ</t>
    </rPh>
    <phoneticPr fontId="107"/>
  </si>
  <si>
    <t>5983778823</t>
  </si>
  <si>
    <t>5984392854</t>
  </si>
  <si>
    <t>5→3(小谷さん休み)</t>
    <rPh sb="4" eb="6">
      <t>コタニ</t>
    </rPh>
    <rPh sb="8" eb="9">
      <t>ヤス</t>
    </rPh>
    <phoneticPr fontId="107"/>
  </si>
  <si>
    <t>5→4(小谷さん休み)</t>
    <rPh sb="4" eb="6">
      <t>コタニ</t>
    </rPh>
    <rPh sb="8" eb="9">
      <t>ヤス</t>
    </rPh>
    <phoneticPr fontId="107"/>
  </si>
  <si>
    <t>5984392975</t>
  </si>
  <si>
    <t>4→3(小谷さん休み)</t>
    <rPh sb="4" eb="6">
      <t>コタニ</t>
    </rPh>
    <rPh sb="8" eb="9">
      <t>ヤス</t>
    </rPh>
    <phoneticPr fontId="107"/>
  </si>
  <si>
    <t xml:space="preserve"> KMP NEW ＭＰＳ（9/8/2022）</t>
    <phoneticPr fontId="121"/>
  </si>
  <si>
    <t>4→5(後倒し)</t>
    <rPh sb="4" eb="5">
      <t>ウシ</t>
    </rPh>
    <rPh sb="5" eb="6">
      <t>タオ</t>
    </rPh>
    <phoneticPr fontId="107"/>
  </si>
  <si>
    <t>5984393118</t>
    <phoneticPr fontId="107"/>
  </si>
  <si>
    <t>5984393206</t>
    <phoneticPr fontId="107"/>
  </si>
  <si>
    <t>5984393272</t>
    <phoneticPr fontId="107"/>
  </si>
  <si>
    <t>池田友PM休み 完了2台 遅れ3台</t>
    <rPh sb="0" eb="2">
      <t>イケダ</t>
    </rPh>
    <rPh sb="2" eb="3">
      <t>ユウ</t>
    </rPh>
    <rPh sb="5" eb="6">
      <t>ヤス</t>
    </rPh>
    <rPh sb="8" eb="10">
      <t>カンリョウ</t>
    </rPh>
    <rPh sb="11" eb="12">
      <t>ダイ</t>
    </rPh>
    <rPh sb="13" eb="14">
      <t>オク</t>
    </rPh>
    <rPh sb="16" eb="17">
      <t>ダイ</t>
    </rPh>
    <phoneticPr fontId="107"/>
  </si>
  <si>
    <t>完了8台　</t>
    <rPh sb="0" eb="2">
      <t>カンリョウ</t>
    </rPh>
    <rPh sb="3" eb="4">
      <t>ダイ</t>
    </rPh>
    <phoneticPr fontId="107"/>
  </si>
  <si>
    <t>完了6台（前倒し）</t>
    <rPh sb="0" eb="2">
      <t>カンリョウ</t>
    </rPh>
    <rPh sb="3" eb="4">
      <t>ダイ</t>
    </rPh>
    <rPh sb="5" eb="6">
      <t>マエ</t>
    </rPh>
    <rPh sb="6" eb="7">
      <t>タオ</t>
    </rPh>
    <phoneticPr fontId="107"/>
  </si>
  <si>
    <t>小谷休み　遅れ3台</t>
    <rPh sb="0" eb="2">
      <t>コタニ</t>
    </rPh>
    <rPh sb="2" eb="3">
      <t>ヤス</t>
    </rPh>
    <rPh sb="5" eb="6">
      <t>オク</t>
    </rPh>
    <rPh sb="8" eb="9">
      <t>ダイ</t>
    </rPh>
    <phoneticPr fontId="107"/>
  </si>
  <si>
    <t>梶休み　　遅れ3台</t>
    <rPh sb="0" eb="1">
      <t>カジ</t>
    </rPh>
    <rPh sb="1" eb="2">
      <t>ヤス</t>
    </rPh>
    <rPh sb="5" eb="6">
      <t>オク</t>
    </rPh>
    <rPh sb="8" eb="9">
      <t>ダイ</t>
    </rPh>
    <phoneticPr fontId="107"/>
  </si>
  <si>
    <t>5983783025</t>
    <phoneticPr fontId="107"/>
  </si>
  <si>
    <t>5984393371</t>
    <phoneticPr fontId="107"/>
  </si>
  <si>
    <t>5984393470</t>
    <phoneticPr fontId="107"/>
  </si>
  <si>
    <t>池田友PM休み 完了3台 遅れ2台</t>
    <rPh sb="0" eb="2">
      <t>イケダ</t>
    </rPh>
    <rPh sb="2" eb="3">
      <t>ユウ</t>
    </rPh>
    <rPh sb="5" eb="6">
      <t>ヤス</t>
    </rPh>
    <rPh sb="8" eb="10">
      <t>カンリョウ</t>
    </rPh>
    <rPh sb="11" eb="12">
      <t>ダイ</t>
    </rPh>
    <rPh sb="13" eb="14">
      <t>オク</t>
    </rPh>
    <rPh sb="16" eb="17">
      <t>ダイ</t>
    </rPh>
    <phoneticPr fontId="107"/>
  </si>
  <si>
    <t>完了8台</t>
    <rPh sb="0" eb="2">
      <t>カンリョウ</t>
    </rPh>
    <rPh sb="3" eb="4">
      <t>ダイ</t>
    </rPh>
    <phoneticPr fontId="107"/>
  </si>
  <si>
    <t>5984393547</t>
    <phoneticPr fontId="107"/>
  </si>
  <si>
    <t>5→6</t>
    <phoneticPr fontId="107"/>
  </si>
  <si>
    <t>INLET unit</t>
    <phoneticPr fontId="107"/>
  </si>
  <si>
    <t>SHELTER
unit</t>
    <phoneticPr fontId="107"/>
  </si>
  <si>
    <t>LAA001</t>
    <phoneticPr fontId="107"/>
  </si>
  <si>
    <t>LAA101</t>
    <phoneticPr fontId="107"/>
  </si>
  <si>
    <t>LAF001</t>
    <phoneticPr fontId="107"/>
  </si>
  <si>
    <t>LAF002</t>
    <phoneticPr fontId="107"/>
  </si>
  <si>
    <t>LAF003</t>
    <phoneticPr fontId="107"/>
  </si>
  <si>
    <t>LAG001</t>
    <phoneticPr fontId="107"/>
  </si>
  <si>
    <t>LAG002</t>
    <phoneticPr fontId="107"/>
  </si>
  <si>
    <t>LAE101</t>
    <phoneticPr fontId="107"/>
  </si>
  <si>
    <t>LAE102</t>
    <phoneticPr fontId="107"/>
  </si>
  <si>
    <t>LAE201</t>
    <phoneticPr fontId="107"/>
  </si>
  <si>
    <t>LBL001</t>
    <phoneticPr fontId="107"/>
  </si>
  <si>
    <t>LAN001</t>
    <phoneticPr fontId="107"/>
  </si>
  <si>
    <t>LAN002</t>
    <phoneticPr fontId="107"/>
  </si>
  <si>
    <t>LCN001</t>
    <phoneticPr fontId="107"/>
  </si>
  <si>
    <t>LAC001</t>
    <phoneticPr fontId="107"/>
  </si>
  <si>
    <t>LAC002</t>
    <phoneticPr fontId="107"/>
  </si>
  <si>
    <t>LCC001</t>
    <phoneticPr fontId="107"/>
  </si>
  <si>
    <t>LCC002</t>
    <phoneticPr fontId="107"/>
  </si>
  <si>
    <t>LAD001</t>
    <phoneticPr fontId="107"/>
  </si>
  <si>
    <t>LAD002</t>
    <phoneticPr fontId="107"/>
  </si>
  <si>
    <t>LCD001</t>
    <phoneticPr fontId="107"/>
  </si>
  <si>
    <t>LCD002</t>
    <phoneticPr fontId="107"/>
  </si>
  <si>
    <t>Remarks</t>
    <phoneticPr fontId="107"/>
  </si>
  <si>
    <t>UPS</t>
    <phoneticPr fontId="107"/>
  </si>
  <si>
    <t>UPS</t>
    <phoneticPr fontId="107"/>
  </si>
  <si>
    <t>UPS</t>
    <phoneticPr fontId="107"/>
  </si>
  <si>
    <t>UPS502586765</t>
    <phoneticPr fontId="107"/>
  </si>
  <si>
    <t>UPS50258682598</t>
    <phoneticPr fontId="107"/>
  </si>
  <si>
    <t>UPS5025869519</t>
    <phoneticPr fontId="107"/>
  </si>
  <si>
    <t>UPS5025970125</t>
    <phoneticPr fontId="107"/>
  </si>
  <si>
    <t>UPS5025970818</t>
    <phoneticPr fontId="107"/>
  </si>
  <si>
    <t>UPS5025971731</t>
    <phoneticPr fontId="107"/>
  </si>
  <si>
    <t>UPS5025972567</t>
    <phoneticPr fontId="107"/>
  </si>
  <si>
    <t>UPS5025971742</t>
    <phoneticPr fontId="107"/>
  </si>
  <si>
    <t>UPS502597413T</t>
    <phoneticPr fontId="107"/>
  </si>
  <si>
    <t>UPS5025974635</t>
    <phoneticPr fontId="107"/>
  </si>
  <si>
    <t>UPS5025963184</t>
    <phoneticPr fontId="107"/>
  </si>
  <si>
    <t>UPS5025964405</t>
    <phoneticPr fontId="107"/>
  </si>
  <si>
    <t>UPS5060220363</t>
    <phoneticPr fontId="107"/>
  </si>
  <si>
    <t>UPS5060221067</t>
    <phoneticPr fontId="107"/>
  </si>
  <si>
    <t>UPS506022197T</t>
    <phoneticPr fontId="107"/>
  </si>
  <si>
    <t>UPS5060223179</t>
    <phoneticPr fontId="107"/>
  </si>
  <si>
    <t>UPS5060224301</t>
    <phoneticPr fontId="107"/>
  </si>
  <si>
    <t>UPS5060224928</t>
    <phoneticPr fontId="107"/>
  </si>
  <si>
    <t>UPS5060350493</t>
    <phoneticPr fontId="107"/>
  </si>
  <si>
    <t>UPS5060351351</t>
    <phoneticPr fontId="107"/>
  </si>
  <si>
    <t>UPS5060352550</t>
    <phoneticPr fontId="107"/>
  </si>
  <si>
    <t>UPS5060353287</t>
    <phoneticPr fontId="107"/>
  </si>
  <si>
    <t>UPS5060354860</t>
    <phoneticPr fontId="107"/>
  </si>
  <si>
    <t>UPS5060355300</t>
    <phoneticPr fontId="107"/>
  </si>
  <si>
    <t>UPS4060354158</t>
    <phoneticPr fontId="107"/>
  </si>
  <si>
    <t>UPS5060356213</t>
    <phoneticPr fontId="107"/>
  </si>
  <si>
    <t>UPS5060357049</t>
    <phoneticPr fontId="107"/>
  </si>
  <si>
    <t>UPS5060357324</t>
    <phoneticPr fontId="107"/>
  </si>
  <si>
    <t>UPS5060357709</t>
    <phoneticPr fontId="121"/>
  </si>
  <si>
    <t>UPS50160357951</t>
    <phoneticPr fontId="107"/>
  </si>
  <si>
    <t>UPS5060358314</t>
    <phoneticPr fontId="107"/>
  </si>
  <si>
    <t>UPS5060358875</t>
    <phoneticPr fontId="107"/>
  </si>
  <si>
    <t>UPS5932040246</t>
    <phoneticPr fontId="107"/>
  </si>
  <si>
    <t>UPS5932040620</t>
    <phoneticPr fontId="107"/>
  </si>
  <si>
    <t>UPS5932032381</t>
    <phoneticPr fontId="121"/>
  </si>
  <si>
    <t>UPS5932041786</t>
    <phoneticPr fontId="107"/>
  </si>
  <si>
    <t>UPS5932041951</t>
    <phoneticPr fontId="107"/>
  </si>
  <si>
    <t>UPS5932042281</t>
    <phoneticPr fontId="107"/>
  </si>
  <si>
    <t>UPS5932042600</t>
    <phoneticPr fontId="107"/>
  </si>
  <si>
    <t>UPS5932042985</t>
    <phoneticPr fontId="107"/>
  </si>
  <si>
    <t>UPS5932043326</t>
    <phoneticPr fontId="107"/>
  </si>
  <si>
    <t>UPS5932043491</t>
    <phoneticPr fontId="107"/>
  </si>
  <si>
    <t>UPS5932043733</t>
    <phoneticPr fontId="107"/>
  </si>
  <si>
    <t>UPS5932044151</t>
    <phoneticPr fontId="107"/>
  </si>
  <si>
    <t>UPS5932044547</t>
    <phoneticPr fontId="107"/>
  </si>
  <si>
    <t>MIFFI</t>
    <phoneticPr fontId="107"/>
  </si>
  <si>
    <t>UPS5932045966</t>
    <phoneticPr fontId="107"/>
  </si>
  <si>
    <t>UPS5932046296</t>
    <phoneticPr fontId="107"/>
  </si>
  <si>
    <t>UPS5932046791</t>
    <phoneticPr fontId="107"/>
  </si>
  <si>
    <t>UPS5932047253</t>
    <phoneticPr fontId="107"/>
  </si>
  <si>
    <t>UPS5932047649</t>
    <phoneticPr fontId="107"/>
  </si>
  <si>
    <t>UPS593204853T</t>
    <phoneticPr fontId="107"/>
  </si>
  <si>
    <t>UPS5932049123</t>
    <phoneticPr fontId="107"/>
  </si>
  <si>
    <t>UPS5932049728</t>
    <phoneticPr fontId="107"/>
  </si>
  <si>
    <t>UPS593200030</t>
    <phoneticPr fontId="107"/>
  </si>
  <si>
    <t>UPS5932000415</t>
    <phoneticPr fontId="107"/>
  </si>
  <si>
    <t>UPS5933222955</t>
    <phoneticPr fontId="107"/>
  </si>
  <si>
    <t>UPS5933223087</t>
    <phoneticPr fontId="107"/>
  </si>
  <si>
    <t>UPS5933223219</t>
    <phoneticPr fontId="107"/>
  </si>
  <si>
    <t>UPS5933223549</t>
    <phoneticPr fontId="107"/>
  </si>
  <si>
    <t>UPS593322366</t>
    <phoneticPr fontId="107"/>
  </si>
  <si>
    <t>UPS592233377</t>
    <phoneticPr fontId="107"/>
  </si>
  <si>
    <t>UPS5933224022</t>
    <phoneticPr fontId="107"/>
  </si>
  <si>
    <t>UPS5932020259</t>
    <phoneticPr fontId="107"/>
  </si>
  <si>
    <t>UPS5932020435</t>
    <phoneticPr fontId="107"/>
  </si>
  <si>
    <t>UPS5932020600</t>
    <phoneticPr fontId="107"/>
  </si>
  <si>
    <t>UPS5932020765</t>
    <phoneticPr fontId="107"/>
  </si>
  <si>
    <t>UPS593202092</t>
    <phoneticPr fontId="107"/>
  </si>
  <si>
    <t>UPS5932007796</t>
    <phoneticPr fontId="107"/>
  </si>
  <si>
    <t>UPS5932007807</t>
    <phoneticPr fontId="107"/>
  </si>
  <si>
    <t>UPS5932021227</t>
    <phoneticPr fontId="107"/>
  </si>
  <si>
    <t>UPS5932021304</t>
    <phoneticPr fontId="107"/>
  </si>
  <si>
    <t>UPS5932021469</t>
    <phoneticPr fontId="107"/>
  </si>
  <si>
    <t>UPS593202158</t>
    <phoneticPr fontId="107"/>
  </si>
  <si>
    <t>UPS5932021700</t>
    <phoneticPr fontId="107"/>
  </si>
  <si>
    <t>UPS5932021799</t>
    <phoneticPr fontId="107"/>
  </si>
  <si>
    <t>UPS5932022074</t>
    <phoneticPr fontId="107"/>
  </si>
  <si>
    <t>UPS593202235</t>
    <phoneticPr fontId="107"/>
  </si>
  <si>
    <t>UPS5932022635</t>
    <phoneticPr fontId="107"/>
  </si>
  <si>
    <t>UPS5932023020</t>
    <phoneticPr fontId="107"/>
  </si>
  <si>
    <t>UPS593202339</t>
    <phoneticPr fontId="107"/>
  </si>
  <si>
    <t>UPS5932023537</t>
    <phoneticPr fontId="107"/>
  </si>
  <si>
    <t>UPS593202389</t>
    <phoneticPr fontId="107"/>
  </si>
  <si>
    <t>UPS5932024186</t>
    <phoneticPr fontId="107"/>
  </si>
  <si>
    <t>UPS5932024604</t>
    <phoneticPr fontId="107"/>
  </si>
  <si>
    <t>UPS5932024428</t>
    <phoneticPr fontId="107"/>
  </si>
  <si>
    <t>UPS5932025000</t>
    <phoneticPr fontId="107"/>
  </si>
  <si>
    <t>UPS5932625160</t>
    <phoneticPr fontId="107"/>
  </si>
  <si>
    <t>UPS593206635</t>
    <phoneticPr fontId="107"/>
  </si>
  <si>
    <t>UPS5932625446</t>
    <phoneticPr fontId="107"/>
  </si>
  <si>
    <t>UPS5932625655</t>
    <phoneticPr fontId="107"/>
  </si>
  <si>
    <t>UPS5932625919</t>
    <phoneticPr fontId="107"/>
  </si>
  <si>
    <t>DHL5932626249</t>
    <phoneticPr fontId="107"/>
  </si>
  <si>
    <t>DHL5932626502</t>
    <phoneticPr fontId="107"/>
  </si>
  <si>
    <t>593262823T</t>
    <phoneticPr fontId="107"/>
  </si>
  <si>
    <t>593262922T</t>
    <phoneticPr fontId="107"/>
  </si>
  <si>
    <t>593267531T</t>
    <phoneticPr fontId="107"/>
  </si>
  <si>
    <t>593267586T</t>
    <phoneticPr fontId="107"/>
  </si>
  <si>
    <t>593267608T</t>
    <phoneticPr fontId="107"/>
  </si>
  <si>
    <t>593267674T</t>
    <phoneticPr fontId="107"/>
  </si>
  <si>
    <t>593267938T</t>
    <phoneticPr fontId="107"/>
  </si>
  <si>
    <t>593319110T</t>
    <phoneticPr fontId="107"/>
  </si>
  <si>
    <t>593319176T</t>
    <phoneticPr fontId="107"/>
  </si>
  <si>
    <t>parts</t>
    <phoneticPr fontId="107"/>
  </si>
  <si>
    <t>parts</t>
    <phoneticPr fontId="107"/>
  </si>
  <si>
    <t>Total</t>
    <phoneticPr fontId="107"/>
  </si>
  <si>
    <t>Weight→</t>
    <phoneticPr fontId="107"/>
  </si>
  <si>
    <t>Day</t>
    <phoneticPr fontId="107"/>
  </si>
  <si>
    <t>Day</t>
    <phoneticPr fontId="107"/>
  </si>
  <si>
    <t>LAA001</t>
    <phoneticPr fontId="107"/>
  </si>
  <si>
    <t>LAA101</t>
    <phoneticPr fontId="107"/>
  </si>
  <si>
    <t>LAF001</t>
    <phoneticPr fontId="107"/>
  </si>
  <si>
    <t>LAF002</t>
    <phoneticPr fontId="107"/>
  </si>
  <si>
    <t>LAG001</t>
    <phoneticPr fontId="107"/>
  </si>
  <si>
    <t>LAG002</t>
    <phoneticPr fontId="107"/>
  </si>
  <si>
    <t>LAE102</t>
    <phoneticPr fontId="107"/>
  </si>
  <si>
    <t>LAE201</t>
    <phoneticPr fontId="107"/>
  </si>
  <si>
    <t>LBL001</t>
    <phoneticPr fontId="107"/>
  </si>
  <si>
    <t>LBL002</t>
    <phoneticPr fontId="107"/>
  </si>
  <si>
    <t>LAN001</t>
    <phoneticPr fontId="107"/>
  </si>
  <si>
    <t>LAN002</t>
    <phoneticPr fontId="107"/>
  </si>
  <si>
    <t>LCN001</t>
    <phoneticPr fontId="107"/>
  </si>
  <si>
    <t>LAC001</t>
    <phoneticPr fontId="107"/>
  </si>
  <si>
    <t>LCC001</t>
    <phoneticPr fontId="107"/>
  </si>
  <si>
    <t>LCC002</t>
    <phoneticPr fontId="107"/>
  </si>
  <si>
    <t>LAD001</t>
    <phoneticPr fontId="107"/>
  </si>
  <si>
    <t>LCD002</t>
    <phoneticPr fontId="107"/>
  </si>
  <si>
    <t>Ｖ８
Weight</t>
    <phoneticPr fontId="107"/>
  </si>
  <si>
    <t>Trucking 
Number</t>
    <phoneticPr fontId="107"/>
  </si>
  <si>
    <t>カセット</t>
    <phoneticPr fontId="107"/>
  </si>
  <si>
    <t>LAE</t>
    <phoneticPr fontId="107"/>
  </si>
  <si>
    <t>LBL</t>
    <phoneticPr fontId="107"/>
  </si>
  <si>
    <t>593319297T</t>
    <phoneticPr fontId="107"/>
  </si>
  <si>
    <t>593319330T</t>
    <phoneticPr fontId="107"/>
  </si>
  <si>
    <t>593319341T</t>
    <phoneticPr fontId="107"/>
  </si>
  <si>
    <t>593319440T</t>
    <phoneticPr fontId="107"/>
  </si>
  <si>
    <t>593319682T</t>
    <phoneticPr fontId="107"/>
  </si>
  <si>
    <t>593319704T</t>
    <phoneticPr fontId="107"/>
  </si>
  <si>
    <t>593319836T</t>
    <phoneticPr fontId="107"/>
  </si>
  <si>
    <t>594971684T</t>
    <phoneticPr fontId="107"/>
  </si>
  <si>
    <t>598438950T</t>
    <phoneticPr fontId="107"/>
  </si>
  <si>
    <t>598439016T</t>
    <phoneticPr fontId="107"/>
  </si>
  <si>
    <t>598439247T</t>
    <phoneticPr fontId="107"/>
  </si>
  <si>
    <t>uchida</t>
    <phoneticPr fontId="107"/>
  </si>
  <si>
    <t>check</t>
    <phoneticPr fontId="107"/>
  </si>
  <si>
    <t>1876276-0
LAA001</t>
    <phoneticPr fontId="107"/>
  </si>
  <si>
    <t>1876212-3
LAF001</t>
    <phoneticPr fontId="107"/>
  </si>
  <si>
    <t>3249850-1
LAF002</t>
    <phoneticPr fontId="107"/>
  </si>
  <si>
    <t>3139386-2
LAF003</t>
    <phoneticPr fontId="107"/>
  </si>
  <si>
    <t>1876278-6
LAG001</t>
    <phoneticPr fontId="107"/>
  </si>
  <si>
    <t>3729591-9
LAG002</t>
    <phoneticPr fontId="107"/>
  </si>
  <si>
    <t>0184763-0
LAE101</t>
    <phoneticPr fontId="107"/>
  </si>
  <si>
    <t>9064355-4
LAE102</t>
    <phoneticPr fontId="107"/>
  </si>
  <si>
    <t>9912506-8
LAE201</t>
    <phoneticPr fontId="107"/>
  </si>
  <si>
    <t>1876267-0
LBL001</t>
    <phoneticPr fontId="107"/>
  </si>
  <si>
    <t>3729668-0
LBL002</t>
    <phoneticPr fontId="107"/>
  </si>
  <si>
    <t>1876265-4
ＬＡＬ001</t>
    <phoneticPr fontId="107"/>
  </si>
  <si>
    <t>1876242-5
LAN001</t>
    <phoneticPr fontId="107"/>
  </si>
  <si>
    <t>3139392-7
LAN002</t>
    <phoneticPr fontId="107"/>
  </si>
  <si>
    <t>1876244-1
LCN001</t>
    <phoneticPr fontId="107"/>
  </si>
  <si>
    <t>1868741-5
LAC001</t>
    <phoneticPr fontId="107"/>
  </si>
  <si>
    <t>3139382-0
LAC002</t>
    <phoneticPr fontId="107"/>
  </si>
  <si>
    <t>1868739-3
LCC001</t>
    <phoneticPr fontId="107"/>
  </si>
  <si>
    <t>1868742-3
LAD001</t>
    <phoneticPr fontId="107"/>
  </si>
  <si>
    <t>3139404-4
LAD002</t>
    <phoneticPr fontId="107"/>
  </si>
  <si>
    <t>1868740-7
LCD001</t>
    <phoneticPr fontId="107"/>
  </si>
  <si>
    <t>5343349-3
LCD002</t>
    <phoneticPr fontId="107"/>
  </si>
  <si>
    <t>6→5</t>
    <phoneticPr fontId="107"/>
  </si>
  <si>
    <t>6→5</t>
    <phoneticPr fontId="107"/>
  </si>
  <si>
    <t>6→5</t>
    <phoneticPr fontId="107"/>
  </si>
  <si>
    <t>PM 園田外出  5→4</t>
    <rPh sb="3" eb="5">
      <t>ソノダ</t>
    </rPh>
    <rPh sb="5" eb="7">
      <t>ガイシュツ</t>
    </rPh>
    <phoneticPr fontId="107"/>
  </si>
  <si>
    <t>BH完了台数</t>
    <rPh sb="2" eb="4">
      <t>カンリョウ</t>
    </rPh>
    <rPh sb="4" eb="6">
      <t>ダイスウ</t>
    </rPh>
    <phoneticPr fontId="107"/>
  </si>
  <si>
    <t xml:space="preserve"> KMP NEW ＭＰＳ（10/10/2022）</t>
    <phoneticPr fontId="121"/>
  </si>
  <si>
    <t xml:space="preserve"> KMP NEW ＭＰＳ（11/11/2022）</t>
    <phoneticPr fontId="121"/>
  </si>
  <si>
    <t>Change  ship day→</t>
    <phoneticPr fontId="107"/>
  </si>
  <si>
    <t>5984393624</t>
  </si>
  <si>
    <t>マニラ→ 6/29 13:02関空→6/30 9:00 山一</t>
    <phoneticPr fontId="121"/>
  </si>
  <si>
    <r>
      <t xml:space="preserve">マニラ→5/4　17:49 関空→5/9　9：00 山一
</t>
    </r>
    <r>
      <rPr>
        <sz val="12"/>
        <color rgb="FFFF0000"/>
        <rFont val="ＭＳ Ｐゴシック"/>
        <family val="3"/>
        <charset val="128"/>
        <scheme val="major"/>
      </rPr>
      <t>5/9着はしんどい。5/10になる可能性が高い。</t>
    </r>
    <rPh sb="32" eb="33">
      <t>チャク</t>
    </rPh>
    <rPh sb="46" eb="49">
      <t>カノウセイ</t>
    </rPh>
    <rPh sb="50" eb="51">
      <t>タカ</t>
    </rPh>
    <phoneticPr fontId="121"/>
  </si>
  <si>
    <t>マニラ→5/23 4:38関空→5/24 9:00山一</t>
    <rPh sb="13" eb="15">
      <t>カンクウ</t>
    </rPh>
    <phoneticPr fontId="121"/>
  </si>
  <si>
    <t>マニラ→ 6/7　9:57関空→6/8 9:00山一</t>
    <phoneticPr fontId="121"/>
  </si>
  <si>
    <t>マニラ→ 6/17 12:01 関空→6/21 9:00山一</t>
    <phoneticPr fontId="121"/>
  </si>
  <si>
    <t>マニラ→ 7/26 17:39 関空→7/28 9:00山一</t>
    <phoneticPr fontId="121"/>
  </si>
  <si>
    <t>マニラ→07/09 18:05 関空→7/12 9:00 山一</t>
    <phoneticPr fontId="121"/>
  </si>
  <si>
    <t>マニラ→8/5　10:30 関空→8/8　9：00 山一</t>
    <phoneticPr fontId="121"/>
  </si>
  <si>
    <t>マニラ→ 8/18 9:30関空→8/19 9:00山一</t>
    <phoneticPr fontId="121"/>
  </si>
  <si>
    <t>マニラ→8/27 17:53 関空→8/30 9:00 山一</t>
    <phoneticPr fontId="107"/>
  </si>
  <si>
    <r>
      <t xml:space="preserve">マニラ→9/08 20:00関空→9/12 9:00山一
</t>
    </r>
    <r>
      <rPr>
        <sz val="12"/>
        <color rgb="FFFF0000"/>
        <rFont val="ＭＳ Ｐゴシック"/>
        <family val="3"/>
        <charset val="128"/>
        <scheme val="major"/>
      </rPr>
      <t>ｷﾞﾔ（20）遅延により9/5→9/7出荷日変更</t>
    </r>
    <rPh sb="36" eb="38">
      <t>チエン</t>
    </rPh>
    <rPh sb="48" eb="51">
      <t>シュッカビ</t>
    </rPh>
    <rPh sb="51" eb="53">
      <t>ヘンコウ</t>
    </rPh>
    <phoneticPr fontId="121"/>
  </si>
  <si>
    <r>
      <t xml:space="preserve">マニラ→9/17 12:46関空→9/21 9:00 山一
</t>
    </r>
    <r>
      <rPr>
        <sz val="12"/>
        <color rgb="FFFF0000"/>
        <rFont val="ＭＳ Ｐゴシック"/>
        <family val="3"/>
        <charset val="128"/>
        <scheme val="major"/>
      </rPr>
      <t>ｷﾞﾔ（20）遅延により9/14→9/15出荷日変更</t>
    </r>
    <phoneticPr fontId="121"/>
  </si>
  <si>
    <t>マニラ→9/24 8:00関空→ 9/27  9:00 山一</t>
    <phoneticPr fontId="121"/>
  </si>
  <si>
    <r>
      <t xml:space="preserve">マニラ→10/03 18:05関空→10/5 9:00山一
</t>
    </r>
    <r>
      <rPr>
        <sz val="12"/>
        <color rgb="FFFF0000"/>
        <rFont val="ＭＳ Ｐゴシック"/>
        <family val="3"/>
        <charset val="128"/>
        <scheme val="major"/>
      </rPr>
      <t>台風16号により9/29→9/30へ出荷日変更</t>
    </r>
    <rPh sb="30" eb="32">
      <t>タイフウ</t>
    </rPh>
    <rPh sb="34" eb="35">
      <t>ゴウ</t>
    </rPh>
    <rPh sb="48" eb="51">
      <t>シュッカビ</t>
    </rPh>
    <rPh sb="51" eb="53">
      <t>ヘンコウ</t>
    </rPh>
    <phoneticPr fontId="121"/>
  </si>
  <si>
    <r>
      <t xml:space="preserve">マニラ→10/09　21:11関空→10/12　9：00 山一
</t>
    </r>
    <r>
      <rPr>
        <sz val="12"/>
        <color rgb="FFFF0000"/>
        <rFont val="ＭＳ Ｐゴシック"/>
        <family val="3"/>
        <charset val="128"/>
        <scheme val="major"/>
      </rPr>
      <t>鐘通ハーネス欠品でV9台数減（120⇒17）</t>
    </r>
    <rPh sb="32" eb="34">
      <t>カネツウ</t>
    </rPh>
    <rPh sb="38" eb="40">
      <t>ケッピン</t>
    </rPh>
    <rPh sb="43" eb="45">
      <t>ダイスウ</t>
    </rPh>
    <rPh sb="45" eb="46">
      <t>ゲン</t>
    </rPh>
    <phoneticPr fontId="121"/>
  </si>
  <si>
    <r>
      <t xml:space="preserve">マニラ→10/16 19:49関空→10/18 10:00 山一
</t>
    </r>
    <r>
      <rPr>
        <sz val="12"/>
        <color rgb="FFFF0000"/>
        <rFont val="ＭＳ Ｐゴシック"/>
        <family val="3"/>
        <charset val="128"/>
        <scheme val="major"/>
      </rPr>
      <t>鐘通ハーネス欠品でV9台数減（64⇒0）</t>
    </r>
    <phoneticPr fontId="121"/>
  </si>
  <si>
    <r>
      <t xml:space="preserve">マニラ→10/23 8:00 関空→10/25 9:00山一
</t>
    </r>
    <r>
      <rPr>
        <sz val="12"/>
        <color rgb="FFFF0000"/>
        <rFont val="ＭＳ Ｐゴシック"/>
        <family val="3"/>
        <charset val="128"/>
        <scheme val="major"/>
      </rPr>
      <t>鐘通ハーネス欠品でV9台数減（64⇒0）</t>
    </r>
    <phoneticPr fontId="121"/>
  </si>
  <si>
    <r>
      <t xml:space="preserve">マニラ→10/30 11:35 関空→11/1 9:00 山一
</t>
    </r>
    <r>
      <rPr>
        <sz val="12"/>
        <color rgb="FFFF0000"/>
        <rFont val="ＭＳ Ｐゴシック"/>
        <family val="3"/>
        <charset val="128"/>
        <scheme val="major"/>
      </rPr>
      <t>鐘通ハーネス欠品V9出荷再開（80⇒104）</t>
    </r>
    <rPh sb="42" eb="44">
      <t>シュッカ</t>
    </rPh>
    <rPh sb="44" eb="46">
      <t>サイカイ</t>
    </rPh>
    <phoneticPr fontId="121"/>
  </si>
  <si>
    <t>マニラ→　　 関空→　　 山一</t>
  </si>
  <si>
    <t>5981274893</t>
    <phoneticPr fontId="107"/>
  </si>
  <si>
    <r>
      <rPr>
        <sz val="12"/>
        <color rgb="FFFF0000"/>
        <rFont val="ＭＳ Ｐゴシック"/>
        <family val="3"/>
        <charset val="128"/>
        <scheme val="major"/>
      </rPr>
      <t>V9のため追加出荷</t>
    </r>
    <r>
      <rPr>
        <sz val="12"/>
        <rFont val="ＭＳ Ｐゴシック"/>
        <family val="3"/>
        <charset val="128"/>
        <scheme val="major"/>
      </rPr>
      <t xml:space="preserve">
マニラ→5/14　20:10</t>
    </r>
    <r>
      <rPr>
        <b/>
        <sz val="12"/>
        <color rgb="FFFF0000"/>
        <rFont val="ＭＳ Ｐゴシック"/>
        <family val="3"/>
        <charset val="128"/>
        <scheme val="major"/>
      </rPr>
      <t>東京</t>
    </r>
    <r>
      <rPr>
        <sz val="12"/>
        <rFont val="ＭＳ Ｐゴシック"/>
        <family val="3"/>
        <charset val="128"/>
        <scheme val="major"/>
      </rPr>
      <t>→5/15　10:30関空 →5/17　9：00 山一</t>
    </r>
    <rPh sb="5" eb="7">
      <t>ツイカ</t>
    </rPh>
    <rPh sb="7" eb="9">
      <t>シュッカ</t>
    </rPh>
    <rPh sb="24" eb="26">
      <t>トウキョウ</t>
    </rPh>
    <rPh sb="37" eb="39">
      <t>カンクウ</t>
    </rPh>
    <phoneticPr fontId="121"/>
  </si>
  <si>
    <r>
      <t xml:space="preserve">マニラ→11/08　8:30関空→11/9　9：00 山一
</t>
    </r>
    <r>
      <rPr>
        <sz val="12"/>
        <color rgb="FFFF0000"/>
        <rFont val="ＭＳ Ｐゴシック"/>
        <family val="3"/>
        <charset val="128"/>
        <scheme val="major"/>
      </rPr>
      <t>0032496-0 SPACER, 810現地調達遅れのため出荷分割</t>
    </r>
    <rPh sb="51" eb="53">
      <t>ゲンチ</t>
    </rPh>
    <rPh sb="53" eb="55">
      <t>チョウタツ</t>
    </rPh>
    <rPh sb="55" eb="56">
      <t>オク</t>
    </rPh>
    <rPh sb="60" eb="62">
      <t>シュッカ</t>
    </rPh>
    <rPh sb="62" eb="64">
      <t>ブンカツ</t>
    </rPh>
    <phoneticPr fontId="121"/>
  </si>
  <si>
    <r>
      <t>マニラ→11/20　18:00</t>
    </r>
    <r>
      <rPr>
        <b/>
        <sz val="12"/>
        <color rgb="FFFF0000"/>
        <rFont val="ＭＳ Ｐゴシック"/>
        <family val="3"/>
        <charset val="128"/>
        <scheme val="major"/>
      </rPr>
      <t>東京</t>
    </r>
    <r>
      <rPr>
        <sz val="12"/>
        <rFont val="ＭＳ Ｐゴシック"/>
        <family val="3"/>
        <charset val="128"/>
        <scheme val="major"/>
      </rPr>
      <t xml:space="preserve">→11/21　10:30関空→11/22　9：00 山一
</t>
    </r>
    <r>
      <rPr>
        <sz val="12"/>
        <color rgb="FFFF0000"/>
        <rFont val="ＭＳ Ｐゴシック"/>
        <family val="3"/>
        <charset val="128"/>
        <scheme val="major"/>
      </rPr>
      <t>0032496-0 SPACER, 810現地調達遅れのため出荷分割</t>
    </r>
    <rPh sb="15" eb="17">
      <t>トウキョウ</t>
    </rPh>
    <phoneticPr fontId="121"/>
  </si>
  <si>
    <r>
      <t>マニラ→11/13　19:50</t>
    </r>
    <r>
      <rPr>
        <b/>
        <sz val="12"/>
        <color rgb="FFFF0000"/>
        <rFont val="ＭＳ Ｐゴシック"/>
        <family val="3"/>
        <charset val="128"/>
        <scheme val="major"/>
      </rPr>
      <t>東京</t>
    </r>
    <r>
      <rPr>
        <sz val="12"/>
        <rFont val="ＭＳ Ｐゴシック"/>
        <family val="3"/>
        <charset val="128"/>
        <scheme val="major"/>
      </rPr>
      <t xml:space="preserve">→11/14　12:00関空→11/ 15　9:00 山一
</t>
    </r>
    <r>
      <rPr>
        <sz val="12"/>
        <color rgb="FFFF0000"/>
        <rFont val="ＭＳ Ｐゴシック"/>
        <family val="3"/>
        <charset val="128"/>
        <scheme val="major"/>
      </rPr>
      <t>0032496-0 SPACER, 810現地調達遅れのため出荷分割</t>
    </r>
    <rPh sb="15" eb="17">
      <t>トウキョウ</t>
    </rPh>
    <rPh sb="29" eb="31">
      <t>カンクウ</t>
    </rPh>
    <phoneticPr fontId="121"/>
  </si>
  <si>
    <t>5984393756</t>
  </si>
  <si>
    <t>5984393800</t>
  </si>
  <si>
    <r>
      <t>マニラ→11/28 20:10</t>
    </r>
    <r>
      <rPr>
        <b/>
        <sz val="12"/>
        <color rgb="FFFF0000"/>
        <rFont val="ＭＳ Ｐゴシック"/>
        <family val="3"/>
        <charset val="128"/>
        <scheme val="major"/>
      </rPr>
      <t>東京</t>
    </r>
    <r>
      <rPr>
        <sz val="12"/>
        <rFont val="ＭＳ Ｐゴシック"/>
        <family val="3"/>
        <charset val="128"/>
        <scheme val="major"/>
      </rPr>
      <t>→11/30　9:30 関空→12/1　9：00 山一</t>
    </r>
    <rPh sb="15" eb="17">
      <t>トウキョウ</t>
    </rPh>
    <phoneticPr fontId="107"/>
  </si>
  <si>
    <t xml:space="preserve"> KMP NEW ＭＰＳ（12/5/2022）</t>
    <phoneticPr fontId="121"/>
  </si>
  <si>
    <t>Change  ship date→</t>
    <phoneticPr fontId="107"/>
  </si>
  <si>
    <t>Add  qity→</t>
    <phoneticPr fontId="107"/>
  </si>
  <si>
    <r>
      <t>マニラ→12/02 20:00</t>
    </r>
    <r>
      <rPr>
        <b/>
        <sz val="12"/>
        <color rgb="FFFF0000"/>
        <rFont val="ＭＳ Ｐゴシック"/>
        <family val="3"/>
        <charset val="128"/>
        <scheme val="major"/>
      </rPr>
      <t>東京</t>
    </r>
    <r>
      <rPr>
        <sz val="12"/>
        <rFont val="ＭＳ Ｐゴシック"/>
        <family val="3"/>
        <charset val="128"/>
        <scheme val="major"/>
      </rPr>
      <t>→12/04　10:30関空→12/6　9：00 山一</t>
    </r>
    <phoneticPr fontId="107"/>
  </si>
  <si>
    <t>5984393844</t>
  </si>
  <si>
    <t>池田友早退　遅れ2台</t>
    <rPh sb="0" eb="2">
      <t>イケダ</t>
    </rPh>
    <rPh sb="2" eb="3">
      <t>ユウ</t>
    </rPh>
    <rPh sb="3" eb="5">
      <t>ソウタイ</t>
    </rPh>
    <rPh sb="6" eb="7">
      <t>オク</t>
    </rPh>
    <rPh sb="9" eb="10">
      <t>ダイ</t>
    </rPh>
    <phoneticPr fontId="107"/>
  </si>
  <si>
    <r>
      <t>完了7台　遅れ</t>
    </r>
    <r>
      <rPr>
        <sz val="11"/>
        <rFont val="ＭＳ Ｐゴシック"/>
        <family val="3"/>
        <charset val="128"/>
      </rPr>
      <t>0台</t>
    </r>
    <rPh sb="0" eb="2">
      <t>カンリョウ</t>
    </rPh>
    <rPh sb="3" eb="4">
      <t>ダイ</t>
    </rPh>
    <rPh sb="5" eb="6">
      <t>オク</t>
    </rPh>
    <rPh sb="8" eb="9">
      <t>ダイ</t>
    </rPh>
    <phoneticPr fontId="107"/>
  </si>
  <si>
    <t>輸送L/T予想　暦日5日間</t>
    <phoneticPr fontId="107"/>
  </si>
  <si>
    <r>
      <t>マニラ→12/08 19:49</t>
    </r>
    <r>
      <rPr>
        <b/>
        <sz val="12"/>
        <color rgb="FFFF0000"/>
        <rFont val="ＭＳ Ｐゴシック"/>
        <family val="3"/>
        <charset val="128"/>
        <scheme val="major"/>
      </rPr>
      <t>東京</t>
    </r>
    <r>
      <rPr>
        <sz val="12"/>
        <rFont val="ＭＳ Ｐゴシック"/>
        <family val="3"/>
        <charset val="128"/>
        <scheme val="major"/>
      </rPr>
      <t xml:space="preserve">→12/09　10:30 関空→12/12　9：00 山一
</t>
    </r>
    <r>
      <rPr>
        <sz val="12"/>
        <color rgb="FFFF0000"/>
        <rFont val="ＭＳ Ｐゴシック"/>
        <family val="3"/>
        <charset val="128"/>
        <scheme val="major"/>
      </rPr>
      <t>フィードローラ追加工のため臨時便仕立て(輸送コスト予測254,321</t>
    </r>
    <rPh sb="15" eb="17">
      <t>トウキョウ</t>
    </rPh>
    <rPh sb="54" eb="56">
      <t>ツイカ</t>
    </rPh>
    <rPh sb="56" eb="57">
      <t>コウ</t>
    </rPh>
    <rPh sb="60" eb="63">
      <t>リンジビン</t>
    </rPh>
    <rPh sb="63" eb="65">
      <t>シタ</t>
    </rPh>
    <rPh sb="67" eb="69">
      <t>ユソウ</t>
    </rPh>
    <rPh sb="72" eb="74">
      <t>ヨソク</t>
    </rPh>
    <phoneticPr fontId="107"/>
  </si>
  <si>
    <t xml:space="preserve"> KMP NEW ＭＰＳ（12/9/2022）</t>
    <phoneticPr fontId="121"/>
  </si>
  <si>
    <t>Shipped on 12/7→</t>
    <phoneticPr fontId="107"/>
  </si>
  <si>
    <t>ａｄｄ　ｑｙｔ→</t>
    <phoneticPr fontId="107"/>
  </si>
  <si>
    <t>12/19
出荷可能</t>
    <rPh sb="6" eb="8">
      <t>シュッカ</t>
    </rPh>
    <rPh sb="8" eb="10">
      <t>カノウ</t>
    </rPh>
    <phoneticPr fontId="107"/>
  </si>
  <si>
    <t>出荷不能数</t>
    <rPh sb="0" eb="2">
      <t>シュッカ</t>
    </rPh>
    <rPh sb="2" eb="4">
      <t>フノウ</t>
    </rPh>
    <rPh sb="4" eb="5">
      <t>スウ</t>
    </rPh>
    <phoneticPr fontId="107"/>
  </si>
  <si>
    <t>12/8現在</t>
    <rPh sb="4" eb="6">
      <t>ゲンザイ</t>
    </rPh>
    <phoneticPr fontId="107"/>
  </si>
  <si>
    <r>
      <t xml:space="preserve">マニラ→　　 関空→　　 山一
</t>
    </r>
    <r>
      <rPr>
        <sz val="12"/>
        <color rgb="FFFF0000"/>
        <rFont val="ＭＳ Ｐゴシック"/>
        <family val="3"/>
        <charset val="128"/>
        <scheme val="major"/>
      </rPr>
      <t>PCB、ｻﾝｺｳ補材の供給遅れにより12/10出荷を延期</t>
    </r>
    <rPh sb="24" eb="26">
      <t>ホザイ</t>
    </rPh>
    <rPh sb="27" eb="29">
      <t>キョウキュウ</t>
    </rPh>
    <rPh sb="29" eb="30">
      <t>オク</t>
    </rPh>
    <rPh sb="39" eb="41">
      <t>シュッカ</t>
    </rPh>
    <rPh sb="42" eb="44">
      <t>エンキ</t>
    </rPh>
    <phoneticPr fontId="107"/>
  </si>
  <si>
    <t>5984393943</t>
  </si>
  <si>
    <t>PCB欠品で出荷▲2</t>
    <rPh sb="3" eb="5">
      <t>ケッピン</t>
    </rPh>
    <rPh sb="6" eb="8">
      <t>シュッカ</t>
    </rPh>
    <phoneticPr fontId="107"/>
  </si>
  <si>
    <t>出荷　PCB後付3台込み</t>
    <rPh sb="0" eb="2">
      <t>シュッカ</t>
    </rPh>
    <rPh sb="6" eb="7">
      <t>アト</t>
    </rPh>
    <rPh sb="7" eb="8">
      <t>ヅ</t>
    </rPh>
    <rPh sb="9" eb="10">
      <t>ダイ</t>
    </rPh>
    <rPh sb="10" eb="11">
      <t>コ</t>
    </rPh>
    <phoneticPr fontId="107"/>
  </si>
  <si>
    <t>出荷　PCB後付2台込み</t>
    <rPh sb="0" eb="2">
      <t>シュッカ</t>
    </rPh>
    <rPh sb="6" eb="7">
      <t>アト</t>
    </rPh>
    <rPh sb="7" eb="8">
      <t>ヅ</t>
    </rPh>
    <rPh sb="9" eb="10">
      <t>ダイ</t>
    </rPh>
    <rPh sb="10" eb="11">
      <t>コ</t>
    </rPh>
    <phoneticPr fontId="107"/>
  </si>
  <si>
    <t>5984394097</t>
  </si>
  <si>
    <t>DHL</t>
    <phoneticPr fontId="121"/>
  </si>
  <si>
    <r>
      <t>マニラ→12/20 20:00</t>
    </r>
    <r>
      <rPr>
        <b/>
        <sz val="12"/>
        <color rgb="FFFF0000"/>
        <rFont val="ＭＳ Ｐゴシック"/>
        <family val="3"/>
        <charset val="128"/>
        <scheme val="major"/>
      </rPr>
      <t>東京</t>
    </r>
    <r>
      <rPr>
        <sz val="12"/>
        <rFont val="ＭＳ Ｐゴシック"/>
        <family val="3"/>
        <charset val="128"/>
        <scheme val="major"/>
      </rPr>
      <t>→ 12/21　10:00関空→12/22　9:00 山一</t>
    </r>
    <rPh sb="15" eb="17">
      <t>トウキョウ</t>
    </rPh>
    <phoneticPr fontId="107"/>
  </si>
  <si>
    <t>DHL
5816723964</t>
    <phoneticPr fontId="107"/>
  </si>
  <si>
    <t>光真棚卸</t>
    <rPh sb="0" eb="2">
      <t>コウシン</t>
    </rPh>
    <rPh sb="2" eb="4">
      <t>タナオロシ</t>
    </rPh>
    <phoneticPr fontId="107"/>
  </si>
  <si>
    <t>ＯＳＳ棚卸</t>
    <rPh sb="3" eb="5">
      <t>タナオロシ</t>
    </rPh>
    <phoneticPr fontId="107"/>
  </si>
  <si>
    <t>’24</t>
  </si>
  <si>
    <t>注：T-No＝V8累計台数+ 13台（破損機）</t>
    <rPh sb="0" eb="1">
      <t>チュウ</t>
    </rPh>
    <rPh sb="17" eb="18">
      <t>ダイ</t>
    </rPh>
    <rPh sb="19" eb="21">
      <t>ハソン</t>
    </rPh>
    <rPh sb="21" eb="22">
      <t>キ</t>
    </rPh>
    <phoneticPr fontId="107"/>
  </si>
  <si>
    <t>光真ss
出荷月</t>
    <rPh sb="7" eb="8">
      <t>ツキ</t>
    </rPh>
    <phoneticPr fontId="107"/>
  </si>
  <si>
    <t>VU-LB102</t>
  </si>
  <si>
    <t>DHL</t>
    <phoneticPr fontId="107"/>
  </si>
  <si>
    <r>
      <t>マニラ→01/11 20:01</t>
    </r>
    <r>
      <rPr>
        <b/>
        <sz val="12"/>
        <color rgb="FFFF0000"/>
        <rFont val="ＭＳ Ｐゴシック"/>
        <family val="3"/>
        <charset val="128"/>
        <scheme val="major"/>
      </rPr>
      <t>東京</t>
    </r>
    <r>
      <rPr>
        <sz val="12"/>
        <rFont val="ＭＳ Ｐゴシック"/>
        <family val="3"/>
        <charset val="128"/>
        <scheme val="major"/>
      </rPr>
      <t>→01/12　10:30関空→1/13　9：00山一</t>
    </r>
    <rPh sb="15" eb="17">
      <t>トウキョウ</t>
    </rPh>
    <phoneticPr fontId="107"/>
  </si>
  <si>
    <t xml:space="preserve"> KMP NEW ＭＰＳ（1/16/2022）</t>
    <phoneticPr fontId="121"/>
  </si>
  <si>
    <t>ａｄｄ　ｑｙｔ→</t>
  </si>
  <si>
    <t>BH合計</t>
    <rPh sb="2" eb="4">
      <t>ゴウケイ</t>
    </rPh>
    <phoneticPr fontId="107"/>
  </si>
  <si>
    <t>5984394174</t>
  </si>
  <si>
    <t>？</t>
    <phoneticPr fontId="107"/>
  </si>
  <si>
    <t>オレンジ</t>
  </si>
  <si>
    <t>青</t>
  </si>
  <si>
    <t>黄</t>
  </si>
  <si>
    <t>紺（白字）</t>
  </si>
  <si>
    <t>緑</t>
  </si>
  <si>
    <t>紫</t>
  </si>
  <si>
    <t>LAE部品相違のため台数変更</t>
    <rPh sb="3" eb="5">
      <t>ブヒン</t>
    </rPh>
    <rPh sb="5" eb="7">
      <t>ソウイ</t>
    </rPh>
    <rPh sb="10" eb="12">
      <t>ダイスウ</t>
    </rPh>
    <rPh sb="12" eb="14">
      <t>ヘンコウ</t>
    </rPh>
    <phoneticPr fontId="107"/>
  </si>
  <si>
    <t>JR西　2/13へ出荷延期（１台）</t>
    <rPh sb="2" eb="3">
      <t>ニシ</t>
    </rPh>
    <rPh sb="9" eb="11">
      <t>シュッカ</t>
    </rPh>
    <rPh sb="11" eb="13">
      <t>エンキ</t>
    </rPh>
    <rPh sb="15" eb="16">
      <t>ダイ</t>
    </rPh>
    <phoneticPr fontId="107"/>
  </si>
  <si>
    <t>5984394229</t>
    <phoneticPr fontId="121"/>
  </si>
  <si>
    <t xml:space="preserve"> KMP NEW ＭＰＳ（2/3/2022）</t>
    <phoneticPr fontId="121"/>
  </si>
  <si>
    <t xml:space="preserve"> KMP NEW ＭＰＳ（2/8/2022）</t>
    <phoneticPr fontId="121"/>
  </si>
  <si>
    <t>5984394295</t>
  </si>
  <si>
    <t>完了5→6台（前倒し）</t>
    <rPh sb="0" eb="2">
      <t>カンリョウ</t>
    </rPh>
    <rPh sb="5" eb="6">
      <t>ダイ</t>
    </rPh>
    <rPh sb="7" eb="8">
      <t>マエ</t>
    </rPh>
    <rPh sb="8" eb="9">
      <t>タオ</t>
    </rPh>
    <phoneticPr fontId="107"/>
  </si>
  <si>
    <t>完了5→6台（前倒し）</t>
    <phoneticPr fontId="107"/>
  </si>
  <si>
    <t>完了5→6台（前倒し）</t>
    <phoneticPr fontId="107"/>
  </si>
  <si>
    <t>完了5→6台（前倒し）</t>
    <phoneticPr fontId="107"/>
  </si>
  <si>
    <t>完了　2/21.22の遅れ取り戻し</t>
    <rPh sb="0" eb="2">
      <t>カンリョウ</t>
    </rPh>
    <rPh sb="11" eb="12">
      <t>オク</t>
    </rPh>
    <rPh sb="13" eb="14">
      <t>ト</t>
    </rPh>
    <rPh sb="15" eb="16">
      <t>モド</t>
    </rPh>
    <phoneticPr fontId="107"/>
  </si>
  <si>
    <t>投入0台　完了4台</t>
    <rPh sb="0" eb="2">
      <t>トウニュウ</t>
    </rPh>
    <rPh sb="3" eb="4">
      <t>ダイ</t>
    </rPh>
    <rPh sb="8" eb="9">
      <t>ダイ</t>
    </rPh>
    <phoneticPr fontId="107"/>
  </si>
  <si>
    <r>
      <t>OSS休日　</t>
    </r>
    <r>
      <rPr>
        <b/>
        <sz val="11"/>
        <rFont val="ＭＳ Ｐゴシック"/>
        <family val="3"/>
        <charset val="128"/>
      </rPr>
      <t>投入6→0台</t>
    </r>
    <rPh sb="3" eb="5">
      <t>キュウジツ</t>
    </rPh>
    <rPh sb="6" eb="8">
      <t>トウニュウ</t>
    </rPh>
    <phoneticPr fontId="107"/>
  </si>
  <si>
    <r>
      <rPr>
        <b/>
        <sz val="10"/>
        <rFont val="ＭＳ Ｐゴシック"/>
        <family val="3"/>
        <charset val="128"/>
      </rPr>
      <t>池田友　PM休み</t>
    </r>
    <r>
      <rPr>
        <sz val="10"/>
        <rFont val="ＭＳ Ｐゴシック"/>
        <family val="3"/>
        <charset val="128"/>
      </rPr>
      <t>　</t>
    </r>
    <r>
      <rPr>
        <b/>
        <sz val="10"/>
        <rFont val="ＭＳ Ｐゴシック"/>
        <family val="3"/>
        <charset val="128"/>
      </rPr>
      <t>完了5台(遅れあり)</t>
    </r>
    <rPh sb="0" eb="2">
      <t>イケダ</t>
    </rPh>
    <rPh sb="2" eb="3">
      <t>ユウ</t>
    </rPh>
    <rPh sb="6" eb="7">
      <t>ヤス</t>
    </rPh>
    <rPh sb="9" eb="11">
      <t>カンリョウ</t>
    </rPh>
    <rPh sb="12" eb="13">
      <t>ダイ</t>
    </rPh>
    <rPh sb="14" eb="15">
      <t>オク</t>
    </rPh>
    <phoneticPr fontId="107"/>
  </si>
  <si>
    <r>
      <rPr>
        <b/>
        <sz val="11"/>
        <rFont val="ＭＳ Ｐゴシック"/>
        <family val="3"/>
        <charset val="128"/>
      </rPr>
      <t>池田友　休み</t>
    </r>
    <r>
      <rPr>
        <sz val="11"/>
        <rFont val="ＭＳ Ｐゴシック"/>
        <family val="3"/>
        <charset val="128"/>
      </rPr>
      <t>　</t>
    </r>
    <r>
      <rPr>
        <b/>
        <sz val="11"/>
        <rFont val="ＭＳ Ｐゴシック"/>
        <family val="3"/>
        <charset val="128"/>
      </rPr>
      <t>完了0台</t>
    </r>
    <rPh sb="0" eb="2">
      <t>イケダ</t>
    </rPh>
    <rPh sb="2" eb="3">
      <t>ユウ</t>
    </rPh>
    <rPh sb="4" eb="5">
      <t>ヤス</t>
    </rPh>
    <phoneticPr fontId="107"/>
  </si>
  <si>
    <t>5984394416</t>
    <phoneticPr fontId="121"/>
  </si>
  <si>
    <t>5981270955</t>
    <phoneticPr fontId="121"/>
  </si>
  <si>
    <r>
      <rPr>
        <b/>
        <sz val="10"/>
        <rFont val="ＭＳ Ｐゴシック"/>
        <family val="3"/>
        <charset val="128"/>
      </rPr>
      <t>投入5台</t>
    </r>
    <r>
      <rPr>
        <sz val="10"/>
        <rFont val="ＭＳ Ｐゴシック"/>
        <family val="3"/>
        <charset val="128"/>
      </rPr>
      <t>　</t>
    </r>
    <r>
      <rPr>
        <b/>
        <sz val="10"/>
        <rFont val="ＭＳ Ｐゴシック"/>
        <family val="3"/>
        <charset val="128"/>
      </rPr>
      <t>池田友　休み</t>
    </r>
    <r>
      <rPr>
        <sz val="10"/>
        <rFont val="ＭＳ Ｐゴシック"/>
        <family val="3"/>
        <charset val="128"/>
      </rPr>
      <t>　</t>
    </r>
    <r>
      <rPr>
        <b/>
        <sz val="10"/>
        <rFont val="ＭＳ Ｐゴシック"/>
        <family val="3"/>
        <charset val="128"/>
      </rPr>
      <t>完了0台</t>
    </r>
    <rPh sb="0" eb="2">
      <t>トウニュウ</t>
    </rPh>
    <rPh sb="3" eb="4">
      <t>ダイ</t>
    </rPh>
    <phoneticPr fontId="107"/>
  </si>
  <si>
    <t>投入4台　</t>
    <rPh sb="0" eb="2">
      <t>トウニュウ</t>
    </rPh>
    <rPh sb="3" eb="4">
      <t>ダイ</t>
    </rPh>
    <phoneticPr fontId="107"/>
  </si>
  <si>
    <t>5984394559</t>
    <phoneticPr fontId="121"/>
  </si>
  <si>
    <t xml:space="preserve"> KMP NEW ＭＰＳ（2/10/2023）</t>
    <phoneticPr fontId="121"/>
  </si>
  <si>
    <t xml:space="preserve"> KMP NEW ＭＰＳ（3/13/2023）</t>
    <phoneticPr fontId="121"/>
  </si>
  <si>
    <t>投入2台　完了1台</t>
    <rPh sb="0" eb="2">
      <t>トウニュウ</t>
    </rPh>
    <rPh sb="3" eb="4">
      <t>ダイ</t>
    </rPh>
    <phoneticPr fontId="107"/>
  </si>
  <si>
    <t>投入2台　完了2台</t>
    <rPh sb="0" eb="2">
      <t>トウニュウ</t>
    </rPh>
    <rPh sb="3" eb="4">
      <t>ダイ</t>
    </rPh>
    <phoneticPr fontId="107"/>
  </si>
  <si>
    <t>5984394768</t>
    <phoneticPr fontId="121"/>
  </si>
  <si>
    <t>投入3台 完了2台</t>
    <rPh sb="0" eb="2">
      <t>トウニュウ</t>
    </rPh>
    <rPh sb="3" eb="4">
      <t>ダイ</t>
    </rPh>
    <rPh sb="5" eb="7">
      <t>カンリョウ</t>
    </rPh>
    <rPh sb="8" eb="9">
      <t>ダイ</t>
    </rPh>
    <phoneticPr fontId="107"/>
  </si>
  <si>
    <t>投入0台 完了2台</t>
    <rPh sb="0" eb="2">
      <t>トウニュウ</t>
    </rPh>
    <rPh sb="3" eb="4">
      <t>ダイ</t>
    </rPh>
    <rPh sb="5" eb="7">
      <t>カンリョウ</t>
    </rPh>
    <rPh sb="8" eb="9">
      <t>ダイ</t>
    </rPh>
    <phoneticPr fontId="107"/>
  </si>
  <si>
    <t>投入1台 完了2台</t>
    <rPh sb="0" eb="2">
      <t>トウニュウ</t>
    </rPh>
    <rPh sb="3" eb="4">
      <t>ダイ</t>
    </rPh>
    <rPh sb="5" eb="7">
      <t>カンリョウ</t>
    </rPh>
    <rPh sb="8" eb="9">
      <t>ダイ</t>
    </rPh>
    <phoneticPr fontId="107"/>
  </si>
  <si>
    <t>VU-LB006</t>
  </si>
  <si>
    <t>VU-LC002</t>
  </si>
  <si>
    <t>ピンク</t>
  </si>
  <si>
    <t>赤</t>
    <rPh sb="0" eb="1">
      <t>アカ</t>
    </rPh>
    <phoneticPr fontId="107"/>
  </si>
  <si>
    <t xml:space="preserve"> KMP NEW ＭＰＳ（4/12/2023）</t>
    <phoneticPr fontId="121"/>
  </si>
  <si>
    <t>5984394834</t>
    <phoneticPr fontId="121"/>
  </si>
  <si>
    <t>598439500T</t>
    <phoneticPr fontId="107"/>
  </si>
  <si>
    <t>598439500T</t>
    <phoneticPr fontId="121"/>
  </si>
  <si>
    <t>杉江佳　休み　</t>
    <rPh sb="0" eb="2">
      <t>スギエ</t>
    </rPh>
    <rPh sb="2" eb="3">
      <t>ヨシ</t>
    </rPh>
    <phoneticPr fontId="107"/>
  </si>
  <si>
    <t>投入3台</t>
    <phoneticPr fontId="107"/>
  </si>
  <si>
    <t>5984395109</t>
    <phoneticPr fontId="121"/>
  </si>
  <si>
    <t>池田友　休み　</t>
    <rPh sb="0" eb="2">
      <t>イケダ</t>
    </rPh>
    <rPh sb="2" eb="3">
      <t>ユウ</t>
    </rPh>
    <phoneticPr fontId="107"/>
  </si>
  <si>
    <t>N社（Ｎ）</t>
  </si>
  <si>
    <t>総計</t>
  </si>
  <si>
    <t xml:space="preserve"> KMP NEW ＭＰＳ（5/12/2023）</t>
    <phoneticPr fontId="121"/>
  </si>
  <si>
    <t>5984395153</t>
    <phoneticPr fontId="121"/>
  </si>
  <si>
    <t>5981270317</t>
    <phoneticPr fontId="121"/>
  </si>
  <si>
    <t>×</t>
    <phoneticPr fontId="107"/>
  </si>
  <si>
    <t xml:space="preserve"> KMP NEW ＭＰＳ（6/10/2023）</t>
    <phoneticPr fontId="121"/>
  </si>
  <si>
    <t>Remaining  qity→</t>
    <phoneticPr fontId="107"/>
  </si>
  <si>
    <t>LAL001</t>
    <phoneticPr fontId="107"/>
  </si>
  <si>
    <t>LAL001</t>
    <phoneticPr fontId="107"/>
  </si>
  <si>
    <t>完了2→3台（前倒し）</t>
    <phoneticPr fontId="107"/>
  </si>
  <si>
    <t>5984395230</t>
    <phoneticPr fontId="121"/>
  </si>
  <si>
    <t>完了4→3台</t>
    <phoneticPr fontId="107"/>
  </si>
  <si>
    <t>UPS</t>
    <phoneticPr fontId="121"/>
  </si>
  <si>
    <t>輸送L/T予想　暦日8日間</t>
  </si>
  <si>
    <t>5983792738</t>
    <phoneticPr fontId="121"/>
  </si>
  <si>
    <t>5984395296</t>
    <phoneticPr fontId="121"/>
  </si>
  <si>
    <t>5984395395</t>
    <phoneticPr fontId="121"/>
  </si>
  <si>
    <r>
      <t>マニラ→　　 関空→　　 山一　</t>
    </r>
    <r>
      <rPr>
        <sz val="12"/>
        <color rgb="FFFF0000"/>
        <rFont val="ＭＳ Ｐゴシック"/>
        <family val="3"/>
        <charset val="128"/>
        <scheme val="major"/>
      </rPr>
      <t>（臨時便）</t>
    </r>
    <rPh sb="17" eb="20">
      <t>リンジビン</t>
    </rPh>
    <phoneticPr fontId="121"/>
  </si>
  <si>
    <t xml:space="preserve"> KMP NEW ＭＰＳ（7/7/2023）</t>
    <phoneticPr fontId="121"/>
  </si>
  <si>
    <t>Change  date→</t>
    <phoneticPr fontId="107"/>
  </si>
  <si>
    <t>Change  date and qity→</t>
    <phoneticPr fontId="107"/>
  </si>
  <si>
    <t>5984395494</t>
    <phoneticPr fontId="121"/>
  </si>
  <si>
    <t>OSS非稼働日</t>
    <rPh sb="3" eb="4">
      <t>ヒ</t>
    </rPh>
    <rPh sb="4" eb="6">
      <t>カドウ</t>
    </rPh>
    <rPh sb="6" eb="7">
      <t>ヒ</t>
    </rPh>
    <phoneticPr fontId="107"/>
  </si>
  <si>
    <t>598379473T</t>
  </si>
  <si>
    <t>598379473T</t>
    <phoneticPr fontId="107"/>
  </si>
  <si>
    <t xml:space="preserve"> KMP NEW ＭＰＳ（8/7/2023）</t>
    <phoneticPr fontId="121"/>
  </si>
  <si>
    <t>598439566T</t>
    <phoneticPr fontId="107"/>
  </si>
  <si>
    <t>598439566T</t>
    <phoneticPr fontId="121"/>
  </si>
  <si>
    <t>5984395681</t>
    <phoneticPr fontId="121"/>
  </si>
  <si>
    <t>5984395725</t>
    <phoneticPr fontId="121"/>
  </si>
  <si>
    <t>5984395769</t>
    <phoneticPr fontId="121"/>
  </si>
  <si>
    <t>OSS　棚卸し</t>
    <rPh sb="4" eb="6">
      <t>タナオロシ</t>
    </rPh>
    <phoneticPr fontId="107"/>
  </si>
  <si>
    <t xml:space="preserve"> KMP NEW ＭＰＳ（9/9/2023）</t>
    <phoneticPr fontId="121"/>
  </si>
  <si>
    <t>Fri</t>
    <phoneticPr fontId="107"/>
  </si>
  <si>
    <t>5984395912</t>
    <phoneticPr fontId="121"/>
  </si>
  <si>
    <t>完了9台</t>
    <rPh sb="0" eb="2">
      <t>カンリョウ</t>
    </rPh>
    <rPh sb="3" eb="4">
      <t>ダイ</t>
    </rPh>
    <phoneticPr fontId="107"/>
  </si>
  <si>
    <t>完了0台</t>
    <rPh sb="0" eb="2">
      <t>カンリョウ</t>
    </rPh>
    <rPh sb="3" eb="4">
      <t>ダイ</t>
    </rPh>
    <phoneticPr fontId="107"/>
  </si>
  <si>
    <t>Wed</t>
    <phoneticPr fontId="107"/>
  </si>
  <si>
    <t>5984395901</t>
    <phoneticPr fontId="121"/>
  </si>
  <si>
    <t>Wed</t>
    <phoneticPr fontId="107"/>
  </si>
  <si>
    <t>5984395978</t>
    <phoneticPr fontId="121"/>
  </si>
  <si>
    <t>YB-LA002</t>
  </si>
  <si>
    <t xml:space="preserve"> KMP NEW ＭＰＳ（10/11/2023）</t>
    <phoneticPr fontId="121"/>
  </si>
  <si>
    <t>OKI-BH start line</t>
    <phoneticPr fontId="107"/>
  </si>
  <si>
    <t>Tue</t>
    <phoneticPr fontId="107"/>
  </si>
  <si>
    <t>5984396154</t>
    <phoneticPr fontId="121"/>
  </si>
  <si>
    <t>Mon</t>
    <phoneticPr fontId="107"/>
  </si>
  <si>
    <t>5984396253</t>
    <phoneticPr fontId="121"/>
  </si>
  <si>
    <t>完了4台</t>
    <rPh sb="0" eb="2">
      <t>カンリョウ</t>
    </rPh>
    <rPh sb="3" eb="4">
      <t>ダイ</t>
    </rPh>
    <phoneticPr fontId="107"/>
  </si>
  <si>
    <r>
      <t>完了1</t>
    </r>
    <r>
      <rPr>
        <sz val="11"/>
        <rFont val="ＭＳ Ｐゴシック"/>
        <family val="3"/>
        <charset val="128"/>
      </rPr>
      <t>2</t>
    </r>
    <r>
      <rPr>
        <sz val="11"/>
        <rFont val="ＭＳ Ｐゴシック"/>
        <family val="3"/>
        <charset val="128"/>
      </rPr>
      <t>台</t>
    </r>
    <rPh sb="0" eb="2">
      <t>カンリョウ</t>
    </rPh>
    <rPh sb="4" eb="5">
      <t>ダイ</t>
    </rPh>
    <phoneticPr fontId="107"/>
  </si>
  <si>
    <t xml:space="preserve"> KMP NEW ＭＰＳ（11/8/2023）</t>
    <phoneticPr fontId="121"/>
  </si>
  <si>
    <t>VU-LB106</t>
  </si>
  <si>
    <t xml:space="preserve"> KMP NEW ＭＰＳ（11/16/2023）</t>
    <phoneticPr fontId="121"/>
  </si>
  <si>
    <t>Change  qity
and date→</t>
    <phoneticPr fontId="107"/>
  </si>
  <si>
    <t>5984396440</t>
    <phoneticPr fontId="121"/>
  </si>
  <si>
    <t>5984396495</t>
    <phoneticPr fontId="121"/>
  </si>
  <si>
    <t>M社（Ｎ）</t>
  </si>
  <si>
    <t xml:space="preserve"> KMP NEW ＭＰＳ（12/7/2023）</t>
    <phoneticPr fontId="121"/>
  </si>
  <si>
    <t>5981269569</t>
    <phoneticPr fontId="121"/>
  </si>
  <si>
    <t xml:space="preserve"> KMP NEW ＭＰＳ（12/15/2023）</t>
    <phoneticPr fontId="121"/>
  </si>
  <si>
    <t>ｶｳﾝﾀｰ在庫計651(3F:102+1F:200+注残349)</t>
    <rPh sb="5" eb="7">
      <t>ザイコ</t>
    </rPh>
    <rPh sb="7" eb="8">
      <t>ケイ</t>
    </rPh>
    <rPh sb="26" eb="28">
      <t>チュウザン</t>
    </rPh>
    <phoneticPr fontId="107"/>
  </si>
  <si>
    <t>5981320026</t>
    <phoneticPr fontId="121"/>
  </si>
  <si>
    <t>投入・完了6→0台</t>
    <phoneticPr fontId="107"/>
  </si>
  <si>
    <r>
      <t xml:space="preserve">OSS非稼働日 </t>
    </r>
    <r>
      <rPr>
        <sz val="11"/>
        <rFont val="ＭＳ Ｐゴシック"/>
        <family val="3"/>
        <charset val="128"/>
      </rPr>
      <t>投入・完了0→6台</t>
    </r>
    <rPh sb="3" eb="4">
      <t>ヒ</t>
    </rPh>
    <rPh sb="4" eb="6">
      <t>カドウ</t>
    </rPh>
    <rPh sb="6" eb="7">
      <t>ヒ</t>
    </rPh>
    <rPh sb="8" eb="10">
      <t>トウニュウ</t>
    </rPh>
    <rPh sb="11" eb="13">
      <t>カンリョウ</t>
    </rPh>
    <rPh sb="16" eb="17">
      <t>ダイ</t>
    </rPh>
    <phoneticPr fontId="107"/>
  </si>
  <si>
    <t>皮膚科</t>
    <rPh sb="0" eb="3">
      <t>ヒフカ</t>
    </rPh>
    <phoneticPr fontId="107"/>
  </si>
  <si>
    <t>5981320136</t>
    <phoneticPr fontId="121"/>
  </si>
  <si>
    <t>Wed</t>
    <phoneticPr fontId="107"/>
  </si>
  <si>
    <t xml:space="preserve"> KMP NEW ＭＰＳ（1/12/2024）</t>
    <phoneticPr fontId="121"/>
  </si>
  <si>
    <t>Tue</t>
    <phoneticPr fontId="107"/>
  </si>
  <si>
    <t>5981320235</t>
    <phoneticPr fontId="121"/>
  </si>
  <si>
    <t xml:space="preserve"> KMP NEW ＭＰＳ（1/25/2024）</t>
    <phoneticPr fontId="121"/>
  </si>
  <si>
    <t>5981320279</t>
    <phoneticPr fontId="121"/>
  </si>
  <si>
    <t>Fri</t>
    <phoneticPr fontId="107"/>
  </si>
  <si>
    <t>5981320356</t>
    <phoneticPr fontId="121"/>
  </si>
  <si>
    <t xml:space="preserve"> KMP NEW ＭＰＳ（2/8/2024）</t>
    <phoneticPr fontId="121"/>
  </si>
  <si>
    <t>Tue</t>
    <phoneticPr fontId="107"/>
  </si>
  <si>
    <t>5981269283</t>
    <phoneticPr fontId="121"/>
  </si>
  <si>
    <t>Wed</t>
    <phoneticPr fontId="107"/>
  </si>
  <si>
    <t>祝土日</t>
    <rPh sb="0" eb="1">
      <t>シュク</t>
    </rPh>
    <rPh sb="1" eb="3">
      <t>ドニチ</t>
    </rPh>
    <phoneticPr fontId="121"/>
  </si>
  <si>
    <t xml:space="preserve"> KMP NEW ＭＰＳ（3/4/2024）</t>
    <phoneticPr fontId="121"/>
  </si>
  <si>
    <t>Fri</t>
    <phoneticPr fontId="107"/>
  </si>
  <si>
    <t>Wed</t>
    <phoneticPr fontId="107"/>
  </si>
  <si>
    <t>5981320521</t>
    <phoneticPr fontId="121"/>
  </si>
  <si>
    <t>OSS非稼働日</t>
    <rPh sb="3" eb="6">
      <t>ヒカドウ</t>
    </rPh>
    <rPh sb="6" eb="7">
      <t>ヒ</t>
    </rPh>
    <phoneticPr fontId="179"/>
  </si>
  <si>
    <t>JR西</t>
  </si>
  <si>
    <t xml:space="preserve"> KMP NEW ＭＰＳ（3/8/2024）</t>
    <phoneticPr fontId="121"/>
  </si>
  <si>
    <t>Add delay units→</t>
    <phoneticPr fontId="107"/>
  </si>
  <si>
    <r>
      <rPr>
        <sz val="11"/>
        <color rgb="FFFF0000"/>
        <rFont val="ＭＳ Ｐゴシック"/>
        <family val="3"/>
        <charset val="128"/>
      </rPr>
      <t>光真棚卸日</t>
    </r>
    <r>
      <rPr>
        <sz val="11"/>
        <rFont val="ＭＳ Ｐゴシック"/>
        <family val="3"/>
        <charset val="128"/>
      </rPr>
      <t>、OSS非稼働日</t>
    </r>
    <rPh sb="0" eb="2">
      <t>コウシン</t>
    </rPh>
    <rPh sb="2" eb="4">
      <t>タナオロシ</t>
    </rPh>
    <rPh sb="4" eb="5">
      <t>ビ</t>
    </rPh>
    <rPh sb="9" eb="12">
      <t>ヒカドウ</t>
    </rPh>
    <rPh sb="12" eb="13">
      <t>ヒ</t>
    </rPh>
    <phoneticPr fontId="179"/>
  </si>
  <si>
    <t xml:space="preserve"> KMP NEW ＭＰＳ（3/11/2024）</t>
    <phoneticPr fontId="121"/>
  </si>
  <si>
    <t>投入0台</t>
    <rPh sb="0" eb="2">
      <t>トウニュウ</t>
    </rPh>
    <rPh sb="3" eb="4">
      <t>ダイ</t>
    </rPh>
    <phoneticPr fontId="107"/>
  </si>
  <si>
    <t>投入5台</t>
    <rPh sb="0" eb="2">
      <t>トウニュウ</t>
    </rPh>
    <rPh sb="3" eb="4">
      <t>ダイ</t>
    </rPh>
    <phoneticPr fontId="107"/>
  </si>
  <si>
    <t>5981320620</t>
    <phoneticPr fontId="121"/>
  </si>
  <si>
    <t>日祝</t>
    <rPh sb="0" eb="1">
      <t>ニチ</t>
    </rPh>
    <rPh sb="1" eb="2">
      <t>シュク</t>
    </rPh>
    <phoneticPr fontId="121"/>
  </si>
  <si>
    <t>5980379218</t>
    <phoneticPr fontId="121"/>
  </si>
  <si>
    <t>5981320664</t>
    <phoneticPr fontId="121"/>
  </si>
  <si>
    <t>775845155379</t>
    <phoneticPr fontId="107"/>
  </si>
  <si>
    <t>775845155379</t>
    <phoneticPr fontId="121"/>
  </si>
  <si>
    <t xml:space="preserve"> KMP NEW ＭＰＳ（4/6/2024）</t>
    <phoneticPr fontId="121"/>
  </si>
  <si>
    <t>598126891T</t>
    <phoneticPr fontId="107"/>
  </si>
  <si>
    <t>UPS</t>
    <phoneticPr fontId="121"/>
  </si>
  <si>
    <t>598126891T</t>
    <phoneticPr fontId="121"/>
  </si>
  <si>
    <t xml:space="preserve"> KMP NEW ＭＰＳ（4/23/2024）</t>
    <phoneticPr fontId="121"/>
  </si>
  <si>
    <t>5981320840</t>
    <phoneticPr fontId="121"/>
  </si>
  <si>
    <t>5981320983</t>
    <phoneticPr fontId="121"/>
  </si>
  <si>
    <t xml:space="preserve"> KMP NEW ＭＰＳ（5/11/2024）</t>
    <phoneticPr fontId="121"/>
  </si>
  <si>
    <t>5343350-7
LCC002</t>
    <phoneticPr fontId="107"/>
  </si>
  <si>
    <t>598132105T</t>
  </si>
  <si>
    <t>598132105T</t>
    <phoneticPr fontId="107"/>
  </si>
  <si>
    <t>日</t>
    <rPh sb="0" eb="1">
      <t>ニチ</t>
    </rPh>
    <phoneticPr fontId="121"/>
  </si>
  <si>
    <t>5981321104</t>
    <phoneticPr fontId="121"/>
  </si>
  <si>
    <t>VU-LA012</t>
  </si>
  <si>
    <t xml:space="preserve"> KMP NEW ＭＰＳ（5/17/2024）</t>
    <phoneticPr fontId="121"/>
  </si>
  <si>
    <t>5981321137</t>
    <phoneticPr fontId="121"/>
  </si>
  <si>
    <t>5981321181</t>
    <phoneticPr fontId="121"/>
  </si>
  <si>
    <t xml:space="preserve"> KMP NEW ＭＰＳ（6/8/2024）</t>
    <phoneticPr fontId="121"/>
  </si>
  <si>
    <t>5981321225</t>
    <phoneticPr fontId="121"/>
  </si>
  <si>
    <t>5981321291</t>
    <phoneticPr fontId="121"/>
  </si>
  <si>
    <t>5981321335</t>
    <phoneticPr fontId="121"/>
  </si>
  <si>
    <t xml:space="preserve"> KMP NEW ＭＰＳ（7/6/2024）</t>
    <phoneticPr fontId="121"/>
  </si>
  <si>
    <t>5980379856</t>
    <phoneticPr fontId="121"/>
  </si>
  <si>
    <t>5981321445</t>
    <phoneticPr fontId="121"/>
  </si>
  <si>
    <t>5981321467</t>
    <phoneticPr fontId="121"/>
  </si>
  <si>
    <t>完了4台→5台</t>
    <rPh sb="0" eb="2">
      <t>カンリョウ</t>
    </rPh>
    <rPh sb="3" eb="4">
      <t>ダイ</t>
    </rPh>
    <rPh sb="6" eb="7">
      <t>ダイ</t>
    </rPh>
    <phoneticPr fontId="107"/>
  </si>
  <si>
    <r>
      <t xml:space="preserve">OSS非稼働日 </t>
    </r>
    <r>
      <rPr>
        <sz val="11"/>
        <rFont val="ＭＳ Ｐゴシック"/>
        <family val="3"/>
        <charset val="128"/>
      </rPr>
      <t>完了4台→5台</t>
    </r>
    <rPh sb="3" eb="6">
      <t>ヒカドウ</t>
    </rPh>
    <rPh sb="6" eb="7">
      <t>ヒ</t>
    </rPh>
    <phoneticPr fontId="179"/>
  </si>
  <si>
    <r>
      <t xml:space="preserve">OSS非稼働日 </t>
    </r>
    <r>
      <rPr>
        <sz val="11"/>
        <rFont val="ＭＳ Ｐゴシック"/>
        <family val="3"/>
        <charset val="128"/>
      </rPr>
      <t>完了4台→0台</t>
    </r>
    <rPh sb="3" eb="6">
      <t>ヒカドウ</t>
    </rPh>
    <rPh sb="6" eb="7">
      <t>ヒ</t>
    </rPh>
    <phoneticPr fontId="179"/>
  </si>
  <si>
    <t>5981321533</t>
    <phoneticPr fontId="121"/>
  </si>
  <si>
    <t>0184429-0</t>
    <phoneticPr fontId="107"/>
  </si>
  <si>
    <t>0184429-0
LAA101</t>
    <phoneticPr fontId="107"/>
  </si>
  <si>
    <t xml:space="preserve"> KMP NEW ＭＰＳ（8/8/2024）</t>
    <phoneticPr fontId="121"/>
  </si>
  <si>
    <t>5981320422</t>
    <phoneticPr fontId="121"/>
  </si>
  <si>
    <t>5981321687</t>
    <phoneticPr fontId="121"/>
  </si>
  <si>
    <t>土日</t>
  </si>
  <si>
    <t>投入・完了 4台→0台</t>
    <rPh sb="0" eb="2">
      <t>トウニュウ</t>
    </rPh>
    <rPh sb="3" eb="5">
      <t>カンリョウ</t>
    </rPh>
    <rPh sb="7" eb="8">
      <t>ダイ</t>
    </rPh>
    <rPh sb="10" eb="11">
      <t>ダイ</t>
    </rPh>
    <phoneticPr fontId="107"/>
  </si>
  <si>
    <t>投入・完了 4台→5台</t>
    <rPh sb="0" eb="2">
      <t>トウニュウ</t>
    </rPh>
    <rPh sb="3" eb="5">
      <t>カンリョウ</t>
    </rPh>
    <rPh sb="7" eb="8">
      <t>ダイ</t>
    </rPh>
    <rPh sb="10" eb="11">
      <t>ダイ</t>
    </rPh>
    <phoneticPr fontId="107"/>
  </si>
  <si>
    <t>投入・完了 5台→6台</t>
    <rPh sb="0" eb="2">
      <t>トウニュウ</t>
    </rPh>
    <rPh sb="3" eb="5">
      <t>カンリョウ</t>
    </rPh>
    <rPh sb="7" eb="8">
      <t>ダイ</t>
    </rPh>
    <rPh sb="10" eb="11">
      <t>ダイ</t>
    </rPh>
    <phoneticPr fontId="107"/>
  </si>
  <si>
    <t>投入・完了 5台→0台</t>
    <rPh sb="0" eb="2">
      <t>トウニュウ</t>
    </rPh>
    <rPh sb="3" eb="5">
      <t>カンリョウ</t>
    </rPh>
    <rPh sb="7" eb="8">
      <t>ダイ</t>
    </rPh>
    <rPh sb="10" eb="11">
      <t>ダイ</t>
    </rPh>
    <phoneticPr fontId="107"/>
  </si>
  <si>
    <t>FEDEX</t>
  </si>
  <si>
    <t>FEDEX</t>
    <phoneticPr fontId="121"/>
  </si>
  <si>
    <t>817509604103</t>
    <phoneticPr fontId="121"/>
  </si>
  <si>
    <t>817509604103</t>
    <phoneticPr fontId="107"/>
  </si>
  <si>
    <t>778297705782</t>
    <phoneticPr fontId="107"/>
  </si>
  <si>
    <t>778297705782</t>
    <phoneticPr fontId="121"/>
  </si>
  <si>
    <t>×</t>
    <phoneticPr fontId="107"/>
  </si>
  <si>
    <t xml:space="preserve"> KMP NEW ＭＰＳ（9/6/2024）</t>
    <phoneticPr fontId="121"/>
  </si>
  <si>
    <t>778509854319</t>
    <phoneticPr fontId="107"/>
  </si>
  <si>
    <t>778509854319</t>
    <phoneticPr fontId="121"/>
  </si>
  <si>
    <t>778754206000</t>
    <phoneticPr fontId="107"/>
  </si>
  <si>
    <t>778754206000</t>
    <phoneticPr fontId="121"/>
  </si>
  <si>
    <t>778960436400</t>
    <phoneticPr fontId="107"/>
  </si>
  <si>
    <t>778960436400</t>
    <phoneticPr fontId="121"/>
  </si>
  <si>
    <t>土日</t>
    <phoneticPr fontId="121"/>
  </si>
  <si>
    <t>25/05</t>
  </si>
  <si>
    <t>25/06</t>
  </si>
  <si>
    <t>25/07</t>
  </si>
  <si>
    <t xml:space="preserve"> KMP NEW ＭＰＳ（10/7/2024）</t>
    <phoneticPr fontId="121"/>
  </si>
  <si>
    <t>779260807412</t>
    <phoneticPr fontId="107"/>
  </si>
  <si>
    <t>779260807412</t>
    <phoneticPr fontId="121"/>
  </si>
  <si>
    <t>779480899487</t>
    <phoneticPr fontId="107"/>
  </si>
  <si>
    <t>779480899487</t>
    <phoneticPr fontId="121"/>
  </si>
  <si>
    <t>土日</t>
    <phoneticPr fontId="121"/>
  </si>
  <si>
    <t>779742011201</t>
    <phoneticPr fontId="107"/>
  </si>
  <si>
    <t>779742011201</t>
    <phoneticPr fontId="121"/>
  </si>
  <si>
    <t>5311189-5</t>
    <phoneticPr fontId="19"/>
  </si>
  <si>
    <t>5311167-4</t>
    <phoneticPr fontId="19"/>
  </si>
  <si>
    <t xml:space="preserve"> KMP NEW ＭＰＳ（11/9/2024）</t>
    <phoneticPr fontId="121"/>
  </si>
  <si>
    <t>779975422538</t>
    <phoneticPr fontId="107"/>
  </si>
  <si>
    <t>779975422538</t>
    <phoneticPr fontId="121"/>
  </si>
  <si>
    <t>770053609838</t>
    <phoneticPr fontId="107"/>
  </si>
  <si>
    <t>770053609838</t>
    <phoneticPr fontId="121"/>
  </si>
  <si>
    <t>770307952515</t>
    <phoneticPr fontId="107"/>
  </si>
  <si>
    <t>770307952515</t>
    <phoneticPr fontId="121"/>
  </si>
  <si>
    <t>ＯＳＳ棚卸予定</t>
    <rPh sb="3" eb="5">
      <t>タナオロシ</t>
    </rPh>
    <rPh sb="5" eb="7">
      <t>ヨテイ</t>
    </rPh>
    <phoneticPr fontId="107"/>
  </si>
  <si>
    <t>3/21の2台含む</t>
    <rPh sb="6" eb="7">
      <t>ダイ</t>
    </rPh>
    <rPh sb="7" eb="8">
      <t>フク</t>
    </rPh>
    <phoneticPr fontId="107"/>
  </si>
  <si>
    <t>’25</t>
    <phoneticPr fontId="107"/>
  </si>
  <si>
    <t>’25</t>
    <phoneticPr fontId="107"/>
  </si>
  <si>
    <t>25/08</t>
  </si>
  <si>
    <t>25/09</t>
  </si>
  <si>
    <t>25/10</t>
  </si>
  <si>
    <t>25/11</t>
  </si>
  <si>
    <t>25/12</t>
  </si>
  <si>
    <t xml:space="preserve"> KMP NEW ＭＰＳ（12/7/2024）</t>
    <phoneticPr fontId="121"/>
  </si>
  <si>
    <t>770631466028</t>
    <phoneticPr fontId="107"/>
  </si>
  <si>
    <t>770631466028</t>
    <phoneticPr fontId="121"/>
  </si>
  <si>
    <t>770899542312</t>
    <phoneticPr fontId="107"/>
  </si>
  <si>
    <t>770899542312</t>
    <phoneticPr fontId="121"/>
  </si>
  <si>
    <t>土日</t>
    <phoneticPr fontId="121"/>
  </si>
  <si>
    <t>投入２→０</t>
    <rPh sb="0" eb="2">
      <t>トウニュウ</t>
    </rPh>
    <phoneticPr fontId="107"/>
  </si>
  <si>
    <t>投入２→３</t>
    <rPh sb="0" eb="2">
      <t>トウニュウ</t>
    </rPh>
    <phoneticPr fontId="107"/>
  </si>
  <si>
    <t>771381041324</t>
    <phoneticPr fontId="107"/>
  </si>
  <si>
    <t>771381041324</t>
    <phoneticPr fontId="121"/>
  </si>
  <si>
    <t xml:space="preserve"> KMP NEW ＭＰＳ（1/11/2025）</t>
    <phoneticPr fontId="121"/>
  </si>
  <si>
    <t>771687302295</t>
    <phoneticPr fontId="107"/>
  </si>
  <si>
    <t>771687302295</t>
    <phoneticPr fontId="121"/>
  </si>
  <si>
    <t xml:space="preserve"> KMP NEW ＭＰＳ（2/8/2025）</t>
    <phoneticPr fontId="121"/>
  </si>
  <si>
    <t>771970878403</t>
    <phoneticPr fontId="107"/>
  </si>
  <si>
    <t>771970878403</t>
    <phoneticPr fontId="121"/>
  </si>
  <si>
    <t>祝</t>
    <phoneticPr fontId="121"/>
  </si>
  <si>
    <t>投入5→3</t>
    <rPh sb="0" eb="2">
      <t>トウニュウ</t>
    </rPh>
    <phoneticPr fontId="107"/>
  </si>
  <si>
    <t>投入4→5</t>
    <rPh sb="0" eb="2">
      <t>トウニュウ</t>
    </rPh>
    <phoneticPr fontId="107"/>
  </si>
  <si>
    <t xml:space="preserve"> KMP NEW ＭＰＳ（2/17/2025）</t>
    <phoneticPr fontId="121"/>
  </si>
  <si>
    <t>772220507953</t>
    <phoneticPr fontId="107"/>
  </si>
  <si>
    <t>772220507953</t>
    <phoneticPr fontId="121"/>
  </si>
  <si>
    <t xml:space="preserve"> KMP NEW ＭＰＳ（3/8/2025）</t>
    <phoneticPr fontId="121"/>
  </si>
  <si>
    <t>880012121390</t>
    <phoneticPr fontId="107"/>
  </si>
  <si>
    <t>880012121390</t>
    <phoneticPr fontId="121"/>
  </si>
  <si>
    <t>4/8-4台入荷分でちょうど4月分OK</t>
    <rPh sb="5" eb="6">
      <t>ダイ</t>
    </rPh>
    <rPh sb="6" eb="8">
      <t>ニュウカ</t>
    </rPh>
    <rPh sb="8" eb="9">
      <t>ブン</t>
    </rPh>
    <rPh sb="15" eb="16">
      <t>ガツ</t>
    </rPh>
    <rPh sb="16" eb="17">
      <t>ブン</t>
    </rPh>
    <phoneticPr fontId="107"/>
  </si>
  <si>
    <t>5000ｴﾝﾌﾞ</t>
    <phoneticPr fontId="2"/>
  </si>
  <si>
    <t xml:space="preserve"> KMP NEW ＭＰＳ（4/7/2025）</t>
    <phoneticPr fontId="121"/>
  </si>
  <si>
    <t>880741673927</t>
    <phoneticPr fontId="107"/>
  </si>
  <si>
    <t>880741673927</t>
    <phoneticPr fontId="121"/>
  </si>
  <si>
    <t xml:space="preserve"> KMP NEW ＭＰＳ（5/7/2025）</t>
    <phoneticPr fontId="121"/>
  </si>
  <si>
    <t>JREM</t>
  </si>
  <si>
    <t>輸送L/T予想　暦日7日間</t>
    <phoneticPr fontId="121"/>
  </si>
  <si>
    <t xml:space="preserve"> KMP NEW ＭＰＳ（5/15/2025）</t>
    <phoneticPr fontId="121"/>
  </si>
  <si>
    <t>881416994059</t>
    <phoneticPr fontId="107"/>
  </si>
  <si>
    <t>881416994059</t>
    <phoneticPr fontId="121"/>
  </si>
  <si>
    <t xml:space="preserve"> KMP NEW ＭＰＳ（6/8/2025）</t>
    <phoneticPr fontId="121"/>
  </si>
  <si>
    <t>882218479037</t>
    <phoneticPr fontId="107"/>
  </si>
  <si>
    <t>882218479037</t>
    <phoneticPr fontId="121"/>
  </si>
  <si>
    <t>投入2台</t>
    <rPh sb="0" eb="2">
      <t>トウニュウ</t>
    </rPh>
    <rPh sb="3" eb="4">
      <t>ダイ</t>
    </rPh>
    <phoneticPr fontId="107"/>
  </si>
  <si>
    <t>投入0台</t>
    <phoneticPr fontId="107"/>
  </si>
  <si>
    <t>OSS棚卸</t>
    <rPh sb="3" eb="5">
      <t>タナオロシ</t>
    </rPh>
    <phoneticPr fontId="107"/>
  </si>
  <si>
    <t>8/4出荷分</t>
    <rPh sb="3" eb="5">
      <t>シュッカ</t>
    </rPh>
    <rPh sb="5" eb="6">
      <t>ブン</t>
    </rPh>
    <phoneticPr fontId="107"/>
  </si>
  <si>
    <t>8/4,5出荷分</t>
    <rPh sb="5" eb="7">
      <t>シュッカ</t>
    </rPh>
    <rPh sb="7" eb="8">
      <t>ブン</t>
    </rPh>
    <phoneticPr fontId="107"/>
  </si>
  <si>
    <t>8/5出荷分</t>
    <rPh sb="3" eb="5">
      <t>シュッカ</t>
    </rPh>
    <rPh sb="5" eb="6">
      <t>ブン</t>
    </rPh>
    <phoneticPr fontId="107"/>
  </si>
  <si>
    <t>8/6出荷分</t>
    <rPh sb="3" eb="5">
      <t>シュッカ</t>
    </rPh>
    <rPh sb="5" eb="6">
      <t>ブン</t>
    </rPh>
    <phoneticPr fontId="107"/>
  </si>
  <si>
    <t>8/7出荷分</t>
    <rPh sb="3" eb="5">
      <t>シュッカ</t>
    </rPh>
    <rPh sb="5" eb="6">
      <t>ブン</t>
    </rPh>
    <phoneticPr fontId="107"/>
  </si>
  <si>
    <t>8/8出荷分</t>
    <rPh sb="3" eb="5">
      <t>シュッカ</t>
    </rPh>
    <rPh sb="5" eb="6">
      <t>ブン</t>
    </rPh>
    <phoneticPr fontId="107"/>
  </si>
  <si>
    <t>8/6,7出荷分</t>
    <rPh sb="5" eb="7">
      <t>シュッカ</t>
    </rPh>
    <rPh sb="7" eb="8">
      <t>ブン</t>
    </rPh>
    <phoneticPr fontId="107"/>
  </si>
  <si>
    <t>8/7,8出荷分</t>
    <rPh sb="5" eb="7">
      <t>シュッカ</t>
    </rPh>
    <rPh sb="7" eb="8">
      <t>ブン</t>
    </rPh>
    <phoneticPr fontId="107"/>
  </si>
  <si>
    <t>南海</t>
  </si>
  <si>
    <t>貝塚</t>
  </si>
  <si>
    <t>春木</t>
  </si>
  <si>
    <t>小田急</t>
  </si>
  <si>
    <t>東</t>
  </si>
  <si>
    <t>JRMS</t>
  </si>
  <si>
    <t xml:space="preserve"> KMP NEW ＭＰＳ（7/8/2025）</t>
    <phoneticPr fontId="121"/>
  </si>
  <si>
    <t>882787170344</t>
    <phoneticPr fontId="107"/>
  </si>
  <si>
    <t>882787170344</t>
    <phoneticPr fontId="121"/>
  </si>
  <si>
    <t>883201229910</t>
    <phoneticPr fontId="107"/>
  </si>
  <si>
    <t>883201229910</t>
    <phoneticPr fontId="121"/>
  </si>
  <si>
    <t xml:space="preserve"> KMP NEW ＭＰＳ（8/8/2025）</t>
    <phoneticPr fontId="121"/>
  </si>
  <si>
    <t>26/5</t>
  </si>
  <si>
    <t>26/6</t>
  </si>
  <si>
    <t>26/7</t>
  </si>
  <si>
    <t>26/8</t>
  </si>
  <si>
    <t>26/9</t>
  </si>
  <si>
    <t>26/10</t>
  </si>
  <si>
    <t>26/11</t>
  </si>
  <si>
    <t>26/12</t>
  </si>
  <si>
    <t>883710056284</t>
    <phoneticPr fontId="107"/>
  </si>
  <si>
    <t>883710056284</t>
    <phoneticPr fontId="121"/>
  </si>
  <si>
    <t>ストア</t>
    <phoneticPr fontId="107"/>
  </si>
  <si>
    <t>本屋</t>
  </si>
  <si>
    <t>新今宮</t>
  </si>
  <si>
    <t>４F</t>
  </si>
  <si>
    <t>000377924</t>
  </si>
  <si>
    <t>000391722</t>
  </si>
  <si>
    <t>000391729</t>
  </si>
  <si>
    <t>000391724</t>
  </si>
  <si>
    <t>000378623</t>
  </si>
  <si>
    <t>本鵠沼</t>
  </si>
  <si>
    <t>西口</t>
  </si>
  <si>
    <t>000377925</t>
  </si>
  <si>
    <t>天下茶屋</t>
  </si>
  <si>
    <t>000381123</t>
  </si>
  <si>
    <t>萩ノ茶屋</t>
  </si>
  <si>
    <t>000381124</t>
  </si>
  <si>
    <t>粉浜</t>
  </si>
  <si>
    <t>884097614526</t>
    <phoneticPr fontId="107"/>
  </si>
  <si>
    <t>土日</t>
    <phoneticPr fontId="121"/>
  </si>
  <si>
    <t>884097614526</t>
    <phoneticPr fontId="121"/>
  </si>
  <si>
    <t xml:space="preserve"> KMP NEW ＭＰＳ（9/6/2025）</t>
    <phoneticPr fontId="121"/>
  </si>
  <si>
    <t>252674545788</t>
    <phoneticPr fontId="107"/>
  </si>
  <si>
    <t>252674545788</t>
    <phoneticPr fontId="121"/>
  </si>
  <si>
    <t>OSS非稼働日</t>
    <rPh sb="3" eb="4">
      <t>ヒ</t>
    </rPh>
    <rPh sb="4" eb="7">
      <t>カドウビ</t>
    </rPh>
    <phoneticPr fontId="3"/>
  </si>
  <si>
    <t>000385490</t>
  </si>
  <si>
    <t>設計設備</t>
  </si>
  <si>
    <t>000375150</t>
  </si>
  <si>
    <t>000393963</t>
  </si>
  <si>
    <t>000393965</t>
  </si>
  <si>
    <t>000393967</t>
  </si>
  <si>
    <t>000371187</t>
  </si>
  <si>
    <t>000393964</t>
  </si>
  <si>
    <t>000393966</t>
  </si>
  <si>
    <t>000381125</t>
  </si>
  <si>
    <t>七道</t>
  </si>
  <si>
    <t>000381128</t>
  </si>
  <si>
    <t>湊</t>
  </si>
  <si>
    <t>000371238</t>
  </si>
  <si>
    <t>000394016</t>
  </si>
  <si>
    <t>000384916</t>
  </si>
  <si>
    <t>000394018</t>
  </si>
  <si>
    <t>000394020</t>
  </si>
  <si>
    <t>000394022</t>
  </si>
  <si>
    <t>000394024</t>
  </si>
  <si>
    <t>000380741</t>
  </si>
  <si>
    <t>鷹取</t>
  </si>
  <si>
    <t>000394013</t>
  </si>
  <si>
    <t>000394015</t>
  </si>
  <si>
    <t>000394025</t>
  </si>
  <si>
    <t>000394026</t>
  </si>
  <si>
    <t>000385410</t>
  </si>
  <si>
    <t>000385416</t>
  </si>
  <si>
    <t>初芝</t>
  </si>
  <si>
    <t>000394014</t>
  </si>
  <si>
    <t>000394017</t>
  </si>
  <si>
    <t>000394023</t>
  </si>
  <si>
    <t>000394027</t>
  </si>
  <si>
    <t>000385411</t>
  </si>
  <si>
    <t>000385414</t>
  </si>
  <si>
    <t>百舌鳥八幡</t>
  </si>
  <si>
    <t>000394019</t>
  </si>
  <si>
    <t>000394021</t>
  </si>
  <si>
    <t>000385413</t>
  </si>
  <si>
    <t>沢ノ町</t>
  </si>
  <si>
    <t>000385412</t>
  </si>
  <si>
    <t>羽倉崎</t>
  </si>
  <si>
    <t>000385415</t>
  </si>
  <si>
    <t>関西空港</t>
  </si>
  <si>
    <t>000380740</t>
  </si>
  <si>
    <t>摩耶</t>
  </si>
  <si>
    <t xml:space="preserve"> KMP NEW ＭＰＳ（10/9/2025）</t>
    <phoneticPr fontId="121"/>
  </si>
  <si>
    <t>884994227071</t>
    <phoneticPr fontId="107"/>
  </si>
  <si>
    <t>884994227071</t>
    <phoneticPr fontId="121"/>
  </si>
  <si>
    <t>885381275658</t>
    <phoneticPr fontId="107"/>
  </si>
  <si>
    <t>885381275658</t>
    <phoneticPr fontId="121"/>
  </si>
  <si>
    <t>885731851311</t>
    <phoneticPr fontId="107"/>
  </si>
  <si>
    <t>885731851311</t>
    <phoneticPr fontId="121"/>
  </si>
  <si>
    <t>OFET</t>
  </si>
  <si>
    <t>（11/5林ひ様情報）</t>
    <rPh sb="5" eb="6">
      <t>ハヤシ</t>
    </rPh>
    <rPh sb="7" eb="8">
      <t>サマ</t>
    </rPh>
    <rPh sb="8" eb="10">
      <t>ジョウホウ</t>
    </rPh>
    <phoneticPr fontId="80"/>
  </si>
  <si>
    <t>LAE101(1/2)</t>
    <phoneticPr fontId="2"/>
  </si>
  <si>
    <t>LAE101(2/2)</t>
    <phoneticPr fontId="2"/>
  </si>
  <si>
    <t>000395936</t>
  </si>
  <si>
    <t>LAE101(1/3)</t>
    <phoneticPr fontId="2"/>
  </si>
  <si>
    <t>LAE101(2/3)</t>
    <phoneticPr fontId="2"/>
  </si>
  <si>
    <t>LAE101(3/3)</t>
    <phoneticPr fontId="2"/>
  </si>
  <si>
    <t>000395963</t>
  </si>
  <si>
    <t>000395974</t>
  </si>
  <si>
    <t>000395965</t>
  </si>
  <si>
    <t>LAE101(1/1)</t>
    <phoneticPr fontId="2"/>
  </si>
  <si>
    <t>000395943</t>
  </si>
  <si>
    <t>・</t>
    <phoneticPr fontId="2"/>
  </si>
  <si>
    <t>LAA101(1/18)</t>
  </si>
  <si>
    <t>LAA101(2/18)</t>
  </si>
  <si>
    <t>LAA101(3/18)</t>
  </si>
  <si>
    <t>LAA101(4/18)</t>
  </si>
  <si>
    <t>LAA101(5/18)</t>
  </si>
  <si>
    <t>LAA101(6/18)</t>
  </si>
  <si>
    <t>LAA101(7/18)</t>
  </si>
  <si>
    <t>LAA101(8/18)</t>
  </si>
  <si>
    <t>LAA101(9/18)</t>
  </si>
  <si>
    <t>LAA101(10/18)</t>
  </si>
  <si>
    <t>LAA101(11/18)</t>
  </si>
  <si>
    <t>LAA101(12/18)</t>
  </si>
  <si>
    <t>LAA101(13/18)</t>
  </si>
  <si>
    <t>LAA101(14/18)</t>
  </si>
  <si>
    <t>LAA101(15/18)</t>
  </si>
  <si>
    <t>LAA101(16/18)</t>
  </si>
  <si>
    <t>LAA101(17/18)</t>
  </si>
  <si>
    <t>LAA101(18/18)</t>
  </si>
  <si>
    <t>000395939</t>
  </si>
  <si>
    <t>LAA101(1/1)</t>
    <phoneticPr fontId="2"/>
  </si>
  <si>
    <t>000395937</t>
  </si>
  <si>
    <t>000395953</t>
  </si>
  <si>
    <t>LAA101(1/3)</t>
  </si>
  <si>
    <t>LAA101(2/3)</t>
  </si>
  <si>
    <t>LAA101(3/3)</t>
  </si>
  <si>
    <t>000395970</t>
  </si>
  <si>
    <t>000395957</t>
  </si>
  <si>
    <t>LAA101(1/2)</t>
    <phoneticPr fontId="2"/>
  </si>
  <si>
    <t>LAA101(2/2)</t>
    <phoneticPr fontId="2"/>
  </si>
  <si>
    <t>000395949</t>
  </si>
  <si>
    <t>LAC001(1/1)</t>
    <phoneticPr fontId="2"/>
  </si>
  <si>
    <t>000395972</t>
  </si>
  <si>
    <t>LAC001(1/2)</t>
    <phoneticPr fontId="2"/>
  </si>
  <si>
    <t>LAC001(2/2)</t>
    <phoneticPr fontId="2"/>
  </si>
  <si>
    <t>000395976</t>
  </si>
  <si>
    <t>000395952</t>
  </si>
  <si>
    <t>LAD001(1/9)</t>
  </si>
  <si>
    <t>LAD001(2/9)</t>
  </si>
  <si>
    <t>LAD001(3/9)</t>
  </si>
  <si>
    <t>LAD001(4/9)</t>
  </si>
  <si>
    <t>LAD001(5/9)</t>
  </si>
  <si>
    <t>LAD001(6/9)</t>
  </si>
  <si>
    <t>LAD001(7/9)</t>
  </si>
  <si>
    <t>LAD001(8/9)</t>
  </si>
  <si>
    <t>LAD001(9/9)</t>
  </si>
  <si>
    <t>000395958</t>
  </si>
  <si>
    <t>LAD001(1/4)</t>
  </si>
  <si>
    <t>LAD001(2/4)</t>
  </si>
  <si>
    <t>LAD001(3/4)</t>
  </si>
  <si>
    <t>LAD001(4/4)</t>
  </si>
  <si>
    <t>000395948</t>
  </si>
  <si>
    <t>LAD001(1/1)</t>
    <phoneticPr fontId="2"/>
  </si>
  <si>
    <t>000395975</t>
  </si>
  <si>
    <t>LAD001(1/2)</t>
    <phoneticPr fontId="2"/>
  </si>
  <si>
    <t>LAD001(2/2)</t>
    <phoneticPr fontId="2"/>
  </si>
  <si>
    <t>000395969</t>
  </si>
  <si>
    <t>000395959</t>
  </si>
  <si>
    <t>LAF001(1/4)</t>
  </si>
  <si>
    <t>LAF001(2/4)</t>
  </si>
  <si>
    <t>LAF001(3/4)</t>
  </si>
  <si>
    <t>LAF001(4/4)</t>
  </si>
  <si>
    <t>000395947</t>
  </si>
  <si>
    <t>LAF001(1/1)</t>
    <phoneticPr fontId="2"/>
  </si>
  <si>
    <t>000395971</t>
  </si>
  <si>
    <t>LAF001(1/2)</t>
    <phoneticPr fontId="2"/>
  </si>
  <si>
    <t>LAF001(2/2)</t>
    <phoneticPr fontId="2"/>
  </si>
  <si>
    <t>000395955</t>
  </si>
  <si>
    <t>LAN001(1/1)</t>
    <phoneticPr fontId="2"/>
  </si>
  <si>
    <t>000395964</t>
  </si>
  <si>
    <t>LBL001(1/5)</t>
  </si>
  <si>
    <t>LBL001(2/5)</t>
  </si>
  <si>
    <t>LBL001(3/5)</t>
  </si>
  <si>
    <t>LBL001(4/5)</t>
  </si>
  <si>
    <t>LBL001(5/5)</t>
  </si>
  <si>
    <t>000395944</t>
  </si>
  <si>
    <t>・</t>
    <phoneticPr fontId="2"/>
  </si>
  <si>
    <t>LAG001(1/5)</t>
  </si>
  <si>
    <t>LAG001(1/18)</t>
  </si>
  <si>
    <t>LAG001(2/18)</t>
  </si>
  <si>
    <t>LAG001(3/18)</t>
  </si>
  <si>
    <t>LAG001(4/18)</t>
  </si>
  <si>
    <t>LAG001(5/18)</t>
  </si>
  <si>
    <t>LAG001(6/18)</t>
  </si>
  <si>
    <t>LAG001(7/18)</t>
  </si>
  <si>
    <t>LAG001(8/18)</t>
  </si>
  <si>
    <t>LAG001(9/18)</t>
  </si>
  <si>
    <t>LAG001(10/18)</t>
  </si>
  <si>
    <t>LAG001(11/18)</t>
  </si>
  <si>
    <t>LAG001(12/18)</t>
  </si>
  <si>
    <t>LAG001(13/18)</t>
  </si>
  <si>
    <t>LAG001(14/18)</t>
  </si>
  <si>
    <t>LAG001(15/18)</t>
  </si>
  <si>
    <t>LAG001(16/18)</t>
  </si>
  <si>
    <t>LAG001(17/18)</t>
  </si>
  <si>
    <t>LAG001(18/18)</t>
  </si>
  <si>
    <t>000395941</t>
  </si>
  <si>
    <t>LAG001(6/39)</t>
  </si>
  <si>
    <t>LAG001(7/39)</t>
  </si>
  <si>
    <t>LAG001(8/39)</t>
  </si>
  <si>
    <t>LAG001(9/39)</t>
  </si>
  <si>
    <t>LAG001(10/39)</t>
  </si>
  <si>
    <t>LAG001(11/39)</t>
  </si>
  <si>
    <t>LAG001(12/39)</t>
  </si>
  <si>
    <t>LAG001(13/39)</t>
  </si>
  <si>
    <t>LAG001(14/39)</t>
  </si>
  <si>
    <t>LAG001(15/39)</t>
  </si>
  <si>
    <t>LAG001(16/39)</t>
  </si>
  <si>
    <t>LAG001(17/39)</t>
  </si>
  <si>
    <t>LAG001(18/39)</t>
  </si>
  <si>
    <t>LAG001(19/39)</t>
  </si>
  <si>
    <t>LAG001(20/39)</t>
  </si>
  <si>
    <t>LAG001(21/39)</t>
  </si>
  <si>
    <t>LAG001(22/39)</t>
  </si>
  <si>
    <t>LAG001(23/39)</t>
  </si>
  <si>
    <t>LAG001(24/39)</t>
  </si>
  <si>
    <t>LAG001(25/39)</t>
  </si>
  <si>
    <t>LAG001(26/39)</t>
  </si>
  <si>
    <t>LAG001(27/39)</t>
  </si>
  <si>
    <t>LAG001(28/39)</t>
  </si>
  <si>
    <t>LAG001(29/39)</t>
  </si>
  <si>
    <t>LAG001(30/39)</t>
  </si>
  <si>
    <t>LAG001(31/39)</t>
  </si>
  <si>
    <t>LAG001(32/39)</t>
  </si>
  <si>
    <t>LAG001(33/39)</t>
  </si>
  <si>
    <t>LAG001(34/39)</t>
  </si>
  <si>
    <t>LAG001(35/39)</t>
  </si>
  <si>
    <t>LAG001(36/39)</t>
  </si>
  <si>
    <t>LAG001(37/39)</t>
  </si>
  <si>
    <t>LAG001(38/39)</t>
  </si>
  <si>
    <t>LAG001(39/39)</t>
  </si>
  <si>
    <t>000395954</t>
  </si>
  <si>
    <t>LAG001(1/3)</t>
  </si>
  <si>
    <t>LAG001(2/3)</t>
  </si>
  <si>
    <t>LAG001(3/3)</t>
  </si>
  <si>
    <t>000395950</t>
  </si>
  <si>
    <t>LAG001(1/1)</t>
    <phoneticPr fontId="2"/>
  </si>
  <si>
    <t>000395938</t>
  </si>
  <si>
    <t>000395956</t>
  </si>
  <si>
    <t>LAG001(1/2)</t>
    <phoneticPr fontId="2"/>
  </si>
  <si>
    <t>LAG001(2/2)</t>
    <phoneticPr fontId="2"/>
  </si>
  <si>
    <t>000395966</t>
  </si>
  <si>
    <t>LAG001(2/2)</t>
    <phoneticPr fontId="2"/>
  </si>
  <si>
    <t>000395973</t>
  </si>
  <si>
    <t>000395960</t>
  </si>
  <si>
    <t>000395961</t>
  </si>
  <si>
    <t>000395968</t>
  </si>
  <si>
    <t>LAG001(2/5)</t>
  </si>
  <si>
    <t>LAG001(3/5)</t>
  </si>
  <si>
    <t>LAG001(4/5)</t>
  </si>
  <si>
    <t>LAG001(5/5)</t>
  </si>
  <si>
    <t>000395967</t>
  </si>
  <si>
    <t>LBL002(1/5)</t>
  </si>
  <si>
    <t>LBL002(2/5)</t>
  </si>
  <si>
    <t>LBL002(3/5)</t>
  </si>
  <si>
    <t>LBL002(4/5)</t>
  </si>
  <si>
    <t>LBL002(5/5)</t>
  </si>
  <si>
    <t>000396251</t>
  </si>
  <si>
    <t>000396253</t>
  </si>
  <si>
    <t>000396252</t>
  </si>
  <si>
    <t>000396254</t>
  </si>
  <si>
    <t>000396257</t>
  </si>
  <si>
    <t>000396255</t>
  </si>
  <si>
    <t>000396256</t>
  </si>
  <si>
    <t>000396263</t>
  </si>
  <si>
    <t>000396262</t>
  </si>
  <si>
    <t>000396264</t>
  </si>
  <si>
    <t>000396258</t>
  </si>
  <si>
    <t>000396259</t>
  </si>
  <si>
    <t>000396261</t>
  </si>
  <si>
    <t>000394355</t>
  </si>
  <si>
    <t>LAA101(1/1)</t>
    <phoneticPr fontId="2"/>
  </si>
  <si>
    <t>（25/11/10DB公開）</t>
    <rPh sb="11" eb="13">
      <t>コウカイ</t>
    </rPh>
    <phoneticPr fontId="80"/>
  </si>
  <si>
    <t>’26</t>
  </si>
  <si>
    <t>’26</t>
    <phoneticPr fontId="107"/>
  </si>
  <si>
    <t>仮品番</t>
  </si>
  <si>
    <t>西</t>
  </si>
  <si>
    <t>000384260</t>
  </si>
  <si>
    <t>000386911</t>
  </si>
  <si>
    <t>000377934</t>
  </si>
  <si>
    <t>りんくうタウン</t>
  </si>
  <si>
    <t>000382606</t>
  </si>
  <si>
    <t>都留文科大学前駅</t>
  </si>
  <si>
    <t>000371350</t>
  </si>
  <si>
    <t>西明石</t>
  </si>
  <si>
    <t>000385311</t>
  </si>
  <si>
    <t>あいの風とやま（西）</t>
  </si>
  <si>
    <t>トレセン</t>
  </si>
  <si>
    <t xml:space="preserve"> KMP NEW ＭＰＳ（11/10/2025）</t>
    <phoneticPr fontId="121"/>
  </si>
  <si>
    <t>886142609684</t>
    <phoneticPr fontId="107"/>
  </si>
  <si>
    <t>886142609684</t>
    <phoneticPr fontId="121"/>
  </si>
  <si>
    <t>土日祝</t>
    <rPh sb="2" eb="3">
      <t>シュク</t>
    </rPh>
    <phoneticPr fontId="121"/>
  </si>
  <si>
    <t>VV-26749</t>
    <phoneticPr fontId="2"/>
  </si>
  <si>
    <t>MC-51684</t>
    <phoneticPr fontId="2"/>
  </si>
  <si>
    <t>000398422</t>
  </si>
  <si>
    <t>（25/12/06DB公開）</t>
    <rPh sb="11" eb="13">
      <t>コウカイ</t>
    </rPh>
    <phoneticPr fontId="80"/>
  </si>
  <si>
    <t>LAA101(1/2)</t>
    <phoneticPr fontId="2"/>
  </si>
  <si>
    <t>LAA101(2/2)</t>
    <phoneticPr fontId="2"/>
  </si>
  <si>
    <t>000394043</t>
  </si>
  <si>
    <t>京市交</t>
  </si>
  <si>
    <t>000397016</t>
  </si>
  <si>
    <t>LAG001(1/2)</t>
    <phoneticPr fontId="2"/>
  </si>
  <si>
    <t>LAG001(2/2)</t>
    <phoneticPr fontId="2"/>
  </si>
  <si>
    <t>MC-51692</t>
    <phoneticPr fontId="2"/>
  </si>
  <si>
    <t>886673373974</t>
    <phoneticPr fontId="107"/>
  </si>
  <si>
    <t>886673373974</t>
    <phoneticPr fontId="121"/>
  </si>
  <si>
    <t>MC-51700</t>
    <phoneticPr fontId="2"/>
  </si>
  <si>
    <t>VV-26755</t>
    <phoneticPr fontId="2"/>
  </si>
  <si>
    <t>000398704</t>
  </si>
  <si>
    <t>000398707</t>
  </si>
  <si>
    <t>000398709</t>
  </si>
  <si>
    <t>000398706</t>
  </si>
  <si>
    <t>000389162</t>
  </si>
  <si>
    <t>000398705</t>
  </si>
  <si>
    <t>000398708</t>
  </si>
  <si>
    <t>000389155</t>
  </si>
  <si>
    <t>流通センター</t>
  </si>
  <si>
    <t>000397523</t>
  </si>
  <si>
    <t>大井競馬場前</t>
  </si>
  <si>
    <t>000397524</t>
  </si>
  <si>
    <t>昭和島駅</t>
  </si>
  <si>
    <t>待合室</t>
  </si>
  <si>
    <t>000397525</t>
  </si>
  <si>
    <t>整備場</t>
  </si>
  <si>
    <t>000390898</t>
  </si>
  <si>
    <t>南田辺</t>
  </si>
  <si>
    <t>000390886</t>
  </si>
  <si>
    <t>富木</t>
  </si>
  <si>
    <t>東口</t>
  </si>
  <si>
    <t>000390892</t>
  </si>
  <si>
    <t>000390904</t>
  </si>
  <si>
    <t>浅香</t>
  </si>
  <si>
    <t>000394157</t>
  </si>
  <si>
    <t>紀三井寺</t>
  </si>
  <si>
    <t>25/4月</t>
    <phoneticPr fontId="107"/>
  </si>
  <si>
    <t>26/1月</t>
    <phoneticPr fontId="107"/>
  </si>
  <si>
    <t>27/1月</t>
    <phoneticPr fontId="107"/>
  </si>
  <si>
    <t xml:space="preserve"> KMP NEW ＭＰＳ（12/9/2025）</t>
    <phoneticPr fontId="121"/>
  </si>
  <si>
    <t>VU-LB002</t>
  </si>
  <si>
    <t>VU-LB101</t>
  </si>
  <si>
    <t>Forecast shipment→</t>
    <phoneticPr fontId="107"/>
  </si>
  <si>
    <t>VV-26760</t>
    <phoneticPr fontId="2"/>
  </si>
  <si>
    <t>VV-26763</t>
    <phoneticPr fontId="2"/>
  </si>
  <si>
    <t>VV-26764</t>
  </si>
  <si>
    <t>MB-08151</t>
    <phoneticPr fontId="2"/>
  </si>
  <si>
    <t>MB-08150</t>
    <phoneticPr fontId="2"/>
  </si>
  <si>
    <t>MB-08149</t>
  </si>
  <si>
    <t>MB-08152</t>
    <phoneticPr fontId="2"/>
  </si>
  <si>
    <t>MB-08147</t>
    <phoneticPr fontId="2"/>
  </si>
  <si>
    <t>MB-08145</t>
    <phoneticPr fontId="2"/>
  </si>
  <si>
    <t>MB-08146</t>
  </si>
  <si>
    <t>MB-08153</t>
    <phoneticPr fontId="2"/>
  </si>
  <si>
    <t>MB-08156</t>
    <phoneticPr fontId="2"/>
  </si>
  <si>
    <t>MB-08155</t>
    <phoneticPr fontId="2"/>
  </si>
  <si>
    <t>MB-08154</t>
    <phoneticPr fontId="2"/>
  </si>
  <si>
    <t>MB-08160</t>
    <phoneticPr fontId="2"/>
  </si>
  <si>
    <t>MB-08158</t>
    <phoneticPr fontId="2"/>
  </si>
  <si>
    <t>MB-08159</t>
    <phoneticPr fontId="2"/>
  </si>
  <si>
    <t>MB-08157</t>
    <phoneticPr fontId="2"/>
  </si>
  <si>
    <t>MB-08161</t>
    <phoneticPr fontId="2"/>
  </si>
  <si>
    <t>MB-08162</t>
    <phoneticPr fontId="2"/>
  </si>
  <si>
    <t>MB-08163</t>
  </si>
  <si>
    <t>MB-08164</t>
    <phoneticPr fontId="2"/>
  </si>
  <si>
    <t>MB-08167</t>
    <phoneticPr fontId="2"/>
  </si>
  <si>
    <t>MB-08169</t>
    <phoneticPr fontId="2"/>
  </si>
  <si>
    <t>MB-08168</t>
    <phoneticPr fontId="2"/>
  </si>
  <si>
    <t>MB-08144</t>
    <phoneticPr fontId="2"/>
  </si>
  <si>
    <t>MB-08170</t>
    <phoneticPr fontId="2"/>
  </si>
  <si>
    <t>MB-08171</t>
    <phoneticPr fontId="2"/>
  </si>
  <si>
    <t>MB-08172</t>
    <phoneticPr fontId="2"/>
  </si>
  <si>
    <t>MB-08173</t>
    <phoneticPr fontId="2"/>
  </si>
  <si>
    <t>MB-08174</t>
    <phoneticPr fontId="2"/>
  </si>
  <si>
    <t>MB-08175</t>
    <phoneticPr fontId="2"/>
  </si>
  <si>
    <r>
      <t>LAZ101</t>
    </r>
    <r>
      <rPr>
        <sz val="8"/>
        <rFont val="ＭＳ Ｐゴシック"/>
        <family val="3"/>
        <charset val="128"/>
      </rPr>
      <t xml:space="preserve">
LA001～6､8
LA011,012
LB001,3～5
LB101,3,4,6～9
LB112
LC001,LD001</t>
    </r>
    <phoneticPr fontId="107"/>
  </si>
  <si>
    <t>Ｖ８
累計</t>
    <phoneticPr fontId="107"/>
  </si>
  <si>
    <t>LAY
001</t>
    <phoneticPr fontId="107"/>
  </si>
  <si>
    <t>１4年度</t>
    <phoneticPr fontId="107"/>
  </si>
  <si>
    <t>９月</t>
    <phoneticPr fontId="107"/>
  </si>
  <si>
    <t>【Ｖ８】</t>
    <phoneticPr fontId="107"/>
  </si>
  <si>
    <t>21年度</t>
    <phoneticPr fontId="107"/>
  </si>
  <si>
    <t>26/4</t>
    <phoneticPr fontId="107"/>
  </si>
  <si>
    <t>PCB欠品</t>
    <rPh sb="3" eb="5">
      <t>ケッピン</t>
    </rPh>
    <phoneticPr fontId="107"/>
  </si>
  <si>
    <t>VV-26775</t>
    <phoneticPr fontId="2"/>
  </si>
  <si>
    <t>VV-26777</t>
    <phoneticPr fontId="2"/>
  </si>
  <si>
    <t>MB-08182</t>
    <phoneticPr fontId="2"/>
  </si>
  <si>
    <t>VV-26782</t>
    <phoneticPr fontId="2"/>
  </si>
  <si>
    <t>VV-26783</t>
  </si>
  <si>
    <t>887257825725</t>
    <phoneticPr fontId="107"/>
  </si>
  <si>
    <t>887257825725</t>
    <phoneticPr fontId="121"/>
  </si>
  <si>
    <t>VV-26790</t>
    <phoneticPr fontId="2"/>
  </si>
  <si>
    <t>VV-26791</t>
  </si>
  <si>
    <t>VV-26786</t>
    <phoneticPr fontId="2"/>
  </si>
  <si>
    <t>VV-26787</t>
  </si>
  <si>
    <t>VV-26794</t>
    <phoneticPr fontId="2"/>
  </si>
  <si>
    <t>MC-51868</t>
    <phoneticPr fontId="2"/>
  </si>
  <si>
    <t>MC-51869</t>
  </si>
  <si>
    <t>MC-51870</t>
  </si>
  <si>
    <t>VV-26797</t>
    <phoneticPr fontId="2"/>
  </si>
  <si>
    <t>MC-51875</t>
    <phoneticPr fontId="2"/>
  </si>
  <si>
    <t>MC-51876</t>
  </si>
  <si>
    <t>MC-51877</t>
  </si>
  <si>
    <t>MC-51878</t>
  </si>
  <si>
    <t>VV-26801</t>
    <phoneticPr fontId="2"/>
  </si>
  <si>
    <t>MC-51883</t>
    <phoneticPr fontId="2"/>
  </si>
  <si>
    <t>MC-51884</t>
  </si>
  <si>
    <t>MC-51885</t>
  </si>
  <si>
    <t>MC-51886</t>
  </si>
  <si>
    <t>VV-26806</t>
    <phoneticPr fontId="2"/>
  </si>
  <si>
    <t>MC-51900</t>
    <phoneticPr fontId="2"/>
  </si>
  <si>
    <t>MC-51901</t>
  </si>
  <si>
    <t>VV-26813</t>
    <phoneticPr fontId="2"/>
  </si>
  <si>
    <t>VV-26814</t>
  </si>
  <si>
    <t>MC-51891</t>
    <phoneticPr fontId="2"/>
  </si>
  <si>
    <t>MC-51892</t>
  </si>
  <si>
    <t>MC-51893</t>
  </si>
  <si>
    <t>MC-51894</t>
  </si>
  <si>
    <t>VV-26809</t>
    <phoneticPr fontId="2"/>
  </si>
  <si>
    <t>VV-26810</t>
  </si>
  <si>
    <t>VV-26817</t>
    <phoneticPr fontId="2"/>
  </si>
  <si>
    <t>LAG001</t>
    <phoneticPr fontId="2"/>
  </si>
  <si>
    <t>1/10光真ＳＳ完了/出荷計画</t>
    <phoneticPr fontId="107"/>
  </si>
  <si>
    <t>＊1/10生産計画</t>
    <phoneticPr fontId="107"/>
  </si>
  <si>
    <t>000385304</t>
  </si>
  <si>
    <t>浜寺公園</t>
  </si>
  <si>
    <t>未定</t>
  </si>
  <si>
    <t>000393688</t>
  </si>
  <si>
    <t>羽田空港第３ターミナル</t>
  </si>
  <si>
    <t>３Ｆ改札</t>
  </si>
  <si>
    <t>000397526</t>
  </si>
  <si>
    <t>羽田空港第1ターミナル</t>
  </si>
  <si>
    <t>南</t>
  </si>
  <si>
    <t>000397527</t>
  </si>
  <si>
    <t>北</t>
  </si>
  <si>
    <t>000397529</t>
  </si>
  <si>
    <t>羽田空港第2ターミナル</t>
  </si>
  <si>
    <t>000394163</t>
  </si>
  <si>
    <t>新家</t>
  </si>
  <si>
    <t>000394169</t>
  </si>
  <si>
    <t>000394175</t>
  </si>
  <si>
    <t>長居</t>
  </si>
  <si>
    <t>000394181</t>
  </si>
  <si>
    <t>大正</t>
  </si>
  <si>
    <t>000397528</t>
  </si>
  <si>
    <t>000390814</t>
  </si>
  <si>
    <t>新大阪</t>
  </si>
  <si>
    <t>000395227</t>
  </si>
  <si>
    <t>000391333</t>
  </si>
  <si>
    <t>美章園</t>
  </si>
  <si>
    <r>
      <t xml:space="preserve">A shipment schedule of KMP </t>
    </r>
    <r>
      <rPr>
        <b/>
        <u/>
        <sz val="18"/>
        <rFont val="ＭＳ Ｐゴシック"/>
        <family val="3"/>
        <charset val="128"/>
      </rPr>
      <t>（It is based on production schedule of J-Koushin which referred to Omron data as of　1/10）</t>
    </r>
    <phoneticPr fontId="107"/>
  </si>
  <si>
    <t xml:space="preserve"> KMP NEW ＭＰＳ（1/10/2026）</t>
    <phoneticPr fontId="121"/>
  </si>
  <si>
    <t>Change date and qity→</t>
    <phoneticPr fontId="107"/>
  </si>
  <si>
    <t>VV-26819</t>
    <phoneticPr fontId="2"/>
  </si>
  <si>
    <t>887761951846</t>
    <phoneticPr fontId="107"/>
  </si>
  <si>
    <t>887761951846</t>
    <phoneticPr fontId="121"/>
  </si>
  <si>
    <t>1/10集計　ＯＳＳ様　ＢＨ出荷計画情報（25年度ボギー集計）</t>
    <rPh sb="23" eb="25">
      <t>ネンド</t>
    </rPh>
    <rPh sb="28" eb="30">
      <t>シュウケイ</t>
    </rPh>
    <phoneticPr fontId="107"/>
  </si>
  <si>
    <t>Ｖ８(VUS-)</t>
    <phoneticPr fontId="107"/>
  </si>
  <si>
    <t>V９（</t>
    <phoneticPr fontId="107"/>
  </si>
  <si>
    <t>YBS-）</t>
    <phoneticPr fontId="107"/>
  </si>
  <si>
    <r>
      <t>LAZ901</t>
    </r>
    <r>
      <rPr>
        <sz val="8"/>
        <rFont val="ＭＳ Ｐゴシック"/>
        <family val="3"/>
        <charset val="128"/>
      </rPr>
      <t xml:space="preserve">
LA001～4
LC001</t>
    </r>
    <phoneticPr fontId="107"/>
  </si>
  <si>
    <r>
      <t>LAZ001</t>
    </r>
    <r>
      <rPr>
        <sz val="8"/>
        <rFont val="ＭＳ Ｐゴシック"/>
        <family val="3"/>
        <charset val="128"/>
      </rPr>
      <t xml:space="preserve">
LB001
LB003～5
LD001</t>
    </r>
    <phoneticPr fontId="107"/>
  </si>
  <si>
    <r>
      <t>LAZ002</t>
    </r>
    <r>
      <rPr>
        <sz val="8"/>
        <rFont val="ＭＳ Ｐゴシック"/>
        <family val="3"/>
        <charset val="128"/>
      </rPr>
      <t xml:space="preserve">
LA007,9,10
LB002,6
LB105
LC002
LD003</t>
    </r>
    <phoneticPr fontId="107"/>
  </si>
  <si>
    <r>
      <t>LAZ003</t>
    </r>
    <r>
      <rPr>
        <sz val="8"/>
        <rFont val="ＭＳ Ｐゴシック"/>
        <family val="3"/>
        <charset val="128"/>
      </rPr>
      <t xml:space="preserve">
LD002
LD002(H)</t>
    </r>
    <phoneticPr fontId="107"/>
  </si>
  <si>
    <r>
      <t xml:space="preserve">LAZ004
</t>
    </r>
    <r>
      <rPr>
        <sz val="8"/>
        <color theme="1"/>
        <rFont val="ＭＳ Ｐゴシック"/>
        <family val="3"/>
        <charset val="128"/>
      </rPr>
      <t>LD004</t>
    </r>
    <phoneticPr fontId="121"/>
  </si>
  <si>
    <r>
      <t>LAZ102</t>
    </r>
    <r>
      <rPr>
        <sz val="8"/>
        <rFont val="ＭＳ Ｐゴシック"/>
        <family val="3"/>
        <charset val="128"/>
      </rPr>
      <t xml:space="preserve">
LB102
LB112</t>
    </r>
    <phoneticPr fontId="107"/>
  </si>
  <si>
    <t>LAZ103
ＬＢ110
ＬＢ111</t>
    <phoneticPr fontId="107"/>
  </si>
  <si>
    <r>
      <rPr>
        <sz val="8"/>
        <rFont val="ＭＳ Ｐゴシック"/>
        <family val="3"/>
        <charset val="128"/>
      </rPr>
      <t>LAZ201</t>
    </r>
    <r>
      <rPr>
        <sz val="8"/>
        <color indexed="10"/>
        <rFont val="ＭＳ Ｐゴシック"/>
        <family val="3"/>
        <charset val="128"/>
      </rPr>
      <t xml:space="preserve">
</t>
    </r>
    <r>
      <rPr>
        <sz val="8"/>
        <rFont val="ＭＳ Ｐゴシック"/>
        <family val="3"/>
        <charset val="128"/>
      </rPr>
      <t>LC091</t>
    </r>
    <r>
      <rPr>
        <sz val="8"/>
        <color indexed="10"/>
        <rFont val="ＭＳ Ｐゴシック"/>
        <family val="3"/>
        <charset val="128"/>
      </rPr>
      <t xml:space="preserve">
</t>
    </r>
    <r>
      <rPr>
        <sz val="8"/>
        <rFont val="ＭＳ Ｐゴシック"/>
        <family val="3"/>
        <charset val="128"/>
      </rPr>
      <t>LD091
LD092</t>
    </r>
    <phoneticPr fontId="107"/>
  </si>
  <si>
    <t>Ｖ８
合計</t>
    <phoneticPr fontId="107"/>
  </si>
  <si>
    <t>Ｖ８
累計</t>
    <phoneticPr fontId="107"/>
  </si>
  <si>
    <t>LAY
001</t>
    <phoneticPr fontId="107"/>
  </si>
  <si>
    <t>LAY
002</t>
    <phoneticPr fontId="107"/>
  </si>
  <si>
    <t>LAZ001
LAZ002</t>
    <phoneticPr fontId="107"/>
  </si>
  <si>
    <t>15年度</t>
    <phoneticPr fontId="107"/>
  </si>
  <si>
    <t>16年度</t>
    <phoneticPr fontId="107"/>
  </si>
  <si>
    <t>17年度</t>
    <phoneticPr fontId="107"/>
  </si>
  <si>
    <t>18年度</t>
    <phoneticPr fontId="107"/>
  </si>
  <si>
    <t>【合計】</t>
    <phoneticPr fontId="107"/>
  </si>
  <si>
    <t>19/１月</t>
    <phoneticPr fontId="107"/>
  </si>
  <si>
    <t>19年度</t>
    <phoneticPr fontId="107"/>
  </si>
  <si>
    <t>20/１月</t>
    <phoneticPr fontId="107"/>
  </si>
  <si>
    <t>20年度</t>
    <phoneticPr fontId="107"/>
  </si>
  <si>
    <t>９月</t>
    <phoneticPr fontId="107"/>
  </si>
  <si>
    <t>21/１月</t>
    <phoneticPr fontId="107"/>
  </si>
  <si>
    <t>【Ｖ８】</t>
    <phoneticPr fontId="107"/>
  </si>
  <si>
    <t>22/１月</t>
    <phoneticPr fontId="107"/>
  </si>
  <si>
    <t>４月</t>
    <phoneticPr fontId="107"/>
  </si>
  <si>
    <t>22年度</t>
    <phoneticPr fontId="107"/>
  </si>
  <si>
    <t>【Ｖ９】</t>
    <phoneticPr fontId="107"/>
  </si>
  <si>
    <t>23/１月</t>
    <phoneticPr fontId="107"/>
  </si>
  <si>
    <t>23年度</t>
    <phoneticPr fontId="107"/>
  </si>
  <si>
    <t>24/１月</t>
    <phoneticPr fontId="107"/>
  </si>
  <si>
    <t>４月</t>
    <phoneticPr fontId="107"/>
  </si>
  <si>
    <t>24年度</t>
    <phoneticPr fontId="107"/>
  </si>
  <si>
    <t>【Ｖ８】</t>
    <phoneticPr fontId="107"/>
  </si>
  <si>
    <t>【Ｖ９】</t>
    <phoneticPr fontId="107"/>
  </si>
  <si>
    <t>２５/１月</t>
    <phoneticPr fontId="107"/>
  </si>
  <si>
    <t>25年度</t>
    <phoneticPr fontId="107"/>
  </si>
  <si>
    <t>５月</t>
    <phoneticPr fontId="107"/>
  </si>
  <si>
    <t>６月</t>
    <phoneticPr fontId="107"/>
  </si>
  <si>
    <t>７月</t>
    <phoneticPr fontId="107"/>
  </si>
  <si>
    <t>【Ｖ９】</t>
    <phoneticPr fontId="107"/>
  </si>
  <si>
    <t>２６/１月</t>
    <phoneticPr fontId="107"/>
  </si>
  <si>
    <t>26/1</t>
    <phoneticPr fontId="107"/>
  </si>
  <si>
    <t>26/2</t>
    <phoneticPr fontId="107"/>
  </si>
  <si>
    <t>26/3</t>
    <phoneticPr fontId="107"/>
  </si>
  <si>
    <t>26年度</t>
    <phoneticPr fontId="107"/>
  </si>
  <si>
    <t>５月</t>
    <phoneticPr fontId="107"/>
  </si>
  <si>
    <t>27/1</t>
    <phoneticPr fontId="107"/>
  </si>
  <si>
    <t>27/2</t>
    <phoneticPr fontId="107"/>
  </si>
  <si>
    <t>27/3</t>
    <phoneticPr fontId="107"/>
  </si>
  <si>
    <t>27/4</t>
    <phoneticPr fontId="107"/>
  </si>
  <si>
    <t>Ｖ８(VUS-)</t>
    <phoneticPr fontId="107"/>
  </si>
  <si>
    <t>V９（</t>
    <phoneticPr fontId="107"/>
  </si>
  <si>
    <t>YBS-）</t>
    <phoneticPr fontId="107"/>
  </si>
  <si>
    <r>
      <t>LAZ901</t>
    </r>
    <r>
      <rPr>
        <sz val="8"/>
        <rFont val="ＭＳ Ｐゴシック"/>
        <family val="3"/>
        <charset val="128"/>
      </rPr>
      <t xml:space="preserve">
LA001～4
LC001</t>
    </r>
    <phoneticPr fontId="107"/>
  </si>
  <si>
    <r>
      <t>LAZ001</t>
    </r>
    <r>
      <rPr>
        <sz val="8"/>
        <rFont val="ＭＳ Ｐゴシック"/>
        <family val="3"/>
        <charset val="128"/>
      </rPr>
      <t xml:space="preserve">
LB001
LB003～5
LD001</t>
    </r>
    <phoneticPr fontId="107"/>
  </si>
  <si>
    <r>
      <t>LAZ002</t>
    </r>
    <r>
      <rPr>
        <sz val="8"/>
        <rFont val="ＭＳ Ｐゴシック"/>
        <family val="3"/>
        <charset val="128"/>
      </rPr>
      <t xml:space="preserve">
LA007,9,10
LB002,6
LB105
LC002
LD003</t>
    </r>
    <phoneticPr fontId="107"/>
  </si>
  <si>
    <r>
      <t>LAZ003</t>
    </r>
    <r>
      <rPr>
        <sz val="8"/>
        <rFont val="ＭＳ Ｐゴシック"/>
        <family val="3"/>
        <charset val="128"/>
      </rPr>
      <t xml:space="preserve">
LD002
LD002(H)</t>
    </r>
    <phoneticPr fontId="107"/>
  </si>
  <si>
    <r>
      <t xml:space="preserve">LAZ004
</t>
    </r>
    <r>
      <rPr>
        <sz val="8"/>
        <color theme="1"/>
        <rFont val="ＭＳ Ｐゴシック"/>
        <family val="3"/>
        <charset val="128"/>
      </rPr>
      <t>LD004</t>
    </r>
    <phoneticPr fontId="121"/>
  </si>
  <si>
    <r>
      <t>LAZ102</t>
    </r>
    <r>
      <rPr>
        <sz val="8"/>
        <rFont val="ＭＳ Ｐゴシック"/>
        <family val="3"/>
        <charset val="128"/>
      </rPr>
      <t xml:space="preserve">
LB102
LB112</t>
    </r>
    <phoneticPr fontId="107"/>
  </si>
  <si>
    <t>LAZ103
ＬＢ110
ＬＢ111</t>
    <phoneticPr fontId="107"/>
  </si>
  <si>
    <r>
      <rPr>
        <sz val="8"/>
        <rFont val="ＭＳ Ｐゴシック"/>
        <family val="3"/>
        <charset val="128"/>
      </rPr>
      <t>LAZ201</t>
    </r>
    <r>
      <rPr>
        <sz val="8"/>
        <color indexed="10"/>
        <rFont val="ＭＳ Ｐゴシック"/>
        <family val="3"/>
        <charset val="128"/>
      </rPr>
      <t xml:space="preserve">
</t>
    </r>
    <r>
      <rPr>
        <sz val="8"/>
        <rFont val="ＭＳ Ｐゴシック"/>
        <family val="3"/>
        <charset val="128"/>
      </rPr>
      <t>LC091</t>
    </r>
    <r>
      <rPr>
        <sz val="8"/>
        <color indexed="10"/>
        <rFont val="ＭＳ Ｐゴシック"/>
        <family val="3"/>
        <charset val="128"/>
      </rPr>
      <t xml:space="preserve">
</t>
    </r>
    <r>
      <rPr>
        <sz val="8"/>
        <rFont val="ＭＳ Ｐゴシック"/>
        <family val="3"/>
        <charset val="128"/>
      </rPr>
      <t>LD091
LD092</t>
    </r>
    <phoneticPr fontId="107"/>
  </si>
  <si>
    <t>Ｖ８
合計</t>
    <phoneticPr fontId="107"/>
  </si>
  <si>
    <t>LAY
002</t>
    <phoneticPr fontId="107"/>
  </si>
  <si>
    <t>LAZ001
LAZ002</t>
    <phoneticPr fontId="107"/>
  </si>
  <si>
    <t>VV-26821</t>
    <phoneticPr fontId="2"/>
  </si>
  <si>
    <t>MB-08212</t>
    <phoneticPr fontId="2"/>
  </si>
  <si>
    <t>MB-08223</t>
    <phoneticPr fontId="2"/>
  </si>
  <si>
    <t>MB-08224</t>
    <phoneticPr fontId="2"/>
  </si>
  <si>
    <t>MB-08217</t>
    <phoneticPr fontId="2"/>
  </si>
  <si>
    <t>MB-08220</t>
    <phoneticPr fontId="2"/>
  </si>
  <si>
    <t>MB-08221</t>
  </si>
  <si>
    <t>MB-08222</t>
  </si>
  <si>
    <t>MB-08218</t>
    <phoneticPr fontId="2"/>
  </si>
  <si>
    <t>MB-08219</t>
  </si>
  <si>
    <t>MB-08213</t>
    <phoneticPr fontId="2"/>
  </si>
  <si>
    <t>MB-08214</t>
  </si>
  <si>
    <t>MB-08215</t>
    <phoneticPr fontId="2"/>
  </si>
  <si>
    <t>MB-08216</t>
  </si>
  <si>
    <t>MB-08227</t>
    <phoneticPr fontId="2"/>
  </si>
  <si>
    <t>MB-08228</t>
    <phoneticPr fontId="2"/>
  </si>
  <si>
    <t>MB-08229</t>
    <phoneticPr fontId="2"/>
  </si>
  <si>
    <t>２７/１月</t>
    <phoneticPr fontId="107"/>
  </si>
  <si>
    <t>MB-08233</t>
    <phoneticPr fontId="2"/>
  </si>
  <si>
    <t>MB-08235</t>
    <phoneticPr fontId="2"/>
  </si>
  <si>
    <t>MC-51960</t>
    <phoneticPr fontId="2"/>
  </si>
  <si>
    <t>MC-51961</t>
  </si>
  <si>
    <t>MB-08236</t>
    <phoneticPr fontId="2"/>
  </si>
  <si>
    <t>VV-26827</t>
    <phoneticPr fontId="2"/>
  </si>
  <si>
    <t>MB-08239</t>
    <phoneticPr fontId="2"/>
  </si>
  <si>
    <t>888046229636</t>
    <phoneticPr fontId="107"/>
  </si>
  <si>
    <t>888046229636</t>
    <phoneticPr fontId="1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</si>
</sst>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2">
    <numFmt numFmtId="176" formatCode="&quot;¥&quot;#,##0_);[Red]\(&quot;¥&quot;#,##0\)"/>
    <numFmt numFmtId="177" formatCode="#,##0_ ;[Red]\-#,##0\ "/>
    <numFmt numFmtId="178" formatCode="m/d"/>
    <numFmt numFmtId="179" formatCode="#,##0.0_ "/>
    <numFmt numFmtId="180" formatCode="#,##0_ "/>
    <numFmt numFmtId="181" formatCode="#,##0_);[Red]\(#,##0\)"/>
    <numFmt numFmtId="182" formatCode="m/d;@"/>
    <numFmt numFmtId="183" formatCode="m/d;\-;\-;@"/>
    <numFmt numFmtId="184" formatCode="0;[Red]0"/>
    <numFmt numFmtId="185" formatCode="#,##0;[Red]#,##0"/>
    <numFmt numFmtId="186" formatCode="0_);[Red]\(0\)"/>
    <numFmt numFmtId="187" formatCode="#,##0&quot;Kg&quot;"/>
    <numFmt numFmtId="188" formatCode="yy/m/d&quot;UCHIDA&quot;"/>
    <numFmt numFmtId="189" formatCode="0;;;@"/>
    <numFmt numFmtId="190" formatCode="&quot;前月&quot;#,##0_ ;[Red]\-#,##0\ "/>
    <numFmt numFmtId="191" formatCode="&quot;差異&quot;#,##0_ ;[Red]\-#,##0\ "/>
    <numFmt numFmtId="192" formatCode="yy/mm/dd;@"/>
    <numFmt numFmtId="193" formatCode="&quot;差異&quot;#,##0_ ;[Red]&quot;差異&quot;\-#,##0\ "/>
    <numFmt numFmtId="194" formatCode="#,##0;&quot;▲ &quot;#,##0"/>
    <numFmt numFmtId="195" formatCode="#,##0.0_);[Red]\(#,##0.0\)"/>
    <numFmt numFmtId="196" formatCode="0.0_);[Red]\(0.0\)"/>
    <numFmt numFmtId="197" formatCode="0.0"/>
  </numFmts>
  <fonts count="242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10"/>
      <color indexed="22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color indexed="9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8"/>
      <color indexed="10"/>
      <name val="ＭＳ Ｐゴシック"/>
      <family val="3"/>
      <charset val="128"/>
    </font>
    <font>
      <sz val="16"/>
      <name val="ＭＳ Ｐゴシック"/>
      <family val="3"/>
      <charset val="128"/>
    </font>
    <font>
      <sz val="9"/>
      <name val="ＭＳ Ｐゴシック"/>
      <family val="3"/>
      <charset val="134"/>
    </font>
    <font>
      <sz val="9"/>
      <color indexed="81"/>
      <name val="ＭＳ Ｐゴシック"/>
      <family val="3"/>
      <charset val="128"/>
    </font>
    <font>
      <sz val="12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6"/>
      <name val="ＭＳ ゴシック"/>
      <family val="3"/>
      <charset val="128"/>
    </font>
    <font>
      <sz val="14"/>
      <color indexed="81"/>
      <name val="ＭＳ Ｐゴシック"/>
      <family val="3"/>
      <charset val="128"/>
    </font>
    <font>
      <sz val="16"/>
      <color theme="0"/>
      <name val="ＭＳ Ｐゴシック"/>
      <family val="3"/>
      <charset val="128"/>
    </font>
    <font>
      <b/>
      <sz val="14"/>
      <name val="ＭＳ Ｐゴシック"/>
      <family val="3"/>
      <charset val="128"/>
      <scheme val="major"/>
    </font>
    <font>
      <sz val="12"/>
      <name val="ＭＳ Ｐゴシック"/>
      <family val="3"/>
      <charset val="128"/>
      <scheme val="major"/>
    </font>
    <font>
      <b/>
      <sz val="12"/>
      <name val="ＭＳ Ｐゴシック"/>
      <family val="3"/>
      <charset val="128"/>
      <scheme val="major"/>
    </font>
    <font>
      <b/>
      <sz val="12"/>
      <color rgb="FFFF0000"/>
      <name val="ＭＳ Ｐゴシック"/>
      <family val="3"/>
      <charset val="128"/>
      <scheme val="major"/>
    </font>
    <font>
      <sz val="11"/>
      <name val="ＭＳ Ｐゴシック"/>
      <family val="3"/>
      <charset val="128"/>
      <scheme val="major"/>
    </font>
    <font>
      <b/>
      <sz val="16"/>
      <color rgb="FFFF000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1"/>
      <color indexed="81"/>
      <name val="ＭＳ Ｐゴシック"/>
      <family val="3"/>
      <charset val="128"/>
    </font>
    <font>
      <sz val="8"/>
      <name val="ＭＳ Ｐゴシック"/>
      <family val="3"/>
      <charset val="128"/>
      <scheme val="major"/>
    </font>
    <font>
      <sz val="12"/>
      <color theme="0"/>
      <name val="ＭＳ Ｐゴシック"/>
      <family val="3"/>
      <charset val="128"/>
    </font>
    <font>
      <b/>
      <u val="double"/>
      <sz val="16"/>
      <color indexed="12"/>
      <name val="ＭＳ Ｐゴシック"/>
      <family val="3"/>
      <charset val="128"/>
    </font>
    <font>
      <b/>
      <u/>
      <sz val="14"/>
      <color indexed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20"/>
      <color indexed="10"/>
      <name val="ＭＳ Ｐゴシック"/>
      <family val="3"/>
      <charset val="128"/>
    </font>
    <font>
      <b/>
      <sz val="9"/>
      <color indexed="14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2"/>
      <color theme="0" tint="-0.34998626667073579"/>
      <name val="ＭＳ Ｐゴシック"/>
      <family val="3"/>
      <charset val="128"/>
    </font>
    <font>
      <sz val="11"/>
      <color theme="0" tint="-0.34998626667073579"/>
      <name val="ＭＳ Ｐゴシック"/>
      <family val="3"/>
      <charset val="128"/>
    </font>
    <font>
      <b/>
      <sz val="10"/>
      <color theme="0" tint="-0.34998626667073579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14"/>
      <name val="ＭＳ Ｐゴシック"/>
      <family val="3"/>
      <charset val="128"/>
      <scheme val="major"/>
    </font>
    <font>
      <b/>
      <sz val="10"/>
      <color rgb="FFFF0000"/>
      <name val="ＭＳ Ｐゴシック"/>
      <family val="3"/>
      <charset val="128"/>
    </font>
    <font>
      <b/>
      <sz val="14"/>
      <color theme="0" tint="-0.3499862666707357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4"/>
      <color rgb="FFFF0000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8"/>
      <name val="ＭＳ Ｐゴシック"/>
      <family val="3"/>
      <charset val="128"/>
    </font>
    <font>
      <sz val="16"/>
      <color indexed="8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sz val="11"/>
      <name val="Meiryo UI"/>
      <family val="3"/>
      <charset val="128"/>
    </font>
    <font>
      <sz val="24"/>
      <name val="Meiryo UI"/>
      <family val="3"/>
      <charset val="128"/>
    </font>
    <font>
      <sz val="16"/>
      <name val="Meiryo UI"/>
      <family val="3"/>
      <charset val="128"/>
    </font>
    <font>
      <sz val="18"/>
      <name val="Meiryo UI"/>
      <family val="3"/>
      <charset val="128"/>
    </font>
    <font>
      <sz val="20"/>
      <name val="Meiryo UI"/>
      <family val="3"/>
      <charset val="128"/>
    </font>
    <font>
      <sz val="16"/>
      <color rgb="FF000000"/>
      <name val="Meiryo UI"/>
      <family val="3"/>
      <charset val="128"/>
    </font>
    <font>
      <sz val="18"/>
      <color rgb="FF000000"/>
      <name val="Meiryo UI"/>
      <family val="3"/>
      <charset val="128"/>
    </font>
    <font>
      <sz val="9.5"/>
      <name val="ＭＳ Ｐゴシック"/>
      <family val="3"/>
      <charset val="128"/>
    </font>
    <font>
      <sz val="9.5"/>
      <color theme="1"/>
      <name val="ＭＳ Ｐゴシック"/>
      <family val="3"/>
      <charset val="128"/>
    </font>
    <font>
      <sz val="12"/>
      <color rgb="FFFF0000"/>
      <name val="ＭＳ Ｐゴシック"/>
      <family val="3"/>
      <charset val="128"/>
      <scheme val="maj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b/>
      <sz val="16"/>
      <color rgb="FFFF0000"/>
      <name val="ＭＳ Ｐゴシック"/>
      <family val="3"/>
      <charset val="128"/>
      <scheme val="major"/>
    </font>
    <font>
      <sz val="11"/>
      <color rgb="FFFF0000"/>
      <name val="ＭＳ Ｐゴシック"/>
      <family val="3"/>
      <charset val="128"/>
      <scheme val="major"/>
    </font>
    <font>
      <b/>
      <sz val="11"/>
      <color rgb="FFFF0000"/>
      <name val="ＭＳ Ｐゴシック"/>
      <family val="3"/>
      <charset val="128"/>
      <scheme val="major"/>
    </font>
    <font>
      <sz val="14"/>
      <color theme="0"/>
      <name val="ＭＳ Ｐゴシック"/>
      <family val="3"/>
      <charset val="128"/>
    </font>
    <font>
      <sz val="14"/>
      <color indexed="9"/>
      <name val="ＭＳ Ｐゴシック"/>
      <family val="3"/>
      <charset val="128"/>
    </font>
    <font>
      <b/>
      <u/>
      <sz val="11"/>
      <color indexed="12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b/>
      <sz val="18"/>
      <color rgb="FFFF0000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  <scheme val="major"/>
    </font>
    <font>
      <sz val="14"/>
      <color rgb="FFFF0000"/>
      <name val="ＭＳ Ｐゴシック"/>
      <family val="3"/>
      <charset val="128"/>
      <scheme val="major"/>
    </font>
    <font>
      <b/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color rgb="FFFF0000"/>
      <name val="ＭＳ Ｐゴシック"/>
      <family val="3"/>
      <charset val="128"/>
    </font>
    <font>
      <sz val="18"/>
      <color rgb="FFFF0000"/>
      <name val="ＭＳ Ｐゴシック"/>
      <family val="3"/>
      <charset val="128"/>
    </font>
    <font>
      <sz val="18"/>
      <color theme="1"/>
      <name val="ＭＳ Ｐゴシック"/>
      <family val="3"/>
      <charset val="128"/>
    </font>
    <font>
      <b/>
      <u/>
      <sz val="18"/>
      <color indexed="12"/>
      <name val="ＭＳ Ｐゴシック"/>
      <family val="3"/>
      <charset val="128"/>
    </font>
    <font>
      <b/>
      <u/>
      <sz val="18"/>
      <name val="ＭＳ Ｐゴシック"/>
      <family val="3"/>
      <charset val="128"/>
    </font>
    <font>
      <b/>
      <sz val="11"/>
      <color theme="0" tint="-0.34998626667073579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ajor"/>
    </font>
    <font>
      <sz val="20"/>
      <name val="ＭＳ Ｐゴシック"/>
      <family val="3"/>
      <charset val="128"/>
    </font>
    <font>
      <b/>
      <sz val="22"/>
      <color rgb="FFFF0000"/>
      <name val="ＭＳ Ｐゴシック"/>
      <family val="3"/>
      <charset val="128"/>
    </font>
    <font>
      <b/>
      <sz val="20"/>
      <color rgb="FFFF0000"/>
      <name val="ＭＳ Ｐゴシック"/>
      <family val="3"/>
      <charset val="128"/>
    </font>
    <font>
      <b/>
      <sz val="24"/>
      <color rgb="FFFF0000"/>
      <name val="ＭＳ Ｐゴシック"/>
      <family val="3"/>
      <charset val="128"/>
    </font>
    <font>
      <b/>
      <sz val="18"/>
      <color theme="1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</font>
    <font>
      <b/>
      <sz val="14"/>
      <color rgb="FFA6A6A6"/>
      <name val="ＭＳ Ｐゴシック"/>
      <family val="3"/>
      <charset val="128"/>
    </font>
    <font>
      <sz val="12"/>
      <color rgb="FFA6A6A6"/>
      <name val="ＭＳ Ｐゴシック"/>
      <family val="3"/>
      <charset val="128"/>
    </font>
    <font>
      <sz val="11"/>
      <color rgb="FFA6A6A6"/>
      <name val="ＭＳ Ｐゴシック"/>
      <family val="3"/>
      <charset val="128"/>
    </font>
    <font>
      <b/>
      <sz val="11"/>
      <color rgb="FF6699FF"/>
      <name val="ＭＳ Ｐゴシック"/>
      <family val="3"/>
      <charset val="128"/>
    </font>
    <font>
      <sz val="22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6"/>
      <color indexed="9"/>
      <name val="ＭＳ Ｐゴシック"/>
      <family val="3"/>
      <charset val="128"/>
    </font>
    <font>
      <sz val="18"/>
      <color theme="0"/>
      <name val="ＭＳ Ｐゴシック"/>
      <family val="3"/>
      <charset val="128"/>
    </font>
    <font>
      <sz val="1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  <font>
      <sz val="10"/>
      <color theme="0"/>
      <name val="ＭＳ Ｐゴシック"/>
      <family val="3"/>
      <charset val="128"/>
      <scheme val="minor"/>
    </font>
    <font>
      <sz val="14"/>
      <name val="ＭＳ Ｐゴシック"/>
      <family val="3"/>
      <charset val="128"/>
      <scheme val="minor"/>
    </font>
    <font>
      <b/>
      <sz val="11"/>
      <color theme="3" tint="0.39997558519241921"/>
      <name val="ＭＳ Ｐゴシック"/>
      <family val="3"/>
      <charset val="128"/>
    </font>
    <font>
      <sz val="19"/>
      <name val="ＭＳ Ｐゴシック"/>
      <family val="3"/>
      <charset val="128"/>
    </font>
    <font>
      <sz val="18"/>
      <name val="ＭＳ Ｐゴシック"/>
      <family val="3"/>
      <charset val="128"/>
      <scheme val="major"/>
    </font>
    <font>
      <sz val="18"/>
      <color rgb="FFFF0000"/>
      <name val="ＭＳ Ｐゴシック"/>
      <family val="3"/>
      <charset val="128"/>
      <scheme val="major"/>
    </font>
    <font>
      <b/>
      <sz val="18"/>
      <name val="ＭＳ Ｐゴシック"/>
      <family val="3"/>
      <charset val="128"/>
      <scheme val="major"/>
    </font>
    <font>
      <b/>
      <sz val="18"/>
      <color rgb="FFFF0000"/>
      <name val="ＭＳ Ｐゴシック"/>
      <family val="3"/>
      <charset val="128"/>
      <scheme val="major"/>
    </font>
    <font>
      <b/>
      <u/>
      <sz val="18"/>
      <color indexed="10"/>
      <name val="ＭＳ Ｐゴシック"/>
      <family val="3"/>
      <charset val="128"/>
    </font>
    <font>
      <b/>
      <u/>
      <sz val="8"/>
      <color indexed="10"/>
      <name val="ＭＳ Ｐゴシック"/>
      <family val="3"/>
      <charset val="128"/>
    </font>
    <font>
      <b/>
      <sz val="8"/>
      <color theme="0"/>
      <name val="ＭＳ Ｐゴシック"/>
      <family val="3"/>
      <charset val="128"/>
    </font>
    <font>
      <sz val="8"/>
      <color indexed="10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8"/>
      <color indexed="9"/>
      <name val="ＭＳ Ｐゴシック"/>
      <family val="3"/>
      <charset val="128"/>
    </font>
    <font>
      <sz val="18"/>
      <color indexed="8"/>
      <name val="ＭＳ Ｐゴシック"/>
      <family val="3"/>
      <charset val="128"/>
    </font>
    <font>
      <sz val="18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  <scheme val="minor"/>
    </font>
  </fonts>
  <fills count="7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00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4659260841701"/>
        <bgColor indexed="64"/>
      </patternFill>
    </fill>
  </fills>
  <borders count="22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rgb="FFFF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ck">
        <color rgb="FFFF0000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ck">
        <color rgb="FFFF0000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 diagonalUp="1">
      <left/>
      <right style="thin">
        <color auto="1"/>
      </right>
      <top/>
      <bottom style="thin">
        <color auto="1"/>
      </bottom>
      <diagonal style="thin">
        <color indexed="64"/>
      </diagonal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rgb="FFFF0000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 diagonalUp="1"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thin">
        <color indexed="64"/>
      </diagonal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 style="hair">
        <color indexed="64"/>
      </top>
      <bottom style="thick">
        <color auto="1"/>
      </bottom>
      <diagonal/>
    </border>
    <border diagonalUp="1"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double">
        <color auto="1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 diagonalUp="1">
      <left/>
      <right/>
      <top style="thin">
        <color indexed="64"/>
      </top>
      <bottom/>
      <diagonal style="thin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 diagonalUp="1">
      <left style="medium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Up="1">
      <left style="medium">
        <color indexed="64"/>
      </left>
      <right style="thin">
        <color indexed="64"/>
      </right>
      <top style="hair">
        <color auto="1"/>
      </top>
      <bottom style="hair">
        <color auto="1"/>
      </bottom>
      <diagonal style="thin">
        <color indexed="64"/>
      </diagonal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 diagonalUp="1"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>
      <left style="thin">
        <color auto="1"/>
      </left>
      <right style="thin">
        <color indexed="64"/>
      </right>
      <top/>
      <bottom style="medium">
        <color rgb="FFFF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rgb="FFFF0000"/>
      </bottom>
      <diagonal/>
    </border>
    <border>
      <left/>
      <right style="thin">
        <color indexed="64"/>
      </right>
      <top/>
      <bottom style="medium">
        <color rgb="FFFF0000"/>
      </bottom>
      <diagonal/>
    </border>
    <border diagonalUp="1">
      <left style="medium">
        <color indexed="64"/>
      </left>
      <right/>
      <top style="hair">
        <color indexed="64"/>
      </top>
      <bottom style="hair">
        <color auto="1"/>
      </bottom>
      <diagonal style="thin">
        <color indexed="64"/>
      </diagonal>
    </border>
    <border diagonalUp="1">
      <left style="medium">
        <color indexed="64"/>
      </left>
      <right/>
      <top style="hair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medium">
        <color indexed="64"/>
      </top>
      <bottom style="hair">
        <color auto="1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 style="thin">
        <color indexed="64"/>
      </diagonal>
    </border>
    <border>
      <left/>
      <right/>
      <top/>
      <bottom style="medium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Up="1">
      <left/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</borders>
  <cellStyleXfs count="591">
    <xf numFmtId="0" fontId="0" fillId="0" borderId="0"/>
    <xf numFmtId="0" fontId="81" fillId="2" borderId="0"/>
    <xf numFmtId="0" fontId="81" fillId="3" borderId="0"/>
    <xf numFmtId="0" fontId="81" fillId="4" borderId="0"/>
    <xf numFmtId="0" fontId="81" fillId="5" borderId="0"/>
    <xf numFmtId="0" fontId="81" fillId="6" borderId="0"/>
    <xf numFmtId="0" fontId="81" fillId="7" borderId="0"/>
    <xf numFmtId="0" fontId="81" fillId="8" borderId="0"/>
    <xf numFmtId="0" fontId="81" fillId="9" borderId="0"/>
    <xf numFmtId="0" fontId="81" fillId="10" borderId="0"/>
    <xf numFmtId="0" fontId="81" fillId="5" borderId="0"/>
    <xf numFmtId="0" fontId="81" fillId="8" borderId="0"/>
    <xf numFmtId="0" fontId="81" fillId="11" borderId="0"/>
    <xf numFmtId="0" fontId="83" fillId="12" borderId="0"/>
    <xf numFmtId="0" fontId="83" fillId="9" borderId="0"/>
    <xf numFmtId="0" fontId="83" fillId="10" borderId="0"/>
    <xf numFmtId="0" fontId="83" fillId="13" borderId="0"/>
    <xf numFmtId="0" fontId="83" fillId="14" borderId="0"/>
    <xf numFmtId="0" fontId="83" fillId="15" borderId="0"/>
    <xf numFmtId="0" fontId="84" fillId="0" borderId="0"/>
    <xf numFmtId="0" fontId="83" fillId="16" borderId="0"/>
    <xf numFmtId="0" fontId="83" fillId="17" borderId="0"/>
    <xf numFmtId="0" fontId="83" fillId="18" borderId="0"/>
    <xf numFmtId="0" fontId="83" fillId="13" borderId="0"/>
    <xf numFmtId="0" fontId="83" fillId="14" borderId="0"/>
    <xf numFmtId="0" fontId="83" fillId="19" borderId="0"/>
    <xf numFmtId="0" fontId="85" fillId="0" borderId="0"/>
    <xf numFmtId="0" fontId="86" fillId="20" borderId="1"/>
    <xf numFmtId="0" fontId="87" fillId="21" borderId="0"/>
    <xf numFmtId="0" fontId="82" fillId="22" borderId="2"/>
    <xf numFmtId="0" fontId="88" fillId="0" borderId="3"/>
    <xf numFmtId="0" fontId="89" fillId="3" borderId="0"/>
    <xf numFmtId="0" fontId="90" fillId="23" borderId="4"/>
    <xf numFmtId="0" fontId="91" fillId="0" borderId="0"/>
    <xf numFmtId="0" fontId="92" fillId="0" borderId="5"/>
    <xf numFmtId="0" fontId="93" fillId="0" borderId="6"/>
    <xf numFmtId="0" fontId="94" fillId="0" borderId="7"/>
    <xf numFmtId="0" fontId="94" fillId="0" borderId="0"/>
    <xf numFmtId="0" fontId="95" fillId="0" borderId="8"/>
    <xf numFmtId="0" fontId="96" fillId="23" borderId="9"/>
    <xf numFmtId="0" fontId="97" fillId="0" borderId="0"/>
    <xf numFmtId="0" fontId="98" fillId="7" borderId="4"/>
    <xf numFmtId="0" fontId="81" fillId="0" borderId="0">
      <alignment vertical="center"/>
    </xf>
    <xf numFmtId="0" fontId="82" fillId="0" borderId="0">
      <alignment vertical="center"/>
    </xf>
    <xf numFmtId="0" fontId="82" fillId="0" borderId="0"/>
    <xf numFmtId="0" fontId="82" fillId="0" borderId="0"/>
    <xf numFmtId="0" fontId="99" fillId="0" borderId="0"/>
    <xf numFmtId="0" fontId="100" fillId="0" borderId="0"/>
    <xf numFmtId="0" fontId="101" fillId="4" borderId="0"/>
    <xf numFmtId="0" fontId="99" fillId="0" borderId="0"/>
    <xf numFmtId="0" fontId="81" fillId="2" borderId="0"/>
    <xf numFmtId="0" fontId="81" fillId="3" borderId="0"/>
    <xf numFmtId="0" fontId="81" fillId="4" borderId="0"/>
    <xf numFmtId="0" fontId="81" fillId="5" borderId="0"/>
    <xf numFmtId="0" fontId="81" fillId="6" borderId="0"/>
    <xf numFmtId="0" fontId="81" fillId="7" borderId="0"/>
    <xf numFmtId="0" fontId="81" fillId="8" borderId="0"/>
    <xf numFmtId="0" fontId="81" fillId="9" borderId="0"/>
    <xf numFmtId="0" fontId="81" fillId="10" borderId="0"/>
    <xf numFmtId="0" fontId="81" fillId="5" borderId="0"/>
    <xf numFmtId="0" fontId="81" fillId="8" borderId="0"/>
    <xf numFmtId="0" fontId="81" fillId="11" borderId="0"/>
    <xf numFmtId="0" fontId="83" fillId="12" borderId="0"/>
    <xf numFmtId="0" fontId="83" fillId="9" borderId="0"/>
    <xf numFmtId="0" fontId="83" fillId="10" borderId="0"/>
    <xf numFmtId="0" fontId="83" fillId="13" borderId="0"/>
    <xf numFmtId="0" fontId="83" fillId="14" borderId="0"/>
    <xf numFmtId="0" fontId="83" fillId="15" borderId="0"/>
    <xf numFmtId="0" fontId="83" fillId="16" borderId="0"/>
    <xf numFmtId="0" fontId="83" fillId="17" borderId="0"/>
    <xf numFmtId="0" fontId="83" fillId="18" borderId="0"/>
    <xf numFmtId="0" fontId="83" fillId="13" borderId="0"/>
    <xf numFmtId="0" fontId="83" fillId="14" borderId="0"/>
    <xf numFmtId="0" fontId="83" fillId="19" borderId="0"/>
    <xf numFmtId="0" fontId="85" fillId="0" borderId="0"/>
    <xf numFmtId="0" fontId="86" fillId="20" borderId="1"/>
    <xf numFmtId="0" fontId="87" fillId="21" borderId="0"/>
    <xf numFmtId="0" fontId="99" fillId="22" borderId="2"/>
    <xf numFmtId="0" fontId="99" fillId="22" borderId="2"/>
    <xf numFmtId="0" fontId="88" fillId="0" borderId="3"/>
    <xf numFmtId="0" fontId="89" fillId="3" borderId="0"/>
    <xf numFmtId="0" fontId="90" fillId="23" borderId="4"/>
    <xf numFmtId="0" fontId="91" fillId="0" borderId="0"/>
    <xf numFmtId="0" fontId="99" fillId="22" borderId="41"/>
    <xf numFmtId="0" fontId="92" fillId="0" borderId="5"/>
    <xf numFmtId="0" fontId="99" fillId="22" borderId="41"/>
    <xf numFmtId="0" fontId="93" fillId="0" borderId="6"/>
    <xf numFmtId="0" fontId="94" fillId="0" borderId="7"/>
    <xf numFmtId="0" fontId="94" fillId="0" borderId="0"/>
    <xf numFmtId="0" fontId="95" fillId="0" borderId="8"/>
    <xf numFmtId="0" fontId="96" fillId="23" borderId="9"/>
    <xf numFmtId="0" fontId="90" fillId="23" borderId="42"/>
    <xf numFmtId="0" fontId="97" fillId="0" borderId="0"/>
    <xf numFmtId="0" fontId="90" fillId="23" borderId="42"/>
    <xf numFmtId="0" fontId="98" fillId="7" borderId="4"/>
    <xf numFmtId="0" fontId="82" fillId="0" borderId="0">
      <alignment vertical="center"/>
    </xf>
    <xf numFmtId="0" fontId="82" fillId="0" borderId="0">
      <alignment vertical="center"/>
    </xf>
    <xf numFmtId="0" fontId="101" fillId="4" borderId="0"/>
    <xf numFmtId="0" fontId="82" fillId="0" borderId="0"/>
    <xf numFmtId="0" fontId="98" fillId="7" borderId="4"/>
    <xf numFmtId="0" fontId="96" fillId="23" borderId="9"/>
    <xf numFmtId="0" fontId="95" fillId="0" borderId="8"/>
    <xf numFmtId="0" fontId="90" fillId="23" borderId="4"/>
    <xf numFmtId="0" fontId="82" fillId="22" borderId="2"/>
    <xf numFmtId="0" fontId="82" fillId="22" borderId="2"/>
    <xf numFmtId="0" fontId="90" fillId="23" borderId="4"/>
    <xf numFmtId="0" fontId="95" fillId="0" borderId="8"/>
    <xf numFmtId="0" fontId="96" fillId="23" borderId="9"/>
    <xf numFmtId="0" fontId="98" fillId="7" borderId="4"/>
    <xf numFmtId="0" fontId="99" fillId="0" borderId="0"/>
    <xf numFmtId="0" fontId="99" fillId="22" borderId="37"/>
    <xf numFmtId="0" fontId="99" fillId="22" borderId="37"/>
    <xf numFmtId="0" fontId="90" fillId="23" borderId="38"/>
    <xf numFmtId="0" fontId="90" fillId="23" borderId="38"/>
    <xf numFmtId="0" fontId="95" fillId="0" borderId="39"/>
    <xf numFmtId="0" fontId="95" fillId="0" borderId="39"/>
    <xf numFmtId="0" fontId="96" fillId="23" borderId="40"/>
    <xf numFmtId="0" fontId="96" fillId="23" borderId="40"/>
    <xf numFmtId="0" fontId="98" fillId="7" borderId="38"/>
    <xf numFmtId="0" fontId="98" fillId="7" borderId="38"/>
    <xf numFmtId="0" fontId="98" fillId="7" borderId="38"/>
    <xf numFmtId="0" fontId="96" fillId="23" borderId="40"/>
    <xf numFmtId="0" fontId="95" fillId="0" borderId="39"/>
    <xf numFmtId="0" fontId="90" fillId="23" borderId="38"/>
    <xf numFmtId="0" fontId="82" fillId="22" borderId="37"/>
    <xf numFmtId="0" fontId="82" fillId="22" borderId="37"/>
    <xf numFmtId="0" fontId="90" fillId="23" borderId="38"/>
    <xf numFmtId="0" fontId="95" fillId="0" borderId="39"/>
    <xf numFmtId="0" fontId="96" fillId="23" borderId="40"/>
    <xf numFmtId="0" fontId="98" fillId="7" borderId="38"/>
    <xf numFmtId="0" fontId="95" fillId="0" borderId="43"/>
    <xf numFmtId="0" fontId="95" fillId="0" borderId="43"/>
    <xf numFmtId="0" fontId="96" fillId="23" borderId="44"/>
    <xf numFmtId="0" fontId="96" fillId="23" borderId="44"/>
    <xf numFmtId="0" fontId="98" fillId="7" borderId="42"/>
    <xf numFmtId="0" fontId="98" fillId="7" borderId="42"/>
    <xf numFmtId="0" fontId="98" fillId="7" borderId="42"/>
    <xf numFmtId="0" fontId="96" fillId="23" borderId="44"/>
    <xf numFmtId="0" fontId="95" fillId="0" borderId="43"/>
    <xf numFmtId="0" fontId="90" fillId="23" borderId="42"/>
    <xf numFmtId="0" fontId="82" fillId="22" borderId="41"/>
    <xf numFmtId="0" fontId="82" fillId="22" borderId="41"/>
    <xf numFmtId="0" fontId="90" fillId="23" borderId="42"/>
    <xf numFmtId="0" fontId="95" fillId="0" borderId="43"/>
    <xf numFmtId="0" fontId="96" fillId="23" borderId="44"/>
    <xf numFmtId="0" fontId="98" fillId="7" borderId="42"/>
    <xf numFmtId="0" fontId="78" fillId="0" borderId="0">
      <alignment vertical="center"/>
    </xf>
    <xf numFmtId="0" fontId="99" fillId="22" borderId="41"/>
    <xf numFmtId="0" fontId="82" fillId="22" borderId="41"/>
    <xf numFmtId="0" fontId="82" fillId="22" borderId="41"/>
    <xf numFmtId="0" fontId="82" fillId="22" borderId="41"/>
    <xf numFmtId="0" fontId="90" fillId="23" borderId="42"/>
    <xf numFmtId="0" fontId="90" fillId="23" borderId="42"/>
    <xf numFmtId="0" fontId="90" fillId="23" borderId="42"/>
    <xf numFmtId="0" fontId="90" fillId="23" borderId="42"/>
    <xf numFmtId="0" fontId="95" fillId="0" borderId="43"/>
    <xf numFmtId="0" fontId="95" fillId="0" borderId="43"/>
    <xf numFmtId="0" fontId="95" fillId="0" borderId="43"/>
    <xf numFmtId="0" fontId="95" fillId="0" borderId="43"/>
    <xf numFmtId="0" fontId="96" fillId="23" borderId="44"/>
    <xf numFmtId="0" fontId="96" fillId="23" borderId="44"/>
    <xf numFmtId="0" fontId="96" fillId="23" borderId="44"/>
    <xf numFmtId="0" fontId="96" fillId="23" borderId="44"/>
    <xf numFmtId="0" fontId="98" fillId="7" borderId="42"/>
    <xf numFmtId="0" fontId="98" fillId="7" borderId="42"/>
    <xf numFmtId="0" fontId="98" fillId="7" borderId="42"/>
    <xf numFmtId="0" fontId="98" fillId="7" borderId="42"/>
    <xf numFmtId="0" fontId="77" fillId="0" borderId="0">
      <alignment vertical="center"/>
    </xf>
    <xf numFmtId="0" fontId="76" fillId="0" borderId="0">
      <alignment vertical="center"/>
    </xf>
    <xf numFmtId="0" fontId="82" fillId="0" borderId="0">
      <alignment vertical="center"/>
    </xf>
    <xf numFmtId="0" fontId="81" fillId="38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1" fillId="40" borderId="0" applyNumberFormat="0" applyBorder="0" applyAlignment="0" applyProtection="0">
      <alignment vertical="center"/>
    </xf>
    <xf numFmtId="0" fontId="81" fillId="41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4" borderId="0" applyNumberFormat="0" applyBorder="0" applyAlignment="0" applyProtection="0">
      <alignment vertical="center"/>
    </xf>
    <xf numFmtId="0" fontId="81" fillId="45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81" fillId="41" borderId="0" applyNumberFormat="0" applyBorder="0" applyAlignment="0" applyProtection="0">
      <alignment vertical="center"/>
    </xf>
    <xf numFmtId="0" fontId="81" fillId="44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56" borderId="1" applyNumberFormat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2" fillId="58" borderId="41" applyNumberFormat="0" applyFont="0" applyAlignment="0" applyProtection="0">
      <alignment vertical="center"/>
    </xf>
    <xf numFmtId="0" fontId="88" fillId="0" borderId="3" applyNumberFormat="0" applyFill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90" fillId="59" borderId="42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5" applyNumberFormat="0" applyFill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0" borderId="7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43" applyNumberFormat="0" applyFill="0" applyAlignment="0" applyProtection="0">
      <alignment vertical="center"/>
    </xf>
    <xf numFmtId="0" fontId="96" fillId="59" borderId="44" applyNumberFormat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43" borderId="42" applyNumberFormat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75" fillId="0" borderId="0">
      <alignment vertical="center"/>
    </xf>
    <xf numFmtId="0" fontId="99" fillId="22" borderId="41"/>
    <xf numFmtId="0" fontId="99" fillId="22" borderId="41"/>
    <xf numFmtId="0" fontId="99" fillId="22" borderId="41"/>
    <xf numFmtId="0" fontId="90" fillId="23" borderId="42"/>
    <xf numFmtId="0" fontId="90" fillId="23" borderId="42"/>
    <xf numFmtId="0" fontId="95" fillId="0" borderId="43"/>
    <xf numFmtId="0" fontId="95" fillId="0" borderId="43"/>
    <xf numFmtId="0" fontId="96" fillId="23" borderId="44"/>
    <xf numFmtId="0" fontId="96" fillId="23" borderId="44"/>
    <xf numFmtId="0" fontId="98" fillId="7" borderId="42"/>
    <xf numFmtId="0" fontId="98" fillId="7" borderId="42"/>
    <xf numFmtId="0" fontId="98" fillId="7" borderId="42"/>
    <xf numFmtId="0" fontId="96" fillId="23" borderId="44"/>
    <xf numFmtId="0" fontId="95" fillId="0" borderId="43"/>
    <xf numFmtId="0" fontId="90" fillId="23" borderId="42"/>
    <xf numFmtId="0" fontId="82" fillId="22" borderId="41"/>
    <xf numFmtId="0" fontId="82" fillId="22" borderId="41"/>
    <xf numFmtId="0" fontId="90" fillId="23" borderId="42"/>
    <xf numFmtId="0" fontId="95" fillId="0" borderId="43"/>
    <xf numFmtId="0" fontId="96" fillId="23" borderId="44"/>
    <xf numFmtId="0" fontId="98" fillId="7" borderId="42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73" fillId="0" borderId="0">
      <alignment vertical="center"/>
    </xf>
    <xf numFmtId="0" fontId="82" fillId="0" borderId="0">
      <alignment vertical="center"/>
    </xf>
    <xf numFmtId="0" fontId="72" fillId="0" borderId="0">
      <alignment vertical="center"/>
    </xf>
    <xf numFmtId="0" fontId="8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82" fillId="0" borderId="0"/>
    <xf numFmtId="0" fontId="72" fillId="0" borderId="0">
      <alignment vertical="center"/>
    </xf>
    <xf numFmtId="0" fontId="72" fillId="0" borderId="0">
      <alignment vertical="center"/>
    </xf>
    <xf numFmtId="38" fontId="99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0" fontId="100" fillId="0" borderId="0"/>
    <xf numFmtId="0" fontId="63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82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82" fillId="0" borderId="0"/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9" fontId="8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38" fillId="0" borderId="0"/>
    <xf numFmtId="38" fontId="82" fillId="0" borderId="0" applyFont="0" applyFill="0" applyBorder="0" applyAlignment="0" applyProtection="0">
      <alignment vertical="center"/>
    </xf>
    <xf numFmtId="0" fontId="94" fillId="0" borderId="210"/>
    <xf numFmtId="0" fontId="94" fillId="0" borderId="21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4" fillId="0" borderId="2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8" fillId="0" borderId="213"/>
    <xf numFmtId="0" fontId="88" fillId="0" borderId="213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8" fillId="0" borderId="21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01">
    <xf numFmtId="0" fontId="0" fillId="0" borderId="0" xfId="0"/>
    <xf numFmtId="0" fontId="102" fillId="0" borderId="0" xfId="98" applyFont="1" applyAlignment="1">
      <alignment vertical="center"/>
    </xf>
    <xf numFmtId="0" fontId="105" fillId="0" borderId="0" xfId="98" applyFont="1" applyAlignment="1">
      <alignment vertical="center"/>
    </xf>
    <xf numFmtId="0" fontId="104" fillId="0" borderId="0" xfId="98" applyFont="1" applyAlignment="1">
      <alignment vertical="center"/>
    </xf>
    <xf numFmtId="0" fontId="109" fillId="0" borderId="0" xfId="98" applyFont="1" applyAlignment="1">
      <alignment vertical="center"/>
    </xf>
    <xf numFmtId="179" fontId="109" fillId="0" borderId="0" xfId="98" applyNumberFormat="1" applyFont="1" applyAlignment="1">
      <alignment vertical="center"/>
    </xf>
    <xf numFmtId="179" fontId="111" fillId="0" borderId="0" xfId="98" applyNumberFormat="1" applyFont="1" applyAlignment="1">
      <alignment vertical="center"/>
    </xf>
    <xf numFmtId="0" fontId="102" fillId="0" borderId="12" xfId="98" applyFont="1" applyBorder="1" applyAlignment="1">
      <alignment horizontal="center" vertical="center"/>
    </xf>
    <xf numFmtId="0" fontId="102" fillId="0" borderId="17" xfId="98" applyFont="1" applyBorder="1" applyAlignment="1">
      <alignment horizontal="center" vertical="center" wrapText="1" shrinkToFit="1"/>
    </xf>
    <xf numFmtId="0" fontId="102" fillId="0" borderId="0" xfId="98" applyFont="1" applyAlignment="1">
      <alignment horizontal="center" vertical="center"/>
    </xf>
    <xf numFmtId="177" fontId="102" fillId="0" borderId="0" xfId="98" applyNumberFormat="1" applyFont="1" applyAlignment="1">
      <alignment vertical="center"/>
    </xf>
    <xf numFmtId="176" fontId="109" fillId="0" borderId="0" xfId="98" applyNumberFormat="1" applyFont="1" applyAlignment="1">
      <alignment vertical="center"/>
    </xf>
    <xf numFmtId="0" fontId="103" fillId="0" borderId="0" xfId="98" applyFont="1" applyAlignment="1">
      <alignment vertical="center"/>
    </xf>
    <xf numFmtId="0" fontId="115" fillId="0" borderId="0" xfId="98" applyFont="1" applyAlignment="1">
      <alignment vertical="center"/>
    </xf>
    <xf numFmtId="0" fontId="123" fillId="0" borderId="0" xfId="98" applyFont="1" applyAlignment="1">
      <alignment vertical="center"/>
    </xf>
    <xf numFmtId="0" fontId="124" fillId="0" borderId="0" xfId="109" applyFont="1" applyAlignment="1">
      <alignment horizontal="left" vertical="center"/>
    </xf>
    <xf numFmtId="0" fontId="125" fillId="0" borderId="0" xfId="109" applyFont="1"/>
    <xf numFmtId="0" fontId="125" fillId="0" borderId="0" xfId="109" applyFont="1" applyAlignment="1">
      <alignment horizontal="right" vertical="center"/>
    </xf>
    <xf numFmtId="0" fontId="125" fillId="0" borderId="0" xfId="109" applyFont="1" applyAlignment="1">
      <alignment horizontal="center" vertical="center" wrapText="1"/>
    </xf>
    <xf numFmtId="0" fontId="124" fillId="0" borderId="0" xfId="109" applyFont="1" applyAlignment="1">
      <alignment horizontal="right" vertical="center"/>
    </xf>
    <xf numFmtId="180" fontId="125" fillId="0" borderId="0" xfId="109" applyNumberFormat="1" applyFont="1"/>
    <xf numFmtId="0" fontId="125" fillId="0" borderId="11" xfId="109" applyFont="1" applyBorder="1" applyAlignment="1">
      <alignment horizontal="center" vertical="center"/>
    </xf>
    <xf numFmtId="0" fontId="125" fillId="37" borderId="11" xfId="109" applyFont="1" applyFill="1" applyBorder="1" applyAlignment="1">
      <alignment horizontal="center" vertical="center" wrapText="1"/>
    </xf>
    <xf numFmtId="0" fontId="125" fillId="0" borderId="11" xfId="109" applyFont="1" applyBorder="1" applyAlignment="1">
      <alignment horizontal="center" vertical="center" wrapText="1"/>
    </xf>
    <xf numFmtId="0" fontId="125" fillId="0" borderId="0" xfId="109" applyFont="1" applyAlignment="1">
      <alignment vertical="top"/>
    </xf>
    <xf numFmtId="0" fontId="129" fillId="0" borderId="0" xfId="98" applyFont="1" applyAlignment="1">
      <alignment vertical="center"/>
    </xf>
    <xf numFmtId="0" fontId="130" fillId="0" borderId="0" xfId="98" applyFont="1" applyAlignment="1">
      <alignment horizontal="center" vertical="center"/>
    </xf>
    <xf numFmtId="177" fontId="130" fillId="0" borderId="0" xfId="98" applyNumberFormat="1" applyFont="1" applyAlignment="1">
      <alignment vertical="center"/>
    </xf>
    <xf numFmtId="0" fontId="130" fillId="0" borderId="0" xfId="98" applyFont="1" applyAlignment="1">
      <alignment vertical="center"/>
    </xf>
    <xf numFmtId="0" fontId="102" fillId="0" borderId="0" xfId="98" applyFont="1" applyAlignment="1">
      <alignment vertical="top"/>
    </xf>
    <xf numFmtId="177" fontId="133" fillId="0" borderId="0" xfId="98" applyNumberFormat="1" applyFont="1" applyAlignment="1">
      <alignment vertical="center"/>
    </xf>
    <xf numFmtId="0" fontId="125" fillId="0" borderId="11" xfId="109" applyFont="1" applyBorder="1" applyAlignment="1">
      <alignment vertical="top" wrapText="1"/>
    </xf>
    <xf numFmtId="180" fontId="125" fillId="0" borderId="11" xfId="109" applyNumberFormat="1" applyFont="1" applyBorder="1" applyAlignment="1">
      <alignment horizontal="center" vertical="top" wrapText="1"/>
    </xf>
    <xf numFmtId="188" fontId="125" fillId="0" borderId="0" xfId="109" applyNumberFormat="1" applyFont="1" applyAlignment="1">
      <alignment vertical="center"/>
    </xf>
    <xf numFmtId="182" fontId="125" fillId="0" borderId="0" xfId="109" applyNumberFormat="1" applyFont="1" applyAlignment="1">
      <alignment vertical="center"/>
    </xf>
    <xf numFmtId="182" fontId="127" fillId="0" borderId="11" xfId="109" applyNumberFormat="1" applyFont="1" applyBorder="1" applyAlignment="1">
      <alignment horizontal="center" vertical="center"/>
    </xf>
    <xf numFmtId="177" fontId="82" fillId="0" borderId="0" xfId="98" applyNumberFormat="1" applyAlignment="1">
      <alignment vertical="center"/>
    </xf>
    <xf numFmtId="178" fontId="134" fillId="0" borderId="0" xfId="45" applyNumberFormat="1" applyFont="1" applyAlignment="1">
      <alignment horizontal="left" vertical="center"/>
    </xf>
    <xf numFmtId="177" fontId="135" fillId="0" borderId="0" xfId="47" applyNumberFormat="1" applyFont="1" applyAlignment="1">
      <alignment horizontal="left" vertical="center"/>
    </xf>
    <xf numFmtId="178" fontId="136" fillId="0" borderId="0" xfId="45" applyNumberFormat="1" applyFont="1" applyAlignment="1">
      <alignment horizontal="center" vertical="center"/>
    </xf>
    <xf numFmtId="0" fontId="137" fillId="24" borderId="33" xfId="45" applyFont="1" applyFill="1" applyBorder="1" applyAlignment="1">
      <alignment horizontal="center" vertical="center"/>
    </xf>
    <xf numFmtId="177" fontId="138" fillId="0" borderId="0" xfId="45" applyNumberFormat="1" applyFont="1" applyAlignment="1">
      <alignment horizontal="left" vertical="center"/>
    </xf>
    <xf numFmtId="0" fontId="139" fillId="0" borderId="0" xfId="45" applyFont="1" applyAlignment="1">
      <alignment horizontal="center" vertical="center"/>
    </xf>
    <xf numFmtId="0" fontId="139" fillId="0" borderId="0" xfId="45" applyFont="1" applyAlignment="1">
      <alignment horizontal="left" vertical="center"/>
    </xf>
    <xf numFmtId="178" fontId="136" fillId="0" borderId="11" xfId="45" applyNumberFormat="1" applyFont="1" applyBorder="1" applyAlignment="1">
      <alignment horizontal="center" vertical="top"/>
    </xf>
    <xf numFmtId="178" fontId="136" fillId="0" borderId="24" xfId="0" applyNumberFormat="1" applyFont="1" applyBorder="1" applyAlignment="1">
      <alignment horizontal="right" vertical="center"/>
    </xf>
    <xf numFmtId="178" fontId="136" fillId="0" borderId="0" xfId="46" applyNumberFormat="1" applyFont="1" applyAlignment="1">
      <alignment horizontal="right" vertical="center"/>
    </xf>
    <xf numFmtId="178" fontId="136" fillId="0" borderId="0" xfId="45" applyNumberFormat="1" applyFont="1" applyAlignment="1">
      <alignment horizontal="right" vertical="center"/>
    </xf>
    <xf numFmtId="180" fontId="80" fillId="0" borderId="11" xfId="45" applyNumberFormat="1" applyFont="1" applyBorder="1" applyAlignment="1">
      <alignment horizontal="center" vertical="center"/>
    </xf>
    <xf numFmtId="0" fontId="0" fillId="0" borderId="11" xfId="45" quotePrefix="1" applyFont="1" applyBorder="1" applyAlignment="1">
      <alignment horizontal="center" vertical="center"/>
    </xf>
    <xf numFmtId="0" fontId="147" fillId="0" borderId="0" xfId="0" applyFont="1" applyAlignment="1">
      <alignment vertical="center"/>
    </xf>
    <xf numFmtId="0" fontId="147" fillId="0" borderId="0" xfId="0" applyFont="1" applyAlignment="1">
      <alignment horizontal="center" vertical="center"/>
    </xf>
    <xf numFmtId="178" fontId="147" fillId="0" borderId="0" xfId="0" applyNumberFormat="1" applyFont="1" applyAlignment="1">
      <alignment horizontal="right" vertical="center"/>
    </xf>
    <xf numFmtId="0" fontId="149" fillId="0" borderId="0" xfId="0" applyFont="1" applyAlignment="1">
      <alignment vertical="center"/>
    </xf>
    <xf numFmtId="0" fontId="148" fillId="0" borderId="0" xfId="0" applyFont="1" applyAlignment="1">
      <alignment horizontal="center" vertical="center"/>
    </xf>
    <xf numFmtId="178" fontId="149" fillId="0" borderId="0" xfId="0" applyNumberFormat="1" applyFont="1" applyAlignment="1">
      <alignment vertical="center"/>
    </xf>
    <xf numFmtId="0" fontId="147" fillId="0" borderId="0" xfId="0" applyFont="1" applyAlignment="1">
      <alignment horizontal="center" vertical="top"/>
    </xf>
    <xf numFmtId="0" fontId="149" fillId="0" borderId="0" xfId="0" applyFont="1" applyAlignment="1">
      <alignment horizontal="center" vertical="top"/>
    </xf>
    <xf numFmtId="0" fontId="152" fillId="0" borderId="0" xfId="0" applyFont="1" applyAlignment="1">
      <alignment horizontal="center" vertical="center" wrapText="1"/>
    </xf>
    <xf numFmtId="0" fontId="149" fillId="0" borderId="0" xfId="0" applyFont="1" applyAlignment="1">
      <alignment horizontal="center" vertical="center"/>
    </xf>
    <xf numFmtId="178" fontId="149" fillId="0" borderId="0" xfId="0" applyNumberFormat="1" applyFont="1" applyAlignment="1">
      <alignment horizontal="center" vertical="center"/>
    </xf>
    <xf numFmtId="182" fontId="147" fillId="0" borderId="0" xfId="0" applyNumberFormat="1" applyFont="1" applyAlignment="1">
      <alignment horizontal="center" vertical="center"/>
    </xf>
    <xf numFmtId="181" fontId="102" fillId="0" borderId="0" xfId="98" applyNumberFormat="1" applyFont="1" applyAlignment="1">
      <alignment vertical="center"/>
    </xf>
    <xf numFmtId="0" fontId="80" fillId="0" borderId="0" xfId="0" applyFont="1" applyAlignment="1">
      <alignment horizontal="center" vertical="center"/>
    </xf>
    <xf numFmtId="176" fontId="123" fillId="0" borderId="0" xfId="98" applyNumberFormat="1" applyFont="1" applyAlignment="1">
      <alignment vertical="center"/>
    </xf>
    <xf numFmtId="181" fontId="82" fillId="0" borderId="80" xfId="98" applyNumberFormat="1" applyBorder="1" applyAlignment="1">
      <alignment vertical="center"/>
    </xf>
    <xf numFmtId="181" fontId="82" fillId="0" borderId="81" xfId="98" applyNumberFormat="1" applyBorder="1" applyAlignment="1">
      <alignment vertical="center"/>
    </xf>
    <xf numFmtId="181" fontId="82" fillId="0" borderId="82" xfId="98" applyNumberFormat="1" applyBorder="1" applyAlignment="1">
      <alignment vertical="center"/>
    </xf>
    <xf numFmtId="178" fontId="105" fillId="0" borderId="0" xfId="0" applyNumberFormat="1" applyFont="1" applyAlignment="1">
      <alignment horizontal="center" vertical="center" wrapText="1"/>
    </xf>
    <xf numFmtId="177" fontId="82" fillId="0" borderId="24" xfId="45" applyNumberFormat="1" applyBorder="1" applyAlignment="1">
      <alignment horizontal="right" vertical="center"/>
    </xf>
    <xf numFmtId="181" fontId="148" fillId="0" borderId="0" xfId="0" applyNumberFormat="1" applyFont="1" applyAlignment="1">
      <alignment horizontal="center" vertical="center"/>
    </xf>
    <xf numFmtId="0" fontId="80" fillId="0" borderId="11" xfId="45" applyFont="1" applyBorder="1" applyAlignment="1">
      <alignment horizontal="center" vertical="top" wrapText="1"/>
    </xf>
    <xf numFmtId="0" fontId="105" fillId="0" borderId="0" xfId="45" applyFont="1" applyAlignment="1">
      <alignment horizontal="center" vertical="center"/>
    </xf>
    <xf numFmtId="0" fontId="105" fillId="0" borderId="11" xfId="45" applyFont="1" applyBorder="1" applyAlignment="1">
      <alignment horizontal="center" vertical="top" wrapText="1"/>
    </xf>
    <xf numFmtId="180" fontId="105" fillId="0" borderId="24" xfId="45" applyNumberFormat="1" applyFont="1" applyBorder="1" applyAlignment="1">
      <alignment horizontal="right" vertical="center"/>
    </xf>
    <xf numFmtId="180" fontId="105" fillId="0" borderId="0" xfId="45" applyNumberFormat="1" applyFont="1" applyAlignment="1">
      <alignment horizontal="right" vertical="center"/>
    </xf>
    <xf numFmtId="183" fontId="102" fillId="0" borderId="0" xfId="109" applyNumberFormat="1" applyFont="1" applyAlignment="1">
      <alignment horizontal="center" vertical="center"/>
    </xf>
    <xf numFmtId="0" fontId="102" fillId="0" borderId="0" xfId="109" applyFont="1" applyAlignment="1">
      <alignment vertical="center"/>
    </xf>
    <xf numFmtId="183" fontId="113" fillId="0" borderId="0" xfId="47" applyNumberFormat="1" applyFont="1" applyAlignment="1">
      <alignment horizontal="center" vertical="center"/>
    </xf>
    <xf numFmtId="183" fontId="105" fillId="0" borderId="0" xfId="109" applyNumberFormat="1" applyFont="1" applyAlignment="1">
      <alignment horizontal="center" vertical="center"/>
    </xf>
    <xf numFmtId="0" fontId="80" fillId="0" borderId="0" xfId="109" applyFont="1" applyAlignment="1">
      <alignment horizontal="center" vertical="center"/>
    </xf>
    <xf numFmtId="0" fontId="105" fillId="0" borderId="0" xfId="109" applyFont="1" applyAlignment="1">
      <alignment vertical="center"/>
    </xf>
    <xf numFmtId="0" fontId="112" fillId="0" borderId="0" xfId="109" applyFont="1" applyAlignment="1">
      <alignment horizontal="center" vertical="center"/>
    </xf>
    <xf numFmtId="183" fontId="105" fillId="0" borderId="11" xfId="47" applyNumberFormat="1" applyFont="1" applyBorder="1" applyAlignment="1">
      <alignment horizontal="center" vertical="center" wrapText="1"/>
    </xf>
    <xf numFmtId="0" fontId="105" fillId="29" borderId="11" xfId="47" applyFont="1" applyFill="1" applyBorder="1" applyAlignment="1">
      <alignment horizontal="center" vertical="center" wrapText="1"/>
    </xf>
    <xf numFmtId="0" fontId="102" fillId="0" borderId="11" xfId="47" applyFont="1" applyBorder="1" applyAlignment="1">
      <alignment horizontal="center" vertical="center" wrapText="1"/>
    </xf>
    <xf numFmtId="38" fontId="105" fillId="0" borderId="12" xfId="249" applyFont="1" applyBorder="1" applyAlignment="1">
      <alignment horizontal="right" vertical="center"/>
    </xf>
    <xf numFmtId="177" fontId="105" fillId="0" borderId="0" xfId="109" applyNumberFormat="1" applyFont="1" applyAlignment="1">
      <alignment vertical="center"/>
    </xf>
    <xf numFmtId="177" fontId="102" fillId="0" borderId="0" xfId="109" applyNumberFormat="1" applyFont="1" applyAlignment="1">
      <alignment horizontal="center" vertical="center"/>
    </xf>
    <xf numFmtId="183" fontId="144" fillId="0" borderId="0" xfId="109" applyNumberFormat="1" applyFont="1" applyAlignment="1">
      <alignment horizontal="center" vertical="center"/>
    </xf>
    <xf numFmtId="177" fontId="105" fillId="29" borderId="23" xfId="109" applyNumberFormat="1" applyFont="1" applyFill="1" applyBorder="1" applyAlignment="1">
      <alignment horizontal="center" vertical="center"/>
    </xf>
    <xf numFmtId="0" fontId="102" fillId="0" borderId="11" xfId="109" applyFont="1" applyBorder="1" applyAlignment="1">
      <alignment horizontal="center" vertical="center" wrapText="1"/>
    </xf>
    <xf numFmtId="177" fontId="102" fillId="0" borderId="11" xfId="109" applyNumberFormat="1" applyFont="1" applyBorder="1" applyAlignment="1">
      <alignment horizontal="center" vertical="center" wrapText="1"/>
    </xf>
    <xf numFmtId="183" fontId="105" fillId="0" borderId="11" xfId="109" applyNumberFormat="1" applyFont="1" applyBorder="1" applyAlignment="1">
      <alignment horizontal="right" vertical="center"/>
    </xf>
    <xf numFmtId="0" fontId="129" fillId="0" borderId="0" xfId="109" applyFont="1" applyAlignment="1">
      <alignment vertical="center"/>
    </xf>
    <xf numFmtId="0" fontId="105" fillId="0" borderId="19" xfId="47" applyFont="1" applyBorder="1" applyAlignment="1">
      <alignment horizontal="center" vertical="center" wrapText="1"/>
    </xf>
    <xf numFmtId="0" fontId="79" fillId="0" borderId="11" xfId="47" applyFont="1" applyBorder="1" applyAlignment="1">
      <alignment horizontal="center" vertical="center"/>
    </xf>
    <xf numFmtId="0" fontId="79" fillId="0" borderId="23" xfId="47" applyFont="1" applyBorder="1" applyAlignment="1">
      <alignment horizontal="center" vertical="center"/>
    </xf>
    <xf numFmtId="0" fontId="79" fillId="0" borderId="36" xfId="47" applyFont="1" applyBorder="1" applyAlignment="1">
      <alignment horizontal="center" vertical="center"/>
    </xf>
    <xf numFmtId="0" fontId="79" fillId="0" borderId="11" xfId="109" applyFont="1" applyBorder="1" applyAlignment="1">
      <alignment horizontal="center" vertical="center"/>
    </xf>
    <xf numFmtId="0" fontId="82" fillId="0" borderId="11" xfId="47" applyFont="1" applyBorder="1" applyAlignment="1">
      <alignment horizontal="center" vertical="center" wrapText="1"/>
    </xf>
    <xf numFmtId="0" fontId="82" fillId="0" borderId="36" xfId="47" applyFont="1" applyBorder="1" applyAlignment="1">
      <alignment horizontal="center" vertical="center" wrapText="1"/>
    </xf>
    <xf numFmtId="0" fontId="82" fillId="0" borderId="23" xfId="47" applyFont="1" applyBorder="1" applyAlignment="1">
      <alignment horizontal="center" vertical="center" wrapText="1"/>
    </xf>
    <xf numFmtId="177" fontId="79" fillId="0" borderId="11" xfId="109" applyNumberFormat="1" applyFont="1" applyBorder="1" applyAlignment="1">
      <alignment horizontal="center" vertical="center"/>
    </xf>
    <xf numFmtId="177" fontId="82" fillId="0" borderId="11" xfId="109" applyNumberFormat="1" applyFont="1" applyBorder="1" applyAlignment="1">
      <alignment horizontal="center" vertical="center" wrapText="1"/>
    </xf>
    <xf numFmtId="0" fontId="82" fillId="0" borderId="11" xfId="109" applyFont="1" applyBorder="1" applyAlignment="1">
      <alignment horizontal="center" vertical="center" wrapText="1"/>
    </xf>
    <xf numFmtId="177" fontId="102" fillId="29" borderId="11" xfId="109" applyNumberFormat="1" applyFont="1" applyFill="1" applyBorder="1" applyAlignment="1">
      <alignment horizontal="center" vertical="center" wrapText="1"/>
    </xf>
    <xf numFmtId="0" fontId="125" fillId="0" borderId="0" xfId="109" applyFont="1" applyAlignment="1">
      <alignment vertical="center"/>
    </xf>
    <xf numFmtId="0" fontId="126" fillId="29" borderId="11" xfId="109" applyFont="1" applyFill="1" applyBorder="1" applyAlignment="1">
      <alignment horizontal="center" vertical="center" wrapText="1"/>
    </xf>
    <xf numFmtId="182" fontId="147" fillId="0" borderId="0" xfId="0" applyNumberFormat="1" applyFont="1" applyAlignment="1">
      <alignment horizontal="right" vertical="center"/>
    </xf>
    <xf numFmtId="0" fontId="82" fillId="0" borderId="0" xfId="45" applyAlignment="1">
      <alignment horizontal="center" vertical="center"/>
    </xf>
    <xf numFmtId="0" fontId="79" fillId="0" borderId="0" xfId="45" applyFont="1" applyAlignment="1">
      <alignment horizontal="center" vertical="center"/>
    </xf>
    <xf numFmtId="0" fontId="110" fillId="0" borderId="0" xfId="45" applyFont="1" applyAlignment="1">
      <alignment horizontal="center" vertical="center"/>
    </xf>
    <xf numFmtId="181" fontId="110" fillId="0" borderId="0" xfId="45" applyNumberFormat="1" applyFont="1" applyAlignment="1">
      <alignment horizontal="right" vertical="center"/>
    </xf>
    <xf numFmtId="0" fontId="105" fillId="0" borderId="0" xfId="45" applyFont="1" applyAlignment="1">
      <alignment horizontal="left" vertical="center"/>
    </xf>
    <xf numFmtId="177" fontId="105" fillId="0" borderId="0" xfId="45" applyNumberFormat="1" applyFont="1" applyAlignment="1">
      <alignment horizontal="center" vertical="center"/>
    </xf>
    <xf numFmtId="177" fontId="82" fillId="0" borderId="0" xfId="45" applyNumberFormat="1" applyAlignment="1">
      <alignment horizontal="center" vertical="center"/>
    </xf>
    <xf numFmtId="0" fontId="82" fillId="0" borderId="0" xfId="45" applyAlignment="1">
      <alignment horizontal="left" vertical="center"/>
    </xf>
    <xf numFmtId="0" fontId="80" fillId="0" borderId="0" xfId="45" applyFont="1" applyAlignment="1">
      <alignment horizontal="center" vertical="center"/>
    </xf>
    <xf numFmtId="177" fontId="80" fillId="0" borderId="0" xfId="45" applyNumberFormat="1" applyFont="1" applyAlignment="1">
      <alignment horizontal="center" vertical="center"/>
    </xf>
    <xf numFmtId="0" fontId="113" fillId="0" borderId="0" xfId="45" applyFont="1" applyAlignment="1">
      <alignment horizontal="center" vertical="center"/>
    </xf>
    <xf numFmtId="0" fontId="82" fillId="0" borderId="11" xfId="45" applyBorder="1" applyAlignment="1">
      <alignment horizontal="center" vertical="top"/>
    </xf>
    <xf numFmtId="0" fontId="82" fillId="0" borderId="11" xfId="45" applyBorder="1" applyAlignment="1">
      <alignment horizontal="center" vertical="top" wrapText="1"/>
    </xf>
    <xf numFmtId="181" fontId="82" fillId="0" borderId="11" xfId="45" applyNumberFormat="1" applyBorder="1" applyAlignment="1">
      <alignment horizontal="center" vertical="top" wrapText="1"/>
    </xf>
    <xf numFmtId="177" fontId="102" fillId="0" borderId="11" xfId="45" applyNumberFormat="1" applyFont="1" applyBorder="1" applyAlignment="1">
      <alignment horizontal="center" vertical="top" wrapText="1"/>
    </xf>
    <xf numFmtId="177" fontId="80" fillId="0" borderId="11" xfId="45" applyNumberFormat="1" applyFont="1" applyBorder="1" applyAlignment="1">
      <alignment horizontal="center" vertical="top" wrapText="1"/>
    </xf>
    <xf numFmtId="0" fontId="80" fillId="0" borderId="11" xfId="45" applyFont="1" applyBorder="1" applyAlignment="1">
      <alignment horizontal="center" vertical="top"/>
    </xf>
    <xf numFmtId="0" fontId="80" fillId="0" borderId="0" xfId="45" applyFont="1" applyAlignment="1">
      <alignment horizontal="center" vertical="top"/>
    </xf>
    <xf numFmtId="177" fontId="80" fillId="0" borderId="0" xfId="45" applyNumberFormat="1" applyFont="1" applyAlignment="1">
      <alignment horizontal="right" vertical="center"/>
    </xf>
    <xf numFmtId="0" fontId="102" fillId="0" borderId="24" xfId="0" applyFont="1" applyBorder="1" applyAlignment="1">
      <alignment horizontal="center" vertical="center"/>
    </xf>
    <xf numFmtId="180" fontId="110" fillId="0" borderId="24" xfId="45" applyNumberFormat="1" applyFont="1" applyBorder="1" applyAlignment="1">
      <alignment horizontal="right" vertical="center"/>
    </xf>
    <xf numFmtId="181" fontId="110" fillId="27" borderId="24" xfId="45" applyNumberFormat="1" applyFont="1" applyFill="1" applyBorder="1" applyAlignment="1">
      <alignment horizontal="right" vertical="center"/>
    </xf>
    <xf numFmtId="0" fontId="82" fillId="0" borderId="0" xfId="46" applyFont="1" applyAlignment="1">
      <alignment horizontal="center" vertical="center"/>
    </xf>
    <xf numFmtId="0" fontId="79" fillId="0" borderId="0" xfId="46" applyFont="1" applyAlignment="1">
      <alignment horizontal="center" vertical="center"/>
    </xf>
    <xf numFmtId="180" fontId="110" fillId="17" borderId="16" xfId="45" applyNumberFormat="1" applyFont="1" applyFill="1" applyBorder="1" applyAlignment="1">
      <alignment horizontal="right" vertical="center"/>
    </xf>
    <xf numFmtId="177" fontId="105" fillId="0" borderId="0" xfId="45" applyNumberFormat="1" applyFont="1" applyAlignment="1">
      <alignment horizontal="right" vertical="center"/>
    </xf>
    <xf numFmtId="177" fontId="82" fillId="0" borderId="0" xfId="45" applyNumberFormat="1" applyAlignment="1">
      <alignment horizontal="right" vertical="center"/>
    </xf>
    <xf numFmtId="180" fontId="110" fillId="0" borderId="0" xfId="45" applyNumberFormat="1" applyFont="1" applyAlignment="1">
      <alignment horizontal="right" vertical="center"/>
    </xf>
    <xf numFmtId="180" fontId="113" fillId="0" borderId="0" xfId="45" applyNumberFormat="1" applyFont="1" applyAlignment="1">
      <alignment horizontal="right" vertical="center"/>
    </xf>
    <xf numFmtId="180" fontId="79" fillId="0" borderId="19" xfId="45" applyNumberFormat="1" applyFont="1" applyBorder="1" applyAlignment="1">
      <alignment horizontal="center" vertical="center"/>
    </xf>
    <xf numFmtId="180" fontId="108" fillId="0" borderId="11" xfId="45" applyNumberFormat="1" applyFont="1" applyBorder="1" applyAlignment="1">
      <alignment horizontal="center" vertical="center" wrapText="1"/>
    </xf>
    <xf numFmtId="180" fontId="113" fillId="0" borderId="11" xfId="45" applyNumberFormat="1" applyFont="1" applyBorder="1" applyAlignment="1">
      <alignment horizontal="center" vertical="center" wrapText="1"/>
    </xf>
    <xf numFmtId="0" fontId="80" fillId="0" borderId="0" xfId="45" applyFont="1" applyAlignment="1">
      <alignment horizontal="left" vertical="center"/>
    </xf>
    <xf numFmtId="0" fontId="82" fillId="0" borderId="11" xfId="45" quotePrefix="1" applyBorder="1" applyAlignment="1">
      <alignment horizontal="center" vertical="center"/>
    </xf>
    <xf numFmtId="180" fontId="79" fillId="0" borderId="20" xfId="45" applyNumberFormat="1" applyFont="1" applyBorder="1" applyAlignment="1">
      <alignment horizontal="center" vertical="center"/>
    </xf>
    <xf numFmtId="180" fontId="110" fillId="0" borderId="11" xfId="45" applyNumberFormat="1" applyFont="1" applyBorder="1" applyAlignment="1">
      <alignment horizontal="right" vertical="center"/>
    </xf>
    <xf numFmtId="181" fontId="110" fillId="25" borderId="11" xfId="45" applyNumberFormat="1" applyFont="1" applyFill="1" applyBorder="1" applyAlignment="1">
      <alignment horizontal="right" vertical="center"/>
    </xf>
    <xf numFmtId="180" fontId="105" fillId="0" borderId="11" xfId="45" applyNumberFormat="1" applyFont="1" applyBorder="1" applyAlignment="1">
      <alignment horizontal="right" vertical="center"/>
    </xf>
    <xf numFmtId="180" fontId="79" fillId="0" borderId="11" xfId="45" applyNumberFormat="1" applyFont="1" applyBorder="1" applyAlignment="1">
      <alignment horizontal="center" vertical="center"/>
    </xf>
    <xf numFmtId="0" fontId="167" fillId="0" borderId="0" xfId="98" applyFont="1" applyAlignment="1">
      <alignment vertical="center"/>
    </xf>
    <xf numFmtId="181" fontId="167" fillId="0" borderId="0" xfId="98" applyNumberFormat="1" applyFont="1" applyAlignment="1">
      <alignment vertical="center"/>
    </xf>
    <xf numFmtId="179" fontId="130" fillId="0" borderId="0" xfId="98" applyNumberFormat="1" applyFont="1" applyAlignment="1">
      <alignment vertical="center"/>
    </xf>
    <xf numFmtId="0" fontId="169" fillId="0" borderId="0" xfId="0" applyFont="1" applyAlignment="1">
      <alignment vertical="center"/>
    </xf>
    <xf numFmtId="0" fontId="169" fillId="0" borderId="0" xfId="0" applyFont="1" applyAlignment="1">
      <alignment horizontal="center" vertical="center"/>
    </xf>
    <xf numFmtId="189" fontId="170" fillId="0" borderId="11" xfId="0" applyNumberFormat="1" applyFont="1" applyBorder="1" applyAlignment="1">
      <alignment horizontal="center" vertical="center"/>
    </xf>
    <xf numFmtId="189" fontId="170" fillId="0" borderId="19" xfId="0" applyNumberFormat="1" applyFont="1" applyBorder="1" applyAlignment="1">
      <alignment horizontal="center" vertical="center"/>
    </xf>
    <xf numFmtId="182" fontId="170" fillId="0" borderId="11" xfId="0" applyNumberFormat="1" applyFont="1" applyBorder="1" applyAlignment="1">
      <alignment horizontal="left" vertical="center"/>
    </xf>
    <xf numFmtId="0" fontId="170" fillId="0" borderId="11" xfId="0" applyFont="1" applyBorder="1" applyAlignment="1">
      <alignment vertical="center"/>
    </xf>
    <xf numFmtId="182" fontId="170" fillId="0" borderId="19" xfId="0" applyNumberFormat="1" applyFont="1" applyBorder="1" applyAlignment="1">
      <alignment horizontal="left" vertical="center"/>
    </xf>
    <xf numFmtId="0" fontId="170" fillId="0" borderId="19" xfId="0" applyFont="1" applyBorder="1" applyAlignment="1">
      <alignment vertical="center"/>
    </xf>
    <xf numFmtId="182" fontId="172" fillId="36" borderId="0" xfId="0" applyNumberFormat="1" applyFont="1" applyFill="1" applyAlignment="1">
      <alignment horizontal="center" vertical="center"/>
    </xf>
    <xf numFmtId="182" fontId="171" fillId="33" borderId="11" xfId="0" applyNumberFormat="1" applyFont="1" applyFill="1" applyBorder="1" applyAlignment="1">
      <alignment horizontal="center" vertical="center"/>
    </xf>
    <xf numFmtId="182" fontId="171" fillId="33" borderId="11" xfId="0" applyNumberFormat="1" applyFont="1" applyFill="1" applyBorder="1" applyAlignment="1">
      <alignment horizontal="center" vertical="center" wrapText="1"/>
    </xf>
    <xf numFmtId="182" fontId="174" fillId="33" borderId="11" xfId="0" applyNumberFormat="1" applyFont="1" applyFill="1" applyBorder="1" applyAlignment="1">
      <alignment horizontal="center" vertical="center"/>
    </xf>
    <xf numFmtId="182" fontId="172" fillId="33" borderId="11" xfId="0" applyNumberFormat="1" applyFont="1" applyFill="1" applyBorder="1" applyAlignment="1">
      <alignment horizontal="center" vertical="center" wrapText="1"/>
    </xf>
    <xf numFmtId="182" fontId="172" fillId="33" borderId="11" xfId="0" applyNumberFormat="1" applyFont="1" applyFill="1" applyBorder="1" applyAlignment="1">
      <alignment horizontal="center" vertical="center"/>
    </xf>
    <xf numFmtId="182" fontId="175" fillId="33" borderId="11" xfId="0" applyNumberFormat="1" applyFont="1" applyFill="1" applyBorder="1" applyAlignment="1">
      <alignment horizontal="center" vertical="center" wrapText="1"/>
    </xf>
    <xf numFmtId="182" fontId="173" fillId="0" borderId="11" xfId="0" applyNumberFormat="1" applyFont="1" applyBorder="1" applyAlignment="1">
      <alignment horizontal="center" vertical="center" wrapText="1"/>
    </xf>
    <xf numFmtId="0" fontId="173" fillId="0" borderId="11" xfId="0" applyFont="1" applyBorder="1" applyAlignment="1">
      <alignment horizontal="center" vertical="center" wrapText="1"/>
    </xf>
    <xf numFmtId="182" fontId="80" fillId="0" borderId="0" xfId="0" applyNumberFormat="1" applyFont="1" applyAlignment="1">
      <alignment horizontal="center" vertical="center"/>
    </xf>
    <xf numFmtId="188" fontId="125" fillId="0" borderId="0" xfId="109" applyNumberFormat="1" applyFont="1" applyAlignment="1">
      <alignment vertical="top"/>
    </xf>
    <xf numFmtId="0" fontId="125" fillId="0" borderId="0" xfId="109" applyFont="1" applyAlignment="1">
      <alignment vertical="top" wrapText="1"/>
    </xf>
    <xf numFmtId="183" fontId="129" fillId="0" borderId="0" xfId="47" applyNumberFormat="1" applyFont="1" applyAlignment="1">
      <alignment horizontal="left" vertical="center"/>
    </xf>
    <xf numFmtId="181" fontId="144" fillId="27" borderId="24" xfId="45" applyNumberFormat="1" applyFont="1" applyFill="1" applyBorder="1" applyAlignment="1">
      <alignment horizontal="right" vertical="center"/>
    </xf>
    <xf numFmtId="49" fontId="125" fillId="0" borderId="0" xfId="109" applyNumberFormat="1" applyFont="1" applyAlignment="1">
      <alignment horizontal="center" vertical="center"/>
    </xf>
    <xf numFmtId="49" fontId="125" fillId="29" borderId="0" xfId="109" applyNumberFormat="1" applyFont="1" applyFill="1" applyAlignment="1">
      <alignment horizontal="center" vertical="center" wrapText="1"/>
    </xf>
    <xf numFmtId="182" fontId="114" fillId="0" borderId="26" xfId="98" applyNumberFormat="1" applyFont="1" applyBorder="1" applyAlignment="1">
      <alignment vertical="center"/>
    </xf>
    <xf numFmtId="38" fontId="114" fillId="0" borderId="26" xfId="98" applyNumberFormat="1" applyFont="1" applyBorder="1" applyAlignment="1">
      <alignment vertical="center"/>
    </xf>
    <xf numFmtId="0" fontId="114" fillId="0" borderId="0" xfId="98" applyFont="1" applyAlignment="1">
      <alignment vertical="center"/>
    </xf>
    <xf numFmtId="182" fontId="114" fillId="0" borderId="27" xfId="98" applyNumberFormat="1" applyFont="1" applyBorder="1" applyAlignment="1">
      <alignment vertical="center"/>
    </xf>
    <xf numFmtId="38" fontId="114" fillId="0" borderId="27" xfId="98" applyNumberFormat="1" applyFont="1" applyBorder="1" applyAlignment="1">
      <alignment vertical="center"/>
    </xf>
    <xf numFmtId="38" fontId="162" fillId="0" borderId="26" xfId="98" applyNumberFormat="1" applyFont="1" applyBorder="1" applyAlignment="1">
      <alignment vertical="center"/>
    </xf>
    <xf numFmtId="0" fontId="161" fillId="0" borderId="25" xfId="109" applyFont="1" applyBorder="1" applyAlignment="1">
      <alignment vertical="center" wrapText="1"/>
    </xf>
    <xf numFmtId="0" fontId="169" fillId="29" borderId="0" xfId="0" applyFont="1" applyFill="1" applyAlignment="1">
      <alignment vertical="center"/>
    </xf>
    <xf numFmtId="0" fontId="125" fillId="36" borderId="11" xfId="109" applyFont="1" applyFill="1" applyBorder="1" applyAlignment="1">
      <alignment horizontal="center" vertical="center" wrapText="1"/>
    </xf>
    <xf numFmtId="180" fontId="181" fillId="0" borderId="22" xfId="45" applyNumberFormat="1" applyFont="1" applyBorder="1" applyAlignment="1">
      <alignment horizontal="right" vertical="center"/>
    </xf>
    <xf numFmtId="181" fontId="181" fillId="0" borderId="22" xfId="45" applyNumberFormat="1" applyFont="1" applyBorder="1" applyAlignment="1">
      <alignment horizontal="right" vertical="center"/>
    </xf>
    <xf numFmtId="0" fontId="105" fillId="0" borderId="24" xfId="0" applyFont="1" applyBorder="1" applyAlignment="1">
      <alignment horizontal="center" vertical="center"/>
    </xf>
    <xf numFmtId="0" fontId="161" fillId="0" borderId="0" xfId="109" applyFont="1" applyAlignment="1">
      <alignment horizontal="right" vertical="center"/>
    </xf>
    <xf numFmtId="0" fontId="182" fillId="0" borderId="0" xfId="45" applyFont="1" applyAlignment="1">
      <alignment vertical="center"/>
    </xf>
    <xf numFmtId="0" fontId="102" fillId="15" borderId="34" xfId="47" applyFont="1" applyFill="1" applyBorder="1" applyAlignment="1">
      <alignment horizontal="center" vertical="top" wrapText="1"/>
    </xf>
    <xf numFmtId="0" fontId="113" fillId="0" borderId="11" xfId="45" applyFont="1" applyBorder="1" applyAlignment="1">
      <alignment horizontal="center" vertical="top"/>
    </xf>
    <xf numFmtId="0" fontId="105" fillId="0" borderId="24" xfId="45" applyFont="1" applyBorder="1" applyAlignment="1">
      <alignment horizontal="center" vertical="center"/>
    </xf>
    <xf numFmtId="49" fontId="80" fillId="0" borderId="0" xfId="0" applyNumberFormat="1" applyFont="1" applyAlignment="1">
      <alignment horizontal="center" vertical="center"/>
    </xf>
    <xf numFmtId="178" fontId="80" fillId="0" borderId="0" xfId="0" applyNumberFormat="1" applyFont="1" applyAlignment="1">
      <alignment horizontal="right" vertical="center"/>
    </xf>
    <xf numFmtId="49" fontId="80" fillId="0" borderId="0" xfId="0" applyNumberFormat="1" applyFont="1" applyAlignment="1">
      <alignment horizontal="left" vertical="center"/>
    </xf>
    <xf numFmtId="184" fontId="80" fillId="0" borderId="0" xfId="0" applyNumberFormat="1" applyFont="1" applyAlignment="1">
      <alignment horizontal="center" vertical="center"/>
    </xf>
    <xf numFmtId="184" fontId="147" fillId="0" borderId="0" xfId="0" applyNumberFormat="1" applyFont="1" applyAlignment="1">
      <alignment horizontal="center" vertical="center"/>
    </xf>
    <xf numFmtId="177" fontId="143" fillId="0" borderId="0" xfId="45" applyNumberFormat="1" applyFont="1" applyAlignment="1">
      <alignment horizontal="left" vertical="center"/>
    </xf>
    <xf numFmtId="0" fontId="125" fillId="0" borderId="46" xfId="109" applyFont="1" applyBorder="1" applyAlignment="1">
      <alignment horizontal="right" vertical="center"/>
    </xf>
    <xf numFmtId="0" fontId="125" fillId="0" borderId="46" xfId="109" applyFont="1" applyBorder="1"/>
    <xf numFmtId="0" fontId="125" fillId="0" borderId="46" xfId="109" applyFont="1" applyBorder="1" applyAlignment="1">
      <alignment vertical="center"/>
    </xf>
    <xf numFmtId="0" fontId="125" fillId="0" borderId="46" xfId="109" applyFont="1" applyBorder="1" applyAlignment="1">
      <alignment horizontal="center" vertical="center"/>
    </xf>
    <xf numFmtId="181" fontId="157" fillId="0" borderId="46" xfId="109" applyNumberFormat="1" applyFont="1" applyBorder="1" applyAlignment="1">
      <alignment horizontal="right" vertical="center"/>
    </xf>
    <xf numFmtId="181" fontId="157" fillId="36" borderId="46" xfId="109" applyNumberFormat="1" applyFont="1" applyFill="1" applyBorder="1" applyAlignment="1">
      <alignment horizontal="right" vertical="center"/>
    </xf>
    <xf numFmtId="180" fontId="125" fillId="0" borderId="46" xfId="109" applyNumberFormat="1" applyFont="1" applyBorder="1" applyAlignment="1">
      <alignment horizontal="right" vertical="center"/>
    </xf>
    <xf numFmtId="0" fontId="125" fillId="0" borderId="46" xfId="109" applyFont="1" applyBorder="1" applyAlignment="1">
      <alignment vertical="top" wrapText="1"/>
    </xf>
    <xf numFmtId="0" fontId="125" fillId="0" borderId="65" xfId="109" applyFont="1" applyBorder="1" applyAlignment="1">
      <alignment horizontal="right" vertical="center"/>
    </xf>
    <xf numFmtId="0" fontId="125" fillId="0" borderId="65" xfId="109" applyFont="1" applyBorder="1"/>
    <xf numFmtId="0" fontId="125" fillId="0" borderId="65" xfId="109" applyFont="1" applyBorder="1" applyAlignment="1">
      <alignment horizontal="center" vertical="center"/>
    </xf>
    <xf numFmtId="181" fontId="157" fillId="0" borderId="65" xfId="109" applyNumberFormat="1" applyFont="1" applyBorder="1" applyAlignment="1">
      <alignment horizontal="right" vertical="center"/>
    </xf>
    <xf numFmtId="181" fontId="157" fillId="36" borderId="65" xfId="109" applyNumberFormat="1" applyFont="1" applyFill="1" applyBorder="1" applyAlignment="1">
      <alignment horizontal="right" vertical="center"/>
    </xf>
    <xf numFmtId="180" fontId="125" fillId="0" borderId="65" xfId="109" applyNumberFormat="1" applyFont="1" applyBorder="1" applyAlignment="1">
      <alignment horizontal="right" vertical="center"/>
    </xf>
    <xf numFmtId="0" fontId="125" fillId="0" borderId="65" xfId="109" applyFont="1" applyBorder="1" applyAlignment="1">
      <alignment vertical="top" wrapText="1"/>
    </xf>
    <xf numFmtId="0" fontId="125" fillId="0" borderId="144" xfId="109" applyFont="1" applyBorder="1" applyAlignment="1">
      <alignment horizontal="right" vertical="center"/>
    </xf>
    <xf numFmtId="0" fontId="125" fillId="0" borderId="144" xfId="109" applyFont="1" applyBorder="1" applyAlignment="1">
      <alignment horizontal="center" vertical="center"/>
    </xf>
    <xf numFmtId="181" fontId="157" fillId="0" borderId="144" xfId="109" applyNumberFormat="1" applyFont="1" applyBorder="1" applyAlignment="1">
      <alignment horizontal="right" vertical="center"/>
    </xf>
    <xf numFmtId="181" fontId="157" fillId="0" borderId="144" xfId="109" applyNumberFormat="1" applyFont="1" applyBorder="1" applyAlignment="1">
      <alignment vertical="center"/>
    </xf>
    <xf numFmtId="181" fontId="157" fillId="36" borderId="144" xfId="109" applyNumberFormat="1" applyFont="1" applyFill="1" applyBorder="1" applyAlignment="1">
      <alignment horizontal="right" vertical="center"/>
    </xf>
    <xf numFmtId="0" fontId="157" fillId="0" borderId="144" xfId="109" applyFont="1" applyBorder="1" applyAlignment="1">
      <alignment horizontal="center" vertical="center"/>
    </xf>
    <xf numFmtId="0" fontId="125" fillId="28" borderId="144" xfId="109" applyFont="1" applyFill="1" applyBorder="1" applyAlignment="1">
      <alignment horizontal="center" vertical="center" wrapText="1"/>
    </xf>
    <xf numFmtId="180" fontId="125" fillId="0" borderId="144" xfId="109" applyNumberFormat="1" applyFont="1" applyBorder="1" applyAlignment="1">
      <alignment horizontal="right" vertical="center"/>
    </xf>
    <xf numFmtId="0" fontId="125" fillId="0" borderId="144" xfId="109" applyFont="1" applyBorder="1" applyAlignment="1">
      <alignment vertical="top" wrapText="1"/>
    </xf>
    <xf numFmtId="180" fontId="157" fillId="0" borderId="46" xfId="109" applyNumberFormat="1" applyFont="1" applyBorder="1" applyAlignment="1">
      <alignment horizontal="right" vertical="center"/>
    </xf>
    <xf numFmtId="0" fontId="157" fillId="0" borderId="46" xfId="109" applyFont="1" applyBorder="1" applyAlignment="1">
      <alignment horizontal="right" vertical="center"/>
    </xf>
    <xf numFmtId="181" fontId="157" fillId="0" borderId="46" xfId="109" applyNumberFormat="1" applyFont="1" applyBorder="1" applyAlignment="1">
      <alignment horizontal="center" vertical="center"/>
    </xf>
    <xf numFmtId="181" fontId="157" fillId="0" borderId="65" xfId="109" applyNumberFormat="1" applyFont="1" applyBorder="1" applyAlignment="1">
      <alignment horizontal="center" vertical="center"/>
    </xf>
    <xf numFmtId="0" fontId="125" fillId="28" borderId="46" xfId="109" applyFont="1" applyFill="1" applyBorder="1" applyAlignment="1">
      <alignment horizontal="center" vertical="center" wrapText="1"/>
    </xf>
    <xf numFmtId="0" fontId="125" fillId="28" borderId="65" xfId="109" applyFont="1" applyFill="1" applyBorder="1" applyAlignment="1">
      <alignment horizontal="center" vertical="center" wrapText="1"/>
    </xf>
    <xf numFmtId="180" fontId="157" fillId="36" borderId="46" xfId="109" applyNumberFormat="1" applyFont="1" applyFill="1" applyBorder="1" applyAlignment="1">
      <alignment horizontal="right" vertical="center"/>
    </xf>
    <xf numFmtId="181" fontId="157" fillId="0" borderId="65" xfId="109" applyNumberFormat="1" applyFont="1" applyBorder="1" applyAlignment="1">
      <alignment vertical="center"/>
    </xf>
    <xf numFmtId="181" fontId="157" fillId="0" borderId="46" xfId="109" applyNumberFormat="1" applyFont="1" applyBorder="1" applyAlignment="1">
      <alignment vertical="center"/>
    </xf>
    <xf numFmtId="0" fontId="126" fillId="0" borderId="65" xfId="109" applyFont="1" applyBorder="1" applyAlignment="1">
      <alignment vertical="top" wrapText="1"/>
    </xf>
    <xf numFmtId="0" fontId="128" fillId="0" borderId="46" xfId="109" applyFont="1" applyBorder="1" applyAlignment="1">
      <alignment vertical="top" wrapText="1"/>
    </xf>
    <xf numFmtId="0" fontId="125" fillId="28" borderId="17" xfId="109" applyFont="1" applyFill="1" applyBorder="1" applyAlignment="1">
      <alignment horizontal="right" vertical="center"/>
    </xf>
    <xf numFmtId="0" fontId="125" fillId="28" borderId="17" xfId="109" applyFont="1" applyFill="1" applyBorder="1" applyAlignment="1">
      <alignment horizontal="center" vertical="center"/>
    </xf>
    <xf numFmtId="181" fontId="157" fillId="28" borderId="17" xfId="109" applyNumberFormat="1" applyFont="1" applyFill="1" applyBorder="1" applyAlignment="1">
      <alignment horizontal="right" vertical="center"/>
    </xf>
    <xf numFmtId="181" fontId="157" fillId="36" borderId="17" xfId="109" applyNumberFormat="1" applyFont="1" applyFill="1" applyBorder="1" applyAlignment="1">
      <alignment horizontal="right" vertical="center"/>
    </xf>
    <xf numFmtId="0" fontId="157" fillId="28" borderId="17" xfId="109" applyFont="1" applyFill="1" applyBorder="1" applyAlignment="1">
      <alignment horizontal="center" vertical="center"/>
    </xf>
    <xf numFmtId="0" fontId="125" fillId="28" borderId="17" xfId="109" applyFont="1" applyFill="1" applyBorder="1" applyAlignment="1">
      <alignment horizontal="center" vertical="center" wrapText="1"/>
    </xf>
    <xf numFmtId="180" fontId="125" fillId="28" borderId="17" xfId="109" applyNumberFormat="1" applyFont="1" applyFill="1" applyBorder="1" applyAlignment="1">
      <alignment vertical="center"/>
    </xf>
    <xf numFmtId="0" fontId="125" fillId="0" borderId="17" xfId="109" applyFont="1" applyBorder="1" applyAlignment="1">
      <alignment vertical="top" wrapText="1"/>
    </xf>
    <xf numFmtId="0" fontId="125" fillId="0" borderId="58" xfId="109" applyFont="1" applyBorder="1"/>
    <xf numFmtId="0" fontId="125" fillId="28" borderId="46" xfId="109" applyFont="1" applyFill="1" applyBorder="1" applyAlignment="1">
      <alignment horizontal="right" vertical="center"/>
    </xf>
    <xf numFmtId="0" fontId="125" fillId="28" borderId="46" xfId="109" applyFont="1" applyFill="1" applyBorder="1" applyAlignment="1">
      <alignment horizontal="center" vertical="center"/>
    </xf>
    <xf numFmtId="181" fontId="157" fillId="28" borderId="46" xfId="109" applyNumberFormat="1" applyFont="1" applyFill="1" applyBorder="1" applyAlignment="1">
      <alignment horizontal="right" vertical="center"/>
    </xf>
    <xf numFmtId="0" fontId="157" fillId="28" borderId="46" xfId="109" applyFont="1" applyFill="1" applyBorder="1" applyAlignment="1">
      <alignment horizontal="center" vertical="center"/>
    </xf>
    <xf numFmtId="180" fontId="125" fillId="28" borderId="46" xfId="109" applyNumberFormat="1" applyFont="1" applyFill="1" applyBorder="1" applyAlignment="1">
      <alignment vertical="center"/>
    </xf>
    <xf numFmtId="0" fontId="125" fillId="28" borderId="65" xfId="109" applyFont="1" applyFill="1" applyBorder="1" applyAlignment="1">
      <alignment horizontal="right" vertical="center"/>
    </xf>
    <xf numFmtId="0" fontId="125" fillId="28" borderId="65" xfId="109" applyFont="1" applyFill="1" applyBorder="1" applyAlignment="1">
      <alignment horizontal="center" vertical="center"/>
    </xf>
    <xf numFmtId="181" fontId="157" fillId="28" borderId="65" xfId="109" applyNumberFormat="1" applyFont="1" applyFill="1" applyBorder="1" applyAlignment="1">
      <alignment horizontal="right" vertical="center"/>
    </xf>
    <xf numFmtId="0" fontId="157" fillId="28" borderId="65" xfId="109" applyFont="1" applyFill="1" applyBorder="1" applyAlignment="1">
      <alignment horizontal="center" vertical="center"/>
    </xf>
    <xf numFmtId="180" fontId="125" fillId="28" borderId="65" xfId="109" applyNumberFormat="1" applyFont="1" applyFill="1" applyBorder="1" applyAlignment="1">
      <alignment vertical="center"/>
    </xf>
    <xf numFmtId="0" fontId="125" fillId="0" borderId="146" xfId="109" applyFont="1" applyBorder="1" applyAlignment="1">
      <alignment horizontal="right" vertical="center"/>
    </xf>
    <xf numFmtId="0" fontId="125" fillId="0" borderId="146" xfId="109" applyFont="1" applyBorder="1"/>
    <xf numFmtId="180" fontId="157" fillId="0" borderId="146" xfId="109" applyNumberFormat="1" applyFont="1" applyBorder="1" applyAlignment="1">
      <alignment horizontal="right" vertical="center"/>
    </xf>
    <xf numFmtId="181" fontId="157" fillId="36" borderId="146" xfId="109" applyNumberFormat="1" applyFont="1" applyFill="1" applyBorder="1" applyAlignment="1">
      <alignment horizontal="right" vertical="center"/>
    </xf>
    <xf numFmtId="0" fontId="157" fillId="0" borderId="146" xfId="109" applyFont="1" applyBorder="1" applyAlignment="1">
      <alignment horizontal="right" vertical="center"/>
    </xf>
    <xf numFmtId="181" fontId="157" fillId="0" borderId="146" xfId="109" applyNumberFormat="1" applyFont="1" applyBorder="1" applyAlignment="1">
      <alignment horizontal="right" vertical="center"/>
    </xf>
    <xf numFmtId="181" fontId="157" fillId="0" borderId="146" xfId="109" applyNumberFormat="1" applyFont="1" applyBorder="1" applyAlignment="1">
      <alignment horizontal="center" vertical="center"/>
    </xf>
    <xf numFmtId="0" fontId="125" fillId="28" borderId="146" xfId="109" applyFont="1" applyFill="1" applyBorder="1" applyAlignment="1">
      <alignment horizontal="center" vertical="center" wrapText="1"/>
    </xf>
    <xf numFmtId="180" fontId="125" fillId="0" borderId="146" xfId="109" applyNumberFormat="1" applyFont="1" applyBorder="1" applyAlignment="1">
      <alignment horizontal="right" vertical="center"/>
    </xf>
    <xf numFmtId="0" fontId="125" fillId="0" borderId="146" xfId="109" applyFont="1" applyBorder="1" applyAlignment="1">
      <alignment vertical="top" wrapText="1"/>
    </xf>
    <xf numFmtId="0" fontId="125" fillId="0" borderId="147" xfId="109" applyFont="1" applyBorder="1" applyAlignment="1">
      <alignment horizontal="right" vertical="center"/>
    </xf>
    <xf numFmtId="0" fontId="125" fillId="0" borderId="147" xfId="109" applyFont="1" applyBorder="1"/>
    <xf numFmtId="180" fontId="157" fillId="0" borderId="147" xfId="109" applyNumberFormat="1" applyFont="1" applyBorder="1" applyAlignment="1">
      <alignment horizontal="right" vertical="center"/>
    </xf>
    <xf numFmtId="181" fontId="157" fillId="36" borderId="147" xfId="109" applyNumberFormat="1" applyFont="1" applyFill="1" applyBorder="1" applyAlignment="1">
      <alignment horizontal="right" vertical="center"/>
    </xf>
    <xf numFmtId="181" fontId="157" fillId="0" borderId="147" xfId="109" applyNumberFormat="1" applyFont="1" applyBorder="1" applyAlignment="1">
      <alignment horizontal="right" vertical="center"/>
    </xf>
    <xf numFmtId="181" fontId="157" fillId="0" borderId="147" xfId="109" applyNumberFormat="1" applyFont="1" applyBorder="1" applyAlignment="1">
      <alignment horizontal="center" vertical="center"/>
    </xf>
    <xf numFmtId="180" fontId="125" fillId="0" borderId="147" xfId="109" applyNumberFormat="1" applyFont="1" applyBorder="1" applyAlignment="1">
      <alignment horizontal="right" vertical="center"/>
    </xf>
    <xf numFmtId="0" fontId="125" fillId="0" borderId="147" xfId="109" applyFont="1" applyBorder="1" applyAlignment="1">
      <alignment vertical="top" wrapText="1"/>
    </xf>
    <xf numFmtId="0" fontId="125" fillId="28" borderId="147" xfId="109" applyFont="1" applyFill="1" applyBorder="1" applyAlignment="1">
      <alignment horizontal="center" vertical="center" wrapText="1"/>
    </xf>
    <xf numFmtId="0" fontId="114" fillId="0" borderId="0" xfId="98" applyFont="1" applyAlignment="1">
      <alignment horizontal="center" vertical="center"/>
    </xf>
    <xf numFmtId="0" fontId="186" fillId="0" borderId="0" xfId="98" applyFont="1" applyAlignment="1">
      <alignment vertical="center"/>
    </xf>
    <xf numFmtId="177" fontId="114" fillId="0" borderId="0" xfId="98" applyNumberFormat="1" applyFont="1" applyAlignment="1">
      <alignment vertical="center"/>
    </xf>
    <xf numFmtId="177" fontId="186" fillId="0" borderId="0" xfId="98" applyNumberFormat="1" applyFont="1" applyAlignment="1">
      <alignment vertical="center"/>
    </xf>
    <xf numFmtId="0" fontId="82" fillId="0" borderId="0" xfId="98" applyAlignment="1">
      <alignment horizontal="center" vertical="center"/>
    </xf>
    <xf numFmtId="0" fontId="188" fillId="0" borderId="0" xfId="98" applyFont="1" applyAlignment="1">
      <alignment horizontal="center" vertical="center"/>
    </xf>
    <xf numFmtId="0" fontId="83" fillId="0" borderId="0" xfId="98" applyFont="1" applyAlignment="1">
      <alignment horizontal="center" vertical="center"/>
    </xf>
    <xf numFmtId="0" fontId="82" fillId="0" borderId="12" xfId="98" applyBorder="1" applyAlignment="1">
      <alignment horizontal="center" vertical="center"/>
    </xf>
    <xf numFmtId="0" fontId="82" fillId="10" borderId="34" xfId="47" applyFont="1" applyFill="1" applyBorder="1" applyAlignment="1">
      <alignment horizontal="center" vertical="top" wrapText="1"/>
    </xf>
    <xf numFmtId="0" fontId="82" fillId="0" borderId="16" xfId="98" applyBorder="1" applyAlignment="1">
      <alignment horizontal="center" vertical="center"/>
    </xf>
    <xf numFmtId="0" fontId="189" fillId="0" borderId="0" xfId="98" applyFont="1" applyAlignment="1">
      <alignment horizontal="center" vertical="center"/>
    </xf>
    <xf numFmtId="0" fontId="91" fillId="0" borderId="0" xfId="98" applyFont="1" applyAlignment="1">
      <alignment horizontal="center" vertical="center"/>
    </xf>
    <xf numFmtId="177" fontId="82" fillId="0" borderId="0" xfId="98" applyNumberFormat="1" applyAlignment="1">
      <alignment horizontal="center" vertical="center"/>
    </xf>
    <xf numFmtId="0" fontId="160" fillId="0" borderId="0" xfId="98" applyFont="1" applyAlignment="1">
      <alignment horizontal="center" vertical="center"/>
    </xf>
    <xf numFmtId="182" fontId="82" fillId="0" borderId="26" xfId="98" applyNumberFormat="1" applyBorder="1" applyAlignment="1">
      <alignment horizontal="center" vertical="center"/>
    </xf>
    <xf numFmtId="182" fontId="82" fillId="0" borderId="27" xfId="98" applyNumberFormat="1" applyBorder="1" applyAlignment="1">
      <alignment horizontal="center" vertical="center"/>
    </xf>
    <xf numFmtId="177" fontId="114" fillId="0" borderId="11" xfId="47" applyNumberFormat="1" applyFont="1" applyBorder="1" applyAlignment="1">
      <alignment horizontal="right" vertical="center"/>
    </xf>
    <xf numFmtId="177" fontId="114" fillId="0" borderId="131" xfId="47" applyNumberFormat="1" applyFont="1" applyBorder="1" applyAlignment="1">
      <alignment horizontal="right" vertical="center"/>
    </xf>
    <xf numFmtId="177" fontId="114" fillId="0" borderId="131" xfId="109" applyNumberFormat="1" applyFont="1" applyBorder="1" applyAlignment="1">
      <alignment vertical="center"/>
    </xf>
    <xf numFmtId="0" fontId="148" fillId="0" borderId="148" xfId="0" applyFont="1" applyBorder="1" applyAlignment="1">
      <alignment horizontal="center" vertical="center"/>
    </xf>
    <xf numFmtId="182" fontId="102" fillId="0" borderId="148" xfId="0" applyNumberFormat="1" applyFont="1" applyBorder="1" applyAlignment="1">
      <alignment horizontal="right" vertical="center"/>
    </xf>
    <xf numFmtId="184" fontId="147" fillId="0" borderId="17" xfId="0" applyNumberFormat="1" applyFont="1" applyBorder="1" applyAlignment="1">
      <alignment horizontal="center" vertical="top" wrapText="1"/>
    </xf>
    <xf numFmtId="0" fontId="147" fillId="0" borderId="17" xfId="0" applyFont="1" applyBorder="1" applyAlignment="1">
      <alignment horizontal="center" vertical="top"/>
    </xf>
    <xf numFmtId="178" fontId="149" fillId="0" borderId="17" xfId="0" applyNumberFormat="1" applyFont="1" applyBorder="1" applyAlignment="1">
      <alignment horizontal="center" vertical="top" wrapText="1"/>
    </xf>
    <xf numFmtId="0" fontId="148" fillId="0" borderId="17" xfId="0" applyFont="1" applyBorder="1" applyAlignment="1">
      <alignment horizontal="center" vertical="top"/>
    </xf>
    <xf numFmtId="178" fontId="79" fillId="0" borderId="17" xfId="0" applyNumberFormat="1" applyFont="1" applyBorder="1" applyAlignment="1">
      <alignment horizontal="center" vertical="top" wrapText="1"/>
    </xf>
    <xf numFmtId="178" fontId="149" fillId="32" borderId="17" xfId="0" applyNumberFormat="1" applyFont="1" applyFill="1" applyBorder="1" applyAlignment="1">
      <alignment horizontal="center" vertical="top" wrapText="1"/>
    </xf>
    <xf numFmtId="178" fontId="155" fillId="30" borderId="17" xfId="0" applyNumberFormat="1" applyFont="1" applyFill="1" applyBorder="1" applyAlignment="1">
      <alignment horizontal="center" vertical="top" wrapText="1"/>
    </xf>
    <xf numFmtId="0" fontId="149" fillId="37" borderId="17" xfId="0" applyFont="1" applyFill="1" applyBorder="1" applyAlignment="1">
      <alignment horizontal="center" vertical="top" textRotation="255"/>
    </xf>
    <xf numFmtId="49" fontId="80" fillId="0" borderId="17" xfId="0" applyNumberFormat="1" applyFont="1" applyBorder="1" applyAlignment="1">
      <alignment horizontal="center" vertical="top" wrapText="1"/>
    </xf>
    <xf numFmtId="178" fontId="147" fillId="0" borderId="17" xfId="0" applyNumberFormat="1" applyFont="1" applyBorder="1" applyAlignment="1">
      <alignment horizontal="center" vertical="top" wrapText="1"/>
    </xf>
    <xf numFmtId="0" fontId="149" fillId="0" borderId="17" xfId="0" applyFont="1" applyBorder="1" applyAlignment="1">
      <alignment horizontal="center" vertical="top" wrapText="1"/>
    </xf>
    <xf numFmtId="181" fontId="102" fillId="0" borderId="11" xfId="0" applyNumberFormat="1" applyFont="1" applyBorder="1" applyAlignment="1">
      <alignment horizontal="right" vertical="center"/>
    </xf>
    <xf numFmtId="182" fontId="150" fillId="32" borderId="141" xfId="0" applyNumberFormat="1" applyFont="1" applyFill="1" applyBorder="1" applyAlignment="1">
      <alignment horizontal="center" vertical="center"/>
    </xf>
    <xf numFmtId="182" fontId="150" fillId="32" borderId="140" xfId="0" applyNumberFormat="1" applyFont="1" applyFill="1" applyBorder="1" applyAlignment="1">
      <alignment horizontal="center" vertical="center"/>
    </xf>
    <xf numFmtId="182" fontId="150" fillId="30" borderId="141" xfId="0" applyNumberFormat="1" applyFont="1" applyFill="1" applyBorder="1" applyAlignment="1">
      <alignment horizontal="center" vertical="center"/>
    </xf>
    <xf numFmtId="182" fontId="150" fillId="30" borderId="140" xfId="0" applyNumberFormat="1" applyFont="1" applyFill="1" applyBorder="1" applyAlignment="1">
      <alignment horizontal="center" vertical="center"/>
    </xf>
    <xf numFmtId="182" fontId="150" fillId="30" borderId="10" xfId="0" applyNumberFormat="1" applyFont="1" applyFill="1" applyBorder="1" applyAlignment="1">
      <alignment horizontal="center" vertical="center"/>
    </xf>
    <xf numFmtId="182" fontId="107" fillId="30" borderId="139" xfId="0" applyNumberFormat="1" applyFont="1" applyFill="1" applyBorder="1" applyAlignment="1">
      <alignment horizontal="center" vertical="center"/>
    </xf>
    <xf numFmtId="182" fontId="107" fillId="30" borderId="140" xfId="0" applyNumberFormat="1" applyFont="1" applyFill="1" applyBorder="1" applyAlignment="1">
      <alignment horizontal="center" vertical="center"/>
    </xf>
    <xf numFmtId="182" fontId="150" fillId="30" borderId="139" xfId="0" applyNumberFormat="1" applyFont="1" applyFill="1" applyBorder="1" applyAlignment="1">
      <alignment horizontal="center" vertical="center"/>
    </xf>
    <xf numFmtId="182" fontId="150" fillId="36" borderId="141" xfId="0" applyNumberFormat="1" applyFont="1" applyFill="1" applyBorder="1" applyAlignment="1">
      <alignment horizontal="center" vertical="center"/>
    </xf>
    <xf numFmtId="182" fontId="150" fillId="36" borderId="139" xfId="0" applyNumberFormat="1" applyFont="1" applyFill="1" applyBorder="1" applyAlignment="1">
      <alignment horizontal="center" vertical="center"/>
    </xf>
    <xf numFmtId="182" fontId="107" fillId="36" borderId="139" xfId="0" applyNumberFormat="1" applyFont="1" applyFill="1" applyBorder="1" applyAlignment="1">
      <alignment horizontal="center" vertical="center"/>
    </xf>
    <xf numFmtId="182" fontId="150" fillId="36" borderId="140" xfId="0" applyNumberFormat="1" applyFont="1" applyFill="1" applyBorder="1" applyAlignment="1">
      <alignment horizontal="center" vertical="center"/>
    </xf>
    <xf numFmtId="182" fontId="150" fillId="36" borderId="10" xfId="0" applyNumberFormat="1" applyFont="1" applyFill="1" applyBorder="1" applyAlignment="1">
      <alignment horizontal="center" vertical="center"/>
    </xf>
    <xf numFmtId="182" fontId="149" fillId="32" borderId="54" xfId="0" applyNumberFormat="1" applyFont="1" applyFill="1" applyBorder="1" applyAlignment="1">
      <alignment horizontal="center" vertical="center"/>
    </xf>
    <xf numFmtId="182" fontId="149" fillId="32" borderId="56" xfId="0" applyNumberFormat="1" applyFont="1" applyFill="1" applyBorder="1" applyAlignment="1">
      <alignment horizontal="center" vertical="center"/>
    </xf>
    <xf numFmtId="182" fontId="149" fillId="32" borderId="55" xfId="0" applyNumberFormat="1" applyFont="1" applyFill="1" applyBorder="1" applyAlignment="1">
      <alignment horizontal="center" vertical="center"/>
    </xf>
    <xf numFmtId="182" fontId="149" fillId="32" borderId="54" xfId="0" applyNumberFormat="1" applyFont="1" applyFill="1" applyBorder="1" applyAlignment="1">
      <alignment horizontal="center" vertical="center" wrapText="1"/>
    </xf>
    <xf numFmtId="182" fontId="149" fillId="32" borderId="55" xfId="0" applyNumberFormat="1" applyFont="1" applyFill="1" applyBorder="1" applyAlignment="1">
      <alignment horizontal="center" vertical="center" wrapText="1"/>
    </xf>
    <xf numFmtId="182" fontId="149" fillId="30" borderId="54" xfId="0" applyNumberFormat="1" applyFont="1" applyFill="1" applyBorder="1" applyAlignment="1">
      <alignment horizontal="center" vertical="center" wrapText="1"/>
    </xf>
    <xf numFmtId="182" fontId="149" fillId="30" borderId="55" xfId="0" applyNumberFormat="1" applyFont="1" applyFill="1" applyBorder="1" applyAlignment="1">
      <alignment horizontal="center" vertical="center" wrapText="1"/>
    </xf>
    <xf numFmtId="182" fontId="153" fillId="30" borderId="11" xfId="0" applyNumberFormat="1" applyFont="1" applyFill="1" applyBorder="1" applyAlignment="1">
      <alignment horizontal="center" vertical="center"/>
    </xf>
    <xf numFmtId="182" fontId="149" fillId="30" borderId="56" xfId="0" applyNumberFormat="1" applyFont="1" applyFill="1" applyBorder="1" applyAlignment="1">
      <alignment horizontal="center" vertical="center" wrapText="1"/>
    </xf>
    <xf numFmtId="0" fontId="125" fillId="0" borderId="148" xfId="109" applyFont="1" applyBorder="1"/>
    <xf numFmtId="180" fontId="102" fillId="0" borderId="11" xfId="45" applyNumberFormat="1" applyFont="1" applyBorder="1" applyAlignment="1">
      <alignment horizontal="center" vertical="center"/>
    </xf>
    <xf numFmtId="180" fontId="82" fillId="0" borderId="11" xfId="45" applyNumberFormat="1" applyBorder="1" applyAlignment="1">
      <alignment horizontal="center" vertical="center"/>
    </xf>
    <xf numFmtId="0" fontId="125" fillId="0" borderId="24" xfId="109" applyFont="1" applyBorder="1"/>
    <xf numFmtId="0" fontId="125" fillId="0" borderId="148" xfId="109" applyFont="1" applyBorder="1" applyAlignment="1">
      <alignment horizontal="right" vertical="center"/>
    </xf>
    <xf numFmtId="0" fontId="125" fillId="0" borderId="148" xfId="109" applyFont="1" applyBorder="1" applyAlignment="1">
      <alignment vertical="center"/>
    </xf>
    <xf numFmtId="0" fontId="125" fillId="0" borderId="148" xfId="109" applyFont="1" applyBorder="1" applyAlignment="1">
      <alignment horizontal="center" vertical="center"/>
    </xf>
    <xf numFmtId="0" fontId="157" fillId="0" borderId="148" xfId="109" applyFont="1" applyBorder="1" applyAlignment="1">
      <alignment horizontal="right" vertical="center"/>
    </xf>
    <xf numFmtId="181" fontId="157" fillId="0" borderId="148" xfId="109" applyNumberFormat="1" applyFont="1" applyBorder="1" applyAlignment="1">
      <alignment horizontal="right" vertical="center"/>
    </xf>
    <xf numFmtId="0" fontId="125" fillId="0" borderId="148" xfId="109" applyFont="1" applyBorder="1" applyAlignment="1">
      <alignment vertical="top" wrapText="1"/>
    </xf>
    <xf numFmtId="180" fontId="157" fillId="0" borderId="148" xfId="109" applyNumberFormat="1" applyFont="1" applyBorder="1" applyAlignment="1">
      <alignment horizontal="right" vertical="center"/>
    </xf>
    <xf numFmtId="181" fontId="157" fillId="0" borderId="148" xfId="109" applyNumberFormat="1" applyFont="1" applyBorder="1" applyAlignment="1">
      <alignment vertical="center"/>
    </xf>
    <xf numFmtId="0" fontId="125" fillId="28" borderId="148" xfId="109" applyFont="1" applyFill="1" applyBorder="1" applyAlignment="1">
      <alignment horizontal="right" vertical="center"/>
    </xf>
    <xf numFmtId="0" fontId="125" fillId="28" borderId="148" xfId="109" applyFont="1" applyFill="1" applyBorder="1" applyAlignment="1">
      <alignment horizontal="center" vertical="center"/>
    </xf>
    <xf numFmtId="181" fontId="157" fillId="28" borderId="148" xfId="109" applyNumberFormat="1" applyFont="1" applyFill="1" applyBorder="1" applyAlignment="1">
      <alignment horizontal="right" vertical="center"/>
    </xf>
    <xf numFmtId="181" fontId="157" fillId="36" borderId="148" xfId="109" applyNumberFormat="1" applyFont="1" applyFill="1" applyBorder="1" applyAlignment="1">
      <alignment horizontal="right" vertical="center"/>
    </xf>
    <xf numFmtId="0" fontId="157" fillId="28" borderId="148" xfId="109" applyFont="1" applyFill="1" applyBorder="1" applyAlignment="1">
      <alignment horizontal="center" vertical="center"/>
    </xf>
    <xf numFmtId="0" fontId="125" fillId="28" borderId="148" xfId="109" applyFont="1" applyFill="1" applyBorder="1" applyAlignment="1">
      <alignment horizontal="center" vertical="center" wrapText="1"/>
    </xf>
    <xf numFmtId="180" fontId="125" fillId="28" borderId="148" xfId="109" applyNumberFormat="1" applyFont="1" applyFill="1" applyBorder="1" applyAlignment="1">
      <alignment vertical="center"/>
    </xf>
    <xf numFmtId="0" fontId="132" fillId="0" borderId="148" xfId="109" applyFont="1" applyBorder="1" applyAlignment="1">
      <alignment vertical="top" wrapText="1"/>
    </xf>
    <xf numFmtId="181" fontId="157" fillId="28" borderId="148" xfId="109" applyNumberFormat="1" applyFont="1" applyFill="1" applyBorder="1" applyAlignment="1">
      <alignment vertical="center"/>
    </xf>
    <xf numFmtId="180" fontId="125" fillId="0" borderId="148" xfId="109" applyNumberFormat="1" applyFont="1" applyBorder="1" applyAlignment="1">
      <alignment vertical="center"/>
    </xf>
    <xf numFmtId="180" fontId="125" fillId="0" borderId="148" xfId="109" applyNumberFormat="1" applyFont="1" applyBorder="1" applyAlignment="1">
      <alignment horizontal="right" vertical="center"/>
    </xf>
    <xf numFmtId="0" fontId="125" fillId="0" borderId="148" xfId="109" applyFont="1" applyBorder="1" applyAlignment="1">
      <alignment horizontal="right" vertical="top" wrapText="1"/>
    </xf>
    <xf numFmtId="0" fontId="125" fillId="0" borderId="148" xfId="109" applyFont="1" applyBorder="1" applyAlignment="1">
      <alignment horizontal="left" vertical="top" wrapText="1"/>
    </xf>
    <xf numFmtId="56" fontId="125" fillId="0" borderId="148" xfId="109" applyNumberFormat="1" applyFont="1" applyBorder="1" applyAlignment="1">
      <alignment horizontal="left" vertical="top" wrapText="1"/>
    </xf>
    <xf numFmtId="181" fontId="157" fillId="0" borderId="148" xfId="109" applyNumberFormat="1" applyFont="1" applyBorder="1" applyAlignment="1">
      <alignment horizontal="center" vertical="center"/>
    </xf>
    <xf numFmtId="0" fontId="128" fillId="0" borderId="148" xfId="109" applyFont="1" applyBorder="1" applyAlignment="1">
      <alignment vertical="top" wrapText="1"/>
    </xf>
    <xf numFmtId="0" fontId="127" fillId="0" borderId="148" xfId="109" applyFont="1" applyBorder="1" applyAlignment="1">
      <alignment vertical="top" wrapText="1"/>
    </xf>
    <xf numFmtId="0" fontId="184" fillId="0" borderId="148" xfId="109" applyFont="1" applyBorder="1" applyAlignment="1">
      <alignment vertical="top" wrapText="1"/>
    </xf>
    <xf numFmtId="0" fontId="178" fillId="0" borderId="148" xfId="109" applyFont="1" applyBorder="1" applyAlignment="1">
      <alignment vertical="top" wrapText="1"/>
    </xf>
    <xf numFmtId="180" fontId="157" fillId="0" borderId="148" xfId="109" applyNumberFormat="1" applyFont="1" applyBorder="1" applyAlignment="1">
      <alignment vertical="center"/>
    </xf>
    <xf numFmtId="180" fontId="157" fillId="36" borderId="148" xfId="109" applyNumberFormat="1" applyFont="1" applyFill="1" applyBorder="1" applyAlignment="1">
      <alignment horizontal="right" vertical="center"/>
    </xf>
    <xf numFmtId="0" fontId="125" fillId="0" borderId="148" xfId="109" applyFont="1" applyBorder="1" applyAlignment="1">
      <alignment horizontal="center" vertical="center" wrapText="1"/>
    </xf>
    <xf numFmtId="0" fontId="111" fillId="0" borderId="0" xfId="98" applyFont="1" applyAlignment="1">
      <alignment vertical="center"/>
    </xf>
    <xf numFmtId="177" fontId="105" fillId="0" borderId="0" xfId="98" applyNumberFormat="1" applyFont="1" applyAlignment="1">
      <alignment vertical="center"/>
    </xf>
    <xf numFmtId="0" fontId="133" fillId="0" borderId="0" xfId="98" applyFont="1" applyAlignment="1">
      <alignment vertical="center"/>
    </xf>
    <xf numFmtId="0" fontId="178" fillId="0" borderId="11" xfId="109" applyFont="1" applyBorder="1" applyAlignment="1">
      <alignment horizontal="center" vertical="center" wrapText="1"/>
    </xf>
    <xf numFmtId="182" fontId="191" fillId="0" borderId="147" xfId="109" applyNumberFormat="1" applyFont="1" applyBorder="1" applyAlignment="1">
      <alignment vertical="center"/>
    </xf>
    <xf numFmtId="0" fontId="157" fillId="0" borderId="147" xfId="109" applyFont="1" applyBorder="1" applyAlignment="1">
      <alignment vertical="center"/>
    </xf>
    <xf numFmtId="0" fontId="157" fillId="0" borderId="147" xfId="109" applyFont="1" applyBorder="1"/>
    <xf numFmtId="0" fontId="192" fillId="0" borderId="147" xfId="109" applyFont="1" applyBorder="1" applyAlignment="1">
      <alignment horizontal="center" vertical="center"/>
    </xf>
    <xf numFmtId="182" fontId="191" fillId="0" borderId="46" xfId="109" applyNumberFormat="1" applyFont="1" applyBorder="1" applyAlignment="1">
      <alignment vertical="center"/>
    </xf>
    <xf numFmtId="0" fontId="157" fillId="0" borderId="46" xfId="109" applyFont="1" applyBorder="1" applyAlignment="1">
      <alignment vertical="center"/>
    </xf>
    <xf numFmtId="0" fontId="157" fillId="0" borderId="46" xfId="109" applyFont="1" applyBorder="1"/>
    <xf numFmtId="0" fontId="192" fillId="0" borderId="46" xfId="109" applyFont="1" applyBorder="1" applyAlignment="1">
      <alignment horizontal="center" vertical="center"/>
    </xf>
    <xf numFmtId="182" fontId="191" fillId="0" borderId="148" xfId="109" applyNumberFormat="1" applyFont="1" applyBorder="1" applyAlignment="1">
      <alignment vertical="center"/>
    </xf>
    <xf numFmtId="0" fontId="157" fillId="0" borderId="148" xfId="109" applyFont="1" applyBorder="1" applyAlignment="1">
      <alignment vertical="center"/>
    </xf>
    <xf numFmtId="0" fontId="157" fillId="0" borderId="148" xfId="109" applyFont="1" applyBorder="1"/>
    <xf numFmtId="0" fontId="192" fillId="0" borderId="148" xfId="109" applyFont="1" applyBorder="1" applyAlignment="1">
      <alignment horizontal="center" vertical="center"/>
    </xf>
    <xf numFmtId="0" fontId="157" fillId="0" borderId="147" xfId="109" applyFont="1" applyBorder="1" applyAlignment="1">
      <alignment horizontal="center" vertical="center"/>
    </xf>
    <xf numFmtId="0" fontId="125" fillId="0" borderId="0" xfId="109" applyFont="1" applyAlignment="1">
      <alignment horizontal="center" vertical="center"/>
    </xf>
    <xf numFmtId="0" fontId="157" fillId="0" borderId="46" xfId="109" applyFont="1" applyBorder="1" applyAlignment="1">
      <alignment horizontal="center" vertical="center"/>
    </xf>
    <xf numFmtId="0" fontId="157" fillId="0" borderId="148" xfId="109" applyFont="1" applyBorder="1" applyAlignment="1">
      <alignment horizontal="center" vertical="center"/>
    </xf>
    <xf numFmtId="178" fontId="165" fillId="0" borderId="20" xfId="47" applyNumberFormat="1" applyFont="1" applyBorder="1" applyAlignment="1">
      <alignment horizontal="right" vertical="center"/>
    </xf>
    <xf numFmtId="0" fontId="82" fillId="15" borderId="21" xfId="47" applyFont="1" applyFill="1" applyBorder="1" applyAlignment="1">
      <alignment horizontal="center" vertical="top" wrapText="1"/>
    </xf>
    <xf numFmtId="179" fontId="82" fillId="0" borderId="0" xfId="98" applyNumberFormat="1" applyAlignment="1">
      <alignment horizontal="center" vertical="center"/>
    </xf>
    <xf numFmtId="181" fontId="159" fillId="27" borderId="148" xfId="45" applyNumberFormat="1" applyFont="1" applyFill="1" applyBorder="1" applyAlignment="1">
      <alignment horizontal="right" vertical="center"/>
    </xf>
    <xf numFmtId="49" fontId="178" fillId="0" borderId="0" xfId="109" applyNumberFormat="1" applyFont="1" applyAlignment="1">
      <alignment vertical="top"/>
    </xf>
    <xf numFmtId="0" fontId="157" fillId="0" borderId="0" xfId="109" applyFont="1"/>
    <xf numFmtId="182" fontId="191" fillId="0" borderId="24" xfId="109" applyNumberFormat="1" applyFont="1" applyBorder="1" applyAlignment="1">
      <alignment vertical="center"/>
    </xf>
    <xf numFmtId="0" fontId="157" fillId="0" borderId="24" xfId="109" applyFont="1" applyBorder="1" applyAlignment="1">
      <alignment vertical="center"/>
    </xf>
    <xf numFmtId="0" fontId="157" fillId="0" borderId="24" xfId="109" applyFont="1" applyBorder="1" applyAlignment="1">
      <alignment horizontal="center" vertical="center"/>
    </xf>
    <xf numFmtId="0" fontId="157" fillId="0" borderId="24" xfId="109" applyFont="1" applyBorder="1"/>
    <xf numFmtId="0" fontId="192" fillId="0" borderId="24" xfId="109" applyFont="1" applyBorder="1" applyAlignment="1">
      <alignment horizontal="center" vertical="center"/>
    </xf>
    <xf numFmtId="181" fontId="157" fillId="0" borderId="24" xfId="109" applyNumberFormat="1" applyFont="1" applyBorder="1" applyAlignment="1">
      <alignment horizontal="right" vertical="center"/>
    </xf>
    <xf numFmtId="181" fontId="157" fillId="0" borderId="24" xfId="109" applyNumberFormat="1" applyFont="1" applyBorder="1" applyAlignment="1">
      <alignment vertical="center"/>
    </xf>
    <xf numFmtId="0" fontId="157" fillId="0" borderId="24" xfId="109" applyFont="1" applyBorder="1" applyAlignment="1">
      <alignment horizontal="right" vertical="center"/>
    </xf>
    <xf numFmtId="180" fontId="125" fillId="0" borderId="24" xfId="109" applyNumberFormat="1" applyFont="1" applyBorder="1" applyAlignment="1">
      <alignment horizontal="right" vertical="center"/>
    </xf>
    <xf numFmtId="0" fontId="125" fillId="0" borderId="24" xfId="109" applyFont="1" applyBorder="1" applyAlignment="1">
      <alignment vertical="top" wrapText="1"/>
    </xf>
    <xf numFmtId="0" fontId="124" fillId="0" borderId="148" xfId="109" applyFont="1" applyBorder="1" applyAlignment="1">
      <alignment vertical="center"/>
    </xf>
    <xf numFmtId="0" fontId="124" fillId="0" borderId="24" xfId="109" applyFont="1" applyBorder="1" applyAlignment="1">
      <alignment vertical="center"/>
    </xf>
    <xf numFmtId="182" fontId="149" fillId="0" borderId="17" xfId="0" applyNumberFormat="1" applyFont="1" applyBorder="1" applyAlignment="1">
      <alignment horizontal="center" vertical="top" wrapText="1"/>
    </xf>
    <xf numFmtId="181" fontId="157" fillId="36" borderId="148" xfId="109" applyNumberFormat="1" applyFont="1" applyFill="1" applyBorder="1" applyAlignment="1">
      <alignment vertical="center"/>
    </xf>
    <xf numFmtId="182" fontId="150" fillId="32" borderId="56" xfId="0" applyNumberFormat="1" applyFont="1" applyFill="1" applyBorder="1" applyAlignment="1">
      <alignment horizontal="center" vertical="center"/>
    </xf>
    <xf numFmtId="182" fontId="107" fillId="32" borderId="55" xfId="0" applyNumberFormat="1" applyFont="1" applyFill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horizontal="left" vertical="center"/>
    </xf>
    <xf numFmtId="0" fontId="102" fillId="0" borderId="17" xfId="0" applyFont="1" applyBorder="1" applyAlignment="1">
      <alignment horizontal="center" vertical="top"/>
    </xf>
    <xf numFmtId="0" fontId="161" fillId="0" borderId="0" xfId="109" applyFont="1" applyAlignment="1">
      <alignment horizontal="right" vertical="center" wrapText="1"/>
    </xf>
    <xf numFmtId="0" fontId="124" fillId="0" borderId="0" xfId="109" applyFont="1"/>
    <xf numFmtId="0" fontId="178" fillId="0" borderId="148" xfId="109" applyFont="1" applyBorder="1" applyAlignment="1">
      <alignment vertical="center"/>
    </xf>
    <xf numFmtId="0" fontId="178" fillId="0" borderId="148" xfId="109" applyFont="1" applyBorder="1" applyAlignment="1">
      <alignment horizontal="center" vertical="center"/>
    </xf>
    <xf numFmtId="0" fontId="178" fillId="0" borderId="148" xfId="109" applyFont="1" applyBorder="1"/>
    <xf numFmtId="0" fontId="124" fillId="0" borderId="58" xfId="109" applyFont="1" applyBorder="1"/>
    <xf numFmtId="182" fontId="191" fillId="0" borderId="58" xfId="109" applyNumberFormat="1" applyFont="1" applyBorder="1" applyAlignment="1">
      <alignment vertical="center"/>
    </xf>
    <xf numFmtId="0" fontId="191" fillId="0" borderId="58" xfId="109" applyFont="1" applyBorder="1" applyAlignment="1">
      <alignment vertical="center"/>
    </xf>
    <xf numFmtId="0" fontId="191" fillId="0" borderId="58" xfId="109" applyFont="1" applyBorder="1" applyAlignment="1">
      <alignment horizontal="center" vertical="center"/>
    </xf>
    <xf numFmtId="0" fontId="191" fillId="0" borderId="58" xfId="109" applyFont="1" applyBorder="1"/>
    <xf numFmtId="181" fontId="165" fillId="0" borderId="13" xfId="249" applyNumberFormat="1" applyFont="1" applyBorder="1">
      <alignment vertical="center"/>
    </xf>
    <xf numFmtId="181" fontId="165" fillId="0" borderId="48" xfId="249" applyNumberFormat="1" applyFont="1" applyBorder="1">
      <alignment vertical="center"/>
    </xf>
    <xf numFmtId="181" fontId="165" fillId="0" borderId="93" xfId="249" applyNumberFormat="1" applyFont="1" applyBorder="1">
      <alignment vertical="center"/>
    </xf>
    <xf numFmtId="181" fontId="165" fillId="0" borderId="132" xfId="249" applyNumberFormat="1" applyFont="1" applyBorder="1">
      <alignment vertical="center"/>
    </xf>
    <xf numFmtId="181" fontId="165" fillId="29" borderId="11" xfId="47" applyNumberFormat="1" applyFont="1" applyFill="1" applyBorder="1" applyAlignment="1">
      <alignment horizontal="right" vertical="center"/>
    </xf>
    <xf numFmtId="181" fontId="165" fillId="24" borderId="13" xfId="109" applyNumberFormat="1" applyFont="1" applyFill="1" applyBorder="1" applyAlignment="1">
      <alignment vertical="center"/>
    </xf>
    <xf numFmtId="181" fontId="165" fillId="24" borderId="48" xfId="109" applyNumberFormat="1" applyFont="1" applyFill="1" applyBorder="1" applyAlignment="1">
      <alignment vertical="center"/>
    </xf>
    <xf numFmtId="181" fontId="165" fillId="29" borderId="23" xfId="109" applyNumberFormat="1" applyFont="1" applyFill="1" applyBorder="1" applyAlignment="1">
      <alignment vertical="center"/>
    </xf>
    <xf numFmtId="181" fontId="165" fillId="24" borderId="11" xfId="109" applyNumberFormat="1" applyFont="1" applyFill="1" applyBorder="1" applyAlignment="1">
      <alignment vertical="center"/>
    </xf>
    <xf numFmtId="0" fontId="102" fillId="0" borderId="148" xfId="95" applyFont="1" applyBorder="1">
      <alignment vertical="center"/>
    </xf>
    <xf numFmtId="0" fontId="102" fillId="0" borderId="148" xfId="0" applyFont="1" applyBorder="1" applyAlignment="1">
      <alignment horizontal="center" vertical="center"/>
    </xf>
    <xf numFmtId="178" fontId="136" fillId="0" borderId="148" xfId="0" applyNumberFormat="1" applyFont="1" applyBorder="1" applyAlignment="1">
      <alignment horizontal="right" vertical="center"/>
    </xf>
    <xf numFmtId="0" fontId="105" fillId="0" borderId="148" xfId="0" applyFont="1" applyBorder="1" applyAlignment="1">
      <alignment horizontal="center" vertical="center"/>
    </xf>
    <xf numFmtId="180" fontId="110" fillId="0" borderId="148" xfId="45" applyNumberFormat="1" applyFont="1" applyBorder="1" applyAlignment="1">
      <alignment horizontal="right" vertical="center"/>
    </xf>
    <xf numFmtId="181" fontId="110" fillId="30" borderId="148" xfId="45" applyNumberFormat="1" applyFont="1" applyFill="1" applyBorder="1" applyAlignment="1">
      <alignment horizontal="right" vertical="center"/>
    </xf>
    <xf numFmtId="177" fontId="82" fillId="0" borderId="148" xfId="45" applyNumberFormat="1" applyBorder="1" applyAlignment="1">
      <alignment horizontal="right" vertical="center"/>
    </xf>
    <xf numFmtId="0" fontId="82" fillId="0" borderId="148" xfId="45" applyBorder="1" applyAlignment="1">
      <alignment horizontal="left" vertical="center"/>
    </xf>
    <xf numFmtId="180" fontId="105" fillId="0" borderId="148" xfId="45" applyNumberFormat="1" applyFont="1" applyBorder="1" applyAlignment="1">
      <alignment horizontal="right" vertical="center"/>
    </xf>
    <xf numFmtId="0" fontId="105" fillId="27" borderId="24" xfId="45" applyFont="1" applyFill="1" applyBorder="1" applyAlignment="1">
      <alignment horizontal="center" vertical="center"/>
    </xf>
    <xf numFmtId="178" fontId="136" fillId="27" borderId="148" xfId="0" applyNumberFormat="1" applyFont="1" applyFill="1" applyBorder="1" applyAlignment="1">
      <alignment horizontal="right" vertical="center"/>
    </xf>
    <xf numFmtId="0" fontId="145" fillId="0" borderId="148" xfId="45" applyFont="1" applyBorder="1" applyAlignment="1">
      <alignment horizontal="left" vertical="center"/>
    </xf>
    <xf numFmtId="181" fontId="82" fillId="0" borderId="20" xfId="98" applyNumberFormat="1" applyBorder="1" applyAlignment="1">
      <alignment vertical="center"/>
    </xf>
    <xf numFmtId="181" fontId="164" fillId="0" borderId="82" xfId="98" applyNumberFormat="1" applyFont="1" applyBorder="1" applyAlignment="1">
      <alignment vertical="center"/>
    </xf>
    <xf numFmtId="181" fontId="82" fillId="0" borderId="135" xfId="98" applyNumberFormat="1" applyBorder="1" applyAlignment="1">
      <alignment vertical="center"/>
    </xf>
    <xf numFmtId="181" fontId="114" fillId="0" borderId="70" xfId="98" applyNumberFormat="1" applyFont="1" applyBorder="1" applyAlignment="1">
      <alignment vertical="center"/>
    </xf>
    <xf numFmtId="181" fontId="113" fillId="25" borderId="11" xfId="45" applyNumberFormat="1" applyFont="1" applyFill="1" applyBorder="1" applyAlignment="1">
      <alignment horizontal="center" vertical="center" wrapText="1"/>
    </xf>
    <xf numFmtId="181" fontId="165" fillId="29" borderId="93" xfId="249" applyNumberFormat="1" applyFont="1" applyFill="1" applyBorder="1">
      <alignment vertical="center"/>
    </xf>
    <xf numFmtId="181" fontId="165" fillId="29" borderId="132" xfId="249" applyNumberFormat="1" applyFont="1" applyFill="1" applyBorder="1">
      <alignment vertical="center"/>
    </xf>
    <xf numFmtId="181" fontId="157" fillId="36" borderId="46" xfId="109" applyNumberFormat="1" applyFont="1" applyFill="1" applyBorder="1" applyAlignment="1">
      <alignment vertical="center"/>
    </xf>
    <xf numFmtId="0" fontId="125" fillId="0" borderId="153" xfId="109" applyFont="1" applyBorder="1" applyAlignment="1">
      <alignment horizontal="right" vertical="center"/>
    </xf>
    <xf numFmtId="0" fontId="124" fillId="0" borderId="153" xfId="109" applyFont="1" applyBorder="1"/>
    <xf numFmtId="182" fontId="191" fillId="0" borderId="153" xfId="109" applyNumberFormat="1" applyFont="1" applyBorder="1" applyAlignment="1">
      <alignment vertical="center"/>
    </xf>
    <xf numFmtId="0" fontId="191" fillId="0" borderId="153" xfId="109" applyFont="1" applyBorder="1" applyAlignment="1">
      <alignment vertical="center"/>
    </xf>
    <xf numFmtId="0" fontId="191" fillId="0" borderId="153" xfId="109" applyFont="1" applyBorder="1" applyAlignment="1">
      <alignment horizontal="center" vertical="center"/>
    </xf>
    <xf numFmtId="0" fontId="191" fillId="0" borderId="153" xfId="109" applyFont="1" applyBorder="1"/>
    <xf numFmtId="0" fontId="192" fillId="0" borderId="153" xfId="109" applyFont="1" applyBorder="1" applyAlignment="1">
      <alignment horizontal="center" vertical="center"/>
    </xf>
    <xf numFmtId="181" fontId="157" fillId="0" borderId="153" xfId="109" applyNumberFormat="1" applyFont="1" applyBorder="1" applyAlignment="1">
      <alignment vertical="center"/>
    </xf>
    <xf numFmtId="181" fontId="157" fillId="36" borderId="153" xfId="109" applyNumberFormat="1" applyFont="1" applyFill="1" applyBorder="1" applyAlignment="1">
      <alignment vertical="center"/>
    </xf>
    <xf numFmtId="181" fontId="157" fillId="0" borderId="153" xfId="109" applyNumberFormat="1" applyFont="1" applyBorder="1" applyAlignment="1">
      <alignment horizontal="right" vertical="center"/>
    </xf>
    <xf numFmtId="0" fontId="157" fillId="0" borderId="153" xfId="109" applyFont="1" applyBorder="1" applyAlignment="1">
      <alignment horizontal="right" vertical="center"/>
    </xf>
    <xf numFmtId="0" fontId="157" fillId="0" borderId="153" xfId="109" applyFont="1" applyBorder="1" applyAlignment="1">
      <alignment horizontal="center" vertical="center"/>
    </xf>
    <xf numFmtId="180" fontId="125" fillId="0" borderId="153" xfId="109" applyNumberFormat="1" applyFont="1" applyBorder="1" applyAlignment="1">
      <alignment horizontal="right" vertical="center"/>
    </xf>
    <xf numFmtId="0" fontId="125" fillId="0" borderId="153" xfId="109" applyFont="1" applyBorder="1" applyAlignment="1">
      <alignment vertical="top" wrapText="1"/>
    </xf>
    <xf numFmtId="0" fontId="105" fillId="27" borderId="148" xfId="0" applyFont="1" applyFill="1" applyBorder="1" applyAlignment="1">
      <alignment horizontal="center" vertical="center"/>
    </xf>
    <xf numFmtId="178" fontId="136" fillId="27" borderId="24" xfId="0" applyNumberFormat="1" applyFont="1" applyFill="1" applyBorder="1" applyAlignment="1">
      <alignment horizontal="right" vertical="center"/>
    </xf>
    <xf numFmtId="0" fontId="102" fillId="27" borderId="24" xfId="0" applyFont="1" applyFill="1" applyBorder="1" applyAlignment="1">
      <alignment horizontal="center" vertical="center"/>
    </xf>
    <xf numFmtId="0" fontId="105" fillId="27" borderId="24" xfId="0" applyFont="1" applyFill="1" applyBorder="1" applyAlignment="1">
      <alignment horizontal="center" vertical="center"/>
    </xf>
    <xf numFmtId="180" fontId="110" fillId="27" borderId="24" xfId="45" applyNumberFormat="1" applyFont="1" applyFill="1" applyBorder="1" applyAlignment="1">
      <alignment horizontal="right" vertical="center"/>
    </xf>
    <xf numFmtId="177" fontId="140" fillId="27" borderId="24" xfId="45" applyNumberFormat="1" applyFont="1" applyFill="1" applyBorder="1" applyAlignment="1">
      <alignment horizontal="right" vertical="center"/>
    </xf>
    <xf numFmtId="177" fontId="141" fillId="27" borderId="24" xfId="45" applyNumberFormat="1" applyFont="1" applyFill="1" applyBorder="1" applyAlignment="1">
      <alignment horizontal="right" vertical="center"/>
    </xf>
    <xf numFmtId="0" fontId="82" fillId="27" borderId="24" xfId="45" applyFill="1" applyBorder="1" applyAlignment="1">
      <alignment horizontal="left" vertical="center"/>
    </xf>
    <xf numFmtId="180" fontId="105" fillId="27" borderId="24" xfId="45" applyNumberFormat="1" applyFont="1" applyFill="1" applyBorder="1" applyAlignment="1">
      <alignment horizontal="right" vertical="center"/>
    </xf>
    <xf numFmtId="0" fontId="105" fillId="27" borderId="148" xfId="45" applyFont="1" applyFill="1" applyBorder="1" applyAlignment="1">
      <alignment horizontal="center" vertical="center"/>
    </xf>
    <xf numFmtId="0" fontId="102" fillId="27" borderId="148" xfId="0" applyFont="1" applyFill="1" applyBorder="1" applyAlignment="1">
      <alignment horizontal="center" vertical="center"/>
    </xf>
    <xf numFmtId="180" fontId="110" fillId="27" borderId="148" xfId="45" applyNumberFormat="1" applyFont="1" applyFill="1" applyBorder="1" applyAlignment="1">
      <alignment horizontal="right" vertical="center"/>
    </xf>
    <xf numFmtId="181" fontId="110" fillId="27" borderId="148" xfId="45" applyNumberFormat="1" applyFont="1" applyFill="1" applyBorder="1" applyAlignment="1">
      <alignment horizontal="right" vertical="center"/>
    </xf>
    <xf numFmtId="177" fontId="140" fillId="27" borderId="148" xfId="45" applyNumberFormat="1" applyFont="1" applyFill="1" applyBorder="1" applyAlignment="1">
      <alignment horizontal="right" vertical="center"/>
    </xf>
    <xf numFmtId="177" fontId="141" fillId="27" borderId="148" xfId="45" applyNumberFormat="1" applyFont="1" applyFill="1" applyBorder="1" applyAlignment="1">
      <alignment horizontal="right" vertical="center"/>
    </xf>
    <xf numFmtId="0" fontId="82" fillId="27" borderId="148" xfId="45" applyFill="1" applyBorder="1" applyAlignment="1">
      <alignment horizontal="left" vertical="center"/>
    </xf>
    <xf numFmtId="180" fontId="105" fillId="27" borderId="148" xfId="45" applyNumberFormat="1" applyFont="1" applyFill="1" applyBorder="1" applyAlignment="1">
      <alignment horizontal="right" vertical="center"/>
    </xf>
    <xf numFmtId="0" fontId="105" fillId="0" borderId="148" xfId="45" applyFont="1" applyBorder="1" applyAlignment="1">
      <alignment horizontal="center" vertical="center"/>
    </xf>
    <xf numFmtId="177" fontId="105" fillId="0" borderId="148" xfId="45" applyNumberFormat="1" applyFont="1" applyBorder="1" applyAlignment="1">
      <alignment horizontal="right" vertical="center"/>
    </xf>
    <xf numFmtId="0" fontId="0" fillId="0" borderId="148" xfId="45" applyFont="1" applyBorder="1" applyAlignment="1">
      <alignment horizontal="left" vertical="center"/>
    </xf>
    <xf numFmtId="0" fontId="145" fillId="0" borderId="24" xfId="45" applyFont="1" applyBorder="1" applyAlignment="1">
      <alignment horizontal="left" vertical="center"/>
    </xf>
    <xf numFmtId="177" fontId="105" fillId="27" borderId="24" xfId="45" applyNumberFormat="1" applyFont="1" applyFill="1" applyBorder="1" applyAlignment="1">
      <alignment horizontal="right" vertical="center"/>
    </xf>
    <xf numFmtId="177" fontId="105" fillId="27" borderId="148" xfId="45" applyNumberFormat="1" applyFont="1" applyFill="1" applyBorder="1" applyAlignment="1">
      <alignment horizontal="right" vertical="center"/>
    </xf>
    <xf numFmtId="180" fontId="141" fillId="27" borderId="24" xfId="45" applyNumberFormat="1" applyFont="1" applyFill="1" applyBorder="1" applyAlignment="1">
      <alignment horizontal="right" vertical="center"/>
    </xf>
    <xf numFmtId="180" fontId="141" fillId="27" borderId="148" xfId="45" applyNumberFormat="1" applyFont="1" applyFill="1" applyBorder="1" applyAlignment="1">
      <alignment horizontal="right" vertical="center"/>
    </xf>
    <xf numFmtId="181" fontId="168" fillId="27" borderId="148" xfId="45" applyNumberFormat="1" applyFont="1" applyFill="1" applyBorder="1" applyAlignment="1">
      <alignment horizontal="right" vertical="center"/>
    </xf>
    <xf numFmtId="0" fontId="147" fillId="0" borderId="17" xfId="0" applyFont="1" applyBorder="1" applyAlignment="1">
      <alignment horizontal="center" vertical="top" wrapText="1"/>
    </xf>
    <xf numFmtId="182" fontId="107" fillId="32" borderId="139" xfId="0" applyNumberFormat="1" applyFont="1" applyFill="1" applyBorder="1" applyAlignment="1">
      <alignment horizontal="center" vertical="center"/>
    </xf>
    <xf numFmtId="0" fontId="187" fillId="0" borderId="0" xfId="98" applyFont="1" applyAlignment="1">
      <alignment vertical="center"/>
    </xf>
    <xf numFmtId="0" fontId="113" fillId="0" borderId="11" xfId="98" applyFont="1" applyBorder="1" applyAlignment="1">
      <alignment horizontal="center" vertical="top" wrapText="1"/>
    </xf>
    <xf numFmtId="0" fontId="82" fillId="0" borderId="11" xfId="98" applyBorder="1" applyAlignment="1">
      <alignment horizontal="center" vertical="top" wrapText="1"/>
    </xf>
    <xf numFmtId="0" fontId="176" fillId="0" borderId="134" xfId="98" applyFont="1" applyBorder="1" applyAlignment="1">
      <alignment horizontal="center" vertical="top" wrapText="1"/>
    </xf>
    <xf numFmtId="0" fontId="176" fillId="0" borderId="55" xfId="98" applyFont="1" applyBorder="1" applyAlignment="1">
      <alignment horizontal="center" vertical="top" wrapText="1"/>
    </xf>
    <xf numFmtId="0" fontId="176" fillId="0" borderId="54" xfId="98" applyFont="1" applyBorder="1" applyAlignment="1">
      <alignment horizontal="center" vertical="top" wrapText="1"/>
    </xf>
    <xf numFmtId="0" fontId="176" fillId="0" borderId="56" xfId="98" applyFont="1" applyBorder="1" applyAlignment="1">
      <alignment horizontal="center" vertical="top" wrapText="1"/>
    </xf>
    <xf numFmtId="0" fontId="176" fillId="0" borderId="34" xfId="98" applyFont="1" applyBorder="1" applyAlignment="1">
      <alignment horizontal="center" vertical="top" wrapText="1"/>
    </xf>
    <xf numFmtId="0" fontId="177" fillId="0" borderId="55" xfId="98" applyFont="1" applyBorder="1" applyAlignment="1">
      <alignment horizontal="center" vertical="top" wrapText="1"/>
    </xf>
    <xf numFmtId="0" fontId="176" fillId="0" borderId="86" xfId="98" applyFont="1" applyBorder="1" applyAlignment="1">
      <alignment horizontal="center" vertical="top" wrapText="1"/>
    </xf>
    <xf numFmtId="0" fontId="82" fillId="0" borderId="68" xfId="98" applyBorder="1" applyAlignment="1">
      <alignment horizontal="center" vertical="top" wrapText="1"/>
    </xf>
    <xf numFmtId="0" fontId="124" fillId="0" borderId="0" xfId="109" applyFont="1" applyAlignment="1">
      <alignment vertical="center"/>
    </xf>
    <xf numFmtId="0" fontId="124" fillId="0" borderId="0" xfId="109" applyFont="1" applyAlignment="1">
      <alignment horizontal="center" vertical="center"/>
    </xf>
    <xf numFmtId="49" fontId="125" fillId="0" borderId="0" xfId="109" applyNumberFormat="1" applyFont="1" applyAlignment="1">
      <alignment vertical="top"/>
    </xf>
    <xf numFmtId="49" fontId="125" fillId="0" borderId="0" xfId="109" applyNumberFormat="1" applyFont="1" applyAlignment="1">
      <alignment horizontal="center" vertical="top"/>
    </xf>
    <xf numFmtId="49" fontId="178" fillId="0" borderId="0" xfId="109" applyNumberFormat="1" applyFont="1" applyAlignment="1">
      <alignment vertical="top" wrapText="1"/>
    </xf>
    <xf numFmtId="49" fontId="125" fillId="0" borderId="0" xfId="109" applyNumberFormat="1" applyFont="1" applyAlignment="1">
      <alignment vertical="top" wrapText="1"/>
    </xf>
    <xf numFmtId="177" fontId="162" fillId="0" borderId="11" xfId="109" applyNumberFormat="1" applyFont="1" applyBorder="1" applyAlignment="1">
      <alignment vertical="center"/>
    </xf>
    <xf numFmtId="0" fontId="129" fillId="0" borderId="25" xfId="109" applyFont="1" applyBorder="1" applyAlignment="1">
      <alignment horizontal="right" vertical="center" wrapText="1"/>
    </xf>
    <xf numFmtId="0" fontId="146" fillId="0" borderId="148" xfId="45" applyFont="1" applyBorder="1" applyAlignment="1">
      <alignment horizontal="left" vertical="center"/>
    </xf>
    <xf numFmtId="178" fontId="102" fillId="0" borderId="148" xfId="95" applyNumberFormat="1" applyFont="1" applyBorder="1">
      <alignment vertical="center"/>
    </xf>
    <xf numFmtId="184" fontId="102" fillId="0" borderId="155" xfId="0" applyNumberFormat="1" applyFont="1" applyBorder="1" applyAlignment="1">
      <alignment horizontal="center" vertical="center"/>
    </xf>
    <xf numFmtId="182" fontId="102" fillId="32" borderId="31" xfId="0" applyNumberFormat="1" applyFont="1" applyFill="1" applyBorder="1" applyAlignment="1">
      <alignment horizontal="center" vertical="center"/>
    </xf>
    <xf numFmtId="182" fontId="102" fillId="30" borderId="31" xfId="0" applyNumberFormat="1" applyFont="1" applyFill="1" applyBorder="1" applyAlignment="1">
      <alignment horizontal="center" vertical="center"/>
    </xf>
    <xf numFmtId="182" fontId="102" fillId="30" borderId="29" xfId="0" applyNumberFormat="1" applyFont="1" applyFill="1" applyBorder="1" applyAlignment="1">
      <alignment horizontal="center" vertical="center"/>
    </xf>
    <xf numFmtId="182" fontId="102" fillId="30" borderId="148" xfId="0" applyNumberFormat="1" applyFont="1" applyFill="1" applyBorder="1" applyAlignment="1">
      <alignment horizontal="center" vertical="center"/>
    </xf>
    <xf numFmtId="181" fontId="165" fillId="0" borderId="11" xfId="109" applyNumberFormat="1" applyFont="1" applyBorder="1" applyAlignment="1">
      <alignment vertical="center"/>
    </xf>
    <xf numFmtId="0" fontId="190" fillId="0" borderId="25" xfId="109" applyFont="1" applyBorder="1" applyAlignment="1">
      <alignment horizontal="right" vertical="center" wrapText="1"/>
    </xf>
    <xf numFmtId="184" fontId="102" fillId="0" borderId="0" xfId="0" applyNumberFormat="1" applyFont="1" applyAlignment="1">
      <alignment horizontal="center" vertical="center"/>
    </xf>
    <xf numFmtId="184" fontId="102" fillId="0" borderId="17" xfId="0" applyNumberFormat="1" applyFont="1" applyBorder="1" applyAlignment="1">
      <alignment horizontal="center" vertical="top" wrapText="1"/>
    </xf>
    <xf numFmtId="180" fontId="82" fillId="0" borderId="0" xfId="45" applyNumberFormat="1" applyAlignment="1">
      <alignment horizontal="right" vertical="center"/>
    </xf>
    <xf numFmtId="177" fontId="91" fillId="0" borderId="0" xfId="45" applyNumberFormat="1" applyFont="1" applyAlignment="1">
      <alignment horizontal="center" vertical="center"/>
    </xf>
    <xf numFmtId="180" fontId="146" fillId="0" borderId="0" xfId="45" applyNumberFormat="1" applyFont="1" applyAlignment="1">
      <alignment horizontal="right" vertical="center"/>
    </xf>
    <xf numFmtId="182" fontId="126" fillId="29" borderId="11" xfId="109" applyNumberFormat="1" applyFont="1" applyFill="1" applyBorder="1" applyAlignment="1">
      <alignment horizontal="center" vertical="center" wrapText="1"/>
    </xf>
    <xf numFmtId="182" fontId="124" fillId="0" borderId="147" xfId="109" applyNumberFormat="1" applyFont="1" applyBorder="1" applyAlignment="1">
      <alignment vertical="center"/>
    </xf>
    <xf numFmtId="182" fontId="124" fillId="0" borderId="46" xfId="109" applyNumberFormat="1" applyFont="1" applyBorder="1" applyAlignment="1">
      <alignment vertical="center"/>
    </xf>
    <xf numFmtId="182" fontId="124" fillId="0" borderId="148" xfId="109" applyNumberFormat="1" applyFont="1" applyBorder="1" applyAlignment="1">
      <alignment vertical="center"/>
    </xf>
    <xf numFmtId="182" fontId="124" fillId="0" borderId="24" xfId="109" applyNumberFormat="1" applyFont="1" applyBorder="1" applyAlignment="1">
      <alignment vertical="center"/>
    </xf>
    <xf numFmtId="182" fontId="124" fillId="0" borderId="58" xfId="109" applyNumberFormat="1" applyFont="1" applyBorder="1" applyAlignment="1">
      <alignment vertical="center"/>
    </xf>
    <xf numFmtId="182" fontId="124" fillId="0" borderId="153" xfId="109" applyNumberFormat="1" applyFont="1" applyBorder="1" applyAlignment="1">
      <alignment vertical="center"/>
    </xf>
    <xf numFmtId="181" fontId="196" fillId="0" borderId="11" xfId="109" applyNumberFormat="1" applyFont="1" applyBorder="1" applyAlignment="1">
      <alignment vertical="center"/>
    </xf>
    <xf numFmtId="181" fontId="197" fillId="0" borderId="11" xfId="109" applyNumberFormat="1" applyFont="1" applyBorder="1" applyAlignment="1">
      <alignment vertical="center"/>
    </xf>
    <xf numFmtId="181" fontId="144" fillId="27" borderId="148" xfId="45" applyNumberFormat="1" applyFont="1" applyFill="1" applyBorder="1" applyAlignment="1">
      <alignment horizontal="right" vertical="center"/>
    </xf>
    <xf numFmtId="0" fontId="102" fillId="10" borderId="165" xfId="47" applyFont="1" applyFill="1" applyBorder="1" applyAlignment="1">
      <alignment horizontal="center" vertical="top" wrapText="1"/>
    </xf>
    <xf numFmtId="181" fontId="190" fillId="0" borderId="11" xfId="109" applyNumberFormat="1" applyFont="1" applyBorder="1" applyAlignment="1">
      <alignment vertical="center"/>
    </xf>
    <xf numFmtId="177" fontId="114" fillId="0" borderId="0" xfId="98" applyNumberFormat="1" applyFont="1" applyAlignment="1">
      <alignment horizontal="center" vertical="center"/>
    </xf>
    <xf numFmtId="181" fontId="165" fillId="0" borderId="12" xfId="249" applyNumberFormat="1" applyFont="1" applyBorder="1">
      <alignment vertical="center"/>
    </xf>
    <xf numFmtId="0" fontId="129" fillId="0" borderId="0" xfId="109" applyFont="1" applyAlignment="1">
      <alignment horizontal="right" vertical="center" wrapText="1"/>
    </xf>
    <xf numFmtId="177" fontId="114" fillId="0" borderId="20" xfId="47" applyNumberFormat="1" applyFont="1" applyBorder="1" applyAlignment="1">
      <alignment horizontal="right" vertical="center"/>
    </xf>
    <xf numFmtId="181" fontId="193" fillId="0" borderId="11" xfId="109" applyNumberFormat="1" applyFont="1" applyBorder="1" applyAlignment="1">
      <alignment vertical="center"/>
    </xf>
    <xf numFmtId="177" fontId="162" fillId="0" borderId="20" xfId="109" applyNumberFormat="1" applyFont="1" applyBorder="1" applyAlignment="1">
      <alignment vertical="center"/>
    </xf>
    <xf numFmtId="0" fontId="195" fillId="0" borderId="148" xfId="45" applyFont="1" applyBorder="1" applyAlignment="1">
      <alignment horizontal="left" vertical="center"/>
    </xf>
    <xf numFmtId="0" fontId="195" fillId="27" borderId="148" xfId="45" applyFont="1" applyFill="1" applyBorder="1" applyAlignment="1">
      <alignment horizontal="left" vertical="center"/>
    </xf>
    <xf numFmtId="0" fontId="144" fillId="0" borderId="0" xfId="109" applyFont="1" applyAlignment="1">
      <alignment horizontal="right" vertical="center"/>
    </xf>
    <xf numFmtId="0" fontId="129" fillId="0" borderId="0" xfId="109" applyFont="1" applyAlignment="1">
      <alignment horizontal="right" vertical="center"/>
    </xf>
    <xf numFmtId="181" fontId="190" fillId="0" borderId="13" xfId="249" applyNumberFormat="1" applyFont="1" applyBorder="1">
      <alignment vertical="center"/>
    </xf>
    <xf numFmtId="181" fontId="190" fillId="0" borderId="48" xfId="249" applyNumberFormat="1" applyFont="1" applyBorder="1">
      <alignment vertical="center"/>
    </xf>
    <xf numFmtId="178" fontId="190" fillId="0" borderId="20" xfId="47" applyNumberFormat="1" applyFont="1" applyBorder="1" applyAlignment="1">
      <alignment horizontal="right" vertical="center"/>
    </xf>
    <xf numFmtId="0" fontId="161" fillId="0" borderId="25" xfId="109" applyFont="1" applyBorder="1" applyAlignment="1">
      <alignment horizontal="right" vertical="center" wrapText="1"/>
    </xf>
    <xf numFmtId="0" fontId="157" fillId="0" borderId="58" xfId="109" applyFont="1" applyBorder="1"/>
    <xf numFmtId="181" fontId="164" fillId="0" borderId="0" xfId="98" applyNumberFormat="1" applyFont="1" applyAlignment="1">
      <alignment vertical="center"/>
    </xf>
    <xf numFmtId="183" fontId="165" fillId="0" borderId="20" xfId="47" applyNumberFormat="1" applyFont="1" applyBorder="1" applyAlignment="1">
      <alignment horizontal="right" vertical="center" wrapText="1"/>
    </xf>
    <xf numFmtId="180" fontId="197" fillId="0" borderId="11" xfId="109" applyNumberFormat="1" applyFont="1" applyBorder="1" applyAlignment="1">
      <alignment horizontal="right" vertical="center"/>
    </xf>
    <xf numFmtId="180" fontId="165" fillId="0" borderId="11" xfId="109" applyNumberFormat="1" applyFont="1" applyBorder="1" applyAlignment="1">
      <alignment horizontal="right" vertical="center"/>
    </xf>
    <xf numFmtId="177" fontId="165" fillId="29" borderId="23" xfId="109" applyNumberFormat="1" applyFont="1" applyFill="1" applyBorder="1" applyAlignment="1">
      <alignment horizontal="right" vertical="center"/>
    </xf>
    <xf numFmtId="180" fontId="190" fillId="0" borderId="11" xfId="109" applyNumberFormat="1" applyFont="1" applyBorder="1" applyAlignment="1">
      <alignment horizontal="right" vertical="center"/>
    </xf>
    <xf numFmtId="180" fontId="196" fillId="0" borderId="11" xfId="109" applyNumberFormat="1" applyFont="1" applyBorder="1" applyAlignment="1">
      <alignment horizontal="right" vertical="center"/>
    </xf>
    <xf numFmtId="0" fontId="116" fillId="0" borderId="0" xfId="45" applyFont="1" applyAlignment="1">
      <alignment horizontal="right" vertical="center"/>
    </xf>
    <xf numFmtId="180" fontId="159" fillId="27" borderId="148" xfId="45" applyNumberFormat="1" applyFont="1" applyFill="1" applyBorder="1" applyAlignment="1">
      <alignment horizontal="right" vertical="center"/>
    </xf>
    <xf numFmtId="0" fontId="141" fillId="27" borderId="148" xfId="45" applyFont="1" applyFill="1" applyBorder="1" applyAlignment="1">
      <alignment horizontal="left" vertical="center"/>
    </xf>
    <xf numFmtId="180" fontId="144" fillId="0" borderId="148" xfId="45" applyNumberFormat="1" applyFont="1" applyBorder="1" applyAlignment="1">
      <alignment horizontal="right" vertical="center"/>
    </xf>
    <xf numFmtId="180" fontId="144" fillId="27" borderId="148" xfId="45" applyNumberFormat="1" applyFont="1" applyFill="1" applyBorder="1" applyAlignment="1">
      <alignment horizontal="right" vertical="center"/>
    </xf>
    <xf numFmtId="0" fontId="91" fillId="0" borderId="148" xfId="45" applyFont="1" applyBorder="1" applyAlignment="1">
      <alignment horizontal="left" vertical="center"/>
    </xf>
    <xf numFmtId="0" fontId="0" fillId="27" borderId="148" xfId="45" applyFont="1" applyFill="1" applyBorder="1" applyAlignment="1">
      <alignment horizontal="left" vertical="center"/>
    </xf>
    <xf numFmtId="0" fontId="146" fillId="27" borderId="148" xfId="45" applyFont="1" applyFill="1" applyBorder="1" applyAlignment="1">
      <alignment horizontal="left" vertical="center"/>
    </xf>
    <xf numFmtId="0" fontId="143" fillId="27" borderId="148" xfId="0" applyFont="1" applyFill="1" applyBorder="1" applyAlignment="1">
      <alignment horizontal="center" vertical="center"/>
    </xf>
    <xf numFmtId="177" fontId="82" fillId="27" borderId="148" xfId="45" applyNumberFormat="1" applyFill="1" applyBorder="1" applyAlignment="1">
      <alignment horizontal="right" vertical="center"/>
    </xf>
    <xf numFmtId="177" fontId="163" fillId="27" borderId="148" xfId="45" applyNumberFormat="1" applyFont="1" applyFill="1" applyBorder="1" applyAlignment="1">
      <alignment horizontal="right" vertical="center"/>
    </xf>
    <xf numFmtId="177" fontId="164" fillId="0" borderId="148" xfId="45" applyNumberFormat="1" applyFont="1" applyBorder="1" applyAlignment="1">
      <alignment horizontal="right" vertical="center"/>
    </xf>
    <xf numFmtId="0" fontId="102" fillId="0" borderId="148" xfId="45" applyFont="1" applyBorder="1" applyAlignment="1">
      <alignment horizontal="left" vertical="center"/>
    </xf>
    <xf numFmtId="0" fontId="145" fillId="27" borderId="148" xfId="45" applyFont="1" applyFill="1" applyBorder="1" applyAlignment="1">
      <alignment horizontal="left" vertical="center"/>
    </xf>
    <xf numFmtId="0" fontId="152" fillId="0" borderId="148" xfId="45" applyFont="1" applyBorder="1" applyAlignment="1">
      <alignment horizontal="left" vertical="center"/>
    </xf>
    <xf numFmtId="0" fontId="102" fillId="27" borderId="148" xfId="45" applyFont="1" applyFill="1" applyBorder="1" applyAlignment="1">
      <alignment horizontal="left" vertical="center"/>
    </xf>
    <xf numFmtId="0" fontId="198" fillId="0" borderId="0" xfId="98" applyFont="1" applyAlignment="1">
      <alignment vertical="center"/>
    </xf>
    <xf numFmtId="181" fontId="165" fillId="24" borderId="36" xfId="109" applyNumberFormat="1" applyFont="1" applyFill="1" applyBorder="1" applyAlignment="1">
      <alignment vertical="center"/>
    </xf>
    <xf numFmtId="180" fontId="193" fillId="0" borderId="11" xfId="109" applyNumberFormat="1" applyFont="1" applyBorder="1" applyAlignment="1">
      <alignment horizontal="right" vertical="center"/>
    </xf>
    <xf numFmtId="0" fontId="161" fillId="0" borderId="66" xfId="109" applyFont="1" applyBorder="1" applyAlignment="1">
      <alignment vertical="center" wrapText="1"/>
    </xf>
    <xf numFmtId="0" fontId="102" fillId="0" borderId="14" xfId="109" applyFont="1" applyBorder="1" applyAlignment="1">
      <alignment vertical="center"/>
    </xf>
    <xf numFmtId="181" fontId="157" fillId="0" borderId="30" xfId="109" applyNumberFormat="1" applyFont="1" applyBorder="1" applyAlignment="1">
      <alignment vertical="center"/>
    </xf>
    <xf numFmtId="182" fontId="191" fillId="0" borderId="117" xfId="109" applyNumberFormat="1" applyFont="1" applyBorder="1" applyAlignment="1">
      <alignment vertical="center"/>
    </xf>
    <xf numFmtId="0" fontId="178" fillId="0" borderId="0" xfId="109" applyFont="1" applyAlignment="1">
      <alignment vertical="center"/>
    </xf>
    <xf numFmtId="0" fontId="178" fillId="0" borderId="0" xfId="109" applyFont="1" applyAlignment="1">
      <alignment horizontal="center" vertical="center"/>
    </xf>
    <xf numFmtId="0" fontId="178" fillId="0" borderId="0" xfId="109" applyFont="1"/>
    <xf numFmtId="182" fontId="191" fillId="0" borderId="107" xfId="109" applyNumberFormat="1" applyFont="1" applyBorder="1" applyAlignment="1">
      <alignment vertical="center"/>
    </xf>
    <xf numFmtId="182" fontId="124" fillId="0" borderId="117" xfId="109" applyNumberFormat="1" applyFont="1" applyBorder="1" applyAlignment="1">
      <alignment vertical="center"/>
    </xf>
    <xf numFmtId="182" fontId="124" fillId="0" borderId="107" xfId="109" applyNumberFormat="1" applyFont="1" applyBorder="1" applyAlignment="1">
      <alignment vertical="center"/>
    </xf>
    <xf numFmtId="0" fontId="102" fillId="27" borderId="0" xfId="0" applyFont="1" applyFill="1" applyAlignment="1">
      <alignment horizontal="center" vertical="center"/>
    </xf>
    <xf numFmtId="0" fontId="173" fillId="36" borderId="0" xfId="0" applyFont="1" applyFill="1" applyAlignment="1">
      <alignment horizontal="center" vertical="center" wrapText="1"/>
    </xf>
    <xf numFmtId="0" fontId="200" fillId="27" borderId="148" xfId="45" applyFont="1" applyFill="1" applyBorder="1" applyAlignment="1">
      <alignment horizontal="left" vertical="center"/>
    </xf>
    <xf numFmtId="177" fontId="141" fillId="0" borderId="148" xfId="45" applyNumberFormat="1" applyFont="1" applyBorder="1" applyAlignment="1">
      <alignment horizontal="right" vertical="center"/>
    </xf>
    <xf numFmtId="185" fontId="147" fillId="0" borderId="0" xfId="0" applyNumberFormat="1" applyFont="1" applyAlignment="1">
      <alignment horizontal="right" vertical="center"/>
    </xf>
    <xf numFmtId="0" fontId="102" fillId="0" borderId="128" xfId="238" applyFont="1" applyBorder="1" applyAlignment="1">
      <alignment horizontal="center" vertical="center"/>
    </xf>
    <xf numFmtId="0" fontId="125" fillId="0" borderId="167" xfId="109" applyFont="1" applyBorder="1" applyAlignment="1">
      <alignment horizontal="right" vertical="center"/>
    </xf>
    <xf numFmtId="0" fontId="125" fillId="0" borderId="167" xfId="109" applyFont="1" applyBorder="1" applyAlignment="1">
      <alignment horizontal="center" vertical="center"/>
    </xf>
    <xf numFmtId="181" fontId="157" fillId="0" borderId="167" xfId="109" applyNumberFormat="1" applyFont="1" applyBorder="1" applyAlignment="1">
      <alignment horizontal="right" vertical="center"/>
    </xf>
    <xf numFmtId="181" fontId="157" fillId="0" borderId="167" xfId="109" applyNumberFormat="1" applyFont="1" applyBorder="1" applyAlignment="1">
      <alignment vertical="center"/>
    </xf>
    <xf numFmtId="181" fontId="157" fillId="36" borderId="167" xfId="109" applyNumberFormat="1" applyFont="1" applyFill="1" applyBorder="1" applyAlignment="1">
      <alignment horizontal="right" vertical="center"/>
    </xf>
    <xf numFmtId="0" fontId="157" fillId="0" borderId="167" xfId="109" applyFont="1" applyBorder="1" applyAlignment="1">
      <alignment horizontal="center" vertical="center"/>
    </xf>
    <xf numFmtId="0" fontId="125" fillId="28" borderId="167" xfId="109" applyFont="1" applyFill="1" applyBorder="1" applyAlignment="1">
      <alignment horizontal="center" vertical="center" wrapText="1"/>
    </xf>
    <xf numFmtId="180" fontId="125" fillId="0" borderId="167" xfId="109" applyNumberFormat="1" applyFont="1" applyBorder="1" applyAlignment="1">
      <alignment horizontal="right" vertical="center"/>
    </xf>
    <xf numFmtId="0" fontId="125" fillId="0" borderId="167" xfId="109" applyFont="1" applyBorder="1" applyAlignment="1">
      <alignment vertical="top" wrapText="1"/>
    </xf>
    <xf numFmtId="0" fontId="125" fillId="0" borderId="112" xfId="109" applyFont="1" applyBorder="1" applyAlignment="1">
      <alignment horizontal="right" vertical="center"/>
    </xf>
    <xf numFmtId="0" fontId="125" fillId="0" borderId="111" xfId="109" applyFont="1" applyBorder="1"/>
    <xf numFmtId="182" fontId="124" fillId="0" borderId="111" xfId="109" applyNumberFormat="1" applyFont="1" applyBorder="1" applyAlignment="1">
      <alignment vertical="center"/>
    </xf>
    <xf numFmtId="0" fontId="157" fillId="0" borderId="112" xfId="109" applyFont="1" applyBorder="1" applyAlignment="1">
      <alignment horizontal="center" vertical="center"/>
    </xf>
    <xf numFmtId="182" fontId="191" fillId="0" borderId="111" xfId="109" applyNumberFormat="1" applyFont="1" applyBorder="1" applyAlignment="1">
      <alignment vertical="center"/>
    </xf>
    <xf numFmtId="0" fontId="125" fillId="0" borderId="159" xfId="109" applyFont="1" applyBorder="1" applyAlignment="1">
      <alignment vertical="center"/>
    </xf>
    <xf numFmtId="0" fontId="125" fillId="0" borderId="159" xfId="109" applyFont="1" applyBorder="1" applyAlignment="1">
      <alignment horizontal="center" vertical="center"/>
    </xf>
    <xf numFmtId="0" fontId="125" fillId="0" borderId="159" xfId="109" applyFont="1" applyBorder="1"/>
    <xf numFmtId="0" fontId="192" fillId="0" borderId="112" xfId="109" applyFont="1" applyBorder="1" applyAlignment="1">
      <alignment horizontal="center" vertical="center"/>
    </xf>
    <xf numFmtId="181" fontId="157" fillId="0" borderId="112" xfId="109" applyNumberFormat="1" applyFont="1" applyBorder="1" applyAlignment="1">
      <alignment vertical="center"/>
    </xf>
    <xf numFmtId="181" fontId="157" fillId="36" borderId="112" xfId="109" applyNumberFormat="1" applyFont="1" applyFill="1" applyBorder="1" applyAlignment="1">
      <alignment vertical="center"/>
    </xf>
    <xf numFmtId="181" fontId="157" fillId="0" borderId="112" xfId="109" applyNumberFormat="1" applyFont="1" applyBorder="1" applyAlignment="1">
      <alignment horizontal="right" vertical="center"/>
    </xf>
    <xf numFmtId="0" fontId="157" fillId="0" borderId="112" xfId="109" applyFont="1" applyBorder="1" applyAlignment="1">
      <alignment horizontal="right" vertical="center"/>
    </xf>
    <xf numFmtId="180" fontId="125" fillId="0" borderId="112" xfId="109" applyNumberFormat="1" applyFont="1" applyBorder="1" applyAlignment="1">
      <alignment horizontal="right" vertical="center"/>
    </xf>
    <xf numFmtId="0" fontId="125" fillId="0" borderId="112" xfId="109" applyFont="1" applyBorder="1" applyAlignment="1">
      <alignment vertical="top" wrapText="1"/>
    </xf>
    <xf numFmtId="49" fontId="125" fillId="0" borderId="159" xfId="109" applyNumberFormat="1" applyFont="1" applyBorder="1" applyAlignment="1">
      <alignment horizontal="center" vertical="center"/>
    </xf>
    <xf numFmtId="49" fontId="178" fillId="0" borderId="159" xfId="109" applyNumberFormat="1" applyFont="1" applyBorder="1" applyAlignment="1">
      <alignment vertical="top"/>
    </xf>
    <xf numFmtId="0" fontId="125" fillId="0" borderId="107" xfId="109" applyFont="1" applyBorder="1"/>
    <xf numFmtId="0" fontId="125" fillId="28" borderId="112" xfId="109" applyFont="1" applyFill="1" applyBorder="1" applyAlignment="1">
      <alignment horizontal="center" vertical="center" wrapText="1"/>
    </xf>
    <xf numFmtId="178" fontId="196" fillId="0" borderId="20" xfId="47" applyNumberFormat="1" applyFont="1" applyBorder="1" applyAlignment="1">
      <alignment horizontal="right" vertical="center"/>
    </xf>
    <xf numFmtId="181" fontId="196" fillId="0" borderId="13" xfId="249" applyNumberFormat="1" applyFont="1" applyBorder="1">
      <alignment vertical="center"/>
    </xf>
    <xf numFmtId="181" fontId="196" fillId="0" borderId="48" xfId="249" applyNumberFormat="1" applyFont="1" applyBorder="1">
      <alignment vertical="center"/>
    </xf>
    <xf numFmtId="181" fontId="196" fillId="0" borderId="93" xfId="249" applyNumberFormat="1" applyFont="1" applyBorder="1">
      <alignment vertical="center"/>
    </xf>
    <xf numFmtId="181" fontId="196" fillId="0" borderId="132" xfId="249" applyNumberFormat="1" applyFont="1" applyBorder="1">
      <alignment vertical="center"/>
    </xf>
    <xf numFmtId="181" fontId="196" fillId="29" borderId="23" xfId="109" applyNumberFormat="1" applyFont="1" applyFill="1" applyBorder="1" applyAlignment="1">
      <alignment vertical="center"/>
    </xf>
    <xf numFmtId="181" fontId="196" fillId="29" borderId="11" xfId="47" applyNumberFormat="1" applyFont="1" applyFill="1" applyBorder="1" applyAlignment="1">
      <alignment horizontal="right" vertical="center"/>
    </xf>
    <xf numFmtId="0" fontId="144" fillId="0" borderId="0" xfId="0" applyFont="1" applyAlignment="1">
      <alignment horizontal="left" vertical="center"/>
    </xf>
    <xf numFmtId="0" fontId="152" fillId="0" borderId="0" xfId="0" applyFont="1" applyAlignment="1">
      <alignment vertical="center"/>
    </xf>
    <xf numFmtId="0" fontId="152" fillId="0" borderId="0" xfId="0" applyFont="1" applyAlignment="1">
      <alignment horizontal="center" vertical="center"/>
    </xf>
    <xf numFmtId="0" fontId="155" fillId="0" borderId="17" xfId="0" applyFont="1" applyBorder="1" applyAlignment="1">
      <alignment horizontal="center" vertical="top" wrapText="1"/>
    </xf>
    <xf numFmtId="181" fontId="114" fillId="24" borderId="161" xfId="98" applyNumberFormat="1" applyFont="1" applyFill="1" applyBorder="1" applyAlignment="1">
      <alignment horizontal="right" vertical="center"/>
    </xf>
    <xf numFmtId="181" fontId="114" fillId="24" borderId="162" xfId="98" applyNumberFormat="1" applyFont="1" applyFill="1" applyBorder="1" applyAlignment="1">
      <alignment horizontal="right" vertical="center"/>
    </xf>
    <xf numFmtId="181" fontId="114" fillId="24" borderId="163" xfId="98" applyNumberFormat="1" applyFont="1" applyFill="1" applyBorder="1" applyAlignment="1">
      <alignment horizontal="right" vertical="center"/>
    </xf>
    <xf numFmtId="181" fontId="114" fillId="24" borderId="101" xfId="98" applyNumberFormat="1" applyFont="1" applyFill="1" applyBorder="1" applyAlignment="1">
      <alignment horizontal="right" vertical="center"/>
    </xf>
    <xf numFmtId="181" fontId="162" fillId="24" borderId="162" xfId="98" applyNumberFormat="1" applyFont="1" applyFill="1" applyBorder="1" applyAlignment="1">
      <alignment horizontal="right" vertical="center"/>
    </xf>
    <xf numFmtId="181" fontId="114" fillId="24" borderId="164" xfId="98" applyNumberFormat="1" applyFont="1" applyFill="1" applyBorder="1" applyAlignment="1">
      <alignment horizontal="right" vertical="center"/>
    </xf>
    <xf numFmtId="181" fontId="114" fillId="24" borderId="99" xfId="98" applyNumberFormat="1" applyFont="1" applyFill="1" applyBorder="1" applyAlignment="1">
      <alignment horizontal="right" vertical="center"/>
    </xf>
    <xf numFmtId="178" fontId="197" fillId="0" borderId="20" xfId="47" applyNumberFormat="1" applyFont="1" applyBorder="1" applyAlignment="1">
      <alignment horizontal="right" vertical="center"/>
    </xf>
    <xf numFmtId="182" fontId="201" fillId="0" borderId="0" xfId="0" applyNumberFormat="1" applyFont="1" applyAlignment="1">
      <alignment vertical="center"/>
    </xf>
    <xf numFmtId="177" fontId="202" fillId="0" borderId="11" xfId="109" applyNumberFormat="1" applyFont="1" applyBorder="1" applyAlignment="1">
      <alignment vertical="center"/>
    </xf>
    <xf numFmtId="177" fontId="116" fillId="0" borderId="131" xfId="109" applyNumberFormat="1" applyFont="1" applyBorder="1" applyAlignment="1">
      <alignment vertical="center"/>
    </xf>
    <xf numFmtId="177" fontId="116" fillId="0" borderId="11" xfId="47" applyNumberFormat="1" applyFont="1" applyBorder="1" applyAlignment="1">
      <alignment horizontal="right" vertical="center"/>
    </xf>
    <xf numFmtId="177" fontId="116" fillId="0" borderId="131" xfId="47" applyNumberFormat="1" applyFont="1" applyBorder="1" applyAlignment="1">
      <alignment horizontal="right" vertical="center"/>
    </xf>
    <xf numFmtId="178" fontId="136" fillId="0" borderId="46" xfId="0" applyNumberFormat="1" applyFont="1" applyBorder="1" applyAlignment="1">
      <alignment horizontal="right" vertical="center"/>
    </xf>
    <xf numFmtId="0" fontId="105" fillId="0" borderId="46" xfId="0" applyFont="1" applyBorder="1" applyAlignment="1">
      <alignment horizontal="center" vertical="center"/>
    </xf>
    <xf numFmtId="0" fontId="102" fillId="27" borderId="58" xfId="0" applyFont="1" applyFill="1" applyBorder="1" applyAlignment="1">
      <alignment horizontal="center" vertical="center"/>
    </xf>
    <xf numFmtId="0" fontId="102" fillId="0" borderId="58" xfId="0" applyFont="1" applyBorder="1" applyAlignment="1">
      <alignment horizontal="center" vertical="center"/>
    </xf>
    <xf numFmtId="182" fontId="203" fillId="0" borderId="58" xfId="109" applyNumberFormat="1" applyFont="1" applyBorder="1" applyAlignment="1">
      <alignment vertical="center"/>
    </xf>
    <xf numFmtId="0" fontId="102" fillId="0" borderId="155" xfId="0" applyFont="1" applyBorder="1" applyAlignment="1">
      <alignment horizontal="center" vertical="center"/>
    </xf>
    <xf numFmtId="182" fontId="102" fillId="36" borderId="29" xfId="0" applyNumberFormat="1" applyFont="1" applyFill="1" applyBorder="1" applyAlignment="1">
      <alignment horizontal="center" vertical="center"/>
    </xf>
    <xf numFmtId="182" fontId="102" fillId="36" borderId="31" xfId="0" applyNumberFormat="1" applyFont="1" applyFill="1" applyBorder="1" applyAlignment="1">
      <alignment horizontal="center" vertical="center"/>
    </xf>
    <xf numFmtId="182" fontId="102" fillId="36" borderId="26" xfId="0" applyNumberFormat="1" applyFont="1" applyFill="1" applyBorder="1" applyAlignment="1">
      <alignment horizontal="center" vertical="center"/>
    </xf>
    <xf numFmtId="184" fontId="102" fillId="0" borderId="148" xfId="0" applyNumberFormat="1" applyFont="1" applyBorder="1" applyAlignment="1">
      <alignment horizontal="center" vertical="center"/>
    </xf>
    <xf numFmtId="0" fontId="102" fillId="0" borderId="148" xfId="0" applyFont="1" applyBorder="1" applyAlignment="1">
      <alignment horizontal="left" vertical="center"/>
    </xf>
    <xf numFmtId="0" fontId="102" fillId="0" borderId="148" xfId="0" applyFont="1" applyBorder="1" applyAlignment="1">
      <alignment horizontal="center" vertical="top"/>
    </xf>
    <xf numFmtId="49" fontId="102" fillId="0" borderId="148" xfId="0" applyNumberFormat="1" applyFont="1" applyBorder="1" applyAlignment="1">
      <alignment horizontal="left" vertical="center"/>
    </xf>
    <xf numFmtId="0" fontId="205" fillId="0" borderId="0" xfId="109" applyFont="1" applyAlignment="1">
      <alignment vertical="center"/>
    </xf>
    <xf numFmtId="183" fontId="206" fillId="0" borderId="0" xfId="47" applyNumberFormat="1" applyFont="1" applyAlignment="1">
      <alignment horizontal="left" vertical="center"/>
    </xf>
    <xf numFmtId="0" fontId="163" fillId="0" borderId="148" xfId="45" applyFont="1" applyBorder="1" applyAlignment="1">
      <alignment horizontal="center" vertical="center"/>
    </xf>
    <xf numFmtId="178" fontId="180" fillId="0" borderId="148" xfId="0" applyNumberFormat="1" applyFont="1" applyBorder="1" applyAlignment="1">
      <alignment horizontal="right" vertical="center"/>
    </xf>
    <xf numFmtId="0" fontId="167" fillId="0" borderId="148" xfId="0" applyFont="1" applyBorder="1" applyAlignment="1">
      <alignment horizontal="center" vertical="center"/>
    </xf>
    <xf numFmtId="180" fontId="168" fillId="0" borderId="148" xfId="45" applyNumberFormat="1" applyFont="1" applyBorder="1" applyAlignment="1">
      <alignment horizontal="right" vertical="center"/>
    </xf>
    <xf numFmtId="0" fontId="180" fillId="0" borderId="148" xfId="45" applyFont="1" applyBorder="1" applyAlignment="1">
      <alignment horizontal="left" vertical="center"/>
    </xf>
    <xf numFmtId="180" fontId="163" fillId="0" borderId="148" xfId="45" applyNumberFormat="1" applyFont="1" applyBorder="1" applyAlignment="1">
      <alignment horizontal="right" vertical="center"/>
    </xf>
    <xf numFmtId="178" fontId="102" fillId="0" borderId="148" xfId="0" applyNumberFormat="1" applyFont="1" applyBorder="1" applyAlignment="1">
      <alignment horizontal="right" vertical="center"/>
    </xf>
    <xf numFmtId="178" fontId="102" fillId="32" borderId="148" xfId="0" applyNumberFormat="1" applyFont="1" applyFill="1" applyBorder="1" applyAlignment="1">
      <alignment horizontal="right" vertical="center"/>
    </xf>
    <xf numFmtId="178" fontId="102" fillId="30" borderId="148" xfId="0" applyNumberFormat="1" applyFont="1" applyFill="1" applyBorder="1" applyAlignment="1">
      <alignment horizontal="right" vertical="center"/>
    </xf>
    <xf numFmtId="182" fontId="102" fillId="36" borderId="148" xfId="0" applyNumberFormat="1" applyFont="1" applyFill="1" applyBorder="1" applyAlignment="1">
      <alignment horizontal="right" vertical="center"/>
    </xf>
    <xf numFmtId="181" fontId="157" fillId="28" borderId="17" xfId="109" applyNumberFormat="1" applyFont="1" applyFill="1" applyBorder="1" applyAlignment="1">
      <alignment vertical="center"/>
    </xf>
    <xf numFmtId="181" fontId="157" fillId="28" borderId="65" xfId="109" applyNumberFormat="1" applyFont="1" applyFill="1" applyBorder="1" applyAlignment="1">
      <alignment vertical="center"/>
    </xf>
    <xf numFmtId="181" fontId="157" fillId="28" borderId="46" xfId="109" applyNumberFormat="1" applyFont="1" applyFill="1" applyBorder="1" applyAlignment="1">
      <alignment vertical="center"/>
    </xf>
    <xf numFmtId="0" fontId="113" fillId="0" borderId="68" xfId="98" applyFont="1" applyBorder="1" applyAlignment="1">
      <alignment horizontal="center" vertical="center"/>
    </xf>
    <xf numFmtId="182" fontId="124" fillId="28" borderId="17" xfId="109" applyNumberFormat="1" applyFont="1" applyFill="1" applyBorder="1" applyAlignment="1">
      <alignment horizontal="right" vertical="center"/>
    </xf>
    <xf numFmtId="0" fontId="124" fillId="28" borderId="17" xfId="109" applyFont="1" applyFill="1" applyBorder="1" applyAlignment="1">
      <alignment horizontal="center" vertical="center"/>
    </xf>
    <xf numFmtId="182" fontId="191" fillId="28" borderId="17" xfId="109" applyNumberFormat="1" applyFont="1" applyFill="1" applyBorder="1" applyAlignment="1">
      <alignment horizontal="right" vertical="center"/>
    </xf>
    <xf numFmtId="182" fontId="157" fillId="28" borderId="67" xfId="109" applyNumberFormat="1" applyFont="1" applyFill="1" applyBorder="1" applyAlignment="1">
      <alignment vertical="center"/>
    </xf>
    <xf numFmtId="0" fontId="157" fillId="28" borderId="67" xfId="109" applyFont="1" applyFill="1" applyBorder="1" applyAlignment="1">
      <alignment horizontal="center" vertical="center"/>
    </xf>
    <xf numFmtId="182" fontId="124" fillId="28" borderId="65" xfId="109" applyNumberFormat="1" applyFont="1" applyFill="1" applyBorder="1" applyAlignment="1">
      <alignment horizontal="right" vertical="center"/>
    </xf>
    <xf numFmtId="0" fontId="124" fillId="28" borderId="65" xfId="109" applyFont="1" applyFill="1" applyBorder="1" applyAlignment="1">
      <alignment horizontal="center" vertical="center"/>
    </xf>
    <xf numFmtId="182" fontId="191" fillId="28" borderId="65" xfId="109" applyNumberFormat="1" applyFont="1" applyFill="1" applyBorder="1" applyAlignment="1">
      <alignment horizontal="right" vertical="center"/>
    </xf>
    <xf numFmtId="182" fontId="157" fillId="28" borderId="145" xfId="109" applyNumberFormat="1" applyFont="1" applyFill="1" applyBorder="1" applyAlignment="1">
      <alignment vertical="center"/>
    </xf>
    <xf numFmtId="0" fontId="157" fillId="28" borderId="145" xfId="109" applyFont="1" applyFill="1" applyBorder="1" applyAlignment="1">
      <alignment horizontal="center" vertical="center"/>
    </xf>
    <xf numFmtId="182" fontId="124" fillId="28" borderId="46" xfId="109" applyNumberFormat="1" applyFont="1" applyFill="1" applyBorder="1" applyAlignment="1">
      <alignment horizontal="right" vertical="center"/>
    </xf>
    <xf numFmtId="0" fontId="124" fillId="28" borderId="46" xfId="109" applyFont="1" applyFill="1" applyBorder="1" applyAlignment="1">
      <alignment horizontal="center" vertical="center"/>
    </xf>
    <xf numFmtId="182" fontId="191" fillId="28" borderId="46" xfId="109" applyNumberFormat="1" applyFont="1" applyFill="1" applyBorder="1" applyAlignment="1">
      <alignment horizontal="right" vertical="center"/>
    </xf>
    <xf numFmtId="182" fontId="157" fillId="28" borderId="107" xfId="109" applyNumberFormat="1" applyFont="1" applyFill="1" applyBorder="1" applyAlignment="1">
      <alignment vertical="center"/>
    </xf>
    <xf numFmtId="0" fontId="157" fillId="28" borderId="107" xfId="109" applyFont="1" applyFill="1" applyBorder="1" applyAlignment="1">
      <alignment horizontal="center" vertical="center"/>
    </xf>
    <xf numFmtId="182" fontId="124" fillId="28" borderId="148" xfId="109" applyNumberFormat="1" applyFont="1" applyFill="1" applyBorder="1" applyAlignment="1">
      <alignment horizontal="right" vertical="center"/>
    </xf>
    <xf numFmtId="0" fontId="124" fillId="28" borderId="148" xfId="109" applyFont="1" applyFill="1" applyBorder="1" applyAlignment="1">
      <alignment horizontal="center" vertical="center"/>
    </xf>
    <xf numFmtId="182" fontId="191" fillId="28" borderId="148" xfId="109" applyNumberFormat="1" applyFont="1" applyFill="1" applyBorder="1" applyAlignment="1">
      <alignment horizontal="right" vertical="center"/>
    </xf>
    <xf numFmtId="182" fontId="157" fillId="28" borderId="58" xfId="109" applyNumberFormat="1" applyFont="1" applyFill="1" applyBorder="1" applyAlignment="1">
      <alignment vertical="center"/>
    </xf>
    <xf numFmtId="0" fontId="157" fillId="28" borderId="58" xfId="109" applyFont="1" applyFill="1" applyBorder="1" applyAlignment="1">
      <alignment horizontal="center" vertical="center"/>
    </xf>
    <xf numFmtId="182" fontId="157" fillId="28" borderId="58" xfId="109" applyNumberFormat="1" applyFont="1" applyFill="1" applyBorder="1" applyAlignment="1">
      <alignment horizontal="right" vertical="center"/>
    </xf>
    <xf numFmtId="182" fontId="157" fillId="28" borderId="149" xfId="109" applyNumberFormat="1" applyFont="1" applyFill="1" applyBorder="1" applyAlignment="1">
      <alignment horizontal="right" vertical="center"/>
    </xf>
    <xf numFmtId="182" fontId="157" fillId="28" borderId="30" xfId="109" applyNumberFormat="1" applyFont="1" applyFill="1" applyBorder="1" applyAlignment="1">
      <alignment horizontal="right" vertical="center"/>
    </xf>
    <xf numFmtId="182" fontId="124" fillId="28" borderId="148" xfId="109" applyNumberFormat="1" applyFont="1" applyFill="1" applyBorder="1" applyAlignment="1">
      <alignment vertical="center"/>
    </xf>
    <xf numFmtId="182" fontId="191" fillId="28" borderId="148" xfId="109" applyNumberFormat="1" applyFont="1" applyFill="1" applyBorder="1" applyAlignment="1">
      <alignment vertical="center"/>
    </xf>
    <xf numFmtId="0" fontId="124" fillId="0" borderId="148" xfId="109" applyFont="1" applyBorder="1" applyAlignment="1">
      <alignment horizontal="center" vertical="center"/>
    </xf>
    <xf numFmtId="182" fontId="157" fillId="0" borderId="149" xfId="109" applyNumberFormat="1" applyFont="1" applyBorder="1" applyAlignment="1">
      <alignment horizontal="right" vertical="center"/>
    </xf>
    <xf numFmtId="0" fontId="157" fillId="0" borderId="58" xfId="109" applyFont="1" applyBorder="1" applyAlignment="1">
      <alignment horizontal="center" vertical="center"/>
    </xf>
    <xf numFmtId="182" fontId="157" fillId="0" borderId="30" xfId="109" applyNumberFormat="1" applyFont="1" applyBorder="1" applyAlignment="1">
      <alignment horizontal="right" vertical="center"/>
    </xf>
    <xf numFmtId="182" fontId="157" fillId="0" borderId="149" xfId="109" applyNumberFormat="1" applyFont="1" applyBorder="1" applyAlignment="1">
      <alignment vertical="center"/>
    </xf>
    <xf numFmtId="182" fontId="157" fillId="0" borderId="30" xfId="109" applyNumberFormat="1" applyFont="1" applyBorder="1" applyAlignment="1">
      <alignment vertical="center"/>
    </xf>
    <xf numFmtId="182" fontId="157" fillId="0" borderId="58" xfId="109" applyNumberFormat="1" applyFont="1" applyBorder="1" applyAlignment="1">
      <alignment vertical="center"/>
    </xf>
    <xf numFmtId="0" fontId="157" fillId="0" borderId="58" xfId="109" applyFont="1" applyBorder="1" applyAlignment="1">
      <alignment vertical="center"/>
    </xf>
    <xf numFmtId="182" fontId="124" fillId="0" borderId="167" xfId="109" applyNumberFormat="1" applyFont="1" applyBorder="1" applyAlignment="1">
      <alignment vertical="center"/>
    </xf>
    <xf numFmtId="0" fontId="124" fillId="0" borderId="167" xfId="109" applyFont="1" applyBorder="1" applyAlignment="1">
      <alignment horizontal="center" vertical="center"/>
    </xf>
    <xf numFmtId="182" fontId="191" fillId="0" borderId="167" xfId="109" applyNumberFormat="1" applyFont="1" applyBorder="1" applyAlignment="1">
      <alignment vertical="center"/>
    </xf>
    <xf numFmtId="0" fontId="157" fillId="0" borderId="167" xfId="109" applyFont="1" applyBorder="1" applyAlignment="1">
      <alignment vertical="center"/>
    </xf>
    <xf numFmtId="0" fontId="157" fillId="0" borderId="167" xfId="109" applyFont="1" applyBorder="1"/>
    <xf numFmtId="182" fontId="124" fillId="0" borderId="144" xfId="109" applyNumberFormat="1" applyFont="1" applyBorder="1" applyAlignment="1">
      <alignment vertical="center"/>
    </xf>
    <xf numFmtId="0" fontId="124" fillId="0" borderId="144" xfId="109" applyFont="1" applyBorder="1" applyAlignment="1">
      <alignment horizontal="center" vertical="center"/>
    </xf>
    <xf numFmtId="182" fontId="191" fillId="0" borderId="144" xfId="109" applyNumberFormat="1" applyFont="1" applyBorder="1" applyAlignment="1">
      <alignment vertical="center"/>
    </xf>
    <xf numFmtId="0" fontId="157" fillId="0" borderId="144" xfId="109" applyFont="1" applyBorder="1" applyAlignment="1">
      <alignment vertical="center"/>
    </xf>
    <xf numFmtId="0" fontId="157" fillId="0" borderId="144" xfId="109" applyFont="1" applyBorder="1"/>
    <xf numFmtId="182" fontId="124" fillId="0" borderId="65" xfId="109" applyNumberFormat="1" applyFont="1" applyBorder="1" applyAlignment="1">
      <alignment vertical="center"/>
    </xf>
    <xf numFmtId="0" fontId="124" fillId="0" borderId="65" xfId="109" applyFont="1" applyBorder="1" applyAlignment="1">
      <alignment horizontal="center" vertical="center"/>
    </xf>
    <xf numFmtId="182" fontId="191" fillId="0" borderId="65" xfId="109" applyNumberFormat="1" applyFont="1" applyBorder="1" applyAlignment="1">
      <alignment vertical="center"/>
    </xf>
    <xf numFmtId="0" fontId="157" fillId="0" borderId="65" xfId="109" applyFont="1" applyBorder="1" applyAlignment="1">
      <alignment vertical="center"/>
    </xf>
    <xf numFmtId="0" fontId="157" fillId="0" borderId="65" xfId="109" applyFont="1" applyBorder="1" applyAlignment="1">
      <alignment horizontal="center" vertical="center"/>
    </xf>
    <xf numFmtId="0" fontId="157" fillId="0" borderId="65" xfId="109" applyFont="1" applyBorder="1"/>
    <xf numFmtId="0" fontId="124" fillId="0" borderId="46" xfId="109" applyFont="1" applyBorder="1" applyAlignment="1">
      <alignment horizontal="center" vertical="center"/>
    </xf>
    <xf numFmtId="182" fontId="124" fillId="0" borderId="146" xfId="109" applyNumberFormat="1" applyFont="1" applyBorder="1" applyAlignment="1">
      <alignment vertical="center"/>
    </xf>
    <xf numFmtId="0" fontId="124" fillId="0" borderId="146" xfId="109" applyFont="1" applyBorder="1" applyAlignment="1">
      <alignment horizontal="center" vertical="center"/>
    </xf>
    <xf numFmtId="182" fontId="191" fillId="0" borderId="146" xfId="109" applyNumberFormat="1" applyFont="1" applyBorder="1" applyAlignment="1">
      <alignment vertical="center"/>
    </xf>
    <xf numFmtId="0" fontId="157" fillId="0" borderId="146" xfId="109" applyFont="1" applyBorder="1" applyAlignment="1">
      <alignment vertical="center"/>
    </xf>
    <xf numFmtId="0" fontId="157" fillId="0" borderId="146" xfId="109" applyFont="1" applyBorder="1" applyAlignment="1">
      <alignment horizontal="center" vertical="center"/>
    </xf>
    <xf numFmtId="0" fontId="157" fillId="0" borderId="146" xfId="109" applyFont="1" applyBorder="1"/>
    <xf numFmtId="183" fontId="207" fillId="0" borderId="0" xfId="47" applyNumberFormat="1" applyFont="1" applyAlignment="1">
      <alignment horizontal="left" vertical="center"/>
    </xf>
    <xf numFmtId="178" fontId="208" fillId="0" borderId="20" xfId="47" applyNumberFormat="1" applyFont="1" applyBorder="1" applyAlignment="1">
      <alignment horizontal="right" vertical="center"/>
    </xf>
    <xf numFmtId="178" fontId="193" fillId="0" borderId="20" xfId="47" applyNumberFormat="1" applyFont="1" applyBorder="1" applyAlignment="1">
      <alignment horizontal="right" vertical="center"/>
    </xf>
    <xf numFmtId="0" fontId="210" fillId="0" borderId="148" xfId="45" applyFont="1" applyBorder="1" applyAlignment="1">
      <alignment horizontal="left" vertical="center"/>
    </xf>
    <xf numFmtId="177" fontId="116" fillId="0" borderId="0" xfId="98" applyNumberFormat="1" applyFont="1" applyAlignment="1">
      <alignment vertical="center"/>
    </xf>
    <xf numFmtId="180" fontId="159" fillId="67" borderId="148" xfId="45" applyNumberFormat="1" applyFont="1" applyFill="1" applyBorder="1" applyAlignment="1">
      <alignment horizontal="right" vertical="center"/>
    </xf>
    <xf numFmtId="0" fontId="105" fillId="67" borderId="148" xfId="0" applyFont="1" applyFill="1" applyBorder="1" applyAlignment="1">
      <alignment horizontal="center" vertical="center"/>
    </xf>
    <xf numFmtId="0" fontId="146" fillId="67" borderId="148" xfId="45" applyFont="1" applyFill="1" applyBorder="1" applyAlignment="1">
      <alignment horizontal="left" vertical="center"/>
    </xf>
    <xf numFmtId="180" fontId="163" fillId="67" borderId="148" xfId="45" applyNumberFormat="1" applyFont="1" applyFill="1" applyBorder="1" applyAlignment="1">
      <alignment horizontal="right" vertical="center"/>
    </xf>
    <xf numFmtId="181" fontId="159" fillId="67" borderId="148" xfId="45" applyNumberFormat="1" applyFont="1" applyFill="1" applyBorder="1" applyAlignment="1">
      <alignment horizontal="right" vertical="center"/>
    </xf>
    <xf numFmtId="177" fontId="140" fillId="67" borderId="148" xfId="45" applyNumberFormat="1" applyFont="1" applyFill="1" applyBorder="1" applyAlignment="1">
      <alignment horizontal="right" vertical="center"/>
    </xf>
    <xf numFmtId="177" fontId="141" fillId="67" borderId="148" xfId="45" applyNumberFormat="1" applyFont="1" applyFill="1" applyBorder="1" applyAlignment="1">
      <alignment horizontal="right" vertical="center"/>
    </xf>
    <xf numFmtId="0" fontId="200" fillId="67" borderId="148" xfId="45" applyFont="1" applyFill="1" applyBorder="1" applyAlignment="1">
      <alignment horizontal="left" vertical="center"/>
    </xf>
    <xf numFmtId="180" fontId="105" fillId="67" borderId="148" xfId="45" applyNumberFormat="1" applyFont="1" applyFill="1" applyBorder="1" applyAlignment="1">
      <alignment horizontal="right" vertical="center"/>
    </xf>
    <xf numFmtId="180" fontId="211" fillId="67" borderId="148" xfId="45" applyNumberFormat="1" applyFont="1" applyFill="1" applyBorder="1" applyAlignment="1">
      <alignment horizontal="right" vertical="center"/>
    </xf>
    <xf numFmtId="181" fontId="211" fillId="67" borderId="148" xfId="45" applyNumberFormat="1" applyFont="1" applyFill="1" applyBorder="1" applyAlignment="1">
      <alignment horizontal="right" vertical="center"/>
    </xf>
    <xf numFmtId="177" fontId="212" fillId="67" borderId="148" xfId="45" applyNumberFormat="1" applyFont="1" applyFill="1" applyBorder="1" applyAlignment="1">
      <alignment horizontal="right" vertical="center"/>
    </xf>
    <xf numFmtId="177" fontId="213" fillId="67" borderId="148" xfId="45" applyNumberFormat="1" applyFont="1" applyFill="1" applyBorder="1" applyAlignment="1">
      <alignment horizontal="right" vertical="center"/>
    </xf>
    <xf numFmtId="0" fontId="163" fillId="67" borderId="148" xfId="45" applyFont="1" applyFill="1" applyBorder="1" applyAlignment="1">
      <alignment horizontal="center" vertical="center"/>
    </xf>
    <xf numFmtId="178" fontId="180" fillId="67" borderId="148" xfId="0" applyNumberFormat="1" applyFont="1" applyFill="1" applyBorder="1" applyAlignment="1">
      <alignment horizontal="right" vertical="center"/>
    </xf>
    <xf numFmtId="0" fontId="167" fillId="67" borderId="148" xfId="0" applyFont="1" applyFill="1" applyBorder="1" applyAlignment="1">
      <alignment horizontal="center" vertical="center"/>
    </xf>
    <xf numFmtId="0" fontId="105" fillId="67" borderId="148" xfId="45" applyFont="1" applyFill="1" applyBorder="1" applyAlignment="1">
      <alignment horizontal="center" vertical="center"/>
    </xf>
    <xf numFmtId="178" fontId="136" fillId="67" borderId="148" xfId="0" applyNumberFormat="1" applyFont="1" applyFill="1" applyBorder="1" applyAlignment="1">
      <alignment horizontal="right" vertical="center"/>
    </xf>
    <xf numFmtId="0" fontId="102" fillId="67" borderId="148" xfId="0" applyFont="1" applyFill="1" applyBorder="1" applyAlignment="1">
      <alignment horizontal="center" vertical="center"/>
    </xf>
    <xf numFmtId="182" fontId="80" fillId="0" borderId="0" xfId="0" applyNumberFormat="1" applyFont="1" applyAlignment="1">
      <alignment horizontal="right" vertical="center"/>
    </xf>
    <xf numFmtId="184" fontId="147" fillId="0" borderId="0" xfId="0" applyNumberFormat="1" applyFont="1" applyAlignment="1">
      <alignment horizontal="right" vertical="center"/>
    </xf>
    <xf numFmtId="0" fontId="151" fillId="0" borderId="0" xfId="0" applyFont="1" applyAlignment="1">
      <alignment horizontal="right" vertical="center"/>
    </xf>
    <xf numFmtId="182" fontId="105" fillId="0" borderId="0" xfId="0" applyNumberFormat="1" applyFont="1" applyAlignment="1">
      <alignment horizontal="right" vertical="center" wrapText="1"/>
    </xf>
    <xf numFmtId="181" fontId="144" fillId="67" borderId="148" xfId="45" applyNumberFormat="1" applyFont="1" applyFill="1" applyBorder="1" applyAlignment="1">
      <alignment horizontal="right" vertical="center"/>
    </xf>
    <xf numFmtId="180" fontId="144" fillId="67" borderId="148" xfId="45" applyNumberFormat="1" applyFont="1" applyFill="1" applyBorder="1" applyAlignment="1">
      <alignment horizontal="right" vertical="center"/>
    </xf>
    <xf numFmtId="0" fontId="125" fillId="0" borderId="171" xfId="109" applyFont="1" applyBorder="1"/>
    <xf numFmtId="182" fontId="124" fillId="0" borderId="172" xfId="109" applyNumberFormat="1" applyFont="1" applyBorder="1" applyAlignment="1">
      <alignment vertical="center"/>
    </xf>
    <xf numFmtId="182" fontId="191" fillId="0" borderId="172" xfId="109" applyNumberFormat="1" applyFont="1" applyBorder="1" applyAlignment="1">
      <alignment vertical="center"/>
    </xf>
    <xf numFmtId="0" fontId="125" fillId="0" borderId="171" xfId="109" applyFont="1" applyBorder="1" applyAlignment="1">
      <alignment vertical="center"/>
    </xf>
    <xf numFmtId="0" fontId="125" fillId="0" borderId="171" xfId="109" applyFont="1" applyBorder="1" applyAlignment="1">
      <alignment horizontal="center" vertical="center"/>
    </xf>
    <xf numFmtId="0" fontId="192" fillId="0" borderId="146" xfId="109" applyFont="1" applyBorder="1" applyAlignment="1">
      <alignment horizontal="center" vertical="center"/>
    </xf>
    <xf numFmtId="181" fontId="157" fillId="0" borderId="146" xfId="109" applyNumberFormat="1" applyFont="1" applyBorder="1" applyAlignment="1">
      <alignment vertical="center"/>
    </xf>
    <xf numFmtId="181" fontId="157" fillId="36" borderId="146" xfId="109" applyNumberFormat="1" applyFont="1" applyFill="1" applyBorder="1" applyAlignment="1">
      <alignment vertical="center"/>
    </xf>
    <xf numFmtId="49" fontId="125" fillId="0" borderId="171" xfId="109" applyNumberFormat="1" applyFont="1" applyBorder="1" applyAlignment="1">
      <alignment horizontal="center" vertical="center"/>
    </xf>
    <xf numFmtId="49" fontId="178" fillId="0" borderId="171" xfId="109" applyNumberFormat="1" applyFont="1" applyBorder="1" applyAlignment="1">
      <alignment vertical="top"/>
    </xf>
    <xf numFmtId="0" fontId="195" fillId="0" borderId="0" xfId="109" applyFont="1" applyAlignment="1">
      <alignment horizontal="right" vertical="center"/>
    </xf>
    <xf numFmtId="180" fontId="168" fillId="27" borderId="148" xfId="45" applyNumberFormat="1" applyFont="1" applyFill="1" applyBorder="1" applyAlignment="1">
      <alignment horizontal="right" vertical="center"/>
    </xf>
    <xf numFmtId="0" fontId="214" fillId="0" borderId="148" xfId="45" applyFont="1" applyBorder="1" applyAlignment="1">
      <alignment horizontal="left" vertical="center"/>
    </xf>
    <xf numFmtId="49" fontId="102" fillId="0" borderId="148" xfId="0" applyNumberFormat="1" applyFont="1" applyBorder="1" applyAlignment="1">
      <alignment horizontal="center" vertical="center"/>
    </xf>
    <xf numFmtId="182" fontId="102" fillId="0" borderId="0" xfId="0" applyNumberFormat="1" applyFont="1" applyAlignment="1">
      <alignment horizontal="right" vertical="center"/>
    </xf>
    <xf numFmtId="182" fontId="102" fillId="0" borderId="0" xfId="0" applyNumberFormat="1" applyFont="1" applyAlignment="1">
      <alignment horizontal="center" vertical="center"/>
    </xf>
    <xf numFmtId="182" fontId="102" fillId="36" borderId="17" xfId="0" applyNumberFormat="1" applyFont="1" applyFill="1" applyBorder="1" applyAlignment="1">
      <alignment horizontal="center" vertical="top" wrapText="1"/>
    </xf>
    <xf numFmtId="182" fontId="102" fillId="36" borderId="148" xfId="0" applyNumberFormat="1" applyFont="1" applyFill="1" applyBorder="1" applyAlignment="1">
      <alignment horizontal="center" vertical="center"/>
    </xf>
    <xf numFmtId="0" fontId="105" fillId="0" borderId="23" xfId="98" applyFont="1" applyBorder="1" applyAlignment="1">
      <alignment horizontal="center" vertical="top" wrapText="1"/>
    </xf>
    <xf numFmtId="187" fontId="114" fillId="0" borderId="0" xfId="98" applyNumberFormat="1" applyFont="1" applyAlignment="1">
      <alignment vertical="center"/>
    </xf>
    <xf numFmtId="181" fontId="114" fillId="0" borderId="0" xfId="98" applyNumberFormat="1" applyFont="1" applyAlignment="1">
      <alignment vertical="center"/>
    </xf>
    <xf numFmtId="176" fontId="102" fillId="0" borderId="0" xfId="98" applyNumberFormat="1" applyFont="1" applyAlignment="1">
      <alignment horizontal="center" vertical="top" wrapText="1"/>
    </xf>
    <xf numFmtId="187" fontId="162" fillId="0" borderId="0" xfId="98" applyNumberFormat="1" applyFont="1" applyAlignment="1">
      <alignment vertical="center"/>
    </xf>
    <xf numFmtId="177" fontId="83" fillId="0" borderId="0" xfId="98" applyNumberFormat="1" applyFont="1" applyAlignment="1">
      <alignment vertical="center"/>
    </xf>
    <xf numFmtId="0" fontId="0" fillId="0" borderId="0" xfId="98" applyFont="1" applyAlignment="1">
      <alignment horizontal="center" vertical="center" wrapText="1"/>
    </xf>
    <xf numFmtId="176" fontId="102" fillId="0" borderId="0" xfId="98" applyNumberFormat="1" applyFont="1" applyAlignment="1">
      <alignment horizontal="center" vertical="center" wrapText="1"/>
    </xf>
    <xf numFmtId="183" fontId="105" fillId="0" borderId="34" xfId="47" applyNumberFormat="1" applyFont="1" applyBorder="1" applyAlignment="1">
      <alignment horizontal="center" vertical="center" wrapText="1"/>
    </xf>
    <xf numFmtId="177" fontId="114" fillId="29" borderId="23" xfId="109" applyNumberFormat="1" applyFont="1" applyFill="1" applyBorder="1" applyAlignment="1">
      <alignment horizontal="center" vertical="center"/>
    </xf>
    <xf numFmtId="177" fontId="116" fillId="29" borderId="23" xfId="109" applyNumberFormat="1" applyFont="1" applyFill="1" applyBorder="1" applyAlignment="1">
      <alignment horizontal="center" vertical="center"/>
    </xf>
    <xf numFmtId="183" fontId="105" fillId="0" borderId="17" xfId="109" applyNumberFormat="1" applyFont="1" applyBorder="1" applyAlignment="1">
      <alignment horizontal="right" vertical="center"/>
    </xf>
    <xf numFmtId="178" fontId="165" fillId="0" borderId="17" xfId="47" applyNumberFormat="1" applyFont="1" applyBorder="1" applyAlignment="1">
      <alignment horizontal="right" vertical="center"/>
    </xf>
    <xf numFmtId="183" fontId="105" fillId="0" borderId="148" xfId="109" applyNumberFormat="1" applyFont="1" applyBorder="1" applyAlignment="1">
      <alignment horizontal="right" vertical="center"/>
    </xf>
    <xf numFmtId="178" fontId="165" fillId="0" borderId="148" xfId="47" applyNumberFormat="1" applyFont="1" applyBorder="1" applyAlignment="1">
      <alignment horizontal="right" vertical="center"/>
    </xf>
    <xf numFmtId="180" fontId="165" fillId="0" borderId="148" xfId="109" applyNumberFormat="1" applyFont="1" applyBorder="1" applyAlignment="1">
      <alignment horizontal="right" vertical="center"/>
    </xf>
    <xf numFmtId="0" fontId="215" fillId="0" borderId="0" xfId="109" applyFont="1" applyAlignment="1">
      <alignment vertical="center"/>
    </xf>
    <xf numFmtId="183" fontId="216" fillId="0" borderId="0" xfId="47" applyNumberFormat="1" applyFont="1" applyAlignment="1">
      <alignment horizontal="center" vertical="center"/>
    </xf>
    <xf numFmtId="183" fontId="217" fillId="0" borderId="0" xfId="47" applyNumberFormat="1" applyFont="1" applyAlignment="1">
      <alignment horizontal="center" vertical="center"/>
    </xf>
    <xf numFmtId="177" fontId="197" fillId="0" borderId="17" xfId="109" applyNumberFormat="1" applyFont="1" applyBorder="1" applyAlignment="1">
      <alignment vertical="center"/>
    </xf>
    <xf numFmtId="177" fontId="197" fillId="0" borderId="148" xfId="109" applyNumberFormat="1" applyFont="1" applyBorder="1" applyAlignment="1">
      <alignment vertical="center"/>
    </xf>
    <xf numFmtId="0" fontId="114" fillId="0" borderId="23" xfId="98" applyFont="1" applyBorder="1" applyAlignment="1">
      <alignment horizontal="center" vertical="center" wrapText="1"/>
    </xf>
    <xf numFmtId="0" fontId="116" fillId="0" borderId="0" xfId="98" applyFont="1" applyAlignment="1">
      <alignment vertical="center"/>
    </xf>
    <xf numFmtId="0" fontId="218" fillId="0" borderId="0" xfId="98" applyFont="1" applyAlignment="1">
      <alignment vertical="center"/>
    </xf>
    <xf numFmtId="181" fontId="202" fillId="0" borderId="0" xfId="98" applyNumberFormat="1" applyFont="1" applyAlignment="1">
      <alignment vertical="center"/>
    </xf>
    <xf numFmtId="0" fontId="116" fillId="0" borderId="23" xfId="98" applyFont="1" applyBorder="1" applyAlignment="1">
      <alignment horizontal="center" vertical="top" wrapText="1"/>
    </xf>
    <xf numFmtId="187" fontId="116" fillId="0" borderId="26" xfId="47" applyNumberFormat="1" applyFont="1" applyBorder="1" applyAlignment="1">
      <alignment vertical="center"/>
    </xf>
    <xf numFmtId="195" fontId="157" fillId="0" borderId="175" xfId="109" applyNumberFormat="1" applyFont="1" applyBorder="1" applyAlignment="1">
      <alignment horizontal="right" vertical="center"/>
    </xf>
    <xf numFmtId="195" fontId="157" fillId="36" borderId="17" xfId="109" applyNumberFormat="1" applyFont="1" applyFill="1" applyBorder="1" applyAlignment="1">
      <alignment horizontal="right" vertical="center"/>
    </xf>
    <xf numFmtId="195" fontId="157" fillId="0" borderId="176" xfId="109" applyNumberFormat="1" applyFont="1" applyBorder="1" applyAlignment="1">
      <alignment horizontal="right" vertical="center"/>
    </xf>
    <xf numFmtId="195" fontId="157" fillId="36" borderId="65" xfId="109" applyNumberFormat="1" applyFont="1" applyFill="1" applyBorder="1" applyAlignment="1">
      <alignment horizontal="right" vertical="center"/>
    </xf>
    <xf numFmtId="195" fontId="157" fillId="0" borderId="174" xfId="109" applyNumberFormat="1" applyFont="1" applyBorder="1" applyAlignment="1">
      <alignment horizontal="right" vertical="center"/>
    </xf>
    <xf numFmtId="195" fontId="157" fillId="36" borderId="46" xfId="109" applyNumberFormat="1" applyFont="1" applyFill="1" applyBorder="1" applyAlignment="1">
      <alignment horizontal="right" vertical="center"/>
    </xf>
    <xf numFmtId="195" fontId="157" fillId="0" borderId="155" xfId="109" applyNumberFormat="1" applyFont="1" applyBorder="1" applyAlignment="1">
      <alignment horizontal="right" vertical="center"/>
    </xf>
    <xf numFmtId="195" fontId="157" fillId="36" borderId="148" xfId="109" applyNumberFormat="1" applyFont="1" applyFill="1" applyBorder="1" applyAlignment="1">
      <alignment horizontal="right" vertical="center"/>
    </xf>
    <xf numFmtId="195" fontId="157" fillId="36" borderId="148" xfId="109" applyNumberFormat="1" applyFont="1" applyFill="1" applyBorder="1" applyAlignment="1">
      <alignment vertical="center"/>
    </xf>
    <xf numFmtId="195" fontId="157" fillId="0" borderId="177" xfId="109" applyNumberFormat="1" applyFont="1" applyBorder="1" applyAlignment="1">
      <alignment horizontal="right" vertical="center"/>
    </xf>
    <xf numFmtId="195" fontId="157" fillId="36" borderId="167" xfId="109" applyNumberFormat="1" applyFont="1" applyFill="1" applyBorder="1" applyAlignment="1">
      <alignment vertical="center"/>
    </xf>
    <xf numFmtId="195" fontId="157" fillId="0" borderId="178" xfId="109" applyNumberFormat="1" applyFont="1" applyBorder="1" applyAlignment="1">
      <alignment horizontal="right" vertical="center"/>
    </xf>
    <xf numFmtId="195" fontId="157" fillId="36" borderId="144" xfId="109" applyNumberFormat="1" applyFont="1" applyFill="1" applyBorder="1" applyAlignment="1">
      <alignment vertical="center"/>
    </xf>
    <xf numFmtId="195" fontId="157" fillId="36" borderId="65" xfId="109" applyNumberFormat="1" applyFont="1" applyFill="1" applyBorder="1" applyAlignment="1">
      <alignment vertical="center"/>
    </xf>
    <xf numFmtId="195" fontId="157" fillId="36" borderId="46" xfId="109" applyNumberFormat="1" applyFont="1" applyFill="1" applyBorder="1" applyAlignment="1">
      <alignment vertical="center"/>
    </xf>
    <xf numFmtId="195" fontId="157" fillId="0" borderId="179" xfId="109" applyNumberFormat="1" applyFont="1" applyBorder="1" applyAlignment="1">
      <alignment horizontal="right" vertical="center"/>
    </xf>
    <xf numFmtId="195" fontId="157" fillId="36" borderId="146" xfId="109" applyNumberFormat="1" applyFont="1" applyFill="1" applyBorder="1" applyAlignment="1">
      <alignment horizontal="right" vertical="center"/>
    </xf>
    <xf numFmtId="195" fontId="157" fillId="0" borderId="180" xfId="109" applyNumberFormat="1" applyFont="1" applyBorder="1" applyAlignment="1">
      <alignment horizontal="right" vertical="center"/>
    </xf>
    <xf numFmtId="195" fontId="157" fillId="36" borderId="147" xfId="109" applyNumberFormat="1" applyFont="1" applyFill="1" applyBorder="1" applyAlignment="1">
      <alignment horizontal="right" vertical="center"/>
    </xf>
    <xf numFmtId="195" fontId="157" fillId="0" borderId="155" xfId="109" applyNumberFormat="1" applyFont="1" applyBorder="1" applyAlignment="1">
      <alignment vertical="center"/>
    </xf>
    <xf numFmtId="195" fontId="157" fillId="0" borderId="181" xfId="109" applyNumberFormat="1" applyFont="1" applyBorder="1" applyAlignment="1">
      <alignment vertical="center"/>
    </xf>
    <xf numFmtId="195" fontId="157" fillId="36" borderId="24" xfId="109" applyNumberFormat="1" applyFont="1" applyFill="1" applyBorder="1" applyAlignment="1">
      <alignment vertical="center"/>
    </xf>
    <xf numFmtId="195" fontId="157" fillId="0" borderId="182" xfId="109" applyNumberFormat="1" applyFont="1" applyBorder="1" applyAlignment="1">
      <alignment vertical="center"/>
    </xf>
    <xf numFmtId="195" fontId="157" fillId="36" borderId="153" xfId="109" applyNumberFormat="1" applyFont="1" applyFill="1" applyBorder="1" applyAlignment="1">
      <alignment vertical="center"/>
    </xf>
    <xf numFmtId="195" fontId="157" fillId="0" borderId="174" xfId="109" applyNumberFormat="1" applyFont="1" applyBorder="1" applyAlignment="1">
      <alignment vertical="center"/>
    </xf>
    <xf numFmtId="195" fontId="157" fillId="0" borderId="173" xfId="109" applyNumberFormat="1" applyFont="1" applyBorder="1" applyAlignment="1">
      <alignment vertical="center"/>
    </xf>
    <xf numFmtId="195" fontId="157" fillId="36" borderId="112" xfId="109" applyNumberFormat="1" applyFont="1" applyFill="1" applyBorder="1" applyAlignment="1">
      <alignment vertical="center"/>
    </xf>
    <xf numFmtId="195" fontId="157" fillId="0" borderId="179" xfId="109" applyNumberFormat="1" applyFont="1" applyBorder="1" applyAlignment="1">
      <alignment vertical="center"/>
    </xf>
    <xf numFmtId="195" fontId="157" fillId="36" borderId="146" xfId="109" applyNumberFormat="1" applyFont="1" applyFill="1" applyBorder="1" applyAlignment="1">
      <alignment vertical="center"/>
    </xf>
    <xf numFmtId="195" fontId="157" fillId="0" borderId="46" xfId="109" applyNumberFormat="1" applyFont="1" applyBorder="1" applyAlignment="1">
      <alignment vertical="center"/>
    </xf>
    <xf numFmtId="195" fontId="157" fillId="0" borderId="148" xfId="109" applyNumberFormat="1" applyFont="1" applyBorder="1" applyAlignment="1">
      <alignment vertical="center"/>
    </xf>
    <xf numFmtId="0" fontId="102" fillId="0" borderId="155" xfId="0" applyFont="1" applyBorder="1" applyAlignment="1">
      <alignment horizontal="center" vertical="top"/>
    </xf>
    <xf numFmtId="182" fontId="149" fillId="36" borderId="11" xfId="0" applyNumberFormat="1" applyFont="1" applyFill="1" applyBorder="1" applyAlignment="1">
      <alignment horizontal="center" vertical="center"/>
    </xf>
    <xf numFmtId="0" fontId="102" fillId="37" borderId="148" xfId="0" applyFont="1" applyFill="1" applyBorder="1" applyAlignment="1">
      <alignment horizontal="center" vertical="center"/>
    </xf>
    <xf numFmtId="0" fontId="125" fillId="0" borderId="24" xfId="109" applyFont="1" applyBorder="1" applyAlignment="1">
      <alignment horizontal="right" vertical="center"/>
    </xf>
    <xf numFmtId="181" fontId="157" fillId="36" borderId="24" xfId="109" applyNumberFormat="1" applyFont="1" applyFill="1" applyBorder="1" applyAlignment="1">
      <alignment vertical="center"/>
    </xf>
    <xf numFmtId="195" fontId="157" fillId="0" borderId="25" xfId="109" applyNumberFormat="1" applyFont="1" applyBorder="1" applyAlignment="1">
      <alignment vertical="center"/>
    </xf>
    <xf numFmtId="195" fontId="157" fillId="0" borderId="24" xfId="109" applyNumberFormat="1" applyFont="1" applyBorder="1" applyAlignment="1">
      <alignment vertical="center"/>
    </xf>
    <xf numFmtId="0" fontId="125" fillId="28" borderId="24" xfId="109" applyFont="1" applyFill="1" applyBorder="1" applyAlignment="1">
      <alignment horizontal="center" vertical="center" wrapText="1"/>
    </xf>
    <xf numFmtId="182" fontId="193" fillId="0" borderId="148" xfId="98" applyNumberFormat="1" applyFont="1" applyBorder="1" applyAlignment="1">
      <alignment vertical="center"/>
    </xf>
    <xf numFmtId="183" fontId="116" fillId="0" borderId="148" xfId="98" applyNumberFormat="1" applyFont="1" applyBorder="1" applyAlignment="1">
      <alignment horizontal="center" vertical="center"/>
    </xf>
    <xf numFmtId="182" fontId="129" fillId="0" borderId="148" xfId="98" applyNumberFormat="1" applyFont="1" applyBorder="1" applyAlignment="1">
      <alignment vertical="center"/>
    </xf>
    <xf numFmtId="177" fontId="204" fillId="0" borderId="11" xfId="109" applyNumberFormat="1" applyFont="1" applyBorder="1" applyAlignment="1">
      <alignment horizontal="center" vertical="center" wrapText="1"/>
    </xf>
    <xf numFmtId="0" fontId="204" fillId="0" borderId="11" xfId="109" applyFont="1" applyBorder="1" applyAlignment="1">
      <alignment horizontal="center" vertical="center" wrapText="1"/>
    </xf>
    <xf numFmtId="183" fontId="105" fillId="0" borderId="25" xfId="109" applyNumberFormat="1" applyFont="1" applyBorder="1" applyAlignment="1">
      <alignment horizontal="right" vertical="center"/>
    </xf>
    <xf numFmtId="181" fontId="165" fillId="29" borderId="16" xfId="109" applyNumberFormat="1" applyFont="1" applyFill="1" applyBorder="1" applyAlignment="1">
      <alignment vertical="center"/>
    </xf>
    <xf numFmtId="181" fontId="165" fillId="29" borderId="17" xfId="109" applyNumberFormat="1" applyFont="1" applyFill="1" applyBorder="1" applyAlignment="1">
      <alignment vertical="center"/>
    </xf>
    <xf numFmtId="181" fontId="165" fillId="29" borderId="148" xfId="109" applyNumberFormat="1" applyFont="1" applyFill="1" applyBorder="1" applyAlignment="1">
      <alignment vertical="center"/>
    </xf>
    <xf numFmtId="183" fontId="105" fillId="0" borderId="24" xfId="109" applyNumberFormat="1" applyFont="1" applyBorder="1" applyAlignment="1">
      <alignment horizontal="right" vertical="center"/>
    </xf>
    <xf numFmtId="178" fontId="165" fillId="0" borderId="24" xfId="47" applyNumberFormat="1" applyFont="1" applyBorder="1" applyAlignment="1">
      <alignment horizontal="right" vertical="center"/>
    </xf>
    <xf numFmtId="0" fontId="165" fillId="29" borderId="11" xfId="109" applyFont="1" applyFill="1" applyBorder="1" applyAlignment="1">
      <alignment vertical="center"/>
    </xf>
    <xf numFmtId="177" fontId="165" fillId="29" borderId="11" xfId="109" applyNumberFormat="1" applyFont="1" applyFill="1" applyBorder="1" applyAlignment="1">
      <alignment vertical="center"/>
    </xf>
    <xf numFmtId="177" fontId="204" fillId="0" borderId="54" xfId="109" applyNumberFormat="1" applyFont="1" applyBorder="1" applyAlignment="1">
      <alignment horizontal="center" vertical="center" wrapText="1"/>
    </xf>
    <xf numFmtId="177" fontId="204" fillId="0" borderId="56" xfId="109" applyNumberFormat="1" applyFont="1" applyBorder="1" applyAlignment="1">
      <alignment horizontal="center" vertical="center" wrapText="1"/>
    </xf>
    <xf numFmtId="177" fontId="204" fillId="0" borderId="55" xfId="109" applyNumberFormat="1" applyFont="1" applyBorder="1" applyAlignment="1">
      <alignment horizontal="center" vertical="center" wrapText="1"/>
    </xf>
    <xf numFmtId="180" fontId="165" fillId="0" borderId="29" xfId="109" applyNumberFormat="1" applyFont="1" applyBorder="1" applyAlignment="1">
      <alignment horizontal="right" vertical="center"/>
    </xf>
    <xf numFmtId="180" fontId="165" fillId="0" borderId="31" xfId="109" applyNumberFormat="1" applyFont="1" applyBorder="1" applyAlignment="1">
      <alignment horizontal="right" vertical="center"/>
    </xf>
    <xf numFmtId="180" fontId="165" fillId="0" borderId="26" xfId="109" applyNumberFormat="1" applyFont="1" applyBorder="1" applyAlignment="1">
      <alignment horizontal="right" vertical="center"/>
    </xf>
    <xf numFmtId="181" fontId="165" fillId="24" borderId="54" xfId="109" applyNumberFormat="1" applyFont="1" applyFill="1" applyBorder="1" applyAlignment="1">
      <alignment vertical="center"/>
    </xf>
    <xf numFmtId="181" fontId="165" fillId="24" borderId="56" xfId="109" applyNumberFormat="1" applyFont="1" applyFill="1" applyBorder="1" applyAlignment="1">
      <alignment vertical="center"/>
    </xf>
    <xf numFmtId="181" fontId="165" fillId="24" borderId="55" xfId="109" applyNumberFormat="1" applyFont="1" applyFill="1" applyBorder="1" applyAlignment="1">
      <alignment vertical="center"/>
    </xf>
    <xf numFmtId="0" fontId="204" fillId="0" borderId="54" xfId="109" applyFont="1" applyBorder="1" applyAlignment="1">
      <alignment horizontal="center" vertical="center" wrapText="1"/>
    </xf>
    <xf numFmtId="177" fontId="197" fillId="0" borderId="31" xfId="109" applyNumberFormat="1" applyFont="1" applyBorder="1" applyAlignment="1">
      <alignment vertical="center"/>
    </xf>
    <xf numFmtId="177" fontId="197" fillId="0" borderId="26" xfId="109" applyNumberFormat="1" applyFont="1" applyBorder="1" applyAlignment="1">
      <alignment vertical="center"/>
    </xf>
    <xf numFmtId="177" fontId="197" fillId="0" borderId="29" xfId="109" applyNumberFormat="1" applyFont="1" applyBorder="1" applyAlignment="1">
      <alignment vertical="center"/>
    </xf>
    <xf numFmtId="177" fontId="165" fillId="29" borderId="54" xfId="109" applyNumberFormat="1" applyFont="1" applyFill="1" applyBorder="1" applyAlignment="1">
      <alignment vertical="center"/>
    </xf>
    <xf numFmtId="177" fontId="165" fillId="29" borderId="56" xfId="109" applyNumberFormat="1" applyFont="1" applyFill="1" applyBorder="1" applyAlignment="1">
      <alignment vertical="center"/>
    </xf>
    <xf numFmtId="177" fontId="165" fillId="29" borderId="55" xfId="109" applyNumberFormat="1" applyFont="1" applyFill="1" applyBorder="1" applyAlignment="1">
      <alignment vertical="center"/>
    </xf>
    <xf numFmtId="178" fontId="190" fillId="0" borderId="148" xfId="47" applyNumberFormat="1" applyFont="1" applyBorder="1" applyAlignment="1">
      <alignment horizontal="right" vertical="center"/>
    </xf>
    <xf numFmtId="180" fontId="165" fillId="0" borderId="17" xfId="109" applyNumberFormat="1" applyFont="1" applyBorder="1" applyAlignment="1">
      <alignment vertical="center"/>
    </xf>
    <xf numFmtId="180" fontId="165" fillId="29" borderId="17" xfId="109" applyNumberFormat="1" applyFont="1" applyFill="1" applyBorder="1" applyAlignment="1">
      <alignment vertical="center"/>
    </xf>
    <xf numFmtId="180" fontId="165" fillId="0" borderId="148" xfId="109" applyNumberFormat="1" applyFont="1" applyBorder="1" applyAlignment="1">
      <alignment vertical="center"/>
    </xf>
    <xf numFmtId="180" fontId="165" fillId="29" borderId="148" xfId="109" applyNumberFormat="1" applyFont="1" applyFill="1" applyBorder="1" applyAlignment="1">
      <alignment vertical="center"/>
    </xf>
    <xf numFmtId="180" fontId="165" fillId="0" borderId="24" xfId="109" applyNumberFormat="1" applyFont="1" applyBorder="1" applyAlignment="1">
      <alignment vertical="center"/>
    </xf>
    <xf numFmtId="180" fontId="165" fillId="29" borderId="24" xfId="109" applyNumberFormat="1" applyFont="1" applyFill="1" applyBorder="1" applyAlignment="1">
      <alignment vertical="center"/>
    </xf>
    <xf numFmtId="180" fontId="165" fillId="29" borderId="11" xfId="109" applyNumberFormat="1" applyFont="1" applyFill="1" applyBorder="1" applyAlignment="1">
      <alignment vertical="center"/>
    </xf>
    <xf numFmtId="0" fontId="146" fillId="0" borderId="0" xfId="109" applyFont="1" applyAlignment="1">
      <alignment horizontal="right" vertical="center"/>
    </xf>
    <xf numFmtId="178" fontId="190" fillId="0" borderId="25" xfId="47" applyNumberFormat="1" applyFont="1" applyBorder="1" applyAlignment="1">
      <alignment horizontal="right" vertical="center"/>
    </xf>
    <xf numFmtId="183" fontId="116" fillId="0" borderId="0" xfId="109" applyNumberFormat="1" applyFont="1" applyAlignment="1">
      <alignment horizontal="center" vertical="center"/>
    </xf>
    <xf numFmtId="181" fontId="165" fillId="0" borderId="0" xfId="109" applyNumberFormat="1" applyFont="1" applyAlignment="1">
      <alignment vertical="center"/>
    </xf>
    <xf numFmtId="0" fontId="161" fillId="0" borderId="0" xfId="109" applyFont="1" applyAlignment="1">
      <alignment vertical="center" wrapText="1"/>
    </xf>
    <xf numFmtId="177" fontId="116" fillId="0" borderId="0" xfId="109" applyNumberFormat="1" applyFont="1" applyAlignment="1">
      <alignment vertical="center"/>
    </xf>
    <xf numFmtId="183" fontId="105" fillId="0" borderId="10" xfId="47" applyNumberFormat="1" applyFont="1" applyBorder="1" applyAlignment="1">
      <alignment horizontal="center" vertical="center" wrapText="1"/>
    </xf>
    <xf numFmtId="183" fontId="105" fillId="0" borderId="151" xfId="47" applyNumberFormat="1" applyFont="1" applyBorder="1" applyAlignment="1">
      <alignment horizontal="center" vertical="center" wrapText="1"/>
    </xf>
    <xf numFmtId="0" fontId="204" fillId="0" borderId="10" xfId="109" applyFont="1" applyBorder="1" applyAlignment="1">
      <alignment horizontal="center" vertical="center" wrapText="1"/>
    </xf>
    <xf numFmtId="177" fontId="114" fillId="29" borderId="51" xfId="109" applyNumberFormat="1" applyFont="1" applyFill="1" applyBorder="1" applyAlignment="1">
      <alignment horizontal="center" vertical="center"/>
    </xf>
    <xf numFmtId="183" fontId="105" fillId="0" borderId="148" xfId="47" applyNumberFormat="1" applyFont="1" applyBorder="1" applyAlignment="1">
      <alignment horizontal="center" vertical="center" wrapText="1"/>
    </xf>
    <xf numFmtId="183" fontId="165" fillId="0" borderId="148" xfId="47" applyNumberFormat="1" applyFont="1" applyBorder="1" applyAlignment="1">
      <alignment horizontal="right" vertical="center" wrapText="1"/>
    </xf>
    <xf numFmtId="181" fontId="165" fillId="0" borderId="148" xfId="109" applyNumberFormat="1" applyFont="1" applyBorder="1" applyAlignment="1">
      <alignment vertical="center"/>
    </xf>
    <xf numFmtId="181" fontId="204" fillId="29" borderId="11" xfId="109" applyNumberFormat="1" applyFont="1" applyFill="1" applyBorder="1" applyAlignment="1">
      <alignment vertical="center"/>
    </xf>
    <xf numFmtId="0" fontId="152" fillId="0" borderId="148" xfId="0" applyFont="1" applyBorder="1" applyAlignment="1">
      <alignment horizontal="left" vertical="center"/>
    </xf>
    <xf numFmtId="49" fontId="152" fillId="0" borderId="148" xfId="0" applyNumberFormat="1" applyFont="1" applyBorder="1" applyAlignment="1">
      <alignment vertical="center"/>
    </xf>
    <xf numFmtId="49" fontId="152" fillId="0" borderId="148" xfId="0" applyNumberFormat="1" applyFont="1" applyBorder="1" applyAlignment="1">
      <alignment horizontal="left" vertical="center"/>
    </xf>
    <xf numFmtId="178" fontId="190" fillId="29" borderId="25" xfId="47" applyNumberFormat="1" applyFont="1" applyFill="1" applyBorder="1" applyAlignment="1">
      <alignment horizontal="right" vertical="center"/>
    </xf>
    <xf numFmtId="178" fontId="165" fillId="29" borderId="148" xfId="47" applyNumberFormat="1" applyFont="1" applyFill="1" applyBorder="1" applyAlignment="1">
      <alignment horizontal="right" vertical="center"/>
    </xf>
    <xf numFmtId="0" fontId="220" fillId="0" borderId="0" xfId="246" applyFont="1"/>
    <xf numFmtId="181" fontId="102" fillId="0" borderId="0" xfId="45" applyNumberFormat="1" applyFont="1" applyAlignment="1">
      <alignment horizontal="right" vertical="center"/>
    </xf>
    <xf numFmtId="196" fontId="102" fillId="0" borderId="0" xfId="45" applyNumberFormat="1" applyFont="1" applyAlignment="1">
      <alignment horizontal="right" vertical="center"/>
    </xf>
    <xf numFmtId="181" fontId="220" fillId="0" borderId="0" xfId="246" applyNumberFormat="1" applyFont="1"/>
    <xf numFmtId="196" fontId="220" fillId="0" borderId="0" xfId="246" applyNumberFormat="1" applyFont="1"/>
    <xf numFmtId="0" fontId="220" fillId="0" borderId="0" xfId="109" applyFont="1"/>
    <xf numFmtId="0" fontId="102" fillId="0" borderId="0" xfId="246" applyFont="1"/>
    <xf numFmtId="196" fontId="99" fillId="0" borderId="0" xfId="109" applyNumberFormat="1"/>
    <xf numFmtId="0" fontId="99" fillId="0" borderId="0" xfId="109"/>
    <xf numFmtId="0" fontId="102" fillId="0" borderId="0" xfId="109" quotePrefix="1" applyFont="1" applyAlignment="1">
      <alignment horizontal="right"/>
    </xf>
    <xf numFmtId="0" fontId="102" fillId="0" borderId="0" xfId="109" applyFont="1"/>
    <xf numFmtId="179" fontId="102" fillId="0" borderId="0" xfId="109" applyNumberFormat="1" applyFont="1"/>
    <xf numFmtId="0" fontId="102" fillId="0" borderId="0" xfId="109" applyFont="1" applyAlignment="1">
      <alignment horizontal="center"/>
    </xf>
    <xf numFmtId="196" fontId="102" fillId="0" borderId="0" xfId="109" applyNumberFormat="1" applyFont="1" applyAlignment="1">
      <alignment horizontal="center"/>
    </xf>
    <xf numFmtId="0" fontId="102" fillId="0" borderId="0" xfId="246" applyFont="1" applyAlignment="1">
      <alignment horizontal="center"/>
    </xf>
    <xf numFmtId="0" fontId="102" fillId="0" borderId="0" xfId="246" applyFont="1" applyAlignment="1">
      <alignment horizontal="right"/>
    </xf>
    <xf numFmtId="196" fontId="220" fillId="0" borderId="0" xfId="109" applyNumberFormat="1" applyFont="1"/>
    <xf numFmtId="179" fontId="220" fillId="0" borderId="0" xfId="109" applyNumberFormat="1" applyFont="1"/>
    <xf numFmtId="0" fontId="221" fillId="0" borderId="0" xfId="109" applyFont="1"/>
    <xf numFmtId="196" fontId="99" fillId="0" borderId="0" xfId="109" applyNumberFormat="1" applyAlignment="1">
      <alignment horizontal="center"/>
    </xf>
    <xf numFmtId="0" fontId="99" fillId="0" borderId="0" xfId="109" applyAlignment="1">
      <alignment horizontal="center"/>
    </xf>
    <xf numFmtId="181" fontId="220" fillId="0" borderId="0" xfId="45" applyNumberFormat="1" applyFont="1" applyAlignment="1">
      <alignment horizontal="center" vertical="center"/>
    </xf>
    <xf numFmtId="181" fontId="220" fillId="29" borderId="0" xfId="45" applyNumberFormat="1" applyFont="1" applyFill="1" applyAlignment="1">
      <alignment horizontal="center" vertical="center"/>
    </xf>
    <xf numFmtId="181" fontId="222" fillId="68" borderId="0" xfId="45" applyNumberFormat="1" applyFont="1" applyFill="1" applyAlignment="1">
      <alignment horizontal="center" vertical="center"/>
    </xf>
    <xf numFmtId="182" fontId="220" fillId="0" borderId="0" xfId="246" applyNumberFormat="1" applyFont="1" applyAlignment="1">
      <alignment horizontal="center"/>
    </xf>
    <xf numFmtId="182" fontId="102" fillId="0" borderId="0" xfId="246" applyNumberFormat="1" applyFont="1"/>
    <xf numFmtId="181" fontId="102" fillId="0" borderId="0" xfId="246" applyNumberFormat="1" applyFont="1"/>
    <xf numFmtId="178" fontId="220" fillId="0" borderId="0" xfId="109" applyNumberFormat="1" applyFont="1" applyAlignment="1">
      <alignment horizontal="center" vertical="center"/>
    </xf>
    <xf numFmtId="178" fontId="165" fillId="0" borderId="25" xfId="47" applyNumberFormat="1" applyFont="1" applyBorder="1" applyAlignment="1">
      <alignment horizontal="right" vertical="center"/>
    </xf>
    <xf numFmtId="180" fontId="165" fillId="37" borderId="148" xfId="109" applyNumberFormat="1" applyFont="1" applyFill="1" applyBorder="1" applyAlignment="1">
      <alignment horizontal="right" vertical="center"/>
    </xf>
    <xf numFmtId="180" fontId="165" fillId="37" borderId="31" xfId="109" applyNumberFormat="1" applyFont="1" applyFill="1" applyBorder="1" applyAlignment="1">
      <alignment horizontal="right" vertical="center"/>
    </xf>
    <xf numFmtId="180" fontId="165" fillId="37" borderId="26" xfId="109" applyNumberFormat="1" applyFont="1" applyFill="1" applyBorder="1" applyAlignment="1">
      <alignment horizontal="right" vertical="center"/>
    </xf>
    <xf numFmtId="180" fontId="165" fillId="37" borderId="29" xfId="109" applyNumberFormat="1" applyFont="1" applyFill="1" applyBorder="1" applyAlignment="1">
      <alignment horizontal="right" vertical="center"/>
    </xf>
    <xf numFmtId="180" fontId="190" fillId="37" borderId="148" xfId="109" applyNumberFormat="1" applyFont="1" applyFill="1" applyBorder="1" applyAlignment="1">
      <alignment horizontal="right" vertical="center"/>
    </xf>
    <xf numFmtId="180" fontId="190" fillId="37" borderId="31" xfId="109" applyNumberFormat="1" applyFont="1" applyFill="1" applyBorder="1" applyAlignment="1">
      <alignment horizontal="right" vertical="center"/>
    </xf>
    <xf numFmtId="180" fontId="190" fillId="37" borderId="29" xfId="109" applyNumberFormat="1" applyFont="1" applyFill="1" applyBorder="1" applyAlignment="1">
      <alignment horizontal="right" vertical="center"/>
    </xf>
    <xf numFmtId="0" fontId="102" fillId="37" borderId="0" xfId="109" applyFont="1" applyFill="1" applyAlignment="1">
      <alignment vertical="center"/>
    </xf>
    <xf numFmtId="180" fontId="165" fillId="37" borderId="25" xfId="109" applyNumberFormat="1" applyFont="1" applyFill="1" applyBorder="1" applyAlignment="1">
      <alignment horizontal="right" vertical="center"/>
    </xf>
    <xf numFmtId="180" fontId="165" fillId="37" borderId="83" xfId="109" applyNumberFormat="1" applyFont="1" applyFill="1" applyBorder="1" applyAlignment="1">
      <alignment horizontal="right" vertical="center"/>
    </xf>
    <xf numFmtId="180" fontId="165" fillId="37" borderId="84" xfId="109" applyNumberFormat="1" applyFont="1" applyFill="1" applyBorder="1" applyAlignment="1">
      <alignment horizontal="right" vertical="center"/>
    </xf>
    <xf numFmtId="180" fontId="165" fillId="37" borderId="85" xfId="109" applyNumberFormat="1" applyFont="1" applyFill="1" applyBorder="1" applyAlignment="1">
      <alignment horizontal="right" vertical="center"/>
    </xf>
    <xf numFmtId="181" fontId="165" fillId="0" borderId="25" xfId="109" applyNumberFormat="1" applyFont="1" applyBorder="1" applyAlignment="1">
      <alignment horizontal="right" vertical="center"/>
    </xf>
    <xf numFmtId="181" fontId="165" fillId="0" borderId="83" xfId="109" applyNumberFormat="1" applyFont="1" applyBorder="1" applyAlignment="1">
      <alignment horizontal="right" vertical="center"/>
    </xf>
    <xf numFmtId="181" fontId="165" fillId="0" borderId="84" xfId="109" applyNumberFormat="1" applyFont="1" applyBorder="1" applyAlignment="1">
      <alignment horizontal="right" vertical="center"/>
    </xf>
    <xf numFmtId="181" fontId="165" fillId="0" borderId="85" xfId="109" applyNumberFormat="1" applyFont="1" applyBorder="1" applyAlignment="1">
      <alignment horizontal="right" vertical="center"/>
    </xf>
    <xf numFmtId="181" fontId="190" fillId="0" borderId="83" xfId="109" applyNumberFormat="1" applyFont="1" applyBorder="1" applyAlignment="1">
      <alignment horizontal="right" vertical="center"/>
    </xf>
    <xf numFmtId="181" fontId="190" fillId="0" borderId="85" xfId="109" applyNumberFormat="1" applyFont="1" applyBorder="1" applyAlignment="1">
      <alignment horizontal="right" vertical="center"/>
    </xf>
    <xf numFmtId="181" fontId="190" fillId="0" borderId="25" xfId="109" applyNumberFormat="1" applyFont="1" applyBorder="1" applyAlignment="1">
      <alignment horizontal="right" vertical="center"/>
    </xf>
    <xf numFmtId="181" fontId="190" fillId="0" borderId="84" xfId="109" applyNumberFormat="1" applyFont="1" applyBorder="1" applyAlignment="1">
      <alignment horizontal="right" vertical="center"/>
    </xf>
    <xf numFmtId="177" fontId="219" fillId="66" borderId="31" xfId="109" applyNumberFormat="1" applyFont="1" applyFill="1" applyBorder="1" applyAlignment="1">
      <alignment vertical="center"/>
    </xf>
    <xf numFmtId="177" fontId="219" fillId="66" borderId="148" xfId="109" applyNumberFormat="1" applyFont="1" applyFill="1" applyBorder="1" applyAlignment="1">
      <alignment vertical="center"/>
    </xf>
    <xf numFmtId="181" fontId="190" fillId="29" borderId="25" xfId="109" applyNumberFormat="1" applyFont="1" applyFill="1" applyBorder="1" applyAlignment="1">
      <alignment horizontal="right" vertical="center"/>
    </xf>
    <xf numFmtId="181" fontId="190" fillId="29" borderId="83" xfId="109" applyNumberFormat="1" applyFont="1" applyFill="1" applyBorder="1" applyAlignment="1">
      <alignment horizontal="right" vertical="center"/>
    </xf>
    <xf numFmtId="0" fontId="165" fillId="0" borderId="11" xfId="98" applyFont="1" applyBorder="1" applyAlignment="1">
      <alignment horizontal="right" vertical="center"/>
    </xf>
    <xf numFmtId="187" fontId="165" fillId="0" borderId="11" xfId="98" applyNumberFormat="1" applyFont="1" applyBorder="1" applyAlignment="1">
      <alignment horizontal="right" vertical="center"/>
    </xf>
    <xf numFmtId="181" fontId="165" fillId="0" borderId="11" xfId="98" applyNumberFormat="1" applyFont="1" applyBorder="1" applyAlignment="1">
      <alignment horizontal="right" vertical="center"/>
    </xf>
    <xf numFmtId="0" fontId="165" fillId="0" borderId="11" xfId="98" applyFont="1" applyBorder="1" applyAlignment="1">
      <alignment horizontal="center" vertical="center" wrapText="1"/>
    </xf>
    <xf numFmtId="0" fontId="165" fillId="0" borderId="11" xfId="98" applyFont="1" applyBorder="1" applyAlignment="1">
      <alignment horizontal="center" vertical="center"/>
    </xf>
    <xf numFmtId="0" fontId="114" fillId="0" borderId="62" xfId="98" applyFont="1" applyBorder="1" applyAlignment="1">
      <alignment horizontal="center" vertical="top" wrapText="1"/>
    </xf>
    <xf numFmtId="0" fontId="114" fillId="0" borderId="63" xfId="98" applyFont="1" applyBorder="1" applyAlignment="1">
      <alignment horizontal="center" vertical="top" wrapText="1"/>
    </xf>
    <xf numFmtId="0" fontId="114" fillId="0" borderId="64" xfId="98" applyFont="1" applyBorder="1" applyAlignment="1">
      <alignment horizontal="center" vertical="top" wrapText="1"/>
    </xf>
    <xf numFmtId="0" fontId="223" fillId="0" borderId="20" xfId="42" applyFont="1" applyBorder="1" applyAlignment="1">
      <alignment horizontal="center" vertical="top" wrapText="1"/>
    </xf>
    <xf numFmtId="0" fontId="162" fillId="0" borderId="63" xfId="98" applyFont="1" applyBorder="1" applyAlignment="1">
      <alignment horizontal="center" vertical="top" wrapText="1"/>
    </xf>
    <xf numFmtId="0" fontId="114" fillId="0" borderId="54" xfId="98" applyFont="1" applyBorder="1" applyAlignment="1">
      <alignment horizontal="center" vertical="top" wrapText="1"/>
    </xf>
    <xf numFmtId="0" fontId="114" fillId="0" borderId="55" xfId="98" applyFont="1" applyBorder="1" applyAlignment="1">
      <alignment horizontal="center" vertical="top" wrapText="1"/>
    </xf>
    <xf numFmtId="0" fontId="114" fillId="0" borderId="56" xfId="98" applyFont="1" applyBorder="1" applyAlignment="1">
      <alignment horizontal="center" vertical="top" wrapText="1"/>
    </xf>
    <xf numFmtId="0" fontId="223" fillId="0" borderId="11" xfId="42" applyFont="1" applyBorder="1" applyAlignment="1">
      <alignment horizontal="center" vertical="top" wrapText="1"/>
    </xf>
    <xf numFmtId="0" fontId="162" fillId="0" borderId="55" xfId="98" applyFont="1" applyBorder="1" applyAlignment="1">
      <alignment horizontal="center" vertical="top" wrapText="1"/>
    </xf>
    <xf numFmtId="0" fontId="114" fillId="0" borderId="86" xfId="98" applyFont="1" applyBorder="1" applyAlignment="1">
      <alignment horizontal="center" vertical="top" wrapText="1"/>
    </xf>
    <xf numFmtId="177" fontId="197" fillId="0" borderId="24" xfId="109" applyNumberFormat="1" applyFont="1" applyBorder="1" applyAlignment="1">
      <alignment vertical="center"/>
    </xf>
    <xf numFmtId="177" fontId="197" fillId="0" borderId="53" xfId="109" applyNumberFormat="1" applyFont="1" applyBorder="1" applyAlignment="1">
      <alignment vertical="center"/>
    </xf>
    <xf numFmtId="177" fontId="197" fillId="0" borderId="27" xfId="109" applyNumberFormat="1" applyFont="1" applyBorder="1" applyAlignment="1">
      <alignment vertical="center"/>
    </xf>
    <xf numFmtId="177" fontId="197" fillId="0" borderId="52" xfId="109" applyNumberFormat="1" applyFont="1" applyBorder="1" applyAlignment="1">
      <alignment vertical="center"/>
    </xf>
    <xf numFmtId="181" fontId="165" fillId="29" borderId="24" xfId="109" applyNumberFormat="1" applyFont="1" applyFill="1" applyBorder="1" applyAlignment="1">
      <alignment vertical="center"/>
    </xf>
    <xf numFmtId="181" fontId="165" fillId="29" borderId="11" xfId="109" applyNumberFormat="1" applyFont="1" applyFill="1" applyBorder="1" applyAlignment="1">
      <alignment vertical="center"/>
    </xf>
    <xf numFmtId="177" fontId="165" fillId="0" borderId="11" xfId="109" applyNumberFormat="1" applyFont="1" applyBorder="1" applyAlignment="1">
      <alignment vertical="center" wrapText="1"/>
    </xf>
    <xf numFmtId="177" fontId="165" fillId="0" borderId="54" xfId="109" applyNumberFormat="1" applyFont="1" applyBorder="1" applyAlignment="1">
      <alignment vertical="center" wrapText="1"/>
    </xf>
    <xf numFmtId="177" fontId="165" fillId="0" borderId="56" xfId="109" applyNumberFormat="1" applyFont="1" applyBorder="1" applyAlignment="1">
      <alignment vertical="center" wrapText="1"/>
    </xf>
    <xf numFmtId="177" fontId="165" fillId="0" borderId="55" xfId="109" applyNumberFormat="1" applyFont="1" applyBorder="1" applyAlignment="1">
      <alignment vertical="center" wrapText="1"/>
    </xf>
    <xf numFmtId="180" fontId="196" fillId="0" borderId="148" xfId="109" applyNumberFormat="1" applyFont="1" applyBorder="1" applyAlignment="1">
      <alignment vertical="center"/>
    </xf>
    <xf numFmtId="180" fontId="196" fillId="0" borderId="24" xfId="109" applyNumberFormat="1" applyFont="1" applyBorder="1" applyAlignment="1">
      <alignment vertical="center"/>
    </xf>
    <xf numFmtId="180" fontId="196" fillId="0" borderId="25" xfId="109" applyNumberFormat="1" applyFont="1" applyBorder="1" applyAlignment="1">
      <alignment vertical="center"/>
    </xf>
    <xf numFmtId="181" fontId="196" fillId="0" borderId="25" xfId="109" applyNumberFormat="1" applyFont="1" applyBorder="1" applyAlignment="1">
      <alignment horizontal="right" vertical="center"/>
    </xf>
    <xf numFmtId="181" fontId="196" fillId="0" borderId="83" xfId="109" applyNumberFormat="1" applyFont="1" applyBorder="1" applyAlignment="1">
      <alignment horizontal="right" vertical="center"/>
    </xf>
    <xf numFmtId="181" fontId="196" fillId="0" borderId="84" xfId="109" applyNumberFormat="1" applyFont="1" applyBorder="1" applyAlignment="1">
      <alignment horizontal="right" vertical="center"/>
    </xf>
    <xf numFmtId="181" fontId="196" fillId="0" borderId="85" xfId="109" applyNumberFormat="1" applyFont="1" applyBorder="1" applyAlignment="1">
      <alignment horizontal="right" vertical="center"/>
    </xf>
    <xf numFmtId="177" fontId="165" fillId="0" borderId="0" xfId="98" applyNumberFormat="1" applyFont="1" applyAlignment="1">
      <alignment vertical="center"/>
    </xf>
    <xf numFmtId="0" fontId="224" fillId="0" borderId="148" xfId="45" applyFont="1" applyBorder="1" applyAlignment="1">
      <alignment horizontal="left" vertical="center"/>
    </xf>
    <xf numFmtId="182" fontId="150" fillId="30" borderId="54" xfId="0" applyNumberFormat="1" applyFont="1" applyFill="1" applyBorder="1" applyAlignment="1">
      <alignment horizontal="center" vertical="center" wrapText="1"/>
    </xf>
    <xf numFmtId="182" fontId="150" fillId="30" borderId="56" xfId="0" applyNumberFormat="1" applyFont="1" applyFill="1" applyBorder="1" applyAlignment="1">
      <alignment horizontal="center" vertical="center" wrapText="1"/>
    </xf>
    <xf numFmtId="182" fontId="150" fillId="30" borderId="55" xfId="0" applyNumberFormat="1" applyFont="1" applyFill="1" applyBorder="1" applyAlignment="1">
      <alignment horizontal="center" vertical="center" wrapText="1"/>
    </xf>
    <xf numFmtId="182" fontId="149" fillId="36" borderId="54" xfId="0" applyNumberFormat="1" applyFont="1" applyFill="1" applyBorder="1" applyAlignment="1">
      <alignment horizontal="center" vertical="center" wrapText="1"/>
    </xf>
    <xf numFmtId="182" fontId="149" fillId="36" borderId="56" xfId="0" applyNumberFormat="1" applyFont="1" applyFill="1" applyBorder="1" applyAlignment="1">
      <alignment horizontal="center" vertical="center" wrapText="1"/>
    </xf>
    <xf numFmtId="182" fontId="149" fillId="36" borderId="55" xfId="0" applyNumberFormat="1" applyFont="1" applyFill="1" applyBorder="1" applyAlignment="1">
      <alignment horizontal="center" vertical="center" wrapText="1"/>
    </xf>
    <xf numFmtId="182" fontId="80" fillId="32" borderId="46" xfId="0" applyNumberFormat="1" applyFont="1" applyFill="1" applyBorder="1" applyAlignment="1">
      <alignment horizontal="center" vertical="top" wrapText="1"/>
    </xf>
    <xf numFmtId="182" fontId="147" fillId="30" borderId="46" xfId="0" applyNumberFormat="1" applyFont="1" applyFill="1" applyBorder="1" applyAlignment="1">
      <alignment horizontal="center" vertical="top" wrapText="1"/>
    </xf>
    <xf numFmtId="182" fontId="156" fillId="36" borderId="46" xfId="0" applyNumberFormat="1" applyFont="1" applyFill="1" applyBorder="1" applyAlignment="1">
      <alignment horizontal="center" vertical="top" wrapText="1"/>
    </xf>
    <xf numFmtId="182" fontId="149" fillId="32" borderId="11" xfId="0" applyNumberFormat="1" applyFont="1" applyFill="1" applyBorder="1" applyAlignment="1">
      <alignment horizontal="center" vertical="center"/>
    </xf>
    <xf numFmtId="180" fontId="165" fillId="0" borderId="28" xfId="109" applyNumberFormat="1" applyFont="1" applyBorder="1" applyAlignment="1">
      <alignment horizontal="right" vertical="center"/>
    </xf>
    <xf numFmtId="181" fontId="165" fillId="0" borderId="26" xfId="109" applyNumberFormat="1" applyFont="1" applyBorder="1" applyAlignment="1">
      <alignment horizontal="right" vertical="center"/>
    </xf>
    <xf numFmtId="181" fontId="165" fillId="29" borderId="13" xfId="109" applyNumberFormat="1" applyFont="1" applyFill="1" applyBorder="1" applyAlignment="1">
      <alignment vertical="center"/>
    </xf>
    <xf numFmtId="181" fontId="165" fillId="0" borderId="148" xfId="109" applyNumberFormat="1" applyFont="1" applyBorder="1" applyAlignment="1">
      <alignment horizontal="right" vertical="center"/>
    </xf>
    <xf numFmtId="181" fontId="165" fillId="0" borderId="31" xfId="109" applyNumberFormat="1" applyFont="1" applyBorder="1" applyAlignment="1">
      <alignment horizontal="right" vertical="center"/>
    </xf>
    <xf numFmtId="181" fontId="165" fillId="0" borderId="29" xfId="109" applyNumberFormat="1" applyFont="1" applyBorder="1" applyAlignment="1">
      <alignment horizontal="right" vertical="center"/>
    </xf>
    <xf numFmtId="181" fontId="165" fillId="0" borderId="27" xfId="109" applyNumberFormat="1" applyFont="1" applyBorder="1" applyAlignment="1">
      <alignment horizontal="right" vertical="center"/>
    </xf>
    <xf numFmtId="181" fontId="165" fillId="0" borderId="52" xfId="109" applyNumberFormat="1" applyFont="1" applyBorder="1" applyAlignment="1">
      <alignment horizontal="right" vertical="center"/>
    </xf>
    <xf numFmtId="181" fontId="165" fillId="0" borderId="53" xfId="109" applyNumberFormat="1" applyFont="1" applyBorder="1" applyAlignment="1">
      <alignment horizontal="right" vertical="center"/>
    </xf>
    <xf numFmtId="181" fontId="165" fillId="0" borderId="24" xfId="109" applyNumberFormat="1" applyFont="1" applyBorder="1" applyAlignment="1">
      <alignment horizontal="right" vertical="center"/>
    </xf>
    <xf numFmtId="177" fontId="79" fillId="0" borderId="10" xfId="109" applyNumberFormat="1" applyFont="1" applyBorder="1" applyAlignment="1">
      <alignment horizontal="center" vertical="center"/>
    </xf>
    <xf numFmtId="0" fontId="79" fillId="0" borderId="10" xfId="109" applyFont="1" applyBorder="1" applyAlignment="1">
      <alignment horizontal="center" vertical="center"/>
    </xf>
    <xf numFmtId="183" fontId="105" fillId="0" borderId="46" xfId="109" applyNumberFormat="1" applyFont="1" applyBorder="1" applyAlignment="1">
      <alignment horizontal="right" vertical="center"/>
    </xf>
    <xf numFmtId="178" fontId="165" fillId="0" borderId="46" xfId="47" applyNumberFormat="1" applyFont="1" applyBorder="1" applyAlignment="1">
      <alignment horizontal="right" vertical="center"/>
    </xf>
    <xf numFmtId="181" fontId="165" fillId="0" borderId="46" xfId="109" applyNumberFormat="1" applyFont="1" applyBorder="1" applyAlignment="1">
      <alignment horizontal="right" vertical="center"/>
    </xf>
    <xf numFmtId="181" fontId="165" fillId="0" borderId="60" xfId="109" applyNumberFormat="1" applyFont="1" applyBorder="1" applyAlignment="1">
      <alignment horizontal="right" vertical="center"/>
    </xf>
    <xf numFmtId="181" fontId="165" fillId="0" borderId="90" xfId="109" applyNumberFormat="1" applyFont="1" applyBorder="1" applyAlignment="1">
      <alignment horizontal="right" vertical="center"/>
    </xf>
    <xf numFmtId="181" fontId="165" fillId="0" borderId="61" xfId="109" applyNumberFormat="1" applyFont="1" applyBorder="1" applyAlignment="1">
      <alignment horizontal="right" vertical="center"/>
    </xf>
    <xf numFmtId="181" fontId="165" fillId="29" borderId="65" xfId="109" applyNumberFormat="1" applyFont="1" applyFill="1" applyBorder="1" applyAlignment="1">
      <alignment vertical="center"/>
    </xf>
    <xf numFmtId="181" fontId="190" fillId="0" borderId="148" xfId="109" applyNumberFormat="1" applyFont="1" applyBorder="1" applyAlignment="1">
      <alignment horizontal="right" vertical="center"/>
    </xf>
    <xf numFmtId="181" fontId="190" fillId="0" borderId="31" xfId="109" applyNumberFormat="1" applyFont="1" applyBorder="1" applyAlignment="1">
      <alignment horizontal="right" vertical="center"/>
    </xf>
    <xf numFmtId="181" fontId="190" fillId="0" borderId="26" xfId="109" applyNumberFormat="1" applyFont="1" applyBorder="1" applyAlignment="1">
      <alignment horizontal="right" vertical="center"/>
    </xf>
    <xf numFmtId="181" fontId="190" fillId="0" borderId="29" xfId="109" applyNumberFormat="1" applyFont="1" applyBorder="1" applyAlignment="1">
      <alignment horizontal="right" vertical="center"/>
    </xf>
    <xf numFmtId="186" fontId="102" fillId="0" borderId="0" xfId="246" applyNumberFormat="1" applyFont="1"/>
    <xf numFmtId="180" fontId="165" fillId="0" borderId="25" xfId="109" applyNumberFormat="1" applyFont="1" applyBorder="1" applyAlignment="1">
      <alignment vertical="center"/>
    </xf>
    <xf numFmtId="180" fontId="190" fillId="0" borderId="24" xfId="109" applyNumberFormat="1" applyFont="1" applyBorder="1" applyAlignment="1">
      <alignment vertical="center"/>
    </xf>
    <xf numFmtId="180" fontId="116" fillId="29" borderId="11" xfId="109" applyNumberFormat="1" applyFont="1" applyFill="1" applyBorder="1" applyAlignment="1">
      <alignment vertical="center"/>
    </xf>
    <xf numFmtId="177" fontId="165" fillId="0" borderId="11" xfId="109" applyNumberFormat="1" applyFont="1" applyBorder="1" applyAlignment="1">
      <alignment horizontal="center" vertical="center" wrapText="1"/>
    </xf>
    <xf numFmtId="177" fontId="165" fillId="0" borderId="54" xfId="109" applyNumberFormat="1" applyFont="1" applyBorder="1" applyAlignment="1">
      <alignment horizontal="center" vertical="center" wrapText="1"/>
    </xf>
    <xf numFmtId="177" fontId="165" fillId="0" borderId="56" xfId="109" applyNumberFormat="1" applyFont="1" applyBorder="1" applyAlignment="1">
      <alignment horizontal="center" vertical="center" wrapText="1"/>
    </xf>
    <xf numFmtId="177" fontId="165" fillId="0" borderId="55" xfId="109" applyNumberFormat="1" applyFont="1" applyBorder="1" applyAlignment="1">
      <alignment horizontal="center" vertical="center" wrapText="1"/>
    </xf>
    <xf numFmtId="0" fontId="165" fillId="0" borderId="54" xfId="109" applyFont="1" applyBorder="1" applyAlignment="1">
      <alignment horizontal="center" vertical="center" wrapText="1"/>
    </xf>
    <xf numFmtId="0" fontId="165" fillId="0" borderId="11" xfId="109" applyFont="1" applyBorder="1" applyAlignment="1">
      <alignment horizontal="center" vertical="center" wrapText="1"/>
    </xf>
    <xf numFmtId="182" fontId="147" fillId="36" borderId="185" xfId="0" applyNumberFormat="1" applyFont="1" applyFill="1" applyBorder="1" applyAlignment="1">
      <alignment horizontal="center" vertical="top" wrapText="1"/>
    </xf>
    <xf numFmtId="182" fontId="147" fillId="36" borderId="186" xfId="0" applyNumberFormat="1" applyFont="1" applyFill="1" applyBorder="1" applyAlignment="1">
      <alignment horizontal="center" vertical="top" wrapText="1"/>
    </xf>
    <xf numFmtId="182" fontId="147" fillId="36" borderId="187" xfId="0" applyNumberFormat="1" applyFont="1" applyFill="1" applyBorder="1" applyAlignment="1">
      <alignment horizontal="center" vertical="top" wrapText="1"/>
    </xf>
    <xf numFmtId="182" fontId="147" fillId="36" borderId="187" xfId="0" applyNumberFormat="1" applyFont="1" applyFill="1" applyBorder="1" applyAlignment="1">
      <alignment horizontal="center" vertical="top"/>
    </xf>
    <xf numFmtId="182" fontId="80" fillId="36" borderId="187" xfId="0" applyNumberFormat="1" applyFont="1" applyFill="1" applyBorder="1" applyAlignment="1">
      <alignment horizontal="center" vertical="top"/>
    </xf>
    <xf numFmtId="182" fontId="147" fillId="36" borderId="186" xfId="0" applyNumberFormat="1" applyFont="1" applyFill="1" applyBorder="1" applyAlignment="1">
      <alignment horizontal="center" vertical="top"/>
    </xf>
    <xf numFmtId="182" fontId="147" fillId="30" borderId="185" xfId="0" applyNumberFormat="1" applyFont="1" applyFill="1" applyBorder="1" applyAlignment="1">
      <alignment horizontal="center" vertical="top" wrapText="1"/>
    </xf>
    <xf numFmtId="182" fontId="80" fillId="30" borderId="186" xfId="0" applyNumberFormat="1" applyFont="1" applyFill="1" applyBorder="1" applyAlignment="1">
      <alignment horizontal="center" vertical="top" wrapText="1"/>
    </xf>
    <xf numFmtId="182" fontId="80" fillId="32" borderId="185" xfId="0" applyNumberFormat="1" applyFont="1" applyFill="1" applyBorder="1" applyAlignment="1">
      <alignment horizontal="center" vertical="top" wrapText="1"/>
    </xf>
    <xf numFmtId="182" fontId="147" fillId="32" borderId="187" xfId="0" applyNumberFormat="1" applyFont="1" applyFill="1" applyBorder="1" applyAlignment="1">
      <alignment horizontal="center" vertical="top" wrapText="1"/>
    </xf>
    <xf numFmtId="182" fontId="147" fillId="32" borderId="186" xfId="0" applyNumberFormat="1" applyFont="1" applyFill="1" applyBorder="1" applyAlignment="1">
      <alignment horizontal="center" vertical="top" wrapText="1"/>
    </xf>
    <xf numFmtId="182" fontId="147" fillId="32" borderId="185" xfId="0" applyNumberFormat="1" applyFont="1" applyFill="1" applyBorder="1" applyAlignment="1">
      <alignment horizontal="center" vertical="top" wrapText="1"/>
    </xf>
    <xf numFmtId="177" fontId="225" fillId="0" borderId="11" xfId="109" applyNumberFormat="1" applyFont="1" applyBorder="1" applyAlignment="1">
      <alignment horizontal="center" vertical="center" wrapText="1"/>
    </xf>
    <xf numFmtId="177" fontId="225" fillId="0" borderId="54" xfId="109" applyNumberFormat="1" applyFont="1" applyBorder="1" applyAlignment="1">
      <alignment horizontal="center" vertical="center" wrapText="1"/>
    </xf>
    <xf numFmtId="177" fontId="225" fillId="0" borderId="56" xfId="109" applyNumberFormat="1" applyFont="1" applyBorder="1" applyAlignment="1">
      <alignment horizontal="center" vertical="center" wrapText="1"/>
    </xf>
    <xf numFmtId="177" fontId="225" fillId="0" borderId="55" xfId="109" applyNumberFormat="1" applyFont="1" applyBorder="1" applyAlignment="1">
      <alignment horizontal="center" vertical="center" wrapText="1"/>
    </xf>
    <xf numFmtId="0" fontId="225" fillId="0" borderId="54" xfId="109" applyFont="1" applyBorder="1" applyAlignment="1">
      <alignment horizontal="center" vertical="center" wrapText="1"/>
    </xf>
    <xf numFmtId="0" fontId="225" fillId="0" borderId="11" xfId="109" applyFont="1" applyBorder="1" applyAlignment="1">
      <alignment horizontal="center" vertical="center" wrapText="1"/>
    </xf>
    <xf numFmtId="183" fontId="105" fillId="0" borderId="25" xfId="47" applyNumberFormat="1" applyFont="1" applyBorder="1" applyAlignment="1">
      <alignment horizontal="center" vertical="center" wrapText="1"/>
    </xf>
    <xf numFmtId="181" fontId="116" fillId="29" borderId="16" xfId="109" applyNumberFormat="1" applyFont="1" applyFill="1" applyBorder="1" applyAlignment="1">
      <alignment horizontal="right" vertical="center"/>
    </xf>
    <xf numFmtId="181" fontId="116" fillId="29" borderId="148" xfId="109" applyNumberFormat="1" applyFont="1" applyFill="1" applyBorder="1" applyAlignment="1">
      <alignment horizontal="right" vertical="center"/>
    </xf>
    <xf numFmtId="181" fontId="116" fillId="29" borderId="11" xfId="109" applyNumberFormat="1" applyFont="1" applyFill="1" applyBorder="1" applyAlignment="1">
      <alignment horizontal="right" vertical="center"/>
    </xf>
    <xf numFmtId="181" fontId="190" fillId="0" borderId="24" xfId="109" applyNumberFormat="1" applyFont="1" applyBorder="1" applyAlignment="1">
      <alignment horizontal="right" vertical="center"/>
    </xf>
    <xf numFmtId="183" fontId="165" fillId="0" borderId="66" xfId="47" applyNumberFormat="1" applyFont="1" applyBorder="1" applyAlignment="1">
      <alignment horizontal="right" vertical="center" wrapText="1"/>
    </xf>
    <xf numFmtId="181" fontId="225" fillId="0" borderId="25" xfId="109" applyNumberFormat="1" applyFont="1" applyBorder="1" applyAlignment="1">
      <alignment horizontal="right" vertical="center"/>
    </xf>
    <xf numFmtId="181" fontId="225" fillId="0" borderId="83" xfId="109" applyNumberFormat="1" applyFont="1" applyBorder="1" applyAlignment="1">
      <alignment horizontal="right" vertical="center"/>
    </xf>
    <xf numFmtId="181" fontId="225" fillId="0" borderId="84" xfId="109" applyNumberFormat="1" applyFont="1" applyBorder="1" applyAlignment="1">
      <alignment horizontal="right" vertical="center"/>
    </xf>
    <xf numFmtId="181" fontId="225" fillId="0" borderId="85" xfId="109" applyNumberFormat="1" applyFont="1" applyBorder="1" applyAlignment="1">
      <alignment horizontal="right" vertical="center"/>
    </xf>
    <xf numFmtId="183" fontId="165" fillId="0" borderId="25" xfId="47" applyNumberFormat="1" applyFont="1" applyBorder="1" applyAlignment="1">
      <alignment horizontal="right" vertical="center" wrapText="1"/>
    </xf>
    <xf numFmtId="177" fontId="197" fillId="0" borderId="148" xfId="109" applyNumberFormat="1" applyFont="1" applyBorder="1" applyAlignment="1">
      <alignment horizontal="right" vertical="center"/>
    </xf>
    <xf numFmtId="177" fontId="165" fillId="0" borderId="11" xfId="109" applyNumberFormat="1" applyFont="1" applyBorder="1" applyAlignment="1">
      <alignment horizontal="right" vertical="center"/>
    </xf>
    <xf numFmtId="177" fontId="165" fillId="0" borderId="54" xfId="109" applyNumberFormat="1" applyFont="1" applyBorder="1" applyAlignment="1">
      <alignment horizontal="right" vertical="center"/>
    </xf>
    <xf numFmtId="177" fontId="165" fillId="0" borderId="56" xfId="109" applyNumberFormat="1" applyFont="1" applyBorder="1" applyAlignment="1">
      <alignment horizontal="right" vertical="center"/>
    </xf>
    <xf numFmtId="177" fontId="165" fillId="0" borderId="55" xfId="109" applyNumberFormat="1" applyFont="1" applyBorder="1" applyAlignment="1">
      <alignment horizontal="right" vertical="center"/>
    </xf>
    <xf numFmtId="181" fontId="165" fillId="28" borderId="31" xfId="98" applyNumberFormat="1" applyFont="1" applyFill="1" applyBorder="1" applyAlignment="1">
      <alignment vertical="center"/>
    </xf>
    <xf numFmtId="181" fontId="165" fillId="28" borderId="29" xfId="98" applyNumberFormat="1" applyFont="1" applyFill="1" applyBorder="1" applyAlignment="1">
      <alignment vertical="center"/>
    </xf>
    <xf numFmtId="181" fontId="165" fillId="28" borderId="26" xfId="98" applyNumberFormat="1" applyFont="1" applyFill="1" applyBorder="1" applyAlignment="1">
      <alignment vertical="center"/>
    </xf>
    <xf numFmtId="181" fontId="165" fillId="28" borderId="28" xfId="98" applyNumberFormat="1" applyFont="1" applyFill="1" applyBorder="1" applyAlignment="1">
      <alignment vertical="center"/>
    </xf>
    <xf numFmtId="181" fontId="165" fillId="28" borderId="148" xfId="98" applyNumberFormat="1" applyFont="1" applyFill="1" applyBorder="1" applyAlignment="1">
      <alignment vertical="center"/>
    </xf>
    <xf numFmtId="181" fontId="165" fillId="28" borderId="74" xfId="98" applyNumberFormat="1" applyFont="1" applyFill="1" applyBorder="1" applyAlignment="1">
      <alignment vertical="center"/>
    </xf>
    <xf numFmtId="0" fontId="102" fillId="0" borderId="0" xfId="317" applyNumberFormat="1" applyFont="1" applyAlignment="1">
      <alignment horizontal="center" vertical="center"/>
    </xf>
    <xf numFmtId="0" fontId="102" fillId="0" borderId="0" xfId="317" applyNumberFormat="1" applyFont="1" applyAlignment="1">
      <alignment vertical="center"/>
    </xf>
    <xf numFmtId="0" fontId="102" fillId="0" borderId="17" xfId="317" applyNumberFormat="1" applyFont="1" applyBorder="1" applyAlignment="1">
      <alignment horizontal="center" vertical="top" wrapText="1"/>
    </xf>
    <xf numFmtId="192" fontId="165" fillId="28" borderId="57" xfId="98" applyNumberFormat="1" applyFont="1" applyFill="1" applyBorder="1" applyAlignment="1">
      <alignment vertical="center"/>
    </xf>
    <xf numFmtId="192" fontId="165" fillId="28" borderId="148" xfId="98" applyNumberFormat="1" applyFont="1" applyFill="1" applyBorder="1" applyAlignment="1">
      <alignment vertical="center"/>
    </xf>
    <xf numFmtId="183" fontId="165" fillId="0" borderId="148" xfId="98" applyNumberFormat="1" applyFont="1" applyBorder="1" applyAlignment="1">
      <alignment horizontal="center" vertical="center"/>
    </xf>
    <xf numFmtId="182" fontId="190" fillId="0" borderId="148" xfId="98" applyNumberFormat="1" applyFont="1" applyBorder="1" applyAlignment="1">
      <alignment vertical="center"/>
    </xf>
    <xf numFmtId="0" fontId="226" fillId="0" borderId="148" xfId="109" applyFont="1" applyBorder="1" applyAlignment="1">
      <alignment vertical="center"/>
    </xf>
    <xf numFmtId="0" fontId="226" fillId="0" borderId="148" xfId="109" applyFont="1" applyBorder="1" applyAlignment="1">
      <alignment horizontal="center" vertical="center"/>
    </xf>
    <xf numFmtId="0" fontId="226" fillId="0" borderId="148" xfId="109" applyFont="1" applyBorder="1"/>
    <xf numFmtId="0" fontId="227" fillId="0" borderId="148" xfId="109" applyFont="1" applyBorder="1" applyAlignment="1">
      <alignment horizontal="center" vertical="center"/>
    </xf>
    <xf numFmtId="183" fontId="165" fillId="0" borderId="17" xfId="47" applyNumberFormat="1" applyFont="1" applyBorder="1" applyAlignment="1">
      <alignment horizontal="right" vertical="center" wrapText="1"/>
    </xf>
    <xf numFmtId="181" fontId="196" fillId="0" borderId="29" xfId="109" applyNumberFormat="1" applyFont="1" applyBorder="1" applyAlignment="1">
      <alignment horizontal="right" vertical="center"/>
    </xf>
    <xf numFmtId="181" fontId="190" fillId="0" borderId="53" xfId="109" applyNumberFormat="1" applyFont="1" applyBorder="1" applyAlignment="1">
      <alignment horizontal="right" vertical="center"/>
    </xf>
    <xf numFmtId="181" fontId="190" fillId="0" borderId="27" xfId="109" applyNumberFormat="1" applyFont="1" applyBorder="1" applyAlignment="1">
      <alignment horizontal="right" vertical="center"/>
    </xf>
    <xf numFmtId="181" fontId="190" fillId="0" borderId="52" xfId="109" applyNumberFormat="1" applyFont="1" applyBorder="1" applyAlignment="1">
      <alignment horizontal="right" vertical="center"/>
    </xf>
    <xf numFmtId="183" fontId="190" fillId="0" borderId="148" xfId="47" applyNumberFormat="1" applyFont="1" applyBorder="1" applyAlignment="1">
      <alignment horizontal="right" vertical="center" wrapText="1"/>
    </xf>
    <xf numFmtId="181" fontId="102" fillId="0" borderId="0" xfId="0" applyNumberFormat="1" applyFont="1" applyAlignment="1">
      <alignment horizontal="center" vertical="center"/>
    </xf>
    <xf numFmtId="182" fontId="80" fillId="30" borderId="187" xfId="0" applyNumberFormat="1" applyFont="1" applyFill="1" applyBorder="1" applyAlignment="1">
      <alignment horizontal="center" vertical="top" wrapText="1"/>
    </xf>
    <xf numFmtId="182" fontId="147" fillId="30" borderId="187" xfId="0" applyNumberFormat="1" applyFont="1" applyFill="1" applyBorder="1" applyAlignment="1">
      <alignment horizontal="center" vertical="top" wrapText="1"/>
    </xf>
    <xf numFmtId="193" fontId="152" fillId="0" borderId="99" xfId="241" quotePrefix="1" applyNumberFormat="1" applyFont="1" applyBorder="1" applyAlignment="1">
      <alignment horizontal="center" vertical="center" wrapText="1"/>
    </xf>
    <xf numFmtId="183" fontId="144" fillId="0" borderId="11" xfId="109" applyNumberFormat="1" applyFont="1" applyBorder="1" applyAlignment="1">
      <alignment horizontal="center" vertical="center" wrapText="1"/>
    </xf>
    <xf numFmtId="180" fontId="204" fillId="0" borderId="11" xfId="109" applyNumberFormat="1" applyFont="1" applyBorder="1" applyAlignment="1">
      <alignment vertical="center"/>
    </xf>
    <xf numFmtId="183" fontId="110" fillId="0" borderId="11" xfId="109" applyNumberFormat="1" applyFont="1" applyBorder="1" applyAlignment="1">
      <alignment horizontal="center" vertical="center"/>
    </xf>
    <xf numFmtId="194" fontId="116" fillId="0" borderId="11" xfId="109" applyNumberFormat="1" applyFont="1" applyBorder="1" applyAlignment="1">
      <alignment horizontal="center" vertical="center"/>
    </xf>
    <xf numFmtId="0" fontId="190" fillId="0" borderId="0" xfId="109" applyFont="1" applyAlignment="1">
      <alignment vertical="center"/>
    </xf>
    <xf numFmtId="182" fontId="102" fillId="28" borderId="148" xfId="0" applyNumberFormat="1" applyFont="1" applyFill="1" applyBorder="1" applyAlignment="1">
      <alignment horizontal="right" vertical="center"/>
    </xf>
    <xf numFmtId="49" fontId="125" fillId="0" borderId="0" xfId="109" applyNumberFormat="1" applyFont="1" applyAlignment="1">
      <alignment horizontal="center" vertical="center" wrapText="1"/>
    </xf>
    <xf numFmtId="180" fontId="110" fillId="67" borderId="148" xfId="45" applyNumberFormat="1" applyFont="1" applyFill="1" applyBorder="1" applyAlignment="1">
      <alignment horizontal="right" vertical="center"/>
    </xf>
    <xf numFmtId="181" fontId="110" fillId="67" borderId="148" xfId="45" applyNumberFormat="1" applyFont="1" applyFill="1" applyBorder="1" applyAlignment="1">
      <alignment horizontal="right" vertical="center"/>
    </xf>
    <xf numFmtId="177" fontId="105" fillId="67" borderId="148" xfId="45" applyNumberFormat="1" applyFont="1" applyFill="1" applyBorder="1" applyAlignment="1">
      <alignment horizontal="right" vertical="center"/>
    </xf>
    <xf numFmtId="177" fontId="82" fillId="67" borderId="148" xfId="45" applyNumberFormat="1" applyFill="1" applyBorder="1" applyAlignment="1">
      <alignment horizontal="right" vertical="center"/>
    </xf>
    <xf numFmtId="0" fontId="136" fillId="0" borderId="148" xfId="45" applyFont="1" applyBorder="1" applyAlignment="1">
      <alignment horizontal="left" vertical="center"/>
    </xf>
    <xf numFmtId="0" fontId="136" fillId="67" borderId="148" xfId="45" applyFont="1" applyFill="1" applyBorder="1" applyAlignment="1">
      <alignment horizontal="left" vertical="center"/>
    </xf>
    <xf numFmtId="0" fontId="136" fillId="27" borderId="148" xfId="45" applyFont="1" applyFill="1" applyBorder="1" applyAlignment="1">
      <alignment horizontal="left" vertical="center"/>
    </xf>
    <xf numFmtId="178" fontId="230" fillId="0" borderId="0" xfId="241" applyNumberFormat="1" applyFont="1">
      <alignment vertical="center"/>
    </xf>
    <xf numFmtId="178" fontId="231" fillId="0" borderId="0" xfId="241" applyNumberFormat="1" applyFont="1">
      <alignment vertical="center"/>
    </xf>
    <xf numFmtId="181" fontId="231" fillId="0" borderId="0" xfId="241" applyNumberFormat="1" applyFont="1">
      <alignment vertical="center"/>
    </xf>
    <xf numFmtId="181" fontId="232" fillId="66" borderId="95" xfId="241" applyNumberFormat="1" applyFont="1" applyFill="1" applyBorder="1">
      <alignment vertical="center"/>
    </xf>
    <xf numFmtId="181" fontId="232" fillId="66" borderId="96" xfId="241" applyNumberFormat="1" applyFont="1" applyFill="1" applyBorder="1">
      <alignment vertical="center"/>
    </xf>
    <xf numFmtId="181" fontId="232" fillId="66" borderId="97" xfId="241" applyNumberFormat="1" applyFont="1" applyFill="1" applyBorder="1">
      <alignment vertical="center"/>
    </xf>
    <xf numFmtId="181" fontId="232" fillId="66" borderId="95" xfId="241" applyNumberFormat="1" applyFont="1" applyFill="1" applyBorder="1" applyAlignment="1">
      <alignment horizontal="right" vertical="center" wrapText="1"/>
    </xf>
    <xf numFmtId="181" fontId="232" fillId="66" borderId="97" xfId="241" applyNumberFormat="1" applyFont="1" applyFill="1" applyBorder="1" applyAlignment="1">
      <alignment horizontal="left" vertical="center" wrapText="1"/>
    </xf>
    <xf numFmtId="0" fontId="79" fillId="0" borderId="0" xfId="238" applyFont="1">
      <alignment vertical="center"/>
    </xf>
    <xf numFmtId="0" fontId="233" fillId="0" borderId="98" xfId="243" applyFont="1" applyBorder="1" applyAlignment="1">
      <alignment horizontal="center" vertical="top" wrapText="1"/>
    </xf>
    <xf numFmtId="0" fontId="233" fillId="0" borderId="188" xfId="243" applyFont="1" applyBorder="1" applyAlignment="1">
      <alignment horizontal="center" vertical="top" wrapText="1"/>
    </xf>
    <xf numFmtId="0" fontId="233" fillId="60" borderId="166" xfId="243" applyFont="1" applyFill="1" applyBorder="1" applyAlignment="1">
      <alignment horizontal="center" vertical="top" wrapText="1"/>
    </xf>
    <xf numFmtId="0" fontId="233" fillId="61" borderId="166" xfId="243" applyFont="1" applyFill="1" applyBorder="1" applyAlignment="1">
      <alignment horizontal="center" vertical="top" wrapText="1"/>
    </xf>
    <xf numFmtId="0" fontId="233" fillId="31" borderId="166" xfId="243" applyFont="1" applyFill="1" applyBorder="1" applyAlignment="1">
      <alignment horizontal="center" vertical="top" wrapText="1"/>
    </xf>
    <xf numFmtId="0" fontId="233" fillId="11" borderId="166" xfId="243" applyFont="1" applyFill="1" applyBorder="1" applyAlignment="1">
      <alignment horizontal="center" vertical="top" wrapText="1"/>
    </xf>
    <xf numFmtId="0" fontId="233" fillId="24" borderId="166" xfId="243" applyFont="1" applyFill="1" applyBorder="1" applyAlignment="1">
      <alignment horizontal="center" vertical="top" wrapText="1"/>
    </xf>
    <xf numFmtId="0" fontId="182" fillId="63" borderId="166" xfId="243" applyFont="1" applyFill="1" applyBorder="1" applyAlignment="1">
      <alignment horizontal="center" vertical="top" wrapText="1"/>
    </xf>
    <xf numFmtId="0" fontId="233" fillId="62" borderId="152" xfId="243" applyFont="1" applyFill="1" applyBorder="1" applyAlignment="1">
      <alignment horizontal="center" vertical="top" wrapText="1"/>
    </xf>
    <xf numFmtId="0" fontId="79" fillId="64" borderId="22" xfId="243" applyFont="1" applyFill="1" applyBorder="1" applyAlignment="1">
      <alignment horizontal="center" vertical="top" wrapText="1"/>
    </xf>
    <xf numFmtId="0" fontId="79" fillId="0" borderId="96" xfId="243" applyFont="1" applyBorder="1" applyAlignment="1">
      <alignment horizontal="center" vertical="top" wrapText="1"/>
    </xf>
    <xf numFmtId="181" fontId="79" fillId="0" borderId="98" xfId="241" applyNumberFormat="1" applyFont="1" applyBorder="1" applyAlignment="1">
      <alignment horizontal="center" vertical="top" wrapText="1"/>
    </xf>
    <xf numFmtId="181" fontId="79" fillId="0" borderId="170" xfId="241" applyNumberFormat="1" applyFont="1" applyBorder="1" applyAlignment="1">
      <alignment horizontal="center" vertical="top" wrapText="1"/>
    </xf>
    <xf numFmtId="181" fontId="182" fillId="66" borderId="98" xfId="241" applyNumberFormat="1" applyFont="1" applyFill="1" applyBorder="1" applyAlignment="1">
      <alignment horizontal="center" vertical="top" wrapText="1"/>
    </xf>
    <xf numFmtId="0" fontId="79" fillId="0" borderId="71" xfId="241" applyFont="1" applyBorder="1" applyAlignment="1">
      <alignment horizontal="center" vertical="center"/>
    </xf>
    <xf numFmtId="178" fontId="79" fillId="0" borderId="71" xfId="241" applyNumberFormat="1" applyFont="1" applyBorder="1" applyAlignment="1">
      <alignment horizontal="right" vertical="center"/>
    </xf>
    <xf numFmtId="181" fontId="79" fillId="0" borderId="105" xfId="241" applyNumberFormat="1" applyFont="1" applyBorder="1">
      <alignment vertical="center"/>
    </xf>
    <xf numFmtId="181" fontId="79" fillId="0" borderId="59" xfId="241" applyNumberFormat="1" applyFont="1" applyBorder="1">
      <alignment vertical="center"/>
    </xf>
    <xf numFmtId="181" fontId="79" fillId="0" borderId="46" xfId="241" applyNumberFormat="1" applyFont="1" applyBorder="1">
      <alignment vertical="center"/>
    </xf>
    <xf numFmtId="181" fontId="79" fillId="0" borderId="108" xfId="241" applyNumberFormat="1" applyFont="1" applyBorder="1">
      <alignment vertical="center"/>
    </xf>
    <xf numFmtId="181" fontId="79" fillId="64" borderId="71" xfId="241" applyNumberFormat="1" applyFont="1" applyFill="1" applyBorder="1" applyAlignment="1">
      <alignment horizontal="right" vertical="center"/>
    </xf>
    <xf numFmtId="181" fontId="79" fillId="0" borderId="107" xfId="241" applyNumberFormat="1" applyFont="1" applyBorder="1" applyAlignment="1">
      <alignment horizontal="right" vertical="center"/>
    </xf>
    <xf numFmtId="181" fontId="79" fillId="0" borderId="106" xfId="241" applyNumberFormat="1" applyFont="1" applyBorder="1">
      <alignment vertical="center"/>
    </xf>
    <xf numFmtId="181" fontId="79" fillId="0" borderId="71" xfId="241" applyNumberFormat="1" applyFont="1" applyBorder="1">
      <alignment vertical="center"/>
    </xf>
    <xf numFmtId="0" fontId="79" fillId="0" borderId="30" xfId="238" applyFont="1" applyBorder="1">
      <alignment vertical="center"/>
    </xf>
    <xf numFmtId="0" fontId="79" fillId="0" borderId="148" xfId="238" applyFont="1" applyBorder="1">
      <alignment vertical="center"/>
    </xf>
    <xf numFmtId="0" fontId="79" fillId="0" borderId="74" xfId="238" applyFont="1" applyBorder="1">
      <alignment vertical="center"/>
    </xf>
    <xf numFmtId="0" fontId="79" fillId="0" borderId="74" xfId="241" applyFont="1" applyBorder="1" applyAlignment="1">
      <alignment horizontal="center" vertical="center"/>
    </xf>
    <xf numFmtId="178" fontId="79" fillId="0" borderId="74" xfId="241" applyNumberFormat="1" applyFont="1" applyBorder="1" applyAlignment="1">
      <alignment horizontal="right" vertical="center"/>
    </xf>
    <xf numFmtId="181" fontId="79" fillId="0" borderId="57" xfId="241" applyNumberFormat="1" applyFont="1" applyBorder="1">
      <alignment vertical="center"/>
    </xf>
    <xf numFmtId="181" fontId="79" fillId="0" borderId="30" xfId="241" applyNumberFormat="1" applyFont="1" applyBorder="1">
      <alignment vertical="center"/>
    </xf>
    <xf numFmtId="181" fontId="79" fillId="0" borderId="148" xfId="241" applyNumberFormat="1" applyFont="1" applyBorder="1">
      <alignment vertical="center"/>
    </xf>
    <xf numFmtId="181" fontId="79" fillId="0" borderId="149" xfId="241" applyNumberFormat="1" applyFont="1" applyBorder="1">
      <alignment vertical="center"/>
    </xf>
    <xf numFmtId="181" fontId="79" fillId="64" borderId="74" xfId="241" applyNumberFormat="1" applyFont="1" applyFill="1" applyBorder="1" applyAlignment="1">
      <alignment horizontal="right" vertical="center"/>
    </xf>
    <xf numFmtId="181" fontId="79" fillId="0" borderId="58" xfId="241" applyNumberFormat="1" applyFont="1" applyBorder="1" applyAlignment="1">
      <alignment horizontal="right" vertical="center"/>
    </xf>
    <xf numFmtId="181" fontId="79" fillId="0" borderId="45" xfId="241" applyNumberFormat="1" applyFont="1" applyBorder="1">
      <alignment vertical="center"/>
    </xf>
    <xf numFmtId="181" fontId="79" fillId="0" borderId="74" xfId="241" applyNumberFormat="1" applyFont="1" applyBorder="1">
      <alignment vertical="center"/>
    </xf>
    <xf numFmtId="177" fontId="79" fillId="0" borderId="74" xfId="241" applyNumberFormat="1" applyFont="1" applyBorder="1" applyAlignment="1">
      <alignment horizontal="right" vertical="center"/>
    </xf>
    <xf numFmtId="181" fontId="79" fillId="0" borderId="74" xfId="241" applyNumberFormat="1" applyFont="1" applyBorder="1" applyAlignment="1">
      <alignment horizontal="right" vertical="center"/>
    </xf>
    <xf numFmtId="0" fontId="79" fillId="0" borderId="74" xfId="241" applyFont="1" applyBorder="1">
      <alignment vertical="center"/>
    </xf>
    <xf numFmtId="178" fontId="79" fillId="0" borderId="74" xfId="241" quotePrefix="1" applyNumberFormat="1" applyFont="1" applyBorder="1" applyAlignment="1">
      <alignment horizontal="right" vertical="center"/>
    </xf>
    <xf numFmtId="0" fontId="79" fillId="0" borderId="109" xfId="241" applyFont="1" applyBorder="1" applyAlignment="1">
      <alignment horizontal="center" vertical="center"/>
    </xf>
    <xf numFmtId="178" fontId="79" fillId="0" borderId="109" xfId="241" applyNumberFormat="1" applyFont="1" applyBorder="1" applyAlignment="1">
      <alignment horizontal="right" vertical="center"/>
    </xf>
    <xf numFmtId="181" fontId="79" fillId="0" borderId="110" xfId="241" applyNumberFormat="1" applyFont="1" applyBorder="1">
      <alignment vertical="center"/>
    </xf>
    <xf numFmtId="181" fontId="79" fillId="0" borderId="114" xfId="241" applyNumberFormat="1" applyFont="1" applyBorder="1">
      <alignment vertical="center"/>
    </xf>
    <xf numFmtId="181" fontId="79" fillId="0" borderId="112" xfId="241" applyNumberFormat="1" applyFont="1" applyBorder="1">
      <alignment vertical="center"/>
    </xf>
    <xf numFmtId="181" fontId="79" fillId="0" borderId="115" xfId="241" applyNumberFormat="1" applyFont="1" applyBorder="1">
      <alignment vertical="center"/>
    </xf>
    <xf numFmtId="181" fontId="79" fillId="64" borderId="109" xfId="241" applyNumberFormat="1" applyFont="1" applyFill="1" applyBorder="1" applyAlignment="1">
      <alignment horizontal="right" vertical="center"/>
    </xf>
    <xf numFmtId="181" fontId="79" fillId="0" borderId="111" xfId="241" applyNumberFormat="1" applyFont="1" applyBorder="1" applyAlignment="1">
      <alignment horizontal="right" vertical="center"/>
    </xf>
    <xf numFmtId="181" fontId="79" fillId="0" borderId="113" xfId="241" applyNumberFormat="1" applyFont="1" applyBorder="1">
      <alignment vertical="center"/>
    </xf>
    <xf numFmtId="181" fontId="79" fillId="0" borderId="116" xfId="241" applyNumberFormat="1" applyFont="1" applyBorder="1">
      <alignment vertical="center"/>
    </xf>
    <xf numFmtId="181" fontId="79" fillId="0" borderId="118" xfId="241" applyNumberFormat="1" applyFont="1" applyBorder="1">
      <alignment vertical="center"/>
    </xf>
    <xf numFmtId="181" fontId="79" fillId="0" borderId="75" xfId="241" applyNumberFormat="1" applyFont="1" applyBorder="1">
      <alignment vertical="center"/>
    </xf>
    <xf numFmtId="0" fontId="79" fillId="0" borderId="75" xfId="241" applyFont="1" applyBorder="1">
      <alignment vertical="center"/>
    </xf>
    <xf numFmtId="178" fontId="79" fillId="0" borderId="75" xfId="241" applyNumberFormat="1" applyFont="1" applyBorder="1" applyAlignment="1">
      <alignment horizontal="right" vertical="center"/>
    </xf>
    <xf numFmtId="181" fontId="79" fillId="0" borderId="32" xfId="241" applyNumberFormat="1" applyFont="1" applyBorder="1">
      <alignment vertical="center"/>
    </xf>
    <xf numFmtId="181" fontId="79" fillId="0" borderId="24" xfId="241" applyNumberFormat="1" applyFont="1" applyBorder="1">
      <alignment vertical="center"/>
    </xf>
    <xf numFmtId="181" fontId="79" fillId="0" borderId="119" xfId="241" applyNumberFormat="1" applyFont="1" applyBorder="1">
      <alignment vertical="center"/>
    </xf>
    <xf numFmtId="181" fontId="79" fillId="64" borderId="75" xfId="241" applyNumberFormat="1" applyFont="1" applyFill="1" applyBorder="1" applyAlignment="1">
      <alignment horizontal="right" vertical="center"/>
    </xf>
    <xf numFmtId="181" fontId="79" fillId="0" borderId="117" xfId="241" applyNumberFormat="1" applyFont="1" applyBorder="1" applyAlignment="1">
      <alignment horizontal="right" vertical="center"/>
    </xf>
    <xf numFmtId="0" fontId="79" fillId="0" borderId="120" xfId="241" applyFont="1" applyBorder="1" applyAlignment="1">
      <alignment horizontal="center" vertical="center"/>
    </xf>
    <xf numFmtId="178" fontId="79" fillId="0" borderId="121" xfId="241" applyNumberFormat="1" applyFont="1" applyBorder="1" applyAlignment="1">
      <alignment horizontal="right" vertical="center"/>
    </xf>
    <xf numFmtId="181" fontId="79" fillId="0" borderId="122" xfId="241" applyNumberFormat="1" applyFont="1" applyBorder="1">
      <alignment vertical="center"/>
    </xf>
    <xf numFmtId="181" fontId="79" fillId="0" borderId="126" xfId="241" applyNumberFormat="1" applyFont="1" applyBorder="1">
      <alignment vertical="center"/>
    </xf>
    <xf numFmtId="181" fontId="79" fillId="0" borderId="124" xfId="241" applyNumberFormat="1" applyFont="1" applyBorder="1">
      <alignment vertical="center"/>
    </xf>
    <xf numFmtId="181" fontId="79" fillId="0" borderId="127" xfId="241" applyNumberFormat="1" applyFont="1" applyBorder="1">
      <alignment vertical="center"/>
    </xf>
    <xf numFmtId="181" fontId="79" fillId="64" borderId="121" xfId="241" applyNumberFormat="1" applyFont="1" applyFill="1" applyBorder="1" applyAlignment="1">
      <alignment horizontal="right" vertical="center"/>
    </xf>
    <xf numFmtId="181" fontId="79" fillId="0" borderId="123" xfId="241" applyNumberFormat="1" applyFont="1" applyBorder="1" applyAlignment="1">
      <alignment horizontal="right" vertical="center"/>
    </xf>
    <xf numFmtId="181" fontId="79" fillId="0" borderId="125" xfId="241" applyNumberFormat="1" applyFont="1" applyBorder="1">
      <alignment vertical="center"/>
    </xf>
    <xf numFmtId="0" fontId="79" fillId="0" borderId="128" xfId="241" applyFont="1" applyBorder="1" applyAlignment="1">
      <alignment horizontal="center" vertical="center"/>
    </xf>
    <xf numFmtId="177" fontId="79" fillId="0" borderId="128" xfId="241" applyNumberFormat="1" applyFont="1" applyBorder="1" applyAlignment="1">
      <alignment horizontal="right" vertical="center"/>
    </xf>
    <xf numFmtId="181" fontId="79" fillId="0" borderId="128" xfId="241" applyNumberFormat="1" applyFont="1" applyBorder="1" applyAlignment="1">
      <alignment horizontal="right" vertical="center"/>
    </xf>
    <xf numFmtId="0" fontId="79" fillId="0" borderId="128" xfId="241" applyFont="1" applyBorder="1">
      <alignment vertical="center"/>
    </xf>
    <xf numFmtId="0" fontId="79" fillId="0" borderId="99" xfId="241" applyFont="1" applyBorder="1">
      <alignment vertical="center"/>
    </xf>
    <xf numFmtId="178" fontId="79" fillId="0" borderId="99" xfId="241" applyNumberFormat="1" applyFont="1" applyBorder="1" applyAlignment="1">
      <alignment horizontal="right" vertical="center"/>
    </xf>
    <xf numFmtId="181" fontId="79" fillId="0" borderId="100" xfId="241" applyNumberFormat="1" applyFont="1" applyBorder="1">
      <alignment vertical="center"/>
    </xf>
    <xf numFmtId="181" fontId="79" fillId="0" borderId="103" xfId="241" applyNumberFormat="1" applyFont="1" applyBorder="1">
      <alignment vertical="center"/>
    </xf>
    <xf numFmtId="181" fontId="79" fillId="0" borderId="101" xfId="241" applyNumberFormat="1" applyFont="1" applyBorder="1">
      <alignment vertical="center"/>
    </xf>
    <xf numFmtId="181" fontId="79" fillId="0" borderId="104" xfId="241" applyNumberFormat="1" applyFont="1" applyBorder="1">
      <alignment vertical="center"/>
    </xf>
    <xf numFmtId="181" fontId="79" fillId="64" borderId="99" xfId="241" applyNumberFormat="1" applyFont="1" applyFill="1" applyBorder="1" applyAlignment="1">
      <alignment horizontal="right" vertical="center"/>
    </xf>
    <xf numFmtId="181" fontId="79" fillId="0" borderId="189" xfId="241" applyNumberFormat="1" applyFont="1" applyBorder="1" applyAlignment="1">
      <alignment horizontal="right" vertical="center"/>
    </xf>
    <xf numFmtId="181" fontId="79" fillId="0" borderId="102" xfId="241" applyNumberFormat="1" applyFont="1" applyBorder="1">
      <alignment vertical="center"/>
    </xf>
    <xf numFmtId="181" fontId="79" fillId="0" borderId="168" xfId="241" applyNumberFormat="1" applyFont="1" applyBorder="1">
      <alignment vertical="center"/>
    </xf>
    <xf numFmtId="181" fontId="79" fillId="0" borderId="169" xfId="241" applyNumberFormat="1" applyFont="1" applyBorder="1">
      <alignment vertical="center"/>
    </xf>
    <xf numFmtId="181" fontId="79" fillId="0" borderId="128" xfId="241" applyNumberFormat="1" applyFont="1" applyBorder="1">
      <alignment vertical="center"/>
    </xf>
    <xf numFmtId="178" fontId="79" fillId="0" borderId="121" xfId="241" quotePrefix="1" applyNumberFormat="1" applyFont="1" applyBorder="1" applyAlignment="1">
      <alignment horizontal="right" vertical="center"/>
    </xf>
    <xf numFmtId="180" fontId="79" fillId="0" borderId="125" xfId="241" applyNumberFormat="1" applyFont="1" applyBorder="1">
      <alignment vertical="center"/>
    </xf>
    <xf numFmtId="180" fontId="79" fillId="0" borderId="105" xfId="241" applyNumberFormat="1" applyFont="1" applyBorder="1">
      <alignment vertical="center"/>
    </xf>
    <xf numFmtId="180" fontId="79" fillId="0" borderId="106" xfId="241" applyNumberFormat="1" applyFont="1" applyBorder="1">
      <alignment vertical="center"/>
    </xf>
    <xf numFmtId="180" fontId="79" fillId="0" borderId="71" xfId="241" applyNumberFormat="1" applyFont="1" applyBorder="1">
      <alignment vertical="center"/>
    </xf>
    <xf numFmtId="180" fontId="79" fillId="0" borderId="45" xfId="241" applyNumberFormat="1" applyFont="1" applyBorder="1">
      <alignment vertical="center"/>
    </xf>
    <xf numFmtId="180" fontId="79" fillId="0" borderId="57" xfId="241" applyNumberFormat="1" applyFont="1" applyBorder="1">
      <alignment vertical="center"/>
    </xf>
    <xf numFmtId="180" fontId="79" fillId="0" borderId="74" xfId="241" applyNumberFormat="1" applyFont="1" applyBorder="1">
      <alignment vertical="center"/>
    </xf>
    <xf numFmtId="178" fontId="79" fillId="0" borderId="99" xfId="241" quotePrefix="1" applyNumberFormat="1" applyFont="1" applyBorder="1" applyAlignment="1">
      <alignment horizontal="right" vertical="center"/>
    </xf>
    <xf numFmtId="180" fontId="79" fillId="0" borderId="113" xfId="241" applyNumberFormat="1" applyFont="1" applyBorder="1">
      <alignment vertical="center"/>
    </xf>
    <xf numFmtId="180" fontId="79" fillId="0" borderId="116" xfId="241" applyNumberFormat="1" applyFont="1" applyBorder="1">
      <alignment vertical="center"/>
    </xf>
    <xf numFmtId="180" fontId="79" fillId="0" borderId="118" xfId="241" applyNumberFormat="1" applyFont="1" applyBorder="1">
      <alignment vertical="center"/>
    </xf>
    <xf numFmtId="180" fontId="79" fillId="0" borderId="75" xfId="241" applyNumberFormat="1" applyFont="1" applyBorder="1">
      <alignment vertical="center"/>
    </xf>
    <xf numFmtId="0" fontId="79" fillId="0" borderId="128" xfId="241" applyFont="1" applyBorder="1" applyAlignment="1">
      <alignment horizontal="center" vertical="center" wrapText="1"/>
    </xf>
    <xf numFmtId="178" fontId="79" fillId="0" borderId="109" xfId="241" quotePrefix="1" applyNumberFormat="1" applyFont="1" applyBorder="1" applyAlignment="1">
      <alignment horizontal="right" vertical="center"/>
    </xf>
    <xf numFmtId="177" fontId="79" fillId="0" borderId="128" xfId="241" applyNumberFormat="1" applyFont="1" applyBorder="1" applyAlignment="1">
      <alignment horizontal="center" vertical="center"/>
    </xf>
    <xf numFmtId="0" fontId="79" fillId="0" borderId="128" xfId="241" applyFont="1" applyBorder="1" applyAlignment="1">
      <alignment vertical="center" wrapText="1"/>
    </xf>
    <xf numFmtId="0" fontId="79" fillId="0" borderId="99" xfId="241" applyFont="1" applyBorder="1" applyAlignment="1">
      <alignment vertical="center" wrapText="1"/>
    </xf>
    <xf numFmtId="0" fontId="79" fillId="0" borderId="120" xfId="241" applyFont="1" applyBorder="1" applyAlignment="1">
      <alignment horizontal="center" vertical="center" wrapText="1"/>
    </xf>
    <xf numFmtId="181" fontId="79" fillId="0" borderId="129" xfId="241" applyNumberFormat="1" applyFont="1" applyBorder="1" applyAlignment="1">
      <alignment horizontal="right" vertical="center"/>
    </xf>
    <xf numFmtId="181" fontId="79" fillId="0" borderId="148" xfId="238" applyNumberFormat="1" applyFont="1" applyBorder="1">
      <alignment vertical="center"/>
    </xf>
    <xf numFmtId="181" fontId="79" fillId="0" borderId="73" xfId="241" applyNumberFormat="1" applyFont="1" applyBorder="1" applyAlignment="1">
      <alignment horizontal="right" vertical="center"/>
    </xf>
    <xf numFmtId="0" fontId="79" fillId="0" borderId="128" xfId="241" applyFont="1" applyBorder="1" applyAlignment="1">
      <alignment horizontal="right" vertical="center" wrapText="1"/>
    </xf>
    <xf numFmtId="181" fontId="79" fillId="65" borderId="73" xfId="241" applyNumberFormat="1" applyFont="1" applyFill="1" applyBorder="1" applyAlignment="1">
      <alignment horizontal="right" vertical="center"/>
    </xf>
    <xf numFmtId="181" fontId="79" fillId="65" borderId="57" xfId="241" applyNumberFormat="1" applyFont="1" applyFill="1" applyBorder="1">
      <alignment vertical="center"/>
    </xf>
    <xf numFmtId="181" fontId="79" fillId="65" borderId="45" xfId="241" applyNumberFormat="1" applyFont="1" applyFill="1" applyBorder="1">
      <alignment vertical="center"/>
    </xf>
    <xf numFmtId="181" fontId="79" fillId="65" borderId="74" xfId="241" applyNumberFormat="1" applyFont="1" applyFill="1" applyBorder="1">
      <alignment vertical="center"/>
    </xf>
    <xf numFmtId="190" fontId="79" fillId="0" borderId="128" xfId="241" quotePrefix="1" applyNumberFormat="1" applyFont="1" applyBorder="1" applyAlignment="1">
      <alignment horizontal="right" vertical="center" wrapText="1"/>
    </xf>
    <xf numFmtId="191" fontId="79" fillId="0" borderId="128" xfId="241" quotePrefix="1" applyNumberFormat="1" applyFont="1" applyBorder="1" applyAlignment="1">
      <alignment horizontal="right" vertical="center" wrapText="1"/>
    </xf>
    <xf numFmtId="180" fontId="79" fillId="0" borderId="30" xfId="238" applyNumberFormat="1" applyFont="1" applyBorder="1">
      <alignment vertical="center"/>
    </xf>
    <xf numFmtId="180" fontId="79" fillId="0" borderId="148" xfId="238" applyNumberFormat="1" applyFont="1" applyBorder="1">
      <alignment vertical="center"/>
    </xf>
    <xf numFmtId="191" fontId="79" fillId="0" borderId="99" xfId="241" quotePrefix="1" applyNumberFormat="1" applyFont="1" applyBorder="1" applyAlignment="1">
      <alignment horizontal="right" vertical="center" wrapText="1"/>
    </xf>
    <xf numFmtId="181" fontId="79" fillId="0" borderId="130" xfId="241" applyNumberFormat="1" applyFont="1" applyBorder="1" applyAlignment="1">
      <alignment horizontal="right" vertical="center"/>
    </xf>
    <xf numFmtId="178" fontId="79" fillId="0" borderId="71" xfId="241" quotePrefix="1" applyNumberFormat="1" applyFont="1" applyBorder="1" applyAlignment="1">
      <alignment horizontal="right" vertical="center"/>
    </xf>
    <xf numFmtId="181" fontId="79" fillId="0" borderId="30" xfId="238" applyNumberFormat="1" applyFont="1" applyBorder="1">
      <alignment vertical="center"/>
    </xf>
    <xf numFmtId="181" fontId="79" fillId="0" borderId="74" xfId="238" applyNumberFormat="1" applyFont="1" applyBorder="1">
      <alignment vertical="center"/>
    </xf>
    <xf numFmtId="178" fontId="79" fillId="65" borderId="74" xfId="241" quotePrefix="1" applyNumberFormat="1" applyFont="1" applyFill="1" applyBorder="1" applyAlignment="1">
      <alignment horizontal="right" vertical="center"/>
    </xf>
    <xf numFmtId="181" fontId="79" fillId="65" borderId="30" xfId="241" applyNumberFormat="1" applyFont="1" applyFill="1" applyBorder="1">
      <alignment vertical="center"/>
    </xf>
    <xf numFmtId="181" fontId="79" fillId="65" borderId="148" xfId="241" applyNumberFormat="1" applyFont="1" applyFill="1" applyBorder="1">
      <alignment vertical="center"/>
    </xf>
    <xf numFmtId="181" fontId="79" fillId="65" borderId="149" xfId="241" applyNumberFormat="1" applyFont="1" applyFill="1" applyBorder="1">
      <alignment vertical="center"/>
    </xf>
    <xf numFmtId="181" fontId="79" fillId="65" borderId="58" xfId="241" applyNumberFormat="1" applyFont="1" applyFill="1" applyBorder="1" applyAlignment="1">
      <alignment horizontal="right" vertical="center"/>
    </xf>
    <xf numFmtId="190" fontId="79" fillId="0" borderId="128" xfId="241" quotePrefix="1" applyNumberFormat="1" applyFont="1" applyBorder="1" applyAlignment="1">
      <alignment horizontal="center" vertical="center" wrapText="1"/>
    </xf>
    <xf numFmtId="194" fontId="79" fillId="0" borderId="128" xfId="241" quotePrefix="1" applyNumberFormat="1" applyFont="1" applyBorder="1" applyAlignment="1">
      <alignment horizontal="center" vertical="center" wrapText="1"/>
    </xf>
    <xf numFmtId="0" fontId="79" fillId="0" borderId="128" xfId="238" applyFont="1" applyBorder="1" applyAlignment="1">
      <alignment horizontal="center" vertical="center"/>
    </xf>
    <xf numFmtId="193" fontId="79" fillId="0" borderId="128" xfId="241" quotePrefix="1" applyNumberFormat="1" applyFont="1" applyBorder="1" applyAlignment="1">
      <alignment horizontal="center" vertical="center" wrapText="1"/>
    </xf>
    <xf numFmtId="181" fontId="79" fillId="65" borderId="30" xfId="238" applyNumberFormat="1" applyFont="1" applyFill="1" applyBorder="1">
      <alignment vertical="center"/>
    </xf>
    <xf numFmtId="181" fontId="79" fillId="65" borderId="148" xfId="238" applyNumberFormat="1" applyFont="1" applyFill="1" applyBorder="1">
      <alignment vertical="center"/>
    </xf>
    <xf numFmtId="181" fontId="79" fillId="65" borderId="74" xfId="238" applyNumberFormat="1" applyFont="1" applyFill="1" applyBorder="1">
      <alignment vertical="center"/>
    </xf>
    <xf numFmtId="177" fontId="79" fillId="0" borderId="99" xfId="241" quotePrefix="1" applyNumberFormat="1" applyFont="1" applyBorder="1" applyAlignment="1">
      <alignment horizontal="right" vertical="center" wrapText="1"/>
    </xf>
    <xf numFmtId="181" fontId="79" fillId="0" borderId="32" xfId="238" applyNumberFormat="1" applyFont="1" applyBorder="1">
      <alignment vertical="center"/>
    </xf>
    <xf numFmtId="181" fontId="79" fillId="0" borderId="24" xfId="238" applyNumberFormat="1" applyFont="1" applyBorder="1">
      <alignment vertical="center"/>
    </xf>
    <xf numFmtId="181" fontId="79" fillId="0" borderId="75" xfId="238" applyNumberFormat="1" applyFont="1" applyBorder="1">
      <alignment vertical="center"/>
    </xf>
    <xf numFmtId="181" fontId="234" fillId="0" borderId="122" xfId="241" applyNumberFormat="1" applyFont="1" applyBorder="1">
      <alignment vertical="center"/>
    </xf>
    <xf numFmtId="181" fontId="79" fillId="0" borderId="35" xfId="238" applyNumberFormat="1" applyFont="1" applyBorder="1">
      <alignment vertical="center"/>
    </xf>
    <xf numFmtId="181" fontId="79" fillId="0" borderId="17" xfId="238" applyNumberFormat="1" applyFont="1" applyBorder="1">
      <alignment vertical="center"/>
    </xf>
    <xf numFmtId="181" fontId="79" fillId="0" borderId="183" xfId="238" applyNumberFormat="1" applyFont="1" applyBorder="1">
      <alignment vertical="center"/>
    </xf>
    <xf numFmtId="181" fontId="234" fillId="0" borderId="57" xfId="241" applyNumberFormat="1" applyFont="1" applyBorder="1">
      <alignment vertical="center"/>
    </xf>
    <xf numFmtId="178" fontId="79" fillId="0" borderId="75" xfId="241" quotePrefix="1" applyNumberFormat="1" applyFont="1" applyBorder="1" applyAlignment="1">
      <alignment horizontal="right" vertical="center"/>
    </xf>
    <xf numFmtId="181" fontId="234" fillId="0" borderId="116" xfId="241" applyNumberFormat="1" applyFont="1" applyBorder="1">
      <alignment vertical="center"/>
    </xf>
    <xf numFmtId="193" fontId="79" fillId="0" borderId="71" xfId="241" quotePrefix="1" applyNumberFormat="1" applyFont="1" applyBorder="1" applyAlignment="1">
      <alignment horizontal="center" vertical="center" wrapText="1"/>
    </xf>
    <xf numFmtId="0" fontId="79" fillId="0" borderId="17" xfId="238" applyFont="1" applyBorder="1">
      <alignment vertical="center"/>
    </xf>
    <xf numFmtId="193" fontId="79" fillId="0" borderId="99" xfId="241" quotePrefix="1" applyNumberFormat="1" applyFont="1" applyBorder="1" applyAlignment="1">
      <alignment horizontal="center" vertical="center" wrapText="1"/>
    </xf>
    <xf numFmtId="0" fontId="79" fillId="0" borderId="0" xfId="238" applyFont="1" applyAlignment="1">
      <alignment horizontal="center" vertical="center"/>
    </xf>
    <xf numFmtId="186" fontId="79" fillId="0" borderId="0" xfId="238" applyNumberFormat="1" applyFont="1" applyAlignment="1">
      <alignment horizontal="center" vertical="center"/>
    </xf>
    <xf numFmtId="181" fontId="232" fillId="66" borderId="194" xfId="241" applyNumberFormat="1" applyFont="1" applyFill="1" applyBorder="1">
      <alignment vertical="center"/>
    </xf>
    <xf numFmtId="181" fontId="232" fillId="66" borderId="195" xfId="241" applyNumberFormat="1" applyFont="1" applyFill="1" applyBorder="1">
      <alignment vertical="center"/>
    </xf>
    <xf numFmtId="181" fontId="232" fillId="66" borderId="196" xfId="241" applyNumberFormat="1" applyFont="1" applyFill="1" applyBorder="1">
      <alignment vertical="center"/>
    </xf>
    <xf numFmtId="181" fontId="232" fillId="66" borderId="194" xfId="241" applyNumberFormat="1" applyFont="1" applyFill="1" applyBorder="1" applyAlignment="1">
      <alignment horizontal="right" vertical="center" wrapText="1"/>
    </xf>
    <xf numFmtId="181" fontId="232" fillId="66" borderId="196" xfId="241" applyNumberFormat="1" applyFont="1" applyFill="1" applyBorder="1" applyAlignment="1">
      <alignment horizontal="left" vertical="center" wrapText="1"/>
    </xf>
    <xf numFmtId="0" fontId="108" fillId="0" borderId="120" xfId="241" applyFont="1" applyBorder="1" applyAlignment="1">
      <alignment horizontal="center" vertical="center" wrapText="1"/>
    </xf>
    <xf numFmtId="0" fontId="108" fillId="0" borderId="128" xfId="241" applyFont="1" applyBorder="1" applyAlignment="1">
      <alignment horizontal="center" vertical="center"/>
    </xf>
    <xf numFmtId="177" fontId="108" fillId="0" borderId="128" xfId="241" applyNumberFormat="1" applyFont="1" applyBorder="1" applyAlignment="1">
      <alignment horizontal="right" vertical="center"/>
    </xf>
    <xf numFmtId="193" fontId="152" fillId="0" borderId="128" xfId="241" quotePrefix="1" applyNumberFormat="1" applyFont="1" applyBorder="1" applyAlignment="1">
      <alignment horizontal="center" vertical="center" wrapText="1"/>
    </xf>
    <xf numFmtId="181" fontId="79" fillId="64" borderId="22" xfId="241" applyNumberFormat="1" applyFont="1" applyFill="1" applyBorder="1" applyAlignment="1">
      <alignment horizontal="center" vertical="top" wrapText="1"/>
    </xf>
    <xf numFmtId="182" fontId="107" fillId="32" borderId="54" xfId="0" applyNumberFormat="1" applyFont="1" applyFill="1" applyBorder="1" applyAlignment="1">
      <alignment horizontal="center" vertical="center"/>
    </xf>
    <xf numFmtId="182" fontId="79" fillId="32" borderId="54" xfId="0" applyNumberFormat="1" applyFont="1" applyFill="1" applyBorder="1" applyAlignment="1">
      <alignment horizontal="center" vertical="center"/>
    </xf>
    <xf numFmtId="182" fontId="147" fillId="30" borderId="186" xfId="0" applyNumberFormat="1" applyFont="1" applyFill="1" applyBorder="1" applyAlignment="1">
      <alignment horizontal="center" vertical="top" wrapText="1"/>
    </xf>
    <xf numFmtId="0" fontId="191" fillId="0" borderId="148" xfId="109" applyFont="1" applyBorder="1" applyAlignment="1">
      <alignment horizontal="center" vertical="center"/>
    </xf>
    <xf numFmtId="182" fontId="228" fillId="0" borderId="148" xfId="109" applyNumberFormat="1" applyFont="1" applyBorder="1" applyAlignment="1">
      <alignment vertical="center"/>
    </xf>
    <xf numFmtId="182" fontId="229" fillId="0" borderId="148" xfId="109" applyNumberFormat="1" applyFont="1" applyBorder="1" applyAlignment="1">
      <alignment vertical="center"/>
    </xf>
    <xf numFmtId="192" fontId="165" fillId="28" borderId="105" xfId="98" applyNumberFormat="1" applyFont="1" applyFill="1" applyBorder="1" applyAlignment="1">
      <alignment vertical="center"/>
    </xf>
    <xf numFmtId="192" fontId="165" fillId="28" borderId="46" xfId="98" applyNumberFormat="1" applyFont="1" applyFill="1" applyBorder="1" applyAlignment="1">
      <alignment horizontal="center" vertical="center"/>
    </xf>
    <xf numFmtId="192" fontId="165" fillId="28" borderId="46" xfId="98" applyNumberFormat="1" applyFont="1" applyFill="1" applyBorder="1" applyAlignment="1">
      <alignment vertical="center"/>
    </xf>
    <xf numFmtId="0" fontId="165" fillId="28" borderId="108" xfId="98" applyFont="1" applyFill="1" applyBorder="1" applyAlignment="1">
      <alignment horizontal="center" vertical="center"/>
    </xf>
    <xf numFmtId="181" fontId="165" fillId="28" borderId="60" xfId="98" applyNumberFormat="1" applyFont="1" applyFill="1" applyBorder="1" applyAlignment="1">
      <alignment vertical="center"/>
    </xf>
    <xf numFmtId="181" fontId="165" fillId="28" borderId="61" xfId="98" applyNumberFormat="1" applyFont="1" applyFill="1" applyBorder="1" applyAlignment="1">
      <alignment vertical="center"/>
    </xf>
    <xf numFmtId="181" fontId="165" fillId="28" borderId="90" xfId="98" applyNumberFormat="1" applyFont="1" applyFill="1" applyBorder="1" applyAlignment="1">
      <alignment vertical="center"/>
    </xf>
    <xf numFmtId="181" fontId="165" fillId="28" borderId="46" xfId="98" applyNumberFormat="1" applyFont="1" applyFill="1" applyBorder="1" applyAlignment="1">
      <alignment vertical="center"/>
    </xf>
    <xf numFmtId="181" fontId="197" fillId="28" borderId="61" xfId="98" applyNumberFormat="1" applyFont="1" applyFill="1" applyBorder="1" applyAlignment="1">
      <alignment vertical="center"/>
    </xf>
    <xf numFmtId="181" fontId="165" fillId="28" borderId="92" xfId="98" applyNumberFormat="1" applyFont="1" applyFill="1" applyBorder="1" applyAlignment="1">
      <alignment vertical="center"/>
    </xf>
    <xf numFmtId="181" fontId="165" fillId="28" borderId="71" xfId="98" applyNumberFormat="1" applyFont="1" applyFill="1" applyBorder="1" applyAlignment="1">
      <alignment vertical="center"/>
    </xf>
    <xf numFmtId="0" fontId="165" fillId="28" borderId="59" xfId="98" applyFont="1" applyFill="1" applyBorder="1" applyAlignment="1">
      <alignment vertical="center"/>
    </xf>
    <xf numFmtId="0" fontId="219" fillId="0" borderId="0" xfId="98" applyFont="1" applyAlignment="1">
      <alignment vertical="center"/>
    </xf>
    <xf numFmtId="0" fontId="235" fillId="0" borderId="0" xfId="98" applyFont="1" applyAlignment="1">
      <alignment vertical="center"/>
    </xf>
    <xf numFmtId="0" fontId="165" fillId="0" borderId="0" xfId="98" applyFont="1" applyAlignment="1">
      <alignment vertical="center"/>
    </xf>
    <xf numFmtId="192" fontId="165" fillId="28" borderId="148" xfId="98" applyNumberFormat="1" applyFont="1" applyFill="1" applyBorder="1" applyAlignment="1">
      <alignment horizontal="center" vertical="center"/>
    </xf>
    <xf numFmtId="0" fontId="165" fillId="28" borderId="149" xfId="98" applyFont="1" applyFill="1" applyBorder="1" applyAlignment="1">
      <alignment horizontal="center" vertical="center"/>
    </xf>
    <xf numFmtId="181" fontId="197" fillId="28" borderId="29" xfId="98" applyNumberFormat="1" applyFont="1" applyFill="1" applyBorder="1" applyAlignment="1">
      <alignment vertical="center"/>
    </xf>
    <xf numFmtId="0" fontId="165" fillId="28" borderId="30" xfId="98" applyFont="1" applyFill="1" applyBorder="1" applyAlignment="1">
      <alignment vertical="center"/>
    </xf>
    <xf numFmtId="0" fontId="165" fillId="28" borderId="30" xfId="98" applyFont="1" applyFill="1" applyBorder="1" applyAlignment="1">
      <alignment horizontal="left" vertical="center"/>
    </xf>
    <xf numFmtId="0" fontId="165" fillId="28" borderId="30" xfId="44" applyFont="1" applyFill="1" applyBorder="1" applyAlignment="1">
      <alignment horizontal="left" vertical="center"/>
    </xf>
    <xf numFmtId="0" fontId="193" fillId="0" borderId="0" xfId="98" applyFont="1" applyAlignment="1">
      <alignment vertical="center"/>
    </xf>
    <xf numFmtId="192" fontId="165" fillId="28" borderId="148" xfId="98" applyNumberFormat="1" applyFont="1" applyFill="1" applyBorder="1" applyAlignment="1">
      <alignment horizontal="right" vertical="center"/>
    </xf>
    <xf numFmtId="192" fontId="165" fillId="28" borderId="57" xfId="98" applyNumberFormat="1" applyFont="1" applyFill="1" applyBorder="1" applyAlignment="1">
      <alignment horizontal="right" vertical="center"/>
    </xf>
    <xf numFmtId="192" fontId="236" fillId="28" borderId="57" xfId="98" applyNumberFormat="1" applyFont="1" applyFill="1" applyBorder="1" applyAlignment="1">
      <alignment vertical="center"/>
    </xf>
    <xf numFmtId="192" fontId="236" fillId="28" borderId="148" xfId="98" applyNumberFormat="1" applyFont="1" applyFill="1" applyBorder="1" applyAlignment="1">
      <alignment horizontal="center" vertical="center"/>
    </xf>
    <xf numFmtId="192" fontId="236" fillId="28" borderId="148" xfId="98" applyNumberFormat="1" applyFont="1" applyFill="1" applyBorder="1" applyAlignment="1">
      <alignment vertical="center"/>
    </xf>
    <xf numFmtId="181" fontId="236" fillId="28" borderId="31" xfId="98" applyNumberFormat="1" applyFont="1" applyFill="1" applyBorder="1" applyAlignment="1">
      <alignment vertical="center"/>
    </xf>
    <xf numFmtId="181" fontId="236" fillId="28" borderId="29" xfId="98" applyNumberFormat="1" applyFont="1" applyFill="1" applyBorder="1" applyAlignment="1">
      <alignment vertical="center"/>
    </xf>
    <xf numFmtId="181" fontId="236" fillId="28" borderId="26" xfId="98" applyNumberFormat="1" applyFont="1" applyFill="1" applyBorder="1" applyAlignment="1">
      <alignment vertical="center"/>
    </xf>
    <xf numFmtId="181" fontId="236" fillId="28" borderId="148" xfId="98" applyNumberFormat="1" applyFont="1" applyFill="1" applyBorder="1" applyAlignment="1">
      <alignment vertical="center"/>
    </xf>
    <xf numFmtId="181" fontId="236" fillId="28" borderId="28" xfId="98" applyNumberFormat="1" applyFont="1" applyFill="1" applyBorder="1" applyAlignment="1">
      <alignment vertical="center"/>
    </xf>
    <xf numFmtId="0" fontId="165" fillId="28" borderId="30" xfId="98" applyFont="1" applyFill="1" applyBorder="1" applyAlignment="1">
      <alignment horizontal="left" vertical="center" wrapText="1"/>
    </xf>
    <xf numFmtId="177" fontId="219" fillId="0" borderId="0" xfId="98" applyNumberFormat="1" applyFont="1" applyAlignment="1">
      <alignment vertical="center"/>
    </xf>
    <xf numFmtId="0" fontId="165" fillId="0" borderId="0" xfId="98" applyFont="1" applyAlignment="1">
      <alignment horizontal="center" vertical="center"/>
    </xf>
    <xf numFmtId="0" fontId="165" fillId="28" borderId="73" xfId="98" applyFont="1" applyFill="1" applyBorder="1" applyAlignment="1">
      <alignment horizontal="left" vertical="center"/>
    </xf>
    <xf numFmtId="181" fontId="165" fillId="28" borderId="87" xfId="98" applyNumberFormat="1" applyFont="1" applyFill="1" applyBorder="1" applyAlignment="1">
      <alignment vertical="center"/>
    </xf>
    <xf numFmtId="192" fontId="197" fillId="28" borderId="57" xfId="98" applyNumberFormat="1" applyFont="1" applyFill="1" applyBorder="1" applyAlignment="1">
      <alignment vertical="center"/>
    </xf>
    <xf numFmtId="192" fontId="197" fillId="28" borderId="148" xfId="98" applyNumberFormat="1" applyFont="1" applyFill="1" applyBorder="1" applyAlignment="1">
      <alignment vertical="center"/>
    </xf>
    <xf numFmtId="181" fontId="197" fillId="28" borderId="31" xfId="98" applyNumberFormat="1" applyFont="1" applyFill="1" applyBorder="1" applyAlignment="1">
      <alignment vertical="center"/>
    </xf>
    <xf numFmtId="181" fontId="197" fillId="28" borderId="26" xfId="98" applyNumberFormat="1" applyFont="1" applyFill="1" applyBorder="1" applyAlignment="1">
      <alignment vertical="center"/>
    </xf>
    <xf numFmtId="181" fontId="197" fillId="28" borderId="148" xfId="98" applyNumberFormat="1" applyFont="1" applyFill="1" applyBorder="1" applyAlignment="1">
      <alignment vertical="center"/>
    </xf>
    <xf numFmtId="181" fontId="197" fillId="28" borderId="28" xfId="98" applyNumberFormat="1" applyFont="1" applyFill="1" applyBorder="1" applyAlignment="1">
      <alignment vertical="center"/>
    </xf>
    <xf numFmtId="0" fontId="197" fillId="28" borderId="30" xfId="98" applyFont="1" applyFill="1" applyBorder="1" applyAlignment="1">
      <alignment horizontal="left" vertical="center"/>
    </xf>
    <xf numFmtId="192" fontId="165" fillId="28" borderId="116" xfId="98" applyNumberFormat="1" applyFont="1" applyFill="1" applyBorder="1" applyAlignment="1">
      <alignment vertical="center"/>
    </xf>
    <xf numFmtId="0" fontId="165" fillId="28" borderId="119" xfId="98" applyFont="1" applyFill="1" applyBorder="1" applyAlignment="1">
      <alignment horizontal="center" vertical="center"/>
    </xf>
    <xf numFmtId="181" fontId="165" fillId="28" borderId="53" xfId="98" applyNumberFormat="1" applyFont="1" applyFill="1" applyBorder="1" applyAlignment="1">
      <alignment vertical="center"/>
    </xf>
    <xf numFmtId="181" fontId="165" fillId="28" borderId="52" xfId="98" applyNumberFormat="1" applyFont="1" applyFill="1" applyBorder="1" applyAlignment="1">
      <alignment vertical="center"/>
    </xf>
    <xf numFmtId="181" fontId="165" fillId="28" borderId="27" xfId="98" applyNumberFormat="1" applyFont="1" applyFill="1" applyBorder="1" applyAlignment="1">
      <alignment vertical="center"/>
    </xf>
    <xf numFmtId="181" fontId="165" fillId="28" borderId="24" xfId="98" applyNumberFormat="1" applyFont="1" applyFill="1" applyBorder="1" applyAlignment="1">
      <alignment vertical="center"/>
    </xf>
    <xf numFmtId="181" fontId="165" fillId="28" borderId="76" xfId="98" applyNumberFormat="1" applyFont="1" applyFill="1" applyBorder="1" applyAlignment="1">
      <alignment vertical="center"/>
    </xf>
    <xf numFmtId="0" fontId="165" fillId="28" borderId="32" xfId="98" applyFont="1" applyFill="1" applyBorder="1" applyAlignment="1">
      <alignment horizontal="left" vertical="center"/>
    </xf>
    <xf numFmtId="183" fontId="165" fillId="28" borderId="119" xfId="98" applyNumberFormat="1" applyFont="1" applyFill="1" applyBorder="1" applyAlignment="1">
      <alignment horizontal="center" vertical="center"/>
    </xf>
    <xf numFmtId="183" fontId="165" fillId="28" borderId="149" xfId="98" applyNumberFormat="1" applyFont="1" applyFill="1" applyBorder="1" applyAlignment="1">
      <alignment horizontal="center" vertical="center"/>
    </xf>
    <xf numFmtId="181" fontId="165" fillId="28" borderId="133" xfId="98" applyNumberFormat="1" applyFont="1" applyFill="1" applyBorder="1" applyAlignment="1">
      <alignment vertical="center"/>
    </xf>
    <xf numFmtId="0" fontId="165" fillId="28" borderId="148" xfId="98" applyFont="1" applyFill="1" applyBorder="1" applyAlignment="1">
      <alignment horizontal="left" vertical="center"/>
    </xf>
    <xf numFmtId="0" fontId="196" fillId="28" borderId="30" xfId="98" applyFont="1" applyFill="1" applyBorder="1" applyAlignment="1">
      <alignment horizontal="left" vertical="center"/>
    </xf>
    <xf numFmtId="181" fontId="165" fillId="28" borderId="154" xfId="98" applyNumberFormat="1" applyFont="1" applyFill="1" applyBorder="1" applyAlignment="1">
      <alignment vertical="center"/>
    </xf>
    <xf numFmtId="0" fontId="193" fillId="28" borderId="32" xfId="98" applyFont="1" applyFill="1" applyBorder="1" applyAlignment="1">
      <alignment horizontal="left" vertical="center"/>
    </xf>
    <xf numFmtId="192" fontId="165" fillId="28" borderId="24" xfId="98" applyNumberFormat="1" applyFont="1" applyFill="1" applyBorder="1" applyAlignment="1">
      <alignment vertical="center"/>
    </xf>
    <xf numFmtId="181" fontId="165" fillId="28" borderId="138" xfId="98" applyNumberFormat="1" applyFont="1" applyFill="1" applyBorder="1" applyAlignment="1">
      <alignment vertical="center"/>
    </xf>
    <xf numFmtId="181" fontId="165" fillId="28" borderId="32" xfId="98" applyNumberFormat="1" applyFont="1" applyFill="1" applyBorder="1" applyAlignment="1">
      <alignment vertical="center"/>
    </xf>
    <xf numFmtId="0" fontId="165" fillId="28" borderId="148" xfId="98" applyFont="1" applyFill="1" applyBorder="1" applyAlignment="1">
      <alignment horizontal="center" vertical="center"/>
    </xf>
    <xf numFmtId="181" fontId="165" fillId="28" borderId="158" xfId="98" applyNumberFormat="1" applyFont="1" applyFill="1" applyBorder="1" applyAlignment="1">
      <alignment vertical="center"/>
    </xf>
    <xf numFmtId="181" fontId="165" fillId="28" borderId="84" xfId="98" applyNumberFormat="1" applyFont="1" applyFill="1" applyBorder="1" applyAlignment="1">
      <alignment vertical="center"/>
    </xf>
    <xf numFmtId="181" fontId="165" fillId="28" borderId="85" xfId="98" applyNumberFormat="1" applyFont="1" applyFill="1" applyBorder="1" applyAlignment="1">
      <alignment vertical="center"/>
    </xf>
    <xf numFmtId="183" fontId="165" fillId="28" borderId="148" xfId="98" applyNumberFormat="1" applyFont="1" applyFill="1" applyBorder="1" applyAlignment="1">
      <alignment horizontal="center" vertical="center"/>
    </xf>
    <xf numFmtId="0" fontId="165" fillId="28" borderId="57" xfId="98" applyFont="1" applyFill="1" applyBorder="1" applyAlignment="1">
      <alignment horizontal="left" vertical="center"/>
    </xf>
    <xf numFmtId="0" fontId="165" fillId="28" borderId="105" xfId="98" applyFont="1" applyFill="1" applyBorder="1" applyAlignment="1">
      <alignment horizontal="left" vertical="center"/>
    </xf>
    <xf numFmtId="182" fontId="237" fillId="0" borderId="0" xfId="0" applyNumberFormat="1" applyFont="1" applyAlignment="1">
      <alignment vertical="center"/>
    </xf>
    <xf numFmtId="181" fontId="165" fillId="0" borderId="0" xfId="98" applyNumberFormat="1" applyFont="1" applyAlignment="1">
      <alignment vertical="center"/>
    </xf>
    <xf numFmtId="192" fontId="165" fillId="69" borderId="57" xfId="98" applyNumberFormat="1" applyFont="1" applyFill="1" applyBorder="1" applyAlignment="1">
      <alignment vertical="center"/>
    </xf>
    <xf numFmtId="0" fontId="165" fillId="69" borderId="148" xfId="98" applyFont="1" applyFill="1" applyBorder="1" applyAlignment="1">
      <alignment horizontal="center" vertical="center"/>
    </xf>
    <xf numFmtId="181" fontId="162" fillId="0" borderId="0" xfId="98" applyNumberFormat="1" applyFont="1" applyAlignment="1">
      <alignment vertical="center"/>
    </xf>
    <xf numFmtId="181" fontId="162" fillId="33" borderId="184" xfId="98" applyNumberFormat="1" applyFont="1" applyFill="1" applyBorder="1" applyAlignment="1">
      <alignment vertical="center"/>
    </xf>
    <xf numFmtId="181" fontId="162" fillId="33" borderId="0" xfId="98" applyNumberFormat="1" applyFont="1" applyFill="1" applyAlignment="1">
      <alignment vertical="center"/>
    </xf>
    <xf numFmtId="0" fontId="79" fillId="0" borderId="0" xfId="0" applyFont="1" applyAlignment="1">
      <alignment horizontal="center" vertical="center"/>
    </xf>
    <xf numFmtId="0" fontId="79" fillId="32" borderId="0" xfId="238" applyFont="1" applyFill="1" applyAlignment="1">
      <alignment horizontal="center" vertical="center"/>
    </xf>
    <xf numFmtId="0" fontId="79" fillId="68" borderId="0" xfId="238" applyFont="1" applyFill="1" applyAlignment="1">
      <alignment horizontal="center" vertical="center"/>
    </xf>
    <xf numFmtId="0" fontId="79" fillId="29" borderId="0" xfId="238" applyFont="1" applyFill="1" applyAlignment="1">
      <alignment horizontal="center" vertical="center"/>
    </xf>
    <xf numFmtId="0" fontId="79" fillId="62" borderId="0" xfId="238" applyFont="1" applyFill="1" applyAlignment="1">
      <alignment horizontal="center" vertical="center"/>
    </xf>
    <xf numFmtId="0" fontId="182" fillId="66" borderId="0" xfId="238" applyFont="1" applyFill="1" applyAlignment="1">
      <alignment horizontal="center" vertical="center"/>
    </xf>
    <xf numFmtId="0" fontId="233" fillId="0" borderId="22" xfId="243" applyFont="1" applyBorder="1" applyAlignment="1">
      <alignment horizontal="center" vertical="top" wrapText="1"/>
    </xf>
    <xf numFmtId="0" fontId="233" fillId="60" borderId="22" xfId="243" applyFont="1" applyFill="1" applyBorder="1" applyAlignment="1">
      <alignment horizontal="center" vertical="top" wrapText="1"/>
    </xf>
    <xf numFmtId="0" fontId="233" fillId="61" borderId="22" xfId="243" applyFont="1" applyFill="1" applyBorder="1" applyAlignment="1">
      <alignment horizontal="center" vertical="top" wrapText="1"/>
    </xf>
    <xf numFmtId="0" fontId="233" fillId="31" borderId="22" xfId="243" applyFont="1" applyFill="1" applyBorder="1" applyAlignment="1">
      <alignment horizontal="center" vertical="top" wrapText="1"/>
    </xf>
    <xf numFmtId="0" fontId="233" fillId="11" borderId="22" xfId="243" applyFont="1" applyFill="1" applyBorder="1" applyAlignment="1">
      <alignment horizontal="center" vertical="top" wrapText="1"/>
    </xf>
    <xf numFmtId="0" fontId="233" fillId="24" borderId="22" xfId="243" applyFont="1" applyFill="1" applyBorder="1" applyAlignment="1">
      <alignment horizontal="center" vertical="top" wrapText="1"/>
    </xf>
    <xf numFmtId="0" fontId="182" fillId="63" borderId="22" xfId="243" applyFont="1" applyFill="1" applyBorder="1" applyAlignment="1">
      <alignment horizontal="center" vertical="top" wrapText="1"/>
    </xf>
    <xf numFmtId="0" fontId="233" fillId="62" borderId="22" xfId="243" applyFont="1" applyFill="1" applyBorder="1" applyAlignment="1">
      <alignment horizontal="center" vertical="top" wrapText="1"/>
    </xf>
    <xf numFmtId="0" fontId="79" fillId="0" borderId="22" xfId="243" applyFont="1" applyBorder="1" applyAlignment="1">
      <alignment horizontal="center" vertical="top" wrapText="1"/>
    </xf>
    <xf numFmtId="181" fontId="79" fillId="0" borderId="22" xfId="241" applyNumberFormat="1" applyFont="1" applyBorder="1" applyAlignment="1">
      <alignment horizontal="center" vertical="top" wrapText="1"/>
    </xf>
    <xf numFmtId="190" fontId="167" fillId="0" borderId="128" xfId="241" quotePrefix="1" applyNumberFormat="1" applyFont="1" applyBorder="1" applyAlignment="1">
      <alignment horizontal="center" vertical="center" wrapText="1"/>
    </xf>
    <xf numFmtId="0" fontId="116" fillId="28" borderId="148" xfId="98" applyFont="1" applyFill="1" applyBorder="1" applyAlignment="1">
      <alignment horizontal="center" vertical="center"/>
    </xf>
    <xf numFmtId="0" fontId="116" fillId="28" borderId="30" xfId="98" applyFont="1" applyFill="1" applyBorder="1" applyAlignment="1">
      <alignment horizontal="left" vertical="center"/>
    </xf>
    <xf numFmtId="178" fontId="136" fillId="0" borderId="109" xfId="241" quotePrefix="1" applyNumberFormat="1" applyFont="1" applyBorder="1" applyAlignment="1">
      <alignment horizontal="center" vertical="center"/>
    </xf>
    <xf numFmtId="181" fontId="105" fillId="0" borderId="46" xfId="241" applyNumberFormat="1" applyFont="1" applyBorder="1">
      <alignment vertical="center"/>
    </xf>
    <xf numFmtId="181" fontId="105" fillId="0" borderId="148" xfId="241" applyNumberFormat="1" applyFont="1" applyBorder="1">
      <alignment vertical="center"/>
    </xf>
    <xf numFmtId="181" fontId="105" fillId="0" borderId="127" xfId="241" applyNumberFormat="1" applyFont="1" applyBorder="1">
      <alignment vertical="center"/>
    </xf>
    <xf numFmtId="181" fontId="113" fillId="64" borderId="122" xfId="241" applyNumberFormat="1" applyFont="1" applyFill="1" applyBorder="1">
      <alignment vertical="center"/>
    </xf>
    <xf numFmtId="181" fontId="105" fillId="0" borderId="57" xfId="241" applyNumberFormat="1" applyFont="1" applyBorder="1">
      <alignment vertical="center"/>
    </xf>
    <xf numFmtId="181" fontId="105" fillId="0" borderId="30" xfId="241" applyNumberFormat="1" applyFont="1" applyBorder="1">
      <alignment vertical="center"/>
    </xf>
    <xf numFmtId="181" fontId="105" fillId="0" borderId="149" xfId="241" applyNumberFormat="1" applyFont="1" applyBorder="1">
      <alignment vertical="center"/>
    </xf>
    <xf numFmtId="181" fontId="113" fillId="64" borderId="57" xfId="241" applyNumberFormat="1" applyFont="1" applyFill="1" applyBorder="1">
      <alignment vertical="center"/>
    </xf>
    <xf numFmtId="181" fontId="113" fillId="64" borderId="191" xfId="241" applyNumberFormat="1" applyFont="1" applyFill="1" applyBorder="1">
      <alignment vertical="center"/>
    </xf>
    <xf numFmtId="181" fontId="105" fillId="29" borderId="57" xfId="241" applyNumberFormat="1" applyFont="1" applyFill="1" applyBorder="1">
      <alignment vertical="center"/>
    </xf>
    <xf numFmtId="181" fontId="105" fillId="29" borderId="148" xfId="241" applyNumberFormat="1" applyFont="1" applyFill="1" applyBorder="1">
      <alignment vertical="center"/>
    </xf>
    <xf numFmtId="181" fontId="113" fillId="64" borderId="110" xfId="241" applyNumberFormat="1" applyFont="1" applyFill="1" applyBorder="1">
      <alignment vertical="center"/>
    </xf>
    <xf numFmtId="181" fontId="113" fillId="64" borderId="192" xfId="241" applyNumberFormat="1" applyFont="1" applyFill="1" applyBorder="1">
      <alignment vertical="center"/>
    </xf>
    <xf numFmtId="181" fontId="113" fillId="64" borderId="193" xfId="241" applyNumberFormat="1" applyFont="1" applyFill="1" applyBorder="1">
      <alignment vertical="center"/>
    </xf>
    <xf numFmtId="181" fontId="105" fillId="0" borderId="114" xfId="241" applyNumberFormat="1" applyFont="1" applyBorder="1">
      <alignment vertical="center"/>
    </xf>
    <xf numFmtId="181" fontId="105" fillId="0" borderId="112" xfId="241" applyNumberFormat="1" applyFont="1" applyBorder="1">
      <alignment vertical="center"/>
    </xf>
    <xf numFmtId="181" fontId="105" fillId="0" borderId="109" xfId="241" applyNumberFormat="1" applyFont="1" applyBorder="1" applyAlignment="1">
      <alignment horizontal="right" vertical="center"/>
    </xf>
    <xf numFmtId="181" fontId="105" fillId="0" borderId="110" xfId="241" applyNumberFormat="1" applyFont="1" applyBorder="1">
      <alignment vertical="center"/>
    </xf>
    <xf numFmtId="0" fontId="194" fillId="28" borderId="30" xfId="98" applyFont="1" applyFill="1" applyBorder="1" applyAlignment="1">
      <alignment horizontal="left" vertical="center"/>
    </xf>
    <xf numFmtId="49" fontId="102" fillId="0" borderId="148" xfId="0" applyNumberFormat="1" applyFont="1" applyBorder="1" applyAlignment="1">
      <alignment vertical="center"/>
    </xf>
    <xf numFmtId="0" fontId="153" fillId="68" borderId="22" xfId="325" applyFont="1" applyFill="1" applyBorder="1" applyAlignment="1">
      <alignment horizontal="center" vertical="top" wrapText="1"/>
    </xf>
    <xf numFmtId="0" fontId="182" fillId="66" borderId="22" xfId="325" applyFont="1" applyFill="1" applyBorder="1" applyAlignment="1">
      <alignment horizontal="center" vertical="top" wrapText="1"/>
    </xf>
    <xf numFmtId="181" fontId="105" fillId="0" borderId="191" xfId="241" applyNumberFormat="1" applyFont="1" applyBorder="1" applyAlignment="1">
      <alignment horizontal="right" vertical="center"/>
    </xf>
    <xf numFmtId="178" fontId="136" fillId="0" borderId="191" xfId="241" quotePrefix="1" applyNumberFormat="1" applyFont="1" applyBorder="1" applyAlignment="1">
      <alignment horizontal="center" vertical="center"/>
    </xf>
    <xf numFmtId="181" fontId="113" fillId="64" borderId="191" xfId="241" applyNumberFormat="1" applyFont="1" applyFill="1" applyBorder="1" applyAlignment="1">
      <alignment horizontal="right" vertical="center"/>
    </xf>
    <xf numFmtId="181" fontId="105" fillId="0" borderId="197" xfId="241" applyNumberFormat="1" applyFont="1" applyBorder="1">
      <alignment vertical="center"/>
    </xf>
    <xf numFmtId="181" fontId="113" fillId="64" borderId="192" xfId="241" applyNumberFormat="1" applyFont="1" applyFill="1" applyBorder="1" applyAlignment="1">
      <alignment horizontal="right" vertical="center"/>
    </xf>
    <xf numFmtId="181" fontId="113" fillId="64" borderId="199" xfId="241" applyNumberFormat="1" applyFont="1" applyFill="1" applyBorder="1" applyAlignment="1">
      <alignment horizontal="right" vertical="center"/>
    </xf>
    <xf numFmtId="0" fontId="238" fillId="0" borderId="0" xfId="325" applyAlignment="1">
      <alignment vertical="center"/>
    </xf>
    <xf numFmtId="182" fontId="105" fillId="0" borderId="46" xfId="325" applyNumberFormat="1" applyFont="1" applyBorder="1" applyAlignment="1">
      <alignment vertical="center"/>
    </xf>
    <xf numFmtId="0" fontId="105" fillId="0" borderId="46" xfId="325" applyFont="1" applyBorder="1" applyAlignment="1">
      <alignment vertical="center"/>
    </xf>
    <xf numFmtId="0" fontId="105" fillId="64" borderId="46" xfId="325" applyFont="1" applyFill="1" applyBorder="1" applyAlignment="1">
      <alignment vertical="center"/>
    </xf>
    <xf numFmtId="181" fontId="105" fillId="0" borderId="46" xfId="325" applyNumberFormat="1" applyFont="1" applyBorder="1" applyAlignment="1">
      <alignment vertical="center"/>
    </xf>
    <xf numFmtId="182" fontId="105" fillId="0" borderId="153" xfId="325" applyNumberFormat="1" applyFont="1" applyBorder="1" applyAlignment="1">
      <alignment vertical="center"/>
    </xf>
    <xf numFmtId="0" fontId="105" fillId="0" borderId="153" xfId="325" applyFont="1" applyBorder="1" applyAlignment="1">
      <alignment vertical="center"/>
    </xf>
    <xf numFmtId="0" fontId="105" fillId="64" borderId="153" xfId="325" applyFont="1" applyFill="1" applyBorder="1" applyAlignment="1">
      <alignment vertical="center"/>
    </xf>
    <xf numFmtId="181" fontId="105" fillId="0" borderId="153" xfId="241" applyNumberFormat="1" applyFont="1" applyBorder="1">
      <alignment vertical="center"/>
    </xf>
    <xf numFmtId="181" fontId="105" fillId="0" borderId="153" xfId="325" applyNumberFormat="1" applyFont="1" applyBorder="1" applyAlignment="1">
      <alignment vertical="center"/>
    </xf>
    <xf numFmtId="182" fontId="80" fillId="65" borderId="0" xfId="0" applyNumberFormat="1" applyFont="1" applyFill="1" applyAlignment="1">
      <alignment horizontal="center" vertical="center"/>
    </xf>
    <xf numFmtId="182" fontId="147" fillId="65" borderId="0" xfId="0" applyNumberFormat="1" applyFont="1" applyFill="1" applyAlignment="1">
      <alignment horizontal="center" vertical="center"/>
    </xf>
    <xf numFmtId="182" fontId="147" fillId="65" borderId="0" xfId="0" applyNumberFormat="1" applyFont="1" applyFill="1" applyAlignment="1">
      <alignment horizontal="right" vertical="center"/>
    </xf>
    <xf numFmtId="182" fontId="147" fillId="65" borderId="17" xfId="0" applyNumberFormat="1" applyFont="1" applyFill="1" applyBorder="1" applyAlignment="1">
      <alignment horizontal="center" vertical="top" wrapText="1"/>
    </xf>
    <xf numFmtId="177" fontId="197" fillId="0" borderId="25" xfId="109" applyNumberFormat="1" applyFont="1" applyBorder="1" applyAlignment="1">
      <alignment horizontal="right" vertical="center"/>
    </xf>
    <xf numFmtId="0" fontId="79" fillId="32" borderId="22" xfId="325" applyFont="1" applyFill="1" applyBorder="1" applyAlignment="1">
      <alignment horizontal="center" vertical="top" wrapText="1"/>
    </xf>
    <xf numFmtId="0" fontId="79" fillId="62" borderId="22" xfId="325" applyFont="1" applyFill="1" applyBorder="1" applyAlignment="1">
      <alignment horizontal="center" vertical="top" wrapText="1"/>
    </xf>
    <xf numFmtId="181" fontId="105" fillId="0" borderId="155" xfId="241" applyNumberFormat="1" applyFont="1" applyBorder="1">
      <alignment vertical="center"/>
    </xf>
    <xf numFmtId="181" fontId="105" fillId="29" borderId="30" xfId="241" applyNumberFormat="1" applyFont="1" applyFill="1" applyBorder="1">
      <alignment vertical="center"/>
    </xf>
    <xf numFmtId="182" fontId="79" fillId="0" borderId="0" xfId="238" applyNumberFormat="1" applyFont="1" applyAlignment="1">
      <alignment horizontal="center" vertical="center"/>
    </xf>
    <xf numFmtId="192" fontId="116" fillId="28" borderId="11" xfId="98" applyNumberFormat="1" applyFont="1" applyFill="1" applyBorder="1" applyAlignment="1">
      <alignment vertical="center"/>
    </xf>
    <xf numFmtId="183" fontId="116" fillId="28" borderId="11" xfId="98" applyNumberFormat="1" applyFont="1" applyFill="1" applyBorder="1" applyAlignment="1">
      <alignment horizontal="center" vertical="center"/>
    </xf>
    <xf numFmtId="183" fontId="116" fillId="28" borderId="34" xfId="98" applyNumberFormat="1" applyFont="1" applyFill="1" applyBorder="1" applyAlignment="1">
      <alignment horizontal="center" vertical="center"/>
    </xf>
    <xf numFmtId="181" fontId="209" fillId="28" borderId="54" xfId="47" applyNumberFormat="1" applyFont="1" applyFill="1" applyBorder="1" applyAlignment="1">
      <alignment vertical="center"/>
    </xf>
    <xf numFmtId="181" fontId="209" fillId="28" borderId="55" xfId="47" applyNumberFormat="1" applyFont="1" applyFill="1" applyBorder="1" applyAlignment="1">
      <alignment vertical="center"/>
    </xf>
    <xf numFmtId="181" fontId="209" fillId="28" borderId="56" xfId="47" applyNumberFormat="1" applyFont="1" applyFill="1" applyBorder="1" applyAlignment="1">
      <alignment vertical="center"/>
    </xf>
    <xf numFmtId="181" fontId="209" fillId="28" borderId="11" xfId="47" applyNumberFormat="1" applyFont="1" applyFill="1" applyBorder="1" applyAlignment="1">
      <alignment vertical="center"/>
    </xf>
    <xf numFmtId="181" fontId="209" fillId="28" borderId="94" xfId="47" applyNumberFormat="1" applyFont="1" applyFill="1" applyBorder="1" applyAlignment="1">
      <alignment vertical="center"/>
    </xf>
    <xf numFmtId="181" fontId="209" fillId="28" borderId="68" xfId="47" applyNumberFormat="1" applyFont="1" applyFill="1" applyBorder="1" applyAlignment="1">
      <alignment vertical="center"/>
    </xf>
    <xf numFmtId="187" fontId="116" fillId="28" borderId="23" xfId="47" applyNumberFormat="1" applyFont="1" applyFill="1" applyBorder="1" applyAlignment="1">
      <alignment vertical="center"/>
    </xf>
    <xf numFmtId="0" fontId="165" fillId="28" borderId="23" xfId="98" applyFont="1" applyFill="1" applyBorder="1" applyAlignment="1">
      <alignment horizontal="center" vertical="center"/>
    </xf>
    <xf numFmtId="0" fontId="116" fillId="28" borderId="32" xfId="98" applyFont="1" applyFill="1" applyBorder="1" applyAlignment="1">
      <alignment horizontal="left" vertical="center"/>
    </xf>
    <xf numFmtId="192" fontId="114" fillId="28" borderId="11" xfId="98" applyNumberFormat="1" applyFont="1" applyFill="1" applyBorder="1" applyAlignment="1">
      <alignment vertical="center"/>
    </xf>
    <xf numFmtId="0" fontId="114" fillId="28" borderId="11" xfId="98" applyFont="1" applyFill="1" applyBorder="1" applyAlignment="1">
      <alignment horizontal="center" vertical="center"/>
    </xf>
    <xf numFmtId="0" fontId="114" fillId="28" borderId="15" xfId="98" applyFont="1" applyFill="1" applyBorder="1" applyAlignment="1">
      <alignment horizontal="center" vertical="center"/>
    </xf>
    <xf numFmtId="181" fontId="114" fillId="28" borderId="134" xfId="98" applyNumberFormat="1" applyFont="1" applyFill="1" applyBorder="1" applyAlignment="1">
      <alignment vertical="center"/>
    </xf>
    <xf numFmtId="181" fontId="114" fillId="28" borderId="55" xfId="98" applyNumberFormat="1" applyFont="1" applyFill="1" applyBorder="1" applyAlignment="1">
      <alignment vertical="center"/>
    </xf>
    <xf numFmtId="181" fontId="114" fillId="28" borderId="54" xfId="98" applyNumberFormat="1" applyFont="1" applyFill="1" applyBorder="1" applyAlignment="1">
      <alignment vertical="center"/>
    </xf>
    <xf numFmtId="181" fontId="114" fillId="28" borderId="56" xfId="98" applyNumberFormat="1" applyFont="1" applyFill="1" applyBorder="1" applyAlignment="1">
      <alignment vertical="center"/>
    </xf>
    <xf numFmtId="181" fontId="114" fillId="28" borderId="34" xfId="98" applyNumberFormat="1" applyFont="1" applyFill="1" applyBorder="1" applyAlignment="1">
      <alignment vertical="center"/>
    </xf>
    <xf numFmtId="181" fontId="162" fillId="28" borderId="55" xfId="98" applyNumberFormat="1" applyFont="1" applyFill="1" applyBorder="1" applyAlignment="1">
      <alignment vertical="center"/>
    </xf>
    <xf numFmtId="181" fontId="114" fillId="28" borderId="86" xfId="98" applyNumberFormat="1" applyFont="1" applyFill="1" applyBorder="1" applyAlignment="1">
      <alignment vertical="center"/>
    </xf>
    <xf numFmtId="181" fontId="114" fillId="28" borderId="68" xfId="47" applyNumberFormat="1" applyFont="1" applyFill="1" applyBorder="1" applyAlignment="1">
      <alignment vertical="center"/>
    </xf>
    <xf numFmtId="187" fontId="114" fillId="28" borderId="23" xfId="47" applyNumberFormat="1" applyFont="1" applyFill="1" applyBorder="1" applyAlignment="1">
      <alignment vertical="center"/>
    </xf>
    <xf numFmtId="0" fontId="114" fillId="28" borderId="23" xfId="98" applyFont="1" applyFill="1" applyBorder="1" applyAlignment="1">
      <alignment vertical="center"/>
    </xf>
    <xf numFmtId="181" fontId="114" fillId="28" borderId="68" xfId="98" applyNumberFormat="1" applyFont="1" applyFill="1" applyBorder="1" applyAlignment="1">
      <alignment vertical="center"/>
    </xf>
    <xf numFmtId="192" fontId="114" fillId="28" borderId="11" xfId="47" applyNumberFormat="1" applyFont="1" applyFill="1" applyBorder="1" applyAlignment="1">
      <alignment vertical="center"/>
    </xf>
    <xf numFmtId="192" fontId="114" fillId="28" borderId="11" xfId="43" applyNumberFormat="1" applyFont="1" applyFill="1" applyBorder="1">
      <alignment vertical="center"/>
    </xf>
    <xf numFmtId="0" fontId="114" fillId="28" borderId="15" xfId="43" applyFont="1" applyFill="1" applyBorder="1" applyAlignment="1">
      <alignment horizontal="center" vertical="center"/>
    </xf>
    <xf numFmtId="181" fontId="114" fillId="28" borderId="134" xfId="47" applyNumberFormat="1" applyFont="1" applyFill="1" applyBorder="1" applyAlignment="1">
      <alignment vertical="center"/>
    </xf>
    <xf numFmtId="181" fontId="114" fillId="28" borderId="55" xfId="47" applyNumberFormat="1" applyFont="1" applyFill="1" applyBorder="1" applyAlignment="1">
      <alignment vertical="center"/>
    </xf>
    <xf numFmtId="181" fontId="114" fillId="28" borderId="54" xfId="47" applyNumberFormat="1" applyFont="1" applyFill="1" applyBorder="1" applyAlignment="1">
      <alignment vertical="center"/>
    </xf>
    <xf numFmtId="181" fontId="114" fillId="28" borderId="56" xfId="47" applyNumberFormat="1" applyFont="1" applyFill="1" applyBorder="1" applyAlignment="1">
      <alignment vertical="center"/>
    </xf>
    <xf numFmtId="181" fontId="114" fillId="28" borderId="34" xfId="47" applyNumberFormat="1" applyFont="1" applyFill="1" applyBorder="1" applyAlignment="1">
      <alignment vertical="center"/>
    </xf>
    <xf numFmtId="181" fontId="162" fillId="28" borderId="55" xfId="47" applyNumberFormat="1" applyFont="1" applyFill="1" applyBorder="1" applyAlignment="1">
      <alignment vertical="center"/>
    </xf>
    <xf numFmtId="181" fontId="114" fillId="28" borderId="86" xfId="47" applyNumberFormat="1" applyFont="1" applyFill="1" applyBorder="1" applyAlignment="1">
      <alignment vertical="center"/>
    </xf>
    <xf numFmtId="192" fontId="114" fillId="28" borderId="148" xfId="98" applyNumberFormat="1" applyFont="1" applyFill="1" applyBorder="1" applyAlignment="1">
      <alignment vertical="center"/>
    </xf>
    <xf numFmtId="0" fontId="114" fillId="28" borderId="58" xfId="98" applyFont="1" applyFill="1" applyBorder="1" applyAlignment="1">
      <alignment horizontal="center" vertical="center"/>
    </xf>
    <xf numFmtId="181" fontId="114" fillId="28" borderId="133" xfId="98" applyNumberFormat="1" applyFont="1" applyFill="1" applyBorder="1" applyAlignment="1">
      <alignment vertical="center"/>
    </xf>
    <xf numFmtId="181" fontId="114" fillId="28" borderId="29" xfId="98" applyNumberFormat="1" applyFont="1" applyFill="1" applyBorder="1" applyAlignment="1">
      <alignment vertical="center"/>
    </xf>
    <xf numFmtId="181" fontId="114" fillId="28" borderId="31" xfId="98" applyNumberFormat="1" applyFont="1" applyFill="1" applyBorder="1" applyAlignment="1">
      <alignment vertical="center"/>
    </xf>
    <xf numFmtId="181" fontId="114" fillId="28" borderId="26" xfId="98" applyNumberFormat="1" applyFont="1" applyFill="1" applyBorder="1" applyAlignment="1">
      <alignment vertical="center"/>
    </xf>
    <xf numFmtId="181" fontId="114" fillId="28" borderId="83" xfId="98" applyNumberFormat="1" applyFont="1" applyFill="1" applyBorder="1" applyAlignment="1">
      <alignment vertical="center"/>
    </xf>
    <xf numFmtId="181" fontId="114" fillId="28" borderId="84" xfId="98" applyNumberFormat="1" applyFont="1" applyFill="1" applyBorder="1" applyAlignment="1">
      <alignment vertical="center"/>
    </xf>
    <xf numFmtId="181" fontId="114" fillId="28" borderId="85" xfId="98" applyNumberFormat="1" applyFont="1" applyFill="1" applyBorder="1" applyAlignment="1">
      <alignment vertical="center"/>
    </xf>
    <xf numFmtId="181" fontId="114" fillId="28" borderId="66" xfId="98" applyNumberFormat="1" applyFont="1" applyFill="1" applyBorder="1" applyAlignment="1">
      <alignment vertical="center"/>
    </xf>
    <xf numFmtId="181" fontId="162" fillId="28" borderId="29" xfId="98" applyNumberFormat="1" applyFont="1" applyFill="1" applyBorder="1" applyAlignment="1">
      <alignment vertical="center"/>
    </xf>
    <xf numFmtId="181" fontId="114" fillId="28" borderId="87" xfId="98" applyNumberFormat="1" applyFont="1" applyFill="1" applyBorder="1" applyAlignment="1">
      <alignment vertical="center"/>
    </xf>
    <xf numFmtId="192" fontId="114" fillId="28" borderId="65" xfId="98" applyNumberFormat="1" applyFont="1" applyFill="1" applyBorder="1" applyAlignment="1">
      <alignment vertical="center"/>
    </xf>
    <xf numFmtId="0" fontId="114" fillId="28" borderId="117" xfId="98" applyFont="1" applyFill="1" applyBorder="1" applyAlignment="1">
      <alignment horizontal="center" vertical="center"/>
    </xf>
    <xf numFmtId="192" fontId="114" fillId="28" borderId="47" xfId="98" applyNumberFormat="1" applyFont="1" applyFill="1" applyBorder="1" applyAlignment="1">
      <alignment vertical="center"/>
    </xf>
    <xf numFmtId="0" fontId="114" fillId="28" borderId="150" xfId="98" applyFont="1" applyFill="1" applyBorder="1" applyAlignment="1">
      <alignment horizontal="center" vertical="center"/>
    </xf>
    <xf numFmtId="181" fontId="114" fillId="28" borderId="136" xfId="47" applyNumberFormat="1" applyFont="1" applyFill="1" applyBorder="1" applyAlignment="1">
      <alignment vertical="center"/>
    </xf>
    <xf numFmtId="181" fontId="114" fillId="28" borderId="79" xfId="47" applyNumberFormat="1" applyFont="1" applyFill="1" applyBorder="1" applyAlignment="1">
      <alignment vertical="center"/>
    </xf>
    <xf numFmtId="181" fontId="114" fillId="28" borderId="77" xfId="47" applyNumberFormat="1" applyFont="1" applyFill="1" applyBorder="1" applyAlignment="1">
      <alignment vertical="center"/>
    </xf>
    <xf numFmtId="181" fontId="114" fillId="28" borderId="78" xfId="47" applyNumberFormat="1" applyFont="1" applyFill="1" applyBorder="1" applyAlignment="1">
      <alignment vertical="center"/>
    </xf>
    <xf numFmtId="181" fontId="114" fillId="28" borderId="49" xfId="47" applyNumberFormat="1" applyFont="1" applyFill="1" applyBorder="1" applyAlignment="1">
      <alignment vertical="center"/>
    </xf>
    <xf numFmtId="181" fontId="162" fillId="28" borderId="79" xfId="47" applyNumberFormat="1" applyFont="1" applyFill="1" applyBorder="1" applyAlignment="1">
      <alignment vertical="center"/>
    </xf>
    <xf numFmtId="181" fontId="114" fillId="28" borderId="88" xfId="47" applyNumberFormat="1" applyFont="1" applyFill="1" applyBorder="1" applyAlignment="1">
      <alignment vertical="center"/>
    </xf>
    <xf numFmtId="181" fontId="114" fillId="28" borderId="69" xfId="47" applyNumberFormat="1" applyFont="1" applyFill="1" applyBorder="1" applyAlignment="1">
      <alignment vertical="center"/>
    </xf>
    <xf numFmtId="187" fontId="114" fillId="28" borderId="50" xfId="47" applyNumberFormat="1" applyFont="1" applyFill="1" applyBorder="1" applyAlignment="1">
      <alignment vertical="center"/>
    </xf>
    <xf numFmtId="192" fontId="114" fillId="28" borderId="20" xfId="98" applyNumberFormat="1" applyFont="1" applyFill="1" applyBorder="1" applyAlignment="1">
      <alignment vertical="center"/>
    </xf>
    <xf numFmtId="0" fontId="114" fillId="28" borderId="12" xfId="98" applyFont="1" applyFill="1" applyBorder="1" applyAlignment="1">
      <alignment horizontal="center" vertical="center"/>
    </xf>
    <xf numFmtId="181" fontId="114" fillId="28" borderId="137" xfId="47" applyNumberFormat="1" applyFont="1" applyFill="1" applyBorder="1" applyAlignment="1">
      <alignment vertical="center"/>
    </xf>
    <xf numFmtId="181" fontId="114" fillId="28" borderId="82" xfId="47" applyNumberFormat="1" applyFont="1" applyFill="1" applyBorder="1" applyAlignment="1">
      <alignment vertical="center"/>
    </xf>
    <xf numFmtId="181" fontId="114" fillId="28" borderId="80" xfId="47" applyNumberFormat="1" applyFont="1" applyFill="1" applyBorder="1" applyAlignment="1">
      <alignment vertical="center"/>
    </xf>
    <xf numFmtId="181" fontId="114" fillId="28" borderId="81" xfId="47" applyNumberFormat="1" applyFont="1" applyFill="1" applyBorder="1" applyAlignment="1">
      <alignment vertical="center"/>
    </xf>
    <xf numFmtId="181" fontId="114" fillId="28" borderId="21" xfId="47" applyNumberFormat="1" applyFont="1" applyFill="1" applyBorder="1" applyAlignment="1">
      <alignment vertical="center"/>
    </xf>
    <xf numFmtId="181" fontId="162" fillId="28" borderId="82" xfId="47" applyNumberFormat="1" applyFont="1" applyFill="1" applyBorder="1" applyAlignment="1">
      <alignment vertical="center"/>
    </xf>
    <xf numFmtId="181" fontId="114" fillId="28" borderId="89" xfId="47" applyNumberFormat="1" applyFont="1" applyFill="1" applyBorder="1" applyAlignment="1">
      <alignment vertical="center"/>
    </xf>
    <xf numFmtId="181" fontId="114" fillId="28" borderId="70" xfId="47" applyNumberFormat="1" applyFont="1" applyFill="1" applyBorder="1" applyAlignment="1">
      <alignment vertical="center"/>
    </xf>
    <xf numFmtId="187" fontId="114" fillId="28" borderId="13" xfId="47" applyNumberFormat="1" applyFont="1" applyFill="1" applyBorder="1" applyAlignment="1">
      <alignment vertical="center"/>
    </xf>
    <xf numFmtId="192" fontId="114" fillId="28" borderId="11" xfId="98" applyNumberFormat="1" applyFont="1" applyFill="1" applyBorder="1" applyAlignment="1">
      <alignment horizontal="right" vertical="center"/>
    </xf>
    <xf numFmtId="181" fontId="114" fillId="28" borderId="25" xfId="98" applyNumberFormat="1" applyFont="1" applyFill="1" applyBorder="1" applyAlignment="1">
      <alignment vertical="center"/>
    </xf>
    <xf numFmtId="181" fontId="114" fillId="28" borderId="11" xfId="47" applyNumberFormat="1" applyFont="1" applyFill="1" applyBorder="1" applyAlignment="1">
      <alignment vertical="center"/>
    </xf>
    <xf numFmtId="0" fontId="114" fillId="28" borderId="0" xfId="98" applyFont="1" applyFill="1" applyAlignment="1">
      <alignment horizontal="center" vertical="center"/>
    </xf>
    <xf numFmtId="181" fontId="114" fillId="28" borderId="148" xfId="98" applyNumberFormat="1" applyFont="1" applyFill="1" applyBorder="1" applyAlignment="1">
      <alignment vertical="center"/>
    </xf>
    <xf numFmtId="181" fontId="162" fillId="28" borderId="134" xfId="47" applyNumberFormat="1" applyFont="1" applyFill="1" applyBorder="1" applyAlignment="1">
      <alignment vertical="center"/>
    </xf>
    <xf numFmtId="181" fontId="162" fillId="28" borderId="54" xfId="47" applyNumberFormat="1" applyFont="1" applyFill="1" applyBorder="1" applyAlignment="1">
      <alignment vertical="center"/>
    </xf>
    <xf numFmtId="181" fontId="162" fillId="28" borderId="56" xfId="47" applyNumberFormat="1" applyFont="1" applyFill="1" applyBorder="1" applyAlignment="1">
      <alignment vertical="center"/>
    </xf>
    <xf numFmtId="181" fontId="162" fillId="28" borderId="11" xfId="47" applyNumberFormat="1" applyFont="1" applyFill="1" applyBorder="1" applyAlignment="1">
      <alignment vertical="center"/>
    </xf>
    <xf numFmtId="181" fontId="162" fillId="28" borderId="86" xfId="47" applyNumberFormat="1" applyFont="1" applyFill="1" applyBorder="1" applyAlignment="1">
      <alignment vertical="center"/>
    </xf>
    <xf numFmtId="181" fontId="114" fillId="28" borderId="28" xfId="98" applyNumberFormat="1" applyFont="1" applyFill="1" applyBorder="1" applyAlignment="1">
      <alignment vertical="center"/>
    </xf>
    <xf numFmtId="192" fontId="162" fillId="28" borderId="11" xfId="98" applyNumberFormat="1" applyFont="1" applyFill="1" applyBorder="1" applyAlignment="1">
      <alignment horizontal="right" vertical="center"/>
    </xf>
    <xf numFmtId="192" fontId="162" fillId="28" borderId="11" xfId="98" applyNumberFormat="1" applyFont="1" applyFill="1" applyBorder="1" applyAlignment="1">
      <alignment vertical="center"/>
    </xf>
    <xf numFmtId="181" fontId="162" fillId="28" borderId="68" xfId="47" applyNumberFormat="1" applyFont="1" applyFill="1" applyBorder="1" applyAlignment="1">
      <alignment vertical="center"/>
    </xf>
    <xf numFmtId="187" fontId="162" fillId="28" borderId="23" xfId="47" applyNumberFormat="1" applyFont="1" applyFill="1" applyBorder="1" applyAlignment="1">
      <alignment vertical="center"/>
    </xf>
    <xf numFmtId="181" fontId="114" fillId="28" borderId="11" xfId="98" applyNumberFormat="1" applyFont="1" applyFill="1" applyBorder="1" applyAlignment="1">
      <alignment vertical="center"/>
    </xf>
    <xf numFmtId="192" fontId="114" fillId="28" borderId="46" xfId="98" applyNumberFormat="1" applyFont="1" applyFill="1" applyBorder="1" applyAlignment="1">
      <alignment vertical="center"/>
    </xf>
    <xf numFmtId="0" fontId="114" fillId="28" borderId="107" xfId="98" applyFont="1" applyFill="1" applyBorder="1" applyAlignment="1">
      <alignment horizontal="center" vertical="center"/>
    </xf>
    <xf numFmtId="181" fontId="114" fillId="28" borderId="138" xfId="98" applyNumberFormat="1" applyFont="1" applyFill="1" applyBorder="1" applyAlignment="1">
      <alignment vertical="center"/>
    </xf>
    <xf numFmtId="181" fontId="114" fillId="28" borderId="61" xfId="98" applyNumberFormat="1" applyFont="1" applyFill="1" applyBorder="1" applyAlignment="1">
      <alignment vertical="center"/>
    </xf>
    <xf numFmtId="181" fontId="114" fillId="28" borderId="60" xfId="98" applyNumberFormat="1" applyFont="1" applyFill="1" applyBorder="1" applyAlignment="1">
      <alignment vertical="center"/>
    </xf>
    <xf numFmtId="181" fontId="114" fillId="28" borderId="90" xfId="98" applyNumberFormat="1" applyFont="1" applyFill="1" applyBorder="1" applyAlignment="1">
      <alignment vertical="center"/>
    </xf>
    <xf numFmtId="181" fontId="114" fillId="28" borderId="46" xfId="98" applyNumberFormat="1" applyFont="1" applyFill="1" applyBorder="1" applyAlignment="1">
      <alignment vertical="center"/>
    </xf>
    <xf numFmtId="181" fontId="114" fillId="28" borderId="92" xfId="98" applyNumberFormat="1" applyFont="1" applyFill="1" applyBorder="1" applyAlignment="1">
      <alignment vertical="center"/>
    </xf>
    <xf numFmtId="192" fontId="114" fillId="28" borderId="11" xfId="98" applyNumberFormat="1" applyFont="1" applyFill="1" applyBorder="1" applyAlignment="1">
      <alignment horizontal="center" vertical="center"/>
    </xf>
    <xf numFmtId="0" fontId="114" fillId="28" borderId="34" xfId="98" applyFont="1" applyFill="1" applyBorder="1" applyAlignment="1">
      <alignment horizontal="center" vertical="center"/>
    </xf>
    <xf numFmtId="192" fontId="114" fillId="28" borderId="24" xfId="98" applyNumberFormat="1" applyFont="1" applyFill="1" applyBorder="1" applyAlignment="1">
      <alignment vertical="center"/>
    </xf>
    <xf numFmtId="0" fontId="114" fillId="28" borderId="148" xfId="98" applyFont="1" applyFill="1" applyBorder="1" applyAlignment="1">
      <alignment horizontal="center" vertical="center"/>
    </xf>
    <xf numFmtId="0" fontId="114" fillId="28" borderId="66" xfId="98" applyFont="1" applyFill="1" applyBorder="1" applyAlignment="1">
      <alignment horizontal="center" vertical="center"/>
    </xf>
    <xf numFmtId="192" fontId="114" fillId="28" borderId="10" xfId="98" applyNumberFormat="1" applyFont="1" applyFill="1" applyBorder="1" applyAlignment="1">
      <alignment vertical="center"/>
    </xf>
    <xf numFmtId="0" fontId="114" fillId="28" borderId="10" xfId="98" applyFont="1" applyFill="1" applyBorder="1" applyAlignment="1">
      <alignment horizontal="center" vertical="center"/>
    </xf>
    <xf numFmtId="0" fontId="114" fillId="28" borderId="151" xfId="98" applyFont="1" applyFill="1" applyBorder="1" applyAlignment="1">
      <alignment horizontal="center" vertical="center"/>
    </xf>
    <xf numFmtId="181" fontId="114" fillId="28" borderId="141" xfId="47" applyNumberFormat="1" applyFont="1" applyFill="1" applyBorder="1" applyAlignment="1">
      <alignment vertical="center"/>
    </xf>
    <xf numFmtId="181" fontId="114" fillId="28" borderId="140" xfId="47" applyNumberFormat="1" applyFont="1" applyFill="1" applyBorder="1" applyAlignment="1">
      <alignment vertical="center"/>
    </xf>
    <xf numFmtId="181" fontId="114" fillId="28" borderId="143" xfId="47" applyNumberFormat="1" applyFont="1" applyFill="1" applyBorder="1" applyAlignment="1">
      <alignment vertical="center"/>
    </xf>
    <xf numFmtId="181" fontId="114" fillId="28" borderId="139" xfId="47" applyNumberFormat="1" applyFont="1" applyFill="1" applyBorder="1" applyAlignment="1">
      <alignment vertical="center"/>
    </xf>
    <xf numFmtId="181" fontId="114" fillId="28" borderId="10" xfId="47" applyNumberFormat="1" applyFont="1" applyFill="1" applyBorder="1" applyAlignment="1">
      <alignment vertical="center"/>
    </xf>
    <xf numFmtId="181" fontId="114" fillId="28" borderId="142" xfId="47" applyNumberFormat="1" applyFont="1" applyFill="1" applyBorder="1" applyAlignment="1">
      <alignment vertical="center"/>
    </xf>
    <xf numFmtId="181" fontId="114" fillId="28" borderId="72" xfId="47" applyNumberFormat="1" applyFont="1" applyFill="1" applyBorder="1" applyAlignment="1">
      <alignment vertical="center"/>
    </xf>
    <xf numFmtId="187" fontId="114" fillId="28" borderId="51" xfId="47" applyNumberFormat="1" applyFont="1" applyFill="1" applyBorder="1" applyAlignment="1">
      <alignment vertical="center"/>
    </xf>
    <xf numFmtId="181" fontId="114" fillId="28" borderId="94" xfId="47" applyNumberFormat="1" applyFont="1" applyFill="1" applyBorder="1" applyAlignment="1">
      <alignment vertical="center"/>
    </xf>
    <xf numFmtId="183" fontId="114" fillId="28" borderId="34" xfId="98" applyNumberFormat="1" applyFont="1" applyFill="1" applyBorder="1" applyAlignment="1">
      <alignment horizontal="center" vertical="center"/>
    </xf>
    <xf numFmtId="0" fontId="114" fillId="28" borderId="23" xfId="98" applyFont="1" applyFill="1" applyBorder="1" applyAlignment="1">
      <alignment horizontal="center" vertical="center"/>
    </xf>
    <xf numFmtId="181" fontId="110" fillId="28" borderId="54" xfId="47" applyNumberFormat="1" applyFont="1" applyFill="1" applyBorder="1" applyAlignment="1">
      <alignment vertical="center"/>
    </xf>
    <xf numFmtId="183" fontId="114" fillId="28" borderId="11" xfId="98" applyNumberFormat="1" applyFont="1" applyFill="1" applyBorder="1" applyAlignment="1">
      <alignment horizontal="center" vertical="center"/>
    </xf>
    <xf numFmtId="187" fontId="114" fillId="28" borderId="23" xfId="47" applyNumberFormat="1" applyFont="1" applyFill="1" applyBorder="1" applyAlignment="1">
      <alignment horizontal="center" vertical="center"/>
    </xf>
    <xf numFmtId="186" fontId="114" fillId="28" borderId="23" xfId="98" applyNumberFormat="1" applyFont="1" applyFill="1" applyBorder="1" applyAlignment="1">
      <alignment horizontal="center" vertical="center"/>
    </xf>
    <xf numFmtId="181" fontId="162" fillId="28" borderId="94" xfId="47" applyNumberFormat="1" applyFont="1" applyFill="1" applyBorder="1" applyAlignment="1">
      <alignment vertical="center"/>
    </xf>
    <xf numFmtId="183" fontId="114" fillId="28" borderId="148" xfId="98" applyNumberFormat="1" applyFont="1" applyFill="1" applyBorder="1" applyAlignment="1">
      <alignment horizontal="center" vertical="center"/>
    </xf>
    <xf numFmtId="192" fontId="165" fillId="28" borderId="11" xfId="98" applyNumberFormat="1" applyFont="1" applyFill="1" applyBorder="1" applyAlignment="1">
      <alignment vertical="center"/>
    </xf>
    <xf numFmtId="192" fontId="116" fillId="28" borderId="148" xfId="98" applyNumberFormat="1" applyFont="1" applyFill="1" applyBorder="1" applyAlignment="1">
      <alignment vertical="center"/>
    </xf>
    <xf numFmtId="182" fontId="228" fillId="0" borderId="46" xfId="109" applyNumberFormat="1" applyFont="1" applyBorder="1" applyAlignment="1">
      <alignment vertical="center"/>
    </xf>
    <xf numFmtId="183" fontId="116" fillId="0" borderId="46" xfId="98" applyNumberFormat="1" applyFont="1" applyBorder="1" applyAlignment="1">
      <alignment horizontal="center" vertical="center"/>
    </xf>
    <xf numFmtId="182" fontId="229" fillId="0" borderId="46" xfId="109" applyNumberFormat="1" applyFont="1" applyBorder="1" applyAlignment="1">
      <alignment vertical="center"/>
    </xf>
    <xf numFmtId="0" fontId="226" fillId="0" borderId="46" xfId="109" applyFont="1" applyBorder="1" applyAlignment="1">
      <alignment vertical="center"/>
    </xf>
    <xf numFmtId="0" fontId="226" fillId="0" borderId="46" xfId="109" applyFont="1" applyBorder="1" applyAlignment="1">
      <alignment horizontal="center" vertical="center"/>
    </xf>
    <xf numFmtId="0" fontId="226" fillId="0" borderId="46" xfId="109" applyFont="1" applyBorder="1"/>
    <xf numFmtId="0" fontId="227" fillId="0" borderId="46" xfId="109" applyFont="1" applyBorder="1" applyAlignment="1">
      <alignment horizontal="center" vertical="center"/>
    </xf>
    <xf numFmtId="178" fontId="136" fillId="0" borderId="199" xfId="241" quotePrefix="1" applyNumberFormat="1" applyFont="1" applyBorder="1" applyAlignment="1">
      <alignment horizontal="center" vertical="center"/>
    </xf>
    <xf numFmtId="181" fontId="105" fillId="0" borderId="105" xfId="241" applyNumberFormat="1" applyFont="1" applyBorder="1">
      <alignment vertical="center"/>
    </xf>
    <xf numFmtId="181" fontId="105" fillId="0" borderId="59" xfId="241" applyNumberFormat="1" applyFont="1" applyBorder="1">
      <alignment vertical="center"/>
    </xf>
    <xf numFmtId="181" fontId="105" fillId="0" borderId="108" xfId="241" applyNumberFormat="1" applyFont="1" applyBorder="1">
      <alignment vertical="center"/>
    </xf>
    <xf numFmtId="181" fontId="105" fillId="0" borderId="193" xfId="241" applyNumberFormat="1" applyFont="1" applyBorder="1" applyAlignment="1">
      <alignment horizontal="right" vertical="center"/>
    </xf>
    <xf numFmtId="178" fontId="80" fillId="32" borderId="0" xfId="0" applyNumberFormat="1" applyFont="1" applyFill="1" applyAlignment="1">
      <alignment horizontal="center" vertical="center" wrapText="1"/>
    </xf>
    <xf numFmtId="178" fontId="80" fillId="30" borderId="0" xfId="0" applyNumberFormat="1" applyFont="1" applyFill="1" applyAlignment="1">
      <alignment horizontal="center" vertical="center" wrapText="1"/>
    </xf>
    <xf numFmtId="182" fontId="102" fillId="36" borderId="0" xfId="0" applyNumberFormat="1" applyFont="1" applyFill="1" applyAlignment="1">
      <alignment horizontal="center" vertical="center" wrapText="1"/>
    </xf>
    <xf numFmtId="181" fontId="105" fillId="0" borderId="201" xfId="241" applyNumberFormat="1" applyFont="1" applyBorder="1">
      <alignment vertical="center"/>
    </xf>
    <xf numFmtId="181" fontId="105" fillId="0" borderId="202" xfId="241" applyNumberFormat="1" applyFont="1" applyBorder="1">
      <alignment vertical="center"/>
    </xf>
    <xf numFmtId="0" fontId="79" fillId="68" borderId="22" xfId="325" applyFont="1" applyFill="1" applyBorder="1" applyAlignment="1">
      <alignment horizontal="center" vertical="top" wrapText="1"/>
    </xf>
    <xf numFmtId="0" fontId="79" fillId="29" borderId="22" xfId="325" applyFont="1" applyFill="1" applyBorder="1" applyAlignment="1">
      <alignment horizontal="center" vertical="top" wrapText="1"/>
    </xf>
    <xf numFmtId="182" fontId="102" fillId="30" borderId="133" xfId="0" applyNumberFormat="1" applyFont="1" applyFill="1" applyBorder="1" applyAlignment="1">
      <alignment horizontal="center" vertical="center"/>
    </xf>
    <xf numFmtId="0" fontId="116" fillId="0" borderId="0" xfId="45" applyFont="1" applyAlignment="1">
      <alignment horizontal="left" vertical="center"/>
    </xf>
    <xf numFmtId="0" fontId="194" fillId="0" borderId="0" xfId="45" applyFont="1" applyAlignment="1">
      <alignment horizontal="left" vertical="center"/>
    </xf>
    <xf numFmtId="0" fontId="239" fillId="0" borderId="0" xfId="45" applyFont="1" applyAlignment="1">
      <alignment horizontal="left" vertical="center"/>
    </xf>
    <xf numFmtId="0" fontId="79" fillId="31" borderId="22" xfId="325" applyFont="1" applyFill="1" applyBorder="1" applyAlignment="1">
      <alignment horizontal="center" vertical="top" wrapText="1"/>
    </xf>
    <xf numFmtId="186" fontId="105" fillId="0" borderId="191" xfId="238" applyNumberFormat="1" applyFont="1" applyBorder="1">
      <alignment vertical="center"/>
    </xf>
    <xf numFmtId="186" fontId="105" fillId="0" borderId="148" xfId="238" applyNumberFormat="1" applyFont="1" applyBorder="1">
      <alignment vertical="center"/>
    </xf>
    <xf numFmtId="186" fontId="105" fillId="0" borderId="192" xfId="238" applyNumberFormat="1" applyFont="1" applyBorder="1">
      <alignment vertical="center"/>
    </xf>
    <xf numFmtId="186" fontId="105" fillId="0" borderId="112" xfId="238" applyNumberFormat="1" applyFont="1" applyBorder="1">
      <alignment vertical="center"/>
    </xf>
    <xf numFmtId="0" fontId="79" fillId="31" borderId="0" xfId="238" applyFont="1" applyFill="1" applyAlignment="1">
      <alignment horizontal="center" vertical="center"/>
    </xf>
    <xf numFmtId="183" fontId="165" fillId="0" borderId="46" xfId="47" applyNumberFormat="1" applyFont="1" applyBorder="1" applyAlignment="1">
      <alignment horizontal="right" vertical="center" wrapText="1"/>
    </xf>
    <xf numFmtId="183" fontId="105" fillId="0" borderId="204" xfId="109" applyNumberFormat="1" applyFont="1" applyBorder="1" applyAlignment="1">
      <alignment horizontal="right" vertical="center"/>
    </xf>
    <xf numFmtId="183" fontId="165" fillId="0" borderId="204" xfId="47" applyNumberFormat="1" applyFont="1" applyBorder="1" applyAlignment="1">
      <alignment horizontal="right" vertical="center" wrapText="1"/>
    </xf>
    <xf numFmtId="181" fontId="116" fillId="29" borderId="205" xfId="109" applyNumberFormat="1" applyFont="1" applyFill="1" applyBorder="1" applyAlignment="1">
      <alignment horizontal="right" vertical="center"/>
    </xf>
    <xf numFmtId="0" fontId="114" fillId="0" borderId="0" xfId="109" applyFont="1" applyAlignment="1">
      <alignment vertical="center"/>
    </xf>
    <xf numFmtId="181" fontId="190" fillId="0" borderId="203" xfId="109" applyNumberFormat="1" applyFont="1" applyBorder="1" applyAlignment="1">
      <alignment horizontal="right" vertical="center"/>
    </xf>
    <xf numFmtId="0" fontId="234" fillId="0" borderId="120" xfId="241" applyFont="1" applyBorder="1" applyAlignment="1">
      <alignment horizontal="center" vertical="center" wrapText="1"/>
    </xf>
    <xf numFmtId="178" fontId="234" fillId="0" borderId="121" xfId="241" quotePrefix="1" applyNumberFormat="1" applyFont="1" applyBorder="1" applyAlignment="1">
      <alignment horizontal="center" vertical="center"/>
    </xf>
    <xf numFmtId="181" fontId="234" fillId="64" borderId="121" xfId="241" applyNumberFormat="1" applyFont="1" applyFill="1" applyBorder="1" applyAlignment="1">
      <alignment horizontal="right" vertical="center"/>
    </xf>
    <xf numFmtId="181" fontId="79" fillId="0" borderId="121" xfId="241" applyNumberFormat="1" applyFont="1" applyBorder="1" applyAlignment="1">
      <alignment horizontal="right" vertical="center"/>
    </xf>
    <xf numFmtId="181" fontId="234" fillId="64" borderId="122" xfId="241" applyNumberFormat="1" applyFont="1" applyFill="1" applyBorder="1">
      <alignment vertical="center"/>
    </xf>
    <xf numFmtId="181" fontId="234" fillId="64" borderId="193" xfId="241" applyNumberFormat="1" applyFont="1" applyFill="1" applyBorder="1">
      <alignment vertical="center"/>
    </xf>
    <xf numFmtId="181" fontId="79" fillId="0" borderId="190" xfId="238" applyNumberFormat="1" applyFont="1" applyBorder="1">
      <alignment vertical="center"/>
    </xf>
    <xf numFmtId="181" fontId="79" fillId="0" borderId="174" xfId="238" applyNumberFormat="1" applyFont="1" applyBorder="1">
      <alignment vertical="center"/>
    </xf>
    <xf numFmtId="0" fontId="79" fillId="0" borderId="174" xfId="238" applyFont="1" applyBorder="1">
      <alignment vertical="center"/>
    </xf>
    <xf numFmtId="0" fontId="234" fillId="0" borderId="128" xfId="241" applyFont="1" applyBorder="1" applyAlignment="1">
      <alignment horizontal="center" vertical="center"/>
    </xf>
    <xf numFmtId="178" fontId="234" fillId="0" borderId="74" xfId="241" quotePrefix="1" applyNumberFormat="1" applyFont="1" applyBorder="1" applyAlignment="1">
      <alignment horizontal="center" vertical="center"/>
    </xf>
    <xf numFmtId="181" fontId="234" fillId="64" borderId="74" xfId="241" applyNumberFormat="1" applyFont="1" applyFill="1" applyBorder="1" applyAlignment="1">
      <alignment horizontal="right" vertical="center"/>
    </xf>
    <xf numFmtId="181" fontId="234" fillId="64" borderId="57" xfId="241" applyNumberFormat="1" applyFont="1" applyFill="1" applyBorder="1">
      <alignment vertical="center"/>
    </xf>
    <xf numFmtId="181" fontId="234" fillId="64" borderId="191" xfId="241" applyNumberFormat="1" applyFont="1" applyFill="1" applyBorder="1">
      <alignment vertical="center"/>
    </xf>
    <xf numFmtId="177" fontId="234" fillId="0" borderId="128" xfId="241" applyNumberFormat="1" applyFont="1" applyBorder="1" applyAlignment="1">
      <alignment horizontal="right" vertical="center"/>
    </xf>
    <xf numFmtId="181" fontId="79" fillId="0" borderId="197" xfId="238" applyNumberFormat="1" applyFont="1" applyBorder="1">
      <alignment vertical="center"/>
    </xf>
    <xf numFmtId="181" fontId="79" fillId="0" borderId="155" xfId="238" applyNumberFormat="1" applyFont="1" applyBorder="1">
      <alignment vertical="center"/>
    </xf>
    <xf numFmtId="0" fontId="79" fillId="0" borderId="155" xfId="238" applyFont="1" applyBorder="1">
      <alignment vertical="center"/>
    </xf>
    <xf numFmtId="190" fontId="155" fillId="0" borderId="128" xfId="241" quotePrefix="1" applyNumberFormat="1" applyFont="1" applyBorder="1" applyAlignment="1">
      <alignment horizontal="center" vertical="center" wrapText="1"/>
    </xf>
    <xf numFmtId="193" fontId="240" fillId="0" borderId="128" xfId="241" quotePrefix="1" applyNumberFormat="1" applyFont="1" applyBorder="1" applyAlignment="1">
      <alignment horizontal="center" vertical="center" wrapText="1"/>
    </xf>
    <xf numFmtId="181" fontId="79" fillId="0" borderId="191" xfId="241" applyNumberFormat="1" applyFont="1" applyBorder="1" applyAlignment="1">
      <alignment horizontal="right" vertical="center"/>
    </xf>
    <xf numFmtId="178" fontId="234" fillId="0" borderId="191" xfId="241" quotePrefix="1" applyNumberFormat="1" applyFont="1" applyBorder="1" applyAlignment="1">
      <alignment horizontal="center" vertical="center"/>
    </xf>
    <xf numFmtId="181" fontId="234" fillId="64" borderId="75" xfId="241" applyNumberFormat="1" applyFont="1" applyFill="1" applyBorder="1" applyAlignment="1">
      <alignment horizontal="right" vertical="center"/>
    </xf>
    <xf numFmtId="178" fontId="234" fillId="0" borderId="198" xfId="241" quotePrefix="1" applyNumberFormat="1" applyFont="1" applyBorder="1" applyAlignment="1">
      <alignment horizontal="center" vertical="center"/>
    </xf>
    <xf numFmtId="181" fontId="234" fillId="64" borderId="191" xfId="241" applyNumberFormat="1" applyFont="1" applyFill="1" applyBorder="1" applyAlignment="1">
      <alignment horizontal="right" vertical="center"/>
    </xf>
    <xf numFmtId="181" fontId="79" fillId="0" borderId="198" xfId="241" applyNumberFormat="1" applyFont="1" applyBorder="1" applyAlignment="1">
      <alignment horizontal="right" vertical="center"/>
    </xf>
    <xf numFmtId="181" fontId="79" fillId="0" borderId="197" xfId="241" applyNumberFormat="1" applyFont="1" applyBorder="1">
      <alignment vertical="center"/>
    </xf>
    <xf numFmtId="181" fontId="79" fillId="0" borderId="155" xfId="241" applyNumberFormat="1" applyFont="1" applyBorder="1">
      <alignment vertical="center"/>
    </xf>
    <xf numFmtId="193" fontId="240" fillId="0" borderId="99" xfId="241" quotePrefix="1" applyNumberFormat="1" applyFont="1" applyBorder="1" applyAlignment="1">
      <alignment horizontal="center" vertical="center" wrapText="1"/>
    </xf>
    <xf numFmtId="178" fontId="234" fillId="0" borderId="192" xfId="241" quotePrefix="1" applyNumberFormat="1" applyFont="1" applyBorder="1" applyAlignment="1">
      <alignment horizontal="center" vertical="center"/>
    </xf>
    <xf numFmtId="181" fontId="234" fillId="64" borderId="192" xfId="241" applyNumberFormat="1" applyFont="1" applyFill="1" applyBorder="1" applyAlignment="1">
      <alignment horizontal="right" vertical="center"/>
    </xf>
    <xf numFmtId="181" fontId="79" fillId="0" borderId="192" xfId="241" applyNumberFormat="1" applyFont="1" applyBorder="1" applyAlignment="1">
      <alignment horizontal="right" vertical="center"/>
    </xf>
    <xf numFmtId="181" fontId="234" fillId="64" borderId="110" xfId="241" applyNumberFormat="1" applyFont="1" applyFill="1" applyBorder="1">
      <alignment vertical="center"/>
    </xf>
    <xf numFmtId="181" fontId="234" fillId="64" borderId="192" xfId="241" applyNumberFormat="1" applyFont="1" applyFill="1" applyBorder="1">
      <alignment vertical="center"/>
    </xf>
    <xf numFmtId="181" fontId="79" fillId="0" borderId="200" xfId="241" applyNumberFormat="1" applyFont="1" applyBorder="1">
      <alignment vertical="center"/>
    </xf>
    <xf numFmtId="181" fontId="79" fillId="0" borderId="173" xfId="241" applyNumberFormat="1" applyFont="1" applyBorder="1">
      <alignment vertical="center"/>
    </xf>
    <xf numFmtId="181" fontId="165" fillId="0" borderId="203" xfId="109" applyNumberFormat="1" applyFont="1" applyBorder="1" applyAlignment="1">
      <alignment horizontal="right" vertical="center"/>
    </xf>
    <xf numFmtId="0" fontId="144" fillId="0" borderId="0" xfId="109" applyFont="1" applyAlignment="1">
      <alignment horizontal="right" vertical="center" wrapText="1"/>
    </xf>
    <xf numFmtId="183" fontId="165" fillId="0" borderId="10" xfId="47" applyNumberFormat="1" applyFont="1" applyBorder="1" applyAlignment="1">
      <alignment horizontal="right" vertical="center" wrapText="1"/>
    </xf>
    <xf numFmtId="181" fontId="165" fillId="0" borderId="10" xfId="109" applyNumberFormat="1" applyFont="1" applyBorder="1" applyAlignment="1">
      <alignment horizontal="right" vertical="center"/>
    </xf>
    <xf numFmtId="181" fontId="116" fillId="29" borderId="51" xfId="109" applyNumberFormat="1" applyFont="1" applyFill="1" applyBorder="1" applyAlignment="1">
      <alignment horizontal="right" vertical="center"/>
    </xf>
    <xf numFmtId="183" fontId="105" fillId="0" borderId="10" xfId="109" applyNumberFormat="1" applyFont="1" applyBorder="1" applyAlignment="1">
      <alignment horizontal="right" vertical="center"/>
    </xf>
    <xf numFmtId="0" fontId="102" fillId="0" borderId="0" xfId="45" applyFont="1" applyAlignment="1">
      <alignment horizontal="left" vertical="center"/>
    </xf>
    <xf numFmtId="0" fontId="79" fillId="0" borderId="0" xfId="109" applyFont="1" applyAlignment="1">
      <alignment horizontal="center" vertical="center"/>
    </xf>
    <xf numFmtId="0" fontId="225" fillId="0" borderId="23" xfId="109" applyFont="1" applyBorder="1" applyAlignment="1">
      <alignment horizontal="center" vertical="center" wrapText="1"/>
    </xf>
    <xf numFmtId="181" fontId="165" fillId="0" borderId="51" xfId="109" applyNumberFormat="1" applyFont="1" applyBorder="1" applyAlignment="1">
      <alignment horizontal="right" vertical="center"/>
    </xf>
    <xf numFmtId="181" fontId="165" fillId="0" borderId="16" xfId="109" applyNumberFormat="1" applyFont="1" applyBorder="1" applyAlignment="1">
      <alignment horizontal="right" vertical="center"/>
    </xf>
    <xf numFmtId="182" fontId="105" fillId="0" borderId="167" xfId="325" applyNumberFormat="1" applyFont="1" applyBorder="1" applyAlignment="1">
      <alignment vertical="center"/>
    </xf>
    <xf numFmtId="0" fontId="105" fillId="0" borderId="167" xfId="325" applyFont="1" applyBorder="1" applyAlignment="1">
      <alignment vertical="center"/>
    </xf>
    <xf numFmtId="0" fontId="105" fillId="64" borderId="167" xfId="325" applyFont="1" applyFill="1" applyBorder="1" applyAlignment="1">
      <alignment vertical="center"/>
    </xf>
    <xf numFmtId="181" fontId="105" fillId="0" borderId="167" xfId="325" applyNumberFormat="1" applyFont="1" applyBorder="1" applyAlignment="1">
      <alignment vertical="center"/>
    </xf>
    <xf numFmtId="181" fontId="105" fillId="0" borderId="167" xfId="241" applyNumberFormat="1" applyFont="1" applyBorder="1">
      <alignment vertical="center"/>
    </xf>
    <xf numFmtId="181" fontId="165" fillId="0" borderId="17" xfId="109" applyNumberFormat="1" applyFont="1" applyBorder="1" applyAlignment="1">
      <alignment horizontal="right" vertical="center"/>
    </xf>
    <xf numFmtId="181" fontId="165" fillId="0" borderId="35" xfId="109" applyNumberFormat="1" applyFont="1" applyBorder="1" applyAlignment="1">
      <alignment horizontal="right" vertical="center"/>
    </xf>
    <xf numFmtId="181" fontId="116" fillId="29" borderId="35" xfId="109" applyNumberFormat="1" applyFont="1" applyFill="1" applyBorder="1" applyAlignment="1">
      <alignment horizontal="right" vertical="center"/>
    </xf>
    <xf numFmtId="181" fontId="165" fillId="0" borderId="30" xfId="109" applyNumberFormat="1" applyFont="1" applyBorder="1" applyAlignment="1">
      <alignment horizontal="right" vertical="center"/>
    </xf>
    <xf numFmtId="181" fontId="116" fillId="29" borderId="30" xfId="109" applyNumberFormat="1" applyFont="1" applyFill="1" applyBorder="1" applyAlignment="1">
      <alignment horizontal="right" vertical="center"/>
    </xf>
    <xf numFmtId="181" fontId="165" fillId="0" borderId="133" xfId="109" applyNumberFormat="1" applyFont="1" applyBorder="1" applyAlignment="1">
      <alignment horizontal="right" vertical="center"/>
    </xf>
    <xf numFmtId="181" fontId="165" fillId="0" borderId="62" xfId="109" applyNumberFormat="1" applyFont="1" applyBorder="1" applyAlignment="1">
      <alignment horizontal="right" vertical="center"/>
    </xf>
    <xf numFmtId="181" fontId="105" fillId="0" borderId="206" xfId="241" applyNumberFormat="1" applyFont="1" applyBorder="1">
      <alignment vertical="center"/>
    </xf>
    <xf numFmtId="0" fontId="0" fillId="0" borderId="148" xfId="0" applyBorder="1" applyAlignment="1">
      <alignment vertical="center"/>
    </xf>
    <xf numFmtId="182" fontId="102" fillId="32" borderId="26" xfId="0" applyNumberFormat="1" applyFont="1" applyFill="1" applyBorder="1" applyAlignment="1">
      <alignment horizontal="center" vertical="center"/>
    </xf>
    <xf numFmtId="0" fontId="152" fillId="0" borderId="148" xfId="0" applyFont="1" applyBorder="1" applyAlignment="1">
      <alignment vertical="center"/>
    </xf>
    <xf numFmtId="0" fontId="102" fillId="30" borderId="148" xfId="95" applyFont="1" applyFill="1" applyBorder="1">
      <alignment vertical="center"/>
    </xf>
    <xf numFmtId="0" fontId="102" fillId="32" borderId="148" xfId="95" applyFont="1" applyFill="1" applyBorder="1">
      <alignment vertical="center"/>
    </xf>
    <xf numFmtId="0" fontId="114" fillId="0" borderId="91" xfId="98" applyFont="1" applyBorder="1" applyAlignment="1">
      <alignment horizontal="center" vertical="top" wrapText="1"/>
    </xf>
    <xf numFmtId="186" fontId="105" fillId="0" borderId="206" xfId="238" applyNumberFormat="1" applyFont="1" applyBorder="1">
      <alignment vertical="center"/>
    </xf>
    <xf numFmtId="186" fontId="105" fillId="0" borderId="155" xfId="238" applyNumberFormat="1" applyFont="1" applyBorder="1">
      <alignment vertical="center"/>
    </xf>
    <xf numFmtId="186" fontId="105" fillId="0" borderId="207" xfId="238" applyNumberFormat="1" applyFont="1" applyBorder="1">
      <alignment vertical="center"/>
    </xf>
    <xf numFmtId="186" fontId="105" fillId="0" borderId="173" xfId="238" applyNumberFormat="1" applyFont="1" applyBorder="1">
      <alignment vertical="center"/>
    </xf>
    <xf numFmtId="0" fontId="153" fillId="32" borderId="22" xfId="325" applyFont="1" applyFill="1" applyBorder="1" applyAlignment="1">
      <alignment horizontal="center" vertical="top" wrapText="1"/>
    </xf>
    <xf numFmtId="181" fontId="105" fillId="0" borderId="208" xfId="241" applyNumberFormat="1" applyFont="1" applyBorder="1">
      <alignment vertical="center"/>
    </xf>
    <xf numFmtId="181" fontId="105" fillId="0" borderId="209" xfId="241" applyNumberFormat="1" applyFont="1" applyBorder="1">
      <alignment vertical="center"/>
    </xf>
    <xf numFmtId="181" fontId="209" fillId="28" borderId="54" xfId="98" applyNumberFormat="1" applyFont="1" applyFill="1" applyBorder="1" applyAlignment="1">
      <alignment vertical="center"/>
    </xf>
    <xf numFmtId="181" fontId="209" fillId="28" borderId="55" xfId="98" applyNumberFormat="1" applyFont="1" applyFill="1" applyBorder="1" applyAlignment="1">
      <alignment vertical="center"/>
    </xf>
    <xf numFmtId="181" fontId="209" fillId="28" borderId="56" xfId="98" applyNumberFormat="1" applyFont="1" applyFill="1" applyBorder="1" applyAlignment="1">
      <alignment vertical="center"/>
    </xf>
    <xf numFmtId="181" fontId="209" fillId="28" borderId="94" xfId="98" applyNumberFormat="1" applyFont="1" applyFill="1" applyBorder="1" applyAlignment="1">
      <alignment vertical="center"/>
    </xf>
    <xf numFmtId="181" fontId="209" fillId="28" borderId="11" xfId="98" applyNumberFormat="1" applyFont="1" applyFill="1" applyBorder="1" applyAlignment="1">
      <alignment vertical="center"/>
    </xf>
    <xf numFmtId="181" fontId="209" fillId="28" borderId="86" xfId="98" applyNumberFormat="1" applyFont="1" applyFill="1" applyBorder="1" applyAlignment="1">
      <alignment vertical="center"/>
    </xf>
    <xf numFmtId="181" fontId="209" fillId="28" borderId="68" xfId="98" applyNumberFormat="1" applyFont="1" applyFill="1" applyBorder="1" applyAlignment="1">
      <alignment vertical="center"/>
    </xf>
    <xf numFmtId="177" fontId="165" fillId="29" borderId="11" xfId="109" applyNumberFormat="1" applyFont="1" applyFill="1" applyBorder="1" applyAlignment="1">
      <alignment horizontal="right" vertical="center"/>
    </xf>
    <xf numFmtId="49" fontId="79" fillId="0" borderId="0" xfId="238" applyNumberFormat="1" applyFont="1">
      <alignment vertical="center"/>
    </xf>
    <xf numFmtId="181" fontId="209" fillId="28" borderId="141" xfId="47" applyNumberFormat="1" applyFont="1" applyFill="1" applyBorder="1" applyAlignment="1">
      <alignment vertical="center"/>
    </xf>
    <xf numFmtId="181" fontId="209" fillId="28" borderId="211" xfId="47" applyNumberFormat="1" applyFont="1" applyFill="1" applyBorder="1" applyAlignment="1">
      <alignment vertical="center"/>
    </xf>
    <xf numFmtId="187" fontId="116" fillId="28" borderId="165" xfId="47" applyNumberFormat="1" applyFont="1" applyFill="1" applyBorder="1" applyAlignment="1">
      <alignment vertical="center"/>
    </xf>
    <xf numFmtId="181" fontId="209" fillId="28" borderId="34" xfId="47" applyNumberFormat="1" applyFont="1" applyFill="1" applyBorder="1" applyAlignment="1">
      <alignment vertical="center"/>
    </xf>
    <xf numFmtId="181" fontId="209" fillId="28" borderId="135" xfId="47" applyNumberFormat="1" applyFont="1" applyFill="1" applyBorder="1" applyAlignment="1">
      <alignment vertical="center"/>
    </xf>
    <xf numFmtId="181" fontId="209" fillId="28" borderId="13" xfId="47" applyNumberFormat="1" applyFont="1" applyFill="1" applyBorder="1" applyAlignment="1">
      <alignment vertical="center"/>
    </xf>
    <xf numFmtId="181" fontId="209" fillId="28" borderId="82" xfId="47" applyNumberFormat="1" applyFont="1" applyFill="1" applyBorder="1" applyAlignment="1">
      <alignment vertical="center"/>
    </xf>
    <xf numFmtId="181" fontId="209" fillId="28" borderId="12" xfId="47" applyNumberFormat="1" applyFont="1" applyFill="1" applyBorder="1" applyAlignment="1">
      <alignment vertical="center"/>
    </xf>
    <xf numFmtId="181" fontId="209" fillId="28" borderId="86" xfId="47" applyNumberFormat="1" applyFont="1" applyFill="1" applyBorder="1" applyAlignment="1">
      <alignment vertical="center"/>
    </xf>
    <xf numFmtId="182" fontId="107" fillId="32" borderId="11" xfId="0" applyNumberFormat="1" applyFont="1" applyFill="1" applyBorder="1" applyAlignment="1">
      <alignment horizontal="center" vertical="center"/>
    </xf>
    <xf numFmtId="0" fontId="165" fillId="28" borderId="23" xfId="98" quotePrefix="1" applyFont="1" applyFill="1" applyBorder="1" applyAlignment="1">
      <alignment horizontal="center" vertical="center"/>
    </xf>
    <xf numFmtId="49" fontId="125" fillId="0" borderId="0" xfId="109" quotePrefix="1" applyNumberFormat="1" applyFont="1" applyAlignment="1">
      <alignment horizontal="center" vertical="center"/>
    </xf>
    <xf numFmtId="0" fontId="116" fillId="28" borderId="24" xfId="98" applyFont="1" applyFill="1" applyBorder="1" applyAlignment="1">
      <alignment horizontal="center" vertical="center"/>
    </xf>
    <xf numFmtId="0" fontId="116" fillId="28" borderId="11" xfId="98" applyFont="1" applyFill="1" applyBorder="1" applyAlignment="1">
      <alignment horizontal="center" vertical="center"/>
    </xf>
    <xf numFmtId="180" fontId="110" fillId="30" borderId="16" xfId="45" applyNumberFormat="1" applyFont="1" applyFill="1" applyBorder="1" applyAlignment="1">
      <alignment horizontal="right" vertical="center"/>
    </xf>
    <xf numFmtId="0" fontId="79" fillId="30" borderId="17" xfId="0" applyFont="1" applyFill="1" applyBorder="1" applyAlignment="1">
      <alignment horizontal="center" vertical="top" wrapText="1"/>
    </xf>
    <xf numFmtId="0" fontId="79" fillId="32" borderId="17" xfId="0" applyFont="1" applyFill="1" applyBorder="1" applyAlignment="1">
      <alignment horizontal="center" vertical="top" wrapText="1"/>
    </xf>
    <xf numFmtId="0" fontId="125" fillId="0" borderId="153" xfId="109" applyFont="1" applyBorder="1"/>
    <xf numFmtId="182" fontId="228" fillId="0" borderId="153" xfId="109" applyNumberFormat="1" applyFont="1" applyBorder="1" applyAlignment="1">
      <alignment vertical="center"/>
    </xf>
    <xf numFmtId="183" fontId="116" fillId="0" borderId="153" xfId="98" applyNumberFormat="1" applyFont="1" applyBorder="1" applyAlignment="1">
      <alignment horizontal="center" vertical="center"/>
    </xf>
    <xf numFmtId="182" fontId="229" fillId="0" borderId="153" xfId="109" applyNumberFormat="1" applyFont="1" applyBorder="1" applyAlignment="1">
      <alignment vertical="center"/>
    </xf>
    <xf numFmtId="0" fontId="226" fillId="0" borderId="153" xfId="109" applyFont="1" applyBorder="1" applyAlignment="1">
      <alignment vertical="center"/>
    </xf>
    <xf numFmtId="0" fontId="226" fillId="0" borderId="153" xfId="109" applyFont="1" applyBorder="1" applyAlignment="1">
      <alignment horizontal="center" vertical="center"/>
    </xf>
    <xf numFmtId="0" fontId="226" fillId="0" borderId="153" xfId="109" applyFont="1" applyBorder="1"/>
    <xf numFmtId="0" fontId="227" fillId="0" borderId="153" xfId="109" applyFont="1" applyBorder="1" applyAlignment="1">
      <alignment horizontal="center" vertical="center"/>
    </xf>
    <xf numFmtId="195" fontId="157" fillId="0" borderId="153" xfId="109" applyNumberFormat="1" applyFont="1" applyBorder="1" applyAlignment="1">
      <alignment vertical="center"/>
    </xf>
    <xf numFmtId="0" fontId="125" fillId="28" borderId="153" xfId="109" applyFont="1" applyFill="1" applyBorder="1" applyAlignment="1">
      <alignment horizontal="center" vertical="center" wrapText="1"/>
    </xf>
    <xf numFmtId="49" fontId="125" fillId="0" borderId="212" xfId="109" applyNumberFormat="1" applyFont="1" applyBorder="1" applyAlignment="1">
      <alignment horizontal="center" vertical="center"/>
    </xf>
    <xf numFmtId="0" fontId="125" fillId="0" borderId="212" xfId="109" applyFont="1" applyBorder="1"/>
    <xf numFmtId="49" fontId="178" fillId="0" borderId="212" xfId="109" applyNumberFormat="1" applyFont="1" applyBorder="1" applyAlignment="1">
      <alignment vertical="top"/>
    </xf>
    <xf numFmtId="181" fontId="113" fillId="64" borderId="198" xfId="241" applyNumberFormat="1" applyFont="1" applyFill="1" applyBorder="1" applyAlignment="1">
      <alignment horizontal="right" vertical="center"/>
    </xf>
    <xf numFmtId="181" fontId="113" fillId="64" borderId="116" xfId="241" applyNumberFormat="1" applyFont="1" applyFill="1" applyBorder="1">
      <alignment vertical="center"/>
    </xf>
    <xf numFmtId="181" fontId="113" fillId="64" borderId="198" xfId="241" applyNumberFormat="1" applyFont="1" applyFill="1" applyBorder="1">
      <alignment vertical="center"/>
    </xf>
    <xf numFmtId="178" fontId="136" fillId="0" borderId="74" xfId="241" quotePrefix="1" applyNumberFormat="1" applyFont="1" applyBorder="1" applyAlignment="1">
      <alignment horizontal="center" vertical="center"/>
    </xf>
    <xf numFmtId="181" fontId="105" fillId="0" borderId="74" xfId="241" applyNumberFormat="1" applyFont="1" applyBorder="1" applyAlignment="1">
      <alignment horizontal="right" vertical="center"/>
    </xf>
    <xf numFmtId="0" fontId="79" fillId="0" borderId="0" xfId="0" applyFont="1" applyAlignment="1">
      <alignment horizontal="center" vertical="top"/>
    </xf>
    <xf numFmtId="0" fontId="116" fillId="28" borderId="34" xfId="98" applyFont="1" applyFill="1" applyBorder="1" applyAlignment="1">
      <alignment horizontal="center" vertical="center"/>
    </xf>
    <xf numFmtId="186" fontId="105" fillId="29" borderId="191" xfId="238" applyNumberFormat="1" applyFont="1" applyFill="1" applyBorder="1">
      <alignment vertical="center"/>
    </xf>
    <xf numFmtId="186" fontId="105" fillId="29" borderId="148" xfId="238" applyNumberFormat="1" applyFont="1" applyFill="1" applyBorder="1">
      <alignment vertical="center"/>
    </xf>
    <xf numFmtId="181" fontId="105" fillId="0" borderId="174" xfId="325" applyNumberFormat="1" applyFont="1" applyBorder="1" applyAlignment="1">
      <alignment vertical="center"/>
    </xf>
    <xf numFmtId="178" fontId="136" fillId="29" borderId="74" xfId="241" quotePrefix="1" applyNumberFormat="1" applyFont="1" applyFill="1" applyBorder="1" applyAlignment="1">
      <alignment horizontal="center" vertical="center"/>
    </xf>
    <xf numFmtId="181" fontId="105" fillId="29" borderId="74" xfId="241" applyNumberFormat="1" applyFont="1" applyFill="1" applyBorder="1" applyAlignment="1">
      <alignment horizontal="right" vertical="center"/>
    </xf>
    <xf numFmtId="181" fontId="165" fillId="33" borderId="31" xfId="98" applyNumberFormat="1" applyFont="1" applyFill="1" applyBorder="1" applyAlignment="1">
      <alignment vertical="center"/>
    </xf>
    <xf numFmtId="181" fontId="165" fillId="33" borderId="29" xfId="98" applyNumberFormat="1" applyFont="1" applyFill="1" applyBorder="1" applyAlignment="1">
      <alignment vertical="center"/>
    </xf>
    <xf numFmtId="181" fontId="165" fillId="33" borderId="26" xfId="98" applyNumberFormat="1" applyFont="1" applyFill="1" applyBorder="1" applyAlignment="1">
      <alignment vertical="center"/>
    </xf>
    <xf numFmtId="181" fontId="165" fillId="33" borderId="28" xfId="98" applyNumberFormat="1" applyFont="1" applyFill="1" applyBorder="1" applyAlignment="1">
      <alignment vertical="center"/>
    </xf>
    <xf numFmtId="181" fontId="165" fillId="33" borderId="148" xfId="98" applyNumberFormat="1" applyFont="1" applyFill="1" applyBorder="1" applyAlignment="1">
      <alignment vertical="center"/>
    </xf>
    <xf numFmtId="181" fontId="165" fillId="33" borderId="74" xfId="98" applyNumberFormat="1" applyFont="1" applyFill="1" applyBorder="1" applyAlignment="1">
      <alignment vertical="center"/>
    </xf>
    <xf numFmtId="192" fontId="116" fillId="33" borderId="11" xfId="98" applyNumberFormat="1" applyFont="1" applyFill="1" applyBorder="1" applyAlignment="1">
      <alignment vertical="center"/>
    </xf>
    <xf numFmtId="183" fontId="116" fillId="33" borderId="11" xfId="98" applyNumberFormat="1" applyFont="1" applyFill="1" applyBorder="1" applyAlignment="1">
      <alignment horizontal="center" vertical="center"/>
    </xf>
    <xf numFmtId="183" fontId="116" fillId="33" borderId="34" xfId="98" applyNumberFormat="1" applyFont="1" applyFill="1" applyBorder="1" applyAlignment="1">
      <alignment horizontal="center" vertical="center"/>
    </xf>
    <xf numFmtId="181" fontId="209" fillId="33" borderId="54" xfId="47" applyNumberFormat="1" applyFont="1" applyFill="1" applyBorder="1" applyAlignment="1">
      <alignment vertical="center"/>
    </xf>
    <xf numFmtId="181" fontId="209" fillId="33" borderId="55" xfId="47" applyNumberFormat="1" applyFont="1" applyFill="1" applyBorder="1" applyAlignment="1">
      <alignment vertical="center"/>
    </xf>
    <xf numFmtId="181" fontId="209" fillId="33" borderId="56" xfId="47" applyNumberFormat="1" applyFont="1" applyFill="1" applyBorder="1" applyAlignment="1">
      <alignment vertical="center"/>
    </xf>
    <xf numFmtId="181" fontId="209" fillId="33" borderId="11" xfId="47" applyNumberFormat="1" applyFont="1" applyFill="1" applyBorder="1" applyAlignment="1">
      <alignment vertical="center"/>
    </xf>
    <xf numFmtId="181" fontId="209" fillId="33" borderId="94" xfId="47" applyNumberFormat="1" applyFont="1" applyFill="1" applyBorder="1" applyAlignment="1">
      <alignment vertical="center"/>
    </xf>
    <xf numFmtId="181" fontId="209" fillId="33" borderId="68" xfId="47" applyNumberFormat="1" applyFont="1" applyFill="1" applyBorder="1" applyAlignment="1">
      <alignment vertical="center"/>
    </xf>
    <xf numFmtId="187" fontId="116" fillId="33" borderId="23" xfId="47" applyNumberFormat="1" applyFont="1" applyFill="1" applyBorder="1" applyAlignment="1">
      <alignment vertical="center"/>
    </xf>
    <xf numFmtId="0" fontId="82" fillId="0" borderId="0" xfId="98" applyAlignment="1">
      <alignment vertical="center"/>
    </xf>
    <xf numFmtId="180" fontId="136" fillId="0" borderId="54" xfId="98" applyNumberFormat="1" applyFont="1" applyBorder="1" applyAlignment="1">
      <alignment vertical="center"/>
    </xf>
    <xf numFmtId="180" fontId="136" fillId="0" borderId="55" xfId="98" applyNumberFormat="1" applyFont="1" applyBorder="1" applyAlignment="1">
      <alignment vertical="center"/>
    </xf>
    <xf numFmtId="180" fontId="136" fillId="0" borderId="56" xfId="98" applyNumberFormat="1" applyFont="1" applyBorder="1" applyAlignment="1">
      <alignment vertical="center"/>
    </xf>
    <xf numFmtId="180" fontId="136" fillId="0" borderId="11" xfId="98" applyNumberFormat="1" applyFont="1" applyBorder="1" applyAlignment="1">
      <alignment vertical="center"/>
    </xf>
    <xf numFmtId="180" fontId="180" fillId="0" borderId="55" xfId="98" applyNumberFormat="1" applyFont="1" applyBorder="1" applyAlignment="1">
      <alignment vertical="center"/>
    </xf>
    <xf numFmtId="180" fontId="136" fillId="0" borderId="94" xfId="98" applyNumberFormat="1" applyFont="1" applyBorder="1" applyAlignment="1">
      <alignment vertical="center"/>
    </xf>
    <xf numFmtId="180" fontId="136" fillId="0" borderId="68" xfId="98" applyNumberFormat="1" applyFont="1" applyBorder="1" applyAlignment="1">
      <alignment vertical="center"/>
    </xf>
    <xf numFmtId="0" fontId="105" fillId="0" borderId="0" xfId="98" applyFont="1" applyAlignment="1">
      <alignment horizontal="center" vertical="center"/>
    </xf>
    <xf numFmtId="0" fontId="152" fillId="0" borderId="0" xfId="98" applyFont="1" applyAlignment="1">
      <alignment horizontal="right" vertical="center"/>
    </xf>
    <xf numFmtId="0" fontId="116" fillId="24" borderId="160" xfId="98" applyFont="1" applyFill="1" applyBorder="1" applyAlignment="1">
      <alignment vertical="center"/>
    </xf>
    <xf numFmtId="0" fontId="116" fillId="0" borderId="13" xfId="98" applyFont="1" applyBorder="1" applyAlignment="1">
      <alignment vertical="center"/>
    </xf>
    <xf numFmtId="0" fontId="116" fillId="0" borderId="33" xfId="98" applyFont="1" applyBorder="1" applyAlignment="1">
      <alignment vertical="center"/>
    </xf>
    <xf numFmtId="0" fontId="105" fillId="0" borderId="23" xfId="98" applyFont="1" applyBorder="1" applyAlignment="1">
      <alignment vertical="center"/>
    </xf>
    <xf numFmtId="177" fontId="114" fillId="0" borderId="54" xfId="98" applyNumberFormat="1" applyFont="1" applyBorder="1" applyAlignment="1">
      <alignment vertical="center"/>
    </xf>
    <xf numFmtId="182" fontId="165" fillId="33" borderId="57" xfId="98" applyNumberFormat="1" applyFont="1" applyFill="1" applyBorder="1" applyAlignment="1">
      <alignment vertical="center"/>
    </xf>
    <xf numFmtId="0" fontId="116" fillId="33" borderId="148" xfId="98" applyFont="1" applyFill="1" applyBorder="1" applyAlignment="1">
      <alignment horizontal="center" vertical="center"/>
    </xf>
    <xf numFmtId="182" fontId="165" fillId="33" borderId="148" xfId="98" applyNumberFormat="1" applyFont="1" applyFill="1" applyBorder="1" applyAlignment="1">
      <alignment vertical="center"/>
    </xf>
    <xf numFmtId="0" fontId="116" fillId="33" borderId="30" xfId="98" applyFont="1" applyFill="1" applyBorder="1" applyAlignment="1">
      <alignment horizontal="left" vertical="center"/>
    </xf>
    <xf numFmtId="182" fontId="102" fillId="32" borderId="29" xfId="0" applyNumberFormat="1" applyFont="1" applyFill="1" applyBorder="1" applyAlignment="1">
      <alignment horizontal="center" vertical="center"/>
    </xf>
    <xf numFmtId="0" fontId="79" fillId="0" borderId="0" xfId="590" applyFont="1">
      <alignment vertical="center"/>
    </xf>
    <xf numFmtId="0" fontId="79" fillId="0" borderId="0" xfId="590" applyFont="1" applyAlignment="1">
      <alignment horizontal="right" vertical="center"/>
    </xf>
    <xf numFmtId="0" fontId="79" fillId="0" borderId="22" xfId="590" applyFont="1" applyBorder="1" applyAlignment="1">
      <alignment horizontal="center" vertical="top" wrapText="1"/>
    </xf>
    <xf numFmtId="0" fontId="79" fillId="0" borderId="128" xfId="590" applyFont="1" applyBorder="1">
      <alignment vertical="center"/>
    </xf>
    <xf numFmtId="0" fontId="79" fillId="0" borderId="120" xfId="590" applyFont="1" applyBorder="1">
      <alignment vertical="center"/>
    </xf>
    <xf numFmtId="0" fontId="79" fillId="0" borderId="99" xfId="590" applyFont="1" applyBorder="1">
      <alignment vertical="center"/>
    </xf>
    <xf numFmtId="182" fontId="79" fillId="0" borderId="22" xfId="590" applyNumberFormat="1" applyFont="1" applyBorder="1" applyAlignment="1">
      <alignment horizontal="center" vertical="top" wrapText="1"/>
    </xf>
    <xf numFmtId="182" fontId="165" fillId="30" borderId="57" xfId="98" applyNumberFormat="1" applyFont="1" applyFill="1" applyBorder="1" applyAlignment="1">
      <alignment vertical="center"/>
    </xf>
    <xf numFmtId="0" fontId="116" fillId="30" borderId="148" xfId="98" applyFont="1" applyFill="1" applyBorder="1" applyAlignment="1">
      <alignment horizontal="center" vertical="center"/>
    </xf>
    <xf numFmtId="182" fontId="165" fillId="30" borderId="148" xfId="98" applyNumberFormat="1" applyFont="1" applyFill="1" applyBorder="1" applyAlignment="1">
      <alignment vertical="center"/>
    </xf>
    <xf numFmtId="181" fontId="165" fillId="30" borderId="31" xfId="98" applyNumberFormat="1" applyFont="1" applyFill="1" applyBorder="1" applyAlignment="1">
      <alignment vertical="center"/>
    </xf>
    <xf numFmtId="181" fontId="165" fillId="30" borderId="29" xfId="98" applyNumberFormat="1" applyFont="1" applyFill="1" applyBorder="1" applyAlignment="1">
      <alignment vertical="center"/>
    </xf>
    <xf numFmtId="181" fontId="165" fillId="30" borderId="26" xfId="98" applyNumberFormat="1" applyFont="1" applyFill="1" applyBorder="1" applyAlignment="1">
      <alignment vertical="center"/>
    </xf>
    <xf numFmtId="181" fontId="165" fillId="30" borderId="28" xfId="98" applyNumberFormat="1" applyFont="1" applyFill="1" applyBorder="1" applyAlignment="1">
      <alignment vertical="center"/>
    </xf>
    <xf numFmtId="181" fontId="165" fillId="30" borderId="148" xfId="98" applyNumberFormat="1" applyFont="1" applyFill="1" applyBorder="1" applyAlignment="1">
      <alignment vertical="center"/>
    </xf>
    <xf numFmtId="181" fontId="165" fillId="30" borderId="74" xfId="98" applyNumberFormat="1" applyFont="1" applyFill="1" applyBorder="1" applyAlignment="1">
      <alignment vertical="center"/>
    </xf>
    <xf numFmtId="0" fontId="116" fillId="30" borderId="30" xfId="98" applyFont="1" applyFill="1" applyBorder="1" applyAlignment="1">
      <alignment horizontal="left" vertical="center"/>
    </xf>
    <xf numFmtId="192" fontId="116" fillId="30" borderId="11" xfId="98" applyNumberFormat="1" applyFont="1" applyFill="1" applyBorder="1" applyAlignment="1">
      <alignment vertical="center"/>
    </xf>
    <xf numFmtId="183" fontId="116" fillId="30" borderId="11" xfId="98" applyNumberFormat="1" applyFont="1" applyFill="1" applyBorder="1" applyAlignment="1">
      <alignment horizontal="center" vertical="center"/>
    </xf>
    <xf numFmtId="183" fontId="116" fillId="30" borderId="34" xfId="98" applyNumberFormat="1" applyFont="1" applyFill="1" applyBorder="1" applyAlignment="1">
      <alignment horizontal="center" vertical="center"/>
    </xf>
    <xf numFmtId="181" fontId="209" fillId="30" borderId="54" xfId="47" applyNumberFormat="1" applyFont="1" applyFill="1" applyBorder="1" applyAlignment="1">
      <alignment vertical="center"/>
    </xf>
    <xf numFmtId="181" fontId="209" fillId="30" borderId="55" xfId="47" applyNumberFormat="1" applyFont="1" applyFill="1" applyBorder="1" applyAlignment="1">
      <alignment vertical="center"/>
    </xf>
    <xf numFmtId="181" fontId="209" fillId="30" borderId="56" xfId="47" applyNumberFormat="1" applyFont="1" applyFill="1" applyBorder="1" applyAlignment="1">
      <alignment vertical="center"/>
    </xf>
    <xf numFmtId="181" fontId="209" fillId="30" borderId="11" xfId="47" applyNumberFormat="1" applyFont="1" applyFill="1" applyBorder="1" applyAlignment="1">
      <alignment vertical="center"/>
    </xf>
    <xf numFmtId="181" fontId="209" fillId="30" borderId="94" xfId="47" applyNumberFormat="1" applyFont="1" applyFill="1" applyBorder="1" applyAlignment="1">
      <alignment vertical="center"/>
    </xf>
    <xf numFmtId="181" fontId="209" fillId="30" borderId="68" xfId="47" applyNumberFormat="1" applyFont="1" applyFill="1" applyBorder="1" applyAlignment="1">
      <alignment vertical="center"/>
    </xf>
    <xf numFmtId="187" fontId="116" fillId="30" borderId="23" xfId="47" applyNumberFormat="1" applyFont="1" applyFill="1" applyBorder="1" applyAlignment="1">
      <alignment vertical="center"/>
    </xf>
    <xf numFmtId="0" fontId="158" fillId="0" borderId="148" xfId="45" applyFont="1" applyBorder="1" applyAlignment="1">
      <alignment horizontal="left" vertical="center"/>
    </xf>
    <xf numFmtId="0" fontId="158" fillId="27" borderId="148" xfId="45" applyFont="1" applyFill="1" applyBorder="1" applyAlignment="1">
      <alignment horizontal="left" vertical="center"/>
    </xf>
    <xf numFmtId="197" fontId="158" fillId="27" borderId="148" xfId="45" applyNumberFormat="1" applyFont="1" applyFill="1" applyBorder="1" applyAlignment="1">
      <alignment horizontal="left" vertical="center"/>
    </xf>
    <xf numFmtId="177" fontId="136" fillId="0" borderId="148" xfId="45" applyNumberFormat="1" applyFont="1" applyBorder="1" applyAlignment="1">
      <alignment horizontal="left" vertical="center"/>
    </xf>
    <xf numFmtId="197" fontId="241" fillId="0" borderId="148" xfId="0" applyNumberFormat="1" applyFont="1" applyBorder="1" applyAlignment="1">
      <alignment vertical="center"/>
    </xf>
    <xf numFmtId="178" fontId="136" fillId="0" borderId="75" xfId="241" quotePrefix="1" applyNumberFormat="1" applyFont="1" applyBorder="1" applyAlignment="1">
      <alignment horizontal="center" vertical="center"/>
    </xf>
    <xf numFmtId="181" fontId="105" fillId="0" borderId="32" xfId="241" applyNumberFormat="1" applyFont="1" applyBorder="1">
      <alignment vertical="center"/>
    </xf>
    <xf numFmtId="181" fontId="105" fillId="0" borderId="75" xfId="241" applyNumberFormat="1" applyFont="1" applyBorder="1" applyAlignment="1">
      <alignment horizontal="right" vertical="center"/>
    </xf>
    <xf numFmtId="181" fontId="105" fillId="0" borderId="116" xfId="241" applyNumberFormat="1" applyFont="1" applyBorder="1">
      <alignment vertical="center"/>
    </xf>
    <xf numFmtId="181" fontId="105" fillId="0" borderId="24" xfId="241" applyNumberFormat="1" applyFont="1" applyBorder="1">
      <alignment vertical="center"/>
    </xf>
    <xf numFmtId="186" fontId="105" fillId="0" borderId="214" xfId="238" applyNumberFormat="1" applyFont="1" applyBorder="1">
      <alignment vertical="center"/>
    </xf>
    <xf numFmtId="186" fontId="105" fillId="0" borderId="202" xfId="238" applyNumberFormat="1" applyFont="1" applyBorder="1">
      <alignment vertical="center"/>
    </xf>
    <xf numFmtId="0" fontId="80" fillId="0" borderId="0" xfId="326" applyNumberFormat="1" applyFont="1" applyAlignment="1">
      <alignment horizontal="center" vertical="center"/>
    </xf>
    <xf numFmtId="0" fontId="182" fillId="0" borderId="0" xfId="326" applyNumberFormat="1" applyFont="1" applyAlignment="1">
      <alignment vertical="center" wrapText="1"/>
    </xf>
    <xf numFmtId="0" fontId="139" fillId="0" borderId="0" xfId="326" applyNumberFormat="1" applyFont="1" applyAlignment="1">
      <alignment horizontal="center" vertical="center"/>
    </xf>
    <xf numFmtId="0" fontId="80" fillId="0" borderId="11" xfId="326" applyNumberFormat="1" applyFont="1" applyBorder="1" applyAlignment="1">
      <alignment horizontal="center" vertical="top" wrapText="1"/>
    </xf>
    <xf numFmtId="0" fontId="105" fillId="27" borderId="148" xfId="326" applyNumberFormat="1" applyFont="1" applyFill="1" applyBorder="1" applyAlignment="1">
      <alignment horizontal="right" vertical="center"/>
    </xf>
    <xf numFmtId="0" fontId="105" fillId="0" borderId="148" xfId="326" applyNumberFormat="1" applyFont="1" applyBorder="1" applyAlignment="1">
      <alignment horizontal="right" vertical="center"/>
    </xf>
    <xf numFmtId="0" fontId="105" fillId="0" borderId="24" xfId="326" applyNumberFormat="1" applyFont="1" applyBorder="1" applyAlignment="1">
      <alignment horizontal="right" vertical="center"/>
    </xf>
    <xf numFmtId="0" fontId="105" fillId="27" borderId="24" xfId="326" applyNumberFormat="1" applyFont="1" applyFill="1" applyBorder="1" applyAlignment="1">
      <alignment horizontal="right" vertical="center"/>
    </xf>
    <xf numFmtId="0" fontId="163" fillId="0" borderId="148" xfId="326" applyNumberFormat="1" applyFont="1" applyBorder="1" applyAlignment="1">
      <alignment horizontal="right" vertical="center"/>
    </xf>
    <xf numFmtId="0" fontId="163" fillId="67" borderId="148" xfId="326" applyNumberFormat="1" applyFont="1" applyFill="1" applyBorder="1" applyAlignment="1">
      <alignment horizontal="right" vertical="center"/>
    </xf>
    <xf numFmtId="0" fontId="105" fillId="67" borderId="148" xfId="326" applyNumberFormat="1" applyFont="1" applyFill="1" applyBorder="1" applyAlignment="1">
      <alignment horizontal="right" vertical="center"/>
    </xf>
    <xf numFmtId="0" fontId="105" fillId="0" borderId="148" xfId="326" applyNumberFormat="1" applyFont="1" applyFill="1" applyBorder="1" applyAlignment="1">
      <alignment horizontal="right" vertical="center"/>
    </xf>
    <xf numFmtId="0" fontId="80" fillId="0" borderId="0" xfId="326" applyNumberFormat="1" applyFont="1" applyAlignment="1">
      <alignment horizontal="right" vertical="center"/>
    </xf>
    <xf numFmtId="0" fontId="82" fillId="0" borderId="0" xfId="326" applyNumberFormat="1" applyAlignment="1">
      <alignment horizontal="right" vertical="center"/>
    </xf>
    <xf numFmtId="0" fontId="146" fillId="0" borderId="0" xfId="326" applyNumberFormat="1" applyFont="1" applyAlignment="1">
      <alignment horizontal="right" vertical="center"/>
    </xf>
    <xf numFmtId="0" fontId="82" fillId="0" borderId="0" xfId="326" applyNumberFormat="1" applyAlignment="1">
      <alignment horizontal="center" vertical="center"/>
    </xf>
    <xf numFmtId="177" fontId="136" fillId="27" borderId="148" xfId="45" applyNumberFormat="1" applyFont="1" applyFill="1" applyBorder="1" applyAlignment="1">
      <alignment horizontal="left" vertical="center"/>
    </xf>
    <xf numFmtId="186" fontId="105" fillId="0" borderId="194" xfId="238" applyNumberFormat="1" applyFont="1" applyBorder="1">
      <alignment vertical="center"/>
    </xf>
    <xf numFmtId="186" fontId="105" fillId="0" borderId="215" xfId="238" applyNumberFormat="1" applyFont="1" applyBorder="1">
      <alignment vertical="center"/>
    </xf>
    <xf numFmtId="14" fontId="105" fillId="0" borderId="0" xfId="98" applyNumberFormat="1" applyFont="1" applyAlignment="1">
      <alignment vertical="center"/>
    </xf>
    <xf numFmtId="49" fontId="102" fillId="0" borderId="17" xfId="0" applyNumberFormat="1" applyFont="1" applyBorder="1" applyAlignment="1">
      <alignment horizontal="center" vertical="top" wrapText="1"/>
    </xf>
    <xf numFmtId="49" fontId="152" fillId="0" borderId="148" xfId="0" applyNumberFormat="1" applyFont="1" applyBorder="1" applyAlignment="1">
      <alignment horizontal="center" vertical="center"/>
    </xf>
    <xf numFmtId="0" fontId="79" fillId="0" borderId="0" xfId="0" applyFont="1" applyAlignment="1">
      <alignment vertical="center"/>
    </xf>
    <xf numFmtId="182" fontId="102" fillId="0" borderId="216" xfId="0" applyNumberFormat="1" applyFont="1" applyBorder="1" applyAlignment="1">
      <alignment horizontal="center" vertical="center"/>
    </xf>
    <xf numFmtId="182" fontId="102" fillId="0" borderId="217" xfId="0" applyNumberFormat="1" applyFont="1" applyBorder="1" applyAlignment="1">
      <alignment horizontal="center" vertical="center"/>
    </xf>
    <xf numFmtId="182" fontId="102" fillId="0" borderId="155" xfId="0" applyNumberFormat="1" applyFont="1" applyBorder="1" applyAlignment="1">
      <alignment horizontal="center" vertical="center"/>
    </xf>
    <xf numFmtId="182" fontId="102" fillId="0" borderId="218" xfId="0" applyNumberFormat="1" applyFont="1" applyBorder="1" applyAlignment="1">
      <alignment horizontal="center" vertical="center"/>
    </xf>
    <xf numFmtId="182" fontId="102" fillId="0" borderId="219" xfId="0" applyNumberFormat="1" applyFont="1" applyBorder="1" applyAlignment="1">
      <alignment horizontal="center" vertical="center"/>
    </xf>
    <xf numFmtId="178" fontId="102" fillId="0" borderId="155" xfId="0" applyNumberFormat="1" applyFont="1" applyBorder="1" applyAlignment="1">
      <alignment horizontal="right" vertical="center"/>
    </xf>
    <xf numFmtId="182" fontId="165" fillId="31" borderId="57" xfId="98" applyNumberFormat="1" applyFont="1" applyFill="1" applyBorder="1" applyAlignment="1">
      <alignment vertical="center"/>
    </xf>
    <xf numFmtId="0" fontId="116" fillId="31" borderId="148" xfId="98" applyFont="1" applyFill="1" applyBorder="1" applyAlignment="1">
      <alignment horizontal="center" vertical="center"/>
    </xf>
    <xf numFmtId="182" fontId="165" fillId="31" borderId="148" xfId="98" applyNumberFormat="1" applyFont="1" applyFill="1" applyBorder="1" applyAlignment="1">
      <alignment vertical="center"/>
    </xf>
    <xf numFmtId="181" fontId="165" fillId="31" borderId="31" xfId="98" applyNumberFormat="1" applyFont="1" applyFill="1" applyBorder="1" applyAlignment="1">
      <alignment vertical="center"/>
    </xf>
    <xf numFmtId="181" fontId="165" fillId="31" borderId="29" xfId="98" applyNumberFormat="1" applyFont="1" applyFill="1" applyBorder="1" applyAlignment="1">
      <alignment vertical="center"/>
    </xf>
    <xf numFmtId="181" fontId="165" fillId="31" borderId="26" xfId="98" applyNumberFormat="1" applyFont="1" applyFill="1" applyBorder="1" applyAlignment="1">
      <alignment vertical="center"/>
    </xf>
    <xf numFmtId="181" fontId="165" fillId="31" borderId="28" xfId="98" applyNumberFormat="1" applyFont="1" applyFill="1" applyBorder="1" applyAlignment="1">
      <alignment vertical="center"/>
    </xf>
    <xf numFmtId="181" fontId="165" fillId="31" borderId="148" xfId="98" applyNumberFormat="1" applyFont="1" applyFill="1" applyBorder="1" applyAlignment="1">
      <alignment vertical="center"/>
    </xf>
    <xf numFmtId="181" fontId="165" fillId="31" borderId="74" xfId="98" applyNumberFormat="1" applyFont="1" applyFill="1" applyBorder="1" applyAlignment="1">
      <alignment vertical="center"/>
    </xf>
    <xf numFmtId="0" fontId="116" fillId="31" borderId="30" xfId="98" applyFont="1" applyFill="1" applyBorder="1" applyAlignment="1">
      <alignment horizontal="left" vertical="center"/>
    </xf>
    <xf numFmtId="192" fontId="116" fillId="31" borderId="11" xfId="98" applyNumberFormat="1" applyFont="1" applyFill="1" applyBorder="1" applyAlignment="1">
      <alignment vertical="center"/>
    </xf>
    <xf numFmtId="183" fontId="116" fillId="31" borderId="11" xfId="98" applyNumberFormat="1" applyFont="1" applyFill="1" applyBorder="1" applyAlignment="1">
      <alignment horizontal="center" vertical="center"/>
    </xf>
    <xf numFmtId="183" fontId="116" fillId="31" borderId="34" xfId="98" applyNumberFormat="1" applyFont="1" applyFill="1" applyBorder="1" applyAlignment="1">
      <alignment horizontal="center" vertical="center"/>
    </xf>
    <xf numFmtId="181" fontId="209" fillId="31" borderId="54" xfId="47" applyNumberFormat="1" applyFont="1" applyFill="1" applyBorder="1" applyAlignment="1">
      <alignment vertical="center"/>
    </xf>
    <xf numFmtId="181" fontId="209" fillId="31" borderId="55" xfId="47" applyNumberFormat="1" applyFont="1" applyFill="1" applyBorder="1" applyAlignment="1">
      <alignment vertical="center"/>
    </xf>
    <xf numFmtId="181" fontId="209" fillId="31" borderId="56" xfId="47" applyNumberFormat="1" applyFont="1" applyFill="1" applyBorder="1" applyAlignment="1">
      <alignment vertical="center"/>
    </xf>
    <xf numFmtId="181" fontId="209" fillId="31" borderId="11" xfId="47" applyNumberFormat="1" applyFont="1" applyFill="1" applyBorder="1" applyAlignment="1">
      <alignment vertical="center"/>
    </xf>
    <xf numFmtId="181" fontId="209" fillId="31" borderId="94" xfId="47" applyNumberFormat="1" applyFont="1" applyFill="1" applyBorder="1" applyAlignment="1">
      <alignment vertical="center"/>
    </xf>
    <xf numFmtId="181" fontId="209" fillId="31" borderId="68" xfId="47" applyNumberFormat="1" applyFont="1" applyFill="1" applyBorder="1" applyAlignment="1">
      <alignment vertical="center"/>
    </xf>
    <xf numFmtId="187" fontId="116" fillId="31" borderId="23" xfId="47" applyNumberFormat="1" applyFont="1" applyFill="1" applyBorder="1" applyAlignment="1">
      <alignment vertical="center"/>
    </xf>
    <xf numFmtId="183" fontId="105" fillId="36" borderId="148" xfId="109" applyNumberFormat="1" applyFont="1" applyFill="1" applyBorder="1" applyAlignment="1">
      <alignment horizontal="right" vertical="center"/>
    </xf>
    <xf numFmtId="178" fontId="165" fillId="36" borderId="148" xfId="47" applyNumberFormat="1" applyFont="1" applyFill="1" applyBorder="1" applyAlignment="1">
      <alignment horizontal="right" vertical="center"/>
    </xf>
    <xf numFmtId="181" fontId="165" fillId="36" borderId="148" xfId="109" applyNumberFormat="1" applyFont="1" applyFill="1" applyBorder="1" applyAlignment="1">
      <alignment horizontal="right" vertical="center"/>
    </xf>
    <xf numFmtId="181" fontId="165" fillId="36" borderId="31" xfId="109" applyNumberFormat="1" applyFont="1" applyFill="1" applyBorder="1" applyAlignment="1">
      <alignment horizontal="right" vertical="center"/>
    </xf>
    <xf numFmtId="181" fontId="165" fillId="36" borderId="26" xfId="109" applyNumberFormat="1" applyFont="1" applyFill="1" applyBorder="1" applyAlignment="1">
      <alignment horizontal="right" vertical="center"/>
    </xf>
    <xf numFmtId="181" fontId="165" fillId="36" borderId="29" xfId="109" applyNumberFormat="1" applyFont="1" applyFill="1" applyBorder="1" applyAlignment="1">
      <alignment horizontal="right" vertical="center"/>
    </xf>
    <xf numFmtId="183" fontId="165" fillId="36" borderId="148" xfId="47" applyNumberFormat="1" applyFont="1" applyFill="1" applyBorder="1" applyAlignment="1">
      <alignment horizontal="right" vertical="center" wrapText="1"/>
    </xf>
    <xf numFmtId="181" fontId="165" fillId="36" borderId="30" xfId="109" applyNumberFormat="1" applyFont="1" applyFill="1" applyBorder="1" applyAlignment="1">
      <alignment horizontal="right" vertical="center"/>
    </xf>
    <xf numFmtId="0" fontId="148" fillId="29" borderId="148" xfId="0" applyFont="1" applyFill="1" applyBorder="1" applyAlignment="1">
      <alignment horizontal="center" vertical="center"/>
    </xf>
    <xf numFmtId="178" fontId="152" fillId="0" borderId="148" xfId="0" applyNumberFormat="1" applyFont="1" applyBorder="1" applyAlignment="1">
      <alignment horizontal="right" vertical="center"/>
    </xf>
    <xf numFmtId="182" fontId="152" fillId="36" borderId="148" xfId="0" applyNumberFormat="1" applyFont="1" applyFill="1" applyBorder="1" applyAlignment="1">
      <alignment horizontal="right" vertical="center"/>
    </xf>
    <xf numFmtId="0" fontId="152" fillId="0" borderId="148" xfId="0" applyFont="1" applyBorder="1" applyAlignment="1">
      <alignment horizontal="center" vertical="center"/>
    </xf>
    <xf numFmtId="49" fontId="165" fillId="33" borderId="23" xfId="98" applyNumberFormat="1" applyFont="1" applyFill="1" applyBorder="1" applyAlignment="1">
      <alignment horizontal="center" vertical="center"/>
    </xf>
    <xf numFmtId="49" fontId="165" fillId="30" borderId="23" xfId="98" applyNumberFormat="1" applyFont="1" applyFill="1" applyBorder="1" applyAlignment="1">
      <alignment horizontal="center" vertical="center"/>
    </xf>
    <xf numFmtId="49" fontId="165" fillId="31" borderId="23" xfId="98" applyNumberFormat="1" applyFont="1" applyFill="1" applyBorder="1" applyAlignment="1">
      <alignment horizontal="center" vertical="center"/>
    </xf>
    <xf numFmtId="177" fontId="136" fillId="67" borderId="148" xfId="45" applyNumberFormat="1" applyFont="1" applyFill="1" applyBorder="1" applyAlignment="1">
      <alignment horizontal="left" vertical="center"/>
    </xf>
    <xf numFmtId="182" fontId="165" fillId="36" borderId="148" xfId="98" applyNumberFormat="1" applyFont="1" applyFill="1" applyBorder="1" applyAlignment="1">
      <alignment vertical="center"/>
    </xf>
    <xf numFmtId="182" fontId="165" fillId="36" borderId="57" xfId="98" applyNumberFormat="1" applyFont="1" applyFill="1" applyBorder="1" applyAlignment="1">
      <alignment vertical="center"/>
    </xf>
    <xf numFmtId="0" fontId="116" fillId="36" borderId="148" xfId="98" applyFont="1" applyFill="1" applyBorder="1" applyAlignment="1">
      <alignment horizontal="center" vertical="center"/>
    </xf>
    <xf numFmtId="181" fontId="165" fillId="36" borderId="31" xfId="98" applyNumberFormat="1" applyFont="1" applyFill="1" applyBorder="1" applyAlignment="1">
      <alignment vertical="center"/>
    </xf>
    <xf numFmtId="181" fontId="165" fillId="36" borderId="29" xfId="98" applyNumberFormat="1" applyFont="1" applyFill="1" applyBorder="1" applyAlignment="1">
      <alignment vertical="center"/>
    </xf>
    <xf numFmtId="181" fontId="165" fillId="36" borderId="26" xfId="98" applyNumberFormat="1" applyFont="1" applyFill="1" applyBorder="1" applyAlignment="1">
      <alignment vertical="center"/>
    </xf>
    <xf numFmtId="181" fontId="165" fillId="36" borderId="28" xfId="98" applyNumberFormat="1" applyFont="1" applyFill="1" applyBorder="1" applyAlignment="1">
      <alignment vertical="center"/>
    </xf>
    <xf numFmtId="181" fontId="165" fillId="36" borderId="148" xfId="98" applyNumberFormat="1" applyFont="1" applyFill="1" applyBorder="1" applyAlignment="1">
      <alignment vertical="center"/>
    </xf>
    <xf numFmtId="181" fontId="165" fillId="36" borderId="74" xfId="98" applyNumberFormat="1" applyFont="1" applyFill="1" applyBorder="1" applyAlignment="1">
      <alignment vertical="center"/>
    </xf>
    <xf numFmtId="0" fontId="116" fillId="36" borderId="30" xfId="98" applyFont="1" applyFill="1" applyBorder="1" applyAlignment="1">
      <alignment horizontal="left" vertical="center"/>
    </xf>
    <xf numFmtId="192" fontId="116" fillId="36" borderId="11" xfId="98" applyNumberFormat="1" applyFont="1" applyFill="1" applyBorder="1" applyAlignment="1">
      <alignment vertical="center"/>
    </xf>
    <xf numFmtId="183" fontId="116" fillId="36" borderId="11" xfId="98" applyNumberFormat="1" applyFont="1" applyFill="1" applyBorder="1" applyAlignment="1">
      <alignment horizontal="center" vertical="center"/>
    </xf>
    <xf numFmtId="183" fontId="116" fillId="36" borderId="34" xfId="98" applyNumberFormat="1" applyFont="1" applyFill="1" applyBorder="1" applyAlignment="1">
      <alignment horizontal="center" vertical="center"/>
    </xf>
    <xf numFmtId="181" fontId="209" fillId="36" borderId="54" xfId="47" applyNumberFormat="1" applyFont="1" applyFill="1" applyBorder="1" applyAlignment="1">
      <alignment vertical="center"/>
    </xf>
    <xf numFmtId="181" fontId="209" fillId="36" borderId="55" xfId="47" applyNumberFormat="1" applyFont="1" applyFill="1" applyBorder="1" applyAlignment="1">
      <alignment vertical="center"/>
    </xf>
    <xf numFmtId="181" fontId="209" fillId="36" borderId="56" xfId="47" applyNumberFormat="1" applyFont="1" applyFill="1" applyBorder="1" applyAlignment="1">
      <alignment vertical="center"/>
    </xf>
    <xf numFmtId="181" fontId="209" fillId="36" borderId="11" xfId="47" applyNumberFormat="1" applyFont="1" applyFill="1" applyBorder="1" applyAlignment="1">
      <alignment vertical="center"/>
    </xf>
    <xf numFmtId="181" fontId="209" fillId="36" borderId="94" xfId="47" applyNumberFormat="1" applyFont="1" applyFill="1" applyBorder="1" applyAlignment="1">
      <alignment vertical="center"/>
    </xf>
    <xf numFmtId="181" fontId="209" fillId="36" borderId="68" xfId="47" applyNumberFormat="1" applyFont="1" applyFill="1" applyBorder="1" applyAlignment="1">
      <alignment vertical="center"/>
    </xf>
    <xf numFmtId="187" fontId="116" fillId="36" borderId="23" xfId="47" applyNumberFormat="1" applyFont="1" applyFill="1" applyBorder="1" applyAlignment="1">
      <alignment vertical="center"/>
    </xf>
    <xf numFmtId="49" fontId="165" fillId="36" borderId="23" xfId="98" applyNumberFormat="1" applyFont="1" applyFill="1" applyBorder="1" applyAlignment="1">
      <alignment horizontal="center" vertical="center"/>
    </xf>
    <xf numFmtId="178" fontId="136" fillId="29" borderId="109" xfId="241" quotePrefix="1" applyNumberFormat="1" applyFont="1" applyFill="1" applyBorder="1" applyAlignment="1">
      <alignment horizontal="center" vertical="center"/>
    </xf>
    <xf numFmtId="181" fontId="105" fillId="29" borderId="114" xfId="241" applyNumberFormat="1" applyFont="1" applyFill="1" applyBorder="1">
      <alignment vertical="center"/>
    </xf>
    <xf numFmtId="181" fontId="105" fillId="29" borderId="109" xfId="241" applyNumberFormat="1" applyFont="1" applyFill="1" applyBorder="1" applyAlignment="1">
      <alignment horizontal="right" vertical="center"/>
    </xf>
    <xf numFmtId="181" fontId="105" fillId="29" borderId="110" xfId="241" applyNumberFormat="1" applyFont="1" applyFill="1" applyBorder="1">
      <alignment vertical="center"/>
    </xf>
    <xf numFmtId="181" fontId="105" fillId="29" borderId="112" xfId="241" applyNumberFormat="1" applyFont="1" applyFill="1" applyBorder="1">
      <alignment vertical="center"/>
    </xf>
    <xf numFmtId="186" fontId="105" fillId="29" borderId="192" xfId="238" applyNumberFormat="1" applyFont="1" applyFill="1" applyBorder="1">
      <alignment vertical="center"/>
    </xf>
    <xf numFmtId="186" fontId="105" fillId="29" borderId="112" xfId="238" applyNumberFormat="1" applyFont="1" applyFill="1" applyBorder="1">
      <alignment vertical="center"/>
    </xf>
    <xf numFmtId="182" fontId="130" fillId="35" borderId="14" xfId="0" applyNumberFormat="1" applyFont="1" applyFill="1" applyBorder="1" applyAlignment="1">
      <alignment horizontal="center" vertical="center"/>
    </xf>
    <xf numFmtId="182" fontId="130" fillId="35" borderId="51" xfId="0" applyNumberFormat="1" applyFont="1" applyFill="1" applyBorder="1" applyAlignment="1">
      <alignment horizontal="center" vertical="center"/>
    </xf>
    <xf numFmtId="182" fontId="130" fillId="34" borderId="14" xfId="0" applyNumberFormat="1" applyFont="1" applyFill="1" applyBorder="1" applyAlignment="1">
      <alignment horizontal="center" vertical="center"/>
    </xf>
    <xf numFmtId="0" fontId="86" fillId="26" borderId="12" xfId="45" applyFont="1" applyFill="1" applyBorder="1" applyAlignment="1">
      <alignment horizontal="center" vertical="center"/>
    </xf>
    <xf numFmtId="180" fontId="114" fillId="29" borderId="0" xfId="45" applyNumberFormat="1" applyFont="1" applyFill="1" applyAlignment="1">
      <alignment horizontal="center" vertical="center"/>
    </xf>
    <xf numFmtId="0" fontId="106" fillId="0" borderId="34" xfId="98" applyFont="1" applyBorder="1" applyAlignment="1">
      <alignment horizontal="center" vertical="center" wrapText="1"/>
    </xf>
    <xf numFmtId="0" fontId="106" fillId="0" borderId="23" xfId="98" applyFont="1" applyBorder="1" applyAlignment="1">
      <alignment horizontal="center" vertical="center" wrapText="1"/>
    </xf>
    <xf numFmtId="0" fontId="82" fillId="0" borderId="156" xfId="98" applyBorder="1" applyAlignment="1">
      <alignment horizontal="center" vertical="center" wrapText="1"/>
    </xf>
    <xf numFmtId="0" fontId="82" fillId="0" borderId="157" xfId="98" applyBorder="1" applyAlignment="1">
      <alignment horizontal="center" vertical="center" wrapText="1"/>
    </xf>
    <xf numFmtId="0" fontId="82" fillId="0" borderId="21" xfId="98" applyBorder="1" applyAlignment="1">
      <alignment horizontal="center" vertical="center" wrapText="1"/>
    </xf>
    <xf numFmtId="0" fontId="82" fillId="0" borderId="13" xfId="98" applyBorder="1" applyAlignment="1">
      <alignment horizontal="center" vertical="center" wrapText="1"/>
    </xf>
    <xf numFmtId="0" fontId="116" fillId="24" borderId="192" xfId="98" applyFont="1" applyFill="1" applyBorder="1" applyAlignment="1">
      <alignment horizontal="center" vertical="center" wrapText="1"/>
    </xf>
    <xf numFmtId="0" fontId="116" fillId="24" borderId="114" xfId="98" applyFont="1" applyFill="1" applyBorder="1" applyAlignment="1">
      <alignment horizontal="center" vertical="center" wrapText="1"/>
    </xf>
    <xf numFmtId="0" fontId="102" fillId="0" borderId="18" xfId="98" applyFont="1" applyBorder="1" applyAlignment="1">
      <alignment horizontal="center" vertical="center" shrinkToFit="1"/>
    </xf>
    <xf numFmtId="0" fontId="102" fillId="0" borderId="67" xfId="98" applyFont="1" applyBorder="1" applyAlignment="1">
      <alignment horizontal="center" vertical="center" shrinkToFit="1"/>
    </xf>
    <xf numFmtId="0" fontId="102" fillId="0" borderId="35" xfId="98" applyFont="1" applyBorder="1" applyAlignment="1">
      <alignment horizontal="center" vertical="center" shrinkToFit="1"/>
    </xf>
    <xf numFmtId="0" fontId="102" fillId="0" borderId="18" xfId="98" applyFont="1" applyBorder="1" applyAlignment="1">
      <alignment horizontal="center" vertical="center" wrapText="1" shrinkToFit="1"/>
    </xf>
    <xf numFmtId="0" fontId="102" fillId="0" borderId="67" xfId="98" applyFont="1" applyBorder="1" applyAlignment="1">
      <alignment horizontal="center" vertical="center" wrapText="1" shrinkToFit="1"/>
    </xf>
    <xf numFmtId="0" fontId="102" fillId="0" borderId="35" xfId="98" applyFont="1" applyBorder="1" applyAlignment="1">
      <alignment horizontal="center" vertical="center" wrapText="1" shrinkToFit="1"/>
    </xf>
    <xf numFmtId="0" fontId="105" fillId="0" borderId="18" xfId="98" applyFont="1" applyBorder="1" applyAlignment="1">
      <alignment horizontal="center" vertical="center" wrapText="1" shrinkToFit="1"/>
    </xf>
    <xf numFmtId="0" fontId="105" fillId="0" borderId="67" xfId="98" applyFont="1" applyBorder="1" applyAlignment="1">
      <alignment horizontal="center" vertical="center" wrapText="1" shrinkToFit="1"/>
    </xf>
    <xf numFmtId="0" fontId="105" fillId="0" borderId="35" xfId="98" applyFont="1" applyBorder="1" applyAlignment="1">
      <alignment horizontal="center" vertical="center" wrapText="1" shrinkToFit="1"/>
    </xf>
    <xf numFmtId="0" fontId="125" fillId="0" borderId="34" xfId="109" applyFont="1" applyBorder="1" applyAlignment="1">
      <alignment horizontal="center" vertical="center"/>
    </xf>
    <xf numFmtId="0" fontId="125" fillId="0" borderId="15" xfId="109" applyFont="1" applyBorder="1" applyAlignment="1">
      <alignment horizontal="center" vertical="center"/>
    </xf>
    <xf numFmtId="0" fontId="125" fillId="0" borderId="23" xfId="109" applyFont="1" applyBorder="1" applyAlignment="1">
      <alignment horizontal="center" vertical="center"/>
    </xf>
    <xf numFmtId="0" fontId="178" fillId="0" borderId="15" xfId="109" applyFont="1" applyBorder="1" applyAlignment="1">
      <alignment horizontal="center" vertical="center" wrapText="1"/>
    </xf>
    <xf numFmtId="183" fontId="116" fillId="24" borderId="34" xfId="109" applyNumberFormat="1" applyFont="1" applyFill="1" applyBorder="1" applyAlignment="1">
      <alignment horizontal="center" vertical="center"/>
    </xf>
    <xf numFmtId="183" fontId="116" fillId="24" borderId="23" xfId="109" applyNumberFormat="1" applyFont="1" applyFill="1" applyBorder="1" applyAlignment="1">
      <alignment horizontal="center" vertical="center"/>
    </xf>
    <xf numFmtId="183" fontId="116" fillId="24" borderId="11" xfId="109" applyNumberFormat="1" applyFont="1" applyFill="1" applyBorder="1" applyAlignment="1">
      <alignment horizontal="center" vertical="center"/>
    </xf>
    <xf numFmtId="183" fontId="105" fillId="24" borderId="12" xfId="109" applyNumberFormat="1" applyFont="1" applyFill="1" applyBorder="1" applyAlignment="1">
      <alignment horizontal="center" vertical="center"/>
    </xf>
    <xf numFmtId="183" fontId="105" fillId="24" borderId="20" xfId="109" applyNumberFormat="1" applyFont="1" applyFill="1" applyBorder="1" applyAlignment="1">
      <alignment horizontal="center" vertical="center"/>
    </xf>
  </cellXfs>
  <cellStyles count="591">
    <cellStyle name="20% - アクセント 1" xfId="1" builtinId="30" customBuiltin="1"/>
    <cellStyle name="20% - アクセント 1 2" xfId="50" xr:uid="{00000000-0005-0000-0000-000001000000}"/>
    <cellStyle name="20% - アクセント 1 3" xfId="170" xr:uid="{00000000-0005-0000-0000-000002000000}"/>
    <cellStyle name="20% - アクセント 2" xfId="2" builtinId="34" customBuiltin="1"/>
    <cellStyle name="20% - アクセント 2 2" xfId="51" xr:uid="{00000000-0005-0000-0000-000004000000}"/>
    <cellStyle name="20% - アクセント 2 3" xfId="171" xr:uid="{00000000-0005-0000-0000-000005000000}"/>
    <cellStyle name="20% - アクセント 3" xfId="3" builtinId="38" customBuiltin="1"/>
    <cellStyle name="20% - アクセント 3 2" xfId="52" xr:uid="{00000000-0005-0000-0000-000007000000}"/>
    <cellStyle name="20% - アクセント 3 3" xfId="172" xr:uid="{00000000-0005-0000-0000-000008000000}"/>
    <cellStyle name="20% - アクセント 4" xfId="4" builtinId="42" customBuiltin="1"/>
    <cellStyle name="20% - アクセント 4 2" xfId="53" xr:uid="{00000000-0005-0000-0000-00000A000000}"/>
    <cellStyle name="20% - アクセント 4 3" xfId="173" xr:uid="{00000000-0005-0000-0000-00000B000000}"/>
    <cellStyle name="20% - アクセント 5" xfId="5" builtinId="46" customBuiltin="1"/>
    <cellStyle name="20% - アクセント 5 2" xfId="54" xr:uid="{00000000-0005-0000-0000-00000D000000}"/>
    <cellStyle name="20% - アクセント 5 3" xfId="174" xr:uid="{00000000-0005-0000-0000-00000E000000}"/>
    <cellStyle name="20% - アクセント 6" xfId="6" builtinId="50" customBuiltin="1"/>
    <cellStyle name="20% - アクセント 6 2" xfId="55" xr:uid="{00000000-0005-0000-0000-000010000000}"/>
    <cellStyle name="20% - アクセント 6 3" xfId="175" xr:uid="{00000000-0005-0000-0000-000011000000}"/>
    <cellStyle name="40% - アクセント 1" xfId="7" builtinId="31" customBuiltin="1"/>
    <cellStyle name="40% - アクセント 1 2" xfId="56" xr:uid="{00000000-0005-0000-0000-000013000000}"/>
    <cellStyle name="40% - アクセント 1 3" xfId="176" xr:uid="{00000000-0005-0000-0000-000014000000}"/>
    <cellStyle name="40% - アクセント 2" xfId="8" builtinId="35" customBuiltin="1"/>
    <cellStyle name="40% - アクセント 2 2" xfId="57" xr:uid="{00000000-0005-0000-0000-000016000000}"/>
    <cellStyle name="40% - アクセント 2 3" xfId="177" xr:uid="{00000000-0005-0000-0000-000017000000}"/>
    <cellStyle name="40% - アクセント 3" xfId="9" builtinId="39" customBuiltin="1"/>
    <cellStyle name="40% - アクセント 3 2" xfId="58" xr:uid="{00000000-0005-0000-0000-000019000000}"/>
    <cellStyle name="40% - アクセント 3 3" xfId="178" xr:uid="{00000000-0005-0000-0000-00001A000000}"/>
    <cellStyle name="40% - アクセント 4" xfId="10" builtinId="43" customBuiltin="1"/>
    <cellStyle name="40% - アクセント 4 2" xfId="59" xr:uid="{00000000-0005-0000-0000-00001C000000}"/>
    <cellStyle name="40% - アクセント 4 3" xfId="179" xr:uid="{00000000-0005-0000-0000-00001D000000}"/>
    <cellStyle name="40% - アクセント 5" xfId="11" builtinId="47" customBuiltin="1"/>
    <cellStyle name="40% - アクセント 5 2" xfId="60" xr:uid="{00000000-0005-0000-0000-00001F000000}"/>
    <cellStyle name="40% - アクセント 5 3" xfId="180" xr:uid="{00000000-0005-0000-0000-000020000000}"/>
    <cellStyle name="40% - アクセント 6" xfId="12" builtinId="51" customBuiltin="1"/>
    <cellStyle name="40% - アクセント 6 2" xfId="61" xr:uid="{00000000-0005-0000-0000-000022000000}"/>
    <cellStyle name="40% - アクセント 6 3" xfId="181" xr:uid="{00000000-0005-0000-0000-000023000000}"/>
    <cellStyle name="60% - アクセント 1" xfId="13" builtinId="32" customBuiltin="1"/>
    <cellStyle name="60% - アクセント 1 2" xfId="62" xr:uid="{00000000-0005-0000-0000-000025000000}"/>
    <cellStyle name="60% - アクセント 1 3" xfId="182" xr:uid="{00000000-0005-0000-0000-000026000000}"/>
    <cellStyle name="60% - アクセント 2" xfId="14" builtinId="36" customBuiltin="1"/>
    <cellStyle name="60% - アクセント 2 2" xfId="63" xr:uid="{00000000-0005-0000-0000-000028000000}"/>
    <cellStyle name="60% - アクセント 2 3" xfId="183" xr:uid="{00000000-0005-0000-0000-000029000000}"/>
    <cellStyle name="60% - アクセント 3" xfId="15" builtinId="40" customBuiltin="1"/>
    <cellStyle name="60% - アクセント 3 2" xfId="64" xr:uid="{00000000-0005-0000-0000-00002B000000}"/>
    <cellStyle name="60% - アクセント 3 3" xfId="184" xr:uid="{00000000-0005-0000-0000-00002C000000}"/>
    <cellStyle name="60% - アクセント 4" xfId="16" builtinId="44" customBuiltin="1"/>
    <cellStyle name="60% - アクセント 4 2" xfId="65" xr:uid="{00000000-0005-0000-0000-00002E000000}"/>
    <cellStyle name="60% - アクセント 4 3" xfId="185" xr:uid="{00000000-0005-0000-0000-00002F000000}"/>
    <cellStyle name="60% - アクセント 5" xfId="17" builtinId="48" customBuiltin="1"/>
    <cellStyle name="60% - アクセント 5 2" xfId="66" xr:uid="{00000000-0005-0000-0000-000031000000}"/>
    <cellStyle name="60% - アクセント 5 3" xfId="186" xr:uid="{00000000-0005-0000-0000-000032000000}"/>
    <cellStyle name="60% - アクセント 6" xfId="18" builtinId="52" customBuiltin="1"/>
    <cellStyle name="60% - アクセント 6 2" xfId="67" xr:uid="{00000000-0005-0000-0000-000034000000}"/>
    <cellStyle name="60% - アクセント 6 3" xfId="187" xr:uid="{00000000-0005-0000-0000-000035000000}"/>
    <cellStyle name="Normal_Daily Report to Omron" xfId="19" xr:uid="{00000000-0005-0000-0000-000036000000}"/>
    <cellStyle name="アクセント 1" xfId="20" builtinId="29" customBuiltin="1"/>
    <cellStyle name="アクセント 1 2" xfId="68" xr:uid="{00000000-0005-0000-0000-000038000000}"/>
    <cellStyle name="アクセント 1 3" xfId="188" xr:uid="{00000000-0005-0000-0000-000039000000}"/>
    <cellStyle name="アクセント 2" xfId="21" builtinId="33" customBuiltin="1"/>
    <cellStyle name="アクセント 2 2" xfId="69" xr:uid="{00000000-0005-0000-0000-00003B000000}"/>
    <cellStyle name="アクセント 2 3" xfId="189" xr:uid="{00000000-0005-0000-0000-00003C000000}"/>
    <cellStyle name="アクセント 3" xfId="22" builtinId="37" customBuiltin="1"/>
    <cellStyle name="アクセント 3 2" xfId="70" xr:uid="{00000000-0005-0000-0000-00003E000000}"/>
    <cellStyle name="アクセント 3 3" xfId="190" xr:uid="{00000000-0005-0000-0000-00003F000000}"/>
    <cellStyle name="アクセント 4" xfId="23" builtinId="41" customBuiltin="1"/>
    <cellStyle name="アクセント 4 2" xfId="71" xr:uid="{00000000-0005-0000-0000-000041000000}"/>
    <cellStyle name="アクセント 4 3" xfId="191" xr:uid="{00000000-0005-0000-0000-000042000000}"/>
    <cellStyle name="アクセント 5" xfId="24" builtinId="45" customBuiltin="1"/>
    <cellStyle name="アクセント 5 2" xfId="72" xr:uid="{00000000-0005-0000-0000-000044000000}"/>
    <cellStyle name="アクセント 5 3" xfId="192" xr:uid="{00000000-0005-0000-0000-000045000000}"/>
    <cellStyle name="アクセント 6" xfId="25" builtinId="49" customBuiltin="1"/>
    <cellStyle name="アクセント 6 2" xfId="73" xr:uid="{00000000-0005-0000-0000-000047000000}"/>
    <cellStyle name="アクセント 6 3" xfId="193" xr:uid="{00000000-0005-0000-0000-000048000000}"/>
    <cellStyle name="タイトル" xfId="26" builtinId="15" customBuiltin="1"/>
    <cellStyle name="タイトル 2" xfId="74" xr:uid="{00000000-0005-0000-0000-00004A000000}"/>
    <cellStyle name="タイトル 3" xfId="194" xr:uid="{00000000-0005-0000-0000-00004B000000}"/>
    <cellStyle name="チェック セル" xfId="27" builtinId="23" customBuiltin="1"/>
    <cellStyle name="チェック セル 2" xfId="75" xr:uid="{00000000-0005-0000-0000-00004D000000}"/>
    <cellStyle name="チェック セル 3" xfId="195" xr:uid="{00000000-0005-0000-0000-00004E000000}"/>
    <cellStyle name="どちらでもない" xfId="28" builtinId="28" customBuiltin="1"/>
    <cellStyle name="どちらでもない 2" xfId="76" xr:uid="{00000000-0005-0000-0000-000050000000}"/>
    <cellStyle name="どちらでもない 3" xfId="196" xr:uid="{00000000-0005-0000-0000-000051000000}"/>
    <cellStyle name="パーセント" xfId="317" builtinId="5"/>
    <cellStyle name="メモ" xfId="29" builtinId="10" customBuiltin="1"/>
    <cellStyle name="メモ 2" xfId="78" xr:uid="{00000000-0005-0000-0000-000054000000}"/>
    <cellStyle name="メモ 2 2" xfId="111" xr:uid="{00000000-0005-0000-0000-000055000000}"/>
    <cellStyle name="メモ 2 2 2" xfId="214" xr:uid="{00000000-0005-0000-0000-000056000000}"/>
    <cellStyle name="メモ 2 3" xfId="85" xr:uid="{00000000-0005-0000-0000-000057000000}"/>
    <cellStyle name="メモ 2 4" xfId="147" xr:uid="{00000000-0005-0000-0000-000058000000}"/>
    <cellStyle name="メモ 3" xfId="104" xr:uid="{00000000-0005-0000-0000-000059000000}"/>
    <cellStyle name="メモ 3 2" xfId="125" xr:uid="{00000000-0005-0000-0000-00005A000000}"/>
    <cellStyle name="メモ 3 2 2" xfId="228" xr:uid="{00000000-0005-0000-0000-00005B000000}"/>
    <cellStyle name="メモ 3 3" xfId="141" xr:uid="{00000000-0005-0000-0000-00005C000000}"/>
    <cellStyle name="メモ 3 4" xfId="148" xr:uid="{00000000-0005-0000-0000-00005D000000}"/>
    <cellStyle name="メモ 4" xfId="103" xr:uid="{00000000-0005-0000-0000-00005E000000}"/>
    <cellStyle name="メモ 4 2" xfId="124" xr:uid="{00000000-0005-0000-0000-00005F000000}"/>
    <cellStyle name="メモ 4 2 2" xfId="227" xr:uid="{00000000-0005-0000-0000-000060000000}"/>
    <cellStyle name="メモ 4 3" xfId="140" xr:uid="{00000000-0005-0000-0000-000061000000}"/>
    <cellStyle name="メモ 4 4" xfId="149" xr:uid="{00000000-0005-0000-0000-000062000000}"/>
    <cellStyle name="メモ 5" xfId="77" xr:uid="{00000000-0005-0000-0000-000063000000}"/>
    <cellStyle name="メモ 5 2" xfId="212" xr:uid="{00000000-0005-0000-0000-000064000000}"/>
    <cellStyle name="メモ 6" xfId="110" xr:uid="{00000000-0005-0000-0000-000065000000}"/>
    <cellStyle name="メモ 6 2" xfId="213" xr:uid="{00000000-0005-0000-0000-000066000000}"/>
    <cellStyle name="メモ 7" xfId="83" xr:uid="{00000000-0005-0000-0000-000067000000}"/>
    <cellStyle name="メモ 8" xfId="150" xr:uid="{00000000-0005-0000-0000-000068000000}"/>
    <cellStyle name="メモ 9" xfId="197" xr:uid="{00000000-0005-0000-0000-000069000000}"/>
    <cellStyle name="リンク セル" xfId="30" builtinId="24" customBuiltin="1"/>
    <cellStyle name="リンク セル 2" xfId="79" xr:uid="{00000000-0005-0000-0000-00006B000000}"/>
    <cellStyle name="リンク セル 2 2" xfId="417" xr:uid="{00000000-0005-0000-0000-00006C000000}"/>
    <cellStyle name="リンク セル 3" xfId="198" xr:uid="{00000000-0005-0000-0000-00006D000000}"/>
    <cellStyle name="リンク セル 3 2" xfId="421" xr:uid="{00000000-0005-0000-0000-00006E000000}"/>
    <cellStyle name="リンク セル 4" xfId="416" xr:uid="{00000000-0005-0000-0000-00006F000000}"/>
    <cellStyle name="悪い" xfId="31" builtinId="27" customBuiltin="1"/>
    <cellStyle name="悪い 2" xfId="80" xr:uid="{00000000-0005-0000-0000-000071000000}"/>
    <cellStyle name="悪い 3" xfId="199" xr:uid="{00000000-0005-0000-0000-000072000000}"/>
    <cellStyle name="計算" xfId="32" builtinId="22" customBuiltin="1"/>
    <cellStyle name="計算 2" xfId="81" xr:uid="{00000000-0005-0000-0000-000074000000}"/>
    <cellStyle name="計算 2 2" xfId="113" xr:uid="{00000000-0005-0000-0000-000075000000}"/>
    <cellStyle name="計算 2 2 2" xfId="216" xr:uid="{00000000-0005-0000-0000-000076000000}"/>
    <cellStyle name="計算 2 3" xfId="93" xr:uid="{00000000-0005-0000-0000-000077000000}"/>
    <cellStyle name="計算 2 4" xfId="151" xr:uid="{00000000-0005-0000-0000-000078000000}"/>
    <cellStyle name="計算 3" xfId="105" xr:uid="{00000000-0005-0000-0000-000079000000}"/>
    <cellStyle name="計算 3 2" xfId="126" xr:uid="{00000000-0005-0000-0000-00007A000000}"/>
    <cellStyle name="計算 3 2 2" xfId="229" xr:uid="{00000000-0005-0000-0000-00007B000000}"/>
    <cellStyle name="計算 3 3" xfId="142" xr:uid="{00000000-0005-0000-0000-00007C000000}"/>
    <cellStyle name="計算 3 4" xfId="152" xr:uid="{00000000-0005-0000-0000-00007D000000}"/>
    <cellStyle name="計算 4" xfId="102" xr:uid="{00000000-0005-0000-0000-00007E000000}"/>
    <cellStyle name="計算 4 2" xfId="123" xr:uid="{00000000-0005-0000-0000-00007F000000}"/>
    <cellStyle name="計算 4 2 2" xfId="226" xr:uid="{00000000-0005-0000-0000-000080000000}"/>
    <cellStyle name="計算 4 3" xfId="139" xr:uid="{00000000-0005-0000-0000-000081000000}"/>
    <cellStyle name="計算 4 4" xfId="153" xr:uid="{00000000-0005-0000-0000-000082000000}"/>
    <cellStyle name="計算 5" xfId="112" xr:uid="{00000000-0005-0000-0000-000083000000}"/>
    <cellStyle name="計算 5 2" xfId="215" xr:uid="{00000000-0005-0000-0000-000084000000}"/>
    <cellStyle name="計算 6" xfId="91" xr:uid="{00000000-0005-0000-0000-000085000000}"/>
    <cellStyle name="計算 7" xfId="154" xr:uid="{00000000-0005-0000-0000-000086000000}"/>
    <cellStyle name="計算 8" xfId="200" xr:uid="{00000000-0005-0000-0000-000087000000}"/>
    <cellStyle name="警告文" xfId="33" builtinId="11" customBuiltin="1"/>
    <cellStyle name="警告文 2" xfId="82" xr:uid="{00000000-0005-0000-0000-000089000000}"/>
    <cellStyle name="警告文 3" xfId="201" xr:uid="{00000000-0005-0000-0000-00008A000000}"/>
    <cellStyle name="桁区切り" xfId="326" builtinId="6"/>
    <cellStyle name="桁区切り 2" xfId="249" xr:uid="{00000000-0005-0000-0000-00008C000000}"/>
    <cellStyle name="見出し 1" xfId="34" builtinId="16" customBuiltin="1"/>
    <cellStyle name="見出し 1 2" xfId="84" xr:uid="{00000000-0005-0000-0000-00008E000000}"/>
    <cellStyle name="見出し 1 3" xfId="202" xr:uid="{00000000-0005-0000-0000-00008F000000}"/>
    <cellStyle name="見出し 2" xfId="35" builtinId="17" customBuiltin="1"/>
    <cellStyle name="見出し 2 2" xfId="86" xr:uid="{00000000-0005-0000-0000-000091000000}"/>
    <cellStyle name="見出し 2 3" xfId="203" xr:uid="{00000000-0005-0000-0000-000092000000}"/>
    <cellStyle name="見出し 3" xfId="36" builtinId="18" customBuiltin="1"/>
    <cellStyle name="見出し 3 2" xfId="87" xr:uid="{00000000-0005-0000-0000-000094000000}"/>
    <cellStyle name="見出し 3 2 2" xfId="328" xr:uid="{00000000-0005-0000-0000-000095000000}"/>
    <cellStyle name="見出し 3 3" xfId="204" xr:uid="{00000000-0005-0000-0000-000096000000}"/>
    <cellStyle name="見出し 3 3 2" xfId="332" xr:uid="{00000000-0005-0000-0000-000097000000}"/>
    <cellStyle name="見出し 3 4" xfId="327" xr:uid="{00000000-0005-0000-0000-000098000000}"/>
    <cellStyle name="見出し 4" xfId="37" builtinId="19" customBuiltin="1"/>
    <cellStyle name="見出し 4 2" xfId="88" xr:uid="{00000000-0005-0000-0000-00009A000000}"/>
    <cellStyle name="見出し 4 3" xfId="205" xr:uid="{00000000-0005-0000-0000-00009B000000}"/>
    <cellStyle name="集計" xfId="38" builtinId="25" customBuiltin="1"/>
    <cellStyle name="集計 2" xfId="89" xr:uid="{00000000-0005-0000-0000-00009D000000}"/>
    <cellStyle name="集計 2 2" xfId="115" xr:uid="{00000000-0005-0000-0000-00009E000000}"/>
    <cellStyle name="集計 2 2 2" xfId="218" xr:uid="{00000000-0005-0000-0000-00009F000000}"/>
    <cellStyle name="集計 2 3" xfId="131" xr:uid="{00000000-0005-0000-0000-0000A0000000}"/>
    <cellStyle name="集計 2 4" xfId="155" xr:uid="{00000000-0005-0000-0000-0000A1000000}"/>
    <cellStyle name="集計 3" xfId="106" xr:uid="{00000000-0005-0000-0000-0000A2000000}"/>
    <cellStyle name="集計 3 2" xfId="127" xr:uid="{00000000-0005-0000-0000-0000A3000000}"/>
    <cellStyle name="集計 3 2 2" xfId="230" xr:uid="{00000000-0005-0000-0000-0000A4000000}"/>
    <cellStyle name="集計 3 3" xfId="143" xr:uid="{00000000-0005-0000-0000-0000A5000000}"/>
    <cellStyle name="集計 3 4" xfId="156" xr:uid="{00000000-0005-0000-0000-0000A6000000}"/>
    <cellStyle name="集計 4" xfId="101" xr:uid="{00000000-0005-0000-0000-0000A7000000}"/>
    <cellStyle name="集計 4 2" xfId="122" xr:uid="{00000000-0005-0000-0000-0000A8000000}"/>
    <cellStyle name="集計 4 2 2" xfId="225" xr:uid="{00000000-0005-0000-0000-0000A9000000}"/>
    <cellStyle name="集計 4 3" xfId="138" xr:uid="{00000000-0005-0000-0000-0000AA000000}"/>
    <cellStyle name="集計 4 4" xfId="157" xr:uid="{00000000-0005-0000-0000-0000AB000000}"/>
    <cellStyle name="集計 5" xfId="114" xr:uid="{00000000-0005-0000-0000-0000AC000000}"/>
    <cellStyle name="集計 5 2" xfId="217" xr:uid="{00000000-0005-0000-0000-0000AD000000}"/>
    <cellStyle name="集計 6" xfId="130" xr:uid="{00000000-0005-0000-0000-0000AE000000}"/>
    <cellStyle name="集計 7" xfId="158" xr:uid="{00000000-0005-0000-0000-0000AF000000}"/>
    <cellStyle name="集計 8" xfId="206" xr:uid="{00000000-0005-0000-0000-0000B0000000}"/>
    <cellStyle name="出力" xfId="39" builtinId="21" customBuiltin="1"/>
    <cellStyle name="出力 2" xfId="90" xr:uid="{00000000-0005-0000-0000-0000B2000000}"/>
    <cellStyle name="出力 2 2" xfId="117" xr:uid="{00000000-0005-0000-0000-0000B3000000}"/>
    <cellStyle name="出力 2 2 2" xfId="220" xr:uid="{00000000-0005-0000-0000-0000B4000000}"/>
    <cellStyle name="出力 2 3" xfId="133" xr:uid="{00000000-0005-0000-0000-0000B5000000}"/>
    <cellStyle name="出力 2 4" xfId="159" xr:uid="{00000000-0005-0000-0000-0000B6000000}"/>
    <cellStyle name="出力 3" xfId="107" xr:uid="{00000000-0005-0000-0000-0000B7000000}"/>
    <cellStyle name="出力 3 2" xfId="128" xr:uid="{00000000-0005-0000-0000-0000B8000000}"/>
    <cellStyle name="出力 3 2 2" xfId="231" xr:uid="{00000000-0005-0000-0000-0000B9000000}"/>
    <cellStyle name="出力 3 3" xfId="144" xr:uid="{00000000-0005-0000-0000-0000BA000000}"/>
    <cellStyle name="出力 3 4" xfId="160" xr:uid="{00000000-0005-0000-0000-0000BB000000}"/>
    <cellStyle name="出力 4" xfId="100" xr:uid="{00000000-0005-0000-0000-0000BC000000}"/>
    <cellStyle name="出力 4 2" xfId="121" xr:uid="{00000000-0005-0000-0000-0000BD000000}"/>
    <cellStyle name="出力 4 2 2" xfId="224" xr:uid="{00000000-0005-0000-0000-0000BE000000}"/>
    <cellStyle name="出力 4 3" xfId="137" xr:uid="{00000000-0005-0000-0000-0000BF000000}"/>
    <cellStyle name="出力 4 4" xfId="161" xr:uid="{00000000-0005-0000-0000-0000C0000000}"/>
    <cellStyle name="出力 5" xfId="116" xr:uid="{00000000-0005-0000-0000-0000C1000000}"/>
    <cellStyle name="出力 5 2" xfId="219" xr:uid="{00000000-0005-0000-0000-0000C2000000}"/>
    <cellStyle name="出力 6" xfId="132" xr:uid="{00000000-0005-0000-0000-0000C3000000}"/>
    <cellStyle name="出力 7" xfId="162" xr:uid="{00000000-0005-0000-0000-0000C4000000}"/>
    <cellStyle name="出力 8" xfId="207" xr:uid="{00000000-0005-0000-0000-0000C5000000}"/>
    <cellStyle name="説明文" xfId="40" builtinId="53" customBuiltin="1"/>
    <cellStyle name="説明文 2" xfId="92" xr:uid="{00000000-0005-0000-0000-0000C7000000}"/>
    <cellStyle name="説明文 3" xfId="208" xr:uid="{00000000-0005-0000-0000-0000C8000000}"/>
    <cellStyle name="入力" xfId="41" builtinId="20" customBuiltin="1"/>
    <cellStyle name="入力 2" xfId="94" xr:uid="{00000000-0005-0000-0000-0000CA000000}"/>
    <cellStyle name="入力 2 2" xfId="119" xr:uid="{00000000-0005-0000-0000-0000CB000000}"/>
    <cellStyle name="入力 2 2 2" xfId="222" xr:uid="{00000000-0005-0000-0000-0000CC000000}"/>
    <cellStyle name="入力 2 3" xfId="135" xr:uid="{00000000-0005-0000-0000-0000CD000000}"/>
    <cellStyle name="入力 2 4" xfId="163" xr:uid="{00000000-0005-0000-0000-0000CE000000}"/>
    <cellStyle name="入力 3" xfId="108" xr:uid="{00000000-0005-0000-0000-0000CF000000}"/>
    <cellStyle name="入力 3 2" xfId="129" xr:uid="{00000000-0005-0000-0000-0000D0000000}"/>
    <cellStyle name="入力 3 2 2" xfId="232" xr:uid="{00000000-0005-0000-0000-0000D1000000}"/>
    <cellStyle name="入力 3 3" xfId="145" xr:uid="{00000000-0005-0000-0000-0000D2000000}"/>
    <cellStyle name="入力 3 4" xfId="164" xr:uid="{00000000-0005-0000-0000-0000D3000000}"/>
    <cellStyle name="入力 4" xfId="99" xr:uid="{00000000-0005-0000-0000-0000D4000000}"/>
    <cellStyle name="入力 4 2" xfId="120" xr:uid="{00000000-0005-0000-0000-0000D5000000}"/>
    <cellStyle name="入力 4 2 2" xfId="223" xr:uid="{00000000-0005-0000-0000-0000D6000000}"/>
    <cellStyle name="入力 4 3" xfId="136" xr:uid="{00000000-0005-0000-0000-0000D7000000}"/>
    <cellStyle name="入力 4 4" xfId="165" xr:uid="{00000000-0005-0000-0000-0000D8000000}"/>
    <cellStyle name="入力 5" xfId="118" xr:uid="{00000000-0005-0000-0000-0000D9000000}"/>
    <cellStyle name="入力 5 2" xfId="221" xr:uid="{00000000-0005-0000-0000-0000DA000000}"/>
    <cellStyle name="入力 6" xfId="134" xr:uid="{00000000-0005-0000-0000-0000DB000000}"/>
    <cellStyle name="入力 7" xfId="166" xr:uid="{00000000-0005-0000-0000-0000DC000000}"/>
    <cellStyle name="入力 8" xfId="209" xr:uid="{00000000-0005-0000-0000-0000DD000000}"/>
    <cellStyle name="標準" xfId="0" builtinId="0"/>
    <cellStyle name="標準 10" xfId="211" xr:uid="{00000000-0005-0000-0000-0000DF000000}"/>
    <cellStyle name="標準 10 2" xfId="333" xr:uid="{00000000-0005-0000-0000-0000E0000000}"/>
    <cellStyle name="標準 10 2 2" xfId="508" xr:uid="{00000000-0005-0000-0000-0000E1000000}"/>
    <cellStyle name="標準 10 3" xfId="422" xr:uid="{00000000-0005-0000-0000-0000E2000000}"/>
    <cellStyle name="標準 11" xfId="238" xr:uid="{00000000-0005-0000-0000-0000E3000000}"/>
    <cellStyle name="標準 12" xfId="239" xr:uid="{00000000-0005-0000-0000-0000E4000000}"/>
    <cellStyle name="標準 13" xfId="240" xr:uid="{00000000-0005-0000-0000-0000E5000000}"/>
    <cellStyle name="標準 13 2" xfId="339" xr:uid="{00000000-0005-0000-0000-0000E6000000}"/>
    <cellStyle name="標準 13 2 2" xfId="514" xr:uid="{00000000-0005-0000-0000-0000E7000000}"/>
    <cellStyle name="標準 13 3" xfId="428" xr:uid="{00000000-0005-0000-0000-0000E8000000}"/>
    <cellStyle name="標準 14" xfId="264" xr:uid="{00000000-0005-0000-0000-0000E9000000}"/>
    <cellStyle name="標準 14 2" xfId="358" xr:uid="{00000000-0005-0000-0000-0000EA000000}"/>
    <cellStyle name="標準 14 2 2" xfId="533" xr:uid="{00000000-0005-0000-0000-0000EB000000}"/>
    <cellStyle name="標準 14 3" xfId="447" xr:uid="{00000000-0005-0000-0000-0000EC000000}"/>
    <cellStyle name="標準 15" xfId="265" xr:uid="{00000000-0005-0000-0000-0000ED000000}"/>
    <cellStyle name="標準 16" xfId="279" xr:uid="{00000000-0005-0000-0000-0000EE000000}"/>
    <cellStyle name="標準 16 2" xfId="372" xr:uid="{00000000-0005-0000-0000-0000EF000000}"/>
    <cellStyle name="標準 16 2 2" xfId="547" xr:uid="{00000000-0005-0000-0000-0000F0000000}"/>
    <cellStyle name="標準 16 3" xfId="461" xr:uid="{00000000-0005-0000-0000-0000F1000000}"/>
    <cellStyle name="標準 17" xfId="325" xr:uid="{00000000-0005-0000-0000-0000F2000000}"/>
    <cellStyle name="標準 2" xfId="95" xr:uid="{00000000-0005-0000-0000-0000F3000000}"/>
    <cellStyle name="標準 2 2" xfId="96" xr:uid="{00000000-0005-0000-0000-0000F4000000}"/>
    <cellStyle name="標準 2 3" xfId="242" xr:uid="{00000000-0005-0000-0000-0000F5000000}"/>
    <cellStyle name="標準 2 3 2" xfId="244" xr:uid="{00000000-0005-0000-0000-0000F6000000}"/>
    <cellStyle name="標準 2 3 2 2" xfId="341" xr:uid="{00000000-0005-0000-0000-0000F7000000}"/>
    <cellStyle name="標準 2 3 2 2 2" xfId="516" xr:uid="{00000000-0005-0000-0000-0000F8000000}"/>
    <cellStyle name="標準 2 3 2 3" xfId="430" xr:uid="{00000000-0005-0000-0000-0000F9000000}"/>
    <cellStyle name="標準 2 3 3" xfId="247" xr:uid="{00000000-0005-0000-0000-0000FA000000}"/>
    <cellStyle name="標準 2 3 3 2" xfId="343" xr:uid="{00000000-0005-0000-0000-0000FB000000}"/>
    <cellStyle name="標準 2 3 3 2 2" xfId="518" xr:uid="{00000000-0005-0000-0000-0000FC000000}"/>
    <cellStyle name="標準 2 3 3 3" xfId="432" xr:uid="{00000000-0005-0000-0000-0000FD000000}"/>
    <cellStyle name="標準 2 3 4" xfId="250" xr:uid="{00000000-0005-0000-0000-0000FE000000}"/>
    <cellStyle name="標準 2 3 4 2" xfId="345" xr:uid="{00000000-0005-0000-0000-0000FF000000}"/>
    <cellStyle name="標準 2 3 4 2 2" xfId="520" xr:uid="{00000000-0005-0000-0000-000000010000}"/>
    <cellStyle name="標準 2 3 4 3" xfId="434" xr:uid="{00000000-0005-0000-0000-000001010000}"/>
    <cellStyle name="標準 2 3 5" xfId="251" xr:uid="{00000000-0005-0000-0000-000002010000}"/>
    <cellStyle name="標準 2 3 5 2" xfId="346" xr:uid="{00000000-0005-0000-0000-000003010000}"/>
    <cellStyle name="標準 2 3 5 2 2" xfId="521" xr:uid="{00000000-0005-0000-0000-000004010000}"/>
    <cellStyle name="標準 2 3 5 3" xfId="435" xr:uid="{00000000-0005-0000-0000-000005010000}"/>
    <cellStyle name="標準 2 3 6" xfId="252" xr:uid="{00000000-0005-0000-0000-000006010000}"/>
    <cellStyle name="標準 2 3 6 2" xfId="347" xr:uid="{00000000-0005-0000-0000-000007010000}"/>
    <cellStyle name="標準 2 3 6 2 2" xfId="522" xr:uid="{00000000-0005-0000-0000-000008010000}"/>
    <cellStyle name="標準 2 3 6 3" xfId="436" xr:uid="{00000000-0005-0000-0000-000009010000}"/>
    <cellStyle name="標準 2 3 7" xfId="253" xr:uid="{00000000-0005-0000-0000-00000A010000}"/>
    <cellStyle name="標準 2 3 7 2" xfId="254" xr:uid="{00000000-0005-0000-0000-00000B010000}"/>
    <cellStyle name="標準 2 3 7 2 2" xfId="349" xr:uid="{00000000-0005-0000-0000-00000C010000}"/>
    <cellStyle name="標準 2 3 7 2 2 2" xfId="524" xr:uid="{00000000-0005-0000-0000-00000D010000}"/>
    <cellStyle name="標準 2 3 7 2 3" xfId="438" xr:uid="{00000000-0005-0000-0000-00000E010000}"/>
    <cellStyle name="標準 2 3 7 3" xfId="255" xr:uid="{00000000-0005-0000-0000-00000F010000}"/>
    <cellStyle name="標準 2 3 7 3 2" xfId="350" xr:uid="{00000000-0005-0000-0000-000010010000}"/>
    <cellStyle name="標準 2 3 7 3 2 2" xfId="525" xr:uid="{00000000-0005-0000-0000-000011010000}"/>
    <cellStyle name="標準 2 3 7 3 3" xfId="439" xr:uid="{00000000-0005-0000-0000-000012010000}"/>
    <cellStyle name="標準 2 3 7 4" xfId="256" xr:uid="{00000000-0005-0000-0000-000013010000}"/>
    <cellStyle name="標準 2 3 7 4 10" xfId="268" xr:uid="{00000000-0005-0000-0000-000014010000}"/>
    <cellStyle name="標準 2 3 7 4 10 2" xfId="269" xr:uid="{00000000-0005-0000-0000-000015010000}"/>
    <cellStyle name="標準 2 3 7 4 10 2 2" xfId="362" xr:uid="{00000000-0005-0000-0000-000016010000}"/>
    <cellStyle name="標準 2 3 7 4 10 2 2 2" xfId="537" xr:uid="{00000000-0005-0000-0000-000017010000}"/>
    <cellStyle name="標準 2 3 7 4 10 2 3" xfId="451" xr:uid="{00000000-0005-0000-0000-000018010000}"/>
    <cellStyle name="標準 2 3 7 4 10 3" xfId="270" xr:uid="{00000000-0005-0000-0000-000019010000}"/>
    <cellStyle name="標準 2 3 7 4 10 3 2" xfId="363" xr:uid="{00000000-0005-0000-0000-00001A010000}"/>
    <cellStyle name="標準 2 3 7 4 10 3 2 2" xfId="538" xr:uid="{00000000-0005-0000-0000-00001B010000}"/>
    <cellStyle name="標準 2 3 7 4 10 3 3" xfId="452" xr:uid="{00000000-0005-0000-0000-00001C010000}"/>
    <cellStyle name="標準 2 3 7 4 10 4" xfId="271" xr:uid="{00000000-0005-0000-0000-00001D010000}"/>
    <cellStyle name="標準 2 3 7 4 10 4 2" xfId="272" xr:uid="{00000000-0005-0000-0000-00001E010000}"/>
    <cellStyle name="標準 2 3 7 4 10 4 2 2" xfId="273" xr:uid="{00000000-0005-0000-0000-00001F010000}"/>
    <cellStyle name="標準 2 3 7 4 10 4 2 2 2" xfId="366" xr:uid="{00000000-0005-0000-0000-000020010000}"/>
    <cellStyle name="標準 2 3 7 4 10 4 2 2 2 2" xfId="541" xr:uid="{00000000-0005-0000-0000-000021010000}"/>
    <cellStyle name="標準 2 3 7 4 10 4 2 2 3" xfId="455" xr:uid="{00000000-0005-0000-0000-000022010000}"/>
    <cellStyle name="標準 2 3 7 4 10 4 2 3" xfId="274" xr:uid="{00000000-0005-0000-0000-000023010000}"/>
    <cellStyle name="標準 2 3 7 4 10 4 2 3 2" xfId="367" xr:uid="{00000000-0005-0000-0000-000024010000}"/>
    <cellStyle name="標準 2 3 7 4 10 4 2 3 2 2" xfId="542" xr:uid="{00000000-0005-0000-0000-000025010000}"/>
    <cellStyle name="標準 2 3 7 4 10 4 2 3 3" xfId="456" xr:uid="{00000000-0005-0000-0000-000026010000}"/>
    <cellStyle name="標準 2 3 7 4 10 4 2 4" xfId="275" xr:uid="{00000000-0005-0000-0000-000027010000}"/>
    <cellStyle name="標準 2 3 7 4 10 4 2 4 2" xfId="368" xr:uid="{00000000-0005-0000-0000-000028010000}"/>
    <cellStyle name="標準 2 3 7 4 10 4 2 4 2 2" xfId="543" xr:uid="{00000000-0005-0000-0000-000029010000}"/>
    <cellStyle name="標準 2 3 7 4 10 4 2 4 3" xfId="457" xr:uid="{00000000-0005-0000-0000-00002A010000}"/>
    <cellStyle name="標準 2 3 7 4 10 4 2 5" xfId="276" xr:uid="{00000000-0005-0000-0000-00002B010000}"/>
    <cellStyle name="標準 2 3 7 4 10 4 2 5 2" xfId="369" xr:uid="{00000000-0005-0000-0000-00002C010000}"/>
    <cellStyle name="標準 2 3 7 4 10 4 2 5 2 2" xfId="544" xr:uid="{00000000-0005-0000-0000-00002D010000}"/>
    <cellStyle name="標準 2 3 7 4 10 4 2 5 3" xfId="458" xr:uid="{00000000-0005-0000-0000-00002E010000}"/>
    <cellStyle name="標準 2 3 7 4 10 4 2 6" xfId="278" xr:uid="{00000000-0005-0000-0000-00002F010000}"/>
    <cellStyle name="標準 2 3 7 4 10 4 2 6 2" xfId="371" xr:uid="{00000000-0005-0000-0000-000030010000}"/>
    <cellStyle name="標準 2 3 7 4 10 4 2 6 2 2" xfId="546" xr:uid="{00000000-0005-0000-0000-000031010000}"/>
    <cellStyle name="標準 2 3 7 4 10 4 2 6 3" xfId="460" xr:uid="{00000000-0005-0000-0000-000032010000}"/>
    <cellStyle name="標準 2 3 7 4 10 4 2 7" xfId="280" xr:uid="{00000000-0005-0000-0000-000033010000}"/>
    <cellStyle name="標準 2 3 7 4 10 4 2 7 2" xfId="281" xr:uid="{00000000-0005-0000-0000-000034010000}"/>
    <cellStyle name="標準 2 3 7 4 10 4 2 7 2 2" xfId="282" xr:uid="{00000000-0005-0000-0000-000035010000}"/>
    <cellStyle name="標準 2 3 7 4 10 4 2 7 2 2 2" xfId="283" xr:uid="{00000000-0005-0000-0000-000036010000}"/>
    <cellStyle name="標準 2 3 7 4 10 4 2 7 2 2 2 2" xfId="284" xr:uid="{00000000-0005-0000-0000-000037010000}"/>
    <cellStyle name="標準 2 3 7 4 10 4 2 7 2 2 2 2 2" xfId="285" xr:uid="{00000000-0005-0000-0000-000038010000}"/>
    <cellStyle name="標準 2 3 7 4 10 4 2 7 2 2 2 2 2 2" xfId="286" xr:uid="{00000000-0005-0000-0000-000039010000}"/>
    <cellStyle name="標準 2 3 7 4 10 4 2 7 2 2 2 2 2 2 2" xfId="379" xr:uid="{00000000-0005-0000-0000-00003A010000}"/>
    <cellStyle name="標準 2 3 7 4 10 4 2 7 2 2 2 2 2 2 2 2" xfId="554" xr:uid="{00000000-0005-0000-0000-00003B010000}"/>
    <cellStyle name="標準 2 3 7 4 10 4 2 7 2 2 2 2 2 2 3" xfId="468" xr:uid="{00000000-0005-0000-0000-00003C010000}"/>
    <cellStyle name="標準 2 3 7 4 10 4 2 7 2 2 2 2 2 3" xfId="287" xr:uid="{00000000-0005-0000-0000-00003D010000}"/>
    <cellStyle name="標準 2 3 7 4 10 4 2 7 2 2 2 2 2 3 2" xfId="380" xr:uid="{00000000-0005-0000-0000-00003E010000}"/>
    <cellStyle name="標準 2 3 7 4 10 4 2 7 2 2 2 2 2 3 2 2" xfId="555" xr:uid="{00000000-0005-0000-0000-00003F010000}"/>
    <cellStyle name="標準 2 3 7 4 10 4 2 7 2 2 2 2 2 3 3" xfId="469" xr:uid="{00000000-0005-0000-0000-000040010000}"/>
    <cellStyle name="標準 2 3 7 4 10 4 2 7 2 2 2 2 2 4" xfId="288" xr:uid="{00000000-0005-0000-0000-000041010000}"/>
    <cellStyle name="標準 2 3 7 4 10 4 2 7 2 2 2 2 2 4 2" xfId="289" xr:uid="{00000000-0005-0000-0000-000042010000}"/>
    <cellStyle name="標準 2 3 7 4 10 4 2 7 2 2 2 2 2 4 2 2" xfId="290" xr:uid="{00000000-0005-0000-0000-000043010000}"/>
    <cellStyle name="標準 2 3 7 4 10 4 2 7 2 2 2 2 2 4 2 2 2" xfId="291" xr:uid="{00000000-0005-0000-0000-000044010000}"/>
    <cellStyle name="標準 2 3 7 4 10 4 2 7 2 2 2 2 2 4 2 2 2 2" xfId="292" xr:uid="{00000000-0005-0000-0000-000045010000}"/>
    <cellStyle name="標準 2 3 7 4 10 4 2 7 2 2 2 2 2 4 2 2 2 2 2" xfId="385" xr:uid="{00000000-0005-0000-0000-000046010000}"/>
    <cellStyle name="標準 2 3 7 4 10 4 2 7 2 2 2 2 2 4 2 2 2 2 2 2" xfId="560" xr:uid="{00000000-0005-0000-0000-000047010000}"/>
    <cellStyle name="標準 2 3 7 4 10 4 2 7 2 2 2 2 2 4 2 2 2 2 3" xfId="474" xr:uid="{00000000-0005-0000-0000-000048010000}"/>
    <cellStyle name="標準 2 3 7 4 10 4 2 7 2 2 2 2 2 4 2 2 2 3" xfId="293" xr:uid="{00000000-0005-0000-0000-000049010000}"/>
    <cellStyle name="標準 2 3 7 4 10 4 2 7 2 2 2 2 2 4 2 2 2 3 2" xfId="294" xr:uid="{00000000-0005-0000-0000-00004A010000}"/>
    <cellStyle name="標準 2 3 7 4 10 4 2 7 2 2 2 2 2 4 2 2 2 3 2 2" xfId="295" xr:uid="{00000000-0005-0000-0000-00004B010000}"/>
    <cellStyle name="標準 2 3 7 4 10 4 2 7 2 2 2 2 2 4 2 2 2 3 2 2 2" xfId="296" xr:uid="{00000000-0005-0000-0000-00004C010000}"/>
    <cellStyle name="標準 2 3 7 4 10 4 2 7 2 2 2 2 2 4 2 2 2 3 2 2 2 2" xfId="297" xr:uid="{00000000-0005-0000-0000-00004D010000}"/>
    <cellStyle name="標準 2 3 7 4 10 4 2 7 2 2 2 2 2 4 2 2 2 3 2 2 2 2 2" xfId="298" xr:uid="{00000000-0005-0000-0000-00004E010000}"/>
    <cellStyle name="標準 2 3 7 4 10 4 2 7 2 2 2 2 2 4 2 2 2 3 2 2 2 2 2 2" xfId="299" xr:uid="{00000000-0005-0000-0000-00004F010000}"/>
    <cellStyle name="標準 2 3 7 4 10 4 2 7 2 2 2 2 2 4 2 2 2 3 2 2 2 2 2 2 2" xfId="300" xr:uid="{00000000-0005-0000-0000-000050010000}"/>
    <cellStyle name="標準 2 3 7 4 10 4 2 7 2 2 2 2 2 4 2 2 2 3 2 2 2 2 2 2 2 2" xfId="301" xr:uid="{00000000-0005-0000-0000-000051010000}"/>
    <cellStyle name="標準 2 3 7 4 10 4 2 7 2 2 2 2 2 4 2 2 2 3 2 2 2 2 2 2 2 2 2" xfId="394" xr:uid="{00000000-0005-0000-0000-000052010000}"/>
    <cellStyle name="標準 2 3 7 4 10 4 2 7 2 2 2 2 2 4 2 2 2 3 2 2 2 2 2 2 2 2 2 2" xfId="569" xr:uid="{00000000-0005-0000-0000-000053010000}"/>
    <cellStyle name="標準 2 3 7 4 10 4 2 7 2 2 2 2 2 4 2 2 2 3 2 2 2 2 2 2 2 2 3" xfId="483" xr:uid="{00000000-0005-0000-0000-000054010000}"/>
    <cellStyle name="標準 2 3 7 4 10 4 2 7 2 2 2 2 2 4 2 2 2 3 2 2 2 2 2 2 2 3" xfId="302" xr:uid="{00000000-0005-0000-0000-000055010000}"/>
    <cellStyle name="標準 2 3 7 4 10 4 2 7 2 2 2 2 2 4 2 2 2 3 2 2 2 2 2 2 2 3 2" xfId="303" xr:uid="{00000000-0005-0000-0000-000056010000}"/>
    <cellStyle name="標準 2 3 7 4 10 4 2 7 2 2 2 2 2 4 2 2 2 3 2 2 2 2 2 2 2 3 2 2" xfId="304" xr:uid="{00000000-0005-0000-0000-000057010000}"/>
    <cellStyle name="標準 2 3 7 4 10 4 2 7 2 2 2 2 2 4 2 2 2 3 2 2 2 2 2 2 2 3 2 2 2" xfId="397" xr:uid="{00000000-0005-0000-0000-000058010000}"/>
    <cellStyle name="標準 2 3 7 4 10 4 2 7 2 2 2 2 2 4 2 2 2 3 2 2 2 2 2 2 2 3 2 2 2 2" xfId="572" xr:uid="{00000000-0005-0000-0000-000059010000}"/>
    <cellStyle name="標準 2 3 7 4 10 4 2 7 2 2 2 2 2 4 2 2 2 3 2 2 2 2 2 2 2 3 2 2 3" xfId="486" xr:uid="{00000000-0005-0000-0000-00005A010000}"/>
    <cellStyle name="標準 2 3 7 4 10 4 2 7 2 2 2 2 2 4 2 2 2 3 2 2 2 2 2 2 2 3 2 3" xfId="305" xr:uid="{00000000-0005-0000-0000-00005B010000}"/>
    <cellStyle name="標準 2 3 7 4 10 4 2 7 2 2 2 2 2 4 2 2 2 3 2 2 2 2 2 2 2 3 2 3 2" xfId="307" xr:uid="{00000000-0005-0000-0000-00005C010000}"/>
    <cellStyle name="標準 2 3 7 4 10 4 2 7 2 2 2 2 2 4 2 2 2 3 2 2 2 2 2 2 2 3 2 3 2 2" xfId="308" xr:uid="{00000000-0005-0000-0000-00005D010000}"/>
    <cellStyle name="標準 2 3 7 4 10 4 2 7 2 2 2 2 2 4 2 2 2 3 2 2 2 2 2 2 2 3 2 3 2 2 2" xfId="400" xr:uid="{00000000-0005-0000-0000-00005E010000}"/>
    <cellStyle name="標準 2 3 7 4 10 4 2 7 2 2 2 2 2 4 2 2 2 3 2 2 2 2 2 2 2 3 2 3 2 2 2 2" xfId="575" xr:uid="{00000000-0005-0000-0000-00005F010000}"/>
    <cellStyle name="標準 2 3 7 4 10 4 2 7 2 2 2 2 2 4 2 2 2 3 2 2 2 2 2 2 2 3 2 3 2 2 3" xfId="489" xr:uid="{00000000-0005-0000-0000-000060010000}"/>
    <cellStyle name="標準 2 3 7 4 10 4 2 7 2 2 2 2 2 4 2 2 2 3 2 2 2 2 2 2 2 3 2 3 2 3" xfId="309" xr:uid="{00000000-0005-0000-0000-000061010000}"/>
    <cellStyle name="標準 2 3 7 4 10 4 2 7 2 2 2 2 2 4 2 2 2 3 2 2 2 2 2 2 2 3 2 3 2 3 2" xfId="310" xr:uid="{00000000-0005-0000-0000-000062010000}"/>
    <cellStyle name="標準 2 3 7 4 10 4 2 7 2 2 2 2 2 4 2 2 2 3 2 2 2 2 2 2 2 3 2 3 2 3 2 2" xfId="311" xr:uid="{00000000-0005-0000-0000-000063010000}"/>
    <cellStyle name="標準 2 3 7 4 10 4 2 7 2 2 2 2 2 4 2 2 2 3 2 2 2 2 2 2 2 3 2 3 2 3 2 2 2" xfId="403" xr:uid="{00000000-0005-0000-0000-000064010000}"/>
    <cellStyle name="標準 2 3 7 4 10 4 2 7 2 2 2 2 2 4 2 2 2 3 2 2 2 2 2 2 2 3 2 3 2 3 2 2 2 2" xfId="578" xr:uid="{00000000-0005-0000-0000-000065010000}"/>
    <cellStyle name="標準 2 3 7 4 10 4 2 7 2 2 2 2 2 4 2 2 2 3 2 2 2 2 2 2 2 3 2 3 2 3 2 2 3" xfId="492" xr:uid="{00000000-0005-0000-0000-000066010000}"/>
    <cellStyle name="標準 2 3 7 4 10 4 2 7 2 2 2 2 2 4 2 2 2 3 2 2 2 2 2 2 2 3 2 3 2 3 2 3" xfId="312" xr:uid="{00000000-0005-0000-0000-000067010000}"/>
    <cellStyle name="標準 2 3 7 4 10 4 2 7 2 2 2 2 2 4 2 2 2 3 2 2 2 2 2 2 2 3 2 3 2 3 2 3 2" xfId="313" xr:uid="{00000000-0005-0000-0000-000068010000}"/>
    <cellStyle name="標準 2 3 7 4 10 4 2 7 2 2 2 2 2 4 2 2 2 3 2 2 2 2 2 2 2 3 2 3 2 3 2 3 2 2" xfId="314" xr:uid="{00000000-0005-0000-0000-000069010000}"/>
    <cellStyle name="標準 2 3 7 4 10 4 2 7 2 2 2 2 2 4 2 2 2 3 2 2 2 2 2 2 2 3 2 3 2 3 2 3 2 2 2" xfId="315" xr:uid="{00000000-0005-0000-0000-00006A010000}"/>
    <cellStyle name="標準 2 3 7 4 10 4 2 7 2 2 2 2 2 4 2 2 2 3 2 2 2 2 2 2 2 3 2 3 2 3 2 3 2 2 2 2" xfId="316" xr:uid="{00000000-0005-0000-0000-00006B010000}"/>
    <cellStyle name="標準 2 3 7 4 10 4 2 7 2 2 2 2 2 4 2 2 2 3 2 2 2 2 2 2 2 3 2 3 2 3 2 3 2 2 2 2 2" xfId="318" xr:uid="{00000000-0005-0000-0000-00006C010000}"/>
    <cellStyle name="標準 2 3 7 4 10 4 2 7 2 2 2 2 2 4 2 2 2 3 2 2 2 2 2 2 2 3 2 3 2 3 2 3 2 2 2 2 2 2" xfId="409" xr:uid="{00000000-0005-0000-0000-00006D010000}"/>
    <cellStyle name="標準 2 3 7 4 10 4 2 7 2 2 2 2 2 4 2 2 2 3 2 2 2 2 2 2 2 3 2 3 2 3 2 3 2 2 2 2 2 2 2" xfId="584" xr:uid="{00000000-0005-0000-0000-00006E010000}"/>
    <cellStyle name="標準 2 3 7 4 10 4 2 7 2 2 2 2 2 4 2 2 2 3 2 2 2 2 2 2 2 3 2 3 2 3 2 3 2 2 2 2 2 3" xfId="498" xr:uid="{00000000-0005-0000-0000-00006F010000}"/>
    <cellStyle name="標準 2 3 7 4 10 4 2 7 2 2 2 2 2 4 2 2 2 3 2 2 2 2 2 2 2 3 2 3 2 3 2 3 2 2 2 2 3" xfId="319" xr:uid="{00000000-0005-0000-0000-000070010000}"/>
    <cellStyle name="標準 2 3 7 4 10 4 2 7 2 2 2 2 2 4 2 2 2 3 2 2 2 2 2 2 2 3 2 3 2 3 2 3 2 2 2 2 3 2" xfId="320" xr:uid="{00000000-0005-0000-0000-000071010000}"/>
    <cellStyle name="標準 2 3 7 4 10 4 2 7 2 2 2 2 2 4 2 2 2 3 2 2 2 2 2 2 2 3 2 3 2 3 2 3 2 2 2 2 3 2 2" xfId="321" xr:uid="{00000000-0005-0000-0000-000072010000}"/>
    <cellStyle name="標準 2 3 7 4 10 4 2 7 2 2 2 2 2 4 2 2 2 3 2 2 2 2 2 2 2 3 2 3 2 3 2 3 2 2 2 2 3 2 2 2" xfId="322" xr:uid="{00000000-0005-0000-0000-000073010000}"/>
    <cellStyle name="標準 2 3 7 4 10 4 2 7 2 2 2 2 2 4 2 2 2 3 2 2 2 2 2 2 2 3 2 3 2 3 2 3 2 2 2 2 3 2 2 2 2" xfId="413" xr:uid="{00000000-0005-0000-0000-000074010000}"/>
    <cellStyle name="標準 2 3 7 4 10 4 2 7 2 2 2 2 2 4 2 2 2 3 2 2 2 2 2 2 2 3 2 3 2 3 2 3 2 2 2 2 3 2 2 2 2 2" xfId="588" xr:uid="{00000000-0005-0000-0000-000075010000}"/>
    <cellStyle name="標準 2 3 7 4 10 4 2 7 2 2 2 2 2 4 2 2 2 3 2 2 2 2 2 2 2 3 2 3 2 3 2 3 2 2 2 2 3 2 2 2 3" xfId="502" xr:uid="{00000000-0005-0000-0000-000076010000}"/>
    <cellStyle name="標準 2 3 7 4 10 4 2 7 2 2 2 2 2 4 2 2 2 3 2 2 2 2 2 2 2 3 2 3 2 3 2 3 2 2 2 2 3 2 2 3" xfId="323" xr:uid="{00000000-0005-0000-0000-000077010000}"/>
    <cellStyle name="標準 2 3 7 4 10 4 2 7 2 2 2 2 2 4 2 2 2 3 2 2 2 2 2 2 2 3 2 3 2 3 2 3 2 2 2 2 3 2 2 3 2" xfId="414" xr:uid="{00000000-0005-0000-0000-000078010000}"/>
    <cellStyle name="標準 2 3 7 4 10 4 2 7 2 2 2 2 2 4 2 2 2 3 2 2 2 2 2 2 2 3 2 3 2 3 2 3 2 2 2 2 3 2 2 3 2 2" xfId="589" xr:uid="{00000000-0005-0000-0000-000079010000}"/>
    <cellStyle name="標準 2 3 7 4 10 4 2 7 2 2 2 2 2 4 2 2 2 3 2 2 2 2 2 2 2 3 2 3 2 3 2 3 2 2 2 2 3 2 2 3 3" xfId="503" xr:uid="{00000000-0005-0000-0000-00007A010000}"/>
    <cellStyle name="標準 2 3 7 4 10 4 2 7 2 2 2 2 2 4 2 2 2 3 2 2 2 2 2 2 2 3 2 3 2 3 2 3 2 2 2 2 3 2 2 4" xfId="324" xr:uid="{00000000-0005-0000-0000-00007B010000}"/>
    <cellStyle name="標準 2 3 7 4 10 4 2 7 2 2 2 2 2 4 2 2 2 3 2 2 2 2 2 2 2 3 2 3 2 3 2 3 2 2 2 2 3 2 2 4 2" xfId="415" xr:uid="{00000000-0005-0000-0000-00007C010000}"/>
    <cellStyle name="標準 2 3 7 4 10 4 2 7 2 2 2 2 2 4 2 2 2 3 2 2 2 2 2 2 2 3 2 3 2 3 2 3 2 2 2 2 3 2 2 4 2 2" xfId="590" xr:uid="{00000000-0005-0000-0000-00007D010000}"/>
    <cellStyle name="標準 2 3 7 4 10 4 2 7 2 2 2 2 2 4 2 2 2 3 2 2 2 2 2 2 2 3 2 3 2 3 2 3 2 2 2 2 3 2 2 4 3" xfId="504" xr:uid="{00000000-0005-0000-0000-00007E010000}"/>
    <cellStyle name="標準 2 3 7 4 10 4 2 7 2 2 2 2 2 4 2 2 2 3 2 2 2 2 2 2 2 3 2 3 2 3 2 3 2 2 2 2 3 2 2 5" xfId="412" xr:uid="{00000000-0005-0000-0000-00007F010000}"/>
    <cellStyle name="標準 2 3 7 4 10 4 2 7 2 2 2 2 2 4 2 2 2 3 2 2 2 2 2 2 2 3 2 3 2 3 2 3 2 2 2 2 3 2 2 5 2" xfId="587" xr:uid="{00000000-0005-0000-0000-000080010000}"/>
    <cellStyle name="標準 2 3 7 4 10 4 2 7 2 2 2 2 2 4 2 2 2 3 2 2 2 2 2 2 2 3 2 3 2 3 2 3 2 2 2 2 3 2 2 6" xfId="501" xr:uid="{00000000-0005-0000-0000-000081010000}"/>
    <cellStyle name="標準 2 3 7 4 10 4 2 7 2 2 2 2 2 4 2 2 2 3 2 2 2 2 2 2 2 3 2 3 2 3 2 3 2 2 2 2 3 2 3" xfId="411" xr:uid="{00000000-0005-0000-0000-000082010000}"/>
    <cellStyle name="標準 2 3 7 4 10 4 2 7 2 2 2 2 2 4 2 2 2 3 2 2 2 2 2 2 2 3 2 3 2 3 2 3 2 2 2 2 3 2 3 2" xfId="586" xr:uid="{00000000-0005-0000-0000-000083010000}"/>
    <cellStyle name="標準 2 3 7 4 10 4 2 7 2 2 2 2 2 4 2 2 2 3 2 2 2 2 2 2 2 3 2 3 2 3 2 3 2 2 2 2 3 2 4" xfId="500" xr:uid="{00000000-0005-0000-0000-000084010000}"/>
    <cellStyle name="標準 2 3 7 4 10 4 2 7 2 2 2 2 2 4 2 2 2 3 2 2 2 2 2 2 2 3 2 3 2 3 2 3 2 2 2 2 3 3" xfId="410" xr:uid="{00000000-0005-0000-0000-000085010000}"/>
    <cellStyle name="標準 2 3 7 4 10 4 2 7 2 2 2 2 2 4 2 2 2 3 2 2 2 2 2 2 2 3 2 3 2 3 2 3 2 2 2 2 3 3 2" xfId="585" xr:uid="{00000000-0005-0000-0000-000086010000}"/>
    <cellStyle name="標準 2 3 7 4 10 4 2 7 2 2 2 2 2 4 2 2 2 3 2 2 2 2 2 2 2 3 2 3 2 3 2 3 2 2 2 2 3 4" xfId="499" xr:uid="{00000000-0005-0000-0000-000087010000}"/>
    <cellStyle name="標準 2 3 7 4 10 4 2 7 2 2 2 2 2 4 2 2 2 3 2 2 2 2 2 2 2 3 2 3 2 3 2 3 2 2 2 2 4" xfId="408" xr:uid="{00000000-0005-0000-0000-000088010000}"/>
    <cellStyle name="標準 2 3 7 4 10 4 2 7 2 2 2 2 2 4 2 2 2 3 2 2 2 2 2 2 2 3 2 3 2 3 2 3 2 2 2 2 4 2" xfId="583" xr:uid="{00000000-0005-0000-0000-000089010000}"/>
    <cellStyle name="標準 2 3 7 4 10 4 2 7 2 2 2 2 2 4 2 2 2 3 2 2 2 2 2 2 2 3 2 3 2 3 2 3 2 2 2 2 5" xfId="497" xr:uid="{00000000-0005-0000-0000-00008A010000}"/>
    <cellStyle name="標準 2 3 7 4 10 4 2 7 2 2 2 2 2 4 2 2 2 3 2 2 2 2 2 2 2 3 2 3 2 3 2 3 2 2 2 3" xfId="407" xr:uid="{00000000-0005-0000-0000-00008B010000}"/>
    <cellStyle name="標準 2 3 7 4 10 4 2 7 2 2 2 2 2 4 2 2 2 3 2 2 2 2 2 2 2 3 2 3 2 3 2 3 2 2 2 3 2" xfId="582" xr:uid="{00000000-0005-0000-0000-00008C010000}"/>
    <cellStyle name="標準 2 3 7 4 10 4 2 7 2 2 2 2 2 4 2 2 2 3 2 2 2 2 2 2 2 3 2 3 2 3 2 3 2 2 2 4" xfId="496" xr:uid="{00000000-0005-0000-0000-00008D010000}"/>
    <cellStyle name="標準 2 3 7 4 10 4 2 7 2 2 2 2 2 4 2 2 2 3 2 2 2 2 2 2 2 3 2 3 2 3 2 3 2 2 3" xfId="406" xr:uid="{00000000-0005-0000-0000-00008E010000}"/>
    <cellStyle name="標準 2 3 7 4 10 4 2 7 2 2 2 2 2 4 2 2 2 3 2 2 2 2 2 2 2 3 2 3 2 3 2 3 2 2 3 2" xfId="581" xr:uid="{00000000-0005-0000-0000-00008F010000}"/>
    <cellStyle name="標準 2 3 7 4 10 4 2 7 2 2 2 2 2 4 2 2 2 3 2 2 2 2 2 2 2 3 2 3 2 3 2 3 2 2 4" xfId="495" xr:uid="{00000000-0005-0000-0000-000090010000}"/>
    <cellStyle name="標準 2 3 7 4 10 4 2 7 2 2 2 2 2 4 2 2 2 3 2 2 2 2 2 2 2 3 2 3 2 3 2 3 2 3" xfId="405" xr:uid="{00000000-0005-0000-0000-000091010000}"/>
    <cellStyle name="標準 2 3 7 4 10 4 2 7 2 2 2 2 2 4 2 2 2 3 2 2 2 2 2 2 2 3 2 3 2 3 2 3 2 3 2" xfId="580" xr:uid="{00000000-0005-0000-0000-000092010000}"/>
    <cellStyle name="標準 2 3 7 4 10 4 2 7 2 2 2 2 2 4 2 2 2 3 2 2 2 2 2 2 2 3 2 3 2 3 2 3 2 4" xfId="494" xr:uid="{00000000-0005-0000-0000-000093010000}"/>
    <cellStyle name="標準 2 3 7 4 10 4 2 7 2 2 2 2 2 4 2 2 2 3 2 2 2 2 2 2 2 3 2 3 2 3 2 3 3" xfId="404" xr:uid="{00000000-0005-0000-0000-000094010000}"/>
    <cellStyle name="標準 2 3 7 4 10 4 2 7 2 2 2 2 2 4 2 2 2 3 2 2 2 2 2 2 2 3 2 3 2 3 2 3 3 2" xfId="579" xr:uid="{00000000-0005-0000-0000-000095010000}"/>
    <cellStyle name="標準 2 3 7 4 10 4 2 7 2 2 2 2 2 4 2 2 2 3 2 2 2 2 2 2 2 3 2 3 2 3 2 3 4" xfId="493" xr:uid="{00000000-0005-0000-0000-000096010000}"/>
    <cellStyle name="標準 2 3 7 4 10 4 2 7 2 2 2 2 2 4 2 2 2 3 2 2 2 2 2 2 2 3 2 3 2 3 2 4" xfId="402" xr:uid="{00000000-0005-0000-0000-000097010000}"/>
    <cellStyle name="標準 2 3 7 4 10 4 2 7 2 2 2 2 2 4 2 2 2 3 2 2 2 2 2 2 2 3 2 3 2 3 2 4 2" xfId="577" xr:uid="{00000000-0005-0000-0000-000098010000}"/>
    <cellStyle name="標準 2 3 7 4 10 4 2 7 2 2 2 2 2 4 2 2 2 3 2 2 2 2 2 2 2 3 2 3 2 3 2 5" xfId="491" xr:uid="{00000000-0005-0000-0000-000099010000}"/>
    <cellStyle name="標準 2 3 7 4 10 4 2 7 2 2 2 2 2 4 2 2 2 3 2 2 2 2 2 2 2 3 2 3 2 3 3" xfId="401" xr:uid="{00000000-0005-0000-0000-00009A010000}"/>
    <cellStyle name="標準 2 3 7 4 10 4 2 7 2 2 2 2 2 4 2 2 2 3 2 2 2 2 2 2 2 3 2 3 2 3 3 2" xfId="576" xr:uid="{00000000-0005-0000-0000-00009B010000}"/>
    <cellStyle name="標準 2 3 7 4 10 4 2 7 2 2 2 2 2 4 2 2 2 3 2 2 2 2 2 2 2 3 2 3 2 3 4" xfId="490" xr:uid="{00000000-0005-0000-0000-00009C010000}"/>
    <cellStyle name="標準 2 3 7 4 10 4 2 7 2 2 2 2 2 4 2 2 2 3 2 2 2 2 2 2 2 3 2 3 2 4" xfId="399" xr:uid="{00000000-0005-0000-0000-00009D010000}"/>
    <cellStyle name="標準 2 3 7 4 10 4 2 7 2 2 2 2 2 4 2 2 2 3 2 2 2 2 2 2 2 3 2 3 2 4 2" xfId="574" xr:uid="{00000000-0005-0000-0000-00009E010000}"/>
    <cellStyle name="標準 2 3 7 4 10 4 2 7 2 2 2 2 2 4 2 2 2 3 2 2 2 2 2 2 2 3 2 3 2 5" xfId="488" xr:uid="{00000000-0005-0000-0000-00009F010000}"/>
    <cellStyle name="標準 2 3 7 4 10 4 2 7 2 2 2 2 2 4 2 2 2 3 2 2 2 2 2 2 2 3 2 3 3" xfId="398" xr:uid="{00000000-0005-0000-0000-0000A0010000}"/>
    <cellStyle name="標準 2 3 7 4 10 4 2 7 2 2 2 2 2 4 2 2 2 3 2 2 2 2 2 2 2 3 2 3 3 2" xfId="573" xr:uid="{00000000-0005-0000-0000-0000A1010000}"/>
    <cellStyle name="標準 2 3 7 4 10 4 2 7 2 2 2 2 2 4 2 2 2 3 2 2 2 2 2 2 2 3 2 3 4" xfId="487" xr:uid="{00000000-0005-0000-0000-0000A2010000}"/>
    <cellStyle name="標準 2 3 7 4 10 4 2 7 2 2 2 2 2 4 2 2 2 3 2 2 2 2 2 2 2 3 2 4" xfId="396" xr:uid="{00000000-0005-0000-0000-0000A3010000}"/>
    <cellStyle name="標準 2 3 7 4 10 4 2 7 2 2 2 2 2 4 2 2 2 3 2 2 2 2 2 2 2 3 2 4 2" xfId="571" xr:uid="{00000000-0005-0000-0000-0000A4010000}"/>
    <cellStyle name="標準 2 3 7 4 10 4 2 7 2 2 2 2 2 4 2 2 2 3 2 2 2 2 2 2 2 3 2 5" xfId="485" xr:uid="{00000000-0005-0000-0000-0000A5010000}"/>
    <cellStyle name="標準 2 3 7 4 10 4 2 7 2 2 2 2 2 4 2 2 2 3 2 2 2 2 2 2 2 3 3" xfId="395" xr:uid="{00000000-0005-0000-0000-0000A6010000}"/>
    <cellStyle name="標準 2 3 7 4 10 4 2 7 2 2 2 2 2 4 2 2 2 3 2 2 2 2 2 2 2 3 3 2" xfId="570" xr:uid="{00000000-0005-0000-0000-0000A7010000}"/>
    <cellStyle name="標準 2 3 7 4 10 4 2 7 2 2 2 2 2 4 2 2 2 3 2 2 2 2 2 2 2 3 4" xfId="484" xr:uid="{00000000-0005-0000-0000-0000A8010000}"/>
    <cellStyle name="標準 2 3 7 4 10 4 2 7 2 2 2 2 2 4 2 2 2 3 2 2 2 2 2 2 2 4" xfId="393" xr:uid="{00000000-0005-0000-0000-0000A9010000}"/>
    <cellStyle name="標準 2 3 7 4 10 4 2 7 2 2 2 2 2 4 2 2 2 3 2 2 2 2 2 2 2 4 2" xfId="568" xr:uid="{00000000-0005-0000-0000-0000AA010000}"/>
    <cellStyle name="標準 2 3 7 4 10 4 2 7 2 2 2 2 2 4 2 2 2 3 2 2 2 2 2 2 2 5" xfId="482" xr:uid="{00000000-0005-0000-0000-0000AB010000}"/>
    <cellStyle name="標準 2 3 7 4 10 4 2 7 2 2 2 2 2 4 2 2 2 3 2 2 2 2 2 2 3" xfId="392" xr:uid="{00000000-0005-0000-0000-0000AC010000}"/>
    <cellStyle name="標準 2 3 7 4 10 4 2 7 2 2 2 2 2 4 2 2 2 3 2 2 2 2 2 2 3 2" xfId="567" xr:uid="{00000000-0005-0000-0000-0000AD010000}"/>
    <cellStyle name="標準 2 3 7 4 10 4 2 7 2 2 2 2 2 4 2 2 2 3 2 2 2 2 2 2 4" xfId="481" xr:uid="{00000000-0005-0000-0000-0000AE010000}"/>
    <cellStyle name="標準 2 3 7 4 10 4 2 7 2 2 2 2 2 4 2 2 2 3 2 2 2 2 2 3" xfId="391" xr:uid="{00000000-0005-0000-0000-0000AF010000}"/>
    <cellStyle name="標準 2 3 7 4 10 4 2 7 2 2 2 2 2 4 2 2 2 3 2 2 2 2 2 3 2" xfId="566" xr:uid="{00000000-0005-0000-0000-0000B0010000}"/>
    <cellStyle name="標準 2 3 7 4 10 4 2 7 2 2 2 2 2 4 2 2 2 3 2 2 2 2 2 4" xfId="480" xr:uid="{00000000-0005-0000-0000-0000B1010000}"/>
    <cellStyle name="標準 2 3 7 4 10 4 2 7 2 2 2 2 2 4 2 2 2 3 2 2 2 2 3" xfId="390" xr:uid="{00000000-0005-0000-0000-0000B2010000}"/>
    <cellStyle name="標準 2 3 7 4 10 4 2 7 2 2 2 2 2 4 2 2 2 3 2 2 2 2 3 2" xfId="565" xr:uid="{00000000-0005-0000-0000-0000B3010000}"/>
    <cellStyle name="標準 2 3 7 4 10 4 2 7 2 2 2 2 2 4 2 2 2 3 2 2 2 2 4" xfId="479" xr:uid="{00000000-0005-0000-0000-0000B4010000}"/>
    <cellStyle name="標準 2 3 7 4 10 4 2 7 2 2 2 2 2 4 2 2 2 3 2 2 2 3" xfId="389" xr:uid="{00000000-0005-0000-0000-0000B5010000}"/>
    <cellStyle name="標準 2 3 7 4 10 4 2 7 2 2 2 2 2 4 2 2 2 3 2 2 2 3 2" xfId="564" xr:uid="{00000000-0005-0000-0000-0000B6010000}"/>
    <cellStyle name="標準 2 3 7 4 10 4 2 7 2 2 2 2 2 4 2 2 2 3 2 2 2 4" xfId="478" xr:uid="{00000000-0005-0000-0000-0000B7010000}"/>
    <cellStyle name="標準 2 3 7 4 10 4 2 7 2 2 2 2 2 4 2 2 2 3 2 2 3" xfId="388" xr:uid="{00000000-0005-0000-0000-0000B8010000}"/>
    <cellStyle name="標準 2 3 7 4 10 4 2 7 2 2 2 2 2 4 2 2 2 3 2 2 3 2" xfId="563" xr:uid="{00000000-0005-0000-0000-0000B9010000}"/>
    <cellStyle name="標準 2 3 7 4 10 4 2 7 2 2 2 2 2 4 2 2 2 3 2 2 4" xfId="477" xr:uid="{00000000-0005-0000-0000-0000BA010000}"/>
    <cellStyle name="標準 2 3 7 4 10 4 2 7 2 2 2 2 2 4 2 2 2 3 2 3" xfId="387" xr:uid="{00000000-0005-0000-0000-0000BB010000}"/>
    <cellStyle name="標準 2 3 7 4 10 4 2 7 2 2 2 2 2 4 2 2 2 3 2 3 2" xfId="562" xr:uid="{00000000-0005-0000-0000-0000BC010000}"/>
    <cellStyle name="標準 2 3 7 4 10 4 2 7 2 2 2 2 2 4 2 2 2 3 2 4" xfId="476" xr:uid="{00000000-0005-0000-0000-0000BD010000}"/>
    <cellStyle name="標準 2 3 7 4 10 4 2 7 2 2 2 2 2 4 2 2 2 3 3" xfId="386" xr:uid="{00000000-0005-0000-0000-0000BE010000}"/>
    <cellStyle name="標準 2 3 7 4 10 4 2 7 2 2 2 2 2 4 2 2 2 3 3 2" xfId="561" xr:uid="{00000000-0005-0000-0000-0000BF010000}"/>
    <cellStyle name="標準 2 3 7 4 10 4 2 7 2 2 2 2 2 4 2 2 2 3 4" xfId="475" xr:uid="{00000000-0005-0000-0000-0000C0010000}"/>
    <cellStyle name="標準 2 3 7 4 10 4 2 7 2 2 2 2 2 4 2 2 2 4" xfId="384" xr:uid="{00000000-0005-0000-0000-0000C1010000}"/>
    <cellStyle name="標準 2 3 7 4 10 4 2 7 2 2 2 2 2 4 2 2 2 4 2" xfId="559" xr:uid="{00000000-0005-0000-0000-0000C2010000}"/>
    <cellStyle name="標準 2 3 7 4 10 4 2 7 2 2 2 2 2 4 2 2 2 5" xfId="473" xr:uid="{00000000-0005-0000-0000-0000C3010000}"/>
    <cellStyle name="標準 2 3 7 4 10 4 2 7 2 2 2 2 2 4 2 2 3" xfId="383" xr:uid="{00000000-0005-0000-0000-0000C4010000}"/>
    <cellStyle name="標準 2 3 7 4 10 4 2 7 2 2 2 2 2 4 2 2 3 2" xfId="558" xr:uid="{00000000-0005-0000-0000-0000C5010000}"/>
    <cellStyle name="標準 2 3 7 4 10 4 2 7 2 2 2 2 2 4 2 2 4" xfId="472" xr:uid="{00000000-0005-0000-0000-0000C6010000}"/>
    <cellStyle name="標準 2 3 7 4 10 4 2 7 2 2 2 2 2 4 2 3" xfId="382" xr:uid="{00000000-0005-0000-0000-0000C7010000}"/>
    <cellStyle name="標準 2 3 7 4 10 4 2 7 2 2 2 2 2 4 2 3 2" xfId="557" xr:uid="{00000000-0005-0000-0000-0000C8010000}"/>
    <cellStyle name="標準 2 3 7 4 10 4 2 7 2 2 2 2 2 4 2 4" xfId="471" xr:uid="{00000000-0005-0000-0000-0000C9010000}"/>
    <cellStyle name="標準 2 3 7 4 10 4 2 7 2 2 2 2 2 4 3" xfId="381" xr:uid="{00000000-0005-0000-0000-0000CA010000}"/>
    <cellStyle name="標準 2 3 7 4 10 4 2 7 2 2 2 2 2 4 3 2" xfId="556" xr:uid="{00000000-0005-0000-0000-0000CB010000}"/>
    <cellStyle name="標準 2 3 7 4 10 4 2 7 2 2 2 2 2 4 4" xfId="470" xr:uid="{00000000-0005-0000-0000-0000CC010000}"/>
    <cellStyle name="標準 2 3 7 4 10 4 2 7 2 2 2 2 2 5" xfId="378" xr:uid="{00000000-0005-0000-0000-0000CD010000}"/>
    <cellStyle name="標準 2 3 7 4 10 4 2 7 2 2 2 2 2 5 2" xfId="553" xr:uid="{00000000-0005-0000-0000-0000CE010000}"/>
    <cellStyle name="標準 2 3 7 4 10 4 2 7 2 2 2 2 2 6" xfId="467" xr:uid="{00000000-0005-0000-0000-0000CF010000}"/>
    <cellStyle name="標準 2 3 7 4 10 4 2 7 2 2 2 2 3" xfId="377" xr:uid="{00000000-0005-0000-0000-0000D0010000}"/>
    <cellStyle name="標準 2 3 7 4 10 4 2 7 2 2 2 2 3 2" xfId="552" xr:uid="{00000000-0005-0000-0000-0000D1010000}"/>
    <cellStyle name="標準 2 3 7 4 10 4 2 7 2 2 2 2 4" xfId="466" xr:uid="{00000000-0005-0000-0000-0000D2010000}"/>
    <cellStyle name="標準 2 3 7 4 10 4 2 7 2 2 2 3" xfId="376" xr:uid="{00000000-0005-0000-0000-0000D3010000}"/>
    <cellStyle name="標準 2 3 7 4 10 4 2 7 2 2 2 3 2" xfId="551" xr:uid="{00000000-0005-0000-0000-0000D4010000}"/>
    <cellStyle name="標準 2 3 7 4 10 4 2 7 2 2 2 4" xfId="465" xr:uid="{00000000-0005-0000-0000-0000D5010000}"/>
    <cellStyle name="標準 2 3 7 4 10 4 2 7 2 2 3" xfId="375" xr:uid="{00000000-0005-0000-0000-0000D6010000}"/>
    <cellStyle name="標準 2 3 7 4 10 4 2 7 2 2 3 2" xfId="550" xr:uid="{00000000-0005-0000-0000-0000D7010000}"/>
    <cellStyle name="標準 2 3 7 4 10 4 2 7 2 2 4" xfId="464" xr:uid="{00000000-0005-0000-0000-0000D8010000}"/>
    <cellStyle name="標準 2 3 7 4 10 4 2 7 2 3" xfId="374" xr:uid="{00000000-0005-0000-0000-0000D9010000}"/>
    <cellStyle name="標準 2 3 7 4 10 4 2 7 2 3 2" xfId="549" xr:uid="{00000000-0005-0000-0000-0000DA010000}"/>
    <cellStyle name="標準 2 3 7 4 10 4 2 7 2 4" xfId="463" xr:uid="{00000000-0005-0000-0000-0000DB010000}"/>
    <cellStyle name="標準 2 3 7 4 10 4 2 7 3" xfId="373" xr:uid="{00000000-0005-0000-0000-0000DC010000}"/>
    <cellStyle name="標準 2 3 7 4 10 4 2 7 3 2" xfId="548" xr:uid="{00000000-0005-0000-0000-0000DD010000}"/>
    <cellStyle name="標準 2 3 7 4 10 4 2 7 4" xfId="462" xr:uid="{00000000-0005-0000-0000-0000DE010000}"/>
    <cellStyle name="標準 2 3 7 4 10 4 2 8" xfId="365" xr:uid="{00000000-0005-0000-0000-0000DF010000}"/>
    <cellStyle name="標準 2 3 7 4 10 4 2 8 2" xfId="540" xr:uid="{00000000-0005-0000-0000-0000E0010000}"/>
    <cellStyle name="標準 2 3 7 4 10 4 2 9" xfId="454" xr:uid="{00000000-0005-0000-0000-0000E1010000}"/>
    <cellStyle name="標準 2 3 7 4 10 4 3" xfId="364" xr:uid="{00000000-0005-0000-0000-0000E2010000}"/>
    <cellStyle name="標準 2 3 7 4 10 4 3 2" xfId="539" xr:uid="{00000000-0005-0000-0000-0000E3010000}"/>
    <cellStyle name="標準 2 3 7 4 10 4 4" xfId="453" xr:uid="{00000000-0005-0000-0000-0000E4010000}"/>
    <cellStyle name="標準 2 3 7 4 10 5" xfId="361" xr:uid="{00000000-0005-0000-0000-0000E5010000}"/>
    <cellStyle name="標準 2 3 7 4 10 5 2" xfId="536" xr:uid="{00000000-0005-0000-0000-0000E6010000}"/>
    <cellStyle name="標準 2 3 7 4 10 6" xfId="450" xr:uid="{00000000-0005-0000-0000-0000E7010000}"/>
    <cellStyle name="標準 2 3 7 4 11" xfId="351" xr:uid="{00000000-0005-0000-0000-0000E8010000}"/>
    <cellStyle name="標準 2 3 7 4 11 2" xfId="526" xr:uid="{00000000-0005-0000-0000-0000E9010000}"/>
    <cellStyle name="標準 2 3 7 4 12" xfId="440" xr:uid="{00000000-0005-0000-0000-0000EA010000}"/>
    <cellStyle name="標準 2 3 7 4 2" xfId="257" xr:uid="{00000000-0005-0000-0000-0000EB010000}"/>
    <cellStyle name="標準 2 3 7 4 2 2" xfId="352" xr:uid="{00000000-0005-0000-0000-0000EC010000}"/>
    <cellStyle name="標準 2 3 7 4 2 2 2" xfId="527" xr:uid="{00000000-0005-0000-0000-0000ED010000}"/>
    <cellStyle name="標準 2 3 7 4 2 3" xfId="441" xr:uid="{00000000-0005-0000-0000-0000EE010000}"/>
    <cellStyle name="標準 2 3 7 4 3" xfId="259" xr:uid="{00000000-0005-0000-0000-0000EF010000}"/>
    <cellStyle name="標準 2 3 7 4 3 2" xfId="353" xr:uid="{00000000-0005-0000-0000-0000F0010000}"/>
    <cellStyle name="標準 2 3 7 4 3 2 2" xfId="528" xr:uid="{00000000-0005-0000-0000-0000F1010000}"/>
    <cellStyle name="標準 2 3 7 4 3 3" xfId="442" xr:uid="{00000000-0005-0000-0000-0000F2010000}"/>
    <cellStyle name="標準 2 3 7 4 4" xfId="260" xr:uid="{00000000-0005-0000-0000-0000F3010000}"/>
    <cellStyle name="標準 2 3 7 4 4 2" xfId="354" xr:uid="{00000000-0005-0000-0000-0000F4010000}"/>
    <cellStyle name="標準 2 3 7 4 4 2 2" xfId="529" xr:uid="{00000000-0005-0000-0000-0000F5010000}"/>
    <cellStyle name="標準 2 3 7 4 4 3" xfId="443" xr:uid="{00000000-0005-0000-0000-0000F6010000}"/>
    <cellStyle name="標準 2 3 7 4 5" xfId="261" xr:uid="{00000000-0005-0000-0000-0000F7010000}"/>
    <cellStyle name="標準 2 3 7 4 5 2" xfId="355" xr:uid="{00000000-0005-0000-0000-0000F8010000}"/>
    <cellStyle name="標準 2 3 7 4 5 2 2" xfId="530" xr:uid="{00000000-0005-0000-0000-0000F9010000}"/>
    <cellStyle name="標準 2 3 7 4 5 3" xfId="444" xr:uid="{00000000-0005-0000-0000-0000FA010000}"/>
    <cellStyle name="標準 2 3 7 4 6" xfId="262" xr:uid="{00000000-0005-0000-0000-0000FB010000}"/>
    <cellStyle name="標準 2 3 7 4 6 2" xfId="356" xr:uid="{00000000-0005-0000-0000-0000FC010000}"/>
    <cellStyle name="標準 2 3 7 4 6 2 2" xfId="531" xr:uid="{00000000-0005-0000-0000-0000FD010000}"/>
    <cellStyle name="標準 2 3 7 4 6 3" xfId="445" xr:uid="{00000000-0005-0000-0000-0000FE010000}"/>
    <cellStyle name="標準 2 3 7 4 7" xfId="263" xr:uid="{00000000-0005-0000-0000-0000FF010000}"/>
    <cellStyle name="標準 2 3 7 4 7 2" xfId="357" xr:uid="{00000000-0005-0000-0000-000000020000}"/>
    <cellStyle name="標準 2 3 7 4 7 2 2" xfId="532" xr:uid="{00000000-0005-0000-0000-000001020000}"/>
    <cellStyle name="標準 2 3 7 4 7 3" xfId="446" xr:uid="{00000000-0005-0000-0000-000002020000}"/>
    <cellStyle name="標準 2 3 7 4 8" xfId="266" xr:uid="{00000000-0005-0000-0000-000003020000}"/>
    <cellStyle name="標準 2 3 7 4 8 2" xfId="359" xr:uid="{00000000-0005-0000-0000-000004020000}"/>
    <cellStyle name="標準 2 3 7 4 8 2 2" xfId="534" xr:uid="{00000000-0005-0000-0000-000005020000}"/>
    <cellStyle name="標準 2 3 7 4 8 3" xfId="448" xr:uid="{00000000-0005-0000-0000-000006020000}"/>
    <cellStyle name="標準 2 3 7 4 9" xfId="267" xr:uid="{00000000-0005-0000-0000-000007020000}"/>
    <cellStyle name="標準 2 3 7 4 9 2" xfId="360" xr:uid="{00000000-0005-0000-0000-000008020000}"/>
    <cellStyle name="標準 2 3 7 4 9 2 2" xfId="535" xr:uid="{00000000-0005-0000-0000-000009020000}"/>
    <cellStyle name="標準 2 3 7 4 9 3" xfId="449" xr:uid="{00000000-0005-0000-0000-00000A020000}"/>
    <cellStyle name="標準 2 3 7 5" xfId="348" xr:uid="{00000000-0005-0000-0000-00000B020000}"/>
    <cellStyle name="標準 2 3 7 5 2" xfId="523" xr:uid="{00000000-0005-0000-0000-00000C020000}"/>
    <cellStyle name="標準 2 3 7 6" xfId="437" xr:uid="{00000000-0005-0000-0000-00000D020000}"/>
    <cellStyle name="標準 2 3 8" xfId="340" xr:uid="{00000000-0005-0000-0000-00000E020000}"/>
    <cellStyle name="標準 2 3 8 2" xfId="515" xr:uid="{00000000-0005-0000-0000-00000F020000}"/>
    <cellStyle name="標準 2 3 9" xfId="429" xr:uid="{00000000-0005-0000-0000-000010020000}"/>
    <cellStyle name="標準 2 4" xfId="306" xr:uid="{00000000-0005-0000-0000-000011020000}"/>
    <cellStyle name="標準 3" xfId="42" xr:uid="{00000000-0005-0000-0000-000012020000}"/>
    <cellStyle name="標準 3 2" xfId="167" xr:uid="{00000000-0005-0000-0000-000013020000}"/>
    <cellStyle name="標準 3 2 2" xfId="233" xr:uid="{00000000-0005-0000-0000-000014020000}"/>
    <cellStyle name="標準 3 2 2 2" xfId="334" xr:uid="{00000000-0005-0000-0000-000015020000}"/>
    <cellStyle name="標準 3 2 2 2 2" xfId="509" xr:uid="{00000000-0005-0000-0000-000016020000}"/>
    <cellStyle name="標準 3 2 2 3" xfId="423" xr:uid="{00000000-0005-0000-0000-000017020000}"/>
    <cellStyle name="標準 3 2 3" xfId="330" xr:uid="{00000000-0005-0000-0000-000018020000}"/>
    <cellStyle name="標準 3 2 3 2" xfId="506" xr:uid="{00000000-0005-0000-0000-000019020000}"/>
    <cellStyle name="標準 3 2 4" xfId="419" xr:uid="{00000000-0005-0000-0000-00001A020000}"/>
    <cellStyle name="標準 3 3" xfId="236" xr:uid="{00000000-0005-0000-0000-00001B020000}"/>
    <cellStyle name="標準 3 3 2" xfId="237" xr:uid="{00000000-0005-0000-0000-00001C020000}"/>
    <cellStyle name="標準 3 3 2 2" xfId="248" xr:uid="{00000000-0005-0000-0000-00001D020000}"/>
    <cellStyle name="標準 3 3 2 2 2" xfId="344" xr:uid="{00000000-0005-0000-0000-00001E020000}"/>
    <cellStyle name="標準 3 3 2 2 2 2" xfId="519" xr:uid="{00000000-0005-0000-0000-00001F020000}"/>
    <cellStyle name="標準 3 3 2 2 3" xfId="245" xr:uid="{00000000-0005-0000-0000-000020020000}"/>
    <cellStyle name="標準 3 3 2 2 3 2" xfId="277" xr:uid="{00000000-0005-0000-0000-000021020000}"/>
    <cellStyle name="標準 3 3 2 2 3 2 2" xfId="370" xr:uid="{00000000-0005-0000-0000-000022020000}"/>
    <cellStyle name="標準 3 3 2 2 3 2 2 2" xfId="545" xr:uid="{00000000-0005-0000-0000-000023020000}"/>
    <cellStyle name="標準 3 3 2 2 3 2 3" xfId="459" xr:uid="{00000000-0005-0000-0000-000024020000}"/>
    <cellStyle name="標準 3 3 2 2 3 3" xfId="342" xr:uid="{00000000-0005-0000-0000-000025020000}"/>
    <cellStyle name="標準 3 3 2 2 3 3 2" xfId="517" xr:uid="{00000000-0005-0000-0000-000026020000}"/>
    <cellStyle name="標準 3 3 2 2 3 4" xfId="431" xr:uid="{00000000-0005-0000-0000-000027020000}"/>
    <cellStyle name="標準 3 3 2 2 4" xfId="433" xr:uid="{00000000-0005-0000-0000-000028020000}"/>
    <cellStyle name="標準 3 3 2 3" xfId="338" xr:uid="{00000000-0005-0000-0000-000029020000}"/>
    <cellStyle name="標準 3 3 2 3 2" xfId="513" xr:uid="{00000000-0005-0000-0000-00002A020000}"/>
    <cellStyle name="標準 3 3 2 4" xfId="427" xr:uid="{00000000-0005-0000-0000-00002B020000}"/>
    <cellStyle name="標準 3 3 3" xfId="337" xr:uid="{00000000-0005-0000-0000-00002C020000}"/>
    <cellStyle name="標準 3 3 3 2" xfId="512" xr:uid="{00000000-0005-0000-0000-00002D020000}"/>
    <cellStyle name="標準 3 3 4" xfId="426" xr:uid="{00000000-0005-0000-0000-00002E020000}"/>
    <cellStyle name="標準 4" xfId="98" xr:uid="{00000000-0005-0000-0000-00002F020000}"/>
    <cellStyle name="標準 4 2" xfId="258" xr:uid="{00000000-0005-0000-0000-000030020000}"/>
    <cellStyle name="標準 5" xfId="109" xr:uid="{00000000-0005-0000-0000-000031020000}"/>
    <cellStyle name="標準 6" xfId="49" xr:uid="{00000000-0005-0000-0000-000032020000}"/>
    <cellStyle name="標準 7" xfId="146" xr:uid="{00000000-0005-0000-0000-000033020000}"/>
    <cellStyle name="標準 7 2" xfId="234" xr:uid="{00000000-0005-0000-0000-000034020000}"/>
    <cellStyle name="標準 7 2 2" xfId="335" xr:uid="{00000000-0005-0000-0000-000035020000}"/>
    <cellStyle name="標準 7 2 2 2" xfId="510" xr:uid="{00000000-0005-0000-0000-000036020000}"/>
    <cellStyle name="標準 7 2 3" xfId="424" xr:uid="{00000000-0005-0000-0000-000037020000}"/>
    <cellStyle name="標準 7 3" xfId="329" xr:uid="{00000000-0005-0000-0000-000038020000}"/>
    <cellStyle name="標準 7 3 2" xfId="505" xr:uid="{00000000-0005-0000-0000-000039020000}"/>
    <cellStyle name="標準 7 4" xfId="418" xr:uid="{00000000-0005-0000-0000-00003A020000}"/>
    <cellStyle name="標準 8" xfId="168" xr:uid="{00000000-0005-0000-0000-00003B020000}"/>
    <cellStyle name="標準 8 2" xfId="235" xr:uid="{00000000-0005-0000-0000-00003C020000}"/>
    <cellStyle name="標準 8 2 2" xfId="336" xr:uid="{00000000-0005-0000-0000-00003D020000}"/>
    <cellStyle name="標準 8 2 2 2" xfId="511" xr:uid="{00000000-0005-0000-0000-00003E020000}"/>
    <cellStyle name="標準 8 2 3" xfId="425" xr:uid="{00000000-0005-0000-0000-00003F020000}"/>
    <cellStyle name="標準 8 3" xfId="331" xr:uid="{00000000-0005-0000-0000-000040020000}"/>
    <cellStyle name="標準 8 3 2" xfId="507" xr:uid="{00000000-0005-0000-0000-000041020000}"/>
    <cellStyle name="標準 8 4" xfId="420" xr:uid="{00000000-0005-0000-0000-000042020000}"/>
    <cellStyle name="標準 9" xfId="169" xr:uid="{00000000-0005-0000-0000-000043020000}"/>
    <cellStyle name="標準_10.5.24納入計画表" xfId="43" xr:uid="{00000000-0005-0000-0000-000044020000}"/>
    <cellStyle name="標準_13.05.22納入計画表(機器) 2 2" xfId="243" xr:uid="{00000000-0005-0000-0000-000045020000}"/>
    <cellStyle name="標準_2.1集計 2 2" xfId="241" xr:uid="{00000000-0005-0000-0000-000046020000}"/>
    <cellStyle name="標準_Book1_1" xfId="246" xr:uid="{00000000-0005-0000-0000-000047020000}"/>
    <cellStyle name="標準_Book2_Ｖ７－ＢＨ取り戻し計画２" xfId="44" xr:uid="{00000000-0005-0000-0000-000048020000}"/>
    <cellStyle name="標準_Sheet3" xfId="45" xr:uid="{00000000-0005-0000-0000-000049020000}"/>
    <cellStyle name="標準_Sheet4" xfId="46" xr:uid="{00000000-0005-0000-0000-00004A020000}"/>
    <cellStyle name="標準_Ｖ７－ＢＨ取り戻し計画２_1" xfId="47" xr:uid="{00000000-0005-0000-0000-00004B020000}"/>
    <cellStyle name="良い" xfId="48" builtinId="26" customBuiltin="1"/>
    <cellStyle name="良い 2" xfId="97" xr:uid="{00000000-0005-0000-0000-00004D020000}"/>
    <cellStyle name="良い 3" xfId="210" xr:uid="{00000000-0005-0000-0000-00004E020000}"/>
  </cellStyles>
  <dxfs count="1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FF0000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66"/>
      <tableStyleElement type="headerRow" dxfId="165"/>
    </tableStyle>
  </tableStyles>
  <colors>
    <mruColors>
      <color rgb="FFFFFF99"/>
      <color rgb="FF99CCFF"/>
      <color rgb="FF00FFFF"/>
      <color rgb="FFA6A6A6"/>
      <color rgb="FFFFCCFF"/>
      <color rgb="FFCCFF99"/>
      <color rgb="FF6699FF"/>
      <color rgb="FF00B0F0"/>
      <color rgb="FF000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800" b="1">
                <a:solidFill>
                  <a:srgbClr val="FF0000"/>
                </a:solidFill>
              </a:rPr>
              <a:t>Ｖ８＆Ｖ９　完了／出荷予定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3738874642464847E-2"/>
          <c:y val="8.7657363477052108E-2"/>
          <c:w val="0.95484473380059509"/>
          <c:h val="0.7985731117282662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'BH出荷・完了グラフ '!$C$28</c:f>
              <c:strCache>
                <c:ptCount val="1"/>
                <c:pt idx="0">
                  <c:v>V8完了</c:v>
                </c:pt>
              </c:strCache>
            </c:strRef>
          </c:tx>
          <c:spPr>
            <a:gradFill>
              <a:gsLst>
                <a:gs pos="0">
                  <a:srgbClr val="FFC000"/>
                </a:gs>
                <a:gs pos="100000">
                  <a:schemeClr val="bg1"/>
                </a:gs>
              </a:gsLst>
              <a:lin ang="5400000" scaled="1"/>
            </a:gradFill>
            <a:ln w="3175">
              <a:solidFill>
                <a:schemeClr val="tx1"/>
              </a:solidFill>
            </a:ln>
            <a:effectLst/>
          </c:spPr>
          <c:invertIfNegative val="0"/>
          <c:dLbls>
            <c:numFmt formatCode="#,##0;\-#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'BH出荷・完了グラフ '!$A$49:$A$128</c:f>
              <c:numCache>
                <c:formatCode>m/d;@</c:formatCode>
                <c:ptCount val="80"/>
                <c:pt idx="0">
                  <c:v>46027</c:v>
                </c:pt>
                <c:pt idx="1">
                  <c:v>46028</c:v>
                </c:pt>
                <c:pt idx="2">
                  <c:v>46029</c:v>
                </c:pt>
                <c:pt idx="3">
                  <c:v>46030</c:v>
                </c:pt>
                <c:pt idx="4">
                  <c:v>46031</c:v>
                </c:pt>
                <c:pt idx="5">
                  <c:v>46035</c:v>
                </c:pt>
                <c:pt idx="6">
                  <c:v>46036</c:v>
                </c:pt>
                <c:pt idx="7">
                  <c:v>46037</c:v>
                </c:pt>
                <c:pt idx="8">
                  <c:v>46038</c:v>
                </c:pt>
                <c:pt idx="9">
                  <c:v>46039</c:v>
                </c:pt>
                <c:pt idx="10">
                  <c:v>46041</c:v>
                </c:pt>
                <c:pt idx="11">
                  <c:v>46042</c:v>
                </c:pt>
                <c:pt idx="12">
                  <c:v>46043</c:v>
                </c:pt>
                <c:pt idx="13">
                  <c:v>46044</c:v>
                </c:pt>
                <c:pt idx="14">
                  <c:v>46045</c:v>
                </c:pt>
                <c:pt idx="15">
                  <c:v>46048</c:v>
                </c:pt>
                <c:pt idx="16">
                  <c:v>46049</c:v>
                </c:pt>
                <c:pt idx="17">
                  <c:v>46050</c:v>
                </c:pt>
                <c:pt idx="18">
                  <c:v>46051</c:v>
                </c:pt>
                <c:pt idx="19">
                  <c:v>46052</c:v>
                </c:pt>
                <c:pt idx="20">
                  <c:v>46055</c:v>
                </c:pt>
                <c:pt idx="21">
                  <c:v>46056</c:v>
                </c:pt>
                <c:pt idx="22">
                  <c:v>46057</c:v>
                </c:pt>
                <c:pt idx="23">
                  <c:v>46058</c:v>
                </c:pt>
                <c:pt idx="24">
                  <c:v>46059</c:v>
                </c:pt>
                <c:pt idx="25">
                  <c:v>46062</c:v>
                </c:pt>
                <c:pt idx="26">
                  <c:v>46063</c:v>
                </c:pt>
                <c:pt idx="27">
                  <c:v>46065</c:v>
                </c:pt>
                <c:pt idx="28">
                  <c:v>46066</c:v>
                </c:pt>
                <c:pt idx="29">
                  <c:v>46069</c:v>
                </c:pt>
                <c:pt idx="30">
                  <c:v>46070</c:v>
                </c:pt>
                <c:pt idx="31">
                  <c:v>46071</c:v>
                </c:pt>
                <c:pt idx="32">
                  <c:v>46072</c:v>
                </c:pt>
                <c:pt idx="33">
                  <c:v>46073</c:v>
                </c:pt>
                <c:pt idx="34">
                  <c:v>46077</c:v>
                </c:pt>
                <c:pt idx="35">
                  <c:v>46078</c:v>
                </c:pt>
                <c:pt idx="36">
                  <c:v>46079</c:v>
                </c:pt>
                <c:pt idx="37">
                  <c:v>46080</c:v>
                </c:pt>
                <c:pt idx="38">
                  <c:v>46083</c:v>
                </c:pt>
                <c:pt idx="39">
                  <c:v>46084</c:v>
                </c:pt>
                <c:pt idx="40">
                  <c:v>46085</c:v>
                </c:pt>
                <c:pt idx="41">
                  <c:v>46086</c:v>
                </c:pt>
                <c:pt idx="42">
                  <c:v>46087</c:v>
                </c:pt>
                <c:pt idx="43">
                  <c:v>46090</c:v>
                </c:pt>
                <c:pt idx="44">
                  <c:v>46091</c:v>
                </c:pt>
                <c:pt idx="45">
                  <c:v>46092</c:v>
                </c:pt>
                <c:pt idx="46">
                  <c:v>46093</c:v>
                </c:pt>
                <c:pt idx="47">
                  <c:v>46094</c:v>
                </c:pt>
                <c:pt idx="48">
                  <c:v>46097</c:v>
                </c:pt>
                <c:pt idx="49">
                  <c:v>46098</c:v>
                </c:pt>
                <c:pt idx="50">
                  <c:v>46099</c:v>
                </c:pt>
                <c:pt idx="51">
                  <c:v>46100</c:v>
                </c:pt>
                <c:pt idx="52">
                  <c:v>46104</c:v>
                </c:pt>
                <c:pt idx="53">
                  <c:v>46105</c:v>
                </c:pt>
                <c:pt idx="54">
                  <c:v>46106</c:v>
                </c:pt>
                <c:pt idx="55">
                  <c:v>46107</c:v>
                </c:pt>
                <c:pt idx="56">
                  <c:v>46108</c:v>
                </c:pt>
                <c:pt idx="57">
                  <c:v>46111</c:v>
                </c:pt>
                <c:pt idx="58">
                  <c:v>46112</c:v>
                </c:pt>
                <c:pt idx="59">
                  <c:v>46113</c:v>
                </c:pt>
                <c:pt idx="60">
                  <c:v>46114</c:v>
                </c:pt>
                <c:pt idx="61">
                  <c:v>46115</c:v>
                </c:pt>
                <c:pt idx="62">
                  <c:v>46118</c:v>
                </c:pt>
                <c:pt idx="63">
                  <c:v>46119</c:v>
                </c:pt>
                <c:pt idx="64">
                  <c:v>46120</c:v>
                </c:pt>
                <c:pt idx="65">
                  <c:v>46121</c:v>
                </c:pt>
                <c:pt idx="66">
                  <c:v>46122</c:v>
                </c:pt>
                <c:pt idx="67">
                  <c:v>46125</c:v>
                </c:pt>
                <c:pt idx="68">
                  <c:v>46126</c:v>
                </c:pt>
                <c:pt idx="69">
                  <c:v>46127</c:v>
                </c:pt>
                <c:pt idx="70">
                  <c:v>46128</c:v>
                </c:pt>
                <c:pt idx="71">
                  <c:v>46129</c:v>
                </c:pt>
                <c:pt idx="72">
                  <c:v>46132</c:v>
                </c:pt>
                <c:pt idx="73">
                  <c:v>46133</c:v>
                </c:pt>
                <c:pt idx="74">
                  <c:v>46134</c:v>
                </c:pt>
                <c:pt idx="75">
                  <c:v>46135</c:v>
                </c:pt>
                <c:pt idx="76">
                  <c:v>46136</c:v>
                </c:pt>
                <c:pt idx="77">
                  <c:v>46139</c:v>
                </c:pt>
                <c:pt idx="78">
                  <c:v>46140</c:v>
                </c:pt>
                <c:pt idx="79">
                  <c:v>46142</c:v>
                </c:pt>
              </c:numCache>
            </c:numRef>
          </c:cat>
          <c:val>
            <c:numRef>
              <c:f>'BH出荷・完了グラフ '!$C$49:$C$128</c:f>
              <c:numCache>
                <c:formatCode>#,##0_);[Red]\(#,##0\)</c:formatCode>
                <c:ptCount val="8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6-4ADB-9F28-4AE9F4407A8B}"/>
            </c:ext>
          </c:extLst>
        </c:ser>
        <c:ser>
          <c:idx val="3"/>
          <c:order val="1"/>
          <c:tx>
            <c:strRef>
              <c:f>'BH出荷・完了グラフ '!$E$28</c:f>
              <c:strCache>
                <c:ptCount val="1"/>
                <c:pt idx="0">
                  <c:v>V9完了</c:v>
                </c:pt>
              </c:strCache>
            </c:strRef>
          </c:tx>
          <c:spPr>
            <a:gradFill>
              <a:gsLst>
                <a:gs pos="0">
                  <a:srgbClr val="00B0F0"/>
                </a:gs>
                <a:gs pos="100000">
                  <a:schemeClr val="bg1"/>
                </a:gs>
              </a:gsLst>
              <a:lin ang="5400000" scaled="1"/>
            </a:gradFill>
            <a:ln w="3175">
              <a:solidFill>
                <a:schemeClr val="tx1"/>
              </a:solidFill>
            </a:ln>
            <a:effectLst/>
          </c:spPr>
          <c:invertIfNegative val="0"/>
          <c:dLbls>
            <c:numFmt formatCode="#,##0;\-#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'BH出荷・完了グラフ '!$A$49:$A$128</c:f>
              <c:numCache>
                <c:formatCode>m/d;@</c:formatCode>
                <c:ptCount val="80"/>
                <c:pt idx="0">
                  <c:v>46027</c:v>
                </c:pt>
                <c:pt idx="1">
                  <c:v>46028</c:v>
                </c:pt>
                <c:pt idx="2">
                  <c:v>46029</c:v>
                </c:pt>
                <c:pt idx="3">
                  <c:v>46030</c:v>
                </c:pt>
                <c:pt idx="4">
                  <c:v>46031</c:v>
                </c:pt>
                <c:pt idx="5">
                  <c:v>46035</c:v>
                </c:pt>
                <c:pt idx="6">
                  <c:v>46036</c:v>
                </c:pt>
                <c:pt idx="7">
                  <c:v>46037</c:v>
                </c:pt>
                <c:pt idx="8">
                  <c:v>46038</c:v>
                </c:pt>
                <c:pt idx="9">
                  <c:v>46039</c:v>
                </c:pt>
                <c:pt idx="10">
                  <c:v>46041</c:v>
                </c:pt>
                <c:pt idx="11">
                  <c:v>46042</c:v>
                </c:pt>
                <c:pt idx="12">
                  <c:v>46043</c:v>
                </c:pt>
                <c:pt idx="13">
                  <c:v>46044</c:v>
                </c:pt>
                <c:pt idx="14">
                  <c:v>46045</c:v>
                </c:pt>
                <c:pt idx="15">
                  <c:v>46048</c:v>
                </c:pt>
                <c:pt idx="16">
                  <c:v>46049</c:v>
                </c:pt>
                <c:pt idx="17">
                  <c:v>46050</c:v>
                </c:pt>
                <c:pt idx="18">
                  <c:v>46051</c:v>
                </c:pt>
                <c:pt idx="19">
                  <c:v>46052</c:v>
                </c:pt>
                <c:pt idx="20">
                  <c:v>46055</c:v>
                </c:pt>
                <c:pt idx="21">
                  <c:v>46056</c:v>
                </c:pt>
                <c:pt idx="22">
                  <c:v>46057</c:v>
                </c:pt>
                <c:pt idx="23">
                  <c:v>46058</c:v>
                </c:pt>
                <c:pt idx="24">
                  <c:v>46059</c:v>
                </c:pt>
                <c:pt idx="25">
                  <c:v>46062</c:v>
                </c:pt>
                <c:pt idx="26">
                  <c:v>46063</c:v>
                </c:pt>
                <c:pt idx="27">
                  <c:v>46065</c:v>
                </c:pt>
                <c:pt idx="28">
                  <c:v>46066</c:v>
                </c:pt>
                <c:pt idx="29">
                  <c:v>46069</c:v>
                </c:pt>
                <c:pt idx="30">
                  <c:v>46070</c:v>
                </c:pt>
                <c:pt idx="31">
                  <c:v>46071</c:v>
                </c:pt>
                <c:pt idx="32">
                  <c:v>46072</c:v>
                </c:pt>
                <c:pt idx="33">
                  <c:v>46073</c:v>
                </c:pt>
                <c:pt idx="34">
                  <c:v>46077</c:v>
                </c:pt>
                <c:pt idx="35">
                  <c:v>46078</c:v>
                </c:pt>
                <c:pt idx="36">
                  <c:v>46079</c:v>
                </c:pt>
                <c:pt idx="37">
                  <c:v>46080</c:v>
                </c:pt>
                <c:pt idx="38">
                  <c:v>46083</c:v>
                </c:pt>
                <c:pt idx="39">
                  <c:v>46084</c:v>
                </c:pt>
                <c:pt idx="40">
                  <c:v>46085</c:v>
                </c:pt>
                <c:pt idx="41">
                  <c:v>46086</c:v>
                </c:pt>
                <c:pt idx="42">
                  <c:v>46087</c:v>
                </c:pt>
                <c:pt idx="43">
                  <c:v>46090</c:v>
                </c:pt>
                <c:pt idx="44">
                  <c:v>46091</c:v>
                </c:pt>
                <c:pt idx="45">
                  <c:v>46092</c:v>
                </c:pt>
                <c:pt idx="46">
                  <c:v>46093</c:v>
                </c:pt>
                <c:pt idx="47">
                  <c:v>46094</c:v>
                </c:pt>
                <c:pt idx="48">
                  <c:v>46097</c:v>
                </c:pt>
                <c:pt idx="49">
                  <c:v>46098</c:v>
                </c:pt>
                <c:pt idx="50">
                  <c:v>46099</c:v>
                </c:pt>
                <c:pt idx="51">
                  <c:v>46100</c:v>
                </c:pt>
                <c:pt idx="52">
                  <c:v>46104</c:v>
                </c:pt>
                <c:pt idx="53">
                  <c:v>46105</c:v>
                </c:pt>
                <c:pt idx="54">
                  <c:v>46106</c:v>
                </c:pt>
                <c:pt idx="55">
                  <c:v>46107</c:v>
                </c:pt>
                <c:pt idx="56">
                  <c:v>46108</c:v>
                </c:pt>
                <c:pt idx="57">
                  <c:v>46111</c:v>
                </c:pt>
                <c:pt idx="58">
                  <c:v>46112</c:v>
                </c:pt>
                <c:pt idx="59">
                  <c:v>46113</c:v>
                </c:pt>
                <c:pt idx="60">
                  <c:v>46114</c:v>
                </c:pt>
                <c:pt idx="61">
                  <c:v>46115</c:v>
                </c:pt>
                <c:pt idx="62">
                  <c:v>46118</c:v>
                </c:pt>
                <c:pt idx="63">
                  <c:v>46119</c:v>
                </c:pt>
                <c:pt idx="64">
                  <c:v>46120</c:v>
                </c:pt>
                <c:pt idx="65">
                  <c:v>46121</c:v>
                </c:pt>
                <c:pt idx="66">
                  <c:v>46122</c:v>
                </c:pt>
                <c:pt idx="67">
                  <c:v>46125</c:v>
                </c:pt>
                <c:pt idx="68">
                  <c:v>46126</c:v>
                </c:pt>
                <c:pt idx="69">
                  <c:v>46127</c:v>
                </c:pt>
                <c:pt idx="70">
                  <c:v>46128</c:v>
                </c:pt>
                <c:pt idx="71">
                  <c:v>46129</c:v>
                </c:pt>
                <c:pt idx="72">
                  <c:v>46132</c:v>
                </c:pt>
                <c:pt idx="73">
                  <c:v>46133</c:v>
                </c:pt>
                <c:pt idx="74">
                  <c:v>46134</c:v>
                </c:pt>
                <c:pt idx="75">
                  <c:v>46135</c:v>
                </c:pt>
                <c:pt idx="76">
                  <c:v>46136</c:v>
                </c:pt>
                <c:pt idx="77">
                  <c:v>46139</c:v>
                </c:pt>
                <c:pt idx="78">
                  <c:v>46140</c:v>
                </c:pt>
                <c:pt idx="79">
                  <c:v>46142</c:v>
                </c:pt>
              </c:numCache>
            </c:numRef>
          </c:cat>
          <c:val>
            <c:numRef>
              <c:f>'BH出荷・完了グラフ '!$E$49:$E$128</c:f>
              <c:numCache>
                <c:formatCode>#,##0_);[Red]\(#,##0\)</c:formatCode>
                <c:ptCount val="80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  <c:pt idx="56">
                  <c:v>0</c:v>
                </c:pt>
                <c:pt idx="57">
                  <c:v>0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5</c:v>
                </c:pt>
                <c:pt idx="7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26-4ADB-9F28-4AE9F4407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-2123047120"/>
        <c:axId val="-2123062352"/>
      </c:barChart>
      <c:lineChart>
        <c:grouping val="standard"/>
        <c:varyColors val="0"/>
        <c:ser>
          <c:idx val="4"/>
          <c:order val="2"/>
          <c:tx>
            <c:strRef>
              <c:f>'BH出荷・完了グラフ '!$F$28</c:f>
              <c:strCache>
                <c:ptCount val="1"/>
                <c:pt idx="0">
                  <c:v>BH出荷台数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'BH出荷・完了グラフ '!#REF!</c:f>
            </c:multiLvlStrRef>
          </c:cat>
          <c:val>
            <c:numRef>
              <c:f>'BH出荷・完了グラフ '!$F$49:$F$128</c:f>
              <c:numCache>
                <c:formatCode>#,##0_);[Red]\(#,##0\)</c:formatCode>
                <c:ptCount val="80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4</c:v>
                </c:pt>
                <c:pt idx="20">
                  <c:v>5</c:v>
                </c:pt>
                <c:pt idx="21">
                  <c:v>4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2</c:v>
                </c:pt>
                <c:pt idx="51">
                  <c:v>1</c:v>
                </c:pt>
                <c:pt idx="52">
                  <c:v>4</c:v>
                </c:pt>
                <c:pt idx="53">
                  <c:v>4</c:v>
                </c:pt>
                <c:pt idx="54">
                  <c:v>3</c:v>
                </c:pt>
                <c:pt idx="55">
                  <c:v>2</c:v>
                </c:pt>
                <c:pt idx="56">
                  <c:v>0</c:v>
                </c:pt>
                <c:pt idx="57">
                  <c:v>0</c:v>
                </c:pt>
                <c:pt idx="58">
                  <c:v>2</c:v>
                </c:pt>
                <c:pt idx="59">
                  <c:v>4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2</c:v>
                </c:pt>
                <c:pt idx="64">
                  <c:v>3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4</c:v>
                </c:pt>
                <c:pt idx="70">
                  <c:v>7</c:v>
                </c:pt>
                <c:pt idx="71">
                  <c:v>3</c:v>
                </c:pt>
                <c:pt idx="72">
                  <c:v>3</c:v>
                </c:pt>
                <c:pt idx="73">
                  <c:v>8</c:v>
                </c:pt>
                <c:pt idx="74">
                  <c:v>6</c:v>
                </c:pt>
                <c:pt idx="75">
                  <c:v>7</c:v>
                </c:pt>
                <c:pt idx="76">
                  <c:v>5</c:v>
                </c:pt>
                <c:pt idx="77">
                  <c:v>5</c:v>
                </c:pt>
                <c:pt idx="78">
                  <c:v>6</c:v>
                </c:pt>
                <c:pt idx="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26-4ADB-9F28-4AE9F4407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23047120"/>
        <c:axId val="-2123062352"/>
      </c:lineChart>
      <c:catAx>
        <c:axId val="-2123047120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2123062352"/>
        <c:crosses val="autoZero"/>
        <c:auto val="0"/>
        <c:lblAlgn val="ctr"/>
        <c:lblOffset val="100"/>
        <c:noMultiLvlLbl val="0"/>
      </c:catAx>
      <c:valAx>
        <c:axId val="-2123062352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212304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659751083511901"/>
          <c:y val="0.94339670766510564"/>
          <c:w val="0.56542421182360803"/>
          <c:h val="4.4830889829554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Ｖ８＆Ｖ９　出荷／出荷予定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'BH出荷・完了グラフ '!$B$1</c:f>
              <c:strCache>
                <c:ptCount val="1"/>
                <c:pt idx="0">
                  <c:v>V8-BH</c:v>
                </c:pt>
              </c:strCache>
            </c:strRef>
          </c:tx>
          <c:spPr>
            <a:gradFill>
              <a:gsLst>
                <a:gs pos="10000">
                  <a:schemeClr val="accent1">
                    <a:lumMod val="5000"/>
                    <a:lumOff val="95000"/>
                  </a:schemeClr>
                </a:gs>
                <a:gs pos="100000">
                  <a:srgbClr val="FFC000"/>
                </a:gs>
              </a:gsLst>
              <a:lin ang="5400000" scaled="1"/>
            </a:gradFill>
            <a:ln w="3175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'BH出荷・完了グラフ '!$A$2:$A$26</c:f>
              <c:strCache>
                <c:ptCount val="25"/>
                <c:pt idx="0">
                  <c:v>25/4月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26/1月</c:v>
                </c:pt>
                <c:pt idx="10">
                  <c:v>2月</c:v>
                </c:pt>
                <c:pt idx="11">
                  <c:v>3月</c:v>
                </c:pt>
                <c:pt idx="12">
                  <c:v>4月</c:v>
                </c:pt>
                <c:pt idx="13">
                  <c:v>5月</c:v>
                </c:pt>
                <c:pt idx="14">
                  <c:v>6月</c:v>
                </c:pt>
                <c:pt idx="15">
                  <c:v>7月</c:v>
                </c:pt>
                <c:pt idx="16">
                  <c:v>8月</c:v>
                </c:pt>
                <c:pt idx="17">
                  <c:v>9月</c:v>
                </c:pt>
                <c:pt idx="18">
                  <c:v>10月</c:v>
                </c:pt>
                <c:pt idx="19">
                  <c:v>11月</c:v>
                </c:pt>
                <c:pt idx="20">
                  <c:v>12月</c:v>
                </c:pt>
                <c:pt idx="21">
                  <c:v>27/1月</c:v>
                </c:pt>
                <c:pt idx="22">
                  <c:v>2月</c:v>
                </c:pt>
                <c:pt idx="23">
                  <c:v>3月</c:v>
                </c:pt>
                <c:pt idx="24">
                  <c:v>4月</c:v>
                </c:pt>
              </c:strCache>
            </c:strRef>
          </c:cat>
          <c:val>
            <c:numRef>
              <c:f>'BH出荷・完了グラフ '!$B$2:$B$26</c:f>
              <c:numCache>
                <c:formatCode>#,##0_);[Red]\(#,##0\)</c:formatCode>
                <c:ptCount val="25"/>
                <c:pt idx="0">
                  <c:v>12</c:v>
                </c:pt>
                <c:pt idx="1">
                  <c:v>16</c:v>
                </c:pt>
                <c:pt idx="2">
                  <c:v>13</c:v>
                </c:pt>
                <c:pt idx="3">
                  <c:v>12</c:v>
                </c:pt>
                <c:pt idx="4">
                  <c:v>25</c:v>
                </c:pt>
                <c:pt idx="5">
                  <c:v>24</c:v>
                </c:pt>
                <c:pt idx="6">
                  <c:v>45</c:v>
                </c:pt>
                <c:pt idx="7">
                  <c:v>53</c:v>
                </c:pt>
                <c:pt idx="8">
                  <c:v>31</c:v>
                </c:pt>
                <c:pt idx="9">
                  <c:v>36</c:v>
                </c:pt>
                <c:pt idx="10">
                  <c:v>6</c:v>
                </c:pt>
                <c:pt idx="11" formatCode="0_);[Red]\(0\)">
                  <c:v>16</c:v>
                </c:pt>
                <c:pt idx="12" formatCode="0_);[Red]\(0\)">
                  <c:v>13</c:v>
                </c:pt>
                <c:pt idx="13" formatCode="0_);[Red]\(0\)">
                  <c:v>33</c:v>
                </c:pt>
                <c:pt idx="14" formatCode="0_);[Red]\(0\)">
                  <c:v>35</c:v>
                </c:pt>
                <c:pt idx="15" formatCode="0_);[Red]\(0\)">
                  <c:v>7</c:v>
                </c:pt>
                <c:pt idx="16" formatCode="0_);[Red]\(0\)">
                  <c:v>35</c:v>
                </c:pt>
                <c:pt idx="17" formatCode="0_);[Red]\(0\)">
                  <c:v>20</c:v>
                </c:pt>
                <c:pt idx="18" formatCode="0_);[Red]\(0\)">
                  <c:v>39</c:v>
                </c:pt>
                <c:pt idx="19" formatCode="0_);[Red]\(0\)">
                  <c:v>32</c:v>
                </c:pt>
                <c:pt idx="20" formatCode="0_);[Red]\(0\)">
                  <c:v>27</c:v>
                </c:pt>
                <c:pt idx="21" formatCode="0_);[Red]\(0\)">
                  <c:v>83</c:v>
                </c:pt>
                <c:pt idx="22" formatCode="0_);[Red]\(0\)">
                  <c:v>60</c:v>
                </c:pt>
                <c:pt idx="23" formatCode="0_);[Red]\(0\)">
                  <c:v>25</c:v>
                </c:pt>
                <c:pt idx="24" formatCode="0_);[Red]\(0\)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2-4D3A-96A2-C30C32C9F04F}"/>
            </c:ext>
          </c:extLst>
        </c:ser>
        <c:ser>
          <c:idx val="1"/>
          <c:order val="1"/>
          <c:tx>
            <c:strRef>
              <c:f>'BH出荷・完了グラフ '!$C$1</c:f>
              <c:strCache>
                <c:ptCount val="1"/>
                <c:pt idx="0">
                  <c:v>V9-BH</c:v>
                </c:pt>
              </c:strCache>
            </c:strRef>
          </c:tx>
          <c:spPr>
            <a:gradFill flip="none" rotWithShape="1">
              <a:gsLst>
                <a:gs pos="10000">
                  <a:schemeClr val="accent1">
                    <a:lumMod val="5000"/>
                    <a:lumOff val="95000"/>
                  </a:schemeClr>
                </a:gs>
                <a:gs pos="100000">
                  <a:srgbClr val="00B0F0"/>
                </a:gs>
              </a:gsLst>
              <a:lin ang="16200000" scaled="1"/>
              <a:tileRect/>
            </a:gradFill>
            <a:ln w="3175">
              <a:solidFill>
                <a:schemeClr val="tx1"/>
              </a:solidFill>
            </a:ln>
            <a:effectLst/>
          </c:spPr>
          <c:invertIfNegative val="0"/>
          <c:dLbls>
            <c:numFmt formatCode="#,##0;\-#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'BH出荷・完了グラフ '!$A$2:$A$26</c:f>
              <c:strCache>
                <c:ptCount val="25"/>
                <c:pt idx="0">
                  <c:v>25/4月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26/1月</c:v>
                </c:pt>
                <c:pt idx="10">
                  <c:v>2月</c:v>
                </c:pt>
                <c:pt idx="11">
                  <c:v>3月</c:v>
                </c:pt>
                <c:pt idx="12">
                  <c:v>4月</c:v>
                </c:pt>
                <c:pt idx="13">
                  <c:v>5月</c:v>
                </c:pt>
                <c:pt idx="14">
                  <c:v>6月</c:v>
                </c:pt>
                <c:pt idx="15">
                  <c:v>7月</c:v>
                </c:pt>
                <c:pt idx="16">
                  <c:v>8月</c:v>
                </c:pt>
                <c:pt idx="17">
                  <c:v>9月</c:v>
                </c:pt>
                <c:pt idx="18">
                  <c:v>10月</c:v>
                </c:pt>
                <c:pt idx="19">
                  <c:v>11月</c:v>
                </c:pt>
                <c:pt idx="20">
                  <c:v>12月</c:v>
                </c:pt>
                <c:pt idx="21">
                  <c:v>27/1月</c:v>
                </c:pt>
                <c:pt idx="22">
                  <c:v>2月</c:v>
                </c:pt>
                <c:pt idx="23">
                  <c:v>3月</c:v>
                </c:pt>
                <c:pt idx="24">
                  <c:v>4月</c:v>
                </c:pt>
              </c:strCache>
            </c:strRef>
          </c:cat>
          <c:val>
            <c:numRef>
              <c:f>'BH出荷・完了グラフ '!$C$2:$C$26</c:f>
              <c:numCache>
                <c:formatCode>#,##0_);[Red]\(#,##0\)</c:formatCode>
                <c:ptCount val="25"/>
                <c:pt idx="0">
                  <c:v>16</c:v>
                </c:pt>
                <c:pt idx="1">
                  <c:v>18</c:v>
                </c:pt>
                <c:pt idx="2">
                  <c:v>19</c:v>
                </c:pt>
                <c:pt idx="3">
                  <c:v>37</c:v>
                </c:pt>
                <c:pt idx="4">
                  <c:v>50</c:v>
                </c:pt>
                <c:pt idx="5">
                  <c:v>54</c:v>
                </c:pt>
                <c:pt idx="6">
                  <c:v>72</c:v>
                </c:pt>
                <c:pt idx="7">
                  <c:v>71</c:v>
                </c:pt>
                <c:pt idx="8">
                  <c:v>64</c:v>
                </c:pt>
                <c:pt idx="9">
                  <c:v>61</c:v>
                </c:pt>
                <c:pt idx="10">
                  <c:v>25</c:v>
                </c:pt>
                <c:pt idx="11" formatCode="0_);[Red]\(0\)">
                  <c:v>14</c:v>
                </c:pt>
                <c:pt idx="12" formatCode="0_);[Red]\(0\)">
                  <c:v>68</c:v>
                </c:pt>
                <c:pt idx="13" formatCode="0_);[Red]\(0\)">
                  <c:v>104</c:v>
                </c:pt>
                <c:pt idx="14" formatCode="0_);[Red]\(0\)">
                  <c:v>138</c:v>
                </c:pt>
                <c:pt idx="15" formatCode="0_);[Red]\(0\)">
                  <c:v>91</c:v>
                </c:pt>
                <c:pt idx="16" formatCode="0_);[Red]\(0\)">
                  <c:v>163</c:v>
                </c:pt>
                <c:pt idx="17" formatCode="0_);[Red]\(0\)">
                  <c:v>131</c:v>
                </c:pt>
                <c:pt idx="18" formatCode="0_);[Red]\(0\)">
                  <c:v>90</c:v>
                </c:pt>
                <c:pt idx="19" formatCode="0_);[Red]\(0\)">
                  <c:v>135</c:v>
                </c:pt>
                <c:pt idx="20" formatCode="0_);[Red]\(0\)">
                  <c:v>75</c:v>
                </c:pt>
                <c:pt idx="21" formatCode="0_);[Red]\(0\)">
                  <c:v>40</c:v>
                </c:pt>
                <c:pt idx="22" formatCode="0_);[Red]\(0\)">
                  <c:v>60</c:v>
                </c:pt>
                <c:pt idx="23" formatCode="0_);[Red]\(0\)">
                  <c:v>0</c:v>
                </c:pt>
                <c:pt idx="24" formatCode="0_);[Red]\(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2-4D3A-96A2-C30C32C9F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overlap val="100"/>
        <c:axId val="-2123057456"/>
        <c:axId val="-2123058544"/>
      </c:barChart>
      <c:lineChart>
        <c:grouping val="standard"/>
        <c:varyColors val="0"/>
        <c:ser>
          <c:idx val="2"/>
          <c:order val="2"/>
          <c:tx>
            <c:strRef>
              <c:f>'BH出荷・完了グラフ '!$D$1</c:f>
              <c:strCache>
                <c:ptCount val="1"/>
                <c:pt idx="0">
                  <c:v>BH合計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21"/>
              <c:layout>
                <c:manualLayout>
                  <c:x val="-2.1652954569849756E-2"/>
                  <c:y val="-7.81658057999807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C76-4EF6-8A79-2BFBECED9EDD}"/>
                </c:ext>
              </c:extLst>
            </c:dLbl>
            <c:dLbl>
              <c:idx val="22"/>
              <c:layout>
                <c:manualLayout>
                  <c:x val="-1.740405953089803E-2"/>
                  <c:y val="-9.40478269768426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76-4EF6-8A79-2BFBECED9E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'BH出荷・完了グラフ '!$A$2:$A$26</c:f>
              <c:strCache>
                <c:ptCount val="25"/>
                <c:pt idx="0">
                  <c:v>25/4月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26/1月</c:v>
                </c:pt>
                <c:pt idx="10">
                  <c:v>2月</c:v>
                </c:pt>
                <c:pt idx="11">
                  <c:v>3月</c:v>
                </c:pt>
                <c:pt idx="12">
                  <c:v>4月</c:v>
                </c:pt>
                <c:pt idx="13">
                  <c:v>5月</c:v>
                </c:pt>
                <c:pt idx="14">
                  <c:v>6月</c:v>
                </c:pt>
                <c:pt idx="15">
                  <c:v>7月</c:v>
                </c:pt>
                <c:pt idx="16">
                  <c:v>8月</c:v>
                </c:pt>
                <c:pt idx="17">
                  <c:v>9月</c:v>
                </c:pt>
                <c:pt idx="18">
                  <c:v>10月</c:v>
                </c:pt>
                <c:pt idx="19">
                  <c:v>11月</c:v>
                </c:pt>
                <c:pt idx="20">
                  <c:v>12月</c:v>
                </c:pt>
                <c:pt idx="21">
                  <c:v>27/1月</c:v>
                </c:pt>
                <c:pt idx="22">
                  <c:v>2月</c:v>
                </c:pt>
                <c:pt idx="23">
                  <c:v>3月</c:v>
                </c:pt>
                <c:pt idx="24">
                  <c:v>4月</c:v>
                </c:pt>
              </c:strCache>
            </c:strRef>
          </c:cat>
          <c:val>
            <c:numRef>
              <c:f>'BH出荷・完了グラフ '!$D$2:$D$26</c:f>
              <c:numCache>
                <c:formatCode>#,##0_);[Red]\(#,##0\)</c:formatCode>
                <c:ptCount val="25"/>
                <c:pt idx="0">
                  <c:v>28</c:v>
                </c:pt>
                <c:pt idx="1">
                  <c:v>34</c:v>
                </c:pt>
                <c:pt idx="2">
                  <c:v>32</c:v>
                </c:pt>
                <c:pt idx="3">
                  <c:v>49</c:v>
                </c:pt>
                <c:pt idx="4">
                  <c:v>75</c:v>
                </c:pt>
                <c:pt idx="5">
                  <c:v>78</c:v>
                </c:pt>
                <c:pt idx="6">
                  <c:v>117</c:v>
                </c:pt>
                <c:pt idx="7">
                  <c:v>124</c:v>
                </c:pt>
                <c:pt idx="8">
                  <c:v>95</c:v>
                </c:pt>
                <c:pt idx="9">
                  <c:v>97</c:v>
                </c:pt>
                <c:pt idx="10">
                  <c:v>31</c:v>
                </c:pt>
                <c:pt idx="11">
                  <c:v>30</c:v>
                </c:pt>
                <c:pt idx="12">
                  <c:v>81</c:v>
                </c:pt>
                <c:pt idx="13">
                  <c:v>137</c:v>
                </c:pt>
                <c:pt idx="14">
                  <c:v>173</c:v>
                </c:pt>
                <c:pt idx="15">
                  <c:v>98</c:v>
                </c:pt>
                <c:pt idx="16">
                  <c:v>198</c:v>
                </c:pt>
                <c:pt idx="17">
                  <c:v>151</c:v>
                </c:pt>
                <c:pt idx="18">
                  <c:v>129</c:v>
                </c:pt>
                <c:pt idx="19">
                  <c:v>167</c:v>
                </c:pt>
                <c:pt idx="20">
                  <c:v>102</c:v>
                </c:pt>
                <c:pt idx="21">
                  <c:v>123</c:v>
                </c:pt>
                <c:pt idx="22">
                  <c:v>120</c:v>
                </c:pt>
                <c:pt idx="23">
                  <c:v>25</c:v>
                </c:pt>
                <c:pt idx="2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A2-4D3A-96A2-C30C32C9F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23057456"/>
        <c:axId val="-2123058544"/>
      </c:lineChart>
      <c:catAx>
        <c:axId val="-212305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2123058544"/>
        <c:crosses val="autoZero"/>
        <c:auto val="1"/>
        <c:lblAlgn val="ctr"/>
        <c:lblOffset val="100"/>
        <c:noMultiLvlLbl val="0"/>
      </c:catAx>
      <c:valAx>
        <c:axId val="-212305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212305745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42699098312889067"/>
          <c:y val="0.85493219597550307"/>
          <c:w val="0.20650220435487671"/>
          <c:h val="0.117290026246719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22412</xdr:colOff>
      <xdr:row>0</xdr:row>
      <xdr:rowOff>58832</xdr:rowOff>
    </xdr:from>
    <xdr:to>
      <xdr:col>6</xdr:col>
      <xdr:colOff>5923</xdr:colOff>
      <xdr:row>2</xdr:row>
      <xdr:rowOff>8405</xdr:rowOff>
    </xdr:to>
    <xdr:sp macro="" textlink="">
      <xdr:nvSpPr>
        <xdr:cNvPr id="1025" name="Text Box 2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rrowheads="1"/>
        </xdr:cNvSpPr>
      </xdr:nvSpPr>
      <xdr:spPr bwMode="auto">
        <a:xfrm>
          <a:off x="22412" y="58832"/>
          <a:ext cx="2318817" cy="263338"/>
        </a:xfrm>
        <a:prstGeom prst="rect">
          <a:avLst/>
        </a:prstGeom>
        <a:solidFill>
          <a:srgbClr val="99CC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Ｖ８－ＢＨ　生産/出荷計画　　</a:t>
          </a:r>
        </a:p>
      </xdr:txBody>
    </xdr:sp>
    <xdr:clientData/>
  </xdr:twoCellAnchor>
  <xdr:oneCellAnchor>
    <xdr:from>
      <xdr:col>8</xdr:col>
      <xdr:colOff>64995</xdr:colOff>
      <xdr:row>1</xdr:row>
      <xdr:rowOff>87407</xdr:rowOff>
    </xdr:from>
    <xdr:ext cx="3384176" cy="359073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198720" y="220757"/>
          <a:ext cx="3384176" cy="35907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 b="0">
              <a:solidFill>
                <a:srgbClr val="FF0000"/>
              </a:solidFill>
            </a:rPr>
            <a:t>19/3/28</a:t>
          </a:r>
          <a:r>
            <a:rPr kumimoji="1" lang="ja-JP" altLang="en-US" sz="800" b="0">
              <a:solidFill>
                <a:srgbClr val="FF0000"/>
              </a:solidFill>
            </a:rPr>
            <a:t>　</a:t>
          </a:r>
          <a:r>
            <a:rPr kumimoji="1" lang="en-US" altLang="ja-JP" sz="800" b="0">
              <a:solidFill>
                <a:srgbClr val="FF0000"/>
              </a:solidFill>
            </a:rPr>
            <a:t>LAZ</a:t>
          </a:r>
          <a:r>
            <a:rPr kumimoji="1" lang="ja-JP" altLang="en-US" sz="800" b="0">
              <a:solidFill>
                <a:srgbClr val="FF0000"/>
              </a:solidFill>
            </a:rPr>
            <a:t>　</a:t>
          </a:r>
          <a:r>
            <a:rPr kumimoji="1" lang="en-US" altLang="ja-JP" sz="800" b="0">
              <a:solidFill>
                <a:srgbClr val="FF0000"/>
              </a:solidFill>
            </a:rPr>
            <a:t>13</a:t>
          </a:r>
          <a:r>
            <a:rPr kumimoji="1" lang="ja-JP" altLang="en-US" sz="800" b="0">
              <a:solidFill>
                <a:srgbClr val="FF0000"/>
              </a:solidFill>
            </a:rPr>
            <a:t>台トラック内転倒事故により、Ｔ－Ｎ</a:t>
          </a:r>
          <a:r>
            <a:rPr kumimoji="1" lang="en-US" altLang="ja-JP" sz="800" b="0">
              <a:solidFill>
                <a:srgbClr val="FF0000"/>
              </a:solidFill>
            </a:rPr>
            <a:t>o12556〜12568</a:t>
          </a:r>
          <a:r>
            <a:rPr kumimoji="1" lang="ja-JP" altLang="en-US" sz="800" b="0">
              <a:solidFill>
                <a:srgbClr val="FF0000"/>
              </a:solidFill>
            </a:rPr>
            <a:t>は</a:t>
          </a:r>
          <a:endParaRPr kumimoji="1" lang="en-US" altLang="ja-JP" sz="800" b="0">
            <a:solidFill>
              <a:srgbClr val="FF0000"/>
            </a:solidFill>
          </a:endParaRPr>
        </a:p>
        <a:p>
          <a:r>
            <a:rPr kumimoji="1" lang="ja-JP" altLang="en-US" sz="800" b="0">
              <a:solidFill>
                <a:srgbClr val="FF0000"/>
              </a:solidFill>
            </a:rPr>
            <a:t>欠番としている。</a:t>
          </a:r>
          <a:r>
            <a:rPr kumimoji="1" lang="en-US" altLang="ja-JP" sz="800" b="0">
              <a:solidFill>
                <a:srgbClr val="FF0000"/>
              </a:solidFill>
            </a:rPr>
            <a:t>T-No</a:t>
          </a:r>
          <a:r>
            <a:rPr kumimoji="1" lang="ja-JP" altLang="en-US" sz="800" b="0">
              <a:solidFill>
                <a:srgbClr val="FF0000"/>
              </a:solidFill>
            </a:rPr>
            <a:t>のカウントに注意の事！（手配台数と異なる）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5</xdr:row>
      <xdr:rowOff>0</xdr:rowOff>
    </xdr:from>
    <xdr:to>
      <xdr:col>9</xdr:col>
      <xdr:colOff>161925</xdr:colOff>
      <xdr:row>5</xdr:row>
      <xdr:rowOff>212912</xdr:rowOff>
    </xdr:to>
    <xdr:sp macro="" textlink="">
      <xdr:nvSpPr>
        <xdr:cNvPr id="2" name="Text Box 2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5295900" y="1409700"/>
          <a:ext cx="85725" cy="212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9</xdr:col>
      <xdr:colOff>257731</xdr:colOff>
      <xdr:row>1</xdr:row>
      <xdr:rowOff>32201</xdr:rowOff>
    </xdr:from>
    <xdr:ext cx="1178833" cy="284693"/>
    <xdr:sp macro="" textlink="">
      <xdr:nvSpPr>
        <xdr:cNvPr id="3" name="Text Box 29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5468466" y="278730"/>
          <a:ext cx="1178833" cy="284693"/>
        </a:xfrm>
        <a:prstGeom prst="rect">
          <a:avLst/>
        </a:prstGeom>
        <a:solidFill>
          <a:srgbClr val="00FF00"/>
        </a:solidFill>
        <a:ln w="28575">
          <a:solidFill>
            <a:srgbClr val="000000"/>
          </a:solidFill>
          <a:miter lim="800000"/>
          <a:headEnd/>
          <a:tailEnd/>
        </a:ln>
      </xdr:spPr>
      <xdr:txBody>
        <a:bodyPr wrap="square" lIns="28575" tIns="1778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Type：Ｖ８</a:t>
          </a:r>
        </a:p>
      </xdr:txBody>
    </xdr:sp>
    <xdr:clientData/>
  </xdr:oneCellAnchor>
  <xdr:oneCellAnchor>
    <xdr:from>
      <xdr:col>7</xdr:col>
      <xdr:colOff>217154</xdr:colOff>
      <xdr:row>2595</xdr:row>
      <xdr:rowOff>283579</xdr:rowOff>
    </xdr:from>
    <xdr:ext cx="3067571" cy="617477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4491498" y="525849267"/>
          <a:ext cx="3067571" cy="61747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 b="0">
              <a:solidFill>
                <a:srgbClr val="FF0000"/>
              </a:solidFill>
            </a:rPr>
            <a:t>事故機</a:t>
          </a:r>
          <a:r>
            <a:rPr kumimoji="1" lang="en-US" altLang="ja-JP" sz="1050" b="0">
              <a:solidFill>
                <a:srgbClr val="FF0000"/>
              </a:solidFill>
            </a:rPr>
            <a:t>13</a:t>
          </a:r>
          <a:r>
            <a:rPr kumimoji="1" lang="ja-JP" altLang="en-US" sz="1050" b="0">
              <a:solidFill>
                <a:srgbClr val="FF0000"/>
              </a:solidFill>
            </a:rPr>
            <a:t>台のＴ－Ｎ</a:t>
          </a:r>
          <a:r>
            <a:rPr kumimoji="1" lang="en-US" altLang="ja-JP" sz="1050" b="0">
              <a:solidFill>
                <a:srgbClr val="FF0000"/>
              </a:solidFill>
            </a:rPr>
            <a:t>o</a:t>
          </a:r>
          <a:r>
            <a:rPr kumimoji="1" lang="ja-JP" altLang="en-US" sz="1050" b="0">
              <a:solidFill>
                <a:srgbClr val="FF0000"/>
              </a:solidFill>
            </a:rPr>
            <a:t>（</a:t>
          </a:r>
          <a:r>
            <a:rPr kumimoji="1" lang="en-US" altLang="ja-JP" sz="1050" b="0">
              <a:solidFill>
                <a:srgbClr val="FF0000"/>
              </a:solidFill>
            </a:rPr>
            <a:t>12556〜12568</a:t>
          </a:r>
          <a:r>
            <a:rPr kumimoji="1" lang="ja-JP" altLang="en-US" sz="1050" b="0">
              <a:solidFill>
                <a:srgbClr val="FF0000"/>
              </a:solidFill>
            </a:rPr>
            <a:t>）は完了台数</a:t>
          </a:r>
          <a:endParaRPr kumimoji="1" lang="en-US" altLang="ja-JP" sz="1050" b="0">
            <a:solidFill>
              <a:srgbClr val="FF0000"/>
            </a:solidFill>
          </a:endParaRPr>
        </a:p>
        <a:p>
          <a:r>
            <a:rPr kumimoji="1" lang="ja-JP" altLang="en-US" sz="1050" b="0">
              <a:solidFill>
                <a:srgbClr val="FF0000"/>
              </a:solidFill>
            </a:rPr>
            <a:t>および出荷台数に含んでいるので注意</a:t>
          </a:r>
          <a:endParaRPr kumimoji="1" lang="en-US" altLang="ja-JP" sz="1050" b="0">
            <a:solidFill>
              <a:srgbClr val="FF0000"/>
            </a:solidFill>
          </a:endParaRPr>
        </a:p>
        <a:p>
          <a:r>
            <a:rPr kumimoji="1" lang="ja-JP" altLang="en-US" sz="1050" b="0">
              <a:solidFill>
                <a:srgbClr val="FF0000"/>
              </a:solidFill>
            </a:rPr>
            <a:t>（</a:t>
          </a:r>
          <a:r>
            <a:rPr kumimoji="1" lang="en-US" altLang="ja-JP" sz="1050" b="0">
              <a:solidFill>
                <a:srgbClr val="FF0000"/>
              </a:solidFill>
            </a:rPr>
            <a:t>2019/4</a:t>
          </a:r>
          <a:r>
            <a:rPr kumimoji="1" lang="ja-JP" altLang="en-US" sz="1050" b="0">
              <a:solidFill>
                <a:srgbClr val="FF0000"/>
              </a:solidFill>
            </a:rPr>
            <a:t>よりの出荷累計数は▲</a:t>
          </a:r>
          <a:r>
            <a:rPr kumimoji="1" lang="en-US" altLang="ja-JP" sz="1050" b="0">
              <a:solidFill>
                <a:srgbClr val="FF0000"/>
              </a:solidFill>
            </a:rPr>
            <a:t>13</a:t>
          </a:r>
          <a:r>
            <a:rPr kumimoji="1" lang="ja-JP" altLang="en-US" sz="1050" b="0">
              <a:solidFill>
                <a:srgbClr val="FF0000"/>
              </a:solidFill>
            </a:rPr>
            <a:t>でカウントする）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525878</xdr:colOff>
      <xdr:row>1</xdr:row>
      <xdr:rowOff>139274</xdr:rowOff>
    </xdr:from>
    <xdr:ext cx="1423148" cy="437076"/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17775653" y="139274"/>
          <a:ext cx="1423148" cy="437076"/>
        </a:xfrm>
        <a:prstGeom prst="rect">
          <a:avLst/>
        </a:prstGeom>
        <a:solidFill>
          <a:srgbClr val="00FF00"/>
        </a:solidFill>
        <a:ln w="28575">
          <a:solidFill>
            <a:srgbClr val="000000"/>
          </a:solidFill>
          <a:miter lim="800000"/>
          <a:headEnd/>
          <a:tailEnd/>
        </a:ln>
      </xdr:spPr>
      <xdr:txBody>
        <a:bodyPr wrap="square" lIns="17780" tIns="17780" rIns="0" bIns="0" anchor="ctr" upright="1">
          <a:noAutofit/>
        </a:bodyPr>
        <a:lstStyle/>
        <a:p>
          <a:pPr algn="ctr" rtl="0">
            <a:defRPr sz="1000"/>
          </a:pPr>
          <a:r>
            <a:rPr lang="ja-JP" altLang="en-US" sz="1800" b="1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Type：Ｖ８</a:t>
          </a:r>
        </a:p>
      </xdr:txBody>
    </xdr:sp>
    <xdr:clientData/>
  </xdr:oneCellAnchor>
  <xdr:oneCellAnchor>
    <xdr:from>
      <xdr:col>15</xdr:col>
      <xdr:colOff>122464</xdr:colOff>
      <xdr:row>3</xdr:row>
      <xdr:rowOff>40822</xdr:rowOff>
    </xdr:from>
    <xdr:ext cx="184731" cy="26456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1028589" y="736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</xdr:col>
      <xdr:colOff>707571</xdr:colOff>
      <xdr:row>677</xdr:row>
      <xdr:rowOff>312965</xdr:rowOff>
    </xdr:from>
    <xdr:ext cx="184731" cy="26456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2269671" y="303167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226579</xdr:colOff>
      <xdr:row>0</xdr:row>
      <xdr:rowOff>0</xdr:rowOff>
    </xdr:from>
    <xdr:to>
      <xdr:col>24</xdr:col>
      <xdr:colOff>652402</xdr:colOff>
      <xdr:row>42</xdr:row>
      <xdr:rowOff>36739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84762</xdr:colOff>
      <xdr:row>3</xdr:row>
      <xdr:rowOff>43656</xdr:rowOff>
    </xdr:from>
    <xdr:to>
      <xdr:col>12</xdr:col>
      <xdr:colOff>84762</xdr:colOff>
      <xdr:row>37</xdr:row>
      <xdr:rowOff>53660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 flipV="1">
          <a:off x="7645231" y="508000"/>
          <a:ext cx="0" cy="527256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627506</xdr:colOff>
      <xdr:row>3</xdr:row>
      <xdr:rowOff>39687</xdr:rowOff>
    </xdr:from>
    <xdr:to>
      <xdr:col>15</xdr:col>
      <xdr:colOff>627506</xdr:colOff>
      <xdr:row>37</xdr:row>
      <xdr:rowOff>56413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 flipV="1">
          <a:off x="10259662" y="504031"/>
          <a:ext cx="0" cy="527928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211127</xdr:colOff>
      <xdr:row>3</xdr:row>
      <xdr:rowOff>75407</xdr:rowOff>
    </xdr:from>
    <xdr:to>
      <xdr:col>20</xdr:col>
      <xdr:colOff>211127</xdr:colOff>
      <xdr:row>37</xdr:row>
      <xdr:rowOff>74309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 flipV="1">
          <a:off x="13296096" y="539751"/>
          <a:ext cx="0" cy="526146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231321</xdr:colOff>
      <xdr:row>42</xdr:row>
      <xdr:rowOff>166007</xdr:rowOff>
    </xdr:from>
    <xdr:to>
      <xdr:col>24</xdr:col>
      <xdr:colOff>612321</xdr:colOff>
      <xdr:row>58</xdr:row>
      <xdr:rowOff>78921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0.10172</cdr:x>
      <cdr:y>0.11091</cdr:y>
    </cdr:from>
    <cdr:to>
      <cdr:x>0.1609</cdr:x>
      <cdr:y>0.17535</cdr:y>
    </cdr:to>
    <cdr:sp macro="" textlink="">
      <cdr:nvSpPr>
        <cdr:cNvPr id="3" name="テキスト ボックス 2"/>
        <cdr:cNvSpPr txBox="1"/>
      </cdr:nvSpPr>
      <cdr:spPr>
        <a:xfrm xmlns:a="http://schemas.openxmlformats.org/drawingml/2006/main">
          <a:off x="1237463" y="725080"/>
          <a:ext cx="719948" cy="421280"/>
        </a:xfrm>
        <a:prstGeom xmlns:a="http://schemas.openxmlformats.org/drawingml/2006/main" prst="rect">
          <a:avLst/>
        </a:prstGeom>
        <a:ln xmlns:a="http://schemas.openxmlformats.org/drawingml/2006/main" w="25400">
          <a:solidFill>
            <a:schemeClr val="tx1"/>
          </a:solidFill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altLang="ja-JP" sz="2000" b="1"/>
            <a:t>1</a:t>
          </a:r>
          <a:r>
            <a:rPr lang="ja-JP" altLang="en-US" sz="2000" b="1"/>
            <a:t>月</a:t>
          </a:r>
        </a:p>
      </cdr:txBody>
    </cdr:sp>
  </cdr:relSizeAnchor>
  <cdr:relSizeAnchor xmlns:cdr="http://schemas.openxmlformats.org/drawingml/2006/chartDrawing">
    <cdr:from>
      <cdr:x>0.57906</cdr:x>
      <cdr:y>0.11091</cdr:y>
    </cdr:from>
    <cdr:to>
      <cdr:x>0.63824</cdr:x>
      <cdr:y>0.17535</cdr:y>
    </cdr:to>
    <cdr:sp macro="" textlink="">
      <cdr:nvSpPr>
        <cdr:cNvPr id="4" name="テキスト ボックス 3"/>
        <cdr:cNvSpPr txBox="1"/>
      </cdr:nvSpPr>
      <cdr:spPr>
        <a:xfrm xmlns:a="http://schemas.openxmlformats.org/drawingml/2006/main">
          <a:off x="7044546" y="725080"/>
          <a:ext cx="719947" cy="421280"/>
        </a:xfrm>
        <a:prstGeom xmlns:a="http://schemas.openxmlformats.org/drawingml/2006/main" prst="rect">
          <a:avLst/>
        </a:prstGeom>
        <a:ln xmlns:a="http://schemas.openxmlformats.org/drawingml/2006/main" w="25400">
          <a:solidFill>
            <a:schemeClr val="tx1"/>
          </a:solidFill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altLang="ja-JP" sz="2000" b="1"/>
            <a:t>3</a:t>
          </a:r>
          <a:r>
            <a:rPr lang="ja-JP" altLang="en-US" sz="2000" b="1"/>
            <a:t>月</a:t>
          </a:r>
        </a:p>
      </cdr:txBody>
    </cdr:sp>
  </cdr:relSizeAnchor>
  <cdr:relSizeAnchor xmlns:cdr="http://schemas.openxmlformats.org/drawingml/2006/chartDrawing">
    <cdr:from>
      <cdr:x>0.3484</cdr:x>
      <cdr:y>0.11091</cdr:y>
    </cdr:from>
    <cdr:to>
      <cdr:x>0.40758</cdr:x>
      <cdr:y>0.17535</cdr:y>
    </cdr:to>
    <cdr:sp macro="" textlink="">
      <cdr:nvSpPr>
        <cdr:cNvPr id="5" name="テキスト ボックス 4"/>
        <cdr:cNvSpPr txBox="1"/>
      </cdr:nvSpPr>
      <cdr:spPr>
        <a:xfrm xmlns:a="http://schemas.openxmlformats.org/drawingml/2006/main">
          <a:off x="4238447" y="725080"/>
          <a:ext cx="719947" cy="421280"/>
        </a:xfrm>
        <a:prstGeom xmlns:a="http://schemas.openxmlformats.org/drawingml/2006/main" prst="rect">
          <a:avLst/>
        </a:prstGeom>
        <a:ln xmlns:a="http://schemas.openxmlformats.org/drawingml/2006/main" w="25400">
          <a:solidFill>
            <a:schemeClr val="tx1"/>
          </a:solidFill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altLang="ja-JP" sz="2000" b="1"/>
            <a:t>2</a:t>
          </a:r>
          <a:r>
            <a:rPr lang="ja-JP" altLang="en-US" sz="2000" b="1"/>
            <a:t>月</a:t>
          </a:r>
        </a:p>
      </cdr:txBody>
    </cdr:sp>
  </cdr:relSizeAnchor>
  <cdr:relSizeAnchor xmlns:cdr="http://schemas.openxmlformats.org/drawingml/2006/chartDrawing">
    <cdr:from>
      <cdr:x>0.83618</cdr:x>
      <cdr:y>0.11091</cdr:y>
    </cdr:from>
    <cdr:to>
      <cdr:x>0.89536</cdr:x>
      <cdr:y>0.17535</cdr:y>
    </cdr:to>
    <cdr:sp macro="" textlink="">
      <cdr:nvSpPr>
        <cdr:cNvPr id="6" name="テキスト ボックス 5"/>
        <cdr:cNvSpPr txBox="1"/>
      </cdr:nvSpPr>
      <cdr:spPr>
        <a:xfrm xmlns:a="http://schemas.openxmlformats.org/drawingml/2006/main">
          <a:off x="10172414" y="725080"/>
          <a:ext cx="719948" cy="421280"/>
        </a:xfrm>
        <a:prstGeom xmlns:a="http://schemas.openxmlformats.org/drawingml/2006/main" prst="rect">
          <a:avLst/>
        </a:prstGeom>
        <a:ln xmlns:a="http://schemas.openxmlformats.org/drawingml/2006/main" w="25400">
          <a:solidFill>
            <a:schemeClr val="tx1"/>
          </a:solidFill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altLang="ja-JP" sz="2000" b="1"/>
            <a:t>4</a:t>
          </a:r>
          <a:r>
            <a:rPr lang="ja-JP" altLang="en-US" sz="2000" b="1"/>
            <a:t>月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9</xdr:row>
          <xdr:rowOff>142874</xdr:rowOff>
        </xdr:from>
        <xdr:to>
          <xdr:col>32</xdr:col>
          <xdr:colOff>17318</xdr:colOff>
          <xdr:row>75</xdr:row>
          <xdr:rowOff>104869</xdr:rowOff>
        </xdr:to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山元用!$A$1:$AF$6" spid="_x0000_s8689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14447692"/>
              <a:ext cx="45079227" cy="1367799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yukiyo\LOCALS~1\Temp\&#65316;&#65315;&#65320;&#36092;&#20837;&#21336;&#2038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4_&#24037;&#21209;\&#35211;&#31309;\&#26085;&#31435;&#65397;&#65425;&#65435;&#65437;&#21521;&#12369;&#35211;&#31309;&#26360;\&#21336;&#21697;&#37096;&#21697;&#35211;&#31309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7231;&#31278;&#65319;\&#65314;&#65332;&#65330;&#20809;&#30495;&#29983;&#29987;&#22996;&#35351;\&#12467;&#12473;&#12488;&#38306;&#36899;\BTR&#12479;&#12540;&#12466;&#12483;&#12488;&#12467;&#12473;&#12488;&#35336;&#31639;&#12471;&#12540;&#1248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L_&#25285;&#24403;&#32773;\&#22823;&#27131;\uchida&#24341;&#32153;&#12366;&#36039;&#26009;\&#65334;&#12471;&#12522;&#12540;&#12474;&#12288;&#22411;&#24335;&#19968;&#35239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BL_&#29983;&#29987;&#24773;&#22577;\BL_&#27231;&#31278;&#21029;&#29983;&#29987;&#35336;&#30011;\&#20027;&#35201;&#21508;&#31038;%20&#65398;&#65434;&#65437;&#65408;&#6543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BL_&#29983;&#29987;&#24773;&#22577;\BL_&#27231;&#31278;&#21029;&#29983;&#29987;&#35336;&#30011;\OMRON\&#65334;&#65305;&#29983;&#29987;&#35336;&#30011;\&#65334;&#65305;&#65293;&#65314;&#65320;&#12288;Production%20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手配先"/>
      <sheetName val="ｼﾞｬｰﾅﾙ"/>
      <sheetName val="明細票"/>
      <sheetName val="Sheet4"/>
      <sheetName val="DCH-PS (2)"/>
      <sheetName val="DCH_購買ﾃﾞｰﾀ (2)"/>
      <sheetName val="型式"/>
      <sheetName val="DCH_購買ﾃﾞｰﾀ"/>
      <sheetName val="DCH_LOT@__ﾃｰﾌﾞﾙ"/>
      <sheetName val="DCH-PS"/>
      <sheetName val="共用部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B1" t="str">
            <v>機器品番</v>
          </cell>
          <cell r="C1" t="str">
            <v>2916563-1</v>
          </cell>
          <cell r="D1" t="str">
            <v>2916566-6</v>
          </cell>
          <cell r="E1" t="str">
            <v>2917260-3</v>
          </cell>
          <cell r="F1" t="str">
            <v>2917261-1</v>
          </cell>
          <cell r="G1" t="str">
            <v>2917262-0</v>
          </cell>
          <cell r="H1" t="str">
            <v>2917263-8</v>
          </cell>
          <cell r="I1" t="str">
            <v>2917264-6</v>
          </cell>
          <cell r="J1" t="str">
            <v>2917265-4</v>
          </cell>
          <cell r="K1" t="str">
            <v>2917367-7</v>
          </cell>
          <cell r="L1" t="str">
            <v>2940139-4</v>
          </cell>
          <cell r="M1" t="str">
            <v>2973487-3</v>
          </cell>
          <cell r="N1" t="str">
            <v>2973488-1</v>
          </cell>
          <cell r="O1" t="str">
            <v>2973491-1</v>
          </cell>
          <cell r="P1" t="str">
            <v>2973539-0</v>
          </cell>
          <cell r="Q1" t="str">
            <v>2973719-8</v>
          </cell>
          <cell r="R1" t="str">
            <v>3916199-5</v>
          </cell>
          <cell r="S1" t="str">
            <v>3916200-2</v>
          </cell>
          <cell r="T1" t="str">
            <v>3924756-3</v>
          </cell>
          <cell r="U1" t="str">
            <v>3942653-0</v>
          </cell>
          <cell r="V1" t="str">
            <v>3942654-9</v>
          </cell>
          <cell r="W1" t="str">
            <v>3942714-6</v>
          </cell>
          <cell r="X1" t="str">
            <v>3942858-4</v>
          </cell>
          <cell r="Y1" t="str">
            <v>4970586-1</v>
          </cell>
          <cell r="Z1" t="str">
            <v>4989230-0</v>
          </cell>
          <cell r="AA1" t="str">
            <v>4989231-9</v>
          </cell>
          <cell r="AB1" t="str">
            <v>4989232-7</v>
          </cell>
          <cell r="AC1" t="str">
            <v>4989233-5</v>
          </cell>
          <cell r="AD1" t="str">
            <v>4989234-3</v>
          </cell>
          <cell r="AE1" t="str">
            <v>4989235-1</v>
          </cell>
          <cell r="AF1" t="str">
            <v>4989236-0</v>
          </cell>
          <cell r="AG1" t="str">
            <v>4989237-8</v>
          </cell>
          <cell r="AH1" t="str">
            <v>4989238-6</v>
          </cell>
          <cell r="AI1" t="str">
            <v>4989239-4</v>
          </cell>
          <cell r="AJ1" t="str">
            <v>4989240-8</v>
          </cell>
          <cell r="AK1" t="str">
            <v>4989241-6</v>
          </cell>
          <cell r="AL1" t="str">
            <v>4989242-4</v>
          </cell>
          <cell r="AM1" t="str">
            <v>4989243-2</v>
          </cell>
          <cell r="AN1" t="str">
            <v>4989244-0</v>
          </cell>
          <cell r="AO1" t="str">
            <v>4989250-5</v>
          </cell>
          <cell r="AP1" t="str">
            <v>4989252-1</v>
          </cell>
          <cell r="AQ1" t="str">
            <v>4989253-0</v>
          </cell>
          <cell r="AR1" t="str">
            <v>4989254-8</v>
          </cell>
          <cell r="AS1" t="str">
            <v>4989255-6</v>
          </cell>
          <cell r="AT1" t="str">
            <v>5925942-8</v>
          </cell>
          <cell r="AU1" t="str">
            <v>5925943-6</v>
          </cell>
          <cell r="AV1" t="str">
            <v>5926031-0</v>
          </cell>
          <cell r="AW1" t="str">
            <v>5926192-9</v>
          </cell>
          <cell r="AX1" t="str">
            <v>5926251-8</v>
          </cell>
          <cell r="AY1" t="str">
            <v>5926252-6</v>
          </cell>
          <cell r="AZ1" t="str">
            <v>5951146-1</v>
          </cell>
          <cell r="BA1" t="str">
            <v>5951563-7</v>
          </cell>
        </row>
        <row r="2">
          <cell r="A2" t="str">
            <v>品番</v>
          </cell>
          <cell r="B2" t="str">
            <v>品目内容            機器品名</v>
          </cell>
          <cell r="C2" t="str">
            <v>M2504</v>
          </cell>
          <cell r="D2" t="str">
            <v>M2508</v>
          </cell>
          <cell r="E2" t="str">
            <v>M2504C</v>
          </cell>
          <cell r="F2" t="str">
            <v>M2504D</v>
          </cell>
          <cell r="G2" t="str">
            <v>M2504E</v>
          </cell>
          <cell r="H2" t="str">
            <v>M2504F</v>
          </cell>
          <cell r="I2" t="str">
            <v>M2504G</v>
          </cell>
          <cell r="J2" t="str">
            <v>M2504H</v>
          </cell>
          <cell r="K2" t="str">
            <v>M2504I</v>
          </cell>
          <cell r="L2" t="str">
            <v>M2508B</v>
          </cell>
          <cell r="M2" t="str">
            <v>M2504K</v>
          </cell>
          <cell r="N2" t="str">
            <v>M2504L</v>
          </cell>
          <cell r="O2" t="str">
            <v>M2508K</v>
          </cell>
          <cell r="P2" t="str">
            <v>M2504J</v>
          </cell>
          <cell r="Q2" t="str">
            <v>M2504B</v>
          </cell>
          <cell r="R2" t="str">
            <v>M2504M</v>
          </cell>
          <cell r="S2" t="str">
            <v>M2504O</v>
          </cell>
          <cell r="T2" t="str">
            <v>M2504R</v>
          </cell>
          <cell r="U2" t="str">
            <v>M2508C</v>
          </cell>
          <cell r="V2" t="str">
            <v>M2508D</v>
          </cell>
          <cell r="W2" t="str">
            <v>M2504U</v>
          </cell>
          <cell r="X2" t="str">
            <v>M2508E</v>
          </cell>
          <cell r="Y2" t="str">
            <v>M2504V</v>
          </cell>
          <cell r="Z2" t="str">
            <v>M3104</v>
          </cell>
          <cell r="AA2" t="str">
            <v>M3104B</v>
          </cell>
          <cell r="AB2" t="str">
            <v>M3104C</v>
          </cell>
          <cell r="AC2" t="str">
            <v>M3104D</v>
          </cell>
          <cell r="AD2" t="str">
            <v>M3104E</v>
          </cell>
          <cell r="AE2" t="str">
            <v>M3104F</v>
          </cell>
          <cell r="AF2" t="str">
            <v>M3104G</v>
          </cell>
          <cell r="AG2" t="str">
            <v>M3104H</v>
          </cell>
          <cell r="AH2" t="str">
            <v>M3104I</v>
          </cell>
          <cell r="AI2" t="str">
            <v>M3104J</v>
          </cell>
          <cell r="AJ2" t="str">
            <v>M3104K</v>
          </cell>
          <cell r="AK2" t="str">
            <v>M3104L</v>
          </cell>
          <cell r="AL2" t="str">
            <v>M3104M</v>
          </cell>
          <cell r="AM2" t="str">
            <v>M3104N</v>
          </cell>
          <cell r="AN2" t="str">
            <v>M3104O</v>
          </cell>
          <cell r="AO2" t="str">
            <v>M3104U</v>
          </cell>
          <cell r="AP2" t="str">
            <v>M3108</v>
          </cell>
          <cell r="AQ2" t="str">
            <v>M3108B</v>
          </cell>
          <cell r="AR2" t="str">
            <v>M3108C</v>
          </cell>
          <cell r="AS2" t="str">
            <v>M3108D</v>
          </cell>
          <cell r="AT2" t="str">
            <v>M3104V</v>
          </cell>
          <cell r="AU2" t="str">
            <v>M3104X</v>
          </cell>
          <cell r="AV2" t="str">
            <v>M3104AA</v>
          </cell>
          <cell r="AW2" t="str">
            <v>M3104AB</v>
          </cell>
          <cell r="AX2" t="str">
            <v>M3104AC</v>
          </cell>
          <cell r="AY2" t="str">
            <v>M3104AD</v>
          </cell>
          <cell r="AZ2" t="str">
            <v>M3104AE</v>
          </cell>
          <cell r="BA2" t="str">
            <v>M2504X</v>
          </cell>
        </row>
        <row r="3">
          <cell r="A3" t="str">
            <v>0000160-5</v>
          </cell>
          <cell r="B3" t="str">
            <v xml:space="preserve"> ｺﾈｼﾞ,+ｻﾗ M3X5 *</v>
          </cell>
          <cell r="E3">
            <v>6</v>
          </cell>
          <cell r="F3">
            <v>8</v>
          </cell>
          <cell r="G3">
            <v>6</v>
          </cell>
          <cell r="H3">
            <v>6</v>
          </cell>
          <cell r="K3">
            <v>6</v>
          </cell>
          <cell r="P3">
            <v>8</v>
          </cell>
          <cell r="S3">
            <v>4</v>
          </cell>
          <cell r="AB3">
            <v>2</v>
          </cell>
          <cell r="AC3">
            <v>4</v>
          </cell>
          <cell r="AD3">
            <v>2</v>
          </cell>
          <cell r="AE3">
            <v>2</v>
          </cell>
          <cell r="AH3">
            <v>2</v>
          </cell>
          <cell r="AI3">
            <v>4</v>
          </cell>
          <cell r="AJ3">
            <v>2</v>
          </cell>
          <cell r="AK3">
            <v>4</v>
          </cell>
          <cell r="AN3">
            <v>2</v>
          </cell>
          <cell r="AV3">
            <v>2</v>
          </cell>
          <cell r="AW3">
            <v>4</v>
          </cell>
          <cell r="AX3">
            <v>2</v>
          </cell>
          <cell r="AY3">
            <v>2</v>
          </cell>
          <cell r="BA3">
            <v>4</v>
          </cell>
        </row>
        <row r="4">
          <cell r="A4" t="str">
            <v>0003700-6</v>
          </cell>
          <cell r="B4" t="str">
            <v xml:space="preserve"> ｾﾂﾄ+ﾅﾍﾞ M4X8 *</v>
          </cell>
          <cell r="C4">
            <v>6</v>
          </cell>
          <cell r="E4">
            <v>6</v>
          </cell>
          <cell r="F4">
            <v>4</v>
          </cell>
          <cell r="G4">
            <v>6</v>
          </cell>
          <cell r="H4">
            <v>6</v>
          </cell>
          <cell r="I4">
            <v>6</v>
          </cell>
          <cell r="J4">
            <v>6</v>
          </cell>
          <cell r="K4">
            <v>6</v>
          </cell>
          <cell r="M4">
            <v>4</v>
          </cell>
          <cell r="N4">
            <v>4</v>
          </cell>
          <cell r="P4">
            <v>4</v>
          </cell>
          <cell r="Q4">
            <v>6</v>
          </cell>
          <cell r="R4">
            <v>6</v>
          </cell>
          <cell r="S4">
            <v>4</v>
          </cell>
          <cell r="T4">
            <v>4</v>
          </cell>
          <cell r="W4">
            <v>4</v>
          </cell>
          <cell r="Y4">
            <v>6</v>
          </cell>
          <cell r="Z4">
            <v>2</v>
          </cell>
          <cell r="AA4">
            <v>2</v>
          </cell>
          <cell r="AB4">
            <v>2</v>
          </cell>
          <cell r="AC4">
            <v>2</v>
          </cell>
          <cell r="AD4">
            <v>2</v>
          </cell>
          <cell r="AE4">
            <v>2</v>
          </cell>
          <cell r="AF4">
            <v>2</v>
          </cell>
          <cell r="AG4">
            <v>2</v>
          </cell>
          <cell r="AH4">
            <v>2</v>
          </cell>
          <cell r="AI4">
            <v>2</v>
          </cell>
          <cell r="AJ4">
            <v>2</v>
          </cell>
          <cell r="AK4">
            <v>2</v>
          </cell>
          <cell r="AL4">
            <v>2</v>
          </cell>
          <cell r="AM4">
            <v>2</v>
          </cell>
          <cell r="AN4">
            <v>2</v>
          </cell>
          <cell r="AO4">
            <v>2</v>
          </cell>
          <cell r="AT4">
            <v>2</v>
          </cell>
          <cell r="AU4">
            <v>2</v>
          </cell>
          <cell r="AV4">
            <v>2</v>
          </cell>
          <cell r="AW4">
            <v>2</v>
          </cell>
          <cell r="AY4">
            <v>2</v>
          </cell>
          <cell r="AZ4">
            <v>2</v>
          </cell>
          <cell r="BA4">
            <v>4</v>
          </cell>
        </row>
        <row r="5">
          <cell r="A5" t="str">
            <v>0004450-9</v>
          </cell>
          <cell r="B5" t="str">
            <v xml:space="preserve"> ﾄﾒﾜ,E 3 *</v>
          </cell>
          <cell r="C5">
            <v>129</v>
          </cell>
          <cell r="D5">
            <v>9</v>
          </cell>
          <cell r="E5">
            <v>207</v>
          </cell>
          <cell r="F5">
            <v>138</v>
          </cell>
          <cell r="G5">
            <v>141</v>
          </cell>
          <cell r="H5">
            <v>141</v>
          </cell>
          <cell r="I5">
            <v>129</v>
          </cell>
          <cell r="J5">
            <v>129</v>
          </cell>
          <cell r="K5">
            <v>207</v>
          </cell>
          <cell r="L5">
            <v>9</v>
          </cell>
          <cell r="M5">
            <v>86</v>
          </cell>
          <cell r="N5">
            <v>86</v>
          </cell>
          <cell r="O5">
            <v>6</v>
          </cell>
          <cell r="P5">
            <v>138</v>
          </cell>
          <cell r="Q5">
            <v>129</v>
          </cell>
          <cell r="R5">
            <v>129</v>
          </cell>
          <cell r="S5">
            <v>138</v>
          </cell>
          <cell r="T5">
            <v>86</v>
          </cell>
          <cell r="U5">
            <v>6</v>
          </cell>
          <cell r="V5">
            <v>6</v>
          </cell>
          <cell r="W5">
            <v>86</v>
          </cell>
          <cell r="X5">
            <v>6</v>
          </cell>
          <cell r="Y5">
            <v>162</v>
          </cell>
          <cell r="Z5">
            <v>35</v>
          </cell>
          <cell r="AA5">
            <v>35</v>
          </cell>
          <cell r="AB5">
            <v>59</v>
          </cell>
          <cell r="AC5">
            <v>61</v>
          </cell>
          <cell r="AD5">
            <v>39</v>
          </cell>
          <cell r="AE5">
            <v>39</v>
          </cell>
          <cell r="AF5">
            <v>35</v>
          </cell>
          <cell r="AG5">
            <v>35</v>
          </cell>
          <cell r="AH5">
            <v>59</v>
          </cell>
          <cell r="AI5">
            <v>61</v>
          </cell>
          <cell r="AJ5">
            <v>59</v>
          </cell>
          <cell r="AK5">
            <v>61</v>
          </cell>
          <cell r="AL5">
            <v>35</v>
          </cell>
          <cell r="AM5">
            <v>35</v>
          </cell>
          <cell r="AN5">
            <v>69</v>
          </cell>
          <cell r="AO5">
            <v>35</v>
          </cell>
          <cell r="AP5">
            <v>3</v>
          </cell>
          <cell r="AQ5">
            <v>3</v>
          </cell>
          <cell r="AR5">
            <v>3</v>
          </cell>
          <cell r="AS5">
            <v>3</v>
          </cell>
          <cell r="AT5">
            <v>46</v>
          </cell>
          <cell r="AU5">
            <v>46</v>
          </cell>
          <cell r="AV5">
            <v>59</v>
          </cell>
          <cell r="AW5">
            <v>61</v>
          </cell>
          <cell r="AX5">
            <v>7</v>
          </cell>
          <cell r="AY5">
            <v>39</v>
          </cell>
          <cell r="AZ5">
            <v>46</v>
          </cell>
          <cell r="BA5">
            <v>138</v>
          </cell>
        </row>
        <row r="6">
          <cell r="A6" t="str">
            <v>0021418-8</v>
          </cell>
          <cell r="B6" t="str">
            <v>3 ﾀﾝｼ FV1.25-M4(RED)</v>
          </cell>
          <cell r="C6">
            <v>6</v>
          </cell>
          <cell r="E6">
            <v>6</v>
          </cell>
          <cell r="F6">
            <v>4</v>
          </cell>
          <cell r="G6">
            <v>6</v>
          </cell>
          <cell r="H6">
            <v>6</v>
          </cell>
          <cell r="I6">
            <v>6</v>
          </cell>
          <cell r="J6">
            <v>6</v>
          </cell>
          <cell r="K6">
            <v>6</v>
          </cell>
          <cell r="M6">
            <v>4</v>
          </cell>
          <cell r="N6">
            <v>4</v>
          </cell>
          <cell r="P6">
            <v>4</v>
          </cell>
          <cell r="Q6">
            <v>6</v>
          </cell>
          <cell r="R6">
            <v>6</v>
          </cell>
          <cell r="S6">
            <v>4</v>
          </cell>
          <cell r="T6">
            <v>4</v>
          </cell>
          <cell r="W6">
            <v>4</v>
          </cell>
          <cell r="Y6">
            <v>6</v>
          </cell>
          <cell r="AN6">
            <v>2</v>
          </cell>
          <cell r="BA6">
            <v>4</v>
          </cell>
        </row>
        <row r="7">
          <cell r="A7" t="str">
            <v>0031928-1</v>
          </cell>
          <cell r="B7" t="str">
            <v xml:space="preserve"> ﾋﾟﾝ,ｽﾌﾟﾘﾝｸﾞ 2X10 *</v>
          </cell>
          <cell r="E7">
            <v>6</v>
          </cell>
          <cell r="F7">
            <v>4</v>
          </cell>
          <cell r="K7">
            <v>6</v>
          </cell>
          <cell r="P7">
            <v>4</v>
          </cell>
          <cell r="S7">
            <v>4</v>
          </cell>
          <cell r="AB7">
            <v>2</v>
          </cell>
          <cell r="AC7">
            <v>2</v>
          </cell>
          <cell r="AH7">
            <v>2</v>
          </cell>
          <cell r="AI7">
            <v>2</v>
          </cell>
          <cell r="AJ7">
            <v>2</v>
          </cell>
          <cell r="AK7">
            <v>2</v>
          </cell>
          <cell r="AN7">
            <v>2</v>
          </cell>
          <cell r="AV7">
            <v>2</v>
          </cell>
          <cell r="AW7">
            <v>2</v>
          </cell>
          <cell r="BA7">
            <v>4</v>
          </cell>
        </row>
        <row r="8">
          <cell r="A8" t="str">
            <v>0032487-0</v>
          </cell>
          <cell r="B8" t="str">
            <v xml:space="preserve"> ｽﾍﾟ-ｻ,805 *</v>
          </cell>
          <cell r="D8">
            <v>6</v>
          </cell>
          <cell r="L8">
            <v>6</v>
          </cell>
          <cell r="O8">
            <v>4</v>
          </cell>
          <cell r="U8">
            <v>4</v>
          </cell>
          <cell r="V8">
            <v>4</v>
          </cell>
          <cell r="X8">
            <v>4</v>
          </cell>
          <cell r="AB8">
            <v>3</v>
          </cell>
          <cell r="AC8">
            <v>3</v>
          </cell>
          <cell r="AH8">
            <v>3</v>
          </cell>
          <cell r="AI8">
            <v>3</v>
          </cell>
          <cell r="AJ8">
            <v>3</v>
          </cell>
          <cell r="AK8">
            <v>3</v>
          </cell>
          <cell r="AP8">
            <v>2</v>
          </cell>
          <cell r="AQ8">
            <v>2</v>
          </cell>
          <cell r="AR8">
            <v>2</v>
          </cell>
          <cell r="AS8">
            <v>2</v>
          </cell>
          <cell r="AV8">
            <v>3</v>
          </cell>
          <cell r="AW8">
            <v>3</v>
          </cell>
        </row>
        <row r="9">
          <cell r="A9" t="str">
            <v>0033687-9</v>
          </cell>
          <cell r="B9" t="str">
            <v xml:space="preserve"> ﾊﾞﾈ 2101 ｶﾄｳ ｽﾌﾟﾘﾝｸ</v>
          </cell>
          <cell r="C9">
            <v>3</v>
          </cell>
          <cell r="E9">
            <v>3</v>
          </cell>
          <cell r="F9">
            <v>2</v>
          </cell>
          <cell r="G9">
            <v>3</v>
          </cell>
          <cell r="H9">
            <v>3</v>
          </cell>
          <cell r="I9">
            <v>3</v>
          </cell>
          <cell r="J9">
            <v>3</v>
          </cell>
          <cell r="K9">
            <v>3</v>
          </cell>
          <cell r="M9">
            <v>2</v>
          </cell>
          <cell r="N9">
            <v>2</v>
          </cell>
          <cell r="P9">
            <v>2</v>
          </cell>
          <cell r="Q9">
            <v>3</v>
          </cell>
          <cell r="R9">
            <v>3</v>
          </cell>
          <cell r="S9">
            <v>2</v>
          </cell>
          <cell r="T9">
            <v>2</v>
          </cell>
          <cell r="W9">
            <v>2</v>
          </cell>
          <cell r="Y9">
            <v>3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T9">
            <v>1</v>
          </cell>
          <cell r="AU9">
            <v>1</v>
          </cell>
          <cell r="AV9">
            <v>1</v>
          </cell>
          <cell r="AW9">
            <v>1</v>
          </cell>
          <cell r="AY9">
            <v>1</v>
          </cell>
          <cell r="AZ9">
            <v>1</v>
          </cell>
          <cell r="BA9">
            <v>2</v>
          </cell>
        </row>
        <row r="10">
          <cell r="A10" t="str">
            <v>0043266-5</v>
          </cell>
          <cell r="B10" t="str">
            <v xml:space="preserve"> ﾊﾞﾈ 2085 ｶﾄｳ ｽﾌﾟﾘﾝｸ</v>
          </cell>
          <cell r="C10">
            <v>3</v>
          </cell>
          <cell r="E10">
            <v>3</v>
          </cell>
          <cell r="F10">
            <v>2</v>
          </cell>
          <cell r="G10">
            <v>3</v>
          </cell>
          <cell r="H10">
            <v>3</v>
          </cell>
          <cell r="I10">
            <v>3</v>
          </cell>
          <cell r="J10">
            <v>3</v>
          </cell>
          <cell r="K10">
            <v>3</v>
          </cell>
          <cell r="M10">
            <v>2</v>
          </cell>
          <cell r="N10">
            <v>2</v>
          </cell>
          <cell r="P10">
            <v>2</v>
          </cell>
          <cell r="Q10">
            <v>3</v>
          </cell>
          <cell r="R10">
            <v>3</v>
          </cell>
          <cell r="S10">
            <v>2</v>
          </cell>
          <cell r="T10">
            <v>2</v>
          </cell>
          <cell r="W10">
            <v>2</v>
          </cell>
          <cell r="Y10">
            <v>3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N10">
            <v>1</v>
          </cell>
          <cell r="AO10">
            <v>1</v>
          </cell>
          <cell r="AT10">
            <v>1</v>
          </cell>
          <cell r="AU10">
            <v>1</v>
          </cell>
          <cell r="AV10">
            <v>1</v>
          </cell>
          <cell r="AW10">
            <v>1</v>
          </cell>
          <cell r="AX10">
            <v>1</v>
          </cell>
          <cell r="AY10">
            <v>1</v>
          </cell>
          <cell r="AZ10">
            <v>1</v>
          </cell>
          <cell r="BA10">
            <v>2</v>
          </cell>
        </row>
        <row r="11">
          <cell r="A11" t="str">
            <v>0045179-1</v>
          </cell>
          <cell r="B11" t="str">
            <v xml:space="preserve"> ﾍﾞｱﾘﾝｸﾞ 604ZZ NTN</v>
          </cell>
          <cell r="Z11">
            <v>2</v>
          </cell>
          <cell r="AA11">
            <v>2</v>
          </cell>
          <cell r="AB11">
            <v>2</v>
          </cell>
          <cell r="AC11">
            <v>2</v>
          </cell>
          <cell r="AD11">
            <v>2</v>
          </cell>
          <cell r="AE11">
            <v>2</v>
          </cell>
          <cell r="AF11">
            <v>2</v>
          </cell>
          <cell r="AG11">
            <v>2</v>
          </cell>
          <cell r="AH11">
            <v>2</v>
          </cell>
          <cell r="AI11">
            <v>2</v>
          </cell>
          <cell r="AJ11">
            <v>2</v>
          </cell>
          <cell r="AK11">
            <v>2</v>
          </cell>
          <cell r="AL11">
            <v>2</v>
          </cell>
          <cell r="AM11">
            <v>2</v>
          </cell>
          <cell r="AO11">
            <v>2</v>
          </cell>
          <cell r="AT11">
            <v>2</v>
          </cell>
          <cell r="AU11">
            <v>2</v>
          </cell>
          <cell r="AV11">
            <v>2</v>
          </cell>
          <cell r="AW11">
            <v>2</v>
          </cell>
          <cell r="AY11">
            <v>2</v>
          </cell>
          <cell r="AZ11">
            <v>2</v>
          </cell>
        </row>
        <row r="12">
          <cell r="A12" t="str">
            <v>0045517-7</v>
          </cell>
          <cell r="B12" t="str">
            <v xml:space="preserve"> ﾊﾞﾈ 2113 ｶﾄｳ ｽﾌﾟﾘﾝｸ</v>
          </cell>
          <cell r="Y12">
            <v>6</v>
          </cell>
          <cell r="AT12">
            <v>2</v>
          </cell>
          <cell r="AU12">
            <v>2</v>
          </cell>
          <cell r="AZ12">
            <v>2</v>
          </cell>
        </row>
        <row r="13">
          <cell r="A13" t="str">
            <v>0045518-5</v>
          </cell>
          <cell r="B13" t="str">
            <v xml:space="preserve"> ﾊﾞﾈ 2066 ｶﾄｳ ｽﾌﾟﾘﾝｸ</v>
          </cell>
          <cell r="C13">
            <v>3</v>
          </cell>
          <cell r="E13">
            <v>3</v>
          </cell>
          <cell r="F13">
            <v>2</v>
          </cell>
          <cell r="G13">
            <v>3</v>
          </cell>
          <cell r="H13">
            <v>3</v>
          </cell>
          <cell r="I13">
            <v>3</v>
          </cell>
          <cell r="J13">
            <v>3</v>
          </cell>
          <cell r="K13">
            <v>3</v>
          </cell>
          <cell r="M13">
            <v>2</v>
          </cell>
          <cell r="N13">
            <v>2</v>
          </cell>
          <cell r="P13">
            <v>2</v>
          </cell>
          <cell r="Q13">
            <v>3</v>
          </cell>
          <cell r="R13">
            <v>3</v>
          </cell>
          <cell r="S13">
            <v>2</v>
          </cell>
          <cell r="T13">
            <v>2</v>
          </cell>
          <cell r="W13">
            <v>2</v>
          </cell>
          <cell r="Y13">
            <v>3</v>
          </cell>
          <cell r="AA13">
            <v>1</v>
          </cell>
          <cell r="AC13">
            <v>1</v>
          </cell>
          <cell r="AE13">
            <v>1</v>
          </cell>
          <cell r="AG13">
            <v>1</v>
          </cell>
          <cell r="AI13">
            <v>1</v>
          </cell>
          <cell r="AK13">
            <v>1</v>
          </cell>
          <cell r="AM13">
            <v>1</v>
          </cell>
          <cell r="AN13">
            <v>1</v>
          </cell>
          <cell r="AT13">
            <v>1</v>
          </cell>
          <cell r="AU13">
            <v>1</v>
          </cell>
          <cell r="AW13">
            <v>1</v>
          </cell>
          <cell r="AY13">
            <v>1</v>
          </cell>
          <cell r="AZ13">
            <v>1</v>
          </cell>
          <cell r="BA13">
            <v>2</v>
          </cell>
        </row>
        <row r="14">
          <cell r="A14" t="str">
            <v>0046210-6</v>
          </cell>
          <cell r="B14" t="str">
            <v xml:space="preserve"> ﾍﾞｱﾘﾝｸﾞ MR105ZZ-J ﾆ</v>
          </cell>
          <cell r="E14">
            <v>15</v>
          </cell>
          <cell r="F14">
            <v>10</v>
          </cell>
          <cell r="K14">
            <v>15</v>
          </cell>
          <cell r="P14">
            <v>10</v>
          </cell>
          <cell r="S14">
            <v>10</v>
          </cell>
          <cell r="AB14">
            <v>2</v>
          </cell>
          <cell r="AC14">
            <v>2</v>
          </cell>
          <cell r="AH14">
            <v>2</v>
          </cell>
          <cell r="AI14">
            <v>2</v>
          </cell>
          <cell r="AJ14">
            <v>2</v>
          </cell>
          <cell r="AK14">
            <v>2</v>
          </cell>
          <cell r="AN14">
            <v>5</v>
          </cell>
          <cell r="AV14">
            <v>2</v>
          </cell>
          <cell r="AW14">
            <v>2</v>
          </cell>
          <cell r="BA14">
            <v>10</v>
          </cell>
        </row>
        <row r="15">
          <cell r="A15" t="str">
            <v>0046218-1</v>
          </cell>
          <cell r="B15" t="str">
            <v xml:space="preserve"> ﾊﾞﾈ 2121 ｶﾄｳ ｽﾌﾟﾘﾝｸ</v>
          </cell>
          <cell r="C15">
            <v>3</v>
          </cell>
          <cell r="E15">
            <v>3</v>
          </cell>
          <cell r="F15">
            <v>2</v>
          </cell>
          <cell r="G15">
            <v>3</v>
          </cell>
          <cell r="H15">
            <v>3</v>
          </cell>
          <cell r="I15">
            <v>3</v>
          </cell>
          <cell r="J15">
            <v>3</v>
          </cell>
          <cell r="K15">
            <v>3</v>
          </cell>
          <cell r="M15">
            <v>2</v>
          </cell>
          <cell r="N15">
            <v>2</v>
          </cell>
          <cell r="P15">
            <v>2</v>
          </cell>
          <cell r="Q15">
            <v>3</v>
          </cell>
          <cell r="R15">
            <v>3</v>
          </cell>
          <cell r="S15">
            <v>2</v>
          </cell>
          <cell r="T15">
            <v>2</v>
          </cell>
          <cell r="W15">
            <v>2</v>
          </cell>
          <cell r="Y15">
            <v>3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F15">
            <v>1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1</v>
          </cell>
          <cell r="AM15">
            <v>1</v>
          </cell>
          <cell r="AN15">
            <v>1</v>
          </cell>
          <cell r="AO15">
            <v>1</v>
          </cell>
          <cell r="AT15">
            <v>1</v>
          </cell>
          <cell r="AU15">
            <v>1</v>
          </cell>
          <cell r="AV15">
            <v>1</v>
          </cell>
          <cell r="AW15">
            <v>1</v>
          </cell>
          <cell r="AY15">
            <v>1</v>
          </cell>
          <cell r="AZ15">
            <v>1</v>
          </cell>
          <cell r="BA15">
            <v>2</v>
          </cell>
        </row>
        <row r="16">
          <cell r="A16" t="str">
            <v>0046220-3</v>
          </cell>
          <cell r="B16" t="str">
            <v xml:space="preserve"> ﾍﾞｱﾘﾝｸﾞ MF106ZZ-J ﾆ</v>
          </cell>
          <cell r="E16">
            <v>12</v>
          </cell>
          <cell r="F16">
            <v>8</v>
          </cell>
          <cell r="K16">
            <v>12</v>
          </cell>
          <cell r="P16">
            <v>8</v>
          </cell>
          <cell r="S16">
            <v>8</v>
          </cell>
          <cell r="AB16">
            <v>4</v>
          </cell>
          <cell r="AC16">
            <v>4</v>
          </cell>
          <cell r="AH16">
            <v>4</v>
          </cell>
          <cell r="AI16">
            <v>4</v>
          </cell>
          <cell r="AJ16">
            <v>4</v>
          </cell>
          <cell r="AK16">
            <v>4</v>
          </cell>
          <cell r="AN16">
            <v>4</v>
          </cell>
          <cell r="AV16">
            <v>4</v>
          </cell>
          <cell r="AW16">
            <v>4</v>
          </cell>
          <cell r="BA16">
            <v>8</v>
          </cell>
        </row>
        <row r="17">
          <cell r="A17" t="str">
            <v>0047804-5</v>
          </cell>
          <cell r="B17" t="str">
            <v xml:space="preserve"> ﾊﾞﾝﾄﾞ SKB-85 ｼﾉﾊﾗ ﾃ</v>
          </cell>
          <cell r="D17">
            <v>12</v>
          </cell>
          <cell r="L17">
            <v>12</v>
          </cell>
          <cell r="O17">
            <v>8</v>
          </cell>
          <cell r="U17">
            <v>8</v>
          </cell>
          <cell r="V17">
            <v>8</v>
          </cell>
          <cell r="X17">
            <v>8</v>
          </cell>
          <cell r="AP17">
            <v>4</v>
          </cell>
          <cell r="AQ17">
            <v>4</v>
          </cell>
          <cell r="AR17">
            <v>4</v>
          </cell>
          <cell r="AS17">
            <v>4</v>
          </cell>
        </row>
        <row r="18">
          <cell r="A18" t="str">
            <v>0052500-0</v>
          </cell>
          <cell r="B18" t="str">
            <v xml:space="preserve"> ｺﾈｼﾞ,+ｻﾗ M3X4 *</v>
          </cell>
          <cell r="F18">
            <v>2</v>
          </cell>
          <cell r="P18">
            <v>2</v>
          </cell>
          <cell r="AC18">
            <v>1</v>
          </cell>
          <cell r="AI18">
            <v>1</v>
          </cell>
          <cell r="AK18">
            <v>1</v>
          </cell>
          <cell r="AW18">
            <v>1</v>
          </cell>
        </row>
        <row r="19">
          <cell r="A19" t="str">
            <v>0052536-1</v>
          </cell>
          <cell r="B19" t="str">
            <v xml:space="preserve"> ｽﾍﾟ-ｻ 1382309-60070</v>
          </cell>
          <cell r="E19">
            <v>6</v>
          </cell>
          <cell r="F19">
            <v>4</v>
          </cell>
          <cell r="G19">
            <v>6</v>
          </cell>
          <cell r="H19">
            <v>6</v>
          </cell>
          <cell r="K19">
            <v>6</v>
          </cell>
          <cell r="P19">
            <v>4</v>
          </cell>
          <cell r="S19">
            <v>4</v>
          </cell>
          <cell r="AB19">
            <v>2</v>
          </cell>
          <cell r="AC19">
            <v>2</v>
          </cell>
          <cell r="AD19">
            <v>2</v>
          </cell>
          <cell r="AE19">
            <v>2</v>
          </cell>
          <cell r="AH19">
            <v>2</v>
          </cell>
          <cell r="AI19">
            <v>2</v>
          </cell>
          <cell r="AJ19">
            <v>2</v>
          </cell>
          <cell r="AK19">
            <v>2</v>
          </cell>
          <cell r="AN19">
            <v>2</v>
          </cell>
          <cell r="AV19">
            <v>2</v>
          </cell>
          <cell r="AW19">
            <v>2</v>
          </cell>
          <cell r="AX19">
            <v>2</v>
          </cell>
          <cell r="AY19">
            <v>2</v>
          </cell>
          <cell r="BA19">
            <v>4</v>
          </cell>
        </row>
        <row r="20">
          <cell r="A20" t="str">
            <v>0053182-5</v>
          </cell>
          <cell r="B20" t="str">
            <v xml:space="preserve"> ｾﾂﾄﾀﾞﾌﾞﾙﾅﾍﾞ M3X8 S</v>
          </cell>
          <cell r="C20">
            <v>3</v>
          </cell>
          <cell r="E20">
            <v>3</v>
          </cell>
          <cell r="F20">
            <v>2</v>
          </cell>
          <cell r="G20">
            <v>3</v>
          </cell>
          <cell r="H20">
            <v>3</v>
          </cell>
          <cell r="I20">
            <v>3</v>
          </cell>
          <cell r="J20">
            <v>3</v>
          </cell>
          <cell r="K20">
            <v>3</v>
          </cell>
          <cell r="M20">
            <v>2</v>
          </cell>
          <cell r="N20">
            <v>2</v>
          </cell>
          <cell r="P20">
            <v>2</v>
          </cell>
          <cell r="Q20">
            <v>3</v>
          </cell>
          <cell r="R20">
            <v>3</v>
          </cell>
          <cell r="S20">
            <v>2</v>
          </cell>
          <cell r="T20">
            <v>2</v>
          </cell>
          <cell r="W20">
            <v>2</v>
          </cell>
          <cell r="Y20">
            <v>3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1</v>
          </cell>
          <cell r="AL20">
            <v>1</v>
          </cell>
          <cell r="AN20">
            <v>1</v>
          </cell>
          <cell r="AO20">
            <v>1</v>
          </cell>
          <cell r="AT20">
            <v>1</v>
          </cell>
          <cell r="AU20">
            <v>1</v>
          </cell>
          <cell r="AV20">
            <v>1</v>
          </cell>
          <cell r="AW20">
            <v>1</v>
          </cell>
          <cell r="AX20">
            <v>1</v>
          </cell>
          <cell r="AY20">
            <v>1</v>
          </cell>
          <cell r="AZ20">
            <v>1</v>
          </cell>
          <cell r="BA20">
            <v>2</v>
          </cell>
        </row>
        <row r="21">
          <cell r="A21" t="str">
            <v>0053185-0</v>
          </cell>
          <cell r="B21" t="str">
            <v xml:space="preserve"> ｾﾂﾄﾀﾞﾌﾞﾙﾅﾍﾞ M4X8 S</v>
          </cell>
          <cell r="C21">
            <v>9</v>
          </cell>
          <cell r="E21">
            <v>9</v>
          </cell>
          <cell r="F21">
            <v>6</v>
          </cell>
          <cell r="G21">
            <v>9</v>
          </cell>
          <cell r="H21">
            <v>9</v>
          </cell>
          <cell r="I21">
            <v>9</v>
          </cell>
          <cell r="J21">
            <v>9</v>
          </cell>
          <cell r="K21">
            <v>9</v>
          </cell>
          <cell r="M21">
            <v>6</v>
          </cell>
          <cell r="N21">
            <v>6</v>
          </cell>
          <cell r="P21">
            <v>6</v>
          </cell>
          <cell r="Q21">
            <v>9</v>
          </cell>
          <cell r="R21">
            <v>9</v>
          </cell>
          <cell r="S21">
            <v>6</v>
          </cell>
          <cell r="T21">
            <v>6</v>
          </cell>
          <cell r="W21">
            <v>6</v>
          </cell>
          <cell r="Y21">
            <v>9</v>
          </cell>
          <cell r="Z21">
            <v>3</v>
          </cell>
          <cell r="AA21">
            <v>3</v>
          </cell>
          <cell r="AB21">
            <v>3</v>
          </cell>
          <cell r="AC21">
            <v>3</v>
          </cell>
          <cell r="AD21">
            <v>3</v>
          </cell>
          <cell r="AE21">
            <v>3</v>
          </cell>
          <cell r="AF21">
            <v>3</v>
          </cell>
          <cell r="AG21">
            <v>3</v>
          </cell>
          <cell r="AH21">
            <v>3</v>
          </cell>
          <cell r="AI21">
            <v>3</v>
          </cell>
          <cell r="AJ21">
            <v>3</v>
          </cell>
          <cell r="AK21">
            <v>3</v>
          </cell>
          <cell r="AL21">
            <v>3</v>
          </cell>
          <cell r="AM21">
            <v>2</v>
          </cell>
          <cell r="AN21">
            <v>3</v>
          </cell>
          <cell r="AO21">
            <v>3</v>
          </cell>
          <cell r="AT21">
            <v>3</v>
          </cell>
          <cell r="AU21">
            <v>3</v>
          </cell>
          <cell r="AV21">
            <v>3</v>
          </cell>
          <cell r="AW21">
            <v>3</v>
          </cell>
          <cell r="AX21">
            <v>3</v>
          </cell>
          <cell r="AY21">
            <v>3</v>
          </cell>
          <cell r="AZ21">
            <v>3</v>
          </cell>
          <cell r="BA21">
            <v>6</v>
          </cell>
        </row>
        <row r="22">
          <cell r="A22" t="str">
            <v>0053404-2</v>
          </cell>
          <cell r="B22" t="str">
            <v xml:space="preserve"> ｾﾂﾄﾀﾞﾌﾞﾙﾅﾍﾞ M3X5 L</v>
          </cell>
          <cell r="C22">
            <v>24</v>
          </cell>
          <cell r="E22">
            <v>27</v>
          </cell>
          <cell r="F22">
            <v>18</v>
          </cell>
          <cell r="G22">
            <v>27</v>
          </cell>
          <cell r="H22">
            <v>27</v>
          </cell>
          <cell r="I22">
            <v>24</v>
          </cell>
          <cell r="J22">
            <v>24</v>
          </cell>
          <cell r="K22">
            <v>27</v>
          </cell>
          <cell r="M22">
            <v>16</v>
          </cell>
          <cell r="N22">
            <v>16</v>
          </cell>
          <cell r="P22">
            <v>18</v>
          </cell>
          <cell r="Q22">
            <v>24</v>
          </cell>
          <cell r="R22">
            <v>24</v>
          </cell>
          <cell r="S22">
            <v>18</v>
          </cell>
          <cell r="T22">
            <v>16</v>
          </cell>
          <cell r="W22">
            <v>16</v>
          </cell>
          <cell r="Y22">
            <v>24</v>
          </cell>
          <cell r="Z22">
            <v>8</v>
          </cell>
          <cell r="AA22">
            <v>8</v>
          </cell>
          <cell r="AB22">
            <v>9</v>
          </cell>
          <cell r="AC22">
            <v>9</v>
          </cell>
          <cell r="AD22">
            <v>9</v>
          </cell>
          <cell r="AE22">
            <v>9</v>
          </cell>
          <cell r="AF22">
            <v>8</v>
          </cell>
          <cell r="AG22">
            <v>8</v>
          </cell>
          <cell r="AH22">
            <v>9</v>
          </cell>
          <cell r="AI22">
            <v>9</v>
          </cell>
          <cell r="AJ22">
            <v>9</v>
          </cell>
          <cell r="AK22">
            <v>9</v>
          </cell>
          <cell r="AL22">
            <v>8</v>
          </cell>
          <cell r="AM22">
            <v>6</v>
          </cell>
          <cell r="AN22">
            <v>9</v>
          </cell>
          <cell r="AO22">
            <v>8</v>
          </cell>
          <cell r="AT22">
            <v>8</v>
          </cell>
          <cell r="AU22">
            <v>8</v>
          </cell>
          <cell r="AV22">
            <v>9</v>
          </cell>
          <cell r="AW22">
            <v>9</v>
          </cell>
          <cell r="AX22">
            <v>3</v>
          </cell>
          <cell r="AY22">
            <v>9</v>
          </cell>
          <cell r="AZ22">
            <v>8</v>
          </cell>
          <cell r="BA22">
            <v>18</v>
          </cell>
        </row>
        <row r="23">
          <cell r="A23" t="str">
            <v>0054877-9</v>
          </cell>
          <cell r="B23" t="str">
            <v>3 ﾁﾕ-ﾌﾞ SUMITU-F3.5X</v>
          </cell>
          <cell r="C23">
            <v>3</v>
          </cell>
          <cell r="E23">
            <v>3</v>
          </cell>
          <cell r="F23">
            <v>2</v>
          </cell>
          <cell r="G23">
            <v>3</v>
          </cell>
          <cell r="H23">
            <v>3</v>
          </cell>
          <cell r="I23">
            <v>3</v>
          </cell>
          <cell r="J23">
            <v>3</v>
          </cell>
          <cell r="K23">
            <v>3</v>
          </cell>
          <cell r="M23">
            <v>2</v>
          </cell>
          <cell r="N23">
            <v>2</v>
          </cell>
          <cell r="P23">
            <v>2</v>
          </cell>
          <cell r="Q23">
            <v>3</v>
          </cell>
          <cell r="R23">
            <v>3</v>
          </cell>
          <cell r="S23">
            <v>2</v>
          </cell>
          <cell r="T23">
            <v>2</v>
          </cell>
          <cell r="W23">
            <v>2</v>
          </cell>
          <cell r="Y23">
            <v>3</v>
          </cell>
          <cell r="AN23">
            <v>1</v>
          </cell>
          <cell r="BA23">
            <v>2</v>
          </cell>
        </row>
        <row r="24">
          <cell r="A24" t="str">
            <v>0061193-4</v>
          </cell>
          <cell r="B24" t="str">
            <v xml:space="preserve"> ｺﾈｼﾞ,+ﾊﾞｲﾝﾄﾞ M3X4 *</v>
          </cell>
          <cell r="D24">
            <v>12</v>
          </cell>
          <cell r="L24">
            <v>12</v>
          </cell>
          <cell r="O24">
            <v>8</v>
          </cell>
          <cell r="U24">
            <v>8</v>
          </cell>
          <cell r="V24">
            <v>8</v>
          </cell>
          <cell r="X24">
            <v>8</v>
          </cell>
          <cell r="AP24">
            <v>4</v>
          </cell>
          <cell r="AQ24">
            <v>4</v>
          </cell>
          <cell r="AR24">
            <v>4</v>
          </cell>
          <cell r="AS24">
            <v>4</v>
          </cell>
        </row>
        <row r="25">
          <cell r="A25" t="str">
            <v>0062735-0</v>
          </cell>
          <cell r="B25" t="str">
            <v xml:space="preserve"> ｾﾂﾄﾀﾞﾌﾞﾙﾅﾍﾞ M2.6X5</v>
          </cell>
          <cell r="E25">
            <v>6</v>
          </cell>
          <cell r="F25">
            <v>4</v>
          </cell>
          <cell r="K25">
            <v>6</v>
          </cell>
          <cell r="P25">
            <v>4</v>
          </cell>
          <cell r="S25">
            <v>4</v>
          </cell>
          <cell r="AB25">
            <v>2</v>
          </cell>
          <cell r="AC25">
            <v>2</v>
          </cell>
          <cell r="AH25">
            <v>2</v>
          </cell>
          <cell r="AI25">
            <v>2</v>
          </cell>
          <cell r="AJ25">
            <v>2</v>
          </cell>
          <cell r="AK25">
            <v>2</v>
          </cell>
          <cell r="AN25">
            <v>2</v>
          </cell>
          <cell r="AV25">
            <v>2</v>
          </cell>
          <cell r="AW25">
            <v>2</v>
          </cell>
          <cell r="BA25">
            <v>4</v>
          </cell>
        </row>
        <row r="26">
          <cell r="A26" t="str">
            <v>0072064-4</v>
          </cell>
          <cell r="B26" t="str">
            <v xml:space="preserve"> ﾍﾞｱﾘﾝｸﾞ 625ZZ-J ﾆﾎﾝ</v>
          </cell>
          <cell r="E26">
            <v>6</v>
          </cell>
          <cell r="F26">
            <v>4</v>
          </cell>
          <cell r="K26">
            <v>6</v>
          </cell>
          <cell r="P26">
            <v>4</v>
          </cell>
          <cell r="S26">
            <v>4</v>
          </cell>
          <cell r="AB26">
            <v>2</v>
          </cell>
          <cell r="AC26">
            <v>2</v>
          </cell>
          <cell r="AH26">
            <v>2</v>
          </cell>
          <cell r="AI26">
            <v>2</v>
          </cell>
          <cell r="AJ26">
            <v>2</v>
          </cell>
          <cell r="AK26">
            <v>2</v>
          </cell>
          <cell r="AN26">
            <v>2</v>
          </cell>
          <cell r="AV26">
            <v>2</v>
          </cell>
          <cell r="AW26">
            <v>2</v>
          </cell>
          <cell r="BA26">
            <v>4</v>
          </cell>
        </row>
        <row r="27">
          <cell r="A27" t="str">
            <v>0072826-2</v>
          </cell>
          <cell r="B27" t="str">
            <v xml:space="preserve"> ｽﾍﾟ-ｻ 1382309-60030</v>
          </cell>
          <cell r="E27">
            <v>15</v>
          </cell>
          <cell r="F27">
            <v>10</v>
          </cell>
          <cell r="G27">
            <v>12</v>
          </cell>
          <cell r="H27">
            <v>12</v>
          </cell>
          <cell r="K27">
            <v>15</v>
          </cell>
          <cell r="P27">
            <v>10</v>
          </cell>
          <cell r="S27">
            <v>10</v>
          </cell>
          <cell r="AB27">
            <v>5</v>
          </cell>
          <cell r="AC27">
            <v>5</v>
          </cell>
          <cell r="AD27">
            <v>4</v>
          </cell>
          <cell r="AE27">
            <v>4</v>
          </cell>
          <cell r="AH27">
            <v>5</v>
          </cell>
          <cell r="AI27">
            <v>5</v>
          </cell>
          <cell r="AJ27">
            <v>5</v>
          </cell>
          <cell r="AK27">
            <v>5</v>
          </cell>
          <cell r="AN27">
            <v>5</v>
          </cell>
          <cell r="AV27">
            <v>5</v>
          </cell>
          <cell r="AW27">
            <v>5</v>
          </cell>
          <cell r="AX27">
            <v>4</v>
          </cell>
          <cell r="AY27">
            <v>4</v>
          </cell>
          <cell r="BA27">
            <v>10</v>
          </cell>
        </row>
        <row r="28">
          <cell r="A28" t="str">
            <v>0073424-6</v>
          </cell>
          <cell r="B28" t="str">
            <v xml:space="preserve"> ｺﾈｼﾞ,+ﾊﾞｲﾝﾄﾞ M3X5 *</v>
          </cell>
          <cell r="E28">
            <v>6</v>
          </cell>
          <cell r="K28">
            <v>6</v>
          </cell>
          <cell r="S28">
            <v>4</v>
          </cell>
          <cell r="AB28">
            <v>2</v>
          </cell>
          <cell r="AH28">
            <v>2</v>
          </cell>
          <cell r="AJ28">
            <v>2</v>
          </cell>
          <cell r="AN28">
            <v>2</v>
          </cell>
          <cell r="AV28">
            <v>2</v>
          </cell>
          <cell r="BA28">
            <v>4</v>
          </cell>
        </row>
        <row r="29">
          <cell r="A29" t="str">
            <v>0074951-0</v>
          </cell>
          <cell r="B29" t="str">
            <v xml:space="preserve"> ﾊﾞﾈ 2061 ｶﾄｳ ｽﾌﾟﾘﾝｸ</v>
          </cell>
          <cell r="Y29">
            <v>3</v>
          </cell>
          <cell r="AT29">
            <v>1</v>
          </cell>
          <cell r="AU29">
            <v>1</v>
          </cell>
          <cell r="AZ29">
            <v>1</v>
          </cell>
        </row>
        <row r="30">
          <cell r="A30" t="str">
            <v>0076286-0</v>
          </cell>
          <cell r="B30" t="str">
            <v xml:space="preserve"> ｽﾍﾟ-ｻ 1382309-50040</v>
          </cell>
          <cell r="C30">
            <v>9</v>
          </cell>
          <cell r="E30">
            <v>9</v>
          </cell>
          <cell r="F30">
            <v>6</v>
          </cell>
          <cell r="G30">
            <v>9</v>
          </cell>
          <cell r="H30">
            <v>9</v>
          </cell>
          <cell r="I30">
            <v>9</v>
          </cell>
          <cell r="J30">
            <v>9</v>
          </cell>
          <cell r="K30">
            <v>9</v>
          </cell>
          <cell r="M30">
            <v>6</v>
          </cell>
          <cell r="N30">
            <v>6</v>
          </cell>
          <cell r="P30">
            <v>6</v>
          </cell>
          <cell r="Q30">
            <v>9</v>
          </cell>
          <cell r="R30">
            <v>9</v>
          </cell>
          <cell r="S30">
            <v>6</v>
          </cell>
          <cell r="T30">
            <v>6</v>
          </cell>
          <cell r="W30">
            <v>6</v>
          </cell>
          <cell r="Y30">
            <v>9</v>
          </cell>
          <cell r="Z30">
            <v>3</v>
          </cell>
          <cell r="AA30">
            <v>3</v>
          </cell>
          <cell r="AB30">
            <v>3</v>
          </cell>
          <cell r="AC30">
            <v>3</v>
          </cell>
          <cell r="AD30">
            <v>3</v>
          </cell>
          <cell r="AE30">
            <v>3</v>
          </cell>
          <cell r="AF30">
            <v>3</v>
          </cell>
          <cell r="AG30">
            <v>3</v>
          </cell>
          <cell r="AH30">
            <v>3</v>
          </cell>
          <cell r="AI30">
            <v>3</v>
          </cell>
          <cell r="AJ30">
            <v>3</v>
          </cell>
          <cell r="AK30">
            <v>3</v>
          </cell>
          <cell r="AL30">
            <v>3</v>
          </cell>
          <cell r="AM30">
            <v>3</v>
          </cell>
          <cell r="AN30">
            <v>3</v>
          </cell>
          <cell r="AO30">
            <v>3</v>
          </cell>
          <cell r="AT30">
            <v>3</v>
          </cell>
          <cell r="AU30">
            <v>3</v>
          </cell>
          <cell r="AV30">
            <v>3</v>
          </cell>
          <cell r="AW30">
            <v>3</v>
          </cell>
          <cell r="AY30">
            <v>3</v>
          </cell>
          <cell r="AZ30">
            <v>3</v>
          </cell>
          <cell r="BA30">
            <v>6</v>
          </cell>
        </row>
        <row r="31">
          <cell r="A31" t="str">
            <v>0081228-0</v>
          </cell>
          <cell r="B31" t="str">
            <v xml:space="preserve"> ﾊﾞﾈ 2090 ｶﾄｳ ｽﾌﾟﾘﾝｸ</v>
          </cell>
          <cell r="C31">
            <v>3</v>
          </cell>
          <cell r="E31">
            <v>3</v>
          </cell>
          <cell r="F31">
            <v>2</v>
          </cell>
          <cell r="G31">
            <v>3</v>
          </cell>
          <cell r="H31">
            <v>3</v>
          </cell>
          <cell r="I31">
            <v>3</v>
          </cell>
          <cell r="J31">
            <v>3</v>
          </cell>
          <cell r="K31">
            <v>3</v>
          </cell>
          <cell r="M31">
            <v>2</v>
          </cell>
          <cell r="N31">
            <v>2</v>
          </cell>
          <cell r="P31">
            <v>2</v>
          </cell>
          <cell r="Q31">
            <v>3</v>
          </cell>
          <cell r="R31">
            <v>3</v>
          </cell>
          <cell r="S31">
            <v>2</v>
          </cell>
          <cell r="T31">
            <v>2</v>
          </cell>
          <cell r="W31">
            <v>2</v>
          </cell>
          <cell r="Y31">
            <v>3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Y31">
            <v>1</v>
          </cell>
          <cell r="AZ31">
            <v>1</v>
          </cell>
          <cell r="BA31">
            <v>2</v>
          </cell>
        </row>
        <row r="32">
          <cell r="A32" t="str">
            <v>0088238-5</v>
          </cell>
          <cell r="B32" t="str">
            <v xml:space="preserve"> ﾋﾟﾝ,ｽﾌﾟﾘﾝｸﾞ 3X6 *</v>
          </cell>
          <cell r="E32">
            <v>12</v>
          </cell>
          <cell r="F32">
            <v>8</v>
          </cell>
          <cell r="K32">
            <v>12</v>
          </cell>
          <cell r="P32">
            <v>8</v>
          </cell>
          <cell r="S32">
            <v>8</v>
          </cell>
          <cell r="AN32">
            <v>4</v>
          </cell>
          <cell r="BA32">
            <v>8</v>
          </cell>
        </row>
        <row r="33">
          <cell r="A33" t="str">
            <v>0098959-7</v>
          </cell>
          <cell r="B33" t="str">
            <v xml:space="preserve"> ﾊﾞﾈ 2071 ｶﾄｳ ｽﾌﾟﾘﾝｸ</v>
          </cell>
          <cell r="D33">
            <v>6</v>
          </cell>
          <cell r="L33">
            <v>6</v>
          </cell>
          <cell r="O33">
            <v>4</v>
          </cell>
          <cell r="U33">
            <v>4</v>
          </cell>
          <cell r="V33">
            <v>4</v>
          </cell>
          <cell r="X33">
            <v>4</v>
          </cell>
          <cell r="AP33">
            <v>2</v>
          </cell>
          <cell r="AQ33">
            <v>2</v>
          </cell>
          <cell r="AR33">
            <v>2</v>
          </cell>
          <cell r="AS33">
            <v>2</v>
          </cell>
        </row>
        <row r="34">
          <cell r="A34" t="str">
            <v>0149993-3</v>
          </cell>
          <cell r="B34" t="str">
            <v>ｶﾊﾞ-(U) M2504</v>
          </cell>
          <cell r="C34">
            <v>3</v>
          </cell>
          <cell r="I34">
            <v>3</v>
          </cell>
          <cell r="J34">
            <v>3</v>
          </cell>
          <cell r="M34">
            <v>2</v>
          </cell>
          <cell r="N34">
            <v>2</v>
          </cell>
          <cell r="Q34">
            <v>3</v>
          </cell>
          <cell r="R34">
            <v>3</v>
          </cell>
          <cell r="T34">
            <v>2</v>
          </cell>
          <cell r="W34">
            <v>2</v>
          </cell>
          <cell r="Y34">
            <v>3</v>
          </cell>
        </row>
        <row r="35">
          <cell r="A35" t="str">
            <v>0151445-2</v>
          </cell>
          <cell r="B35" t="str">
            <v xml:space="preserve"> ｶﾞｲﾄﾞ,ﾙ-ﾌ M2504-2</v>
          </cell>
          <cell r="C35">
            <v>3</v>
          </cell>
          <cell r="E35">
            <v>3</v>
          </cell>
          <cell r="F35">
            <v>2</v>
          </cell>
          <cell r="G35">
            <v>3</v>
          </cell>
          <cell r="H35">
            <v>3</v>
          </cell>
          <cell r="I35">
            <v>3</v>
          </cell>
          <cell r="J35">
            <v>3</v>
          </cell>
          <cell r="K35">
            <v>3</v>
          </cell>
          <cell r="M35">
            <v>2</v>
          </cell>
          <cell r="N35">
            <v>2</v>
          </cell>
          <cell r="P35">
            <v>2</v>
          </cell>
          <cell r="Q35">
            <v>3</v>
          </cell>
          <cell r="R35">
            <v>3</v>
          </cell>
          <cell r="S35">
            <v>2</v>
          </cell>
          <cell r="T35">
            <v>2</v>
          </cell>
          <cell r="W35">
            <v>2</v>
          </cell>
          <cell r="Y35">
            <v>3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  <cell r="AF35">
            <v>1</v>
          </cell>
          <cell r="AG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Y35">
            <v>1</v>
          </cell>
          <cell r="AZ35">
            <v>1</v>
          </cell>
          <cell r="BA35">
            <v>2</v>
          </cell>
        </row>
        <row r="36">
          <cell r="A36" t="str">
            <v>0151446-0</v>
          </cell>
          <cell r="B36" t="str">
            <v xml:space="preserve"> ﾌﾚ-ﾑ,JP M2508-1</v>
          </cell>
          <cell r="D36">
            <v>6</v>
          </cell>
          <cell r="L36">
            <v>6</v>
          </cell>
          <cell r="O36">
            <v>4</v>
          </cell>
          <cell r="U36">
            <v>4</v>
          </cell>
          <cell r="V36">
            <v>4</v>
          </cell>
          <cell r="X36">
            <v>4</v>
          </cell>
          <cell r="AP36">
            <v>2</v>
          </cell>
          <cell r="AQ36">
            <v>2</v>
          </cell>
          <cell r="AR36">
            <v>2</v>
          </cell>
          <cell r="AS36">
            <v>2</v>
          </cell>
        </row>
        <row r="37">
          <cell r="A37" t="str">
            <v>0151450-9</v>
          </cell>
          <cell r="B37" t="str">
            <v xml:space="preserve"> ｱﾝｸﾞﾙ,ﾚ-ﾙ(L) M2511</v>
          </cell>
          <cell r="C37">
            <v>3</v>
          </cell>
          <cell r="E37">
            <v>3</v>
          </cell>
          <cell r="F37">
            <v>2</v>
          </cell>
          <cell r="G37">
            <v>3</v>
          </cell>
          <cell r="H37">
            <v>3</v>
          </cell>
          <cell r="I37">
            <v>3</v>
          </cell>
          <cell r="J37">
            <v>3</v>
          </cell>
          <cell r="K37">
            <v>3</v>
          </cell>
          <cell r="M37">
            <v>2</v>
          </cell>
          <cell r="N37">
            <v>2</v>
          </cell>
          <cell r="P37">
            <v>2</v>
          </cell>
          <cell r="Q37">
            <v>3</v>
          </cell>
          <cell r="R37">
            <v>3</v>
          </cell>
          <cell r="S37">
            <v>2</v>
          </cell>
          <cell r="T37">
            <v>2</v>
          </cell>
          <cell r="W37">
            <v>2</v>
          </cell>
          <cell r="Y37">
            <v>3</v>
          </cell>
          <cell r="AN37">
            <v>1</v>
          </cell>
          <cell r="BA37">
            <v>2</v>
          </cell>
        </row>
        <row r="38">
          <cell r="A38" t="str">
            <v>0151451-7</v>
          </cell>
          <cell r="B38" t="str">
            <v xml:space="preserve"> ｱﾝｸﾞﾙ,ﾚ-ﾙ(R) M2511</v>
          </cell>
          <cell r="C38">
            <v>3</v>
          </cell>
          <cell r="E38">
            <v>3</v>
          </cell>
          <cell r="F38">
            <v>2</v>
          </cell>
          <cell r="G38">
            <v>3</v>
          </cell>
          <cell r="H38">
            <v>3</v>
          </cell>
          <cell r="I38">
            <v>3</v>
          </cell>
          <cell r="J38">
            <v>3</v>
          </cell>
          <cell r="K38">
            <v>3</v>
          </cell>
          <cell r="M38">
            <v>2</v>
          </cell>
          <cell r="N38">
            <v>2</v>
          </cell>
          <cell r="P38">
            <v>2</v>
          </cell>
          <cell r="Q38">
            <v>3</v>
          </cell>
          <cell r="R38">
            <v>3</v>
          </cell>
          <cell r="S38">
            <v>2</v>
          </cell>
          <cell r="T38">
            <v>2</v>
          </cell>
          <cell r="W38">
            <v>2</v>
          </cell>
          <cell r="Y38">
            <v>3</v>
          </cell>
          <cell r="AN38">
            <v>1</v>
          </cell>
          <cell r="BA38">
            <v>2</v>
          </cell>
        </row>
        <row r="39">
          <cell r="A39" t="str">
            <v>0160801-5</v>
          </cell>
          <cell r="B39" t="str">
            <v xml:space="preserve"> ｱﾝｸﾞﾙ,ﾚ-ﾙ(L) M3111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O39">
            <v>1</v>
          </cell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</row>
        <row r="40">
          <cell r="A40" t="str">
            <v>0160819-8</v>
          </cell>
          <cell r="B40" t="str">
            <v xml:space="preserve"> ｱﾝｸﾞﾙ,ﾚ-ﾙ(R) M3111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  <cell r="AO40">
            <v>1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</row>
        <row r="41">
          <cell r="A41" t="str">
            <v>0160856-2</v>
          </cell>
          <cell r="B41" t="str">
            <v>ｶﾊﾞ-(U) M3104</v>
          </cell>
          <cell r="Z41">
            <v>1</v>
          </cell>
          <cell r="AA41">
            <v>1</v>
          </cell>
          <cell r="AF41">
            <v>1</v>
          </cell>
          <cell r="AG41">
            <v>1</v>
          </cell>
          <cell r="AL41">
            <v>1</v>
          </cell>
          <cell r="AO41">
            <v>1</v>
          </cell>
          <cell r="AT41">
            <v>1</v>
          </cell>
          <cell r="AU41">
            <v>1</v>
          </cell>
          <cell r="AZ41">
            <v>1</v>
          </cell>
        </row>
        <row r="42">
          <cell r="A42" t="str">
            <v>0468175-9</v>
          </cell>
          <cell r="B42" t="str">
            <v>ﾗﾍﾞﾙ,ﾚﾋﾞｼﾞﾖﾝ YRA-E8</v>
          </cell>
          <cell r="D42">
            <v>6</v>
          </cell>
          <cell r="E42">
            <v>6</v>
          </cell>
          <cell r="F42">
            <v>4</v>
          </cell>
          <cell r="G42">
            <v>3</v>
          </cell>
          <cell r="H42">
            <v>3</v>
          </cell>
          <cell r="K42">
            <v>6</v>
          </cell>
          <cell r="L42">
            <v>6</v>
          </cell>
          <cell r="O42">
            <v>4</v>
          </cell>
          <cell r="P42">
            <v>4</v>
          </cell>
          <cell r="S42">
            <v>4</v>
          </cell>
          <cell r="U42">
            <v>4</v>
          </cell>
          <cell r="V42">
            <v>4</v>
          </cell>
          <cell r="X42">
            <v>4</v>
          </cell>
          <cell r="AB42">
            <v>2</v>
          </cell>
          <cell r="AC42">
            <v>2</v>
          </cell>
          <cell r="AD42">
            <v>1</v>
          </cell>
          <cell r="AE42">
            <v>1</v>
          </cell>
          <cell r="AH42">
            <v>2</v>
          </cell>
          <cell r="AI42">
            <v>2</v>
          </cell>
          <cell r="AJ42">
            <v>2</v>
          </cell>
          <cell r="AK42">
            <v>2</v>
          </cell>
          <cell r="AN42">
            <v>2</v>
          </cell>
          <cell r="AP42">
            <v>2</v>
          </cell>
          <cell r="AQ42">
            <v>2</v>
          </cell>
          <cell r="AR42">
            <v>2</v>
          </cell>
          <cell r="AS42">
            <v>2</v>
          </cell>
          <cell r="AV42">
            <v>2</v>
          </cell>
          <cell r="AW42">
            <v>2</v>
          </cell>
          <cell r="AX42">
            <v>1</v>
          </cell>
          <cell r="AY42">
            <v>1</v>
          </cell>
          <cell r="BA42">
            <v>4</v>
          </cell>
        </row>
        <row r="43">
          <cell r="A43" t="str">
            <v>0592197-4</v>
          </cell>
          <cell r="B43" t="str">
            <v>3 SW SS-01-E(N)</v>
          </cell>
          <cell r="C43">
            <v>3</v>
          </cell>
          <cell r="E43">
            <v>3</v>
          </cell>
          <cell r="F43">
            <v>2</v>
          </cell>
          <cell r="G43">
            <v>3</v>
          </cell>
          <cell r="H43">
            <v>3</v>
          </cell>
          <cell r="I43">
            <v>3</v>
          </cell>
          <cell r="J43">
            <v>3</v>
          </cell>
          <cell r="K43">
            <v>3</v>
          </cell>
          <cell r="M43">
            <v>2</v>
          </cell>
          <cell r="N43">
            <v>2</v>
          </cell>
          <cell r="P43">
            <v>2</v>
          </cell>
          <cell r="Q43">
            <v>3</v>
          </cell>
          <cell r="R43">
            <v>3</v>
          </cell>
          <cell r="S43">
            <v>2</v>
          </cell>
          <cell r="T43">
            <v>2</v>
          </cell>
          <cell r="W43">
            <v>2</v>
          </cell>
          <cell r="Y43">
            <v>3</v>
          </cell>
          <cell r="AN43">
            <v>1</v>
          </cell>
          <cell r="BA43">
            <v>2</v>
          </cell>
        </row>
        <row r="44">
          <cell r="A44" t="str">
            <v>0633804-0</v>
          </cell>
          <cell r="B44" t="str">
            <v xml:space="preserve"> ｽﾍﾟ-ｻ M519</v>
          </cell>
          <cell r="E44">
            <v>3</v>
          </cell>
          <cell r="F44">
            <v>2</v>
          </cell>
          <cell r="K44">
            <v>3</v>
          </cell>
          <cell r="P44">
            <v>2</v>
          </cell>
          <cell r="S44">
            <v>2</v>
          </cell>
          <cell r="AB44">
            <v>1</v>
          </cell>
          <cell r="AC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N44">
            <v>1</v>
          </cell>
          <cell r="AV44">
            <v>1</v>
          </cell>
          <cell r="AW44">
            <v>1</v>
          </cell>
          <cell r="BA44">
            <v>2</v>
          </cell>
        </row>
        <row r="45">
          <cell r="A45" t="str">
            <v>1015525-2</v>
          </cell>
          <cell r="B45" t="str">
            <v xml:space="preserve"> ﾍﾞｱﾘﾝｸﾞ 80F-0605 ｵｲ</v>
          </cell>
          <cell r="C45">
            <v>6</v>
          </cell>
          <cell r="E45">
            <v>6</v>
          </cell>
          <cell r="F45">
            <v>4</v>
          </cell>
          <cell r="G45">
            <v>6</v>
          </cell>
          <cell r="H45">
            <v>6</v>
          </cell>
          <cell r="I45">
            <v>6</v>
          </cell>
          <cell r="J45">
            <v>6</v>
          </cell>
          <cell r="K45">
            <v>6</v>
          </cell>
          <cell r="M45">
            <v>4</v>
          </cell>
          <cell r="N45">
            <v>4</v>
          </cell>
          <cell r="P45">
            <v>4</v>
          </cell>
          <cell r="Q45">
            <v>6</v>
          </cell>
          <cell r="R45">
            <v>6</v>
          </cell>
          <cell r="S45">
            <v>4</v>
          </cell>
          <cell r="T45">
            <v>4</v>
          </cell>
          <cell r="W45">
            <v>4</v>
          </cell>
          <cell r="Y45">
            <v>6</v>
          </cell>
          <cell r="Z45">
            <v>2</v>
          </cell>
          <cell r="AA45">
            <v>2</v>
          </cell>
          <cell r="AB45">
            <v>2</v>
          </cell>
          <cell r="AC45">
            <v>2</v>
          </cell>
          <cell r="AD45">
            <v>2</v>
          </cell>
          <cell r="AE45">
            <v>2</v>
          </cell>
          <cell r="AF45">
            <v>2</v>
          </cell>
          <cell r="AG45">
            <v>2</v>
          </cell>
          <cell r="AH45">
            <v>2</v>
          </cell>
          <cell r="AI45">
            <v>2</v>
          </cell>
          <cell r="AJ45">
            <v>2</v>
          </cell>
          <cell r="AK45">
            <v>2</v>
          </cell>
          <cell r="AL45">
            <v>2</v>
          </cell>
          <cell r="AM45">
            <v>2</v>
          </cell>
          <cell r="AN45">
            <v>2</v>
          </cell>
          <cell r="AO45">
            <v>2</v>
          </cell>
          <cell r="AT45">
            <v>2</v>
          </cell>
          <cell r="AU45">
            <v>2</v>
          </cell>
          <cell r="AV45">
            <v>2</v>
          </cell>
          <cell r="AW45">
            <v>2</v>
          </cell>
          <cell r="AY45">
            <v>2</v>
          </cell>
          <cell r="AZ45">
            <v>2</v>
          </cell>
          <cell r="BA45">
            <v>4</v>
          </cell>
        </row>
        <row r="46">
          <cell r="A46" t="str">
            <v>1015743-3</v>
          </cell>
          <cell r="B46" t="str">
            <v xml:space="preserve"> ﾌﾟ-ﾘ AS-6505A ﾐﾈﾍﾞｱ</v>
          </cell>
          <cell r="C46">
            <v>3</v>
          </cell>
          <cell r="E46">
            <v>3</v>
          </cell>
          <cell r="F46">
            <v>2</v>
          </cell>
          <cell r="G46">
            <v>3</v>
          </cell>
          <cell r="H46">
            <v>3</v>
          </cell>
          <cell r="I46">
            <v>3</v>
          </cell>
          <cell r="J46">
            <v>3</v>
          </cell>
          <cell r="K46">
            <v>3</v>
          </cell>
          <cell r="M46">
            <v>2</v>
          </cell>
          <cell r="N46">
            <v>2</v>
          </cell>
          <cell r="P46">
            <v>2</v>
          </cell>
          <cell r="Q46">
            <v>3</v>
          </cell>
          <cell r="R46">
            <v>3</v>
          </cell>
          <cell r="S46">
            <v>2</v>
          </cell>
          <cell r="T46">
            <v>2</v>
          </cell>
          <cell r="W46">
            <v>2</v>
          </cell>
          <cell r="Y46">
            <v>3</v>
          </cell>
          <cell r="AN46">
            <v>1</v>
          </cell>
          <cell r="BA46">
            <v>2</v>
          </cell>
        </row>
        <row r="47">
          <cell r="A47" t="str">
            <v>1015786-7</v>
          </cell>
          <cell r="B47" t="str">
            <v xml:space="preserve"> ﾊﾞﾈ 2094 ｶﾄｳ ｽﾌﾟﾘﾝｸ</v>
          </cell>
          <cell r="Y47">
            <v>3</v>
          </cell>
          <cell r="AT47">
            <v>1</v>
          </cell>
          <cell r="AU47">
            <v>1</v>
          </cell>
          <cell r="AZ47">
            <v>1</v>
          </cell>
        </row>
        <row r="48">
          <cell r="A48" t="str">
            <v>1015851-0</v>
          </cell>
          <cell r="B48" t="str">
            <v xml:space="preserve"> ｱｼ C-30-CS-4 ﾀｷｹﾞﾝ</v>
          </cell>
          <cell r="C48">
            <v>3</v>
          </cell>
          <cell r="E48">
            <v>3</v>
          </cell>
          <cell r="F48">
            <v>2</v>
          </cell>
          <cell r="G48">
            <v>3</v>
          </cell>
          <cell r="H48">
            <v>3</v>
          </cell>
          <cell r="I48">
            <v>3</v>
          </cell>
          <cell r="J48">
            <v>3</v>
          </cell>
          <cell r="K48">
            <v>3</v>
          </cell>
          <cell r="M48">
            <v>2</v>
          </cell>
          <cell r="N48">
            <v>2</v>
          </cell>
          <cell r="P48">
            <v>2</v>
          </cell>
          <cell r="Q48">
            <v>3</v>
          </cell>
          <cell r="R48">
            <v>3</v>
          </cell>
          <cell r="S48">
            <v>2</v>
          </cell>
          <cell r="T48">
            <v>2</v>
          </cell>
          <cell r="W48">
            <v>2</v>
          </cell>
          <cell r="Y48">
            <v>3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  <cell r="AN48">
            <v>1</v>
          </cell>
          <cell r="AO48">
            <v>1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1</v>
          </cell>
          <cell r="AZ48">
            <v>1</v>
          </cell>
          <cell r="BA48">
            <v>2</v>
          </cell>
        </row>
        <row r="49">
          <cell r="A49" t="str">
            <v>1022942-6</v>
          </cell>
          <cell r="B49" t="str">
            <v xml:space="preserve"> ｽﾍﾟ-ｻ 1382309-60105</v>
          </cell>
          <cell r="C49">
            <v>6</v>
          </cell>
          <cell r="E49">
            <v>6</v>
          </cell>
          <cell r="F49">
            <v>4</v>
          </cell>
          <cell r="G49">
            <v>6</v>
          </cell>
          <cell r="H49">
            <v>6</v>
          </cell>
          <cell r="I49">
            <v>6</v>
          </cell>
          <cell r="J49">
            <v>6</v>
          </cell>
          <cell r="K49">
            <v>6</v>
          </cell>
          <cell r="M49">
            <v>4</v>
          </cell>
          <cell r="N49">
            <v>4</v>
          </cell>
          <cell r="P49">
            <v>4</v>
          </cell>
          <cell r="Q49">
            <v>6</v>
          </cell>
          <cell r="R49">
            <v>6</v>
          </cell>
          <cell r="S49">
            <v>4</v>
          </cell>
          <cell r="T49">
            <v>4</v>
          </cell>
          <cell r="W49">
            <v>4</v>
          </cell>
          <cell r="Y49">
            <v>6</v>
          </cell>
          <cell r="Z49">
            <v>2</v>
          </cell>
          <cell r="AA49">
            <v>2</v>
          </cell>
          <cell r="AB49">
            <v>2</v>
          </cell>
          <cell r="AC49">
            <v>2</v>
          </cell>
          <cell r="AD49">
            <v>2</v>
          </cell>
          <cell r="AE49">
            <v>2</v>
          </cell>
          <cell r="AF49">
            <v>2</v>
          </cell>
          <cell r="AG49">
            <v>2</v>
          </cell>
          <cell r="AH49">
            <v>2</v>
          </cell>
          <cell r="AI49">
            <v>2</v>
          </cell>
          <cell r="AJ49">
            <v>2</v>
          </cell>
          <cell r="AK49">
            <v>2</v>
          </cell>
          <cell r="AL49">
            <v>2</v>
          </cell>
          <cell r="AM49">
            <v>2</v>
          </cell>
          <cell r="AN49">
            <v>2</v>
          </cell>
          <cell r="AO49">
            <v>2</v>
          </cell>
          <cell r="AT49">
            <v>2</v>
          </cell>
          <cell r="AU49">
            <v>2</v>
          </cell>
          <cell r="AV49">
            <v>2</v>
          </cell>
          <cell r="AW49">
            <v>2</v>
          </cell>
          <cell r="AY49">
            <v>2</v>
          </cell>
          <cell r="AZ49">
            <v>2</v>
          </cell>
          <cell r="BA49">
            <v>4</v>
          </cell>
        </row>
        <row r="50">
          <cell r="A50" t="str">
            <v>1022949-3</v>
          </cell>
          <cell r="B50" t="str">
            <v xml:space="preserve"> ﾛ-ﾗ EUSB102 ｺｳﾖｳ ｻﾝ</v>
          </cell>
          <cell r="C50">
            <v>6</v>
          </cell>
          <cell r="E50">
            <v>6</v>
          </cell>
          <cell r="F50">
            <v>4</v>
          </cell>
          <cell r="G50">
            <v>6</v>
          </cell>
          <cell r="H50">
            <v>6</v>
          </cell>
          <cell r="I50">
            <v>6</v>
          </cell>
          <cell r="J50">
            <v>6</v>
          </cell>
          <cell r="K50">
            <v>6</v>
          </cell>
          <cell r="M50">
            <v>4</v>
          </cell>
          <cell r="N50">
            <v>4</v>
          </cell>
          <cell r="P50">
            <v>4</v>
          </cell>
          <cell r="Q50">
            <v>6</v>
          </cell>
          <cell r="R50">
            <v>6</v>
          </cell>
          <cell r="S50">
            <v>4</v>
          </cell>
          <cell r="T50">
            <v>4</v>
          </cell>
          <cell r="W50">
            <v>4</v>
          </cell>
          <cell r="Y50">
            <v>6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  <cell r="AF50">
            <v>1</v>
          </cell>
          <cell r="AG50">
            <v>1</v>
          </cell>
          <cell r="AH50">
            <v>1</v>
          </cell>
          <cell r="AI50">
            <v>1</v>
          </cell>
          <cell r="AJ50">
            <v>1</v>
          </cell>
          <cell r="AK50">
            <v>1</v>
          </cell>
          <cell r="AL50">
            <v>1</v>
          </cell>
          <cell r="AM50">
            <v>1</v>
          </cell>
          <cell r="AN50">
            <v>2</v>
          </cell>
          <cell r="AO50">
            <v>1</v>
          </cell>
          <cell r="AT50">
            <v>1</v>
          </cell>
          <cell r="AU50">
            <v>1</v>
          </cell>
          <cell r="AV50">
            <v>1</v>
          </cell>
          <cell r="AW50">
            <v>1</v>
          </cell>
          <cell r="AY50">
            <v>1</v>
          </cell>
          <cell r="AZ50">
            <v>1</v>
          </cell>
          <cell r="BA50">
            <v>4</v>
          </cell>
        </row>
        <row r="51">
          <cell r="A51" t="str">
            <v>1032711-8</v>
          </cell>
          <cell r="B51" t="str">
            <v xml:space="preserve"> ﾀﾂﾋﾟﾝﾈｼﾞ,+ ﾅﾍﾞ M2X6</v>
          </cell>
          <cell r="C51">
            <v>6</v>
          </cell>
          <cell r="E51">
            <v>6</v>
          </cell>
          <cell r="F51">
            <v>4</v>
          </cell>
          <cell r="G51">
            <v>6</v>
          </cell>
          <cell r="H51">
            <v>6</v>
          </cell>
          <cell r="I51">
            <v>6</v>
          </cell>
          <cell r="J51">
            <v>6</v>
          </cell>
          <cell r="K51">
            <v>6</v>
          </cell>
          <cell r="M51">
            <v>4</v>
          </cell>
          <cell r="N51">
            <v>4</v>
          </cell>
          <cell r="P51">
            <v>4</v>
          </cell>
          <cell r="Q51">
            <v>6</v>
          </cell>
          <cell r="R51">
            <v>6</v>
          </cell>
          <cell r="S51">
            <v>4</v>
          </cell>
          <cell r="T51">
            <v>4</v>
          </cell>
          <cell r="W51">
            <v>4</v>
          </cell>
          <cell r="Y51">
            <v>6</v>
          </cell>
          <cell r="Z51">
            <v>2</v>
          </cell>
          <cell r="AA51">
            <v>2</v>
          </cell>
          <cell r="AB51">
            <v>2</v>
          </cell>
          <cell r="AC51">
            <v>2</v>
          </cell>
          <cell r="AD51">
            <v>2</v>
          </cell>
          <cell r="AE51">
            <v>2</v>
          </cell>
          <cell r="AF51">
            <v>2</v>
          </cell>
          <cell r="AG51">
            <v>2</v>
          </cell>
          <cell r="AH51">
            <v>2</v>
          </cell>
          <cell r="AI51">
            <v>2</v>
          </cell>
          <cell r="AJ51">
            <v>2</v>
          </cell>
          <cell r="AK51">
            <v>2</v>
          </cell>
          <cell r="AL51">
            <v>2</v>
          </cell>
          <cell r="AM51">
            <v>2</v>
          </cell>
          <cell r="AN51">
            <v>2</v>
          </cell>
          <cell r="AO51">
            <v>2</v>
          </cell>
          <cell r="AT51">
            <v>2</v>
          </cell>
          <cell r="AU51">
            <v>2</v>
          </cell>
          <cell r="AV51">
            <v>2</v>
          </cell>
          <cell r="AW51">
            <v>2</v>
          </cell>
          <cell r="AY51">
            <v>2</v>
          </cell>
          <cell r="AZ51">
            <v>2</v>
          </cell>
          <cell r="BA51">
            <v>4</v>
          </cell>
        </row>
        <row r="52">
          <cell r="A52" t="str">
            <v>1037129-0</v>
          </cell>
          <cell r="B52" t="str">
            <v xml:space="preserve"> N,ﾌﾟﾂｼﾕ ｼﾞｸ 3 ｵﾁｱｲ</v>
          </cell>
          <cell r="C52">
            <v>3</v>
          </cell>
          <cell r="E52">
            <v>3</v>
          </cell>
          <cell r="F52">
            <v>2</v>
          </cell>
          <cell r="G52">
            <v>3</v>
          </cell>
          <cell r="H52">
            <v>3</v>
          </cell>
          <cell r="I52">
            <v>3</v>
          </cell>
          <cell r="J52">
            <v>3</v>
          </cell>
          <cell r="K52">
            <v>3</v>
          </cell>
          <cell r="M52">
            <v>2</v>
          </cell>
          <cell r="N52">
            <v>2</v>
          </cell>
          <cell r="P52">
            <v>2</v>
          </cell>
          <cell r="Q52">
            <v>3</v>
          </cell>
          <cell r="R52">
            <v>3</v>
          </cell>
          <cell r="S52">
            <v>2</v>
          </cell>
          <cell r="T52">
            <v>2</v>
          </cell>
          <cell r="W52">
            <v>2</v>
          </cell>
          <cell r="Y52">
            <v>3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1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Y52">
            <v>1</v>
          </cell>
          <cell r="AZ52">
            <v>1</v>
          </cell>
          <cell r="BA52">
            <v>2</v>
          </cell>
        </row>
        <row r="53">
          <cell r="A53" t="str">
            <v>1041573-4</v>
          </cell>
          <cell r="B53" t="str">
            <v xml:space="preserve"> ﾊﾞﾈ 1044 ｶﾄｳ ｽﾌﾟﾘﾝｸ</v>
          </cell>
          <cell r="E53">
            <v>3</v>
          </cell>
          <cell r="F53">
            <v>2</v>
          </cell>
          <cell r="K53">
            <v>3</v>
          </cell>
          <cell r="P53">
            <v>2</v>
          </cell>
          <cell r="S53">
            <v>2</v>
          </cell>
          <cell r="AB53">
            <v>1</v>
          </cell>
          <cell r="AC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N53">
            <v>1</v>
          </cell>
          <cell r="AV53">
            <v>1</v>
          </cell>
          <cell r="AW53">
            <v>1</v>
          </cell>
          <cell r="BA53">
            <v>2</v>
          </cell>
        </row>
        <row r="54">
          <cell r="A54" t="str">
            <v>1042669-8</v>
          </cell>
          <cell r="B54" t="str">
            <v xml:space="preserve"> ﾊﾞﾈ 6573 ｶﾄｳ ｽﾌﾟﾘﾝｸ</v>
          </cell>
          <cell r="D54">
            <v>6</v>
          </cell>
          <cell r="L54">
            <v>6</v>
          </cell>
          <cell r="O54">
            <v>4</v>
          </cell>
          <cell r="U54">
            <v>4</v>
          </cell>
          <cell r="V54">
            <v>4</v>
          </cell>
          <cell r="X54">
            <v>4</v>
          </cell>
          <cell r="AP54">
            <v>2</v>
          </cell>
          <cell r="AQ54">
            <v>2</v>
          </cell>
          <cell r="AR54">
            <v>2</v>
          </cell>
          <cell r="AS54">
            <v>2</v>
          </cell>
        </row>
        <row r="55">
          <cell r="A55" t="str">
            <v>1064906-9</v>
          </cell>
          <cell r="B55" t="str">
            <v xml:space="preserve"> ﾍﾞｱﾘﾝｸﾞ 694ZZ-BH KP</v>
          </cell>
          <cell r="D55">
            <v>6</v>
          </cell>
          <cell r="L55">
            <v>6</v>
          </cell>
          <cell r="O55">
            <v>4</v>
          </cell>
          <cell r="U55">
            <v>4</v>
          </cell>
          <cell r="V55">
            <v>4</v>
          </cell>
          <cell r="X55">
            <v>4</v>
          </cell>
          <cell r="AP55">
            <v>2</v>
          </cell>
          <cell r="AQ55">
            <v>2</v>
          </cell>
          <cell r="AR55">
            <v>2</v>
          </cell>
          <cell r="AS55">
            <v>2</v>
          </cell>
        </row>
        <row r="56">
          <cell r="A56" t="str">
            <v>1067320-2</v>
          </cell>
          <cell r="B56" t="str">
            <v xml:space="preserve"> ﾊﾞﾝﾄﾞ ﾎﾙﾀﾞ LWS-1S ｷ</v>
          </cell>
          <cell r="C56">
            <v>3</v>
          </cell>
          <cell r="E56">
            <v>3</v>
          </cell>
          <cell r="F56">
            <v>2</v>
          </cell>
          <cell r="G56">
            <v>3</v>
          </cell>
          <cell r="H56">
            <v>3</v>
          </cell>
          <cell r="I56">
            <v>3</v>
          </cell>
          <cell r="J56">
            <v>3</v>
          </cell>
          <cell r="K56">
            <v>3</v>
          </cell>
          <cell r="M56">
            <v>2</v>
          </cell>
          <cell r="N56">
            <v>2</v>
          </cell>
          <cell r="P56">
            <v>2</v>
          </cell>
          <cell r="Q56">
            <v>3</v>
          </cell>
          <cell r="R56">
            <v>3</v>
          </cell>
          <cell r="S56">
            <v>2</v>
          </cell>
          <cell r="T56">
            <v>2</v>
          </cell>
          <cell r="W56">
            <v>2</v>
          </cell>
          <cell r="Y56">
            <v>3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N56">
            <v>1</v>
          </cell>
          <cell r="AO56">
            <v>1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1</v>
          </cell>
          <cell r="AY56">
            <v>1</v>
          </cell>
          <cell r="AZ56">
            <v>1</v>
          </cell>
          <cell r="BA56">
            <v>2</v>
          </cell>
        </row>
        <row r="57">
          <cell r="A57" t="str">
            <v>1067345-8</v>
          </cell>
          <cell r="B57" t="str">
            <v xml:space="preserve"> ﾊﾞﾈ 2157 ｶﾄｳ ｽﾌﾟﾘﾝｸ</v>
          </cell>
          <cell r="C57">
            <v>3</v>
          </cell>
          <cell r="E57">
            <v>3</v>
          </cell>
          <cell r="F57">
            <v>2</v>
          </cell>
          <cell r="G57">
            <v>3</v>
          </cell>
          <cell r="H57">
            <v>3</v>
          </cell>
          <cell r="I57">
            <v>3</v>
          </cell>
          <cell r="J57">
            <v>3</v>
          </cell>
          <cell r="K57">
            <v>3</v>
          </cell>
          <cell r="M57">
            <v>2</v>
          </cell>
          <cell r="N57">
            <v>2</v>
          </cell>
          <cell r="P57">
            <v>2</v>
          </cell>
          <cell r="Q57">
            <v>3</v>
          </cell>
          <cell r="R57">
            <v>3</v>
          </cell>
          <cell r="S57">
            <v>2</v>
          </cell>
          <cell r="T57">
            <v>2</v>
          </cell>
          <cell r="W57">
            <v>2</v>
          </cell>
          <cell r="Y57">
            <v>3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  <cell r="AM57">
            <v>1</v>
          </cell>
          <cell r="AN57">
            <v>1</v>
          </cell>
          <cell r="AO57">
            <v>1</v>
          </cell>
          <cell r="AT57">
            <v>1</v>
          </cell>
          <cell r="AU57">
            <v>1</v>
          </cell>
          <cell r="AV57">
            <v>1</v>
          </cell>
          <cell r="AW57">
            <v>1</v>
          </cell>
          <cell r="AX57">
            <v>1</v>
          </cell>
          <cell r="AY57">
            <v>1</v>
          </cell>
          <cell r="AZ57">
            <v>1</v>
          </cell>
          <cell r="BA57">
            <v>2</v>
          </cell>
        </row>
        <row r="58">
          <cell r="A58" t="str">
            <v>1069703-9</v>
          </cell>
          <cell r="B58" t="str">
            <v>3 CN TCS2250-01-2011</v>
          </cell>
          <cell r="C58">
            <v>6</v>
          </cell>
          <cell r="E58">
            <v>6</v>
          </cell>
          <cell r="F58">
            <v>4</v>
          </cell>
          <cell r="G58">
            <v>6</v>
          </cell>
          <cell r="H58">
            <v>6</v>
          </cell>
          <cell r="I58">
            <v>6</v>
          </cell>
          <cell r="J58">
            <v>6</v>
          </cell>
          <cell r="K58">
            <v>6</v>
          </cell>
          <cell r="M58">
            <v>4</v>
          </cell>
          <cell r="N58">
            <v>4</v>
          </cell>
          <cell r="P58">
            <v>4</v>
          </cell>
          <cell r="Q58">
            <v>6</v>
          </cell>
          <cell r="R58">
            <v>6</v>
          </cell>
          <cell r="S58">
            <v>4</v>
          </cell>
          <cell r="T58">
            <v>4</v>
          </cell>
          <cell r="W58">
            <v>4</v>
          </cell>
          <cell r="Y58">
            <v>6</v>
          </cell>
          <cell r="AN58">
            <v>2</v>
          </cell>
          <cell r="BA58">
            <v>4</v>
          </cell>
        </row>
        <row r="59">
          <cell r="A59" t="str">
            <v>1072876-7</v>
          </cell>
          <cell r="B59" t="str">
            <v xml:space="preserve"> ﾍﾞｱﾘﾝｸﾞ 80B-0808 ｵｲ</v>
          </cell>
          <cell r="AB59">
            <v>3</v>
          </cell>
          <cell r="AC59">
            <v>3</v>
          </cell>
          <cell r="AH59">
            <v>3</v>
          </cell>
          <cell r="AI59">
            <v>3</v>
          </cell>
          <cell r="AJ59">
            <v>3</v>
          </cell>
          <cell r="AK59">
            <v>3</v>
          </cell>
          <cell r="AV59">
            <v>3</v>
          </cell>
          <cell r="AW59">
            <v>3</v>
          </cell>
        </row>
        <row r="60">
          <cell r="A60" t="str">
            <v>1072894-5</v>
          </cell>
          <cell r="B60" t="str">
            <v xml:space="preserve"> ﾊﾞﾈ 1077 ｶﾄｳ ｽﾌﾟﾘﾝｸ</v>
          </cell>
          <cell r="C60">
            <v>6</v>
          </cell>
          <cell r="E60">
            <v>6</v>
          </cell>
          <cell r="F60">
            <v>4</v>
          </cell>
          <cell r="G60">
            <v>6</v>
          </cell>
          <cell r="H60">
            <v>6</v>
          </cell>
          <cell r="I60">
            <v>6</v>
          </cell>
          <cell r="J60">
            <v>6</v>
          </cell>
          <cell r="K60">
            <v>6</v>
          </cell>
          <cell r="M60">
            <v>4</v>
          </cell>
          <cell r="N60">
            <v>4</v>
          </cell>
          <cell r="P60">
            <v>4</v>
          </cell>
          <cell r="Q60">
            <v>6</v>
          </cell>
          <cell r="R60">
            <v>6</v>
          </cell>
          <cell r="S60">
            <v>4</v>
          </cell>
          <cell r="T60">
            <v>4</v>
          </cell>
          <cell r="W60">
            <v>4</v>
          </cell>
          <cell r="Y60">
            <v>6</v>
          </cell>
          <cell r="AN60">
            <v>2</v>
          </cell>
          <cell r="BA60">
            <v>4</v>
          </cell>
        </row>
        <row r="61">
          <cell r="A61" t="str">
            <v>1072908-9</v>
          </cell>
          <cell r="B61" t="str">
            <v xml:space="preserve"> ﾌﾟ-ﾘ AS-6503A ﾐﾈﾍﾞｱ</v>
          </cell>
          <cell r="C61">
            <v>18</v>
          </cell>
          <cell r="E61">
            <v>18</v>
          </cell>
          <cell r="F61">
            <v>12</v>
          </cell>
          <cell r="G61">
            <v>18</v>
          </cell>
          <cell r="H61">
            <v>18</v>
          </cell>
          <cell r="I61">
            <v>18</v>
          </cell>
          <cell r="J61">
            <v>18</v>
          </cell>
          <cell r="K61">
            <v>18</v>
          </cell>
          <cell r="M61">
            <v>12</v>
          </cell>
          <cell r="N61">
            <v>12</v>
          </cell>
          <cell r="P61">
            <v>12</v>
          </cell>
          <cell r="Q61">
            <v>18</v>
          </cell>
          <cell r="R61">
            <v>18</v>
          </cell>
          <cell r="S61">
            <v>12</v>
          </cell>
          <cell r="T61">
            <v>12</v>
          </cell>
          <cell r="W61">
            <v>12</v>
          </cell>
          <cell r="Y61">
            <v>18</v>
          </cell>
          <cell r="Z61">
            <v>5</v>
          </cell>
          <cell r="AA61">
            <v>5</v>
          </cell>
          <cell r="AB61">
            <v>5</v>
          </cell>
          <cell r="AC61">
            <v>5</v>
          </cell>
          <cell r="AD61">
            <v>5</v>
          </cell>
          <cell r="AE61">
            <v>5</v>
          </cell>
          <cell r="AF61">
            <v>5</v>
          </cell>
          <cell r="AG61">
            <v>5</v>
          </cell>
          <cell r="AH61">
            <v>5</v>
          </cell>
          <cell r="AI61">
            <v>5</v>
          </cell>
          <cell r="AJ61">
            <v>5</v>
          </cell>
          <cell r="AK61">
            <v>5</v>
          </cell>
          <cell r="AL61">
            <v>5</v>
          </cell>
          <cell r="AM61">
            <v>5</v>
          </cell>
          <cell r="AN61">
            <v>6</v>
          </cell>
          <cell r="AO61">
            <v>5</v>
          </cell>
          <cell r="AT61">
            <v>5</v>
          </cell>
          <cell r="AU61">
            <v>5</v>
          </cell>
          <cell r="AV61">
            <v>5</v>
          </cell>
          <cell r="AW61">
            <v>5</v>
          </cell>
          <cell r="AY61">
            <v>5</v>
          </cell>
          <cell r="AZ61">
            <v>5</v>
          </cell>
          <cell r="BA61">
            <v>12</v>
          </cell>
        </row>
        <row r="62">
          <cell r="A62" t="str">
            <v>1073620-4</v>
          </cell>
          <cell r="B62" t="str">
            <v xml:space="preserve"> ﾍﾞｱﾘﾝｸﾞ MR104ZZ-BH</v>
          </cell>
          <cell r="D62">
            <v>6</v>
          </cell>
          <cell r="L62">
            <v>6</v>
          </cell>
          <cell r="O62">
            <v>4</v>
          </cell>
          <cell r="U62">
            <v>4</v>
          </cell>
          <cell r="V62">
            <v>4</v>
          </cell>
          <cell r="X62">
            <v>4</v>
          </cell>
          <cell r="AP62">
            <v>2</v>
          </cell>
          <cell r="AQ62">
            <v>2</v>
          </cell>
          <cell r="AR62">
            <v>2</v>
          </cell>
          <cell r="AS62">
            <v>2</v>
          </cell>
        </row>
        <row r="63">
          <cell r="A63" t="str">
            <v>1073624-7</v>
          </cell>
          <cell r="B63" t="str">
            <v xml:space="preserve"> ﾍﾞｱﾘﾝｸﾞ MF105ZZS-BH</v>
          </cell>
          <cell r="E63">
            <v>39</v>
          </cell>
          <cell r="F63">
            <v>26</v>
          </cell>
          <cell r="K63">
            <v>39</v>
          </cell>
          <cell r="P63">
            <v>26</v>
          </cell>
          <cell r="S63">
            <v>26</v>
          </cell>
          <cell r="AB63">
            <v>10</v>
          </cell>
          <cell r="AC63">
            <v>10</v>
          </cell>
          <cell r="AH63">
            <v>10</v>
          </cell>
          <cell r="AI63">
            <v>10</v>
          </cell>
          <cell r="AJ63">
            <v>10</v>
          </cell>
          <cell r="AK63">
            <v>10</v>
          </cell>
          <cell r="AN63">
            <v>13</v>
          </cell>
          <cell r="AV63">
            <v>10</v>
          </cell>
          <cell r="AW63">
            <v>10</v>
          </cell>
          <cell r="BA63">
            <v>26</v>
          </cell>
        </row>
        <row r="64">
          <cell r="A64" t="str">
            <v>1073626-3</v>
          </cell>
          <cell r="B64" t="str">
            <v xml:space="preserve"> ﾍﾞｱﾘﾝｸﾞ MR106ZZS-BH</v>
          </cell>
          <cell r="C64">
            <v>18</v>
          </cell>
          <cell r="D64">
            <v>24</v>
          </cell>
          <cell r="E64">
            <v>18</v>
          </cell>
          <cell r="F64">
            <v>12</v>
          </cell>
          <cell r="G64">
            <v>18</v>
          </cell>
          <cell r="H64">
            <v>18</v>
          </cell>
          <cell r="I64">
            <v>18</v>
          </cell>
          <cell r="J64">
            <v>18</v>
          </cell>
          <cell r="K64">
            <v>18</v>
          </cell>
          <cell r="L64">
            <v>24</v>
          </cell>
          <cell r="M64">
            <v>12</v>
          </cell>
          <cell r="N64">
            <v>12</v>
          </cell>
          <cell r="O64">
            <v>16</v>
          </cell>
          <cell r="P64">
            <v>12</v>
          </cell>
          <cell r="Q64">
            <v>18</v>
          </cell>
          <cell r="R64">
            <v>18</v>
          </cell>
          <cell r="S64">
            <v>12</v>
          </cell>
          <cell r="T64">
            <v>12</v>
          </cell>
          <cell r="U64">
            <v>16</v>
          </cell>
          <cell r="V64">
            <v>16</v>
          </cell>
          <cell r="W64">
            <v>12</v>
          </cell>
          <cell r="X64">
            <v>16</v>
          </cell>
          <cell r="Y64">
            <v>18</v>
          </cell>
          <cell r="Z64">
            <v>6</v>
          </cell>
          <cell r="AA64">
            <v>6</v>
          </cell>
          <cell r="AB64">
            <v>6</v>
          </cell>
          <cell r="AC64">
            <v>6</v>
          </cell>
          <cell r="AD64">
            <v>6</v>
          </cell>
          <cell r="AE64">
            <v>6</v>
          </cell>
          <cell r="AF64">
            <v>6</v>
          </cell>
          <cell r="AG64">
            <v>6</v>
          </cell>
          <cell r="AH64">
            <v>6</v>
          </cell>
          <cell r="AI64">
            <v>6</v>
          </cell>
          <cell r="AJ64">
            <v>6</v>
          </cell>
          <cell r="AK64">
            <v>6</v>
          </cell>
          <cell r="AL64">
            <v>6</v>
          </cell>
          <cell r="AM64">
            <v>6</v>
          </cell>
          <cell r="AN64">
            <v>6</v>
          </cell>
          <cell r="AO64">
            <v>6</v>
          </cell>
          <cell r="AP64">
            <v>8</v>
          </cell>
          <cell r="AQ64">
            <v>8</v>
          </cell>
          <cell r="AR64">
            <v>8</v>
          </cell>
          <cell r="AS64">
            <v>8</v>
          </cell>
          <cell r="AT64">
            <v>6</v>
          </cell>
          <cell r="AU64">
            <v>6</v>
          </cell>
          <cell r="AV64">
            <v>6</v>
          </cell>
          <cell r="AW64">
            <v>6</v>
          </cell>
          <cell r="AY64">
            <v>6</v>
          </cell>
          <cell r="AZ64">
            <v>6</v>
          </cell>
          <cell r="BA64">
            <v>12</v>
          </cell>
        </row>
        <row r="65">
          <cell r="A65" t="str">
            <v>1073627-1</v>
          </cell>
          <cell r="B65" t="str">
            <v xml:space="preserve"> ﾍﾞｱﾘﾝｸﾞ MR126ZZ-BH</v>
          </cell>
          <cell r="C65">
            <v>6</v>
          </cell>
          <cell r="E65">
            <v>9</v>
          </cell>
          <cell r="F65">
            <v>6</v>
          </cell>
          <cell r="G65">
            <v>6</v>
          </cell>
          <cell r="H65">
            <v>6</v>
          </cell>
          <cell r="I65">
            <v>6</v>
          </cell>
          <cell r="J65">
            <v>6</v>
          </cell>
          <cell r="K65">
            <v>9</v>
          </cell>
          <cell r="M65">
            <v>4</v>
          </cell>
          <cell r="N65">
            <v>4</v>
          </cell>
          <cell r="P65">
            <v>6</v>
          </cell>
          <cell r="Q65">
            <v>6</v>
          </cell>
          <cell r="R65">
            <v>6</v>
          </cell>
          <cell r="S65">
            <v>6</v>
          </cell>
          <cell r="T65">
            <v>4</v>
          </cell>
          <cell r="W65">
            <v>4</v>
          </cell>
          <cell r="Y65">
            <v>6</v>
          </cell>
          <cell r="AN65">
            <v>3</v>
          </cell>
          <cell r="BA65">
            <v>6</v>
          </cell>
        </row>
        <row r="66">
          <cell r="A66" t="str">
            <v>1073629-8</v>
          </cell>
          <cell r="B66" t="str">
            <v xml:space="preserve"> ﾍﾞｱﾘﾝｸﾞ MF126ZZ-BH</v>
          </cell>
          <cell r="C66">
            <v>36</v>
          </cell>
          <cell r="E66">
            <v>72</v>
          </cell>
          <cell r="F66">
            <v>48</v>
          </cell>
          <cell r="G66">
            <v>60</v>
          </cell>
          <cell r="H66">
            <v>60</v>
          </cell>
          <cell r="I66">
            <v>36</v>
          </cell>
          <cell r="J66">
            <v>36</v>
          </cell>
          <cell r="K66">
            <v>72</v>
          </cell>
          <cell r="P66">
            <v>48</v>
          </cell>
          <cell r="Q66">
            <v>36</v>
          </cell>
          <cell r="R66">
            <v>36</v>
          </cell>
          <cell r="S66">
            <v>48</v>
          </cell>
          <cell r="W66">
            <v>24</v>
          </cell>
          <cell r="Y66">
            <v>36</v>
          </cell>
          <cell r="AN66">
            <v>24</v>
          </cell>
          <cell r="BA66">
            <v>48</v>
          </cell>
        </row>
        <row r="67">
          <cell r="A67" t="str">
            <v>1073640-9</v>
          </cell>
          <cell r="B67" t="str">
            <v xml:space="preserve"> ﾛﾂｸ 301S-R90B TA000</v>
          </cell>
          <cell r="AU67">
            <v>1</v>
          </cell>
          <cell r="AZ67">
            <v>1</v>
          </cell>
        </row>
        <row r="68">
          <cell r="A68" t="str">
            <v>1077596-0</v>
          </cell>
          <cell r="B68" t="str">
            <v xml:space="preserve"> ﾍﾞｱﾘﾝｸﾞ MF128ZZ-BH</v>
          </cell>
          <cell r="C68">
            <v>6</v>
          </cell>
          <cell r="E68">
            <v>6</v>
          </cell>
          <cell r="F68">
            <v>4</v>
          </cell>
          <cell r="G68">
            <v>6</v>
          </cell>
          <cell r="H68">
            <v>6</v>
          </cell>
          <cell r="I68">
            <v>6</v>
          </cell>
          <cell r="J68">
            <v>6</v>
          </cell>
          <cell r="K68">
            <v>6</v>
          </cell>
          <cell r="M68">
            <v>4</v>
          </cell>
          <cell r="N68">
            <v>4</v>
          </cell>
          <cell r="P68">
            <v>4</v>
          </cell>
          <cell r="Q68">
            <v>6</v>
          </cell>
          <cell r="R68">
            <v>6</v>
          </cell>
          <cell r="S68">
            <v>4</v>
          </cell>
          <cell r="T68">
            <v>4</v>
          </cell>
          <cell r="W68">
            <v>4</v>
          </cell>
          <cell r="Y68">
            <v>6</v>
          </cell>
          <cell r="Z68">
            <v>2</v>
          </cell>
          <cell r="AA68">
            <v>2</v>
          </cell>
          <cell r="AB68">
            <v>2</v>
          </cell>
          <cell r="AC68">
            <v>2</v>
          </cell>
          <cell r="AD68">
            <v>2</v>
          </cell>
          <cell r="AE68">
            <v>2</v>
          </cell>
          <cell r="AF68">
            <v>2</v>
          </cell>
          <cell r="AG68">
            <v>2</v>
          </cell>
          <cell r="AH68">
            <v>2</v>
          </cell>
          <cell r="AI68">
            <v>2</v>
          </cell>
          <cell r="AJ68">
            <v>2</v>
          </cell>
          <cell r="AK68">
            <v>2</v>
          </cell>
          <cell r="AL68">
            <v>2</v>
          </cell>
          <cell r="AM68">
            <v>2</v>
          </cell>
          <cell r="AN68">
            <v>2</v>
          </cell>
          <cell r="AO68">
            <v>2</v>
          </cell>
          <cell r="AT68">
            <v>2</v>
          </cell>
          <cell r="AU68">
            <v>2</v>
          </cell>
          <cell r="AV68">
            <v>2</v>
          </cell>
          <cell r="AW68">
            <v>2</v>
          </cell>
          <cell r="AY68">
            <v>2</v>
          </cell>
          <cell r="AZ68">
            <v>2</v>
          </cell>
          <cell r="BA68">
            <v>4</v>
          </cell>
        </row>
        <row r="69">
          <cell r="A69" t="str">
            <v>1082168-6</v>
          </cell>
          <cell r="B69" t="str">
            <v xml:space="preserve"> ﾍﾞｱﾘﾝｸﾞ 80F-0603 ｵｲ</v>
          </cell>
          <cell r="C69">
            <v>6</v>
          </cell>
          <cell r="E69">
            <v>6</v>
          </cell>
          <cell r="F69">
            <v>4</v>
          </cell>
          <cell r="G69">
            <v>6</v>
          </cell>
          <cell r="H69">
            <v>6</v>
          </cell>
          <cell r="I69">
            <v>6</v>
          </cell>
          <cell r="J69">
            <v>6</v>
          </cell>
          <cell r="K69">
            <v>6</v>
          </cell>
          <cell r="M69">
            <v>4</v>
          </cell>
          <cell r="N69">
            <v>4</v>
          </cell>
          <cell r="P69">
            <v>4</v>
          </cell>
          <cell r="Q69">
            <v>6</v>
          </cell>
          <cell r="R69">
            <v>6</v>
          </cell>
          <cell r="S69">
            <v>4</v>
          </cell>
          <cell r="T69">
            <v>4</v>
          </cell>
          <cell r="W69">
            <v>4</v>
          </cell>
          <cell r="Y69">
            <v>6</v>
          </cell>
          <cell r="Z69">
            <v>2</v>
          </cell>
          <cell r="AA69">
            <v>2</v>
          </cell>
          <cell r="AB69">
            <v>2</v>
          </cell>
          <cell r="AC69">
            <v>2</v>
          </cell>
          <cell r="AD69">
            <v>2</v>
          </cell>
          <cell r="AE69">
            <v>2</v>
          </cell>
          <cell r="AF69">
            <v>2</v>
          </cell>
          <cell r="AG69">
            <v>2</v>
          </cell>
          <cell r="AH69">
            <v>2</v>
          </cell>
          <cell r="AI69">
            <v>2</v>
          </cell>
          <cell r="AJ69">
            <v>2</v>
          </cell>
          <cell r="AK69">
            <v>2</v>
          </cell>
          <cell r="AL69">
            <v>2</v>
          </cell>
          <cell r="AM69">
            <v>2</v>
          </cell>
          <cell r="AN69">
            <v>2</v>
          </cell>
          <cell r="AO69">
            <v>2</v>
          </cell>
          <cell r="AT69">
            <v>2</v>
          </cell>
          <cell r="AU69">
            <v>2</v>
          </cell>
          <cell r="AV69">
            <v>2</v>
          </cell>
          <cell r="AW69">
            <v>2</v>
          </cell>
          <cell r="AY69">
            <v>2</v>
          </cell>
          <cell r="AZ69">
            <v>2</v>
          </cell>
          <cell r="BA69">
            <v>4</v>
          </cell>
        </row>
        <row r="70">
          <cell r="A70" t="str">
            <v>1085846-6</v>
          </cell>
          <cell r="B70" t="str">
            <v>3 ｾﾝ UL1007AWG18GRN</v>
          </cell>
          <cell r="C70">
            <v>3</v>
          </cell>
          <cell r="E70">
            <v>3</v>
          </cell>
          <cell r="F70">
            <v>2</v>
          </cell>
          <cell r="G70">
            <v>3</v>
          </cell>
          <cell r="H70">
            <v>3</v>
          </cell>
          <cell r="I70">
            <v>3</v>
          </cell>
          <cell r="J70">
            <v>3</v>
          </cell>
          <cell r="K70">
            <v>3</v>
          </cell>
          <cell r="M70">
            <v>2</v>
          </cell>
          <cell r="N70">
            <v>2</v>
          </cell>
          <cell r="P70">
            <v>2</v>
          </cell>
          <cell r="Q70">
            <v>3</v>
          </cell>
          <cell r="R70">
            <v>3</v>
          </cell>
          <cell r="S70">
            <v>2</v>
          </cell>
          <cell r="T70">
            <v>2</v>
          </cell>
          <cell r="W70">
            <v>2</v>
          </cell>
          <cell r="Y70">
            <v>3</v>
          </cell>
          <cell r="AN70">
            <v>1</v>
          </cell>
          <cell r="BA70">
            <v>2</v>
          </cell>
        </row>
        <row r="71">
          <cell r="A71" t="str">
            <v>1087494-1</v>
          </cell>
          <cell r="B71" t="str">
            <v xml:space="preserve"> ｻﾎﾟ-ﾄ KGLS-5RF ｷﾀｶﾞ</v>
          </cell>
          <cell r="C71">
            <v>12</v>
          </cell>
          <cell r="D71">
            <v>12</v>
          </cell>
          <cell r="E71">
            <v>18</v>
          </cell>
          <cell r="F71">
            <v>12</v>
          </cell>
          <cell r="G71">
            <v>12</v>
          </cell>
          <cell r="H71">
            <v>12</v>
          </cell>
          <cell r="I71">
            <v>12</v>
          </cell>
          <cell r="J71">
            <v>12</v>
          </cell>
          <cell r="K71">
            <v>18</v>
          </cell>
          <cell r="L71">
            <v>12</v>
          </cell>
          <cell r="M71">
            <v>8</v>
          </cell>
          <cell r="N71">
            <v>8</v>
          </cell>
          <cell r="O71">
            <v>8</v>
          </cell>
          <cell r="P71">
            <v>12</v>
          </cell>
          <cell r="Q71">
            <v>12</v>
          </cell>
          <cell r="R71">
            <v>12</v>
          </cell>
          <cell r="S71">
            <v>12</v>
          </cell>
          <cell r="T71">
            <v>8</v>
          </cell>
          <cell r="U71">
            <v>8</v>
          </cell>
          <cell r="V71">
            <v>8</v>
          </cell>
          <cell r="W71">
            <v>8</v>
          </cell>
          <cell r="X71">
            <v>8</v>
          </cell>
          <cell r="Y71">
            <v>12</v>
          </cell>
          <cell r="Z71">
            <v>4</v>
          </cell>
          <cell r="AA71">
            <v>4</v>
          </cell>
          <cell r="AB71">
            <v>6</v>
          </cell>
          <cell r="AC71">
            <v>6</v>
          </cell>
          <cell r="AD71">
            <v>4</v>
          </cell>
          <cell r="AE71">
            <v>4</v>
          </cell>
          <cell r="AF71">
            <v>4</v>
          </cell>
          <cell r="AG71">
            <v>4</v>
          </cell>
          <cell r="AH71">
            <v>6</v>
          </cell>
          <cell r="AI71">
            <v>6</v>
          </cell>
          <cell r="AJ71">
            <v>6</v>
          </cell>
          <cell r="AK71">
            <v>6</v>
          </cell>
          <cell r="AL71">
            <v>4</v>
          </cell>
          <cell r="AM71">
            <v>4</v>
          </cell>
          <cell r="AN71">
            <v>6</v>
          </cell>
          <cell r="AO71">
            <v>4</v>
          </cell>
          <cell r="AP71">
            <v>4</v>
          </cell>
          <cell r="AQ71">
            <v>4</v>
          </cell>
          <cell r="AR71">
            <v>4</v>
          </cell>
          <cell r="AS71">
            <v>4</v>
          </cell>
          <cell r="AT71">
            <v>4</v>
          </cell>
          <cell r="AU71">
            <v>4</v>
          </cell>
          <cell r="AV71">
            <v>6</v>
          </cell>
          <cell r="AW71">
            <v>6</v>
          </cell>
          <cell r="AY71">
            <v>4</v>
          </cell>
          <cell r="AZ71">
            <v>4</v>
          </cell>
          <cell r="BA71">
            <v>12</v>
          </cell>
        </row>
        <row r="72">
          <cell r="A72" t="str">
            <v>1094022-7</v>
          </cell>
          <cell r="B72" t="str">
            <v xml:space="preserve"> ﾊﾞﾈ 6624 ｶﾄｳ ｽﾌﾟﾘﾝｸ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O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Y72">
            <v>1</v>
          </cell>
          <cell r="AZ72">
            <v>1</v>
          </cell>
        </row>
        <row r="73">
          <cell r="A73" t="str">
            <v>1232637-2</v>
          </cell>
          <cell r="B73" t="str">
            <v xml:space="preserve"> ｲﾝﾚﾂﾄ M2504-1</v>
          </cell>
          <cell r="C73">
            <v>3</v>
          </cell>
          <cell r="E73">
            <v>3</v>
          </cell>
          <cell r="F73">
            <v>2</v>
          </cell>
          <cell r="G73">
            <v>3</v>
          </cell>
          <cell r="H73">
            <v>3</v>
          </cell>
          <cell r="I73">
            <v>3</v>
          </cell>
          <cell r="J73">
            <v>3</v>
          </cell>
          <cell r="K73">
            <v>3</v>
          </cell>
          <cell r="M73">
            <v>2</v>
          </cell>
          <cell r="N73">
            <v>2</v>
          </cell>
          <cell r="P73">
            <v>2</v>
          </cell>
          <cell r="Q73">
            <v>3</v>
          </cell>
          <cell r="R73">
            <v>3</v>
          </cell>
          <cell r="T73">
            <v>2</v>
          </cell>
          <cell r="W73">
            <v>2</v>
          </cell>
          <cell r="Y73">
            <v>3</v>
          </cell>
        </row>
        <row r="74">
          <cell r="A74" t="str">
            <v>1240981-2</v>
          </cell>
          <cell r="B74" t="str">
            <v>ｶﾊﾞ-,ｵﾌﾟｼﾖﾝ(U) M2504</v>
          </cell>
          <cell r="E74">
            <v>3</v>
          </cell>
          <cell r="F74">
            <v>2</v>
          </cell>
          <cell r="G74">
            <v>3</v>
          </cell>
          <cell r="H74">
            <v>3</v>
          </cell>
          <cell r="K74">
            <v>3</v>
          </cell>
          <cell r="P74">
            <v>2</v>
          </cell>
          <cell r="S74">
            <v>2</v>
          </cell>
          <cell r="AN74">
            <v>1</v>
          </cell>
          <cell r="BA74">
            <v>2</v>
          </cell>
        </row>
        <row r="75">
          <cell r="A75" t="str">
            <v>1242518-4</v>
          </cell>
          <cell r="B75" t="str">
            <v xml:space="preserve"> ｶﾞｲﾄﾞ,ﾌﾀ(1) M2504-2</v>
          </cell>
          <cell r="C75">
            <v>3</v>
          </cell>
          <cell r="E75">
            <v>3</v>
          </cell>
          <cell r="F75">
            <v>2</v>
          </cell>
          <cell r="G75">
            <v>3</v>
          </cell>
          <cell r="H75">
            <v>3</v>
          </cell>
          <cell r="I75">
            <v>3</v>
          </cell>
          <cell r="J75">
            <v>3</v>
          </cell>
          <cell r="K75">
            <v>3</v>
          </cell>
          <cell r="M75">
            <v>2</v>
          </cell>
          <cell r="N75">
            <v>2</v>
          </cell>
          <cell r="P75">
            <v>2</v>
          </cell>
          <cell r="Q75">
            <v>3</v>
          </cell>
          <cell r="R75">
            <v>3</v>
          </cell>
          <cell r="S75">
            <v>2</v>
          </cell>
          <cell r="T75">
            <v>2</v>
          </cell>
          <cell r="W75">
            <v>2</v>
          </cell>
          <cell r="Y75">
            <v>3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F75">
            <v>1</v>
          </cell>
          <cell r="AG75">
            <v>1</v>
          </cell>
          <cell r="AH75">
            <v>1</v>
          </cell>
          <cell r="AI75">
            <v>1</v>
          </cell>
          <cell r="AJ75">
            <v>1</v>
          </cell>
          <cell r="AK75">
            <v>1</v>
          </cell>
          <cell r="AL75">
            <v>1</v>
          </cell>
          <cell r="AM75">
            <v>1</v>
          </cell>
          <cell r="AN75">
            <v>1</v>
          </cell>
          <cell r="AO75">
            <v>1</v>
          </cell>
          <cell r="AT75">
            <v>1</v>
          </cell>
          <cell r="AU75">
            <v>1</v>
          </cell>
          <cell r="AV75">
            <v>1</v>
          </cell>
          <cell r="AW75">
            <v>1</v>
          </cell>
          <cell r="AY75">
            <v>1</v>
          </cell>
          <cell r="AZ75">
            <v>1</v>
          </cell>
          <cell r="BA75">
            <v>2</v>
          </cell>
        </row>
        <row r="76">
          <cell r="A76" t="str">
            <v>1242521-4</v>
          </cell>
          <cell r="B76" t="str">
            <v xml:space="preserve"> ｶﾞｲﾄﾞ,ﾍﾞ-ｽ(1) M2504</v>
          </cell>
          <cell r="C76">
            <v>3</v>
          </cell>
          <cell r="E76">
            <v>3</v>
          </cell>
          <cell r="F76">
            <v>2</v>
          </cell>
          <cell r="G76">
            <v>3</v>
          </cell>
          <cell r="H76">
            <v>3</v>
          </cell>
          <cell r="I76">
            <v>3</v>
          </cell>
          <cell r="J76">
            <v>3</v>
          </cell>
          <cell r="K76">
            <v>3</v>
          </cell>
          <cell r="M76">
            <v>2</v>
          </cell>
          <cell r="N76">
            <v>2</v>
          </cell>
          <cell r="P76">
            <v>2</v>
          </cell>
          <cell r="Q76">
            <v>3</v>
          </cell>
          <cell r="R76">
            <v>3</v>
          </cell>
          <cell r="S76">
            <v>2</v>
          </cell>
          <cell r="T76">
            <v>2</v>
          </cell>
          <cell r="W76">
            <v>2</v>
          </cell>
          <cell r="Y76">
            <v>3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Y76">
            <v>1</v>
          </cell>
          <cell r="AZ76">
            <v>1</v>
          </cell>
          <cell r="BA76">
            <v>2</v>
          </cell>
        </row>
        <row r="77">
          <cell r="A77" t="str">
            <v>1242522-2</v>
          </cell>
          <cell r="B77" t="str">
            <v xml:space="preserve"> ｶﾞｲﾄﾞ,ﾍﾞ-ｽ(2) M2504</v>
          </cell>
          <cell r="C77">
            <v>3</v>
          </cell>
          <cell r="E77">
            <v>3</v>
          </cell>
          <cell r="F77">
            <v>2</v>
          </cell>
          <cell r="G77">
            <v>3</v>
          </cell>
          <cell r="H77">
            <v>3</v>
          </cell>
          <cell r="I77">
            <v>3</v>
          </cell>
          <cell r="J77">
            <v>3</v>
          </cell>
          <cell r="K77">
            <v>3</v>
          </cell>
          <cell r="M77">
            <v>2</v>
          </cell>
          <cell r="N77">
            <v>2</v>
          </cell>
          <cell r="P77">
            <v>2</v>
          </cell>
          <cell r="Q77">
            <v>3</v>
          </cell>
          <cell r="R77">
            <v>3</v>
          </cell>
          <cell r="S77">
            <v>2</v>
          </cell>
          <cell r="T77">
            <v>2</v>
          </cell>
          <cell r="W77">
            <v>2</v>
          </cell>
          <cell r="Y77">
            <v>3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F77">
            <v>1</v>
          </cell>
          <cell r="AG77">
            <v>1</v>
          </cell>
          <cell r="AH77">
            <v>1</v>
          </cell>
          <cell r="AI77">
            <v>1</v>
          </cell>
          <cell r="AJ77">
            <v>1</v>
          </cell>
          <cell r="AK77">
            <v>1</v>
          </cell>
          <cell r="AL77">
            <v>1</v>
          </cell>
          <cell r="AM77">
            <v>1</v>
          </cell>
          <cell r="AN77">
            <v>1</v>
          </cell>
          <cell r="AO77">
            <v>1</v>
          </cell>
          <cell r="AT77">
            <v>1</v>
          </cell>
          <cell r="AU77">
            <v>1</v>
          </cell>
          <cell r="AV77">
            <v>1</v>
          </cell>
          <cell r="AW77">
            <v>1</v>
          </cell>
          <cell r="AY77">
            <v>1</v>
          </cell>
          <cell r="AZ77">
            <v>1</v>
          </cell>
          <cell r="BA77">
            <v>2</v>
          </cell>
        </row>
        <row r="78">
          <cell r="A78" t="str">
            <v>1251987-1</v>
          </cell>
          <cell r="B78" t="str">
            <v xml:space="preserve"> ﾛ-ﾗ(2) M2508-1</v>
          </cell>
          <cell r="D78">
            <v>6</v>
          </cell>
          <cell r="L78">
            <v>6</v>
          </cell>
          <cell r="O78">
            <v>4</v>
          </cell>
          <cell r="U78">
            <v>4</v>
          </cell>
          <cell r="V78">
            <v>4</v>
          </cell>
          <cell r="X78">
            <v>4</v>
          </cell>
          <cell r="AP78">
            <v>2</v>
          </cell>
          <cell r="AQ78">
            <v>2</v>
          </cell>
          <cell r="AR78">
            <v>2</v>
          </cell>
          <cell r="AS78">
            <v>2</v>
          </cell>
        </row>
        <row r="79">
          <cell r="A79" t="str">
            <v>1251995-2</v>
          </cell>
          <cell r="B79" t="str">
            <v xml:space="preserve"> ﾌﾚ-ﾑ,ﾁﾙﾄ M2504C-3</v>
          </cell>
          <cell r="E79">
            <v>3</v>
          </cell>
          <cell r="F79">
            <v>2</v>
          </cell>
          <cell r="K79">
            <v>3</v>
          </cell>
          <cell r="P79">
            <v>2</v>
          </cell>
          <cell r="S79">
            <v>2</v>
          </cell>
          <cell r="AN79">
            <v>1</v>
          </cell>
          <cell r="BA79">
            <v>2</v>
          </cell>
        </row>
        <row r="80">
          <cell r="A80" t="str">
            <v>1255108-2</v>
          </cell>
          <cell r="B80" t="str">
            <v xml:space="preserve"> ｲﾝﾚﾂﾄ M2504O-1</v>
          </cell>
          <cell r="S80">
            <v>2</v>
          </cell>
        </row>
        <row r="81">
          <cell r="A81" t="str">
            <v>1255813-3</v>
          </cell>
          <cell r="B81" t="str">
            <v>ｶﾊﾞ-,PCB(2) M2504V</v>
          </cell>
          <cell r="Y81">
            <v>3</v>
          </cell>
        </row>
        <row r="82">
          <cell r="A82" t="str">
            <v>1267544-0</v>
          </cell>
          <cell r="B82" t="str">
            <v>ｶﾊﾞ-,ｵﾌﾟｼﾖﾝ(U) M3104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</row>
        <row r="83">
          <cell r="A83" t="str">
            <v>1267546-6</v>
          </cell>
          <cell r="B83" t="str">
            <v xml:space="preserve"> ﾌﾚ-ﾑ(L) M3104M-2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F83">
            <v>1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O83">
            <v>1</v>
          </cell>
          <cell r="AV83">
            <v>1</v>
          </cell>
          <cell r="AW83">
            <v>1</v>
          </cell>
          <cell r="AY83">
            <v>1</v>
          </cell>
        </row>
        <row r="84">
          <cell r="A84" t="str">
            <v>1267760-4</v>
          </cell>
          <cell r="B84" t="str">
            <v xml:space="preserve"> ﾍﾞ-ｽ,JP M3108-2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</row>
        <row r="85">
          <cell r="A85" t="str">
            <v>1267761-2</v>
          </cell>
          <cell r="B85" t="str">
            <v>ﾄﾚ-,ｹ-ﾌﾞﾙ(1) M3104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O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</row>
        <row r="86">
          <cell r="A86" t="str">
            <v>1267826-0</v>
          </cell>
          <cell r="B86" t="str">
            <v xml:space="preserve"> ｲﾝﾚﾂﾄ M3104-1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  <cell r="AM86">
            <v>1</v>
          </cell>
          <cell r="AO86">
            <v>1</v>
          </cell>
          <cell r="AT86">
            <v>1</v>
          </cell>
          <cell r="AU86">
            <v>1</v>
          </cell>
          <cell r="AV86">
            <v>1</v>
          </cell>
          <cell r="AW86">
            <v>1</v>
          </cell>
          <cell r="AY86">
            <v>1</v>
          </cell>
          <cell r="AZ86">
            <v>1</v>
          </cell>
        </row>
        <row r="87">
          <cell r="A87" t="str">
            <v>1267827-9</v>
          </cell>
          <cell r="B87" t="str">
            <v xml:space="preserve"> ﾌﾚ-ﾑ,ﾁﾙﾄ M3104O-3</v>
          </cell>
          <cell r="AB87">
            <v>1</v>
          </cell>
          <cell r="AC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V87">
            <v>1</v>
          </cell>
          <cell r="AW87">
            <v>1</v>
          </cell>
        </row>
        <row r="88">
          <cell r="A88" t="str">
            <v>1273468-3</v>
          </cell>
          <cell r="B88" t="str">
            <v>ｶﾊﾞ-,PCB(2) M3104V</v>
          </cell>
          <cell r="AT88">
            <v>1</v>
          </cell>
          <cell r="AU88">
            <v>1</v>
          </cell>
          <cell r="AZ88">
            <v>1</v>
          </cell>
        </row>
        <row r="89">
          <cell r="A89" t="str">
            <v>1273521-3</v>
          </cell>
          <cell r="B89" t="str">
            <v xml:space="preserve"> ｲﾝﾚﾂﾄ(T) M3104O-1</v>
          </cell>
          <cell r="AN89">
            <v>1</v>
          </cell>
          <cell r="BA89">
            <v>2</v>
          </cell>
        </row>
        <row r="90">
          <cell r="A90" t="str">
            <v>1964600-3</v>
          </cell>
          <cell r="B90" t="str">
            <v>PCB ﾕﾆﾂﾄ M2361P(C)</v>
          </cell>
          <cell r="E90">
            <v>3</v>
          </cell>
          <cell r="F90">
            <v>2</v>
          </cell>
          <cell r="G90">
            <v>3</v>
          </cell>
          <cell r="H90">
            <v>3</v>
          </cell>
          <cell r="K90">
            <v>3</v>
          </cell>
          <cell r="P90">
            <v>2</v>
          </cell>
          <cell r="S90">
            <v>2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H90">
            <v>1</v>
          </cell>
          <cell r="AI90">
            <v>1</v>
          </cell>
          <cell r="AJ90">
            <v>1</v>
          </cell>
          <cell r="AK90">
            <v>1</v>
          </cell>
          <cell r="AN90">
            <v>1</v>
          </cell>
          <cell r="AV90">
            <v>1</v>
          </cell>
          <cell r="AW90">
            <v>1</v>
          </cell>
          <cell r="AX90">
            <v>1</v>
          </cell>
          <cell r="AY90">
            <v>1</v>
          </cell>
          <cell r="BA90">
            <v>2</v>
          </cell>
        </row>
        <row r="91">
          <cell r="A91" t="str">
            <v>1964605-4</v>
          </cell>
          <cell r="B91" t="str">
            <v xml:space="preserve"> PCBﾕﾆﾂﾄ M2366P(ﾜﾘ)(</v>
          </cell>
          <cell r="C91">
            <v>3</v>
          </cell>
          <cell r="E91">
            <v>3</v>
          </cell>
          <cell r="F91">
            <v>2</v>
          </cell>
          <cell r="G91">
            <v>3</v>
          </cell>
          <cell r="H91">
            <v>3</v>
          </cell>
          <cell r="I91">
            <v>3</v>
          </cell>
          <cell r="J91">
            <v>3</v>
          </cell>
          <cell r="K91">
            <v>3</v>
          </cell>
          <cell r="M91">
            <v>2</v>
          </cell>
          <cell r="N91">
            <v>2</v>
          </cell>
          <cell r="P91">
            <v>2</v>
          </cell>
          <cell r="Q91">
            <v>3</v>
          </cell>
          <cell r="R91">
            <v>3</v>
          </cell>
          <cell r="S91">
            <v>2</v>
          </cell>
          <cell r="T91">
            <v>2</v>
          </cell>
          <cell r="W91">
            <v>2</v>
          </cell>
          <cell r="Y91">
            <v>3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  <cell r="AM91">
            <v>1</v>
          </cell>
          <cell r="AN91">
            <v>1</v>
          </cell>
          <cell r="AO91">
            <v>1</v>
          </cell>
          <cell r="AT91">
            <v>1</v>
          </cell>
          <cell r="AU91">
            <v>1</v>
          </cell>
          <cell r="AV91">
            <v>1</v>
          </cell>
          <cell r="AW91">
            <v>1</v>
          </cell>
          <cell r="AY91">
            <v>1</v>
          </cell>
          <cell r="AZ91">
            <v>1</v>
          </cell>
          <cell r="BA91">
            <v>2</v>
          </cell>
        </row>
        <row r="92">
          <cell r="A92" t="str">
            <v>1964636-4</v>
          </cell>
          <cell r="B92" t="str">
            <v xml:space="preserve"> PCBﾕﾆﾂﾄ M2368P(ﾜﾘ)(</v>
          </cell>
          <cell r="C92">
            <v>3</v>
          </cell>
          <cell r="E92">
            <v>3</v>
          </cell>
          <cell r="F92">
            <v>2</v>
          </cell>
          <cell r="G92">
            <v>3</v>
          </cell>
          <cell r="H92">
            <v>3</v>
          </cell>
          <cell r="I92">
            <v>3</v>
          </cell>
          <cell r="J92">
            <v>3</v>
          </cell>
          <cell r="K92">
            <v>3</v>
          </cell>
          <cell r="M92">
            <v>2</v>
          </cell>
          <cell r="N92">
            <v>2</v>
          </cell>
          <cell r="P92">
            <v>2</v>
          </cell>
          <cell r="Q92">
            <v>3</v>
          </cell>
          <cell r="R92">
            <v>3</v>
          </cell>
          <cell r="S92">
            <v>2</v>
          </cell>
          <cell r="T92">
            <v>2</v>
          </cell>
          <cell r="W92">
            <v>2</v>
          </cell>
          <cell r="Y92">
            <v>3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Y92">
            <v>1</v>
          </cell>
          <cell r="AZ92">
            <v>1</v>
          </cell>
          <cell r="BA92">
            <v>2</v>
          </cell>
        </row>
        <row r="93">
          <cell r="A93" t="str">
            <v>1964637-2</v>
          </cell>
          <cell r="B93" t="str">
            <v xml:space="preserve"> PCBﾕﾆﾂﾄ M2369P(ﾜﾘ)(</v>
          </cell>
          <cell r="C93">
            <v>6</v>
          </cell>
          <cell r="D93">
            <v>6</v>
          </cell>
          <cell r="E93">
            <v>6</v>
          </cell>
          <cell r="F93">
            <v>4</v>
          </cell>
          <cell r="G93">
            <v>6</v>
          </cell>
          <cell r="H93">
            <v>6</v>
          </cell>
          <cell r="I93">
            <v>6</v>
          </cell>
          <cell r="J93">
            <v>6</v>
          </cell>
          <cell r="K93">
            <v>6</v>
          </cell>
          <cell r="L93">
            <v>6</v>
          </cell>
          <cell r="M93">
            <v>4</v>
          </cell>
          <cell r="N93">
            <v>4</v>
          </cell>
          <cell r="O93">
            <v>4</v>
          </cell>
          <cell r="P93">
            <v>4</v>
          </cell>
          <cell r="Q93">
            <v>6</v>
          </cell>
          <cell r="R93">
            <v>6</v>
          </cell>
          <cell r="S93">
            <v>4</v>
          </cell>
          <cell r="T93">
            <v>4</v>
          </cell>
          <cell r="U93">
            <v>4</v>
          </cell>
          <cell r="V93">
            <v>4</v>
          </cell>
          <cell r="W93">
            <v>4</v>
          </cell>
          <cell r="X93">
            <v>4</v>
          </cell>
          <cell r="Y93">
            <v>6</v>
          </cell>
          <cell r="Z93">
            <v>2</v>
          </cell>
          <cell r="AA93">
            <v>2</v>
          </cell>
          <cell r="AB93">
            <v>2</v>
          </cell>
          <cell r="AC93">
            <v>2</v>
          </cell>
          <cell r="AD93">
            <v>2</v>
          </cell>
          <cell r="AE93">
            <v>2</v>
          </cell>
          <cell r="AF93">
            <v>2</v>
          </cell>
          <cell r="AG93">
            <v>2</v>
          </cell>
          <cell r="AH93">
            <v>2</v>
          </cell>
          <cell r="AI93">
            <v>2</v>
          </cell>
          <cell r="AJ93">
            <v>2</v>
          </cell>
          <cell r="AK93">
            <v>2</v>
          </cell>
          <cell r="AL93">
            <v>2</v>
          </cell>
          <cell r="AM93">
            <v>2</v>
          </cell>
          <cell r="AN93">
            <v>2</v>
          </cell>
          <cell r="AO93">
            <v>2</v>
          </cell>
          <cell r="AP93">
            <v>2</v>
          </cell>
          <cell r="AQ93">
            <v>2</v>
          </cell>
          <cell r="AR93">
            <v>2</v>
          </cell>
          <cell r="AS93">
            <v>2</v>
          </cell>
          <cell r="AT93">
            <v>2</v>
          </cell>
          <cell r="AU93">
            <v>2</v>
          </cell>
          <cell r="AV93">
            <v>2</v>
          </cell>
          <cell r="AW93">
            <v>2</v>
          </cell>
          <cell r="AY93">
            <v>2</v>
          </cell>
          <cell r="AZ93">
            <v>2</v>
          </cell>
          <cell r="BA93">
            <v>4</v>
          </cell>
        </row>
        <row r="94">
          <cell r="A94" t="str">
            <v>1964638-0</v>
          </cell>
          <cell r="B94" t="str">
            <v xml:space="preserve"> PCBﾕﾆﾂﾄ M2359P(ﾜﾘ)(</v>
          </cell>
          <cell r="D94">
            <v>6</v>
          </cell>
          <cell r="L94">
            <v>6</v>
          </cell>
          <cell r="O94">
            <v>4</v>
          </cell>
          <cell r="U94">
            <v>4</v>
          </cell>
          <cell r="V94">
            <v>4</v>
          </cell>
          <cell r="X94">
            <v>4</v>
          </cell>
          <cell r="AP94">
            <v>2</v>
          </cell>
          <cell r="AQ94">
            <v>2</v>
          </cell>
          <cell r="AR94">
            <v>2</v>
          </cell>
          <cell r="AS94">
            <v>2</v>
          </cell>
        </row>
        <row r="95">
          <cell r="A95" t="str">
            <v>1964641-0</v>
          </cell>
          <cell r="B95" t="str">
            <v xml:space="preserve"> PCB ﾕﾆﾂﾄ M2348P(C)</v>
          </cell>
          <cell r="E95">
            <v>3</v>
          </cell>
          <cell r="F95">
            <v>2</v>
          </cell>
          <cell r="K95">
            <v>3</v>
          </cell>
          <cell r="P95">
            <v>2</v>
          </cell>
          <cell r="S95">
            <v>2</v>
          </cell>
          <cell r="AB95">
            <v>1</v>
          </cell>
          <cell r="AC95">
            <v>1</v>
          </cell>
          <cell r="AH95">
            <v>1</v>
          </cell>
          <cell r="AI95">
            <v>1</v>
          </cell>
          <cell r="AJ95">
            <v>1</v>
          </cell>
          <cell r="AK95">
            <v>1</v>
          </cell>
          <cell r="AN95">
            <v>1</v>
          </cell>
          <cell r="AV95">
            <v>1</v>
          </cell>
          <cell r="AW95">
            <v>1</v>
          </cell>
          <cell r="BA95">
            <v>2</v>
          </cell>
        </row>
        <row r="96">
          <cell r="A96" t="str">
            <v>1964906-1</v>
          </cell>
          <cell r="B96" t="str">
            <v xml:space="preserve"> ｹ-ﾌﾞﾙ ｱﾂｼ-(CA1) M25</v>
          </cell>
          <cell r="D96">
            <v>6</v>
          </cell>
          <cell r="L96">
            <v>6</v>
          </cell>
          <cell r="O96">
            <v>4</v>
          </cell>
          <cell r="U96">
            <v>4</v>
          </cell>
          <cell r="V96">
            <v>4</v>
          </cell>
          <cell r="X96">
            <v>4</v>
          </cell>
        </row>
        <row r="97">
          <cell r="A97" t="str">
            <v>1964909-6</v>
          </cell>
          <cell r="B97" t="str">
            <v xml:space="preserve"> ｹ-ﾌﾞﾙ ｱﾂｼ-(CA106) M</v>
          </cell>
          <cell r="C97">
            <v>3</v>
          </cell>
          <cell r="E97">
            <v>3</v>
          </cell>
          <cell r="F97">
            <v>2</v>
          </cell>
          <cell r="G97">
            <v>3</v>
          </cell>
          <cell r="H97">
            <v>3</v>
          </cell>
          <cell r="I97">
            <v>3</v>
          </cell>
          <cell r="J97">
            <v>3</v>
          </cell>
          <cell r="K97">
            <v>3</v>
          </cell>
          <cell r="M97">
            <v>2</v>
          </cell>
          <cell r="N97">
            <v>2</v>
          </cell>
          <cell r="P97">
            <v>2</v>
          </cell>
          <cell r="Q97">
            <v>3</v>
          </cell>
          <cell r="R97">
            <v>3</v>
          </cell>
          <cell r="S97">
            <v>2</v>
          </cell>
          <cell r="T97">
            <v>2</v>
          </cell>
          <cell r="W97">
            <v>2</v>
          </cell>
          <cell r="Y97">
            <v>3</v>
          </cell>
        </row>
        <row r="98">
          <cell r="A98" t="str">
            <v>1965008-6</v>
          </cell>
          <cell r="B98" t="str">
            <v>PCB ﾕﾆﾂﾄ(ﾜﾘ) M2394P(</v>
          </cell>
          <cell r="I98">
            <v>3</v>
          </cell>
          <cell r="J98">
            <v>3</v>
          </cell>
          <cell r="K98">
            <v>3</v>
          </cell>
          <cell r="M98">
            <v>2</v>
          </cell>
          <cell r="P98">
            <v>2</v>
          </cell>
          <cell r="T98">
            <v>2</v>
          </cell>
          <cell r="W98">
            <v>2</v>
          </cell>
          <cell r="Y98">
            <v>3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O98">
            <v>1</v>
          </cell>
          <cell r="AT98">
            <v>1</v>
          </cell>
          <cell r="AU98">
            <v>1</v>
          </cell>
          <cell r="AZ98">
            <v>1</v>
          </cell>
        </row>
        <row r="99">
          <cell r="A99" t="str">
            <v>1965030-2</v>
          </cell>
          <cell r="B99" t="str">
            <v xml:space="preserve"> PCBﾕﾆﾂﾄ M2395P (C)</v>
          </cell>
          <cell r="D99">
            <v>6</v>
          </cell>
          <cell r="L99">
            <v>6</v>
          </cell>
          <cell r="O99">
            <v>4</v>
          </cell>
          <cell r="U99">
            <v>4</v>
          </cell>
          <cell r="V99">
            <v>4</v>
          </cell>
          <cell r="X99">
            <v>4</v>
          </cell>
          <cell r="AP99">
            <v>2</v>
          </cell>
          <cell r="AQ99">
            <v>2</v>
          </cell>
          <cell r="AR99">
            <v>2</v>
          </cell>
          <cell r="AS99">
            <v>2</v>
          </cell>
        </row>
        <row r="100">
          <cell r="A100" t="str">
            <v>1985973-2</v>
          </cell>
          <cell r="B100" t="str">
            <v>SW A3AA-90K1-00G</v>
          </cell>
          <cell r="C100">
            <v>3</v>
          </cell>
          <cell r="E100">
            <v>3</v>
          </cell>
          <cell r="F100">
            <v>2</v>
          </cell>
          <cell r="G100">
            <v>3</v>
          </cell>
          <cell r="H100">
            <v>3</v>
          </cell>
          <cell r="I100">
            <v>3</v>
          </cell>
          <cell r="J100">
            <v>3</v>
          </cell>
          <cell r="K100">
            <v>3</v>
          </cell>
          <cell r="M100">
            <v>2</v>
          </cell>
          <cell r="N100">
            <v>2</v>
          </cell>
          <cell r="P100">
            <v>2</v>
          </cell>
          <cell r="Q100">
            <v>3</v>
          </cell>
          <cell r="R100">
            <v>3</v>
          </cell>
          <cell r="S100">
            <v>2</v>
          </cell>
          <cell r="T100">
            <v>2</v>
          </cell>
          <cell r="W100">
            <v>2</v>
          </cell>
          <cell r="Y100">
            <v>3</v>
          </cell>
          <cell r="AN100">
            <v>1</v>
          </cell>
          <cell r="BA100">
            <v>2</v>
          </cell>
        </row>
        <row r="101">
          <cell r="A101" t="str">
            <v>2005288-5</v>
          </cell>
          <cell r="B101" t="str">
            <v>CN DF3-EP2428PC ﾋﾛ</v>
          </cell>
          <cell r="C101">
            <v>30</v>
          </cell>
          <cell r="D101">
            <v>12</v>
          </cell>
          <cell r="E101">
            <v>66</v>
          </cell>
          <cell r="F101">
            <v>44</v>
          </cell>
          <cell r="G101">
            <v>42</v>
          </cell>
          <cell r="H101">
            <v>42</v>
          </cell>
          <cell r="I101">
            <v>30</v>
          </cell>
          <cell r="J101">
            <v>30</v>
          </cell>
          <cell r="K101">
            <v>66</v>
          </cell>
          <cell r="L101">
            <v>12</v>
          </cell>
          <cell r="M101">
            <v>20</v>
          </cell>
          <cell r="N101">
            <v>20</v>
          </cell>
          <cell r="O101">
            <v>8</v>
          </cell>
          <cell r="P101">
            <v>44</v>
          </cell>
          <cell r="Q101">
            <v>30</v>
          </cell>
          <cell r="R101">
            <v>30</v>
          </cell>
          <cell r="S101">
            <v>44</v>
          </cell>
          <cell r="T101">
            <v>20</v>
          </cell>
          <cell r="U101">
            <v>8</v>
          </cell>
          <cell r="V101">
            <v>8</v>
          </cell>
          <cell r="W101">
            <v>20</v>
          </cell>
          <cell r="X101">
            <v>8</v>
          </cell>
          <cell r="Y101">
            <v>30</v>
          </cell>
          <cell r="Z101">
            <v>8</v>
          </cell>
          <cell r="AA101">
            <v>8</v>
          </cell>
          <cell r="AB101">
            <v>20</v>
          </cell>
          <cell r="AC101">
            <v>20</v>
          </cell>
          <cell r="AD101">
            <v>12</v>
          </cell>
          <cell r="AE101">
            <v>12</v>
          </cell>
          <cell r="AF101">
            <v>8</v>
          </cell>
          <cell r="AG101">
            <v>8</v>
          </cell>
          <cell r="AH101">
            <v>20</v>
          </cell>
          <cell r="AI101">
            <v>20</v>
          </cell>
          <cell r="AJ101">
            <v>20</v>
          </cell>
          <cell r="AK101">
            <v>20</v>
          </cell>
          <cell r="AL101">
            <v>8</v>
          </cell>
          <cell r="AM101">
            <v>6</v>
          </cell>
          <cell r="AN101">
            <v>22</v>
          </cell>
          <cell r="AO101">
            <v>8</v>
          </cell>
          <cell r="AT101">
            <v>8</v>
          </cell>
          <cell r="AU101">
            <v>8</v>
          </cell>
          <cell r="AV101">
            <v>20</v>
          </cell>
          <cell r="AW101">
            <v>20</v>
          </cell>
          <cell r="AX101">
            <v>6</v>
          </cell>
          <cell r="AY101">
            <v>12</v>
          </cell>
          <cell r="AZ101">
            <v>8</v>
          </cell>
          <cell r="BA101">
            <v>44</v>
          </cell>
        </row>
        <row r="102">
          <cell r="A102" t="str">
            <v>2005506-0</v>
          </cell>
          <cell r="B102" t="str">
            <v>ｾﾝ UL1061AWG26BLU</v>
          </cell>
          <cell r="C102">
            <v>18</v>
          </cell>
          <cell r="E102">
            <v>33</v>
          </cell>
          <cell r="F102">
            <v>22</v>
          </cell>
          <cell r="G102">
            <v>24</v>
          </cell>
          <cell r="H102">
            <v>24</v>
          </cell>
          <cell r="I102">
            <v>18</v>
          </cell>
          <cell r="J102">
            <v>18</v>
          </cell>
          <cell r="K102">
            <v>33</v>
          </cell>
          <cell r="M102">
            <v>12</v>
          </cell>
          <cell r="N102">
            <v>12</v>
          </cell>
          <cell r="P102">
            <v>22</v>
          </cell>
          <cell r="Q102">
            <v>18</v>
          </cell>
          <cell r="R102">
            <v>18</v>
          </cell>
          <cell r="S102">
            <v>22</v>
          </cell>
          <cell r="T102">
            <v>12</v>
          </cell>
          <cell r="W102">
            <v>12</v>
          </cell>
          <cell r="Y102">
            <v>18</v>
          </cell>
          <cell r="Z102">
            <v>3</v>
          </cell>
          <cell r="AA102">
            <v>3</v>
          </cell>
          <cell r="AB102">
            <v>8</v>
          </cell>
          <cell r="AC102">
            <v>8</v>
          </cell>
          <cell r="AD102">
            <v>5</v>
          </cell>
          <cell r="AE102">
            <v>5</v>
          </cell>
          <cell r="AF102">
            <v>3</v>
          </cell>
          <cell r="AG102">
            <v>3</v>
          </cell>
          <cell r="AH102">
            <v>8</v>
          </cell>
          <cell r="AI102">
            <v>8</v>
          </cell>
          <cell r="AJ102">
            <v>8</v>
          </cell>
          <cell r="AK102">
            <v>8</v>
          </cell>
          <cell r="AL102">
            <v>3</v>
          </cell>
          <cell r="AM102">
            <v>2</v>
          </cell>
          <cell r="AN102">
            <v>11</v>
          </cell>
          <cell r="AO102">
            <v>3</v>
          </cell>
          <cell r="AT102">
            <v>3</v>
          </cell>
          <cell r="AU102">
            <v>3</v>
          </cell>
          <cell r="AV102">
            <v>8</v>
          </cell>
          <cell r="AW102">
            <v>8</v>
          </cell>
          <cell r="AX102">
            <v>3</v>
          </cell>
          <cell r="AY102">
            <v>5</v>
          </cell>
          <cell r="AZ102">
            <v>3</v>
          </cell>
          <cell r="BA102">
            <v>22</v>
          </cell>
        </row>
        <row r="103">
          <cell r="A103" t="str">
            <v>2005510-8</v>
          </cell>
          <cell r="B103" t="str">
            <v>ｾﾝ UL1061AWG26ORG</v>
          </cell>
          <cell r="C103">
            <v>9</v>
          </cell>
          <cell r="E103">
            <v>21</v>
          </cell>
          <cell r="F103">
            <v>14</v>
          </cell>
          <cell r="G103">
            <v>15</v>
          </cell>
          <cell r="H103">
            <v>15</v>
          </cell>
          <cell r="I103">
            <v>9</v>
          </cell>
          <cell r="J103">
            <v>9</v>
          </cell>
          <cell r="K103">
            <v>21</v>
          </cell>
          <cell r="M103">
            <v>6</v>
          </cell>
          <cell r="N103">
            <v>6</v>
          </cell>
          <cell r="P103">
            <v>14</v>
          </cell>
          <cell r="Q103">
            <v>9</v>
          </cell>
          <cell r="R103">
            <v>9</v>
          </cell>
          <cell r="S103">
            <v>14</v>
          </cell>
          <cell r="T103">
            <v>6</v>
          </cell>
          <cell r="W103">
            <v>6</v>
          </cell>
          <cell r="Y103">
            <v>9</v>
          </cell>
          <cell r="Z103">
            <v>3</v>
          </cell>
          <cell r="AA103">
            <v>3</v>
          </cell>
          <cell r="AB103">
            <v>7</v>
          </cell>
          <cell r="AC103">
            <v>7</v>
          </cell>
          <cell r="AD103">
            <v>5</v>
          </cell>
          <cell r="AE103">
            <v>5</v>
          </cell>
          <cell r="AF103">
            <v>3</v>
          </cell>
          <cell r="AG103">
            <v>3</v>
          </cell>
          <cell r="AH103">
            <v>7</v>
          </cell>
          <cell r="AI103">
            <v>7</v>
          </cell>
          <cell r="AJ103">
            <v>7</v>
          </cell>
          <cell r="AK103">
            <v>7</v>
          </cell>
          <cell r="AL103">
            <v>3</v>
          </cell>
          <cell r="AM103">
            <v>2</v>
          </cell>
          <cell r="AN103">
            <v>7</v>
          </cell>
          <cell r="AO103">
            <v>3</v>
          </cell>
          <cell r="AT103">
            <v>3</v>
          </cell>
          <cell r="AU103">
            <v>3</v>
          </cell>
          <cell r="AV103">
            <v>7</v>
          </cell>
          <cell r="AW103">
            <v>7</v>
          </cell>
          <cell r="AX103">
            <v>3</v>
          </cell>
          <cell r="AY103">
            <v>5</v>
          </cell>
          <cell r="AZ103">
            <v>3</v>
          </cell>
          <cell r="BA103">
            <v>14</v>
          </cell>
        </row>
        <row r="104">
          <cell r="A104" t="str">
            <v>2027386-5</v>
          </cell>
          <cell r="B104" t="str">
            <v>ｾﾝ UL1061AWG26WHT</v>
          </cell>
          <cell r="C104">
            <v>3</v>
          </cell>
          <cell r="E104">
            <v>3</v>
          </cell>
          <cell r="F104">
            <v>2</v>
          </cell>
          <cell r="G104">
            <v>3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M104">
            <v>2</v>
          </cell>
          <cell r="N104">
            <v>2</v>
          </cell>
          <cell r="P104">
            <v>2</v>
          </cell>
          <cell r="Q104">
            <v>3</v>
          </cell>
          <cell r="R104">
            <v>3</v>
          </cell>
          <cell r="S104">
            <v>2</v>
          </cell>
          <cell r="T104">
            <v>2</v>
          </cell>
          <cell r="W104">
            <v>2</v>
          </cell>
          <cell r="Y104">
            <v>3</v>
          </cell>
          <cell r="AN104">
            <v>1</v>
          </cell>
          <cell r="BA104">
            <v>2</v>
          </cell>
        </row>
        <row r="105">
          <cell r="A105" t="str">
            <v>2027387-3</v>
          </cell>
          <cell r="B105" t="str">
            <v>ｾﾝ UL1061AWG26BLK</v>
          </cell>
          <cell r="C105">
            <v>6</v>
          </cell>
          <cell r="E105">
            <v>9</v>
          </cell>
          <cell r="F105">
            <v>6</v>
          </cell>
          <cell r="G105">
            <v>6</v>
          </cell>
          <cell r="H105">
            <v>6</v>
          </cell>
          <cell r="I105">
            <v>6</v>
          </cell>
          <cell r="J105">
            <v>6</v>
          </cell>
          <cell r="K105">
            <v>9</v>
          </cell>
          <cell r="M105">
            <v>4</v>
          </cell>
          <cell r="N105">
            <v>4</v>
          </cell>
          <cell r="P105">
            <v>6</v>
          </cell>
          <cell r="Q105">
            <v>6</v>
          </cell>
          <cell r="R105">
            <v>6</v>
          </cell>
          <cell r="S105">
            <v>6</v>
          </cell>
          <cell r="T105">
            <v>4</v>
          </cell>
          <cell r="W105">
            <v>4</v>
          </cell>
          <cell r="Y105">
            <v>6</v>
          </cell>
          <cell r="AB105">
            <v>1</v>
          </cell>
          <cell r="AC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</v>
          </cell>
          <cell r="AN105">
            <v>3</v>
          </cell>
          <cell r="AV105">
            <v>1</v>
          </cell>
          <cell r="AW105">
            <v>1</v>
          </cell>
          <cell r="BA105">
            <v>6</v>
          </cell>
        </row>
        <row r="106">
          <cell r="A106" t="str">
            <v>2030652-6</v>
          </cell>
          <cell r="B106" t="str">
            <v xml:space="preserve"> ﾍﾞｱﾘﾝｸﾞ MR63ZZ-BH ﾆ</v>
          </cell>
          <cell r="C106">
            <v>6</v>
          </cell>
          <cell r="E106">
            <v>18</v>
          </cell>
          <cell r="F106">
            <v>12</v>
          </cell>
          <cell r="G106">
            <v>6</v>
          </cell>
          <cell r="H106">
            <v>6</v>
          </cell>
          <cell r="I106">
            <v>6</v>
          </cell>
          <cell r="J106">
            <v>6</v>
          </cell>
          <cell r="K106">
            <v>18</v>
          </cell>
          <cell r="M106">
            <v>4</v>
          </cell>
          <cell r="N106">
            <v>4</v>
          </cell>
          <cell r="P106">
            <v>12</v>
          </cell>
          <cell r="Q106">
            <v>6</v>
          </cell>
          <cell r="R106">
            <v>6</v>
          </cell>
          <cell r="S106">
            <v>12</v>
          </cell>
          <cell r="T106">
            <v>4</v>
          </cell>
          <cell r="W106">
            <v>4</v>
          </cell>
          <cell r="Y106">
            <v>6</v>
          </cell>
          <cell r="Z106">
            <v>2</v>
          </cell>
          <cell r="AA106">
            <v>2</v>
          </cell>
          <cell r="AB106">
            <v>6</v>
          </cell>
          <cell r="AC106">
            <v>6</v>
          </cell>
          <cell r="AD106">
            <v>2</v>
          </cell>
          <cell r="AE106">
            <v>2</v>
          </cell>
          <cell r="AF106">
            <v>2</v>
          </cell>
          <cell r="AG106">
            <v>2</v>
          </cell>
          <cell r="AH106">
            <v>6</v>
          </cell>
          <cell r="AI106">
            <v>6</v>
          </cell>
          <cell r="AJ106">
            <v>6</v>
          </cell>
          <cell r="AK106">
            <v>6</v>
          </cell>
          <cell r="AL106">
            <v>2</v>
          </cell>
          <cell r="AN106">
            <v>6</v>
          </cell>
          <cell r="AO106">
            <v>2</v>
          </cell>
          <cell r="AT106">
            <v>2</v>
          </cell>
          <cell r="AU106">
            <v>2</v>
          </cell>
          <cell r="AV106">
            <v>6</v>
          </cell>
          <cell r="AW106">
            <v>6</v>
          </cell>
          <cell r="AX106">
            <v>2</v>
          </cell>
          <cell r="AY106">
            <v>2</v>
          </cell>
          <cell r="AZ106">
            <v>2</v>
          </cell>
          <cell r="BA106">
            <v>12</v>
          </cell>
        </row>
        <row r="107">
          <cell r="A107" t="str">
            <v>2041678-0</v>
          </cell>
          <cell r="B107" t="str">
            <v xml:space="preserve"> PHT ST-TI04 ｺｳﾃﾞﾝｼ</v>
          </cell>
          <cell r="C107">
            <v>30</v>
          </cell>
          <cell r="D107">
            <v>12</v>
          </cell>
          <cell r="E107">
            <v>42</v>
          </cell>
          <cell r="F107">
            <v>28</v>
          </cell>
          <cell r="G107">
            <v>42</v>
          </cell>
          <cell r="H107">
            <v>42</v>
          </cell>
          <cell r="I107">
            <v>30</v>
          </cell>
          <cell r="J107">
            <v>30</v>
          </cell>
          <cell r="K107">
            <v>42</v>
          </cell>
          <cell r="L107">
            <v>12</v>
          </cell>
          <cell r="M107">
            <v>20</v>
          </cell>
          <cell r="N107">
            <v>20</v>
          </cell>
          <cell r="O107">
            <v>8</v>
          </cell>
          <cell r="P107">
            <v>28</v>
          </cell>
          <cell r="Q107">
            <v>30</v>
          </cell>
          <cell r="R107">
            <v>30</v>
          </cell>
          <cell r="S107">
            <v>28</v>
          </cell>
          <cell r="T107">
            <v>20</v>
          </cell>
          <cell r="U107">
            <v>8</v>
          </cell>
          <cell r="V107">
            <v>8</v>
          </cell>
          <cell r="W107">
            <v>20</v>
          </cell>
          <cell r="X107">
            <v>8</v>
          </cell>
          <cell r="Y107">
            <v>30</v>
          </cell>
          <cell r="Z107">
            <v>10</v>
          </cell>
          <cell r="AA107">
            <v>10</v>
          </cell>
          <cell r="AB107">
            <v>14</v>
          </cell>
          <cell r="AC107">
            <v>14</v>
          </cell>
          <cell r="AD107">
            <v>14</v>
          </cell>
          <cell r="AE107">
            <v>14</v>
          </cell>
          <cell r="AF107">
            <v>10</v>
          </cell>
          <cell r="AG107">
            <v>10</v>
          </cell>
          <cell r="AH107">
            <v>14</v>
          </cell>
          <cell r="AI107">
            <v>14</v>
          </cell>
          <cell r="AJ107">
            <v>14</v>
          </cell>
          <cell r="AK107">
            <v>14</v>
          </cell>
          <cell r="AL107">
            <v>10</v>
          </cell>
          <cell r="AM107">
            <v>9</v>
          </cell>
          <cell r="AN107">
            <v>14</v>
          </cell>
          <cell r="AO107">
            <v>10</v>
          </cell>
          <cell r="AP107">
            <v>4</v>
          </cell>
          <cell r="AQ107">
            <v>4</v>
          </cell>
          <cell r="AR107">
            <v>4</v>
          </cell>
          <cell r="AS107">
            <v>4</v>
          </cell>
          <cell r="AT107">
            <v>10</v>
          </cell>
          <cell r="AU107">
            <v>10</v>
          </cell>
          <cell r="AV107">
            <v>14</v>
          </cell>
          <cell r="AW107">
            <v>14</v>
          </cell>
          <cell r="AX107">
            <v>6</v>
          </cell>
          <cell r="AY107">
            <v>14</v>
          </cell>
          <cell r="AZ107">
            <v>10</v>
          </cell>
          <cell r="BA107">
            <v>28</v>
          </cell>
        </row>
        <row r="108">
          <cell r="A108" t="str">
            <v>2041679-8</v>
          </cell>
          <cell r="B108" t="str">
            <v xml:space="preserve"> PHT G-TI05 ｺｳﾃﾞﾝｼ ｺ</v>
          </cell>
          <cell r="C108">
            <v>30</v>
          </cell>
          <cell r="D108">
            <v>12</v>
          </cell>
          <cell r="E108">
            <v>42</v>
          </cell>
          <cell r="F108">
            <v>28</v>
          </cell>
          <cell r="G108">
            <v>42</v>
          </cell>
          <cell r="H108">
            <v>42</v>
          </cell>
          <cell r="I108">
            <v>30</v>
          </cell>
          <cell r="J108">
            <v>30</v>
          </cell>
          <cell r="K108">
            <v>42</v>
          </cell>
          <cell r="L108">
            <v>12</v>
          </cell>
          <cell r="M108">
            <v>20</v>
          </cell>
          <cell r="N108">
            <v>20</v>
          </cell>
          <cell r="O108">
            <v>8</v>
          </cell>
          <cell r="P108">
            <v>28</v>
          </cell>
          <cell r="Q108">
            <v>30</v>
          </cell>
          <cell r="R108">
            <v>30</v>
          </cell>
          <cell r="S108">
            <v>28</v>
          </cell>
          <cell r="T108">
            <v>20</v>
          </cell>
          <cell r="U108">
            <v>8</v>
          </cell>
          <cell r="V108">
            <v>8</v>
          </cell>
          <cell r="W108">
            <v>20</v>
          </cell>
          <cell r="X108">
            <v>8</v>
          </cell>
          <cell r="Y108">
            <v>30</v>
          </cell>
          <cell r="Z108">
            <v>10</v>
          </cell>
          <cell r="AA108">
            <v>10</v>
          </cell>
          <cell r="AB108">
            <v>14</v>
          </cell>
          <cell r="AC108">
            <v>14</v>
          </cell>
          <cell r="AD108">
            <v>14</v>
          </cell>
          <cell r="AE108">
            <v>14</v>
          </cell>
          <cell r="AF108">
            <v>10</v>
          </cell>
          <cell r="AG108">
            <v>10</v>
          </cell>
          <cell r="AH108">
            <v>14</v>
          </cell>
          <cell r="AI108">
            <v>14</v>
          </cell>
          <cell r="AJ108">
            <v>14</v>
          </cell>
          <cell r="AK108">
            <v>14</v>
          </cell>
          <cell r="AL108">
            <v>10</v>
          </cell>
          <cell r="AM108">
            <v>9</v>
          </cell>
          <cell r="AN108">
            <v>14</v>
          </cell>
          <cell r="AO108">
            <v>10</v>
          </cell>
          <cell r="AP108">
            <v>4</v>
          </cell>
          <cell r="AQ108">
            <v>4</v>
          </cell>
          <cell r="AR108">
            <v>4</v>
          </cell>
          <cell r="AS108">
            <v>4</v>
          </cell>
          <cell r="AT108">
            <v>10</v>
          </cell>
          <cell r="AU108">
            <v>10</v>
          </cell>
          <cell r="AV108">
            <v>14</v>
          </cell>
          <cell r="AW108">
            <v>14</v>
          </cell>
          <cell r="AX108">
            <v>6</v>
          </cell>
          <cell r="AY108">
            <v>14</v>
          </cell>
          <cell r="AZ108">
            <v>10</v>
          </cell>
          <cell r="BA108">
            <v>28</v>
          </cell>
        </row>
        <row r="109">
          <cell r="A109" t="str">
            <v>2041700-0</v>
          </cell>
          <cell r="B109" t="str">
            <v>3 ｿﾚﾉｲﾄﾞ SDC-1250 NO</v>
          </cell>
          <cell r="C109">
            <v>3</v>
          </cell>
          <cell r="E109">
            <v>6</v>
          </cell>
          <cell r="F109">
            <v>4</v>
          </cell>
          <cell r="G109">
            <v>3</v>
          </cell>
          <cell r="H109">
            <v>3</v>
          </cell>
          <cell r="I109">
            <v>3</v>
          </cell>
          <cell r="J109">
            <v>3</v>
          </cell>
          <cell r="K109">
            <v>6</v>
          </cell>
          <cell r="M109">
            <v>2</v>
          </cell>
          <cell r="N109">
            <v>2</v>
          </cell>
          <cell r="P109">
            <v>4</v>
          </cell>
          <cell r="Q109">
            <v>3</v>
          </cell>
          <cell r="R109">
            <v>3</v>
          </cell>
          <cell r="S109">
            <v>4</v>
          </cell>
          <cell r="T109">
            <v>2</v>
          </cell>
          <cell r="W109">
            <v>2</v>
          </cell>
          <cell r="Y109">
            <v>3</v>
          </cell>
          <cell r="Z109">
            <v>1</v>
          </cell>
          <cell r="AA109">
            <v>1</v>
          </cell>
          <cell r="AB109">
            <v>2</v>
          </cell>
          <cell r="AC109">
            <v>2</v>
          </cell>
          <cell r="AD109">
            <v>1</v>
          </cell>
          <cell r="AE109">
            <v>1</v>
          </cell>
          <cell r="AF109">
            <v>1</v>
          </cell>
          <cell r="AG109">
            <v>1</v>
          </cell>
          <cell r="AH109">
            <v>2</v>
          </cell>
          <cell r="AI109">
            <v>2</v>
          </cell>
          <cell r="AJ109">
            <v>2</v>
          </cell>
          <cell r="AK109">
            <v>2</v>
          </cell>
          <cell r="AL109">
            <v>1</v>
          </cell>
          <cell r="AM109">
            <v>1</v>
          </cell>
          <cell r="AN109">
            <v>2</v>
          </cell>
          <cell r="AO109">
            <v>1</v>
          </cell>
          <cell r="AT109">
            <v>1</v>
          </cell>
          <cell r="AU109">
            <v>1</v>
          </cell>
          <cell r="AV109">
            <v>2</v>
          </cell>
          <cell r="AW109">
            <v>2</v>
          </cell>
          <cell r="AY109">
            <v>1</v>
          </cell>
          <cell r="AZ109">
            <v>1</v>
          </cell>
          <cell r="BA109">
            <v>4</v>
          </cell>
        </row>
        <row r="110">
          <cell r="A110" t="str">
            <v>2041701-8</v>
          </cell>
          <cell r="B110" t="str">
            <v>ｿﾚﾉｲﾄﾞ SDC-1031 N</v>
          </cell>
          <cell r="D110">
            <v>6</v>
          </cell>
          <cell r="L110">
            <v>6</v>
          </cell>
          <cell r="O110">
            <v>4</v>
          </cell>
          <cell r="U110">
            <v>4</v>
          </cell>
          <cell r="V110">
            <v>4</v>
          </cell>
          <cell r="X110">
            <v>4</v>
          </cell>
        </row>
        <row r="111">
          <cell r="A111" t="str">
            <v>2041702-6</v>
          </cell>
          <cell r="B111" t="str">
            <v>3 ﾓ-ﾀ TE-35QG-24-30F</v>
          </cell>
          <cell r="C111">
            <v>3</v>
          </cell>
          <cell r="E111">
            <v>3</v>
          </cell>
          <cell r="F111">
            <v>2</v>
          </cell>
          <cell r="G111">
            <v>3</v>
          </cell>
          <cell r="H111">
            <v>3</v>
          </cell>
          <cell r="I111">
            <v>3</v>
          </cell>
          <cell r="J111">
            <v>3</v>
          </cell>
          <cell r="K111">
            <v>3</v>
          </cell>
          <cell r="M111">
            <v>2</v>
          </cell>
          <cell r="N111">
            <v>2</v>
          </cell>
          <cell r="P111">
            <v>2</v>
          </cell>
          <cell r="Q111">
            <v>3</v>
          </cell>
          <cell r="R111">
            <v>3</v>
          </cell>
          <cell r="S111">
            <v>2</v>
          </cell>
          <cell r="T111">
            <v>2</v>
          </cell>
          <cell r="W111">
            <v>2</v>
          </cell>
          <cell r="Y111">
            <v>3</v>
          </cell>
          <cell r="Z111">
            <v>1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  <cell r="AF111">
            <v>1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  <cell r="AN111">
            <v>1</v>
          </cell>
          <cell r="AO111">
            <v>1</v>
          </cell>
          <cell r="AT111">
            <v>1</v>
          </cell>
          <cell r="AU111">
            <v>1</v>
          </cell>
          <cell r="AV111">
            <v>1</v>
          </cell>
          <cell r="AW111">
            <v>1</v>
          </cell>
          <cell r="AX111">
            <v>1</v>
          </cell>
          <cell r="AY111">
            <v>1</v>
          </cell>
          <cell r="AZ111">
            <v>1</v>
          </cell>
          <cell r="BA111">
            <v>2</v>
          </cell>
        </row>
        <row r="112">
          <cell r="A112" t="str">
            <v>2041858-8</v>
          </cell>
          <cell r="B112" t="str">
            <v>ﾀﾂﾋﾟﾝﾈｼﾞ,+ ﾅﾍﾞ M2X5</v>
          </cell>
          <cell r="C112">
            <v>3</v>
          </cell>
          <cell r="D112">
            <v>3</v>
          </cell>
          <cell r="E112">
            <v>3</v>
          </cell>
          <cell r="F112">
            <v>2</v>
          </cell>
          <cell r="G112">
            <v>3</v>
          </cell>
          <cell r="H112">
            <v>3</v>
          </cell>
          <cell r="I112">
            <v>3</v>
          </cell>
          <cell r="J112">
            <v>3</v>
          </cell>
          <cell r="K112">
            <v>3</v>
          </cell>
          <cell r="L112">
            <v>3</v>
          </cell>
          <cell r="M112">
            <v>2</v>
          </cell>
          <cell r="N112">
            <v>2</v>
          </cell>
          <cell r="O112">
            <v>2</v>
          </cell>
          <cell r="P112">
            <v>2</v>
          </cell>
          <cell r="Q112">
            <v>3</v>
          </cell>
          <cell r="R112">
            <v>3</v>
          </cell>
          <cell r="S112">
            <v>2</v>
          </cell>
          <cell r="T112">
            <v>2</v>
          </cell>
          <cell r="U112">
            <v>2</v>
          </cell>
          <cell r="V112">
            <v>2</v>
          </cell>
          <cell r="W112">
            <v>2</v>
          </cell>
          <cell r="X112">
            <v>2</v>
          </cell>
          <cell r="Y112">
            <v>3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N112">
            <v>1</v>
          </cell>
          <cell r="AO112">
            <v>1</v>
          </cell>
          <cell r="AP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W112">
            <v>1</v>
          </cell>
          <cell r="AX112">
            <v>1</v>
          </cell>
          <cell r="AY112">
            <v>1</v>
          </cell>
          <cell r="AZ112">
            <v>1</v>
          </cell>
          <cell r="BA112">
            <v>2</v>
          </cell>
        </row>
        <row r="113">
          <cell r="A113" t="str">
            <v>2042251-8</v>
          </cell>
          <cell r="B113" t="str">
            <v>3 ﾓ-ﾀ TE-20FC2-24-15</v>
          </cell>
          <cell r="E113">
            <v>3</v>
          </cell>
          <cell r="F113">
            <v>2</v>
          </cell>
          <cell r="K113">
            <v>3</v>
          </cell>
          <cell r="P113">
            <v>2</v>
          </cell>
          <cell r="S113">
            <v>2</v>
          </cell>
          <cell r="AB113">
            <v>1</v>
          </cell>
          <cell r="AC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N113">
            <v>1</v>
          </cell>
          <cell r="AV113">
            <v>1</v>
          </cell>
          <cell r="AW113">
            <v>1</v>
          </cell>
          <cell r="BA113">
            <v>2</v>
          </cell>
        </row>
        <row r="114">
          <cell r="A114" t="str">
            <v>2042261-5</v>
          </cell>
          <cell r="B114" t="str">
            <v xml:space="preserve"> ﾍﾞﾙﾄ 60S2M160G ﾊﾞﾝﾄ</v>
          </cell>
          <cell r="C114">
            <v>3</v>
          </cell>
          <cell r="E114">
            <v>3</v>
          </cell>
          <cell r="F114">
            <v>2</v>
          </cell>
          <cell r="G114">
            <v>3</v>
          </cell>
          <cell r="H114">
            <v>3</v>
          </cell>
          <cell r="I114">
            <v>3</v>
          </cell>
          <cell r="J114">
            <v>3</v>
          </cell>
          <cell r="K114">
            <v>3</v>
          </cell>
          <cell r="M114">
            <v>2</v>
          </cell>
          <cell r="N114">
            <v>2</v>
          </cell>
          <cell r="P114">
            <v>2</v>
          </cell>
          <cell r="Q114">
            <v>3</v>
          </cell>
          <cell r="R114">
            <v>3</v>
          </cell>
          <cell r="S114">
            <v>2</v>
          </cell>
          <cell r="T114">
            <v>2</v>
          </cell>
          <cell r="W114">
            <v>2</v>
          </cell>
          <cell r="Y114">
            <v>3</v>
          </cell>
          <cell r="Z114">
            <v>1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  <cell r="AF114">
            <v>1</v>
          </cell>
          <cell r="AG114">
            <v>1</v>
          </cell>
          <cell r="AH114">
            <v>1</v>
          </cell>
          <cell r="AI114">
            <v>1</v>
          </cell>
          <cell r="AJ114">
            <v>1</v>
          </cell>
          <cell r="AK114">
            <v>1</v>
          </cell>
          <cell r="AL114">
            <v>1</v>
          </cell>
          <cell r="AM114">
            <v>1</v>
          </cell>
          <cell r="AN114">
            <v>1</v>
          </cell>
          <cell r="AO114">
            <v>1</v>
          </cell>
          <cell r="AT114">
            <v>1</v>
          </cell>
          <cell r="AU114">
            <v>1</v>
          </cell>
          <cell r="AV114">
            <v>1</v>
          </cell>
          <cell r="AW114">
            <v>1</v>
          </cell>
          <cell r="AY114">
            <v>1</v>
          </cell>
          <cell r="AZ114">
            <v>1</v>
          </cell>
          <cell r="BA114">
            <v>2</v>
          </cell>
        </row>
        <row r="115">
          <cell r="A115" t="str">
            <v>2042262-3</v>
          </cell>
          <cell r="B115" t="str">
            <v xml:space="preserve"> ﾍﾞﾙﾄ 60S2M630G ﾊﾞﾝﾄ</v>
          </cell>
          <cell r="C115">
            <v>3</v>
          </cell>
          <cell r="E115">
            <v>3</v>
          </cell>
          <cell r="F115">
            <v>2</v>
          </cell>
          <cell r="G115">
            <v>3</v>
          </cell>
          <cell r="H115">
            <v>3</v>
          </cell>
          <cell r="I115">
            <v>3</v>
          </cell>
          <cell r="J115">
            <v>3</v>
          </cell>
          <cell r="K115">
            <v>3</v>
          </cell>
          <cell r="M115">
            <v>2</v>
          </cell>
          <cell r="N115">
            <v>2</v>
          </cell>
          <cell r="P115">
            <v>2</v>
          </cell>
          <cell r="Q115">
            <v>3</v>
          </cell>
          <cell r="R115">
            <v>3</v>
          </cell>
          <cell r="S115">
            <v>2</v>
          </cell>
          <cell r="T115">
            <v>2</v>
          </cell>
          <cell r="W115">
            <v>2</v>
          </cell>
          <cell r="Y115">
            <v>3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  <cell r="AF115">
            <v>1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  <cell r="AN115">
            <v>1</v>
          </cell>
          <cell r="AO115">
            <v>1</v>
          </cell>
          <cell r="AT115">
            <v>1</v>
          </cell>
          <cell r="AU115">
            <v>1</v>
          </cell>
          <cell r="AV115">
            <v>1</v>
          </cell>
          <cell r="AW115">
            <v>1</v>
          </cell>
          <cell r="AX115">
            <v>1</v>
          </cell>
          <cell r="AY115">
            <v>1</v>
          </cell>
          <cell r="AZ115">
            <v>1</v>
          </cell>
          <cell r="BA115">
            <v>2</v>
          </cell>
        </row>
        <row r="116">
          <cell r="A116" t="str">
            <v>2042263-1</v>
          </cell>
          <cell r="B116" t="str">
            <v xml:space="preserve"> ﾍﾞﾙﾄ 60S2M350G ﾊﾞﾝﾄ</v>
          </cell>
          <cell r="C116">
            <v>3</v>
          </cell>
          <cell r="E116">
            <v>3</v>
          </cell>
          <cell r="F116">
            <v>2</v>
          </cell>
          <cell r="G116">
            <v>3</v>
          </cell>
          <cell r="H116">
            <v>3</v>
          </cell>
          <cell r="I116">
            <v>3</v>
          </cell>
          <cell r="J116">
            <v>3</v>
          </cell>
          <cell r="K116">
            <v>3</v>
          </cell>
          <cell r="M116">
            <v>2</v>
          </cell>
          <cell r="N116">
            <v>2</v>
          </cell>
          <cell r="P116">
            <v>2</v>
          </cell>
          <cell r="Q116">
            <v>3</v>
          </cell>
          <cell r="R116">
            <v>3</v>
          </cell>
          <cell r="S116">
            <v>2</v>
          </cell>
          <cell r="T116">
            <v>2</v>
          </cell>
          <cell r="W116">
            <v>2</v>
          </cell>
          <cell r="Y116">
            <v>3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M116">
            <v>1</v>
          </cell>
          <cell r="AN116">
            <v>1</v>
          </cell>
          <cell r="AO116">
            <v>1</v>
          </cell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Y116">
            <v>1</v>
          </cell>
          <cell r="AZ116">
            <v>1</v>
          </cell>
          <cell r="BA116">
            <v>2</v>
          </cell>
        </row>
        <row r="117">
          <cell r="A117" t="str">
            <v>2042264-0</v>
          </cell>
          <cell r="B117" t="str">
            <v xml:space="preserve"> ﾍﾞﾙﾄ 40S2M396G ﾊﾞﾝﾄ</v>
          </cell>
          <cell r="C117">
            <v>3</v>
          </cell>
          <cell r="E117">
            <v>3</v>
          </cell>
          <cell r="F117">
            <v>2</v>
          </cell>
          <cell r="G117">
            <v>3</v>
          </cell>
          <cell r="H117">
            <v>3</v>
          </cell>
          <cell r="I117">
            <v>3</v>
          </cell>
          <cell r="J117">
            <v>3</v>
          </cell>
          <cell r="K117">
            <v>3</v>
          </cell>
          <cell r="M117">
            <v>2</v>
          </cell>
          <cell r="N117">
            <v>2</v>
          </cell>
          <cell r="P117">
            <v>2</v>
          </cell>
          <cell r="Q117">
            <v>3</v>
          </cell>
          <cell r="R117">
            <v>3</v>
          </cell>
          <cell r="S117">
            <v>2</v>
          </cell>
          <cell r="T117">
            <v>2</v>
          </cell>
          <cell r="W117">
            <v>2</v>
          </cell>
          <cell r="Y117">
            <v>3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  <cell r="AM117">
            <v>1</v>
          </cell>
          <cell r="AN117">
            <v>1</v>
          </cell>
          <cell r="AO117">
            <v>1</v>
          </cell>
          <cell r="AT117">
            <v>1</v>
          </cell>
          <cell r="AU117">
            <v>1</v>
          </cell>
          <cell r="AV117">
            <v>1</v>
          </cell>
          <cell r="AW117">
            <v>1</v>
          </cell>
          <cell r="AY117">
            <v>1</v>
          </cell>
          <cell r="AZ117">
            <v>1</v>
          </cell>
          <cell r="BA117">
            <v>2</v>
          </cell>
        </row>
        <row r="118">
          <cell r="A118" t="str">
            <v>2042268-2</v>
          </cell>
          <cell r="B118" t="str">
            <v xml:space="preserve"> ﾚ-ﾙ 3880-555-685.8</v>
          </cell>
          <cell r="C118">
            <v>3</v>
          </cell>
          <cell r="E118">
            <v>3</v>
          </cell>
          <cell r="F118">
            <v>2</v>
          </cell>
          <cell r="G118">
            <v>3</v>
          </cell>
          <cell r="H118">
            <v>3</v>
          </cell>
          <cell r="I118">
            <v>3</v>
          </cell>
          <cell r="J118">
            <v>3</v>
          </cell>
          <cell r="K118">
            <v>3</v>
          </cell>
          <cell r="M118">
            <v>2</v>
          </cell>
          <cell r="N118">
            <v>2</v>
          </cell>
          <cell r="P118">
            <v>2</v>
          </cell>
          <cell r="Q118">
            <v>3</v>
          </cell>
          <cell r="R118">
            <v>3</v>
          </cell>
          <cell r="S118">
            <v>2</v>
          </cell>
          <cell r="T118">
            <v>2</v>
          </cell>
          <cell r="W118">
            <v>2</v>
          </cell>
          <cell r="Y118">
            <v>3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  <cell r="AL118">
            <v>1</v>
          </cell>
          <cell r="AN118">
            <v>1</v>
          </cell>
          <cell r="AO118">
            <v>1</v>
          </cell>
          <cell r="AT118">
            <v>1</v>
          </cell>
          <cell r="AU118">
            <v>1</v>
          </cell>
          <cell r="AV118">
            <v>1</v>
          </cell>
          <cell r="AW118">
            <v>1</v>
          </cell>
          <cell r="AX118">
            <v>1</v>
          </cell>
          <cell r="AY118">
            <v>1</v>
          </cell>
          <cell r="AZ118">
            <v>1</v>
          </cell>
          <cell r="BA118">
            <v>2</v>
          </cell>
        </row>
        <row r="119">
          <cell r="A119" t="str">
            <v>2044276-4</v>
          </cell>
          <cell r="B119" t="str">
            <v xml:space="preserve"> ﾛﾂｸ 301S-DMT-R90B T</v>
          </cell>
          <cell r="Y119">
            <v>3</v>
          </cell>
          <cell r="AT119">
            <v>1</v>
          </cell>
          <cell r="AU119">
            <v>1</v>
          </cell>
          <cell r="AZ119">
            <v>1</v>
          </cell>
        </row>
        <row r="120">
          <cell r="A120" t="str">
            <v>2044332-9</v>
          </cell>
          <cell r="B120" t="str">
            <v>3 CN 179518-1 AMP</v>
          </cell>
          <cell r="C120">
            <v>18</v>
          </cell>
          <cell r="E120">
            <v>18</v>
          </cell>
          <cell r="F120">
            <v>12</v>
          </cell>
          <cell r="G120">
            <v>18</v>
          </cell>
          <cell r="H120">
            <v>18</v>
          </cell>
          <cell r="I120">
            <v>18</v>
          </cell>
          <cell r="J120">
            <v>18</v>
          </cell>
          <cell r="K120">
            <v>18</v>
          </cell>
          <cell r="M120">
            <v>12</v>
          </cell>
          <cell r="N120">
            <v>12</v>
          </cell>
          <cell r="P120">
            <v>12</v>
          </cell>
          <cell r="Q120">
            <v>18</v>
          </cell>
          <cell r="R120">
            <v>18</v>
          </cell>
          <cell r="S120">
            <v>12</v>
          </cell>
          <cell r="T120">
            <v>12</v>
          </cell>
          <cell r="W120">
            <v>12</v>
          </cell>
          <cell r="Y120">
            <v>18</v>
          </cell>
          <cell r="AN120">
            <v>6</v>
          </cell>
          <cell r="BA120">
            <v>12</v>
          </cell>
        </row>
        <row r="121">
          <cell r="A121" t="str">
            <v>2044333-7</v>
          </cell>
          <cell r="B121" t="str">
            <v>3 CN 179228-4 AMP</v>
          </cell>
          <cell r="C121">
            <v>3</v>
          </cell>
          <cell r="E121">
            <v>3</v>
          </cell>
          <cell r="F121">
            <v>2</v>
          </cell>
          <cell r="G121">
            <v>3</v>
          </cell>
          <cell r="H121">
            <v>3</v>
          </cell>
          <cell r="I121">
            <v>3</v>
          </cell>
          <cell r="J121">
            <v>3</v>
          </cell>
          <cell r="K121">
            <v>3</v>
          </cell>
          <cell r="M121">
            <v>2</v>
          </cell>
          <cell r="N121">
            <v>2</v>
          </cell>
          <cell r="P121">
            <v>2</v>
          </cell>
          <cell r="Q121">
            <v>3</v>
          </cell>
          <cell r="R121">
            <v>3</v>
          </cell>
          <cell r="S121">
            <v>2</v>
          </cell>
          <cell r="T121">
            <v>2</v>
          </cell>
          <cell r="W121">
            <v>2</v>
          </cell>
          <cell r="Y121">
            <v>3</v>
          </cell>
          <cell r="AN121">
            <v>1</v>
          </cell>
          <cell r="BA121">
            <v>2</v>
          </cell>
        </row>
        <row r="122">
          <cell r="A122" t="str">
            <v>2044440-6</v>
          </cell>
          <cell r="B122" t="str">
            <v xml:space="preserve"> ﾍﾞﾙﾄ SE-N-SBR 10X1X</v>
          </cell>
          <cell r="C122">
            <v>12</v>
          </cell>
          <cell r="E122">
            <v>12</v>
          </cell>
          <cell r="F122">
            <v>8</v>
          </cell>
          <cell r="G122">
            <v>12</v>
          </cell>
          <cell r="H122">
            <v>12</v>
          </cell>
          <cell r="I122">
            <v>12</v>
          </cell>
          <cell r="J122">
            <v>12</v>
          </cell>
          <cell r="K122">
            <v>12</v>
          </cell>
          <cell r="M122">
            <v>8</v>
          </cell>
          <cell r="N122">
            <v>8</v>
          </cell>
          <cell r="P122">
            <v>8</v>
          </cell>
          <cell r="Q122">
            <v>12</v>
          </cell>
          <cell r="R122">
            <v>12</v>
          </cell>
          <cell r="S122">
            <v>8</v>
          </cell>
          <cell r="T122">
            <v>8</v>
          </cell>
          <cell r="W122">
            <v>8</v>
          </cell>
          <cell r="Y122">
            <v>12</v>
          </cell>
          <cell r="Z122">
            <v>4</v>
          </cell>
          <cell r="AA122">
            <v>4</v>
          </cell>
          <cell r="AB122">
            <v>4</v>
          </cell>
          <cell r="AC122">
            <v>4</v>
          </cell>
          <cell r="AD122">
            <v>4</v>
          </cell>
          <cell r="AE122">
            <v>4</v>
          </cell>
          <cell r="AF122">
            <v>4</v>
          </cell>
          <cell r="AG122">
            <v>4</v>
          </cell>
          <cell r="AH122">
            <v>4</v>
          </cell>
          <cell r="AI122">
            <v>4</v>
          </cell>
          <cell r="AJ122">
            <v>4</v>
          </cell>
          <cell r="AK122">
            <v>4</v>
          </cell>
          <cell r="AL122">
            <v>4</v>
          </cell>
          <cell r="AM122">
            <v>4</v>
          </cell>
          <cell r="AN122">
            <v>4</v>
          </cell>
          <cell r="AO122">
            <v>4</v>
          </cell>
          <cell r="AT122">
            <v>4</v>
          </cell>
          <cell r="AU122">
            <v>4</v>
          </cell>
          <cell r="AV122">
            <v>4</v>
          </cell>
          <cell r="AW122">
            <v>4</v>
          </cell>
          <cell r="AY122">
            <v>4</v>
          </cell>
          <cell r="AZ122">
            <v>4</v>
          </cell>
          <cell r="BA122">
            <v>8</v>
          </cell>
        </row>
        <row r="123">
          <cell r="A123" t="str">
            <v>2044441-4</v>
          </cell>
          <cell r="B123" t="str">
            <v xml:space="preserve"> ﾍﾞﾙﾄ SE-N-SBR 10X1X</v>
          </cell>
          <cell r="C123">
            <v>3</v>
          </cell>
          <cell r="E123">
            <v>3</v>
          </cell>
          <cell r="F123">
            <v>2</v>
          </cell>
          <cell r="G123">
            <v>3</v>
          </cell>
          <cell r="H123">
            <v>3</v>
          </cell>
          <cell r="I123">
            <v>3</v>
          </cell>
          <cell r="J123">
            <v>3</v>
          </cell>
          <cell r="K123">
            <v>3</v>
          </cell>
          <cell r="M123">
            <v>2</v>
          </cell>
          <cell r="N123">
            <v>2</v>
          </cell>
          <cell r="P123">
            <v>2</v>
          </cell>
          <cell r="Q123">
            <v>3</v>
          </cell>
          <cell r="R123">
            <v>3</v>
          </cell>
          <cell r="S123">
            <v>2</v>
          </cell>
          <cell r="T123">
            <v>2</v>
          </cell>
          <cell r="W123">
            <v>2</v>
          </cell>
          <cell r="Y123">
            <v>3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  <cell r="AM123">
            <v>1</v>
          </cell>
          <cell r="AN123">
            <v>1</v>
          </cell>
          <cell r="AO123">
            <v>1</v>
          </cell>
          <cell r="AT123">
            <v>1</v>
          </cell>
          <cell r="AU123">
            <v>1</v>
          </cell>
          <cell r="AV123">
            <v>1</v>
          </cell>
          <cell r="AW123">
            <v>1</v>
          </cell>
          <cell r="AY123">
            <v>1</v>
          </cell>
          <cell r="AZ123">
            <v>1</v>
          </cell>
          <cell r="BA123">
            <v>2</v>
          </cell>
        </row>
        <row r="124">
          <cell r="A124" t="str">
            <v>2044442-2</v>
          </cell>
          <cell r="B124" t="str">
            <v xml:space="preserve"> ﾍﾞﾙﾄ SE-N-SBR 10X1X</v>
          </cell>
          <cell r="C124">
            <v>3</v>
          </cell>
          <cell r="E124">
            <v>3</v>
          </cell>
          <cell r="F124">
            <v>2</v>
          </cell>
          <cell r="G124">
            <v>3</v>
          </cell>
          <cell r="H124">
            <v>3</v>
          </cell>
          <cell r="I124">
            <v>3</v>
          </cell>
          <cell r="J124">
            <v>3</v>
          </cell>
          <cell r="K124">
            <v>3</v>
          </cell>
          <cell r="M124">
            <v>2</v>
          </cell>
          <cell r="N124">
            <v>2</v>
          </cell>
          <cell r="P124">
            <v>2</v>
          </cell>
          <cell r="Q124">
            <v>3</v>
          </cell>
          <cell r="R124">
            <v>3</v>
          </cell>
          <cell r="S124">
            <v>2</v>
          </cell>
          <cell r="T124">
            <v>2</v>
          </cell>
          <cell r="W124">
            <v>2</v>
          </cell>
          <cell r="Y124">
            <v>3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  <cell r="AN124">
            <v>1</v>
          </cell>
          <cell r="AO124">
            <v>1</v>
          </cell>
          <cell r="AT124">
            <v>1</v>
          </cell>
          <cell r="AU124">
            <v>1</v>
          </cell>
          <cell r="AV124">
            <v>1</v>
          </cell>
          <cell r="AW124">
            <v>1</v>
          </cell>
          <cell r="AX124">
            <v>1</v>
          </cell>
          <cell r="AY124">
            <v>1</v>
          </cell>
          <cell r="AZ124">
            <v>1</v>
          </cell>
          <cell r="BA124">
            <v>2</v>
          </cell>
        </row>
        <row r="125">
          <cell r="A125" t="str">
            <v>2044443-0</v>
          </cell>
          <cell r="B125" t="str">
            <v xml:space="preserve"> ﾄﾙｸﾘﾐﾂﾀ PC-18S-10 ﾆ</v>
          </cell>
          <cell r="C125">
            <v>3</v>
          </cell>
          <cell r="E125">
            <v>3</v>
          </cell>
          <cell r="F125">
            <v>2</v>
          </cell>
          <cell r="G125">
            <v>3</v>
          </cell>
          <cell r="H125">
            <v>3</v>
          </cell>
          <cell r="I125">
            <v>3</v>
          </cell>
          <cell r="J125">
            <v>3</v>
          </cell>
          <cell r="K125">
            <v>3</v>
          </cell>
          <cell r="M125">
            <v>2</v>
          </cell>
          <cell r="N125">
            <v>2</v>
          </cell>
          <cell r="P125">
            <v>2</v>
          </cell>
          <cell r="Q125">
            <v>3</v>
          </cell>
          <cell r="R125">
            <v>3</v>
          </cell>
          <cell r="S125">
            <v>2</v>
          </cell>
          <cell r="T125">
            <v>2</v>
          </cell>
          <cell r="W125">
            <v>2</v>
          </cell>
          <cell r="Y125">
            <v>3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2</v>
          </cell>
        </row>
        <row r="126">
          <cell r="A126" t="str">
            <v>2044446-5</v>
          </cell>
          <cell r="B126" t="str">
            <v xml:space="preserve"> ﾊﾞﾈ 1060 ｶﾄｳ ｽﾌﾟﾘﾝｸ</v>
          </cell>
          <cell r="C126">
            <v>6</v>
          </cell>
          <cell r="E126">
            <v>6</v>
          </cell>
          <cell r="F126">
            <v>4</v>
          </cell>
          <cell r="G126">
            <v>6</v>
          </cell>
          <cell r="H126">
            <v>6</v>
          </cell>
          <cell r="I126">
            <v>6</v>
          </cell>
          <cell r="J126">
            <v>6</v>
          </cell>
          <cell r="K126">
            <v>6</v>
          </cell>
          <cell r="M126">
            <v>4</v>
          </cell>
          <cell r="N126">
            <v>4</v>
          </cell>
          <cell r="P126">
            <v>4</v>
          </cell>
          <cell r="Q126">
            <v>6</v>
          </cell>
          <cell r="R126">
            <v>6</v>
          </cell>
          <cell r="S126">
            <v>4</v>
          </cell>
          <cell r="T126">
            <v>4</v>
          </cell>
          <cell r="W126">
            <v>4</v>
          </cell>
          <cell r="Y126">
            <v>6</v>
          </cell>
          <cell r="Z126">
            <v>2</v>
          </cell>
          <cell r="AA126">
            <v>2</v>
          </cell>
          <cell r="AB126">
            <v>2</v>
          </cell>
          <cell r="AC126">
            <v>2</v>
          </cell>
          <cell r="AD126">
            <v>2</v>
          </cell>
          <cell r="AE126">
            <v>2</v>
          </cell>
          <cell r="AF126">
            <v>2</v>
          </cell>
          <cell r="AG126">
            <v>2</v>
          </cell>
          <cell r="AH126">
            <v>2</v>
          </cell>
          <cell r="AI126">
            <v>2</v>
          </cell>
          <cell r="AJ126">
            <v>2</v>
          </cell>
          <cell r="AK126">
            <v>2</v>
          </cell>
          <cell r="AL126">
            <v>2</v>
          </cell>
          <cell r="AM126">
            <v>2</v>
          </cell>
          <cell r="AN126">
            <v>2</v>
          </cell>
          <cell r="AO126">
            <v>2</v>
          </cell>
          <cell r="AT126">
            <v>2</v>
          </cell>
          <cell r="AU126">
            <v>2</v>
          </cell>
          <cell r="AV126">
            <v>2</v>
          </cell>
          <cell r="AW126">
            <v>2</v>
          </cell>
          <cell r="AY126">
            <v>2</v>
          </cell>
          <cell r="AZ126">
            <v>2</v>
          </cell>
          <cell r="BA126">
            <v>4</v>
          </cell>
        </row>
        <row r="127">
          <cell r="A127" t="str">
            <v>2044462-7</v>
          </cell>
          <cell r="B127" t="str">
            <v xml:space="preserve"> ﾄﾙｸﾘﾐﾂﾀ OTL6-1000-1</v>
          </cell>
          <cell r="D127">
            <v>6</v>
          </cell>
          <cell r="L127">
            <v>6</v>
          </cell>
          <cell r="O127">
            <v>4</v>
          </cell>
          <cell r="U127">
            <v>4</v>
          </cell>
          <cell r="V127">
            <v>4</v>
          </cell>
          <cell r="X127">
            <v>4</v>
          </cell>
          <cell r="AP127">
            <v>2</v>
          </cell>
          <cell r="AQ127">
            <v>2</v>
          </cell>
          <cell r="AR127">
            <v>2</v>
          </cell>
          <cell r="AS127">
            <v>2</v>
          </cell>
        </row>
        <row r="128">
          <cell r="A128" t="str">
            <v>2044471-6</v>
          </cell>
          <cell r="B128" t="str">
            <v xml:space="preserve"> ﾋﾟﾝ,ﾍｲｺｳ 1.6X8 *</v>
          </cell>
          <cell r="C128">
            <v>6</v>
          </cell>
          <cell r="E128">
            <v>6</v>
          </cell>
          <cell r="F128">
            <v>4</v>
          </cell>
          <cell r="G128">
            <v>6</v>
          </cell>
          <cell r="H128">
            <v>6</v>
          </cell>
          <cell r="I128">
            <v>6</v>
          </cell>
          <cell r="J128">
            <v>6</v>
          </cell>
          <cell r="K128">
            <v>6</v>
          </cell>
          <cell r="M128">
            <v>4</v>
          </cell>
          <cell r="N128">
            <v>4</v>
          </cell>
          <cell r="P128">
            <v>4</v>
          </cell>
          <cell r="Q128">
            <v>6</v>
          </cell>
          <cell r="R128">
            <v>6</v>
          </cell>
          <cell r="S128">
            <v>4</v>
          </cell>
          <cell r="T128">
            <v>4</v>
          </cell>
          <cell r="W128">
            <v>4</v>
          </cell>
          <cell r="Y128">
            <v>6</v>
          </cell>
          <cell r="Z128">
            <v>2</v>
          </cell>
          <cell r="AA128">
            <v>2</v>
          </cell>
          <cell r="AB128">
            <v>2</v>
          </cell>
          <cell r="AC128">
            <v>2</v>
          </cell>
          <cell r="AD128">
            <v>2</v>
          </cell>
          <cell r="AE128">
            <v>2</v>
          </cell>
          <cell r="AF128">
            <v>2</v>
          </cell>
          <cell r="AG128">
            <v>2</v>
          </cell>
          <cell r="AH128">
            <v>2</v>
          </cell>
          <cell r="AI128">
            <v>2</v>
          </cell>
          <cell r="AJ128">
            <v>2</v>
          </cell>
          <cell r="AK128">
            <v>2</v>
          </cell>
          <cell r="AL128">
            <v>2</v>
          </cell>
          <cell r="AM128">
            <v>2</v>
          </cell>
          <cell r="AN128">
            <v>2</v>
          </cell>
          <cell r="AO128">
            <v>2</v>
          </cell>
          <cell r="AT128">
            <v>2</v>
          </cell>
          <cell r="AU128">
            <v>2</v>
          </cell>
          <cell r="AV128">
            <v>2</v>
          </cell>
          <cell r="AW128">
            <v>2</v>
          </cell>
          <cell r="AY128">
            <v>2</v>
          </cell>
          <cell r="AZ128">
            <v>2</v>
          </cell>
          <cell r="BA128">
            <v>4</v>
          </cell>
        </row>
        <row r="129">
          <cell r="A129" t="str">
            <v>2044473-2</v>
          </cell>
          <cell r="B129" t="str">
            <v>ｹ-ﾌﾞﾙ ﾎﾙﾀﾞ 35-40-25</v>
          </cell>
          <cell r="D129">
            <v>3</v>
          </cell>
          <cell r="L129">
            <v>3</v>
          </cell>
          <cell r="O129">
            <v>2</v>
          </cell>
          <cell r="U129">
            <v>2</v>
          </cell>
          <cell r="V129">
            <v>2</v>
          </cell>
          <cell r="X129">
            <v>2</v>
          </cell>
          <cell r="AP129">
            <v>1</v>
          </cell>
          <cell r="AQ129">
            <v>1</v>
          </cell>
          <cell r="AR129">
            <v>1</v>
          </cell>
          <cell r="AS129">
            <v>1</v>
          </cell>
        </row>
        <row r="130">
          <cell r="A130" t="str">
            <v>2044687-5</v>
          </cell>
          <cell r="B130" t="str">
            <v>CN,ﾊ-ﾈｽ ASSY-MIX-OMR</v>
          </cell>
          <cell r="D130">
            <v>3</v>
          </cell>
          <cell r="L130">
            <v>3</v>
          </cell>
          <cell r="O130">
            <v>2</v>
          </cell>
          <cell r="U130">
            <v>2</v>
          </cell>
          <cell r="V130">
            <v>2</v>
          </cell>
          <cell r="X130">
            <v>2</v>
          </cell>
          <cell r="AP130">
            <v>1</v>
          </cell>
          <cell r="AQ130">
            <v>1</v>
          </cell>
          <cell r="AR130">
            <v>1</v>
          </cell>
          <cell r="AS130">
            <v>1</v>
          </cell>
        </row>
        <row r="131">
          <cell r="A131" t="str">
            <v>2044688-3</v>
          </cell>
          <cell r="B131" t="str">
            <v xml:space="preserve"> CN,ﾊ-ﾈｽ KH32-8787 ｶ</v>
          </cell>
          <cell r="C131">
            <v>3</v>
          </cell>
          <cell r="E131">
            <v>3</v>
          </cell>
          <cell r="F131">
            <v>2</v>
          </cell>
          <cell r="G131">
            <v>3</v>
          </cell>
          <cell r="H131">
            <v>3</v>
          </cell>
          <cell r="I131">
            <v>3</v>
          </cell>
          <cell r="J131">
            <v>3</v>
          </cell>
          <cell r="K131">
            <v>3</v>
          </cell>
          <cell r="M131">
            <v>2</v>
          </cell>
          <cell r="N131">
            <v>2</v>
          </cell>
          <cell r="P131">
            <v>2</v>
          </cell>
          <cell r="Q131">
            <v>3</v>
          </cell>
          <cell r="R131">
            <v>3</v>
          </cell>
          <cell r="S131">
            <v>2</v>
          </cell>
          <cell r="T131">
            <v>2</v>
          </cell>
          <cell r="W131">
            <v>2</v>
          </cell>
          <cell r="Y131">
            <v>3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  <cell r="AN131">
            <v>1</v>
          </cell>
          <cell r="AO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2</v>
          </cell>
        </row>
        <row r="132">
          <cell r="A132" t="str">
            <v>2044689-1</v>
          </cell>
          <cell r="B132" t="str">
            <v xml:space="preserve"> CN,ﾊ-ﾈｽ KTI-327 ﾆｼﾀ</v>
          </cell>
          <cell r="C132">
            <v>3</v>
          </cell>
          <cell r="E132">
            <v>3</v>
          </cell>
          <cell r="F132">
            <v>2</v>
          </cell>
          <cell r="G132">
            <v>3</v>
          </cell>
          <cell r="H132">
            <v>3</v>
          </cell>
          <cell r="I132">
            <v>3</v>
          </cell>
          <cell r="J132">
            <v>3</v>
          </cell>
          <cell r="K132">
            <v>3</v>
          </cell>
          <cell r="M132">
            <v>2</v>
          </cell>
          <cell r="N132">
            <v>2</v>
          </cell>
          <cell r="P132">
            <v>2</v>
          </cell>
          <cell r="Q132">
            <v>3</v>
          </cell>
          <cell r="R132">
            <v>3</v>
          </cell>
          <cell r="S132">
            <v>2</v>
          </cell>
          <cell r="T132">
            <v>2</v>
          </cell>
          <cell r="W132">
            <v>2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V132">
            <v>1</v>
          </cell>
          <cell r="AW132">
            <v>1</v>
          </cell>
          <cell r="AY132">
            <v>1</v>
          </cell>
          <cell r="BA132">
            <v>2</v>
          </cell>
        </row>
        <row r="133">
          <cell r="A133" t="str">
            <v>2044690-5</v>
          </cell>
          <cell r="B133" t="str">
            <v xml:space="preserve"> CN,ﾊ-ﾈｽ KTI-326 ﾆｼﾀ</v>
          </cell>
          <cell r="C133">
            <v>3</v>
          </cell>
          <cell r="E133">
            <v>3</v>
          </cell>
          <cell r="F133">
            <v>2</v>
          </cell>
          <cell r="G133">
            <v>3</v>
          </cell>
          <cell r="H133">
            <v>3</v>
          </cell>
          <cell r="I133">
            <v>3</v>
          </cell>
          <cell r="J133">
            <v>3</v>
          </cell>
          <cell r="K133">
            <v>3</v>
          </cell>
          <cell r="M133">
            <v>2</v>
          </cell>
          <cell r="N133">
            <v>2</v>
          </cell>
          <cell r="P133">
            <v>2</v>
          </cell>
          <cell r="Q133">
            <v>3</v>
          </cell>
          <cell r="R133">
            <v>3</v>
          </cell>
          <cell r="S133">
            <v>2</v>
          </cell>
          <cell r="T133">
            <v>2</v>
          </cell>
          <cell r="W133">
            <v>2</v>
          </cell>
          <cell r="Y133">
            <v>3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  <cell r="AM133">
            <v>1</v>
          </cell>
          <cell r="AN133">
            <v>1</v>
          </cell>
          <cell r="AO133">
            <v>1</v>
          </cell>
          <cell r="AT133">
            <v>1</v>
          </cell>
          <cell r="AU133">
            <v>1</v>
          </cell>
          <cell r="AV133">
            <v>1</v>
          </cell>
          <cell r="AW133">
            <v>1</v>
          </cell>
          <cell r="AY133">
            <v>1</v>
          </cell>
          <cell r="AZ133">
            <v>1</v>
          </cell>
          <cell r="BA133">
            <v>2</v>
          </cell>
        </row>
        <row r="134">
          <cell r="A134" t="str">
            <v>2044691-3</v>
          </cell>
          <cell r="B134" t="str">
            <v xml:space="preserve"> CN,ﾊ-ﾈｽ DTS-KA-1092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  <cell r="AF134">
            <v>1</v>
          </cell>
          <cell r="AG134">
            <v>1</v>
          </cell>
          <cell r="AH134">
            <v>1</v>
          </cell>
          <cell r="AI134">
            <v>1</v>
          </cell>
          <cell r="AJ134">
            <v>1</v>
          </cell>
          <cell r="AK134">
            <v>1</v>
          </cell>
          <cell r="AL134">
            <v>1</v>
          </cell>
          <cell r="AM134">
            <v>1</v>
          </cell>
          <cell r="AN134">
            <v>1</v>
          </cell>
          <cell r="AO134">
            <v>1</v>
          </cell>
          <cell r="AT134">
            <v>1</v>
          </cell>
          <cell r="AU134">
            <v>1</v>
          </cell>
          <cell r="AV134">
            <v>1</v>
          </cell>
          <cell r="AW134">
            <v>1</v>
          </cell>
          <cell r="AY134">
            <v>1</v>
          </cell>
          <cell r="AZ134">
            <v>1</v>
          </cell>
          <cell r="BA134">
            <v>2</v>
          </cell>
        </row>
        <row r="135">
          <cell r="A135" t="str">
            <v>2044812-6</v>
          </cell>
          <cell r="B135" t="str">
            <v xml:space="preserve"> CN,ﾊ-ﾈｽ KTI-450 ﾆｼﾀ</v>
          </cell>
          <cell r="D135">
            <v>6</v>
          </cell>
          <cell r="L135">
            <v>6</v>
          </cell>
          <cell r="O135">
            <v>4</v>
          </cell>
          <cell r="U135">
            <v>4</v>
          </cell>
          <cell r="V135">
            <v>4</v>
          </cell>
          <cell r="X135">
            <v>4</v>
          </cell>
          <cell r="AP135">
            <v>2</v>
          </cell>
          <cell r="AQ135">
            <v>2</v>
          </cell>
          <cell r="AR135">
            <v>2</v>
          </cell>
          <cell r="AS135">
            <v>2</v>
          </cell>
        </row>
        <row r="136">
          <cell r="A136" t="str">
            <v>2044815-0</v>
          </cell>
          <cell r="B136" t="str">
            <v xml:space="preserve"> CN,ﾊ-ﾈｽ KTI-453 ﾆｼﾀ</v>
          </cell>
          <cell r="C136">
            <v>3</v>
          </cell>
          <cell r="E136">
            <v>3</v>
          </cell>
          <cell r="F136">
            <v>2</v>
          </cell>
          <cell r="G136">
            <v>3</v>
          </cell>
          <cell r="H136">
            <v>3</v>
          </cell>
          <cell r="I136">
            <v>3</v>
          </cell>
          <cell r="J136">
            <v>3</v>
          </cell>
          <cell r="K136">
            <v>3</v>
          </cell>
          <cell r="M136">
            <v>2</v>
          </cell>
          <cell r="N136">
            <v>2</v>
          </cell>
          <cell r="P136">
            <v>2</v>
          </cell>
          <cell r="Q136">
            <v>3</v>
          </cell>
          <cell r="R136">
            <v>3</v>
          </cell>
          <cell r="S136">
            <v>2</v>
          </cell>
          <cell r="T136">
            <v>2</v>
          </cell>
          <cell r="W136">
            <v>2</v>
          </cell>
          <cell r="Y136">
            <v>3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  <cell r="AN136">
            <v>1</v>
          </cell>
          <cell r="AO136">
            <v>1</v>
          </cell>
          <cell r="AT136">
            <v>1</v>
          </cell>
          <cell r="AU136">
            <v>1</v>
          </cell>
          <cell r="AV136">
            <v>1</v>
          </cell>
          <cell r="AW136">
            <v>1</v>
          </cell>
          <cell r="AX136">
            <v>1</v>
          </cell>
          <cell r="AY136">
            <v>1</v>
          </cell>
          <cell r="AZ136">
            <v>1</v>
          </cell>
          <cell r="BA136">
            <v>2</v>
          </cell>
        </row>
        <row r="137">
          <cell r="A137" t="str">
            <v>2044816-9</v>
          </cell>
          <cell r="B137" t="str">
            <v xml:space="preserve"> CN,ﾊ-ﾈｽ KTI-454 ﾆｼﾀ</v>
          </cell>
          <cell r="C137">
            <v>3</v>
          </cell>
          <cell r="E137">
            <v>3</v>
          </cell>
          <cell r="F137">
            <v>2</v>
          </cell>
          <cell r="G137">
            <v>3</v>
          </cell>
          <cell r="H137">
            <v>3</v>
          </cell>
          <cell r="I137">
            <v>3</v>
          </cell>
          <cell r="J137">
            <v>3</v>
          </cell>
          <cell r="K137">
            <v>3</v>
          </cell>
          <cell r="M137">
            <v>2</v>
          </cell>
          <cell r="N137">
            <v>2</v>
          </cell>
          <cell r="P137">
            <v>2</v>
          </cell>
          <cell r="Q137">
            <v>3</v>
          </cell>
          <cell r="R137">
            <v>3</v>
          </cell>
          <cell r="S137">
            <v>2</v>
          </cell>
          <cell r="T137">
            <v>2</v>
          </cell>
          <cell r="W137">
            <v>2</v>
          </cell>
          <cell r="Y137">
            <v>3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1</v>
          </cell>
          <cell r="AH137">
            <v>1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  <cell r="AM137">
            <v>1</v>
          </cell>
          <cell r="AN137">
            <v>1</v>
          </cell>
          <cell r="AO137">
            <v>1</v>
          </cell>
          <cell r="AT137">
            <v>1</v>
          </cell>
          <cell r="AU137">
            <v>1</v>
          </cell>
          <cell r="AV137">
            <v>1</v>
          </cell>
          <cell r="AW137">
            <v>1</v>
          </cell>
          <cell r="AY137">
            <v>1</v>
          </cell>
          <cell r="AZ137">
            <v>1</v>
          </cell>
          <cell r="BA137">
            <v>2</v>
          </cell>
        </row>
        <row r="138">
          <cell r="A138" t="str">
            <v>2044817-7</v>
          </cell>
          <cell r="B138" t="str">
            <v xml:space="preserve"> CN,ﾊ-ﾈｽ KTI-455 ﾆｼﾀ</v>
          </cell>
          <cell r="C138">
            <v>3</v>
          </cell>
          <cell r="E138">
            <v>3</v>
          </cell>
          <cell r="F138">
            <v>2</v>
          </cell>
          <cell r="G138">
            <v>3</v>
          </cell>
          <cell r="H138">
            <v>3</v>
          </cell>
          <cell r="I138">
            <v>3</v>
          </cell>
          <cell r="J138">
            <v>3</v>
          </cell>
          <cell r="K138">
            <v>3</v>
          </cell>
          <cell r="M138">
            <v>2</v>
          </cell>
          <cell r="N138">
            <v>2</v>
          </cell>
          <cell r="P138">
            <v>2</v>
          </cell>
          <cell r="Q138">
            <v>3</v>
          </cell>
          <cell r="R138">
            <v>3</v>
          </cell>
          <cell r="S138">
            <v>2</v>
          </cell>
          <cell r="T138">
            <v>2</v>
          </cell>
          <cell r="W138">
            <v>2</v>
          </cell>
          <cell r="Y138">
            <v>3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  <cell r="AN138">
            <v>1</v>
          </cell>
          <cell r="AO138">
            <v>1</v>
          </cell>
          <cell r="AT138">
            <v>1</v>
          </cell>
          <cell r="AU138">
            <v>1</v>
          </cell>
          <cell r="AV138">
            <v>1</v>
          </cell>
          <cell r="AW138">
            <v>1</v>
          </cell>
          <cell r="AX138">
            <v>1</v>
          </cell>
          <cell r="AY138">
            <v>1</v>
          </cell>
          <cell r="AZ138">
            <v>1</v>
          </cell>
          <cell r="BA138">
            <v>2</v>
          </cell>
        </row>
        <row r="139">
          <cell r="A139" t="str">
            <v>2044830-4</v>
          </cell>
          <cell r="B139" t="str">
            <v xml:space="preserve"> ｶﾂﾀ 3553 ﾋﾀﾁ ｷﾝｿﾞｸ</v>
          </cell>
          <cell r="C139">
            <v>3</v>
          </cell>
          <cell r="E139">
            <v>3</v>
          </cell>
          <cell r="F139">
            <v>2</v>
          </cell>
          <cell r="G139">
            <v>3</v>
          </cell>
          <cell r="H139">
            <v>3</v>
          </cell>
          <cell r="I139">
            <v>3</v>
          </cell>
          <cell r="J139">
            <v>3</v>
          </cell>
          <cell r="K139">
            <v>3</v>
          </cell>
          <cell r="M139">
            <v>2</v>
          </cell>
          <cell r="N139">
            <v>2</v>
          </cell>
          <cell r="P139">
            <v>2</v>
          </cell>
          <cell r="Q139">
            <v>3</v>
          </cell>
          <cell r="R139">
            <v>3</v>
          </cell>
          <cell r="S139">
            <v>2</v>
          </cell>
          <cell r="T139">
            <v>2</v>
          </cell>
          <cell r="W139">
            <v>2</v>
          </cell>
          <cell r="Y139">
            <v>3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  <cell r="AF139">
            <v>1</v>
          </cell>
          <cell r="AG139">
            <v>1</v>
          </cell>
          <cell r="AH139">
            <v>1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  <cell r="AM139">
            <v>1</v>
          </cell>
          <cell r="AN139">
            <v>1</v>
          </cell>
          <cell r="AO139">
            <v>1</v>
          </cell>
          <cell r="AT139">
            <v>1</v>
          </cell>
          <cell r="AU139">
            <v>1</v>
          </cell>
          <cell r="AV139">
            <v>1</v>
          </cell>
          <cell r="AW139">
            <v>1</v>
          </cell>
          <cell r="AY139">
            <v>1</v>
          </cell>
          <cell r="AZ139">
            <v>1</v>
          </cell>
          <cell r="BA139">
            <v>2</v>
          </cell>
        </row>
        <row r="140">
          <cell r="A140" t="str">
            <v>2044979-3</v>
          </cell>
          <cell r="B140" t="str">
            <v>3 ﾓ-ﾀ TE-22JS-24-60F</v>
          </cell>
          <cell r="E140">
            <v>6</v>
          </cell>
          <cell r="F140">
            <v>4</v>
          </cell>
          <cell r="G140">
            <v>6</v>
          </cell>
          <cell r="H140">
            <v>6</v>
          </cell>
          <cell r="K140">
            <v>6</v>
          </cell>
          <cell r="P140">
            <v>4</v>
          </cell>
          <cell r="S140">
            <v>4</v>
          </cell>
          <cell r="AB140">
            <v>2</v>
          </cell>
          <cell r="AC140">
            <v>2</v>
          </cell>
          <cell r="AD140">
            <v>2</v>
          </cell>
          <cell r="AE140">
            <v>2</v>
          </cell>
          <cell r="AH140">
            <v>2</v>
          </cell>
          <cell r="AI140">
            <v>2</v>
          </cell>
          <cell r="AJ140">
            <v>2</v>
          </cell>
          <cell r="AK140">
            <v>2</v>
          </cell>
          <cell r="AN140">
            <v>2</v>
          </cell>
          <cell r="AV140">
            <v>2</v>
          </cell>
          <cell r="AW140">
            <v>2</v>
          </cell>
          <cell r="AX140">
            <v>2</v>
          </cell>
          <cell r="AY140">
            <v>2</v>
          </cell>
          <cell r="BA140">
            <v>4</v>
          </cell>
        </row>
        <row r="141">
          <cell r="A141" t="str">
            <v>2049481-0</v>
          </cell>
          <cell r="B141" t="str">
            <v xml:space="preserve"> ｲﾝｸ ﾘﾎﾞﾝ,ｶｾﾂﾄ 925-6</v>
          </cell>
          <cell r="E141">
            <v>3</v>
          </cell>
          <cell r="F141">
            <v>2</v>
          </cell>
          <cell r="K141">
            <v>3</v>
          </cell>
          <cell r="P141">
            <v>2</v>
          </cell>
          <cell r="S141">
            <v>2</v>
          </cell>
          <cell r="AB141">
            <v>1</v>
          </cell>
          <cell r="AC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N141">
            <v>1</v>
          </cell>
          <cell r="AV141">
            <v>1</v>
          </cell>
          <cell r="AW141">
            <v>1</v>
          </cell>
          <cell r="BA141">
            <v>2</v>
          </cell>
        </row>
        <row r="142">
          <cell r="A142" t="str">
            <v>2049509-4</v>
          </cell>
          <cell r="B142" t="str">
            <v xml:space="preserve"> ﾘﾐﾂﾀ,ﾄﾙｸ PC-18S-30</v>
          </cell>
          <cell r="E142">
            <v>3</v>
          </cell>
          <cell r="F142">
            <v>2</v>
          </cell>
          <cell r="K142">
            <v>3</v>
          </cell>
          <cell r="P142">
            <v>2</v>
          </cell>
          <cell r="S142">
            <v>2</v>
          </cell>
          <cell r="AB142">
            <v>1</v>
          </cell>
          <cell r="AC142">
            <v>1</v>
          </cell>
          <cell r="AH142">
            <v>1</v>
          </cell>
          <cell r="AI142">
            <v>1</v>
          </cell>
          <cell r="AJ142">
            <v>1</v>
          </cell>
          <cell r="AK142">
            <v>1</v>
          </cell>
          <cell r="AN142">
            <v>1</v>
          </cell>
          <cell r="AV142">
            <v>1</v>
          </cell>
          <cell r="AW142">
            <v>1</v>
          </cell>
          <cell r="BA142">
            <v>2</v>
          </cell>
        </row>
        <row r="143">
          <cell r="A143" t="str">
            <v>2049510-8</v>
          </cell>
          <cell r="B143" t="str">
            <v xml:space="preserve"> ﾍﾞﾙﾄ 40S2M 438G ﾊﾞﾝ</v>
          </cell>
          <cell r="E143">
            <v>3</v>
          </cell>
          <cell r="F143">
            <v>2</v>
          </cell>
          <cell r="K143">
            <v>3</v>
          </cell>
          <cell r="P143">
            <v>2</v>
          </cell>
          <cell r="S143">
            <v>2</v>
          </cell>
          <cell r="AB143">
            <v>1</v>
          </cell>
          <cell r="AC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N143">
            <v>1</v>
          </cell>
          <cell r="AV143">
            <v>1</v>
          </cell>
          <cell r="AW143">
            <v>1</v>
          </cell>
          <cell r="BA143">
            <v>2</v>
          </cell>
        </row>
        <row r="144">
          <cell r="A144" t="str">
            <v>2049511-6</v>
          </cell>
          <cell r="B144" t="str">
            <v xml:space="preserve"> ﾊﾞﾈ DC515 ｶﾄｳ ｽﾌﾟﾘﾝ</v>
          </cell>
          <cell r="E144">
            <v>6</v>
          </cell>
          <cell r="F144">
            <v>4</v>
          </cell>
          <cell r="K144">
            <v>6</v>
          </cell>
          <cell r="P144">
            <v>4</v>
          </cell>
          <cell r="S144">
            <v>4</v>
          </cell>
          <cell r="AB144">
            <v>2</v>
          </cell>
          <cell r="AC144">
            <v>2</v>
          </cell>
          <cell r="AH144">
            <v>2</v>
          </cell>
          <cell r="AI144">
            <v>2</v>
          </cell>
          <cell r="AJ144">
            <v>2</v>
          </cell>
          <cell r="AK144">
            <v>2</v>
          </cell>
          <cell r="AN144">
            <v>2</v>
          </cell>
          <cell r="AV144">
            <v>2</v>
          </cell>
          <cell r="AW144">
            <v>2</v>
          </cell>
          <cell r="BA144">
            <v>4</v>
          </cell>
        </row>
        <row r="145">
          <cell r="A145" t="str">
            <v>2049516-7</v>
          </cell>
          <cell r="B145" t="str">
            <v>3 ﾓ-ﾀ TE-20FC-24-150</v>
          </cell>
          <cell r="E145">
            <v>3</v>
          </cell>
          <cell r="F145">
            <v>2</v>
          </cell>
          <cell r="K145">
            <v>3</v>
          </cell>
          <cell r="P145">
            <v>2</v>
          </cell>
          <cell r="S145">
            <v>2</v>
          </cell>
          <cell r="AB145">
            <v>1</v>
          </cell>
          <cell r="AC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N145">
            <v>1</v>
          </cell>
          <cell r="AV145">
            <v>1</v>
          </cell>
          <cell r="AW145">
            <v>1</v>
          </cell>
          <cell r="BA145">
            <v>2</v>
          </cell>
        </row>
        <row r="146">
          <cell r="A146" t="str">
            <v>2049589-2</v>
          </cell>
          <cell r="B146" t="str">
            <v xml:space="preserve"> ﾊﾞﾈ DE-531 ｶﾄｳ ｽﾌﾟﾘ</v>
          </cell>
          <cell r="E146">
            <v>3</v>
          </cell>
          <cell r="K146">
            <v>3</v>
          </cell>
          <cell r="S146">
            <v>2</v>
          </cell>
          <cell r="AB146">
            <v>1</v>
          </cell>
          <cell r="AH146">
            <v>1</v>
          </cell>
          <cell r="AJ146">
            <v>1</v>
          </cell>
          <cell r="AN146">
            <v>1</v>
          </cell>
          <cell r="AV146">
            <v>1</v>
          </cell>
          <cell r="BA146">
            <v>2</v>
          </cell>
        </row>
        <row r="147">
          <cell r="A147" t="str">
            <v>2049593-0</v>
          </cell>
          <cell r="B147" t="str">
            <v xml:space="preserve"> ﾍﾞｱﾘﾝｸﾞ SM6GUU ﾆﾎﾝ</v>
          </cell>
          <cell r="E147">
            <v>3</v>
          </cell>
          <cell r="F147">
            <v>2</v>
          </cell>
          <cell r="K147">
            <v>3</v>
          </cell>
          <cell r="P147">
            <v>2</v>
          </cell>
          <cell r="S147">
            <v>2</v>
          </cell>
          <cell r="AB147">
            <v>1</v>
          </cell>
          <cell r="AC147">
            <v>1</v>
          </cell>
          <cell r="AH147">
            <v>1</v>
          </cell>
          <cell r="AI147">
            <v>1</v>
          </cell>
          <cell r="AJ147">
            <v>1</v>
          </cell>
          <cell r="AK147">
            <v>1</v>
          </cell>
          <cell r="AN147">
            <v>1</v>
          </cell>
          <cell r="AV147">
            <v>1</v>
          </cell>
          <cell r="AW147">
            <v>1</v>
          </cell>
          <cell r="BA147">
            <v>2</v>
          </cell>
        </row>
        <row r="148">
          <cell r="A148" t="str">
            <v>2050624-0</v>
          </cell>
          <cell r="B148" t="str">
            <v xml:space="preserve"> ﾍﾞﾙﾄ 40S2M250G ﾊﾞﾝﾄ</v>
          </cell>
          <cell r="C148">
            <v>3</v>
          </cell>
          <cell r="E148">
            <v>3</v>
          </cell>
          <cell r="F148">
            <v>2</v>
          </cell>
          <cell r="G148">
            <v>3</v>
          </cell>
          <cell r="H148">
            <v>3</v>
          </cell>
          <cell r="I148">
            <v>3</v>
          </cell>
          <cell r="J148">
            <v>3</v>
          </cell>
          <cell r="K148">
            <v>3</v>
          </cell>
          <cell r="M148">
            <v>2</v>
          </cell>
          <cell r="N148">
            <v>2</v>
          </cell>
          <cell r="P148">
            <v>2</v>
          </cell>
          <cell r="Q148">
            <v>3</v>
          </cell>
          <cell r="R148">
            <v>3</v>
          </cell>
          <cell r="S148">
            <v>2</v>
          </cell>
          <cell r="T148">
            <v>2</v>
          </cell>
          <cell r="W148">
            <v>2</v>
          </cell>
          <cell r="Y148">
            <v>3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  <cell r="AM148">
            <v>1</v>
          </cell>
          <cell r="AN148">
            <v>1</v>
          </cell>
          <cell r="AO148">
            <v>1</v>
          </cell>
          <cell r="AT148">
            <v>1</v>
          </cell>
          <cell r="AU148">
            <v>1</v>
          </cell>
          <cell r="AV148">
            <v>1</v>
          </cell>
          <cell r="AW148">
            <v>1</v>
          </cell>
          <cell r="AY148">
            <v>1</v>
          </cell>
          <cell r="AZ148">
            <v>1</v>
          </cell>
          <cell r="BA148">
            <v>2</v>
          </cell>
        </row>
        <row r="149">
          <cell r="A149" t="str">
            <v>2050631-2</v>
          </cell>
          <cell r="B149" t="str">
            <v>3 ﾓ-ﾀ TE-35QG1-24-30</v>
          </cell>
          <cell r="C149">
            <v>3</v>
          </cell>
          <cell r="E149">
            <v>3</v>
          </cell>
          <cell r="F149">
            <v>2</v>
          </cell>
          <cell r="G149">
            <v>3</v>
          </cell>
          <cell r="H149">
            <v>3</v>
          </cell>
          <cell r="I149">
            <v>3</v>
          </cell>
          <cell r="J149">
            <v>3</v>
          </cell>
          <cell r="K149">
            <v>3</v>
          </cell>
          <cell r="M149">
            <v>2</v>
          </cell>
          <cell r="N149">
            <v>2</v>
          </cell>
          <cell r="P149">
            <v>2</v>
          </cell>
          <cell r="Q149">
            <v>3</v>
          </cell>
          <cell r="R149">
            <v>3</v>
          </cell>
          <cell r="S149">
            <v>2</v>
          </cell>
          <cell r="T149">
            <v>2</v>
          </cell>
          <cell r="W149">
            <v>2</v>
          </cell>
          <cell r="Y149">
            <v>3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  <cell r="AF149">
            <v>1</v>
          </cell>
          <cell r="AG149">
            <v>1</v>
          </cell>
          <cell r="AH149">
            <v>1</v>
          </cell>
          <cell r="AI149">
            <v>1</v>
          </cell>
          <cell r="AJ149">
            <v>1</v>
          </cell>
          <cell r="AK149">
            <v>1</v>
          </cell>
          <cell r="AL149">
            <v>1</v>
          </cell>
          <cell r="AM149">
            <v>1</v>
          </cell>
          <cell r="AN149">
            <v>1</v>
          </cell>
          <cell r="AO149">
            <v>1</v>
          </cell>
          <cell r="AT149">
            <v>1</v>
          </cell>
          <cell r="AU149">
            <v>1</v>
          </cell>
          <cell r="AV149">
            <v>1</v>
          </cell>
          <cell r="AW149">
            <v>1</v>
          </cell>
          <cell r="AY149">
            <v>1</v>
          </cell>
          <cell r="AZ149">
            <v>1</v>
          </cell>
          <cell r="BA149">
            <v>2</v>
          </cell>
        </row>
        <row r="150">
          <cell r="A150" t="str">
            <v>2050633-9</v>
          </cell>
          <cell r="B150" t="str">
            <v xml:space="preserve"> ｻ-ﾏﾙ ﾍﾂﾄﾞ NQ80-8E-O</v>
          </cell>
          <cell r="C150">
            <v>3</v>
          </cell>
          <cell r="D150">
            <v>6</v>
          </cell>
          <cell r="E150">
            <v>3</v>
          </cell>
          <cell r="F150">
            <v>2</v>
          </cell>
          <cell r="G150">
            <v>3</v>
          </cell>
          <cell r="H150">
            <v>3</v>
          </cell>
          <cell r="I150">
            <v>3</v>
          </cell>
          <cell r="J150">
            <v>3</v>
          </cell>
          <cell r="K150">
            <v>3</v>
          </cell>
          <cell r="L150">
            <v>6</v>
          </cell>
          <cell r="M150">
            <v>2</v>
          </cell>
          <cell r="N150">
            <v>2</v>
          </cell>
          <cell r="O150">
            <v>4</v>
          </cell>
          <cell r="P150">
            <v>2</v>
          </cell>
          <cell r="Q150">
            <v>3</v>
          </cell>
          <cell r="R150">
            <v>3</v>
          </cell>
          <cell r="S150">
            <v>2</v>
          </cell>
          <cell r="T150">
            <v>2</v>
          </cell>
          <cell r="U150">
            <v>4</v>
          </cell>
          <cell r="V150">
            <v>4</v>
          </cell>
          <cell r="W150">
            <v>2</v>
          </cell>
          <cell r="X150">
            <v>4</v>
          </cell>
          <cell r="Y150">
            <v>3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  <cell r="AM150">
            <v>1</v>
          </cell>
          <cell r="AN150">
            <v>1</v>
          </cell>
          <cell r="AO150">
            <v>1</v>
          </cell>
          <cell r="AP150">
            <v>2</v>
          </cell>
          <cell r="AQ150">
            <v>2</v>
          </cell>
          <cell r="AR150">
            <v>2</v>
          </cell>
          <cell r="AS150">
            <v>2</v>
          </cell>
          <cell r="AT150">
            <v>1</v>
          </cell>
          <cell r="AU150">
            <v>1</v>
          </cell>
          <cell r="AV150">
            <v>1</v>
          </cell>
          <cell r="AW150">
            <v>1</v>
          </cell>
          <cell r="AY150">
            <v>1</v>
          </cell>
          <cell r="AZ150">
            <v>1</v>
          </cell>
          <cell r="BA150">
            <v>2</v>
          </cell>
        </row>
        <row r="151">
          <cell r="A151" t="str">
            <v>2050634-7</v>
          </cell>
          <cell r="B151" t="str">
            <v xml:space="preserve"> ﾚﾝｽﾞ OM-34 ﾕﾆﾊﾞ-ｽ ｺ</v>
          </cell>
          <cell r="C151">
            <v>3</v>
          </cell>
          <cell r="E151">
            <v>3</v>
          </cell>
          <cell r="F151">
            <v>2</v>
          </cell>
          <cell r="G151">
            <v>3</v>
          </cell>
          <cell r="H151">
            <v>3</v>
          </cell>
          <cell r="I151">
            <v>3</v>
          </cell>
          <cell r="J151">
            <v>3</v>
          </cell>
          <cell r="K151">
            <v>3</v>
          </cell>
          <cell r="M151">
            <v>2</v>
          </cell>
          <cell r="N151">
            <v>2</v>
          </cell>
          <cell r="P151">
            <v>2</v>
          </cell>
          <cell r="Q151">
            <v>3</v>
          </cell>
          <cell r="R151">
            <v>3</v>
          </cell>
          <cell r="S151">
            <v>2</v>
          </cell>
          <cell r="T151">
            <v>2</v>
          </cell>
          <cell r="W151">
            <v>2</v>
          </cell>
          <cell r="Y151">
            <v>3</v>
          </cell>
          <cell r="AN151">
            <v>1</v>
          </cell>
          <cell r="BA151">
            <v>2</v>
          </cell>
        </row>
        <row r="152">
          <cell r="A152" t="str">
            <v>2050637-1</v>
          </cell>
          <cell r="B152" t="str">
            <v xml:space="preserve"> ﾍﾞﾙﾄ B40S2M426 ﾐﾂﾎﾞ</v>
          </cell>
          <cell r="E152">
            <v>3</v>
          </cell>
          <cell r="F152">
            <v>2</v>
          </cell>
          <cell r="G152">
            <v>3</v>
          </cell>
          <cell r="H152">
            <v>3</v>
          </cell>
          <cell r="K152">
            <v>3</v>
          </cell>
          <cell r="P152">
            <v>2</v>
          </cell>
          <cell r="S152">
            <v>2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N152">
            <v>1</v>
          </cell>
          <cell r="AV152">
            <v>1</v>
          </cell>
          <cell r="AW152">
            <v>1</v>
          </cell>
          <cell r="AX152">
            <v>1</v>
          </cell>
          <cell r="AY152">
            <v>1</v>
          </cell>
          <cell r="BA152">
            <v>2</v>
          </cell>
        </row>
        <row r="153">
          <cell r="A153" t="str">
            <v>2050647-9</v>
          </cell>
          <cell r="B153" t="str">
            <v xml:space="preserve"> CN,ﾊ-ﾈｽ KTI-506 ﾆｼﾀ</v>
          </cell>
          <cell r="E153">
            <v>3</v>
          </cell>
          <cell r="F153">
            <v>2</v>
          </cell>
          <cell r="K153">
            <v>3</v>
          </cell>
          <cell r="P153">
            <v>2</v>
          </cell>
          <cell r="S153">
            <v>2</v>
          </cell>
          <cell r="AB153">
            <v>1</v>
          </cell>
          <cell r="AC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N153">
            <v>1</v>
          </cell>
          <cell r="AV153">
            <v>1</v>
          </cell>
          <cell r="AW153">
            <v>1</v>
          </cell>
          <cell r="BA153">
            <v>2</v>
          </cell>
        </row>
        <row r="154">
          <cell r="A154" t="str">
            <v>2050702-5</v>
          </cell>
          <cell r="B154" t="str">
            <v xml:space="preserve"> CN,ﾊ-ﾈｽ KTI-528 ﾆｼﾀ</v>
          </cell>
          <cell r="C154">
            <v>3</v>
          </cell>
          <cell r="E154">
            <v>3</v>
          </cell>
          <cell r="F154">
            <v>2</v>
          </cell>
          <cell r="G154">
            <v>3</v>
          </cell>
          <cell r="H154">
            <v>3</v>
          </cell>
          <cell r="I154">
            <v>3</v>
          </cell>
          <cell r="J154">
            <v>3</v>
          </cell>
          <cell r="K154">
            <v>3</v>
          </cell>
          <cell r="M154">
            <v>2</v>
          </cell>
          <cell r="N154">
            <v>2</v>
          </cell>
          <cell r="P154">
            <v>2</v>
          </cell>
          <cell r="Q154">
            <v>3</v>
          </cell>
          <cell r="R154">
            <v>3</v>
          </cell>
          <cell r="S154">
            <v>2</v>
          </cell>
          <cell r="T154">
            <v>2</v>
          </cell>
          <cell r="W154">
            <v>2</v>
          </cell>
          <cell r="Y154">
            <v>3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1</v>
          </cell>
          <cell r="AJ154">
            <v>1</v>
          </cell>
          <cell r="AK154">
            <v>1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T154">
            <v>1</v>
          </cell>
          <cell r="AU154">
            <v>1</v>
          </cell>
          <cell r="AV154">
            <v>1</v>
          </cell>
          <cell r="AW154">
            <v>1</v>
          </cell>
          <cell r="AY154">
            <v>1</v>
          </cell>
          <cell r="AZ154">
            <v>1</v>
          </cell>
          <cell r="BA154">
            <v>2</v>
          </cell>
        </row>
        <row r="155">
          <cell r="A155" t="str">
            <v>2050717-3</v>
          </cell>
          <cell r="B155" t="str">
            <v xml:space="preserve"> ﾃﾞﾝｹﾞﾝ TY052B ﾕﾀｶ ﾃ</v>
          </cell>
          <cell r="C155">
            <v>3</v>
          </cell>
          <cell r="E155">
            <v>3</v>
          </cell>
          <cell r="F155">
            <v>2</v>
          </cell>
          <cell r="G155">
            <v>3</v>
          </cell>
          <cell r="H155">
            <v>3</v>
          </cell>
          <cell r="I155">
            <v>3</v>
          </cell>
          <cell r="J155">
            <v>3</v>
          </cell>
          <cell r="K155">
            <v>3</v>
          </cell>
          <cell r="M155">
            <v>2</v>
          </cell>
          <cell r="N155">
            <v>2</v>
          </cell>
          <cell r="P155">
            <v>2</v>
          </cell>
          <cell r="Q155">
            <v>3</v>
          </cell>
          <cell r="R155">
            <v>3</v>
          </cell>
          <cell r="S155">
            <v>2</v>
          </cell>
          <cell r="T155">
            <v>2</v>
          </cell>
          <cell r="W155">
            <v>2</v>
          </cell>
          <cell r="Y155">
            <v>3</v>
          </cell>
          <cell r="AN155">
            <v>1</v>
          </cell>
          <cell r="BA155">
            <v>2</v>
          </cell>
        </row>
        <row r="156">
          <cell r="A156" t="str">
            <v>2051243-6</v>
          </cell>
          <cell r="B156" t="str">
            <v xml:space="preserve"> MEM M27C4001-10F1 S</v>
          </cell>
          <cell r="M156">
            <v>2</v>
          </cell>
          <cell r="N156">
            <v>2</v>
          </cell>
          <cell r="O156">
            <v>2</v>
          </cell>
          <cell r="T156">
            <v>2</v>
          </cell>
        </row>
        <row r="157">
          <cell r="A157" t="str">
            <v>2054777-9</v>
          </cell>
          <cell r="B157" t="str">
            <v>3 CN 179228-2 AMP</v>
          </cell>
          <cell r="C157">
            <v>3</v>
          </cell>
          <cell r="E157">
            <v>3</v>
          </cell>
          <cell r="F157">
            <v>2</v>
          </cell>
          <cell r="G157">
            <v>3</v>
          </cell>
          <cell r="H157">
            <v>3</v>
          </cell>
          <cell r="I157">
            <v>3</v>
          </cell>
          <cell r="J157">
            <v>3</v>
          </cell>
          <cell r="K157">
            <v>3</v>
          </cell>
          <cell r="M157">
            <v>2</v>
          </cell>
          <cell r="N157">
            <v>2</v>
          </cell>
          <cell r="P157">
            <v>2</v>
          </cell>
          <cell r="Q157">
            <v>3</v>
          </cell>
          <cell r="R157">
            <v>3</v>
          </cell>
          <cell r="S157">
            <v>2</v>
          </cell>
          <cell r="T157">
            <v>2</v>
          </cell>
          <cell r="W157">
            <v>2</v>
          </cell>
          <cell r="Y157">
            <v>3</v>
          </cell>
          <cell r="AN157">
            <v>1</v>
          </cell>
          <cell r="BA157">
            <v>2</v>
          </cell>
        </row>
        <row r="158">
          <cell r="A158" t="str">
            <v>2054838-4</v>
          </cell>
          <cell r="B158" t="str">
            <v xml:space="preserve"> CN,ﾊ-ﾈｽ KTI-540 ﾆｼﾀ</v>
          </cell>
          <cell r="E158">
            <v>3</v>
          </cell>
          <cell r="F158">
            <v>2</v>
          </cell>
          <cell r="G158">
            <v>3</v>
          </cell>
          <cell r="H158">
            <v>3</v>
          </cell>
          <cell r="K158">
            <v>3</v>
          </cell>
          <cell r="P158">
            <v>2</v>
          </cell>
          <cell r="S158">
            <v>2</v>
          </cell>
          <cell r="AB158">
            <v>1</v>
          </cell>
          <cell r="AC158">
            <v>1</v>
          </cell>
          <cell r="AD158">
            <v>1</v>
          </cell>
          <cell r="AE158">
            <v>1</v>
          </cell>
          <cell r="AH158">
            <v>1</v>
          </cell>
          <cell r="AI158">
            <v>1</v>
          </cell>
          <cell r="AJ158">
            <v>1</v>
          </cell>
          <cell r="AK158">
            <v>1</v>
          </cell>
          <cell r="AN158">
            <v>1</v>
          </cell>
          <cell r="AV158">
            <v>1</v>
          </cell>
          <cell r="AW158">
            <v>1</v>
          </cell>
          <cell r="AX158">
            <v>1</v>
          </cell>
          <cell r="AY158">
            <v>1</v>
          </cell>
          <cell r="BA158">
            <v>2</v>
          </cell>
        </row>
        <row r="159">
          <cell r="A159" t="str">
            <v>2058563-8</v>
          </cell>
          <cell r="B159" t="str">
            <v xml:space="preserve"> ﾊﾞﾈ E-517 ｶﾄｳ ｽﾌﾟﾘﾝ</v>
          </cell>
          <cell r="E159">
            <v>3</v>
          </cell>
          <cell r="F159">
            <v>2</v>
          </cell>
          <cell r="K159">
            <v>3</v>
          </cell>
          <cell r="P159">
            <v>2</v>
          </cell>
          <cell r="S159">
            <v>2</v>
          </cell>
          <cell r="AB159">
            <v>1</v>
          </cell>
          <cell r="AC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N159">
            <v>1</v>
          </cell>
          <cell r="AV159">
            <v>1</v>
          </cell>
          <cell r="AW159">
            <v>1</v>
          </cell>
          <cell r="BA159">
            <v>2</v>
          </cell>
        </row>
        <row r="160">
          <cell r="A160" t="str">
            <v>2058743-6</v>
          </cell>
          <cell r="B160" t="str">
            <v xml:space="preserve"> PHT BU4675-B8R-11 ｽ</v>
          </cell>
          <cell r="C160">
            <v>3</v>
          </cell>
          <cell r="E160">
            <v>3</v>
          </cell>
          <cell r="F160">
            <v>2</v>
          </cell>
          <cell r="G160">
            <v>3</v>
          </cell>
          <cell r="H160">
            <v>3</v>
          </cell>
          <cell r="I160">
            <v>3</v>
          </cell>
          <cell r="J160">
            <v>3</v>
          </cell>
          <cell r="K160">
            <v>3</v>
          </cell>
          <cell r="M160">
            <v>2</v>
          </cell>
          <cell r="N160">
            <v>2</v>
          </cell>
          <cell r="P160">
            <v>2</v>
          </cell>
          <cell r="Q160">
            <v>3</v>
          </cell>
          <cell r="R160">
            <v>3</v>
          </cell>
          <cell r="S160">
            <v>2</v>
          </cell>
          <cell r="T160">
            <v>2</v>
          </cell>
          <cell r="W160">
            <v>2</v>
          </cell>
          <cell r="Y160">
            <v>3</v>
          </cell>
          <cell r="AN160">
            <v>1</v>
          </cell>
          <cell r="BA160">
            <v>2</v>
          </cell>
        </row>
        <row r="161">
          <cell r="A161" t="str">
            <v>2058752-5</v>
          </cell>
          <cell r="B161" t="str">
            <v xml:space="preserve"> ﾍﾞｱﾘﾝｸﾞ WMLFN4008-6</v>
          </cell>
          <cell r="C161">
            <v>6</v>
          </cell>
          <cell r="E161">
            <v>6</v>
          </cell>
          <cell r="F161">
            <v>4</v>
          </cell>
          <cell r="G161">
            <v>6</v>
          </cell>
          <cell r="H161">
            <v>6</v>
          </cell>
          <cell r="I161">
            <v>6</v>
          </cell>
          <cell r="J161">
            <v>6</v>
          </cell>
          <cell r="K161">
            <v>6</v>
          </cell>
          <cell r="M161">
            <v>4</v>
          </cell>
          <cell r="N161">
            <v>4</v>
          </cell>
          <cell r="P161">
            <v>4</v>
          </cell>
          <cell r="Q161">
            <v>6</v>
          </cell>
          <cell r="R161">
            <v>6</v>
          </cell>
          <cell r="S161">
            <v>4</v>
          </cell>
          <cell r="T161">
            <v>4</v>
          </cell>
          <cell r="W161">
            <v>4</v>
          </cell>
          <cell r="Y161">
            <v>6</v>
          </cell>
          <cell r="Z161">
            <v>2</v>
          </cell>
          <cell r="AA161">
            <v>2</v>
          </cell>
          <cell r="AB161">
            <v>2</v>
          </cell>
          <cell r="AC161">
            <v>2</v>
          </cell>
          <cell r="AD161">
            <v>2</v>
          </cell>
          <cell r="AE161">
            <v>2</v>
          </cell>
          <cell r="AF161">
            <v>2</v>
          </cell>
          <cell r="AG161">
            <v>2</v>
          </cell>
          <cell r="AH161">
            <v>2</v>
          </cell>
          <cell r="AI161">
            <v>2</v>
          </cell>
          <cell r="AJ161">
            <v>2</v>
          </cell>
          <cell r="AK161">
            <v>2</v>
          </cell>
          <cell r="AL161">
            <v>2</v>
          </cell>
          <cell r="AM161">
            <v>2</v>
          </cell>
          <cell r="AN161">
            <v>2</v>
          </cell>
          <cell r="AO161">
            <v>2</v>
          </cell>
          <cell r="AT161">
            <v>2</v>
          </cell>
          <cell r="AU161">
            <v>2</v>
          </cell>
          <cell r="AV161">
            <v>2</v>
          </cell>
          <cell r="AW161">
            <v>2</v>
          </cell>
          <cell r="AY161">
            <v>2</v>
          </cell>
          <cell r="AZ161">
            <v>2</v>
          </cell>
          <cell r="BA161">
            <v>4</v>
          </cell>
        </row>
        <row r="162">
          <cell r="A162" t="str">
            <v>2058753-3</v>
          </cell>
          <cell r="B162" t="str">
            <v xml:space="preserve"> ﾍﾞｱﾘﾝｸﾞ WMLFN6012-1</v>
          </cell>
          <cell r="M162">
            <v>24</v>
          </cell>
          <cell r="N162">
            <v>24</v>
          </cell>
          <cell r="T162">
            <v>24</v>
          </cell>
          <cell r="Z162">
            <v>7</v>
          </cell>
          <cell r="AA162">
            <v>7</v>
          </cell>
          <cell r="AB162">
            <v>19</v>
          </cell>
          <cell r="AC162">
            <v>19</v>
          </cell>
          <cell r="AD162">
            <v>15</v>
          </cell>
          <cell r="AE162">
            <v>15</v>
          </cell>
          <cell r="AF162">
            <v>7</v>
          </cell>
          <cell r="AG162">
            <v>7</v>
          </cell>
          <cell r="AH162">
            <v>19</v>
          </cell>
          <cell r="AI162">
            <v>19</v>
          </cell>
          <cell r="AJ162">
            <v>19</v>
          </cell>
          <cell r="AK162">
            <v>19</v>
          </cell>
          <cell r="AL162">
            <v>7</v>
          </cell>
          <cell r="AM162">
            <v>7</v>
          </cell>
          <cell r="AO162">
            <v>7</v>
          </cell>
          <cell r="AT162">
            <v>7</v>
          </cell>
          <cell r="AU162">
            <v>7</v>
          </cell>
          <cell r="AV162">
            <v>19</v>
          </cell>
          <cell r="AW162">
            <v>19</v>
          </cell>
          <cell r="AX162">
            <v>11</v>
          </cell>
          <cell r="AY162">
            <v>15</v>
          </cell>
          <cell r="AZ162">
            <v>7</v>
          </cell>
        </row>
        <row r="163">
          <cell r="A163" t="str">
            <v>2058754-1</v>
          </cell>
          <cell r="B163" t="str">
            <v xml:space="preserve"> ﾍﾞｱﾘﾝｸﾞ WMLFN6010-4</v>
          </cell>
          <cell r="D163">
            <v>18</v>
          </cell>
          <cell r="L163">
            <v>18</v>
          </cell>
          <cell r="M163">
            <v>4</v>
          </cell>
          <cell r="N163">
            <v>4</v>
          </cell>
          <cell r="O163">
            <v>12</v>
          </cell>
          <cell r="T163">
            <v>4</v>
          </cell>
          <cell r="U163">
            <v>12</v>
          </cell>
          <cell r="V163">
            <v>12</v>
          </cell>
          <cell r="X163">
            <v>12</v>
          </cell>
          <cell r="AP163">
            <v>6</v>
          </cell>
          <cell r="AQ163">
            <v>6</v>
          </cell>
          <cell r="AR163">
            <v>6</v>
          </cell>
          <cell r="AS163">
            <v>6</v>
          </cell>
        </row>
        <row r="164">
          <cell r="A164" t="str">
            <v>2058755-0</v>
          </cell>
          <cell r="B164" t="str">
            <v xml:space="preserve"> ﾍﾞｱﾘﾝｸﾞ WMLFN5010ZZ</v>
          </cell>
          <cell r="C164">
            <v>18</v>
          </cell>
          <cell r="E164">
            <v>18</v>
          </cell>
          <cell r="F164">
            <v>12</v>
          </cell>
          <cell r="G164">
            <v>18</v>
          </cell>
          <cell r="H164">
            <v>18</v>
          </cell>
          <cell r="I164">
            <v>18</v>
          </cell>
          <cell r="J164">
            <v>18</v>
          </cell>
          <cell r="K164">
            <v>18</v>
          </cell>
          <cell r="M164">
            <v>12</v>
          </cell>
          <cell r="N164">
            <v>12</v>
          </cell>
          <cell r="P164">
            <v>12</v>
          </cell>
          <cell r="Q164">
            <v>18</v>
          </cell>
          <cell r="R164">
            <v>18</v>
          </cell>
          <cell r="S164">
            <v>12</v>
          </cell>
          <cell r="T164">
            <v>12</v>
          </cell>
          <cell r="W164">
            <v>12</v>
          </cell>
          <cell r="Y164">
            <v>18</v>
          </cell>
          <cell r="Z164">
            <v>6</v>
          </cell>
          <cell r="AA164">
            <v>6</v>
          </cell>
          <cell r="AB164">
            <v>6</v>
          </cell>
          <cell r="AC164">
            <v>6</v>
          </cell>
          <cell r="AD164">
            <v>6</v>
          </cell>
          <cell r="AE164">
            <v>6</v>
          </cell>
          <cell r="AF164">
            <v>6</v>
          </cell>
          <cell r="AG164">
            <v>6</v>
          </cell>
          <cell r="AH164">
            <v>6</v>
          </cell>
          <cell r="AI164">
            <v>6</v>
          </cell>
          <cell r="AJ164">
            <v>6</v>
          </cell>
          <cell r="AK164">
            <v>6</v>
          </cell>
          <cell r="AL164">
            <v>6</v>
          </cell>
          <cell r="AM164">
            <v>6</v>
          </cell>
          <cell r="AN164">
            <v>6</v>
          </cell>
          <cell r="AO164">
            <v>6</v>
          </cell>
          <cell r="AT164">
            <v>6</v>
          </cell>
          <cell r="AU164">
            <v>6</v>
          </cell>
          <cell r="AV164">
            <v>6</v>
          </cell>
          <cell r="AW164">
            <v>6</v>
          </cell>
          <cell r="AX164">
            <v>2</v>
          </cell>
          <cell r="AY164">
            <v>6</v>
          </cell>
          <cell r="AZ164">
            <v>6</v>
          </cell>
          <cell r="BA164">
            <v>12</v>
          </cell>
        </row>
        <row r="165">
          <cell r="A165" t="str">
            <v>2058756-8</v>
          </cell>
          <cell r="B165" t="str">
            <v xml:space="preserve"> ﾍﾞｱﾘﾝｸﾞ WMLFN8012-1</v>
          </cell>
          <cell r="D165">
            <v>6</v>
          </cell>
          <cell r="L165">
            <v>6</v>
          </cell>
          <cell r="O165">
            <v>4</v>
          </cell>
          <cell r="U165">
            <v>4</v>
          </cell>
          <cell r="V165">
            <v>4</v>
          </cell>
          <cell r="X165">
            <v>4</v>
          </cell>
          <cell r="AP165">
            <v>2</v>
          </cell>
          <cell r="AQ165">
            <v>2</v>
          </cell>
          <cell r="AR165">
            <v>2</v>
          </cell>
          <cell r="AS165">
            <v>2</v>
          </cell>
        </row>
        <row r="166">
          <cell r="A166" t="str">
            <v>2059206-5</v>
          </cell>
          <cell r="B166" t="str">
            <v xml:space="preserve"> ﾚ-ﾙ 2800-21.9-27 ﾀｶ</v>
          </cell>
          <cell r="C166">
            <v>3</v>
          </cell>
          <cell r="E166">
            <v>3</v>
          </cell>
          <cell r="F166">
            <v>2</v>
          </cell>
          <cell r="G166">
            <v>3</v>
          </cell>
          <cell r="H166">
            <v>3</v>
          </cell>
          <cell r="I166">
            <v>3</v>
          </cell>
          <cell r="J166">
            <v>3</v>
          </cell>
          <cell r="K166">
            <v>3</v>
          </cell>
          <cell r="M166">
            <v>2</v>
          </cell>
          <cell r="N166">
            <v>2</v>
          </cell>
          <cell r="P166">
            <v>2</v>
          </cell>
          <cell r="Q166">
            <v>3</v>
          </cell>
          <cell r="R166">
            <v>3</v>
          </cell>
          <cell r="S166">
            <v>2</v>
          </cell>
          <cell r="T166">
            <v>2</v>
          </cell>
          <cell r="W166">
            <v>2</v>
          </cell>
          <cell r="Y166">
            <v>3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E166">
            <v>1</v>
          </cell>
          <cell r="AF166">
            <v>1</v>
          </cell>
          <cell r="AG166">
            <v>1</v>
          </cell>
          <cell r="AH166">
            <v>1</v>
          </cell>
          <cell r="AI166">
            <v>1</v>
          </cell>
          <cell r="AJ166">
            <v>1</v>
          </cell>
          <cell r="AK166">
            <v>1</v>
          </cell>
          <cell r="AL166">
            <v>1</v>
          </cell>
          <cell r="AN166">
            <v>1</v>
          </cell>
          <cell r="AO166">
            <v>1</v>
          </cell>
          <cell r="AT166">
            <v>1</v>
          </cell>
          <cell r="AU166">
            <v>1</v>
          </cell>
          <cell r="AV166">
            <v>1</v>
          </cell>
          <cell r="AW166">
            <v>1</v>
          </cell>
          <cell r="AX166">
            <v>1</v>
          </cell>
          <cell r="AY166">
            <v>1</v>
          </cell>
          <cell r="AZ166">
            <v>1</v>
          </cell>
          <cell r="BA166">
            <v>2</v>
          </cell>
        </row>
        <row r="167">
          <cell r="A167" t="str">
            <v>2063813-8</v>
          </cell>
          <cell r="B167" t="str">
            <v xml:space="preserve"> CN,ﾊ-ﾈｽ KTI-715 ﾆｼﾀ</v>
          </cell>
          <cell r="D167">
            <v>3</v>
          </cell>
          <cell r="L167">
            <v>3</v>
          </cell>
          <cell r="O167">
            <v>2</v>
          </cell>
          <cell r="U167">
            <v>2</v>
          </cell>
          <cell r="V167">
            <v>2</v>
          </cell>
          <cell r="X167">
            <v>2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</row>
        <row r="168">
          <cell r="A168" t="str">
            <v>2067100-3</v>
          </cell>
          <cell r="B168" t="str">
            <v xml:space="preserve"> CN,ﾊ-ﾈｽ DTS-KA-1199</v>
          </cell>
          <cell r="C168">
            <v>3</v>
          </cell>
          <cell r="E168">
            <v>3</v>
          </cell>
          <cell r="F168">
            <v>2</v>
          </cell>
          <cell r="G168">
            <v>3</v>
          </cell>
          <cell r="H168">
            <v>3</v>
          </cell>
          <cell r="I168">
            <v>3</v>
          </cell>
          <cell r="J168">
            <v>3</v>
          </cell>
          <cell r="K168">
            <v>3</v>
          </cell>
          <cell r="M168">
            <v>2</v>
          </cell>
          <cell r="N168">
            <v>2</v>
          </cell>
          <cell r="P168">
            <v>2</v>
          </cell>
          <cell r="Q168">
            <v>3</v>
          </cell>
          <cell r="R168">
            <v>3</v>
          </cell>
          <cell r="S168">
            <v>2</v>
          </cell>
          <cell r="T168">
            <v>2</v>
          </cell>
          <cell r="W168">
            <v>2</v>
          </cell>
          <cell r="Y168">
            <v>3</v>
          </cell>
        </row>
        <row r="169">
          <cell r="A169" t="str">
            <v>2072463-8</v>
          </cell>
          <cell r="B169" t="str">
            <v xml:space="preserve"> ﾛ-ﾗ EDR470447 ﾋﾀﾁ ﾃ</v>
          </cell>
          <cell r="E169">
            <v>3</v>
          </cell>
          <cell r="F169">
            <v>2</v>
          </cell>
          <cell r="K169">
            <v>3</v>
          </cell>
          <cell r="P169">
            <v>2</v>
          </cell>
          <cell r="S169">
            <v>2</v>
          </cell>
          <cell r="AB169">
            <v>1</v>
          </cell>
          <cell r="AC169">
            <v>1</v>
          </cell>
          <cell r="AH169">
            <v>1</v>
          </cell>
          <cell r="AI169">
            <v>1</v>
          </cell>
          <cell r="AJ169">
            <v>1</v>
          </cell>
          <cell r="AK169">
            <v>1</v>
          </cell>
          <cell r="AN169">
            <v>1</v>
          </cell>
          <cell r="AV169">
            <v>1</v>
          </cell>
          <cell r="AW169">
            <v>1</v>
          </cell>
          <cell r="BA169">
            <v>2</v>
          </cell>
        </row>
        <row r="170">
          <cell r="A170" t="str">
            <v>2084312-2</v>
          </cell>
          <cell r="B170" t="str">
            <v xml:space="preserve"> CN,ﾊ-ﾈｽ KTI-705 ﾆｼﾀ</v>
          </cell>
          <cell r="E170">
            <v>3</v>
          </cell>
          <cell r="F170">
            <v>2</v>
          </cell>
          <cell r="K170">
            <v>3</v>
          </cell>
          <cell r="P170">
            <v>2</v>
          </cell>
          <cell r="S170">
            <v>2</v>
          </cell>
          <cell r="AB170">
            <v>1</v>
          </cell>
          <cell r="AC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N170">
            <v>1</v>
          </cell>
          <cell r="AV170">
            <v>1</v>
          </cell>
          <cell r="AW170">
            <v>1</v>
          </cell>
          <cell r="BA170">
            <v>2</v>
          </cell>
        </row>
        <row r="171">
          <cell r="A171" t="str">
            <v>2084313-0</v>
          </cell>
          <cell r="B171" t="str">
            <v>CN,ﾊ-ﾈｽ KWN-494 ﾆｼﾀﾞ</v>
          </cell>
          <cell r="E171">
            <v>3</v>
          </cell>
          <cell r="F171">
            <v>2</v>
          </cell>
          <cell r="G171">
            <v>3</v>
          </cell>
          <cell r="H171">
            <v>3</v>
          </cell>
          <cell r="K171">
            <v>3</v>
          </cell>
          <cell r="P171">
            <v>2</v>
          </cell>
          <cell r="S171">
            <v>2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  <cell r="AH171">
            <v>1</v>
          </cell>
          <cell r="AI171">
            <v>1</v>
          </cell>
          <cell r="AJ171">
            <v>1</v>
          </cell>
          <cell r="AK171">
            <v>1</v>
          </cell>
          <cell r="AN171">
            <v>1</v>
          </cell>
          <cell r="AV171">
            <v>1</v>
          </cell>
          <cell r="AW171">
            <v>1</v>
          </cell>
          <cell r="AX171">
            <v>1</v>
          </cell>
          <cell r="AY171">
            <v>1</v>
          </cell>
          <cell r="BA171">
            <v>2</v>
          </cell>
        </row>
        <row r="172">
          <cell r="A172" t="str">
            <v>2090395-8</v>
          </cell>
          <cell r="B172" t="str">
            <v xml:space="preserve"> ﾍﾞｱﾘﾝｸﾞ L-1260ZZ-BH</v>
          </cell>
          <cell r="AB172">
            <v>1</v>
          </cell>
          <cell r="AC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V172">
            <v>1</v>
          </cell>
          <cell r="AW172">
            <v>1</v>
          </cell>
        </row>
        <row r="173">
          <cell r="A173" t="str">
            <v>2091563-8</v>
          </cell>
          <cell r="B173" t="str">
            <v xml:space="preserve"> ﾍﾞｱﾘﾝｸﾞ L-950ZZ-BH</v>
          </cell>
          <cell r="C173">
            <v>6</v>
          </cell>
          <cell r="E173">
            <v>6</v>
          </cell>
          <cell r="F173">
            <v>4</v>
          </cell>
          <cell r="G173">
            <v>6</v>
          </cell>
          <cell r="H173">
            <v>6</v>
          </cell>
          <cell r="I173">
            <v>6</v>
          </cell>
          <cell r="J173">
            <v>6</v>
          </cell>
          <cell r="K173">
            <v>6</v>
          </cell>
          <cell r="M173">
            <v>4</v>
          </cell>
          <cell r="N173">
            <v>4</v>
          </cell>
          <cell r="P173">
            <v>4</v>
          </cell>
          <cell r="Q173">
            <v>6</v>
          </cell>
          <cell r="R173">
            <v>6</v>
          </cell>
          <cell r="S173">
            <v>4</v>
          </cell>
          <cell r="T173">
            <v>4</v>
          </cell>
          <cell r="W173">
            <v>4</v>
          </cell>
          <cell r="Y173">
            <v>6</v>
          </cell>
          <cell r="Z173">
            <v>2</v>
          </cell>
          <cell r="AA173">
            <v>2</v>
          </cell>
          <cell r="AB173">
            <v>2</v>
          </cell>
          <cell r="AC173">
            <v>2</v>
          </cell>
          <cell r="AD173">
            <v>2</v>
          </cell>
          <cell r="AE173">
            <v>2</v>
          </cell>
          <cell r="AF173">
            <v>2</v>
          </cell>
          <cell r="AG173">
            <v>2</v>
          </cell>
          <cell r="AH173">
            <v>2</v>
          </cell>
          <cell r="AI173">
            <v>2</v>
          </cell>
          <cell r="AJ173">
            <v>2</v>
          </cell>
          <cell r="AK173">
            <v>2</v>
          </cell>
          <cell r="AL173">
            <v>2</v>
          </cell>
          <cell r="AM173">
            <v>2</v>
          </cell>
          <cell r="AN173">
            <v>2</v>
          </cell>
          <cell r="AO173">
            <v>2</v>
          </cell>
          <cell r="AT173">
            <v>2</v>
          </cell>
          <cell r="AU173">
            <v>2</v>
          </cell>
          <cell r="AV173">
            <v>2</v>
          </cell>
          <cell r="AW173">
            <v>2</v>
          </cell>
          <cell r="AY173">
            <v>2</v>
          </cell>
          <cell r="AZ173">
            <v>2</v>
          </cell>
          <cell r="BA173">
            <v>4</v>
          </cell>
        </row>
        <row r="174">
          <cell r="A174" t="str">
            <v>2383113-3</v>
          </cell>
          <cell r="B174" t="str">
            <v xml:space="preserve"> ｶﾞｲﾄﾞ,ｹ-ﾌﾞﾙ ｼﾀ(1) M</v>
          </cell>
          <cell r="C174">
            <v>3</v>
          </cell>
          <cell r="E174">
            <v>3</v>
          </cell>
          <cell r="F174">
            <v>2</v>
          </cell>
          <cell r="G174">
            <v>3</v>
          </cell>
          <cell r="H174">
            <v>3</v>
          </cell>
          <cell r="I174">
            <v>3</v>
          </cell>
          <cell r="J174">
            <v>3</v>
          </cell>
          <cell r="K174">
            <v>3</v>
          </cell>
          <cell r="M174">
            <v>2</v>
          </cell>
          <cell r="N174">
            <v>2</v>
          </cell>
          <cell r="P174">
            <v>2</v>
          </cell>
          <cell r="Q174">
            <v>3</v>
          </cell>
          <cell r="R174">
            <v>3</v>
          </cell>
          <cell r="S174">
            <v>2</v>
          </cell>
          <cell r="T174">
            <v>2</v>
          </cell>
          <cell r="W174">
            <v>2</v>
          </cell>
          <cell r="Y174">
            <v>3</v>
          </cell>
          <cell r="AN174">
            <v>1</v>
          </cell>
          <cell r="BA174">
            <v>2</v>
          </cell>
        </row>
        <row r="175">
          <cell r="A175" t="str">
            <v>2383116-8</v>
          </cell>
          <cell r="B175" t="str">
            <v xml:space="preserve"> ﾌﾞﾗｹﾂﾄ,ｶﾊﾞ- M2504-2</v>
          </cell>
          <cell r="C175">
            <v>3</v>
          </cell>
          <cell r="E175">
            <v>3</v>
          </cell>
          <cell r="F175">
            <v>2</v>
          </cell>
          <cell r="G175">
            <v>3</v>
          </cell>
          <cell r="H175">
            <v>3</v>
          </cell>
          <cell r="I175">
            <v>3</v>
          </cell>
          <cell r="J175">
            <v>3</v>
          </cell>
          <cell r="K175">
            <v>3</v>
          </cell>
          <cell r="M175">
            <v>2</v>
          </cell>
          <cell r="N175">
            <v>2</v>
          </cell>
          <cell r="P175">
            <v>2</v>
          </cell>
          <cell r="Q175">
            <v>3</v>
          </cell>
          <cell r="R175">
            <v>3</v>
          </cell>
          <cell r="S175">
            <v>2</v>
          </cell>
          <cell r="T175">
            <v>2</v>
          </cell>
          <cell r="W175">
            <v>2</v>
          </cell>
          <cell r="Y175">
            <v>3</v>
          </cell>
          <cell r="AN175">
            <v>1</v>
          </cell>
          <cell r="BA175">
            <v>2</v>
          </cell>
        </row>
        <row r="176">
          <cell r="A176" t="str">
            <v>2383137-0</v>
          </cell>
          <cell r="B176" t="str">
            <v xml:space="preserve"> ｶﾊﾞ-,P/S M2504-2</v>
          </cell>
          <cell r="C176">
            <v>3</v>
          </cell>
          <cell r="E176">
            <v>3</v>
          </cell>
          <cell r="F176">
            <v>2</v>
          </cell>
          <cell r="G176">
            <v>3</v>
          </cell>
          <cell r="H176">
            <v>3</v>
          </cell>
          <cell r="I176">
            <v>3</v>
          </cell>
          <cell r="J176">
            <v>3</v>
          </cell>
          <cell r="K176">
            <v>3</v>
          </cell>
          <cell r="M176">
            <v>2</v>
          </cell>
          <cell r="N176">
            <v>2</v>
          </cell>
          <cell r="P176">
            <v>2</v>
          </cell>
          <cell r="Q176">
            <v>3</v>
          </cell>
          <cell r="R176">
            <v>3</v>
          </cell>
          <cell r="S176">
            <v>2</v>
          </cell>
          <cell r="T176">
            <v>2</v>
          </cell>
          <cell r="W176">
            <v>2</v>
          </cell>
          <cell r="Y176">
            <v>3</v>
          </cell>
          <cell r="AN176">
            <v>1</v>
          </cell>
          <cell r="BA176">
            <v>2</v>
          </cell>
        </row>
        <row r="177">
          <cell r="A177" t="str">
            <v>2383138-9</v>
          </cell>
          <cell r="B177" t="str">
            <v xml:space="preserve"> ｶﾞｲﾄﾞ,ｲﾒ-ｼﾞ(1) M250</v>
          </cell>
          <cell r="C177">
            <v>3</v>
          </cell>
          <cell r="E177">
            <v>3</v>
          </cell>
          <cell r="F177">
            <v>2</v>
          </cell>
          <cell r="G177">
            <v>3</v>
          </cell>
          <cell r="H177">
            <v>3</v>
          </cell>
          <cell r="I177">
            <v>3</v>
          </cell>
          <cell r="J177">
            <v>3</v>
          </cell>
          <cell r="K177">
            <v>3</v>
          </cell>
          <cell r="M177">
            <v>2</v>
          </cell>
          <cell r="N177">
            <v>2</v>
          </cell>
          <cell r="P177">
            <v>2</v>
          </cell>
          <cell r="Q177">
            <v>3</v>
          </cell>
          <cell r="R177">
            <v>3</v>
          </cell>
          <cell r="S177">
            <v>2</v>
          </cell>
          <cell r="T177">
            <v>2</v>
          </cell>
          <cell r="W177">
            <v>2</v>
          </cell>
          <cell r="Y177">
            <v>3</v>
          </cell>
          <cell r="AN177">
            <v>1</v>
          </cell>
          <cell r="BA177">
            <v>2</v>
          </cell>
        </row>
        <row r="178">
          <cell r="A178" t="str">
            <v>2383140-0</v>
          </cell>
          <cell r="B178" t="str">
            <v xml:space="preserve"> ｶﾊﾞ-,ｲﾒ-ｼﾞ M2504-1</v>
          </cell>
          <cell r="C178">
            <v>3</v>
          </cell>
          <cell r="E178">
            <v>3</v>
          </cell>
          <cell r="F178">
            <v>2</v>
          </cell>
          <cell r="G178">
            <v>3</v>
          </cell>
          <cell r="H178">
            <v>3</v>
          </cell>
          <cell r="I178">
            <v>3</v>
          </cell>
          <cell r="J178">
            <v>3</v>
          </cell>
          <cell r="K178">
            <v>3</v>
          </cell>
          <cell r="M178">
            <v>2</v>
          </cell>
          <cell r="N178">
            <v>2</v>
          </cell>
          <cell r="P178">
            <v>2</v>
          </cell>
          <cell r="Q178">
            <v>3</v>
          </cell>
          <cell r="R178">
            <v>3</v>
          </cell>
          <cell r="S178">
            <v>2</v>
          </cell>
          <cell r="T178">
            <v>2</v>
          </cell>
          <cell r="W178">
            <v>2</v>
          </cell>
          <cell r="AN178">
            <v>1</v>
          </cell>
          <cell r="BA178">
            <v>2</v>
          </cell>
        </row>
        <row r="179">
          <cell r="A179" t="str">
            <v>2383261-0</v>
          </cell>
          <cell r="B179" t="str">
            <v xml:space="preserve"> ｶﾞｲﾄﾞ,ｲﾒ-ｼﾞ(3) M250</v>
          </cell>
          <cell r="C179">
            <v>3</v>
          </cell>
          <cell r="E179">
            <v>3</v>
          </cell>
          <cell r="F179">
            <v>2</v>
          </cell>
          <cell r="G179">
            <v>3</v>
          </cell>
          <cell r="H179">
            <v>3</v>
          </cell>
          <cell r="I179">
            <v>3</v>
          </cell>
          <cell r="J179">
            <v>3</v>
          </cell>
          <cell r="K179">
            <v>3</v>
          </cell>
          <cell r="M179">
            <v>2</v>
          </cell>
          <cell r="N179">
            <v>2</v>
          </cell>
          <cell r="P179">
            <v>2</v>
          </cell>
          <cell r="Q179">
            <v>3</v>
          </cell>
          <cell r="R179">
            <v>3</v>
          </cell>
          <cell r="S179">
            <v>2</v>
          </cell>
          <cell r="T179">
            <v>2</v>
          </cell>
          <cell r="W179">
            <v>2</v>
          </cell>
          <cell r="Y179">
            <v>3</v>
          </cell>
          <cell r="AN179">
            <v>1</v>
          </cell>
          <cell r="BA179">
            <v>2</v>
          </cell>
        </row>
        <row r="180">
          <cell r="A180" t="str">
            <v>2383265-2</v>
          </cell>
          <cell r="B180" t="str">
            <v xml:space="preserve"> ｶﾊﾞ-,ｺｳﾒﾝ ﾏｽｸ M2504</v>
          </cell>
          <cell r="C180">
            <v>3</v>
          </cell>
          <cell r="E180">
            <v>3</v>
          </cell>
          <cell r="F180">
            <v>2</v>
          </cell>
          <cell r="G180">
            <v>3</v>
          </cell>
          <cell r="H180">
            <v>3</v>
          </cell>
          <cell r="I180">
            <v>3</v>
          </cell>
          <cell r="J180">
            <v>3</v>
          </cell>
          <cell r="K180">
            <v>3</v>
          </cell>
          <cell r="M180">
            <v>2</v>
          </cell>
          <cell r="N180">
            <v>2</v>
          </cell>
          <cell r="P180">
            <v>2</v>
          </cell>
          <cell r="Q180">
            <v>3</v>
          </cell>
          <cell r="R180">
            <v>3</v>
          </cell>
          <cell r="S180">
            <v>2</v>
          </cell>
          <cell r="T180">
            <v>2</v>
          </cell>
          <cell r="W180">
            <v>2</v>
          </cell>
          <cell r="Y180">
            <v>3</v>
          </cell>
          <cell r="AN180">
            <v>1</v>
          </cell>
          <cell r="BA180">
            <v>2</v>
          </cell>
        </row>
        <row r="181">
          <cell r="A181" t="str">
            <v>2383271-7</v>
          </cell>
          <cell r="B181" t="str">
            <v xml:space="preserve"> ﾌﾚ-ﾑ,ﾌﾛﾝﾄ(L) M2504-</v>
          </cell>
          <cell r="C181">
            <v>3</v>
          </cell>
          <cell r="E181">
            <v>3</v>
          </cell>
          <cell r="F181">
            <v>2</v>
          </cell>
          <cell r="G181">
            <v>3</v>
          </cell>
          <cell r="H181">
            <v>3</v>
          </cell>
          <cell r="I181">
            <v>3</v>
          </cell>
          <cell r="J181">
            <v>3</v>
          </cell>
          <cell r="K181">
            <v>3</v>
          </cell>
          <cell r="M181">
            <v>2</v>
          </cell>
          <cell r="N181">
            <v>2</v>
          </cell>
          <cell r="P181">
            <v>2</v>
          </cell>
          <cell r="Q181">
            <v>3</v>
          </cell>
          <cell r="R181">
            <v>3</v>
          </cell>
          <cell r="S181">
            <v>2</v>
          </cell>
          <cell r="T181">
            <v>2</v>
          </cell>
          <cell r="W181">
            <v>2</v>
          </cell>
          <cell r="Y181">
            <v>3</v>
          </cell>
          <cell r="AN181">
            <v>1</v>
          </cell>
          <cell r="BA181">
            <v>2</v>
          </cell>
        </row>
        <row r="182">
          <cell r="A182" t="str">
            <v>2383290-3</v>
          </cell>
          <cell r="B182" t="str">
            <v>ｶﾊﾞ-,PCB M2504</v>
          </cell>
          <cell r="C182">
            <v>3</v>
          </cell>
          <cell r="I182">
            <v>3</v>
          </cell>
          <cell r="J182">
            <v>3</v>
          </cell>
          <cell r="M182">
            <v>2</v>
          </cell>
          <cell r="N182">
            <v>2</v>
          </cell>
          <cell r="Q182">
            <v>3</v>
          </cell>
          <cell r="R182">
            <v>3</v>
          </cell>
          <cell r="T182">
            <v>2</v>
          </cell>
        </row>
        <row r="183">
          <cell r="A183" t="str">
            <v>2383302-0</v>
          </cell>
          <cell r="B183" t="str">
            <v>ｶﾊﾞ-(R) M2504H</v>
          </cell>
          <cell r="F183">
            <v>2</v>
          </cell>
          <cell r="H183">
            <v>3</v>
          </cell>
          <cell r="J183">
            <v>3</v>
          </cell>
          <cell r="P183">
            <v>2</v>
          </cell>
          <cell r="Q183">
            <v>3</v>
          </cell>
        </row>
        <row r="184">
          <cell r="A184" t="str">
            <v>2383303-9</v>
          </cell>
          <cell r="B184" t="str">
            <v>ｶﾊﾞ-(L) M2504H</v>
          </cell>
          <cell r="H184">
            <v>3</v>
          </cell>
          <cell r="J184">
            <v>3</v>
          </cell>
          <cell r="Q184">
            <v>3</v>
          </cell>
        </row>
        <row r="185">
          <cell r="A185" t="str">
            <v>2906945-4</v>
          </cell>
          <cell r="B185" t="str">
            <v>PCB ﾕﾆﾂﾄ M2383PB (C)</v>
          </cell>
          <cell r="C185">
            <v>3</v>
          </cell>
          <cell r="D185">
            <v>3</v>
          </cell>
          <cell r="E185">
            <v>3</v>
          </cell>
          <cell r="F185">
            <v>2</v>
          </cell>
          <cell r="G185">
            <v>3</v>
          </cell>
          <cell r="H185">
            <v>3</v>
          </cell>
          <cell r="I185">
            <v>3</v>
          </cell>
          <cell r="J185">
            <v>3</v>
          </cell>
          <cell r="K185">
            <v>3</v>
          </cell>
          <cell r="L185">
            <v>3</v>
          </cell>
          <cell r="M185">
            <v>2</v>
          </cell>
          <cell r="N185">
            <v>2</v>
          </cell>
          <cell r="O185">
            <v>2</v>
          </cell>
          <cell r="P185">
            <v>2</v>
          </cell>
          <cell r="Q185">
            <v>3</v>
          </cell>
          <cell r="R185">
            <v>3</v>
          </cell>
          <cell r="S185">
            <v>2</v>
          </cell>
          <cell r="T185">
            <v>2</v>
          </cell>
          <cell r="U185">
            <v>2</v>
          </cell>
          <cell r="V185">
            <v>2</v>
          </cell>
          <cell r="W185">
            <v>2</v>
          </cell>
          <cell r="X185">
            <v>2</v>
          </cell>
          <cell r="Y185">
            <v>3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  <cell r="AF185">
            <v>1</v>
          </cell>
          <cell r="AG185">
            <v>1</v>
          </cell>
          <cell r="AH185">
            <v>1</v>
          </cell>
          <cell r="AI185">
            <v>1</v>
          </cell>
          <cell r="AJ185">
            <v>1</v>
          </cell>
          <cell r="AK185">
            <v>1</v>
          </cell>
          <cell r="AL185">
            <v>1</v>
          </cell>
          <cell r="AN185">
            <v>1</v>
          </cell>
          <cell r="AO185">
            <v>1</v>
          </cell>
          <cell r="AP185">
            <v>1</v>
          </cell>
          <cell r="AQ185">
            <v>1</v>
          </cell>
          <cell r="AR185">
            <v>1</v>
          </cell>
          <cell r="AS185">
            <v>1</v>
          </cell>
          <cell r="AT185">
            <v>1</v>
          </cell>
          <cell r="AU185">
            <v>1</v>
          </cell>
          <cell r="AV185">
            <v>1</v>
          </cell>
          <cell r="AW185">
            <v>1</v>
          </cell>
          <cell r="AX185">
            <v>1</v>
          </cell>
          <cell r="AY185">
            <v>1</v>
          </cell>
          <cell r="AZ185">
            <v>1</v>
          </cell>
          <cell r="BA185">
            <v>2</v>
          </cell>
        </row>
        <row r="186">
          <cell r="A186" t="str">
            <v>2916373-6</v>
          </cell>
          <cell r="B186" t="str">
            <v xml:space="preserve"> ｷﾞﾔ ｱﾂｼ-,Z48 M2504-</v>
          </cell>
          <cell r="C186">
            <v>3</v>
          </cell>
          <cell r="E186">
            <v>3</v>
          </cell>
          <cell r="F186">
            <v>2</v>
          </cell>
          <cell r="G186">
            <v>3</v>
          </cell>
          <cell r="H186">
            <v>3</v>
          </cell>
          <cell r="I186">
            <v>3</v>
          </cell>
          <cell r="J186">
            <v>3</v>
          </cell>
          <cell r="K186">
            <v>3</v>
          </cell>
          <cell r="M186">
            <v>2</v>
          </cell>
          <cell r="N186">
            <v>2</v>
          </cell>
          <cell r="P186">
            <v>2</v>
          </cell>
          <cell r="Q186">
            <v>3</v>
          </cell>
          <cell r="R186">
            <v>3</v>
          </cell>
          <cell r="S186">
            <v>2</v>
          </cell>
          <cell r="T186">
            <v>2</v>
          </cell>
          <cell r="W186">
            <v>2</v>
          </cell>
          <cell r="Y186">
            <v>3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  <cell r="AF186">
            <v>1</v>
          </cell>
          <cell r="AG186">
            <v>1</v>
          </cell>
          <cell r="AH186">
            <v>1</v>
          </cell>
          <cell r="AI186">
            <v>1</v>
          </cell>
          <cell r="AJ186">
            <v>1</v>
          </cell>
          <cell r="AK186">
            <v>1</v>
          </cell>
          <cell r="AL186">
            <v>1</v>
          </cell>
          <cell r="AM186">
            <v>1</v>
          </cell>
          <cell r="AN186">
            <v>1</v>
          </cell>
          <cell r="AO186">
            <v>1</v>
          </cell>
          <cell r="AT186">
            <v>1</v>
          </cell>
          <cell r="AU186">
            <v>1</v>
          </cell>
          <cell r="AV186">
            <v>1</v>
          </cell>
          <cell r="AW186">
            <v>1</v>
          </cell>
          <cell r="AY186">
            <v>1</v>
          </cell>
          <cell r="AZ186">
            <v>1</v>
          </cell>
          <cell r="BA186">
            <v>2</v>
          </cell>
        </row>
        <row r="187">
          <cell r="A187" t="str">
            <v>2916376-0</v>
          </cell>
          <cell r="B187" t="str">
            <v xml:space="preserve"> ﾛ-ﾗ ｱﾂｼ-(D28) M2504</v>
          </cell>
          <cell r="C187">
            <v>3</v>
          </cell>
          <cell r="E187">
            <v>3</v>
          </cell>
          <cell r="F187">
            <v>2</v>
          </cell>
          <cell r="G187">
            <v>3</v>
          </cell>
          <cell r="H187">
            <v>3</v>
          </cell>
          <cell r="I187">
            <v>3</v>
          </cell>
          <cell r="J187">
            <v>3</v>
          </cell>
          <cell r="K187">
            <v>3</v>
          </cell>
          <cell r="M187">
            <v>2</v>
          </cell>
          <cell r="N187">
            <v>2</v>
          </cell>
          <cell r="P187">
            <v>2</v>
          </cell>
          <cell r="Q187">
            <v>3</v>
          </cell>
          <cell r="R187">
            <v>3</v>
          </cell>
          <cell r="S187">
            <v>2</v>
          </cell>
          <cell r="T187">
            <v>2</v>
          </cell>
          <cell r="W187">
            <v>2</v>
          </cell>
          <cell r="Y187">
            <v>3</v>
          </cell>
          <cell r="AN187">
            <v>1</v>
          </cell>
          <cell r="BA187">
            <v>2</v>
          </cell>
        </row>
        <row r="188">
          <cell r="A188" t="str">
            <v>2916401-5</v>
          </cell>
          <cell r="B188" t="str">
            <v xml:space="preserve"> ﾘﾝｸ ｱﾂｼ-,ｻﾌﾟﾗｲ(1) M</v>
          </cell>
          <cell r="C188">
            <v>3</v>
          </cell>
          <cell r="E188">
            <v>3</v>
          </cell>
          <cell r="F188">
            <v>2</v>
          </cell>
          <cell r="G188">
            <v>3</v>
          </cell>
          <cell r="H188">
            <v>3</v>
          </cell>
          <cell r="I188">
            <v>3</v>
          </cell>
          <cell r="J188">
            <v>3</v>
          </cell>
          <cell r="K188">
            <v>3</v>
          </cell>
          <cell r="M188">
            <v>2</v>
          </cell>
          <cell r="N188">
            <v>2</v>
          </cell>
          <cell r="P188">
            <v>2</v>
          </cell>
          <cell r="Q188">
            <v>3</v>
          </cell>
          <cell r="R188">
            <v>3</v>
          </cell>
          <cell r="S188">
            <v>2</v>
          </cell>
          <cell r="T188">
            <v>2</v>
          </cell>
          <cell r="W188">
            <v>2</v>
          </cell>
          <cell r="Y188">
            <v>3</v>
          </cell>
          <cell r="AN188">
            <v>1</v>
          </cell>
          <cell r="BA188">
            <v>2</v>
          </cell>
        </row>
        <row r="189">
          <cell r="A189" t="str">
            <v>2916404-0</v>
          </cell>
          <cell r="B189" t="str">
            <v xml:space="preserve"> ﾘﾝｸ ｱﾂｼ-,ｶﾂﾀ M2504-</v>
          </cell>
          <cell r="C189">
            <v>3</v>
          </cell>
          <cell r="E189">
            <v>3</v>
          </cell>
          <cell r="F189">
            <v>2</v>
          </cell>
          <cell r="G189">
            <v>3</v>
          </cell>
          <cell r="H189">
            <v>3</v>
          </cell>
          <cell r="I189">
            <v>3</v>
          </cell>
          <cell r="J189">
            <v>3</v>
          </cell>
          <cell r="K189">
            <v>3</v>
          </cell>
          <cell r="M189">
            <v>2</v>
          </cell>
          <cell r="N189">
            <v>2</v>
          </cell>
          <cell r="P189">
            <v>2</v>
          </cell>
          <cell r="Q189">
            <v>3</v>
          </cell>
          <cell r="R189">
            <v>3</v>
          </cell>
          <cell r="S189">
            <v>2</v>
          </cell>
          <cell r="T189">
            <v>2</v>
          </cell>
          <cell r="W189">
            <v>2</v>
          </cell>
          <cell r="Y189">
            <v>3</v>
          </cell>
          <cell r="AN189">
            <v>1</v>
          </cell>
          <cell r="BA189">
            <v>2</v>
          </cell>
        </row>
        <row r="190">
          <cell r="A190" t="str">
            <v>2916406-6</v>
          </cell>
          <cell r="B190" t="str">
            <v xml:space="preserve"> ｱ-ﾑ ｱﾂｼ-,ﾃﾝｼﾖﾝ M250</v>
          </cell>
          <cell r="C190">
            <v>3</v>
          </cell>
          <cell r="E190">
            <v>3</v>
          </cell>
          <cell r="F190">
            <v>2</v>
          </cell>
          <cell r="G190">
            <v>3</v>
          </cell>
          <cell r="H190">
            <v>3</v>
          </cell>
          <cell r="I190">
            <v>3</v>
          </cell>
          <cell r="J190">
            <v>3</v>
          </cell>
          <cell r="K190">
            <v>3</v>
          </cell>
          <cell r="M190">
            <v>2</v>
          </cell>
          <cell r="N190">
            <v>2</v>
          </cell>
          <cell r="P190">
            <v>2</v>
          </cell>
          <cell r="Q190">
            <v>3</v>
          </cell>
          <cell r="R190">
            <v>3</v>
          </cell>
          <cell r="S190">
            <v>2</v>
          </cell>
          <cell r="T190">
            <v>2</v>
          </cell>
          <cell r="W190">
            <v>2</v>
          </cell>
          <cell r="Y190">
            <v>3</v>
          </cell>
          <cell r="AN190">
            <v>1</v>
          </cell>
          <cell r="BA190">
            <v>2</v>
          </cell>
        </row>
        <row r="191">
          <cell r="A191" t="str">
            <v>2916407-4</v>
          </cell>
          <cell r="B191" t="str">
            <v xml:space="preserve"> ﾘﾝｸ ｱﾂｼ-,ｻﾌﾟﾗｲ(2) M</v>
          </cell>
          <cell r="C191">
            <v>3</v>
          </cell>
          <cell r="E191">
            <v>3</v>
          </cell>
          <cell r="F191">
            <v>2</v>
          </cell>
          <cell r="G191">
            <v>3</v>
          </cell>
          <cell r="H191">
            <v>3</v>
          </cell>
          <cell r="I191">
            <v>3</v>
          </cell>
          <cell r="J191">
            <v>3</v>
          </cell>
          <cell r="K191">
            <v>3</v>
          </cell>
          <cell r="M191">
            <v>2</v>
          </cell>
          <cell r="N191">
            <v>2</v>
          </cell>
          <cell r="P191">
            <v>2</v>
          </cell>
          <cell r="Q191">
            <v>3</v>
          </cell>
          <cell r="R191">
            <v>3</v>
          </cell>
          <cell r="S191">
            <v>2</v>
          </cell>
          <cell r="T191">
            <v>2</v>
          </cell>
          <cell r="W191">
            <v>2</v>
          </cell>
          <cell r="Y191">
            <v>3</v>
          </cell>
          <cell r="AN191">
            <v>1</v>
          </cell>
          <cell r="BA191">
            <v>2</v>
          </cell>
        </row>
        <row r="192">
          <cell r="A192" t="str">
            <v>2916426-0</v>
          </cell>
          <cell r="B192" t="str">
            <v xml:space="preserve"> ﾌﾚ-ﾑ ｱﾂｼ-(R) M2504-</v>
          </cell>
          <cell r="C192">
            <v>3</v>
          </cell>
          <cell r="E192">
            <v>3</v>
          </cell>
          <cell r="F192">
            <v>2</v>
          </cell>
          <cell r="G192">
            <v>3</v>
          </cell>
          <cell r="H192">
            <v>3</v>
          </cell>
          <cell r="I192">
            <v>3</v>
          </cell>
          <cell r="J192">
            <v>3</v>
          </cell>
          <cell r="K192">
            <v>3</v>
          </cell>
          <cell r="M192">
            <v>2</v>
          </cell>
          <cell r="N192">
            <v>2</v>
          </cell>
          <cell r="P192">
            <v>2</v>
          </cell>
          <cell r="Q192">
            <v>3</v>
          </cell>
          <cell r="R192">
            <v>3</v>
          </cell>
          <cell r="S192">
            <v>2</v>
          </cell>
          <cell r="T192">
            <v>2</v>
          </cell>
          <cell r="W192">
            <v>2</v>
          </cell>
          <cell r="Y192">
            <v>3</v>
          </cell>
          <cell r="AN192">
            <v>1</v>
          </cell>
          <cell r="BA192">
            <v>2</v>
          </cell>
        </row>
        <row r="193">
          <cell r="A193" t="str">
            <v>2916427-9</v>
          </cell>
          <cell r="B193" t="str">
            <v xml:space="preserve"> ｼﾔﾌﾄ ｱﾂｼ-(2) M2504-</v>
          </cell>
          <cell r="C193">
            <v>3</v>
          </cell>
          <cell r="E193">
            <v>3</v>
          </cell>
          <cell r="F193">
            <v>2</v>
          </cell>
          <cell r="G193">
            <v>3</v>
          </cell>
          <cell r="H193">
            <v>3</v>
          </cell>
          <cell r="I193">
            <v>3</v>
          </cell>
          <cell r="J193">
            <v>3</v>
          </cell>
          <cell r="K193">
            <v>3</v>
          </cell>
          <cell r="M193">
            <v>2</v>
          </cell>
          <cell r="N193">
            <v>2</v>
          </cell>
          <cell r="P193">
            <v>2</v>
          </cell>
          <cell r="Q193">
            <v>3</v>
          </cell>
          <cell r="R193">
            <v>3</v>
          </cell>
          <cell r="S193">
            <v>2</v>
          </cell>
          <cell r="T193">
            <v>2</v>
          </cell>
          <cell r="W193">
            <v>2</v>
          </cell>
          <cell r="Y193">
            <v>3</v>
          </cell>
          <cell r="AN193">
            <v>1</v>
          </cell>
          <cell r="BA193">
            <v>2</v>
          </cell>
        </row>
        <row r="194">
          <cell r="A194" t="str">
            <v>2916428-7</v>
          </cell>
          <cell r="B194" t="str">
            <v xml:space="preserve"> ｼﾔﾌﾄ ｱﾂｼ-(3) M2504-</v>
          </cell>
          <cell r="C194">
            <v>3</v>
          </cell>
          <cell r="E194">
            <v>3</v>
          </cell>
          <cell r="F194">
            <v>2</v>
          </cell>
          <cell r="G194">
            <v>3</v>
          </cell>
          <cell r="H194">
            <v>3</v>
          </cell>
          <cell r="I194">
            <v>3</v>
          </cell>
          <cell r="J194">
            <v>3</v>
          </cell>
          <cell r="K194">
            <v>3</v>
          </cell>
          <cell r="M194">
            <v>2</v>
          </cell>
          <cell r="N194">
            <v>2</v>
          </cell>
          <cell r="P194">
            <v>2</v>
          </cell>
          <cell r="Q194">
            <v>3</v>
          </cell>
          <cell r="R194">
            <v>3</v>
          </cell>
          <cell r="S194">
            <v>2</v>
          </cell>
          <cell r="T194">
            <v>2</v>
          </cell>
          <cell r="W194">
            <v>2</v>
          </cell>
          <cell r="Y194">
            <v>3</v>
          </cell>
          <cell r="AN194">
            <v>1</v>
          </cell>
          <cell r="BA194">
            <v>2</v>
          </cell>
        </row>
        <row r="195">
          <cell r="A195" t="str">
            <v>2916429-5</v>
          </cell>
          <cell r="B195" t="str">
            <v xml:space="preserve"> ﾌﾞﾗｹﾂﾄ ｱﾂｼ-,ｲﾝﾚﾂﾄ M</v>
          </cell>
          <cell r="C195">
            <v>3</v>
          </cell>
          <cell r="E195">
            <v>3</v>
          </cell>
          <cell r="F195">
            <v>2</v>
          </cell>
          <cell r="G195">
            <v>3</v>
          </cell>
          <cell r="H195">
            <v>3</v>
          </cell>
          <cell r="I195">
            <v>3</v>
          </cell>
          <cell r="J195">
            <v>3</v>
          </cell>
          <cell r="K195">
            <v>3</v>
          </cell>
          <cell r="M195">
            <v>2</v>
          </cell>
          <cell r="N195">
            <v>2</v>
          </cell>
          <cell r="P195">
            <v>2</v>
          </cell>
          <cell r="Q195">
            <v>3</v>
          </cell>
          <cell r="R195">
            <v>3</v>
          </cell>
          <cell r="S195">
            <v>2</v>
          </cell>
          <cell r="T195">
            <v>2</v>
          </cell>
          <cell r="W195">
            <v>2</v>
          </cell>
          <cell r="Y195">
            <v>3</v>
          </cell>
          <cell r="AN195">
            <v>1</v>
          </cell>
          <cell r="BA195">
            <v>2</v>
          </cell>
        </row>
        <row r="196">
          <cell r="A196" t="str">
            <v>2916430-9</v>
          </cell>
          <cell r="B196" t="str">
            <v xml:space="preserve"> ﾌﾞﾗｹﾂﾄ ｱﾂｼ-,ｲﾝﾚﾂﾄ M</v>
          </cell>
          <cell r="C196">
            <v>3</v>
          </cell>
          <cell r="E196">
            <v>3</v>
          </cell>
          <cell r="F196">
            <v>2</v>
          </cell>
          <cell r="G196">
            <v>3</v>
          </cell>
          <cell r="H196">
            <v>3</v>
          </cell>
          <cell r="I196">
            <v>3</v>
          </cell>
          <cell r="J196">
            <v>3</v>
          </cell>
          <cell r="K196">
            <v>3</v>
          </cell>
          <cell r="M196">
            <v>2</v>
          </cell>
          <cell r="N196">
            <v>2</v>
          </cell>
          <cell r="P196">
            <v>2</v>
          </cell>
          <cell r="Q196">
            <v>3</v>
          </cell>
          <cell r="R196">
            <v>3</v>
          </cell>
          <cell r="S196">
            <v>2</v>
          </cell>
          <cell r="T196">
            <v>2</v>
          </cell>
          <cell r="W196">
            <v>2</v>
          </cell>
          <cell r="Y196">
            <v>3</v>
          </cell>
          <cell r="AN196">
            <v>1</v>
          </cell>
          <cell r="BA196">
            <v>2</v>
          </cell>
        </row>
        <row r="197">
          <cell r="A197" t="str">
            <v>2916431-7</v>
          </cell>
          <cell r="B197" t="str">
            <v xml:space="preserve"> ﾛ-ﾗ ｱﾂｼ-,ﾌﾟﾗﾃﾝ M250</v>
          </cell>
          <cell r="C197">
            <v>3</v>
          </cell>
          <cell r="E197">
            <v>3</v>
          </cell>
          <cell r="F197">
            <v>2</v>
          </cell>
          <cell r="G197">
            <v>3</v>
          </cell>
          <cell r="H197">
            <v>3</v>
          </cell>
          <cell r="I197">
            <v>3</v>
          </cell>
          <cell r="J197">
            <v>3</v>
          </cell>
          <cell r="K197">
            <v>3</v>
          </cell>
          <cell r="M197">
            <v>2</v>
          </cell>
          <cell r="N197">
            <v>2</v>
          </cell>
          <cell r="P197">
            <v>2</v>
          </cell>
          <cell r="Q197">
            <v>3</v>
          </cell>
          <cell r="R197">
            <v>3</v>
          </cell>
          <cell r="S197">
            <v>2</v>
          </cell>
          <cell r="T197">
            <v>2</v>
          </cell>
          <cell r="W197">
            <v>2</v>
          </cell>
          <cell r="Y197">
            <v>3</v>
          </cell>
          <cell r="AN197">
            <v>1</v>
          </cell>
          <cell r="AT197">
            <v>1</v>
          </cell>
          <cell r="AU197">
            <v>1</v>
          </cell>
          <cell r="AZ197">
            <v>1</v>
          </cell>
          <cell r="BA197">
            <v>2</v>
          </cell>
        </row>
        <row r="198">
          <cell r="A198" t="str">
            <v>2916433-3</v>
          </cell>
          <cell r="B198" t="str">
            <v xml:space="preserve"> ﾘﾝｸ ｱﾂｼ-,ﾘｼﾞｴｸﾄ M25</v>
          </cell>
          <cell r="C198">
            <v>3</v>
          </cell>
          <cell r="E198">
            <v>3</v>
          </cell>
          <cell r="F198">
            <v>2</v>
          </cell>
          <cell r="G198">
            <v>3</v>
          </cell>
          <cell r="H198">
            <v>3</v>
          </cell>
          <cell r="I198">
            <v>3</v>
          </cell>
          <cell r="J198">
            <v>3</v>
          </cell>
          <cell r="K198">
            <v>3</v>
          </cell>
          <cell r="M198">
            <v>2</v>
          </cell>
          <cell r="N198">
            <v>2</v>
          </cell>
          <cell r="P198">
            <v>2</v>
          </cell>
          <cell r="Q198">
            <v>3</v>
          </cell>
          <cell r="R198">
            <v>3</v>
          </cell>
          <cell r="S198">
            <v>2</v>
          </cell>
          <cell r="T198">
            <v>2</v>
          </cell>
          <cell r="W198">
            <v>2</v>
          </cell>
          <cell r="Y198">
            <v>3</v>
          </cell>
          <cell r="AN198">
            <v>1</v>
          </cell>
          <cell r="BA198">
            <v>2</v>
          </cell>
        </row>
        <row r="199">
          <cell r="A199" t="str">
            <v>2916434-1</v>
          </cell>
          <cell r="B199" t="str">
            <v xml:space="preserve"> ｶﾞｲﾄﾞｱﾂｼ-,ｻﾌﾟﾗｲ M25</v>
          </cell>
          <cell r="C199">
            <v>3</v>
          </cell>
          <cell r="E199">
            <v>3</v>
          </cell>
          <cell r="F199">
            <v>2</v>
          </cell>
          <cell r="G199">
            <v>3</v>
          </cell>
          <cell r="H199">
            <v>3</v>
          </cell>
          <cell r="I199">
            <v>3</v>
          </cell>
          <cell r="J199">
            <v>3</v>
          </cell>
          <cell r="K199">
            <v>3</v>
          </cell>
          <cell r="M199">
            <v>2</v>
          </cell>
          <cell r="N199">
            <v>2</v>
          </cell>
          <cell r="P199">
            <v>2</v>
          </cell>
          <cell r="Q199">
            <v>3</v>
          </cell>
          <cell r="R199">
            <v>3</v>
          </cell>
          <cell r="S199">
            <v>2</v>
          </cell>
          <cell r="T199">
            <v>2</v>
          </cell>
          <cell r="W199">
            <v>2</v>
          </cell>
          <cell r="Y199">
            <v>3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E199">
            <v>1</v>
          </cell>
          <cell r="AF199">
            <v>1</v>
          </cell>
          <cell r="AG199">
            <v>1</v>
          </cell>
          <cell r="AH199">
            <v>1</v>
          </cell>
          <cell r="AI199">
            <v>1</v>
          </cell>
          <cell r="AJ199">
            <v>1</v>
          </cell>
          <cell r="AK199">
            <v>1</v>
          </cell>
          <cell r="AL199">
            <v>1</v>
          </cell>
          <cell r="AM199">
            <v>1</v>
          </cell>
          <cell r="AN199">
            <v>1</v>
          </cell>
          <cell r="AO199">
            <v>1</v>
          </cell>
          <cell r="AT199">
            <v>1</v>
          </cell>
          <cell r="AU199">
            <v>1</v>
          </cell>
          <cell r="AV199">
            <v>1</v>
          </cell>
          <cell r="AW199">
            <v>1</v>
          </cell>
          <cell r="AY199">
            <v>1</v>
          </cell>
          <cell r="AZ199">
            <v>1</v>
          </cell>
          <cell r="BA199">
            <v>2</v>
          </cell>
        </row>
        <row r="200">
          <cell r="A200" t="str">
            <v>2916435-0</v>
          </cell>
          <cell r="B200" t="str">
            <v xml:space="preserve"> ｶﾞｲﾄﾞ ｱﾂｼ-,ｻﾌﾟﾗｲ M2</v>
          </cell>
          <cell r="C200">
            <v>3</v>
          </cell>
          <cell r="E200">
            <v>3</v>
          </cell>
          <cell r="F200">
            <v>2</v>
          </cell>
          <cell r="G200">
            <v>3</v>
          </cell>
          <cell r="H200">
            <v>3</v>
          </cell>
          <cell r="I200">
            <v>3</v>
          </cell>
          <cell r="J200">
            <v>3</v>
          </cell>
          <cell r="K200">
            <v>3</v>
          </cell>
          <cell r="M200">
            <v>2</v>
          </cell>
          <cell r="N200">
            <v>2</v>
          </cell>
          <cell r="P200">
            <v>2</v>
          </cell>
          <cell r="Q200">
            <v>3</v>
          </cell>
          <cell r="R200">
            <v>3</v>
          </cell>
          <cell r="S200">
            <v>2</v>
          </cell>
          <cell r="T200">
            <v>2</v>
          </cell>
          <cell r="W200">
            <v>2</v>
          </cell>
          <cell r="Y200">
            <v>3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  <cell r="AM200">
            <v>1</v>
          </cell>
          <cell r="AN200">
            <v>1</v>
          </cell>
          <cell r="AO200">
            <v>1</v>
          </cell>
          <cell r="AT200">
            <v>1</v>
          </cell>
          <cell r="AU200">
            <v>1</v>
          </cell>
          <cell r="AV200">
            <v>1</v>
          </cell>
          <cell r="AW200">
            <v>1</v>
          </cell>
          <cell r="AY200">
            <v>1</v>
          </cell>
          <cell r="AZ200">
            <v>1</v>
          </cell>
          <cell r="BA200">
            <v>2</v>
          </cell>
        </row>
        <row r="201">
          <cell r="A201" t="str">
            <v>2916436-8</v>
          </cell>
          <cell r="B201" t="str">
            <v xml:space="preserve"> ﾚﾊﾞ- ｱﾂｼ-,ﾀﾂﾁ(L) M2</v>
          </cell>
          <cell r="C201">
            <v>3</v>
          </cell>
          <cell r="E201">
            <v>3</v>
          </cell>
          <cell r="F201">
            <v>2</v>
          </cell>
          <cell r="G201">
            <v>3</v>
          </cell>
          <cell r="H201">
            <v>3</v>
          </cell>
          <cell r="I201">
            <v>3</v>
          </cell>
          <cell r="J201">
            <v>3</v>
          </cell>
          <cell r="K201">
            <v>3</v>
          </cell>
          <cell r="M201">
            <v>2</v>
          </cell>
          <cell r="N201">
            <v>2</v>
          </cell>
          <cell r="P201">
            <v>2</v>
          </cell>
          <cell r="Q201">
            <v>3</v>
          </cell>
          <cell r="R201">
            <v>3</v>
          </cell>
          <cell r="S201">
            <v>2</v>
          </cell>
          <cell r="T201">
            <v>2</v>
          </cell>
          <cell r="W201">
            <v>2</v>
          </cell>
          <cell r="Y201">
            <v>3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E201">
            <v>1</v>
          </cell>
          <cell r="AF201">
            <v>1</v>
          </cell>
          <cell r="AG201">
            <v>1</v>
          </cell>
          <cell r="AH201">
            <v>1</v>
          </cell>
          <cell r="AI201">
            <v>1</v>
          </cell>
          <cell r="AJ201">
            <v>1</v>
          </cell>
          <cell r="AK201">
            <v>1</v>
          </cell>
          <cell r="AL201">
            <v>1</v>
          </cell>
          <cell r="AM201">
            <v>1</v>
          </cell>
          <cell r="AN201">
            <v>1</v>
          </cell>
          <cell r="AO201">
            <v>1</v>
          </cell>
          <cell r="AT201">
            <v>1</v>
          </cell>
          <cell r="AU201">
            <v>1</v>
          </cell>
          <cell r="AV201">
            <v>1</v>
          </cell>
          <cell r="AW201">
            <v>1</v>
          </cell>
          <cell r="AY201">
            <v>1</v>
          </cell>
          <cell r="AZ201">
            <v>1</v>
          </cell>
          <cell r="BA201">
            <v>2</v>
          </cell>
        </row>
        <row r="202">
          <cell r="A202" t="str">
            <v>2916437-6</v>
          </cell>
          <cell r="B202" t="str">
            <v xml:space="preserve"> ﾚﾊﾞ- ｱﾂｼ-,ﾀﾂﾁ(R) M2</v>
          </cell>
          <cell r="C202">
            <v>3</v>
          </cell>
          <cell r="E202">
            <v>3</v>
          </cell>
          <cell r="F202">
            <v>2</v>
          </cell>
          <cell r="G202">
            <v>3</v>
          </cell>
          <cell r="H202">
            <v>3</v>
          </cell>
          <cell r="I202">
            <v>3</v>
          </cell>
          <cell r="J202">
            <v>3</v>
          </cell>
          <cell r="K202">
            <v>3</v>
          </cell>
          <cell r="M202">
            <v>2</v>
          </cell>
          <cell r="N202">
            <v>2</v>
          </cell>
          <cell r="P202">
            <v>2</v>
          </cell>
          <cell r="Q202">
            <v>3</v>
          </cell>
          <cell r="R202">
            <v>3</v>
          </cell>
          <cell r="S202">
            <v>2</v>
          </cell>
          <cell r="T202">
            <v>2</v>
          </cell>
          <cell r="W202">
            <v>2</v>
          </cell>
          <cell r="Y202">
            <v>3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  <cell r="AM202">
            <v>1</v>
          </cell>
          <cell r="AN202">
            <v>1</v>
          </cell>
          <cell r="AO202">
            <v>1</v>
          </cell>
          <cell r="AT202">
            <v>1</v>
          </cell>
          <cell r="AU202">
            <v>1</v>
          </cell>
          <cell r="AV202">
            <v>1</v>
          </cell>
          <cell r="AW202">
            <v>1</v>
          </cell>
          <cell r="AY202">
            <v>1</v>
          </cell>
          <cell r="AZ202">
            <v>1</v>
          </cell>
          <cell r="BA202">
            <v>2</v>
          </cell>
        </row>
        <row r="203">
          <cell r="A203" t="str">
            <v>2916438-4</v>
          </cell>
          <cell r="B203" t="str">
            <v xml:space="preserve"> ﾛ-ﾗ ｱﾂｼ-(3) M2504-2</v>
          </cell>
          <cell r="C203">
            <v>3</v>
          </cell>
          <cell r="E203">
            <v>3</v>
          </cell>
          <cell r="F203">
            <v>2</v>
          </cell>
          <cell r="G203">
            <v>3</v>
          </cell>
          <cell r="H203">
            <v>3</v>
          </cell>
          <cell r="I203">
            <v>3</v>
          </cell>
          <cell r="J203">
            <v>3</v>
          </cell>
          <cell r="K203">
            <v>3</v>
          </cell>
          <cell r="M203">
            <v>2</v>
          </cell>
          <cell r="N203">
            <v>2</v>
          </cell>
          <cell r="P203">
            <v>2</v>
          </cell>
          <cell r="Q203">
            <v>3</v>
          </cell>
          <cell r="R203">
            <v>3</v>
          </cell>
          <cell r="S203">
            <v>2</v>
          </cell>
          <cell r="T203">
            <v>2</v>
          </cell>
          <cell r="W203">
            <v>2</v>
          </cell>
          <cell r="Y203">
            <v>3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  <cell r="AM203">
            <v>1</v>
          </cell>
          <cell r="AN203">
            <v>1</v>
          </cell>
          <cell r="AO203">
            <v>1</v>
          </cell>
          <cell r="AT203">
            <v>1</v>
          </cell>
          <cell r="AU203">
            <v>1</v>
          </cell>
          <cell r="AV203">
            <v>1</v>
          </cell>
          <cell r="AW203">
            <v>1</v>
          </cell>
          <cell r="AX203">
            <v>1</v>
          </cell>
          <cell r="AY203">
            <v>1</v>
          </cell>
          <cell r="AZ203">
            <v>1</v>
          </cell>
          <cell r="BA203">
            <v>2</v>
          </cell>
        </row>
        <row r="204">
          <cell r="A204" t="str">
            <v>2916439-2</v>
          </cell>
          <cell r="B204" t="str">
            <v xml:space="preserve"> ｱ-ﾑ ｱﾂｼ-,ﾃﾝｼﾖﾝ M250</v>
          </cell>
          <cell r="C204">
            <v>3</v>
          </cell>
          <cell r="E204">
            <v>3</v>
          </cell>
          <cell r="F204">
            <v>2</v>
          </cell>
          <cell r="G204">
            <v>3</v>
          </cell>
          <cell r="H204">
            <v>3</v>
          </cell>
          <cell r="I204">
            <v>3</v>
          </cell>
          <cell r="J204">
            <v>3</v>
          </cell>
          <cell r="K204">
            <v>3</v>
          </cell>
          <cell r="M204">
            <v>2</v>
          </cell>
          <cell r="N204">
            <v>2</v>
          </cell>
          <cell r="P204">
            <v>2</v>
          </cell>
          <cell r="Q204">
            <v>3</v>
          </cell>
          <cell r="R204">
            <v>3</v>
          </cell>
          <cell r="S204">
            <v>2</v>
          </cell>
          <cell r="T204">
            <v>2</v>
          </cell>
          <cell r="W204">
            <v>2</v>
          </cell>
          <cell r="Y204">
            <v>3</v>
          </cell>
          <cell r="AN204">
            <v>1</v>
          </cell>
          <cell r="BA204">
            <v>2</v>
          </cell>
        </row>
        <row r="205">
          <cell r="A205" t="str">
            <v>2916440-6</v>
          </cell>
          <cell r="B205" t="str">
            <v xml:space="preserve"> ﾌﾗﾂﾊﾟ ｱﾂｼ-,ﾘｼﾞｴｸﾄ M</v>
          </cell>
          <cell r="C205">
            <v>3</v>
          </cell>
          <cell r="E205">
            <v>3</v>
          </cell>
          <cell r="F205">
            <v>2</v>
          </cell>
          <cell r="G205">
            <v>3</v>
          </cell>
          <cell r="H205">
            <v>3</v>
          </cell>
          <cell r="I205">
            <v>3</v>
          </cell>
          <cell r="J205">
            <v>3</v>
          </cell>
          <cell r="K205">
            <v>3</v>
          </cell>
          <cell r="M205">
            <v>2</v>
          </cell>
          <cell r="N205">
            <v>2</v>
          </cell>
          <cell r="P205">
            <v>2</v>
          </cell>
          <cell r="Q205">
            <v>3</v>
          </cell>
          <cell r="R205">
            <v>3</v>
          </cell>
          <cell r="S205">
            <v>2</v>
          </cell>
          <cell r="T205">
            <v>2</v>
          </cell>
          <cell r="W205">
            <v>2</v>
          </cell>
          <cell r="Y205">
            <v>3</v>
          </cell>
          <cell r="AN205">
            <v>1</v>
          </cell>
          <cell r="BA205">
            <v>2</v>
          </cell>
        </row>
        <row r="206">
          <cell r="A206" t="str">
            <v>2916441-4</v>
          </cell>
          <cell r="B206" t="str">
            <v xml:space="preserve"> ｼﾔﾌﾄ ｱﾂｼ-,ﾄﾞﾗｲﾌﾞ M2</v>
          </cell>
          <cell r="C206">
            <v>3</v>
          </cell>
          <cell r="E206">
            <v>3</v>
          </cell>
          <cell r="F206">
            <v>2</v>
          </cell>
          <cell r="G206">
            <v>3</v>
          </cell>
          <cell r="H206">
            <v>3</v>
          </cell>
          <cell r="I206">
            <v>3</v>
          </cell>
          <cell r="J206">
            <v>3</v>
          </cell>
          <cell r="K206">
            <v>3</v>
          </cell>
          <cell r="M206">
            <v>2</v>
          </cell>
          <cell r="N206">
            <v>2</v>
          </cell>
          <cell r="P206">
            <v>2</v>
          </cell>
          <cell r="Q206">
            <v>3</v>
          </cell>
          <cell r="R206">
            <v>3</v>
          </cell>
          <cell r="S206">
            <v>2</v>
          </cell>
          <cell r="T206">
            <v>2</v>
          </cell>
          <cell r="W206">
            <v>2</v>
          </cell>
          <cell r="Y206">
            <v>3</v>
          </cell>
          <cell r="AN206">
            <v>1</v>
          </cell>
          <cell r="BA206">
            <v>2</v>
          </cell>
        </row>
        <row r="207">
          <cell r="A207" t="str">
            <v>2916473-2</v>
          </cell>
          <cell r="B207" t="str">
            <v xml:space="preserve"> ﾘﾝｸ ｱﾂｼ-(1) M2504-2</v>
          </cell>
          <cell r="C207">
            <v>3</v>
          </cell>
          <cell r="E207">
            <v>3</v>
          </cell>
          <cell r="F207">
            <v>2</v>
          </cell>
          <cell r="G207">
            <v>3</v>
          </cell>
          <cell r="H207">
            <v>3</v>
          </cell>
          <cell r="I207">
            <v>3</v>
          </cell>
          <cell r="J207">
            <v>3</v>
          </cell>
          <cell r="K207">
            <v>3</v>
          </cell>
          <cell r="M207">
            <v>2</v>
          </cell>
          <cell r="N207">
            <v>2</v>
          </cell>
          <cell r="P207">
            <v>2</v>
          </cell>
          <cell r="Q207">
            <v>3</v>
          </cell>
          <cell r="R207">
            <v>3</v>
          </cell>
          <cell r="S207">
            <v>2</v>
          </cell>
          <cell r="T207">
            <v>2</v>
          </cell>
          <cell r="W207">
            <v>2</v>
          </cell>
          <cell r="Y207">
            <v>3</v>
          </cell>
          <cell r="AN207">
            <v>1</v>
          </cell>
          <cell r="BA207">
            <v>2</v>
          </cell>
        </row>
        <row r="208">
          <cell r="A208" t="str">
            <v>2916474-0</v>
          </cell>
          <cell r="B208" t="str">
            <v xml:space="preserve"> ﾘﾝｸ ｱﾂｼ-(2) M2504-2</v>
          </cell>
          <cell r="C208">
            <v>3</v>
          </cell>
          <cell r="E208">
            <v>3</v>
          </cell>
          <cell r="F208">
            <v>2</v>
          </cell>
          <cell r="G208">
            <v>3</v>
          </cell>
          <cell r="H208">
            <v>3</v>
          </cell>
          <cell r="I208">
            <v>3</v>
          </cell>
          <cell r="J208">
            <v>3</v>
          </cell>
          <cell r="K208">
            <v>3</v>
          </cell>
          <cell r="M208">
            <v>2</v>
          </cell>
          <cell r="N208">
            <v>2</v>
          </cell>
          <cell r="P208">
            <v>2</v>
          </cell>
          <cell r="Q208">
            <v>3</v>
          </cell>
          <cell r="R208">
            <v>3</v>
          </cell>
          <cell r="S208">
            <v>2</v>
          </cell>
          <cell r="T208">
            <v>2</v>
          </cell>
          <cell r="W208">
            <v>2</v>
          </cell>
          <cell r="Y208">
            <v>3</v>
          </cell>
          <cell r="AN208">
            <v>1</v>
          </cell>
          <cell r="BA208">
            <v>2</v>
          </cell>
        </row>
        <row r="209">
          <cell r="A209" t="str">
            <v>2916512-7</v>
          </cell>
          <cell r="B209" t="str">
            <v xml:space="preserve"> ｶﾞｲﾄﾞ ｱﾂｼ-,ｾﾝﾀ M250</v>
          </cell>
          <cell r="C209">
            <v>3</v>
          </cell>
          <cell r="E209">
            <v>3</v>
          </cell>
          <cell r="F209">
            <v>2</v>
          </cell>
          <cell r="G209">
            <v>3</v>
          </cell>
          <cell r="H209">
            <v>3</v>
          </cell>
          <cell r="I209">
            <v>3</v>
          </cell>
          <cell r="J209">
            <v>3</v>
          </cell>
          <cell r="K209">
            <v>3</v>
          </cell>
          <cell r="M209">
            <v>2</v>
          </cell>
          <cell r="N209">
            <v>2</v>
          </cell>
          <cell r="P209">
            <v>2</v>
          </cell>
          <cell r="Q209">
            <v>3</v>
          </cell>
          <cell r="R209">
            <v>3</v>
          </cell>
          <cell r="S209">
            <v>2</v>
          </cell>
          <cell r="T209">
            <v>2</v>
          </cell>
          <cell r="W209">
            <v>2</v>
          </cell>
          <cell r="Y209">
            <v>3</v>
          </cell>
          <cell r="AN209">
            <v>1</v>
          </cell>
          <cell r="BA209">
            <v>2</v>
          </cell>
        </row>
        <row r="210">
          <cell r="A210" t="str">
            <v>2916518-6</v>
          </cell>
          <cell r="B210" t="str">
            <v xml:space="preserve"> ﾌﾚ-ﾑ ｱﾂｼ-,ｼﾔﾂﾀ M250</v>
          </cell>
          <cell r="C210">
            <v>3</v>
          </cell>
          <cell r="E210">
            <v>3</v>
          </cell>
          <cell r="F210">
            <v>2</v>
          </cell>
          <cell r="G210">
            <v>3</v>
          </cell>
          <cell r="H210">
            <v>3</v>
          </cell>
          <cell r="I210">
            <v>3</v>
          </cell>
          <cell r="J210">
            <v>3</v>
          </cell>
          <cell r="K210">
            <v>3</v>
          </cell>
          <cell r="M210">
            <v>2</v>
          </cell>
          <cell r="N210">
            <v>2</v>
          </cell>
          <cell r="P210">
            <v>2</v>
          </cell>
          <cell r="Q210">
            <v>3</v>
          </cell>
          <cell r="R210">
            <v>3</v>
          </cell>
          <cell r="S210">
            <v>2</v>
          </cell>
          <cell r="T210">
            <v>2</v>
          </cell>
          <cell r="W210">
            <v>2</v>
          </cell>
          <cell r="Y210">
            <v>3</v>
          </cell>
          <cell r="AN210">
            <v>1</v>
          </cell>
          <cell r="BA210">
            <v>2</v>
          </cell>
        </row>
        <row r="211">
          <cell r="A211" t="str">
            <v>2916520-8</v>
          </cell>
          <cell r="B211" t="str">
            <v xml:space="preserve"> ﾘﾝｸ ｱﾂｼ-,ｻﾌﾟﾗｲ(3) M</v>
          </cell>
          <cell r="C211">
            <v>3</v>
          </cell>
          <cell r="E211">
            <v>3</v>
          </cell>
          <cell r="F211">
            <v>2</v>
          </cell>
          <cell r="G211">
            <v>3</v>
          </cell>
          <cell r="H211">
            <v>3</v>
          </cell>
          <cell r="I211">
            <v>3</v>
          </cell>
          <cell r="J211">
            <v>3</v>
          </cell>
          <cell r="K211">
            <v>3</v>
          </cell>
          <cell r="M211">
            <v>2</v>
          </cell>
          <cell r="N211">
            <v>2</v>
          </cell>
          <cell r="P211">
            <v>2</v>
          </cell>
          <cell r="Q211">
            <v>3</v>
          </cell>
          <cell r="R211">
            <v>3</v>
          </cell>
          <cell r="S211">
            <v>2</v>
          </cell>
          <cell r="T211">
            <v>2</v>
          </cell>
          <cell r="W211">
            <v>2</v>
          </cell>
          <cell r="Y211">
            <v>3</v>
          </cell>
          <cell r="AN211">
            <v>1</v>
          </cell>
          <cell r="BA211">
            <v>2</v>
          </cell>
        </row>
        <row r="212">
          <cell r="A212" t="str">
            <v>2916532-1</v>
          </cell>
          <cell r="B212" t="str">
            <v xml:space="preserve"> ﾌﾚ-ﾑ ｱﾂｼ-(2) M2504C</v>
          </cell>
          <cell r="E212">
            <v>3</v>
          </cell>
          <cell r="F212">
            <v>2</v>
          </cell>
          <cell r="K212">
            <v>3</v>
          </cell>
          <cell r="P212">
            <v>2</v>
          </cell>
          <cell r="S212">
            <v>2</v>
          </cell>
          <cell r="AB212">
            <v>1</v>
          </cell>
          <cell r="AC212">
            <v>1</v>
          </cell>
          <cell r="AH212">
            <v>1</v>
          </cell>
          <cell r="AI212">
            <v>1</v>
          </cell>
          <cell r="AJ212">
            <v>1</v>
          </cell>
          <cell r="AK212">
            <v>1</v>
          </cell>
          <cell r="AN212">
            <v>1</v>
          </cell>
          <cell r="AV212">
            <v>1</v>
          </cell>
          <cell r="AW212">
            <v>1</v>
          </cell>
          <cell r="BA212">
            <v>2</v>
          </cell>
        </row>
        <row r="213">
          <cell r="A213" t="str">
            <v>2916535-6</v>
          </cell>
          <cell r="B213" t="str">
            <v xml:space="preserve"> ｶﾞｲﾄﾞ ｱﾂｼ-,ｶ-ﾄﾞ M25</v>
          </cell>
          <cell r="E213">
            <v>3</v>
          </cell>
          <cell r="F213">
            <v>2</v>
          </cell>
          <cell r="K213">
            <v>3</v>
          </cell>
          <cell r="P213">
            <v>2</v>
          </cell>
          <cell r="S213">
            <v>2</v>
          </cell>
          <cell r="AN213">
            <v>1</v>
          </cell>
          <cell r="BA213">
            <v>2</v>
          </cell>
        </row>
        <row r="214">
          <cell r="A214" t="str">
            <v>2916536-4</v>
          </cell>
          <cell r="B214" t="str">
            <v xml:space="preserve"> ﾌﾟﾂｼﾔ ｱﾂｼ-,ｶ-ﾄﾞ M25</v>
          </cell>
          <cell r="E214">
            <v>3</v>
          </cell>
          <cell r="F214">
            <v>2</v>
          </cell>
          <cell r="K214">
            <v>3</v>
          </cell>
          <cell r="P214">
            <v>2</v>
          </cell>
          <cell r="S214">
            <v>2</v>
          </cell>
          <cell r="AN214">
            <v>1</v>
          </cell>
          <cell r="BA214">
            <v>2</v>
          </cell>
        </row>
        <row r="215">
          <cell r="A215" t="str">
            <v>2916539-9</v>
          </cell>
          <cell r="B215" t="str">
            <v xml:space="preserve"> ﾌﾚ-ﾑ ｱﾂｼ-,ｽﾀﾂｶ M250</v>
          </cell>
          <cell r="E215">
            <v>3</v>
          </cell>
          <cell r="F215">
            <v>2</v>
          </cell>
          <cell r="K215">
            <v>3</v>
          </cell>
          <cell r="P215">
            <v>2</v>
          </cell>
          <cell r="S215">
            <v>2</v>
          </cell>
          <cell r="AN215">
            <v>1</v>
          </cell>
          <cell r="BA215">
            <v>2</v>
          </cell>
        </row>
        <row r="216">
          <cell r="A216" t="str">
            <v>2916543-7</v>
          </cell>
          <cell r="B216" t="str">
            <v xml:space="preserve"> ﾛ-ﾗ ｱﾂｼ-,ﾌﾟﾗﾃﾝ M250</v>
          </cell>
          <cell r="E216">
            <v>3</v>
          </cell>
          <cell r="F216">
            <v>2</v>
          </cell>
          <cell r="K216">
            <v>3</v>
          </cell>
          <cell r="P216">
            <v>2</v>
          </cell>
          <cell r="S216">
            <v>2</v>
          </cell>
          <cell r="AN216">
            <v>1</v>
          </cell>
          <cell r="BA216">
            <v>2</v>
          </cell>
        </row>
        <row r="217">
          <cell r="A217" t="str">
            <v>2916545-3</v>
          </cell>
          <cell r="B217" t="str">
            <v xml:space="preserve"> ｼﾔﾌﾄ ｱﾂｼ-,ﾛ-ﾗ(1) M2</v>
          </cell>
          <cell r="E217">
            <v>3</v>
          </cell>
          <cell r="F217">
            <v>2</v>
          </cell>
          <cell r="K217">
            <v>3</v>
          </cell>
          <cell r="P217">
            <v>2</v>
          </cell>
          <cell r="S217">
            <v>2</v>
          </cell>
          <cell r="AN217">
            <v>1</v>
          </cell>
          <cell r="BA217">
            <v>2</v>
          </cell>
        </row>
        <row r="218">
          <cell r="A218" t="str">
            <v>2916547-0</v>
          </cell>
          <cell r="B218" t="str">
            <v xml:space="preserve"> ｼﾔﾌﾄ ｱﾂｼ-,ﾛ-ﾗ(2) M2</v>
          </cell>
          <cell r="E218">
            <v>12</v>
          </cell>
          <cell r="F218">
            <v>8</v>
          </cell>
          <cell r="K218">
            <v>12</v>
          </cell>
          <cell r="P218">
            <v>8</v>
          </cell>
          <cell r="S218">
            <v>8</v>
          </cell>
          <cell r="AN218">
            <v>4</v>
          </cell>
          <cell r="BA218">
            <v>8</v>
          </cell>
        </row>
        <row r="219">
          <cell r="A219" t="str">
            <v>2916551-8</v>
          </cell>
          <cell r="B219" t="str">
            <v xml:space="preserve"> ﾋﾟﾝ ｱﾂｼ-,ﾄﾞﾗｲﾌﾞ M25</v>
          </cell>
          <cell r="E219">
            <v>6</v>
          </cell>
          <cell r="F219">
            <v>4</v>
          </cell>
          <cell r="K219">
            <v>6</v>
          </cell>
          <cell r="P219">
            <v>4</v>
          </cell>
          <cell r="S219">
            <v>4</v>
          </cell>
          <cell r="AB219">
            <v>2</v>
          </cell>
          <cell r="AC219">
            <v>2</v>
          </cell>
          <cell r="AH219">
            <v>2</v>
          </cell>
          <cell r="AI219">
            <v>2</v>
          </cell>
          <cell r="AJ219">
            <v>2</v>
          </cell>
          <cell r="AK219">
            <v>2</v>
          </cell>
          <cell r="AN219">
            <v>2</v>
          </cell>
          <cell r="AV219">
            <v>2</v>
          </cell>
          <cell r="AW219">
            <v>2</v>
          </cell>
          <cell r="BA219">
            <v>4</v>
          </cell>
        </row>
        <row r="220">
          <cell r="A220" t="str">
            <v>2916552-6</v>
          </cell>
          <cell r="B220" t="str">
            <v xml:space="preserve"> ﾚﾊﾞ- ｱﾂｼ-,ﾁﾙﾄ M2504</v>
          </cell>
          <cell r="E220">
            <v>3</v>
          </cell>
          <cell r="F220">
            <v>2</v>
          </cell>
          <cell r="K220">
            <v>3</v>
          </cell>
          <cell r="P220">
            <v>2</v>
          </cell>
          <cell r="S220">
            <v>2</v>
          </cell>
          <cell r="AN220">
            <v>1</v>
          </cell>
          <cell r="BA220">
            <v>2</v>
          </cell>
        </row>
        <row r="221">
          <cell r="A221" t="str">
            <v>2916553-4</v>
          </cell>
          <cell r="B221" t="str">
            <v xml:space="preserve"> ﾌﾞﾗｹﾂﾄ ｱﾂｼ-,ﾁﾙﾄ M25</v>
          </cell>
          <cell r="E221">
            <v>3</v>
          </cell>
          <cell r="F221">
            <v>2</v>
          </cell>
          <cell r="K221">
            <v>3</v>
          </cell>
          <cell r="P221">
            <v>2</v>
          </cell>
          <cell r="S221">
            <v>2</v>
          </cell>
          <cell r="AN221">
            <v>1</v>
          </cell>
          <cell r="BA221">
            <v>2</v>
          </cell>
        </row>
        <row r="222">
          <cell r="A222" t="str">
            <v>2916557-7</v>
          </cell>
          <cell r="B222" t="str">
            <v xml:space="preserve"> ﾌﾞﾗｹﾂﾄ ｱﾂｼ-,ﾓ-ﾀ M25</v>
          </cell>
          <cell r="E222">
            <v>3</v>
          </cell>
          <cell r="F222">
            <v>2</v>
          </cell>
          <cell r="G222">
            <v>3</v>
          </cell>
          <cell r="H222">
            <v>3</v>
          </cell>
          <cell r="K222">
            <v>3</v>
          </cell>
          <cell r="P222">
            <v>2</v>
          </cell>
          <cell r="S222">
            <v>2</v>
          </cell>
          <cell r="AN222">
            <v>1</v>
          </cell>
          <cell r="BA222">
            <v>2</v>
          </cell>
        </row>
        <row r="223">
          <cell r="A223" t="str">
            <v>2916559-3</v>
          </cell>
          <cell r="B223" t="str">
            <v xml:space="preserve"> ｼﾔﾌﾄ ｱﾂｼ-,ﾛ-ﾗ(3) M2</v>
          </cell>
          <cell r="E223">
            <v>6</v>
          </cell>
          <cell r="F223">
            <v>4</v>
          </cell>
          <cell r="G223">
            <v>6</v>
          </cell>
          <cell r="H223">
            <v>6</v>
          </cell>
          <cell r="K223">
            <v>6</v>
          </cell>
          <cell r="P223">
            <v>4</v>
          </cell>
          <cell r="S223">
            <v>4</v>
          </cell>
          <cell r="AN223">
            <v>2</v>
          </cell>
          <cell r="BA223">
            <v>4</v>
          </cell>
        </row>
        <row r="224">
          <cell r="A224" t="str">
            <v>2916560-7</v>
          </cell>
          <cell r="B224" t="str">
            <v xml:space="preserve"> ｼﾔﾌﾄ ｱﾂｼ-,ﾛ-ﾗ(4) M2</v>
          </cell>
          <cell r="E224">
            <v>6</v>
          </cell>
          <cell r="F224">
            <v>4</v>
          </cell>
          <cell r="G224">
            <v>6</v>
          </cell>
          <cell r="H224">
            <v>6</v>
          </cell>
          <cell r="K224">
            <v>6</v>
          </cell>
          <cell r="P224">
            <v>4</v>
          </cell>
          <cell r="S224">
            <v>4</v>
          </cell>
          <cell r="AN224">
            <v>2</v>
          </cell>
          <cell r="BA224">
            <v>4</v>
          </cell>
        </row>
        <row r="225">
          <cell r="A225" t="str">
            <v>2916572-0</v>
          </cell>
          <cell r="B225" t="str">
            <v xml:space="preserve"> ﾍﾞ-ｽ ｱﾂｼ-,ﾚ-ﾙ M2511</v>
          </cell>
          <cell r="C225">
            <v>3</v>
          </cell>
          <cell r="E225">
            <v>3</v>
          </cell>
          <cell r="F225">
            <v>2</v>
          </cell>
          <cell r="G225">
            <v>3</v>
          </cell>
          <cell r="H225">
            <v>3</v>
          </cell>
          <cell r="I225">
            <v>3</v>
          </cell>
          <cell r="J225">
            <v>3</v>
          </cell>
          <cell r="K225">
            <v>3</v>
          </cell>
          <cell r="M225">
            <v>2</v>
          </cell>
          <cell r="N225">
            <v>2</v>
          </cell>
          <cell r="P225">
            <v>2</v>
          </cell>
          <cell r="Q225">
            <v>3</v>
          </cell>
          <cell r="R225">
            <v>3</v>
          </cell>
          <cell r="S225">
            <v>2</v>
          </cell>
          <cell r="T225">
            <v>2</v>
          </cell>
          <cell r="W225">
            <v>2</v>
          </cell>
          <cell r="Y225">
            <v>3</v>
          </cell>
          <cell r="AN225">
            <v>1</v>
          </cell>
          <cell r="BA225">
            <v>2</v>
          </cell>
        </row>
        <row r="226">
          <cell r="A226" t="str">
            <v>2916573-9</v>
          </cell>
          <cell r="B226" t="str">
            <v xml:space="preserve"> ﾄﾚ- ｱﾂｼ-,ｹ-ﾌﾞﾙ M251</v>
          </cell>
          <cell r="C226">
            <v>3</v>
          </cell>
          <cell r="E226">
            <v>3</v>
          </cell>
          <cell r="F226">
            <v>2</v>
          </cell>
          <cell r="G226">
            <v>3</v>
          </cell>
          <cell r="H226">
            <v>3</v>
          </cell>
          <cell r="I226">
            <v>3</v>
          </cell>
          <cell r="J226">
            <v>3</v>
          </cell>
          <cell r="K226">
            <v>3</v>
          </cell>
          <cell r="M226">
            <v>2</v>
          </cell>
          <cell r="N226">
            <v>2</v>
          </cell>
          <cell r="P226">
            <v>2</v>
          </cell>
          <cell r="Q226">
            <v>3</v>
          </cell>
          <cell r="R226">
            <v>3</v>
          </cell>
          <cell r="S226">
            <v>2</v>
          </cell>
          <cell r="T226">
            <v>2</v>
          </cell>
          <cell r="W226">
            <v>2</v>
          </cell>
          <cell r="Y226">
            <v>3</v>
          </cell>
          <cell r="AN226">
            <v>1</v>
          </cell>
          <cell r="BA226">
            <v>2</v>
          </cell>
        </row>
        <row r="227">
          <cell r="A227" t="str">
            <v>2916574-7</v>
          </cell>
          <cell r="B227" t="str">
            <v xml:space="preserve"> ﾚﾊﾞ-ｱﾂｼ-,ﾛﾂｸ M2511</v>
          </cell>
          <cell r="C227">
            <v>3</v>
          </cell>
          <cell r="E227">
            <v>3</v>
          </cell>
          <cell r="F227">
            <v>2</v>
          </cell>
          <cell r="G227">
            <v>3</v>
          </cell>
          <cell r="H227">
            <v>3</v>
          </cell>
          <cell r="I227">
            <v>3</v>
          </cell>
          <cell r="J227">
            <v>3</v>
          </cell>
          <cell r="K227">
            <v>3</v>
          </cell>
          <cell r="M227">
            <v>2</v>
          </cell>
          <cell r="N227">
            <v>2</v>
          </cell>
          <cell r="P227">
            <v>2</v>
          </cell>
          <cell r="Q227">
            <v>3</v>
          </cell>
          <cell r="R227">
            <v>3</v>
          </cell>
          <cell r="S227">
            <v>2</v>
          </cell>
          <cell r="T227">
            <v>2</v>
          </cell>
          <cell r="W227">
            <v>2</v>
          </cell>
          <cell r="Y227">
            <v>3</v>
          </cell>
          <cell r="AN227">
            <v>1</v>
          </cell>
          <cell r="BA227">
            <v>2</v>
          </cell>
        </row>
        <row r="228">
          <cell r="A228" t="str">
            <v>2916575-5</v>
          </cell>
          <cell r="B228" t="str">
            <v xml:space="preserve"> ﾌﾚ-ﾑ ｱﾂｼ-(R) M2504-</v>
          </cell>
          <cell r="C228">
            <v>3</v>
          </cell>
          <cell r="E228">
            <v>3</v>
          </cell>
          <cell r="F228">
            <v>2</v>
          </cell>
          <cell r="G228">
            <v>3</v>
          </cell>
          <cell r="H228">
            <v>3</v>
          </cell>
          <cell r="I228">
            <v>3</v>
          </cell>
          <cell r="J228">
            <v>3</v>
          </cell>
          <cell r="K228">
            <v>3</v>
          </cell>
          <cell r="M228">
            <v>2</v>
          </cell>
          <cell r="N228">
            <v>2</v>
          </cell>
          <cell r="P228">
            <v>2</v>
          </cell>
          <cell r="Q228">
            <v>3</v>
          </cell>
          <cell r="R228">
            <v>3</v>
          </cell>
          <cell r="S228">
            <v>2</v>
          </cell>
          <cell r="T228">
            <v>2</v>
          </cell>
          <cell r="W228">
            <v>2</v>
          </cell>
          <cell r="Y228">
            <v>3</v>
          </cell>
          <cell r="AN228">
            <v>1</v>
          </cell>
          <cell r="BA228">
            <v>2</v>
          </cell>
        </row>
        <row r="229">
          <cell r="A229" t="str">
            <v>2916576-3</v>
          </cell>
          <cell r="B229" t="str">
            <v xml:space="preserve"> ﾌﾚ-ﾑ ｱﾂｼ-(L) M2504-</v>
          </cell>
          <cell r="C229">
            <v>3</v>
          </cell>
          <cell r="E229">
            <v>3</v>
          </cell>
          <cell r="F229">
            <v>2</v>
          </cell>
          <cell r="G229">
            <v>3</v>
          </cell>
          <cell r="H229">
            <v>3</v>
          </cell>
          <cell r="I229">
            <v>3</v>
          </cell>
          <cell r="J229">
            <v>3</v>
          </cell>
          <cell r="K229">
            <v>3</v>
          </cell>
          <cell r="M229">
            <v>2</v>
          </cell>
          <cell r="N229">
            <v>2</v>
          </cell>
          <cell r="P229">
            <v>2</v>
          </cell>
          <cell r="Q229">
            <v>3</v>
          </cell>
          <cell r="R229">
            <v>3</v>
          </cell>
          <cell r="S229">
            <v>2</v>
          </cell>
          <cell r="T229">
            <v>2</v>
          </cell>
          <cell r="W229">
            <v>2</v>
          </cell>
          <cell r="Y229">
            <v>3</v>
          </cell>
          <cell r="AN229">
            <v>1</v>
          </cell>
          <cell r="AT229">
            <v>1</v>
          </cell>
          <cell r="AU229">
            <v>1</v>
          </cell>
          <cell r="AZ229">
            <v>1</v>
          </cell>
          <cell r="BA229">
            <v>2</v>
          </cell>
        </row>
        <row r="230">
          <cell r="A230" t="str">
            <v>2916578-0</v>
          </cell>
          <cell r="B230" t="str">
            <v xml:space="preserve"> ﾍﾞ-ｽ ｱﾂｼ- M2508-2</v>
          </cell>
          <cell r="D230">
            <v>3</v>
          </cell>
          <cell r="L230">
            <v>3</v>
          </cell>
          <cell r="O230">
            <v>2</v>
          </cell>
          <cell r="U230">
            <v>2</v>
          </cell>
          <cell r="V230">
            <v>2</v>
          </cell>
          <cell r="X230">
            <v>2</v>
          </cell>
        </row>
        <row r="231">
          <cell r="A231" t="str">
            <v>2916580-1</v>
          </cell>
          <cell r="B231" t="str">
            <v xml:space="preserve"> ﾌﾞﾗｹﾂﾄ ｱﾂｼ-,ﾘﾝｸ M25</v>
          </cell>
          <cell r="D231">
            <v>6</v>
          </cell>
          <cell r="L231">
            <v>6</v>
          </cell>
          <cell r="O231">
            <v>4</v>
          </cell>
          <cell r="U231">
            <v>4</v>
          </cell>
          <cell r="V231">
            <v>4</v>
          </cell>
          <cell r="X231">
            <v>4</v>
          </cell>
        </row>
        <row r="232">
          <cell r="A232" t="str">
            <v>2916581-0</v>
          </cell>
          <cell r="B232" t="str">
            <v xml:space="preserve"> ﾛ-ﾗ ｱﾂｼ- M2508-1</v>
          </cell>
          <cell r="D232">
            <v>6</v>
          </cell>
          <cell r="L232">
            <v>6</v>
          </cell>
          <cell r="O232">
            <v>4</v>
          </cell>
          <cell r="U232">
            <v>4</v>
          </cell>
          <cell r="V232">
            <v>4</v>
          </cell>
          <cell r="X232">
            <v>4</v>
          </cell>
        </row>
        <row r="233">
          <cell r="A233" t="str">
            <v>2916582-8</v>
          </cell>
          <cell r="B233" t="str">
            <v xml:space="preserve"> ｶﾊﾞ- ｱﾂｼ-,PCB(1) M2</v>
          </cell>
          <cell r="C233">
            <v>3</v>
          </cell>
          <cell r="E233">
            <v>3</v>
          </cell>
          <cell r="F233">
            <v>2</v>
          </cell>
          <cell r="G233">
            <v>3</v>
          </cell>
          <cell r="H233">
            <v>3</v>
          </cell>
          <cell r="I233">
            <v>3</v>
          </cell>
          <cell r="J233">
            <v>3</v>
          </cell>
          <cell r="K233">
            <v>3</v>
          </cell>
          <cell r="M233">
            <v>2</v>
          </cell>
          <cell r="N233">
            <v>2</v>
          </cell>
          <cell r="P233">
            <v>2</v>
          </cell>
          <cell r="Q233">
            <v>3</v>
          </cell>
          <cell r="R233">
            <v>3</v>
          </cell>
          <cell r="S233">
            <v>2</v>
          </cell>
          <cell r="T233">
            <v>2</v>
          </cell>
          <cell r="W233">
            <v>2</v>
          </cell>
          <cell r="Y233">
            <v>3</v>
          </cell>
          <cell r="AN233">
            <v>1</v>
          </cell>
          <cell r="BA233">
            <v>2</v>
          </cell>
        </row>
        <row r="234">
          <cell r="A234" t="str">
            <v>2916583-6</v>
          </cell>
          <cell r="B234" t="str">
            <v xml:space="preserve"> ｼ-ﾄ ｱﾂｼ-,PCB(1) M25</v>
          </cell>
          <cell r="C234">
            <v>3</v>
          </cell>
          <cell r="E234">
            <v>3</v>
          </cell>
          <cell r="F234">
            <v>2</v>
          </cell>
          <cell r="G234">
            <v>3</v>
          </cell>
          <cell r="H234">
            <v>3</v>
          </cell>
          <cell r="I234">
            <v>3</v>
          </cell>
          <cell r="J234">
            <v>3</v>
          </cell>
          <cell r="K234">
            <v>3</v>
          </cell>
          <cell r="M234">
            <v>2</v>
          </cell>
          <cell r="N234">
            <v>2</v>
          </cell>
          <cell r="P234">
            <v>2</v>
          </cell>
          <cell r="Q234">
            <v>3</v>
          </cell>
          <cell r="R234">
            <v>3</v>
          </cell>
          <cell r="S234">
            <v>2</v>
          </cell>
          <cell r="T234">
            <v>2</v>
          </cell>
          <cell r="W234">
            <v>2</v>
          </cell>
          <cell r="Y234">
            <v>3</v>
          </cell>
          <cell r="AN234">
            <v>1</v>
          </cell>
          <cell r="BA234">
            <v>2</v>
          </cell>
        </row>
        <row r="235">
          <cell r="A235" t="str">
            <v>2916587-9</v>
          </cell>
          <cell r="B235" t="str">
            <v xml:space="preserve"> ﾌﾞﾗｹﾂﾄ ｱﾂｼ-,ﾓ-ﾀ M25</v>
          </cell>
          <cell r="C235">
            <v>3</v>
          </cell>
          <cell r="E235">
            <v>3</v>
          </cell>
          <cell r="F235">
            <v>2</v>
          </cell>
          <cell r="G235">
            <v>3</v>
          </cell>
          <cell r="H235">
            <v>3</v>
          </cell>
          <cell r="I235">
            <v>3</v>
          </cell>
          <cell r="J235">
            <v>3</v>
          </cell>
          <cell r="K235">
            <v>3</v>
          </cell>
          <cell r="M235">
            <v>2</v>
          </cell>
          <cell r="N235">
            <v>2</v>
          </cell>
          <cell r="P235">
            <v>2</v>
          </cell>
          <cell r="Q235">
            <v>3</v>
          </cell>
          <cell r="R235">
            <v>3</v>
          </cell>
          <cell r="S235">
            <v>2</v>
          </cell>
          <cell r="T235">
            <v>2</v>
          </cell>
          <cell r="W235">
            <v>2</v>
          </cell>
          <cell r="Y235">
            <v>3</v>
          </cell>
          <cell r="AN235">
            <v>1</v>
          </cell>
          <cell r="BA235">
            <v>2</v>
          </cell>
        </row>
        <row r="236">
          <cell r="A236" t="str">
            <v>2916609-3</v>
          </cell>
          <cell r="B236" t="str">
            <v xml:space="preserve"> ｱ-ﾑ ｱﾂｼ-,ﾌﾟﾂｼﾔ M250</v>
          </cell>
          <cell r="E236">
            <v>3</v>
          </cell>
          <cell r="F236">
            <v>2</v>
          </cell>
          <cell r="K236">
            <v>3</v>
          </cell>
          <cell r="P236">
            <v>2</v>
          </cell>
          <cell r="S236">
            <v>2</v>
          </cell>
          <cell r="AN236">
            <v>1</v>
          </cell>
          <cell r="BA236">
            <v>2</v>
          </cell>
        </row>
        <row r="237">
          <cell r="A237" t="str">
            <v>2916610-7</v>
          </cell>
          <cell r="B237" t="str">
            <v xml:space="preserve"> ﾛ-ﾗ ｱﾂｼ-,ｺﾞﾑ M2504C</v>
          </cell>
          <cell r="E237">
            <v>3</v>
          </cell>
          <cell r="F237">
            <v>2</v>
          </cell>
          <cell r="K237">
            <v>3</v>
          </cell>
          <cell r="P237">
            <v>2</v>
          </cell>
          <cell r="S237">
            <v>2</v>
          </cell>
          <cell r="AB237">
            <v>1</v>
          </cell>
          <cell r="AC237">
            <v>1</v>
          </cell>
          <cell r="AH237">
            <v>1</v>
          </cell>
          <cell r="AI237">
            <v>1</v>
          </cell>
          <cell r="AJ237">
            <v>1</v>
          </cell>
          <cell r="AK237">
            <v>1</v>
          </cell>
          <cell r="AN237">
            <v>1</v>
          </cell>
          <cell r="AV237">
            <v>1</v>
          </cell>
          <cell r="AW237">
            <v>1</v>
          </cell>
          <cell r="BA237">
            <v>2</v>
          </cell>
        </row>
        <row r="238">
          <cell r="A238" t="str">
            <v>2917014-7</v>
          </cell>
          <cell r="B238" t="str">
            <v xml:space="preserve"> ﾌﾟ-ﾘ ｱﾂｼ- ｸﾗﾂﾁ M250</v>
          </cell>
          <cell r="C238">
            <v>3</v>
          </cell>
          <cell r="E238">
            <v>3</v>
          </cell>
          <cell r="F238">
            <v>2</v>
          </cell>
          <cell r="G238">
            <v>3</v>
          </cell>
          <cell r="H238">
            <v>3</v>
          </cell>
          <cell r="I238">
            <v>3</v>
          </cell>
          <cell r="J238">
            <v>3</v>
          </cell>
          <cell r="K238">
            <v>3</v>
          </cell>
          <cell r="M238">
            <v>2</v>
          </cell>
          <cell r="N238">
            <v>2</v>
          </cell>
          <cell r="P238">
            <v>2</v>
          </cell>
          <cell r="Q238">
            <v>3</v>
          </cell>
          <cell r="R238">
            <v>3</v>
          </cell>
          <cell r="S238">
            <v>2</v>
          </cell>
          <cell r="T238">
            <v>2</v>
          </cell>
          <cell r="W238">
            <v>2</v>
          </cell>
          <cell r="Y238">
            <v>3</v>
          </cell>
          <cell r="AN238">
            <v>1</v>
          </cell>
          <cell r="BA238">
            <v>2</v>
          </cell>
        </row>
        <row r="239">
          <cell r="A239" t="str">
            <v>2917020-1</v>
          </cell>
          <cell r="B239" t="str">
            <v xml:space="preserve"> ﾍﾞ-ｽ ｱﾂｼ-,ﾒｲﾝ M2504</v>
          </cell>
          <cell r="C239">
            <v>3</v>
          </cell>
          <cell r="E239">
            <v>3</v>
          </cell>
          <cell r="F239">
            <v>2</v>
          </cell>
          <cell r="G239">
            <v>3</v>
          </cell>
          <cell r="H239">
            <v>3</v>
          </cell>
          <cell r="I239">
            <v>3</v>
          </cell>
          <cell r="J239">
            <v>3</v>
          </cell>
          <cell r="K239">
            <v>3</v>
          </cell>
          <cell r="M239">
            <v>2</v>
          </cell>
          <cell r="N239">
            <v>2</v>
          </cell>
          <cell r="P239">
            <v>2</v>
          </cell>
          <cell r="Q239">
            <v>3</v>
          </cell>
          <cell r="R239">
            <v>3</v>
          </cell>
          <cell r="S239">
            <v>2</v>
          </cell>
          <cell r="T239">
            <v>2</v>
          </cell>
          <cell r="W239">
            <v>2</v>
          </cell>
          <cell r="Y239">
            <v>3</v>
          </cell>
          <cell r="AN239">
            <v>1</v>
          </cell>
          <cell r="BA239">
            <v>2</v>
          </cell>
        </row>
        <row r="240">
          <cell r="A240" t="str">
            <v>2917045-7</v>
          </cell>
          <cell r="B240" t="str">
            <v xml:space="preserve"> ｶﾞｲﾄﾞ ｱﾂｼ-,ｶﾂﾀ M250</v>
          </cell>
          <cell r="C240">
            <v>3</v>
          </cell>
          <cell r="E240">
            <v>3</v>
          </cell>
          <cell r="F240">
            <v>2</v>
          </cell>
          <cell r="G240">
            <v>3</v>
          </cell>
          <cell r="H240">
            <v>3</v>
          </cell>
          <cell r="I240">
            <v>3</v>
          </cell>
          <cell r="J240">
            <v>3</v>
          </cell>
          <cell r="K240">
            <v>3</v>
          </cell>
          <cell r="M240">
            <v>2</v>
          </cell>
          <cell r="N240">
            <v>2</v>
          </cell>
          <cell r="P240">
            <v>2</v>
          </cell>
          <cell r="Q240">
            <v>3</v>
          </cell>
          <cell r="R240">
            <v>3</v>
          </cell>
          <cell r="S240">
            <v>2</v>
          </cell>
          <cell r="T240">
            <v>2</v>
          </cell>
          <cell r="W240">
            <v>2</v>
          </cell>
          <cell r="Y240">
            <v>3</v>
          </cell>
          <cell r="AN240">
            <v>1</v>
          </cell>
          <cell r="BA240">
            <v>2</v>
          </cell>
        </row>
        <row r="241">
          <cell r="A241" t="str">
            <v>2917150-0</v>
          </cell>
          <cell r="B241" t="str">
            <v xml:space="preserve"> ｶﾞｲﾄﾞ ｱﾂｼ- ｷﾔﾘ- M25</v>
          </cell>
          <cell r="C241">
            <v>3</v>
          </cell>
          <cell r="E241">
            <v>3</v>
          </cell>
          <cell r="F241">
            <v>2</v>
          </cell>
          <cell r="G241">
            <v>3</v>
          </cell>
          <cell r="H241">
            <v>3</v>
          </cell>
          <cell r="I241">
            <v>3</v>
          </cell>
          <cell r="J241">
            <v>3</v>
          </cell>
          <cell r="K241">
            <v>3</v>
          </cell>
          <cell r="M241">
            <v>2</v>
          </cell>
          <cell r="N241">
            <v>2</v>
          </cell>
          <cell r="P241">
            <v>2</v>
          </cell>
          <cell r="Q241">
            <v>3</v>
          </cell>
          <cell r="R241">
            <v>3</v>
          </cell>
          <cell r="S241">
            <v>2</v>
          </cell>
          <cell r="T241">
            <v>2</v>
          </cell>
          <cell r="W241">
            <v>2</v>
          </cell>
          <cell r="Y241">
            <v>3</v>
          </cell>
          <cell r="AN241">
            <v>1</v>
          </cell>
          <cell r="BA241">
            <v>2</v>
          </cell>
        </row>
        <row r="242">
          <cell r="A242" t="str">
            <v>2917187-9</v>
          </cell>
          <cell r="B242" t="str">
            <v xml:space="preserve"> ｹ-ﾌﾞﾙ(CA302) M2504C</v>
          </cell>
          <cell r="E242">
            <v>3</v>
          </cell>
          <cell r="F242">
            <v>2</v>
          </cell>
          <cell r="K242">
            <v>3</v>
          </cell>
          <cell r="P242">
            <v>2</v>
          </cell>
          <cell r="S242">
            <v>2</v>
          </cell>
          <cell r="AN242">
            <v>1</v>
          </cell>
          <cell r="BA242">
            <v>2</v>
          </cell>
        </row>
        <row r="243">
          <cell r="A243" t="str">
            <v>2917194-1</v>
          </cell>
          <cell r="B243" t="str">
            <v xml:space="preserve"> ﾄﾂﾃ ｱﾂｼ-,ﾌﾛﾝﾄ M2504</v>
          </cell>
          <cell r="C243">
            <v>3</v>
          </cell>
          <cell r="E243">
            <v>3</v>
          </cell>
          <cell r="F243">
            <v>2</v>
          </cell>
          <cell r="G243">
            <v>3</v>
          </cell>
          <cell r="H243">
            <v>3</v>
          </cell>
          <cell r="I243">
            <v>3</v>
          </cell>
          <cell r="J243">
            <v>3</v>
          </cell>
          <cell r="K243">
            <v>3</v>
          </cell>
          <cell r="M243">
            <v>2</v>
          </cell>
          <cell r="N243">
            <v>2</v>
          </cell>
          <cell r="P243">
            <v>2</v>
          </cell>
          <cell r="Q243">
            <v>3</v>
          </cell>
          <cell r="R243">
            <v>3</v>
          </cell>
          <cell r="S243">
            <v>2</v>
          </cell>
          <cell r="T243">
            <v>2</v>
          </cell>
          <cell r="W243">
            <v>2</v>
          </cell>
          <cell r="Y243">
            <v>3</v>
          </cell>
          <cell r="AN243">
            <v>1</v>
          </cell>
          <cell r="BA243">
            <v>2</v>
          </cell>
        </row>
        <row r="244">
          <cell r="A244" t="str">
            <v>2917258-1</v>
          </cell>
          <cell r="B244" t="str">
            <v xml:space="preserve"> PCB M2409P(ﾜﾘ)(C)</v>
          </cell>
          <cell r="D244">
            <v>3</v>
          </cell>
          <cell r="L244">
            <v>3</v>
          </cell>
          <cell r="U244">
            <v>2</v>
          </cell>
          <cell r="V244">
            <v>2</v>
          </cell>
          <cell r="X244">
            <v>2</v>
          </cell>
        </row>
        <row r="245">
          <cell r="A245" t="str">
            <v>2917267-0</v>
          </cell>
          <cell r="B245" t="str">
            <v xml:space="preserve"> PCBﾕﾆﾂﾄ M2419P(ﾜﾘ)(</v>
          </cell>
          <cell r="C245">
            <v>3</v>
          </cell>
          <cell r="E245">
            <v>3</v>
          </cell>
          <cell r="F245">
            <v>2</v>
          </cell>
          <cell r="G245">
            <v>3</v>
          </cell>
          <cell r="H245">
            <v>3</v>
          </cell>
          <cell r="I245">
            <v>3</v>
          </cell>
          <cell r="J245">
            <v>3</v>
          </cell>
          <cell r="K245">
            <v>3</v>
          </cell>
          <cell r="M245">
            <v>2</v>
          </cell>
          <cell r="N245">
            <v>2</v>
          </cell>
          <cell r="P245">
            <v>2</v>
          </cell>
          <cell r="Q245">
            <v>3</v>
          </cell>
          <cell r="R245">
            <v>3</v>
          </cell>
          <cell r="S245">
            <v>2</v>
          </cell>
          <cell r="T245">
            <v>2</v>
          </cell>
          <cell r="W245">
            <v>2</v>
          </cell>
          <cell r="Y245">
            <v>3</v>
          </cell>
          <cell r="Z245">
            <v>1</v>
          </cell>
          <cell r="AA245">
            <v>1</v>
          </cell>
          <cell r="AB245">
            <v>1</v>
          </cell>
          <cell r="AC245">
            <v>1</v>
          </cell>
          <cell r="AD245">
            <v>1</v>
          </cell>
          <cell r="AE245">
            <v>1</v>
          </cell>
          <cell r="AF245">
            <v>1</v>
          </cell>
          <cell r="AG245">
            <v>1</v>
          </cell>
          <cell r="AH245">
            <v>1</v>
          </cell>
          <cell r="AI245">
            <v>1</v>
          </cell>
          <cell r="AJ245">
            <v>1</v>
          </cell>
          <cell r="AK245">
            <v>1</v>
          </cell>
          <cell r="AL245">
            <v>1</v>
          </cell>
          <cell r="AM245">
            <v>1</v>
          </cell>
          <cell r="AN245">
            <v>1</v>
          </cell>
          <cell r="AO245">
            <v>1</v>
          </cell>
          <cell r="AT245">
            <v>1</v>
          </cell>
          <cell r="AU245">
            <v>1</v>
          </cell>
          <cell r="AV245">
            <v>1</v>
          </cell>
          <cell r="AW245">
            <v>1</v>
          </cell>
          <cell r="AY245">
            <v>1</v>
          </cell>
          <cell r="AZ245">
            <v>1</v>
          </cell>
          <cell r="BA245">
            <v>2</v>
          </cell>
        </row>
        <row r="246">
          <cell r="A246" t="str">
            <v>2917275-1</v>
          </cell>
          <cell r="B246" t="str">
            <v xml:space="preserve"> PCB ﾕﾆﾂﾄM2420P(ﾜﾘ)(</v>
          </cell>
          <cell r="C246">
            <v>3</v>
          </cell>
          <cell r="E246">
            <v>3</v>
          </cell>
          <cell r="F246">
            <v>2</v>
          </cell>
          <cell r="G246">
            <v>3</v>
          </cell>
          <cell r="H246">
            <v>3</v>
          </cell>
          <cell r="I246">
            <v>3</v>
          </cell>
          <cell r="J246">
            <v>3</v>
          </cell>
          <cell r="K246">
            <v>3</v>
          </cell>
          <cell r="M246">
            <v>2</v>
          </cell>
          <cell r="N246">
            <v>2</v>
          </cell>
          <cell r="P246">
            <v>2</v>
          </cell>
          <cell r="Q246">
            <v>3</v>
          </cell>
          <cell r="R246">
            <v>3</v>
          </cell>
          <cell r="S246">
            <v>2</v>
          </cell>
          <cell r="T246">
            <v>2</v>
          </cell>
          <cell r="W246">
            <v>2</v>
          </cell>
          <cell r="Y246">
            <v>3</v>
          </cell>
          <cell r="AN246">
            <v>1</v>
          </cell>
          <cell r="BA246">
            <v>2</v>
          </cell>
        </row>
        <row r="247">
          <cell r="A247" t="str">
            <v>2917334-0</v>
          </cell>
          <cell r="B247" t="str">
            <v xml:space="preserve"> ﾎﾞﾂｸｽ ｱﾂｼ-,ﾘｼﾞｴｸﾄ M</v>
          </cell>
          <cell r="C247">
            <v>3</v>
          </cell>
          <cell r="E247">
            <v>3</v>
          </cell>
          <cell r="F247">
            <v>2</v>
          </cell>
          <cell r="G247">
            <v>3</v>
          </cell>
          <cell r="H247">
            <v>3</v>
          </cell>
          <cell r="I247">
            <v>3</v>
          </cell>
          <cell r="J247">
            <v>3</v>
          </cell>
          <cell r="K247">
            <v>3</v>
          </cell>
          <cell r="M247">
            <v>2</v>
          </cell>
          <cell r="N247">
            <v>2</v>
          </cell>
          <cell r="P247">
            <v>2</v>
          </cell>
          <cell r="Q247">
            <v>3</v>
          </cell>
          <cell r="R247">
            <v>3</v>
          </cell>
          <cell r="S247">
            <v>2</v>
          </cell>
          <cell r="T247">
            <v>2</v>
          </cell>
          <cell r="W247">
            <v>2</v>
          </cell>
          <cell r="Y247">
            <v>3</v>
          </cell>
          <cell r="AN247">
            <v>1</v>
          </cell>
          <cell r="BA247">
            <v>2</v>
          </cell>
        </row>
        <row r="248">
          <cell r="A248" t="str">
            <v>2917335-9</v>
          </cell>
          <cell r="B248" t="str">
            <v xml:space="preserve"> ﾌﾟﾚ-ﾄ ｱﾂｼ-,ｲﾒ-ｼﾞ M2</v>
          </cell>
          <cell r="C248">
            <v>3</v>
          </cell>
          <cell r="E248">
            <v>3</v>
          </cell>
          <cell r="F248">
            <v>2</v>
          </cell>
          <cell r="G248">
            <v>3</v>
          </cell>
          <cell r="H248">
            <v>3</v>
          </cell>
          <cell r="I248">
            <v>3</v>
          </cell>
          <cell r="J248">
            <v>3</v>
          </cell>
          <cell r="K248">
            <v>3</v>
          </cell>
          <cell r="M248">
            <v>2</v>
          </cell>
          <cell r="N248">
            <v>2</v>
          </cell>
          <cell r="P248">
            <v>2</v>
          </cell>
          <cell r="Q248">
            <v>3</v>
          </cell>
          <cell r="R248">
            <v>3</v>
          </cell>
          <cell r="S248">
            <v>2</v>
          </cell>
          <cell r="T248">
            <v>2</v>
          </cell>
          <cell r="W248">
            <v>2</v>
          </cell>
          <cell r="Y248">
            <v>3</v>
          </cell>
          <cell r="AN248">
            <v>1</v>
          </cell>
          <cell r="BA248">
            <v>2</v>
          </cell>
        </row>
        <row r="249">
          <cell r="A249" t="str">
            <v>2917336-7</v>
          </cell>
          <cell r="B249" t="str">
            <v xml:space="preserve"> ﾌｲｸｽﾁﾔ ｱﾂｼ-,ｲﾒ-ｼﾞ M</v>
          </cell>
          <cell r="C249">
            <v>3</v>
          </cell>
          <cell r="E249">
            <v>3</v>
          </cell>
          <cell r="F249">
            <v>2</v>
          </cell>
          <cell r="G249">
            <v>3</v>
          </cell>
          <cell r="H249">
            <v>3</v>
          </cell>
          <cell r="I249">
            <v>3</v>
          </cell>
          <cell r="J249">
            <v>3</v>
          </cell>
          <cell r="K249">
            <v>3</v>
          </cell>
          <cell r="M249">
            <v>2</v>
          </cell>
          <cell r="N249">
            <v>2</v>
          </cell>
          <cell r="P249">
            <v>2</v>
          </cell>
          <cell r="Q249">
            <v>3</v>
          </cell>
          <cell r="R249">
            <v>3</v>
          </cell>
          <cell r="S249">
            <v>2</v>
          </cell>
          <cell r="T249">
            <v>2</v>
          </cell>
          <cell r="W249">
            <v>2</v>
          </cell>
          <cell r="Y249">
            <v>3</v>
          </cell>
          <cell r="AN249">
            <v>1</v>
          </cell>
          <cell r="BA249">
            <v>2</v>
          </cell>
        </row>
        <row r="250">
          <cell r="A250" t="str">
            <v>2917337-5</v>
          </cell>
          <cell r="B250" t="str">
            <v xml:space="preserve"> ﾌﾟﾚ-ﾄ ｱﾂｼ-,ｻﾎﾟ-ﾄ M2</v>
          </cell>
          <cell r="C250">
            <v>3</v>
          </cell>
          <cell r="E250">
            <v>3</v>
          </cell>
          <cell r="F250">
            <v>2</v>
          </cell>
          <cell r="G250">
            <v>3</v>
          </cell>
          <cell r="H250">
            <v>3</v>
          </cell>
          <cell r="I250">
            <v>3</v>
          </cell>
          <cell r="J250">
            <v>3</v>
          </cell>
          <cell r="K250">
            <v>3</v>
          </cell>
          <cell r="M250">
            <v>2</v>
          </cell>
          <cell r="N250">
            <v>2</v>
          </cell>
          <cell r="P250">
            <v>2</v>
          </cell>
          <cell r="Q250">
            <v>3</v>
          </cell>
          <cell r="R250">
            <v>3</v>
          </cell>
          <cell r="S250">
            <v>2</v>
          </cell>
          <cell r="T250">
            <v>2</v>
          </cell>
          <cell r="W250">
            <v>2</v>
          </cell>
          <cell r="Y250">
            <v>3</v>
          </cell>
          <cell r="AN250">
            <v>1</v>
          </cell>
          <cell r="BA250">
            <v>2</v>
          </cell>
        </row>
        <row r="251">
          <cell r="A251" t="str">
            <v>2917338-3</v>
          </cell>
          <cell r="B251" t="str">
            <v xml:space="preserve"> ﾛﾂｸ ｱﾂｼ-,ﾁﾙﾄ M2504-</v>
          </cell>
          <cell r="C251">
            <v>3</v>
          </cell>
          <cell r="E251">
            <v>3</v>
          </cell>
          <cell r="F251">
            <v>2</v>
          </cell>
          <cell r="G251">
            <v>3</v>
          </cell>
          <cell r="H251">
            <v>3</v>
          </cell>
          <cell r="I251">
            <v>3</v>
          </cell>
          <cell r="J251">
            <v>3</v>
          </cell>
          <cell r="K251">
            <v>3</v>
          </cell>
          <cell r="M251">
            <v>2</v>
          </cell>
          <cell r="N251">
            <v>2</v>
          </cell>
          <cell r="P251">
            <v>2</v>
          </cell>
          <cell r="Q251">
            <v>3</v>
          </cell>
          <cell r="R251">
            <v>3</v>
          </cell>
          <cell r="S251">
            <v>2</v>
          </cell>
          <cell r="T251">
            <v>2</v>
          </cell>
          <cell r="W251">
            <v>2</v>
          </cell>
          <cell r="Y251">
            <v>3</v>
          </cell>
          <cell r="AA251">
            <v>1</v>
          </cell>
          <cell r="AC251">
            <v>1</v>
          </cell>
          <cell r="AE251">
            <v>1</v>
          </cell>
          <cell r="AG251">
            <v>1</v>
          </cell>
          <cell r="AI251">
            <v>1</v>
          </cell>
          <cell r="AK251">
            <v>1</v>
          </cell>
          <cell r="AM251">
            <v>1</v>
          </cell>
          <cell r="AN251">
            <v>1</v>
          </cell>
          <cell r="AT251">
            <v>1</v>
          </cell>
          <cell r="AU251">
            <v>1</v>
          </cell>
          <cell r="AW251">
            <v>1</v>
          </cell>
          <cell r="AY251">
            <v>1</v>
          </cell>
          <cell r="AZ251">
            <v>1</v>
          </cell>
          <cell r="BA251">
            <v>2</v>
          </cell>
        </row>
        <row r="252">
          <cell r="A252" t="str">
            <v>2917365-0</v>
          </cell>
          <cell r="B252" t="str">
            <v xml:space="preserve"> ｹ-ﾌﾞﾙ ｱﾂｼ-(CA404) M</v>
          </cell>
          <cell r="C252">
            <v>3</v>
          </cell>
          <cell r="E252">
            <v>3</v>
          </cell>
          <cell r="F252">
            <v>2</v>
          </cell>
          <cell r="G252">
            <v>3</v>
          </cell>
          <cell r="H252">
            <v>3</v>
          </cell>
          <cell r="I252">
            <v>3</v>
          </cell>
          <cell r="J252">
            <v>3</v>
          </cell>
          <cell r="K252">
            <v>3</v>
          </cell>
          <cell r="M252">
            <v>2</v>
          </cell>
          <cell r="N252">
            <v>2</v>
          </cell>
          <cell r="P252">
            <v>2</v>
          </cell>
          <cell r="Q252">
            <v>3</v>
          </cell>
          <cell r="R252">
            <v>3</v>
          </cell>
          <cell r="S252">
            <v>2</v>
          </cell>
          <cell r="T252">
            <v>2</v>
          </cell>
          <cell r="W252">
            <v>2</v>
          </cell>
          <cell r="Y252">
            <v>3</v>
          </cell>
          <cell r="Z252">
            <v>1</v>
          </cell>
          <cell r="AA252">
            <v>1</v>
          </cell>
          <cell r="AB252">
            <v>1</v>
          </cell>
          <cell r="AC252">
            <v>1</v>
          </cell>
          <cell r="AD252">
            <v>1</v>
          </cell>
          <cell r="AE252">
            <v>1</v>
          </cell>
          <cell r="AF252">
            <v>1</v>
          </cell>
          <cell r="AG252">
            <v>1</v>
          </cell>
          <cell r="AH252">
            <v>1</v>
          </cell>
          <cell r="AI252">
            <v>1</v>
          </cell>
          <cell r="AN252">
            <v>1</v>
          </cell>
          <cell r="BA252">
            <v>2</v>
          </cell>
        </row>
        <row r="253">
          <cell r="A253" t="str">
            <v>2917373-1</v>
          </cell>
          <cell r="B253" t="str">
            <v xml:space="preserve"> ｼﾔﾌﾄ ｱﾂｼ- D12G M250</v>
          </cell>
          <cell r="C253">
            <v>3</v>
          </cell>
          <cell r="E253">
            <v>3</v>
          </cell>
          <cell r="F253">
            <v>2</v>
          </cell>
          <cell r="G253">
            <v>3</v>
          </cell>
          <cell r="H253">
            <v>3</v>
          </cell>
          <cell r="I253">
            <v>3</v>
          </cell>
          <cell r="J253">
            <v>3</v>
          </cell>
          <cell r="K253">
            <v>3</v>
          </cell>
          <cell r="M253">
            <v>2</v>
          </cell>
          <cell r="N253">
            <v>2</v>
          </cell>
          <cell r="P253">
            <v>2</v>
          </cell>
          <cell r="Q253">
            <v>3</v>
          </cell>
          <cell r="R253">
            <v>3</v>
          </cell>
          <cell r="S253">
            <v>2</v>
          </cell>
          <cell r="T253">
            <v>2</v>
          </cell>
          <cell r="W253">
            <v>2</v>
          </cell>
          <cell r="Y253">
            <v>3</v>
          </cell>
          <cell r="AN253">
            <v>1</v>
          </cell>
          <cell r="BA253">
            <v>2</v>
          </cell>
        </row>
        <row r="254">
          <cell r="A254" t="str">
            <v>2917386-3</v>
          </cell>
          <cell r="B254" t="str">
            <v xml:space="preserve"> ﾃﾞｽﾁﾔ-ｼﾞﾔ ｱﾂｼ- M250</v>
          </cell>
          <cell r="C254">
            <v>6</v>
          </cell>
          <cell r="E254">
            <v>6</v>
          </cell>
          <cell r="F254">
            <v>4</v>
          </cell>
          <cell r="G254">
            <v>6</v>
          </cell>
          <cell r="H254">
            <v>6</v>
          </cell>
          <cell r="I254">
            <v>6</v>
          </cell>
          <cell r="J254">
            <v>6</v>
          </cell>
          <cell r="K254">
            <v>6</v>
          </cell>
          <cell r="M254">
            <v>4</v>
          </cell>
          <cell r="N254">
            <v>4</v>
          </cell>
          <cell r="P254">
            <v>4</v>
          </cell>
          <cell r="Q254">
            <v>6</v>
          </cell>
          <cell r="R254">
            <v>6</v>
          </cell>
          <cell r="S254">
            <v>4</v>
          </cell>
          <cell r="T254">
            <v>4</v>
          </cell>
          <cell r="W254">
            <v>4</v>
          </cell>
          <cell r="Y254">
            <v>6</v>
          </cell>
          <cell r="Z254">
            <v>2</v>
          </cell>
          <cell r="AA254">
            <v>2</v>
          </cell>
          <cell r="AB254">
            <v>2</v>
          </cell>
          <cell r="AC254">
            <v>2</v>
          </cell>
          <cell r="AD254">
            <v>2</v>
          </cell>
          <cell r="AE254">
            <v>2</v>
          </cell>
          <cell r="AF254">
            <v>2</v>
          </cell>
          <cell r="AG254">
            <v>2</v>
          </cell>
          <cell r="AH254">
            <v>2</v>
          </cell>
          <cell r="AI254">
            <v>2</v>
          </cell>
          <cell r="AJ254">
            <v>2</v>
          </cell>
          <cell r="AK254">
            <v>2</v>
          </cell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T254">
            <v>2</v>
          </cell>
          <cell r="AU254">
            <v>2</v>
          </cell>
          <cell r="AV254">
            <v>2</v>
          </cell>
          <cell r="AW254">
            <v>2</v>
          </cell>
          <cell r="AY254">
            <v>2</v>
          </cell>
          <cell r="AZ254">
            <v>2</v>
          </cell>
          <cell r="BA254">
            <v>4</v>
          </cell>
        </row>
        <row r="255">
          <cell r="A255" t="str">
            <v>2917387-1</v>
          </cell>
          <cell r="B255" t="str">
            <v xml:space="preserve"> ｹ-ﾌﾞﾙ ｱﾂｼ-(FG) M250</v>
          </cell>
          <cell r="C255">
            <v>3</v>
          </cell>
          <cell r="E255">
            <v>3</v>
          </cell>
          <cell r="F255">
            <v>2</v>
          </cell>
          <cell r="G255">
            <v>3</v>
          </cell>
          <cell r="H255">
            <v>3</v>
          </cell>
          <cell r="I255">
            <v>3</v>
          </cell>
          <cell r="J255">
            <v>3</v>
          </cell>
          <cell r="K255">
            <v>3</v>
          </cell>
          <cell r="M255">
            <v>2</v>
          </cell>
          <cell r="N255">
            <v>2</v>
          </cell>
          <cell r="P255">
            <v>2</v>
          </cell>
          <cell r="Q255">
            <v>3</v>
          </cell>
          <cell r="R255">
            <v>3</v>
          </cell>
          <cell r="S255">
            <v>2</v>
          </cell>
          <cell r="T255">
            <v>2</v>
          </cell>
          <cell r="W255">
            <v>2</v>
          </cell>
          <cell r="Y255">
            <v>3</v>
          </cell>
          <cell r="Z255">
            <v>1</v>
          </cell>
          <cell r="AA255">
            <v>1</v>
          </cell>
          <cell r="AB255">
            <v>1</v>
          </cell>
          <cell r="AC255">
            <v>1</v>
          </cell>
          <cell r="AD255">
            <v>1</v>
          </cell>
          <cell r="AE255">
            <v>1</v>
          </cell>
          <cell r="AF255">
            <v>1</v>
          </cell>
          <cell r="AG255">
            <v>1</v>
          </cell>
          <cell r="AH255">
            <v>1</v>
          </cell>
          <cell r="AI255">
            <v>1</v>
          </cell>
          <cell r="AJ255">
            <v>1</v>
          </cell>
          <cell r="AK255">
            <v>1</v>
          </cell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T255">
            <v>1</v>
          </cell>
          <cell r="AU255">
            <v>1</v>
          </cell>
          <cell r="AV255">
            <v>1</v>
          </cell>
          <cell r="AW255">
            <v>1</v>
          </cell>
          <cell r="AY255">
            <v>1</v>
          </cell>
          <cell r="AZ255">
            <v>1</v>
          </cell>
          <cell r="BA255">
            <v>2</v>
          </cell>
        </row>
        <row r="256">
          <cell r="A256" t="str">
            <v>2949166-0</v>
          </cell>
          <cell r="B256" t="str">
            <v xml:space="preserve"> ｶ-ﾄﾞﾘ-ﾀﾞ MVFWAJH-CS</v>
          </cell>
          <cell r="S256">
            <v>2</v>
          </cell>
          <cell r="AN256">
            <v>1</v>
          </cell>
          <cell r="BA256">
            <v>2</v>
          </cell>
        </row>
        <row r="257">
          <cell r="A257" t="str">
            <v>2953004-6</v>
          </cell>
          <cell r="B257" t="str">
            <v xml:space="preserve"> ﾌﾞﾗｹﾂﾄ ｱﾂｼ-,ﾌﾟﾗｽ M2</v>
          </cell>
          <cell r="D257">
            <v>6</v>
          </cell>
          <cell r="L257">
            <v>6</v>
          </cell>
          <cell r="O257">
            <v>4</v>
          </cell>
          <cell r="U257">
            <v>4</v>
          </cell>
          <cell r="V257">
            <v>4</v>
          </cell>
          <cell r="X257">
            <v>4</v>
          </cell>
        </row>
        <row r="258">
          <cell r="A258" t="str">
            <v>2959908-9</v>
          </cell>
          <cell r="B258" t="str">
            <v xml:space="preserve"> ﾍﾞ-ｽ ｱﾂｼ- ｶ-ﾄﾞ ﾕﾆ M</v>
          </cell>
          <cell r="C258">
            <v>3</v>
          </cell>
          <cell r="E258">
            <v>3</v>
          </cell>
          <cell r="F258">
            <v>2</v>
          </cell>
          <cell r="G258">
            <v>3</v>
          </cell>
          <cell r="H258">
            <v>3</v>
          </cell>
          <cell r="I258">
            <v>3</v>
          </cell>
          <cell r="J258">
            <v>3</v>
          </cell>
          <cell r="K258">
            <v>3</v>
          </cell>
          <cell r="M258">
            <v>2</v>
          </cell>
          <cell r="N258">
            <v>2</v>
          </cell>
          <cell r="P258">
            <v>2</v>
          </cell>
          <cell r="Q258">
            <v>3</v>
          </cell>
          <cell r="R258">
            <v>3</v>
          </cell>
          <cell r="S258">
            <v>2</v>
          </cell>
          <cell r="T258">
            <v>2</v>
          </cell>
          <cell r="W258">
            <v>2</v>
          </cell>
          <cell r="AN258">
            <v>1</v>
          </cell>
          <cell r="BA258">
            <v>2</v>
          </cell>
        </row>
        <row r="259">
          <cell r="A259" t="str">
            <v>2959915-1</v>
          </cell>
          <cell r="B259" t="str">
            <v xml:space="preserve"> ｹ-ﾌﾞﾙ(CA325) M2504E</v>
          </cell>
          <cell r="E259">
            <v>3</v>
          </cell>
          <cell r="F259">
            <v>2</v>
          </cell>
          <cell r="G259">
            <v>3</v>
          </cell>
          <cell r="H259">
            <v>3</v>
          </cell>
          <cell r="K259">
            <v>3</v>
          </cell>
          <cell r="P259">
            <v>2</v>
          </cell>
          <cell r="S259">
            <v>2</v>
          </cell>
          <cell r="AN259">
            <v>1</v>
          </cell>
          <cell r="BA259">
            <v>2</v>
          </cell>
        </row>
        <row r="260">
          <cell r="A260" t="str">
            <v>2959999-2</v>
          </cell>
          <cell r="B260" t="str">
            <v xml:space="preserve"> PCB M2409PB(ﾜﾘ)(C)</v>
          </cell>
          <cell r="O260">
            <v>2</v>
          </cell>
        </row>
        <row r="261">
          <cell r="A261" t="str">
            <v>2964432-7</v>
          </cell>
          <cell r="B261" t="str">
            <v xml:space="preserve"> ﾌﾚ-ﾑ ｱﾂｼ-(R) M2504E</v>
          </cell>
          <cell r="E261">
            <v>3</v>
          </cell>
          <cell r="F261">
            <v>2</v>
          </cell>
          <cell r="G261">
            <v>3</v>
          </cell>
          <cell r="H261">
            <v>3</v>
          </cell>
          <cell r="K261">
            <v>3</v>
          </cell>
          <cell r="P261">
            <v>2</v>
          </cell>
          <cell r="S261">
            <v>2</v>
          </cell>
          <cell r="AN261">
            <v>1</v>
          </cell>
          <cell r="BA261">
            <v>2</v>
          </cell>
        </row>
        <row r="262">
          <cell r="A262" t="str">
            <v>2964436-0</v>
          </cell>
          <cell r="B262" t="str">
            <v xml:space="preserve"> ﾌﾚ-ﾑ ｱﾂｼ-,ﾁﾙﾄ M2504</v>
          </cell>
          <cell r="E262">
            <v>3</v>
          </cell>
          <cell r="F262">
            <v>2</v>
          </cell>
          <cell r="K262">
            <v>3</v>
          </cell>
          <cell r="P262">
            <v>2</v>
          </cell>
          <cell r="S262">
            <v>2</v>
          </cell>
          <cell r="AN262">
            <v>1</v>
          </cell>
          <cell r="BA262">
            <v>2</v>
          </cell>
        </row>
        <row r="263">
          <cell r="A263" t="str">
            <v>2969112-0</v>
          </cell>
          <cell r="B263" t="str">
            <v xml:space="preserve"> ﾌﾚ-ﾑ ｱﾂｼ-,ｶ-ﾄﾞ M250</v>
          </cell>
          <cell r="E263">
            <v>3</v>
          </cell>
          <cell r="F263">
            <v>2</v>
          </cell>
          <cell r="G263">
            <v>3</v>
          </cell>
          <cell r="H263">
            <v>3</v>
          </cell>
          <cell r="K263">
            <v>3</v>
          </cell>
          <cell r="P263">
            <v>2</v>
          </cell>
          <cell r="S263">
            <v>2</v>
          </cell>
          <cell r="AN263">
            <v>1</v>
          </cell>
          <cell r="BA263">
            <v>2</v>
          </cell>
        </row>
        <row r="264">
          <cell r="A264" t="str">
            <v>2969113-9</v>
          </cell>
          <cell r="B264" t="str">
            <v xml:space="preserve"> ﾌﾚ-ﾑ ｱﾂｼ-,ｽﾀﾂｶ M250</v>
          </cell>
          <cell r="E264">
            <v>3</v>
          </cell>
          <cell r="F264">
            <v>2</v>
          </cell>
          <cell r="K264">
            <v>3</v>
          </cell>
          <cell r="P264">
            <v>2</v>
          </cell>
          <cell r="S264">
            <v>2</v>
          </cell>
          <cell r="AN264">
            <v>1</v>
          </cell>
          <cell r="BA264">
            <v>2</v>
          </cell>
        </row>
        <row r="265">
          <cell r="A265" t="str">
            <v>2973726-0</v>
          </cell>
          <cell r="B265" t="str">
            <v xml:space="preserve"> ﾌﾟﾚ-ﾄ ｱﾂｼ- M2504E-4</v>
          </cell>
          <cell r="E265">
            <v>3</v>
          </cell>
          <cell r="F265">
            <v>2</v>
          </cell>
          <cell r="G265">
            <v>3</v>
          </cell>
          <cell r="H265">
            <v>3</v>
          </cell>
          <cell r="K265">
            <v>3</v>
          </cell>
          <cell r="P265">
            <v>2</v>
          </cell>
          <cell r="S265">
            <v>2</v>
          </cell>
          <cell r="AN265">
            <v>1</v>
          </cell>
          <cell r="BA265">
            <v>2</v>
          </cell>
        </row>
        <row r="266">
          <cell r="A266" t="str">
            <v>2973728-7</v>
          </cell>
          <cell r="B266" t="str">
            <v xml:space="preserve"> ﾌﾚ-ﾑ,ｱﾂｼ- ｽﾗｲﾄﾞ M25</v>
          </cell>
          <cell r="E266">
            <v>3</v>
          </cell>
          <cell r="F266">
            <v>2</v>
          </cell>
          <cell r="G266">
            <v>3</v>
          </cell>
          <cell r="H266">
            <v>3</v>
          </cell>
          <cell r="K266">
            <v>3</v>
          </cell>
          <cell r="P266">
            <v>2</v>
          </cell>
          <cell r="S266">
            <v>2</v>
          </cell>
          <cell r="AN266">
            <v>1</v>
          </cell>
          <cell r="BA266">
            <v>2</v>
          </cell>
        </row>
        <row r="267">
          <cell r="A267" t="str">
            <v>2985464-0</v>
          </cell>
          <cell r="B267" t="str">
            <v xml:space="preserve"> ﾌﾟﾚ-ﾄ ｱﾂｼ-,ﾃﾝｼﾖﾝ M2</v>
          </cell>
          <cell r="C267">
            <v>3</v>
          </cell>
          <cell r="E267">
            <v>3</v>
          </cell>
          <cell r="F267">
            <v>2</v>
          </cell>
          <cell r="G267">
            <v>3</v>
          </cell>
          <cell r="H267">
            <v>3</v>
          </cell>
          <cell r="I267">
            <v>3</v>
          </cell>
          <cell r="J267">
            <v>3</v>
          </cell>
          <cell r="K267">
            <v>3</v>
          </cell>
          <cell r="M267">
            <v>2</v>
          </cell>
          <cell r="N267">
            <v>2</v>
          </cell>
          <cell r="P267">
            <v>2</v>
          </cell>
          <cell r="Q267">
            <v>3</v>
          </cell>
          <cell r="R267">
            <v>3</v>
          </cell>
          <cell r="S267">
            <v>2</v>
          </cell>
          <cell r="T267">
            <v>2</v>
          </cell>
          <cell r="W267">
            <v>2</v>
          </cell>
          <cell r="Y267">
            <v>3</v>
          </cell>
          <cell r="AN267">
            <v>1</v>
          </cell>
          <cell r="BA267">
            <v>2</v>
          </cell>
        </row>
        <row r="268">
          <cell r="A268" t="str">
            <v>2985537-9</v>
          </cell>
          <cell r="B268" t="str">
            <v xml:space="preserve"> ﾌﾚ-ﾑ ｱﾂｼ-,ﾘｼﾞｴｸﾄ M2</v>
          </cell>
          <cell r="C268">
            <v>3</v>
          </cell>
          <cell r="E268">
            <v>3</v>
          </cell>
          <cell r="F268">
            <v>2</v>
          </cell>
          <cell r="G268">
            <v>3</v>
          </cell>
          <cell r="H268">
            <v>3</v>
          </cell>
          <cell r="I268">
            <v>3</v>
          </cell>
          <cell r="J268">
            <v>3</v>
          </cell>
          <cell r="K268">
            <v>3</v>
          </cell>
          <cell r="M268">
            <v>2</v>
          </cell>
          <cell r="N268">
            <v>2</v>
          </cell>
          <cell r="P268">
            <v>2</v>
          </cell>
          <cell r="Q268">
            <v>3</v>
          </cell>
          <cell r="R268">
            <v>3</v>
          </cell>
          <cell r="S268">
            <v>2</v>
          </cell>
          <cell r="T268">
            <v>2</v>
          </cell>
          <cell r="W268">
            <v>2</v>
          </cell>
          <cell r="Y268">
            <v>3</v>
          </cell>
          <cell r="AN268">
            <v>1</v>
          </cell>
          <cell r="BA268">
            <v>2</v>
          </cell>
        </row>
        <row r="269">
          <cell r="A269" t="str">
            <v>2985541-7</v>
          </cell>
          <cell r="B269" t="str">
            <v xml:space="preserve"> ﾌﾚ-ﾑ ｱﾂｼ-,ﾐｷﾞ M2504</v>
          </cell>
          <cell r="C269">
            <v>3</v>
          </cell>
          <cell r="E269">
            <v>3</v>
          </cell>
          <cell r="F269">
            <v>2</v>
          </cell>
          <cell r="G269">
            <v>3</v>
          </cell>
          <cell r="H269">
            <v>3</v>
          </cell>
          <cell r="I269">
            <v>3</v>
          </cell>
          <cell r="J269">
            <v>3</v>
          </cell>
          <cell r="K269">
            <v>3</v>
          </cell>
          <cell r="M269">
            <v>2</v>
          </cell>
          <cell r="N269">
            <v>2</v>
          </cell>
          <cell r="P269">
            <v>2</v>
          </cell>
          <cell r="Q269">
            <v>3</v>
          </cell>
          <cell r="R269">
            <v>3</v>
          </cell>
          <cell r="S269">
            <v>2</v>
          </cell>
          <cell r="T269">
            <v>2</v>
          </cell>
          <cell r="W269">
            <v>2</v>
          </cell>
          <cell r="AN269">
            <v>1</v>
          </cell>
          <cell r="BA269">
            <v>2</v>
          </cell>
        </row>
        <row r="270">
          <cell r="A270" t="str">
            <v>2985544-1</v>
          </cell>
          <cell r="B270" t="str">
            <v xml:space="preserve"> ﾌﾞﾗｹﾂﾄ ｱﾂｼ- W M2504</v>
          </cell>
          <cell r="E270">
            <v>3</v>
          </cell>
          <cell r="F270">
            <v>2</v>
          </cell>
          <cell r="K270">
            <v>3</v>
          </cell>
          <cell r="P270">
            <v>2</v>
          </cell>
          <cell r="S270">
            <v>2</v>
          </cell>
          <cell r="AN270">
            <v>1</v>
          </cell>
          <cell r="BA270">
            <v>2</v>
          </cell>
        </row>
        <row r="271">
          <cell r="A271" t="str">
            <v>2985614-6</v>
          </cell>
          <cell r="B271" t="str">
            <v xml:space="preserve"> ｽﾄﾂﾊﾟ ｱﾂｼ- W M2504C</v>
          </cell>
          <cell r="E271">
            <v>3</v>
          </cell>
          <cell r="K271">
            <v>3</v>
          </cell>
          <cell r="S271">
            <v>2</v>
          </cell>
          <cell r="AN271">
            <v>1</v>
          </cell>
          <cell r="BA271">
            <v>2</v>
          </cell>
        </row>
        <row r="272">
          <cell r="A272" t="str">
            <v>2985672-3</v>
          </cell>
          <cell r="B272" t="str">
            <v xml:space="preserve"> ｶﾞｲﾄﾞ ｱﾂｼ-(2) M2504</v>
          </cell>
          <cell r="C272">
            <v>3</v>
          </cell>
          <cell r="E272">
            <v>3</v>
          </cell>
          <cell r="F272">
            <v>2</v>
          </cell>
          <cell r="G272">
            <v>3</v>
          </cell>
          <cell r="H272">
            <v>3</v>
          </cell>
          <cell r="I272">
            <v>3</v>
          </cell>
          <cell r="J272">
            <v>3</v>
          </cell>
          <cell r="K272">
            <v>3</v>
          </cell>
          <cell r="M272">
            <v>2</v>
          </cell>
          <cell r="N272">
            <v>2</v>
          </cell>
          <cell r="P272">
            <v>2</v>
          </cell>
          <cell r="Q272">
            <v>3</v>
          </cell>
          <cell r="R272">
            <v>3</v>
          </cell>
          <cell r="S272">
            <v>2</v>
          </cell>
          <cell r="T272">
            <v>2</v>
          </cell>
          <cell r="W272">
            <v>2</v>
          </cell>
          <cell r="Y272">
            <v>3</v>
          </cell>
          <cell r="AN272">
            <v>1</v>
          </cell>
          <cell r="BA272">
            <v>2</v>
          </cell>
        </row>
        <row r="273">
          <cell r="A273" t="str">
            <v>2985820-3</v>
          </cell>
          <cell r="B273" t="str">
            <v xml:space="preserve"> ｶﾞｲﾄﾞ ｱﾂｼ-,ﾌﾛﾝﾄ(U M</v>
          </cell>
          <cell r="C273">
            <v>3</v>
          </cell>
          <cell r="E273">
            <v>3</v>
          </cell>
          <cell r="F273">
            <v>2</v>
          </cell>
          <cell r="G273">
            <v>3</v>
          </cell>
          <cell r="H273">
            <v>3</v>
          </cell>
          <cell r="I273">
            <v>3</v>
          </cell>
          <cell r="J273">
            <v>3</v>
          </cell>
          <cell r="K273">
            <v>3</v>
          </cell>
          <cell r="M273">
            <v>2</v>
          </cell>
          <cell r="N273">
            <v>2</v>
          </cell>
          <cell r="P273">
            <v>2</v>
          </cell>
          <cell r="Q273">
            <v>3</v>
          </cell>
          <cell r="R273">
            <v>3</v>
          </cell>
          <cell r="S273">
            <v>2</v>
          </cell>
          <cell r="T273">
            <v>2</v>
          </cell>
          <cell r="W273">
            <v>2</v>
          </cell>
          <cell r="Y273">
            <v>3</v>
          </cell>
          <cell r="AN273">
            <v>1</v>
          </cell>
          <cell r="BA273">
            <v>2</v>
          </cell>
        </row>
        <row r="274">
          <cell r="A274" t="str">
            <v>2985821-1</v>
          </cell>
          <cell r="B274" t="str">
            <v xml:space="preserve"> ｶﾞｲﾄﾞ ｱﾂｼ-(SW85) M2</v>
          </cell>
          <cell r="E274">
            <v>3</v>
          </cell>
          <cell r="F274">
            <v>2</v>
          </cell>
          <cell r="K274">
            <v>3</v>
          </cell>
          <cell r="P274">
            <v>2</v>
          </cell>
          <cell r="S274">
            <v>2</v>
          </cell>
          <cell r="AN274">
            <v>1</v>
          </cell>
          <cell r="BA274">
            <v>2</v>
          </cell>
        </row>
        <row r="275">
          <cell r="A275" t="str">
            <v>3002103-1</v>
          </cell>
          <cell r="B275" t="str">
            <v xml:space="preserve"> ﾍﾞｱﾘﾝｸﾞ MF106ZZ-BH</v>
          </cell>
          <cell r="C275">
            <v>6</v>
          </cell>
          <cell r="E275">
            <v>6</v>
          </cell>
          <cell r="F275">
            <v>4</v>
          </cell>
          <cell r="G275">
            <v>6</v>
          </cell>
          <cell r="H275">
            <v>6</v>
          </cell>
          <cell r="I275">
            <v>6</v>
          </cell>
          <cell r="J275">
            <v>6</v>
          </cell>
          <cell r="K275">
            <v>6</v>
          </cell>
          <cell r="P275">
            <v>4</v>
          </cell>
          <cell r="Q275">
            <v>6</v>
          </cell>
          <cell r="R275">
            <v>6</v>
          </cell>
          <cell r="S275">
            <v>4</v>
          </cell>
          <cell r="W275">
            <v>4</v>
          </cell>
          <cell r="Y275">
            <v>6</v>
          </cell>
          <cell r="Z275">
            <v>2</v>
          </cell>
          <cell r="AA275">
            <v>2</v>
          </cell>
          <cell r="AB275">
            <v>2</v>
          </cell>
          <cell r="AC275">
            <v>2</v>
          </cell>
          <cell r="AD275">
            <v>2</v>
          </cell>
          <cell r="AE275">
            <v>2</v>
          </cell>
          <cell r="AF275">
            <v>2</v>
          </cell>
          <cell r="AG275">
            <v>2</v>
          </cell>
          <cell r="AH275">
            <v>2</v>
          </cell>
          <cell r="AI275">
            <v>2</v>
          </cell>
          <cell r="AJ275">
            <v>2</v>
          </cell>
          <cell r="AK275">
            <v>2</v>
          </cell>
          <cell r="AL275">
            <v>2</v>
          </cell>
          <cell r="AM275">
            <v>2</v>
          </cell>
          <cell r="AN275">
            <v>2</v>
          </cell>
          <cell r="AO275">
            <v>2</v>
          </cell>
          <cell r="AT275">
            <v>2</v>
          </cell>
          <cell r="AU275">
            <v>2</v>
          </cell>
          <cell r="AV275">
            <v>2</v>
          </cell>
          <cell r="AW275">
            <v>2</v>
          </cell>
          <cell r="AY275">
            <v>2</v>
          </cell>
          <cell r="AZ275">
            <v>2</v>
          </cell>
          <cell r="BA275">
            <v>4</v>
          </cell>
        </row>
        <row r="276">
          <cell r="A276" t="str">
            <v>3002562-2</v>
          </cell>
          <cell r="B276" t="str">
            <v xml:space="preserve"> ﾌﾟﾘﾝﾀ LS4101AK TDK</v>
          </cell>
          <cell r="E276">
            <v>3</v>
          </cell>
          <cell r="F276">
            <v>2</v>
          </cell>
          <cell r="K276">
            <v>3</v>
          </cell>
          <cell r="P276">
            <v>2</v>
          </cell>
          <cell r="S276">
            <v>2</v>
          </cell>
          <cell r="AB276">
            <v>1</v>
          </cell>
          <cell r="AC276">
            <v>1</v>
          </cell>
          <cell r="AH276">
            <v>1</v>
          </cell>
          <cell r="AI276">
            <v>1</v>
          </cell>
          <cell r="AJ276">
            <v>1</v>
          </cell>
          <cell r="AK276">
            <v>1</v>
          </cell>
          <cell r="AN276">
            <v>1</v>
          </cell>
          <cell r="AV276">
            <v>1</v>
          </cell>
          <cell r="AW276">
            <v>1</v>
          </cell>
          <cell r="BA276">
            <v>2</v>
          </cell>
        </row>
        <row r="277">
          <cell r="A277" t="str">
            <v>3002650-5</v>
          </cell>
          <cell r="B277" t="str">
            <v xml:space="preserve"> ﾛﾂｸ NS-730SHNF ﾆﾎﾝ</v>
          </cell>
          <cell r="Y277">
            <v>3</v>
          </cell>
          <cell r="AT277">
            <v>1</v>
          </cell>
        </row>
        <row r="278">
          <cell r="A278" t="str">
            <v>3002661-0</v>
          </cell>
          <cell r="B278" t="str">
            <v xml:space="preserve"> CN,ﾊ-ﾈｽ KWN-1349 ﾆｼ</v>
          </cell>
          <cell r="Y278">
            <v>3</v>
          </cell>
          <cell r="AT278">
            <v>1</v>
          </cell>
          <cell r="AU278">
            <v>1</v>
          </cell>
          <cell r="AZ278">
            <v>1</v>
          </cell>
        </row>
        <row r="279">
          <cell r="A279" t="str">
            <v>3002662-9</v>
          </cell>
          <cell r="B279" t="str">
            <v xml:space="preserve"> CN,ﾊ-ﾈｽ KWN-1350 ﾆｼ</v>
          </cell>
          <cell r="Y279">
            <v>3</v>
          </cell>
          <cell r="AT279">
            <v>1</v>
          </cell>
          <cell r="AU279">
            <v>1</v>
          </cell>
          <cell r="AZ279">
            <v>1</v>
          </cell>
        </row>
        <row r="280">
          <cell r="A280" t="str">
            <v>3002663-7</v>
          </cell>
          <cell r="B280" t="str">
            <v xml:space="preserve"> CN,ﾊ-ﾈｽ KWN-1351 ﾆｼ</v>
          </cell>
          <cell r="Y280">
            <v>3</v>
          </cell>
          <cell r="AT280">
            <v>1</v>
          </cell>
          <cell r="AU280">
            <v>1</v>
          </cell>
          <cell r="AZ280">
            <v>1</v>
          </cell>
        </row>
        <row r="281">
          <cell r="A281" t="str">
            <v>3006117-3</v>
          </cell>
          <cell r="B281" t="str">
            <v xml:space="preserve"> ｿﾚﾉｲﾄﾞ STC-10C-A05</v>
          </cell>
          <cell r="C281">
            <v>3</v>
          </cell>
          <cell r="E281">
            <v>3</v>
          </cell>
          <cell r="F281">
            <v>2</v>
          </cell>
          <cell r="G281">
            <v>3</v>
          </cell>
          <cell r="H281">
            <v>3</v>
          </cell>
          <cell r="I281">
            <v>3</v>
          </cell>
          <cell r="J281">
            <v>3</v>
          </cell>
          <cell r="K281">
            <v>3</v>
          </cell>
          <cell r="M281">
            <v>2</v>
          </cell>
          <cell r="N281">
            <v>2</v>
          </cell>
          <cell r="P281">
            <v>2</v>
          </cell>
          <cell r="Q281">
            <v>3</v>
          </cell>
          <cell r="R281">
            <v>3</v>
          </cell>
          <cell r="S281">
            <v>2</v>
          </cell>
          <cell r="T281">
            <v>2</v>
          </cell>
          <cell r="W281">
            <v>2</v>
          </cell>
          <cell r="Y281">
            <v>3</v>
          </cell>
          <cell r="Z281">
            <v>1</v>
          </cell>
          <cell r="AA281">
            <v>1</v>
          </cell>
          <cell r="AB281">
            <v>1</v>
          </cell>
          <cell r="AC281">
            <v>1</v>
          </cell>
          <cell r="AD281">
            <v>1</v>
          </cell>
          <cell r="AE281">
            <v>1</v>
          </cell>
          <cell r="AF281">
            <v>1</v>
          </cell>
          <cell r="AG281">
            <v>1</v>
          </cell>
          <cell r="AH281">
            <v>1</v>
          </cell>
          <cell r="AI281">
            <v>1</v>
          </cell>
          <cell r="AJ281">
            <v>1</v>
          </cell>
          <cell r="AK281">
            <v>1</v>
          </cell>
          <cell r="AL281">
            <v>1</v>
          </cell>
          <cell r="AM281">
            <v>1</v>
          </cell>
          <cell r="AN281">
            <v>1</v>
          </cell>
          <cell r="AO281">
            <v>1</v>
          </cell>
          <cell r="AP281">
            <v>2</v>
          </cell>
          <cell r="AQ281">
            <v>2</v>
          </cell>
          <cell r="AR281">
            <v>2</v>
          </cell>
          <cell r="AS281">
            <v>2</v>
          </cell>
          <cell r="AT281">
            <v>1</v>
          </cell>
          <cell r="AU281">
            <v>1</v>
          </cell>
          <cell r="AV281">
            <v>1</v>
          </cell>
          <cell r="AW281">
            <v>1</v>
          </cell>
          <cell r="AY281">
            <v>1</v>
          </cell>
          <cell r="AZ281">
            <v>1</v>
          </cell>
          <cell r="BA281">
            <v>2</v>
          </cell>
        </row>
        <row r="282">
          <cell r="A282" t="str">
            <v>3019090-9</v>
          </cell>
          <cell r="B282" t="str">
            <v xml:space="preserve"> OWC612-GXRZASY-588</v>
          </cell>
          <cell r="Z282">
            <v>1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1</v>
          </cell>
          <cell r="AF282">
            <v>1</v>
          </cell>
          <cell r="AG282">
            <v>1</v>
          </cell>
          <cell r="AH282">
            <v>1</v>
          </cell>
          <cell r="AI282">
            <v>1</v>
          </cell>
          <cell r="AJ282">
            <v>1</v>
          </cell>
          <cell r="AK282">
            <v>1</v>
          </cell>
          <cell r="AL282">
            <v>1</v>
          </cell>
          <cell r="AM282">
            <v>1</v>
          </cell>
          <cell r="AO282">
            <v>1</v>
          </cell>
          <cell r="AT282">
            <v>1</v>
          </cell>
          <cell r="AU282">
            <v>1</v>
          </cell>
          <cell r="AV282">
            <v>1</v>
          </cell>
          <cell r="AW282">
            <v>1</v>
          </cell>
          <cell r="AY282">
            <v>1</v>
          </cell>
          <cell r="AZ282">
            <v>1</v>
          </cell>
        </row>
        <row r="283">
          <cell r="A283" t="str">
            <v>3019116-6</v>
          </cell>
          <cell r="B283" t="str">
            <v xml:space="preserve"> ﾛ-ﾗ U01246 ｺｳﾖｳ ｾｲｺ</v>
          </cell>
          <cell r="Z283">
            <v>1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1</v>
          </cell>
          <cell r="AF283">
            <v>1</v>
          </cell>
          <cell r="AG283">
            <v>1</v>
          </cell>
          <cell r="AH283">
            <v>1</v>
          </cell>
          <cell r="AI283">
            <v>1</v>
          </cell>
          <cell r="AJ283">
            <v>1</v>
          </cell>
          <cell r="AK283">
            <v>1</v>
          </cell>
          <cell r="AL283">
            <v>1</v>
          </cell>
          <cell r="AM283">
            <v>1</v>
          </cell>
          <cell r="AO283">
            <v>1</v>
          </cell>
          <cell r="AT283">
            <v>1</v>
          </cell>
          <cell r="AU283">
            <v>1</v>
          </cell>
          <cell r="AV283">
            <v>1</v>
          </cell>
          <cell r="AW283">
            <v>1</v>
          </cell>
          <cell r="AY283">
            <v>1</v>
          </cell>
          <cell r="AZ283">
            <v>1</v>
          </cell>
        </row>
        <row r="284">
          <cell r="A284" t="str">
            <v>3019117-4</v>
          </cell>
          <cell r="B284" t="str">
            <v xml:space="preserve"> ﾛ-ﾗ EUSB2A51 ｺｳﾖｳ ｾ</v>
          </cell>
          <cell r="Z284">
            <v>1</v>
          </cell>
          <cell r="AA284">
            <v>1</v>
          </cell>
          <cell r="AB284">
            <v>1</v>
          </cell>
          <cell r="AC284">
            <v>1</v>
          </cell>
          <cell r="AD284">
            <v>1</v>
          </cell>
          <cell r="AE284">
            <v>1</v>
          </cell>
          <cell r="AF284">
            <v>1</v>
          </cell>
          <cell r="AG284">
            <v>1</v>
          </cell>
          <cell r="AH284">
            <v>1</v>
          </cell>
          <cell r="AI284">
            <v>1</v>
          </cell>
          <cell r="AJ284">
            <v>1</v>
          </cell>
          <cell r="AK284">
            <v>1</v>
          </cell>
          <cell r="AL284">
            <v>1</v>
          </cell>
          <cell r="AM284">
            <v>1</v>
          </cell>
          <cell r="AO284">
            <v>1</v>
          </cell>
          <cell r="AT284">
            <v>1</v>
          </cell>
          <cell r="AU284">
            <v>1</v>
          </cell>
          <cell r="AV284">
            <v>1</v>
          </cell>
          <cell r="AW284">
            <v>1</v>
          </cell>
          <cell r="AX284">
            <v>1</v>
          </cell>
          <cell r="AY284">
            <v>1</v>
          </cell>
          <cell r="AZ284">
            <v>1</v>
          </cell>
        </row>
        <row r="285">
          <cell r="A285" t="str">
            <v>3019118-2</v>
          </cell>
          <cell r="B285" t="str">
            <v xml:space="preserve"> ﾛ-ﾗ EUSB2A53 ｺｳﾖｳ ｾ</v>
          </cell>
          <cell r="Z285">
            <v>1</v>
          </cell>
          <cell r="AA285">
            <v>1</v>
          </cell>
          <cell r="AB285">
            <v>1</v>
          </cell>
          <cell r="AC285">
            <v>1</v>
          </cell>
          <cell r="AD285">
            <v>1</v>
          </cell>
          <cell r="AE285">
            <v>1</v>
          </cell>
          <cell r="AF285">
            <v>1</v>
          </cell>
          <cell r="AG285">
            <v>1</v>
          </cell>
          <cell r="AH285">
            <v>1</v>
          </cell>
          <cell r="AI285">
            <v>1</v>
          </cell>
          <cell r="AJ285">
            <v>1</v>
          </cell>
          <cell r="AK285">
            <v>1</v>
          </cell>
          <cell r="AL285">
            <v>1</v>
          </cell>
          <cell r="AM285">
            <v>1</v>
          </cell>
          <cell r="AO285">
            <v>1</v>
          </cell>
          <cell r="AT285">
            <v>1</v>
          </cell>
          <cell r="AU285">
            <v>1</v>
          </cell>
          <cell r="AV285">
            <v>1</v>
          </cell>
          <cell r="AW285">
            <v>1</v>
          </cell>
          <cell r="AY285">
            <v>1</v>
          </cell>
          <cell r="AZ285">
            <v>1</v>
          </cell>
        </row>
        <row r="286">
          <cell r="A286" t="str">
            <v>3019119-0</v>
          </cell>
          <cell r="B286" t="str">
            <v xml:space="preserve"> ﾛ-ﾗ EUSB2A52 ｺｳﾖｳ ｾ</v>
          </cell>
          <cell r="Z286">
            <v>1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1</v>
          </cell>
          <cell r="AF286">
            <v>1</v>
          </cell>
          <cell r="AG286">
            <v>1</v>
          </cell>
          <cell r="AH286">
            <v>1</v>
          </cell>
          <cell r="AI286">
            <v>1</v>
          </cell>
          <cell r="AJ286">
            <v>1</v>
          </cell>
          <cell r="AK286">
            <v>1</v>
          </cell>
          <cell r="AL286">
            <v>1</v>
          </cell>
          <cell r="AM286">
            <v>1</v>
          </cell>
          <cell r="AO286">
            <v>1</v>
          </cell>
          <cell r="AT286">
            <v>1</v>
          </cell>
          <cell r="AU286">
            <v>1</v>
          </cell>
          <cell r="AV286">
            <v>1</v>
          </cell>
          <cell r="AW286">
            <v>1</v>
          </cell>
          <cell r="AY286">
            <v>1</v>
          </cell>
          <cell r="AZ286">
            <v>1</v>
          </cell>
        </row>
        <row r="287">
          <cell r="A287" t="str">
            <v>3019120-4</v>
          </cell>
          <cell r="B287" t="str">
            <v xml:space="preserve"> ﾛ-ﾗ EUSB160 ｺｳﾖｳ ｾｲ</v>
          </cell>
          <cell r="Z287">
            <v>1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1</v>
          </cell>
          <cell r="AF287">
            <v>1</v>
          </cell>
          <cell r="AG287">
            <v>1</v>
          </cell>
          <cell r="AH287">
            <v>1</v>
          </cell>
          <cell r="AI287">
            <v>1</v>
          </cell>
          <cell r="AJ287">
            <v>1</v>
          </cell>
          <cell r="AK287">
            <v>1</v>
          </cell>
          <cell r="AL287">
            <v>1</v>
          </cell>
          <cell r="AM287">
            <v>1</v>
          </cell>
          <cell r="AO287">
            <v>1</v>
          </cell>
          <cell r="AT287">
            <v>1</v>
          </cell>
          <cell r="AU287">
            <v>1</v>
          </cell>
          <cell r="AV287">
            <v>1</v>
          </cell>
          <cell r="AW287">
            <v>1</v>
          </cell>
          <cell r="AY287">
            <v>1</v>
          </cell>
          <cell r="AZ287">
            <v>1</v>
          </cell>
        </row>
        <row r="288">
          <cell r="A288" t="str">
            <v>3019121-2</v>
          </cell>
          <cell r="B288" t="str">
            <v xml:space="preserve"> ﾛ-ﾗ EUSB161 ｺｳﾖｳ ｾｲ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1</v>
          </cell>
          <cell r="AF288">
            <v>1</v>
          </cell>
          <cell r="AG288">
            <v>1</v>
          </cell>
          <cell r="AH288">
            <v>1</v>
          </cell>
          <cell r="AI288">
            <v>1</v>
          </cell>
          <cell r="AJ288">
            <v>1</v>
          </cell>
          <cell r="AK288">
            <v>1</v>
          </cell>
          <cell r="AL288">
            <v>1</v>
          </cell>
          <cell r="AM288">
            <v>1</v>
          </cell>
          <cell r="AO288">
            <v>1</v>
          </cell>
          <cell r="AT288">
            <v>1</v>
          </cell>
          <cell r="AU288">
            <v>1</v>
          </cell>
          <cell r="AV288">
            <v>1</v>
          </cell>
          <cell r="AW288">
            <v>1</v>
          </cell>
          <cell r="AY288">
            <v>1</v>
          </cell>
          <cell r="AZ288">
            <v>1</v>
          </cell>
        </row>
        <row r="289">
          <cell r="A289" t="str">
            <v>3019254-5</v>
          </cell>
          <cell r="B289" t="str">
            <v xml:space="preserve"> CN,ﾊ-ﾈｽ KWN-1917 ﾆｼ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E289">
            <v>1</v>
          </cell>
          <cell r="AF289">
            <v>1</v>
          </cell>
          <cell r="AG289">
            <v>1</v>
          </cell>
          <cell r="AH289">
            <v>1</v>
          </cell>
          <cell r="AI289">
            <v>1</v>
          </cell>
          <cell r="AJ289">
            <v>1</v>
          </cell>
          <cell r="AK289">
            <v>1</v>
          </cell>
          <cell r="AL289">
            <v>1</v>
          </cell>
          <cell r="AM289">
            <v>1</v>
          </cell>
          <cell r="AN289">
            <v>1</v>
          </cell>
          <cell r="AO289">
            <v>1</v>
          </cell>
          <cell r="AT289">
            <v>1</v>
          </cell>
          <cell r="AU289">
            <v>1</v>
          </cell>
          <cell r="AV289">
            <v>1</v>
          </cell>
          <cell r="AW289">
            <v>1</v>
          </cell>
          <cell r="AY289">
            <v>1</v>
          </cell>
          <cell r="AZ289">
            <v>1</v>
          </cell>
          <cell r="BA289">
            <v>2</v>
          </cell>
        </row>
        <row r="290">
          <cell r="A290" t="str">
            <v>3019255-3</v>
          </cell>
          <cell r="B290" t="str">
            <v xml:space="preserve"> CN,ﾊ-ﾈｽ KWN-1918 ﾆｼ</v>
          </cell>
          <cell r="Z290">
            <v>1</v>
          </cell>
          <cell r="AA290">
            <v>1</v>
          </cell>
          <cell r="AB290">
            <v>1</v>
          </cell>
          <cell r="AC290">
            <v>1</v>
          </cell>
          <cell r="AD290">
            <v>1</v>
          </cell>
          <cell r="AE290">
            <v>1</v>
          </cell>
          <cell r="AF290">
            <v>1</v>
          </cell>
          <cell r="AG290">
            <v>1</v>
          </cell>
          <cell r="AH290">
            <v>1</v>
          </cell>
          <cell r="AI290">
            <v>1</v>
          </cell>
          <cell r="AJ290">
            <v>1</v>
          </cell>
          <cell r="AK290">
            <v>1</v>
          </cell>
          <cell r="AL290">
            <v>1</v>
          </cell>
          <cell r="AO290">
            <v>1</v>
          </cell>
          <cell r="AT290">
            <v>1</v>
          </cell>
          <cell r="AU290">
            <v>1</v>
          </cell>
          <cell r="AV290">
            <v>1</v>
          </cell>
          <cell r="AW290">
            <v>1</v>
          </cell>
          <cell r="AX290">
            <v>1</v>
          </cell>
          <cell r="AY290">
            <v>1</v>
          </cell>
          <cell r="AZ290">
            <v>1</v>
          </cell>
        </row>
        <row r="291">
          <cell r="A291" t="str">
            <v>3019256-1</v>
          </cell>
          <cell r="B291" t="str">
            <v xml:space="preserve"> CN,ﾊ-ﾈｽ KWN-1919 ﾆｼ</v>
          </cell>
          <cell r="AJ291">
            <v>1</v>
          </cell>
          <cell r="AK291">
            <v>1</v>
          </cell>
          <cell r="AL291">
            <v>1</v>
          </cell>
          <cell r="AO291">
            <v>1</v>
          </cell>
          <cell r="AT291">
            <v>1</v>
          </cell>
          <cell r="AU291">
            <v>1</v>
          </cell>
          <cell r="AV291">
            <v>1</v>
          </cell>
          <cell r="AW291">
            <v>1</v>
          </cell>
          <cell r="AX291">
            <v>1</v>
          </cell>
          <cell r="AY291">
            <v>1</v>
          </cell>
          <cell r="AZ291">
            <v>1</v>
          </cell>
        </row>
        <row r="292">
          <cell r="A292" t="str">
            <v>3019257-0</v>
          </cell>
          <cell r="B292" t="str">
            <v xml:space="preserve"> CN,ﾊ-ﾈｽ KWN-1920 ﾆｼ</v>
          </cell>
          <cell r="Z292">
            <v>1</v>
          </cell>
          <cell r="AA292">
            <v>1</v>
          </cell>
          <cell r="AB292">
            <v>1</v>
          </cell>
          <cell r="AC292">
            <v>1</v>
          </cell>
          <cell r="AD292">
            <v>1</v>
          </cell>
          <cell r="AE292">
            <v>1</v>
          </cell>
          <cell r="AF292">
            <v>1</v>
          </cell>
          <cell r="AG292">
            <v>1</v>
          </cell>
          <cell r="AH292">
            <v>1</v>
          </cell>
          <cell r="AI292">
            <v>1</v>
          </cell>
          <cell r="AJ292">
            <v>1</v>
          </cell>
          <cell r="AK292">
            <v>1</v>
          </cell>
          <cell r="AL292">
            <v>1</v>
          </cell>
          <cell r="AM292">
            <v>1</v>
          </cell>
          <cell r="AO292">
            <v>1</v>
          </cell>
          <cell r="AT292">
            <v>1</v>
          </cell>
          <cell r="AU292">
            <v>1</v>
          </cell>
          <cell r="AV292">
            <v>1</v>
          </cell>
          <cell r="AW292">
            <v>1</v>
          </cell>
          <cell r="AY292">
            <v>1</v>
          </cell>
          <cell r="AZ292">
            <v>1</v>
          </cell>
        </row>
        <row r="293">
          <cell r="A293" t="str">
            <v>3019258-8</v>
          </cell>
          <cell r="B293" t="str">
            <v xml:space="preserve"> CN,ﾊ-ﾈｽ KWN-1921 ﾆｼ</v>
          </cell>
          <cell r="Z293">
            <v>1</v>
          </cell>
          <cell r="AA293">
            <v>1</v>
          </cell>
          <cell r="AB293">
            <v>1</v>
          </cell>
          <cell r="AC293">
            <v>1</v>
          </cell>
          <cell r="AD293">
            <v>1</v>
          </cell>
          <cell r="AE293">
            <v>1</v>
          </cell>
          <cell r="AF293">
            <v>1</v>
          </cell>
          <cell r="AG293">
            <v>1</v>
          </cell>
          <cell r="AH293">
            <v>1</v>
          </cell>
          <cell r="AI293">
            <v>1</v>
          </cell>
          <cell r="AJ293">
            <v>1</v>
          </cell>
          <cell r="AK293">
            <v>1</v>
          </cell>
          <cell r="AL293">
            <v>1</v>
          </cell>
          <cell r="AM293">
            <v>1</v>
          </cell>
          <cell r="AO293">
            <v>1</v>
          </cell>
          <cell r="AT293">
            <v>1</v>
          </cell>
          <cell r="AU293">
            <v>1</v>
          </cell>
          <cell r="AV293">
            <v>1</v>
          </cell>
          <cell r="AW293">
            <v>1</v>
          </cell>
          <cell r="AY293">
            <v>1</v>
          </cell>
          <cell r="AZ293">
            <v>1</v>
          </cell>
        </row>
        <row r="294">
          <cell r="A294" t="str">
            <v>3019259-6</v>
          </cell>
          <cell r="B294" t="str">
            <v xml:space="preserve"> CN,ﾊ-ﾈｽ KWN-1922 ﾆｼ</v>
          </cell>
          <cell r="AB294">
            <v>1</v>
          </cell>
          <cell r="AC294">
            <v>1</v>
          </cell>
          <cell r="AH294">
            <v>1</v>
          </cell>
          <cell r="AI294">
            <v>1</v>
          </cell>
          <cell r="AJ294">
            <v>1</v>
          </cell>
          <cell r="AK294">
            <v>1</v>
          </cell>
          <cell r="AV294">
            <v>1</v>
          </cell>
          <cell r="AW294">
            <v>1</v>
          </cell>
        </row>
        <row r="295">
          <cell r="A295" t="str">
            <v>3019260-0</v>
          </cell>
          <cell r="B295" t="str">
            <v xml:space="preserve"> CN,ﾊ-ﾈｽ KWN-1923 ﾆｼ</v>
          </cell>
          <cell r="AB295">
            <v>1</v>
          </cell>
          <cell r="AC295">
            <v>1</v>
          </cell>
          <cell r="AD295">
            <v>1</v>
          </cell>
          <cell r="AE295">
            <v>1</v>
          </cell>
          <cell r="AH295">
            <v>1</v>
          </cell>
          <cell r="AI295">
            <v>1</v>
          </cell>
          <cell r="AJ295">
            <v>1</v>
          </cell>
          <cell r="AK295">
            <v>1</v>
          </cell>
          <cell r="AV295">
            <v>1</v>
          </cell>
          <cell r="AW295">
            <v>1</v>
          </cell>
          <cell r="AX295">
            <v>1</v>
          </cell>
          <cell r="AY295">
            <v>1</v>
          </cell>
        </row>
        <row r="296">
          <cell r="A296" t="str">
            <v>3019261-8</v>
          </cell>
          <cell r="B296" t="str">
            <v xml:space="preserve"> CN,ﾊ-ﾈｽ KWN-1924 ﾆｼ</v>
          </cell>
          <cell r="AP296">
            <v>2</v>
          </cell>
          <cell r="AQ296">
            <v>2</v>
          </cell>
          <cell r="AR296">
            <v>2</v>
          </cell>
          <cell r="AS296">
            <v>2</v>
          </cell>
        </row>
        <row r="297">
          <cell r="A297" t="str">
            <v>3019296-0</v>
          </cell>
          <cell r="B297" t="str">
            <v xml:space="preserve"> CN,ﾊ-ﾈｽ KWN-1925 ﾆｼ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1</v>
          </cell>
          <cell r="AJ297">
            <v>1</v>
          </cell>
          <cell r="AK297">
            <v>1</v>
          </cell>
          <cell r="AL297">
            <v>1</v>
          </cell>
          <cell r="AM297">
            <v>1</v>
          </cell>
          <cell r="AO297">
            <v>1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Y297">
            <v>1</v>
          </cell>
          <cell r="AZ297">
            <v>1</v>
          </cell>
        </row>
        <row r="298">
          <cell r="A298" t="str">
            <v>3019297-9</v>
          </cell>
          <cell r="B298" t="str">
            <v xml:space="preserve"> ｾﾝｻ KSX-54A-8M-OM2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J298">
            <v>1</v>
          </cell>
          <cell r="AK298">
            <v>1</v>
          </cell>
          <cell r="AL298">
            <v>1</v>
          </cell>
          <cell r="AM298">
            <v>1</v>
          </cell>
          <cell r="AO298">
            <v>1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Y298">
            <v>1</v>
          </cell>
          <cell r="AZ298">
            <v>1</v>
          </cell>
        </row>
        <row r="299">
          <cell r="A299" t="str">
            <v>3019299-5</v>
          </cell>
          <cell r="B299" t="str">
            <v xml:space="preserve"> ﾃﾞﾝｹﾞﾝ TY052C ﾕﾀｶ ﾃ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1</v>
          </cell>
          <cell r="AJ299">
            <v>1</v>
          </cell>
          <cell r="AK299">
            <v>1</v>
          </cell>
          <cell r="AL299">
            <v>1</v>
          </cell>
          <cell r="AO299">
            <v>1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1</v>
          </cell>
          <cell r="AY299">
            <v>1</v>
          </cell>
          <cell r="AZ299">
            <v>1</v>
          </cell>
        </row>
        <row r="300">
          <cell r="A300" t="str">
            <v>3019736-9</v>
          </cell>
          <cell r="B300" t="str">
            <v xml:space="preserve"> ﾓ-ﾀ 103H5209-0243 ｻ</v>
          </cell>
          <cell r="C300">
            <v>3</v>
          </cell>
          <cell r="E300">
            <v>3</v>
          </cell>
          <cell r="F300">
            <v>2</v>
          </cell>
          <cell r="G300">
            <v>3</v>
          </cell>
          <cell r="H300">
            <v>3</v>
          </cell>
          <cell r="I300">
            <v>3</v>
          </cell>
          <cell r="J300">
            <v>3</v>
          </cell>
          <cell r="K300">
            <v>3</v>
          </cell>
          <cell r="M300">
            <v>2</v>
          </cell>
          <cell r="N300">
            <v>2</v>
          </cell>
          <cell r="P300">
            <v>2</v>
          </cell>
          <cell r="Q300">
            <v>3</v>
          </cell>
          <cell r="R300">
            <v>3</v>
          </cell>
          <cell r="S300">
            <v>2</v>
          </cell>
          <cell r="T300">
            <v>2</v>
          </cell>
          <cell r="W300">
            <v>2</v>
          </cell>
          <cell r="Y300">
            <v>3</v>
          </cell>
          <cell r="Z300">
            <v>1</v>
          </cell>
          <cell r="AA300">
            <v>1</v>
          </cell>
          <cell r="AB300">
            <v>1</v>
          </cell>
          <cell r="AC300">
            <v>1</v>
          </cell>
          <cell r="AD300">
            <v>1</v>
          </cell>
          <cell r="AE300">
            <v>1</v>
          </cell>
          <cell r="AF300">
            <v>1</v>
          </cell>
          <cell r="AG300">
            <v>1</v>
          </cell>
          <cell r="AH300">
            <v>1</v>
          </cell>
          <cell r="AI300">
            <v>1</v>
          </cell>
          <cell r="AJ300">
            <v>1</v>
          </cell>
          <cell r="AK300">
            <v>1</v>
          </cell>
          <cell r="AL300">
            <v>1</v>
          </cell>
          <cell r="AM300">
            <v>1</v>
          </cell>
          <cell r="AN300">
            <v>1</v>
          </cell>
          <cell r="AO300">
            <v>1</v>
          </cell>
          <cell r="AT300">
            <v>1</v>
          </cell>
          <cell r="AU300">
            <v>1</v>
          </cell>
          <cell r="AV300">
            <v>1</v>
          </cell>
          <cell r="AW300">
            <v>1</v>
          </cell>
          <cell r="AY300">
            <v>1</v>
          </cell>
          <cell r="AZ300">
            <v>1</v>
          </cell>
          <cell r="BA300">
            <v>2</v>
          </cell>
        </row>
        <row r="301">
          <cell r="A301" t="str">
            <v>3019737-7</v>
          </cell>
          <cell r="B301" t="str">
            <v xml:space="preserve"> ﾓ-ﾀ 103-5208-0742 ｻ</v>
          </cell>
          <cell r="C301">
            <v>3</v>
          </cell>
          <cell r="E301">
            <v>3</v>
          </cell>
          <cell r="F301">
            <v>2</v>
          </cell>
          <cell r="G301">
            <v>3</v>
          </cell>
          <cell r="H301">
            <v>3</v>
          </cell>
          <cell r="I301">
            <v>3</v>
          </cell>
          <cell r="J301">
            <v>3</v>
          </cell>
          <cell r="K301">
            <v>3</v>
          </cell>
          <cell r="M301">
            <v>2</v>
          </cell>
          <cell r="N301">
            <v>2</v>
          </cell>
          <cell r="P301">
            <v>2</v>
          </cell>
          <cell r="Q301">
            <v>3</v>
          </cell>
          <cell r="R301">
            <v>3</v>
          </cell>
          <cell r="S301">
            <v>2</v>
          </cell>
          <cell r="T301">
            <v>2</v>
          </cell>
          <cell r="W301">
            <v>2</v>
          </cell>
          <cell r="Y301">
            <v>3</v>
          </cell>
          <cell r="Z301">
            <v>1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1</v>
          </cell>
          <cell r="AF301">
            <v>1</v>
          </cell>
          <cell r="AG301">
            <v>1</v>
          </cell>
          <cell r="AH301">
            <v>1</v>
          </cell>
          <cell r="AI301">
            <v>1</v>
          </cell>
          <cell r="AJ301">
            <v>1</v>
          </cell>
          <cell r="AK301">
            <v>1</v>
          </cell>
          <cell r="AL301">
            <v>1</v>
          </cell>
          <cell r="AM301">
            <v>1</v>
          </cell>
          <cell r="AN301">
            <v>1</v>
          </cell>
          <cell r="AO301">
            <v>1</v>
          </cell>
          <cell r="AT301">
            <v>1</v>
          </cell>
          <cell r="AU301">
            <v>1</v>
          </cell>
          <cell r="AV301">
            <v>1</v>
          </cell>
          <cell r="AW301">
            <v>1</v>
          </cell>
          <cell r="AY301">
            <v>1</v>
          </cell>
          <cell r="AZ301">
            <v>1</v>
          </cell>
          <cell r="BA301">
            <v>2</v>
          </cell>
        </row>
        <row r="302">
          <cell r="A302" t="str">
            <v>3019738-5</v>
          </cell>
          <cell r="B302" t="str">
            <v xml:space="preserve"> ﾓ-ﾀ 103-5205-0843 ｻ</v>
          </cell>
          <cell r="E302">
            <v>3</v>
          </cell>
          <cell r="F302">
            <v>2</v>
          </cell>
          <cell r="K302">
            <v>3</v>
          </cell>
          <cell r="P302">
            <v>2</v>
          </cell>
          <cell r="S302">
            <v>2</v>
          </cell>
          <cell r="AB302">
            <v>1</v>
          </cell>
          <cell r="AC302">
            <v>1</v>
          </cell>
          <cell r="AH302">
            <v>1</v>
          </cell>
          <cell r="AI302">
            <v>1</v>
          </cell>
          <cell r="AJ302">
            <v>1</v>
          </cell>
          <cell r="AK302">
            <v>1</v>
          </cell>
          <cell r="AN302">
            <v>1</v>
          </cell>
          <cell r="AV302">
            <v>1</v>
          </cell>
          <cell r="AW302">
            <v>1</v>
          </cell>
          <cell r="BA302">
            <v>2</v>
          </cell>
        </row>
        <row r="303">
          <cell r="A303" t="str">
            <v>3019739-3</v>
          </cell>
          <cell r="B303" t="str">
            <v xml:space="preserve"> ﾓ-ﾀ 103-5205-0842 ｻ</v>
          </cell>
          <cell r="E303">
            <v>3</v>
          </cell>
          <cell r="F303">
            <v>2</v>
          </cell>
          <cell r="G303">
            <v>3</v>
          </cell>
          <cell r="H303">
            <v>3</v>
          </cell>
          <cell r="K303">
            <v>3</v>
          </cell>
          <cell r="P303">
            <v>2</v>
          </cell>
          <cell r="S303">
            <v>2</v>
          </cell>
          <cell r="AB303">
            <v>1</v>
          </cell>
          <cell r="AC303">
            <v>1</v>
          </cell>
          <cell r="AD303">
            <v>1</v>
          </cell>
          <cell r="AE303">
            <v>1</v>
          </cell>
          <cell r="AH303">
            <v>1</v>
          </cell>
          <cell r="AI303">
            <v>1</v>
          </cell>
          <cell r="AJ303">
            <v>1</v>
          </cell>
          <cell r="AK303">
            <v>1</v>
          </cell>
          <cell r="AN303">
            <v>1</v>
          </cell>
          <cell r="AV303">
            <v>1</v>
          </cell>
          <cell r="AW303">
            <v>1</v>
          </cell>
          <cell r="AX303">
            <v>1</v>
          </cell>
          <cell r="AY303">
            <v>1</v>
          </cell>
          <cell r="BA303">
            <v>2</v>
          </cell>
        </row>
        <row r="304">
          <cell r="A304" t="str">
            <v>3019740-7</v>
          </cell>
          <cell r="B304" t="str">
            <v xml:space="preserve"> ﾓ-ﾀ 103H5209-0242 ｻ</v>
          </cell>
          <cell r="D304">
            <v>6</v>
          </cell>
          <cell r="L304">
            <v>6</v>
          </cell>
          <cell r="O304">
            <v>4</v>
          </cell>
          <cell r="U304">
            <v>4</v>
          </cell>
          <cell r="V304">
            <v>4</v>
          </cell>
          <cell r="X304">
            <v>4</v>
          </cell>
          <cell r="AP304">
            <v>2</v>
          </cell>
          <cell r="AQ304">
            <v>2</v>
          </cell>
          <cell r="AR304">
            <v>2</v>
          </cell>
          <cell r="AS304">
            <v>2</v>
          </cell>
        </row>
        <row r="305">
          <cell r="A305" t="str">
            <v>3308440-9</v>
          </cell>
          <cell r="B305" t="str">
            <v xml:space="preserve"> ｼ-ﾄ,ﾄﾂﾌﾟ PCB M2504-</v>
          </cell>
          <cell r="C305">
            <v>3</v>
          </cell>
          <cell r="E305">
            <v>3</v>
          </cell>
          <cell r="F305">
            <v>2</v>
          </cell>
          <cell r="G305">
            <v>3</v>
          </cell>
          <cell r="H305">
            <v>3</v>
          </cell>
          <cell r="I305">
            <v>3</v>
          </cell>
          <cell r="J305">
            <v>3</v>
          </cell>
          <cell r="K305">
            <v>3</v>
          </cell>
          <cell r="M305">
            <v>2</v>
          </cell>
          <cell r="N305">
            <v>2</v>
          </cell>
          <cell r="P305">
            <v>2</v>
          </cell>
          <cell r="Q305">
            <v>3</v>
          </cell>
          <cell r="R305">
            <v>3</v>
          </cell>
          <cell r="S305">
            <v>2</v>
          </cell>
          <cell r="T305">
            <v>2</v>
          </cell>
          <cell r="W305">
            <v>2</v>
          </cell>
          <cell r="Y305">
            <v>3</v>
          </cell>
          <cell r="Z305">
            <v>1</v>
          </cell>
          <cell r="AA305">
            <v>1</v>
          </cell>
          <cell r="AB305">
            <v>1</v>
          </cell>
          <cell r="AC305">
            <v>1</v>
          </cell>
          <cell r="AD305">
            <v>1</v>
          </cell>
          <cell r="AE305">
            <v>1</v>
          </cell>
          <cell r="AF305">
            <v>1</v>
          </cell>
          <cell r="AG305">
            <v>1</v>
          </cell>
          <cell r="AH305">
            <v>1</v>
          </cell>
          <cell r="AI305">
            <v>1</v>
          </cell>
          <cell r="AJ305">
            <v>1</v>
          </cell>
          <cell r="AK305">
            <v>1</v>
          </cell>
          <cell r="AL305">
            <v>1</v>
          </cell>
          <cell r="AN305">
            <v>1</v>
          </cell>
          <cell r="AO305">
            <v>1</v>
          </cell>
          <cell r="AT305">
            <v>1</v>
          </cell>
          <cell r="AU305">
            <v>1</v>
          </cell>
          <cell r="AV305">
            <v>1</v>
          </cell>
          <cell r="AW305">
            <v>1</v>
          </cell>
          <cell r="AX305">
            <v>1</v>
          </cell>
          <cell r="AY305">
            <v>1</v>
          </cell>
          <cell r="AZ305">
            <v>1</v>
          </cell>
          <cell r="BA305">
            <v>2</v>
          </cell>
        </row>
        <row r="306">
          <cell r="A306" t="str">
            <v>3311761-7</v>
          </cell>
          <cell r="B306" t="str">
            <v xml:space="preserve"> ｶﾞｲﾄﾞ,ﾘｼﾞｴｸﾄ(1) M25</v>
          </cell>
          <cell r="C306">
            <v>3</v>
          </cell>
          <cell r="E306">
            <v>3</v>
          </cell>
          <cell r="F306">
            <v>2</v>
          </cell>
          <cell r="G306">
            <v>3</v>
          </cell>
          <cell r="H306">
            <v>3</v>
          </cell>
          <cell r="I306">
            <v>3</v>
          </cell>
          <cell r="J306">
            <v>3</v>
          </cell>
          <cell r="K306">
            <v>3</v>
          </cell>
          <cell r="M306">
            <v>2</v>
          </cell>
          <cell r="N306">
            <v>2</v>
          </cell>
          <cell r="P306">
            <v>2</v>
          </cell>
          <cell r="Q306">
            <v>3</v>
          </cell>
          <cell r="R306">
            <v>3</v>
          </cell>
          <cell r="S306">
            <v>2</v>
          </cell>
          <cell r="T306">
            <v>2</v>
          </cell>
          <cell r="W306">
            <v>2</v>
          </cell>
          <cell r="Y306">
            <v>3</v>
          </cell>
          <cell r="Z306">
            <v>1</v>
          </cell>
          <cell r="AA306">
            <v>1</v>
          </cell>
          <cell r="AB306">
            <v>1</v>
          </cell>
          <cell r="AC306">
            <v>1</v>
          </cell>
          <cell r="AD306">
            <v>1</v>
          </cell>
          <cell r="AE306">
            <v>1</v>
          </cell>
          <cell r="AF306">
            <v>1</v>
          </cell>
          <cell r="AG306">
            <v>1</v>
          </cell>
          <cell r="AH306">
            <v>1</v>
          </cell>
          <cell r="AI306">
            <v>1</v>
          </cell>
          <cell r="AJ306">
            <v>1</v>
          </cell>
          <cell r="AK306">
            <v>1</v>
          </cell>
          <cell r="AL306">
            <v>1</v>
          </cell>
          <cell r="AM306">
            <v>1</v>
          </cell>
          <cell r="AN306">
            <v>1</v>
          </cell>
          <cell r="AO306">
            <v>1</v>
          </cell>
          <cell r="AT306">
            <v>1</v>
          </cell>
          <cell r="AU306">
            <v>1</v>
          </cell>
          <cell r="AV306">
            <v>1</v>
          </cell>
          <cell r="AW306">
            <v>1</v>
          </cell>
          <cell r="AY306">
            <v>1</v>
          </cell>
          <cell r="AZ306">
            <v>1</v>
          </cell>
          <cell r="BA306">
            <v>2</v>
          </cell>
        </row>
        <row r="307">
          <cell r="A307" t="str">
            <v>3311763-3</v>
          </cell>
          <cell r="B307" t="str">
            <v xml:space="preserve"> ｶﾞｲﾄﾞ,ﾘｼﾞｴｸﾄ(2) M25</v>
          </cell>
          <cell r="C307">
            <v>3</v>
          </cell>
          <cell r="E307">
            <v>3</v>
          </cell>
          <cell r="F307">
            <v>2</v>
          </cell>
          <cell r="G307">
            <v>3</v>
          </cell>
          <cell r="H307">
            <v>3</v>
          </cell>
          <cell r="I307">
            <v>3</v>
          </cell>
          <cell r="J307">
            <v>3</v>
          </cell>
          <cell r="K307">
            <v>3</v>
          </cell>
          <cell r="M307">
            <v>2</v>
          </cell>
          <cell r="N307">
            <v>2</v>
          </cell>
          <cell r="P307">
            <v>2</v>
          </cell>
          <cell r="Q307">
            <v>3</v>
          </cell>
          <cell r="R307">
            <v>3</v>
          </cell>
          <cell r="S307">
            <v>2</v>
          </cell>
          <cell r="T307">
            <v>2</v>
          </cell>
          <cell r="W307">
            <v>2</v>
          </cell>
          <cell r="Y307">
            <v>3</v>
          </cell>
          <cell r="Z307">
            <v>1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1</v>
          </cell>
          <cell r="AF307">
            <v>1</v>
          </cell>
          <cell r="AG307">
            <v>1</v>
          </cell>
          <cell r="AH307">
            <v>1</v>
          </cell>
          <cell r="AI307">
            <v>1</v>
          </cell>
          <cell r="AJ307">
            <v>1</v>
          </cell>
          <cell r="AK307">
            <v>1</v>
          </cell>
          <cell r="AL307">
            <v>1</v>
          </cell>
          <cell r="AM307">
            <v>1</v>
          </cell>
          <cell r="AN307">
            <v>1</v>
          </cell>
          <cell r="AO307">
            <v>1</v>
          </cell>
          <cell r="AT307">
            <v>1</v>
          </cell>
          <cell r="AU307">
            <v>1</v>
          </cell>
          <cell r="AV307">
            <v>1</v>
          </cell>
          <cell r="AW307">
            <v>1</v>
          </cell>
          <cell r="AY307">
            <v>1</v>
          </cell>
          <cell r="AZ307">
            <v>1</v>
          </cell>
          <cell r="BA307">
            <v>2</v>
          </cell>
        </row>
        <row r="308">
          <cell r="A308" t="str">
            <v>3311768-4</v>
          </cell>
          <cell r="B308" t="str">
            <v xml:space="preserve"> ｶﾞｲﾄﾞ,ﾍﾂﾄﾞ M2504-2</v>
          </cell>
          <cell r="C308">
            <v>3</v>
          </cell>
          <cell r="E308">
            <v>3</v>
          </cell>
          <cell r="F308">
            <v>2</v>
          </cell>
          <cell r="G308">
            <v>3</v>
          </cell>
          <cell r="H308">
            <v>3</v>
          </cell>
          <cell r="I308">
            <v>3</v>
          </cell>
          <cell r="J308">
            <v>3</v>
          </cell>
          <cell r="K308">
            <v>3</v>
          </cell>
          <cell r="M308">
            <v>2</v>
          </cell>
          <cell r="N308">
            <v>2</v>
          </cell>
          <cell r="P308">
            <v>2</v>
          </cell>
          <cell r="Q308">
            <v>3</v>
          </cell>
          <cell r="R308">
            <v>3</v>
          </cell>
          <cell r="S308">
            <v>2</v>
          </cell>
          <cell r="T308">
            <v>2</v>
          </cell>
          <cell r="W308">
            <v>2</v>
          </cell>
          <cell r="Y308">
            <v>3</v>
          </cell>
          <cell r="Z308">
            <v>1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1</v>
          </cell>
          <cell r="AF308">
            <v>1</v>
          </cell>
          <cell r="AG308">
            <v>1</v>
          </cell>
          <cell r="AH308">
            <v>1</v>
          </cell>
          <cell r="AI308">
            <v>1</v>
          </cell>
          <cell r="AJ308">
            <v>1</v>
          </cell>
          <cell r="AK308">
            <v>1</v>
          </cell>
          <cell r="AL308">
            <v>1</v>
          </cell>
          <cell r="AM308">
            <v>1</v>
          </cell>
          <cell r="AN308">
            <v>1</v>
          </cell>
          <cell r="AO308">
            <v>1</v>
          </cell>
          <cell r="AT308">
            <v>1</v>
          </cell>
          <cell r="AU308">
            <v>1</v>
          </cell>
          <cell r="AV308">
            <v>1</v>
          </cell>
          <cell r="AW308">
            <v>1</v>
          </cell>
          <cell r="AY308">
            <v>1</v>
          </cell>
          <cell r="AZ308">
            <v>1</v>
          </cell>
          <cell r="BA308">
            <v>2</v>
          </cell>
        </row>
        <row r="309">
          <cell r="A309" t="str">
            <v>3311770-6</v>
          </cell>
          <cell r="B309" t="str">
            <v xml:space="preserve"> ｶﾞｲﾄﾞ,ｼﾞﾖｲﾝﾄ M2504-</v>
          </cell>
          <cell r="C309">
            <v>3</v>
          </cell>
          <cell r="E309">
            <v>3</v>
          </cell>
          <cell r="F309">
            <v>2</v>
          </cell>
          <cell r="G309">
            <v>3</v>
          </cell>
          <cell r="H309">
            <v>3</v>
          </cell>
          <cell r="I309">
            <v>3</v>
          </cell>
          <cell r="J309">
            <v>3</v>
          </cell>
          <cell r="K309">
            <v>3</v>
          </cell>
          <cell r="M309">
            <v>2</v>
          </cell>
          <cell r="N309">
            <v>2</v>
          </cell>
          <cell r="P309">
            <v>2</v>
          </cell>
          <cell r="Q309">
            <v>3</v>
          </cell>
          <cell r="R309">
            <v>3</v>
          </cell>
          <cell r="S309">
            <v>2</v>
          </cell>
          <cell r="T309">
            <v>2</v>
          </cell>
          <cell r="W309">
            <v>2</v>
          </cell>
          <cell r="Y309">
            <v>3</v>
          </cell>
          <cell r="Z309">
            <v>1</v>
          </cell>
          <cell r="AA309">
            <v>1</v>
          </cell>
          <cell r="AB309">
            <v>1</v>
          </cell>
          <cell r="AC309">
            <v>1</v>
          </cell>
          <cell r="AD309">
            <v>1</v>
          </cell>
          <cell r="AE309">
            <v>1</v>
          </cell>
          <cell r="AF309">
            <v>1</v>
          </cell>
          <cell r="AG309">
            <v>1</v>
          </cell>
          <cell r="AH309">
            <v>1</v>
          </cell>
          <cell r="AI309">
            <v>1</v>
          </cell>
          <cell r="AJ309">
            <v>1</v>
          </cell>
          <cell r="AK309">
            <v>1</v>
          </cell>
          <cell r="AL309">
            <v>1</v>
          </cell>
          <cell r="AM309">
            <v>1</v>
          </cell>
          <cell r="AN309">
            <v>1</v>
          </cell>
          <cell r="AO309">
            <v>1</v>
          </cell>
          <cell r="AT309">
            <v>1</v>
          </cell>
          <cell r="AU309">
            <v>1</v>
          </cell>
          <cell r="AV309">
            <v>1</v>
          </cell>
          <cell r="AW309">
            <v>1</v>
          </cell>
          <cell r="AY309">
            <v>1</v>
          </cell>
          <cell r="AZ309">
            <v>1</v>
          </cell>
          <cell r="BA309">
            <v>2</v>
          </cell>
        </row>
        <row r="310">
          <cell r="A310" t="str">
            <v>3311772-2</v>
          </cell>
          <cell r="B310" t="str">
            <v xml:space="preserve"> ｶﾞｲﾄﾞ,ｹ-ﾌﾞﾙ ｳｴ M250</v>
          </cell>
          <cell r="C310">
            <v>3</v>
          </cell>
          <cell r="E310">
            <v>3</v>
          </cell>
          <cell r="F310">
            <v>2</v>
          </cell>
          <cell r="G310">
            <v>3</v>
          </cell>
          <cell r="H310">
            <v>3</v>
          </cell>
          <cell r="I310">
            <v>3</v>
          </cell>
          <cell r="J310">
            <v>3</v>
          </cell>
          <cell r="K310">
            <v>3</v>
          </cell>
          <cell r="M310">
            <v>2</v>
          </cell>
          <cell r="N310">
            <v>2</v>
          </cell>
          <cell r="P310">
            <v>2</v>
          </cell>
          <cell r="Q310">
            <v>3</v>
          </cell>
          <cell r="R310">
            <v>3</v>
          </cell>
          <cell r="S310">
            <v>2</v>
          </cell>
          <cell r="T310">
            <v>2</v>
          </cell>
          <cell r="W310">
            <v>2</v>
          </cell>
          <cell r="Y310">
            <v>3</v>
          </cell>
          <cell r="AN310">
            <v>1</v>
          </cell>
          <cell r="BA310">
            <v>2</v>
          </cell>
        </row>
        <row r="311">
          <cell r="A311" t="str">
            <v>3311773-0</v>
          </cell>
          <cell r="B311" t="str">
            <v xml:space="preserve"> ﾌﾞﾗｹﾂﾄ,ｾﾝｻ(S33L) M2</v>
          </cell>
          <cell r="C311">
            <v>3</v>
          </cell>
          <cell r="E311">
            <v>3</v>
          </cell>
          <cell r="F311">
            <v>2</v>
          </cell>
          <cell r="G311">
            <v>3</v>
          </cell>
          <cell r="H311">
            <v>3</v>
          </cell>
          <cell r="I311">
            <v>3</v>
          </cell>
          <cell r="J311">
            <v>3</v>
          </cell>
          <cell r="K311">
            <v>3</v>
          </cell>
          <cell r="M311">
            <v>2</v>
          </cell>
          <cell r="N311">
            <v>2</v>
          </cell>
          <cell r="P311">
            <v>2</v>
          </cell>
          <cell r="Q311">
            <v>3</v>
          </cell>
          <cell r="R311">
            <v>3</v>
          </cell>
          <cell r="S311">
            <v>2</v>
          </cell>
          <cell r="T311">
            <v>2</v>
          </cell>
          <cell r="W311">
            <v>2</v>
          </cell>
          <cell r="Y311">
            <v>3</v>
          </cell>
          <cell r="AN311">
            <v>1</v>
          </cell>
          <cell r="BA311">
            <v>2</v>
          </cell>
        </row>
        <row r="312">
          <cell r="A312" t="str">
            <v>3311778-1</v>
          </cell>
          <cell r="B312" t="str">
            <v xml:space="preserve"> ｶﾞｲﾄﾞ(1) M2508-1</v>
          </cell>
          <cell r="D312">
            <v>6</v>
          </cell>
          <cell r="L312">
            <v>6</v>
          </cell>
          <cell r="O312">
            <v>4</v>
          </cell>
          <cell r="U312">
            <v>4</v>
          </cell>
          <cell r="V312">
            <v>4</v>
          </cell>
          <cell r="X312">
            <v>4</v>
          </cell>
          <cell r="AP312">
            <v>2</v>
          </cell>
          <cell r="AQ312">
            <v>2</v>
          </cell>
          <cell r="AR312">
            <v>2</v>
          </cell>
          <cell r="AS312">
            <v>2</v>
          </cell>
        </row>
        <row r="313">
          <cell r="A313" t="str">
            <v>3311779-0</v>
          </cell>
          <cell r="B313" t="str">
            <v xml:space="preserve"> ｶﾞｲﾄﾞ(2) M2508-1</v>
          </cell>
          <cell r="D313">
            <v>6</v>
          </cell>
          <cell r="L313">
            <v>6</v>
          </cell>
          <cell r="O313">
            <v>4</v>
          </cell>
          <cell r="U313">
            <v>4</v>
          </cell>
          <cell r="V313">
            <v>4</v>
          </cell>
          <cell r="X313">
            <v>4</v>
          </cell>
          <cell r="AP313">
            <v>2</v>
          </cell>
          <cell r="AQ313">
            <v>2</v>
          </cell>
          <cell r="AR313">
            <v>2</v>
          </cell>
          <cell r="AS313">
            <v>2</v>
          </cell>
        </row>
        <row r="314">
          <cell r="A314" t="str">
            <v>3311780-3</v>
          </cell>
          <cell r="B314" t="str">
            <v xml:space="preserve"> ｶﾞｲﾄﾞ(3) M2508-1</v>
          </cell>
          <cell r="D314">
            <v>6</v>
          </cell>
          <cell r="L314">
            <v>6</v>
          </cell>
          <cell r="O314">
            <v>4</v>
          </cell>
          <cell r="U314">
            <v>4</v>
          </cell>
          <cell r="V314">
            <v>4</v>
          </cell>
          <cell r="X314">
            <v>4</v>
          </cell>
          <cell r="AP314">
            <v>2</v>
          </cell>
          <cell r="AQ314">
            <v>2</v>
          </cell>
          <cell r="AR314">
            <v>2</v>
          </cell>
          <cell r="AS314">
            <v>2</v>
          </cell>
        </row>
        <row r="315">
          <cell r="A315" t="str">
            <v>3311784-6</v>
          </cell>
          <cell r="B315" t="str">
            <v xml:space="preserve"> ｶﾞｲﾄﾞ,ｾﾊﾟﾚ-ﾄ M2504-</v>
          </cell>
          <cell r="C315">
            <v>3</v>
          </cell>
          <cell r="E315">
            <v>3</v>
          </cell>
          <cell r="F315">
            <v>2</v>
          </cell>
          <cell r="G315">
            <v>3</v>
          </cell>
          <cell r="H315">
            <v>3</v>
          </cell>
          <cell r="I315">
            <v>3</v>
          </cell>
          <cell r="J315">
            <v>3</v>
          </cell>
          <cell r="K315">
            <v>3</v>
          </cell>
          <cell r="M315">
            <v>2</v>
          </cell>
          <cell r="N315">
            <v>2</v>
          </cell>
          <cell r="P315">
            <v>2</v>
          </cell>
          <cell r="Q315">
            <v>3</v>
          </cell>
          <cell r="R315">
            <v>3</v>
          </cell>
          <cell r="S315">
            <v>2</v>
          </cell>
          <cell r="T315">
            <v>2</v>
          </cell>
          <cell r="W315">
            <v>2</v>
          </cell>
          <cell r="Y315">
            <v>3</v>
          </cell>
          <cell r="Z315">
            <v>1</v>
          </cell>
          <cell r="AA315">
            <v>1</v>
          </cell>
          <cell r="AB315">
            <v>1</v>
          </cell>
          <cell r="AC315">
            <v>1</v>
          </cell>
          <cell r="AD315">
            <v>1</v>
          </cell>
          <cell r="AE315">
            <v>1</v>
          </cell>
          <cell r="AF315">
            <v>1</v>
          </cell>
          <cell r="AG315">
            <v>1</v>
          </cell>
          <cell r="AH315">
            <v>1</v>
          </cell>
          <cell r="AI315">
            <v>1</v>
          </cell>
          <cell r="AJ315">
            <v>1</v>
          </cell>
          <cell r="AK315">
            <v>1</v>
          </cell>
          <cell r="AL315">
            <v>1</v>
          </cell>
          <cell r="AM315">
            <v>1</v>
          </cell>
          <cell r="AN315">
            <v>1</v>
          </cell>
          <cell r="AO315">
            <v>1</v>
          </cell>
          <cell r="AT315">
            <v>1</v>
          </cell>
          <cell r="AU315">
            <v>1</v>
          </cell>
          <cell r="AV315">
            <v>1</v>
          </cell>
          <cell r="AW315">
            <v>1</v>
          </cell>
          <cell r="AY315">
            <v>1</v>
          </cell>
          <cell r="AZ315">
            <v>1</v>
          </cell>
          <cell r="BA315">
            <v>2</v>
          </cell>
        </row>
        <row r="316">
          <cell r="A316" t="str">
            <v>3311787-0</v>
          </cell>
          <cell r="B316" t="str">
            <v xml:space="preserve"> ｶﾞｲﾄﾞ,ｾﾝｻ(1) M2504M</v>
          </cell>
          <cell r="C316">
            <v>3</v>
          </cell>
          <cell r="E316">
            <v>3</v>
          </cell>
          <cell r="F316">
            <v>2</v>
          </cell>
          <cell r="G316">
            <v>3</v>
          </cell>
          <cell r="H316">
            <v>3</v>
          </cell>
          <cell r="I316">
            <v>3</v>
          </cell>
          <cell r="J316">
            <v>3</v>
          </cell>
          <cell r="K316">
            <v>3</v>
          </cell>
          <cell r="M316">
            <v>2</v>
          </cell>
          <cell r="N316">
            <v>2</v>
          </cell>
          <cell r="P316">
            <v>2</v>
          </cell>
          <cell r="Q316">
            <v>3</v>
          </cell>
          <cell r="R316">
            <v>3</v>
          </cell>
          <cell r="S316">
            <v>2</v>
          </cell>
          <cell r="T316">
            <v>2</v>
          </cell>
          <cell r="W316">
            <v>2</v>
          </cell>
          <cell r="Y316">
            <v>3</v>
          </cell>
          <cell r="Z316">
            <v>1</v>
          </cell>
          <cell r="AA316">
            <v>1</v>
          </cell>
          <cell r="AB316">
            <v>1</v>
          </cell>
          <cell r="AC316">
            <v>1</v>
          </cell>
          <cell r="AD316">
            <v>1</v>
          </cell>
          <cell r="AE316">
            <v>1</v>
          </cell>
          <cell r="AF316">
            <v>1</v>
          </cell>
          <cell r="AG316">
            <v>1</v>
          </cell>
          <cell r="AH316">
            <v>1</v>
          </cell>
          <cell r="AI316">
            <v>1</v>
          </cell>
          <cell r="AJ316">
            <v>1</v>
          </cell>
          <cell r="AK316">
            <v>1</v>
          </cell>
          <cell r="AL316">
            <v>1</v>
          </cell>
          <cell r="AM316">
            <v>1</v>
          </cell>
          <cell r="AN316">
            <v>1</v>
          </cell>
          <cell r="AO316">
            <v>1</v>
          </cell>
          <cell r="AT316">
            <v>1</v>
          </cell>
          <cell r="AU316">
            <v>1</v>
          </cell>
          <cell r="AV316">
            <v>1</v>
          </cell>
          <cell r="AW316">
            <v>1</v>
          </cell>
          <cell r="AY316">
            <v>1</v>
          </cell>
          <cell r="AZ316">
            <v>1</v>
          </cell>
          <cell r="BA316">
            <v>2</v>
          </cell>
        </row>
        <row r="317">
          <cell r="A317" t="str">
            <v>3311788-9</v>
          </cell>
          <cell r="B317" t="str">
            <v xml:space="preserve"> ﾌﾀ,ｼﾕｳﾉｳ(2) M2504-2</v>
          </cell>
          <cell r="C317">
            <v>3</v>
          </cell>
          <cell r="E317">
            <v>3</v>
          </cell>
          <cell r="F317">
            <v>2</v>
          </cell>
          <cell r="G317">
            <v>3</v>
          </cell>
          <cell r="H317">
            <v>3</v>
          </cell>
          <cell r="I317">
            <v>3</v>
          </cell>
          <cell r="J317">
            <v>3</v>
          </cell>
          <cell r="K317">
            <v>3</v>
          </cell>
          <cell r="M317">
            <v>2</v>
          </cell>
          <cell r="N317">
            <v>2</v>
          </cell>
          <cell r="P317">
            <v>2</v>
          </cell>
          <cell r="Q317">
            <v>3</v>
          </cell>
          <cell r="R317">
            <v>3</v>
          </cell>
          <cell r="S317">
            <v>2</v>
          </cell>
          <cell r="T317">
            <v>2</v>
          </cell>
          <cell r="W317">
            <v>2</v>
          </cell>
          <cell r="Y317">
            <v>3</v>
          </cell>
          <cell r="Z317">
            <v>1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1</v>
          </cell>
          <cell r="AF317">
            <v>1</v>
          </cell>
          <cell r="AG317">
            <v>1</v>
          </cell>
          <cell r="AH317">
            <v>1</v>
          </cell>
          <cell r="AI317">
            <v>1</v>
          </cell>
          <cell r="AJ317">
            <v>1</v>
          </cell>
          <cell r="AK317">
            <v>1</v>
          </cell>
          <cell r="AL317">
            <v>1</v>
          </cell>
          <cell r="AM317">
            <v>1</v>
          </cell>
          <cell r="AN317">
            <v>1</v>
          </cell>
          <cell r="AO317">
            <v>1</v>
          </cell>
          <cell r="AT317">
            <v>1</v>
          </cell>
          <cell r="AU317">
            <v>1</v>
          </cell>
          <cell r="AV317">
            <v>1</v>
          </cell>
          <cell r="AW317">
            <v>1</v>
          </cell>
          <cell r="AY317">
            <v>1</v>
          </cell>
          <cell r="AZ317">
            <v>1</v>
          </cell>
          <cell r="BA317">
            <v>2</v>
          </cell>
        </row>
        <row r="318">
          <cell r="A318" t="str">
            <v>3311789-7</v>
          </cell>
          <cell r="B318" t="str">
            <v xml:space="preserve"> ｶﾞｲﾄﾞ,ｻｲﾄﾞ ｶﾍﾞ(1) M</v>
          </cell>
          <cell r="C318">
            <v>3</v>
          </cell>
          <cell r="E318">
            <v>3</v>
          </cell>
          <cell r="F318">
            <v>2</v>
          </cell>
          <cell r="G318">
            <v>3</v>
          </cell>
          <cell r="H318">
            <v>3</v>
          </cell>
          <cell r="I318">
            <v>3</v>
          </cell>
          <cell r="J318">
            <v>3</v>
          </cell>
          <cell r="K318">
            <v>3</v>
          </cell>
          <cell r="M318">
            <v>2</v>
          </cell>
          <cell r="N318">
            <v>2</v>
          </cell>
          <cell r="P318">
            <v>2</v>
          </cell>
          <cell r="Q318">
            <v>3</v>
          </cell>
          <cell r="R318">
            <v>3</v>
          </cell>
          <cell r="S318">
            <v>2</v>
          </cell>
          <cell r="T318">
            <v>2</v>
          </cell>
          <cell r="W318">
            <v>2</v>
          </cell>
          <cell r="Y318">
            <v>3</v>
          </cell>
          <cell r="Z318">
            <v>1</v>
          </cell>
          <cell r="AA318">
            <v>1</v>
          </cell>
          <cell r="AB318">
            <v>1</v>
          </cell>
          <cell r="AC318">
            <v>1</v>
          </cell>
          <cell r="AD318">
            <v>1</v>
          </cell>
          <cell r="AE318">
            <v>1</v>
          </cell>
          <cell r="AF318">
            <v>1</v>
          </cell>
          <cell r="AG318">
            <v>1</v>
          </cell>
          <cell r="AH318">
            <v>1</v>
          </cell>
          <cell r="AI318">
            <v>1</v>
          </cell>
          <cell r="AJ318">
            <v>1</v>
          </cell>
          <cell r="AK318">
            <v>1</v>
          </cell>
          <cell r="AL318">
            <v>1</v>
          </cell>
          <cell r="AM318">
            <v>1</v>
          </cell>
          <cell r="AN318">
            <v>1</v>
          </cell>
          <cell r="AO318">
            <v>1</v>
          </cell>
          <cell r="AT318">
            <v>1</v>
          </cell>
          <cell r="AU318">
            <v>1</v>
          </cell>
          <cell r="AV318">
            <v>1</v>
          </cell>
          <cell r="AW318">
            <v>1</v>
          </cell>
          <cell r="AY318">
            <v>1</v>
          </cell>
          <cell r="AZ318">
            <v>1</v>
          </cell>
          <cell r="BA318">
            <v>2</v>
          </cell>
        </row>
        <row r="319">
          <cell r="A319" t="str">
            <v>3311790-0</v>
          </cell>
          <cell r="B319" t="str">
            <v xml:space="preserve"> ｶﾞｲﾄﾞ,ｻｲﾄﾞ ｶﾍﾞ(2) M</v>
          </cell>
          <cell r="C319">
            <v>3</v>
          </cell>
          <cell r="E319">
            <v>3</v>
          </cell>
          <cell r="F319">
            <v>2</v>
          </cell>
          <cell r="G319">
            <v>3</v>
          </cell>
          <cell r="H319">
            <v>3</v>
          </cell>
          <cell r="I319">
            <v>3</v>
          </cell>
          <cell r="J319">
            <v>3</v>
          </cell>
          <cell r="K319">
            <v>3</v>
          </cell>
          <cell r="M319">
            <v>2</v>
          </cell>
          <cell r="N319">
            <v>2</v>
          </cell>
          <cell r="P319">
            <v>2</v>
          </cell>
          <cell r="Q319">
            <v>3</v>
          </cell>
          <cell r="R319">
            <v>3</v>
          </cell>
          <cell r="S319">
            <v>2</v>
          </cell>
          <cell r="T319">
            <v>2</v>
          </cell>
          <cell r="W319">
            <v>2</v>
          </cell>
          <cell r="Y319">
            <v>3</v>
          </cell>
          <cell r="Z319">
            <v>1</v>
          </cell>
          <cell r="AA319">
            <v>1</v>
          </cell>
          <cell r="AB319">
            <v>1</v>
          </cell>
          <cell r="AC319">
            <v>1</v>
          </cell>
          <cell r="AD319">
            <v>1</v>
          </cell>
          <cell r="AE319">
            <v>1</v>
          </cell>
          <cell r="AF319">
            <v>1</v>
          </cell>
          <cell r="AG319">
            <v>1</v>
          </cell>
          <cell r="AH319">
            <v>1</v>
          </cell>
          <cell r="AI319">
            <v>1</v>
          </cell>
          <cell r="AJ319">
            <v>1</v>
          </cell>
          <cell r="AK319">
            <v>1</v>
          </cell>
          <cell r="AL319">
            <v>1</v>
          </cell>
          <cell r="AM319">
            <v>1</v>
          </cell>
          <cell r="AN319">
            <v>1</v>
          </cell>
          <cell r="AO319">
            <v>1</v>
          </cell>
          <cell r="AT319">
            <v>1</v>
          </cell>
          <cell r="AU319">
            <v>1</v>
          </cell>
          <cell r="AV319">
            <v>1</v>
          </cell>
          <cell r="AW319">
            <v>1</v>
          </cell>
          <cell r="AY319">
            <v>1</v>
          </cell>
          <cell r="AZ319">
            <v>1</v>
          </cell>
          <cell r="BA319">
            <v>2</v>
          </cell>
        </row>
        <row r="320">
          <cell r="A320" t="str">
            <v>3311791-9</v>
          </cell>
          <cell r="B320" t="str">
            <v>ﾎﾞﾂｸｽ,ﾂﾏﾐ M2504</v>
          </cell>
          <cell r="C320">
            <v>3</v>
          </cell>
          <cell r="D320">
            <v>3</v>
          </cell>
          <cell r="E320">
            <v>3</v>
          </cell>
          <cell r="F320">
            <v>2</v>
          </cell>
          <cell r="G320">
            <v>3</v>
          </cell>
          <cell r="H320">
            <v>3</v>
          </cell>
          <cell r="I320">
            <v>3</v>
          </cell>
          <cell r="J320">
            <v>3</v>
          </cell>
          <cell r="K320">
            <v>3</v>
          </cell>
          <cell r="L320">
            <v>3</v>
          </cell>
          <cell r="M320">
            <v>2</v>
          </cell>
          <cell r="N320">
            <v>2</v>
          </cell>
          <cell r="O320">
            <v>2</v>
          </cell>
          <cell r="P320">
            <v>2</v>
          </cell>
          <cell r="Q320">
            <v>3</v>
          </cell>
          <cell r="R320">
            <v>3</v>
          </cell>
          <cell r="S320">
            <v>2</v>
          </cell>
          <cell r="T320">
            <v>2</v>
          </cell>
          <cell r="U320">
            <v>2</v>
          </cell>
          <cell r="V320">
            <v>2</v>
          </cell>
          <cell r="W320">
            <v>2</v>
          </cell>
          <cell r="X320">
            <v>2</v>
          </cell>
          <cell r="Y320">
            <v>3</v>
          </cell>
          <cell r="Z320">
            <v>1</v>
          </cell>
          <cell r="AA320">
            <v>1</v>
          </cell>
          <cell r="AB320">
            <v>1</v>
          </cell>
          <cell r="AC320">
            <v>1</v>
          </cell>
          <cell r="AD320">
            <v>1</v>
          </cell>
          <cell r="AE320">
            <v>1</v>
          </cell>
          <cell r="AF320">
            <v>1</v>
          </cell>
          <cell r="AG320">
            <v>1</v>
          </cell>
          <cell r="AH320">
            <v>1</v>
          </cell>
          <cell r="AI320">
            <v>1</v>
          </cell>
          <cell r="AJ320">
            <v>1</v>
          </cell>
          <cell r="AK320">
            <v>1</v>
          </cell>
          <cell r="AL320">
            <v>1</v>
          </cell>
          <cell r="AN320">
            <v>1</v>
          </cell>
          <cell r="AO320">
            <v>1</v>
          </cell>
          <cell r="AP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U320">
            <v>1</v>
          </cell>
          <cell r="AV320">
            <v>1</v>
          </cell>
          <cell r="AW320">
            <v>1</v>
          </cell>
          <cell r="AX320">
            <v>1</v>
          </cell>
          <cell r="AY320">
            <v>1</v>
          </cell>
          <cell r="AZ320">
            <v>1</v>
          </cell>
          <cell r="BA320">
            <v>2</v>
          </cell>
        </row>
        <row r="321">
          <cell r="A321" t="str">
            <v>3311792-7</v>
          </cell>
          <cell r="B321" t="str">
            <v xml:space="preserve"> ｷﾞﾔ,ﾄﾞﾗｲﾌﾞ M2504-2</v>
          </cell>
          <cell r="C321">
            <v>3</v>
          </cell>
          <cell r="E321">
            <v>3</v>
          </cell>
          <cell r="F321">
            <v>2</v>
          </cell>
          <cell r="G321">
            <v>3</v>
          </cell>
          <cell r="H321">
            <v>3</v>
          </cell>
          <cell r="I321">
            <v>3</v>
          </cell>
          <cell r="J321">
            <v>3</v>
          </cell>
          <cell r="K321">
            <v>3</v>
          </cell>
          <cell r="M321">
            <v>2</v>
          </cell>
          <cell r="N321">
            <v>2</v>
          </cell>
          <cell r="P321">
            <v>2</v>
          </cell>
          <cell r="Q321">
            <v>3</v>
          </cell>
          <cell r="R321">
            <v>3</v>
          </cell>
          <cell r="S321">
            <v>2</v>
          </cell>
          <cell r="T321">
            <v>2</v>
          </cell>
          <cell r="W321">
            <v>2</v>
          </cell>
          <cell r="Y321">
            <v>3</v>
          </cell>
          <cell r="Z321">
            <v>1</v>
          </cell>
          <cell r="AA321">
            <v>1</v>
          </cell>
          <cell r="AB321">
            <v>1</v>
          </cell>
          <cell r="AC321">
            <v>1</v>
          </cell>
          <cell r="AD321">
            <v>1</v>
          </cell>
          <cell r="AE321">
            <v>1</v>
          </cell>
          <cell r="AF321">
            <v>1</v>
          </cell>
          <cell r="AG321">
            <v>1</v>
          </cell>
          <cell r="AH321">
            <v>1</v>
          </cell>
          <cell r="AI321">
            <v>1</v>
          </cell>
          <cell r="AJ321">
            <v>1</v>
          </cell>
          <cell r="AK321">
            <v>1</v>
          </cell>
          <cell r="AL321">
            <v>1</v>
          </cell>
          <cell r="AM321">
            <v>1</v>
          </cell>
          <cell r="AN321">
            <v>1</v>
          </cell>
          <cell r="AO321">
            <v>1</v>
          </cell>
          <cell r="AT321">
            <v>1</v>
          </cell>
          <cell r="AU321">
            <v>1</v>
          </cell>
          <cell r="AV321">
            <v>1</v>
          </cell>
          <cell r="AW321">
            <v>1</v>
          </cell>
          <cell r="AX321">
            <v>1</v>
          </cell>
          <cell r="AY321">
            <v>1</v>
          </cell>
          <cell r="AZ321">
            <v>1</v>
          </cell>
          <cell r="BA321">
            <v>2</v>
          </cell>
        </row>
        <row r="322">
          <cell r="A322" t="str">
            <v>3311798-6</v>
          </cell>
          <cell r="B322" t="str">
            <v xml:space="preserve"> ｶﾞｲﾄﾞ,ﾘﾔ(D) M2504-2</v>
          </cell>
          <cell r="C322">
            <v>3</v>
          </cell>
          <cell r="E322">
            <v>3</v>
          </cell>
          <cell r="F322">
            <v>2</v>
          </cell>
          <cell r="G322">
            <v>3</v>
          </cell>
          <cell r="H322">
            <v>3</v>
          </cell>
          <cell r="I322">
            <v>3</v>
          </cell>
          <cell r="J322">
            <v>3</v>
          </cell>
          <cell r="K322">
            <v>3</v>
          </cell>
          <cell r="M322">
            <v>2</v>
          </cell>
          <cell r="N322">
            <v>2</v>
          </cell>
          <cell r="P322">
            <v>2</v>
          </cell>
          <cell r="Q322">
            <v>3</v>
          </cell>
          <cell r="R322">
            <v>3</v>
          </cell>
          <cell r="S322">
            <v>2</v>
          </cell>
          <cell r="T322">
            <v>2</v>
          </cell>
          <cell r="W322">
            <v>2</v>
          </cell>
          <cell r="Y322">
            <v>3</v>
          </cell>
          <cell r="Z322">
            <v>1</v>
          </cell>
          <cell r="AA322">
            <v>1</v>
          </cell>
          <cell r="AB322">
            <v>1</v>
          </cell>
          <cell r="AC322">
            <v>1</v>
          </cell>
          <cell r="AD322">
            <v>1</v>
          </cell>
          <cell r="AE322">
            <v>1</v>
          </cell>
          <cell r="AF322">
            <v>1</v>
          </cell>
          <cell r="AG322">
            <v>1</v>
          </cell>
          <cell r="AH322">
            <v>1</v>
          </cell>
          <cell r="AI322">
            <v>1</v>
          </cell>
          <cell r="AJ322">
            <v>1</v>
          </cell>
          <cell r="AK322">
            <v>1</v>
          </cell>
          <cell r="AL322">
            <v>1</v>
          </cell>
          <cell r="AM322">
            <v>1</v>
          </cell>
          <cell r="AN322">
            <v>1</v>
          </cell>
          <cell r="AO322">
            <v>1</v>
          </cell>
          <cell r="AT322">
            <v>1</v>
          </cell>
          <cell r="AU322">
            <v>1</v>
          </cell>
          <cell r="AV322">
            <v>1</v>
          </cell>
          <cell r="AW322">
            <v>1</v>
          </cell>
          <cell r="AY322">
            <v>1</v>
          </cell>
          <cell r="AZ322">
            <v>1</v>
          </cell>
          <cell r="BA322">
            <v>2</v>
          </cell>
        </row>
        <row r="323">
          <cell r="A323" t="str">
            <v>3311799-4</v>
          </cell>
          <cell r="B323" t="str">
            <v xml:space="preserve"> ｶﾞｲﾄﾞ,ﾘﾔ(U) M2504M-</v>
          </cell>
          <cell r="C323">
            <v>3</v>
          </cell>
          <cell r="E323">
            <v>3</v>
          </cell>
          <cell r="F323">
            <v>2</v>
          </cell>
          <cell r="G323">
            <v>3</v>
          </cell>
          <cell r="H323">
            <v>3</v>
          </cell>
          <cell r="I323">
            <v>3</v>
          </cell>
          <cell r="J323">
            <v>3</v>
          </cell>
          <cell r="K323">
            <v>3</v>
          </cell>
          <cell r="M323">
            <v>2</v>
          </cell>
          <cell r="N323">
            <v>2</v>
          </cell>
          <cell r="P323">
            <v>2</v>
          </cell>
          <cell r="Q323">
            <v>3</v>
          </cell>
          <cell r="R323">
            <v>3</v>
          </cell>
          <cell r="S323">
            <v>2</v>
          </cell>
          <cell r="T323">
            <v>2</v>
          </cell>
          <cell r="W323">
            <v>2</v>
          </cell>
          <cell r="Y323">
            <v>3</v>
          </cell>
          <cell r="Z323">
            <v>1</v>
          </cell>
          <cell r="AA323">
            <v>1</v>
          </cell>
          <cell r="AB323">
            <v>1</v>
          </cell>
          <cell r="AC323">
            <v>1</v>
          </cell>
          <cell r="AD323">
            <v>1</v>
          </cell>
          <cell r="AE323">
            <v>1</v>
          </cell>
          <cell r="AF323">
            <v>1</v>
          </cell>
          <cell r="AG323">
            <v>1</v>
          </cell>
          <cell r="AH323">
            <v>1</v>
          </cell>
          <cell r="AI323">
            <v>1</v>
          </cell>
          <cell r="AJ323">
            <v>1</v>
          </cell>
          <cell r="AK323">
            <v>1</v>
          </cell>
          <cell r="AL323">
            <v>1</v>
          </cell>
          <cell r="AM323">
            <v>1</v>
          </cell>
          <cell r="AN323">
            <v>1</v>
          </cell>
          <cell r="AO323">
            <v>1</v>
          </cell>
          <cell r="AT323">
            <v>1</v>
          </cell>
          <cell r="AU323">
            <v>1</v>
          </cell>
          <cell r="AV323">
            <v>1</v>
          </cell>
          <cell r="AW323">
            <v>1</v>
          </cell>
          <cell r="AY323">
            <v>1</v>
          </cell>
          <cell r="AZ323">
            <v>1</v>
          </cell>
          <cell r="BA323">
            <v>2</v>
          </cell>
        </row>
        <row r="324">
          <cell r="A324" t="str">
            <v>3311806-0</v>
          </cell>
          <cell r="B324" t="str">
            <v xml:space="preserve"> ｶﾞｲﾄﾞ(5) M2508-1</v>
          </cell>
          <cell r="D324">
            <v>6</v>
          </cell>
          <cell r="L324">
            <v>6</v>
          </cell>
          <cell r="O324">
            <v>4</v>
          </cell>
          <cell r="U324">
            <v>4</v>
          </cell>
          <cell r="V324">
            <v>4</v>
          </cell>
          <cell r="X324">
            <v>4</v>
          </cell>
          <cell r="AP324">
            <v>2</v>
          </cell>
          <cell r="AQ324">
            <v>2</v>
          </cell>
          <cell r="AR324">
            <v>2</v>
          </cell>
          <cell r="AS324">
            <v>2</v>
          </cell>
        </row>
        <row r="325">
          <cell r="A325" t="str">
            <v>3311829-0</v>
          </cell>
          <cell r="B325" t="str">
            <v xml:space="preserve"> ｶﾊﾞ-,ﾁﾙﾄ M2504C-3</v>
          </cell>
          <cell r="F325">
            <v>2</v>
          </cell>
          <cell r="P325">
            <v>2</v>
          </cell>
        </row>
        <row r="326">
          <cell r="A326" t="str">
            <v>3311832-0</v>
          </cell>
          <cell r="B326" t="str">
            <v xml:space="preserve"> ｷﾞﾔ,Z28-70 M2504C-3</v>
          </cell>
          <cell r="E326">
            <v>3</v>
          </cell>
          <cell r="F326">
            <v>2</v>
          </cell>
          <cell r="K326">
            <v>3</v>
          </cell>
          <cell r="P326">
            <v>2</v>
          </cell>
          <cell r="S326">
            <v>2</v>
          </cell>
          <cell r="AB326">
            <v>1</v>
          </cell>
          <cell r="AC326">
            <v>1</v>
          </cell>
          <cell r="AH326">
            <v>1</v>
          </cell>
          <cell r="AI326">
            <v>1</v>
          </cell>
          <cell r="AJ326">
            <v>1</v>
          </cell>
          <cell r="AK326">
            <v>1</v>
          </cell>
          <cell r="AN326">
            <v>1</v>
          </cell>
          <cell r="AV326">
            <v>1</v>
          </cell>
          <cell r="AW326">
            <v>1</v>
          </cell>
          <cell r="BA326">
            <v>2</v>
          </cell>
        </row>
        <row r="327">
          <cell r="A327" t="str">
            <v>3311839-7</v>
          </cell>
          <cell r="B327" t="str">
            <v xml:space="preserve"> ｶﾞｲﾄﾞ,ﾁﾙﾄ ｻ-ﾏﾙ M250</v>
          </cell>
          <cell r="E327">
            <v>3</v>
          </cell>
          <cell r="F327">
            <v>2</v>
          </cell>
          <cell r="K327">
            <v>3</v>
          </cell>
          <cell r="P327">
            <v>2</v>
          </cell>
          <cell r="S327">
            <v>2</v>
          </cell>
          <cell r="AN327">
            <v>1</v>
          </cell>
          <cell r="BA327">
            <v>2</v>
          </cell>
        </row>
        <row r="328">
          <cell r="A328" t="str">
            <v>3311845-1</v>
          </cell>
          <cell r="B328" t="str">
            <v>ｶﾊﾞ-(R) M2504</v>
          </cell>
          <cell r="C328">
            <v>3</v>
          </cell>
          <cell r="E328">
            <v>3</v>
          </cell>
          <cell r="G328">
            <v>3</v>
          </cell>
          <cell r="I328">
            <v>3</v>
          </cell>
          <cell r="K328">
            <v>3</v>
          </cell>
          <cell r="M328">
            <v>2</v>
          </cell>
          <cell r="N328">
            <v>2</v>
          </cell>
          <cell r="R328">
            <v>3</v>
          </cell>
          <cell r="S328">
            <v>2</v>
          </cell>
          <cell r="T328">
            <v>2</v>
          </cell>
          <cell r="W328">
            <v>2</v>
          </cell>
          <cell r="Y328">
            <v>3</v>
          </cell>
          <cell r="AN328">
            <v>1</v>
          </cell>
          <cell r="BA328">
            <v>2</v>
          </cell>
        </row>
        <row r="329">
          <cell r="A329" t="str">
            <v>3311846-0</v>
          </cell>
          <cell r="B329" t="str">
            <v>ｶﾊﾞ-(L) M2504</v>
          </cell>
          <cell r="C329">
            <v>3</v>
          </cell>
          <cell r="G329">
            <v>3</v>
          </cell>
          <cell r="I329">
            <v>3</v>
          </cell>
          <cell r="M329">
            <v>2</v>
          </cell>
          <cell r="N329">
            <v>2</v>
          </cell>
          <cell r="R329">
            <v>3</v>
          </cell>
          <cell r="T329">
            <v>2</v>
          </cell>
          <cell r="W329">
            <v>2</v>
          </cell>
          <cell r="Y329">
            <v>3</v>
          </cell>
        </row>
        <row r="330">
          <cell r="A330" t="str">
            <v>3311851-6</v>
          </cell>
          <cell r="B330" t="str">
            <v>ｶﾊﾞ-,ｻｲﾄﾞ(1) M2508</v>
          </cell>
          <cell r="D330">
            <v>3</v>
          </cell>
          <cell r="L330">
            <v>3</v>
          </cell>
          <cell r="O330">
            <v>2</v>
          </cell>
          <cell r="U330">
            <v>2</v>
          </cell>
          <cell r="V330">
            <v>2</v>
          </cell>
          <cell r="X330">
            <v>2</v>
          </cell>
        </row>
        <row r="331">
          <cell r="A331" t="str">
            <v>3311852-4</v>
          </cell>
          <cell r="B331" t="str">
            <v xml:space="preserve"> ｶﾞｲﾄﾞ,ﾁﾙﾄ M2508-1</v>
          </cell>
          <cell r="D331">
            <v>6</v>
          </cell>
          <cell r="L331">
            <v>6</v>
          </cell>
          <cell r="O331">
            <v>4</v>
          </cell>
          <cell r="U331">
            <v>4</v>
          </cell>
          <cell r="V331">
            <v>4</v>
          </cell>
          <cell r="X331">
            <v>4</v>
          </cell>
        </row>
        <row r="332">
          <cell r="A332" t="str">
            <v>3317125-5</v>
          </cell>
          <cell r="B332" t="str">
            <v xml:space="preserve"> ﾌﾚ-ﾑ,ﾍﾞ-ｽ M2504C-3</v>
          </cell>
          <cell r="E332">
            <v>3</v>
          </cell>
          <cell r="F332">
            <v>2</v>
          </cell>
          <cell r="K332">
            <v>3</v>
          </cell>
          <cell r="P332">
            <v>2</v>
          </cell>
          <cell r="S332">
            <v>2</v>
          </cell>
          <cell r="AN332">
            <v>1</v>
          </cell>
          <cell r="BA332">
            <v>2</v>
          </cell>
        </row>
        <row r="333">
          <cell r="A333" t="str">
            <v>3317144-1</v>
          </cell>
          <cell r="B333" t="str">
            <v xml:space="preserve"> ｶﾞﾊﾞ-,ﾁﾙﾄ M2508-1</v>
          </cell>
          <cell r="D333">
            <v>6</v>
          </cell>
          <cell r="L333">
            <v>6</v>
          </cell>
          <cell r="O333">
            <v>4</v>
          </cell>
          <cell r="U333">
            <v>4</v>
          </cell>
          <cell r="V333">
            <v>4</v>
          </cell>
          <cell r="X333">
            <v>4</v>
          </cell>
        </row>
        <row r="334">
          <cell r="A334" t="str">
            <v>3317176-0</v>
          </cell>
          <cell r="B334" t="str">
            <v>ｶﾊﾞ-,ｵﾌﾟｼﾖﾝ(L) M2504</v>
          </cell>
          <cell r="E334">
            <v>3</v>
          </cell>
          <cell r="K334">
            <v>3</v>
          </cell>
          <cell r="S334">
            <v>2</v>
          </cell>
          <cell r="AN334">
            <v>1</v>
          </cell>
          <cell r="BA334">
            <v>2</v>
          </cell>
        </row>
        <row r="335">
          <cell r="A335" t="str">
            <v>3317177-8</v>
          </cell>
          <cell r="B335" t="str">
            <v>ｶﾊﾞ-,ｵﾌﾟｼﾖﾝ(U2) M250</v>
          </cell>
          <cell r="G335">
            <v>3</v>
          </cell>
          <cell r="H335">
            <v>3</v>
          </cell>
        </row>
        <row r="336">
          <cell r="A336" t="str">
            <v>3317236-7</v>
          </cell>
          <cell r="B336" t="str">
            <v>ﾒｲﾊﾞﾝ,ｶﾞｲﾀﾞﾝｽ M2508</v>
          </cell>
          <cell r="D336">
            <v>3</v>
          </cell>
          <cell r="L336">
            <v>3</v>
          </cell>
          <cell r="X336">
            <v>2</v>
          </cell>
          <cell r="AP336">
            <v>1</v>
          </cell>
          <cell r="AQ336">
            <v>1</v>
          </cell>
        </row>
        <row r="337">
          <cell r="A337" t="str">
            <v>3329647-3</v>
          </cell>
          <cell r="B337" t="str">
            <v xml:space="preserve"> ﾌﾚ-ﾑ(L) M2504E-4</v>
          </cell>
          <cell r="E337">
            <v>3</v>
          </cell>
          <cell r="F337">
            <v>2</v>
          </cell>
          <cell r="G337">
            <v>3</v>
          </cell>
          <cell r="H337">
            <v>3</v>
          </cell>
          <cell r="K337">
            <v>3</v>
          </cell>
          <cell r="P337">
            <v>2</v>
          </cell>
          <cell r="S337">
            <v>2</v>
          </cell>
          <cell r="AN337">
            <v>1</v>
          </cell>
          <cell r="BA337">
            <v>2</v>
          </cell>
        </row>
        <row r="338">
          <cell r="A338" t="str">
            <v>3329736-4</v>
          </cell>
          <cell r="B338" t="str">
            <v xml:space="preserve"> ﾌﾚ-ﾑ,ﾘﾔ(L) M2504-2</v>
          </cell>
          <cell r="C338">
            <v>3</v>
          </cell>
          <cell r="E338">
            <v>3</v>
          </cell>
          <cell r="F338">
            <v>2</v>
          </cell>
          <cell r="G338">
            <v>3</v>
          </cell>
          <cell r="H338">
            <v>3</v>
          </cell>
          <cell r="I338">
            <v>3</v>
          </cell>
          <cell r="J338">
            <v>3</v>
          </cell>
          <cell r="K338">
            <v>3</v>
          </cell>
          <cell r="M338">
            <v>2</v>
          </cell>
          <cell r="N338">
            <v>2</v>
          </cell>
          <cell r="P338">
            <v>2</v>
          </cell>
          <cell r="Q338">
            <v>3</v>
          </cell>
          <cell r="R338">
            <v>3</v>
          </cell>
          <cell r="S338">
            <v>2</v>
          </cell>
          <cell r="T338">
            <v>2</v>
          </cell>
          <cell r="W338">
            <v>2</v>
          </cell>
          <cell r="Y338">
            <v>3</v>
          </cell>
          <cell r="AN338">
            <v>1</v>
          </cell>
          <cell r="BA338">
            <v>2</v>
          </cell>
        </row>
        <row r="339">
          <cell r="A339" t="str">
            <v>3342368-8</v>
          </cell>
          <cell r="B339" t="str">
            <v xml:space="preserve"> ﾛ-ﾗ(1) M2508-1</v>
          </cell>
          <cell r="D339">
            <v>6</v>
          </cell>
          <cell r="L339">
            <v>6</v>
          </cell>
          <cell r="O339">
            <v>4</v>
          </cell>
          <cell r="U339">
            <v>4</v>
          </cell>
          <cell r="V339">
            <v>4</v>
          </cell>
          <cell r="X339">
            <v>4</v>
          </cell>
          <cell r="AP339">
            <v>2</v>
          </cell>
          <cell r="AQ339">
            <v>2</v>
          </cell>
          <cell r="AR339">
            <v>2</v>
          </cell>
          <cell r="AS339">
            <v>2</v>
          </cell>
        </row>
        <row r="340">
          <cell r="A340" t="str">
            <v>3342384-0</v>
          </cell>
          <cell r="B340" t="str">
            <v>ﾒｲﾊﾞﾝ,ｶﾞｲﾀﾞﾝｽ M2508K</v>
          </cell>
          <cell r="O340">
            <v>2</v>
          </cell>
        </row>
        <row r="341">
          <cell r="A341" t="str">
            <v>3342399-8</v>
          </cell>
          <cell r="B341" t="str">
            <v xml:space="preserve"> ｶﾊﾞ-,ﾁﾙﾄ(R) M2504C-</v>
          </cell>
          <cell r="E341">
            <v>3</v>
          </cell>
          <cell r="K341">
            <v>3</v>
          </cell>
          <cell r="S341">
            <v>2</v>
          </cell>
          <cell r="AN341">
            <v>1</v>
          </cell>
          <cell r="BA341">
            <v>2</v>
          </cell>
        </row>
        <row r="342">
          <cell r="A342" t="str">
            <v>3342489-7</v>
          </cell>
          <cell r="B342" t="str">
            <v xml:space="preserve"> ｶﾞｲﾄﾞ(6) M2508C-1</v>
          </cell>
          <cell r="U342">
            <v>4</v>
          </cell>
          <cell r="V342">
            <v>4</v>
          </cell>
          <cell r="AR342">
            <v>2</v>
          </cell>
          <cell r="AS342">
            <v>2</v>
          </cell>
        </row>
        <row r="343">
          <cell r="A343" t="str">
            <v>3342510-9</v>
          </cell>
          <cell r="B343" t="str">
            <v>ｶﾊﾞ-,PCB M2504U</v>
          </cell>
          <cell r="W343">
            <v>2</v>
          </cell>
        </row>
        <row r="344">
          <cell r="A344" t="str">
            <v>3348693-0</v>
          </cell>
          <cell r="B344" t="str">
            <v>ﾒｲﾊﾞﾝ,ｶﾞｲﾀﾞﾝｽ M2508C</v>
          </cell>
          <cell r="U344">
            <v>2</v>
          </cell>
          <cell r="V344">
            <v>2</v>
          </cell>
          <cell r="AR344">
            <v>1</v>
          </cell>
          <cell r="AS344">
            <v>1</v>
          </cell>
        </row>
        <row r="345">
          <cell r="A345" t="str">
            <v>3370138-6</v>
          </cell>
          <cell r="B345" t="str">
            <v xml:space="preserve"> ﾌﾚ-ﾑ,ﾛﾂｸ M2504V-2</v>
          </cell>
          <cell r="Y345">
            <v>3</v>
          </cell>
          <cell r="AT345">
            <v>1</v>
          </cell>
          <cell r="AU345">
            <v>1</v>
          </cell>
          <cell r="AZ345">
            <v>1</v>
          </cell>
        </row>
        <row r="346">
          <cell r="A346" t="str">
            <v>3370147-5</v>
          </cell>
          <cell r="B346" t="str">
            <v xml:space="preserve"> ｶﾊﾞ-,ｲﾒ-ｼﾞ M2504V-1</v>
          </cell>
          <cell r="Y346">
            <v>3</v>
          </cell>
        </row>
        <row r="347">
          <cell r="A347" t="str">
            <v>3370397-4</v>
          </cell>
          <cell r="B347" t="str">
            <v xml:space="preserve"> ｶﾞｲﾄﾞ,ﾄﾂﾌﾟ(B) M2504</v>
          </cell>
          <cell r="E347">
            <v>3</v>
          </cell>
          <cell r="F347">
            <v>2</v>
          </cell>
          <cell r="K347">
            <v>3</v>
          </cell>
          <cell r="P347">
            <v>2</v>
          </cell>
          <cell r="S347">
            <v>2</v>
          </cell>
          <cell r="AB347">
            <v>1</v>
          </cell>
          <cell r="AC347">
            <v>1</v>
          </cell>
          <cell r="AH347">
            <v>1</v>
          </cell>
          <cell r="AI347">
            <v>1</v>
          </cell>
          <cell r="AJ347">
            <v>1</v>
          </cell>
          <cell r="AK347">
            <v>1</v>
          </cell>
          <cell r="AN347">
            <v>1</v>
          </cell>
          <cell r="AV347">
            <v>1</v>
          </cell>
          <cell r="AW347">
            <v>1</v>
          </cell>
          <cell r="BA347">
            <v>2</v>
          </cell>
        </row>
        <row r="348">
          <cell r="A348" t="str">
            <v>3406964-0</v>
          </cell>
          <cell r="B348" t="str">
            <v xml:space="preserve"> ﾒｲﾊﾞﾝ,ﾗﾂﾁ(2) M629</v>
          </cell>
          <cell r="Y348">
            <v>3</v>
          </cell>
          <cell r="AT348">
            <v>1</v>
          </cell>
          <cell r="AU348">
            <v>1</v>
          </cell>
          <cell r="AZ348">
            <v>1</v>
          </cell>
        </row>
        <row r="349">
          <cell r="A349" t="str">
            <v>3510168-8</v>
          </cell>
          <cell r="B349" t="str">
            <v xml:space="preserve"> SW A3A-212</v>
          </cell>
          <cell r="D349">
            <v>6</v>
          </cell>
          <cell r="L349">
            <v>6</v>
          </cell>
          <cell r="O349">
            <v>4</v>
          </cell>
          <cell r="U349">
            <v>4</v>
          </cell>
          <cell r="V349">
            <v>4</v>
          </cell>
          <cell r="X349">
            <v>4</v>
          </cell>
          <cell r="AP349">
            <v>2</v>
          </cell>
          <cell r="AQ349">
            <v>2</v>
          </cell>
          <cell r="AR349">
            <v>2</v>
          </cell>
          <cell r="AS349">
            <v>2</v>
          </cell>
        </row>
        <row r="350">
          <cell r="A350" t="str">
            <v>3912145-4</v>
          </cell>
          <cell r="B350" t="str">
            <v xml:space="preserve"> ｶ-ﾄﾞﾘ-ﾀﾞ MVFWAJH-C0</v>
          </cell>
          <cell r="T350">
            <v>2</v>
          </cell>
        </row>
        <row r="351">
          <cell r="A351" t="str">
            <v>3916061-1</v>
          </cell>
          <cell r="B351" t="str">
            <v xml:space="preserve"> ﾌﾞﾗｹﾂﾄ ｱﾂｼ-,ﾍﾂﾄﾞ M2</v>
          </cell>
          <cell r="C351">
            <v>3</v>
          </cell>
          <cell r="E351">
            <v>3</v>
          </cell>
          <cell r="F351">
            <v>2</v>
          </cell>
          <cell r="G351">
            <v>3</v>
          </cell>
          <cell r="H351">
            <v>3</v>
          </cell>
          <cell r="I351">
            <v>3</v>
          </cell>
          <cell r="J351">
            <v>3</v>
          </cell>
          <cell r="K351">
            <v>3</v>
          </cell>
          <cell r="M351">
            <v>2</v>
          </cell>
          <cell r="N351">
            <v>2</v>
          </cell>
          <cell r="P351">
            <v>2</v>
          </cell>
          <cell r="Q351">
            <v>3</v>
          </cell>
          <cell r="R351">
            <v>3</v>
          </cell>
          <cell r="S351">
            <v>2</v>
          </cell>
          <cell r="T351">
            <v>2</v>
          </cell>
          <cell r="W351">
            <v>2</v>
          </cell>
          <cell r="Y351">
            <v>3</v>
          </cell>
          <cell r="AN351">
            <v>1</v>
          </cell>
          <cell r="BA351">
            <v>2</v>
          </cell>
        </row>
        <row r="352">
          <cell r="A352" t="str">
            <v>3935637-0</v>
          </cell>
          <cell r="B352" t="str">
            <v xml:space="preserve"> ｼﾔﾌﾄ ｱﾂｼ-,ﾛﾂｸ M2504</v>
          </cell>
          <cell r="E352">
            <v>3</v>
          </cell>
          <cell r="F352">
            <v>2</v>
          </cell>
          <cell r="K352">
            <v>3</v>
          </cell>
          <cell r="P352">
            <v>2</v>
          </cell>
          <cell r="S352">
            <v>2</v>
          </cell>
          <cell r="AN352">
            <v>1</v>
          </cell>
          <cell r="BA352">
            <v>2</v>
          </cell>
        </row>
        <row r="353">
          <cell r="A353" t="str">
            <v>3935747-4</v>
          </cell>
          <cell r="B353" t="str">
            <v xml:space="preserve"> ﾌﾟﾚ-ﾄ ｱﾂｼ-,ｳｼﾛ M250</v>
          </cell>
          <cell r="E353">
            <v>3</v>
          </cell>
          <cell r="F353">
            <v>2</v>
          </cell>
          <cell r="K353">
            <v>3</v>
          </cell>
          <cell r="P353">
            <v>2</v>
          </cell>
          <cell r="S353">
            <v>2</v>
          </cell>
          <cell r="AN353">
            <v>1</v>
          </cell>
          <cell r="BA353">
            <v>2</v>
          </cell>
        </row>
        <row r="354">
          <cell r="A354" t="str">
            <v>3942607-7</v>
          </cell>
          <cell r="B354" t="str">
            <v xml:space="preserve"> PCB M2410PD(ﾜﾘ)(C)</v>
          </cell>
          <cell r="M354">
            <v>2</v>
          </cell>
          <cell r="N354">
            <v>2</v>
          </cell>
          <cell r="T354">
            <v>2</v>
          </cell>
        </row>
        <row r="355">
          <cell r="A355" t="str">
            <v>3942657-3</v>
          </cell>
          <cell r="B355" t="str">
            <v xml:space="preserve"> ｶﾞｲﾄﾞ ｱﾂｼ-,ｾﾂﾄ M250</v>
          </cell>
          <cell r="U355">
            <v>8</v>
          </cell>
          <cell r="V355">
            <v>8</v>
          </cell>
          <cell r="AR355">
            <v>4</v>
          </cell>
          <cell r="AS355">
            <v>4</v>
          </cell>
        </row>
        <row r="356">
          <cell r="A356" t="str">
            <v>3953744-8</v>
          </cell>
          <cell r="B356" t="str">
            <v>ﾍﾞ-ｽ ｱﾂｼ-,ｶ-ﾄﾞﾘｼﾞｴ M</v>
          </cell>
          <cell r="W356">
            <v>2</v>
          </cell>
          <cell r="AO356">
            <v>1</v>
          </cell>
        </row>
        <row r="357">
          <cell r="A357" t="str">
            <v>3953745-6</v>
          </cell>
          <cell r="B357" t="str">
            <v>ﾌﾀ ｱﾂｼ-,ｶ-ﾄﾞﾘｼﾞｴｸﾄ M</v>
          </cell>
          <cell r="W357">
            <v>2</v>
          </cell>
          <cell r="AO357">
            <v>1</v>
          </cell>
        </row>
        <row r="358">
          <cell r="A358" t="str">
            <v>3987009-0</v>
          </cell>
          <cell r="B358" t="str">
            <v xml:space="preserve"> ﾌﾚ-ﾑ ｱﾂｼ-(1) M2504O</v>
          </cell>
          <cell r="E358">
            <v>3</v>
          </cell>
          <cell r="F358">
            <v>2</v>
          </cell>
          <cell r="K358">
            <v>3</v>
          </cell>
          <cell r="P358">
            <v>2</v>
          </cell>
          <cell r="S358">
            <v>2</v>
          </cell>
          <cell r="AB358">
            <v>1</v>
          </cell>
          <cell r="AC358">
            <v>1</v>
          </cell>
          <cell r="AH358">
            <v>1</v>
          </cell>
          <cell r="AI358">
            <v>1</v>
          </cell>
          <cell r="AJ358">
            <v>1</v>
          </cell>
          <cell r="AK358">
            <v>1</v>
          </cell>
          <cell r="AN358">
            <v>1</v>
          </cell>
          <cell r="AV358">
            <v>1</v>
          </cell>
          <cell r="AW358">
            <v>1</v>
          </cell>
          <cell r="BA358">
            <v>2</v>
          </cell>
        </row>
        <row r="359">
          <cell r="A359" t="str">
            <v>3987010-4</v>
          </cell>
          <cell r="B359" t="str">
            <v xml:space="preserve"> ﾌﾚ-ﾑ ｱﾂｼ-(3) M2504O</v>
          </cell>
          <cell r="E359">
            <v>3</v>
          </cell>
          <cell r="F359">
            <v>2</v>
          </cell>
          <cell r="K359">
            <v>3</v>
          </cell>
          <cell r="P359">
            <v>2</v>
          </cell>
          <cell r="S359">
            <v>2</v>
          </cell>
          <cell r="AB359">
            <v>1</v>
          </cell>
          <cell r="AC359">
            <v>1</v>
          </cell>
          <cell r="AH359">
            <v>1</v>
          </cell>
          <cell r="AI359">
            <v>1</v>
          </cell>
          <cell r="AJ359">
            <v>1</v>
          </cell>
          <cell r="AK359">
            <v>1</v>
          </cell>
          <cell r="AN359">
            <v>1</v>
          </cell>
          <cell r="AV359">
            <v>1</v>
          </cell>
          <cell r="AW359">
            <v>1</v>
          </cell>
          <cell r="BA359">
            <v>2</v>
          </cell>
        </row>
        <row r="360">
          <cell r="A360" t="str">
            <v>3987011-2</v>
          </cell>
          <cell r="B360" t="str">
            <v xml:space="preserve"> ｶﾞｲﾄﾞ ｱﾂｼ-(SW84) M2</v>
          </cell>
          <cell r="E360">
            <v>3</v>
          </cell>
          <cell r="F360">
            <v>2</v>
          </cell>
          <cell r="K360">
            <v>3</v>
          </cell>
          <cell r="P360">
            <v>2</v>
          </cell>
          <cell r="S360">
            <v>2</v>
          </cell>
          <cell r="AN360">
            <v>1</v>
          </cell>
          <cell r="BA360">
            <v>2</v>
          </cell>
        </row>
        <row r="361">
          <cell r="A361" t="str">
            <v>4301133-7</v>
          </cell>
          <cell r="B361" t="str">
            <v xml:space="preserve"> ｶﾞｲﾄﾞ,ｹ-ﾌﾞﾙ ｶﾌﾞ M31</v>
          </cell>
          <cell r="Z361">
            <v>1</v>
          </cell>
          <cell r="AA361">
            <v>1</v>
          </cell>
          <cell r="AB361">
            <v>1</v>
          </cell>
          <cell r="AC361">
            <v>1</v>
          </cell>
          <cell r="AD361">
            <v>1</v>
          </cell>
          <cell r="AE361">
            <v>1</v>
          </cell>
          <cell r="AF361">
            <v>1</v>
          </cell>
          <cell r="AG361">
            <v>1</v>
          </cell>
          <cell r="AH361">
            <v>1</v>
          </cell>
          <cell r="AI361">
            <v>1</v>
          </cell>
          <cell r="AJ361">
            <v>1</v>
          </cell>
          <cell r="AK361">
            <v>1</v>
          </cell>
          <cell r="AL361">
            <v>1</v>
          </cell>
          <cell r="AM361">
            <v>1</v>
          </cell>
          <cell r="AO361">
            <v>1</v>
          </cell>
          <cell r="AT361">
            <v>1</v>
          </cell>
          <cell r="AU361">
            <v>1</v>
          </cell>
          <cell r="AV361">
            <v>1</v>
          </cell>
          <cell r="AW361">
            <v>1</v>
          </cell>
          <cell r="AY361">
            <v>1</v>
          </cell>
          <cell r="AZ361">
            <v>1</v>
          </cell>
        </row>
        <row r="362">
          <cell r="A362" t="str">
            <v>4301134-5</v>
          </cell>
          <cell r="B362" t="str">
            <v xml:space="preserve"> ﾌﾞﾗｹﾂﾄ,ｶﾊﾞ- M3104M-</v>
          </cell>
          <cell r="Z362">
            <v>1</v>
          </cell>
          <cell r="AA362">
            <v>1</v>
          </cell>
          <cell r="AB362">
            <v>1</v>
          </cell>
          <cell r="AC362">
            <v>1</v>
          </cell>
          <cell r="AD362">
            <v>1</v>
          </cell>
          <cell r="AE362">
            <v>1</v>
          </cell>
          <cell r="AF362">
            <v>1</v>
          </cell>
          <cell r="AG362">
            <v>1</v>
          </cell>
          <cell r="AH362">
            <v>1</v>
          </cell>
          <cell r="AI362">
            <v>1</v>
          </cell>
          <cell r="AJ362">
            <v>1</v>
          </cell>
          <cell r="AK362">
            <v>1</v>
          </cell>
          <cell r="AL362">
            <v>1</v>
          </cell>
          <cell r="AO362">
            <v>1</v>
          </cell>
          <cell r="AT362">
            <v>1</v>
          </cell>
          <cell r="AU362">
            <v>1</v>
          </cell>
          <cell r="AV362">
            <v>1</v>
          </cell>
          <cell r="AW362">
            <v>1</v>
          </cell>
          <cell r="AX362">
            <v>1</v>
          </cell>
          <cell r="AY362">
            <v>1</v>
          </cell>
          <cell r="AZ362">
            <v>1</v>
          </cell>
        </row>
        <row r="363">
          <cell r="A363" t="str">
            <v>4301137-0</v>
          </cell>
          <cell r="B363" t="str">
            <v xml:space="preserve"> ｶﾊﾞ-,ｳｼﾛ ﾏｽｸ M3104M</v>
          </cell>
          <cell r="Z363">
            <v>1</v>
          </cell>
          <cell r="AA363">
            <v>1</v>
          </cell>
          <cell r="AB363">
            <v>1</v>
          </cell>
          <cell r="AC363">
            <v>1</v>
          </cell>
          <cell r="AD363">
            <v>1</v>
          </cell>
          <cell r="AE363">
            <v>1</v>
          </cell>
          <cell r="AF363">
            <v>1</v>
          </cell>
          <cell r="AG363">
            <v>1</v>
          </cell>
          <cell r="AH363">
            <v>1</v>
          </cell>
          <cell r="AI363">
            <v>1</v>
          </cell>
          <cell r="AJ363">
            <v>1</v>
          </cell>
          <cell r="AK363">
            <v>1</v>
          </cell>
          <cell r="AL363">
            <v>1</v>
          </cell>
          <cell r="AM363">
            <v>1</v>
          </cell>
          <cell r="AO363">
            <v>1</v>
          </cell>
          <cell r="AT363">
            <v>1</v>
          </cell>
          <cell r="AU363">
            <v>1</v>
          </cell>
          <cell r="AV363">
            <v>1</v>
          </cell>
          <cell r="AW363">
            <v>1</v>
          </cell>
          <cell r="AY363">
            <v>1</v>
          </cell>
          <cell r="AZ363">
            <v>1</v>
          </cell>
        </row>
        <row r="364">
          <cell r="A364" t="str">
            <v>4301138-8</v>
          </cell>
          <cell r="B364" t="str">
            <v xml:space="preserve"> ﾌﾚ-ﾑ,ﾌﾛﾝﾄ(L) M3104M</v>
          </cell>
          <cell r="Z364">
            <v>1</v>
          </cell>
          <cell r="AA364">
            <v>1</v>
          </cell>
          <cell r="AB364">
            <v>1</v>
          </cell>
          <cell r="AC364">
            <v>1</v>
          </cell>
          <cell r="AD364">
            <v>1</v>
          </cell>
          <cell r="AE364">
            <v>1</v>
          </cell>
          <cell r="AF364">
            <v>1</v>
          </cell>
          <cell r="AG364">
            <v>1</v>
          </cell>
          <cell r="AH364">
            <v>1</v>
          </cell>
          <cell r="AI364">
            <v>1</v>
          </cell>
          <cell r="AJ364">
            <v>1</v>
          </cell>
          <cell r="AK364">
            <v>1</v>
          </cell>
          <cell r="AL364">
            <v>1</v>
          </cell>
          <cell r="AO364">
            <v>1</v>
          </cell>
          <cell r="AT364">
            <v>1</v>
          </cell>
          <cell r="AU364">
            <v>1</v>
          </cell>
          <cell r="AV364">
            <v>1</v>
          </cell>
          <cell r="AW364">
            <v>1</v>
          </cell>
          <cell r="AX364">
            <v>1</v>
          </cell>
          <cell r="AY364">
            <v>1</v>
          </cell>
          <cell r="AZ364">
            <v>1</v>
          </cell>
        </row>
        <row r="365">
          <cell r="A365" t="str">
            <v>4301139-6</v>
          </cell>
          <cell r="B365" t="str">
            <v>ｶﾊﾞ-(R) M3104</v>
          </cell>
          <cell r="Z365">
            <v>1</v>
          </cell>
          <cell r="AB365">
            <v>1</v>
          </cell>
          <cell r="AD365">
            <v>1</v>
          </cell>
          <cell r="AF365">
            <v>1</v>
          </cell>
          <cell r="AH365">
            <v>1</v>
          </cell>
          <cell r="AJ365">
            <v>1</v>
          </cell>
          <cell r="AL365">
            <v>1</v>
          </cell>
          <cell r="AO365">
            <v>1</v>
          </cell>
          <cell r="AV365">
            <v>1</v>
          </cell>
          <cell r="AX365">
            <v>1</v>
          </cell>
          <cell r="AZ365">
            <v>1</v>
          </cell>
        </row>
        <row r="366">
          <cell r="A366" t="str">
            <v>4301140-0</v>
          </cell>
          <cell r="B366" t="str">
            <v>ｶﾊﾞ-(L) M3104B</v>
          </cell>
          <cell r="AA366">
            <v>1</v>
          </cell>
          <cell r="AE366">
            <v>1</v>
          </cell>
          <cell r="AG366">
            <v>1</v>
          </cell>
          <cell r="AT366">
            <v>1</v>
          </cell>
          <cell r="AU366">
            <v>1</v>
          </cell>
          <cell r="AY366">
            <v>1</v>
          </cell>
        </row>
        <row r="367">
          <cell r="A367" t="str">
            <v>4301142-6</v>
          </cell>
          <cell r="B367" t="str">
            <v xml:space="preserve"> ｶﾞｲﾄﾞ,ｹ-ﾌﾞﾙ ｳｴ M310</v>
          </cell>
          <cell r="Z367">
            <v>1</v>
          </cell>
          <cell r="AA367">
            <v>1</v>
          </cell>
          <cell r="AB367">
            <v>1</v>
          </cell>
          <cell r="AC367">
            <v>1</v>
          </cell>
          <cell r="AD367">
            <v>1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1</v>
          </cell>
          <cell r="AK367">
            <v>1</v>
          </cell>
          <cell r="AL367">
            <v>1</v>
          </cell>
          <cell r="AM367">
            <v>1</v>
          </cell>
          <cell r="AO367">
            <v>1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Y367">
            <v>1</v>
          </cell>
          <cell r="AZ367">
            <v>1</v>
          </cell>
        </row>
        <row r="368">
          <cell r="A368" t="str">
            <v>4301143-4</v>
          </cell>
          <cell r="B368" t="str">
            <v xml:space="preserve"> ｶﾊﾞ-,ﾁﾙﾄ M3104D-3</v>
          </cell>
          <cell r="AC368">
            <v>1</v>
          </cell>
          <cell r="AI368">
            <v>1</v>
          </cell>
          <cell r="AK368">
            <v>1</v>
          </cell>
          <cell r="AW368">
            <v>1</v>
          </cell>
        </row>
        <row r="369">
          <cell r="A369" t="str">
            <v>4301144-2</v>
          </cell>
          <cell r="B369" t="str">
            <v>ｶﾊﾞ-,ｵﾌﾟｼﾖﾝ(L) M3104</v>
          </cell>
          <cell r="AB369">
            <v>1</v>
          </cell>
          <cell r="AH369">
            <v>1</v>
          </cell>
          <cell r="AJ369">
            <v>1</v>
          </cell>
          <cell r="AV369">
            <v>1</v>
          </cell>
        </row>
        <row r="370">
          <cell r="A370" t="str">
            <v>4301145-0</v>
          </cell>
          <cell r="B370" t="str">
            <v>ｶﾊﾞ-,ｵﾌﾟｼﾖﾝ(U2) M310</v>
          </cell>
          <cell r="AD370">
            <v>1</v>
          </cell>
          <cell r="AE370">
            <v>1</v>
          </cell>
          <cell r="AX370">
            <v>1</v>
          </cell>
          <cell r="AY370">
            <v>1</v>
          </cell>
        </row>
        <row r="371">
          <cell r="A371" t="str">
            <v>4301148-5</v>
          </cell>
          <cell r="B371" t="str">
            <v xml:space="preserve"> ﾌﾚ-ﾑ(L) M3104E-4</v>
          </cell>
          <cell r="AB371">
            <v>1</v>
          </cell>
          <cell r="AC371">
            <v>1</v>
          </cell>
          <cell r="AD371">
            <v>1</v>
          </cell>
          <cell r="AE371">
            <v>1</v>
          </cell>
          <cell r="AH371">
            <v>1</v>
          </cell>
          <cell r="AI371">
            <v>1</v>
          </cell>
          <cell r="AJ371">
            <v>1</v>
          </cell>
          <cell r="AK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</row>
        <row r="372">
          <cell r="A372" t="str">
            <v>4301149-3</v>
          </cell>
          <cell r="B372" t="str">
            <v xml:space="preserve"> ﾌﾚ-ﾑ,ｳｼﾛ(L) M3104M-</v>
          </cell>
          <cell r="Z372">
            <v>1</v>
          </cell>
          <cell r="AA372">
            <v>1</v>
          </cell>
          <cell r="AB372">
            <v>1</v>
          </cell>
          <cell r="AC372">
            <v>1</v>
          </cell>
          <cell r="AD372">
            <v>1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1</v>
          </cell>
          <cell r="AK372">
            <v>1</v>
          </cell>
          <cell r="AL372">
            <v>1</v>
          </cell>
          <cell r="AO372">
            <v>1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</row>
        <row r="373">
          <cell r="A373" t="str">
            <v>4301151-5</v>
          </cell>
          <cell r="B373" t="str">
            <v xml:space="preserve"> ｶﾊﾞ-,ﾁﾙﾄ(R) M3104O-</v>
          </cell>
          <cell r="AB373">
            <v>1</v>
          </cell>
          <cell r="AH373">
            <v>1</v>
          </cell>
          <cell r="AJ373">
            <v>1</v>
          </cell>
          <cell r="AV373">
            <v>1</v>
          </cell>
        </row>
        <row r="374">
          <cell r="A374" t="str">
            <v>4304554-1</v>
          </cell>
          <cell r="B374" t="str">
            <v xml:space="preserve"> ｼ-ﾄ,PCB(1) M3104M-2</v>
          </cell>
          <cell r="Z374">
            <v>1</v>
          </cell>
          <cell r="AA374">
            <v>1</v>
          </cell>
          <cell r="AB374">
            <v>1</v>
          </cell>
          <cell r="AC374">
            <v>1</v>
          </cell>
          <cell r="AD374">
            <v>1</v>
          </cell>
          <cell r="AE374">
            <v>1</v>
          </cell>
          <cell r="AF374">
            <v>1</v>
          </cell>
          <cell r="AG374">
            <v>1</v>
          </cell>
          <cell r="AH374">
            <v>1</v>
          </cell>
          <cell r="AI374">
            <v>1</v>
          </cell>
          <cell r="AJ374">
            <v>1</v>
          </cell>
          <cell r="AK374">
            <v>1</v>
          </cell>
          <cell r="AL374">
            <v>1</v>
          </cell>
          <cell r="AO374">
            <v>1</v>
          </cell>
          <cell r="AT374">
            <v>1</v>
          </cell>
          <cell r="AU374">
            <v>1</v>
          </cell>
          <cell r="AV374">
            <v>1</v>
          </cell>
          <cell r="AW374">
            <v>1</v>
          </cell>
          <cell r="AX374">
            <v>1</v>
          </cell>
          <cell r="AY374">
            <v>1</v>
          </cell>
          <cell r="AZ374">
            <v>1</v>
          </cell>
        </row>
        <row r="375">
          <cell r="A375" t="str">
            <v>4304629-7</v>
          </cell>
          <cell r="B375" t="str">
            <v xml:space="preserve"> ﾌﾞﾗｹﾂﾄ,ｾﾝｻ(S33L) M3</v>
          </cell>
          <cell r="Z375">
            <v>1</v>
          </cell>
          <cell r="AA375">
            <v>1</v>
          </cell>
          <cell r="AB375">
            <v>1</v>
          </cell>
          <cell r="AC375">
            <v>1</v>
          </cell>
          <cell r="AD375">
            <v>1</v>
          </cell>
          <cell r="AE375">
            <v>1</v>
          </cell>
          <cell r="AF375">
            <v>1</v>
          </cell>
          <cell r="AG375">
            <v>1</v>
          </cell>
          <cell r="AH375">
            <v>1</v>
          </cell>
          <cell r="AI375">
            <v>1</v>
          </cell>
          <cell r="AJ375">
            <v>1</v>
          </cell>
          <cell r="AK375">
            <v>1</v>
          </cell>
          <cell r="AL375">
            <v>1</v>
          </cell>
          <cell r="AM375">
            <v>1</v>
          </cell>
          <cell r="AO375">
            <v>1</v>
          </cell>
          <cell r="AT375">
            <v>1</v>
          </cell>
          <cell r="AU375">
            <v>1</v>
          </cell>
          <cell r="AV375">
            <v>1</v>
          </cell>
          <cell r="AW375">
            <v>1</v>
          </cell>
          <cell r="AY375">
            <v>1</v>
          </cell>
          <cell r="AZ375">
            <v>1</v>
          </cell>
        </row>
        <row r="376">
          <cell r="A376" t="str">
            <v>4304630-0</v>
          </cell>
          <cell r="B376" t="str">
            <v xml:space="preserve"> ﾌﾚ-ﾑ,ﾍﾞ-ｽ M3104O-3</v>
          </cell>
          <cell r="AB376">
            <v>1</v>
          </cell>
          <cell r="AC376">
            <v>1</v>
          </cell>
          <cell r="AH376">
            <v>1</v>
          </cell>
          <cell r="AI376">
            <v>1</v>
          </cell>
          <cell r="AJ376">
            <v>1</v>
          </cell>
          <cell r="AK376">
            <v>1</v>
          </cell>
          <cell r="AV376">
            <v>1</v>
          </cell>
          <cell r="AW376">
            <v>1</v>
          </cell>
        </row>
        <row r="377">
          <cell r="A377" t="str">
            <v>4304631-9</v>
          </cell>
          <cell r="B377" t="str">
            <v xml:space="preserve"> ｶﾞｲﾄﾞ,ﾁﾙﾄ M3108-1</v>
          </cell>
          <cell r="AP377">
            <v>2</v>
          </cell>
          <cell r="AQ377">
            <v>2</v>
          </cell>
          <cell r="AR377">
            <v>2</v>
          </cell>
          <cell r="AS377">
            <v>2</v>
          </cell>
        </row>
        <row r="378">
          <cell r="A378" t="str">
            <v>4304632-7</v>
          </cell>
          <cell r="B378" t="str">
            <v xml:space="preserve"> ｶﾊﾞ-,ﾁﾙﾄ M3108-1</v>
          </cell>
          <cell r="AP378">
            <v>2</v>
          </cell>
          <cell r="AQ378">
            <v>2</v>
          </cell>
          <cell r="AR378">
            <v>2</v>
          </cell>
          <cell r="AS378">
            <v>2</v>
          </cell>
        </row>
        <row r="379">
          <cell r="A379" t="str">
            <v>4304633-5</v>
          </cell>
          <cell r="B379" t="str">
            <v>ｶﾊﾞ-,ｻｲﾄﾞ(1) M3108</v>
          </cell>
          <cell r="AP379">
            <v>1</v>
          </cell>
          <cell r="AQ379">
            <v>1</v>
          </cell>
          <cell r="AR379">
            <v>1</v>
          </cell>
          <cell r="AS379">
            <v>1</v>
          </cell>
        </row>
        <row r="380">
          <cell r="A380" t="str">
            <v>4304654-8</v>
          </cell>
          <cell r="B380" t="str">
            <v>ｶﾊﾞ-,PCB M3104</v>
          </cell>
          <cell r="Z380">
            <v>1</v>
          </cell>
          <cell r="AA380">
            <v>1</v>
          </cell>
          <cell r="AF380">
            <v>1</v>
          </cell>
          <cell r="AG380">
            <v>1</v>
          </cell>
          <cell r="AL380">
            <v>1</v>
          </cell>
        </row>
        <row r="381">
          <cell r="A381" t="str">
            <v>4304656-4</v>
          </cell>
          <cell r="B381" t="str">
            <v>ｶﾊﾞ-(R) M3104B</v>
          </cell>
          <cell r="AA381">
            <v>1</v>
          </cell>
          <cell r="AC381">
            <v>1</v>
          </cell>
          <cell r="AE381">
            <v>1</v>
          </cell>
          <cell r="AG381">
            <v>1</v>
          </cell>
          <cell r="AI381">
            <v>1</v>
          </cell>
          <cell r="AK381">
            <v>1</v>
          </cell>
          <cell r="AT381">
            <v>1</v>
          </cell>
          <cell r="AU381">
            <v>1</v>
          </cell>
          <cell r="AW381">
            <v>1</v>
          </cell>
          <cell r="AY381">
            <v>1</v>
          </cell>
        </row>
        <row r="382">
          <cell r="A382" t="str">
            <v>4304657-2</v>
          </cell>
          <cell r="B382" t="str">
            <v>ｶﾊﾞ-,PCB M3104U</v>
          </cell>
          <cell r="AO382">
            <v>1</v>
          </cell>
        </row>
        <row r="383">
          <cell r="A383" t="str">
            <v>4304663-7</v>
          </cell>
          <cell r="B383" t="str">
            <v>ｶﾊﾞ-(L) M3104</v>
          </cell>
          <cell r="Z383">
            <v>1</v>
          </cell>
          <cell r="AD383">
            <v>1</v>
          </cell>
          <cell r="AF383">
            <v>1</v>
          </cell>
          <cell r="AL383">
            <v>1</v>
          </cell>
          <cell r="AO383">
            <v>1</v>
          </cell>
          <cell r="AX383">
            <v>1</v>
          </cell>
          <cell r="AZ383">
            <v>1</v>
          </cell>
        </row>
        <row r="384">
          <cell r="A384" t="str">
            <v>4410350-2</v>
          </cell>
          <cell r="B384" t="str">
            <v xml:space="preserve"> ｷﾞﾔ,Z32 M904-1</v>
          </cell>
          <cell r="C384">
            <v>3</v>
          </cell>
          <cell r="E384">
            <v>18</v>
          </cell>
          <cell r="F384">
            <v>12</v>
          </cell>
          <cell r="G384">
            <v>15</v>
          </cell>
          <cell r="H384">
            <v>15</v>
          </cell>
          <cell r="I384">
            <v>3</v>
          </cell>
          <cell r="J384">
            <v>3</v>
          </cell>
          <cell r="K384">
            <v>18</v>
          </cell>
          <cell r="M384">
            <v>2</v>
          </cell>
          <cell r="N384">
            <v>2</v>
          </cell>
          <cell r="P384">
            <v>12</v>
          </cell>
          <cell r="Q384">
            <v>3</v>
          </cell>
          <cell r="R384">
            <v>3</v>
          </cell>
          <cell r="S384">
            <v>12</v>
          </cell>
          <cell r="T384">
            <v>2</v>
          </cell>
          <cell r="W384">
            <v>2</v>
          </cell>
          <cell r="Y384">
            <v>3</v>
          </cell>
          <cell r="Z384">
            <v>1</v>
          </cell>
          <cell r="AA384">
            <v>1</v>
          </cell>
          <cell r="AB384">
            <v>6</v>
          </cell>
          <cell r="AC384">
            <v>6</v>
          </cell>
          <cell r="AD384">
            <v>5</v>
          </cell>
          <cell r="AE384">
            <v>5</v>
          </cell>
          <cell r="AF384">
            <v>1</v>
          </cell>
          <cell r="AG384">
            <v>1</v>
          </cell>
          <cell r="AH384">
            <v>6</v>
          </cell>
          <cell r="AI384">
            <v>6</v>
          </cell>
          <cell r="AJ384">
            <v>6</v>
          </cell>
          <cell r="AK384">
            <v>6</v>
          </cell>
          <cell r="AL384">
            <v>1</v>
          </cell>
          <cell r="AM384">
            <v>1</v>
          </cell>
          <cell r="AN384">
            <v>6</v>
          </cell>
          <cell r="AO384">
            <v>1</v>
          </cell>
          <cell r="AT384">
            <v>1</v>
          </cell>
          <cell r="AU384">
            <v>1</v>
          </cell>
          <cell r="AV384">
            <v>6</v>
          </cell>
          <cell r="AW384">
            <v>6</v>
          </cell>
          <cell r="AX384">
            <v>5</v>
          </cell>
          <cell r="AY384">
            <v>5</v>
          </cell>
          <cell r="AZ384">
            <v>1</v>
          </cell>
          <cell r="BA384">
            <v>12</v>
          </cell>
        </row>
        <row r="385">
          <cell r="A385" t="str">
            <v>4410355-3</v>
          </cell>
          <cell r="B385" t="str">
            <v xml:space="preserve"> ｷﾞﾔ,ｱｲﾄﾞﾗ Z32 M904-</v>
          </cell>
          <cell r="C385">
            <v>3</v>
          </cell>
          <cell r="E385">
            <v>3</v>
          </cell>
          <cell r="F385">
            <v>2</v>
          </cell>
          <cell r="G385">
            <v>3</v>
          </cell>
          <cell r="H385">
            <v>3</v>
          </cell>
          <cell r="I385">
            <v>3</v>
          </cell>
          <cell r="J385">
            <v>3</v>
          </cell>
          <cell r="K385">
            <v>3</v>
          </cell>
          <cell r="M385">
            <v>2</v>
          </cell>
          <cell r="N385">
            <v>2</v>
          </cell>
          <cell r="P385">
            <v>2</v>
          </cell>
          <cell r="Q385">
            <v>3</v>
          </cell>
          <cell r="R385">
            <v>3</v>
          </cell>
          <cell r="S385">
            <v>2</v>
          </cell>
          <cell r="T385">
            <v>2</v>
          </cell>
          <cell r="W385">
            <v>2</v>
          </cell>
          <cell r="Y385">
            <v>3</v>
          </cell>
          <cell r="Z385">
            <v>1</v>
          </cell>
          <cell r="AA385">
            <v>1</v>
          </cell>
          <cell r="AB385">
            <v>1</v>
          </cell>
          <cell r="AC385">
            <v>1</v>
          </cell>
          <cell r="AD385">
            <v>1</v>
          </cell>
          <cell r="AE385">
            <v>1</v>
          </cell>
          <cell r="AF385">
            <v>1</v>
          </cell>
          <cell r="AG385">
            <v>1</v>
          </cell>
          <cell r="AH385">
            <v>1</v>
          </cell>
          <cell r="AI385">
            <v>1</v>
          </cell>
          <cell r="AJ385">
            <v>1</v>
          </cell>
          <cell r="AK385">
            <v>1</v>
          </cell>
          <cell r="AL385">
            <v>1</v>
          </cell>
          <cell r="AM385">
            <v>1</v>
          </cell>
          <cell r="AN385">
            <v>1</v>
          </cell>
          <cell r="AO385">
            <v>1</v>
          </cell>
          <cell r="AT385">
            <v>1</v>
          </cell>
          <cell r="AU385">
            <v>1</v>
          </cell>
          <cell r="AV385">
            <v>1</v>
          </cell>
          <cell r="AW385">
            <v>1</v>
          </cell>
          <cell r="AX385">
            <v>1</v>
          </cell>
          <cell r="AY385">
            <v>1</v>
          </cell>
          <cell r="AZ385">
            <v>1</v>
          </cell>
          <cell r="BA385">
            <v>2</v>
          </cell>
        </row>
        <row r="386">
          <cell r="A386" t="str">
            <v>4410357-0</v>
          </cell>
          <cell r="B386" t="str">
            <v xml:space="preserve"> ﾌﾟ-ﾘ,ﾋﾗ D14 M904-2</v>
          </cell>
          <cell r="C386">
            <v>12</v>
          </cell>
          <cell r="E386">
            <v>12</v>
          </cell>
          <cell r="F386">
            <v>8</v>
          </cell>
          <cell r="G386">
            <v>12</v>
          </cell>
          <cell r="H386">
            <v>12</v>
          </cell>
          <cell r="I386">
            <v>12</v>
          </cell>
          <cell r="J386">
            <v>12</v>
          </cell>
          <cell r="K386">
            <v>12</v>
          </cell>
          <cell r="M386">
            <v>8</v>
          </cell>
          <cell r="N386">
            <v>8</v>
          </cell>
          <cell r="P386">
            <v>8</v>
          </cell>
          <cell r="Q386">
            <v>12</v>
          </cell>
          <cell r="R386">
            <v>12</v>
          </cell>
          <cell r="S386">
            <v>8</v>
          </cell>
          <cell r="T386">
            <v>8</v>
          </cell>
          <cell r="W386">
            <v>8</v>
          </cell>
          <cell r="Y386">
            <v>12</v>
          </cell>
          <cell r="Z386">
            <v>4</v>
          </cell>
          <cell r="AA386">
            <v>4</v>
          </cell>
          <cell r="AB386">
            <v>4</v>
          </cell>
          <cell r="AC386">
            <v>4</v>
          </cell>
          <cell r="AD386">
            <v>4</v>
          </cell>
          <cell r="AE386">
            <v>4</v>
          </cell>
          <cell r="AF386">
            <v>4</v>
          </cell>
          <cell r="AG386">
            <v>4</v>
          </cell>
          <cell r="AH386">
            <v>4</v>
          </cell>
          <cell r="AI386">
            <v>4</v>
          </cell>
          <cell r="AJ386">
            <v>4</v>
          </cell>
          <cell r="AK386">
            <v>4</v>
          </cell>
          <cell r="AL386">
            <v>4</v>
          </cell>
          <cell r="AM386">
            <v>4</v>
          </cell>
          <cell r="AN386">
            <v>4</v>
          </cell>
          <cell r="AO386">
            <v>4</v>
          </cell>
          <cell r="AT386">
            <v>4</v>
          </cell>
          <cell r="AU386">
            <v>4</v>
          </cell>
          <cell r="AV386">
            <v>4</v>
          </cell>
          <cell r="AW386">
            <v>4</v>
          </cell>
          <cell r="AX386">
            <v>3</v>
          </cell>
          <cell r="AY386">
            <v>4</v>
          </cell>
          <cell r="AZ386">
            <v>4</v>
          </cell>
          <cell r="BA386">
            <v>8</v>
          </cell>
        </row>
        <row r="387">
          <cell r="A387" t="str">
            <v>4410363-4</v>
          </cell>
          <cell r="B387" t="str">
            <v xml:space="preserve"> ﾉﾌﾞ M904-2</v>
          </cell>
          <cell r="C387">
            <v>3</v>
          </cell>
          <cell r="E387">
            <v>3</v>
          </cell>
          <cell r="F387">
            <v>2</v>
          </cell>
          <cell r="G387">
            <v>3</v>
          </cell>
          <cell r="H387">
            <v>3</v>
          </cell>
          <cell r="I387">
            <v>3</v>
          </cell>
          <cell r="J387">
            <v>3</v>
          </cell>
          <cell r="K387">
            <v>3</v>
          </cell>
          <cell r="M387">
            <v>2</v>
          </cell>
          <cell r="N387">
            <v>2</v>
          </cell>
          <cell r="P387">
            <v>2</v>
          </cell>
          <cell r="Q387">
            <v>3</v>
          </cell>
          <cell r="R387">
            <v>3</v>
          </cell>
          <cell r="S387">
            <v>2</v>
          </cell>
          <cell r="T387">
            <v>2</v>
          </cell>
          <cell r="W387">
            <v>2</v>
          </cell>
          <cell r="Y387">
            <v>3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E387">
            <v>1</v>
          </cell>
          <cell r="AF387">
            <v>1</v>
          </cell>
          <cell r="AG387">
            <v>1</v>
          </cell>
          <cell r="AH387">
            <v>1</v>
          </cell>
          <cell r="AI387">
            <v>1</v>
          </cell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N387">
            <v>1</v>
          </cell>
          <cell r="AO387">
            <v>1</v>
          </cell>
          <cell r="AT387">
            <v>1</v>
          </cell>
          <cell r="AU387">
            <v>1</v>
          </cell>
          <cell r="AV387">
            <v>1</v>
          </cell>
          <cell r="AW387">
            <v>1</v>
          </cell>
          <cell r="AY387">
            <v>1</v>
          </cell>
          <cell r="AZ387">
            <v>1</v>
          </cell>
          <cell r="BA387">
            <v>2</v>
          </cell>
        </row>
        <row r="388">
          <cell r="A388" t="str">
            <v>4410364-2</v>
          </cell>
          <cell r="B388" t="str">
            <v xml:space="preserve"> ｷﾞﾔ,D56 M904-3</v>
          </cell>
          <cell r="D388">
            <v>6</v>
          </cell>
          <cell r="E388">
            <v>6</v>
          </cell>
          <cell r="F388">
            <v>4</v>
          </cell>
          <cell r="K388">
            <v>6</v>
          </cell>
          <cell r="L388">
            <v>6</v>
          </cell>
          <cell r="O388">
            <v>4</v>
          </cell>
          <cell r="P388">
            <v>4</v>
          </cell>
          <cell r="S388">
            <v>4</v>
          </cell>
          <cell r="U388">
            <v>4</v>
          </cell>
          <cell r="V388">
            <v>4</v>
          </cell>
          <cell r="X388">
            <v>4</v>
          </cell>
          <cell r="AB388">
            <v>2</v>
          </cell>
          <cell r="AC388">
            <v>2</v>
          </cell>
          <cell r="AH388">
            <v>2</v>
          </cell>
          <cell r="AI388">
            <v>2</v>
          </cell>
          <cell r="AJ388">
            <v>2</v>
          </cell>
          <cell r="AK388">
            <v>2</v>
          </cell>
          <cell r="AN388">
            <v>2</v>
          </cell>
          <cell r="AP388">
            <v>2</v>
          </cell>
          <cell r="AQ388">
            <v>2</v>
          </cell>
          <cell r="AR388">
            <v>2</v>
          </cell>
          <cell r="AS388">
            <v>2</v>
          </cell>
          <cell r="AV388">
            <v>2</v>
          </cell>
          <cell r="AW388">
            <v>2</v>
          </cell>
          <cell r="BA388">
            <v>4</v>
          </cell>
        </row>
        <row r="389">
          <cell r="A389" t="str">
            <v>4410365-0</v>
          </cell>
          <cell r="B389" t="str">
            <v xml:space="preserve"> ｷﾞﾔ,A56 M904-3</v>
          </cell>
          <cell r="D389">
            <v>6</v>
          </cell>
          <cell r="L389">
            <v>6</v>
          </cell>
          <cell r="O389">
            <v>4</v>
          </cell>
          <cell r="U389">
            <v>4</v>
          </cell>
          <cell r="V389">
            <v>4</v>
          </cell>
          <cell r="X389">
            <v>4</v>
          </cell>
          <cell r="AP389">
            <v>2</v>
          </cell>
          <cell r="AQ389">
            <v>2</v>
          </cell>
          <cell r="AR389">
            <v>2</v>
          </cell>
          <cell r="AS389">
            <v>2</v>
          </cell>
        </row>
        <row r="390">
          <cell r="A390" t="str">
            <v>4441105-3</v>
          </cell>
          <cell r="B390" t="str">
            <v xml:space="preserve"> ﾗﾍﾞﾙ,ﾛﾂｸ M901-10</v>
          </cell>
          <cell r="AU390">
            <v>1</v>
          </cell>
          <cell r="AZ390">
            <v>1</v>
          </cell>
        </row>
        <row r="391">
          <cell r="A391" t="str">
            <v>4463821-0</v>
          </cell>
          <cell r="B391" t="str">
            <v xml:space="preserve"> ﾒｲﾊﾞﾝ,ﾚﾋﾞｼﾞﾖﾝ M963</v>
          </cell>
          <cell r="Y391">
            <v>6</v>
          </cell>
          <cell r="AT391">
            <v>2</v>
          </cell>
          <cell r="AU391">
            <v>2</v>
          </cell>
          <cell r="AZ391">
            <v>2</v>
          </cell>
        </row>
        <row r="392">
          <cell r="A392" t="str">
            <v>4505843-8</v>
          </cell>
          <cell r="B392" t="str">
            <v>3 IND M2CT-90A1-24EG</v>
          </cell>
          <cell r="E392">
            <v>3</v>
          </cell>
          <cell r="F392">
            <v>2</v>
          </cell>
          <cell r="K392">
            <v>3</v>
          </cell>
          <cell r="P392">
            <v>2</v>
          </cell>
          <cell r="S392">
            <v>2</v>
          </cell>
          <cell r="AB392">
            <v>1</v>
          </cell>
          <cell r="AC392">
            <v>1</v>
          </cell>
          <cell r="AH392">
            <v>1</v>
          </cell>
          <cell r="AI392">
            <v>1</v>
          </cell>
          <cell r="AJ392">
            <v>1</v>
          </cell>
          <cell r="AK392">
            <v>1</v>
          </cell>
          <cell r="AN392">
            <v>1</v>
          </cell>
          <cell r="AV392">
            <v>1</v>
          </cell>
          <cell r="AW392">
            <v>1</v>
          </cell>
          <cell r="BA392">
            <v>2</v>
          </cell>
        </row>
        <row r="393">
          <cell r="A393" t="str">
            <v>4505846-2</v>
          </cell>
          <cell r="B393" t="str">
            <v>3 IND M2CT-90A1-24ER</v>
          </cell>
          <cell r="C393">
            <v>3</v>
          </cell>
          <cell r="E393">
            <v>3</v>
          </cell>
          <cell r="F393">
            <v>2</v>
          </cell>
          <cell r="G393">
            <v>3</v>
          </cell>
          <cell r="H393">
            <v>3</v>
          </cell>
          <cell r="I393">
            <v>3</v>
          </cell>
          <cell r="J393">
            <v>3</v>
          </cell>
          <cell r="K393">
            <v>3</v>
          </cell>
          <cell r="M393">
            <v>2</v>
          </cell>
          <cell r="N393">
            <v>2</v>
          </cell>
          <cell r="P393">
            <v>2</v>
          </cell>
          <cell r="Q393">
            <v>3</v>
          </cell>
          <cell r="R393">
            <v>3</v>
          </cell>
          <cell r="S393">
            <v>2</v>
          </cell>
          <cell r="T393">
            <v>2</v>
          </cell>
          <cell r="W393">
            <v>2</v>
          </cell>
          <cell r="Y393">
            <v>3</v>
          </cell>
          <cell r="Z393">
            <v>1</v>
          </cell>
          <cell r="AA393">
            <v>1</v>
          </cell>
          <cell r="AB393">
            <v>1</v>
          </cell>
          <cell r="AC393">
            <v>1</v>
          </cell>
          <cell r="AD393">
            <v>1</v>
          </cell>
          <cell r="AE393">
            <v>1</v>
          </cell>
          <cell r="AF393">
            <v>1</v>
          </cell>
          <cell r="AG393">
            <v>1</v>
          </cell>
          <cell r="AH393">
            <v>1</v>
          </cell>
          <cell r="AI393">
            <v>1</v>
          </cell>
          <cell r="AJ393">
            <v>1</v>
          </cell>
          <cell r="AK393">
            <v>1</v>
          </cell>
          <cell r="AL393">
            <v>1</v>
          </cell>
          <cell r="AM393">
            <v>1</v>
          </cell>
          <cell r="AN393">
            <v>1</v>
          </cell>
          <cell r="AO393">
            <v>1</v>
          </cell>
          <cell r="AT393">
            <v>1</v>
          </cell>
          <cell r="AU393">
            <v>1</v>
          </cell>
          <cell r="AV393">
            <v>1</v>
          </cell>
          <cell r="AW393">
            <v>1</v>
          </cell>
          <cell r="AY393">
            <v>1</v>
          </cell>
          <cell r="AZ393">
            <v>1</v>
          </cell>
          <cell r="BA393">
            <v>2</v>
          </cell>
        </row>
        <row r="394">
          <cell r="A394" t="str">
            <v>4950864-0</v>
          </cell>
          <cell r="B394" t="str">
            <v xml:space="preserve"> PCB ﾕﾆﾂﾄ M2634P(ﾜﾘ)</v>
          </cell>
          <cell r="C394">
            <v>9</v>
          </cell>
          <cell r="D394">
            <v>3</v>
          </cell>
          <cell r="E394">
            <v>12</v>
          </cell>
          <cell r="F394">
            <v>8</v>
          </cell>
          <cell r="G394">
            <v>9</v>
          </cell>
          <cell r="H394">
            <v>9</v>
          </cell>
          <cell r="I394">
            <v>9</v>
          </cell>
          <cell r="J394">
            <v>9</v>
          </cell>
          <cell r="K394">
            <v>12</v>
          </cell>
          <cell r="L394">
            <v>3</v>
          </cell>
          <cell r="M394">
            <v>6</v>
          </cell>
          <cell r="N394">
            <v>6</v>
          </cell>
          <cell r="O394">
            <v>2</v>
          </cell>
          <cell r="P394">
            <v>8</v>
          </cell>
          <cell r="Q394">
            <v>9</v>
          </cell>
          <cell r="R394">
            <v>9</v>
          </cell>
          <cell r="S394">
            <v>8</v>
          </cell>
          <cell r="T394">
            <v>6</v>
          </cell>
          <cell r="U394">
            <v>2</v>
          </cell>
          <cell r="V394">
            <v>2</v>
          </cell>
          <cell r="W394">
            <v>6</v>
          </cell>
          <cell r="X394">
            <v>2</v>
          </cell>
          <cell r="Y394">
            <v>9</v>
          </cell>
          <cell r="Z394">
            <v>3</v>
          </cell>
          <cell r="AA394">
            <v>3</v>
          </cell>
          <cell r="AB394">
            <v>4</v>
          </cell>
          <cell r="AC394">
            <v>4</v>
          </cell>
          <cell r="AD394">
            <v>3</v>
          </cell>
          <cell r="AE394">
            <v>3</v>
          </cell>
          <cell r="AF394">
            <v>3</v>
          </cell>
          <cell r="AG394">
            <v>3</v>
          </cell>
          <cell r="AH394">
            <v>4</v>
          </cell>
          <cell r="AI394">
            <v>4</v>
          </cell>
          <cell r="AJ394">
            <v>4</v>
          </cell>
          <cell r="AK394">
            <v>4</v>
          </cell>
          <cell r="AL394">
            <v>3</v>
          </cell>
          <cell r="AM394">
            <v>2</v>
          </cell>
          <cell r="AN394">
            <v>4</v>
          </cell>
          <cell r="AO394">
            <v>3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3</v>
          </cell>
          <cell r="AU394">
            <v>3</v>
          </cell>
          <cell r="AV394">
            <v>4</v>
          </cell>
          <cell r="AW394">
            <v>4</v>
          </cell>
          <cell r="AX394">
            <v>1</v>
          </cell>
          <cell r="AY394">
            <v>3</v>
          </cell>
          <cell r="AZ394">
            <v>3</v>
          </cell>
          <cell r="BA394">
            <v>8</v>
          </cell>
        </row>
        <row r="395">
          <cell r="A395" t="str">
            <v>4970455-5</v>
          </cell>
          <cell r="B395" t="str">
            <v xml:space="preserve"> ﾌﾟﾚ-ﾄ ｱﾂｼ-,ﾊﾝﾄﾞﾙ M2</v>
          </cell>
          <cell r="Y395">
            <v>3</v>
          </cell>
          <cell r="AT395">
            <v>1</v>
          </cell>
          <cell r="AU395">
            <v>1</v>
          </cell>
          <cell r="AZ395">
            <v>1</v>
          </cell>
        </row>
        <row r="396">
          <cell r="A396" t="str">
            <v>4970456-3</v>
          </cell>
          <cell r="B396" t="str">
            <v xml:space="preserve"> ﾌﾟﾚ-ﾄ ｱﾂｼ-,ﾘﾝｸ M250</v>
          </cell>
          <cell r="Y396">
            <v>3</v>
          </cell>
          <cell r="AT396">
            <v>1</v>
          </cell>
          <cell r="AU396">
            <v>1</v>
          </cell>
          <cell r="AZ396">
            <v>1</v>
          </cell>
        </row>
        <row r="397">
          <cell r="A397" t="str">
            <v>4970457-1</v>
          </cell>
          <cell r="B397" t="str">
            <v xml:space="preserve"> ﾌﾟﾚ-ﾄ ｱﾂｼ-,ｼﾔﾂﾀ M25</v>
          </cell>
          <cell r="Y397">
            <v>3</v>
          </cell>
          <cell r="AT397">
            <v>1</v>
          </cell>
          <cell r="AU397">
            <v>1</v>
          </cell>
          <cell r="AZ397">
            <v>1</v>
          </cell>
        </row>
        <row r="398">
          <cell r="A398" t="str">
            <v>4970459-8</v>
          </cell>
          <cell r="B398" t="str">
            <v xml:space="preserve"> ﾌﾞﾗｹﾂﾄ ｱﾂｼ-,ﾛﾂｸ M25</v>
          </cell>
          <cell r="Y398">
            <v>3</v>
          </cell>
          <cell r="AT398">
            <v>1</v>
          </cell>
          <cell r="AU398">
            <v>1</v>
          </cell>
          <cell r="AZ398">
            <v>1</v>
          </cell>
        </row>
        <row r="399">
          <cell r="A399" t="str">
            <v>4970460-1</v>
          </cell>
          <cell r="B399" t="str">
            <v xml:space="preserve"> ﾌﾚ-ﾑ ｱﾂｼ-,ｶ-ﾄﾞ M250</v>
          </cell>
          <cell r="Y399">
            <v>3</v>
          </cell>
          <cell r="AT399">
            <v>1</v>
          </cell>
        </row>
        <row r="400">
          <cell r="A400" t="str">
            <v>4970461-0</v>
          </cell>
          <cell r="B400" t="str">
            <v xml:space="preserve"> ｹ-ｽ ｱﾂｼ-,ｶ-ﾄﾞ M2504</v>
          </cell>
          <cell r="Y400">
            <v>3</v>
          </cell>
          <cell r="AT400">
            <v>1</v>
          </cell>
          <cell r="AU400">
            <v>1</v>
          </cell>
          <cell r="AZ400">
            <v>1</v>
          </cell>
        </row>
        <row r="401">
          <cell r="A401" t="str">
            <v>4970462-8</v>
          </cell>
          <cell r="B401" t="str">
            <v xml:space="preserve"> ﾌﾚ-ﾑ ｱﾂｼ-,ﾗｲﾄ(2) M2</v>
          </cell>
          <cell r="Y401">
            <v>3</v>
          </cell>
        </row>
        <row r="402">
          <cell r="A402" t="str">
            <v>4970463-6</v>
          </cell>
          <cell r="B402" t="str">
            <v xml:space="preserve"> ﾍﾞ-ｽ ｱﾂｼ-,ｶ-ﾄﾞ M250</v>
          </cell>
          <cell r="Y402">
            <v>3</v>
          </cell>
        </row>
        <row r="403">
          <cell r="A403" t="str">
            <v>4970573-0</v>
          </cell>
          <cell r="B403" t="str">
            <v xml:space="preserve"> PCB M2410PE(ﾜﾘ)</v>
          </cell>
          <cell r="C403">
            <v>3</v>
          </cell>
          <cell r="E403">
            <v>3</v>
          </cell>
          <cell r="F403">
            <v>2</v>
          </cell>
          <cell r="G403">
            <v>3</v>
          </cell>
          <cell r="H403">
            <v>3</v>
          </cell>
          <cell r="I403">
            <v>3</v>
          </cell>
          <cell r="J403">
            <v>3</v>
          </cell>
          <cell r="K403">
            <v>3</v>
          </cell>
          <cell r="P403">
            <v>2</v>
          </cell>
          <cell r="Q403">
            <v>3</v>
          </cell>
          <cell r="R403">
            <v>3</v>
          </cell>
          <cell r="S403">
            <v>2</v>
          </cell>
          <cell r="W403">
            <v>2</v>
          </cell>
          <cell r="Y403">
            <v>3</v>
          </cell>
          <cell r="AN403">
            <v>1</v>
          </cell>
          <cell r="BA403">
            <v>2</v>
          </cell>
        </row>
        <row r="404">
          <cell r="A404" t="str">
            <v>4988851-6</v>
          </cell>
          <cell r="B404" t="str">
            <v xml:space="preserve"> ｶﾊﾞ- ｱﾂｼ-,PCB(1) M3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E404">
            <v>1</v>
          </cell>
          <cell r="AF404">
            <v>1</v>
          </cell>
          <cell r="AG404">
            <v>1</v>
          </cell>
          <cell r="AH404">
            <v>1</v>
          </cell>
          <cell r="AI404">
            <v>1</v>
          </cell>
          <cell r="AJ404">
            <v>1</v>
          </cell>
          <cell r="AK404">
            <v>1</v>
          </cell>
          <cell r="AL404">
            <v>1</v>
          </cell>
          <cell r="AO404">
            <v>1</v>
          </cell>
          <cell r="AT404">
            <v>1</v>
          </cell>
          <cell r="AU404">
            <v>1</v>
          </cell>
          <cell r="AV404">
            <v>1</v>
          </cell>
          <cell r="AW404">
            <v>1</v>
          </cell>
          <cell r="AX404">
            <v>1</v>
          </cell>
          <cell r="AY404">
            <v>1</v>
          </cell>
          <cell r="AZ404">
            <v>1</v>
          </cell>
        </row>
        <row r="405">
          <cell r="A405" t="str">
            <v>4988854-0</v>
          </cell>
          <cell r="B405" t="str">
            <v xml:space="preserve"> ﾍﾞ-ｽ ｱﾂｼ-,ﾒｲﾝ M3104</v>
          </cell>
          <cell r="Z405">
            <v>1</v>
          </cell>
          <cell r="AA405">
            <v>1</v>
          </cell>
          <cell r="AB405">
            <v>1</v>
          </cell>
          <cell r="AC405">
            <v>1</v>
          </cell>
          <cell r="AD405">
            <v>1</v>
          </cell>
          <cell r="AE405">
            <v>1</v>
          </cell>
          <cell r="AF405">
            <v>1</v>
          </cell>
          <cell r="AG405">
            <v>1</v>
          </cell>
          <cell r="AH405">
            <v>1</v>
          </cell>
          <cell r="AI405">
            <v>1</v>
          </cell>
          <cell r="AJ405">
            <v>1</v>
          </cell>
          <cell r="AK405">
            <v>1</v>
          </cell>
          <cell r="AL405">
            <v>1</v>
          </cell>
          <cell r="AO405">
            <v>1</v>
          </cell>
          <cell r="AT405">
            <v>1</v>
          </cell>
          <cell r="AU405">
            <v>1</v>
          </cell>
          <cell r="AV405">
            <v>1</v>
          </cell>
          <cell r="AW405">
            <v>1</v>
          </cell>
          <cell r="AX405">
            <v>1</v>
          </cell>
          <cell r="AY405">
            <v>1</v>
          </cell>
          <cell r="AZ405">
            <v>1</v>
          </cell>
        </row>
        <row r="406">
          <cell r="A406" t="str">
            <v>4988855-9</v>
          </cell>
          <cell r="B406" t="str">
            <v xml:space="preserve"> ﾌﾚ-ﾑ ｱﾂｼ-(R) M3104M</v>
          </cell>
          <cell r="Z406">
            <v>1</v>
          </cell>
          <cell r="AA406">
            <v>1</v>
          </cell>
          <cell r="AB406">
            <v>1</v>
          </cell>
          <cell r="AC406">
            <v>1</v>
          </cell>
          <cell r="AD406">
            <v>1</v>
          </cell>
          <cell r="AE406">
            <v>1</v>
          </cell>
          <cell r="AF406">
            <v>1</v>
          </cell>
          <cell r="AG406">
            <v>1</v>
          </cell>
          <cell r="AH406">
            <v>1</v>
          </cell>
          <cell r="AI406">
            <v>1</v>
          </cell>
          <cell r="AJ406">
            <v>1</v>
          </cell>
          <cell r="AK406">
            <v>1</v>
          </cell>
          <cell r="AL406">
            <v>1</v>
          </cell>
          <cell r="AM406">
            <v>1</v>
          </cell>
          <cell r="AO406">
            <v>1</v>
          </cell>
          <cell r="AT406">
            <v>1</v>
          </cell>
          <cell r="AU406">
            <v>1</v>
          </cell>
          <cell r="AV406">
            <v>1</v>
          </cell>
          <cell r="AW406">
            <v>1</v>
          </cell>
          <cell r="AY406">
            <v>1</v>
          </cell>
          <cell r="AZ406">
            <v>1</v>
          </cell>
        </row>
        <row r="407">
          <cell r="A407" t="str">
            <v>4988857-5</v>
          </cell>
          <cell r="B407" t="str">
            <v xml:space="preserve"> ﾘﾝｸ ｱﾂｼ-,ﾘｼﾞｴｸﾄ M31</v>
          </cell>
          <cell r="Z407">
            <v>1</v>
          </cell>
          <cell r="AA407">
            <v>1</v>
          </cell>
          <cell r="AB407">
            <v>1</v>
          </cell>
          <cell r="AC407">
            <v>1</v>
          </cell>
          <cell r="AD407">
            <v>1</v>
          </cell>
          <cell r="AE407">
            <v>1</v>
          </cell>
          <cell r="AF407">
            <v>1</v>
          </cell>
          <cell r="AG407">
            <v>1</v>
          </cell>
          <cell r="AH407">
            <v>1</v>
          </cell>
          <cell r="AI407">
            <v>1</v>
          </cell>
          <cell r="AJ407">
            <v>1</v>
          </cell>
          <cell r="AK407">
            <v>1</v>
          </cell>
          <cell r="AL407">
            <v>1</v>
          </cell>
          <cell r="AM407">
            <v>1</v>
          </cell>
          <cell r="AO407">
            <v>1</v>
          </cell>
          <cell r="AT407">
            <v>1</v>
          </cell>
          <cell r="AU407">
            <v>1</v>
          </cell>
          <cell r="AV407">
            <v>1</v>
          </cell>
          <cell r="AW407">
            <v>1</v>
          </cell>
          <cell r="AY407">
            <v>1</v>
          </cell>
          <cell r="AZ407">
            <v>1</v>
          </cell>
        </row>
        <row r="408">
          <cell r="A408" t="str">
            <v>4988858-3</v>
          </cell>
          <cell r="B408" t="str">
            <v xml:space="preserve"> ﾌﾚ-ﾑ ｱﾂｼ-,ﾐｷﾞ M3104</v>
          </cell>
          <cell r="Z408">
            <v>1</v>
          </cell>
          <cell r="AA408">
            <v>1</v>
          </cell>
          <cell r="AB408">
            <v>1</v>
          </cell>
          <cell r="AC408">
            <v>1</v>
          </cell>
          <cell r="AD408">
            <v>1</v>
          </cell>
          <cell r="AE408">
            <v>1</v>
          </cell>
          <cell r="AF408">
            <v>1</v>
          </cell>
          <cell r="AG408">
            <v>1</v>
          </cell>
          <cell r="AH408">
            <v>1</v>
          </cell>
          <cell r="AI408">
            <v>1</v>
          </cell>
          <cell r="AJ408">
            <v>1</v>
          </cell>
          <cell r="AK408">
            <v>1</v>
          </cell>
          <cell r="AL408">
            <v>1</v>
          </cell>
          <cell r="AM408">
            <v>1</v>
          </cell>
          <cell r="AO408">
            <v>1</v>
          </cell>
          <cell r="AV408">
            <v>1</v>
          </cell>
          <cell r="AW408">
            <v>1</v>
          </cell>
          <cell r="AY408">
            <v>1</v>
          </cell>
        </row>
        <row r="409">
          <cell r="A409" t="str">
            <v>4988859-1</v>
          </cell>
          <cell r="B409" t="str">
            <v xml:space="preserve"> ｱ-ﾑ ｱﾂｼ-,ﾃﾝｼﾖﾝ M310</v>
          </cell>
          <cell r="Z409">
            <v>1</v>
          </cell>
          <cell r="AA409">
            <v>1</v>
          </cell>
          <cell r="AB409">
            <v>1</v>
          </cell>
          <cell r="AC409">
            <v>1</v>
          </cell>
          <cell r="AD409">
            <v>1</v>
          </cell>
          <cell r="AE409">
            <v>1</v>
          </cell>
          <cell r="AF409">
            <v>1</v>
          </cell>
          <cell r="AG409">
            <v>1</v>
          </cell>
          <cell r="AH409">
            <v>1</v>
          </cell>
          <cell r="AI409">
            <v>1</v>
          </cell>
          <cell r="AJ409">
            <v>1</v>
          </cell>
          <cell r="AK409">
            <v>1</v>
          </cell>
          <cell r="AL409">
            <v>1</v>
          </cell>
          <cell r="AM409">
            <v>1</v>
          </cell>
          <cell r="AO409">
            <v>1</v>
          </cell>
          <cell r="AT409">
            <v>1</v>
          </cell>
          <cell r="AU409">
            <v>1</v>
          </cell>
          <cell r="AV409">
            <v>1</v>
          </cell>
          <cell r="AW409">
            <v>1</v>
          </cell>
          <cell r="AX409">
            <v>1</v>
          </cell>
          <cell r="AY409">
            <v>1</v>
          </cell>
          <cell r="AZ409">
            <v>1</v>
          </cell>
        </row>
        <row r="410">
          <cell r="A410" t="str">
            <v>4988860-5</v>
          </cell>
          <cell r="B410" t="str">
            <v xml:space="preserve"> ﾄﾂﾃ ｱﾂｼ-,ﾌﾛﾝﾄ M3104</v>
          </cell>
          <cell r="Z410">
            <v>1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1</v>
          </cell>
          <cell r="AF410">
            <v>1</v>
          </cell>
          <cell r="AG410">
            <v>1</v>
          </cell>
          <cell r="AH410">
            <v>1</v>
          </cell>
          <cell r="AI410">
            <v>1</v>
          </cell>
          <cell r="AJ410">
            <v>1</v>
          </cell>
          <cell r="AK410">
            <v>1</v>
          </cell>
          <cell r="AL410">
            <v>1</v>
          </cell>
          <cell r="AO410">
            <v>1</v>
          </cell>
          <cell r="AT410">
            <v>1</v>
          </cell>
          <cell r="AU410">
            <v>1</v>
          </cell>
          <cell r="AV410">
            <v>1</v>
          </cell>
          <cell r="AW410">
            <v>1</v>
          </cell>
          <cell r="AX410">
            <v>1</v>
          </cell>
          <cell r="AY410">
            <v>1</v>
          </cell>
          <cell r="AZ410">
            <v>1</v>
          </cell>
        </row>
        <row r="411">
          <cell r="A411" t="str">
            <v>4988861-3</v>
          </cell>
          <cell r="B411" t="str">
            <v xml:space="preserve"> ﾌﾞﾗｹﾂﾄ ｱﾂｼ- M3104E-</v>
          </cell>
          <cell r="AB411">
            <v>1</v>
          </cell>
          <cell r="AC411">
            <v>1</v>
          </cell>
          <cell r="AD411">
            <v>1</v>
          </cell>
          <cell r="AE411">
            <v>1</v>
          </cell>
          <cell r="AH411">
            <v>1</v>
          </cell>
          <cell r="AI411">
            <v>1</v>
          </cell>
          <cell r="AJ411">
            <v>1</v>
          </cell>
          <cell r="AK411">
            <v>1</v>
          </cell>
          <cell r="AV411">
            <v>1</v>
          </cell>
          <cell r="AW411">
            <v>1</v>
          </cell>
          <cell r="AX411">
            <v>1</v>
          </cell>
          <cell r="AY411">
            <v>1</v>
          </cell>
        </row>
        <row r="412">
          <cell r="A412" t="str">
            <v>4988862-1</v>
          </cell>
          <cell r="B412" t="str">
            <v xml:space="preserve"> ﾌﾚ-ﾑ ｱﾂｼ-,ｽﾗｲﾄﾞ M31</v>
          </cell>
          <cell r="AB412">
            <v>1</v>
          </cell>
          <cell r="AC412">
            <v>1</v>
          </cell>
          <cell r="AD412">
            <v>1</v>
          </cell>
          <cell r="AE412">
            <v>1</v>
          </cell>
          <cell r="AH412">
            <v>1</v>
          </cell>
          <cell r="AI412">
            <v>1</v>
          </cell>
          <cell r="AJ412">
            <v>1</v>
          </cell>
          <cell r="AK412">
            <v>1</v>
          </cell>
          <cell r="AV412">
            <v>1</v>
          </cell>
          <cell r="AW412">
            <v>1</v>
          </cell>
          <cell r="AX412">
            <v>1</v>
          </cell>
          <cell r="AY412">
            <v>1</v>
          </cell>
        </row>
        <row r="413">
          <cell r="A413" t="str">
            <v>4988863-0</v>
          </cell>
          <cell r="B413" t="str">
            <v xml:space="preserve"> ﾌﾚ-ﾑ ｱﾂｼ-(R) M3104E</v>
          </cell>
          <cell r="AB413">
            <v>1</v>
          </cell>
          <cell r="AC413">
            <v>1</v>
          </cell>
          <cell r="AD413">
            <v>1</v>
          </cell>
          <cell r="AE413">
            <v>1</v>
          </cell>
          <cell r="AH413">
            <v>1</v>
          </cell>
          <cell r="AI413">
            <v>1</v>
          </cell>
          <cell r="AJ413">
            <v>1</v>
          </cell>
          <cell r="AK413">
            <v>1</v>
          </cell>
          <cell r="AV413">
            <v>1</v>
          </cell>
          <cell r="AW413">
            <v>1</v>
          </cell>
          <cell r="AX413">
            <v>1</v>
          </cell>
          <cell r="AY413">
            <v>1</v>
          </cell>
        </row>
        <row r="414">
          <cell r="A414" t="str">
            <v>4988865-6</v>
          </cell>
          <cell r="B414" t="str">
            <v xml:space="preserve"> ﾌﾚ-ﾑ ｱﾂｼ-,ﾘｼﾞｴｸﾄ M3</v>
          </cell>
          <cell r="Z414">
            <v>1</v>
          </cell>
          <cell r="AA414">
            <v>1</v>
          </cell>
          <cell r="AB414">
            <v>1</v>
          </cell>
          <cell r="AC414">
            <v>1</v>
          </cell>
          <cell r="AD414">
            <v>1</v>
          </cell>
          <cell r="AE414">
            <v>1</v>
          </cell>
          <cell r="AF414">
            <v>1</v>
          </cell>
          <cell r="AG414">
            <v>1</v>
          </cell>
          <cell r="AH414">
            <v>1</v>
          </cell>
          <cell r="AI414">
            <v>1</v>
          </cell>
          <cell r="AJ414">
            <v>1</v>
          </cell>
          <cell r="AK414">
            <v>1</v>
          </cell>
          <cell r="AL414">
            <v>1</v>
          </cell>
          <cell r="AM414">
            <v>1</v>
          </cell>
          <cell r="AO414">
            <v>1</v>
          </cell>
          <cell r="AT414">
            <v>1</v>
          </cell>
          <cell r="AU414">
            <v>1</v>
          </cell>
          <cell r="AV414">
            <v>1</v>
          </cell>
          <cell r="AW414">
            <v>1</v>
          </cell>
          <cell r="AY414">
            <v>1</v>
          </cell>
          <cell r="AZ414">
            <v>1</v>
          </cell>
        </row>
        <row r="415">
          <cell r="A415" t="str">
            <v>4988932-6</v>
          </cell>
          <cell r="B415" t="str">
            <v xml:space="preserve"> ﾘﾝｸ ｱﾂｼ-,ｿﾚﾉｲﾄﾞ M25</v>
          </cell>
          <cell r="C415">
            <v>3</v>
          </cell>
          <cell r="E415">
            <v>3</v>
          </cell>
          <cell r="F415">
            <v>2</v>
          </cell>
          <cell r="G415">
            <v>3</v>
          </cell>
          <cell r="H415">
            <v>3</v>
          </cell>
          <cell r="I415">
            <v>3</v>
          </cell>
          <cell r="J415">
            <v>3</v>
          </cell>
          <cell r="K415">
            <v>3</v>
          </cell>
          <cell r="M415">
            <v>2</v>
          </cell>
          <cell r="N415">
            <v>2</v>
          </cell>
          <cell r="P415">
            <v>2</v>
          </cell>
          <cell r="Q415">
            <v>3</v>
          </cell>
          <cell r="R415">
            <v>3</v>
          </cell>
          <cell r="S415">
            <v>2</v>
          </cell>
          <cell r="T415">
            <v>2</v>
          </cell>
          <cell r="W415">
            <v>2</v>
          </cell>
          <cell r="Y415">
            <v>3</v>
          </cell>
          <cell r="AN415">
            <v>1</v>
          </cell>
          <cell r="BA415">
            <v>2</v>
          </cell>
        </row>
        <row r="416">
          <cell r="A416" t="str">
            <v>4989037-5</v>
          </cell>
          <cell r="B416" t="str">
            <v xml:space="preserve"> ﾌﾞﾗｹﾂﾄ ｱﾂｼ-,ﾓ-ﾀ M31</v>
          </cell>
          <cell r="Z416">
            <v>1</v>
          </cell>
          <cell r="AA416">
            <v>1</v>
          </cell>
          <cell r="AB416">
            <v>1</v>
          </cell>
          <cell r="AC416">
            <v>1</v>
          </cell>
          <cell r="AD416">
            <v>1</v>
          </cell>
          <cell r="AE416">
            <v>1</v>
          </cell>
          <cell r="AF416">
            <v>1</v>
          </cell>
          <cell r="AG416">
            <v>1</v>
          </cell>
          <cell r="AH416">
            <v>1</v>
          </cell>
          <cell r="AI416">
            <v>1</v>
          </cell>
          <cell r="AJ416">
            <v>1</v>
          </cell>
          <cell r="AK416">
            <v>1</v>
          </cell>
          <cell r="AL416">
            <v>1</v>
          </cell>
          <cell r="AM416">
            <v>1</v>
          </cell>
          <cell r="AO416">
            <v>1</v>
          </cell>
          <cell r="AT416">
            <v>1</v>
          </cell>
          <cell r="AU416">
            <v>1</v>
          </cell>
          <cell r="AV416">
            <v>1</v>
          </cell>
          <cell r="AW416">
            <v>1</v>
          </cell>
          <cell r="AY416">
            <v>1</v>
          </cell>
          <cell r="AZ416">
            <v>1</v>
          </cell>
        </row>
        <row r="417">
          <cell r="A417" t="str">
            <v>4989038-3</v>
          </cell>
          <cell r="B417" t="str">
            <v xml:space="preserve"> ﾘﾝｸ ｱﾂｼ-,ｶﾂﾀ C M310</v>
          </cell>
          <cell r="Z417">
            <v>1</v>
          </cell>
          <cell r="AA417">
            <v>1</v>
          </cell>
          <cell r="AB417">
            <v>1</v>
          </cell>
          <cell r="AC417">
            <v>1</v>
          </cell>
          <cell r="AD417">
            <v>1</v>
          </cell>
          <cell r="AE417">
            <v>1</v>
          </cell>
          <cell r="AF417">
            <v>1</v>
          </cell>
          <cell r="AG417">
            <v>1</v>
          </cell>
          <cell r="AH417">
            <v>1</v>
          </cell>
          <cell r="AI417">
            <v>1</v>
          </cell>
          <cell r="AJ417">
            <v>1</v>
          </cell>
          <cell r="AK417">
            <v>1</v>
          </cell>
          <cell r="AL417">
            <v>1</v>
          </cell>
          <cell r="AM417">
            <v>1</v>
          </cell>
          <cell r="AO417">
            <v>1</v>
          </cell>
          <cell r="AT417">
            <v>1</v>
          </cell>
          <cell r="AU417">
            <v>1</v>
          </cell>
          <cell r="AV417">
            <v>1</v>
          </cell>
          <cell r="AW417">
            <v>1</v>
          </cell>
          <cell r="AY417">
            <v>1</v>
          </cell>
          <cell r="AZ417">
            <v>1</v>
          </cell>
        </row>
        <row r="418">
          <cell r="A418" t="str">
            <v>4989039-1</v>
          </cell>
          <cell r="B418" t="str">
            <v xml:space="preserve"> ﾘﾝｸ ｱﾂｼ-,ｿﾚﾉｲﾄﾞ M31</v>
          </cell>
          <cell r="Z418">
            <v>1</v>
          </cell>
          <cell r="AA418">
            <v>1</v>
          </cell>
          <cell r="AB418">
            <v>1</v>
          </cell>
          <cell r="AC418">
            <v>1</v>
          </cell>
          <cell r="AD418">
            <v>1</v>
          </cell>
          <cell r="AE418">
            <v>1</v>
          </cell>
          <cell r="AF418">
            <v>1</v>
          </cell>
          <cell r="AG418">
            <v>1</v>
          </cell>
          <cell r="AH418">
            <v>1</v>
          </cell>
          <cell r="AI418">
            <v>1</v>
          </cell>
          <cell r="AJ418">
            <v>1</v>
          </cell>
          <cell r="AK418">
            <v>1</v>
          </cell>
          <cell r="AL418">
            <v>1</v>
          </cell>
          <cell r="AM418">
            <v>1</v>
          </cell>
          <cell r="AO418">
            <v>1</v>
          </cell>
          <cell r="AT418">
            <v>1</v>
          </cell>
          <cell r="AU418">
            <v>1</v>
          </cell>
          <cell r="AV418">
            <v>1</v>
          </cell>
          <cell r="AW418">
            <v>1</v>
          </cell>
          <cell r="AY418">
            <v>1</v>
          </cell>
          <cell r="AZ418">
            <v>1</v>
          </cell>
        </row>
        <row r="419">
          <cell r="A419" t="str">
            <v>4989108-8</v>
          </cell>
          <cell r="B419" t="str">
            <v xml:space="preserve"> ﾌﾚ-ﾑ ｱﾂｼ-,ｲﾒ-ｼﾞ M31</v>
          </cell>
          <cell r="Z419">
            <v>1</v>
          </cell>
          <cell r="AA419">
            <v>1</v>
          </cell>
          <cell r="AB419">
            <v>1</v>
          </cell>
          <cell r="AC419">
            <v>1</v>
          </cell>
          <cell r="AD419">
            <v>1</v>
          </cell>
          <cell r="AE419">
            <v>1</v>
          </cell>
          <cell r="AF419">
            <v>1</v>
          </cell>
          <cell r="AG419">
            <v>1</v>
          </cell>
          <cell r="AH419">
            <v>1</v>
          </cell>
          <cell r="AI419">
            <v>1</v>
          </cell>
          <cell r="AJ419">
            <v>1</v>
          </cell>
          <cell r="AK419">
            <v>1</v>
          </cell>
          <cell r="AL419">
            <v>1</v>
          </cell>
          <cell r="AM419">
            <v>1</v>
          </cell>
          <cell r="AO419">
            <v>1</v>
          </cell>
          <cell r="AT419">
            <v>1</v>
          </cell>
          <cell r="AU419">
            <v>1</v>
          </cell>
          <cell r="AV419">
            <v>1</v>
          </cell>
          <cell r="AW419">
            <v>1</v>
          </cell>
          <cell r="AY419">
            <v>1</v>
          </cell>
          <cell r="AZ419">
            <v>1</v>
          </cell>
        </row>
        <row r="420">
          <cell r="A420" t="str">
            <v>4989109-6</v>
          </cell>
          <cell r="B420" t="str">
            <v xml:space="preserve"> ﾌﾟﾚ-ﾄ ｱﾂｼ-,ｳｼﾛ M310</v>
          </cell>
          <cell r="AB420">
            <v>1</v>
          </cell>
          <cell r="AC420">
            <v>1</v>
          </cell>
          <cell r="AH420">
            <v>1</v>
          </cell>
          <cell r="AI420">
            <v>1</v>
          </cell>
          <cell r="AJ420">
            <v>1</v>
          </cell>
          <cell r="AK420">
            <v>1</v>
          </cell>
          <cell r="AV420">
            <v>1</v>
          </cell>
          <cell r="AW420">
            <v>1</v>
          </cell>
        </row>
        <row r="421">
          <cell r="A421" t="str">
            <v>4989111-8</v>
          </cell>
          <cell r="B421" t="str">
            <v xml:space="preserve"> ﾌﾟﾚ-ﾄ ｱﾂｼ-,ｻﾎﾟ-ﾄ M3</v>
          </cell>
          <cell r="Z421">
            <v>1</v>
          </cell>
          <cell r="AA421">
            <v>1</v>
          </cell>
          <cell r="AB421">
            <v>1</v>
          </cell>
          <cell r="AC421">
            <v>1</v>
          </cell>
          <cell r="AD421">
            <v>1</v>
          </cell>
          <cell r="AE421">
            <v>1</v>
          </cell>
          <cell r="AF421">
            <v>1</v>
          </cell>
          <cell r="AG421">
            <v>1</v>
          </cell>
          <cell r="AH421">
            <v>1</v>
          </cell>
          <cell r="AI421">
            <v>1</v>
          </cell>
          <cell r="AJ421">
            <v>1</v>
          </cell>
          <cell r="AK421">
            <v>1</v>
          </cell>
          <cell r="AL421">
            <v>1</v>
          </cell>
          <cell r="AM421">
            <v>1</v>
          </cell>
          <cell r="AO421">
            <v>1</v>
          </cell>
          <cell r="AT421">
            <v>1</v>
          </cell>
          <cell r="AU421">
            <v>1</v>
          </cell>
          <cell r="AV421">
            <v>1</v>
          </cell>
          <cell r="AW421">
            <v>1</v>
          </cell>
          <cell r="AY421">
            <v>1</v>
          </cell>
          <cell r="AZ421">
            <v>1</v>
          </cell>
        </row>
        <row r="422">
          <cell r="A422" t="str">
            <v>4989112-6</v>
          </cell>
          <cell r="B422" t="str">
            <v xml:space="preserve"> ﾍﾞ-ｽ ｱﾂｼ-,ｶ-ﾄﾞ M310</v>
          </cell>
          <cell r="Z422">
            <v>1</v>
          </cell>
          <cell r="AA422">
            <v>1</v>
          </cell>
          <cell r="AB422">
            <v>1</v>
          </cell>
          <cell r="AC422">
            <v>1</v>
          </cell>
          <cell r="AD422">
            <v>1</v>
          </cell>
          <cell r="AE422">
            <v>1</v>
          </cell>
          <cell r="AF422">
            <v>1</v>
          </cell>
          <cell r="AG422">
            <v>1</v>
          </cell>
          <cell r="AH422">
            <v>1</v>
          </cell>
          <cell r="AI422">
            <v>1</v>
          </cell>
          <cell r="AJ422">
            <v>1</v>
          </cell>
          <cell r="AK422">
            <v>1</v>
          </cell>
          <cell r="AL422">
            <v>1</v>
          </cell>
          <cell r="AM422">
            <v>1</v>
          </cell>
          <cell r="AO422">
            <v>1</v>
          </cell>
          <cell r="AV422">
            <v>1</v>
          </cell>
          <cell r="AW422">
            <v>1</v>
          </cell>
          <cell r="AY422">
            <v>1</v>
          </cell>
        </row>
        <row r="423">
          <cell r="A423" t="str">
            <v>4989114-2</v>
          </cell>
          <cell r="B423" t="str">
            <v xml:space="preserve"> ﾎﾞﾂｸｽ ｱﾂｼ- M3104M-2</v>
          </cell>
          <cell r="Z423">
            <v>1</v>
          </cell>
          <cell r="AA423">
            <v>1</v>
          </cell>
          <cell r="AB423">
            <v>1</v>
          </cell>
          <cell r="AC423">
            <v>1</v>
          </cell>
          <cell r="AD423">
            <v>1</v>
          </cell>
          <cell r="AE423">
            <v>1</v>
          </cell>
          <cell r="AF423">
            <v>1</v>
          </cell>
          <cell r="AG423">
            <v>1</v>
          </cell>
          <cell r="AH423">
            <v>1</v>
          </cell>
          <cell r="AI423">
            <v>1</v>
          </cell>
          <cell r="AJ423">
            <v>1</v>
          </cell>
          <cell r="AK423">
            <v>1</v>
          </cell>
          <cell r="AL423">
            <v>1</v>
          </cell>
          <cell r="AM423">
            <v>1</v>
          </cell>
          <cell r="AO423">
            <v>1</v>
          </cell>
          <cell r="AT423">
            <v>1</v>
          </cell>
          <cell r="AU423">
            <v>1</v>
          </cell>
          <cell r="AV423">
            <v>1</v>
          </cell>
          <cell r="AW423">
            <v>1</v>
          </cell>
          <cell r="AY423">
            <v>1</v>
          </cell>
          <cell r="AZ423">
            <v>1</v>
          </cell>
        </row>
        <row r="424">
          <cell r="A424" t="str">
            <v>4989115-0</v>
          </cell>
          <cell r="B424" t="str">
            <v xml:space="preserve"> ｶﾞｲﾄﾞ ｱﾂｼ-,ｾﾝﾀ M310</v>
          </cell>
          <cell r="Z424">
            <v>1</v>
          </cell>
          <cell r="AA424">
            <v>1</v>
          </cell>
          <cell r="AB424">
            <v>1</v>
          </cell>
          <cell r="AC424">
            <v>1</v>
          </cell>
          <cell r="AD424">
            <v>1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O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>
            <v>1</v>
          </cell>
        </row>
        <row r="425">
          <cell r="A425" t="str">
            <v>4989117-7</v>
          </cell>
          <cell r="B425" t="str">
            <v xml:space="preserve"> ﾌﾚ-ﾑ ｱﾂｼ-,ﾁﾙﾄ M3104</v>
          </cell>
          <cell r="AB425">
            <v>1</v>
          </cell>
          <cell r="AC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V425">
            <v>1</v>
          </cell>
          <cell r="AW425">
            <v>1</v>
          </cell>
        </row>
        <row r="426">
          <cell r="A426" t="str">
            <v>4989121-5</v>
          </cell>
          <cell r="B426" t="str">
            <v xml:space="preserve"> ｶﾞｲﾄﾞ ｱﾂｼ- ,ﾁﾙﾄ M31</v>
          </cell>
          <cell r="AB426">
            <v>1</v>
          </cell>
          <cell r="AC426">
            <v>1</v>
          </cell>
          <cell r="AH426">
            <v>1</v>
          </cell>
          <cell r="AI426">
            <v>1</v>
          </cell>
          <cell r="AJ426">
            <v>1</v>
          </cell>
          <cell r="AK426">
            <v>1</v>
          </cell>
          <cell r="AV426">
            <v>1</v>
          </cell>
          <cell r="AW426">
            <v>1</v>
          </cell>
        </row>
        <row r="427">
          <cell r="A427" t="str">
            <v>4989122-3</v>
          </cell>
          <cell r="B427" t="str">
            <v xml:space="preserve"> ｱ-ﾑ ｱﾂｼ-,ﾃﾝｼﾖﾝ M310</v>
          </cell>
          <cell r="Z427">
            <v>1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1</v>
          </cell>
          <cell r="AF427">
            <v>1</v>
          </cell>
          <cell r="AG427">
            <v>1</v>
          </cell>
          <cell r="AH427">
            <v>1</v>
          </cell>
          <cell r="AI427">
            <v>1</v>
          </cell>
          <cell r="AJ427">
            <v>1</v>
          </cell>
          <cell r="AK427">
            <v>1</v>
          </cell>
          <cell r="AL427">
            <v>1</v>
          </cell>
          <cell r="AM427">
            <v>1</v>
          </cell>
          <cell r="AO427">
            <v>1</v>
          </cell>
          <cell r="AT427">
            <v>1</v>
          </cell>
          <cell r="AU427">
            <v>1</v>
          </cell>
          <cell r="AV427">
            <v>1</v>
          </cell>
          <cell r="AW427">
            <v>1</v>
          </cell>
          <cell r="AY427">
            <v>1</v>
          </cell>
          <cell r="AZ427">
            <v>1</v>
          </cell>
        </row>
        <row r="428">
          <cell r="A428" t="str">
            <v>4989124-0</v>
          </cell>
          <cell r="B428" t="str">
            <v xml:space="preserve"> ｱ-ﾑ ｱﾂｼ-,ﾌﾟﾂｼﾔ M310</v>
          </cell>
          <cell r="AB428">
            <v>1</v>
          </cell>
          <cell r="AC428">
            <v>1</v>
          </cell>
          <cell r="AH428">
            <v>1</v>
          </cell>
          <cell r="AI428">
            <v>1</v>
          </cell>
          <cell r="AJ428">
            <v>1</v>
          </cell>
          <cell r="AK428">
            <v>1</v>
          </cell>
          <cell r="AV428">
            <v>1</v>
          </cell>
          <cell r="AW428">
            <v>1</v>
          </cell>
        </row>
        <row r="429">
          <cell r="A429" t="str">
            <v>4989125-8</v>
          </cell>
          <cell r="B429" t="str">
            <v xml:space="preserve"> ﾌﾚ-ﾑ ｱﾂｼ-,ｼﾔﾂﾀ M310</v>
          </cell>
          <cell r="Z429">
            <v>1</v>
          </cell>
          <cell r="AA429">
            <v>1</v>
          </cell>
          <cell r="AB429">
            <v>1</v>
          </cell>
          <cell r="AC429">
            <v>1</v>
          </cell>
          <cell r="AD429">
            <v>1</v>
          </cell>
          <cell r="AE429">
            <v>1</v>
          </cell>
          <cell r="AF429">
            <v>1</v>
          </cell>
          <cell r="AG429">
            <v>1</v>
          </cell>
          <cell r="AH429">
            <v>1</v>
          </cell>
          <cell r="AI429">
            <v>1</v>
          </cell>
          <cell r="AJ429">
            <v>1</v>
          </cell>
          <cell r="AK429">
            <v>1</v>
          </cell>
          <cell r="AL429">
            <v>1</v>
          </cell>
          <cell r="AM429">
            <v>1</v>
          </cell>
          <cell r="AO429">
            <v>1</v>
          </cell>
          <cell r="AT429">
            <v>1</v>
          </cell>
          <cell r="AU429">
            <v>1</v>
          </cell>
          <cell r="AV429">
            <v>1</v>
          </cell>
          <cell r="AW429">
            <v>1</v>
          </cell>
          <cell r="AY429">
            <v>1</v>
          </cell>
          <cell r="AZ429">
            <v>1</v>
          </cell>
        </row>
        <row r="430">
          <cell r="A430" t="str">
            <v>5409331-9</v>
          </cell>
          <cell r="B430" t="str">
            <v xml:space="preserve"> ﾎﾙﾀﾞ,ｾﾝｻ M2501-2</v>
          </cell>
          <cell r="D430">
            <v>6</v>
          </cell>
          <cell r="E430">
            <v>6</v>
          </cell>
          <cell r="F430">
            <v>4</v>
          </cell>
          <cell r="K430">
            <v>6</v>
          </cell>
          <cell r="L430">
            <v>6</v>
          </cell>
          <cell r="O430">
            <v>4</v>
          </cell>
          <cell r="P430">
            <v>4</v>
          </cell>
          <cell r="S430">
            <v>4</v>
          </cell>
          <cell r="U430">
            <v>4</v>
          </cell>
          <cell r="V430">
            <v>4</v>
          </cell>
          <cell r="X430">
            <v>4</v>
          </cell>
          <cell r="Y430">
            <v>3</v>
          </cell>
          <cell r="AB430">
            <v>2</v>
          </cell>
          <cell r="AC430">
            <v>2</v>
          </cell>
          <cell r="AH430">
            <v>2</v>
          </cell>
          <cell r="AI430">
            <v>2</v>
          </cell>
          <cell r="AJ430">
            <v>2</v>
          </cell>
          <cell r="AK430">
            <v>2</v>
          </cell>
          <cell r="AN430">
            <v>2</v>
          </cell>
          <cell r="AP430">
            <v>2</v>
          </cell>
          <cell r="AQ430">
            <v>2</v>
          </cell>
          <cell r="AR430">
            <v>2</v>
          </cell>
          <cell r="AS430">
            <v>2</v>
          </cell>
          <cell r="AT430">
            <v>1</v>
          </cell>
          <cell r="AU430">
            <v>1</v>
          </cell>
          <cell r="AV430">
            <v>2</v>
          </cell>
          <cell r="AW430">
            <v>2</v>
          </cell>
          <cell r="AZ430">
            <v>1</v>
          </cell>
          <cell r="BA430">
            <v>4</v>
          </cell>
        </row>
        <row r="431">
          <cell r="A431" t="str">
            <v>5469763-0</v>
          </cell>
          <cell r="B431" t="str">
            <v xml:space="preserve"> ﾌﾟ-ﾘ,ﾀｲﾐﾝｸﾞ(1) MVFW</v>
          </cell>
          <cell r="C431">
            <v>3</v>
          </cell>
          <cell r="E431">
            <v>3</v>
          </cell>
          <cell r="F431">
            <v>2</v>
          </cell>
          <cell r="G431">
            <v>3</v>
          </cell>
          <cell r="H431">
            <v>3</v>
          </cell>
          <cell r="I431">
            <v>3</v>
          </cell>
          <cell r="J431">
            <v>3</v>
          </cell>
          <cell r="K431">
            <v>3</v>
          </cell>
          <cell r="M431">
            <v>2</v>
          </cell>
          <cell r="N431">
            <v>2</v>
          </cell>
          <cell r="P431">
            <v>2</v>
          </cell>
          <cell r="Q431">
            <v>3</v>
          </cell>
          <cell r="R431">
            <v>3</v>
          </cell>
          <cell r="S431">
            <v>2</v>
          </cell>
          <cell r="T431">
            <v>2</v>
          </cell>
          <cell r="W431">
            <v>2</v>
          </cell>
          <cell r="Y431">
            <v>3</v>
          </cell>
          <cell r="Z431">
            <v>1</v>
          </cell>
          <cell r="AA431">
            <v>1</v>
          </cell>
          <cell r="AB431">
            <v>1</v>
          </cell>
          <cell r="AC431">
            <v>1</v>
          </cell>
          <cell r="AD431">
            <v>1</v>
          </cell>
          <cell r="AE431">
            <v>1</v>
          </cell>
          <cell r="AF431">
            <v>1</v>
          </cell>
          <cell r="AG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Y431">
            <v>1</v>
          </cell>
          <cell r="AZ431">
            <v>1</v>
          </cell>
          <cell r="BA431">
            <v>2</v>
          </cell>
        </row>
        <row r="432">
          <cell r="A432" t="str">
            <v>5473878-6</v>
          </cell>
          <cell r="B432" t="str">
            <v>ﾊﾞﾈ,ﾛﾂｸ M2508</v>
          </cell>
          <cell r="D432">
            <v>3</v>
          </cell>
          <cell r="L432">
            <v>3</v>
          </cell>
          <cell r="O432">
            <v>2</v>
          </cell>
          <cell r="U432">
            <v>2</v>
          </cell>
          <cell r="V432">
            <v>2</v>
          </cell>
          <cell r="X432">
            <v>2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</row>
        <row r="433">
          <cell r="A433" t="str">
            <v>5482126-8</v>
          </cell>
          <cell r="B433" t="str">
            <v>ﾄﾂﾃ,ﾁﾙﾄ M2502-5</v>
          </cell>
          <cell r="C433">
            <v>6</v>
          </cell>
          <cell r="E433">
            <v>12</v>
          </cell>
          <cell r="F433">
            <v>8</v>
          </cell>
          <cell r="G433">
            <v>6</v>
          </cell>
          <cell r="H433">
            <v>6</v>
          </cell>
          <cell r="I433">
            <v>6</v>
          </cell>
          <cell r="J433">
            <v>6</v>
          </cell>
          <cell r="K433">
            <v>12</v>
          </cell>
          <cell r="M433">
            <v>4</v>
          </cell>
          <cell r="N433">
            <v>4</v>
          </cell>
          <cell r="P433">
            <v>8</v>
          </cell>
          <cell r="Q433">
            <v>6</v>
          </cell>
          <cell r="R433">
            <v>6</v>
          </cell>
          <cell r="S433">
            <v>8</v>
          </cell>
          <cell r="T433">
            <v>4</v>
          </cell>
          <cell r="W433">
            <v>6</v>
          </cell>
          <cell r="Y433">
            <v>6</v>
          </cell>
          <cell r="Z433">
            <v>1</v>
          </cell>
          <cell r="AA433">
            <v>2</v>
          </cell>
          <cell r="AB433">
            <v>3</v>
          </cell>
          <cell r="AC433">
            <v>4</v>
          </cell>
          <cell r="AD433">
            <v>1</v>
          </cell>
          <cell r="AE433">
            <v>2</v>
          </cell>
          <cell r="AF433">
            <v>1</v>
          </cell>
          <cell r="AG433">
            <v>2</v>
          </cell>
          <cell r="AH433">
            <v>3</v>
          </cell>
          <cell r="AI433">
            <v>4</v>
          </cell>
          <cell r="AJ433">
            <v>3</v>
          </cell>
          <cell r="AK433">
            <v>4</v>
          </cell>
          <cell r="AL433">
            <v>1</v>
          </cell>
          <cell r="AM433">
            <v>2</v>
          </cell>
          <cell r="AN433">
            <v>4</v>
          </cell>
          <cell r="AO433">
            <v>2</v>
          </cell>
          <cell r="AT433">
            <v>2</v>
          </cell>
          <cell r="AU433">
            <v>2</v>
          </cell>
          <cell r="AV433">
            <v>3</v>
          </cell>
          <cell r="AW433">
            <v>4</v>
          </cell>
          <cell r="AY433">
            <v>2</v>
          </cell>
          <cell r="AZ433">
            <v>2</v>
          </cell>
          <cell r="BA433">
            <v>8</v>
          </cell>
        </row>
        <row r="434">
          <cell r="A434" t="str">
            <v>5482920-0</v>
          </cell>
          <cell r="B434" t="str">
            <v xml:space="preserve"> ｼﾔﾌﾄ,ｶﾞｲﾄﾞ M2504-2</v>
          </cell>
          <cell r="C434">
            <v>3</v>
          </cell>
          <cell r="E434">
            <v>3</v>
          </cell>
          <cell r="F434">
            <v>2</v>
          </cell>
          <cell r="G434">
            <v>3</v>
          </cell>
          <cell r="H434">
            <v>3</v>
          </cell>
          <cell r="I434">
            <v>3</v>
          </cell>
          <cell r="J434">
            <v>3</v>
          </cell>
          <cell r="K434">
            <v>3</v>
          </cell>
          <cell r="M434">
            <v>2</v>
          </cell>
          <cell r="N434">
            <v>2</v>
          </cell>
          <cell r="P434">
            <v>2</v>
          </cell>
          <cell r="Q434">
            <v>3</v>
          </cell>
          <cell r="R434">
            <v>3</v>
          </cell>
          <cell r="S434">
            <v>2</v>
          </cell>
          <cell r="T434">
            <v>2</v>
          </cell>
          <cell r="W434">
            <v>2</v>
          </cell>
          <cell r="Y434">
            <v>3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E434">
            <v>1</v>
          </cell>
          <cell r="AF434">
            <v>1</v>
          </cell>
          <cell r="AG434">
            <v>1</v>
          </cell>
          <cell r="AH434">
            <v>1</v>
          </cell>
          <cell r="AI434">
            <v>1</v>
          </cell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N434">
            <v>1</v>
          </cell>
          <cell r="AO434">
            <v>1</v>
          </cell>
          <cell r="AT434">
            <v>1</v>
          </cell>
          <cell r="AU434">
            <v>1</v>
          </cell>
          <cell r="AV434">
            <v>1</v>
          </cell>
          <cell r="AW434">
            <v>1</v>
          </cell>
          <cell r="AY434">
            <v>1</v>
          </cell>
          <cell r="AZ434">
            <v>1</v>
          </cell>
          <cell r="BA434">
            <v>2</v>
          </cell>
        </row>
        <row r="435">
          <cell r="A435" t="str">
            <v>5482924-2</v>
          </cell>
          <cell r="B435" t="str">
            <v xml:space="preserve"> ｶﾞｲﾄﾞ(A) M2504-2</v>
          </cell>
          <cell r="C435">
            <v>3</v>
          </cell>
          <cell r="E435">
            <v>3</v>
          </cell>
          <cell r="F435">
            <v>2</v>
          </cell>
          <cell r="G435">
            <v>3</v>
          </cell>
          <cell r="H435">
            <v>3</v>
          </cell>
          <cell r="I435">
            <v>3</v>
          </cell>
          <cell r="J435">
            <v>3</v>
          </cell>
          <cell r="K435">
            <v>3</v>
          </cell>
          <cell r="M435">
            <v>2</v>
          </cell>
          <cell r="N435">
            <v>2</v>
          </cell>
          <cell r="P435">
            <v>2</v>
          </cell>
          <cell r="Q435">
            <v>3</v>
          </cell>
          <cell r="R435">
            <v>3</v>
          </cell>
          <cell r="S435">
            <v>2</v>
          </cell>
          <cell r="T435">
            <v>2</v>
          </cell>
          <cell r="W435">
            <v>2</v>
          </cell>
          <cell r="Y435">
            <v>3</v>
          </cell>
          <cell r="AN435">
            <v>1</v>
          </cell>
          <cell r="BA435">
            <v>2</v>
          </cell>
        </row>
        <row r="436">
          <cell r="A436" t="str">
            <v>5482927-7</v>
          </cell>
          <cell r="B436" t="str">
            <v xml:space="preserve"> ﾛ-ﾗ(11) M2504-2</v>
          </cell>
          <cell r="C436">
            <v>3</v>
          </cell>
          <cell r="E436">
            <v>3</v>
          </cell>
          <cell r="F436">
            <v>2</v>
          </cell>
          <cell r="G436">
            <v>3</v>
          </cell>
          <cell r="H436">
            <v>3</v>
          </cell>
          <cell r="I436">
            <v>3</v>
          </cell>
          <cell r="J436">
            <v>3</v>
          </cell>
          <cell r="K436">
            <v>3</v>
          </cell>
          <cell r="M436">
            <v>2</v>
          </cell>
          <cell r="N436">
            <v>2</v>
          </cell>
          <cell r="P436">
            <v>2</v>
          </cell>
          <cell r="Q436">
            <v>3</v>
          </cell>
          <cell r="R436">
            <v>3</v>
          </cell>
          <cell r="S436">
            <v>2</v>
          </cell>
          <cell r="T436">
            <v>2</v>
          </cell>
          <cell r="W436">
            <v>2</v>
          </cell>
          <cell r="Y436">
            <v>3</v>
          </cell>
          <cell r="Z436">
            <v>1</v>
          </cell>
          <cell r="AA436">
            <v>1</v>
          </cell>
          <cell r="AB436">
            <v>1</v>
          </cell>
          <cell r="AC436">
            <v>1</v>
          </cell>
          <cell r="AD436">
            <v>1</v>
          </cell>
          <cell r="AE436">
            <v>1</v>
          </cell>
          <cell r="AF436">
            <v>1</v>
          </cell>
          <cell r="AG436">
            <v>1</v>
          </cell>
          <cell r="AH436">
            <v>1</v>
          </cell>
          <cell r="AI436">
            <v>1</v>
          </cell>
          <cell r="AJ436">
            <v>1</v>
          </cell>
          <cell r="AK436">
            <v>1</v>
          </cell>
          <cell r="AL436">
            <v>1</v>
          </cell>
          <cell r="AM436">
            <v>1</v>
          </cell>
          <cell r="AN436">
            <v>1</v>
          </cell>
          <cell r="AO436">
            <v>1</v>
          </cell>
          <cell r="AT436">
            <v>1</v>
          </cell>
          <cell r="AU436">
            <v>1</v>
          </cell>
          <cell r="AV436">
            <v>1</v>
          </cell>
          <cell r="AW436">
            <v>1</v>
          </cell>
          <cell r="AY436">
            <v>1</v>
          </cell>
          <cell r="AZ436">
            <v>1</v>
          </cell>
          <cell r="BA436">
            <v>2</v>
          </cell>
        </row>
        <row r="437">
          <cell r="A437" t="str">
            <v>5482934-0</v>
          </cell>
          <cell r="B437" t="str">
            <v xml:space="preserve"> ｼﾔﾌﾄ,ﾘｼﾞｴｸﾄ(3) M250</v>
          </cell>
          <cell r="C437">
            <v>3</v>
          </cell>
          <cell r="E437">
            <v>3</v>
          </cell>
          <cell r="F437">
            <v>2</v>
          </cell>
          <cell r="G437">
            <v>3</v>
          </cell>
          <cell r="H437">
            <v>3</v>
          </cell>
          <cell r="I437">
            <v>3</v>
          </cell>
          <cell r="J437">
            <v>3</v>
          </cell>
          <cell r="K437">
            <v>3</v>
          </cell>
          <cell r="M437">
            <v>2</v>
          </cell>
          <cell r="N437">
            <v>2</v>
          </cell>
          <cell r="P437">
            <v>2</v>
          </cell>
          <cell r="Q437">
            <v>3</v>
          </cell>
          <cell r="R437">
            <v>3</v>
          </cell>
          <cell r="S437">
            <v>2</v>
          </cell>
          <cell r="T437">
            <v>2</v>
          </cell>
          <cell r="W437">
            <v>2</v>
          </cell>
          <cell r="Y437">
            <v>3</v>
          </cell>
          <cell r="Z437">
            <v>1</v>
          </cell>
          <cell r="AA437">
            <v>1</v>
          </cell>
          <cell r="AB437">
            <v>1</v>
          </cell>
          <cell r="AC437">
            <v>1</v>
          </cell>
          <cell r="AD437">
            <v>1</v>
          </cell>
          <cell r="AE437">
            <v>1</v>
          </cell>
          <cell r="AF437">
            <v>1</v>
          </cell>
          <cell r="AG437">
            <v>1</v>
          </cell>
          <cell r="AH437">
            <v>1</v>
          </cell>
          <cell r="AI437">
            <v>1</v>
          </cell>
          <cell r="AJ437">
            <v>1</v>
          </cell>
          <cell r="AK437">
            <v>1</v>
          </cell>
          <cell r="AL437">
            <v>1</v>
          </cell>
          <cell r="AM437">
            <v>1</v>
          </cell>
          <cell r="AN437">
            <v>1</v>
          </cell>
          <cell r="AO437">
            <v>1</v>
          </cell>
          <cell r="AT437">
            <v>1</v>
          </cell>
          <cell r="AU437">
            <v>1</v>
          </cell>
          <cell r="AV437">
            <v>1</v>
          </cell>
          <cell r="AW437">
            <v>1</v>
          </cell>
          <cell r="AY437">
            <v>1</v>
          </cell>
          <cell r="AZ437">
            <v>1</v>
          </cell>
          <cell r="BA437">
            <v>2</v>
          </cell>
        </row>
        <row r="438">
          <cell r="A438" t="str">
            <v>5482935-8</v>
          </cell>
          <cell r="B438" t="str">
            <v xml:space="preserve"> ｶﾞｲﾄﾞ,ﾘｼﾞｴｸﾄ(L) M25</v>
          </cell>
          <cell r="C438">
            <v>3</v>
          </cell>
          <cell r="E438">
            <v>3</v>
          </cell>
          <cell r="F438">
            <v>2</v>
          </cell>
          <cell r="G438">
            <v>3</v>
          </cell>
          <cell r="H438">
            <v>3</v>
          </cell>
          <cell r="I438">
            <v>3</v>
          </cell>
          <cell r="J438">
            <v>3</v>
          </cell>
          <cell r="K438">
            <v>3</v>
          </cell>
          <cell r="M438">
            <v>2</v>
          </cell>
          <cell r="N438">
            <v>2</v>
          </cell>
          <cell r="P438">
            <v>2</v>
          </cell>
          <cell r="Q438">
            <v>3</v>
          </cell>
          <cell r="R438">
            <v>3</v>
          </cell>
          <cell r="S438">
            <v>2</v>
          </cell>
          <cell r="T438">
            <v>2</v>
          </cell>
          <cell r="W438">
            <v>2</v>
          </cell>
          <cell r="Y438">
            <v>3</v>
          </cell>
          <cell r="Z438">
            <v>1</v>
          </cell>
          <cell r="AA438">
            <v>1</v>
          </cell>
          <cell r="AB438">
            <v>1</v>
          </cell>
          <cell r="AC438">
            <v>1</v>
          </cell>
          <cell r="AD438">
            <v>1</v>
          </cell>
          <cell r="AE438">
            <v>1</v>
          </cell>
          <cell r="AF438">
            <v>1</v>
          </cell>
          <cell r="AG438">
            <v>1</v>
          </cell>
          <cell r="AH438">
            <v>1</v>
          </cell>
          <cell r="AI438">
            <v>1</v>
          </cell>
          <cell r="AJ438">
            <v>1</v>
          </cell>
          <cell r="AK438">
            <v>1</v>
          </cell>
          <cell r="AL438">
            <v>1</v>
          </cell>
          <cell r="AM438">
            <v>1</v>
          </cell>
          <cell r="AN438">
            <v>1</v>
          </cell>
          <cell r="AO438">
            <v>1</v>
          </cell>
          <cell r="AT438">
            <v>1</v>
          </cell>
          <cell r="AU438">
            <v>1</v>
          </cell>
          <cell r="AV438">
            <v>1</v>
          </cell>
          <cell r="AW438">
            <v>1</v>
          </cell>
          <cell r="AY438">
            <v>1</v>
          </cell>
          <cell r="AZ438">
            <v>1</v>
          </cell>
          <cell r="BA438">
            <v>2</v>
          </cell>
        </row>
        <row r="439">
          <cell r="A439" t="str">
            <v>5482936-6</v>
          </cell>
          <cell r="B439" t="str">
            <v xml:space="preserve"> ｶﾞｲﾄﾞ,ﾘｼﾞｴｸﾄ(R) M25</v>
          </cell>
          <cell r="C439">
            <v>3</v>
          </cell>
          <cell r="E439">
            <v>3</v>
          </cell>
          <cell r="F439">
            <v>2</v>
          </cell>
          <cell r="G439">
            <v>3</v>
          </cell>
          <cell r="H439">
            <v>3</v>
          </cell>
          <cell r="I439">
            <v>3</v>
          </cell>
          <cell r="J439">
            <v>3</v>
          </cell>
          <cell r="K439">
            <v>3</v>
          </cell>
          <cell r="M439">
            <v>2</v>
          </cell>
          <cell r="N439">
            <v>2</v>
          </cell>
          <cell r="P439">
            <v>2</v>
          </cell>
          <cell r="Q439">
            <v>3</v>
          </cell>
          <cell r="R439">
            <v>3</v>
          </cell>
          <cell r="S439">
            <v>2</v>
          </cell>
          <cell r="T439">
            <v>2</v>
          </cell>
          <cell r="W439">
            <v>2</v>
          </cell>
          <cell r="Y439">
            <v>3</v>
          </cell>
          <cell r="Z439">
            <v>1</v>
          </cell>
          <cell r="AA439">
            <v>1</v>
          </cell>
          <cell r="AB439">
            <v>1</v>
          </cell>
          <cell r="AC439">
            <v>1</v>
          </cell>
          <cell r="AD439">
            <v>1</v>
          </cell>
          <cell r="AE439">
            <v>1</v>
          </cell>
          <cell r="AF439">
            <v>1</v>
          </cell>
          <cell r="AG439">
            <v>1</v>
          </cell>
          <cell r="AH439">
            <v>1</v>
          </cell>
          <cell r="AI439">
            <v>1</v>
          </cell>
          <cell r="AJ439">
            <v>1</v>
          </cell>
          <cell r="AK439">
            <v>1</v>
          </cell>
          <cell r="AL439">
            <v>1</v>
          </cell>
          <cell r="AM439">
            <v>1</v>
          </cell>
          <cell r="AN439">
            <v>1</v>
          </cell>
          <cell r="AO439">
            <v>1</v>
          </cell>
          <cell r="AT439">
            <v>1</v>
          </cell>
          <cell r="AU439">
            <v>1</v>
          </cell>
          <cell r="AV439">
            <v>1</v>
          </cell>
          <cell r="AW439">
            <v>1</v>
          </cell>
          <cell r="AY439">
            <v>1</v>
          </cell>
          <cell r="AZ439">
            <v>1</v>
          </cell>
          <cell r="BA439">
            <v>2</v>
          </cell>
        </row>
        <row r="440">
          <cell r="A440" t="str">
            <v>5482938-2</v>
          </cell>
          <cell r="B440" t="str">
            <v xml:space="preserve"> ﾌﾟ-ﾘ,ｷﾞﾔ Z56_Z46 M2</v>
          </cell>
          <cell r="C440">
            <v>3</v>
          </cell>
          <cell r="E440">
            <v>3</v>
          </cell>
          <cell r="F440">
            <v>2</v>
          </cell>
          <cell r="G440">
            <v>3</v>
          </cell>
          <cell r="H440">
            <v>3</v>
          </cell>
          <cell r="I440">
            <v>3</v>
          </cell>
          <cell r="J440">
            <v>3</v>
          </cell>
          <cell r="K440">
            <v>3</v>
          </cell>
          <cell r="M440">
            <v>2</v>
          </cell>
          <cell r="N440">
            <v>2</v>
          </cell>
          <cell r="P440">
            <v>2</v>
          </cell>
          <cell r="Q440">
            <v>3</v>
          </cell>
          <cell r="R440">
            <v>3</v>
          </cell>
          <cell r="S440">
            <v>2</v>
          </cell>
          <cell r="T440">
            <v>2</v>
          </cell>
          <cell r="W440">
            <v>2</v>
          </cell>
          <cell r="Y440">
            <v>3</v>
          </cell>
          <cell r="Z440">
            <v>1</v>
          </cell>
          <cell r="AA440">
            <v>1</v>
          </cell>
          <cell r="AB440">
            <v>1</v>
          </cell>
          <cell r="AC440">
            <v>1</v>
          </cell>
          <cell r="AD440">
            <v>1</v>
          </cell>
          <cell r="AE440">
            <v>1</v>
          </cell>
          <cell r="AF440">
            <v>1</v>
          </cell>
          <cell r="AG440">
            <v>1</v>
          </cell>
          <cell r="AH440">
            <v>1</v>
          </cell>
          <cell r="AI440">
            <v>1</v>
          </cell>
          <cell r="AJ440">
            <v>1</v>
          </cell>
          <cell r="AK440">
            <v>1</v>
          </cell>
          <cell r="AL440">
            <v>1</v>
          </cell>
          <cell r="AM440">
            <v>1</v>
          </cell>
          <cell r="AN440">
            <v>1</v>
          </cell>
          <cell r="AO440">
            <v>1</v>
          </cell>
          <cell r="AT440">
            <v>1</v>
          </cell>
          <cell r="AU440">
            <v>1</v>
          </cell>
          <cell r="AV440">
            <v>1</v>
          </cell>
          <cell r="AW440">
            <v>1</v>
          </cell>
          <cell r="AY440">
            <v>1</v>
          </cell>
          <cell r="AZ440">
            <v>1</v>
          </cell>
          <cell r="BA440">
            <v>2</v>
          </cell>
        </row>
        <row r="441">
          <cell r="A441" t="str">
            <v>5482939-0</v>
          </cell>
          <cell r="B441" t="str">
            <v xml:space="preserve"> ｼﾔﾌﾄ,ﾘｼﾞｴｸﾄ(4) M250</v>
          </cell>
          <cell r="C441">
            <v>3</v>
          </cell>
          <cell r="E441">
            <v>3</v>
          </cell>
          <cell r="F441">
            <v>2</v>
          </cell>
          <cell r="G441">
            <v>3</v>
          </cell>
          <cell r="H441">
            <v>3</v>
          </cell>
          <cell r="I441">
            <v>3</v>
          </cell>
          <cell r="J441">
            <v>3</v>
          </cell>
          <cell r="K441">
            <v>3</v>
          </cell>
          <cell r="M441">
            <v>2</v>
          </cell>
          <cell r="N441">
            <v>2</v>
          </cell>
          <cell r="P441">
            <v>2</v>
          </cell>
          <cell r="Q441">
            <v>3</v>
          </cell>
          <cell r="R441">
            <v>3</v>
          </cell>
          <cell r="S441">
            <v>2</v>
          </cell>
          <cell r="T441">
            <v>2</v>
          </cell>
          <cell r="W441">
            <v>2</v>
          </cell>
          <cell r="Y441">
            <v>3</v>
          </cell>
          <cell r="Z441">
            <v>1</v>
          </cell>
          <cell r="AA441">
            <v>1</v>
          </cell>
          <cell r="AB441">
            <v>1</v>
          </cell>
          <cell r="AC441">
            <v>1</v>
          </cell>
          <cell r="AD441">
            <v>1</v>
          </cell>
          <cell r="AE441">
            <v>1</v>
          </cell>
          <cell r="AF441">
            <v>1</v>
          </cell>
          <cell r="AG441">
            <v>1</v>
          </cell>
          <cell r="AH441">
            <v>1</v>
          </cell>
          <cell r="AI441">
            <v>1</v>
          </cell>
          <cell r="AJ441">
            <v>1</v>
          </cell>
          <cell r="AK441">
            <v>1</v>
          </cell>
          <cell r="AL441">
            <v>1</v>
          </cell>
          <cell r="AM441">
            <v>1</v>
          </cell>
          <cell r="AN441">
            <v>1</v>
          </cell>
          <cell r="AO441">
            <v>1</v>
          </cell>
          <cell r="AT441">
            <v>1</v>
          </cell>
          <cell r="AU441">
            <v>1</v>
          </cell>
          <cell r="AV441">
            <v>1</v>
          </cell>
          <cell r="AW441">
            <v>1</v>
          </cell>
          <cell r="AY441">
            <v>1</v>
          </cell>
          <cell r="AZ441">
            <v>1</v>
          </cell>
          <cell r="BA441">
            <v>2</v>
          </cell>
        </row>
        <row r="442">
          <cell r="A442" t="str">
            <v>5482940-4</v>
          </cell>
          <cell r="B442" t="str">
            <v xml:space="preserve"> ｷﾞﾔ,Z56 M2504-2</v>
          </cell>
          <cell r="C442">
            <v>3</v>
          </cell>
          <cell r="E442">
            <v>3</v>
          </cell>
          <cell r="F442">
            <v>2</v>
          </cell>
          <cell r="G442">
            <v>3</v>
          </cell>
          <cell r="H442">
            <v>3</v>
          </cell>
          <cell r="I442">
            <v>3</v>
          </cell>
          <cell r="J442">
            <v>3</v>
          </cell>
          <cell r="K442">
            <v>3</v>
          </cell>
          <cell r="M442">
            <v>2</v>
          </cell>
          <cell r="N442">
            <v>2</v>
          </cell>
          <cell r="P442">
            <v>2</v>
          </cell>
          <cell r="Q442">
            <v>3</v>
          </cell>
          <cell r="R442">
            <v>3</v>
          </cell>
          <cell r="S442">
            <v>2</v>
          </cell>
          <cell r="T442">
            <v>2</v>
          </cell>
          <cell r="W442">
            <v>2</v>
          </cell>
          <cell r="Y442">
            <v>3</v>
          </cell>
          <cell r="Z442">
            <v>1</v>
          </cell>
          <cell r="AA442">
            <v>1</v>
          </cell>
          <cell r="AB442">
            <v>1</v>
          </cell>
          <cell r="AC442">
            <v>1</v>
          </cell>
          <cell r="AD442">
            <v>1</v>
          </cell>
          <cell r="AE442">
            <v>1</v>
          </cell>
          <cell r="AF442">
            <v>1</v>
          </cell>
          <cell r="AG442">
            <v>1</v>
          </cell>
          <cell r="AH442">
            <v>1</v>
          </cell>
          <cell r="AI442">
            <v>1</v>
          </cell>
          <cell r="AJ442">
            <v>1</v>
          </cell>
          <cell r="AK442">
            <v>1</v>
          </cell>
          <cell r="AL442">
            <v>1</v>
          </cell>
          <cell r="AM442">
            <v>1</v>
          </cell>
          <cell r="AN442">
            <v>1</v>
          </cell>
          <cell r="AO442">
            <v>1</v>
          </cell>
          <cell r="AT442">
            <v>1</v>
          </cell>
          <cell r="AU442">
            <v>1</v>
          </cell>
          <cell r="AV442">
            <v>1</v>
          </cell>
          <cell r="AW442">
            <v>1</v>
          </cell>
          <cell r="AY442">
            <v>1</v>
          </cell>
          <cell r="AZ442">
            <v>1</v>
          </cell>
          <cell r="BA442">
            <v>2</v>
          </cell>
        </row>
        <row r="443">
          <cell r="A443" t="str">
            <v>5482942-0</v>
          </cell>
          <cell r="B443" t="str">
            <v xml:space="preserve"> ｼﾔﾌﾄ,ﾌﾟﾚｽ M2504-2</v>
          </cell>
          <cell r="C443">
            <v>6</v>
          </cell>
          <cell r="E443">
            <v>6</v>
          </cell>
          <cell r="F443">
            <v>4</v>
          </cell>
          <cell r="G443">
            <v>6</v>
          </cell>
          <cell r="H443">
            <v>6</v>
          </cell>
          <cell r="I443">
            <v>6</v>
          </cell>
          <cell r="J443">
            <v>6</v>
          </cell>
          <cell r="K443">
            <v>6</v>
          </cell>
          <cell r="M443">
            <v>4</v>
          </cell>
          <cell r="N443">
            <v>4</v>
          </cell>
          <cell r="P443">
            <v>4</v>
          </cell>
          <cell r="Q443">
            <v>6</v>
          </cell>
          <cell r="R443">
            <v>6</v>
          </cell>
          <cell r="S443">
            <v>4</v>
          </cell>
          <cell r="T443">
            <v>4</v>
          </cell>
          <cell r="W443">
            <v>4</v>
          </cell>
          <cell r="Y443">
            <v>6</v>
          </cell>
          <cell r="Z443">
            <v>2</v>
          </cell>
          <cell r="AA443">
            <v>2</v>
          </cell>
          <cell r="AB443">
            <v>2</v>
          </cell>
          <cell r="AC443">
            <v>2</v>
          </cell>
          <cell r="AD443">
            <v>2</v>
          </cell>
          <cell r="AE443">
            <v>2</v>
          </cell>
          <cell r="AF443">
            <v>2</v>
          </cell>
          <cell r="AG443">
            <v>2</v>
          </cell>
          <cell r="AH443">
            <v>2</v>
          </cell>
          <cell r="AI443">
            <v>2</v>
          </cell>
          <cell r="AJ443">
            <v>2</v>
          </cell>
          <cell r="AK443">
            <v>2</v>
          </cell>
          <cell r="AL443">
            <v>2</v>
          </cell>
          <cell r="AM443">
            <v>2</v>
          </cell>
          <cell r="AN443">
            <v>2</v>
          </cell>
          <cell r="AO443">
            <v>2</v>
          </cell>
          <cell r="AT443">
            <v>2</v>
          </cell>
          <cell r="AU443">
            <v>2</v>
          </cell>
          <cell r="AV443">
            <v>2</v>
          </cell>
          <cell r="AW443">
            <v>2</v>
          </cell>
          <cell r="AY443">
            <v>2</v>
          </cell>
          <cell r="AZ443">
            <v>2</v>
          </cell>
          <cell r="BA443">
            <v>4</v>
          </cell>
        </row>
        <row r="444">
          <cell r="A444" t="str">
            <v>5482951-0</v>
          </cell>
          <cell r="B444" t="str">
            <v xml:space="preserve"> ﾊﾞﾈ,ﾚﾊﾞ- ﾌﾟﾚｽ(2) M2</v>
          </cell>
          <cell r="C444">
            <v>3</v>
          </cell>
          <cell r="E444">
            <v>3</v>
          </cell>
          <cell r="F444">
            <v>2</v>
          </cell>
          <cell r="G444">
            <v>3</v>
          </cell>
          <cell r="H444">
            <v>3</v>
          </cell>
          <cell r="I444">
            <v>3</v>
          </cell>
          <cell r="J444">
            <v>3</v>
          </cell>
          <cell r="K444">
            <v>3</v>
          </cell>
          <cell r="M444">
            <v>2</v>
          </cell>
          <cell r="N444">
            <v>2</v>
          </cell>
          <cell r="P444">
            <v>2</v>
          </cell>
          <cell r="Q444">
            <v>3</v>
          </cell>
          <cell r="R444">
            <v>3</v>
          </cell>
          <cell r="S444">
            <v>2</v>
          </cell>
          <cell r="T444">
            <v>2</v>
          </cell>
          <cell r="W444">
            <v>2</v>
          </cell>
          <cell r="Y444">
            <v>3</v>
          </cell>
          <cell r="Z444">
            <v>1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1</v>
          </cell>
          <cell r="AF444">
            <v>1</v>
          </cell>
          <cell r="AG444">
            <v>1</v>
          </cell>
          <cell r="AH444">
            <v>1</v>
          </cell>
          <cell r="AI444">
            <v>1</v>
          </cell>
          <cell r="AJ444">
            <v>1</v>
          </cell>
          <cell r="AK444">
            <v>1</v>
          </cell>
          <cell r="AL444">
            <v>1</v>
          </cell>
          <cell r="AM444">
            <v>1</v>
          </cell>
          <cell r="AN444">
            <v>1</v>
          </cell>
          <cell r="AO444">
            <v>1</v>
          </cell>
          <cell r="AT444">
            <v>1</v>
          </cell>
          <cell r="AU444">
            <v>1</v>
          </cell>
          <cell r="AV444">
            <v>1</v>
          </cell>
          <cell r="AW444">
            <v>1</v>
          </cell>
          <cell r="AY444">
            <v>1</v>
          </cell>
          <cell r="AZ444">
            <v>1</v>
          </cell>
          <cell r="BA444">
            <v>2</v>
          </cell>
        </row>
        <row r="445">
          <cell r="A445" t="str">
            <v>5482955-2</v>
          </cell>
          <cell r="B445" t="str">
            <v xml:space="preserve"> ｼﾔﾌﾄ,ﾘｼﾞｴｸﾄ(1) M250</v>
          </cell>
          <cell r="C445">
            <v>3</v>
          </cell>
          <cell r="E445">
            <v>3</v>
          </cell>
          <cell r="F445">
            <v>2</v>
          </cell>
          <cell r="G445">
            <v>3</v>
          </cell>
          <cell r="H445">
            <v>3</v>
          </cell>
          <cell r="I445">
            <v>3</v>
          </cell>
          <cell r="J445">
            <v>3</v>
          </cell>
          <cell r="K445">
            <v>3</v>
          </cell>
          <cell r="M445">
            <v>2</v>
          </cell>
          <cell r="N445">
            <v>2</v>
          </cell>
          <cell r="P445">
            <v>2</v>
          </cell>
          <cell r="Q445">
            <v>3</v>
          </cell>
          <cell r="R445">
            <v>3</v>
          </cell>
          <cell r="S445">
            <v>2</v>
          </cell>
          <cell r="T445">
            <v>2</v>
          </cell>
          <cell r="W445">
            <v>2</v>
          </cell>
          <cell r="Y445">
            <v>3</v>
          </cell>
          <cell r="AN445">
            <v>1</v>
          </cell>
          <cell r="BA445">
            <v>2</v>
          </cell>
        </row>
        <row r="446">
          <cell r="A446" t="str">
            <v>5482965-0</v>
          </cell>
          <cell r="B446" t="str">
            <v xml:space="preserve"> ｼﾔﾌﾄ,ﾘｼﾞｴｸﾄ(2) M250</v>
          </cell>
          <cell r="C446">
            <v>3</v>
          </cell>
          <cell r="E446">
            <v>3</v>
          </cell>
          <cell r="F446">
            <v>2</v>
          </cell>
          <cell r="G446">
            <v>3</v>
          </cell>
          <cell r="H446">
            <v>3</v>
          </cell>
          <cell r="I446">
            <v>3</v>
          </cell>
          <cell r="J446">
            <v>3</v>
          </cell>
          <cell r="K446">
            <v>3</v>
          </cell>
          <cell r="M446">
            <v>2</v>
          </cell>
          <cell r="N446">
            <v>2</v>
          </cell>
          <cell r="P446">
            <v>2</v>
          </cell>
          <cell r="Q446">
            <v>3</v>
          </cell>
          <cell r="R446">
            <v>3</v>
          </cell>
          <cell r="S446">
            <v>2</v>
          </cell>
          <cell r="T446">
            <v>2</v>
          </cell>
          <cell r="W446">
            <v>2</v>
          </cell>
          <cell r="Y446">
            <v>3</v>
          </cell>
          <cell r="AN446">
            <v>1</v>
          </cell>
          <cell r="BA446">
            <v>2</v>
          </cell>
        </row>
        <row r="447">
          <cell r="A447" t="str">
            <v>5482970-6</v>
          </cell>
          <cell r="B447" t="str">
            <v xml:space="preserve"> ﾎﾙﾀﾞ-,ﾛﾂｸ M2511</v>
          </cell>
          <cell r="C447">
            <v>3</v>
          </cell>
          <cell r="E447">
            <v>3</v>
          </cell>
          <cell r="F447">
            <v>2</v>
          </cell>
          <cell r="G447">
            <v>3</v>
          </cell>
          <cell r="H447">
            <v>3</v>
          </cell>
          <cell r="I447">
            <v>3</v>
          </cell>
          <cell r="J447">
            <v>3</v>
          </cell>
          <cell r="K447">
            <v>3</v>
          </cell>
          <cell r="M447">
            <v>2</v>
          </cell>
          <cell r="N447">
            <v>2</v>
          </cell>
          <cell r="P447">
            <v>2</v>
          </cell>
          <cell r="Q447">
            <v>3</v>
          </cell>
          <cell r="R447">
            <v>3</v>
          </cell>
          <cell r="S447">
            <v>2</v>
          </cell>
          <cell r="T447">
            <v>2</v>
          </cell>
          <cell r="W447">
            <v>2</v>
          </cell>
          <cell r="Y447">
            <v>3</v>
          </cell>
          <cell r="AN447">
            <v>1</v>
          </cell>
          <cell r="BA447">
            <v>2</v>
          </cell>
        </row>
        <row r="448">
          <cell r="A448" t="str">
            <v>5482971-4</v>
          </cell>
          <cell r="B448" t="str">
            <v xml:space="preserve"> ﾋﾟﾝ,ﾛﾂｸ M2511</v>
          </cell>
          <cell r="C448">
            <v>3</v>
          </cell>
          <cell r="E448">
            <v>3</v>
          </cell>
          <cell r="F448">
            <v>2</v>
          </cell>
          <cell r="G448">
            <v>3</v>
          </cell>
          <cell r="H448">
            <v>3</v>
          </cell>
          <cell r="I448">
            <v>3</v>
          </cell>
          <cell r="J448">
            <v>3</v>
          </cell>
          <cell r="K448">
            <v>3</v>
          </cell>
          <cell r="M448">
            <v>2</v>
          </cell>
          <cell r="N448">
            <v>2</v>
          </cell>
          <cell r="P448">
            <v>2</v>
          </cell>
          <cell r="Q448">
            <v>3</v>
          </cell>
          <cell r="R448">
            <v>3</v>
          </cell>
          <cell r="S448">
            <v>2</v>
          </cell>
          <cell r="T448">
            <v>2</v>
          </cell>
          <cell r="W448">
            <v>2</v>
          </cell>
          <cell r="Y448">
            <v>3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N448">
            <v>1</v>
          </cell>
          <cell r="AO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>
            <v>1</v>
          </cell>
          <cell r="BA448">
            <v>2</v>
          </cell>
        </row>
        <row r="449">
          <cell r="A449" t="str">
            <v>5482975-7</v>
          </cell>
          <cell r="B449" t="str">
            <v xml:space="preserve"> ﾌﾞﾗｹﾂﾄ,ｽﾄﾂﾊﾟ M2511</v>
          </cell>
          <cell r="C449">
            <v>3</v>
          </cell>
          <cell r="E449">
            <v>3</v>
          </cell>
          <cell r="F449">
            <v>2</v>
          </cell>
          <cell r="G449">
            <v>3</v>
          </cell>
          <cell r="H449">
            <v>3</v>
          </cell>
          <cell r="I449">
            <v>3</v>
          </cell>
          <cell r="J449">
            <v>3</v>
          </cell>
          <cell r="K449">
            <v>3</v>
          </cell>
          <cell r="M449">
            <v>2</v>
          </cell>
          <cell r="N449">
            <v>2</v>
          </cell>
          <cell r="P449">
            <v>2</v>
          </cell>
          <cell r="Q449">
            <v>3</v>
          </cell>
          <cell r="R449">
            <v>3</v>
          </cell>
          <cell r="S449">
            <v>2</v>
          </cell>
          <cell r="T449">
            <v>2</v>
          </cell>
          <cell r="W449">
            <v>2</v>
          </cell>
          <cell r="Y449">
            <v>3</v>
          </cell>
          <cell r="AN449">
            <v>1</v>
          </cell>
          <cell r="BA449">
            <v>2</v>
          </cell>
        </row>
        <row r="450">
          <cell r="A450" t="str">
            <v>5482976-5</v>
          </cell>
          <cell r="B450" t="str">
            <v xml:space="preserve"> ｶﾞｲﾄﾞ,ﾛﾂｸ M2511</v>
          </cell>
          <cell r="C450">
            <v>3</v>
          </cell>
          <cell r="E450">
            <v>3</v>
          </cell>
          <cell r="F450">
            <v>2</v>
          </cell>
          <cell r="G450">
            <v>3</v>
          </cell>
          <cell r="H450">
            <v>3</v>
          </cell>
          <cell r="I450">
            <v>3</v>
          </cell>
          <cell r="J450">
            <v>3</v>
          </cell>
          <cell r="K450">
            <v>3</v>
          </cell>
          <cell r="M450">
            <v>2</v>
          </cell>
          <cell r="N450">
            <v>2</v>
          </cell>
          <cell r="P450">
            <v>2</v>
          </cell>
          <cell r="Q450">
            <v>3</v>
          </cell>
          <cell r="R450">
            <v>3</v>
          </cell>
          <cell r="S450">
            <v>2</v>
          </cell>
          <cell r="T450">
            <v>2</v>
          </cell>
          <cell r="W450">
            <v>2</v>
          </cell>
          <cell r="Y450">
            <v>3</v>
          </cell>
          <cell r="Z450">
            <v>1</v>
          </cell>
          <cell r="AA450">
            <v>1</v>
          </cell>
          <cell r="AB450">
            <v>1</v>
          </cell>
          <cell r="AC450">
            <v>1</v>
          </cell>
          <cell r="AD450">
            <v>1</v>
          </cell>
          <cell r="AE450">
            <v>1</v>
          </cell>
          <cell r="AF450">
            <v>1</v>
          </cell>
          <cell r="AG450">
            <v>1</v>
          </cell>
          <cell r="AH450">
            <v>1</v>
          </cell>
          <cell r="AI450">
            <v>1</v>
          </cell>
          <cell r="AJ450">
            <v>1</v>
          </cell>
          <cell r="AK450">
            <v>1</v>
          </cell>
          <cell r="AL450">
            <v>1</v>
          </cell>
          <cell r="AN450">
            <v>1</v>
          </cell>
          <cell r="AO450">
            <v>1</v>
          </cell>
          <cell r="AT450">
            <v>1</v>
          </cell>
          <cell r="AU450">
            <v>1</v>
          </cell>
          <cell r="AV450">
            <v>1</v>
          </cell>
          <cell r="AW450">
            <v>1</v>
          </cell>
          <cell r="AX450">
            <v>1</v>
          </cell>
          <cell r="AY450">
            <v>1</v>
          </cell>
          <cell r="AZ450">
            <v>1</v>
          </cell>
          <cell r="BA450">
            <v>2</v>
          </cell>
        </row>
        <row r="451">
          <cell r="A451" t="str">
            <v>5482977-3</v>
          </cell>
          <cell r="B451" t="str">
            <v xml:space="preserve"> ﾌﾞﾗｹﾂﾄ,PCB(L) M2508</v>
          </cell>
          <cell r="D451">
            <v>3</v>
          </cell>
          <cell r="L451">
            <v>3</v>
          </cell>
          <cell r="O451">
            <v>2</v>
          </cell>
          <cell r="U451">
            <v>2</v>
          </cell>
          <cell r="V451">
            <v>2</v>
          </cell>
          <cell r="X451">
            <v>2</v>
          </cell>
        </row>
        <row r="452">
          <cell r="A452" t="str">
            <v>5482978-1</v>
          </cell>
          <cell r="B452" t="str">
            <v xml:space="preserve"> ﾌﾞﾗｹﾂﾄ,PCB(R) M2508</v>
          </cell>
          <cell r="D452">
            <v>3</v>
          </cell>
          <cell r="L452">
            <v>3</v>
          </cell>
          <cell r="O452">
            <v>2</v>
          </cell>
          <cell r="U452">
            <v>2</v>
          </cell>
          <cell r="V452">
            <v>2</v>
          </cell>
          <cell r="X452">
            <v>2</v>
          </cell>
        </row>
        <row r="453">
          <cell r="A453" t="str">
            <v>5482979-0</v>
          </cell>
          <cell r="B453" t="str">
            <v>ｶﾊﾞ-(F) M2508B</v>
          </cell>
          <cell r="L453">
            <v>3</v>
          </cell>
          <cell r="V453">
            <v>2</v>
          </cell>
        </row>
        <row r="454">
          <cell r="A454" t="str">
            <v>5482980-3</v>
          </cell>
          <cell r="B454" t="str">
            <v>ｶﾊﾞ-(R) M2508</v>
          </cell>
          <cell r="D454">
            <v>3</v>
          </cell>
          <cell r="O454">
            <v>2</v>
          </cell>
          <cell r="U454">
            <v>2</v>
          </cell>
          <cell r="X454">
            <v>2</v>
          </cell>
        </row>
        <row r="455">
          <cell r="A455" t="str">
            <v>5482982-0</v>
          </cell>
          <cell r="B455" t="str">
            <v xml:space="preserve"> ﾌﾞﾗｹﾂﾄ,PM M2508-2</v>
          </cell>
          <cell r="D455">
            <v>3</v>
          </cell>
          <cell r="L455">
            <v>3</v>
          </cell>
          <cell r="O455">
            <v>2</v>
          </cell>
          <cell r="U455">
            <v>2</v>
          </cell>
          <cell r="V455">
            <v>2</v>
          </cell>
          <cell r="X455">
            <v>2</v>
          </cell>
        </row>
        <row r="456">
          <cell r="A456" t="str">
            <v>5482983-8</v>
          </cell>
          <cell r="B456" t="str">
            <v>ｶﾊﾞ-,ｳｲﾝﾄﾞｳ M2508</v>
          </cell>
          <cell r="C456">
            <v>3</v>
          </cell>
          <cell r="D456">
            <v>3</v>
          </cell>
          <cell r="I456">
            <v>3</v>
          </cell>
          <cell r="J456">
            <v>3</v>
          </cell>
          <cell r="L456">
            <v>3</v>
          </cell>
          <cell r="M456">
            <v>2</v>
          </cell>
          <cell r="N456">
            <v>2</v>
          </cell>
          <cell r="O456">
            <v>2</v>
          </cell>
          <cell r="Q456">
            <v>3</v>
          </cell>
          <cell r="R456">
            <v>3</v>
          </cell>
          <cell r="T456">
            <v>2</v>
          </cell>
          <cell r="U456">
            <v>2</v>
          </cell>
          <cell r="V456">
            <v>2</v>
          </cell>
          <cell r="W456">
            <v>2</v>
          </cell>
          <cell r="X456">
            <v>2</v>
          </cell>
          <cell r="Y456">
            <v>3</v>
          </cell>
          <cell r="Z456">
            <v>1</v>
          </cell>
          <cell r="AA456">
            <v>1</v>
          </cell>
          <cell r="AF456">
            <v>1</v>
          </cell>
          <cell r="AG456">
            <v>1</v>
          </cell>
          <cell r="AL456">
            <v>1</v>
          </cell>
          <cell r="AO456">
            <v>1</v>
          </cell>
          <cell r="AP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U456">
            <v>1</v>
          </cell>
          <cell r="AZ456">
            <v>1</v>
          </cell>
        </row>
        <row r="457">
          <cell r="A457" t="str">
            <v>5482984-6</v>
          </cell>
          <cell r="B457" t="str">
            <v xml:space="preserve"> ﾌﾞﾗｹﾂﾄ,ｹ-ﾌﾞﾙ M2508-</v>
          </cell>
          <cell r="D457">
            <v>3</v>
          </cell>
          <cell r="L457">
            <v>3</v>
          </cell>
          <cell r="O457">
            <v>2</v>
          </cell>
          <cell r="U457">
            <v>2</v>
          </cell>
          <cell r="V457">
            <v>2</v>
          </cell>
          <cell r="X457">
            <v>2</v>
          </cell>
        </row>
        <row r="458">
          <cell r="A458" t="str">
            <v>5482985-4</v>
          </cell>
          <cell r="B458" t="str">
            <v>ﾚﾊﾞ-,ﾛﾂｸ M2508</v>
          </cell>
          <cell r="D458">
            <v>3</v>
          </cell>
          <cell r="L458">
            <v>3</v>
          </cell>
          <cell r="O458">
            <v>2</v>
          </cell>
          <cell r="U458">
            <v>2</v>
          </cell>
          <cell r="V458">
            <v>2</v>
          </cell>
          <cell r="X458">
            <v>2</v>
          </cell>
        </row>
        <row r="459">
          <cell r="A459" t="str">
            <v>5482986-2</v>
          </cell>
          <cell r="B459" t="str">
            <v>ﾛﾂｸ M2508</v>
          </cell>
          <cell r="D459">
            <v>3</v>
          </cell>
          <cell r="L459">
            <v>3</v>
          </cell>
          <cell r="O459">
            <v>2</v>
          </cell>
          <cell r="U459">
            <v>2</v>
          </cell>
          <cell r="V459">
            <v>2</v>
          </cell>
          <cell r="X459">
            <v>2</v>
          </cell>
        </row>
        <row r="460">
          <cell r="A460" t="str">
            <v>5482987-0</v>
          </cell>
          <cell r="B460" t="str">
            <v>ﾋﾟﾝ,ﾛﾂｸ M2508</v>
          </cell>
          <cell r="D460">
            <v>3</v>
          </cell>
          <cell r="L460">
            <v>3</v>
          </cell>
          <cell r="O460">
            <v>2</v>
          </cell>
          <cell r="U460">
            <v>2</v>
          </cell>
          <cell r="V460">
            <v>2</v>
          </cell>
          <cell r="X460">
            <v>2</v>
          </cell>
          <cell r="AP460">
            <v>1</v>
          </cell>
          <cell r="AQ460">
            <v>1</v>
          </cell>
          <cell r="AR460">
            <v>1</v>
          </cell>
          <cell r="AS460">
            <v>1</v>
          </cell>
        </row>
        <row r="461">
          <cell r="A461" t="str">
            <v>5482993-5</v>
          </cell>
          <cell r="B461" t="str">
            <v xml:space="preserve"> ﾍﾞｱﾘﾝｸﾞ,ﾎﾞｽ M2504-2</v>
          </cell>
          <cell r="C461">
            <v>3</v>
          </cell>
          <cell r="E461">
            <v>3</v>
          </cell>
          <cell r="F461">
            <v>2</v>
          </cell>
          <cell r="G461">
            <v>3</v>
          </cell>
          <cell r="H461">
            <v>3</v>
          </cell>
          <cell r="I461">
            <v>3</v>
          </cell>
          <cell r="J461">
            <v>3</v>
          </cell>
          <cell r="K461">
            <v>3</v>
          </cell>
          <cell r="M461">
            <v>2</v>
          </cell>
          <cell r="N461">
            <v>2</v>
          </cell>
          <cell r="P461">
            <v>2</v>
          </cell>
          <cell r="Q461">
            <v>3</v>
          </cell>
          <cell r="R461">
            <v>3</v>
          </cell>
          <cell r="S461">
            <v>2</v>
          </cell>
          <cell r="T461">
            <v>2</v>
          </cell>
          <cell r="W461">
            <v>2</v>
          </cell>
          <cell r="Y461">
            <v>3</v>
          </cell>
          <cell r="AN461">
            <v>1</v>
          </cell>
          <cell r="BA461">
            <v>2</v>
          </cell>
        </row>
        <row r="462">
          <cell r="A462" t="str">
            <v>5482995-1</v>
          </cell>
          <cell r="B462" t="str">
            <v xml:space="preserve"> ｽﾍﾟ-ｻ,ｶﾂﾀ M2504-2</v>
          </cell>
          <cell r="C462">
            <v>3</v>
          </cell>
          <cell r="E462">
            <v>3</v>
          </cell>
          <cell r="F462">
            <v>2</v>
          </cell>
          <cell r="G462">
            <v>3</v>
          </cell>
          <cell r="H462">
            <v>3</v>
          </cell>
          <cell r="I462">
            <v>3</v>
          </cell>
          <cell r="J462">
            <v>3</v>
          </cell>
          <cell r="K462">
            <v>3</v>
          </cell>
          <cell r="M462">
            <v>2</v>
          </cell>
          <cell r="N462">
            <v>2</v>
          </cell>
          <cell r="P462">
            <v>2</v>
          </cell>
          <cell r="Q462">
            <v>3</v>
          </cell>
          <cell r="R462">
            <v>3</v>
          </cell>
          <cell r="S462">
            <v>2</v>
          </cell>
          <cell r="T462">
            <v>2</v>
          </cell>
          <cell r="W462">
            <v>2</v>
          </cell>
          <cell r="Y462">
            <v>3</v>
          </cell>
          <cell r="Z462">
            <v>1</v>
          </cell>
          <cell r="AA462">
            <v>1</v>
          </cell>
          <cell r="AB462">
            <v>1</v>
          </cell>
          <cell r="AC462">
            <v>1</v>
          </cell>
          <cell r="AD462">
            <v>1</v>
          </cell>
          <cell r="AE462">
            <v>1</v>
          </cell>
          <cell r="AF462">
            <v>1</v>
          </cell>
          <cell r="AG462">
            <v>1</v>
          </cell>
          <cell r="AH462">
            <v>1</v>
          </cell>
          <cell r="AI462">
            <v>1</v>
          </cell>
          <cell r="AJ462">
            <v>1</v>
          </cell>
          <cell r="AK462">
            <v>1</v>
          </cell>
          <cell r="AL462">
            <v>1</v>
          </cell>
          <cell r="AM462">
            <v>1</v>
          </cell>
          <cell r="AN462">
            <v>1</v>
          </cell>
          <cell r="AO462">
            <v>1</v>
          </cell>
          <cell r="AT462">
            <v>1</v>
          </cell>
          <cell r="AU462">
            <v>1</v>
          </cell>
          <cell r="AV462">
            <v>1</v>
          </cell>
          <cell r="AW462">
            <v>1</v>
          </cell>
          <cell r="AY462">
            <v>1</v>
          </cell>
          <cell r="AZ462">
            <v>1</v>
          </cell>
          <cell r="BA462">
            <v>2</v>
          </cell>
        </row>
        <row r="463">
          <cell r="A463" t="str">
            <v>5482996-0</v>
          </cell>
          <cell r="B463" t="str">
            <v xml:space="preserve"> ﾘﾝｸ,ｶﾂﾀ(2) M2504-2</v>
          </cell>
          <cell r="C463">
            <v>3</v>
          </cell>
          <cell r="E463">
            <v>3</v>
          </cell>
          <cell r="F463">
            <v>2</v>
          </cell>
          <cell r="G463">
            <v>3</v>
          </cell>
          <cell r="H463">
            <v>3</v>
          </cell>
          <cell r="I463">
            <v>3</v>
          </cell>
          <cell r="J463">
            <v>3</v>
          </cell>
          <cell r="K463">
            <v>3</v>
          </cell>
          <cell r="M463">
            <v>2</v>
          </cell>
          <cell r="N463">
            <v>2</v>
          </cell>
          <cell r="P463">
            <v>2</v>
          </cell>
          <cell r="Q463">
            <v>3</v>
          </cell>
          <cell r="R463">
            <v>3</v>
          </cell>
          <cell r="S463">
            <v>2</v>
          </cell>
          <cell r="T463">
            <v>2</v>
          </cell>
          <cell r="W463">
            <v>2</v>
          </cell>
          <cell r="Y463">
            <v>3</v>
          </cell>
          <cell r="Z463">
            <v>1</v>
          </cell>
          <cell r="AA463">
            <v>1</v>
          </cell>
          <cell r="AB463">
            <v>1</v>
          </cell>
          <cell r="AC463">
            <v>1</v>
          </cell>
          <cell r="AD463">
            <v>1</v>
          </cell>
          <cell r="AE463">
            <v>1</v>
          </cell>
          <cell r="AF463">
            <v>1</v>
          </cell>
          <cell r="AG463">
            <v>1</v>
          </cell>
          <cell r="AH463">
            <v>1</v>
          </cell>
          <cell r="AI463">
            <v>1</v>
          </cell>
          <cell r="AJ463">
            <v>1</v>
          </cell>
          <cell r="AK463">
            <v>1</v>
          </cell>
          <cell r="AL463">
            <v>1</v>
          </cell>
          <cell r="AM463">
            <v>1</v>
          </cell>
          <cell r="AN463">
            <v>1</v>
          </cell>
          <cell r="AO463">
            <v>1</v>
          </cell>
          <cell r="AT463">
            <v>1</v>
          </cell>
          <cell r="AU463">
            <v>1</v>
          </cell>
          <cell r="AV463">
            <v>1</v>
          </cell>
          <cell r="AW463">
            <v>1</v>
          </cell>
          <cell r="AY463">
            <v>1</v>
          </cell>
          <cell r="AZ463">
            <v>1</v>
          </cell>
          <cell r="BA463">
            <v>2</v>
          </cell>
        </row>
        <row r="464">
          <cell r="A464" t="str">
            <v>5483000-3</v>
          </cell>
          <cell r="B464" t="str">
            <v xml:space="preserve"> ｼﾔﾌﾄ,ｿﾚﾉｲﾄﾞ M2504-2</v>
          </cell>
          <cell r="C464">
            <v>3</v>
          </cell>
          <cell r="E464">
            <v>3</v>
          </cell>
          <cell r="F464">
            <v>2</v>
          </cell>
          <cell r="G464">
            <v>3</v>
          </cell>
          <cell r="H464">
            <v>3</v>
          </cell>
          <cell r="I464">
            <v>3</v>
          </cell>
          <cell r="J464">
            <v>3</v>
          </cell>
          <cell r="K464">
            <v>3</v>
          </cell>
          <cell r="M464">
            <v>2</v>
          </cell>
          <cell r="N464">
            <v>2</v>
          </cell>
          <cell r="P464">
            <v>2</v>
          </cell>
          <cell r="Q464">
            <v>3</v>
          </cell>
          <cell r="R464">
            <v>3</v>
          </cell>
          <cell r="S464">
            <v>2</v>
          </cell>
          <cell r="T464">
            <v>2</v>
          </cell>
          <cell r="W464">
            <v>2</v>
          </cell>
          <cell r="Y464">
            <v>3</v>
          </cell>
          <cell r="Z464">
            <v>1</v>
          </cell>
          <cell r="AA464">
            <v>1</v>
          </cell>
          <cell r="AB464">
            <v>1</v>
          </cell>
          <cell r="AC464">
            <v>1</v>
          </cell>
          <cell r="AD464">
            <v>1</v>
          </cell>
          <cell r="AE464">
            <v>1</v>
          </cell>
          <cell r="AF464">
            <v>1</v>
          </cell>
          <cell r="AG464">
            <v>1</v>
          </cell>
          <cell r="AH464">
            <v>1</v>
          </cell>
          <cell r="AI464">
            <v>1</v>
          </cell>
          <cell r="AJ464">
            <v>1</v>
          </cell>
          <cell r="AK464">
            <v>1</v>
          </cell>
          <cell r="AL464">
            <v>1</v>
          </cell>
          <cell r="AM464">
            <v>1</v>
          </cell>
          <cell r="AN464">
            <v>1</v>
          </cell>
          <cell r="AO464">
            <v>1</v>
          </cell>
          <cell r="AT464">
            <v>1</v>
          </cell>
          <cell r="AU464">
            <v>1</v>
          </cell>
          <cell r="AV464">
            <v>1</v>
          </cell>
          <cell r="AW464">
            <v>1</v>
          </cell>
          <cell r="AY464">
            <v>1</v>
          </cell>
          <cell r="AZ464">
            <v>1</v>
          </cell>
          <cell r="BA464">
            <v>2</v>
          </cell>
        </row>
        <row r="465">
          <cell r="A465" t="str">
            <v>5483001-1</v>
          </cell>
          <cell r="B465" t="str">
            <v xml:space="preserve"> ﾘﾝｸ,ｿﾚﾉｲﾄﾞ M2504-2</v>
          </cell>
          <cell r="C465">
            <v>3</v>
          </cell>
          <cell r="E465">
            <v>3</v>
          </cell>
          <cell r="F465">
            <v>2</v>
          </cell>
          <cell r="G465">
            <v>3</v>
          </cell>
          <cell r="H465">
            <v>3</v>
          </cell>
          <cell r="I465">
            <v>3</v>
          </cell>
          <cell r="J465">
            <v>3</v>
          </cell>
          <cell r="K465">
            <v>3</v>
          </cell>
          <cell r="M465">
            <v>2</v>
          </cell>
          <cell r="N465">
            <v>2</v>
          </cell>
          <cell r="P465">
            <v>2</v>
          </cell>
          <cell r="Q465">
            <v>3</v>
          </cell>
          <cell r="R465">
            <v>3</v>
          </cell>
          <cell r="S465">
            <v>2</v>
          </cell>
          <cell r="T465">
            <v>2</v>
          </cell>
          <cell r="W465">
            <v>2</v>
          </cell>
          <cell r="Y465">
            <v>3</v>
          </cell>
          <cell r="Z465">
            <v>1</v>
          </cell>
          <cell r="AA465">
            <v>1</v>
          </cell>
          <cell r="AB465">
            <v>1</v>
          </cell>
          <cell r="AC465">
            <v>1</v>
          </cell>
          <cell r="AD465">
            <v>1</v>
          </cell>
          <cell r="AE465">
            <v>1</v>
          </cell>
          <cell r="AF465">
            <v>1</v>
          </cell>
          <cell r="AG465">
            <v>1</v>
          </cell>
          <cell r="AH465">
            <v>1</v>
          </cell>
          <cell r="AI465">
            <v>1</v>
          </cell>
          <cell r="AJ465">
            <v>1</v>
          </cell>
          <cell r="AK465">
            <v>1</v>
          </cell>
          <cell r="AL465">
            <v>1</v>
          </cell>
          <cell r="AM465">
            <v>1</v>
          </cell>
          <cell r="AN465">
            <v>1</v>
          </cell>
          <cell r="AO465">
            <v>1</v>
          </cell>
          <cell r="AT465">
            <v>1</v>
          </cell>
          <cell r="AU465">
            <v>1</v>
          </cell>
          <cell r="AV465">
            <v>1</v>
          </cell>
          <cell r="AW465">
            <v>1</v>
          </cell>
          <cell r="AY465">
            <v>1</v>
          </cell>
          <cell r="AZ465">
            <v>1</v>
          </cell>
          <cell r="BA465">
            <v>2</v>
          </cell>
        </row>
        <row r="466">
          <cell r="A466" t="str">
            <v>5483014-3</v>
          </cell>
          <cell r="B466" t="str">
            <v xml:space="preserve"> ﾌﾟﾚ-ﾄ,ｻﾎﾟ-ﾄ M2504M-</v>
          </cell>
          <cell r="C466">
            <v>3</v>
          </cell>
          <cell r="E466">
            <v>3</v>
          </cell>
          <cell r="F466">
            <v>2</v>
          </cell>
          <cell r="G466">
            <v>3</v>
          </cell>
          <cell r="H466">
            <v>3</v>
          </cell>
          <cell r="I466">
            <v>3</v>
          </cell>
          <cell r="J466">
            <v>3</v>
          </cell>
          <cell r="K466">
            <v>3</v>
          </cell>
          <cell r="M466">
            <v>2</v>
          </cell>
          <cell r="N466">
            <v>2</v>
          </cell>
          <cell r="P466">
            <v>2</v>
          </cell>
          <cell r="Q466">
            <v>3</v>
          </cell>
          <cell r="R466">
            <v>3</v>
          </cell>
          <cell r="S466">
            <v>2</v>
          </cell>
          <cell r="T466">
            <v>2</v>
          </cell>
          <cell r="W466">
            <v>2</v>
          </cell>
          <cell r="Y466">
            <v>3</v>
          </cell>
          <cell r="Z466">
            <v>1</v>
          </cell>
          <cell r="AA466">
            <v>1</v>
          </cell>
          <cell r="AB466">
            <v>1</v>
          </cell>
          <cell r="AC466">
            <v>1</v>
          </cell>
          <cell r="AD466">
            <v>1</v>
          </cell>
          <cell r="AE466">
            <v>1</v>
          </cell>
          <cell r="AF466">
            <v>1</v>
          </cell>
          <cell r="AG466">
            <v>1</v>
          </cell>
          <cell r="AH466">
            <v>1</v>
          </cell>
          <cell r="AI466">
            <v>1</v>
          </cell>
          <cell r="AJ466">
            <v>1</v>
          </cell>
          <cell r="AK466">
            <v>1</v>
          </cell>
          <cell r="AL466">
            <v>1</v>
          </cell>
          <cell r="AM466">
            <v>1</v>
          </cell>
          <cell r="AN466">
            <v>1</v>
          </cell>
          <cell r="AO466">
            <v>1</v>
          </cell>
          <cell r="AT466">
            <v>1</v>
          </cell>
          <cell r="AU466">
            <v>1</v>
          </cell>
          <cell r="AV466">
            <v>1</v>
          </cell>
          <cell r="AW466">
            <v>1</v>
          </cell>
          <cell r="AY466">
            <v>1</v>
          </cell>
          <cell r="AZ466">
            <v>1</v>
          </cell>
          <cell r="BA466">
            <v>2</v>
          </cell>
        </row>
        <row r="467">
          <cell r="A467" t="str">
            <v>5483025-9</v>
          </cell>
          <cell r="B467" t="str">
            <v xml:space="preserve"> ｽﾌﾟﾘﾝｸﾞ,ﾌﾟﾚｽ M2504-</v>
          </cell>
          <cell r="C467">
            <v>3</v>
          </cell>
          <cell r="E467">
            <v>3</v>
          </cell>
          <cell r="F467">
            <v>2</v>
          </cell>
          <cell r="G467">
            <v>3</v>
          </cell>
          <cell r="H467">
            <v>3</v>
          </cell>
          <cell r="I467">
            <v>3</v>
          </cell>
          <cell r="J467">
            <v>3</v>
          </cell>
          <cell r="K467">
            <v>3</v>
          </cell>
          <cell r="M467">
            <v>2</v>
          </cell>
          <cell r="N467">
            <v>2</v>
          </cell>
          <cell r="P467">
            <v>2</v>
          </cell>
          <cell r="Q467">
            <v>3</v>
          </cell>
          <cell r="R467">
            <v>3</v>
          </cell>
          <cell r="S467">
            <v>2</v>
          </cell>
          <cell r="T467">
            <v>2</v>
          </cell>
          <cell r="W467">
            <v>2</v>
          </cell>
          <cell r="Y467">
            <v>3</v>
          </cell>
          <cell r="Z467">
            <v>1</v>
          </cell>
          <cell r="AA467">
            <v>1</v>
          </cell>
          <cell r="AB467">
            <v>1</v>
          </cell>
          <cell r="AC467">
            <v>1</v>
          </cell>
          <cell r="AD467">
            <v>1</v>
          </cell>
          <cell r="AE467">
            <v>1</v>
          </cell>
          <cell r="AF467">
            <v>1</v>
          </cell>
          <cell r="AG467">
            <v>1</v>
          </cell>
          <cell r="AH467">
            <v>1</v>
          </cell>
          <cell r="AI467">
            <v>1</v>
          </cell>
          <cell r="AJ467">
            <v>1</v>
          </cell>
          <cell r="AK467">
            <v>1</v>
          </cell>
          <cell r="AL467">
            <v>1</v>
          </cell>
          <cell r="AM467">
            <v>1</v>
          </cell>
          <cell r="AN467">
            <v>1</v>
          </cell>
          <cell r="AO467">
            <v>1</v>
          </cell>
          <cell r="AT467">
            <v>1</v>
          </cell>
          <cell r="AU467">
            <v>1</v>
          </cell>
          <cell r="AV467">
            <v>1</v>
          </cell>
          <cell r="AW467">
            <v>1</v>
          </cell>
          <cell r="AY467">
            <v>1</v>
          </cell>
          <cell r="AZ467">
            <v>1</v>
          </cell>
          <cell r="BA467">
            <v>2</v>
          </cell>
        </row>
        <row r="468">
          <cell r="A468" t="str">
            <v>5483027-5</v>
          </cell>
          <cell r="B468" t="str">
            <v xml:space="preserve"> ﾌﾞﾗｹﾂﾄ(SW36) M2504-</v>
          </cell>
          <cell r="C468">
            <v>3</v>
          </cell>
          <cell r="E468">
            <v>3</v>
          </cell>
          <cell r="F468">
            <v>2</v>
          </cell>
          <cell r="G468">
            <v>3</v>
          </cell>
          <cell r="H468">
            <v>3</v>
          </cell>
          <cell r="I468">
            <v>3</v>
          </cell>
          <cell r="J468">
            <v>3</v>
          </cell>
          <cell r="K468">
            <v>3</v>
          </cell>
          <cell r="M468">
            <v>2</v>
          </cell>
          <cell r="N468">
            <v>2</v>
          </cell>
          <cell r="P468">
            <v>2</v>
          </cell>
          <cell r="Q468">
            <v>3</v>
          </cell>
          <cell r="R468">
            <v>3</v>
          </cell>
          <cell r="S468">
            <v>2</v>
          </cell>
          <cell r="T468">
            <v>2</v>
          </cell>
          <cell r="W468">
            <v>2</v>
          </cell>
          <cell r="Y468">
            <v>3</v>
          </cell>
          <cell r="AN468">
            <v>1</v>
          </cell>
          <cell r="BA468">
            <v>2</v>
          </cell>
        </row>
        <row r="469">
          <cell r="A469" t="str">
            <v>5483028-3</v>
          </cell>
          <cell r="B469" t="str">
            <v xml:space="preserve"> ｼﾔﾌﾄ,ﾄﾞﾗｲﾌﾞ D12B M2</v>
          </cell>
          <cell r="C469">
            <v>3</v>
          </cell>
          <cell r="E469">
            <v>3</v>
          </cell>
          <cell r="F469">
            <v>2</v>
          </cell>
          <cell r="G469">
            <v>3</v>
          </cell>
          <cell r="H469">
            <v>3</v>
          </cell>
          <cell r="I469">
            <v>3</v>
          </cell>
          <cell r="J469">
            <v>3</v>
          </cell>
          <cell r="K469">
            <v>3</v>
          </cell>
          <cell r="M469">
            <v>2</v>
          </cell>
          <cell r="N469">
            <v>2</v>
          </cell>
          <cell r="P469">
            <v>2</v>
          </cell>
          <cell r="Q469">
            <v>3</v>
          </cell>
          <cell r="R469">
            <v>3</v>
          </cell>
          <cell r="S469">
            <v>2</v>
          </cell>
          <cell r="T469">
            <v>2</v>
          </cell>
          <cell r="W469">
            <v>2</v>
          </cell>
          <cell r="Y469">
            <v>3</v>
          </cell>
          <cell r="AN469">
            <v>1</v>
          </cell>
          <cell r="BA469">
            <v>2</v>
          </cell>
        </row>
        <row r="470">
          <cell r="A470" t="str">
            <v>5483032-1</v>
          </cell>
          <cell r="B470" t="str">
            <v xml:space="preserve"> ｶﾞｲﾄﾞ,ｹ-ﾌﾞﾙ ｼﾀ(2) M</v>
          </cell>
          <cell r="C470">
            <v>3</v>
          </cell>
          <cell r="E470">
            <v>3</v>
          </cell>
          <cell r="F470">
            <v>2</v>
          </cell>
          <cell r="G470">
            <v>3</v>
          </cell>
          <cell r="H470">
            <v>3</v>
          </cell>
          <cell r="I470">
            <v>3</v>
          </cell>
          <cell r="J470">
            <v>3</v>
          </cell>
          <cell r="K470">
            <v>3</v>
          </cell>
          <cell r="M470">
            <v>2</v>
          </cell>
          <cell r="N470">
            <v>2</v>
          </cell>
          <cell r="P470">
            <v>2</v>
          </cell>
          <cell r="Q470">
            <v>3</v>
          </cell>
          <cell r="R470">
            <v>3</v>
          </cell>
          <cell r="S470">
            <v>2</v>
          </cell>
          <cell r="T470">
            <v>2</v>
          </cell>
          <cell r="W470">
            <v>2</v>
          </cell>
          <cell r="Y470">
            <v>3</v>
          </cell>
          <cell r="AN470">
            <v>1</v>
          </cell>
          <cell r="BA470">
            <v>2</v>
          </cell>
        </row>
        <row r="471">
          <cell r="A471" t="str">
            <v>5483036-4</v>
          </cell>
          <cell r="B471" t="str">
            <v xml:space="preserve"> ﾌﾟﾚ-ﾄ,ﾌﾀ(L) M2504-2</v>
          </cell>
          <cell r="C471">
            <v>3</v>
          </cell>
          <cell r="E471">
            <v>3</v>
          </cell>
          <cell r="F471">
            <v>2</v>
          </cell>
          <cell r="G471">
            <v>3</v>
          </cell>
          <cell r="H471">
            <v>3</v>
          </cell>
          <cell r="I471">
            <v>3</v>
          </cell>
          <cell r="J471">
            <v>3</v>
          </cell>
          <cell r="K471">
            <v>3</v>
          </cell>
          <cell r="M471">
            <v>2</v>
          </cell>
          <cell r="N471">
            <v>2</v>
          </cell>
          <cell r="P471">
            <v>2</v>
          </cell>
          <cell r="Q471">
            <v>3</v>
          </cell>
          <cell r="R471">
            <v>3</v>
          </cell>
          <cell r="S471">
            <v>2</v>
          </cell>
          <cell r="T471">
            <v>2</v>
          </cell>
          <cell r="W471">
            <v>2</v>
          </cell>
          <cell r="Y471">
            <v>3</v>
          </cell>
          <cell r="AN471">
            <v>1</v>
          </cell>
          <cell r="BA471">
            <v>2</v>
          </cell>
        </row>
        <row r="472">
          <cell r="A472" t="str">
            <v>5483037-2</v>
          </cell>
          <cell r="B472" t="str">
            <v xml:space="preserve"> ﾌﾟﾚ-ﾄ,ﾌﾀ(R) M2504-2</v>
          </cell>
          <cell r="C472">
            <v>3</v>
          </cell>
          <cell r="E472">
            <v>3</v>
          </cell>
          <cell r="F472">
            <v>2</v>
          </cell>
          <cell r="G472">
            <v>3</v>
          </cell>
          <cell r="H472">
            <v>3</v>
          </cell>
          <cell r="I472">
            <v>3</v>
          </cell>
          <cell r="J472">
            <v>3</v>
          </cell>
          <cell r="K472">
            <v>3</v>
          </cell>
          <cell r="M472">
            <v>2</v>
          </cell>
          <cell r="N472">
            <v>2</v>
          </cell>
          <cell r="P472">
            <v>2</v>
          </cell>
          <cell r="Q472">
            <v>3</v>
          </cell>
          <cell r="R472">
            <v>3</v>
          </cell>
          <cell r="S472">
            <v>2</v>
          </cell>
          <cell r="T472">
            <v>2</v>
          </cell>
          <cell r="W472">
            <v>2</v>
          </cell>
          <cell r="Y472">
            <v>3</v>
          </cell>
          <cell r="AN472">
            <v>1</v>
          </cell>
          <cell r="BA472">
            <v>2</v>
          </cell>
        </row>
        <row r="473">
          <cell r="A473" t="str">
            <v>5483045-3</v>
          </cell>
          <cell r="B473" t="str">
            <v xml:space="preserve"> ｶﾞｲﾄﾞ,ﾏ-ｸ M2508-1</v>
          </cell>
          <cell r="D473">
            <v>6</v>
          </cell>
          <cell r="L473">
            <v>6</v>
          </cell>
          <cell r="O473">
            <v>4</v>
          </cell>
          <cell r="U473">
            <v>4</v>
          </cell>
          <cell r="V473">
            <v>4</v>
          </cell>
          <cell r="X473">
            <v>4</v>
          </cell>
          <cell r="AP473">
            <v>2</v>
          </cell>
          <cell r="AQ473">
            <v>2</v>
          </cell>
          <cell r="AR473">
            <v>2</v>
          </cell>
          <cell r="AS473">
            <v>2</v>
          </cell>
        </row>
        <row r="474">
          <cell r="A474" t="str">
            <v>5483046-1</v>
          </cell>
          <cell r="B474" t="str">
            <v xml:space="preserve"> ﾌﾟ-ﾘ,ﾊﾟﾙｽ M2508-1</v>
          </cell>
          <cell r="D474">
            <v>6</v>
          </cell>
          <cell r="L474">
            <v>6</v>
          </cell>
          <cell r="O474">
            <v>4</v>
          </cell>
          <cell r="U474">
            <v>4</v>
          </cell>
          <cell r="V474">
            <v>4</v>
          </cell>
          <cell r="X474">
            <v>4</v>
          </cell>
          <cell r="AP474">
            <v>2</v>
          </cell>
          <cell r="AQ474">
            <v>2</v>
          </cell>
          <cell r="AR474">
            <v>2</v>
          </cell>
          <cell r="AS474">
            <v>2</v>
          </cell>
        </row>
        <row r="475">
          <cell r="A475" t="str">
            <v>5483048-8</v>
          </cell>
          <cell r="B475" t="str">
            <v xml:space="preserve"> ｼﾔﾌﾄ(1) M2508-1</v>
          </cell>
          <cell r="D475">
            <v>6</v>
          </cell>
          <cell r="L475">
            <v>6</v>
          </cell>
          <cell r="O475">
            <v>4</v>
          </cell>
          <cell r="U475">
            <v>4</v>
          </cell>
          <cell r="V475">
            <v>4</v>
          </cell>
          <cell r="X475">
            <v>4</v>
          </cell>
          <cell r="AP475">
            <v>2</v>
          </cell>
          <cell r="AQ475">
            <v>2</v>
          </cell>
          <cell r="AR475">
            <v>2</v>
          </cell>
          <cell r="AS475">
            <v>2</v>
          </cell>
        </row>
        <row r="476">
          <cell r="A476" t="str">
            <v>5483049-6</v>
          </cell>
          <cell r="B476" t="str">
            <v xml:space="preserve"> ﾚﾊﾞ-,ｾﾂﾄ M2508-1</v>
          </cell>
          <cell r="D476">
            <v>6</v>
          </cell>
          <cell r="L476">
            <v>6</v>
          </cell>
          <cell r="O476">
            <v>4</v>
          </cell>
          <cell r="U476">
            <v>4</v>
          </cell>
          <cell r="V476">
            <v>4</v>
          </cell>
          <cell r="X476">
            <v>4</v>
          </cell>
          <cell r="AP476">
            <v>2</v>
          </cell>
          <cell r="AQ476">
            <v>2</v>
          </cell>
          <cell r="AR476">
            <v>2</v>
          </cell>
          <cell r="AS476">
            <v>2</v>
          </cell>
        </row>
        <row r="477">
          <cell r="A477" t="str">
            <v>5483050-0</v>
          </cell>
          <cell r="B477" t="str">
            <v xml:space="preserve"> ﾋﾟﾝ,ｾﾂﾄ M2508-1</v>
          </cell>
          <cell r="D477">
            <v>6</v>
          </cell>
          <cell r="L477">
            <v>6</v>
          </cell>
          <cell r="O477">
            <v>4</v>
          </cell>
          <cell r="U477">
            <v>4</v>
          </cell>
          <cell r="V477">
            <v>4</v>
          </cell>
          <cell r="X477">
            <v>4</v>
          </cell>
          <cell r="AP477">
            <v>2</v>
          </cell>
          <cell r="AQ477">
            <v>2</v>
          </cell>
          <cell r="AR477">
            <v>2</v>
          </cell>
          <cell r="AS477">
            <v>2</v>
          </cell>
        </row>
        <row r="478">
          <cell r="A478" t="str">
            <v>5483054-2</v>
          </cell>
          <cell r="B478" t="str">
            <v xml:space="preserve"> ｼﾔﾌﾄ,ﾁﾙﾄ M2508-1</v>
          </cell>
          <cell r="D478">
            <v>6</v>
          </cell>
          <cell r="L478">
            <v>6</v>
          </cell>
          <cell r="O478">
            <v>4</v>
          </cell>
          <cell r="U478">
            <v>4</v>
          </cell>
          <cell r="V478">
            <v>4</v>
          </cell>
          <cell r="X478">
            <v>4</v>
          </cell>
          <cell r="AP478">
            <v>2</v>
          </cell>
          <cell r="AQ478">
            <v>2</v>
          </cell>
          <cell r="AR478">
            <v>2</v>
          </cell>
          <cell r="AS478">
            <v>2</v>
          </cell>
        </row>
        <row r="479">
          <cell r="A479" t="str">
            <v>5483055-0</v>
          </cell>
          <cell r="B479" t="str">
            <v xml:space="preserve"> ﾌﾞﾗｹﾂﾄ,ｾﾝｻ M2508-1</v>
          </cell>
          <cell r="D479">
            <v>6</v>
          </cell>
          <cell r="L479">
            <v>6</v>
          </cell>
          <cell r="O479">
            <v>4</v>
          </cell>
          <cell r="U479">
            <v>4</v>
          </cell>
          <cell r="V479">
            <v>4</v>
          </cell>
          <cell r="X479">
            <v>4</v>
          </cell>
        </row>
        <row r="480">
          <cell r="A480" t="str">
            <v>5483057-7</v>
          </cell>
          <cell r="B480" t="str">
            <v xml:space="preserve"> ﾊﾞﾈ,ﾁﾙﾄ(1) M2508-1</v>
          </cell>
          <cell r="D480">
            <v>6</v>
          </cell>
          <cell r="L480">
            <v>6</v>
          </cell>
          <cell r="O480">
            <v>4</v>
          </cell>
          <cell r="U480">
            <v>4</v>
          </cell>
          <cell r="V480">
            <v>4</v>
          </cell>
          <cell r="X480">
            <v>4</v>
          </cell>
          <cell r="AP480">
            <v>2</v>
          </cell>
          <cell r="AQ480">
            <v>2</v>
          </cell>
          <cell r="AR480">
            <v>2</v>
          </cell>
          <cell r="AS480">
            <v>2</v>
          </cell>
        </row>
        <row r="481">
          <cell r="A481" t="str">
            <v>5483060-7</v>
          </cell>
          <cell r="B481" t="str">
            <v xml:space="preserve"> ﾊﾞﾈ,ﾘｼﾞｴｸﾄ M2504-2</v>
          </cell>
          <cell r="C481">
            <v>6</v>
          </cell>
          <cell r="E481">
            <v>6</v>
          </cell>
          <cell r="F481">
            <v>4</v>
          </cell>
          <cell r="G481">
            <v>6</v>
          </cell>
          <cell r="H481">
            <v>6</v>
          </cell>
          <cell r="I481">
            <v>6</v>
          </cell>
          <cell r="J481">
            <v>6</v>
          </cell>
          <cell r="K481">
            <v>6</v>
          </cell>
          <cell r="M481">
            <v>4</v>
          </cell>
          <cell r="N481">
            <v>4</v>
          </cell>
          <cell r="P481">
            <v>4</v>
          </cell>
          <cell r="Q481">
            <v>6</v>
          </cell>
          <cell r="R481">
            <v>6</v>
          </cell>
          <cell r="S481">
            <v>4</v>
          </cell>
          <cell r="T481">
            <v>4</v>
          </cell>
          <cell r="W481">
            <v>4</v>
          </cell>
          <cell r="Y481">
            <v>6</v>
          </cell>
          <cell r="Z481">
            <v>2</v>
          </cell>
          <cell r="AA481">
            <v>2</v>
          </cell>
          <cell r="AB481">
            <v>2</v>
          </cell>
          <cell r="AC481">
            <v>2</v>
          </cell>
          <cell r="AD481">
            <v>2</v>
          </cell>
          <cell r="AE481">
            <v>2</v>
          </cell>
          <cell r="AF481">
            <v>2</v>
          </cell>
          <cell r="AG481">
            <v>2</v>
          </cell>
          <cell r="AH481">
            <v>2</v>
          </cell>
          <cell r="AI481">
            <v>2</v>
          </cell>
          <cell r="AJ481">
            <v>2</v>
          </cell>
          <cell r="AK481">
            <v>2</v>
          </cell>
          <cell r="AL481">
            <v>2</v>
          </cell>
          <cell r="AM481">
            <v>2</v>
          </cell>
          <cell r="AN481">
            <v>2</v>
          </cell>
          <cell r="AO481">
            <v>2</v>
          </cell>
          <cell r="AT481">
            <v>2</v>
          </cell>
          <cell r="AU481">
            <v>2</v>
          </cell>
          <cell r="AV481">
            <v>2</v>
          </cell>
          <cell r="AW481">
            <v>2</v>
          </cell>
          <cell r="AY481">
            <v>2</v>
          </cell>
          <cell r="AZ481">
            <v>2</v>
          </cell>
          <cell r="BA481">
            <v>4</v>
          </cell>
        </row>
        <row r="482">
          <cell r="A482" t="str">
            <v>5483061-5</v>
          </cell>
          <cell r="B482" t="str">
            <v xml:space="preserve"> ｽﾃ-(2) M2504-2</v>
          </cell>
          <cell r="C482">
            <v>12</v>
          </cell>
          <cell r="E482">
            <v>12</v>
          </cell>
          <cell r="F482">
            <v>8</v>
          </cell>
          <cell r="G482">
            <v>12</v>
          </cell>
          <cell r="H482">
            <v>12</v>
          </cell>
          <cell r="I482">
            <v>12</v>
          </cell>
          <cell r="J482">
            <v>12</v>
          </cell>
          <cell r="K482">
            <v>12</v>
          </cell>
          <cell r="M482">
            <v>8</v>
          </cell>
          <cell r="N482">
            <v>8</v>
          </cell>
          <cell r="P482">
            <v>8</v>
          </cell>
          <cell r="Q482">
            <v>12</v>
          </cell>
          <cell r="R482">
            <v>12</v>
          </cell>
          <cell r="S482">
            <v>8</v>
          </cell>
          <cell r="T482">
            <v>8</v>
          </cell>
          <cell r="W482">
            <v>8</v>
          </cell>
          <cell r="Y482">
            <v>12</v>
          </cell>
          <cell r="Z482">
            <v>3</v>
          </cell>
          <cell r="AA482">
            <v>3</v>
          </cell>
          <cell r="AB482">
            <v>3</v>
          </cell>
          <cell r="AC482">
            <v>3</v>
          </cell>
          <cell r="AD482">
            <v>3</v>
          </cell>
          <cell r="AE482">
            <v>3</v>
          </cell>
          <cell r="AF482">
            <v>3</v>
          </cell>
          <cell r="AG482">
            <v>3</v>
          </cell>
          <cell r="AH482">
            <v>3</v>
          </cell>
          <cell r="AI482">
            <v>3</v>
          </cell>
          <cell r="AJ482">
            <v>3</v>
          </cell>
          <cell r="AK482">
            <v>3</v>
          </cell>
          <cell r="AL482">
            <v>3</v>
          </cell>
          <cell r="AM482">
            <v>3</v>
          </cell>
          <cell r="AN482">
            <v>4</v>
          </cell>
          <cell r="AO482">
            <v>3</v>
          </cell>
          <cell r="AT482">
            <v>3</v>
          </cell>
          <cell r="AU482">
            <v>3</v>
          </cell>
          <cell r="AV482">
            <v>3</v>
          </cell>
          <cell r="AW482">
            <v>3</v>
          </cell>
          <cell r="AY482">
            <v>3</v>
          </cell>
          <cell r="AZ482">
            <v>3</v>
          </cell>
          <cell r="BA482">
            <v>8</v>
          </cell>
        </row>
        <row r="483">
          <cell r="A483" t="str">
            <v>5483062-3</v>
          </cell>
          <cell r="B483" t="str">
            <v xml:space="preserve"> ﾊﾞﾈ,ﾄﾚ- ﾘｼﾞｴｸﾄ M250</v>
          </cell>
          <cell r="C483">
            <v>3</v>
          </cell>
          <cell r="E483">
            <v>3</v>
          </cell>
          <cell r="F483">
            <v>2</v>
          </cell>
          <cell r="G483">
            <v>3</v>
          </cell>
          <cell r="H483">
            <v>3</v>
          </cell>
          <cell r="I483">
            <v>3</v>
          </cell>
          <cell r="J483">
            <v>3</v>
          </cell>
          <cell r="K483">
            <v>3</v>
          </cell>
          <cell r="M483">
            <v>2</v>
          </cell>
          <cell r="N483">
            <v>2</v>
          </cell>
          <cell r="P483">
            <v>2</v>
          </cell>
          <cell r="Q483">
            <v>3</v>
          </cell>
          <cell r="R483">
            <v>3</v>
          </cell>
          <cell r="S483">
            <v>2</v>
          </cell>
          <cell r="T483">
            <v>2</v>
          </cell>
          <cell r="W483">
            <v>2</v>
          </cell>
          <cell r="Y483">
            <v>3</v>
          </cell>
          <cell r="AN483">
            <v>1</v>
          </cell>
          <cell r="BA483">
            <v>2</v>
          </cell>
        </row>
        <row r="484">
          <cell r="A484" t="str">
            <v>5483063-1</v>
          </cell>
          <cell r="B484" t="str">
            <v xml:space="preserve"> ﾎｲ-ﾙ,ﾊﾞﾈ M2504-2</v>
          </cell>
          <cell r="C484">
            <v>3</v>
          </cell>
          <cell r="E484">
            <v>6</v>
          </cell>
          <cell r="F484">
            <v>4</v>
          </cell>
          <cell r="G484">
            <v>3</v>
          </cell>
          <cell r="H484">
            <v>3</v>
          </cell>
          <cell r="I484">
            <v>3</v>
          </cell>
          <cell r="J484">
            <v>3</v>
          </cell>
          <cell r="K484">
            <v>6</v>
          </cell>
          <cell r="M484">
            <v>2</v>
          </cell>
          <cell r="N484">
            <v>2</v>
          </cell>
          <cell r="P484">
            <v>4</v>
          </cell>
          <cell r="Q484">
            <v>3</v>
          </cell>
          <cell r="R484">
            <v>3</v>
          </cell>
          <cell r="S484">
            <v>4</v>
          </cell>
          <cell r="T484">
            <v>2</v>
          </cell>
          <cell r="W484">
            <v>2</v>
          </cell>
          <cell r="Y484">
            <v>3</v>
          </cell>
          <cell r="AB484">
            <v>1</v>
          </cell>
          <cell r="AC484">
            <v>1</v>
          </cell>
          <cell r="AH484">
            <v>1</v>
          </cell>
          <cell r="AI484">
            <v>1</v>
          </cell>
          <cell r="AJ484">
            <v>1</v>
          </cell>
          <cell r="AK484">
            <v>1</v>
          </cell>
          <cell r="AN484">
            <v>2</v>
          </cell>
          <cell r="AV484">
            <v>1</v>
          </cell>
          <cell r="AW484">
            <v>1</v>
          </cell>
          <cell r="BA484">
            <v>4</v>
          </cell>
        </row>
        <row r="485">
          <cell r="A485" t="str">
            <v>5483064-0</v>
          </cell>
          <cell r="B485" t="str">
            <v xml:space="preserve"> ﾐﾗ- M2504-1</v>
          </cell>
          <cell r="C485">
            <v>3</v>
          </cell>
          <cell r="E485">
            <v>3</v>
          </cell>
          <cell r="F485">
            <v>2</v>
          </cell>
          <cell r="G485">
            <v>3</v>
          </cell>
          <cell r="H485">
            <v>3</v>
          </cell>
          <cell r="I485">
            <v>3</v>
          </cell>
          <cell r="J485">
            <v>3</v>
          </cell>
          <cell r="K485">
            <v>3</v>
          </cell>
          <cell r="M485">
            <v>2</v>
          </cell>
          <cell r="N485">
            <v>2</v>
          </cell>
          <cell r="P485">
            <v>2</v>
          </cell>
          <cell r="Q485">
            <v>3</v>
          </cell>
          <cell r="R485">
            <v>3</v>
          </cell>
          <cell r="S485">
            <v>2</v>
          </cell>
          <cell r="T485">
            <v>2</v>
          </cell>
          <cell r="W485">
            <v>2</v>
          </cell>
          <cell r="Y485">
            <v>3</v>
          </cell>
          <cell r="AN485">
            <v>1</v>
          </cell>
          <cell r="BA485">
            <v>2</v>
          </cell>
        </row>
        <row r="486">
          <cell r="A486" t="str">
            <v>5483065-8</v>
          </cell>
          <cell r="B486" t="str">
            <v xml:space="preserve"> ｶﾞｲﾄﾞ(1) M2504-1</v>
          </cell>
          <cell r="C486">
            <v>3</v>
          </cell>
          <cell r="E486">
            <v>3</v>
          </cell>
          <cell r="F486">
            <v>2</v>
          </cell>
          <cell r="G486">
            <v>3</v>
          </cell>
          <cell r="H486">
            <v>3</v>
          </cell>
          <cell r="I486">
            <v>3</v>
          </cell>
          <cell r="J486">
            <v>3</v>
          </cell>
          <cell r="K486">
            <v>3</v>
          </cell>
          <cell r="M486">
            <v>2</v>
          </cell>
          <cell r="N486">
            <v>2</v>
          </cell>
          <cell r="P486">
            <v>2</v>
          </cell>
          <cell r="Q486">
            <v>3</v>
          </cell>
          <cell r="R486">
            <v>3</v>
          </cell>
          <cell r="S486">
            <v>2</v>
          </cell>
          <cell r="T486">
            <v>2</v>
          </cell>
          <cell r="W486">
            <v>2</v>
          </cell>
          <cell r="Y486">
            <v>3</v>
          </cell>
          <cell r="AN486">
            <v>1</v>
          </cell>
          <cell r="BA486">
            <v>2</v>
          </cell>
        </row>
        <row r="487">
          <cell r="A487" t="str">
            <v>5483067-4</v>
          </cell>
          <cell r="B487" t="str">
            <v xml:space="preserve"> ﾋﾟﾝ,ﾃﾝｼﾖﾝ(1) M2504-</v>
          </cell>
          <cell r="C487">
            <v>3</v>
          </cell>
          <cell r="E487">
            <v>3</v>
          </cell>
          <cell r="F487">
            <v>2</v>
          </cell>
          <cell r="G487">
            <v>3</v>
          </cell>
          <cell r="H487">
            <v>3</v>
          </cell>
          <cell r="I487">
            <v>3</v>
          </cell>
          <cell r="J487">
            <v>3</v>
          </cell>
          <cell r="K487">
            <v>3</v>
          </cell>
          <cell r="M487">
            <v>2</v>
          </cell>
          <cell r="N487">
            <v>2</v>
          </cell>
          <cell r="P487">
            <v>2</v>
          </cell>
          <cell r="Q487">
            <v>3</v>
          </cell>
          <cell r="R487">
            <v>3</v>
          </cell>
          <cell r="S487">
            <v>2</v>
          </cell>
          <cell r="T487">
            <v>2</v>
          </cell>
          <cell r="W487">
            <v>2</v>
          </cell>
          <cell r="Y487">
            <v>3</v>
          </cell>
          <cell r="Z487">
            <v>1</v>
          </cell>
          <cell r="AA487">
            <v>1</v>
          </cell>
          <cell r="AB487">
            <v>1</v>
          </cell>
          <cell r="AC487">
            <v>1</v>
          </cell>
          <cell r="AD487">
            <v>1</v>
          </cell>
          <cell r="AE487">
            <v>1</v>
          </cell>
          <cell r="AF487">
            <v>1</v>
          </cell>
          <cell r="AG487">
            <v>1</v>
          </cell>
          <cell r="AH487">
            <v>1</v>
          </cell>
          <cell r="AI487">
            <v>1</v>
          </cell>
          <cell r="AJ487">
            <v>1</v>
          </cell>
          <cell r="AK487">
            <v>1</v>
          </cell>
          <cell r="AL487">
            <v>1</v>
          </cell>
          <cell r="AM487">
            <v>1</v>
          </cell>
          <cell r="AN487">
            <v>1</v>
          </cell>
          <cell r="AO487">
            <v>1</v>
          </cell>
          <cell r="AT487">
            <v>1</v>
          </cell>
          <cell r="AU487">
            <v>1</v>
          </cell>
          <cell r="AV487">
            <v>1</v>
          </cell>
          <cell r="AW487">
            <v>1</v>
          </cell>
          <cell r="AY487">
            <v>1</v>
          </cell>
          <cell r="AZ487">
            <v>1</v>
          </cell>
          <cell r="BA487">
            <v>2</v>
          </cell>
        </row>
        <row r="488">
          <cell r="A488" t="str">
            <v>5483068-2</v>
          </cell>
          <cell r="B488" t="str">
            <v xml:space="preserve"> ﾛ-ﾗ,ﾃﾝｼﾖﾝ M2504-1</v>
          </cell>
          <cell r="C488">
            <v>3</v>
          </cell>
          <cell r="E488">
            <v>3</v>
          </cell>
          <cell r="F488">
            <v>2</v>
          </cell>
          <cell r="G488">
            <v>3</v>
          </cell>
          <cell r="H488">
            <v>3</v>
          </cell>
          <cell r="I488">
            <v>3</v>
          </cell>
          <cell r="J488">
            <v>3</v>
          </cell>
          <cell r="K488">
            <v>3</v>
          </cell>
          <cell r="M488">
            <v>2</v>
          </cell>
          <cell r="N488">
            <v>2</v>
          </cell>
          <cell r="P488">
            <v>2</v>
          </cell>
          <cell r="Q488">
            <v>3</v>
          </cell>
          <cell r="R488">
            <v>3</v>
          </cell>
          <cell r="S488">
            <v>2</v>
          </cell>
          <cell r="T488">
            <v>2</v>
          </cell>
          <cell r="W488">
            <v>2</v>
          </cell>
          <cell r="Y488">
            <v>3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T488">
            <v>1</v>
          </cell>
          <cell r="AU488">
            <v>1</v>
          </cell>
          <cell r="AV488">
            <v>1</v>
          </cell>
          <cell r="AW488">
            <v>1</v>
          </cell>
          <cell r="AY488">
            <v>1</v>
          </cell>
          <cell r="AZ488">
            <v>1</v>
          </cell>
          <cell r="BA488">
            <v>2</v>
          </cell>
        </row>
        <row r="489">
          <cell r="A489" t="str">
            <v>5483069-0</v>
          </cell>
          <cell r="B489" t="str">
            <v xml:space="preserve"> ｷﾞｱ,Z32 M2504-1</v>
          </cell>
          <cell r="C489">
            <v>6</v>
          </cell>
          <cell r="E489">
            <v>6</v>
          </cell>
          <cell r="F489">
            <v>4</v>
          </cell>
          <cell r="G489">
            <v>6</v>
          </cell>
          <cell r="H489">
            <v>6</v>
          </cell>
          <cell r="I489">
            <v>6</v>
          </cell>
          <cell r="J489">
            <v>6</v>
          </cell>
          <cell r="K489">
            <v>6</v>
          </cell>
          <cell r="M489">
            <v>4</v>
          </cell>
          <cell r="N489">
            <v>4</v>
          </cell>
          <cell r="P489">
            <v>4</v>
          </cell>
          <cell r="Q489">
            <v>6</v>
          </cell>
          <cell r="R489">
            <v>6</v>
          </cell>
          <cell r="S489">
            <v>4</v>
          </cell>
          <cell r="T489">
            <v>4</v>
          </cell>
          <cell r="W489">
            <v>4</v>
          </cell>
          <cell r="Y489">
            <v>6</v>
          </cell>
          <cell r="Z489">
            <v>2</v>
          </cell>
          <cell r="AA489">
            <v>2</v>
          </cell>
          <cell r="AB489">
            <v>2</v>
          </cell>
          <cell r="AC489">
            <v>2</v>
          </cell>
          <cell r="AD489">
            <v>2</v>
          </cell>
          <cell r="AE489">
            <v>2</v>
          </cell>
          <cell r="AF489">
            <v>2</v>
          </cell>
          <cell r="AG489">
            <v>2</v>
          </cell>
          <cell r="AH489">
            <v>2</v>
          </cell>
          <cell r="AI489">
            <v>2</v>
          </cell>
          <cell r="AJ489">
            <v>2</v>
          </cell>
          <cell r="AK489">
            <v>2</v>
          </cell>
          <cell r="AL489">
            <v>2</v>
          </cell>
          <cell r="AM489">
            <v>2</v>
          </cell>
          <cell r="AN489">
            <v>2</v>
          </cell>
          <cell r="AO489">
            <v>2</v>
          </cell>
          <cell r="AT489">
            <v>2</v>
          </cell>
          <cell r="AU489">
            <v>2</v>
          </cell>
          <cell r="AV489">
            <v>2</v>
          </cell>
          <cell r="AW489">
            <v>2</v>
          </cell>
          <cell r="AY489">
            <v>2</v>
          </cell>
          <cell r="AZ489">
            <v>2</v>
          </cell>
          <cell r="BA489">
            <v>4</v>
          </cell>
        </row>
        <row r="490">
          <cell r="A490" t="str">
            <v>5483070-4</v>
          </cell>
          <cell r="B490" t="str">
            <v xml:space="preserve"> ｼﾔﾌﾄ(1) M2504-1</v>
          </cell>
          <cell r="C490">
            <v>3</v>
          </cell>
          <cell r="E490">
            <v>3</v>
          </cell>
          <cell r="F490">
            <v>2</v>
          </cell>
          <cell r="G490">
            <v>3</v>
          </cell>
          <cell r="H490">
            <v>3</v>
          </cell>
          <cell r="I490">
            <v>3</v>
          </cell>
          <cell r="J490">
            <v>3</v>
          </cell>
          <cell r="K490">
            <v>3</v>
          </cell>
          <cell r="M490">
            <v>2</v>
          </cell>
          <cell r="N490">
            <v>2</v>
          </cell>
          <cell r="P490">
            <v>2</v>
          </cell>
          <cell r="Q490">
            <v>3</v>
          </cell>
          <cell r="R490">
            <v>3</v>
          </cell>
          <cell r="S490">
            <v>2</v>
          </cell>
          <cell r="T490">
            <v>2</v>
          </cell>
          <cell r="W490">
            <v>2</v>
          </cell>
          <cell r="Y490">
            <v>3</v>
          </cell>
          <cell r="AN490">
            <v>1</v>
          </cell>
          <cell r="BA490">
            <v>2</v>
          </cell>
        </row>
        <row r="491">
          <cell r="A491" t="str">
            <v>5483071-2</v>
          </cell>
          <cell r="B491" t="str">
            <v xml:space="preserve"> ﾌﾟﾚ-ﾄ,ｼﾞﾖｲﾝﾄ M2504-</v>
          </cell>
          <cell r="C491">
            <v>3</v>
          </cell>
          <cell r="E491">
            <v>3</v>
          </cell>
          <cell r="F491">
            <v>2</v>
          </cell>
          <cell r="G491">
            <v>3</v>
          </cell>
          <cell r="H491">
            <v>3</v>
          </cell>
          <cell r="I491">
            <v>3</v>
          </cell>
          <cell r="J491">
            <v>3</v>
          </cell>
          <cell r="K491">
            <v>3</v>
          </cell>
          <cell r="M491">
            <v>2</v>
          </cell>
          <cell r="N491">
            <v>2</v>
          </cell>
          <cell r="P491">
            <v>2</v>
          </cell>
          <cell r="Q491">
            <v>3</v>
          </cell>
          <cell r="R491">
            <v>3</v>
          </cell>
          <cell r="S491">
            <v>2</v>
          </cell>
          <cell r="T491">
            <v>2</v>
          </cell>
          <cell r="W491">
            <v>2</v>
          </cell>
          <cell r="Y491">
            <v>3</v>
          </cell>
          <cell r="AN491">
            <v>1</v>
          </cell>
          <cell r="BA491">
            <v>2</v>
          </cell>
        </row>
        <row r="492">
          <cell r="A492" t="str">
            <v>5483072-0</v>
          </cell>
          <cell r="B492" t="str">
            <v xml:space="preserve"> ﾌﾚ-ﾑ(L) M2504-1</v>
          </cell>
          <cell r="C492">
            <v>3</v>
          </cell>
          <cell r="E492">
            <v>3</v>
          </cell>
          <cell r="F492">
            <v>2</v>
          </cell>
          <cell r="G492">
            <v>3</v>
          </cell>
          <cell r="H492">
            <v>3</v>
          </cell>
          <cell r="I492">
            <v>3</v>
          </cell>
          <cell r="J492">
            <v>3</v>
          </cell>
          <cell r="K492">
            <v>3</v>
          </cell>
          <cell r="M492">
            <v>2</v>
          </cell>
          <cell r="N492">
            <v>2</v>
          </cell>
          <cell r="P492">
            <v>2</v>
          </cell>
          <cell r="Q492">
            <v>3</v>
          </cell>
          <cell r="R492">
            <v>3</v>
          </cell>
          <cell r="S492">
            <v>2</v>
          </cell>
          <cell r="T492">
            <v>2</v>
          </cell>
          <cell r="W492">
            <v>2</v>
          </cell>
          <cell r="Y492">
            <v>3</v>
          </cell>
          <cell r="AN492">
            <v>1</v>
          </cell>
          <cell r="BA492">
            <v>2</v>
          </cell>
        </row>
        <row r="493">
          <cell r="A493" t="str">
            <v>5483087-9</v>
          </cell>
          <cell r="B493" t="str">
            <v xml:space="preserve"> ｷﾞﾔ,ﾄﾙｸ ﾘﾐﾂﾀ M2504-</v>
          </cell>
          <cell r="C493">
            <v>6</v>
          </cell>
          <cell r="E493">
            <v>6</v>
          </cell>
          <cell r="F493">
            <v>4</v>
          </cell>
          <cell r="G493">
            <v>6</v>
          </cell>
          <cell r="H493">
            <v>6</v>
          </cell>
          <cell r="I493">
            <v>6</v>
          </cell>
          <cell r="J493">
            <v>6</v>
          </cell>
          <cell r="K493">
            <v>6</v>
          </cell>
          <cell r="M493">
            <v>4</v>
          </cell>
          <cell r="N493">
            <v>4</v>
          </cell>
          <cell r="P493">
            <v>4</v>
          </cell>
          <cell r="Q493">
            <v>6</v>
          </cell>
          <cell r="R493">
            <v>6</v>
          </cell>
          <cell r="S493">
            <v>4</v>
          </cell>
          <cell r="T493">
            <v>4</v>
          </cell>
          <cell r="W493">
            <v>4</v>
          </cell>
          <cell r="Y493">
            <v>6</v>
          </cell>
          <cell r="Z493">
            <v>2</v>
          </cell>
          <cell r="AA493">
            <v>2</v>
          </cell>
          <cell r="AB493">
            <v>2</v>
          </cell>
          <cell r="AC493">
            <v>2</v>
          </cell>
          <cell r="AD493">
            <v>2</v>
          </cell>
          <cell r="AE493">
            <v>2</v>
          </cell>
          <cell r="AF493">
            <v>2</v>
          </cell>
          <cell r="AG493">
            <v>2</v>
          </cell>
          <cell r="AH493">
            <v>2</v>
          </cell>
          <cell r="AI493">
            <v>2</v>
          </cell>
          <cell r="AJ493">
            <v>2</v>
          </cell>
          <cell r="AK493">
            <v>2</v>
          </cell>
          <cell r="AL493">
            <v>2</v>
          </cell>
          <cell r="AM493">
            <v>2</v>
          </cell>
          <cell r="AN493">
            <v>2</v>
          </cell>
          <cell r="AO493">
            <v>2</v>
          </cell>
          <cell r="AT493">
            <v>2</v>
          </cell>
          <cell r="AU493">
            <v>2</v>
          </cell>
          <cell r="AV493">
            <v>2</v>
          </cell>
          <cell r="AW493">
            <v>2</v>
          </cell>
          <cell r="AX493">
            <v>2</v>
          </cell>
          <cell r="AY493">
            <v>2</v>
          </cell>
          <cell r="AZ493">
            <v>2</v>
          </cell>
          <cell r="BA493">
            <v>4</v>
          </cell>
        </row>
        <row r="494">
          <cell r="A494" t="str">
            <v>5483088-7</v>
          </cell>
          <cell r="B494" t="str">
            <v xml:space="preserve"> ﾌﾟ-ﾘ,Z47 M2504-2</v>
          </cell>
          <cell r="C494">
            <v>3</v>
          </cell>
          <cell r="E494">
            <v>3</v>
          </cell>
          <cell r="F494">
            <v>2</v>
          </cell>
          <cell r="G494">
            <v>3</v>
          </cell>
          <cell r="H494">
            <v>3</v>
          </cell>
          <cell r="I494">
            <v>3</v>
          </cell>
          <cell r="J494">
            <v>3</v>
          </cell>
          <cell r="K494">
            <v>3</v>
          </cell>
          <cell r="M494">
            <v>2</v>
          </cell>
          <cell r="N494">
            <v>2</v>
          </cell>
          <cell r="P494">
            <v>2</v>
          </cell>
          <cell r="Q494">
            <v>3</v>
          </cell>
          <cell r="R494">
            <v>3</v>
          </cell>
          <cell r="S494">
            <v>2</v>
          </cell>
          <cell r="T494">
            <v>2</v>
          </cell>
          <cell r="W494">
            <v>2</v>
          </cell>
          <cell r="Y494">
            <v>3</v>
          </cell>
          <cell r="Z494">
            <v>1</v>
          </cell>
          <cell r="AA494">
            <v>1</v>
          </cell>
          <cell r="AB494">
            <v>1</v>
          </cell>
          <cell r="AC494">
            <v>1</v>
          </cell>
          <cell r="AD494">
            <v>1</v>
          </cell>
          <cell r="AE494">
            <v>1</v>
          </cell>
          <cell r="AF494">
            <v>1</v>
          </cell>
          <cell r="AG494">
            <v>1</v>
          </cell>
          <cell r="AH494">
            <v>1</v>
          </cell>
          <cell r="AI494">
            <v>1</v>
          </cell>
          <cell r="AJ494">
            <v>1</v>
          </cell>
          <cell r="AK494">
            <v>1</v>
          </cell>
          <cell r="AL494">
            <v>1</v>
          </cell>
          <cell r="AM494">
            <v>1</v>
          </cell>
          <cell r="AN494">
            <v>1</v>
          </cell>
          <cell r="AO494">
            <v>1</v>
          </cell>
          <cell r="AT494">
            <v>1</v>
          </cell>
          <cell r="AU494">
            <v>1</v>
          </cell>
          <cell r="AV494">
            <v>1</v>
          </cell>
          <cell r="AW494">
            <v>1</v>
          </cell>
          <cell r="AX494">
            <v>1</v>
          </cell>
          <cell r="AY494">
            <v>1</v>
          </cell>
          <cell r="AZ494">
            <v>1</v>
          </cell>
          <cell r="BA494">
            <v>2</v>
          </cell>
        </row>
        <row r="495">
          <cell r="A495" t="str">
            <v>5483089-5</v>
          </cell>
          <cell r="B495" t="str">
            <v xml:space="preserve"> ｷﾞﾔ,Z22 M2504-2</v>
          </cell>
          <cell r="C495">
            <v>3</v>
          </cell>
          <cell r="E495">
            <v>6</v>
          </cell>
          <cell r="F495">
            <v>4</v>
          </cell>
          <cell r="G495">
            <v>3</v>
          </cell>
          <cell r="H495">
            <v>3</v>
          </cell>
          <cell r="I495">
            <v>3</v>
          </cell>
          <cell r="J495">
            <v>3</v>
          </cell>
          <cell r="K495">
            <v>6</v>
          </cell>
          <cell r="M495">
            <v>2</v>
          </cell>
          <cell r="N495">
            <v>2</v>
          </cell>
          <cell r="P495">
            <v>4</v>
          </cell>
          <cell r="Q495">
            <v>3</v>
          </cell>
          <cell r="R495">
            <v>3</v>
          </cell>
          <cell r="S495">
            <v>4</v>
          </cell>
          <cell r="T495">
            <v>2</v>
          </cell>
          <cell r="W495">
            <v>2</v>
          </cell>
          <cell r="Y495">
            <v>3</v>
          </cell>
          <cell r="Z495">
            <v>1</v>
          </cell>
          <cell r="AA495">
            <v>1</v>
          </cell>
          <cell r="AB495">
            <v>2</v>
          </cell>
          <cell r="AC495">
            <v>2</v>
          </cell>
          <cell r="AD495">
            <v>1</v>
          </cell>
          <cell r="AE495">
            <v>1</v>
          </cell>
          <cell r="AF495">
            <v>1</v>
          </cell>
          <cell r="AG495">
            <v>1</v>
          </cell>
          <cell r="AH495">
            <v>2</v>
          </cell>
          <cell r="AI495">
            <v>2</v>
          </cell>
          <cell r="AJ495">
            <v>2</v>
          </cell>
          <cell r="AK495">
            <v>2</v>
          </cell>
          <cell r="AL495">
            <v>1</v>
          </cell>
          <cell r="AM495">
            <v>1</v>
          </cell>
          <cell r="AN495">
            <v>2</v>
          </cell>
          <cell r="AO495">
            <v>1</v>
          </cell>
          <cell r="AT495">
            <v>1</v>
          </cell>
          <cell r="AU495">
            <v>1</v>
          </cell>
          <cell r="AV495">
            <v>2</v>
          </cell>
          <cell r="AW495">
            <v>2</v>
          </cell>
          <cell r="AX495">
            <v>1</v>
          </cell>
          <cell r="AY495">
            <v>1</v>
          </cell>
          <cell r="AZ495">
            <v>1</v>
          </cell>
          <cell r="BA495">
            <v>4</v>
          </cell>
        </row>
        <row r="496">
          <cell r="A496" t="str">
            <v>5483092-5</v>
          </cell>
          <cell r="B496" t="str">
            <v xml:space="preserve"> ﾚﾊﾞ-(1) M2504-2</v>
          </cell>
          <cell r="C496">
            <v>3</v>
          </cell>
          <cell r="E496">
            <v>3</v>
          </cell>
          <cell r="F496">
            <v>2</v>
          </cell>
          <cell r="G496">
            <v>3</v>
          </cell>
          <cell r="H496">
            <v>3</v>
          </cell>
          <cell r="I496">
            <v>3</v>
          </cell>
          <cell r="J496">
            <v>3</v>
          </cell>
          <cell r="K496">
            <v>3</v>
          </cell>
          <cell r="M496">
            <v>2</v>
          </cell>
          <cell r="N496">
            <v>2</v>
          </cell>
          <cell r="P496">
            <v>2</v>
          </cell>
          <cell r="Q496">
            <v>3</v>
          </cell>
          <cell r="R496">
            <v>3</v>
          </cell>
          <cell r="S496">
            <v>2</v>
          </cell>
          <cell r="T496">
            <v>2</v>
          </cell>
          <cell r="W496">
            <v>2</v>
          </cell>
          <cell r="Y496">
            <v>3</v>
          </cell>
          <cell r="Z496">
            <v>1</v>
          </cell>
          <cell r="AA496">
            <v>1</v>
          </cell>
          <cell r="AB496">
            <v>1</v>
          </cell>
          <cell r="AC496">
            <v>1</v>
          </cell>
          <cell r="AD496">
            <v>1</v>
          </cell>
          <cell r="AE496">
            <v>1</v>
          </cell>
          <cell r="AF496">
            <v>1</v>
          </cell>
          <cell r="AG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T496">
            <v>1</v>
          </cell>
          <cell r="AU496">
            <v>1</v>
          </cell>
          <cell r="AV496">
            <v>1</v>
          </cell>
          <cell r="AW496">
            <v>1</v>
          </cell>
          <cell r="AY496">
            <v>1</v>
          </cell>
          <cell r="AZ496">
            <v>1</v>
          </cell>
          <cell r="BA496">
            <v>2</v>
          </cell>
        </row>
        <row r="497">
          <cell r="A497" t="str">
            <v>5483093-3</v>
          </cell>
          <cell r="B497" t="str">
            <v xml:space="preserve"> ﾚﾊﾞ-(2) M2504-2</v>
          </cell>
          <cell r="C497">
            <v>6</v>
          </cell>
          <cell r="E497">
            <v>6</v>
          </cell>
          <cell r="F497">
            <v>4</v>
          </cell>
          <cell r="G497">
            <v>6</v>
          </cell>
          <cell r="H497">
            <v>6</v>
          </cell>
          <cell r="I497">
            <v>6</v>
          </cell>
          <cell r="J497">
            <v>6</v>
          </cell>
          <cell r="K497">
            <v>6</v>
          </cell>
          <cell r="M497">
            <v>4</v>
          </cell>
          <cell r="N497">
            <v>4</v>
          </cell>
          <cell r="P497">
            <v>4</v>
          </cell>
          <cell r="Q497">
            <v>6</v>
          </cell>
          <cell r="R497">
            <v>6</v>
          </cell>
          <cell r="S497">
            <v>4</v>
          </cell>
          <cell r="T497">
            <v>4</v>
          </cell>
          <cell r="W497">
            <v>4</v>
          </cell>
          <cell r="Y497">
            <v>6</v>
          </cell>
          <cell r="Z497">
            <v>2</v>
          </cell>
          <cell r="AA497">
            <v>2</v>
          </cell>
          <cell r="AB497">
            <v>2</v>
          </cell>
          <cell r="AC497">
            <v>2</v>
          </cell>
          <cell r="AD497">
            <v>2</v>
          </cell>
          <cell r="AE497">
            <v>2</v>
          </cell>
          <cell r="AF497">
            <v>2</v>
          </cell>
          <cell r="AG497">
            <v>2</v>
          </cell>
          <cell r="AH497">
            <v>2</v>
          </cell>
          <cell r="AI497">
            <v>2</v>
          </cell>
          <cell r="AJ497">
            <v>2</v>
          </cell>
          <cell r="AK497">
            <v>2</v>
          </cell>
          <cell r="AL497">
            <v>2</v>
          </cell>
          <cell r="AM497">
            <v>2</v>
          </cell>
          <cell r="AN497">
            <v>2</v>
          </cell>
          <cell r="AO497">
            <v>2</v>
          </cell>
          <cell r="AT497">
            <v>2</v>
          </cell>
          <cell r="AU497">
            <v>2</v>
          </cell>
          <cell r="AV497">
            <v>2</v>
          </cell>
          <cell r="AW497">
            <v>2</v>
          </cell>
          <cell r="AY497">
            <v>2</v>
          </cell>
          <cell r="AZ497">
            <v>2</v>
          </cell>
          <cell r="BA497">
            <v>4</v>
          </cell>
        </row>
        <row r="498">
          <cell r="A498" t="str">
            <v>5483094-1</v>
          </cell>
          <cell r="B498" t="str">
            <v xml:space="preserve"> ﾌﾞﾗｹﾂﾄ,ｾﾝｻ(SW34) M2</v>
          </cell>
          <cell r="C498">
            <v>3</v>
          </cell>
          <cell r="E498">
            <v>3</v>
          </cell>
          <cell r="F498">
            <v>2</v>
          </cell>
          <cell r="G498">
            <v>3</v>
          </cell>
          <cell r="H498">
            <v>3</v>
          </cell>
          <cell r="I498">
            <v>3</v>
          </cell>
          <cell r="J498">
            <v>3</v>
          </cell>
          <cell r="K498">
            <v>3</v>
          </cell>
          <cell r="M498">
            <v>2</v>
          </cell>
          <cell r="N498">
            <v>2</v>
          </cell>
          <cell r="P498">
            <v>2</v>
          </cell>
          <cell r="Q498">
            <v>3</v>
          </cell>
          <cell r="R498">
            <v>3</v>
          </cell>
          <cell r="S498">
            <v>2</v>
          </cell>
          <cell r="T498">
            <v>2</v>
          </cell>
          <cell r="W498">
            <v>2</v>
          </cell>
          <cell r="Y498">
            <v>3</v>
          </cell>
          <cell r="AN498">
            <v>1</v>
          </cell>
          <cell r="BA498">
            <v>2</v>
          </cell>
        </row>
        <row r="499">
          <cell r="A499" t="str">
            <v>5483097-6</v>
          </cell>
          <cell r="B499" t="str">
            <v xml:space="preserve"> ﾌﾟ-ﾘ,Z24 M2504-2</v>
          </cell>
          <cell r="C499">
            <v>3</v>
          </cell>
          <cell r="E499">
            <v>3</v>
          </cell>
          <cell r="F499">
            <v>2</v>
          </cell>
          <cell r="G499">
            <v>3</v>
          </cell>
          <cell r="H499">
            <v>3</v>
          </cell>
          <cell r="I499">
            <v>3</v>
          </cell>
          <cell r="J499">
            <v>3</v>
          </cell>
          <cell r="K499">
            <v>3</v>
          </cell>
          <cell r="M499">
            <v>2</v>
          </cell>
          <cell r="N499">
            <v>2</v>
          </cell>
          <cell r="P499">
            <v>2</v>
          </cell>
          <cell r="Q499">
            <v>3</v>
          </cell>
          <cell r="R499">
            <v>3</v>
          </cell>
          <cell r="S499">
            <v>2</v>
          </cell>
          <cell r="T499">
            <v>2</v>
          </cell>
          <cell r="W499">
            <v>2</v>
          </cell>
          <cell r="Y499">
            <v>3</v>
          </cell>
          <cell r="Z499">
            <v>1</v>
          </cell>
          <cell r="AA499">
            <v>1</v>
          </cell>
          <cell r="AB499">
            <v>1</v>
          </cell>
          <cell r="AC499">
            <v>1</v>
          </cell>
          <cell r="AD499">
            <v>1</v>
          </cell>
          <cell r="AE499">
            <v>1</v>
          </cell>
          <cell r="AF499">
            <v>1</v>
          </cell>
          <cell r="AG499">
            <v>1</v>
          </cell>
          <cell r="AH499">
            <v>1</v>
          </cell>
          <cell r="AI499">
            <v>1</v>
          </cell>
          <cell r="AJ499">
            <v>1</v>
          </cell>
          <cell r="AK499">
            <v>1</v>
          </cell>
          <cell r="AL499">
            <v>1</v>
          </cell>
          <cell r="AM499">
            <v>1</v>
          </cell>
          <cell r="AN499">
            <v>1</v>
          </cell>
          <cell r="AO499">
            <v>1</v>
          </cell>
          <cell r="AT499">
            <v>1</v>
          </cell>
          <cell r="AU499">
            <v>1</v>
          </cell>
          <cell r="AV499">
            <v>1</v>
          </cell>
          <cell r="AW499">
            <v>1</v>
          </cell>
          <cell r="AX499">
            <v>1</v>
          </cell>
          <cell r="AY499">
            <v>1</v>
          </cell>
          <cell r="AZ499">
            <v>1</v>
          </cell>
          <cell r="BA499">
            <v>2</v>
          </cell>
        </row>
        <row r="500">
          <cell r="A500" t="str">
            <v>5483112-3</v>
          </cell>
          <cell r="B500" t="str">
            <v xml:space="preserve"> ｼﾔﾌﾄ,ｲｸﾞｼﾞﾂﾄ(D) M25</v>
          </cell>
          <cell r="C500">
            <v>3</v>
          </cell>
          <cell r="E500">
            <v>3</v>
          </cell>
          <cell r="F500">
            <v>2</v>
          </cell>
          <cell r="G500">
            <v>3</v>
          </cell>
          <cell r="H500">
            <v>3</v>
          </cell>
          <cell r="I500">
            <v>3</v>
          </cell>
          <cell r="J500">
            <v>3</v>
          </cell>
          <cell r="K500">
            <v>3</v>
          </cell>
          <cell r="M500">
            <v>2</v>
          </cell>
          <cell r="N500">
            <v>2</v>
          </cell>
          <cell r="P500">
            <v>2</v>
          </cell>
          <cell r="Q500">
            <v>3</v>
          </cell>
          <cell r="R500">
            <v>3</v>
          </cell>
          <cell r="S500">
            <v>2</v>
          </cell>
          <cell r="T500">
            <v>2</v>
          </cell>
          <cell r="W500">
            <v>2</v>
          </cell>
          <cell r="Y500">
            <v>3</v>
          </cell>
          <cell r="AN500">
            <v>1</v>
          </cell>
          <cell r="BA500">
            <v>2</v>
          </cell>
        </row>
        <row r="501">
          <cell r="A501" t="str">
            <v>5483113-1</v>
          </cell>
          <cell r="B501" t="str">
            <v xml:space="preserve"> ﾊﾞﾈ,ﾌﾟ-ﾚ-ﾄ M2504-2</v>
          </cell>
          <cell r="C501">
            <v>3</v>
          </cell>
          <cell r="E501">
            <v>3</v>
          </cell>
          <cell r="F501">
            <v>2</v>
          </cell>
          <cell r="G501">
            <v>3</v>
          </cell>
          <cell r="H501">
            <v>3</v>
          </cell>
          <cell r="I501">
            <v>3</v>
          </cell>
          <cell r="J501">
            <v>3</v>
          </cell>
          <cell r="K501">
            <v>3</v>
          </cell>
          <cell r="M501">
            <v>2</v>
          </cell>
          <cell r="N501">
            <v>2</v>
          </cell>
          <cell r="P501">
            <v>2</v>
          </cell>
          <cell r="Q501">
            <v>3</v>
          </cell>
          <cell r="R501">
            <v>3</v>
          </cell>
          <cell r="S501">
            <v>2</v>
          </cell>
          <cell r="T501">
            <v>2</v>
          </cell>
          <cell r="W501">
            <v>2</v>
          </cell>
          <cell r="Y501">
            <v>3</v>
          </cell>
          <cell r="Z501">
            <v>1</v>
          </cell>
          <cell r="AA501">
            <v>1</v>
          </cell>
          <cell r="AB501">
            <v>1</v>
          </cell>
          <cell r="AC501">
            <v>1</v>
          </cell>
          <cell r="AD501">
            <v>1</v>
          </cell>
          <cell r="AE501">
            <v>1</v>
          </cell>
          <cell r="AF501">
            <v>1</v>
          </cell>
          <cell r="AG501">
            <v>1</v>
          </cell>
          <cell r="AH501">
            <v>1</v>
          </cell>
          <cell r="AI501">
            <v>1</v>
          </cell>
          <cell r="AJ501">
            <v>1</v>
          </cell>
          <cell r="AK501">
            <v>1</v>
          </cell>
          <cell r="AL501">
            <v>1</v>
          </cell>
          <cell r="AN501">
            <v>1</v>
          </cell>
          <cell r="AO501">
            <v>1</v>
          </cell>
          <cell r="AT501">
            <v>1</v>
          </cell>
          <cell r="AU501">
            <v>1</v>
          </cell>
          <cell r="AV501">
            <v>1</v>
          </cell>
          <cell r="AW501">
            <v>1</v>
          </cell>
          <cell r="AX501">
            <v>1</v>
          </cell>
          <cell r="AY501">
            <v>1</v>
          </cell>
          <cell r="AZ501">
            <v>1</v>
          </cell>
          <cell r="BA501">
            <v>2</v>
          </cell>
        </row>
        <row r="502">
          <cell r="A502" t="str">
            <v>5483114-0</v>
          </cell>
          <cell r="B502" t="str">
            <v xml:space="preserve"> ｼﾔﾌﾄ,ﾄﾞﾗｲﾌﾞ(F) M250</v>
          </cell>
          <cell r="C502">
            <v>3</v>
          </cell>
          <cell r="E502">
            <v>3</v>
          </cell>
          <cell r="F502">
            <v>2</v>
          </cell>
          <cell r="G502">
            <v>3</v>
          </cell>
          <cell r="H502">
            <v>3</v>
          </cell>
          <cell r="I502">
            <v>3</v>
          </cell>
          <cell r="J502">
            <v>3</v>
          </cell>
          <cell r="K502">
            <v>3</v>
          </cell>
          <cell r="M502">
            <v>2</v>
          </cell>
          <cell r="N502">
            <v>2</v>
          </cell>
          <cell r="P502">
            <v>2</v>
          </cell>
          <cell r="Q502">
            <v>3</v>
          </cell>
          <cell r="R502">
            <v>3</v>
          </cell>
          <cell r="S502">
            <v>2</v>
          </cell>
          <cell r="T502">
            <v>2</v>
          </cell>
          <cell r="W502">
            <v>2</v>
          </cell>
          <cell r="Y502">
            <v>3</v>
          </cell>
          <cell r="AN502">
            <v>1</v>
          </cell>
          <cell r="BA502">
            <v>2</v>
          </cell>
        </row>
        <row r="503">
          <cell r="A503" t="str">
            <v>5483118-2</v>
          </cell>
          <cell r="B503" t="str">
            <v xml:space="preserve"> ｼﾔﾌﾄ,ﾀﾂﾁ M2504-2</v>
          </cell>
          <cell r="C503">
            <v>3</v>
          </cell>
          <cell r="E503">
            <v>3</v>
          </cell>
          <cell r="F503">
            <v>2</v>
          </cell>
          <cell r="G503">
            <v>3</v>
          </cell>
          <cell r="H503">
            <v>3</v>
          </cell>
          <cell r="I503">
            <v>3</v>
          </cell>
          <cell r="J503">
            <v>3</v>
          </cell>
          <cell r="K503">
            <v>3</v>
          </cell>
          <cell r="M503">
            <v>2</v>
          </cell>
          <cell r="N503">
            <v>2</v>
          </cell>
          <cell r="P503">
            <v>2</v>
          </cell>
          <cell r="Q503">
            <v>3</v>
          </cell>
          <cell r="R503">
            <v>3</v>
          </cell>
          <cell r="S503">
            <v>2</v>
          </cell>
          <cell r="T503">
            <v>2</v>
          </cell>
          <cell r="W503">
            <v>2</v>
          </cell>
          <cell r="Y503">
            <v>3</v>
          </cell>
          <cell r="Z503">
            <v>1</v>
          </cell>
          <cell r="AA503">
            <v>1</v>
          </cell>
          <cell r="AB503">
            <v>1</v>
          </cell>
          <cell r="AC503">
            <v>1</v>
          </cell>
          <cell r="AD503">
            <v>1</v>
          </cell>
          <cell r="AE503">
            <v>1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Y503">
            <v>1</v>
          </cell>
          <cell r="AZ503">
            <v>1</v>
          </cell>
          <cell r="BA503">
            <v>2</v>
          </cell>
        </row>
        <row r="504">
          <cell r="A504" t="str">
            <v>5483121-2</v>
          </cell>
          <cell r="B504" t="str">
            <v xml:space="preserve"> ﾌﾟ-ﾘ,Z35 M2504-2</v>
          </cell>
          <cell r="C504">
            <v>6</v>
          </cell>
          <cell r="E504">
            <v>6</v>
          </cell>
          <cell r="F504">
            <v>4</v>
          </cell>
          <cell r="G504">
            <v>6</v>
          </cell>
          <cell r="H504">
            <v>6</v>
          </cell>
          <cell r="I504">
            <v>6</v>
          </cell>
          <cell r="J504">
            <v>6</v>
          </cell>
          <cell r="K504">
            <v>6</v>
          </cell>
          <cell r="M504">
            <v>4</v>
          </cell>
          <cell r="N504">
            <v>4</v>
          </cell>
          <cell r="P504">
            <v>4</v>
          </cell>
          <cell r="Q504">
            <v>6</v>
          </cell>
          <cell r="R504">
            <v>6</v>
          </cell>
          <cell r="S504">
            <v>4</v>
          </cell>
          <cell r="T504">
            <v>4</v>
          </cell>
          <cell r="W504">
            <v>4</v>
          </cell>
          <cell r="Y504">
            <v>6</v>
          </cell>
          <cell r="Z504">
            <v>2</v>
          </cell>
          <cell r="AA504">
            <v>2</v>
          </cell>
          <cell r="AB504">
            <v>2</v>
          </cell>
          <cell r="AC504">
            <v>2</v>
          </cell>
          <cell r="AD504">
            <v>2</v>
          </cell>
          <cell r="AE504">
            <v>2</v>
          </cell>
          <cell r="AF504">
            <v>2</v>
          </cell>
          <cell r="AG504">
            <v>2</v>
          </cell>
          <cell r="AH504">
            <v>2</v>
          </cell>
          <cell r="AI504">
            <v>2</v>
          </cell>
          <cell r="AJ504">
            <v>2</v>
          </cell>
          <cell r="AK504">
            <v>2</v>
          </cell>
          <cell r="AL504">
            <v>2</v>
          </cell>
          <cell r="AM504">
            <v>2</v>
          </cell>
          <cell r="AN504">
            <v>2</v>
          </cell>
          <cell r="AO504">
            <v>2</v>
          </cell>
          <cell r="AT504">
            <v>2</v>
          </cell>
          <cell r="AU504">
            <v>2</v>
          </cell>
          <cell r="AV504">
            <v>2</v>
          </cell>
          <cell r="AW504">
            <v>2</v>
          </cell>
          <cell r="AY504">
            <v>2</v>
          </cell>
          <cell r="AZ504">
            <v>2</v>
          </cell>
          <cell r="BA504">
            <v>4</v>
          </cell>
        </row>
        <row r="505">
          <cell r="A505" t="str">
            <v>5483122-0</v>
          </cell>
          <cell r="B505" t="str">
            <v xml:space="preserve"> ﾛ-ﾗ,D12 M2504M-2</v>
          </cell>
          <cell r="C505">
            <v>3</v>
          </cell>
          <cell r="E505">
            <v>3</v>
          </cell>
          <cell r="F505">
            <v>2</v>
          </cell>
          <cell r="G505">
            <v>3</v>
          </cell>
          <cell r="H505">
            <v>3</v>
          </cell>
          <cell r="I505">
            <v>3</v>
          </cell>
          <cell r="J505">
            <v>3</v>
          </cell>
          <cell r="K505">
            <v>3</v>
          </cell>
          <cell r="M505">
            <v>2</v>
          </cell>
          <cell r="N505">
            <v>2</v>
          </cell>
          <cell r="P505">
            <v>2</v>
          </cell>
          <cell r="Q505">
            <v>3</v>
          </cell>
          <cell r="R505">
            <v>3</v>
          </cell>
          <cell r="S505">
            <v>2</v>
          </cell>
          <cell r="T505">
            <v>2</v>
          </cell>
          <cell r="W505">
            <v>2</v>
          </cell>
          <cell r="Y505">
            <v>3</v>
          </cell>
          <cell r="Z505">
            <v>1</v>
          </cell>
          <cell r="AA505">
            <v>1</v>
          </cell>
          <cell r="AB505">
            <v>1</v>
          </cell>
          <cell r="AC505">
            <v>1</v>
          </cell>
          <cell r="AD505">
            <v>1</v>
          </cell>
          <cell r="AE505">
            <v>1</v>
          </cell>
          <cell r="AF505">
            <v>1</v>
          </cell>
          <cell r="AG505">
            <v>1</v>
          </cell>
          <cell r="AH505">
            <v>1</v>
          </cell>
          <cell r="AI505">
            <v>1</v>
          </cell>
          <cell r="AJ505">
            <v>1</v>
          </cell>
          <cell r="AK505">
            <v>1</v>
          </cell>
          <cell r="AL505">
            <v>1</v>
          </cell>
          <cell r="AM505">
            <v>1</v>
          </cell>
          <cell r="AN505">
            <v>1</v>
          </cell>
          <cell r="AO505">
            <v>1</v>
          </cell>
          <cell r="AT505">
            <v>1</v>
          </cell>
          <cell r="AU505">
            <v>1</v>
          </cell>
          <cell r="AV505">
            <v>1</v>
          </cell>
          <cell r="AW505">
            <v>1</v>
          </cell>
          <cell r="AY505">
            <v>1</v>
          </cell>
          <cell r="AZ505">
            <v>1</v>
          </cell>
          <cell r="BA505">
            <v>2</v>
          </cell>
        </row>
        <row r="506">
          <cell r="A506" t="str">
            <v>5483123-9</v>
          </cell>
          <cell r="B506" t="str">
            <v xml:space="preserve"> ｼﾔﾌﾄ(2) M2504-2</v>
          </cell>
          <cell r="C506">
            <v>3</v>
          </cell>
          <cell r="E506">
            <v>3</v>
          </cell>
          <cell r="F506">
            <v>2</v>
          </cell>
          <cell r="G506">
            <v>3</v>
          </cell>
          <cell r="H506">
            <v>3</v>
          </cell>
          <cell r="I506">
            <v>3</v>
          </cell>
          <cell r="J506">
            <v>3</v>
          </cell>
          <cell r="K506">
            <v>3</v>
          </cell>
          <cell r="M506">
            <v>2</v>
          </cell>
          <cell r="N506">
            <v>2</v>
          </cell>
          <cell r="P506">
            <v>2</v>
          </cell>
          <cell r="Q506">
            <v>3</v>
          </cell>
          <cell r="R506">
            <v>3</v>
          </cell>
          <cell r="S506">
            <v>2</v>
          </cell>
          <cell r="T506">
            <v>2</v>
          </cell>
          <cell r="W506">
            <v>2</v>
          </cell>
          <cell r="Y506">
            <v>3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E506">
            <v>1</v>
          </cell>
          <cell r="AF506">
            <v>1</v>
          </cell>
          <cell r="AG506">
            <v>1</v>
          </cell>
          <cell r="AH506">
            <v>1</v>
          </cell>
          <cell r="AI506">
            <v>1</v>
          </cell>
          <cell r="AJ506">
            <v>1</v>
          </cell>
          <cell r="AK506">
            <v>1</v>
          </cell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T506">
            <v>1</v>
          </cell>
          <cell r="AU506">
            <v>1</v>
          </cell>
          <cell r="AV506">
            <v>1</v>
          </cell>
          <cell r="AW506">
            <v>1</v>
          </cell>
          <cell r="AY506">
            <v>1</v>
          </cell>
          <cell r="AZ506">
            <v>1</v>
          </cell>
          <cell r="BA506">
            <v>2</v>
          </cell>
        </row>
        <row r="507">
          <cell r="A507" t="str">
            <v>5483126-3</v>
          </cell>
          <cell r="B507" t="str">
            <v xml:space="preserve"> ﾌﾟﾚ-ﾄ,ﾌﾀ M2504-2</v>
          </cell>
          <cell r="C507">
            <v>3</v>
          </cell>
          <cell r="E507">
            <v>3</v>
          </cell>
          <cell r="F507">
            <v>2</v>
          </cell>
          <cell r="G507">
            <v>3</v>
          </cell>
          <cell r="H507">
            <v>3</v>
          </cell>
          <cell r="I507">
            <v>3</v>
          </cell>
          <cell r="J507">
            <v>3</v>
          </cell>
          <cell r="K507">
            <v>3</v>
          </cell>
          <cell r="M507">
            <v>2</v>
          </cell>
          <cell r="N507">
            <v>2</v>
          </cell>
          <cell r="P507">
            <v>2</v>
          </cell>
          <cell r="Q507">
            <v>3</v>
          </cell>
          <cell r="R507">
            <v>3</v>
          </cell>
          <cell r="S507">
            <v>2</v>
          </cell>
          <cell r="T507">
            <v>2</v>
          </cell>
          <cell r="W507">
            <v>2</v>
          </cell>
          <cell r="Y507">
            <v>3</v>
          </cell>
          <cell r="AN507">
            <v>1</v>
          </cell>
          <cell r="BA507">
            <v>2</v>
          </cell>
        </row>
        <row r="508">
          <cell r="A508" t="str">
            <v>5483127-1</v>
          </cell>
          <cell r="B508" t="str">
            <v xml:space="preserve"> ﾌﾟ-ﾘ,ﾌﾗﾂﾄ D16 M2504</v>
          </cell>
          <cell r="C508">
            <v>3</v>
          </cell>
          <cell r="E508">
            <v>3</v>
          </cell>
          <cell r="F508">
            <v>2</v>
          </cell>
          <cell r="G508">
            <v>3</v>
          </cell>
          <cell r="H508">
            <v>3</v>
          </cell>
          <cell r="I508">
            <v>3</v>
          </cell>
          <cell r="J508">
            <v>3</v>
          </cell>
          <cell r="K508">
            <v>3</v>
          </cell>
          <cell r="M508">
            <v>2</v>
          </cell>
          <cell r="N508">
            <v>2</v>
          </cell>
          <cell r="P508">
            <v>2</v>
          </cell>
          <cell r="Q508">
            <v>3</v>
          </cell>
          <cell r="R508">
            <v>3</v>
          </cell>
          <cell r="S508">
            <v>2</v>
          </cell>
          <cell r="T508">
            <v>2</v>
          </cell>
          <cell r="W508">
            <v>2</v>
          </cell>
          <cell r="Y508">
            <v>3</v>
          </cell>
          <cell r="Z508">
            <v>1</v>
          </cell>
          <cell r="AA508">
            <v>1</v>
          </cell>
          <cell r="AB508">
            <v>1</v>
          </cell>
          <cell r="AC508">
            <v>1</v>
          </cell>
          <cell r="AD508">
            <v>1</v>
          </cell>
          <cell r="AE508">
            <v>1</v>
          </cell>
          <cell r="AF508">
            <v>1</v>
          </cell>
          <cell r="AG508">
            <v>1</v>
          </cell>
          <cell r="AH508">
            <v>1</v>
          </cell>
          <cell r="AI508">
            <v>1</v>
          </cell>
          <cell r="AJ508">
            <v>1</v>
          </cell>
          <cell r="AK508">
            <v>1</v>
          </cell>
          <cell r="AL508">
            <v>1</v>
          </cell>
          <cell r="AM508">
            <v>1</v>
          </cell>
          <cell r="AN508">
            <v>1</v>
          </cell>
          <cell r="AO508">
            <v>1</v>
          </cell>
          <cell r="AT508">
            <v>1</v>
          </cell>
          <cell r="AU508">
            <v>1</v>
          </cell>
          <cell r="AV508">
            <v>1</v>
          </cell>
          <cell r="AW508">
            <v>1</v>
          </cell>
          <cell r="AX508">
            <v>1</v>
          </cell>
          <cell r="AY508">
            <v>1</v>
          </cell>
          <cell r="AZ508">
            <v>1</v>
          </cell>
          <cell r="BA508">
            <v>2</v>
          </cell>
        </row>
        <row r="509">
          <cell r="A509" t="str">
            <v>5483128-0</v>
          </cell>
          <cell r="B509" t="str">
            <v xml:space="preserve"> ﾌﾟ-ﾘ,Z26 M2504-2</v>
          </cell>
          <cell r="C509">
            <v>3</v>
          </cell>
          <cell r="E509">
            <v>9</v>
          </cell>
          <cell r="F509">
            <v>6</v>
          </cell>
          <cell r="G509">
            <v>9</v>
          </cell>
          <cell r="H509">
            <v>9</v>
          </cell>
          <cell r="I509">
            <v>3</v>
          </cell>
          <cell r="J509">
            <v>3</v>
          </cell>
          <cell r="K509">
            <v>9</v>
          </cell>
          <cell r="M509">
            <v>2</v>
          </cell>
          <cell r="N509">
            <v>2</v>
          </cell>
          <cell r="P509">
            <v>6</v>
          </cell>
          <cell r="Q509">
            <v>3</v>
          </cell>
          <cell r="R509">
            <v>3</v>
          </cell>
          <cell r="S509">
            <v>6</v>
          </cell>
          <cell r="T509">
            <v>2</v>
          </cell>
          <cell r="W509">
            <v>2</v>
          </cell>
          <cell r="Y509">
            <v>3</v>
          </cell>
          <cell r="Z509">
            <v>1</v>
          </cell>
          <cell r="AA509">
            <v>1</v>
          </cell>
          <cell r="AB509">
            <v>3</v>
          </cell>
          <cell r="AC509">
            <v>3</v>
          </cell>
          <cell r="AD509">
            <v>3</v>
          </cell>
          <cell r="AE509">
            <v>3</v>
          </cell>
          <cell r="AF509">
            <v>1</v>
          </cell>
          <cell r="AG509">
            <v>1</v>
          </cell>
          <cell r="AH509">
            <v>3</v>
          </cell>
          <cell r="AI509">
            <v>3</v>
          </cell>
          <cell r="AJ509">
            <v>3</v>
          </cell>
          <cell r="AK509">
            <v>3</v>
          </cell>
          <cell r="AL509">
            <v>1</v>
          </cell>
          <cell r="AM509">
            <v>1</v>
          </cell>
          <cell r="AN509">
            <v>3</v>
          </cell>
          <cell r="AO509">
            <v>1</v>
          </cell>
          <cell r="AT509">
            <v>1</v>
          </cell>
          <cell r="AU509">
            <v>1</v>
          </cell>
          <cell r="AV509">
            <v>3</v>
          </cell>
          <cell r="AW509">
            <v>3</v>
          </cell>
          <cell r="AX509">
            <v>3</v>
          </cell>
          <cell r="AY509">
            <v>3</v>
          </cell>
          <cell r="AZ509">
            <v>1</v>
          </cell>
          <cell r="BA509">
            <v>6</v>
          </cell>
        </row>
        <row r="510">
          <cell r="A510" t="str">
            <v>5483129-8</v>
          </cell>
          <cell r="B510" t="str">
            <v xml:space="preserve"> ﾌﾟ-ﾘ,Z25 M2504-2</v>
          </cell>
          <cell r="C510">
            <v>3</v>
          </cell>
          <cell r="E510">
            <v>3</v>
          </cell>
          <cell r="F510">
            <v>2</v>
          </cell>
          <cell r="G510">
            <v>3</v>
          </cell>
          <cell r="H510">
            <v>3</v>
          </cell>
          <cell r="I510">
            <v>3</v>
          </cell>
          <cell r="J510">
            <v>3</v>
          </cell>
          <cell r="K510">
            <v>3</v>
          </cell>
          <cell r="M510">
            <v>2</v>
          </cell>
          <cell r="N510">
            <v>2</v>
          </cell>
          <cell r="P510">
            <v>2</v>
          </cell>
          <cell r="Q510">
            <v>3</v>
          </cell>
          <cell r="R510">
            <v>3</v>
          </cell>
          <cell r="S510">
            <v>2</v>
          </cell>
          <cell r="T510">
            <v>2</v>
          </cell>
          <cell r="W510">
            <v>2</v>
          </cell>
          <cell r="Y510">
            <v>3</v>
          </cell>
          <cell r="Z510">
            <v>1</v>
          </cell>
          <cell r="AA510">
            <v>1</v>
          </cell>
          <cell r="AB510">
            <v>1</v>
          </cell>
          <cell r="AC510">
            <v>1</v>
          </cell>
          <cell r="AD510">
            <v>1</v>
          </cell>
          <cell r="AE510">
            <v>1</v>
          </cell>
          <cell r="AF510">
            <v>1</v>
          </cell>
          <cell r="AG510">
            <v>1</v>
          </cell>
          <cell r="AH510">
            <v>1</v>
          </cell>
          <cell r="AI510">
            <v>1</v>
          </cell>
          <cell r="AJ510">
            <v>1</v>
          </cell>
          <cell r="AK510">
            <v>1</v>
          </cell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T510">
            <v>1</v>
          </cell>
          <cell r="AU510">
            <v>1</v>
          </cell>
          <cell r="AV510">
            <v>1</v>
          </cell>
          <cell r="AW510">
            <v>1</v>
          </cell>
          <cell r="AY510">
            <v>1</v>
          </cell>
          <cell r="AZ510">
            <v>1</v>
          </cell>
          <cell r="BA510">
            <v>2</v>
          </cell>
        </row>
        <row r="511">
          <cell r="A511" t="str">
            <v>5483130-1</v>
          </cell>
          <cell r="B511" t="str">
            <v xml:space="preserve"> ﾌﾞﾗｹﾂﾄ,ｶﾂﾀ- M2504-2</v>
          </cell>
          <cell r="C511">
            <v>3</v>
          </cell>
          <cell r="E511">
            <v>3</v>
          </cell>
          <cell r="F511">
            <v>2</v>
          </cell>
          <cell r="G511">
            <v>3</v>
          </cell>
          <cell r="H511">
            <v>3</v>
          </cell>
          <cell r="I511">
            <v>3</v>
          </cell>
          <cell r="J511">
            <v>3</v>
          </cell>
          <cell r="K511">
            <v>3</v>
          </cell>
          <cell r="M511">
            <v>2</v>
          </cell>
          <cell r="N511">
            <v>2</v>
          </cell>
          <cell r="P511">
            <v>2</v>
          </cell>
          <cell r="Q511">
            <v>3</v>
          </cell>
          <cell r="R511">
            <v>3</v>
          </cell>
          <cell r="S511">
            <v>2</v>
          </cell>
          <cell r="T511">
            <v>2</v>
          </cell>
          <cell r="W511">
            <v>2</v>
          </cell>
          <cell r="Y511">
            <v>3</v>
          </cell>
          <cell r="AN511">
            <v>1</v>
          </cell>
          <cell r="BA511">
            <v>2</v>
          </cell>
        </row>
        <row r="512">
          <cell r="A512" t="str">
            <v>5483135-2</v>
          </cell>
          <cell r="B512" t="str">
            <v xml:space="preserve"> ｼﾔﾌﾄ,ﾘﾝｸ ｻﾌﾟﾗｲ M250</v>
          </cell>
          <cell r="C512">
            <v>3</v>
          </cell>
          <cell r="E512">
            <v>3</v>
          </cell>
          <cell r="F512">
            <v>2</v>
          </cell>
          <cell r="G512">
            <v>3</v>
          </cell>
          <cell r="H512">
            <v>3</v>
          </cell>
          <cell r="I512">
            <v>3</v>
          </cell>
          <cell r="J512">
            <v>3</v>
          </cell>
          <cell r="K512">
            <v>3</v>
          </cell>
          <cell r="M512">
            <v>2</v>
          </cell>
          <cell r="N512">
            <v>2</v>
          </cell>
          <cell r="P512">
            <v>2</v>
          </cell>
          <cell r="Q512">
            <v>3</v>
          </cell>
          <cell r="R512">
            <v>3</v>
          </cell>
          <cell r="S512">
            <v>2</v>
          </cell>
          <cell r="T512">
            <v>2</v>
          </cell>
          <cell r="W512">
            <v>2</v>
          </cell>
          <cell r="Y512">
            <v>3</v>
          </cell>
          <cell r="Z512">
            <v>1</v>
          </cell>
          <cell r="AA512">
            <v>1</v>
          </cell>
          <cell r="AB512">
            <v>1</v>
          </cell>
          <cell r="AC512">
            <v>1</v>
          </cell>
          <cell r="AD512">
            <v>1</v>
          </cell>
          <cell r="AE512">
            <v>1</v>
          </cell>
          <cell r="AF512">
            <v>1</v>
          </cell>
          <cell r="AG512">
            <v>1</v>
          </cell>
          <cell r="AH512">
            <v>1</v>
          </cell>
          <cell r="AI512">
            <v>1</v>
          </cell>
          <cell r="AJ512">
            <v>1</v>
          </cell>
          <cell r="AK512">
            <v>1</v>
          </cell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T512">
            <v>1</v>
          </cell>
          <cell r="AU512">
            <v>1</v>
          </cell>
          <cell r="AV512">
            <v>1</v>
          </cell>
          <cell r="AW512">
            <v>1</v>
          </cell>
          <cell r="AY512">
            <v>1</v>
          </cell>
          <cell r="AZ512">
            <v>1</v>
          </cell>
          <cell r="BA512">
            <v>2</v>
          </cell>
        </row>
        <row r="513">
          <cell r="A513" t="str">
            <v>5483139-5</v>
          </cell>
          <cell r="B513" t="str">
            <v xml:space="preserve"> ｼﾔﾌﾄ,ﾘﾝｸ ﾘｼﾞｴｸﾄ M25</v>
          </cell>
          <cell r="C513">
            <v>3</v>
          </cell>
          <cell r="E513">
            <v>3</v>
          </cell>
          <cell r="F513">
            <v>2</v>
          </cell>
          <cell r="G513">
            <v>3</v>
          </cell>
          <cell r="H513">
            <v>3</v>
          </cell>
          <cell r="I513">
            <v>3</v>
          </cell>
          <cell r="J513">
            <v>3</v>
          </cell>
          <cell r="K513">
            <v>3</v>
          </cell>
          <cell r="M513">
            <v>2</v>
          </cell>
          <cell r="N513">
            <v>2</v>
          </cell>
          <cell r="P513">
            <v>2</v>
          </cell>
          <cell r="Q513">
            <v>3</v>
          </cell>
          <cell r="R513">
            <v>3</v>
          </cell>
          <cell r="S513">
            <v>2</v>
          </cell>
          <cell r="T513">
            <v>2</v>
          </cell>
          <cell r="W513">
            <v>2</v>
          </cell>
          <cell r="Y513">
            <v>3</v>
          </cell>
          <cell r="AN513">
            <v>1</v>
          </cell>
          <cell r="BA513">
            <v>2</v>
          </cell>
        </row>
        <row r="514">
          <cell r="A514" t="str">
            <v>5483140-9</v>
          </cell>
          <cell r="B514" t="str">
            <v xml:space="preserve"> ﾚﾊﾞ-,ﾎﾂｸ M2504-2</v>
          </cell>
          <cell r="C514">
            <v>3</v>
          </cell>
          <cell r="E514">
            <v>3</v>
          </cell>
          <cell r="F514">
            <v>2</v>
          </cell>
          <cell r="G514">
            <v>3</v>
          </cell>
          <cell r="H514">
            <v>3</v>
          </cell>
          <cell r="I514">
            <v>3</v>
          </cell>
          <cell r="J514">
            <v>3</v>
          </cell>
          <cell r="K514">
            <v>3</v>
          </cell>
          <cell r="M514">
            <v>2</v>
          </cell>
          <cell r="N514">
            <v>2</v>
          </cell>
          <cell r="P514">
            <v>2</v>
          </cell>
          <cell r="Q514">
            <v>3</v>
          </cell>
          <cell r="R514">
            <v>3</v>
          </cell>
          <cell r="S514">
            <v>2</v>
          </cell>
          <cell r="T514">
            <v>2</v>
          </cell>
          <cell r="W514">
            <v>2</v>
          </cell>
          <cell r="Y514">
            <v>3</v>
          </cell>
          <cell r="AN514">
            <v>1</v>
          </cell>
          <cell r="BA514">
            <v>2</v>
          </cell>
        </row>
        <row r="515">
          <cell r="A515" t="str">
            <v>5483141-7</v>
          </cell>
          <cell r="B515" t="str">
            <v xml:space="preserve"> ﾚﾊﾞ-,ﾌﾟﾚｽ(1) M2504-</v>
          </cell>
          <cell r="C515">
            <v>3</v>
          </cell>
          <cell r="E515">
            <v>3</v>
          </cell>
          <cell r="F515">
            <v>2</v>
          </cell>
          <cell r="G515">
            <v>3</v>
          </cell>
          <cell r="H515">
            <v>3</v>
          </cell>
          <cell r="I515">
            <v>3</v>
          </cell>
          <cell r="J515">
            <v>3</v>
          </cell>
          <cell r="K515">
            <v>3</v>
          </cell>
          <cell r="M515">
            <v>2</v>
          </cell>
          <cell r="N515">
            <v>2</v>
          </cell>
          <cell r="P515">
            <v>2</v>
          </cell>
          <cell r="Q515">
            <v>3</v>
          </cell>
          <cell r="R515">
            <v>3</v>
          </cell>
          <cell r="S515">
            <v>2</v>
          </cell>
          <cell r="T515">
            <v>2</v>
          </cell>
          <cell r="W515">
            <v>2</v>
          </cell>
          <cell r="Y515">
            <v>3</v>
          </cell>
          <cell r="AN515">
            <v>1</v>
          </cell>
          <cell r="BA515">
            <v>2</v>
          </cell>
        </row>
        <row r="516">
          <cell r="A516" t="str">
            <v>5483142-5</v>
          </cell>
          <cell r="B516" t="str">
            <v xml:space="preserve"> ﾌﾞﾗｹﾂﾄ(SW35) M2504-</v>
          </cell>
          <cell r="C516">
            <v>3</v>
          </cell>
          <cell r="E516">
            <v>3</v>
          </cell>
          <cell r="F516">
            <v>2</v>
          </cell>
          <cell r="G516">
            <v>3</v>
          </cell>
          <cell r="H516">
            <v>3</v>
          </cell>
          <cell r="I516">
            <v>3</v>
          </cell>
          <cell r="J516">
            <v>3</v>
          </cell>
          <cell r="K516">
            <v>3</v>
          </cell>
          <cell r="M516">
            <v>2</v>
          </cell>
          <cell r="N516">
            <v>2</v>
          </cell>
          <cell r="P516">
            <v>2</v>
          </cell>
          <cell r="Q516">
            <v>3</v>
          </cell>
          <cell r="R516">
            <v>3</v>
          </cell>
          <cell r="S516">
            <v>2</v>
          </cell>
          <cell r="T516">
            <v>2</v>
          </cell>
          <cell r="W516">
            <v>2</v>
          </cell>
          <cell r="Y516">
            <v>3</v>
          </cell>
          <cell r="AN516">
            <v>1</v>
          </cell>
          <cell r="BA516">
            <v>2</v>
          </cell>
        </row>
        <row r="517">
          <cell r="A517" t="str">
            <v>5483150-6</v>
          </cell>
          <cell r="B517" t="str">
            <v xml:space="preserve"> ｷﾞﾔ,Z32 M2504-2</v>
          </cell>
          <cell r="C517">
            <v>3</v>
          </cell>
          <cell r="E517">
            <v>3</v>
          </cell>
          <cell r="F517">
            <v>2</v>
          </cell>
          <cell r="G517">
            <v>3</v>
          </cell>
          <cell r="H517">
            <v>3</v>
          </cell>
          <cell r="I517">
            <v>3</v>
          </cell>
          <cell r="J517">
            <v>3</v>
          </cell>
          <cell r="K517">
            <v>3</v>
          </cell>
          <cell r="M517">
            <v>2</v>
          </cell>
          <cell r="N517">
            <v>2</v>
          </cell>
          <cell r="P517">
            <v>2</v>
          </cell>
          <cell r="Q517">
            <v>3</v>
          </cell>
          <cell r="R517">
            <v>3</v>
          </cell>
          <cell r="S517">
            <v>2</v>
          </cell>
          <cell r="T517">
            <v>2</v>
          </cell>
          <cell r="W517">
            <v>2</v>
          </cell>
          <cell r="Y517">
            <v>3</v>
          </cell>
          <cell r="Z517">
            <v>1</v>
          </cell>
          <cell r="AA517">
            <v>1</v>
          </cell>
          <cell r="AB517">
            <v>1</v>
          </cell>
          <cell r="AC517">
            <v>1</v>
          </cell>
          <cell r="AD517">
            <v>1</v>
          </cell>
          <cell r="AE517">
            <v>1</v>
          </cell>
          <cell r="AF517">
            <v>1</v>
          </cell>
          <cell r="AG517">
            <v>1</v>
          </cell>
          <cell r="AH517">
            <v>1</v>
          </cell>
          <cell r="AI517">
            <v>1</v>
          </cell>
          <cell r="AJ517">
            <v>1</v>
          </cell>
          <cell r="AK517">
            <v>1</v>
          </cell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T517">
            <v>1</v>
          </cell>
          <cell r="AU517">
            <v>1</v>
          </cell>
          <cell r="AV517">
            <v>1</v>
          </cell>
          <cell r="AW517">
            <v>1</v>
          </cell>
          <cell r="AX517">
            <v>1</v>
          </cell>
          <cell r="AY517">
            <v>1</v>
          </cell>
          <cell r="AZ517">
            <v>1</v>
          </cell>
          <cell r="BA517">
            <v>2</v>
          </cell>
        </row>
        <row r="518">
          <cell r="A518" t="str">
            <v>5483152-2</v>
          </cell>
          <cell r="B518" t="str">
            <v xml:space="preserve"> ｷﾞﾔ(42) M2508-1</v>
          </cell>
          <cell r="D518">
            <v>24</v>
          </cell>
          <cell r="E518">
            <v>3</v>
          </cell>
          <cell r="F518">
            <v>2</v>
          </cell>
          <cell r="K518">
            <v>3</v>
          </cell>
          <cell r="L518">
            <v>24</v>
          </cell>
          <cell r="O518">
            <v>16</v>
          </cell>
          <cell r="P518">
            <v>2</v>
          </cell>
          <cell r="S518">
            <v>2</v>
          </cell>
          <cell r="U518">
            <v>16</v>
          </cell>
          <cell r="V518">
            <v>16</v>
          </cell>
          <cell r="X518">
            <v>16</v>
          </cell>
          <cell r="AB518">
            <v>1</v>
          </cell>
          <cell r="AC518">
            <v>1</v>
          </cell>
          <cell r="AH518">
            <v>1</v>
          </cell>
          <cell r="AI518">
            <v>1</v>
          </cell>
          <cell r="AJ518">
            <v>1</v>
          </cell>
          <cell r="AK518">
            <v>1</v>
          </cell>
          <cell r="AN518">
            <v>1</v>
          </cell>
          <cell r="AP518">
            <v>8</v>
          </cell>
          <cell r="AQ518">
            <v>8</v>
          </cell>
          <cell r="AR518">
            <v>8</v>
          </cell>
          <cell r="AS518">
            <v>8</v>
          </cell>
          <cell r="AV518">
            <v>1</v>
          </cell>
          <cell r="AW518">
            <v>1</v>
          </cell>
          <cell r="BA518">
            <v>2</v>
          </cell>
        </row>
        <row r="519">
          <cell r="A519" t="str">
            <v>5483154-9</v>
          </cell>
          <cell r="B519" t="str">
            <v xml:space="preserve"> ﾂﾏﾐ(25) M2508-1</v>
          </cell>
          <cell r="C519">
            <v>3</v>
          </cell>
          <cell r="D519">
            <v>6</v>
          </cell>
          <cell r="E519">
            <v>9</v>
          </cell>
          <cell r="F519">
            <v>6</v>
          </cell>
          <cell r="G519">
            <v>9</v>
          </cell>
          <cell r="H519">
            <v>9</v>
          </cell>
          <cell r="I519">
            <v>3</v>
          </cell>
          <cell r="J519">
            <v>3</v>
          </cell>
          <cell r="K519">
            <v>9</v>
          </cell>
          <cell r="L519">
            <v>6</v>
          </cell>
          <cell r="M519">
            <v>2</v>
          </cell>
          <cell r="N519">
            <v>2</v>
          </cell>
          <cell r="O519">
            <v>4</v>
          </cell>
          <cell r="P519">
            <v>6</v>
          </cell>
          <cell r="Q519">
            <v>3</v>
          </cell>
          <cell r="R519">
            <v>3</v>
          </cell>
          <cell r="S519">
            <v>6</v>
          </cell>
          <cell r="T519">
            <v>2</v>
          </cell>
          <cell r="U519">
            <v>4</v>
          </cell>
          <cell r="V519">
            <v>4</v>
          </cell>
          <cell r="W519">
            <v>2</v>
          </cell>
          <cell r="X519">
            <v>4</v>
          </cell>
          <cell r="Y519">
            <v>3</v>
          </cell>
          <cell r="Z519">
            <v>1</v>
          </cell>
          <cell r="AA519">
            <v>1</v>
          </cell>
          <cell r="AB519">
            <v>3</v>
          </cell>
          <cell r="AC519">
            <v>3</v>
          </cell>
          <cell r="AD519">
            <v>3</v>
          </cell>
          <cell r="AE519">
            <v>3</v>
          </cell>
          <cell r="AF519">
            <v>1</v>
          </cell>
          <cell r="AG519">
            <v>1</v>
          </cell>
          <cell r="AH519">
            <v>3</v>
          </cell>
          <cell r="AI519">
            <v>3</v>
          </cell>
          <cell r="AJ519">
            <v>3</v>
          </cell>
          <cell r="AK519">
            <v>3</v>
          </cell>
          <cell r="AL519">
            <v>1</v>
          </cell>
          <cell r="AM519">
            <v>1</v>
          </cell>
          <cell r="AN519">
            <v>3</v>
          </cell>
          <cell r="AO519">
            <v>1</v>
          </cell>
          <cell r="AP519">
            <v>2</v>
          </cell>
          <cell r="AQ519">
            <v>2</v>
          </cell>
          <cell r="AR519">
            <v>2</v>
          </cell>
          <cell r="AS519">
            <v>2</v>
          </cell>
          <cell r="AT519">
            <v>1</v>
          </cell>
          <cell r="AU519">
            <v>1</v>
          </cell>
          <cell r="AV519">
            <v>3</v>
          </cell>
          <cell r="AW519">
            <v>3</v>
          </cell>
          <cell r="AX519">
            <v>3</v>
          </cell>
          <cell r="AY519">
            <v>3</v>
          </cell>
          <cell r="AZ519">
            <v>1</v>
          </cell>
          <cell r="BA519">
            <v>6</v>
          </cell>
        </row>
        <row r="520">
          <cell r="A520" t="str">
            <v>5483155-7</v>
          </cell>
          <cell r="B520" t="str">
            <v xml:space="preserve"> ｶﾊﾞ-,ｷﾞﾔ M2508-1</v>
          </cell>
          <cell r="D520">
            <v>6</v>
          </cell>
          <cell r="L520">
            <v>6</v>
          </cell>
          <cell r="O520">
            <v>4</v>
          </cell>
          <cell r="U520">
            <v>4</v>
          </cell>
          <cell r="V520">
            <v>4</v>
          </cell>
          <cell r="X520">
            <v>4</v>
          </cell>
          <cell r="AP520">
            <v>2</v>
          </cell>
          <cell r="AQ520">
            <v>2</v>
          </cell>
          <cell r="AR520">
            <v>2</v>
          </cell>
          <cell r="AS520">
            <v>2</v>
          </cell>
        </row>
        <row r="521">
          <cell r="A521" t="str">
            <v>5483157-3</v>
          </cell>
          <cell r="B521" t="str">
            <v xml:space="preserve"> ｷﾞﾔ,ﾄﾞﾗｲﾌﾞ(42) M250</v>
          </cell>
          <cell r="D521">
            <v>6</v>
          </cell>
          <cell r="L521">
            <v>6</v>
          </cell>
          <cell r="O521">
            <v>4</v>
          </cell>
          <cell r="U521">
            <v>4</v>
          </cell>
          <cell r="V521">
            <v>4</v>
          </cell>
          <cell r="X521">
            <v>4</v>
          </cell>
          <cell r="AP521">
            <v>2</v>
          </cell>
          <cell r="AQ521">
            <v>2</v>
          </cell>
          <cell r="AR521">
            <v>2</v>
          </cell>
          <cell r="AS521">
            <v>2</v>
          </cell>
        </row>
        <row r="522">
          <cell r="A522" t="str">
            <v>5483158-1</v>
          </cell>
          <cell r="B522" t="str">
            <v xml:space="preserve"> ｷﾞﾔ(24) M2508-1</v>
          </cell>
          <cell r="D522">
            <v>6</v>
          </cell>
          <cell r="L522">
            <v>6</v>
          </cell>
          <cell r="O522">
            <v>4</v>
          </cell>
          <cell r="U522">
            <v>4</v>
          </cell>
          <cell r="V522">
            <v>4</v>
          </cell>
          <cell r="X522">
            <v>4</v>
          </cell>
          <cell r="AP522">
            <v>2</v>
          </cell>
          <cell r="AQ522">
            <v>2</v>
          </cell>
          <cell r="AR522">
            <v>2</v>
          </cell>
          <cell r="AS522">
            <v>2</v>
          </cell>
        </row>
        <row r="523">
          <cell r="A523" t="str">
            <v>5483160-3</v>
          </cell>
          <cell r="B523" t="str">
            <v xml:space="preserve"> ｷﾞﾔ,ﾄﾞﾗｲﾌﾞ(56) M250</v>
          </cell>
          <cell r="D523">
            <v>6</v>
          </cell>
          <cell r="L523">
            <v>6</v>
          </cell>
          <cell r="O523">
            <v>4</v>
          </cell>
          <cell r="U523">
            <v>4</v>
          </cell>
          <cell r="V523">
            <v>4</v>
          </cell>
          <cell r="X523">
            <v>4</v>
          </cell>
          <cell r="AP523">
            <v>2</v>
          </cell>
          <cell r="AQ523">
            <v>2</v>
          </cell>
          <cell r="AR523">
            <v>2</v>
          </cell>
          <cell r="AS523">
            <v>2</v>
          </cell>
        </row>
        <row r="524">
          <cell r="A524" t="str">
            <v>5483164-6</v>
          </cell>
          <cell r="B524" t="str">
            <v>ﾚﾊﾞ-,ﾂﾏﾐ M2504</v>
          </cell>
          <cell r="D524">
            <v>3</v>
          </cell>
          <cell r="L524">
            <v>3</v>
          </cell>
          <cell r="M524">
            <v>2</v>
          </cell>
          <cell r="N524">
            <v>2</v>
          </cell>
          <cell r="O524">
            <v>2</v>
          </cell>
          <cell r="T524">
            <v>2</v>
          </cell>
          <cell r="U524">
            <v>2</v>
          </cell>
          <cell r="V524">
            <v>2</v>
          </cell>
          <cell r="X524">
            <v>2</v>
          </cell>
          <cell r="AP524">
            <v>1</v>
          </cell>
          <cell r="AQ524">
            <v>1</v>
          </cell>
          <cell r="AR524">
            <v>1</v>
          </cell>
          <cell r="AS524">
            <v>1</v>
          </cell>
        </row>
        <row r="525">
          <cell r="A525" t="str">
            <v>5483165-4</v>
          </cell>
          <cell r="B525" t="str">
            <v>ｼﾔﾌﾄ,ﾂﾏﾐ M2504</v>
          </cell>
          <cell r="C525">
            <v>3</v>
          </cell>
          <cell r="D525">
            <v>3</v>
          </cell>
          <cell r="E525">
            <v>3</v>
          </cell>
          <cell r="F525">
            <v>2</v>
          </cell>
          <cell r="G525">
            <v>3</v>
          </cell>
          <cell r="H525">
            <v>3</v>
          </cell>
          <cell r="I525">
            <v>3</v>
          </cell>
          <cell r="J525">
            <v>3</v>
          </cell>
          <cell r="K525">
            <v>3</v>
          </cell>
          <cell r="L525">
            <v>3</v>
          </cell>
          <cell r="M525">
            <v>2</v>
          </cell>
          <cell r="N525">
            <v>2</v>
          </cell>
          <cell r="O525">
            <v>2</v>
          </cell>
          <cell r="P525">
            <v>2</v>
          </cell>
          <cell r="Q525">
            <v>3</v>
          </cell>
          <cell r="R525">
            <v>3</v>
          </cell>
          <cell r="S525">
            <v>2</v>
          </cell>
          <cell r="T525">
            <v>2</v>
          </cell>
          <cell r="U525">
            <v>2</v>
          </cell>
          <cell r="V525">
            <v>2</v>
          </cell>
          <cell r="W525">
            <v>2</v>
          </cell>
          <cell r="X525">
            <v>2</v>
          </cell>
          <cell r="Y525">
            <v>3</v>
          </cell>
          <cell r="Z525">
            <v>1</v>
          </cell>
          <cell r="AA525">
            <v>1</v>
          </cell>
          <cell r="AB525">
            <v>1</v>
          </cell>
          <cell r="AC525">
            <v>1</v>
          </cell>
          <cell r="AD525">
            <v>1</v>
          </cell>
          <cell r="AE525">
            <v>1</v>
          </cell>
          <cell r="AF525">
            <v>1</v>
          </cell>
          <cell r="AG525">
            <v>1</v>
          </cell>
          <cell r="AH525">
            <v>1</v>
          </cell>
          <cell r="AI525">
            <v>1</v>
          </cell>
          <cell r="AJ525">
            <v>1</v>
          </cell>
          <cell r="AK525">
            <v>1</v>
          </cell>
          <cell r="AL525">
            <v>1</v>
          </cell>
          <cell r="AN525">
            <v>1</v>
          </cell>
          <cell r="AO525">
            <v>1</v>
          </cell>
          <cell r="AP525">
            <v>1</v>
          </cell>
          <cell r="AQ525">
            <v>1</v>
          </cell>
          <cell r="AR525">
            <v>1</v>
          </cell>
          <cell r="AS525">
            <v>1</v>
          </cell>
          <cell r="AT525">
            <v>1</v>
          </cell>
          <cell r="AU525">
            <v>1</v>
          </cell>
          <cell r="AV525">
            <v>1</v>
          </cell>
          <cell r="AW525">
            <v>1</v>
          </cell>
          <cell r="AX525">
            <v>1</v>
          </cell>
          <cell r="AY525">
            <v>1</v>
          </cell>
          <cell r="AZ525">
            <v>1</v>
          </cell>
          <cell r="BA525">
            <v>2</v>
          </cell>
        </row>
        <row r="526">
          <cell r="A526" t="str">
            <v>5483166-2</v>
          </cell>
          <cell r="B526" t="str">
            <v xml:space="preserve"> ﾌﾞﾗｹﾂﾄ,ﾋﾝｼﾞ M2504-2</v>
          </cell>
          <cell r="C526">
            <v>3</v>
          </cell>
          <cell r="E526">
            <v>3</v>
          </cell>
          <cell r="F526">
            <v>2</v>
          </cell>
          <cell r="G526">
            <v>3</v>
          </cell>
          <cell r="H526">
            <v>3</v>
          </cell>
          <cell r="I526">
            <v>3</v>
          </cell>
          <cell r="J526">
            <v>3</v>
          </cell>
          <cell r="K526">
            <v>3</v>
          </cell>
          <cell r="M526">
            <v>2</v>
          </cell>
          <cell r="N526">
            <v>2</v>
          </cell>
          <cell r="P526">
            <v>2</v>
          </cell>
          <cell r="Q526">
            <v>3</v>
          </cell>
          <cell r="R526">
            <v>3</v>
          </cell>
          <cell r="S526">
            <v>2</v>
          </cell>
          <cell r="T526">
            <v>2</v>
          </cell>
          <cell r="W526">
            <v>2</v>
          </cell>
          <cell r="Y526">
            <v>3</v>
          </cell>
          <cell r="AN526">
            <v>1</v>
          </cell>
          <cell r="BA526">
            <v>2</v>
          </cell>
        </row>
        <row r="527">
          <cell r="A527" t="str">
            <v>5483167-0</v>
          </cell>
          <cell r="B527" t="str">
            <v>ﾘﾝｸ,ﾂﾏﾐ M2504</v>
          </cell>
          <cell r="C527">
            <v>3</v>
          </cell>
          <cell r="E527">
            <v>3</v>
          </cell>
          <cell r="F527">
            <v>2</v>
          </cell>
          <cell r="G527">
            <v>3</v>
          </cell>
          <cell r="H527">
            <v>3</v>
          </cell>
          <cell r="I527">
            <v>3</v>
          </cell>
          <cell r="J527">
            <v>3</v>
          </cell>
          <cell r="K527">
            <v>3</v>
          </cell>
          <cell r="M527">
            <v>2</v>
          </cell>
          <cell r="N527">
            <v>2</v>
          </cell>
          <cell r="P527">
            <v>2</v>
          </cell>
          <cell r="Q527">
            <v>3</v>
          </cell>
          <cell r="R527">
            <v>3</v>
          </cell>
          <cell r="S527">
            <v>2</v>
          </cell>
          <cell r="T527">
            <v>2</v>
          </cell>
          <cell r="W527">
            <v>2</v>
          </cell>
          <cell r="Y527">
            <v>3</v>
          </cell>
          <cell r="AN527">
            <v>1</v>
          </cell>
          <cell r="BA527">
            <v>2</v>
          </cell>
        </row>
        <row r="528">
          <cell r="A528" t="str">
            <v>5483176-0</v>
          </cell>
          <cell r="B528" t="str">
            <v xml:space="preserve"> ｼﾔﾌﾄ,ｾﾝﾀ(U) M2504-2</v>
          </cell>
          <cell r="C528">
            <v>3</v>
          </cell>
          <cell r="E528">
            <v>3</v>
          </cell>
          <cell r="F528">
            <v>2</v>
          </cell>
          <cell r="G528">
            <v>3</v>
          </cell>
          <cell r="H528">
            <v>3</v>
          </cell>
          <cell r="I528">
            <v>3</v>
          </cell>
          <cell r="J528">
            <v>3</v>
          </cell>
          <cell r="K528">
            <v>3</v>
          </cell>
          <cell r="M528">
            <v>2</v>
          </cell>
          <cell r="N528">
            <v>2</v>
          </cell>
          <cell r="P528">
            <v>2</v>
          </cell>
          <cell r="Q528">
            <v>3</v>
          </cell>
          <cell r="R528">
            <v>3</v>
          </cell>
          <cell r="S528">
            <v>2</v>
          </cell>
          <cell r="T528">
            <v>2</v>
          </cell>
          <cell r="W528">
            <v>2</v>
          </cell>
          <cell r="Y528">
            <v>3</v>
          </cell>
          <cell r="Z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O528">
            <v>1</v>
          </cell>
          <cell r="AT528">
            <v>1</v>
          </cell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>
            <v>1</v>
          </cell>
          <cell r="BA528">
            <v>2</v>
          </cell>
        </row>
        <row r="529">
          <cell r="A529" t="str">
            <v>5483177-8</v>
          </cell>
          <cell r="B529" t="str">
            <v xml:space="preserve"> ｼﾔﾌﾄ,ﾚｼ-ﾄ(1) M2504-</v>
          </cell>
          <cell r="C529">
            <v>12</v>
          </cell>
          <cell r="E529">
            <v>12</v>
          </cell>
          <cell r="F529">
            <v>8</v>
          </cell>
          <cell r="G529">
            <v>12</v>
          </cell>
          <cell r="H529">
            <v>12</v>
          </cell>
          <cell r="I529">
            <v>12</v>
          </cell>
          <cell r="J529">
            <v>12</v>
          </cell>
          <cell r="K529">
            <v>12</v>
          </cell>
          <cell r="M529">
            <v>8</v>
          </cell>
          <cell r="N529">
            <v>8</v>
          </cell>
          <cell r="P529">
            <v>8</v>
          </cell>
          <cell r="Q529">
            <v>12</v>
          </cell>
          <cell r="R529">
            <v>12</v>
          </cell>
          <cell r="S529">
            <v>8</v>
          </cell>
          <cell r="T529">
            <v>8</v>
          </cell>
          <cell r="W529">
            <v>8</v>
          </cell>
          <cell r="Y529">
            <v>12</v>
          </cell>
          <cell r="Z529">
            <v>4</v>
          </cell>
          <cell r="AA529">
            <v>4</v>
          </cell>
          <cell r="AB529">
            <v>4</v>
          </cell>
          <cell r="AC529">
            <v>4</v>
          </cell>
          <cell r="AD529">
            <v>4</v>
          </cell>
          <cell r="AE529">
            <v>4</v>
          </cell>
          <cell r="AF529">
            <v>4</v>
          </cell>
          <cell r="AG529">
            <v>4</v>
          </cell>
          <cell r="AH529">
            <v>4</v>
          </cell>
          <cell r="AI529">
            <v>4</v>
          </cell>
          <cell r="AJ529">
            <v>4</v>
          </cell>
          <cell r="AK529">
            <v>4</v>
          </cell>
          <cell r="AL529">
            <v>4</v>
          </cell>
          <cell r="AM529">
            <v>4</v>
          </cell>
          <cell r="AN529">
            <v>4</v>
          </cell>
          <cell r="AO529">
            <v>4</v>
          </cell>
          <cell r="AT529">
            <v>4</v>
          </cell>
          <cell r="AU529">
            <v>4</v>
          </cell>
          <cell r="AV529">
            <v>4</v>
          </cell>
          <cell r="AW529">
            <v>4</v>
          </cell>
          <cell r="AX529">
            <v>4</v>
          </cell>
          <cell r="AY529">
            <v>4</v>
          </cell>
          <cell r="AZ529">
            <v>4</v>
          </cell>
          <cell r="BA529">
            <v>8</v>
          </cell>
        </row>
        <row r="530">
          <cell r="A530" t="str">
            <v>5483179-4</v>
          </cell>
          <cell r="B530" t="str">
            <v xml:space="preserve"> ﾌﾞﾗｹﾂﾄ,ｾﾝｻ S52 M250</v>
          </cell>
          <cell r="C530">
            <v>3</v>
          </cell>
          <cell r="E530">
            <v>3</v>
          </cell>
          <cell r="F530">
            <v>2</v>
          </cell>
          <cell r="G530">
            <v>3</v>
          </cell>
          <cell r="H530">
            <v>3</v>
          </cell>
          <cell r="I530">
            <v>3</v>
          </cell>
          <cell r="J530">
            <v>3</v>
          </cell>
          <cell r="K530">
            <v>3</v>
          </cell>
          <cell r="M530">
            <v>2</v>
          </cell>
          <cell r="N530">
            <v>2</v>
          </cell>
          <cell r="P530">
            <v>2</v>
          </cell>
          <cell r="Q530">
            <v>3</v>
          </cell>
          <cell r="R530">
            <v>3</v>
          </cell>
          <cell r="S530">
            <v>2</v>
          </cell>
          <cell r="T530">
            <v>2</v>
          </cell>
          <cell r="W530">
            <v>2</v>
          </cell>
          <cell r="Y530">
            <v>3</v>
          </cell>
          <cell r="AN530">
            <v>1</v>
          </cell>
          <cell r="BA530">
            <v>2</v>
          </cell>
        </row>
        <row r="531">
          <cell r="A531" t="str">
            <v>5483187-5</v>
          </cell>
          <cell r="B531" t="str">
            <v>ｶﾞｲﾄﾞ,ｹ-ﾌﾞﾙ M2508</v>
          </cell>
          <cell r="D531">
            <v>3</v>
          </cell>
          <cell r="L531">
            <v>3</v>
          </cell>
          <cell r="O531">
            <v>2</v>
          </cell>
          <cell r="U531">
            <v>2</v>
          </cell>
          <cell r="V531">
            <v>2</v>
          </cell>
          <cell r="X531">
            <v>2</v>
          </cell>
          <cell r="AP531">
            <v>1</v>
          </cell>
          <cell r="AQ531">
            <v>1</v>
          </cell>
          <cell r="AR531">
            <v>1</v>
          </cell>
          <cell r="AS531">
            <v>1</v>
          </cell>
        </row>
        <row r="532">
          <cell r="A532" t="str">
            <v>5483195-6</v>
          </cell>
          <cell r="B532" t="str">
            <v xml:space="preserve"> ﾌﾞﾗｹﾂﾄ,ｾﾝｻ S53 M250</v>
          </cell>
          <cell r="C532">
            <v>3</v>
          </cell>
          <cell r="E532">
            <v>3</v>
          </cell>
          <cell r="F532">
            <v>2</v>
          </cell>
          <cell r="G532">
            <v>3</v>
          </cell>
          <cell r="H532">
            <v>3</v>
          </cell>
          <cell r="I532">
            <v>3</v>
          </cell>
          <cell r="J532">
            <v>3</v>
          </cell>
          <cell r="K532">
            <v>3</v>
          </cell>
          <cell r="M532">
            <v>2</v>
          </cell>
          <cell r="N532">
            <v>2</v>
          </cell>
          <cell r="P532">
            <v>2</v>
          </cell>
          <cell r="Q532">
            <v>3</v>
          </cell>
          <cell r="R532">
            <v>3</v>
          </cell>
          <cell r="S532">
            <v>2</v>
          </cell>
          <cell r="T532">
            <v>2</v>
          </cell>
          <cell r="W532">
            <v>2</v>
          </cell>
          <cell r="Y532">
            <v>3</v>
          </cell>
          <cell r="AN532">
            <v>1</v>
          </cell>
          <cell r="BA532">
            <v>2</v>
          </cell>
        </row>
        <row r="533">
          <cell r="A533" t="str">
            <v>5483197-2</v>
          </cell>
          <cell r="B533" t="str">
            <v xml:space="preserve"> ﾎﾙﾀﾞ,ｹ-ﾌﾞﾙ M2511</v>
          </cell>
          <cell r="C533">
            <v>3</v>
          </cell>
          <cell r="E533">
            <v>3</v>
          </cell>
          <cell r="F533">
            <v>2</v>
          </cell>
          <cell r="G533">
            <v>3</v>
          </cell>
          <cell r="H533">
            <v>3</v>
          </cell>
          <cell r="I533">
            <v>3</v>
          </cell>
          <cell r="J533">
            <v>3</v>
          </cell>
          <cell r="K533">
            <v>3</v>
          </cell>
          <cell r="M533">
            <v>2</v>
          </cell>
          <cell r="N533">
            <v>2</v>
          </cell>
          <cell r="P533">
            <v>2</v>
          </cell>
          <cell r="Q533">
            <v>3</v>
          </cell>
          <cell r="R533">
            <v>3</v>
          </cell>
          <cell r="S533">
            <v>2</v>
          </cell>
          <cell r="T533">
            <v>2</v>
          </cell>
          <cell r="W533">
            <v>2</v>
          </cell>
          <cell r="Y533">
            <v>3</v>
          </cell>
          <cell r="AN533">
            <v>1</v>
          </cell>
          <cell r="BA533">
            <v>2</v>
          </cell>
        </row>
        <row r="534">
          <cell r="A534" t="str">
            <v>5483216-2</v>
          </cell>
          <cell r="B534" t="str">
            <v xml:space="preserve"> ｼﾔﾌﾄ,ﾌｲ-ﾄﾞ M2504C-3</v>
          </cell>
          <cell r="E534">
            <v>3</v>
          </cell>
          <cell r="F534">
            <v>2</v>
          </cell>
          <cell r="K534">
            <v>3</v>
          </cell>
          <cell r="P534">
            <v>2</v>
          </cell>
          <cell r="S534">
            <v>2</v>
          </cell>
          <cell r="AB534">
            <v>1</v>
          </cell>
          <cell r="AC534">
            <v>1</v>
          </cell>
          <cell r="AH534">
            <v>1</v>
          </cell>
          <cell r="AI534">
            <v>1</v>
          </cell>
          <cell r="AJ534">
            <v>1</v>
          </cell>
          <cell r="AK534">
            <v>1</v>
          </cell>
          <cell r="AN534">
            <v>1</v>
          </cell>
          <cell r="AV534">
            <v>1</v>
          </cell>
          <cell r="AW534">
            <v>1</v>
          </cell>
          <cell r="BA534">
            <v>2</v>
          </cell>
        </row>
        <row r="535">
          <cell r="A535" t="str">
            <v>5483217-0</v>
          </cell>
          <cell r="B535" t="str">
            <v xml:space="preserve"> ｼﾔﾌﾄ,ｴﾝﾄﾞ M2504C-3</v>
          </cell>
          <cell r="E535">
            <v>3</v>
          </cell>
          <cell r="F535">
            <v>2</v>
          </cell>
          <cell r="K535">
            <v>3</v>
          </cell>
          <cell r="P535">
            <v>2</v>
          </cell>
          <cell r="S535">
            <v>2</v>
          </cell>
          <cell r="AB535">
            <v>1</v>
          </cell>
          <cell r="AC535">
            <v>1</v>
          </cell>
          <cell r="AH535">
            <v>1</v>
          </cell>
          <cell r="AI535">
            <v>1</v>
          </cell>
          <cell r="AJ535">
            <v>1</v>
          </cell>
          <cell r="AK535">
            <v>1</v>
          </cell>
          <cell r="AN535">
            <v>1</v>
          </cell>
          <cell r="AV535">
            <v>1</v>
          </cell>
          <cell r="AW535">
            <v>1</v>
          </cell>
          <cell r="BA535">
            <v>2</v>
          </cell>
        </row>
        <row r="536">
          <cell r="A536" t="str">
            <v>5483218-9</v>
          </cell>
          <cell r="B536" t="str">
            <v xml:space="preserve"> ﾋﾟﾝ,ﾌﾟﾂｼﾔ M2504C-3</v>
          </cell>
          <cell r="E536">
            <v>3</v>
          </cell>
          <cell r="F536">
            <v>2</v>
          </cell>
          <cell r="K536">
            <v>3</v>
          </cell>
          <cell r="P536">
            <v>2</v>
          </cell>
          <cell r="S536">
            <v>2</v>
          </cell>
          <cell r="AB536">
            <v>1</v>
          </cell>
          <cell r="AC536">
            <v>1</v>
          </cell>
          <cell r="AH536">
            <v>1</v>
          </cell>
          <cell r="AI536">
            <v>1</v>
          </cell>
          <cell r="AJ536">
            <v>1</v>
          </cell>
          <cell r="AK536">
            <v>1</v>
          </cell>
          <cell r="AN536">
            <v>1</v>
          </cell>
          <cell r="AV536">
            <v>1</v>
          </cell>
          <cell r="AW536">
            <v>1</v>
          </cell>
          <cell r="BA536">
            <v>2</v>
          </cell>
        </row>
        <row r="537">
          <cell r="A537" t="str">
            <v>5483221-9</v>
          </cell>
          <cell r="B537" t="str">
            <v xml:space="preserve"> ﾌﾞﾗｹﾂﾄ,SW81 M2504C-</v>
          </cell>
          <cell r="E537">
            <v>3</v>
          </cell>
          <cell r="F537">
            <v>2</v>
          </cell>
          <cell r="K537">
            <v>3</v>
          </cell>
          <cell r="P537">
            <v>2</v>
          </cell>
          <cell r="S537">
            <v>2</v>
          </cell>
          <cell r="AN537">
            <v>1</v>
          </cell>
          <cell r="BA537">
            <v>2</v>
          </cell>
        </row>
        <row r="538">
          <cell r="A538" t="str">
            <v>5483225-1</v>
          </cell>
          <cell r="B538" t="str">
            <v xml:space="preserve"> ﾌﾞﾗｹﾂﾄ,SW82 M2504C-</v>
          </cell>
          <cell r="E538">
            <v>3</v>
          </cell>
          <cell r="F538">
            <v>2</v>
          </cell>
          <cell r="K538">
            <v>3</v>
          </cell>
          <cell r="P538">
            <v>2</v>
          </cell>
          <cell r="S538">
            <v>2</v>
          </cell>
          <cell r="AN538">
            <v>1</v>
          </cell>
          <cell r="BA538">
            <v>2</v>
          </cell>
        </row>
        <row r="539">
          <cell r="A539" t="str">
            <v>5483230-8</v>
          </cell>
          <cell r="B539" t="str">
            <v xml:space="preserve"> ﾌﾞﾗｹﾂﾄ,ﾛﾂｸ(2) M2504</v>
          </cell>
          <cell r="F539">
            <v>2</v>
          </cell>
          <cell r="P539">
            <v>2</v>
          </cell>
          <cell r="AC539">
            <v>1</v>
          </cell>
          <cell r="AI539">
            <v>1</v>
          </cell>
          <cell r="AK539">
            <v>1</v>
          </cell>
          <cell r="AW539">
            <v>1</v>
          </cell>
        </row>
        <row r="540">
          <cell r="A540" t="str">
            <v>5483231-6</v>
          </cell>
          <cell r="B540" t="str">
            <v xml:space="preserve"> ﾌﾞﾗｹﾂﾄ,ﾛﾂｸ(3) M2504</v>
          </cell>
          <cell r="E540">
            <v>3</v>
          </cell>
          <cell r="F540">
            <v>2</v>
          </cell>
          <cell r="K540">
            <v>3</v>
          </cell>
          <cell r="P540">
            <v>2</v>
          </cell>
          <cell r="S540">
            <v>2</v>
          </cell>
          <cell r="AN540">
            <v>1</v>
          </cell>
          <cell r="BA540">
            <v>2</v>
          </cell>
        </row>
        <row r="541">
          <cell r="A541" t="str">
            <v>5483232-4</v>
          </cell>
          <cell r="B541" t="str">
            <v xml:space="preserve"> ﾌﾟﾚ-ﾄ,ﾛﾂｸ(3) M2504C</v>
          </cell>
          <cell r="E541">
            <v>3</v>
          </cell>
          <cell r="F541">
            <v>2</v>
          </cell>
          <cell r="K541">
            <v>3</v>
          </cell>
          <cell r="P541">
            <v>2</v>
          </cell>
          <cell r="S541">
            <v>2</v>
          </cell>
          <cell r="AN541">
            <v>1</v>
          </cell>
          <cell r="BA541">
            <v>2</v>
          </cell>
        </row>
        <row r="542">
          <cell r="A542" t="str">
            <v>5483233-2</v>
          </cell>
          <cell r="B542" t="str">
            <v xml:space="preserve"> ｼﾔﾌﾄ,ｽﾗｲﾀﾞ M2504C-3</v>
          </cell>
          <cell r="E542">
            <v>3</v>
          </cell>
          <cell r="F542">
            <v>2</v>
          </cell>
          <cell r="K542">
            <v>3</v>
          </cell>
          <cell r="P542">
            <v>2</v>
          </cell>
          <cell r="S542">
            <v>2</v>
          </cell>
          <cell r="AB542">
            <v>1</v>
          </cell>
          <cell r="AC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N542">
            <v>1</v>
          </cell>
          <cell r="AV542">
            <v>1</v>
          </cell>
          <cell r="AW542">
            <v>1</v>
          </cell>
          <cell r="BA542">
            <v>2</v>
          </cell>
        </row>
        <row r="543">
          <cell r="A543" t="str">
            <v>5483234-0</v>
          </cell>
          <cell r="B543" t="str">
            <v xml:space="preserve"> ﾌﾞﾗｹﾂﾄ,ﾚﾊﾞ- M2504C-</v>
          </cell>
          <cell r="E543">
            <v>3</v>
          </cell>
          <cell r="F543">
            <v>2</v>
          </cell>
          <cell r="K543">
            <v>3</v>
          </cell>
          <cell r="P543">
            <v>2</v>
          </cell>
          <cell r="S543">
            <v>2</v>
          </cell>
          <cell r="AN543">
            <v>1</v>
          </cell>
          <cell r="BA543">
            <v>2</v>
          </cell>
        </row>
        <row r="544">
          <cell r="A544" t="str">
            <v>5483238-3</v>
          </cell>
          <cell r="B544" t="str">
            <v xml:space="preserve"> ﾀﾞｸﾄ,ﾁﾙﾄ M2504C-3</v>
          </cell>
          <cell r="E544">
            <v>3</v>
          </cell>
          <cell r="F544">
            <v>2</v>
          </cell>
          <cell r="K544">
            <v>3</v>
          </cell>
          <cell r="P544">
            <v>2</v>
          </cell>
          <cell r="S544">
            <v>2</v>
          </cell>
          <cell r="AB544">
            <v>1</v>
          </cell>
          <cell r="AC544">
            <v>1</v>
          </cell>
          <cell r="AH544">
            <v>1</v>
          </cell>
          <cell r="AI544">
            <v>1</v>
          </cell>
          <cell r="AJ544">
            <v>1</v>
          </cell>
          <cell r="AK544">
            <v>1</v>
          </cell>
          <cell r="AN544">
            <v>1</v>
          </cell>
          <cell r="AV544">
            <v>1</v>
          </cell>
          <cell r="AW544">
            <v>1</v>
          </cell>
          <cell r="BA544">
            <v>2</v>
          </cell>
        </row>
        <row r="545">
          <cell r="A545" t="str">
            <v>5483239-1</v>
          </cell>
          <cell r="B545" t="str">
            <v xml:space="preserve"> ﾎﾙﾀﾞ,ｽﾗｲﾀﾞ M2504C-3</v>
          </cell>
          <cell r="E545">
            <v>3</v>
          </cell>
          <cell r="F545">
            <v>2</v>
          </cell>
          <cell r="K545">
            <v>3</v>
          </cell>
          <cell r="P545">
            <v>2</v>
          </cell>
          <cell r="S545">
            <v>2</v>
          </cell>
          <cell r="AN545">
            <v>1</v>
          </cell>
          <cell r="BA545">
            <v>2</v>
          </cell>
        </row>
        <row r="546">
          <cell r="A546" t="str">
            <v>5483243-0</v>
          </cell>
          <cell r="B546" t="str">
            <v xml:space="preserve"> ﾋﾟﾝ,ﾁﾙﾄ(2) M2504C-3</v>
          </cell>
          <cell r="E546">
            <v>3</v>
          </cell>
          <cell r="F546">
            <v>2</v>
          </cell>
          <cell r="K546">
            <v>3</v>
          </cell>
          <cell r="P546">
            <v>2</v>
          </cell>
          <cell r="S546">
            <v>2</v>
          </cell>
          <cell r="AB546">
            <v>1</v>
          </cell>
          <cell r="AC546">
            <v>1</v>
          </cell>
          <cell r="AH546">
            <v>1</v>
          </cell>
          <cell r="AI546">
            <v>1</v>
          </cell>
          <cell r="AJ546">
            <v>1</v>
          </cell>
          <cell r="AK546">
            <v>1</v>
          </cell>
          <cell r="AN546">
            <v>1</v>
          </cell>
          <cell r="AV546">
            <v>1</v>
          </cell>
          <cell r="AW546">
            <v>1</v>
          </cell>
          <cell r="BA546">
            <v>2</v>
          </cell>
        </row>
        <row r="547">
          <cell r="A547" t="str">
            <v>5483255-3</v>
          </cell>
          <cell r="B547" t="str">
            <v xml:space="preserve"> ﾌﾟﾚ-ﾄ,ｽﾄﾂﾊﾟ M2504C-</v>
          </cell>
          <cell r="E547">
            <v>3</v>
          </cell>
          <cell r="F547">
            <v>2</v>
          </cell>
          <cell r="K547">
            <v>3</v>
          </cell>
          <cell r="P547">
            <v>2</v>
          </cell>
          <cell r="S547">
            <v>2</v>
          </cell>
          <cell r="AN547">
            <v>1</v>
          </cell>
          <cell r="BA547">
            <v>2</v>
          </cell>
        </row>
        <row r="548">
          <cell r="A548" t="str">
            <v>5483256-1</v>
          </cell>
          <cell r="B548" t="str">
            <v xml:space="preserve"> ｽﾌﾟﾘﾝｸﾞ,ﾛﾂｸ(1) M250</v>
          </cell>
          <cell r="E548">
            <v>3</v>
          </cell>
          <cell r="F548">
            <v>2</v>
          </cell>
          <cell r="K548">
            <v>3</v>
          </cell>
          <cell r="P548">
            <v>2</v>
          </cell>
          <cell r="S548">
            <v>2</v>
          </cell>
          <cell r="AB548">
            <v>1</v>
          </cell>
          <cell r="AC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N548">
            <v>1</v>
          </cell>
          <cell r="AV548">
            <v>1</v>
          </cell>
          <cell r="AW548">
            <v>1</v>
          </cell>
          <cell r="BA548">
            <v>2</v>
          </cell>
        </row>
        <row r="549">
          <cell r="A549" t="str">
            <v>5483257-0</v>
          </cell>
          <cell r="B549" t="str">
            <v xml:space="preserve"> ｽﾌﾟﾘﾝｸﾞ,ﾛﾂｸ M2504C-</v>
          </cell>
          <cell r="E549">
            <v>3</v>
          </cell>
          <cell r="F549">
            <v>2</v>
          </cell>
          <cell r="K549">
            <v>3</v>
          </cell>
          <cell r="P549">
            <v>2</v>
          </cell>
          <cell r="S549">
            <v>2</v>
          </cell>
          <cell r="AB549">
            <v>1</v>
          </cell>
          <cell r="AC549">
            <v>1</v>
          </cell>
          <cell r="AH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V549">
            <v>1</v>
          </cell>
          <cell r="AW549">
            <v>1</v>
          </cell>
          <cell r="BA549">
            <v>2</v>
          </cell>
        </row>
        <row r="550">
          <cell r="A550" t="str">
            <v>5483258-8</v>
          </cell>
          <cell r="B550" t="str">
            <v xml:space="preserve"> ｽﾌﾟﾘﾝｸﾞ,ｵｽ M2504C-3</v>
          </cell>
          <cell r="E550">
            <v>3</v>
          </cell>
          <cell r="F550">
            <v>2</v>
          </cell>
          <cell r="K550">
            <v>3</v>
          </cell>
          <cell r="P550">
            <v>2</v>
          </cell>
          <cell r="S550">
            <v>2</v>
          </cell>
          <cell r="AB550">
            <v>1</v>
          </cell>
          <cell r="AC550">
            <v>1</v>
          </cell>
          <cell r="AH550">
            <v>1</v>
          </cell>
          <cell r="AI550">
            <v>1</v>
          </cell>
          <cell r="AJ550">
            <v>1</v>
          </cell>
          <cell r="AK550">
            <v>1</v>
          </cell>
          <cell r="AN550">
            <v>1</v>
          </cell>
          <cell r="AV550">
            <v>1</v>
          </cell>
          <cell r="AW550">
            <v>1</v>
          </cell>
          <cell r="BA550">
            <v>2</v>
          </cell>
        </row>
        <row r="551">
          <cell r="A551" t="str">
            <v>5483262-6</v>
          </cell>
          <cell r="B551" t="str">
            <v xml:space="preserve"> ｷﾞﾔ,Z36 M2504C-3</v>
          </cell>
          <cell r="E551">
            <v>12</v>
          </cell>
          <cell r="F551">
            <v>8</v>
          </cell>
          <cell r="K551">
            <v>12</v>
          </cell>
          <cell r="P551">
            <v>8</v>
          </cell>
          <cell r="S551">
            <v>8</v>
          </cell>
          <cell r="AB551">
            <v>4</v>
          </cell>
          <cell r="AC551">
            <v>4</v>
          </cell>
          <cell r="AH551">
            <v>4</v>
          </cell>
          <cell r="AI551">
            <v>4</v>
          </cell>
          <cell r="AJ551">
            <v>4</v>
          </cell>
          <cell r="AK551">
            <v>4</v>
          </cell>
          <cell r="AN551">
            <v>4</v>
          </cell>
          <cell r="AV551">
            <v>4</v>
          </cell>
          <cell r="AW551">
            <v>4</v>
          </cell>
          <cell r="BA551">
            <v>8</v>
          </cell>
        </row>
        <row r="552">
          <cell r="A552" t="str">
            <v>5483266-9</v>
          </cell>
          <cell r="B552" t="str">
            <v xml:space="preserve"> ﾌﾟ-ﾘ,ﾀｲﾐﾝｸﾞ M2504C-</v>
          </cell>
          <cell r="E552">
            <v>6</v>
          </cell>
          <cell r="F552">
            <v>4</v>
          </cell>
          <cell r="K552">
            <v>6</v>
          </cell>
          <cell r="P552">
            <v>4</v>
          </cell>
          <cell r="S552">
            <v>4</v>
          </cell>
          <cell r="AB552">
            <v>2</v>
          </cell>
          <cell r="AC552">
            <v>2</v>
          </cell>
          <cell r="AH552">
            <v>2</v>
          </cell>
          <cell r="AI552">
            <v>2</v>
          </cell>
          <cell r="AJ552">
            <v>2</v>
          </cell>
          <cell r="AK552">
            <v>2</v>
          </cell>
          <cell r="AN552">
            <v>2</v>
          </cell>
          <cell r="AV552">
            <v>2</v>
          </cell>
          <cell r="AW552">
            <v>2</v>
          </cell>
          <cell r="BA552">
            <v>4</v>
          </cell>
        </row>
        <row r="553">
          <cell r="A553" t="str">
            <v>5483267-7</v>
          </cell>
          <cell r="B553" t="str">
            <v xml:space="preserve"> ｼﾔﾌﾄ(18Z) M2504C-3</v>
          </cell>
          <cell r="E553">
            <v>3</v>
          </cell>
          <cell r="F553">
            <v>2</v>
          </cell>
          <cell r="K553">
            <v>3</v>
          </cell>
          <cell r="P553">
            <v>2</v>
          </cell>
          <cell r="S553">
            <v>2</v>
          </cell>
          <cell r="AN553">
            <v>1</v>
          </cell>
          <cell r="BA553">
            <v>2</v>
          </cell>
        </row>
        <row r="554">
          <cell r="A554" t="str">
            <v>5483268-5</v>
          </cell>
          <cell r="B554" t="str">
            <v xml:space="preserve"> ｷﾞﾔ,ﾂﾏﾐ(D35) M2504C</v>
          </cell>
          <cell r="E554">
            <v>3</v>
          </cell>
          <cell r="F554">
            <v>2</v>
          </cell>
          <cell r="K554">
            <v>3</v>
          </cell>
          <cell r="P554">
            <v>2</v>
          </cell>
          <cell r="S554">
            <v>2</v>
          </cell>
          <cell r="AB554">
            <v>1</v>
          </cell>
          <cell r="AC554">
            <v>1</v>
          </cell>
          <cell r="AH554">
            <v>1</v>
          </cell>
          <cell r="AI554">
            <v>1</v>
          </cell>
          <cell r="AJ554">
            <v>1</v>
          </cell>
          <cell r="AK554">
            <v>1</v>
          </cell>
          <cell r="AN554">
            <v>1</v>
          </cell>
          <cell r="AV554">
            <v>1</v>
          </cell>
          <cell r="AW554">
            <v>1</v>
          </cell>
          <cell r="BA554">
            <v>2</v>
          </cell>
        </row>
        <row r="555">
          <cell r="A555" t="str">
            <v>5483269-3</v>
          </cell>
          <cell r="B555" t="str">
            <v xml:space="preserve"> ﾌﾟ-ﾘ,ﾀｲﾐﾝｸﾞ M2504C-</v>
          </cell>
          <cell r="E555">
            <v>12</v>
          </cell>
          <cell r="F555">
            <v>8</v>
          </cell>
          <cell r="K555">
            <v>12</v>
          </cell>
          <cell r="P555">
            <v>8</v>
          </cell>
          <cell r="S555">
            <v>8</v>
          </cell>
          <cell r="AB555">
            <v>4</v>
          </cell>
          <cell r="AC555">
            <v>4</v>
          </cell>
          <cell r="AH555">
            <v>4</v>
          </cell>
          <cell r="AI555">
            <v>4</v>
          </cell>
          <cell r="AJ555">
            <v>4</v>
          </cell>
          <cell r="AK555">
            <v>4</v>
          </cell>
          <cell r="AN555">
            <v>4</v>
          </cell>
          <cell r="AV555">
            <v>4</v>
          </cell>
          <cell r="AW555">
            <v>4</v>
          </cell>
          <cell r="BA555">
            <v>8</v>
          </cell>
        </row>
        <row r="556">
          <cell r="A556" t="str">
            <v>5483270-7</v>
          </cell>
          <cell r="B556" t="str">
            <v xml:space="preserve"> ｼﾔﾌﾄ(50) M2504C-3</v>
          </cell>
          <cell r="E556">
            <v>3</v>
          </cell>
          <cell r="F556">
            <v>2</v>
          </cell>
          <cell r="K556">
            <v>3</v>
          </cell>
          <cell r="P556">
            <v>2</v>
          </cell>
          <cell r="S556">
            <v>2</v>
          </cell>
          <cell r="AN556">
            <v>1</v>
          </cell>
          <cell r="BA556">
            <v>2</v>
          </cell>
        </row>
        <row r="557">
          <cell r="A557" t="str">
            <v>5483272-3</v>
          </cell>
          <cell r="B557" t="str">
            <v xml:space="preserve"> ｼﾔﾌﾄ(59) M2504C-3</v>
          </cell>
          <cell r="E557">
            <v>6</v>
          </cell>
          <cell r="F557">
            <v>4</v>
          </cell>
          <cell r="K557">
            <v>6</v>
          </cell>
          <cell r="P557">
            <v>4</v>
          </cell>
          <cell r="S557">
            <v>4</v>
          </cell>
          <cell r="AB557">
            <v>2</v>
          </cell>
          <cell r="AC557">
            <v>2</v>
          </cell>
          <cell r="AH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V557">
            <v>2</v>
          </cell>
          <cell r="AW557">
            <v>2</v>
          </cell>
          <cell r="BA557">
            <v>4</v>
          </cell>
        </row>
        <row r="558">
          <cell r="A558" t="str">
            <v>5483286-3</v>
          </cell>
          <cell r="B558" t="str">
            <v xml:space="preserve"> ｽﾃ-(34.4) M2504C-3</v>
          </cell>
          <cell r="E558">
            <v>3</v>
          </cell>
          <cell r="F558">
            <v>2</v>
          </cell>
          <cell r="K558">
            <v>3</v>
          </cell>
          <cell r="P558">
            <v>2</v>
          </cell>
          <cell r="S558">
            <v>2</v>
          </cell>
          <cell r="AB558">
            <v>1</v>
          </cell>
          <cell r="AC558">
            <v>1</v>
          </cell>
          <cell r="AH558">
            <v>1</v>
          </cell>
          <cell r="AI558">
            <v>1</v>
          </cell>
          <cell r="AJ558">
            <v>1</v>
          </cell>
          <cell r="AK558">
            <v>1</v>
          </cell>
          <cell r="AN558">
            <v>1</v>
          </cell>
          <cell r="AV558">
            <v>1</v>
          </cell>
          <cell r="AW558">
            <v>1</v>
          </cell>
          <cell r="BA558">
            <v>2</v>
          </cell>
        </row>
        <row r="559">
          <cell r="A559" t="str">
            <v>5483287-1</v>
          </cell>
          <cell r="B559" t="str">
            <v xml:space="preserve"> ｽﾃ-(56.9) M2504C-3</v>
          </cell>
          <cell r="E559">
            <v>3</v>
          </cell>
          <cell r="F559">
            <v>2</v>
          </cell>
          <cell r="K559">
            <v>3</v>
          </cell>
          <cell r="P559">
            <v>2</v>
          </cell>
          <cell r="S559">
            <v>2</v>
          </cell>
          <cell r="AB559">
            <v>1</v>
          </cell>
          <cell r="AC559">
            <v>1</v>
          </cell>
          <cell r="AH559">
            <v>1</v>
          </cell>
          <cell r="AI559">
            <v>1</v>
          </cell>
          <cell r="AJ559">
            <v>1</v>
          </cell>
          <cell r="AK559">
            <v>1</v>
          </cell>
          <cell r="AN559">
            <v>1</v>
          </cell>
          <cell r="AV559">
            <v>1</v>
          </cell>
          <cell r="AW559">
            <v>1</v>
          </cell>
          <cell r="BA559">
            <v>2</v>
          </cell>
        </row>
        <row r="560">
          <cell r="A560" t="str">
            <v>5483288-0</v>
          </cell>
          <cell r="B560" t="str">
            <v xml:space="preserve"> ｽﾃ-(57.3) M2504C-3</v>
          </cell>
          <cell r="E560">
            <v>3</v>
          </cell>
          <cell r="F560">
            <v>2</v>
          </cell>
          <cell r="K560">
            <v>3</v>
          </cell>
          <cell r="P560">
            <v>2</v>
          </cell>
          <cell r="S560">
            <v>2</v>
          </cell>
          <cell r="AB560">
            <v>1</v>
          </cell>
          <cell r="AC560">
            <v>1</v>
          </cell>
          <cell r="AH560">
            <v>1</v>
          </cell>
          <cell r="AI560">
            <v>1</v>
          </cell>
          <cell r="AJ560">
            <v>1</v>
          </cell>
          <cell r="AK560">
            <v>1</v>
          </cell>
          <cell r="AN560">
            <v>1</v>
          </cell>
          <cell r="AV560">
            <v>1</v>
          </cell>
          <cell r="AW560">
            <v>1</v>
          </cell>
          <cell r="BA560">
            <v>2</v>
          </cell>
        </row>
        <row r="561">
          <cell r="A561" t="str">
            <v>5483289-8</v>
          </cell>
          <cell r="B561" t="str">
            <v xml:space="preserve"> ﾌﾞﾗｹﾂﾄ,ｾﾝｻ(S86) M25</v>
          </cell>
          <cell r="E561">
            <v>3</v>
          </cell>
          <cell r="F561">
            <v>2</v>
          </cell>
          <cell r="K561">
            <v>3</v>
          </cell>
          <cell r="P561">
            <v>2</v>
          </cell>
          <cell r="S561">
            <v>2</v>
          </cell>
          <cell r="AN561">
            <v>1</v>
          </cell>
          <cell r="BA561">
            <v>2</v>
          </cell>
        </row>
        <row r="562">
          <cell r="A562" t="str">
            <v>5483290-1</v>
          </cell>
          <cell r="B562" t="str">
            <v xml:space="preserve"> ｷﾞﾔ,Z36I M2504C-3</v>
          </cell>
          <cell r="E562">
            <v>3</v>
          </cell>
          <cell r="F562">
            <v>2</v>
          </cell>
          <cell r="K562">
            <v>3</v>
          </cell>
          <cell r="P562">
            <v>2</v>
          </cell>
          <cell r="S562">
            <v>2</v>
          </cell>
          <cell r="AB562">
            <v>1</v>
          </cell>
          <cell r="AC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N562">
            <v>1</v>
          </cell>
          <cell r="AV562">
            <v>1</v>
          </cell>
          <cell r="AW562">
            <v>1</v>
          </cell>
          <cell r="BA562">
            <v>2</v>
          </cell>
        </row>
        <row r="563">
          <cell r="A563" t="str">
            <v>5483291-0</v>
          </cell>
          <cell r="B563" t="str">
            <v xml:space="preserve"> ｷﾞﾔ,Z36T M2504C-3</v>
          </cell>
          <cell r="E563">
            <v>6</v>
          </cell>
          <cell r="F563">
            <v>4</v>
          </cell>
          <cell r="K563">
            <v>6</v>
          </cell>
          <cell r="P563">
            <v>4</v>
          </cell>
          <cell r="S563">
            <v>4</v>
          </cell>
          <cell r="AB563">
            <v>2</v>
          </cell>
          <cell r="AC563">
            <v>2</v>
          </cell>
          <cell r="AH563">
            <v>2</v>
          </cell>
          <cell r="AI563">
            <v>2</v>
          </cell>
          <cell r="AJ563">
            <v>2</v>
          </cell>
          <cell r="AK563">
            <v>2</v>
          </cell>
          <cell r="AN563">
            <v>2</v>
          </cell>
          <cell r="AV563">
            <v>2</v>
          </cell>
          <cell r="AW563">
            <v>2</v>
          </cell>
          <cell r="BA563">
            <v>4</v>
          </cell>
        </row>
        <row r="564">
          <cell r="A564" t="str">
            <v>5483292-8</v>
          </cell>
          <cell r="B564" t="str">
            <v xml:space="preserve"> ｶﾞｲﾄﾞ,ｶ-ﾄﾞ(SW85) M2</v>
          </cell>
          <cell r="E564">
            <v>6</v>
          </cell>
          <cell r="F564">
            <v>4</v>
          </cell>
          <cell r="K564">
            <v>6</v>
          </cell>
          <cell r="P564">
            <v>4</v>
          </cell>
          <cell r="S564">
            <v>4</v>
          </cell>
          <cell r="AB564">
            <v>2</v>
          </cell>
          <cell r="AC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N564">
            <v>2</v>
          </cell>
          <cell r="AV564">
            <v>2</v>
          </cell>
          <cell r="AW564">
            <v>2</v>
          </cell>
          <cell r="BA564">
            <v>4</v>
          </cell>
        </row>
        <row r="565">
          <cell r="A565" t="str">
            <v>5483293-6</v>
          </cell>
          <cell r="B565" t="str">
            <v xml:space="preserve"> ｶﾞｲﾄﾞ,ｶ-ﾄﾞ(SW84) M2</v>
          </cell>
          <cell r="E565">
            <v>3</v>
          </cell>
          <cell r="F565">
            <v>2</v>
          </cell>
          <cell r="K565">
            <v>3</v>
          </cell>
          <cell r="P565">
            <v>2</v>
          </cell>
          <cell r="S565">
            <v>2</v>
          </cell>
          <cell r="AB565">
            <v>1</v>
          </cell>
          <cell r="AC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N565">
            <v>1</v>
          </cell>
          <cell r="AV565">
            <v>1</v>
          </cell>
          <cell r="AW565">
            <v>1</v>
          </cell>
          <cell r="BA565">
            <v>2</v>
          </cell>
        </row>
        <row r="566">
          <cell r="A566" t="str">
            <v>5483295-2</v>
          </cell>
          <cell r="B566" t="str">
            <v xml:space="preserve"> ｼﾔﾌﾄ(SW85) M2504C-3</v>
          </cell>
          <cell r="E566">
            <v>3</v>
          </cell>
          <cell r="F566">
            <v>2</v>
          </cell>
          <cell r="K566">
            <v>3</v>
          </cell>
          <cell r="P566">
            <v>2</v>
          </cell>
          <cell r="S566">
            <v>2</v>
          </cell>
          <cell r="AB566">
            <v>1</v>
          </cell>
          <cell r="AC566">
            <v>1</v>
          </cell>
          <cell r="AH566">
            <v>1</v>
          </cell>
          <cell r="AI566">
            <v>1</v>
          </cell>
          <cell r="AJ566">
            <v>1</v>
          </cell>
          <cell r="AK566">
            <v>1</v>
          </cell>
          <cell r="AN566">
            <v>1</v>
          </cell>
          <cell r="AV566">
            <v>1</v>
          </cell>
          <cell r="AW566">
            <v>1</v>
          </cell>
          <cell r="BA566">
            <v>2</v>
          </cell>
        </row>
        <row r="567">
          <cell r="A567" t="str">
            <v>5483300-2</v>
          </cell>
          <cell r="B567" t="str">
            <v xml:space="preserve"> ｽﾃ-(1) M2504C-3</v>
          </cell>
          <cell r="E567">
            <v>3</v>
          </cell>
          <cell r="F567">
            <v>2</v>
          </cell>
          <cell r="K567">
            <v>3</v>
          </cell>
          <cell r="P567">
            <v>2</v>
          </cell>
          <cell r="S567">
            <v>2</v>
          </cell>
          <cell r="AN567">
            <v>1</v>
          </cell>
          <cell r="BA567">
            <v>2</v>
          </cell>
        </row>
        <row r="568">
          <cell r="A568" t="str">
            <v>5483302-9</v>
          </cell>
          <cell r="B568" t="str">
            <v xml:space="preserve"> ｼﾔﾌﾄ,ｽﾌﾟﾘﾝｸﾞ M2504C</v>
          </cell>
          <cell r="E568">
            <v>3</v>
          </cell>
          <cell r="F568">
            <v>2</v>
          </cell>
          <cell r="K568">
            <v>3</v>
          </cell>
          <cell r="P568">
            <v>2</v>
          </cell>
          <cell r="S568">
            <v>2</v>
          </cell>
          <cell r="AB568">
            <v>1</v>
          </cell>
          <cell r="AC568">
            <v>1</v>
          </cell>
          <cell r="AH568">
            <v>1</v>
          </cell>
          <cell r="AI568">
            <v>1</v>
          </cell>
          <cell r="AJ568">
            <v>1</v>
          </cell>
          <cell r="AK568">
            <v>1</v>
          </cell>
          <cell r="AN568">
            <v>1</v>
          </cell>
          <cell r="AV568">
            <v>1</v>
          </cell>
          <cell r="AW568">
            <v>1</v>
          </cell>
          <cell r="BA568">
            <v>2</v>
          </cell>
        </row>
        <row r="569">
          <cell r="A569" t="str">
            <v>5483310-0</v>
          </cell>
          <cell r="B569" t="str">
            <v xml:space="preserve"> ｷﾞﾔ,ﾊﾟﾙｽ(Z20) M2504</v>
          </cell>
          <cell r="E569">
            <v>3</v>
          </cell>
          <cell r="F569">
            <v>2</v>
          </cell>
          <cell r="K569">
            <v>3</v>
          </cell>
          <cell r="P569">
            <v>2</v>
          </cell>
          <cell r="S569">
            <v>2</v>
          </cell>
          <cell r="AB569">
            <v>1</v>
          </cell>
          <cell r="AC569">
            <v>1</v>
          </cell>
          <cell r="AH569">
            <v>1</v>
          </cell>
          <cell r="AI569">
            <v>1</v>
          </cell>
          <cell r="AJ569">
            <v>1</v>
          </cell>
          <cell r="AK569">
            <v>1</v>
          </cell>
          <cell r="AN569">
            <v>1</v>
          </cell>
          <cell r="AV569">
            <v>1</v>
          </cell>
          <cell r="AW569">
            <v>1</v>
          </cell>
          <cell r="BA569">
            <v>2</v>
          </cell>
        </row>
        <row r="570">
          <cell r="A570" t="str">
            <v>5483319-3</v>
          </cell>
          <cell r="B570" t="str">
            <v xml:space="preserve"> ﾋﾟﾝ,ﾋﾟﾎﾞﾂﾄ(2) M2504</v>
          </cell>
          <cell r="E570">
            <v>3</v>
          </cell>
          <cell r="F570">
            <v>2</v>
          </cell>
          <cell r="K570">
            <v>3</v>
          </cell>
          <cell r="P570">
            <v>2</v>
          </cell>
          <cell r="S570">
            <v>2</v>
          </cell>
          <cell r="AB570">
            <v>1</v>
          </cell>
          <cell r="AC570">
            <v>1</v>
          </cell>
          <cell r="AH570">
            <v>1</v>
          </cell>
          <cell r="AI570">
            <v>1</v>
          </cell>
          <cell r="AJ570">
            <v>1</v>
          </cell>
          <cell r="AK570">
            <v>1</v>
          </cell>
          <cell r="AN570">
            <v>1</v>
          </cell>
          <cell r="AV570">
            <v>1</v>
          </cell>
          <cell r="AW570">
            <v>1</v>
          </cell>
          <cell r="BA570">
            <v>2</v>
          </cell>
        </row>
        <row r="571">
          <cell r="A571" t="str">
            <v>5483320-7</v>
          </cell>
          <cell r="B571" t="str">
            <v xml:space="preserve"> ﾌﾞﾗｹﾂﾄ,ｾﾝｻ SW93 M25</v>
          </cell>
          <cell r="E571">
            <v>3</v>
          </cell>
          <cell r="F571">
            <v>2</v>
          </cell>
          <cell r="K571">
            <v>3</v>
          </cell>
          <cell r="P571">
            <v>2</v>
          </cell>
          <cell r="S571">
            <v>2</v>
          </cell>
          <cell r="AN571">
            <v>1</v>
          </cell>
          <cell r="BA571">
            <v>2</v>
          </cell>
        </row>
        <row r="572">
          <cell r="A572" t="str">
            <v>5483330-4</v>
          </cell>
          <cell r="B572" t="str">
            <v xml:space="preserve"> ﾛﾂｸ,ﾁﾙﾄ(2) M2504C-3</v>
          </cell>
          <cell r="E572">
            <v>3</v>
          </cell>
          <cell r="F572">
            <v>2</v>
          </cell>
          <cell r="K572">
            <v>3</v>
          </cell>
          <cell r="P572">
            <v>2</v>
          </cell>
          <cell r="S572">
            <v>2</v>
          </cell>
          <cell r="AN572">
            <v>1</v>
          </cell>
          <cell r="BA572">
            <v>2</v>
          </cell>
        </row>
        <row r="573">
          <cell r="A573" t="str">
            <v>5483331-2</v>
          </cell>
          <cell r="B573" t="str">
            <v xml:space="preserve"> ﾌﾚ-ﾑ,ｻﾌﾞ(2) M2504C-</v>
          </cell>
          <cell r="E573">
            <v>3</v>
          </cell>
          <cell r="F573">
            <v>2</v>
          </cell>
          <cell r="K573">
            <v>3</v>
          </cell>
          <cell r="P573">
            <v>2</v>
          </cell>
          <cell r="S573">
            <v>2</v>
          </cell>
          <cell r="AN573">
            <v>1</v>
          </cell>
          <cell r="BA573">
            <v>2</v>
          </cell>
        </row>
        <row r="574">
          <cell r="A574" t="str">
            <v>5483333-9</v>
          </cell>
          <cell r="B574" t="str">
            <v xml:space="preserve"> ｽﾌﾟﾘﾝｸﾞ,ﾛﾂｸ(2) M250</v>
          </cell>
          <cell r="E574">
            <v>3</v>
          </cell>
          <cell r="F574">
            <v>2</v>
          </cell>
          <cell r="K574">
            <v>3</v>
          </cell>
          <cell r="P574">
            <v>2</v>
          </cell>
          <cell r="S574">
            <v>2</v>
          </cell>
          <cell r="AB574">
            <v>1</v>
          </cell>
          <cell r="AC574">
            <v>1</v>
          </cell>
          <cell r="AH574">
            <v>1</v>
          </cell>
          <cell r="AI574">
            <v>1</v>
          </cell>
          <cell r="AJ574">
            <v>1</v>
          </cell>
          <cell r="AK574">
            <v>1</v>
          </cell>
          <cell r="AN574">
            <v>1</v>
          </cell>
          <cell r="AV574">
            <v>1</v>
          </cell>
          <cell r="AW574">
            <v>1</v>
          </cell>
          <cell r="BA574">
            <v>2</v>
          </cell>
        </row>
        <row r="575">
          <cell r="A575" t="str">
            <v>5483334-7</v>
          </cell>
          <cell r="B575" t="str">
            <v xml:space="preserve"> ｽﾌﾟﾘﾝｸﾞ,ﾌﾟﾂｼﾔ M2504</v>
          </cell>
          <cell r="E575">
            <v>3</v>
          </cell>
          <cell r="F575">
            <v>2</v>
          </cell>
          <cell r="K575">
            <v>3</v>
          </cell>
          <cell r="P575">
            <v>2</v>
          </cell>
          <cell r="S575">
            <v>2</v>
          </cell>
          <cell r="AN575">
            <v>1</v>
          </cell>
          <cell r="BA575">
            <v>2</v>
          </cell>
        </row>
        <row r="576">
          <cell r="A576" t="str">
            <v>5483336-3</v>
          </cell>
          <cell r="B576" t="str">
            <v xml:space="preserve"> ｷﾞﾔ,Z28 M2504C-3</v>
          </cell>
          <cell r="E576">
            <v>3</v>
          </cell>
          <cell r="F576">
            <v>2</v>
          </cell>
          <cell r="K576">
            <v>3</v>
          </cell>
          <cell r="P576">
            <v>2</v>
          </cell>
          <cell r="S576">
            <v>2</v>
          </cell>
          <cell r="AB576">
            <v>1</v>
          </cell>
          <cell r="AC576">
            <v>1</v>
          </cell>
          <cell r="AH576">
            <v>1</v>
          </cell>
          <cell r="AI576">
            <v>1</v>
          </cell>
          <cell r="AJ576">
            <v>1</v>
          </cell>
          <cell r="AK576">
            <v>1</v>
          </cell>
          <cell r="AN576">
            <v>1</v>
          </cell>
          <cell r="AV576">
            <v>1</v>
          </cell>
          <cell r="AW576">
            <v>1</v>
          </cell>
          <cell r="BA576">
            <v>2</v>
          </cell>
        </row>
        <row r="577">
          <cell r="A577" t="str">
            <v>5483338-0</v>
          </cell>
          <cell r="B577" t="str">
            <v xml:space="preserve"> ｶﾊﾞ-,ｶ-ﾄﾞ(2) M2504E</v>
          </cell>
          <cell r="E577">
            <v>3</v>
          </cell>
          <cell r="F577">
            <v>2</v>
          </cell>
          <cell r="G577">
            <v>3</v>
          </cell>
          <cell r="H577">
            <v>3</v>
          </cell>
          <cell r="K577">
            <v>3</v>
          </cell>
          <cell r="P577">
            <v>2</v>
          </cell>
          <cell r="S577">
            <v>2</v>
          </cell>
          <cell r="AN577">
            <v>1</v>
          </cell>
          <cell r="BA577">
            <v>2</v>
          </cell>
        </row>
        <row r="578">
          <cell r="A578" t="str">
            <v>5483339-8</v>
          </cell>
          <cell r="B578" t="str">
            <v xml:space="preserve"> ﾌﾞﾗｹﾂﾄ,ｾﾝｻ(S90) M25</v>
          </cell>
          <cell r="E578">
            <v>3</v>
          </cell>
          <cell r="F578">
            <v>2</v>
          </cell>
          <cell r="G578">
            <v>3</v>
          </cell>
          <cell r="H578">
            <v>3</v>
          </cell>
          <cell r="K578">
            <v>3</v>
          </cell>
          <cell r="P578">
            <v>2</v>
          </cell>
          <cell r="S578">
            <v>2</v>
          </cell>
          <cell r="AN578">
            <v>1</v>
          </cell>
          <cell r="BA578">
            <v>2</v>
          </cell>
        </row>
        <row r="579">
          <cell r="A579" t="str">
            <v>5483340-1</v>
          </cell>
          <cell r="B579" t="str">
            <v xml:space="preserve"> ﾌﾞﾗｹﾂﾄ,ｾﾝｻ SW89L M2</v>
          </cell>
          <cell r="E579">
            <v>3</v>
          </cell>
          <cell r="F579">
            <v>2</v>
          </cell>
          <cell r="G579">
            <v>3</v>
          </cell>
          <cell r="H579">
            <v>3</v>
          </cell>
          <cell r="K579">
            <v>3</v>
          </cell>
          <cell r="P579">
            <v>2</v>
          </cell>
          <cell r="S579">
            <v>2</v>
          </cell>
          <cell r="AN579">
            <v>1</v>
          </cell>
          <cell r="BA579">
            <v>2</v>
          </cell>
        </row>
        <row r="580">
          <cell r="A580" t="str">
            <v>5483341-0</v>
          </cell>
          <cell r="B580" t="str">
            <v xml:space="preserve"> ﾌﾞﾗｹﾂﾄ,ｾﾝｻ SW91 M25</v>
          </cell>
          <cell r="E580">
            <v>3</v>
          </cell>
          <cell r="F580">
            <v>2</v>
          </cell>
          <cell r="G580">
            <v>3</v>
          </cell>
          <cell r="H580">
            <v>3</v>
          </cell>
          <cell r="K580">
            <v>3</v>
          </cell>
          <cell r="P580">
            <v>2</v>
          </cell>
          <cell r="S580">
            <v>2</v>
          </cell>
          <cell r="AN580">
            <v>1</v>
          </cell>
          <cell r="BA580">
            <v>2</v>
          </cell>
        </row>
        <row r="581">
          <cell r="A581" t="str">
            <v>5483342-8</v>
          </cell>
          <cell r="B581" t="str">
            <v xml:space="preserve"> ﾌﾞﾗｹﾂﾄ,ｾﾝｻ SW92 M25</v>
          </cell>
          <cell r="E581">
            <v>3</v>
          </cell>
          <cell r="F581">
            <v>2</v>
          </cell>
          <cell r="G581">
            <v>3</v>
          </cell>
          <cell r="H581">
            <v>3</v>
          </cell>
          <cell r="K581">
            <v>3</v>
          </cell>
          <cell r="P581">
            <v>2</v>
          </cell>
          <cell r="S581">
            <v>2</v>
          </cell>
          <cell r="AN581">
            <v>1</v>
          </cell>
          <cell r="BA581">
            <v>2</v>
          </cell>
        </row>
        <row r="582">
          <cell r="A582" t="str">
            <v>5483343-6</v>
          </cell>
          <cell r="B582" t="str">
            <v xml:space="preserve"> ｶﾞｲﾄﾞ,ｶ-ﾄﾞ(1) M2504</v>
          </cell>
          <cell r="E582">
            <v>6</v>
          </cell>
          <cell r="F582">
            <v>4</v>
          </cell>
          <cell r="G582">
            <v>6</v>
          </cell>
          <cell r="H582">
            <v>6</v>
          </cell>
          <cell r="K582">
            <v>6</v>
          </cell>
          <cell r="P582">
            <v>4</v>
          </cell>
          <cell r="S582">
            <v>4</v>
          </cell>
          <cell r="AB582">
            <v>2</v>
          </cell>
          <cell r="AC582">
            <v>2</v>
          </cell>
          <cell r="AD582">
            <v>2</v>
          </cell>
          <cell r="AE582">
            <v>2</v>
          </cell>
          <cell r="AH582">
            <v>2</v>
          </cell>
          <cell r="AI582">
            <v>2</v>
          </cell>
          <cell r="AJ582">
            <v>2</v>
          </cell>
          <cell r="AK582">
            <v>2</v>
          </cell>
          <cell r="AN582">
            <v>2</v>
          </cell>
          <cell r="AV582">
            <v>2</v>
          </cell>
          <cell r="AW582">
            <v>2</v>
          </cell>
          <cell r="AX582">
            <v>2</v>
          </cell>
          <cell r="AY582">
            <v>2</v>
          </cell>
          <cell r="BA582">
            <v>4</v>
          </cell>
        </row>
        <row r="583">
          <cell r="A583" t="str">
            <v>5483344-4</v>
          </cell>
          <cell r="B583" t="str">
            <v xml:space="preserve"> ｶﾞｲﾄﾞ,ｶ-ﾄﾞ(2) M2504</v>
          </cell>
          <cell r="E583">
            <v>6</v>
          </cell>
          <cell r="F583">
            <v>4</v>
          </cell>
          <cell r="G583">
            <v>6</v>
          </cell>
          <cell r="H583">
            <v>6</v>
          </cell>
          <cell r="K583">
            <v>6</v>
          </cell>
          <cell r="P583">
            <v>4</v>
          </cell>
          <cell r="S583">
            <v>4</v>
          </cell>
          <cell r="AB583">
            <v>2</v>
          </cell>
          <cell r="AC583">
            <v>2</v>
          </cell>
          <cell r="AD583">
            <v>2</v>
          </cell>
          <cell r="AE583">
            <v>2</v>
          </cell>
          <cell r="AH583">
            <v>2</v>
          </cell>
          <cell r="AI583">
            <v>2</v>
          </cell>
          <cell r="AJ583">
            <v>2</v>
          </cell>
          <cell r="AK583">
            <v>2</v>
          </cell>
          <cell r="AN583">
            <v>2</v>
          </cell>
          <cell r="AV583">
            <v>2</v>
          </cell>
          <cell r="AW583">
            <v>2</v>
          </cell>
          <cell r="AX583">
            <v>2</v>
          </cell>
          <cell r="AY583">
            <v>2</v>
          </cell>
          <cell r="BA583">
            <v>4</v>
          </cell>
        </row>
        <row r="584">
          <cell r="A584" t="str">
            <v>5483349-5</v>
          </cell>
          <cell r="B584" t="str">
            <v xml:space="preserve"> ｷﾞﾔ,Z45 M2504E-4</v>
          </cell>
          <cell r="E584">
            <v>9</v>
          </cell>
          <cell r="F584">
            <v>6</v>
          </cell>
          <cell r="G584">
            <v>6</v>
          </cell>
          <cell r="H584">
            <v>6</v>
          </cell>
          <cell r="K584">
            <v>9</v>
          </cell>
          <cell r="P584">
            <v>6</v>
          </cell>
          <cell r="S584">
            <v>6</v>
          </cell>
          <cell r="AB584">
            <v>3</v>
          </cell>
          <cell r="AC584">
            <v>3</v>
          </cell>
          <cell r="AD584">
            <v>2</v>
          </cell>
          <cell r="AE584">
            <v>2</v>
          </cell>
          <cell r="AH584">
            <v>3</v>
          </cell>
          <cell r="AI584">
            <v>3</v>
          </cell>
          <cell r="AJ584">
            <v>3</v>
          </cell>
          <cell r="AK584">
            <v>3</v>
          </cell>
          <cell r="AN584">
            <v>3</v>
          </cell>
          <cell r="AV584">
            <v>3</v>
          </cell>
          <cell r="AW584">
            <v>3</v>
          </cell>
          <cell r="AX584">
            <v>2</v>
          </cell>
          <cell r="AY584">
            <v>2</v>
          </cell>
          <cell r="BA584">
            <v>6</v>
          </cell>
        </row>
        <row r="585">
          <cell r="A585" t="str">
            <v>5483350-9</v>
          </cell>
          <cell r="B585" t="str">
            <v xml:space="preserve"> ｼﾔﾌﾄ,ﾌﾚ-ﾑ(1) M2504E</v>
          </cell>
          <cell r="E585">
            <v>15</v>
          </cell>
          <cell r="F585">
            <v>10</v>
          </cell>
          <cell r="G585">
            <v>15</v>
          </cell>
          <cell r="H585">
            <v>15</v>
          </cell>
          <cell r="K585">
            <v>15</v>
          </cell>
          <cell r="P585">
            <v>10</v>
          </cell>
          <cell r="S585">
            <v>10</v>
          </cell>
          <cell r="AN585">
            <v>5</v>
          </cell>
          <cell r="BA585">
            <v>10</v>
          </cell>
        </row>
        <row r="586">
          <cell r="A586" t="str">
            <v>5483351-7</v>
          </cell>
          <cell r="B586" t="str">
            <v xml:space="preserve"> ﾌﾟ-ﾘ,ﾌﾗﾂﾄ D14 M2504</v>
          </cell>
          <cell r="E586">
            <v>6</v>
          </cell>
          <cell r="F586">
            <v>4</v>
          </cell>
          <cell r="G586">
            <v>6</v>
          </cell>
          <cell r="H586">
            <v>6</v>
          </cell>
          <cell r="K586">
            <v>6</v>
          </cell>
          <cell r="P586">
            <v>4</v>
          </cell>
          <cell r="S586">
            <v>4</v>
          </cell>
          <cell r="AB586">
            <v>2</v>
          </cell>
          <cell r="AC586">
            <v>2</v>
          </cell>
          <cell r="AD586">
            <v>2</v>
          </cell>
          <cell r="AE586">
            <v>2</v>
          </cell>
          <cell r="AH586">
            <v>2</v>
          </cell>
          <cell r="AI586">
            <v>2</v>
          </cell>
          <cell r="AJ586">
            <v>2</v>
          </cell>
          <cell r="AK586">
            <v>2</v>
          </cell>
          <cell r="AN586">
            <v>2</v>
          </cell>
          <cell r="AV586">
            <v>2</v>
          </cell>
          <cell r="AW586">
            <v>2</v>
          </cell>
          <cell r="AX586">
            <v>2</v>
          </cell>
          <cell r="AY586">
            <v>2</v>
          </cell>
          <cell r="BA586">
            <v>4</v>
          </cell>
        </row>
        <row r="587">
          <cell r="A587" t="str">
            <v>5483352-5</v>
          </cell>
          <cell r="B587" t="str">
            <v xml:space="preserve"> ﾌﾟﾚ-ﾄ,ﾍﾞﾙﾄ ﾌﾟﾂｼﾔ M2</v>
          </cell>
          <cell r="E587">
            <v>3</v>
          </cell>
          <cell r="F587">
            <v>2</v>
          </cell>
          <cell r="G587">
            <v>3</v>
          </cell>
          <cell r="H587">
            <v>3</v>
          </cell>
          <cell r="K587">
            <v>3</v>
          </cell>
          <cell r="P587">
            <v>2</v>
          </cell>
          <cell r="S587">
            <v>2</v>
          </cell>
          <cell r="AN587">
            <v>1</v>
          </cell>
          <cell r="BA587">
            <v>2</v>
          </cell>
        </row>
        <row r="588">
          <cell r="A588" t="str">
            <v>5483353-3</v>
          </cell>
          <cell r="B588" t="str">
            <v xml:space="preserve"> ﾌﾟ-ﾘ,ﾋﾟﾝ(3) M2504E-</v>
          </cell>
          <cell r="E588">
            <v>3</v>
          </cell>
          <cell r="F588">
            <v>2</v>
          </cell>
          <cell r="G588">
            <v>3</v>
          </cell>
          <cell r="H588">
            <v>3</v>
          </cell>
          <cell r="K588">
            <v>3</v>
          </cell>
          <cell r="P588">
            <v>2</v>
          </cell>
          <cell r="S588">
            <v>2</v>
          </cell>
          <cell r="AB588">
            <v>1</v>
          </cell>
          <cell r="AC588">
            <v>1</v>
          </cell>
          <cell r="AD588">
            <v>1</v>
          </cell>
          <cell r="AE588">
            <v>1</v>
          </cell>
          <cell r="AH588">
            <v>1</v>
          </cell>
          <cell r="AI588">
            <v>1</v>
          </cell>
          <cell r="AJ588">
            <v>1</v>
          </cell>
          <cell r="AK588">
            <v>1</v>
          </cell>
          <cell r="AN588">
            <v>1</v>
          </cell>
          <cell r="AV588">
            <v>1</v>
          </cell>
          <cell r="AW588">
            <v>1</v>
          </cell>
          <cell r="AX588">
            <v>1</v>
          </cell>
          <cell r="AY588">
            <v>1</v>
          </cell>
          <cell r="BA588">
            <v>2</v>
          </cell>
        </row>
        <row r="589">
          <cell r="A589" t="str">
            <v>5483354-1</v>
          </cell>
          <cell r="B589" t="str">
            <v xml:space="preserve"> ﾌﾞﾗｹﾂﾄ,ｾﾝｻ S87 M250</v>
          </cell>
          <cell r="E589">
            <v>3</v>
          </cell>
          <cell r="F589">
            <v>2</v>
          </cell>
          <cell r="G589">
            <v>3</v>
          </cell>
          <cell r="H589">
            <v>3</v>
          </cell>
          <cell r="K589">
            <v>3</v>
          </cell>
          <cell r="P589">
            <v>2</v>
          </cell>
          <cell r="S589">
            <v>2</v>
          </cell>
          <cell r="AN589">
            <v>1</v>
          </cell>
          <cell r="BA589">
            <v>2</v>
          </cell>
        </row>
        <row r="590">
          <cell r="A590" t="str">
            <v>5483355-0</v>
          </cell>
          <cell r="B590" t="str">
            <v xml:space="preserve"> ﾌﾞﾗｹﾂﾄ,ｾﾝｻ S88 M250</v>
          </cell>
          <cell r="E590">
            <v>3</v>
          </cell>
          <cell r="F590">
            <v>2</v>
          </cell>
          <cell r="G590">
            <v>3</v>
          </cell>
          <cell r="H590">
            <v>3</v>
          </cell>
          <cell r="K590">
            <v>3</v>
          </cell>
          <cell r="P590">
            <v>2</v>
          </cell>
          <cell r="S590">
            <v>2</v>
          </cell>
          <cell r="AN590">
            <v>1</v>
          </cell>
          <cell r="BA590">
            <v>2</v>
          </cell>
        </row>
        <row r="591">
          <cell r="A591" t="str">
            <v>5483356-8</v>
          </cell>
          <cell r="B591" t="str">
            <v xml:space="preserve"> ｼﾔﾌﾄ,ｽﾗｲﾄﾞ(1) M2504</v>
          </cell>
          <cell r="E591">
            <v>3</v>
          </cell>
          <cell r="F591">
            <v>2</v>
          </cell>
          <cell r="G591">
            <v>3</v>
          </cell>
          <cell r="H591">
            <v>3</v>
          </cell>
          <cell r="K591">
            <v>3</v>
          </cell>
          <cell r="P591">
            <v>2</v>
          </cell>
          <cell r="S591">
            <v>2</v>
          </cell>
          <cell r="AB591">
            <v>1</v>
          </cell>
          <cell r="AC591">
            <v>1</v>
          </cell>
          <cell r="AD591">
            <v>1</v>
          </cell>
          <cell r="AE591">
            <v>1</v>
          </cell>
          <cell r="AH591">
            <v>1</v>
          </cell>
          <cell r="AI591">
            <v>1</v>
          </cell>
          <cell r="AJ591">
            <v>1</v>
          </cell>
          <cell r="AK591">
            <v>1</v>
          </cell>
          <cell r="AN591">
            <v>1</v>
          </cell>
          <cell r="AV591">
            <v>1</v>
          </cell>
          <cell r="AW591">
            <v>1</v>
          </cell>
          <cell r="AX591">
            <v>1</v>
          </cell>
          <cell r="AY591">
            <v>1</v>
          </cell>
          <cell r="BA591">
            <v>2</v>
          </cell>
        </row>
        <row r="592">
          <cell r="A592" t="str">
            <v>5483357-6</v>
          </cell>
          <cell r="B592" t="str">
            <v xml:space="preserve"> ｼﾔﾌﾄ,ｽﾗｲﾄﾞ(2) M2504</v>
          </cell>
          <cell r="E592">
            <v>3</v>
          </cell>
          <cell r="F592">
            <v>2</v>
          </cell>
          <cell r="G592">
            <v>3</v>
          </cell>
          <cell r="H592">
            <v>3</v>
          </cell>
          <cell r="K592">
            <v>3</v>
          </cell>
          <cell r="P592">
            <v>2</v>
          </cell>
          <cell r="S592">
            <v>2</v>
          </cell>
          <cell r="AB592">
            <v>1</v>
          </cell>
          <cell r="AC592">
            <v>1</v>
          </cell>
          <cell r="AD592">
            <v>1</v>
          </cell>
          <cell r="AE592">
            <v>1</v>
          </cell>
          <cell r="AH592">
            <v>1</v>
          </cell>
          <cell r="AI592">
            <v>1</v>
          </cell>
          <cell r="AJ592">
            <v>1</v>
          </cell>
          <cell r="AK592">
            <v>1</v>
          </cell>
          <cell r="AN592">
            <v>1</v>
          </cell>
          <cell r="AV592">
            <v>1</v>
          </cell>
          <cell r="AW592">
            <v>1</v>
          </cell>
          <cell r="AX592">
            <v>1</v>
          </cell>
          <cell r="AY592">
            <v>1</v>
          </cell>
          <cell r="BA592">
            <v>2</v>
          </cell>
        </row>
        <row r="593">
          <cell r="A593" t="str">
            <v>5483361-4</v>
          </cell>
          <cell r="B593" t="str">
            <v xml:space="preserve"> ｶﾊﾞ-,ｶ-ﾄﾞ(1) M2504E</v>
          </cell>
          <cell r="E593">
            <v>3</v>
          </cell>
          <cell r="F593">
            <v>2</v>
          </cell>
          <cell r="G593">
            <v>3</v>
          </cell>
          <cell r="H593">
            <v>3</v>
          </cell>
          <cell r="K593">
            <v>3</v>
          </cell>
          <cell r="P593">
            <v>2</v>
          </cell>
          <cell r="S593">
            <v>2</v>
          </cell>
          <cell r="AN593">
            <v>1</v>
          </cell>
          <cell r="BA593">
            <v>2</v>
          </cell>
        </row>
        <row r="594">
          <cell r="A594" t="str">
            <v>5483372-0</v>
          </cell>
          <cell r="B594" t="str">
            <v xml:space="preserve"> ｽﾍﾟ-ｻ,PCB M2504C-3</v>
          </cell>
          <cell r="E594">
            <v>3</v>
          </cell>
          <cell r="F594">
            <v>2</v>
          </cell>
          <cell r="K594">
            <v>3</v>
          </cell>
          <cell r="P594">
            <v>2</v>
          </cell>
          <cell r="S594">
            <v>2</v>
          </cell>
          <cell r="AB594">
            <v>1</v>
          </cell>
          <cell r="AC594">
            <v>1</v>
          </cell>
          <cell r="AH594">
            <v>1</v>
          </cell>
          <cell r="AI594">
            <v>1</v>
          </cell>
          <cell r="AJ594">
            <v>1</v>
          </cell>
          <cell r="AK594">
            <v>1</v>
          </cell>
          <cell r="AN594">
            <v>1</v>
          </cell>
          <cell r="AV594">
            <v>1</v>
          </cell>
          <cell r="AW594">
            <v>1</v>
          </cell>
          <cell r="BA594">
            <v>2</v>
          </cell>
        </row>
        <row r="595">
          <cell r="A595" t="str">
            <v>5483373-8</v>
          </cell>
          <cell r="B595" t="str">
            <v xml:space="preserve"> ﾌﾞﾗｹﾂﾄ,ｺﾈｸﾀ ﾍﾂﾄﾞ M2</v>
          </cell>
          <cell r="E595">
            <v>3</v>
          </cell>
          <cell r="F595">
            <v>2</v>
          </cell>
          <cell r="K595">
            <v>3</v>
          </cell>
          <cell r="P595">
            <v>2</v>
          </cell>
          <cell r="S595">
            <v>2</v>
          </cell>
          <cell r="AN595">
            <v>1</v>
          </cell>
          <cell r="BA595">
            <v>2</v>
          </cell>
        </row>
        <row r="596">
          <cell r="A596" t="str">
            <v>5483375-4</v>
          </cell>
          <cell r="B596" t="str">
            <v xml:space="preserve"> ｶﾊﾞ-,ｷﾞｱ(2) M2508-1</v>
          </cell>
          <cell r="D596">
            <v>6</v>
          </cell>
          <cell r="L596">
            <v>6</v>
          </cell>
          <cell r="O596">
            <v>4</v>
          </cell>
          <cell r="U596">
            <v>4</v>
          </cell>
          <cell r="V596">
            <v>4</v>
          </cell>
          <cell r="X596">
            <v>4</v>
          </cell>
          <cell r="AR596">
            <v>2</v>
          </cell>
          <cell r="AS596">
            <v>2</v>
          </cell>
        </row>
        <row r="597">
          <cell r="A597" t="str">
            <v>5483376-2</v>
          </cell>
          <cell r="B597" t="str">
            <v>ｶﾊﾞ-,ｻｲﾄﾞ(2) M2508</v>
          </cell>
          <cell r="D597">
            <v>3</v>
          </cell>
          <cell r="O597">
            <v>2</v>
          </cell>
          <cell r="U597">
            <v>2</v>
          </cell>
          <cell r="X597">
            <v>2</v>
          </cell>
        </row>
        <row r="598">
          <cell r="A598" t="str">
            <v>5483378-9</v>
          </cell>
          <cell r="B598" t="str">
            <v xml:space="preserve"> ｺﾞﾑ,ﾊﾟﾙｽ M2508-1</v>
          </cell>
          <cell r="D598">
            <v>6</v>
          </cell>
          <cell r="L598">
            <v>6</v>
          </cell>
          <cell r="O598">
            <v>4</v>
          </cell>
          <cell r="U598">
            <v>4</v>
          </cell>
          <cell r="V598">
            <v>4</v>
          </cell>
          <cell r="X598">
            <v>4</v>
          </cell>
        </row>
        <row r="599">
          <cell r="A599" t="str">
            <v>5483380-0</v>
          </cell>
          <cell r="B599" t="str">
            <v xml:space="preserve"> ｽﾍﾟ-ｻ M2504C-3</v>
          </cell>
          <cell r="E599">
            <v>3</v>
          </cell>
          <cell r="F599">
            <v>2</v>
          </cell>
          <cell r="K599">
            <v>3</v>
          </cell>
          <cell r="P599">
            <v>2</v>
          </cell>
          <cell r="S599">
            <v>2</v>
          </cell>
          <cell r="AB599">
            <v>1</v>
          </cell>
          <cell r="AC599">
            <v>1</v>
          </cell>
          <cell r="AH599">
            <v>1</v>
          </cell>
          <cell r="AI599">
            <v>1</v>
          </cell>
          <cell r="AJ599">
            <v>1</v>
          </cell>
          <cell r="AK599">
            <v>1</v>
          </cell>
          <cell r="AN599">
            <v>1</v>
          </cell>
          <cell r="AV599">
            <v>1</v>
          </cell>
          <cell r="AW599">
            <v>1</v>
          </cell>
          <cell r="BA599">
            <v>2</v>
          </cell>
        </row>
        <row r="600">
          <cell r="A600" t="str">
            <v>5483382-7</v>
          </cell>
          <cell r="B600" t="str">
            <v xml:space="preserve"> ﾌﾞﾗｹﾂﾄ,ｾﾝｻ(SW94) M2</v>
          </cell>
          <cell r="E600">
            <v>3</v>
          </cell>
          <cell r="F600">
            <v>2</v>
          </cell>
          <cell r="K600">
            <v>3</v>
          </cell>
          <cell r="P600">
            <v>2</v>
          </cell>
          <cell r="S600">
            <v>2</v>
          </cell>
          <cell r="AN600">
            <v>1</v>
          </cell>
          <cell r="BA600">
            <v>2</v>
          </cell>
        </row>
        <row r="601">
          <cell r="A601" t="str">
            <v>5483390-8</v>
          </cell>
          <cell r="B601" t="str">
            <v xml:space="preserve"> ｽﾌﾟﾘﾝｸﾞ,ﾛﾂｸ(2-2) M2</v>
          </cell>
          <cell r="E601">
            <v>3</v>
          </cell>
          <cell r="F601">
            <v>2</v>
          </cell>
          <cell r="K601">
            <v>3</v>
          </cell>
          <cell r="P601">
            <v>2</v>
          </cell>
          <cell r="S601">
            <v>2</v>
          </cell>
          <cell r="AB601">
            <v>1</v>
          </cell>
          <cell r="AC601">
            <v>1</v>
          </cell>
          <cell r="AH601">
            <v>1</v>
          </cell>
          <cell r="AI601">
            <v>1</v>
          </cell>
          <cell r="AJ601">
            <v>1</v>
          </cell>
          <cell r="AK601">
            <v>1</v>
          </cell>
          <cell r="AN601">
            <v>1</v>
          </cell>
          <cell r="AV601">
            <v>1</v>
          </cell>
          <cell r="AW601">
            <v>1</v>
          </cell>
          <cell r="BA601">
            <v>2</v>
          </cell>
        </row>
        <row r="602">
          <cell r="A602" t="str">
            <v>5483391-6</v>
          </cell>
          <cell r="B602" t="str">
            <v xml:space="preserve"> ﾌﾞﾗｹﾂﾄ,PM ｶｳﾝﾀ M250</v>
          </cell>
          <cell r="E602">
            <v>3</v>
          </cell>
          <cell r="F602">
            <v>2</v>
          </cell>
          <cell r="K602">
            <v>3</v>
          </cell>
          <cell r="P602">
            <v>2</v>
          </cell>
          <cell r="S602">
            <v>2</v>
          </cell>
          <cell r="AN602">
            <v>1</v>
          </cell>
          <cell r="BA602">
            <v>2</v>
          </cell>
        </row>
        <row r="603">
          <cell r="A603" t="str">
            <v>5483394-0</v>
          </cell>
          <cell r="B603" t="str">
            <v xml:space="preserve"> ｽﾍﾟ-ｻ M2504C-3</v>
          </cell>
          <cell r="E603">
            <v>3</v>
          </cell>
          <cell r="F603">
            <v>2</v>
          </cell>
          <cell r="K603">
            <v>3</v>
          </cell>
          <cell r="P603">
            <v>2</v>
          </cell>
          <cell r="S603">
            <v>2</v>
          </cell>
          <cell r="AB603">
            <v>1</v>
          </cell>
          <cell r="AC603">
            <v>1</v>
          </cell>
          <cell r="AH603">
            <v>1</v>
          </cell>
          <cell r="AI603">
            <v>1</v>
          </cell>
          <cell r="AJ603">
            <v>1</v>
          </cell>
          <cell r="AK603">
            <v>1</v>
          </cell>
          <cell r="AN603">
            <v>1</v>
          </cell>
          <cell r="AV603">
            <v>1</v>
          </cell>
          <cell r="AW603">
            <v>1</v>
          </cell>
          <cell r="BA603">
            <v>2</v>
          </cell>
        </row>
        <row r="604">
          <cell r="A604" t="str">
            <v>5483396-7</v>
          </cell>
          <cell r="B604" t="str">
            <v xml:space="preserve"> ﾊﾞﾈ,ﾍﾂﾄﾞ M2504C-3</v>
          </cell>
          <cell r="E604">
            <v>12</v>
          </cell>
          <cell r="F604">
            <v>8</v>
          </cell>
          <cell r="K604">
            <v>12</v>
          </cell>
          <cell r="P604">
            <v>8</v>
          </cell>
          <cell r="S604">
            <v>8</v>
          </cell>
          <cell r="AB604">
            <v>4</v>
          </cell>
          <cell r="AC604">
            <v>4</v>
          </cell>
          <cell r="AH604">
            <v>4</v>
          </cell>
          <cell r="AI604">
            <v>4</v>
          </cell>
          <cell r="AJ604">
            <v>4</v>
          </cell>
          <cell r="AK604">
            <v>4</v>
          </cell>
          <cell r="AN604">
            <v>4</v>
          </cell>
          <cell r="AV604">
            <v>4</v>
          </cell>
          <cell r="AW604">
            <v>4</v>
          </cell>
          <cell r="BA604">
            <v>8</v>
          </cell>
        </row>
        <row r="605">
          <cell r="A605" t="str">
            <v>5483400-9</v>
          </cell>
          <cell r="B605" t="str">
            <v xml:space="preserve"> ﾀﾞｸﾄ M2504C-3</v>
          </cell>
          <cell r="E605">
            <v>3</v>
          </cell>
          <cell r="F605">
            <v>2</v>
          </cell>
          <cell r="K605">
            <v>3</v>
          </cell>
          <cell r="P605">
            <v>2</v>
          </cell>
          <cell r="S605">
            <v>2</v>
          </cell>
          <cell r="AB605">
            <v>1</v>
          </cell>
          <cell r="AC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N605">
            <v>1</v>
          </cell>
          <cell r="AV605">
            <v>1</v>
          </cell>
          <cell r="AW605">
            <v>1</v>
          </cell>
          <cell r="BA605">
            <v>2</v>
          </cell>
        </row>
        <row r="606">
          <cell r="A606" t="str">
            <v>5483401-7</v>
          </cell>
          <cell r="B606" t="str">
            <v xml:space="preserve"> ﾋﾟﾝ,ｽﾄﾂﾊﾟ M2504C-3</v>
          </cell>
          <cell r="E606">
            <v>3</v>
          </cell>
          <cell r="F606">
            <v>2</v>
          </cell>
          <cell r="K606">
            <v>3</v>
          </cell>
          <cell r="P606">
            <v>2</v>
          </cell>
          <cell r="S606">
            <v>2</v>
          </cell>
          <cell r="AB606">
            <v>1</v>
          </cell>
          <cell r="AC606">
            <v>1</v>
          </cell>
          <cell r="AH606">
            <v>1</v>
          </cell>
          <cell r="AI606">
            <v>1</v>
          </cell>
          <cell r="AJ606">
            <v>1</v>
          </cell>
          <cell r="AK606">
            <v>1</v>
          </cell>
          <cell r="AN606">
            <v>1</v>
          </cell>
          <cell r="AV606">
            <v>1</v>
          </cell>
          <cell r="AW606">
            <v>1</v>
          </cell>
          <cell r="BA606">
            <v>2</v>
          </cell>
        </row>
        <row r="607">
          <cell r="A607" t="str">
            <v>5483412-2</v>
          </cell>
          <cell r="B607" t="str">
            <v xml:space="preserve"> ｼﾔﾌﾄ(SW84) M2504C-3</v>
          </cell>
          <cell r="E607">
            <v>3</v>
          </cell>
          <cell r="F607">
            <v>2</v>
          </cell>
          <cell r="K607">
            <v>3</v>
          </cell>
          <cell r="P607">
            <v>2</v>
          </cell>
          <cell r="S607">
            <v>2</v>
          </cell>
          <cell r="AB607">
            <v>1</v>
          </cell>
          <cell r="AC607">
            <v>1</v>
          </cell>
          <cell r="AH607">
            <v>1</v>
          </cell>
          <cell r="AI607">
            <v>1</v>
          </cell>
          <cell r="AJ607">
            <v>1</v>
          </cell>
          <cell r="AK607">
            <v>1</v>
          </cell>
          <cell r="AN607">
            <v>1</v>
          </cell>
          <cell r="AV607">
            <v>1</v>
          </cell>
          <cell r="AW607">
            <v>1</v>
          </cell>
          <cell r="BA607">
            <v>2</v>
          </cell>
        </row>
        <row r="608">
          <cell r="A608" t="str">
            <v>5483720-2</v>
          </cell>
          <cell r="B608" t="str">
            <v xml:space="preserve"> ﾌﾞﾛﾂｸ,ｽｲﾂﾁ M2511</v>
          </cell>
          <cell r="C608">
            <v>3</v>
          </cell>
          <cell r="E608">
            <v>3</v>
          </cell>
          <cell r="F608">
            <v>2</v>
          </cell>
          <cell r="G608">
            <v>3</v>
          </cell>
          <cell r="H608">
            <v>3</v>
          </cell>
          <cell r="I608">
            <v>3</v>
          </cell>
          <cell r="J608">
            <v>3</v>
          </cell>
          <cell r="K608">
            <v>3</v>
          </cell>
          <cell r="M608">
            <v>2</v>
          </cell>
          <cell r="N608">
            <v>2</v>
          </cell>
          <cell r="P608">
            <v>2</v>
          </cell>
          <cell r="Q608">
            <v>3</v>
          </cell>
          <cell r="R608">
            <v>3</v>
          </cell>
          <cell r="S608">
            <v>2</v>
          </cell>
          <cell r="T608">
            <v>2</v>
          </cell>
          <cell r="W608">
            <v>2</v>
          </cell>
          <cell r="Y608">
            <v>3</v>
          </cell>
          <cell r="Z608">
            <v>1</v>
          </cell>
          <cell r="AA608">
            <v>1</v>
          </cell>
          <cell r="AB608">
            <v>1</v>
          </cell>
          <cell r="AC608">
            <v>1</v>
          </cell>
          <cell r="AD608">
            <v>1</v>
          </cell>
          <cell r="AE608">
            <v>1</v>
          </cell>
          <cell r="AF608">
            <v>1</v>
          </cell>
          <cell r="AG608">
            <v>1</v>
          </cell>
          <cell r="AH608">
            <v>1</v>
          </cell>
          <cell r="AI608">
            <v>1</v>
          </cell>
          <cell r="AJ608">
            <v>1</v>
          </cell>
          <cell r="AK608">
            <v>1</v>
          </cell>
          <cell r="AL608">
            <v>1</v>
          </cell>
          <cell r="AN608">
            <v>1</v>
          </cell>
          <cell r="AO608">
            <v>1</v>
          </cell>
          <cell r="AT608">
            <v>1</v>
          </cell>
          <cell r="AU608">
            <v>1</v>
          </cell>
          <cell r="AV608">
            <v>1</v>
          </cell>
          <cell r="AW608">
            <v>1</v>
          </cell>
          <cell r="AX608">
            <v>1</v>
          </cell>
          <cell r="AY608">
            <v>1</v>
          </cell>
          <cell r="AZ608">
            <v>1</v>
          </cell>
          <cell r="BA608">
            <v>2</v>
          </cell>
        </row>
        <row r="609">
          <cell r="A609" t="str">
            <v>5484648-1</v>
          </cell>
          <cell r="B609" t="str">
            <v xml:space="preserve"> ｼ-ﾄ(1) M2504-1</v>
          </cell>
          <cell r="C609">
            <v>3</v>
          </cell>
          <cell r="E609">
            <v>3</v>
          </cell>
          <cell r="F609">
            <v>2</v>
          </cell>
          <cell r="G609">
            <v>3</v>
          </cell>
          <cell r="H609">
            <v>3</v>
          </cell>
          <cell r="I609">
            <v>3</v>
          </cell>
          <cell r="J609">
            <v>3</v>
          </cell>
          <cell r="K609">
            <v>3</v>
          </cell>
          <cell r="M609">
            <v>2</v>
          </cell>
          <cell r="N609">
            <v>2</v>
          </cell>
          <cell r="P609">
            <v>2</v>
          </cell>
          <cell r="Q609">
            <v>3</v>
          </cell>
          <cell r="R609">
            <v>3</v>
          </cell>
          <cell r="S609">
            <v>2</v>
          </cell>
          <cell r="T609">
            <v>2</v>
          </cell>
          <cell r="W609">
            <v>2</v>
          </cell>
          <cell r="Y609">
            <v>3</v>
          </cell>
          <cell r="AN609">
            <v>1</v>
          </cell>
          <cell r="BA609">
            <v>2</v>
          </cell>
        </row>
        <row r="610">
          <cell r="A610" t="str">
            <v>5484654-6</v>
          </cell>
          <cell r="B610" t="str">
            <v xml:space="preserve"> ｼﾔﾌﾄ,ﾌﾀ ﾚｼ-ﾄ(2) M25</v>
          </cell>
          <cell r="C610">
            <v>3</v>
          </cell>
          <cell r="E610">
            <v>3</v>
          </cell>
          <cell r="F610">
            <v>2</v>
          </cell>
          <cell r="G610">
            <v>3</v>
          </cell>
          <cell r="H610">
            <v>3</v>
          </cell>
          <cell r="I610">
            <v>3</v>
          </cell>
          <cell r="J610">
            <v>3</v>
          </cell>
          <cell r="K610">
            <v>3</v>
          </cell>
          <cell r="M610">
            <v>2</v>
          </cell>
          <cell r="N610">
            <v>2</v>
          </cell>
          <cell r="P610">
            <v>2</v>
          </cell>
          <cell r="Q610">
            <v>3</v>
          </cell>
          <cell r="R610">
            <v>3</v>
          </cell>
          <cell r="S610">
            <v>2</v>
          </cell>
          <cell r="T610">
            <v>2</v>
          </cell>
          <cell r="W610">
            <v>2</v>
          </cell>
          <cell r="Y610">
            <v>3</v>
          </cell>
          <cell r="Z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O610">
            <v>1</v>
          </cell>
          <cell r="AT610">
            <v>1</v>
          </cell>
          <cell r="AU610">
            <v>1</v>
          </cell>
          <cell r="AV610">
            <v>1</v>
          </cell>
          <cell r="AW610">
            <v>1</v>
          </cell>
          <cell r="AY610">
            <v>1</v>
          </cell>
          <cell r="AZ610">
            <v>1</v>
          </cell>
          <cell r="BA610">
            <v>2</v>
          </cell>
        </row>
        <row r="611">
          <cell r="A611" t="str">
            <v>5484655-4</v>
          </cell>
          <cell r="B611" t="str">
            <v xml:space="preserve"> ﾊﾞﾈ ﾌﾀ ﾚｼ-ﾄ(2) M250</v>
          </cell>
          <cell r="C611">
            <v>3</v>
          </cell>
          <cell r="E611">
            <v>3</v>
          </cell>
          <cell r="F611">
            <v>2</v>
          </cell>
          <cell r="G611">
            <v>3</v>
          </cell>
          <cell r="H611">
            <v>3</v>
          </cell>
          <cell r="I611">
            <v>3</v>
          </cell>
          <cell r="J611">
            <v>3</v>
          </cell>
          <cell r="K611">
            <v>3</v>
          </cell>
          <cell r="M611">
            <v>2</v>
          </cell>
          <cell r="N611">
            <v>2</v>
          </cell>
          <cell r="P611">
            <v>2</v>
          </cell>
          <cell r="Q611">
            <v>3</v>
          </cell>
          <cell r="R611">
            <v>3</v>
          </cell>
          <cell r="S611">
            <v>2</v>
          </cell>
          <cell r="T611">
            <v>2</v>
          </cell>
          <cell r="W611">
            <v>2</v>
          </cell>
          <cell r="Y611">
            <v>3</v>
          </cell>
          <cell r="Z611">
            <v>1</v>
          </cell>
          <cell r="AA611">
            <v>1</v>
          </cell>
          <cell r="AB611">
            <v>1</v>
          </cell>
          <cell r="AC611">
            <v>1</v>
          </cell>
          <cell r="AD611">
            <v>1</v>
          </cell>
          <cell r="AE611">
            <v>1</v>
          </cell>
          <cell r="AF611">
            <v>1</v>
          </cell>
          <cell r="AG611">
            <v>1</v>
          </cell>
          <cell r="AH611">
            <v>1</v>
          </cell>
          <cell r="AI611">
            <v>1</v>
          </cell>
          <cell r="AJ611">
            <v>1</v>
          </cell>
          <cell r="AK611">
            <v>1</v>
          </cell>
          <cell r="AL611">
            <v>1</v>
          </cell>
          <cell r="AM611">
            <v>1</v>
          </cell>
          <cell r="AN611">
            <v>1</v>
          </cell>
          <cell r="AO611">
            <v>1</v>
          </cell>
          <cell r="AT611">
            <v>1</v>
          </cell>
          <cell r="AU611">
            <v>1</v>
          </cell>
          <cell r="AV611">
            <v>1</v>
          </cell>
          <cell r="AW611">
            <v>1</v>
          </cell>
          <cell r="AY611">
            <v>1</v>
          </cell>
          <cell r="AZ611">
            <v>1</v>
          </cell>
          <cell r="BA611">
            <v>2</v>
          </cell>
        </row>
        <row r="612">
          <cell r="A612" t="str">
            <v>5484656-2</v>
          </cell>
          <cell r="B612" t="str">
            <v xml:space="preserve"> ﾌﾞﾗｹﾂﾄ ﾓ-ﾀ(M32) M25</v>
          </cell>
          <cell r="C612">
            <v>3</v>
          </cell>
          <cell r="E612">
            <v>3</v>
          </cell>
          <cell r="F612">
            <v>2</v>
          </cell>
          <cell r="G612">
            <v>3</v>
          </cell>
          <cell r="H612">
            <v>3</v>
          </cell>
          <cell r="I612">
            <v>3</v>
          </cell>
          <cell r="J612">
            <v>3</v>
          </cell>
          <cell r="K612">
            <v>3</v>
          </cell>
          <cell r="M612">
            <v>2</v>
          </cell>
          <cell r="N612">
            <v>2</v>
          </cell>
          <cell r="P612">
            <v>2</v>
          </cell>
          <cell r="Q612">
            <v>3</v>
          </cell>
          <cell r="R612">
            <v>3</v>
          </cell>
          <cell r="S612">
            <v>2</v>
          </cell>
          <cell r="T612">
            <v>2</v>
          </cell>
          <cell r="W612">
            <v>2</v>
          </cell>
          <cell r="Y612">
            <v>3</v>
          </cell>
          <cell r="AN612">
            <v>1</v>
          </cell>
          <cell r="BA612">
            <v>2</v>
          </cell>
        </row>
        <row r="613">
          <cell r="A613" t="str">
            <v>5484658-9</v>
          </cell>
          <cell r="B613" t="str">
            <v xml:space="preserve"> ﾊﾞﾈ,ﾘｼﾞｴｸﾄ M2504-2</v>
          </cell>
          <cell r="C613">
            <v>3</v>
          </cell>
          <cell r="E613">
            <v>3</v>
          </cell>
          <cell r="F613">
            <v>2</v>
          </cell>
          <cell r="G613">
            <v>3</v>
          </cell>
          <cell r="H613">
            <v>3</v>
          </cell>
          <cell r="I613">
            <v>3</v>
          </cell>
          <cell r="J613">
            <v>3</v>
          </cell>
          <cell r="K613">
            <v>3</v>
          </cell>
          <cell r="M613">
            <v>2</v>
          </cell>
          <cell r="N613">
            <v>2</v>
          </cell>
          <cell r="P613">
            <v>2</v>
          </cell>
          <cell r="Q613">
            <v>3</v>
          </cell>
          <cell r="R613">
            <v>3</v>
          </cell>
          <cell r="S613">
            <v>2</v>
          </cell>
          <cell r="T613">
            <v>2</v>
          </cell>
          <cell r="W613">
            <v>2</v>
          </cell>
          <cell r="Y613">
            <v>3</v>
          </cell>
          <cell r="AN613">
            <v>1</v>
          </cell>
          <cell r="BA613">
            <v>2</v>
          </cell>
        </row>
        <row r="614">
          <cell r="A614" t="str">
            <v>5484660-0</v>
          </cell>
          <cell r="B614" t="str">
            <v>ｽﾀﾂﾄﾞ,PCB(1) M2504-2</v>
          </cell>
          <cell r="C614">
            <v>3</v>
          </cell>
          <cell r="E614">
            <v>3</v>
          </cell>
          <cell r="F614">
            <v>2</v>
          </cell>
          <cell r="G614">
            <v>3</v>
          </cell>
          <cell r="H614">
            <v>3</v>
          </cell>
          <cell r="I614">
            <v>3</v>
          </cell>
          <cell r="J614">
            <v>3</v>
          </cell>
          <cell r="K614">
            <v>3</v>
          </cell>
          <cell r="M614">
            <v>2</v>
          </cell>
          <cell r="N614">
            <v>2</v>
          </cell>
          <cell r="P614">
            <v>2</v>
          </cell>
          <cell r="Q614">
            <v>3</v>
          </cell>
          <cell r="R614">
            <v>3</v>
          </cell>
          <cell r="S614">
            <v>2</v>
          </cell>
          <cell r="T614">
            <v>2</v>
          </cell>
          <cell r="W614">
            <v>2</v>
          </cell>
          <cell r="Y614">
            <v>3</v>
          </cell>
          <cell r="AF614">
            <v>1</v>
          </cell>
          <cell r="AG614">
            <v>1</v>
          </cell>
          <cell r="AH614">
            <v>1</v>
          </cell>
          <cell r="AI614">
            <v>1</v>
          </cell>
          <cell r="AJ614">
            <v>1</v>
          </cell>
          <cell r="AK614">
            <v>1</v>
          </cell>
          <cell r="AN614">
            <v>1</v>
          </cell>
          <cell r="AO614">
            <v>1</v>
          </cell>
          <cell r="AT614">
            <v>1</v>
          </cell>
          <cell r="AU614">
            <v>1</v>
          </cell>
          <cell r="AZ614">
            <v>1</v>
          </cell>
          <cell r="BA614">
            <v>2</v>
          </cell>
        </row>
        <row r="615">
          <cell r="A615" t="str">
            <v>5484661-9</v>
          </cell>
          <cell r="B615" t="str">
            <v>ｽﾀﾂﾄﾞ,PCB(2) M2504-2</v>
          </cell>
          <cell r="C615">
            <v>3</v>
          </cell>
          <cell r="E615">
            <v>3</v>
          </cell>
          <cell r="F615">
            <v>2</v>
          </cell>
          <cell r="G615">
            <v>3</v>
          </cell>
          <cell r="H615">
            <v>3</v>
          </cell>
          <cell r="I615">
            <v>3</v>
          </cell>
          <cell r="J615">
            <v>3</v>
          </cell>
          <cell r="K615">
            <v>3</v>
          </cell>
          <cell r="M615">
            <v>2</v>
          </cell>
          <cell r="N615">
            <v>2</v>
          </cell>
          <cell r="P615">
            <v>2</v>
          </cell>
          <cell r="Q615">
            <v>3</v>
          </cell>
          <cell r="R615">
            <v>3</v>
          </cell>
          <cell r="S615">
            <v>2</v>
          </cell>
          <cell r="T615">
            <v>2</v>
          </cell>
          <cell r="W615">
            <v>2</v>
          </cell>
          <cell r="Y615">
            <v>3</v>
          </cell>
          <cell r="AF615">
            <v>1</v>
          </cell>
          <cell r="AG615">
            <v>1</v>
          </cell>
          <cell r="AH615">
            <v>1</v>
          </cell>
          <cell r="AI615">
            <v>1</v>
          </cell>
          <cell r="AJ615">
            <v>1</v>
          </cell>
          <cell r="AK615">
            <v>1</v>
          </cell>
          <cell r="AN615">
            <v>1</v>
          </cell>
          <cell r="AO615">
            <v>1</v>
          </cell>
          <cell r="AT615">
            <v>1</v>
          </cell>
          <cell r="AU615">
            <v>1</v>
          </cell>
          <cell r="AZ615">
            <v>1</v>
          </cell>
          <cell r="BA615">
            <v>2</v>
          </cell>
        </row>
        <row r="616">
          <cell r="A616" t="str">
            <v>5484662-7</v>
          </cell>
          <cell r="B616" t="str">
            <v>ｼ-ﾄ,PCB(2) M2504-2</v>
          </cell>
          <cell r="C616">
            <v>3</v>
          </cell>
          <cell r="E616">
            <v>3</v>
          </cell>
          <cell r="F616">
            <v>2</v>
          </cell>
          <cell r="G616">
            <v>3</v>
          </cell>
          <cell r="H616">
            <v>3</v>
          </cell>
          <cell r="I616">
            <v>3</v>
          </cell>
          <cell r="J616">
            <v>3</v>
          </cell>
          <cell r="K616">
            <v>3</v>
          </cell>
          <cell r="M616">
            <v>2</v>
          </cell>
          <cell r="N616">
            <v>2</v>
          </cell>
          <cell r="P616">
            <v>2</v>
          </cell>
          <cell r="Q616">
            <v>3</v>
          </cell>
          <cell r="R616">
            <v>3</v>
          </cell>
          <cell r="S616">
            <v>2</v>
          </cell>
          <cell r="T616">
            <v>2</v>
          </cell>
          <cell r="W616">
            <v>2</v>
          </cell>
          <cell r="Y616">
            <v>3</v>
          </cell>
          <cell r="AF616">
            <v>1</v>
          </cell>
          <cell r="AG616">
            <v>1</v>
          </cell>
          <cell r="AH616">
            <v>1</v>
          </cell>
          <cell r="AI616">
            <v>1</v>
          </cell>
          <cell r="AJ616">
            <v>1</v>
          </cell>
          <cell r="AK616">
            <v>1</v>
          </cell>
          <cell r="AN616">
            <v>1</v>
          </cell>
          <cell r="AO616">
            <v>1</v>
          </cell>
          <cell r="AT616">
            <v>1</v>
          </cell>
          <cell r="AU616">
            <v>1</v>
          </cell>
          <cell r="AZ616">
            <v>1</v>
          </cell>
          <cell r="BA616">
            <v>2</v>
          </cell>
        </row>
        <row r="617">
          <cell r="A617" t="str">
            <v>5484673-2</v>
          </cell>
          <cell r="B617" t="str">
            <v xml:space="preserve"> ﾌｲｸｽﾁﾔ,ｾﾝｻ(1) M2504</v>
          </cell>
          <cell r="C617">
            <v>3</v>
          </cell>
          <cell r="E617">
            <v>3</v>
          </cell>
          <cell r="F617">
            <v>2</v>
          </cell>
          <cell r="G617">
            <v>3</v>
          </cell>
          <cell r="H617">
            <v>3</v>
          </cell>
          <cell r="I617">
            <v>3</v>
          </cell>
          <cell r="J617">
            <v>3</v>
          </cell>
          <cell r="K617">
            <v>3</v>
          </cell>
          <cell r="M617">
            <v>2</v>
          </cell>
          <cell r="N617">
            <v>2</v>
          </cell>
          <cell r="P617">
            <v>2</v>
          </cell>
          <cell r="Q617">
            <v>3</v>
          </cell>
          <cell r="R617">
            <v>3</v>
          </cell>
          <cell r="S617">
            <v>2</v>
          </cell>
          <cell r="T617">
            <v>2</v>
          </cell>
          <cell r="W617">
            <v>2</v>
          </cell>
          <cell r="Y617">
            <v>3</v>
          </cell>
          <cell r="AN617">
            <v>1</v>
          </cell>
          <cell r="BA617">
            <v>2</v>
          </cell>
        </row>
        <row r="618">
          <cell r="A618" t="str">
            <v>5484683-0</v>
          </cell>
          <cell r="B618" t="str">
            <v xml:space="preserve"> ｶﾞｲﾄﾞ,ｶﾞﾗｽ M2504-1</v>
          </cell>
          <cell r="C618">
            <v>3</v>
          </cell>
          <cell r="E618">
            <v>3</v>
          </cell>
          <cell r="F618">
            <v>2</v>
          </cell>
          <cell r="G618">
            <v>3</v>
          </cell>
          <cell r="H618">
            <v>3</v>
          </cell>
          <cell r="I618">
            <v>3</v>
          </cell>
          <cell r="J618">
            <v>3</v>
          </cell>
          <cell r="K618">
            <v>3</v>
          </cell>
          <cell r="M618">
            <v>2</v>
          </cell>
          <cell r="N618">
            <v>2</v>
          </cell>
          <cell r="P618">
            <v>2</v>
          </cell>
          <cell r="Q618">
            <v>3</v>
          </cell>
          <cell r="R618">
            <v>3</v>
          </cell>
          <cell r="S618">
            <v>2</v>
          </cell>
          <cell r="T618">
            <v>2</v>
          </cell>
          <cell r="W618">
            <v>2</v>
          </cell>
          <cell r="Y618">
            <v>3</v>
          </cell>
          <cell r="AN618">
            <v>1</v>
          </cell>
          <cell r="BA618">
            <v>2</v>
          </cell>
        </row>
        <row r="619">
          <cell r="A619" t="str">
            <v>5484684-8</v>
          </cell>
          <cell r="B619" t="str">
            <v xml:space="preserve"> ﾃ-ﾌﾟ,ﾈﾝﾁﾔｸ(2) M2504</v>
          </cell>
          <cell r="C619">
            <v>3</v>
          </cell>
          <cell r="E619">
            <v>3</v>
          </cell>
          <cell r="F619">
            <v>2</v>
          </cell>
          <cell r="G619">
            <v>3</v>
          </cell>
          <cell r="H619">
            <v>3</v>
          </cell>
          <cell r="I619">
            <v>3</v>
          </cell>
          <cell r="J619">
            <v>3</v>
          </cell>
          <cell r="K619">
            <v>3</v>
          </cell>
          <cell r="M619">
            <v>2</v>
          </cell>
          <cell r="N619">
            <v>2</v>
          </cell>
          <cell r="P619">
            <v>2</v>
          </cell>
          <cell r="Q619">
            <v>3</v>
          </cell>
          <cell r="R619">
            <v>3</v>
          </cell>
          <cell r="S619">
            <v>2</v>
          </cell>
          <cell r="T619">
            <v>2</v>
          </cell>
          <cell r="W619">
            <v>2</v>
          </cell>
          <cell r="Y619">
            <v>3</v>
          </cell>
          <cell r="AN619">
            <v>1</v>
          </cell>
          <cell r="BA619">
            <v>2</v>
          </cell>
        </row>
        <row r="620">
          <cell r="A620" t="str">
            <v>5484693-7</v>
          </cell>
          <cell r="B620" t="str">
            <v xml:space="preserve"> ｼ-ﾄ,PCB ｲﾒ-ｼﾞ M2504</v>
          </cell>
          <cell r="C620">
            <v>3</v>
          </cell>
          <cell r="E620">
            <v>3</v>
          </cell>
          <cell r="F620">
            <v>2</v>
          </cell>
          <cell r="G620">
            <v>3</v>
          </cell>
          <cell r="H620">
            <v>3</v>
          </cell>
          <cell r="I620">
            <v>3</v>
          </cell>
          <cell r="J620">
            <v>3</v>
          </cell>
          <cell r="K620">
            <v>3</v>
          </cell>
          <cell r="M620">
            <v>2</v>
          </cell>
          <cell r="N620">
            <v>2</v>
          </cell>
          <cell r="P620">
            <v>2</v>
          </cell>
          <cell r="Q620">
            <v>3</v>
          </cell>
          <cell r="R620">
            <v>3</v>
          </cell>
          <cell r="S620">
            <v>2</v>
          </cell>
          <cell r="T620">
            <v>2</v>
          </cell>
          <cell r="W620">
            <v>2</v>
          </cell>
          <cell r="AN620">
            <v>1</v>
          </cell>
          <cell r="BA620">
            <v>2</v>
          </cell>
        </row>
        <row r="621">
          <cell r="A621" t="str">
            <v>5484830-1</v>
          </cell>
          <cell r="B621" t="str">
            <v xml:space="preserve"> ｶﾊﾞ- ﾄﾚ- M2504-2</v>
          </cell>
          <cell r="C621">
            <v>3</v>
          </cell>
          <cell r="E621">
            <v>3</v>
          </cell>
          <cell r="F621">
            <v>2</v>
          </cell>
          <cell r="G621">
            <v>3</v>
          </cell>
          <cell r="H621">
            <v>3</v>
          </cell>
          <cell r="I621">
            <v>3</v>
          </cell>
          <cell r="J621">
            <v>3</v>
          </cell>
          <cell r="K621">
            <v>3</v>
          </cell>
          <cell r="M621">
            <v>2</v>
          </cell>
          <cell r="N621">
            <v>2</v>
          </cell>
          <cell r="P621">
            <v>2</v>
          </cell>
          <cell r="Q621">
            <v>3</v>
          </cell>
          <cell r="R621">
            <v>3</v>
          </cell>
          <cell r="S621">
            <v>2</v>
          </cell>
          <cell r="T621">
            <v>2</v>
          </cell>
          <cell r="W621">
            <v>2</v>
          </cell>
          <cell r="Y621">
            <v>3</v>
          </cell>
          <cell r="AN621">
            <v>1</v>
          </cell>
          <cell r="BA621">
            <v>2</v>
          </cell>
        </row>
        <row r="622">
          <cell r="A622" t="str">
            <v>5484979-0</v>
          </cell>
          <cell r="B622" t="str">
            <v xml:space="preserve"> ｼﾔﾌﾄ,ﾁﾙﾄ M2504-2</v>
          </cell>
          <cell r="C622">
            <v>3</v>
          </cell>
          <cell r="E622">
            <v>3</v>
          </cell>
          <cell r="F622">
            <v>2</v>
          </cell>
          <cell r="G622">
            <v>3</v>
          </cell>
          <cell r="H622">
            <v>3</v>
          </cell>
          <cell r="I622">
            <v>3</v>
          </cell>
          <cell r="J622">
            <v>3</v>
          </cell>
          <cell r="K622">
            <v>3</v>
          </cell>
          <cell r="M622">
            <v>2</v>
          </cell>
          <cell r="N622">
            <v>2</v>
          </cell>
          <cell r="P622">
            <v>2</v>
          </cell>
          <cell r="Q622">
            <v>3</v>
          </cell>
          <cell r="R622">
            <v>3</v>
          </cell>
          <cell r="S622">
            <v>2</v>
          </cell>
          <cell r="T622">
            <v>2</v>
          </cell>
          <cell r="W622">
            <v>2</v>
          </cell>
          <cell r="Y622">
            <v>3</v>
          </cell>
          <cell r="Z622">
            <v>1</v>
          </cell>
          <cell r="AA622">
            <v>1</v>
          </cell>
          <cell r="AB622">
            <v>1</v>
          </cell>
          <cell r="AC622">
            <v>1</v>
          </cell>
          <cell r="AD622">
            <v>1</v>
          </cell>
          <cell r="AE622">
            <v>1</v>
          </cell>
          <cell r="AF622">
            <v>1</v>
          </cell>
          <cell r="AG622">
            <v>1</v>
          </cell>
          <cell r="AH622">
            <v>1</v>
          </cell>
          <cell r="AI622">
            <v>1</v>
          </cell>
          <cell r="AJ622">
            <v>1</v>
          </cell>
          <cell r="AK622">
            <v>1</v>
          </cell>
          <cell r="AL622">
            <v>1</v>
          </cell>
          <cell r="AM622">
            <v>1</v>
          </cell>
          <cell r="AN622">
            <v>1</v>
          </cell>
          <cell r="AO622">
            <v>1</v>
          </cell>
          <cell r="AT622">
            <v>1</v>
          </cell>
          <cell r="AU622">
            <v>1</v>
          </cell>
          <cell r="AV622">
            <v>1</v>
          </cell>
          <cell r="AW622">
            <v>1</v>
          </cell>
          <cell r="AY622">
            <v>1</v>
          </cell>
          <cell r="AZ622">
            <v>1</v>
          </cell>
          <cell r="BA622">
            <v>2</v>
          </cell>
        </row>
        <row r="623">
          <cell r="A623" t="str">
            <v>5484980-4</v>
          </cell>
          <cell r="B623" t="str">
            <v xml:space="preserve"> ｱ-ﾑ,ﾁﾙﾄ M2504-2</v>
          </cell>
          <cell r="C623">
            <v>3</v>
          </cell>
          <cell r="E623">
            <v>3</v>
          </cell>
          <cell r="F623">
            <v>2</v>
          </cell>
          <cell r="G623">
            <v>3</v>
          </cell>
          <cell r="H623">
            <v>3</v>
          </cell>
          <cell r="I623">
            <v>3</v>
          </cell>
          <cell r="J623">
            <v>3</v>
          </cell>
          <cell r="K623">
            <v>3</v>
          </cell>
          <cell r="M623">
            <v>2</v>
          </cell>
          <cell r="N623">
            <v>2</v>
          </cell>
          <cell r="P623">
            <v>2</v>
          </cell>
          <cell r="Q623">
            <v>3</v>
          </cell>
          <cell r="R623">
            <v>3</v>
          </cell>
          <cell r="S623">
            <v>2</v>
          </cell>
          <cell r="T623">
            <v>2</v>
          </cell>
          <cell r="W623">
            <v>2</v>
          </cell>
          <cell r="Y623">
            <v>3</v>
          </cell>
          <cell r="AN623">
            <v>1</v>
          </cell>
          <cell r="BA623">
            <v>2</v>
          </cell>
        </row>
        <row r="624">
          <cell r="A624" t="str">
            <v>5484990-1</v>
          </cell>
          <cell r="B624" t="str">
            <v xml:space="preserve"> ｱｼﾞﾔｽﾀ,ｲﾒ-ｼﾞ(1) M25</v>
          </cell>
          <cell r="C624">
            <v>6</v>
          </cell>
          <cell r="E624">
            <v>6</v>
          </cell>
          <cell r="F624">
            <v>4</v>
          </cell>
          <cell r="G624">
            <v>6</v>
          </cell>
          <cell r="H624">
            <v>6</v>
          </cell>
          <cell r="I624">
            <v>6</v>
          </cell>
          <cell r="J624">
            <v>6</v>
          </cell>
          <cell r="K624">
            <v>6</v>
          </cell>
          <cell r="M624">
            <v>4</v>
          </cell>
          <cell r="N624">
            <v>4</v>
          </cell>
          <cell r="P624">
            <v>4</v>
          </cell>
          <cell r="Q624">
            <v>6</v>
          </cell>
          <cell r="R624">
            <v>6</v>
          </cell>
          <cell r="S624">
            <v>4</v>
          </cell>
          <cell r="T624">
            <v>4</v>
          </cell>
          <cell r="W624">
            <v>4</v>
          </cell>
          <cell r="Y624">
            <v>6</v>
          </cell>
          <cell r="AN624">
            <v>2</v>
          </cell>
          <cell r="BA624">
            <v>4</v>
          </cell>
        </row>
        <row r="625">
          <cell r="A625" t="str">
            <v>5484991-0</v>
          </cell>
          <cell r="B625" t="str">
            <v xml:space="preserve"> ｱｼﾞﾔｽﾀ,ｲﾒ-ｼﾞ(2) M25</v>
          </cell>
          <cell r="C625">
            <v>6</v>
          </cell>
          <cell r="E625">
            <v>6</v>
          </cell>
          <cell r="F625">
            <v>4</v>
          </cell>
          <cell r="G625">
            <v>6</v>
          </cell>
          <cell r="H625">
            <v>6</v>
          </cell>
          <cell r="I625">
            <v>6</v>
          </cell>
          <cell r="J625">
            <v>6</v>
          </cell>
          <cell r="K625">
            <v>6</v>
          </cell>
          <cell r="M625">
            <v>4</v>
          </cell>
          <cell r="N625">
            <v>4</v>
          </cell>
          <cell r="P625">
            <v>4</v>
          </cell>
          <cell r="Q625">
            <v>6</v>
          </cell>
          <cell r="R625">
            <v>6</v>
          </cell>
          <cell r="S625">
            <v>4</v>
          </cell>
          <cell r="T625">
            <v>4</v>
          </cell>
          <cell r="W625">
            <v>4</v>
          </cell>
          <cell r="Y625">
            <v>6</v>
          </cell>
          <cell r="AN625">
            <v>2</v>
          </cell>
          <cell r="BA625">
            <v>4</v>
          </cell>
        </row>
        <row r="626">
          <cell r="A626" t="str">
            <v>5484992-8</v>
          </cell>
          <cell r="B626" t="str">
            <v xml:space="preserve"> ｶﾊﾞ-,FRU ﾃﾞﾊﾞｲｽ M25</v>
          </cell>
          <cell r="C626">
            <v>3</v>
          </cell>
          <cell r="E626">
            <v>3</v>
          </cell>
          <cell r="F626">
            <v>2</v>
          </cell>
          <cell r="G626">
            <v>3</v>
          </cell>
          <cell r="H626">
            <v>3</v>
          </cell>
          <cell r="I626">
            <v>3</v>
          </cell>
          <cell r="J626">
            <v>3</v>
          </cell>
          <cell r="K626">
            <v>3</v>
          </cell>
          <cell r="M626">
            <v>2</v>
          </cell>
          <cell r="N626">
            <v>2</v>
          </cell>
          <cell r="P626">
            <v>2</v>
          </cell>
          <cell r="Q626">
            <v>3</v>
          </cell>
          <cell r="R626">
            <v>3</v>
          </cell>
          <cell r="S626">
            <v>2</v>
          </cell>
          <cell r="T626">
            <v>2</v>
          </cell>
          <cell r="W626">
            <v>2</v>
          </cell>
          <cell r="Y626">
            <v>3</v>
          </cell>
          <cell r="AN626">
            <v>1</v>
          </cell>
          <cell r="BA626">
            <v>2</v>
          </cell>
        </row>
        <row r="627">
          <cell r="A627" t="str">
            <v>5485002-0</v>
          </cell>
          <cell r="B627" t="str">
            <v xml:space="preserve"> ｺﾞﾑ,ｻｲﾄﾞ M2504-2</v>
          </cell>
          <cell r="C627">
            <v>12</v>
          </cell>
          <cell r="E627">
            <v>12</v>
          </cell>
          <cell r="F627">
            <v>8</v>
          </cell>
          <cell r="G627">
            <v>12</v>
          </cell>
          <cell r="H627">
            <v>12</v>
          </cell>
          <cell r="I627">
            <v>12</v>
          </cell>
          <cell r="J627">
            <v>12</v>
          </cell>
          <cell r="K627">
            <v>12</v>
          </cell>
          <cell r="M627">
            <v>8</v>
          </cell>
          <cell r="N627">
            <v>8</v>
          </cell>
          <cell r="P627">
            <v>8</v>
          </cell>
          <cell r="Q627">
            <v>12</v>
          </cell>
          <cell r="R627">
            <v>12</v>
          </cell>
          <cell r="S627">
            <v>8</v>
          </cell>
          <cell r="T627">
            <v>8</v>
          </cell>
          <cell r="W627">
            <v>8</v>
          </cell>
          <cell r="Y627">
            <v>12</v>
          </cell>
          <cell r="Z627">
            <v>4</v>
          </cell>
          <cell r="AA627">
            <v>4</v>
          </cell>
          <cell r="AB627">
            <v>4</v>
          </cell>
          <cell r="AC627">
            <v>4</v>
          </cell>
          <cell r="AD627">
            <v>4</v>
          </cell>
          <cell r="AE627">
            <v>4</v>
          </cell>
          <cell r="AF627">
            <v>4</v>
          </cell>
          <cell r="AG627">
            <v>4</v>
          </cell>
          <cell r="AH627">
            <v>4</v>
          </cell>
          <cell r="AI627">
            <v>4</v>
          </cell>
          <cell r="AJ627">
            <v>4</v>
          </cell>
          <cell r="AK627">
            <v>4</v>
          </cell>
          <cell r="AL627">
            <v>4</v>
          </cell>
          <cell r="AM627">
            <v>4</v>
          </cell>
          <cell r="AN627">
            <v>4</v>
          </cell>
          <cell r="AO627">
            <v>4</v>
          </cell>
          <cell r="AT627">
            <v>4</v>
          </cell>
          <cell r="AU627">
            <v>4</v>
          </cell>
          <cell r="AV627">
            <v>4</v>
          </cell>
          <cell r="AW627">
            <v>4</v>
          </cell>
          <cell r="AY627">
            <v>4</v>
          </cell>
          <cell r="AZ627">
            <v>4</v>
          </cell>
          <cell r="BA627">
            <v>8</v>
          </cell>
        </row>
        <row r="628">
          <cell r="A628" t="str">
            <v>5485017-9</v>
          </cell>
          <cell r="B628" t="str">
            <v xml:space="preserve"> ﾌﾞﾗｹﾂﾄ,ｺﾈｸﾀ M2504-2</v>
          </cell>
          <cell r="C628">
            <v>3</v>
          </cell>
          <cell r="E628">
            <v>3</v>
          </cell>
          <cell r="F628">
            <v>2</v>
          </cell>
          <cell r="G628">
            <v>3</v>
          </cell>
          <cell r="H628">
            <v>3</v>
          </cell>
          <cell r="I628">
            <v>3</v>
          </cell>
          <cell r="J628">
            <v>3</v>
          </cell>
          <cell r="K628">
            <v>3</v>
          </cell>
          <cell r="M628">
            <v>2</v>
          </cell>
          <cell r="N628">
            <v>2</v>
          </cell>
          <cell r="P628">
            <v>2</v>
          </cell>
          <cell r="Q628">
            <v>3</v>
          </cell>
          <cell r="R628">
            <v>3</v>
          </cell>
          <cell r="S628">
            <v>2</v>
          </cell>
          <cell r="T628">
            <v>2</v>
          </cell>
          <cell r="W628">
            <v>2</v>
          </cell>
          <cell r="Y628">
            <v>3</v>
          </cell>
          <cell r="AN628">
            <v>1</v>
          </cell>
          <cell r="BA628">
            <v>2</v>
          </cell>
        </row>
        <row r="629">
          <cell r="A629" t="str">
            <v>5485018-7</v>
          </cell>
          <cell r="B629" t="str">
            <v xml:space="preserve"> ｼﾔﾌﾄ,ﾌﾞﾗｹﾂﾄ CN M250</v>
          </cell>
          <cell r="C629">
            <v>3</v>
          </cell>
          <cell r="E629">
            <v>3</v>
          </cell>
          <cell r="F629">
            <v>2</v>
          </cell>
          <cell r="G629">
            <v>3</v>
          </cell>
          <cell r="H629">
            <v>3</v>
          </cell>
          <cell r="I629">
            <v>3</v>
          </cell>
          <cell r="J629">
            <v>3</v>
          </cell>
          <cell r="K629">
            <v>3</v>
          </cell>
          <cell r="M629">
            <v>2</v>
          </cell>
          <cell r="N629">
            <v>2</v>
          </cell>
          <cell r="P629">
            <v>2</v>
          </cell>
          <cell r="Q629">
            <v>3</v>
          </cell>
          <cell r="R629">
            <v>3</v>
          </cell>
          <cell r="S629">
            <v>2</v>
          </cell>
          <cell r="T629">
            <v>2</v>
          </cell>
          <cell r="W629">
            <v>2</v>
          </cell>
          <cell r="Y629">
            <v>3</v>
          </cell>
          <cell r="Z629">
            <v>1</v>
          </cell>
          <cell r="AA629">
            <v>1</v>
          </cell>
          <cell r="AB629">
            <v>1</v>
          </cell>
          <cell r="AC629">
            <v>1</v>
          </cell>
          <cell r="AD629">
            <v>1</v>
          </cell>
          <cell r="AE629">
            <v>1</v>
          </cell>
          <cell r="AF629">
            <v>1</v>
          </cell>
          <cell r="AG629">
            <v>1</v>
          </cell>
          <cell r="AH629">
            <v>1</v>
          </cell>
          <cell r="AI629">
            <v>1</v>
          </cell>
          <cell r="AJ629">
            <v>1</v>
          </cell>
          <cell r="AK629">
            <v>1</v>
          </cell>
          <cell r="AL629">
            <v>1</v>
          </cell>
          <cell r="AN629">
            <v>1</v>
          </cell>
          <cell r="AO629">
            <v>1</v>
          </cell>
          <cell r="AT629">
            <v>1</v>
          </cell>
          <cell r="AU629">
            <v>1</v>
          </cell>
          <cell r="AV629">
            <v>1</v>
          </cell>
          <cell r="AW629">
            <v>1</v>
          </cell>
          <cell r="AX629">
            <v>1</v>
          </cell>
          <cell r="AY629">
            <v>1</v>
          </cell>
          <cell r="AZ629">
            <v>1</v>
          </cell>
          <cell r="BA629">
            <v>2</v>
          </cell>
        </row>
        <row r="630">
          <cell r="A630" t="str">
            <v>5496445-0</v>
          </cell>
          <cell r="B630" t="str">
            <v xml:space="preserve"> ﾌﾟﾚ-ﾄ,ﾃﾞｲｽﾁﾔ-ｼﾞﾔ M2</v>
          </cell>
          <cell r="C630">
            <v>3</v>
          </cell>
          <cell r="E630">
            <v>3</v>
          </cell>
          <cell r="F630">
            <v>2</v>
          </cell>
          <cell r="G630">
            <v>3</v>
          </cell>
          <cell r="H630">
            <v>3</v>
          </cell>
          <cell r="I630">
            <v>3</v>
          </cell>
          <cell r="J630">
            <v>3</v>
          </cell>
          <cell r="K630">
            <v>3</v>
          </cell>
          <cell r="M630">
            <v>2</v>
          </cell>
          <cell r="N630">
            <v>2</v>
          </cell>
          <cell r="P630">
            <v>2</v>
          </cell>
          <cell r="Q630">
            <v>3</v>
          </cell>
          <cell r="R630">
            <v>3</v>
          </cell>
          <cell r="S630">
            <v>2</v>
          </cell>
          <cell r="T630">
            <v>2</v>
          </cell>
          <cell r="W630">
            <v>2</v>
          </cell>
          <cell r="Y630">
            <v>3</v>
          </cell>
          <cell r="Z630">
            <v>1</v>
          </cell>
          <cell r="AA630">
            <v>1</v>
          </cell>
          <cell r="AB630">
            <v>1</v>
          </cell>
          <cell r="AC630">
            <v>1</v>
          </cell>
          <cell r="AD630">
            <v>1</v>
          </cell>
          <cell r="AE630">
            <v>1</v>
          </cell>
          <cell r="AF630">
            <v>1</v>
          </cell>
          <cell r="AG630">
            <v>1</v>
          </cell>
          <cell r="AH630">
            <v>1</v>
          </cell>
          <cell r="AI630">
            <v>1</v>
          </cell>
          <cell r="AJ630">
            <v>1</v>
          </cell>
          <cell r="AK630">
            <v>1</v>
          </cell>
          <cell r="AL630">
            <v>1</v>
          </cell>
          <cell r="AM630">
            <v>1</v>
          </cell>
          <cell r="AN630">
            <v>1</v>
          </cell>
          <cell r="AO630">
            <v>1</v>
          </cell>
          <cell r="AT630">
            <v>1</v>
          </cell>
          <cell r="AU630">
            <v>1</v>
          </cell>
          <cell r="AV630">
            <v>1</v>
          </cell>
          <cell r="AW630">
            <v>1</v>
          </cell>
          <cell r="AY630">
            <v>1</v>
          </cell>
          <cell r="AZ630">
            <v>1</v>
          </cell>
          <cell r="BA630">
            <v>2</v>
          </cell>
        </row>
        <row r="631">
          <cell r="A631" t="str">
            <v>5496486-7</v>
          </cell>
          <cell r="B631" t="str">
            <v xml:space="preserve"> ﾊﾟﾂﾄﾞ M2504-2</v>
          </cell>
          <cell r="C631">
            <v>3</v>
          </cell>
          <cell r="E631">
            <v>3</v>
          </cell>
          <cell r="F631">
            <v>2</v>
          </cell>
          <cell r="G631">
            <v>3</v>
          </cell>
          <cell r="H631">
            <v>3</v>
          </cell>
          <cell r="I631">
            <v>3</v>
          </cell>
          <cell r="J631">
            <v>3</v>
          </cell>
          <cell r="K631">
            <v>3</v>
          </cell>
          <cell r="M631">
            <v>2</v>
          </cell>
          <cell r="N631">
            <v>2</v>
          </cell>
          <cell r="P631">
            <v>2</v>
          </cell>
          <cell r="Q631">
            <v>3</v>
          </cell>
          <cell r="R631">
            <v>3</v>
          </cell>
          <cell r="S631">
            <v>2</v>
          </cell>
          <cell r="T631">
            <v>2</v>
          </cell>
          <cell r="W631">
            <v>2</v>
          </cell>
          <cell r="Y631">
            <v>3</v>
          </cell>
          <cell r="AN631">
            <v>1</v>
          </cell>
          <cell r="BA631">
            <v>2</v>
          </cell>
        </row>
        <row r="632">
          <cell r="A632" t="str">
            <v>5496501-4</v>
          </cell>
          <cell r="B632" t="str">
            <v>ﾒｲﾊﾞﾝ,ﾉﾌﾞ M2504</v>
          </cell>
          <cell r="C632">
            <v>3</v>
          </cell>
          <cell r="D632">
            <v>3</v>
          </cell>
          <cell r="E632">
            <v>3</v>
          </cell>
          <cell r="F632">
            <v>2</v>
          </cell>
          <cell r="G632">
            <v>3</v>
          </cell>
          <cell r="H632">
            <v>3</v>
          </cell>
          <cell r="I632">
            <v>3</v>
          </cell>
          <cell r="J632">
            <v>3</v>
          </cell>
          <cell r="K632">
            <v>3</v>
          </cell>
          <cell r="L632">
            <v>3</v>
          </cell>
          <cell r="P632">
            <v>2</v>
          </cell>
          <cell r="Q632">
            <v>3</v>
          </cell>
          <cell r="R632">
            <v>3</v>
          </cell>
          <cell r="S632">
            <v>2</v>
          </cell>
          <cell r="U632">
            <v>2</v>
          </cell>
          <cell r="V632">
            <v>2</v>
          </cell>
          <cell r="W632">
            <v>2</v>
          </cell>
          <cell r="X632">
            <v>2</v>
          </cell>
          <cell r="Y632">
            <v>3</v>
          </cell>
          <cell r="Z632">
            <v>1</v>
          </cell>
          <cell r="AA632">
            <v>1</v>
          </cell>
          <cell r="AB632">
            <v>1</v>
          </cell>
          <cell r="AC632">
            <v>1</v>
          </cell>
          <cell r="AD632">
            <v>1</v>
          </cell>
          <cell r="AE632">
            <v>1</v>
          </cell>
          <cell r="AF632">
            <v>1</v>
          </cell>
          <cell r="AG632">
            <v>1</v>
          </cell>
          <cell r="AH632">
            <v>1</v>
          </cell>
          <cell r="AI632">
            <v>1</v>
          </cell>
          <cell r="AJ632">
            <v>1</v>
          </cell>
          <cell r="AK632">
            <v>1</v>
          </cell>
          <cell r="AL632">
            <v>1</v>
          </cell>
          <cell r="AN632">
            <v>1</v>
          </cell>
          <cell r="AO632">
            <v>1</v>
          </cell>
          <cell r="AP632">
            <v>1</v>
          </cell>
          <cell r="AQ632">
            <v>1</v>
          </cell>
          <cell r="AR632">
            <v>1</v>
          </cell>
          <cell r="AS632">
            <v>1</v>
          </cell>
          <cell r="AT632">
            <v>1</v>
          </cell>
          <cell r="AU632">
            <v>1</v>
          </cell>
          <cell r="AV632">
            <v>1</v>
          </cell>
          <cell r="AW632">
            <v>1</v>
          </cell>
          <cell r="AX632">
            <v>1</v>
          </cell>
          <cell r="AY632">
            <v>1</v>
          </cell>
          <cell r="AZ632">
            <v>1</v>
          </cell>
          <cell r="BA632">
            <v>2</v>
          </cell>
        </row>
        <row r="633">
          <cell r="A633" t="str">
            <v>5496502-2</v>
          </cell>
          <cell r="B633" t="str">
            <v>ﾒｲﾊﾞﾝ,RC M2504</v>
          </cell>
          <cell r="C633">
            <v>6</v>
          </cell>
          <cell r="E633">
            <v>6</v>
          </cell>
          <cell r="F633">
            <v>4</v>
          </cell>
          <cell r="G633">
            <v>6</v>
          </cell>
          <cell r="H633">
            <v>6</v>
          </cell>
          <cell r="I633">
            <v>6</v>
          </cell>
          <cell r="J633">
            <v>6</v>
          </cell>
          <cell r="K633">
            <v>6</v>
          </cell>
          <cell r="P633">
            <v>4</v>
          </cell>
          <cell r="Q633">
            <v>6</v>
          </cell>
          <cell r="R633">
            <v>6</v>
          </cell>
          <cell r="S633">
            <v>4</v>
          </cell>
          <cell r="W633">
            <v>4</v>
          </cell>
          <cell r="Y633">
            <v>6</v>
          </cell>
          <cell r="Z633">
            <v>2</v>
          </cell>
          <cell r="AA633">
            <v>2</v>
          </cell>
          <cell r="AB633">
            <v>2</v>
          </cell>
          <cell r="AC633">
            <v>2</v>
          </cell>
          <cell r="AD633">
            <v>2</v>
          </cell>
          <cell r="AE633">
            <v>2</v>
          </cell>
          <cell r="AF633">
            <v>2</v>
          </cell>
          <cell r="AG633">
            <v>2</v>
          </cell>
          <cell r="AH633">
            <v>2</v>
          </cell>
          <cell r="AI633">
            <v>2</v>
          </cell>
          <cell r="AJ633">
            <v>2</v>
          </cell>
          <cell r="AK633">
            <v>2</v>
          </cell>
          <cell r="AL633">
            <v>2</v>
          </cell>
          <cell r="AN633">
            <v>2</v>
          </cell>
          <cell r="AO633">
            <v>2</v>
          </cell>
          <cell r="AT633">
            <v>2</v>
          </cell>
          <cell r="AU633">
            <v>2</v>
          </cell>
          <cell r="AV633">
            <v>2</v>
          </cell>
          <cell r="AW633">
            <v>2</v>
          </cell>
          <cell r="AX633">
            <v>2</v>
          </cell>
          <cell r="AY633">
            <v>2</v>
          </cell>
          <cell r="AZ633">
            <v>2</v>
          </cell>
          <cell r="BA633">
            <v>4</v>
          </cell>
        </row>
        <row r="634">
          <cell r="A634" t="str">
            <v>5496503-0</v>
          </cell>
          <cell r="B634" t="str">
            <v>ﾒｲﾊﾞﾝ,ｾﾂﾄ M2504</v>
          </cell>
          <cell r="C634">
            <v>3</v>
          </cell>
          <cell r="E634">
            <v>3</v>
          </cell>
          <cell r="F634">
            <v>2</v>
          </cell>
          <cell r="G634">
            <v>3</v>
          </cell>
          <cell r="H634">
            <v>3</v>
          </cell>
          <cell r="I634">
            <v>3</v>
          </cell>
          <cell r="J634">
            <v>3</v>
          </cell>
          <cell r="K634">
            <v>3</v>
          </cell>
          <cell r="P634">
            <v>2</v>
          </cell>
          <cell r="Q634">
            <v>3</v>
          </cell>
          <cell r="R634">
            <v>3</v>
          </cell>
          <cell r="S634">
            <v>2</v>
          </cell>
          <cell r="W634">
            <v>2</v>
          </cell>
          <cell r="Y634">
            <v>3</v>
          </cell>
          <cell r="Z634">
            <v>1</v>
          </cell>
          <cell r="AA634">
            <v>1</v>
          </cell>
          <cell r="AB634">
            <v>1</v>
          </cell>
          <cell r="AC634">
            <v>1</v>
          </cell>
          <cell r="AD634">
            <v>1</v>
          </cell>
          <cell r="AE634">
            <v>1</v>
          </cell>
          <cell r="AF634">
            <v>1</v>
          </cell>
          <cell r="AG634">
            <v>1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N634">
            <v>1</v>
          </cell>
          <cell r="AO634">
            <v>1</v>
          </cell>
          <cell r="AT634">
            <v>1</v>
          </cell>
          <cell r="AU634">
            <v>1</v>
          </cell>
          <cell r="AV634">
            <v>1</v>
          </cell>
          <cell r="AW634">
            <v>1</v>
          </cell>
          <cell r="AX634">
            <v>1</v>
          </cell>
          <cell r="AY634">
            <v>1</v>
          </cell>
          <cell r="AZ634">
            <v>1</v>
          </cell>
          <cell r="BA634">
            <v>2</v>
          </cell>
        </row>
        <row r="635">
          <cell r="A635" t="str">
            <v>5496504-9</v>
          </cell>
          <cell r="B635" t="str">
            <v xml:space="preserve"> ﾒｲﾊﾞﾝ,ｿｳｻ M2504-1</v>
          </cell>
          <cell r="C635">
            <v>3</v>
          </cell>
          <cell r="E635">
            <v>3</v>
          </cell>
          <cell r="F635">
            <v>2</v>
          </cell>
          <cell r="G635">
            <v>3</v>
          </cell>
          <cell r="H635">
            <v>3</v>
          </cell>
          <cell r="I635">
            <v>3</v>
          </cell>
          <cell r="J635">
            <v>3</v>
          </cell>
          <cell r="K635">
            <v>3</v>
          </cell>
          <cell r="M635">
            <v>2</v>
          </cell>
          <cell r="N635">
            <v>2</v>
          </cell>
          <cell r="P635">
            <v>2</v>
          </cell>
          <cell r="Q635">
            <v>3</v>
          </cell>
          <cell r="R635">
            <v>3</v>
          </cell>
          <cell r="S635">
            <v>2</v>
          </cell>
          <cell r="T635">
            <v>2</v>
          </cell>
          <cell r="W635">
            <v>2</v>
          </cell>
          <cell r="Y635">
            <v>3</v>
          </cell>
          <cell r="Z635">
            <v>1</v>
          </cell>
          <cell r="AA635">
            <v>1</v>
          </cell>
          <cell r="AB635">
            <v>1</v>
          </cell>
          <cell r="AC635">
            <v>1</v>
          </cell>
          <cell r="AD635">
            <v>1</v>
          </cell>
          <cell r="AE635">
            <v>1</v>
          </cell>
          <cell r="AF635">
            <v>1</v>
          </cell>
          <cell r="AG635">
            <v>1</v>
          </cell>
          <cell r="AH635">
            <v>1</v>
          </cell>
          <cell r="AI635">
            <v>1</v>
          </cell>
          <cell r="AJ635">
            <v>1</v>
          </cell>
          <cell r="AK635">
            <v>1</v>
          </cell>
          <cell r="AL635">
            <v>1</v>
          </cell>
          <cell r="AM635">
            <v>1</v>
          </cell>
          <cell r="AN635">
            <v>1</v>
          </cell>
          <cell r="AO635">
            <v>1</v>
          </cell>
          <cell r="AT635">
            <v>1</v>
          </cell>
          <cell r="AU635">
            <v>1</v>
          </cell>
          <cell r="AV635">
            <v>1</v>
          </cell>
          <cell r="AW635">
            <v>1</v>
          </cell>
          <cell r="AY635">
            <v>1</v>
          </cell>
          <cell r="AZ635">
            <v>1</v>
          </cell>
          <cell r="BA635">
            <v>2</v>
          </cell>
        </row>
        <row r="636">
          <cell r="A636" t="str">
            <v>5496505-7</v>
          </cell>
          <cell r="B636" t="str">
            <v xml:space="preserve"> ﾒｲﾊﾞﾝ,ｿｳｻ(1) M2504-</v>
          </cell>
          <cell r="C636">
            <v>3</v>
          </cell>
          <cell r="E636">
            <v>3</v>
          </cell>
          <cell r="F636">
            <v>2</v>
          </cell>
          <cell r="G636">
            <v>3</v>
          </cell>
          <cell r="H636">
            <v>3</v>
          </cell>
          <cell r="I636">
            <v>3</v>
          </cell>
          <cell r="J636">
            <v>3</v>
          </cell>
          <cell r="K636">
            <v>3</v>
          </cell>
          <cell r="P636">
            <v>2</v>
          </cell>
          <cell r="Q636">
            <v>3</v>
          </cell>
          <cell r="R636">
            <v>3</v>
          </cell>
          <cell r="S636">
            <v>2</v>
          </cell>
          <cell r="W636">
            <v>2</v>
          </cell>
          <cell r="Y636">
            <v>3</v>
          </cell>
          <cell r="Z636">
            <v>1</v>
          </cell>
          <cell r="AA636">
            <v>1</v>
          </cell>
          <cell r="AB636">
            <v>1</v>
          </cell>
          <cell r="AC636">
            <v>1</v>
          </cell>
          <cell r="AD636">
            <v>1</v>
          </cell>
          <cell r="AE636">
            <v>1</v>
          </cell>
          <cell r="AF636">
            <v>1</v>
          </cell>
          <cell r="AG636">
            <v>1</v>
          </cell>
          <cell r="AH636">
            <v>1</v>
          </cell>
          <cell r="AI636">
            <v>1</v>
          </cell>
          <cell r="AJ636">
            <v>1</v>
          </cell>
          <cell r="AK636">
            <v>1</v>
          </cell>
          <cell r="AL636">
            <v>1</v>
          </cell>
          <cell r="AN636">
            <v>1</v>
          </cell>
          <cell r="AO636">
            <v>1</v>
          </cell>
          <cell r="AT636">
            <v>1</v>
          </cell>
          <cell r="AU636">
            <v>1</v>
          </cell>
          <cell r="AV636">
            <v>1</v>
          </cell>
          <cell r="AW636">
            <v>1</v>
          </cell>
          <cell r="AX636">
            <v>1</v>
          </cell>
          <cell r="AY636">
            <v>1</v>
          </cell>
          <cell r="AZ636">
            <v>1</v>
          </cell>
          <cell r="BA636">
            <v>2</v>
          </cell>
        </row>
        <row r="637">
          <cell r="A637" t="str">
            <v>5496506-5</v>
          </cell>
          <cell r="B637" t="str">
            <v xml:space="preserve"> ﾒｲﾊﾞﾝ,ｿｳｻ(2) M2504-</v>
          </cell>
          <cell r="C637">
            <v>3</v>
          </cell>
          <cell r="E637">
            <v>3</v>
          </cell>
          <cell r="F637">
            <v>2</v>
          </cell>
          <cell r="G637">
            <v>3</v>
          </cell>
          <cell r="H637">
            <v>3</v>
          </cell>
          <cell r="I637">
            <v>3</v>
          </cell>
          <cell r="J637">
            <v>3</v>
          </cell>
          <cell r="K637">
            <v>3</v>
          </cell>
          <cell r="P637">
            <v>2</v>
          </cell>
          <cell r="Q637">
            <v>3</v>
          </cell>
          <cell r="R637">
            <v>3</v>
          </cell>
          <cell r="S637">
            <v>2</v>
          </cell>
          <cell r="W637">
            <v>2</v>
          </cell>
          <cell r="Y637">
            <v>3</v>
          </cell>
          <cell r="Z637">
            <v>1</v>
          </cell>
          <cell r="AA637">
            <v>1</v>
          </cell>
          <cell r="AB637">
            <v>1</v>
          </cell>
          <cell r="AC637">
            <v>1</v>
          </cell>
          <cell r="AD637">
            <v>1</v>
          </cell>
          <cell r="AE637">
            <v>1</v>
          </cell>
          <cell r="AF637">
            <v>1</v>
          </cell>
          <cell r="AG637">
            <v>1</v>
          </cell>
          <cell r="AH637">
            <v>1</v>
          </cell>
          <cell r="AI637">
            <v>1</v>
          </cell>
          <cell r="AJ637">
            <v>1</v>
          </cell>
          <cell r="AK637">
            <v>1</v>
          </cell>
          <cell r="AL637">
            <v>1</v>
          </cell>
          <cell r="AM637">
            <v>1</v>
          </cell>
          <cell r="AN637">
            <v>1</v>
          </cell>
          <cell r="AO637">
            <v>1</v>
          </cell>
          <cell r="AT637">
            <v>1</v>
          </cell>
          <cell r="AU637">
            <v>1</v>
          </cell>
          <cell r="AV637">
            <v>1</v>
          </cell>
          <cell r="AW637">
            <v>1</v>
          </cell>
          <cell r="AY637">
            <v>1</v>
          </cell>
          <cell r="AZ637">
            <v>1</v>
          </cell>
          <cell r="BA637">
            <v>2</v>
          </cell>
        </row>
        <row r="638">
          <cell r="A638" t="str">
            <v>5496507-3</v>
          </cell>
          <cell r="B638" t="str">
            <v xml:space="preserve"> ﾒｲﾊﾞﾝ,ﾘｶﾊﾞﾘ M2504-2</v>
          </cell>
          <cell r="C638">
            <v>3</v>
          </cell>
          <cell r="E638">
            <v>3</v>
          </cell>
          <cell r="F638">
            <v>2</v>
          </cell>
          <cell r="G638">
            <v>3</v>
          </cell>
          <cell r="H638">
            <v>3</v>
          </cell>
          <cell r="I638">
            <v>3</v>
          </cell>
          <cell r="J638">
            <v>3</v>
          </cell>
          <cell r="K638">
            <v>3</v>
          </cell>
          <cell r="P638">
            <v>2</v>
          </cell>
          <cell r="Q638">
            <v>3</v>
          </cell>
          <cell r="R638">
            <v>3</v>
          </cell>
          <cell r="S638">
            <v>2</v>
          </cell>
          <cell r="W638">
            <v>2</v>
          </cell>
          <cell r="Y638">
            <v>3</v>
          </cell>
          <cell r="Z638">
            <v>1</v>
          </cell>
          <cell r="AA638">
            <v>1</v>
          </cell>
          <cell r="AB638">
            <v>1</v>
          </cell>
          <cell r="AC638">
            <v>1</v>
          </cell>
          <cell r="AD638">
            <v>1</v>
          </cell>
          <cell r="AE638">
            <v>1</v>
          </cell>
          <cell r="AF638">
            <v>1</v>
          </cell>
          <cell r="AG638">
            <v>1</v>
          </cell>
          <cell r="AH638">
            <v>1</v>
          </cell>
          <cell r="AI638">
            <v>1</v>
          </cell>
          <cell r="AJ638">
            <v>1</v>
          </cell>
          <cell r="AK638">
            <v>1</v>
          </cell>
          <cell r="AL638">
            <v>1</v>
          </cell>
          <cell r="AM638">
            <v>1</v>
          </cell>
          <cell r="AN638">
            <v>1</v>
          </cell>
          <cell r="AO638">
            <v>1</v>
          </cell>
          <cell r="AT638">
            <v>1</v>
          </cell>
          <cell r="AU638">
            <v>1</v>
          </cell>
          <cell r="AV638">
            <v>1</v>
          </cell>
          <cell r="AW638">
            <v>1</v>
          </cell>
          <cell r="AY638">
            <v>1</v>
          </cell>
          <cell r="AZ638">
            <v>1</v>
          </cell>
          <cell r="BA638">
            <v>2</v>
          </cell>
        </row>
        <row r="639">
          <cell r="A639" t="str">
            <v>5496508-1</v>
          </cell>
          <cell r="B639" t="str">
            <v xml:space="preserve"> ﾒｲﾊﾞﾝ,ｿｳｻ(3) M2504-</v>
          </cell>
          <cell r="C639">
            <v>3</v>
          </cell>
          <cell r="E639">
            <v>3</v>
          </cell>
          <cell r="F639">
            <v>2</v>
          </cell>
          <cell r="G639">
            <v>3</v>
          </cell>
          <cell r="H639">
            <v>3</v>
          </cell>
          <cell r="I639">
            <v>3</v>
          </cell>
          <cell r="J639">
            <v>3</v>
          </cell>
          <cell r="K639">
            <v>3</v>
          </cell>
          <cell r="P639">
            <v>2</v>
          </cell>
          <cell r="Q639">
            <v>3</v>
          </cell>
          <cell r="R639">
            <v>3</v>
          </cell>
          <cell r="S639">
            <v>2</v>
          </cell>
          <cell r="W639">
            <v>2</v>
          </cell>
          <cell r="Y639">
            <v>3</v>
          </cell>
          <cell r="AA639">
            <v>1</v>
          </cell>
          <cell r="AC639">
            <v>1</v>
          </cell>
          <cell r="AE639">
            <v>1</v>
          </cell>
          <cell r="AG639">
            <v>1</v>
          </cell>
          <cell r="AI639">
            <v>1</v>
          </cell>
          <cell r="AK639">
            <v>1</v>
          </cell>
          <cell r="AM639">
            <v>1</v>
          </cell>
          <cell r="AN639">
            <v>1</v>
          </cell>
          <cell r="AT639">
            <v>1</v>
          </cell>
          <cell r="AU639">
            <v>1</v>
          </cell>
          <cell r="AW639">
            <v>1</v>
          </cell>
          <cell r="AY639">
            <v>1</v>
          </cell>
          <cell r="AZ639">
            <v>1</v>
          </cell>
          <cell r="BA639">
            <v>2</v>
          </cell>
        </row>
        <row r="640">
          <cell r="A640" t="str">
            <v>5496509-0</v>
          </cell>
          <cell r="B640" t="str">
            <v>ﾒｲﾊﾞﾝ,ｶﾞｲﾀﾞﾝｽ M2504C</v>
          </cell>
          <cell r="E640">
            <v>3</v>
          </cell>
          <cell r="F640">
            <v>2</v>
          </cell>
          <cell r="K640">
            <v>3</v>
          </cell>
          <cell r="P640">
            <v>2</v>
          </cell>
          <cell r="S640">
            <v>2</v>
          </cell>
          <cell r="AB640">
            <v>1</v>
          </cell>
          <cell r="AC640">
            <v>1</v>
          </cell>
          <cell r="AH640">
            <v>1</v>
          </cell>
          <cell r="AI640">
            <v>1</v>
          </cell>
          <cell r="AJ640">
            <v>1</v>
          </cell>
          <cell r="AK640">
            <v>1</v>
          </cell>
          <cell r="AN640">
            <v>1</v>
          </cell>
          <cell r="AV640">
            <v>1</v>
          </cell>
          <cell r="AW640">
            <v>1</v>
          </cell>
          <cell r="BA640">
            <v>2</v>
          </cell>
        </row>
        <row r="641">
          <cell r="A641" t="str">
            <v>5906248-9</v>
          </cell>
          <cell r="B641" t="str">
            <v xml:space="preserve"> ｼﾔﾌﾄ ｱﾂｼ-,ﾛﾂｸ M3104</v>
          </cell>
          <cell r="AB641">
            <v>1</v>
          </cell>
          <cell r="AC641">
            <v>1</v>
          </cell>
          <cell r="AH641">
            <v>1</v>
          </cell>
          <cell r="AI641">
            <v>1</v>
          </cell>
          <cell r="AJ641">
            <v>1</v>
          </cell>
          <cell r="AK641">
            <v>1</v>
          </cell>
          <cell r="AV641">
            <v>1</v>
          </cell>
          <cell r="AW641">
            <v>1</v>
          </cell>
        </row>
        <row r="642">
          <cell r="A642" t="str">
            <v>5906301-9</v>
          </cell>
          <cell r="B642" t="str">
            <v xml:space="preserve"> ﾌﾟﾚ-ﾄ ｱﾂｼ-,ﾃﾝｼﾖﾝ M3</v>
          </cell>
          <cell r="Z642">
            <v>1</v>
          </cell>
          <cell r="AA642">
            <v>1</v>
          </cell>
          <cell r="AB642">
            <v>1</v>
          </cell>
          <cell r="AC642">
            <v>1</v>
          </cell>
          <cell r="AD642">
            <v>1</v>
          </cell>
          <cell r="AE642">
            <v>1</v>
          </cell>
          <cell r="AF642">
            <v>1</v>
          </cell>
          <cell r="AG642">
            <v>1</v>
          </cell>
          <cell r="AH642">
            <v>1</v>
          </cell>
          <cell r="AI642">
            <v>1</v>
          </cell>
          <cell r="AJ642">
            <v>1</v>
          </cell>
          <cell r="AK642">
            <v>1</v>
          </cell>
          <cell r="AL642">
            <v>1</v>
          </cell>
          <cell r="AM642">
            <v>1</v>
          </cell>
          <cell r="AO642">
            <v>1</v>
          </cell>
          <cell r="AT642">
            <v>1</v>
          </cell>
          <cell r="AU642">
            <v>1</v>
          </cell>
          <cell r="AV642">
            <v>1</v>
          </cell>
          <cell r="AW642">
            <v>1</v>
          </cell>
          <cell r="AY642">
            <v>1</v>
          </cell>
          <cell r="AZ642">
            <v>1</v>
          </cell>
        </row>
        <row r="643">
          <cell r="A643" t="str">
            <v>5906302-7</v>
          </cell>
          <cell r="B643" t="str">
            <v xml:space="preserve"> ﾌﾟﾚ-ﾄ ｱﾂｼ-,ﾌﾟﾚｽ M31</v>
          </cell>
          <cell r="C643">
            <v>3</v>
          </cell>
          <cell r="E643">
            <v>3</v>
          </cell>
          <cell r="F643">
            <v>2</v>
          </cell>
          <cell r="G643">
            <v>3</v>
          </cell>
          <cell r="H643">
            <v>3</v>
          </cell>
          <cell r="I643">
            <v>3</v>
          </cell>
          <cell r="J643">
            <v>3</v>
          </cell>
          <cell r="K643">
            <v>3</v>
          </cell>
          <cell r="M643">
            <v>2</v>
          </cell>
          <cell r="N643">
            <v>2</v>
          </cell>
          <cell r="P643">
            <v>2</v>
          </cell>
          <cell r="Q643">
            <v>3</v>
          </cell>
          <cell r="R643">
            <v>3</v>
          </cell>
          <cell r="S643">
            <v>2</v>
          </cell>
          <cell r="T643">
            <v>2</v>
          </cell>
          <cell r="W643">
            <v>2</v>
          </cell>
          <cell r="Y643">
            <v>3</v>
          </cell>
          <cell r="Z643">
            <v>1</v>
          </cell>
          <cell r="AA643">
            <v>1</v>
          </cell>
          <cell r="AB643">
            <v>1</v>
          </cell>
          <cell r="AC643">
            <v>1</v>
          </cell>
          <cell r="AD643">
            <v>1</v>
          </cell>
          <cell r="AE643">
            <v>1</v>
          </cell>
          <cell r="AF643">
            <v>1</v>
          </cell>
          <cell r="AG643">
            <v>1</v>
          </cell>
          <cell r="AH643">
            <v>1</v>
          </cell>
          <cell r="AI643">
            <v>1</v>
          </cell>
          <cell r="AJ643">
            <v>1</v>
          </cell>
          <cell r="AK643">
            <v>1</v>
          </cell>
          <cell r="AL643">
            <v>1</v>
          </cell>
          <cell r="AM643">
            <v>1</v>
          </cell>
          <cell r="AN643">
            <v>1</v>
          </cell>
          <cell r="AO643">
            <v>1</v>
          </cell>
          <cell r="AT643">
            <v>1</v>
          </cell>
          <cell r="AU643">
            <v>1</v>
          </cell>
          <cell r="AV643">
            <v>1</v>
          </cell>
          <cell r="AW643">
            <v>1</v>
          </cell>
          <cell r="AY643">
            <v>1</v>
          </cell>
          <cell r="AZ643">
            <v>1</v>
          </cell>
          <cell r="BA643">
            <v>2</v>
          </cell>
        </row>
        <row r="644">
          <cell r="A644" t="str">
            <v>5906303-5</v>
          </cell>
          <cell r="B644" t="str">
            <v xml:space="preserve"> ｶﾞｲﾄﾞ ｱﾂｼ-,ｷﾔﾘ- M31</v>
          </cell>
          <cell r="Z644">
            <v>1</v>
          </cell>
          <cell r="AA644">
            <v>1</v>
          </cell>
          <cell r="AB644">
            <v>1</v>
          </cell>
          <cell r="AC644">
            <v>1</v>
          </cell>
          <cell r="AD644">
            <v>1</v>
          </cell>
          <cell r="AE644">
            <v>1</v>
          </cell>
          <cell r="AF644">
            <v>1</v>
          </cell>
          <cell r="AG644">
            <v>1</v>
          </cell>
          <cell r="AH644">
            <v>1</v>
          </cell>
          <cell r="AI644">
            <v>1</v>
          </cell>
          <cell r="AJ644">
            <v>1</v>
          </cell>
          <cell r="AK644">
            <v>1</v>
          </cell>
          <cell r="AL644">
            <v>1</v>
          </cell>
          <cell r="AO644">
            <v>1</v>
          </cell>
          <cell r="AT644">
            <v>1</v>
          </cell>
          <cell r="AU644">
            <v>1</v>
          </cell>
          <cell r="AV644">
            <v>1</v>
          </cell>
          <cell r="AW644">
            <v>1</v>
          </cell>
          <cell r="AX644">
            <v>1</v>
          </cell>
          <cell r="AY644">
            <v>1</v>
          </cell>
          <cell r="AZ644">
            <v>1</v>
          </cell>
        </row>
        <row r="645">
          <cell r="A645" t="str">
            <v>5906304-3</v>
          </cell>
          <cell r="B645" t="str">
            <v xml:space="preserve"> ﾌﾞﾗｹﾂﾄ ｱﾂｼ-,ﾍﾂﾄﾞ M3</v>
          </cell>
          <cell r="Z645">
            <v>1</v>
          </cell>
          <cell r="AA645">
            <v>1</v>
          </cell>
          <cell r="AB645">
            <v>1</v>
          </cell>
          <cell r="AC645">
            <v>1</v>
          </cell>
          <cell r="AD645">
            <v>1</v>
          </cell>
          <cell r="AE645">
            <v>1</v>
          </cell>
          <cell r="AF645">
            <v>1</v>
          </cell>
          <cell r="AG645">
            <v>1</v>
          </cell>
          <cell r="AH645">
            <v>1</v>
          </cell>
          <cell r="AI645">
            <v>1</v>
          </cell>
          <cell r="AJ645">
            <v>1</v>
          </cell>
          <cell r="AK645">
            <v>1</v>
          </cell>
          <cell r="AL645">
            <v>1</v>
          </cell>
          <cell r="AM645">
            <v>1</v>
          </cell>
          <cell r="AO645">
            <v>1</v>
          </cell>
          <cell r="AT645">
            <v>1</v>
          </cell>
          <cell r="AU645">
            <v>1</v>
          </cell>
          <cell r="AV645">
            <v>1</v>
          </cell>
          <cell r="AW645">
            <v>1</v>
          </cell>
          <cell r="AY645">
            <v>1</v>
          </cell>
          <cell r="AZ645">
            <v>1</v>
          </cell>
        </row>
        <row r="646">
          <cell r="A646" t="str">
            <v>5906305-1</v>
          </cell>
          <cell r="B646" t="str">
            <v xml:space="preserve"> ｶﾞｲﾄﾞ ｱﾂｼ-,ﾌﾛﾝﾄ M25</v>
          </cell>
          <cell r="Z646">
            <v>1</v>
          </cell>
          <cell r="AA646">
            <v>1</v>
          </cell>
          <cell r="AB646">
            <v>1</v>
          </cell>
          <cell r="AC646">
            <v>1</v>
          </cell>
          <cell r="AD646">
            <v>1</v>
          </cell>
          <cell r="AE646">
            <v>1</v>
          </cell>
          <cell r="AF646">
            <v>1</v>
          </cell>
          <cell r="AG646">
            <v>1</v>
          </cell>
          <cell r="AH646">
            <v>1</v>
          </cell>
          <cell r="AI646">
            <v>1</v>
          </cell>
          <cell r="AJ646">
            <v>1</v>
          </cell>
          <cell r="AK646">
            <v>1</v>
          </cell>
          <cell r="AL646">
            <v>1</v>
          </cell>
          <cell r="AM646">
            <v>1</v>
          </cell>
          <cell r="AO646">
            <v>1</v>
          </cell>
          <cell r="AT646">
            <v>1</v>
          </cell>
          <cell r="AU646">
            <v>1</v>
          </cell>
          <cell r="AV646">
            <v>1</v>
          </cell>
          <cell r="AW646">
            <v>1</v>
          </cell>
          <cell r="AX646">
            <v>1</v>
          </cell>
          <cell r="AY646">
            <v>1</v>
          </cell>
          <cell r="AZ646">
            <v>1</v>
          </cell>
        </row>
        <row r="647">
          <cell r="A647" t="str">
            <v>5906307-8</v>
          </cell>
          <cell r="B647" t="str">
            <v xml:space="preserve"> ﾘﾝｸ ｱﾂｼ-,ｻﾌﾟﾗｲ M310</v>
          </cell>
          <cell r="Z647">
            <v>1</v>
          </cell>
          <cell r="AA647">
            <v>1</v>
          </cell>
          <cell r="AB647">
            <v>1</v>
          </cell>
          <cell r="AC647">
            <v>1</v>
          </cell>
          <cell r="AD647">
            <v>1</v>
          </cell>
          <cell r="AE647">
            <v>1</v>
          </cell>
          <cell r="AF647">
            <v>1</v>
          </cell>
          <cell r="AG647">
            <v>1</v>
          </cell>
          <cell r="AH647">
            <v>1</v>
          </cell>
          <cell r="AI647">
            <v>1</v>
          </cell>
          <cell r="AJ647">
            <v>1</v>
          </cell>
          <cell r="AK647">
            <v>1</v>
          </cell>
          <cell r="AL647">
            <v>1</v>
          </cell>
          <cell r="AM647">
            <v>1</v>
          </cell>
          <cell r="AO647">
            <v>1</v>
          </cell>
          <cell r="AT647">
            <v>1</v>
          </cell>
          <cell r="AU647">
            <v>1</v>
          </cell>
          <cell r="AV647">
            <v>1</v>
          </cell>
          <cell r="AW647">
            <v>1</v>
          </cell>
          <cell r="AY647">
            <v>1</v>
          </cell>
          <cell r="AZ647">
            <v>1</v>
          </cell>
        </row>
        <row r="648">
          <cell r="A648" t="str">
            <v>5906308-6</v>
          </cell>
          <cell r="B648" t="str">
            <v xml:space="preserve"> ｶﾞｲﾄﾞ ｱﾂｼ-,ｶﾂﾀ M310</v>
          </cell>
          <cell r="Z648">
            <v>1</v>
          </cell>
          <cell r="AA648">
            <v>1</v>
          </cell>
          <cell r="AB648">
            <v>1</v>
          </cell>
          <cell r="AC648">
            <v>1</v>
          </cell>
          <cell r="AD648">
            <v>1</v>
          </cell>
          <cell r="AE648">
            <v>1</v>
          </cell>
          <cell r="AF648">
            <v>1</v>
          </cell>
          <cell r="AG648">
            <v>1</v>
          </cell>
          <cell r="AH648">
            <v>1</v>
          </cell>
          <cell r="AI648">
            <v>1</v>
          </cell>
          <cell r="AJ648">
            <v>1</v>
          </cell>
          <cell r="AK648">
            <v>1</v>
          </cell>
          <cell r="AL648">
            <v>1</v>
          </cell>
          <cell r="AM648">
            <v>1</v>
          </cell>
          <cell r="AO648">
            <v>1</v>
          </cell>
          <cell r="AT648">
            <v>1</v>
          </cell>
          <cell r="AU648">
            <v>1</v>
          </cell>
          <cell r="AV648">
            <v>1</v>
          </cell>
          <cell r="AW648">
            <v>1</v>
          </cell>
          <cell r="AY648">
            <v>1</v>
          </cell>
          <cell r="AZ648">
            <v>1</v>
          </cell>
        </row>
        <row r="649">
          <cell r="A649" t="str">
            <v>5906309-4</v>
          </cell>
          <cell r="B649" t="str">
            <v xml:space="preserve"> ﾘﾝｸ ｱﾂｼ-,ｻﾌﾟﾗｲ M310</v>
          </cell>
          <cell r="Z649">
            <v>1</v>
          </cell>
          <cell r="AA649">
            <v>1</v>
          </cell>
          <cell r="AB649">
            <v>1</v>
          </cell>
          <cell r="AC649">
            <v>1</v>
          </cell>
          <cell r="AD649">
            <v>1</v>
          </cell>
          <cell r="AE649">
            <v>1</v>
          </cell>
          <cell r="AF649">
            <v>1</v>
          </cell>
          <cell r="AG649">
            <v>1</v>
          </cell>
          <cell r="AH649">
            <v>1</v>
          </cell>
          <cell r="AI649">
            <v>1</v>
          </cell>
          <cell r="AJ649">
            <v>1</v>
          </cell>
          <cell r="AK649">
            <v>1</v>
          </cell>
          <cell r="AL649">
            <v>1</v>
          </cell>
          <cell r="AM649">
            <v>1</v>
          </cell>
          <cell r="AO649">
            <v>1</v>
          </cell>
          <cell r="AT649">
            <v>1</v>
          </cell>
          <cell r="AU649">
            <v>1</v>
          </cell>
          <cell r="AV649">
            <v>1</v>
          </cell>
          <cell r="AW649">
            <v>1</v>
          </cell>
          <cell r="AY649">
            <v>1</v>
          </cell>
          <cell r="AZ649">
            <v>1</v>
          </cell>
        </row>
        <row r="650">
          <cell r="A650" t="str">
            <v>5906310-8</v>
          </cell>
          <cell r="B650" t="str">
            <v xml:space="preserve"> ﾘﾝｸ ｱﾂｼ-,ｻﾌﾟﾗｲ M310</v>
          </cell>
          <cell r="Z650">
            <v>1</v>
          </cell>
          <cell r="AA650">
            <v>1</v>
          </cell>
          <cell r="AB650">
            <v>1</v>
          </cell>
          <cell r="AC650">
            <v>1</v>
          </cell>
          <cell r="AD650">
            <v>1</v>
          </cell>
          <cell r="AE650">
            <v>1</v>
          </cell>
          <cell r="AF650">
            <v>1</v>
          </cell>
          <cell r="AG650">
            <v>1</v>
          </cell>
          <cell r="AH650">
            <v>1</v>
          </cell>
          <cell r="AI650">
            <v>1</v>
          </cell>
          <cell r="AJ650">
            <v>1</v>
          </cell>
          <cell r="AK650">
            <v>1</v>
          </cell>
          <cell r="AL650">
            <v>1</v>
          </cell>
          <cell r="AM650">
            <v>1</v>
          </cell>
          <cell r="AO650">
            <v>1</v>
          </cell>
          <cell r="AT650">
            <v>1</v>
          </cell>
          <cell r="AU650">
            <v>1</v>
          </cell>
          <cell r="AV650">
            <v>1</v>
          </cell>
          <cell r="AW650">
            <v>1</v>
          </cell>
          <cell r="AY650">
            <v>1</v>
          </cell>
          <cell r="AZ650">
            <v>1</v>
          </cell>
        </row>
        <row r="651">
          <cell r="A651" t="str">
            <v>5906311-6</v>
          </cell>
          <cell r="B651" t="str">
            <v xml:space="preserve"> ﾍﾞ-ｽ ｱﾂｼ-,ﾚ-ﾙ M3111</v>
          </cell>
          <cell r="Z651">
            <v>1</v>
          </cell>
          <cell r="AA651">
            <v>1</v>
          </cell>
          <cell r="AB651">
            <v>1</v>
          </cell>
          <cell r="AC651">
            <v>1</v>
          </cell>
          <cell r="AD651">
            <v>1</v>
          </cell>
          <cell r="AE651">
            <v>1</v>
          </cell>
          <cell r="AF651">
            <v>1</v>
          </cell>
          <cell r="AG651">
            <v>1</v>
          </cell>
          <cell r="AH651">
            <v>1</v>
          </cell>
          <cell r="AI651">
            <v>1</v>
          </cell>
          <cell r="AJ651">
            <v>1</v>
          </cell>
          <cell r="AK651">
            <v>1</v>
          </cell>
          <cell r="AL651">
            <v>1</v>
          </cell>
          <cell r="AO651">
            <v>1</v>
          </cell>
          <cell r="AT651">
            <v>1</v>
          </cell>
          <cell r="AU651">
            <v>1</v>
          </cell>
          <cell r="AV651">
            <v>1</v>
          </cell>
          <cell r="AW651">
            <v>1</v>
          </cell>
          <cell r="AX651">
            <v>1</v>
          </cell>
          <cell r="AY651">
            <v>1</v>
          </cell>
          <cell r="AZ651">
            <v>1</v>
          </cell>
        </row>
        <row r="652">
          <cell r="A652" t="str">
            <v>5906312-4</v>
          </cell>
          <cell r="B652" t="str">
            <v xml:space="preserve"> ﾚﾊﾞ- ｱﾂｼ-,ﾛﾂｸ M3111</v>
          </cell>
          <cell r="Z652">
            <v>1</v>
          </cell>
          <cell r="AA652">
            <v>1</v>
          </cell>
          <cell r="AB652">
            <v>1</v>
          </cell>
          <cell r="AC652">
            <v>1</v>
          </cell>
          <cell r="AD652">
            <v>1</v>
          </cell>
          <cell r="AE652">
            <v>1</v>
          </cell>
          <cell r="AF652">
            <v>1</v>
          </cell>
          <cell r="AG652">
            <v>1</v>
          </cell>
          <cell r="AH652">
            <v>1</v>
          </cell>
          <cell r="AI652">
            <v>1</v>
          </cell>
          <cell r="AJ652">
            <v>1</v>
          </cell>
          <cell r="AK652">
            <v>1</v>
          </cell>
          <cell r="AL652">
            <v>1</v>
          </cell>
          <cell r="AO652">
            <v>1</v>
          </cell>
          <cell r="AT652">
            <v>1</v>
          </cell>
          <cell r="AU652">
            <v>1</v>
          </cell>
          <cell r="AV652">
            <v>1</v>
          </cell>
          <cell r="AW652">
            <v>1</v>
          </cell>
          <cell r="AX652">
            <v>1</v>
          </cell>
          <cell r="AY652">
            <v>1</v>
          </cell>
          <cell r="AZ652">
            <v>1</v>
          </cell>
        </row>
        <row r="653">
          <cell r="A653" t="str">
            <v>5906315-9</v>
          </cell>
          <cell r="B653" t="str">
            <v xml:space="preserve"> ﾌﾚ-ﾑ ｱﾂｼ-,ｶ-ﾄﾞ M310</v>
          </cell>
          <cell r="AB653">
            <v>1</v>
          </cell>
          <cell r="AC653">
            <v>1</v>
          </cell>
          <cell r="AD653">
            <v>1</v>
          </cell>
          <cell r="AE653">
            <v>1</v>
          </cell>
          <cell r="AH653">
            <v>1</v>
          </cell>
          <cell r="AI653">
            <v>1</v>
          </cell>
          <cell r="AJ653">
            <v>1</v>
          </cell>
          <cell r="AK653">
            <v>1</v>
          </cell>
          <cell r="AV653">
            <v>1</v>
          </cell>
          <cell r="AW653">
            <v>1</v>
          </cell>
          <cell r="AX653">
            <v>1</v>
          </cell>
          <cell r="AY653">
            <v>1</v>
          </cell>
        </row>
        <row r="654">
          <cell r="A654" t="str">
            <v>5906316-7</v>
          </cell>
          <cell r="B654" t="str">
            <v xml:space="preserve"> ﾌﾟﾚ-ﾄ ｱﾂｼ-,ｽﾗｲﾄﾞ M3</v>
          </cell>
          <cell r="AB654">
            <v>1</v>
          </cell>
          <cell r="AC654">
            <v>1</v>
          </cell>
          <cell r="AD654">
            <v>1</v>
          </cell>
          <cell r="AE654">
            <v>1</v>
          </cell>
          <cell r="AH654">
            <v>1</v>
          </cell>
          <cell r="AI654">
            <v>1</v>
          </cell>
          <cell r="AJ654">
            <v>1</v>
          </cell>
          <cell r="AK654">
            <v>1</v>
          </cell>
          <cell r="AV654">
            <v>1</v>
          </cell>
          <cell r="AW654">
            <v>1</v>
          </cell>
          <cell r="AX654">
            <v>1</v>
          </cell>
          <cell r="AY654">
            <v>1</v>
          </cell>
        </row>
        <row r="655">
          <cell r="A655" t="str">
            <v>5906319-1</v>
          </cell>
          <cell r="B655" t="str">
            <v xml:space="preserve"> ﾌﾚ-ﾑ ｱﾂｼ-,ｽﾀﾂｶ M310</v>
          </cell>
          <cell r="AB655">
            <v>1</v>
          </cell>
          <cell r="AC655">
            <v>1</v>
          </cell>
          <cell r="AH655">
            <v>1</v>
          </cell>
          <cell r="AI655">
            <v>1</v>
          </cell>
          <cell r="AJ655">
            <v>1</v>
          </cell>
          <cell r="AK655">
            <v>1</v>
          </cell>
          <cell r="AV655">
            <v>1</v>
          </cell>
          <cell r="AW655">
            <v>1</v>
          </cell>
        </row>
        <row r="656">
          <cell r="A656" t="str">
            <v>5906320-5</v>
          </cell>
          <cell r="B656" t="str">
            <v xml:space="preserve"> ｶﾞｲﾄﾞ ｱﾂｼ-,ｶ-ﾄﾞ M31</v>
          </cell>
          <cell r="AB656">
            <v>1</v>
          </cell>
          <cell r="AC656">
            <v>1</v>
          </cell>
          <cell r="AH656">
            <v>1</v>
          </cell>
          <cell r="AI656">
            <v>1</v>
          </cell>
          <cell r="AJ656">
            <v>1</v>
          </cell>
          <cell r="AK656">
            <v>1</v>
          </cell>
          <cell r="AV656">
            <v>1</v>
          </cell>
          <cell r="AW656">
            <v>1</v>
          </cell>
        </row>
        <row r="657">
          <cell r="A657" t="str">
            <v>5906321-3</v>
          </cell>
          <cell r="B657" t="str">
            <v xml:space="preserve"> ﾌﾚ-ﾑ ｱﾂｼ-,ｽﾀﾂｶ M310</v>
          </cell>
          <cell r="AB657">
            <v>1</v>
          </cell>
          <cell r="AC657">
            <v>1</v>
          </cell>
          <cell r="AH657">
            <v>1</v>
          </cell>
          <cell r="AI657">
            <v>1</v>
          </cell>
          <cell r="AJ657">
            <v>1</v>
          </cell>
          <cell r="AK657">
            <v>1</v>
          </cell>
          <cell r="AV657">
            <v>1</v>
          </cell>
          <cell r="AW657">
            <v>1</v>
          </cell>
        </row>
        <row r="658">
          <cell r="A658" t="str">
            <v>5906322-1</v>
          </cell>
          <cell r="B658" t="str">
            <v xml:space="preserve"> ｶﾞｲﾄﾞ ｱﾂｼ-(SW84) M3</v>
          </cell>
          <cell r="AB658">
            <v>1</v>
          </cell>
          <cell r="AC658">
            <v>1</v>
          </cell>
          <cell r="AH658">
            <v>1</v>
          </cell>
          <cell r="AI658">
            <v>1</v>
          </cell>
          <cell r="AJ658">
            <v>1</v>
          </cell>
          <cell r="AK658">
            <v>1</v>
          </cell>
          <cell r="AV658">
            <v>1</v>
          </cell>
          <cell r="AW658">
            <v>1</v>
          </cell>
        </row>
        <row r="659">
          <cell r="A659" t="str">
            <v>5906323-0</v>
          </cell>
          <cell r="B659" t="str">
            <v xml:space="preserve"> ﾌﾟﾂｼﾔ ｱﾂｼ-,ｶ-ﾄﾞ M31</v>
          </cell>
          <cell r="AB659">
            <v>1</v>
          </cell>
          <cell r="AC659">
            <v>1</v>
          </cell>
          <cell r="AH659">
            <v>1</v>
          </cell>
          <cell r="AI659">
            <v>1</v>
          </cell>
          <cell r="AJ659">
            <v>1</v>
          </cell>
          <cell r="AK659">
            <v>1</v>
          </cell>
          <cell r="AV659">
            <v>1</v>
          </cell>
          <cell r="AW659">
            <v>1</v>
          </cell>
        </row>
        <row r="660">
          <cell r="A660" t="str">
            <v>5906324-8</v>
          </cell>
          <cell r="B660" t="str">
            <v xml:space="preserve"> ｶﾞｲﾄﾞ ｱﾂｼ-(SW85) M3</v>
          </cell>
          <cell r="AB660">
            <v>1</v>
          </cell>
          <cell r="AC660">
            <v>1</v>
          </cell>
          <cell r="AH660">
            <v>1</v>
          </cell>
          <cell r="AI660">
            <v>1</v>
          </cell>
          <cell r="AJ660">
            <v>1</v>
          </cell>
          <cell r="AK660">
            <v>1</v>
          </cell>
          <cell r="AV660">
            <v>1</v>
          </cell>
          <cell r="AW660">
            <v>1</v>
          </cell>
        </row>
        <row r="661">
          <cell r="A661" t="str">
            <v>5906325-6</v>
          </cell>
          <cell r="B661" t="str">
            <v xml:space="preserve"> ﾚﾊﾞ- ｱﾂｼ-,ﾁﾙﾄ M3104</v>
          </cell>
          <cell r="AB661">
            <v>1</v>
          </cell>
          <cell r="AC661">
            <v>1</v>
          </cell>
          <cell r="AH661">
            <v>1</v>
          </cell>
          <cell r="AI661">
            <v>1</v>
          </cell>
          <cell r="AJ661">
            <v>1</v>
          </cell>
          <cell r="AK661">
            <v>1</v>
          </cell>
          <cell r="AV661">
            <v>1</v>
          </cell>
          <cell r="AW661">
            <v>1</v>
          </cell>
        </row>
        <row r="662">
          <cell r="A662" t="str">
            <v>5906326-4</v>
          </cell>
          <cell r="B662" t="str">
            <v xml:space="preserve"> ﾚﾊﾞ- ｱﾂｼ-,SW83 M310</v>
          </cell>
          <cell r="E662">
            <v>3</v>
          </cell>
          <cell r="F662">
            <v>2</v>
          </cell>
          <cell r="K662">
            <v>3</v>
          </cell>
          <cell r="P662">
            <v>2</v>
          </cell>
          <cell r="S662">
            <v>2</v>
          </cell>
          <cell r="AB662">
            <v>1</v>
          </cell>
          <cell r="AC662">
            <v>1</v>
          </cell>
          <cell r="AH662">
            <v>1</v>
          </cell>
          <cell r="AI662">
            <v>1</v>
          </cell>
          <cell r="AJ662">
            <v>1</v>
          </cell>
          <cell r="AK662">
            <v>1</v>
          </cell>
          <cell r="AN662">
            <v>1</v>
          </cell>
          <cell r="AV662">
            <v>1</v>
          </cell>
          <cell r="AW662">
            <v>1</v>
          </cell>
          <cell r="BA662">
            <v>2</v>
          </cell>
        </row>
        <row r="663">
          <cell r="A663" t="str">
            <v>5906327-2</v>
          </cell>
          <cell r="B663" t="str">
            <v xml:space="preserve"> ﾛﾂｸ ｱﾂｼ-,ﾁﾙﾄ M3104O</v>
          </cell>
          <cell r="E663">
            <v>3</v>
          </cell>
          <cell r="F663">
            <v>2</v>
          </cell>
          <cell r="K663">
            <v>3</v>
          </cell>
          <cell r="P663">
            <v>2</v>
          </cell>
          <cell r="S663">
            <v>2</v>
          </cell>
          <cell r="AB663">
            <v>1</v>
          </cell>
          <cell r="AC663">
            <v>1</v>
          </cell>
          <cell r="AH663">
            <v>1</v>
          </cell>
          <cell r="AI663">
            <v>1</v>
          </cell>
          <cell r="AJ663">
            <v>1</v>
          </cell>
          <cell r="AK663">
            <v>1</v>
          </cell>
          <cell r="AN663">
            <v>1</v>
          </cell>
          <cell r="AV663">
            <v>1</v>
          </cell>
          <cell r="AW663">
            <v>1</v>
          </cell>
          <cell r="BA663">
            <v>2</v>
          </cell>
        </row>
        <row r="664">
          <cell r="A664" t="str">
            <v>5906328-0</v>
          </cell>
          <cell r="B664" t="str">
            <v xml:space="preserve"> ﾌﾞﾗｹﾂﾄ ｱﾂｼ-,ﾁﾙﾄ M31</v>
          </cell>
          <cell r="AB664">
            <v>1</v>
          </cell>
          <cell r="AC664">
            <v>1</v>
          </cell>
          <cell r="AH664">
            <v>1</v>
          </cell>
          <cell r="AI664">
            <v>1</v>
          </cell>
          <cell r="AJ664">
            <v>1</v>
          </cell>
          <cell r="AK664">
            <v>1</v>
          </cell>
          <cell r="AV664">
            <v>1</v>
          </cell>
          <cell r="AW664">
            <v>1</v>
          </cell>
        </row>
        <row r="665">
          <cell r="A665" t="str">
            <v>5906330-2</v>
          </cell>
          <cell r="B665" t="str">
            <v xml:space="preserve"> ﾌﾞﾗｹﾂﾄ ｱﾂｼ-,ｴﾝﾄﾞM31</v>
          </cell>
          <cell r="AB665">
            <v>1</v>
          </cell>
          <cell r="AC665">
            <v>1</v>
          </cell>
          <cell r="AH665">
            <v>1</v>
          </cell>
          <cell r="AI665">
            <v>1</v>
          </cell>
          <cell r="AJ665">
            <v>1</v>
          </cell>
          <cell r="AK665">
            <v>1</v>
          </cell>
          <cell r="AV665">
            <v>1</v>
          </cell>
          <cell r="AW665">
            <v>1</v>
          </cell>
        </row>
        <row r="666">
          <cell r="A666" t="str">
            <v>5906331-0</v>
          </cell>
          <cell r="B666" t="str">
            <v xml:space="preserve"> ﾌﾞﾗｹﾂﾄ ｱﾂｼ-,ﾘﾝｸ M31</v>
          </cell>
          <cell r="AP666">
            <v>2</v>
          </cell>
          <cell r="AQ666">
            <v>2</v>
          </cell>
          <cell r="AR666">
            <v>2</v>
          </cell>
          <cell r="AS666">
            <v>2</v>
          </cell>
        </row>
        <row r="667">
          <cell r="A667" t="str">
            <v>5906332-9</v>
          </cell>
          <cell r="B667" t="str">
            <v xml:space="preserve"> ﾌﾞﾗｹﾂﾄ ｱﾂｼ-,ﾊﾟﾙｽ M3</v>
          </cell>
          <cell r="AP667">
            <v>2</v>
          </cell>
          <cell r="AQ667">
            <v>2</v>
          </cell>
          <cell r="AR667">
            <v>2</v>
          </cell>
          <cell r="AS667">
            <v>2</v>
          </cell>
        </row>
        <row r="668">
          <cell r="A668" t="str">
            <v>5906357-4</v>
          </cell>
          <cell r="B668" t="str">
            <v xml:space="preserve"> ﾌﾞﾗｹﾂﾄ ｱﾂｼ-,ｲﾝﾚﾂﾄ M</v>
          </cell>
          <cell r="Z668">
            <v>1</v>
          </cell>
          <cell r="AA668">
            <v>1</v>
          </cell>
          <cell r="AB668">
            <v>1</v>
          </cell>
          <cell r="AC668">
            <v>1</v>
          </cell>
          <cell r="AD668">
            <v>1</v>
          </cell>
          <cell r="AE668">
            <v>1</v>
          </cell>
          <cell r="AF668">
            <v>1</v>
          </cell>
          <cell r="AG668">
            <v>1</v>
          </cell>
          <cell r="AH668">
            <v>1</v>
          </cell>
          <cell r="AI668">
            <v>1</v>
          </cell>
          <cell r="AJ668">
            <v>1</v>
          </cell>
          <cell r="AK668">
            <v>1</v>
          </cell>
          <cell r="AL668">
            <v>1</v>
          </cell>
          <cell r="AM668">
            <v>1</v>
          </cell>
          <cell r="AO668">
            <v>1</v>
          </cell>
          <cell r="AT668">
            <v>1</v>
          </cell>
          <cell r="AU668">
            <v>1</v>
          </cell>
          <cell r="AV668">
            <v>1</v>
          </cell>
          <cell r="AW668">
            <v>1</v>
          </cell>
          <cell r="AY668">
            <v>1</v>
          </cell>
          <cell r="AZ668">
            <v>1</v>
          </cell>
        </row>
        <row r="669">
          <cell r="A669" t="str">
            <v>5906358-2</v>
          </cell>
          <cell r="B669" t="str">
            <v xml:space="preserve"> ﾌﾞﾗｹﾂﾄ ｱﾂｼ-,ｲﾝﾚﾂﾄ M</v>
          </cell>
          <cell r="Z669">
            <v>1</v>
          </cell>
          <cell r="AA669">
            <v>1</v>
          </cell>
          <cell r="AB669">
            <v>1</v>
          </cell>
          <cell r="AC669">
            <v>1</v>
          </cell>
          <cell r="AD669">
            <v>1</v>
          </cell>
          <cell r="AE669">
            <v>1</v>
          </cell>
          <cell r="AF669">
            <v>1</v>
          </cell>
          <cell r="AG669">
            <v>1</v>
          </cell>
          <cell r="AH669">
            <v>1</v>
          </cell>
          <cell r="AI669">
            <v>1</v>
          </cell>
          <cell r="AJ669">
            <v>1</v>
          </cell>
          <cell r="AK669">
            <v>1</v>
          </cell>
          <cell r="AL669">
            <v>1</v>
          </cell>
          <cell r="AM669">
            <v>1</v>
          </cell>
          <cell r="AO669">
            <v>1</v>
          </cell>
          <cell r="AT669">
            <v>1</v>
          </cell>
          <cell r="AU669">
            <v>1</v>
          </cell>
          <cell r="AV669">
            <v>1</v>
          </cell>
          <cell r="AW669">
            <v>1</v>
          </cell>
          <cell r="AY669">
            <v>1</v>
          </cell>
          <cell r="AZ669">
            <v>1</v>
          </cell>
        </row>
        <row r="670">
          <cell r="A670" t="str">
            <v>5908970-0</v>
          </cell>
          <cell r="B670" t="str">
            <v xml:space="preserve"> ｶ-ﾄﾞ ﾘ-ﾀﾞ MVFWAH-C5</v>
          </cell>
          <cell r="C670">
            <v>3</v>
          </cell>
          <cell r="E670">
            <v>3</v>
          </cell>
          <cell r="F670">
            <v>2</v>
          </cell>
          <cell r="G670">
            <v>3</v>
          </cell>
          <cell r="H670">
            <v>3</v>
          </cell>
          <cell r="I670">
            <v>3</v>
          </cell>
          <cell r="J670">
            <v>3</v>
          </cell>
          <cell r="K670">
            <v>3</v>
          </cell>
          <cell r="M670">
            <v>2</v>
          </cell>
          <cell r="N670">
            <v>2</v>
          </cell>
          <cell r="P670">
            <v>2</v>
          </cell>
          <cell r="Q670">
            <v>3</v>
          </cell>
          <cell r="Y670">
            <v>3</v>
          </cell>
          <cell r="Z670">
            <v>1</v>
          </cell>
          <cell r="AA670">
            <v>1</v>
          </cell>
          <cell r="AB670">
            <v>1</v>
          </cell>
          <cell r="AC670">
            <v>1</v>
          </cell>
          <cell r="AD670">
            <v>1</v>
          </cell>
          <cell r="AE670">
            <v>1</v>
          </cell>
          <cell r="AF670">
            <v>1</v>
          </cell>
          <cell r="AG670">
            <v>1</v>
          </cell>
          <cell r="AH670">
            <v>1</v>
          </cell>
          <cell r="AI670">
            <v>1</v>
          </cell>
          <cell r="AT670">
            <v>1</v>
          </cell>
          <cell r="AU670">
            <v>1</v>
          </cell>
          <cell r="AZ670">
            <v>1</v>
          </cell>
        </row>
        <row r="671">
          <cell r="A671" t="str">
            <v>5908971-9</v>
          </cell>
          <cell r="B671" t="str">
            <v xml:space="preserve"> ｶ-ﾄﾞﾘ-ﾀﾞ MVFWAJH-C5</v>
          </cell>
          <cell r="R671">
            <v>3</v>
          </cell>
          <cell r="W671">
            <v>2</v>
          </cell>
          <cell r="AJ671">
            <v>1</v>
          </cell>
          <cell r="AK671">
            <v>1</v>
          </cell>
          <cell r="AL671">
            <v>1</v>
          </cell>
          <cell r="AM671">
            <v>1</v>
          </cell>
          <cell r="AO671">
            <v>1</v>
          </cell>
          <cell r="AV671">
            <v>1</v>
          </cell>
          <cell r="AW671">
            <v>1</v>
          </cell>
          <cell r="AY671">
            <v>1</v>
          </cell>
        </row>
        <row r="672">
          <cell r="A672" t="str">
            <v>5925803-0</v>
          </cell>
          <cell r="B672" t="str">
            <v xml:space="preserve"> ﾌﾚ-ﾑ ｱﾂｼ-,ﾗｲﾄ(2) M3</v>
          </cell>
          <cell r="AT672">
            <v>1</v>
          </cell>
          <cell r="AU672">
            <v>1</v>
          </cell>
          <cell r="AZ672">
            <v>1</v>
          </cell>
        </row>
        <row r="673">
          <cell r="A673" t="str">
            <v>5925804-9</v>
          </cell>
          <cell r="B673" t="str">
            <v xml:space="preserve"> ﾍﾞ-ｽ ｱﾂｼ-,ｶ-ﾄﾞ M310</v>
          </cell>
          <cell r="AT673">
            <v>1</v>
          </cell>
          <cell r="AU673">
            <v>1</v>
          </cell>
          <cell r="AZ673">
            <v>1</v>
          </cell>
        </row>
        <row r="674">
          <cell r="A674" t="str">
            <v>5925908-8</v>
          </cell>
          <cell r="B674" t="str">
            <v xml:space="preserve"> ﾌﾚ-ﾑ ｱﾂｼ-,ｶ-ﾄﾞ M310</v>
          </cell>
          <cell r="AU674">
            <v>1</v>
          </cell>
          <cell r="AZ674">
            <v>1</v>
          </cell>
        </row>
        <row r="675">
          <cell r="A675" t="str">
            <v>5926160-0</v>
          </cell>
          <cell r="B675" t="str">
            <v xml:space="preserve"> PCB ﾕﾆﾂﾄ M2671P</v>
          </cell>
          <cell r="Z675">
            <v>1</v>
          </cell>
          <cell r="AA675">
            <v>1</v>
          </cell>
          <cell r="AB675">
            <v>1</v>
          </cell>
          <cell r="AC675">
            <v>1</v>
          </cell>
          <cell r="AD675">
            <v>1</v>
          </cell>
          <cell r="AE675">
            <v>1</v>
          </cell>
          <cell r="AF675">
            <v>1</v>
          </cell>
          <cell r="AG675">
            <v>1</v>
          </cell>
          <cell r="AH675">
            <v>1</v>
          </cell>
          <cell r="AI675">
            <v>1</v>
          </cell>
          <cell r="AJ675">
            <v>1</v>
          </cell>
          <cell r="AK675">
            <v>1</v>
          </cell>
          <cell r="AL675">
            <v>1</v>
          </cell>
          <cell r="AO675">
            <v>1</v>
          </cell>
          <cell r="AT675">
            <v>1</v>
          </cell>
          <cell r="AU675">
            <v>1</v>
          </cell>
          <cell r="AV675">
            <v>1</v>
          </cell>
          <cell r="AW675">
            <v>1</v>
          </cell>
          <cell r="AX675">
            <v>1</v>
          </cell>
          <cell r="AY675">
            <v>1</v>
          </cell>
          <cell r="AZ675">
            <v>1</v>
          </cell>
        </row>
        <row r="676">
          <cell r="A676" t="str">
            <v>5926161-9</v>
          </cell>
          <cell r="B676" t="str">
            <v xml:space="preserve"> PCB ﾕﾆﾂﾄ M2672P</v>
          </cell>
          <cell r="AP676">
            <v>1</v>
          </cell>
          <cell r="AQ676">
            <v>1</v>
          </cell>
          <cell r="AR676">
            <v>1</v>
          </cell>
          <cell r="AS676">
            <v>1</v>
          </cell>
        </row>
        <row r="677">
          <cell r="A677" t="str">
            <v>5926304-2</v>
          </cell>
          <cell r="B677" t="str">
            <v xml:space="preserve"> ﾛ-ﾗ ｱﾂｼ-,ﾌﾟﾗﾃﾝ M310</v>
          </cell>
          <cell r="Z677">
            <v>1</v>
          </cell>
          <cell r="AA677">
            <v>1</v>
          </cell>
          <cell r="AB677">
            <v>1</v>
          </cell>
          <cell r="AC677">
            <v>1</v>
          </cell>
          <cell r="AD677">
            <v>1</v>
          </cell>
          <cell r="AE677">
            <v>1</v>
          </cell>
          <cell r="AF677">
            <v>1</v>
          </cell>
          <cell r="AG677">
            <v>1</v>
          </cell>
          <cell r="AH677">
            <v>1</v>
          </cell>
          <cell r="AI677">
            <v>1</v>
          </cell>
          <cell r="AJ677">
            <v>1</v>
          </cell>
          <cell r="AK677">
            <v>1</v>
          </cell>
          <cell r="AL677">
            <v>1</v>
          </cell>
          <cell r="AM677">
            <v>1</v>
          </cell>
          <cell r="AO677">
            <v>1</v>
          </cell>
          <cell r="AV677">
            <v>1</v>
          </cell>
          <cell r="AW677">
            <v>1</v>
          </cell>
          <cell r="AY677">
            <v>1</v>
          </cell>
        </row>
        <row r="678">
          <cell r="A678" t="str">
            <v>5926305-0</v>
          </cell>
          <cell r="B678" t="str">
            <v xml:space="preserve"> ﾛ-ﾗ ｱﾂｼ- M3108-1</v>
          </cell>
          <cell r="AP678">
            <v>2</v>
          </cell>
          <cell r="AQ678">
            <v>2</v>
          </cell>
          <cell r="AR678">
            <v>2</v>
          </cell>
          <cell r="AS678">
            <v>2</v>
          </cell>
        </row>
        <row r="679">
          <cell r="A679" t="str">
            <v>5926307-7</v>
          </cell>
          <cell r="B679" t="str">
            <v xml:space="preserve"> ﾛ-ﾗ ｱﾂｼ-(D28) M3104</v>
          </cell>
          <cell r="Z679">
            <v>1</v>
          </cell>
          <cell r="AA679">
            <v>1</v>
          </cell>
          <cell r="AB679">
            <v>1</v>
          </cell>
          <cell r="AC679">
            <v>1</v>
          </cell>
          <cell r="AD679">
            <v>1</v>
          </cell>
          <cell r="AE679">
            <v>1</v>
          </cell>
          <cell r="AF679">
            <v>1</v>
          </cell>
          <cell r="AG679">
            <v>1</v>
          </cell>
          <cell r="AH679">
            <v>1</v>
          </cell>
          <cell r="AI679">
            <v>1</v>
          </cell>
          <cell r="AJ679">
            <v>1</v>
          </cell>
          <cell r="AK679">
            <v>1</v>
          </cell>
          <cell r="AL679">
            <v>1</v>
          </cell>
          <cell r="AM679">
            <v>1</v>
          </cell>
          <cell r="AO679">
            <v>1</v>
          </cell>
          <cell r="AT679">
            <v>1</v>
          </cell>
          <cell r="AU679">
            <v>1</v>
          </cell>
          <cell r="AV679">
            <v>1</v>
          </cell>
          <cell r="AW679">
            <v>1</v>
          </cell>
          <cell r="AY679">
            <v>1</v>
          </cell>
          <cell r="AZ679">
            <v>1</v>
          </cell>
        </row>
        <row r="680">
          <cell r="A680" t="str">
            <v>5977865-4</v>
          </cell>
          <cell r="B680" t="str">
            <v xml:space="preserve"> ﾗﾂﾁ ｱﾂｼ-,ﾛ-ﾙ M3108-</v>
          </cell>
          <cell r="D680">
            <v>6</v>
          </cell>
          <cell r="L680">
            <v>6</v>
          </cell>
          <cell r="O680">
            <v>4</v>
          </cell>
          <cell r="U680">
            <v>4</v>
          </cell>
          <cell r="V680">
            <v>4</v>
          </cell>
          <cell r="X680">
            <v>4</v>
          </cell>
          <cell r="AP680">
            <v>2</v>
          </cell>
          <cell r="AQ680">
            <v>2</v>
          </cell>
          <cell r="AR680">
            <v>2</v>
          </cell>
          <cell r="AS680">
            <v>2</v>
          </cell>
        </row>
        <row r="681">
          <cell r="A681" t="str">
            <v>6402863-9</v>
          </cell>
          <cell r="B681" t="str">
            <v xml:space="preserve"> ﾌﾟﾚ-ﾄ(SL81) M2504C-</v>
          </cell>
          <cell r="E681">
            <v>3</v>
          </cell>
          <cell r="F681">
            <v>2</v>
          </cell>
          <cell r="K681">
            <v>3</v>
          </cell>
          <cell r="P681">
            <v>2</v>
          </cell>
          <cell r="S681">
            <v>2</v>
          </cell>
          <cell r="AN681">
            <v>1</v>
          </cell>
          <cell r="BA681">
            <v>2</v>
          </cell>
        </row>
        <row r="682">
          <cell r="A682" t="str">
            <v>6402864-7</v>
          </cell>
          <cell r="B682" t="str">
            <v xml:space="preserve"> ﾋﾟﾝ,ｱｼﾞﾔｽﾄ(SL81) M2</v>
          </cell>
          <cell r="E682">
            <v>3</v>
          </cell>
          <cell r="F682">
            <v>2</v>
          </cell>
          <cell r="K682">
            <v>3</v>
          </cell>
          <cell r="P682">
            <v>2</v>
          </cell>
          <cell r="S682">
            <v>2</v>
          </cell>
          <cell r="AB682">
            <v>1</v>
          </cell>
          <cell r="AC682">
            <v>1</v>
          </cell>
          <cell r="AH682">
            <v>1</v>
          </cell>
          <cell r="AI682">
            <v>1</v>
          </cell>
          <cell r="AJ682">
            <v>1</v>
          </cell>
          <cell r="AK682">
            <v>1</v>
          </cell>
          <cell r="AN682">
            <v>1</v>
          </cell>
          <cell r="AV682">
            <v>1</v>
          </cell>
          <cell r="AW682">
            <v>1</v>
          </cell>
          <cell r="BA682">
            <v>2</v>
          </cell>
        </row>
        <row r="683">
          <cell r="A683" t="str">
            <v>6402869-8</v>
          </cell>
          <cell r="B683" t="str">
            <v xml:space="preserve"> ﾋﾟﾝ,ﾛ-ﾗ M2504C-3</v>
          </cell>
          <cell r="E683">
            <v>3</v>
          </cell>
          <cell r="F683">
            <v>2</v>
          </cell>
          <cell r="K683">
            <v>3</v>
          </cell>
          <cell r="P683">
            <v>2</v>
          </cell>
          <cell r="S683">
            <v>2</v>
          </cell>
          <cell r="AN683">
            <v>1</v>
          </cell>
          <cell r="BA683">
            <v>2</v>
          </cell>
        </row>
        <row r="684">
          <cell r="A684" t="str">
            <v>6402893-0</v>
          </cell>
          <cell r="B684" t="str">
            <v xml:space="preserve"> ｶﾊﾞ-,ｷﾞﾔ Z28 M2504C</v>
          </cell>
          <cell r="E684">
            <v>3</v>
          </cell>
          <cell r="F684">
            <v>2</v>
          </cell>
          <cell r="K684">
            <v>3</v>
          </cell>
          <cell r="P684">
            <v>2</v>
          </cell>
          <cell r="S684">
            <v>2</v>
          </cell>
          <cell r="AN684">
            <v>1</v>
          </cell>
          <cell r="BA684">
            <v>2</v>
          </cell>
        </row>
        <row r="685">
          <cell r="A685" t="str">
            <v>6402916-3</v>
          </cell>
          <cell r="B685" t="str">
            <v xml:space="preserve"> ｶﾞｲﾄﾞ,ｶ-ﾄﾞ(F) M2504</v>
          </cell>
          <cell r="F685">
            <v>2</v>
          </cell>
          <cell r="P685">
            <v>2</v>
          </cell>
          <cell r="AC685">
            <v>1</v>
          </cell>
          <cell r="AI685">
            <v>1</v>
          </cell>
          <cell r="AK685">
            <v>1</v>
          </cell>
          <cell r="AW685">
            <v>1</v>
          </cell>
        </row>
        <row r="686">
          <cell r="A686" t="str">
            <v>6402917-1</v>
          </cell>
          <cell r="B686" t="str">
            <v xml:space="preserve"> ﾄﾂﾃ,ﾌﾟﾂｼﾔ M2504C-3</v>
          </cell>
          <cell r="E686">
            <v>3</v>
          </cell>
          <cell r="F686">
            <v>2</v>
          </cell>
          <cell r="K686">
            <v>3</v>
          </cell>
          <cell r="P686">
            <v>2</v>
          </cell>
          <cell r="S686">
            <v>2</v>
          </cell>
          <cell r="AN686">
            <v>1</v>
          </cell>
          <cell r="BA686">
            <v>2</v>
          </cell>
        </row>
        <row r="687">
          <cell r="A687" t="str">
            <v>6402923-6</v>
          </cell>
          <cell r="B687" t="str">
            <v xml:space="preserve"> ｶﾞｲﾄﾞ,ｽﾗｲﾀﾞ M2504E-</v>
          </cell>
          <cell r="E687">
            <v>3</v>
          </cell>
          <cell r="F687">
            <v>2</v>
          </cell>
          <cell r="G687">
            <v>3</v>
          </cell>
          <cell r="H687">
            <v>3</v>
          </cell>
          <cell r="K687">
            <v>3</v>
          </cell>
          <cell r="P687">
            <v>2</v>
          </cell>
          <cell r="S687">
            <v>2</v>
          </cell>
          <cell r="AB687">
            <v>1</v>
          </cell>
          <cell r="AC687">
            <v>1</v>
          </cell>
          <cell r="AD687">
            <v>1</v>
          </cell>
          <cell r="AE687">
            <v>1</v>
          </cell>
          <cell r="AH687">
            <v>1</v>
          </cell>
          <cell r="AI687">
            <v>1</v>
          </cell>
          <cell r="AJ687">
            <v>1</v>
          </cell>
          <cell r="AK687">
            <v>1</v>
          </cell>
          <cell r="AN687">
            <v>1</v>
          </cell>
          <cell r="AV687">
            <v>1</v>
          </cell>
          <cell r="AW687">
            <v>1</v>
          </cell>
          <cell r="AX687">
            <v>1</v>
          </cell>
          <cell r="AY687">
            <v>1</v>
          </cell>
          <cell r="BA687">
            <v>2</v>
          </cell>
        </row>
        <row r="688">
          <cell r="A688" t="str">
            <v>6402924-4</v>
          </cell>
          <cell r="B688" t="str">
            <v xml:space="preserve"> ｶﾊﾞ-,PVC M2504C-3</v>
          </cell>
          <cell r="E688">
            <v>3</v>
          </cell>
          <cell r="F688">
            <v>2</v>
          </cell>
          <cell r="K688">
            <v>3</v>
          </cell>
          <cell r="P688">
            <v>2</v>
          </cell>
          <cell r="S688">
            <v>2</v>
          </cell>
          <cell r="AB688">
            <v>1</v>
          </cell>
          <cell r="AC688">
            <v>1</v>
          </cell>
          <cell r="AH688">
            <v>1</v>
          </cell>
          <cell r="AI688">
            <v>1</v>
          </cell>
          <cell r="AJ688">
            <v>1</v>
          </cell>
          <cell r="AK688">
            <v>1</v>
          </cell>
          <cell r="AN688">
            <v>1</v>
          </cell>
          <cell r="AV688">
            <v>1</v>
          </cell>
          <cell r="AW688">
            <v>1</v>
          </cell>
          <cell r="BA688">
            <v>2</v>
          </cell>
        </row>
        <row r="689">
          <cell r="A689" t="str">
            <v>6402925-2</v>
          </cell>
          <cell r="B689" t="str">
            <v>ｶﾊﾞ-,ｹ-ﾌﾞﾙ PCB M2504</v>
          </cell>
          <cell r="E689">
            <v>3</v>
          </cell>
          <cell r="F689">
            <v>2</v>
          </cell>
          <cell r="G689">
            <v>3</v>
          </cell>
          <cell r="H689">
            <v>3</v>
          </cell>
          <cell r="K689">
            <v>3</v>
          </cell>
          <cell r="P689">
            <v>2</v>
          </cell>
          <cell r="S689">
            <v>2</v>
          </cell>
          <cell r="AN689">
            <v>1</v>
          </cell>
          <cell r="BA689">
            <v>2</v>
          </cell>
        </row>
        <row r="690">
          <cell r="A690" t="str">
            <v>6402944-9</v>
          </cell>
          <cell r="B690" t="str">
            <v xml:space="preserve"> ｼﾔﾌﾄ,ﾊﾟﾙｽ M2508-1</v>
          </cell>
          <cell r="D690">
            <v>6</v>
          </cell>
          <cell r="L690">
            <v>6</v>
          </cell>
          <cell r="O690">
            <v>4</v>
          </cell>
          <cell r="U690">
            <v>4</v>
          </cell>
          <cell r="V690">
            <v>4</v>
          </cell>
          <cell r="X690">
            <v>4</v>
          </cell>
          <cell r="AP690">
            <v>2</v>
          </cell>
          <cell r="AQ690">
            <v>2</v>
          </cell>
          <cell r="AR690">
            <v>2</v>
          </cell>
          <cell r="AS690">
            <v>2</v>
          </cell>
        </row>
        <row r="691">
          <cell r="A691" t="str">
            <v>6402948-1</v>
          </cell>
          <cell r="B691" t="str">
            <v xml:space="preserve"> ｽﾍﾟ-ｻ,ﾊﾟﾙｽ M2508-1</v>
          </cell>
          <cell r="D691">
            <v>6</v>
          </cell>
          <cell r="L691">
            <v>6</v>
          </cell>
          <cell r="O691">
            <v>4</v>
          </cell>
          <cell r="U691">
            <v>4</v>
          </cell>
          <cell r="V691">
            <v>4</v>
          </cell>
          <cell r="X691">
            <v>4</v>
          </cell>
          <cell r="AP691">
            <v>2</v>
          </cell>
          <cell r="AQ691">
            <v>2</v>
          </cell>
          <cell r="AR691">
            <v>2</v>
          </cell>
          <cell r="AS691">
            <v>2</v>
          </cell>
        </row>
        <row r="692">
          <cell r="A692" t="str">
            <v>6402949-0</v>
          </cell>
          <cell r="B692" t="str">
            <v xml:space="preserve"> ｶﾊﾞ-,ｺﾈｸﾀ ﾍﾂﾄﾞ M250</v>
          </cell>
          <cell r="E692">
            <v>3</v>
          </cell>
          <cell r="F692">
            <v>2</v>
          </cell>
          <cell r="K692">
            <v>3</v>
          </cell>
          <cell r="P692">
            <v>2</v>
          </cell>
          <cell r="S692">
            <v>2</v>
          </cell>
          <cell r="AN692">
            <v>1</v>
          </cell>
          <cell r="BA692">
            <v>2</v>
          </cell>
        </row>
        <row r="693">
          <cell r="A693" t="str">
            <v>6402955-4</v>
          </cell>
          <cell r="B693" t="str">
            <v xml:space="preserve"> ｶﾞｲﾄﾞ,ｼﾔﾌﾄ ﾛﾂｸ M250</v>
          </cell>
          <cell r="E693">
            <v>3</v>
          </cell>
          <cell r="F693">
            <v>2</v>
          </cell>
          <cell r="K693">
            <v>3</v>
          </cell>
          <cell r="P693">
            <v>2</v>
          </cell>
          <cell r="S693">
            <v>2</v>
          </cell>
          <cell r="AN693">
            <v>1</v>
          </cell>
          <cell r="BA693">
            <v>2</v>
          </cell>
        </row>
        <row r="694">
          <cell r="A694" t="str">
            <v>6402960-0</v>
          </cell>
          <cell r="B694" t="str">
            <v xml:space="preserve"> ｶﾞｲﾄﾞ,ｼﾔﾌﾄ ﾛﾂｸ M250</v>
          </cell>
          <cell r="E694">
            <v>3</v>
          </cell>
          <cell r="F694">
            <v>2</v>
          </cell>
          <cell r="K694">
            <v>3</v>
          </cell>
          <cell r="P694">
            <v>2</v>
          </cell>
          <cell r="S694">
            <v>2</v>
          </cell>
          <cell r="AN694">
            <v>1</v>
          </cell>
          <cell r="BA694">
            <v>2</v>
          </cell>
        </row>
        <row r="695">
          <cell r="A695" t="str">
            <v>6402974-0</v>
          </cell>
          <cell r="B695" t="str">
            <v xml:space="preserve"> ﾋﾟﾝ,ｽﾄﾂﾊﾟ ﾚﾊﾞ- M250</v>
          </cell>
          <cell r="E695">
            <v>3</v>
          </cell>
          <cell r="K695">
            <v>3</v>
          </cell>
          <cell r="S695">
            <v>2</v>
          </cell>
          <cell r="AN695">
            <v>1</v>
          </cell>
          <cell r="BA695">
            <v>2</v>
          </cell>
        </row>
        <row r="696">
          <cell r="A696" t="str">
            <v>6403041-2</v>
          </cell>
          <cell r="B696" t="str">
            <v xml:space="preserve"> ﾒｲﾊﾞﾝ,ﾁﾕｳｲ M2504E-4</v>
          </cell>
          <cell r="E696">
            <v>3</v>
          </cell>
          <cell r="F696">
            <v>2</v>
          </cell>
          <cell r="G696">
            <v>3</v>
          </cell>
          <cell r="H696">
            <v>3</v>
          </cell>
          <cell r="K696">
            <v>3</v>
          </cell>
          <cell r="P696">
            <v>2</v>
          </cell>
          <cell r="S696">
            <v>2</v>
          </cell>
          <cell r="AB696">
            <v>1</v>
          </cell>
          <cell r="AC696">
            <v>1</v>
          </cell>
          <cell r="AD696">
            <v>1</v>
          </cell>
          <cell r="AE696">
            <v>1</v>
          </cell>
          <cell r="AH696">
            <v>1</v>
          </cell>
          <cell r="AI696">
            <v>1</v>
          </cell>
          <cell r="AJ696">
            <v>1</v>
          </cell>
          <cell r="AK696">
            <v>1</v>
          </cell>
          <cell r="AN696">
            <v>1</v>
          </cell>
          <cell r="AV696">
            <v>1</v>
          </cell>
          <cell r="AW696">
            <v>1</v>
          </cell>
          <cell r="AX696">
            <v>1</v>
          </cell>
          <cell r="AY696">
            <v>1</v>
          </cell>
          <cell r="BA696">
            <v>2</v>
          </cell>
        </row>
        <row r="697">
          <cell r="A697" t="str">
            <v>6403091-9</v>
          </cell>
          <cell r="B697" t="str">
            <v xml:space="preserve"> ﾌﾟﾚ-ﾄ,ﾘﾝｸ M2504C-3</v>
          </cell>
          <cell r="E697">
            <v>3</v>
          </cell>
          <cell r="F697">
            <v>2</v>
          </cell>
          <cell r="K697">
            <v>3</v>
          </cell>
          <cell r="P697">
            <v>2</v>
          </cell>
          <cell r="S697">
            <v>2</v>
          </cell>
          <cell r="AN697">
            <v>1</v>
          </cell>
          <cell r="BA697">
            <v>2</v>
          </cell>
        </row>
        <row r="698">
          <cell r="A698" t="str">
            <v>6404010-8</v>
          </cell>
          <cell r="B698" t="str">
            <v xml:space="preserve"> ﾒｲﾊﾞﾝ,ｿｳｻ M2504C-3</v>
          </cell>
          <cell r="E698">
            <v>3</v>
          </cell>
          <cell r="F698">
            <v>2</v>
          </cell>
          <cell r="K698">
            <v>3</v>
          </cell>
          <cell r="P698">
            <v>2</v>
          </cell>
          <cell r="S698">
            <v>2</v>
          </cell>
          <cell r="AB698">
            <v>1</v>
          </cell>
          <cell r="AC698">
            <v>1</v>
          </cell>
          <cell r="AH698">
            <v>1</v>
          </cell>
          <cell r="AI698">
            <v>1</v>
          </cell>
          <cell r="AJ698">
            <v>1</v>
          </cell>
          <cell r="AK698">
            <v>1</v>
          </cell>
          <cell r="AN698">
            <v>1</v>
          </cell>
          <cell r="AV698">
            <v>1</v>
          </cell>
          <cell r="AW698">
            <v>1</v>
          </cell>
          <cell r="BA698">
            <v>2</v>
          </cell>
        </row>
        <row r="699">
          <cell r="A699" t="str">
            <v>6404011-6</v>
          </cell>
          <cell r="B699" t="str">
            <v xml:space="preserve"> ﾒｲﾊﾞﾝ,ｿｳｻ M2504E-4</v>
          </cell>
          <cell r="E699">
            <v>3</v>
          </cell>
          <cell r="F699">
            <v>2</v>
          </cell>
          <cell r="G699">
            <v>3</v>
          </cell>
          <cell r="H699">
            <v>3</v>
          </cell>
          <cell r="K699">
            <v>3</v>
          </cell>
          <cell r="P699">
            <v>2</v>
          </cell>
          <cell r="S699">
            <v>2</v>
          </cell>
          <cell r="AB699">
            <v>1</v>
          </cell>
          <cell r="AC699">
            <v>1</v>
          </cell>
          <cell r="AD699">
            <v>1</v>
          </cell>
          <cell r="AE699">
            <v>1</v>
          </cell>
          <cell r="AH699">
            <v>1</v>
          </cell>
          <cell r="AI699">
            <v>1</v>
          </cell>
          <cell r="AJ699">
            <v>1</v>
          </cell>
          <cell r="AK699">
            <v>1</v>
          </cell>
          <cell r="AN699">
            <v>1</v>
          </cell>
          <cell r="AV699">
            <v>1</v>
          </cell>
          <cell r="AW699">
            <v>1</v>
          </cell>
          <cell r="AX699">
            <v>1</v>
          </cell>
          <cell r="AY699">
            <v>1</v>
          </cell>
          <cell r="BA699">
            <v>2</v>
          </cell>
        </row>
        <row r="700">
          <cell r="A700" t="str">
            <v>6404012-4</v>
          </cell>
          <cell r="B700" t="str">
            <v xml:space="preserve"> ﾒｲﾊﾞﾝ,ｾﾂﾄ M2508-1</v>
          </cell>
          <cell r="D700">
            <v>6</v>
          </cell>
          <cell r="L700">
            <v>6</v>
          </cell>
          <cell r="U700">
            <v>4</v>
          </cell>
          <cell r="V700">
            <v>4</v>
          </cell>
          <cell r="X700">
            <v>4</v>
          </cell>
          <cell r="AP700">
            <v>2</v>
          </cell>
          <cell r="AQ700">
            <v>2</v>
          </cell>
          <cell r="AR700">
            <v>2</v>
          </cell>
          <cell r="AS700">
            <v>2</v>
          </cell>
        </row>
        <row r="701">
          <cell r="A701" t="str">
            <v>6404013-2</v>
          </cell>
          <cell r="B701" t="str">
            <v xml:space="preserve"> ﾒｲﾊﾞﾝ,ｿｳｻ M2508-1</v>
          </cell>
          <cell r="D701">
            <v>6</v>
          </cell>
          <cell r="L701">
            <v>6</v>
          </cell>
          <cell r="U701">
            <v>4</v>
          </cell>
          <cell r="V701">
            <v>4</v>
          </cell>
          <cell r="X701">
            <v>4</v>
          </cell>
          <cell r="AP701">
            <v>2</v>
          </cell>
          <cell r="AQ701">
            <v>2</v>
          </cell>
          <cell r="AR701">
            <v>2</v>
          </cell>
          <cell r="AS701">
            <v>2</v>
          </cell>
        </row>
        <row r="702">
          <cell r="A702" t="str">
            <v>6404015-9</v>
          </cell>
          <cell r="B702" t="str">
            <v>ﾒｲﾊﾞﾝ,JP M2508</v>
          </cell>
          <cell r="D702">
            <v>3</v>
          </cell>
          <cell r="L702">
            <v>3</v>
          </cell>
          <cell r="U702">
            <v>2</v>
          </cell>
          <cell r="V702">
            <v>2</v>
          </cell>
          <cell r="X702">
            <v>2</v>
          </cell>
          <cell r="AP702">
            <v>1</v>
          </cell>
          <cell r="AQ702">
            <v>1</v>
          </cell>
          <cell r="AR702">
            <v>1</v>
          </cell>
          <cell r="AS702">
            <v>1</v>
          </cell>
        </row>
        <row r="703">
          <cell r="A703" t="str">
            <v>6404016-7</v>
          </cell>
          <cell r="B703" t="str">
            <v xml:space="preserve"> ﾗﾍﾞﾙ,ｶﾞｲﾀﾞﾝｽ M2504-</v>
          </cell>
          <cell r="C703">
            <v>3</v>
          </cell>
          <cell r="E703">
            <v>3</v>
          </cell>
          <cell r="F703">
            <v>2</v>
          </cell>
          <cell r="G703">
            <v>3</v>
          </cell>
          <cell r="H703">
            <v>3</v>
          </cell>
          <cell r="I703">
            <v>3</v>
          </cell>
          <cell r="J703">
            <v>3</v>
          </cell>
          <cell r="K703">
            <v>3</v>
          </cell>
          <cell r="P703">
            <v>2</v>
          </cell>
          <cell r="Q703">
            <v>3</v>
          </cell>
          <cell r="R703">
            <v>3</v>
          </cell>
          <cell r="S703">
            <v>2</v>
          </cell>
          <cell r="W703">
            <v>2</v>
          </cell>
          <cell r="Y703">
            <v>3</v>
          </cell>
          <cell r="Z703">
            <v>1</v>
          </cell>
          <cell r="AA703">
            <v>1</v>
          </cell>
          <cell r="AB703">
            <v>1</v>
          </cell>
          <cell r="AC703">
            <v>1</v>
          </cell>
          <cell r="AD703">
            <v>1</v>
          </cell>
          <cell r="AE703">
            <v>1</v>
          </cell>
          <cell r="AF703">
            <v>1</v>
          </cell>
          <cell r="AG703">
            <v>1</v>
          </cell>
          <cell r="AH703">
            <v>1</v>
          </cell>
          <cell r="AI703">
            <v>1</v>
          </cell>
          <cell r="AJ703">
            <v>1</v>
          </cell>
          <cell r="AK703">
            <v>1</v>
          </cell>
          <cell r="AL703">
            <v>1</v>
          </cell>
          <cell r="AM703">
            <v>1</v>
          </cell>
          <cell r="AN703">
            <v>1</v>
          </cell>
          <cell r="AO703">
            <v>1</v>
          </cell>
          <cell r="AT703">
            <v>1</v>
          </cell>
          <cell r="AU703">
            <v>1</v>
          </cell>
          <cell r="AV703">
            <v>1</v>
          </cell>
          <cell r="AW703">
            <v>1</v>
          </cell>
          <cell r="AY703">
            <v>1</v>
          </cell>
          <cell r="AZ703">
            <v>1</v>
          </cell>
          <cell r="BA703">
            <v>2</v>
          </cell>
        </row>
        <row r="704">
          <cell r="A704" t="str">
            <v>6404058-2</v>
          </cell>
          <cell r="B704" t="str">
            <v xml:space="preserve"> ｶﾊﾞ- ﾊﾞﾈ M2504-2</v>
          </cell>
          <cell r="C704">
            <v>3</v>
          </cell>
          <cell r="E704">
            <v>3</v>
          </cell>
          <cell r="F704">
            <v>2</v>
          </cell>
          <cell r="G704">
            <v>3</v>
          </cell>
          <cell r="H704">
            <v>3</v>
          </cell>
          <cell r="I704">
            <v>3</v>
          </cell>
          <cell r="J704">
            <v>3</v>
          </cell>
          <cell r="K704">
            <v>3</v>
          </cell>
          <cell r="M704">
            <v>2</v>
          </cell>
          <cell r="N704">
            <v>2</v>
          </cell>
          <cell r="P704">
            <v>2</v>
          </cell>
          <cell r="Q704">
            <v>3</v>
          </cell>
          <cell r="R704">
            <v>3</v>
          </cell>
          <cell r="S704">
            <v>2</v>
          </cell>
          <cell r="T704">
            <v>2</v>
          </cell>
          <cell r="W704">
            <v>2</v>
          </cell>
          <cell r="Y704">
            <v>3</v>
          </cell>
          <cell r="AN704">
            <v>1</v>
          </cell>
          <cell r="BA704">
            <v>2</v>
          </cell>
        </row>
        <row r="705">
          <cell r="A705" t="str">
            <v>6404305-0</v>
          </cell>
          <cell r="B705" t="str">
            <v xml:space="preserve"> ﾌﾟﾂｼﾔ-,ｹ-ﾌﾞﾙ M2504-</v>
          </cell>
          <cell r="C705">
            <v>3</v>
          </cell>
          <cell r="E705">
            <v>3</v>
          </cell>
          <cell r="F705">
            <v>2</v>
          </cell>
          <cell r="G705">
            <v>3</v>
          </cell>
          <cell r="H705">
            <v>3</v>
          </cell>
          <cell r="I705">
            <v>3</v>
          </cell>
          <cell r="J705">
            <v>3</v>
          </cell>
          <cell r="K705">
            <v>3</v>
          </cell>
          <cell r="M705">
            <v>2</v>
          </cell>
          <cell r="N705">
            <v>2</v>
          </cell>
          <cell r="P705">
            <v>2</v>
          </cell>
          <cell r="Q705">
            <v>3</v>
          </cell>
          <cell r="R705">
            <v>3</v>
          </cell>
          <cell r="S705">
            <v>2</v>
          </cell>
          <cell r="T705">
            <v>2</v>
          </cell>
          <cell r="W705">
            <v>2</v>
          </cell>
          <cell r="Y705">
            <v>3</v>
          </cell>
          <cell r="AN705">
            <v>1</v>
          </cell>
          <cell r="BA705">
            <v>2</v>
          </cell>
        </row>
        <row r="706">
          <cell r="A706" t="str">
            <v>6404313-1</v>
          </cell>
          <cell r="B706" t="str">
            <v xml:space="preserve"> ﾌﾞﾗｹﾂﾄ,S23TP M2504-</v>
          </cell>
          <cell r="C706">
            <v>3</v>
          </cell>
          <cell r="E706">
            <v>3</v>
          </cell>
          <cell r="F706">
            <v>2</v>
          </cell>
          <cell r="G706">
            <v>3</v>
          </cell>
          <cell r="H706">
            <v>3</v>
          </cell>
          <cell r="I706">
            <v>3</v>
          </cell>
          <cell r="J706">
            <v>3</v>
          </cell>
          <cell r="K706">
            <v>3</v>
          </cell>
          <cell r="M706">
            <v>2</v>
          </cell>
          <cell r="N706">
            <v>2</v>
          </cell>
          <cell r="P706">
            <v>2</v>
          </cell>
          <cell r="Q706">
            <v>3</v>
          </cell>
          <cell r="R706">
            <v>3</v>
          </cell>
          <cell r="S706">
            <v>2</v>
          </cell>
          <cell r="T706">
            <v>2</v>
          </cell>
          <cell r="W706">
            <v>2</v>
          </cell>
          <cell r="Z706">
            <v>1</v>
          </cell>
          <cell r="AA706">
            <v>1</v>
          </cell>
          <cell r="AB706">
            <v>1</v>
          </cell>
          <cell r="AC706">
            <v>1</v>
          </cell>
          <cell r="AD706">
            <v>1</v>
          </cell>
          <cell r="AE706">
            <v>1</v>
          </cell>
          <cell r="AF706">
            <v>1</v>
          </cell>
          <cell r="AG706">
            <v>1</v>
          </cell>
          <cell r="AH706">
            <v>1</v>
          </cell>
          <cell r="AI706">
            <v>1</v>
          </cell>
          <cell r="AJ706">
            <v>1</v>
          </cell>
          <cell r="AK706">
            <v>1</v>
          </cell>
          <cell r="AL706">
            <v>1</v>
          </cell>
          <cell r="AM706">
            <v>1</v>
          </cell>
          <cell r="AN706">
            <v>1</v>
          </cell>
          <cell r="AO706">
            <v>1</v>
          </cell>
          <cell r="AV706">
            <v>1</v>
          </cell>
          <cell r="AW706">
            <v>1</v>
          </cell>
          <cell r="AY706">
            <v>1</v>
          </cell>
          <cell r="BA706">
            <v>2</v>
          </cell>
        </row>
        <row r="707">
          <cell r="A707" t="str">
            <v>6404316-6</v>
          </cell>
          <cell r="B707" t="str">
            <v xml:space="preserve"> ﾀﾞｸﾄ,ｻ-ﾏﾙ M2504-2</v>
          </cell>
          <cell r="C707">
            <v>3</v>
          </cell>
          <cell r="E707">
            <v>3</v>
          </cell>
          <cell r="F707">
            <v>2</v>
          </cell>
          <cell r="G707">
            <v>3</v>
          </cell>
          <cell r="H707">
            <v>3</v>
          </cell>
          <cell r="I707">
            <v>3</v>
          </cell>
          <cell r="J707">
            <v>3</v>
          </cell>
          <cell r="K707">
            <v>3</v>
          </cell>
          <cell r="M707">
            <v>2</v>
          </cell>
          <cell r="N707">
            <v>2</v>
          </cell>
          <cell r="P707">
            <v>2</v>
          </cell>
          <cell r="Q707">
            <v>3</v>
          </cell>
          <cell r="R707">
            <v>3</v>
          </cell>
          <cell r="S707">
            <v>2</v>
          </cell>
          <cell r="T707">
            <v>2</v>
          </cell>
          <cell r="W707">
            <v>2</v>
          </cell>
          <cell r="Y707">
            <v>3</v>
          </cell>
          <cell r="Z707">
            <v>1</v>
          </cell>
          <cell r="AA707">
            <v>1</v>
          </cell>
          <cell r="AB707">
            <v>1</v>
          </cell>
          <cell r="AC707">
            <v>1</v>
          </cell>
          <cell r="AD707">
            <v>1</v>
          </cell>
          <cell r="AE707">
            <v>1</v>
          </cell>
          <cell r="AF707">
            <v>1</v>
          </cell>
          <cell r="AG707">
            <v>1</v>
          </cell>
          <cell r="AH707">
            <v>1</v>
          </cell>
          <cell r="AI707">
            <v>1</v>
          </cell>
          <cell r="AJ707">
            <v>1</v>
          </cell>
          <cell r="AK707">
            <v>1</v>
          </cell>
          <cell r="AL707">
            <v>1</v>
          </cell>
          <cell r="AM707">
            <v>1</v>
          </cell>
          <cell r="AN707">
            <v>1</v>
          </cell>
          <cell r="AO707">
            <v>1</v>
          </cell>
          <cell r="AT707">
            <v>1</v>
          </cell>
          <cell r="AU707">
            <v>1</v>
          </cell>
          <cell r="AV707">
            <v>1</v>
          </cell>
          <cell r="AW707">
            <v>1</v>
          </cell>
          <cell r="AY707">
            <v>1</v>
          </cell>
          <cell r="AZ707">
            <v>1</v>
          </cell>
          <cell r="BA707">
            <v>2</v>
          </cell>
        </row>
        <row r="708">
          <cell r="A708" t="str">
            <v>6404319-0</v>
          </cell>
          <cell r="B708" t="str">
            <v xml:space="preserve"> ｶﾊﾞ-,ﾁﾙﾄ(2) M2508-1</v>
          </cell>
          <cell r="D708">
            <v>6</v>
          </cell>
          <cell r="L708">
            <v>6</v>
          </cell>
          <cell r="O708">
            <v>4</v>
          </cell>
          <cell r="X708">
            <v>4</v>
          </cell>
        </row>
        <row r="709">
          <cell r="A709" t="str">
            <v>6404344-1</v>
          </cell>
          <cell r="B709" t="str">
            <v>ﾗﾍﾞﾙ,ｶﾞｲﾀﾞﾝｽ(2) M250</v>
          </cell>
          <cell r="F709">
            <v>2</v>
          </cell>
          <cell r="H709">
            <v>3</v>
          </cell>
          <cell r="J709">
            <v>3</v>
          </cell>
          <cell r="P709">
            <v>2</v>
          </cell>
          <cell r="Q709">
            <v>3</v>
          </cell>
          <cell r="AA709">
            <v>1</v>
          </cell>
          <cell r="AC709">
            <v>1</v>
          </cell>
          <cell r="AE709">
            <v>1</v>
          </cell>
          <cell r="AG709">
            <v>1</v>
          </cell>
          <cell r="AI709">
            <v>1</v>
          </cell>
          <cell r="AK709">
            <v>1</v>
          </cell>
          <cell r="AW709">
            <v>1</v>
          </cell>
          <cell r="AY709">
            <v>1</v>
          </cell>
        </row>
        <row r="710">
          <cell r="A710" t="str">
            <v>6404345-0</v>
          </cell>
          <cell r="B710" t="str">
            <v xml:space="preserve"> ﾒｲﾊﾞﾝ,ｿｳｻ(4) M2504-</v>
          </cell>
          <cell r="C710">
            <v>3</v>
          </cell>
          <cell r="E710">
            <v>3</v>
          </cell>
          <cell r="F710">
            <v>2</v>
          </cell>
          <cell r="G710">
            <v>3</v>
          </cell>
          <cell r="H710">
            <v>3</v>
          </cell>
          <cell r="I710">
            <v>3</v>
          </cell>
          <cell r="J710">
            <v>3</v>
          </cell>
          <cell r="K710">
            <v>3</v>
          </cell>
          <cell r="P710">
            <v>2</v>
          </cell>
          <cell r="Q710">
            <v>3</v>
          </cell>
          <cell r="R710">
            <v>3</v>
          </cell>
          <cell r="S710">
            <v>2</v>
          </cell>
          <cell r="W710">
            <v>2</v>
          </cell>
          <cell r="Y710">
            <v>3</v>
          </cell>
          <cell r="Z710">
            <v>1</v>
          </cell>
          <cell r="AA710">
            <v>1</v>
          </cell>
          <cell r="AB710">
            <v>1</v>
          </cell>
          <cell r="AC710">
            <v>1</v>
          </cell>
          <cell r="AD710">
            <v>1</v>
          </cell>
          <cell r="AE710">
            <v>1</v>
          </cell>
          <cell r="AF710">
            <v>1</v>
          </cell>
          <cell r="AG710">
            <v>1</v>
          </cell>
          <cell r="AH710">
            <v>1</v>
          </cell>
          <cell r="AI710">
            <v>1</v>
          </cell>
          <cell r="AJ710">
            <v>1</v>
          </cell>
          <cell r="AK710">
            <v>1</v>
          </cell>
          <cell r="AL710">
            <v>1</v>
          </cell>
          <cell r="AM710">
            <v>1</v>
          </cell>
          <cell r="AN710">
            <v>1</v>
          </cell>
          <cell r="AO710">
            <v>1</v>
          </cell>
          <cell r="AT710">
            <v>1</v>
          </cell>
          <cell r="AU710">
            <v>1</v>
          </cell>
          <cell r="AV710">
            <v>1</v>
          </cell>
          <cell r="AW710">
            <v>1</v>
          </cell>
          <cell r="AY710">
            <v>1</v>
          </cell>
          <cell r="AZ710">
            <v>1</v>
          </cell>
          <cell r="BA710">
            <v>2</v>
          </cell>
        </row>
        <row r="711">
          <cell r="A711" t="str">
            <v>6404346-8</v>
          </cell>
          <cell r="B711" t="str">
            <v xml:space="preserve"> ﾌﾟ-ﾘ,Z36 M2504-2</v>
          </cell>
          <cell r="C711">
            <v>3</v>
          </cell>
          <cell r="E711">
            <v>3</v>
          </cell>
          <cell r="F711">
            <v>2</v>
          </cell>
          <cell r="G711">
            <v>3</v>
          </cell>
          <cell r="H711">
            <v>3</v>
          </cell>
          <cell r="I711">
            <v>3</v>
          </cell>
          <cell r="J711">
            <v>3</v>
          </cell>
          <cell r="K711">
            <v>3</v>
          </cell>
          <cell r="M711">
            <v>2</v>
          </cell>
          <cell r="N711">
            <v>2</v>
          </cell>
          <cell r="P711">
            <v>2</v>
          </cell>
          <cell r="Q711">
            <v>3</v>
          </cell>
          <cell r="R711">
            <v>3</v>
          </cell>
          <cell r="S711">
            <v>2</v>
          </cell>
          <cell r="T711">
            <v>2</v>
          </cell>
          <cell r="W711">
            <v>2</v>
          </cell>
          <cell r="Y711">
            <v>3</v>
          </cell>
          <cell r="Z711">
            <v>1</v>
          </cell>
          <cell r="AA711">
            <v>1</v>
          </cell>
          <cell r="AB711">
            <v>1</v>
          </cell>
          <cell r="AC711">
            <v>1</v>
          </cell>
          <cell r="AD711">
            <v>1</v>
          </cell>
          <cell r="AE711">
            <v>1</v>
          </cell>
          <cell r="AF711">
            <v>1</v>
          </cell>
          <cell r="AG711">
            <v>1</v>
          </cell>
          <cell r="AH711">
            <v>1</v>
          </cell>
          <cell r="AI711">
            <v>1</v>
          </cell>
          <cell r="AJ711">
            <v>1</v>
          </cell>
          <cell r="AK711">
            <v>1</v>
          </cell>
          <cell r="AL711">
            <v>1</v>
          </cell>
          <cell r="AM711">
            <v>1</v>
          </cell>
          <cell r="AN711">
            <v>1</v>
          </cell>
          <cell r="AO711">
            <v>1</v>
          </cell>
          <cell r="AT711">
            <v>1</v>
          </cell>
          <cell r="AU711">
            <v>1</v>
          </cell>
          <cell r="AV711">
            <v>1</v>
          </cell>
          <cell r="AW711">
            <v>1</v>
          </cell>
          <cell r="AY711">
            <v>1</v>
          </cell>
          <cell r="AZ711">
            <v>1</v>
          </cell>
          <cell r="BA711">
            <v>2</v>
          </cell>
        </row>
        <row r="712">
          <cell r="A712" t="str">
            <v>6404434-0</v>
          </cell>
          <cell r="B712" t="str">
            <v>ﾗﾍﾞﾙ,ﾁﾕｳｲ ﾕﾋﾞﾂﾞﾒ M25</v>
          </cell>
          <cell r="C712">
            <v>6</v>
          </cell>
          <cell r="D712">
            <v>3</v>
          </cell>
          <cell r="E712">
            <v>6</v>
          </cell>
          <cell r="F712">
            <v>4</v>
          </cell>
          <cell r="G712">
            <v>6</v>
          </cell>
          <cell r="H712">
            <v>6</v>
          </cell>
          <cell r="I712">
            <v>6</v>
          </cell>
          <cell r="J712">
            <v>6</v>
          </cell>
          <cell r="K712">
            <v>6</v>
          </cell>
          <cell r="L712">
            <v>3</v>
          </cell>
          <cell r="N712">
            <v>2</v>
          </cell>
          <cell r="P712">
            <v>4</v>
          </cell>
          <cell r="Q712">
            <v>6</v>
          </cell>
          <cell r="R712">
            <v>6</v>
          </cell>
          <cell r="S712">
            <v>4</v>
          </cell>
          <cell r="U712">
            <v>2</v>
          </cell>
          <cell r="V712">
            <v>2</v>
          </cell>
          <cell r="W712">
            <v>4</v>
          </cell>
          <cell r="X712">
            <v>2</v>
          </cell>
          <cell r="Y712">
            <v>6</v>
          </cell>
          <cell r="Z712">
            <v>2</v>
          </cell>
          <cell r="AA712">
            <v>2</v>
          </cell>
          <cell r="AB712">
            <v>2</v>
          </cell>
          <cell r="AC712">
            <v>2</v>
          </cell>
          <cell r="AD712">
            <v>2</v>
          </cell>
          <cell r="AE712">
            <v>2</v>
          </cell>
          <cell r="AF712">
            <v>2</v>
          </cell>
          <cell r="AG712">
            <v>2</v>
          </cell>
          <cell r="AH712">
            <v>2</v>
          </cell>
          <cell r="AI712">
            <v>2</v>
          </cell>
          <cell r="AJ712">
            <v>2</v>
          </cell>
          <cell r="AK712">
            <v>2</v>
          </cell>
          <cell r="AL712">
            <v>2</v>
          </cell>
          <cell r="AM712">
            <v>1</v>
          </cell>
          <cell r="AN712">
            <v>2</v>
          </cell>
          <cell r="AO712">
            <v>2</v>
          </cell>
          <cell r="AP712">
            <v>1</v>
          </cell>
          <cell r="AQ712">
            <v>1</v>
          </cell>
          <cell r="AR712">
            <v>1</v>
          </cell>
          <cell r="AS712">
            <v>1</v>
          </cell>
          <cell r="AT712">
            <v>2</v>
          </cell>
          <cell r="AU712">
            <v>2</v>
          </cell>
          <cell r="AV712">
            <v>2</v>
          </cell>
          <cell r="AW712">
            <v>2</v>
          </cell>
          <cell r="AX712">
            <v>1</v>
          </cell>
          <cell r="AY712">
            <v>2</v>
          </cell>
          <cell r="AZ712">
            <v>2</v>
          </cell>
          <cell r="BA712">
            <v>4</v>
          </cell>
        </row>
        <row r="713">
          <cell r="A713" t="str">
            <v>6411586-8</v>
          </cell>
          <cell r="B713" t="str">
            <v xml:space="preserve"> ｶﾊﾞ-,ｽﾗｲﾄﾞ M2504E-4</v>
          </cell>
          <cell r="E713">
            <v>3</v>
          </cell>
          <cell r="F713">
            <v>2</v>
          </cell>
          <cell r="G713">
            <v>3</v>
          </cell>
          <cell r="H713">
            <v>3</v>
          </cell>
          <cell r="K713">
            <v>3</v>
          </cell>
          <cell r="P713">
            <v>2</v>
          </cell>
          <cell r="S713">
            <v>2</v>
          </cell>
          <cell r="AN713">
            <v>1</v>
          </cell>
          <cell r="BA713">
            <v>2</v>
          </cell>
        </row>
        <row r="714">
          <cell r="A714" t="str">
            <v>6411600-7</v>
          </cell>
          <cell r="B714" t="str">
            <v xml:space="preserve"> ｶﾊﾞ-,ｹ-ﾌﾞﾙ ﾁﾙﾄ M250</v>
          </cell>
          <cell r="E714">
            <v>3</v>
          </cell>
          <cell r="F714">
            <v>2</v>
          </cell>
          <cell r="K714">
            <v>3</v>
          </cell>
          <cell r="P714">
            <v>2</v>
          </cell>
          <cell r="S714">
            <v>2</v>
          </cell>
          <cell r="AN714">
            <v>1</v>
          </cell>
          <cell r="BA714">
            <v>2</v>
          </cell>
        </row>
        <row r="715">
          <cell r="A715" t="str">
            <v>6416286-6</v>
          </cell>
          <cell r="B715" t="str">
            <v xml:space="preserve"> ｷﾞﾔ,ﾊﾟﾙｽ(30) M2508-</v>
          </cell>
          <cell r="D715">
            <v>6</v>
          </cell>
          <cell r="L715">
            <v>6</v>
          </cell>
          <cell r="O715">
            <v>4</v>
          </cell>
          <cell r="U715">
            <v>4</v>
          </cell>
          <cell r="V715">
            <v>4</v>
          </cell>
          <cell r="X715">
            <v>4</v>
          </cell>
          <cell r="AP715">
            <v>2</v>
          </cell>
          <cell r="AQ715">
            <v>2</v>
          </cell>
          <cell r="AR715">
            <v>2</v>
          </cell>
          <cell r="AS715">
            <v>2</v>
          </cell>
        </row>
        <row r="716">
          <cell r="A716" t="str">
            <v>6416377-3</v>
          </cell>
          <cell r="B716" t="str">
            <v>ﾒｲﾊﾞﾝ,ｶﾞｲﾀﾞﾝｽ(3) M25</v>
          </cell>
          <cell r="F716">
            <v>2</v>
          </cell>
          <cell r="P716">
            <v>2</v>
          </cell>
          <cell r="AC716">
            <v>1</v>
          </cell>
          <cell r="AI716">
            <v>1</v>
          </cell>
          <cell r="AK716">
            <v>1</v>
          </cell>
          <cell r="AW716">
            <v>1</v>
          </cell>
        </row>
        <row r="717">
          <cell r="A717" t="str">
            <v>6419722-8</v>
          </cell>
          <cell r="B717" t="str">
            <v xml:space="preserve"> ｼﾔﾌﾄ,ﾘｼﾞｴｸﾄ D28 M25</v>
          </cell>
          <cell r="C717">
            <v>3</v>
          </cell>
          <cell r="E717">
            <v>3</v>
          </cell>
          <cell r="F717">
            <v>2</v>
          </cell>
          <cell r="G717">
            <v>3</v>
          </cell>
          <cell r="H717">
            <v>3</v>
          </cell>
          <cell r="I717">
            <v>3</v>
          </cell>
          <cell r="J717">
            <v>3</v>
          </cell>
          <cell r="K717">
            <v>3</v>
          </cell>
          <cell r="M717">
            <v>2</v>
          </cell>
          <cell r="N717">
            <v>2</v>
          </cell>
          <cell r="P717">
            <v>2</v>
          </cell>
          <cell r="Q717">
            <v>3</v>
          </cell>
          <cell r="R717">
            <v>3</v>
          </cell>
          <cell r="S717">
            <v>2</v>
          </cell>
          <cell r="T717">
            <v>2</v>
          </cell>
          <cell r="W717">
            <v>2</v>
          </cell>
          <cell r="Y717">
            <v>3</v>
          </cell>
          <cell r="AN717">
            <v>1</v>
          </cell>
          <cell r="BA717">
            <v>2</v>
          </cell>
        </row>
        <row r="718">
          <cell r="A718" t="str">
            <v>6419723-6</v>
          </cell>
          <cell r="B718" t="str">
            <v xml:space="preserve"> ｶﾞｲﾄﾞ,ﾘｼﾞｴｸﾄ(5) M25</v>
          </cell>
          <cell r="C718">
            <v>3</v>
          </cell>
          <cell r="E718">
            <v>3</v>
          </cell>
          <cell r="F718">
            <v>2</v>
          </cell>
          <cell r="G718">
            <v>3</v>
          </cell>
          <cell r="H718">
            <v>3</v>
          </cell>
          <cell r="I718">
            <v>3</v>
          </cell>
          <cell r="J718">
            <v>3</v>
          </cell>
          <cell r="K718">
            <v>3</v>
          </cell>
          <cell r="M718">
            <v>2</v>
          </cell>
          <cell r="N718">
            <v>2</v>
          </cell>
          <cell r="P718">
            <v>2</v>
          </cell>
          <cell r="Q718">
            <v>3</v>
          </cell>
          <cell r="R718">
            <v>3</v>
          </cell>
          <cell r="S718">
            <v>2</v>
          </cell>
          <cell r="T718">
            <v>2</v>
          </cell>
          <cell r="W718">
            <v>2</v>
          </cell>
          <cell r="Y718">
            <v>3</v>
          </cell>
          <cell r="AN718">
            <v>1</v>
          </cell>
          <cell r="BA718">
            <v>2</v>
          </cell>
        </row>
        <row r="719">
          <cell r="A719" t="str">
            <v>6423784-0</v>
          </cell>
          <cell r="B719" t="str">
            <v xml:space="preserve"> ﾌﾟﾚ-ﾄ,SW91 M2504E-4</v>
          </cell>
          <cell r="E719">
            <v>3</v>
          </cell>
          <cell r="F719">
            <v>2</v>
          </cell>
          <cell r="G719">
            <v>3</v>
          </cell>
          <cell r="H719">
            <v>3</v>
          </cell>
          <cell r="K719">
            <v>3</v>
          </cell>
          <cell r="P719">
            <v>2</v>
          </cell>
          <cell r="S719">
            <v>2</v>
          </cell>
          <cell r="AN719">
            <v>1</v>
          </cell>
          <cell r="BA719">
            <v>2</v>
          </cell>
        </row>
        <row r="720">
          <cell r="A720" t="str">
            <v>6423785-8</v>
          </cell>
          <cell r="B720" t="str">
            <v xml:space="preserve"> ﾌﾟﾚ-ﾄ,SW92 M2504E-4</v>
          </cell>
          <cell r="E720">
            <v>3</v>
          </cell>
          <cell r="F720">
            <v>2</v>
          </cell>
          <cell r="G720">
            <v>3</v>
          </cell>
          <cell r="H720">
            <v>3</v>
          </cell>
          <cell r="K720">
            <v>3</v>
          </cell>
          <cell r="P720">
            <v>2</v>
          </cell>
          <cell r="S720">
            <v>2</v>
          </cell>
          <cell r="AN720">
            <v>1</v>
          </cell>
          <cell r="BA720">
            <v>2</v>
          </cell>
        </row>
        <row r="721">
          <cell r="A721" t="str">
            <v>6423832-3</v>
          </cell>
          <cell r="B721" t="str">
            <v xml:space="preserve"> ｼﾔﾌﾄ,ﾍﾂﾄﾞ ﾁﾙﾄ M2504</v>
          </cell>
          <cell r="C721">
            <v>3</v>
          </cell>
          <cell r="E721">
            <v>3</v>
          </cell>
          <cell r="F721">
            <v>2</v>
          </cell>
          <cell r="G721">
            <v>3</v>
          </cell>
          <cell r="H721">
            <v>3</v>
          </cell>
          <cell r="I721">
            <v>3</v>
          </cell>
          <cell r="J721">
            <v>3</v>
          </cell>
          <cell r="K721">
            <v>3</v>
          </cell>
          <cell r="M721">
            <v>2</v>
          </cell>
          <cell r="N721">
            <v>2</v>
          </cell>
          <cell r="P721">
            <v>2</v>
          </cell>
          <cell r="Q721">
            <v>3</v>
          </cell>
          <cell r="R721">
            <v>3</v>
          </cell>
          <cell r="S721">
            <v>2</v>
          </cell>
          <cell r="T721">
            <v>2</v>
          </cell>
          <cell r="W721">
            <v>2</v>
          </cell>
          <cell r="Y721">
            <v>3</v>
          </cell>
          <cell r="Z721">
            <v>1</v>
          </cell>
          <cell r="AA721">
            <v>1</v>
          </cell>
          <cell r="AB721">
            <v>1</v>
          </cell>
          <cell r="AC721">
            <v>1</v>
          </cell>
          <cell r="AD721">
            <v>1</v>
          </cell>
          <cell r="AE721">
            <v>1</v>
          </cell>
          <cell r="AF721">
            <v>1</v>
          </cell>
          <cell r="AG721">
            <v>1</v>
          </cell>
          <cell r="AH721">
            <v>1</v>
          </cell>
          <cell r="AI721">
            <v>1</v>
          </cell>
          <cell r="AJ721">
            <v>1</v>
          </cell>
          <cell r="AK721">
            <v>1</v>
          </cell>
          <cell r="AL721">
            <v>1</v>
          </cell>
          <cell r="AM721">
            <v>1</v>
          </cell>
          <cell r="AN721">
            <v>1</v>
          </cell>
          <cell r="AO721">
            <v>1</v>
          </cell>
          <cell r="AT721">
            <v>1</v>
          </cell>
          <cell r="AU721">
            <v>1</v>
          </cell>
          <cell r="AV721">
            <v>1</v>
          </cell>
          <cell r="AW721">
            <v>1</v>
          </cell>
          <cell r="AY721">
            <v>1</v>
          </cell>
          <cell r="AZ721">
            <v>1</v>
          </cell>
          <cell r="BA721">
            <v>2</v>
          </cell>
        </row>
        <row r="722">
          <cell r="A722" t="str">
            <v>6424004-2</v>
          </cell>
          <cell r="B722" t="str">
            <v xml:space="preserve"> ｽﾌﾟﾘﾝｸﾞ,ﾘﾝｸ ｶﾂﾀ M25</v>
          </cell>
          <cell r="C722">
            <v>3</v>
          </cell>
          <cell r="E722">
            <v>3</v>
          </cell>
          <cell r="F722">
            <v>2</v>
          </cell>
          <cell r="G722">
            <v>3</v>
          </cell>
          <cell r="H722">
            <v>3</v>
          </cell>
          <cell r="I722">
            <v>3</v>
          </cell>
          <cell r="J722">
            <v>3</v>
          </cell>
          <cell r="K722">
            <v>3</v>
          </cell>
          <cell r="M722">
            <v>2</v>
          </cell>
          <cell r="N722">
            <v>2</v>
          </cell>
          <cell r="P722">
            <v>2</v>
          </cell>
          <cell r="Q722">
            <v>3</v>
          </cell>
          <cell r="R722">
            <v>3</v>
          </cell>
          <cell r="S722">
            <v>2</v>
          </cell>
          <cell r="T722">
            <v>2</v>
          </cell>
          <cell r="W722">
            <v>2</v>
          </cell>
          <cell r="Y722">
            <v>3</v>
          </cell>
          <cell r="AN722">
            <v>1</v>
          </cell>
          <cell r="BA722">
            <v>2</v>
          </cell>
        </row>
        <row r="723">
          <cell r="A723" t="str">
            <v>6424005-0</v>
          </cell>
          <cell r="B723" t="str">
            <v xml:space="preserve"> ｼﾔﾌﾄ(1) M2508-1</v>
          </cell>
          <cell r="D723">
            <v>6</v>
          </cell>
          <cell r="L723">
            <v>6</v>
          </cell>
          <cell r="O723">
            <v>4</v>
          </cell>
          <cell r="U723">
            <v>4</v>
          </cell>
          <cell r="V723">
            <v>4</v>
          </cell>
          <cell r="X723">
            <v>4</v>
          </cell>
          <cell r="AP723">
            <v>2</v>
          </cell>
          <cell r="AQ723">
            <v>2</v>
          </cell>
          <cell r="AR723">
            <v>2</v>
          </cell>
          <cell r="AS723">
            <v>2</v>
          </cell>
        </row>
        <row r="724">
          <cell r="A724" t="str">
            <v>6424008-5</v>
          </cell>
          <cell r="B724" t="str">
            <v xml:space="preserve"> ﾌﾟﾚ-ﾄ,ｼﾞﾖｲﾝﾄ M2504-</v>
          </cell>
          <cell r="C724">
            <v>3</v>
          </cell>
          <cell r="E724">
            <v>3</v>
          </cell>
          <cell r="F724">
            <v>2</v>
          </cell>
          <cell r="G724">
            <v>3</v>
          </cell>
          <cell r="H724">
            <v>3</v>
          </cell>
          <cell r="I724">
            <v>3</v>
          </cell>
          <cell r="J724">
            <v>3</v>
          </cell>
          <cell r="K724">
            <v>3</v>
          </cell>
          <cell r="M724">
            <v>2</v>
          </cell>
          <cell r="N724">
            <v>2</v>
          </cell>
          <cell r="P724">
            <v>2</v>
          </cell>
          <cell r="Q724">
            <v>3</v>
          </cell>
          <cell r="R724">
            <v>3</v>
          </cell>
          <cell r="S724">
            <v>2</v>
          </cell>
          <cell r="T724">
            <v>2</v>
          </cell>
          <cell r="W724">
            <v>2</v>
          </cell>
          <cell r="Y724">
            <v>3</v>
          </cell>
          <cell r="AN724">
            <v>1</v>
          </cell>
          <cell r="BA724">
            <v>2</v>
          </cell>
        </row>
        <row r="725">
          <cell r="A725" t="str">
            <v>6424020-4</v>
          </cell>
          <cell r="B725" t="str">
            <v xml:space="preserve"> ｶﾊﾞ-,ﾌﾟ-ﾘ M2504-2</v>
          </cell>
          <cell r="C725">
            <v>3</v>
          </cell>
          <cell r="E725">
            <v>3</v>
          </cell>
          <cell r="F725">
            <v>2</v>
          </cell>
          <cell r="G725">
            <v>3</v>
          </cell>
          <cell r="H725">
            <v>3</v>
          </cell>
          <cell r="I725">
            <v>3</v>
          </cell>
          <cell r="J725">
            <v>3</v>
          </cell>
          <cell r="K725">
            <v>3</v>
          </cell>
          <cell r="M725">
            <v>2</v>
          </cell>
          <cell r="N725">
            <v>2</v>
          </cell>
          <cell r="P725">
            <v>2</v>
          </cell>
          <cell r="Q725">
            <v>3</v>
          </cell>
          <cell r="R725">
            <v>3</v>
          </cell>
          <cell r="S725">
            <v>2</v>
          </cell>
          <cell r="T725">
            <v>2</v>
          </cell>
          <cell r="W725">
            <v>2</v>
          </cell>
          <cell r="Y725">
            <v>3</v>
          </cell>
          <cell r="AN725">
            <v>1</v>
          </cell>
          <cell r="BA725">
            <v>2</v>
          </cell>
        </row>
        <row r="726">
          <cell r="A726" t="str">
            <v>6424082-4</v>
          </cell>
          <cell r="B726" t="str">
            <v xml:space="preserve"> ｶﾞｲﾄﾞ,ｶ-ﾄﾞ(R) M2504</v>
          </cell>
          <cell r="E726">
            <v>3</v>
          </cell>
          <cell r="K726">
            <v>3</v>
          </cell>
          <cell r="S726">
            <v>2</v>
          </cell>
          <cell r="AN726">
            <v>1</v>
          </cell>
          <cell r="BA726">
            <v>2</v>
          </cell>
        </row>
        <row r="727">
          <cell r="A727" t="str">
            <v>6424108-1</v>
          </cell>
          <cell r="B727" t="str">
            <v xml:space="preserve"> ﾌﾟ-ﾘ,ﾋﾗ D14(B) M250</v>
          </cell>
          <cell r="C727">
            <v>6</v>
          </cell>
          <cell r="E727">
            <v>6</v>
          </cell>
          <cell r="F727">
            <v>4</v>
          </cell>
          <cell r="G727">
            <v>6</v>
          </cell>
          <cell r="H727">
            <v>6</v>
          </cell>
          <cell r="I727">
            <v>6</v>
          </cell>
          <cell r="J727">
            <v>6</v>
          </cell>
          <cell r="K727">
            <v>6</v>
          </cell>
          <cell r="M727">
            <v>4</v>
          </cell>
          <cell r="N727">
            <v>4</v>
          </cell>
          <cell r="P727">
            <v>4</v>
          </cell>
          <cell r="Q727">
            <v>6</v>
          </cell>
          <cell r="R727">
            <v>6</v>
          </cell>
          <cell r="S727">
            <v>4</v>
          </cell>
          <cell r="T727">
            <v>4</v>
          </cell>
          <cell r="W727">
            <v>4</v>
          </cell>
          <cell r="Y727">
            <v>6</v>
          </cell>
          <cell r="AN727">
            <v>2</v>
          </cell>
          <cell r="BA727">
            <v>4</v>
          </cell>
        </row>
        <row r="728">
          <cell r="A728" t="str">
            <v>6424136-7</v>
          </cell>
          <cell r="B728" t="str">
            <v xml:space="preserve"> ｼﾔﾌﾄ,ﾄﾞﾗｲﾌﾞ(1) M250</v>
          </cell>
          <cell r="D728">
            <v>6</v>
          </cell>
          <cell r="L728">
            <v>6</v>
          </cell>
          <cell r="O728">
            <v>4</v>
          </cell>
          <cell r="U728">
            <v>4</v>
          </cell>
          <cell r="V728">
            <v>4</v>
          </cell>
          <cell r="X728">
            <v>4</v>
          </cell>
          <cell r="AP728">
            <v>2</v>
          </cell>
          <cell r="AQ728">
            <v>2</v>
          </cell>
          <cell r="AR728">
            <v>2</v>
          </cell>
          <cell r="AS728">
            <v>2</v>
          </cell>
        </row>
        <row r="729">
          <cell r="A729" t="str">
            <v>6424137-5</v>
          </cell>
          <cell r="B729" t="str">
            <v xml:space="preserve"> ｶﾊﾞ-,ｽﾗｲﾄﾞ M2504C-3</v>
          </cell>
          <cell r="E729">
            <v>3</v>
          </cell>
          <cell r="F729">
            <v>2</v>
          </cell>
          <cell r="K729">
            <v>3</v>
          </cell>
          <cell r="P729">
            <v>2</v>
          </cell>
          <cell r="S729">
            <v>2</v>
          </cell>
          <cell r="AN729">
            <v>1</v>
          </cell>
          <cell r="BA729">
            <v>2</v>
          </cell>
        </row>
        <row r="730">
          <cell r="A730" t="str">
            <v>6424168-5</v>
          </cell>
          <cell r="B730" t="str">
            <v xml:space="preserve"> ﾋﾟﾝ,ﾋﾟﾎﾞﾂﾄ(1) M2504</v>
          </cell>
          <cell r="E730">
            <v>3</v>
          </cell>
          <cell r="F730">
            <v>2</v>
          </cell>
          <cell r="K730">
            <v>3</v>
          </cell>
          <cell r="P730">
            <v>2</v>
          </cell>
          <cell r="S730">
            <v>2</v>
          </cell>
          <cell r="AB730">
            <v>1</v>
          </cell>
          <cell r="AC730">
            <v>1</v>
          </cell>
          <cell r="AH730">
            <v>1</v>
          </cell>
          <cell r="AI730">
            <v>1</v>
          </cell>
          <cell r="AJ730">
            <v>1</v>
          </cell>
          <cell r="AK730">
            <v>1</v>
          </cell>
          <cell r="AN730">
            <v>1</v>
          </cell>
          <cell r="AV730">
            <v>1</v>
          </cell>
          <cell r="AW730">
            <v>1</v>
          </cell>
          <cell r="BA730">
            <v>2</v>
          </cell>
        </row>
        <row r="731">
          <cell r="A731" t="str">
            <v>6424170-7</v>
          </cell>
          <cell r="B731" t="str">
            <v xml:space="preserve"> ﾌﾞﾗｹﾂﾄ,ﾛﾂｸ M2511</v>
          </cell>
          <cell r="C731">
            <v>3</v>
          </cell>
          <cell r="E731">
            <v>3</v>
          </cell>
          <cell r="F731">
            <v>2</v>
          </cell>
          <cell r="G731">
            <v>3</v>
          </cell>
          <cell r="H731">
            <v>3</v>
          </cell>
          <cell r="I731">
            <v>3</v>
          </cell>
          <cell r="J731">
            <v>3</v>
          </cell>
          <cell r="K731">
            <v>3</v>
          </cell>
          <cell r="M731">
            <v>2</v>
          </cell>
          <cell r="N731">
            <v>2</v>
          </cell>
          <cell r="P731">
            <v>2</v>
          </cell>
          <cell r="Q731">
            <v>3</v>
          </cell>
          <cell r="R731">
            <v>3</v>
          </cell>
          <cell r="S731">
            <v>2</v>
          </cell>
          <cell r="T731">
            <v>2</v>
          </cell>
          <cell r="W731">
            <v>2</v>
          </cell>
          <cell r="Y731">
            <v>3</v>
          </cell>
          <cell r="AN731">
            <v>1</v>
          </cell>
          <cell r="BA731">
            <v>2</v>
          </cell>
        </row>
        <row r="732">
          <cell r="A732" t="str">
            <v>6424218-5</v>
          </cell>
          <cell r="B732" t="str">
            <v xml:space="preserve"> ｶﾞｲﾄﾞ,ｶﾂﾀ(2) M2504M</v>
          </cell>
          <cell r="C732">
            <v>3</v>
          </cell>
          <cell r="E732">
            <v>3</v>
          </cell>
          <cell r="F732">
            <v>2</v>
          </cell>
          <cell r="G732">
            <v>3</v>
          </cell>
          <cell r="H732">
            <v>3</v>
          </cell>
          <cell r="I732">
            <v>3</v>
          </cell>
          <cell r="J732">
            <v>3</v>
          </cell>
          <cell r="K732">
            <v>3</v>
          </cell>
          <cell r="M732">
            <v>2</v>
          </cell>
          <cell r="N732">
            <v>2</v>
          </cell>
          <cell r="P732">
            <v>2</v>
          </cell>
          <cell r="Q732">
            <v>3</v>
          </cell>
          <cell r="R732">
            <v>3</v>
          </cell>
          <cell r="S732">
            <v>2</v>
          </cell>
          <cell r="T732">
            <v>2</v>
          </cell>
          <cell r="W732">
            <v>2</v>
          </cell>
          <cell r="Y732">
            <v>3</v>
          </cell>
          <cell r="AN732">
            <v>1</v>
          </cell>
          <cell r="BA732">
            <v>2</v>
          </cell>
        </row>
        <row r="733">
          <cell r="A733" t="str">
            <v>6438692-6</v>
          </cell>
          <cell r="B733" t="str">
            <v xml:space="preserve"> ｶﾞｲﾄﾞ,ﾌｲﾙﾑ M2508-1</v>
          </cell>
          <cell r="D733">
            <v>6</v>
          </cell>
          <cell r="L733">
            <v>6</v>
          </cell>
          <cell r="O733">
            <v>4</v>
          </cell>
          <cell r="U733">
            <v>4</v>
          </cell>
          <cell r="V733">
            <v>4</v>
          </cell>
          <cell r="X733">
            <v>4</v>
          </cell>
          <cell r="AP733">
            <v>2</v>
          </cell>
          <cell r="AQ733">
            <v>2</v>
          </cell>
          <cell r="AR733">
            <v>2</v>
          </cell>
          <cell r="AS733">
            <v>2</v>
          </cell>
        </row>
        <row r="734">
          <cell r="A734" t="str">
            <v>6438700-0</v>
          </cell>
          <cell r="B734" t="str">
            <v xml:space="preserve"> ｽﾌﾟﾘﾝｸﾞ,ﾛﾂｸ(2-1) M2</v>
          </cell>
          <cell r="E734">
            <v>3</v>
          </cell>
          <cell r="F734">
            <v>2</v>
          </cell>
          <cell r="K734">
            <v>3</v>
          </cell>
          <cell r="P734">
            <v>2</v>
          </cell>
          <cell r="S734">
            <v>2</v>
          </cell>
          <cell r="AB734">
            <v>1</v>
          </cell>
          <cell r="AC734">
            <v>1</v>
          </cell>
          <cell r="AH734">
            <v>1</v>
          </cell>
          <cell r="AI734">
            <v>1</v>
          </cell>
          <cell r="AJ734">
            <v>1</v>
          </cell>
          <cell r="AK734">
            <v>1</v>
          </cell>
          <cell r="AN734">
            <v>1</v>
          </cell>
          <cell r="AV734">
            <v>1</v>
          </cell>
          <cell r="AW734">
            <v>1</v>
          </cell>
          <cell r="BA734">
            <v>2</v>
          </cell>
        </row>
        <row r="735">
          <cell r="A735" t="str">
            <v>6440304-9</v>
          </cell>
          <cell r="B735" t="str">
            <v>ﾗﾍﾞﾙ,ﾁﾕｳｲ ﾕﾋﾞﾂﾞﾒ M25</v>
          </cell>
          <cell r="M735">
            <v>2</v>
          </cell>
          <cell r="T735">
            <v>2</v>
          </cell>
        </row>
        <row r="736">
          <cell r="A736" t="str">
            <v>6440308-1</v>
          </cell>
          <cell r="B736" t="str">
            <v>ﾒｲﾊﾞﾝ,ﾉﾌﾞ M2504K</v>
          </cell>
          <cell r="M736">
            <v>2</v>
          </cell>
          <cell r="N736">
            <v>2</v>
          </cell>
          <cell r="O736">
            <v>2</v>
          </cell>
          <cell r="T736">
            <v>2</v>
          </cell>
        </row>
        <row r="737">
          <cell r="A737" t="str">
            <v>6440309-0</v>
          </cell>
          <cell r="B737" t="str">
            <v>ﾒｲﾊﾞﾝ,RC M2504K</v>
          </cell>
          <cell r="M737">
            <v>4</v>
          </cell>
          <cell r="N737">
            <v>4</v>
          </cell>
          <cell r="T737">
            <v>4</v>
          </cell>
        </row>
        <row r="738">
          <cell r="A738" t="str">
            <v>6440313-8</v>
          </cell>
          <cell r="B738" t="str">
            <v xml:space="preserve"> ﾒｲﾊﾞﾝ,ﾘｶﾊﾞﾘ M2504K-</v>
          </cell>
          <cell r="M738">
            <v>2</v>
          </cell>
          <cell r="N738">
            <v>2</v>
          </cell>
          <cell r="T738">
            <v>2</v>
          </cell>
        </row>
        <row r="739">
          <cell r="A739" t="str">
            <v>6440314-6</v>
          </cell>
          <cell r="B739" t="str">
            <v xml:space="preserve"> ﾒｲﾊﾞﾝ,ｿｳｻ(3) M2504K</v>
          </cell>
          <cell r="M739">
            <v>2</v>
          </cell>
          <cell r="N739">
            <v>2</v>
          </cell>
          <cell r="T739">
            <v>2</v>
          </cell>
        </row>
        <row r="740">
          <cell r="A740" t="str">
            <v>6440315-4</v>
          </cell>
          <cell r="B740" t="str">
            <v xml:space="preserve"> ﾒｲﾊﾞﾝ,ｿｳｻ(4) M2504K</v>
          </cell>
          <cell r="M740">
            <v>2</v>
          </cell>
          <cell r="N740">
            <v>2</v>
          </cell>
          <cell r="T740">
            <v>2</v>
          </cell>
        </row>
        <row r="741">
          <cell r="A741" t="str">
            <v>6440316-2</v>
          </cell>
          <cell r="B741" t="str">
            <v xml:space="preserve"> ﾗﾍﾞﾙ,ｶﾞｲﾀﾞﾝｽ M2504K</v>
          </cell>
          <cell r="M741">
            <v>2</v>
          </cell>
          <cell r="N741">
            <v>2</v>
          </cell>
          <cell r="T741">
            <v>2</v>
          </cell>
        </row>
        <row r="742">
          <cell r="A742" t="str">
            <v>6440317-0</v>
          </cell>
          <cell r="B742" t="str">
            <v>ﾗﾍﾞﾙ,ｶﾞｲﾀﾞﾝｽ(2) M250</v>
          </cell>
          <cell r="N742">
            <v>2</v>
          </cell>
        </row>
        <row r="743">
          <cell r="A743" t="str">
            <v>6440318-9</v>
          </cell>
          <cell r="B743" t="str">
            <v>ﾒｲﾊﾞﾝ,JP M2508K</v>
          </cell>
          <cell r="O743">
            <v>2</v>
          </cell>
        </row>
        <row r="744">
          <cell r="A744" t="str">
            <v>6440628-5</v>
          </cell>
          <cell r="B744" t="str">
            <v xml:space="preserve"> ﾌﾟﾚ-ﾄ,ｶﾊﾞ- M2504M-1</v>
          </cell>
          <cell r="C744">
            <v>3</v>
          </cell>
          <cell r="E744">
            <v>3</v>
          </cell>
          <cell r="F744">
            <v>2</v>
          </cell>
          <cell r="G744">
            <v>3</v>
          </cell>
          <cell r="H744">
            <v>3</v>
          </cell>
          <cell r="I744">
            <v>3</v>
          </cell>
          <cell r="J744">
            <v>3</v>
          </cell>
          <cell r="K744">
            <v>3</v>
          </cell>
          <cell r="M744">
            <v>2</v>
          </cell>
          <cell r="N744">
            <v>2</v>
          </cell>
          <cell r="P744">
            <v>2</v>
          </cell>
          <cell r="Q744">
            <v>3</v>
          </cell>
          <cell r="R744">
            <v>3</v>
          </cell>
          <cell r="S744">
            <v>2</v>
          </cell>
          <cell r="T744">
            <v>2</v>
          </cell>
          <cell r="W744">
            <v>2</v>
          </cell>
          <cell r="Y744">
            <v>3</v>
          </cell>
          <cell r="AN744">
            <v>1</v>
          </cell>
          <cell r="BA744">
            <v>2</v>
          </cell>
        </row>
        <row r="745">
          <cell r="A745" t="str">
            <v>6440629-3</v>
          </cell>
          <cell r="B745" t="str">
            <v xml:space="preserve"> ﾒｲﾊﾞﾝ,ｾﾂﾄ M2508K-1</v>
          </cell>
          <cell r="O745">
            <v>4</v>
          </cell>
        </row>
        <row r="746">
          <cell r="A746" t="str">
            <v>6440630-7</v>
          </cell>
          <cell r="B746" t="str">
            <v xml:space="preserve"> ﾒｲﾊﾞﾝ,ｿｳｻ M2508K-1</v>
          </cell>
          <cell r="O746">
            <v>4</v>
          </cell>
        </row>
        <row r="747">
          <cell r="A747" t="str">
            <v>6440631-5</v>
          </cell>
          <cell r="B747" t="str">
            <v xml:space="preserve"> ﾒｲﾊﾞﾝ,ｿｳｻ(2) M2504K</v>
          </cell>
          <cell r="M747">
            <v>2</v>
          </cell>
          <cell r="N747">
            <v>2</v>
          </cell>
          <cell r="T747">
            <v>2</v>
          </cell>
        </row>
        <row r="748">
          <cell r="A748" t="str">
            <v>6440632-3</v>
          </cell>
          <cell r="B748" t="str">
            <v>ﾒｲﾊﾞﾝ,ｾﾂﾄ M2504K</v>
          </cell>
          <cell r="M748">
            <v>2</v>
          </cell>
          <cell r="N748">
            <v>2</v>
          </cell>
          <cell r="T748">
            <v>2</v>
          </cell>
        </row>
        <row r="749">
          <cell r="A749" t="str">
            <v>6440633-1</v>
          </cell>
          <cell r="B749" t="str">
            <v xml:space="preserve"> ﾒｲﾊﾞﾝ,ｿｳｻ(1) M2504K</v>
          </cell>
          <cell r="M749">
            <v>2</v>
          </cell>
          <cell r="N749">
            <v>2</v>
          </cell>
          <cell r="T749">
            <v>2</v>
          </cell>
        </row>
        <row r="750">
          <cell r="A750" t="str">
            <v>6440685-4</v>
          </cell>
          <cell r="B750" t="str">
            <v xml:space="preserve"> ｼﾔﾌﾄ,ﾛﾂｸ(P-2) M2504</v>
          </cell>
          <cell r="E750">
            <v>3</v>
          </cell>
          <cell r="F750">
            <v>2</v>
          </cell>
          <cell r="K750">
            <v>3</v>
          </cell>
          <cell r="P750">
            <v>2</v>
          </cell>
          <cell r="S750">
            <v>2</v>
          </cell>
          <cell r="AB750">
            <v>1</v>
          </cell>
          <cell r="AC750">
            <v>1</v>
          </cell>
          <cell r="AH750">
            <v>1</v>
          </cell>
          <cell r="AI750">
            <v>1</v>
          </cell>
          <cell r="AJ750">
            <v>1</v>
          </cell>
          <cell r="AK750">
            <v>1</v>
          </cell>
          <cell r="AN750">
            <v>1</v>
          </cell>
          <cell r="AV750">
            <v>1</v>
          </cell>
          <cell r="AW750">
            <v>1</v>
          </cell>
          <cell r="BA750">
            <v>2</v>
          </cell>
        </row>
        <row r="751">
          <cell r="A751" t="str">
            <v>6440686-2</v>
          </cell>
          <cell r="B751" t="str">
            <v xml:space="preserve"> ﾋﾟﾝ,ｷﾞﾔ M2504C-3</v>
          </cell>
          <cell r="E751">
            <v>3</v>
          </cell>
          <cell r="F751">
            <v>2</v>
          </cell>
          <cell r="K751">
            <v>3</v>
          </cell>
          <cell r="P751">
            <v>2</v>
          </cell>
          <cell r="S751">
            <v>2</v>
          </cell>
          <cell r="AB751">
            <v>1</v>
          </cell>
          <cell r="AC751">
            <v>1</v>
          </cell>
          <cell r="AH751">
            <v>1</v>
          </cell>
          <cell r="AI751">
            <v>1</v>
          </cell>
          <cell r="AJ751">
            <v>1</v>
          </cell>
          <cell r="AK751">
            <v>1</v>
          </cell>
          <cell r="AN751">
            <v>1</v>
          </cell>
          <cell r="AV751">
            <v>1</v>
          </cell>
          <cell r="AW751">
            <v>1</v>
          </cell>
          <cell r="BA751">
            <v>2</v>
          </cell>
        </row>
        <row r="752">
          <cell r="A752" t="str">
            <v>6440687-0</v>
          </cell>
          <cell r="B752" t="str">
            <v xml:space="preserve"> ﾚﾊﾞ-,ﾛﾂｸ(2) M2504C-</v>
          </cell>
          <cell r="E752">
            <v>3</v>
          </cell>
          <cell r="K752">
            <v>3</v>
          </cell>
          <cell r="S752">
            <v>2</v>
          </cell>
          <cell r="AN752">
            <v>1</v>
          </cell>
          <cell r="BA752">
            <v>2</v>
          </cell>
        </row>
        <row r="753">
          <cell r="A753" t="str">
            <v>6442322-8</v>
          </cell>
          <cell r="B753" t="str">
            <v>ﾒｲﾊﾞﾝ,ｶﾞｲﾀﾞﾝｽ M2504C</v>
          </cell>
          <cell r="E753">
            <v>3</v>
          </cell>
          <cell r="K753">
            <v>3</v>
          </cell>
          <cell r="S753">
            <v>2</v>
          </cell>
          <cell r="AB753">
            <v>1</v>
          </cell>
          <cell r="AH753">
            <v>1</v>
          </cell>
          <cell r="AJ753">
            <v>1</v>
          </cell>
          <cell r="AN753">
            <v>1</v>
          </cell>
          <cell r="AV753">
            <v>1</v>
          </cell>
          <cell r="AW753">
            <v>1</v>
          </cell>
          <cell r="BA753">
            <v>2</v>
          </cell>
        </row>
        <row r="754">
          <cell r="A754" t="str">
            <v>6442323-6</v>
          </cell>
          <cell r="B754" t="str">
            <v>ﾒｲﾊﾞﾝ,ｶﾞｲﾀﾞﾝｽ M2504D</v>
          </cell>
          <cell r="F754">
            <v>2</v>
          </cell>
          <cell r="P754">
            <v>2</v>
          </cell>
          <cell r="AC754">
            <v>1</v>
          </cell>
          <cell r="AI754">
            <v>1</v>
          </cell>
          <cell r="AK754">
            <v>1</v>
          </cell>
        </row>
        <row r="755">
          <cell r="A755" t="str">
            <v>6442544-1</v>
          </cell>
          <cell r="B755" t="str">
            <v xml:space="preserve"> ｶﾊﾞ-,ﾁﾙﾄ(2) M2508C-</v>
          </cell>
          <cell r="U755">
            <v>4</v>
          </cell>
          <cell r="V755">
            <v>4</v>
          </cell>
          <cell r="AR755">
            <v>2</v>
          </cell>
          <cell r="AS755">
            <v>2</v>
          </cell>
        </row>
        <row r="756">
          <cell r="A756" t="str">
            <v>6442595-6</v>
          </cell>
          <cell r="B756" t="str">
            <v>ﾒｲﾊﾞﾝ,ﾘｼﾞｴｸﾄ M2504U</v>
          </cell>
          <cell r="W756">
            <v>2</v>
          </cell>
          <cell r="AO756">
            <v>1</v>
          </cell>
        </row>
        <row r="757">
          <cell r="A757" t="str">
            <v>6442646-4</v>
          </cell>
          <cell r="B757" t="str">
            <v xml:space="preserve"> ﾌﾟﾚ-ﾄ,ﾁﾙﾄ(2) M2504C</v>
          </cell>
          <cell r="E757">
            <v>3</v>
          </cell>
          <cell r="F757">
            <v>2</v>
          </cell>
          <cell r="K757">
            <v>3</v>
          </cell>
          <cell r="P757">
            <v>2</v>
          </cell>
          <cell r="S757">
            <v>2</v>
          </cell>
          <cell r="AN757">
            <v>1</v>
          </cell>
          <cell r="BA757">
            <v>2</v>
          </cell>
        </row>
        <row r="758">
          <cell r="A758" t="str">
            <v>6442660-0</v>
          </cell>
          <cell r="B758" t="str">
            <v xml:space="preserve"> ﾒｲﾊﾞﾝ,ｼﾞﾔ-ﾅﾙ(1) M25</v>
          </cell>
          <cell r="D758">
            <v>6</v>
          </cell>
          <cell r="L758">
            <v>6</v>
          </cell>
          <cell r="U758">
            <v>4</v>
          </cell>
          <cell r="V758">
            <v>4</v>
          </cell>
          <cell r="X758">
            <v>4</v>
          </cell>
          <cell r="AP758">
            <v>2</v>
          </cell>
          <cell r="AQ758">
            <v>2</v>
          </cell>
          <cell r="AR758">
            <v>2</v>
          </cell>
          <cell r="AS758">
            <v>2</v>
          </cell>
        </row>
        <row r="759">
          <cell r="A759" t="str">
            <v>6442661-8</v>
          </cell>
          <cell r="B759" t="str">
            <v xml:space="preserve"> ﾒｲﾊﾞﾝ,ｼﾞﾔ-ﾅﾙ(2) M25</v>
          </cell>
          <cell r="X759">
            <v>4</v>
          </cell>
        </row>
        <row r="760">
          <cell r="A760" t="str">
            <v>6448877-0</v>
          </cell>
          <cell r="B760" t="str">
            <v xml:space="preserve"> ｼﾔﾌﾄ,ﾘﾎﾞﾝ(R) M2504C</v>
          </cell>
          <cell r="E760">
            <v>3</v>
          </cell>
          <cell r="F760">
            <v>2</v>
          </cell>
          <cell r="K760">
            <v>3</v>
          </cell>
          <cell r="P760">
            <v>2</v>
          </cell>
          <cell r="S760">
            <v>2</v>
          </cell>
          <cell r="AB760">
            <v>1</v>
          </cell>
          <cell r="AC760">
            <v>1</v>
          </cell>
          <cell r="AH760">
            <v>1</v>
          </cell>
          <cell r="AI760">
            <v>1</v>
          </cell>
          <cell r="AJ760">
            <v>1</v>
          </cell>
          <cell r="AK760">
            <v>1</v>
          </cell>
          <cell r="AN760">
            <v>1</v>
          </cell>
          <cell r="AV760">
            <v>1</v>
          </cell>
          <cell r="AW760">
            <v>1</v>
          </cell>
          <cell r="BA760">
            <v>2</v>
          </cell>
        </row>
        <row r="761">
          <cell r="A761" t="str">
            <v>6448888-5</v>
          </cell>
          <cell r="B761" t="str">
            <v xml:space="preserve"> ﾗﾍﾞﾙ,ｾﾂﾄ ｶ-ﾄﾞ M2504</v>
          </cell>
          <cell r="F761">
            <v>2</v>
          </cell>
          <cell r="P761">
            <v>2</v>
          </cell>
          <cell r="AC761">
            <v>1</v>
          </cell>
          <cell r="AI761">
            <v>1</v>
          </cell>
          <cell r="AK761">
            <v>1</v>
          </cell>
          <cell r="AW761">
            <v>1</v>
          </cell>
        </row>
        <row r="762">
          <cell r="A762" t="str">
            <v>6449055-3</v>
          </cell>
          <cell r="B762" t="str">
            <v xml:space="preserve"> ﾊﾞﾈ,ﾀﾂﾁ M2504-2</v>
          </cell>
          <cell r="C762">
            <v>6</v>
          </cell>
          <cell r="E762">
            <v>6</v>
          </cell>
          <cell r="F762">
            <v>4</v>
          </cell>
          <cell r="G762">
            <v>6</v>
          </cell>
          <cell r="H762">
            <v>6</v>
          </cell>
          <cell r="I762">
            <v>6</v>
          </cell>
          <cell r="J762">
            <v>6</v>
          </cell>
          <cell r="K762">
            <v>6</v>
          </cell>
          <cell r="M762">
            <v>4</v>
          </cell>
          <cell r="N762">
            <v>4</v>
          </cell>
          <cell r="P762">
            <v>4</v>
          </cell>
          <cell r="Q762">
            <v>6</v>
          </cell>
          <cell r="R762">
            <v>6</v>
          </cell>
          <cell r="S762">
            <v>4</v>
          </cell>
          <cell r="T762">
            <v>4</v>
          </cell>
          <cell r="W762">
            <v>4</v>
          </cell>
          <cell r="Y762">
            <v>6</v>
          </cell>
          <cell r="Z762">
            <v>2</v>
          </cell>
          <cell r="AA762">
            <v>2</v>
          </cell>
          <cell r="AB762">
            <v>2</v>
          </cell>
          <cell r="AC762">
            <v>2</v>
          </cell>
          <cell r="AD762">
            <v>2</v>
          </cell>
          <cell r="AE762">
            <v>2</v>
          </cell>
          <cell r="AF762">
            <v>2</v>
          </cell>
          <cell r="AG762">
            <v>2</v>
          </cell>
          <cell r="AH762">
            <v>2</v>
          </cell>
          <cell r="AI762">
            <v>2</v>
          </cell>
          <cell r="AJ762">
            <v>2</v>
          </cell>
          <cell r="AK762">
            <v>2</v>
          </cell>
          <cell r="AL762">
            <v>2</v>
          </cell>
          <cell r="AM762">
            <v>2</v>
          </cell>
          <cell r="AN762">
            <v>2</v>
          </cell>
          <cell r="AO762">
            <v>2</v>
          </cell>
          <cell r="AT762">
            <v>2</v>
          </cell>
          <cell r="AU762">
            <v>2</v>
          </cell>
          <cell r="AV762">
            <v>2</v>
          </cell>
          <cell r="AW762">
            <v>2</v>
          </cell>
          <cell r="AY762">
            <v>2</v>
          </cell>
          <cell r="AZ762">
            <v>2</v>
          </cell>
          <cell r="BA762">
            <v>4</v>
          </cell>
        </row>
        <row r="763">
          <cell r="A763" t="str">
            <v>6465582-0</v>
          </cell>
          <cell r="B763" t="str">
            <v xml:space="preserve"> ｼﾔﾌﾄ,ｱｲﾄﾞﾗ(11) M250</v>
          </cell>
          <cell r="C763">
            <v>3</v>
          </cell>
          <cell r="E763">
            <v>3</v>
          </cell>
          <cell r="F763">
            <v>2</v>
          </cell>
          <cell r="G763">
            <v>3</v>
          </cell>
          <cell r="H763">
            <v>3</v>
          </cell>
          <cell r="I763">
            <v>3</v>
          </cell>
          <cell r="J763">
            <v>3</v>
          </cell>
          <cell r="K763">
            <v>3</v>
          </cell>
          <cell r="M763">
            <v>2</v>
          </cell>
          <cell r="N763">
            <v>2</v>
          </cell>
          <cell r="P763">
            <v>2</v>
          </cell>
          <cell r="Q763">
            <v>3</v>
          </cell>
          <cell r="R763">
            <v>3</v>
          </cell>
          <cell r="S763">
            <v>2</v>
          </cell>
          <cell r="T763">
            <v>2</v>
          </cell>
          <cell r="W763">
            <v>2</v>
          </cell>
          <cell r="Y763">
            <v>3</v>
          </cell>
          <cell r="Z763">
            <v>1</v>
          </cell>
          <cell r="AA763">
            <v>1</v>
          </cell>
          <cell r="AB763">
            <v>1</v>
          </cell>
          <cell r="AC763">
            <v>1</v>
          </cell>
          <cell r="AD763">
            <v>1</v>
          </cell>
          <cell r="AE763">
            <v>1</v>
          </cell>
          <cell r="AF763">
            <v>1</v>
          </cell>
          <cell r="AG763">
            <v>1</v>
          </cell>
          <cell r="AH763">
            <v>1</v>
          </cell>
          <cell r="AI763">
            <v>1</v>
          </cell>
          <cell r="AJ763">
            <v>1</v>
          </cell>
          <cell r="AK763">
            <v>1</v>
          </cell>
          <cell r="AL763">
            <v>1</v>
          </cell>
          <cell r="AM763">
            <v>1</v>
          </cell>
          <cell r="AN763">
            <v>1</v>
          </cell>
          <cell r="AO763">
            <v>1</v>
          </cell>
          <cell r="AT763">
            <v>1</v>
          </cell>
          <cell r="AU763">
            <v>1</v>
          </cell>
          <cell r="AV763">
            <v>1</v>
          </cell>
          <cell r="AW763">
            <v>1</v>
          </cell>
          <cell r="AY763">
            <v>1</v>
          </cell>
          <cell r="AZ763">
            <v>1</v>
          </cell>
          <cell r="BA763">
            <v>2</v>
          </cell>
        </row>
        <row r="764">
          <cell r="A764" t="str">
            <v>6465583-8</v>
          </cell>
          <cell r="B764" t="str">
            <v xml:space="preserve"> ﾛ-ﾗ,ｱｲﾄﾞﾗ(11) M2504</v>
          </cell>
          <cell r="C764">
            <v>3</v>
          </cell>
          <cell r="E764">
            <v>3</v>
          </cell>
          <cell r="F764">
            <v>2</v>
          </cell>
          <cell r="G764">
            <v>3</v>
          </cell>
          <cell r="H764">
            <v>3</v>
          </cell>
          <cell r="I764">
            <v>3</v>
          </cell>
          <cell r="J764">
            <v>3</v>
          </cell>
          <cell r="K764">
            <v>3</v>
          </cell>
          <cell r="M764">
            <v>2</v>
          </cell>
          <cell r="N764">
            <v>2</v>
          </cell>
          <cell r="P764">
            <v>2</v>
          </cell>
          <cell r="Q764">
            <v>3</v>
          </cell>
          <cell r="R764">
            <v>3</v>
          </cell>
          <cell r="S764">
            <v>2</v>
          </cell>
          <cell r="T764">
            <v>2</v>
          </cell>
          <cell r="W764">
            <v>2</v>
          </cell>
          <cell r="Y764">
            <v>3</v>
          </cell>
          <cell r="Z764">
            <v>1</v>
          </cell>
          <cell r="AA764">
            <v>1</v>
          </cell>
          <cell r="AB764">
            <v>1</v>
          </cell>
          <cell r="AC764">
            <v>1</v>
          </cell>
          <cell r="AD764">
            <v>1</v>
          </cell>
          <cell r="AE764">
            <v>1</v>
          </cell>
          <cell r="AF764">
            <v>1</v>
          </cell>
          <cell r="AG764">
            <v>1</v>
          </cell>
          <cell r="AH764">
            <v>1</v>
          </cell>
          <cell r="AI764">
            <v>1</v>
          </cell>
          <cell r="AJ764">
            <v>1</v>
          </cell>
          <cell r="AK764">
            <v>1</v>
          </cell>
          <cell r="AL764">
            <v>1</v>
          </cell>
          <cell r="AM764">
            <v>1</v>
          </cell>
          <cell r="AN764">
            <v>1</v>
          </cell>
          <cell r="AO764">
            <v>1</v>
          </cell>
          <cell r="AT764">
            <v>1</v>
          </cell>
          <cell r="AU764">
            <v>1</v>
          </cell>
          <cell r="AV764">
            <v>1</v>
          </cell>
          <cell r="AW764">
            <v>1</v>
          </cell>
          <cell r="AY764">
            <v>1</v>
          </cell>
          <cell r="AZ764">
            <v>1</v>
          </cell>
          <cell r="BA764">
            <v>2</v>
          </cell>
        </row>
        <row r="765">
          <cell r="A765" t="str">
            <v>6473609-9</v>
          </cell>
          <cell r="B765" t="str">
            <v>ｼﾔﾌﾄ,ｶ-ﾄﾞﾘｼﾞｴｸﾄ M250</v>
          </cell>
          <cell r="W765">
            <v>2</v>
          </cell>
          <cell r="AO765">
            <v>1</v>
          </cell>
        </row>
        <row r="766">
          <cell r="A766" t="str">
            <v>6482103-7</v>
          </cell>
          <cell r="B766" t="str">
            <v xml:space="preserve"> ｶﾊﾞ-,ﾘﾝｸﾞ M2504O-3</v>
          </cell>
          <cell r="E766">
            <v>3</v>
          </cell>
          <cell r="F766">
            <v>2</v>
          </cell>
          <cell r="K766">
            <v>3</v>
          </cell>
          <cell r="P766">
            <v>2</v>
          </cell>
          <cell r="S766">
            <v>2</v>
          </cell>
          <cell r="AN766">
            <v>1</v>
          </cell>
          <cell r="BA766">
            <v>2</v>
          </cell>
        </row>
        <row r="767">
          <cell r="A767" t="str">
            <v>6482114-2</v>
          </cell>
          <cell r="B767" t="str">
            <v xml:space="preserve"> ﾚﾊﾞ-(SW84) M2504O-3</v>
          </cell>
          <cell r="E767">
            <v>3</v>
          </cell>
          <cell r="F767">
            <v>2</v>
          </cell>
          <cell r="K767">
            <v>3</v>
          </cell>
          <cell r="P767">
            <v>2</v>
          </cell>
          <cell r="S767">
            <v>2</v>
          </cell>
          <cell r="AN767">
            <v>1</v>
          </cell>
          <cell r="BA767">
            <v>2</v>
          </cell>
        </row>
        <row r="768">
          <cell r="A768" t="str">
            <v>6482115-0</v>
          </cell>
          <cell r="B768" t="str">
            <v xml:space="preserve"> ﾌﾟﾚ-ﾄ(SW85) M2504O-</v>
          </cell>
          <cell r="E768">
            <v>3</v>
          </cell>
          <cell r="F768">
            <v>2</v>
          </cell>
          <cell r="K768">
            <v>3</v>
          </cell>
          <cell r="P768">
            <v>2</v>
          </cell>
          <cell r="S768">
            <v>2</v>
          </cell>
          <cell r="AN768">
            <v>1</v>
          </cell>
          <cell r="BA768">
            <v>2</v>
          </cell>
        </row>
        <row r="769">
          <cell r="A769" t="str">
            <v>6482243-2</v>
          </cell>
          <cell r="B769" t="str">
            <v xml:space="preserve"> ﾌﾞﾚ-ﾄﾞ(0.05) M2504M</v>
          </cell>
          <cell r="C769">
            <v>3</v>
          </cell>
          <cell r="E769">
            <v>3</v>
          </cell>
          <cell r="F769">
            <v>2</v>
          </cell>
          <cell r="G769">
            <v>3</v>
          </cell>
          <cell r="H769">
            <v>3</v>
          </cell>
          <cell r="I769">
            <v>3</v>
          </cell>
          <cell r="J769">
            <v>3</v>
          </cell>
          <cell r="K769">
            <v>3</v>
          </cell>
          <cell r="M769">
            <v>2</v>
          </cell>
          <cell r="N769">
            <v>2</v>
          </cell>
          <cell r="P769">
            <v>2</v>
          </cell>
          <cell r="Q769">
            <v>3</v>
          </cell>
          <cell r="R769">
            <v>3</v>
          </cell>
          <cell r="S769">
            <v>2</v>
          </cell>
          <cell r="T769">
            <v>2</v>
          </cell>
          <cell r="W769">
            <v>2</v>
          </cell>
          <cell r="Y769">
            <v>3</v>
          </cell>
          <cell r="Z769">
            <v>1</v>
          </cell>
          <cell r="AA769">
            <v>1</v>
          </cell>
          <cell r="AB769">
            <v>1</v>
          </cell>
          <cell r="AC769">
            <v>1</v>
          </cell>
          <cell r="AD769">
            <v>1</v>
          </cell>
          <cell r="AE769">
            <v>1</v>
          </cell>
          <cell r="AF769">
            <v>1</v>
          </cell>
          <cell r="AG769">
            <v>1</v>
          </cell>
          <cell r="AH769">
            <v>1</v>
          </cell>
          <cell r="AI769">
            <v>1</v>
          </cell>
          <cell r="AJ769">
            <v>1</v>
          </cell>
          <cell r="AK769">
            <v>1</v>
          </cell>
          <cell r="AL769">
            <v>1</v>
          </cell>
          <cell r="AM769">
            <v>1</v>
          </cell>
          <cell r="AN769">
            <v>1</v>
          </cell>
          <cell r="AO769">
            <v>1</v>
          </cell>
          <cell r="AT769">
            <v>1</v>
          </cell>
          <cell r="AU769">
            <v>1</v>
          </cell>
          <cell r="AV769">
            <v>1</v>
          </cell>
          <cell r="AW769">
            <v>1</v>
          </cell>
          <cell r="AY769">
            <v>1</v>
          </cell>
          <cell r="AZ769">
            <v>1</v>
          </cell>
          <cell r="BA769">
            <v>2</v>
          </cell>
        </row>
        <row r="770">
          <cell r="A770" t="str">
            <v>6493511-3</v>
          </cell>
          <cell r="B770" t="str">
            <v>ﾒｲﾊﾞﾝ,ｾﾂﾄ(2) M2504</v>
          </cell>
          <cell r="C770">
            <v>3</v>
          </cell>
          <cell r="E770">
            <v>3</v>
          </cell>
          <cell r="F770">
            <v>2</v>
          </cell>
          <cell r="G770">
            <v>3</v>
          </cell>
          <cell r="H770">
            <v>3</v>
          </cell>
          <cell r="I770">
            <v>3</v>
          </cell>
          <cell r="J770">
            <v>3</v>
          </cell>
          <cell r="K770">
            <v>3</v>
          </cell>
          <cell r="P770">
            <v>2</v>
          </cell>
          <cell r="Q770">
            <v>3</v>
          </cell>
          <cell r="R770">
            <v>3</v>
          </cell>
          <cell r="S770">
            <v>2</v>
          </cell>
          <cell r="W770">
            <v>2</v>
          </cell>
          <cell r="Y770">
            <v>3</v>
          </cell>
          <cell r="Z770">
            <v>1</v>
          </cell>
          <cell r="AA770">
            <v>1</v>
          </cell>
          <cell r="AB770">
            <v>1</v>
          </cell>
          <cell r="AC770">
            <v>1</v>
          </cell>
          <cell r="AD770">
            <v>1</v>
          </cell>
          <cell r="AE770">
            <v>1</v>
          </cell>
          <cell r="AF770">
            <v>1</v>
          </cell>
          <cell r="AG770">
            <v>1</v>
          </cell>
          <cell r="AH770">
            <v>1</v>
          </cell>
          <cell r="AI770">
            <v>1</v>
          </cell>
          <cell r="AJ770">
            <v>1</v>
          </cell>
          <cell r="AK770">
            <v>1</v>
          </cell>
          <cell r="AL770">
            <v>1</v>
          </cell>
          <cell r="AN770">
            <v>1</v>
          </cell>
          <cell r="AO770">
            <v>1</v>
          </cell>
          <cell r="AT770">
            <v>1</v>
          </cell>
          <cell r="AU770">
            <v>1</v>
          </cell>
          <cell r="AV770">
            <v>1</v>
          </cell>
          <cell r="AW770">
            <v>1</v>
          </cell>
          <cell r="AX770">
            <v>1</v>
          </cell>
          <cell r="AY770">
            <v>1</v>
          </cell>
          <cell r="AZ770">
            <v>1</v>
          </cell>
          <cell r="BA770">
            <v>2</v>
          </cell>
        </row>
        <row r="771">
          <cell r="A771" t="str">
            <v>6493512-1</v>
          </cell>
          <cell r="B771" t="str">
            <v>ﾒｲﾊﾞﾝ,ｶﾞｲﾀﾞﾝｽ(R) M25</v>
          </cell>
          <cell r="D771">
            <v>3</v>
          </cell>
          <cell r="L771">
            <v>3</v>
          </cell>
          <cell r="U771">
            <v>2</v>
          </cell>
          <cell r="V771">
            <v>2</v>
          </cell>
          <cell r="X771">
            <v>2</v>
          </cell>
          <cell r="AP771">
            <v>1</v>
          </cell>
          <cell r="AQ771">
            <v>1</v>
          </cell>
          <cell r="AR771">
            <v>1</v>
          </cell>
          <cell r="AS771">
            <v>1</v>
          </cell>
        </row>
        <row r="772">
          <cell r="A772" t="str">
            <v>6532653-6</v>
          </cell>
          <cell r="B772" t="str">
            <v xml:space="preserve"> ﾏｲｸﾛ EE-SX4235A-P2</v>
          </cell>
          <cell r="C772">
            <v>12</v>
          </cell>
          <cell r="D772">
            <v>6</v>
          </cell>
          <cell r="E772">
            <v>45</v>
          </cell>
          <cell r="F772">
            <v>30</v>
          </cell>
          <cell r="G772">
            <v>18</v>
          </cell>
          <cell r="H772">
            <v>18</v>
          </cell>
          <cell r="I772">
            <v>12</v>
          </cell>
          <cell r="J772">
            <v>12</v>
          </cell>
          <cell r="K772">
            <v>45</v>
          </cell>
          <cell r="L772">
            <v>6</v>
          </cell>
          <cell r="M772">
            <v>8</v>
          </cell>
          <cell r="N772">
            <v>8</v>
          </cell>
          <cell r="O772">
            <v>4</v>
          </cell>
          <cell r="P772">
            <v>30</v>
          </cell>
          <cell r="Q772">
            <v>12</v>
          </cell>
          <cell r="R772">
            <v>12</v>
          </cell>
          <cell r="S772">
            <v>30</v>
          </cell>
          <cell r="T772">
            <v>8</v>
          </cell>
          <cell r="U772">
            <v>4</v>
          </cell>
          <cell r="V772">
            <v>4</v>
          </cell>
          <cell r="W772">
            <v>8</v>
          </cell>
          <cell r="X772">
            <v>4</v>
          </cell>
          <cell r="Y772">
            <v>15</v>
          </cell>
          <cell r="Z772">
            <v>4</v>
          </cell>
          <cell r="AA772">
            <v>4</v>
          </cell>
          <cell r="AB772">
            <v>15</v>
          </cell>
          <cell r="AC772">
            <v>15</v>
          </cell>
          <cell r="AD772">
            <v>6</v>
          </cell>
          <cell r="AE772">
            <v>6</v>
          </cell>
          <cell r="AF772">
            <v>4</v>
          </cell>
          <cell r="AG772">
            <v>4</v>
          </cell>
          <cell r="AH772">
            <v>15</v>
          </cell>
          <cell r="AI772">
            <v>15</v>
          </cell>
          <cell r="AJ772">
            <v>15</v>
          </cell>
          <cell r="AK772">
            <v>15</v>
          </cell>
          <cell r="AL772">
            <v>4</v>
          </cell>
          <cell r="AM772">
            <v>4</v>
          </cell>
          <cell r="AN772">
            <v>15</v>
          </cell>
          <cell r="AO772">
            <v>4</v>
          </cell>
          <cell r="AP772">
            <v>2</v>
          </cell>
          <cell r="AQ772">
            <v>2</v>
          </cell>
          <cell r="AR772">
            <v>2</v>
          </cell>
          <cell r="AS772">
            <v>2</v>
          </cell>
          <cell r="AT772">
            <v>5</v>
          </cell>
          <cell r="AU772">
            <v>5</v>
          </cell>
          <cell r="AV772">
            <v>15</v>
          </cell>
          <cell r="AW772">
            <v>15</v>
          </cell>
          <cell r="AX772">
            <v>2</v>
          </cell>
          <cell r="AY772">
            <v>6</v>
          </cell>
          <cell r="AZ772">
            <v>5</v>
          </cell>
          <cell r="BA772">
            <v>30</v>
          </cell>
        </row>
        <row r="773">
          <cell r="A773" t="str">
            <v>7412273-0</v>
          </cell>
          <cell r="B773" t="str">
            <v xml:space="preserve"> ﾌﾟﾚ-ﾄ,ｷ- M2504V-2</v>
          </cell>
          <cell r="Y773">
            <v>3</v>
          </cell>
          <cell r="AT773">
            <v>1</v>
          </cell>
          <cell r="AU773">
            <v>1</v>
          </cell>
          <cell r="AZ773">
            <v>1</v>
          </cell>
        </row>
        <row r="774">
          <cell r="A774" t="str">
            <v>7412274-9</v>
          </cell>
          <cell r="B774" t="str">
            <v xml:space="preserve"> ﾌﾟﾚ-ﾄ,ｾﾝｻ(1) M2504V</v>
          </cell>
          <cell r="Y774">
            <v>3</v>
          </cell>
          <cell r="AT774">
            <v>1</v>
          </cell>
          <cell r="AU774">
            <v>1</v>
          </cell>
          <cell r="AZ774">
            <v>1</v>
          </cell>
        </row>
        <row r="775">
          <cell r="A775" t="str">
            <v>7412275-7</v>
          </cell>
          <cell r="B775" t="str">
            <v xml:space="preserve"> ﾌﾟﾚ-ﾄ,ﾛﾂｸ ｹ-ｽ M2504</v>
          </cell>
          <cell r="Y775">
            <v>3</v>
          </cell>
          <cell r="AT775">
            <v>1</v>
          </cell>
          <cell r="AU775">
            <v>1</v>
          </cell>
          <cell r="AZ775">
            <v>1</v>
          </cell>
        </row>
        <row r="776">
          <cell r="A776" t="str">
            <v>7412290-0</v>
          </cell>
          <cell r="B776" t="str">
            <v xml:space="preserve"> ﾌﾟﾚ-ﾄ,ｹﾞ-ﾄ(R) M2504</v>
          </cell>
          <cell r="Y776">
            <v>3</v>
          </cell>
          <cell r="AT776">
            <v>1</v>
          </cell>
          <cell r="AU776">
            <v>1</v>
          </cell>
          <cell r="AZ776">
            <v>1</v>
          </cell>
        </row>
        <row r="777">
          <cell r="A777" t="str">
            <v>7412291-9</v>
          </cell>
          <cell r="B777" t="str">
            <v xml:space="preserve"> ｽﾍﾟ-ｻ,ｹﾞ-ﾄ M2504V-5</v>
          </cell>
          <cell r="Y777">
            <v>6</v>
          </cell>
          <cell r="AT777">
            <v>2</v>
          </cell>
          <cell r="AU777">
            <v>2</v>
          </cell>
          <cell r="AZ777">
            <v>2</v>
          </cell>
        </row>
        <row r="778">
          <cell r="A778" t="str">
            <v>7412297-8</v>
          </cell>
          <cell r="B778" t="str">
            <v xml:space="preserve"> ﾌﾟﾚ-ﾄ,ﾛﾂｸ ﾌﾀ M2504V</v>
          </cell>
          <cell r="Y778">
            <v>3</v>
          </cell>
          <cell r="AT778">
            <v>1</v>
          </cell>
          <cell r="AU778">
            <v>1</v>
          </cell>
          <cell r="AZ778">
            <v>1</v>
          </cell>
        </row>
        <row r="779">
          <cell r="A779" t="str">
            <v>7412298-6</v>
          </cell>
          <cell r="B779" t="str">
            <v xml:space="preserve"> ﾌﾞﾗｹﾂﾄ,S23TP M2504V</v>
          </cell>
          <cell r="Y779">
            <v>3</v>
          </cell>
        </row>
        <row r="780">
          <cell r="A780" t="str">
            <v>7412299-4</v>
          </cell>
          <cell r="B780" t="str">
            <v xml:space="preserve"> ﾌﾟﾚ-ﾄ,ｹﾞ-ﾄ(L) M2504</v>
          </cell>
          <cell r="Y780">
            <v>3</v>
          </cell>
          <cell r="AT780">
            <v>1</v>
          </cell>
          <cell r="AU780">
            <v>1</v>
          </cell>
          <cell r="AZ780">
            <v>1</v>
          </cell>
        </row>
        <row r="781">
          <cell r="A781" t="str">
            <v>7412300-1</v>
          </cell>
          <cell r="B781" t="str">
            <v xml:space="preserve"> ｼﾔﾌﾄ,ｼﾔﾂﾀ M2504V-5</v>
          </cell>
          <cell r="Y781">
            <v>3</v>
          </cell>
          <cell r="AT781">
            <v>1</v>
          </cell>
          <cell r="AU781">
            <v>1</v>
          </cell>
          <cell r="AZ781">
            <v>1</v>
          </cell>
        </row>
        <row r="782">
          <cell r="A782" t="str">
            <v>7412619-1</v>
          </cell>
          <cell r="B782" t="str">
            <v xml:space="preserve"> ｼ-ﾄ,PCB ｲﾒ-ｼﾞ M3104</v>
          </cell>
          <cell r="Z782">
            <v>1</v>
          </cell>
          <cell r="AA782">
            <v>1</v>
          </cell>
          <cell r="AB782">
            <v>1</v>
          </cell>
          <cell r="AC782">
            <v>1</v>
          </cell>
          <cell r="AD782">
            <v>1</v>
          </cell>
          <cell r="AE782">
            <v>1</v>
          </cell>
          <cell r="AF782">
            <v>1</v>
          </cell>
          <cell r="AG782">
            <v>1</v>
          </cell>
          <cell r="AH782">
            <v>1</v>
          </cell>
          <cell r="AI782">
            <v>1</v>
          </cell>
          <cell r="AJ782">
            <v>1</v>
          </cell>
          <cell r="AK782">
            <v>1</v>
          </cell>
          <cell r="AL782">
            <v>1</v>
          </cell>
          <cell r="AM782">
            <v>1</v>
          </cell>
          <cell r="AO782">
            <v>1</v>
          </cell>
          <cell r="AT782">
            <v>1</v>
          </cell>
          <cell r="AU782">
            <v>1</v>
          </cell>
          <cell r="AV782">
            <v>1</v>
          </cell>
          <cell r="AW782">
            <v>1</v>
          </cell>
          <cell r="AY782">
            <v>1</v>
          </cell>
          <cell r="AZ782">
            <v>1</v>
          </cell>
        </row>
        <row r="783">
          <cell r="A783" t="str">
            <v>7412621-3</v>
          </cell>
          <cell r="B783" t="str">
            <v xml:space="preserve"> ｽﾄﾂﾊﾟ,ﾚﾊﾞ- M3104O-3</v>
          </cell>
          <cell r="AB783">
            <v>1</v>
          </cell>
          <cell r="AH783">
            <v>1</v>
          </cell>
          <cell r="AJ783">
            <v>1</v>
          </cell>
          <cell r="AV783">
            <v>1</v>
          </cell>
        </row>
        <row r="784">
          <cell r="A784" t="str">
            <v>7412622-1</v>
          </cell>
          <cell r="B784" t="str">
            <v xml:space="preserve"> ｼﾔﾌﾄ,ﾘｼﾞｴｸﾄ(1) M310</v>
          </cell>
          <cell r="Z784">
            <v>1</v>
          </cell>
          <cell r="AA784">
            <v>1</v>
          </cell>
          <cell r="AB784">
            <v>1</v>
          </cell>
          <cell r="AC784">
            <v>1</v>
          </cell>
          <cell r="AD784">
            <v>1</v>
          </cell>
          <cell r="AE784">
            <v>1</v>
          </cell>
          <cell r="AF784">
            <v>1</v>
          </cell>
          <cell r="AG784">
            <v>1</v>
          </cell>
          <cell r="AH784">
            <v>1</v>
          </cell>
          <cell r="AI784">
            <v>1</v>
          </cell>
          <cell r="AJ784">
            <v>1</v>
          </cell>
          <cell r="AK784">
            <v>1</v>
          </cell>
          <cell r="AL784">
            <v>1</v>
          </cell>
          <cell r="AM784">
            <v>1</v>
          </cell>
          <cell r="AO784">
            <v>1</v>
          </cell>
          <cell r="AT784">
            <v>1</v>
          </cell>
          <cell r="AU784">
            <v>1</v>
          </cell>
          <cell r="AV784">
            <v>1</v>
          </cell>
          <cell r="AW784">
            <v>1</v>
          </cell>
          <cell r="AY784">
            <v>1</v>
          </cell>
          <cell r="AZ784">
            <v>1</v>
          </cell>
        </row>
        <row r="785">
          <cell r="A785" t="str">
            <v>7412623-0</v>
          </cell>
          <cell r="B785" t="str">
            <v xml:space="preserve"> ﾊﾞﾈ,ﾘｼﾞｴｸﾄ M3104M-2</v>
          </cell>
          <cell r="Z785">
            <v>1</v>
          </cell>
          <cell r="AA785">
            <v>1</v>
          </cell>
          <cell r="AB785">
            <v>1</v>
          </cell>
          <cell r="AC785">
            <v>1</v>
          </cell>
          <cell r="AD785">
            <v>1</v>
          </cell>
          <cell r="AE785">
            <v>1</v>
          </cell>
          <cell r="AF785">
            <v>1</v>
          </cell>
          <cell r="AG785">
            <v>1</v>
          </cell>
          <cell r="AH785">
            <v>1</v>
          </cell>
          <cell r="AI785">
            <v>1</v>
          </cell>
          <cell r="AJ785">
            <v>1</v>
          </cell>
          <cell r="AK785">
            <v>1</v>
          </cell>
          <cell r="AL785">
            <v>1</v>
          </cell>
          <cell r="AM785">
            <v>1</v>
          </cell>
          <cell r="AO785">
            <v>1</v>
          </cell>
          <cell r="AT785">
            <v>1</v>
          </cell>
          <cell r="AU785">
            <v>1</v>
          </cell>
          <cell r="AV785">
            <v>1</v>
          </cell>
          <cell r="AW785">
            <v>1</v>
          </cell>
          <cell r="AY785">
            <v>1</v>
          </cell>
          <cell r="AZ785">
            <v>1</v>
          </cell>
        </row>
        <row r="786">
          <cell r="A786" t="str">
            <v>7412624-8</v>
          </cell>
          <cell r="B786" t="str">
            <v xml:space="preserve"> ｶﾊﾞ-,PCB M3104M-2</v>
          </cell>
          <cell r="Z786">
            <v>1</v>
          </cell>
          <cell r="AA786">
            <v>1</v>
          </cell>
          <cell r="AB786">
            <v>1</v>
          </cell>
          <cell r="AC786">
            <v>1</v>
          </cell>
          <cell r="AD786">
            <v>1</v>
          </cell>
          <cell r="AE786">
            <v>1</v>
          </cell>
          <cell r="AF786">
            <v>1</v>
          </cell>
          <cell r="AG786">
            <v>1</v>
          </cell>
          <cell r="AH786">
            <v>1</v>
          </cell>
          <cell r="AI786">
            <v>1</v>
          </cell>
          <cell r="AJ786">
            <v>1</v>
          </cell>
          <cell r="AK786">
            <v>1</v>
          </cell>
          <cell r="AL786">
            <v>1</v>
          </cell>
          <cell r="AO786">
            <v>1</v>
          </cell>
          <cell r="AT786">
            <v>1</v>
          </cell>
          <cell r="AU786">
            <v>1</v>
          </cell>
          <cell r="AV786">
            <v>1</v>
          </cell>
          <cell r="AW786">
            <v>1</v>
          </cell>
          <cell r="AX786">
            <v>1</v>
          </cell>
          <cell r="AY786">
            <v>1</v>
          </cell>
          <cell r="AZ786">
            <v>1</v>
          </cell>
        </row>
        <row r="787">
          <cell r="A787" t="str">
            <v>7412626-4</v>
          </cell>
          <cell r="B787" t="str">
            <v xml:space="preserve"> ﾌﾟﾚ-ﾄ,ﾍﾞﾙﾄ ﾌﾟﾂｼﾔ M3</v>
          </cell>
          <cell r="AB787">
            <v>1</v>
          </cell>
          <cell r="AC787">
            <v>1</v>
          </cell>
          <cell r="AD787">
            <v>1</v>
          </cell>
          <cell r="AE787">
            <v>1</v>
          </cell>
          <cell r="AH787">
            <v>1</v>
          </cell>
          <cell r="AI787">
            <v>1</v>
          </cell>
          <cell r="AJ787">
            <v>1</v>
          </cell>
          <cell r="AK787">
            <v>1</v>
          </cell>
          <cell r="AV787">
            <v>1</v>
          </cell>
          <cell r="AW787">
            <v>1</v>
          </cell>
          <cell r="AX787">
            <v>1</v>
          </cell>
          <cell r="AY787">
            <v>1</v>
          </cell>
        </row>
        <row r="788">
          <cell r="A788" t="str">
            <v>7412748-1</v>
          </cell>
          <cell r="B788" t="str">
            <v xml:space="preserve"> ﾌﾞﾗｹﾂﾄ,ﾛﾂｸ(3) M3104</v>
          </cell>
          <cell r="AB788">
            <v>1</v>
          </cell>
          <cell r="AC788">
            <v>1</v>
          </cell>
          <cell r="AH788">
            <v>1</v>
          </cell>
          <cell r="AI788">
            <v>1</v>
          </cell>
          <cell r="AJ788">
            <v>1</v>
          </cell>
          <cell r="AK788">
            <v>1</v>
          </cell>
          <cell r="AV788">
            <v>1</v>
          </cell>
          <cell r="AW788">
            <v>1</v>
          </cell>
        </row>
        <row r="789">
          <cell r="A789" t="str">
            <v>7412749-0</v>
          </cell>
          <cell r="B789" t="str">
            <v xml:space="preserve"> ﾌﾟﾚ-ﾄ,ﾛﾂｸ(3) M3104O</v>
          </cell>
          <cell r="AB789">
            <v>1</v>
          </cell>
          <cell r="AC789">
            <v>1</v>
          </cell>
          <cell r="AH789">
            <v>1</v>
          </cell>
          <cell r="AI789">
            <v>1</v>
          </cell>
          <cell r="AJ789">
            <v>1</v>
          </cell>
          <cell r="AK789">
            <v>1</v>
          </cell>
          <cell r="AV789">
            <v>1</v>
          </cell>
          <cell r="AW789">
            <v>1</v>
          </cell>
        </row>
        <row r="790">
          <cell r="A790" t="str">
            <v>7412750-3</v>
          </cell>
          <cell r="B790" t="str">
            <v xml:space="preserve"> ﾛﾂｸ,ﾁﾙﾄ(2) M3104O-3</v>
          </cell>
          <cell r="AB790">
            <v>1</v>
          </cell>
          <cell r="AC790">
            <v>1</v>
          </cell>
          <cell r="AH790">
            <v>1</v>
          </cell>
          <cell r="AI790">
            <v>1</v>
          </cell>
          <cell r="AJ790">
            <v>1</v>
          </cell>
          <cell r="AK790">
            <v>1</v>
          </cell>
          <cell r="AV790">
            <v>1</v>
          </cell>
          <cell r="AW790">
            <v>1</v>
          </cell>
        </row>
        <row r="791">
          <cell r="A791" t="str">
            <v>7412753-8</v>
          </cell>
          <cell r="B791" t="str">
            <v xml:space="preserve"> ﾎﾙﾀﾞ,ｽﾗｲﾀﾞ M3104O-3</v>
          </cell>
          <cell r="AB791">
            <v>1</v>
          </cell>
          <cell r="AC791">
            <v>1</v>
          </cell>
          <cell r="AH791">
            <v>1</v>
          </cell>
          <cell r="AI791">
            <v>1</v>
          </cell>
          <cell r="AJ791">
            <v>1</v>
          </cell>
          <cell r="AK791">
            <v>1</v>
          </cell>
          <cell r="AV791">
            <v>1</v>
          </cell>
          <cell r="AW791">
            <v>1</v>
          </cell>
        </row>
        <row r="792">
          <cell r="A792" t="str">
            <v>7412754-6</v>
          </cell>
          <cell r="B792" t="str">
            <v xml:space="preserve"> ｶﾞｲﾄﾞ,ｼﾔﾌﾄ ﾛﾂｸ M310</v>
          </cell>
          <cell r="AB792">
            <v>1</v>
          </cell>
          <cell r="AC792">
            <v>1</v>
          </cell>
          <cell r="AH792">
            <v>1</v>
          </cell>
          <cell r="AI792">
            <v>1</v>
          </cell>
          <cell r="AJ792">
            <v>1</v>
          </cell>
          <cell r="AK792">
            <v>1</v>
          </cell>
          <cell r="AV792">
            <v>1</v>
          </cell>
          <cell r="AW792">
            <v>1</v>
          </cell>
        </row>
        <row r="793">
          <cell r="A793" t="str">
            <v>7412755-4</v>
          </cell>
          <cell r="B793" t="str">
            <v xml:space="preserve"> ﾄﾚ-,ｹ-ﾌﾞﾙ(2) M3111</v>
          </cell>
          <cell r="Z793">
            <v>1</v>
          </cell>
          <cell r="AA793">
            <v>1</v>
          </cell>
          <cell r="AB793">
            <v>1</v>
          </cell>
          <cell r="AC793">
            <v>1</v>
          </cell>
          <cell r="AD793">
            <v>1</v>
          </cell>
          <cell r="AE793">
            <v>1</v>
          </cell>
          <cell r="AF793">
            <v>1</v>
          </cell>
          <cell r="AG793">
            <v>1</v>
          </cell>
          <cell r="AH793">
            <v>1</v>
          </cell>
          <cell r="AI793">
            <v>1</v>
          </cell>
          <cell r="AJ793">
            <v>1</v>
          </cell>
          <cell r="AK793">
            <v>1</v>
          </cell>
          <cell r="AL793">
            <v>1</v>
          </cell>
          <cell r="AO793">
            <v>1</v>
          </cell>
          <cell r="AT793">
            <v>1</v>
          </cell>
          <cell r="AU793">
            <v>1</v>
          </cell>
          <cell r="AV793">
            <v>1</v>
          </cell>
          <cell r="AW793">
            <v>1</v>
          </cell>
          <cell r="AX793">
            <v>1</v>
          </cell>
          <cell r="AY793">
            <v>1</v>
          </cell>
          <cell r="AZ793">
            <v>1</v>
          </cell>
        </row>
        <row r="794">
          <cell r="A794" t="str">
            <v>7412758-9</v>
          </cell>
          <cell r="B794" t="str">
            <v xml:space="preserve"> ｶﾞｲﾄﾞ,ｼﾔﾌﾄ ﾛﾂｸ M310</v>
          </cell>
          <cell r="AB794">
            <v>1</v>
          </cell>
          <cell r="AC794">
            <v>1</v>
          </cell>
          <cell r="AH794">
            <v>1</v>
          </cell>
          <cell r="AI794">
            <v>1</v>
          </cell>
          <cell r="AJ794">
            <v>1</v>
          </cell>
          <cell r="AK794">
            <v>1</v>
          </cell>
          <cell r="AV794">
            <v>1</v>
          </cell>
          <cell r="AW794">
            <v>1</v>
          </cell>
        </row>
        <row r="795">
          <cell r="A795" t="str">
            <v>7412759-7</v>
          </cell>
          <cell r="B795" t="str">
            <v xml:space="preserve"> ﾌﾟﾂｼﾔ,ｹ-ﾌﾞﾙ M3104M-</v>
          </cell>
          <cell r="Z795">
            <v>1</v>
          </cell>
          <cell r="AA795">
            <v>1</v>
          </cell>
          <cell r="AB795">
            <v>1</v>
          </cell>
          <cell r="AC795">
            <v>1</v>
          </cell>
          <cell r="AD795">
            <v>1</v>
          </cell>
          <cell r="AE795">
            <v>1</v>
          </cell>
          <cell r="AF795">
            <v>1</v>
          </cell>
          <cell r="AG795">
            <v>1</v>
          </cell>
          <cell r="AH795">
            <v>1</v>
          </cell>
          <cell r="AI795">
            <v>1</v>
          </cell>
          <cell r="AJ795">
            <v>1</v>
          </cell>
          <cell r="AK795">
            <v>1</v>
          </cell>
          <cell r="AL795">
            <v>1</v>
          </cell>
          <cell r="AM795">
            <v>1</v>
          </cell>
          <cell r="AO795">
            <v>1</v>
          </cell>
          <cell r="AT795">
            <v>1</v>
          </cell>
          <cell r="AU795">
            <v>1</v>
          </cell>
          <cell r="AV795">
            <v>1</v>
          </cell>
          <cell r="AW795">
            <v>1</v>
          </cell>
          <cell r="AY795">
            <v>1</v>
          </cell>
          <cell r="AZ795">
            <v>1</v>
          </cell>
        </row>
        <row r="796">
          <cell r="A796" t="str">
            <v>7419640-8</v>
          </cell>
          <cell r="B796" t="str">
            <v xml:space="preserve"> ｽﾃ-,ﾛﾂｸ M2504V-2</v>
          </cell>
          <cell r="Y796">
            <v>3</v>
          </cell>
          <cell r="AT796">
            <v>1</v>
          </cell>
          <cell r="AU796">
            <v>1</v>
          </cell>
          <cell r="AZ796">
            <v>1</v>
          </cell>
        </row>
        <row r="797">
          <cell r="A797" t="str">
            <v>7419646-7</v>
          </cell>
          <cell r="B797" t="str">
            <v xml:space="preserve"> ﾗﾍﾞﾙ,ﾛﾂｸ M2504V-5</v>
          </cell>
          <cell r="Y797">
            <v>3</v>
          </cell>
          <cell r="AT797">
            <v>1</v>
          </cell>
        </row>
        <row r="798">
          <cell r="A798" t="str">
            <v>7419647-5</v>
          </cell>
          <cell r="B798" t="str">
            <v xml:space="preserve"> ﾗﾍﾞﾙ,ｾﾂﾄ ｶ-ﾄﾘﾂｼﾞ M2</v>
          </cell>
          <cell r="Y798">
            <v>3</v>
          </cell>
          <cell r="AT798">
            <v>1</v>
          </cell>
          <cell r="AU798">
            <v>1</v>
          </cell>
          <cell r="AZ798">
            <v>1</v>
          </cell>
        </row>
        <row r="799">
          <cell r="A799" t="str">
            <v>7419648-3</v>
          </cell>
          <cell r="B799" t="str">
            <v>ﾗﾍﾞﾙ,ｷ- ｶ-ﾄﾘﾂｼﾞ M250</v>
          </cell>
          <cell r="Y799">
            <v>3</v>
          </cell>
          <cell r="AT799">
            <v>1</v>
          </cell>
          <cell r="AU799">
            <v>1</v>
          </cell>
          <cell r="AZ799">
            <v>1</v>
          </cell>
        </row>
        <row r="800">
          <cell r="A800" t="str">
            <v>7419650-5</v>
          </cell>
          <cell r="B800" t="str">
            <v xml:space="preserve"> ﾗﾍﾞﾙ,ｶ-ﾄﾘﾂｼﾞ M2504V</v>
          </cell>
          <cell r="Y800">
            <v>3</v>
          </cell>
          <cell r="AT800">
            <v>1</v>
          </cell>
          <cell r="AU800">
            <v>1</v>
          </cell>
          <cell r="AZ800">
            <v>1</v>
          </cell>
        </row>
        <row r="801">
          <cell r="A801" t="str">
            <v>7419658-0</v>
          </cell>
          <cell r="B801" t="str">
            <v xml:space="preserve"> ｼ-ﾄ,PCB ｲﾒ-ｼﾞ M2504</v>
          </cell>
          <cell r="Y801">
            <v>3</v>
          </cell>
        </row>
        <row r="802">
          <cell r="A802" t="str">
            <v>7420057-0</v>
          </cell>
          <cell r="B802" t="str">
            <v xml:space="preserve"> ｼﾔﾌﾄ,ｾﾂﾄ M2508-1</v>
          </cell>
          <cell r="D802">
            <v>6</v>
          </cell>
          <cell r="L802">
            <v>6</v>
          </cell>
          <cell r="O802">
            <v>4</v>
          </cell>
          <cell r="X802">
            <v>4</v>
          </cell>
          <cell r="AP802">
            <v>2</v>
          </cell>
          <cell r="AQ802">
            <v>2</v>
          </cell>
        </row>
        <row r="803">
          <cell r="A803" t="str">
            <v>7420155-0</v>
          </cell>
          <cell r="B803" t="str">
            <v xml:space="preserve"> ｽﾌﾟﾘﾝｸﾞ,ﾍﾂﾄﾞ(1) M25</v>
          </cell>
          <cell r="C803">
            <v>3</v>
          </cell>
          <cell r="E803">
            <v>3</v>
          </cell>
          <cell r="F803">
            <v>2</v>
          </cell>
          <cell r="G803">
            <v>3</v>
          </cell>
          <cell r="H803">
            <v>3</v>
          </cell>
          <cell r="I803">
            <v>3</v>
          </cell>
          <cell r="J803">
            <v>3</v>
          </cell>
          <cell r="K803">
            <v>3</v>
          </cell>
          <cell r="M803">
            <v>2</v>
          </cell>
          <cell r="N803">
            <v>2</v>
          </cell>
          <cell r="P803">
            <v>2</v>
          </cell>
          <cell r="Q803">
            <v>3</v>
          </cell>
          <cell r="R803">
            <v>3</v>
          </cell>
          <cell r="S803">
            <v>2</v>
          </cell>
          <cell r="T803">
            <v>2</v>
          </cell>
          <cell r="W803">
            <v>2</v>
          </cell>
          <cell r="Y803">
            <v>3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1</v>
          </cell>
          <cell r="AE803">
            <v>1</v>
          </cell>
          <cell r="AF803">
            <v>1</v>
          </cell>
          <cell r="AG803">
            <v>1</v>
          </cell>
          <cell r="AH803">
            <v>1</v>
          </cell>
          <cell r="AI803">
            <v>1</v>
          </cell>
          <cell r="AJ803">
            <v>1</v>
          </cell>
          <cell r="AK803">
            <v>1</v>
          </cell>
          <cell r="AL803">
            <v>1</v>
          </cell>
          <cell r="AM803">
            <v>1</v>
          </cell>
          <cell r="AN803">
            <v>1</v>
          </cell>
          <cell r="AO803">
            <v>1</v>
          </cell>
          <cell r="AT803">
            <v>1</v>
          </cell>
          <cell r="AU803">
            <v>1</v>
          </cell>
          <cell r="AV803">
            <v>1</v>
          </cell>
          <cell r="AW803">
            <v>1</v>
          </cell>
          <cell r="AY803">
            <v>1</v>
          </cell>
          <cell r="AZ803">
            <v>1</v>
          </cell>
          <cell r="BA803">
            <v>2</v>
          </cell>
        </row>
        <row r="804">
          <cell r="A804" t="str">
            <v>7432890-8</v>
          </cell>
          <cell r="B804" t="str">
            <v xml:space="preserve"> ﾌﾞﾗｹﾂﾄ,ｾﾝｻ M3104M-2</v>
          </cell>
          <cell r="C804">
            <v>3</v>
          </cell>
          <cell r="E804">
            <v>3</v>
          </cell>
          <cell r="F804">
            <v>2</v>
          </cell>
          <cell r="G804">
            <v>3</v>
          </cell>
          <cell r="H804">
            <v>3</v>
          </cell>
          <cell r="I804">
            <v>3</v>
          </cell>
          <cell r="J804">
            <v>3</v>
          </cell>
          <cell r="K804">
            <v>3</v>
          </cell>
          <cell r="M804">
            <v>2</v>
          </cell>
          <cell r="N804">
            <v>2</v>
          </cell>
          <cell r="P804">
            <v>2</v>
          </cell>
          <cell r="Q804">
            <v>3</v>
          </cell>
          <cell r="R804">
            <v>3</v>
          </cell>
          <cell r="S804">
            <v>2</v>
          </cell>
          <cell r="T804">
            <v>2</v>
          </cell>
          <cell r="W804">
            <v>2</v>
          </cell>
          <cell r="Y804">
            <v>3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1</v>
          </cell>
          <cell r="AE804">
            <v>1</v>
          </cell>
          <cell r="AF804">
            <v>1</v>
          </cell>
          <cell r="AG804">
            <v>1</v>
          </cell>
          <cell r="AH804">
            <v>1</v>
          </cell>
          <cell r="AI804">
            <v>1</v>
          </cell>
          <cell r="AJ804">
            <v>1</v>
          </cell>
          <cell r="AK804">
            <v>1</v>
          </cell>
          <cell r="AL804">
            <v>1</v>
          </cell>
          <cell r="AM804">
            <v>1</v>
          </cell>
          <cell r="AN804">
            <v>1</v>
          </cell>
          <cell r="AO804">
            <v>1</v>
          </cell>
          <cell r="AT804">
            <v>1</v>
          </cell>
          <cell r="AU804">
            <v>1</v>
          </cell>
          <cell r="AV804">
            <v>1</v>
          </cell>
          <cell r="AW804">
            <v>1</v>
          </cell>
          <cell r="AY804">
            <v>1</v>
          </cell>
          <cell r="AZ804">
            <v>1</v>
          </cell>
          <cell r="BA804">
            <v>2</v>
          </cell>
        </row>
        <row r="805">
          <cell r="A805" t="str">
            <v>7432891-6</v>
          </cell>
          <cell r="B805" t="str">
            <v xml:space="preserve"> ﾌﾞﾗｹﾂﾄ(SW36) M3104M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1</v>
          </cell>
          <cell r="AE805">
            <v>1</v>
          </cell>
          <cell r="AF805">
            <v>1</v>
          </cell>
          <cell r="AG805">
            <v>1</v>
          </cell>
          <cell r="AH805">
            <v>1</v>
          </cell>
          <cell r="AI805">
            <v>1</v>
          </cell>
          <cell r="AJ805">
            <v>1</v>
          </cell>
          <cell r="AK805">
            <v>1</v>
          </cell>
          <cell r="AL805">
            <v>1</v>
          </cell>
          <cell r="AM805">
            <v>1</v>
          </cell>
          <cell r="AO805">
            <v>1</v>
          </cell>
          <cell r="AT805">
            <v>1</v>
          </cell>
          <cell r="AU805">
            <v>1</v>
          </cell>
          <cell r="AV805">
            <v>1</v>
          </cell>
          <cell r="AW805">
            <v>1</v>
          </cell>
          <cell r="AY805">
            <v>1</v>
          </cell>
          <cell r="AZ805">
            <v>1</v>
          </cell>
        </row>
        <row r="806">
          <cell r="A806" t="str">
            <v>7432892-4</v>
          </cell>
          <cell r="B806" t="str">
            <v xml:space="preserve"> ｶﾞｲﾄﾞ,ｹ-ﾌﾞﾙ ｶﾌﾞ M31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1</v>
          </cell>
          <cell r="AE806">
            <v>1</v>
          </cell>
          <cell r="AF806">
            <v>1</v>
          </cell>
          <cell r="AG806">
            <v>1</v>
          </cell>
          <cell r="AH806">
            <v>1</v>
          </cell>
          <cell r="AI806">
            <v>1</v>
          </cell>
          <cell r="AJ806">
            <v>1</v>
          </cell>
          <cell r="AK806">
            <v>1</v>
          </cell>
          <cell r="AL806">
            <v>1</v>
          </cell>
          <cell r="AM806">
            <v>1</v>
          </cell>
          <cell r="AO806">
            <v>1</v>
          </cell>
          <cell r="AT806">
            <v>1</v>
          </cell>
          <cell r="AU806">
            <v>1</v>
          </cell>
          <cell r="AV806">
            <v>1</v>
          </cell>
          <cell r="AW806">
            <v>1</v>
          </cell>
          <cell r="AY806">
            <v>1</v>
          </cell>
          <cell r="AZ806">
            <v>1</v>
          </cell>
        </row>
        <row r="807">
          <cell r="A807" t="str">
            <v>7432893-2</v>
          </cell>
          <cell r="B807" t="str">
            <v xml:space="preserve"> ﾌﾟﾚ-ﾄ,ﾌﾀ(L) M3104M-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1</v>
          </cell>
          <cell r="AE807">
            <v>1</v>
          </cell>
          <cell r="AF807">
            <v>1</v>
          </cell>
          <cell r="AG807">
            <v>1</v>
          </cell>
          <cell r="AH807">
            <v>1</v>
          </cell>
          <cell r="AI807">
            <v>1</v>
          </cell>
          <cell r="AJ807">
            <v>1</v>
          </cell>
          <cell r="AK807">
            <v>1</v>
          </cell>
          <cell r="AL807">
            <v>1</v>
          </cell>
          <cell r="AM807">
            <v>1</v>
          </cell>
          <cell r="AO807">
            <v>1</v>
          </cell>
          <cell r="AT807">
            <v>1</v>
          </cell>
          <cell r="AU807">
            <v>1</v>
          </cell>
          <cell r="AV807">
            <v>1</v>
          </cell>
          <cell r="AW807">
            <v>1</v>
          </cell>
          <cell r="AY807">
            <v>1</v>
          </cell>
          <cell r="AZ807">
            <v>1</v>
          </cell>
        </row>
        <row r="808">
          <cell r="A808" t="str">
            <v>7432894-0</v>
          </cell>
          <cell r="B808" t="str">
            <v xml:space="preserve"> ﾌﾟﾚ-ﾄ,ﾌﾀ(R) M3104M-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1</v>
          </cell>
          <cell r="AE808">
            <v>1</v>
          </cell>
          <cell r="AF808">
            <v>1</v>
          </cell>
          <cell r="AG808">
            <v>1</v>
          </cell>
          <cell r="AH808">
            <v>1</v>
          </cell>
          <cell r="AI808">
            <v>1</v>
          </cell>
          <cell r="AJ808">
            <v>1</v>
          </cell>
          <cell r="AK808">
            <v>1</v>
          </cell>
          <cell r="AL808">
            <v>1</v>
          </cell>
          <cell r="AM808">
            <v>1</v>
          </cell>
          <cell r="AO808">
            <v>1</v>
          </cell>
          <cell r="AT808">
            <v>1</v>
          </cell>
          <cell r="AU808">
            <v>1</v>
          </cell>
          <cell r="AV808">
            <v>1</v>
          </cell>
          <cell r="AW808">
            <v>1</v>
          </cell>
          <cell r="AY808">
            <v>1</v>
          </cell>
          <cell r="AZ808">
            <v>1</v>
          </cell>
        </row>
        <row r="809">
          <cell r="A809" t="str">
            <v>7432897-5</v>
          </cell>
          <cell r="B809" t="str">
            <v xml:space="preserve"> ﾌﾟﾚ-ﾄ,ﾌﾀ M3104M-2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1</v>
          </cell>
          <cell r="AE809">
            <v>1</v>
          </cell>
          <cell r="AF809">
            <v>1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1</v>
          </cell>
          <cell r="AL809">
            <v>1</v>
          </cell>
          <cell r="AM809">
            <v>1</v>
          </cell>
          <cell r="AO809">
            <v>1</v>
          </cell>
          <cell r="AT809">
            <v>1</v>
          </cell>
          <cell r="AU809">
            <v>1</v>
          </cell>
          <cell r="AV809">
            <v>1</v>
          </cell>
          <cell r="AW809">
            <v>1</v>
          </cell>
          <cell r="AY809">
            <v>1</v>
          </cell>
          <cell r="AZ809">
            <v>1</v>
          </cell>
        </row>
        <row r="810">
          <cell r="A810" t="str">
            <v>7432901-7</v>
          </cell>
          <cell r="B810" t="str">
            <v xml:space="preserve"> ﾌﾞﾗｹﾂﾄ(SW35) M3104M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1</v>
          </cell>
          <cell r="AE810">
            <v>1</v>
          </cell>
          <cell r="AF810">
            <v>1</v>
          </cell>
          <cell r="AG810">
            <v>1</v>
          </cell>
          <cell r="AH810">
            <v>1</v>
          </cell>
          <cell r="AI810">
            <v>1</v>
          </cell>
          <cell r="AJ810">
            <v>1</v>
          </cell>
          <cell r="AK810">
            <v>1</v>
          </cell>
          <cell r="AL810">
            <v>1</v>
          </cell>
          <cell r="AM810">
            <v>1</v>
          </cell>
          <cell r="AO810">
            <v>1</v>
          </cell>
          <cell r="AT810">
            <v>1</v>
          </cell>
          <cell r="AU810">
            <v>1</v>
          </cell>
          <cell r="AV810">
            <v>1</v>
          </cell>
          <cell r="AW810">
            <v>1</v>
          </cell>
          <cell r="AY810">
            <v>1</v>
          </cell>
          <cell r="AZ810">
            <v>1</v>
          </cell>
        </row>
        <row r="811">
          <cell r="A811" t="str">
            <v>7432907-6</v>
          </cell>
          <cell r="B811" t="str">
            <v xml:space="preserve"> ﾌﾞﾗｹﾂﾄ,ｾﾝｻ S52 M310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1</v>
          </cell>
          <cell r="AE811">
            <v>1</v>
          </cell>
          <cell r="AF811">
            <v>1</v>
          </cell>
          <cell r="AG811">
            <v>1</v>
          </cell>
          <cell r="AH811">
            <v>1</v>
          </cell>
          <cell r="AI811">
            <v>1</v>
          </cell>
          <cell r="AJ811">
            <v>1</v>
          </cell>
          <cell r="AK811">
            <v>1</v>
          </cell>
          <cell r="AL811">
            <v>1</v>
          </cell>
          <cell r="AM811">
            <v>1</v>
          </cell>
          <cell r="AO811">
            <v>1</v>
          </cell>
          <cell r="AT811">
            <v>1</v>
          </cell>
          <cell r="AU811">
            <v>1</v>
          </cell>
          <cell r="AV811">
            <v>1</v>
          </cell>
          <cell r="AW811">
            <v>1</v>
          </cell>
          <cell r="AX811">
            <v>1</v>
          </cell>
          <cell r="AY811">
            <v>1</v>
          </cell>
          <cell r="AZ811">
            <v>1</v>
          </cell>
        </row>
        <row r="812">
          <cell r="A812" t="str">
            <v>7432909-2</v>
          </cell>
          <cell r="B812" t="str">
            <v>ﾚﾊﾞ-,ﾂﾏﾐ M3104</v>
          </cell>
          <cell r="C812">
            <v>3</v>
          </cell>
          <cell r="E812">
            <v>3</v>
          </cell>
          <cell r="F812">
            <v>2</v>
          </cell>
          <cell r="G812">
            <v>3</v>
          </cell>
          <cell r="H812">
            <v>3</v>
          </cell>
          <cell r="I812">
            <v>3</v>
          </cell>
          <cell r="J812">
            <v>3</v>
          </cell>
          <cell r="K812">
            <v>3</v>
          </cell>
          <cell r="P812">
            <v>2</v>
          </cell>
          <cell r="Q812">
            <v>3</v>
          </cell>
          <cell r="R812">
            <v>3</v>
          </cell>
          <cell r="S812">
            <v>2</v>
          </cell>
          <cell r="W812">
            <v>2</v>
          </cell>
          <cell r="Y812">
            <v>3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1</v>
          </cell>
          <cell r="AE812">
            <v>1</v>
          </cell>
          <cell r="AF812">
            <v>1</v>
          </cell>
          <cell r="AG812">
            <v>1</v>
          </cell>
          <cell r="AH812">
            <v>1</v>
          </cell>
          <cell r="AI812">
            <v>1</v>
          </cell>
          <cell r="AJ812">
            <v>1</v>
          </cell>
          <cell r="AK812">
            <v>1</v>
          </cell>
          <cell r="AL812">
            <v>1</v>
          </cell>
          <cell r="AN812">
            <v>1</v>
          </cell>
          <cell r="AO812">
            <v>1</v>
          </cell>
          <cell r="AT812">
            <v>1</v>
          </cell>
          <cell r="AU812">
            <v>1</v>
          </cell>
          <cell r="AV812">
            <v>1</v>
          </cell>
          <cell r="AW812">
            <v>1</v>
          </cell>
          <cell r="AX812">
            <v>1</v>
          </cell>
          <cell r="AY812">
            <v>1</v>
          </cell>
          <cell r="AZ812">
            <v>1</v>
          </cell>
          <cell r="BA812">
            <v>2</v>
          </cell>
        </row>
        <row r="813">
          <cell r="A813" t="str">
            <v>7432911-4</v>
          </cell>
          <cell r="B813" t="str">
            <v xml:space="preserve"> ﾌﾞﾗｹﾂﾄ,ｾﾝｻ S53 M310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1</v>
          </cell>
          <cell r="AE813">
            <v>1</v>
          </cell>
          <cell r="AF813">
            <v>1</v>
          </cell>
          <cell r="AG813">
            <v>1</v>
          </cell>
          <cell r="AH813">
            <v>1</v>
          </cell>
          <cell r="AI813">
            <v>1</v>
          </cell>
          <cell r="AJ813">
            <v>1</v>
          </cell>
          <cell r="AK813">
            <v>1</v>
          </cell>
          <cell r="AL813">
            <v>1</v>
          </cell>
          <cell r="AO813">
            <v>1</v>
          </cell>
          <cell r="AT813">
            <v>1</v>
          </cell>
          <cell r="AU813">
            <v>1</v>
          </cell>
          <cell r="AV813">
            <v>1</v>
          </cell>
          <cell r="AW813">
            <v>1</v>
          </cell>
          <cell r="AX813">
            <v>1</v>
          </cell>
          <cell r="AY813">
            <v>1</v>
          </cell>
          <cell r="AZ813">
            <v>1</v>
          </cell>
        </row>
        <row r="814">
          <cell r="A814" t="str">
            <v>7432913-0</v>
          </cell>
          <cell r="B814" t="str">
            <v xml:space="preserve"> ﾌﾞﾗｹﾂﾄ,ﾓ-ﾀ(M32) M31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1</v>
          </cell>
          <cell r="AE814">
            <v>1</v>
          </cell>
          <cell r="AF814">
            <v>1</v>
          </cell>
          <cell r="AG814">
            <v>1</v>
          </cell>
          <cell r="AH814">
            <v>1</v>
          </cell>
          <cell r="AI814">
            <v>1</v>
          </cell>
          <cell r="AJ814">
            <v>1</v>
          </cell>
          <cell r="AK814">
            <v>1</v>
          </cell>
          <cell r="AL814">
            <v>1</v>
          </cell>
          <cell r="AM814">
            <v>1</v>
          </cell>
          <cell r="AO814">
            <v>1</v>
          </cell>
          <cell r="AT814">
            <v>1</v>
          </cell>
          <cell r="AU814">
            <v>1</v>
          </cell>
          <cell r="AV814">
            <v>1</v>
          </cell>
          <cell r="AW814">
            <v>1</v>
          </cell>
          <cell r="AY814">
            <v>1</v>
          </cell>
          <cell r="AZ814">
            <v>1</v>
          </cell>
        </row>
        <row r="815">
          <cell r="A815" t="str">
            <v>7432916-5</v>
          </cell>
          <cell r="B815" t="str">
            <v xml:space="preserve"> ﾌﾞﾗｹﾂﾄ,ｺﾈｸﾀ M3104M-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1</v>
          </cell>
          <cell r="AE815">
            <v>1</v>
          </cell>
          <cell r="AF815">
            <v>1</v>
          </cell>
          <cell r="AG815">
            <v>1</v>
          </cell>
          <cell r="AH815">
            <v>1</v>
          </cell>
          <cell r="AI815">
            <v>1</v>
          </cell>
          <cell r="AJ815">
            <v>1</v>
          </cell>
          <cell r="AK815">
            <v>1</v>
          </cell>
          <cell r="AL815">
            <v>1</v>
          </cell>
          <cell r="AO815">
            <v>1</v>
          </cell>
          <cell r="AT815">
            <v>1</v>
          </cell>
          <cell r="AU815">
            <v>1</v>
          </cell>
          <cell r="AV815">
            <v>1</v>
          </cell>
          <cell r="AW815">
            <v>1</v>
          </cell>
          <cell r="AX815">
            <v>1</v>
          </cell>
          <cell r="AY815">
            <v>1</v>
          </cell>
          <cell r="AZ815">
            <v>1</v>
          </cell>
        </row>
        <row r="816">
          <cell r="A816" t="str">
            <v>7432918-1</v>
          </cell>
          <cell r="B816" t="str">
            <v xml:space="preserve"> ﾌﾞﾗｹﾂﾄ,SW82 M3104O-</v>
          </cell>
          <cell r="AB816">
            <v>1</v>
          </cell>
          <cell r="AC816">
            <v>1</v>
          </cell>
          <cell r="AH816">
            <v>1</v>
          </cell>
          <cell r="AI816">
            <v>1</v>
          </cell>
          <cell r="AJ816">
            <v>1</v>
          </cell>
          <cell r="AK816">
            <v>1</v>
          </cell>
          <cell r="AV816">
            <v>1</v>
          </cell>
          <cell r="AW816">
            <v>1</v>
          </cell>
        </row>
        <row r="817">
          <cell r="A817" t="str">
            <v>7432919-0</v>
          </cell>
          <cell r="B817" t="str">
            <v xml:space="preserve"> ｶﾊﾞ-,ｽﾗｲﾄﾞ M3104E-4</v>
          </cell>
          <cell r="AB817">
            <v>1</v>
          </cell>
          <cell r="AC817">
            <v>1</v>
          </cell>
          <cell r="AD817">
            <v>1</v>
          </cell>
          <cell r="AE817">
            <v>1</v>
          </cell>
          <cell r="AH817">
            <v>1</v>
          </cell>
          <cell r="AI817">
            <v>1</v>
          </cell>
          <cell r="AJ817">
            <v>1</v>
          </cell>
          <cell r="AK817">
            <v>1</v>
          </cell>
          <cell r="AV817">
            <v>1</v>
          </cell>
          <cell r="AW817">
            <v>1</v>
          </cell>
          <cell r="AX817">
            <v>1</v>
          </cell>
          <cell r="AY817">
            <v>1</v>
          </cell>
        </row>
        <row r="818">
          <cell r="A818" t="str">
            <v>7432921-1</v>
          </cell>
          <cell r="B818" t="str">
            <v>ﾘﾝｸ,ﾂﾏﾐ M3104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1</v>
          </cell>
          <cell r="AE818">
            <v>1</v>
          </cell>
          <cell r="AF818">
            <v>1</v>
          </cell>
          <cell r="AG818">
            <v>1</v>
          </cell>
          <cell r="AH818">
            <v>1</v>
          </cell>
          <cell r="AI818">
            <v>1</v>
          </cell>
          <cell r="AJ818">
            <v>1</v>
          </cell>
          <cell r="AK818">
            <v>1</v>
          </cell>
          <cell r="AL818">
            <v>1</v>
          </cell>
          <cell r="AO818">
            <v>1</v>
          </cell>
          <cell r="AT818">
            <v>1</v>
          </cell>
          <cell r="AU818">
            <v>1</v>
          </cell>
          <cell r="AV818">
            <v>1</v>
          </cell>
          <cell r="AW818">
            <v>1</v>
          </cell>
          <cell r="AX818">
            <v>1</v>
          </cell>
          <cell r="AY818">
            <v>1</v>
          </cell>
          <cell r="AZ818">
            <v>1</v>
          </cell>
        </row>
        <row r="819">
          <cell r="A819" t="str">
            <v>7432922-0</v>
          </cell>
          <cell r="B819" t="str">
            <v xml:space="preserve"> ﾌﾟﾚ-ﾄ,ｽﾄﾂﾊﾟ M3104O-</v>
          </cell>
          <cell r="AB819">
            <v>1</v>
          </cell>
          <cell r="AC819">
            <v>1</v>
          </cell>
          <cell r="AH819">
            <v>1</v>
          </cell>
          <cell r="AI819">
            <v>1</v>
          </cell>
          <cell r="AJ819">
            <v>1</v>
          </cell>
          <cell r="AK819">
            <v>1</v>
          </cell>
          <cell r="AV819">
            <v>1</v>
          </cell>
          <cell r="AW819">
            <v>1</v>
          </cell>
        </row>
        <row r="820">
          <cell r="A820" t="str">
            <v>7432923-8</v>
          </cell>
          <cell r="B820" t="str">
            <v xml:space="preserve"> ﾌｲｸｽﾁﾔ,ｾﾝｻ(1) M3104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1</v>
          </cell>
          <cell r="AE820">
            <v>1</v>
          </cell>
          <cell r="AF820">
            <v>1</v>
          </cell>
          <cell r="AG820">
            <v>1</v>
          </cell>
          <cell r="AH820">
            <v>1</v>
          </cell>
          <cell r="AI820">
            <v>1</v>
          </cell>
          <cell r="AJ820">
            <v>1</v>
          </cell>
          <cell r="AK820">
            <v>1</v>
          </cell>
          <cell r="AL820">
            <v>1</v>
          </cell>
          <cell r="AM820">
            <v>1</v>
          </cell>
          <cell r="AO820">
            <v>1</v>
          </cell>
          <cell r="AT820">
            <v>1</v>
          </cell>
          <cell r="AU820">
            <v>1</v>
          </cell>
          <cell r="AV820">
            <v>1</v>
          </cell>
          <cell r="AW820">
            <v>1</v>
          </cell>
          <cell r="AY820">
            <v>1</v>
          </cell>
          <cell r="AZ820">
            <v>1</v>
          </cell>
        </row>
        <row r="821">
          <cell r="A821" t="str">
            <v>7432924-6</v>
          </cell>
          <cell r="B821" t="str">
            <v xml:space="preserve"> ﾚﾊﾞ-,ﾛﾂｸ(2) M3104O-</v>
          </cell>
          <cell r="AB821">
            <v>1</v>
          </cell>
          <cell r="AH821">
            <v>1</v>
          </cell>
          <cell r="AJ821">
            <v>1</v>
          </cell>
          <cell r="AV821">
            <v>1</v>
          </cell>
        </row>
        <row r="822">
          <cell r="A822" t="str">
            <v>7433185-2</v>
          </cell>
          <cell r="B822" t="str">
            <v xml:space="preserve"> ﾍﾞｱﾘﾝｸﾞ,ﾎﾞｽ M3104M-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1</v>
          </cell>
          <cell r="AE822">
            <v>1</v>
          </cell>
          <cell r="AF822">
            <v>1</v>
          </cell>
          <cell r="AG822">
            <v>1</v>
          </cell>
          <cell r="AH822">
            <v>1</v>
          </cell>
          <cell r="AI822">
            <v>1</v>
          </cell>
          <cell r="AJ822">
            <v>1</v>
          </cell>
          <cell r="AK822">
            <v>1</v>
          </cell>
          <cell r="AL822">
            <v>1</v>
          </cell>
          <cell r="AM822">
            <v>1</v>
          </cell>
          <cell r="AO822">
            <v>1</v>
          </cell>
          <cell r="AT822">
            <v>1</v>
          </cell>
          <cell r="AU822">
            <v>1</v>
          </cell>
          <cell r="AV822">
            <v>1</v>
          </cell>
          <cell r="AW822">
            <v>1</v>
          </cell>
          <cell r="AY822">
            <v>1</v>
          </cell>
          <cell r="AZ822">
            <v>1</v>
          </cell>
        </row>
        <row r="823">
          <cell r="A823" t="str">
            <v>7433190-9</v>
          </cell>
          <cell r="B823" t="str">
            <v xml:space="preserve"> ﾌﾞﾗｹﾂﾄ,ｶﾂﾀ- M3104M-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1</v>
          </cell>
          <cell r="AE823">
            <v>1</v>
          </cell>
          <cell r="AF823">
            <v>1</v>
          </cell>
          <cell r="AG823">
            <v>1</v>
          </cell>
          <cell r="AH823">
            <v>1</v>
          </cell>
          <cell r="AI823">
            <v>1</v>
          </cell>
          <cell r="AJ823">
            <v>1</v>
          </cell>
          <cell r="AK823">
            <v>1</v>
          </cell>
          <cell r="AL823">
            <v>1</v>
          </cell>
          <cell r="AM823">
            <v>1</v>
          </cell>
          <cell r="AO823">
            <v>1</v>
          </cell>
          <cell r="AT823">
            <v>1</v>
          </cell>
          <cell r="AU823">
            <v>1</v>
          </cell>
          <cell r="AV823">
            <v>1</v>
          </cell>
          <cell r="AW823">
            <v>1</v>
          </cell>
          <cell r="AY823">
            <v>1</v>
          </cell>
          <cell r="AZ823">
            <v>1</v>
          </cell>
        </row>
        <row r="824">
          <cell r="A824" t="str">
            <v>7433191-7</v>
          </cell>
          <cell r="B824" t="str">
            <v xml:space="preserve"> ｶﾞｲﾄﾞ,ｶﾂﾀ(2) M3104M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1</v>
          </cell>
          <cell r="AE824">
            <v>1</v>
          </cell>
          <cell r="AF824">
            <v>1</v>
          </cell>
          <cell r="AG824">
            <v>1</v>
          </cell>
          <cell r="AH824">
            <v>1</v>
          </cell>
          <cell r="AI824">
            <v>1</v>
          </cell>
          <cell r="AJ824">
            <v>1</v>
          </cell>
          <cell r="AK824">
            <v>1</v>
          </cell>
          <cell r="AL824">
            <v>1</v>
          </cell>
          <cell r="AM824">
            <v>1</v>
          </cell>
          <cell r="AO824">
            <v>1</v>
          </cell>
          <cell r="AT824">
            <v>1</v>
          </cell>
          <cell r="AU824">
            <v>1</v>
          </cell>
          <cell r="AV824">
            <v>1</v>
          </cell>
          <cell r="AW824">
            <v>1</v>
          </cell>
          <cell r="AY824">
            <v>1</v>
          </cell>
          <cell r="AZ824">
            <v>1</v>
          </cell>
        </row>
        <row r="825">
          <cell r="A825" t="str">
            <v>7433244-1</v>
          </cell>
          <cell r="B825" t="str">
            <v xml:space="preserve"> ﾌﾚ-ﾑ,ｻﾌﾞ(R) M3104F-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1</v>
          </cell>
          <cell r="AE825">
            <v>1</v>
          </cell>
          <cell r="AF825">
            <v>1</v>
          </cell>
          <cell r="AG825">
            <v>1</v>
          </cell>
          <cell r="AH825">
            <v>1</v>
          </cell>
          <cell r="AI825">
            <v>1</v>
          </cell>
          <cell r="AJ825">
            <v>1</v>
          </cell>
          <cell r="AK825">
            <v>1</v>
          </cell>
          <cell r="AL825">
            <v>1</v>
          </cell>
          <cell r="AM825">
            <v>1</v>
          </cell>
          <cell r="AO825">
            <v>1</v>
          </cell>
          <cell r="AT825">
            <v>1</v>
          </cell>
          <cell r="AU825">
            <v>1</v>
          </cell>
          <cell r="AV825">
            <v>1</v>
          </cell>
          <cell r="AW825">
            <v>1</v>
          </cell>
          <cell r="AY825">
            <v>1</v>
          </cell>
          <cell r="AZ825">
            <v>1</v>
          </cell>
        </row>
        <row r="826">
          <cell r="A826" t="str">
            <v>7433245-0</v>
          </cell>
          <cell r="B826" t="str">
            <v xml:space="preserve"> ﾌﾚ-ﾑ,ｻﾌﾞ(L) M3104F-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1</v>
          </cell>
          <cell r="AE826">
            <v>1</v>
          </cell>
          <cell r="AF826">
            <v>1</v>
          </cell>
          <cell r="AG826">
            <v>1</v>
          </cell>
          <cell r="AH826">
            <v>1</v>
          </cell>
          <cell r="AI826">
            <v>1</v>
          </cell>
          <cell r="AJ826">
            <v>1</v>
          </cell>
          <cell r="AK826">
            <v>1</v>
          </cell>
          <cell r="AL826">
            <v>1</v>
          </cell>
          <cell r="AM826">
            <v>1</v>
          </cell>
          <cell r="AO826">
            <v>1</v>
          </cell>
          <cell r="AT826">
            <v>1</v>
          </cell>
          <cell r="AU826">
            <v>1</v>
          </cell>
          <cell r="AV826">
            <v>1</v>
          </cell>
          <cell r="AW826">
            <v>1</v>
          </cell>
          <cell r="AY826">
            <v>1</v>
          </cell>
          <cell r="AZ826">
            <v>1</v>
          </cell>
        </row>
        <row r="827">
          <cell r="A827" t="str">
            <v>7433246-8</v>
          </cell>
          <cell r="B827" t="str">
            <v xml:space="preserve"> ﾌﾞﾗｹﾂﾄ,ｲﾒ-ｼﾞ M3104F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1</v>
          </cell>
          <cell r="AE827">
            <v>1</v>
          </cell>
          <cell r="AF827">
            <v>1</v>
          </cell>
          <cell r="AG827">
            <v>1</v>
          </cell>
          <cell r="AH827">
            <v>1</v>
          </cell>
          <cell r="AI827">
            <v>1</v>
          </cell>
          <cell r="AJ827">
            <v>1</v>
          </cell>
          <cell r="AK827">
            <v>1</v>
          </cell>
          <cell r="AL827">
            <v>1</v>
          </cell>
          <cell r="AM827">
            <v>1</v>
          </cell>
          <cell r="AO827">
            <v>1</v>
          </cell>
          <cell r="AT827">
            <v>1</v>
          </cell>
          <cell r="AU827">
            <v>1</v>
          </cell>
          <cell r="AV827">
            <v>1</v>
          </cell>
          <cell r="AW827">
            <v>1</v>
          </cell>
          <cell r="AY827">
            <v>1</v>
          </cell>
          <cell r="AZ827">
            <v>1</v>
          </cell>
        </row>
        <row r="828">
          <cell r="A828" t="str">
            <v>7433247-6</v>
          </cell>
          <cell r="B828" t="str">
            <v xml:space="preserve"> ｶﾊﾞ-,ｲﾒ-ｼﾞ M3104F-1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1</v>
          </cell>
          <cell r="AE828">
            <v>1</v>
          </cell>
          <cell r="AF828">
            <v>1</v>
          </cell>
          <cell r="AG828">
            <v>1</v>
          </cell>
          <cell r="AH828">
            <v>1</v>
          </cell>
          <cell r="AI828">
            <v>1</v>
          </cell>
          <cell r="AJ828">
            <v>1</v>
          </cell>
          <cell r="AK828">
            <v>1</v>
          </cell>
          <cell r="AL828">
            <v>1</v>
          </cell>
          <cell r="AM828">
            <v>1</v>
          </cell>
          <cell r="AO828">
            <v>1</v>
          </cell>
          <cell r="AT828">
            <v>1</v>
          </cell>
          <cell r="AU828">
            <v>1</v>
          </cell>
          <cell r="AV828">
            <v>1</v>
          </cell>
          <cell r="AW828">
            <v>1</v>
          </cell>
          <cell r="AY828">
            <v>1</v>
          </cell>
          <cell r="AZ828">
            <v>1</v>
          </cell>
        </row>
        <row r="829">
          <cell r="A829" t="str">
            <v>7433251-4</v>
          </cell>
          <cell r="B829" t="str">
            <v xml:space="preserve"> ﾌﾞﾗｹﾂﾄ,PCB(L) M3108</v>
          </cell>
          <cell r="AP829">
            <v>1</v>
          </cell>
          <cell r="AQ829">
            <v>1</v>
          </cell>
          <cell r="AR829">
            <v>1</v>
          </cell>
          <cell r="AS829">
            <v>1</v>
          </cell>
        </row>
        <row r="830">
          <cell r="A830" t="str">
            <v>7433252-2</v>
          </cell>
          <cell r="B830" t="str">
            <v xml:space="preserve"> ﾌﾞﾗｹﾂﾄ,PCB(R) M3108</v>
          </cell>
          <cell r="AP830">
            <v>1</v>
          </cell>
          <cell r="AQ830">
            <v>1</v>
          </cell>
          <cell r="AR830">
            <v>1</v>
          </cell>
          <cell r="AS830">
            <v>1</v>
          </cell>
        </row>
        <row r="831">
          <cell r="A831" t="str">
            <v>7433253-0</v>
          </cell>
          <cell r="B831" t="str">
            <v>ｶﾊﾞ-,ｹ-ﾌﾞﾙ PCB M3104</v>
          </cell>
          <cell r="AB831">
            <v>1</v>
          </cell>
          <cell r="AC831">
            <v>1</v>
          </cell>
          <cell r="AD831">
            <v>1</v>
          </cell>
          <cell r="AE831">
            <v>1</v>
          </cell>
          <cell r="AH831">
            <v>1</v>
          </cell>
          <cell r="AI831">
            <v>1</v>
          </cell>
          <cell r="AJ831">
            <v>1</v>
          </cell>
          <cell r="AK831">
            <v>1</v>
          </cell>
          <cell r="AV831">
            <v>1</v>
          </cell>
          <cell r="AW831">
            <v>1</v>
          </cell>
          <cell r="AX831">
            <v>1</v>
          </cell>
          <cell r="AY831">
            <v>1</v>
          </cell>
        </row>
        <row r="832">
          <cell r="A832" t="str">
            <v>7433255-7</v>
          </cell>
          <cell r="B832" t="str">
            <v xml:space="preserve"> ﾌﾟ-ﾘ,ﾌﾗﾂﾄ D14(B) M3</v>
          </cell>
          <cell r="Z832">
            <v>4</v>
          </cell>
          <cell r="AA832">
            <v>4</v>
          </cell>
          <cell r="AB832">
            <v>4</v>
          </cell>
          <cell r="AC832">
            <v>4</v>
          </cell>
          <cell r="AD832">
            <v>4</v>
          </cell>
          <cell r="AE832">
            <v>4</v>
          </cell>
          <cell r="AF832">
            <v>4</v>
          </cell>
          <cell r="AG832">
            <v>4</v>
          </cell>
          <cell r="AH832">
            <v>4</v>
          </cell>
          <cell r="AI832">
            <v>4</v>
          </cell>
          <cell r="AJ832">
            <v>4</v>
          </cell>
          <cell r="AK832">
            <v>4</v>
          </cell>
          <cell r="AL832">
            <v>4</v>
          </cell>
          <cell r="AM832">
            <v>4</v>
          </cell>
          <cell r="AO832">
            <v>4</v>
          </cell>
          <cell r="AT832">
            <v>4</v>
          </cell>
          <cell r="AU832">
            <v>4</v>
          </cell>
          <cell r="AV832">
            <v>4</v>
          </cell>
          <cell r="AW832">
            <v>4</v>
          </cell>
          <cell r="AX832">
            <v>4</v>
          </cell>
          <cell r="AY832">
            <v>4</v>
          </cell>
          <cell r="AZ832">
            <v>4</v>
          </cell>
        </row>
        <row r="833">
          <cell r="A833" t="str">
            <v>7433257-3</v>
          </cell>
          <cell r="B833" t="str">
            <v xml:space="preserve"> ｼﾔﾌﾄ,ﾃﾞｸﾞﾁ(D) M3104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1</v>
          </cell>
          <cell r="AE833">
            <v>1</v>
          </cell>
          <cell r="AF833">
            <v>1</v>
          </cell>
          <cell r="AG833">
            <v>1</v>
          </cell>
          <cell r="AH833">
            <v>1</v>
          </cell>
          <cell r="AI833">
            <v>1</v>
          </cell>
          <cell r="AJ833">
            <v>1</v>
          </cell>
          <cell r="AK833">
            <v>1</v>
          </cell>
          <cell r="AL833">
            <v>1</v>
          </cell>
          <cell r="AO833">
            <v>1</v>
          </cell>
          <cell r="AT833">
            <v>1</v>
          </cell>
          <cell r="AU833">
            <v>1</v>
          </cell>
          <cell r="AV833">
            <v>1</v>
          </cell>
          <cell r="AW833">
            <v>1</v>
          </cell>
          <cell r="AX833">
            <v>1</v>
          </cell>
          <cell r="AY833">
            <v>1</v>
          </cell>
          <cell r="AZ833">
            <v>1</v>
          </cell>
        </row>
        <row r="834">
          <cell r="A834" t="str">
            <v>7433267-0</v>
          </cell>
          <cell r="B834" t="str">
            <v xml:space="preserve"> ﾌﾗﾂﾊﾟ,ﾘｼﾞｴｸﾄ M3104M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1</v>
          </cell>
          <cell r="AE834">
            <v>1</v>
          </cell>
          <cell r="AF834">
            <v>1</v>
          </cell>
          <cell r="AG834">
            <v>1</v>
          </cell>
          <cell r="AH834">
            <v>1</v>
          </cell>
          <cell r="AI834">
            <v>1</v>
          </cell>
          <cell r="AJ834">
            <v>1</v>
          </cell>
          <cell r="AK834">
            <v>1</v>
          </cell>
          <cell r="AL834">
            <v>1</v>
          </cell>
          <cell r="AM834">
            <v>1</v>
          </cell>
          <cell r="AO834">
            <v>1</v>
          </cell>
          <cell r="AT834">
            <v>1</v>
          </cell>
          <cell r="AU834">
            <v>1</v>
          </cell>
          <cell r="AV834">
            <v>1</v>
          </cell>
          <cell r="AW834">
            <v>1</v>
          </cell>
          <cell r="AX834">
            <v>1</v>
          </cell>
          <cell r="AY834">
            <v>1</v>
          </cell>
          <cell r="AZ834">
            <v>1</v>
          </cell>
        </row>
        <row r="835">
          <cell r="A835" t="str">
            <v>7433277-8</v>
          </cell>
          <cell r="B835" t="str">
            <v xml:space="preserve"> ﾋﾟﾝ,ﾛ-ﾗ M3104O-3</v>
          </cell>
          <cell r="AB835">
            <v>1</v>
          </cell>
          <cell r="AC835">
            <v>1</v>
          </cell>
          <cell r="AH835">
            <v>1</v>
          </cell>
          <cell r="AI835">
            <v>1</v>
          </cell>
          <cell r="AJ835">
            <v>1</v>
          </cell>
          <cell r="AK835">
            <v>1</v>
          </cell>
          <cell r="AV835">
            <v>1</v>
          </cell>
          <cell r="AW835">
            <v>1</v>
          </cell>
        </row>
        <row r="836">
          <cell r="A836" t="str">
            <v>7433278-6</v>
          </cell>
          <cell r="B836" t="str">
            <v xml:space="preserve"> ｼﾔﾌﾄ(18Z) M3104O-3</v>
          </cell>
          <cell r="AB836">
            <v>1</v>
          </cell>
          <cell r="AC836">
            <v>1</v>
          </cell>
          <cell r="AH836">
            <v>1</v>
          </cell>
          <cell r="AI836">
            <v>1</v>
          </cell>
          <cell r="AJ836">
            <v>1</v>
          </cell>
          <cell r="AK836">
            <v>1</v>
          </cell>
          <cell r="AV836">
            <v>1</v>
          </cell>
          <cell r="AW836">
            <v>1</v>
          </cell>
        </row>
        <row r="837">
          <cell r="A837" t="str">
            <v>7433279-4</v>
          </cell>
          <cell r="B837" t="str">
            <v xml:space="preserve"> ｼﾔﾌﾄ(50) M3104O-3</v>
          </cell>
          <cell r="AB837">
            <v>1</v>
          </cell>
          <cell r="AC837">
            <v>1</v>
          </cell>
          <cell r="AH837">
            <v>1</v>
          </cell>
          <cell r="AI837">
            <v>1</v>
          </cell>
          <cell r="AJ837">
            <v>1</v>
          </cell>
          <cell r="AK837">
            <v>1</v>
          </cell>
          <cell r="AV837">
            <v>1</v>
          </cell>
          <cell r="AW837">
            <v>1</v>
          </cell>
        </row>
        <row r="838">
          <cell r="A838" t="str">
            <v>7436730-0</v>
          </cell>
          <cell r="B838" t="str">
            <v xml:space="preserve"> ｼﾔﾌﾄ,ﾌﾚ-ﾑ(1) M3104E</v>
          </cell>
          <cell r="AB838">
            <v>5</v>
          </cell>
          <cell r="AC838">
            <v>5</v>
          </cell>
          <cell r="AD838">
            <v>5</v>
          </cell>
          <cell r="AE838">
            <v>5</v>
          </cell>
          <cell r="AH838">
            <v>5</v>
          </cell>
          <cell r="AI838">
            <v>5</v>
          </cell>
          <cell r="AJ838">
            <v>5</v>
          </cell>
          <cell r="AK838">
            <v>5</v>
          </cell>
          <cell r="AV838">
            <v>5</v>
          </cell>
          <cell r="AW838">
            <v>5</v>
          </cell>
          <cell r="AX838">
            <v>5</v>
          </cell>
          <cell r="AY838">
            <v>5</v>
          </cell>
        </row>
        <row r="839">
          <cell r="A839" t="str">
            <v>7436731-8</v>
          </cell>
          <cell r="B839" t="str">
            <v xml:space="preserve"> ﾋﾟﾝ,ｽﾄﾂﾊﾟ ﾚﾊﾞ- M310</v>
          </cell>
          <cell r="AB839">
            <v>1</v>
          </cell>
          <cell r="AH839">
            <v>1</v>
          </cell>
          <cell r="AJ839">
            <v>1</v>
          </cell>
          <cell r="AV839">
            <v>1</v>
          </cell>
        </row>
        <row r="840">
          <cell r="A840" t="str">
            <v>7436732-6</v>
          </cell>
          <cell r="B840" t="str">
            <v xml:space="preserve"> ｽﾌﾟﾘﾝｸﾞ,ﾌﾟﾂｼﾔ M3104</v>
          </cell>
          <cell r="AB840">
            <v>1</v>
          </cell>
          <cell r="AC840">
            <v>1</v>
          </cell>
          <cell r="AH840">
            <v>1</v>
          </cell>
          <cell r="AI840">
            <v>1</v>
          </cell>
          <cell r="AJ840">
            <v>1</v>
          </cell>
          <cell r="AK840">
            <v>1</v>
          </cell>
          <cell r="AV840">
            <v>1</v>
          </cell>
          <cell r="AW840">
            <v>1</v>
          </cell>
        </row>
        <row r="841">
          <cell r="A841" t="str">
            <v>7436737-7</v>
          </cell>
          <cell r="B841" t="str">
            <v xml:space="preserve"> ｼﾔﾌﾄ,ﾘﾝｸ ﾘｼﾞｴｸﾄ M31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1</v>
          </cell>
          <cell r="AE841">
            <v>1</v>
          </cell>
          <cell r="AF841">
            <v>1</v>
          </cell>
          <cell r="AG841">
            <v>1</v>
          </cell>
          <cell r="AH841">
            <v>1</v>
          </cell>
          <cell r="AI841">
            <v>1</v>
          </cell>
          <cell r="AJ841">
            <v>1</v>
          </cell>
          <cell r="AK841">
            <v>1</v>
          </cell>
          <cell r="AL841">
            <v>1</v>
          </cell>
          <cell r="AM841">
            <v>1</v>
          </cell>
          <cell r="AO841">
            <v>1</v>
          </cell>
          <cell r="AT841">
            <v>1</v>
          </cell>
          <cell r="AU841">
            <v>1</v>
          </cell>
          <cell r="AV841">
            <v>1</v>
          </cell>
          <cell r="AW841">
            <v>1</v>
          </cell>
          <cell r="AY841">
            <v>1</v>
          </cell>
          <cell r="AZ841">
            <v>1</v>
          </cell>
        </row>
        <row r="842">
          <cell r="A842" t="str">
            <v>7436794-6</v>
          </cell>
          <cell r="B842" t="str">
            <v xml:space="preserve"> ｶﾊﾞ-,ﾌﾟ-ﾘ M3104M-2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1</v>
          </cell>
          <cell r="AE842">
            <v>1</v>
          </cell>
          <cell r="AF842">
            <v>1</v>
          </cell>
          <cell r="AG842">
            <v>1</v>
          </cell>
          <cell r="AH842">
            <v>1</v>
          </cell>
          <cell r="AI842">
            <v>1</v>
          </cell>
          <cell r="AJ842">
            <v>1</v>
          </cell>
          <cell r="AK842">
            <v>1</v>
          </cell>
          <cell r="AL842">
            <v>1</v>
          </cell>
          <cell r="AM842">
            <v>1</v>
          </cell>
          <cell r="AO842">
            <v>1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Y842">
            <v>1</v>
          </cell>
          <cell r="AZ842">
            <v>1</v>
          </cell>
        </row>
        <row r="843">
          <cell r="A843" t="str">
            <v>7436795-4</v>
          </cell>
          <cell r="B843" t="str">
            <v xml:space="preserve"> ｶﾞｲﾄﾞ,ﾘｼﾞｴｸﾄ(5) M31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1</v>
          </cell>
          <cell r="AE843">
            <v>1</v>
          </cell>
          <cell r="AF843">
            <v>1</v>
          </cell>
          <cell r="AG843">
            <v>1</v>
          </cell>
          <cell r="AH843">
            <v>1</v>
          </cell>
          <cell r="AI843">
            <v>1</v>
          </cell>
          <cell r="AJ843">
            <v>1</v>
          </cell>
          <cell r="AK843">
            <v>1</v>
          </cell>
          <cell r="AL843">
            <v>1</v>
          </cell>
          <cell r="AM843">
            <v>1</v>
          </cell>
          <cell r="AO843">
            <v>1</v>
          </cell>
          <cell r="AT843">
            <v>1</v>
          </cell>
          <cell r="AU843">
            <v>1</v>
          </cell>
          <cell r="AV843">
            <v>1</v>
          </cell>
          <cell r="AW843">
            <v>1</v>
          </cell>
          <cell r="AY843">
            <v>1</v>
          </cell>
          <cell r="AZ843">
            <v>1</v>
          </cell>
        </row>
        <row r="844">
          <cell r="A844" t="str">
            <v>7436797-0</v>
          </cell>
          <cell r="B844" t="str">
            <v xml:space="preserve"> ﾚﾊﾞ-,ﾌﾟﾚｽ(1) M3104M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1</v>
          </cell>
          <cell r="AE844">
            <v>1</v>
          </cell>
          <cell r="AF844">
            <v>1</v>
          </cell>
          <cell r="AG844">
            <v>1</v>
          </cell>
          <cell r="AH844">
            <v>1</v>
          </cell>
          <cell r="AI844">
            <v>1</v>
          </cell>
          <cell r="AJ844">
            <v>1</v>
          </cell>
          <cell r="AK844">
            <v>1</v>
          </cell>
          <cell r="AL844">
            <v>1</v>
          </cell>
          <cell r="AM844">
            <v>1</v>
          </cell>
          <cell r="AO844">
            <v>1</v>
          </cell>
          <cell r="AT844">
            <v>1</v>
          </cell>
          <cell r="AU844">
            <v>1</v>
          </cell>
          <cell r="AV844">
            <v>1</v>
          </cell>
          <cell r="AW844">
            <v>1</v>
          </cell>
          <cell r="AY844">
            <v>1</v>
          </cell>
          <cell r="AZ844">
            <v>1</v>
          </cell>
        </row>
        <row r="845">
          <cell r="A845" t="str">
            <v>7436798-9</v>
          </cell>
          <cell r="B845" t="str">
            <v xml:space="preserve"> ｶﾞｲﾄﾞ(A) M3104M-2</v>
          </cell>
          <cell r="Z845">
            <v>1</v>
          </cell>
          <cell r="AA845">
            <v>1</v>
          </cell>
          <cell r="AB845">
            <v>1</v>
          </cell>
          <cell r="AC845">
            <v>1</v>
          </cell>
          <cell r="AD845">
            <v>1</v>
          </cell>
          <cell r="AE845">
            <v>1</v>
          </cell>
          <cell r="AF845">
            <v>1</v>
          </cell>
          <cell r="AG845">
            <v>1</v>
          </cell>
          <cell r="AH845">
            <v>1</v>
          </cell>
          <cell r="AI845">
            <v>1</v>
          </cell>
          <cell r="AJ845">
            <v>1</v>
          </cell>
          <cell r="AK845">
            <v>1</v>
          </cell>
          <cell r="AL845">
            <v>1</v>
          </cell>
          <cell r="AM845">
            <v>1</v>
          </cell>
          <cell r="AO845">
            <v>1</v>
          </cell>
          <cell r="AT845">
            <v>1</v>
          </cell>
          <cell r="AU845">
            <v>1</v>
          </cell>
          <cell r="AV845">
            <v>1</v>
          </cell>
          <cell r="AW845">
            <v>1</v>
          </cell>
          <cell r="AY845">
            <v>1</v>
          </cell>
          <cell r="AZ845">
            <v>1</v>
          </cell>
        </row>
        <row r="846">
          <cell r="A846" t="str">
            <v>7436799-7</v>
          </cell>
          <cell r="B846" t="str">
            <v xml:space="preserve"> ﾌﾟﾚ-ﾄ,ｼﾞﾖｲﾝﾄ M3104M</v>
          </cell>
          <cell r="Z846">
            <v>1</v>
          </cell>
          <cell r="AA846">
            <v>1</v>
          </cell>
          <cell r="AB846">
            <v>1</v>
          </cell>
          <cell r="AC846">
            <v>1</v>
          </cell>
          <cell r="AD846">
            <v>1</v>
          </cell>
          <cell r="AE846">
            <v>1</v>
          </cell>
          <cell r="AF846">
            <v>1</v>
          </cell>
          <cell r="AG846">
            <v>1</v>
          </cell>
          <cell r="AH846">
            <v>1</v>
          </cell>
          <cell r="AI846">
            <v>1</v>
          </cell>
          <cell r="AJ846">
            <v>1</v>
          </cell>
          <cell r="AK846">
            <v>1</v>
          </cell>
          <cell r="AL846">
            <v>1</v>
          </cell>
          <cell r="AM846">
            <v>1</v>
          </cell>
          <cell r="AO846">
            <v>1</v>
          </cell>
          <cell r="AT846">
            <v>1</v>
          </cell>
          <cell r="AU846">
            <v>1</v>
          </cell>
          <cell r="AV846">
            <v>1</v>
          </cell>
          <cell r="AW846">
            <v>1</v>
          </cell>
          <cell r="AY846">
            <v>1</v>
          </cell>
          <cell r="AZ846">
            <v>1</v>
          </cell>
        </row>
        <row r="847">
          <cell r="A847" t="str">
            <v>7436801-2</v>
          </cell>
          <cell r="B847" t="str">
            <v xml:space="preserve"> ﾚﾊﾞ-,ﾎﾂｸ M3104M-2</v>
          </cell>
          <cell r="Z847">
            <v>1</v>
          </cell>
          <cell r="AA847">
            <v>1</v>
          </cell>
          <cell r="AB847">
            <v>1</v>
          </cell>
          <cell r="AC847">
            <v>1</v>
          </cell>
          <cell r="AD847">
            <v>1</v>
          </cell>
          <cell r="AE847">
            <v>1</v>
          </cell>
          <cell r="AF847">
            <v>1</v>
          </cell>
          <cell r="AG847">
            <v>1</v>
          </cell>
          <cell r="AH847">
            <v>1</v>
          </cell>
          <cell r="AI847">
            <v>1</v>
          </cell>
          <cell r="AJ847">
            <v>1</v>
          </cell>
          <cell r="AK847">
            <v>1</v>
          </cell>
          <cell r="AL847">
            <v>1</v>
          </cell>
          <cell r="AM847">
            <v>1</v>
          </cell>
          <cell r="AO847">
            <v>1</v>
          </cell>
          <cell r="AT847">
            <v>1</v>
          </cell>
          <cell r="AU847">
            <v>1</v>
          </cell>
          <cell r="AV847">
            <v>1</v>
          </cell>
          <cell r="AW847">
            <v>1</v>
          </cell>
          <cell r="AY847">
            <v>1</v>
          </cell>
          <cell r="AZ847">
            <v>1</v>
          </cell>
        </row>
        <row r="848">
          <cell r="A848" t="str">
            <v>7436802-0</v>
          </cell>
          <cell r="B848" t="str">
            <v xml:space="preserve"> ﾌﾞﾗｹﾂﾄ,ｾﾝｻ(SW34) M3</v>
          </cell>
          <cell r="Z848">
            <v>1</v>
          </cell>
          <cell r="AA848">
            <v>1</v>
          </cell>
          <cell r="AB848">
            <v>1</v>
          </cell>
          <cell r="AC848">
            <v>1</v>
          </cell>
          <cell r="AD848">
            <v>1</v>
          </cell>
          <cell r="AE848">
            <v>1</v>
          </cell>
          <cell r="AF848">
            <v>1</v>
          </cell>
          <cell r="AG848">
            <v>1</v>
          </cell>
          <cell r="AH848">
            <v>1</v>
          </cell>
          <cell r="AI848">
            <v>1</v>
          </cell>
          <cell r="AJ848">
            <v>1</v>
          </cell>
          <cell r="AK848">
            <v>1</v>
          </cell>
          <cell r="AL848">
            <v>1</v>
          </cell>
          <cell r="AM848">
            <v>1</v>
          </cell>
          <cell r="AO848">
            <v>1</v>
          </cell>
          <cell r="AT848">
            <v>1</v>
          </cell>
          <cell r="AU848">
            <v>1</v>
          </cell>
          <cell r="AV848">
            <v>1</v>
          </cell>
          <cell r="AW848">
            <v>1</v>
          </cell>
          <cell r="AY848">
            <v>1</v>
          </cell>
          <cell r="AZ848">
            <v>1</v>
          </cell>
        </row>
        <row r="849">
          <cell r="A849" t="str">
            <v>7436804-7</v>
          </cell>
          <cell r="B849" t="str">
            <v xml:space="preserve"> ｱ-ﾑ,ﾁﾙﾄ M3104M-2</v>
          </cell>
          <cell r="AA849">
            <v>1</v>
          </cell>
          <cell r="AC849">
            <v>1</v>
          </cell>
          <cell r="AE849">
            <v>1</v>
          </cell>
          <cell r="AG849">
            <v>1</v>
          </cell>
          <cell r="AI849">
            <v>1</v>
          </cell>
          <cell r="AK849">
            <v>1</v>
          </cell>
          <cell r="AM849">
            <v>1</v>
          </cell>
          <cell r="AT849">
            <v>1</v>
          </cell>
          <cell r="AU849">
            <v>1</v>
          </cell>
          <cell r="AW849">
            <v>1</v>
          </cell>
          <cell r="AY849">
            <v>1</v>
          </cell>
          <cell r="AZ849">
            <v>1</v>
          </cell>
        </row>
        <row r="850">
          <cell r="A850" t="str">
            <v>7436805-5</v>
          </cell>
          <cell r="B850" t="str">
            <v xml:space="preserve"> ﾎﾙﾀﾞ,ｹ-ﾌﾞﾙ M3111</v>
          </cell>
          <cell r="Z850">
            <v>1</v>
          </cell>
          <cell r="AA850">
            <v>1</v>
          </cell>
          <cell r="AB850">
            <v>1</v>
          </cell>
          <cell r="AC850">
            <v>1</v>
          </cell>
          <cell r="AD850">
            <v>1</v>
          </cell>
          <cell r="AE850">
            <v>1</v>
          </cell>
          <cell r="AF850">
            <v>1</v>
          </cell>
          <cell r="AG850">
            <v>1</v>
          </cell>
          <cell r="AH850">
            <v>1</v>
          </cell>
          <cell r="AI850">
            <v>1</v>
          </cell>
          <cell r="AJ850">
            <v>1</v>
          </cell>
          <cell r="AK850">
            <v>1</v>
          </cell>
          <cell r="AL850">
            <v>1</v>
          </cell>
          <cell r="AO850">
            <v>1</v>
          </cell>
          <cell r="AT850">
            <v>1</v>
          </cell>
          <cell r="AU850">
            <v>1</v>
          </cell>
          <cell r="AV850">
            <v>1</v>
          </cell>
          <cell r="AW850">
            <v>1</v>
          </cell>
          <cell r="AX850">
            <v>1</v>
          </cell>
          <cell r="AY850">
            <v>1</v>
          </cell>
          <cell r="AZ850">
            <v>1</v>
          </cell>
        </row>
        <row r="851">
          <cell r="A851" t="str">
            <v>7436806-3</v>
          </cell>
          <cell r="B851" t="str">
            <v xml:space="preserve"> ﾎﾙﾀﾞ-,ﾛﾂｸ M3111</v>
          </cell>
          <cell r="Z851">
            <v>1</v>
          </cell>
          <cell r="AA851">
            <v>1</v>
          </cell>
          <cell r="AB851">
            <v>1</v>
          </cell>
          <cell r="AC851">
            <v>1</v>
          </cell>
          <cell r="AD851">
            <v>1</v>
          </cell>
          <cell r="AE851">
            <v>1</v>
          </cell>
          <cell r="AF851">
            <v>1</v>
          </cell>
          <cell r="AG851">
            <v>1</v>
          </cell>
          <cell r="AH851">
            <v>1</v>
          </cell>
          <cell r="AI851">
            <v>1</v>
          </cell>
          <cell r="AJ851">
            <v>1</v>
          </cell>
          <cell r="AK851">
            <v>1</v>
          </cell>
          <cell r="AL851">
            <v>1</v>
          </cell>
          <cell r="AO851">
            <v>1</v>
          </cell>
          <cell r="AT851">
            <v>1</v>
          </cell>
          <cell r="AU851">
            <v>1</v>
          </cell>
          <cell r="AV851">
            <v>1</v>
          </cell>
          <cell r="AW851">
            <v>1</v>
          </cell>
          <cell r="AX851">
            <v>1</v>
          </cell>
          <cell r="AY851">
            <v>1</v>
          </cell>
          <cell r="AZ851">
            <v>1</v>
          </cell>
        </row>
        <row r="852">
          <cell r="A852" t="str">
            <v>7436807-1</v>
          </cell>
          <cell r="B852" t="str">
            <v xml:space="preserve"> ﾌﾞﾗｹﾂﾄ,ｽﾄﾂﾊﾟ M3111</v>
          </cell>
          <cell r="Z852">
            <v>1</v>
          </cell>
          <cell r="AA852">
            <v>1</v>
          </cell>
          <cell r="AB852">
            <v>1</v>
          </cell>
          <cell r="AC852">
            <v>1</v>
          </cell>
          <cell r="AD852">
            <v>1</v>
          </cell>
          <cell r="AE852">
            <v>1</v>
          </cell>
          <cell r="AF852">
            <v>1</v>
          </cell>
          <cell r="AG852">
            <v>1</v>
          </cell>
          <cell r="AH852">
            <v>1</v>
          </cell>
          <cell r="AI852">
            <v>1</v>
          </cell>
          <cell r="AJ852">
            <v>1</v>
          </cell>
          <cell r="AK852">
            <v>1</v>
          </cell>
          <cell r="AL852">
            <v>1</v>
          </cell>
          <cell r="AO852">
            <v>1</v>
          </cell>
          <cell r="AT852">
            <v>1</v>
          </cell>
          <cell r="AU852">
            <v>1</v>
          </cell>
          <cell r="AV852">
            <v>1</v>
          </cell>
          <cell r="AW852">
            <v>1</v>
          </cell>
          <cell r="AX852">
            <v>1</v>
          </cell>
          <cell r="AY852">
            <v>1</v>
          </cell>
          <cell r="AZ852">
            <v>1</v>
          </cell>
        </row>
        <row r="853">
          <cell r="A853" t="str">
            <v>7436810-1</v>
          </cell>
          <cell r="B853" t="str">
            <v xml:space="preserve"> ｶﾊﾞ-,ｶ-ﾄﾞ(1) M3104E</v>
          </cell>
          <cell r="AB853">
            <v>1</v>
          </cell>
          <cell r="AC853">
            <v>1</v>
          </cell>
          <cell r="AD853">
            <v>1</v>
          </cell>
          <cell r="AE853">
            <v>1</v>
          </cell>
          <cell r="AH853">
            <v>1</v>
          </cell>
          <cell r="AI853">
            <v>1</v>
          </cell>
          <cell r="AJ853">
            <v>1</v>
          </cell>
          <cell r="AK853">
            <v>1</v>
          </cell>
          <cell r="AV853">
            <v>1</v>
          </cell>
          <cell r="AW853">
            <v>1</v>
          </cell>
          <cell r="AX853">
            <v>1</v>
          </cell>
          <cell r="AY853">
            <v>1</v>
          </cell>
        </row>
        <row r="854">
          <cell r="A854" t="str">
            <v>7436811-0</v>
          </cell>
          <cell r="B854" t="str">
            <v xml:space="preserve"> ｶﾊﾞ-,ｶ-ﾄﾞ(2) M3104E</v>
          </cell>
          <cell r="AB854">
            <v>1</v>
          </cell>
          <cell r="AC854">
            <v>1</v>
          </cell>
          <cell r="AD854">
            <v>1</v>
          </cell>
          <cell r="AE854">
            <v>1</v>
          </cell>
          <cell r="AH854">
            <v>1</v>
          </cell>
          <cell r="AI854">
            <v>1</v>
          </cell>
          <cell r="AJ854">
            <v>1</v>
          </cell>
          <cell r="AK854">
            <v>1</v>
          </cell>
          <cell r="AV854">
            <v>1</v>
          </cell>
          <cell r="AW854">
            <v>1</v>
          </cell>
          <cell r="AX854">
            <v>1</v>
          </cell>
          <cell r="AY854">
            <v>1</v>
          </cell>
        </row>
        <row r="855">
          <cell r="A855" t="str">
            <v>7436812-8</v>
          </cell>
          <cell r="B855" t="str">
            <v xml:space="preserve"> ﾌﾞﾗｹﾂﾄ,ｾﾝｻ S87 M310</v>
          </cell>
          <cell r="AB855">
            <v>1</v>
          </cell>
          <cell r="AC855">
            <v>1</v>
          </cell>
          <cell r="AD855">
            <v>1</v>
          </cell>
          <cell r="AE855">
            <v>1</v>
          </cell>
          <cell r="AH855">
            <v>1</v>
          </cell>
          <cell r="AI855">
            <v>1</v>
          </cell>
          <cell r="AJ855">
            <v>1</v>
          </cell>
          <cell r="AK855">
            <v>1</v>
          </cell>
          <cell r="AV855">
            <v>1</v>
          </cell>
          <cell r="AW855">
            <v>1</v>
          </cell>
          <cell r="AX855">
            <v>1</v>
          </cell>
          <cell r="AY855">
            <v>1</v>
          </cell>
        </row>
        <row r="856">
          <cell r="A856" t="str">
            <v>7436814-4</v>
          </cell>
          <cell r="B856" t="str">
            <v xml:space="preserve"> ﾌﾞﾗｹﾂﾄ,ｾﾝｻ SW89L M3</v>
          </cell>
          <cell r="AB856">
            <v>1</v>
          </cell>
          <cell r="AC856">
            <v>1</v>
          </cell>
          <cell r="AD856">
            <v>1</v>
          </cell>
          <cell r="AE856">
            <v>1</v>
          </cell>
          <cell r="AH856">
            <v>1</v>
          </cell>
          <cell r="AI856">
            <v>1</v>
          </cell>
          <cell r="AJ856">
            <v>1</v>
          </cell>
          <cell r="AK856">
            <v>1</v>
          </cell>
          <cell r="AV856">
            <v>1</v>
          </cell>
          <cell r="AW856">
            <v>1</v>
          </cell>
          <cell r="AX856">
            <v>1</v>
          </cell>
          <cell r="AY856">
            <v>1</v>
          </cell>
        </row>
        <row r="857">
          <cell r="A857" t="str">
            <v>7436815-2</v>
          </cell>
          <cell r="B857" t="str">
            <v xml:space="preserve"> ﾌﾞﾗｹﾂﾄ,ｾﾝｻ(S90) M31</v>
          </cell>
          <cell r="AB857">
            <v>1</v>
          </cell>
          <cell r="AC857">
            <v>1</v>
          </cell>
          <cell r="AD857">
            <v>1</v>
          </cell>
          <cell r="AE857">
            <v>1</v>
          </cell>
          <cell r="AH857">
            <v>1</v>
          </cell>
          <cell r="AI857">
            <v>1</v>
          </cell>
          <cell r="AJ857">
            <v>1</v>
          </cell>
          <cell r="AK857">
            <v>1</v>
          </cell>
          <cell r="AV857">
            <v>1</v>
          </cell>
          <cell r="AW857">
            <v>1</v>
          </cell>
          <cell r="AX857">
            <v>1</v>
          </cell>
          <cell r="AY857">
            <v>1</v>
          </cell>
        </row>
        <row r="858">
          <cell r="A858" t="str">
            <v>7436816-0</v>
          </cell>
          <cell r="B858" t="str">
            <v xml:space="preserve"> ﾌﾞﾗｹﾂﾄ,ｾﾝｻ SW92 M31</v>
          </cell>
          <cell r="AB858">
            <v>1</v>
          </cell>
          <cell r="AC858">
            <v>1</v>
          </cell>
          <cell r="AD858">
            <v>1</v>
          </cell>
          <cell r="AE858">
            <v>1</v>
          </cell>
          <cell r="AH858">
            <v>1</v>
          </cell>
          <cell r="AI858">
            <v>1</v>
          </cell>
          <cell r="AJ858">
            <v>1</v>
          </cell>
          <cell r="AK858">
            <v>1</v>
          </cell>
          <cell r="AV858">
            <v>1</v>
          </cell>
          <cell r="AW858">
            <v>1</v>
          </cell>
          <cell r="AX858">
            <v>1</v>
          </cell>
          <cell r="AY858">
            <v>1</v>
          </cell>
        </row>
        <row r="859">
          <cell r="A859" t="str">
            <v>7436817-9</v>
          </cell>
          <cell r="B859" t="str">
            <v xml:space="preserve"> ﾌﾞﾗｹﾂﾄ,ｾﾝｻ S88 M310</v>
          </cell>
          <cell r="AB859">
            <v>1</v>
          </cell>
          <cell r="AC859">
            <v>1</v>
          </cell>
          <cell r="AD859">
            <v>1</v>
          </cell>
          <cell r="AE859">
            <v>1</v>
          </cell>
          <cell r="AH859">
            <v>1</v>
          </cell>
          <cell r="AI859">
            <v>1</v>
          </cell>
          <cell r="AJ859">
            <v>1</v>
          </cell>
          <cell r="AK859">
            <v>1</v>
          </cell>
          <cell r="AV859">
            <v>1</v>
          </cell>
          <cell r="AW859">
            <v>1</v>
          </cell>
          <cell r="AX859">
            <v>1</v>
          </cell>
          <cell r="AY859">
            <v>1</v>
          </cell>
        </row>
        <row r="860">
          <cell r="A860" t="str">
            <v>7436818-7</v>
          </cell>
          <cell r="B860" t="str">
            <v xml:space="preserve"> ﾌﾞﾗｹﾂﾄ,ｾﾝｻ SW91 M31</v>
          </cell>
          <cell r="AB860">
            <v>1</v>
          </cell>
          <cell r="AC860">
            <v>1</v>
          </cell>
          <cell r="AD860">
            <v>1</v>
          </cell>
          <cell r="AE860">
            <v>1</v>
          </cell>
          <cell r="AH860">
            <v>1</v>
          </cell>
          <cell r="AI860">
            <v>1</v>
          </cell>
          <cell r="AJ860">
            <v>1</v>
          </cell>
          <cell r="AK860">
            <v>1</v>
          </cell>
          <cell r="AV860">
            <v>1</v>
          </cell>
          <cell r="AW860">
            <v>1</v>
          </cell>
          <cell r="AX860">
            <v>1</v>
          </cell>
          <cell r="AY860">
            <v>1</v>
          </cell>
        </row>
        <row r="861">
          <cell r="A861" t="str">
            <v>7436819-5</v>
          </cell>
          <cell r="B861" t="str">
            <v xml:space="preserve"> ﾌﾟﾚ-ﾄ,SW91 M3104E-4</v>
          </cell>
          <cell r="AB861">
            <v>1</v>
          </cell>
          <cell r="AC861">
            <v>1</v>
          </cell>
          <cell r="AD861">
            <v>1</v>
          </cell>
          <cell r="AE861">
            <v>1</v>
          </cell>
          <cell r="AH861">
            <v>1</v>
          </cell>
          <cell r="AI861">
            <v>1</v>
          </cell>
          <cell r="AJ861">
            <v>1</v>
          </cell>
          <cell r="AK861">
            <v>1</v>
          </cell>
          <cell r="AV861">
            <v>1</v>
          </cell>
          <cell r="AW861">
            <v>1</v>
          </cell>
          <cell r="AX861">
            <v>1</v>
          </cell>
          <cell r="AY861">
            <v>1</v>
          </cell>
        </row>
        <row r="862">
          <cell r="A862" t="str">
            <v>7436820-9</v>
          </cell>
          <cell r="B862" t="str">
            <v xml:space="preserve"> ﾌﾟﾚ-ﾄ,SW92 M3104E-4</v>
          </cell>
          <cell r="AB862">
            <v>1</v>
          </cell>
          <cell r="AC862">
            <v>1</v>
          </cell>
          <cell r="AD862">
            <v>1</v>
          </cell>
          <cell r="AE862">
            <v>1</v>
          </cell>
          <cell r="AH862">
            <v>1</v>
          </cell>
          <cell r="AI862">
            <v>1</v>
          </cell>
          <cell r="AJ862">
            <v>1</v>
          </cell>
          <cell r="AK862">
            <v>1</v>
          </cell>
          <cell r="AV862">
            <v>1</v>
          </cell>
          <cell r="AW862">
            <v>1</v>
          </cell>
          <cell r="AX862">
            <v>1</v>
          </cell>
          <cell r="AY862">
            <v>1</v>
          </cell>
        </row>
        <row r="863">
          <cell r="A863" t="str">
            <v>7436821-7</v>
          </cell>
          <cell r="B863" t="str">
            <v xml:space="preserve"> ﾚﾊﾞ-(SW84) M3104O-3</v>
          </cell>
          <cell r="AB863">
            <v>1</v>
          </cell>
          <cell r="AC863">
            <v>1</v>
          </cell>
          <cell r="AH863">
            <v>1</v>
          </cell>
          <cell r="AI863">
            <v>1</v>
          </cell>
          <cell r="AJ863">
            <v>1</v>
          </cell>
          <cell r="AK863">
            <v>1</v>
          </cell>
          <cell r="AV863">
            <v>1</v>
          </cell>
          <cell r="AW863">
            <v>1</v>
          </cell>
        </row>
        <row r="864">
          <cell r="A864" t="str">
            <v>7436822-5</v>
          </cell>
          <cell r="B864" t="str">
            <v xml:space="preserve"> ｶﾊﾞ-,ﾘﾝｸﾞ M3104O-3</v>
          </cell>
          <cell r="AB864">
            <v>1</v>
          </cell>
          <cell r="AC864">
            <v>1</v>
          </cell>
          <cell r="AH864">
            <v>1</v>
          </cell>
          <cell r="AI864">
            <v>1</v>
          </cell>
          <cell r="AJ864">
            <v>1</v>
          </cell>
          <cell r="AK864">
            <v>1</v>
          </cell>
          <cell r="AV864">
            <v>1</v>
          </cell>
          <cell r="AW864">
            <v>1</v>
          </cell>
        </row>
        <row r="865">
          <cell r="A865" t="str">
            <v>7436823-3</v>
          </cell>
          <cell r="B865" t="str">
            <v xml:space="preserve"> ﾌﾟﾚ-ﾄ(SW85) M3104O-</v>
          </cell>
          <cell r="AB865">
            <v>1</v>
          </cell>
          <cell r="AC865">
            <v>1</v>
          </cell>
          <cell r="AH865">
            <v>1</v>
          </cell>
          <cell r="AI865">
            <v>1</v>
          </cell>
          <cell r="AJ865">
            <v>1</v>
          </cell>
          <cell r="AK865">
            <v>1</v>
          </cell>
          <cell r="AV865">
            <v>1</v>
          </cell>
          <cell r="AW865">
            <v>1</v>
          </cell>
        </row>
        <row r="866">
          <cell r="A866" t="str">
            <v>7436824-1</v>
          </cell>
          <cell r="B866" t="str">
            <v xml:space="preserve"> ｶﾊﾞ-,ｹ-ﾌﾞﾙ ﾁﾙﾄ M310</v>
          </cell>
          <cell r="AB866">
            <v>1</v>
          </cell>
          <cell r="AC866">
            <v>1</v>
          </cell>
          <cell r="AH866">
            <v>1</v>
          </cell>
          <cell r="AI866">
            <v>1</v>
          </cell>
          <cell r="AJ866">
            <v>1</v>
          </cell>
          <cell r="AK866">
            <v>1</v>
          </cell>
          <cell r="AV866">
            <v>1</v>
          </cell>
          <cell r="AW866">
            <v>1</v>
          </cell>
        </row>
        <row r="867">
          <cell r="A867" t="str">
            <v>7436825-0</v>
          </cell>
          <cell r="B867" t="str">
            <v xml:space="preserve"> ﾌﾟﾚ-ﾄ,ﾘﾝｸ M3104O-3</v>
          </cell>
          <cell r="AC867">
            <v>1</v>
          </cell>
          <cell r="AI867">
            <v>1</v>
          </cell>
          <cell r="AK867">
            <v>1</v>
          </cell>
          <cell r="AW867">
            <v>1</v>
          </cell>
        </row>
        <row r="868">
          <cell r="A868" t="str">
            <v>7436826-8</v>
          </cell>
          <cell r="B868" t="str">
            <v xml:space="preserve"> ﾌﾚ-ﾑ,ｻﾌﾞ(2) M3104O-</v>
          </cell>
          <cell r="AB868">
            <v>1</v>
          </cell>
          <cell r="AC868">
            <v>1</v>
          </cell>
          <cell r="AH868">
            <v>1</v>
          </cell>
          <cell r="AI868">
            <v>1</v>
          </cell>
          <cell r="AJ868">
            <v>1</v>
          </cell>
          <cell r="AK868">
            <v>1</v>
          </cell>
          <cell r="AV868">
            <v>1</v>
          </cell>
          <cell r="AW868">
            <v>1</v>
          </cell>
        </row>
        <row r="869">
          <cell r="A869" t="str">
            <v>7436828-4</v>
          </cell>
          <cell r="B869" t="str">
            <v xml:space="preserve"> ｶﾊﾞ-,ｷﾞﾔ Z28 M3104O</v>
          </cell>
          <cell r="AB869">
            <v>1</v>
          </cell>
          <cell r="AC869">
            <v>1</v>
          </cell>
          <cell r="AH869">
            <v>1</v>
          </cell>
          <cell r="AI869">
            <v>1</v>
          </cell>
          <cell r="AJ869">
            <v>1</v>
          </cell>
          <cell r="AK869">
            <v>1</v>
          </cell>
          <cell r="AV869">
            <v>1</v>
          </cell>
          <cell r="AW869">
            <v>1</v>
          </cell>
        </row>
        <row r="870">
          <cell r="A870" t="str">
            <v>7436829-2</v>
          </cell>
          <cell r="B870" t="str">
            <v xml:space="preserve"> ﾄﾂﾃ,ﾌﾟﾂｼﾔ M3104O-3</v>
          </cell>
          <cell r="AB870">
            <v>1</v>
          </cell>
          <cell r="AC870">
            <v>1</v>
          </cell>
          <cell r="AH870">
            <v>1</v>
          </cell>
          <cell r="AI870">
            <v>1</v>
          </cell>
          <cell r="AJ870">
            <v>1</v>
          </cell>
          <cell r="AK870">
            <v>1</v>
          </cell>
          <cell r="AV870">
            <v>1</v>
          </cell>
          <cell r="AW870">
            <v>1</v>
          </cell>
        </row>
        <row r="871">
          <cell r="A871" t="str">
            <v>7436830-6</v>
          </cell>
          <cell r="B871" t="str">
            <v xml:space="preserve"> ﾌﾟﾚ-ﾄ(SL81) M3104O-</v>
          </cell>
          <cell r="AB871">
            <v>1</v>
          </cell>
          <cell r="AC871">
            <v>1</v>
          </cell>
          <cell r="AH871">
            <v>1</v>
          </cell>
          <cell r="AI871">
            <v>1</v>
          </cell>
          <cell r="AJ871">
            <v>1</v>
          </cell>
          <cell r="AK871">
            <v>1</v>
          </cell>
          <cell r="AV871">
            <v>1</v>
          </cell>
          <cell r="AW871">
            <v>1</v>
          </cell>
        </row>
        <row r="872">
          <cell r="A872" t="str">
            <v>7436831-4</v>
          </cell>
          <cell r="B872" t="str">
            <v xml:space="preserve"> ﾌﾞﾗｹﾂﾄ,ｾﾝｻ(SW94) M3</v>
          </cell>
          <cell r="AB872">
            <v>1</v>
          </cell>
          <cell r="AC872">
            <v>1</v>
          </cell>
          <cell r="AH872">
            <v>1</v>
          </cell>
          <cell r="AI872">
            <v>1</v>
          </cell>
          <cell r="AJ872">
            <v>1</v>
          </cell>
          <cell r="AK872">
            <v>1</v>
          </cell>
          <cell r="AV872">
            <v>1</v>
          </cell>
          <cell r="AW872">
            <v>1</v>
          </cell>
        </row>
        <row r="873">
          <cell r="A873" t="str">
            <v>7436832-2</v>
          </cell>
          <cell r="B873" t="str">
            <v xml:space="preserve"> ｶﾞｲﾄﾞ,ｶ-ﾄﾞ(R) M3104</v>
          </cell>
          <cell r="AB873">
            <v>1</v>
          </cell>
          <cell r="AH873">
            <v>1</v>
          </cell>
          <cell r="AJ873">
            <v>1</v>
          </cell>
          <cell r="AV873">
            <v>1</v>
          </cell>
        </row>
        <row r="874">
          <cell r="A874" t="str">
            <v>7436833-0</v>
          </cell>
          <cell r="B874" t="str">
            <v xml:space="preserve"> ﾌﾞﾗｹﾂﾄ,ｺﾈｸﾀ ﾍﾂﾄﾞ M3</v>
          </cell>
          <cell r="AB874">
            <v>1</v>
          </cell>
          <cell r="AC874">
            <v>1</v>
          </cell>
          <cell r="AH874">
            <v>1</v>
          </cell>
          <cell r="AI874">
            <v>1</v>
          </cell>
          <cell r="AJ874">
            <v>1</v>
          </cell>
          <cell r="AK874">
            <v>1</v>
          </cell>
          <cell r="AV874">
            <v>1</v>
          </cell>
          <cell r="AW874">
            <v>1</v>
          </cell>
        </row>
        <row r="875">
          <cell r="A875" t="str">
            <v>7436834-9</v>
          </cell>
          <cell r="B875" t="str">
            <v xml:space="preserve"> ﾌﾞﾗｹﾂﾄ,ﾚﾊﾞ- M3104O-</v>
          </cell>
          <cell r="AB875">
            <v>1</v>
          </cell>
          <cell r="AC875">
            <v>1</v>
          </cell>
          <cell r="AH875">
            <v>1</v>
          </cell>
          <cell r="AI875">
            <v>1</v>
          </cell>
          <cell r="AJ875">
            <v>1</v>
          </cell>
          <cell r="AK875">
            <v>1</v>
          </cell>
          <cell r="AV875">
            <v>1</v>
          </cell>
          <cell r="AW875">
            <v>1</v>
          </cell>
        </row>
        <row r="876">
          <cell r="A876" t="str">
            <v>7436835-7</v>
          </cell>
          <cell r="B876" t="str">
            <v xml:space="preserve"> ｶﾊﾞ-,ｽﾗｲﾄﾞ M3104O-3</v>
          </cell>
          <cell r="AB876">
            <v>1</v>
          </cell>
          <cell r="AC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V876">
            <v>1</v>
          </cell>
          <cell r="AW876">
            <v>1</v>
          </cell>
        </row>
        <row r="877">
          <cell r="A877" t="str">
            <v>7436836-5</v>
          </cell>
          <cell r="B877" t="str">
            <v xml:space="preserve"> ｶﾊﾞ-,ｺﾈｸﾀ ﾍﾂﾄﾞ M310</v>
          </cell>
          <cell r="AB877">
            <v>1</v>
          </cell>
          <cell r="AC877">
            <v>1</v>
          </cell>
          <cell r="AH877">
            <v>1</v>
          </cell>
          <cell r="AI877">
            <v>1</v>
          </cell>
          <cell r="AJ877">
            <v>1</v>
          </cell>
          <cell r="AK877">
            <v>1</v>
          </cell>
          <cell r="AV877">
            <v>1</v>
          </cell>
          <cell r="AW877">
            <v>1</v>
          </cell>
        </row>
        <row r="878">
          <cell r="A878" t="str">
            <v>7436837-3</v>
          </cell>
          <cell r="B878" t="str">
            <v xml:space="preserve"> ｽﾃ-(1) M3104O-3</v>
          </cell>
          <cell r="AB878">
            <v>1</v>
          </cell>
          <cell r="AC878">
            <v>1</v>
          </cell>
          <cell r="AH878">
            <v>1</v>
          </cell>
          <cell r="AI878">
            <v>1</v>
          </cell>
          <cell r="AJ878">
            <v>1</v>
          </cell>
          <cell r="AK878">
            <v>1</v>
          </cell>
          <cell r="AV878">
            <v>1</v>
          </cell>
          <cell r="AW878">
            <v>1</v>
          </cell>
        </row>
        <row r="879">
          <cell r="A879" t="str">
            <v>7436838-1</v>
          </cell>
          <cell r="B879" t="str">
            <v xml:space="preserve"> ﾌﾞﾗｹﾂﾄ,PM ｶｳﾝﾀ M310</v>
          </cell>
          <cell r="AB879">
            <v>1</v>
          </cell>
          <cell r="AC879">
            <v>1</v>
          </cell>
          <cell r="AH879">
            <v>1</v>
          </cell>
          <cell r="AI879">
            <v>1</v>
          </cell>
          <cell r="AJ879">
            <v>1</v>
          </cell>
          <cell r="AK879">
            <v>1</v>
          </cell>
          <cell r="AV879">
            <v>1</v>
          </cell>
          <cell r="AW879">
            <v>1</v>
          </cell>
        </row>
        <row r="880">
          <cell r="A880" t="str">
            <v>7436839-0</v>
          </cell>
          <cell r="B880" t="str">
            <v xml:space="preserve"> ﾌﾞﾗｹﾂﾄ,ｾﾝｻ SW93 M31</v>
          </cell>
          <cell r="AB880">
            <v>1</v>
          </cell>
          <cell r="AC880">
            <v>1</v>
          </cell>
          <cell r="AH880">
            <v>1</v>
          </cell>
          <cell r="AI880">
            <v>1</v>
          </cell>
          <cell r="AJ880">
            <v>1</v>
          </cell>
          <cell r="AK880">
            <v>1</v>
          </cell>
          <cell r="AV880">
            <v>1</v>
          </cell>
          <cell r="AW880">
            <v>1</v>
          </cell>
        </row>
        <row r="881">
          <cell r="A881" t="str">
            <v>7436840-3</v>
          </cell>
          <cell r="B881" t="str">
            <v xml:space="preserve"> ﾌﾞﾗｹﾂﾄ,ｾﾝｻ(S86) M31</v>
          </cell>
          <cell r="AB881">
            <v>1</v>
          </cell>
          <cell r="AC881">
            <v>1</v>
          </cell>
          <cell r="AH881">
            <v>1</v>
          </cell>
          <cell r="AI881">
            <v>1</v>
          </cell>
          <cell r="AJ881">
            <v>1</v>
          </cell>
          <cell r="AK881">
            <v>1</v>
          </cell>
          <cell r="AV881">
            <v>1</v>
          </cell>
          <cell r="AW881">
            <v>1</v>
          </cell>
        </row>
        <row r="882">
          <cell r="A882" t="str">
            <v>7436841-1</v>
          </cell>
          <cell r="B882" t="str">
            <v xml:space="preserve"> ﾌﾞﾗｹﾂﾄ,SW81 M3104O-</v>
          </cell>
          <cell r="AB882">
            <v>1</v>
          </cell>
          <cell r="AC882">
            <v>1</v>
          </cell>
          <cell r="AH882">
            <v>1</v>
          </cell>
          <cell r="AI882">
            <v>1</v>
          </cell>
          <cell r="AJ882">
            <v>1</v>
          </cell>
          <cell r="AK882">
            <v>1</v>
          </cell>
          <cell r="AV882">
            <v>1</v>
          </cell>
          <cell r="AW882">
            <v>1</v>
          </cell>
        </row>
        <row r="883">
          <cell r="A883" t="str">
            <v>7436848-9</v>
          </cell>
          <cell r="B883" t="str">
            <v xml:space="preserve"> ﾌﾞﾗｹﾂﾄ,ｾﾝｻ M3108-1</v>
          </cell>
          <cell r="AP883">
            <v>2</v>
          </cell>
          <cell r="AQ883">
            <v>2</v>
          </cell>
          <cell r="AR883">
            <v>2</v>
          </cell>
          <cell r="AS883">
            <v>2</v>
          </cell>
        </row>
        <row r="884">
          <cell r="A884" t="str">
            <v>7436849-7</v>
          </cell>
          <cell r="B884" t="str">
            <v>ｶﾞｲﾄﾞ,ｹ-ﾌﾞﾙ M3108</v>
          </cell>
          <cell r="AP884">
            <v>1</v>
          </cell>
          <cell r="AQ884">
            <v>1</v>
          </cell>
          <cell r="AR884">
            <v>1</v>
          </cell>
        </row>
        <row r="885">
          <cell r="A885" t="str">
            <v>7436850-0</v>
          </cell>
          <cell r="B885" t="str">
            <v>ﾚﾊﾞ-,ﾛﾂｸ M3108</v>
          </cell>
          <cell r="AP885">
            <v>1</v>
          </cell>
          <cell r="AQ885">
            <v>1</v>
          </cell>
          <cell r="AR885">
            <v>1</v>
          </cell>
          <cell r="AS885">
            <v>1</v>
          </cell>
        </row>
        <row r="886">
          <cell r="A886" t="str">
            <v>7436851-9</v>
          </cell>
          <cell r="B886" t="str">
            <v xml:space="preserve"> ﾌﾞﾗｹﾂﾄ,ｹ-ﾌﾞﾙ M3108-</v>
          </cell>
          <cell r="AP886">
            <v>1</v>
          </cell>
          <cell r="AQ886">
            <v>1</v>
          </cell>
          <cell r="AR886">
            <v>1</v>
          </cell>
          <cell r="AS886">
            <v>1</v>
          </cell>
        </row>
        <row r="887">
          <cell r="A887" t="str">
            <v>7436852-7</v>
          </cell>
          <cell r="B887" t="str">
            <v>ﾛﾂｸ M3108</v>
          </cell>
          <cell r="AP887">
            <v>1</v>
          </cell>
          <cell r="AQ887">
            <v>1</v>
          </cell>
          <cell r="AR887">
            <v>1</v>
          </cell>
          <cell r="AS887">
            <v>1</v>
          </cell>
        </row>
        <row r="888">
          <cell r="A888" t="str">
            <v>7436853-5</v>
          </cell>
          <cell r="B888" t="str">
            <v>ｶﾊﾞ-(R) M3108</v>
          </cell>
          <cell r="AP888">
            <v>1</v>
          </cell>
          <cell r="AR888">
            <v>1</v>
          </cell>
        </row>
        <row r="889">
          <cell r="A889" t="str">
            <v>7436854-3</v>
          </cell>
          <cell r="B889" t="str">
            <v>ｶﾊﾞ-,ｻｲﾄﾞ(2) M3108</v>
          </cell>
          <cell r="AP889">
            <v>1</v>
          </cell>
          <cell r="AR889">
            <v>1</v>
          </cell>
        </row>
        <row r="890">
          <cell r="A890" t="str">
            <v>7436855-1</v>
          </cell>
          <cell r="B890" t="str">
            <v xml:space="preserve"> ｶﾊﾞ-,ﾁﾙﾄ(2) M3108-1</v>
          </cell>
          <cell r="AP890">
            <v>2</v>
          </cell>
          <cell r="AQ890">
            <v>2</v>
          </cell>
        </row>
        <row r="891">
          <cell r="A891" t="str">
            <v>7436864-0</v>
          </cell>
          <cell r="B891" t="str">
            <v xml:space="preserve"> ｼﾔﾌﾄ(2) M3104-1</v>
          </cell>
          <cell r="Z891">
            <v>1</v>
          </cell>
          <cell r="AA891">
            <v>1</v>
          </cell>
          <cell r="AB891">
            <v>1</v>
          </cell>
          <cell r="AC891">
            <v>1</v>
          </cell>
          <cell r="AD891">
            <v>1</v>
          </cell>
          <cell r="AE891">
            <v>1</v>
          </cell>
          <cell r="AF891">
            <v>1</v>
          </cell>
          <cell r="AG891">
            <v>1</v>
          </cell>
          <cell r="AH891">
            <v>1</v>
          </cell>
          <cell r="AI891">
            <v>1</v>
          </cell>
          <cell r="AJ891">
            <v>1</v>
          </cell>
          <cell r="AK891">
            <v>1</v>
          </cell>
          <cell r="AL891">
            <v>1</v>
          </cell>
          <cell r="AM891">
            <v>1</v>
          </cell>
          <cell r="AO891">
            <v>1</v>
          </cell>
          <cell r="AT891">
            <v>1</v>
          </cell>
          <cell r="AU891">
            <v>1</v>
          </cell>
          <cell r="AV891">
            <v>1</v>
          </cell>
          <cell r="AW891">
            <v>1</v>
          </cell>
          <cell r="AY891">
            <v>1</v>
          </cell>
          <cell r="AZ891">
            <v>1</v>
          </cell>
        </row>
        <row r="892">
          <cell r="A892" t="str">
            <v>7436866-7</v>
          </cell>
          <cell r="B892" t="str">
            <v xml:space="preserve"> ｼﾔﾌﾄ(3) M3104-1</v>
          </cell>
          <cell r="Z892">
            <v>1</v>
          </cell>
          <cell r="AA892">
            <v>1</v>
          </cell>
          <cell r="AB892">
            <v>1</v>
          </cell>
          <cell r="AC892">
            <v>1</v>
          </cell>
          <cell r="AD892">
            <v>1</v>
          </cell>
          <cell r="AE892">
            <v>1</v>
          </cell>
          <cell r="AF892">
            <v>1</v>
          </cell>
          <cell r="AG892">
            <v>1</v>
          </cell>
          <cell r="AH892">
            <v>1</v>
          </cell>
          <cell r="AI892">
            <v>1</v>
          </cell>
          <cell r="AJ892">
            <v>1</v>
          </cell>
          <cell r="AK892">
            <v>1</v>
          </cell>
          <cell r="AL892">
            <v>1</v>
          </cell>
          <cell r="AM892">
            <v>1</v>
          </cell>
          <cell r="AO892">
            <v>1</v>
          </cell>
          <cell r="AT892">
            <v>1</v>
          </cell>
          <cell r="AU892">
            <v>1</v>
          </cell>
          <cell r="AV892">
            <v>1</v>
          </cell>
          <cell r="AW892">
            <v>1</v>
          </cell>
          <cell r="AY892">
            <v>1</v>
          </cell>
          <cell r="AZ892">
            <v>1</v>
          </cell>
        </row>
        <row r="893">
          <cell r="A893" t="str">
            <v>7436868-3</v>
          </cell>
          <cell r="B893" t="str">
            <v xml:space="preserve"> ｼﾔﾌﾄ ﾛ-ﾗ(1) M3104O-</v>
          </cell>
          <cell r="AB893">
            <v>1</v>
          </cell>
          <cell r="AC893">
            <v>1</v>
          </cell>
          <cell r="AH893">
            <v>1</v>
          </cell>
          <cell r="AI893">
            <v>1</v>
          </cell>
          <cell r="AJ893">
            <v>1</v>
          </cell>
          <cell r="AK893">
            <v>1</v>
          </cell>
          <cell r="AV893">
            <v>1</v>
          </cell>
          <cell r="AW893">
            <v>1</v>
          </cell>
        </row>
        <row r="894">
          <cell r="A894" t="str">
            <v>7436870-5</v>
          </cell>
          <cell r="B894" t="str">
            <v xml:space="preserve"> ｼﾔﾌﾄ ﾛ-ﾗ M3104O-3</v>
          </cell>
          <cell r="AB894">
            <v>4</v>
          </cell>
          <cell r="AC894">
            <v>4</v>
          </cell>
          <cell r="AH894">
            <v>4</v>
          </cell>
          <cell r="AI894">
            <v>4</v>
          </cell>
          <cell r="AJ894">
            <v>4</v>
          </cell>
          <cell r="AK894">
            <v>4</v>
          </cell>
          <cell r="AV894">
            <v>4</v>
          </cell>
          <cell r="AW894">
            <v>4</v>
          </cell>
        </row>
        <row r="895">
          <cell r="A895" t="str">
            <v>7436882-9</v>
          </cell>
          <cell r="B895" t="str">
            <v xml:space="preserve"> ｼﾔﾌﾄ ﾛ-ﾗ M3104E-4</v>
          </cell>
          <cell r="AB895">
            <v>2</v>
          </cell>
          <cell r="AC895">
            <v>2</v>
          </cell>
          <cell r="AD895">
            <v>2</v>
          </cell>
          <cell r="AE895">
            <v>2</v>
          </cell>
          <cell r="AH895">
            <v>2</v>
          </cell>
          <cell r="AI895">
            <v>2</v>
          </cell>
          <cell r="AJ895">
            <v>2</v>
          </cell>
          <cell r="AK895">
            <v>2</v>
          </cell>
          <cell r="AV895">
            <v>2</v>
          </cell>
          <cell r="AW895">
            <v>2</v>
          </cell>
          <cell r="AX895">
            <v>2</v>
          </cell>
          <cell r="AY895">
            <v>2</v>
          </cell>
        </row>
        <row r="896">
          <cell r="A896" t="str">
            <v>7436884-5</v>
          </cell>
          <cell r="B896" t="str">
            <v xml:space="preserve"> ｼﾔﾌﾄ,ﾛ-ﾗ(4) M3104E-</v>
          </cell>
          <cell r="AB896">
            <v>2</v>
          </cell>
          <cell r="AC896">
            <v>2</v>
          </cell>
          <cell r="AD896">
            <v>2</v>
          </cell>
          <cell r="AE896">
            <v>2</v>
          </cell>
          <cell r="AH896">
            <v>2</v>
          </cell>
          <cell r="AI896">
            <v>2</v>
          </cell>
          <cell r="AJ896">
            <v>2</v>
          </cell>
          <cell r="AK896">
            <v>2</v>
          </cell>
          <cell r="AV896">
            <v>2</v>
          </cell>
          <cell r="AW896">
            <v>2</v>
          </cell>
          <cell r="AX896">
            <v>2</v>
          </cell>
          <cell r="AY896">
            <v>2</v>
          </cell>
        </row>
        <row r="897">
          <cell r="A897" t="str">
            <v>7436961-2</v>
          </cell>
          <cell r="B897" t="str">
            <v xml:space="preserve"> ﾊﾟﾂﾄﾞ M3104M-2</v>
          </cell>
          <cell r="Z897">
            <v>1</v>
          </cell>
          <cell r="AA897">
            <v>1</v>
          </cell>
          <cell r="AB897">
            <v>1</v>
          </cell>
          <cell r="AC897">
            <v>1</v>
          </cell>
          <cell r="AD897">
            <v>1</v>
          </cell>
          <cell r="AE897">
            <v>1</v>
          </cell>
          <cell r="AF897">
            <v>1</v>
          </cell>
          <cell r="AG897">
            <v>1</v>
          </cell>
          <cell r="AH897">
            <v>1</v>
          </cell>
          <cell r="AI897">
            <v>1</v>
          </cell>
          <cell r="AJ897">
            <v>1</v>
          </cell>
          <cell r="AK897">
            <v>1</v>
          </cell>
          <cell r="AL897">
            <v>1</v>
          </cell>
          <cell r="AO897">
            <v>1</v>
          </cell>
          <cell r="AT897">
            <v>1</v>
          </cell>
          <cell r="AU897">
            <v>1</v>
          </cell>
          <cell r="AV897">
            <v>1</v>
          </cell>
          <cell r="AW897">
            <v>1</v>
          </cell>
          <cell r="AX897">
            <v>1</v>
          </cell>
          <cell r="AY897">
            <v>1</v>
          </cell>
          <cell r="AZ897">
            <v>1</v>
          </cell>
        </row>
        <row r="898">
          <cell r="A898" t="str">
            <v>7436963-9</v>
          </cell>
          <cell r="B898" t="str">
            <v>ｶﾊﾞ-(F) M3108B</v>
          </cell>
          <cell r="AQ898">
            <v>1</v>
          </cell>
          <cell r="AS898">
            <v>1</v>
          </cell>
        </row>
        <row r="899">
          <cell r="A899" t="str">
            <v>7437379-2</v>
          </cell>
          <cell r="B899" t="str">
            <v xml:space="preserve"> ﾌﾞﾗｹﾂﾄ,ﾛﾂｸ M3111</v>
          </cell>
          <cell r="Z899">
            <v>1</v>
          </cell>
          <cell r="AA899">
            <v>1</v>
          </cell>
          <cell r="AB899">
            <v>1</v>
          </cell>
          <cell r="AC899">
            <v>1</v>
          </cell>
          <cell r="AD899">
            <v>1</v>
          </cell>
          <cell r="AE899">
            <v>1</v>
          </cell>
          <cell r="AF899">
            <v>1</v>
          </cell>
          <cell r="AG899">
            <v>1</v>
          </cell>
          <cell r="AH899">
            <v>1</v>
          </cell>
          <cell r="AI899">
            <v>1</v>
          </cell>
          <cell r="AJ899">
            <v>1</v>
          </cell>
          <cell r="AK899">
            <v>1</v>
          </cell>
          <cell r="AL899">
            <v>1</v>
          </cell>
          <cell r="AO899">
            <v>1</v>
          </cell>
          <cell r="AT899">
            <v>1</v>
          </cell>
          <cell r="AU899">
            <v>1</v>
          </cell>
          <cell r="AV899">
            <v>1</v>
          </cell>
          <cell r="AW899">
            <v>1</v>
          </cell>
          <cell r="AX899">
            <v>1</v>
          </cell>
          <cell r="AY899">
            <v>1</v>
          </cell>
          <cell r="AZ899">
            <v>1</v>
          </cell>
        </row>
        <row r="900">
          <cell r="A900" t="str">
            <v>7441647-5</v>
          </cell>
          <cell r="B900" t="str">
            <v xml:space="preserve"> ﾌﾞﾗｹﾂﾄ,S23TP M3104V</v>
          </cell>
          <cell r="AT900">
            <v>1</v>
          </cell>
          <cell r="AU900">
            <v>1</v>
          </cell>
          <cell r="AZ900">
            <v>1</v>
          </cell>
        </row>
        <row r="901">
          <cell r="A901" t="str">
            <v>7441789-7</v>
          </cell>
          <cell r="B901" t="str">
            <v xml:space="preserve"> ｽﾍﾟ-ｻ,ｷ- M3104X-5</v>
          </cell>
          <cell r="AU901">
            <v>1</v>
          </cell>
          <cell r="AZ901">
            <v>1</v>
          </cell>
        </row>
        <row r="902">
          <cell r="A902" t="str">
            <v>7442029-4</v>
          </cell>
          <cell r="B902" t="str">
            <v xml:space="preserve"> ｶﾊﾞ-,ｷﾞｱ(2) M3108-1</v>
          </cell>
          <cell r="AP902">
            <v>2</v>
          </cell>
          <cell r="AQ902">
            <v>2</v>
          </cell>
        </row>
        <row r="903">
          <cell r="A903" t="str">
            <v>7442031-6</v>
          </cell>
          <cell r="B903" t="str">
            <v xml:space="preserve"> ﾛ-ﾗ,ﾌﾟﾗﾃﾝ M3104O-3</v>
          </cell>
          <cell r="AB903">
            <v>1</v>
          </cell>
          <cell r="AC903">
            <v>1</v>
          </cell>
          <cell r="AH903">
            <v>1</v>
          </cell>
          <cell r="AI903">
            <v>1</v>
          </cell>
          <cell r="AJ903">
            <v>1</v>
          </cell>
          <cell r="AK903">
            <v>1</v>
          </cell>
          <cell r="AV903">
            <v>1</v>
          </cell>
          <cell r="AW903">
            <v>1</v>
          </cell>
        </row>
        <row r="904">
          <cell r="A904" t="str">
            <v>7442032-4</v>
          </cell>
          <cell r="B904" t="str">
            <v xml:space="preserve"> ｺﾞﾑ,ﾊﾟﾙｽ M3108-1</v>
          </cell>
          <cell r="AP904">
            <v>2</v>
          </cell>
          <cell r="AQ904">
            <v>2</v>
          </cell>
          <cell r="AR904">
            <v>2</v>
          </cell>
          <cell r="AS904">
            <v>2</v>
          </cell>
        </row>
        <row r="905">
          <cell r="A905" t="str">
            <v>7450745-4</v>
          </cell>
          <cell r="B905" t="str">
            <v>ﾗﾍﾞﾙ 3M2WV-EAA-01</v>
          </cell>
          <cell r="AU905">
            <v>1</v>
          </cell>
          <cell r="AZ905">
            <v>1</v>
          </cell>
        </row>
        <row r="906">
          <cell r="A906" t="str">
            <v>7450750-0</v>
          </cell>
          <cell r="B906" t="str">
            <v xml:space="preserve"> ﾌﾟﾚ-ﾄ,ｽﾀﾃｲｸ M3104M-</v>
          </cell>
          <cell r="C906">
            <v>3</v>
          </cell>
          <cell r="E906">
            <v>3</v>
          </cell>
          <cell r="F906">
            <v>2</v>
          </cell>
          <cell r="G906">
            <v>3</v>
          </cell>
          <cell r="H906">
            <v>3</v>
          </cell>
          <cell r="I906">
            <v>3</v>
          </cell>
          <cell r="J906">
            <v>3</v>
          </cell>
          <cell r="K906">
            <v>3</v>
          </cell>
          <cell r="M906">
            <v>2</v>
          </cell>
          <cell r="N906">
            <v>2</v>
          </cell>
          <cell r="P906">
            <v>2</v>
          </cell>
          <cell r="Q906">
            <v>3</v>
          </cell>
          <cell r="R906">
            <v>3</v>
          </cell>
          <cell r="S906">
            <v>2</v>
          </cell>
          <cell r="T906">
            <v>2</v>
          </cell>
          <cell r="W906">
            <v>2</v>
          </cell>
          <cell r="Y906">
            <v>3</v>
          </cell>
          <cell r="Z906">
            <v>1</v>
          </cell>
          <cell r="AA906">
            <v>1</v>
          </cell>
          <cell r="AB906">
            <v>1</v>
          </cell>
          <cell r="AC906">
            <v>1</v>
          </cell>
          <cell r="AD906">
            <v>1</v>
          </cell>
          <cell r="AE906">
            <v>1</v>
          </cell>
          <cell r="AF906">
            <v>1</v>
          </cell>
          <cell r="AG906">
            <v>1</v>
          </cell>
          <cell r="AH906">
            <v>1</v>
          </cell>
          <cell r="AI906">
            <v>1</v>
          </cell>
          <cell r="AJ906">
            <v>1</v>
          </cell>
          <cell r="AK906">
            <v>1</v>
          </cell>
          <cell r="AL906">
            <v>1</v>
          </cell>
          <cell r="AM906">
            <v>1</v>
          </cell>
          <cell r="AN906">
            <v>1</v>
          </cell>
          <cell r="AO906">
            <v>1</v>
          </cell>
          <cell r="AT906">
            <v>1</v>
          </cell>
          <cell r="AU906">
            <v>1</v>
          </cell>
          <cell r="AV906">
            <v>1</v>
          </cell>
          <cell r="AW906">
            <v>1</v>
          </cell>
          <cell r="AY906">
            <v>1</v>
          </cell>
          <cell r="AZ906">
            <v>1</v>
          </cell>
          <cell r="BA906">
            <v>2</v>
          </cell>
        </row>
      </sheetData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HOTS価格協定 (2)"/>
      <sheetName val="HOTS価格協定P2"/>
      <sheetName val="Sheet1"/>
      <sheetName val="06下期協定"/>
      <sheetName val="伝票処理願い"/>
      <sheetName val="単価変更依頼1"/>
      <sheetName val="回答用資料3.19 (2)"/>
      <sheetName val="J-TEC様06年度ｺｽﾄﾀﾞｳﾝ要求2.27. (2)"/>
      <sheetName val="日立見積書送付 (2)"/>
      <sheetName val="日立見積書送付"/>
      <sheetName val="06野田様ｺｽﾄﾀﾞｳﾝ"/>
      <sheetName val="06上期回答分3.19 "/>
      <sheetName val="回答用資料3.19"/>
      <sheetName val="HOTS部品ｼｬｯﾀ-ﾌﾟﾚｽ見積5.30"/>
      <sheetName val="ＦＲＵ単価変更07.1.5"/>
      <sheetName val="HOTS部品"/>
      <sheetName val="見積一覧2007年4月～"/>
      <sheetName val="見積一覧2006年4月～"/>
      <sheetName val="見積一覧2006年3月まで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3">
          <cell r="A13">
            <v>76906</v>
          </cell>
          <cell r="E13" t="str">
            <v>5300106645</v>
          </cell>
          <cell r="F13" t="str">
            <v>0</v>
          </cell>
          <cell r="G13" t="str">
            <v>0129927-6</v>
          </cell>
          <cell r="H13" t="str">
            <v>ﾌﾚ-ﾑ,ﾒｲﾝ M724-1</v>
          </cell>
          <cell r="I13" t="str">
            <v>473440-2</v>
          </cell>
          <cell r="J13" t="str">
            <v>（株）光真製作所</v>
          </cell>
          <cell r="K13" t="str">
            <v>3480</v>
          </cell>
          <cell r="L13" t="str">
            <v>3480</v>
          </cell>
          <cell r="M13" t="str">
            <v>3H7</v>
          </cell>
          <cell r="N13" t="str">
            <v>野田</v>
          </cell>
          <cell r="O13" t="str">
            <v>野田係</v>
          </cell>
          <cell r="Q13" t="str">
            <v>JP</v>
          </cell>
          <cell r="S13">
            <v>1</v>
          </cell>
          <cell r="T13">
            <v>1</v>
          </cell>
          <cell r="U13" t="str">
            <v>V0</v>
          </cell>
          <cell r="V13" t="str">
            <v>0001</v>
          </cell>
          <cell r="W13">
            <v>50</v>
          </cell>
          <cell r="X13">
            <v>1</v>
          </cell>
          <cell r="Y13" t="str">
            <v>JPY</v>
          </cell>
          <cell r="Z13" t="str">
            <v>2006/04/01</v>
          </cell>
          <cell r="AA13" t="str">
            <v>9999/12/31</v>
          </cell>
          <cell r="AC13">
            <v>2351</v>
          </cell>
          <cell r="AD13">
            <v>1</v>
          </cell>
          <cell r="AE13">
            <v>2351</v>
          </cell>
          <cell r="AG13">
            <v>2351</v>
          </cell>
          <cell r="AH13" t="str">
            <v>PC</v>
          </cell>
          <cell r="AQ13">
            <v>1</v>
          </cell>
          <cell r="AV13">
            <v>0</v>
          </cell>
          <cell r="AY13" t="str">
            <v>2006/04/01</v>
          </cell>
          <cell r="AZ13" t="str">
            <v>9999/12/31</v>
          </cell>
          <cell r="BA13">
            <v>99999999</v>
          </cell>
          <cell r="BB13">
            <v>2351</v>
          </cell>
        </row>
        <row r="14">
          <cell r="A14">
            <v>76907</v>
          </cell>
          <cell r="E14" t="str">
            <v>5300106646</v>
          </cell>
          <cell r="F14" t="str">
            <v>0</v>
          </cell>
          <cell r="G14" t="str">
            <v>0136208-3</v>
          </cell>
          <cell r="H14" t="str">
            <v>ﾎﾞﾂｸｽ M902-9</v>
          </cell>
          <cell r="I14" t="str">
            <v>473440-2</v>
          </cell>
          <cell r="J14" t="str">
            <v>（株）光真製作所</v>
          </cell>
          <cell r="K14" t="str">
            <v>3480</v>
          </cell>
          <cell r="L14" t="str">
            <v>3480</v>
          </cell>
          <cell r="M14" t="str">
            <v>3H7</v>
          </cell>
          <cell r="N14" t="str">
            <v>野田</v>
          </cell>
          <cell r="O14" t="str">
            <v>野田係</v>
          </cell>
          <cell r="Q14" t="str">
            <v>JP</v>
          </cell>
          <cell r="S14">
            <v>1</v>
          </cell>
          <cell r="T14">
            <v>1</v>
          </cell>
          <cell r="U14" t="str">
            <v>V0</v>
          </cell>
          <cell r="V14" t="str">
            <v>0001</v>
          </cell>
          <cell r="W14">
            <v>50</v>
          </cell>
          <cell r="X14">
            <v>1</v>
          </cell>
          <cell r="Y14" t="str">
            <v>JPY</v>
          </cell>
          <cell r="Z14" t="str">
            <v>2006/04/01</v>
          </cell>
          <cell r="AA14" t="str">
            <v>9999/12/31</v>
          </cell>
          <cell r="AC14">
            <v>22756</v>
          </cell>
          <cell r="AD14">
            <v>1</v>
          </cell>
          <cell r="AE14">
            <v>22756</v>
          </cell>
          <cell r="AG14">
            <v>22756</v>
          </cell>
          <cell r="AH14" t="str">
            <v>PC</v>
          </cell>
          <cell r="AQ14">
            <v>1</v>
          </cell>
          <cell r="AV14">
            <v>0</v>
          </cell>
          <cell r="AY14" t="str">
            <v>2006/04/01</v>
          </cell>
          <cell r="AZ14" t="str">
            <v>9999/12/31</v>
          </cell>
          <cell r="BA14">
            <v>99999999</v>
          </cell>
          <cell r="BB14">
            <v>22756</v>
          </cell>
        </row>
        <row r="15">
          <cell r="A15">
            <v>76908</v>
          </cell>
          <cell r="E15" t="str">
            <v>5300106647</v>
          </cell>
          <cell r="F15" t="str">
            <v>0</v>
          </cell>
          <cell r="G15" t="str">
            <v>0138836-8</v>
          </cell>
          <cell r="H15" t="str">
            <v>ｶﾊﾞ-(L) M2382</v>
          </cell>
          <cell r="I15" t="str">
            <v>473440-2</v>
          </cell>
          <cell r="J15" t="str">
            <v>（株）光真製作所</v>
          </cell>
          <cell r="K15" t="str">
            <v>3480</v>
          </cell>
          <cell r="L15" t="str">
            <v>3480</v>
          </cell>
          <cell r="M15" t="str">
            <v>3H7</v>
          </cell>
          <cell r="N15" t="str">
            <v>野田</v>
          </cell>
          <cell r="O15" t="str">
            <v>野田係</v>
          </cell>
          <cell r="Q15" t="str">
            <v>JP</v>
          </cell>
          <cell r="S15">
            <v>1</v>
          </cell>
          <cell r="T15">
            <v>1</v>
          </cell>
          <cell r="U15" t="str">
            <v>V0</v>
          </cell>
          <cell r="V15" t="str">
            <v>0001</v>
          </cell>
          <cell r="W15">
            <v>50</v>
          </cell>
          <cell r="X15">
            <v>1</v>
          </cell>
          <cell r="Y15" t="str">
            <v>JPY</v>
          </cell>
          <cell r="Z15" t="str">
            <v>2006/04/01</v>
          </cell>
          <cell r="AA15" t="str">
            <v>9999/12/31</v>
          </cell>
          <cell r="AC15">
            <v>2134</v>
          </cell>
          <cell r="AD15">
            <v>1</v>
          </cell>
          <cell r="AE15">
            <v>2134</v>
          </cell>
          <cell r="AG15">
            <v>2134</v>
          </cell>
          <cell r="AH15" t="str">
            <v>PC</v>
          </cell>
          <cell r="AQ15">
            <v>1</v>
          </cell>
          <cell r="AV15">
            <v>0</v>
          </cell>
          <cell r="AY15" t="str">
            <v>2006/04/01</v>
          </cell>
          <cell r="AZ15" t="str">
            <v>9999/12/31</v>
          </cell>
          <cell r="BA15">
            <v>99999999</v>
          </cell>
          <cell r="BB15">
            <v>2134</v>
          </cell>
        </row>
        <row r="16">
          <cell r="A16">
            <v>57485</v>
          </cell>
          <cell r="B16">
            <v>58850</v>
          </cell>
          <cell r="D16">
            <v>100</v>
          </cell>
          <cell r="E16" t="str">
            <v>5300106483</v>
          </cell>
          <cell r="F16" t="str">
            <v>0</v>
          </cell>
          <cell r="G16" t="str">
            <v>0141441-5</v>
          </cell>
          <cell r="H16" t="str">
            <v>ｶﾊﾞ-,IN1(L) M867-3</v>
          </cell>
          <cell r="I16" t="str">
            <v>473440-2</v>
          </cell>
          <cell r="J16" t="str">
            <v>（株）光真製作所</v>
          </cell>
          <cell r="K16" t="str">
            <v>3480</v>
          </cell>
          <cell r="L16" t="str">
            <v>3480</v>
          </cell>
          <cell r="M16" t="str">
            <v>2G2</v>
          </cell>
          <cell r="N16" t="str">
            <v>伊藤康</v>
          </cell>
          <cell r="O16" t="str">
            <v>野田係</v>
          </cell>
          <cell r="P16" t="str">
            <v>x</v>
          </cell>
          <cell r="Q16" t="str">
            <v>JP</v>
          </cell>
          <cell r="S16">
            <v>1</v>
          </cell>
          <cell r="T16">
            <v>0</v>
          </cell>
          <cell r="U16" t="str">
            <v>V0</v>
          </cell>
          <cell r="V16" t="str">
            <v>0001</v>
          </cell>
          <cell r="W16">
            <v>29</v>
          </cell>
          <cell r="X16">
            <v>1</v>
          </cell>
          <cell r="Y16" t="str">
            <v>JPY</v>
          </cell>
          <cell r="Z16" t="str">
            <v>2006/04/01</v>
          </cell>
          <cell r="AA16" t="str">
            <v>9999/12/31</v>
          </cell>
          <cell r="AC16">
            <v>58850</v>
          </cell>
          <cell r="AD16">
            <v>1</v>
          </cell>
          <cell r="AE16">
            <v>58850</v>
          </cell>
          <cell r="AF16">
            <v>58850</v>
          </cell>
          <cell r="AG16">
            <v>58850</v>
          </cell>
          <cell r="AH16" t="str">
            <v>PC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 t="str">
            <v>2006/04/01</v>
          </cell>
          <cell r="AZ16" t="str">
            <v>9999/12/31</v>
          </cell>
          <cell r="BA16">
            <v>99999999</v>
          </cell>
          <cell r="BB16">
            <v>58850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</row>
        <row r="17">
          <cell r="A17">
            <v>76909</v>
          </cell>
          <cell r="E17" t="str">
            <v>5300106648</v>
          </cell>
          <cell r="F17" t="str">
            <v>0</v>
          </cell>
          <cell r="G17" t="str">
            <v>0142620-0</v>
          </cell>
          <cell r="H17" t="str">
            <v>ﾌﾚ-ﾑ(RL) M2382-2</v>
          </cell>
          <cell r="I17" t="str">
            <v>473440-2</v>
          </cell>
          <cell r="J17" t="str">
            <v>（株）光真製作所</v>
          </cell>
          <cell r="K17" t="str">
            <v>3480</v>
          </cell>
          <cell r="L17" t="str">
            <v>3480</v>
          </cell>
          <cell r="M17" t="str">
            <v>3H7</v>
          </cell>
          <cell r="N17" t="str">
            <v>野田</v>
          </cell>
          <cell r="O17" t="str">
            <v>野田係</v>
          </cell>
          <cell r="Q17" t="str">
            <v>JP</v>
          </cell>
          <cell r="S17">
            <v>1</v>
          </cell>
          <cell r="T17">
            <v>1</v>
          </cell>
          <cell r="U17" t="str">
            <v>V0</v>
          </cell>
          <cell r="V17" t="str">
            <v>0001</v>
          </cell>
          <cell r="W17">
            <v>50</v>
          </cell>
          <cell r="X17">
            <v>1</v>
          </cell>
          <cell r="Y17" t="str">
            <v>JPY</v>
          </cell>
          <cell r="Z17" t="str">
            <v>2006/04/01</v>
          </cell>
          <cell r="AA17" t="str">
            <v>9999/12/31</v>
          </cell>
          <cell r="AC17">
            <v>12485</v>
          </cell>
          <cell r="AD17">
            <v>1</v>
          </cell>
          <cell r="AE17">
            <v>12485</v>
          </cell>
          <cell r="AG17">
            <v>12485</v>
          </cell>
          <cell r="AH17" t="str">
            <v>PC</v>
          </cell>
          <cell r="AQ17">
            <v>1</v>
          </cell>
          <cell r="AV17">
            <v>0</v>
          </cell>
          <cell r="AY17" t="str">
            <v>2006/04/01</v>
          </cell>
          <cell r="AZ17" t="str">
            <v>9999/12/31</v>
          </cell>
          <cell r="BA17">
            <v>99999999</v>
          </cell>
          <cell r="BB17">
            <v>12485</v>
          </cell>
        </row>
        <row r="18">
          <cell r="A18">
            <v>76910</v>
          </cell>
          <cell r="E18" t="str">
            <v>5300106649</v>
          </cell>
          <cell r="F18" t="str">
            <v>0</v>
          </cell>
          <cell r="G18" t="str">
            <v>0142621-9</v>
          </cell>
          <cell r="H18" t="str">
            <v>ﾌﾚ-ﾑ(RR) M2382-2</v>
          </cell>
          <cell r="I18" t="str">
            <v>473440-2</v>
          </cell>
          <cell r="J18" t="str">
            <v>（株）光真製作所</v>
          </cell>
          <cell r="K18" t="str">
            <v>3480</v>
          </cell>
          <cell r="L18" t="str">
            <v>3480</v>
          </cell>
          <cell r="M18" t="str">
            <v>3H7</v>
          </cell>
          <cell r="N18" t="str">
            <v>野田</v>
          </cell>
          <cell r="O18" t="str">
            <v>野田係</v>
          </cell>
          <cell r="Q18" t="str">
            <v>JP</v>
          </cell>
          <cell r="S18">
            <v>1</v>
          </cell>
          <cell r="T18">
            <v>1</v>
          </cell>
          <cell r="U18" t="str">
            <v>V0</v>
          </cell>
          <cell r="V18" t="str">
            <v>0001</v>
          </cell>
          <cell r="W18">
            <v>50</v>
          </cell>
          <cell r="X18">
            <v>1</v>
          </cell>
          <cell r="Y18" t="str">
            <v>JPY</v>
          </cell>
          <cell r="Z18" t="str">
            <v>2006/04/01</v>
          </cell>
          <cell r="AA18" t="str">
            <v>9999/12/31</v>
          </cell>
          <cell r="AC18">
            <v>2400</v>
          </cell>
          <cell r="AD18">
            <v>1</v>
          </cell>
          <cell r="AE18">
            <v>2400</v>
          </cell>
          <cell r="AG18">
            <v>2400</v>
          </cell>
          <cell r="AH18" t="str">
            <v>PC</v>
          </cell>
          <cell r="AQ18">
            <v>1</v>
          </cell>
          <cell r="AV18">
            <v>0</v>
          </cell>
          <cell r="AY18" t="str">
            <v>2006/04/01</v>
          </cell>
          <cell r="AZ18" t="str">
            <v>9999/12/31</v>
          </cell>
          <cell r="BA18">
            <v>99999999</v>
          </cell>
          <cell r="BB18">
            <v>2400</v>
          </cell>
        </row>
        <row r="19">
          <cell r="A19">
            <v>76911</v>
          </cell>
          <cell r="E19" t="str">
            <v>5300106650</v>
          </cell>
          <cell r="F19" t="str">
            <v>0</v>
          </cell>
          <cell r="G19" t="str">
            <v>0142622-7</v>
          </cell>
          <cell r="H19" t="str">
            <v>ﾍﾞ-ｽ M2382-2</v>
          </cell>
          <cell r="I19" t="str">
            <v>473440-2</v>
          </cell>
          <cell r="J19" t="str">
            <v>（株）光真製作所</v>
          </cell>
          <cell r="K19" t="str">
            <v>3480</v>
          </cell>
          <cell r="L19" t="str">
            <v>3480</v>
          </cell>
          <cell r="M19" t="str">
            <v>3H7</v>
          </cell>
          <cell r="N19" t="str">
            <v>野田</v>
          </cell>
          <cell r="O19" t="str">
            <v>野田係</v>
          </cell>
          <cell r="Q19" t="str">
            <v>JP</v>
          </cell>
          <cell r="S19">
            <v>1</v>
          </cell>
          <cell r="T19">
            <v>1</v>
          </cell>
          <cell r="U19" t="str">
            <v>V0</v>
          </cell>
          <cell r="V19" t="str">
            <v>0001</v>
          </cell>
          <cell r="W19">
            <v>50</v>
          </cell>
          <cell r="X19">
            <v>1</v>
          </cell>
          <cell r="Y19" t="str">
            <v>JPY</v>
          </cell>
          <cell r="Z19" t="str">
            <v>2006/04/01</v>
          </cell>
          <cell r="AA19" t="str">
            <v>9999/12/31</v>
          </cell>
          <cell r="AC19">
            <v>4067</v>
          </cell>
          <cell r="AD19">
            <v>1</v>
          </cell>
          <cell r="AE19">
            <v>4067</v>
          </cell>
          <cell r="AG19">
            <v>4067</v>
          </cell>
          <cell r="AH19" t="str">
            <v>PC</v>
          </cell>
          <cell r="AQ19">
            <v>1</v>
          </cell>
          <cell r="AV19">
            <v>0</v>
          </cell>
          <cell r="AY19" t="str">
            <v>2006/04/01</v>
          </cell>
          <cell r="AZ19" t="str">
            <v>9999/12/31</v>
          </cell>
          <cell r="BA19">
            <v>99999999</v>
          </cell>
          <cell r="BB19">
            <v>4067</v>
          </cell>
        </row>
        <row r="20">
          <cell r="A20">
            <v>76912</v>
          </cell>
          <cell r="E20" t="str">
            <v>5300106651</v>
          </cell>
          <cell r="F20" t="str">
            <v>0</v>
          </cell>
          <cell r="G20" t="str">
            <v>0149444-3</v>
          </cell>
          <cell r="H20" t="str">
            <v>ﾌﾚ-ﾑ,ﾒｲﾝ M724H-1</v>
          </cell>
          <cell r="I20" t="str">
            <v>473440-2</v>
          </cell>
          <cell r="J20" t="str">
            <v>（株）光真製作所</v>
          </cell>
          <cell r="K20" t="str">
            <v>3480</v>
          </cell>
          <cell r="L20" t="str">
            <v>3480</v>
          </cell>
          <cell r="M20" t="str">
            <v>3H7</v>
          </cell>
          <cell r="N20" t="str">
            <v>野田</v>
          </cell>
          <cell r="O20" t="str">
            <v>野田係</v>
          </cell>
          <cell r="Q20" t="str">
            <v>JP</v>
          </cell>
          <cell r="S20">
            <v>1</v>
          </cell>
          <cell r="T20">
            <v>1</v>
          </cell>
          <cell r="U20" t="str">
            <v>V0</v>
          </cell>
          <cell r="V20" t="str">
            <v>0001</v>
          </cell>
          <cell r="W20">
            <v>50</v>
          </cell>
          <cell r="X20">
            <v>1</v>
          </cell>
          <cell r="Y20" t="str">
            <v>JPY</v>
          </cell>
          <cell r="Z20" t="str">
            <v>2006/04/01</v>
          </cell>
          <cell r="AA20" t="str">
            <v>9999/12/31</v>
          </cell>
          <cell r="AC20">
            <v>4093</v>
          </cell>
          <cell r="AD20">
            <v>1</v>
          </cell>
          <cell r="AE20">
            <v>4093</v>
          </cell>
          <cell r="AG20">
            <v>4093</v>
          </cell>
          <cell r="AH20" t="str">
            <v>PC</v>
          </cell>
          <cell r="AQ20">
            <v>1</v>
          </cell>
          <cell r="AV20">
            <v>0</v>
          </cell>
          <cell r="AY20" t="str">
            <v>2006/04/01</v>
          </cell>
          <cell r="AZ20" t="str">
            <v>9999/12/31</v>
          </cell>
          <cell r="BA20">
            <v>99999999</v>
          </cell>
          <cell r="BB20">
            <v>4093</v>
          </cell>
        </row>
        <row r="21">
          <cell r="A21">
            <v>76913</v>
          </cell>
          <cell r="E21" t="str">
            <v>5300106652</v>
          </cell>
          <cell r="F21" t="str">
            <v>0</v>
          </cell>
          <cell r="G21" t="str">
            <v>0149492-3</v>
          </cell>
          <cell r="H21" t="str">
            <v>ｶﾊﾞ-(R) M2382</v>
          </cell>
          <cell r="I21" t="str">
            <v>473440-2</v>
          </cell>
          <cell r="J21" t="str">
            <v>（株）光真製作所</v>
          </cell>
          <cell r="K21" t="str">
            <v>3480</v>
          </cell>
          <cell r="L21" t="str">
            <v>3480</v>
          </cell>
          <cell r="M21" t="str">
            <v>3H7</v>
          </cell>
          <cell r="N21" t="str">
            <v>野田</v>
          </cell>
          <cell r="O21" t="str">
            <v>野田係</v>
          </cell>
          <cell r="Q21" t="str">
            <v>JP</v>
          </cell>
          <cell r="S21">
            <v>1</v>
          </cell>
          <cell r="T21">
            <v>1</v>
          </cell>
          <cell r="U21" t="str">
            <v>V0</v>
          </cell>
          <cell r="V21" t="str">
            <v>0001</v>
          </cell>
          <cell r="W21">
            <v>50</v>
          </cell>
          <cell r="X21">
            <v>1</v>
          </cell>
          <cell r="Y21" t="str">
            <v>JPY</v>
          </cell>
          <cell r="Z21" t="str">
            <v>2006/04/01</v>
          </cell>
          <cell r="AA21" t="str">
            <v>9999/12/31</v>
          </cell>
          <cell r="AC21">
            <v>2112</v>
          </cell>
          <cell r="AD21">
            <v>1</v>
          </cell>
          <cell r="AE21">
            <v>2112</v>
          </cell>
          <cell r="AG21">
            <v>2112</v>
          </cell>
          <cell r="AH21" t="str">
            <v>PC</v>
          </cell>
          <cell r="AQ21">
            <v>1</v>
          </cell>
          <cell r="AV21">
            <v>0</v>
          </cell>
          <cell r="AY21" t="str">
            <v>2006/04/01</v>
          </cell>
          <cell r="AZ21" t="str">
            <v>9999/12/31</v>
          </cell>
          <cell r="BA21">
            <v>99999999</v>
          </cell>
          <cell r="BB21">
            <v>2112</v>
          </cell>
        </row>
        <row r="22">
          <cell r="A22">
            <v>71174</v>
          </cell>
          <cell r="B22">
            <v>1800</v>
          </cell>
          <cell r="D22">
            <v>100</v>
          </cell>
          <cell r="E22" t="str">
            <v>5300056163</v>
          </cell>
          <cell r="F22" t="str">
            <v>0</v>
          </cell>
          <cell r="G22" t="str">
            <v>0150734-0</v>
          </cell>
          <cell r="H22" t="str">
            <v>ﾍﾞ-ｽ,C/R M2657E</v>
          </cell>
          <cell r="I22" t="str">
            <v>473440-2</v>
          </cell>
          <cell r="J22" t="str">
            <v>（株）光真製作所</v>
          </cell>
          <cell r="K22" t="str">
            <v>3480</v>
          </cell>
          <cell r="L22" t="str">
            <v>3480</v>
          </cell>
          <cell r="M22" t="str">
            <v>3H7</v>
          </cell>
          <cell r="N22" t="str">
            <v>野田</v>
          </cell>
          <cell r="O22" t="str">
            <v>野田係</v>
          </cell>
          <cell r="P22" t="str">
            <v>x</v>
          </cell>
          <cell r="Q22" t="str">
            <v>JP</v>
          </cell>
          <cell r="S22">
            <v>1</v>
          </cell>
          <cell r="T22">
            <v>1</v>
          </cell>
          <cell r="U22" t="str">
            <v>V0</v>
          </cell>
          <cell r="V22" t="str">
            <v>0001</v>
          </cell>
          <cell r="W22">
            <v>25</v>
          </cell>
          <cell r="X22">
            <v>1</v>
          </cell>
          <cell r="Y22" t="str">
            <v>JPY</v>
          </cell>
          <cell r="Z22" t="str">
            <v>2006/04/01</v>
          </cell>
          <cell r="AA22" t="str">
            <v>9999/12/31</v>
          </cell>
          <cell r="AC22">
            <v>1800</v>
          </cell>
          <cell r="AD22">
            <v>1</v>
          </cell>
          <cell r="AE22">
            <v>1800</v>
          </cell>
          <cell r="AF22">
            <v>1800</v>
          </cell>
          <cell r="AG22">
            <v>1800</v>
          </cell>
          <cell r="AH22" t="str">
            <v>PC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1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 t="str">
            <v>2006/04/01</v>
          </cell>
          <cell r="AZ22" t="str">
            <v>9999/12/31</v>
          </cell>
          <cell r="BA22">
            <v>99999999</v>
          </cell>
          <cell r="BB22">
            <v>1800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</row>
        <row r="23">
          <cell r="A23">
            <v>71176</v>
          </cell>
          <cell r="D23">
            <v>100</v>
          </cell>
          <cell r="E23" t="str">
            <v>5300056169</v>
          </cell>
          <cell r="F23" t="str">
            <v>0</v>
          </cell>
          <cell r="G23" t="str">
            <v>0151437-1</v>
          </cell>
          <cell r="H23" t="str">
            <v>ｶﾊﾞ-,DCH M2657E</v>
          </cell>
          <cell r="I23" t="str">
            <v>473440-2</v>
          </cell>
          <cell r="J23" t="str">
            <v>（株）光真製作所</v>
          </cell>
          <cell r="K23" t="str">
            <v>3480</v>
          </cell>
          <cell r="L23" t="str">
            <v>3480</v>
          </cell>
          <cell r="M23" t="str">
            <v>3H7</v>
          </cell>
          <cell r="N23" t="str">
            <v>野田</v>
          </cell>
          <cell r="O23" t="str">
            <v>野田係</v>
          </cell>
          <cell r="P23" t="str">
            <v>x</v>
          </cell>
          <cell r="Q23" t="str">
            <v>JP</v>
          </cell>
          <cell r="S23">
            <v>1</v>
          </cell>
          <cell r="T23">
            <v>1</v>
          </cell>
          <cell r="U23" t="str">
            <v>V0</v>
          </cell>
          <cell r="V23" t="str">
            <v>0001</v>
          </cell>
          <cell r="W23">
            <v>25</v>
          </cell>
          <cell r="X23">
            <v>1</v>
          </cell>
          <cell r="Y23" t="str">
            <v>JPY</v>
          </cell>
          <cell r="Z23" t="str">
            <v>2006/04/01</v>
          </cell>
          <cell r="AA23" t="str">
            <v>9999/12/31</v>
          </cell>
          <cell r="AB23" t="str">
            <v>1</v>
          </cell>
          <cell r="AC23">
            <v>1700</v>
          </cell>
          <cell r="AD23">
            <v>1</v>
          </cell>
          <cell r="AE23">
            <v>1700</v>
          </cell>
          <cell r="AG23">
            <v>1700</v>
          </cell>
          <cell r="AH23" t="str">
            <v>PC</v>
          </cell>
          <cell r="AQ23">
            <v>1</v>
          </cell>
          <cell r="AV23">
            <v>0</v>
          </cell>
          <cell r="AY23" t="str">
            <v>2006/04/01</v>
          </cell>
          <cell r="AZ23" t="str">
            <v>9999/12/31</v>
          </cell>
          <cell r="BA23">
            <v>9</v>
          </cell>
          <cell r="BB23">
            <v>1700</v>
          </cell>
        </row>
        <row r="24">
          <cell r="A24">
            <v>76914</v>
          </cell>
          <cell r="E24" t="str">
            <v>5300106653</v>
          </cell>
          <cell r="F24" t="str">
            <v>0</v>
          </cell>
          <cell r="G24" t="str">
            <v>0151450-9</v>
          </cell>
          <cell r="H24" t="str">
            <v>ｱﾝｸﾞﾙ,ﾚ-ﾙ(L) M2511</v>
          </cell>
          <cell r="I24" t="str">
            <v>473440-2</v>
          </cell>
          <cell r="J24" t="str">
            <v>（株）光真製作所</v>
          </cell>
          <cell r="K24" t="str">
            <v>3480</v>
          </cell>
          <cell r="L24" t="str">
            <v>3480</v>
          </cell>
          <cell r="M24" t="str">
            <v>3H7</v>
          </cell>
          <cell r="N24" t="str">
            <v>野田</v>
          </cell>
          <cell r="O24" t="str">
            <v>野田係</v>
          </cell>
          <cell r="P24" t="str">
            <v>x</v>
          </cell>
          <cell r="Q24" t="str">
            <v>JP</v>
          </cell>
          <cell r="S24">
            <v>1</v>
          </cell>
          <cell r="T24">
            <v>1</v>
          </cell>
          <cell r="U24" t="str">
            <v>V0</v>
          </cell>
          <cell r="V24" t="str">
            <v>0001</v>
          </cell>
          <cell r="W24">
            <v>50</v>
          </cell>
          <cell r="X24">
            <v>1</v>
          </cell>
          <cell r="Y24" t="str">
            <v>JPY</v>
          </cell>
          <cell r="Z24" t="str">
            <v>2006/04/01</v>
          </cell>
          <cell r="AA24" t="str">
            <v>9999/12/31</v>
          </cell>
          <cell r="AC24">
            <v>660</v>
          </cell>
          <cell r="AD24">
            <v>1</v>
          </cell>
          <cell r="AE24">
            <v>660</v>
          </cell>
          <cell r="AG24">
            <v>660</v>
          </cell>
          <cell r="AH24" t="str">
            <v>PC</v>
          </cell>
          <cell r="AQ24">
            <v>1</v>
          </cell>
          <cell r="AV24">
            <v>0</v>
          </cell>
          <cell r="AY24" t="str">
            <v>2006/04/01</v>
          </cell>
          <cell r="AZ24" t="str">
            <v>9999/12/31</v>
          </cell>
          <cell r="BA24">
            <v>99999999</v>
          </cell>
          <cell r="BB24">
            <v>660</v>
          </cell>
        </row>
        <row r="25">
          <cell r="A25">
            <v>76915</v>
          </cell>
          <cell r="E25" t="str">
            <v>5300106654</v>
          </cell>
          <cell r="F25" t="str">
            <v>0</v>
          </cell>
          <cell r="G25" t="str">
            <v>0151451-7</v>
          </cell>
          <cell r="H25" t="str">
            <v>ｱﾝｸﾞﾙ,ﾚ-ﾙ(R) M2511</v>
          </cell>
          <cell r="I25" t="str">
            <v>473440-2</v>
          </cell>
          <cell r="J25" t="str">
            <v>（株）光真製作所</v>
          </cell>
          <cell r="K25" t="str">
            <v>3480</v>
          </cell>
          <cell r="L25" t="str">
            <v>3480</v>
          </cell>
          <cell r="M25" t="str">
            <v>3H7</v>
          </cell>
          <cell r="N25" t="str">
            <v>野田</v>
          </cell>
          <cell r="O25" t="str">
            <v>野田係</v>
          </cell>
          <cell r="P25" t="str">
            <v>x</v>
          </cell>
          <cell r="Q25" t="str">
            <v>JP</v>
          </cell>
          <cell r="S25">
            <v>1</v>
          </cell>
          <cell r="T25">
            <v>1</v>
          </cell>
          <cell r="U25" t="str">
            <v>V0</v>
          </cell>
          <cell r="V25" t="str">
            <v>0001</v>
          </cell>
          <cell r="W25">
            <v>50</v>
          </cell>
          <cell r="X25">
            <v>1</v>
          </cell>
          <cell r="Y25" t="str">
            <v>JPY</v>
          </cell>
          <cell r="Z25" t="str">
            <v>2006/04/01</v>
          </cell>
          <cell r="AA25" t="str">
            <v>9999/12/31</v>
          </cell>
          <cell r="AC25">
            <v>750</v>
          </cell>
          <cell r="AD25">
            <v>1</v>
          </cell>
          <cell r="AE25">
            <v>750</v>
          </cell>
          <cell r="AG25">
            <v>750</v>
          </cell>
          <cell r="AH25" t="str">
            <v>PC</v>
          </cell>
          <cell r="AQ25">
            <v>1</v>
          </cell>
          <cell r="AV25">
            <v>0</v>
          </cell>
          <cell r="AY25" t="str">
            <v>2006/04/01</v>
          </cell>
          <cell r="AZ25" t="str">
            <v>9999/12/31</v>
          </cell>
          <cell r="BA25">
            <v>99999999</v>
          </cell>
          <cell r="BB25">
            <v>750</v>
          </cell>
        </row>
        <row r="26">
          <cell r="A26">
            <v>76917</v>
          </cell>
          <cell r="E26" t="str">
            <v>5300106656</v>
          </cell>
          <cell r="F26" t="str">
            <v>0</v>
          </cell>
          <cell r="G26" t="str">
            <v>0160801-5</v>
          </cell>
          <cell r="H26" t="str">
            <v>ｱﾝｸﾞﾙ,ﾚ-ﾙ(L) M3111</v>
          </cell>
          <cell r="I26" t="str">
            <v>473440-2</v>
          </cell>
          <cell r="J26" t="str">
            <v>（株）光真製作所</v>
          </cell>
          <cell r="K26" t="str">
            <v>3480</v>
          </cell>
          <cell r="L26" t="str">
            <v>3480</v>
          </cell>
          <cell r="M26" t="str">
            <v>3H7</v>
          </cell>
          <cell r="N26" t="str">
            <v>野田</v>
          </cell>
          <cell r="O26" t="str">
            <v>野田係</v>
          </cell>
          <cell r="P26" t="str">
            <v>x</v>
          </cell>
          <cell r="Q26" t="str">
            <v>JP</v>
          </cell>
          <cell r="S26">
            <v>1</v>
          </cell>
          <cell r="T26">
            <v>1</v>
          </cell>
          <cell r="U26" t="str">
            <v>V0</v>
          </cell>
          <cell r="V26" t="str">
            <v>0001</v>
          </cell>
          <cell r="W26">
            <v>50</v>
          </cell>
          <cell r="X26">
            <v>1</v>
          </cell>
          <cell r="Y26" t="str">
            <v>JPY</v>
          </cell>
          <cell r="Z26" t="str">
            <v>2006/04/01</v>
          </cell>
          <cell r="AA26" t="str">
            <v>9999/12/31</v>
          </cell>
          <cell r="AC26">
            <v>414</v>
          </cell>
          <cell r="AD26">
            <v>1</v>
          </cell>
          <cell r="AE26">
            <v>414</v>
          </cell>
          <cell r="AG26">
            <v>414</v>
          </cell>
          <cell r="AH26" t="str">
            <v>PC</v>
          </cell>
          <cell r="AQ26">
            <v>1</v>
          </cell>
          <cell r="AV26">
            <v>0</v>
          </cell>
          <cell r="AY26" t="str">
            <v>2006/04/01</v>
          </cell>
          <cell r="AZ26" t="str">
            <v>9999/12/31</v>
          </cell>
          <cell r="BA26">
            <v>99999999</v>
          </cell>
          <cell r="BB26">
            <v>414</v>
          </cell>
        </row>
        <row r="27">
          <cell r="A27">
            <v>76918</v>
          </cell>
          <cell r="E27" t="str">
            <v>5300106657</v>
          </cell>
          <cell r="F27" t="str">
            <v>0</v>
          </cell>
          <cell r="G27" t="str">
            <v>0160856-2</v>
          </cell>
          <cell r="H27" t="str">
            <v>ｶﾊﾞ-(U) M3104</v>
          </cell>
          <cell r="I27" t="str">
            <v>473440-2</v>
          </cell>
          <cell r="J27" t="str">
            <v>（株）光真製作所</v>
          </cell>
          <cell r="K27" t="str">
            <v>3480</v>
          </cell>
          <cell r="L27" t="str">
            <v>3480</v>
          </cell>
          <cell r="M27" t="str">
            <v>3H7</v>
          </cell>
          <cell r="N27" t="str">
            <v>野田</v>
          </cell>
          <cell r="O27" t="str">
            <v>野田係</v>
          </cell>
          <cell r="P27" t="str">
            <v>x</v>
          </cell>
          <cell r="Q27" t="str">
            <v>JP</v>
          </cell>
          <cell r="S27">
            <v>1</v>
          </cell>
          <cell r="T27">
            <v>1</v>
          </cell>
          <cell r="U27" t="str">
            <v>V0</v>
          </cell>
          <cell r="V27" t="str">
            <v>0001</v>
          </cell>
          <cell r="W27">
            <v>50</v>
          </cell>
          <cell r="X27">
            <v>1</v>
          </cell>
          <cell r="Y27" t="str">
            <v>JPY</v>
          </cell>
          <cell r="Z27" t="str">
            <v>2006/04/01</v>
          </cell>
          <cell r="AA27" t="str">
            <v>9999/12/31</v>
          </cell>
          <cell r="AC27">
            <v>621</v>
          </cell>
          <cell r="AD27">
            <v>1</v>
          </cell>
          <cell r="AE27">
            <v>621</v>
          </cell>
          <cell r="AG27">
            <v>621</v>
          </cell>
          <cell r="AH27" t="str">
            <v>PC</v>
          </cell>
          <cell r="AQ27">
            <v>1</v>
          </cell>
          <cell r="AV27">
            <v>0</v>
          </cell>
          <cell r="AY27" t="str">
            <v>2006/04/01</v>
          </cell>
          <cell r="AZ27" t="str">
            <v>9999/12/31</v>
          </cell>
          <cell r="BA27">
            <v>99999999</v>
          </cell>
          <cell r="BB27">
            <v>621</v>
          </cell>
        </row>
        <row r="28">
          <cell r="A28">
            <v>76920</v>
          </cell>
          <cell r="E28" t="str">
            <v>5300106659</v>
          </cell>
          <cell r="F28" t="str">
            <v>0</v>
          </cell>
          <cell r="G28" t="str">
            <v>0167692-4</v>
          </cell>
          <cell r="H28" t="str">
            <v>ｶﾊﾞ-(U) M3272</v>
          </cell>
          <cell r="I28" t="str">
            <v>473440-2</v>
          </cell>
          <cell r="J28" t="str">
            <v>（株）光真製作所</v>
          </cell>
          <cell r="K28" t="str">
            <v>3480</v>
          </cell>
          <cell r="L28" t="str">
            <v>3480</v>
          </cell>
          <cell r="M28" t="str">
            <v>3H7</v>
          </cell>
          <cell r="N28" t="str">
            <v>野田</v>
          </cell>
          <cell r="O28" t="str">
            <v>野田係</v>
          </cell>
          <cell r="P28" t="str">
            <v>x</v>
          </cell>
          <cell r="Q28" t="str">
            <v>JP</v>
          </cell>
          <cell r="S28">
            <v>1</v>
          </cell>
          <cell r="T28">
            <v>1</v>
          </cell>
          <cell r="U28" t="str">
            <v>V0</v>
          </cell>
          <cell r="V28" t="str">
            <v>0001</v>
          </cell>
          <cell r="W28">
            <v>50</v>
          </cell>
          <cell r="X28">
            <v>1</v>
          </cell>
          <cell r="Y28" t="str">
            <v>JPY</v>
          </cell>
          <cell r="Z28" t="str">
            <v>2006/04/01</v>
          </cell>
          <cell r="AA28" t="str">
            <v>9999/12/31</v>
          </cell>
          <cell r="AC28">
            <v>100</v>
          </cell>
          <cell r="AD28">
            <v>1</v>
          </cell>
          <cell r="AE28">
            <v>100</v>
          </cell>
          <cell r="AG28">
            <v>893</v>
          </cell>
          <cell r="AH28" t="str">
            <v>PC</v>
          </cell>
          <cell r="AQ28">
            <v>1</v>
          </cell>
          <cell r="AV28">
            <v>0</v>
          </cell>
          <cell r="AY28" t="str">
            <v>2006/04/01</v>
          </cell>
          <cell r="AZ28" t="str">
            <v>9999/12/31</v>
          </cell>
          <cell r="BA28">
            <v>99999999</v>
          </cell>
          <cell r="BB28">
            <v>100</v>
          </cell>
        </row>
        <row r="29">
          <cell r="A29">
            <v>48780</v>
          </cell>
          <cell r="B29">
            <v>939</v>
          </cell>
          <cell r="C29">
            <v>939</v>
          </cell>
          <cell r="D29">
            <v>100</v>
          </cell>
          <cell r="E29" t="str">
            <v>5300087680</v>
          </cell>
          <cell r="F29" t="str">
            <v>0</v>
          </cell>
          <cell r="G29" t="str">
            <v>0171044-8</v>
          </cell>
          <cell r="H29" t="str">
            <v>ﾍﾞ-ｽ(2) M3301-1-1</v>
          </cell>
          <cell r="I29" t="str">
            <v>473440-2</v>
          </cell>
          <cell r="J29" t="str">
            <v>（株）光真製作所</v>
          </cell>
          <cell r="K29" t="str">
            <v>3480</v>
          </cell>
          <cell r="L29" t="str">
            <v>3480</v>
          </cell>
          <cell r="M29" t="str">
            <v>2G2</v>
          </cell>
          <cell r="N29" t="str">
            <v>伊藤康</v>
          </cell>
          <cell r="O29" t="str">
            <v>野田係</v>
          </cell>
          <cell r="P29" t="str">
            <v>x</v>
          </cell>
          <cell r="Q29" t="str">
            <v>JP</v>
          </cell>
          <cell r="S29">
            <v>1</v>
          </cell>
          <cell r="T29">
            <v>1</v>
          </cell>
          <cell r="U29" t="str">
            <v>V0</v>
          </cell>
          <cell r="V29" t="str">
            <v>0001</v>
          </cell>
          <cell r="W29">
            <v>29</v>
          </cell>
          <cell r="X29">
            <v>1</v>
          </cell>
          <cell r="Y29" t="str">
            <v>JPY</v>
          </cell>
          <cell r="Z29" t="str">
            <v>2006/04/01</v>
          </cell>
          <cell r="AA29" t="str">
            <v>9999/12/31</v>
          </cell>
          <cell r="AC29">
            <v>939</v>
          </cell>
          <cell r="AD29">
            <v>1</v>
          </cell>
          <cell r="AE29">
            <v>939</v>
          </cell>
          <cell r="AF29">
            <v>939</v>
          </cell>
          <cell r="AG29">
            <v>939</v>
          </cell>
          <cell r="AH29" t="str">
            <v>PC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1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 t="str">
            <v>2006/04/01</v>
          </cell>
          <cell r="AZ29" t="str">
            <v>9999/12/31</v>
          </cell>
          <cell r="BA29">
            <v>99999999</v>
          </cell>
          <cell r="BB29">
            <v>939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</row>
        <row r="30">
          <cell r="A30">
            <v>76507</v>
          </cell>
          <cell r="E30" t="str">
            <v>5300103629</v>
          </cell>
          <cell r="F30" t="str">
            <v>0</v>
          </cell>
          <cell r="G30" t="str">
            <v>0173527-0</v>
          </cell>
          <cell r="H30" t="str">
            <v>ﾄﾚ-,PC M2893D</v>
          </cell>
          <cell r="I30" t="str">
            <v>473440-2</v>
          </cell>
          <cell r="J30" t="str">
            <v>（株）光真製作所</v>
          </cell>
          <cell r="K30" t="str">
            <v>3480</v>
          </cell>
          <cell r="L30" t="str">
            <v>3480</v>
          </cell>
          <cell r="M30" t="str">
            <v>3H7</v>
          </cell>
          <cell r="N30" t="str">
            <v>野田</v>
          </cell>
          <cell r="O30" t="str">
            <v>野田係</v>
          </cell>
          <cell r="Q30" t="str">
            <v>JP</v>
          </cell>
          <cell r="S30">
            <v>1</v>
          </cell>
          <cell r="T30">
            <v>1</v>
          </cell>
          <cell r="U30" t="str">
            <v>V0</v>
          </cell>
          <cell r="V30" t="str">
            <v>0001</v>
          </cell>
          <cell r="W30">
            <v>25</v>
          </cell>
          <cell r="X30">
            <v>1</v>
          </cell>
          <cell r="Y30" t="str">
            <v>JPY</v>
          </cell>
          <cell r="Z30" t="str">
            <v>2006/04/01</v>
          </cell>
          <cell r="AA30" t="str">
            <v>9999/12/31</v>
          </cell>
          <cell r="AC30">
            <v>69600</v>
          </cell>
          <cell r="AD30">
            <v>1</v>
          </cell>
          <cell r="AE30">
            <v>69600</v>
          </cell>
          <cell r="AG30">
            <v>69600</v>
          </cell>
          <cell r="AH30" t="str">
            <v>PC</v>
          </cell>
          <cell r="AQ30">
            <v>1</v>
          </cell>
          <cell r="AV30">
            <v>0</v>
          </cell>
          <cell r="AY30" t="str">
            <v>2006/04/01</v>
          </cell>
          <cell r="AZ30" t="str">
            <v>9999/12/31</v>
          </cell>
          <cell r="BA30">
            <v>99999</v>
          </cell>
          <cell r="BB30">
            <v>69600</v>
          </cell>
        </row>
        <row r="31">
          <cell r="A31">
            <v>76921</v>
          </cell>
          <cell r="E31" t="str">
            <v>5300106660</v>
          </cell>
          <cell r="F31" t="str">
            <v>0</v>
          </cell>
          <cell r="G31" t="str">
            <v>0175704-5</v>
          </cell>
          <cell r="H31" t="str">
            <v>ﾌﾞﾗｹﾂﾄ,ｽﾗｲﾀﾞ(R) M3431</v>
          </cell>
          <cell r="I31" t="str">
            <v>473440-2</v>
          </cell>
          <cell r="J31" t="str">
            <v>（株）光真製作所</v>
          </cell>
          <cell r="K31" t="str">
            <v>3480</v>
          </cell>
          <cell r="L31" t="str">
            <v>3480</v>
          </cell>
          <cell r="M31" t="str">
            <v>3H7</v>
          </cell>
          <cell r="N31" t="str">
            <v>野田</v>
          </cell>
          <cell r="O31" t="str">
            <v>野田係</v>
          </cell>
          <cell r="P31" t="str">
            <v>x</v>
          </cell>
          <cell r="Q31" t="str">
            <v>JP</v>
          </cell>
          <cell r="S31">
            <v>1</v>
          </cell>
          <cell r="T31">
            <v>1</v>
          </cell>
          <cell r="U31" t="str">
            <v>V0</v>
          </cell>
          <cell r="V31" t="str">
            <v>0001</v>
          </cell>
          <cell r="W31">
            <v>50</v>
          </cell>
          <cell r="X31">
            <v>1</v>
          </cell>
          <cell r="Y31" t="str">
            <v>JPY</v>
          </cell>
          <cell r="Z31" t="str">
            <v>2006/04/01</v>
          </cell>
          <cell r="AA31" t="str">
            <v>9999/12/31</v>
          </cell>
          <cell r="AC31">
            <v>877</v>
          </cell>
          <cell r="AD31">
            <v>1</v>
          </cell>
          <cell r="AE31">
            <v>877</v>
          </cell>
          <cell r="AG31">
            <v>877</v>
          </cell>
          <cell r="AH31" t="str">
            <v>PC</v>
          </cell>
          <cell r="AQ31">
            <v>1</v>
          </cell>
          <cell r="AV31">
            <v>0</v>
          </cell>
          <cell r="AY31" t="str">
            <v>2006/04/01</v>
          </cell>
          <cell r="AZ31" t="str">
            <v>9999/12/31</v>
          </cell>
          <cell r="BA31">
            <v>99999999</v>
          </cell>
          <cell r="BB31">
            <v>877</v>
          </cell>
        </row>
        <row r="32">
          <cell r="A32">
            <v>75799</v>
          </cell>
          <cell r="B32">
            <v>639</v>
          </cell>
          <cell r="C32">
            <v>639</v>
          </cell>
          <cell r="D32">
            <v>100</v>
          </cell>
          <cell r="E32" t="str">
            <v>5300093037</v>
          </cell>
          <cell r="F32" t="str">
            <v>0</v>
          </cell>
          <cell r="G32" t="str">
            <v>0175705-3</v>
          </cell>
          <cell r="H32" t="str">
            <v>ﾌﾞﾗｹﾂﾄ,ﾚ-ﾙ(R) M3431</v>
          </cell>
          <cell r="I32" t="str">
            <v>473440-2</v>
          </cell>
          <cell r="J32" t="str">
            <v>（株）光真製作所</v>
          </cell>
          <cell r="K32" t="str">
            <v>3480</v>
          </cell>
          <cell r="L32" t="str">
            <v>3480</v>
          </cell>
          <cell r="M32" t="str">
            <v>3H7</v>
          </cell>
          <cell r="N32" t="str">
            <v>野田</v>
          </cell>
          <cell r="O32" t="str">
            <v>野田係</v>
          </cell>
          <cell r="P32" t="str">
            <v>x</v>
          </cell>
          <cell r="Q32" t="str">
            <v>JP</v>
          </cell>
          <cell r="S32">
            <v>1</v>
          </cell>
          <cell r="T32">
            <v>1</v>
          </cell>
          <cell r="U32" t="str">
            <v>V0</v>
          </cell>
          <cell r="V32" t="str">
            <v>0001</v>
          </cell>
          <cell r="W32">
            <v>25</v>
          </cell>
          <cell r="X32">
            <v>1</v>
          </cell>
          <cell r="Y32" t="str">
            <v>JPY</v>
          </cell>
          <cell r="Z32" t="str">
            <v>2006/06/26</v>
          </cell>
          <cell r="AA32" t="str">
            <v>9999/12/31</v>
          </cell>
          <cell r="AC32">
            <v>639</v>
          </cell>
          <cell r="AD32">
            <v>1</v>
          </cell>
          <cell r="AE32">
            <v>639</v>
          </cell>
          <cell r="AF32">
            <v>639</v>
          </cell>
          <cell r="AG32">
            <v>639</v>
          </cell>
          <cell r="AH32" t="str">
            <v>PC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1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 t="str">
            <v>2006/04/01</v>
          </cell>
          <cell r="AZ32" t="str">
            <v>9999/12/31</v>
          </cell>
          <cell r="BA32">
            <v>99999</v>
          </cell>
          <cell r="BB32">
            <v>694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</row>
        <row r="33">
          <cell r="A33">
            <v>76922</v>
          </cell>
          <cell r="E33" t="str">
            <v>5300106661</v>
          </cell>
          <cell r="F33" t="str">
            <v>0</v>
          </cell>
          <cell r="G33" t="str">
            <v>0175707-0</v>
          </cell>
          <cell r="H33" t="str">
            <v>ﾌﾞﾗｹﾂﾄ,ｽﾗｲﾀﾞ(L-P-1) M3431</v>
          </cell>
          <cell r="I33" t="str">
            <v>473440-2</v>
          </cell>
          <cell r="J33" t="str">
            <v>（株）光真製作所</v>
          </cell>
          <cell r="K33" t="str">
            <v>3480</v>
          </cell>
          <cell r="L33" t="str">
            <v>3480</v>
          </cell>
          <cell r="M33" t="str">
            <v>3H7</v>
          </cell>
          <cell r="N33" t="str">
            <v>野田</v>
          </cell>
          <cell r="O33" t="str">
            <v>野田係</v>
          </cell>
          <cell r="P33" t="str">
            <v>x</v>
          </cell>
          <cell r="Q33" t="str">
            <v>JP</v>
          </cell>
          <cell r="S33">
            <v>1</v>
          </cell>
          <cell r="T33">
            <v>1</v>
          </cell>
          <cell r="U33" t="str">
            <v>V0</v>
          </cell>
          <cell r="V33" t="str">
            <v>0001</v>
          </cell>
          <cell r="W33">
            <v>50</v>
          </cell>
          <cell r="X33">
            <v>1</v>
          </cell>
          <cell r="Y33" t="str">
            <v>JPY</v>
          </cell>
          <cell r="Z33" t="str">
            <v>2006/04/01</v>
          </cell>
          <cell r="AA33" t="str">
            <v>9999/12/31</v>
          </cell>
          <cell r="AC33">
            <v>921</v>
          </cell>
          <cell r="AD33">
            <v>1</v>
          </cell>
          <cell r="AE33">
            <v>921</v>
          </cell>
          <cell r="AG33">
            <v>921</v>
          </cell>
          <cell r="AH33" t="str">
            <v>PC</v>
          </cell>
          <cell r="AQ33">
            <v>1</v>
          </cell>
          <cell r="AV33">
            <v>0</v>
          </cell>
          <cell r="AY33" t="str">
            <v>2006/04/01</v>
          </cell>
          <cell r="AZ33" t="str">
            <v>9999/12/31</v>
          </cell>
          <cell r="BA33">
            <v>99999999</v>
          </cell>
          <cell r="BB33">
            <v>921</v>
          </cell>
        </row>
        <row r="34">
          <cell r="A34">
            <v>75800</v>
          </cell>
          <cell r="B34">
            <v>598</v>
          </cell>
          <cell r="C34">
            <v>598</v>
          </cell>
          <cell r="D34">
            <v>100</v>
          </cell>
          <cell r="E34" t="str">
            <v>5300093038</v>
          </cell>
          <cell r="F34" t="str">
            <v>0</v>
          </cell>
          <cell r="G34" t="str">
            <v>0175708-8</v>
          </cell>
          <cell r="H34" t="str">
            <v>ﾌﾞﾗｹﾂﾄ,ﾚ-ﾙ(L) M3431</v>
          </cell>
          <cell r="I34" t="str">
            <v>473440-2</v>
          </cell>
          <cell r="J34" t="str">
            <v>（株）光真製作所</v>
          </cell>
          <cell r="K34" t="str">
            <v>3480</v>
          </cell>
          <cell r="L34" t="str">
            <v>3480</v>
          </cell>
          <cell r="M34" t="str">
            <v>3H7</v>
          </cell>
          <cell r="N34" t="str">
            <v>野田</v>
          </cell>
          <cell r="O34" t="str">
            <v>野田係</v>
          </cell>
          <cell r="P34" t="str">
            <v>x</v>
          </cell>
          <cell r="Q34" t="str">
            <v>JP</v>
          </cell>
          <cell r="S34">
            <v>1</v>
          </cell>
          <cell r="T34">
            <v>1</v>
          </cell>
          <cell r="U34" t="str">
            <v>V0</v>
          </cell>
          <cell r="V34" t="str">
            <v>0001</v>
          </cell>
          <cell r="W34">
            <v>25</v>
          </cell>
          <cell r="X34">
            <v>1</v>
          </cell>
          <cell r="Y34" t="str">
            <v>JPY</v>
          </cell>
          <cell r="Z34" t="str">
            <v>2006/06/26</v>
          </cell>
          <cell r="AA34" t="str">
            <v>9999/12/31</v>
          </cell>
          <cell r="AC34">
            <v>598</v>
          </cell>
          <cell r="AD34">
            <v>1</v>
          </cell>
          <cell r="AE34">
            <v>598</v>
          </cell>
          <cell r="AF34">
            <v>598</v>
          </cell>
          <cell r="AG34">
            <v>598</v>
          </cell>
          <cell r="AH34" t="str">
            <v>PC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1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 t="str">
            <v>2006/04/01</v>
          </cell>
          <cell r="AZ34" t="str">
            <v>9999/12/31</v>
          </cell>
          <cell r="BA34">
            <v>99999</v>
          </cell>
          <cell r="BB34">
            <v>684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</row>
        <row r="35">
          <cell r="A35">
            <v>74854</v>
          </cell>
          <cell r="B35">
            <v>638</v>
          </cell>
          <cell r="C35">
            <v>638</v>
          </cell>
          <cell r="D35">
            <v>100</v>
          </cell>
          <cell r="E35" t="str">
            <v>5300086478</v>
          </cell>
          <cell r="F35" t="str">
            <v>0</v>
          </cell>
          <cell r="G35" t="str">
            <v>0175902-1</v>
          </cell>
          <cell r="H35" t="str">
            <v>ﾌﾞﾗｹﾂﾄ ｽﾗｲﾀﾞ R  M3431</v>
          </cell>
          <cell r="I35" t="str">
            <v>473440-2</v>
          </cell>
          <cell r="J35" t="str">
            <v>（株）光真製作所</v>
          </cell>
          <cell r="K35" t="str">
            <v>3480</v>
          </cell>
          <cell r="L35" t="str">
            <v>3480</v>
          </cell>
          <cell r="M35" t="str">
            <v>3H7</v>
          </cell>
          <cell r="N35" t="str">
            <v>野田</v>
          </cell>
          <cell r="O35" t="str">
            <v>野田係</v>
          </cell>
          <cell r="P35" t="str">
            <v>x</v>
          </cell>
          <cell r="Q35" t="str">
            <v>JP</v>
          </cell>
          <cell r="S35">
            <v>1</v>
          </cell>
          <cell r="T35">
            <v>1</v>
          </cell>
          <cell r="U35" t="str">
            <v>V0</v>
          </cell>
          <cell r="V35" t="str">
            <v>0001</v>
          </cell>
          <cell r="W35">
            <v>25</v>
          </cell>
          <cell r="X35">
            <v>1</v>
          </cell>
          <cell r="Y35" t="str">
            <v>JPY</v>
          </cell>
          <cell r="Z35" t="str">
            <v>2006/06/26</v>
          </cell>
          <cell r="AA35" t="str">
            <v>9999/12/31</v>
          </cell>
          <cell r="AC35">
            <v>638</v>
          </cell>
          <cell r="AD35">
            <v>1</v>
          </cell>
          <cell r="AE35">
            <v>638</v>
          </cell>
          <cell r="AF35">
            <v>638</v>
          </cell>
          <cell r="AG35">
            <v>638</v>
          </cell>
          <cell r="AH35" t="str">
            <v>PC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1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 t="str">
            <v>2006/04/01</v>
          </cell>
          <cell r="AZ35" t="str">
            <v>9999/12/31</v>
          </cell>
          <cell r="BA35">
            <v>99999999</v>
          </cell>
          <cell r="BB35">
            <v>646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  <row r="36">
          <cell r="A36">
            <v>76923</v>
          </cell>
          <cell r="E36" t="str">
            <v>5300106662</v>
          </cell>
          <cell r="F36" t="str">
            <v>0</v>
          </cell>
          <cell r="G36" t="str">
            <v>0206812-0</v>
          </cell>
          <cell r="H36" t="str">
            <v>ｼﾔ-ｼ,ｷﾊﾞﾝ M724H-4</v>
          </cell>
          <cell r="I36" t="str">
            <v>473440-2</v>
          </cell>
          <cell r="J36" t="str">
            <v>（株）光真製作所</v>
          </cell>
          <cell r="K36" t="str">
            <v>3480</v>
          </cell>
          <cell r="L36" t="str">
            <v>3480</v>
          </cell>
          <cell r="M36" t="str">
            <v>3H7</v>
          </cell>
          <cell r="N36" t="str">
            <v>野田</v>
          </cell>
          <cell r="O36" t="str">
            <v>野田係</v>
          </cell>
          <cell r="Q36" t="str">
            <v>JP</v>
          </cell>
          <cell r="S36">
            <v>1</v>
          </cell>
          <cell r="T36">
            <v>1</v>
          </cell>
          <cell r="U36" t="str">
            <v>V0</v>
          </cell>
          <cell r="V36" t="str">
            <v>0001</v>
          </cell>
          <cell r="W36">
            <v>50</v>
          </cell>
          <cell r="X36">
            <v>1</v>
          </cell>
          <cell r="Y36" t="str">
            <v>JPY</v>
          </cell>
          <cell r="Z36" t="str">
            <v>2006/04/01</v>
          </cell>
          <cell r="AA36" t="str">
            <v>9999/12/31</v>
          </cell>
          <cell r="AC36">
            <v>1066</v>
          </cell>
          <cell r="AD36">
            <v>1</v>
          </cell>
          <cell r="AE36">
            <v>1066</v>
          </cell>
          <cell r="AG36">
            <v>1066</v>
          </cell>
          <cell r="AH36" t="str">
            <v>PC</v>
          </cell>
          <cell r="AQ36">
            <v>1</v>
          </cell>
          <cell r="AV36">
            <v>0</v>
          </cell>
          <cell r="AY36" t="str">
            <v>2006/04/01</v>
          </cell>
          <cell r="AZ36" t="str">
            <v>9999/12/31</v>
          </cell>
          <cell r="BA36">
            <v>99999999</v>
          </cell>
          <cell r="BB36">
            <v>1066</v>
          </cell>
        </row>
        <row r="37">
          <cell r="A37">
            <v>76924</v>
          </cell>
          <cell r="E37" t="str">
            <v>5300106663</v>
          </cell>
          <cell r="F37" t="str">
            <v>0</v>
          </cell>
          <cell r="G37" t="str">
            <v>0285037-5</v>
          </cell>
          <cell r="H37" t="str">
            <v>ﾗﾂｸ,ｷﾊﾞﾝ ﾒｲﾝ M636</v>
          </cell>
          <cell r="I37" t="str">
            <v>473440-2</v>
          </cell>
          <cell r="J37" t="str">
            <v>（株）光真製作所</v>
          </cell>
          <cell r="K37" t="str">
            <v>3480</v>
          </cell>
          <cell r="L37" t="str">
            <v>3480</v>
          </cell>
          <cell r="M37" t="str">
            <v>3H7</v>
          </cell>
          <cell r="N37" t="str">
            <v>野田</v>
          </cell>
          <cell r="O37" t="str">
            <v>野田係</v>
          </cell>
          <cell r="Q37" t="str">
            <v>JP</v>
          </cell>
          <cell r="S37">
            <v>1</v>
          </cell>
          <cell r="T37">
            <v>1</v>
          </cell>
          <cell r="U37" t="str">
            <v>V0</v>
          </cell>
          <cell r="V37" t="str">
            <v>0001</v>
          </cell>
          <cell r="W37">
            <v>50</v>
          </cell>
          <cell r="X37">
            <v>1</v>
          </cell>
          <cell r="Y37" t="str">
            <v>JPY</v>
          </cell>
          <cell r="Z37" t="str">
            <v>2006/04/01</v>
          </cell>
          <cell r="AA37" t="str">
            <v>9999/12/31</v>
          </cell>
          <cell r="AC37">
            <v>1359</v>
          </cell>
          <cell r="AD37">
            <v>1</v>
          </cell>
          <cell r="AE37">
            <v>1359</v>
          </cell>
          <cell r="AG37">
            <v>1359</v>
          </cell>
          <cell r="AH37" t="str">
            <v>PC</v>
          </cell>
          <cell r="AQ37">
            <v>1</v>
          </cell>
          <cell r="AV37">
            <v>0</v>
          </cell>
          <cell r="AY37" t="str">
            <v>2006/04/01</v>
          </cell>
          <cell r="AZ37" t="str">
            <v>9999/12/31</v>
          </cell>
          <cell r="BA37">
            <v>99999999</v>
          </cell>
          <cell r="BB37">
            <v>1359</v>
          </cell>
        </row>
        <row r="38">
          <cell r="A38">
            <v>76925</v>
          </cell>
          <cell r="E38" t="str">
            <v>5300106664</v>
          </cell>
          <cell r="F38" t="str">
            <v>0</v>
          </cell>
          <cell r="G38" t="str">
            <v>0286086-9</v>
          </cell>
          <cell r="H38" t="str">
            <v>ﾗﾂｸ,ｷﾊﾞﾝ M666</v>
          </cell>
          <cell r="I38" t="str">
            <v>473440-2</v>
          </cell>
          <cell r="J38" t="str">
            <v>（株）光真製作所</v>
          </cell>
          <cell r="K38" t="str">
            <v>3480</v>
          </cell>
          <cell r="L38" t="str">
            <v>3480</v>
          </cell>
          <cell r="M38" t="str">
            <v>3H7</v>
          </cell>
          <cell r="N38" t="str">
            <v>野田</v>
          </cell>
          <cell r="O38" t="str">
            <v>野田係</v>
          </cell>
          <cell r="Q38" t="str">
            <v>JP</v>
          </cell>
          <cell r="S38">
            <v>1</v>
          </cell>
          <cell r="T38">
            <v>1</v>
          </cell>
          <cell r="U38" t="str">
            <v>V0</v>
          </cell>
          <cell r="V38" t="str">
            <v>0001</v>
          </cell>
          <cell r="W38">
            <v>50</v>
          </cell>
          <cell r="X38">
            <v>1</v>
          </cell>
          <cell r="Y38" t="str">
            <v>JPY</v>
          </cell>
          <cell r="Z38" t="str">
            <v>2006/04/01</v>
          </cell>
          <cell r="AA38" t="str">
            <v>9999/12/31</v>
          </cell>
          <cell r="AC38">
            <v>1777</v>
          </cell>
          <cell r="AD38">
            <v>1</v>
          </cell>
          <cell r="AE38">
            <v>1777</v>
          </cell>
          <cell r="AG38">
            <v>1777</v>
          </cell>
          <cell r="AH38" t="str">
            <v>PC</v>
          </cell>
          <cell r="AQ38">
            <v>1</v>
          </cell>
          <cell r="AV38">
            <v>0</v>
          </cell>
          <cell r="AY38" t="str">
            <v>2006/04/01</v>
          </cell>
          <cell r="AZ38" t="str">
            <v>9999/12/31</v>
          </cell>
          <cell r="BA38">
            <v>99999999</v>
          </cell>
          <cell r="BB38">
            <v>1777</v>
          </cell>
        </row>
        <row r="39">
          <cell r="A39">
            <v>76926</v>
          </cell>
          <cell r="E39" t="str">
            <v>5300106665</v>
          </cell>
          <cell r="F39" t="str">
            <v>0</v>
          </cell>
          <cell r="G39" t="str">
            <v>0294801-4</v>
          </cell>
          <cell r="H39" t="str">
            <v>ﾌﾟﾚ-ﾄ,ｼﾕｳﾉｳ M724-1</v>
          </cell>
          <cell r="I39" t="str">
            <v>473440-2</v>
          </cell>
          <cell r="J39" t="str">
            <v>（株）光真製作所</v>
          </cell>
          <cell r="K39" t="str">
            <v>3480</v>
          </cell>
          <cell r="L39" t="str">
            <v>3480</v>
          </cell>
          <cell r="M39" t="str">
            <v>3H7</v>
          </cell>
          <cell r="N39" t="str">
            <v>野田</v>
          </cell>
          <cell r="O39" t="str">
            <v>野田係</v>
          </cell>
          <cell r="Q39" t="str">
            <v>JP</v>
          </cell>
          <cell r="S39">
            <v>1</v>
          </cell>
          <cell r="T39">
            <v>1</v>
          </cell>
          <cell r="U39" t="str">
            <v>V0</v>
          </cell>
          <cell r="V39" t="str">
            <v>0001</v>
          </cell>
          <cell r="W39">
            <v>50</v>
          </cell>
          <cell r="X39">
            <v>1</v>
          </cell>
          <cell r="Y39" t="str">
            <v>JPY</v>
          </cell>
          <cell r="Z39" t="str">
            <v>2006/04/01</v>
          </cell>
          <cell r="AA39" t="str">
            <v>9999/12/31</v>
          </cell>
          <cell r="AC39">
            <v>883</v>
          </cell>
          <cell r="AD39">
            <v>1</v>
          </cell>
          <cell r="AE39">
            <v>883</v>
          </cell>
          <cell r="AG39">
            <v>883</v>
          </cell>
          <cell r="AH39" t="str">
            <v>PC</v>
          </cell>
          <cell r="AQ39">
            <v>1</v>
          </cell>
          <cell r="AV39">
            <v>0</v>
          </cell>
          <cell r="AY39" t="str">
            <v>2006/04/01</v>
          </cell>
          <cell r="AZ39" t="str">
            <v>9999/12/31</v>
          </cell>
          <cell r="BA39">
            <v>99999999</v>
          </cell>
          <cell r="BB39">
            <v>883</v>
          </cell>
        </row>
        <row r="40">
          <cell r="A40">
            <v>76927</v>
          </cell>
          <cell r="E40" t="str">
            <v>5300106666</v>
          </cell>
          <cell r="F40" t="str">
            <v>0</v>
          </cell>
          <cell r="G40" t="str">
            <v>0294803-0</v>
          </cell>
          <cell r="H40" t="str">
            <v>ｼﾔ-ｼ,ｷﾊﾞﾝ M724-4</v>
          </cell>
          <cell r="I40" t="str">
            <v>473440-2</v>
          </cell>
          <cell r="J40" t="str">
            <v>（株）光真製作所</v>
          </cell>
          <cell r="K40" t="str">
            <v>3480</v>
          </cell>
          <cell r="L40" t="str">
            <v>3480</v>
          </cell>
          <cell r="M40" t="str">
            <v>3H7</v>
          </cell>
          <cell r="N40" t="str">
            <v>野田</v>
          </cell>
          <cell r="O40" t="str">
            <v>野田係</v>
          </cell>
          <cell r="Q40" t="str">
            <v>JP</v>
          </cell>
          <cell r="S40">
            <v>1</v>
          </cell>
          <cell r="T40">
            <v>1</v>
          </cell>
          <cell r="U40" t="str">
            <v>V0</v>
          </cell>
          <cell r="V40" t="str">
            <v>0001</v>
          </cell>
          <cell r="W40">
            <v>50</v>
          </cell>
          <cell r="X40">
            <v>1</v>
          </cell>
          <cell r="Y40" t="str">
            <v>JPY</v>
          </cell>
          <cell r="Z40" t="str">
            <v>2006/04/01</v>
          </cell>
          <cell r="AA40" t="str">
            <v>9999/12/31</v>
          </cell>
          <cell r="AC40">
            <v>757</v>
          </cell>
          <cell r="AD40">
            <v>1</v>
          </cell>
          <cell r="AE40">
            <v>757</v>
          </cell>
          <cell r="AG40">
            <v>757</v>
          </cell>
          <cell r="AH40" t="str">
            <v>PC</v>
          </cell>
          <cell r="AQ40">
            <v>1</v>
          </cell>
          <cell r="AV40">
            <v>0</v>
          </cell>
          <cell r="AY40" t="str">
            <v>2006/04/01</v>
          </cell>
          <cell r="AZ40" t="str">
            <v>9999/12/31</v>
          </cell>
          <cell r="BA40">
            <v>99999999</v>
          </cell>
          <cell r="BB40">
            <v>757</v>
          </cell>
        </row>
        <row r="41">
          <cell r="A41">
            <v>75967</v>
          </cell>
          <cell r="B41">
            <v>810</v>
          </cell>
          <cell r="D41">
            <v>100</v>
          </cell>
          <cell r="E41" t="str">
            <v>5300098024</v>
          </cell>
          <cell r="F41" t="str">
            <v>0</v>
          </cell>
          <cell r="G41" t="str">
            <v>0295474-0</v>
          </cell>
          <cell r="H41" t="str">
            <v>ｶﾊﾞ-,ﾍﾞ-ｽ(2) M2650</v>
          </cell>
          <cell r="I41" t="str">
            <v>473440-2</v>
          </cell>
          <cell r="J41" t="str">
            <v>（株）光真製作所</v>
          </cell>
          <cell r="K41" t="str">
            <v>3480</v>
          </cell>
          <cell r="L41" t="str">
            <v>3480</v>
          </cell>
          <cell r="M41" t="str">
            <v>3H7</v>
          </cell>
          <cell r="N41" t="str">
            <v>野田</v>
          </cell>
          <cell r="O41" t="str">
            <v>野田係</v>
          </cell>
          <cell r="P41" t="str">
            <v>x</v>
          </cell>
          <cell r="Q41" t="str">
            <v>JP</v>
          </cell>
          <cell r="S41">
            <v>1</v>
          </cell>
          <cell r="T41">
            <v>1</v>
          </cell>
          <cell r="U41" t="str">
            <v>V0</v>
          </cell>
          <cell r="V41" t="str">
            <v>0001</v>
          </cell>
          <cell r="W41">
            <v>25</v>
          </cell>
          <cell r="X41">
            <v>1</v>
          </cell>
          <cell r="Y41" t="str">
            <v>JPY</v>
          </cell>
          <cell r="Z41" t="str">
            <v>2006/04/01</v>
          </cell>
          <cell r="AA41" t="str">
            <v>9999/12/31</v>
          </cell>
          <cell r="AC41">
            <v>81000</v>
          </cell>
          <cell r="AD41">
            <v>100</v>
          </cell>
          <cell r="AE41">
            <v>810</v>
          </cell>
          <cell r="AF41">
            <v>810</v>
          </cell>
          <cell r="AG41">
            <v>810</v>
          </cell>
          <cell r="AH41" t="str">
            <v>PC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1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 t="str">
            <v>2006/04/01</v>
          </cell>
          <cell r="AZ41" t="str">
            <v>9999/12/31</v>
          </cell>
          <cell r="BA41">
            <v>99999</v>
          </cell>
          <cell r="BB41">
            <v>81092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</row>
        <row r="42">
          <cell r="A42">
            <v>76928</v>
          </cell>
          <cell r="E42" t="str">
            <v>5300106667</v>
          </cell>
          <cell r="F42" t="str">
            <v>0</v>
          </cell>
          <cell r="G42" t="str">
            <v>1204612-4</v>
          </cell>
          <cell r="H42" t="str">
            <v>ﾍﾞ-ｽ M724D-3</v>
          </cell>
          <cell r="I42" t="str">
            <v>473440-2</v>
          </cell>
          <cell r="J42" t="str">
            <v>（株）光真製作所</v>
          </cell>
          <cell r="K42" t="str">
            <v>3480</v>
          </cell>
          <cell r="L42" t="str">
            <v>3480</v>
          </cell>
          <cell r="M42" t="str">
            <v>3H7</v>
          </cell>
          <cell r="N42" t="str">
            <v>野田</v>
          </cell>
          <cell r="O42" t="str">
            <v>野田係</v>
          </cell>
          <cell r="Q42" t="str">
            <v>JP</v>
          </cell>
          <cell r="S42">
            <v>1</v>
          </cell>
          <cell r="T42">
            <v>1</v>
          </cell>
          <cell r="U42" t="str">
            <v>V0</v>
          </cell>
          <cell r="V42" t="str">
            <v>0001</v>
          </cell>
          <cell r="W42">
            <v>50</v>
          </cell>
          <cell r="X42">
            <v>1</v>
          </cell>
          <cell r="Y42" t="str">
            <v>JPY</v>
          </cell>
          <cell r="Z42" t="str">
            <v>2006/04/01</v>
          </cell>
          <cell r="AA42" t="str">
            <v>9999/12/31</v>
          </cell>
          <cell r="AC42">
            <v>3588</v>
          </cell>
          <cell r="AD42">
            <v>1</v>
          </cell>
          <cell r="AE42">
            <v>3588</v>
          </cell>
          <cell r="AG42">
            <v>3588</v>
          </cell>
          <cell r="AH42" t="str">
            <v>PC</v>
          </cell>
          <cell r="AQ42">
            <v>1</v>
          </cell>
          <cell r="AV42">
            <v>0</v>
          </cell>
          <cell r="AY42" t="str">
            <v>2006/04/01</v>
          </cell>
          <cell r="AZ42" t="str">
            <v>9999/12/31</v>
          </cell>
          <cell r="BA42">
            <v>99999999</v>
          </cell>
          <cell r="BB42">
            <v>3588</v>
          </cell>
        </row>
        <row r="43">
          <cell r="A43">
            <v>76929</v>
          </cell>
          <cell r="E43" t="str">
            <v>5300106668</v>
          </cell>
          <cell r="F43" t="str">
            <v>0</v>
          </cell>
          <cell r="G43" t="str">
            <v>1205689-8</v>
          </cell>
          <cell r="H43" t="str">
            <v>ﾌﾚ-ﾑ(1L) M901-3</v>
          </cell>
          <cell r="I43" t="str">
            <v>473440-2</v>
          </cell>
          <cell r="J43" t="str">
            <v>（株）光真製作所</v>
          </cell>
          <cell r="K43" t="str">
            <v>3480</v>
          </cell>
          <cell r="L43" t="str">
            <v>3480</v>
          </cell>
          <cell r="M43" t="str">
            <v>3H7</v>
          </cell>
          <cell r="N43" t="str">
            <v>野田</v>
          </cell>
          <cell r="O43" t="str">
            <v>野田係</v>
          </cell>
          <cell r="Q43" t="str">
            <v>JP</v>
          </cell>
          <cell r="S43">
            <v>1</v>
          </cell>
          <cell r="T43">
            <v>1</v>
          </cell>
          <cell r="U43" t="str">
            <v>V0</v>
          </cell>
          <cell r="V43" t="str">
            <v>0001</v>
          </cell>
          <cell r="W43">
            <v>50</v>
          </cell>
          <cell r="X43">
            <v>1</v>
          </cell>
          <cell r="Y43" t="str">
            <v>JPY</v>
          </cell>
          <cell r="Z43" t="str">
            <v>2006/04/01</v>
          </cell>
          <cell r="AA43" t="str">
            <v>9999/12/31</v>
          </cell>
          <cell r="AC43">
            <v>5754</v>
          </cell>
          <cell r="AD43">
            <v>1</v>
          </cell>
          <cell r="AE43">
            <v>5754</v>
          </cell>
          <cell r="AG43">
            <v>5754</v>
          </cell>
          <cell r="AH43" t="str">
            <v>PC</v>
          </cell>
          <cell r="AQ43">
            <v>1</v>
          </cell>
          <cell r="AV43">
            <v>0</v>
          </cell>
          <cell r="AY43" t="str">
            <v>2006/04/01</v>
          </cell>
          <cell r="AZ43" t="str">
            <v>9999/12/31</v>
          </cell>
          <cell r="BA43">
            <v>99999999</v>
          </cell>
          <cell r="BB43">
            <v>5754</v>
          </cell>
        </row>
        <row r="44">
          <cell r="A44">
            <v>76930</v>
          </cell>
          <cell r="E44" t="str">
            <v>5300106669</v>
          </cell>
          <cell r="F44" t="str">
            <v>0</v>
          </cell>
          <cell r="G44" t="str">
            <v>1205691-0</v>
          </cell>
          <cell r="H44" t="str">
            <v>ﾌﾚ-ﾑ(2L) M901-3</v>
          </cell>
          <cell r="I44" t="str">
            <v>473440-2</v>
          </cell>
          <cell r="J44" t="str">
            <v>（株）光真製作所</v>
          </cell>
          <cell r="K44" t="str">
            <v>3480</v>
          </cell>
          <cell r="L44" t="str">
            <v>3480</v>
          </cell>
          <cell r="M44" t="str">
            <v>3H7</v>
          </cell>
          <cell r="N44" t="str">
            <v>野田</v>
          </cell>
          <cell r="O44" t="str">
            <v>野田係</v>
          </cell>
          <cell r="Q44" t="str">
            <v>JP</v>
          </cell>
          <cell r="S44">
            <v>1</v>
          </cell>
          <cell r="T44">
            <v>1</v>
          </cell>
          <cell r="U44" t="str">
            <v>V0</v>
          </cell>
          <cell r="V44" t="str">
            <v>0001</v>
          </cell>
          <cell r="W44">
            <v>50</v>
          </cell>
          <cell r="X44">
            <v>1</v>
          </cell>
          <cell r="Y44" t="str">
            <v>JPY</v>
          </cell>
          <cell r="Z44" t="str">
            <v>2006/04/01</v>
          </cell>
          <cell r="AA44" t="str">
            <v>9999/12/31</v>
          </cell>
          <cell r="AC44">
            <v>4890</v>
          </cell>
          <cell r="AD44">
            <v>1</v>
          </cell>
          <cell r="AE44">
            <v>4890</v>
          </cell>
          <cell r="AG44">
            <v>4890</v>
          </cell>
          <cell r="AH44" t="str">
            <v>PC</v>
          </cell>
          <cell r="AQ44">
            <v>1</v>
          </cell>
          <cell r="AV44">
            <v>0</v>
          </cell>
          <cell r="AY44" t="str">
            <v>2006/04/01</v>
          </cell>
          <cell r="AZ44" t="str">
            <v>9999/12/31</v>
          </cell>
          <cell r="BA44">
            <v>99999999</v>
          </cell>
          <cell r="BB44">
            <v>4890</v>
          </cell>
        </row>
        <row r="45">
          <cell r="A45">
            <v>76931</v>
          </cell>
          <cell r="E45" t="str">
            <v>5300106670</v>
          </cell>
          <cell r="F45" t="str">
            <v>0</v>
          </cell>
          <cell r="G45" t="str">
            <v>1205697-9</v>
          </cell>
          <cell r="H45" t="str">
            <v>ﾌﾚ-ﾑ,ﾗﾂｸ M905</v>
          </cell>
          <cell r="I45" t="str">
            <v>473440-2</v>
          </cell>
          <cell r="J45" t="str">
            <v>（株）光真製作所</v>
          </cell>
          <cell r="K45" t="str">
            <v>3480</v>
          </cell>
          <cell r="L45" t="str">
            <v>3480</v>
          </cell>
          <cell r="M45" t="str">
            <v>3H7</v>
          </cell>
          <cell r="N45" t="str">
            <v>野田</v>
          </cell>
          <cell r="O45" t="str">
            <v>野田係</v>
          </cell>
          <cell r="Q45" t="str">
            <v>JP</v>
          </cell>
          <cell r="S45">
            <v>1</v>
          </cell>
          <cell r="T45">
            <v>1</v>
          </cell>
          <cell r="U45" t="str">
            <v>V0</v>
          </cell>
          <cell r="V45" t="str">
            <v>0001</v>
          </cell>
          <cell r="W45">
            <v>50</v>
          </cell>
          <cell r="X45">
            <v>1</v>
          </cell>
          <cell r="Y45" t="str">
            <v>JPY</v>
          </cell>
          <cell r="Z45" t="str">
            <v>2006/04/01</v>
          </cell>
          <cell r="AA45" t="str">
            <v>9999/12/31</v>
          </cell>
          <cell r="AC45">
            <v>17400</v>
          </cell>
          <cell r="AD45">
            <v>1</v>
          </cell>
          <cell r="AE45">
            <v>17400</v>
          </cell>
          <cell r="AG45">
            <v>17400</v>
          </cell>
          <cell r="AH45" t="str">
            <v>PC</v>
          </cell>
          <cell r="AQ45">
            <v>1</v>
          </cell>
          <cell r="AV45">
            <v>0</v>
          </cell>
          <cell r="AY45" t="str">
            <v>2006/04/01</v>
          </cell>
          <cell r="AZ45" t="str">
            <v>9999/12/31</v>
          </cell>
          <cell r="BA45">
            <v>99999999</v>
          </cell>
          <cell r="BB45">
            <v>17400</v>
          </cell>
        </row>
        <row r="46">
          <cell r="A46">
            <v>76932</v>
          </cell>
          <cell r="E46" t="str">
            <v>5300106671</v>
          </cell>
          <cell r="F46" t="str">
            <v>0</v>
          </cell>
          <cell r="G46" t="str">
            <v>1209325-4</v>
          </cell>
          <cell r="H46" t="str">
            <v>ﾌﾞﾗｹﾂﾄ,ｼﾞﾔ-ﾅﾙ M2244</v>
          </cell>
          <cell r="I46" t="str">
            <v>473440-2</v>
          </cell>
          <cell r="J46" t="str">
            <v>（株）光真製作所</v>
          </cell>
          <cell r="K46" t="str">
            <v>3480</v>
          </cell>
          <cell r="L46" t="str">
            <v>3480</v>
          </cell>
          <cell r="M46" t="str">
            <v>3H7</v>
          </cell>
          <cell r="N46" t="str">
            <v>野田</v>
          </cell>
          <cell r="O46" t="str">
            <v>野田係</v>
          </cell>
          <cell r="Q46" t="str">
            <v>JP</v>
          </cell>
          <cell r="S46">
            <v>1</v>
          </cell>
          <cell r="T46">
            <v>1</v>
          </cell>
          <cell r="U46" t="str">
            <v>V0</v>
          </cell>
          <cell r="V46" t="str">
            <v>0001</v>
          </cell>
          <cell r="W46">
            <v>50</v>
          </cell>
          <cell r="X46">
            <v>1</v>
          </cell>
          <cell r="Y46" t="str">
            <v>JPY</v>
          </cell>
          <cell r="Z46" t="str">
            <v>2006/04/01</v>
          </cell>
          <cell r="AA46" t="str">
            <v>9999/12/31</v>
          </cell>
          <cell r="AC46">
            <v>13800</v>
          </cell>
          <cell r="AD46">
            <v>1</v>
          </cell>
          <cell r="AE46">
            <v>13800</v>
          </cell>
          <cell r="AG46">
            <v>13800</v>
          </cell>
          <cell r="AH46" t="str">
            <v>PC</v>
          </cell>
          <cell r="AQ46">
            <v>1</v>
          </cell>
          <cell r="AV46">
            <v>0</v>
          </cell>
          <cell r="AY46" t="str">
            <v>2006/04/01</v>
          </cell>
          <cell r="AZ46" t="str">
            <v>9999/12/31</v>
          </cell>
          <cell r="BA46">
            <v>99999999</v>
          </cell>
          <cell r="BB46">
            <v>13800</v>
          </cell>
        </row>
        <row r="47">
          <cell r="A47">
            <v>76933</v>
          </cell>
          <cell r="E47" t="str">
            <v>5300106672</v>
          </cell>
          <cell r="F47" t="str">
            <v>0</v>
          </cell>
          <cell r="G47" t="str">
            <v>1214333-2</v>
          </cell>
          <cell r="H47" t="str">
            <v>ﾍﾞ-ｽ(1) M902-7</v>
          </cell>
          <cell r="I47" t="str">
            <v>473440-2</v>
          </cell>
          <cell r="J47" t="str">
            <v>（株）光真製作所</v>
          </cell>
          <cell r="K47" t="str">
            <v>3480</v>
          </cell>
          <cell r="L47" t="str">
            <v>3480</v>
          </cell>
          <cell r="M47" t="str">
            <v>3H7</v>
          </cell>
          <cell r="N47" t="str">
            <v>野田</v>
          </cell>
          <cell r="O47" t="str">
            <v>野田係</v>
          </cell>
          <cell r="Q47" t="str">
            <v>JP</v>
          </cell>
          <cell r="S47">
            <v>1</v>
          </cell>
          <cell r="T47">
            <v>1</v>
          </cell>
          <cell r="U47" t="str">
            <v>V0</v>
          </cell>
          <cell r="V47" t="str">
            <v>0001</v>
          </cell>
          <cell r="W47">
            <v>50</v>
          </cell>
          <cell r="X47">
            <v>1</v>
          </cell>
          <cell r="Y47" t="str">
            <v>JPY</v>
          </cell>
          <cell r="Z47" t="str">
            <v>2006/04/01</v>
          </cell>
          <cell r="AA47" t="str">
            <v>9999/12/31</v>
          </cell>
          <cell r="AC47">
            <v>5928</v>
          </cell>
          <cell r="AD47">
            <v>1</v>
          </cell>
          <cell r="AE47">
            <v>5928</v>
          </cell>
          <cell r="AG47">
            <v>5928</v>
          </cell>
          <cell r="AH47" t="str">
            <v>PC</v>
          </cell>
          <cell r="AQ47">
            <v>1</v>
          </cell>
          <cell r="AV47">
            <v>0</v>
          </cell>
          <cell r="AY47" t="str">
            <v>2006/04/01</v>
          </cell>
          <cell r="AZ47" t="str">
            <v>9999/12/31</v>
          </cell>
          <cell r="BA47">
            <v>99999999</v>
          </cell>
          <cell r="BB47">
            <v>5928</v>
          </cell>
        </row>
        <row r="48">
          <cell r="A48">
            <v>76673</v>
          </cell>
          <cell r="B48">
            <v>71262</v>
          </cell>
          <cell r="D48">
            <v>100</v>
          </cell>
          <cell r="E48" t="str">
            <v>5300106094</v>
          </cell>
          <cell r="F48" t="str">
            <v>0</v>
          </cell>
          <cell r="G48" t="str">
            <v>1217078-0</v>
          </cell>
          <cell r="H48" t="str">
            <v>ｶﾞｲﾄﾞ(2) M867-3</v>
          </cell>
          <cell r="I48" t="str">
            <v>473440-2</v>
          </cell>
          <cell r="J48" t="str">
            <v>（株）光真製作所</v>
          </cell>
          <cell r="K48" t="str">
            <v>3480</v>
          </cell>
          <cell r="L48" t="str">
            <v>3480</v>
          </cell>
          <cell r="M48" t="str">
            <v>3H7</v>
          </cell>
          <cell r="N48" t="str">
            <v>野田</v>
          </cell>
          <cell r="O48" t="str">
            <v>野田係</v>
          </cell>
          <cell r="P48" t="str">
            <v>x</v>
          </cell>
          <cell r="Q48" t="str">
            <v>JP</v>
          </cell>
          <cell r="S48">
            <v>1</v>
          </cell>
          <cell r="T48">
            <v>1</v>
          </cell>
          <cell r="U48" t="str">
            <v>V0</v>
          </cell>
          <cell r="V48" t="str">
            <v>0001</v>
          </cell>
          <cell r="W48">
            <v>29</v>
          </cell>
          <cell r="X48">
            <v>1</v>
          </cell>
          <cell r="Y48" t="str">
            <v>JPY</v>
          </cell>
          <cell r="Z48" t="str">
            <v>2006/04/01</v>
          </cell>
          <cell r="AA48" t="str">
            <v>9999/12/31</v>
          </cell>
          <cell r="AC48">
            <v>31262</v>
          </cell>
          <cell r="AD48">
            <v>1</v>
          </cell>
          <cell r="AE48">
            <v>31262</v>
          </cell>
          <cell r="AF48">
            <v>71262</v>
          </cell>
          <cell r="AG48">
            <v>71262</v>
          </cell>
          <cell r="AH48" t="str">
            <v>PC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1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 t="str">
            <v>2006/04/01</v>
          </cell>
          <cell r="AZ48" t="str">
            <v>9999/12/31</v>
          </cell>
          <cell r="BA48">
            <v>99999</v>
          </cell>
          <cell r="BB48">
            <v>31262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</row>
        <row r="49">
          <cell r="A49">
            <v>76674</v>
          </cell>
          <cell r="B49">
            <v>73296</v>
          </cell>
          <cell r="D49">
            <v>100</v>
          </cell>
          <cell r="E49" t="str">
            <v>5300106095</v>
          </cell>
          <cell r="F49" t="str">
            <v>0</v>
          </cell>
          <cell r="G49" t="str">
            <v>1220241-0</v>
          </cell>
          <cell r="H49" t="str">
            <v>ｶﾊﾞ-,PCB M867-3</v>
          </cell>
          <cell r="I49" t="str">
            <v>473440-2</v>
          </cell>
          <cell r="J49" t="str">
            <v>（株）光真製作所</v>
          </cell>
          <cell r="K49" t="str">
            <v>3480</v>
          </cell>
          <cell r="L49" t="str">
            <v>3480</v>
          </cell>
          <cell r="M49" t="str">
            <v>3H7</v>
          </cell>
          <cell r="N49" t="str">
            <v>野田</v>
          </cell>
          <cell r="O49" t="str">
            <v>野田係</v>
          </cell>
          <cell r="P49" t="str">
            <v>x</v>
          </cell>
          <cell r="Q49" t="str">
            <v>JP</v>
          </cell>
          <cell r="S49">
            <v>1</v>
          </cell>
          <cell r="T49">
            <v>1</v>
          </cell>
          <cell r="U49" t="str">
            <v>V0</v>
          </cell>
          <cell r="V49" t="str">
            <v>0001</v>
          </cell>
          <cell r="W49">
            <v>29</v>
          </cell>
          <cell r="X49">
            <v>1</v>
          </cell>
          <cell r="Y49" t="str">
            <v>JPY</v>
          </cell>
          <cell r="Z49" t="str">
            <v>2006/04/01</v>
          </cell>
          <cell r="AA49" t="str">
            <v>9999/12/31</v>
          </cell>
          <cell r="AC49">
            <v>33296</v>
          </cell>
          <cell r="AD49">
            <v>1</v>
          </cell>
          <cell r="AE49">
            <v>33296</v>
          </cell>
          <cell r="AF49">
            <v>73296</v>
          </cell>
          <cell r="AG49">
            <v>73296</v>
          </cell>
          <cell r="AH49" t="str">
            <v>PC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1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 t="str">
            <v>2006/04/01</v>
          </cell>
          <cell r="AZ49" t="str">
            <v>9999/12/31</v>
          </cell>
          <cell r="BA49">
            <v>99999</v>
          </cell>
          <cell r="BB49">
            <v>33296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</row>
        <row r="50">
          <cell r="A50">
            <v>76675</v>
          </cell>
          <cell r="B50">
            <v>66458</v>
          </cell>
          <cell r="D50">
            <v>100</v>
          </cell>
          <cell r="E50" t="str">
            <v>5300106096</v>
          </cell>
          <cell r="F50" t="str">
            <v>0</v>
          </cell>
          <cell r="G50" t="str">
            <v>1220242-8</v>
          </cell>
          <cell r="H50" t="str">
            <v>ｶﾊﾞ-,ｹ-ﾌﾞﾙ M867-3</v>
          </cell>
          <cell r="I50" t="str">
            <v>473440-2</v>
          </cell>
          <cell r="J50" t="str">
            <v>（株）光真製作所</v>
          </cell>
          <cell r="K50" t="str">
            <v>3480</v>
          </cell>
          <cell r="L50" t="str">
            <v>3480</v>
          </cell>
          <cell r="M50" t="str">
            <v>3H7</v>
          </cell>
          <cell r="N50" t="str">
            <v>野田</v>
          </cell>
          <cell r="O50" t="str">
            <v>野田係</v>
          </cell>
          <cell r="P50" t="str">
            <v>x</v>
          </cell>
          <cell r="Q50" t="str">
            <v>JP</v>
          </cell>
          <cell r="S50">
            <v>1</v>
          </cell>
          <cell r="T50">
            <v>1</v>
          </cell>
          <cell r="U50" t="str">
            <v>V0</v>
          </cell>
          <cell r="V50" t="str">
            <v>0001</v>
          </cell>
          <cell r="W50">
            <v>29</v>
          </cell>
          <cell r="X50">
            <v>1</v>
          </cell>
          <cell r="Y50" t="str">
            <v>JPY</v>
          </cell>
          <cell r="Z50" t="str">
            <v>2006/04/01</v>
          </cell>
          <cell r="AA50" t="str">
            <v>9999/12/31</v>
          </cell>
          <cell r="AC50">
            <v>36458</v>
          </cell>
          <cell r="AD50">
            <v>1</v>
          </cell>
          <cell r="AE50">
            <v>36458</v>
          </cell>
          <cell r="AF50">
            <v>66458</v>
          </cell>
          <cell r="AG50">
            <v>66458</v>
          </cell>
          <cell r="AH50" t="str">
            <v>PC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1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 t="str">
            <v>2006/04/01</v>
          </cell>
          <cell r="AZ50" t="str">
            <v>9999/12/31</v>
          </cell>
          <cell r="BA50">
            <v>99999</v>
          </cell>
          <cell r="BB50">
            <v>36458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</row>
        <row r="51">
          <cell r="A51">
            <v>76934</v>
          </cell>
          <cell r="E51" t="str">
            <v>5300106673</v>
          </cell>
          <cell r="F51" t="str">
            <v>0</v>
          </cell>
          <cell r="G51" t="str">
            <v>1220254-1</v>
          </cell>
          <cell r="H51" t="str">
            <v>ｶﾊﾞ-,ﾓ-ﾀ M902-5</v>
          </cell>
          <cell r="I51" t="str">
            <v>473440-2</v>
          </cell>
          <cell r="J51" t="str">
            <v>（株）光真製作所</v>
          </cell>
          <cell r="K51" t="str">
            <v>3480</v>
          </cell>
          <cell r="L51" t="str">
            <v>3480</v>
          </cell>
          <cell r="M51" t="str">
            <v>3H7</v>
          </cell>
          <cell r="N51" t="str">
            <v>野田</v>
          </cell>
          <cell r="O51" t="str">
            <v>野田係</v>
          </cell>
          <cell r="Q51" t="str">
            <v>JP</v>
          </cell>
          <cell r="S51">
            <v>1</v>
          </cell>
          <cell r="T51">
            <v>1</v>
          </cell>
          <cell r="U51" t="str">
            <v>V0</v>
          </cell>
          <cell r="V51" t="str">
            <v>0001</v>
          </cell>
          <cell r="W51">
            <v>50</v>
          </cell>
          <cell r="X51">
            <v>1</v>
          </cell>
          <cell r="Y51" t="str">
            <v>JPY</v>
          </cell>
          <cell r="Z51" t="str">
            <v>2006/04/01</v>
          </cell>
          <cell r="AA51" t="str">
            <v>9999/12/31</v>
          </cell>
          <cell r="AC51">
            <v>7428</v>
          </cell>
          <cell r="AD51">
            <v>1</v>
          </cell>
          <cell r="AE51">
            <v>7428</v>
          </cell>
          <cell r="AG51">
            <v>7428</v>
          </cell>
          <cell r="AH51" t="str">
            <v>PC</v>
          </cell>
          <cell r="AQ51">
            <v>1</v>
          </cell>
          <cell r="AV51">
            <v>0</v>
          </cell>
          <cell r="AY51" t="str">
            <v>2006/04/01</v>
          </cell>
          <cell r="AZ51" t="str">
            <v>9999/12/31</v>
          </cell>
          <cell r="BA51">
            <v>99999999</v>
          </cell>
          <cell r="BB51">
            <v>7428</v>
          </cell>
        </row>
        <row r="52">
          <cell r="A52">
            <v>76935</v>
          </cell>
          <cell r="E52" t="str">
            <v>5300106674</v>
          </cell>
          <cell r="F52" t="str">
            <v>0</v>
          </cell>
          <cell r="G52" t="str">
            <v>1226156-4</v>
          </cell>
          <cell r="H52" t="str">
            <v>ﾌﾞﾗｹﾂﾄ,ｼﾔﾂﾀ(R) M943</v>
          </cell>
          <cell r="I52" t="str">
            <v>473440-2</v>
          </cell>
          <cell r="J52" t="str">
            <v>（株）光真製作所</v>
          </cell>
          <cell r="K52" t="str">
            <v>3480</v>
          </cell>
          <cell r="L52" t="str">
            <v>3480</v>
          </cell>
          <cell r="M52" t="str">
            <v>3H7</v>
          </cell>
          <cell r="N52" t="str">
            <v>野田</v>
          </cell>
          <cell r="O52" t="str">
            <v>野田係</v>
          </cell>
          <cell r="Q52" t="str">
            <v>JP</v>
          </cell>
          <cell r="S52">
            <v>1</v>
          </cell>
          <cell r="T52">
            <v>1</v>
          </cell>
          <cell r="U52" t="str">
            <v>V0</v>
          </cell>
          <cell r="V52" t="str">
            <v>0001</v>
          </cell>
          <cell r="W52">
            <v>50</v>
          </cell>
          <cell r="X52">
            <v>1</v>
          </cell>
          <cell r="Y52" t="str">
            <v>JPY</v>
          </cell>
          <cell r="Z52" t="str">
            <v>2006/04/01</v>
          </cell>
          <cell r="AA52" t="str">
            <v>9999/12/31</v>
          </cell>
          <cell r="AC52">
            <v>2542</v>
          </cell>
          <cell r="AD52">
            <v>1</v>
          </cell>
          <cell r="AE52">
            <v>2542</v>
          </cell>
          <cell r="AG52">
            <v>2542</v>
          </cell>
          <cell r="AH52" t="str">
            <v>PC</v>
          </cell>
          <cell r="AQ52">
            <v>1</v>
          </cell>
          <cell r="AV52">
            <v>0</v>
          </cell>
          <cell r="AY52" t="str">
            <v>2006/04/01</v>
          </cell>
          <cell r="AZ52" t="str">
            <v>9999/12/31</v>
          </cell>
          <cell r="BA52">
            <v>99999999</v>
          </cell>
          <cell r="BB52">
            <v>2542</v>
          </cell>
        </row>
        <row r="53">
          <cell r="A53">
            <v>76936</v>
          </cell>
          <cell r="E53" t="str">
            <v>5300106675</v>
          </cell>
          <cell r="F53" t="str">
            <v>0</v>
          </cell>
          <cell r="G53" t="str">
            <v>1226168-8</v>
          </cell>
          <cell r="H53" t="str">
            <v>ﾌﾚ-ﾑ M2277-1-1</v>
          </cell>
          <cell r="I53" t="str">
            <v>473440-2</v>
          </cell>
          <cell r="J53" t="str">
            <v>（株）光真製作所</v>
          </cell>
          <cell r="K53" t="str">
            <v>3480</v>
          </cell>
          <cell r="L53" t="str">
            <v>3480</v>
          </cell>
          <cell r="M53" t="str">
            <v>3H7</v>
          </cell>
          <cell r="N53" t="str">
            <v>野田</v>
          </cell>
          <cell r="O53" t="str">
            <v>野田係</v>
          </cell>
          <cell r="Q53" t="str">
            <v>JP</v>
          </cell>
          <cell r="S53">
            <v>1</v>
          </cell>
          <cell r="T53">
            <v>1</v>
          </cell>
          <cell r="U53" t="str">
            <v>V0</v>
          </cell>
          <cell r="V53" t="str">
            <v>0001</v>
          </cell>
          <cell r="W53">
            <v>50</v>
          </cell>
          <cell r="X53">
            <v>1</v>
          </cell>
          <cell r="Y53" t="str">
            <v>JPY</v>
          </cell>
          <cell r="Z53" t="str">
            <v>2006/04/01</v>
          </cell>
          <cell r="AA53" t="str">
            <v>9999/12/31</v>
          </cell>
          <cell r="AC53">
            <v>4800</v>
          </cell>
          <cell r="AD53">
            <v>1</v>
          </cell>
          <cell r="AE53">
            <v>4800</v>
          </cell>
          <cell r="AG53">
            <v>4800</v>
          </cell>
          <cell r="AH53" t="str">
            <v>PC</v>
          </cell>
          <cell r="AQ53">
            <v>1</v>
          </cell>
          <cell r="AV53">
            <v>0</v>
          </cell>
          <cell r="AY53" t="str">
            <v>2006/04/01</v>
          </cell>
          <cell r="AZ53" t="str">
            <v>9999/12/31</v>
          </cell>
          <cell r="BA53">
            <v>99999999</v>
          </cell>
          <cell r="BB53">
            <v>4800</v>
          </cell>
        </row>
        <row r="54">
          <cell r="A54">
            <v>76937</v>
          </cell>
          <cell r="E54" t="str">
            <v>5300106676</v>
          </cell>
          <cell r="F54" t="str">
            <v>0</v>
          </cell>
          <cell r="G54" t="str">
            <v>1226983-2</v>
          </cell>
          <cell r="H54" t="str">
            <v>ﾌﾟﾚ-ﾄ,ﾌﾟﾘﾝﾀ M2383-2</v>
          </cell>
          <cell r="I54" t="str">
            <v>473440-2</v>
          </cell>
          <cell r="J54" t="str">
            <v>（株）光真製作所</v>
          </cell>
          <cell r="K54" t="str">
            <v>3480</v>
          </cell>
          <cell r="L54" t="str">
            <v>3480</v>
          </cell>
          <cell r="M54" t="str">
            <v>3H7</v>
          </cell>
          <cell r="N54" t="str">
            <v>野田</v>
          </cell>
          <cell r="O54" t="str">
            <v>野田係</v>
          </cell>
          <cell r="Q54" t="str">
            <v>JP</v>
          </cell>
          <cell r="S54">
            <v>1</v>
          </cell>
          <cell r="T54">
            <v>1</v>
          </cell>
          <cell r="U54" t="str">
            <v>V0</v>
          </cell>
          <cell r="V54" t="str">
            <v>0001</v>
          </cell>
          <cell r="W54">
            <v>50</v>
          </cell>
          <cell r="X54">
            <v>1</v>
          </cell>
          <cell r="Y54" t="str">
            <v>JPY</v>
          </cell>
          <cell r="Z54" t="str">
            <v>2006/04/01</v>
          </cell>
          <cell r="AA54" t="str">
            <v>9999/12/31</v>
          </cell>
          <cell r="AC54">
            <v>610</v>
          </cell>
          <cell r="AD54">
            <v>1</v>
          </cell>
          <cell r="AE54">
            <v>610</v>
          </cell>
          <cell r="AG54">
            <v>610</v>
          </cell>
          <cell r="AH54" t="str">
            <v>PC</v>
          </cell>
          <cell r="AQ54">
            <v>1</v>
          </cell>
          <cell r="AV54">
            <v>0</v>
          </cell>
          <cell r="AY54" t="str">
            <v>2006/04/01</v>
          </cell>
          <cell r="AZ54" t="str">
            <v>9999/12/31</v>
          </cell>
          <cell r="BA54">
            <v>99999999</v>
          </cell>
          <cell r="BB54">
            <v>610</v>
          </cell>
        </row>
        <row r="55">
          <cell r="A55">
            <v>76938</v>
          </cell>
          <cell r="E55" t="str">
            <v>5300106677</v>
          </cell>
          <cell r="F55" t="str">
            <v>0</v>
          </cell>
          <cell r="G55" t="str">
            <v>1226984-0</v>
          </cell>
          <cell r="H55" t="str">
            <v>ﾌﾚ-ﾑ,ﾌｲ-ﾄﾞ(L) M2383-2</v>
          </cell>
          <cell r="I55" t="str">
            <v>473440-2</v>
          </cell>
          <cell r="J55" t="str">
            <v>（株）光真製作所</v>
          </cell>
          <cell r="K55" t="str">
            <v>3480</v>
          </cell>
          <cell r="L55" t="str">
            <v>3480</v>
          </cell>
          <cell r="M55" t="str">
            <v>3H7</v>
          </cell>
          <cell r="N55" t="str">
            <v>野田</v>
          </cell>
          <cell r="O55" t="str">
            <v>野田係</v>
          </cell>
          <cell r="Q55" t="str">
            <v>JP</v>
          </cell>
          <cell r="S55">
            <v>1</v>
          </cell>
          <cell r="T55">
            <v>1</v>
          </cell>
          <cell r="U55" t="str">
            <v>V0</v>
          </cell>
          <cell r="V55" t="str">
            <v>0001</v>
          </cell>
          <cell r="W55">
            <v>50</v>
          </cell>
          <cell r="X55">
            <v>1</v>
          </cell>
          <cell r="Y55" t="str">
            <v>JPY</v>
          </cell>
          <cell r="Z55" t="str">
            <v>2006/04/01</v>
          </cell>
          <cell r="AA55" t="str">
            <v>9999/12/31</v>
          </cell>
          <cell r="AC55">
            <v>321</v>
          </cell>
          <cell r="AD55">
            <v>1</v>
          </cell>
          <cell r="AE55">
            <v>321</v>
          </cell>
          <cell r="AG55">
            <v>321</v>
          </cell>
          <cell r="AH55" t="str">
            <v>PC</v>
          </cell>
          <cell r="AQ55">
            <v>1</v>
          </cell>
          <cell r="AV55">
            <v>0</v>
          </cell>
          <cell r="AY55" t="str">
            <v>2006/04/01</v>
          </cell>
          <cell r="AZ55" t="str">
            <v>9999/12/31</v>
          </cell>
          <cell r="BA55">
            <v>99999999</v>
          </cell>
          <cell r="BB55">
            <v>321</v>
          </cell>
        </row>
        <row r="56">
          <cell r="A56">
            <v>76939</v>
          </cell>
          <cell r="E56" t="str">
            <v>5300106678</v>
          </cell>
          <cell r="F56" t="str">
            <v>0</v>
          </cell>
          <cell r="G56" t="str">
            <v>1226985-9</v>
          </cell>
          <cell r="H56" t="str">
            <v>ﾌﾚ-ﾑ,ﾌｲ-ﾄﾞ(R) M2383-2</v>
          </cell>
          <cell r="I56" t="str">
            <v>473440-2</v>
          </cell>
          <cell r="J56" t="str">
            <v>（株）光真製作所</v>
          </cell>
          <cell r="K56" t="str">
            <v>3480</v>
          </cell>
          <cell r="L56" t="str">
            <v>3480</v>
          </cell>
          <cell r="M56" t="str">
            <v>3H7</v>
          </cell>
          <cell r="N56" t="str">
            <v>野田</v>
          </cell>
          <cell r="O56" t="str">
            <v>野田係</v>
          </cell>
          <cell r="Q56" t="str">
            <v>JP</v>
          </cell>
          <cell r="S56">
            <v>1</v>
          </cell>
          <cell r="T56">
            <v>1</v>
          </cell>
          <cell r="U56" t="str">
            <v>V0</v>
          </cell>
          <cell r="V56" t="str">
            <v>0001</v>
          </cell>
          <cell r="W56">
            <v>50</v>
          </cell>
          <cell r="X56">
            <v>1</v>
          </cell>
          <cell r="Y56" t="str">
            <v>JPY</v>
          </cell>
          <cell r="Z56" t="str">
            <v>2006/04/01</v>
          </cell>
          <cell r="AA56" t="str">
            <v>9999/12/31</v>
          </cell>
          <cell r="AC56">
            <v>310</v>
          </cell>
          <cell r="AD56">
            <v>1</v>
          </cell>
          <cell r="AE56">
            <v>310</v>
          </cell>
          <cell r="AG56">
            <v>310</v>
          </cell>
          <cell r="AH56" t="str">
            <v>PC</v>
          </cell>
          <cell r="AQ56">
            <v>1</v>
          </cell>
          <cell r="AV56">
            <v>0</v>
          </cell>
          <cell r="AY56" t="str">
            <v>2006/04/01</v>
          </cell>
          <cell r="AZ56" t="str">
            <v>9999/12/31</v>
          </cell>
          <cell r="BA56">
            <v>99999999</v>
          </cell>
          <cell r="BB56">
            <v>310</v>
          </cell>
        </row>
        <row r="57">
          <cell r="A57">
            <v>76940</v>
          </cell>
          <cell r="E57" t="str">
            <v>5300106679</v>
          </cell>
          <cell r="F57" t="str">
            <v>0</v>
          </cell>
          <cell r="G57" t="str">
            <v>1226989-1</v>
          </cell>
          <cell r="H57" t="str">
            <v>ｶﾊﾞ-,ﾌﾟﾘﾝﾀ M2383</v>
          </cell>
          <cell r="I57" t="str">
            <v>473440-2</v>
          </cell>
          <cell r="J57" t="str">
            <v>（株）光真製作所</v>
          </cell>
          <cell r="K57" t="str">
            <v>3480</v>
          </cell>
          <cell r="L57" t="str">
            <v>3480</v>
          </cell>
          <cell r="M57" t="str">
            <v>3H7</v>
          </cell>
          <cell r="N57" t="str">
            <v>野田</v>
          </cell>
          <cell r="O57" t="str">
            <v>野田係</v>
          </cell>
          <cell r="Q57" t="str">
            <v>JP</v>
          </cell>
          <cell r="S57">
            <v>1</v>
          </cell>
          <cell r="T57">
            <v>1</v>
          </cell>
          <cell r="U57" t="str">
            <v>V0</v>
          </cell>
          <cell r="V57" t="str">
            <v>0001</v>
          </cell>
          <cell r="W57">
            <v>50</v>
          </cell>
          <cell r="X57">
            <v>1</v>
          </cell>
          <cell r="Y57" t="str">
            <v>JPY</v>
          </cell>
          <cell r="Z57" t="str">
            <v>2006/04/01</v>
          </cell>
          <cell r="AA57" t="str">
            <v>9999/12/31</v>
          </cell>
          <cell r="AC57">
            <v>253</v>
          </cell>
          <cell r="AD57">
            <v>1</v>
          </cell>
          <cell r="AE57">
            <v>253</v>
          </cell>
          <cell r="AG57">
            <v>253</v>
          </cell>
          <cell r="AH57" t="str">
            <v>PC</v>
          </cell>
          <cell r="AQ57">
            <v>1</v>
          </cell>
          <cell r="AV57">
            <v>0</v>
          </cell>
          <cell r="AY57" t="str">
            <v>2006/04/01</v>
          </cell>
          <cell r="AZ57" t="str">
            <v>9999/12/31</v>
          </cell>
          <cell r="BA57">
            <v>99999999</v>
          </cell>
          <cell r="BB57">
            <v>253</v>
          </cell>
        </row>
        <row r="58">
          <cell r="A58">
            <v>76941</v>
          </cell>
          <cell r="E58" t="str">
            <v>5300106680</v>
          </cell>
          <cell r="F58" t="str">
            <v>0</v>
          </cell>
          <cell r="G58" t="str">
            <v>1226990-5</v>
          </cell>
          <cell r="H58" t="str">
            <v>ｶﾊﾞ-,PCB M2383</v>
          </cell>
          <cell r="I58" t="str">
            <v>473440-2</v>
          </cell>
          <cell r="J58" t="str">
            <v>（株）光真製作所</v>
          </cell>
          <cell r="K58" t="str">
            <v>3480</v>
          </cell>
          <cell r="L58" t="str">
            <v>3480</v>
          </cell>
          <cell r="M58" t="str">
            <v>3H7</v>
          </cell>
          <cell r="N58" t="str">
            <v>野田</v>
          </cell>
          <cell r="O58" t="str">
            <v>野田係</v>
          </cell>
          <cell r="Q58" t="str">
            <v>JP</v>
          </cell>
          <cell r="S58">
            <v>1</v>
          </cell>
          <cell r="T58">
            <v>1</v>
          </cell>
          <cell r="U58" t="str">
            <v>V0</v>
          </cell>
          <cell r="V58" t="str">
            <v>0001</v>
          </cell>
          <cell r="W58">
            <v>50</v>
          </cell>
          <cell r="X58">
            <v>1</v>
          </cell>
          <cell r="Y58" t="str">
            <v>JPY</v>
          </cell>
          <cell r="Z58" t="str">
            <v>2006/04/01</v>
          </cell>
          <cell r="AA58" t="str">
            <v>9999/12/31</v>
          </cell>
          <cell r="AC58">
            <v>482</v>
          </cell>
          <cell r="AD58">
            <v>1</v>
          </cell>
          <cell r="AE58">
            <v>482</v>
          </cell>
          <cell r="AG58">
            <v>482</v>
          </cell>
          <cell r="AH58" t="str">
            <v>PC</v>
          </cell>
          <cell r="AQ58">
            <v>1</v>
          </cell>
          <cell r="AV58">
            <v>0</v>
          </cell>
          <cell r="AY58" t="str">
            <v>2006/04/01</v>
          </cell>
          <cell r="AZ58" t="str">
            <v>9999/12/31</v>
          </cell>
          <cell r="BA58">
            <v>99999999</v>
          </cell>
          <cell r="BB58">
            <v>482</v>
          </cell>
        </row>
        <row r="59">
          <cell r="A59">
            <v>76942</v>
          </cell>
          <cell r="E59" t="str">
            <v>5300106681</v>
          </cell>
          <cell r="F59" t="str">
            <v>0</v>
          </cell>
          <cell r="G59" t="str">
            <v>1226991-3</v>
          </cell>
          <cell r="H59" t="str">
            <v>ﾌﾚ-ﾑ,ﾍﾞ-ｽ M2383-1</v>
          </cell>
          <cell r="I59" t="str">
            <v>473440-2</v>
          </cell>
          <cell r="J59" t="str">
            <v>（株）光真製作所</v>
          </cell>
          <cell r="K59" t="str">
            <v>3480</v>
          </cell>
          <cell r="L59" t="str">
            <v>3480</v>
          </cell>
          <cell r="M59" t="str">
            <v>3H7</v>
          </cell>
          <cell r="N59" t="str">
            <v>野田</v>
          </cell>
          <cell r="O59" t="str">
            <v>野田係</v>
          </cell>
          <cell r="Q59" t="str">
            <v>JP</v>
          </cell>
          <cell r="S59">
            <v>1</v>
          </cell>
          <cell r="T59">
            <v>1</v>
          </cell>
          <cell r="U59" t="str">
            <v>V0</v>
          </cell>
          <cell r="V59" t="str">
            <v>0001</v>
          </cell>
          <cell r="W59">
            <v>50</v>
          </cell>
          <cell r="X59">
            <v>1</v>
          </cell>
          <cell r="Y59" t="str">
            <v>JPY</v>
          </cell>
          <cell r="Z59" t="str">
            <v>2006/04/01</v>
          </cell>
          <cell r="AA59" t="str">
            <v>9999/12/31</v>
          </cell>
          <cell r="AC59">
            <v>810</v>
          </cell>
          <cell r="AD59">
            <v>1</v>
          </cell>
          <cell r="AE59">
            <v>810</v>
          </cell>
          <cell r="AG59">
            <v>810</v>
          </cell>
          <cell r="AH59" t="str">
            <v>PC</v>
          </cell>
          <cell r="AQ59">
            <v>1</v>
          </cell>
          <cell r="AV59">
            <v>0</v>
          </cell>
          <cell r="AY59" t="str">
            <v>2006/04/01</v>
          </cell>
          <cell r="AZ59" t="str">
            <v>9999/12/31</v>
          </cell>
          <cell r="BA59">
            <v>99999999</v>
          </cell>
          <cell r="BB59">
            <v>810</v>
          </cell>
        </row>
        <row r="60">
          <cell r="A60">
            <v>76943</v>
          </cell>
          <cell r="E60" t="str">
            <v>5300106682</v>
          </cell>
          <cell r="F60" t="str">
            <v>0</v>
          </cell>
          <cell r="G60" t="str">
            <v>1226992-1</v>
          </cell>
          <cell r="H60" t="str">
            <v>ｶﾊﾞ-,ﾃﾞﾝｹﾞﾝ M2383-1</v>
          </cell>
          <cell r="I60" t="str">
            <v>473440-2</v>
          </cell>
          <cell r="J60" t="str">
            <v>（株）光真製作所</v>
          </cell>
          <cell r="K60" t="str">
            <v>3480</v>
          </cell>
          <cell r="L60" t="str">
            <v>3480</v>
          </cell>
          <cell r="M60" t="str">
            <v>3H7</v>
          </cell>
          <cell r="N60" t="str">
            <v>野田</v>
          </cell>
          <cell r="O60" t="str">
            <v>野田係</v>
          </cell>
          <cell r="Q60" t="str">
            <v>JP</v>
          </cell>
          <cell r="S60">
            <v>1</v>
          </cell>
          <cell r="T60">
            <v>1</v>
          </cell>
          <cell r="U60" t="str">
            <v>V0</v>
          </cell>
          <cell r="V60" t="str">
            <v>0001</v>
          </cell>
          <cell r="W60">
            <v>50</v>
          </cell>
          <cell r="X60">
            <v>1</v>
          </cell>
          <cell r="Y60" t="str">
            <v>JPY</v>
          </cell>
          <cell r="Z60" t="str">
            <v>2006/04/01</v>
          </cell>
          <cell r="AA60" t="str">
            <v>9999/12/31</v>
          </cell>
          <cell r="AC60">
            <v>472</v>
          </cell>
          <cell r="AD60">
            <v>1</v>
          </cell>
          <cell r="AE60">
            <v>472</v>
          </cell>
          <cell r="AG60">
            <v>472</v>
          </cell>
          <cell r="AH60" t="str">
            <v>PC</v>
          </cell>
          <cell r="AQ60">
            <v>1</v>
          </cell>
          <cell r="AV60">
            <v>0</v>
          </cell>
          <cell r="AY60" t="str">
            <v>2006/04/01</v>
          </cell>
          <cell r="AZ60" t="str">
            <v>9999/12/31</v>
          </cell>
          <cell r="BA60">
            <v>99999999</v>
          </cell>
          <cell r="BB60">
            <v>472</v>
          </cell>
        </row>
        <row r="61">
          <cell r="A61">
            <v>76944</v>
          </cell>
          <cell r="E61" t="str">
            <v>5300106683</v>
          </cell>
          <cell r="F61" t="str">
            <v>0</v>
          </cell>
          <cell r="G61" t="str">
            <v>1226994-8</v>
          </cell>
          <cell r="H61" t="str">
            <v>ﾌﾟﾚ-ﾄ,ﾍﾞ-ｽ ｶ-ﾄﾞ M2384</v>
          </cell>
          <cell r="I61" t="str">
            <v>473440-2</v>
          </cell>
          <cell r="J61" t="str">
            <v>（株）光真製作所</v>
          </cell>
          <cell r="K61" t="str">
            <v>3480</v>
          </cell>
          <cell r="L61" t="str">
            <v>3480</v>
          </cell>
          <cell r="M61" t="str">
            <v>3H7</v>
          </cell>
          <cell r="N61" t="str">
            <v>野田</v>
          </cell>
          <cell r="O61" t="str">
            <v>野田係</v>
          </cell>
          <cell r="Q61" t="str">
            <v>JP</v>
          </cell>
          <cell r="S61">
            <v>1</v>
          </cell>
          <cell r="T61">
            <v>1</v>
          </cell>
          <cell r="U61" t="str">
            <v>V0</v>
          </cell>
          <cell r="V61" t="str">
            <v>0001</v>
          </cell>
          <cell r="W61">
            <v>50</v>
          </cell>
          <cell r="X61">
            <v>1</v>
          </cell>
          <cell r="Y61" t="str">
            <v>JPY</v>
          </cell>
          <cell r="Z61" t="str">
            <v>2006/04/01</v>
          </cell>
          <cell r="AA61" t="str">
            <v>9999/12/31</v>
          </cell>
          <cell r="AC61">
            <v>318</v>
          </cell>
          <cell r="AD61">
            <v>1</v>
          </cell>
          <cell r="AE61">
            <v>318</v>
          </cell>
          <cell r="AG61">
            <v>318</v>
          </cell>
          <cell r="AH61" t="str">
            <v>PC</v>
          </cell>
          <cell r="AQ61">
            <v>1</v>
          </cell>
          <cell r="AV61">
            <v>0</v>
          </cell>
          <cell r="AY61" t="str">
            <v>2006/04/01</v>
          </cell>
          <cell r="AZ61" t="str">
            <v>9999/12/31</v>
          </cell>
          <cell r="BA61">
            <v>99999999</v>
          </cell>
          <cell r="BB61">
            <v>318</v>
          </cell>
        </row>
        <row r="62">
          <cell r="A62">
            <v>76945</v>
          </cell>
          <cell r="E62" t="str">
            <v>5300106684</v>
          </cell>
          <cell r="F62" t="str">
            <v>0</v>
          </cell>
          <cell r="G62" t="str">
            <v>1226997-2</v>
          </cell>
          <cell r="H62" t="str">
            <v>ｶﾞｲﾄﾞ,ﾊﾞﾂｸ(2) M2382-1</v>
          </cell>
          <cell r="I62" t="str">
            <v>473440-2</v>
          </cell>
          <cell r="J62" t="str">
            <v>（株）光真製作所</v>
          </cell>
          <cell r="K62" t="str">
            <v>3480</v>
          </cell>
          <cell r="L62" t="str">
            <v>3480</v>
          </cell>
          <cell r="M62" t="str">
            <v>3H7</v>
          </cell>
          <cell r="N62" t="str">
            <v>野田</v>
          </cell>
          <cell r="O62" t="str">
            <v>野田係</v>
          </cell>
          <cell r="Q62" t="str">
            <v>JP</v>
          </cell>
          <cell r="S62">
            <v>1</v>
          </cell>
          <cell r="T62">
            <v>1</v>
          </cell>
          <cell r="U62" t="str">
            <v>V0</v>
          </cell>
          <cell r="V62" t="str">
            <v>0001</v>
          </cell>
          <cell r="W62">
            <v>50</v>
          </cell>
          <cell r="X62">
            <v>1</v>
          </cell>
          <cell r="Y62" t="str">
            <v>JPY</v>
          </cell>
          <cell r="Z62" t="str">
            <v>2006/04/01</v>
          </cell>
          <cell r="AA62" t="str">
            <v>9999/12/31</v>
          </cell>
          <cell r="AC62">
            <v>568</v>
          </cell>
          <cell r="AD62">
            <v>1</v>
          </cell>
          <cell r="AE62">
            <v>568</v>
          </cell>
          <cell r="AG62">
            <v>568</v>
          </cell>
          <cell r="AH62" t="str">
            <v>PC</v>
          </cell>
          <cell r="AQ62">
            <v>1</v>
          </cell>
          <cell r="AV62">
            <v>0</v>
          </cell>
          <cell r="AY62" t="str">
            <v>2006/04/01</v>
          </cell>
          <cell r="AZ62" t="str">
            <v>9999/12/31</v>
          </cell>
          <cell r="BA62">
            <v>99999999</v>
          </cell>
          <cell r="BB62">
            <v>568</v>
          </cell>
        </row>
        <row r="63">
          <cell r="A63">
            <v>76946</v>
          </cell>
          <cell r="E63" t="str">
            <v>5300106685</v>
          </cell>
          <cell r="F63" t="str">
            <v>0</v>
          </cell>
          <cell r="G63" t="str">
            <v>1227013-0</v>
          </cell>
          <cell r="H63" t="str">
            <v>ﾌﾟﾚ-ﾄ,ｺﾝﾄﾛ-ﾙ ﾃﾞﾝｹﾞﾝ M2398</v>
          </cell>
          <cell r="I63" t="str">
            <v>473440-2</v>
          </cell>
          <cell r="J63" t="str">
            <v>（株）光真製作所</v>
          </cell>
          <cell r="K63" t="str">
            <v>3480</v>
          </cell>
          <cell r="L63" t="str">
            <v>3480</v>
          </cell>
          <cell r="M63" t="str">
            <v>3H7</v>
          </cell>
          <cell r="N63" t="str">
            <v>野田</v>
          </cell>
          <cell r="O63" t="str">
            <v>野田係</v>
          </cell>
          <cell r="Q63" t="str">
            <v>JP</v>
          </cell>
          <cell r="S63">
            <v>1</v>
          </cell>
          <cell r="T63">
            <v>1</v>
          </cell>
          <cell r="U63" t="str">
            <v>V0</v>
          </cell>
          <cell r="V63" t="str">
            <v>0001</v>
          </cell>
          <cell r="W63">
            <v>50</v>
          </cell>
          <cell r="X63">
            <v>1</v>
          </cell>
          <cell r="Y63" t="str">
            <v>JPY</v>
          </cell>
          <cell r="Z63" t="str">
            <v>2006/04/01</v>
          </cell>
          <cell r="AA63" t="str">
            <v>9999/12/31</v>
          </cell>
          <cell r="AC63">
            <v>875</v>
          </cell>
          <cell r="AD63">
            <v>1</v>
          </cell>
          <cell r="AE63">
            <v>875</v>
          </cell>
          <cell r="AG63">
            <v>875</v>
          </cell>
          <cell r="AH63" t="str">
            <v>PC</v>
          </cell>
          <cell r="AQ63">
            <v>1</v>
          </cell>
          <cell r="AV63">
            <v>0</v>
          </cell>
          <cell r="AY63" t="str">
            <v>2006/04/01</v>
          </cell>
          <cell r="AZ63" t="str">
            <v>9999/12/31</v>
          </cell>
          <cell r="BA63">
            <v>99999999</v>
          </cell>
          <cell r="BB63">
            <v>875</v>
          </cell>
        </row>
        <row r="64">
          <cell r="A64">
            <v>76947</v>
          </cell>
          <cell r="E64" t="str">
            <v>5300106686</v>
          </cell>
          <cell r="F64" t="str">
            <v>0</v>
          </cell>
          <cell r="G64" t="str">
            <v>1229149-8</v>
          </cell>
          <cell r="H64" t="str">
            <v>ﾚ-ﾙ,ﾋﾀﾞﾘ M2419</v>
          </cell>
          <cell r="I64" t="str">
            <v>473440-2</v>
          </cell>
          <cell r="J64" t="str">
            <v>（株）光真製作所</v>
          </cell>
          <cell r="K64" t="str">
            <v>3480</v>
          </cell>
          <cell r="L64" t="str">
            <v>3480</v>
          </cell>
          <cell r="M64" t="str">
            <v>3H7</v>
          </cell>
          <cell r="N64" t="str">
            <v>野田</v>
          </cell>
          <cell r="O64" t="str">
            <v>野田係</v>
          </cell>
          <cell r="Q64" t="str">
            <v>JP</v>
          </cell>
          <cell r="S64">
            <v>1</v>
          </cell>
          <cell r="T64">
            <v>1</v>
          </cell>
          <cell r="U64" t="str">
            <v>V0</v>
          </cell>
          <cell r="V64" t="str">
            <v>0001</v>
          </cell>
          <cell r="W64">
            <v>50</v>
          </cell>
          <cell r="X64">
            <v>1</v>
          </cell>
          <cell r="Y64" t="str">
            <v>JPY</v>
          </cell>
          <cell r="Z64" t="str">
            <v>2006/04/01</v>
          </cell>
          <cell r="AA64" t="str">
            <v>9999/12/31</v>
          </cell>
          <cell r="AC64">
            <v>5493</v>
          </cell>
          <cell r="AD64">
            <v>1</v>
          </cell>
          <cell r="AE64">
            <v>5493</v>
          </cell>
          <cell r="AG64">
            <v>5493</v>
          </cell>
          <cell r="AH64" t="str">
            <v>PC</v>
          </cell>
          <cell r="AQ64">
            <v>1</v>
          </cell>
          <cell r="AV64">
            <v>0</v>
          </cell>
          <cell r="AY64" t="str">
            <v>2006/04/01</v>
          </cell>
          <cell r="AZ64" t="str">
            <v>9999/12/31</v>
          </cell>
          <cell r="BA64">
            <v>99999999</v>
          </cell>
          <cell r="BB64">
            <v>5493</v>
          </cell>
        </row>
        <row r="65">
          <cell r="A65">
            <v>76948</v>
          </cell>
          <cell r="E65" t="str">
            <v>5300106687</v>
          </cell>
          <cell r="F65" t="str">
            <v>0</v>
          </cell>
          <cell r="G65" t="str">
            <v>1229150-1</v>
          </cell>
          <cell r="H65" t="str">
            <v>ﾚ-ﾙ,ﾐｷﾞ M2419</v>
          </cell>
          <cell r="I65" t="str">
            <v>473440-2</v>
          </cell>
          <cell r="J65" t="str">
            <v>（株）光真製作所</v>
          </cell>
          <cell r="K65" t="str">
            <v>3480</v>
          </cell>
          <cell r="L65" t="str">
            <v>3480</v>
          </cell>
          <cell r="M65" t="str">
            <v>3H7</v>
          </cell>
          <cell r="N65" t="str">
            <v>野田</v>
          </cell>
          <cell r="O65" t="str">
            <v>野田係</v>
          </cell>
          <cell r="Q65" t="str">
            <v>JP</v>
          </cell>
          <cell r="S65">
            <v>1</v>
          </cell>
          <cell r="T65">
            <v>1</v>
          </cell>
          <cell r="U65" t="str">
            <v>V0</v>
          </cell>
          <cell r="V65" t="str">
            <v>0001</v>
          </cell>
          <cell r="W65">
            <v>50</v>
          </cell>
          <cell r="X65">
            <v>1</v>
          </cell>
          <cell r="Y65" t="str">
            <v>JPY</v>
          </cell>
          <cell r="Z65" t="str">
            <v>2006/04/01</v>
          </cell>
          <cell r="AA65" t="str">
            <v>9999/12/31</v>
          </cell>
          <cell r="AC65">
            <v>6776</v>
          </cell>
          <cell r="AD65">
            <v>1</v>
          </cell>
          <cell r="AE65">
            <v>6776</v>
          </cell>
          <cell r="AG65">
            <v>6776</v>
          </cell>
          <cell r="AH65" t="str">
            <v>PC</v>
          </cell>
          <cell r="AQ65">
            <v>1</v>
          </cell>
          <cell r="AV65">
            <v>0</v>
          </cell>
          <cell r="AY65" t="str">
            <v>2006/04/01</v>
          </cell>
          <cell r="AZ65" t="str">
            <v>9999/12/31</v>
          </cell>
          <cell r="BA65">
            <v>99999999</v>
          </cell>
          <cell r="BB65">
            <v>6776</v>
          </cell>
        </row>
        <row r="66">
          <cell r="A66">
            <v>76949</v>
          </cell>
          <cell r="E66" t="str">
            <v>5300106688</v>
          </cell>
          <cell r="F66" t="str">
            <v>0</v>
          </cell>
          <cell r="G66" t="str">
            <v>1229251-6</v>
          </cell>
          <cell r="H66" t="str">
            <v>ｼﾔ-ｼ M914G</v>
          </cell>
          <cell r="I66" t="str">
            <v>473440-2</v>
          </cell>
          <cell r="J66" t="str">
            <v>（株）光真製作所</v>
          </cell>
          <cell r="K66" t="str">
            <v>3480</v>
          </cell>
          <cell r="L66" t="str">
            <v>3480</v>
          </cell>
          <cell r="M66" t="str">
            <v>3H7</v>
          </cell>
          <cell r="N66" t="str">
            <v>野田</v>
          </cell>
          <cell r="O66" t="str">
            <v>野田係</v>
          </cell>
          <cell r="Q66" t="str">
            <v>JP</v>
          </cell>
          <cell r="S66">
            <v>1</v>
          </cell>
          <cell r="T66">
            <v>1</v>
          </cell>
          <cell r="U66" t="str">
            <v>V0</v>
          </cell>
          <cell r="V66" t="str">
            <v>0001</v>
          </cell>
          <cell r="W66">
            <v>50</v>
          </cell>
          <cell r="X66">
            <v>1</v>
          </cell>
          <cell r="Y66" t="str">
            <v>JPY</v>
          </cell>
          <cell r="Z66" t="str">
            <v>2006/04/01</v>
          </cell>
          <cell r="AA66" t="str">
            <v>9999/12/31</v>
          </cell>
          <cell r="AC66">
            <v>3345</v>
          </cell>
          <cell r="AD66">
            <v>1</v>
          </cell>
          <cell r="AE66">
            <v>3345</v>
          </cell>
          <cell r="AG66">
            <v>3345</v>
          </cell>
          <cell r="AH66" t="str">
            <v>PC</v>
          </cell>
          <cell r="AQ66">
            <v>1</v>
          </cell>
          <cell r="AV66">
            <v>0</v>
          </cell>
          <cell r="AY66" t="str">
            <v>2006/04/01</v>
          </cell>
          <cell r="AZ66" t="str">
            <v>9999/12/31</v>
          </cell>
          <cell r="BA66">
            <v>99999999</v>
          </cell>
          <cell r="BB66">
            <v>3345</v>
          </cell>
        </row>
        <row r="67">
          <cell r="A67">
            <v>76950</v>
          </cell>
          <cell r="E67" t="str">
            <v>5300106689</v>
          </cell>
          <cell r="F67" t="str">
            <v>0</v>
          </cell>
          <cell r="G67" t="str">
            <v>1231876-0</v>
          </cell>
          <cell r="H67" t="str">
            <v>ﾍﾞ-ｽ M724-3</v>
          </cell>
          <cell r="I67" t="str">
            <v>473440-2</v>
          </cell>
          <cell r="J67" t="str">
            <v>（株）光真製作所</v>
          </cell>
          <cell r="K67" t="str">
            <v>3480</v>
          </cell>
          <cell r="L67" t="str">
            <v>3480</v>
          </cell>
          <cell r="M67" t="str">
            <v>3H7</v>
          </cell>
          <cell r="N67" t="str">
            <v>野田</v>
          </cell>
          <cell r="O67" t="str">
            <v>野田係</v>
          </cell>
          <cell r="Q67" t="str">
            <v>JP</v>
          </cell>
          <cell r="S67">
            <v>1</v>
          </cell>
          <cell r="T67">
            <v>1</v>
          </cell>
          <cell r="U67" t="str">
            <v>V0</v>
          </cell>
          <cell r="V67" t="str">
            <v>0001</v>
          </cell>
          <cell r="W67">
            <v>50</v>
          </cell>
          <cell r="X67">
            <v>1</v>
          </cell>
          <cell r="Y67" t="str">
            <v>JPY</v>
          </cell>
          <cell r="Z67" t="str">
            <v>2006/04/01</v>
          </cell>
          <cell r="AA67" t="str">
            <v>9999/12/31</v>
          </cell>
          <cell r="AC67">
            <v>1366</v>
          </cell>
          <cell r="AD67">
            <v>1</v>
          </cell>
          <cell r="AE67">
            <v>1366</v>
          </cell>
          <cell r="AG67">
            <v>1366</v>
          </cell>
          <cell r="AH67" t="str">
            <v>PC</v>
          </cell>
          <cell r="AQ67">
            <v>1</v>
          </cell>
          <cell r="AV67">
            <v>0</v>
          </cell>
          <cell r="AY67" t="str">
            <v>2006/04/01</v>
          </cell>
          <cell r="AZ67" t="str">
            <v>9999/12/31</v>
          </cell>
          <cell r="BA67">
            <v>99999999</v>
          </cell>
          <cell r="BB67">
            <v>1366</v>
          </cell>
        </row>
        <row r="68">
          <cell r="A68">
            <v>76951</v>
          </cell>
          <cell r="E68" t="str">
            <v>5300106690</v>
          </cell>
          <cell r="F68" t="str">
            <v>0</v>
          </cell>
          <cell r="G68" t="str">
            <v>1231903-1</v>
          </cell>
          <cell r="H68" t="str">
            <v>ﾌﾚ-ﾑ,ﾒｲﾝ M2383-3</v>
          </cell>
          <cell r="I68" t="str">
            <v>473440-2</v>
          </cell>
          <cell r="J68" t="str">
            <v>（株）光真製作所</v>
          </cell>
          <cell r="K68" t="str">
            <v>3480</v>
          </cell>
          <cell r="L68" t="str">
            <v>3480</v>
          </cell>
          <cell r="M68" t="str">
            <v>3H7</v>
          </cell>
          <cell r="N68" t="str">
            <v>野田</v>
          </cell>
          <cell r="O68" t="str">
            <v>野田係</v>
          </cell>
          <cell r="Q68" t="str">
            <v>JP</v>
          </cell>
          <cell r="S68">
            <v>1</v>
          </cell>
          <cell r="T68">
            <v>1</v>
          </cell>
          <cell r="U68" t="str">
            <v>V0</v>
          </cell>
          <cell r="V68" t="str">
            <v>0001</v>
          </cell>
          <cell r="W68">
            <v>50</v>
          </cell>
          <cell r="X68">
            <v>1</v>
          </cell>
          <cell r="Y68" t="str">
            <v>JPY</v>
          </cell>
          <cell r="Z68" t="str">
            <v>2006/04/01</v>
          </cell>
          <cell r="AA68" t="str">
            <v>9999/12/31</v>
          </cell>
          <cell r="AC68">
            <v>800</v>
          </cell>
          <cell r="AD68">
            <v>1</v>
          </cell>
          <cell r="AE68">
            <v>800</v>
          </cell>
          <cell r="AG68">
            <v>800</v>
          </cell>
          <cell r="AH68" t="str">
            <v>PC</v>
          </cell>
          <cell r="AQ68">
            <v>1</v>
          </cell>
          <cell r="AV68">
            <v>0</v>
          </cell>
          <cell r="AY68" t="str">
            <v>2006/04/01</v>
          </cell>
          <cell r="AZ68" t="str">
            <v>9999/12/31</v>
          </cell>
          <cell r="BA68">
            <v>99999999</v>
          </cell>
          <cell r="BB68">
            <v>800</v>
          </cell>
        </row>
        <row r="69">
          <cell r="A69">
            <v>76952</v>
          </cell>
          <cell r="E69" t="str">
            <v>5300106691</v>
          </cell>
          <cell r="F69" t="str">
            <v>0</v>
          </cell>
          <cell r="G69" t="str">
            <v>1232478-7</v>
          </cell>
          <cell r="H69" t="str">
            <v>ﾌﾟﾚ-ﾄ,ｷ- M2393</v>
          </cell>
          <cell r="I69" t="str">
            <v>473440-2</v>
          </cell>
          <cell r="J69" t="str">
            <v>（株）光真製作所</v>
          </cell>
          <cell r="K69" t="str">
            <v>3480</v>
          </cell>
          <cell r="L69" t="str">
            <v>3480</v>
          </cell>
          <cell r="M69" t="str">
            <v>3H7</v>
          </cell>
          <cell r="N69" t="str">
            <v>野田</v>
          </cell>
          <cell r="O69" t="str">
            <v>野田係</v>
          </cell>
          <cell r="Q69" t="str">
            <v>JP</v>
          </cell>
          <cell r="S69">
            <v>1</v>
          </cell>
          <cell r="T69">
            <v>1</v>
          </cell>
          <cell r="U69" t="str">
            <v>V0</v>
          </cell>
          <cell r="V69" t="str">
            <v>0001</v>
          </cell>
          <cell r="W69">
            <v>50</v>
          </cell>
          <cell r="X69">
            <v>1</v>
          </cell>
          <cell r="Y69" t="str">
            <v>JPY</v>
          </cell>
          <cell r="Z69" t="str">
            <v>2006/04/01</v>
          </cell>
          <cell r="AA69" t="str">
            <v>9999/12/31</v>
          </cell>
          <cell r="AC69">
            <v>218</v>
          </cell>
          <cell r="AD69">
            <v>1</v>
          </cell>
          <cell r="AE69">
            <v>218</v>
          </cell>
          <cell r="AG69">
            <v>218</v>
          </cell>
          <cell r="AH69" t="str">
            <v>PC</v>
          </cell>
          <cell r="AQ69">
            <v>1</v>
          </cell>
          <cell r="AV69">
            <v>0</v>
          </cell>
          <cell r="AY69" t="str">
            <v>2006/04/01</v>
          </cell>
          <cell r="AZ69" t="str">
            <v>9999/12/31</v>
          </cell>
          <cell r="BA69">
            <v>99999999</v>
          </cell>
          <cell r="BB69">
            <v>218</v>
          </cell>
        </row>
        <row r="70">
          <cell r="A70">
            <v>76953</v>
          </cell>
          <cell r="E70" t="str">
            <v>5300106692</v>
          </cell>
          <cell r="F70" t="str">
            <v>0</v>
          </cell>
          <cell r="G70" t="str">
            <v>1236304-9</v>
          </cell>
          <cell r="H70" t="str">
            <v>ﾌﾟﾚ-ﾄ,ｼﾔﾂﾀ M2481-14</v>
          </cell>
          <cell r="I70" t="str">
            <v>473440-2</v>
          </cell>
          <cell r="J70" t="str">
            <v>（株）光真製作所</v>
          </cell>
          <cell r="K70" t="str">
            <v>3480</v>
          </cell>
          <cell r="L70" t="str">
            <v>3480</v>
          </cell>
          <cell r="M70" t="str">
            <v>3H7</v>
          </cell>
          <cell r="N70" t="str">
            <v>野田</v>
          </cell>
          <cell r="O70" t="str">
            <v>野田係</v>
          </cell>
          <cell r="Q70" t="str">
            <v>JP</v>
          </cell>
          <cell r="S70">
            <v>1</v>
          </cell>
          <cell r="T70">
            <v>1</v>
          </cell>
          <cell r="U70" t="str">
            <v>V0</v>
          </cell>
          <cell r="V70" t="str">
            <v>0001</v>
          </cell>
          <cell r="W70">
            <v>50</v>
          </cell>
          <cell r="X70">
            <v>1</v>
          </cell>
          <cell r="Y70" t="str">
            <v>JPY</v>
          </cell>
          <cell r="Z70" t="str">
            <v>2006/04/01</v>
          </cell>
          <cell r="AA70" t="str">
            <v>9999/12/31</v>
          </cell>
          <cell r="AC70">
            <v>330</v>
          </cell>
          <cell r="AD70">
            <v>1</v>
          </cell>
          <cell r="AE70">
            <v>330</v>
          </cell>
          <cell r="AG70">
            <v>330</v>
          </cell>
          <cell r="AH70" t="str">
            <v>PC</v>
          </cell>
          <cell r="AQ70">
            <v>1</v>
          </cell>
          <cell r="AV70">
            <v>0</v>
          </cell>
          <cell r="AY70" t="str">
            <v>2006/04/01</v>
          </cell>
          <cell r="AZ70" t="str">
            <v>9999/12/31</v>
          </cell>
          <cell r="BA70">
            <v>99999999</v>
          </cell>
          <cell r="BB70">
            <v>330</v>
          </cell>
        </row>
        <row r="71">
          <cell r="A71">
            <v>76954</v>
          </cell>
          <cell r="E71" t="str">
            <v>5300106693</v>
          </cell>
          <cell r="F71" t="str">
            <v>0</v>
          </cell>
          <cell r="G71" t="str">
            <v>1236347-2</v>
          </cell>
          <cell r="H71" t="str">
            <v>ｼﾞｸﾞ,ﾊﾝｿｳ(1) M2481</v>
          </cell>
          <cell r="I71" t="str">
            <v>473440-2</v>
          </cell>
          <cell r="J71" t="str">
            <v>（株）光真製作所</v>
          </cell>
          <cell r="K71" t="str">
            <v>3480</v>
          </cell>
          <cell r="L71" t="str">
            <v>3480</v>
          </cell>
          <cell r="M71" t="str">
            <v>3H7</v>
          </cell>
          <cell r="N71" t="str">
            <v>野田</v>
          </cell>
          <cell r="O71" t="str">
            <v>野田係</v>
          </cell>
          <cell r="Q71" t="str">
            <v>JP</v>
          </cell>
          <cell r="S71">
            <v>1</v>
          </cell>
          <cell r="T71">
            <v>1</v>
          </cell>
          <cell r="U71" t="str">
            <v>V0</v>
          </cell>
          <cell r="V71" t="str">
            <v>0001</v>
          </cell>
          <cell r="W71">
            <v>50</v>
          </cell>
          <cell r="X71">
            <v>1</v>
          </cell>
          <cell r="Y71" t="str">
            <v>JPY</v>
          </cell>
          <cell r="Z71" t="str">
            <v>2006/04/01</v>
          </cell>
          <cell r="AA71" t="str">
            <v>9999/12/31</v>
          </cell>
          <cell r="AC71">
            <v>5360</v>
          </cell>
          <cell r="AD71">
            <v>1</v>
          </cell>
          <cell r="AE71">
            <v>5360</v>
          </cell>
          <cell r="AG71">
            <v>5360</v>
          </cell>
          <cell r="AH71" t="str">
            <v>PC</v>
          </cell>
          <cell r="AQ71">
            <v>1</v>
          </cell>
          <cell r="AV71">
            <v>0</v>
          </cell>
          <cell r="AY71" t="str">
            <v>2006/04/01</v>
          </cell>
          <cell r="AZ71" t="str">
            <v>9999/12/31</v>
          </cell>
          <cell r="BA71">
            <v>99999999</v>
          </cell>
          <cell r="BB71">
            <v>5360</v>
          </cell>
        </row>
        <row r="72">
          <cell r="A72">
            <v>76955</v>
          </cell>
          <cell r="E72" t="str">
            <v>5300106694</v>
          </cell>
          <cell r="F72" t="str">
            <v>0</v>
          </cell>
          <cell r="G72" t="str">
            <v>1241006-3</v>
          </cell>
          <cell r="H72" t="str">
            <v>ﾍﾞ-ｽ,ﾎﾞﾄﾑ(3S) M2501-3</v>
          </cell>
          <cell r="I72" t="str">
            <v>473440-2</v>
          </cell>
          <cell r="J72" t="str">
            <v>（株）光真製作所</v>
          </cell>
          <cell r="K72" t="str">
            <v>3480</v>
          </cell>
          <cell r="L72" t="str">
            <v>3480</v>
          </cell>
          <cell r="M72" t="str">
            <v>3H7</v>
          </cell>
          <cell r="N72" t="str">
            <v>野田</v>
          </cell>
          <cell r="O72" t="str">
            <v>野田係</v>
          </cell>
          <cell r="Q72" t="str">
            <v>JP</v>
          </cell>
          <cell r="S72">
            <v>1</v>
          </cell>
          <cell r="T72">
            <v>1</v>
          </cell>
          <cell r="U72" t="str">
            <v>V0</v>
          </cell>
          <cell r="V72" t="str">
            <v>0001</v>
          </cell>
          <cell r="W72">
            <v>50</v>
          </cell>
          <cell r="X72">
            <v>1</v>
          </cell>
          <cell r="Y72" t="str">
            <v>JPY</v>
          </cell>
          <cell r="Z72" t="str">
            <v>2006/04/01</v>
          </cell>
          <cell r="AA72" t="str">
            <v>9999/12/31</v>
          </cell>
          <cell r="AC72">
            <v>929</v>
          </cell>
          <cell r="AD72">
            <v>1</v>
          </cell>
          <cell r="AE72">
            <v>929</v>
          </cell>
          <cell r="AG72">
            <v>929</v>
          </cell>
          <cell r="AH72" t="str">
            <v>PC</v>
          </cell>
          <cell r="AQ72">
            <v>1</v>
          </cell>
          <cell r="AV72">
            <v>0</v>
          </cell>
          <cell r="AY72" t="str">
            <v>2006/04/01</v>
          </cell>
          <cell r="AZ72" t="str">
            <v>9999/12/31</v>
          </cell>
          <cell r="BA72">
            <v>99999999</v>
          </cell>
          <cell r="BB72">
            <v>929</v>
          </cell>
        </row>
        <row r="73">
          <cell r="A73">
            <v>76956</v>
          </cell>
          <cell r="E73" t="str">
            <v>5300106695</v>
          </cell>
          <cell r="F73" t="str">
            <v>0</v>
          </cell>
          <cell r="G73" t="str">
            <v>1241007-1</v>
          </cell>
          <cell r="H73" t="str">
            <v>ﾍﾞ-ｽ,ｿｺ M2481-3</v>
          </cell>
          <cell r="I73" t="str">
            <v>473440-2</v>
          </cell>
          <cell r="J73" t="str">
            <v>（株）光真製作所</v>
          </cell>
          <cell r="K73" t="str">
            <v>3480</v>
          </cell>
          <cell r="L73" t="str">
            <v>3480</v>
          </cell>
          <cell r="M73" t="str">
            <v>3H7</v>
          </cell>
          <cell r="N73" t="str">
            <v>野田</v>
          </cell>
          <cell r="O73" t="str">
            <v>野田係</v>
          </cell>
          <cell r="Q73" t="str">
            <v>JP</v>
          </cell>
          <cell r="S73">
            <v>1</v>
          </cell>
          <cell r="T73">
            <v>1</v>
          </cell>
          <cell r="U73" t="str">
            <v>V0</v>
          </cell>
          <cell r="V73" t="str">
            <v>0001</v>
          </cell>
          <cell r="W73">
            <v>50</v>
          </cell>
          <cell r="X73">
            <v>1</v>
          </cell>
          <cell r="Y73" t="str">
            <v>JPY</v>
          </cell>
          <cell r="Z73" t="str">
            <v>2006/04/01</v>
          </cell>
          <cell r="AA73" t="str">
            <v>9999/12/31</v>
          </cell>
          <cell r="AC73">
            <v>1249</v>
          </cell>
          <cell r="AD73">
            <v>1</v>
          </cell>
          <cell r="AE73">
            <v>1249</v>
          </cell>
          <cell r="AG73">
            <v>1249</v>
          </cell>
          <cell r="AH73" t="str">
            <v>PC</v>
          </cell>
          <cell r="AQ73">
            <v>1</v>
          </cell>
          <cell r="AV73">
            <v>0</v>
          </cell>
          <cell r="AY73" t="str">
            <v>2006/04/01</v>
          </cell>
          <cell r="AZ73" t="str">
            <v>9999/12/31</v>
          </cell>
          <cell r="BA73">
            <v>99999999</v>
          </cell>
          <cell r="BB73">
            <v>1249</v>
          </cell>
        </row>
        <row r="74">
          <cell r="A74">
            <v>76957</v>
          </cell>
          <cell r="E74" t="str">
            <v>5300106696</v>
          </cell>
          <cell r="F74" t="str">
            <v>0</v>
          </cell>
          <cell r="G74" t="str">
            <v>1242461-7</v>
          </cell>
          <cell r="H74" t="str">
            <v>ﾌﾞﾗｹﾂﾄ,ﾍﾟﾂｶ M2502-6</v>
          </cell>
          <cell r="I74" t="str">
            <v>473440-2</v>
          </cell>
          <cell r="J74" t="str">
            <v>（株）光真製作所</v>
          </cell>
          <cell r="K74" t="str">
            <v>3480</v>
          </cell>
          <cell r="L74" t="str">
            <v>3480</v>
          </cell>
          <cell r="M74" t="str">
            <v>3H7</v>
          </cell>
          <cell r="N74" t="str">
            <v>野田</v>
          </cell>
          <cell r="O74" t="str">
            <v>野田係</v>
          </cell>
          <cell r="Q74" t="str">
            <v>JP</v>
          </cell>
          <cell r="S74">
            <v>1</v>
          </cell>
          <cell r="T74">
            <v>1</v>
          </cell>
          <cell r="U74" t="str">
            <v>V0</v>
          </cell>
          <cell r="V74" t="str">
            <v>0001</v>
          </cell>
          <cell r="W74">
            <v>50</v>
          </cell>
          <cell r="X74">
            <v>1</v>
          </cell>
          <cell r="Y74" t="str">
            <v>JPY</v>
          </cell>
          <cell r="Z74" t="str">
            <v>2006/04/01</v>
          </cell>
          <cell r="AA74" t="str">
            <v>9999/12/31</v>
          </cell>
          <cell r="AC74">
            <v>370</v>
          </cell>
          <cell r="AD74">
            <v>1</v>
          </cell>
          <cell r="AE74">
            <v>370</v>
          </cell>
          <cell r="AG74">
            <v>370</v>
          </cell>
          <cell r="AH74" t="str">
            <v>PC</v>
          </cell>
          <cell r="AQ74">
            <v>1</v>
          </cell>
          <cell r="AV74">
            <v>0</v>
          </cell>
          <cell r="AY74" t="str">
            <v>2006/04/01</v>
          </cell>
          <cell r="AZ74" t="str">
            <v>9999/12/31</v>
          </cell>
          <cell r="BA74">
            <v>99999999</v>
          </cell>
          <cell r="BB74">
            <v>370</v>
          </cell>
        </row>
        <row r="75">
          <cell r="A75">
            <v>76958</v>
          </cell>
          <cell r="E75" t="str">
            <v>5300106697</v>
          </cell>
          <cell r="F75" t="str">
            <v>0</v>
          </cell>
          <cell r="G75" t="str">
            <v>1242470-6</v>
          </cell>
          <cell r="H75" t="str">
            <v>ﾌﾞﾗｹﾂﾄ,ｿﾚﾉｲﾄﾞ M2502-6</v>
          </cell>
          <cell r="I75" t="str">
            <v>473440-2</v>
          </cell>
          <cell r="J75" t="str">
            <v>（株）光真製作所</v>
          </cell>
          <cell r="K75" t="str">
            <v>3480</v>
          </cell>
          <cell r="L75" t="str">
            <v>3480</v>
          </cell>
          <cell r="M75" t="str">
            <v>3H7</v>
          </cell>
          <cell r="N75" t="str">
            <v>野田</v>
          </cell>
          <cell r="O75" t="str">
            <v>野田係</v>
          </cell>
          <cell r="Q75" t="str">
            <v>JP</v>
          </cell>
          <cell r="S75">
            <v>1</v>
          </cell>
          <cell r="T75">
            <v>1</v>
          </cell>
          <cell r="U75" t="str">
            <v>V0</v>
          </cell>
          <cell r="V75" t="str">
            <v>0001</v>
          </cell>
          <cell r="W75">
            <v>50</v>
          </cell>
          <cell r="X75">
            <v>1</v>
          </cell>
          <cell r="Y75" t="str">
            <v>JPY</v>
          </cell>
          <cell r="Z75" t="str">
            <v>2006/04/01</v>
          </cell>
          <cell r="AA75" t="str">
            <v>9999/12/31</v>
          </cell>
          <cell r="AC75">
            <v>543</v>
          </cell>
          <cell r="AD75">
            <v>1</v>
          </cell>
          <cell r="AE75">
            <v>543</v>
          </cell>
          <cell r="AG75">
            <v>543</v>
          </cell>
          <cell r="AH75" t="str">
            <v>PC</v>
          </cell>
          <cell r="AQ75">
            <v>1</v>
          </cell>
          <cell r="AV75">
            <v>0</v>
          </cell>
          <cell r="AY75" t="str">
            <v>2006/04/01</v>
          </cell>
          <cell r="AZ75" t="str">
            <v>9999/12/31</v>
          </cell>
          <cell r="BA75">
            <v>99999999</v>
          </cell>
          <cell r="BB75">
            <v>543</v>
          </cell>
        </row>
        <row r="76">
          <cell r="A76">
            <v>76959</v>
          </cell>
          <cell r="E76" t="str">
            <v>5300106698</v>
          </cell>
          <cell r="F76" t="str">
            <v>0</v>
          </cell>
          <cell r="G76" t="str">
            <v>1242520-6</v>
          </cell>
          <cell r="H76" t="str">
            <v>ﾍﾞ-ｽ(P-1) M2508-2</v>
          </cell>
          <cell r="I76" t="str">
            <v>473440-2</v>
          </cell>
          <cell r="J76" t="str">
            <v>（株）光真製作所</v>
          </cell>
          <cell r="K76" t="str">
            <v>3480</v>
          </cell>
          <cell r="L76" t="str">
            <v>3480</v>
          </cell>
          <cell r="M76" t="str">
            <v>3H7</v>
          </cell>
          <cell r="N76" t="str">
            <v>野田</v>
          </cell>
          <cell r="O76" t="str">
            <v>野田係</v>
          </cell>
          <cell r="Q76" t="str">
            <v>JP</v>
          </cell>
          <cell r="S76">
            <v>1</v>
          </cell>
          <cell r="T76">
            <v>1</v>
          </cell>
          <cell r="U76" t="str">
            <v>V0</v>
          </cell>
          <cell r="V76" t="str">
            <v>0001</v>
          </cell>
          <cell r="W76">
            <v>50</v>
          </cell>
          <cell r="X76">
            <v>1</v>
          </cell>
          <cell r="Y76" t="str">
            <v>JPY</v>
          </cell>
          <cell r="Z76" t="str">
            <v>2006/04/01</v>
          </cell>
          <cell r="AA76" t="str">
            <v>9999/12/31</v>
          </cell>
          <cell r="AC76">
            <v>1800</v>
          </cell>
          <cell r="AD76">
            <v>1</v>
          </cell>
          <cell r="AE76">
            <v>1800</v>
          </cell>
          <cell r="AG76">
            <v>1800</v>
          </cell>
          <cell r="AH76" t="str">
            <v>PC</v>
          </cell>
          <cell r="AQ76">
            <v>1</v>
          </cell>
          <cell r="AV76">
            <v>0</v>
          </cell>
          <cell r="AY76" t="str">
            <v>2006/04/01</v>
          </cell>
          <cell r="AZ76" t="str">
            <v>9999/12/31</v>
          </cell>
          <cell r="BA76">
            <v>99999999</v>
          </cell>
          <cell r="BB76">
            <v>1800</v>
          </cell>
        </row>
        <row r="77">
          <cell r="A77">
            <v>76960</v>
          </cell>
          <cell r="E77" t="str">
            <v>5300106699</v>
          </cell>
          <cell r="F77" t="str">
            <v>0</v>
          </cell>
          <cell r="G77" t="str">
            <v>1242561-3</v>
          </cell>
          <cell r="H77" t="str">
            <v>ﾍﾞ-ｽ,PH(L) M2710</v>
          </cell>
          <cell r="I77" t="str">
            <v>473440-2</v>
          </cell>
          <cell r="J77" t="str">
            <v>（株）光真製作所</v>
          </cell>
          <cell r="K77" t="str">
            <v>3480</v>
          </cell>
          <cell r="L77" t="str">
            <v>3480</v>
          </cell>
          <cell r="M77" t="str">
            <v>3H7</v>
          </cell>
          <cell r="N77" t="str">
            <v>野田</v>
          </cell>
          <cell r="O77" t="str">
            <v>野田係</v>
          </cell>
          <cell r="Q77" t="str">
            <v>JP</v>
          </cell>
          <cell r="S77">
            <v>1</v>
          </cell>
          <cell r="T77">
            <v>1</v>
          </cell>
          <cell r="U77" t="str">
            <v>V0</v>
          </cell>
          <cell r="V77" t="str">
            <v>0001</v>
          </cell>
          <cell r="W77">
            <v>50</v>
          </cell>
          <cell r="X77">
            <v>1</v>
          </cell>
          <cell r="Y77" t="str">
            <v>JPY</v>
          </cell>
          <cell r="Z77" t="str">
            <v>2006/04/01</v>
          </cell>
          <cell r="AA77" t="str">
            <v>9999/12/31</v>
          </cell>
          <cell r="AC77">
            <v>559</v>
          </cell>
          <cell r="AD77">
            <v>1</v>
          </cell>
          <cell r="AE77">
            <v>559</v>
          </cell>
          <cell r="AG77">
            <v>559</v>
          </cell>
          <cell r="AH77" t="str">
            <v>PC</v>
          </cell>
          <cell r="AQ77">
            <v>1</v>
          </cell>
          <cell r="AV77">
            <v>0</v>
          </cell>
          <cell r="AY77" t="str">
            <v>2006/04/01</v>
          </cell>
          <cell r="AZ77" t="str">
            <v>9999/12/31</v>
          </cell>
          <cell r="BA77">
            <v>99999999</v>
          </cell>
          <cell r="BB77">
            <v>559</v>
          </cell>
        </row>
        <row r="78">
          <cell r="A78">
            <v>71266</v>
          </cell>
          <cell r="B78">
            <v>623</v>
          </cell>
          <cell r="D78">
            <v>100</v>
          </cell>
          <cell r="E78" t="str">
            <v>5300058199</v>
          </cell>
          <cell r="F78" t="str">
            <v>0</v>
          </cell>
          <cell r="G78" t="str">
            <v>1245238-6</v>
          </cell>
          <cell r="H78" t="str">
            <v>ﾎﾞﾂｸｽ,ｶ-ﾄﾞ M2657E</v>
          </cell>
          <cell r="I78" t="str">
            <v>473440-2</v>
          </cell>
          <cell r="J78" t="str">
            <v>（株）光真製作所</v>
          </cell>
          <cell r="K78" t="str">
            <v>3480</v>
          </cell>
          <cell r="L78" t="str">
            <v>3480</v>
          </cell>
          <cell r="M78" t="str">
            <v>3H7</v>
          </cell>
          <cell r="N78" t="str">
            <v>野田</v>
          </cell>
          <cell r="O78" t="str">
            <v>野田係</v>
          </cell>
          <cell r="P78" t="str">
            <v>x</v>
          </cell>
          <cell r="Q78" t="str">
            <v>JP</v>
          </cell>
          <cell r="S78">
            <v>1</v>
          </cell>
          <cell r="T78">
            <v>1</v>
          </cell>
          <cell r="U78" t="str">
            <v>V0</v>
          </cell>
          <cell r="V78" t="str">
            <v>0001</v>
          </cell>
          <cell r="W78">
            <v>25</v>
          </cell>
          <cell r="X78">
            <v>1</v>
          </cell>
          <cell r="Y78" t="str">
            <v>JPY</v>
          </cell>
          <cell r="Z78" t="str">
            <v>2006/04/01</v>
          </cell>
          <cell r="AA78" t="str">
            <v>9999/12/31</v>
          </cell>
          <cell r="AC78">
            <v>62300</v>
          </cell>
          <cell r="AD78">
            <v>100</v>
          </cell>
          <cell r="AE78">
            <v>623</v>
          </cell>
          <cell r="AF78">
            <v>623</v>
          </cell>
          <cell r="AG78">
            <v>623</v>
          </cell>
          <cell r="AH78" t="str">
            <v>PC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1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 t="str">
            <v>2006/04/01</v>
          </cell>
          <cell r="AZ78" t="str">
            <v>9999/12/31</v>
          </cell>
          <cell r="BA78">
            <v>99999999</v>
          </cell>
          <cell r="BB78">
            <v>62318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</row>
        <row r="79">
          <cell r="A79">
            <v>75128</v>
          </cell>
          <cell r="D79">
            <v>100</v>
          </cell>
          <cell r="E79" t="str">
            <v>5300088029</v>
          </cell>
          <cell r="F79" t="str">
            <v>0</v>
          </cell>
          <cell r="G79" t="str">
            <v>1245240-8</v>
          </cell>
          <cell r="H79" t="str">
            <v>ｶﾞｲﾄﾞ,JP(R1) M2755</v>
          </cell>
          <cell r="I79" t="str">
            <v>473440-2</v>
          </cell>
          <cell r="J79" t="str">
            <v>（株）光真製作所</v>
          </cell>
          <cell r="K79" t="str">
            <v>3480</v>
          </cell>
          <cell r="L79" t="str">
            <v>3480</v>
          </cell>
          <cell r="M79" t="str">
            <v>3H7</v>
          </cell>
          <cell r="N79" t="str">
            <v>野田</v>
          </cell>
          <cell r="O79" t="str">
            <v>野田係</v>
          </cell>
          <cell r="P79" t="str">
            <v>x</v>
          </cell>
          <cell r="Q79" t="str">
            <v>JP</v>
          </cell>
          <cell r="S79">
            <v>1</v>
          </cell>
          <cell r="T79">
            <v>1</v>
          </cell>
          <cell r="U79" t="str">
            <v>V0</v>
          </cell>
          <cell r="V79" t="str">
            <v>0001</v>
          </cell>
          <cell r="W79">
            <v>25</v>
          </cell>
          <cell r="X79">
            <v>1</v>
          </cell>
          <cell r="Y79" t="str">
            <v>JPY</v>
          </cell>
          <cell r="Z79" t="str">
            <v>2006/04/01</v>
          </cell>
          <cell r="AA79" t="str">
            <v>9999/12/31</v>
          </cell>
          <cell r="AC79">
            <v>57800</v>
          </cell>
          <cell r="AD79">
            <v>100</v>
          </cell>
          <cell r="AE79">
            <v>578</v>
          </cell>
          <cell r="AG79">
            <v>578</v>
          </cell>
          <cell r="AH79" t="str">
            <v>PC</v>
          </cell>
          <cell r="AQ79">
            <v>1</v>
          </cell>
          <cell r="AV79">
            <v>0</v>
          </cell>
          <cell r="AY79" t="str">
            <v>2006/04/01</v>
          </cell>
          <cell r="AZ79" t="str">
            <v>9999/12/31</v>
          </cell>
          <cell r="BA79">
            <v>99999</v>
          </cell>
          <cell r="BB79">
            <v>58000</v>
          </cell>
        </row>
        <row r="80">
          <cell r="A80">
            <v>75129</v>
          </cell>
          <cell r="D80">
            <v>100</v>
          </cell>
          <cell r="E80" t="str">
            <v>5300088030</v>
          </cell>
          <cell r="F80" t="str">
            <v>0</v>
          </cell>
          <cell r="G80" t="str">
            <v>1245241-6</v>
          </cell>
          <cell r="H80" t="str">
            <v>ｶﾞｲﾄﾞ,JP(L1) M2755</v>
          </cell>
          <cell r="I80" t="str">
            <v>473440-2</v>
          </cell>
          <cell r="J80" t="str">
            <v>（株）光真製作所</v>
          </cell>
          <cell r="K80" t="str">
            <v>3480</v>
          </cell>
          <cell r="L80" t="str">
            <v>3480</v>
          </cell>
          <cell r="M80" t="str">
            <v>3H7</v>
          </cell>
          <cell r="N80" t="str">
            <v>野田</v>
          </cell>
          <cell r="O80" t="str">
            <v>野田係</v>
          </cell>
          <cell r="P80" t="str">
            <v>x</v>
          </cell>
          <cell r="Q80" t="str">
            <v>JP</v>
          </cell>
          <cell r="S80">
            <v>1</v>
          </cell>
          <cell r="T80">
            <v>1</v>
          </cell>
          <cell r="U80" t="str">
            <v>V0</v>
          </cell>
          <cell r="V80" t="str">
            <v>0001</v>
          </cell>
          <cell r="W80">
            <v>25</v>
          </cell>
          <cell r="X80">
            <v>1</v>
          </cell>
          <cell r="Y80" t="str">
            <v>JPY</v>
          </cell>
          <cell r="Z80" t="str">
            <v>2006/04/01</v>
          </cell>
          <cell r="AA80" t="str">
            <v>9999/12/31</v>
          </cell>
          <cell r="AC80">
            <v>44800</v>
          </cell>
          <cell r="AD80">
            <v>100</v>
          </cell>
          <cell r="AE80">
            <v>448</v>
          </cell>
          <cell r="AG80">
            <v>448</v>
          </cell>
          <cell r="AH80" t="str">
            <v>PC</v>
          </cell>
          <cell r="AQ80">
            <v>1</v>
          </cell>
          <cell r="AV80">
            <v>0</v>
          </cell>
          <cell r="AY80" t="str">
            <v>2006/04/01</v>
          </cell>
          <cell r="AZ80" t="str">
            <v>9999/12/31</v>
          </cell>
          <cell r="BA80">
            <v>99999</v>
          </cell>
          <cell r="BB80">
            <v>45000</v>
          </cell>
        </row>
        <row r="81">
          <cell r="A81">
            <v>75130</v>
          </cell>
          <cell r="D81">
            <v>100</v>
          </cell>
          <cell r="E81" t="str">
            <v>5300088031</v>
          </cell>
          <cell r="F81" t="str">
            <v>0</v>
          </cell>
          <cell r="G81" t="str">
            <v>1245242-4</v>
          </cell>
          <cell r="H81" t="str">
            <v>ｶﾞｲﾄﾞ,JP(R2) M2755B</v>
          </cell>
          <cell r="I81" t="str">
            <v>473440-2</v>
          </cell>
          <cell r="J81" t="str">
            <v>（株）光真製作所</v>
          </cell>
          <cell r="K81" t="str">
            <v>3480</v>
          </cell>
          <cell r="L81" t="str">
            <v>3480</v>
          </cell>
          <cell r="M81" t="str">
            <v>3H7</v>
          </cell>
          <cell r="N81" t="str">
            <v>野田</v>
          </cell>
          <cell r="O81" t="str">
            <v>野田係</v>
          </cell>
          <cell r="P81" t="str">
            <v>x</v>
          </cell>
          <cell r="Q81" t="str">
            <v>JP</v>
          </cell>
          <cell r="S81">
            <v>1</v>
          </cell>
          <cell r="T81">
            <v>1</v>
          </cell>
          <cell r="U81" t="str">
            <v>V0</v>
          </cell>
          <cell r="V81" t="str">
            <v>0001</v>
          </cell>
          <cell r="W81">
            <v>25</v>
          </cell>
          <cell r="X81">
            <v>1</v>
          </cell>
          <cell r="Y81" t="str">
            <v>JPY</v>
          </cell>
          <cell r="Z81" t="str">
            <v>2006/04/01</v>
          </cell>
          <cell r="AA81" t="str">
            <v>9999/12/31</v>
          </cell>
          <cell r="AC81">
            <v>264100</v>
          </cell>
          <cell r="AD81">
            <v>100</v>
          </cell>
          <cell r="AE81">
            <v>2641</v>
          </cell>
          <cell r="AG81">
            <v>2641</v>
          </cell>
          <cell r="AH81" t="str">
            <v>PC</v>
          </cell>
          <cell r="AQ81">
            <v>1</v>
          </cell>
          <cell r="AV81">
            <v>0</v>
          </cell>
          <cell r="AY81" t="str">
            <v>2006/04/01</v>
          </cell>
          <cell r="AZ81" t="str">
            <v>9999/12/31</v>
          </cell>
          <cell r="BA81">
            <v>99999</v>
          </cell>
          <cell r="BB81">
            <v>264400</v>
          </cell>
        </row>
        <row r="82">
          <cell r="A82">
            <v>75131</v>
          </cell>
          <cell r="D82">
            <v>100</v>
          </cell>
          <cell r="E82" t="str">
            <v>5300088032</v>
          </cell>
          <cell r="F82" t="str">
            <v>0</v>
          </cell>
          <cell r="G82" t="str">
            <v>1245243-2</v>
          </cell>
          <cell r="H82" t="str">
            <v>ｶﾞｲﾄﾞ,JP(L2) M2755B</v>
          </cell>
          <cell r="I82" t="str">
            <v>473440-2</v>
          </cell>
          <cell r="J82" t="str">
            <v>（株）光真製作所</v>
          </cell>
          <cell r="K82" t="str">
            <v>3480</v>
          </cell>
          <cell r="L82" t="str">
            <v>3480</v>
          </cell>
          <cell r="M82" t="str">
            <v>3H7</v>
          </cell>
          <cell r="N82" t="str">
            <v>野田</v>
          </cell>
          <cell r="O82" t="str">
            <v>野田係</v>
          </cell>
          <cell r="P82" t="str">
            <v>x</v>
          </cell>
          <cell r="Q82" t="str">
            <v>JP</v>
          </cell>
          <cell r="S82">
            <v>1</v>
          </cell>
          <cell r="T82">
            <v>1</v>
          </cell>
          <cell r="U82" t="str">
            <v>V0</v>
          </cell>
          <cell r="V82" t="str">
            <v>0001</v>
          </cell>
          <cell r="W82">
            <v>25</v>
          </cell>
          <cell r="X82">
            <v>1</v>
          </cell>
          <cell r="Y82" t="str">
            <v>JPY</v>
          </cell>
          <cell r="Z82" t="str">
            <v>2006/04/01</v>
          </cell>
          <cell r="AA82" t="str">
            <v>9999/12/31</v>
          </cell>
          <cell r="AC82">
            <v>113500</v>
          </cell>
          <cell r="AD82">
            <v>100</v>
          </cell>
          <cell r="AE82">
            <v>1135</v>
          </cell>
          <cell r="AG82">
            <v>1135</v>
          </cell>
          <cell r="AH82" t="str">
            <v>PC</v>
          </cell>
          <cell r="AQ82">
            <v>1</v>
          </cell>
          <cell r="AV82">
            <v>0</v>
          </cell>
          <cell r="AY82" t="str">
            <v>2006/04/01</v>
          </cell>
          <cell r="AZ82" t="str">
            <v>9999/12/31</v>
          </cell>
          <cell r="BA82">
            <v>99999</v>
          </cell>
          <cell r="BB82">
            <v>113700</v>
          </cell>
        </row>
        <row r="83">
          <cell r="A83">
            <v>76961</v>
          </cell>
          <cell r="E83" t="str">
            <v>5300106700</v>
          </cell>
          <cell r="F83" t="str">
            <v>0</v>
          </cell>
          <cell r="G83" t="str">
            <v>1245246-7</v>
          </cell>
          <cell r="H83" t="str">
            <v>ｶﾊﾞ-,JP M2657</v>
          </cell>
          <cell r="I83" t="str">
            <v>473440-2</v>
          </cell>
          <cell r="J83" t="str">
            <v>（株）光真製作所</v>
          </cell>
          <cell r="K83" t="str">
            <v>3480</v>
          </cell>
          <cell r="L83" t="str">
            <v>3480</v>
          </cell>
          <cell r="M83" t="str">
            <v>3H7</v>
          </cell>
          <cell r="N83" t="str">
            <v>野田</v>
          </cell>
          <cell r="O83" t="str">
            <v>野田係</v>
          </cell>
          <cell r="P83" t="str">
            <v>x</v>
          </cell>
          <cell r="Q83" t="str">
            <v>JP</v>
          </cell>
          <cell r="S83">
            <v>1</v>
          </cell>
          <cell r="T83">
            <v>1</v>
          </cell>
          <cell r="U83" t="str">
            <v>V0</v>
          </cell>
          <cell r="V83" t="str">
            <v>0001</v>
          </cell>
          <cell r="W83">
            <v>50</v>
          </cell>
          <cell r="X83">
            <v>1</v>
          </cell>
          <cell r="Y83" t="str">
            <v>JPY</v>
          </cell>
          <cell r="Z83" t="str">
            <v>2006/04/01</v>
          </cell>
          <cell r="AA83" t="str">
            <v>9999/12/31</v>
          </cell>
          <cell r="AC83">
            <v>721</v>
          </cell>
          <cell r="AD83">
            <v>1</v>
          </cell>
          <cell r="AE83">
            <v>721</v>
          </cell>
          <cell r="AG83">
            <v>721</v>
          </cell>
          <cell r="AH83" t="str">
            <v>PC</v>
          </cell>
          <cell r="AQ83">
            <v>1</v>
          </cell>
          <cell r="AV83">
            <v>0</v>
          </cell>
          <cell r="AY83" t="str">
            <v>2006/04/01</v>
          </cell>
          <cell r="AZ83" t="str">
            <v>9999/12/31</v>
          </cell>
          <cell r="BA83">
            <v>99999999</v>
          </cell>
          <cell r="BB83">
            <v>721</v>
          </cell>
        </row>
        <row r="84">
          <cell r="A84">
            <v>76965</v>
          </cell>
          <cell r="E84" t="str">
            <v>5300106704</v>
          </cell>
          <cell r="F84" t="str">
            <v>0</v>
          </cell>
          <cell r="G84" t="str">
            <v>1255662-9</v>
          </cell>
          <cell r="H84" t="str">
            <v>ｶﾊﾞ-,PC M2593</v>
          </cell>
          <cell r="I84" t="str">
            <v>473440-2</v>
          </cell>
          <cell r="J84" t="str">
            <v>（株）光真製作所</v>
          </cell>
          <cell r="K84" t="str">
            <v>3480</v>
          </cell>
          <cell r="L84" t="str">
            <v>3480</v>
          </cell>
          <cell r="M84" t="str">
            <v>3H7</v>
          </cell>
          <cell r="N84" t="str">
            <v>野田</v>
          </cell>
          <cell r="O84" t="str">
            <v>野田係</v>
          </cell>
          <cell r="Q84" t="str">
            <v>JP</v>
          </cell>
          <cell r="S84">
            <v>1</v>
          </cell>
          <cell r="T84">
            <v>1</v>
          </cell>
          <cell r="U84" t="str">
            <v>V0</v>
          </cell>
          <cell r="V84" t="str">
            <v>0001</v>
          </cell>
          <cell r="W84">
            <v>50</v>
          </cell>
          <cell r="X84">
            <v>1</v>
          </cell>
          <cell r="Y84" t="str">
            <v>JPY</v>
          </cell>
          <cell r="Z84" t="str">
            <v>2006/04/01</v>
          </cell>
          <cell r="AA84" t="str">
            <v>9999/12/31</v>
          </cell>
          <cell r="AC84">
            <v>1386</v>
          </cell>
          <cell r="AD84">
            <v>1</v>
          </cell>
          <cell r="AE84">
            <v>1386</v>
          </cell>
          <cell r="AG84">
            <v>1386</v>
          </cell>
          <cell r="AH84" t="str">
            <v>PC</v>
          </cell>
          <cell r="AQ84">
            <v>1</v>
          </cell>
          <cell r="AV84">
            <v>0</v>
          </cell>
          <cell r="AY84" t="str">
            <v>2006/04/01</v>
          </cell>
          <cell r="AZ84" t="str">
            <v>9999/12/31</v>
          </cell>
          <cell r="BA84">
            <v>99999999</v>
          </cell>
          <cell r="BB84">
            <v>1386</v>
          </cell>
        </row>
        <row r="85">
          <cell r="A85">
            <v>76966</v>
          </cell>
          <cell r="E85" t="str">
            <v>5300106705</v>
          </cell>
          <cell r="F85" t="str">
            <v>0</v>
          </cell>
          <cell r="G85" t="str">
            <v>1255666-1</v>
          </cell>
          <cell r="H85" t="str">
            <v>ｶﾊﾞ-,CU M2626F</v>
          </cell>
          <cell r="I85" t="str">
            <v>473440-2</v>
          </cell>
          <cell r="J85" t="str">
            <v>（株）光真製作所</v>
          </cell>
          <cell r="K85" t="str">
            <v>3480</v>
          </cell>
          <cell r="L85" t="str">
            <v>3480</v>
          </cell>
          <cell r="M85" t="str">
            <v>3H7</v>
          </cell>
          <cell r="N85" t="str">
            <v>野田</v>
          </cell>
          <cell r="O85" t="str">
            <v>野田係</v>
          </cell>
          <cell r="Q85" t="str">
            <v>JP</v>
          </cell>
          <cell r="S85">
            <v>1</v>
          </cell>
          <cell r="T85">
            <v>1</v>
          </cell>
          <cell r="U85" t="str">
            <v>V0</v>
          </cell>
          <cell r="V85" t="str">
            <v>0001</v>
          </cell>
          <cell r="W85">
            <v>50</v>
          </cell>
          <cell r="X85">
            <v>1</v>
          </cell>
          <cell r="Y85" t="str">
            <v>JPY</v>
          </cell>
          <cell r="Z85" t="str">
            <v>2006/04/01</v>
          </cell>
          <cell r="AA85" t="str">
            <v>9999/12/31</v>
          </cell>
          <cell r="AC85">
            <v>600</v>
          </cell>
          <cell r="AD85">
            <v>1</v>
          </cell>
          <cell r="AE85">
            <v>600</v>
          </cell>
          <cell r="AG85">
            <v>600</v>
          </cell>
          <cell r="AH85" t="str">
            <v>PC</v>
          </cell>
          <cell r="AQ85">
            <v>1</v>
          </cell>
          <cell r="AV85">
            <v>0</v>
          </cell>
          <cell r="AY85" t="str">
            <v>2006/04/01</v>
          </cell>
          <cell r="AZ85" t="str">
            <v>9999/12/31</v>
          </cell>
          <cell r="BA85">
            <v>99999999</v>
          </cell>
          <cell r="BB85">
            <v>600</v>
          </cell>
        </row>
        <row r="86">
          <cell r="A86">
            <v>57502</v>
          </cell>
          <cell r="D86">
            <v>100</v>
          </cell>
          <cell r="E86" t="str">
            <v>5300106706</v>
          </cell>
          <cell r="F86" t="str">
            <v>0</v>
          </cell>
          <cell r="G86" t="str">
            <v>1255823-0</v>
          </cell>
          <cell r="H86" t="str">
            <v>ﾌﾚ-ﾑ,ﾒｲﾝ(3) M2671-2</v>
          </cell>
          <cell r="I86" t="str">
            <v>473440-2</v>
          </cell>
          <cell r="J86" t="str">
            <v>（株）光真製作所</v>
          </cell>
          <cell r="K86" t="str">
            <v>3480</v>
          </cell>
          <cell r="L86" t="str">
            <v>3480</v>
          </cell>
          <cell r="M86" t="str">
            <v>2G2</v>
          </cell>
          <cell r="N86" t="str">
            <v>伊藤康</v>
          </cell>
          <cell r="O86" t="str">
            <v>野田係</v>
          </cell>
          <cell r="P86" t="str">
            <v>x</v>
          </cell>
          <cell r="Q86" t="str">
            <v>JP</v>
          </cell>
          <cell r="S86">
            <v>1</v>
          </cell>
          <cell r="T86">
            <v>1</v>
          </cell>
          <cell r="U86" t="str">
            <v>V0</v>
          </cell>
          <cell r="V86" t="str">
            <v>0001</v>
          </cell>
          <cell r="W86">
            <v>50</v>
          </cell>
          <cell r="X86">
            <v>1</v>
          </cell>
          <cell r="Y86" t="str">
            <v>JPY</v>
          </cell>
          <cell r="Z86" t="str">
            <v>2006/04/01</v>
          </cell>
          <cell r="AA86" t="str">
            <v>9999/12/31</v>
          </cell>
          <cell r="AC86">
            <v>1304</v>
          </cell>
          <cell r="AD86">
            <v>1</v>
          </cell>
          <cell r="AE86">
            <v>1304</v>
          </cell>
          <cell r="AG86">
            <v>1304</v>
          </cell>
          <cell r="AH86" t="str">
            <v>PC</v>
          </cell>
          <cell r="AQ86">
            <v>1</v>
          </cell>
          <cell r="AV86">
            <v>0</v>
          </cell>
          <cell r="AY86" t="str">
            <v>2006/04/01</v>
          </cell>
          <cell r="AZ86" t="str">
            <v>9999/12/31</v>
          </cell>
          <cell r="BA86">
            <v>99999999</v>
          </cell>
          <cell r="BB86">
            <v>679</v>
          </cell>
        </row>
        <row r="87">
          <cell r="A87">
            <v>75239</v>
          </cell>
          <cell r="B87">
            <v>576</v>
          </cell>
          <cell r="D87">
            <v>100</v>
          </cell>
          <cell r="E87" t="str">
            <v>5300088356</v>
          </cell>
          <cell r="F87" t="str">
            <v>0</v>
          </cell>
          <cell r="G87" t="str">
            <v>1256684-5</v>
          </cell>
          <cell r="H87" t="str">
            <v>ｶﾊﾞ-,ﾊﾟｽ M2653-2</v>
          </cell>
          <cell r="I87" t="str">
            <v>473440-2</v>
          </cell>
          <cell r="J87" t="str">
            <v>（株）光真製作所</v>
          </cell>
          <cell r="K87" t="str">
            <v>3480</v>
          </cell>
          <cell r="L87" t="str">
            <v>3480</v>
          </cell>
          <cell r="M87" t="str">
            <v>3H7</v>
          </cell>
          <cell r="N87" t="str">
            <v>野田</v>
          </cell>
          <cell r="O87" t="str">
            <v>野田係</v>
          </cell>
          <cell r="P87" t="str">
            <v>x</v>
          </cell>
          <cell r="Q87" t="str">
            <v>JP</v>
          </cell>
          <cell r="S87">
            <v>1</v>
          </cell>
          <cell r="T87">
            <v>1</v>
          </cell>
          <cell r="U87" t="str">
            <v>V0</v>
          </cell>
          <cell r="V87" t="str">
            <v>0001</v>
          </cell>
          <cell r="W87">
            <v>25</v>
          </cell>
          <cell r="X87">
            <v>1</v>
          </cell>
          <cell r="Y87" t="str">
            <v>JPY</v>
          </cell>
          <cell r="Z87" t="str">
            <v>2006/04/01</v>
          </cell>
          <cell r="AA87" t="str">
            <v>9999/12/31</v>
          </cell>
          <cell r="AC87">
            <v>57600</v>
          </cell>
          <cell r="AD87">
            <v>100</v>
          </cell>
          <cell r="AE87">
            <v>576</v>
          </cell>
          <cell r="AF87">
            <v>576</v>
          </cell>
          <cell r="AG87">
            <v>576</v>
          </cell>
          <cell r="AH87" t="str">
            <v>PC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1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 t="str">
            <v>2006/04/01</v>
          </cell>
          <cell r="AZ87" t="str">
            <v>9999/12/31</v>
          </cell>
          <cell r="BA87">
            <v>99999</v>
          </cell>
          <cell r="BB87">
            <v>57693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</row>
        <row r="88">
          <cell r="A88">
            <v>76968</v>
          </cell>
          <cell r="E88" t="str">
            <v>5300106708</v>
          </cell>
          <cell r="F88" t="str">
            <v>0</v>
          </cell>
          <cell r="G88" t="str">
            <v>1256706-0</v>
          </cell>
          <cell r="H88" t="str">
            <v>ﾌﾚ-ﾑ,ﾒｲﾝ(5) M2671-2</v>
          </cell>
          <cell r="I88" t="str">
            <v>473440-2</v>
          </cell>
          <cell r="J88" t="str">
            <v>（株）光真製作所</v>
          </cell>
          <cell r="K88" t="str">
            <v>3480</v>
          </cell>
          <cell r="L88" t="str">
            <v>3480</v>
          </cell>
          <cell r="M88" t="str">
            <v>3H7</v>
          </cell>
          <cell r="N88" t="str">
            <v>野田</v>
          </cell>
          <cell r="O88" t="str">
            <v>野田係</v>
          </cell>
          <cell r="P88" t="str">
            <v>x</v>
          </cell>
          <cell r="Q88" t="str">
            <v>JP</v>
          </cell>
          <cell r="S88">
            <v>1</v>
          </cell>
          <cell r="T88">
            <v>1</v>
          </cell>
          <cell r="U88" t="str">
            <v>V0</v>
          </cell>
          <cell r="V88" t="str">
            <v>0001</v>
          </cell>
          <cell r="W88">
            <v>50</v>
          </cell>
          <cell r="X88">
            <v>1</v>
          </cell>
          <cell r="Y88" t="str">
            <v>JPY</v>
          </cell>
          <cell r="Z88" t="str">
            <v>2006/04/01</v>
          </cell>
          <cell r="AA88" t="str">
            <v>9999/12/31</v>
          </cell>
          <cell r="AC88">
            <v>411</v>
          </cell>
          <cell r="AD88">
            <v>1</v>
          </cell>
          <cell r="AE88">
            <v>411</v>
          </cell>
          <cell r="AG88">
            <v>411</v>
          </cell>
          <cell r="AH88" t="str">
            <v>PC</v>
          </cell>
          <cell r="AQ88">
            <v>1</v>
          </cell>
          <cell r="AV88">
            <v>0</v>
          </cell>
          <cell r="AY88" t="str">
            <v>2006/04/01</v>
          </cell>
          <cell r="AZ88" t="str">
            <v>9999/12/31</v>
          </cell>
          <cell r="BA88">
            <v>99999999</v>
          </cell>
          <cell r="BB88">
            <v>411</v>
          </cell>
        </row>
        <row r="89">
          <cell r="A89">
            <v>76969</v>
          </cell>
          <cell r="E89" t="str">
            <v>5300106709</v>
          </cell>
          <cell r="F89" t="str">
            <v>0</v>
          </cell>
          <cell r="G89" t="str">
            <v>1256707-8</v>
          </cell>
          <cell r="H89" t="str">
            <v>ﾌﾚ-ﾑ,ﾒｲﾝ(7) M2671-2</v>
          </cell>
          <cell r="I89" t="str">
            <v>473440-2</v>
          </cell>
          <cell r="J89" t="str">
            <v>（株）光真製作所</v>
          </cell>
          <cell r="K89" t="str">
            <v>3480</v>
          </cell>
          <cell r="L89" t="str">
            <v>3480</v>
          </cell>
          <cell r="M89" t="str">
            <v>3H7</v>
          </cell>
          <cell r="N89" t="str">
            <v>野田</v>
          </cell>
          <cell r="O89" t="str">
            <v>野田係</v>
          </cell>
          <cell r="P89" t="str">
            <v>x</v>
          </cell>
          <cell r="Q89" t="str">
            <v>JP</v>
          </cell>
          <cell r="S89">
            <v>1</v>
          </cell>
          <cell r="T89">
            <v>1</v>
          </cell>
          <cell r="U89" t="str">
            <v>V0</v>
          </cell>
          <cell r="V89" t="str">
            <v>0001</v>
          </cell>
          <cell r="W89">
            <v>50</v>
          </cell>
          <cell r="X89">
            <v>1</v>
          </cell>
          <cell r="Y89" t="str">
            <v>JPY</v>
          </cell>
          <cell r="Z89" t="str">
            <v>2006/04/01</v>
          </cell>
          <cell r="AA89" t="str">
            <v>9999/12/31</v>
          </cell>
          <cell r="AC89">
            <v>558</v>
          </cell>
          <cell r="AD89">
            <v>1</v>
          </cell>
          <cell r="AE89">
            <v>558</v>
          </cell>
          <cell r="AG89">
            <v>558</v>
          </cell>
          <cell r="AH89" t="str">
            <v>PC</v>
          </cell>
          <cell r="AQ89">
            <v>1</v>
          </cell>
          <cell r="AV89">
            <v>0</v>
          </cell>
          <cell r="AY89" t="str">
            <v>2006/04/01</v>
          </cell>
          <cell r="AZ89" t="str">
            <v>9999/12/31</v>
          </cell>
          <cell r="BA89">
            <v>99999999</v>
          </cell>
          <cell r="BB89">
            <v>558</v>
          </cell>
        </row>
        <row r="90">
          <cell r="A90">
            <v>76970</v>
          </cell>
          <cell r="E90" t="str">
            <v>5300106710</v>
          </cell>
          <cell r="F90" t="str">
            <v>0</v>
          </cell>
          <cell r="G90" t="str">
            <v>1256708-6</v>
          </cell>
          <cell r="H90" t="str">
            <v>ｶﾊﾞ-,PCB M2671-2</v>
          </cell>
          <cell r="I90" t="str">
            <v>473440-2</v>
          </cell>
          <cell r="J90" t="str">
            <v>（株）光真製作所</v>
          </cell>
          <cell r="K90" t="str">
            <v>3480</v>
          </cell>
          <cell r="L90" t="str">
            <v>3480</v>
          </cell>
          <cell r="M90" t="str">
            <v>3H7</v>
          </cell>
          <cell r="N90" t="str">
            <v>野田</v>
          </cell>
          <cell r="O90" t="str">
            <v>野田係</v>
          </cell>
          <cell r="P90" t="str">
            <v>x</v>
          </cell>
          <cell r="Q90" t="str">
            <v>JP</v>
          </cell>
          <cell r="S90">
            <v>1</v>
          </cell>
          <cell r="T90">
            <v>1</v>
          </cell>
          <cell r="U90" t="str">
            <v>V0</v>
          </cell>
          <cell r="V90" t="str">
            <v>0001</v>
          </cell>
          <cell r="W90">
            <v>50</v>
          </cell>
          <cell r="X90">
            <v>1</v>
          </cell>
          <cell r="Y90" t="str">
            <v>JPY</v>
          </cell>
          <cell r="Z90" t="str">
            <v>2006/04/01</v>
          </cell>
          <cell r="AA90" t="str">
            <v>9999/12/31</v>
          </cell>
          <cell r="AC90">
            <v>454</v>
          </cell>
          <cell r="AD90">
            <v>1</v>
          </cell>
          <cell r="AE90">
            <v>454</v>
          </cell>
          <cell r="AG90">
            <v>454</v>
          </cell>
          <cell r="AH90" t="str">
            <v>PC</v>
          </cell>
          <cell r="AQ90">
            <v>1</v>
          </cell>
          <cell r="AV90">
            <v>0</v>
          </cell>
          <cell r="AY90" t="str">
            <v>2006/04/01</v>
          </cell>
          <cell r="AZ90" t="str">
            <v>9999/12/31</v>
          </cell>
          <cell r="BA90">
            <v>99999999</v>
          </cell>
          <cell r="BB90">
            <v>454</v>
          </cell>
        </row>
        <row r="91">
          <cell r="A91">
            <v>54887</v>
          </cell>
          <cell r="E91" t="str">
            <v>5300102129</v>
          </cell>
          <cell r="F91" t="str">
            <v>0</v>
          </cell>
          <cell r="G91" t="str">
            <v>1256734-5</v>
          </cell>
          <cell r="H91" t="str">
            <v>ﾌﾚ-ﾑ,ｳｴ M2671-2</v>
          </cell>
          <cell r="I91" t="str">
            <v>473440-2</v>
          </cell>
          <cell r="J91" t="str">
            <v>（株）光真製作所</v>
          </cell>
          <cell r="K91" t="str">
            <v>3480</v>
          </cell>
          <cell r="L91" t="str">
            <v>3480</v>
          </cell>
          <cell r="M91" t="str">
            <v>2G2</v>
          </cell>
          <cell r="N91" t="str">
            <v>伊藤康</v>
          </cell>
          <cell r="O91" t="str">
            <v>野田係</v>
          </cell>
          <cell r="P91" t="str">
            <v>x</v>
          </cell>
          <cell r="Q91" t="str">
            <v>JP</v>
          </cell>
          <cell r="S91">
            <v>1</v>
          </cell>
          <cell r="T91">
            <v>1</v>
          </cell>
          <cell r="U91" t="str">
            <v>V0</v>
          </cell>
          <cell r="V91" t="str">
            <v>0001</v>
          </cell>
          <cell r="W91">
            <v>29</v>
          </cell>
          <cell r="X91">
            <v>1</v>
          </cell>
          <cell r="Y91" t="str">
            <v>JPY</v>
          </cell>
          <cell r="Z91" t="str">
            <v>2006/04/01</v>
          </cell>
          <cell r="AA91" t="str">
            <v>9999/12/31</v>
          </cell>
          <cell r="AC91">
            <v>494</v>
          </cell>
          <cell r="AD91">
            <v>1</v>
          </cell>
          <cell r="AE91">
            <v>494</v>
          </cell>
          <cell r="AG91">
            <v>494</v>
          </cell>
          <cell r="AH91" t="str">
            <v>PC</v>
          </cell>
          <cell r="AQ91">
            <v>1</v>
          </cell>
          <cell r="AV91">
            <v>0</v>
          </cell>
          <cell r="AY91" t="str">
            <v>2006/04/01</v>
          </cell>
          <cell r="AZ91" t="str">
            <v>9999/12/31</v>
          </cell>
          <cell r="BA91">
            <v>99999999</v>
          </cell>
          <cell r="BB91">
            <v>495</v>
          </cell>
        </row>
        <row r="92">
          <cell r="A92">
            <v>76971</v>
          </cell>
          <cell r="E92" t="str">
            <v>5300106711</v>
          </cell>
          <cell r="F92" t="str">
            <v>0</v>
          </cell>
          <cell r="G92" t="str">
            <v>1261464-5</v>
          </cell>
          <cell r="H92" t="str">
            <v>ｶﾊﾞ-,CU M2626</v>
          </cell>
          <cell r="I92" t="str">
            <v>473440-2</v>
          </cell>
          <cell r="J92" t="str">
            <v>（株）光真製作所</v>
          </cell>
          <cell r="K92" t="str">
            <v>3480</v>
          </cell>
          <cell r="L92" t="str">
            <v>3480</v>
          </cell>
          <cell r="M92" t="str">
            <v>3H7</v>
          </cell>
          <cell r="N92" t="str">
            <v>野田</v>
          </cell>
          <cell r="O92" t="str">
            <v>野田係</v>
          </cell>
          <cell r="Q92" t="str">
            <v>JP</v>
          </cell>
          <cell r="S92">
            <v>1</v>
          </cell>
          <cell r="T92">
            <v>1</v>
          </cell>
          <cell r="U92" t="str">
            <v>V0</v>
          </cell>
          <cell r="V92" t="str">
            <v>0001</v>
          </cell>
          <cell r="W92">
            <v>50</v>
          </cell>
          <cell r="X92">
            <v>1</v>
          </cell>
          <cell r="Y92" t="str">
            <v>JPY</v>
          </cell>
          <cell r="Z92" t="str">
            <v>2006/04/01</v>
          </cell>
          <cell r="AA92" t="str">
            <v>9999/12/31</v>
          </cell>
          <cell r="AC92">
            <v>1940</v>
          </cell>
          <cell r="AD92">
            <v>1</v>
          </cell>
          <cell r="AE92">
            <v>1940</v>
          </cell>
          <cell r="AG92">
            <v>1940</v>
          </cell>
          <cell r="AH92" t="str">
            <v>PC</v>
          </cell>
          <cell r="AQ92">
            <v>1</v>
          </cell>
          <cell r="AV92">
            <v>0</v>
          </cell>
          <cell r="AY92" t="str">
            <v>2006/04/01</v>
          </cell>
          <cell r="AZ92" t="str">
            <v>9999/12/31</v>
          </cell>
          <cell r="BA92">
            <v>99999999</v>
          </cell>
          <cell r="BB92">
            <v>1940</v>
          </cell>
        </row>
        <row r="93">
          <cell r="A93">
            <v>75889</v>
          </cell>
          <cell r="D93">
            <v>100</v>
          </cell>
          <cell r="E93" t="str">
            <v>5300093313</v>
          </cell>
          <cell r="F93" t="str">
            <v>0</v>
          </cell>
          <cell r="G93" t="str">
            <v>1261475-0</v>
          </cell>
          <cell r="H93" t="str">
            <v>ﾌﾚ-ﾑ,ﾊﾟｽ(F) M2653-2</v>
          </cell>
          <cell r="I93" t="str">
            <v>473440-2</v>
          </cell>
          <cell r="J93" t="str">
            <v>（株）光真製作所</v>
          </cell>
          <cell r="K93" t="str">
            <v>3480</v>
          </cell>
          <cell r="L93" t="str">
            <v>3480</v>
          </cell>
          <cell r="M93" t="str">
            <v>3H7</v>
          </cell>
          <cell r="N93" t="str">
            <v>野田</v>
          </cell>
          <cell r="O93" t="str">
            <v>野田係</v>
          </cell>
          <cell r="P93" t="str">
            <v>x</v>
          </cell>
          <cell r="Q93" t="str">
            <v>JP</v>
          </cell>
          <cell r="S93">
            <v>1</v>
          </cell>
          <cell r="T93">
            <v>1</v>
          </cell>
          <cell r="U93" t="str">
            <v>V0</v>
          </cell>
          <cell r="V93" t="str">
            <v>0001</v>
          </cell>
          <cell r="W93">
            <v>25</v>
          </cell>
          <cell r="X93">
            <v>1</v>
          </cell>
          <cell r="Y93" t="str">
            <v>JPY</v>
          </cell>
          <cell r="Z93" t="str">
            <v>2006/04/01</v>
          </cell>
          <cell r="AA93" t="str">
            <v>9999/12/31</v>
          </cell>
          <cell r="AC93">
            <v>61800</v>
          </cell>
          <cell r="AD93">
            <v>100</v>
          </cell>
          <cell r="AE93">
            <v>618</v>
          </cell>
          <cell r="AG93">
            <v>618</v>
          </cell>
          <cell r="AH93" t="str">
            <v>PC</v>
          </cell>
          <cell r="AQ93">
            <v>1</v>
          </cell>
          <cell r="AV93">
            <v>0</v>
          </cell>
          <cell r="AY93" t="str">
            <v>2006/04/01</v>
          </cell>
          <cell r="AZ93" t="str">
            <v>9999/12/31</v>
          </cell>
          <cell r="BA93">
            <v>99999</v>
          </cell>
          <cell r="BB93">
            <v>62000</v>
          </cell>
        </row>
        <row r="94">
          <cell r="A94">
            <v>76972</v>
          </cell>
          <cell r="E94" t="str">
            <v>5300106712</v>
          </cell>
          <cell r="F94" t="str">
            <v>0</v>
          </cell>
          <cell r="G94" t="str">
            <v>1261530-7</v>
          </cell>
          <cell r="H94" t="str">
            <v>ﾌﾞﾗｹﾂﾄ,HDD M2626</v>
          </cell>
          <cell r="I94" t="str">
            <v>473440-2</v>
          </cell>
          <cell r="J94" t="str">
            <v>（株）光真製作所</v>
          </cell>
          <cell r="K94" t="str">
            <v>3480</v>
          </cell>
          <cell r="L94" t="str">
            <v>3480</v>
          </cell>
          <cell r="M94" t="str">
            <v>3H7</v>
          </cell>
          <cell r="N94" t="str">
            <v>野田</v>
          </cell>
          <cell r="O94" t="str">
            <v>野田係</v>
          </cell>
          <cell r="Q94" t="str">
            <v>JP</v>
          </cell>
          <cell r="S94">
            <v>1</v>
          </cell>
          <cell r="T94">
            <v>1</v>
          </cell>
          <cell r="U94" t="str">
            <v>V0</v>
          </cell>
          <cell r="V94" t="str">
            <v>0001</v>
          </cell>
          <cell r="W94">
            <v>50</v>
          </cell>
          <cell r="X94">
            <v>1</v>
          </cell>
          <cell r="Y94" t="str">
            <v>JPY</v>
          </cell>
          <cell r="Z94" t="str">
            <v>2006/04/01</v>
          </cell>
          <cell r="AA94" t="str">
            <v>9999/12/31</v>
          </cell>
          <cell r="AC94">
            <v>1566</v>
          </cell>
          <cell r="AD94">
            <v>1</v>
          </cell>
          <cell r="AE94">
            <v>1566</v>
          </cell>
          <cell r="AG94">
            <v>1566</v>
          </cell>
          <cell r="AH94" t="str">
            <v>PC</v>
          </cell>
          <cell r="AQ94">
            <v>1</v>
          </cell>
          <cell r="AV94">
            <v>0</v>
          </cell>
          <cell r="AY94" t="str">
            <v>2006/04/01</v>
          </cell>
          <cell r="AZ94" t="str">
            <v>9999/12/31</v>
          </cell>
          <cell r="BA94">
            <v>99999999</v>
          </cell>
          <cell r="BB94">
            <v>1566</v>
          </cell>
        </row>
        <row r="95">
          <cell r="A95">
            <v>76973</v>
          </cell>
          <cell r="E95" t="str">
            <v>5300106713</v>
          </cell>
          <cell r="F95" t="str">
            <v>0</v>
          </cell>
          <cell r="G95" t="str">
            <v>1261549-8</v>
          </cell>
          <cell r="H95" t="str">
            <v>ﾍﾞ-ｽ,ﾗﾂｸ CU M2654</v>
          </cell>
          <cell r="I95" t="str">
            <v>473440-2</v>
          </cell>
          <cell r="J95" t="str">
            <v>（株）光真製作所</v>
          </cell>
          <cell r="K95" t="str">
            <v>3480</v>
          </cell>
          <cell r="L95" t="str">
            <v>3480</v>
          </cell>
          <cell r="M95" t="str">
            <v>3H7</v>
          </cell>
          <cell r="N95" t="str">
            <v>野田</v>
          </cell>
          <cell r="O95" t="str">
            <v>野田係</v>
          </cell>
          <cell r="Q95" t="str">
            <v>JP</v>
          </cell>
          <cell r="S95">
            <v>1</v>
          </cell>
          <cell r="T95">
            <v>1</v>
          </cell>
          <cell r="U95" t="str">
            <v>V0</v>
          </cell>
          <cell r="V95" t="str">
            <v>0001</v>
          </cell>
          <cell r="W95">
            <v>50</v>
          </cell>
          <cell r="X95">
            <v>1</v>
          </cell>
          <cell r="Y95" t="str">
            <v>JPY</v>
          </cell>
          <cell r="Z95" t="str">
            <v>2006/04/01</v>
          </cell>
          <cell r="AA95" t="str">
            <v>9999/12/31</v>
          </cell>
          <cell r="AC95">
            <v>624</v>
          </cell>
          <cell r="AD95">
            <v>1</v>
          </cell>
          <cell r="AE95">
            <v>624</v>
          </cell>
          <cell r="AG95">
            <v>624</v>
          </cell>
          <cell r="AH95" t="str">
            <v>PC</v>
          </cell>
          <cell r="AQ95">
            <v>1</v>
          </cell>
          <cell r="AV95">
            <v>0</v>
          </cell>
          <cell r="AY95" t="str">
            <v>2006/04/01</v>
          </cell>
          <cell r="AZ95" t="str">
            <v>9999/12/31</v>
          </cell>
          <cell r="BA95">
            <v>99999999</v>
          </cell>
          <cell r="BB95">
            <v>624</v>
          </cell>
        </row>
        <row r="96">
          <cell r="A96">
            <v>76974</v>
          </cell>
          <cell r="E96" t="str">
            <v>5300106714</v>
          </cell>
          <cell r="F96" t="str">
            <v>0</v>
          </cell>
          <cell r="G96" t="str">
            <v>1261553-6</v>
          </cell>
          <cell r="H96" t="str">
            <v>ﾌﾟﾚ-ﾄ,ﾍﾞ-ｽ M2670</v>
          </cell>
          <cell r="I96" t="str">
            <v>473440-2</v>
          </cell>
          <cell r="J96" t="str">
            <v>（株）光真製作所</v>
          </cell>
          <cell r="K96" t="str">
            <v>3480</v>
          </cell>
          <cell r="L96" t="str">
            <v>3480</v>
          </cell>
          <cell r="M96" t="str">
            <v>3H7</v>
          </cell>
          <cell r="N96" t="str">
            <v>野田</v>
          </cell>
          <cell r="O96" t="str">
            <v>野田係</v>
          </cell>
          <cell r="Q96" t="str">
            <v>JP</v>
          </cell>
          <cell r="S96">
            <v>1</v>
          </cell>
          <cell r="T96">
            <v>1</v>
          </cell>
          <cell r="U96" t="str">
            <v>V0</v>
          </cell>
          <cell r="V96" t="str">
            <v>0001</v>
          </cell>
          <cell r="W96">
            <v>50</v>
          </cell>
          <cell r="X96">
            <v>1</v>
          </cell>
          <cell r="Y96" t="str">
            <v>JPY</v>
          </cell>
          <cell r="Z96" t="str">
            <v>2006/04/01</v>
          </cell>
          <cell r="AA96" t="str">
            <v>9999/12/31</v>
          </cell>
          <cell r="AC96">
            <v>572</v>
          </cell>
          <cell r="AD96">
            <v>1</v>
          </cell>
          <cell r="AE96">
            <v>572</v>
          </cell>
          <cell r="AG96">
            <v>572</v>
          </cell>
          <cell r="AH96" t="str">
            <v>PC</v>
          </cell>
          <cell r="AQ96">
            <v>1</v>
          </cell>
          <cell r="AV96">
            <v>0</v>
          </cell>
          <cell r="AY96" t="str">
            <v>2006/04/01</v>
          </cell>
          <cell r="AZ96" t="str">
            <v>9999/12/31</v>
          </cell>
          <cell r="BA96">
            <v>99999999</v>
          </cell>
          <cell r="BB96">
            <v>572</v>
          </cell>
        </row>
        <row r="97">
          <cell r="A97">
            <v>76975</v>
          </cell>
          <cell r="E97" t="str">
            <v>5300106715</v>
          </cell>
          <cell r="F97" t="str">
            <v>0</v>
          </cell>
          <cell r="G97" t="str">
            <v>1261657-5</v>
          </cell>
          <cell r="H97" t="str">
            <v>ﾌﾞﾗｹﾂﾄ,ﾃﾞﾝｹﾞﾝ M2382-2</v>
          </cell>
          <cell r="I97" t="str">
            <v>473440-2</v>
          </cell>
          <cell r="J97" t="str">
            <v>（株）光真製作所</v>
          </cell>
          <cell r="K97" t="str">
            <v>3480</v>
          </cell>
          <cell r="L97" t="str">
            <v>3480</v>
          </cell>
          <cell r="M97" t="str">
            <v>3H7</v>
          </cell>
          <cell r="N97" t="str">
            <v>野田</v>
          </cell>
          <cell r="O97" t="str">
            <v>野田係</v>
          </cell>
          <cell r="Q97" t="str">
            <v>JP</v>
          </cell>
          <cell r="S97">
            <v>1</v>
          </cell>
          <cell r="T97">
            <v>1</v>
          </cell>
          <cell r="U97" t="str">
            <v>V0</v>
          </cell>
          <cell r="V97" t="str">
            <v>0001</v>
          </cell>
          <cell r="W97">
            <v>50</v>
          </cell>
          <cell r="X97">
            <v>1</v>
          </cell>
          <cell r="Y97" t="str">
            <v>JPY</v>
          </cell>
          <cell r="Z97" t="str">
            <v>2006/04/01</v>
          </cell>
          <cell r="AA97" t="str">
            <v>9999/12/31</v>
          </cell>
          <cell r="AC97">
            <v>1075</v>
          </cell>
          <cell r="AD97">
            <v>1</v>
          </cell>
          <cell r="AE97">
            <v>1075</v>
          </cell>
          <cell r="AG97">
            <v>1075</v>
          </cell>
          <cell r="AH97" t="str">
            <v>PC</v>
          </cell>
          <cell r="AQ97">
            <v>1</v>
          </cell>
          <cell r="AV97">
            <v>0</v>
          </cell>
          <cell r="AY97" t="str">
            <v>2006/04/01</v>
          </cell>
          <cell r="AZ97" t="str">
            <v>9999/12/31</v>
          </cell>
          <cell r="BA97">
            <v>99999999</v>
          </cell>
          <cell r="BB97">
            <v>1075</v>
          </cell>
        </row>
        <row r="98">
          <cell r="A98">
            <v>76980</v>
          </cell>
          <cell r="E98" t="str">
            <v>5300106720</v>
          </cell>
          <cell r="F98" t="str">
            <v>0</v>
          </cell>
          <cell r="G98" t="str">
            <v>1267523-7</v>
          </cell>
          <cell r="H98" t="str">
            <v>ﾌﾟﾚ-ﾄ,ﾍﾞ-ｽ M3040</v>
          </cell>
          <cell r="I98" t="str">
            <v>473440-2</v>
          </cell>
          <cell r="J98" t="str">
            <v>（株）光真製作所</v>
          </cell>
          <cell r="K98" t="str">
            <v>3480</v>
          </cell>
          <cell r="L98" t="str">
            <v>3480</v>
          </cell>
          <cell r="M98" t="str">
            <v>3H7</v>
          </cell>
          <cell r="N98" t="str">
            <v>野田</v>
          </cell>
          <cell r="O98" t="str">
            <v>野田係</v>
          </cell>
          <cell r="Q98" t="str">
            <v>JP</v>
          </cell>
          <cell r="S98">
            <v>1</v>
          </cell>
          <cell r="T98">
            <v>1</v>
          </cell>
          <cell r="U98" t="str">
            <v>V0</v>
          </cell>
          <cell r="V98" t="str">
            <v>0001</v>
          </cell>
          <cell r="W98">
            <v>50</v>
          </cell>
          <cell r="X98">
            <v>1</v>
          </cell>
          <cell r="Y98" t="str">
            <v>JPY</v>
          </cell>
          <cell r="Z98" t="str">
            <v>2006/04/01</v>
          </cell>
          <cell r="AA98" t="str">
            <v>9999/12/31</v>
          </cell>
          <cell r="AC98">
            <v>1280</v>
          </cell>
          <cell r="AD98">
            <v>1</v>
          </cell>
          <cell r="AE98">
            <v>1280</v>
          </cell>
          <cell r="AG98">
            <v>1280</v>
          </cell>
          <cell r="AH98" t="str">
            <v>PC</v>
          </cell>
          <cell r="AQ98">
            <v>1</v>
          </cell>
          <cell r="AV98">
            <v>0</v>
          </cell>
          <cell r="AY98" t="str">
            <v>2006/04/01</v>
          </cell>
          <cell r="AZ98" t="str">
            <v>9999/12/31</v>
          </cell>
          <cell r="BA98">
            <v>99999999</v>
          </cell>
          <cell r="BB98">
            <v>1280</v>
          </cell>
        </row>
        <row r="99">
          <cell r="A99">
            <v>76981</v>
          </cell>
          <cell r="E99" t="str">
            <v>5300106721</v>
          </cell>
          <cell r="F99" t="str">
            <v>0</v>
          </cell>
          <cell r="G99" t="str">
            <v>1267544-0</v>
          </cell>
          <cell r="H99" t="str">
            <v>ｶﾊﾞ-,ｵﾌﾟｼﾖﾝ(U) M3104C</v>
          </cell>
          <cell r="I99" t="str">
            <v>473440-2</v>
          </cell>
          <cell r="J99" t="str">
            <v>（株）光真製作所</v>
          </cell>
          <cell r="K99" t="str">
            <v>3480</v>
          </cell>
          <cell r="L99" t="str">
            <v>3480</v>
          </cell>
          <cell r="M99" t="str">
            <v>3H7</v>
          </cell>
          <cell r="N99" t="str">
            <v>野田</v>
          </cell>
          <cell r="O99" t="str">
            <v>野田係</v>
          </cell>
          <cell r="P99" t="str">
            <v>x</v>
          </cell>
          <cell r="Q99" t="str">
            <v>JP</v>
          </cell>
          <cell r="S99">
            <v>1</v>
          </cell>
          <cell r="T99">
            <v>1</v>
          </cell>
          <cell r="U99" t="str">
            <v>V0</v>
          </cell>
          <cell r="V99" t="str">
            <v>0001</v>
          </cell>
          <cell r="W99">
            <v>50</v>
          </cell>
          <cell r="X99">
            <v>1</v>
          </cell>
          <cell r="Y99" t="str">
            <v>JPY</v>
          </cell>
          <cell r="Z99" t="str">
            <v>2006/04/01</v>
          </cell>
          <cell r="AA99" t="str">
            <v>9999/12/31</v>
          </cell>
          <cell r="AC99">
            <v>570</v>
          </cell>
          <cell r="AD99">
            <v>1</v>
          </cell>
          <cell r="AE99">
            <v>570</v>
          </cell>
          <cell r="AG99">
            <v>570</v>
          </cell>
          <cell r="AH99" t="str">
            <v>PC</v>
          </cell>
          <cell r="AQ99">
            <v>1</v>
          </cell>
          <cell r="AV99">
            <v>0</v>
          </cell>
          <cell r="AY99" t="str">
            <v>2006/04/01</v>
          </cell>
          <cell r="AZ99" t="str">
            <v>9999/12/31</v>
          </cell>
          <cell r="BA99">
            <v>99999999</v>
          </cell>
          <cell r="BB99">
            <v>570</v>
          </cell>
        </row>
        <row r="100">
          <cell r="A100">
            <v>49564</v>
          </cell>
          <cell r="D100">
            <v>100</v>
          </cell>
          <cell r="E100" t="str">
            <v>5300089299</v>
          </cell>
          <cell r="F100" t="str">
            <v>0</v>
          </cell>
          <cell r="G100" t="str">
            <v>1267698-5</v>
          </cell>
          <cell r="H100" t="str">
            <v>ﾌﾞﾗｹﾂﾄ,ﾚ-ﾙ(BR-CO) M3040B</v>
          </cell>
          <cell r="I100" t="str">
            <v>473440-2</v>
          </cell>
          <cell r="J100" t="str">
            <v>（株）光真製作所</v>
          </cell>
          <cell r="K100" t="str">
            <v>3480</v>
          </cell>
          <cell r="L100" t="str">
            <v>3480</v>
          </cell>
          <cell r="M100" t="str">
            <v>2G2</v>
          </cell>
          <cell r="N100" t="str">
            <v>伊藤康</v>
          </cell>
          <cell r="O100" t="str">
            <v>野田係</v>
          </cell>
          <cell r="P100" t="str">
            <v>x</v>
          </cell>
          <cell r="Q100" t="str">
            <v>JP</v>
          </cell>
          <cell r="S100">
            <v>1</v>
          </cell>
          <cell r="T100">
            <v>1</v>
          </cell>
          <cell r="U100" t="str">
            <v>V0</v>
          </cell>
          <cell r="V100" t="str">
            <v>0001</v>
          </cell>
          <cell r="W100">
            <v>25</v>
          </cell>
          <cell r="X100">
            <v>1</v>
          </cell>
          <cell r="Y100" t="str">
            <v>JPY</v>
          </cell>
          <cell r="Z100" t="str">
            <v>2006/04/01</v>
          </cell>
          <cell r="AA100" t="str">
            <v>9999/12/31</v>
          </cell>
          <cell r="AC100">
            <v>2870</v>
          </cell>
          <cell r="AD100">
            <v>1</v>
          </cell>
          <cell r="AE100">
            <v>2870</v>
          </cell>
          <cell r="AG100">
            <v>2870</v>
          </cell>
          <cell r="AH100" t="str">
            <v>PC</v>
          </cell>
          <cell r="AQ100">
            <v>1</v>
          </cell>
          <cell r="AV100">
            <v>0</v>
          </cell>
          <cell r="AY100" t="str">
            <v>2006/04/01</v>
          </cell>
          <cell r="AZ100" t="str">
            <v>9999/12/31</v>
          </cell>
          <cell r="BA100">
            <v>99999999</v>
          </cell>
          <cell r="BB100">
            <v>2870</v>
          </cell>
        </row>
        <row r="101">
          <cell r="A101">
            <v>76983</v>
          </cell>
          <cell r="E101" t="str">
            <v>5300106723</v>
          </cell>
          <cell r="F101" t="str">
            <v>0</v>
          </cell>
          <cell r="G101" t="str">
            <v>1267702-7</v>
          </cell>
          <cell r="H101" t="str">
            <v>ﾄﾚ-,PU M3040B</v>
          </cell>
          <cell r="I101" t="str">
            <v>473440-2</v>
          </cell>
          <cell r="J101" t="str">
            <v>（株）光真製作所</v>
          </cell>
          <cell r="K101" t="str">
            <v>3480</v>
          </cell>
          <cell r="L101" t="str">
            <v>3480</v>
          </cell>
          <cell r="M101" t="str">
            <v>3H7</v>
          </cell>
          <cell r="N101" t="str">
            <v>野田</v>
          </cell>
          <cell r="O101" t="str">
            <v>野田係</v>
          </cell>
          <cell r="Q101" t="str">
            <v>JP</v>
          </cell>
          <cell r="S101">
            <v>1</v>
          </cell>
          <cell r="T101">
            <v>1</v>
          </cell>
          <cell r="U101" t="str">
            <v>V0</v>
          </cell>
          <cell r="V101" t="str">
            <v>0001</v>
          </cell>
          <cell r="W101">
            <v>50</v>
          </cell>
          <cell r="X101">
            <v>1</v>
          </cell>
          <cell r="Y101" t="str">
            <v>JPY</v>
          </cell>
          <cell r="Z101" t="str">
            <v>2006/04/01</v>
          </cell>
          <cell r="AA101" t="str">
            <v>9999/12/31</v>
          </cell>
          <cell r="AC101">
            <v>1420</v>
          </cell>
          <cell r="AD101">
            <v>1</v>
          </cell>
          <cell r="AE101">
            <v>1420</v>
          </cell>
          <cell r="AG101">
            <v>1420</v>
          </cell>
          <cell r="AH101" t="str">
            <v>PC</v>
          </cell>
          <cell r="AQ101">
            <v>1</v>
          </cell>
          <cell r="AV101">
            <v>0</v>
          </cell>
          <cell r="AY101" t="str">
            <v>2006/04/01</v>
          </cell>
          <cell r="AZ101" t="str">
            <v>9999/12/31</v>
          </cell>
          <cell r="BA101">
            <v>99999999</v>
          </cell>
          <cell r="BB101">
            <v>1420</v>
          </cell>
        </row>
        <row r="102">
          <cell r="A102">
            <v>76987</v>
          </cell>
          <cell r="E102" t="str">
            <v>5300106727</v>
          </cell>
          <cell r="F102" t="str">
            <v>0</v>
          </cell>
          <cell r="G102" t="str">
            <v>1267816-3</v>
          </cell>
          <cell r="H102" t="str">
            <v>ﾍﾞ-ｽ,ﾌﾟﾚ-ﾄ 3M2CL-ZAA-51</v>
          </cell>
          <cell r="I102" t="str">
            <v>473440-2</v>
          </cell>
          <cell r="J102" t="str">
            <v>（株）光真製作所</v>
          </cell>
          <cell r="K102" t="str">
            <v>3480</v>
          </cell>
          <cell r="L102" t="str">
            <v>3480</v>
          </cell>
          <cell r="M102" t="str">
            <v>3H7</v>
          </cell>
          <cell r="N102" t="str">
            <v>野田</v>
          </cell>
          <cell r="O102" t="str">
            <v>野田係</v>
          </cell>
          <cell r="Q102" t="str">
            <v>JP</v>
          </cell>
          <cell r="S102">
            <v>1</v>
          </cell>
          <cell r="T102">
            <v>1</v>
          </cell>
          <cell r="U102" t="str">
            <v>V0</v>
          </cell>
          <cell r="V102" t="str">
            <v>0001</v>
          </cell>
          <cell r="W102">
            <v>50</v>
          </cell>
          <cell r="X102">
            <v>1</v>
          </cell>
          <cell r="Y102" t="str">
            <v>JPY</v>
          </cell>
          <cell r="Z102" t="str">
            <v>2006/04/01</v>
          </cell>
          <cell r="AA102" t="str">
            <v>9999/12/31</v>
          </cell>
          <cell r="AC102">
            <v>643</v>
          </cell>
          <cell r="AD102">
            <v>1</v>
          </cell>
          <cell r="AE102">
            <v>643</v>
          </cell>
          <cell r="AG102">
            <v>643</v>
          </cell>
          <cell r="AH102" t="str">
            <v>PC</v>
          </cell>
          <cell r="AQ102">
            <v>1</v>
          </cell>
          <cell r="AV102">
            <v>0</v>
          </cell>
          <cell r="AY102" t="str">
            <v>2006/04/01</v>
          </cell>
          <cell r="AZ102" t="str">
            <v>9999/12/31</v>
          </cell>
          <cell r="BA102">
            <v>99999999</v>
          </cell>
          <cell r="BB102">
            <v>643</v>
          </cell>
        </row>
        <row r="103">
          <cell r="A103">
            <v>63257</v>
          </cell>
          <cell r="B103">
            <v>13750</v>
          </cell>
          <cell r="E103" t="str">
            <v>5300122526</v>
          </cell>
          <cell r="F103" t="str">
            <v>0</v>
          </cell>
          <cell r="G103" t="str">
            <v>1267824-4</v>
          </cell>
          <cell r="H103" t="str">
            <v>ﾌﾟﾚ-ﾄ ｹ-ｽ 2  GBS-LAF502</v>
          </cell>
          <cell r="I103" t="str">
            <v>473440-2</v>
          </cell>
          <cell r="J103" t="str">
            <v>（株）光真製作所</v>
          </cell>
          <cell r="K103" t="str">
            <v>3480</v>
          </cell>
          <cell r="L103" t="str">
            <v>3480</v>
          </cell>
          <cell r="M103" t="str">
            <v>2G2</v>
          </cell>
          <cell r="N103" t="str">
            <v>伊藤康</v>
          </cell>
          <cell r="O103" t="str">
            <v>野田係</v>
          </cell>
          <cell r="P103" t="str">
            <v>x</v>
          </cell>
          <cell r="Q103" t="str">
            <v>JP</v>
          </cell>
          <cell r="S103">
            <v>1</v>
          </cell>
          <cell r="T103">
            <v>0</v>
          </cell>
          <cell r="U103" t="str">
            <v>V0</v>
          </cell>
          <cell r="V103" t="str">
            <v>0001</v>
          </cell>
          <cell r="W103">
            <v>29</v>
          </cell>
          <cell r="X103">
            <v>1</v>
          </cell>
          <cell r="Y103" t="str">
            <v>JPY</v>
          </cell>
          <cell r="Z103" t="str">
            <v>2006/05/23</v>
          </cell>
          <cell r="AA103" t="str">
            <v>9999/12/31</v>
          </cell>
          <cell r="AC103">
            <v>13750</v>
          </cell>
          <cell r="AD103">
            <v>1</v>
          </cell>
          <cell r="AE103">
            <v>13750</v>
          </cell>
          <cell r="AF103">
            <v>13750</v>
          </cell>
          <cell r="AG103">
            <v>13750</v>
          </cell>
          <cell r="AH103" t="str">
            <v>PC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1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 t="str">
            <v>2006/05/23</v>
          </cell>
          <cell r="AZ103" t="str">
            <v>9999/12/31</v>
          </cell>
          <cell r="BA103">
            <v>9999</v>
          </cell>
          <cell r="BB103">
            <v>13750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</row>
        <row r="104">
          <cell r="A104">
            <v>63258</v>
          </cell>
          <cell r="B104">
            <v>67700</v>
          </cell>
          <cell r="D104">
            <v>100</v>
          </cell>
          <cell r="E104" t="str">
            <v>5300122527</v>
          </cell>
          <cell r="F104" t="str">
            <v>0</v>
          </cell>
          <cell r="G104" t="str">
            <v>1267825-2</v>
          </cell>
          <cell r="H104" t="str">
            <v>ﾌﾟﾚ-ﾄ ｹ-ｽ 1  GBS-LAF502</v>
          </cell>
          <cell r="I104" t="str">
            <v>473440-2</v>
          </cell>
          <cell r="J104" t="str">
            <v>（株）光真製作所</v>
          </cell>
          <cell r="K104" t="str">
            <v>3480</v>
          </cell>
          <cell r="L104" t="str">
            <v>3480</v>
          </cell>
          <cell r="M104" t="str">
            <v>2G2</v>
          </cell>
          <cell r="N104" t="str">
            <v>伊藤康</v>
          </cell>
          <cell r="O104" t="str">
            <v>野田係</v>
          </cell>
          <cell r="P104" t="str">
            <v>x</v>
          </cell>
          <cell r="Q104" t="str">
            <v>JP</v>
          </cell>
          <cell r="S104">
            <v>1</v>
          </cell>
          <cell r="T104">
            <v>0</v>
          </cell>
          <cell r="U104" t="str">
            <v>V0</v>
          </cell>
          <cell r="V104" t="str">
            <v>0001</v>
          </cell>
          <cell r="W104">
            <v>29</v>
          </cell>
          <cell r="X104">
            <v>1</v>
          </cell>
          <cell r="Y104" t="str">
            <v>JPY</v>
          </cell>
          <cell r="Z104" t="str">
            <v>2006/05/23</v>
          </cell>
          <cell r="AA104" t="str">
            <v>9999/12/31</v>
          </cell>
          <cell r="AC104">
            <v>67700</v>
          </cell>
          <cell r="AD104">
            <v>1</v>
          </cell>
          <cell r="AE104">
            <v>67700</v>
          </cell>
          <cell r="AF104">
            <v>67700</v>
          </cell>
          <cell r="AG104">
            <v>67700</v>
          </cell>
          <cell r="AH104" t="str">
            <v>PC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1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 t="str">
            <v>2006/05/23</v>
          </cell>
          <cell r="AZ104" t="str">
            <v>9999/12/31</v>
          </cell>
          <cell r="BA104">
            <v>9999</v>
          </cell>
          <cell r="BB104">
            <v>67700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</row>
        <row r="105">
          <cell r="A105">
            <v>76988</v>
          </cell>
          <cell r="E105" t="str">
            <v>5300106728</v>
          </cell>
          <cell r="F105" t="str">
            <v>0</v>
          </cell>
          <cell r="G105" t="str">
            <v>1273468-3</v>
          </cell>
          <cell r="H105" t="str">
            <v>ｶﾊﾞ-,PCB(2) M3104V</v>
          </cell>
          <cell r="I105" t="str">
            <v>473440-2</v>
          </cell>
          <cell r="J105" t="str">
            <v>（株）光真製作所</v>
          </cell>
          <cell r="K105" t="str">
            <v>3480</v>
          </cell>
          <cell r="L105" t="str">
            <v>3480</v>
          </cell>
          <cell r="M105" t="str">
            <v>3H7</v>
          </cell>
          <cell r="N105" t="str">
            <v>野田</v>
          </cell>
          <cell r="O105" t="str">
            <v>野田係</v>
          </cell>
          <cell r="P105" t="str">
            <v>x</v>
          </cell>
          <cell r="Q105" t="str">
            <v>JP</v>
          </cell>
          <cell r="S105">
            <v>1</v>
          </cell>
          <cell r="T105">
            <v>1</v>
          </cell>
          <cell r="U105" t="str">
            <v>V0</v>
          </cell>
          <cell r="V105" t="str">
            <v>0001</v>
          </cell>
          <cell r="W105">
            <v>50</v>
          </cell>
          <cell r="X105">
            <v>1</v>
          </cell>
          <cell r="Y105" t="str">
            <v>JPY</v>
          </cell>
          <cell r="Z105" t="str">
            <v>2006/04/01</v>
          </cell>
          <cell r="AA105" t="str">
            <v>9999/12/31</v>
          </cell>
          <cell r="AC105">
            <v>2940</v>
          </cell>
          <cell r="AD105">
            <v>1</v>
          </cell>
          <cell r="AE105">
            <v>2940</v>
          </cell>
          <cell r="AG105">
            <v>2940</v>
          </cell>
          <cell r="AH105" t="str">
            <v>PC</v>
          </cell>
          <cell r="AQ105">
            <v>1</v>
          </cell>
          <cell r="AV105">
            <v>0</v>
          </cell>
          <cell r="AY105" t="str">
            <v>2006/04/01</v>
          </cell>
          <cell r="AZ105" t="str">
            <v>9999/12/31</v>
          </cell>
          <cell r="BA105">
            <v>99999999</v>
          </cell>
          <cell r="BB105">
            <v>2940</v>
          </cell>
        </row>
        <row r="106">
          <cell r="A106">
            <v>75964</v>
          </cell>
          <cell r="B106">
            <v>5806</v>
          </cell>
          <cell r="D106">
            <v>100</v>
          </cell>
          <cell r="E106" t="str">
            <v>5300098019</v>
          </cell>
          <cell r="F106" t="str">
            <v>0</v>
          </cell>
          <cell r="G106" t="str">
            <v>1274876-5</v>
          </cell>
          <cell r="H106" t="str">
            <v>ｶﾊﾞ-,PCB M3150</v>
          </cell>
          <cell r="I106" t="str">
            <v>473440-2</v>
          </cell>
          <cell r="J106" t="str">
            <v>（株）光真製作所</v>
          </cell>
          <cell r="K106" t="str">
            <v>3480</v>
          </cell>
          <cell r="L106" t="str">
            <v>3480</v>
          </cell>
          <cell r="M106" t="str">
            <v>3H7</v>
          </cell>
          <cell r="N106" t="str">
            <v>野田</v>
          </cell>
          <cell r="O106" t="str">
            <v>野田係</v>
          </cell>
          <cell r="P106" t="str">
            <v>x</v>
          </cell>
          <cell r="Q106" t="str">
            <v>JP</v>
          </cell>
          <cell r="S106">
            <v>1</v>
          </cell>
          <cell r="T106">
            <v>1</v>
          </cell>
          <cell r="U106" t="str">
            <v>V0</v>
          </cell>
          <cell r="V106" t="str">
            <v>0001</v>
          </cell>
          <cell r="W106">
            <v>25</v>
          </cell>
          <cell r="X106">
            <v>1</v>
          </cell>
          <cell r="Y106" t="str">
            <v>JPY</v>
          </cell>
          <cell r="Z106" t="str">
            <v>2006/04/01</v>
          </cell>
          <cell r="AA106" t="str">
            <v>9999/12/31</v>
          </cell>
          <cell r="AB106" t="str">
            <v>1</v>
          </cell>
          <cell r="AC106">
            <v>580600</v>
          </cell>
          <cell r="AD106">
            <v>100</v>
          </cell>
          <cell r="AE106">
            <v>5806</v>
          </cell>
          <cell r="AF106">
            <v>5806</v>
          </cell>
          <cell r="AG106">
            <v>5806</v>
          </cell>
          <cell r="AH106" t="str">
            <v>PC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1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Y106" t="str">
            <v>2006/04/01</v>
          </cell>
          <cell r="AZ106" t="str">
            <v>9999/12/31</v>
          </cell>
          <cell r="BA106">
            <v>9</v>
          </cell>
          <cell r="BB106">
            <v>593200</v>
          </cell>
        </row>
        <row r="107">
          <cell r="A107">
            <v>75965</v>
          </cell>
          <cell r="B107">
            <v>4031</v>
          </cell>
          <cell r="D107">
            <v>100</v>
          </cell>
          <cell r="E107" t="str">
            <v>5300098021</v>
          </cell>
          <cell r="F107" t="str">
            <v>0</v>
          </cell>
          <cell r="G107" t="str">
            <v>1274899-4</v>
          </cell>
          <cell r="H107" t="str">
            <v>ﾌﾞﾗｹﾂﾄ,I/F M3150</v>
          </cell>
          <cell r="I107" t="str">
            <v>473440-2</v>
          </cell>
          <cell r="J107" t="str">
            <v>（株）光真製作所</v>
          </cell>
          <cell r="K107" t="str">
            <v>3480</v>
          </cell>
          <cell r="L107" t="str">
            <v>3480</v>
          </cell>
          <cell r="M107" t="str">
            <v>3H7</v>
          </cell>
          <cell r="N107" t="str">
            <v>野田</v>
          </cell>
          <cell r="O107" t="str">
            <v>野田係</v>
          </cell>
          <cell r="P107" t="str">
            <v>x</v>
          </cell>
          <cell r="Q107" t="str">
            <v>JP</v>
          </cell>
          <cell r="S107">
            <v>1</v>
          </cell>
          <cell r="T107">
            <v>1</v>
          </cell>
          <cell r="U107" t="str">
            <v>V0</v>
          </cell>
          <cell r="V107" t="str">
            <v>0001</v>
          </cell>
          <cell r="W107">
            <v>25</v>
          </cell>
          <cell r="X107">
            <v>1</v>
          </cell>
          <cell r="Y107" t="str">
            <v>JPY</v>
          </cell>
          <cell r="Z107" t="str">
            <v>2006/04/01</v>
          </cell>
          <cell r="AA107" t="str">
            <v>9999/12/31</v>
          </cell>
          <cell r="AB107" t="str">
            <v>1</v>
          </cell>
          <cell r="AC107">
            <v>403100</v>
          </cell>
          <cell r="AD107">
            <v>100</v>
          </cell>
          <cell r="AE107">
            <v>4031</v>
          </cell>
          <cell r="AF107">
            <v>4031</v>
          </cell>
          <cell r="AG107">
            <v>4031</v>
          </cell>
          <cell r="AH107" t="str">
            <v>PC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1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Y107" t="str">
            <v>2006/04/01</v>
          </cell>
          <cell r="AZ107" t="str">
            <v>9999/12/31</v>
          </cell>
          <cell r="BA107">
            <v>9</v>
          </cell>
          <cell r="BB107">
            <v>403137</v>
          </cell>
        </row>
        <row r="108">
          <cell r="A108">
            <v>75063</v>
          </cell>
          <cell r="B108">
            <v>1035</v>
          </cell>
          <cell r="D108">
            <v>100</v>
          </cell>
          <cell r="E108" t="str">
            <v>5300087476</v>
          </cell>
          <cell r="F108" t="str">
            <v>0</v>
          </cell>
          <cell r="G108" t="str">
            <v>1275016-6</v>
          </cell>
          <cell r="H108" t="str">
            <v>ｶﾞｲﾄﾞ(7) M3140</v>
          </cell>
          <cell r="I108" t="str">
            <v>473440-2</v>
          </cell>
          <cell r="J108" t="str">
            <v>（株）光真製作所</v>
          </cell>
          <cell r="K108" t="str">
            <v>3480</v>
          </cell>
          <cell r="L108" t="str">
            <v>3480</v>
          </cell>
          <cell r="M108" t="str">
            <v>3H7</v>
          </cell>
          <cell r="N108" t="str">
            <v>野田</v>
          </cell>
          <cell r="O108" t="str">
            <v>野田係</v>
          </cell>
          <cell r="P108" t="str">
            <v>x</v>
          </cell>
          <cell r="Q108" t="str">
            <v>JP</v>
          </cell>
          <cell r="S108">
            <v>1</v>
          </cell>
          <cell r="T108">
            <v>1</v>
          </cell>
          <cell r="U108" t="str">
            <v>V0</v>
          </cell>
          <cell r="V108" t="str">
            <v>0001</v>
          </cell>
          <cell r="W108">
            <v>25</v>
          </cell>
          <cell r="X108">
            <v>1</v>
          </cell>
          <cell r="Y108" t="str">
            <v>JPY</v>
          </cell>
          <cell r="Z108" t="str">
            <v>2006/04/01</v>
          </cell>
          <cell r="AA108" t="str">
            <v>9999/12/31</v>
          </cell>
          <cell r="AC108">
            <v>1005</v>
          </cell>
          <cell r="AD108">
            <v>1</v>
          </cell>
          <cell r="AE108">
            <v>1005</v>
          </cell>
          <cell r="AF108">
            <v>1035</v>
          </cell>
          <cell r="AG108">
            <v>1035</v>
          </cell>
          <cell r="AH108" t="str">
            <v>PC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1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 t="str">
            <v>2006/04/01</v>
          </cell>
          <cell r="AZ108" t="str">
            <v>9999/12/31</v>
          </cell>
          <cell r="BA108">
            <v>99999</v>
          </cell>
          <cell r="BB108">
            <v>1035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</row>
        <row r="109">
          <cell r="A109">
            <v>75241</v>
          </cell>
          <cell r="B109">
            <v>1900</v>
          </cell>
          <cell r="D109">
            <v>100</v>
          </cell>
          <cell r="E109" t="str">
            <v>5300088567</v>
          </cell>
          <cell r="F109" t="str">
            <v>0</v>
          </cell>
          <cell r="G109" t="str">
            <v>1275029-8</v>
          </cell>
          <cell r="H109" t="str">
            <v>ﾌﾞﾗｹﾂﾄ,TFT(T) 3M2DM</v>
          </cell>
          <cell r="I109" t="str">
            <v>473440-2</v>
          </cell>
          <cell r="J109" t="str">
            <v>（株）光真製作所</v>
          </cell>
          <cell r="K109" t="str">
            <v>3480</v>
          </cell>
          <cell r="L109" t="str">
            <v>3480</v>
          </cell>
          <cell r="M109" t="str">
            <v>3H7</v>
          </cell>
          <cell r="N109" t="str">
            <v>野田</v>
          </cell>
          <cell r="O109" t="str">
            <v>野田係</v>
          </cell>
          <cell r="P109" t="str">
            <v>x</v>
          </cell>
          <cell r="Q109" t="str">
            <v>JP</v>
          </cell>
          <cell r="S109">
            <v>1</v>
          </cell>
          <cell r="T109">
            <v>1</v>
          </cell>
          <cell r="U109" t="str">
            <v>V0</v>
          </cell>
          <cell r="V109" t="str">
            <v>0001</v>
          </cell>
          <cell r="W109">
            <v>29</v>
          </cell>
          <cell r="X109">
            <v>1</v>
          </cell>
          <cell r="Y109" t="str">
            <v>JPY</v>
          </cell>
          <cell r="Z109" t="str">
            <v>2006/04/01</v>
          </cell>
          <cell r="AA109" t="str">
            <v>9999/12/31</v>
          </cell>
          <cell r="AC109">
            <v>190000</v>
          </cell>
          <cell r="AD109">
            <v>100</v>
          </cell>
          <cell r="AE109">
            <v>1900</v>
          </cell>
          <cell r="AF109">
            <v>1900</v>
          </cell>
          <cell r="AG109">
            <v>1900</v>
          </cell>
          <cell r="AH109" t="str">
            <v>PC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1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 t="str">
            <v>2006/04/01</v>
          </cell>
          <cell r="AZ109" t="str">
            <v>9999/12/31</v>
          </cell>
          <cell r="BA109">
            <v>99999</v>
          </cell>
          <cell r="BB109">
            <v>190789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</row>
        <row r="110">
          <cell r="A110">
            <v>75066</v>
          </cell>
          <cell r="B110">
            <v>1450</v>
          </cell>
          <cell r="D110">
            <v>100</v>
          </cell>
          <cell r="E110" t="str">
            <v>5300087490</v>
          </cell>
          <cell r="F110" t="str">
            <v>0</v>
          </cell>
          <cell r="G110" t="str">
            <v>1275051-4</v>
          </cell>
          <cell r="H110" t="str">
            <v>ﾍﾞ-ｽ,PC M3143</v>
          </cell>
          <cell r="I110" t="str">
            <v>473440-2</v>
          </cell>
          <cell r="J110" t="str">
            <v>（株）光真製作所</v>
          </cell>
          <cell r="K110" t="str">
            <v>3480</v>
          </cell>
          <cell r="L110" t="str">
            <v>3480</v>
          </cell>
          <cell r="M110" t="str">
            <v>3H7</v>
          </cell>
          <cell r="N110" t="str">
            <v>野田</v>
          </cell>
          <cell r="O110" t="str">
            <v>野田係</v>
          </cell>
          <cell r="P110" t="str">
            <v>x</v>
          </cell>
          <cell r="Q110" t="str">
            <v>JP</v>
          </cell>
          <cell r="S110">
            <v>1</v>
          </cell>
          <cell r="T110">
            <v>1</v>
          </cell>
          <cell r="U110" t="str">
            <v>V0</v>
          </cell>
          <cell r="V110" t="str">
            <v>0001</v>
          </cell>
          <cell r="W110">
            <v>29</v>
          </cell>
          <cell r="X110">
            <v>1</v>
          </cell>
          <cell r="Y110" t="str">
            <v>JPY</v>
          </cell>
          <cell r="Z110" t="str">
            <v>2006/04/01</v>
          </cell>
          <cell r="AA110" t="str">
            <v>9999/12/31</v>
          </cell>
          <cell r="AC110">
            <v>145000</v>
          </cell>
          <cell r="AD110">
            <v>100</v>
          </cell>
          <cell r="AE110">
            <v>1450</v>
          </cell>
          <cell r="AF110">
            <v>1450</v>
          </cell>
          <cell r="AG110">
            <v>1450</v>
          </cell>
          <cell r="AH110" t="str">
            <v>PC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1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 t="str">
            <v>2006/04/01</v>
          </cell>
          <cell r="AZ110" t="str">
            <v>9999/12/31</v>
          </cell>
          <cell r="BA110">
            <v>99999</v>
          </cell>
          <cell r="BB110">
            <v>145495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</row>
        <row r="111">
          <cell r="A111">
            <v>75272</v>
          </cell>
          <cell r="D111">
            <v>100</v>
          </cell>
          <cell r="E111" t="str">
            <v>5300089311</v>
          </cell>
          <cell r="F111" t="str">
            <v>0</v>
          </cell>
          <cell r="G111" t="str">
            <v>1275089-1</v>
          </cell>
          <cell r="H111" t="str">
            <v>ｶﾊﾞ-,ｹ-ﾌﾞﾙ(COM2) M3040B</v>
          </cell>
          <cell r="I111" t="str">
            <v>473440-2</v>
          </cell>
          <cell r="J111" t="str">
            <v>（株）光真製作所</v>
          </cell>
          <cell r="K111" t="str">
            <v>3480</v>
          </cell>
          <cell r="L111" t="str">
            <v>3480</v>
          </cell>
          <cell r="M111" t="str">
            <v>3H7</v>
          </cell>
          <cell r="N111" t="str">
            <v>野田</v>
          </cell>
          <cell r="O111" t="str">
            <v>野田係</v>
          </cell>
          <cell r="P111" t="str">
            <v>x</v>
          </cell>
          <cell r="Q111" t="str">
            <v>JP</v>
          </cell>
          <cell r="S111">
            <v>1</v>
          </cell>
          <cell r="T111">
            <v>1</v>
          </cell>
          <cell r="U111" t="str">
            <v>V0</v>
          </cell>
          <cell r="V111" t="str">
            <v>0001</v>
          </cell>
          <cell r="W111">
            <v>25</v>
          </cell>
          <cell r="X111">
            <v>1</v>
          </cell>
          <cell r="Y111" t="str">
            <v>JPY</v>
          </cell>
          <cell r="Z111" t="str">
            <v>2006/04/01</v>
          </cell>
          <cell r="AA111" t="str">
            <v>9999/12/31</v>
          </cell>
          <cell r="AC111">
            <v>700</v>
          </cell>
          <cell r="AD111">
            <v>1</v>
          </cell>
          <cell r="AE111">
            <v>700</v>
          </cell>
          <cell r="AG111">
            <v>700</v>
          </cell>
          <cell r="AH111" t="str">
            <v>PC</v>
          </cell>
          <cell r="AQ111">
            <v>1</v>
          </cell>
          <cell r="AV111">
            <v>0</v>
          </cell>
          <cell r="AY111" t="str">
            <v>2006/04/01</v>
          </cell>
          <cell r="AZ111" t="str">
            <v>9999/12/31</v>
          </cell>
          <cell r="BA111">
            <v>99999999</v>
          </cell>
          <cell r="BB111">
            <v>700</v>
          </cell>
        </row>
        <row r="112">
          <cell r="A112">
            <v>71310</v>
          </cell>
          <cell r="D112">
            <v>100</v>
          </cell>
          <cell r="E112" t="str">
            <v>5300058368</v>
          </cell>
          <cell r="F112" t="str">
            <v>0</v>
          </cell>
          <cell r="G112" t="str">
            <v>1275124-3</v>
          </cell>
          <cell r="H112" t="str">
            <v>ﾌﾟﾚ-ﾄ,ｻｲﾄﾞ L  M3040B</v>
          </cell>
          <cell r="I112" t="str">
            <v>473440-2</v>
          </cell>
          <cell r="J112" t="str">
            <v>（株）光真製作所</v>
          </cell>
          <cell r="K112" t="str">
            <v>3480</v>
          </cell>
          <cell r="L112" t="str">
            <v>3480</v>
          </cell>
          <cell r="M112" t="str">
            <v>3H7</v>
          </cell>
          <cell r="N112" t="str">
            <v>野田</v>
          </cell>
          <cell r="O112" t="str">
            <v>野田係</v>
          </cell>
          <cell r="P112" t="str">
            <v>x</v>
          </cell>
          <cell r="Q112" t="str">
            <v>JP</v>
          </cell>
          <cell r="S112">
            <v>1</v>
          </cell>
          <cell r="T112">
            <v>1</v>
          </cell>
          <cell r="U112" t="str">
            <v>V0</v>
          </cell>
          <cell r="V112" t="str">
            <v>0001</v>
          </cell>
          <cell r="W112">
            <v>25</v>
          </cell>
          <cell r="X112">
            <v>1</v>
          </cell>
          <cell r="Y112" t="str">
            <v>JPY</v>
          </cell>
          <cell r="Z112" t="str">
            <v>2006/04/01</v>
          </cell>
          <cell r="AA112" t="str">
            <v>9999/12/31</v>
          </cell>
          <cell r="AC112">
            <v>2127</v>
          </cell>
          <cell r="AD112">
            <v>1</v>
          </cell>
          <cell r="AE112">
            <v>2127</v>
          </cell>
          <cell r="AG112">
            <v>2127</v>
          </cell>
          <cell r="AH112" t="str">
            <v>PC</v>
          </cell>
          <cell r="AQ112">
            <v>1</v>
          </cell>
          <cell r="AV112">
            <v>0</v>
          </cell>
          <cell r="AY112" t="str">
            <v>2006/04/01</v>
          </cell>
          <cell r="AZ112" t="str">
            <v>9999/12/31</v>
          </cell>
          <cell r="BA112">
            <v>99999999</v>
          </cell>
          <cell r="BB112">
            <v>2127</v>
          </cell>
        </row>
        <row r="113">
          <cell r="A113">
            <v>71311</v>
          </cell>
          <cell r="D113">
            <v>100</v>
          </cell>
          <cell r="E113" t="str">
            <v>5300058369</v>
          </cell>
          <cell r="F113" t="str">
            <v>0</v>
          </cell>
          <cell r="G113" t="str">
            <v>1275125-1</v>
          </cell>
          <cell r="H113" t="str">
            <v>ﾍﾞ-ｽ,COM M3040B</v>
          </cell>
          <cell r="I113" t="str">
            <v>473440-2</v>
          </cell>
          <cell r="J113" t="str">
            <v>（株）光真製作所</v>
          </cell>
          <cell r="K113" t="str">
            <v>3480</v>
          </cell>
          <cell r="L113" t="str">
            <v>3480</v>
          </cell>
          <cell r="M113" t="str">
            <v>3H7</v>
          </cell>
          <cell r="N113" t="str">
            <v>野田</v>
          </cell>
          <cell r="O113" t="str">
            <v>野田係</v>
          </cell>
          <cell r="P113" t="str">
            <v>x</v>
          </cell>
          <cell r="Q113" t="str">
            <v>JP</v>
          </cell>
          <cell r="S113">
            <v>1</v>
          </cell>
          <cell r="T113">
            <v>1</v>
          </cell>
          <cell r="U113" t="str">
            <v>V0</v>
          </cell>
          <cell r="V113" t="str">
            <v>0001</v>
          </cell>
          <cell r="W113">
            <v>25</v>
          </cell>
          <cell r="X113">
            <v>1</v>
          </cell>
          <cell r="Y113" t="str">
            <v>JPY</v>
          </cell>
          <cell r="Z113" t="str">
            <v>2006/04/01</v>
          </cell>
          <cell r="AA113" t="str">
            <v>9999/12/31</v>
          </cell>
          <cell r="AC113">
            <v>2777</v>
          </cell>
          <cell r="AD113">
            <v>1</v>
          </cell>
          <cell r="AE113">
            <v>2777</v>
          </cell>
          <cell r="AG113">
            <v>2777</v>
          </cell>
          <cell r="AH113" t="str">
            <v>PC</v>
          </cell>
          <cell r="AQ113">
            <v>1</v>
          </cell>
          <cell r="AV113">
            <v>0</v>
          </cell>
          <cell r="AY113" t="str">
            <v>2006/04/01</v>
          </cell>
          <cell r="AZ113" t="str">
            <v>9999/12/31</v>
          </cell>
          <cell r="BA113">
            <v>99999999</v>
          </cell>
          <cell r="BB113">
            <v>2777</v>
          </cell>
        </row>
        <row r="114">
          <cell r="A114">
            <v>75242</v>
          </cell>
          <cell r="D114">
            <v>100</v>
          </cell>
          <cell r="E114" t="str">
            <v>5300088568</v>
          </cell>
          <cell r="F114" t="str">
            <v>0</v>
          </cell>
          <cell r="G114" t="str">
            <v>1275153-7</v>
          </cell>
          <cell r="H114" t="str">
            <v>ｶﾞｲﾄﾞ,ﾌﾟﾘﾝﾀ(1) M3144</v>
          </cell>
          <cell r="I114" t="str">
            <v>473440-2</v>
          </cell>
          <cell r="J114" t="str">
            <v>（株）光真製作所</v>
          </cell>
          <cell r="K114" t="str">
            <v>3480</v>
          </cell>
          <cell r="L114" t="str">
            <v>3480</v>
          </cell>
          <cell r="M114" t="str">
            <v>3H7</v>
          </cell>
          <cell r="N114" t="str">
            <v>野田</v>
          </cell>
          <cell r="O114" t="str">
            <v>野田係</v>
          </cell>
          <cell r="P114" t="str">
            <v>x</v>
          </cell>
          <cell r="Q114" t="str">
            <v>JP</v>
          </cell>
          <cell r="S114">
            <v>1</v>
          </cell>
          <cell r="T114">
            <v>1</v>
          </cell>
          <cell r="U114" t="str">
            <v>V0</v>
          </cell>
          <cell r="V114" t="str">
            <v>0001</v>
          </cell>
          <cell r="W114">
            <v>25</v>
          </cell>
          <cell r="X114">
            <v>1</v>
          </cell>
          <cell r="Y114" t="str">
            <v>JPY</v>
          </cell>
          <cell r="Z114" t="str">
            <v>2006/04/01</v>
          </cell>
          <cell r="AA114" t="str">
            <v>9999/12/31</v>
          </cell>
          <cell r="AC114">
            <v>74200</v>
          </cell>
          <cell r="AD114">
            <v>100</v>
          </cell>
          <cell r="AE114">
            <v>742</v>
          </cell>
          <cell r="AG114">
            <v>742</v>
          </cell>
          <cell r="AH114" t="str">
            <v>PC</v>
          </cell>
          <cell r="AQ114">
            <v>1</v>
          </cell>
          <cell r="AV114">
            <v>0</v>
          </cell>
          <cell r="AY114" t="str">
            <v>2006/04/01</v>
          </cell>
          <cell r="AZ114" t="str">
            <v>9999/12/31</v>
          </cell>
          <cell r="BA114">
            <v>99999</v>
          </cell>
          <cell r="BB114">
            <v>74300</v>
          </cell>
        </row>
        <row r="115">
          <cell r="A115">
            <v>45008</v>
          </cell>
          <cell r="D115">
            <v>100</v>
          </cell>
          <cell r="E115" t="str">
            <v>5300082498</v>
          </cell>
          <cell r="F115" t="str">
            <v>0</v>
          </cell>
          <cell r="G115" t="str">
            <v>1275271-1</v>
          </cell>
          <cell r="H115" t="str">
            <v>ﾄﾚ-,ｹ-ﾌﾞﾙ(1) M3104M</v>
          </cell>
          <cell r="I115" t="str">
            <v>473440-2</v>
          </cell>
          <cell r="J115" t="str">
            <v>（株）光真製作所</v>
          </cell>
          <cell r="K115" t="str">
            <v>3480</v>
          </cell>
          <cell r="L115" t="str">
            <v>3480</v>
          </cell>
          <cell r="M115" t="str">
            <v>2G2</v>
          </cell>
          <cell r="N115" t="str">
            <v>伊藤康</v>
          </cell>
          <cell r="O115" t="str">
            <v>野田係</v>
          </cell>
          <cell r="P115" t="str">
            <v>x</v>
          </cell>
          <cell r="Q115" t="str">
            <v>JP</v>
          </cell>
          <cell r="S115">
            <v>1</v>
          </cell>
          <cell r="T115">
            <v>1</v>
          </cell>
          <cell r="U115" t="str">
            <v>V0</v>
          </cell>
          <cell r="V115" t="str">
            <v>0001</v>
          </cell>
          <cell r="W115">
            <v>25</v>
          </cell>
          <cell r="X115">
            <v>1</v>
          </cell>
          <cell r="Y115" t="str">
            <v>JPY</v>
          </cell>
          <cell r="Z115" t="str">
            <v>2006/04/01</v>
          </cell>
          <cell r="AA115" t="str">
            <v>9999/12/31</v>
          </cell>
          <cell r="AC115">
            <v>2120</v>
          </cell>
          <cell r="AD115">
            <v>1</v>
          </cell>
          <cell r="AE115">
            <v>2120</v>
          </cell>
          <cell r="AG115">
            <v>2120</v>
          </cell>
          <cell r="AH115" t="str">
            <v>PC</v>
          </cell>
          <cell r="AQ115">
            <v>1</v>
          </cell>
          <cell r="AV115">
            <v>0</v>
          </cell>
          <cell r="AY115" t="str">
            <v>2006/04/01</v>
          </cell>
          <cell r="AZ115" t="str">
            <v>9999/12/31</v>
          </cell>
          <cell r="BA115">
            <v>99999999</v>
          </cell>
          <cell r="BB115">
            <v>2120</v>
          </cell>
        </row>
        <row r="116">
          <cell r="A116">
            <v>76995</v>
          </cell>
          <cell r="E116" t="str">
            <v>5300106735</v>
          </cell>
          <cell r="F116" t="str">
            <v>0</v>
          </cell>
          <cell r="G116" t="str">
            <v>1275293-2</v>
          </cell>
          <cell r="H116" t="str">
            <v>ｶﾊﾞ-,ｱｳﾀ(EL-P-1) M3214</v>
          </cell>
          <cell r="I116" t="str">
            <v>473440-2</v>
          </cell>
          <cell r="J116" t="str">
            <v>（株）光真製作所</v>
          </cell>
          <cell r="K116" t="str">
            <v>3480</v>
          </cell>
          <cell r="L116" t="str">
            <v>3480</v>
          </cell>
          <cell r="M116" t="str">
            <v>3H7</v>
          </cell>
          <cell r="N116" t="str">
            <v>野田</v>
          </cell>
          <cell r="O116" t="str">
            <v>野田係</v>
          </cell>
          <cell r="Q116" t="str">
            <v>JP</v>
          </cell>
          <cell r="S116">
            <v>1</v>
          </cell>
          <cell r="T116">
            <v>1</v>
          </cell>
          <cell r="U116" t="str">
            <v>V0</v>
          </cell>
          <cell r="V116" t="str">
            <v>0001</v>
          </cell>
          <cell r="W116">
            <v>50</v>
          </cell>
          <cell r="X116">
            <v>1</v>
          </cell>
          <cell r="Y116" t="str">
            <v>JPY</v>
          </cell>
          <cell r="Z116" t="str">
            <v>2006/04/01</v>
          </cell>
          <cell r="AA116" t="str">
            <v>9999/12/31</v>
          </cell>
          <cell r="AC116">
            <v>100</v>
          </cell>
          <cell r="AD116">
            <v>1</v>
          </cell>
          <cell r="AE116">
            <v>100</v>
          </cell>
          <cell r="AG116">
            <v>100</v>
          </cell>
          <cell r="AH116" t="str">
            <v>PC</v>
          </cell>
          <cell r="AQ116">
            <v>1</v>
          </cell>
          <cell r="AV116">
            <v>0</v>
          </cell>
          <cell r="AY116" t="str">
            <v>2006/04/01</v>
          </cell>
          <cell r="AZ116" t="str">
            <v>9999/12/31</v>
          </cell>
          <cell r="BA116">
            <v>99999999</v>
          </cell>
          <cell r="BB116">
            <v>100</v>
          </cell>
        </row>
        <row r="117">
          <cell r="A117">
            <v>75098</v>
          </cell>
          <cell r="B117">
            <v>514</v>
          </cell>
          <cell r="D117">
            <v>100</v>
          </cell>
          <cell r="E117" t="str">
            <v>5300087600</v>
          </cell>
          <cell r="F117" t="str">
            <v>0</v>
          </cell>
          <cell r="G117" t="str">
            <v>1279163-6</v>
          </cell>
          <cell r="H117" t="str">
            <v>ﾌﾞﾗｹﾂﾄ,ｾﾝｻ M3142</v>
          </cell>
          <cell r="I117" t="str">
            <v>473440-2</v>
          </cell>
          <cell r="J117" t="str">
            <v>（株）光真製作所</v>
          </cell>
          <cell r="K117" t="str">
            <v>3480</v>
          </cell>
          <cell r="L117" t="str">
            <v>3480</v>
          </cell>
          <cell r="M117" t="str">
            <v>3H7</v>
          </cell>
          <cell r="N117" t="str">
            <v>野田</v>
          </cell>
          <cell r="O117" t="str">
            <v>野田係</v>
          </cell>
          <cell r="P117" t="str">
            <v>x</v>
          </cell>
          <cell r="Q117" t="str">
            <v>JP</v>
          </cell>
          <cell r="S117">
            <v>1</v>
          </cell>
          <cell r="T117">
            <v>1</v>
          </cell>
          <cell r="U117" t="str">
            <v>V0</v>
          </cell>
          <cell r="V117" t="str">
            <v>0001</v>
          </cell>
          <cell r="W117">
            <v>29</v>
          </cell>
          <cell r="X117">
            <v>1</v>
          </cell>
          <cell r="Y117" t="str">
            <v>JPY</v>
          </cell>
          <cell r="Z117" t="str">
            <v>2006/04/01</v>
          </cell>
          <cell r="AA117" t="str">
            <v>9999/12/31</v>
          </cell>
          <cell r="AC117">
            <v>51400</v>
          </cell>
          <cell r="AD117">
            <v>100</v>
          </cell>
          <cell r="AE117">
            <v>514</v>
          </cell>
          <cell r="AF117">
            <v>514</v>
          </cell>
          <cell r="AG117">
            <v>514</v>
          </cell>
          <cell r="AH117" t="str">
            <v>PC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1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 t="str">
            <v>2006/04/01</v>
          </cell>
          <cell r="AZ117" t="str">
            <v>9999/12/31</v>
          </cell>
          <cell r="BA117">
            <v>99999</v>
          </cell>
          <cell r="BB117">
            <v>51492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</row>
        <row r="118">
          <cell r="A118">
            <v>75966</v>
          </cell>
          <cell r="B118">
            <v>5252</v>
          </cell>
          <cell r="D118">
            <v>100</v>
          </cell>
          <cell r="E118" t="str">
            <v>5300098023</v>
          </cell>
          <cell r="F118" t="str">
            <v>0</v>
          </cell>
          <cell r="G118" t="str">
            <v>1279229-2</v>
          </cell>
          <cell r="H118" t="str">
            <v>ﾌﾚ-ﾑ,ｶﾊﾞ- M3150</v>
          </cell>
          <cell r="I118" t="str">
            <v>473440-2</v>
          </cell>
          <cell r="J118" t="str">
            <v>（株）光真製作所</v>
          </cell>
          <cell r="K118" t="str">
            <v>3480</v>
          </cell>
          <cell r="L118" t="str">
            <v>3480</v>
          </cell>
          <cell r="M118" t="str">
            <v>3H7</v>
          </cell>
          <cell r="N118" t="str">
            <v>野田</v>
          </cell>
          <cell r="O118" t="str">
            <v>野田係</v>
          </cell>
          <cell r="P118" t="str">
            <v>x</v>
          </cell>
          <cell r="Q118" t="str">
            <v>JP</v>
          </cell>
          <cell r="S118">
            <v>1</v>
          </cell>
          <cell r="T118">
            <v>1</v>
          </cell>
          <cell r="U118" t="str">
            <v>V0</v>
          </cell>
          <cell r="V118" t="str">
            <v>0001</v>
          </cell>
          <cell r="W118">
            <v>25</v>
          </cell>
          <cell r="X118">
            <v>1</v>
          </cell>
          <cell r="Y118" t="str">
            <v>JPY</v>
          </cell>
          <cell r="Z118" t="str">
            <v>2006/04/01</v>
          </cell>
          <cell r="AA118" t="str">
            <v>9999/12/31</v>
          </cell>
          <cell r="AB118" t="str">
            <v>1</v>
          </cell>
          <cell r="AC118">
            <v>525200</v>
          </cell>
          <cell r="AD118">
            <v>100</v>
          </cell>
          <cell r="AE118">
            <v>5252</v>
          </cell>
          <cell r="AF118">
            <v>5252</v>
          </cell>
          <cell r="AG118">
            <v>5252</v>
          </cell>
          <cell r="AH118" t="str">
            <v>PC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1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Y118" t="str">
            <v>2006/04/01</v>
          </cell>
          <cell r="AZ118" t="str">
            <v>9999/12/31</v>
          </cell>
          <cell r="BA118">
            <v>9</v>
          </cell>
          <cell r="BB118">
            <v>531700</v>
          </cell>
        </row>
        <row r="119">
          <cell r="A119">
            <v>48726</v>
          </cell>
          <cell r="B119">
            <v>939</v>
          </cell>
          <cell r="D119">
            <v>100</v>
          </cell>
          <cell r="E119" t="str">
            <v>5300087492</v>
          </cell>
          <cell r="F119" t="str">
            <v>0</v>
          </cell>
          <cell r="G119" t="str">
            <v>1279250-0</v>
          </cell>
          <cell r="H119" t="str">
            <v>ﾌﾟﾚ-ﾄ,ｽﾃ- ｱﾂﾌﾟ M3140</v>
          </cell>
          <cell r="I119" t="str">
            <v>473440-2</v>
          </cell>
          <cell r="J119" t="str">
            <v>（株）光真製作所</v>
          </cell>
          <cell r="K119" t="str">
            <v>3480</v>
          </cell>
          <cell r="L119" t="str">
            <v>3480</v>
          </cell>
          <cell r="M119" t="str">
            <v>2G2</v>
          </cell>
          <cell r="N119" t="str">
            <v>伊藤康</v>
          </cell>
          <cell r="O119" t="str">
            <v>野田係</v>
          </cell>
          <cell r="P119" t="str">
            <v>x</v>
          </cell>
          <cell r="Q119" t="str">
            <v>JP</v>
          </cell>
          <cell r="S119">
            <v>1</v>
          </cell>
          <cell r="T119">
            <v>1</v>
          </cell>
          <cell r="U119" t="str">
            <v>V0</v>
          </cell>
          <cell r="V119" t="str">
            <v>0001</v>
          </cell>
          <cell r="W119">
            <v>25</v>
          </cell>
          <cell r="X119">
            <v>1</v>
          </cell>
          <cell r="Y119" t="str">
            <v>JPY</v>
          </cell>
          <cell r="Z119" t="str">
            <v>2006/04/01</v>
          </cell>
          <cell r="AA119" t="str">
            <v>9999/12/31</v>
          </cell>
          <cell r="AC119">
            <v>909</v>
          </cell>
          <cell r="AD119">
            <v>1</v>
          </cell>
          <cell r="AE119">
            <v>909</v>
          </cell>
          <cell r="AF119">
            <v>939</v>
          </cell>
          <cell r="AG119">
            <v>939</v>
          </cell>
          <cell r="AH119" t="str">
            <v>PC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1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 t="str">
            <v>2006/04/01</v>
          </cell>
          <cell r="AZ119" t="str">
            <v>9999/12/31</v>
          </cell>
          <cell r="BA119">
            <v>99999999</v>
          </cell>
          <cell r="BB119">
            <v>939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</row>
        <row r="120">
          <cell r="A120">
            <v>48727</v>
          </cell>
          <cell r="B120">
            <v>765</v>
          </cell>
          <cell r="D120">
            <v>100</v>
          </cell>
          <cell r="E120" t="str">
            <v>5300087493</v>
          </cell>
          <cell r="F120" t="str">
            <v>0</v>
          </cell>
          <cell r="G120" t="str">
            <v>1279251-9</v>
          </cell>
          <cell r="H120" t="str">
            <v>ﾌﾞﾗｹﾂﾄ,ｽﾃ- M3140</v>
          </cell>
          <cell r="I120" t="str">
            <v>473440-2</v>
          </cell>
          <cell r="J120" t="str">
            <v>（株）光真製作所</v>
          </cell>
          <cell r="K120" t="str">
            <v>3480</v>
          </cell>
          <cell r="L120" t="str">
            <v>3480</v>
          </cell>
          <cell r="M120" t="str">
            <v>2G2</v>
          </cell>
          <cell r="N120" t="str">
            <v>伊藤康</v>
          </cell>
          <cell r="O120" t="str">
            <v>野田係</v>
          </cell>
          <cell r="P120" t="str">
            <v>x</v>
          </cell>
          <cell r="Q120" t="str">
            <v>JP</v>
          </cell>
          <cell r="S120">
            <v>1</v>
          </cell>
          <cell r="T120">
            <v>1</v>
          </cell>
          <cell r="U120" t="str">
            <v>V0</v>
          </cell>
          <cell r="V120" t="str">
            <v>0001</v>
          </cell>
          <cell r="W120">
            <v>25</v>
          </cell>
          <cell r="X120">
            <v>1</v>
          </cell>
          <cell r="Y120" t="str">
            <v>JPY</v>
          </cell>
          <cell r="Z120" t="str">
            <v>2006/04/01</v>
          </cell>
          <cell r="AA120" t="str">
            <v>9999/12/31</v>
          </cell>
          <cell r="AC120">
            <v>765</v>
          </cell>
          <cell r="AD120">
            <v>1</v>
          </cell>
          <cell r="AE120">
            <v>765</v>
          </cell>
          <cell r="AF120">
            <v>765</v>
          </cell>
          <cell r="AG120">
            <v>765</v>
          </cell>
          <cell r="AH120" t="str">
            <v>PC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1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 t="str">
            <v>2006/04/01</v>
          </cell>
          <cell r="AZ120" t="str">
            <v>9999/12/31</v>
          </cell>
          <cell r="BA120">
            <v>99999999</v>
          </cell>
          <cell r="BB120">
            <v>790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</row>
        <row r="121">
          <cell r="A121">
            <v>48729</v>
          </cell>
          <cell r="B121">
            <v>1730</v>
          </cell>
          <cell r="D121">
            <v>100</v>
          </cell>
          <cell r="E121" t="str">
            <v>5300087497</v>
          </cell>
          <cell r="F121" t="str">
            <v>0</v>
          </cell>
          <cell r="G121" t="str">
            <v>1279323-0</v>
          </cell>
          <cell r="H121" t="str">
            <v>ｶﾞｲﾄﾞ(3) M3140</v>
          </cell>
          <cell r="I121" t="str">
            <v>473440-2</v>
          </cell>
          <cell r="J121" t="str">
            <v>（株）光真製作所</v>
          </cell>
          <cell r="K121" t="str">
            <v>3480</v>
          </cell>
          <cell r="L121" t="str">
            <v>3480</v>
          </cell>
          <cell r="M121" t="str">
            <v>2G2</v>
          </cell>
          <cell r="N121" t="str">
            <v>伊藤康</v>
          </cell>
          <cell r="O121" t="str">
            <v>野田係</v>
          </cell>
          <cell r="P121" t="str">
            <v>x</v>
          </cell>
          <cell r="Q121" t="str">
            <v>JP</v>
          </cell>
          <cell r="S121">
            <v>1</v>
          </cell>
          <cell r="T121">
            <v>1</v>
          </cell>
          <cell r="U121" t="str">
            <v>V0</v>
          </cell>
          <cell r="V121" t="str">
            <v>0001</v>
          </cell>
          <cell r="W121">
            <v>25</v>
          </cell>
          <cell r="X121">
            <v>1</v>
          </cell>
          <cell r="Y121" t="str">
            <v>JPY</v>
          </cell>
          <cell r="Z121" t="str">
            <v>2006/04/01</v>
          </cell>
          <cell r="AA121" t="str">
            <v>9999/12/31</v>
          </cell>
          <cell r="AC121">
            <v>880</v>
          </cell>
          <cell r="AD121">
            <v>1</v>
          </cell>
          <cell r="AE121">
            <v>880</v>
          </cell>
          <cell r="AF121">
            <v>1730</v>
          </cell>
          <cell r="AG121">
            <v>1730</v>
          </cell>
          <cell r="AH121" t="str">
            <v>PC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1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 t="str">
            <v>2006/04/01</v>
          </cell>
          <cell r="AZ121" t="str">
            <v>9999/12/31</v>
          </cell>
          <cell r="BA121">
            <v>99999999</v>
          </cell>
          <cell r="BB121">
            <v>880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</row>
        <row r="122">
          <cell r="A122">
            <v>75162</v>
          </cell>
          <cell r="D122">
            <v>100</v>
          </cell>
          <cell r="E122" t="str">
            <v>5300088087</v>
          </cell>
          <cell r="F122" t="str">
            <v>0</v>
          </cell>
          <cell r="G122" t="str">
            <v>1279338-8</v>
          </cell>
          <cell r="H122" t="str">
            <v>ﾌﾚ-ﾑ(R) M3141</v>
          </cell>
          <cell r="I122" t="str">
            <v>473440-2</v>
          </cell>
          <cell r="J122" t="str">
            <v>（株）光真製作所</v>
          </cell>
          <cell r="K122" t="str">
            <v>3480</v>
          </cell>
          <cell r="L122" t="str">
            <v>3480</v>
          </cell>
          <cell r="M122" t="str">
            <v>3H7</v>
          </cell>
          <cell r="N122" t="str">
            <v>野田</v>
          </cell>
          <cell r="O122" t="str">
            <v>野田係</v>
          </cell>
          <cell r="P122" t="str">
            <v>x</v>
          </cell>
          <cell r="Q122" t="str">
            <v>JP</v>
          </cell>
          <cell r="S122">
            <v>1</v>
          </cell>
          <cell r="T122">
            <v>1</v>
          </cell>
          <cell r="U122" t="str">
            <v>V0</v>
          </cell>
          <cell r="V122" t="str">
            <v>0001</v>
          </cell>
          <cell r="W122">
            <v>25</v>
          </cell>
          <cell r="X122">
            <v>1</v>
          </cell>
          <cell r="Y122" t="str">
            <v>JPY</v>
          </cell>
          <cell r="Z122" t="str">
            <v>2006/04/01</v>
          </cell>
          <cell r="AA122" t="str">
            <v>9999/12/31</v>
          </cell>
          <cell r="AC122">
            <v>50200</v>
          </cell>
          <cell r="AD122">
            <v>100</v>
          </cell>
          <cell r="AE122">
            <v>502</v>
          </cell>
          <cell r="AG122">
            <v>502</v>
          </cell>
          <cell r="AH122" t="str">
            <v>PC</v>
          </cell>
          <cell r="AQ122">
            <v>1</v>
          </cell>
          <cell r="AV122">
            <v>0</v>
          </cell>
          <cell r="AY122" t="str">
            <v>2006/04/01</v>
          </cell>
          <cell r="AZ122" t="str">
            <v>9999/12/31</v>
          </cell>
          <cell r="BA122">
            <v>99999</v>
          </cell>
          <cell r="BB122">
            <v>51681</v>
          </cell>
        </row>
        <row r="123">
          <cell r="A123">
            <v>75163</v>
          </cell>
          <cell r="D123">
            <v>100</v>
          </cell>
          <cell r="E123" t="str">
            <v>5300088088</v>
          </cell>
          <cell r="F123" t="str">
            <v>0</v>
          </cell>
          <cell r="G123" t="str">
            <v>1279339-6</v>
          </cell>
          <cell r="H123" t="str">
            <v>ｶﾊﾞ-,ﾌﾟｼﾔ M3141</v>
          </cell>
          <cell r="I123" t="str">
            <v>473440-2</v>
          </cell>
          <cell r="J123" t="str">
            <v>（株）光真製作所</v>
          </cell>
          <cell r="K123" t="str">
            <v>3480</v>
          </cell>
          <cell r="L123" t="str">
            <v>3480</v>
          </cell>
          <cell r="M123" t="str">
            <v>3H7</v>
          </cell>
          <cell r="N123" t="str">
            <v>野田</v>
          </cell>
          <cell r="O123" t="str">
            <v>野田係</v>
          </cell>
          <cell r="P123" t="str">
            <v>x</v>
          </cell>
          <cell r="Q123" t="str">
            <v>JP</v>
          </cell>
          <cell r="S123">
            <v>1</v>
          </cell>
          <cell r="T123">
            <v>1</v>
          </cell>
          <cell r="U123" t="str">
            <v>V0</v>
          </cell>
          <cell r="V123" t="str">
            <v>0001</v>
          </cell>
          <cell r="W123">
            <v>25</v>
          </cell>
          <cell r="X123">
            <v>1</v>
          </cell>
          <cell r="Y123" t="str">
            <v>JPY</v>
          </cell>
          <cell r="Z123" t="str">
            <v>2006/04/01</v>
          </cell>
          <cell r="AA123" t="str">
            <v>9999/12/31</v>
          </cell>
          <cell r="AC123">
            <v>35000</v>
          </cell>
          <cell r="AD123">
            <v>100</v>
          </cell>
          <cell r="AE123">
            <v>350</v>
          </cell>
          <cell r="AG123">
            <v>350</v>
          </cell>
          <cell r="AH123" t="str">
            <v>PC</v>
          </cell>
          <cell r="AQ123">
            <v>1</v>
          </cell>
          <cell r="AV123">
            <v>0</v>
          </cell>
          <cell r="AY123" t="str">
            <v>2006/04/01</v>
          </cell>
          <cell r="AZ123" t="str">
            <v>9999/12/31</v>
          </cell>
          <cell r="BA123">
            <v>99999</v>
          </cell>
          <cell r="BB123">
            <v>36166</v>
          </cell>
        </row>
        <row r="124">
          <cell r="A124">
            <v>75164</v>
          </cell>
          <cell r="D124">
            <v>100</v>
          </cell>
          <cell r="E124" t="str">
            <v>5300088089</v>
          </cell>
          <cell r="F124" t="str">
            <v>0</v>
          </cell>
          <cell r="G124" t="str">
            <v>1279340-0</v>
          </cell>
          <cell r="H124" t="str">
            <v>ﾌﾟﾚ-ﾄ,ｽﾃ- M3141</v>
          </cell>
          <cell r="I124" t="str">
            <v>473440-2</v>
          </cell>
          <cell r="J124" t="str">
            <v>（株）光真製作所</v>
          </cell>
          <cell r="K124" t="str">
            <v>3480</v>
          </cell>
          <cell r="L124" t="str">
            <v>3480</v>
          </cell>
          <cell r="M124" t="str">
            <v>3H7</v>
          </cell>
          <cell r="N124" t="str">
            <v>野田</v>
          </cell>
          <cell r="O124" t="str">
            <v>野田係</v>
          </cell>
          <cell r="P124" t="str">
            <v>x</v>
          </cell>
          <cell r="Q124" t="str">
            <v>JP</v>
          </cell>
          <cell r="S124">
            <v>1</v>
          </cell>
          <cell r="T124">
            <v>1</v>
          </cell>
          <cell r="U124" t="str">
            <v>V0</v>
          </cell>
          <cell r="V124" t="str">
            <v>0001</v>
          </cell>
          <cell r="W124">
            <v>25</v>
          </cell>
          <cell r="X124">
            <v>1</v>
          </cell>
          <cell r="Y124" t="str">
            <v>JPY</v>
          </cell>
          <cell r="Z124" t="str">
            <v>2006/04/01</v>
          </cell>
          <cell r="AA124" t="str">
            <v>9999/12/31</v>
          </cell>
          <cell r="AC124">
            <v>670</v>
          </cell>
          <cell r="AD124">
            <v>1</v>
          </cell>
          <cell r="AE124">
            <v>670</v>
          </cell>
          <cell r="AG124">
            <v>670</v>
          </cell>
          <cell r="AH124" t="str">
            <v>PC</v>
          </cell>
          <cell r="AQ124">
            <v>1</v>
          </cell>
          <cell r="AV124">
            <v>0</v>
          </cell>
          <cell r="AY124" t="str">
            <v>2006/04/01</v>
          </cell>
          <cell r="AZ124" t="str">
            <v>9999/12/31</v>
          </cell>
          <cell r="BA124">
            <v>99999</v>
          </cell>
          <cell r="BB124">
            <v>680</v>
          </cell>
        </row>
        <row r="125">
          <cell r="A125">
            <v>75165</v>
          </cell>
          <cell r="D125">
            <v>100</v>
          </cell>
          <cell r="E125" t="str">
            <v>5300088090</v>
          </cell>
          <cell r="F125" t="str">
            <v>0</v>
          </cell>
          <cell r="G125" t="str">
            <v>1279341-8</v>
          </cell>
          <cell r="H125" t="str">
            <v>ﾌﾞﾗｹﾂﾄ,TFT M3141</v>
          </cell>
          <cell r="I125" t="str">
            <v>473440-2</v>
          </cell>
          <cell r="J125" t="str">
            <v>（株）光真製作所</v>
          </cell>
          <cell r="K125" t="str">
            <v>3480</v>
          </cell>
          <cell r="L125" t="str">
            <v>3480</v>
          </cell>
          <cell r="M125" t="str">
            <v>3H7</v>
          </cell>
          <cell r="N125" t="str">
            <v>野田</v>
          </cell>
          <cell r="O125" t="str">
            <v>野田係</v>
          </cell>
          <cell r="P125" t="str">
            <v>x</v>
          </cell>
          <cell r="Q125" t="str">
            <v>JP</v>
          </cell>
          <cell r="S125">
            <v>1</v>
          </cell>
          <cell r="T125">
            <v>1</v>
          </cell>
          <cell r="U125" t="str">
            <v>V0</v>
          </cell>
          <cell r="V125" t="str">
            <v>0001</v>
          </cell>
          <cell r="W125">
            <v>25</v>
          </cell>
          <cell r="X125">
            <v>1</v>
          </cell>
          <cell r="Y125" t="str">
            <v>JPY</v>
          </cell>
          <cell r="Z125" t="str">
            <v>2006/04/01</v>
          </cell>
          <cell r="AA125" t="str">
            <v>9999/12/31</v>
          </cell>
          <cell r="AC125">
            <v>210</v>
          </cell>
          <cell r="AD125">
            <v>1</v>
          </cell>
          <cell r="AE125">
            <v>210</v>
          </cell>
          <cell r="AG125">
            <v>210</v>
          </cell>
          <cell r="AH125" t="str">
            <v>PC</v>
          </cell>
          <cell r="AQ125">
            <v>1</v>
          </cell>
          <cell r="AV125">
            <v>0</v>
          </cell>
          <cell r="AY125" t="str">
            <v>2006/04/01</v>
          </cell>
          <cell r="AZ125" t="str">
            <v>9999/12/31</v>
          </cell>
          <cell r="BA125">
            <v>99999</v>
          </cell>
          <cell r="BB125">
            <v>220</v>
          </cell>
        </row>
        <row r="126">
          <cell r="A126">
            <v>76997</v>
          </cell>
          <cell r="E126" t="str">
            <v>5300106737</v>
          </cell>
          <cell r="F126" t="str">
            <v>0</v>
          </cell>
          <cell r="G126" t="str">
            <v>1279345-0</v>
          </cell>
          <cell r="H126" t="str">
            <v>ﾌﾚ-ﾑ M2466E-1</v>
          </cell>
          <cell r="I126" t="str">
            <v>473440-2</v>
          </cell>
          <cell r="J126" t="str">
            <v>（株）光真製作所</v>
          </cell>
          <cell r="K126" t="str">
            <v>3480</v>
          </cell>
          <cell r="L126" t="str">
            <v>3480</v>
          </cell>
          <cell r="M126" t="str">
            <v>3H7</v>
          </cell>
          <cell r="N126" t="str">
            <v>野田</v>
          </cell>
          <cell r="O126" t="str">
            <v>野田係</v>
          </cell>
          <cell r="Q126" t="str">
            <v>JP</v>
          </cell>
          <cell r="S126">
            <v>1</v>
          </cell>
          <cell r="T126">
            <v>1</v>
          </cell>
          <cell r="U126" t="str">
            <v>V0</v>
          </cell>
          <cell r="V126" t="str">
            <v>0001</v>
          </cell>
          <cell r="W126">
            <v>50</v>
          </cell>
          <cell r="X126">
            <v>1</v>
          </cell>
          <cell r="Y126" t="str">
            <v>JPY</v>
          </cell>
          <cell r="Z126" t="str">
            <v>2006/04/01</v>
          </cell>
          <cell r="AA126" t="str">
            <v>9999/12/31</v>
          </cell>
          <cell r="AC126">
            <v>1197</v>
          </cell>
          <cell r="AD126">
            <v>1</v>
          </cell>
          <cell r="AE126">
            <v>1197</v>
          </cell>
          <cell r="AG126">
            <v>1197</v>
          </cell>
          <cell r="AH126" t="str">
            <v>PC</v>
          </cell>
          <cell r="AQ126">
            <v>1</v>
          </cell>
          <cell r="AV126">
            <v>0</v>
          </cell>
          <cell r="AY126" t="str">
            <v>2006/04/01</v>
          </cell>
          <cell r="AZ126" t="str">
            <v>9999/12/31</v>
          </cell>
          <cell r="BA126">
            <v>99999999</v>
          </cell>
          <cell r="BB126">
            <v>1197</v>
          </cell>
        </row>
        <row r="127">
          <cell r="A127">
            <v>75994</v>
          </cell>
          <cell r="B127">
            <v>1168</v>
          </cell>
          <cell r="D127">
            <v>100</v>
          </cell>
          <cell r="E127" t="str">
            <v>5300098078</v>
          </cell>
          <cell r="F127" t="str">
            <v>0</v>
          </cell>
          <cell r="G127" t="str">
            <v>1279354-0</v>
          </cell>
          <cell r="H127" t="str">
            <v>ｶﾊﾞ-,ｱﾂﾊﾟ-(2B) M3047-2-1</v>
          </cell>
          <cell r="I127" t="str">
            <v>473440-2</v>
          </cell>
          <cell r="J127" t="str">
            <v>（株）光真製作所</v>
          </cell>
          <cell r="K127" t="str">
            <v>3480</v>
          </cell>
          <cell r="L127" t="str">
            <v>3480</v>
          </cell>
          <cell r="M127" t="str">
            <v>3H7</v>
          </cell>
          <cell r="N127" t="str">
            <v>野田</v>
          </cell>
          <cell r="O127" t="str">
            <v>野田係</v>
          </cell>
          <cell r="P127" t="str">
            <v>x</v>
          </cell>
          <cell r="Q127" t="str">
            <v>JP</v>
          </cell>
          <cell r="S127">
            <v>1</v>
          </cell>
          <cell r="T127">
            <v>1</v>
          </cell>
          <cell r="U127" t="str">
            <v>V0</v>
          </cell>
          <cell r="V127" t="str">
            <v>0001</v>
          </cell>
          <cell r="W127">
            <v>25</v>
          </cell>
          <cell r="X127">
            <v>1</v>
          </cell>
          <cell r="Y127" t="str">
            <v>JPY</v>
          </cell>
          <cell r="Z127" t="str">
            <v>2006/04/01</v>
          </cell>
          <cell r="AA127" t="str">
            <v>9999/12/31</v>
          </cell>
          <cell r="AC127">
            <v>116800</v>
          </cell>
          <cell r="AD127">
            <v>100</v>
          </cell>
          <cell r="AE127">
            <v>1168</v>
          </cell>
          <cell r="AF127">
            <v>1168</v>
          </cell>
          <cell r="AG127">
            <v>1168</v>
          </cell>
          <cell r="AH127" t="str">
            <v>PC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1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 t="str">
            <v>2006/04/01</v>
          </cell>
          <cell r="AZ127" t="str">
            <v>9999/12/31</v>
          </cell>
          <cell r="BA127">
            <v>99999</v>
          </cell>
          <cell r="BB127">
            <v>117000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</row>
        <row r="128">
          <cell r="A128">
            <v>51756</v>
          </cell>
          <cell r="B128">
            <v>2400</v>
          </cell>
          <cell r="D128">
            <v>100</v>
          </cell>
          <cell r="E128" t="str">
            <v>5300093212</v>
          </cell>
          <cell r="F128" t="str">
            <v>0</v>
          </cell>
          <cell r="G128" t="str">
            <v>1279365-5</v>
          </cell>
          <cell r="H128" t="str">
            <v>ﾄﾚ-,ﾊﾟﾜ- M3170</v>
          </cell>
          <cell r="I128" t="str">
            <v>473440-2</v>
          </cell>
          <cell r="J128" t="str">
            <v>（株）光真製作所</v>
          </cell>
          <cell r="K128" t="str">
            <v>3480</v>
          </cell>
          <cell r="L128" t="str">
            <v>3480</v>
          </cell>
          <cell r="M128" t="str">
            <v>2G2</v>
          </cell>
          <cell r="N128" t="str">
            <v>伊藤康</v>
          </cell>
          <cell r="O128" t="str">
            <v>野田係</v>
          </cell>
          <cell r="P128" t="str">
            <v>x</v>
          </cell>
          <cell r="Q128" t="str">
            <v>JP</v>
          </cell>
          <cell r="S128">
            <v>1</v>
          </cell>
          <cell r="T128">
            <v>1</v>
          </cell>
          <cell r="U128" t="str">
            <v>V0</v>
          </cell>
          <cell r="V128" t="str">
            <v>0001</v>
          </cell>
          <cell r="W128">
            <v>25</v>
          </cell>
          <cell r="X128">
            <v>1</v>
          </cell>
          <cell r="Y128" t="str">
            <v>JPY</v>
          </cell>
          <cell r="Z128" t="str">
            <v>2006/04/01</v>
          </cell>
          <cell r="AA128" t="str">
            <v>9999/12/31</v>
          </cell>
          <cell r="AC128">
            <v>2400</v>
          </cell>
          <cell r="AD128">
            <v>1</v>
          </cell>
          <cell r="AE128">
            <v>2400</v>
          </cell>
          <cell r="AF128">
            <v>2400</v>
          </cell>
          <cell r="AG128">
            <v>2400</v>
          </cell>
          <cell r="AH128" t="str">
            <v>PC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1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 t="str">
            <v>2006/04/01</v>
          </cell>
          <cell r="AZ128" t="str">
            <v>9999/12/31</v>
          </cell>
          <cell r="BA128">
            <v>99999999</v>
          </cell>
          <cell r="BB128">
            <v>2475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</row>
        <row r="129">
          <cell r="A129">
            <v>56815</v>
          </cell>
          <cell r="B129">
            <v>9795</v>
          </cell>
          <cell r="D129">
            <v>100</v>
          </cell>
          <cell r="E129" t="str">
            <v>5300105414</v>
          </cell>
          <cell r="F129" t="str">
            <v>0</v>
          </cell>
          <cell r="G129" t="str">
            <v>1279378-7</v>
          </cell>
          <cell r="H129" t="str">
            <v>ｶﾞｲﾄﾞ,ﾌﾟﾘﾝﾀ(B) M3144B</v>
          </cell>
          <cell r="I129" t="str">
            <v>473440-2</v>
          </cell>
          <cell r="J129" t="str">
            <v>（株）光真製作所</v>
          </cell>
          <cell r="K129" t="str">
            <v>3480</v>
          </cell>
          <cell r="L129" t="str">
            <v>3480</v>
          </cell>
          <cell r="M129" t="str">
            <v>2G2</v>
          </cell>
          <cell r="N129" t="str">
            <v>伊藤康</v>
          </cell>
          <cell r="O129" t="str">
            <v>野田係</v>
          </cell>
          <cell r="P129" t="str">
            <v>x</v>
          </cell>
          <cell r="Q129" t="str">
            <v>JP</v>
          </cell>
          <cell r="S129">
            <v>1</v>
          </cell>
          <cell r="T129">
            <v>1</v>
          </cell>
          <cell r="U129" t="str">
            <v>V0</v>
          </cell>
          <cell r="V129" t="str">
            <v>0001</v>
          </cell>
          <cell r="W129">
            <v>29</v>
          </cell>
          <cell r="X129">
            <v>1</v>
          </cell>
          <cell r="Y129" t="str">
            <v>JPY</v>
          </cell>
          <cell r="Z129" t="str">
            <v>2006/04/01</v>
          </cell>
          <cell r="AA129" t="str">
            <v>9999/12/31</v>
          </cell>
          <cell r="AC129">
            <v>9795</v>
          </cell>
          <cell r="AD129">
            <v>1</v>
          </cell>
          <cell r="AE129">
            <v>9795</v>
          </cell>
          <cell r="AF129">
            <v>9795</v>
          </cell>
          <cell r="AG129">
            <v>9795</v>
          </cell>
          <cell r="AH129" t="str">
            <v>PC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1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 t="str">
            <v>2006/04/01</v>
          </cell>
          <cell r="AZ129" t="str">
            <v>9999/12/31</v>
          </cell>
          <cell r="BA129">
            <v>99999</v>
          </cell>
          <cell r="BB129">
            <v>9855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</row>
        <row r="130">
          <cell r="A130">
            <v>77000</v>
          </cell>
          <cell r="E130" t="str">
            <v>5300106740</v>
          </cell>
          <cell r="F130" t="str">
            <v>0</v>
          </cell>
          <cell r="G130" t="str">
            <v>1283442-4</v>
          </cell>
          <cell r="H130" t="str">
            <v>ﾌﾟﾚ-ﾄ,ﾍﾞ-ｽ M3040N</v>
          </cell>
          <cell r="I130" t="str">
            <v>473440-2</v>
          </cell>
          <cell r="J130" t="str">
            <v>（株）光真製作所</v>
          </cell>
          <cell r="K130" t="str">
            <v>3480</v>
          </cell>
          <cell r="L130" t="str">
            <v>3480</v>
          </cell>
          <cell r="M130" t="str">
            <v>3H7</v>
          </cell>
          <cell r="N130" t="str">
            <v>野田</v>
          </cell>
          <cell r="O130" t="str">
            <v>野田係</v>
          </cell>
          <cell r="Q130" t="str">
            <v>JP</v>
          </cell>
          <cell r="S130">
            <v>1</v>
          </cell>
          <cell r="T130">
            <v>1</v>
          </cell>
          <cell r="U130" t="str">
            <v>V0</v>
          </cell>
          <cell r="V130" t="str">
            <v>0001</v>
          </cell>
          <cell r="W130">
            <v>50</v>
          </cell>
          <cell r="X130">
            <v>1</v>
          </cell>
          <cell r="Y130" t="str">
            <v>JPY</v>
          </cell>
          <cell r="Z130" t="str">
            <v>2006/04/01</v>
          </cell>
          <cell r="AA130" t="str">
            <v>9999/12/31</v>
          </cell>
          <cell r="AC130">
            <v>1280</v>
          </cell>
          <cell r="AD130">
            <v>1</v>
          </cell>
          <cell r="AE130">
            <v>1280</v>
          </cell>
          <cell r="AG130">
            <v>1280</v>
          </cell>
          <cell r="AH130" t="str">
            <v>PC</v>
          </cell>
          <cell r="AQ130">
            <v>1</v>
          </cell>
          <cell r="AV130">
            <v>0</v>
          </cell>
          <cell r="AY130" t="str">
            <v>2006/04/01</v>
          </cell>
          <cell r="AZ130" t="str">
            <v>9999/12/31</v>
          </cell>
          <cell r="BA130">
            <v>99999999</v>
          </cell>
          <cell r="BB130">
            <v>1280</v>
          </cell>
        </row>
        <row r="131">
          <cell r="A131">
            <v>77001</v>
          </cell>
          <cell r="E131" t="str">
            <v>5300106741</v>
          </cell>
          <cell r="F131" t="str">
            <v>0</v>
          </cell>
          <cell r="G131" t="str">
            <v>1283443-2</v>
          </cell>
          <cell r="H131" t="str">
            <v>ﾄﾚ-,PU M3040Q</v>
          </cell>
          <cell r="I131" t="str">
            <v>473440-2</v>
          </cell>
          <cell r="J131" t="str">
            <v>（株）光真製作所</v>
          </cell>
          <cell r="K131" t="str">
            <v>3480</v>
          </cell>
          <cell r="L131" t="str">
            <v>3480</v>
          </cell>
          <cell r="M131" t="str">
            <v>3H7</v>
          </cell>
          <cell r="N131" t="str">
            <v>野田</v>
          </cell>
          <cell r="O131" t="str">
            <v>野田係</v>
          </cell>
          <cell r="Q131" t="str">
            <v>JP</v>
          </cell>
          <cell r="S131">
            <v>1</v>
          </cell>
          <cell r="T131">
            <v>1</v>
          </cell>
          <cell r="U131" t="str">
            <v>V0</v>
          </cell>
          <cell r="V131" t="str">
            <v>0001</v>
          </cell>
          <cell r="W131">
            <v>50</v>
          </cell>
          <cell r="X131">
            <v>1</v>
          </cell>
          <cell r="Y131" t="str">
            <v>JPY</v>
          </cell>
          <cell r="Z131" t="str">
            <v>2006/04/01</v>
          </cell>
          <cell r="AA131" t="str">
            <v>9999/12/31</v>
          </cell>
          <cell r="AC131">
            <v>1420</v>
          </cell>
          <cell r="AD131">
            <v>1</v>
          </cell>
          <cell r="AE131">
            <v>1420</v>
          </cell>
          <cell r="AG131">
            <v>1420</v>
          </cell>
          <cell r="AH131" t="str">
            <v>PC</v>
          </cell>
          <cell r="AQ131">
            <v>1</v>
          </cell>
          <cell r="AV131">
            <v>0</v>
          </cell>
          <cell r="AY131" t="str">
            <v>2006/04/01</v>
          </cell>
          <cell r="AZ131" t="str">
            <v>9999/12/31</v>
          </cell>
          <cell r="BA131">
            <v>99999999</v>
          </cell>
          <cell r="BB131">
            <v>1420</v>
          </cell>
        </row>
        <row r="132">
          <cell r="A132">
            <v>71321</v>
          </cell>
          <cell r="D132">
            <v>100</v>
          </cell>
          <cell r="E132" t="str">
            <v>5300058444</v>
          </cell>
          <cell r="F132" t="str">
            <v>0</v>
          </cell>
          <cell r="G132" t="str">
            <v>1283445-9</v>
          </cell>
          <cell r="H132" t="str">
            <v>ﾌﾟﾚ-ﾄ,ｻｲﾄﾞ L M3040Q</v>
          </cell>
          <cell r="I132" t="str">
            <v>473440-2</v>
          </cell>
          <cell r="J132" t="str">
            <v>（株）光真製作所</v>
          </cell>
          <cell r="K132" t="str">
            <v>3480</v>
          </cell>
          <cell r="L132" t="str">
            <v>3480</v>
          </cell>
          <cell r="M132" t="str">
            <v>3H7</v>
          </cell>
          <cell r="N132" t="str">
            <v>野田</v>
          </cell>
          <cell r="O132" t="str">
            <v>野田係</v>
          </cell>
          <cell r="P132" t="str">
            <v>x</v>
          </cell>
          <cell r="Q132" t="str">
            <v>JP</v>
          </cell>
          <cell r="S132">
            <v>1</v>
          </cell>
          <cell r="T132">
            <v>1</v>
          </cell>
          <cell r="U132" t="str">
            <v>V0</v>
          </cell>
          <cell r="V132" t="str">
            <v>0001</v>
          </cell>
          <cell r="W132">
            <v>25</v>
          </cell>
          <cell r="X132">
            <v>1</v>
          </cell>
          <cell r="Y132" t="str">
            <v>JPY</v>
          </cell>
          <cell r="Z132" t="str">
            <v>2006/04/01</v>
          </cell>
          <cell r="AA132" t="str">
            <v>9999/12/31</v>
          </cell>
          <cell r="AC132">
            <v>2022</v>
          </cell>
          <cell r="AD132">
            <v>1</v>
          </cell>
          <cell r="AE132">
            <v>2022</v>
          </cell>
          <cell r="AG132">
            <v>2022</v>
          </cell>
          <cell r="AH132" t="str">
            <v>PC</v>
          </cell>
          <cell r="AQ132">
            <v>1</v>
          </cell>
          <cell r="AV132">
            <v>0</v>
          </cell>
          <cell r="AY132" t="str">
            <v>2006/04/01</v>
          </cell>
          <cell r="AZ132" t="str">
            <v>9999/12/31</v>
          </cell>
          <cell r="BA132">
            <v>99999999</v>
          </cell>
          <cell r="BB132">
            <v>2022</v>
          </cell>
        </row>
        <row r="133">
          <cell r="A133">
            <v>77002</v>
          </cell>
          <cell r="E133" t="str">
            <v>5300106742</v>
          </cell>
          <cell r="F133" t="str">
            <v>0</v>
          </cell>
          <cell r="G133" t="str">
            <v>1283446-7</v>
          </cell>
          <cell r="H133" t="str">
            <v>ﾌﾟﾚ-ﾄ,ｶﾞｲﾄﾞ ﾊﾞ-ﾑ M3040Q</v>
          </cell>
          <cell r="I133" t="str">
            <v>473440-2</v>
          </cell>
          <cell r="J133" t="str">
            <v>（株）光真製作所</v>
          </cell>
          <cell r="K133" t="str">
            <v>3480</v>
          </cell>
          <cell r="L133" t="str">
            <v>3480</v>
          </cell>
          <cell r="M133" t="str">
            <v>3H7</v>
          </cell>
          <cell r="N133" t="str">
            <v>野田</v>
          </cell>
          <cell r="O133" t="str">
            <v>野田係</v>
          </cell>
          <cell r="Q133" t="str">
            <v>JP</v>
          </cell>
          <cell r="S133">
            <v>1</v>
          </cell>
          <cell r="T133">
            <v>1</v>
          </cell>
          <cell r="U133" t="str">
            <v>V0</v>
          </cell>
          <cell r="V133" t="str">
            <v>0001</v>
          </cell>
          <cell r="W133">
            <v>50</v>
          </cell>
          <cell r="X133">
            <v>1</v>
          </cell>
          <cell r="Y133" t="str">
            <v>JPY</v>
          </cell>
          <cell r="Z133" t="str">
            <v>2006/04/01</v>
          </cell>
          <cell r="AA133" t="str">
            <v>9999/12/31</v>
          </cell>
          <cell r="AC133">
            <v>1700</v>
          </cell>
          <cell r="AD133">
            <v>1</v>
          </cell>
          <cell r="AE133">
            <v>1700</v>
          </cell>
          <cell r="AG133">
            <v>1700</v>
          </cell>
          <cell r="AH133" t="str">
            <v>PC</v>
          </cell>
          <cell r="AQ133">
            <v>1</v>
          </cell>
          <cell r="AV133">
            <v>0</v>
          </cell>
          <cell r="AY133" t="str">
            <v>2006/04/01</v>
          </cell>
          <cell r="AZ133" t="str">
            <v>9999/12/31</v>
          </cell>
          <cell r="BA133">
            <v>99999999</v>
          </cell>
          <cell r="BB133">
            <v>1700</v>
          </cell>
        </row>
        <row r="134">
          <cell r="A134">
            <v>71322</v>
          </cell>
          <cell r="D134">
            <v>100</v>
          </cell>
          <cell r="E134" t="str">
            <v>5300058445</v>
          </cell>
          <cell r="F134" t="str">
            <v>0</v>
          </cell>
          <cell r="G134" t="str">
            <v>1283447-5</v>
          </cell>
          <cell r="H134" t="str">
            <v>ﾌﾞﾗｹﾂﾄ,ﾚ-ﾙ ｺﾑ M3040N</v>
          </cell>
          <cell r="I134" t="str">
            <v>473440-2</v>
          </cell>
          <cell r="J134" t="str">
            <v>（株）光真製作所</v>
          </cell>
          <cell r="K134" t="str">
            <v>3480</v>
          </cell>
          <cell r="L134" t="str">
            <v>3480</v>
          </cell>
          <cell r="M134" t="str">
            <v>3H7</v>
          </cell>
          <cell r="N134" t="str">
            <v>野田</v>
          </cell>
          <cell r="O134" t="str">
            <v>野田係</v>
          </cell>
          <cell r="P134" t="str">
            <v>x</v>
          </cell>
          <cell r="Q134" t="str">
            <v>JP</v>
          </cell>
          <cell r="S134">
            <v>1</v>
          </cell>
          <cell r="T134">
            <v>1</v>
          </cell>
          <cell r="U134" t="str">
            <v>V0</v>
          </cell>
          <cell r="V134" t="str">
            <v>0001</v>
          </cell>
          <cell r="W134">
            <v>25</v>
          </cell>
          <cell r="X134">
            <v>1</v>
          </cell>
          <cell r="Y134" t="str">
            <v>JPY</v>
          </cell>
          <cell r="Z134" t="str">
            <v>2006/04/01</v>
          </cell>
          <cell r="AA134" t="str">
            <v>9999/12/31</v>
          </cell>
          <cell r="AC134">
            <v>1802</v>
          </cell>
          <cell r="AD134">
            <v>1</v>
          </cell>
          <cell r="AE134">
            <v>1802</v>
          </cell>
          <cell r="AG134">
            <v>1802</v>
          </cell>
          <cell r="AH134" t="str">
            <v>PC</v>
          </cell>
          <cell r="AQ134">
            <v>1</v>
          </cell>
          <cell r="AV134">
            <v>0</v>
          </cell>
          <cell r="AY134" t="str">
            <v>2006/04/01</v>
          </cell>
          <cell r="AZ134" t="str">
            <v>9999/12/31</v>
          </cell>
          <cell r="BA134">
            <v>99999999</v>
          </cell>
          <cell r="BB134">
            <v>1802</v>
          </cell>
        </row>
        <row r="135">
          <cell r="A135">
            <v>74445</v>
          </cell>
          <cell r="D135">
            <v>100</v>
          </cell>
          <cell r="E135" t="str">
            <v>5300082540</v>
          </cell>
          <cell r="F135" t="str">
            <v>0</v>
          </cell>
          <cell r="G135" t="str">
            <v>1286053-0</v>
          </cell>
          <cell r="H135" t="str">
            <v>ｶﾊﾞ-,ｵﾌﾟｼﾖﾝ(U) M3272C</v>
          </cell>
          <cell r="I135" t="str">
            <v>473440-2</v>
          </cell>
          <cell r="J135" t="str">
            <v>（株）光真製作所</v>
          </cell>
          <cell r="K135" t="str">
            <v>3480</v>
          </cell>
          <cell r="L135" t="str">
            <v>3480</v>
          </cell>
          <cell r="M135" t="str">
            <v>3H7</v>
          </cell>
          <cell r="N135" t="str">
            <v>野田</v>
          </cell>
          <cell r="O135" t="str">
            <v>野田係</v>
          </cell>
          <cell r="P135" t="str">
            <v>x</v>
          </cell>
          <cell r="Q135" t="str">
            <v>JP</v>
          </cell>
          <cell r="S135">
            <v>1</v>
          </cell>
          <cell r="T135">
            <v>1</v>
          </cell>
          <cell r="U135" t="str">
            <v>V0</v>
          </cell>
          <cell r="V135" t="str">
            <v>0001</v>
          </cell>
          <cell r="W135">
            <v>25</v>
          </cell>
          <cell r="X135">
            <v>1</v>
          </cell>
          <cell r="Y135" t="str">
            <v>JPY</v>
          </cell>
          <cell r="Z135" t="str">
            <v>2006/04/01</v>
          </cell>
          <cell r="AA135" t="str">
            <v>9999/12/31</v>
          </cell>
          <cell r="AC135">
            <v>3450</v>
          </cell>
          <cell r="AD135">
            <v>1</v>
          </cell>
          <cell r="AE135">
            <v>3450</v>
          </cell>
          <cell r="AG135">
            <v>3450</v>
          </cell>
          <cell r="AH135" t="str">
            <v>PC</v>
          </cell>
          <cell r="AQ135">
            <v>1</v>
          </cell>
          <cell r="AV135">
            <v>0</v>
          </cell>
          <cell r="AY135" t="str">
            <v>2006/04/01</v>
          </cell>
          <cell r="AZ135" t="str">
            <v>9999/12/31</v>
          </cell>
          <cell r="BA135">
            <v>99999999</v>
          </cell>
          <cell r="BB135">
            <v>4500</v>
          </cell>
        </row>
        <row r="136">
          <cell r="A136">
            <v>48846</v>
          </cell>
          <cell r="B136">
            <v>661</v>
          </cell>
          <cell r="C136">
            <v>734</v>
          </cell>
          <cell r="D136">
            <v>100</v>
          </cell>
          <cell r="E136" t="str">
            <v>5300088091</v>
          </cell>
          <cell r="F136" t="str">
            <v>0</v>
          </cell>
          <cell r="G136" t="str">
            <v>1289705-1</v>
          </cell>
          <cell r="H136" t="str">
            <v>ｶﾊﾞ-,ｱｳﾀ(UFJ) M3301</v>
          </cell>
          <cell r="I136" t="str">
            <v>473440-2</v>
          </cell>
          <cell r="J136" t="str">
            <v>（株）光真製作所</v>
          </cell>
          <cell r="K136" t="str">
            <v>3480</v>
          </cell>
          <cell r="L136" t="str">
            <v>3480</v>
          </cell>
          <cell r="M136" t="str">
            <v>2G2</v>
          </cell>
          <cell r="N136" t="str">
            <v>伊藤康</v>
          </cell>
          <cell r="O136" t="str">
            <v>野田係</v>
          </cell>
          <cell r="P136" t="str">
            <v>x</v>
          </cell>
          <cell r="Q136" t="str">
            <v>JP</v>
          </cell>
          <cell r="S136">
            <v>1</v>
          </cell>
          <cell r="T136">
            <v>1</v>
          </cell>
          <cell r="U136" t="str">
            <v>V0</v>
          </cell>
          <cell r="V136" t="str">
            <v>0001</v>
          </cell>
          <cell r="W136">
            <v>29</v>
          </cell>
          <cell r="X136">
            <v>1</v>
          </cell>
          <cell r="Y136" t="str">
            <v>JPY</v>
          </cell>
          <cell r="Z136" t="str">
            <v>2006/06/26</v>
          </cell>
          <cell r="AA136" t="str">
            <v>9999/12/31</v>
          </cell>
          <cell r="AC136">
            <v>661</v>
          </cell>
          <cell r="AD136">
            <v>1</v>
          </cell>
          <cell r="AE136">
            <v>661</v>
          </cell>
          <cell r="AF136">
            <v>661</v>
          </cell>
          <cell r="AG136">
            <v>661</v>
          </cell>
          <cell r="AH136" t="str">
            <v>PC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1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 t="str">
            <v>2006/04/01</v>
          </cell>
          <cell r="AZ136" t="str">
            <v>9999/12/31</v>
          </cell>
          <cell r="BA136">
            <v>99999999</v>
          </cell>
          <cell r="BB136">
            <v>734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</row>
        <row r="137">
          <cell r="A137">
            <v>77004</v>
          </cell>
          <cell r="E137" t="str">
            <v>5300106744</v>
          </cell>
          <cell r="F137" t="str">
            <v>0</v>
          </cell>
          <cell r="G137" t="str">
            <v>1289795-7</v>
          </cell>
          <cell r="H137" t="str">
            <v>ﾌﾞﾗｹﾂﾄ ｾﾝｻ 1  M3407-1</v>
          </cell>
          <cell r="I137" t="str">
            <v>473440-2</v>
          </cell>
          <cell r="J137" t="str">
            <v>（株）光真製作所</v>
          </cell>
          <cell r="K137" t="str">
            <v>3480</v>
          </cell>
          <cell r="L137" t="str">
            <v>3480</v>
          </cell>
          <cell r="M137" t="str">
            <v>3H7</v>
          </cell>
          <cell r="N137" t="str">
            <v>野田</v>
          </cell>
          <cell r="O137" t="str">
            <v>野田係</v>
          </cell>
          <cell r="P137" t="str">
            <v>x</v>
          </cell>
          <cell r="Q137" t="str">
            <v>JP</v>
          </cell>
          <cell r="S137">
            <v>1</v>
          </cell>
          <cell r="T137">
            <v>1</v>
          </cell>
          <cell r="U137" t="str">
            <v>V0</v>
          </cell>
          <cell r="V137" t="str">
            <v>0001</v>
          </cell>
          <cell r="W137">
            <v>50</v>
          </cell>
          <cell r="X137">
            <v>1</v>
          </cell>
          <cell r="Y137" t="str">
            <v>JPY</v>
          </cell>
          <cell r="Z137" t="str">
            <v>2006/04/01</v>
          </cell>
          <cell r="AA137" t="str">
            <v>9999/12/31</v>
          </cell>
          <cell r="AC137">
            <v>1413</v>
          </cell>
          <cell r="AD137">
            <v>1</v>
          </cell>
          <cell r="AE137">
            <v>1413</v>
          </cell>
          <cell r="AG137">
            <v>1413</v>
          </cell>
          <cell r="AH137" t="str">
            <v>PC</v>
          </cell>
          <cell r="AQ137">
            <v>1</v>
          </cell>
          <cell r="AV137">
            <v>0</v>
          </cell>
          <cell r="AY137" t="str">
            <v>2006/04/01</v>
          </cell>
          <cell r="AZ137" t="str">
            <v>9999/12/31</v>
          </cell>
          <cell r="BA137">
            <v>99999999</v>
          </cell>
          <cell r="BB137">
            <v>1413</v>
          </cell>
        </row>
        <row r="138">
          <cell r="A138">
            <v>74859</v>
          </cell>
          <cell r="B138">
            <v>621</v>
          </cell>
          <cell r="C138">
            <v>621</v>
          </cell>
          <cell r="D138">
            <v>100</v>
          </cell>
          <cell r="E138" t="str">
            <v>5300086534</v>
          </cell>
          <cell r="F138" t="str">
            <v>0</v>
          </cell>
          <cell r="G138" t="str">
            <v>1290046-0</v>
          </cell>
          <cell r="H138" t="str">
            <v>ﾌﾞﾗｹﾂﾄ,ｾﾝｻ(1) M3407-1</v>
          </cell>
          <cell r="I138" t="str">
            <v>473440-2</v>
          </cell>
          <cell r="J138" t="str">
            <v>（株）光真製作所</v>
          </cell>
          <cell r="K138" t="str">
            <v>3480</v>
          </cell>
          <cell r="L138" t="str">
            <v>3480</v>
          </cell>
          <cell r="M138" t="str">
            <v>3H7</v>
          </cell>
          <cell r="N138" t="str">
            <v>野田</v>
          </cell>
          <cell r="O138" t="str">
            <v>野田係</v>
          </cell>
          <cell r="P138" t="str">
            <v>x</v>
          </cell>
          <cell r="Q138" t="str">
            <v>JP</v>
          </cell>
          <cell r="S138">
            <v>1</v>
          </cell>
          <cell r="T138">
            <v>1</v>
          </cell>
          <cell r="U138" t="str">
            <v>V0</v>
          </cell>
          <cell r="V138" t="str">
            <v>0001</v>
          </cell>
          <cell r="W138">
            <v>25</v>
          </cell>
          <cell r="X138">
            <v>1</v>
          </cell>
          <cell r="Y138" t="str">
            <v>JPY</v>
          </cell>
          <cell r="Z138" t="str">
            <v>2006/06/26</v>
          </cell>
          <cell r="AA138" t="str">
            <v>9999/12/31</v>
          </cell>
          <cell r="AC138">
            <v>621</v>
          </cell>
          <cell r="AD138">
            <v>1</v>
          </cell>
          <cell r="AE138">
            <v>621</v>
          </cell>
          <cell r="AF138">
            <v>621</v>
          </cell>
          <cell r="AG138">
            <v>621</v>
          </cell>
          <cell r="AH138" t="str">
            <v>PC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1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 t="str">
            <v>2006/04/01</v>
          </cell>
          <cell r="AZ138" t="str">
            <v>9999/12/31</v>
          </cell>
          <cell r="BA138">
            <v>99999999</v>
          </cell>
          <cell r="BB138">
            <v>630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</row>
        <row r="139">
          <cell r="A139">
            <v>75992</v>
          </cell>
          <cell r="D139">
            <v>100</v>
          </cell>
          <cell r="E139" t="str">
            <v>5300098074</v>
          </cell>
          <cell r="F139" t="str">
            <v>0</v>
          </cell>
          <cell r="G139" t="str">
            <v>1293569-7</v>
          </cell>
          <cell r="H139" t="str">
            <v>ﾌﾚ-ﾑ,ﾘｼﾞｴｸﾄ M3409-2-3</v>
          </cell>
          <cell r="I139" t="str">
            <v>473440-2</v>
          </cell>
          <cell r="J139" t="str">
            <v>（株）光真製作所</v>
          </cell>
          <cell r="K139" t="str">
            <v>3480</v>
          </cell>
          <cell r="L139" t="str">
            <v>3480</v>
          </cell>
          <cell r="M139" t="str">
            <v>3H7</v>
          </cell>
          <cell r="N139" t="str">
            <v>野田</v>
          </cell>
          <cell r="O139" t="str">
            <v>野田係</v>
          </cell>
          <cell r="P139" t="str">
            <v>x</v>
          </cell>
          <cell r="Q139" t="str">
            <v>JP</v>
          </cell>
          <cell r="S139">
            <v>1</v>
          </cell>
          <cell r="T139">
            <v>1</v>
          </cell>
          <cell r="U139" t="str">
            <v>V0</v>
          </cell>
          <cell r="V139" t="str">
            <v>0001</v>
          </cell>
          <cell r="W139">
            <v>25</v>
          </cell>
          <cell r="X139">
            <v>1</v>
          </cell>
          <cell r="Y139" t="str">
            <v>JPY</v>
          </cell>
          <cell r="Z139" t="str">
            <v>2006/04/01</v>
          </cell>
          <cell r="AA139" t="str">
            <v>9999/12/31</v>
          </cell>
          <cell r="AC139">
            <v>69000</v>
          </cell>
          <cell r="AD139">
            <v>100</v>
          </cell>
          <cell r="AE139">
            <v>690</v>
          </cell>
          <cell r="AG139">
            <v>690</v>
          </cell>
          <cell r="AH139" t="str">
            <v>PC</v>
          </cell>
          <cell r="AQ139">
            <v>1</v>
          </cell>
          <cell r="AV139">
            <v>0</v>
          </cell>
          <cell r="AY139" t="str">
            <v>2006/04/01</v>
          </cell>
          <cell r="AZ139" t="str">
            <v>9999/12/31</v>
          </cell>
          <cell r="BA139">
            <v>99999</v>
          </cell>
          <cell r="BB139">
            <v>69200</v>
          </cell>
        </row>
        <row r="140">
          <cell r="A140">
            <v>76176</v>
          </cell>
          <cell r="B140">
            <v>851</v>
          </cell>
          <cell r="D140">
            <v>100</v>
          </cell>
          <cell r="E140" t="str">
            <v>5300098622</v>
          </cell>
          <cell r="F140" t="str">
            <v>0</v>
          </cell>
          <cell r="G140" t="str">
            <v>1293618-9</v>
          </cell>
          <cell r="H140" t="str">
            <v>ﾌﾞﾗｹﾂﾄ,ｲｼﾕ M3409-1</v>
          </cell>
          <cell r="I140" t="str">
            <v>473440-2</v>
          </cell>
          <cell r="J140" t="str">
            <v>（株）光真製作所</v>
          </cell>
          <cell r="K140" t="str">
            <v>3480</v>
          </cell>
          <cell r="L140" t="str">
            <v>3480</v>
          </cell>
          <cell r="M140" t="str">
            <v>3H7</v>
          </cell>
          <cell r="N140" t="str">
            <v>野田</v>
          </cell>
          <cell r="O140" t="str">
            <v>野田係</v>
          </cell>
          <cell r="P140" t="str">
            <v>x</v>
          </cell>
          <cell r="Q140" t="str">
            <v>JP</v>
          </cell>
          <cell r="S140">
            <v>1</v>
          </cell>
          <cell r="T140">
            <v>1</v>
          </cell>
          <cell r="U140" t="str">
            <v>V0</v>
          </cell>
          <cell r="V140" t="str">
            <v>0001</v>
          </cell>
          <cell r="W140">
            <v>25</v>
          </cell>
          <cell r="X140">
            <v>1</v>
          </cell>
          <cell r="Y140" t="str">
            <v>JPY</v>
          </cell>
          <cell r="Z140" t="str">
            <v>2006/04/01</v>
          </cell>
          <cell r="AA140" t="str">
            <v>9999/12/31</v>
          </cell>
          <cell r="AC140">
            <v>85100</v>
          </cell>
          <cell r="AD140">
            <v>100</v>
          </cell>
          <cell r="AE140">
            <v>851</v>
          </cell>
          <cell r="AF140">
            <v>851</v>
          </cell>
          <cell r="AG140">
            <v>851</v>
          </cell>
          <cell r="AH140" t="str">
            <v>PC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1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 t="str">
            <v>2006/04/01</v>
          </cell>
          <cell r="AZ140" t="str">
            <v>9999/12/31</v>
          </cell>
          <cell r="BA140">
            <v>99999</v>
          </cell>
          <cell r="BB140">
            <v>85300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</row>
        <row r="141">
          <cell r="A141">
            <v>77005</v>
          </cell>
          <cell r="E141" t="str">
            <v>5300106745</v>
          </cell>
          <cell r="F141" t="str">
            <v>0</v>
          </cell>
          <cell r="G141" t="str">
            <v>1325328-0</v>
          </cell>
          <cell r="H141" t="str">
            <v>ｶﾊﾞ-,ｷﾊﾞﾝ(P-1) M600-8</v>
          </cell>
          <cell r="I141" t="str">
            <v>473440-2</v>
          </cell>
          <cell r="J141" t="str">
            <v>（株）光真製作所</v>
          </cell>
          <cell r="K141" t="str">
            <v>3480</v>
          </cell>
          <cell r="L141" t="str">
            <v>3480</v>
          </cell>
          <cell r="M141" t="str">
            <v>3H7</v>
          </cell>
          <cell r="N141" t="str">
            <v>野田</v>
          </cell>
          <cell r="O141" t="str">
            <v>野田係</v>
          </cell>
          <cell r="Q141" t="str">
            <v>JP</v>
          </cell>
          <cell r="S141">
            <v>1</v>
          </cell>
          <cell r="T141">
            <v>1</v>
          </cell>
          <cell r="U141" t="str">
            <v>V0</v>
          </cell>
          <cell r="V141" t="str">
            <v>0001</v>
          </cell>
          <cell r="W141">
            <v>50</v>
          </cell>
          <cell r="X141">
            <v>1</v>
          </cell>
          <cell r="Y141" t="str">
            <v>JPY</v>
          </cell>
          <cell r="Z141" t="str">
            <v>2006/04/01</v>
          </cell>
          <cell r="AA141" t="str">
            <v>9999/12/31</v>
          </cell>
          <cell r="AC141">
            <v>350</v>
          </cell>
          <cell r="AD141">
            <v>1</v>
          </cell>
          <cell r="AE141">
            <v>350</v>
          </cell>
          <cell r="AG141">
            <v>350</v>
          </cell>
          <cell r="AH141" t="str">
            <v>PC</v>
          </cell>
          <cell r="AQ141">
            <v>1</v>
          </cell>
          <cell r="AV141">
            <v>0</v>
          </cell>
          <cell r="AY141" t="str">
            <v>2006/04/01</v>
          </cell>
          <cell r="AZ141" t="str">
            <v>9999/12/31</v>
          </cell>
          <cell r="BA141">
            <v>99999999</v>
          </cell>
          <cell r="BB141">
            <v>350</v>
          </cell>
        </row>
        <row r="142">
          <cell r="A142">
            <v>77006</v>
          </cell>
          <cell r="E142" t="str">
            <v>5300106746</v>
          </cell>
          <cell r="F142" t="str">
            <v>0</v>
          </cell>
          <cell r="G142" t="str">
            <v>1330908-0</v>
          </cell>
          <cell r="H142" t="str">
            <v>ｶﾞｲﾄﾞ,ｴｽｸﾛ(P-1) M626-3</v>
          </cell>
          <cell r="I142" t="str">
            <v>473440-2</v>
          </cell>
          <cell r="J142" t="str">
            <v>（株）光真製作所</v>
          </cell>
          <cell r="K142" t="str">
            <v>3480</v>
          </cell>
          <cell r="L142" t="str">
            <v>3480</v>
          </cell>
          <cell r="M142" t="str">
            <v>3H7</v>
          </cell>
          <cell r="N142" t="str">
            <v>野田</v>
          </cell>
          <cell r="O142" t="str">
            <v>野田係</v>
          </cell>
          <cell r="Q142" t="str">
            <v>JP</v>
          </cell>
          <cell r="S142">
            <v>1</v>
          </cell>
          <cell r="T142">
            <v>1</v>
          </cell>
          <cell r="U142" t="str">
            <v>V0</v>
          </cell>
          <cell r="V142" t="str">
            <v>0001</v>
          </cell>
          <cell r="W142">
            <v>50</v>
          </cell>
          <cell r="X142">
            <v>1</v>
          </cell>
          <cell r="Y142" t="str">
            <v>JPY</v>
          </cell>
          <cell r="Z142" t="str">
            <v>2006/04/01</v>
          </cell>
          <cell r="AA142" t="str">
            <v>9999/12/31</v>
          </cell>
          <cell r="AC142">
            <v>1</v>
          </cell>
          <cell r="AD142">
            <v>1</v>
          </cell>
          <cell r="AE142">
            <v>1</v>
          </cell>
          <cell r="AG142">
            <v>38000</v>
          </cell>
          <cell r="AH142" t="str">
            <v>PC</v>
          </cell>
          <cell r="AQ142">
            <v>1</v>
          </cell>
          <cell r="AV142">
            <v>0</v>
          </cell>
          <cell r="AY142" t="str">
            <v>2006/04/01</v>
          </cell>
          <cell r="AZ142" t="str">
            <v>9999/12/31</v>
          </cell>
          <cell r="BA142">
            <v>99999999</v>
          </cell>
          <cell r="BB142">
            <v>1</v>
          </cell>
        </row>
        <row r="143">
          <cell r="A143">
            <v>77007</v>
          </cell>
          <cell r="E143" t="str">
            <v>5300106747</v>
          </cell>
          <cell r="F143" t="str">
            <v>0</v>
          </cell>
          <cell r="G143" t="str">
            <v>1336302-6</v>
          </cell>
          <cell r="H143" t="str">
            <v>ﾊﾞ-,ﾗﾂｸ M636</v>
          </cell>
          <cell r="I143" t="str">
            <v>473440-2</v>
          </cell>
          <cell r="J143" t="str">
            <v>（株）光真製作所</v>
          </cell>
          <cell r="K143" t="str">
            <v>3480</v>
          </cell>
          <cell r="L143" t="str">
            <v>3480</v>
          </cell>
          <cell r="M143" t="str">
            <v>3H7</v>
          </cell>
          <cell r="N143" t="str">
            <v>野田</v>
          </cell>
          <cell r="O143" t="str">
            <v>野田係</v>
          </cell>
          <cell r="Q143" t="str">
            <v>JP</v>
          </cell>
          <cell r="S143">
            <v>1</v>
          </cell>
          <cell r="T143">
            <v>1</v>
          </cell>
          <cell r="U143" t="str">
            <v>V0</v>
          </cell>
          <cell r="V143" t="str">
            <v>0001</v>
          </cell>
          <cell r="W143">
            <v>50</v>
          </cell>
          <cell r="X143">
            <v>1</v>
          </cell>
          <cell r="Y143" t="str">
            <v>JPY</v>
          </cell>
          <cell r="Z143" t="str">
            <v>2006/04/01</v>
          </cell>
          <cell r="AA143" t="str">
            <v>9999/12/31</v>
          </cell>
          <cell r="AC143">
            <v>199</v>
          </cell>
          <cell r="AD143">
            <v>1</v>
          </cell>
          <cell r="AE143">
            <v>199</v>
          </cell>
          <cell r="AG143">
            <v>199</v>
          </cell>
          <cell r="AH143" t="str">
            <v>PC</v>
          </cell>
          <cell r="AQ143">
            <v>1</v>
          </cell>
          <cell r="AV143">
            <v>0</v>
          </cell>
          <cell r="AY143" t="str">
            <v>2006/04/01</v>
          </cell>
          <cell r="AZ143" t="str">
            <v>9999/12/31</v>
          </cell>
          <cell r="BA143">
            <v>99999999</v>
          </cell>
          <cell r="BB143">
            <v>199</v>
          </cell>
        </row>
        <row r="144">
          <cell r="A144">
            <v>77008</v>
          </cell>
          <cell r="E144" t="str">
            <v>5300106748</v>
          </cell>
          <cell r="F144" t="str">
            <v>0</v>
          </cell>
          <cell r="G144" t="str">
            <v>1336303-4</v>
          </cell>
          <cell r="H144" t="str">
            <v>ﾌﾟﾚ-ﾄ,ﾄﾘﾂｹ ｺﾈｸﾀ FX M636</v>
          </cell>
          <cell r="I144" t="str">
            <v>473440-2</v>
          </cell>
          <cell r="J144" t="str">
            <v>（株）光真製作所</v>
          </cell>
          <cell r="K144" t="str">
            <v>3480</v>
          </cell>
          <cell r="L144" t="str">
            <v>3480</v>
          </cell>
          <cell r="M144" t="str">
            <v>3H7</v>
          </cell>
          <cell r="N144" t="str">
            <v>野田</v>
          </cell>
          <cell r="O144" t="str">
            <v>野田係</v>
          </cell>
          <cell r="Q144" t="str">
            <v>JP</v>
          </cell>
          <cell r="S144">
            <v>1</v>
          </cell>
          <cell r="T144">
            <v>1</v>
          </cell>
          <cell r="U144" t="str">
            <v>V0</v>
          </cell>
          <cell r="V144" t="str">
            <v>0001</v>
          </cell>
          <cell r="W144">
            <v>50</v>
          </cell>
          <cell r="X144">
            <v>1</v>
          </cell>
          <cell r="Y144" t="str">
            <v>JPY</v>
          </cell>
          <cell r="Z144" t="str">
            <v>2006/04/01</v>
          </cell>
          <cell r="AA144" t="str">
            <v>9999/12/31</v>
          </cell>
          <cell r="AC144">
            <v>326</v>
          </cell>
          <cell r="AD144">
            <v>1</v>
          </cell>
          <cell r="AE144">
            <v>326</v>
          </cell>
          <cell r="AG144">
            <v>326</v>
          </cell>
          <cell r="AH144" t="str">
            <v>PC</v>
          </cell>
          <cell r="AQ144">
            <v>1</v>
          </cell>
          <cell r="AV144">
            <v>0</v>
          </cell>
          <cell r="AY144" t="str">
            <v>2006/04/01</v>
          </cell>
          <cell r="AZ144" t="str">
            <v>9999/12/31</v>
          </cell>
          <cell r="BA144">
            <v>99999999</v>
          </cell>
          <cell r="BB144">
            <v>326</v>
          </cell>
        </row>
        <row r="145">
          <cell r="A145">
            <v>77009</v>
          </cell>
          <cell r="E145" t="str">
            <v>5300106749</v>
          </cell>
          <cell r="F145" t="str">
            <v>0</v>
          </cell>
          <cell r="G145" t="str">
            <v>1336304-2</v>
          </cell>
          <cell r="H145" t="str">
            <v>ﾍﾞ-ｽ,ｷﾊﾞﾝ ｻﾌﾞ M636</v>
          </cell>
          <cell r="I145" t="str">
            <v>473440-2</v>
          </cell>
          <cell r="J145" t="str">
            <v>（株）光真製作所</v>
          </cell>
          <cell r="K145" t="str">
            <v>3480</v>
          </cell>
          <cell r="L145" t="str">
            <v>3480</v>
          </cell>
          <cell r="M145" t="str">
            <v>3H7</v>
          </cell>
          <cell r="N145" t="str">
            <v>野田</v>
          </cell>
          <cell r="O145" t="str">
            <v>野田係</v>
          </cell>
          <cell r="Q145" t="str">
            <v>JP</v>
          </cell>
          <cell r="S145">
            <v>1</v>
          </cell>
          <cell r="T145">
            <v>1</v>
          </cell>
          <cell r="U145" t="str">
            <v>V0</v>
          </cell>
          <cell r="V145" t="str">
            <v>0001</v>
          </cell>
          <cell r="W145">
            <v>50</v>
          </cell>
          <cell r="X145">
            <v>1</v>
          </cell>
          <cell r="Y145" t="str">
            <v>JPY</v>
          </cell>
          <cell r="Z145" t="str">
            <v>2006/04/01</v>
          </cell>
          <cell r="AA145" t="str">
            <v>9999/12/31</v>
          </cell>
          <cell r="AC145">
            <v>2636</v>
          </cell>
          <cell r="AD145">
            <v>1</v>
          </cell>
          <cell r="AE145">
            <v>2636</v>
          </cell>
          <cell r="AG145">
            <v>2636</v>
          </cell>
          <cell r="AH145" t="str">
            <v>PC</v>
          </cell>
          <cell r="AQ145">
            <v>1</v>
          </cell>
          <cell r="AV145">
            <v>0</v>
          </cell>
          <cell r="AY145" t="str">
            <v>2006/04/01</v>
          </cell>
          <cell r="AZ145" t="str">
            <v>9999/12/31</v>
          </cell>
          <cell r="BA145">
            <v>99999999</v>
          </cell>
          <cell r="BB145">
            <v>2636</v>
          </cell>
        </row>
        <row r="146">
          <cell r="A146">
            <v>77010</v>
          </cell>
          <cell r="E146" t="str">
            <v>5300106750</v>
          </cell>
          <cell r="F146" t="str">
            <v>0</v>
          </cell>
          <cell r="G146" t="str">
            <v>1336309-3</v>
          </cell>
          <cell r="H146" t="str">
            <v>ﾌﾟﾚ-ﾄ,ﾄﾘﾂｹ ｺﾈｸﾀ FDL M636</v>
          </cell>
          <cell r="I146" t="str">
            <v>473440-2</v>
          </cell>
          <cell r="J146" t="str">
            <v>（株）光真製作所</v>
          </cell>
          <cell r="K146" t="str">
            <v>3480</v>
          </cell>
          <cell r="L146" t="str">
            <v>3480</v>
          </cell>
          <cell r="M146" t="str">
            <v>3H7</v>
          </cell>
          <cell r="N146" t="str">
            <v>野田</v>
          </cell>
          <cell r="O146" t="str">
            <v>野田係</v>
          </cell>
          <cell r="Q146" t="str">
            <v>JP</v>
          </cell>
          <cell r="S146">
            <v>1</v>
          </cell>
          <cell r="T146">
            <v>1</v>
          </cell>
          <cell r="U146" t="str">
            <v>V0</v>
          </cell>
          <cell r="V146" t="str">
            <v>0001</v>
          </cell>
          <cell r="W146">
            <v>50</v>
          </cell>
          <cell r="X146">
            <v>1</v>
          </cell>
          <cell r="Y146" t="str">
            <v>JPY</v>
          </cell>
          <cell r="Z146" t="str">
            <v>2006/04/01</v>
          </cell>
          <cell r="AA146" t="str">
            <v>9999/12/31</v>
          </cell>
          <cell r="AC146">
            <v>832</v>
          </cell>
          <cell r="AD146">
            <v>1</v>
          </cell>
          <cell r="AE146">
            <v>832</v>
          </cell>
          <cell r="AG146">
            <v>832</v>
          </cell>
          <cell r="AH146" t="str">
            <v>PC</v>
          </cell>
          <cell r="AQ146">
            <v>1</v>
          </cell>
          <cell r="AV146">
            <v>0</v>
          </cell>
          <cell r="AY146" t="str">
            <v>2006/04/01</v>
          </cell>
          <cell r="AZ146" t="str">
            <v>9999/12/31</v>
          </cell>
          <cell r="BA146">
            <v>99999999</v>
          </cell>
          <cell r="BB146">
            <v>832</v>
          </cell>
        </row>
        <row r="147">
          <cell r="A147">
            <v>77011</v>
          </cell>
          <cell r="E147" t="str">
            <v>5300106751</v>
          </cell>
          <cell r="F147" t="str">
            <v>0</v>
          </cell>
          <cell r="G147" t="str">
            <v>1336310-7</v>
          </cell>
          <cell r="H147" t="str">
            <v>ﾌﾟﾚ-ﾄ,ﾄﾘﾂｹ ｺﾈｸﾀ TDL M636</v>
          </cell>
          <cell r="I147" t="str">
            <v>473440-2</v>
          </cell>
          <cell r="J147" t="str">
            <v>（株）光真製作所</v>
          </cell>
          <cell r="K147" t="str">
            <v>3480</v>
          </cell>
          <cell r="L147" t="str">
            <v>3480</v>
          </cell>
          <cell r="M147" t="str">
            <v>3H7</v>
          </cell>
          <cell r="N147" t="str">
            <v>野田</v>
          </cell>
          <cell r="O147" t="str">
            <v>野田係</v>
          </cell>
          <cell r="Q147" t="str">
            <v>JP</v>
          </cell>
          <cell r="S147">
            <v>1</v>
          </cell>
          <cell r="T147">
            <v>1</v>
          </cell>
          <cell r="U147" t="str">
            <v>V0</v>
          </cell>
          <cell r="V147" t="str">
            <v>0001</v>
          </cell>
          <cell r="W147">
            <v>50</v>
          </cell>
          <cell r="X147">
            <v>1</v>
          </cell>
          <cell r="Y147" t="str">
            <v>JPY</v>
          </cell>
          <cell r="Z147" t="str">
            <v>2006/04/01</v>
          </cell>
          <cell r="AA147" t="str">
            <v>9999/12/31</v>
          </cell>
          <cell r="AC147">
            <v>769</v>
          </cell>
          <cell r="AD147">
            <v>1</v>
          </cell>
          <cell r="AE147">
            <v>769</v>
          </cell>
          <cell r="AG147">
            <v>769</v>
          </cell>
          <cell r="AH147" t="str">
            <v>PC</v>
          </cell>
          <cell r="AQ147">
            <v>1</v>
          </cell>
          <cell r="AV147">
            <v>0</v>
          </cell>
          <cell r="AY147" t="str">
            <v>2006/04/01</v>
          </cell>
          <cell r="AZ147" t="str">
            <v>9999/12/31</v>
          </cell>
          <cell r="BA147">
            <v>99999999</v>
          </cell>
          <cell r="BB147">
            <v>769</v>
          </cell>
        </row>
        <row r="148">
          <cell r="A148">
            <v>77012</v>
          </cell>
          <cell r="E148" t="str">
            <v>5300106752</v>
          </cell>
          <cell r="F148" t="str">
            <v>0</v>
          </cell>
          <cell r="G148" t="str">
            <v>1336316-6</v>
          </cell>
          <cell r="H148" t="str">
            <v>ｶﾅｸﾞ,ﾄﾘﾂｹ ﾗﾂｸ(3) M636</v>
          </cell>
          <cell r="I148" t="str">
            <v>473440-2</v>
          </cell>
          <cell r="J148" t="str">
            <v>（株）光真製作所</v>
          </cell>
          <cell r="K148" t="str">
            <v>3480</v>
          </cell>
          <cell r="L148" t="str">
            <v>3480</v>
          </cell>
          <cell r="M148" t="str">
            <v>3H7</v>
          </cell>
          <cell r="N148" t="str">
            <v>野田</v>
          </cell>
          <cell r="O148" t="str">
            <v>野田係</v>
          </cell>
          <cell r="Q148" t="str">
            <v>JP</v>
          </cell>
          <cell r="S148">
            <v>1</v>
          </cell>
          <cell r="T148">
            <v>1</v>
          </cell>
          <cell r="U148" t="str">
            <v>V0</v>
          </cell>
          <cell r="V148" t="str">
            <v>0001</v>
          </cell>
          <cell r="W148">
            <v>50</v>
          </cell>
          <cell r="X148">
            <v>1</v>
          </cell>
          <cell r="Y148" t="str">
            <v>JPY</v>
          </cell>
          <cell r="Z148" t="str">
            <v>2006/04/01</v>
          </cell>
          <cell r="AA148" t="str">
            <v>9999/12/31</v>
          </cell>
          <cell r="AC148">
            <v>155</v>
          </cell>
          <cell r="AD148">
            <v>1</v>
          </cell>
          <cell r="AE148">
            <v>155</v>
          </cell>
          <cell r="AG148">
            <v>155</v>
          </cell>
          <cell r="AH148" t="str">
            <v>PC</v>
          </cell>
          <cell r="AQ148">
            <v>1</v>
          </cell>
          <cell r="AV148">
            <v>0</v>
          </cell>
          <cell r="AY148" t="str">
            <v>2006/04/01</v>
          </cell>
          <cell r="AZ148" t="str">
            <v>9999/12/31</v>
          </cell>
          <cell r="BA148">
            <v>99999999</v>
          </cell>
          <cell r="BB148">
            <v>155</v>
          </cell>
        </row>
        <row r="149">
          <cell r="A149">
            <v>77013</v>
          </cell>
          <cell r="E149" t="str">
            <v>5300106753</v>
          </cell>
          <cell r="F149" t="str">
            <v>0</v>
          </cell>
          <cell r="G149" t="str">
            <v>1336317-4</v>
          </cell>
          <cell r="H149" t="str">
            <v>ｶﾅｸﾞ,ﾄﾘﾂｹ ﾗﾂｸ(4) M636</v>
          </cell>
          <cell r="I149" t="str">
            <v>473440-2</v>
          </cell>
          <cell r="J149" t="str">
            <v>（株）光真製作所</v>
          </cell>
          <cell r="K149" t="str">
            <v>3480</v>
          </cell>
          <cell r="L149" t="str">
            <v>3480</v>
          </cell>
          <cell r="M149" t="str">
            <v>3H7</v>
          </cell>
          <cell r="N149" t="str">
            <v>野田</v>
          </cell>
          <cell r="O149" t="str">
            <v>野田係</v>
          </cell>
          <cell r="Q149" t="str">
            <v>JP</v>
          </cell>
          <cell r="S149">
            <v>1</v>
          </cell>
          <cell r="T149">
            <v>1</v>
          </cell>
          <cell r="U149" t="str">
            <v>V0</v>
          </cell>
          <cell r="V149" t="str">
            <v>0001</v>
          </cell>
          <cell r="W149">
            <v>50</v>
          </cell>
          <cell r="X149">
            <v>1</v>
          </cell>
          <cell r="Y149" t="str">
            <v>JPY</v>
          </cell>
          <cell r="Z149" t="str">
            <v>2006/04/01</v>
          </cell>
          <cell r="AA149" t="str">
            <v>9999/12/31</v>
          </cell>
          <cell r="AC149">
            <v>142</v>
          </cell>
          <cell r="AD149">
            <v>1</v>
          </cell>
          <cell r="AE149">
            <v>142</v>
          </cell>
          <cell r="AG149">
            <v>142</v>
          </cell>
          <cell r="AH149" t="str">
            <v>PC</v>
          </cell>
          <cell r="AQ149">
            <v>1</v>
          </cell>
          <cell r="AV149">
            <v>0</v>
          </cell>
          <cell r="AY149" t="str">
            <v>2006/04/01</v>
          </cell>
          <cell r="AZ149" t="str">
            <v>9999/12/31</v>
          </cell>
          <cell r="BA149">
            <v>99999999</v>
          </cell>
          <cell r="BB149">
            <v>142</v>
          </cell>
        </row>
        <row r="150">
          <cell r="A150">
            <v>77014</v>
          </cell>
          <cell r="E150" t="str">
            <v>5300106754</v>
          </cell>
          <cell r="F150" t="str">
            <v>0</v>
          </cell>
          <cell r="G150" t="str">
            <v>1344845-5</v>
          </cell>
          <cell r="H150" t="str">
            <v>ﾍﾞ-ｽ M659-1-1B</v>
          </cell>
          <cell r="I150" t="str">
            <v>473440-2</v>
          </cell>
          <cell r="J150" t="str">
            <v>（株）光真製作所</v>
          </cell>
          <cell r="K150" t="str">
            <v>3480</v>
          </cell>
          <cell r="L150" t="str">
            <v>3480</v>
          </cell>
          <cell r="M150" t="str">
            <v>3H7</v>
          </cell>
          <cell r="N150" t="str">
            <v>野田</v>
          </cell>
          <cell r="O150" t="str">
            <v>野田係</v>
          </cell>
          <cell r="Q150" t="str">
            <v>JP</v>
          </cell>
          <cell r="S150">
            <v>1</v>
          </cell>
          <cell r="T150">
            <v>1</v>
          </cell>
          <cell r="U150" t="str">
            <v>V0</v>
          </cell>
          <cell r="V150" t="str">
            <v>0001</v>
          </cell>
          <cell r="W150">
            <v>50</v>
          </cell>
          <cell r="X150">
            <v>1</v>
          </cell>
          <cell r="Y150" t="str">
            <v>JPY</v>
          </cell>
          <cell r="Z150" t="str">
            <v>2006/04/01</v>
          </cell>
          <cell r="AA150" t="str">
            <v>9999/12/31</v>
          </cell>
          <cell r="AC150">
            <v>508</v>
          </cell>
          <cell r="AD150">
            <v>1</v>
          </cell>
          <cell r="AE150">
            <v>508</v>
          </cell>
          <cell r="AG150">
            <v>508</v>
          </cell>
          <cell r="AH150" t="str">
            <v>PC</v>
          </cell>
          <cell r="AQ150">
            <v>1</v>
          </cell>
          <cell r="AV150">
            <v>0</v>
          </cell>
          <cell r="AY150" t="str">
            <v>2006/04/01</v>
          </cell>
          <cell r="AZ150" t="str">
            <v>9999/12/31</v>
          </cell>
          <cell r="BA150">
            <v>99999999</v>
          </cell>
          <cell r="BB150">
            <v>508</v>
          </cell>
        </row>
        <row r="151">
          <cell r="A151">
            <v>77015</v>
          </cell>
          <cell r="E151" t="str">
            <v>5300106755</v>
          </cell>
          <cell r="F151" t="str">
            <v>0</v>
          </cell>
          <cell r="G151" t="str">
            <v>1354494-2</v>
          </cell>
          <cell r="H151" t="str">
            <v>ﾌﾚ-ﾑ,ﾁﾙﾄ(L) M626C-3</v>
          </cell>
          <cell r="I151" t="str">
            <v>473440-2</v>
          </cell>
          <cell r="J151" t="str">
            <v>（株）光真製作所</v>
          </cell>
          <cell r="K151" t="str">
            <v>3480</v>
          </cell>
          <cell r="L151" t="str">
            <v>3480</v>
          </cell>
          <cell r="M151" t="str">
            <v>3H7</v>
          </cell>
          <cell r="N151" t="str">
            <v>野田</v>
          </cell>
          <cell r="O151" t="str">
            <v>野田係</v>
          </cell>
          <cell r="Q151" t="str">
            <v>JP</v>
          </cell>
          <cell r="S151">
            <v>1</v>
          </cell>
          <cell r="T151">
            <v>1</v>
          </cell>
          <cell r="U151" t="str">
            <v>V0</v>
          </cell>
          <cell r="V151" t="str">
            <v>0001</v>
          </cell>
          <cell r="W151">
            <v>50</v>
          </cell>
          <cell r="X151">
            <v>1</v>
          </cell>
          <cell r="Y151" t="str">
            <v>JPY</v>
          </cell>
          <cell r="Z151" t="str">
            <v>2006/04/01</v>
          </cell>
          <cell r="AA151" t="str">
            <v>9999/12/31</v>
          </cell>
          <cell r="AC151">
            <v>255</v>
          </cell>
          <cell r="AD151">
            <v>1</v>
          </cell>
          <cell r="AE151">
            <v>255</v>
          </cell>
          <cell r="AG151">
            <v>255</v>
          </cell>
          <cell r="AH151" t="str">
            <v>PC</v>
          </cell>
          <cell r="AQ151">
            <v>1</v>
          </cell>
          <cell r="AV151">
            <v>0</v>
          </cell>
          <cell r="AY151" t="str">
            <v>2006/04/01</v>
          </cell>
          <cell r="AZ151" t="str">
            <v>9999/12/31</v>
          </cell>
          <cell r="BA151">
            <v>99999999</v>
          </cell>
          <cell r="BB151">
            <v>255</v>
          </cell>
        </row>
        <row r="152">
          <cell r="A152">
            <v>77016</v>
          </cell>
          <cell r="E152" t="str">
            <v>5300106756</v>
          </cell>
          <cell r="F152" t="str">
            <v>0</v>
          </cell>
          <cell r="G152" t="str">
            <v>1354495-0</v>
          </cell>
          <cell r="H152" t="str">
            <v>ﾌﾚ-ﾑ,ﾁﾙﾄ(R) M626C-3</v>
          </cell>
          <cell r="I152" t="str">
            <v>473440-2</v>
          </cell>
          <cell r="J152" t="str">
            <v>（株）光真製作所</v>
          </cell>
          <cell r="K152" t="str">
            <v>3480</v>
          </cell>
          <cell r="L152" t="str">
            <v>3480</v>
          </cell>
          <cell r="M152" t="str">
            <v>3H7</v>
          </cell>
          <cell r="N152" t="str">
            <v>野田</v>
          </cell>
          <cell r="O152" t="str">
            <v>野田係</v>
          </cell>
          <cell r="Q152" t="str">
            <v>JP</v>
          </cell>
          <cell r="S152">
            <v>1</v>
          </cell>
          <cell r="T152">
            <v>1</v>
          </cell>
          <cell r="U152" t="str">
            <v>V0</v>
          </cell>
          <cell r="V152" t="str">
            <v>0001</v>
          </cell>
          <cell r="W152">
            <v>50</v>
          </cell>
          <cell r="X152">
            <v>1</v>
          </cell>
          <cell r="Y152" t="str">
            <v>JPY</v>
          </cell>
          <cell r="Z152" t="str">
            <v>2006/04/01</v>
          </cell>
          <cell r="AA152" t="str">
            <v>9999/12/31</v>
          </cell>
          <cell r="AC152">
            <v>285</v>
          </cell>
          <cell r="AD152">
            <v>1</v>
          </cell>
          <cell r="AE152">
            <v>285</v>
          </cell>
          <cell r="AG152">
            <v>285</v>
          </cell>
          <cell r="AH152" t="str">
            <v>PC</v>
          </cell>
          <cell r="AQ152">
            <v>1</v>
          </cell>
          <cell r="AV152">
            <v>0</v>
          </cell>
          <cell r="AY152" t="str">
            <v>2006/04/01</v>
          </cell>
          <cell r="AZ152" t="str">
            <v>9999/12/31</v>
          </cell>
          <cell r="BA152">
            <v>99999999</v>
          </cell>
          <cell r="BB152">
            <v>285</v>
          </cell>
        </row>
        <row r="153">
          <cell r="A153">
            <v>77017</v>
          </cell>
          <cell r="E153" t="str">
            <v>5300106757</v>
          </cell>
          <cell r="F153" t="str">
            <v>0</v>
          </cell>
          <cell r="G153" t="str">
            <v>1354498-5</v>
          </cell>
          <cell r="H153" t="str">
            <v>ｶﾞｲﾄﾞ,ﾊﾝｿｳ(2) M626C-3</v>
          </cell>
          <cell r="I153" t="str">
            <v>473440-2</v>
          </cell>
          <cell r="J153" t="str">
            <v>（株）光真製作所</v>
          </cell>
          <cell r="K153" t="str">
            <v>3480</v>
          </cell>
          <cell r="L153" t="str">
            <v>3480</v>
          </cell>
          <cell r="M153" t="str">
            <v>3H7</v>
          </cell>
          <cell r="N153" t="str">
            <v>野田</v>
          </cell>
          <cell r="O153" t="str">
            <v>野田係</v>
          </cell>
          <cell r="Q153" t="str">
            <v>JP</v>
          </cell>
          <cell r="S153">
            <v>1</v>
          </cell>
          <cell r="T153">
            <v>1</v>
          </cell>
          <cell r="U153" t="str">
            <v>V0</v>
          </cell>
          <cell r="V153" t="str">
            <v>0001</v>
          </cell>
          <cell r="W153">
            <v>50</v>
          </cell>
          <cell r="X153">
            <v>1</v>
          </cell>
          <cell r="Y153" t="str">
            <v>JPY</v>
          </cell>
          <cell r="Z153" t="str">
            <v>2006/04/01</v>
          </cell>
          <cell r="AA153" t="str">
            <v>9999/12/31</v>
          </cell>
          <cell r="AC153">
            <v>721</v>
          </cell>
          <cell r="AD153">
            <v>1</v>
          </cell>
          <cell r="AE153">
            <v>721</v>
          </cell>
          <cell r="AG153">
            <v>721</v>
          </cell>
          <cell r="AH153" t="str">
            <v>PC</v>
          </cell>
          <cell r="AQ153">
            <v>1</v>
          </cell>
          <cell r="AV153">
            <v>0</v>
          </cell>
          <cell r="AY153" t="str">
            <v>2006/04/01</v>
          </cell>
          <cell r="AZ153" t="str">
            <v>9999/12/31</v>
          </cell>
          <cell r="BA153">
            <v>99999999</v>
          </cell>
          <cell r="BB153">
            <v>721</v>
          </cell>
        </row>
        <row r="154">
          <cell r="A154">
            <v>77018</v>
          </cell>
          <cell r="E154" t="str">
            <v>5300106758</v>
          </cell>
          <cell r="F154" t="str">
            <v>0</v>
          </cell>
          <cell r="G154" t="str">
            <v>1354707-0</v>
          </cell>
          <cell r="H154" t="str">
            <v>ﾌﾚ-ﾑ,ﾊﾟﾈﾙ ﾘｱ M666B</v>
          </cell>
          <cell r="I154" t="str">
            <v>473440-2</v>
          </cell>
          <cell r="J154" t="str">
            <v>（株）光真製作所</v>
          </cell>
          <cell r="K154" t="str">
            <v>3480</v>
          </cell>
          <cell r="L154" t="str">
            <v>3480</v>
          </cell>
          <cell r="M154" t="str">
            <v>3H7</v>
          </cell>
          <cell r="N154" t="str">
            <v>野田</v>
          </cell>
          <cell r="O154" t="str">
            <v>野田係</v>
          </cell>
          <cell r="Q154" t="str">
            <v>JP</v>
          </cell>
          <cell r="S154">
            <v>1</v>
          </cell>
          <cell r="T154">
            <v>1</v>
          </cell>
          <cell r="U154" t="str">
            <v>V0</v>
          </cell>
          <cell r="V154" t="str">
            <v>0001</v>
          </cell>
          <cell r="W154">
            <v>50</v>
          </cell>
          <cell r="X154">
            <v>1</v>
          </cell>
          <cell r="Y154" t="str">
            <v>JPY</v>
          </cell>
          <cell r="Z154" t="str">
            <v>2006/04/01</v>
          </cell>
          <cell r="AA154" t="str">
            <v>9999/12/31</v>
          </cell>
          <cell r="AC154">
            <v>1470</v>
          </cell>
          <cell r="AD154">
            <v>1</v>
          </cell>
          <cell r="AE154">
            <v>1470</v>
          </cell>
          <cell r="AG154">
            <v>1470</v>
          </cell>
          <cell r="AH154" t="str">
            <v>PC</v>
          </cell>
          <cell r="AQ154">
            <v>1</v>
          </cell>
          <cell r="AV154">
            <v>0</v>
          </cell>
          <cell r="AY154" t="str">
            <v>2006/04/01</v>
          </cell>
          <cell r="AZ154" t="str">
            <v>9999/12/31</v>
          </cell>
          <cell r="BA154">
            <v>99999999</v>
          </cell>
          <cell r="BB154">
            <v>1470</v>
          </cell>
        </row>
        <row r="155">
          <cell r="A155">
            <v>77019</v>
          </cell>
          <cell r="E155" t="str">
            <v>5300106759</v>
          </cell>
          <cell r="F155" t="str">
            <v>0</v>
          </cell>
          <cell r="G155" t="str">
            <v>1354862-0</v>
          </cell>
          <cell r="H155" t="str">
            <v>ﾍﾞ-ｽ,ﾌﾟﾘﾝﾀ M724-2</v>
          </cell>
          <cell r="I155" t="str">
            <v>473440-2</v>
          </cell>
          <cell r="J155" t="str">
            <v>（株）光真製作所</v>
          </cell>
          <cell r="K155" t="str">
            <v>3480</v>
          </cell>
          <cell r="L155" t="str">
            <v>3480</v>
          </cell>
          <cell r="M155" t="str">
            <v>3H7</v>
          </cell>
          <cell r="N155" t="str">
            <v>野田</v>
          </cell>
          <cell r="O155" t="str">
            <v>野田係</v>
          </cell>
          <cell r="Q155" t="str">
            <v>JP</v>
          </cell>
          <cell r="S155">
            <v>1</v>
          </cell>
          <cell r="T155">
            <v>1</v>
          </cell>
          <cell r="U155" t="str">
            <v>V0</v>
          </cell>
          <cell r="V155" t="str">
            <v>0001</v>
          </cell>
          <cell r="W155">
            <v>50</v>
          </cell>
          <cell r="X155">
            <v>1</v>
          </cell>
          <cell r="Y155" t="str">
            <v>JPY</v>
          </cell>
          <cell r="Z155" t="str">
            <v>2006/04/01</v>
          </cell>
          <cell r="AA155" t="str">
            <v>9999/12/31</v>
          </cell>
          <cell r="AC155">
            <v>333</v>
          </cell>
          <cell r="AD155">
            <v>1</v>
          </cell>
          <cell r="AE155">
            <v>333</v>
          </cell>
          <cell r="AG155">
            <v>333</v>
          </cell>
          <cell r="AH155" t="str">
            <v>PC</v>
          </cell>
          <cell r="AQ155">
            <v>1</v>
          </cell>
          <cell r="AV155">
            <v>0</v>
          </cell>
          <cell r="AY155" t="str">
            <v>2006/04/01</v>
          </cell>
          <cell r="AZ155" t="str">
            <v>9999/12/31</v>
          </cell>
          <cell r="BA155">
            <v>99999999</v>
          </cell>
          <cell r="BB155">
            <v>333</v>
          </cell>
        </row>
        <row r="156">
          <cell r="A156">
            <v>77020</v>
          </cell>
          <cell r="E156" t="str">
            <v>5300106760</v>
          </cell>
          <cell r="F156" t="str">
            <v>0</v>
          </cell>
          <cell r="G156" t="str">
            <v>1354867-0</v>
          </cell>
          <cell r="H156" t="str">
            <v>ｶﾊﾞ-,ﾂﾏﾐ M724-1</v>
          </cell>
          <cell r="I156" t="str">
            <v>473440-2</v>
          </cell>
          <cell r="J156" t="str">
            <v>（株）光真製作所</v>
          </cell>
          <cell r="K156" t="str">
            <v>3480</v>
          </cell>
          <cell r="L156" t="str">
            <v>3480</v>
          </cell>
          <cell r="M156" t="str">
            <v>3H7</v>
          </cell>
          <cell r="N156" t="str">
            <v>野田</v>
          </cell>
          <cell r="O156" t="str">
            <v>野田係</v>
          </cell>
          <cell r="Q156" t="str">
            <v>JP</v>
          </cell>
          <cell r="S156">
            <v>1</v>
          </cell>
          <cell r="T156">
            <v>1</v>
          </cell>
          <cell r="U156" t="str">
            <v>V0</v>
          </cell>
          <cell r="V156" t="str">
            <v>0001</v>
          </cell>
          <cell r="W156">
            <v>50</v>
          </cell>
          <cell r="X156">
            <v>1</v>
          </cell>
          <cell r="Y156" t="str">
            <v>JPY</v>
          </cell>
          <cell r="Z156" t="str">
            <v>2006/04/01</v>
          </cell>
          <cell r="AA156" t="str">
            <v>9999/12/31</v>
          </cell>
          <cell r="AC156">
            <v>274</v>
          </cell>
          <cell r="AD156">
            <v>1</v>
          </cell>
          <cell r="AE156">
            <v>274</v>
          </cell>
          <cell r="AG156">
            <v>274</v>
          </cell>
          <cell r="AH156" t="str">
            <v>PC</v>
          </cell>
          <cell r="AQ156">
            <v>1</v>
          </cell>
          <cell r="AV156">
            <v>0</v>
          </cell>
          <cell r="AY156" t="str">
            <v>2006/04/01</v>
          </cell>
          <cell r="AZ156" t="str">
            <v>9999/12/31</v>
          </cell>
          <cell r="BA156">
            <v>99999999</v>
          </cell>
          <cell r="BB156">
            <v>274</v>
          </cell>
        </row>
        <row r="157">
          <cell r="A157">
            <v>77021</v>
          </cell>
          <cell r="E157" t="str">
            <v>5300106761</v>
          </cell>
          <cell r="F157" t="str">
            <v>0</v>
          </cell>
          <cell r="G157" t="str">
            <v>1362676-0</v>
          </cell>
          <cell r="H157" t="str">
            <v>ﾌﾟﾚ-ﾄ,ﾍﾞ-ｽ M600-6</v>
          </cell>
          <cell r="I157" t="str">
            <v>473440-2</v>
          </cell>
          <cell r="J157" t="str">
            <v>（株）光真製作所</v>
          </cell>
          <cell r="K157" t="str">
            <v>3480</v>
          </cell>
          <cell r="L157" t="str">
            <v>3480</v>
          </cell>
          <cell r="M157" t="str">
            <v>3H7</v>
          </cell>
          <cell r="N157" t="str">
            <v>野田</v>
          </cell>
          <cell r="O157" t="str">
            <v>野田係</v>
          </cell>
          <cell r="Q157" t="str">
            <v>JP</v>
          </cell>
          <cell r="S157">
            <v>1</v>
          </cell>
          <cell r="T157">
            <v>1</v>
          </cell>
          <cell r="U157" t="str">
            <v>V0</v>
          </cell>
          <cell r="V157" t="str">
            <v>0001</v>
          </cell>
          <cell r="W157">
            <v>50</v>
          </cell>
          <cell r="X157">
            <v>1</v>
          </cell>
          <cell r="Y157" t="str">
            <v>JPY</v>
          </cell>
          <cell r="Z157" t="str">
            <v>2006/04/01</v>
          </cell>
          <cell r="AA157" t="str">
            <v>9999/12/31</v>
          </cell>
          <cell r="AC157">
            <v>843</v>
          </cell>
          <cell r="AD157">
            <v>1</v>
          </cell>
          <cell r="AE157">
            <v>843</v>
          </cell>
          <cell r="AG157">
            <v>843</v>
          </cell>
          <cell r="AH157" t="str">
            <v>PC</v>
          </cell>
          <cell r="AQ157">
            <v>1</v>
          </cell>
          <cell r="AV157">
            <v>0</v>
          </cell>
          <cell r="AY157" t="str">
            <v>2006/04/01</v>
          </cell>
          <cell r="AZ157" t="str">
            <v>9999/12/31</v>
          </cell>
          <cell r="BA157">
            <v>99999999</v>
          </cell>
          <cell r="BB157">
            <v>843</v>
          </cell>
        </row>
        <row r="158">
          <cell r="A158">
            <v>77022</v>
          </cell>
          <cell r="E158" t="str">
            <v>5300106762</v>
          </cell>
          <cell r="F158" t="str">
            <v>0</v>
          </cell>
          <cell r="G158" t="str">
            <v>1362790-2</v>
          </cell>
          <cell r="H158" t="str">
            <v>ｶﾞｲﾄﾞ,ﾊﾝﾃﾝ(1) M735-3</v>
          </cell>
          <cell r="I158" t="str">
            <v>473440-2</v>
          </cell>
          <cell r="J158" t="str">
            <v>（株）光真製作所</v>
          </cell>
          <cell r="K158" t="str">
            <v>3480</v>
          </cell>
          <cell r="L158" t="str">
            <v>3480</v>
          </cell>
          <cell r="M158" t="str">
            <v>3H7</v>
          </cell>
          <cell r="N158" t="str">
            <v>野田</v>
          </cell>
          <cell r="O158" t="str">
            <v>野田係</v>
          </cell>
          <cell r="Q158" t="str">
            <v>JP</v>
          </cell>
          <cell r="S158">
            <v>1</v>
          </cell>
          <cell r="T158">
            <v>1</v>
          </cell>
          <cell r="U158" t="str">
            <v>V0</v>
          </cell>
          <cell r="V158" t="str">
            <v>0001</v>
          </cell>
          <cell r="W158">
            <v>50</v>
          </cell>
          <cell r="X158">
            <v>1</v>
          </cell>
          <cell r="Y158" t="str">
            <v>JPY</v>
          </cell>
          <cell r="Z158" t="str">
            <v>2006/04/01</v>
          </cell>
          <cell r="AA158" t="str">
            <v>9999/12/31</v>
          </cell>
          <cell r="AC158">
            <v>1298</v>
          </cell>
          <cell r="AD158">
            <v>1</v>
          </cell>
          <cell r="AE158">
            <v>1298</v>
          </cell>
          <cell r="AG158">
            <v>1298</v>
          </cell>
          <cell r="AH158" t="str">
            <v>PC</v>
          </cell>
          <cell r="AQ158">
            <v>1</v>
          </cell>
          <cell r="AV158">
            <v>0</v>
          </cell>
          <cell r="AY158" t="str">
            <v>2006/04/01</v>
          </cell>
          <cell r="AZ158" t="str">
            <v>9999/12/31</v>
          </cell>
          <cell r="BA158">
            <v>99999999</v>
          </cell>
          <cell r="BB158">
            <v>1298</v>
          </cell>
        </row>
        <row r="159">
          <cell r="A159">
            <v>77023</v>
          </cell>
          <cell r="E159" t="str">
            <v>5300106763</v>
          </cell>
          <cell r="F159" t="str">
            <v>0</v>
          </cell>
          <cell r="G159" t="str">
            <v>1363165-9</v>
          </cell>
          <cell r="H159" t="str">
            <v>ﾌﾟﾚ-ﾄ,ｴｽｸﾛ(K) M626C-3</v>
          </cell>
          <cell r="I159" t="str">
            <v>473440-2</v>
          </cell>
          <cell r="J159" t="str">
            <v>（株）光真製作所</v>
          </cell>
          <cell r="K159" t="str">
            <v>3480</v>
          </cell>
          <cell r="L159" t="str">
            <v>3480</v>
          </cell>
          <cell r="M159" t="str">
            <v>3H7</v>
          </cell>
          <cell r="N159" t="str">
            <v>野田</v>
          </cell>
          <cell r="O159" t="str">
            <v>野田係</v>
          </cell>
          <cell r="Q159" t="str">
            <v>JP</v>
          </cell>
          <cell r="S159">
            <v>1</v>
          </cell>
          <cell r="T159">
            <v>1</v>
          </cell>
          <cell r="U159" t="str">
            <v>V0</v>
          </cell>
          <cell r="V159" t="str">
            <v>0001</v>
          </cell>
          <cell r="W159">
            <v>50</v>
          </cell>
          <cell r="X159">
            <v>1</v>
          </cell>
          <cell r="Y159" t="str">
            <v>JPY</v>
          </cell>
          <cell r="Z159" t="str">
            <v>2006/04/01</v>
          </cell>
          <cell r="AA159" t="str">
            <v>9999/12/31</v>
          </cell>
          <cell r="AC159">
            <v>715</v>
          </cell>
          <cell r="AD159">
            <v>1</v>
          </cell>
          <cell r="AE159">
            <v>715</v>
          </cell>
          <cell r="AG159">
            <v>715</v>
          </cell>
          <cell r="AH159" t="str">
            <v>PC</v>
          </cell>
          <cell r="AQ159">
            <v>1</v>
          </cell>
          <cell r="AV159">
            <v>0</v>
          </cell>
          <cell r="AY159" t="str">
            <v>2006/04/01</v>
          </cell>
          <cell r="AZ159" t="str">
            <v>9999/12/31</v>
          </cell>
          <cell r="BA159">
            <v>99999999</v>
          </cell>
          <cell r="BB159">
            <v>715</v>
          </cell>
        </row>
        <row r="160">
          <cell r="A160">
            <v>77024</v>
          </cell>
          <cell r="E160" t="str">
            <v>5300106764</v>
          </cell>
          <cell r="F160" t="str">
            <v>0</v>
          </cell>
          <cell r="G160" t="str">
            <v>1363396-1</v>
          </cell>
          <cell r="H160" t="str">
            <v>ｶﾊﾞ-,ｷﾞﾔ M670</v>
          </cell>
          <cell r="I160" t="str">
            <v>473440-2</v>
          </cell>
          <cell r="J160" t="str">
            <v>（株）光真製作所</v>
          </cell>
          <cell r="K160" t="str">
            <v>3480</v>
          </cell>
          <cell r="L160" t="str">
            <v>3480</v>
          </cell>
          <cell r="M160" t="str">
            <v>3H7</v>
          </cell>
          <cell r="N160" t="str">
            <v>野田</v>
          </cell>
          <cell r="O160" t="str">
            <v>野田係</v>
          </cell>
          <cell r="Q160" t="str">
            <v>JP</v>
          </cell>
          <cell r="S160">
            <v>1</v>
          </cell>
          <cell r="T160">
            <v>1</v>
          </cell>
          <cell r="U160" t="str">
            <v>V0</v>
          </cell>
          <cell r="V160" t="str">
            <v>0001</v>
          </cell>
          <cell r="W160">
            <v>50</v>
          </cell>
          <cell r="X160">
            <v>1</v>
          </cell>
          <cell r="Y160" t="str">
            <v>JPY</v>
          </cell>
          <cell r="Z160" t="str">
            <v>2006/04/01</v>
          </cell>
          <cell r="AA160" t="str">
            <v>9999/12/31</v>
          </cell>
          <cell r="AC160">
            <v>285</v>
          </cell>
          <cell r="AD160">
            <v>1</v>
          </cell>
          <cell r="AE160">
            <v>285</v>
          </cell>
          <cell r="AG160">
            <v>285</v>
          </cell>
          <cell r="AH160" t="str">
            <v>PC</v>
          </cell>
          <cell r="AQ160">
            <v>1</v>
          </cell>
          <cell r="AV160">
            <v>0</v>
          </cell>
          <cell r="AY160" t="str">
            <v>2006/04/01</v>
          </cell>
          <cell r="AZ160" t="str">
            <v>9999/12/31</v>
          </cell>
          <cell r="BA160">
            <v>99999999</v>
          </cell>
          <cell r="BB160">
            <v>285</v>
          </cell>
        </row>
        <row r="161">
          <cell r="A161">
            <v>77025</v>
          </cell>
          <cell r="E161" t="str">
            <v>5300106765</v>
          </cell>
          <cell r="F161" t="str">
            <v>0</v>
          </cell>
          <cell r="G161" t="str">
            <v>1386060-7</v>
          </cell>
          <cell r="H161" t="str">
            <v>ｽﾃ-(1) M626C-4</v>
          </cell>
          <cell r="I161" t="str">
            <v>473440-2</v>
          </cell>
          <cell r="J161" t="str">
            <v>（株）光真製作所</v>
          </cell>
          <cell r="K161" t="str">
            <v>3480</v>
          </cell>
          <cell r="L161" t="str">
            <v>3480</v>
          </cell>
          <cell r="M161" t="str">
            <v>3H7</v>
          </cell>
          <cell r="N161" t="str">
            <v>野田</v>
          </cell>
          <cell r="O161" t="str">
            <v>野田係</v>
          </cell>
          <cell r="Q161" t="str">
            <v>JP</v>
          </cell>
          <cell r="S161">
            <v>1</v>
          </cell>
          <cell r="T161">
            <v>1</v>
          </cell>
          <cell r="U161" t="str">
            <v>V0</v>
          </cell>
          <cell r="V161" t="str">
            <v>0001</v>
          </cell>
          <cell r="W161">
            <v>50</v>
          </cell>
          <cell r="X161">
            <v>1</v>
          </cell>
          <cell r="Y161" t="str">
            <v>JPY</v>
          </cell>
          <cell r="Z161" t="str">
            <v>2006/04/01</v>
          </cell>
          <cell r="AA161" t="str">
            <v>9999/12/31</v>
          </cell>
          <cell r="AC161">
            <v>1320</v>
          </cell>
          <cell r="AD161">
            <v>1</v>
          </cell>
          <cell r="AE161">
            <v>1320</v>
          </cell>
          <cell r="AG161">
            <v>1320</v>
          </cell>
          <cell r="AH161" t="str">
            <v>PC</v>
          </cell>
          <cell r="AQ161">
            <v>1</v>
          </cell>
          <cell r="AV161">
            <v>0</v>
          </cell>
          <cell r="AY161" t="str">
            <v>2006/04/01</v>
          </cell>
          <cell r="AZ161" t="str">
            <v>9999/12/31</v>
          </cell>
          <cell r="BA161">
            <v>99999999</v>
          </cell>
          <cell r="BB161">
            <v>1320</v>
          </cell>
        </row>
        <row r="162">
          <cell r="A162">
            <v>77027</v>
          </cell>
          <cell r="E162" t="str">
            <v>5300106767</v>
          </cell>
          <cell r="F162" t="str">
            <v>0</v>
          </cell>
          <cell r="G162" t="str">
            <v>1386080-1</v>
          </cell>
          <cell r="H162" t="str">
            <v>ﾌｲｸｽﾁﾔ,ﾕﾆﾂﾄ M901-6</v>
          </cell>
          <cell r="I162" t="str">
            <v>473440-2</v>
          </cell>
          <cell r="J162" t="str">
            <v>（株）光真製作所</v>
          </cell>
          <cell r="K162" t="str">
            <v>3480</v>
          </cell>
          <cell r="L162" t="str">
            <v>3480</v>
          </cell>
          <cell r="M162" t="str">
            <v>3H7</v>
          </cell>
          <cell r="N162" t="str">
            <v>野田</v>
          </cell>
          <cell r="O162" t="str">
            <v>野田係</v>
          </cell>
          <cell r="Q162" t="str">
            <v>JP</v>
          </cell>
          <cell r="S162">
            <v>1</v>
          </cell>
          <cell r="T162">
            <v>1</v>
          </cell>
          <cell r="U162" t="str">
            <v>V0</v>
          </cell>
          <cell r="V162" t="str">
            <v>0001</v>
          </cell>
          <cell r="W162">
            <v>50</v>
          </cell>
          <cell r="X162">
            <v>1</v>
          </cell>
          <cell r="Y162" t="str">
            <v>JPY</v>
          </cell>
          <cell r="Z162" t="str">
            <v>2006/04/01</v>
          </cell>
          <cell r="AA162" t="str">
            <v>9999/12/31</v>
          </cell>
          <cell r="AC162">
            <v>288</v>
          </cell>
          <cell r="AD162">
            <v>1</v>
          </cell>
          <cell r="AE162">
            <v>288</v>
          </cell>
          <cell r="AG162">
            <v>288</v>
          </cell>
          <cell r="AH162" t="str">
            <v>PC</v>
          </cell>
          <cell r="AQ162">
            <v>1</v>
          </cell>
          <cell r="AV162">
            <v>0</v>
          </cell>
          <cell r="AY162" t="str">
            <v>2006/04/01</v>
          </cell>
          <cell r="AZ162" t="str">
            <v>9999/12/31</v>
          </cell>
          <cell r="BA162">
            <v>99999999</v>
          </cell>
          <cell r="BB162">
            <v>288</v>
          </cell>
        </row>
        <row r="163">
          <cell r="A163">
            <v>56881</v>
          </cell>
          <cell r="B163">
            <v>7811</v>
          </cell>
          <cell r="D163">
            <v>100</v>
          </cell>
          <cell r="E163" t="str">
            <v>5300105564</v>
          </cell>
          <cell r="F163" t="str">
            <v>0</v>
          </cell>
          <cell r="G163" t="str">
            <v>1386094-1</v>
          </cell>
          <cell r="H163" t="str">
            <v>ﾌﾚ-ﾑ(2) M901-9</v>
          </cell>
          <cell r="I163" t="str">
            <v>473440-2</v>
          </cell>
          <cell r="J163" t="str">
            <v>（株）光真製作所</v>
          </cell>
          <cell r="K163" t="str">
            <v>3480</v>
          </cell>
          <cell r="L163" t="str">
            <v>3480</v>
          </cell>
          <cell r="M163" t="str">
            <v>2G2</v>
          </cell>
          <cell r="N163" t="str">
            <v>伊藤康</v>
          </cell>
          <cell r="O163" t="str">
            <v>野田係</v>
          </cell>
          <cell r="P163" t="str">
            <v>x</v>
          </cell>
          <cell r="Q163" t="str">
            <v>JP</v>
          </cell>
          <cell r="S163">
            <v>1</v>
          </cell>
          <cell r="T163">
            <v>1</v>
          </cell>
          <cell r="U163" t="str">
            <v>V0</v>
          </cell>
          <cell r="V163" t="str">
            <v>0001</v>
          </cell>
          <cell r="W163">
            <v>29</v>
          </cell>
          <cell r="X163">
            <v>1</v>
          </cell>
          <cell r="Y163" t="str">
            <v>JPY</v>
          </cell>
          <cell r="Z163" t="str">
            <v>2006/04/01</v>
          </cell>
          <cell r="AA163" t="str">
            <v>9999/12/31</v>
          </cell>
          <cell r="AC163">
            <v>7811</v>
          </cell>
          <cell r="AD163">
            <v>1</v>
          </cell>
          <cell r="AE163">
            <v>7811</v>
          </cell>
          <cell r="AF163">
            <v>7811</v>
          </cell>
          <cell r="AG163">
            <v>7811</v>
          </cell>
          <cell r="AH163" t="str">
            <v>PC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1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 t="str">
            <v>2006/04/01</v>
          </cell>
          <cell r="AZ163" t="str">
            <v>9999/12/31</v>
          </cell>
          <cell r="BA163">
            <v>99999</v>
          </cell>
          <cell r="BB163">
            <v>7811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</row>
        <row r="164">
          <cell r="A164">
            <v>77028</v>
          </cell>
          <cell r="E164" t="str">
            <v>5300106768</v>
          </cell>
          <cell r="F164" t="str">
            <v>0</v>
          </cell>
          <cell r="G164" t="str">
            <v>1389026-3</v>
          </cell>
          <cell r="H164" t="str">
            <v>ﾚ-ﾙ,ﾐｷﾞ M724D-3</v>
          </cell>
          <cell r="I164" t="str">
            <v>473440-2</v>
          </cell>
          <cell r="J164" t="str">
            <v>（株）光真製作所</v>
          </cell>
          <cell r="K164" t="str">
            <v>3480</v>
          </cell>
          <cell r="L164" t="str">
            <v>3480</v>
          </cell>
          <cell r="M164" t="str">
            <v>3H7</v>
          </cell>
          <cell r="N164" t="str">
            <v>野田</v>
          </cell>
          <cell r="O164" t="str">
            <v>野田係</v>
          </cell>
          <cell r="Q164" t="str">
            <v>JP</v>
          </cell>
          <cell r="S164">
            <v>1</v>
          </cell>
          <cell r="T164">
            <v>1</v>
          </cell>
          <cell r="U164" t="str">
            <v>V0</v>
          </cell>
          <cell r="V164" t="str">
            <v>0001</v>
          </cell>
          <cell r="W164">
            <v>50</v>
          </cell>
          <cell r="X164">
            <v>1</v>
          </cell>
          <cell r="Y164" t="str">
            <v>JPY</v>
          </cell>
          <cell r="Z164" t="str">
            <v>2006/04/01</v>
          </cell>
          <cell r="AA164" t="str">
            <v>9999/12/31</v>
          </cell>
          <cell r="AC164">
            <v>972</v>
          </cell>
          <cell r="AD164">
            <v>1</v>
          </cell>
          <cell r="AE164">
            <v>972</v>
          </cell>
          <cell r="AG164">
            <v>972</v>
          </cell>
          <cell r="AH164" t="str">
            <v>PC</v>
          </cell>
          <cell r="AQ164">
            <v>1</v>
          </cell>
          <cell r="AV164">
            <v>0</v>
          </cell>
          <cell r="AY164" t="str">
            <v>2006/04/01</v>
          </cell>
          <cell r="AZ164" t="str">
            <v>9999/12/31</v>
          </cell>
          <cell r="BA164">
            <v>99999999</v>
          </cell>
          <cell r="BB164">
            <v>972</v>
          </cell>
        </row>
        <row r="165">
          <cell r="A165">
            <v>77029</v>
          </cell>
          <cell r="E165" t="str">
            <v>5300106769</v>
          </cell>
          <cell r="F165" t="str">
            <v>0</v>
          </cell>
          <cell r="G165" t="str">
            <v>1389027-1</v>
          </cell>
          <cell r="H165" t="str">
            <v>ｶﾊﾞ-,ｷﾞﾔ M724D-3</v>
          </cell>
          <cell r="I165" t="str">
            <v>473440-2</v>
          </cell>
          <cell r="J165" t="str">
            <v>（株）光真製作所</v>
          </cell>
          <cell r="K165" t="str">
            <v>3480</v>
          </cell>
          <cell r="L165" t="str">
            <v>3480</v>
          </cell>
          <cell r="M165" t="str">
            <v>3H7</v>
          </cell>
          <cell r="N165" t="str">
            <v>野田</v>
          </cell>
          <cell r="O165" t="str">
            <v>野田係</v>
          </cell>
          <cell r="Q165" t="str">
            <v>JP</v>
          </cell>
          <cell r="S165">
            <v>1</v>
          </cell>
          <cell r="T165">
            <v>1</v>
          </cell>
          <cell r="U165" t="str">
            <v>V0</v>
          </cell>
          <cell r="V165" t="str">
            <v>0001</v>
          </cell>
          <cell r="W165">
            <v>50</v>
          </cell>
          <cell r="X165">
            <v>1</v>
          </cell>
          <cell r="Y165" t="str">
            <v>JPY</v>
          </cell>
          <cell r="Z165" t="str">
            <v>2006/04/01</v>
          </cell>
          <cell r="AA165" t="str">
            <v>9999/12/31</v>
          </cell>
          <cell r="AC165">
            <v>569</v>
          </cell>
          <cell r="AD165">
            <v>1</v>
          </cell>
          <cell r="AE165">
            <v>569</v>
          </cell>
          <cell r="AG165">
            <v>569</v>
          </cell>
          <cell r="AH165" t="str">
            <v>PC</v>
          </cell>
          <cell r="AQ165">
            <v>1</v>
          </cell>
          <cell r="AV165">
            <v>0</v>
          </cell>
          <cell r="AY165" t="str">
            <v>2006/04/01</v>
          </cell>
          <cell r="AZ165" t="str">
            <v>9999/12/31</v>
          </cell>
          <cell r="BA165">
            <v>99999999</v>
          </cell>
          <cell r="BB165">
            <v>569</v>
          </cell>
        </row>
        <row r="166">
          <cell r="A166">
            <v>77030</v>
          </cell>
          <cell r="E166" t="str">
            <v>5300106770</v>
          </cell>
          <cell r="F166" t="str">
            <v>0</v>
          </cell>
          <cell r="G166" t="str">
            <v>1389031-0</v>
          </cell>
          <cell r="H166" t="str">
            <v>ｶﾊﾞ-,ﾃﾞﾝｹﾞﾝ M724-1</v>
          </cell>
          <cell r="I166" t="str">
            <v>473440-2</v>
          </cell>
          <cell r="J166" t="str">
            <v>（株）光真製作所</v>
          </cell>
          <cell r="K166" t="str">
            <v>3480</v>
          </cell>
          <cell r="L166" t="str">
            <v>3480</v>
          </cell>
          <cell r="M166" t="str">
            <v>3H7</v>
          </cell>
          <cell r="N166" t="str">
            <v>野田</v>
          </cell>
          <cell r="O166" t="str">
            <v>野田係</v>
          </cell>
          <cell r="Q166" t="str">
            <v>JP</v>
          </cell>
          <cell r="S166">
            <v>1</v>
          </cell>
          <cell r="T166">
            <v>1</v>
          </cell>
          <cell r="U166" t="str">
            <v>V0</v>
          </cell>
          <cell r="V166" t="str">
            <v>0001</v>
          </cell>
          <cell r="W166">
            <v>50</v>
          </cell>
          <cell r="X166">
            <v>1</v>
          </cell>
          <cell r="Y166" t="str">
            <v>JPY</v>
          </cell>
          <cell r="Z166" t="str">
            <v>2006/04/01</v>
          </cell>
          <cell r="AA166" t="str">
            <v>9999/12/31</v>
          </cell>
          <cell r="AC166">
            <v>503</v>
          </cell>
          <cell r="AD166">
            <v>1</v>
          </cell>
          <cell r="AE166">
            <v>503</v>
          </cell>
          <cell r="AG166">
            <v>503</v>
          </cell>
          <cell r="AH166" t="str">
            <v>PC</v>
          </cell>
          <cell r="AQ166">
            <v>1</v>
          </cell>
          <cell r="AV166">
            <v>0</v>
          </cell>
          <cell r="AY166" t="str">
            <v>2006/04/01</v>
          </cell>
          <cell r="AZ166" t="str">
            <v>9999/12/31</v>
          </cell>
          <cell r="BA166">
            <v>99999999</v>
          </cell>
          <cell r="BB166">
            <v>503</v>
          </cell>
        </row>
        <row r="167">
          <cell r="A167">
            <v>77031</v>
          </cell>
          <cell r="E167" t="str">
            <v>5300106771</v>
          </cell>
          <cell r="F167" t="str">
            <v>0</v>
          </cell>
          <cell r="G167" t="str">
            <v>1399370-4</v>
          </cell>
          <cell r="H167" t="str">
            <v>ﾄﾚ-,ｶ-ﾄﾞ M904-1</v>
          </cell>
          <cell r="I167" t="str">
            <v>473440-2</v>
          </cell>
          <cell r="J167" t="str">
            <v>（株）光真製作所</v>
          </cell>
          <cell r="K167" t="str">
            <v>3480</v>
          </cell>
          <cell r="L167" t="str">
            <v>3480</v>
          </cell>
          <cell r="M167" t="str">
            <v>3H7</v>
          </cell>
          <cell r="N167" t="str">
            <v>野田</v>
          </cell>
          <cell r="O167" t="str">
            <v>野田係</v>
          </cell>
          <cell r="Q167" t="str">
            <v>JP</v>
          </cell>
          <cell r="S167">
            <v>1</v>
          </cell>
          <cell r="T167">
            <v>1</v>
          </cell>
          <cell r="U167" t="str">
            <v>V0</v>
          </cell>
          <cell r="V167" t="str">
            <v>0001</v>
          </cell>
          <cell r="W167">
            <v>50</v>
          </cell>
          <cell r="X167">
            <v>1</v>
          </cell>
          <cell r="Y167" t="str">
            <v>JPY</v>
          </cell>
          <cell r="Z167" t="str">
            <v>2006/04/01</v>
          </cell>
          <cell r="AA167" t="str">
            <v>9999/12/31</v>
          </cell>
          <cell r="AC167">
            <v>188</v>
          </cell>
          <cell r="AD167">
            <v>1</v>
          </cell>
          <cell r="AE167">
            <v>188</v>
          </cell>
          <cell r="AG167">
            <v>188</v>
          </cell>
          <cell r="AH167" t="str">
            <v>PC</v>
          </cell>
          <cell r="AQ167">
            <v>1</v>
          </cell>
          <cell r="AV167">
            <v>0</v>
          </cell>
          <cell r="AY167" t="str">
            <v>2006/04/01</v>
          </cell>
          <cell r="AZ167" t="str">
            <v>9999/12/31</v>
          </cell>
          <cell r="BA167">
            <v>99999999</v>
          </cell>
          <cell r="BB167">
            <v>188</v>
          </cell>
        </row>
        <row r="168">
          <cell r="A168">
            <v>77032</v>
          </cell>
          <cell r="E168" t="str">
            <v>5300106772</v>
          </cell>
          <cell r="F168" t="str">
            <v>0</v>
          </cell>
          <cell r="G168" t="str">
            <v>1399410-7</v>
          </cell>
          <cell r="H168" t="str">
            <v>ｶﾞｲﾄﾞ,ﾌﾟﾚ-ﾄ M901-1</v>
          </cell>
          <cell r="I168" t="str">
            <v>473440-2</v>
          </cell>
          <cell r="J168" t="str">
            <v>（株）光真製作所</v>
          </cell>
          <cell r="K168" t="str">
            <v>3480</v>
          </cell>
          <cell r="L168" t="str">
            <v>3480</v>
          </cell>
          <cell r="M168" t="str">
            <v>3H7</v>
          </cell>
          <cell r="N168" t="str">
            <v>野田</v>
          </cell>
          <cell r="O168" t="str">
            <v>野田係</v>
          </cell>
          <cell r="Q168" t="str">
            <v>JP</v>
          </cell>
          <cell r="S168">
            <v>1</v>
          </cell>
          <cell r="T168">
            <v>1</v>
          </cell>
          <cell r="U168" t="str">
            <v>V0</v>
          </cell>
          <cell r="V168" t="str">
            <v>0001</v>
          </cell>
          <cell r="W168">
            <v>50</v>
          </cell>
          <cell r="X168">
            <v>1</v>
          </cell>
          <cell r="Y168" t="str">
            <v>JPY</v>
          </cell>
          <cell r="Z168" t="str">
            <v>2006/04/01</v>
          </cell>
          <cell r="AA168" t="str">
            <v>9999/12/31</v>
          </cell>
          <cell r="AC168">
            <v>1956</v>
          </cell>
          <cell r="AD168">
            <v>1</v>
          </cell>
          <cell r="AE168">
            <v>1956</v>
          </cell>
          <cell r="AG168">
            <v>1956</v>
          </cell>
          <cell r="AH168" t="str">
            <v>PC</v>
          </cell>
          <cell r="AQ168">
            <v>1</v>
          </cell>
          <cell r="AV168">
            <v>0</v>
          </cell>
          <cell r="AY168" t="str">
            <v>2006/04/01</v>
          </cell>
          <cell r="AZ168" t="str">
            <v>9999/12/31</v>
          </cell>
          <cell r="BA168">
            <v>99999999</v>
          </cell>
          <cell r="BB168">
            <v>1956</v>
          </cell>
        </row>
        <row r="169">
          <cell r="A169">
            <v>77033</v>
          </cell>
          <cell r="E169" t="str">
            <v>5300106773</v>
          </cell>
          <cell r="F169" t="str">
            <v>0</v>
          </cell>
          <cell r="G169" t="str">
            <v>1399417-4</v>
          </cell>
          <cell r="H169" t="str">
            <v>ｶﾞｲﾄﾞ,ﾛ-ﾗ ﾌｲ-ﾄﾞ(L) M901-1</v>
          </cell>
          <cell r="I169" t="str">
            <v>473440-2</v>
          </cell>
          <cell r="J169" t="str">
            <v>（株）光真製作所</v>
          </cell>
          <cell r="K169" t="str">
            <v>3480</v>
          </cell>
          <cell r="L169" t="str">
            <v>3480</v>
          </cell>
          <cell r="M169" t="str">
            <v>3H7</v>
          </cell>
          <cell r="N169" t="str">
            <v>野田</v>
          </cell>
          <cell r="O169" t="str">
            <v>野田係</v>
          </cell>
          <cell r="Q169" t="str">
            <v>JP</v>
          </cell>
          <cell r="S169">
            <v>1</v>
          </cell>
          <cell r="T169">
            <v>1</v>
          </cell>
          <cell r="U169" t="str">
            <v>V0</v>
          </cell>
          <cell r="V169" t="str">
            <v>0001</v>
          </cell>
          <cell r="W169">
            <v>50</v>
          </cell>
          <cell r="X169">
            <v>1</v>
          </cell>
          <cell r="Y169" t="str">
            <v>JPY</v>
          </cell>
          <cell r="Z169" t="str">
            <v>2006/04/01</v>
          </cell>
          <cell r="AA169" t="str">
            <v>9999/12/31</v>
          </cell>
          <cell r="AC169">
            <v>1020</v>
          </cell>
          <cell r="AD169">
            <v>1</v>
          </cell>
          <cell r="AE169">
            <v>1020</v>
          </cell>
          <cell r="AG169">
            <v>1020</v>
          </cell>
          <cell r="AH169" t="str">
            <v>PC</v>
          </cell>
          <cell r="AQ169">
            <v>1</v>
          </cell>
          <cell r="AV169">
            <v>0</v>
          </cell>
          <cell r="AY169" t="str">
            <v>2006/04/01</v>
          </cell>
          <cell r="AZ169" t="str">
            <v>9999/12/31</v>
          </cell>
          <cell r="BA169">
            <v>99999999</v>
          </cell>
          <cell r="BB169">
            <v>1020</v>
          </cell>
        </row>
        <row r="170">
          <cell r="A170">
            <v>77034</v>
          </cell>
          <cell r="E170" t="str">
            <v>5300106774</v>
          </cell>
          <cell r="F170" t="str">
            <v>0</v>
          </cell>
          <cell r="G170" t="str">
            <v>1399435-2</v>
          </cell>
          <cell r="H170" t="str">
            <v>ﾌﾚ-ﾑ(R) M911</v>
          </cell>
          <cell r="I170" t="str">
            <v>473440-2</v>
          </cell>
          <cell r="J170" t="str">
            <v>（株）光真製作所</v>
          </cell>
          <cell r="K170" t="str">
            <v>3480</v>
          </cell>
          <cell r="L170" t="str">
            <v>3480</v>
          </cell>
          <cell r="M170" t="str">
            <v>3H7</v>
          </cell>
          <cell r="N170" t="str">
            <v>野田</v>
          </cell>
          <cell r="O170" t="str">
            <v>野田係</v>
          </cell>
          <cell r="Q170" t="str">
            <v>JP</v>
          </cell>
          <cell r="S170">
            <v>1</v>
          </cell>
          <cell r="T170">
            <v>1</v>
          </cell>
          <cell r="U170" t="str">
            <v>V0</v>
          </cell>
          <cell r="V170" t="str">
            <v>0001</v>
          </cell>
          <cell r="W170">
            <v>50</v>
          </cell>
          <cell r="X170">
            <v>1</v>
          </cell>
          <cell r="Y170" t="str">
            <v>JPY</v>
          </cell>
          <cell r="Z170" t="str">
            <v>2006/04/01</v>
          </cell>
          <cell r="AA170" t="str">
            <v>9999/12/31</v>
          </cell>
          <cell r="AC170">
            <v>2405</v>
          </cell>
          <cell r="AD170">
            <v>1</v>
          </cell>
          <cell r="AE170">
            <v>2405</v>
          </cell>
          <cell r="AG170">
            <v>2405</v>
          </cell>
          <cell r="AH170" t="str">
            <v>PC</v>
          </cell>
          <cell r="AQ170">
            <v>1</v>
          </cell>
          <cell r="AV170">
            <v>0</v>
          </cell>
          <cell r="AY170" t="str">
            <v>2006/04/01</v>
          </cell>
          <cell r="AZ170" t="str">
            <v>9999/12/31</v>
          </cell>
          <cell r="BA170">
            <v>99999999</v>
          </cell>
          <cell r="BB170">
            <v>2405</v>
          </cell>
        </row>
        <row r="171">
          <cell r="A171">
            <v>77035</v>
          </cell>
          <cell r="E171" t="str">
            <v>5300106775</v>
          </cell>
          <cell r="F171" t="str">
            <v>0</v>
          </cell>
          <cell r="G171" t="str">
            <v>1399436-0</v>
          </cell>
          <cell r="H171" t="str">
            <v>ﾌﾚ-ﾑ(L) M911</v>
          </cell>
          <cell r="I171" t="str">
            <v>473440-2</v>
          </cell>
          <cell r="J171" t="str">
            <v>（株）光真製作所</v>
          </cell>
          <cell r="K171" t="str">
            <v>3480</v>
          </cell>
          <cell r="L171" t="str">
            <v>3480</v>
          </cell>
          <cell r="M171" t="str">
            <v>3H7</v>
          </cell>
          <cell r="N171" t="str">
            <v>野田</v>
          </cell>
          <cell r="O171" t="str">
            <v>野田係</v>
          </cell>
          <cell r="Q171" t="str">
            <v>JP</v>
          </cell>
          <cell r="S171">
            <v>1</v>
          </cell>
          <cell r="T171">
            <v>1</v>
          </cell>
          <cell r="U171" t="str">
            <v>V0</v>
          </cell>
          <cell r="V171" t="str">
            <v>0001</v>
          </cell>
          <cell r="W171">
            <v>50</v>
          </cell>
          <cell r="X171">
            <v>1</v>
          </cell>
          <cell r="Y171" t="str">
            <v>JPY</v>
          </cell>
          <cell r="Z171" t="str">
            <v>2006/04/01</v>
          </cell>
          <cell r="AA171" t="str">
            <v>9999/12/31</v>
          </cell>
          <cell r="AC171">
            <v>2485</v>
          </cell>
          <cell r="AD171">
            <v>1</v>
          </cell>
          <cell r="AE171">
            <v>2485</v>
          </cell>
          <cell r="AG171">
            <v>2485</v>
          </cell>
          <cell r="AH171" t="str">
            <v>PC</v>
          </cell>
          <cell r="AQ171">
            <v>1</v>
          </cell>
          <cell r="AV171">
            <v>0</v>
          </cell>
          <cell r="AY171" t="str">
            <v>2006/04/01</v>
          </cell>
          <cell r="AZ171" t="str">
            <v>9999/12/31</v>
          </cell>
          <cell r="BA171">
            <v>99999999</v>
          </cell>
          <cell r="BB171">
            <v>2485</v>
          </cell>
        </row>
        <row r="172">
          <cell r="A172">
            <v>77036</v>
          </cell>
          <cell r="E172" t="str">
            <v>5300106776</v>
          </cell>
          <cell r="F172" t="str">
            <v>0</v>
          </cell>
          <cell r="G172" t="str">
            <v>1399442-5</v>
          </cell>
          <cell r="H172" t="str">
            <v>ｶﾞｲﾄﾞ,ｽﾃ- M901-2</v>
          </cell>
          <cell r="I172" t="str">
            <v>473440-2</v>
          </cell>
          <cell r="J172" t="str">
            <v>（株）光真製作所</v>
          </cell>
          <cell r="K172" t="str">
            <v>3480</v>
          </cell>
          <cell r="L172" t="str">
            <v>3480</v>
          </cell>
          <cell r="M172" t="str">
            <v>3H7</v>
          </cell>
          <cell r="N172" t="str">
            <v>野田</v>
          </cell>
          <cell r="O172" t="str">
            <v>野田係</v>
          </cell>
          <cell r="Q172" t="str">
            <v>JP</v>
          </cell>
          <cell r="S172">
            <v>1</v>
          </cell>
          <cell r="T172">
            <v>1</v>
          </cell>
          <cell r="U172" t="str">
            <v>V0</v>
          </cell>
          <cell r="V172" t="str">
            <v>0001</v>
          </cell>
          <cell r="W172">
            <v>50</v>
          </cell>
          <cell r="X172">
            <v>1</v>
          </cell>
          <cell r="Y172" t="str">
            <v>JPY</v>
          </cell>
          <cell r="Z172" t="str">
            <v>2006/04/01</v>
          </cell>
          <cell r="AA172" t="str">
            <v>9999/12/31</v>
          </cell>
          <cell r="AC172">
            <v>2994</v>
          </cell>
          <cell r="AD172">
            <v>1</v>
          </cell>
          <cell r="AE172">
            <v>2994</v>
          </cell>
          <cell r="AG172">
            <v>2994</v>
          </cell>
          <cell r="AH172" t="str">
            <v>PC</v>
          </cell>
          <cell r="AQ172">
            <v>1</v>
          </cell>
          <cell r="AV172">
            <v>0</v>
          </cell>
          <cell r="AY172" t="str">
            <v>2006/04/01</v>
          </cell>
          <cell r="AZ172" t="str">
            <v>9999/12/31</v>
          </cell>
          <cell r="BA172">
            <v>99999999</v>
          </cell>
          <cell r="BB172">
            <v>2994</v>
          </cell>
        </row>
        <row r="173">
          <cell r="A173">
            <v>77037</v>
          </cell>
          <cell r="E173" t="str">
            <v>5300106777</v>
          </cell>
          <cell r="F173" t="str">
            <v>0</v>
          </cell>
          <cell r="G173" t="str">
            <v>1399446-8</v>
          </cell>
          <cell r="H173" t="str">
            <v>ﾌﾟﾚ-ﾄ,ｽﾄｱ M901-2</v>
          </cell>
          <cell r="I173" t="str">
            <v>473440-2</v>
          </cell>
          <cell r="J173" t="str">
            <v>（株）光真製作所</v>
          </cell>
          <cell r="K173" t="str">
            <v>3480</v>
          </cell>
          <cell r="L173" t="str">
            <v>3480</v>
          </cell>
          <cell r="M173" t="str">
            <v>3H7</v>
          </cell>
          <cell r="N173" t="str">
            <v>野田</v>
          </cell>
          <cell r="O173" t="str">
            <v>野田係</v>
          </cell>
          <cell r="Q173" t="str">
            <v>JP</v>
          </cell>
          <cell r="S173">
            <v>1</v>
          </cell>
          <cell r="T173">
            <v>1</v>
          </cell>
          <cell r="U173" t="str">
            <v>V0</v>
          </cell>
          <cell r="V173" t="str">
            <v>0001</v>
          </cell>
          <cell r="W173">
            <v>50</v>
          </cell>
          <cell r="X173">
            <v>1</v>
          </cell>
          <cell r="Y173" t="str">
            <v>JPY</v>
          </cell>
          <cell r="Z173" t="str">
            <v>2006/04/01</v>
          </cell>
          <cell r="AA173" t="str">
            <v>9999/12/31</v>
          </cell>
          <cell r="AC173">
            <v>1260</v>
          </cell>
          <cell r="AD173">
            <v>1</v>
          </cell>
          <cell r="AE173">
            <v>1260</v>
          </cell>
          <cell r="AG173">
            <v>1260</v>
          </cell>
          <cell r="AH173" t="str">
            <v>PC</v>
          </cell>
          <cell r="AQ173">
            <v>1</v>
          </cell>
          <cell r="AV173">
            <v>0</v>
          </cell>
          <cell r="AY173" t="str">
            <v>2006/04/01</v>
          </cell>
          <cell r="AZ173" t="str">
            <v>9999/12/31</v>
          </cell>
          <cell r="BA173">
            <v>99999999</v>
          </cell>
          <cell r="BB173">
            <v>1260</v>
          </cell>
        </row>
        <row r="174">
          <cell r="A174">
            <v>77038</v>
          </cell>
          <cell r="E174" t="str">
            <v>5300106778</v>
          </cell>
          <cell r="F174" t="str">
            <v>0</v>
          </cell>
          <cell r="G174" t="str">
            <v>1399447-6</v>
          </cell>
          <cell r="H174" t="str">
            <v>ｶﾞｲﾄﾞ,ﾌﾟﾂｼﾔ M901-2</v>
          </cell>
          <cell r="I174" t="str">
            <v>473440-2</v>
          </cell>
          <cell r="J174" t="str">
            <v>（株）光真製作所</v>
          </cell>
          <cell r="K174" t="str">
            <v>3480</v>
          </cell>
          <cell r="L174" t="str">
            <v>3480</v>
          </cell>
          <cell r="M174" t="str">
            <v>3H7</v>
          </cell>
          <cell r="N174" t="str">
            <v>野田</v>
          </cell>
          <cell r="O174" t="str">
            <v>野田係</v>
          </cell>
          <cell r="Q174" t="str">
            <v>JP</v>
          </cell>
          <cell r="S174">
            <v>1</v>
          </cell>
          <cell r="T174">
            <v>1</v>
          </cell>
          <cell r="U174" t="str">
            <v>V0</v>
          </cell>
          <cell r="V174" t="str">
            <v>0001</v>
          </cell>
          <cell r="W174">
            <v>50</v>
          </cell>
          <cell r="X174">
            <v>1</v>
          </cell>
          <cell r="Y174" t="str">
            <v>JPY</v>
          </cell>
          <cell r="Z174" t="str">
            <v>2006/04/01</v>
          </cell>
          <cell r="AA174" t="str">
            <v>9999/12/31</v>
          </cell>
          <cell r="AC174">
            <v>2070</v>
          </cell>
          <cell r="AD174">
            <v>1</v>
          </cell>
          <cell r="AE174">
            <v>2070</v>
          </cell>
          <cell r="AG174">
            <v>2070</v>
          </cell>
          <cell r="AH174" t="str">
            <v>PC</v>
          </cell>
          <cell r="AQ174">
            <v>1</v>
          </cell>
          <cell r="AV174">
            <v>0</v>
          </cell>
          <cell r="AY174" t="str">
            <v>2006/04/01</v>
          </cell>
          <cell r="AZ174" t="str">
            <v>9999/12/31</v>
          </cell>
          <cell r="BA174">
            <v>99999999</v>
          </cell>
          <cell r="BB174">
            <v>2070</v>
          </cell>
        </row>
        <row r="175">
          <cell r="A175">
            <v>77039</v>
          </cell>
          <cell r="E175" t="str">
            <v>5300106779</v>
          </cell>
          <cell r="F175" t="str">
            <v>0</v>
          </cell>
          <cell r="G175" t="str">
            <v>1399450-6</v>
          </cell>
          <cell r="H175" t="str">
            <v>ﾌﾞﾗｹﾂﾄ,PCB M901-2</v>
          </cell>
          <cell r="I175" t="str">
            <v>473440-2</v>
          </cell>
          <cell r="J175" t="str">
            <v>（株）光真製作所</v>
          </cell>
          <cell r="K175" t="str">
            <v>3480</v>
          </cell>
          <cell r="L175" t="str">
            <v>3480</v>
          </cell>
          <cell r="M175" t="str">
            <v>3H7</v>
          </cell>
          <cell r="N175" t="str">
            <v>野田</v>
          </cell>
          <cell r="O175" t="str">
            <v>野田係</v>
          </cell>
          <cell r="Q175" t="str">
            <v>JP</v>
          </cell>
          <cell r="S175">
            <v>1</v>
          </cell>
          <cell r="T175">
            <v>1</v>
          </cell>
          <cell r="U175" t="str">
            <v>V0</v>
          </cell>
          <cell r="V175" t="str">
            <v>0001</v>
          </cell>
          <cell r="W175">
            <v>50</v>
          </cell>
          <cell r="X175">
            <v>1</v>
          </cell>
          <cell r="Y175" t="str">
            <v>JPY</v>
          </cell>
          <cell r="Z175" t="str">
            <v>2006/04/01</v>
          </cell>
          <cell r="AA175" t="str">
            <v>9999/12/31</v>
          </cell>
          <cell r="AC175">
            <v>1728</v>
          </cell>
          <cell r="AD175">
            <v>1</v>
          </cell>
          <cell r="AE175">
            <v>1728</v>
          </cell>
          <cell r="AG175">
            <v>1728</v>
          </cell>
          <cell r="AH175" t="str">
            <v>PC</v>
          </cell>
          <cell r="AQ175">
            <v>1</v>
          </cell>
          <cell r="AV175">
            <v>0</v>
          </cell>
          <cell r="AY175" t="str">
            <v>2006/04/01</v>
          </cell>
          <cell r="AZ175" t="str">
            <v>9999/12/31</v>
          </cell>
          <cell r="BA175">
            <v>99999999</v>
          </cell>
          <cell r="BB175">
            <v>1728</v>
          </cell>
        </row>
        <row r="176">
          <cell r="A176">
            <v>77042</v>
          </cell>
          <cell r="E176" t="str">
            <v>5300106782</v>
          </cell>
          <cell r="F176" t="str">
            <v>0</v>
          </cell>
          <cell r="G176" t="str">
            <v>1919283-5</v>
          </cell>
          <cell r="H176" t="str">
            <v>ﾛﾂｸ ｱﾂｼ-,ﾚﾊﾞ- ﾄﾚ- M2501-7</v>
          </cell>
          <cell r="I176" t="str">
            <v>473440-2</v>
          </cell>
          <cell r="J176" t="str">
            <v>（株）光真製作所</v>
          </cell>
          <cell r="K176" t="str">
            <v>3480</v>
          </cell>
          <cell r="L176" t="str">
            <v>3480</v>
          </cell>
          <cell r="M176" t="str">
            <v>3H7</v>
          </cell>
          <cell r="N176" t="str">
            <v>野田</v>
          </cell>
          <cell r="O176" t="str">
            <v>野田係</v>
          </cell>
          <cell r="Q176" t="str">
            <v>JP</v>
          </cell>
          <cell r="S176">
            <v>1</v>
          </cell>
          <cell r="T176">
            <v>1</v>
          </cell>
          <cell r="U176" t="str">
            <v>V0</v>
          </cell>
          <cell r="V176" t="str">
            <v>0001</v>
          </cell>
          <cell r="W176">
            <v>50</v>
          </cell>
          <cell r="X176">
            <v>1</v>
          </cell>
          <cell r="Y176" t="str">
            <v>JPY</v>
          </cell>
          <cell r="Z176" t="str">
            <v>2006/04/01</v>
          </cell>
          <cell r="AA176" t="str">
            <v>9999/12/31</v>
          </cell>
          <cell r="AC176">
            <v>128</v>
          </cell>
          <cell r="AD176">
            <v>1</v>
          </cell>
          <cell r="AE176">
            <v>128</v>
          </cell>
          <cell r="AG176">
            <v>128</v>
          </cell>
          <cell r="AH176" t="str">
            <v>PC</v>
          </cell>
          <cell r="AQ176">
            <v>1</v>
          </cell>
          <cell r="AV176">
            <v>0</v>
          </cell>
          <cell r="AY176" t="str">
            <v>2006/04/01</v>
          </cell>
          <cell r="AZ176" t="str">
            <v>9999/12/31</v>
          </cell>
          <cell r="BA176">
            <v>99999999</v>
          </cell>
          <cell r="BB176">
            <v>128</v>
          </cell>
        </row>
        <row r="177">
          <cell r="A177">
            <v>55380</v>
          </cell>
          <cell r="B177">
            <v>3550</v>
          </cell>
          <cell r="D177">
            <v>100</v>
          </cell>
          <cell r="E177" t="str">
            <v>5300103080</v>
          </cell>
          <cell r="F177" t="str">
            <v>0</v>
          </cell>
          <cell r="G177" t="str">
            <v>1919290-8</v>
          </cell>
          <cell r="H177" t="str">
            <v>ﾚﾊﾞ- ｱﾂｼ-,ﾃﾝｼﾖﾝ C M2502-3</v>
          </cell>
          <cell r="I177" t="str">
            <v>473440-2</v>
          </cell>
          <cell r="J177" t="str">
            <v>（株）光真製作所</v>
          </cell>
          <cell r="K177" t="str">
            <v>3480</v>
          </cell>
          <cell r="L177" t="str">
            <v>3480</v>
          </cell>
          <cell r="M177" t="str">
            <v>2G2</v>
          </cell>
          <cell r="N177" t="str">
            <v>伊藤康</v>
          </cell>
          <cell r="O177" t="str">
            <v>野田係</v>
          </cell>
          <cell r="P177" t="str">
            <v>x</v>
          </cell>
          <cell r="Q177" t="str">
            <v>JP</v>
          </cell>
          <cell r="S177">
            <v>1</v>
          </cell>
          <cell r="T177">
            <v>1</v>
          </cell>
          <cell r="U177" t="str">
            <v>V0</v>
          </cell>
          <cell r="V177" t="str">
            <v>0001</v>
          </cell>
          <cell r="W177">
            <v>29</v>
          </cell>
          <cell r="X177">
            <v>1</v>
          </cell>
          <cell r="Y177" t="str">
            <v>JPY</v>
          </cell>
          <cell r="Z177" t="str">
            <v>2006/04/01</v>
          </cell>
          <cell r="AA177" t="str">
            <v>9999/12/31</v>
          </cell>
          <cell r="AC177">
            <v>3500</v>
          </cell>
          <cell r="AD177">
            <v>1</v>
          </cell>
          <cell r="AE177">
            <v>3500</v>
          </cell>
          <cell r="AF177">
            <v>3550</v>
          </cell>
          <cell r="AG177">
            <v>3500</v>
          </cell>
          <cell r="AH177" t="str">
            <v>PC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1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 t="str">
            <v>2006/04/01</v>
          </cell>
          <cell r="AZ177" t="str">
            <v>9999/12/31</v>
          </cell>
          <cell r="BA177">
            <v>9999</v>
          </cell>
          <cell r="BB177">
            <v>3550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</row>
        <row r="178">
          <cell r="A178">
            <v>77043</v>
          </cell>
          <cell r="E178" t="str">
            <v>5300106783</v>
          </cell>
          <cell r="F178" t="str">
            <v>0</v>
          </cell>
          <cell r="G178" t="str">
            <v>1925847-0</v>
          </cell>
          <cell r="H178" t="str">
            <v>ﾌﾟﾚ-ﾄ ｱﾂｼ-,ﾌﾟﾂｼﾔ M901B-6</v>
          </cell>
          <cell r="I178" t="str">
            <v>473440-2</v>
          </cell>
          <cell r="J178" t="str">
            <v>（株）光真製作所</v>
          </cell>
          <cell r="K178" t="str">
            <v>3480</v>
          </cell>
          <cell r="L178" t="str">
            <v>3480</v>
          </cell>
          <cell r="M178" t="str">
            <v>3H7</v>
          </cell>
          <cell r="N178" t="str">
            <v>野田</v>
          </cell>
          <cell r="O178" t="str">
            <v>野田係</v>
          </cell>
          <cell r="Q178" t="str">
            <v>JP</v>
          </cell>
          <cell r="S178">
            <v>1</v>
          </cell>
          <cell r="T178">
            <v>1</v>
          </cell>
          <cell r="U178" t="str">
            <v>V0</v>
          </cell>
          <cell r="V178" t="str">
            <v>0001</v>
          </cell>
          <cell r="W178">
            <v>50</v>
          </cell>
          <cell r="X178">
            <v>1</v>
          </cell>
          <cell r="Y178" t="str">
            <v>JPY</v>
          </cell>
          <cell r="Z178" t="str">
            <v>2006/04/01</v>
          </cell>
          <cell r="AA178" t="str">
            <v>9999/12/31</v>
          </cell>
          <cell r="AC178">
            <v>695</v>
          </cell>
          <cell r="AD178">
            <v>1</v>
          </cell>
          <cell r="AE178">
            <v>695</v>
          </cell>
          <cell r="AG178">
            <v>695</v>
          </cell>
          <cell r="AH178" t="str">
            <v>PC</v>
          </cell>
          <cell r="AQ178">
            <v>1</v>
          </cell>
          <cell r="AV178">
            <v>0</v>
          </cell>
          <cell r="AY178" t="str">
            <v>2006/04/01</v>
          </cell>
          <cell r="AZ178" t="str">
            <v>9999/12/31</v>
          </cell>
          <cell r="BA178">
            <v>99999999</v>
          </cell>
          <cell r="BB178">
            <v>695</v>
          </cell>
        </row>
        <row r="179">
          <cell r="A179">
            <v>77044</v>
          </cell>
          <cell r="E179" t="str">
            <v>5300106784</v>
          </cell>
          <cell r="F179" t="str">
            <v>0</v>
          </cell>
          <cell r="G179" t="str">
            <v>1925848-8</v>
          </cell>
          <cell r="H179" t="str">
            <v>ﾌﾟﾚ-ﾄ ｱﾂｼ-,ｶﾞｲﾄﾞ M901B-6</v>
          </cell>
          <cell r="I179" t="str">
            <v>473440-2</v>
          </cell>
          <cell r="J179" t="str">
            <v>（株）光真製作所</v>
          </cell>
          <cell r="K179" t="str">
            <v>3480</v>
          </cell>
          <cell r="L179" t="str">
            <v>3480</v>
          </cell>
          <cell r="M179" t="str">
            <v>3H7</v>
          </cell>
          <cell r="N179" t="str">
            <v>野田</v>
          </cell>
          <cell r="O179" t="str">
            <v>野田係</v>
          </cell>
          <cell r="Q179" t="str">
            <v>JP</v>
          </cell>
          <cell r="S179">
            <v>1</v>
          </cell>
          <cell r="T179">
            <v>1</v>
          </cell>
          <cell r="U179" t="str">
            <v>V0</v>
          </cell>
          <cell r="V179" t="str">
            <v>0001</v>
          </cell>
          <cell r="W179">
            <v>50</v>
          </cell>
          <cell r="X179">
            <v>1</v>
          </cell>
          <cell r="Y179" t="str">
            <v>JPY</v>
          </cell>
          <cell r="Z179" t="str">
            <v>2006/04/01</v>
          </cell>
          <cell r="AA179" t="str">
            <v>9999/12/31</v>
          </cell>
          <cell r="AC179">
            <v>4026</v>
          </cell>
          <cell r="AD179">
            <v>1</v>
          </cell>
          <cell r="AE179">
            <v>4026</v>
          </cell>
          <cell r="AG179">
            <v>4026</v>
          </cell>
          <cell r="AH179" t="str">
            <v>PC</v>
          </cell>
          <cell r="AQ179">
            <v>1</v>
          </cell>
          <cell r="AV179">
            <v>0</v>
          </cell>
          <cell r="AY179" t="str">
            <v>2006/04/01</v>
          </cell>
          <cell r="AZ179" t="str">
            <v>9999/12/31</v>
          </cell>
          <cell r="BA179">
            <v>99999999</v>
          </cell>
          <cell r="BB179">
            <v>4026</v>
          </cell>
        </row>
        <row r="180">
          <cell r="A180">
            <v>77045</v>
          </cell>
          <cell r="E180" t="str">
            <v>5300106785</v>
          </cell>
          <cell r="F180" t="str">
            <v>0</v>
          </cell>
          <cell r="G180" t="str">
            <v>1925849-6</v>
          </cell>
          <cell r="H180" t="str">
            <v>ﾌﾟﾚ-ﾄ ｱﾂｼ-,ｶﾞｲﾄﾞ M901B-7</v>
          </cell>
          <cell r="I180" t="str">
            <v>473440-2</v>
          </cell>
          <cell r="J180" t="str">
            <v>（株）光真製作所</v>
          </cell>
          <cell r="K180" t="str">
            <v>3480</v>
          </cell>
          <cell r="L180" t="str">
            <v>3480</v>
          </cell>
          <cell r="M180" t="str">
            <v>3H7</v>
          </cell>
          <cell r="N180" t="str">
            <v>野田</v>
          </cell>
          <cell r="O180" t="str">
            <v>野田係</v>
          </cell>
          <cell r="Q180" t="str">
            <v>JP</v>
          </cell>
          <cell r="S180">
            <v>1</v>
          </cell>
          <cell r="T180">
            <v>1</v>
          </cell>
          <cell r="U180" t="str">
            <v>V0</v>
          </cell>
          <cell r="V180" t="str">
            <v>0001</v>
          </cell>
          <cell r="W180">
            <v>50</v>
          </cell>
          <cell r="X180">
            <v>1</v>
          </cell>
          <cell r="Y180" t="str">
            <v>JPY</v>
          </cell>
          <cell r="Z180" t="str">
            <v>2006/04/01</v>
          </cell>
          <cell r="AA180" t="str">
            <v>9999/12/31</v>
          </cell>
          <cell r="AC180">
            <v>3018</v>
          </cell>
          <cell r="AD180">
            <v>1</v>
          </cell>
          <cell r="AE180">
            <v>3018</v>
          </cell>
          <cell r="AG180">
            <v>3018</v>
          </cell>
          <cell r="AH180" t="str">
            <v>PC</v>
          </cell>
          <cell r="AQ180">
            <v>1</v>
          </cell>
          <cell r="AV180">
            <v>0</v>
          </cell>
          <cell r="AY180" t="str">
            <v>2006/04/01</v>
          </cell>
          <cell r="AZ180" t="str">
            <v>9999/12/31</v>
          </cell>
          <cell r="BA180">
            <v>99999999</v>
          </cell>
          <cell r="BB180">
            <v>3018</v>
          </cell>
        </row>
        <row r="181">
          <cell r="A181">
            <v>77046</v>
          </cell>
          <cell r="E181" t="str">
            <v>5300106786</v>
          </cell>
          <cell r="F181" t="str">
            <v>0</v>
          </cell>
          <cell r="G181" t="str">
            <v>1938731-8</v>
          </cell>
          <cell r="H181" t="str">
            <v>ﾗﾂｸ ｱﾂｼ-,M2439</v>
          </cell>
          <cell r="I181" t="str">
            <v>473440-2</v>
          </cell>
          <cell r="J181" t="str">
            <v>（株）光真製作所</v>
          </cell>
          <cell r="K181" t="str">
            <v>3480</v>
          </cell>
          <cell r="L181" t="str">
            <v>3480</v>
          </cell>
          <cell r="M181" t="str">
            <v>3H7</v>
          </cell>
          <cell r="N181" t="str">
            <v>野田</v>
          </cell>
          <cell r="O181" t="str">
            <v>野田係</v>
          </cell>
          <cell r="Q181" t="str">
            <v>JP</v>
          </cell>
          <cell r="S181">
            <v>1</v>
          </cell>
          <cell r="T181">
            <v>1</v>
          </cell>
          <cell r="U181" t="str">
            <v>V0</v>
          </cell>
          <cell r="V181" t="str">
            <v>0001</v>
          </cell>
          <cell r="W181">
            <v>50</v>
          </cell>
          <cell r="X181">
            <v>1</v>
          </cell>
          <cell r="Y181" t="str">
            <v>JPY</v>
          </cell>
          <cell r="Z181" t="str">
            <v>2006/04/01</v>
          </cell>
          <cell r="AA181" t="str">
            <v>9999/12/31</v>
          </cell>
          <cell r="AC181">
            <v>5145</v>
          </cell>
          <cell r="AD181">
            <v>1</v>
          </cell>
          <cell r="AE181">
            <v>5145</v>
          </cell>
          <cell r="AG181">
            <v>5145</v>
          </cell>
          <cell r="AH181" t="str">
            <v>PC</v>
          </cell>
          <cell r="AQ181">
            <v>1</v>
          </cell>
          <cell r="AV181">
            <v>0</v>
          </cell>
          <cell r="AY181" t="str">
            <v>2006/04/01</v>
          </cell>
          <cell r="AZ181" t="str">
            <v>9999/12/31</v>
          </cell>
          <cell r="BA181">
            <v>99999999</v>
          </cell>
          <cell r="BB181">
            <v>5145</v>
          </cell>
        </row>
        <row r="182">
          <cell r="A182">
            <v>77047</v>
          </cell>
          <cell r="E182" t="str">
            <v>5300106787</v>
          </cell>
          <cell r="F182" t="str">
            <v>0</v>
          </cell>
          <cell r="G182" t="str">
            <v>1938808-0</v>
          </cell>
          <cell r="H182" t="str">
            <v>ﾍﾞ-ｽ ｱﾂｼ- M2385</v>
          </cell>
          <cell r="I182" t="str">
            <v>473440-2</v>
          </cell>
          <cell r="J182" t="str">
            <v>（株）光真製作所</v>
          </cell>
          <cell r="K182" t="str">
            <v>3480</v>
          </cell>
          <cell r="L182" t="str">
            <v>3480</v>
          </cell>
          <cell r="M182" t="str">
            <v>3H7</v>
          </cell>
          <cell r="N182" t="str">
            <v>野田</v>
          </cell>
          <cell r="O182" t="str">
            <v>野田係</v>
          </cell>
          <cell r="Q182" t="str">
            <v>JP</v>
          </cell>
          <cell r="S182">
            <v>1</v>
          </cell>
          <cell r="T182">
            <v>1</v>
          </cell>
          <cell r="U182" t="str">
            <v>V0</v>
          </cell>
          <cell r="V182" t="str">
            <v>0001</v>
          </cell>
          <cell r="W182">
            <v>50</v>
          </cell>
          <cell r="X182">
            <v>1</v>
          </cell>
          <cell r="Y182" t="str">
            <v>JPY</v>
          </cell>
          <cell r="Z182" t="str">
            <v>2006/04/01</v>
          </cell>
          <cell r="AA182" t="str">
            <v>9999/12/31</v>
          </cell>
          <cell r="AC182">
            <v>710</v>
          </cell>
          <cell r="AD182">
            <v>1</v>
          </cell>
          <cell r="AE182">
            <v>710</v>
          </cell>
          <cell r="AG182">
            <v>710</v>
          </cell>
          <cell r="AH182" t="str">
            <v>PC</v>
          </cell>
          <cell r="AQ182">
            <v>1</v>
          </cell>
          <cell r="AV182">
            <v>0</v>
          </cell>
          <cell r="AY182" t="str">
            <v>2006/04/01</v>
          </cell>
          <cell r="AZ182" t="str">
            <v>9999/12/31</v>
          </cell>
          <cell r="BA182">
            <v>99999999</v>
          </cell>
          <cell r="BB182">
            <v>710</v>
          </cell>
        </row>
        <row r="183">
          <cell r="A183">
            <v>77048</v>
          </cell>
          <cell r="E183" t="str">
            <v>5300106788</v>
          </cell>
          <cell r="F183" t="str">
            <v>0</v>
          </cell>
          <cell r="G183" t="str">
            <v>1938810-1</v>
          </cell>
          <cell r="H183" t="str">
            <v>ﾌﾞﾗｹﾂﾄ ｱﾂｼ- M2383-2</v>
          </cell>
          <cell r="I183" t="str">
            <v>473440-2</v>
          </cell>
          <cell r="J183" t="str">
            <v>（株）光真製作所</v>
          </cell>
          <cell r="K183" t="str">
            <v>3480</v>
          </cell>
          <cell r="L183" t="str">
            <v>3480</v>
          </cell>
          <cell r="M183" t="str">
            <v>3H7</v>
          </cell>
          <cell r="N183" t="str">
            <v>野田</v>
          </cell>
          <cell r="O183" t="str">
            <v>野田係</v>
          </cell>
          <cell r="Q183" t="str">
            <v>JP</v>
          </cell>
          <cell r="S183">
            <v>1</v>
          </cell>
          <cell r="T183">
            <v>1</v>
          </cell>
          <cell r="U183" t="str">
            <v>V0</v>
          </cell>
          <cell r="V183" t="str">
            <v>0001</v>
          </cell>
          <cell r="W183">
            <v>50</v>
          </cell>
          <cell r="X183">
            <v>1</v>
          </cell>
          <cell r="Y183" t="str">
            <v>JPY</v>
          </cell>
          <cell r="Z183" t="str">
            <v>2006/04/01</v>
          </cell>
          <cell r="AA183" t="str">
            <v>9999/12/31</v>
          </cell>
          <cell r="AC183">
            <v>157</v>
          </cell>
          <cell r="AD183">
            <v>1</v>
          </cell>
          <cell r="AE183">
            <v>157</v>
          </cell>
          <cell r="AG183">
            <v>157</v>
          </cell>
          <cell r="AH183" t="str">
            <v>PC</v>
          </cell>
          <cell r="AQ183">
            <v>1</v>
          </cell>
          <cell r="AV183">
            <v>0</v>
          </cell>
          <cell r="AY183" t="str">
            <v>2006/04/01</v>
          </cell>
          <cell r="AZ183" t="str">
            <v>9999/12/31</v>
          </cell>
          <cell r="BA183">
            <v>99999999</v>
          </cell>
          <cell r="BB183">
            <v>157</v>
          </cell>
        </row>
        <row r="184">
          <cell r="A184">
            <v>77049</v>
          </cell>
          <cell r="E184" t="str">
            <v>5300106789</v>
          </cell>
          <cell r="F184" t="str">
            <v>0</v>
          </cell>
          <cell r="G184" t="str">
            <v>1938857-8</v>
          </cell>
          <cell r="H184" t="str">
            <v>ﾌﾟﾚ-ﾄ ｱﾂｼ-,ﾍﾞ-ｽ M2382-5</v>
          </cell>
          <cell r="I184" t="str">
            <v>473440-2</v>
          </cell>
          <cell r="J184" t="str">
            <v>（株）光真製作所</v>
          </cell>
          <cell r="K184" t="str">
            <v>3480</v>
          </cell>
          <cell r="L184" t="str">
            <v>3480</v>
          </cell>
          <cell r="M184" t="str">
            <v>3H7</v>
          </cell>
          <cell r="N184" t="str">
            <v>野田</v>
          </cell>
          <cell r="O184" t="str">
            <v>野田係</v>
          </cell>
          <cell r="Q184" t="str">
            <v>JP</v>
          </cell>
          <cell r="S184">
            <v>1</v>
          </cell>
          <cell r="T184">
            <v>1</v>
          </cell>
          <cell r="U184" t="str">
            <v>V0</v>
          </cell>
          <cell r="V184" t="str">
            <v>0001</v>
          </cell>
          <cell r="W184">
            <v>50</v>
          </cell>
          <cell r="X184">
            <v>1</v>
          </cell>
          <cell r="Y184" t="str">
            <v>JPY</v>
          </cell>
          <cell r="Z184" t="str">
            <v>2006/04/01</v>
          </cell>
          <cell r="AA184" t="str">
            <v>9999/12/31</v>
          </cell>
          <cell r="AC184">
            <v>1291</v>
          </cell>
          <cell r="AD184">
            <v>1</v>
          </cell>
          <cell r="AE184">
            <v>1291</v>
          </cell>
          <cell r="AG184">
            <v>1291</v>
          </cell>
          <cell r="AH184" t="str">
            <v>PC</v>
          </cell>
          <cell r="AQ184">
            <v>1</v>
          </cell>
          <cell r="AV184">
            <v>0</v>
          </cell>
          <cell r="AY184" t="str">
            <v>2006/04/01</v>
          </cell>
          <cell r="AZ184" t="str">
            <v>9999/12/31</v>
          </cell>
          <cell r="BA184">
            <v>99999999</v>
          </cell>
          <cell r="BB184">
            <v>1291</v>
          </cell>
        </row>
        <row r="185">
          <cell r="A185">
            <v>77050</v>
          </cell>
          <cell r="E185" t="str">
            <v>5300106790</v>
          </cell>
          <cell r="F185" t="str">
            <v>0</v>
          </cell>
          <cell r="G185" t="str">
            <v>1938863-2</v>
          </cell>
          <cell r="H185" t="str">
            <v>ﾚﾊﾞ- ｱﾂｼ-(2) M2382-1</v>
          </cell>
          <cell r="I185" t="str">
            <v>473440-2</v>
          </cell>
          <cell r="J185" t="str">
            <v>（株）光真製作所</v>
          </cell>
          <cell r="K185" t="str">
            <v>3480</v>
          </cell>
          <cell r="L185" t="str">
            <v>3480</v>
          </cell>
          <cell r="M185" t="str">
            <v>3H7</v>
          </cell>
          <cell r="N185" t="str">
            <v>野田</v>
          </cell>
          <cell r="O185" t="str">
            <v>野田係</v>
          </cell>
          <cell r="Q185" t="str">
            <v>JP</v>
          </cell>
          <cell r="S185">
            <v>1</v>
          </cell>
          <cell r="T185">
            <v>1</v>
          </cell>
          <cell r="U185" t="str">
            <v>V0</v>
          </cell>
          <cell r="V185" t="str">
            <v>0001</v>
          </cell>
          <cell r="W185">
            <v>50</v>
          </cell>
          <cell r="X185">
            <v>1</v>
          </cell>
          <cell r="Y185" t="str">
            <v>JPY</v>
          </cell>
          <cell r="Z185" t="str">
            <v>2006/04/01</v>
          </cell>
          <cell r="AA185" t="str">
            <v>9999/12/31</v>
          </cell>
          <cell r="AC185">
            <v>257</v>
          </cell>
          <cell r="AD185">
            <v>1</v>
          </cell>
          <cell r="AE185">
            <v>257</v>
          </cell>
          <cell r="AG185">
            <v>257</v>
          </cell>
          <cell r="AH185" t="str">
            <v>PC</v>
          </cell>
          <cell r="AQ185">
            <v>1</v>
          </cell>
          <cell r="AV185">
            <v>0</v>
          </cell>
          <cell r="AY185" t="str">
            <v>2006/04/01</v>
          </cell>
          <cell r="AZ185" t="str">
            <v>9999/12/31</v>
          </cell>
          <cell r="BA185">
            <v>99999999</v>
          </cell>
          <cell r="BB185">
            <v>257</v>
          </cell>
        </row>
        <row r="186">
          <cell r="A186">
            <v>77051</v>
          </cell>
          <cell r="E186" t="str">
            <v>5300106791</v>
          </cell>
          <cell r="F186" t="str">
            <v>0</v>
          </cell>
          <cell r="G186" t="str">
            <v>1938864-0</v>
          </cell>
          <cell r="H186" t="str">
            <v>ﾃﾝｼﾖﾝ ｱﾂｼ-(5) M2382-1</v>
          </cell>
          <cell r="I186" t="str">
            <v>473440-2</v>
          </cell>
          <cell r="J186" t="str">
            <v>（株）光真製作所</v>
          </cell>
          <cell r="K186" t="str">
            <v>3480</v>
          </cell>
          <cell r="L186" t="str">
            <v>3480</v>
          </cell>
          <cell r="M186" t="str">
            <v>3H7</v>
          </cell>
          <cell r="N186" t="str">
            <v>野田</v>
          </cell>
          <cell r="O186" t="str">
            <v>野田係</v>
          </cell>
          <cell r="Q186" t="str">
            <v>JP</v>
          </cell>
          <cell r="S186">
            <v>1</v>
          </cell>
          <cell r="T186">
            <v>1</v>
          </cell>
          <cell r="U186" t="str">
            <v>V0</v>
          </cell>
          <cell r="V186" t="str">
            <v>0001</v>
          </cell>
          <cell r="W186">
            <v>50</v>
          </cell>
          <cell r="X186">
            <v>1</v>
          </cell>
          <cell r="Y186" t="str">
            <v>JPY</v>
          </cell>
          <cell r="Z186" t="str">
            <v>2006/04/01</v>
          </cell>
          <cell r="AA186" t="str">
            <v>9999/12/31</v>
          </cell>
          <cell r="AC186">
            <v>752</v>
          </cell>
          <cell r="AD186">
            <v>1</v>
          </cell>
          <cell r="AE186">
            <v>752</v>
          </cell>
          <cell r="AG186">
            <v>752</v>
          </cell>
          <cell r="AH186" t="str">
            <v>PC</v>
          </cell>
          <cell r="AQ186">
            <v>1</v>
          </cell>
          <cell r="AV186">
            <v>0</v>
          </cell>
          <cell r="AY186" t="str">
            <v>2006/04/01</v>
          </cell>
          <cell r="AZ186" t="str">
            <v>9999/12/31</v>
          </cell>
          <cell r="BA186">
            <v>99999999</v>
          </cell>
          <cell r="BB186">
            <v>752</v>
          </cell>
        </row>
        <row r="187">
          <cell r="A187">
            <v>77052</v>
          </cell>
          <cell r="E187" t="str">
            <v>5300106792</v>
          </cell>
          <cell r="F187" t="str">
            <v>0</v>
          </cell>
          <cell r="G187" t="str">
            <v>1938865-9</v>
          </cell>
          <cell r="H187" t="str">
            <v>ｷﾞﾔ ｱﾂｼ-,ﾚﾝｹﾂ M2382-1</v>
          </cell>
          <cell r="I187" t="str">
            <v>473440-2</v>
          </cell>
          <cell r="J187" t="str">
            <v>（株）光真製作所</v>
          </cell>
          <cell r="K187" t="str">
            <v>3480</v>
          </cell>
          <cell r="L187" t="str">
            <v>3480</v>
          </cell>
          <cell r="M187" t="str">
            <v>3H7</v>
          </cell>
          <cell r="N187" t="str">
            <v>野田</v>
          </cell>
          <cell r="O187" t="str">
            <v>野田係</v>
          </cell>
          <cell r="Q187" t="str">
            <v>JP</v>
          </cell>
          <cell r="S187">
            <v>1</v>
          </cell>
          <cell r="T187">
            <v>1</v>
          </cell>
          <cell r="U187" t="str">
            <v>V0</v>
          </cell>
          <cell r="V187" t="str">
            <v>0001</v>
          </cell>
          <cell r="W187">
            <v>50</v>
          </cell>
          <cell r="X187">
            <v>1</v>
          </cell>
          <cell r="Y187" t="str">
            <v>JPY</v>
          </cell>
          <cell r="Z187" t="str">
            <v>2006/04/01</v>
          </cell>
          <cell r="AA187" t="str">
            <v>9999/12/31</v>
          </cell>
          <cell r="AC187">
            <v>366</v>
          </cell>
          <cell r="AD187">
            <v>1</v>
          </cell>
          <cell r="AE187">
            <v>366</v>
          </cell>
          <cell r="AG187">
            <v>366</v>
          </cell>
          <cell r="AH187" t="str">
            <v>PC</v>
          </cell>
          <cell r="AQ187">
            <v>1</v>
          </cell>
          <cell r="AV187">
            <v>0</v>
          </cell>
          <cell r="AY187" t="str">
            <v>2006/04/01</v>
          </cell>
          <cell r="AZ187" t="str">
            <v>9999/12/31</v>
          </cell>
          <cell r="BA187">
            <v>99999999</v>
          </cell>
          <cell r="BB187">
            <v>366</v>
          </cell>
        </row>
        <row r="188">
          <cell r="A188">
            <v>77053</v>
          </cell>
          <cell r="E188" t="str">
            <v>5300106793</v>
          </cell>
          <cell r="F188" t="str">
            <v>0</v>
          </cell>
          <cell r="G188" t="str">
            <v>1938869-1</v>
          </cell>
          <cell r="H188" t="str">
            <v>ｶﾑ ｱﾂｼ- M2382-1</v>
          </cell>
          <cell r="I188" t="str">
            <v>473440-2</v>
          </cell>
          <cell r="J188" t="str">
            <v>（株）光真製作所</v>
          </cell>
          <cell r="K188" t="str">
            <v>3480</v>
          </cell>
          <cell r="L188" t="str">
            <v>3480</v>
          </cell>
          <cell r="M188" t="str">
            <v>3H7</v>
          </cell>
          <cell r="N188" t="str">
            <v>野田</v>
          </cell>
          <cell r="O188" t="str">
            <v>野田係</v>
          </cell>
          <cell r="Q188" t="str">
            <v>JP</v>
          </cell>
          <cell r="S188">
            <v>1</v>
          </cell>
          <cell r="T188">
            <v>1</v>
          </cell>
          <cell r="U188" t="str">
            <v>V0</v>
          </cell>
          <cell r="V188" t="str">
            <v>0001</v>
          </cell>
          <cell r="W188">
            <v>50</v>
          </cell>
          <cell r="X188">
            <v>1</v>
          </cell>
          <cell r="Y188" t="str">
            <v>JPY</v>
          </cell>
          <cell r="Z188" t="str">
            <v>2006/04/01</v>
          </cell>
          <cell r="AA188" t="str">
            <v>9999/12/31</v>
          </cell>
          <cell r="AC188">
            <v>3257</v>
          </cell>
          <cell r="AD188">
            <v>1</v>
          </cell>
          <cell r="AE188">
            <v>3257</v>
          </cell>
          <cell r="AG188">
            <v>3257</v>
          </cell>
          <cell r="AH188" t="str">
            <v>PC</v>
          </cell>
          <cell r="AQ188">
            <v>1</v>
          </cell>
          <cell r="AV188">
            <v>0</v>
          </cell>
          <cell r="AY188" t="str">
            <v>2006/04/01</v>
          </cell>
          <cell r="AZ188" t="str">
            <v>9999/12/31</v>
          </cell>
          <cell r="BA188">
            <v>99999999</v>
          </cell>
          <cell r="BB188">
            <v>3257</v>
          </cell>
        </row>
        <row r="189">
          <cell r="A189">
            <v>77054</v>
          </cell>
          <cell r="E189" t="str">
            <v>5300106794</v>
          </cell>
          <cell r="F189" t="str">
            <v>0</v>
          </cell>
          <cell r="G189" t="str">
            <v>1938870-5</v>
          </cell>
          <cell r="H189" t="str">
            <v>ｶﾞｲﾄﾞ ｱﾂｼ-,ｼﾍｲ(1) M2382-1</v>
          </cell>
          <cell r="I189" t="str">
            <v>473440-2</v>
          </cell>
          <cell r="J189" t="str">
            <v>（株）光真製作所</v>
          </cell>
          <cell r="K189" t="str">
            <v>3480</v>
          </cell>
          <cell r="L189" t="str">
            <v>3480</v>
          </cell>
          <cell r="M189" t="str">
            <v>3H7</v>
          </cell>
          <cell r="N189" t="str">
            <v>野田</v>
          </cell>
          <cell r="O189" t="str">
            <v>野田係</v>
          </cell>
          <cell r="Q189" t="str">
            <v>JP</v>
          </cell>
          <cell r="S189">
            <v>1</v>
          </cell>
          <cell r="T189">
            <v>1</v>
          </cell>
          <cell r="U189" t="str">
            <v>V0</v>
          </cell>
          <cell r="V189" t="str">
            <v>0001</v>
          </cell>
          <cell r="W189">
            <v>50</v>
          </cell>
          <cell r="X189">
            <v>1</v>
          </cell>
          <cell r="Y189" t="str">
            <v>JPY</v>
          </cell>
          <cell r="Z189" t="str">
            <v>2006/04/01</v>
          </cell>
          <cell r="AA189" t="str">
            <v>9999/12/31</v>
          </cell>
          <cell r="AC189">
            <v>3963</v>
          </cell>
          <cell r="AD189">
            <v>1</v>
          </cell>
          <cell r="AE189">
            <v>3963</v>
          </cell>
          <cell r="AG189">
            <v>3963</v>
          </cell>
          <cell r="AH189" t="str">
            <v>PC</v>
          </cell>
          <cell r="AQ189">
            <v>1</v>
          </cell>
          <cell r="AV189">
            <v>0</v>
          </cell>
          <cell r="AY189" t="str">
            <v>2006/04/01</v>
          </cell>
          <cell r="AZ189" t="str">
            <v>9999/12/31</v>
          </cell>
          <cell r="BA189">
            <v>99999999</v>
          </cell>
          <cell r="BB189">
            <v>3963</v>
          </cell>
        </row>
        <row r="190">
          <cell r="A190">
            <v>77055</v>
          </cell>
          <cell r="E190" t="str">
            <v>5300106795</v>
          </cell>
          <cell r="F190" t="str">
            <v>0</v>
          </cell>
          <cell r="G190" t="str">
            <v>1938871-3</v>
          </cell>
          <cell r="H190" t="str">
            <v>ｶﾞｲﾄﾞ ｱﾂｼ-,ｼﾍｲ(2) M2382-1</v>
          </cell>
          <cell r="I190" t="str">
            <v>473440-2</v>
          </cell>
          <cell r="J190" t="str">
            <v>（株）光真製作所</v>
          </cell>
          <cell r="K190" t="str">
            <v>3480</v>
          </cell>
          <cell r="L190" t="str">
            <v>3480</v>
          </cell>
          <cell r="M190" t="str">
            <v>3H7</v>
          </cell>
          <cell r="N190" t="str">
            <v>野田</v>
          </cell>
          <cell r="O190" t="str">
            <v>野田係</v>
          </cell>
          <cell r="Q190" t="str">
            <v>JP</v>
          </cell>
          <cell r="S190">
            <v>1</v>
          </cell>
          <cell r="T190">
            <v>1</v>
          </cell>
          <cell r="U190" t="str">
            <v>V0</v>
          </cell>
          <cell r="V190" t="str">
            <v>0001</v>
          </cell>
          <cell r="W190">
            <v>50</v>
          </cell>
          <cell r="X190">
            <v>1</v>
          </cell>
          <cell r="Y190" t="str">
            <v>JPY</v>
          </cell>
          <cell r="Z190" t="str">
            <v>2006/04/01</v>
          </cell>
          <cell r="AA190" t="str">
            <v>9999/12/31</v>
          </cell>
          <cell r="AC190">
            <v>3963</v>
          </cell>
          <cell r="AD190">
            <v>1</v>
          </cell>
          <cell r="AE190">
            <v>3963</v>
          </cell>
          <cell r="AG190">
            <v>3963</v>
          </cell>
          <cell r="AH190" t="str">
            <v>PC</v>
          </cell>
          <cell r="AQ190">
            <v>1</v>
          </cell>
          <cell r="AV190">
            <v>0</v>
          </cell>
          <cell r="AY190" t="str">
            <v>2006/04/01</v>
          </cell>
          <cell r="AZ190" t="str">
            <v>9999/12/31</v>
          </cell>
          <cell r="BA190">
            <v>99999999</v>
          </cell>
          <cell r="BB190">
            <v>3963</v>
          </cell>
        </row>
        <row r="191">
          <cell r="A191">
            <v>77056</v>
          </cell>
          <cell r="E191" t="str">
            <v>5300106796</v>
          </cell>
          <cell r="F191" t="str">
            <v>0</v>
          </cell>
          <cell r="G191" t="str">
            <v>1938872-1</v>
          </cell>
          <cell r="H191" t="str">
            <v>ﾘﾝｸ ｱﾂｼ-,ｿﾚﾉｲﾄﾞ M2382-1</v>
          </cell>
          <cell r="I191" t="str">
            <v>473440-2</v>
          </cell>
          <cell r="J191" t="str">
            <v>（株）光真製作所</v>
          </cell>
          <cell r="K191" t="str">
            <v>3480</v>
          </cell>
          <cell r="L191" t="str">
            <v>3480</v>
          </cell>
          <cell r="M191" t="str">
            <v>3H7</v>
          </cell>
          <cell r="N191" t="str">
            <v>野田</v>
          </cell>
          <cell r="O191" t="str">
            <v>野田係</v>
          </cell>
          <cell r="Q191" t="str">
            <v>JP</v>
          </cell>
          <cell r="S191">
            <v>1</v>
          </cell>
          <cell r="T191">
            <v>1</v>
          </cell>
          <cell r="U191" t="str">
            <v>V0</v>
          </cell>
          <cell r="V191" t="str">
            <v>0001</v>
          </cell>
          <cell r="W191">
            <v>50</v>
          </cell>
          <cell r="X191">
            <v>1</v>
          </cell>
          <cell r="Y191" t="str">
            <v>JPY</v>
          </cell>
          <cell r="Z191" t="str">
            <v>2006/04/01</v>
          </cell>
          <cell r="AA191" t="str">
            <v>9999/12/31</v>
          </cell>
          <cell r="AC191">
            <v>1541</v>
          </cell>
          <cell r="AD191">
            <v>1</v>
          </cell>
          <cell r="AE191">
            <v>1541</v>
          </cell>
          <cell r="AG191">
            <v>1541</v>
          </cell>
          <cell r="AH191" t="str">
            <v>PC</v>
          </cell>
          <cell r="AQ191">
            <v>1</v>
          </cell>
          <cell r="AV191">
            <v>0</v>
          </cell>
          <cell r="AY191" t="str">
            <v>2006/04/01</v>
          </cell>
          <cell r="AZ191" t="str">
            <v>9999/12/31</v>
          </cell>
          <cell r="BA191">
            <v>99999999</v>
          </cell>
          <cell r="BB191">
            <v>1541</v>
          </cell>
        </row>
        <row r="192">
          <cell r="A192">
            <v>77057</v>
          </cell>
          <cell r="E192" t="str">
            <v>5300106797</v>
          </cell>
          <cell r="F192" t="str">
            <v>0</v>
          </cell>
          <cell r="G192" t="str">
            <v>1938874-8</v>
          </cell>
          <cell r="H192" t="str">
            <v>ﾌﾚ-ﾑ ｱﾂｼ-,ﾀﾞﾌﾞﾙ M2382-2</v>
          </cell>
          <cell r="I192" t="str">
            <v>473440-2</v>
          </cell>
          <cell r="J192" t="str">
            <v>（株）光真製作所</v>
          </cell>
          <cell r="K192" t="str">
            <v>3480</v>
          </cell>
          <cell r="L192" t="str">
            <v>3480</v>
          </cell>
          <cell r="M192" t="str">
            <v>3H7</v>
          </cell>
          <cell r="N192" t="str">
            <v>野田</v>
          </cell>
          <cell r="O192" t="str">
            <v>野田係</v>
          </cell>
          <cell r="Q192" t="str">
            <v>JP</v>
          </cell>
          <cell r="S192">
            <v>1</v>
          </cell>
          <cell r="T192">
            <v>1</v>
          </cell>
          <cell r="U192" t="str">
            <v>V0</v>
          </cell>
          <cell r="V192" t="str">
            <v>0001</v>
          </cell>
          <cell r="W192">
            <v>50</v>
          </cell>
          <cell r="X192">
            <v>1</v>
          </cell>
          <cell r="Y192" t="str">
            <v>JPY</v>
          </cell>
          <cell r="Z192" t="str">
            <v>2006/04/01</v>
          </cell>
          <cell r="AA192" t="str">
            <v>9999/12/31</v>
          </cell>
          <cell r="AC192">
            <v>591</v>
          </cell>
          <cell r="AD192">
            <v>1</v>
          </cell>
          <cell r="AE192">
            <v>591</v>
          </cell>
          <cell r="AG192">
            <v>591</v>
          </cell>
          <cell r="AH192" t="str">
            <v>PC</v>
          </cell>
          <cell r="AQ192">
            <v>1</v>
          </cell>
          <cell r="AV192">
            <v>0</v>
          </cell>
          <cell r="AY192" t="str">
            <v>2006/04/01</v>
          </cell>
          <cell r="AZ192" t="str">
            <v>9999/12/31</v>
          </cell>
          <cell r="BA192">
            <v>99999999</v>
          </cell>
          <cell r="BB192">
            <v>591</v>
          </cell>
        </row>
        <row r="193">
          <cell r="A193">
            <v>55229</v>
          </cell>
          <cell r="D193">
            <v>100</v>
          </cell>
          <cell r="E193" t="str">
            <v>5300102657</v>
          </cell>
          <cell r="F193" t="str">
            <v>0</v>
          </cell>
          <cell r="G193" t="str">
            <v>1938875-6</v>
          </cell>
          <cell r="H193" t="str">
            <v>ﾚﾝｹﾂ ｱﾂｼ-,ｶ-ﾄﾘﾂｼﾞ M2382-2</v>
          </cell>
          <cell r="I193" t="str">
            <v>473440-2</v>
          </cell>
          <cell r="J193" t="str">
            <v>（株）光真製作所</v>
          </cell>
          <cell r="K193" t="str">
            <v>3480</v>
          </cell>
          <cell r="L193" t="str">
            <v>3480</v>
          </cell>
          <cell r="M193" t="str">
            <v>2G2</v>
          </cell>
          <cell r="N193" t="str">
            <v>伊藤康</v>
          </cell>
          <cell r="O193" t="str">
            <v>野田係</v>
          </cell>
          <cell r="P193" t="str">
            <v>x</v>
          </cell>
          <cell r="Q193" t="str">
            <v>JP</v>
          </cell>
          <cell r="S193">
            <v>1</v>
          </cell>
          <cell r="T193">
            <v>1</v>
          </cell>
          <cell r="U193" t="str">
            <v>V0</v>
          </cell>
          <cell r="V193" t="str">
            <v>0001</v>
          </cell>
          <cell r="W193">
            <v>29</v>
          </cell>
          <cell r="X193">
            <v>1</v>
          </cell>
          <cell r="Y193" t="str">
            <v>JPY</v>
          </cell>
          <cell r="Z193" t="str">
            <v>2006/04/01</v>
          </cell>
          <cell r="AA193" t="str">
            <v>9999/12/31</v>
          </cell>
          <cell r="AC193">
            <v>2200</v>
          </cell>
          <cell r="AD193">
            <v>1</v>
          </cell>
          <cell r="AE193">
            <v>2200</v>
          </cell>
          <cell r="AG193">
            <v>2200</v>
          </cell>
          <cell r="AH193" t="str">
            <v>PC</v>
          </cell>
          <cell r="AQ193">
            <v>1</v>
          </cell>
          <cell r="AV193">
            <v>0</v>
          </cell>
          <cell r="AY193" t="str">
            <v>2006/04/01</v>
          </cell>
          <cell r="AZ193" t="str">
            <v>9999/12/31</v>
          </cell>
          <cell r="BA193">
            <v>99999999</v>
          </cell>
          <cell r="BB193">
            <v>2200</v>
          </cell>
        </row>
        <row r="194">
          <cell r="A194">
            <v>77058</v>
          </cell>
          <cell r="E194" t="str">
            <v>5300106798</v>
          </cell>
          <cell r="F194" t="str">
            <v>0</v>
          </cell>
          <cell r="G194" t="str">
            <v>1938900-0</v>
          </cell>
          <cell r="H194" t="str">
            <v>ﾍﾞｾﾞﾙ ｱﾂｼ- 3M2GS</v>
          </cell>
          <cell r="I194" t="str">
            <v>473440-2</v>
          </cell>
          <cell r="J194" t="str">
            <v>（株）光真製作所</v>
          </cell>
          <cell r="K194" t="str">
            <v>3480</v>
          </cell>
          <cell r="L194" t="str">
            <v>3480</v>
          </cell>
          <cell r="M194" t="str">
            <v>3H7</v>
          </cell>
          <cell r="N194" t="str">
            <v>野田</v>
          </cell>
          <cell r="O194" t="str">
            <v>野田係</v>
          </cell>
          <cell r="Q194" t="str">
            <v>JP</v>
          </cell>
          <cell r="S194">
            <v>1</v>
          </cell>
          <cell r="T194">
            <v>1</v>
          </cell>
          <cell r="U194" t="str">
            <v>V0</v>
          </cell>
          <cell r="V194" t="str">
            <v>0001</v>
          </cell>
          <cell r="W194">
            <v>50</v>
          </cell>
          <cell r="X194">
            <v>1</v>
          </cell>
          <cell r="Y194" t="str">
            <v>JPY</v>
          </cell>
          <cell r="Z194" t="str">
            <v>2006/04/01</v>
          </cell>
          <cell r="AA194" t="str">
            <v>9999/12/31</v>
          </cell>
          <cell r="AC194">
            <v>8125</v>
          </cell>
          <cell r="AD194">
            <v>1</v>
          </cell>
          <cell r="AE194">
            <v>8125</v>
          </cell>
          <cell r="AG194">
            <v>8125</v>
          </cell>
          <cell r="AH194" t="str">
            <v>PC</v>
          </cell>
          <cell r="AQ194">
            <v>1</v>
          </cell>
          <cell r="AV194">
            <v>0</v>
          </cell>
          <cell r="AY194" t="str">
            <v>2006/04/01</v>
          </cell>
          <cell r="AZ194" t="str">
            <v>9999/12/31</v>
          </cell>
          <cell r="BA194">
            <v>99999999</v>
          </cell>
          <cell r="BB194">
            <v>8125</v>
          </cell>
        </row>
        <row r="195">
          <cell r="A195">
            <v>77059</v>
          </cell>
          <cell r="E195" t="str">
            <v>5300106799</v>
          </cell>
          <cell r="F195" t="str">
            <v>0</v>
          </cell>
          <cell r="G195" t="str">
            <v>1938918-3</v>
          </cell>
          <cell r="H195" t="str">
            <v>ｱ-ﾑ ｱﾂｼ-(R) M2382-1</v>
          </cell>
          <cell r="I195" t="str">
            <v>473440-2</v>
          </cell>
          <cell r="J195" t="str">
            <v>（株）光真製作所</v>
          </cell>
          <cell r="K195" t="str">
            <v>3480</v>
          </cell>
          <cell r="L195" t="str">
            <v>3480</v>
          </cell>
          <cell r="M195" t="str">
            <v>3H7</v>
          </cell>
          <cell r="N195" t="str">
            <v>野田</v>
          </cell>
          <cell r="O195" t="str">
            <v>野田係</v>
          </cell>
          <cell r="Q195" t="str">
            <v>JP</v>
          </cell>
          <cell r="S195">
            <v>1</v>
          </cell>
          <cell r="T195">
            <v>1</v>
          </cell>
          <cell r="U195" t="str">
            <v>V0</v>
          </cell>
          <cell r="V195" t="str">
            <v>0001</v>
          </cell>
          <cell r="W195">
            <v>50</v>
          </cell>
          <cell r="X195">
            <v>1</v>
          </cell>
          <cell r="Y195" t="str">
            <v>JPY</v>
          </cell>
          <cell r="Z195" t="str">
            <v>2006/04/01</v>
          </cell>
          <cell r="AA195" t="str">
            <v>9999/12/31</v>
          </cell>
          <cell r="AC195">
            <v>3559</v>
          </cell>
          <cell r="AD195">
            <v>1</v>
          </cell>
          <cell r="AE195">
            <v>3559</v>
          </cell>
          <cell r="AG195">
            <v>3559</v>
          </cell>
          <cell r="AH195" t="str">
            <v>PC</v>
          </cell>
          <cell r="AQ195">
            <v>1</v>
          </cell>
          <cell r="AV195">
            <v>0</v>
          </cell>
          <cell r="AY195" t="str">
            <v>2006/04/01</v>
          </cell>
          <cell r="AZ195" t="str">
            <v>9999/12/31</v>
          </cell>
          <cell r="BA195">
            <v>99999999</v>
          </cell>
          <cell r="BB195">
            <v>3559</v>
          </cell>
        </row>
        <row r="196">
          <cell r="A196">
            <v>77060</v>
          </cell>
          <cell r="E196" t="str">
            <v>5300106800</v>
          </cell>
          <cell r="F196" t="str">
            <v>0</v>
          </cell>
          <cell r="G196" t="str">
            <v>1938919-1</v>
          </cell>
          <cell r="H196" t="str">
            <v>ｱ-ﾑ ｱﾂｼ-(L) M2382-1</v>
          </cell>
          <cell r="I196" t="str">
            <v>473440-2</v>
          </cell>
          <cell r="J196" t="str">
            <v>（株）光真製作所</v>
          </cell>
          <cell r="K196" t="str">
            <v>3480</v>
          </cell>
          <cell r="L196" t="str">
            <v>3480</v>
          </cell>
          <cell r="M196" t="str">
            <v>3H7</v>
          </cell>
          <cell r="N196" t="str">
            <v>野田</v>
          </cell>
          <cell r="O196" t="str">
            <v>野田係</v>
          </cell>
          <cell r="Q196" t="str">
            <v>JP</v>
          </cell>
          <cell r="S196">
            <v>1</v>
          </cell>
          <cell r="T196">
            <v>1</v>
          </cell>
          <cell r="U196" t="str">
            <v>V0</v>
          </cell>
          <cell r="V196" t="str">
            <v>0001</v>
          </cell>
          <cell r="W196">
            <v>50</v>
          </cell>
          <cell r="X196">
            <v>1</v>
          </cell>
          <cell r="Y196" t="str">
            <v>JPY</v>
          </cell>
          <cell r="Z196" t="str">
            <v>2006/04/01</v>
          </cell>
          <cell r="AA196" t="str">
            <v>9999/12/31</v>
          </cell>
          <cell r="AC196">
            <v>366</v>
          </cell>
          <cell r="AD196">
            <v>1</v>
          </cell>
          <cell r="AE196">
            <v>366</v>
          </cell>
          <cell r="AG196">
            <v>366</v>
          </cell>
          <cell r="AH196" t="str">
            <v>PC</v>
          </cell>
          <cell r="AQ196">
            <v>1</v>
          </cell>
          <cell r="AV196">
            <v>0</v>
          </cell>
          <cell r="AY196" t="str">
            <v>2006/04/01</v>
          </cell>
          <cell r="AZ196" t="str">
            <v>9999/12/31</v>
          </cell>
          <cell r="BA196">
            <v>99999999</v>
          </cell>
          <cell r="BB196">
            <v>366</v>
          </cell>
        </row>
        <row r="197">
          <cell r="A197">
            <v>77061</v>
          </cell>
          <cell r="E197" t="str">
            <v>5300106801</v>
          </cell>
          <cell r="F197" t="str">
            <v>0</v>
          </cell>
          <cell r="G197" t="str">
            <v>1938923-0</v>
          </cell>
          <cell r="H197" t="str">
            <v>ﾌﾟﾚ-ﾄ ｱﾂｼ-,ﾌｲﾙﾀ M2398</v>
          </cell>
          <cell r="I197" t="str">
            <v>473440-2</v>
          </cell>
          <cell r="J197" t="str">
            <v>（株）光真製作所</v>
          </cell>
          <cell r="K197" t="str">
            <v>3480</v>
          </cell>
          <cell r="L197" t="str">
            <v>3480</v>
          </cell>
          <cell r="M197" t="str">
            <v>3H7</v>
          </cell>
          <cell r="N197" t="str">
            <v>野田</v>
          </cell>
          <cell r="O197" t="str">
            <v>野田係</v>
          </cell>
          <cell r="Q197" t="str">
            <v>JP</v>
          </cell>
          <cell r="S197">
            <v>1</v>
          </cell>
          <cell r="T197">
            <v>1</v>
          </cell>
          <cell r="U197" t="str">
            <v>V0</v>
          </cell>
          <cell r="V197" t="str">
            <v>0001</v>
          </cell>
          <cell r="W197">
            <v>50</v>
          </cell>
          <cell r="X197">
            <v>1</v>
          </cell>
          <cell r="Y197" t="str">
            <v>JPY</v>
          </cell>
          <cell r="Z197" t="str">
            <v>2006/04/01</v>
          </cell>
          <cell r="AA197" t="str">
            <v>9999/12/31</v>
          </cell>
          <cell r="AC197">
            <v>750</v>
          </cell>
          <cell r="AD197">
            <v>1</v>
          </cell>
          <cell r="AE197">
            <v>750</v>
          </cell>
          <cell r="AG197">
            <v>750</v>
          </cell>
          <cell r="AH197" t="str">
            <v>PC</v>
          </cell>
          <cell r="AQ197">
            <v>1</v>
          </cell>
          <cell r="AV197">
            <v>0</v>
          </cell>
          <cell r="AY197" t="str">
            <v>2006/04/01</v>
          </cell>
          <cell r="AZ197" t="str">
            <v>9999/12/31</v>
          </cell>
          <cell r="BA197">
            <v>99999999</v>
          </cell>
          <cell r="BB197">
            <v>750</v>
          </cell>
        </row>
        <row r="198">
          <cell r="A198">
            <v>77062</v>
          </cell>
          <cell r="E198" t="str">
            <v>5300106802</v>
          </cell>
          <cell r="F198" t="str">
            <v>0</v>
          </cell>
          <cell r="G198" t="str">
            <v>1938927-2</v>
          </cell>
          <cell r="H198" t="str">
            <v>ﾌｲﾙﾀ ｱﾂｼ-,ﾌｱﾝ(1) M2399</v>
          </cell>
          <cell r="I198" t="str">
            <v>473440-2</v>
          </cell>
          <cell r="J198" t="str">
            <v>（株）光真製作所</v>
          </cell>
          <cell r="K198" t="str">
            <v>3480</v>
          </cell>
          <cell r="L198" t="str">
            <v>3480</v>
          </cell>
          <cell r="M198" t="str">
            <v>3H7</v>
          </cell>
          <cell r="N198" t="str">
            <v>野田</v>
          </cell>
          <cell r="O198" t="str">
            <v>野田係</v>
          </cell>
          <cell r="Q198" t="str">
            <v>JP</v>
          </cell>
          <cell r="S198">
            <v>1</v>
          </cell>
          <cell r="T198">
            <v>1</v>
          </cell>
          <cell r="U198" t="str">
            <v>V0</v>
          </cell>
          <cell r="V198" t="str">
            <v>0001</v>
          </cell>
          <cell r="W198">
            <v>50</v>
          </cell>
          <cell r="X198">
            <v>1</v>
          </cell>
          <cell r="Y198" t="str">
            <v>JPY</v>
          </cell>
          <cell r="Z198" t="str">
            <v>2006/04/01</v>
          </cell>
          <cell r="AA198" t="str">
            <v>9999/12/31</v>
          </cell>
          <cell r="AC198">
            <v>886</v>
          </cell>
          <cell r="AD198">
            <v>1</v>
          </cell>
          <cell r="AE198">
            <v>886</v>
          </cell>
          <cell r="AG198">
            <v>886</v>
          </cell>
          <cell r="AH198" t="str">
            <v>PC</v>
          </cell>
          <cell r="AQ198">
            <v>1</v>
          </cell>
          <cell r="AV198">
            <v>0</v>
          </cell>
          <cell r="AY198" t="str">
            <v>2006/04/01</v>
          </cell>
          <cell r="AZ198" t="str">
            <v>9999/12/31</v>
          </cell>
          <cell r="BA198">
            <v>99999999</v>
          </cell>
          <cell r="BB198">
            <v>886</v>
          </cell>
        </row>
        <row r="199">
          <cell r="A199">
            <v>77063</v>
          </cell>
          <cell r="E199" t="str">
            <v>5300106803</v>
          </cell>
          <cell r="F199" t="str">
            <v>0</v>
          </cell>
          <cell r="G199" t="str">
            <v>1939191-9</v>
          </cell>
          <cell r="H199" t="str">
            <v>ﾌﾞﾗｹﾂﾄ ｱﾂｼ- M2393</v>
          </cell>
          <cell r="I199" t="str">
            <v>473440-2</v>
          </cell>
          <cell r="J199" t="str">
            <v>（株）光真製作所</v>
          </cell>
          <cell r="K199" t="str">
            <v>3480</v>
          </cell>
          <cell r="L199" t="str">
            <v>3480</v>
          </cell>
          <cell r="M199" t="str">
            <v>3H7</v>
          </cell>
          <cell r="N199" t="str">
            <v>野田</v>
          </cell>
          <cell r="O199" t="str">
            <v>野田係</v>
          </cell>
          <cell r="Q199" t="str">
            <v>JP</v>
          </cell>
          <cell r="S199">
            <v>1</v>
          </cell>
          <cell r="T199">
            <v>1</v>
          </cell>
          <cell r="U199" t="str">
            <v>V0</v>
          </cell>
          <cell r="V199" t="str">
            <v>0001</v>
          </cell>
          <cell r="W199">
            <v>50</v>
          </cell>
          <cell r="X199">
            <v>1</v>
          </cell>
          <cell r="Y199" t="str">
            <v>JPY</v>
          </cell>
          <cell r="Z199" t="str">
            <v>2006/04/01</v>
          </cell>
          <cell r="AA199" t="str">
            <v>9999/12/31</v>
          </cell>
          <cell r="AC199">
            <v>706</v>
          </cell>
          <cell r="AD199">
            <v>1</v>
          </cell>
          <cell r="AE199">
            <v>706</v>
          </cell>
          <cell r="AG199">
            <v>706</v>
          </cell>
          <cell r="AH199" t="str">
            <v>PC</v>
          </cell>
          <cell r="AQ199">
            <v>1</v>
          </cell>
          <cell r="AV199">
            <v>0</v>
          </cell>
          <cell r="AY199" t="str">
            <v>2006/04/01</v>
          </cell>
          <cell r="AZ199" t="str">
            <v>9999/12/31</v>
          </cell>
          <cell r="BA199">
            <v>99999999</v>
          </cell>
          <cell r="BB199">
            <v>706</v>
          </cell>
        </row>
        <row r="200">
          <cell r="A200">
            <v>75888</v>
          </cell>
          <cell r="D200">
            <v>100</v>
          </cell>
          <cell r="E200" t="str">
            <v>5300093311</v>
          </cell>
          <cell r="F200" t="str">
            <v>0</v>
          </cell>
          <cell r="G200" t="str">
            <v>1954086-8</v>
          </cell>
          <cell r="H200" t="str">
            <v>ｽﾃ- ｱﾂｼ-,ﾓ-ﾀ M901-5</v>
          </cell>
          <cell r="I200" t="str">
            <v>473440-2</v>
          </cell>
          <cell r="J200" t="str">
            <v>（株）光真製作所</v>
          </cell>
          <cell r="K200" t="str">
            <v>3480</v>
          </cell>
          <cell r="L200" t="str">
            <v>3480</v>
          </cell>
          <cell r="M200" t="str">
            <v>3H7</v>
          </cell>
          <cell r="N200" t="str">
            <v>野田</v>
          </cell>
          <cell r="O200" t="str">
            <v>野田係</v>
          </cell>
          <cell r="P200" t="str">
            <v>x</v>
          </cell>
          <cell r="Q200" t="str">
            <v>JP</v>
          </cell>
          <cell r="S200">
            <v>1</v>
          </cell>
          <cell r="T200">
            <v>1</v>
          </cell>
          <cell r="U200" t="str">
            <v>V0</v>
          </cell>
          <cell r="V200" t="str">
            <v>0001</v>
          </cell>
          <cell r="W200">
            <v>25</v>
          </cell>
          <cell r="X200">
            <v>1</v>
          </cell>
          <cell r="Y200" t="str">
            <v>JPY</v>
          </cell>
          <cell r="Z200" t="str">
            <v>2006/04/01</v>
          </cell>
          <cell r="AA200" t="str">
            <v>9999/12/31</v>
          </cell>
          <cell r="AC200">
            <v>2700</v>
          </cell>
          <cell r="AD200">
            <v>1</v>
          </cell>
          <cell r="AE200">
            <v>2700</v>
          </cell>
          <cell r="AG200">
            <v>2700</v>
          </cell>
          <cell r="AH200" t="str">
            <v>PC</v>
          </cell>
          <cell r="AQ200">
            <v>1</v>
          </cell>
          <cell r="AV200">
            <v>0</v>
          </cell>
          <cell r="AY200" t="str">
            <v>2006/04/01</v>
          </cell>
          <cell r="AZ200" t="str">
            <v>9999/12/31</v>
          </cell>
          <cell r="BA200">
            <v>99999</v>
          </cell>
          <cell r="BB200">
            <v>2934</v>
          </cell>
        </row>
        <row r="201">
          <cell r="A201">
            <v>77064</v>
          </cell>
          <cell r="E201" t="str">
            <v>5300106804</v>
          </cell>
          <cell r="F201" t="str">
            <v>0</v>
          </cell>
          <cell r="G201" t="str">
            <v>1962483-2</v>
          </cell>
          <cell r="H201" t="str">
            <v>ｼﾔﾂﾀ ｱﾂｼ- M2382-1</v>
          </cell>
          <cell r="I201" t="str">
            <v>473440-2</v>
          </cell>
          <cell r="J201" t="str">
            <v>（株）光真製作所</v>
          </cell>
          <cell r="K201" t="str">
            <v>3480</v>
          </cell>
          <cell r="L201" t="str">
            <v>3480</v>
          </cell>
          <cell r="M201" t="str">
            <v>3H7</v>
          </cell>
          <cell r="N201" t="str">
            <v>野田</v>
          </cell>
          <cell r="O201" t="str">
            <v>野田係</v>
          </cell>
          <cell r="Q201" t="str">
            <v>JP</v>
          </cell>
          <cell r="S201">
            <v>1</v>
          </cell>
          <cell r="T201">
            <v>1</v>
          </cell>
          <cell r="U201" t="str">
            <v>V0</v>
          </cell>
          <cell r="V201" t="str">
            <v>0001</v>
          </cell>
          <cell r="W201">
            <v>50</v>
          </cell>
          <cell r="X201">
            <v>1</v>
          </cell>
          <cell r="Y201" t="str">
            <v>JPY</v>
          </cell>
          <cell r="Z201" t="str">
            <v>2006/04/01</v>
          </cell>
          <cell r="AA201" t="str">
            <v>9999/12/31</v>
          </cell>
          <cell r="AC201">
            <v>7191</v>
          </cell>
          <cell r="AD201">
            <v>1</v>
          </cell>
          <cell r="AE201">
            <v>7191</v>
          </cell>
          <cell r="AG201">
            <v>7191</v>
          </cell>
          <cell r="AH201" t="str">
            <v>PC</v>
          </cell>
          <cell r="AQ201">
            <v>1</v>
          </cell>
          <cell r="AV201">
            <v>0</v>
          </cell>
          <cell r="AY201" t="str">
            <v>2006/04/01</v>
          </cell>
          <cell r="AZ201" t="str">
            <v>9999/12/31</v>
          </cell>
          <cell r="BA201">
            <v>99999999</v>
          </cell>
          <cell r="BB201">
            <v>7191</v>
          </cell>
        </row>
        <row r="202">
          <cell r="A202">
            <v>77065</v>
          </cell>
          <cell r="E202" t="str">
            <v>5300106805</v>
          </cell>
          <cell r="F202" t="str">
            <v>0</v>
          </cell>
          <cell r="G202" t="str">
            <v>1967253-5</v>
          </cell>
          <cell r="H202" t="str">
            <v>ﾌﾀ ｱﾂｼ- M2382-5</v>
          </cell>
          <cell r="I202" t="str">
            <v>473440-2</v>
          </cell>
          <cell r="J202" t="str">
            <v>（株）光真製作所</v>
          </cell>
          <cell r="K202" t="str">
            <v>3480</v>
          </cell>
          <cell r="L202" t="str">
            <v>3480</v>
          </cell>
          <cell r="M202" t="str">
            <v>3H7</v>
          </cell>
          <cell r="N202" t="str">
            <v>野田</v>
          </cell>
          <cell r="O202" t="str">
            <v>野田係</v>
          </cell>
          <cell r="Q202" t="str">
            <v>JP</v>
          </cell>
          <cell r="S202">
            <v>1</v>
          </cell>
          <cell r="T202">
            <v>1</v>
          </cell>
          <cell r="U202" t="str">
            <v>V0</v>
          </cell>
          <cell r="V202" t="str">
            <v>0001</v>
          </cell>
          <cell r="W202">
            <v>50</v>
          </cell>
          <cell r="X202">
            <v>1</v>
          </cell>
          <cell r="Y202" t="str">
            <v>JPY</v>
          </cell>
          <cell r="Z202" t="str">
            <v>2006/04/01</v>
          </cell>
          <cell r="AA202" t="str">
            <v>9999/12/31</v>
          </cell>
          <cell r="AC202">
            <v>1970</v>
          </cell>
          <cell r="AD202">
            <v>1</v>
          </cell>
          <cell r="AE202">
            <v>1970</v>
          </cell>
          <cell r="AG202">
            <v>1970</v>
          </cell>
          <cell r="AH202" t="str">
            <v>PC</v>
          </cell>
          <cell r="AQ202">
            <v>1</v>
          </cell>
          <cell r="AV202">
            <v>0</v>
          </cell>
          <cell r="AY202" t="str">
            <v>2006/04/01</v>
          </cell>
          <cell r="AZ202" t="str">
            <v>9999/12/31</v>
          </cell>
          <cell r="BA202">
            <v>99999999</v>
          </cell>
          <cell r="BB202">
            <v>1970</v>
          </cell>
        </row>
        <row r="203">
          <cell r="A203">
            <v>77066</v>
          </cell>
          <cell r="E203" t="str">
            <v>5300106806</v>
          </cell>
          <cell r="F203" t="str">
            <v>0</v>
          </cell>
          <cell r="G203" t="str">
            <v>1967415-5</v>
          </cell>
          <cell r="H203" t="str">
            <v>ｶﾞｲﾄﾞ ｱﾂｼ-(L) M2408-4</v>
          </cell>
          <cell r="I203" t="str">
            <v>473440-2</v>
          </cell>
          <cell r="J203" t="str">
            <v>（株）光真製作所</v>
          </cell>
          <cell r="K203" t="str">
            <v>3480</v>
          </cell>
          <cell r="L203" t="str">
            <v>3480</v>
          </cell>
          <cell r="M203" t="str">
            <v>3H7</v>
          </cell>
          <cell r="N203" t="str">
            <v>野田</v>
          </cell>
          <cell r="O203" t="str">
            <v>野田係</v>
          </cell>
          <cell r="Q203" t="str">
            <v>JP</v>
          </cell>
          <cell r="S203">
            <v>1</v>
          </cell>
          <cell r="T203">
            <v>1</v>
          </cell>
          <cell r="U203" t="str">
            <v>V0</v>
          </cell>
          <cell r="V203" t="str">
            <v>0001</v>
          </cell>
          <cell r="W203">
            <v>50</v>
          </cell>
          <cell r="X203">
            <v>1</v>
          </cell>
          <cell r="Y203" t="str">
            <v>JPY</v>
          </cell>
          <cell r="Z203" t="str">
            <v>2006/04/01</v>
          </cell>
          <cell r="AA203" t="str">
            <v>9999/12/31</v>
          </cell>
          <cell r="AC203">
            <v>1858</v>
          </cell>
          <cell r="AD203">
            <v>1</v>
          </cell>
          <cell r="AE203">
            <v>1858</v>
          </cell>
          <cell r="AG203">
            <v>1858</v>
          </cell>
          <cell r="AH203" t="str">
            <v>PC</v>
          </cell>
          <cell r="AQ203">
            <v>1</v>
          </cell>
          <cell r="AV203">
            <v>0</v>
          </cell>
          <cell r="AY203" t="str">
            <v>2006/04/01</v>
          </cell>
          <cell r="AZ203" t="str">
            <v>9999/12/31</v>
          </cell>
          <cell r="BA203">
            <v>99999999</v>
          </cell>
          <cell r="BB203">
            <v>1858</v>
          </cell>
        </row>
        <row r="204">
          <cell r="A204">
            <v>77067</v>
          </cell>
          <cell r="E204" t="str">
            <v>5300106807</v>
          </cell>
          <cell r="F204" t="str">
            <v>0</v>
          </cell>
          <cell r="G204" t="str">
            <v>1967416-3</v>
          </cell>
          <cell r="H204" t="str">
            <v>ｶﾞｲﾄﾞ ｱﾂｼ-(R) M2408-4</v>
          </cell>
          <cell r="I204" t="str">
            <v>473440-2</v>
          </cell>
          <cell r="J204" t="str">
            <v>（株）光真製作所</v>
          </cell>
          <cell r="K204" t="str">
            <v>3480</v>
          </cell>
          <cell r="L204" t="str">
            <v>3480</v>
          </cell>
          <cell r="M204" t="str">
            <v>3H7</v>
          </cell>
          <cell r="N204" t="str">
            <v>野田</v>
          </cell>
          <cell r="O204" t="str">
            <v>野田係</v>
          </cell>
          <cell r="Q204" t="str">
            <v>JP</v>
          </cell>
          <cell r="S204">
            <v>1</v>
          </cell>
          <cell r="T204">
            <v>1</v>
          </cell>
          <cell r="U204" t="str">
            <v>V0</v>
          </cell>
          <cell r="V204" t="str">
            <v>0001</v>
          </cell>
          <cell r="W204">
            <v>50</v>
          </cell>
          <cell r="X204">
            <v>1</v>
          </cell>
          <cell r="Y204" t="str">
            <v>JPY</v>
          </cell>
          <cell r="Z204" t="str">
            <v>2006/04/01</v>
          </cell>
          <cell r="AA204" t="str">
            <v>9999/12/31</v>
          </cell>
          <cell r="AC204">
            <v>1923</v>
          </cell>
          <cell r="AD204">
            <v>1</v>
          </cell>
          <cell r="AE204">
            <v>1923</v>
          </cell>
          <cell r="AG204">
            <v>1923</v>
          </cell>
          <cell r="AH204" t="str">
            <v>PC</v>
          </cell>
          <cell r="AQ204">
            <v>1</v>
          </cell>
          <cell r="AV204">
            <v>0</v>
          </cell>
          <cell r="AY204" t="str">
            <v>2006/04/01</v>
          </cell>
          <cell r="AZ204" t="str">
            <v>9999/12/31</v>
          </cell>
          <cell r="BA204">
            <v>99999999</v>
          </cell>
          <cell r="BB204">
            <v>1923</v>
          </cell>
        </row>
        <row r="205">
          <cell r="A205">
            <v>77068</v>
          </cell>
          <cell r="E205" t="str">
            <v>5300106808</v>
          </cell>
          <cell r="F205" t="str">
            <v>0</v>
          </cell>
          <cell r="G205" t="str">
            <v>1967417-1</v>
          </cell>
          <cell r="H205" t="str">
            <v>ｶﾞｲﾄﾞ ｱﾂｼ-(L) M2408-5</v>
          </cell>
          <cell r="I205" t="str">
            <v>473440-2</v>
          </cell>
          <cell r="J205" t="str">
            <v>（株）光真製作所</v>
          </cell>
          <cell r="K205" t="str">
            <v>3480</v>
          </cell>
          <cell r="L205" t="str">
            <v>3480</v>
          </cell>
          <cell r="M205" t="str">
            <v>3H7</v>
          </cell>
          <cell r="N205" t="str">
            <v>野田</v>
          </cell>
          <cell r="O205" t="str">
            <v>野田係</v>
          </cell>
          <cell r="Q205" t="str">
            <v>JP</v>
          </cell>
          <cell r="S205">
            <v>1</v>
          </cell>
          <cell r="T205">
            <v>1</v>
          </cell>
          <cell r="U205" t="str">
            <v>V0</v>
          </cell>
          <cell r="V205" t="str">
            <v>0001</v>
          </cell>
          <cell r="W205">
            <v>50</v>
          </cell>
          <cell r="X205">
            <v>1</v>
          </cell>
          <cell r="Y205" t="str">
            <v>JPY</v>
          </cell>
          <cell r="Z205" t="str">
            <v>2006/04/01</v>
          </cell>
          <cell r="AA205" t="str">
            <v>9999/12/31</v>
          </cell>
          <cell r="AC205">
            <v>708</v>
          </cell>
          <cell r="AD205">
            <v>1</v>
          </cell>
          <cell r="AE205">
            <v>708</v>
          </cell>
          <cell r="AG205">
            <v>708</v>
          </cell>
          <cell r="AH205" t="str">
            <v>PC</v>
          </cell>
          <cell r="AQ205">
            <v>1</v>
          </cell>
          <cell r="AV205">
            <v>0</v>
          </cell>
          <cell r="AY205" t="str">
            <v>2006/04/01</v>
          </cell>
          <cell r="AZ205" t="str">
            <v>9999/12/31</v>
          </cell>
          <cell r="BA205">
            <v>99999999</v>
          </cell>
          <cell r="BB205">
            <v>708</v>
          </cell>
        </row>
        <row r="206">
          <cell r="A206">
            <v>77069</v>
          </cell>
          <cell r="E206" t="str">
            <v>5300106809</v>
          </cell>
          <cell r="F206" t="str">
            <v>0</v>
          </cell>
          <cell r="G206" t="str">
            <v>1967418-0</v>
          </cell>
          <cell r="H206" t="str">
            <v>ｶﾞｲﾄﾞ ｱﾂｼ-(R) M2408-5</v>
          </cell>
          <cell r="I206" t="str">
            <v>473440-2</v>
          </cell>
          <cell r="J206" t="str">
            <v>（株）光真製作所</v>
          </cell>
          <cell r="K206" t="str">
            <v>3480</v>
          </cell>
          <cell r="L206" t="str">
            <v>3480</v>
          </cell>
          <cell r="M206" t="str">
            <v>3H7</v>
          </cell>
          <cell r="N206" t="str">
            <v>野田</v>
          </cell>
          <cell r="O206" t="str">
            <v>野田係</v>
          </cell>
          <cell r="Q206" t="str">
            <v>JP</v>
          </cell>
          <cell r="S206">
            <v>1</v>
          </cell>
          <cell r="T206">
            <v>1</v>
          </cell>
          <cell r="U206" t="str">
            <v>V0</v>
          </cell>
          <cell r="V206" t="str">
            <v>0001</v>
          </cell>
          <cell r="W206">
            <v>50</v>
          </cell>
          <cell r="X206">
            <v>1</v>
          </cell>
          <cell r="Y206" t="str">
            <v>JPY</v>
          </cell>
          <cell r="Z206" t="str">
            <v>2006/04/01</v>
          </cell>
          <cell r="AA206" t="str">
            <v>9999/12/31</v>
          </cell>
          <cell r="AC206">
            <v>1923</v>
          </cell>
          <cell r="AD206">
            <v>1</v>
          </cell>
          <cell r="AE206">
            <v>1923</v>
          </cell>
          <cell r="AG206">
            <v>1923</v>
          </cell>
          <cell r="AH206" t="str">
            <v>PC</v>
          </cell>
          <cell r="AQ206">
            <v>1</v>
          </cell>
          <cell r="AV206">
            <v>0</v>
          </cell>
          <cell r="AY206" t="str">
            <v>2006/04/01</v>
          </cell>
          <cell r="AZ206" t="str">
            <v>9999/12/31</v>
          </cell>
          <cell r="BA206">
            <v>99999999</v>
          </cell>
          <cell r="BB206">
            <v>1923</v>
          </cell>
        </row>
        <row r="207">
          <cell r="A207">
            <v>77070</v>
          </cell>
          <cell r="B207">
            <v>29960</v>
          </cell>
          <cell r="D207">
            <v>100</v>
          </cell>
          <cell r="E207" t="str">
            <v>5300106810</v>
          </cell>
          <cell r="F207" t="str">
            <v>0</v>
          </cell>
          <cell r="G207" t="str">
            <v>1987187-2</v>
          </cell>
          <cell r="H207" t="str">
            <v>ﾚﾊﾞ- ｱﾂｼ- M903-1-5</v>
          </cell>
          <cell r="I207" t="str">
            <v>473440-2</v>
          </cell>
          <cell r="J207" t="str">
            <v>（株）光真製作所</v>
          </cell>
          <cell r="K207" t="str">
            <v>3480</v>
          </cell>
          <cell r="L207" t="str">
            <v>3480</v>
          </cell>
          <cell r="M207" t="str">
            <v>3H7</v>
          </cell>
          <cell r="N207" t="str">
            <v>野田</v>
          </cell>
          <cell r="O207" t="str">
            <v>野田係</v>
          </cell>
          <cell r="P207" t="str">
            <v>x</v>
          </cell>
          <cell r="Q207" t="str">
            <v>JP</v>
          </cell>
          <cell r="S207">
            <v>1</v>
          </cell>
          <cell r="T207">
            <v>1</v>
          </cell>
          <cell r="U207" t="str">
            <v>V0</v>
          </cell>
          <cell r="V207" t="str">
            <v>0001</v>
          </cell>
          <cell r="W207">
            <v>50</v>
          </cell>
          <cell r="X207">
            <v>1</v>
          </cell>
          <cell r="Y207" t="str">
            <v>JPY</v>
          </cell>
          <cell r="Z207" t="str">
            <v>2006/04/01</v>
          </cell>
          <cell r="AA207" t="str">
            <v>9999/12/31</v>
          </cell>
          <cell r="AC207">
            <v>29960</v>
          </cell>
          <cell r="AD207">
            <v>1</v>
          </cell>
          <cell r="AE207">
            <v>29960</v>
          </cell>
          <cell r="AF207">
            <v>29960</v>
          </cell>
          <cell r="AG207">
            <v>29960</v>
          </cell>
          <cell r="AH207" t="str">
            <v>PC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1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 t="str">
            <v>2006/04/01</v>
          </cell>
          <cell r="AZ207" t="str">
            <v>9999/12/31</v>
          </cell>
          <cell r="BA207">
            <v>99999999</v>
          </cell>
          <cell r="BB207">
            <v>29960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</row>
        <row r="208">
          <cell r="A208">
            <v>76177</v>
          </cell>
          <cell r="B208">
            <v>165</v>
          </cell>
          <cell r="D208">
            <v>100</v>
          </cell>
          <cell r="E208" t="str">
            <v>5300098623</v>
          </cell>
          <cell r="F208" t="str">
            <v>0</v>
          </cell>
          <cell r="G208" t="str">
            <v>1987332-8</v>
          </cell>
          <cell r="H208" t="str">
            <v>ﾌﾟﾚ-ﾄ ｱﾂｼ-,ﾃﾝｼﾖﾝ M901B-6</v>
          </cell>
          <cell r="I208" t="str">
            <v>473440-2</v>
          </cell>
          <cell r="J208" t="str">
            <v>（株）光真製作所</v>
          </cell>
          <cell r="K208" t="str">
            <v>3480</v>
          </cell>
          <cell r="L208" t="str">
            <v>3480</v>
          </cell>
          <cell r="M208" t="str">
            <v>3H7</v>
          </cell>
          <cell r="N208" t="str">
            <v>野田</v>
          </cell>
          <cell r="O208" t="str">
            <v>野田係</v>
          </cell>
          <cell r="P208" t="str">
            <v>x</v>
          </cell>
          <cell r="Q208" t="str">
            <v>JP</v>
          </cell>
          <cell r="S208">
            <v>1</v>
          </cell>
          <cell r="T208">
            <v>1</v>
          </cell>
          <cell r="U208" t="str">
            <v>V0</v>
          </cell>
          <cell r="V208" t="str">
            <v>0001</v>
          </cell>
          <cell r="W208">
            <v>25</v>
          </cell>
          <cell r="X208">
            <v>1</v>
          </cell>
          <cell r="Y208" t="str">
            <v>JPY</v>
          </cell>
          <cell r="Z208" t="str">
            <v>2006/04/01</v>
          </cell>
          <cell r="AA208" t="str">
            <v>9999/12/31</v>
          </cell>
          <cell r="AC208">
            <v>165</v>
          </cell>
          <cell r="AD208">
            <v>1</v>
          </cell>
          <cell r="AE208">
            <v>165</v>
          </cell>
          <cell r="AF208">
            <v>165</v>
          </cell>
          <cell r="AG208">
            <v>165</v>
          </cell>
          <cell r="AH208" t="str">
            <v>PC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1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 t="str">
            <v>2006/04/01</v>
          </cell>
          <cell r="AZ208" t="str">
            <v>9999/12/31</v>
          </cell>
          <cell r="BA208">
            <v>99999</v>
          </cell>
          <cell r="BB208">
            <v>165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</row>
        <row r="209">
          <cell r="A209">
            <v>76178</v>
          </cell>
          <cell r="B209">
            <v>262</v>
          </cell>
          <cell r="D209">
            <v>100</v>
          </cell>
          <cell r="E209" t="str">
            <v>5300098624</v>
          </cell>
          <cell r="F209" t="str">
            <v>0</v>
          </cell>
          <cell r="G209" t="str">
            <v>1987333-6</v>
          </cell>
          <cell r="H209" t="str">
            <v>ﾌﾞﾗｹﾂﾄ ｱﾂｼ-,ﾓ-ﾀ M901B-6</v>
          </cell>
          <cell r="I209" t="str">
            <v>473440-2</v>
          </cell>
          <cell r="J209" t="str">
            <v>（株）光真製作所</v>
          </cell>
          <cell r="K209" t="str">
            <v>3480</v>
          </cell>
          <cell r="L209" t="str">
            <v>3480</v>
          </cell>
          <cell r="M209" t="str">
            <v>3H7</v>
          </cell>
          <cell r="N209" t="str">
            <v>野田</v>
          </cell>
          <cell r="O209" t="str">
            <v>野田係</v>
          </cell>
          <cell r="P209" t="str">
            <v>x</v>
          </cell>
          <cell r="Q209" t="str">
            <v>JP</v>
          </cell>
          <cell r="S209">
            <v>1</v>
          </cell>
          <cell r="T209">
            <v>1</v>
          </cell>
          <cell r="U209" t="str">
            <v>V0</v>
          </cell>
          <cell r="V209" t="str">
            <v>0001</v>
          </cell>
          <cell r="W209">
            <v>25</v>
          </cell>
          <cell r="X209">
            <v>1</v>
          </cell>
          <cell r="Y209" t="str">
            <v>JPY</v>
          </cell>
          <cell r="Z209" t="str">
            <v>2006/04/01</v>
          </cell>
          <cell r="AA209" t="str">
            <v>9999/12/31</v>
          </cell>
          <cell r="AC209">
            <v>262</v>
          </cell>
          <cell r="AD209">
            <v>1</v>
          </cell>
          <cell r="AE209">
            <v>262</v>
          </cell>
          <cell r="AF209">
            <v>262</v>
          </cell>
          <cell r="AG209">
            <v>262</v>
          </cell>
          <cell r="AH209" t="str">
            <v>PC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1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 t="str">
            <v>2006/04/01</v>
          </cell>
          <cell r="AZ209" t="str">
            <v>9999/12/31</v>
          </cell>
          <cell r="BA209">
            <v>99999</v>
          </cell>
          <cell r="BB209">
            <v>262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</row>
        <row r="210">
          <cell r="A210">
            <v>77071</v>
          </cell>
          <cell r="E210" t="str">
            <v>5300106811</v>
          </cell>
          <cell r="F210" t="str">
            <v>0</v>
          </cell>
          <cell r="G210" t="str">
            <v>1987424-3</v>
          </cell>
          <cell r="H210" t="str">
            <v>ﾌﾟﾚ-ﾄ ｱﾂｼ-,ｼﾔﾂﾀ M724H-1</v>
          </cell>
          <cell r="I210" t="str">
            <v>473440-2</v>
          </cell>
          <cell r="J210" t="str">
            <v>（株）光真製作所</v>
          </cell>
          <cell r="K210" t="str">
            <v>3480</v>
          </cell>
          <cell r="L210" t="str">
            <v>3480</v>
          </cell>
          <cell r="M210" t="str">
            <v>3H7</v>
          </cell>
          <cell r="N210" t="str">
            <v>野田</v>
          </cell>
          <cell r="O210" t="str">
            <v>野田係</v>
          </cell>
          <cell r="Q210" t="str">
            <v>JP</v>
          </cell>
          <cell r="S210">
            <v>1</v>
          </cell>
          <cell r="T210">
            <v>1</v>
          </cell>
          <cell r="U210" t="str">
            <v>V0</v>
          </cell>
          <cell r="V210" t="str">
            <v>0001</v>
          </cell>
          <cell r="W210">
            <v>50</v>
          </cell>
          <cell r="X210">
            <v>1</v>
          </cell>
          <cell r="Y210" t="str">
            <v>JPY</v>
          </cell>
          <cell r="Z210" t="str">
            <v>2006/04/01</v>
          </cell>
          <cell r="AA210" t="str">
            <v>9999/12/31</v>
          </cell>
          <cell r="AC210">
            <v>3780</v>
          </cell>
          <cell r="AD210">
            <v>1</v>
          </cell>
          <cell r="AE210">
            <v>3780</v>
          </cell>
          <cell r="AG210">
            <v>3780</v>
          </cell>
          <cell r="AH210" t="str">
            <v>PC</v>
          </cell>
          <cell r="AQ210">
            <v>1</v>
          </cell>
          <cell r="AV210">
            <v>0</v>
          </cell>
          <cell r="AY210" t="str">
            <v>2006/04/01</v>
          </cell>
          <cell r="AZ210" t="str">
            <v>9999/12/31</v>
          </cell>
          <cell r="BA210">
            <v>99999999</v>
          </cell>
          <cell r="BB210">
            <v>3780</v>
          </cell>
        </row>
        <row r="211">
          <cell r="A211">
            <v>77072</v>
          </cell>
          <cell r="E211" t="str">
            <v>5300106812</v>
          </cell>
          <cell r="F211" t="str">
            <v>0</v>
          </cell>
          <cell r="G211" t="str">
            <v>2302770-9</v>
          </cell>
          <cell r="H211" t="str">
            <v>ｶﾊﾞ-,ｼﾕｳﾉｳ ﾃﾞﾝﾋﾟﾖｳ M724-1</v>
          </cell>
          <cell r="I211" t="str">
            <v>473440-2</v>
          </cell>
          <cell r="J211" t="str">
            <v>（株）光真製作所</v>
          </cell>
          <cell r="K211" t="str">
            <v>3480</v>
          </cell>
          <cell r="L211" t="str">
            <v>3480</v>
          </cell>
          <cell r="M211" t="str">
            <v>3H7</v>
          </cell>
          <cell r="N211" t="str">
            <v>野田</v>
          </cell>
          <cell r="O211" t="str">
            <v>野田係</v>
          </cell>
          <cell r="Q211" t="str">
            <v>JP</v>
          </cell>
          <cell r="S211">
            <v>1</v>
          </cell>
          <cell r="T211">
            <v>1</v>
          </cell>
          <cell r="U211" t="str">
            <v>V0</v>
          </cell>
          <cell r="V211" t="str">
            <v>0001</v>
          </cell>
          <cell r="W211">
            <v>50</v>
          </cell>
          <cell r="X211">
            <v>1</v>
          </cell>
          <cell r="Y211" t="str">
            <v>JPY</v>
          </cell>
          <cell r="Z211" t="str">
            <v>2006/04/01</v>
          </cell>
          <cell r="AA211" t="str">
            <v>9999/12/31</v>
          </cell>
          <cell r="AC211">
            <v>335</v>
          </cell>
          <cell r="AD211">
            <v>1</v>
          </cell>
          <cell r="AE211">
            <v>335</v>
          </cell>
          <cell r="AG211">
            <v>335</v>
          </cell>
          <cell r="AH211" t="str">
            <v>PC</v>
          </cell>
          <cell r="AQ211">
            <v>1</v>
          </cell>
          <cell r="AV211">
            <v>0</v>
          </cell>
          <cell r="AY211" t="str">
            <v>2006/04/01</v>
          </cell>
          <cell r="AZ211" t="str">
            <v>9999/12/31</v>
          </cell>
          <cell r="BA211">
            <v>99999999</v>
          </cell>
          <cell r="BB211">
            <v>335</v>
          </cell>
        </row>
        <row r="212">
          <cell r="A212">
            <v>77073</v>
          </cell>
          <cell r="E212" t="str">
            <v>5300106813</v>
          </cell>
          <cell r="F212" t="str">
            <v>0</v>
          </cell>
          <cell r="G212" t="str">
            <v>2304418-2</v>
          </cell>
          <cell r="H212" t="str">
            <v>ﾎﾙﾀﾞ,ｹ-ﾌﾞﾙ(1) M901-10</v>
          </cell>
          <cell r="I212" t="str">
            <v>473440-2</v>
          </cell>
          <cell r="J212" t="str">
            <v>（株）光真製作所</v>
          </cell>
          <cell r="K212" t="str">
            <v>3480</v>
          </cell>
          <cell r="L212" t="str">
            <v>3480</v>
          </cell>
          <cell r="M212" t="str">
            <v>3H7</v>
          </cell>
          <cell r="N212" t="str">
            <v>野田</v>
          </cell>
          <cell r="O212" t="str">
            <v>野田係</v>
          </cell>
          <cell r="Q212" t="str">
            <v>JP</v>
          </cell>
          <cell r="S212">
            <v>1</v>
          </cell>
          <cell r="T212">
            <v>1</v>
          </cell>
          <cell r="U212" t="str">
            <v>V0</v>
          </cell>
          <cell r="V212" t="str">
            <v>0001</v>
          </cell>
          <cell r="W212">
            <v>50</v>
          </cell>
          <cell r="X212">
            <v>1</v>
          </cell>
          <cell r="Y212" t="str">
            <v>JPY</v>
          </cell>
          <cell r="Z212" t="str">
            <v>2006/04/01</v>
          </cell>
          <cell r="AA212" t="str">
            <v>9999/12/31</v>
          </cell>
          <cell r="AC212">
            <v>1170</v>
          </cell>
          <cell r="AD212">
            <v>1</v>
          </cell>
          <cell r="AE212">
            <v>1170</v>
          </cell>
          <cell r="AG212">
            <v>1170</v>
          </cell>
          <cell r="AH212" t="str">
            <v>PC</v>
          </cell>
          <cell r="AQ212">
            <v>1</v>
          </cell>
          <cell r="AV212">
            <v>0</v>
          </cell>
          <cell r="AY212" t="str">
            <v>2006/04/01</v>
          </cell>
          <cell r="AZ212" t="str">
            <v>9999/12/31</v>
          </cell>
          <cell r="BA212">
            <v>99999999</v>
          </cell>
          <cell r="BB212">
            <v>1170</v>
          </cell>
        </row>
        <row r="213">
          <cell r="A213">
            <v>77074</v>
          </cell>
          <cell r="E213" t="str">
            <v>5300106814</v>
          </cell>
          <cell r="F213" t="str">
            <v>0</v>
          </cell>
          <cell r="G213" t="str">
            <v>2304532-4</v>
          </cell>
          <cell r="H213" t="str">
            <v>ｽﾄﾂﾊﾟ,ｶﾞｽ M907</v>
          </cell>
          <cell r="I213" t="str">
            <v>473440-2</v>
          </cell>
          <cell r="J213" t="str">
            <v>（株）光真製作所</v>
          </cell>
          <cell r="K213" t="str">
            <v>3480</v>
          </cell>
          <cell r="L213" t="str">
            <v>3480</v>
          </cell>
          <cell r="M213" t="str">
            <v>3H7</v>
          </cell>
          <cell r="N213" t="str">
            <v>野田</v>
          </cell>
          <cell r="O213" t="str">
            <v>野田係</v>
          </cell>
          <cell r="Q213" t="str">
            <v>JP</v>
          </cell>
          <cell r="S213">
            <v>1</v>
          </cell>
          <cell r="T213">
            <v>1</v>
          </cell>
          <cell r="U213" t="str">
            <v>V0</v>
          </cell>
          <cell r="V213" t="str">
            <v>0001</v>
          </cell>
          <cell r="W213">
            <v>50</v>
          </cell>
          <cell r="X213">
            <v>1</v>
          </cell>
          <cell r="Y213" t="str">
            <v>JPY</v>
          </cell>
          <cell r="Z213" t="str">
            <v>2006/04/01</v>
          </cell>
          <cell r="AA213" t="str">
            <v>9999/12/31</v>
          </cell>
          <cell r="AC213">
            <v>10</v>
          </cell>
          <cell r="AD213">
            <v>1</v>
          </cell>
          <cell r="AE213">
            <v>10</v>
          </cell>
          <cell r="AG213">
            <v>38000</v>
          </cell>
          <cell r="AH213" t="str">
            <v>PC</v>
          </cell>
          <cell r="AQ213">
            <v>1</v>
          </cell>
          <cell r="AV213">
            <v>0</v>
          </cell>
          <cell r="AY213" t="str">
            <v>2006/04/01</v>
          </cell>
          <cell r="AZ213" t="str">
            <v>9999/12/31</v>
          </cell>
          <cell r="BA213">
            <v>99999999</v>
          </cell>
          <cell r="BB213">
            <v>10</v>
          </cell>
        </row>
        <row r="214">
          <cell r="A214">
            <v>77075</v>
          </cell>
          <cell r="E214" t="str">
            <v>5300106815</v>
          </cell>
          <cell r="F214" t="str">
            <v>0</v>
          </cell>
          <cell r="G214" t="str">
            <v>2304562-6</v>
          </cell>
          <cell r="H214" t="str">
            <v>ｶﾞｲﾄﾞ,H16 M901-3</v>
          </cell>
          <cell r="I214" t="str">
            <v>473440-2</v>
          </cell>
          <cell r="J214" t="str">
            <v>（株）光真製作所</v>
          </cell>
          <cell r="K214" t="str">
            <v>3480</v>
          </cell>
          <cell r="L214" t="str">
            <v>3480</v>
          </cell>
          <cell r="M214" t="str">
            <v>3H7</v>
          </cell>
          <cell r="N214" t="str">
            <v>野田</v>
          </cell>
          <cell r="O214" t="str">
            <v>野田係</v>
          </cell>
          <cell r="Q214" t="str">
            <v>JP</v>
          </cell>
          <cell r="S214">
            <v>1</v>
          </cell>
          <cell r="T214">
            <v>1</v>
          </cell>
          <cell r="U214" t="str">
            <v>V0</v>
          </cell>
          <cell r="V214" t="str">
            <v>0001</v>
          </cell>
          <cell r="W214">
            <v>50</v>
          </cell>
          <cell r="X214">
            <v>1</v>
          </cell>
          <cell r="Y214" t="str">
            <v>JPY</v>
          </cell>
          <cell r="Z214" t="str">
            <v>2006/04/01</v>
          </cell>
          <cell r="AA214" t="str">
            <v>9999/12/31</v>
          </cell>
          <cell r="AC214">
            <v>1902</v>
          </cell>
          <cell r="AD214">
            <v>1</v>
          </cell>
          <cell r="AE214">
            <v>1902</v>
          </cell>
          <cell r="AG214">
            <v>1902</v>
          </cell>
          <cell r="AH214" t="str">
            <v>PC</v>
          </cell>
          <cell r="AQ214">
            <v>1</v>
          </cell>
          <cell r="AV214">
            <v>0</v>
          </cell>
          <cell r="AY214" t="str">
            <v>2006/04/01</v>
          </cell>
          <cell r="AZ214" t="str">
            <v>9999/12/31</v>
          </cell>
          <cell r="BA214">
            <v>99999999</v>
          </cell>
          <cell r="BB214">
            <v>1902</v>
          </cell>
        </row>
        <row r="215">
          <cell r="A215">
            <v>77076</v>
          </cell>
          <cell r="E215" t="str">
            <v>5300106816</v>
          </cell>
          <cell r="F215" t="str">
            <v>0</v>
          </cell>
          <cell r="G215" t="str">
            <v>2315232-5</v>
          </cell>
          <cell r="H215" t="str">
            <v>ﾌﾟﾚ-ﾄ,ｾﾞﾂｴﾝ M735-1</v>
          </cell>
          <cell r="I215" t="str">
            <v>473440-2</v>
          </cell>
          <cell r="J215" t="str">
            <v>（株）光真製作所</v>
          </cell>
          <cell r="K215" t="str">
            <v>3480</v>
          </cell>
          <cell r="L215" t="str">
            <v>3480</v>
          </cell>
          <cell r="M215" t="str">
            <v>3H7</v>
          </cell>
          <cell r="N215" t="str">
            <v>野田</v>
          </cell>
          <cell r="O215" t="str">
            <v>野田係</v>
          </cell>
          <cell r="Q215" t="str">
            <v>JP</v>
          </cell>
          <cell r="S215">
            <v>1</v>
          </cell>
          <cell r="T215">
            <v>1</v>
          </cell>
          <cell r="U215" t="str">
            <v>V0</v>
          </cell>
          <cell r="V215" t="str">
            <v>0001</v>
          </cell>
          <cell r="W215">
            <v>50</v>
          </cell>
          <cell r="X215">
            <v>1</v>
          </cell>
          <cell r="Y215" t="str">
            <v>JPY</v>
          </cell>
          <cell r="Z215" t="str">
            <v>2006/04/01</v>
          </cell>
          <cell r="AA215" t="str">
            <v>9999/12/31</v>
          </cell>
          <cell r="AC215">
            <v>330</v>
          </cell>
          <cell r="AD215">
            <v>1</v>
          </cell>
          <cell r="AE215">
            <v>330</v>
          </cell>
          <cell r="AG215">
            <v>330</v>
          </cell>
          <cell r="AH215" t="str">
            <v>PC</v>
          </cell>
          <cell r="AQ215">
            <v>1</v>
          </cell>
          <cell r="AV215">
            <v>0</v>
          </cell>
          <cell r="AY215" t="str">
            <v>2006/04/01</v>
          </cell>
          <cell r="AZ215" t="str">
            <v>9999/12/31</v>
          </cell>
          <cell r="BA215">
            <v>99999999</v>
          </cell>
          <cell r="BB215">
            <v>330</v>
          </cell>
        </row>
        <row r="216">
          <cell r="A216">
            <v>74925</v>
          </cell>
          <cell r="B216">
            <v>290</v>
          </cell>
          <cell r="D216">
            <v>100</v>
          </cell>
          <cell r="E216" t="str">
            <v>5300087165</v>
          </cell>
          <cell r="F216" t="str">
            <v>0</v>
          </cell>
          <cell r="G216" t="str">
            <v>2315252-0</v>
          </cell>
          <cell r="H216" t="str">
            <v>ｶﾊﾞ-,ﾌﾟ-ﾘ M2167-1-1</v>
          </cell>
          <cell r="I216" t="str">
            <v>473440-2</v>
          </cell>
          <cell r="J216" t="str">
            <v>（株）光真製作所</v>
          </cell>
          <cell r="K216" t="str">
            <v>3480</v>
          </cell>
          <cell r="L216" t="str">
            <v>3480</v>
          </cell>
          <cell r="M216" t="str">
            <v>3H7</v>
          </cell>
          <cell r="N216" t="str">
            <v>野田</v>
          </cell>
          <cell r="O216" t="str">
            <v>野田係</v>
          </cell>
          <cell r="P216" t="str">
            <v>x</v>
          </cell>
          <cell r="Q216" t="str">
            <v>JP</v>
          </cell>
          <cell r="S216">
            <v>1</v>
          </cell>
          <cell r="T216">
            <v>1</v>
          </cell>
          <cell r="U216" t="str">
            <v>V0</v>
          </cell>
          <cell r="V216" t="str">
            <v>0001</v>
          </cell>
          <cell r="W216">
            <v>25</v>
          </cell>
          <cell r="X216">
            <v>1</v>
          </cell>
          <cell r="Y216" t="str">
            <v>JPY</v>
          </cell>
          <cell r="Z216" t="str">
            <v>2006/04/01</v>
          </cell>
          <cell r="AA216" t="str">
            <v>9999/12/31</v>
          </cell>
          <cell r="AC216">
            <v>290</v>
          </cell>
          <cell r="AD216">
            <v>1</v>
          </cell>
          <cell r="AE216">
            <v>290</v>
          </cell>
          <cell r="AF216">
            <v>290</v>
          </cell>
          <cell r="AG216">
            <v>290</v>
          </cell>
          <cell r="AH216" t="str">
            <v>PC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1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 t="str">
            <v>2006/04/01</v>
          </cell>
          <cell r="AZ216" t="str">
            <v>9999/12/31</v>
          </cell>
          <cell r="BA216">
            <v>99999</v>
          </cell>
          <cell r="BB216">
            <v>290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</row>
        <row r="217">
          <cell r="A217">
            <v>77077</v>
          </cell>
          <cell r="E217" t="str">
            <v>5300106817</v>
          </cell>
          <cell r="F217" t="str">
            <v>0</v>
          </cell>
          <cell r="G217" t="str">
            <v>2315811-0</v>
          </cell>
          <cell r="H217" t="str">
            <v>ｶﾊﾞ-,FDD M925</v>
          </cell>
          <cell r="I217" t="str">
            <v>473440-2</v>
          </cell>
          <cell r="J217" t="str">
            <v>（株）光真製作所</v>
          </cell>
          <cell r="K217" t="str">
            <v>3480</v>
          </cell>
          <cell r="L217" t="str">
            <v>3480</v>
          </cell>
          <cell r="M217" t="str">
            <v>3H7</v>
          </cell>
          <cell r="N217" t="str">
            <v>野田</v>
          </cell>
          <cell r="O217" t="str">
            <v>野田係</v>
          </cell>
          <cell r="Q217" t="str">
            <v>JP</v>
          </cell>
          <cell r="S217">
            <v>1</v>
          </cell>
          <cell r="T217">
            <v>1</v>
          </cell>
          <cell r="U217" t="str">
            <v>V0</v>
          </cell>
          <cell r="V217" t="str">
            <v>0001</v>
          </cell>
          <cell r="W217">
            <v>50</v>
          </cell>
          <cell r="X217">
            <v>1</v>
          </cell>
          <cell r="Y217" t="str">
            <v>JPY</v>
          </cell>
          <cell r="Z217" t="str">
            <v>2006/04/01</v>
          </cell>
          <cell r="AA217" t="str">
            <v>9999/12/31</v>
          </cell>
          <cell r="AC217">
            <v>3090</v>
          </cell>
          <cell r="AD217">
            <v>1</v>
          </cell>
          <cell r="AE217">
            <v>3090</v>
          </cell>
          <cell r="AG217">
            <v>3090</v>
          </cell>
          <cell r="AH217" t="str">
            <v>PC</v>
          </cell>
          <cell r="AQ217">
            <v>1</v>
          </cell>
          <cell r="AV217">
            <v>0</v>
          </cell>
          <cell r="AY217" t="str">
            <v>2006/04/01</v>
          </cell>
          <cell r="AZ217" t="str">
            <v>9999/12/31</v>
          </cell>
          <cell r="BA217">
            <v>99999999</v>
          </cell>
          <cell r="BB217">
            <v>3090</v>
          </cell>
        </row>
        <row r="218">
          <cell r="A218">
            <v>77078</v>
          </cell>
          <cell r="E218" t="str">
            <v>5300106818</v>
          </cell>
          <cell r="F218" t="str">
            <v>0</v>
          </cell>
          <cell r="G218" t="str">
            <v>2315845-5</v>
          </cell>
          <cell r="H218" t="str">
            <v>ｶﾞｲﾄﾞ,ﾛ-ﾗ ﾌｲ-ﾄﾞ(R) M901-1</v>
          </cell>
          <cell r="I218" t="str">
            <v>473440-2</v>
          </cell>
          <cell r="J218" t="str">
            <v>（株）光真製作所</v>
          </cell>
          <cell r="K218" t="str">
            <v>3480</v>
          </cell>
          <cell r="L218" t="str">
            <v>3480</v>
          </cell>
          <cell r="M218" t="str">
            <v>3H7</v>
          </cell>
          <cell r="N218" t="str">
            <v>野田</v>
          </cell>
          <cell r="O218" t="str">
            <v>野田係</v>
          </cell>
          <cell r="Q218" t="str">
            <v>JP</v>
          </cell>
          <cell r="S218">
            <v>1</v>
          </cell>
          <cell r="T218">
            <v>1</v>
          </cell>
          <cell r="U218" t="str">
            <v>V0</v>
          </cell>
          <cell r="V218" t="str">
            <v>0001</v>
          </cell>
          <cell r="W218">
            <v>50</v>
          </cell>
          <cell r="X218">
            <v>1</v>
          </cell>
          <cell r="Y218" t="str">
            <v>JPY</v>
          </cell>
          <cell r="Z218" t="str">
            <v>2006/04/01</v>
          </cell>
          <cell r="AA218" t="str">
            <v>9999/12/31</v>
          </cell>
          <cell r="AC218">
            <v>1020</v>
          </cell>
          <cell r="AD218">
            <v>1</v>
          </cell>
          <cell r="AE218">
            <v>1020</v>
          </cell>
          <cell r="AG218">
            <v>1020</v>
          </cell>
          <cell r="AH218" t="str">
            <v>PC</v>
          </cell>
          <cell r="AQ218">
            <v>1</v>
          </cell>
          <cell r="AV218">
            <v>0</v>
          </cell>
          <cell r="AY218" t="str">
            <v>2006/04/01</v>
          </cell>
          <cell r="AZ218" t="str">
            <v>9999/12/31</v>
          </cell>
          <cell r="BA218">
            <v>99999999</v>
          </cell>
          <cell r="BB218">
            <v>1020</v>
          </cell>
        </row>
        <row r="219">
          <cell r="A219">
            <v>77079</v>
          </cell>
          <cell r="E219" t="str">
            <v>5300106819</v>
          </cell>
          <cell r="F219" t="str">
            <v>0</v>
          </cell>
          <cell r="G219" t="str">
            <v>2315852-8</v>
          </cell>
          <cell r="H219" t="str">
            <v>ｶﾞｲﾄﾞ(L) M935</v>
          </cell>
          <cell r="I219" t="str">
            <v>473440-2</v>
          </cell>
          <cell r="J219" t="str">
            <v>（株）光真製作所</v>
          </cell>
          <cell r="K219" t="str">
            <v>3480</v>
          </cell>
          <cell r="L219" t="str">
            <v>3480</v>
          </cell>
          <cell r="M219" t="str">
            <v>3H7</v>
          </cell>
          <cell r="N219" t="str">
            <v>野田</v>
          </cell>
          <cell r="O219" t="str">
            <v>野田係</v>
          </cell>
          <cell r="Q219" t="str">
            <v>JP</v>
          </cell>
          <cell r="S219">
            <v>1</v>
          </cell>
          <cell r="T219">
            <v>1</v>
          </cell>
          <cell r="U219" t="str">
            <v>V0</v>
          </cell>
          <cell r="V219" t="str">
            <v>0001</v>
          </cell>
          <cell r="W219">
            <v>50</v>
          </cell>
          <cell r="X219">
            <v>1</v>
          </cell>
          <cell r="Y219" t="str">
            <v>JPY</v>
          </cell>
          <cell r="Z219" t="str">
            <v>2006/04/01</v>
          </cell>
          <cell r="AA219" t="str">
            <v>9999/12/31</v>
          </cell>
          <cell r="AC219">
            <v>4500</v>
          </cell>
          <cell r="AD219">
            <v>1</v>
          </cell>
          <cell r="AE219">
            <v>4500</v>
          </cell>
          <cell r="AG219">
            <v>4500</v>
          </cell>
          <cell r="AH219" t="str">
            <v>PC</v>
          </cell>
          <cell r="AQ219">
            <v>1</v>
          </cell>
          <cell r="AV219">
            <v>0</v>
          </cell>
          <cell r="AY219" t="str">
            <v>2006/04/01</v>
          </cell>
          <cell r="AZ219" t="str">
            <v>9999/12/31</v>
          </cell>
          <cell r="BA219">
            <v>99999999</v>
          </cell>
          <cell r="BB219">
            <v>4500</v>
          </cell>
        </row>
        <row r="220">
          <cell r="A220">
            <v>77080</v>
          </cell>
          <cell r="E220" t="str">
            <v>5300106820</v>
          </cell>
          <cell r="F220" t="str">
            <v>0</v>
          </cell>
          <cell r="G220" t="str">
            <v>2315853-6</v>
          </cell>
          <cell r="H220" t="str">
            <v>ｶﾞｲﾄﾞ(R) M935</v>
          </cell>
          <cell r="I220" t="str">
            <v>473440-2</v>
          </cell>
          <cell r="J220" t="str">
            <v>（株）光真製作所</v>
          </cell>
          <cell r="K220" t="str">
            <v>3480</v>
          </cell>
          <cell r="L220" t="str">
            <v>3480</v>
          </cell>
          <cell r="M220" t="str">
            <v>3H7</v>
          </cell>
          <cell r="N220" t="str">
            <v>野田</v>
          </cell>
          <cell r="O220" t="str">
            <v>野田係</v>
          </cell>
          <cell r="Q220" t="str">
            <v>JP</v>
          </cell>
          <cell r="S220">
            <v>1</v>
          </cell>
          <cell r="T220">
            <v>1</v>
          </cell>
          <cell r="U220" t="str">
            <v>V0</v>
          </cell>
          <cell r="V220" t="str">
            <v>0001</v>
          </cell>
          <cell r="W220">
            <v>50</v>
          </cell>
          <cell r="X220">
            <v>1</v>
          </cell>
          <cell r="Y220" t="str">
            <v>JPY</v>
          </cell>
          <cell r="Z220" t="str">
            <v>2006/04/01</v>
          </cell>
          <cell r="AA220" t="str">
            <v>9999/12/31</v>
          </cell>
          <cell r="AC220">
            <v>3390</v>
          </cell>
          <cell r="AD220">
            <v>1</v>
          </cell>
          <cell r="AE220">
            <v>3390</v>
          </cell>
          <cell r="AG220">
            <v>3390</v>
          </cell>
          <cell r="AH220" t="str">
            <v>PC</v>
          </cell>
          <cell r="AQ220">
            <v>1</v>
          </cell>
          <cell r="AV220">
            <v>0</v>
          </cell>
          <cell r="AY220" t="str">
            <v>2006/04/01</v>
          </cell>
          <cell r="AZ220" t="str">
            <v>9999/12/31</v>
          </cell>
          <cell r="BA220">
            <v>99999999</v>
          </cell>
          <cell r="BB220">
            <v>3390</v>
          </cell>
        </row>
        <row r="221">
          <cell r="A221">
            <v>77081</v>
          </cell>
          <cell r="E221" t="str">
            <v>5300106821</v>
          </cell>
          <cell r="F221" t="str">
            <v>0</v>
          </cell>
          <cell r="G221" t="str">
            <v>2315854-4</v>
          </cell>
          <cell r="H221" t="str">
            <v>ﾌﾟﾂｼﾔ M935</v>
          </cell>
          <cell r="I221" t="str">
            <v>473440-2</v>
          </cell>
          <cell r="J221" t="str">
            <v>（株）光真製作所</v>
          </cell>
          <cell r="K221" t="str">
            <v>3480</v>
          </cell>
          <cell r="L221" t="str">
            <v>3480</v>
          </cell>
          <cell r="M221" t="str">
            <v>3H7</v>
          </cell>
          <cell r="N221" t="str">
            <v>野田</v>
          </cell>
          <cell r="O221" t="str">
            <v>野田係</v>
          </cell>
          <cell r="Q221" t="str">
            <v>JP</v>
          </cell>
          <cell r="S221">
            <v>1</v>
          </cell>
          <cell r="T221">
            <v>1</v>
          </cell>
          <cell r="U221" t="str">
            <v>V0</v>
          </cell>
          <cell r="V221" t="str">
            <v>0001</v>
          </cell>
          <cell r="W221">
            <v>50</v>
          </cell>
          <cell r="X221">
            <v>1</v>
          </cell>
          <cell r="Y221" t="str">
            <v>JPY</v>
          </cell>
          <cell r="Z221" t="str">
            <v>2006/04/01</v>
          </cell>
          <cell r="AA221" t="str">
            <v>9999/12/31</v>
          </cell>
          <cell r="AC221">
            <v>732</v>
          </cell>
          <cell r="AD221">
            <v>1</v>
          </cell>
          <cell r="AE221">
            <v>732</v>
          </cell>
          <cell r="AG221">
            <v>732</v>
          </cell>
          <cell r="AH221" t="str">
            <v>PC</v>
          </cell>
          <cell r="AQ221">
            <v>1</v>
          </cell>
          <cell r="AV221">
            <v>0</v>
          </cell>
          <cell r="AY221" t="str">
            <v>2006/04/01</v>
          </cell>
          <cell r="AZ221" t="str">
            <v>9999/12/31</v>
          </cell>
          <cell r="BA221">
            <v>99999999</v>
          </cell>
          <cell r="BB221">
            <v>732</v>
          </cell>
        </row>
        <row r="222">
          <cell r="A222">
            <v>77082</v>
          </cell>
          <cell r="E222" t="str">
            <v>5300106822</v>
          </cell>
          <cell r="F222" t="str">
            <v>0</v>
          </cell>
          <cell r="G222" t="str">
            <v>2315932-0</v>
          </cell>
          <cell r="H222" t="str">
            <v>ﾌﾞﾗｹﾂﾄ,ｾﾝｻ(2) M902-7</v>
          </cell>
          <cell r="I222" t="str">
            <v>473440-2</v>
          </cell>
          <cell r="J222" t="str">
            <v>（株）光真製作所</v>
          </cell>
          <cell r="K222" t="str">
            <v>3480</v>
          </cell>
          <cell r="L222" t="str">
            <v>3480</v>
          </cell>
          <cell r="M222" t="str">
            <v>3H7</v>
          </cell>
          <cell r="N222" t="str">
            <v>野田</v>
          </cell>
          <cell r="O222" t="str">
            <v>野田係</v>
          </cell>
          <cell r="Q222" t="str">
            <v>JP</v>
          </cell>
          <cell r="S222">
            <v>1</v>
          </cell>
          <cell r="T222">
            <v>1</v>
          </cell>
          <cell r="U222" t="str">
            <v>V0</v>
          </cell>
          <cell r="V222" t="str">
            <v>0001</v>
          </cell>
          <cell r="W222">
            <v>50</v>
          </cell>
          <cell r="X222">
            <v>1</v>
          </cell>
          <cell r="Y222" t="str">
            <v>JPY</v>
          </cell>
          <cell r="Z222" t="str">
            <v>2006/04/01</v>
          </cell>
          <cell r="AA222" t="str">
            <v>9999/12/31</v>
          </cell>
          <cell r="AC222">
            <v>1764</v>
          </cell>
          <cell r="AD222">
            <v>1</v>
          </cell>
          <cell r="AE222">
            <v>1764</v>
          </cell>
          <cell r="AG222">
            <v>1764</v>
          </cell>
          <cell r="AH222" t="str">
            <v>PC</v>
          </cell>
          <cell r="AQ222">
            <v>1</v>
          </cell>
          <cell r="AV222">
            <v>0</v>
          </cell>
          <cell r="AY222" t="str">
            <v>2006/04/01</v>
          </cell>
          <cell r="AZ222" t="str">
            <v>9999/12/31</v>
          </cell>
          <cell r="BA222">
            <v>99999999</v>
          </cell>
          <cell r="BB222">
            <v>1764</v>
          </cell>
        </row>
        <row r="223">
          <cell r="A223">
            <v>77083</v>
          </cell>
          <cell r="E223" t="str">
            <v>5300106823</v>
          </cell>
          <cell r="F223" t="str">
            <v>0</v>
          </cell>
          <cell r="G223" t="str">
            <v>2315966-4</v>
          </cell>
          <cell r="H223" t="str">
            <v>ｶﾞｲﾄﾞ,ﾌｱﾙｽ M902-2</v>
          </cell>
          <cell r="I223" t="str">
            <v>473440-2</v>
          </cell>
          <cell r="J223" t="str">
            <v>（株）光真製作所</v>
          </cell>
          <cell r="K223" t="str">
            <v>3480</v>
          </cell>
          <cell r="L223" t="str">
            <v>3480</v>
          </cell>
          <cell r="M223" t="str">
            <v>3H7</v>
          </cell>
          <cell r="N223" t="str">
            <v>野田</v>
          </cell>
          <cell r="O223" t="str">
            <v>野田係</v>
          </cell>
          <cell r="Q223" t="str">
            <v>JP</v>
          </cell>
          <cell r="S223">
            <v>1</v>
          </cell>
          <cell r="T223">
            <v>1</v>
          </cell>
          <cell r="U223" t="str">
            <v>V0</v>
          </cell>
          <cell r="V223" t="str">
            <v>0001</v>
          </cell>
          <cell r="W223">
            <v>50</v>
          </cell>
          <cell r="X223">
            <v>1</v>
          </cell>
          <cell r="Y223" t="str">
            <v>JPY</v>
          </cell>
          <cell r="Z223" t="str">
            <v>2006/04/01</v>
          </cell>
          <cell r="AA223" t="str">
            <v>9999/12/31</v>
          </cell>
          <cell r="AC223">
            <v>1920</v>
          </cell>
          <cell r="AD223">
            <v>1</v>
          </cell>
          <cell r="AE223">
            <v>1920</v>
          </cell>
          <cell r="AG223">
            <v>1920</v>
          </cell>
          <cell r="AH223" t="str">
            <v>PC</v>
          </cell>
          <cell r="AQ223">
            <v>1</v>
          </cell>
          <cell r="AV223">
            <v>0</v>
          </cell>
          <cell r="AY223" t="str">
            <v>2006/04/01</v>
          </cell>
          <cell r="AZ223" t="str">
            <v>9999/12/31</v>
          </cell>
          <cell r="BA223">
            <v>99999999</v>
          </cell>
          <cell r="BB223">
            <v>1920</v>
          </cell>
        </row>
        <row r="224">
          <cell r="A224">
            <v>77084</v>
          </cell>
          <cell r="E224" t="str">
            <v>5300106824</v>
          </cell>
          <cell r="F224" t="str">
            <v>0</v>
          </cell>
          <cell r="G224" t="str">
            <v>2315976-1</v>
          </cell>
          <cell r="H224" t="str">
            <v>ｶﾊﾞ-,ｼﾔﾂﾀ M943</v>
          </cell>
          <cell r="I224" t="str">
            <v>473440-2</v>
          </cell>
          <cell r="J224" t="str">
            <v>（株）光真製作所</v>
          </cell>
          <cell r="K224" t="str">
            <v>3480</v>
          </cell>
          <cell r="L224" t="str">
            <v>3480</v>
          </cell>
          <cell r="M224" t="str">
            <v>3H7</v>
          </cell>
          <cell r="N224" t="str">
            <v>野田</v>
          </cell>
          <cell r="O224" t="str">
            <v>野田係</v>
          </cell>
          <cell r="Q224" t="str">
            <v>JP</v>
          </cell>
          <cell r="S224">
            <v>1</v>
          </cell>
          <cell r="T224">
            <v>1</v>
          </cell>
          <cell r="U224" t="str">
            <v>V0</v>
          </cell>
          <cell r="V224" t="str">
            <v>0001</v>
          </cell>
          <cell r="W224">
            <v>50</v>
          </cell>
          <cell r="X224">
            <v>1</v>
          </cell>
          <cell r="Y224" t="str">
            <v>JPY</v>
          </cell>
          <cell r="Z224" t="str">
            <v>2006/04/01</v>
          </cell>
          <cell r="AA224" t="str">
            <v>9999/12/31</v>
          </cell>
          <cell r="AC224">
            <v>943</v>
          </cell>
          <cell r="AD224">
            <v>1</v>
          </cell>
          <cell r="AE224">
            <v>943</v>
          </cell>
          <cell r="AG224">
            <v>943</v>
          </cell>
          <cell r="AH224" t="str">
            <v>PC</v>
          </cell>
          <cell r="AQ224">
            <v>1</v>
          </cell>
          <cell r="AV224">
            <v>0</v>
          </cell>
          <cell r="AY224" t="str">
            <v>2006/04/01</v>
          </cell>
          <cell r="AZ224" t="str">
            <v>9999/12/31</v>
          </cell>
          <cell r="BA224">
            <v>99999999</v>
          </cell>
          <cell r="BB224">
            <v>943</v>
          </cell>
        </row>
        <row r="225">
          <cell r="A225">
            <v>77085</v>
          </cell>
          <cell r="E225" t="str">
            <v>5300106825</v>
          </cell>
          <cell r="F225" t="str">
            <v>0</v>
          </cell>
          <cell r="G225" t="str">
            <v>2315977-0</v>
          </cell>
          <cell r="H225" t="str">
            <v>ﾌﾞﾗｹﾂﾄ,ｼﾔﾂﾀ(L) M943</v>
          </cell>
          <cell r="I225" t="str">
            <v>473440-2</v>
          </cell>
          <cell r="J225" t="str">
            <v>（株）光真製作所</v>
          </cell>
          <cell r="K225" t="str">
            <v>3480</v>
          </cell>
          <cell r="L225" t="str">
            <v>3480</v>
          </cell>
          <cell r="M225" t="str">
            <v>3H7</v>
          </cell>
          <cell r="N225" t="str">
            <v>野田</v>
          </cell>
          <cell r="O225" t="str">
            <v>野田係</v>
          </cell>
          <cell r="Q225" t="str">
            <v>JP</v>
          </cell>
          <cell r="S225">
            <v>1</v>
          </cell>
          <cell r="T225">
            <v>1</v>
          </cell>
          <cell r="U225" t="str">
            <v>V0</v>
          </cell>
          <cell r="V225" t="str">
            <v>0001</v>
          </cell>
          <cell r="W225">
            <v>50</v>
          </cell>
          <cell r="X225">
            <v>1</v>
          </cell>
          <cell r="Y225" t="str">
            <v>JPY</v>
          </cell>
          <cell r="Z225" t="str">
            <v>2006/04/01</v>
          </cell>
          <cell r="AA225" t="str">
            <v>9999/12/31</v>
          </cell>
          <cell r="AC225">
            <v>2103</v>
          </cell>
          <cell r="AD225">
            <v>1</v>
          </cell>
          <cell r="AE225">
            <v>2103</v>
          </cell>
          <cell r="AG225">
            <v>2103</v>
          </cell>
          <cell r="AH225" t="str">
            <v>PC</v>
          </cell>
          <cell r="AQ225">
            <v>1</v>
          </cell>
          <cell r="AV225">
            <v>0</v>
          </cell>
          <cell r="AY225" t="str">
            <v>2006/04/01</v>
          </cell>
          <cell r="AZ225" t="str">
            <v>9999/12/31</v>
          </cell>
          <cell r="BA225">
            <v>99999999</v>
          </cell>
          <cell r="BB225">
            <v>2103</v>
          </cell>
        </row>
        <row r="226">
          <cell r="A226">
            <v>77086</v>
          </cell>
          <cell r="E226" t="str">
            <v>5300106826</v>
          </cell>
          <cell r="F226" t="str">
            <v>0</v>
          </cell>
          <cell r="G226" t="str">
            <v>2316674-1</v>
          </cell>
          <cell r="H226" t="str">
            <v>ｶﾊﾞ-,ｶﾞｲﾄﾞ M901-2</v>
          </cell>
          <cell r="I226" t="str">
            <v>473440-2</v>
          </cell>
          <cell r="J226" t="str">
            <v>（株）光真製作所</v>
          </cell>
          <cell r="K226" t="str">
            <v>3480</v>
          </cell>
          <cell r="L226" t="str">
            <v>3480</v>
          </cell>
          <cell r="M226" t="str">
            <v>3H7</v>
          </cell>
          <cell r="N226" t="str">
            <v>野田</v>
          </cell>
          <cell r="O226" t="str">
            <v>野田係</v>
          </cell>
          <cell r="Q226" t="str">
            <v>JP</v>
          </cell>
          <cell r="S226">
            <v>1</v>
          </cell>
          <cell r="T226">
            <v>1</v>
          </cell>
          <cell r="U226" t="str">
            <v>V0</v>
          </cell>
          <cell r="V226" t="str">
            <v>0001</v>
          </cell>
          <cell r="W226">
            <v>50</v>
          </cell>
          <cell r="X226">
            <v>1</v>
          </cell>
          <cell r="Y226" t="str">
            <v>JPY</v>
          </cell>
          <cell r="Z226" t="str">
            <v>2006/04/01</v>
          </cell>
          <cell r="AA226" t="str">
            <v>9999/12/31</v>
          </cell>
          <cell r="AC226">
            <v>900</v>
          </cell>
          <cell r="AD226">
            <v>1</v>
          </cell>
          <cell r="AE226">
            <v>900</v>
          </cell>
          <cell r="AG226">
            <v>900</v>
          </cell>
          <cell r="AH226" t="str">
            <v>PC</v>
          </cell>
          <cell r="AQ226">
            <v>1</v>
          </cell>
          <cell r="AV226">
            <v>0</v>
          </cell>
          <cell r="AY226" t="str">
            <v>2006/04/01</v>
          </cell>
          <cell r="AZ226" t="str">
            <v>9999/12/31</v>
          </cell>
          <cell r="BA226">
            <v>99999999</v>
          </cell>
          <cell r="BB226">
            <v>900</v>
          </cell>
        </row>
        <row r="227">
          <cell r="A227">
            <v>77087</v>
          </cell>
          <cell r="E227" t="str">
            <v>5300106827</v>
          </cell>
          <cell r="F227" t="str">
            <v>0</v>
          </cell>
          <cell r="G227" t="str">
            <v>2319064-2</v>
          </cell>
          <cell r="H227" t="str">
            <v>ﾌﾟﾂｼﾔ(B) M935</v>
          </cell>
          <cell r="I227" t="str">
            <v>473440-2</v>
          </cell>
          <cell r="J227" t="str">
            <v>（株）光真製作所</v>
          </cell>
          <cell r="K227" t="str">
            <v>3480</v>
          </cell>
          <cell r="L227" t="str">
            <v>3480</v>
          </cell>
          <cell r="M227" t="str">
            <v>3H7</v>
          </cell>
          <cell r="N227" t="str">
            <v>野田</v>
          </cell>
          <cell r="O227" t="str">
            <v>野田係</v>
          </cell>
          <cell r="Q227" t="str">
            <v>JP</v>
          </cell>
          <cell r="S227">
            <v>1</v>
          </cell>
          <cell r="T227">
            <v>1</v>
          </cell>
          <cell r="U227" t="str">
            <v>V0</v>
          </cell>
          <cell r="V227" t="str">
            <v>0001</v>
          </cell>
          <cell r="W227">
            <v>50</v>
          </cell>
          <cell r="X227">
            <v>1</v>
          </cell>
          <cell r="Y227" t="str">
            <v>JPY</v>
          </cell>
          <cell r="Z227" t="str">
            <v>2006/04/01</v>
          </cell>
          <cell r="AA227" t="str">
            <v>9999/12/31</v>
          </cell>
          <cell r="AC227">
            <v>780</v>
          </cell>
          <cell r="AD227">
            <v>1</v>
          </cell>
          <cell r="AE227">
            <v>780</v>
          </cell>
          <cell r="AG227">
            <v>780</v>
          </cell>
          <cell r="AH227" t="str">
            <v>PC</v>
          </cell>
          <cell r="AQ227">
            <v>1</v>
          </cell>
          <cell r="AV227">
            <v>0</v>
          </cell>
          <cell r="AY227" t="str">
            <v>2006/04/01</v>
          </cell>
          <cell r="AZ227" t="str">
            <v>9999/12/31</v>
          </cell>
          <cell r="BA227">
            <v>99999999</v>
          </cell>
          <cell r="BB227">
            <v>780</v>
          </cell>
        </row>
        <row r="228">
          <cell r="A228">
            <v>77088</v>
          </cell>
          <cell r="E228" t="str">
            <v>5300106828</v>
          </cell>
          <cell r="F228" t="str">
            <v>0</v>
          </cell>
          <cell r="G228" t="str">
            <v>2320855-0</v>
          </cell>
          <cell r="H228" t="str">
            <v>ﾌﾞﾗｹﾂﾄ,FDD(1) M925</v>
          </cell>
          <cell r="I228" t="str">
            <v>473440-2</v>
          </cell>
          <cell r="J228" t="str">
            <v>（株）光真製作所</v>
          </cell>
          <cell r="K228" t="str">
            <v>3480</v>
          </cell>
          <cell r="L228" t="str">
            <v>3480</v>
          </cell>
          <cell r="M228" t="str">
            <v>3H7</v>
          </cell>
          <cell r="N228" t="str">
            <v>野田</v>
          </cell>
          <cell r="O228" t="str">
            <v>野田係</v>
          </cell>
          <cell r="Q228" t="str">
            <v>JP</v>
          </cell>
          <cell r="S228">
            <v>1</v>
          </cell>
          <cell r="T228">
            <v>1</v>
          </cell>
          <cell r="U228" t="str">
            <v>V0</v>
          </cell>
          <cell r="V228" t="str">
            <v>0001</v>
          </cell>
          <cell r="W228">
            <v>50</v>
          </cell>
          <cell r="X228">
            <v>1</v>
          </cell>
          <cell r="Y228" t="str">
            <v>JPY</v>
          </cell>
          <cell r="Z228" t="str">
            <v>2006/04/01</v>
          </cell>
          <cell r="AA228" t="str">
            <v>9999/12/31</v>
          </cell>
          <cell r="AC228">
            <v>5670</v>
          </cell>
          <cell r="AD228">
            <v>1</v>
          </cell>
          <cell r="AE228">
            <v>5670</v>
          </cell>
          <cell r="AG228">
            <v>5670</v>
          </cell>
          <cell r="AH228" t="str">
            <v>PC</v>
          </cell>
          <cell r="AQ228">
            <v>1</v>
          </cell>
          <cell r="AV228">
            <v>0</v>
          </cell>
          <cell r="AY228" t="str">
            <v>2006/04/01</v>
          </cell>
          <cell r="AZ228" t="str">
            <v>9999/12/31</v>
          </cell>
          <cell r="BA228">
            <v>99999999</v>
          </cell>
          <cell r="BB228">
            <v>5670</v>
          </cell>
        </row>
        <row r="229">
          <cell r="A229">
            <v>77089</v>
          </cell>
          <cell r="E229" t="str">
            <v>5300106829</v>
          </cell>
          <cell r="F229" t="str">
            <v>0</v>
          </cell>
          <cell r="G229" t="str">
            <v>2325821-2</v>
          </cell>
          <cell r="H229" t="str">
            <v>ﾍﾞ-ｽ(2) M902-7</v>
          </cell>
          <cell r="I229" t="str">
            <v>473440-2</v>
          </cell>
          <cell r="J229" t="str">
            <v>（株）光真製作所</v>
          </cell>
          <cell r="K229" t="str">
            <v>3480</v>
          </cell>
          <cell r="L229" t="str">
            <v>3480</v>
          </cell>
          <cell r="M229" t="str">
            <v>3H7</v>
          </cell>
          <cell r="N229" t="str">
            <v>野田</v>
          </cell>
          <cell r="O229" t="str">
            <v>野田係</v>
          </cell>
          <cell r="Q229" t="str">
            <v>JP</v>
          </cell>
          <cell r="S229">
            <v>1</v>
          </cell>
          <cell r="T229">
            <v>1</v>
          </cell>
          <cell r="U229" t="str">
            <v>V0</v>
          </cell>
          <cell r="V229" t="str">
            <v>0001</v>
          </cell>
          <cell r="W229">
            <v>50</v>
          </cell>
          <cell r="X229">
            <v>1</v>
          </cell>
          <cell r="Y229" t="str">
            <v>JPY</v>
          </cell>
          <cell r="Z229" t="str">
            <v>2006/04/01</v>
          </cell>
          <cell r="AA229" t="str">
            <v>9999/12/31</v>
          </cell>
          <cell r="AC229">
            <v>5469</v>
          </cell>
          <cell r="AD229">
            <v>1</v>
          </cell>
          <cell r="AE229">
            <v>5469</v>
          </cell>
          <cell r="AG229">
            <v>5469</v>
          </cell>
          <cell r="AH229" t="str">
            <v>PC</v>
          </cell>
          <cell r="AQ229">
            <v>1</v>
          </cell>
          <cell r="AV229">
            <v>0</v>
          </cell>
          <cell r="AY229" t="str">
            <v>2006/04/01</v>
          </cell>
          <cell r="AZ229" t="str">
            <v>9999/12/31</v>
          </cell>
          <cell r="BA229">
            <v>99999999</v>
          </cell>
          <cell r="BB229">
            <v>5469</v>
          </cell>
        </row>
        <row r="230">
          <cell r="A230">
            <v>77090</v>
          </cell>
          <cell r="E230" t="str">
            <v>5300106830</v>
          </cell>
          <cell r="F230" t="str">
            <v>0</v>
          </cell>
          <cell r="G230" t="str">
            <v>2325829-8</v>
          </cell>
          <cell r="H230" t="str">
            <v>ﾚﾊﾞ-,ﾌﾟﾂｼﾔ(2) M901-10</v>
          </cell>
          <cell r="I230" t="str">
            <v>473440-2</v>
          </cell>
          <cell r="J230" t="str">
            <v>（株）光真製作所</v>
          </cell>
          <cell r="K230" t="str">
            <v>3480</v>
          </cell>
          <cell r="L230" t="str">
            <v>3480</v>
          </cell>
          <cell r="M230" t="str">
            <v>3H7</v>
          </cell>
          <cell r="N230" t="str">
            <v>野田</v>
          </cell>
          <cell r="O230" t="str">
            <v>野田係</v>
          </cell>
          <cell r="Q230" t="str">
            <v>JP</v>
          </cell>
          <cell r="S230">
            <v>1</v>
          </cell>
          <cell r="T230">
            <v>1</v>
          </cell>
          <cell r="U230" t="str">
            <v>V0</v>
          </cell>
          <cell r="V230" t="str">
            <v>0001</v>
          </cell>
          <cell r="W230">
            <v>50</v>
          </cell>
          <cell r="X230">
            <v>1</v>
          </cell>
          <cell r="Y230" t="str">
            <v>JPY</v>
          </cell>
          <cell r="Z230" t="str">
            <v>2006/04/01</v>
          </cell>
          <cell r="AA230" t="str">
            <v>9999/12/31</v>
          </cell>
          <cell r="AC230">
            <v>105</v>
          </cell>
          <cell r="AD230">
            <v>1</v>
          </cell>
          <cell r="AE230">
            <v>105</v>
          </cell>
          <cell r="AG230">
            <v>105</v>
          </cell>
          <cell r="AH230" t="str">
            <v>PC</v>
          </cell>
          <cell r="AQ230">
            <v>1</v>
          </cell>
          <cell r="AV230">
            <v>0</v>
          </cell>
          <cell r="AY230" t="str">
            <v>2006/04/01</v>
          </cell>
          <cell r="AZ230" t="str">
            <v>9999/12/31</v>
          </cell>
          <cell r="BA230">
            <v>99999999</v>
          </cell>
          <cell r="BB230">
            <v>105</v>
          </cell>
        </row>
        <row r="231">
          <cell r="A231">
            <v>77091</v>
          </cell>
          <cell r="E231" t="str">
            <v>5300106831</v>
          </cell>
          <cell r="F231" t="str">
            <v>0</v>
          </cell>
          <cell r="G231" t="str">
            <v>2325833-6</v>
          </cell>
          <cell r="H231" t="str">
            <v>ﾚﾊﾞ-,ﾌﾟﾂｼﾔ(1) M901-10</v>
          </cell>
          <cell r="I231" t="str">
            <v>473440-2</v>
          </cell>
          <cell r="J231" t="str">
            <v>（株）光真製作所</v>
          </cell>
          <cell r="K231" t="str">
            <v>3480</v>
          </cell>
          <cell r="L231" t="str">
            <v>3480</v>
          </cell>
          <cell r="M231" t="str">
            <v>3H7</v>
          </cell>
          <cell r="N231" t="str">
            <v>野田</v>
          </cell>
          <cell r="O231" t="str">
            <v>野田係</v>
          </cell>
          <cell r="Q231" t="str">
            <v>JP</v>
          </cell>
          <cell r="S231">
            <v>1</v>
          </cell>
          <cell r="T231">
            <v>1</v>
          </cell>
          <cell r="U231" t="str">
            <v>V0</v>
          </cell>
          <cell r="V231" t="str">
            <v>0001</v>
          </cell>
          <cell r="W231">
            <v>50</v>
          </cell>
          <cell r="X231">
            <v>1</v>
          </cell>
          <cell r="Y231" t="str">
            <v>JPY</v>
          </cell>
          <cell r="Z231" t="str">
            <v>2006/04/01</v>
          </cell>
          <cell r="AA231" t="str">
            <v>9999/12/31</v>
          </cell>
          <cell r="AC231">
            <v>101</v>
          </cell>
          <cell r="AD231">
            <v>1</v>
          </cell>
          <cell r="AE231">
            <v>101</v>
          </cell>
          <cell r="AG231">
            <v>101</v>
          </cell>
          <cell r="AH231" t="str">
            <v>PC</v>
          </cell>
          <cell r="AQ231">
            <v>1</v>
          </cell>
          <cell r="AV231">
            <v>0</v>
          </cell>
          <cell r="AY231" t="str">
            <v>2006/04/01</v>
          </cell>
          <cell r="AZ231" t="str">
            <v>9999/12/31</v>
          </cell>
          <cell r="BA231">
            <v>99999999</v>
          </cell>
          <cell r="BB231">
            <v>101</v>
          </cell>
        </row>
        <row r="232">
          <cell r="A232">
            <v>77092</v>
          </cell>
          <cell r="E232" t="str">
            <v>5300106832</v>
          </cell>
          <cell r="F232" t="str">
            <v>0</v>
          </cell>
          <cell r="G232" t="str">
            <v>2325834-4</v>
          </cell>
          <cell r="H232" t="str">
            <v>ﾚﾊﾞ-,ｼﾔﾂﾀ(2) M901-10</v>
          </cell>
          <cell r="I232" t="str">
            <v>473440-2</v>
          </cell>
          <cell r="J232" t="str">
            <v>（株）光真製作所</v>
          </cell>
          <cell r="K232" t="str">
            <v>3480</v>
          </cell>
          <cell r="L232" t="str">
            <v>3480</v>
          </cell>
          <cell r="M232" t="str">
            <v>3H7</v>
          </cell>
          <cell r="N232" t="str">
            <v>野田</v>
          </cell>
          <cell r="O232" t="str">
            <v>野田係</v>
          </cell>
          <cell r="Q232" t="str">
            <v>JP</v>
          </cell>
          <cell r="S232">
            <v>1</v>
          </cell>
          <cell r="T232">
            <v>1</v>
          </cell>
          <cell r="U232" t="str">
            <v>V0</v>
          </cell>
          <cell r="V232" t="str">
            <v>0001</v>
          </cell>
          <cell r="W232">
            <v>50</v>
          </cell>
          <cell r="X232">
            <v>1</v>
          </cell>
          <cell r="Y232" t="str">
            <v>JPY</v>
          </cell>
          <cell r="Z232" t="str">
            <v>2006/04/01</v>
          </cell>
          <cell r="AA232" t="str">
            <v>9999/12/31</v>
          </cell>
          <cell r="AC232">
            <v>110</v>
          </cell>
          <cell r="AD232">
            <v>1</v>
          </cell>
          <cell r="AE232">
            <v>110</v>
          </cell>
          <cell r="AG232">
            <v>110</v>
          </cell>
          <cell r="AH232" t="str">
            <v>PC</v>
          </cell>
          <cell r="AQ232">
            <v>1</v>
          </cell>
          <cell r="AV232">
            <v>0</v>
          </cell>
          <cell r="AY232" t="str">
            <v>2006/04/01</v>
          </cell>
          <cell r="AZ232" t="str">
            <v>9999/12/31</v>
          </cell>
          <cell r="BA232">
            <v>99999999</v>
          </cell>
          <cell r="BB232">
            <v>110</v>
          </cell>
        </row>
        <row r="233">
          <cell r="A233">
            <v>77093</v>
          </cell>
          <cell r="E233" t="str">
            <v>5300106833</v>
          </cell>
          <cell r="F233" t="str">
            <v>0</v>
          </cell>
          <cell r="G233" t="str">
            <v>2325841-7</v>
          </cell>
          <cell r="H233" t="str">
            <v>ﾌﾞﾗｹﾂﾄ,ｷ-(2) M901-10</v>
          </cell>
          <cell r="I233" t="str">
            <v>473440-2</v>
          </cell>
          <cell r="J233" t="str">
            <v>（株）光真製作所</v>
          </cell>
          <cell r="K233" t="str">
            <v>3480</v>
          </cell>
          <cell r="L233" t="str">
            <v>3480</v>
          </cell>
          <cell r="M233" t="str">
            <v>3H7</v>
          </cell>
          <cell r="N233" t="str">
            <v>野田</v>
          </cell>
          <cell r="O233" t="str">
            <v>野田係</v>
          </cell>
          <cell r="Q233" t="str">
            <v>JP</v>
          </cell>
          <cell r="S233">
            <v>1</v>
          </cell>
          <cell r="T233">
            <v>1</v>
          </cell>
          <cell r="U233" t="str">
            <v>V0</v>
          </cell>
          <cell r="V233" t="str">
            <v>0001</v>
          </cell>
          <cell r="W233">
            <v>50</v>
          </cell>
          <cell r="X233">
            <v>1</v>
          </cell>
          <cell r="Y233" t="str">
            <v>JPY</v>
          </cell>
          <cell r="Z233" t="str">
            <v>2006/04/01</v>
          </cell>
          <cell r="AA233" t="str">
            <v>9999/12/31</v>
          </cell>
          <cell r="AC233">
            <v>170</v>
          </cell>
          <cell r="AD233">
            <v>1</v>
          </cell>
          <cell r="AE233">
            <v>170</v>
          </cell>
          <cell r="AG233">
            <v>170</v>
          </cell>
          <cell r="AH233" t="str">
            <v>PC</v>
          </cell>
          <cell r="AQ233">
            <v>1</v>
          </cell>
          <cell r="AV233">
            <v>0</v>
          </cell>
          <cell r="AY233" t="str">
            <v>2006/04/01</v>
          </cell>
          <cell r="AZ233" t="str">
            <v>9999/12/31</v>
          </cell>
          <cell r="BA233">
            <v>99999999</v>
          </cell>
          <cell r="BB233">
            <v>170</v>
          </cell>
        </row>
        <row r="234">
          <cell r="A234">
            <v>77094</v>
          </cell>
          <cell r="E234" t="str">
            <v>5300106834</v>
          </cell>
          <cell r="F234" t="str">
            <v>0</v>
          </cell>
          <cell r="G234" t="str">
            <v>2325856-5</v>
          </cell>
          <cell r="H234" t="str">
            <v>ﾎﾙﾀﾞ,ｿﾚﾉｲﾄﾞ M901-10</v>
          </cell>
          <cell r="I234" t="str">
            <v>473440-2</v>
          </cell>
          <cell r="J234" t="str">
            <v>（株）光真製作所</v>
          </cell>
          <cell r="K234" t="str">
            <v>3480</v>
          </cell>
          <cell r="L234" t="str">
            <v>3480</v>
          </cell>
          <cell r="M234" t="str">
            <v>3H7</v>
          </cell>
          <cell r="N234" t="str">
            <v>野田</v>
          </cell>
          <cell r="O234" t="str">
            <v>野田係</v>
          </cell>
          <cell r="Q234" t="str">
            <v>JP</v>
          </cell>
          <cell r="S234">
            <v>1</v>
          </cell>
          <cell r="T234">
            <v>1</v>
          </cell>
          <cell r="U234" t="str">
            <v>V0</v>
          </cell>
          <cell r="V234" t="str">
            <v>0001</v>
          </cell>
          <cell r="W234">
            <v>50</v>
          </cell>
          <cell r="X234">
            <v>1</v>
          </cell>
          <cell r="Y234" t="str">
            <v>JPY</v>
          </cell>
          <cell r="Z234" t="str">
            <v>2006/04/01</v>
          </cell>
          <cell r="AA234" t="str">
            <v>9999/12/31</v>
          </cell>
          <cell r="AC234">
            <v>1764</v>
          </cell>
          <cell r="AD234">
            <v>1</v>
          </cell>
          <cell r="AE234">
            <v>1764</v>
          </cell>
          <cell r="AG234">
            <v>1764</v>
          </cell>
          <cell r="AH234" t="str">
            <v>PC</v>
          </cell>
          <cell r="AQ234">
            <v>1</v>
          </cell>
          <cell r="AV234">
            <v>0</v>
          </cell>
          <cell r="AY234" t="str">
            <v>2006/04/01</v>
          </cell>
          <cell r="AZ234" t="str">
            <v>9999/12/31</v>
          </cell>
          <cell r="BA234">
            <v>99999999</v>
          </cell>
          <cell r="BB234">
            <v>1764</v>
          </cell>
        </row>
        <row r="235">
          <cell r="A235">
            <v>77095</v>
          </cell>
          <cell r="E235" t="str">
            <v>5300106835</v>
          </cell>
          <cell r="F235" t="str">
            <v>0</v>
          </cell>
          <cell r="G235" t="str">
            <v>2328548-1</v>
          </cell>
          <cell r="H235" t="str">
            <v>ｶﾞｲﾄﾞ,ﾘﾝｸ(1) M901-2</v>
          </cell>
          <cell r="I235" t="str">
            <v>473440-2</v>
          </cell>
          <cell r="J235" t="str">
            <v>（株）光真製作所</v>
          </cell>
          <cell r="K235" t="str">
            <v>3480</v>
          </cell>
          <cell r="L235" t="str">
            <v>3480</v>
          </cell>
          <cell r="M235" t="str">
            <v>3H7</v>
          </cell>
          <cell r="N235" t="str">
            <v>野田</v>
          </cell>
          <cell r="O235" t="str">
            <v>野田係</v>
          </cell>
          <cell r="Q235" t="str">
            <v>JP</v>
          </cell>
          <cell r="S235">
            <v>1</v>
          </cell>
          <cell r="T235">
            <v>1</v>
          </cell>
          <cell r="U235" t="str">
            <v>V0</v>
          </cell>
          <cell r="V235" t="str">
            <v>0001</v>
          </cell>
          <cell r="W235">
            <v>50</v>
          </cell>
          <cell r="X235">
            <v>1</v>
          </cell>
          <cell r="Y235" t="str">
            <v>JPY</v>
          </cell>
          <cell r="Z235" t="str">
            <v>2006/04/01</v>
          </cell>
          <cell r="AA235" t="str">
            <v>9999/12/31</v>
          </cell>
          <cell r="AC235">
            <v>3018</v>
          </cell>
          <cell r="AD235">
            <v>1</v>
          </cell>
          <cell r="AE235">
            <v>3018</v>
          </cell>
          <cell r="AG235">
            <v>3018</v>
          </cell>
          <cell r="AH235" t="str">
            <v>PC</v>
          </cell>
          <cell r="AQ235">
            <v>1</v>
          </cell>
          <cell r="AV235">
            <v>0</v>
          </cell>
          <cell r="AY235" t="str">
            <v>2006/04/01</v>
          </cell>
          <cell r="AZ235" t="str">
            <v>9999/12/31</v>
          </cell>
          <cell r="BA235">
            <v>99999999</v>
          </cell>
          <cell r="BB235">
            <v>3018</v>
          </cell>
        </row>
        <row r="236">
          <cell r="A236">
            <v>77096</v>
          </cell>
          <cell r="E236" t="str">
            <v>5300106836</v>
          </cell>
          <cell r="F236" t="str">
            <v>0</v>
          </cell>
          <cell r="G236" t="str">
            <v>2328549-0</v>
          </cell>
          <cell r="H236" t="str">
            <v>ｶﾞｲﾄﾞ,ｽﾄｱ(1) M901-2</v>
          </cell>
          <cell r="I236" t="str">
            <v>473440-2</v>
          </cell>
          <cell r="J236" t="str">
            <v>（株）光真製作所</v>
          </cell>
          <cell r="K236" t="str">
            <v>3480</v>
          </cell>
          <cell r="L236" t="str">
            <v>3480</v>
          </cell>
          <cell r="M236" t="str">
            <v>3H7</v>
          </cell>
          <cell r="N236" t="str">
            <v>野田</v>
          </cell>
          <cell r="O236" t="str">
            <v>野田係</v>
          </cell>
          <cell r="Q236" t="str">
            <v>JP</v>
          </cell>
          <cell r="S236">
            <v>1</v>
          </cell>
          <cell r="T236">
            <v>1</v>
          </cell>
          <cell r="U236" t="str">
            <v>V0</v>
          </cell>
          <cell r="V236" t="str">
            <v>0001</v>
          </cell>
          <cell r="W236">
            <v>50</v>
          </cell>
          <cell r="X236">
            <v>1</v>
          </cell>
          <cell r="Y236" t="str">
            <v>JPY</v>
          </cell>
          <cell r="Z236" t="str">
            <v>2006/04/01</v>
          </cell>
          <cell r="AA236" t="str">
            <v>9999/12/31</v>
          </cell>
          <cell r="AC236">
            <v>2436</v>
          </cell>
          <cell r="AD236">
            <v>1</v>
          </cell>
          <cell r="AE236">
            <v>2436</v>
          </cell>
          <cell r="AG236">
            <v>2436</v>
          </cell>
          <cell r="AH236" t="str">
            <v>PC</v>
          </cell>
          <cell r="AQ236">
            <v>1</v>
          </cell>
          <cell r="AV236">
            <v>0</v>
          </cell>
          <cell r="AY236" t="str">
            <v>2006/04/01</v>
          </cell>
          <cell r="AZ236" t="str">
            <v>9999/12/31</v>
          </cell>
          <cell r="BA236">
            <v>99999999</v>
          </cell>
          <cell r="BB236">
            <v>2436</v>
          </cell>
        </row>
        <row r="237">
          <cell r="A237">
            <v>77097</v>
          </cell>
          <cell r="E237" t="str">
            <v>5300106837</v>
          </cell>
          <cell r="F237" t="str">
            <v>0</v>
          </cell>
          <cell r="G237" t="str">
            <v>2332798-2</v>
          </cell>
          <cell r="H237" t="str">
            <v>ｶﾊﾞ-,ﾎﾞﾄﾑ M927B</v>
          </cell>
          <cell r="I237" t="str">
            <v>473440-2</v>
          </cell>
          <cell r="J237" t="str">
            <v>（株）光真製作所</v>
          </cell>
          <cell r="K237" t="str">
            <v>3480</v>
          </cell>
          <cell r="L237" t="str">
            <v>3480</v>
          </cell>
          <cell r="M237" t="str">
            <v>3H7</v>
          </cell>
          <cell r="N237" t="str">
            <v>野田</v>
          </cell>
          <cell r="O237" t="str">
            <v>野田係</v>
          </cell>
          <cell r="Q237" t="str">
            <v>JP</v>
          </cell>
          <cell r="S237">
            <v>1</v>
          </cell>
          <cell r="T237">
            <v>1</v>
          </cell>
          <cell r="U237" t="str">
            <v>V0</v>
          </cell>
          <cell r="V237" t="str">
            <v>0001</v>
          </cell>
          <cell r="W237">
            <v>50</v>
          </cell>
          <cell r="X237">
            <v>1</v>
          </cell>
          <cell r="Y237" t="str">
            <v>JPY</v>
          </cell>
          <cell r="Z237" t="str">
            <v>2006/04/01</v>
          </cell>
          <cell r="AA237" t="str">
            <v>9999/12/31</v>
          </cell>
          <cell r="AC237">
            <v>1198</v>
          </cell>
          <cell r="AD237">
            <v>1</v>
          </cell>
          <cell r="AE237">
            <v>1198</v>
          </cell>
          <cell r="AG237">
            <v>1198</v>
          </cell>
          <cell r="AH237" t="str">
            <v>PC</v>
          </cell>
          <cell r="AQ237">
            <v>1</v>
          </cell>
          <cell r="AV237">
            <v>0</v>
          </cell>
          <cell r="AY237" t="str">
            <v>2006/04/01</v>
          </cell>
          <cell r="AZ237" t="str">
            <v>9999/12/31</v>
          </cell>
          <cell r="BA237">
            <v>99999999</v>
          </cell>
          <cell r="BB237">
            <v>1198</v>
          </cell>
        </row>
        <row r="238">
          <cell r="A238">
            <v>76676</v>
          </cell>
          <cell r="B238">
            <v>17000</v>
          </cell>
          <cell r="D238">
            <v>100</v>
          </cell>
          <cell r="E238" t="str">
            <v>5300106097</v>
          </cell>
          <cell r="F238" t="str">
            <v>0</v>
          </cell>
          <cell r="G238" t="str">
            <v>2335179-4</v>
          </cell>
          <cell r="H238" t="str">
            <v>ﾌﾞﾗｹﾂﾄ,ﾌﾚ-ﾑ HL M867-3</v>
          </cell>
          <cell r="I238" t="str">
            <v>473440-2</v>
          </cell>
          <cell r="J238" t="str">
            <v>（株）光真製作所</v>
          </cell>
          <cell r="K238" t="str">
            <v>3480</v>
          </cell>
          <cell r="L238" t="str">
            <v>3480</v>
          </cell>
          <cell r="M238" t="str">
            <v>3H7</v>
          </cell>
          <cell r="N238" t="str">
            <v>野田</v>
          </cell>
          <cell r="O238" t="str">
            <v>野田係</v>
          </cell>
          <cell r="P238" t="str">
            <v>x</v>
          </cell>
          <cell r="Q238" t="str">
            <v>JP</v>
          </cell>
          <cell r="S238">
            <v>1</v>
          </cell>
          <cell r="T238">
            <v>1</v>
          </cell>
          <cell r="U238" t="str">
            <v>V0</v>
          </cell>
          <cell r="V238" t="str">
            <v>0001</v>
          </cell>
          <cell r="W238">
            <v>25</v>
          </cell>
          <cell r="X238">
            <v>1</v>
          </cell>
          <cell r="Y238" t="str">
            <v>JPY</v>
          </cell>
          <cell r="Z238" t="str">
            <v>2006/04/01</v>
          </cell>
          <cell r="AA238" t="str">
            <v>9999/12/31</v>
          </cell>
          <cell r="AC238">
            <v>16000</v>
          </cell>
          <cell r="AD238">
            <v>1</v>
          </cell>
          <cell r="AE238">
            <v>16000</v>
          </cell>
          <cell r="AF238">
            <v>17000</v>
          </cell>
          <cell r="AG238">
            <v>17000</v>
          </cell>
          <cell r="AH238" t="str">
            <v>PC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1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 t="str">
            <v>2006/04/01</v>
          </cell>
          <cell r="AZ238" t="str">
            <v>9999/12/31</v>
          </cell>
          <cell r="BA238">
            <v>99999</v>
          </cell>
          <cell r="BB238">
            <v>16000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</row>
        <row r="239">
          <cell r="A239">
            <v>56572</v>
          </cell>
          <cell r="B239">
            <v>7940</v>
          </cell>
          <cell r="D239">
            <v>100</v>
          </cell>
          <cell r="E239" t="str">
            <v>5300105060</v>
          </cell>
          <cell r="F239" t="str">
            <v>0</v>
          </cell>
          <cell r="G239" t="str">
            <v>2335224-3</v>
          </cell>
          <cell r="H239" t="str">
            <v>ﾌﾟﾚ-ﾄ,ｽﾃ- M867-6</v>
          </cell>
          <cell r="I239" t="str">
            <v>473440-2</v>
          </cell>
          <cell r="J239" t="str">
            <v>（株）光真製作所</v>
          </cell>
          <cell r="K239" t="str">
            <v>3480</v>
          </cell>
          <cell r="L239" t="str">
            <v>3480</v>
          </cell>
          <cell r="M239" t="str">
            <v>2G2</v>
          </cell>
          <cell r="N239" t="str">
            <v>伊藤康</v>
          </cell>
          <cell r="O239" t="str">
            <v>野田係</v>
          </cell>
          <cell r="P239" t="str">
            <v>x</v>
          </cell>
          <cell r="Q239" t="str">
            <v>JP</v>
          </cell>
          <cell r="S239">
            <v>1</v>
          </cell>
          <cell r="T239">
            <v>1</v>
          </cell>
          <cell r="U239" t="str">
            <v>V0</v>
          </cell>
          <cell r="V239" t="str">
            <v>0001</v>
          </cell>
          <cell r="W239">
            <v>29</v>
          </cell>
          <cell r="X239">
            <v>1</v>
          </cell>
          <cell r="Y239" t="str">
            <v>JPY</v>
          </cell>
          <cell r="Z239" t="str">
            <v>2006/04/01</v>
          </cell>
          <cell r="AA239" t="str">
            <v>9999/12/31</v>
          </cell>
          <cell r="AC239">
            <v>4940</v>
          </cell>
          <cell r="AD239">
            <v>1</v>
          </cell>
          <cell r="AE239">
            <v>4940</v>
          </cell>
          <cell r="AF239">
            <v>7940</v>
          </cell>
          <cell r="AG239">
            <v>7940</v>
          </cell>
          <cell r="AH239" t="str">
            <v>PC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1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 t="str">
            <v>2006/04/01</v>
          </cell>
          <cell r="AZ239" t="str">
            <v>9999/12/31</v>
          </cell>
          <cell r="BA239">
            <v>99999</v>
          </cell>
          <cell r="BB239">
            <v>7940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</row>
        <row r="240">
          <cell r="A240">
            <v>56573</v>
          </cell>
          <cell r="B240">
            <v>15462</v>
          </cell>
          <cell r="D240">
            <v>100</v>
          </cell>
          <cell r="E240" t="str">
            <v>5300105063</v>
          </cell>
          <cell r="F240" t="str">
            <v>0</v>
          </cell>
          <cell r="G240" t="str">
            <v>2335225-1</v>
          </cell>
          <cell r="H240" t="str">
            <v>ﾌﾟﾚ-ﾄ,ﾎﾙﾀﾞ M867-6</v>
          </cell>
          <cell r="I240" t="str">
            <v>473440-2</v>
          </cell>
          <cell r="J240" t="str">
            <v>（株）光真製作所</v>
          </cell>
          <cell r="K240" t="str">
            <v>3480</v>
          </cell>
          <cell r="L240" t="str">
            <v>3480</v>
          </cell>
          <cell r="M240" t="str">
            <v>2G2</v>
          </cell>
          <cell r="N240" t="str">
            <v>伊藤康</v>
          </cell>
          <cell r="O240" t="str">
            <v>野田係</v>
          </cell>
          <cell r="P240" t="str">
            <v>x</v>
          </cell>
          <cell r="Q240" t="str">
            <v>JP</v>
          </cell>
          <cell r="S240">
            <v>1</v>
          </cell>
          <cell r="T240">
            <v>1</v>
          </cell>
          <cell r="U240" t="str">
            <v>V0</v>
          </cell>
          <cell r="V240" t="str">
            <v>0001</v>
          </cell>
          <cell r="W240">
            <v>29</v>
          </cell>
          <cell r="X240">
            <v>1</v>
          </cell>
          <cell r="Y240" t="str">
            <v>JPY</v>
          </cell>
          <cell r="Z240" t="str">
            <v>2006/04/01</v>
          </cell>
          <cell r="AA240" t="str">
            <v>9999/12/31</v>
          </cell>
          <cell r="AC240">
            <v>5462</v>
          </cell>
          <cell r="AD240">
            <v>1</v>
          </cell>
          <cell r="AE240">
            <v>5462</v>
          </cell>
          <cell r="AF240">
            <v>15462</v>
          </cell>
          <cell r="AG240">
            <v>15462</v>
          </cell>
          <cell r="AH240" t="str">
            <v>PC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1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 t="str">
            <v>2006/04/01</v>
          </cell>
          <cell r="AZ240" t="str">
            <v>9999/12/31</v>
          </cell>
          <cell r="BA240">
            <v>99999</v>
          </cell>
          <cell r="BB240">
            <v>15462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</row>
        <row r="241">
          <cell r="A241">
            <v>77098</v>
          </cell>
          <cell r="E241" t="str">
            <v>5300106838</v>
          </cell>
          <cell r="F241" t="str">
            <v>0</v>
          </cell>
          <cell r="G241" t="str">
            <v>2337715-7</v>
          </cell>
          <cell r="H241" t="str">
            <v>ｽﾄﾂﾊﾟ,ｶﾞｽ M907</v>
          </cell>
          <cell r="I241" t="str">
            <v>473440-2</v>
          </cell>
          <cell r="J241" t="str">
            <v>（株）光真製作所</v>
          </cell>
          <cell r="K241" t="str">
            <v>3480</v>
          </cell>
          <cell r="L241" t="str">
            <v>3480</v>
          </cell>
          <cell r="M241" t="str">
            <v>3H7</v>
          </cell>
          <cell r="N241" t="str">
            <v>野田</v>
          </cell>
          <cell r="O241" t="str">
            <v>野田係</v>
          </cell>
          <cell r="Q241" t="str">
            <v>JP</v>
          </cell>
          <cell r="S241">
            <v>1</v>
          </cell>
          <cell r="T241">
            <v>1</v>
          </cell>
          <cell r="U241" t="str">
            <v>V0</v>
          </cell>
          <cell r="V241" t="str">
            <v>0001</v>
          </cell>
          <cell r="W241">
            <v>50</v>
          </cell>
          <cell r="X241">
            <v>1</v>
          </cell>
          <cell r="Y241" t="str">
            <v>JPY</v>
          </cell>
          <cell r="Z241" t="str">
            <v>2006/04/01</v>
          </cell>
          <cell r="AA241" t="str">
            <v>9999/12/31</v>
          </cell>
          <cell r="AC241">
            <v>7200</v>
          </cell>
          <cell r="AD241">
            <v>1</v>
          </cell>
          <cell r="AE241">
            <v>7200</v>
          </cell>
          <cell r="AG241">
            <v>7200</v>
          </cell>
          <cell r="AH241" t="str">
            <v>PC</v>
          </cell>
          <cell r="AQ241">
            <v>1</v>
          </cell>
          <cell r="AV241">
            <v>0</v>
          </cell>
          <cell r="AY241" t="str">
            <v>2006/04/01</v>
          </cell>
          <cell r="AZ241" t="str">
            <v>9999/12/31</v>
          </cell>
          <cell r="BA241">
            <v>99999999</v>
          </cell>
          <cell r="BB241">
            <v>7200</v>
          </cell>
        </row>
        <row r="242">
          <cell r="A242">
            <v>77099</v>
          </cell>
          <cell r="E242" t="str">
            <v>5300106839</v>
          </cell>
          <cell r="F242" t="str">
            <v>0</v>
          </cell>
          <cell r="G242" t="str">
            <v>2337717-3</v>
          </cell>
          <cell r="H242" t="str">
            <v>ﾌﾟﾚ-ﾄ,ﾌｱﾝ(1) M952</v>
          </cell>
          <cell r="I242" t="str">
            <v>473440-2</v>
          </cell>
          <cell r="J242" t="str">
            <v>（株）光真製作所</v>
          </cell>
          <cell r="K242" t="str">
            <v>3480</v>
          </cell>
          <cell r="L242" t="str">
            <v>3480</v>
          </cell>
          <cell r="M242" t="str">
            <v>3H7</v>
          </cell>
          <cell r="N242" t="str">
            <v>野田</v>
          </cell>
          <cell r="O242" t="str">
            <v>野田係</v>
          </cell>
          <cell r="Q242" t="str">
            <v>JP</v>
          </cell>
          <cell r="S242">
            <v>1</v>
          </cell>
          <cell r="T242">
            <v>1</v>
          </cell>
          <cell r="U242" t="str">
            <v>V0</v>
          </cell>
          <cell r="V242" t="str">
            <v>0001</v>
          </cell>
          <cell r="W242">
            <v>50</v>
          </cell>
          <cell r="X242">
            <v>1</v>
          </cell>
          <cell r="Y242" t="str">
            <v>JPY</v>
          </cell>
          <cell r="Z242" t="str">
            <v>2006/04/01</v>
          </cell>
          <cell r="AA242" t="str">
            <v>9999/12/31</v>
          </cell>
          <cell r="AC242">
            <v>2244</v>
          </cell>
          <cell r="AD242">
            <v>1</v>
          </cell>
          <cell r="AE242">
            <v>2244</v>
          </cell>
          <cell r="AG242">
            <v>2244</v>
          </cell>
          <cell r="AH242" t="str">
            <v>PC</v>
          </cell>
          <cell r="AQ242">
            <v>1</v>
          </cell>
          <cell r="AV242">
            <v>0</v>
          </cell>
          <cell r="AY242" t="str">
            <v>2006/04/01</v>
          </cell>
          <cell r="AZ242" t="str">
            <v>9999/12/31</v>
          </cell>
          <cell r="BA242">
            <v>99999999</v>
          </cell>
          <cell r="BB242">
            <v>2244</v>
          </cell>
        </row>
        <row r="243">
          <cell r="A243">
            <v>77100</v>
          </cell>
          <cell r="E243" t="str">
            <v>5300106840</v>
          </cell>
          <cell r="F243" t="str">
            <v>0</v>
          </cell>
          <cell r="G243" t="str">
            <v>2337718-1</v>
          </cell>
          <cell r="H243" t="str">
            <v>ﾌﾟﾚ-ﾄ,ﾌｱﾝ(2) M952</v>
          </cell>
          <cell r="I243" t="str">
            <v>473440-2</v>
          </cell>
          <cell r="J243" t="str">
            <v>（株）光真製作所</v>
          </cell>
          <cell r="K243" t="str">
            <v>3480</v>
          </cell>
          <cell r="L243" t="str">
            <v>3480</v>
          </cell>
          <cell r="M243" t="str">
            <v>3H7</v>
          </cell>
          <cell r="N243" t="str">
            <v>野田</v>
          </cell>
          <cell r="O243" t="str">
            <v>野田係</v>
          </cell>
          <cell r="Q243" t="str">
            <v>JP</v>
          </cell>
          <cell r="S243">
            <v>1</v>
          </cell>
          <cell r="T243">
            <v>1</v>
          </cell>
          <cell r="U243" t="str">
            <v>V0</v>
          </cell>
          <cell r="V243" t="str">
            <v>0001</v>
          </cell>
          <cell r="W243">
            <v>50</v>
          </cell>
          <cell r="X243">
            <v>1</v>
          </cell>
          <cell r="Y243" t="str">
            <v>JPY</v>
          </cell>
          <cell r="Z243" t="str">
            <v>2006/04/01</v>
          </cell>
          <cell r="AA243" t="str">
            <v>9999/12/31</v>
          </cell>
          <cell r="AC243">
            <v>2760</v>
          </cell>
          <cell r="AD243">
            <v>1</v>
          </cell>
          <cell r="AE243">
            <v>2760</v>
          </cell>
          <cell r="AG243">
            <v>2760</v>
          </cell>
          <cell r="AH243" t="str">
            <v>PC</v>
          </cell>
          <cell r="AQ243">
            <v>1</v>
          </cell>
          <cell r="AV243">
            <v>0</v>
          </cell>
          <cell r="AY243" t="str">
            <v>2006/04/01</v>
          </cell>
          <cell r="AZ243" t="str">
            <v>9999/12/31</v>
          </cell>
          <cell r="BA243">
            <v>99999999</v>
          </cell>
          <cell r="BB243">
            <v>2760</v>
          </cell>
        </row>
        <row r="244">
          <cell r="A244">
            <v>77101</v>
          </cell>
          <cell r="E244" t="str">
            <v>5300106841</v>
          </cell>
          <cell r="F244" t="str">
            <v>0</v>
          </cell>
          <cell r="G244" t="str">
            <v>2337753-0</v>
          </cell>
          <cell r="H244" t="str">
            <v>ﾌﾞﾗｹﾂﾄ,ｶﾂﾀ M904-2</v>
          </cell>
          <cell r="I244" t="str">
            <v>473440-2</v>
          </cell>
          <cell r="J244" t="str">
            <v>（株）光真製作所</v>
          </cell>
          <cell r="K244" t="str">
            <v>3480</v>
          </cell>
          <cell r="L244" t="str">
            <v>3480</v>
          </cell>
          <cell r="M244" t="str">
            <v>3H7</v>
          </cell>
          <cell r="N244" t="str">
            <v>野田</v>
          </cell>
          <cell r="O244" t="str">
            <v>野田係</v>
          </cell>
          <cell r="Q244" t="str">
            <v>JP</v>
          </cell>
          <cell r="S244">
            <v>1</v>
          </cell>
          <cell r="T244">
            <v>1</v>
          </cell>
          <cell r="U244" t="str">
            <v>V0</v>
          </cell>
          <cell r="V244" t="str">
            <v>0001</v>
          </cell>
          <cell r="W244">
            <v>50</v>
          </cell>
          <cell r="X244">
            <v>1</v>
          </cell>
          <cell r="Y244" t="str">
            <v>JPY</v>
          </cell>
          <cell r="Z244" t="str">
            <v>2006/04/01</v>
          </cell>
          <cell r="AA244" t="str">
            <v>9999/12/31</v>
          </cell>
          <cell r="AC244">
            <v>200</v>
          </cell>
          <cell r="AD244">
            <v>1</v>
          </cell>
          <cell r="AE244">
            <v>200</v>
          </cell>
          <cell r="AG244">
            <v>200</v>
          </cell>
          <cell r="AH244" t="str">
            <v>PC</v>
          </cell>
          <cell r="AQ244">
            <v>1</v>
          </cell>
          <cell r="AV244">
            <v>0</v>
          </cell>
          <cell r="AY244" t="str">
            <v>2006/04/01</v>
          </cell>
          <cell r="AZ244" t="str">
            <v>9999/12/31</v>
          </cell>
          <cell r="BA244">
            <v>99999999</v>
          </cell>
          <cell r="BB244">
            <v>200</v>
          </cell>
        </row>
        <row r="245">
          <cell r="A245">
            <v>77105</v>
          </cell>
          <cell r="E245" t="str">
            <v>5300106845</v>
          </cell>
          <cell r="F245" t="str">
            <v>0</v>
          </cell>
          <cell r="G245" t="str">
            <v>2337898-6</v>
          </cell>
          <cell r="H245" t="str">
            <v>ﾌﾟﾚ-ﾄ,ｶﾞｲﾄﾞ M901-9</v>
          </cell>
          <cell r="I245" t="str">
            <v>473440-2</v>
          </cell>
          <cell r="J245" t="str">
            <v>（株）光真製作所</v>
          </cell>
          <cell r="K245" t="str">
            <v>3480</v>
          </cell>
          <cell r="L245" t="str">
            <v>3480</v>
          </cell>
          <cell r="M245" t="str">
            <v>3H7</v>
          </cell>
          <cell r="N245" t="str">
            <v>野田</v>
          </cell>
          <cell r="O245" t="str">
            <v>野田係</v>
          </cell>
          <cell r="Q245" t="str">
            <v>JP</v>
          </cell>
          <cell r="S245">
            <v>1</v>
          </cell>
          <cell r="T245">
            <v>1</v>
          </cell>
          <cell r="U245" t="str">
            <v>V0</v>
          </cell>
          <cell r="V245" t="str">
            <v>0001</v>
          </cell>
          <cell r="W245">
            <v>50</v>
          </cell>
          <cell r="X245">
            <v>1</v>
          </cell>
          <cell r="Y245" t="str">
            <v>JPY</v>
          </cell>
          <cell r="Z245" t="str">
            <v>2006/04/01</v>
          </cell>
          <cell r="AA245" t="str">
            <v>9999/12/31</v>
          </cell>
          <cell r="AC245">
            <v>10200</v>
          </cell>
          <cell r="AD245">
            <v>1</v>
          </cell>
          <cell r="AE245">
            <v>10200</v>
          </cell>
          <cell r="AG245">
            <v>10200</v>
          </cell>
          <cell r="AH245" t="str">
            <v>PC</v>
          </cell>
          <cell r="AQ245">
            <v>1</v>
          </cell>
          <cell r="AV245">
            <v>0</v>
          </cell>
          <cell r="AY245" t="str">
            <v>2006/04/01</v>
          </cell>
          <cell r="AZ245" t="str">
            <v>9999/12/31</v>
          </cell>
          <cell r="BA245">
            <v>99999999</v>
          </cell>
          <cell r="BB245">
            <v>10200</v>
          </cell>
        </row>
        <row r="246">
          <cell r="A246">
            <v>77107</v>
          </cell>
          <cell r="E246" t="str">
            <v>5300106847</v>
          </cell>
          <cell r="F246" t="str">
            <v>0</v>
          </cell>
          <cell r="G246" t="str">
            <v>2338218-5</v>
          </cell>
          <cell r="H246" t="str">
            <v>ﾌﾚ-ﾑ M903-1-1</v>
          </cell>
          <cell r="I246" t="str">
            <v>473440-2</v>
          </cell>
          <cell r="J246" t="str">
            <v>（株）光真製作所</v>
          </cell>
          <cell r="K246" t="str">
            <v>3480</v>
          </cell>
          <cell r="L246" t="str">
            <v>3480</v>
          </cell>
          <cell r="M246" t="str">
            <v>3H7</v>
          </cell>
          <cell r="N246" t="str">
            <v>野田</v>
          </cell>
          <cell r="O246" t="str">
            <v>野田係</v>
          </cell>
          <cell r="Q246" t="str">
            <v>JP</v>
          </cell>
          <cell r="S246">
            <v>1</v>
          </cell>
          <cell r="T246">
            <v>1</v>
          </cell>
          <cell r="U246" t="str">
            <v>V0</v>
          </cell>
          <cell r="V246" t="str">
            <v>0001</v>
          </cell>
          <cell r="W246">
            <v>50</v>
          </cell>
          <cell r="X246">
            <v>1</v>
          </cell>
          <cell r="Y246" t="str">
            <v>JPY</v>
          </cell>
          <cell r="Z246" t="str">
            <v>2006/04/01</v>
          </cell>
          <cell r="AA246" t="str">
            <v>9999/12/31</v>
          </cell>
          <cell r="AC246">
            <v>8040</v>
          </cell>
          <cell r="AD246">
            <v>1</v>
          </cell>
          <cell r="AE246">
            <v>8040</v>
          </cell>
          <cell r="AG246">
            <v>8040</v>
          </cell>
          <cell r="AH246" t="str">
            <v>PC</v>
          </cell>
          <cell r="AQ246">
            <v>1</v>
          </cell>
          <cell r="AV246">
            <v>0</v>
          </cell>
          <cell r="AY246" t="str">
            <v>2006/04/01</v>
          </cell>
          <cell r="AZ246" t="str">
            <v>9999/12/31</v>
          </cell>
          <cell r="BA246">
            <v>99999999</v>
          </cell>
          <cell r="BB246">
            <v>8040</v>
          </cell>
        </row>
        <row r="247">
          <cell r="A247">
            <v>76677</v>
          </cell>
          <cell r="B247">
            <v>63879</v>
          </cell>
          <cell r="D247">
            <v>100</v>
          </cell>
          <cell r="E247" t="str">
            <v>5300106098</v>
          </cell>
          <cell r="F247" t="str">
            <v>0</v>
          </cell>
          <cell r="G247" t="str">
            <v>2340599-1</v>
          </cell>
          <cell r="H247" t="str">
            <v>ﾌﾞﾗｹﾂﾄ,PCB M867-3</v>
          </cell>
          <cell r="I247" t="str">
            <v>473440-2</v>
          </cell>
          <cell r="J247" t="str">
            <v>（株）光真製作所</v>
          </cell>
          <cell r="K247" t="str">
            <v>3480</v>
          </cell>
          <cell r="L247" t="str">
            <v>3480</v>
          </cell>
          <cell r="M247" t="str">
            <v>3H7</v>
          </cell>
          <cell r="N247" t="str">
            <v>野田</v>
          </cell>
          <cell r="O247" t="str">
            <v>野田係</v>
          </cell>
          <cell r="P247" t="str">
            <v>x</v>
          </cell>
          <cell r="Q247" t="str">
            <v>JP</v>
          </cell>
          <cell r="S247">
            <v>1</v>
          </cell>
          <cell r="T247">
            <v>1</v>
          </cell>
          <cell r="U247" t="str">
            <v>V0</v>
          </cell>
          <cell r="V247" t="str">
            <v>0001</v>
          </cell>
          <cell r="W247">
            <v>29</v>
          </cell>
          <cell r="X247">
            <v>1</v>
          </cell>
          <cell r="Y247" t="str">
            <v>JPY</v>
          </cell>
          <cell r="Z247" t="str">
            <v>2006/04/01</v>
          </cell>
          <cell r="AA247" t="str">
            <v>9999/12/31</v>
          </cell>
          <cell r="AC247">
            <v>33979</v>
          </cell>
          <cell r="AD247">
            <v>1</v>
          </cell>
          <cell r="AE247">
            <v>33979</v>
          </cell>
          <cell r="AF247">
            <v>63879</v>
          </cell>
          <cell r="AG247">
            <v>63879</v>
          </cell>
          <cell r="AH247" t="str">
            <v>PC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1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 t="str">
            <v>2006/04/01</v>
          </cell>
          <cell r="AZ247" t="str">
            <v>9999/12/31</v>
          </cell>
          <cell r="BA247">
            <v>99999</v>
          </cell>
          <cell r="BB247">
            <v>33979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</row>
        <row r="248">
          <cell r="A248">
            <v>80152</v>
          </cell>
          <cell r="B248">
            <v>19956</v>
          </cell>
          <cell r="D248">
            <v>100</v>
          </cell>
          <cell r="E248" t="str">
            <v>5300110071</v>
          </cell>
          <cell r="F248" t="str">
            <v>0</v>
          </cell>
          <cell r="G248" t="str">
            <v>2340600-9</v>
          </cell>
          <cell r="H248" t="str">
            <v>ﾌﾟﾚ-ﾄ,ﾛﾂｸ M867-3</v>
          </cell>
          <cell r="I248" t="str">
            <v>473440-2</v>
          </cell>
          <cell r="J248" t="str">
            <v>（株）光真製作所</v>
          </cell>
          <cell r="K248" t="str">
            <v>3480</v>
          </cell>
          <cell r="L248" t="str">
            <v>3480</v>
          </cell>
          <cell r="M248" t="str">
            <v>3H7</v>
          </cell>
          <cell r="N248" t="str">
            <v>野田</v>
          </cell>
          <cell r="O248" t="str">
            <v>野田係</v>
          </cell>
          <cell r="P248" t="str">
            <v>x</v>
          </cell>
          <cell r="Q248" t="str">
            <v>JP</v>
          </cell>
          <cell r="S248">
            <v>1</v>
          </cell>
          <cell r="T248">
            <v>0</v>
          </cell>
          <cell r="U248" t="str">
            <v>V0</v>
          </cell>
          <cell r="V248" t="str">
            <v>0001</v>
          </cell>
          <cell r="W248">
            <v>30</v>
          </cell>
          <cell r="X248">
            <v>1</v>
          </cell>
          <cell r="Y248" t="str">
            <v>JPY</v>
          </cell>
          <cell r="Z248" t="str">
            <v>2006/04/01</v>
          </cell>
          <cell r="AA248" t="str">
            <v>9999/12/31</v>
          </cell>
          <cell r="AC248">
            <v>19956</v>
          </cell>
          <cell r="AD248">
            <v>1</v>
          </cell>
          <cell r="AE248">
            <v>19956</v>
          </cell>
          <cell r="AF248">
            <v>19956</v>
          </cell>
          <cell r="AG248">
            <v>19956</v>
          </cell>
          <cell r="AH248" t="str">
            <v>PC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1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 t="str">
            <v>2006/04/01</v>
          </cell>
          <cell r="AZ248" t="str">
            <v>9999/12/31</v>
          </cell>
          <cell r="BA248">
            <v>99999999</v>
          </cell>
          <cell r="BB248">
            <v>19956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</row>
        <row r="249">
          <cell r="A249">
            <v>56609</v>
          </cell>
          <cell r="B249">
            <v>5190</v>
          </cell>
          <cell r="D249">
            <v>100</v>
          </cell>
          <cell r="E249" t="str">
            <v>5300105108</v>
          </cell>
          <cell r="F249" t="str">
            <v>0</v>
          </cell>
          <cell r="G249" t="str">
            <v>2340608-4</v>
          </cell>
          <cell r="H249" t="str">
            <v>ﾌﾟﾚ-ﾄ,ｱｲﾄﾞﾗ ｷﾞﾔ M867-6</v>
          </cell>
          <cell r="I249" t="str">
            <v>473440-2</v>
          </cell>
          <cell r="J249" t="str">
            <v>（株）光真製作所</v>
          </cell>
          <cell r="K249" t="str">
            <v>3480</v>
          </cell>
          <cell r="L249" t="str">
            <v>3480</v>
          </cell>
          <cell r="M249" t="str">
            <v>2G2</v>
          </cell>
          <cell r="N249" t="str">
            <v>伊藤康</v>
          </cell>
          <cell r="O249" t="str">
            <v>野田係</v>
          </cell>
          <cell r="P249" t="str">
            <v>x</v>
          </cell>
          <cell r="Q249" t="str">
            <v>JP</v>
          </cell>
          <cell r="S249">
            <v>1</v>
          </cell>
          <cell r="T249">
            <v>1</v>
          </cell>
          <cell r="U249" t="str">
            <v>V0</v>
          </cell>
          <cell r="V249" t="str">
            <v>0001</v>
          </cell>
          <cell r="W249">
            <v>29</v>
          </cell>
          <cell r="X249">
            <v>1</v>
          </cell>
          <cell r="Y249" t="str">
            <v>JPY</v>
          </cell>
          <cell r="Z249" t="str">
            <v>2006/04/01</v>
          </cell>
          <cell r="AA249" t="str">
            <v>9999/12/31</v>
          </cell>
          <cell r="AC249">
            <v>3190</v>
          </cell>
          <cell r="AD249">
            <v>1</v>
          </cell>
          <cell r="AE249">
            <v>3190</v>
          </cell>
          <cell r="AF249">
            <v>5190</v>
          </cell>
          <cell r="AG249">
            <v>5190</v>
          </cell>
          <cell r="AH249" t="str">
            <v>PC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1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 t="str">
            <v>2006/04/01</v>
          </cell>
          <cell r="AZ249" t="str">
            <v>9999/12/31</v>
          </cell>
          <cell r="BA249">
            <v>99999</v>
          </cell>
          <cell r="BB249">
            <v>5190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</row>
        <row r="250">
          <cell r="A250">
            <v>76678</v>
          </cell>
          <cell r="B250">
            <v>61451</v>
          </cell>
          <cell r="D250">
            <v>100</v>
          </cell>
          <cell r="E250" t="str">
            <v>5300106099</v>
          </cell>
          <cell r="F250" t="str">
            <v>0</v>
          </cell>
          <cell r="G250" t="str">
            <v>2340630-0</v>
          </cell>
          <cell r="H250" t="str">
            <v>ﾌﾞﾗｹﾂﾄ,S6L-S10L M867-3</v>
          </cell>
          <cell r="I250" t="str">
            <v>473440-2</v>
          </cell>
          <cell r="J250" t="str">
            <v>（株）光真製作所</v>
          </cell>
          <cell r="K250" t="str">
            <v>3480</v>
          </cell>
          <cell r="L250" t="str">
            <v>3480</v>
          </cell>
          <cell r="M250" t="str">
            <v>3H7</v>
          </cell>
          <cell r="N250" t="str">
            <v>野田</v>
          </cell>
          <cell r="O250" t="str">
            <v>野田係</v>
          </cell>
          <cell r="P250" t="str">
            <v>x</v>
          </cell>
          <cell r="Q250" t="str">
            <v>JP</v>
          </cell>
          <cell r="S250">
            <v>1</v>
          </cell>
          <cell r="T250">
            <v>1</v>
          </cell>
          <cell r="U250" t="str">
            <v>V0</v>
          </cell>
          <cell r="V250" t="str">
            <v>0001</v>
          </cell>
          <cell r="W250">
            <v>29</v>
          </cell>
          <cell r="X250">
            <v>1</v>
          </cell>
          <cell r="Y250" t="str">
            <v>JPY</v>
          </cell>
          <cell r="Z250" t="str">
            <v>2006/04/01</v>
          </cell>
          <cell r="AA250" t="str">
            <v>9999/12/31</v>
          </cell>
          <cell r="AC250">
            <v>31451</v>
          </cell>
          <cell r="AD250">
            <v>1</v>
          </cell>
          <cell r="AE250">
            <v>31451</v>
          </cell>
          <cell r="AF250">
            <v>61451</v>
          </cell>
          <cell r="AG250">
            <v>61451</v>
          </cell>
          <cell r="AH250" t="str">
            <v>PC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1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 t="str">
            <v>2006/04/01</v>
          </cell>
          <cell r="AZ250" t="str">
            <v>9999/12/31</v>
          </cell>
          <cell r="BA250">
            <v>99999</v>
          </cell>
          <cell r="BB250">
            <v>31451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</row>
        <row r="251">
          <cell r="A251">
            <v>77108</v>
          </cell>
          <cell r="E251" t="str">
            <v>5300106848</v>
          </cell>
          <cell r="F251" t="str">
            <v>0</v>
          </cell>
          <cell r="G251" t="str">
            <v>2340705-6</v>
          </cell>
          <cell r="H251" t="str">
            <v>ﾌﾟﾚ-ﾄ,ｽﾄﾂﾊﾟ M901-4</v>
          </cell>
          <cell r="I251" t="str">
            <v>473440-2</v>
          </cell>
          <cell r="J251" t="str">
            <v>（株）光真製作所</v>
          </cell>
          <cell r="K251" t="str">
            <v>3480</v>
          </cell>
          <cell r="L251" t="str">
            <v>3480</v>
          </cell>
          <cell r="M251" t="str">
            <v>3H7</v>
          </cell>
          <cell r="N251" t="str">
            <v>野田</v>
          </cell>
          <cell r="O251" t="str">
            <v>野田係</v>
          </cell>
          <cell r="Q251" t="str">
            <v>JP</v>
          </cell>
          <cell r="S251">
            <v>1</v>
          </cell>
          <cell r="T251">
            <v>1</v>
          </cell>
          <cell r="U251" t="str">
            <v>V0</v>
          </cell>
          <cell r="V251" t="str">
            <v>0001</v>
          </cell>
          <cell r="W251">
            <v>50</v>
          </cell>
          <cell r="X251">
            <v>1</v>
          </cell>
          <cell r="Y251" t="str">
            <v>JPY</v>
          </cell>
          <cell r="Z251" t="str">
            <v>2006/04/01</v>
          </cell>
          <cell r="AA251" t="str">
            <v>9999/12/31</v>
          </cell>
          <cell r="AC251">
            <v>1800</v>
          </cell>
          <cell r="AD251">
            <v>1</v>
          </cell>
          <cell r="AE251">
            <v>1800</v>
          </cell>
          <cell r="AG251">
            <v>1800</v>
          </cell>
          <cell r="AH251" t="str">
            <v>PC</v>
          </cell>
          <cell r="AQ251">
            <v>1</v>
          </cell>
          <cell r="AV251">
            <v>0</v>
          </cell>
          <cell r="AY251" t="str">
            <v>2006/04/01</v>
          </cell>
          <cell r="AZ251" t="str">
            <v>9999/12/31</v>
          </cell>
          <cell r="BA251">
            <v>99999999</v>
          </cell>
          <cell r="BB251">
            <v>1800</v>
          </cell>
        </row>
        <row r="252">
          <cell r="A252">
            <v>77109</v>
          </cell>
          <cell r="E252" t="str">
            <v>5300106849</v>
          </cell>
          <cell r="F252" t="str">
            <v>0</v>
          </cell>
          <cell r="G252" t="str">
            <v>2340728-5</v>
          </cell>
          <cell r="H252" t="str">
            <v>ﾌﾞﾗｹﾂﾄ,ｼﾞﾖｲﾝﾄ(R) M867-5</v>
          </cell>
          <cell r="I252" t="str">
            <v>473440-2</v>
          </cell>
          <cell r="J252" t="str">
            <v>（株）光真製作所</v>
          </cell>
          <cell r="K252" t="str">
            <v>3480</v>
          </cell>
          <cell r="L252" t="str">
            <v>3480</v>
          </cell>
          <cell r="M252" t="str">
            <v>3H7</v>
          </cell>
          <cell r="N252" t="str">
            <v>野田</v>
          </cell>
          <cell r="O252" t="str">
            <v>野田係</v>
          </cell>
          <cell r="Q252" t="str">
            <v>JP</v>
          </cell>
          <cell r="S252">
            <v>1</v>
          </cell>
          <cell r="T252">
            <v>1</v>
          </cell>
          <cell r="U252" t="str">
            <v>V0</v>
          </cell>
          <cell r="V252" t="str">
            <v>0001</v>
          </cell>
          <cell r="W252">
            <v>50</v>
          </cell>
          <cell r="X252">
            <v>1</v>
          </cell>
          <cell r="Y252" t="str">
            <v>JPY</v>
          </cell>
          <cell r="Z252" t="str">
            <v>2006/04/01</v>
          </cell>
          <cell r="AA252" t="str">
            <v>9999/12/31</v>
          </cell>
          <cell r="AC252">
            <v>235</v>
          </cell>
          <cell r="AD252">
            <v>1</v>
          </cell>
          <cell r="AE252">
            <v>235</v>
          </cell>
          <cell r="AG252">
            <v>235</v>
          </cell>
          <cell r="AH252" t="str">
            <v>PC</v>
          </cell>
          <cell r="AQ252">
            <v>1</v>
          </cell>
          <cell r="AV252">
            <v>0</v>
          </cell>
          <cell r="AY252" t="str">
            <v>2006/04/01</v>
          </cell>
          <cell r="AZ252" t="str">
            <v>9999/12/31</v>
          </cell>
          <cell r="BA252">
            <v>99999999</v>
          </cell>
          <cell r="BB252">
            <v>235</v>
          </cell>
        </row>
        <row r="253">
          <cell r="A253">
            <v>76679</v>
          </cell>
          <cell r="B253">
            <v>65484</v>
          </cell>
          <cell r="D253">
            <v>100</v>
          </cell>
          <cell r="E253" t="str">
            <v>5300106100</v>
          </cell>
          <cell r="F253" t="str">
            <v>0</v>
          </cell>
          <cell r="G253" t="str">
            <v>2342965-3</v>
          </cell>
          <cell r="H253" t="str">
            <v>ﾌﾞﾗｹﾂﾄ,ﾌﾚ-ﾑ HR M867-3</v>
          </cell>
          <cell r="I253" t="str">
            <v>473440-2</v>
          </cell>
          <cell r="J253" t="str">
            <v>（株）光真製作所</v>
          </cell>
          <cell r="K253" t="str">
            <v>3480</v>
          </cell>
          <cell r="L253" t="str">
            <v>3480</v>
          </cell>
          <cell r="M253" t="str">
            <v>3H7</v>
          </cell>
          <cell r="N253" t="str">
            <v>野田</v>
          </cell>
          <cell r="O253" t="str">
            <v>野田係</v>
          </cell>
          <cell r="P253" t="str">
            <v>x</v>
          </cell>
          <cell r="Q253" t="str">
            <v>JP</v>
          </cell>
          <cell r="S253">
            <v>1</v>
          </cell>
          <cell r="T253">
            <v>1</v>
          </cell>
          <cell r="U253" t="str">
            <v>V0</v>
          </cell>
          <cell r="V253" t="str">
            <v>0001</v>
          </cell>
          <cell r="W253">
            <v>29</v>
          </cell>
          <cell r="X253">
            <v>1</v>
          </cell>
          <cell r="Y253" t="str">
            <v>JPY</v>
          </cell>
          <cell r="Z253" t="str">
            <v>2006/04/01</v>
          </cell>
          <cell r="AA253" t="str">
            <v>9999/12/31</v>
          </cell>
          <cell r="AC253">
            <v>25484</v>
          </cell>
          <cell r="AD253">
            <v>1</v>
          </cell>
          <cell r="AE253">
            <v>25484</v>
          </cell>
          <cell r="AF253">
            <v>65484</v>
          </cell>
          <cell r="AG253">
            <v>65484</v>
          </cell>
          <cell r="AH253" t="str">
            <v>PC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1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 t="str">
            <v>2006/04/01</v>
          </cell>
          <cell r="AZ253" t="str">
            <v>9999/12/31</v>
          </cell>
          <cell r="BA253">
            <v>99999</v>
          </cell>
          <cell r="BB253">
            <v>25484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</row>
        <row r="254">
          <cell r="A254">
            <v>76680</v>
          </cell>
          <cell r="B254">
            <v>66661</v>
          </cell>
          <cell r="D254">
            <v>100</v>
          </cell>
          <cell r="E254" t="str">
            <v>5300106101</v>
          </cell>
          <cell r="F254" t="str">
            <v>0</v>
          </cell>
          <cell r="G254" t="str">
            <v>2342976-9</v>
          </cell>
          <cell r="H254" t="str">
            <v>ｶﾞｲﾄﾞ(3) M867-3</v>
          </cell>
          <cell r="I254" t="str">
            <v>473440-2</v>
          </cell>
          <cell r="J254" t="str">
            <v>（株）光真製作所</v>
          </cell>
          <cell r="K254" t="str">
            <v>3480</v>
          </cell>
          <cell r="L254" t="str">
            <v>3480</v>
          </cell>
          <cell r="M254" t="str">
            <v>3H7</v>
          </cell>
          <cell r="N254" t="str">
            <v>野田</v>
          </cell>
          <cell r="O254" t="str">
            <v>野田係</v>
          </cell>
          <cell r="P254" t="str">
            <v>x</v>
          </cell>
          <cell r="Q254" t="str">
            <v>JP</v>
          </cell>
          <cell r="S254">
            <v>1</v>
          </cell>
          <cell r="T254">
            <v>1</v>
          </cell>
          <cell r="U254" t="str">
            <v>V0</v>
          </cell>
          <cell r="V254" t="str">
            <v>0001</v>
          </cell>
          <cell r="W254">
            <v>29</v>
          </cell>
          <cell r="X254">
            <v>1</v>
          </cell>
          <cell r="Y254" t="str">
            <v>JPY</v>
          </cell>
          <cell r="Z254" t="str">
            <v>2006/04/01</v>
          </cell>
          <cell r="AA254" t="str">
            <v>9999/12/31</v>
          </cell>
          <cell r="AC254">
            <v>36661</v>
          </cell>
          <cell r="AD254">
            <v>1</v>
          </cell>
          <cell r="AE254">
            <v>36661</v>
          </cell>
          <cell r="AF254">
            <v>66661</v>
          </cell>
          <cell r="AG254">
            <v>66661</v>
          </cell>
          <cell r="AH254" t="str">
            <v>PC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1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 t="str">
            <v>2006/04/01</v>
          </cell>
          <cell r="AZ254" t="str">
            <v>9999/12/31</v>
          </cell>
          <cell r="BA254">
            <v>99999</v>
          </cell>
          <cell r="BB254">
            <v>36661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</row>
        <row r="255">
          <cell r="A255">
            <v>76681</v>
          </cell>
          <cell r="B255">
            <v>64008</v>
          </cell>
          <cell r="D255">
            <v>100</v>
          </cell>
          <cell r="E255" t="str">
            <v>5300106102</v>
          </cell>
          <cell r="F255" t="str">
            <v>0</v>
          </cell>
          <cell r="G255" t="str">
            <v>2342977-7</v>
          </cell>
          <cell r="H255" t="str">
            <v>ｶﾞｲﾄﾞ,S5-6B M867-3</v>
          </cell>
          <cell r="I255" t="str">
            <v>473440-2</v>
          </cell>
          <cell r="J255" t="str">
            <v>（株）光真製作所</v>
          </cell>
          <cell r="K255" t="str">
            <v>3480</v>
          </cell>
          <cell r="L255" t="str">
            <v>3480</v>
          </cell>
          <cell r="M255" t="str">
            <v>3H7</v>
          </cell>
          <cell r="N255" t="str">
            <v>野田</v>
          </cell>
          <cell r="O255" t="str">
            <v>野田係</v>
          </cell>
          <cell r="P255" t="str">
            <v>x</v>
          </cell>
          <cell r="Q255" t="str">
            <v>JP</v>
          </cell>
          <cell r="S255">
            <v>1</v>
          </cell>
          <cell r="T255">
            <v>1</v>
          </cell>
          <cell r="U255" t="str">
            <v>V0</v>
          </cell>
          <cell r="V255" t="str">
            <v>0001</v>
          </cell>
          <cell r="W255">
            <v>29</v>
          </cell>
          <cell r="X255">
            <v>1</v>
          </cell>
          <cell r="Y255" t="str">
            <v>JPY</v>
          </cell>
          <cell r="Z255" t="str">
            <v>2006/04/01</v>
          </cell>
          <cell r="AA255" t="str">
            <v>9999/12/31</v>
          </cell>
          <cell r="AC255">
            <v>34008</v>
          </cell>
          <cell r="AD255">
            <v>1</v>
          </cell>
          <cell r="AE255">
            <v>34008</v>
          </cell>
          <cell r="AF255">
            <v>64008</v>
          </cell>
          <cell r="AG255">
            <v>64008</v>
          </cell>
          <cell r="AH255" t="str">
            <v>PC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1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 t="str">
            <v>2006/04/01</v>
          </cell>
          <cell r="AZ255" t="str">
            <v>9999/12/31</v>
          </cell>
          <cell r="BA255">
            <v>99999</v>
          </cell>
          <cell r="BB255">
            <v>34008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</row>
        <row r="256">
          <cell r="A256">
            <v>77110</v>
          </cell>
          <cell r="E256" t="str">
            <v>5300106850</v>
          </cell>
          <cell r="F256" t="str">
            <v>0</v>
          </cell>
          <cell r="G256" t="str">
            <v>2342978-5</v>
          </cell>
          <cell r="H256" t="str">
            <v>ｼﾔﾌﾄ,ﾄﾞﾗｲﾌﾞ(11) M867-3</v>
          </cell>
          <cell r="I256" t="str">
            <v>473440-2</v>
          </cell>
          <cell r="J256" t="str">
            <v>（株）光真製作所</v>
          </cell>
          <cell r="K256" t="str">
            <v>3480</v>
          </cell>
          <cell r="L256" t="str">
            <v>3480</v>
          </cell>
          <cell r="M256" t="str">
            <v>3H7</v>
          </cell>
          <cell r="N256" t="str">
            <v>野田</v>
          </cell>
          <cell r="O256" t="str">
            <v>野田係</v>
          </cell>
          <cell r="Q256" t="str">
            <v>JP</v>
          </cell>
          <cell r="S256">
            <v>1</v>
          </cell>
          <cell r="T256">
            <v>1</v>
          </cell>
          <cell r="U256" t="str">
            <v>V0</v>
          </cell>
          <cell r="V256" t="str">
            <v>0001</v>
          </cell>
          <cell r="W256">
            <v>50</v>
          </cell>
          <cell r="X256">
            <v>1</v>
          </cell>
          <cell r="Y256" t="str">
            <v>JPY</v>
          </cell>
          <cell r="Z256" t="str">
            <v>2006/04/01</v>
          </cell>
          <cell r="AA256" t="str">
            <v>9999/12/31</v>
          </cell>
          <cell r="AC256">
            <v>2310</v>
          </cell>
          <cell r="AD256">
            <v>1</v>
          </cell>
          <cell r="AE256">
            <v>2310</v>
          </cell>
          <cell r="AG256">
            <v>2310</v>
          </cell>
          <cell r="AH256" t="str">
            <v>PC</v>
          </cell>
          <cell r="AQ256">
            <v>1</v>
          </cell>
          <cell r="AV256">
            <v>0</v>
          </cell>
          <cell r="AY256" t="str">
            <v>2006/04/01</v>
          </cell>
          <cell r="AZ256" t="str">
            <v>9999/12/31</v>
          </cell>
          <cell r="BA256">
            <v>99999999</v>
          </cell>
          <cell r="BB256">
            <v>2310</v>
          </cell>
        </row>
        <row r="257">
          <cell r="A257">
            <v>56593</v>
          </cell>
          <cell r="B257">
            <v>8368</v>
          </cell>
          <cell r="D257">
            <v>100</v>
          </cell>
          <cell r="E257" t="str">
            <v>5300105087</v>
          </cell>
          <cell r="F257" t="str">
            <v>0</v>
          </cell>
          <cell r="G257" t="str">
            <v>2343014-7</v>
          </cell>
          <cell r="H257" t="str">
            <v>ｶﾞｲﾄﾞ,ﾌｲ-ﾄﾞ M867-6</v>
          </cell>
          <cell r="I257" t="str">
            <v>473440-2</v>
          </cell>
          <cell r="J257" t="str">
            <v>（株）光真製作所</v>
          </cell>
          <cell r="K257" t="str">
            <v>3480</v>
          </cell>
          <cell r="L257" t="str">
            <v>3480</v>
          </cell>
          <cell r="M257" t="str">
            <v>2G2</v>
          </cell>
          <cell r="N257" t="str">
            <v>伊藤康</v>
          </cell>
          <cell r="O257" t="str">
            <v>野田係</v>
          </cell>
          <cell r="P257" t="str">
            <v>x</v>
          </cell>
          <cell r="Q257" t="str">
            <v>JP</v>
          </cell>
          <cell r="S257">
            <v>1</v>
          </cell>
          <cell r="T257">
            <v>1</v>
          </cell>
          <cell r="U257" t="str">
            <v>V0</v>
          </cell>
          <cell r="V257" t="str">
            <v>0001</v>
          </cell>
          <cell r="W257">
            <v>29</v>
          </cell>
          <cell r="X257">
            <v>1</v>
          </cell>
          <cell r="Y257" t="str">
            <v>JPY</v>
          </cell>
          <cell r="Z257" t="str">
            <v>2006/04/01</v>
          </cell>
          <cell r="AA257" t="str">
            <v>9999/12/31</v>
          </cell>
          <cell r="AC257">
            <v>4368</v>
          </cell>
          <cell r="AD257">
            <v>1</v>
          </cell>
          <cell r="AE257">
            <v>4368</v>
          </cell>
          <cell r="AF257">
            <v>8368</v>
          </cell>
          <cell r="AG257">
            <v>8368</v>
          </cell>
          <cell r="AH257" t="str">
            <v>PC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1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 t="str">
            <v>2006/04/01</v>
          </cell>
          <cell r="AZ257" t="str">
            <v>9999/12/31</v>
          </cell>
          <cell r="BA257">
            <v>99999</v>
          </cell>
          <cell r="BB257">
            <v>8368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</row>
        <row r="258">
          <cell r="A258">
            <v>76682</v>
          </cell>
          <cell r="B258">
            <v>65848</v>
          </cell>
          <cell r="D258">
            <v>100</v>
          </cell>
          <cell r="E258" t="str">
            <v>5300106103</v>
          </cell>
          <cell r="F258" t="str">
            <v>0</v>
          </cell>
          <cell r="G258" t="str">
            <v>2343030-9</v>
          </cell>
          <cell r="H258" t="str">
            <v>ｶﾞｲﾄﾞ(7) M867-3</v>
          </cell>
          <cell r="I258" t="str">
            <v>473440-2</v>
          </cell>
          <cell r="J258" t="str">
            <v>（株）光真製作所</v>
          </cell>
          <cell r="K258" t="str">
            <v>3480</v>
          </cell>
          <cell r="L258" t="str">
            <v>3480</v>
          </cell>
          <cell r="M258" t="str">
            <v>3H7</v>
          </cell>
          <cell r="N258" t="str">
            <v>野田</v>
          </cell>
          <cell r="O258" t="str">
            <v>野田係</v>
          </cell>
          <cell r="P258" t="str">
            <v>x</v>
          </cell>
          <cell r="Q258" t="str">
            <v>JP</v>
          </cell>
          <cell r="S258">
            <v>1</v>
          </cell>
          <cell r="T258">
            <v>1</v>
          </cell>
          <cell r="U258" t="str">
            <v>V0</v>
          </cell>
          <cell r="V258" t="str">
            <v>0001</v>
          </cell>
          <cell r="W258">
            <v>29</v>
          </cell>
          <cell r="X258">
            <v>1</v>
          </cell>
          <cell r="Y258" t="str">
            <v>JPY</v>
          </cell>
          <cell r="Z258" t="str">
            <v>2006/04/01</v>
          </cell>
          <cell r="AA258" t="str">
            <v>9999/12/31</v>
          </cell>
          <cell r="AC258">
            <v>35848</v>
          </cell>
          <cell r="AD258">
            <v>1</v>
          </cell>
          <cell r="AE258">
            <v>35848</v>
          </cell>
          <cell r="AF258">
            <v>65848</v>
          </cell>
          <cell r="AG258">
            <v>65848</v>
          </cell>
          <cell r="AH258" t="str">
            <v>PC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1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 t="str">
            <v>2006/04/01</v>
          </cell>
          <cell r="AZ258" t="str">
            <v>9999/12/31</v>
          </cell>
          <cell r="BA258">
            <v>9999</v>
          </cell>
          <cell r="BB258">
            <v>35848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</row>
        <row r="259">
          <cell r="A259">
            <v>56874</v>
          </cell>
          <cell r="B259">
            <v>5597</v>
          </cell>
          <cell r="D259">
            <v>100</v>
          </cell>
          <cell r="E259" t="str">
            <v>5300105557</v>
          </cell>
          <cell r="F259" t="str">
            <v>0</v>
          </cell>
          <cell r="G259" t="str">
            <v>2343045-7</v>
          </cell>
          <cell r="H259" t="str">
            <v>ﾌﾞﾗｹﾂﾄ,S26 TP M867-6</v>
          </cell>
          <cell r="I259" t="str">
            <v>473440-2</v>
          </cell>
          <cell r="J259" t="str">
            <v>（株）光真製作所</v>
          </cell>
          <cell r="K259" t="str">
            <v>3480</v>
          </cell>
          <cell r="L259" t="str">
            <v>3480</v>
          </cell>
          <cell r="M259" t="str">
            <v>2G2</v>
          </cell>
          <cell r="N259" t="str">
            <v>伊藤康</v>
          </cell>
          <cell r="O259" t="str">
            <v>野田係</v>
          </cell>
          <cell r="P259" t="str">
            <v>x</v>
          </cell>
          <cell r="Q259" t="str">
            <v>JP</v>
          </cell>
          <cell r="S259">
            <v>1</v>
          </cell>
          <cell r="T259">
            <v>1</v>
          </cell>
          <cell r="U259" t="str">
            <v>V0</v>
          </cell>
          <cell r="V259" t="str">
            <v>0001</v>
          </cell>
          <cell r="W259">
            <v>25</v>
          </cell>
          <cell r="X259">
            <v>1</v>
          </cell>
          <cell r="Y259" t="str">
            <v>JPY</v>
          </cell>
          <cell r="Z259" t="str">
            <v>2006/04/01</v>
          </cell>
          <cell r="AA259" t="str">
            <v>9999/12/31</v>
          </cell>
          <cell r="AC259">
            <v>3597</v>
          </cell>
          <cell r="AD259">
            <v>1</v>
          </cell>
          <cell r="AE259">
            <v>3597</v>
          </cell>
          <cell r="AF259">
            <v>5597</v>
          </cell>
          <cell r="AG259">
            <v>5597</v>
          </cell>
          <cell r="AH259" t="str">
            <v>PC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1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 t="str">
            <v>2006/04/01</v>
          </cell>
          <cell r="AZ259" t="str">
            <v>9999/12/31</v>
          </cell>
          <cell r="BA259">
            <v>99999</v>
          </cell>
          <cell r="BB259">
            <v>5597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</row>
        <row r="260">
          <cell r="A260">
            <v>76683</v>
          </cell>
          <cell r="B260">
            <v>70781</v>
          </cell>
          <cell r="D260">
            <v>100</v>
          </cell>
          <cell r="E260" t="str">
            <v>5300106104</v>
          </cell>
          <cell r="F260" t="str">
            <v>0</v>
          </cell>
          <cell r="G260" t="str">
            <v>2343084-8</v>
          </cell>
          <cell r="H260" t="str">
            <v>ｶﾞｲﾄﾞ,S5-6U M867-3</v>
          </cell>
          <cell r="I260" t="str">
            <v>473440-2</v>
          </cell>
          <cell r="J260" t="str">
            <v>（株）光真製作所</v>
          </cell>
          <cell r="K260" t="str">
            <v>3480</v>
          </cell>
          <cell r="L260" t="str">
            <v>3480</v>
          </cell>
          <cell r="M260" t="str">
            <v>3H7</v>
          </cell>
          <cell r="N260" t="str">
            <v>野田</v>
          </cell>
          <cell r="O260" t="str">
            <v>野田係</v>
          </cell>
          <cell r="P260" t="str">
            <v>x</v>
          </cell>
          <cell r="Q260" t="str">
            <v>JP</v>
          </cell>
          <cell r="S260">
            <v>1</v>
          </cell>
          <cell r="T260">
            <v>1</v>
          </cell>
          <cell r="U260" t="str">
            <v>V0</v>
          </cell>
          <cell r="V260" t="str">
            <v>0001</v>
          </cell>
          <cell r="W260">
            <v>29</v>
          </cell>
          <cell r="X260">
            <v>1</v>
          </cell>
          <cell r="Y260" t="str">
            <v>JPY</v>
          </cell>
          <cell r="Z260" t="str">
            <v>2006/04/01</v>
          </cell>
          <cell r="AA260" t="str">
            <v>9999/12/31</v>
          </cell>
          <cell r="AC260">
            <v>20781</v>
          </cell>
          <cell r="AD260">
            <v>1</v>
          </cell>
          <cell r="AE260">
            <v>20781</v>
          </cell>
          <cell r="AF260">
            <v>70781</v>
          </cell>
          <cell r="AG260">
            <v>70781</v>
          </cell>
          <cell r="AH260" t="str">
            <v>PC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1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 t="str">
            <v>2006/04/01</v>
          </cell>
          <cell r="AZ260" t="str">
            <v>9999/12/31</v>
          </cell>
          <cell r="BA260">
            <v>99999</v>
          </cell>
          <cell r="BB260">
            <v>20781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</row>
        <row r="261">
          <cell r="A261">
            <v>76684</v>
          </cell>
          <cell r="B261">
            <v>63644</v>
          </cell>
          <cell r="D261">
            <v>100</v>
          </cell>
          <cell r="E261" t="str">
            <v>5300106105</v>
          </cell>
          <cell r="F261" t="str">
            <v>0</v>
          </cell>
          <cell r="G261" t="str">
            <v>2343086-4</v>
          </cell>
          <cell r="H261" t="str">
            <v>ｶﾞｲﾄﾞ,S10B M867-3</v>
          </cell>
          <cell r="I261" t="str">
            <v>473440-2</v>
          </cell>
          <cell r="J261" t="str">
            <v>（株）光真製作所</v>
          </cell>
          <cell r="K261" t="str">
            <v>3480</v>
          </cell>
          <cell r="L261" t="str">
            <v>3480</v>
          </cell>
          <cell r="M261" t="str">
            <v>3H7</v>
          </cell>
          <cell r="N261" t="str">
            <v>野田</v>
          </cell>
          <cell r="O261" t="str">
            <v>野田係</v>
          </cell>
          <cell r="P261" t="str">
            <v>x</v>
          </cell>
          <cell r="Q261" t="str">
            <v>JP</v>
          </cell>
          <cell r="S261">
            <v>1</v>
          </cell>
          <cell r="T261">
            <v>1</v>
          </cell>
          <cell r="U261" t="str">
            <v>V0</v>
          </cell>
          <cell r="V261" t="str">
            <v>0001</v>
          </cell>
          <cell r="W261">
            <v>29</v>
          </cell>
          <cell r="X261">
            <v>1</v>
          </cell>
          <cell r="Y261" t="str">
            <v>JPY</v>
          </cell>
          <cell r="Z261" t="str">
            <v>2006/04/01</v>
          </cell>
          <cell r="AA261" t="str">
            <v>9999/12/31</v>
          </cell>
          <cell r="AC261">
            <v>33644</v>
          </cell>
          <cell r="AD261">
            <v>1</v>
          </cell>
          <cell r="AE261">
            <v>33644</v>
          </cell>
          <cell r="AF261">
            <v>63644</v>
          </cell>
          <cell r="AG261">
            <v>63644</v>
          </cell>
          <cell r="AH261" t="str">
            <v>PC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1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 t="str">
            <v>2006/04/01</v>
          </cell>
          <cell r="AZ261" t="str">
            <v>9999/12/31</v>
          </cell>
          <cell r="BA261">
            <v>99999</v>
          </cell>
          <cell r="BB261">
            <v>33644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</row>
        <row r="262">
          <cell r="A262">
            <v>76685</v>
          </cell>
          <cell r="B262">
            <v>65377</v>
          </cell>
          <cell r="D262">
            <v>100</v>
          </cell>
          <cell r="E262" t="str">
            <v>5300106106</v>
          </cell>
          <cell r="F262" t="str">
            <v>0</v>
          </cell>
          <cell r="G262" t="str">
            <v>2343099-6</v>
          </cell>
          <cell r="H262" t="str">
            <v>ﾀﾞｸﾄ,ﾜｲﾔ M867-3</v>
          </cell>
          <cell r="I262" t="str">
            <v>473440-2</v>
          </cell>
          <cell r="J262" t="str">
            <v>（株）光真製作所</v>
          </cell>
          <cell r="K262" t="str">
            <v>3480</v>
          </cell>
          <cell r="L262" t="str">
            <v>3480</v>
          </cell>
          <cell r="M262" t="str">
            <v>3H7</v>
          </cell>
          <cell r="N262" t="str">
            <v>野田</v>
          </cell>
          <cell r="O262" t="str">
            <v>野田係</v>
          </cell>
          <cell r="P262" t="str">
            <v>x</v>
          </cell>
          <cell r="Q262" t="str">
            <v>JP</v>
          </cell>
          <cell r="S262">
            <v>1</v>
          </cell>
          <cell r="T262">
            <v>1</v>
          </cell>
          <cell r="U262" t="str">
            <v>V0</v>
          </cell>
          <cell r="V262" t="str">
            <v>0001</v>
          </cell>
          <cell r="W262">
            <v>29</v>
          </cell>
          <cell r="X262">
            <v>1</v>
          </cell>
          <cell r="Y262" t="str">
            <v>JPY</v>
          </cell>
          <cell r="Z262" t="str">
            <v>2006/04/01</v>
          </cell>
          <cell r="AA262" t="str">
            <v>9999/12/31</v>
          </cell>
          <cell r="AC262">
            <v>35377</v>
          </cell>
          <cell r="AD262">
            <v>1</v>
          </cell>
          <cell r="AE262">
            <v>35377</v>
          </cell>
          <cell r="AF262">
            <v>65377</v>
          </cell>
          <cell r="AG262">
            <v>65377</v>
          </cell>
          <cell r="AH262" t="str">
            <v>PC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1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 t="str">
            <v>2006/04/01</v>
          </cell>
          <cell r="AZ262" t="str">
            <v>9999/12/31</v>
          </cell>
          <cell r="BA262">
            <v>99999</v>
          </cell>
          <cell r="BB262">
            <v>35377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</row>
        <row r="263">
          <cell r="A263">
            <v>76686</v>
          </cell>
          <cell r="B263">
            <v>62756</v>
          </cell>
          <cell r="D263">
            <v>100</v>
          </cell>
          <cell r="E263" t="str">
            <v>5300106107</v>
          </cell>
          <cell r="F263" t="str">
            <v>0</v>
          </cell>
          <cell r="G263" t="str">
            <v>2343138-0</v>
          </cell>
          <cell r="H263" t="str">
            <v>ﾎﾙﾀﾞ,L M867-3</v>
          </cell>
          <cell r="I263" t="str">
            <v>473440-2</v>
          </cell>
          <cell r="J263" t="str">
            <v>（株）光真製作所</v>
          </cell>
          <cell r="K263" t="str">
            <v>3480</v>
          </cell>
          <cell r="L263" t="str">
            <v>3480</v>
          </cell>
          <cell r="M263" t="str">
            <v>3H7</v>
          </cell>
          <cell r="N263" t="str">
            <v>野田</v>
          </cell>
          <cell r="O263" t="str">
            <v>野田係</v>
          </cell>
          <cell r="P263" t="str">
            <v>x</v>
          </cell>
          <cell r="Q263" t="str">
            <v>JP</v>
          </cell>
          <cell r="S263">
            <v>1</v>
          </cell>
          <cell r="T263">
            <v>1</v>
          </cell>
          <cell r="U263" t="str">
            <v>V0</v>
          </cell>
          <cell r="V263" t="str">
            <v>0001</v>
          </cell>
          <cell r="W263">
            <v>29</v>
          </cell>
          <cell r="X263">
            <v>1</v>
          </cell>
          <cell r="Y263" t="str">
            <v>JPY</v>
          </cell>
          <cell r="Z263" t="str">
            <v>2006/04/01</v>
          </cell>
          <cell r="AA263" t="str">
            <v>9999/12/31</v>
          </cell>
          <cell r="AC263">
            <v>32756</v>
          </cell>
          <cell r="AD263">
            <v>1</v>
          </cell>
          <cell r="AE263">
            <v>32756</v>
          </cell>
          <cell r="AF263">
            <v>62756</v>
          </cell>
          <cell r="AG263">
            <v>62756</v>
          </cell>
          <cell r="AH263" t="str">
            <v>PC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1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 t="str">
            <v>2006/04/01</v>
          </cell>
          <cell r="AZ263" t="str">
            <v>9999/12/31</v>
          </cell>
          <cell r="BA263">
            <v>99999</v>
          </cell>
          <cell r="BB263">
            <v>32756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</row>
        <row r="264">
          <cell r="A264">
            <v>76687</v>
          </cell>
          <cell r="B264">
            <v>62178</v>
          </cell>
          <cell r="D264">
            <v>100</v>
          </cell>
          <cell r="E264" t="str">
            <v>5300106108</v>
          </cell>
          <cell r="F264" t="str">
            <v>0</v>
          </cell>
          <cell r="G264" t="str">
            <v>2343144-5</v>
          </cell>
          <cell r="H264" t="str">
            <v>ｶﾊﾞ-,ｳｴ M867-3</v>
          </cell>
          <cell r="I264" t="str">
            <v>473440-2</v>
          </cell>
          <cell r="J264" t="str">
            <v>（株）光真製作所</v>
          </cell>
          <cell r="K264" t="str">
            <v>3480</v>
          </cell>
          <cell r="L264" t="str">
            <v>3480</v>
          </cell>
          <cell r="M264" t="str">
            <v>3H7</v>
          </cell>
          <cell r="N264" t="str">
            <v>野田</v>
          </cell>
          <cell r="O264" t="str">
            <v>野田係</v>
          </cell>
          <cell r="P264" t="str">
            <v>x</v>
          </cell>
          <cell r="Q264" t="str">
            <v>JP</v>
          </cell>
          <cell r="S264">
            <v>1</v>
          </cell>
          <cell r="T264">
            <v>1</v>
          </cell>
          <cell r="U264" t="str">
            <v>V0</v>
          </cell>
          <cell r="V264" t="str">
            <v>0001</v>
          </cell>
          <cell r="W264">
            <v>29</v>
          </cell>
          <cell r="X264">
            <v>1</v>
          </cell>
          <cell r="Y264" t="str">
            <v>JPY</v>
          </cell>
          <cell r="Z264" t="str">
            <v>2006/04/01</v>
          </cell>
          <cell r="AA264" t="str">
            <v>9999/12/31</v>
          </cell>
          <cell r="AC264">
            <v>32178</v>
          </cell>
          <cell r="AD264">
            <v>1</v>
          </cell>
          <cell r="AE264">
            <v>32178</v>
          </cell>
          <cell r="AF264">
            <v>62178</v>
          </cell>
          <cell r="AG264">
            <v>62178</v>
          </cell>
          <cell r="AH264" t="str">
            <v>PC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1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 t="str">
            <v>2006/04/01</v>
          </cell>
          <cell r="AZ264" t="str">
            <v>9999/12/31</v>
          </cell>
          <cell r="BA264">
            <v>99999</v>
          </cell>
          <cell r="BB264">
            <v>32178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</row>
        <row r="265">
          <cell r="A265">
            <v>76179</v>
          </cell>
          <cell r="B265">
            <v>528.95000000000005</v>
          </cell>
          <cell r="D265">
            <v>100</v>
          </cell>
          <cell r="E265" t="str">
            <v>5300098625</v>
          </cell>
          <cell r="F265" t="str">
            <v>0</v>
          </cell>
          <cell r="G265" t="str">
            <v>2346082-8</v>
          </cell>
          <cell r="H265" t="str">
            <v>ﾌﾟﾚ-ﾄ,ｶﾞｲﾄﾞ ﾌﾛﾝﾄ M867-9</v>
          </cell>
          <cell r="I265" t="str">
            <v>473440-2</v>
          </cell>
          <cell r="J265" t="str">
            <v>（株）光真製作所</v>
          </cell>
          <cell r="K265" t="str">
            <v>3480</v>
          </cell>
          <cell r="L265" t="str">
            <v>3480</v>
          </cell>
          <cell r="M265" t="str">
            <v>3H7</v>
          </cell>
          <cell r="N265" t="str">
            <v>野田</v>
          </cell>
          <cell r="O265" t="str">
            <v>野田係</v>
          </cell>
          <cell r="P265" t="str">
            <v>x</v>
          </cell>
          <cell r="Q265" t="str">
            <v>JP</v>
          </cell>
          <cell r="S265">
            <v>1</v>
          </cell>
          <cell r="T265">
            <v>1</v>
          </cell>
          <cell r="U265" t="str">
            <v>V0</v>
          </cell>
          <cell r="V265" t="str">
            <v>0001</v>
          </cell>
          <cell r="W265">
            <v>25</v>
          </cell>
          <cell r="X265">
            <v>1</v>
          </cell>
          <cell r="Y265" t="str">
            <v>JPY</v>
          </cell>
          <cell r="Z265" t="str">
            <v>2006/04/01</v>
          </cell>
          <cell r="AA265" t="str">
            <v>9999/12/31</v>
          </cell>
          <cell r="AC265">
            <v>52900</v>
          </cell>
          <cell r="AD265">
            <v>100</v>
          </cell>
          <cell r="AE265">
            <v>529</v>
          </cell>
          <cell r="AF265">
            <v>528.95000000000005</v>
          </cell>
          <cell r="AG265">
            <v>529</v>
          </cell>
          <cell r="AH265" t="str">
            <v>PC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1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 t="str">
            <v>2006/04/01</v>
          </cell>
          <cell r="AZ265" t="str">
            <v>9999/12/31</v>
          </cell>
          <cell r="BA265">
            <v>99999</v>
          </cell>
          <cell r="BB265">
            <v>52895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</row>
        <row r="266">
          <cell r="A266">
            <v>77111</v>
          </cell>
          <cell r="E266" t="str">
            <v>5300106851</v>
          </cell>
          <cell r="F266" t="str">
            <v>0</v>
          </cell>
          <cell r="G266" t="str">
            <v>2350421-3</v>
          </cell>
          <cell r="H266" t="str">
            <v>ﾌﾚ-ﾑ(1) M901-5</v>
          </cell>
          <cell r="I266" t="str">
            <v>473440-2</v>
          </cell>
          <cell r="J266" t="str">
            <v>（株）光真製作所</v>
          </cell>
          <cell r="K266" t="str">
            <v>3480</v>
          </cell>
          <cell r="L266" t="str">
            <v>3480</v>
          </cell>
          <cell r="M266" t="str">
            <v>3H7</v>
          </cell>
          <cell r="N266" t="str">
            <v>野田</v>
          </cell>
          <cell r="O266" t="str">
            <v>野田係</v>
          </cell>
          <cell r="Q266" t="str">
            <v>JP</v>
          </cell>
          <cell r="S266">
            <v>1</v>
          </cell>
          <cell r="T266">
            <v>1</v>
          </cell>
          <cell r="U266" t="str">
            <v>V0</v>
          </cell>
          <cell r="V266" t="str">
            <v>0001</v>
          </cell>
          <cell r="W266">
            <v>50</v>
          </cell>
          <cell r="X266">
            <v>1</v>
          </cell>
          <cell r="Y266" t="str">
            <v>JPY</v>
          </cell>
          <cell r="Z266" t="str">
            <v>2006/04/01</v>
          </cell>
          <cell r="AA266" t="str">
            <v>9999/12/31</v>
          </cell>
          <cell r="AC266">
            <v>1554</v>
          </cell>
          <cell r="AD266">
            <v>1</v>
          </cell>
          <cell r="AE266">
            <v>1554</v>
          </cell>
          <cell r="AG266">
            <v>1554</v>
          </cell>
          <cell r="AH266" t="str">
            <v>PC</v>
          </cell>
          <cell r="AQ266">
            <v>1</v>
          </cell>
          <cell r="AV266">
            <v>0</v>
          </cell>
          <cell r="AY266" t="str">
            <v>2006/04/01</v>
          </cell>
          <cell r="AZ266" t="str">
            <v>9999/12/31</v>
          </cell>
          <cell r="BA266">
            <v>99999999</v>
          </cell>
          <cell r="BB266">
            <v>1554</v>
          </cell>
        </row>
        <row r="267">
          <cell r="A267">
            <v>76688</v>
          </cell>
          <cell r="B267">
            <v>58123</v>
          </cell>
          <cell r="D267">
            <v>100</v>
          </cell>
          <cell r="E267" t="str">
            <v>5300106109</v>
          </cell>
          <cell r="F267" t="str">
            <v>0</v>
          </cell>
          <cell r="G267" t="str">
            <v>2350437-0</v>
          </cell>
          <cell r="H267" t="str">
            <v>ﾌﾞﾗｹﾂﾄ,ﾜｲﾔ M867-3</v>
          </cell>
          <cell r="I267" t="str">
            <v>473440-2</v>
          </cell>
          <cell r="J267" t="str">
            <v>（株）光真製作所</v>
          </cell>
          <cell r="K267" t="str">
            <v>3480</v>
          </cell>
          <cell r="L267" t="str">
            <v>3480</v>
          </cell>
          <cell r="M267" t="str">
            <v>3H7</v>
          </cell>
          <cell r="N267" t="str">
            <v>野田</v>
          </cell>
          <cell r="O267" t="str">
            <v>野田係</v>
          </cell>
          <cell r="P267" t="str">
            <v>x</v>
          </cell>
          <cell r="Q267" t="str">
            <v>JP</v>
          </cell>
          <cell r="S267">
            <v>1</v>
          </cell>
          <cell r="T267">
            <v>1</v>
          </cell>
          <cell r="U267" t="str">
            <v>V0</v>
          </cell>
          <cell r="V267" t="str">
            <v>0001</v>
          </cell>
          <cell r="W267">
            <v>29</v>
          </cell>
          <cell r="X267">
            <v>1</v>
          </cell>
          <cell r="Y267" t="str">
            <v>JPY</v>
          </cell>
          <cell r="Z267" t="str">
            <v>2006/04/01</v>
          </cell>
          <cell r="AA267" t="str">
            <v>9999/12/31</v>
          </cell>
          <cell r="AC267">
            <v>28123</v>
          </cell>
          <cell r="AD267">
            <v>1</v>
          </cell>
          <cell r="AE267">
            <v>28123</v>
          </cell>
          <cell r="AF267">
            <v>58123</v>
          </cell>
          <cell r="AG267">
            <v>58123</v>
          </cell>
          <cell r="AH267" t="str">
            <v>PC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1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 t="str">
            <v>2006/04/01</v>
          </cell>
          <cell r="AZ267" t="str">
            <v>9999/12/31</v>
          </cell>
          <cell r="BA267">
            <v>99999</v>
          </cell>
          <cell r="BB267">
            <v>28123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</row>
        <row r="268">
          <cell r="A268">
            <v>77113</v>
          </cell>
          <cell r="E268" t="str">
            <v>5300106853</v>
          </cell>
          <cell r="F268" t="str">
            <v>0</v>
          </cell>
          <cell r="G268" t="str">
            <v>2350477-9</v>
          </cell>
          <cell r="H268" t="str">
            <v>ｽﾃ-,ﾍﾞ-ｽ M901-10</v>
          </cell>
          <cell r="I268" t="str">
            <v>473440-2</v>
          </cell>
          <cell r="J268" t="str">
            <v>（株）光真製作所</v>
          </cell>
          <cell r="K268" t="str">
            <v>3480</v>
          </cell>
          <cell r="L268" t="str">
            <v>3480</v>
          </cell>
          <cell r="M268" t="str">
            <v>3H7</v>
          </cell>
          <cell r="N268" t="str">
            <v>野田</v>
          </cell>
          <cell r="O268" t="str">
            <v>野田係</v>
          </cell>
          <cell r="Q268" t="str">
            <v>JP</v>
          </cell>
          <cell r="S268">
            <v>1</v>
          </cell>
          <cell r="T268">
            <v>1</v>
          </cell>
          <cell r="U268" t="str">
            <v>V0</v>
          </cell>
          <cell r="V268" t="str">
            <v>0001</v>
          </cell>
          <cell r="W268">
            <v>50</v>
          </cell>
          <cell r="X268">
            <v>1</v>
          </cell>
          <cell r="Y268" t="str">
            <v>JPY</v>
          </cell>
          <cell r="Z268" t="str">
            <v>2006/04/01</v>
          </cell>
          <cell r="AA268" t="str">
            <v>9999/12/31</v>
          </cell>
          <cell r="AC268">
            <v>1</v>
          </cell>
          <cell r="AD268">
            <v>1</v>
          </cell>
          <cell r="AE268">
            <v>1</v>
          </cell>
          <cell r="AG268">
            <v>38000</v>
          </cell>
          <cell r="AH268" t="str">
            <v>PC</v>
          </cell>
          <cell r="AQ268">
            <v>1</v>
          </cell>
          <cell r="AV268">
            <v>0</v>
          </cell>
          <cell r="AY268" t="str">
            <v>2006/04/01</v>
          </cell>
          <cell r="AZ268" t="str">
            <v>9999/12/31</v>
          </cell>
          <cell r="BA268">
            <v>99999999</v>
          </cell>
          <cell r="BB268">
            <v>1</v>
          </cell>
        </row>
        <row r="269">
          <cell r="A269">
            <v>77114</v>
          </cell>
          <cell r="E269" t="str">
            <v>5300106854</v>
          </cell>
          <cell r="F269" t="str">
            <v>0</v>
          </cell>
          <cell r="G269" t="str">
            <v>2350535-0</v>
          </cell>
          <cell r="H269" t="str">
            <v>ﾚ-ﾙ,ﾐｷﾞ M880-6</v>
          </cell>
          <cell r="I269" t="str">
            <v>473440-2</v>
          </cell>
          <cell r="J269" t="str">
            <v>（株）光真製作所</v>
          </cell>
          <cell r="K269" t="str">
            <v>3480</v>
          </cell>
          <cell r="L269" t="str">
            <v>3480</v>
          </cell>
          <cell r="M269" t="str">
            <v>3H7</v>
          </cell>
          <cell r="N269" t="str">
            <v>野田</v>
          </cell>
          <cell r="O269" t="str">
            <v>野田係</v>
          </cell>
          <cell r="Q269" t="str">
            <v>JP</v>
          </cell>
          <cell r="S269">
            <v>1</v>
          </cell>
          <cell r="T269">
            <v>1</v>
          </cell>
          <cell r="U269" t="str">
            <v>V0</v>
          </cell>
          <cell r="V269" t="str">
            <v>0001</v>
          </cell>
          <cell r="W269">
            <v>50</v>
          </cell>
          <cell r="X269">
            <v>1</v>
          </cell>
          <cell r="Y269" t="str">
            <v>JPY</v>
          </cell>
          <cell r="Z269" t="str">
            <v>2006/04/01</v>
          </cell>
          <cell r="AA269" t="str">
            <v>9999/12/31</v>
          </cell>
          <cell r="AC269">
            <v>5322</v>
          </cell>
          <cell r="AD269">
            <v>1</v>
          </cell>
          <cell r="AE269">
            <v>5322</v>
          </cell>
          <cell r="AG269">
            <v>5322</v>
          </cell>
          <cell r="AH269" t="str">
            <v>PC</v>
          </cell>
          <cell r="AQ269">
            <v>1</v>
          </cell>
          <cell r="AV269">
            <v>0</v>
          </cell>
          <cell r="AY269" t="str">
            <v>2006/04/01</v>
          </cell>
          <cell r="AZ269" t="str">
            <v>9999/12/31</v>
          </cell>
          <cell r="BA269">
            <v>99999999</v>
          </cell>
          <cell r="BB269">
            <v>5322</v>
          </cell>
        </row>
        <row r="270">
          <cell r="A270">
            <v>76689</v>
          </cell>
          <cell r="B270">
            <v>64479</v>
          </cell>
          <cell r="D270">
            <v>100</v>
          </cell>
          <cell r="E270" t="str">
            <v>5300106110</v>
          </cell>
          <cell r="F270" t="str">
            <v>0</v>
          </cell>
          <cell r="G270" t="str">
            <v>2350684-4</v>
          </cell>
          <cell r="H270" t="str">
            <v>ｶﾞｲﾄﾞ(1) M867-3</v>
          </cell>
          <cell r="I270" t="str">
            <v>473440-2</v>
          </cell>
          <cell r="J270" t="str">
            <v>（株）光真製作所</v>
          </cell>
          <cell r="K270" t="str">
            <v>3480</v>
          </cell>
          <cell r="L270" t="str">
            <v>3480</v>
          </cell>
          <cell r="M270" t="str">
            <v>3H7</v>
          </cell>
          <cell r="N270" t="str">
            <v>野田</v>
          </cell>
          <cell r="O270" t="str">
            <v>野田係</v>
          </cell>
          <cell r="P270" t="str">
            <v>x</v>
          </cell>
          <cell r="Q270" t="str">
            <v>JP</v>
          </cell>
          <cell r="S270">
            <v>1</v>
          </cell>
          <cell r="T270">
            <v>1</v>
          </cell>
          <cell r="U270" t="str">
            <v>V0</v>
          </cell>
          <cell r="V270" t="str">
            <v>0001</v>
          </cell>
          <cell r="W270">
            <v>29</v>
          </cell>
          <cell r="X270">
            <v>1</v>
          </cell>
          <cell r="Y270" t="str">
            <v>JPY</v>
          </cell>
          <cell r="Z270" t="str">
            <v>2006/04/01</v>
          </cell>
          <cell r="AA270" t="str">
            <v>9999/12/31</v>
          </cell>
          <cell r="AC270">
            <v>24479</v>
          </cell>
          <cell r="AD270">
            <v>1</v>
          </cell>
          <cell r="AE270">
            <v>24479</v>
          </cell>
          <cell r="AF270">
            <v>64479</v>
          </cell>
          <cell r="AG270">
            <v>64479</v>
          </cell>
          <cell r="AH270" t="str">
            <v>PC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1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 t="str">
            <v>2006/04/01</v>
          </cell>
          <cell r="AZ270" t="str">
            <v>9999/12/31</v>
          </cell>
          <cell r="BA270">
            <v>99999</v>
          </cell>
          <cell r="BB270">
            <v>24479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</row>
        <row r="271">
          <cell r="A271">
            <v>77115</v>
          </cell>
          <cell r="E271" t="str">
            <v>5300106855</v>
          </cell>
          <cell r="F271" t="str">
            <v>0</v>
          </cell>
          <cell r="G271" t="str">
            <v>2350841-3</v>
          </cell>
          <cell r="H271" t="str">
            <v>ﾌﾟﾚ-ﾄ,ｺﾈｸﾀ M880-6</v>
          </cell>
          <cell r="I271" t="str">
            <v>473440-2</v>
          </cell>
          <cell r="J271" t="str">
            <v>（株）光真製作所</v>
          </cell>
          <cell r="K271" t="str">
            <v>3480</v>
          </cell>
          <cell r="L271" t="str">
            <v>3480</v>
          </cell>
          <cell r="M271" t="str">
            <v>3H7</v>
          </cell>
          <cell r="N271" t="str">
            <v>野田</v>
          </cell>
          <cell r="O271" t="str">
            <v>野田係</v>
          </cell>
          <cell r="Q271" t="str">
            <v>JP</v>
          </cell>
          <cell r="S271">
            <v>1</v>
          </cell>
          <cell r="T271">
            <v>1</v>
          </cell>
          <cell r="U271" t="str">
            <v>V0</v>
          </cell>
          <cell r="V271" t="str">
            <v>0001</v>
          </cell>
          <cell r="W271">
            <v>50</v>
          </cell>
          <cell r="X271">
            <v>1</v>
          </cell>
          <cell r="Y271" t="str">
            <v>JPY</v>
          </cell>
          <cell r="Z271" t="str">
            <v>2006/04/01</v>
          </cell>
          <cell r="AA271" t="str">
            <v>9999/12/31</v>
          </cell>
          <cell r="AC271">
            <v>3667</v>
          </cell>
          <cell r="AD271">
            <v>1</v>
          </cell>
          <cell r="AE271">
            <v>3667</v>
          </cell>
          <cell r="AG271">
            <v>3667</v>
          </cell>
          <cell r="AH271" t="str">
            <v>PC</v>
          </cell>
          <cell r="AQ271">
            <v>1</v>
          </cell>
          <cell r="AV271">
            <v>0</v>
          </cell>
          <cell r="AY271" t="str">
            <v>2006/04/01</v>
          </cell>
          <cell r="AZ271" t="str">
            <v>9999/12/31</v>
          </cell>
          <cell r="BA271">
            <v>99999999</v>
          </cell>
          <cell r="BB271">
            <v>3667</v>
          </cell>
        </row>
        <row r="272">
          <cell r="A272">
            <v>77116</v>
          </cell>
          <cell r="E272" t="str">
            <v>5300106856</v>
          </cell>
          <cell r="F272" t="str">
            <v>0</v>
          </cell>
          <cell r="G272" t="str">
            <v>2350905-3</v>
          </cell>
          <cell r="H272" t="str">
            <v>ﾌﾞﾗｹﾂﾄ,ﾛ-ﾙ(1) M867-5</v>
          </cell>
          <cell r="I272" t="str">
            <v>473440-2</v>
          </cell>
          <cell r="J272" t="str">
            <v>（株）光真製作所</v>
          </cell>
          <cell r="K272" t="str">
            <v>3480</v>
          </cell>
          <cell r="L272" t="str">
            <v>3480</v>
          </cell>
          <cell r="M272" t="str">
            <v>3H7</v>
          </cell>
          <cell r="N272" t="str">
            <v>野田</v>
          </cell>
          <cell r="O272" t="str">
            <v>野田係</v>
          </cell>
          <cell r="Q272" t="str">
            <v>JP</v>
          </cell>
          <cell r="S272">
            <v>1</v>
          </cell>
          <cell r="T272">
            <v>1</v>
          </cell>
          <cell r="U272" t="str">
            <v>V0</v>
          </cell>
          <cell r="V272" t="str">
            <v>0001</v>
          </cell>
          <cell r="W272">
            <v>50</v>
          </cell>
          <cell r="X272">
            <v>1</v>
          </cell>
          <cell r="Y272" t="str">
            <v>JPY</v>
          </cell>
          <cell r="Z272" t="str">
            <v>2006/04/01</v>
          </cell>
          <cell r="AA272" t="str">
            <v>9999/12/31</v>
          </cell>
          <cell r="AC272">
            <v>1058</v>
          </cell>
          <cell r="AD272">
            <v>1</v>
          </cell>
          <cell r="AE272">
            <v>1058</v>
          </cell>
          <cell r="AG272">
            <v>1058</v>
          </cell>
          <cell r="AH272" t="str">
            <v>PC</v>
          </cell>
          <cell r="AQ272">
            <v>1</v>
          </cell>
          <cell r="AV272">
            <v>0</v>
          </cell>
          <cell r="AY272" t="str">
            <v>2006/04/01</v>
          </cell>
          <cell r="AZ272" t="str">
            <v>9999/12/31</v>
          </cell>
          <cell r="BA272">
            <v>99999999</v>
          </cell>
          <cell r="BB272">
            <v>1058</v>
          </cell>
        </row>
        <row r="273">
          <cell r="A273">
            <v>77117</v>
          </cell>
          <cell r="E273" t="str">
            <v>5300106857</v>
          </cell>
          <cell r="F273" t="str">
            <v>0</v>
          </cell>
          <cell r="G273" t="str">
            <v>2350906-1</v>
          </cell>
          <cell r="H273" t="str">
            <v>ﾌﾟﾚ-ﾄ,ｹ-ﾌﾞﾙ M867-5</v>
          </cell>
          <cell r="I273" t="str">
            <v>473440-2</v>
          </cell>
          <cell r="J273" t="str">
            <v>（株）光真製作所</v>
          </cell>
          <cell r="K273" t="str">
            <v>3480</v>
          </cell>
          <cell r="L273" t="str">
            <v>3480</v>
          </cell>
          <cell r="M273" t="str">
            <v>3H7</v>
          </cell>
          <cell r="N273" t="str">
            <v>野田</v>
          </cell>
          <cell r="O273" t="str">
            <v>野田係</v>
          </cell>
          <cell r="Q273" t="str">
            <v>JP</v>
          </cell>
          <cell r="S273">
            <v>1</v>
          </cell>
          <cell r="T273">
            <v>1</v>
          </cell>
          <cell r="U273" t="str">
            <v>V0</v>
          </cell>
          <cell r="V273" t="str">
            <v>0001</v>
          </cell>
          <cell r="W273">
            <v>50</v>
          </cell>
          <cell r="X273">
            <v>1</v>
          </cell>
          <cell r="Y273" t="str">
            <v>JPY</v>
          </cell>
          <cell r="Z273" t="str">
            <v>2006/04/01</v>
          </cell>
          <cell r="AA273" t="str">
            <v>9999/12/31</v>
          </cell>
          <cell r="AC273">
            <v>1225</v>
          </cell>
          <cell r="AD273">
            <v>1</v>
          </cell>
          <cell r="AE273">
            <v>1225</v>
          </cell>
          <cell r="AG273">
            <v>1225</v>
          </cell>
          <cell r="AH273" t="str">
            <v>PC</v>
          </cell>
          <cell r="AQ273">
            <v>1</v>
          </cell>
          <cell r="AV273">
            <v>0</v>
          </cell>
          <cell r="AY273" t="str">
            <v>2006/04/01</v>
          </cell>
          <cell r="AZ273" t="str">
            <v>9999/12/31</v>
          </cell>
          <cell r="BA273">
            <v>99999999</v>
          </cell>
          <cell r="BB273">
            <v>1225</v>
          </cell>
        </row>
        <row r="274">
          <cell r="A274">
            <v>77118</v>
          </cell>
          <cell r="E274" t="str">
            <v>5300106858</v>
          </cell>
          <cell r="F274" t="str">
            <v>0</v>
          </cell>
          <cell r="G274" t="str">
            <v>2351557-6</v>
          </cell>
          <cell r="H274" t="str">
            <v>ﾌﾟﾚ-ﾄ,ｶﾊﾞ-(2B) M935</v>
          </cell>
          <cell r="I274" t="str">
            <v>473440-2</v>
          </cell>
          <cell r="J274" t="str">
            <v>（株）光真製作所</v>
          </cell>
          <cell r="K274" t="str">
            <v>3480</v>
          </cell>
          <cell r="L274" t="str">
            <v>3480</v>
          </cell>
          <cell r="M274" t="str">
            <v>3H7</v>
          </cell>
          <cell r="N274" t="str">
            <v>野田</v>
          </cell>
          <cell r="O274" t="str">
            <v>野田係</v>
          </cell>
          <cell r="Q274" t="str">
            <v>JP</v>
          </cell>
          <cell r="S274">
            <v>1</v>
          </cell>
          <cell r="T274">
            <v>1</v>
          </cell>
          <cell r="U274" t="str">
            <v>V0</v>
          </cell>
          <cell r="V274" t="str">
            <v>0001</v>
          </cell>
          <cell r="W274">
            <v>50</v>
          </cell>
          <cell r="X274">
            <v>1</v>
          </cell>
          <cell r="Y274" t="str">
            <v>JPY</v>
          </cell>
          <cell r="Z274" t="str">
            <v>2006/04/01</v>
          </cell>
          <cell r="AA274" t="str">
            <v>9999/12/31</v>
          </cell>
          <cell r="AC274">
            <v>991</v>
          </cell>
          <cell r="AD274">
            <v>1</v>
          </cell>
          <cell r="AE274">
            <v>991</v>
          </cell>
          <cell r="AG274">
            <v>991</v>
          </cell>
          <cell r="AH274" t="str">
            <v>PC</v>
          </cell>
          <cell r="AQ274">
            <v>1</v>
          </cell>
          <cell r="AV274">
            <v>0</v>
          </cell>
          <cell r="AY274" t="str">
            <v>2006/04/01</v>
          </cell>
          <cell r="AZ274" t="str">
            <v>9999/12/31</v>
          </cell>
          <cell r="BA274">
            <v>99999999</v>
          </cell>
          <cell r="BB274">
            <v>991</v>
          </cell>
        </row>
        <row r="275">
          <cell r="A275">
            <v>77119</v>
          </cell>
          <cell r="E275" t="str">
            <v>5300106859</v>
          </cell>
          <cell r="F275" t="str">
            <v>0</v>
          </cell>
          <cell r="G275" t="str">
            <v>2351560-6</v>
          </cell>
          <cell r="H275" t="str">
            <v>ｶﾞｲﾄﾞ(L2) M935</v>
          </cell>
          <cell r="I275" t="str">
            <v>473440-2</v>
          </cell>
          <cell r="J275" t="str">
            <v>（株）光真製作所</v>
          </cell>
          <cell r="K275" t="str">
            <v>3480</v>
          </cell>
          <cell r="L275" t="str">
            <v>3480</v>
          </cell>
          <cell r="M275" t="str">
            <v>3H7</v>
          </cell>
          <cell r="N275" t="str">
            <v>野田</v>
          </cell>
          <cell r="O275" t="str">
            <v>野田係</v>
          </cell>
          <cell r="Q275" t="str">
            <v>JP</v>
          </cell>
          <cell r="S275">
            <v>1</v>
          </cell>
          <cell r="T275">
            <v>1</v>
          </cell>
          <cell r="U275" t="str">
            <v>V0</v>
          </cell>
          <cell r="V275" t="str">
            <v>0001</v>
          </cell>
          <cell r="W275">
            <v>50</v>
          </cell>
          <cell r="X275">
            <v>1</v>
          </cell>
          <cell r="Y275" t="str">
            <v>JPY</v>
          </cell>
          <cell r="Z275" t="str">
            <v>2006/04/01</v>
          </cell>
          <cell r="AA275" t="str">
            <v>9999/12/31</v>
          </cell>
          <cell r="AC275">
            <v>820</v>
          </cell>
          <cell r="AD275">
            <v>1</v>
          </cell>
          <cell r="AE275">
            <v>820</v>
          </cell>
          <cell r="AG275">
            <v>820</v>
          </cell>
          <cell r="AH275" t="str">
            <v>PC</v>
          </cell>
          <cell r="AQ275">
            <v>1</v>
          </cell>
          <cell r="AV275">
            <v>0</v>
          </cell>
          <cell r="AY275" t="str">
            <v>2006/04/01</v>
          </cell>
          <cell r="AZ275" t="str">
            <v>9999/12/31</v>
          </cell>
          <cell r="BA275">
            <v>99999999</v>
          </cell>
          <cell r="BB275">
            <v>820</v>
          </cell>
        </row>
        <row r="276">
          <cell r="A276">
            <v>77120</v>
          </cell>
          <cell r="E276" t="str">
            <v>5300106860</v>
          </cell>
          <cell r="F276" t="str">
            <v>0</v>
          </cell>
          <cell r="G276" t="str">
            <v>2360307-6</v>
          </cell>
          <cell r="H276" t="str">
            <v>ﾌﾞﾗｹﾂﾄ,ｸﾄﾞｳ M2383-3</v>
          </cell>
          <cell r="I276" t="str">
            <v>473440-2</v>
          </cell>
          <cell r="J276" t="str">
            <v>（株）光真製作所</v>
          </cell>
          <cell r="K276" t="str">
            <v>3480</v>
          </cell>
          <cell r="L276" t="str">
            <v>3480</v>
          </cell>
          <cell r="M276" t="str">
            <v>3H7</v>
          </cell>
          <cell r="N276" t="str">
            <v>野田</v>
          </cell>
          <cell r="O276" t="str">
            <v>野田係</v>
          </cell>
          <cell r="Q276" t="str">
            <v>JP</v>
          </cell>
          <cell r="S276">
            <v>1</v>
          </cell>
          <cell r="T276">
            <v>1</v>
          </cell>
          <cell r="U276" t="str">
            <v>V0</v>
          </cell>
          <cell r="V276" t="str">
            <v>0001</v>
          </cell>
          <cell r="W276">
            <v>50</v>
          </cell>
          <cell r="X276">
            <v>1</v>
          </cell>
          <cell r="Y276" t="str">
            <v>JPY</v>
          </cell>
          <cell r="Z276" t="str">
            <v>2006/04/01</v>
          </cell>
          <cell r="AA276" t="str">
            <v>9999/12/31</v>
          </cell>
          <cell r="AC276">
            <v>2871</v>
          </cell>
          <cell r="AD276">
            <v>1</v>
          </cell>
          <cell r="AE276">
            <v>2871</v>
          </cell>
          <cell r="AG276">
            <v>2871</v>
          </cell>
          <cell r="AH276" t="str">
            <v>PC</v>
          </cell>
          <cell r="AQ276">
            <v>1</v>
          </cell>
          <cell r="AV276">
            <v>0</v>
          </cell>
          <cell r="AY276" t="str">
            <v>2006/04/01</v>
          </cell>
          <cell r="AZ276" t="str">
            <v>9999/12/31</v>
          </cell>
          <cell r="BA276">
            <v>99999999</v>
          </cell>
          <cell r="BB276">
            <v>2871</v>
          </cell>
        </row>
        <row r="277">
          <cell r="A277">
            <v>77121</v>
          </cell>
          <cell r="E277" t="str">
            <v>5300106861</v>
          </cell>
          <cell r="F277" t="str">
            <v>0</v>
          </cell>
          <cell r="G277" t="str">
            <v>2360309-2</v>
          </cell>
          <cell r="H277" t="str">
            <v>ﾌﾞﾗｹﾂﾄ,ﾘｼﾞｴｸﾄ M2384</v>
          </cell>
          <cell r="I277" t="str">
            <v>473440-2</v>
          </cell>
          <cell r="J277" t="str">
            <v>（株）光真製作所</v>
          </cell>
          <cell r="K277" t="str">
            <v>3480</v>
          </cell>
          <cell r="L277" t="str">
            <v>3480</v>
          </cell>
          <cell r="M277" t="str">
            <v>3H7</v>
          </cell>
          <cell r="N277" t="str">
            <v>野田</v>
          </cell>
          <cell r="O277" t="str">
            <v>野田係</v>
          </cell>
          <cell r="P277" t="str">
            <v>x</v>
          </cell>
          <cell r="Q277" t="str">
            <v>JP</v>
          </cell>
          <cell r="S277">
            <v>1</v>
          </cell>
          <cell r="T277">
            <v>1</v>
          </cell>
          <cell r="U277" t="str">
            <v>V0</v>
          </cell>
          <cell r="V277" t="str">
            <v>0001</v>
          </cell>
          <cell r="W277">
            <v>50</v>
          </cell>
          <cell r="X277">
            <v>1</v>
          </cell>
          <cell r="Y277" t="str">
            <v>JPY</v>
          </cell>
          <cell r="Z277" t="str">
            <v>2006/04/01</v>
          </cell>
          <cell r="AA277" t="str">
            <v>9999/12/31</v>
          </cell>
          <cell r="AC277">
            <v>2984</v>
          </cell>
          <cell r="AD277">
            <v>1</v>
          </cell>
          <cell r="AE277">
            <v>2984</v>
          </cell>
          <cell r="AG277">
            <v>2984</v>
          </cell>
          <cell r="AH277" t="str">
            <v>PC</v>
          </cell>
          <cell r="AQ277">
            <v>1</v>
          </cell>
          <cell r="AV277">
            <v>0</v>
          </cell>
          <cell r="AY277" t="str">
            <v>2006/04/01</v>
          </cell>
          <cell r="AZ277" t="str">
            <v>9999/12/31</v>
          </cell>
          <cell r="BA277">
            <v>99999999</v>
          </cell>
          <cell r="BB277">
            <v>2984</v>
          </cell>
        </row>
        <row r="278">
          <cell r="A278">
            <v>77122</v>
          </cell>
          <cell r="E278" t="str">
            <v>5300106862</v>
          </cell>
          <cell r="F278" t="str">
            <v>0</v>
          </cell>
          <cell r="G278" t="str">
            <v>2360318-1</v>
          </cell>
          <cell r="H278" t="str">
            <v>ｶﾞｲﾄﾞ,ｳｼﾛ(1) M2382-1</v>
          </cell>
          <cell r="I278" t="str">
            <v>473440-2</v>
          </cell>
          <cell r="J278" t="str">
            <v>（株）光真製作所</v>
          </cell>
          <cell r="K278" t="str">
            <v>3480</v>
          </cell>
          <cell r="L278" t="str">
            <v>3480</v>
          </cell>
          <cell r="M278" t="str">
            <v>3H7</v>
          </cell>
          <cell r="N278" t="str">
            <v>野田</v>
          </cell>
          <cell r="O278" t="str">
            <v>野田係</v>
          </cell>
          <cell r="Q278" t="str">
            <v>JP</v>
          </cell>
          <cell r="S278">
            <v>1</v>
          </cell>
          <cell r="T278">
            <v>1</v>
          </cell>
          <cell r="U278" t="str">
            <v>V0</v>
          </cell>
          <cell r="V278" t="str">
            <v>0001</v>
          </cell>
          <cell r="W278">
            <v>50</v>
          </cell>
          <cell r="X278">
            <v>1</v>
          </cell>
          <cell r="Y278" t="str">
            <v>JPY</v>
          </cell>
          <cell r="Z278" t="str">
            <v>2006/04/01</v>
          </cell>
          <cell r="AA278" t="str">
            <v>9999/12/31</v>
          </cell>
          <cell r="AC278">
            <v>2459</v>
          </cell>
          <cell r="AD278">
            <v>1</v>
          </cell>
          <cell r="AE278">
            <v>2459</v>
          </cell>
          <cell r="AG278">
            <v>2459</v>
          </cell>
          <cell r="AH278" t="str">
            <v>PC</v>
          </cell>
          <cell r="AQ278">
            <v>1</v>
          </cell>
          <cell r="AV278">
            <v>0</v>
          </cell>
          <cell r="AY278" t="str">
            <v>2006/04/01</v>
          </cell>
          <cell r="AZ278" t="str">
            <v>9999/12/31</v>
          </cell>
          <cell r="BA278">
            <v>99999999</v>
          </cell>
          <cell r="BB278">
            <v>2459</v>
          </cell>
        </row>
        <row r="279">
          <cell r="A279">
            <v>77123</v>
          </cell>
          <cell r="E279" t="str">
            <v>5300106863</v>
          </cell>
          <cell r="F279" t="str">
            <v>0</v>
          </cell>
          <cell r="G279" t="str">
            <v>2360319-0</v>
          </cell>
          <cell r="H279" t="str">
            <v>ﾌﾟﾚ-ﾄ,ｽﾃ- M2382-1</v>
          </cell>
          <cell r="I279" t="str">
            <v>473440-2</v>
          </cell>
          <cell r="J279" t="str">
            <v>（株）光真製作所</v>
          </cell>
          <cell r="K279" t="str">
            <v>3480</v>
          </cell>
          <cell r="L279" t="str">
            <v>3480</v>
          </cell>
          <cell r="M279" t="str">
            <v>3H7</v>
          </cell>
          <cell r="N279" t="str">
            <v>野田</v>
          </cell>
          <cell r="O279" t="str">
            <v>野田係</v>
          </cell>
          <cell r="Q279" t="str">
            <v>JP</v>
          </cell>
          <cell r="S279">
            <v>1</v>
          </cell>
          <cell r="T279">
            <v>1</v>
          </cell>
          <cell r="U279" t="str">
            <v>V0</v>
          </cell>
          <cell r="V279" t="str">
            <v>0001</v>
          </cell>
          <cell r="W279">
            <v>50</v>
          </cell>
          <cell r="X279">
            <v>1</v>
          </cell>
          <cell r="Y279" t="str">
            <v>JPY</v>
          </cell>
          <cell r="Z279" t="str">
            <v>2006/04/01</v>
          </cell>
          <cell r="AA279" t="str">
            <v>9999/12/31</v>
          </cell>
          <cell r="AC279">
            <v>347</v>
          </cell>
          <cell r="AD279">
            <v>1</v>
          </cell>
          <cell r="AE279">
            <v>347</v>
          </cell>
          <cell r="AG279">
            <v>347</v>
          </cell>
          <cell r="AH279" t="str">
            <v>PC</v>
          </cell>
          <cell r="AQ279">
            <v>1</v>
          </cell>
          <cell r="AV279">
            <v>0</v>
          </cell>
          <cell r="AY279" t="str">
            <v>2006/04/01</v>
          </cell>
          <cell r="AZ279" t="str">
            <v>9999/12/31</v>
          </cell>
          <cell r="BA279">
            <v>99999999</v>
          </cell>
          <cell r="BB279">
            <v>347</v>
          </cell>
        </row>
        <row r="280">
          <cell r="A280">
            <v>77124</v>
          </cell>
          <cell r="E280" t="str">
            <v>5300106864</v>
          </cell>
          <cell r="F280" t="str">
            <v>0</v>
          </cell>
          <cell r="G280" t="str">
            <v>2360320-3</v>
          </cell>
          <cell r="H280" t="str">
            <v>ﾄﾚ-,ﾘｼﾞｴｸﾄ M2382-1</v>
          </cell>
          <cell r="I280" t="str">
            <v>473440-2</v>
          </cell>
          <cell r="J280" t="str">
            <v>（株）光真製作所</v>
          </cell>
          <cell r="K280" t="str">
            <v>3480</v>
          </cell>
          <cell r="L280" t="str">
            <v>3480</v>
          </cell>
          <cell r="M280" t="str">
            <v>3H7</v>
          </cell>
          <cell r="N280" t="str">
            <v>野田</v>
          </cell>
          <cell r="O280" t="str">
            <v>野田係</v>
          </cell>
          <cell r="Q280" t="str">
            <v>JP</v>
          </cell>
          <cell r="S280">
            <v>1</v>
          </cell>
          <cell r="T280">
            <v>1</v>
          </cell>
          <cell r="U280" t="str">
            <v>V0</v>
          </cell>
          <cell r="V280" t="str">
            <v>0001</v>
          </cell>
          <cell r="W280">
            <v>50</v>
          </cell>
          <cell r="X280">
            <v>1</v>
          </cell>
          <cell r="Y280" t="str">
            <v>JPY</v>
          </cell>
          <cell r="Z280" t="str">
            <v>2006/04/01</v>
          </cell>
          <cell r="AA280" t="str">
            <v>9999/12/31</v>
          </cell>
          <cell r="AC280">
            <v>936</v>
          </cell>
          <cell r="AD280">
            <v>1</v>
          </cell>
          <cell r="AE280">
            <v>936</v>
          </cell>
          <cell r="AG280">
            <v>936</v>
          </cell>
          <cell r="AH280" t="str">
            <v>PC</v>
          </cell>
          <cell r="AQ280">
            <v>1</v>
          </cell>
          <cell r="AV280">
            <v>0</v>
          </cell>
          <cell r="AY280" t="str">
            <v>2006/04/01</v>
          </cell>
          <cell r="AZ280" t="str">
            <v>9999/12/31</v>
          </cell>
          <cell r="BA280">
            <v>99999999</v>
          </cell>
          <cell r="BB280">
            <v>936</v>
          </cell>
        </row>
        <row r="281">
          <cell r="A281">
            <v>77125</v>
          </cell>
          <cell r="E281" t="str">
            <v>5300106865</v>
          </cell>
          <cell r="F281" t="str">
            <v>0</v>
          </cell>
          <cell r="G281" t="str">
            <v>2360321-1</v>
          </cell>
          <cell r="H281" t="str">
            <v>ﾛﾂｸ(1) M2382-1</v>
          </cell>
          <cell r="I281" t="str">
            <v>473440-2</v>
          </cell>
          <cell r="J281" t="str">
            <v>（株）光真製作所</v>
          </cell>
          <cell r="K281" t="str">
            <v>3480</v>
          </cell>
          <cell r="L281" t="str">
            <v>3480</v>
          </cell>
          <cell r="M281" t="str">
            <v>3H7</v>
          </cell>
          <cell r="N281" t="str">
            <v>野田</v>
          </cell>
          <cell r="O281" t="str">
            <v>野田係</v>
          </cell>
          <cell r="Q281" t="str">
            <v>JP</v>
          </cell>
          <cell r="S281">
            <v>1</v>
          </cell>
          <cell r="T281">
            <v>1</v>
          </cell>
          <cell r="U281" t="str">
            <v>V0</v>
          </cell>
          <cell r="V281" t="str">
            <v>0001</v>
          </cell>
          <cell r="W281">
            <v>50</v>
          </cell>
          <cell r="X281">
            <v>1</v>
          </cell>
          <cell r="Y281" t="str">
            <v>JPY</v>
          </cell>
          <cell r="Z281" t="str">
            <v>2006/04/01</v>
          </cell>
          <cell r="AA281" t="str">
            <v>9999/12/31</v>
          </cell>
          <cell r="AC281">
            <v>3485</v>
          </cell>
          <cell r="AD281">
            <v>1</v>
          </cell>
          <cell r="AE281">
            <v>3485</v>
          </cell>
          <cell r="AG281">
            <v>3485</v>
          </cell>
          <cell r="AH281" t="str">
            <v>PC</v>
          </cell>
          <cell r="AQ281">
            <v>1</v>
          </cell>
          <cell r="AV281">
            <v>0</v>
          </cell>
          <cell r="AY281" t="str">
            <v>2006/04/01</v>
          </cell>
          <cell r="AZ281" t="str">
            <v>9999/12/31</v>
          </cell>
          <cell r="BA281">
            <v>99999999</v>
          </cell>
          <cell r="BB281">
            <v>3485</v>
          </cell>
        </row>
        <row r="282">
          <cell r="A282">
            <v>77126</v>
          </cell>
          <cell r="E282" t="str">
            <v>5300106866</v>
          </cell>
          <cell r="F282" t="str">
            <v>0</v>
          </cell>
          <cell r="G282" t="str">
            <v>2360325-4</v>
          </cell>
          <cell r="H282" t="str">
            <v>ｶﾞｲﾄﾞ,ｸﾘﾀﾞｼ M2382-1</v>
          </cell>
          <cell r="I282" t="str">
            <v>473440-2</v>
          </cell>
          <cell r="J282" t="str">
            <v>（株）光真製作所</v>
          </cell>
          <cell r="K282" t="str">
            <v>3480</v>
          </cell>
          <cell r="L282" t="str">
            <v>3480</v>
          </cell>
          <cell r="M282" t="str">
            <v>3H7</v>
          </cell>
          <cell r="N282" t="str">
            <v>野田</v>
          </cell>
          <cell r="O282" t="str">
            <v>野田係</v>
          </cell>
          <cell r="Q282" t="str">
            <v>JP</v>
          </cell>
          <cell r="S282">
            <v>1</v>
          </cell>
          <cell r="T282">
            <v>1</v>
          </cell>
          <cell r="U282" t="str">
            <v>V0</v>
          </cell>
          <cell r="V282" t="str">
            <v>0001</v>
          </cell>
          <cell r="W282">
            <v>50</v>
          </cell>
          <cell r="X282">
            <v>1</v>
          </cell>
          <cell r="Y282" t="str">
            <v>JPY</v>
          </cell>
          <cell r="Z282" t="str">
            <v>2006/04/01</v>
          </cell>
          <cell r="AA282" t="str">
            <v>9999/12/31</v>
          </cell>
          <cell r="AC282">
            <v>650</v>
          </cell>
          <cell r="AD282">
            <v>1</v>
          </cell>
          <cell r="AE282">
            <v>650</v>
          </cell>
          <cell r="AG282">
            <v>650</v>
          </cell>
          <cell r="AH282" t="str">
            <v>PC</v>
          </cell>
          <cell r="AQ282">
            <v>1</v>
          </cell>
          <cell r="AV282">
            <v>0</v>
          </cell>
          <cell r="AY282" t="str">
            <v>2006/04/01</v>
          </cell>
          <cell r="AZ282" t="str">
            <v>9999/12/31</v>
          </cell>
          <cell r="BA282">
            <v>99999999</v>
          </cell>
          <cell r="BB282">
            <v>650</v>
          </cell>
        </row>
        <row r="283">
          <cell r="A283">
            <v>77127</v>
          </cell>
          <cell r="E283" t="str">
            <v>5300106867</v>
          </cell>
          <cell r="F283" t="str">
            <v>0</v>
          </cell>
          <cell r="G283" t="str">
            <v>2360330-0</v>
          </cell>
          <cell r="H283" t="str">
            <v>ﾌﾟﾚ-ﾄ,ﾓ-ﾀ M2382-2</v>
          </cell>
          <cell r="I283" t="str">
            <v>473440-2</v>
          </cell>
          <cell r="J283" t="str">
            <v>（株）光真製作所</v>
          </cell>
          <cell r="K283" t="str">
            <v>3480</v>
          </cell>
          <cell r="L283" t="str">
            <v>3480</v>
          </cell>
          <cell r="M283" t="str">
            <v>3H7</v>
          </cell>
          <cell r="N283" t="str">
            <v>野田</v>
          </cell>
          <cell r="O283" t="str">
            <v>野田係</v>
          </cell>
          <cell r="Q283" t="str">
            <v>JP</v>
          </cell>
          <cell r="S283">
            <v>1</v>
          </cell>
          <cell r="T283">
            <v>1</v>
          </cell>
          <cell r="U283" t="str">
            <v>V0</v>
          </cell>
          <cell r="V283" t="str">
            <v>0001</v>
          </cell>
          <cell r="W283">
            <v>50</v>
          </cell>
          <cell r="X283">
            <v>1</v>
          </cell>
          <cell r="Y283" t="str">
            <v>JPY</v>
          </cell>
          <cell r="Z283" t="str">
            <v>2006/04/01</v>
          </cell>
          <cell r="AA283" t="str">
            <v>9999/12/31</v>
          </cell>
          <cell r="AC283">
            <v>637</v>
          </cell>
          <cell r="AD283">
            <v>1</v>
          </cell>
          <cell r="AE283">
            <v>637</v>
          </cell>
          <cell r="AG283">
            <v>637</v>
          </cell>
          <cell r="AH283" t="str">
            <v>PC</v>
          </cell>
          <cell r="AQ283">
            <v>1</v>
          </cell>
          <cell r="AV283">
            <v>0</v>
          </cell>
          <cell r="AY283" t="str">
            <v>2006/04/01</v>
          </cell>
          <cell r="AZ283" t="str">
            <v>9999/12/31</v>
          </cell>
          <cell r="BA283">
            <v>99999999</v>
          </cell>
          <cell r="BB283">
            <v>637</v>
          </cell>
        </row>
        <row r="284">
          <cell r="A284">
            <v>77128</v>
          </cell>
          <cell r="E284" t="str">
            <v>5300106868</v>
          </cell>
          <cell r="F284" t="str">
            <v>0</v>
          </cell>
          <cell r="G284" t="str">
            <v>2360365-3</v>
          </cell>
          <cell r="H284" t="str">
            <v>ｶﾊﾞ-,ﾌｲﾙﾀ M2398</v>
          </cell>
          <cell r="I284" t="str">
            <v>473440-2</v>
          </cell>
          <cell r="J284" t="str">
            <v>（株）光真製作所</v>
          </cell>
          <cell r="K284" t="str">
            <v>3480</v>
          </cell>
          <cell r="L284" t="str">
            <v>3480</v>
          </cell>
          <cell r="M284" t="str">
            <v>3H7</v>
          </cell>
          <cell r="N284" t="str">
            <v>野田</v>
          </cell>
          <cell r="O284" t="str">
            <v>野田係</v>
          </cell>
          <cell r="Q284" t="str">
            <v>JP</v>
          </cell>
          <cell r="S284">
            <v>1</v>
          </cell>
          <cell r="T284">
            <v>1</v>
          </cell>
          <cell r="U284" t="str">
            <v>V0</v>
          </cell>
          <cell r="V284" t="str">
            <v>0001</v>
          </cell>
          <cell r="W284">
            <v>50</v>
          </cell>
          <cell r="X284">
            <v>1</v>
          </cell>
          <cell r="Y284" t="str">
            <v>JPY</v>
          </cell>
          <cell r="Z284" t="str">
            <v>2006/04/01</v>
          </cell>
          <cell r="AA284" t="str">
            <v>9999/12/31</v>
          </cell>
          <cell r="AC284">
            <v>355</v>
          </cell>
          <cell r="AD284">
            <v>1</v>
          </cell>
          <cell r="AE284">
            <v>355</v>
          </cell>
          <cell r="AG284">
            <v>355</v>
          </cell>
          <cell r="AH284" t="str">
            <v>PC</v>
          </cell>
          <cell r="AQ284">
            <v>1</v>
          </cell>
          <cell r="AV284">
            <v>0</v>
          </cell>
          <cell r="AY284" t="str">
            <v>2006/04/01</v>
          </cell>
          <cell r="AZ284" t="str">
            <v>9999/12/31</v>
          </cell>
          <cell r="BA284">
            <v>99999999</v>
          </cell>
          <cell r="BB284">
            <v>355</v>
          </cell>
        </row>
        <row r="285">
          <cell r="A285">
            <v>77129</v>
          </cell>
          <cell r="E285" t="str">
            <v>5300106869</v>
          </cell>
          <cell r="F285" t="str">
            <v>0</v>
          </cell>
          <cell r="G285" t="str">
            <v>2360371-8</v>
          </cell>
          <cell r="H285" t="str">
            <v>ﾌﾟﾚ-ﾄ,ｾﾂｷﾔｸ M2393</v>
          </cell>
          <cell r="I285" t="str">
            <v>473440-2</v>
          </cell>
          <cell r="J285" t="str">
            <v>（株）光真製作所</v>
          </cell>
          <cell r="K285" t="str">
            <v>3480</v>
          </cell>
          <cell r="L285" t="str">
            <v>3480</v>
          </cell>
          <cell r="M285" t="str">
            <v>3H7</v>
          </cell>
          <cell r="N285" t="str">
            <v>野田</v>
          </cell>
          <cell r="O285" t="str">
            <v>野田係</v>
          </cell>
          <cell r="Q285" t="str">
            <v>JP</v>
          </cell>
          <cell r="S285">
            <v>1</v>
          </cell>
          <cell r="T285">
            <v>1</v>
          </cell>
          <cell r="U285" t="str">
            <v>V0</v>
          </cell>
          <cell r="V285" t="str">
            <v>0001</v>
          </cell>
          <cell r="W285">
            <v>50</v>
          </cell>
          <cell r="X285">
            <v>1</v>
          </cell>
          <cell r="Y285" t="str">
            <v>JPY</v>
          </cell>
          <cell r="Z285" t="str">
            <v>2006/04/01</v>
          </cell>
          <cell r="AA285" t="str">
            <v>9999/12/31</v>
          </cell>
          <cell r="AC285">
            <v>670</v>
          </cell>
          <cell r="AD285">
            <v>1</v>
          </cell>
          <cell r="AE285">
            <v>670</v>
          </cell>
          <cell r="AG285">
            <v>670</v>
          </cell>
          <cell r="AH285" t="str">
            <v>PC</v>
          </cell>
          <cell r="AQ285">
            <v>1</v>
          </cell>
          <cell r="AV285">
            <v>0</v>
          </cell>
          <cell r="AY285" t="str">
            <v>2006/04/01</v>
          </cell>
          <cell r="AZ285" t="str">
            <v>9999/12/31</v>
          </cell>
          <cell r="BA285">
            <v>99999999</v>
          </cell>
          <cell r="BB285">
            <v>670</v>
          </cell>
        </row>
        <row r="286">
          <cell r="A286">
            <v>77130</v>
          </cell>
          <cell r="E286" t="str">
            <v>5300106870</v>
          </cell>
          <cell r="F286" t="str">
            <v>0</v>
          </cell>
          <cell r="G286" t="str">
            <v>2360372-6</v>
          </cell>
          <cell r="H286" t="str">
            <v>ﾌﾞﾗｹﾂﾄ,CRT M2393</v>
          </cell>
          <cell r="I286" t="str">
            <v>473440-2</v>
          </cell>
          <cell r="J286" t="str">
            <v>（株）光真製作所</v>
          </cell>
          <cell r="K286" t="str">
            <v>3480</v>
          </cell>
          <cell r="L286" t="str">
            <v>3480</v>
          </cell>
          <cell r="M286" t="str">
            <v>3H7</v>
          </cell>
          <cell r="N286" t="str">
            <v>野田</v>
          </cell>
          <cell r="O286" t="str">
            <v>野田係</v>
          </cell>
          <cell r="Q286" t="str">
            <v>JP</v>
          </cell>
          <cell r="S286">
            <v>1</v>
          </cell>
          <cell r="T286">
            <v>1</v>
          </cell>
          <cell r="U286" t="str">
            <v>V0</v>
          </cell>
          <cell r="V286" t="str">
            <v>0001</v>
          </cell>
          <cell r="W286">
            <v>50</v>
          </cell>
          <cell r="X286">
            <v>1</v>
          </cell>
          <cell r="Y286" t="str">
            <v>JPY</v>
          </cell>
          <cell r="Z286" t="str">
            <v>2006/04/01</v>
          </cell>
          <cell r="AA286" t="str">
            <v>9999/12/31</v>
          </cell>
          <cell r="AC286">
            <v>445</v>
          </cell>
          <cell r="AD286">
            <v>1</v>
          </cell>
          <cell r="AE286">
            <v>445</v>
          </cell>
          <cell r="AG286">
            <v>445</v>
          </cell>
          <cell r="AH286" t="str">
            <v>PC</v>
          </cell>
          <cell r="AQ286">
            <v>1</v>
          </cell>
          <cell r="AV286">
            <v>0</v>
          </cell>
          <cell r="AY286" t="str">
            <v>2006/04/01</v>
          </cell>
          <cell r="AZ286" t="str">
            <v>9999/12/31</v>
          </cell>
          <cell r="BA286">
            <v>99999999</v>
          </cell>
          <cell r="BB286">
            <v>445</v>
          </cell>
        </row>
        <row r="287">
          <cell r="A287">
            <v>77131</v>
          </cell>
          <cell r="E287" t="str">
            <v>5300106871</v>
          </cell>
          <cell r="F287" t="str">
            <v>0</v>
          </cell>
          <cell r="G287" t="str">
            <v>2360378-5</v>
          </cell>
          <cell r="H287" t="str">
            <v>ﾌﾞﾗｹﾂﾄ,ｹｲｺｲﾄｳ(2) 3M2GS</v>
          </cell>
          <cell r="I287" t="str">
            <v>473440-2</v>
          </cell>
          <cell r="J287" t="str">
            <v>（株）光真製作所</v>
          </cell>
          <cell r="K287" t="str">
            <v>3480</v>
          </cell>
          <cell r="L287" t="str">
            <v>3480</v>
          </cell>
          <cell r="M287" t="str">
            <v>3H7</v>
          </cell>
          <cell r="N287" t="str">
            <v>野田</v>
          </cell>
          <cell r="O287" t="str">
            <v>野田係</v>
          </cell>
          <cell r="Q287" t="str">
            <v>JP</v>
          </cell>
          <cell r="S287">
            <v>1</v>
          </cell>
          <cell r="T287">
            <v>1</v>
          </cell>
          <cell r="U287" t="str">
            <v>V0</v>
          </cell>
          <cell r="V287" t="str">
            <v>0001</v>
          </cell>
          <cell r="W287">
            <v>50</v>
          </cell>
          <cell r="X287">
            <v>1</v>
          </cell>
          <cell r="Y287" t="str">
            <v>JPY</v>
          </cell>
          <cell r="Z287" t="str">
            <v>2006/04/01</v>
          </cell>
          <cell r="AA287" t="str">
            <v>9999/12/31</v>
          </cell>
          <cell r="AC287">
            <v>4226</v>
          </cell>
          <cell r="AD287">
            <v>1</v>
          </cell>
          <cell r="AE287">
            <v>4226</v>
          </cell>
          <cell r="AG287">
            <v>4226</v>
          </cell>
          <cell r="AH287" t="str">
            <v>PC</v>
          </cell>
          <cell r="AQ287">
            <v>1</v>
          </cell>
          <cell r="AV287">
            <v>0</v>
          </cell>
          <cell r="AY287" t="str">
            <v>2006/04/01</v>
          </cell>
          <cell r="AZ287" t="str">
            <v>9999/12/31</v>
          </cell>
          <cell r="BA287">
            <v>99999999</v>
          </cell>
          <cell r="BB287">
            <v>4226</v>
          </cell>
        </row>
        <row r="288">
          <cell r="A288">
            <v>77132</v>
          </cell>
          <cell r="E288" t="str">
            <v>5300106872</v>
          </cell>
          <cell r="F288" t="str">
            <v>0</v>
          </cell>
          <cell r="G288" t="str">
            <v>2360397-1</v>
          </cell>
          <cell r="H288" t="str">
            <v>ｻﾎﾟ-ﾄ,ﾛ-ﾗ(L) M2383-2</v>
          </cell>
          <cell r="I288" t="str">
            <v>473440-2</v>
          </cell>
          <cell r="J288" t="str">
            <v>（株）光真製作所</v>
          </cell>
          <cell r="K288" t="str">
            <v>3480</v>
          </cell>
          <cell r="L288" t="str">
            <v>3480</v>
          </cell>
          <cell r="M288" t="str">
            <v>3H7</v>
          </cell>
          <cell r="N288" t="str">
            <v>野田</v>
          </cell>
          <cell r="O288" t="str">
            <v>野田係</v>
          </cell>
          <cell r="Q288" t="str">
            <v>JP</v>
          </cell>
          <cell r="S288">
            <v>1</v>
          </cell>
          <cell r="T288">
            <v>1</v>
          </cell>
          <cell r="U288" t="str">
            <v>V0</v>
          </cell>
          <cell r="V288" t="str">
            <v>0001</v>
          </cell>
          <cell r="W288">
            <v>50</v>
          </cell>
          <cell r="X288">
            <v>1</v>
          </cell>
          <cell r="Y288" t="str">
            <v>JPY</v>
          </cell>
          <cell r="Z288" t="str">
            <v>2006/04/01</v>
          </cell>
          <cell r="AA288" t="str">
            <v>9999/12/31</v>
          </cell>
          <cell r="AC288">
            <v>450</v>
          </cell>
          <cell r="AD288">
            <v>1</v>
          </cell>
          <cell r="AE288">
            <v>450</v>
          </cell>
          <cell r="AG288">
            <v>450</v>
          </cell>
          <cell r="AH288" t="str">
            <v>PC</v>
          </cell>
          <cell r="AQ288">
            <v>1</v>
          </cell>
          <cell r="AV288">
            <v>0</v>
          </cell>
          <cell r="AY288" t="str">
            <v>2006/04/01</v>
          </cell>
          <cell r="AZ288" t="str">
            <v>9999/12/31</v>
          </cell>
          <cell r="BA288">
            <v>99999999</v>
          </cell>
          <cell r="BB288">
            <v>450</v>
          </cell>
        </row>
        <row r="289">
          <cell r="A289">
            <v>77133</v>
          </cell>
          <cell r="E289" t="str">
            <v>5300106873</v>
          </cell>
          <cell r="F289" t="str">
            <v>0</v>
          </cell>
          <cell r="G289" t="str">
            <v>2360398-0</v>
          </cell>
          <cell r="H289" t="str">
            <v>ｻﾎﾟ-ﾄ,ﾛ-ﾗ(R) M2383-2</v>
          </cell>
          <cell r="I289" t="str">
            <v>473440-2</v>
          </cell>
          <cell r="J289" t="str">
            <v>（株）光真製作所</v>
          </cell>
          <cell r="K289" t="str">
            <v>3480</v>
          </cell>
          <cell r="L289" t="str">
            <v>3480</v>
          </cell>
          <cell r="M289" t="str">
            <v>3H7</v>
          </cell>
          <cell r="N289" t="str">
            <v>野田</v>
          </cell>
          <cell r="O289" t="str">
            <v>野田係</v>
          </cell>
          <cell r="Q289" t="str">
            <v>JP</v>
          </cell>
          <cell r="S289">
            <v>1</v>
          </cell>
          <cell r="T289">
            <v>1</v>
          </cell>
          <cell r="U289" t="str">
            <v>V0</v>
          </cell>
          <cell r="V289" t="str">
            <v>0001</v>
          </cell>
          <cell r="W289">
            <v>50</v>
          </cell>
          <cell r="X289">
            <v>1</v>
          </cell>
          <cell r="Y289" t="str">
            <v>JPY</v>
          </cell>
          <cell r="Z289" t="str">
            <v>2006/04/01</v>
          </cell>
          <cell r="AA289" t="str">
            <v>9999/12/31</v>
          </cell>
          <cell r="AC289">
            <v>430</v>
          </cell>
          <cell r="AD289">
            <v>1</v>
          </cell>
          <cell r="AE289">
            <v>430</v>
          </cell>
          <cell r="AG289">
            <v>430</v>
          </cell>
          <cell r="AH289" t="str">
            <v>PC</v>
          </cell>
          <cell r="AQ289">
            <v>1</v>
          </cell>
          <cell r="AV289">
            <v>0</v>
          </cell>
          <cell r="AY289" t="str">
            <v>2006/04/01</v>
          </cell>
          <cell r="AZ289" t="str">
            <v>9999/12/31</v>
          </cell>
          <cell r="BA289">
            <v>99999999</v>
          </cell>
          <cell r="BB289">
            <v>430</v>
          </cell>
        </row>
        <row r="290">
          <cell r="A290">
            <v>77134</v>
          </cell>
          <cell r="E290" t="str">
            <v>5300106874</v>
          </cell>
          <cell r="F290" t="str">
            <v>0</v>
          </cell>
          <cell r="G290" t="str">
            <v>2360405-6</v>
          </cell>
          <cell r="H290" t="str">
            <v>ｶﾞｲﾄﾞ,ｶﾊﾞ- M2382-1</v>
          </cell>
          <cell r="I290" t="str">
            <v>473440-2</v>
          </cell>
          <cell r="J290" t="str">
            <v>（株）光真製作所</v>
          </cell>
          <cell r="K290" t="str">
            <v>3480</v>
          </cell>
          <cell r="L290" t="str">
            <v>3480</v>
          </cell>
          <cell r="M290" t="str">
            <v>3H7</v>
          </cell>
          <cell r="N290" t="str">
            <v>野田</v>
          </cell>
          <cell r="O290" t="str">
            <v>野田係</v>
          </cell>
          <cell r="Q290" t="str">
            <v>JP</v>
          </cell>
          <cell r="S290">
            <v>1</v>
          </cell>
          <cell r="T290">
            <v>1</v>
          </cell>
          <cell r="U290" t="str">
            <v>V0</v>
          </cell>
          <cell r="V290" t="str">
            <v>0001</v>
          </cell>
          <cell r="W290">
            <v>50</v>
          </cell>
          <cell r="X290">
            <v>1</v>
          </cell>
          <cell r="Y290" t="str">
            <v>JPY</v>
          </cell>
          <cell r="Z290" t="str">
            <v>2006/04/01</v>
          </cell>
          <cell r="AA290" t="str">
            <v>9999/12/31</v>
          </cell>
          <cell r="AC290">
            <v>536</v>
          </cell>
          <cell r="AD290">
            <v>1</v>
          </cell>
          <cell r="AE290">
            <v>536</v>
          </cell>
          <cell r="AG290">
            <v>536</v>
          </cell>
          <cell r="AH290" t="str">
            <v>PC</v>
          </cell>
          <cell r="AQ290">
            <v>1</v>
          </cell>
          <cell r="AV290">
            <v>0</v>
          </cell>
          <cell r="AY290" t="str">
            <v>2006/04/01</v>
          </cell>
          <cell r="AZ290" t="str">
            <v>9999/12/31</v>
          </cell>
          <cell r="BA290">
            <v>99999999</v>
          </cell>
          <cell r="BB290">
            <v>536</v>
          </cell>
        </row>
        <row r="291">
          <cell r="A291">
            <v>77135</v>
          </cell>
          <cell r="E291" t="str">
            <v>5300106875</v>
          </cell>
          <cell r="F291" t="str">
            <v>0</v>
          </cell>
          <cell r="G291" t="str">
            <v>2369229-0</v>
          </cell>
          <cell r="H291" t="str">
            <v>ﾌｲｸｽﾁﾔ,ﾌﾚ-ﾑ M901B-7</v>
          </cell>
          <cell r="I291" t="str">
            <v>473440-2</v>
          </cell>
          <cell r="J291" t="str">
            <v>（株）光真製作所</v>
          </cell>
          <cell r="K291" t="str">
            <v>3480</v>
          </cell>
          <cell r="L291" t="str">
            <v>3480</v>
          </cell>
          <cell r="M291" t="str">
            <v>3H7</v>
          </cell>
          <cell r="N291" t="str">
            <v>野田</v>
          </cell>
          <cell r="O291" t="str">
            <v>野田係</v>
          </cell>
          <cell r="Q291" t="str">
            <v>JP</v>
          </cell>
          <cell r="S291">
            <v>1</v>
          </cell>
          <cell r="T291">
            <v>1</v>
          </cell>
          <cell r="U291" t="str">
            <v>V0</v>
          </cell>
          <cell r="V291" t="str">
            <v>0001</v>
          </cell>
          <cell r="W291">
            <v>50</v>
          </cell>
          <cell r="X291">
            <v>1</v>
          </cell>
          <cell r="Y291" t="str">
            <v>JPY</v>
          </cell>
          <cell r="Z291" t="str">
            <v>2006/04/01</v>
          </cell>
          <cell r="AA291" t="str">
            <v>9999/12/31</v>
          </cell>
          <cell r="AC291">
            <v>2358</v>
          </cell>
          <cell r="AD291">
            <v>1</v>
          </cell>
          <cell r="AE291">
            <v>2358</v>
          </cell>
          <cell r="AG291">
            <v>2358</v>
          </cell>
          <cell r="AH291" t="str">
            <v>PC</v>
          </cell>
          <cell r="AQ291">
            <v>1</v>
          </cell>
          <cell r="AV291">
            <v>0</v>
          </cell>
          <cell r="AY291" t="str">
            <v>2006/04/01</v>
          </cell>
          <cell r="AZ291" t="str">
            <v>9999/12/31</v>
          </cell>
          <cell r="BA291">
            <v>99999999</v>
          </cell>
          <cell r="BB291">
            <v>2358</v>
          </cell>
        </row>
        <row r="292">
          <cell r="A292">
            <v>77136</v>
          </cell>
          <cell r="E292" t="str">
            <v>5300106876</v>
          </cell>
          <cell r="F292" t="str">
            <v>0</v>
          </cell>
          <cell r="G292" t="str">
            <v>2371564-8</v>
          </cell>
          <cell r="H292" t="str">
            <v>ｱﾝｸﾞﾙ,ﾋﾀﾞﾘ M2419</v>
          </cell>
          <cell r="I292" t="str">
            <v>473440-2</v>
          </cell>
          <cell r="J292" t="str">
            <v>（株）光真製作所</v>
          </cell>
          <cell r="K292" t="str">
            <v>3480</v>
          </cell>
          <cell r="L292" t="str">
            <v>3480</v>
          </cell>
          <cell r="M292" t="str">
            <v>3H7</v>
          </cell>
          <cell r="N292" t="str">
            <v>野田</v>
          </cell>
          <cell r="O292" t="str">
            <v>野田係</v>
          </cell>
          <cell r="Q292" t="str">
            <v>JP</v>
          </cell>
          <cell r="S292">
            <v>1</v>
          </cell>
          <cell r="T292">
            <v>1</v>
          </cell>
          <cell r="U292" t="str">
            <v>V0</v>
          </cell>
          <cell r="V292" t="str">
            <v>0001</v>
          </cell>
          <cell r="W292">
            <v>50</v>
          </cell>
          <cell r="X292">
            <v>1</v>
          </cell>
          <cell r="Y292" t="str">
            <v>JPY</v>
          </cell>
          <cell r="Z292" t="str">
            <v>2006/04/01</v>
          </cell>
          <cell r="AA292" t="str">
            <v>9999/12/31</v>
          </cell>
          <cell r="AC292">
            <v>3623</v>
          </cell>
          <cell r="AD292">
            <v>1</v>
          </cell>
          <cell r="AE292">
            <v>3623</v>
          </cell>
          <cell r="AG292">
            <v>3623</v>
          </cell>
          <cell r="AH292" t="str">
            <v>PC</v>
          </cell>
          <cell r="AQ292">
            <v>1</v>
          </cell>
          <cell r="AV292">
            <v>0</v>
          </cell>
          <cell r="AY292" t="str">
            <v>2006/04/01</v>
          </cell>
          <cell r="AZ292" t="str">
            <v>9999/12/31</v>
          </cell>
          <cell r="BA292">
            <v>99999999</v>
          </cell>
          <cell r="BB292">
            <v>3623</v>
          </cell>
        </row>
        <row r="293">
          <cell r="A293">
            <v>77137</v>
          </cell>
          <cell r="E293" t="str">
            <v>5300106877</v>
          </cell>
          <cell r="F293" t="str">
            <v>0</v>
          </cell>
          <cell r="G293" t="str">
            <v>2371565-6</v>
          </cell>
          <cell r="H293" t="str">
            <v>ｱﾝｸﾞﾙ,ﾐｷﾞ M2419</v>
          </cell>
          <cell r="I293" t="str">
            <v>473440-2</v>
          </cell>
          <cell r="J293" t="str">
            <v>（株）光真製作所</v>
          </cell>
          <cell r="K293" t="str">
            <v>3480</v>
          </cell>
          <cell r="L293" t="str">
            <v>3480</v>
          </cell>
          <cell r="M293" t="str">
            <v>3H7</v>
          </cell>
          <cell r="N293" t="str">
            <v>野田</v>
          </cell>
          <cell r="O293" t="str">
            <v>野田係</v>
          </cell>
          <cell r="Q293" t="str">
            <v>JP</v>
          </cell>
          <cell r="S293">
            <v>1</v>
          </cell>
          <cell r="T293">
            <v>1</v>
          </cell>
          <cell r="U293" t="str">
            <v>V0</v>
          </cell>
          <cell r="V293" t="str">
            <v>0001</v>
          </cell>
          <cell r="W293">
            <v>50</v>
          </cell>
          <cell r="X293">
            <v>1</v>
          </cell>
          <cell r="Y293" t="str">
            <v>JPY</v>
          </cell>
          <cell r="Z293" t="str">
            <v>2006/04/01</v>
          </cell>
          <cell r="AA293" t="str">
            <v>9999/12/31</v>
          </cell>
          <cell r="AC293">
            <v>3623</v>
          </cell>
          <cell r="AD293">
            <v>1</v>
          </cell>
          <cell r="AE293">
            <v>3623</v>
          </cell>
          <cell r="AG293">
            <v>3623</v>
          </cell>
          <cell r="AH293" t="str">
            <v>PC</v>
          </cell>
          <cell r="AQ293">
            <v>1</v>
          </cell>
          <cell r="AV293">
            <v>0</v>
          </cell>
          <cell r="AY293" t="str">
            <v>2006/04/01</v>
          </cell>
          <cell r="AZ293" t="str">
            <v>9999/12/31</v>
          </cell>
          <cell r="BA293">
            <v>99999999</v>
          </cell>
          <cell r="BB293">
            <v>3623</v>
          </cell>
        </row>
        <row r="294">
          <cell r="A294">
            <v>76372</v>
          </cell>
          <cell r="D294">
            <v>100</v>
          </cell>
          <cell r="E294" t="str">
            <v>5300101997</v>
          </cell>
          <cell r="F294" t="str">
            <v>0</v>
          </cell>
          <cell r="G294" t="str">
            <v>2372466-3</v>
          </cell>
          <cell r="H294" t="str">
            <v>ｶﾊﾞ-(B1-ROBO) M2501-15</v>
          </cell>
          <cell r="I294" t="str">
            <v>473440-2</v>
          </cell>
          <cell r="J294" t="str">
            <v>（株）光真製作所</v>
          </cell>
          <cell r="K294" t="str">
            <v>3480</v>
          </cell>
          <cell r="L294" t="str">
            <v>3480</v>
          </cell>
          <cell r="M294" t="str">
            <v>3H7</v>
          </cell>
          <cell r="N294" t="str">
            <v>野田</v>
          </cell>
          <cell r="O294" t="str">
            <v>野田係</v>
          </cell>
          <cell r="P294" t="str">
            <v>x</v>
          </cell>
          <cell r="Q294" t="str">
            <v>JP</v>
          </cell>
          <cell r="S294">
            <v>1</v>
          </cell>
          <cell r="T294">
            <v>1</v>
          </cell>
          <cell r="U294" t="str">
            <v>V0</v>
          </cell>
          <cell r="V294" t="str">
            <v>0001</v>
          </cell>
          <cell r="W294">
            <v>29</v>
          </cell>
          <cell r="X294">
            <v>1</v>
          </cell>
          <cell r="Y294" t="str">
            <v>JPY</v>
          </cell>
          <cell r="Z294" t="str">
            <v>2006/04/01</v>
          </cell>
          <cell r="AA294" t="str">
            <v>9999/12/31</v>
          </cell>
          <cell r="AC294">
            <v>18000</v>
          </cell>
          <cell r="AD294">
            <v>1</v>
          </cell>
          <cell r="AE294">
            <v>18000</v>
          </cell>
          <cell r="AG294">
            <v>18000</v>
          </cell>
          <cell r="AH294" t="str">
            <v>PC</v>
          </cell>
          <cell r="AQ294">
            <v>1</v>
          </cell>
          <cell r="AV294">
            <v>0</v>
          </cell>
          <cell r="AY294" t="str">
            <v>2006/04/01</v>
          </cell>
          <cell r="AZ294" t="str">
            <v>9999/12/31</v>
          </cell>
          <cell r="BA294">
            <v>99999999</v>
          </cell>
          <cell r="BB294">
            <v>28000</v>
          </cell>
        </row>
        <row r="295">
          <cell r="A295">
            <v>75890</v>
          </cell>
          <cell r="B295">
            <v>485</v>
          </cell>
          <cell r="D295">
            <v>100</v>
          </cell>
          <cell r="E295" t="str">
            <v>5300093314</v>
          </cell>
          <cell r="F295" t="str">
            <v>0</v>
          </cell>
          <cell r="G295" t="str">
            <v>2372525-2</v>
          </cell>
          <cell r="H295" t="str">
            <v>ｶﾊﾞ- ﾊﾞﾂｸ M2650-3</v>
          </cell>
          <cell r="I295" t="str">
            <v>473440-2</v>
          </cell>
          <cell r="J295" t="str">
            <v>（株）光真製作所</v>
          </cell>
          <cell r="K295" t="str">
            <v>3480</v>
          </cell>
          <cell r="L295" t="str">
            <v>3480</v>
          </cell>
          <cell r="M295" t="str">
            <v>3H7</v>
          </cell>
          <cell r="N295" t="str">
            <v>野田</v>
          </cell>
          <cell r="O295" t="str">
            <v>野田係</v>
          </cell>
          <cell r="P295" t="str">
            <v>x</v>
          </cell>
          <cell r="Q295" t="str">
            <v>JP</v>
          </cell>
          <cell r="S295">
            <v>1</v>
          </cell>
          <cell r="T295">
            <v>1</v>
          </cell>
          <cell r="U295" t="str">
            <v>V0</v>
          </cell>
          <cell r="V295" t="str">
            <v>0001</v>
          </cell>
          <cell r="W295">
            <v>25</v>
          </cell>
          <cell r="X295">
            <v>1</v>
          </cell>
          <cell r="Y295" t="str">
            <v>JPY</v>
          </cell>
          <cell r="Z295" t="str">
            <v>2006/04/01</v>
          </cell>
          <cell r="AA295" t="str">
            <v>9999/12/31</v>
          </cell>
          <cell r="AC295">
            <v>485</v>
          </cell>
          <cell r="AD295">
            <v>1</v>
          </cell>
          <cell r="AE295">
            <v>485</v>
          </cell>
          <cell r="AF295">
            <v>485</v>
          </cell>
          <cell r="AG295">
            <v>485</v>
          </cell>
          <cell r="AH295" t="str">
            <v>PC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1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 t="str">
            <v>2006/04/01</v>
          </cell>
          <cell r="AZ295" t="str">
            <v>9999/12/31</v>
          </cell>
          <cell r="BA295">
            <v>99999</v>
          </cell>
          <cell r="BB295">
            <v>510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</row>
        <row r="296">
          <cell r="A296">
            <v>77139</v>
          </cell>
          <cell r="E296" t="str">
            <v>5300106879</v>
          </cell>
          <cell r="F296" t="str">
            <v>0</v>
          </cell>
          <cell r="G296" t="str">
            <v>2379305-3</v>
          </cell>
          <cell r="H296" t="str">
            <v>ﾌﾟﾚ-ﾄ,FDD M2440</v>
          </cell>
          <cell r="I296" t="str">
            <v>473440-2</v>
          </cell>
          <cell r="J296" t="str">
            <v>（株）光真製作所</v>
          </cell>
          <cell r="K296" t="str">
            <v>3480</v>
          </cell>
          <cell r="L296" t="str">
            <v>3480</v>
          </cell>
          <cell r="M296" t="str">
            <v>3H7</v>
          </cell>
          <cell r="N296" t="str">
            <v>野田</v>
          </cell>
          <cell r="O296" t="str">
            <v>野田係</v>
          </cell>
          <cell r="Q296" t="str">
            <v>JP</v>
          </cell>
          <cell r="S296">
            <v>1</v>
          </cell>
          <cell r="T296">
            <v>1</v>
          </cell>
          <cell r="U296" t="str">
            <v>V0</v>
          </cell>
          <cell r="V296" t="str">
            <v>0001</v>
          </cell>
          <cell r="W296">
            <v>50</v>
          </cell>
          <cell r="X296">
            <v>1</v>
          </cell>
          <cell r="Y296" t="str">
            <v>JPY</v>
          </cell>
          <cell r="Z296" t="str">
            <v>2006/04/01</v>
          </cell>
          <cell r="AA296" t="str">
            <v>9999/12/31</v>
          </cell>
          <cell r="AC296">
            <v>1052</v>
          </cell>
          <cell r="AD296">
            <v>1</v>
          </cell>
          <cell r="AE296">
            <v>1052</v>
          </cell>
          <cell r="AG296">
            <v>1052</v>
          </cell>
          <cell r="AH296" t="str">
            <v>PC</v>
          </cell>
          <cell r="AQ296">
            <v>1</v>
          </cell>
          <cell r="AV296">
            <v>0</v>
          </cell>
          <cell r="AY296" t="str">
            <v>2006/04/01</v>
          </cell>
          <cell r="AZ296" t="str">
            <v>9999/12/31</v>
          </cell>
          <cell r="BA296">
            <v>99999999</v>
          </cell>
          <cell r="BB296">
            <v>1052</v>
          </cell>
        </row>
        <row r="297">
          <cell r="A297">
            <v>77140</v>
          </cell>
          <cell r="E297" t="str">
            <v>5300106880</v>
          </cell>
          <cell r="F297" t="str">
            <v>0</v>
          </cell>
          <cell r="G297" t="str">
            <v>2382887-6</v>
          </cell>
          <cell r="H297" t="str">
            <v>ﾌﾞﾗｹﾂﾄ(3) M2384</v>
          </cell>
          <cell r="I297" t="str">
            <v>473440-2</v>
          </cell>
          <cell r="J297" t="str">
            <v>（株）光真製作所</v>
          </cell>
          <cell r="K297" t="str">
            <v>3480</v>
          </cell>
          <cell r="L297" t="str">
            <v>3480</v>
          </cell>
          <cell r="M297" t="str">
            <v>3H7</v>
          </cell>
          <cell r="N297" t="str">
            <v>野田</v>
          </cell>
          <cell r="O297" t="str">
            <v>野田係</v>
          </cell>
          <cell r="Q297" t="str">
            <v>JP</v>
          </cell>
          <cell r="S297">
            <v>1</v>
          </cell>
          <cell r="T297">
            <v>1</v>
          </cell>
          <cell r="U297" t="str">
            <v>V0</v>
          </cell>
          <cell r="V297" t="str">
            <v>0001</v>
          </cell>
          <cell r="W297">
            <v>50</v>
          </cell>
          <cell r="X297">
            <v>1</v>
          </cell>
          <cell r="Y297" t="str">
            <v>JPY</v>
          </cell>
          <cell r="Z297" t="str">
            <v>2006/04/01</v>
          </cell>
          <cell r="AA297" t="str">
            <v>9999/12/31</v>
          </cell>
          <cell r="AC297">
            <v>108</v>
          </cell>
          <cell r="AD297">
            <v>1</v>
          </cell>
          <cell r="AE297">
            <v>108</v>
          </cell>
          <cell r="AG297">
            <v>108</v>
          </cell>
          <cell r="AH297" t="str">
            <v>PC</v>
          </cell>
          <cell r="AQ297">
            <v>1</v>
          </cell>
          <cell r="AV297">
            <v>0</v>
          </cell>
          <cell r="AY297" t="str">
            <v>2006/04/01</v>
          </cell>
          <cell r="AZ297" t="str">
            <v>9999/12/31</v>
          </cell>
          <cell r="BA297">
            <v>99999999</v>
          </cell>
          <cell r="BB297">
            <v>108</v>
          </cell>
        </row>
        <row r="298">
          <cell r="A298">
            <v>77141</v>
          </cell>
          <cell r="E298" t="str">
            <v>5300106881</v>
          </cell>
          <cell r="F298" t="str">
            <v>0</v>
          </cell>
          <cell r="G298" t="str">
            <v>2382912-0</v>
          </cell>
          <cell r="H298" t="str">
            <v>ﾎﾙﾀﾞ,ｷ- M2393</v>
          </cell>
          <cell r="I298" t="str">
            <v>473440-2</v>
          </cell>
          <cell r="J298" t="str">
            <v>（株）光真製作所</v>
          </cell>
          <cell r="K298" t="str">
            <v>3480</v>
          </cell>
          <cell r="L298" t="str">
            <v>3480</v>
          </cell>
          <cell r="M298" t="str">
            <v>3H7</v>
          </cell>
          <cell r="N298" t="str">
            <v>野田</v>
          </cell>
          <cell r="O298" t="str">
            <v>野田係</v>
          </cell>
          <cell r="Q298" t="str">
            <v>JP</v>
          </cell>
          <cell r="S298">
            <v>1</v>
          </cell>
          <cell r="T298">
            <v>1</v>
          </cell>
          <cell r="U298" t="str">
            <v>V0</v>
          </cell>
          <cell r="V298" t="str">
            <v>0001</v>
          </cell>
          <cell r="W298">
            <v>50</v>
          </cell>
          <cell r="X298">
            <v>1</v>
          </cell>
          <cell r="Y298" t="str">
            <v>JPY</v>
          </cell>
          <cell r="Z298" t="str">
            <v>2006/04/01</v>
          </cell>
          <cell r="AA298" t="str">
            <v>9999/12/31</v>
          </cell>
          <cell r="AC298">
            <v>153</v>
          </cell>
          <cell r="AD298">
            <v>1</v>
          </cell>
          <cell r="AE298">
            <v>153</v>
          </cell>
          <cell r="AG298">
            <v>153</v>
          </cell>
          <cell r="AH298" t="str">
            <v>PC</v>
          </cell>
          <cell r="AQ298">
            <v>1</v>
          </cell>
          <cell r="AV298">
            <v>0</v>
          </cell>
          <cell r="AY298" t="str">
            <v>2006/04/01</v>
          </cell>
          <cell r="AZ298" t="str">
            <v>9999/12/31</v>
          </cell>
          <cell r="BA298">
            <v>99999999</v>
          </cell>
          <cell r="BB298">
            <v>153</v>
          </cell>
        </row>
        <row r="299">
          <cell r="A299">
            <v>77142</v>
          </cell>
          <cell r="E299" t="str">
            <v>5300106882</v>
          </cell>
          <cell r="F299" t="str">
            <v>0</v>
          </cell>
          <cell r="G299" t="str">
            <v>2383116-8</v>
          </cell>
          <cell r="H299" t="str">
            <v>ﾌﾞﾗｹﾂﾄ,ｶﾊﾞ- M2504-2</v>
          </cell>
          <cell r="I299" t="str">
            <v>473440-2</v>
          </cell>
          <cell r="J299" t="str">
            <v>（株）光真製作所</v>
          </cell>
          <cell r="K299" t="str">
            <v>3480</v>
          </cell>
          <cell r="L299" t="str">
            <v>3480</v>
          </cell>
          <cell r="M299" t="str">
            <v>3H7</v>
          </cell>
          <cell r="N299" t="str">
            <v>野田</v>
          </cell>
          <cell r="O299" t="str">
            <v>野田係</v>
          </cell>
          <cell r="P299" t="str">
            <v>x</v>
          </cell>
          <cell r="Q299" t="str">
            <v>JP</v>
          </cell>
          <cell r="S299">
            <v>1</v>
          </cell>
          <cell r="T299">
            <v>1</v>
          </cell>
          <cell r="U299" t="str">
            <v>V0</v>
          </cell>
          <cell r="V299" t="str">
            <v>0001</v>
          </cell>
          <cell r="W299">
            <v>50</v>
          </cell>
          <cell r="X299">
            <v>1</v>
          </cell>
          <cell r="Y299" t="str">
            <v>JPY</v>
          </cell>
          <cell r="Z299" t="str">
            <v>2006/04/01</v>
          </cell>
          <cell r="AA299" t="str">
            <v>9999/12/31</v>
          </cell>
          <cell r="AC299">
            <v>288</v>
          </cell>
          <cell r="AD299">
            <v>1</v>
          </cell>
          <cell r="AE299">
            <v>288</v>
          </cell>
          <cell r="AG299">
            <v>288</v>
          </cell>
          <cell r="AH299" t="str">
            <v>PC</v>
          </cell>
          <cell r="AQ299">
            <v>1</v>
          </cell>
          <cell r="AV299">
            <v>0</v>
          </cell>
          <cell r="AY299" t="str">
            <v>2006/04/01</v>
          </cell>
          <cell r="AZ299" t="str">
            <v>9999/12/31</v>
          </cell>
          <cell r="BA299">
            <v>99999999</v>
          </cell>
          <cell r="BB299">
            <v>288</v>
          </cell>
        </row>
        <row r="300">
          <cell r="A300">
            <v>77143</v>
          </cell>
          <cell r="E300" t="str">
            <v>5300106883</v>
          </cell>
          <cell r="F300" t="str">
            <v>0</v>
          </cell>
          <cell r="G300" t="str">
            <v>2383271-7</v>
          </cell>
          <cell r="H300" t="str">
            <v>ﾌﾚ-ﾑ,ﾌﾛﾝﾄ(L) M2504-2</v>
          </cell>
          <cell r="I300" t="str">
            <v>473440-2</v>
          </cell>
          <cell r="J300" t="str">
            <v>（株）光真製作所</v>
          </cell>
          <cell r="K300" t="str">
            <v>3480</v>
          </cell>
          <cell r="L300" t="str">
            <v>3480</v>
          </cell>
          <cell r="M300" t="str">
            <v>3H7</v>
          </cell>
          <cell r="N300" t="str">
            <v>野田</v>
          </cell>
          <cell r="O300" t="str">
            <v>野田係</v>
          </cell>
          <cell r="P300" t="str">
            <v>x</v>
          </cell>
          <cell r="Q300" t="str">
            <v>JP</v>
          </cell>
          <cell r="S300">
            <v>1</v>
          </cell>
          <cell r="T300">
            <v>1</v>
          </cell>
          <cell r="U300" t="str">
            <v>V0</v>
          </cell>
          <cell r="V300" t="str">
            <v>0001</v>
          </cell>
          <cell r="W300">
            <v>50</v>
          </cell>
          <cell r="X300">
            <v>1</v>
          </cell>
          <cell r="Y300" t="str">
            <v>JPY</v>
          </cell>
          <cell r="Z300" t="str">
            <v>2006/04/01</v>
          </cell>
          <cell r="AA300" t="str">
            <v>9999/12/31</v>
          </cell>
          <cell r="AC300">
            <v>215</v>
          </cell>
          <cell r="AD300">
            <v>1</v>
          </cell>
          <cell r="AE300">
            <v>215</v>
          </cell>
          <cell r="AG300">
            <v>215</v>
          </cell>
          <cell r="AH300" t="str">
            <v>PC</v>
          </cell>
          <cell r="AQ300">
            <v>1</v>
          </cell>
          <cell r="AV300">
            <v>0</v>
          </cell>
          <cell r="AY300" t="str">
            <v>2006/04/01</v>
          </cell>
          <cell r="AZ300" t="str">
            <v>9999/12/31</v>
          </cell>
          <cell r="BA300">
            <v>99999999</v>
          </cell>
          <cell r="BB300">
            <v>215</v>
          </cell>
        </row>
        <row r="301">
          <cell r="A301">
            <v>77144</v>
          </cell>
          <cell r="E301" t="str">
            <v>5300106884</v>
          </cell>
          <cell r="F301" t="str">
            <v>0</v>
          </cell>
          <cell r="G301" t="str">
            <v>2383295-4</v>
          </cell>
          <cell r="H301" t="str">
            <v>ﾌﾟﾚ-ﾄ,ﾍﾞﾙﾄ M2502-6</v>
          </cell>
          <cell r="I301" t="str">
            <v>473440-2</v>
          </cell>
          <cell r="J301" t="str">
            <v>（株）光真製作所</v>
          </cell>
          <cell r="K301" t="str">
            <v>3480</v>
          </cell>
          <cell r="L301" t="str">
            <v>3480</v>
          </cell>
          <cell r="M301" t="str">
            <v>3H7</v>
          </cell>
          <cell r="N301" t="str">
            <v>野田</v>
          </cell>
          <cell r="O301" t="str">
            <v>野田係</v>
          </cell>
          <cell r="Q301" t="str">
            <v>JP</v>
          </cell>
          <cell r="S301">
            <v>1</v>
          </cell>
          <cell r="T301">
            <v>1</v>
          </cell>
          <cell r="U301" t="str">
            <v>V0</v>
          </cell>
          <cell r="V301" t="str">
            <v>0001</v>
          </cell>
          <cell r="W301">
            <v>50</v>
          </cell>
          <cell r="X301">
            <v>1</v>
          </cell>
          <cell r="Y301" t="str">
            <v>JPY</v>
          </cell>
          <cell r="Z301" t="str">
            <v>2006/04/01</v>
          </cell>
          <cell r="AA301" t="str">
            <v>9999/12/31</v>
          </cell>
          <cell r="AC301">
            <v>227</v>
          </cell>
          <cell r="AD301">
            <v>1</v>
          </cell>
          <cell r="AE301">
            <v>227</v>
          </cell>
          <cell r="AG301">
            <v>227</v>
          </cell>
          <cell r="AH301" t="str">
            <v>PC</v>
          </cell>
          <cell r="AQ301">
            <v>1</v>
          </cell>
          <cell r="AV301">
            <v>0</v>
          </cell>
          <cell r="AY301" t="str">
            <v>2006/04/01</v>
          </cell>
          <cell r="AZ301" t="str">
            <v>9999/12/31</v>
          </cell>
          <cell r="BA301">
            <v>99999999</v>
          </cell>
          <cell r="BB301">
            <v>227</v>
          </cell>
        </row>
        <row r="302">
          <cell r="A302">
            <v>77145</v>
          </cell>
          <cell r="E302" t="str">
            <v>5300106885</v>
          </cell>
          <cell r="F302" t="str">
            <v>0</v>
          </cell>
          <cell r="G302" t="str">
            <v>2383302-0</v>
          </cell>
          <cell r="H302" t="str">
            <v>ｶﾊﾞ-(R) M2504H</v>
          </cell>
          <cell r="I302" t="str">
            <v>473440-2</v>
          </cell>
          <cell r="J302" t="str">
            <v>（株）光真製作所</v>
          </cell>
          <cell r="K302" t="str">
            <v>3480</v>
          </cell>
          <cell r="L302" t="str">
            <v>3480</v>
          </cell>
          <cell r="M302" t="str">
            <v>3H7</v>
          </cell>
          <cell r="N302" t="str">
            <v>野田</v>
          </cell>
          <cell r="O302" t="str">
            <v>野田係</v>
          </cell>
          <cell r="P302" t="str">
            <v>x</v>
          </cell>
          <cell r="Q302" t="str">
            <v>JP</v>
          </cell>
          <cell r="S302">
            <v>1</v>
          </cell>
          <cell r="T302">
            <v>1</v>
          </cell>
          <cell r="U302" t="str">
            <v>V0</v>
          </cell>
          <cell r="V302" t="str">
            <v>0001</v>
          </cell>
          <cell r="W302">
            <v>50</v>
          </cell>
          <cell r="X302">
            <v>1</v>
          </cell>
          <cell r="Y302" t="str">
            <v>JPY</v>
          </cell>
          <cell r="Z302" t="str">
            <v>2006/04/01</v>
          </cell>
          <cell r="AA302" t="str">
            <v>9999/12/31</v>
          </cell>
          <cell r="AC302">
            <v>1672</v>
          </cell>
          <cell r="AD302">
            <v>1</v>
          </cell>
          <cell r="AE302">
            <v>1672</v>
          </cell>
          <cell r="AG302">
            <v>1672</v>
          </cell>
          <cell r="AH302" t="str">
            <v>PC</v>
          </cell>
          <cell r="AQ302">
            <v>1</v>
          </cell>
          <cell r="AV302">
            <v>0</v>
          </cell>
          <cell r="AY302" t="str">
            <v>2006/04/01</v>
          </cell>
          <cell r="AZ302" t="str">
            <v>9999/12/31</v>
          </cell>
          <cell r="BA302">
            <v>99999999</v>
          </cell>
          <cell r="BB302">
            <v>1672</v>
          </cell>
        </row>
        <row r="303">
          <cell r="A303">
            <v>77146</v>
          </cell>
          <cell r="E303" t="str">
            <v>5300106886</v>
          </cell>
          <cell r="F303" t="str">
            <v>0</v>
          </cell>
          <cell r="G303" t="str">
            <v>2383303-9</v>
          </cell>
          <cell r="H303" t="str">
            <v>ｶﾊﾞ-(L) M2504H</v>
          </cell>
          <cell r="I303" t="str">
            <v>473440-2</v>
          </cell>
          <cell r="J303" t="str">
            <v>（株）光真製作所</v>
          </cell>
          <cell r="K303" t="str">
            <v>3480</v>
          </cell>
          <cell r="L303" t="str">
            <v>3480</v>
          </cell>
          <cell r="M303" t="str">
            <v>3H7</v>
          </cell>
          <cell r="N303" t="str">
            <v>野田</v>
          </cell>
          <cell r="O303" t="str">
            <v>野田係</v>
          </cell>
          <cell r="P303" t="str">
            <v>x</v>
          </cell>
          <cell r="Q303" t="str">
            <v>JP</v>
          </cell>
          <cell r="S303">
            <v>1</v>
          </cell>
          <cell r="T303">
            <v>1</v>
          </cell>
          <cell r="U303" t="str">
            <v>V0</v>
          </cell>
          <cell r="V303" t="str">
            <v>0001</v>
          </cell>
          <cell r="W303">
            <v>50</v>
          </cell>
          <cell r="X303">
            <v>1</v>
          </cell>
          <cell r="Y303" t="str">
            <v>JPY</v>
          </cell>
          <cell r="Z303" t="str">
            <v>2006/04/01</v>
          </cell>
          <cell r="AA303" t="str">
            <v>9999/12/31</v>
          </cell>
          <cell r="AC303">
            <v>1841</v>
          </cell>
          <cell r="AD303">
            <v>1</v>
          </cell>
          <cell r="AE303">
            <v>1841</v>
          </cell>
          <cell r="AG303">
            <v>1841</v>
          </cell>
          <cell r="AH303" t="str">
            <v>PC</v>
          </cell>
          <cell r="AQ303">
            <v>1</v>
          </cell>
          <cell r="AV303">
            <v>0</v>
          </cell>
          <cell r="AY303" t="str">
            <v>2006/04/01</v>
          </cell>
          <cell r="AZ303" t="str">
            <v>9999/12/31</v>
          </cell>
          <cell r="BA303">
            <v>99999999</v>
          </cell>
          <cell r="BB303">
            <v>1841</v>
          </cell>
        </row>
        <row r="304">
          <cell r="A304">
            <v>77147</v>
          </cell>
          <cell r="E304" t="str">
            <v>5300106887</v>
          </cell>
          <cell r="F304" t="str">
            <v>0</v>
          </cell>
          <cell r="G304" t="str">
            <v>2383341-1</v>
          </cell>
          <cell r="H304" t="str">
            <v>ﾌﾟﾚ-ﾄ,ｽｸﾚ-ﾊﾟ(1) M2502-6</v>
          </cell>
          <cell r="I304" t="str">
            <v>473440-2</v>
          </cell>
          <cell r="J304" t="str">
            <v>（株）光真製作所</v>
          </cell>
          <cell r="K304" t="str">
            <v>3480</v>
          </cell>
          <cell r="L304" t="str">
            <v>3480</v>
          </cell>
          <cell r="M304" t="str">
            <v>3H7</v>
          </cell>
          <cell r="N304" t="str">
            <v>野田</v>
          </cell>
          <cell r="O304" t="str">
            <v>野田係</v>
          </cell>
          <cell r="Q304" t="str">
            <v>JP</v>
          </cell>
          <cell r="S304">
            <v>1</v>
          </cell>
          <cell r="T304">
            <v>1</v>
          </cell>
          <cell r="U304" t="str">
            <v>V0</v>
          </cell>
          <cell r="V304" t="str">
            <v>0001</v>
          </cell>
          <cell r="W304">
            <v>50</v>
          </cell>
          <cell r="X304">
            <v>1</v>
          </cell>
          <cell r="Y304" t="str">
            <v>JPY</v>
          </cell>
          <cell r="Z304" t="str">
            <v>2006/04/01</v>
          </cell>
          <cell r="AA304" t="str">
            <v>9999/12/31</v>
          </cell>
          <cell r="AC304">
            <v>210</v>
          </cell>
          <cell r="AD304">
            <v>1</v>
          </cell>
          <cell r="AE304">
            <v>210</v>
          </cell>
          <cell r="AG304">
            <v>210</v>
          </cell>
          <cell r="AH304" t="str">
            <v>PC</v>
          </cell>
          <cell r="AQ304">
            <v>1</v>
          </cell>
          <cell r="AV304">
            <v>0</v>
          </cell>
          <cell r="AY304" t="str">
            <v>2006/04/01</v>
          </cell>
          <cell r="AZ304" t="str">
            <v>9999/12/31</v>
          </cell>
          <cell r="BA304">
            <v>99999999</v>
          </cell>
          <cell r="BB304">
            <v>210</v>
          </cell>
        </row>
        <row r="305">
          <cell r="A305">
            <v>77148</v>
          </cell>
          <cell r="E305" t="str">
            <v>5300106888</v>
          </cell>
          <cell r="F305" t="str">
            <v>0</v>
          </cell>
          <cell r="G305" t="str">
            <v>2383342-0</v>
          </cell>
          <cell r="H305" t="str">
            <v>ﾌﾟﾚ-ﾄ,ｽｸﾚ-ﾊﾟ(2) M2502-6</v>
          </cell>
          <cell r="I305" t="str">
            <v>473440-2</v>
          </cell>
          <cell r="J305" t="str">
            <v>（株）光真製作所</v>
          </cell>
          <cell r="K305" t="str">
            <v>3480</v>
          </cell>
          <cell r="L305" t="str">
            <v>3480</v>
          </cell>
          <cell r="M305" t="str">
            <v>3H7</v>
          </cell>
          <cell r="N305" t="str">
            <v>野田</v>
          </cell>
          <cell r="O305" t="str">
            <v>野田係</v>
          </cell>
          <cell r="Q305" t="str">
            <v>JP</v>
          </cell>
          <cell r="S305">
            <v>1</v>
          </cell>
          <cell r="T305">
            <v>1</v>
          </cell>
          <cell r="U305" t="str">
            <v>V0</v>
          </cell>
          <cell r="V305" t="str">
            <v>0001</v>
          </cell>
          <cell r="W305">
            <v>50</v>
          </cell>
          <cell r="X305">
            <v>1</v>
          </cell>
          <cell r="Y305" t="str">
            <v>JPY</v>
          </cell>
          <cell r="Z305" t="str">
            <v>2006/04/01</v>
          </cell>
          <cell r="AA305" t="str">
            <v>9999/12/31</v>
          </cell>
          <cell r="AC305">
            <v>195</v>
          </cell>
          <cell r="AD305">
            <v>1</v>
          </cell>
          <cell r="AE305">
            <v>195</v>
          </cell>
          <cell r="AG305">
            <v>195</v>
          </cell>
          <cell r="AH305" t="str">
            <v>PC</v>
          </cell>
          <cell r="AQ305">
            <v>1</v>
          </cell>
          <cell r="AV305">
            <v>0</v>
          </cell>
          <cell r="AY305" t="str">
            <v>2006/04/01</v>
          </cell>
          <cell r="AZ305" t="str">
            <v>9999/12/31</v>
          </cell>
          <cell r="BA305">
            <v>99999999</v>
          </cell>
          <cell r="BB305">
            <v>195</v>
          </cell>
        </row>
        <row r="306">
          <cell r="A306">
            <v>77149</v>
          </cell>
          <cell r="E306" t="str">
            <v>5300106889</v>
          </cell>
          <cell r="F306" t="str">
            <v>0</v>
          </cell>
          <cell r="G306" t="str">
            <v>2383364-0</v>
          </cell>
          <cell r="H306" t="str">
            <v>ｶﾊﾞ-,ﾌｲﾙﾀ M914G</v>
          </cell>
          <cell r="I306" t="str">
            <v>473440-2</v>
          </cell>
          <cell r="J306" t="str">
            <v>（株）光真製作所</v>
          </cell>
          <cell r="K306" t="str">
            <v>3480</v>
          </cell>
          <cell r="L306" t="str">
            <v>3480</v>
          </cell>
          <cell r="M306" t="str">
            <v>3H7</v>
          </cell>
          <cell r="N306" t="str">
            <v>野田</v>
          </cell>
          <cell r="O306" t="str">
            <v>野田係</v>
          </cell>
          <cell r="Q306" t="str">
            <v>JP</v>
          </cell>
          <cell r="S306">
            <v>1</v>
          </cell>
          <cell r="T306">
            <v>1</v>
          </cell>
          <cell r="U306" t="str">
            <v>V0</v>
          </cell>
          <cell r="V306" t="str">
            <v>0001</v>
          </cell>
          <cell r="W306">
            <v>50</v>
          </cell>
          <cell r="X306">
            <v>1</v>
          </cell>
          <cell r="Y306" t="str">
            <v>JPY</v>
          </cell>
          <cell r="Z306" t="str">
            <v>2006/04/01</v>
          </cell>
          <cell r="AA306" t="str">
            <v>9999/12/31</v>
          </cell>
          <cell r="AC306">
            <v>2288</v>
          </cell>
          <cell r="AD306">
            <v>1</v>
          </cell>
          <cell r="AE306">
            <v>2288</v>
          </cell>
          <cell r="AG306">
            <v>2288</v>
          </cell>
          <cell r="AH306" t="str">
            <v>PC</v>
          </cell>
          <cell r="AQ306">
            <v>1</v>
          </cell>
          <cell r="AV306">
            <v>0</v>
          </cell>
          <cell r="AY306" t="str">
            <v>2006/04/01</v>
          </cell>
          <cell r="AZ306" t="str">
            <v>9999/12/31</v>
          </cell>
          <cell r="BA306">
            <v>99999999</v>
          </cell>
          <cell r="BB306">
            <v>2288</v>
          </cell>
        </row>
        <row r="307">
          <cell r="A307">
            <v>77150</v>
          </cell>
          <cell r="E307" t="str">
            <v>5300106890</v>
          </cell>
          <cell r="F307" t="str">
            <v>0</v>
          </cell>
          <cell r="G307" t="str">
            <v>2383376-4</v>
          </cell>
          <cell r="H307" t="str">
            <v>ｶﾊﾞ-,ﾊﾟﾈﾙ(B) M2438</v>
          </cell>
          <cell r="I307" t="str">
            <v>473440-2</v>
          </cell>
          <cell r="J307" t="str">
            <v>（株）光真製作所</v>
          </cell>
          <cell r="K307" t="str">
            <v>3480</v>
          </cell>
          <cell r="L307" t="str">
            <v>3480</v>
          </cell>
          <cell r="M307" t="str">
            <v>3H7</v>
          </cell>
          <cell r="N307" t="str">
            <v>野田</v>
          </cell>
          <cell r="O307" t="str">
            <v>野田係</v>
          </cell>
          <cell r="Q307" t="str">
            <v>JP</v>
          </cell>
          <cell r="S307">
            <v>1</v>
          </cell>
          <cell r="T307">
            <v>1</v>
          </cell>
          <cell r="U307" t="str">
            <v>V0</v>
          </cell>
          <cell r="V307" t="str">
            <v>0001</v>
          </cell>
          <cell r="W307">
            <v>50</v>
          </cell>
          <cell r="X307">
            <v>1</v>
          </cell>
          <cell r="Y307" t="str">
            <v>JPY</v>
          </cell>
          <cell r="Z307" t="str">
            <v>2006/04/01</v>
          </cell>
          <cell r="AA307" t="str">
            <v>9999/12/31</v>
          </cell>
          <cell r="AC307">
            <v>2225</v>
          </cell>
          <cell r="AD307">
            <v>1</v>
          </cell>
          <cell r="AE307">
            <v>2225</v>
          </cell>
          <cell r="AG307">
            <v>2225</v>
          </cell>
          <cell r="AH307" t="str">
            <v>PC</v>
          </cell>
          <cell r="AQ307">
            <v>1</v>
          </cell>
          <cell r="AV307">
            <v>0</v>
          </cell>
          <cell r="AY307" t="str">
            <v>2006/04/01</v>
          </cell>
          <cell r="AZ307" t="str">
            <v>9999/12/31</v>
          </cell>
          <cell r="BA307">
            <v>99999999</v>
          </cell>
          <cell r="BB307">
            <v>2225</v>
          </cell>
        </row>
        <row r="308">
          <cell r="A308">
            <v>77151</v>
          </cell>
          <cell r="E308" t="str">
            <v>5300106891</v>
          </cell>
          <cell r="F308" t="str">
            <v>0</v>
          </cell>
          <cell r="G308" t="str">
            <v>2391180-3</v>
          </cell>
          <cell r="H308" t="str">
            <v>ﾌﾟﾚ-ﾄ,HDD(1) M2440B</v>
          </cell>
          <cell r="I308" t="str">
            <v>473440-2</v>
          </cell>
          <cell r="J308" t="str">
            <v>（株）光真製作所</v>
          </cell>
          <cell r="K308" t="str">
            <v>3480</v>
          </cell>
          <cell r="L308" t="str">
            <v>3480</v>
          </cell>
          <cell r="M308" t="str">
            <v>3H7</v>
          </cell>
          <cell r="N308" t="str">
            <v>野田</v>
          </cell>
          <cell r="O308" t="str">
            <v>野田係</v>
          </cell>
          <cell r="Q308" t="str">
            <v>JP</v>
          </cell>
          <cell r="S308">
            <v>1</v>
          </cell>
          <cell r="T308">
            <v>1</v>
          </cell>
          <cell r="U308" t="str">
            <v>V0</v>
          </cell>
          <cell r="V308" t="str">
            <v>0001</v>
          </cell>
          <cell r="W308">
            <v>50</v>
          </cell>
          <cell r="X308">
            <v>1</v>
          </cell>
          <cell r="Y308" t="str">
            <v>JPY</v>
          </cell>
          <cell r="Z308" t="str">
            <v>2006/04/01</v>
          </cell>
          <cell r="AA308" t="str">
            <v>9999/12/31</v>
          </cell>
          <cell r="AC308">
            <v>1324</v>
          </cell>
          <cell r="AD308">
            <v>1</v>
          </cell>
          <cell r="AE308">
            <v>1324</v>
          </cell>
          <cell r="AG308">
            <v>1324</v>
          </cell>
          <cell r="AH308" t="str">
            <v>PC</v>
          </cell>
          <cell r="AQ308">
            <v>1</v>
          </cell>
          <cell r="AV308">
            <v>0</v>
          </cell>
          <cell r="AY308" t="str">
            <v>2006/04/01</v>
          </cell>
          <cell r="AZ308" t="str">
            <v>9999/12/31</v>
          </cell>
          <cell r="BA308">
            <v>99999999</v>
          </cell>
          <cell r="BB308">
            <v>1324</v>
          </cell>
        </row>
        <row r="309">
          <cell r="A309">
            <v>56610</v>
          </cell>
          <cell r="B309">
            <v>6720</v>
          </cell>
          <cell r="D309">
            <v>100</v>
          </cell>
          <cell r="E309" t="str">
            <v>5300105109</v>
          </cell>
          <cell r="F309" t="str">
            <v>0</v>
          </cell>
          <cell r="G309" t="str">
            <v>2391277-0</v>
          </cell>
          <cell r="H309" t="str">
            <v>ﾌﾞﾗｹﾂﾄ,S27 L M867D-6</v>
          </cell>
          <cell r="I309" t="str">
            <v>473440-2</v>
          </cell>
          <cell r="J309" t="str">
            <v>（株）光真製作所</v>
          </cell>
          <cell r="K309" t="str">
            <v>3480</v>
          </cell>
          <cell r="L309" t="str">
            <v>3480</v>
          </cell>
          <cell r="M309" t="str">
            <v>2G2</v>
          </cell>
          <cell r="N309" t="str">
            <v>伊藤康</v>
          </cell>
          <cell r="O309" t="str">
            <v>野田係</v>
          </cell>
          <cell r="P309" t="str">
            <v>x</v>
          </cell>
          <cell r="Q309" t="str">
            <v>JP</v>
          </cell>
          <cell r="S309">
            <v>1</v>
          </cell>
          <cell r="T309">
            <v>1</v>
          </cell>
          <cell r="U309" t="str">
            <v>V0</v>
          </cell>
          <cell r="V309" t="str">
            <v>0001</v>
          </cell>
          <cell r="W309">
            <v>29</v>
          </cell>
          <cell r="X309">
            <v>1</v>
          </cell>
          <cell r="Y309" t="str">
            <v>JPY</v>
          </cell>
          <cell r="Z309" t="str">
            <v>2006/04/01</v>
          </cell>
          <cell r="AA309" t="str">
            <v>9999/12/31</v>
          </cell>
          <cell r="AC309">
            <v>3720</v>
          </cell>
          <cell r="AD309">
            <v>1</v>
          </cell>
          <cell r="AE309">
            <v>3720</v>
          </cell>
          <cell r="AF309">
            <v>6720</v>
          </cell>
          <cell r="AG309">
            <v>6720</v>
          </cell>
          <cell r="AH309" t="str">
            <v>PC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1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 t="str">
            <v>2006/04/01</v>
          </cell>
          <cell r="AZ309" t="str">
            <v>9999/12/31</v>
          </cell>
          <cell r="BA309">
            <v>99999</v>
          </cell>
          <cell r="BB309">
            <v>6720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</row>
        <row r="310">
          <cell r="A310">
            <v>77152</v>
          </cell>
          <cell r="E310" t="str">
            <v>5300106892</v>
          </cell>
          <cell r="F310" t="str">
            <v>0</v>
          </cell>
          <cell r="G310" t="str">
            <v>2391372-5</v>
          </cell>
          <cell r="H310" t="str">
            <v>ｶﾞｲﾄﾞ,BID M901-4</v>
          </cell>
          <cell r="I310" t="str">
            <v>473440-2</v>
          </cell>
          <cell r="J310" t="str">
            <v>（株）光真製作所</v>
          </cell>
          <cell r="K310" t="str">
            <v>3480</v>
          </cell>
          <cell r="L310" t="str">
            <v>3480</v>
          </cell>
          <cell r="M310" t="str">
            <v>3H7</v>
          </cell>
          <cell r="N310" t="str">
            <v>野田</v>
          </cell>
          <cell r="O310" t="str">
            <v>野田係</v>
          </cell>
          <cell r="Q310" t="str">
            <v>JP</v>
          </cell>
          <cell r="S310">
            <v>1</v>
          </cell>
          <cell r="T310">
            <v>1</v>
          </cell>
          <cell r="U310" t="str">
            <v>V0</v>
          </cell>
          <cell r="V310" t="str">
            <v>0001</v>
          </cell>
          <cell r="W310">
            <v>50</v>
          </cell>
          <cell r="X310">
            <v>1</v>
          </cell>
          <cell r="Y310" t="str">
            <v>JPY</v>
          </cell>
          <cell r="Z310" t="str">
            <v>2006/04/01</v>
          </cell>
          <cell r="AA310" t="str">
            <v>9999/12/31</v>
          </cell>
          <cell r="AC310">
            <v>1830</v>
          </cell>
          <cell r="AD310">
            <v>1</v>
          </cell>
          <cell r="AE310">
            <v>1830</v>
          </cell>
          <cell r="AG310">
            <v>1830</v>
          </cell>
          <cell r="AH310" t="str">
            <v>PC</v>
          </cell>
          <cell r="AQ310">
            <v>1</v>
          </cell>
          <cell r="AV310">
            <v>0</v>
          </cell>
          <cell r="AY310" t="str">
            <v>2006/04/01</v>
          </cell>
          <cell r="AZ310" t="str">
            <v>9999/12/31</v>
          </cell>
          <cell r="BA310">
            <v>99999999</v>
          </cell>
          <cell r="BB310">
            <v>1830</v>
          </cell>
        </row>
        <row r="311">
          <cell r="A311">
            <v>77153</v>
          </cell>
          <cell r="E311" t="str">
            <v>5300106893</v>
          </cell>
          <cell r="F311" t="str">
            <v>0</v>
          </cell>
          <cell r="G311" t="str">
            <v>2395810-9</v>
          </cell>
          <cell r="H311" t="str">
            <v>ｶﾊﾞ-,ｷﾞﾔ M724H-3</v>
          </cell>
          <cell r="I311" t="str">
            <v>473440-2</v>
          </cell>
          <cell r="J311" t="str">
            <v>（株）光真製作所</v>
          </cell>
          <cell r="K311" t="str">
            <v>3480</v>
          </cell>
          <cell r="L311" t="str">
            <v>3480</v>
          </cell>
          <cell r="M311" t="str">
            <v>3H7</v>
          </cell>
          <cell r="N311" t="str">
            <v>野田</v>
          </cell>
          <cell r="O311" t="str">
            <v>野田係</v>
          </cell>
          <cell r="Q311" t="str">
            <v>JP</v>
          </cell>
          <cell r="S311">
            <v>1</v>
          </cell>
          <cell r="T311">
            <v>1</v>
          </cell>
          <cell r="U311" t="str">
            <v>V0</v>
          </cell>
          <cell r="V311" t="str">
            <v>0001</v>
          </cell>
          <cell r="W311">
            <v>50</v>
          </cell>
          <cell r="X311">
            <v>1</v>
          </cell>
          <cell r="Y311" t="str">
            <v>JPY</v>
          </cell>
          <cell r="Z311" t="str">
            <v>2006/04/01</v>
          </cell>
          <cell r="AA311" t="str">
            <v>9999/12/31</v>
          </cell>
          <cell r="AC311">
            <v>2145</v>
          </cell>
          <cell r="AD311">
            <v>1</v>
          </cell>
          <cell r="AE311">
            <v>2145</v>
          </cell>
          <cell r="AG311">
            <v>2145</v>
          </cell>
          <cell r="AH311" t="str">
            <v>PC</v>
          </cell>
          <cell r="AQ311">
            <v>1</v>
          </cell>
          <cell r="AV311">
            <v>0</v>
          </cell>
          <cell r="AY311" t="str">
            <v>2006/04/01</v>
          </cell>
          <cell r="AZ311" t="str">
            <v>9999/12/31</v>
          </cell>
          <cell r="BA311">
            <v>99999999</v>
          </cell>
          <cell r="BB311">
            <v>2145</v>
          </cell>
        </row>
        <row r="312">
          <cell r="A312">
            <v>77154</v>
          </cell>
          <cell r="E312" t="str">
            <v>5300106894</v>
          </cell>
          <cell r="F312" t="str">
            <v>0</v>
          </cell>
          <cell r="G312" t="str">
            <v>2395968-7</v>
          </cell>
          <cell r="H312" t="str">
            <v>ﾌﾟﾚ-ﾄ,ﾋﾝｼﾞ(R) M670B</v>
          </cell>
          <cell r="I312" t="str">
            <v>473440-2</v>
          </cell>
          <cell r="J312" t="str">
            <v>（株）光真製作所</v>
          </cell>
          <cell r="K312" t="str">
            <v>3480</v>
          </cell>
          <cell r="L312" t="str">
            <v>3480</v>
          </cell>
          <cell r="M312" t="str">
            <v>3H7</v>
          </cell>
          <cell r="N312" t="str">
            <v>野田</v>
          </cell>
          <cell r="O312" t="str">
            <v>野田係</v>
          </cell>
          <cell r="Q312" t="str">
            <v>JP</v>
          </cell>
          <cell r="S312">
            <v>1</v>
          </cell>
          <cell r="T312">
            <v>1</v>
          </cell>
          <cell r="U312" t="str">
            <v>V0</v>
          </cell>
          <cell r="V312" t="str">
            <v>0001</v>
          </cell>
          <cell r="W312">
            <v>50</v>
          </cell>
          <cell r="X312">
            <v>1</v>
          </cell>
          <cell r="Y312" t="str">
            <v>JPY</v>
          </cell>
          <cell r="Z312" t="str">
            <v>2006/04/01</v>
          </cell>
          <cell r="AA312" t="str">
            <v>9999/12/31</v>
          </cell>
          <cell r="AC312">
            <v>942</v>
          </cell>
          <cell r="AD312">
            <v>1</v>
          </cell>
          <cell r="AE312">
            <v>942</v>
          </cell>
          <cell r="AG312">
            <v>942</v>
          </cell>
          <cell r="AH312" t="str">
            <v>PC</v>
          </cell>
          <cell r="AQ312">
            <v>1</v>
          </cell>
          <cell r="AV312">
            <v>0</v>
          </cell>
          <cell r="AY312" t="str">
            <v>2006/04/01</v>
          </cell>
          <cell r="AZ312" t="str">
            <v>9999/12/31</v>
          </cell>
          <cell r="BA312">
            <v>99999999</v>
          </cell>
          <cell r="BB312">
            <v>942</v>
          </cell>
        </row>
        <row r="313">
          <cell r="A313">
            <v>77155</v>
          </cell>
          <cell r="E313" t="str">
            <v>5300106895</v>
          </cell>
          <cell r="F313" t="str">
            <v>0</v>
          </cell>
          <cell r="G313" t="str">
            <v>2395969-5</v>
          </cell>
          <cell r="H313" t="str">
            <v>ﾌﾟﾚ-ﾄ,ﾋﾝｼﾞ(L) M670B</v>
          </cell>
          <cell r="I313" t="str">
            <v>473440-2</v>
          </cell>
          <cell r="J313" t="str">
            <v>（株）光真製作所</v>
          </cell>
          <cell r="K313" t="str">
            <v>3480</v>
          </cell>
          <cell r="L313" t="str">
            <v>3480</v>
          </cell>
          <cell r="M313" t="str">
            <v>3H7</v>
          </cell>
          <cell r="N313" t="str">
            <v>野田</v>
          </cell>
          <cell r="O313" t="str">
            <v>野田係</v>
          </cell>
          <cell r="Q313" t="str">
            <v>JP</v>
          </cell>
          <cell r="S313">
            <v>1</v>
          </cell>
          <cell r="T313">
            <v>1</v>
          </cell>
          <cell r="U313" t="str">
            <v>V0</v>
          </cell>
          <cell r="V313" t="str">
            <v>0001</v>
          </cell>
          <cell r="W313">
            <v>50</v>
          </cell>
          <cell r="X313">
            <v>1</v>
          </cell>
          <cell r="Y313" t="str">
            <v>JPY</v>
          </cell>
          <cell r="Z313" t="str">
            <v>2006/04/01</v>
          </cell>
          <cell r="AA313" t="str">
            <v>9999/12/31</v>
          </cell>
          <cell r="AC313">
            <v>793</v>
          </cell>
          <cell r="AD313">
            <v>1</v>
          </cell>
          <cell r="AE313">
            <v>793</v>
          </cell>
          <cell r="AG313">
            <v>793</v>
          </cell>
          <cell r="AH313" t="str">
            <v>PC</v>
          </cell>
          <cell r="AQ313">
            <v>1</v>
          </cell>
          <cell r="AV313">
            <v>0</v>
          </cell>
          <cell r="AY313" t="str">
            <v>2006/04/01</v>
          </cell>
          <cell r="AZ313" t="str">
            <v>9999/12/31</v>
          </cell>
          <cell r="BA313">
            <v>99999999</v>
          </cell>
          <cell r="BB313">
            <v>793</v>
          </cell>
        </row>
        <row r="314">
          <cell r="A314">
            <v>77156</v>
          </cell>
          <cell r="E314" t="str">
            <v>5300106896</v>
          </cell>
          <cell r="F314" t="str">
            <v>0</v>
          </cell>
          <cell r="G314" t="str">
            <v>2450530-2</v>
          </cell>
          <cell r="H314" t="str">
            <v>ﾚ-ﾙ,ﾐｷﾞ M600-1</v>
          </cell>
          <cell r="I314" t="str">
            <v>473440-2</v>
          </cell>
          <cell r="J314" t="str">
            <v>（株）光真製作所</v>
          </cell>
          <cell r="K314" t="str">
            <v>3480</v>
          </cell>
          <cell r="L314" t="str">
            <v>3480</v>
          </cell>
          <cell r="M314" t="str">
            <v>3H7</v>
          </cell>
          <cell r="N314" t="str">
            <v>野田</v>
          </cell>
          <cell r="O314" t="str">
            <v>野田係</v>
          </cell>
          <cell r="Q314" t="str">
            <v>JP</v>
          </cell>
          <cell r="S314">
            <v>1</v>
          </cell>
          <cell r="T314">
            <v>1</v>
          </cell>
          <cell r="U314" t="str">
            <v>V0</v>
          </cell>
          <cell r="V314" t="str">
            <v>0001</v>
          </cell>
          <cell r="W314">
            <v>50</v>
          </cell>
          <cell r="X314">
            <v>1</v>
          </cell>
          <cell r="Y314" t="str">
            <v>JPY</v>
          </cell>
          <cell r="Z314" t="str">
            <v>2006/04/01</v>
          </cell>
          <cell r="AA314" t="str">
            <v>9999/12/31</v>
          </cell>
          <cell r="AC314">
            <v>2090</v>
          </cell>
          <cell r="AD314">
            <v>1</v>
          </cell>
          <cell r="AE314">
            <v>2090</v>
          </cell>
          <cell r="AG314">
            <v>2090</v>
          </cell>
          <cell r="AH314" t="str">
            <v>PC</v>
          </cell>
          <cell r="AQ314">
            <v>1</v>
          </cell>
          <cell r="AV314">
            <v>0</v>
          </cell>
          <cell r="AY314" t="str">
            <v>2006/04/01</v>
          </cell>
          <cell r="AZ314" t="str">
            <v>9999/12/31</v>
          </cell>
          <cell r="BA314">
            <v>99999999</v>
          </cell>
          <cell r="BB314">
            <v>2090</v>
          </cell>
        </row>
        <row r="315">
          <cell r="A315">
            <v>77157</v>
          </cell>
          <cell r="E315" t="str">
            <v>5300106897</v>
          </cell>
          <cell r="F315" t="str">
            <v>0</v>
          </cell>
          <cell r="G315" t="str">
            <v>2450585-0</v>
          </cell>
          <cell r="H315" t="str">
            <v>ｽﾍﾟ-ｻ ﾓ-ﾀ M600-9</v>
          </cell>
          <cell r="I315" t="str">
            <v>473440-2</v>
          </cell>
          <cell r="J315" t="str">
            <v>（株）光真製作所</v>
          </cell>
          <cell r="K315" t="str">
            <v>3480</v>
          </cell>
          <cell r="L315" t="str">
            <v>3480</v>
          </cell>
          <cell r="M315" t="str">
            <v>3H7</v>
          </cell>
          <cell r="N315" t="str">
            <v>野田</v>
          </cell>
          <cell r="O315" t="str">
            <v>野田係</v>
          </cell>
          <cell r="Q315" t="str">
            <v>JP</v>
          </cell>
          <cell r="S315">
            <v>1</v>
          </cell>
          <cell r="T315">
            <v>1</v>
          </cell>
          <cell r="U315" t="str">
            <v>V0</v>
          </cell>
          <cell r="V315" t="str">
            <v>0001</v>
          </cell>
          <cell r="W315">
            <v>50</v>
          </cell>
          <cell r="X315">
            <v>1</v>
          </cell>
          <cell r="Y315" t="str">
            <v>JPY</v>
          </cell>
          <cell r="Z315" t="str">
            <v>2006/04/01</v>
          </cell>
          <cell r="AA315" t="str">
            <v>9999/12/31</v>
          </cell>
          <cell r="AC315">
            <v>154</v>
          </cell>
          <cell r="AD315">
            <v>1</v>
          </cell>
          <cell r="AE315">
            <v>154</v>
          </cell>
          <cell r="AG315">
            <v>154</v>
          </cell>
          <cell r="AH315" t="str">
            <v>PC</v>
          </cell>
          <cell r="AQ315">
            <v>1</v>
          </cell>
          <cell r="AV315">
            <v>0</v>
          </cell>
          <cell r="AY315" t="str">
            <v>2006/04/01</v>
          </cell>
          <cell r="AZ315" t="str">
            <v>9999/12/31</v>
          </cell>
          <cell r="BA315">
            <v>99999999</v>
          </cell>
          <cell r="BB315">
            <v>154</v>
          </cell>
        </row>
        <row r="316">
          <cell r="A316">
            <v>77158</v>
          </cell>
          <cell r="E316" t="str">
            <v>5300106898</v>
          </cell>
          <cell r="F316" t="str">
            <v>0</v>
          </cell>
          <cell r="G316" t="str">
            <v>2451118-3</v>
          </cell>
          <cell r="H316" t="str">
            <v>ﾌﾟﾚ-ﾄ,ｿﾚﾉｲﾄﾞ M600-8</v>
          </cell>
          <cell r="I316" t="str">
            <v>473440-2</v>
          </cell>
          <cell r="J316" t="str">
            <v>（株）光真製作所</v>
          </cell>
          <cell r="K316" t="str">
            <v>3480</v>
          </cell>
          <cell r="L316" t="str">
            <v>3480</v>
          </cell>
          <cell r="M316" t="str">
            <v>3H7</v>
          </cell>
          <cell r="N316" t="str">
            <v>野田</v>
          </cell>
          <cell r="O316" t="str">
            <v>野田係</v>
          </cell>
          <cell r="Q316" t="str">
            <v>JP</v>
          </cell>
          <cell r="S316">
            <v>1</v>
          </cell>
          <cell r="T316">
            <v>1</v>
          </cell>
          <cell r="U316" t="str">
            <v>V0</v>
          </cell>
          <cell r="V316" t="str">
            <v>0001</v>
          </cell>
          <cell r="W316">
            <v>50</v>
          </cell>
          <cell r="X316">
            <v>1</v>
          </cell>
          <cell r="Y316" t="str">
            <v>JPY</v>
          </cell>
          <cell r="Z316" t="str">
            <v>2006/04/01</v>
          </cell>
          <cell r="AA316" t="str">
            <v>9999/12/31</v>
          </cell>
          <cell r="AC316">
            <v>215</v>
          </cell>
          <cell r="AD316">
            <v>1</v>
          </cell>
          <cell r="AE316">
            <v>215</v>
          </cell>
          <cell r="AG316">
            <v>215</v>
          </cell>
          <cell r="AH316" t="str">
            <v>PC</v>
          </cell>
          <cell r="AQ316">
            <v>1</v>
          </cell>
          <cell r="AV316">
            <v>0</v>
          </cell>
          <cell r="AY316" t="str">
            <v>2006/04/01</v>
          </cell>
          <cell r="AZ316" t="str">
            <v>9999/12/31</v>
          </cell>
          <cell r="BA316">
            <v>99999999</v>
          </cell>
          <cell r="BB316">
            <v>215</v>
          </cell>
        </row>
        <row r="317">
          <cell r="A317">
            <v>77159</v>
          </cell>
          <cell r="E317" t="str">
            <v>5300106899</v>
          </cell>
          <cell r="F317" t="str">
            <v>0</v>
          </cell>
          <cell r="G317" t="str">
            <v>2451145-0</v>
          </cell>
          <cell r="H317" t="str">
            <v>ﾌﾞﾗｹﾂﾄ,ﾌﾞﾗｼ(1) M600-8</v>
          </cell>
          <cell r="I317" t="str">
            <v>473440-2</v>
          </cell>
          <cell r="J317" t="str">
            <v>（株）光真製作所</v>
          </cell>
          <cell r="K317" t="str">
            <v>3480</v>
          </cell>
          <cell r="L317" t="str">
            <v>3480</v>
          </cell>
          <cell r="M317" t="str">
            <v>3H7</v>
          </cell>
          <cell r="N317" t="str">
            <v>野田</v>
          </cell>
          <cell r="O317" t="str">
            <v>野田係</v>
          </cell>
          <cell r="Q317" t="str">
            <v>JP</v>
          </cell>
          <cell r="S317">
            <v>1</v>
          </cell>
          <cell r="T317">
            <v>1</v>
          </cell>
          <cell r="U317" t="str">
            <v>V0</v>
          </cell>
          <cell r="V317" t="str">
            <v>0001</v>
          </cell>
          <cell r="W317">
            <v>50</v>
          </cell>
          <cell r="X317">
            <v>1</v>
          </cell>
          <cell r="Y317" t="str">
            <v>JPY</v>
          </cell>
          <cell r="Z317" t="str">
            <v>2006/04/01</v>
          </cell>
          <cell r="AA317" t="str">
            <v>9999/12/31</v>
          </cell>
          <cell r="AC317">
            <v>125</v>
          </cell>
          <cell r="AD317">
            <v>1</v>
          </cell>
          <cell r="AE317">
            <v>125</v>
          </cell>
          <cell r="AG317">
            <v>125</v>
          </cell>
          <cell r="AH317" t="str">
            <v>PC</v>
          </cell>
          <cell r="AQ317">
            <v>1</v>
          </cell>
          <cell r="AV317">
            <v>0</v>
          </cell>
          <cell r="AY317" t="str">
            <v>2006/04/01</v>
          </cell>
          <cell r="AZ317" t="str">
            <v>9999/12/31</v>
          </cell>
          <cell r="BA317">
            <v>99999999</v>
          </cell>
          <cell r="BB317">
            <v>125</v>
          </cell>
        </row>
        <row r="318">
          <cell r="A318">
            <v>77160</v>
          </cell>
          <cell r="E318" t="str">
            <v>5300106900</v>
          </cell>
          <cell r="F318" t="str">
            <v>0</v>
          </cell>
          <cell r="G318" t="str">
            <v>2451170-1</v>
          </cell>
          <cell r="H318" t="str">
            <v>ﾌﾟﾚ-ﾄ ｺﾃｲ ｺｳﾒﾝ M600-10</v>
          </cell>
          <cell r="I318" t="str">
            <v>473440-2</v>
          </cell>
          <cell r="J318" t="str">
            <v>（株）光真製作所</v>
          </cell>
          <cell r="K318" t="str">
            <v>3480</v>
          </cell>
          <cell r="L318" t="str">
            <v>3480</v>
          </cell>
          <cell r="M318" t="str">
            <v>3H7</v>
          </cell>
          <cell r="N318" t="str">
            <v>野田</v>
          </cell>
          <cell r="O318" t="str">
            <v>野田係</v>
          </cell>
          <cell r="Q318" t="str">
            <v>JP</v>
          </cell>
          <cell r="S318">
            <v>1</v>
          </cell>
          <cell r="T318">
            <v>1</v>
          </cell>
          <cell r="U318" t="str">
            <v>V0</v>
          </cell>
          <cell r="V318" t="str">
            <v>0001</v>
          </cell>
          <cell r="W318">
            <v>50</v>
          </cell>
          <cell r="X318">
            <v>1</v>
          </cell>
          <cell r="Y318" t="str">
            <v>JPY</v>
          </cell>
          <cell r="Z318" t="str">
            <v>2006/04/01</v>
          </cell>
          <cell r="AA318" t="str">
            <v>9999/12/31</v>
          </cell>
          <cell r="AC318">
            <v>270</v>
          </cell>
          <cell r="AD318">
            <v>1</v>
          </cell>
          <cell r="AE318">
            <v>270</v>
          </cell>
          <cell r="AG318">
            <v>270</v>
          </cell>
          <cell r="AH318" t="str">
            <v>PC</v>
          </cell>
          <cell r="AQ318">
            <v>1</v>
          </cell>
          <cell r="AV318">
            <v>0</v>
          </cell>
          <cell r="AY318" t="str">
            <v>2006/04/01</v>
          </cell>
          <cell r="AZ318" t="str">
            <v>9999/12/31</v>
          </cell>
          <cell r="BA318">
            <v>99999999</v>
          </cell>
          <cell r="BB318">
            <v>270</v>
          </cell>
        </row>
        <row r="319">
          <cell r="A319">
            <v>31958</v>
          </cell>
          <cell r="B319">
            <v>210</v>
          </cell>
          <cell r="D319">
            <v>100</v>
          </cell>
          <cell r="E319" t="str">
            <v>5300062209</v>
          </cell>
          <cell r="F319" t="str">
            <v>0</v>
          </cell>
          <cell r="G319" t="str">
            <v>2452326-2</v>
          </cell>
          <cell r="H319" t="str">
            <v>ﾋﾟ-ｽ,ﾄﾞﾛﾂﾌﾟ ｺｲﾝ M599-2</v>
          </cell>
          <cell r="I319" t="str">
            <v>473440-2</v>
          </cell>
          <cell r="J319" t="str">
            <v>（株）光真製作所</v>
          </cell>
          <cell r="K319" t="str">
            <v>3480</v>
          </cell>
          <cell r="L319" t="str">
            <v>3480</v>
          </cell>
          <cell r="M319" t="str">
            <v>2G2</v>
          </cell>
          <cell r="N319" t="str">
            <v>伊藤康</v>
          </cell>
          <cell r="O319" t="str">
            <v>野田係</v>
          </cell>
          <cell r="P319" t="str">
            <v>x</v>
          </cell>
          <cell r="Q319" t="str">
            <v>JP</v>
          </cell>
          <cell r="S319">
            <v>1</v>
          </cell>
          <cell r="T319">
            <v>1</v>
          </cell>
          <cell r="U319" t="str">
            <v>V0</v>
          </cell>
          <cell r="V319" t="str">
            <v>0001</v>
          </cell>
          <cell r="W319">
            <v>25</v>
          </cell>
          <cell r="X319">
            <v>1</v>
          </cell>
          <cell r="Y319" t="str">
            <v>JPY</v>
          </cell>
          <cell r="Z319" t="str">
            <v>2006/04/01</v>
          </cell>
          <cell r="AA319" t="str">
            <v>9999/12/31</v>
          </cell>
          <cell r="AC319">
            <v>210</v>
          </cell>
          <cell r="AD319">
            <v>1</v>
          </cell>
          <cell r="AE319">
            <v>210</v>
          </cell>
          <cell r="AF319">
            <v>210</v>
          </cell>
          <cell r="AG319">
            <v>210</v>
          </cell>
          <cell r="AH319" t="str">
            <v>PC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1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 t="str">
            <v>2006/04/01</v>
          </cell>
          <cell r="AZ319" t="str">
            <v>9999/12/31</v>
          </cell>
          <cell r="BA319">
            <v>99999999</v>
          </cell>
          <cell r="BB319">
            <v>215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</row>
        <row r="320">
          <cell r="A320">
            <v>77161</v>
          </cell>
          <cell r="E320" t="str">
            <v>5300106901</v>
          </cell>
          <cell r="F320" t="str">
            <v>0</v>
          </cell>
          <cell r="G320" t="str">
            <v>2459050-4</v>
          </cell>
          <cell r="H320" t="str">
            <v>ﾘﾝｸ(22) M626-1</v>
          </cell>
          <cell r="I320" t="str">
            <v>473440-2</v>
          </cell>
          <cell r="J320" t="str">
            <v>（株）光真製作所</v>
          </cell>
          <cell r="K320" t="str">
            <v>3480</v>
          </cell>
          <cell r="L320" t="str">
            <v>3480</v>
          </cell>
          <cell r="M320" t="str">
            <v>3H7</v>
          </cell>
          <cell r="N320" t="str">
            <v>野田</v>
          </cell>
          <cell r="O320" t="str">
            <v>野田係</v>
          </cell>
          <cell r="Q320" t="str">
            <v>JP</v>
          </cell>
          <cell r="S320">
            <v>1</v>
          </cell>
          <cell r="T320">
            <v>1</v>
          </cell>
          <cell r="U320" t="str">
            <v>V0</v>
          </cell>
          <cell r="V320" t="str">
            <v>0001</v>
          </cell>
          <cell r="W320">
            <v>50</v>
          </cell>
          <cell r="X320">
            <v>1</v>
          </cell>
          <cell r="Y320" t="str">
            <v>JPY</v>
          </cell>
          <cell r="Z320" t="str">
            <v>2006/04/01</v>
          </cell>
          <cell r="AA320" t="str">
            <v>9999/12/31</v>
          </cell>
          <cell r="AC320">
            <v>452</v>
          </cell>
          <cell r="AD320">
            <v>1</v>
          </cell>
          <cell r="AE320">
            <v>452</v>
          </cell>
          <cell r="AG320">
            <v>452</v>
          </cell>
          <cell r="AH320" t="str">
            <v>PC</v>
          </cell>
          <cell r="AQ320">
            <v>1</v>
          </cell>
          <cell r="AV320">
            <v>0</v>
          </cell>
          <cell r="AY320" t="str">
            <v>2006/04/01</v>
          </cell>
          <cell r="AZ320" t="str">
            <v>9999/12/31</v>
          </cell>
          <cell r="BA320">
            <v>99999999</v>
          </cell>
          <cell r="BB320">
            <v>452</v>
          </cell>
        </row>
        <row r="321">
          <cell r="A321">
            <v>77162</v>
          </cell>
          <cell r="E321" t="str">
            <v>5300106902</v>
          </cell>
          <cell r="F321" t="str">
            <v>0</v>
          </cell>
          <cell r="G321" t="str">
            <v>2459416-0</v>
          </cell>
          <cell r="H321" t="str">
            <v>ﾘﾝｸ(17) M626-2</v>
          </cell>
          <cell r="I321" t="str">
            <v>473440-2</v>
          </cell>
          <cell r="J321" t="str">
            <v>（株）光真製作所</v>
          </cell>
          <cell r="K321" t="str">
            <v>3480</v>
          </cell>
          <cell r="L321" t="str">
            <v>3480</v>
          </cell>
          <cell r="M321" t="str">
            <v>3H7</v>
          </cell>
          <cell r="N321" t="str">
            <v>野田</v>
          </cell>
          <cell r="O321" t="str">
            <v>野田係</v>
          </cell>
          <cell r="Q321" t="str">
            <v>JP</v>
          </cell>
          <cell r="S321">
            <v>1</v>
          </cell>
          <cell r="T321">
            <v>1</v>
          </cell>
          <cell r="U321" t="str">
            <v>V0</v>
          </cell>
          <cell r="V321" t="str">
            <v>0001</v>
          </cell>
          <cell r="W321">
            <v>50</v>
          </cell>
          <cell r="X321">
            <v>1</v>
          </cell>
          <cell r="Y321" t="str">
            <v>JPY</v>
          </cell>
          <cell r="Z321" t="str">
            <v>2006/04/01</v>
          </cell>
          <cell r="AA321" t="str">
            <v>9999/12/31</v>
          </cell>
          <cell r="AC321">
            <v>72</v>
          </cell>
          <cell r="AD321">
            <v>1</v>
          </cell>
          <cell r="AE321">
            <v>72</v>
          </cell>
          <cell r="AG321">
            <v>72</v>
          </cell>
          <cell r="AH321" t="str">
            <v>PC</v>
          </cell>
          <cell r="AQ321">
            <v>1</v>
          </cell>
          <cell r="AV321">
            <v>0</v>
          </cell>
          <cell r="AY321" t="str">
            <v>2006/04/01</v>
          </cell>
          <cell r="AZ321" t="str">
            <v>9999/12/31</v>
          </cell>
          <cell r="BA321">
            <v>99999999</v>
          </cell>
          <cell r="BB321">
            <v>72</v>
          </cell>
        </row>
        <row r="322">
          <cell r="A322">
            <v>77163</v>
          </cell>
          <cell r="E322" t="str">
            <v>5300106903</v>
          </cell>
          <cell r="F322" t="str">
            <v>0</v>
          </cell>
          <cell r="G322" t="str">
            <v>2459667-7</v>
          </cell>
          <cell r="H322" t="str">
            <v>ｶﾞｲﾄﾞ,ｴｽｸﾛ(P-2) M626-3</v>
          </cell>
          <cell r="I322" t="str">
            <v>473440-2</v>
          </cell>
          <cell r="J322" t="str">
            <v>（株）光真製作所</v>
          </cell>
          <cell r="K322" t="str">
            <v>3480</v>
          </cell>
          <cell r="L322" t="str">
            <v>3480</v>
          </cell>
          <cell r="M322" t="str">
            <v>3H7</v>
          </cell>
          <cell r="N322" t="str">
            <v>野田</v>
          </cell>
          <cell r="O322" t="str">
            <v>野田係</v>
          </cell>
          <cell r="Q322" t="str">
            <v>JP</v>
          </cell>
          <cell r="S322">
            <v>1</v>
          </cell>
          <cell r="T322">
            <v>1</v>
          </cell>
          <cell r="U322" t="str">
            <v>V0</v>
          </cell>
          <cell r="V322" t="str">
            <v>0001</v>
          </cell>
          <cell r="W322">
            <v>50</v>
          </cell>
          <cell r="X322">
            <v>1</v>
          </cell>
          <cell r="Y322" t="str">
            <v>JPY</v>
          </cell>
          <cell r="Z322" t="str">
            <v>2006/04/01</v>
          </cell>
          <cell r="AA322" t="str">
            <v>9999/12/31</v>
          </cell>
          <cell r="AC322">
            <v>1</v>
          </cell>
          <cell r="AD322">
            <v>1</v>
          </cell>
          <cell r="AE322">
            <v>1</v>
          </cell>
          <cell r="AG322">
            <v>38000</v>
          </cell>
          <cell r="AH322" t="str">
            <v>PC</v>
          </cell>
          <cell r="AQ322">
            <v>1</v>
          </cell>
          <cell r="AV322">
            <v>0</v>
          </cell>
          <cell r="AY322" t="str">
            <v>2006/04/01</v>
          </cell>
          <cell r="AZ322" t="str">
            <v>9999/12/31</v>
          </cell>
          <cell r="BA322">
            <v>99999999</v>
          </cell>
          <cell r="BB322">
            <v>1</v>
          </cell>
        </row>
        <row r="323">
          <cell r="A323">
            <v>77164</v>
          </cell>
          <cell r="E323" t="str">
            <v>5300106904</v>
          </cell>
          <cell r="F323" t="str">
            <v>0</v>
          </cell>
          <cell r="G323" t="str">
            <v>2459668-5</v>
          </cell>
          <cell r="H323" t="str">
            <v>ｶﾞｲﾄﾞ,ｴｽｸﾛ(P-3) M626-3</v>
          </cell>
          <cell r="I323" t="str">
            <v>473440-2</v>
          </cell>
          <cell r="J323" t="str">
            <v>（株）光真製作所</v>
          </cell>
          <cell r="K323" t="str">
            <v>3480</v>
          </cell>
          <cell r="L323" t="str">
            <v>3480</v>
          </cell>
          <cell r="M323" t="str">
            <v>3H7</v>
          </cell>
          <cell r="N323" t="str">
            <v>野田</v>
          </cell>
          <cell r="O323" t="str">
            <v>野田係</v>
          </cell>
          <cell r="Q323" t="str">
            <v>JP</v>
          </cell>
          <cell r="S323">
            <v>1</v>
          </cell>
          <cell r="T323">
            <v>1</v>
          </cell>
          <cell r="U323" t="str">
            <v>V0</v>
          </cell>
          <cell r="V323" t="str">
            <v>0001</v>
          </cell>
          <cell r="W323">
            <v>50</v>
          </cell>
          <cell r="X323">
            <v>1</v>
          </cell>
          <cell r="Y323" t="str">
            <v>JPY</v>
          </cell>
          <cell r="Z323" t="str">
            <v>2006/04/01</v>
          </cell>
          <cell r="AA323" t="str">
            <v>9999/12/31</v>
          </cell>
          <cell r="AC323">
            <v>1</v>
          </cell>
          <cell r="AD323">
            <v>1</v>
          </cell>
          <cell r="AE323">
            <v>1</v>
          </cell>
          <cell r="AG323">
            <v>38000</v>
          </cell>
          <cell r="AH323" t="str">
            <v>PC</v>
          </cell>
          <cell r="AQ323">
            <v>1</v>
          </cell>
          <cell r="AV323">
            <v>0</v>
          </cell>
          <cell r="AY323" t="str">
            <v>2006/04/01</v>
          </cell>
          <cell r="AZ323" t="str">
            <v>9999/12/31</v>
          </cell>
          <cell r="BA323">
            <v>99999999</v>
          </cell>
          <cell r="BB323">
            <v>1</v>
          </cell>
        </row>
        <row r="324">
          <cell r="A324">
            <v>77165</v>
          </cell>
          <cell r="E324" t="str">
            <v>5300106905</v>
          </cell>
          <cell r="F324" t="str">
            <v>0</v>
          </cell>
          <cell r="G324" t="str">
            <v>2460153-0</v>
          </cell>
          <cell r="H324" t="str">
            <v>ｽﾍﾟ-ｻ,ﾌﾞﾚ-ｷ M626-7</v>
          </cell>
          <cell r="I324" t="str">
            <v>473440-2</v>
          </cell>
          <cell r="J324" t="str">
            <v>（株）光真製作所</v>
          </cell>
          <cell r="K324" t="str">
            <v>3480</v>
          </cell>
          <cell r="L324" t="str">
            <v>3480</v>
          </cell>
          <cell r="M324" t="str">
            <v>3H7</v>
          </cell>
          <cell r="N324" t="str">
            <v>野田</v>
          </cell>
          <cell r="O324" t="str">
            <v>野田係</v>
          </cell>
          <cell r="Q324" t="str">
            <v>JP</v>
          </cell>
          <cell r="S324">
            <v>1</v>
          </cell>
          <cell r="T324">
            <v>1</v>
          </cell>
          <cell r="U324" t="str">
            <v>V0</v>
          </cell>
          <cell r="V324" t="str">
            <v>0001</v>
          </cell>
          <cell r="W324">
            <v>50</v>
          </cell>
          <cell r="X324">
            <v>1</v>
          </cell>
          <cell r="Y324" t="str">
            <v>JPY</v>
          </cell>
          <cell r="Z324" t="str">
            <v>2006/04/01</v>
          </cell>
          <cell r="AA324" t="str">
            <v>9999/12/31</v>
          </cell>
          <cell r="AC324">
            <v>16</v>
          </cell>
          <cell r="AD324">
            <v>1</v>
          </cell>
          <cell r="AE324">
            <v>16</v>
          </cell>
          <cell r="AG324">
            <v>16</v>
          </cell>
          <cell r="AH324" t="str">
            <v>PC</v>
          </cell>
          <cell r="AQ324">
            <v>1</v>
          </cell>
          <cell r="AV324">
            <v>0</v>
          </cell>
          <cell r="AY324" t="str">
            <v>2006/04/01</v>
          </cell>
          <cell r="AZ324" t="str">
            <v>9999/12/31</v>
          </cell>
          <cell r="BA324">
            <v>99999999</v>
          </cell>
          <cell r="BB324">
            <v>16</v>
          </cell>
        </row>
        <row r="325">
          <cell r="A325">
            <v>77166</v>
          </cell>
          <cell r="E325" t="str">
            <v>5300106906</v>
          </cell>
          <cell r="F325" t="str">
            <v>0</v>
          </cell>
          <cell r="G325" t="str">
            <v>2460228-6</v>
          </cell>
          <cell r="H325" t="str">
            <v>ｶﾅｸﾞ,ﾄﾒ ﾍﾞﾙﾄ M626-7</v>
          </cell>
          <cell r="I325" t="str">
            <v>473440-2</v>
          </cell>
          <cell r="J325" t="str">
            <v>（株）光真製作所</v>
          </cell>
          <cell r="K325" t="str">
            <v>3480</v>
          </cell>
          <cell r="L325" t="str">
            <v>3480</v>
          </cell>
          <cell r="M325" t="str">
            <v>3H7</v>
          </cell>
          <cell r="N325" t="str">
            <v>野田</v>
          </cell>
          <cell r="O325" t="str">
            <v>野田係</v>
          </cell>
          <cell r="Q325" t="str">
            <v>JP</v>
          </cell>
          <cell r="S325">
            <v>1</v>
          </cell>
          <cell r="T325">
            <v>1</v>
          </cell>
          <cell r="U325" t="str">
            <v>V0</v>
          </cell>
          <cell r="V325" t="str">
            <v>0001</v>
          </cell>
          <cell r="W325">
            <v>50</v>
          </cell>
          <cell r="X325">
            <v>1</v>
          </cell>
          <cell r="Y325" t="str">
            <v>JPY</v>
          </cell>
          <cell r="Z325" t="str">
            <v>2006/04/01</v>
          </cell>
          <cell r="AA325" t="str">
            <v>9999/12/31</v>
          </cell>
          <cell r="AC325">
            <v>323</v>
          </cell>
          <cell r="AD325">
            <v>1</v>
          </cell>
          <cell r="AE325">
            <v>323</v>
          </cell>
          <cell r="AG325">
            <v>323</v>
          </cell>
          <cell r="AH325" t="str">
            <v>PC</v>
          </cell>
          <cell r="AQ325">
            <v>1</v>
          </cell>
          <cell r="AV325">
            <v>0</v>
          </cell>
          <cell r="AY325" t="str">
            <v>2006/04/01</v>
          </cell>
          <cell r="AZ325" t="str">
            <v>9999/12/31</v>
          </cell>
          <cell r="BA325">
            <v>99999999</v>
          </cell>
          <cell r="BB325">
            <v>323</v>
          </cell>
        </row>
        <row r="326">
          <cell r="A326">
            <v>77167</v>
          </cell>
          <cell r="E326" t="str">
            <v>5300106907</v>
          </cell>
          <cell r="F326" t="str">
            <v>0</v>
          </cell>
          <cell r="G326" t="str">
            <v>2460286-3</v>
          </cell>
          <cell r="H326" t="str">
            <v>ﾌﾟﾚ-ﾄ,ﾅﾂﾄ M626-7</v>
          </cell>
          <cell r="I326" t="str">
            <v>473440-2</v>
          </cell>
          <cell r="J326" t="str">
            <v>（株）光真製作所</v>
          </cell>
          <cell r="K326" t="str">
            <v>3480</v>
          </cell>
          <cell r="L326" t="str">
            <v>3480</v>
          </cell>
          <cell r="M326" t="str">
            <v>3H7</v>
          </cell>
          <cell r="N326" t="str">
            <v>野田</v>
          </cell>
          <cell r="O326" t="str">
            <v>野田係</v>
          </cell>
          <cell r="Q326" t="str">
            <v>JP</v>
          </cell>
          <cell r="S326">
            <v>1</v>
          </cell>
          <cell r="T326">
            <v>1</v>
          </cell>
          <cell r="U326" t="str">
            <v>V0</v>
          </cell>
          <cell r="V326" t="str">
            <v>0001</v>
          </cell>
          <cell r="W326">
            <v>50</v>
          </cell>
          <cell r="X326">
            <v>1</v>
          </cell>
          <cell r="Y326" t="str">
            <v>JPY</v>
          </cell>
          <cell r="Z326" t="str">
            <v>2006/04/01</v>
          </cell>
          <cell r="AA326" t="str">
            <v>9999/12/31</v>
          </cell>
          <cell r="AC326">
            <v>106</v>
          </cell>
          <cell r="AD326">
            <v>1</v>
          </cell>
          <cell r="AE326">
            <v>106</v>
          </cell>
          <cell r="AG326">
            <v>106</v>
          </cell>
          <cell r="AH326" t="str">
            <v>PC</v>
          </cell>
          <cell r="AQ326">
            <v>1</v>
          </cell>
          <cell r="AV326">
            <v>0</v>
          </cell>
          <cell r="AY326" t="str">
            <v>2006/04/01</v>
          </cell>
          <cell r="AZ326" t="str">
            <v>9999/12/31</v>
          </cell>
          <cell r="BA326">
            <v>99999999</v>
          </cell>
          <cell r="BB326">
            <v>106</v>
          </cell>
        </row>
        <row r="327">
          <cell r="A327">
            <v>77168</v>
          </cell>
          <cell r="E327" t="str">
            <v>5300106908</v>
          </cell>
          <cell r="F327" t="str">
            <v>0</v>
          </cell>
          <cell r="G327" t="str">
            <v>2471968-0</v>
          </cell>
          <cell r="H327" t="str">
            <v>ﾅﾂﾄ,ﾓ-ﾀ M600-9</v>
          </cell>
          <cell r="I327" t="str">
            <v>473440-2</v>
          </cell>
          <cell r="J327" t="str">
            <v>（株）光真製作所</v>
          </cell>
          <cell r="K327" t="str">
            <v>3480</v>
          </cell>
          <cell r="L327" t="str">
            <v>3480</v>
          </cell>
          <cell r="M327" t="str">
            <v>3H7</v>
          </cell>
          <cell r="N327" t="str">
            <v>野田</v>
          </cell>
          <cell r="O327" t="str">
            <v>野田係</v>
          </cell>
          <cell r="Q327" t="str">
            <v>JP</v>
          </cell>
          <cell r="S327">
            <v>1</v>
          </cell>
          <cell r="T327">
            <v>1</v>
          </cell>
          <cell r="U327" t="str">
            <v>V0</v>
          </cell>
          <cell r="V327" t="str">
            <v>0001</v>
          </cell>
          <cell r="W327">
            <v>50</v>
          </cell>
          <cell r="X327">
            <v>1</v>
          </cell>
          <cell r="Y327" t="str">
            <v>JPY</v>
          </cell>
          <cell r="Z327" t="str">
            <v>2006/04/01</v>
          </cell>
          <cell r="AA327" t="str">
            <v>9999/12/31</v>
          </cell>
          <cell r="AC327">
            <v>32</v>
          </cell>
          <cell r="AD327">
            <v>1</v>
          </cell>
          <cell r="AE327">
            <v>32</v>
          </cell>
          <cell r="AG327">
            <v>32</v>
          </cell>
          <cell r="AH327" t="str">
            <v>PC</v>
          </cell>
          <cell r="AQ327">
            <v>1</v>
          </cell>
          <cell r="AV327">
            <v>0</v>
          </cell>
          <cell r="AY327" t="str">
            <v>2006/04/01</v>
          </cell>
          <cell r="AZ327" t="str">
            <v>9999/12/31</v>
          </cell>
          <cell r="BA327">
            <v>99999999</v>
          </cell>
          <cell r="BB327">
            <v>32</v>
          </cell>
        </row>
        <row r="328">
          <cell r="A328">
            <v>77169</v>
          </cell>
          <cell r="E328" t="str">
            <v>5300106909</v>
          </cell>
          <cell r="F328" t="str">
            <v>0</v>
          </cell>
          <cell r="G328" t="str">
            <v>2478106-7</v>
          </cell>
          <cell r="H328" t="str">
            <v>ｶﾅｸﾞ,ﾄﾘﾂｹ ﾘﾚ- M636</v>
          </cell>
          <cell r="I328" t="str">
            <v>473440-2</v>
          </cell>
          <cell r="J328" t="str">
            <v>（株）光真製作所</v>
          </cell>
          <cell r="K328" t="str">
            <v>3480</v>
          </cell>
          <cell r="L328" t="str">
            <v>3480</v>
          </cell>
          <cell r="M328" t="str">
            <v>3H7</v>
          </cell>
          <cell r="N328" t="str">
            <v>野田</v>
          </cell>
          <cell r="O328" t="str">
            <v>野田係</v>
          </cell>
          <cell r="Q328" t="str">
            <v>JP</v>
          </cell>
          <cell r="S328">
            <v>1</v>
          </cell>
          <cell r="T328">
            <v>1</v>
          </cell>
          <cell r="U328" t="str">
            <v>V0</v>
          </cell>
          <cell r="V328" t="str">
            <v>0001</v>
          </cell>
          <cell r="W328">
            <v>50</v>
          </cell>
          <cell r="X328">
            <v>1</v>
          </cell>
          <cell r="Y328" t="str">
            <v>JPY</v>
          </cell>
          <cell r="Z328" t="str">
            <v>2006/04/01</v>
          </cell>
          <cell r="AA328" t="str">
            <v>9999/12/31</v>
          </cell>
          <cell r="AC328">
            <v>124</v>
          </cell>
          <cell r="AD328">
            <v>1</v>
          </cell>
          <cell r="AE328">
            <v>124</v>
          </cell>
          <cell r="AG328">
            <v>124</v>
          </cell>
          <cell r="AH328" t="str">
            <v>PC</v>
          </cell>
          <cell r="AQ328">
            <v>1</v>
          </cell>
          <cell r="AV328">
            <v>0</v>
          </cell>
          <cell r="AY328" t="str">
            <v>2006/04/01</v>
          </cell>
          <cell r="AZ328" t="str">
            <v>9999/12/31</v>
          </cell>
          <cell r="BA328">
            <v>99999999</v>
          </cell>
          <cell r="BB328">
            <v>124</v>
          </cell>
        </row>
        <row r="329">
          <cell r="A329">
            <v>77170</v>
          </cell>
          <cell r="E329" t="str">
            <v>5300106910</v>
          </cell>
          <cell r="F329" t="str">
            <v>0</v>
          </cell>
          <cell r="G329" t="str">
            <v>2478107-5</v>
          </cell>
          <cell r="H329" t="str">
            <v>ｶﾅｸﾞ,ﾄﾘﾂｹ ｽﾋﾟ-ｶ M636</v>
          </cell>
          <cell r="I329" t="str">
            <v>473440-2</v>
          </cell>
          <cell r="J329" t="str">
            <v>（株）光真製作所</v>
          </cell>
          <cell r="K329" t="str">
            <v>3480</v>
          </cell>
          <cell r="L329" t="str">
            <v>3480</v>
          </cell>
          <cell r="M329" t="str">
            <v>3H7</v>
          </cell>
          <cell r="N329" t="str">
            <v>野田</v>
          </cell>
          <cell r="O329" t="str">
            <v>野田係</v>
          </cell>
          <cell r="Q329" t="str">
            <v>JP</v>
          </cell>
          <cell r="S329">
            <v>1</v>
          </cell>
          <cell r="T329">
            <v>1</v>
          </cell>
          <cell r="U329" t="str">
            <v>V0</v>
          </cell>
          <cell r="V329" t="str">
            <v>0001</v>
          </cell>
          <cell r="W329">
            <v>50</v>
          </cell>
          <cell r="X329">
            <v>1</v>
          </cell>
          <cell r="Y329" t="str">
            <v>JPY</v>
          </cell>
          <cell r="Z329" t="str">
            <v>2006/04/01</v>
          </cell>
          <cell r="AA329" t="str">
            <v>9999/12/31</v>
          </cell>
          <cell r="AC329">
            <v>653</v>
          </cell>
          <cell r="AD329">
            <v>1</v>
          </cell>
          <cell r="AE329">
            <v>653</v>
          </cell>
          <cell r="AG329">
            <v>653</v>
          </cell>
          <cell r="AH329" t="str">
            <v>PC</v>
          </cell>
          <cell r="AQ329">
            <v>1</v>
          </cell>
          <cell r="AV329">
            <v>0</v>
          </cell>
          <cell r="AY329" t="str">
            <v>2006/04/01</v>
          </cell>
          <cell r="AZ329" t="str">
            <v>9999/12/31</v>
          </cell>
          <cell r="BA329">
            <v>99999999</v>
          </cell>
          <cell r="BB329">
            <v>653</v>
          </cell>
        </row>
        <row r="330">
          <cell r="A330">
            <v>77171</v>
          </cell>
          <cell r="E330" t="str">
            <v>5300106911</v>
          </cell>
          <cell r="F330" t="str">
            <v>0</v>
          </cell>
          <cell r="G330" t="str">
            <v>2478108-3</v>
          </cell>
          <cell r="H330" t="str">
            <v>ﾌﾟﾚ-ﾄ,ﾋﾝｼﾞ(1-A) M636</v>
          </cell>
          <cell r="I330" t="str">
            <v>473440-2</v>
          </cell>
          <cell r="J330" t="str">
            <v>（株）光真製作所</v>
          </cell>
          <cell r="K330" t="str">
            <v>3480</v>
          </cell>
          <cell r="L330" t="str">
            <v>3480</v>
          </cell>
          <cell r="M330" t="str">
            <v>3H7</v>
          </cell>
          <cell r="N330" t="str">
            <v>野田</v>
          </cell>
          <cell r="O330" t="str">
            <v>野田係</v>
          </cell>
          <cell r="Q330" t="str">
            <v>JP</v>
          </cell>
          <cell r="S330">
            <v>1</v>
          </cell>
          <cell r="T330">
            <v>1</v>
          </cell>
          <cell r="U330" t="str">
            <v>V0</v>
          </cell>
          <cell r="V330" t="str">
            <v>0001</v>
          </cell>
          <cell r="W330">
            <v>50</v>
          </cell>
          <cell r="X330">
            <v>1</v>
          </cell>
          <cell r="Y330" t="str">
            <v>JPY</v>
          </cell>
          <cell r="Z330" t="str">
            <v>2006/04/01</v>
          </cell>
          <cell r="AA330" t="str">
            <v>9999/12/31</v>
          </cell>
          <cell r="AC330">
            <v>99</v>
          </cell>
          <cell r="AD330">
            <v>1</v>
          </cell>
          <cell r="AE330">
            <v>99</v>
          </cell>
          <cell r="AG330">
            <v>99</v>
          </cell>
          <cell r="AH330" t="str">
            <v>PC</v>
          </cell>
          <cell r="AQ330">
            <v>1</v>
          </cell>
          <cell r="AV330">
            <v>0</v>
          </cell>
          <cell r="AY330" t="str">
            <v>2006/04/01</v>
          </cell>
          <cell r="AZ330" t="str">
            <v>9999/12/31</v>
          </cell>
          <cell r="BA330">
            <v>99999999</v>
          </cell>
          <cell r="BB330">
            <v>99</v>
          </cell>
        </row>
        <row r="331">
          <cell r="A331">
            <v>77172</v>
          </cell>
          <cell r="E331" t="str">
            <v>5300106912</v>
          </cell>
          <cell r="F331" t="str">
            <v>0</v>
          </cell>
          <cell r="G331" t="str">
            <v>2478109-1</v>
          </cell>
          <cell r="H331" t="str">
            <v>ﾌﾟﾚ-ﾄ,ﾋﾝｼﾞ(1-B) M636</v>
          </cell>
          <cell r="I331" t="str">
            <v>473440-2</v>
          </cell>
          <cell r="J331" t="str">
            <v>（株）光真製作所</v>
          </cell>
          <cell r="K331" t="str">
            <v>3480</v>
          </cell>
          <cell r="L331" t="str">
            <v>3480</v>
          </cell>
          <cell r="M331" t="str">
            <v>3H7</v>
          </cell>
          <cell r="N331" t="str">
            <v>野田</v>
          </cell>
          <cell r="O331" t="str">
            <v>野田係</v>
          </cell>
          <cell r="Q331" t="str">
            <v>JP</v>
          </cell>
          <cell r="S331">
            <v>1</v>
          </cell>
          <cell r="T331">
            <v>1</v>
          </cell>
          <cell r="U331" t="str">
            <v>V0</v>
          </cell>
          <cell r="V331" t="str">
            <v>0001</v>
          </cell>
          <cell r="W331">
            <v>50</v>
          </cell>
          <cell r="X331">
            <v>1</v>
          </cell>
          <cell r="Y331" t="str">
            <v>JPY</v>
          </cell>
          <cell r="Z331" t="str">
            <v>2006/04/01</v>
          </cell>
          <cell r="AA331" t="str">
            <v>9999/12/31</v>
          </cell>
          <cell r="AC331">
            <v>185</v>
          </cell>
          <cell r="AD331">
            <v>1</v>
          </cell>
          <cell r="AE331">
            <v>185</v>
          </cell>
          <cell r="AG331">
            <v>185</v>
          </cell>
          <cell r="AH331" t="str">
            <v>PC</v>
          </cell>
          <cell r="AQ331">
            <v>1</v>
          </cell>
          <cell r="AV331">
            <v>0</v>
          </cell>
          <cell r="AY331" t="str">
            <v>2006/04/01</v>
          </cell>
          <cell r="AZ331" t="str">
            <v>9999/12/31</v>
          </cell>
          <cell r="BA331">
            <v>99999999</v>
          </cell>
          <cell r="BB331">
            <v>185</v>
          </cell>
        </row>
        <row r="332">
          <cell r="A332">
            <v>77173</v>
          </cell>
          <cell r="E332" t="str">
            <v>5300106913</v>
          </cell>
          <cell r="F332" t="str">
            <v>0</v>
          </cell>
          <cell r="G332" t="str">
            <v>2478110-5</v>
          </cell>
          <cell r="H332" t="str">
            <v>ﾌﾟﾚ-ﾄ,ﾋﾝｼﾞ(2-A) M636</v>
          </cell>
          <cell r="I332" t="str">
            <v>473440-2</v>
          </cell>
          <cell r="J332" t="str">
            <v>（株）光真製作所</v>
          </cell>
          <cell r="K332" t="str">
            <v>3480</v>
          </cell>
          <cell r="L332" t="str">
            <v>3480</v>
          </cell>
          <cell r="M332" t="str">
            <v>3H7</v>
          </cell>
          <cell r="N332" t="str">
            <v>野田</v>
          </cell>
          <cell r="O332" t="str">
            <v>野田係</v>
          </cell>
          <cell r="Q332" t="str">
            <v>JP</v>
          </cell>
          <cell r="S332">
            <v>1</v>
          </cell>
          <cell r="T332">
            <v>1</v>
          </cell>
          <cell r="U332" t="str">
            <v>V0</v>
          </cell>
          <cell r="V332" t="str">
            <v>0001</v>
          </cell>
          <cell r="W332">
            <v>50</v>
          </cell>
          <cell r="X332">
            <v>1</v>
          </cell>
          <cell r="Y332" t="str">
            <v>JPY</v>
          </cell>
          <cell r="Z332" t="str">
            <v>2006/04/01</v>
          </cell>
          <cell r="AA332" t="str">
            <v>9999/12/31</v>
          </cell>
          <cell r="AC332">
            <v>99</v>
          </cell>
          <cell r="AD332">
            <v>1</v>
          </cell>
          <cell r="AE332">
            <v>99</v>
          </cell>
          <cell r="AG332">
            <v>99</v>
          </cell>
          <cell r="AH332" t="str">
            <v>PC</v>
          </cell>
          <cell r="AQ332">
            <v>1</v>
          </cell>
          <cell r="AV332">
            <v>0</v>
          </cell>
          <cell r="AY332" t="str">
            <v>2006/04/01</v>
          </cell>
          <cell r="AZ332" t="str">
            <v>9999/12/31</v>
          </cell>
          <cell r="BA332">
            <v>99999999</v>
          </cell>
          <cell r="BB332">
            <v>99</v>
          </cell>
        </row>
        <row r="333">
          <cell r="A333">
            <v>77174</v>
          </cell>
          <cell r="E333" t="str">
            <v>5300106914</v>
          </cell>
          <cell r="F333" t="str">
            <v>0</v>
          </cell>
          <cell r="G333" t="str">
            <v>2478111-3</v>
          </cell>
          <cell r="H333" t="str">
            <v>ﾌﾟﾚ-ﾄ,ﾋﾝｼﾞ(2-B) M636</v>
          </cell>
          <cell r="I333" t="str">
            <v>473440-2</v>
          </cell>
          <cell r="J333" t="str">
            <v>（株）光真製作所</v>
          </cell>
          <cell r="K333" t="str">
            <v>3480</v>
          </cell>
          <cell r="L333" t="str">
            <v>3480</v>
          </cell>
          <cell r="M333" t="str">
            <v>3H7</v>
          </cell>
          <cell r="N333" t="str">
            <v>野田</v>
          </cell>
          <cell r="O333" t="str">
            <v>野田係</v>
          </cell>
          <cell r="Q333" t="str">
            <v>JP</v>
          </cell>
          <cell r="S333">
            <v>1</v>
          </cell>
          <cell r="T333">
            <v>1</v>
          </cell>
          <cell r="U333" t="str">
            <v>V0</v>
          </cell>
          <cell r="V333" t="str">
            <v>0001</v>
          </cell>
          <cell r="W333">
            <v>50</v>
          </cell>
          <cell r="X333">
            <v>1</v>
          </cell>
          <cell r="Y333" t="str">
            <v>JPY</v>
          </cell>
          <cell r="Z333" t="str">
            <v>2006/04/01</v>
          </cell>
          <cell r="AA333" t="str">
            <v>9999/12/31</v>
          </cell>
          <cell r="AC333">
            <v>190</v>
          </cell>
          <cell r="AD333">
            <v>1</v>
          </cell>
          <cell r="AE333">
            <v>190</v>
          </cell>
          <cell r="AG333">
            <v>190</v>
          </cell>
          <cell r="AH333" t="str">
            <v>PC</v>
          </cell>
          <cell r="AQ333">
            <v>1</v>
          </cell>
          <cell r="AV333">
            <v>0</v>
          </cell>
          <cell r="AY333" t="str">
            <v>2006/04/01</v>
          </cell>
          <cell r="AZ333" t="str">
            <v>9999/12/31</v>
          </cell>
          <cell r="BA333">
            <v>99999999</v>
          </cell>
          <cell r="BB333">
            <v>190</v>
          </cell>
        </row>
        <row r="334">
          <cell r="A334">
            <v>77175</v>
          </cell>
          <cell r="E334" t="str">
            <v>5300106915</v>
          </cell>
          <cell r="F334" t="str">
            <v>0</v>
          </cell>
          <cell r="G334" t="str">
            <v>2478117-2</v>
          </cell>
          <cell r="H334" t="str">
            <v>ｶﾅｸﾞ,ﾄﾘﾂｹ ｽｲﾂﾁ M636</v>
          </cell>
          <cell r="I334" t="str">
            <v>473440-2</v>
          </cell>
          <cell r="J334" t="str">
            <v>（株）光真製作所</v>
          </cell>
          <cell r="K334" t="str">
            <v>3480</v>
          </cell>
          <cell r="L334" t="str">
            <v>3480</v>
          </cell>
          <cell r="M334" t="str">
            <v>3H7</v>
          </cell>
          <cell r="N334" t="str">
            <v>野田</v>
          </cell>
          <cell r="O334" t="str">
            <v>野田係</v>
          </cell>
          <cell r="Q334" t="str">
            <v>JP</v>
          </cell>
          <cell r="S334">
            <v>1</v>
          </cell>
          <cell r="T334">
            <v>1</v>
          </cell>
          <cell r="U334" t="str">
            <v>V0</v>
          </cell>
          <cell r="V334" t="str">
            <v>0001</v>
          </cell>
          <cell r="W334">
            <v>50</v>
          </cell>
          <cell r="X334">
            <v>1</v>
          </cell>
          <cell r="Y334" t="str">
            <v>JPY</v>
          </cell>
          <cell r="Z334" t="str">
            <v>2006/04/01</v>
          </cell>
          <cell r="AA334" t="str">
            <v>9999/12/31</v>
          </cell>
          <cell r="AC334">
            <v>1204</v>
          </cell>
          <cell r="AD334">
            <v>1</v>
          </cell>
          <cell r="AE334">
            <v>1204</v>
          </cell>
          <cell r="AG334">
            <v>1204</v>
          </cell>
          <cell r="AH334" t="str">
            <v>PC</v>
          </cell>
          <cell r="AQ334">
            <v>1</v>
          </cell>
          <cell r="AV334">
            <v>0</v>
          </cell>
          <cell r="AY334" t="str">
            <v>2006/04/01</v>
          </cell>
          <cell r="AZ334" t="str">
            <v>9999/12/31</v>
          </cell>
          <cell r="BA334">
            <v>99999999</v>
          </cell>
          <cell r="BB334">
            <v>1204</v>
          </cell>
        </row>
        <row r="335">
          <cell r="A335">
            <v>77176</v>
          </cell>
          <cell r="E335" t="str">
            <v>5300106916</v>
          </cell>
          <cell r="F335" t="str">
            <v>0</v>
          </cell>
          <cell r="G335" t="str">
            <v>2478125-3</v>
          </cell>
          <cell r="H335" t="str">
            <v>ｶﾅｸﾞ,ﾄﾘﾂｹ ﾗﾂｸ(1) M636</v>
          </cell>
          <cell r="I335" t="str">
            <v>473440-2</v>
          </cell>
          <cell r="J335" t="str">
            <v>（株）光真製作所</v>
          </cell>
          <cell r="K335" t="str">
            <v>3480</v>
          </cell>
          <cell r="L335" t="str">
            <v>3480</v>
          </cell>
          <cell r="M335" t="str">
            <v>3H7</v>
          </cell>
          <cell r="N335" t="str">
            <v>野田</v>
          </cell>
          <cell r="O335" t="str">
            <v>野田係</v>
          </cell>
          <cell r="Q335" t="str">
            <v>JP</v>
          </cell>
          <cell r="S335">
            <v>1</v>
          </cell>
          <cell r="T335">
            <v>1</v>
          </cell>
          <cell r="U335" t="str">
            <v>V0</v>
          </cell>
          <cell r="V335" t="str">
            <v>0001</v>
          </cell>
          <cell r="W335">
            <v>50</v>
          </cell>
          <cell r="X335">
            <v>1</v>
          </cell>
          <cell r="Y335" t="str">
            <v>JPY</v>
          </cell>
          <cell r="Z335" t="str">
            <v>2006/04/01</v>
          </cell>
          <cell r="AA335" t="str">
            <v>9999/12/31</v>
          </cell>
          <cell r="AC335">
            <v>136</v>
          </cell>
          <cell r="AD335">
            <v>1</v>
          </cell>
          <cell r="AE335">
            <v>136</v>
          </cell>
          <cell r="AG335">
            <v>136</v>
          </cell>
          <cell r="AH335" t="str">
            <v>PC</v>
          </cell>
          <cell r="AQ335">
            <v>1</v>
          </cell>
          <cell r="AV335">
            <v>0</v>
          </cell>
          <cell r="AY335" t="str">
            <v>2006/04/01</v>
          </cell>
          <cell r="AZ335" t="str">
            <v>9999/12/31</v>
          </cell>
          <cell r="BA335">
            <v>99999999</v>
          </cell>
          <cell r="BB335">
            <v>136</v>
          </cell>
        </row>
        <row r="336">
          <cell r="A336">
            <v>77177</v>
          </cell>
          <cell r="E336" t="str">
            <v>5300106917</v>
          </cell>
          <cell r="F336" t="str">
            <v>0</v>
          </cell>
          <cell r="G336" t="str">
            <v>2478126-1</v>
          </cell>
          <cell r="H336" t="str">
            <v>ｶﾅｸﾞ,ﾄﾘﾂｹ ﾗﾂｸ(2) M636</v>
          </cell>
          <cell r="I336" t="str">
            <v>473440-2</v>
          </cell>
          <cell r="J336" t="str">
            <v>（株）光真製作所</v>
          </cell>
          <cell r="K336" t="str">
            <v>3480</v>
          </cell>
          <cell r="L336" t="str">
            <v>3480</v>
          </cell>
          <cell r="M336" t="str">
            <v>3H7</v>
          </cell>
          <cell r="N336" t="str">
            <v>野田</v>
          </cell>
          <cell r="O336" t="str">
            <v>野田係</v>
          </cell>
          <cell r="Q336" t="str">
            <v>JP</v>
          </cell>
          <cell r="S336">
            <v>1</v>
          </cell>
          <cell r="T336">
            <v>1</v>
          </cell>
          <cell r="U336" t="str">
            <v>V0</v>
          </cell>
          <cell r="V336" t="str">
            <v>0001</v>
          </cell>
          <cell r="W336">
            <v>50</v>
          </cell>
          <cell r="X336">
            <v>1</v>
          </cell>
          <cell r="Y336" t="str">
            <v>JPY</v>
          </cell>
          <cell r="Z336" t="str">
            <v>2006/04/01</v>
          </cell>
          <cell r="AA336" t="str">
            <v>9999/12/31</v>
          </cell>
          <cell r="AC336">
            <v>134</v>
          </cell>
          <cell r="AD336">
            <v>1</v>
          </cell>
          <cell r="AE336">
            <v>134</v>
          </cell>
          <cell r="AG336">
            <v>134</v>
          </cell>
          <cell r="AH336" t="str">
            <v>PC</v>
          </cell>
          <cell r="AQ336">
            <v>1</v>
          </cell>
          <cell r="AV336">
            <v>0</v>
          </cell>
          <cell r="AY336" t="str">
            <v>2006/04/01</v>
          </cell>
          <cell r="AZ336" t="str">
            <v>9999/12/31</v>
          </cell>
          <cell r="BA336">
            <v>99999999</v>
          </cell>
          <cell r="BB336">
            <v>134</v>
          </cell>
        </row>
        <row r="337">
          <cell r="A337">
            <v>77178</v>
          </cell>
          <cell r="E337" t="str">
            <v>5300106918</v>
          </cell>
          <cell r="F337" t="str">
            <v>0</v>
          </cell>
          <cell r="G337" t="str">
            <v>2478127-0</v>
          </cell>
          <cell r="H337" t="str">
            <v>ｶﾅｸﾞ,ﾄﾘﾂｹ ﾌｱﾝ M636</v>
          </cell>
          <cell r="I337" t="str">
            <v>473440-2</v>
          </cell>
          <cell r="J337" t="str">
            <v>（株）光真製作所</v>
          </cell>
          <cell r="K337" t="str">
            <v>3480</v>
          </cell>
          <cell r="L337" t="str">
            <v>3480</v>
          </cell>
          <cell r="M337" t="str">
            <v>3H7</v>
          </cell>
          <cell r="N337" t="str">
            <v>野田</v>
          </cell>
          <cell r="O337" t="str">
            <v>野田係</v>
          </cell>
          <cell r="Q337" t="str">
            <v>JP</v>
          </cell>
          <cell r="S337">
            <v>1</v>
          </cell>
          <cell r="T337">
            <v>1</v>
          </cell>
          <cell r="U337" t="str">
            <v>V0</v>
          </cell>
          <cell r="V337" t="str">
            <v>0001</v>
          </cell>
          <cell r="W337">
            <v>50</v>
          </cell>
          <cell r="X337">
            <v>1</v>
          </cell>
          <cell r="Y337" t="str">
            <v>JPY</v>
          </cell>
          <cell r="Z337" t="str">
            <v>2006/04/01</v>
          </cell>
          <cell r="AA337" t="str">
            <v>9999/12/31</v>
          </cell>
          <cell r="AC337">
            <v>206</v>
          </cell>
          <cell r="AD337">
            <v>1</v>
          </cell>
          <cell r="AE337">
            <v>206</v>
          </cell>
          <cell r="AG337">
            <v>206</v>
          </cell>
          <cell r="AH337" t="str">
            <v>PC</v>
          </cell>
          <cell r="AQ337">
            <v>1</v>
          </cell>
          <cell r="AV337">
            <v>0</v>
          </cell>
          <cell r="AY337" t="str">
            <v>2006/04/01</v>
          </cell>
          <cell r="AZ337" t="str">
            <v>9999/12/31</v>
          </cell>
          <cell r="BA337">
            <v>99999999</v>
          </cell>
          <cell r="BB337">
            <v>206</v>
          </cell>
        </row>
        <row r="338">
          <cell r="A338">
            <v>77179</v>
          </cell>
          <cell r="E338" t="str">
            <v>5300106919</v>
          </cell>
          <cell r="F338" t="str">
            <v>0</v>
          </cell>
          <cell r="G338" t="str">
            <v>2480822-4</v>
          </cell>
          <cell r="H338" t="str">
            <v>ｽﾄﾂﾊﾟ,ﾅﾂﾄ M659-1-1B</v>
          </cell>
          <cell r="I338" t="str">
            <v>473440-2</v>
          </cell>
          <cell r="J338" t="str">
            <v>（株）光真製作所</v>
          </cell>
          <cell r="K338" t="str">
            <v>3480</v>
          </cell>
          <cell r="L338" t="str">
            <v>3480</v>
          </cell>
          <cell r="M338" t="str">
            <v>3H7</v>
          </cell>
          <cell r="N338" t="str">
            <v>野田</v>
          </cell>
          <cell r="O338" t="str">
            <v>野田係</v>
          </cell>
          <cell r="Q338" t="str">
            <v>JP</v>
          </cell>
          <cell r="S338">
            <v>1</v>
          </cell>
          <cell r="T338">
            <v>1</v>
          </cell>
          <cell r="U338" t="str">
            <v>V0</v>
          </cell>
          <cell r="V338" t="str">
            <v>0001</v>
          </cell>
          <cell r="W338">
            <v>50</v>
          </cell>
          <cell r="X338">
            <v>1</v>
          </cell>
          <cell r="Y338" t="str">
            <v>JPY</v>
          </cell>
          <cell r="Z338" t="str">
            <v>2006/04/01</v>
          </cell>
          <cell r="AA338" t="str">
            <v>9999/12/31</v>
          </cell>
          <cell r="AC338">
            <v>383</v>
          </cell>
          <cell r="AD338">
            <v>1</v>
          </cell>
          <cell r="AE338">
            <v>383</v>
          </cell>
          <cell r="AG338">
            <v>383</v>
          </cell>
          <cell r="AH338" t="str">
            <v>PC</v>
          </cell>
          <cell r="AQ338">
            <v>1</v>
          </cell>
          <cell r="AV338">
            <v>0</v>
          </cell>
          <cell r="AY338" t="str">
            <v>2006/04/01</v>
          </cell>
          <cell r="AZ338" t="str">
            <v>9999/12/31</v>
          </cell>
          <cell r="BA338">
            <v>99999999</v>
          </cell>
          <cell r="BB338">
            <v>383</v>
          </cell>
        </row>
        <row r="339">
          <cell r="A339">
            <v>77180</v>
          </cell>
          <cell r="E339" t="str">
            <v>5300106920</v>
          </cell>
          <cell r="F339" t="str">
            <v>0</v>
          </cell>
          <cell r="G339" t="str">
            <v>2480823-2</v>
          </cell>
          <cell r="H339" t="str">
            <v>ﾌﾟﾚ-ﾄ,ｳｹ ﾊﾞﾈ M659-1-1B</v>
          </cell>
          <cell r="I339" t="str">
            <v>473440-2</v>
          </cell>
          <cell r="J339" t="str">
            <v>（株）光真製作所</v>
          </cell>
          <cell r="K339" t="str">
            <v>3480</v>
          </cell>
          <cell r="L339" t="str">
            <v>3480</v>
          </cell>
          <cell r="M339" t="str">
            <v>3H7</v>
          </cell>
          <cell r="N339" t="str">
            <v>野田</v>
          </cell>
          <cell r="O339" t="str">
            <v>野田係</v>
          </cell>
          <cell r="Q339" t="str">
            <v>JP</v>
          </cell>
          <cell r="S339">
            <v>1</v>
          </cell>
          <cell r="T339">
            <v>1</v>
          </cell>
          <cell r="U339" t="str">
            <v>V0</v>
          </cell>
          <cell r="V339" t="str">
            <v>0001</v>
          </cell>
          <cell r="W339">
            <v>50</v>
          </cell>
          <cell r="X339">
            <v>1</v>
          </cell>
          <cell r="Y339" t="str">
            <v>JPY</v>
          </cell>
          <cell r="Z339" t="str">
            <v>2006/04/01</v>
          </cell>
          <cell r="AA339" t="str">
            <v>9999/12/31</v>
          </cell>
          <cell r="AC339">
            <v>932</v>
          </cell>
          <cell r="AD339">
            <v>1</v>
          </cell>
          <cell r="AE339">
            <v>932</v>
          </cell>
          <cell r="AG339">
            <v>932</v>
          </cell>
          <cell r="AH339" t="str">
            <v>PC</v>
          </cell>
          <cell r="AQ339">
            <v>1</v>
          </cell>
          <cell r="AV339">
            <v>0</v>
          </cell>
          <cell r="AY339" t="str">
            <v>2006/04/01</v>
          </cell>
          <cell r="AZ339" t="str">
            <v>9999/12/31</v>
          </cell>
          <cell r="BA339">
            <v>99999999</v>
          </cell>
          <cell r="BB339">
            <v>932</v>
          </cell>
        </row>
        <row r="340">
          <cell r="A340">
            <v>77181</v>
          </cell>
          <cell r="E340" t="str">
            <v>5300106921</v>
          </cell>
          <cell r="F340" t="str">
            <v>0</v>
          </cell>
          <cell r="G340" t="str">
            <v>2480825-9</v>
          </cell>
          <cell r="H340" t="str">
            <v>ﾌﾟﾚ-ﾄ,ｺﾃｲ FPC(1)M659-1-1B</v>
          </cell>
          <cell r="I340" t="str">
            <v>473440-2</v>
          </cell>
          <cell r="J340" t="str">
            <v>（株）光真製作所</v>
          </cell>
          <cell r="K340" t="str">
            <v>3480</v>
          </cell>
          <cell r="L340" t="str">
            <v>3480</v>
          </cell>
          <cell r="M340" t="str">
            <v>3H7</v>
          </cell>
          <cell r="N340" t="str">
            <v>野田</v>
          </cell>
          <cell r="O340" t="str">
            <v>野田係</v>
          </cell>
          <cell r="Q340" t="str">
            <v>JP</v>
          </cell>
          <cell r="S340">
            <v>1</v>
          </cell>
          <cell r="T340">
            <v>1</v>
          </cell>
          <cell r="U340" t="str">
            <v>V0</v>
          </cell>
          <cell r="V340" t="str">
            <v>0001</v>
          </cell>
          <cell r="W340">
            <v>50</v>
          </cell>
          <cell r="X340">
            <v>1</v>
          </cell>
          <cell r="Y340" t="str">
            <v>JPY</v>
          </cell>
          <cell r="Z340" t="str">
            <v>2006/04/01</v>
          </cell>
          <cell r="AA340" t="str">
            <v>9999/12/31</v>
          </cell>
          <cell r="AC340">
            <v>784</v>
          </cell>
          <cell r="AD340">
            <v>1</v>
          </cell>
          <cell r="AE340">
            <v>784</v>
          </cell>
          <cell r="AG340">
            <v>784</v>
          </cell>
          <cell r="AH340" t="str">
            <v>PC</v>
          </cell>
          <cell r="AQ340">
            <v>1</v>
          </cell>
          <cell r="AV340">
            <v>0</v>
          </cell>
          <cell r="AY340" t="str">
            <v>2006/04/01</v>
          </cell>
          <cell r="AZ340" t="str">
            <v>9999/12/31</v>
          </cell>
          <cell r="BA340">
            <v>99999999</v>
          </cell>
          <cell r="BB340">
            <v>784</v>
          </cell>
        </row>
        <row r="341">
          <cell r="A341">
            <v>77182</v>
          </cell>
          <cell r="E341" t="str">
            <v>5300106922</v>
          </cell>
          <cell r="F341" t="str">
            <v>0</v>
          </cell>
          <cell r="G341" t="str">
            <v>2480826-7</v>
          </cell>
          <cell r="H341" t="str">
            <v>ﾌﾟﾚ-ﾄ,ｺﾃｲ FPC(2)M659-1-1B</v>
          </cell>
          <cell r="I341" t="str">
            <v>473440-2</v>
          </cell>
          <cell r="J341" t="str">
            <v>（株）光真製作所</v>
          </cell>
          <cell r="K341" t="str">
            <v>3480</v>
          </cell>
          <cell r="L341" t="str">
            <v>3480</v>
          </cell>
          <cell r="M341" t="str">
            <v>3H7</v>
          </cell>
          <cell r="N341" t="str">
            <v>野田</v>
          </cell>
          <cell r="O341" t="str">
            <v>野田係</v>
          </cell>
          <cell r="Q341" t="str">
            <v>JP</v>
          </cell>
          <cell r="S341">
            <v>1</v>
          </cell>
          <cell r="T341">
            <v>1</v>
          </cell>
          <cell r="U341" t="str">
            <v>V0</v>
          </cell>
          <cell r="V341" t="str">
            <v>0001</v>
          </cell>
          <cell r="W341">
            <v>50</v>
          </cell>
          <cell r="X341">
            <v>1</v>
          </cell>
          <cell r="Y341" t="str">
            <v>JPY</v>
          </cell>
          <cell r="Z341" t="str">
            <v>2006/04/01</v>
          </cell>
          <cell r="AA341" t="str">
            <v>9999/12/31</v>
          </cell>
          <cell r="AC341">
            <v>432</v>
          </cell>
          <cell r="AD341">
            <v>1</v>
          </cell>
          <cell r="AE341">
            <v>432</v>
          </cell>
          <cell r="AG341">
            <v>432</v>
          </cell>
          <cell r="AH341" t="str">
            <v>PC</v>
          </cell>
          <cell r="AQ341">
            <v>1</v>
          </cell>
          <cell r="AV341">
            <v>0</v>
          </cell>
          <cell r="AY341" t="str">
            <v>2006/04/01</v>
          </cell>
          <cell r="AZ341" t="str">
            <v>9999/12/31</v>
          </cell>
          <cell r="BA341">
            <v>99999999</v>
          </cell>
          <cell r="BB341">
            <v>432</v>
          </cell>
        </row>
        <row r="342">
          <cell r="A342">
            <v>77183</v>
          </cell>
          <cell r="E342" t="str">
            <v>5300106923</v>
          </cell>
          <cell r="F342" t="str">
            <v>0</v>
          </cell>
          <cell r="G342" t="str">
            <v>2480827-5</v>
          </cell>
          <cell r="H342" t="str">
            <v>ﾌﾟﾚ-ﾄ,ｺﾃｲ FPC(3)M659-1-1B</v>
          </cell>
          <cell r="I342" t="str">
            <v>473440-2</v>
          </cell>
          <cell r="J342" t="str">
            <v>（株）光真製作所</v>
          </cell>
          <cell r="K342" t="str">
            <v>3480</v>
          </cell>
          <cell r="L342" t="str">
            <v>3480</v>
          </cell>
          <cell r="M342" t="str">
            <v>3H7</v>
          </cell>
          <cell r="N342" t="str">
            <v>野田</v>
          </cell>
          <cell r="O342" t="str">
            <v>野田係</v>
          </cell>
          <cell r="Q342" t="str">
            <v>JP</v>
          </cell>
          <cell r="S342">
            <v>1</v>
          </cell>
          <cell r="T342">
            <v>1</v>
          </cell>
          <cell r="U342" t="str">
            <v>V0</v>
          </cell>
          <cell r="V342" t="str">
            <v>0001</v>
          </cell>
          <cell r="W342">
            <v>50</v>
          </cell>
          <cell r="X342">
            <v>1</v>
          </cell>
          <cell r="Y342" t="str">
            <v>JPY</v>
          </cell>
          <cell r="Z342" t="str">
            <v>2006/04/01</v>
          </cell>
          <cell r="AA342" t="str">
            <v>9999/12/31</v>
          </cell>
          <cell r="AC342">
            <v>582</v>
          </cell>
          <cell r="AD342">
            <v>1</v>
          </cell>
          <cell r="AE342">
            <v>582</v>
          </cell>
          <cell r="AG342">
            <v>582</v>
          </cell>
          <cell r="AH342" t="str">
            <v>PC</v>
          </cell>
          <cell r="AQ342">
            <v>1</v>
          </cell>
          <cell r="AV342">
            <v>0</v>
          </cell>
          <cell r="AY342" t="str">
            <v>2006/04/01</v>
          </cell>
          <cell r="AZ342" t="str">
            <v>9999/12/31</v>
          </cell>
          <cell r="BA342">
            <v>99999999</v>
          </cell>
          <cell r="BB342">
            <v>582</v>
          </cell>
        </row>
        <row r="343">
          <cell r="A343">
            <v>77184</v>
          </cell>
          <cell r="E343" t="str">
            <v>5300106924</v>
          </cell>
          <cell r="F343" t="str">
            <v>0</v>
          </cell>
          <cell r="G343" t="str">
            <v>2480831-3</v>
          </cell>
          <cell r="H343" t="str">
            <v>ﾌﾟﾚ-ﾄ,ｼﾔｺｳ ｾﾝｻ M659-1-1B</v>
          </cell>
          <cell r="I343" t="str">
            <v>473440-2</v>
          </cell>
          <cell r="J343" t="str">
            <v>（株）光真製作所</v>
          </cell>
          <cell r="K343" t="str">
            <v>3480</v>
          </cell>
          <cell r="L343" t="str">
            <v>3480</v>
          </cell>
          <cell r="M343" t="str">
            <v>3H7</v>
          </cell>
          <cell r="N343" t="str">
            <v>野田</v>
          </cell>
          <cell r="O343" t="str">
            <v>野田係</v>
          </cell>
          <cell r="Q343" t="str">
            <v>JP</v>
          </cell>
          <cell r="S343">
            <v>1</v>
          </cell>
          <cell r="T343">
            <v>1</v>
          </cell>
          <cell r="U343" t="str">
            <v>V0</v>
          </cell>
          <cell r="V343" t="str">
            <v>0001</v>
          </cell>
          <cell r="W343">
            <v>50</v>
          </cell>
          <cell r="X343">
            <v>1</v>
          </cell>
          <cell r="Y343" t="str">
            <v>JPY</v>
          </cell>
          <cell r="Z343" t="str">
            <v>2006/04/01</v>
          </cell>
          <cell r="AA343" t="str">
            <v>9999/12/31</v>
          </cell>
          <cell r="AC343">
            <v>1143</v>
          </cell>
          <cell r="AD343">
            <v>1</v>
          </cell>
          <cell r="AE343">
            <v>1143</v>
          </cell>
          <cell r="AG343">
            <v>1143</v>
          </cell>
          <cell r="AH343" t="str">
            <v>PC</v>
          </cell>
          <cell r="AQ343">
            <v>1</v>
          </cell>
          <cell r="AV343">
            <v>0</v>
          </cell>
          <cell r="AY343" t="str">
            <v>2006/04/01</v>
          </cell>
          <cell r="AZ343" t="str">
            <v>9999/12/31</v>
          </cell>
          <cell r="BA343">
            <v>99999999</v>
          </cell>
          <cell r="BB343">
            <v>1143</v>
          </cell>
        </row>
        <row r="344">
          <cell r="A344">
            <v>77187</v>
          </cell>
          <cell r="E344" t="str">
            <v>5300106927</v>
          </cell>
          <cell r="F344" t="str">
            <v>0</v>
          </cell>
          <cell r="G344" t="str">
            <v>2480843-7</v>
          </cell>
          <cell r="H344" t="str">
            <v>ﾌﾟﾚ-ﾄ,ｵｻｴ FPC M659-1-1B</v>
          </cell>
          <cell r="I344" t="str">
            <v>473440-2</v>
          </cell>
          <cell r="J344" t="str">
            <v>（株）光真製作所</v>
          </cell>
          <cell r="K344" t="str">
            <v>3480</v>
          </cell>
          <cell r="L344" t="str">
            <v>3480</v>
          </cell>
          <cell r="M344" t="str">
            <v>3H7</v>
          </cell>
          <cell r="N344" t="str">
            <v>野田</v>
          </cell>
          <cell r="O344" t="str">
            <v>野田係</v>
          </cell>
          <cell r="Q344" t="str">
            <v>JP</v>
          </cell>
          <cell r="S344">
            <v>1</v>
          </cell>
          <cell r="T344">
            <v>1</v>
          </cell>
          <cell r="U344" t="str">
            <v>V0</v>
          </cell>
          <cell r="V344" t="str">
            <v>0001</v>
          </cell>
          <cell r="W344">
            <v>50</v>
          </cell>
          <cell r="X344">
            <v>1</v>
          </cell>
          <cell r="Y344" t="str">
            <v>JPY</v>
          </cell>
          <cell r="Z344" t="str">
            <v>2006/04/01</v>
          </cell>
          <cell r="AA344" t="str">
            <v>9999/12/31</v>
          </cell>
          <cell r="AC344">
            <v>201</v>
          </cell>
          <cell r="AD344">
            <v>1</v>
          </cell>
          <cell r="AE344">
            <v>201</v>
          </cell>
          <cell r="AG344">
            <v>201</v>
          </cell>
          <cell r="AH344" t="str">
            <v>PC</v>
          </cell>
          <cell r="AQ344">
            <v>1</v>
          </cell>
          <cell r="AV344">
            <v>0</v>
          </cell>
          <cell r="AY344" t="str">
            <v>2006/04/01</v>
          </cell>
          <cell r="AZ344" t="str">
            <v>9999/12/31</v>
          </cell>
          <cell r="BA344">
            <v>99999999</v>
          </cell>
          <cell r="BB344">
            <v>201</v>
          </cell>
        </row>
        <row r="345">
          <cell r="A345">
            <v>77188</v>
          </cell>
          <cell r="E345" t="str">
            <v>5300106928</v>
          </cell>
          <cell r="F345" t="str">
            <v>0</v>
          </cell>
          <cell r="G345" t="str">
            <v>2480844-5</v>
          </cell>
          <cell r="H345" t="str">
            <v>ﾌﾟﾚ-ﾄ,ｵｻｴ FPC M659-1-1B</v>
          </cell>
          <cell r="I345" t="str">
            <v>473440-2</v>
          </cell>
          <cell r="J345" t="str">
            <v>（株）光真製作所</v>
          </cell>
          <cell r="K345" t="str">
            <v>3480</v>
          </cell>
          <cell r="L345" t="str">
            <v>3480</v>
          </cell>
          <cell r="M345" t="str">
            <v>3H7</v>
          </cell>
          <cell r="N345" t="str">
            <v>野田</v>
          </cell>
          <cell r="O345" t="str">
            <v>野田係</v>
          </cell>
          <cell r="Q345" t="str">
            <v>JP</v>
          </cell>
          <cell r="S345">
            <v>1</v>
          </cell>
          <cell r="T345">
            <v>1</v>
          </cell>
          <cell r="U345" t="str">
            <v>V0</v>
          </cell>
          <cell r="V345" t="str">
            <v>0001</v>
          </cell>
          <cell r="W345">
            <v>50</v>
          </cell>
          <cell r="X345">
            <v>1</v>
          </cell>
          <cell r="Y345" t="str">
            <v>JPY</v>
          </cell>
          <cell r="Z345" t="str">
            <v>2006/04/01</v>
          </cell>
          <cell r="AA345" t="str">
            <v>9999/12/31</v>
          </cell>
          <cell r="AC345">
            <v>454</v>
          </cell>
          <cell r="AD345">
            <v>1</v>
          </cell>
          <cell r="AE345">
            <v>454</v>
          </cell>
          <cell r="AG345">
            <v>454</v>
          </cell>
          <cell r="AH345" t="str">
            <v>PC</v>
          </cell>
          <cell r="AQ345">
            <v>1</v>
          </cell>
          <cell r="AV345">
            <v>0</v>
          </cell>
          <cell r="AY345" t="str">
            <v>2006/04/01</v>
          </cell>
          <cell r="AZ345" t="str">
            <v>9999/12/31</v>
          </cell>
          <cell r="BA345">
            <v>99999999</v>
          </cell>
          <cell r="BB345">
            <v>454</v>
          </cell>
        </row>
        <row r="346">
          <cell r="A346">
            <v>77189</v>
          </cell>
          <cell r="E346" t="str">
            <v>5300106929</v>
          </cell>
          <cell r="F346" t="str">
            <v>0</v>
          </cell>
          <cell r="G346" t="str">
            <v>2480845-3</v>
          </cell>
          <cell r="H346" t="str">
            <v>ｶﾊﾞ- M659-1-1B</v>
          </cell>
          <cell r="I346" t="str">
            <v>473440-2</v>
          </cell>
          <cell r="J346" t="str">
            <v>（株）光真製作所</v>
          </cell>
          <cell r="K346" t="str">
            <v>3480</v>
          </cell>
          <cell r="L346" t="str">
            <v>3480</v>
          </cell>
          <cell r="M346" t="str">
            <v>3H7</v>
          </cell>
          <cell r="N346" t="str">
            <v>野田</v>
          </cell>
          <cell r="O346" t="str">
            <v>野田係</v>
          </cell>
          <cell r="Q346" t="str">
            <v>JP</v>
          </cell>
          <cell r="S346">
            <v>1</v>
          </cell>
          <cell r="T346">
            <v>1</v>
          </cell>
          <cell r="U346" t="str">
            <v>V0</v>
          </cell>
          <cell r="V346" t="str">
            <v>0001</v>
          </cell>
          <cell r="W346">
            <v>50</v>
          </cell>
          <cell r="X346">
            <v>1</v>
          </cell>
          <cell r="Y346" t="str">
            <v>JPY</v>
          </cell>
          <cell r="Z346" t="str">
            <v>2006/04/01</v>
          </cell>
          <cell r="AA346" t="str">
            <v>9999/12/31</v>
          </cell>
          <cell r="AC346">
            <v>1610</v>
          </cell>
          <cell r="AD346">
            <v>1</v>
          </cell>
          <cell r="AE346">
            <v>1610</v>
          </cell>
          <cell r="AG346">
            <v>1610</v>
          </cell>
          <cell r="AH346" t="str">
            <v>PC</v>
          </cell>
          <cell r="AQ346">
            <v>1</v>
          </cell>
          <cell r="AV346">
            <v>0</v>
          </cell>
          <cell r="AY346" t="str">
            <v>2006/04/01</v>
          </cell>
          <cell r="AZ346" t="str">
            <v>9999/12/31</v>
          </cell>
          <cell r="BA346">
            <v>99999999</v>
          </cell>
          <cell r="BB346">
            <v>1610</v>
          </cell>
        </row>
        <row r="347">
          <cell r="A347">
            <v>77190</v>
          </cell>
          <cell r="E347" t="str">
            <v>5300106930</v>
          </cell>
          <cell r="F347" t="str">
            <v>0</v>
          </cell>
          <cell r="G347" t="str">
            <v>2497917-7</v>
          </cell>
          <cell r="H347" t="str">
            <v>ﾌﾟﾚ-ﾄ,ﾅﾂﾄ ﾚﾊﾞ- M659C-2</v>
          </cell>
          <cell r="I347" t="str">
            <v>473440-2</v>
          </cell>
          <cell r="J347" t="str">
            <v>（株）光真製作所</v>
          </cell>
          <cell r="K347" t="str">
            <v>3480</v>
          </cell>
          <cell r="L347" t="str">
            <v>3480</v>
          </cell>
          <cell r="M347" t="str">
            <v>3H7</v>
          </cell>
          <cell r="N347" t="str">
            <v>野田</v>
          </cell>
          <cell r="O347" t="str">
            <v>野田係</v>
          </cell>
          <cell r="Q347" t="str">
            <v>JP</v>
          </cell>
          <cell r="S347">
            <v>1</v>
          </cell>
          <cell r="T347">
            <v>1</v>
          </cell>
          <cell r="U347" t="str">
            <v>V0</v>
          </cell>
          <cell r="V347" t="str">
            <v>0001</v>
          </cell>
          <cell r="W347">
            <v>50</v>
          </cell>
          <cell r="X347">
            <v>1</v>
          </cell>
          <cell r="Y347" t="str">
            <v>JPY</v>
          </cell>
          <cell r="Z347" t="str">
            <v>2006/04/01</v>
          </cell>
          <cell r="AA347" t="str">
            <v>9999/12/31</v>
          </cell>
          <cell r="AC347">
            <v>31</v>
          </cell>
          <cell r="AD347">
            <v>1</v>
          </cell>
          <cell r="AE347">
            <v>31</v>
          </cell>
          <cell r="AG347">
            <v>31</v>
          </cell>
          <cell r="AH347" t="str">
            <v>PC</v>
          </cell>
          <cell r="AQ347">
            <v>1</v>
          </cell>
          <cell r="AV347">
            <v>0</v>
          </cell>
          <cell r="AY347" t="str">
            <v>2006/04/01</v>
          </cell>
          <cell r="AZ347" t="str">
            <v>9999/12/31</v>
          </cell>
          <cell r="BA347">
            <v>99999999</v>
          </cell>
          <cell r="BB347">
            <v>31</v>
          </cell>
        </row>
        <row r="348">
          <cell r="A348">
            <v>77191</v>
          </cell>
          <cell r="E348" t="str">
            <v>5300106931</v>
          </cell>
          <cell r="F348" t="str">
            <v>0</v>
          </cell>
          <cell r="G348" t="str">
            <v>2902308-0</v>
          </cell>
          <cell r="H348" t="str">
            <v>ｶﾞｲﾄﾞ ｱﾂｼ-(L161 M2489-5</v>
          </cell>
          <cell r="I348" t="str">
            <v>473440-2</v>
          </cell>
          <cell r="J348" t="str">
            <v>（株）光真製作所</v>
          </cell>
          <cell r="K348" t="str">
            <v>3480</v>
          </cell>
          <cell r="L348" t="str">
            <v>3480</v>
          </cell>
          <cell r="M348" t="str">
            <v>3H7</v>
          </cell>
          <cell r="N348" t="str">
            <v>野田</v>
          </cell>
          <cell r="O348" t="str">
            <v>野田係</v>
          </cell>
          <cell r="Q348" t="str">
            <v>JP</v>
          </cell>
          <cell r="S348">
            <v>1</v>
          </cell>
          <cell r="T348">
            <v>1</v>
          </cell>
          <cell r="U348" t="str">
            <v>V0</v>
          </cell>
          <cell r="V348" t="str">
            <v>0001</v>
          </cell>
          <cell r="W348">
            <v>50</v>
          </cell>
          <cell r="X348">
            <v>1</v>
          </cell>
          <cell r="Y348" t="str">
            <v>JPY</v>
          </cell>
          <cell r="Z348" t="str">
            <v>2006/04/01</v>
          </cell>
          <cell r="AA348" t="str">
            <v>9999/12/31</v>
          </cell>
          <cell r="AC348">
            <v>715</v>
          </cell>
          <cell r="AD348">
            <v>1</v>
          </cell>
          <cell r="AE348">
            <v>715</v>
          </cell>
          <cell r="AG348">
            <v>715</v>
          </cell>
          <cell r="AH348" t="str">
            <v>PC</v>
          </cell>
          <cell r="AQ348">
            <v>1</v>
          </cell>
          <cell r="AV348">
            <v>0</v>
          </cell>
          <cell r="AY348" t="str">
            <v>2006/04/01</v>
          </cell>
          <cell r="AZ348" t="str">
            <v>9999/12/31</v>
          </cell>
          <cell r="BA348">
            <v>99999999</v>
          </cell>
          <cell r="BB348">
            <v>715</v>
          </cell>
        </row>
        <row r="349">
          <cell r="A349">
            <v>77192</v>
          </cell>
          <cell r="E349" t="str">
            <v>5300106932</v>
          </cell>
          <cell r="F349" t="str">
            <v>0</v>
          </cell>
          <cell r="G349" t="str">
            <v>2902309-8</v>
          </cell>
          <cell r="H349" t="str">
            <v>ｶﾞｲﾄﾞ ｱﾂｼ-(R161 M2489-5</v>
          </cell>
          <cell r="I349" t="str">
            <v>473440-2</v>
          </cell>
          <cell r="J349" t="str">
            <v>（株）光真製作所</v>
          </cell>
          <cell r="K349" t="str">
            <v>3480</v>
          </cell>
          <cell r="L349" t="str">
            <v>3480</v>
          </cell>
          <cell r="M349" t="str">
            <v>3H7</v>
          </cell>
          <cell r="N349" t="str">
            <v>野田</v>
          </cell>
          <cell r="O349" t="str">
            <v>野田係</v>
          </cell>
          <cell r="Q349" t="str">
            <v>JP</v>
          </cell>
          <cell r="S349">
            <v>1</v>
          </cell>
          <cell r="T349">
            <v>1</v>
          </cell>
          <cell r="U349" t="str">
            <v>V0</v>
          </cell>
          <cell r="V349" t="str">
            <v>0001</v>
          </cell>
          <cell r="W349">
            <v>50</v>
          </cell>
          <cell r="X349">
            <v>1</v>
          </cell>
          <cell r="Y349" t="str">
            <v>JPY</v>
          </cell>
          <cell r="Z349" t="str">
            <v>2006/04/01</v>
          </cell>
          <cell r="AA349" t="str">
            <v>9999/12/31</v>
          </cell>
          <cell r="AC349">
            <v>685</v>
          </cell>
          <cell r="AD349">
            <v>1</v>
          </cell>
          <cell r="AE349">
            <v>685</v>
          </cell>
          <cell r="AG349">
            <v>685</v>
          </cell>
          <cell r="AH349" t="str">
            <v>PC</v>
          </cell>
          <cell r="AQ349">
            <v>1</v>
          </cell>
          <cell r="AV349">
            <v>0</v>
          </cell>
          <cell r="AY349" t="str">
            <v>2006/04/01</v>
          </cell>
          <cell r="AZ349" t="str">
            <v>9999/12/31</v>
          </cell>
          <cell r="BA349">
            <v>99999999</v>
          </cell>
          <cell r="BB349">
            <v>685</v>
          </cell>
        </row>
        <row r="350">
          <cell r="A350">
            <v>77194</v>
          </cell>
          <cell r="E350" t="str">
            <v>5300106934</v>
          </cell>
          <cell r="F350" t="str">
            <v>0</v>
          </cell>
          <cell r="G350" t="str">
            <v>2913911-8</v>
          </cell>
          <cell r="H350" t="str">
            <v>ﾌﾟﾚ-ﾄ ｱﾂｼ-,ﾋﾝｼﾞ(R) M670</v>
          </cell>
          <cell r="I350" t="str">
            <v>473440-2</v>
          </cell>
          <cell r="J350" t="str">
            <v>（株）光真製作所</v>
          </cell>
          <cell r="K350" t="str">
            <v>3480</v>
          </cell>
          <cell r="L350" t="str">
            <v>3480</v>
          </cell>
          <cell r="M350" t="str">
            <v>3H7</v>
          </cell>
          <cell r="N350" t="str">
            <v>野田</v>
          </cell>
          <cell r="O350" t="str">
            <v>野田係</v>
          </cell>
          <cell r="Q350" t="str">
            <v>JP</v>
          </cell>
          <cell r="S350">
            <v>1</v>
          </cell>
          <cell r="T350">
            <v>1</v>
          </cell>
          <cell r="U350" t="str">
            <v>V0</v>
          </cell>
          <cell r="V350" t="str">
            <v>0001</v>
          </cell>
          <cell r="W350">
            <v>50</v>
          </cell>
          <cell r="X350">
            <v>1</v>
          </cell>
          <cell r="Y350" t="str">
            <v>JPY</v>
          </cell>
          <cell r="Z350" t="str">
            <v>2006/04/01</v>
          </cell>
          <cell r="AA350" t="str">
            <v>9999/12/31</v>
          </cell>
          <cell r="AC350">
            <v>1222</v>
          </cell>
          <cell r="AD350">
            <v>1</v>
          </cell>
          <cell r="AE350">
            <v>1222</v>
          </cell>
          <cell r="AG350">
            <v>1222</v>
          </cell>
          <cell r="AH350" t="str">
            <v>PC</v>
          </cell>
          <cell r="AQ350">
            <v>1</v>
          </cell>
          <cell r="AV350">
            <v>0</v>
          </cell>
          <cell r="AY350" t="str">
            <v>2006/04/01</v>
          </cell>
          <cell r="AZ350" t="str">
            <v>9999/12/31</v>
          </cell>
          <cell r="BA350">
            <v>99999999</v>
          </cell>
          <cell r="BB350">
            <v>1222</v>
          </cell>
        </row>
        <row r="351">
          <cell r="A351">
            <v>77195</v>
          </cell>
          <cell r="E351" t="str">
            <v>5300106935</v>
          </cell>
          <cell r="F351" t="str">
            <v>0</v>
          </cell>
          <cell r="G351" t="str">
            <v>2913912-6</v>
          </cell>
          <cell r="H351" t="str">
            <v>ﾌﾟﾚ-ﾄ ｱﾂｼ-,ﾋﾝｼﾞ(L) M670</v>
          </cell>
          <cell r="I351" t="str">
            <v>473440-2</v>
          </cell>
          <cell r="J351" t="str">
            <v>（株）光真製作所</v>
          </cell>
          <cell r="K351" t="str">
            <v>3480</v>
          </cell>
          <cell r="L351" t="str">
            <v>3480</v>
          </cell>
          <cell r="M351" t="str">
            <v>3H7</v>
          </cell>
          <cell r="N351" t="str">
            <v>野田</v>
          </cell>
          <cell r="O351" t="str">
            <v>野田係</v>
          </cell>
          <cell r="Q351" t="str">
            <v>JP</v>
          </cell>
          <cell r="S351">
            <v>1</v>
          </cell>
          <cell r="T351">
            <v>1</v>
          </cell>
          <cell r="U351" t="str">
            <v>V0</v>
          </cell>
          <cell r="V351" t="str">
            <v>0001</v>
          </cell>
          <cell r="W351">
            <v>50</v>
          </cell>
          <cell r="X351">
            <v>1</v>
          </cell>
          <cell r="Y351" t="str">
            <v>JPY</v>
          </cell>
          <cell r="Z351" t="str">
            <v>2006/04/01</v>
          </cell>
          <cell r="AA351" t="str">
            <v>9999/12/31</v>
          </cell>
          <cell r="AC351">
            <v>1170</v>
          </cell>
          <cell r="AD351">
            <v>1</v>
          </cell>
          <cell r="AE351">
            <v>1170</v>
          </cell>
          <cell r="AG351">
            <v>1170</v>
          </cell>
          <cell r="AH351" t="str">
            <v>PC</v>
          </cell>
          <cell r="AQ351">
            <v>1</v>
          </cell>
          <cell r="AV351">
            <v>0</v>
          </cell>
          <cell r="AY351" t="str">
            <v>2006/04/01</v>
          </cell>
          <cell r="AZ351" t="str">
            <v>9999/12/31</v>
          </cell>
          <cell r="BA351">
            <v>99999999</v>
          </cell>
          <cell r="BB351">
            <v>1170</v>
          </cell>
        </row>
        <row r="352">
          <cell r="A352">
            <v>77196</v>
          </cell>
          <cell r="E352" t="str">
            <v>5300106936</v>
          </cell>
          <cell r="F352" t="str">
            <v>0</v>
          </cell>
          <cell r="G352" t="str">
            <v>2916009-5</v>
          </cell>
          <cell r="H352" t="str">
            <v>ﾃﾝｼﾖﾝ ｱﾂｼ-(3) C M2502-8</v>
          </cell>
          <cell r="I352" t="str">
            <v>473440-2</v>
          </cell>
          <cell r="J352" t="str">
            <v>（株）光真製作所</v>
          </cell>
          <cell r="K352" t="str">
            <v>3480</v>
          </cell>
          <cell r="L352" t="str">
            <v>3480</v>
          </cell>
          <cell r="M352" t="str">
            <v>3H7</v>
          </cell>
          <cell r="N352" t="str">
            <v>野田</v>
          </cell>
          <cell r="O352" t="str">
            <v>野田係</v>
          </cell>
          <cell r="Q352" t="str">
            <v>JP</v>
          </cell>
          <cell r="S352">
            <v>1</v>
          </cell>
          <cell r="T352">
            <v>1</v>
          </cell>
          <cell r="U352" t="str">
            <v>V0</v>
          </cell>
          <cell r="V352" t="str">
            <v>0001</v>
          </cell>
          <cell r="W352">
            <v>50</v>
          </cell>
          <cell r="X352">
            <v>1</v>
          </cell>
          <cell r="Y352" t="str">
            <v>JPY</v>
          </cell>
          <cell r="Z352" t="str">
            <v>2006/04/01</v>
          </cell>
          <cell r="AA352" t="str">
            <v>9999/12/31</v>
          </cell>
          <cell r="AC352">
            <v>336</v>
          </cell>
          <cell r="AD352">
            <v>1</v>
          </cell>
          <cell r="AE352">
            <v>336</v>
          </cell>
          <cell r="AG352">
            <v>336</v>
          </cell>
          <cell r="AH352" t="str">
            <v>PC</v>
          </cell>
          <cell r="AQ352">
            <v>1</v>
          </cell>
          <cell r="AV352">
            <v>0</v>
          </cell>
          <cell r="AY352" t="str">
            <v>2006/04/01</v>
          </cell>
          <cell r="AZ352" t="str">
            <v>9999/12/31</v>
          </cell>
          <cell r="BA352">
            <v>99999999</v>
          </cell>
          <cell r="BB352">
            <v>336</v>
          </cell>
        </row>
        <row r="353">
          <cell r="A353">
            <v>77197</v>
          </cell>
          <cell r="E353" t="str">
            <v>5300106937</v>
          </cell>
          <cell r="F353" t="str">
            <v>0</v>
          </cell>
          <cell r="G353" t="str">
            <v>2916012-5</v>
          </cell>
          <cell r="H353" t="str">
            <v>ﾍﾞ-ｽ ｱﾂｼ-(R) C M2502-2</v>
          </cell>
          <cell r="I353" t="str">
            <v>473440-2</v>
          </cell>
          <cell r="J353" t="str">
            <v>（株）光真製作所</v>
          </cell>
          <cell r="K353" t="str">
            <v>3480</v>
          </cell>
          <cell r="L353" t="str">
            <v>3480</v>
          </cell>
          <cell r="M353" t="str">
            <v>3H7</v>
          </cell>
          <cell r="N353" t="str">
            <v>野田</v>
          </cell>
          <cell r="O353" t="str">
            <v>野田係</v>
          </cell>
          <cell r="Q353" t="str">
            <v>JP</v>
          </cell>
          <cell r="S353">
            <v>1</v>
          </cell>
          <cell r="T353">
            <v>1</v>
          </cell>
          <cell r="U353" t="str">
            <v>V0</v>
          </cell>
          <cell r="V353" t="str">
            <v>0001</v>
          </cell>
          <cell r="W353">
            <v>50</v>
          </cell>
          <cell r="X353">
            <v>1</v>
          </cell>
          <cell r="Y353" t="str">
            <v>JPY</v>
          </cell>
          <cell r="Z353" t="str">
            <v>2006/04/01</v>
          </cell>
          <cell r="AA353" t="str">
            <v>9999/12/31</v>
          </cell>
          <cell r="AC353">
            <v>200</v>
          </cell>
          <cell r="AD353">
            <v>1</v>
          </cell>
          <cell r="AE353">
            <v>200</v>
          </cell>
          <cell r="AG353">
            <v>200</v>
          </cell>
          <cell r="AH353" t="str">
            <v>PC</v>
          </cell>
          <cell r="AQ353">
            <v>1</v>
          </cell>
          <cell r="AV353">
            <v>0</v>
          </cell>
          <cell r="AY353" t="str">
            <v>2006/04/01</v>
          </cell>
          <cell r="AZ353" t="str">
            <v>9999/12/31</v>
          </cell>
          <cell r="BA353">
            <v>99999999</v>
          </cell>
          <cell r="BB353">
            <v>200</v>
          </cell>
        </row>
        <row r="354">
          <cell r="A354">
            <v>55381</v>
          </cell>
          <cell r="B354">
            <v>697</v>
          </cell>
          <cell r="D354">
            <v>100</v>
          </cell>
          <cell r="E354" t="str">
            <v>5300103081</v>
          </cell>
          <cell r="F354" t="str">
            <v>0</v>
          </cell>
          <cell r="G354" t="str">
            <v>2916047-8</v>
          </cell>
          <cell r="H354" t="str">
            <v>ﾚﾊﾞ- ｱﾂｼ-(1) C M2502-3</v>
          </cell>
          <cell r="I354" t="str">
            <v>473440-2</v>
          </cell>
          <cell r="J354" t="str">
            <v>（株）光真製作所</v>
          </cell>
          <cell r="K354" t="str">
            <v>3480</v>
          </cell>
          <cell r="L354" t="str">
            <v>3480</v>
          </cell>
          <cell r="M354" t="str">
            <v>2G2</v>
          </cell>
          <cell r="N354" t="str">
            <v>伊藤康</v>
          </cell>
          <cell r="O354" t="str">
            <v>野田係</v>
          </cell>
          <cell r="P354" t="str">
            <v>x</v>
          </cell>
          <cell r="Q354" t="str">
            <v>JP</v>
          </cell>
          <cell r="S354">
            <v>1</v>
          </cell>
          <cell r="T354">
            <v>1</v>
          </cell>
          <cell r="U354" t="str">
            <v>V0</v>
          </cell>
          <cell r="V354" t="str">
            <v>0001</v>
          </cell>
          <cell r="W354">
            <v>29</v>
          </cell>
          <cell r="X354">
            <v>1</v>
          </cell>
          <cell r="Y354" t="str">
            <v>JPY</v>
          </cell>
          <cell r="Z354" t="str">
            <v>2006/04/01</v>
          </cell>
          <cell r="AA354" t="str">
            <v>9999/12/31</v>
          </cell>
          <cell r="AC354">
            <v>696</v>
          </cell>
          <cell r="AD354">
            <v>1</v>
          </cell>
          <cell r="AE354">
            <v>696</v>
          </cell>
          <cell r="AF354">
            <v>697</v>
          </cell>
          <cell r="AG354">
            <v>696</v>
          </cell>
          <cell r="AH354" t="str">
            <v>PC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1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 t="str">
            <v>2006/04/01</v>
          </cell>
          <cell r="AZ354" t="str">
            <v>9999/12/31</v>
          </cell>
          <cell r="BA354">
            <v>99999</v>
          </cell>
          <cell r="BB354">
            <v>697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</row>
        <row r="355">
          <cell r="A355">
            <v>77198</v>
          </cell>
          <cell r="E355" t="str">
            <v>5300106938</v>
          </cell>
          <cell r="F355" t="str">
            <v>0</v>
          </cell>
          <cell r="G355" t="str">
            <v>2916225-0</v>
          </cell>
          <cell r="H355" t="str">
            <v>ﾌﾟﾚ-ﾄ ｱﾂｼ-,ｷﾂｸ W M2502-12</v>
          </cell>
          <cell r="I355" t="str">
            <v>473440-2</v>
          </cell>
          <cell r="J355" t="str">
            <v>（株）光真製作所</v>
          </cell>
          <cell r="K355" t="str">
            <v>3480</v>
          </cell>
          <cell r="L355" t="str">
            <v>3480</v>
          </cell>
          <cell r="M355" t="str">
            <v>3H7</v>
          </cell>
          <cell r="N355" t="str">
            <v>野田</v>
          </cell>
          <cell r="O355" t="str">
            <v>野田係</v>
          </cell>
          <cell r="Q355" t="str">
            <v>JP</v>
          </cell>
          <cell r="S355">
            <v>1</v>
          </cell>
          <cell r="T355">
            <v>1</v>
          </cell>
          <cell r="U355" t="str">
            <v>V0</v>
          </cell>
          <cell r="V355" t="str">
            <v>0001</v>
          </cell>
          <cell r="W355">
            <v>50</v>
          </cell>
          <cell r="X355">
            <v>1</v>
          </cell>
          <cell r="Y355" t="str">
            <v>JPY</v>
          </cell>
          <cell r="Z355" t="str">
            <v>2006/04/01</v>
          </cell>
          <cell r="AA355" t="str">
            <v>9999/12/31</v>
          </cell>
          <cell r="AC355">
            <v>178</v>
          </cell>
          <cell r="AD355">
            <v>1</v>
          </cell>
          <cell r="AE355">
            <v>178</v>
          </cell>
          <cell r="AG355">
            <v>178</v>
          </cell>
          <cell r="AH355" t="str">
            <v>PC</v>
          </cell>
          <cell r="AQ355">
            <v>1</v>
          </cell>
          <cell r="AV355">
            <v>0</v>
          </cell>
          <cell r="AY355" t="str">
            <v>2006/04/01</v>
          </cell>
          <cell r="AZ355" t="str">
            <v>9999/12/31</v>
          </cell>
          <cell r="BA355">
            <v>99999999</v>
          </cell>
          <cell r="BB355">
            <v>178</v>
          </cell>
        </row>
        <row r="356">
          <cell r="A356">
            <v>77199</v>
          </cell>
          <cell r="E356" t="str">
            <v>5300106939</v>
          </cell>
          <cell r="F356" t="str">
            <v>0</v>
          </cell>
          <cell r="G356" t="str">
            <v>2916247-0</v>
          </cell>
          <cell r="H356" t="str">
            <v>ﾚﾊﾞ- ｱﾂｼ-,ﾛﾂｸ C M2502B-12</v>
          </cell>
          <cell r="I356" t="str">
            <v>473440-2</v>
          </cell>
          <cell r="J356" t="str">
            <v>（株）光真製作所</v>
          </cell>
          <cell r="K356" t="str">
            <v>3480</v>
          </cell>
          <cell r="L356" t="str">
            <v>3480</v>
          </cell>
          <cell r="M356" t="str">
            <v>3H7</v>
          </cell>
          <cell r="N356" t="str">
            <v>野田</v>
          </cell>
          <cell r="O356" t="str">
            <v>野田係</v>
          </cell>
          <cell r="Q356" t="str">
            <v>JP</v>
          </cell>
          <cell r="S356">
            <v>1</v>
          </cell>
          <cell r="T356">
            <v>1</v>
          </cell>
          <cell r="U356" t="str">
            <v>V0</v>
          </cell>
          <cell r="V356" t="str">
            <v>0001</v>
          </cell>
          <cell r="W356">
            <v>50</v>
          </cell>
          <cell r="X356">
            <v>1</v>
          </cell>
          <cell r="Y356" t="str">
            <v>JPY</v>
          </cell>
          <cell r="Z356" t="str">
            <v>2006/04/01</v>
          </cell>
          <cell r="AA356" t="str">
            <v>9999/12/31</v>
          </cell>
          <cell r="AC356">
            <v>210</v>
          </cell>
          <cell r="AD356">
            <v>1</v>
          </cell>
          <cell r="AE356">
            <v>210</v>
          </cell>
          <cell r="AG356">
            <v>210</v>
          </cell>
          <cell r="AH356" t="str">
            <v>PC</v>
          </cell>
          <cell r="AQ356">
            <v>1</v>
          </cell>
          <cell r="AV356">
            <v>0</v>
          </cell>
          <cell r="AY356" t="str">
            <v>2006/04/01</v>
          </cell>
          <cell r="AZ356" t="str">
            <v>9999/12/31</v>
          </cell>
          <cell r="BA356">
            <v>99999999</v>
          </cell>
          <cell r="BB356">
            <v>210</v>
          </cell>
        </row>
        <row r="357">
          <cell r="A357">
            <v>77200</v>
          </cell>
          <cell r="E357" t="str">
            <v>5300106940</v>
          </cell>
          <cell r="F357" t="str">
            <v>0</v>
          </cell>
          <cell r="G357" t="str">
            <v>2916248-9</v>
          </cell>
          <cell r="H357" t="str">
            <v>ﾚﾊﾞ- ｱﾂｼ-,ﾛﾂｸ C M2502-12</v>
          </cell>
          <cell r="I357" t="str">
            <v>473440-2</v>
          </cell>
          <cell r="J357" t="str">
            <v>（株）光真製作所</v>
          </cell>
          <cell r="K357" t="str">
            <v>3480</v>
          </cell>
          <cell r="L357" t="str">
            <v>3480</v>
          </cell>
          <cell r="M357" t="str">
            <v>3H7</v>
          </cell>
          <cell r="N357" t="str">
            <v>野田</v>
          </cell>
          <cell r="O357" t="str">
            <v>野田係</v>
          </cell>
          <cell r="Q357" t="str">
            <v>JP</v>
          </cell>
          <cell r="S357">
            <v>1</v>
          </cell>
          <cell r="T357">
            <v>1</v>
          </cell>
          <cell r="U357" t="str">
            <v>V0</v>
          </cell>
          <cell r="V357" t="str">
            <v>0001</v>
          </cell>
          <cell r="W357">
            <v>50</v>
          </cell>
          <cell r="X357">
            <v>1</v>
          </cell>
          <cell r="Y357" t="str">
            <v>JPY</v>
          </cell>
          <cell r="Z357" t="str">
            <v>2006/04/01</v>
          </cell>
          <cell r="AA357" t="str">
            <v>9999/12/31</v>
          </cell>
          <cell r="AC357">
            <v>130</v>
          </cell>
          <cell r="AD357">
            <v>1</v>
          </cell>
          <cell r="AE357">
            <v>130</v>
          </cell>
          <cell r="AG357">
            <v>130</v>
          </cell>
          <cell r="AH357" t="str">
            <v>PC</v>
          </cell>
          <cell r="AQ357">
            <v>1</v>
          </cell>
          <cell r="AV357">
            <v>0</v>
          </cell>
          <cell r="AY357" t="str">
            <v>2006/04/01</v>
          </cell>
          <cell r="AZ357" t="str">
            <v>9999/12/31</v>
          </cell>
          <cell r="BA357">
            <v>99999999</v>
          </cell>
          <cell r="BB357">
            <v>130</v>
          </cell>
        </row>
        <row r="358">
          <cell r="A358">
            <v>77201</v>
          </cell>
          <cell r="E358" t="str">
            <v>5300106941</v>
          </cell>
          <cell r="F358" t="str">
            <v>0</v>
          </cell>
          <cell r="G358" t="str">
            <v>2916253-5</v>
          </cell>
          <cell r="H358" t="str">
            <v>ｶﾞｲﾄﾞ ｱﾂｼ-,ﾍﾞﾙﾄ M2502-6</v>
          </cell>
          <cell r="I358" t="str">
            <v>473440-2</v>
          </cell>
          <cell r="J358" t="str">
            <v>（株）光真製作所</v>
          </cell>
          <cell r="K358" t="str">
            <v>3480</v>
          </cell>
          <cell r="L358" t="str">
            <v>3480</v>
          </cell>
          <cell r="M358" t="str">
            <v>3H7</v>
          </cell>
          <cell r="N358" t="str">
            <v>野田</v>
          </cell>
          <cell r="O358" t="str">
            <v>野田係</v>
          </cell>
          <cell r="Q358" t="str">
            <v>JP</v>
          </cell>
          <cell r="S358">
            <v>1</v>
          </cell>
          <cell r="T358">
            <v>1</v>
          </cell>
          <cell r="U358" t="str">
            <v>V0</v>
          </cell>
          <cell r="V358" t="str">
            <v>0001</v>
          </cell>
          <cell r="W358">
            <v>50</v>
          </cell>
          <cell r="X358">
            <v>1</v>
          </cell>
          <cell r="Y358" t="str">
            <v>JPY</v>
          </cell>
          <cell r="Z358" t="str">
            <v>2006/04/01</v>
          </cell>
          <cell r="AA358" t="str">
            <v>9999/12/31</v>
          </cell>
          <cell r="AC358">
            <v>813</v>
          </cell>
          <cell r="AD358">
            <v>1</v>
          </cell>
          <cell r="AE358">
            <v>813</v>
          </cell>
          <cell r="AG358">
            <v>813</v>
          </cell>
          <cell r="AH358" t="str">
            <v>PC</v>
          </cell>
          <cell r="AQ358">
            <v>1</v>
          </cell>
          <cell r="AV358">
            <v>0</v>
          </cell>
          <cell r="AY358" t="str">
            <v>2006/04/01</v>
          </cell>
          <cell r="AZ358" t="str">
            <v>9999/12/31</v>
          </cell>
          <cell r="BA358">
            <v>99999999</v>
          </cell>
          <cell r="BB358">
            <v>813</v>
          </cell>
        </row>
        <row r="359">
          <cell r="A359">
            <v>77202</v>
          </cell>
          <cell r="E359" t="str">
            <v>5300106942</v>
          </cell>
          <cell r="F359" t="str">
            <v>0</v>
          </cell>
          <cell r="G359" t="str">
            <v>2916255-1</v>
          </cell>
          <cell r="H359" t="str">
            <v>ﾚﾊﾞ- ｱﾂｼ-,ﾃﾝｼﾖﾝ C M2502-4</v>
          </cell>
          <cell r="I359" t="str">
            <v>473440-2</v>
          </cell>
          <cell r="J359" t="str">
            <v>（株）光真製作所</v>
          </cell>
          <cell r="K359" t="str">
            <v>3480</v>
          </cell>
          <cell r="L359" t="str">
            <v>3480</v>
          </cell>
          <cell r="M359" t="str">
            <v>3H7</v>
          </cell>
          <cell r="N359" t="str">
            <v>野田</v>
          </cell>
          <cell r="O359" t="str">
            <v>野田係</v>
          </cell>
          <cell r="Q359" t="str">
            <v>JP</v>
          </cell>
          <cell r="S359">
            <v>1</v>
          </cell>
          <cell r="T359">
            <v>1</v>
          </cell>
          <cell r="U359" t="str">
            <v>V0</v>
          </cell>
          <cell r="V359" t="str">
            <v>0001</v>
          </cell>
          <cell r="W359">
            <v>50</v>
          </cell>
          <cell r="X359">
            <v>1</v>
          </cell>
          <cell r="Y359" t="str">
            <v>JPY</v>
          </cell>
          <cell r="Z359" t="str">
            <v>2006/04/01</v>
          </cell>
          <cell r="AA359" t="str">
            <v>9999/12/31</v>
          </cell>
          <cell r="AC359">
            <v>177</v>
          </cell>
          <cell r="AD359">
            <v>1</v>
          </cell>
          <cell r="AE359">
            <v>177</v>
          </cell>
          <cell r="AG359">
            <v>177</v>
          </cell>
          <cell r="AH359" t="str">
            <v>PC</v>
          </cell>
          <cell r="AQ359">
            <v>1</v>
          </cell>
          <cell r="AV359">
            <v>0</v>
          </cell>
          <cell r="AY359" t="str">
            <v>2006/04/01</v>
          </cell>
          <cell r="AZ359" t="str">
            <v>9999/12/31</v>
          </cell>
          <cell r="BA359">
            <v>99999999</v>
          </cell>
          <cell r="BB359">
            <v>177</v>
          </cell>
        </row>
        <row r="360">
          <cell r="A360">
            <v>77203</v>
          </cell>
          <cell r="E360" t="str">
            <v>5300106943</v>
          </cell>
          <cell r="F360" t="str">
            <v>0</v>
          </cell>
          <cell r="G360" t="str">
            <v>2916320-5</v>
          </cell>
          <cell r="H360" t="str">
            <v>ｶﾞｲﾄﾞ ｱﾂｼ- ﾍﾞﾙﾄ M2502-6</v>
          </cell>
          <cell r="I360" t="str">
            <v>473440-2</v>
          </cell>
          <cell r="J360" t="str">
            <v>（株）光真製作所</v>
          </cell>
          <cell r="K360" t="str">
            <v>3480</v>
          </cell>
          <cell r="L360" t="str">
            <v>3480</v>
          </cell>
          <cell r="M360" t="str">
            <v>3H7</v>
          </cell>
          <cell r="N360" t="str">
            <v>野田</v>
          </cell>
          <cell r="O360" t="str">
            <v>野田係</v>
          </cell>
          <cell r="Q360" t="str">
            <v>JP</v>
          </cell>
          <cell r="S360">
            <v>1</v>
          </cell>
          <cell r="T360">
            <v>1</v>
          </cell>
          <cell r="U360" t="str">
            <v>V0</v>
          </cell>
          <cell r="V360" t="str">
            <v>0001</v>
          </cell>
          <cell r="W360">
            <v>50</v>
          </cell>
          <cell r="X360">
            <v>1</v>
          </cell>
          <cell r="Y360" t="str">
            <v>JPY</v>
          </cell>
          <cell r="Z360" t="str">
            <v>2006/04/01</v>
          </cell>
          <cell r="AA360" t="str">
            <v>9999/12/31</v>
          </cell>
          <cell r="AC360">
            <v>1662</v>
          </cell>
          <cell r="AD360">
            <v>1</v>
          </cell>
          <cell r="AE360">
            <v>1662</v>
          </cell>
          <cell r="AG360">
            <v>1662</v>
          </cell>
          <cell r="AH360" t="str">
            <v>PC</v>
          </cell>
          <cell r="AQ360">
            <v>1</v>
          </cell>
          <cell r="AV360">
            <v>0</v>
          </cell>
          <cell r="AY360" t="str">
            <v>2006/04/01</v>
          </cell>
          <cell r="AZ360" t="str">
            <v>9999/12/31</v>
          </cell>
          <cell r="BA360">
            <v>99999999</v>
          </cell>
          <cell r="BB360">
            <v>1662</v>
          </cell>
        </row>
        <row r="361">
          <cell r="A361">
            <v>75132</v>
          </cell>
          <cell r="B361">
            <v>474.92</v>
          </cell>
          <cell r="D361">
            <v>100</v>
          </cell>
          <cell r="E361" t="str">
            <v>5300088035</v>
          </cell>
          <cell r="F361" t="str">
            <v>0</v>
          </cell>
          <cell r="G361" t="str">
            <v>2916364-7</v>
          </cell>
          <cell r="H361" t="str">
            <v>ｶﾊﾞ- ｱﾂｼ-,ﾍﾞﾙﾄ W M2502-6</v>
          </cell>
          <cell r="I361" t="str">
            <v>473440-2</v>
          </cell>
          <cell r="J361" t="str">
            <v>（株）光真製作所</v>
          </cell>
          <cell r="K361" t="str">
            <v>3480</v>
          </cell>
          <cell r="L361" t="str">
            <v>3480</v>
          </cell>
          <cell r="M361" t="str">
            <v>3H7</v>
          </cell>
          <cell r="N361" t="str">
            <v>野田</v>
          </cell>
          <cell r="O361" t="str">
            <v>野田係</v>
          </cell>
          <cell r="P361" t="str">
            <v>x</v>
          </cell>
          <cell r="Q361" t="str">
            <v>JP</v>
          </cell>
          <cell r="S361">
            <v>1</v>
          </cell>
          <cell r="T361">
            <v>1</v>
          </cell>
          <cell r="U361" t="str">
            <v>V0</v>
          </cell>
          <cell r="V361" t="str">
            <v>0001</v>
          </cell>
          <cell r="W361">
            <v>29</v>
          </cell>
          <cell r="X361">
            <v>1</v>
          </cell>
          <cell r="Y361" t="str">
            <v>JPY</v>
          </cell>
          <cell r="Z361" t="str">
            <v>2006/04/01</v>
          </cell>
          <cell r="AA361" t="str">
            <v>9999/12/31</v>
          </cell>
          <cell r="AC361">
            <v>47500</v>
          </cell>
          <cell r="AD361">
            <v>100</v>
          </cell>
          <cell r="AE361">
            <v>475</v>
          </cell>
          <cell r="AF361">
            <v>474.92</v>
          </cell>
          <cell r="AG361">
            <v>475</v>
          </cell>
          <cell r="AH361" t="str">
            <v>PC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1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 t="str">
            <v>2006/04/01</v>
          </cell>
          <cell r="AZ361" t="str">
            <v>9999/12/31</v>
          </cell>
          <cell r="BA361">
            <v>99999</v>
          </cell>
          <cell r="BB361">
            <v>47492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</row>
        <row r="362">
          <cell r="A362">
            <v>77204</v>
          </cell>
          <cell r="E362" t="str">
            <v>5300106944</v>
          </cell>
          <cell r="F362" t="str">
            <v>0</v>
          </cell>
          <cell r="G362" t="str">
            <v>2916401-5</v>
          </cell>
          <cell r="H362" t="str">
            <v>ﾘﾝｸ ｱﾂｼ-,ｻﾌﾟﾗｲ(1) M2504-2</v>
          </cell>
          <cell r="I362" t="str">
            <v>473440-2</v>
          </cell>
          <cell r="J362" t="str">
            <v>（株）光真製作所</v>
          </cell>
          <cell r="K362" t="str">
            <v>3480</v>
          </cell>
          <cell r="L362" t="str">
            <v>3480</v>
          </cell>
          <cell r="M362" t="str">
            <v>3H7</v>
          </cell>
          <cell r="N362" t="str">
            <v>野田</v>
          </cell>
          <cell r="O362" t="str">
            <v>野田係</v>
          </cell>
          <cell r="P362" t="str">
            <v>x</v>
          </cell>
          <cell r="Q362" t="str">
            <v>JP</v>
          </cell>
          <cell r="S362">
            <v>1</v>
          </cell>
          <cell r="T362">
            <v>1</v>
          </cell>
          <cell r="U362" t="str">
            <v>V0</v>
          </cell>
          <cell r="V362" t="str">
            <v>0001</v>
          </cell>
          <cell r="W362">
            <v>50</v>
          </cell>
          <cell r="X362">
            <v>1</v>
          </cell>
          <cell r="Y362" t="str">
            <v>JPY</v>
          </cell>
          <cell r="Z362" t="str">
            <v>2006/04/01</v>
          </cell>
          <cell r="AA362" t="str">
            <v>9999/12/31</v>
          </cell>
          <cell r="AC362">
            <v>157</v>
          </cell>
          <cell r="AD362">
            <v>1</v>
          </cell>
          <cell r="AE362">
            <v>157</v>
          </cell>
          <cell r="AG362">
            <v>157</v>
          </cell>
          <cell r="AH362" t="str">
            <v>PC</v>
          </cell>
          <cell r="AQ362">
            <v>1</v>
          </cell>
          <cell r="AV362">
            <v>0</v>
          </cell>
          <cell r="AY362" t="str">
            <v>2006/04/01</v>
          </cell>
          <cell r="AZ362" t="str">
            <v>9999/12/31</v>
          </cell>
          <cell r="BA362">
            <v>99999999</v>
          </cell>
          <cell r="BB362">
            <v>157</v>
          </cell>
        </row>
        <row r="363">
          <cell r="A363">
            <v>55226</v>
          </cell>
          <cell r="B363">
            <v>1530</v>
          </cell>
          <cell r="D363">
            <v>100</v>
          </cell>
          <cell r="E363" t="str">
            <v>5300102654</v>
          </cell>
          <cell r="F363" t="str">
            <v>0</v>
          </cell>
          <cell r="G363" t="str">
            <v>2916404-0</v>
          </cell>
          <cell r="H363" t="str">
            <v>ﾘﾝｸ ｱﾂｼ-,ｶﾂﾀ M2504-2</v>
          </cell>
          <cell r="I363" t="str">
            <v>473440-2</v>
          </cell>
          <cell r="J363" t="str">
            <v>（株）光真製作所</v>
          </cell>
          <cell r="K363" t="str">
            <v>3480</v>
          </cell>
          <cell r="L363" t="str">
            <v>3480</v>
          </cell>
          <cell r="M363" t="str">
            <v>2G2</v>
          </cell>
          <cell r="N363" t="str">
            <v>伊藤康</v>
          </cell>
          <cell r="O363" t="str">
            <v>野田係</v>
          </cell>
          <cell r="P363" t="str">
            <v>x</v>
          </cell>
          <cell r="Q363" t="str">
            <v>JP</v>
          </cell>
          <cell r="S363">
            <v>1</v>
          </cell>
          <cell r="T363">
            <v>1</v>
          </cell>
          <cell r="U363" t="str">
            <v>V0</v>
          </cell>
          <cell r="V363" t="str">
            <v>0001</v>
          </cell>
          <cell r="W363">
            <v>29</v>
          </cell>
          <cell r="X363">
            <v>1</v>
          </cell>
          <cell r="Y363" t="str">
            <v>JPY</v>
          </cell>
          <cell r="Z363" t="str">
            <v>2006/04/01</v>
          </cell>
          <cell r="AA363" t="str">
            <v>9999/12/31</v>
          </cell>
          <cell r="AC363">
            <v>164</v>
          </cell>
          <cell r="AD363">
            <v>1</v>
          </cell>
          <cell r="AE363">
            <v>164</v>
          </cell>
          <cell r="AF363">
            <v>1530</v>
          </cell>
          <cell r="AG363">
            <v>1530</v>
          </cell>
          <cell r="AH363" t="str">
            <v>PC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1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 t="str">
            <v>2006/04/01</v>
          </cell>
          <cell r="AZ363" t="str">
            <v>9999/12/31</v>
          </cell>
          <cell r="BA363">
            <v>99999999</v>
          </cell>
          <cell r="BB363">
            <v>165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</row>
        <row r="364">
          <cell r="A364">
            <v>77205</v>
          </cell>
          <cell r="E364" t="str">
            <v>5300106945</v>
          </cell>
          <cell r="F364" t="str">
            <v>0</v>
          </cell>
          <cell r="G364" t="str">
            <v>2916406-6</v>
          </cell>
          <cell r="H364" t="str">
            <v>ｱ-ﾑ ｱﾂｼ-,ﾃﾝｼﾖﾝ M2504-2</v>
          </cell>
          <cell r="I364" t="str">
            <v>473440-2</v>
          </cell>
          <cell r="J364" t="str">
            <v>（株）光真製作所</v>
          </cell>
          <cell r="K364" t="str">
            <v>3480</v>
          </cell>
          <cell r="L364" t="str">
            <v>3480</v>
          </cell>
          <cell r="M364" t="str">
            <v>3H7</v>
          </cell>
          <cell r="N364" t="str">
            <v>野田</v>
          </cell>
          <cell r="O364" t="str">
            <v>野田係</v>
          </cell>
          <cell r="P364" t="str">
            <v>x</v>
          </cell>
          <cell r="Q364" t="str">
            <v>JP</v>
          </cell>
          <cell r="S364">
            <v>1</v>
          </cell>
          <cell r="T364">
            <v>1</v>
          </cell>
          <cell r="U364" t="str">
            <v>V0</v>
          </cell>
          <cell r="V364" t="str">
            <v>0001</v>
          </cell>
          <cell r="W364">
            <v>50</v>
          </cell>
          <cell r="X364">
            <v>1</v>
          </cell>
          <cell r="Y364" t="str">
            <v>JPY</v>
          </cell>
          <cell r="Z364" t="str">
            <v>2006/04/01</v>
          </cell>
          <cell r="AA364" t="str">
            <v>9999/12/31</v>
          </cell>
          <cell r="AC364">
            <v>127</v>
          </cell>
          <cell r="AD364">
            <v>1</v>
          </cell>
          <cell r="AE364">
            <v>127</v>
          </cell>
          <cell r="AG364">
            <v>127</v>
          </cell>
          <cell r="AH364" t="str">
            <v>PC</v>
          </cell>
          <cell r="AQ364">
            <v>1</v>
          </cell>
          <cell r="AV364">
            <v>0</v>
          </cell>
          <cell r="AY364" t="str">
            <v>2006/04/01</v>
          </cell>
          <cell r="AZ364" t="str">
            <v>9999/12/31</v>
          </cell>
          <cell r="BA364">
            <v>99999999</v>
          </cell>
          <cell r="BB364">
            <v>127</v>
          </cell>
        </row>
        <row r="365">
          <cell r="A365">
            <v>77206</v>
          </cell>
          <cell r="E365" t="str">
            <v>5300106946</v>
          </cell>
          <cell r="F365" t="str">
            <v>0</v>
          </cell>
          <cell r="G365" t="str">
            <v>2916407-4</v>
          </cell>
          <cell r="H365" t="str">
            <v>ﾘﾝｸ ｱﾂｼ-,ｻﾌﾟﾗｲ(2) M2504-2</v>
          </cell>
          <cell r="I365" t="str">
            <v>473440-2</v>
          </cell>
          <cell r="J365" t="str">
            <v>（株）光真製作所</v>
          </cell>
          <cell r="K365" t="str">
            <v>3480</v>
          </cell>
          <cell r="L365" t="str">
            <v>3480</v>
          </cell>
          <cell r="M365" t="str">
            <v>3H7</v>
          </cell>
          <cell r="N365" t="str">
            <v>野田</v>
          </cell>
          <cell r="O365" t="str">
            <v>野田係</v>
          </cell>
          <cell r="P365" t="str">
            <v>x</v>
          </cell>
          <cell r="Q365" t="str">
            <v>JP</v>
          </cell>
          <cell r="S365">
            <v>1</v>
          </cell>
          <cell r="T365">
            <v>1</v>
          </cell>
          <cell r="U365" t="str">
            <v>V0</v>
          </cell>
          <cell r="V365" t="str">
            <v>0001</v>
          </cell>
          <cell r="W365">
            <v>50</v>
          </cell>
          <cell r="X365">
            <v>1</v>
          </cell>
          <cell r="Y365" t="str">
            <v>JPY</v>
          </cell>
          <cell r="Z365" t="str">
            <v>2006/04/01</v>
          </cell>
          <cell r="AA365" t="str">
            <v>9999/12/31</v>
          </cell>
          <cell r="AC365">
            <v>112</v>
          </cell>
          <cell r="AD365">
            <v>1</v>
          </cell>
          <cell r="AE365">
            <v>112</v>
          </cell>
          <cell r="AG365">
            <v>112</v>
          </cell>
          <cell r="AH365" t="str">
            <v>PC</v>
          </cell>
          <cell r="AQ365">
            <v>1</v>
          </cell>
          <cell r="AV365">
            <v>0</v>
          </cell>
          <cell r="AY365" t="str">
            <v>2006/04/01</v>
          </cell>
          <cell r="AZ365" t="str">
            <v>9999/12/31</v>
          </cell>
          <cell r="BA365">
            <v>99999999</v>
          </cell>
          <cell r="BB365">
            <v>112</v>
          </cell>
        </row>
        <row r="366">
          <cell r="A366">
            <v>77207</v>
          </cell>
          <cell r="E366" t="str">
            <v>5300106947</v>
          </cell>
          <cell r="F366" t="str">
            <v>0</v>
          </cell>
          <cell r="G366" t="str">
            <v>2916426-0</v>
          </cell>
          <cell r="H366" t="str">
            <v>ﾌﾚ-ﾑ ｱﾂｼ-(R) M2504-1</v>
          </cell>
          <cell r="I366" t="str">
            <v>473440-2</v>
          </cell>
          <cell r="J366" t="str">
            <v>（株）光真製作所</v>
          </cell>
          <cell r="K366" t="str">
            <v>3480</v>
          </cell>
          <cell r="L366" t="str">
            <v>3480</v>
          </cell>
          <cell r="M366" t="str">
            <v>3H7</v>
          </cell>
          <cell r="N366" t="str">
            <v>野田</v>
          </cell>
          <cell r="O366" t="str">
            <v>野田係</v>
          </cell>
          <cell r="P366" t="str">
            <v>x</v>
          </cell>
          <cell r="Q366" t="str">
            <v>JP</v>
          </cell>
          <cell r="S366">
            <v>1</v>
          </cell>
          <cell r="T366">
            <v>1</v>
          </cell>
          <cell r="U366" t="str">
            <v>V0</v>
          </cell>
          <cell r="V366" t="str">
            <v>0001</v>
          </cell>
          <cell r="W366">
            <v>50</v>
          </cell>
          <cell r="X366">
            <v>1</v>
          </cell>
          <cell r="Y366" t="str">
            <v>JPY</v>
          </cell>
          <cell r="Z366" t="str">
            <v>2006/04/01</v>
          </cell>
          <cell r="AA366" t="str">
            <v>9999/12/31</v>
          </cell>
          <cell r="AC366">
            <v>310</v>
          </cell>
          <cell r="AD366">
            <v>1</v>
          </cell>
          <cell r="AE366">
            <v>310</v>
          </cell>
          <cell r="AG366">
            <v>310</v>
          </cell>
          <cell r="AH366" t="str">
            <v>PC</v>
          </cell>
          <cell r="AQ366">
            <v>1</v>
          </cell>
          <cell r="AV366">
            <v>0</v>
          </cell>
          <cell r="AY366" t="str">
            <v>2006/04/01</v>
          </cell>
          <cell r="AZ366" t="str">
            <v>9999/12/31</v>
          </cell>
          <cell r="BA366">
            <v>99999999</v>
          </cell>
          <cell r="BB366">
            <v>310</v>
          </cell>
        </row>
        <row r="367">
          <cell r="A367">
            <v>77208</v>
          </cell>
          <cell r="E367" t="str">
            <v>5300106948</v>
          </cell>
          <cell r="F367" t="str">
            <v>0</v>
          </cell>
          <cell r="G367" t="str">
            <v>2916429-5</v>
          </cell>
          <cell r="H367" t="str">
            <v>ﾌﾞﾗｹﾂﾄ ｱﾂｼ-,ｲﾝﾚﾂﾄ M2504-1</v>
          </cell>
          <cell r="I367" t="str">
            <v>473440-2</v>
          </cell>
          <cell r="J367" t="str">
            <v>（株）光真製作所</v>
          </cell>
          <cell r="K367" t="str">
            <v>3480</v>
          </cell>
          <cell r="L367" t="str">
            <v>3480</v>
          </cell>
          <cell r="M367" t="str">
            <v>3H7</v>
          </cell>
          <cell r="N367" t="str">
            <v>野田</v>
          </cell>
          <cell r="O367" t="str">
            <v>野田係</v>
          </cell>
          <cell r="P367" t="str">
            <v>x</v>
          </cell>
          <cell r="Q367" t="str">
            <v>JP</v>
          </cell>
          <cell r="S367">
            <v>1</v>
          </cell>
          <cell r="T367">
            <v>1</v>
          </cell>
          <cell r="U367" t="str">
            <v>V0</v>
          </cell>
          <cell r="V367" t="str">
            <v>0001</v>
          </cell>
          <cell r="W367">
            <v>50</v>
          </cell>
          <cell r="X367">
            <v>1</v>
          </cell>
          <cell r="Y367" t="str">
            <v>JPY</v>
          </cell>
          <cell r="Z367" t="str">
            <v>2006/04/01</v>
          </cell>
          <cell r="AA367" t="str">
            <v>9999/12/31</v>
          </cell>
          <cell r="AC367">
            <v>219</v>
          </cell>
          <cell r="AD367">
            <v>1</v>
          </cell>
          <cell r="AE367">
            <v>219</v>
          </cell>
          <cell r="AG367">
            <v>219</v>
          </cell>
          <cell r="AH367" t="str">
            <v>PC</v>
          </cell>
          <cell r="AQ367">
            <v>1</v>
          </cell>
          <cell r="AV367">
            <v>0</v>
          </cell>
          <cell r="AY367" t="str">
            <v>2006/04/01</v>
          </cell>
          <cell r="AZ367" t="str">
            <v>9999/12/31</v>
          </cell>
          <cell r="BA367">
            <v>99999999</v>
          </cell>
          <cell r="BB367">
            <v>219</v>
          </cell>
        </row>
        <row r="368">
          <cell r="A368">
            <v>77209</v>
          </cell>
          <cell r="E368" t="str">
            <v>5300106949</v>
          </cell>
          <cell r="F368" t="str">
            <v>0</v>
          </cell>
          <cell r="G368" t="str">
            <v>2916430-9</v>
          </cell>
          <cell r="H368" t="str">
            <v>ﾌﾞﾗｹﾂﾄ ｱﾂｼ-,ｲﾝﾚﾂﾄ M2504-1</v>
          </cell>
          <cell r="I368" t="str">
            <v>473440-2</v>
          </cell>
          <cell r="J368" t="str">
            <v>（株）光真製作所</v>
          </cell>
          <cell r="K368" t="str">
            <v>3480</v>
          </cell>
          <cell r="L368" t="str">
            <v>3480</v>
          </cell>
          <cell r="M368" t="str">
            <v>3H7</v>
          </cell>
          <cell r="N368" t="str">
            <v>野田</v>
          </cell>
          <cell r="O368" t="str">
            <v>野田係</v>
          </cell>
          <cell r="P368" t="str">
            <v>x</v>
          </cell>
          <cell r="Q368" t="str">
            <v>JP</v>
          </cell>
          <cell r="S368">
            <v>1</v>
          </cell>
          <cell r="T368">
            <v>1</v>
          </cell>
          <cell r="U368" t="str">
            <v>V0</v>
          </cell>
          <cell r="V368" t="str">
            <v>0001</v>
          </cell>
          <cell r="W368">
            <v>50</v>
          </cell>
          <cell r="X368">
            <v>1</v>
          </cell>
          <cell r="Y368" t="str">
            <v>JPY</v>
          </cell>
          <cell r="Z368" t="str">
            <v>2006/04/01</v>
          </cell>
          <cell r="AA368" t="str">
            <v>9999/12/31</v>
          </cell>
          <cell r="AC368">
            <v>225</v>
          </cell>
          <cell r="AD368">
            <v>1</v>
          </cell>
          <cell r="AE368">
            <v>225</v>
          </cell>
          <cell r="AG368">
            <v>225</v>
          </cell>
          <cell r="AH368" t="str">
            <v>PC</v>
          </cell>
          <cell r="AQ368">
            <v>1</v>
          </cell>
          <cell r="AV368">
            <v>0</v>
          </cell>
          <cell r="AY368" t="str">
            <v>2006/04/01</v>
          </cell>
          <cell r="AZ368" t="str">
            <v>9999/12/31</v>
          </cell>
          <cell r="BA368">
            <v>99999999</v>
          </cell>
          <cell r="BB368">
            <v>225</v>
          </cell>
        </row>
        <row r="369">
          <cell r="A369">
            <v>77210</v>
          </cell>
          <cell r="E369" t="str">
            <v>5300106950</v>
          </cell>
          <cell r="F369" t="str">
            <v>0</v>
          </cell>
          <cell r="G369" t="str">
            <v>2916433-3</v>
          </cell>
          <cell r="H369" t="str">
            <v>ﾘﾝｸ ｱﾂｼ-,ﾘｼﾞｴｸﾄ M2504-2</v>
          </cell>
          <cell r="I369" t="str">
            <v>473440-2</v>
          </cell>
          <cell r="J369" t="str">
            <v>（株）光真製作所</v>
          </cell>
          <cell r="K369" t="str">
            <v>3480</v>
          </cell>
          <cell r="L369" t="str">
            <v>3480</v>
          </cell>
          <cell r="M369" t="str">
            <v>3H7</v>
          </cell>
          <cell r="N369" t="str">
            <v>野田</v>
          </cell>
          <cell r="O369" t="str">
            <v>野田係</v>
          </cell>
          <cell r="P369" t="str">
            <v>x</v>
          </cell>
          <cell r="Q369" t="str">
            <v>JP</v>
          </cell>
          <cell r="S369">
            <v>1</v>
          </cell>
          <cell r="T369">
            <v>1</v>
          </cell>
          <cell r="U369" t="str">
            <v>V0</v>
          </cell>
          <cell r="V369" t="str">
            <v>0001</v>
          </cell>
          <cell r="W369">
            <v>50</v>
          </cell>
          <cell r="X369">
            <v>1</v>
          </cell>
          <cell r="Y369" t="str">
            <v>JPY</v>
          </cell>
          <cell r="Z369" t="str">
            <v>2006/04/01</v>
          </cell>
          <cell r="AA369" t="str">
            <v>9999/12/31</v>
          </cell>
          <cell r="AC369">
            <v>214</v>
          </cell>
          <cell r="AD369">
            <v>1</v>
          </cell>
          <cell r="AE369">
            <v>214</v>
          </cell>
          <cell r="AG369">
            <v>214</v>
          </cell>
          <cell r="AH369" t="str">
            <v>PC</v>
          </cell>
          <cell r="AQ369">
            <v>1</v>
          </cell>
          <cell r="AV369">
            <v>0</v>
          </cell>
          <cell r="AY369" t="str">
            <v>2006/04/01</v>
          </cell>
          <cell r="AZ369" t="str">
            <v>9999/12/31</v>
          </cell>
          <cell r="BA369">
            <v>99999999</v>
          </cell>
          <cell r="BB369">
            <v>214</v>
          </cell>
        </row>
        <row r="370">
          <cell r="A370">
            <v>77211</v>
          </cell>
          <cell r="E370" t="str">
            <v>5300106951</v>
          </cell>
          <cell r="F370" t="str">
            <v>0</v>
          </cell>
          <cell r="G370" t="str">
            <v>2916436-8</v>
          </cell>
          <cell r="H370" t="str">
            <v>ﾚﾊﾞ- ｱﾂｼ-,ﾀﾂﾁ(L) M2504-2</v>
          </cell>
          <cell r="I370" t="str">
            <v>473440-2</v>
          </cell>
          <cell r="J370" t="str">
            <v>（株）光真製作所</v>
          </cell>
          <cell r="K370" t="str">
            <v>3480</v>
          </cell>
          <cell r="L370" t="str">
            <v>3480</v>
          </cell>
          <cell r="M370" t="str">
            <v>3H7</v>
          </cell>
          <cell r="N370" t="str">
            <v>野田</v>
          </cell>
          <cell r="O370" t="str">
            <v>野田係</v>
          </cell>
          <cell r="P370" t="str">
            <v>x</v>
          </cell>
          <cell r="Q370" t="str">
            <v>JP</v>
          </cell>
          <cell r="S370">
            <v>1</v>
          </cell>
          <cell r="T370">
            <v>1</v>
          </cell>
          <cell r="U370" t="str">
            <v>V0</v>
          </cell>
          <cell r="V370" t="str">
            <v>0001</v>
          </cell>
          <cell r="W370">
            <v>50</v>
          </cell>
          <cell r="X370">
            <v>1</v>
          </cell>
          <cell r="Y370" t="str">
            <v>JPY</v>
          </cell>
          <cell r="Z370" t="str">
            <v>2006/04/01</v>
          </cell>
          <cell r="AA370" t="str">
            <v>9999/12/31</v>
          </cell>
          <cell r="AC370">
            <v>182</v>
          </cell>
          <cell r="AD370">
            <v>1</v>
          </cell>
          <cell r="AE370">
            <v>182</v>
          </cell>
          <cell r="AG370">
            <v>182</v>
          </cell>
          <cell r="AH370" t="str">
            <v>PC</v>
          </cell>
          <cell r="AQ370">
            <v>1</v>
          </cell>
          <cell r="AV370">
            <v>0</v>
          </cell>
          <cell r="AY370" t="str">
            <v>2006/04/01</v>
          </cell>
          <cell r="AZ370" t="str">
            <v>9999/12/31</v>
          </cell>
          <cell r="BA370">
            <v>99999999</v>
          </cell>
          <cell r="BB370">
            <v>182</v>
          </cell>
        </row>
        <row r="371">
          <cell r="A371">
            <v>77212</v>
          </cell>
          <cell r="E371" t="str">
            <v>5300106952</v>
          </cell>
          <cell r="F371" t="str">
            <v>0</v>
          </cell>
          <cell r="G371" t="str">
            <v>2916437-6</v>
          </cell>
          <cell r="H371" t="str">
            <v>ﾚﾊﾞ- ｱﾂｼ-,ﾀﾂﾁ(R) M2504-2</v>
          </cell>
          <cell r="I371" t="str">
            <v>473440-2</v>
          </cell>
          <cell r="J371" t="str">
            <v>（株）光真製作所</v>
          </cell>
          <cell r="K371" t="str">
            <v>3480</v>
          </cell>
          <cell r="L371" t="str">
            <v>3480</v>
          </cell>
          <cell r="M371" t="str">
            <v>3H7</v>
          </cell>
          <cell r="N371" t="str">
            <v>野田</v>
          </cell>
          <cell r="O371" t="str">
            <v>野田係</v>
          </cell>
          <cell r="P371" t="str">
            <v>x</v>
          </cell>
          <cell r="Q371" t="str">
            <v>JP</v>
          </cell>
          <cell r="S371">
            <v>1</v>
          </cell>
          <cell r="T371">
            <v>1</v>
          </cell>
          <cell r="U371" t="str">
            <v>V0</v>
          </cell>
          <cell r="V371" t="str">
            <v>0001</v>
          </cell>
          <cell r="W371">
            <v>50</v>
          </cell>
          <cell r="X371">
            <v>1</v>
          </cell>
          <cell r="Y371" t="str">
            <v>JPY</v>
          </cell>
          <cell r="Z371" t="str">
            <v>2006/04/01</v>
          </cell>
          <cell r="AA371" t="str">
            <v>9999/12/31</v>
          </cell>
          <cell r="AC371">
            <v>182</v>
          </cell>
          <cell r="AD371">
            <v>1</v>
          </cell>
          <cell r="AE371">
            <v>182</v>
          </cell>
          <cell r="AG371">
            <v>182</v>
          </cell>
          <cell r="AH371" t="str">
            <v>PC</v>
          </cell>
          <cell r="AQ371">
            <v>1</v>
          </cell>
          <cell r="AV371">
            <v>0</v>
          </cell>
          <cell r="AY371" t="str">
            <v>2006/04/01</v>
          </cell>
          <cell r="AZ371" t="str">
            <v>9999/12/31</v>
          </cell>
          <cell r="BA371">
            <v>99999999</v>
          </cell>
          <cell r="BB371">
            <v>182</v>
          </cell>
        </row>
        <row r="372">
          <cell r="A372">
            <v>77213</v>
          </cell>
          <cell r="E372" t="str">
            <v>5300106953</v>
          </cell>
          <cell r="F372" t="str">
            <v>0</v>
          </cell>
          <cell r="G372" t="str">
            <v>2916439-2</v>
          </cell>
          <cell r="H372" t="str">
            <v>ｱ-ﾑ ｱﾂｼ-,ﾃﾝｼﾖﾝ M2504-2</v>
          </cell>
          <cell r="I372" t="str">
            <v>473440-2</v>
          </cell>
          <cell r="J372" t="str">
            <v>（株）光真製作所</v>
          </cell>
          <cell r="K372" t="str">
            <v>3480</v>
          </cell>
          <cell r="L372" t="str">
            <v>3480</v>
          </cell>
          <cell r="M372" t="str">
            <v>3H7</v>
          </cell>
          <cell r="N372" t="str">
            <v>野田</v>
          </cell>
          <cell r="O372" t="str">
            <v>野田係</v>
          </cell>
          <cell r="P372" t="str">
            <v>x</v>
          </cell>
          <cell r="Q372" t="str">
            <v>JP</v>
          </cell>
          <cell r="S372">
            <v>1</v>
          </cell>
          <cell r="T372">
            <v>1</v>
          </cell>
          <cell r="U372" t="str">
            <v>V0</v>
          </cell>
          <cell r="V372" t="str">
            <v>0001</v>
          </cell>
          <cell r="W372">
            <v>50</v>
          </cell>
          <cell r="X372">
            <v>1</v>
          </cell>
          <cell r="Y372" t="str">
            <v>JPY</v>
          </cell>
          <cell r="Z372" t="str">
            <v>2006/04/01</v>
          </cell>
          <cell r="AA372" t="str">
            <v>9999/12/31</v>
          </cell>
          <cell r="AC372">
            <v>225</v>
          </cell>
          <cell r="AD372">
            <v>1</v>
          </cell>
          <cell r="AE372">
            <v>225</v>
          </cell>
          <cell r="AG372">
            <v>225</v>
          </cell>
          <cell r="AH372" t="str">
            <v>PC</v>
          </cell>
          <cell r="AQ372">
            <v>1</v>
          </cell>
          <cell r="AV372">
            <v>0</v>
          </cell>
          <cell r="AY372" t="str">
            <v>2006/04/01</v>
          </cell>
          <cell r="AZ372" t="str">
            <v>9999/12/31</v>
          </cell>
          <cell r="BA372">
            <v>99999999</v>
          </cell>
          <cell r="BB372">
            <v>225</v>
          </cell>
        </row>
        <row r="373">
          <cell r="A373">
            <v>77214</v>
          </cell>
          <cell r="E373" t="str">
            <v>5300106954</v>
          </cell>
          <cell r="F373" t="str">
            <v>0</v>
          </cell>
          <cell r="G373" t="str">
            <v>2916473-2</v>
          </cell>
          <cell r="H373" t="str">
            <v>ﾘﾝｸ ｱﾂｼ-(1) M2504-2</v>
          </cell>
          <cell r="I373" t="str">
            <v>473440-2</v>
          </cell>
          <cell r="J373" t="str">
            <v>（株）光真製作所</v>
          </cell>
          <cell r="K373" t="str">
            <v>3480</v>
          </cell>
          <cell r="L373" t="str">
            <v>3480</v>
          </cell>
          <cell r="M373" t="str">
            <v>3H7</v>
          </cell>
          <cell r="N373" t="str">
            <v>野田</v>
          </cell>
          <cell r="O373" t="str">
            <v>野田係</v>
          </cell>
          <cell r="P373" t="str">
            <v>x</v>
          </cell>
          <cell r="Q373" t="str">
            <v>JP</v>
          </cell>
          <cell r="S373">
            <v>1</v>
          </cell>
          <cell r="T373">
            <v>1</v>
          </cell>
          <cell r="U373" t="str">
            <v>V0</v>
          </cell>
          <cell r="V373" t="str">
            <v>0001</v>
          </cell>
          <cell r="W373">
            <v>50</v>
          </cell>
          <cell r="X373">
            <v>1</v>
          </cell>
          <cell r="Y373" t="str">
            <v>JPY</v>
          </cell>
          <cell r="Z373" t="str">
            <v>2006/04/01</v>
          </cell>
          <cell r="AA373" t="str">
            <v>9999/12/31</v>
          </cell>
          <cell r="AC373">
            <v>120</v>
          </cell>
          <cell r="AD373">
            <v>1</v>
          </cell>
          <cell r="AE373">
            <v>120</v>
          </cell>
          <cell r="AG373">
            <v>120</v>
          </cell>
          <cell r="AH373" t="str">
            <v>PC</v>
          </cell>
          <cell r="AQ373">
            <v>1</v>
          </cell>
          <cell r="AV373">
            <v>0</v>
          </cell>
          <cell r="AY373" t="str">
            <v>2006/04/01</v>
          </cell>
          <cell r="AZ373" t="str">
            <v>9999/12/31</v>
          </cell>
          <cell r="BA373">
            <v>99999999</v>
          </cell>
          <cell r="BB373">
            <v>120</v>
          </cell>
        </row>
        <row r="374">
          <cell r="A374">
            <v>77215</v>
          </cell>
          <cell r="E374" t="str">
            <v>5300106955</v>
          </cell>
          <cell r="F374" t="str">
            <v>0</v>
          </cell>
          <cell r="G374" t="str">
            <v>2916474-0</v>
          </cell>
          <cell r="H374" t="str">
            <v>ﾘﾝｸ ｱﾂｼ-(2) M2504-2</v>
          </cell>
          <cell r="I374" t="str">
            <v>473440-2</v>
          </cell>
          <cell r="J374" t="str">
            <v>（株）光真製作所</v>
          </cell>
          <cell r="K374" t="str">
            <v>3480</v>
          </cell>
          <cell r="L374" t="str">
            <v>3480</v>
          </cell>
          <cell r="M374" t="str">
            <v>3H7</v>
          </cell>
          <cell r="N374" t="str">
            <v>野田</v>
          </cell>
          <cell r="O374" t="str">
            <v>野田係</v>
          </cell>
          <cell r="P374" t="str">
            <v>x</v>
          </cell>
          <cell r="Q374" t="str">
            <v>JP</v>
          </cell>
          <cell r="S374">
            <v>1</v>
          </cell>
          <cell r="T374">
            <v>1</v>
          </cell>
          <cell r="U374" t="str">
            <v>V0</v>
          </cell>
          <cell r="V374" t="str">
            <v>0001</v>
          </cell>
          <cell r="W374">
            <v>50</v>
          </cell>
          <cell r="X374">
            <v>1</v>
          </cell>
          <cell r="Y374" t="str">
            <v>JPY</v>
          </cell>
          <cell r="Z374" t="str">
            <v>2006/04/01</v>
          </cell>
          <cell r="AA374" t="str">
            <v>9999/12/31</v>
          </cell>
          <cell r="AC374">
            <v>84</v>
          </cell>
          <cell r="AD374">
            <v>1</v>
          </cell>
          <cell r="AE374">
            <v>84</v>
          </cell>
          <cell r="AG374">
            <v>84</v>
          </cell>
          <cell r="AH374" t="str">
            <v>PC</v>
          </cell>
          <cell r="AQ374">
            <v>1</v>
          </cell>
          <cell r="AV374">
            <v>0</v>
          </cell>
          <cell r="AY374" t="str">
            <v>2006/04/01</v>
          </cell>
          <cell r="AZ374" t="str">
            <v>9999/12/31</v>
          </cell>
          <cell r="BA374">
            <v>99999999</v>
          </cell>
          <cell r="BB374">
            <v>84</v>
          </cell>
        </row>
        <row r="375">
          <cell r="A375">
            <v>77216</v>
          </cell>
          <cell r="E375" t="str">
            <v>5300106956</v>
          </cell>
          <cell r="F375" t="str">
            <v>0</v>
          </cell>
          <cell r="G375" t="str">
            <v>2916512-7</v>
          </cell>
          <cell r="H375" t="str">
            <v>ｶﾞｲﾄﾞ ｱﾂｼ-,ｾﾝﾀ M2504-2</v>
          </cell>
          <cell r="I375" t="str">
            <v>473440-2</v>
          </cell>
          <cell r="J375" t="str">
            <v>（株）光真製作所</v>
          </cell>
          <cell r="K375" t="str">
            <v>3480</v>
          </cell>
          <cell r="L375" t="str">
            <v>3480</v>
          </cell>
          <cell r="M375" t="str">
            <v>3H7</v>
          </cell>
          <cell r="N375" t="str">
            <v>野田</v>
          </cell>
          <cell r="O375" t="str">
            <v>野田係</v>
          </cell>
          <cell r="P375" t="str">
            <v>x</v>
          </cell>
          <cell r="Q375" t="str">
            <v>JP</v>
          </cell>
          <cell r="S375">
            <v>1</v>
          </cell>
          <cell r="T375">
            <v>1</v>
          </cell>
          <cell r="U375" t="str">
            <v>V0</v>
          </cell>
          <cell r="V375" t="str">
            <v>0001</v>
          </cell>
          <cell r="W375">
            <v>50</v>
          </cell>
          <cell r="X375">
            <v>1</v>
          </cell>
          <cell r="Y375" t="str">
            <v>JPY</v>
          </cell>
          <cell r="Z375" t="str">
            <v>2006/04/01</v>
          </cell>
          <cell r="AA375" t="str">
            <v>9999/12/31</v>
          </cell>
          <cell r="AC375">
            <v>502</v>
          </cell>
          <cell r="AD375">
            <v>1</v>
          </cell>
          <cell r="AE375">
            <v>502</v>
          </cell>
          <cell r="AG375">
            <v>502</v>
          </cell>
          <cell r="AH375" t="str">
            <v>PC</v>
          </cell>
          <cell r="AQ375">
            <v>1</v>
          </cell>
          <cell r="AV375">
            <v>0</v>
          </cell>
          <cell r="AY375" t="str">
            <v>2006/04/01</v>
          </cell>
          <cell r="AZ375" t="str">
            <v>9999/12/31</v>
          </cell>
          <cell r="BA375">
            <v>99999999</v>
          </cell>
          <cell r="BB375">
            <v>502</v>
          </cell>
        </row>
        <row r="376">
          <cell r="A376">
            <v>77217</v>
          </cell>
          <cell r="E376" t="str">
            <v>5300106957</v>
          </cell>
          <cell r="F376" t="str">
            <v>0</v>
          </cell>
          <cell r="G376" t="str">
            <v>2916518-6</v>
          </cell>
          <cell r="H376" t="str">
            <v>ﾌﾚ-ﾑ ｱﾂｼ-,ｼﾔﾂﾀ M2504-2</v>
          </cell>
          <cell r="I376" t="str">
            <v>473440-2</v>
          </cell>
          <cell r="J376" t="str">
            <v>（株）光真製作所</v>
          </cell>
          <cell r="K376" t="str">
            <v>3480</v>
          </cell>
          <cell r="L376" t="str">
            <v>3480</v>
          </cell>
          <cell r="M376" t="str">
            <v>3H7</v>
          </cell>
          <cell r="N376" t="str">
            <v>野田</v>
          </cell>
          <cell r="O376" t="str">
            <v>野田係</v>
          </cell>
          <cell r="P376" t="str">
            <v>x</v>
          </cell>
          <cell r="Q376" t="str">
            <v>JP</v>
          </cell>
          <cell r="S376">
            <v>1</v>
          </cell>
          <cell r="T376">
            <v>1</v>
          </cell>
          <cell r="U376" t="str">
            <v>V0</v>
          </cell>
          <cell r="V376" t="str">
            <v>0001</v>
          </cell>
          <cell r="W376">
            <v>50</v>
          </cell>
          <cell r="X376">
            <v>1</v>
          </cell>
          <cell r="Y376" t="str">
            <v>JPY</v>
          </cell>
          <cell r="Z376" t="str">
            <v>2006/04/01</v>
          </cell>
          <cell r="AA376" t="str">
            <v>9999/12/31</v>
          </cell>
          <cell r="AC376">
            <v>576</v>
          </cell>
          <cell r="AD376">
            <v>1</v>
          </cell>
          <cell r="AE376">
            <v>576</v>
          </cell>
          <cell r="AG376">
            <v>576</v>
          </cell>
          <cell r="AH376" t="str">
            <v>PC</v>
          </cell>
          <cell r="AQ376">
            <v>1</v>
          </cell>
          <cell r="AV376">
            <v>0</v>
          </cell>
          <cell r="AY376" t="str">
            <v>2006/04/01</v>
          </cell>
          <cell r="AZ376" t="str">
            <v>9999/12/31</v>
          </cell>
          <cell r="BA376">
            <v>99999999</v>
          </cell>
          <cell r="BB376">
            <v>576</v>
          </cell>
        </row>
        <row r="377">
          <cell r="A377">
            <v>77218</v>
          </cell>
          <cell r="E377" t="str">
            <v>5300106958</v>
          </cell>
          <cell r="F377" t="str">
            <v>0</v>
          </cell>
          <cell r="G377" t="str">
            <v>2916520-8</v>
          </cell>
          <cell r="H377" t="str">
            <v>ﾘﾝｸ ｱﾂｼ-,ｻﾌﾟﾗｲ(3) M2504-2</v>
          </cell>
          <cell r="I377" t="str">
            <v>473440-2</v>
          </cell>
          <cell r="J377" t="str">
            <v>（株）光真製作所</v>
          </cell>
          <cell r="K377" t="str">
            <v>3480</v>
          </cell>
          <cell r="L377" t="str">
            <v>3480</v>
          </cell>
          <cell r="M377" t="str">
            <v>3H7</v>
          </cell>
          <cell r="N377" t="str">
            <v>野田</v>
          </cell>
          <cell r="O377" t="str">
            <v>野田係</v>
          </cell>
          <cell r="P377" t="str">
            <v>x</v>
          </cell>
          <cell r="Q377" t="str">
            <v>JP</v>
          </cell>
          <cell r="S377">
            <v>1</v>
          </cell>
          <cell r="T377">
            <v>1</v>
          </cell>
          <cell r="U377" t="str">
            <v>V0</v>
          </cell>
          <cell r="V377" t="str">
            <v>0001</v>
          </cell>
          <cell r="W377">
            <v>50</v>
          </cell>
          <cell r="X377">
            <v>1</v>
          </cell>
          <cell r="Y377" t="str">
            <v>JPY</v>
          </cell>
          <cell r="Z377" t="str">
            <v>2006/04/01</v>
          </cell>
          <cell r="AA377" t="str">
            <v>9999/12/31</v>
          </cell>
          <cell r="AC377">
            <v>99</v>
          </cell>
          <cell r="AD377">
            <v>1</v>
          </cell>
          <cell r="AE377">
            <v>99</v>
          </cell>
          <cell r="AG377">
            <v>99</v>
          </cell>
          <cell r="AH377" t="str">
            <v>PC</v>
          </cell>
          <cell r="AQ377">
            <v>1</v>
          </cell>
          <cell r="AV377">
            <v>0</v>
          </cell>
          <cell r="AY377" t="str">
            <v>2006/04/01</v>
          </cell>
          <cell r="AZ377" t="str">
            <v>9999/12/31</v>
          </cell>
          <cell r="BA377">
            <v>99999999</v>
          </cell>
          <cell r="BB377">
            <v>99</v>
          </cell>
        </row>
        <row r="378">
          <cell r="A378">
            <v>77219</v>
          </cell>
          <cell r="E378" t="str">
            <v>5300106959</v>
          </cell>
          <cell r="F378" t="str">
            <v>0</v>
          </cell>
          <cell r="G378" t="str">
            <v>2916572-0</v>
          </cell>
          <cell r="H378" t="str">
            <v>ﾍﾞ-ｽ ｱﾂｼ-,ﾚ-ﾙ M2511</v>
          </cell>
          <cell r="I378" t="str">
            <v>473440-2</v>
          </cell>
          <cell r="J378" t="str">
            <v>（株）光真製作所</v>
          </cell>
          <cell r="K378" t="str">
            <v>3480</v>
          </cell>
          <cell r="L378" t="str">
            <v>3480</v>
          </cell>
          <cell r="M378" t="str">
            <v>3H7</v>
          </cell>
          <cell r="N378" t="str">
            <v>野田</v>
          </cell>
          <cell r="O378" t="str">
            <v>野田係</v>
          </cell>
          <cell r="P378" t="str">
            <v>x</v>
          </cell>
          <cell r="Q378" t="str">
            <v>JP</v>
          </cell>
          <cell r="S378">
            <v>1</v>
          </cell>
          <cell r="T378">
            <v>1</v>
          </cell>
          <cell r="U378" t="str">
            <v>V0</v>
          </cell>
          <cell r="V378" t="str">
            <v>0001</v>
          </cell>
          <cell r="W378">
            <v>50</v>
          </cell>
          <cell r="X378">
            <v>1</v>
          </cell>
          <cell r="Y378" t="str">
            <v>JPY</v>
          </cell>
          <cell r="Z378" t="str">
            <v>2006/04/01</v>
          </cell>
          <cell r="AA378" t="str">
            <v>9999/12/31</v>
          </cell>
          <cell r="AC378">
            <v>1250</v>
          </cell>
          <cell r="AD378">
            <v>1</v>
          </cell>
          <cell r="AE378">
            <v>1250</v>
          </cell>
          <cell r="AG378">
            <v>1250</v>
          </cell>
          <cell r="AH378" t="str">
            <v>PC</v>
          </cell>
          <cell r="AQ378">
            <v>1</v>
          </cell>
          <cell r="AV378">
            <v>0</v>
          </cell>
          <cell r="AY378" t="str">
            <v>2006/04/01</v>
          </cell>
          <cell r="AZ378" t="str">
            <v>9999/12/31</v>
          </cell>
          <cell r="BA378">
            <v>99999999</v>
          </cell>
          <cell r="BB378">
            <v>1250</v>
          </cell>
        </row>
        <row r="379">
          <cell r="A379">
            <v>77220</v>
          </cell>
          <cell r="E379" t="str">
            <v>5300106960</v>
          </cell>
          <cell r="F379" t="str">
            <v>0</v>
          </cell>
          <cell r="G379" t="str">
            <v>2916573-9</v>
          </cell>
          <cell r="H379" t="str">
            <v>ﾄﾚ- ｱﾂｼ-,ｹ-ﾌﾞﾙ M2511</v>
          </cell>
          <cell r="I379" t="str">
            <v>473440-2</v>
          </cell>
          <cell r="J379" t="str">
            <v>（株）光真製作所</v>
          </cell>
          <cell r="K379" t="str">
            <v>3480</v>
          </cell>
          <cell r="L379" t="str">
            <v>3480</v>
          </cell>
          <cell r="M379" t="str">
            <v>3H7</v>
          </cell>
          <cell r="N379" t="str">
            <v>野田</v>
          </cell>
          <cell r="O379" t="str">
            <v>野田係</v>
          </cell>
          <cell r="P379" t="str">
            <v>x</v>
          </cell>
          <cell r="Q379" t="str">
            <v>JP</v>
          </cell>
          <cell r="S379">
            <v>1</v>
          </cell>
          <cell r="T379">
            <v>1</v>
          </cell>
          <cell r="U379" t="str">
            <v>V0</v>
          </cell>
          <cell r="V379" t="str">
            <v>0001</v>
          </cell>
          <cell r="W379">
            <v>50</v>
          </cell>
          <cell r="X379">
            <v>1</v>
          </cell>
          <cell r="Y379" t="str">
            <v>JPY</v>
          </cell>
          <cell r="Z379" t="str">
            <v>2006/04/01</v>
          </cell>
          <cell r="AA379" t="str">
            <v>9999/12/31</v>
          </cell>
          <cell r="AC379">
            <v>920</v>
          </cell>
          <cell r="AD379">
            <v>1</v>
          </cell>
          <cell r="AE379">
            <v>920</v>
          </cell>
          <cell r="AG379">
            <v>920</v>
          </cell>
          <cell r="AH379" t="str">
            <v>PC</v>
          </cell>
          <cell r="AQ379">
            <v>1</v>
          </cell>
          <cell r="AV379">
            <v>0</v>
          </cell>
          <cell r="AY379" t="str">
            <v>2006/04/01</v>
          </cell>
          <cell r="AZ379" t="str">
            <v>9999/12/31</v>
          </cell>
          <cell r="BA379">
            <v>99999999</v>
          </cell>
          <cell r="BB379">
            <v>920</v>
          </cell>
        </row>
        <row r="380">
          <cell r="A380">
            <v>77221</v>
          </cell>
          <cell r="E380" t="str">
            <v>5300106961</v>
          </cell>
          <cell r="F380" t="str">
            <v>0</v>
          </cell>
          <cell r="G380" t="str">
            <v>2916574-7</v>
          </cell>
          <cell r="H380" t="str">
            <v>ﾚﾊﾞ-ｱﾂｼ-,ﾛﾂｸ M2511</v>
          </cell>
          <cell r="I380" t="str">
            <v>473440-2</v>
          </cell>
          <cell r="J380" t="str">
            <v>（株）光真製作所</v>
          </cell>
          <cell r="K380" t="str">
            <v>3480</v>
          </cell>
          <cell r="L380" t="str">
            <v>3480</v>
          </cell>
          <cell r="M380" t="str">
            <v>3H7</v>
          </cell>
          <cell r="N380" t="str">
            <v>野田</v>
          </cell>
          <cell r="O380" t="str">
            <v>野田係</v>
          </cell>
          <cell r="P380" t="str">
            <v>x</v>
          </cell>
          <cell r="Q380" t="str">
            <v>JP</v>
          </cell>
          <cell r="S380">
            <v>1</v>
          </cell>
          <cell r="T380">
            <v>1</v>
          </cell>
          <cell r="U380" t="str">
            <v>V0</v>
          </cell>
          <cell r="V380" t="str">
            <v>0001</v>
          </cell>
          <cell r="W380">
            <v>50</v>
          </cell>
          <cell r="X380">
            <v>1</v>
          </cell>
          <cell r="Y380" t="str">
            <v>JPY</v>
          </cell>
          <cell r="Z380" t="str">
            <v>2006/04/01</v>
          </cell>
          <cell r="AA380" t="str">
            <v>9999/12/31</v>
          </cell>
          <cell r="AC380">
            <v>121</v>
          </cell>
          <cell r="AD380">
            <v>1</v>
          </cell>
          <cell r="AE380">
            <v>121</v>
          </cell>
          <cell r="AG380">
            <v>121</v>
          </cell>
          <cell r="AH380" t="str">
            <v>PC</v>
          </cell>
          <cell r="AQ380">
            <v>1</v>
          </cell>
          <cell r="AV380">
            <v>0</v>
          </cell>
          <cell r="AY380" t="str">
            <v>2006/04/01</v>
          </cell>
          <cell r="AZ380" t="str">
            <v>9999/12/31</v>
          </cell>
          <cell r="BA380">
            <v>99999999</v>
          </cell>
          <cell r="BB380">
            <v>121</v>
          </cell>
        </row>
        <row r="381">
          <cell r="A381">
            <v>77222</v>
          </cell>
          <cell r="E381" t="str">
            <v>5300106962</v>
          </cell>
          <cell r="F381" t="str">
            <v>0</v>
          </cell>
          <cell r="G381" t="str">
            <v>2916575-5</v>
          </cell>
          <cell r="H381" t="str">
            <v>ﾌﾚ-ﾑ ｱﾂｼ-(R) M2504-2</v>
          </cell>
          <cell r="I381" t="str">
            <v>473440-2</v>
          </cell>
          <cell r="J381" t="str">
            <v>（株）光真製作所</v>
          </cell>
          <cell r="K381" t="str">
            <v>3480</v>
          </cell>
          <cell r="L381" t="str">
            <v>3480</v>
          </cell>
          <cell r="M381" t="str">
            <v>3H7</v>
          </cell>
          <cell r="N381" t="str">
            <v>野田</v>
          </cell>
          <cell r="O381" t="str">
            <v>野田係</v>
          </cell>
          <cell r="P381" t="str">
            <v>x</v>
          </cell>
          <cell r="Q381" t="str">
            <v>JP</v>
          </cell>
          <cell r="S381">
            <v>1</v>
          </cell>
          <cell r="T381">
            <v>1</v>
          </cell>
          <cell r="U381" t="str">
            <v>V0</v>
          </cell>
          <cell r="V381" t="str">
            <v>0001</v>
          </cell>
          <cell r="W381">
            <v>50</v>
          </cell>
          <cell r="X381">
            <v>1</v>
          </cell>
          <cell r="Y381" t="str">
            <v>JPY</v>
          </cell>
          <cell r="Z381" t="str">
            <v>2006/04/01</v>
          </cell>
          <cell r="AA381" t="str">
            <v>9999/12/31</v>
          </cell>
          <cell r="AC381">
            <v>1450</v>
          </cell>
          <cell r="AD381">
            <v>1</v>
          </cell>
          <cell r="AE381">
            <v>1450</v>
          </cell>
          <cell r="AG381">
            <v>1450</v>
          </cell>
          <cell r="AH381" t="str">
            <v>PC</v>
          </cell>
          <cell r="AQ381">
            <v>1</v>
          </cell>
          <cell r="AV381">
            <v>0</v>
          </cell>
          <cell r="AY381" t="str">
            <v>2006/04/01</v>
          </cell>
          <cell r="AZ381" t="str">
            <v>9999/12/31</v>
          </cell>
          <cell r="BA381">
            <v>99999999</v>
          </cell>
          <cell r="BB381">
            <v>1450</v>
          </cell>
        </row>
        <row r="382">
          <cell r="A382">
            <v>77223</v>
          </cell>
          <cell r="E382" t="str">
            <v>5300106963</v>
          </cell>
          <cell r="F382" t="str">
            <v>0</v>
          </cell>
          <cell r="G382" t="str">
            <v>2916578-0</v>
          </cell>
          <cell r="H382" t="str">
            <v>ﾍﾞ-ｽ ｱﾂｼ- M2508-2</v>
          </cell>
          <cell r="I382" t="str">
            <v>473440-2</v>
          </cell>
          <cell r="J382" t="str">
            <v>（株）光真製作所</v>
          </cell>
          <cell r="K382" t="str">
            <v>3480</v>
          </cell>
          <cell r="L382" t="str">
            <v>3480</v>
          </cell>
          <cell r="M382" t="str">
            <v>3H7</v>
          </cell>
          <cell r="N382" t="str">
            <v>野田</v>
          </cell>
          <cell r="O382" t="str">
            <v>野田係</v>
          </cell>
          <cell r="Q382" t="str">
            <v>JP</v>
          </cell>
          <cell r="S382">
            <v>1</v>
          </cell>
          <cell r="T382">
            <v>1</v>
          </cell>
          <cell r="U382" t="str">
            <v>V0</v>
          </cell>
          <cell r="V382" t="str">
            <v>0001</v>
          </cell>
          <cell r="W382">
            <v>50</v>
          </cell>
          <cell r="X382">
            <v>1</v>
          </cell>
          <cell r="Y382" t="str">
            <v>JPY</v>
          </cell>
          <cell r="Z382" t="str">
            <v>2006/04/01</v>
          </cell>
          <cell r="AA382" t="str">
            <v>9999/12/31</v>
          </cell>
          <cell r="AC382">
            <v>1280</v>
          </cell>
          <cell r="AD382">
            <v>1</v>
          </cell>
          <cell r="AE382">
            <v>1280</v>
          </cell>
          <cell r="AG382">
            <v>1280</v>
          </cell>
          <cell r="AH382" t="str">
            <v>PC</v>
          </cell>
          <cell r="AQ382">
            <v>1</v>
          </cell>
          <cell r="AV382">
            <v>0</v>
          </cell>
          <cell r="AY382" t="str">
            <v>2006/04/01</v>
          </cell>
          <cell r="AZ382" t="str">
            <v>9999/12/31</v>
          </cell>
          <cell r="BA382">
            <v>99999999</v>
          </cell>
          <cell r="BB382">
            <v>1280</v>
          </cell>
        </row>
        <row r="383">
          <cell r="A383">
            <v>77224</v>
          </cell>
          <cell r="E383" t="str">
            <v>5300106964</v>
          </cell>
          <cell r="F383" t="str">
            <v>0</v>
          </cell>
          <cell r="G383" t="str">
            <v>2916579-8</v>
          </cell>
          <cell r="H383" t="str">
            <v>ﾌﾞﾗｹﾂﾄ ｱﾂｼ-,ﾚ-ﾙ ｳｼﾛ M2512</v>
          </cell>
          <cell r="I383" t="str">
            <v>473440-2</v>
          </cell>
          <cell r="J383" t="str">
            <v>（株）光真製作所</v>
          </cell>
          <cell r="K383" t="str">
            <v>3480</v>
          </cell>
          <cell r="L383" t="str">
            <v>3480</v>
          </cell>
          <cell r="M383" t="str">
            <v>3H7</v>
          </cell>
          <cell r="N383" t="str">
            <v>野田</v>
          </cell>
          <cell r="O383" t="str">
            <v>野田係</v>
          </cell>
          <cell r="Q383" t="str">
            <v>JP</v>
          </cell>
          <cell r="S383">
            <v>1</v>
          </cell>
          <cell r="T383">
            <v>1</v>
          </cell>
          <cell r="U383" t="str">
            <v>V0</v>
          </cell>
          <cell r="V383" t="str">
            <v>0001</v>
          </cell>
          <cell r="W383">
            <v>50</v>
          </cell>
          <cell r="X383">
            <v>1</v>
          </cell>
          <cell r="Y383" t="str">
            <v>JPY</v>
          </cell>
          <cell r="Z383" t="str">
            <v>2006/04/01</v>
          </cell>
          <cell r="AA383" t="str">
            <v>9999/12/31</v>
          </cell>
          <cell r="AC383">
            <v>2043</v>
          </cell>
          <cell r="AD383">
            <v>1</v>
          </cell>
          <cell r="AE383">
            <v>2043</v>
          </cell>
          <cell r="AG383">
            <v>2043</v>
          </cell>
          <cell r="AH383" t="str">
            <v>PC</v>
          </cell>
          <cell r="AQ383">
            <v>1</v>
          </cell>
          <cell r="AV383">
            <v>0</v>
          </cell>
          <cell r="AY383" t="str">
            <v>2006/04/01</v>
          </cell>
          <cell r="AZ383" t="str">
            <v>9999/12/31</v>
          </cell>
          <cell r="BA383">
            <v>99999999</v>
          </cell>
          <cell r="BB383">
            <v>2043</v>
          </cell>
        </row>
        <row r="384">
          <cell r="A384">
            <v>77225</v>
          </cell>
          <cell r="E384" t="str">
            <v>5300106965</v>
          </cell>
          <cell r="F384" t="str">
            <v>0</v>
          </cell>
          <cell r="G384" t="str">
            <v>2916582-8</v>
          </cell>
          <cell r="H384" t="str">
            <v>ｶﾊﾞ- ｱﾂｼ-,PCB(1) M2504-2</v>
          </cell>
          <cell r="I384" t="str">
            <v>473440-2</v>
          </cell>
          <cell r="J384" t="str">
            <v>（株）光真製作所</v>
          </cell>
          <cell r="K384" t="str">
            <v>3480</v>
          </cell>
          <cell r="L384" t="str">
            <v>3480</v>
          </cell>
          <cell r="M384" t="str">
            <v>3H7</v>
          </cell>
          <cell r="N384" t="str">
            <v>野田</v>
          </cell>
          <cell r="O384" t="str">
            <v>野田係</v>
          </cell>
          <cell r="P384" t="str">
            <v>x</v>
          </cell>
          <cell r="Q384" t="str">
            <v>JP</v>
          </cell>
          <cell r="S384">
            <v>1</v>
          </cell>
          <cell r="T384">
            <v>1</v>
          </cell>
          <cell r="U384" t="str">
            <v>V0</v>
          </cell>
          <cell r="V384" t="str">
            <v>0001</v>
          </cell>
          <cell r="W384">
            <v>50</v>
          </cell>
          <cell r="X384">
            <v>1</v>
          </cell>
          <cell r="Y384" t="str">
            <v>JPY</v>
          </cell>
          <cell r="Z384" t="str">
            <v>2006/04/01</v>
          </cell>
          <cell r="AA384" t="str">
            <v>9999/12/31</v>
          </cell>
          <cell r="AC384">
            <v>1750</v>
          </cell>
          <cell r="AD384">
            <v>1</v>
          </cell>
          <cell r="AE384">
            <v>1750</v>
          </cell>
          <cell r="AG384">
            <v>1750</v>
          </cell>
          <cell r="AH384" t="str">
            <v>PC</v>
          </cell>
          <cell r="AQ384">
            <v>1</v>
          </cell>
          <cell r="AV384">
            <v>0</v>
          </cell>
          <cell r="AY384" t="str">
            <v>2006/04/01</v>
          </cell>
          <cell r="AZ384" t="str">
            <v>9999/12/31</v>
          </cell>
          <cell r="BA384">
            <v>99999999</v>
          </cell>
          <cell r="BB384">
            <v>1750</v>
          </cell>
        </row>
        <row r="385">
          <cell r="A385">
            <v>77226</v>
          </cell>
          <cell r="E385" t="str">
            <v>5300106966</v>
          </cell>
          <cell r="F385" t="str">
            <v>0</v>
          </cell>
          <cell r="G385" t="str">
            <v>2916587-9</v>
          </cell>
          <cell r="H385" t="str">
            <v>ﾌﾞﾗｹﾂﾄ ｱﾂｼ-,ﾓ-ﾀ M2504M-2</v>
          </cell>
          <cell r="I385" t="str">
            <v>473440-2</v>
          </cell>
          <cell r="J385" t="str">
            <v>（株）光真製作所</v>
          </cell>
          <cell r="K385" t="str">
            <v>3480</v>
          </cell>
          <cell r="L385" t="str">
            <v>3480</v>
          </cell>
          <cell r="M385" t="str">
            <v>3H7</v>
          </cell>
          <cell r="N385" t="str">
            <v>野田</v>
          </cell>
          <cell r="O385" t="str">
            <v>野田係</v>
          </cell>
          <cell r="P385" t="str">
            <v>x</v>
          </cell>
          <cell r="Q385" t="str">
            <v>JP</v>
          </cell>
          <cell r="S385">
            <v>1</v>
          </cell>
          <cell r="T385">
            <v>1</v>
          </cell>
          <cell r="U385" t="str">
            <v>V0</v>
          </cell>
          <cell r="V385" t="str">
            <v>0001</v>
          </cell>
          <cell r="W385">
            <v>50</v>
          </cell>
          <cell r="X385">
            <v>1</v>
          </cell>
          <cell r="Y385" t="str">
            <v>JPY</v>
          </cell>
          <cell r="Z385" t="str">
            <v>2006/04/01</v>
          </cell>
          <cell r="AA385" t="str">
            <v>9999/12/31</v>
          </cell>
          <cell r="AC385">
            <v>437</v>
          </cell>
          <cell r="AD385">
            <v>1</v>
          </cell>
          <cell r="AE385">
            <v>437</v>
          </cell>
          <cell r="AG385">
            <v>437</v>
          </cell>
          <cell r="AH385" t="str">
            <v>PC</v>
          </cell>
          <cell r="AQ385">
            <v>1</v>
          </cell>
          <cell r="AV385">
            <v>0</v>
          </cell>
          <cell r="AY385" t="str">
            <v>2006/04/01</v>
          </cell>
          <cell r="AZ385" t="str">
            <v>9999/12/31</v>
          </cell>
          <cell r="BA385">
            <v>99999999</v>
          </cell>
          <cell r="BB385">
            <v>437</v>
          </cell>
        </row>
        <row r="386">
          <cell r="A386">
            <v>77227</v>
          </cell>
          <cell r="B386">
            <v>6827</v>
          </cell>
          <cell r="D386">
            <v>100</v>
          </cell>
          <cell r="E386" t="str">
            <v>5300106967</v>
          </cell>
          <cell r="F386" t="str">
            <v>0</v>
          </cell>
          <cell r="G386" t="str">
            <v>2916695-6</v>
          </cell>
          <cell r="H386" t="str">
            <v>ﾌﾞﾗｹﾂﾄ ｱﾂｼ-,ｼﾔﾂﾀ M2515</v>
          </cell>
          <cell r="I386" t="str">
            <v>473440-2</v>
          </cell>
          <cell r="J386" t="str">
            <v>（株）光真製作所</v>
          </cell>
          <cell r="K386" t="str">
            <v>3480</v>
          </cell>
          <cell r="L386" t="str">
            <v>3480</v>
          </cell>
          <cell r="M386" t="str">
            <v>3H7</v>
          </cell>
          <cell r="N386" t="str">
            <v>野田</v>
          </cell>
          <cell r="O386" t="str">
            <v>野田係</v>
          </cell>
          <cell r="P386" t="str">
            <v>x</v>
          </cell>
          <cell r="Q386" t="str">
            <v>JP</v>
          </cell>
          <cell r="S386">
            <v>1</v>
          </cell>
          <cell r="T386">
            <v>1</v>
          </cell>
          <cell r="U386" t="str">
            <v>V0</v>
          </cell>
          <cell r="V386" t="str">
            <v>0001</v>
          </cell>
          <cell r="W386">
            <v>50</v>
          </cell>
          <cell r="X386">
            <v>1</v>
          </cell>
          <cell r="Y386" t="str">
            <v>JPY</v>
          </cell>
          <cell r="Z386" t="str">
            <v>2006/04/01</v>
          </cell>
          <cell r="AA386" t="str">
            <v>9999/12/31</v>
          </cell>
          <cell r="AC386">
            <v>6827</v>
          </cell>
          <cell r="AD386">
            <v>1</v>
          </cell>
          <cell r="AE386">
            <v>6827</v>
          </cell>
          <cell r="AF386">
            <v>6827</v>
          </cell>
          <cell r="AG386">
            <v>6827</v>
          </cell>
          <cell r="AH386" t="str">
            <v>PC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1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 t="str">
            <v>2006/04/01</v>
          </cell>
          <cell r="AZ386" t="str">
            <v>9999/12/31</v>
          </cell>
          <cell r="BA386">
            <v>99999999</v>
          </cell>
          <cell r="BB386">
            <v>160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</row>
        <row r="387">
          <cell r="A387">
            <v>77228</v>
          </cell>
          <cell r="E387" t="str">
            <v>5300106968</v>
          </cell>
          <cell r="F387" t="str">
            <v>0</v>
          </cell>
          <cell r="G387" t="str">
            <v>2916699-9</v>
          </cell>
          <cell r="H387" t="str">
            <v>ﾌﾞﾗｹﾂﾄ ｱﾂｼ-,ｼﾔﾂﾀ M2515</v>
          </cell>
          <cell r="I387" t="str">
            <v>473440-2</v>
          </cell>
          <cell r="J387" t="str">
            <v>（株）光真製作所</v>
          </cell>
          <cell r="K387" t="str">
            <v>3480</v>
          </cell>
          <cell r="L387" t="str">
            <v>3480</v>
          </cell>
          <cell r="M387" t="str">
            <v>3H7</v>
          </cell>
          <cell r="N387" t="str">
            <v>野田</v>
          </cell>
          <cell r="O387" t="str">
            <v>野田係</v>
          </cell>
          <cell r="Q387" t="str">
            <v>JP</v>
          </cell>
          <cell r="S387">
            <v>1</v>
          </cell>
          <cell r="T387">
            <v>1</v>
          </cell>
          <cell r="U387" t="str">
            <v>V0</v>
          </cell>
          <cell r="V387" t="str">
            <v>0001</v>
          </cell>
          <cell r="W387">
            <v>50</v>
          </cell>
          <cell r="X387">
            <v>1</v>
          </cell>
          <cell r="Y387" t="str">
            <v>JPY</v>
          </cell>
          <cell r="Z387" t="str">
            <v>2006/04/01</v>
          </cell>
          <cell r="AA387" t="str">
            <v>9999/12/31</v>
          </cell>
          <cell r="AC387">
            <v>175</v>
          </cell>
          <cell r="AD387">
            <v>1</v>
          </cell>
          <cell r="AE387">
            <v>175</v>
          </cell>
          <cell r="AG387">
            <v>175</v>
          </cell>
          <cell r="AH387" t="str">
            <v>PC</v>
          </cell>
          <cell r="AQ387">
            <v>1</v>
          </cell>
          <cell r="AV387">
            <v>0</v>
          </cell>
          <cell r="AY387" t="str">
            <v>2006/04/01</v>
          </cell>
          <cell r="AZ387" t="str">
            <v>9999/12/31</v>
          </cell>
          <cell r="BA387">
            <v>99999999</v>
          </cell>
          <cell r="BB387">
            <v>175</v>
          </cell>
        </row>
        <row r="388">
          <cell r="A388">
            <v>75968</v>
          </cell>
          <cell r="B388">
            <v>222</v>
          </cell>
          <cell r="D388">
            <v>100</v>
          </cell>
          <cell r="E388" t="str">
            <v>5300098025</v>
          </cell>
          <cell r="F388" t="str">
            <v>0</v>
          </cell>
          <cell r="G388" t="str">
            <v>2916722-7</v>
          </cell>
          <cell r="H388" t="str">
            <v>ﾚﾊﾞ- ｱﾂｼ- C M2528</v>
          </cell>
          <cell r="I388" t="str">
            <v>473440-2</v>
          </cell>
          <cell r="J388" t="str">
            <v>（株）光真製作所</v>
          </cell>
          <cell r="K388" t="str">
            <v>3480</v>
          </cell>
          <cell r="L388" t="str">
            <v>3480</v>
          </cell>
          <cell r="M388" t="str">
            <v>3H7</v>
          </cell>
          <cell r="N388" t="str">
            <v>野田</v>
          </cell>
          <cell r="O388" t="str">
            <v>野田係</v>
          </cell>
          <cell r="P388" t="str">
            <v>x</v>
          </cell>
          <cell r="Q388" t="str">
            <v>JP</v>
          </cell>
          <cell r="S388">
            <v>1</v>
          </cell>
          <cell r="T388">
            <v>1</v>
          </cell>
          <cell r="U388" t="str">
            <v>V0</v>
          </cell>
          <cell r="V388" t="str">
            <v>0001</v>
          </cell>
          <cell r="W388">
            <v>25</v>
          </cell>
          <cell r="X388">
            <v>1</v>
          </cell>
          <cell r="Y388" t="str">
            <v>JPY</v>
          </cell>
          <cell r="Z388" t="str">
            <v>2006/04/01</v>
          </cell>
          <cell r="AA388" t="str">
            <v>9999/12/31</v>
          </cell>
          <cell r="AC388">
            <v>221</v>
          </cell>
          <cell r="AD388">
            <v>1</v>
          </cell>
          <cell r="AE388">
            <v>221</v>
          </cell>
          <cell r="AF388">
            <v>222</v>
          </cell>
          <cell r="AG388">
            <v>222</v>
          </cell>
          <cell r="AH388" t="str">
            <v>PC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1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 t="str">
            <v>2006/04/01</v>
          </cell>
          <cell r="AZ388" t="str">
            <v>9999/12/31</v>
          </cell>
          <cell r="BA388">
            <v>99999</v>
          </cell>
          <cell r="BB388">
            <v>222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</row>
        <row r="389">
          <cell r="A389">
            <v>75969</v>
          </cell>
          <cell r="B389">
            <v>203</v>
          </cell>
          <cell r="D389">
            <v>100</v>
          </cell>
          <cell r="E389" t="str">
            <v>5300098026</v>
          </cell>
          <cell r="F389" t="str">
            <v>0</v>
          </cell>
          <cell r="G389" t="str">
            <v>2916723-5</v>
          </cell>
          <cell r="H389" t="str">
            <v>ﾌﾟﾚ-ﾄ ｱﾂｼ-,ｼﾔﾂﾀ W M2528</v>
          </cell>
          <cell r="I389" t="str">
            <v>473440-2</v>
          </cell>
          <cell r="J389" t="str">
            <v>（株）光真製作所</v>
          </cell>
          <cell r="K389" t="str">
            <v>3480</v>
          </cell>
          <cell r="L389" t="str">
            <v>3480</v>
          </cell>
          <cell r="M389" t="str">
            <v>3H7</v>
          </cell>
          <cell r="N389" t="str">
            <v>野田</v>
          </cell>
          <cell r="O389" t="str">
            <v>野田係</v>
          </cell>
          <cell r="P389" t="str">
            <v>x</v>
          </cell>
          <cell r="Q389" t="str">
            <v>JP</v>
          </cell>
          <cell r="S389">
            <v>1</v>
          </cell>
          <cell r="T389">
            <v>1</v>
          </cell>
          <cell r="U389" t="str">
            <v>V0</v>
          </cell>
          <cell r="V389" t="str">
            <v>0001</v>
          </cell>
          <cell r="W389">
            <v>25</v>
          </cell>
          <cell r="X389">
            <v>1</v>
          </cell>
          <cell r="Y389" t="str">
            <v>JPY</v>
          </cell>
          <cell r="Z389" t="str">
            <v>2006/04/01</v>
          </cell>
          <cell r="AA389" t="str">
            <v>9999/12/31</v>
          </cell>
          <cell r="AC389">
            <v>202</v>
          </cell>
          <cell r="AD389">
            <v>1</v>
          </cell>
          <cell r="AE389">
            <v>202</v>
          </cell>
          <cell r="AF389">
            <v>203</v>
          </cell>
          <cell r="AG389">
            <v>203</v>
          </cell>
          <cell r="AH389" t="str">
            <v>PC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1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 t="str">
            <v>2006/04/01</v>
          </cell>
          <cell r="AZ389" t="str">
            <v>9999/12/31</v>
          </cell>
          <cell r="BA389">
            <v>99999</v>
          </cell>
          <cell r="BB389">
            <v>203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</row>
        <row r="390">
          <cell r="A390">
            <v>74916</v>
          </cell>
          <cell r="D390">
            <v>100</v>
          </cell>
          <cell r="E390" t="str">
            <v>5300087112</v>
          </cell>
          <cell r="F390" t="str">
            <v>0</v>
          </cell>
          <cell r="G390" t="str">
            <v>2916731-6</v>
          </cell>
          <cell r="H390" t="str">
            <v>ﾘﾝｸ ｱﾂｼ-,SOL C M2530</v>
          </cell>
          <cell r="I390" t="str">
            <v>473440-2</v>
          </cell>
          <cell r="J390" t="str">
            <v>（株）光真製作所</v>
          </cell>
          <cell r="K390" t="str">
            <v>3480</v>
          </cell>
          <cell r="L390" t="str">
            <v>3480</v>
          </cell>
          <cell r="M390" t="str">
            <v>3H7</v>
          </cell>
          <cell r="N390" t="str">
            <v>野田</v>
          </cell>
          <cell r="O390" t="str">
            <v>野田係</v>
          </cell>
          <cell r="P390" t="str">
            <v>x</v>
          </cell>
          <cell r="Q390" t="str">
            <v>JP</v>
          </cell>
          <cell r="S390">
            <v>1</v>
          </cell>
          <cell r="T390">
            <v>1</v>
          </cell>
          <cell r="U390" t="str">
            <v>V0</v>
          </cell>
          <cell r="V390" t="str">
            <v>0001</v>
          </cell>
          <cell r="W390">
            <v>25</v>
          </cell>
          <cell r="X390">
            <v>1</v>
          </cell>
          <cell r="Y390" t="str">
            <v>JPY</v>
          </cell>
          <cell r="Z390" t="str">
            <v>2006/04/01</v>
          </cell>
          <cell r="AA390" t="str">
            <v>9999/12/31</v>
          </cell>
          <cell r="AC390">
            <v>139</v>
          </cell>
          <cell r="AD390">
            <v>1</v>
          </cell>
          <cell r="AE390">
            <v>139</v>
          </cell>
          <cell r="AG390">
            <v>139</v>
          </cell>
          <cell r="AH390" t="str">
            <v>PC</v>
          </cell>
          <cell r="AQ390">
            <v>1</v>
          </cell>
          <cell r="AV390">
            <v>0</v>
          </cell>
          <cell r="AY390" t="str">
            <v>2006/04/01</v>
          </cell>
          <cell r="AZ390" t="str">
            <v>9999/12/31</v>
          </cell>
          <cell r="BA390">
            <v>99999</v>
          </cell>
          <cell r="BB390">
            <v>139</v>
          </cell>
        </row>
        <row r="391">
          <cell r="A391">
            <v>77229</v>
          </cell>
          <cell r="E391" t="str">
            <v>5300106969</v>
          </cell>
          <cell r="F391" t="str">
            <v>0</v>
          </cell>
          <cell r="G391" t="str">
            <v>2916776-6</v>
          </cell>
          <cell r="H391" t="str">
            <v>ﾌﾞﾗｹﾂﾄ ｱﾂｼ-,ｼﾔﾂﾀ M2515</v>
          </cell>
          <cell r="I391" t="str">
            <v>473440-2</v>
          </cell>
          <cell r="J391" t="str">
            <v>（株）光真製作所</v>
          </cell>
          <cell r="K391" t="str">
            <v>3480</v>
          </cell>
          <cell r="L391" t="str">
            <v>3480</v>
          </cell>
          <cell r="M391" t="str">
            <v>3H7</v>
          </cell>
          <cell r="N391" t="str">
            <v>野田</v>
          </cell>
          <cell r="O391" t="str">
            <v>野田係</v>
          </cell>
          <cell r="Q391" t="str">
            <v>JP</v>
          </cell>
          <cell r="S391">
            <v>1</v>
          </cell>
          <cell r="T391">
            <v>1</v>
          </cell>
          <cell r="U391" t="str">
            <v>V0</v>
          </cell>
          <cell r="V391" t="str">
            <v>0001</v>
          </cell>
          <cell r="W391">
            <v>50</v>
          </cell>
          <cell r="X391">
            <v>1</v>
          </cell>
          <cell r="Y391" t="str">
            <v>JPY</v>
          </cell>
          <cell r="Z391" t="str">
            <v>2006/04/01</v>
          </cell>
          <cell r="AA391" t="str">
            <v>9999/12/31</v>
          </cell>
          <cell r="AC391">
            <v>230</v>
          </cell>
          <cell r="AD391">
            <v>1</v>
          </cell>
          <cell r="AE391">
            <v>230</v>
          </cell>
          <cell r="AG391">
            <v>230</v>
          </cell>
          <cell r="AH391" t="str">
            <v>PC</v>
          </cell>
          <cell r="AQ391">
            <v>1</v>
          </cell>
          <cell r="AV391">
            <v>0</v>
          </cell>
          <cell r="AY391" t="str">
            <v>2006/04/01</v>
          </cell>
          <cell r="AZ391" t="str">
            <v>9999/12/31</v>
          </cell>
          <cell r="BA391">
            <v>99999999</v>
          </cell>
          <cell r="BB391">
            <v>230</v>
          </cell>
        </row>
        <row r="392">
          <cell r="A392">
            <v>77230</v>
          </cell>
          <cell r="E392" t="str">
            <v>5300106970</v>
          </cell>
          <cell r="F392" t="str">
            <v>0</v>
          </cell>
          <cell r="G392" t="str">
            <v>2916858-4</v>
          </cell>
          <cell r="H392" t="str">
            <v>ﾚﾊﾞ- ｱﾂｼ-,ﾗﾂﾁ(R) C M2507</v>
          </cell>
          <cell r="I392" t="str">
            <v>473440-2</v>
          </cell>
          <cell r="J392" t="str">
            <v>（株）光真製作所</v>
          </cell>
          <cell r="K392" t="str">
            <v>3480</v>
          </cell>
          <cell r="L392" t="str">
            <v>3480</v>
          </cell>
          <cell r="M392" t="str">
            <v>3H7</v>
          </cell>
          <cell r="N392" t="str">
            <v>野田</v>
          </cell>
          <cell r="O392" t="str">
            <v>野田係</v>
          </cell>
          <cell r="Q392" t="str">
            <v>JP</v>
          </cell>
          <cell r="S392">
            <v>1</v>
          </cell>
          <cell r="T392">
            <v>1</v>
          </cell>
          <cell r="U392" t="str">
            <v>V0</v>
          </cell>
          <cell r="V392" t="str">
            <v>0001</v>
          </cell>
          <cell r="W392">
            <v>50</v>
          </cell>
          <cell r="X392">
            <v>1</v>
          </cell>
          <cell r="Y392" t="str">
            <v>JPY</v>
          </cell>
          <cell r="Z392" t="str">
            <v>2006/04/01</v>
          </cell>
          <cell r="AA392" t="str">
            <v>9999/12/31</v>
          </cell>
          <cell r="AC392">
            <v>234</v>
          </cell>
          <cell r="AD392">
            <v>1</v>
          </cell>
          <cell r="AE392">
            <v>234</v>
          </cell>
          <cell r="AG392">
            <v>234</v>
          </cell>
          <cell r="AH392" t="str">
            <v>PC</v>
          </cell>
          <cell r="AQ392">
            <v>1</v>
          </cell>
          <cell r="AV392">
            <v>0</v>
          </cell>
          <cell r="AY392" t="str">
            <v>2006/04/01</v>
          </cell>
          <cell r="AZ392" t="str">
            <v>9999/12/31</v>
          </cell>
          <cell r="BA392">
            <v>99999999</v>
          </cell>
          <cell r="BB392">
            <v>234</v>
          </cell>
        </row>
        <row r="393">
          <cell r="A393">
            <v>77231</v>
          </cell>
          <cell r="E393" t="str">
            <v>5300106971</v>
          </cell>
          <cell r="F393" t="str">
            <v>0</v>
          </cell>
          <cell r="G393" t="str">
            <v>2916859-2</v>
          </cell>
          <cell r="H393" t="str">
            <v>ﾗﾂﾁ ｱﾂｼ-,ﾄﾞｱ(R) C M2507</v>
          </cell>
          <cell r="I393" t="str">
            <v>473440-2</v>
          </cell>
          <cell r="J393" t="str">
            <v>（株）光真製作所</v>
          </cell>
          <cell r="K393" t="str">
            <v>3480</v>
          </cell>
          <cell r="L393" t="str">
            <v>3480</v>
          </cell>
          <cell r="M393" t="str">
            <v>3H7</v>
          </cell>
          <cell r="N393" t="str">
            <v>野田</v>
          </cell>
          <cell r="O393" t="str">
            <v>野田係</v>
          </cell>
          <cell r="Q393" t="str">
            <v>JP</v>
          </cell>
          <cell r="S393">
            <v>1</v>
          </cell>
          <cell r="T393">
            <v>1</v>
          </cell>
          <cell r="U393" t="str">
            <v>V0</v>
          </cell>
          <cell r="V393" t="str">
            <v>0001</v>
          </cell>
          <cell r="W393">
            <v>50</v>
          </cell>
          <cell r="X393">
            <v>1</v>
          </cell>
          <cell r="Y393" t="str">
            <v>JPY</v>
          </cell>
          <cell r="Z393" t="str">
            <v>2006/04/01</v>
          </cell>
          <cell r="AA393" t="str">
            <v>9999/12/31</v>
          </cell>
          <cell r="AC393">
            <v>350</v>
          </cell>
          <cell r="AD393">
            <v>1</v>
          </cell>
          <cell r="AE393">
            <v>350</v>
          </cell>
          <cell r="AG393">
            <v>350</v>
          </cell>
          <cell r="AH393" t="str">
            <v>PC</v>
          </cell>
          <cell r="AQ393">
            <v>1</v>
          </cell>
          <cell r="AV393">
            <v>0</v>
          </cell>
          <cell r="AY393" t="str">
            <v>2006/04/01</v>
          </cell>
          <cell r="AZ393" t="str">
            <v>9999/12/31</v>
          </cell>
          <cell r="BA393">
            <v>99999999</v>
          </cell>
          <cell r="BB393">
            <v>350</v>
          </cell>
        </row>
        <row r="394">
          <cell r="A394">
            <v>77232</v>
          </cell>
          <cell r="E394" t="str">
            <v>5300106972</v>
          </cell>
          <cell r="F394" t="str">
            <v>0</v>
          </cell>
          <cell r="G394" t="str">
            <v>2917020-1</v>
          </cell>
          <cell r="H394" t="str">
            <v>ﾍﾞ-ｽ ｱﾂｼ-,ﾒｲﾝ M2504-2</v>
          </cell>
          <cell r="I394" t="str">
            <v>473440-2</v>
          </cell>
          <cell r="J394" t="str">
            <v>（株）光真製作所</v>
          </cell>
          <cell r="K394" t="str">
            <v>3480</v>
          </cell>
          <cell r="L394" t="str">
            <v>3480</v>
          </cell>
          <cell r="M394" t="str">
            <v>3H7</v>
          </cell>
          <cell r="N394" t="str">
            <v>野田</v>
          </cell>
          <cell r="O394" t="str">
            <v>野田係</v>
          </cell>
          <cell r="P394" t="str">
            <v>x</v>
          </cell>
          <cell r="Q394" t="str">
            <v>JP</v>
          </cell>
          <cell r="S394">
            <v>1</v>
          </cell>
          <cell r="T394">
            <v>1</v>
          </cell>
          <cell r="U394" t="str">
            <v>V0</v>
          </cell>
          <cell r="V394" t="str">
            <v>0001</v>
          </cell>
          <cell r="W394">
            <v>50</v>
          </cell>
          <cell r="X394">
            <v>1</v>
          </cell>
          <cell r="Y394" t="str">
            <v>JPY</v>
          </cell>
          <cell r="Z394" t="str">
            <v>2006/04/01</v>
          </cell>
          <cell r="AA394" t="str">
            <v>9999/12/31</v>
          </cell>
          <cell r="AC394">
            <v>3650</v>
          </cell>
          <cell r="AD394">
            <v>1</v>
          </cell>
          <cell r="AE394">
            <v>3650</v>
          </cell>
          <cell r="AG394">
            <v>3650</v>
          </cell>
          <cell r="AH394" t="str">
            <v>PC</v>
          </cell>
          <cell r="AQ394">
            <v>1</v>
          </cell>
          <cell r="AV394">
            <v>0</v>
          </cell>
          <cell r="AY394" t="str">
            <v>2006/04/01</v>
          </cell>
          <cell r="AZ394" t="str">
            <v>9999/12/31</v>
          </cell>
          <cell r="BA394">
            <v>99999999</v>
          </cell>
          <cell r="BB394">
            <v>3650</v>
          </cell>
        </row>
        <row r="395">
          <cell r="A395">
            <v>77233</v>
          </cell>
          <cell r="E395" t="str">
            <v>5300106973</v>
          </cell>
          <cell r="F395" t="str">
            <v>0</v>
          </cell>
          <cell r="G395" t="str">
            <v>2917045-7</v>
          </cell>
          <cell r="H395" t="str">
            <v>ｶﾞｲﾄﾞ ｱﾂｼ-,ｶﾂﾀ M2504-2</v>
          </cell>
          <cell r="I395" t="str">
            <v>473440-2</v>
          </cell>
          <cell r="J395" t="str">
            <v>（株）光真製作所</v>
          </cell>
          <cell r="K395" t="str">
            <v>3480</v>
          </cell>
          <cell r="L395" t="str">
            <v>3480</v>
          </cell>
          <cell r="M395" t="str">
            <v>3H7</v>
          </cell>
          <cell r="N395" t="str">
            <v>野田</v>
          </cell>
          <cell r="O395" t="str">
            <v>野田係</v>
          </cell>
          <cell r="P395" t="str">
            <v>x</v>
          </cell>
          <cell r="Q395" t="str">
            <v>JP</v>
          </cell>
          <cell r="S395">
            <v>1</v>
          </cell>
          <cell r="T395">
            <v>1</v>
          </cell>
          <cell r="U395" t="str">
            <v>V0</v>
          </cell>
          <cell r="V395" t="str">
            <v>0001</v>
          </cell>
          <cell r="W395">
            <v>50</v>
          </cell>
          <cell r="X395">
            <v>1</v>
          </cell>
          <cell r="Y395" t="str">
            <v>JPY</v>
          </cell>
          <cell r="Z395" t="str">
            <v>2006/04/01</v>
          </cell>
          <cell r="AA395" t="str">
            <v>9999/12/31</v>
          </cell>
          <cell r="AC395">
            <v>147</v>
          </cell>
          <cell r="AD395">
            <v>1</v>
          </cell>
          <cell r="AE395">
            <v>147</v>
          </cell>
          <cell r="AG395">
            <v>147</v>
          </cell>
          <cell r="AH395" t="str">
            <v>PC</v>
          </cell>
          <cell r="AQ395">
            <v>1</v>
          </cell>
          <cell r="AV395">
            <v>0</v>
          </cell>
          <cell r="AY395" t="str">
            <v>2006/04/01</v>
          </cell>
          <cell r="AZ395" t="str">
            <v>9999/12/31</v>
          </cell>
          <cell r="BA395">
            <v>99999999</v>
          </cell>
          <cell r="BB395">
            <v>147</v>
          </cell>
        </row>
        <row r="396">
          <cell r="A396">
            <v>77234</v>
          </cell>
          <cell r="E396" t="str">
            <v>5300106974</v>
          </cell>
          <cell r="F396" t="str">
            <v>0</v>
          </cell>
          <cell r="G396" t="str">
            <v>2917150-0</v>
          </cell>
          <cell r="H396" t="str">
            <v>ｶﾞｲﾄﾞ ｱﾂｼ- ｷﾔﾘ- M2504-2</v>
          </cell>
          <cell r="I396" t="str">
            <v>473440-2</v>
          </cell>
          <cell r="J396" t="str">
            <v>（株）光真製作所</v>
          </cell>
          <cell r="K396" t="str">
            <v>3480</v>
          </cell>
          <cell r="L396" t="str">
            <v>3480</v>
          </cell>
          <cell r="M396" t="str">
            <v>3H7</v>
          </cell>
          <cell r="N396" t="str">
            <v>野田</v>
          </cell>
          <cell r="O396" t="str">
            <v>野田係</v>
          </cell>
          <cell r="P396" t="str">
            <v>x</v>
          </cell>
          <cell r="Q396" t="str">
            <v>JP</v>
          </cell>
          <cell r="S396">
            <v>1</v>
          </cell>
          <cell r="T396">
            <v>1</v>
          </cell>
          <cell r="U396" t="str">
            <v>V0</v>
          </cell>
          <cell r="V396" t="str">
            <v>0001</v>
          </cell>
          <cell r="W396">
            <v>50</v>
          </cell>
          <cell r="X396">
            <v>1</v>
          </cell>
          <cell r="Y396" t="str">
            <v>JPY</v>
          </cell>
          <cell r="Z396" t="str">
            <v>2006/04/01</v>
          </cell>
          <cell r="AA396" t="str">
            <v>9999/12/31</v>
          </cell>
          <cell r="AC396">
            <v>984</v>
          </cell>
          <cell r="AD396">
            <v>1</v>
          </cell>
          <cell r="AE396">
            <v>984</v>
          </cell>
          <cell r="AG396">
            <v>984</v>
          </cell>
          <cell r="AH396" t="str">
            <v>PC</v>
          </cell>
          <cell r="AQ396">
            <v>1</v>
          </cell>
          <cell r="AV396">
            <v>0</v>
          </cell>
          <cell r="AY396" t="str">
            <v>2006/04/01</v>
          </cell>
          <cell r="AZ396" t="str">
            <v>9999/12/31</v>
          </cell>
          <cell r="BA396">
            <v>99999999</v>
          </cell>
          <cell r="BB396">
            <v>984</v>
          </cell>
        </row>
        <row r="397">
          <cell r="A397">
            <v>77235</v>
          </cell>
          <cell r="E397" t="str">
            <v>5300106975</v>
          </cell>
          <cell r="F397" t="str">
            <v>0</v>
          </cell>
          <cell r="G397" t="str">
            <v>2917194-1</v>
          </cell>
          <cell r="H397" t="str">
            <v>ﾄﾂﾃ ｱﾂｼ-,ﾌﾛﾝﾄ M2504-2</v>
          </cell>
          <cell r="I397" t="str">
            <v>473440-2</v>
          </cell>
          <cell r="J397" t="str">
            <v>（株）光真製作所</v>
          </cell>
          <cell r="K397" t="str">
            <v>3480</v>
          </cell>
          <cell r="L397" t="str">
            <v>3480</v>
          </cell>
          <cell r="M397" t="str">
            <v>3H7</v>
          </cell>
          <cell r="N397" t="str">
            <v>野田</v>
          </cell>
          <cell r="O397" t="str">
            <v>野田係</v>
          </cell>
          <cell r="P397" t="str">
            <v>x</v>
          </cell>
          <cell r="Q397" t="str">
            <v>JP</v>
          </cell>
          <cell r="S397">
            <v>1</v>
          </cell>
          <cell r="T397">
            <v>1</v>
          </cell>
          <cell r="U397" t="str">
            <v>V0</v>
          </cell>
          <cell r="V397" t="str">
            <v>0001</v>
          </cell>
          <cell r="W397">
            <v>50</v>
          </cell>
          <cell r="X397">
            <v>1</v>
          </cell>
          <cell r="Y397" t="str">
            <v>JPY</v>
          </cell>
          <cell r="Z397" t="str">
            <v>2006/04/01</v>
          </cell>
          <cell r="AA397" t="str">
            <v>9999/12/31</v>
          </cell>
          <cell r="AC397">
            <v>354</v>
          </cell>
          <cell r="AD397">
            <v>1</v>
          </cell>
          <cell r="AE397">
            <v>354</v>
          </cell>
          <cell r="AG397">
            <v>354</v>
          </cell>
          <cell r="AH397" t="str">
            <v>PC</v>
          </cell>
          <cell r="AQ397">
            <v>1</v>
          </cell>
          <cell r="AV397">
            <v>0</v>
          </cell>
          <cell r="AY397" t="str">
            <v>2006/04/01</v>
          </cell>
          <cell r="AZ397" t="str">
            <v>9999/12/31</v>
          </cell>
          <cell r="BA397">
            <v>99999999</v>
          </cell>
          <cell r="BB397">
            <v>354</v>
          </cell>
        </row>
        <row r="398">
          <cell r="A398">
            <v>77236</v>
          </cell>
          <cell r="E398" t="str">
            <v>5300106976</v>
          </cell>
          <cell r="F398" t="str">
            <v>0</v>
          </cell>
          <cell r="G398" t="str">
            <v>2917334-0</v>
          </cell>
          <cell r="H398" t="str">
            <v>ﾎﾞﾂｸｽ ｱﾂｼ-,ﾘｼﾞｴｸﾄ M2504-2</v>
          </cell>
          <cell r="I398" t="str">
            <v>473440-2</v>
          </cell>
          <cell r="J398" t="str">
            <v>（株）光真製作所</v>
          </cell>
          <cell r="K398" t="str">
            <v>3480</v>
          </cell>
          <cell r="L398" t="str">
            <v>3480</v>
          </cell>
          <cell r="M398" t="str">
            <v>3H7</v>
          </cell>
          <cell r="N398" t="str">
            <v>野田</v>
          </cell>
          <cell r="O398" t="str">
            <v>野田係</v>
          </cell>
          <cell r="P398" t="str">
            <v>x</v>
          </cell>
          <cell r="Q398" t="str">
            <v>JP</v>
          </cell>
          <cell r="S398">
            <v>1</v>
          </cell>
          <cell r="T398">
            <v>1</v>
          </cell>
          <cell r="U398" t="str">
            <v>V0</v>
          </cell>
          <cell r="V398" t="str">
            <v>0001</v>
          </cell>
          <cell r="W398">
            <v>50</v>
          </cell>
          <cell r="X398">
            <v>1</v>
          </cell>
          <cell r="Y398" t="str">
            <v>JPY</v>
          </cell>
          <cell r="Z398" t="str">
            <v>2006/04/01</v>
          </cell>
          <cell r="AA398" t="str">
            <v>9999/12/31</v>
          </cell>
          <cell r="AC398">
            <v>520</v>
          </cell>
          <cell r="AD398">
            <v>1</v>
          </cell>
          <cell r="AE398">
            <v>520</v>
          </cell>
          <cell r="AG398">
            <v>540</v>
          </cell>
          <cell r="AH398" t="str">
            <v>PC</v>
          </cell>
          <cell r="AQ398">
            <v>1</v>
          </cell>
          <cell r="AV398">
            <v>0</v>
          </cell>
          <cell r="AY398" t="str">
            <v>2006/04/01</v>
          </cell>
          <cell r="AZ398" t="str">
            <v>9999/12/31</v>
          </cell>
          <cell r="BA398">
            <v>99999999</v>
          </cell>
          <cell r="BB398">
            <v>520</v>
          </cell>
        </row>
        <row r="399">
          <cell r="A399">
            <v>77237</v>
          </cell>
          <cell r="E399" t="str">
            <v>5300106977</v>
          </cell>
          <cell r="F399" t="str">
            <v>0</v>
          </cell>
          <cell r="G399" t="str">
            <v>2917336-7</v>
          </cell>
          <cell r="H399" t="str">
            <v>ﾌｲｸｽﾁﾔ ｱﾂｼ-,ｲﾒ-ｼﾞ M2504-1</v>
          </cell>
          <cell r="I399" t="str">
            <v>473440-2</v>
          </cell>
          <cell r="J399" t="str">
            <v>（株）光真製作所</v>
          </cell>
          <cell r="K399" t="str">
            <v>3480</v>
          </cell>
          <cell r="L399" t="str">
            <v>3480</v>
          </cell>
          <cell r="M399" t="str">
            <v>3H7</v>
          </cell>
          <cell r="N399" t="str">
            <v>野田</v>
          </cell>
          <cell r="O399" t="str">
            <v>野田係</v>
          </cell>
          <cell r="P399" t="str">
            <v>x</v>
          </cell>
          <cell r="Q399" t="str">
            <v>JP</v>
          </cell>
          <cell r="S399">
            <v>1</v>
          </cell>
          <cell r="T399">
            <v>1</v>
          </cell>
          <cell r="U399" t="str">
            <v>V0</v>
          </cell>
          <cell r="V399" t="str">
            <v>0001</v>
          </cell>
          <cell r="W399">
            <v>50</v>
          </cell>
          <cell r="X399">
            <v>1</v>
          </cell>
          <cell r="Y399" t="str">
            <v>JPY</v>
          </cell>
          <cell r="Z399" t="str">
            <v>2006/04/01</v>
          </cell>
          <cell r="AA399" t="str">
            <v>9999/12/31</v>
          </cell>
          <cell r="AC399">
            <v>59</v>
          </cell>
          <cell r="AD399">
            <v>1</v>
          </cell>
          <cell r="AE399">
            <v>59</v>
          </cell>
          <cell r="AG399">
            <v>59</v>
          </cell>
          <cell r="AH399" t="str">
            <v>PC</v>
          </cell>
          <cell r="AQ399">
            <v>1</v>
          </cell>
          <cell r="AV399">
            <v>0</v>
          </cell>
          <cell r="AY399" t="str">
            <v>2006/04/01</v>
          </cell>
          <cell r="AZ399" t="str">
            <v>9999/12/31</v>
          </cell>
          <cell r="BA399">
            <v>99999999</v>
          </cell>
          <cell r="BB399">
            <v>59</v>
          </cell>
        </row>
        <row r="400">
          <cell r="A400">
            <v>77238</v>
          </cell>
          <cell r="E400" t="str">
            <v>5300106978</v>
          </cell>
          <cell r="F400" t="str">
            <v>0</v>
          </cell>
          <cell r="G400" t="str">
            <v>2917337-5</v>
          </cell>
          <cell r="H400" t="str">
            <v>ﾌﾟﾚ-ﾄ ｱﾂｼ-,ｻﾎﾟ-ﾄ M2504-2</v>
          </cell>
          <cell r="I400" t="str">
            <v>473440-2</v>
          </cell>
          <cell r="J400" t="str">
            <v>（株）光真製作所</v>
          </cell>
          <cell r="K400" t="str">
            <v>3480</v>
          </cell>
          <cell r="L400" t="str">
            <v>3480</v>
          </cell>
          <cell r="M400" t="str">
            <v>3H7</v>
          </cell>
          <cell r="N400" t="str">
            <v>野田</v>
          </cell>
          <cell r="O400" t="str">
            <v>野田係</v>
          </cell>
          <cell r="P400" t="str">
            <v>x</v>
          </cell>
          <cell r="Q400" t="str">
            <v>JP</v>
          </cell>
          <cell r="S400">
            <v>1</v>
          </cell>
          <cell r="T400">
            <v>1</v>
          </cell>
          <cell r="U400" t="str">
            <v>V0</v>
          </cell>
          <cell r="V400" t="str">
            <v>0001</v>
          </cell>
          <cell r="W400">
            <v>50</v>
          </cell>
          <cell r="X400">
            <v>1</v>
          </cell>
          <cell r="Y400" t="str">
            <v>JPY</v>
          </cell>
          <cell r="Z400" t="str">
            <v>2006/04/01</v>
          </cell>
          <cell r="AA400" t="str">
            <v>9999/12/31</v>
          </cell>
          <cell r="AC400">
            <v>758</v>
          </cell>
          <cell r="AD400">
            <v>1</v>
          </cell>
          <cell r="AE400">
            <v>758</v>
          </cell>
          <cell r="AG400">
            <v>815</v>
          </cell>
          <cell r="AH400" t="str">
            <v>PC</v>
          </cell>
          <cell r="AQ400">
            <v>1</v>
          </cell>
          <cell r="AV400">
            <v>0</v>
          </cell>
          <cell r="AY400" t="str">
            <v>2006/04/01</v>
          </cell>
          <cell r="AZ400" t="str">
            <v>9999/12/31</v>
          </cell>
          <cell r="BA400">
            <v>99999999</v>
          </cell>
          <cell r="BB400">
            <v>758</v>
          </cell>
        </row>
        <row r="401">
          <cell r="A401">
            <v>77239</v>
          </cell>
          <cell r="E401" t="str">
            <v>5300106979</v>
          </cell>
          <cell r="F401" t="str">
            <v>0</v>
          </cell>
          <cell r="G401" t="str">
            <v>2917338-3</v>
          </cell>
          <cell r="H401" t="str">
            <v>ﾛﾂｸ ｱﾂｼ-,ﾁﾙﾄ M2504-2</v>
          </cell>
          <cell r="I401" t="str">
            <v>473440-2</v>
          </cell>
          <cell r="J401" t="str">
            <v>（株）光真製作所</v>
          </cell>
          <cell r="K401" t="str">
            <v>3480</v>
          </cell>
          <cell r="L401" t="str">
            <v>3480</v>
          </cell>
          <cell r="M401" t="str">
            <v>3H7</v>
          </cell>
          <cell r="N401" t="str">
            <v>野田</v>
          </cell>
          <cell r="O401" t="str">
            <v>野田係</v>
          </cell>
          <cell r="P401" t="str">
            <v>x</v>
          </cell>
          <cell r="Q401" t="str">
            <v>JP</v>
          </cell>
          <cell r="S401">
            <v>1</v>
          </cell>
          <cell r="T401">
            <v>1</v>
          </cell>
          <cell r="U401" t="str">
            <v>V0</v>
          </cell>
          <cell r="V401" t="str">
            <v>0001</v>
          </cell>
          <cell r="W401">
            <v>50</v>
          </cell>
          <cell r="X401">
            <v>1</v>
          </cell>
          <cell r="Y401" t="str">
            <v>JPY</v>
          </cell>
          <cell r="Z401" t="str">
            <v>2006/04/01</v>
          </cell>
          <cell r="AA401" t="str">
            <v>9999/12/31</v>
          </cell>
          <cell r="AC401">
            <v>384</v>
          </cell>
          <cell r="AD401">
            <v>1</v>
          </cell>
          <cell r="AE401">
            <v>384</v>
          </cell>
          <cell r="AG401">
            <v>384</v>
          </cell>
          <cell r="AH401" t="str">
            <v>PC</v>
          </cell>
          <cell r="AQ401">
            <v>1</v>
          </cell>
          <cell r="AV401">
            <v>0</v>
          </cell>
          <cell r="AY401" t="str">
            <v>2006/04/01</v>
          </cell>
          <cell r="AZ401" t="str">
            <v>9999/12/31</v>
          </cell>
          <cell r="BA401">
            <v>99999999</v>
          </cell>
          <cell r="BB401">
            <v>384</v>
          </cell>
        </row>
        <row r="402">
          <cell r="A402">
            <v>77240</v>
          </cell>
          <cell r="E402" t="str">
            <v>5300106980</v>
          </cell>
          <cell r="F402" t="str">
            <v>0</v>
          </cell>
          <cell r="G402" t="str">
            <v>2917456-8</v>
          </cell>
          <cell r="H402" t="str">
            <v>ｶﾞｲﾄﾞ ｱﾂｼ-,ﾊﾟﾈﾙ C M2594C</v>
          </cell>
          <cell r="I402" t="str">
            <v>473440-2</v>
          </cell>
          <cell r="J402" t="str">
            <v>（株）光真製作所</v>
          </cell>
          <cell r="K402" t="str">
            <v>3480</v>
          </cell>
          <cell r="L402" t="str">
            <v>3480</v>
          </cell>
          <cell r="M402" t="str">
            <v>3H7</v>
          </cell>
          <cell r="N402" t="str">
            <v>野田</v>
          </cell>
          <cell r="O402" t="str">
            <v>野田係</v>
          </cell>
          <cell r="Q402" t="str">
            <v>JP</v>
          </cell>
          <cell r="S402">
            <v>1</v>
          </cell>
          <cell r="T402">
            <v>1</v>
          </cell>
          <cell r="U402" t="str">
            <v>V0</v>
          </cell>
          <cell r="V402" t="str">
            <v>0001</v>
          </cell>
          <cell r="W402">
            <v>50</v>
          </cell>
          <cell r="X402">
            <v>1</v>
          </cell>
          <cell r="Y402" t="str">
            <v>JPY</v>
          </cell>
          <cell r="Z402" t="str">
            <v>2006/04/01</v>
          </cell>
          <cell r="AA402" t="str">
            <v>9999/12/31</v>
          </cell>
          <cell r="AC402">
            <v>208</v>
          </cell>
          <cell r="AD402">
            <v>1</v>
          </cell>
          <cell r="AE402">
            <v>208</v>
          </cell>
          <cell r="AG402">
            <v>208</v>
          </cell>
          <cell r="AH402" t="str">
            <v>PC</v>
          </cell>
          <cell r="AQ402">
            <v>1</v>
          </cell>
          <cell r="AV402">
            <v>0</v>
          </cell>
          <cell r="AY402" t="str">
            <v>2006/04/01</v>
          </cell>
          <cell r="AZ402" t="str">
            <v>9999/12/31</v>
          </cell>
          <cell r="BA402">
            <v>99999999</v>
          </cell>
          <cell r="BB402">
            <v>208</v>
          </cell>
        </row>
        <row r="403">
          <cell r="A403">
            <v>77241</v>
          </cell>
          <cell r="E403" t="str">
            <v>5300106981</v>
          </cell>
          <cell r="F403" t="str">
            <v>0</v>
          </cell>
          <cell r="G403" t="str">
            <v>2917457-6</v>
          </cell>
          <cell r="H403" t="str">
            <v>ﾚﾊﾞ- ｱﾂｼ-(1) C M2594C</v>
          </cell>
          <cell r="I403" t="str">
            <v>473440-2</v>
          </cell>
          <cell r="J403" t="str">
            <v>（株）光真製作所</v>
          </cell>
          <cell r="K403" t="str">
            <v>3480</v>
          </cell>
          <cell r="L403" t="str">
            <v>3480</v>
          </cell>
          <cell r="M403" t="str">
            <v>3H7</v>
          </cell>
          <cell r="N403" t="str">
            <v>野田</v>
          </cell>
          <cell r="O403" t="str">
            <v>野田係</v>
          </cell>
          <cell r="Q403" t="str">
            <v>JP</v>
          </cell>
          <cell r="S403">
            <v>1</v>
          </cell>
          <cell r="T403">
            <v>1</v>
          </cell>
          <cell r="U403" t="str">
            <v>V0</v>
          </cell>
          <cell r="V403" t="str">
            <v>0001</v>
          </cell>
          <cell r="W403">
            <v>50</v>
          </cell>
          <cell r="X403">
            <v>1</v>
          </cell>
          <cell r="Y403" t="str">
            <v>JPY</v>
          </cell>
          <cell r="Z403" t="str">
            <v>2006/04/01</v>
          </cell>
          <cell r="AA403" t="str">
            <v>9999/12/31</v>
          </cell>
          <cell r="AC403">
            <v>1425</v>
          </cell>
          <cell r="AD403">
            <v>1</v>
          </cell>
          <cell r="AE403">
            <v>1425</v>
          </cell>
          <cell r="AG403">
            <v>1425</v>
          </cell>
          <cell r="AH403" t="str">
            <v>PC</v>
          </cell>
          <cell r="AQ403">
            <v>1</v>
          </cell>
          <cell r="AV403">
            <v>0</v>
          </cell>
          <cell r="AY403" t="str">
            <v>2006/04/01</v>
          </cell>
          <cell r="AZ403" t="str">
            <v>9999/12/31</v>
          </cell>
          <cell r="BA403">
            <v>99999999</v>
          </cell>
          <cell r="BB403">
            <v>1425</v>
          </cell>
        </row>
        <row r="404">
          <cell r="A404">
            <v>77242</v>
          </cell>
          <cell r="E404" t="str">
            <v>5300106982</v>
          </cell>
          <cell r="F404" t="str">
            <v>0</v>
          </cell>
          <cell r="G404" t="str">
            <v>2917464-9</v>
          </cell>
          <cell r="H404" t="str">
            <v>ﾌﾞﾗｹﾂﾄ ｱﾂｼ-,ﾃﾝｼﾖﾝ M2594C</v>
          </cell>
          <cell r="I404" t="str">
            <v>473440-2</v>
          </cell>
          <cell r="J404" t="str">
            <v>（株）光真製作所</v>
          </cell>
          <cell r="K404" t="str">
            <v>3480</v>
          </cell>
          <cell r="L404" t="str">
            <v>3480</v>
          </cell>
          <cell r="M404" t="str">
            <v>3H7</v>
          </cell>
          <cell r="N404" t="str">
            <v>野田</v>
          </cell>
          <cell r="O404" t="str">
            <v>野田係</v>
          </cell>
          <cell r="Q404" t="str">
            <v>JP</v>
          </cell>
          <cell r="S404">
            <v>1</v>
          </cell>
          <cell r="T404">
            <v>1</v>
          </cell>
          <cell r="U404" t="str">
            <v>V0</v>
          </cell>
          <cell r="V404" t="str">
            <v>0001</v>
          </cell>
          <cell r="W404">
            <v>50</v>
          </cell>
          <cell r="X404">
            <v>1</v>
          </cell>
          <cell r="Y404" t="str">
            <v>JPY</v>
          </cell>
          <cell r="Z404" t="str">
            <v>2006/04/01</v>
          </cell>
          <cell r="AA404" t="str">
            <v>9999/12/31</v>
          </cell>
          <cell r="AC404">
            <v>150</v>
          </cell>
          <cell r="AD404">
            <v>1</v>
          </cell>
          <cell r="AE404">
            <v>150</v>
          </cell>
          <cell r="AG404">
            <v>150</v>
          </cell>
          <cell r="AH404" t="str">
            <v>PC</v>
          </cell>
          <cell r="AQ404">
            <v>1</v>
          </cell>
          <cell r="AV404">
            <v>0</v>
          </cell>
          <cell r="AY404" t="str">
            <v>2006/04/01</v>
          </cell>
          <cell r="AZ404" t="str">
            <v>9999/12/31</v>
          </cell>
          <cell r="BA404">
            <v>99999999</v>
          </cell>
          <cell r="BB404">
            <v>150</v>
          </cell>
        </row>
        <row r="405">
          <cell r="A405">
            <v>77243</v>
          </cell>
          <cell r="E405" t="str">
            <v>5300106983</v>
          </cell>
          <cell r="F405" t="str">
            <v>0</v>
          </cell>
          <cell r="G405" t="str">
            <v>2917466-5</v>
          </cell>
          <cell r="H405" t="str">
            <v>ｶﾊﾞ- ｱﾂｼ-(1) M2594D</v>
          </cell>
          <cell r="I405" t="str">
            <v>473440-2</v>
          </cell>
          <cell r="J405" t="str">
            <v>（株）光真製作所</v>
          </cell>
          <cell r="K405" t="str">
            <v>3480</v>
          </cell>
          <cell r="L405" t="str">
            <v>3480</v>
          </cell>
          <cell r="M405" t="str">
            <v>3H7</v>
          </cell>
          <cell r="N405" t="str">
            <v>野田</v>
          </cell>
          <cell r="O405" t="str">
            <v>野田係</v>
          </cell>
          <cell r="Q405" t="str">
            <v>JP</v>
          </cell>
          <cell r="S405">
            <v>1</v>
          </cell>
          <cell r="T405">
            <v>1</v>
          </cell>
          <cell r="U405" t="str">
            <v>V0</v>
          </cell>
          <cell r="V405" t="str">
            <v>0001</v>
          </cell>
          <cell r="W405">
            <v>50</v>
          </cell>
          <cell r="X405">
            <v>1</v>
          </cell>
          <cell r="Y405" t="str">
            <v>JPY</v>
          </cell>
          <cell r="Z405" t="str">
            <v>2006/04/01</v>
          </cell>
          <cell r="AA405" t="str">
            <v>9999/12/31</v>
          </cell>
          <cell r="AC405">
            <v>2225</v>
          </cell>
          <cell r="AD405">
            <v>1</v>
          </cell>
          <cell r="AE405">
            <v>2225</v>
          </cell>
          <cell r="AG405">
            <v>2225</v>
          </cell>
          <cell r="AH405" t="str">
            <v>PC</v>
          </cell>
          <cell r="AQ405">
            <v>1</v>
          </cell>
          <cell r="AV405">
            <v>0</v>
          </cell>
          <cell r="AY405" t="str">
            <v>2006/04/01</v>
          </cell>
          <cell r="AZ405" t="str">
            <v>9999/12/31</v>
          </cell>
          <cell r="BA405">
            <v>99999999</v>
          </cell>
          <cell r="BB405">
            <v>2225</v>
          </cell>
        </row>
        <row r="406">
          <cell r="A406">
            <v>76053</v>
          </cell>
          <cell r="B406">
            <v>6720.84</v>
          </cell>
          <cell r="D406">
            <v>100</v>
          </cell>
          <cell r="E406" t="str">
            <v>5300098356</v>
          </cell>
          <cell r="F406" t="str">
            <v>0</v>
          </cell>
          <cell r="G406" t="str">
            <v>2940240-4</v>
          </cell>
          <cell r="H406" t="str">
            <v>ﾌﾚ-ﾑ ｱﾂｼ- M2481-14</v>
          </cell>
          <cell r="I406" t="str">
            <v>473440-2</v>
          </cell>
          <cell r="J406" t="str">
            <v>（株）光真製作所</v>
          </cell>
          <cell r="K406" t="str">
            <v>3480</v>
          </cell>
          <cell r="L406" t="str">
            <v>3480</v>
          </cell>
          <cell r="M406" t="str">
            <v>3H7</v>
          </cell>
          <cell r="N406" t="str">
            <v>野田</v>
          </cell>
          <cell r="O406" t="str">
            <v>野田係</v>
          </cell>
          <cell r="P406" t="str">
            <v>x</v>
          </cell>
          <cell r="Q406" t="str">
            <v>JP</v>
          </cell>
          <cell r="S406">
            <v>1</v>
          </cell>
          <cell r="T406">
            <v>1</v>
          </cell>
          <cell r="U406" t="str">
            <v>V0</v>
          </cell>
          <cell r="V406" t="str">
            <v>0001</v>
          </cell>
          <cell r="W406">
            <v>29</v>
          </cell>
          <cell r="X406">
            <v>1</v>
          </cell>
          <cell r="Y406" t="str">
            <v>JPY</v>
          </cell>
          <cell r="Z406" t="str">
            <v>2006/04/01</v>
          </cell>
          <cell r="AA406" t="str">
            <v>9999/12/31</v>
          </cell>
          <cell r="AB406" t="str">
            <v>1</v>
          </cell>
          <cell r="AC406">
            <v>672100</v>
          </cell>
          <cell r="AD406">
            <v>100</v>
          </cell>
          <cell r="AE406">
            <v>6721</v>
          </cell>
          <cell r="AF406">
            <v>6720.84</v>
          </cell>
          <cell r="AG406">
            <v>6721</v>
          </cell>
          <cell r="AH406" t="str">
            <v>PC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1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Y406" t="str">
            <v>2006/04/01</v>
          </cell>
          <cell r="AZ406" t="str">
            <v>9999/12/31</v>
          </cell>
          <cell r="BA406">
            <v>9</v>
          </cell>
          <cell r="BB406">
            <v>672084</v>
          </cell>
        </row>
        <row r="407">
          <cell r="A407">
            <v>77245</v>
          </cell>
          <cell r="E407" t="str">
            <v>5300106985</v>
          </cell>
          <cell r="F407" t="str">
            <v>0</v>
          </cell>
          <cell r="G407" t="str">
            <v>2940315-0</v>
          </cell>
          <cell r="H407" t="str">
            <v>ﾚﾊﾞ- ｱﾂｼ-,ｼﾞﾖｲﾝﾄ M904-1</v>
          </cell>
          <cell r="I407" t="str">
            <v>473440-2</v>
          </cell>
          <cell r="J407" t="str">
            <v>（株）光真製作所</v>
          </cell>
          <cell r="K407" t="str">
            <v>3480</v>
          </cell>
          <cell r="L407" t="str">
            <v>3480</v>
          </cell>
          <cell r="M407" t="str">
            <v>3H7</v>
          </cell>
          <cell r="N407" t="str">
            <v>野田</v>
          </cell>
          <cell r="O407" t="str">
            <v>野田係</v>
          </cell>
          <cell r="Q407" t="str">
            <v>JP</v>
          </cell>
          <cell r="S407">
            <v>1</v>
          </cell>
          <cell r="T407">
            <v>1</v>
          </cell>
          <cell r="U407" t="str">
            <v>V0</v>
          </cell>
          <cell r="V407" t="str">
            <v>0001</v>
          </cell>
          <cell r="W407">
            <v>50</v>
          </cell>
          <cell r="X407">
            <v>1</v>
          </cell>
          <cell r="Y407" t="str">
            <v>JPY</v>
          </cell>
          <cell r="Z407" t="str">
            <v>2006/04/01</v>
          </cell>
          <cell r="AA407" t="str">
            <v>9999/12/31</v>
          </cell>
          <cell r="AC407">
            <v>593</v>
          </cell>
          <cell r="AD407">
            <v>1</v>
          </cell>
          <cell r="AE407">
            <v>593</v>
          </cell>
          <cell r="AG407">
            <v>593</v>
          </cell>
          <cell r="AH407" t="str">
            <v>PC</v>
          </cell>
          <cell r="AQ407">
            <v>1</v>
          </cell>
          <cell r="AV407">
            <v>0</v>
          </cell>
          <cell r="AY407" t="str">
            <v>2006/04/01</v>
          </cell>
          <cell r="AZ407" t="str">
            <v>9999/12/31</v>
          </cell>
          <cell r="BA407">
            <v>99999999</v>
          </cell>
          <cell r="BB407">
            <v>593</v>
          </cell>
        </row>
        <row r="408">
          <cell r="A408">
            <v>77246</v>
          </cell>
          <cell r="E408" t="str">
            <v>5300106986</v>
          </cell>
          <cell r="F408" t="str">
            <v>0</v>
          </cell>
          <cell r="G408" t="str">
            <v>2940353-2</v>
          </cell>
          <cell r="H408" t="str">
            <v>ｶﾊﾞ- ｱﾂｼ-,ﾘｱ W M2502-5</v>
          </cell>
          <cell r="I408" t="str">
            <v>473440-2</v>
          </cell>
          <cell r="J408" t="str">
            <v>（株）光真製作所</v>
          </cell>
          <cell r="K408" t="str">
            <v>3480</v>
          </cell>
          <cell r="L408" t="str">
            <v>3480</v>
          </cell>
          <cell r="M408" t="str">
            <v>3H7</v>
          </cell>
          <cell r="N408" t="str">
            <v>野田</v>
          </cell>
          <cell r="O408" t="str">
            <v>野田係</v>
          </cell>
          <cell r="Q408" t="str">
            <v>JP</v>
          </cell>
          <cell r="S408">
            <v>1</v>
          </cell>
          <cell r="T408">
            <v>1</v>
          </cell>
          <cell r="U408" t="str">
            <v>V0</v>
          </cell>
          <cell r="V408" t="str">
            <v>0001</v>
          </cell>
          <cell r="W408">
            <v>50</v>
          </cell>
          <cell r="X408">
            <v>1</v>
          </cell>
          <cell r="Y408" t="str">
            <v>JPY</v>
          </cell>
          <cell r="Z408" t="str">
            <v>2006/04/01</v>
          </cell>
          <cell r="AA408" t="str">
            <v>9999/12/31</v>
          </cell>
          <cell r="AC408">
            <v>1089</v>
          </cell>
          <cell r="AD408">
            <v>1</v>
          </cell>
          <cell r="AE408">
            <v>1089</v>
          </cell>
          <cell r="AG408">
            <v>1089</v>
          </cell>
          <cell r="AH408" t="str">
            <v>PC</v>
          </cell>
          <cell r="AQ408">
            <v>1</v>
          </cell>
          <cell r="AV408">
            <v>0</v>
          </cell>
          <cell r="AY408" t="str">
            <v>2006/04/01</v>
          </cell>
          <cell r="AZ408" t="str">
            <v>9999/12/31</v>
          </cell>
          <cell r="BA408">
            <v>99999999</v>
          </cell>
          <cell r="BB408">
            <v>1089</v>
          </cell>
        </row>
        <row r="409">
          <cell r="A409">
            <v>77247</v>
          </cell>
          <cell r="E409" t="str">
            <v>5300106987</v>
          </cell>
          <cell r="F409" t="str">
            <v>0</v>
          </cell>
          <cell r="G409" t="str">
            <v>2940364-8</v>
          </cell>
          <cell r="H409" t="str">
            <v>ｶﾞｲﾄﾞ ｱﾂｼ-,ｽﾃ- M2502-8</v>
          </cell>
          <cell r="I409" t="str">
            <v>473440-2</v>
          </cell>
          <cell r="J409" t="str">
            <v>（株）光真製作所</v>
          </cell>
          <cell r="K409" t="str">
            <v>3480</v>
          </cell>
          <cell r="L409" t="str">
            <v>3480</v>
          </cell>
          <cell r="M409" t="str">
            <v>3H7</v>
          </cell>
          <cell r="N409" t="str">
            <v>野田</v>
          </cell>
          <cell r="O409" t="str">
            <v>野田係</v>
          </cell>
          <cell r="Q409" t="str">
            <v>JP</v>
          </cell>
          <cell r="S409">
            <v>1</v>
          </cell>
          <cell r="T409">
            <v>1</v>
          </cell>
          <cell r="U409" t="str">
            <v>V0</v>
          </cell>
          <cell r="V409" t="str">
            <v>0001</v>
          </cell>
          <cell r="W409">
            <v>50</v>
          </cell>
          <cell r="X409">
            <v>1</v>
          </cell>
          <cell r="Y409" t="str">
            <v>JPY</v>
          </cell>
          <cell r="Z409" t="str">
            <v>2006/04/01</v>
          </cell>
          <cell r="AA409" t="str">
            <v>9999/12/31</v>
          </cell>
          <cell r="AC409">
            <v>642</v>
          </cell>
          <cell r="AD409">
            <v>1</v>
          </cell>
          <cell r="AE409">
            <v>642</v>
          </cell>
          <cell r="AG409">
            <v>642</v>
          </cell>
          <cell r="AH409" t="str">
            <v>PC</v>
          </cell>
          <cell r="AQ409">
            <v>1</v>
          </cell>
          <cell r="AV409">
            <v>0</v>
          </cell>
          <cell r="AY409" t="str">
            <v>2006/04/01</v>
          </cell>
          <cell r="AZ409" t="str">
            <v>9999/12/31</v>
          </cell>
          <cell r="BA409">
            <v>99999999</v>
          </cell>
          <cell r="BB409">
            <v>642</v>
          </cell>
        </row>
        <row r="410">
          <cell r="A410">
            <v>77248</v>
          </cell>
          <cell r="E410" t="str">
            <v>5300106988</v>
          </cell>
          <cell r="F410" t="str">
            <v>0</v>
          </cell>
          <cell r="G410" t="str">
            <v>2940366-4</v>
          </cell>
          <cell r="H410" t="str">
            <v>ﾌﾚ-ﾑ ｱﾂｼ- R  CW M2502-8</v>
          </cell>
          <cell r="I410" t="str">
            <v>473440-2</v>
          </cell>
          <cell r="J410" t="str">
            <v>（株）光真製作所</v>
          </cell>
          <cell r="K410" t="str">
            <v>3480</v>
          </cell>
          <cell r="L410" t="str">
            <v>3480</v>
          </cell>
          <cell r="M410" t="str">
            <v>3H7</v>
          </cell>
          <cell r="N410" t="str">
            <v>野田</v>
          </cell>
          <cell r="O410" t="str">
            <v>野田係</v>
          </cell>
          <cell r="Q410" t="str">
            <v>JP</v>
          </cell>
          <cell r="S410">
            <v>1</v>
          </cell>
          <cell r="T410">
            <v>1</v>
          </cell>
          <cell r="U410" t="str">
            <v>V0</v>
          </cell>
          <cell r="V410" t="str">
            <v>0001</v>
          </cell>
          <cell r="W410">
            <v>50</v>
          </cell>
          <cell r="X410">
            <v>1</v>
          </cell>
          <cell r="Y410" t="str">
            <v>JPY</v>
          </cell>
          <cell r="Z410" t="str">
            <v>2006/04/01</v>
          </cell>
          <cell r="AA410" t="str">
            <v>9999/12/31</v>
          </cell>
          <cell r="AC410">
            <v>800</v>
          </cell>
          <cell r="AD410">
            <v>1</v>
          </cell>
          <cell r="AE410">
            <v>800</v>
          </cell>
          <cell r="AG410">
            <v>800</v>
          </cell>
          <cell r="AH410" t="str">
            <v>PC</v>
          </cell>
          <cell r="AQ410">
            <v>1</v>
          </cell>
          <cell r="AV410">
            <v>0</v>
          </cell>
          <cell r="AY410" t="str">
            <v>2006/04/01</v>
          </cell>
          <cell r="AZ410" t="str">
            <v>9999/12/31</v>
          </cell>
          <cell r="BA410">
            <v>99999999</v>
          </cell>
          <cell r="BB410">
            <v>800</v>
          </cell>
        </row>
        <row r="411">
          <cell r="A411">
            <v>77249</v>
          </cell>
          <cell r="E411" t="str">
            <v>5300106989</v>
          </cell>
          <cell r="F411" t="str">
            <v>0</v>
          </cell>
          <cell r="G411" t="str">
            <v>2940368-0</v>
          </cell>
          <cell r="H411" t="str">
            <v>ﾌﾟﾚ-ﾄ ｱﾂｼ-,ｻﾎﾟ-ﾄ M2502-2</v>
          </cell>
          <cell r="I411" t="str">
            <v>473440-2</v>
          </cell>
          <cell r="J411" t="str">
            <v>（株）光真製作所</v>
          </cell>
          <cell r="K411" t="str">
            <v>3480</v>
          </cell>
          <cell r="L411" t="str">
            <v>3480</v>
          </cell>
          <cell r="M411" t="str">
            <v>3H7</v>
          </cell>
          <cell r="N411" t="str">
            <v>野田</v>
          </cell>
          <cell r="O411" t="str">
            <v>野田係</v>
          </cell>
          <cell r="Q411" t="str">
            <v>JP</v>
          </cell>
          <cell r="S411">
            <v>1</v>
          </cell>
          <cell r="T411">
            <v>1</v>
          </cell>
          <cell r="U411" t="str">
            <v>V0</v>
          </cell>
          <cell r="V411" t="str">
            <v>0001</v>
          </cell>
          <cell r="W411">
            <v>50</v>
          </cell>
          <cell r="X411">
            <v>1</v>
          </cell>
          <cell r="Y411" t="str">
            <v>JPY</v>
          </cell>
          <cell r="Z411" t="str">
            <v>2006/04/01</v>
          </cell>
          <cell r="AA411" t="str">
            <v>9999/12/31</v>
          </cell>
          <cell r="AC411">
            <v>114</v>
          </cell>
          <cell r="AD411">
            <v>1</v>
          </cell>
          <cell r="AE411">
            <v>114</v>
          </cell>
          <cell r="AG411">
            <v>114</v>
          </cell>
          <cell r="AH411" t="str">
            <v>PC</v>
          </cell>
          <cell r="AQ411">
            <v>1</v>
          </cell>
          <cell r="AV411">
            <v>0</v>
          </cell>
          <cell r="AY411" t="str">
            <v>2006/04/01</v>
          </cell>
          <cell r="AZ411" t="str">
            <v>9999/12/31</v>
          </cell>
          <cell r="BA411">
            <v>99999999</v>
          </cell>
          <cell r="BB411">
            <v>114</v>
          </cell>
        </row>
        <row r="412">
          <cell r="A412">
            <v>77250</v>
          </cell>
          <cell r="E412" t="str">
            <v>5300106990</v>
          </cell>
          <cell r="F412" t="str">
            <v>0</v>
          </cell>
          <cell r="G412" t="str">
            <v>2940383-4</v>
          </cell>
          <cell r="H412" t="str">
            <v>ﾌﾞﾗｹﾂﾄ ｱﾂｼ-,SOL C M2502-2</v>
          </cell>
          <cell r="I412" t="str">
            <v>473440-2</v>
          </cell>
          <cell r="J412" t="str">
            <v>（株）光真製作所</v>
          </cell>
          <cell r="K412" t="str">
            <v>3480</v>
          </cell>
          <cell r="L412" t="str">
            <v>3480</v>
          </cell>
          <cell r="M412" t="str">
            <v>3H7</v>
          </cell>
          <cell r="N412" t="str">
            <v>野田</v>
          </cell>
          <cell r="O412" t="str">
            <v>野田係</v>
          </cell>
          <cell r="Q412" t="str">
            <v>JP</v>
          </cell>
          <cell r="S412">
            <v>1</v>
          </cell>
          <cell r="T412">
            <v>1</v>
          </cell>
          <cell r="U412" t="str">
            <v>V0</v>
          </cell>
          <cell r="V412" t="str">
            <v>0001</v>
          </cell>
          <cell r="W412">
            <v>50</v>
          </cell>
          <cell r="X412">
            <v>1</v>
          </cell>
          <cell r="Y412" t="str">
            <v>JPY</v>
          </cell>
          <cell r="Z412" t="str">
            <v>2006/04/01</v>
          </cell>
          <cell r="AA412" t="str">
            <v>9999/12/31</v>
          </cell>
          <cell r="AC412">
            <v>151</v>
          </cell>
          <cell r="AD412">
            <v>1</v>
          </cell>
          <cell r="AE412">
            <v>151</v>
          </cell>
          <cell r="AG412">
            <v>151</v>
          </cell>
          <cell r="AH412" t="str">
            <v>PC</v>
          </cell>
          <cell r="AQ412">
            <v>1</v>
          </cell>
          <cell r="AV412">
            <v>0</v>
          </cell>
          <cell r="AY412" t="str">
            <v>2006/04/01</v>
          </cell>
          <cell r="AZ412" t="str">
            <v>9999/12/31</v>
          </cell>
          <cell r="BA412">
            <v>99999999</v>
          </cell>
          <cell r="BB412">
            <v>151</v>
          </cell>
        </row>
        <row r="413">
          <cell r="A413">
            <v>77251</v>
          </cell>
          <cell r="E413" t="str">
            <v>5300106991</v>
          </cell>
          <cell r="F413" t="str">
            <v>0</v>
          </cell>
          <cell r="G413" t="str">
            <v>2940390-7</v>
          </cell>
          <cell r="H413" t="str">
            <v>ｶﾊﾞ- ｱﾂｼ-,CCD W M2502-8</v>
          </cell>
          <cell r="I413" t="str">
            <v>473440-2</v>
          </cell>
          <cell r="J413" t="str">
            <v>（株）光真製作所</v>
          </cell>
          <cell r="K413" t="str">
            <v>3480</v>
          </cell>
          <cell r="L413" t="str">
            <v>3480</v>
          </cell>
          <cell r="M413" t="str">
            <v>3H7</v>
          </cell>
          <cell r="N413" t="str">
            <v>野田</v>
          </cell>
          <cell r="O413" t="str">
            <v>野田係</v>
          </cell>
          <cell r="Q413" t="str">
            <v>JP</v>
          </cell>
          <cell r="S413">
            <v>1</v>
          </cell>
          <cell r="T413">
            <v>1</v>
          </cell>
          <cell r="U413" t="str">
            <v>V0</v>
          </cell>
          <cell r="V413" t="str">
            <v>0001</v>
          </cell>
          <cell r="W413">
            <v>50</v>
          </cell>
          <cell r="X413">
            <v>1</v>
          </cell>
          <cell r="Y413" t="str">
            <v>JPY</v>
          </cell>
          <cell r="Z413" t="str">
            <v>2006/04/01</v>
          </cell>
          <cell r="AA413" t="str">
            <v>9999/12/31</v>
          </cell>
          <cell r="AC413">
            <v>400</v>
          </cell>
          <cell r="AD413">
            <v>1</v>
          </cell>
          <cell r="AE413">
            <v>400</v>
          </cell>
          <cell r="AG413">
            <v>400</v>
          </cell>
          <cell r="AH413" t="str">
            <v>PC</v>
          </cell>
          <cell r="AQ413">
            <v>1</v>
          </cell>
          <cell r="AV413">
            <v>0</v>
          </cell>
          <cell r="AY413" t="str">
            <v>2006/04/01</v>
          </cell>
          <cell r="AZ413" t="str">
            <v>9999/12/31</v>
          </cell>
          <cell r="BA413">
            <v>99999999</v>
          </cell>
          <cell r="BB413">
            <v>400</v>
          </cell>
        </row>
        <row r="414">
          <cell r="A414">
            <v>77252</v>
          </cell>
          <cell r="E414" t="str">
            <v>5300106992</v>
          </cell>
          <cell r="F414" t="str">
            <v>0</v>
          </cell>
          <cell r="G414" t="str">
            <v>2940391-5</v>
          </cell>
          <cell r="H414" t="str">
            <v>ﾃﾝｼﾖﾝ ｱﾂｼ-(5) C M2502-8</v>
          </cell>
          <cell r="I414" t="str">
            <v>473440-2</v>
          </cell>
          <cell r="J414" t="str">
            <v>（株）光真製作所</v>
          </cell>
          <cell r="K414" t="str">
            <v>3480</v>
          </cell>
          <cell r="L414" t="str">
            <v>3480</v>
          </cell>
          <cell r="M414" t="str">
            <v>3H7</v>
          </cell>
          <cell r="N414" t="str">
            <v>野田</v>
          </cell>
          <cell r="O414" t="str">
            <v>野田係</v>
          </cell>
          <cell r="Q414" t="str">
            <v>JP</v>
          </cell>
          <cell r="S414">
            <v>1</v>
          </cell>
          <cell r="T414">
            <v>1</v>
          </cell>
          <cell r="U414" t="str">
            <v>V0</v>
          </cell>
          <cell r="V414" t="str">
            <v>0001</v>
          </cell>
          <cell r="W414">
            <v>50</v>
          </cell>
          <cell r="X414">
            <v>1</v>
          </cell>
          <cell r="Y414" t="str">
            <v>JPY</v>
          </cell>
          <cell r="Z414" t="str">
            <v>2006/04/01</v>
          </cell>
          <cell r="AA414" t="str">
            <v>9999/12/31</v>
          </cell>
          <cell r="AC414">
            <v>285</v>
          </cell>
          <cell r="AD414">
            <v>1</v>
          </cell>
          <cell r="AE414">
            <v>285</v>
          </cell>
          <cell r="AG414">
            <v>285</v>
          </cell>
          <cell r="AH414" t="str">
            <v>PC</v>
          </cell>
          <cell r="AQ414">
            <v>1</v>
          </cell>
          <cell r="AV414">
            <v>0</v>
          </cell>
          <cell r="AY414" t="str">
            <v>2006/04/01</v>
          </cell>
          <cell r="AZ414" t="str">
            <v>9999/12/31</v>
          </cell>
          <cell r="BA414">
            <v>99999999</v>
          </cell>
          <cell r="BB414">
            <v>285</v>
          </cell>
        </row>
        <row r="415">
          <cell r="A415">
            <v>77253</v>
          </cell>
          <cell r="E415" t="str">
            <v>5300106993</v>
          </cell>
          <cell r="F415" t="str">
            <v>0</v>
          </cell>
          <cell r="G415" t="str">
            <v>2952956-0</v>
          </cell>
          <cell r="H415" t="str">
            <v>ﾚﾊﾞ- ｱﾂｼ-,ﾊﾞｹﾂﾄ M902-1</v>
          </cell>
          <cell r="I415" t="str">
            <v>473440-2</v>
          </cell>
          <cell r="J415" t="str">
            <v>（株）光真製作所</v>
          </cell>
          <cell r="K415" t="str">
            <v>3480</v>
          </cell>
          <cell r="L415" t="str">
            <v>3480</v>
          </cell>
          <cell r="M415" t="str">
            <v>3H7</v>
          </cell>
          <cell r="N415" t="str">
            <v>野田</v>
          </cell>
          <cell r="O415" t="str">
            <v>野田係</v>
          </cell>
          <cell r="Q415" t="str">
            <v>JP</v>
          </cell>
          <cell r="S415">
            <v>1</v>
          </cell>
          <cell r="T415">
            <v>1</v>
          </cell>
          <cell r="U415" t="str">
            <v>V0</v>
          </cell>
          <cell r="V415" t="str">
            <v>0001</v>
          </cell>
          <cell r="W415">
            <v>50</v>
          </cell>
          <cell r="X415">
            <v>1</v>
          </cell>
          <cell r="Y415" t="str">
            <v>JPY</v>
          </cell>
          <cell r="Z415" t="str">
            <v>2006/04/01</v>
          </cell>
          <cell r="AA415" t="str">
            <v>9999/12/31</v>
          </cell>
          <cell r="AC415">
            <v>4474</v>
          </cell>
          <cell r="AD415">
            <v>1</v>
          </cell>
          <cell r="AE415">
            <v>4474</v>
          </cell>
          <cell r="AG415">
            <v>4474</v>
          </cell>
          <cell r="AH415" t="str">
            <v>PC</v>
          </cell>
          <cell r="AQ415">
            <v>1</v>
          </cell>
          <cell r="AV415">
            <v>0</v>
          </cell>
          <cell r="AY415" t="str">
            <v>2006/04/01</v>
          </cell>
          <cell r="AZ415" t="str">
            <v>9999/12/31</v>
          </cell>
          <cell r="BA415">
            <v>99999999</v>
          </cell>
          <cell r="BB415">
            <v>4474</v>
          </cell>
        </row>
        <row r="416">
          <cell r="A416">
            <v>77254</v>
          </cell>
          <cell r="E416" t="str">
            <v>5300106994</v>
          </cell>
          <cell r="F416" t="str">
            <v>0</v>
          </cell>
          <cell r="G416" t="str">
            <v>2959979-8</v>
          </cell>
          <cell r="H416" t="str">
            <v>ｹ-ｽ ｱﾂｼ-,ｳｴ ｶｲｶﾞｲ M2382-4</v>
          </cell>
          <cell r="I416" t="str">
            <v>473440-2</v>
          </cell>
          <cell r="J416" t="str">
            <v>（株）光真製作所</v>
          </cell>
          <cell r="K416" t="str">
            <v>3480</v>
          </cell>
          <cell r="L416" t="str">
            <v>3480</v>
          </cell>
          <cell r="M416" t="str">
            <v>3H7</v>
          </cell>
          <cell r="N416" t="str">
            <v>野田</v>
          </cell>
          <cell r="O416" t="str">
            <v>野田係</v>
          </cell>
          <cell r="Q416" t="str">
            <v>JP</v>
          </cell>
          <cell r="S416">
            <v>1</v>
          </cell>
          <cell r="T416">
            <v>1</v>
          </cell>
          <cell r="U416" t="str">
            <v>V0</v>
          </cell>
          <cell r="V416" t="str">
            <v>0001</v>
          </cell>
          <cell r="W416">
            <v>50</v>
          </cell>
          <cell r="X416">
            <v>1</v>
          </cell>
          <cell r="Y416" t="str">
            <v>JPY</v>
          </cell>
          <cell r="Z416" t="str">
            <v>2006/04/01</v>
          </cell>
          <cell r="AA416" t="str">
            <v>9999/12/31</v>
          </cell>
          <cell r="AC416">
            <v>10878</v>
          </cell>
          <cell r="AD416">
            <v>1</v>
          </cell>
          <cell r="AE416">
            <v>10878</v>
          </cell>
          <cell r="AG416">
            <v>10878</v>
          </cell>
          <cell r="AH416" t="str">
            <v>PC</v>
          </cell>
          <cell r="AQ416">
            <v>1</v>
          </cell>
          <cell r="AV416">
            <v>0</v>
          </cell>
          <cell r="AY416" t="str">
            <v>2006/04/01</v>
          </cell>
          <cell r="AZ416" t="str">
            <v>9999/12/31</v>
          </cell>
          <cell r="BA416">
            <v>99999999</v>
          </cell>
          <cell r="BB416">
            <v>10878</v>
          </cell>
        </row>
        <row r="417">
          <cell r="A417">
            <v>77255</v>
          </cell>
          <cell r="E417" t="str">
            <v>5300106995</v>
          </cell>
          <cell r="F417" t="str">
            <v>0</v>
          </cell>
          <cell r="G417" t="str">
            <v>2965318-0</v>
          </cell>
          <cell r="H417" t="str">
            <v>ﾎﾞﾂｸｽ ｱﾂｼ-,ｶｲｼﾕｳ M2640</v>
          </cell>
          <cell r="I417" t="str">
            <v>473440-2</v>
          </cell>
          <cell r="J417" t="str">
            <v>（株）光真製作所</v>
          </cell>
          <cell r="K417" t="str">
            <v>3480</v>
          </cell>
          <cell r="L417" t="str">
            <v>3480</v>
          </cell>
          <cell r="M417" t="str">
            <v>3H7</v>
          </cell>
          <cell r="N417" t="str">
            <v>野田</v>
          </cell>
          <cell r="O417" t="str">
            <v>野田係</v>
          </cell>
          <cell r="Q417" t="str">
            <v>JP</v>
          </cell>
          <cell r="S417">
            <v>1</v>
          </cell>
          <cell r="T417">
            <v>1</v>
          </cell>
          <cell r="U417" t="str">
            <v>V0</v>
          </cell>
          <cell r="V417" t="str">
            <v>0001</v>
          </cell>
          <cell r="W417">
            <v>50</v>
          </cell>
          <cell r="X417">
            <v>1</v>
          </cell>
          <cell r="Y417" t="str">
            <v>JPY</v>
          </cell>
          <cell r="Z417" t="str">
            <v>2006/04/01</v>
          </cell>
          <cell r="AA417" t="str">
            <v>9999/12/31</v>
          </cell>
          <cell r="AC417">
            <v>7012</v>
          </cell>
          <cell r="AD417">
            <v>1</v>
          </cell>
          <cell r="AE417">
            <v>7012</v>
          </cell>
          <cell r="AG417">
            <v>7012</v>
          </cell>
          <cell r="AH417" t="str">
            <v>PC</v>
          </cell>
          <cell r="AQ417">
            <v>1</v>
          </cell>
          <cell r="AV417">
            <v>0</v>
          </cell>
          <cell r="AY417" t="str">
            <v>2006/04/01</v>
          </cell>
          <cell r="AZ417" t="str">
            <v>9999/12/31</v>
          </cell>
          <cell r="BA417">
            <v>99999999</v>
          </cell>
          <cell r="BB417">
            <v>7012</v>
          </cell>
        </row>
        <row r="418">
          <cell r="A418">
            <v>77256</v>
          </cell>
          <cell r="E418" t="str">
            <v>5300106996</v>
          </cell>
          <cell r="F418" t="str">
            <v>0</v>
          </cell>
          <cell r="G418" t="str">
            <v>2973486-5</v>
          </cell>
          <cell r="H418" t="str">
            <v>ﾘﾝｸ ｱﾂｼ-,ﾛﾂｸ M2382-5</v>
          </cell>
          <cell r="I418" t="str">
            <v>473440-2</v>
          </cell>
          <cell r="J418" t="str">
            <v>（株）光真製作所</v>
          </cell>
          <cell r="K418" t="str">
            <v>3480</v>
          </cell>
          <cell r="L418" t="str">
            <v>3480</v>
          </cell>
          <cell r="M418" t="str">
            <v>3H7</v>
          </cell>
          <cell r="N418" t="str">
            <v>野田</v>
          </cell>
          <cell r="O418" t="str">
            <v>野田係</v>
          </cell>
          <cell r="Q418" t="str">
            <v>JP</v>
          </cell>
          <cell r="S418">
            <v>1</v>
          </cell>
          <cell r="T418">
            <v>1</v>
          </cell>
          <cell r="U418" t="str">
            <v>V0</v>
          </cell>
          <cell r="V418" t="str">
            <v>0001</v>
          </cell>
          <cell r="W418">
            <v>50</v>
          </cell>
          <cell r="X418">
            <v>1</v>
          </cell>
          <cell r="Y418" t="str">
            <v>JPY</v>
          </cell>
          <cell r="Z418" t="str">
            <v>2006/04/01</v>
          </cell>
          <cell r="AA418" t="str">
            <v>9999/12/31</v>
          </cell>
          <cell r="AC418">
            <v>200</v>
          </cell>
          <cell r="AD418">
            <v>1</v>
          </cell>
          <cell r="AE418">
            <v>200</v>
          </cell>
          <cell r="AG418">
            <v>200</v>
          </cell>
          <cell r="AH418" t="str">
            <v>PC</v>
          </cell>
          <cell r="AQ418">
            <v>1</v>
          </cell>
          <cell r="AV418">
            <v>0</v>
          </cell>
          <cell r="AY418" t="str">
            <v>2006/04/01</v>
          </cell>
          <cell r="AZ418" t="str">
            <v>9999/12/31</v>
          </cell>
          <cell r="BA418">
            <v>99999999</v>
          </cell>
          <cell r="BB418">
            <v>200</v>
          </cell>
        </row>
        <row r="419">
          <cell r="A419">
            <v>77257</v>
          </cell>
          <cell r="E419" t="str">
            <v>5300106997</v>
          </cell>
          <cell r="F419" t="str">
            <v>0</v>
          </cell>
          <cell r="G419" t="str">
            <v>2973566-7</v>
          </cell>
          <cell r="H419" t="str">
            <v>ﾌﾚ-ﾑ ｱﾂｼ-(L) M2502-6</v>
          </cell>
          <cell r="I419" t="str">
            <v>473440-2</v>
          </cell>
          <cell r="J419" t="str">
            <v>（株）光真製作所</v>
          </cell>
          <cell r="K419" t="str">
            <v>3480</v>
          </cell>
          <cell r="L419" t="str">
            <v>3480</v>
          </cell>
          <cell r="M419" t="str">
            <v>3H7</v>
          </cell>
          <cell r="N419" t="str">
            <v>野田</v>
          </cell>
          <cell r="O419" t="str">
            <v>野田係</v>
          </cell>
          <cell r="Q419" t="str">
            <v>JP</v>
          </cell>
          <cell r="S419">
            <v>1</v>
          </cell>
          <cell r="T419">
            <v>1</v>
          </cell>
          <cell r="U419" t="str">
            <v>V0</v>
          </cell>
          <cell r="V419" t="str">
            <v>0001</v>
          </cell>
          <cell r="W419">
            <v>50</v>
          </cell>
          <cell r="X419">
            <v>1</v>
          </cell>
          <cell r="Y419" t="str">
            <v>JPY</v>
          </cell>
          <cell r="Z419" t="str">
            <v>2006/04/01</v>
          </cell>
          <cell r="AA419" t="str">
            <v>9999/12/31</v>
          </cell>
          <cell r="AC419">
            <v>574</v>
          </cell>
          <cell r="AD419">
            <v>1</v>
          </cell>
          <cell r="AE419">
            <v>574</v>
          </cell>
          <cell r="AG419">
            <v>574</v>
          </cell>
          <cell r="AH419" t="str">
            <v>PC</v>
          </cell>
          <cell r="AQ419">
            <v>1</v>
          </cell>
          <cell r="AV419">
            <v>0</v>
          </cell>
          <cell r="AY419" t="str">
            <v>2006/04/01</v>
          </cell>
          <cell r="AZ419" t="str">
            <v>9999/12/31</v>
          </cell>
          <cell r="BA419">
            <v>99999999</v>
          </cell>
          <cell r="BB419">
            <v>574</v>
          </cell>
        </row>
        <row r="420">
          <cell r="A420">
            <v>75875</v>
          </cell>
          <cell r="D420">
            <v>100</v>
          </cell>
          <cell r="E420" t="str">
            <v>5300093283</v>
          </cell>
          <cell r="F420" t="str">
            <v>0</v>
          </cell>
          <cell r="G420" t="str">
            <v>2982884-3</v>
          </cell>
          <cell r="H420" t="str">
            <v>ｱ-ﾑ ｱﾂｼ-(F2) C M2650-3</v>
          </cell>
          <cell r="I420" t="str">
            <v>473440-2</v>
          </cell>
          <cell r="J420" t="str">
            <v>（株）光真製作所</v>
          </cell>
          <cell r="K420" t="str">
            <v>3480</v>
          </cell>
          <cell r="L420" t="str">
            <v>3480</v>
          </cell>
          <cell r="M420" t="str">
            <v>3H7</v>
          </cell>
          <cell r="N420" t="str">
            <v>野田</v>
          </cell>
          <cell r="O420" t="str">
            <v>野田係</v>
          </cell>
          <cell r="P420" t="str">
            <v>x</v>
          </cell>
          <cell r="Q420" t="str">
            <v>JP</v>
          </cell>
          <cell r="S420">
            <v>1</v>
          </cell>
          <cell r="T420">
            <v>1</v>
          </cell>
          <cell r="U420" t="str">
            <v>V0</v>
          </cell>
          <cell r="V420" t="str">
            <v>0001</v>
          </cell>
          <cell r="W420">
            <v>25</v>
          </cell>
          <cell r="X420">
            <v>1</v>
          </cell>
          <cell r="Y420" t="str">
            <v>JPY</v>
          </cell>
          <cell r="Z420" t="str">
            <v>2006/04/01</v>
          </cell>
          <cell r="AA420" t="str">
            <v>9999/12/31</v>
          </cell>
          <cell r="AC420">
            <v>134</v>
          </cell>
          <cell r="AD420">
            <v>1</v>
          </cell>
          <cell r="AE420">
            <v>134</v>
          </cell>
          <cell r="AG420">
            <v>134</v>
          </cell>
          <cell r="AH420" t="str">
            <v>PC</v>
          </cell>
          <cell r="AQ420">
            <v>1</v>
          </cell>
          <cell r="AV420">
            <v>0</v>
          </cell>
          <cell r="AY420" t="str">
            <v>2006/04/01</v>
          </cell>
          <cell r="AZ420" t="str">
            <v>9999/12/31</v>
          </cell>
          <cell r="BA420">
            <v>99999</v>
          </cell>
          <cell r="BB420">
            <v>135</v>
          </cell>
        </row>
        <row r="421">
          <cell r="A421">
            <v>75226</v>
          </cell>
          <cell r="D421">
            <v>100</v>
          </cell>
          <cell r="E421" t="str">
            <v>5300088341</v>
          </cell>
          <cell r="F421" t="str">
            <v>0</v>
          </cell>
          <cell r="G421" t="str">
            <v>2982888-6</v>
          </cell>
          <cell r="H421" t="str">
            <v>ﾌﾟﾚ-ﾄ ｱﾂｼ- ｺﾚｸﾄ C M2650-3</v>
          </cell>
          <cell r="I421" t="str">
            <v>473440-2</v>
          </cell>
          <cell r="J421" t="str">
            <v>（株）光真製作所</v>
          </cell>
          <cell r="K421" t="str">
            <v>3480</v>
          </cell>
          <cell r="L421" t="str">
            <v>3480</v>
          </cell>
          <cell r="M421" t="str">
            <v>3H7</v>
          </cell>
          <cell r="N421" t="str">
            <v>野田</v>
          </cell>
          <cell r="O421" t="str">
            <v>野田係</v>
          </cell>
          <cell r="P421" t="str">
            <v>x</v>
          </cell>
          <cell r="Q421" t="str">
            <v>JP</v>
          </cell>
          <cell r="S421">
            <v>1</v>
          </cell>
          <cell r="T421">
            <v>1</v>
          </cell>
          <cell r="U421" t="str">
            <v>V0</v>
          </cell>
          <cell r="V421" t="str">
            <v>0001</v>
          </cell>
          <cell r="W421">
            <v>25</v>
          </cell>
          <cell r="X421">
            <v>1</v>
          </cell>
          <cell r="Y421" t="str">
            <v>JPY</v>
          </cell>
          <cell r="Z421" t="str">
            <v>2006/04/01</v>
          </cell>
          <cell r="AA421" t="str">
            <v>9999/12/31</v>
          </cell>
          <cell r="AC421">
            <v>78300</v>
          </cell>
          <cell r="AD421">
            <v>100</v>
          </cell>
          <cell r="AE421">
            <v>783</v>
          </cell>
          <cell r="AG421">
            <v>783</v>
          </cell>
          <cell r="AH421" t="str">
            <v>PC</v>
          </cell>
          <cell r="AQ421">
            <v>1</v>
          </cell>
          <cell r="AV421">
            <v>0</v>
          </cell>
          <cell r="AY421" t="str">
            <v>2006/04/01</v>
          </cell>
          <cell r="AZ421" t="str">
            <v>9999/12/31</v>
          </cell>
          <cell r="BA421">
            <v>99999</v>
          </cell>
          <cell r="BB421">
            <v>78500</v>
          </cell>
        </row>
        <row r="422">
          <cell r="A422">
            <v>75876</v>
          </cell>
          <cell r="D422">
            <v>100</v>
          </cell>
          <cell r="E422" t="str">
            <v>5300093286</v>
          </cell>
          <cell r="F422" t="str">
            <v>0</v>
          </cell>
          <cell r="G422" t="str">
            <v>2982889-4</v>
          </cell>
          <cell r="H422" t="str">
            <v>ﾘﾝｸ ｱﾂｼ-,ﾄﾞﾗｲﾌﾞ C M2650-3</v>
          </cell>
          <cell r="I422" t="str">
            <v>473440-2</v>
          </cell>
          <cell r="J422" t="str">
            <v>（株）光真製作所</v>
          </cell>
          <cell r="K422" t="str">
            <v>3480</v>
          </cell>
          <cell r="L422" t="str">
            <v>3480</v>
          </cell>
          <cell r="M422" t="str">
            <v>3H7</v>
          </cell>
          <cell r="N422" t="str">
            <v>野田</v>
          </cell>
          <cell r="O422" t="str">
            <v>野田係</v>
          </cell>
          <cell r="P422" t="str">
            <v>x</v>
          </cell>
          <cell r="Q422" t="str">
            <v>JP</v>
          </cell>
          <cell r="S422">
            <v>1</v>
          </cell>
          <cell r="T422">
            <v>1</v>
          </cell>
          <cell r="U422" t="str">
            <v>V0</v>
          </cell>
          <cell r="V422" t="str">
            <v>0001</v>
          </cell>
          <cell r="W422">
            <v>25</v>
          </cell>
          <cell r="X422">
            <v>1</v>
          </cell>
          <cell r="Y422" t="str">
            <v>JPY</v>
          </cell>
          <cell r="Z422" t="str">
            <v>2006/04/01</v>
          </cell>
          <cell r="AA422" t="str">
            <v>9999/12/31</v>
          </cell>
          <cell r="AC422">
            <v>45000</v>
          </cell>
          <cell r="AD422">
            <v>100</v>
          </cell>
          <cell r="AE422">
            <v>450</v>
          </cell>
          <cell r="AG422">
            <v>450</v>
          </cell>
          <cell r="AH422" t="str">
            <v>PC</v>
          </cell>
          <cell r="AQ422">
            <v>1</v>
          </cell>
          <cell r="AV422">
            <v>0</v>
          </cell>
          <cell r="AY422" t="str">
            <v>2006/04/01</v>
          </cell>
          <cell r="AZ422" t="str">
            <v>9999/12/31</v>
          </cell>
          <cell r="BA422">
            <v>99999</v>
          </cell>
          <cell r="BB422">
            <v>45200</v>
          </cell>
        </row>
        <row r="423">
          <cell r="A423">
            <v>75877</v>
          </cell>
          <cell r="D423">
            <v>100</v>
          </cell>
          <cell r="E423" t="str">
            <v>5300093294</v>
          </cell>
          <cell r="F423" t="str">
            <v>0</v>
          </cell>
          <cell r="G423" t="str">
            <v>2982938-6</v>
          </cell>
          <cell r="H423" t="str">
            <v>ﾌﾟﾚ-ﾄ ｱﾂｼ- M2650-2-2</v>
          </cell>
          <cell r="I423" t="str">
            <v>473440-2</v>
          </cell>
          <cell r="J423" t="str">
            <v>（株）光真製作所</v>
          </cell>
          <cell r="K423" t="str">
            <v>3480</v>
          </cell>
          <cell r="L423" t="str">
            <v>3480</v>
          </cell>
          <cell r="M423" t="str">
            <v>3H7</v>
          </cell>
          <cell r="N423" t="str">
            <v>野田</v>
          </cell>
          <cell r="O423" t="str">
            <v>野田係</v>
          </cell>
          <cell r="P423" t="str">
            <v>x</v>
          </cell>
          <cell r="Q423" t="str">
            <v>JP</v>
          </cell>
          <cell r="S423">
            <v>1</v>
          </cell>
          <cell r="T423">
            <v>1</v>
          </cell>
          <cell r="U423" t="str">
            <v>V0</v>
          </cell>
          <cell r="V423" t="str">
            <v>0001</v>
          </cell>
          <cell r="W423">
            <v>25</v>
          </cell>
          <cell r="X423">
            <v>1</v>
          </cell>
          <cell r="Y423" t="str">
            <v>JPY</v>
          </cell>
          <cell r="Z423" t="str">
            <v>2006/04/01</v>
          </cell>
          <cell r="AA423" t="str">
            <v>9999/12/31</v>
          </cell>
          <cell r="AC423">
            <v>280</v>
          </cell>
          <cell r="AD423">
            <v>1</v>
          </cell>
          <cell r="AE423">
            <v>280</v>
          </cell>
          <cell r="AG423">
            <v>280</v>
          </cell>
          <cell r="AH423" t="str">
            <v>PC</v>
          </cell>
          <cell r="AQ423">
            <v>1</v>
          </cell>
          <cell r="AV423">
            <v>0</v>
          </cell>
          <cell r="AY423" t="str">
            <v>2006/04/01</v>
          </cell>
          <cell r="AZ423" t="str">
            <v>9999/12/31</v>
          </cell>
          <cell r="BA423">
            <v>99999</v>
          </cell>
          <cell r="BB423">
            <v>281</v>
          </cell>
        </row>
        <row r="424">
          <cell r="A424">
            <v>75878</v>
          </cell>
          <cell r="B424">
            <v>298</v>
          </cell>
          <cell r="D424">
            <v>100</v>
          </cell>
          <cell r="E424" t="str">
            <v>5300093295</v>
          </cell>
          <cell r="F424" t="str">
            <v>0</v>
          </cell>
          <cell r="G424" t="str">
            <v>2982940-8</v>
          </cell>
          <cell r="H424" t="str">
            <v>ﾚﾊﾞ- ｱﾂｼ-,ﾃﾝｼﾖﾝ M2650-2-2</v>
          </cell>
          <cell r="I424" t="str">
            <v>473440-2</v>
          </cell>
          <cell r="J424" t="str">
            <v>（株）光真製作所</v>
          </cell>
          <cell r="K424" t="str">
            <v>3480</v>
          </cell>
          <cell r="L424" t="str">
            <v>3480</v>
          </cell>
          <cell r="M424" t="str">
            <v>3H7</v>
          </cell>
          <cell r="N424" t="str">
            <v>野田</v>
          </cell>
          <cell r="O424" t="str">
            <v>野田係</v>
          </cell>
          <cell r="P424" t="str">
            <v>x</v>
          </cell>
          <cell r="Q424" t="str">
            <v>JP</v>
          </cell>
          <cell r="S424">
            <v>1</v>
          </cell>
          <cell r="T424">
            <v>1</v>
          </cell>
          <cell r="U424" t="str">
            <v>V0</v>
          </cell>
          <cell r="V424" t="str">
            <v>0001</v>
          </cell>
          <cell r="W424">
            <v>25</v>
          </cell>
          <cell r="X424">
            <v>1</v>
          </cell>
          <cell r="Y424" t="str">
            <v>JPY</v>
          </cell>
          <cell r="Z424" t="str">
            <v>2006/04/01</v>
          </cell>
          <cell r="AA424" t="str">
            <v>9999/12/31</v>
          </cell>
          <cell r="AC424">
            <v>29800</v>
          </cell>
          <cell r="AD424">
            <v>100</v>
          </cell>
          <cell r="AE424">
            <v>298</v>
          </cell>
          <cell r="AF424">
            <v>298</v>
          </cell>
          <cell r="AG424">
            <v>298</v>
          </cell>
          <cell r="AH424" t="str">
            <v>PC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1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 t="str">
            <v>2006/04/01</v>
          </cell>
          <cell r="AZ424" t="str">
            <v>9999/12/31</v>
          </cell>
          <cell r="BA424">
            <v>999999</v>
          </cell>
          <cell r="BB424">
            <v>29895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</row>
        <row r="425">
          <cell r="A425">
            <v>77263</v>
          </cell>
          <cell r="E425" t="str">
            <v>5300107003</v>
          </cell>
          <cell r="F425" t="str">
            <v>0</v>
          </cell>
          <cell r="G425" t="str">
            <v>2985302-3</v>
          </cell>
          <cell r="H425" t="str">
            <v>ﾌﾟﾚ-ﾄ ｱﾂｼ-,ﾛﾂｸ M2481-7</v>
          </cell>
          <cell r="I425" t="str">
            <v>473440-2</v>
          </cell>
          <cell r="J425" t="str">
            <v>（株）光真製作所</v>
          </cell>
          <cell r="K425" t="str">
            <v>3480</v>
          </cell>
          <cell r="L425" t="str">
            <v>3480</v>
          </cell>
          <cell r="M425" t="str">
            <v>3H7</v>
          </cell>
          <cell r="N425" t="str">
            <v>野田</v>
          </cell>
          <cell r="O425" t="str">
            <v>野田係</v>
          </cell>
          <cell r="Q425" t="str">
            <v>JP</v>
          </cell>
          <cell r="S425">
            <v>1</v>
          </cell>
          <cell r="T425">
            <v>1</v>
          </cell>
          <cell r="U425" t="str">
            <v>V0</v>
          </cell>
          <cell r="V425" t="str">
            <v>0001</v>
          </cell>
          <cell r="W425">
            <v>50</v>
          </cell>
          <cell r="X425">
            <v>1</v>
          </cell>
          <cell r="Y425" t="str">
            <v>JPY</v>
          </cell>
          <cell r="Z425" t="str">
            <v>2006/04/01</v>
          </cell>
          <cell r="AA425" t="str">
            <v>9999/12/31</v>
          </cell>
          <cell r="AC425">
            <v>57</v>
          </cell>
          <cell r="AD425">
            <v>1</v>
          </cell>
          <cell r="AE425">
            <v>57</v>
          </cell>
          <cell r="AG425">
            <v>57</v>
          </cell>
          <cell r="AH425" t="str">
            <v>PC</v>
          </cell>
          <cell r="AQ425">
            <v>1</v>
          </cell>
          <cell r="AV425">
            <v>0</v>
          </cell>
          <cell r="AY425" t="str">
            <v>2006/04/01</v>
          </cell>
          <cell r="AZ425" t="str">
            <v>9999/12/31</v>
          </cell>
          <cell r="BA425">
            <v>99999999</v>
          </cell>
          <cell r="BB425">
            <v>57</v>
          </cell>
        </row>
        <row r="426">
          <cell r="A426">
            <v>77264</v>
          </cell>
          <cell r="E426" t="str">
            <v>5300107004</v>
          </cell>
          <cell r="F426" t="str">
            <v>0</v>
          </cell>
          <cell r="G426" t="str">
            <v>2985537-9</v>
          </cell>
          <cell r="H426" t="str">
            <v>ﾌﾚ-ﾑ ｱﾂｼ-,ﾘｼﾞｴｸﾄ M2504-2</v>
          </cell>
          <cell r="I426" t="str">
            <v>473440-2</v>
          </cell>
          <cell r="J426" t="str">
            <v>（株）光真製作所</v>
          </cell>
          <cell r="K426" t="str">
            <v>3480</v>
          </cell>
          <cell r="L426" t="str">
            <v>3480</v>
          </cell>
          <cell r="M426" t="str">
            <v>3H7</v>
          </cell>
          <cell r="N426" t="str">
            <v>野田</v>
          </cell>
          <cell r="O426" t="str">
            <v>野田係</v>
          </cell>
          <cell r="P426" t="str">
            <v>x</v>
          </cell>
          <cell r="Q426" t="str">
            <v>JP</v>
          </cell>
          <cell r="S426">
            <v>1</v>
          </cell>
          <cell r="T426">
            <v>1</v>
          </cell>
          <cell r="U426" t="str">
            <v>V0</v>
          </cell>
          <cell r="V426" t="str">
            <v>0001</v>
          </cell>
          <cell r="W426">
            <v>50</v>
          </cell>
          <cell r="X426">
            <v>1</v>
          </cell>
          <cell r="Y426" t="str">
            <v>JPY</v>
          </cell>
          <cell r="Z426" t="str">
            <v>2006/04/01</v>
          </cell>
          <cell r="AA426" t="str">
            <v>9999/12/31</v>
          </cell>
          <cell r="AC426">
            <v>1190</v>
          </cell>
          <cell r="AD426">
            <v>1</v>
          </cell>
          <cell r="AE426">
            <v>1190</v>
          </cell>
          <cell r="AG426">
            <v>1236</v>
          </cell>
          <cell r="AH426" t="str">
            <v>PC</v>
          </cell>
          <cell r="AQ426">
            <v>1</v>
          </cell>
          <cell r="AV426">
            <v>0</v>
          </cell>
          <cell r="AY426" t="str">
            <v>2006/04/01</v>
          </cell>
          <cell r="AZ426" t="str">
            <v>9999/12/31</v>
          </cell>
          <cell r="BA426">
            <v>99999999</v>
          </cell>
          <cell r="BB426">
            <v>1190</v>
          </cell>
        </row>
        <row r="427">
          <cell r="A427">
            <v>77265</v>
          </cell>
          <cell r="E427" t="str">
            <v>5300107005</v>
          </cell>
          <cell r="F427" t="str">
            <v>0</v>
          </cell>
          <cell r="G427" t="str">
            <v>2985541-7</v>
          </cell>
          <cell r="H427" t="str">
            <v>ﾌﾚ-ﾑ ｱﾂｼ-,ﾐｷﾞ M2504-2</v>
          </cell>
          <cell r="I427" t="str">
            <v>473440-2</v>
          </cell>
          <cell r="J427" t="str">
            <v>（株）光真製作所</v>
          </cell>
          <cell r="K427" t="str">
            <v>3480</v>
          </cell>
          <cell r="L427" t="str">
            <v>3480</v>
          </cell>
          <cell r="M427" t="str">
            <v>3H7</v>
          </cell>
          <cell r="N427" t="str">
            <v>野田</v>
          </cell>
          <cell r="O427" t="str">
            <v>野田係</v>
          </cell>
          <cell r="P427" t="str">
            <v>x</v>
          </cell>
          <cell r="Q427" t="str">
            <v>JP</v>
          </cell>
          <cell r="S427">
            <v>1</v>
          </cell>
          <cell r="T427">
            <v>1</v>
          </cell>
          <cell r="U427" t="str">
            <v>V0</v>
          </cell>
          <cell r="V427" t="str">
            <v>0001</v>
          </cell>
          <cell r="W427">
            <v>50</v>
          </cell>
          <cell r="X427">
            <v>1</v>
          </cell>
          <cell r="Y427" t="str">
            <v>JPY</v>
          </cell>
          <cell r="Z427" t="str">
            <v>2006/04/01</v>
          </cell>
          <cell r="AA427" t="str">
            <v>9999/12/31</v>
          </cell>
          <cell r="AC427">
            <v>880</v>
          </cell>
          <cell r="AD427">
            <v>1</v>
          </cell>
          <cell r="AE427">
            <v>880</v>
          </cell>
          <cell r="AG427">
            <v>925</v>
          </cell>
          <cell r="AH427" t="str">
            <v>PC</v>
          </cell>
          <cell r="AQ427">
            <v>1</v>
          </cell>
          <cell r="AV427">
            <v>0</v>
          </cell>
          <cell r="AY427" t="str">
            <v>2006/04/01</v>
          </cell>
          <cell r="AZ427" t="str">
            <v>9999/12/31</v>
          </cell>
          <cell r="BA427">
            <v>99999999</v>
          </cell>
          <cell r="BB427">
            <v>880</v>
          </cell>
        </row>
        <row r="428">
          <cell r="A428">
            <v>77266</v>
          </cell>
          <cell r="E428" t="str">
            <v>5300107006</v>
          </cell>
          <cell r="F428" t="str">
            <v>0</v>
          </cell>
          <cell r="G428" t="str">
            <v>2985721-5</v>
          </cell>
          <cell r="H428" t="str">
            <v>ｶﾞｲﾄﾞ ｱﾂｼ-,ﾁﾙﾄ M2646-1</v>
          </cell>
          <cell r="I428" t="str">
            <v>473440-2</v>
          </cell>
          <cell r="J428" t="str">
            <v>（株）光真製作所</v>
          </cell>
          <cell r="K428" t="str">
            <v>3480</v>
          </cell>
          <cell r="L428" t="str">
            <v>3480</v>
          </cell>
          <cell r="M428" t="str">
            <v>3H7</v>
          </cell>
          <cell r="N428" t="str">
            <v>野田</v>
          </cell>
          <cell r="O428" t="str">
            <v>野田係</v>
          </cell>
          <cell r="Q428" t="str">
            <v>JP</v>
          </cell>
          <cell r="S428">
            <v>1</v>
          </cell>
          <cell r="T428">
            <v>1</v>
          </cell>
          <cell r="U428" t="str">
            <v>V0</v>
          </cell>
          <cell r="V428" t="str">
            <v>0001</v>
          </cell>
          <cell r="W428">
            <v>50</v>
          </cell>
          <cell r="X428">
            <v>1</v>
          </cell>
          <cell r="Y428" t="str">
            <v>JPY</v>
          </cell>
          <cell r="Z428" t="str">
            <v>2006/04/01</v>
          </cell>
          <cell r="AA428" t="str">
            <v>9999/12/31</v>
          </cell>
          <cell r="AC428">
            <v>3837</v>
          </cell>
          <cell r="AD428">
            <v>1</v>
          </cell>
          <cell r="AE428">
            <v>3837</v>
          </cell>
          <cell r="AG428">
            <v>3837</v>
          </cell>
          <cell r="AH428" t="str">
            <v>PC</v>
          </cell>
          <cell r="AQ428">
            <v>1</v>
          </cell>
          <cell r="AV428">
            <v>0</v>
          </cell>
          <cell r="AY428" t="str">
            <v>2006/04/01</v>
          </cell>
          <cell r="AZ428" t="str">
            <v>9999/12/31</v>
          </cell>
          <cell r="BA428">
            <v>99999999</v>
          </cell>
          <cell r="BB428">
            <v>3837</v>
          </cell>
        </row>
        <row r="429">
          <cell r="A429">
            <v>77267</v>
          </cell>
          <cell r="E429" t="str">
            <v>5300107007</v>
          </cell>
          <cell r="F429" t="str">
            <v>0</v>
          </cell>
          <cell r="G429" t="str">
            <v>2985741-0</v>
          </cell>
          <cell r="H429" t="str">
            <v>ｶﾞｲﾄﾞ ｱﾂｼ-,ﾁﾙﾄ(1) M2646-1</v>
          </cell>
          <cell r="I429" t="str">
            <v>473440-2</v>
          </cell>
          <cell r="J429" t="str">
            <v>（株）光真製作所</v>
          </cell>
          <cell r="K429" t="str">
            <v>3480</v>
          </cell>
          <cell r="L429" t="str">
            <v>3480</v>
          </cell>
          <cell r="M429" t="str">
            <v>3H7</v>
          </cell>
          <cell r="N429" t="str">
            <v>野田</v>
          </cell>
          <cell r="O429" t="str">
            <v>野田係</v>
          </cell>
          <cell r="Q429" t="str">
            <v>JP</v>
          </cell>
          <cell r="S429">
            <v>1</v>
          </cell>
          <cell r="T429">
            <v>1</v>
          </cell>
          <cell r="U429" t="str">
            <v>V0</v>
          </cell>
          <cell r="V429" t="str">
            <v>0001</v>
          </cell>
          <cell r="W429">
            <v>50</v>
          </cell>
          <cell r="X429">
            <v>1</v>
          </cell>
          <cell r="Y429" t="str">
            <v>JPY</v>
          </cell>
          <cell r="Z429" t="str">
            <v>2006/04/01</v>
          </cell>
          <cell r="AA429" t="str">
            <v>9999/12/31</v>
          </cell>
          <cell r="AC429">
            <v>3444</v>
          </cell>
          <cell r="AD429">
            <v>1</v>
          </cell>
          <cell r="AE429">
            <v>3444</v>
          </cell>
          <cell r="AG429">
            <v>3444</v>
          </cell>
          <cell r="AH429" t="str">
            <v>PC</v>
          </cell>
          <cell r="AQ429">
            <v>1</v>
          </cell>
          <cell r="AV429">
            <v>0</v>
          </cell>
          <cell r="AY429" t="str">
            <v>2006/04/01</v>
          </cell>
          <cell r="AZ429" t="str">
            <v>9999/12/31</v>
          </cell>
          <cell r="BA429">
            <v>99999999</v>
          </cell>
          <cell r="BB429">
            <v>3444</v>
          </cell>
        </row>
        <row r="430">
          <cell r="A430">
            <v>80425</v>
          </cell>
          <cell r="B430">
            <v>917</v>
          </cell>
          <cell r="C430">
            <v>917</v>
          </cell>
          <cell r="D430">
            <v>100</v>
          </cell>
          <cell r="E430" t="str">
            <v>5300119678</v>
          </cell>
          <cell r="F430" t="str">
            <v>0</v>
          </cell>
          <cell r="G430" t="str">
            <v>2P014548A</v>
          </cell>
          <cell r="H430" t="str">
            <v>BASE ASSY 2-2 ;</v>
          </cell>
          <cell r="I430" t="str">
            <v>473440-2</v>
          </cell>
          <cell r="J430" t="str">
            <v>（株）光真製作所</v>
          </cell>
          <cell r="K430" t="str">
            <v>3480</v>
          </cell>
          <cell r="L430" t="str">
            <v>3480</v>
          </cell>
          <cell r="M430" t="str">
            <v>3H7</v>
          </cell>
          <cell r="N430" t="str">
            <v>野田</v>
          </cell>
          <cell r="O430" t="str">
            <v>野田係</v>
          </cell>
          <cell r="P430" t="str">
            <v>x</v>
          </cell>
          <cell r="Q430" t="str">
            <v>JP</v>
          </cell>
          <cell r="S430">
            <v>1</v>
          </cell>
          <cell r="T430">
            <v>0</v>
          </cell>
          <cell r="U430" t="str">
            <v>V0</v>
          </cell>
          <cell r="V430" t="str">
            <v>0001</v>
          </cell>
          <cell r="W430">
            <v>29</v>
          </cell>
          <cell r="X430">
            <v>1</v>
          </cell>
          <cell r="Y430" t="str">
            <v>JPY</v>
          </cell>
          <cell r="Z430" t="str">
            <v>2006/07/03</v>
          </cell>
          <cell r="AA430" t="str">
            <v>9999/12/31</v>
          </cell>
          <cell r="AC430">
            <v>917</v>
          </cell>
          <cell r="AD430">
            <v>1</v>
          </cell>
          <cell r="AE430">
            <v>917</v>
          </cell>
          <cell r="AF430">
            <v>917</v>
          </cell>
          <cell r="AG430">
            <v>917</v>
          </cell>
          <cell r="AH430" t="str">
            <v>PC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1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 t="str">
            <v>2006/04/04</v>
          </cell>
          <cell r="AZ430" t="str">
            <v>9999/12/31</v>
          </cell>
          <cell r="BA430">
            <v>9999</v>
          </cell>
          <cell r="BB430">
            <v>3000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</row>
        <row r="431">
          <cell r="A431">
            <v>80827</v>
          </cell>
          <cell r="B431">
            <v>2185</v>
          </cell>
          <cell r="E431" t="str">
            <v>5300123388</v>
          </cell>
          <cell r="F431" t="str">
            <v>0</v>
          </cell>
          <cell r="G431" t="str">
            <v>2P014590A</v>
          </cell>
          <cell r="H431" t="str">
            <v>ｼﾔﾂﾀ ｱﾂｼ- M3301-1-1</v>
          </cell>
          <cell r="I431" t="str">
            <v>473440-2</v>
          </cell>
          <cell r="J431" t="str">
            <v>（株）光真製作所</v>
          </cell>
          <cell r="K431" t="str">
            <v>3480</v>
          </cell>
          <cell r="L431" t="str">
            <v>3480</v>
          </cell>
          <cell r="M431" t="str">
            <v>3H7</v>
          </cell>
          <cell r="N431" t="str">
            <v>野田</v>
          </cell>
          <cell r="O431" t="str">
            <v>野田係</v>
          </cell>
          <cell r="P431" t="str">
            <v>x</v>
          </cell>
          <cell r="Q431" t="str">
            <v>JP</v>
          </cell>
          <cell r="S431">
            <v>1</v>
          </cell>
          <cell r="T431">
            <v>0</v>
          </cell>
          <cell r="U431" t="str">
            <v>V0</v>
          </cell>
          <cell r="V431" t="str">
            <v>0001</v>
          </cell>
          <cell r="W431">
            <v>39</v>
          </cell>
          <cell r="X431">
            <v>1</v>
          </cell>
          <cell r="Y431" t="str">
            <v>JPY</v>
          </cell>
          <cell r="Z431" t="str">
            <v>2006/07/03</v>
          </cell>
          <cell r="AA431" t="str">
            <v>9999/12/31</v>
          </cell>
          <cell r="AC431">
            <v>2185</v>
          </cell>
          <cell r="AD431">
            <v>1</v>
          </cell>
          <cell r="AE431">
            <v>2185</v>
          </cell>
          <cell r="AF431">
            <v>2185</v>
          </cell>
          <cell r="AG431">
            <v>2185</v>
          </cell>
          <cell r="AH431" t="str">
            <v>PC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1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 t="str">
            <v>2006/07/05</v>
          </cell>
          <cell r="AZ431" t="str">
            <v>9999/12/31</v>
          </cell>
          <cell r="BA431">
            <v>99999</v>
          </cell>
          <cell r="BB431">
            <v>3980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</row>
        <row r="432">
          <cell r="A432">
            <v>62306</v>
          </cell>
          <cell r="B432">
            <v>2185</v>
          </cell>
          <cell r="C432">
            <v>2185</v>
          </cell>
          <cell r="D432">
            <v>100</v>
          </cell>
          <cell r="E432" t="str">
            <v>5300119679</v>
          </cell>
          <cell r="F432" t="str">
            <v>0</v>
          </cell>
          <cell r="G432" t="str">
            <v>2P015041A</v>
          </cell>
          <cell r="H432" t="str">
            <v>ｼﾔﾂﾀ ｱﾂｼ- M3301-1-1</v>
          </cell>
          <cell r="I432" t="str">
            <v>473440-2</v>
          </cell>
          <cell r="J432" t="str">
            <v>（株）光真製作所</v>
          </cell>
          <cell r="K432" t="str">
            <v>3480</v>
          </cell>
          <cell r="L432" t="str">
            <v>3480</v>
          </cell>
          <cell r="M432" t="str">
            <v>2G2</v>
          </cell>
          <cell r="N432" t="str">
            <v>伊藤康</v>
          </cell>
          <cell r="O432" t="str">
            <v>野田係</v>
          </cell>
          <cell r="P432" t="str">
            <v>x</v>
          </cell>
          <cell r="Q432" t="str">
            <v>JP</v>
          </cell>
          <cell r="S432">
            <v>1</v>
          </cell>
          <cell r="T432">
            <v>0</v>
          </cell>
          <cell r="U432" t="str">
            <v>V0</v>
          </cell>
          <cell r="V432" t="str">
            <v>0001</v>
          </cell>
          <cell r="W432">
            <v>29</v>
          </cell>
          <cell r="X432">
            <v>1</v>
          </cell>
          <cell r="Y432" t="str">
            <v>JPY</v>
          </cell>
          <cell r="Z432" t="str">
            <v>2006/04/04</v>
          </cell>
          <cell r="AA432" t="str">
            <v>9999/12/31</v>
          </cell>
          <cell r="AC432">
            <v>2185</v>
          </cell>
          <cell r="AD432">
            <v>1</v>
          </cell>
          <cell r="AE432">
            <v>2185</v>
          </cell>
          <cell r="AF432">
            <v>2185</v>
          </cell>
          <cell r="AG432">
            <v>2185</v>
          </cell>
          <cell r="AH432" t="str">
            <v>PC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1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 t="str">
            <v>2006/04/04</v>
          </cell>
          <cell r="AZ432" t="str">
            <v>9999/12/31</v>
          </cell>
          <cell r="BA432">
            <v>9999</v>
          </cell>
          <cell r="BB432">
            <v>18465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</row>
        <row r="433">
          <cell r="A433">
            <v>80631</v>
          </cell>
          <cell r="E433" t="str">
            <v>5300122092</v>
          </cell>
          <cell r="F433" t="str">
            <v>0</v>
          </cell>
          <cell r="G433" t="str">
            <v>2P015149-001</v>
          </cell>
          <cell r="H433" t="str">
            <v>AK-ISSUE-TILT BRKT;SUS304-CP</v>
          </cell>
          <cell r="I433" t="str">
            <v>473440-2</v>
          </cell>
          <cell r="J433" t="str">
            <v>（株）光真製作所</v>
          </cell>
          <cell r="K433" t="str">
            <v>3480</v>
          </cell>
          <cell r="L433" t="str">
            <v>3480</v>
          </cell>
          <cell r="M433" t="str">
            <v>3H7</v>
          </cell>
          <cell r="N433" t="str">
            <v>野田</v>
          </cell>
          <cell r="O433" t="str">
            <v>野田係</v>
          </cell>
          <cell r="Q433" t="str">
            <v>JP</v>
          </cell>
          <cell r="S433">
            <v>1</v>
          </cell>
          <cell r="T433">
            <v>0</v>
          </cell>
          <cell r="U433" t="str">
            <v>V0</v>
          </cell>
          <cell r="V433" t="str">
            <v>0001</v>
          </cell>
          <cell r="W433">
            <v>29</v>
          </cell>
          <cell r="X433">
            <v>1</v>
          </cell>
          <cell r="Y433" t="str">
            <v>JPY</v>
          </cell>
          <cell r="Z433" t="str">
            <v>2006/05/10</v>
          </cell>
          <cell r="AA433" t="str">
            <v>9999/12/31</v>
          </cell>
          <cell r="AC433">
            <v>500</v>
          </cell>
          <cell r="AD433">
            <v>1</v>
          </cell>
          <cell r="AE433">
            <v>500</v>
          </cell>
          <cell r="AG433">
            <v>500</v>
          </cell>
          <cell r="AH433" t="str">
            <v>PC</v>
          </cell>
          <cell r="AQ433">
            <v>1</v>
          </cell>
          <cell r="AV433">
            <v>0</v>
          </cell>
          <cell r="AY433" t="str">
            <v>2006/05/10</v>
          </cell>
          <cell r="AZ433" t="str">
            <v>9999/12/31</v>
          </cell>
          <cell r="BA433">
            <v>99999</v>
          </cell>
          <cell r="BB433">
            <v>1000</v>
          </cell>
        </row>
        <row r="434">
          <cell r="A434">
            <v>77269</v>
          </cell>
          <cell r="E434" t="str">
            <v>5300107009</v>
          </cell>
          <cell r="F434" t="str">
            <v>0</v>
          </cell>
          <cell r="G434" t="str">
            <v>3311587-8</v>
          </cell>
          <cell r="H434" t="str">
            <v>ﾌﾟﾚ-ﾄ,ﾄﾂﾃ M2502</v>
          </cell>
          <cell r="I434" t="str">
            <v>473440-2</v>
          </cell>
          <cell r="J434" t="str">
            <v>（株）光真製作所</v>
          </cell>
          <cell r="K434" t="str">
            <v>3480</v>
          </cell>
          <cell r="L434" t="str">
            <v>3480</v>
          </cell>
          <cell r="M434" t="str">
            <v>3H7</v>
          </cell>
          <cell r="N434" t="str">
            <v>野田</v>
          </cell>
          <cell r="O434" t="str">
            <v>野田係</v>
          </cell>
          <cell r="Q434" t="str">
            <v>JP</v>
          </cell>
          <cell r="S434">
            <v>1</v>
          </cell>
          <cell r="T434">
            <v>1</v>
          </cell>
          <cell r="U434" t="str">
            <v>V0</v>
          </cell>
          <cell r="V434" t="str">
            <v>0001</v>
          </cell>
          <cell r="W434">
            <v>50</v>
          </cell>
          <cell r="X434">
            <v>1</v>
          </cell>
          <cell r="Y434" t="str">
            <v>JPY</v>
          </cell>
          <cell r="Z434" t="str">
            <v>2006/04/01</v>
          </cell>
          <cell r="AA434" t="str">
            <v>9999/12/31</v>
          </cell>
          <cell r="AC434">
            <v>471</v>
          </cell>
          <cell r="AD434">
            <v>1</v>
          </cell>
          <cell r="AE434">
            <v>471</v>
          </cell>
          <cell r="AG434">
            <v>471</v>
          </cell>
          <cell r="AH434" t="str">
            <v>PC</v>
          </cell>
          <cell r="AQ434">
            <v>1</v>
          </cell>
          <cell r="AV434">
            <v>0</v>
          </cell>
          <cell r="AY434" t="str">
            <v>2006/04/01</v>
          </cell>
          <cell r="AZ434" t="str">
            <v>9999/12/31</v>
          </cell>
          <cell r="BA434">
            <v>99999999</v>
          </cell>
          <cell r="BB434">
            <v>471</v>
          </cell>
        </row>
        <row r="435">
          <cell r="A435">
            <v>77270</v>
          </cell>
          <cell r="E435" t="str">
            <v>5300107010</v>
          </cell>
          <cell r="F435" t="str">
            <v>0</v>
          </cell>
          <cell r="G435" t="str">
            <v>3311654-8</v>
          </cell>
          <cell r="H435" t="str">
            <v>ﾌﾟﾚ-ﾄ,ｾﾝｻ(2) M2502-9</v>
          </cell>
          <cell r="I435" t="str">
            <v>473440-2</v>
          </cell>
          <cell r="J435" t="str">
            <v>（株）光真製作所</v>
          </cell>
          <cell r="K435" t="str">
            <v>3480</v>
          </cell>
          <cell r="L435" t="str">
            <v>3480</v>
          </cell>
          <cell r="M435" t="str">
            <v>3H7</v>
          </cell>
          <cell r="N435" t="str">
            <v>野田</v>
          </cell>
          <cell r="O435" t="str">
            <v>野田係</v>
          </cell>
          <cell r="Q435" t="str">
            <v>JP</v>
          </cell>
          <cell r="S435">
            <v>1</v>
          </cell>
          <cell r="T435">
            <v>1</v>
          </cell>
          <cell r="U435" t="str">
            <v>V0</v>
          </cell>
          <cell r="V435" t="str">
            <v>0001</v>
          </cell>
          <cell r="W435">
            <v>50</v>
          </cell>
          <cell r="X435">
            <v>1</v>
          </cell>
          <cell r="Y435" t="str">
            <v>JPY</v>
          </cell>
          <cell r="Z435" t="str">
            <v>2006/04/01</v>
          </cell>
          <cell r="AA435" t="str">
            <v>9999/12/31</v>
          </cell>
          <cell r="AC435">
            <v>197</v>
          </cell>
          <cell r="AD435">
            <v>1</v>
          </cell>
          <cell r="AE435">
            <v>197</v>
          </cell>
          <cell r="AG435">
            <v>197</v>
          </cell>
          <cell r="AH435" t="str">
            <v>PC</v>
          </cell>
          <cell r="AQ435">
            <v>1</v>
          </cell>
          <cell r="AV435">
            <v>0</v>
          </cell>
          <cell r="AY435" t="str">
            <v>2006/04/01</v>
          </cell>
          <cell r="AZ435" t="str">
            <v>9999/12/31</v>
          </cell>
          <cell r="BA435">
            <v>99999999</v>
          </cell>
          <cell r="BB435">
            <v>197</v>
          </cell>
        </row>
        <row r="436">
          <cell r="A436">
            <v>77271</v>
          </cell>
          <cell r="E436" t="str">
            <v>5300107011</v>
          </cell>
          <cell r="F436" t="str">
            <v>0</v>
          </cell>
          <cell r="G436" t="str">
            <v>3311677-7</v>
          </cell>
          <cell r="H436" t="str">
            <v>ﾌﾚ-ﾑ(C) M2502-6</v>
          </cell>
          <cell r="I436" t="str">
            <v>473440-2</v>
          </cell>
          <cell r="J436" t="str">
            <v>（株）光真製作所</v>
          </cell>
          <cell r="K436" t="str">
            <v>3480</v>
          </cell>
          <cell r="L436" t="str">
            <v>3480</v>
          </cell>
          <cell r="M436" t="str">
            <v>3H7</v>
          </cell>
          <cell r="N436" t="str">
            <v>野田</v>
          </cell>
          <cell r="O436" t="str">
            <v>野田係</v>
          </cell>
          <cell r="Q436" t="str">
            <v>JP</v>
          </cell>
          <cell r="S436">
            <v>1</v>
          </cell>
          <cell r="T436">
            <v>1</v>
          </cell>
          <cell r="U436" t="str">
            <v>V0</v>
          </cell>
          <cell r="V436" t="str">
            <v>0001</v>
          </cell>
          <cell r="W436">
            <v>50</v>
          </cell>
          <cell r="X436">
            <v>1</v>
          </cell>
          <cell r="Y436" t="str">
            <v>JPY</v>
          </cell>
          <cell r="Z436" t="str">
            <v>2006/04/01</v>
          </cell>
          <cell r="AA436" t="str">
            <v>9999/12/31</v>
          </cell>
          <cell r="AC436">
            <v>260</v>
          </cell>
          <cell r="AD436">
            <v>1</v>
          </cell>
          <cell r="AE436">
            <v>260</v>
          </cell>
          <cell r="AG436">
            <v>260</v>
          </cell>
          <cell r="AH436" t="str">
            <v>PC</v>
          </cell>
          <cell r="AQ436">
            <v>1</v>
          </cell>
          <cell r="AV436">
            <v>0</v>
          </cell>
          <cell r="AY436" t="str">
            <v>2006/04/01</v>
          </cell>
          <cell r="AZ436" t="str">
            <v>9999/12/31</v>
          </cell>
          <cell r="BA436">
            <v>99999999</v>
          </cell>
          <cell r="BB436">
            <v>260</v>
          </cell>
        </row>
        <row r="437">
          <cell r="A437">
            <v>77272</v>
          </cell>
          <cell r="E437" t="str">
            <v>5300107012</v>
          </cell>
          <cell r="F437" t="str">
            <v>0</v>
          </cell>
          <cell r="G437" t="str">
            <v>3311715-3</v>
          </cell>
          <cell r="H437" t="str">
            <v>ﾎﾙﾀﾞ,ﾀﾞｸﾄ M2502-6</v>
          </cell>
          <cell r="I437" t="str">
            <v>473440-2</v>
          </cell>
          <cell r="J437" t="str">
            <v>（株）光真製作所</v>
          </cell>
          <cell r="K437" t="str">
            <v>3480</v>
          </cell>
          <cell r="L437" t="str">
            <v>3480</v>
          </cell>
          <cell r="M437" t="str">
            <v>3H7</v>
          </cell>
          <cell r="N437" t="str">
            <v>野田</v>
          </cell>
          <cell r="O437" t="str">
            <v>野田係</v>
          </cell>
          <cell r="Q437" t="str">
            <v>JP</v>
          </cell>
          <cell r="S437">
            <v>1</v>
          </cell>
          <cell r="T437">
            <v>1</v>
          </cell>
          <cell r="U437" t="str">
            <v>V0</v>
          </cell>
          <cell r="V437" t="str">
            <v>0001</v>
          </cell>
          <cell r="W437">
            <v>50</v>
          </cell>
          <cell r="X437">
            <v>1</v>
          </cell>
          <cell r="Y437" t="str">
            <v>JPY</v>
          </cell>
          <cell r="Z437" t="str">
            <v>2006/04/01</v>
          </cell>
          <cell r="AA437" t="str">
            <v>9999/12/31</v>
          </cell>
          <cell r="AC437">
            <v>166</v>
          </cell>
          <cell r="AD437">
            <v>1</v>
          </cell>
          <cell r="AE437">
            <v>166</v>
          </cell>
          <cell r="AG437">
            <v>166</v>
          </cell>
          <cell r="AH437" t="str">
            <v>PC</v>
          </cell>
          <cell r="AQ437">
            <v>1</v>
          </cell>
          <cell r="AV437">
            <v>0</v>
          </cell>
          <cell r="AY437" t="str">
            <v>2006/04/01</v>
          </cell>
          <cell r="AZ437" t="str">
            <v>9999/12/31</v>
          </cell>
          <cell r="BA437">
            <v>99999999</v>
          </cell>
          <cell r="BB437">
            <v>166</v>
          </cell>
        </row>
        <row r="438">
          <cell r="A438">
            <v>77273</v>
          </cell>
          <cell r="E438" t="str">
            <v>5300107013</v>
          </cell>
          <cell r="F438" t="str">
            <v>0</v>
          </cell>
          <cell r="G438" t="str">
            <v>3311765-0</v>
          </cell>
          <cell r="H438" t="str">
            <v>ﾌﾞﾗｹﾂﾄ,ﾚ-ﾙ ｳｼﾛ(P-1) M2512</v>
          </cell>
          <cell r="I438" t="str">
            <v>473440-2</v>
          </cell>
          <cell r="J438" t="str">
            <v>（株）光真製作所</v>
          </cell>
          <cell r="K438" t="str">
            <v>3480</v>
          </cell>
          <cell r="L438" t="str">
            <v>3480</v>
          </cell>
          <cell r="M438" t="str">
            <v>3H7</v>
          </cell>
          <cell r="N438" t="str">
            <v>野田</v>
          </cell>
          <cell r="O438" t="str">
            <v>野田係</v>
          </cell>
          <cell r="Q438" t="str">
            <v>JP</v>
          </cell>
          <cell r="S438">
            <v>1</v>
          </cell>
          <cell r="T438">
            <v>1</v>
          </cell>
          <cell r="U438" t="str">
            <v>V0</v>
          </cell>
          <cell r="V438" t="str">
            <v>0001</v>
          </cell>
          <cell r="W438">
            <v>50</v>
          </cell>
          <cell r="X438">
            <v>1</v>
          </cell>
          <cell r="Y438" t="str">
            <v>JPY</v>
          </cell>
          <cell r="Z438" t="str">
            <v>2006/04/01</v>
          </cell>
          <cell r="AA438" t="str">
            <v>9999/12/31</v>
          </cell>
          <cell r="AC438">
            <v>860</v>
          </cell>
          <cell r="AD438">
            <v>1</v>
          </cell>
          <cell r="AE438">
            <v>860</v>
          </cell>
          <cell r="AG438">
            <v>860</v>
          </cell>
          <cell r="AH438" t="str">
            <v>PC</v>
          </cell>
          <cell r="AQ438">
            <v>1</v>
          </cell>
          <cell r="AV438">
            <v>0</v>
          </cell>
          <cell r="AY438" t="str">
            <v>2006/04/01</v>
          </cell>
          <cell r="AZ438" t="str">
            <v>9999/12/31</v>
          </cell>
          <cell r="BA438">
            <v>99999999</v>
          </cell>
          <cell r="BB438">
            <v>860</v>
          </cell>
        </row>
        <row r="439">
          <cell r="A439">
            <v>77276</v>
          </cell>
          <cell r="E439" t="str">
            <v>5300107016</v>
          </cell>
          <cell r="F439" t="str">
            <v>0</v>
          </cell>
          <cell r="G439" t="str">
            <v>3311772-2</v>
          </cell>
          <cell r="H439" t="str">
            <v>ｶﾞｲﾄﾞ,ｹ-ﾌﾞﾙ ｳｴ M2504-2</v>
          </cell>
          <cell r="I439" t="str">
            <v>473440-2</v>
          </cell>
          <cell r="J439" t="str">
            <v>（株）光真製作所</v>
          </cell>
          <cell r="K439" t="str">
            <v>3480</v>
          </cell>
          <cell r="L439" t="str">
            <v>3480</v>
          </cell>
          <cell r="M439" t="str">
            <v>3H7</v>
          </cell>
          <cell r="N439" t="str">
            <v>野田</v>
          </cell>
          <cell r="O439" t="str">
            <v>野田係</v>
          </cell>
          <cell r="P439" t="str">
            <v>x</v>
          </cell>
          <cell r="Q439" t="str">
            <v>JP</v>
          </cell>
          <cell r="S439">
            <v>1</v>
          </cell>
          <cell r="T439">
            <v>1</v>
          </cell>
          <cell r="U439" t="str">
            <v>V0</v>
          </cell>
          <cell r="V439" t="str">
            <v>0001</v>
          </cell>
          <cell r="W439">
            <v>50</v>
          </cell>
          <cell r="X439">
            <v>1</v>
          </cell>
          <cell r="Y439" t="str">
            <v>JPY</v>
          </cell>
          <cell r="Z439" t="str">
            <v>2006/04/01</v>
          </cell>
          <cell r="AA439" t="str">
            <v>9999/12/31</v>
          </cell>
          <cell r="AC439">
            <v>185</v>
          </cell>
          <cell r="AD439">
            <v>1</v>
          </cell>
          <cell r="AE439">
            <v>185</v>
          </cell>
          <cell r="AG439">
            <v>185</v>
          </cell>
          <cell r="AH439" t="str">
            <v>PC</v>
          </cell>
          <cell r="AQ439">
            <v>1</v>
          </cell>
          <cell r="AV439">
            <v>0</v>
          </cell>
          <cell r="AY439" t="str">
            <v>2006/04/01</v>
          </cell>
          <cell r="AZ439" t="str">
            <v>9999/12/31</v>
          </cell>
          <cell r="BA439">
            <v>99999999</v>
          </cell>
          <cell r="BB439">
            <v>185</v>
          </cell>
        </row>
        <row r="440">
          <cell r="A440">
            <v>77277</v>
          </cell>
          <cell r="E440" t="str">
            <v>5300107017</v>
          </cell>
          <cell r="F440" t="str">
            <v>0</v>
          </cell>
          <cell r="G440" t="str">
            <v>3311773-0</v>
          </cell>
          <cell r="H440" t="str">
            <v>ﾌﾞﾗｹﾂﾄ,ｾﾝｻ(S33L) M2504-2</v>
          </cell>
          <cell r="I440" t="str">
            <v>473440-2</v>
          </cell>
          <cell r="J440" t="str">
            <v>（株）光真製作所</v>
          </cell>
          <cell r="K440" t="str">
            <v>3480</v>
          </cell>
          <cell r="L440" t="str">
            <v>3480</v>
          </cell>
          <cell r="M440" t="str">
            <v>3H7</v>
          </cell>
          <cell r="N440" t="str">
            <v>野田</v>
          </cell>
          <cell r="O440" t="str">
            <v>野田係</v>
          </cell>
          <cell r="P440" t="str">
            <v>x</v>
          </cell>
          <cell r="Q440" t="str">
            <v>JP</v>
          </cell>
          <cell r="S440">
            <v>1</v>
          </cell>
          <cell r="T440">
            <v>1</v>
          </cell>
          <cell r="U440" t="str">
            <v>V0</v>
          </cell>
          <cell r="V440" t="str">
            <v>0001</v>
          </cell>
          <cell r="W440">
            <v>50</v>
          </cell>
          <cell r="X440">
            <v>1</v>
          </cell>
          <cell r="Y440" t="str">
            <v>JPY</v>
          </cell>
          <cell r="Z440" t="str">
            <v>2006/04/01</v>
          </cell>
          <cell r="AA440" t="str">
            <v>9999/12/31</v>
          </cell>
          <cell r="AC440">
            <v>205</v>
          </cell>
          <cell r="AD440">
            <v>1</v>
          </cell>
          <cell r="AE440">
            <v>205</v>
          </cell>
          <cell r="AG440">
            <v>205</v>
          </cell>
          <cell r="AH440" t="str">
            <v>PC</v>
          </cell>
          <cell r="AQ440">
            <v>1</v>
          </cell>
          <cell r="AV440">
            <v>0</v>
          </cell>
          <cell r="AY440" t="str">
            <v>2006/04/01</v>
          </cell>
          <cell r="AZ440" t="str">
            <v>9999/12/31</v>
          </cell>
          <cell r="BA440">
            <v>99999999</v>
          </cell>
          <cell r="BB440">
            <v>205</v>
          </cell>
        </row>
        <row r="441">
          <cell r="A441">
            <v>77278</v>
          </cell>
          <cell r="E441" t="str">
            <v>5300107018</v>
          </cell>
          <cell r="F441" t="str">
            <v>0</v>
          </cell>
          <cell r="G441" t="str">
            <v>3317144-1</v>
          </cell>
          <cell r="H441" t="str">
            <v>ｶﾞﾊﾞ-,ﾁﾙﾄ M2508-1</v>
          </cell>
          <cell r="I441" t="str">
            <v>473440-2</v>
          </cell>
          <cell r="J441" t="str">
            <v>（株）光真製作所</v>
          </cell>
          <cell r="K441" t="str">
            <v>3480</v>
          </cell>
          <cell r="L441" t="str">
            <v>3480</v>
          </cell>
          <cell r="M441" t="str">
            <v>3H7</v>
          </cell>
          <cell r="N441" t="str">
            <v>野田</v>
          </cell>
          <cell r="O441" t="str">
            <v>野田係</v>
          </cell>
          <cell r="Q441" t="str">
            <v>JP</v>
          </cell>
          <cell r="S441">
            <v>1</v>
          </cell>
          <cell r="T441">
            <v>1</v>
          </cell>
          <cell r="U441" t="str">
            <v>V0</v>
          </cell>
          <cell r="V441" t="str">
            <v>0001</v>
          </cell>
          <cell r="W441">
            <v>50</v>
          </cell>
          <cell r="X441">
            <v>1</v>
          </cell>
          <cell r="Y441" t="str">
            <v>JPY</v>
          </cell>
          <cell r="Z441" t="str">
            <v>2006/04/01</v>
          </cell>
          <cell r="AA441" t="str">
            <v>9999/12/31</v>
          </cell>
          <cell r="AC441">
            <v>10</v>
          </cell>
          <cell r="AD441">
            <v>1</v>
          </cell>
          <cell r="AE441">
            <v>10</v>
          </cell>
          <cell r="AG441">
            <v>38000</v>
          </cell>
          <cell r="AH441" t="str">
            <v>PC</v>
          </cell>
          <cell r="AQ441">
            <v>1</v>
          </cell>
          <cell r="AV441">
            <v>0</v>
          </cell>
          <cell r="AY441" t="str">
            <v>2006/04/01</v>
          </cell>
          <cell r="AZ441" t="str">
            <v>9999/12/31</v>
          </cell>
          <cell r="BA441">
            <v>99999999</v>
          </cell>
          <cell r="BB441">
            <v>10</v>
          </cell>
        </row>
        <row r="442">
          <cell r="A442">
            <v>75134</v>
          </cell>
          <cell r="B442">
            <v>345</v>
          </cell>
          <cell r="D442">
            <v>100</v>
          </cell>
          <cell r="E442" t="str">
            <v>5300088037</v>
          </cell>
          <cell r="F442" t="str">
            <v>0</v>
          </cell>
          <cell r="G442" t="str">
            <v>3317176-0</v>
          </cell>
          <cell r="H442" t="str">
            <v>ｶﾊﾞ-,ｵﾌﾟｼﾖﾝ(L) M2504C</v>
          </cell>
          <cell r="I442" t="str">
            <v>473440-2</v>
          </cell>
          <cell r="J442" t="str">
            <v>（株）光真製作所</v>
          </cell>
          <cell r="K442" t="str">
            <v>3480</v>
          </cell>
          <cell r="L442" t="str">
            <v>3480</v>
          </cell>
          <cell r="M442" t="str">
            <v>3H7</v>
          </cell>
          <cell r="N442" t="str">
            <v>野田</v>
          </cell>
          <cell r="O442" t="str">
            <v>野田係</v>
          </cell>
          <cell r="P442" t="str">
            <v>x</v>
          </cell>
          <cell r="Q442" t="str">
            <v>JP</v>
          </cell>
          <cell r="S442">
            <v>1</v>
          </cell>
          <cell r="T442">
            <v>1</v>
          </cell>
          <cell r="U442" t="str">
            <v>V0</v>
          </cell>
          <cell r="V442" t="str">
            <v>0001</v>
          </cell>
          <cell r="W442">
            <v>25</v>
          </cell>
          <cell r="X442">
            <v>1</v>
          </cell>
          <cell r="Y442" t="str">
            <v>JPY</v>
          </cell>
          <cell r="Z442" t="str">
            <v>2006/04/01</v>
          </cell>
          <cell r="AA442" t="str">
            <v>9999/12/31</v>
          </cell>
          <cell r="AC442">
            <v>34500</v>
          </cell>
          <cell r="AD442">
            <v>100</v>
          </cell>
          <cell r="AE442">
            <v>345</v>
          </cell>
          <cell r="AF442">
            <v>345</v>
          </cell>
          <cell r="AG442">
            <v>345</v>
          </cell>
          <cell r="AH442" t="str">
            <v>PC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1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 t="str">
            <v>2006/04/01</v>
          </cell>
          <cell r="AZ442" t="str">
            <v>9999/12/31</v>
          </cell>
          <cell r="BA442">
            <v>99999</v>
          </cell>
          <cell r="BB442">
            <v>34493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</row>
        <row r="443">
          <cell r="A443">
            <v>77279</v>
          </cell>
          <cell r="E443" t="str">
            <v>5300107019</v>
          </cell>
          <cell r="F443" t="str">
            <v>0</v>
          </cell>
          <cell r="G443" t="str">
            <v>3326029-0</v>
          </cell>
          <cell r="H443" t="str">
            <v>ﾗﾂﾁ,ﾊﾞｹﾂﾄ M2482-1</v>
          </cell>
          <cell r="I443" t="str">
            <v>473440-2</v>
          </cell>
          <cell r="J443" t="str">
            <v>（株）光真製作所</v>
          </cell>
          <cell r="K443" t="str">
            <v>3480</v>
          </cell>
          <cell r="L443" t="str">
            <v>3480</v>
          </cell>
          <cell r="M443" t="str">
            <v>3H7</v>
          </cell>
          <cell r="N443" t="str">
            <v>野田</v>
          </cell>
          <cell r="O443" t="str">
            <v>野田係</v>
          </cell>
          <cell r="Q443" t="str">
            <v>JP</v>
          </cell>
          <cell r="S443">
            <v>1</v>
          </cell>
          <cell r="T443">
            <v>1</v>
          </cell>
          <cell r="U443" t="str">
            <v>V0</v>
          </cell>
          <cell r="V443" t="str">
            <v>0001</v>
          </cell>
          <cell r="W443">
            <v>50</v>
          </cell>
          <cell r="X443">
            <v>1</v>
          </cell>
          <cell r="Y443" t="str">
            <v>JPY</v>
          </cell>
          <cell r="Z443" t="str">
            <v>2006/04/01</v>
          </cell>
          <cell r="AA443" t="str">
            <v>9999/12/31</v>
          </cell>
          <cell r="AC443">
            <v>388</v>
          </cell>
          <cell r="AD443">
            <v>1</v>
          </cell>
          <cell r="AE443">
            <v>388</v>
          </cell>
          <cell r="AG443">
            <v>388</v>
          </cell>
          <cell r="AH443" t="str">
            <v>PC</v>
          </cell>
          <cell r="AQ443">
            <v>1</v>
          </cell>
          <cell r="AV443">
            <v>0</v>
          </cell>
          <cell r="AY443" t="str">
            <v>2006/04/01</v>
          </cell>
          <cell r="AZ443" t="str">
            <v>9999/12/31</v>
          </cell>
          <cell r="BA443">
            <v>99999999</v>
          </cell>
          <cell r="BB443">
            <v>388</v>
          </cell>
        </row>
        <row r="444">
          <cell r="A444">
            <v>77280</v>
          </cell>
          <cell r="E444" t="str">
            <v>5300107020</v>
          </cell>
          <cell r="F444" t="str">
            <v>0</v>
          </cell>
          <cell r="G444" t="str">
            <v>3329736-4</v>
          </cell>
          <cell r="H444" t="str">
            <v>ﾌﾚ-ﾑ,ﾘﾔ(L) M2504-2</v>
          </cell>
          <cell r="I444" t="str">
            <v>473440-2</v>
          </cell>
          <cell r="J444" t="str">
            <v>（株）光真製作所</v>
          </cell>
          <cell r="K444" t="str">
            <v>3480</v>
          </cell>
          <cell r="L444" t="str">
            <v>3480</v>
          </cell>
          <cell r="M444" t="str">
            <v>3H7</v>
          </cell>
          <cell r="N444" t="str">
            <v>野田</v>
          </cell>
          <cell r="O444" t="str">
            <v>野田係</v>
          </cell>
          <cell r="P444" t="str">
            <v>x</v>
          </cell>
          <cell r="Q444" t="str">
            <v>JP</v>
          </cell>
          <cell r="S444">
            <v>1</v>
          </cell>
          <cell r="T444">
            <v>1</v>
          </cell>
          <cell r="U444" t="str">
            <v>V0</v>
          </cell>
          <cell r="V444" t="str">
            <v>0001</v>
          </cell>
          <cell r="W444">
            <v>50</v>
          </cell>
          <cell r="X444">
            <v>1</v>
          </cell>
          <cell r="Y444" t="str">
            <v>JPY</v>
          </cell>
          <cell r="Z444" t="str">
            <v>2006/04/01</v>
          </cell>
          <cell r="AA444" t="str">
            <v>9999/12/31</v>
          </cell>
          <cell r="AC444">
            <v>468</v>
          </cell>
          <cell r="AD444">
            <v>1</v>
          </cell>
          <cell r="AE444">
            <v>468</v>
          </cell>
          <cell r="AG444">
            <v>468</v>
          </cell>
          <cell r="AH444" t="str">
            <v>PC</v>
          </cell>
          <cell r="AQ444">
            <v>1</v>
          </cell>
          <cell r="AV444">
            <v>0</v>
          </cell>
          <cell r="AY444" t="str">
            <v>2006/04/01</v>
          </cell>
          <cell r="AZ444" t="str">
            <v>9999/12/31</v>
          </cell>
          <cell r="BA444">
            <v>99999999</v>
          </cell>
          <cell r="BB444">
            <v>468</v>
          </cell>
        </row>
        <row r="445">
          <cell r="A445">
            <v>77281</v>
          </cell>
          <cell r="E445" t="str">
            <v>5300107021</v>
          </cell>
          <cell r="F445" t="str">
            <v>0</v>
          </cell>
          <cell r="G445" t="str">
            <v>3331475-7</v>
          </cell>
          <cell r="H445" t="str">
            <v>ﾌﾟﾚ-ﾄ,ｶｲｼﾕｳ M724-1</v>
          </cell>
          <cell r="I445" t="str">
            <v>473440-2</v>
          </cell>
          <cell r="J445" t="str">
            <v>（株）光真製作所</v>
          </cell>
          <cell r="K445" t="str">
            <v>3480</v>
          </cell>
          <cell r="L445" t="str">
            <v>3480</v>
          </cell>
          <cell r="M445" t="str">
            <v>3H7</v>
          </cell>
          <cell r="N445" t="str">
            <v>野田</v>
          </cell>
          <cell r="O445" t="str">
            <v>野田係</v>
          </cell>
          <cell r="Q445" t="str">
            <v>JP</v>
          </cell>
          <cell r="S445">
            <v>1</v>
          </cell>
          <cell r="T445">
            <v>1</v>
          </cell>
          <cell r="U445" t="str">
            <v>V0</v>
          </cell>
          <cell r="V445" t="str">
            <v>0001</v>
          </cell>
          <cell r="W445">
            <v>50</v>
          </cell>
          <cell r="X445">
            <v>1</v>
          </cell>
          <cell r="Y445" t="str">
            <v>JPY</v>
          </cell>
          <cell r="Z445" t="str">
            <v>2006/04/01</v>
          </cell>
          <cell r="AA445" t="str">
            <v>9999/12/31</v>
          </cell>
          <cell r="AC445">
            <v>613</v>
          </cell>
          <cell r="AD445">
            <v>1</v>
          </cell>
          <cell r="AE445">
            <v>613</v>
          </cell>
          <cell r="AG445">
            <v>613</v>
          </cell>
          <cell r="AH445" t="str">
            <v>PC</v>
          </cell>
          <cell r="AQ445">
            <v>1</v>
          </cell>
          <cell r="AV445">
            <v>0</v>
          </cell>
          <cell r="AY445" t="str">
            <v>2006/04/01</v>
          </cell>
          <cell r="AZ445" t="str">
            <v>9999/12/31</v>
          </cell>
          <cell r="BA445">
            <v>99999999</v>
          </cell>
          <cell r="BB445">
            <v>613</v>
          </cell>
        </row>
        <row r="446">
          <cell r="A446">
            <v>77282</v>
          </cell>
          <cell r="E446" t="str">
            <v>5300107022</v>
          </cell>
          <cell r="F446" t="str">
            <v>0</v>
          </cell>
          <cell r="G446" t="str">
            <v>3331693-8</v>
          </cell>
          <cell r="H446" t="str">
            <v>ﾌﾞﾗｹﾂﾄ,PH(H-L) M2667</v>
          </cell>
          <cell r="I446" t="str">
            <v>473440-2</v>
          </cell>
          <cell r="J446" t="str">
            <v>（株）光真製作所</v>
          </cell>
          <cell r="K446" t="str">
            <v>3480</v>
          </cell>
          <cell r="L446" t="str">
            <v>3480</v>
          </cell>
          <cell r="M446" t="str">
            <v>3H7</v>
          </cell>
          <cell r="N446" t="str">
            <v>野田</v>
          </cell>
          <cell r="O446" t="str">
            <v>野田係</v>
          </cell>
          <cell r="Q446" t="str">
            <v>JP</v>
          </cell>
          <cell r="S446">
            <v>1</v>
          </cell>
          <cell r="T446">
            <v>1</v>
          </cell>
          <cell r="U446" t="str">
            <v>V0</v>
          </cell>
          <cell r="V446" t="str">
            <v>0001</v>
          </cell>
          <cell r="W446">
            <v>50</v>
          </cell>
          <cell r="X446">
            <v>1</v>
          </cell>
          <cell r="Y446" t="str">
            <v>JPY</v>
          </cell>
          <cell r="Z446" t="str">
            <v>2006/04/01</v>
          </cell>
          <cell r="AA446" t="str">
            <v>9999/12/31</v>
          </cell>
          <cell r="AC446">
            <v>276</v>
          </cell>
          <cell r="AD446">
            <v>1</v>
          </cell>
          <cell r="AE446">
            <v>276</v>
          </cell>
          <cell r="AG446">
            <v>276</v>
          </cell>
          <cell r="AH446" t="str">
            <v>PC</v>
          </cell>
          <cell r="AQ446">
            <v>1</v>
          </cell>
          <cell r="AV446">
            <v>0</v>
          </cell>
          <cell r="AY446" t="str">
            <v>2006/04/01</v>
          </cell>
          <cell r="AZ446" t="str">
            <v>9999/12/31</v>
          </cell>
          <cell r="BA446">
            <v>99999999</v>
          </cell>
          <cell r="BB446">
            <v>276</v>
          </cell>
        </row>
        <row r="447">
          <cell r="A447">
            <v>77283</v>
          </cell>
          <cell r="E447" t="str">
            <v>5300107023</v>
          </cell>
          <cell r="F447" t="str">
            <v>0</v>
          </cell>
          <cell r="G447" t="str">
            <v>3331699-7</v>
          </cell>
          <cell r="H447" t="str">
            <v>ﾌﾞﾗｹﾂﾄ,BH(L) M2665</v>
          </cell>
          <cell r="I447" t="str">
            <v>473440-2</v>
          </cell>
          <cell r="J447" t="str">
            <v>（株）光真製作所</v>
          </cell>
          <cell r="K447" t="str">
            <v>3480</v>
          </cell>
          <cell r="L447" t="str">
            <v>3480</v>
          </cell>
          <cell r="M447" t="str">
            <v>3H7</v>
          </cell>
          <cell r="N447" t="str">
            <v>野田</v>
          </cell>
          <cell r="O447" t="str">
            <v>野田係</v>
          </cell>
          <cell r="Q447" t="str">
            <v>JP</v>
          </cell>
          <cell r="S447">
            <v>1</v>
          </cell>
          <cell r="T447">
            <v>1</v>
          </cell>
          <cell r="U447" t="str">
            <v>V0</v>
          </cell>
          <cell r="V447" t="str">
            <v>0001</v>
          </cell>
          <cell r="W447">
            <v>50</v>
          </cell>
          <cell r="X447">
            <v>1</v>
          </cell>
          <cell r="Y447" t="str">
            <v>JPY</v>
          </cell>
          <cell r="Z447" t="str">
            <v>2006/04/01</v>
          </cell>
          <cell r="AA447" t="str">
            <v>9999/12/31</v>
          </cell>
          <cell r="AC447">
            <v>280</v>
          </cell>
          <cell r="AD447">
            <v>1</v>
          </cell>
          <cell r="AE447">
            <v>280</v>
          </cell>
          <cell r="AG447">
            <v>280</v>
          </cell>
          <cell r="AH447" t="str">
            <v>PC</v>
          </cell>
          <cell r="AQ447">
            <v>1</v>
          </cell>
          <cell r="AV447">
            <v>0</v>
          </cell>
          <cell r="AY447" t="str">
            <v>2006/04/01</v>
          </cell>
          <cell r="AZ447" t="str">
            <v>9999/12/31</v>
          </cell>
          <cell r="BA447">
            <v>99999999</v>
          </cell>
          <cell r="BB447">
            <v>280</v>
          </cell>
        </row>
        <row r="448">
          <cell r="A448">
            <v>77284</v>
          </cell>
          <cell r="E448" t="str">
            <v>5300107024</v>
          </cell>
          <cell r="F448" t="str">
            <v>0</v>
          </cell>
          <cell r="G448" t="str">
            <v>3339573-0</v>
          </cell>
          <cell r="H448" t="str">
            <v>ﾌﾟﾚ-ﾄ,ﾗﾂﾁ(P-1) M2650-2-1</v>
          </cell>
          <cell r="I448" t="str">
            <v>473440-2</v>
          </cell>
          <cell r="J448" t="str">
            <v>（株）光真製作所</v>
          </cell>
          <cell r="K448" t="str">
            <v>3480</v>
          </cell>
          <cell r="L448" t="str">
            <v>3480</v>
          </cell>
          <cell r="M448" t="str">
            <v>3H7</v>
          </cell>
          <cell r="N448" t="str">
            <v>野田</v>
          </cell>
          <cell r="O448" t="str">
            <v>野田係</v>
          </cell>
          <cell r="Q448" t="str">
            <v>JP</v>
          </cell>
          <cell r="S448">
            <v>1</v>
          </cell>
          <cell r="T448">
            <v>1</v>
          </cell>
          <cell r="U448" t="str">
            <v>V0</v>
          </cell>
          <cell r="V448" t="str">
            <v>0001</v>
          </cell>
          <cell r="W448">
            <v>50</v>
          </cell>
          <cell r="X448">
            <v>1</v>
          </cell>
          <cell r="Y448" t="str">
            <v>JPY</v>
          </cell>
          <cell r="Z448" t="str">
            <v>2006/04/01</v>
          </cell>
          <cell r="AA448" t="str">
            <v>9999/12/31</v>
          </cell>
          <cell r="AC448">
            <v>447</v>
          </cell>
          <cell r="AD448">
            <v>1</v>
          </cell>
          <cell r="AE448">
            <v>447</v>
          </cell>
          <cell r="AG448">
            <v>447</v>
          </cell>
          <cell r="AH448" t="str">
            <v>PC</v>
          </cell>
          <cell r="AQ448">
            <v>1</v>
          </cell>
          <cell r="AV448">
            <v>0</v>
          </cell>
          <cell r="AY448" t="str">
            <v>2006/04/01</v>
          </cell>
          <cell r="AZ448" t="str">
            <v>9999/12/31</v>
          </cell>
          <cell r="BA448">
            <v>99999999</v>
          </cell>
          <cell r="BB448">
            <v>447</v>
          </cell>
        </row>
        <row r="449">
          <cell r="A449">
            <v>71790</v>
          </cell>
          <cell r="D449">
            <v>100</v>
          </cell>
          <cell r="E449" t="str">
            <v>5300065675</v>
          </cell>
          <cell r="F449" t="str">
            <v>0</v>
          </cell>
          <cell r="G449" t="str">
            <v>3339576-5</v>
          </cell>
          <cell r="H449" t="str">
            <v>ﾌﾟﾚ-ﾄ,ﾀﾞｸﾄ(1) M2657F</v>
          </cell>
          <cell r="I449" t="str">
            <v>473440-2</v>
          </cell>
          <cell r="J449" t="str">
            <v>（株）光真製作所</v>
          </cell>
          <cell r="K449" t="str">
            <v>3480</v>
          </cell>
          <cell r="L449" t="str">
            <v>3480</v>
          </cell>
          <cell r="M449" t="str">
            <v>3H7</v>
          </cell>
          <cell r="N449" t="str">
            <v>野田</v>
          </cell>
          <cell r="O449" t="str">
            <v>野田係</v>
          </cell>
          <cell r="P449" t="str">
            <v>x</v>
          </cell>
          <cell r="Q449" t="str">
            <v>JP</v>
          </cell>
          <cell r="S449">
            <v>1</v>
          </cell>
          <cell r="T449">
            <v>1</v>
          </cell>
          <cell r="U449" t="str">
            <v>V0</v>
          </cell>
          <cell r="V449" t="str">
            <v>0001</v>
          </cell>
          <cell r="W449">
            <v>25</v>
          </cell>
          <cell r="X449">
            <v>1</v>
          </cell>
          <cell r="Y449" t="str">
            <v>JPY</v>
          </cell>
          <cell r="Z449" t="str">
            <v>2006/04/01</v>
          </cell>
          <cell r="AA449" t="str">
            <v>9999/12/31</v>
          </cell>
          <cell r="AB449" t="str">
            <v>1</v>
          </cell>
          <cell r="AC449">
            <v>520</v>
          </cell>
          <cell r="AD449">
            <v>1</v>
          </cell>
          <cell r="AE449">
            <v>520</v>
          </cell>
          <cell r="AG449">
            <v>520</v>
          </cell>
          <cell r="AH449" t="str">
            <v>PC</v>
          </cell>
          <cell r="AQ449">
            <v>1</v>
          </cell>
          <cell r="AV449">
            <v>0</v>
          </cell>
          <cell r="AY449" t="str">
            <v>2006/04/01</v>
          </cell>
          <cell r="AZ449" t="str">
            <v>9999/12/31</v>
          </cell>
          <cell r="BA449">
            <v>19</v>
          </cell>
          <cell r="BB449">
            <v>520</v>
          </cell>
        </row>
        <row r="450">
          <cell r="A450">
            <v>77285</v>
          </cell>
          <cell r="E450" t="str">
            <v>5300107025</v>
          </cell>
          <cell r="F450" t="str">
            <v>0</v>
          </cell>
          <cell r="G450" t="str">
            <v>3339674-5</v>
          </cell>
          <cell r="H450" t="str">
            <v>ﾌﾞﾗｹﾂﾄ(TA) M2593C</v>
          </cell>
          <cell r="I450" t="str">
            <v>473440-2</v>
          </cell>
          <cell r="J450" t="str">
            <v>（株）光真製作所</v>
          </cell>
          <cell r="K450" t="str">
            <v>3480</v>
          </cell>
          <cell r="L450" t="str">
            <v>3480</v>
          </cell>
          <cell r="M450" t="str">
            <v>3H7</v>
          </cell>
          <cell r="N450" t="str">
            <v>野田</v>
          </cell>
          <cell r="O450" t="str">
            <v>野田係</v>
          </cell>
          <cell r="Q450" t="str">
            <v>JP</v>
          </cell>
          <cell r="S450">
            <v>1</v>
          </cell>
          <cell r="T450">
            <v>1</v>
          </cell>
          <cell r="U450" t="str">
            <v>V0</v>
          </cell>
          <cell r="V450" t="str">
            <v>0001</v>
          </cell>
          <cell r="W450">
            <v>50</v>
          </cell>
          <cell r="X450">
            <v>1</v>
          </cell>
          <cell r="Y450" t="str">
            <v>JPY</v>
          </cell>
          <cell r="Z450" t="str">
            <v>2006/04/01</v>
          </cell>
          <cell r="AA450" t="str">
            <v>9999/12/31</v>
          </cell>
          <cell r="AC450">
            <v>544</v>
          </cell>
          <cell r="AD450">
            <v>1</v>
          </cell>
          <cell r="AE450">
            <v>544</v>
          </cell>
          <cell r="AG450">
            <v>544</v>
          </cell>
          <cell r="AH450" t="str">
            <v>PC</v>
          </cell>
          <cell r="AQ450">
            <v>1</v>
          </cell>
          <cell r="AV450">
            <v>0</v>
          </cell>
          <cell r="AY450" t="str">
            <v>2006/04/01</v>
          </cell>
          <cell r="AZ450" t="str">
            <v>9999/12/31</v>
          </cell>
          <cell r="BA450">
            <v>99999999</v>
          </cell>
          <cell r="BB450">
            <v>544</v>
          </cell>
        </row>
        <row r="451">
          <cell r="A451">
            <v>77286</v>
          </cell>
          <cell r="E451" t="str">
            <v>5300107026</v>
          </cell>
          <cell r="F451" t="str">
            <v>0</v>
          </cell>
          <cell r="G451" t="str">
            <v>3339692-3</v>
          </cell>
          <cell r="H451" t="str">
            <v>ﾌﾞﾗｹﾂﾄ,UPS M2634B</v>
          </cell>
          <cell r="I451" t="str">
            <v>473440-2</v>
          </cell>
          <cell r="J451" t="str">
            <v>（株）光真製作所</v>
          </cell>
          <cell r="K451" t="str">
            <v>3480</v>
          </cell>
          <cell r="L451" t="str">
            <v>3480</v>
          </cell>
          <cell r="M451" t="str">
            <v>3H7</v>
          </cell>
          <cell r="N451" t="str">
            <v>野田</v>
          </cell>
          <cell r="O451" t="str">
            <v>野田係</v>
          </cell>
          <cell r="Q451" t="str">
            <v>JP</v>
          </cell>
          <cell r="S451">
            <v>1</v>
          </cell>
          <cell r="T451">
            <v>1</v>
          </cell>
          <cell r="U451" t="str">
            <v>V0</v>
          </cell>
          <cell r="V451" t="str">
            <v>0001</v>
          </cell>
          <cell r="W451">
            <v>50</v>
          </cell>
          <cell r="X451">
            <v>1</v>
          </cell>
          <cell r="Y451" t="str">
            <v>JPY</v>
          </cell>
          <cell r="Z451" t="str">
            <v>2006/04/01</v>
          </cell>
          <cell r="AA451" t="str">
            <v>9999/12/31</v>
          </cell>
          <cell r="AC451">
            <v>500</v>
          </cell>
          <cell r="AD451">
            <v>1</v>
          </cell>
          <cell r="AE451">
            <v>500</v>
          </cell>
          <cell r="AG451">
            <v>500</v>
          </cell>
          <cell r="AH451" t="str">
            <v>PC</v>
          </cell>
          <cell r="AQ451">
            <v>1</v>
          </cell>
          <cell r="AV451">
            <v>0</v>
          </cell>
          <cell r="AY451" t="str">
            <v>2006/04/01</v>
          </cell>
          <cell r="AZ451" t="str">
            <v>9999/12/31</v>
          </cell>
          <cell r="BA451">
            <v>99999999</v>
          </cell>
          <cell r="BB451">
            <v>500</v>
          </cell>
        </row>
        <row r="452">
          <cell r="A452">
            <v>75879</v>
          </cell>
          <cell r="D452">
            <v>100</v>
          </cell>
          <cell r="E452" t="str">
            <v>5300093299</v>
          </cell>
          <cell r="F452" t="str">
            <v>0</v>
          </cell>
          <cell r="G452" t="str">
            <v>3339728-8</v>
          </cell>
          <cell r="H452" t="str">
            <v>ｶﾊﾞ-,ﾍﾞﾙﾄ M2653-3</v>
          </cell>
          <cell r="I452" t="str">
            <v>473440-2</v>
          </cell>
          <cell r="J452" t="str">
            <v>（株）光真製作所</v>
          </cell>
          <cell r="K452" t="str">
            <v>3480</v>
          </cell>
          <cell r="L452" t="str">
            <v>3480</v>
          </cell>
          <cell r="M452" t="str">
            <v>3H7</v>
          </cell>
          <cell r="N452" t="str">
            <v>野田</v>
          </cell>
          <cell r="O452" t="str">
            <v>野田係</v>
          </cell>
          <cell r="P452" t="str">
            <v>x</v>
          </cell>
          <cell r="Q452" t="str">
            <v>JP</v>
          </cell>
          <cell r="S452">
            <v>1</v>
          </cell>
          <cell r="T452">
            <v>1</v>
          </cell>
          <cell r="U452" t="str">
            <v>V0</v>
          </cell>
          <cell r="V452" t="str">
            <v>0001</v>
          </cell>
          <cell r="W452">
            <v>25</v>
          </cell>
          <cell r="X452">
            <v>1</v>
          </cell>
          <cell r="Y452" t="str">
            <v>JPY</v>
          </cell>
          <cell r="Z452" t="str">
            <v>2006/04/01</v>
          </cell>
          <cell r="AA452" t="str">
            <v>9999/12/31</v>
          </cell>
          <cell r="AC452">
            <v>41300</v>
          </cell>
          <cell r="AD452">
            <v>100</v>
          </cell>
          <cell r="AE452">
            <v>413</v>
          </cell>
          <cell r="AG452">
            <v>413</v>
          </cell>
          <cell r="AH452" t="str">
            <v>PC</v>
          </cell>
          <cell r="AQ452">
            <v>1</v>
          </cell>
          <cell r="AV452">
            <v>0</v>
          </cell>
          <cell r="AY452" t="str">
            <v>2006/04/01</v>
          </cell>
          <cell r="AZ452" t="str">
            <v>9999/12/31</v>
          </cell>
          <cell r="BA452">
            <v>99999</v>
          </cell>
          <cell r="BB452">
            <v>41500</v>
          </cell>
        </row>
        <row r="453">
          <cell r="A453">
            <v>56611</v>
          </cell>
          <cell r="B453">
            <v>13183</v>
          </cell>
          <cell r="D453">
            <v>100</v>
          </cell>
          <cell r="E453" t="str">
            <v>5300105110</v>
          </cell>
          <cell r="F453" t="str">
            <v>0</v>
          </cell>
          <cell r="G453" t="str">
            <v>3342242-8</v>
          </cell>
          <cell r="H453" t="str">
            <v>ｶﾊﾞ-,PCB M867D-6</v>
          </cell>
          <cell r="I453" t="str">
            <v>473440-2</v>
          </cell>
          <cell r="J453" t="str">
            <v>（株）光真製作所</v>
          </cell>
          <cell r="K453" t="str">
            <v>3480</v>
          </cell>
          <cell r="L453" t="str">
            <v>3480</v>
          </cell>
          <cell r="M453" t="str">
            <v>2G2</v>
          </cell>
          <cell r="N453" t="str">
            <v>伊藤康</v>
          </cell>
          <cell r="O453" t="str">
            <v>野田係</v>
          </cell>
          <cell r="P453" t="str">
            <v>x</v>
          </cell>
          <cell r="Q453" t="str">
            <v>JP</v>
          </cell>
          <cell r="S453">
            <v>1</v>
          </cell>
          <cell r="T453">
            <v>1</v>
          </cell>
          <cell r="U453" t="str">
            <v>V0</v>
          </cell>
          <cell r="V453" t="str">
            <v>0001</v>
          </cell>
          <cell r="W453">
            <v>29</v>
          </cell>
          <cell r="X453">
            <v>1</v>
          </cell>
          <cell r="Y453" t="str">
            <v>JPY</v>
          </cell>
          <cell r="Z453" t="str">
            <v>2006/04/01</v>
          </cell>
          <cell r="AA453" t="str">
            <v>9999/12/31</v>
          </cell>
          <cell r="AC453">
            <v>8183</v>
          </cell>
          <cell r="AD453">
            <v>1</v>
          </cell>
          <cell r="AE453">
            <v>8183</v>
          </cell>
          <cell r="AF453">
            <v>13183</v>
          </cell>
          <cell r="AG453">
            <v>13183</v>
          </cell>
          <cell r="AH453" t="str">
            <v>PC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1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 t="str">
            <v>2006/04/01</v>
          </cell>
          <cell r="AZ453" t="str">
            <v>9999/12/31</v>
          </cell>
          <cell r="BA453">
            <v>99999</v>
          </cell>
          <cell r="BB453">
            <v>13183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</row>
        <row r="454">
          <cell r="A454">
            <v>77287</v>
          </cell>
          <cell r="E454" t="str">
            <v>5300107027</v>
          </cell>
          <cell r="F454" t="str">
            <v>0</v>
          </cell>
          <cell r="G454" t="str">
            <v>3342266-5</v>
          </cell>
          <cell r="H454" t="str">
            <v>ﾌﾞﾗｹﾂﾄ,TFT PCB M2718</v>
          </cell>
          <cell r="I454" t="str">
            <v>473440-2</v>
          </cell>
          <cell r="J454" t="str">
            <v>（株）光真製作所</v>
          </cell>
          <cell r="K454" t="str">
            <v>3480</v>
          </cell>
          <cell r="L454" t="str">
            <v>3480</v>
          </cell>
          <cell r="M454" t="str">
            <v>3H7</v>
          </cell>
          <cell r="N454" t="str">
            <v>野田</v>
          </cell>
          <cell r="O454" t="str">
            <v>野田係</v>
          </cell>
          <cell r="Q454" t="str">
            <v>JP</v>
          </cell>
          <cell r="S454">
            <v>1</v>
          </cell>
          <cell r="T454">
            <v>1</v>
          </cell>
          <cell r="U454" t="str">
            <v>V0</v>
          </cell>
          <cell r="V454" t="str">
            <v>0001</v>
          </cell>
          <cell r="W454">
            <v>50</v>
          </cell>
          <cell r="X454">
            <v>1</v>
          </cell>
          <cell r="Y454" t="str">
            <v>JPY</v>
          </cell>
          <cell r="Z454" t="str">
            <v>2006/04/01</v>
          </cell>
          <cell r="AA454" t="str">
            <v>9999/12/31</v>
          </cell>
          <cell r="AC454">
            <v>2445</v>
          </cell>
          <cell r="AD454">
            <v>1</v>
          </cell>
          <cell r="AE454">
            <v>2445</v>
          </cell>
          <cell r="AG454">
            <v>2445</v>
          </cell>
          <cell r="AH454" t="str">
            <v>PC</v>
          </cell>
          <cell r="AQ454">
            <v>1</v>
          </cell>
          <cell r="AV454">
            <v>0</v>
          </cell>
          <cell r="AY454" t="str">
            <v>2006/04/01</v>
          </cell>
          <cell r="AZ454" t="str">
            <v>9999/12/31</v>
          </cell>
          <cell r="BA454">
            <v>99999999</v>
          </cell>
          <cell r="BB454">
            <v>2445</v>
          </cell>
        </row>
        <row r="455">
          <cell r="A455">
            <v>77288</v>
          </cell>
          <cell r="E455" t="str">
            <v>5300107028</v>
          </cell>
          <cell r="F455" t="str">
            <v>0</v>
          </cell>
          <cell r="G455" t="str">
            <v>3342325-4</v>
          </cell>
          <cell r="H455" t="str">
            <v>ﾌﾞﾗｹﾂﾄ,ﾌﾚ-ﾑ(1) M2481</v>
          </cell>
          <cell r="I455" t="str">
            <v>473440-2</v>
          </cell>
          <cell r="J455" t="str">
            <v>（株）光真製作所</v>
          </cell>
          <cell r="K455" t="str">
            <v>3480</v>
          </cell>
          <cell r="L455" t="str">
            <v>3480</v>
          </cell>
          <cell r="M455" t="str">
            <v>3H7</v>
          </cell>
          <cell r="N455" t="str">
            <v>野田</v>
          </cell>
          <cell r="O455" t="str">
            <v>野田係</v>
          </cell>
          <cell r="Q455" t="str">
            <v>JP</v>
          </cell>
          <cell r="S455">
            <v>1</v>
          </cell>
          <cell r="T455">
            <v>1</v>
          </cell>
          <cell r="U455" t="str">
            <v>V0</v>
          </cell>
          <cell r="V455" t="str">
            <v>0001</v>
          </cell>
          <cell r="W455">
            <v>50</v>
          </cell>
          <cell r="X455">
            <v>1</v>
          </cell>
          <cell r="Y455" t="str">
            <v>JPY</v>
          </cell>
          <cell r="Z455" t="str">
            <v>2006/04/01</v>
          </cell>
          <cell r="AA455" t="str">
            <v>9999/12/31</v>
          </cell>
          <cell r="AC455">
            <v>1308</v>
          </cell>
          <cell r="AD455">
            <v>1</v>
          </cell>
          <cell r="AE455">
            <v>1308</v>
          </cell>
          <cell r="AG455">
            <v>1308</v>
          </cell>
          <cell r="AH455" t="str">
            <v>PC</v>
          </cell>
          <cell r="AQ455">
            <v>1</v>
          </cell>
          <cell r="AV455">
            <v>0</v>
          </cell>
          <cell r="AY455" t="str">
            <v>2006/04/01</v>
          </cell>
          <cell r="AZ455" t="str">
            <v>9999/12/31</v>
          </cell>
          <cell r="BA455">
            <v>99999999</v>
          </cell>
          <cell r="BB455">
            <v>1308</v>
          </cell>
        </row>
        <row r="456">
          <cell r="A456">
            <v>77290</v>
          </cell>
          <cell r="E456" t="str">
            <v>5300107030</v>
          </cell>
          <cell r="F456" t="str">
            <v>0</v>
          </cell>
          <cell r="G456" t="str">
            <v>3344927-0</v>
          </cell>
          <cell r="H456" t="str">
            <v>ﾌﾟﾚ-ﾄ,ﾛﾂｸ M2653G</v>
          </cell>
          <cell r="I456" t="str">
            <v>473440-2</v>
          </cell>
          <cell r="J456" t="str">
            <v>（株）光真製作所</v>
          </cell>
          <cell r="K456" t="str">
            <v>3480</v>
          </cell>
          <cell r="L456" t="str">
            <v>3480</v>
          </cell>
          <cell r="M456" t="str">
            <v>3H7</v>
          </cell>
          <cell r="N456" t="str">
            <v>野田</v>
          </cell>
          <cell r="O456" t="str">
            <v>野田係</v>
          </cell>
          <cell r="P456" t="str">
            <v>x</v>
          </cell>
          <cell r="Q456" t="str">
            <v>JP</v>
          </cell>
          <cell r="S456">
            <v>1</v>
          </cell>
          <cell r="T456">
            <v>1</v>
          </cell>
          <cell r="U456" t="str">
            <v>V0</v>
          </cell>
          <cell r="V456" t="str">
            <v>0001</v>
          </cell>
          <cell r="W456">
            <v>50</v>
          </cell>
          <cell r="X456">
            <v>1</v>
          </cell>
          <cell r="Y456" t="str">
            <v>JPY</v>
          </cell>
          <cell r="Z456" t="str">
            <v>2006/04/01</v>
          </cell>
          <cell r="AA456" t="str">
            <v>9999/12/31</v>
          </cell>
          <cell r="AC456">
            <v>680</v>
          </cell>
          <cell r="AD456">
            <v>1</v>
          </cell>
          <cell r="AE456">
            <v>680</v>
          </cell>
          <cell r="AG456">
            <v>680</v>
          </cell>
          <cell r="AH456" t="str">
            <v>PC</v>
          </cell>
          <cell r="AQ456">
            <v>1</v>
          </cell>
          <cell r="AV456">
            <v>0</v>
          </cell>
          <cell r="AY456" t="str">
            <v>2006/04/01</v>
          </cell>
          <cell r="AZ456" t="str">
            <v>9999/12/31</v>
          </cell>
          <cell r="BA456">
            <v>99999999</v>
          </cell>
          <cell r="BB456">
            <v>680</v>
          </cell>
        </row>
        <row r="457">
          <cell r="A457">
            <v>55445</v>
          </cell>
          <cell r="B457">
            <v>4735</v>
          </cell>
          <cell r="D457">
            <v>100</v>
          </cell>
          <cell r="E457" t="str">
            <v>5300103178</v>
          </cell>
          <cell r="F457" t="str">
            <v>0</v>
          </cell>
          <cell r="G457" t="str">
            <v>3345123-1</v>
          </cell>
          <cell r="H457" t="str">
            <v>ﾌﾞﾗｹﾂﾄ,PCB(I/OMC) M2893</v>
          </cell>
          <cell r="I457" t="str">
            <v>473440-2</v>
          </cell>
          <cell r="J457" t="str">
            <v>（株）光真製作所</v>
          </cell>
          <cell r="K457" t="str">
            <v>3480</v>
          </cell>
          <cell r="L457" t="str">
            <v>3480</v>
          </cell>
          <cell r="M457" t="str">
            <v>2G2</v>
          </cell>
          <cell r="N457" t="str">
            <v>伊藤康</v>
          </cell>
          <cell r="O457" t="str">
            <v>野田係</v>
          </cell>
          <cell r="P457" t="str">
            <v>x</v>
          </cell>
          <cell r="Q457" t="str">
            <v>JP</v>
          </cell>
          <cell r="S457">
            <v>1</v>
          </cell>
          <cell r="T457">
            <v>1</v>
          </cell>
          <cell r="U457" t="str">
            <v>V0</v>
          </cell>
          <cell r="V457" t="str">
            <v>0001</v>
          </cell>
          <cell r="W457">
            <v>29</v>
          </cell>
          <cell r="X457">
            <v>1</v>
          </cell>
          <cell r="Y457" t="str">
            <v>JPY</v>
          </cell>
          <cell r="Z457" t="str">
            <v>2006/04/01</v>
          </cell>
          <cell r="AA457" t="str">
            <v>9999/12/31</v>
          </cell>
          <cell r="AC457">
            <v>4715</v>
          </cell>
          <cell r="AD457">
            <v>1</v>
          </cell>
          <cell r="AE457">
            <v>4715</v>
          </cell>
          <cell r="AF457">
            <v>4735</v>
          </cell>
          <cell r="AG457">
            <v>4735</v>
          </cell>
          <cell r="AH457" t="str">
            <v>PC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1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 t="str">
            <v>2006/04/01</v>
          </cell>
          <cell r="AZ457" t="str">
            <v>9999/12/31</v>
          </cell>
          <cell r="BA457">
            <v>99999</v>
          </cell>
          <cell r="BB457">
            <v>4735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</row>
        <row r="458">
          <cell r="A458">
            <v>76493</v>
          </cell>
          <cell r="B458">
            <v>16320</v>
          </cell>
          <cell r="D458">
            <v>100</v>
          </cell>
          <cell r="E458" t="str">
            <v>5300103579</v>
          </cell>
          <cell r="F458" t="str">
            <v>0</v>
          </cell>
          <cell r="G458" t="str">
            <v>3345124-0</v>
          </cell>
          <cell r="H458" t="str">
            <v>ﾌﾞﾗｹﾂﾄ,ﾌｱﾝ(L) M2893B</v>
          </cell>
          <cell r="I458" t="str">
            <v>473440-2</v>
          </cell>
          <cell r="J458" t="str">
            <v>（株）光真製作所</v>
          </cell>
          <cell r="K458" t="str">
            <v>3480</v>
          </cell>
          <cell r="L458" t="str">
            <v>3480</v>
          </cell>
          <cell r="M458" t="str">
            <v>3H7</v>
          </cell>
          <cell r="N458" t="str">
            <v>野田</v>
          </cell>
          <cell r="O458" t="str">
            <v>野田係</v>
          </cell>
          <cell r="P458" t="str">
            <v>x</v>
          </cell>
          <cell r="Q458" t="str">
            <v>JP</v>
          </cell>
          <cell r="S458">
            <v>1</v>
          </cell>
          <cell r="T458">
            <v>1</v>
          </cell>
          <cell r="U458" t="str">
            <v>V0</v>
          </cell>
          <cell r="V458" t="str">
            <v>0001</v>
          </cell>
          <cell r="W458">
            <v>29</v>
          </cell>
          <cell r="X458">
            <v>1</v>
          </cell>
          <cell r="Y458" t="str">
            <v>JPY</v>
          </cell>
          <cell r="Z458" t="str">
            <v>2006/04/01</v>
          </cell>
          <cell r="AA458" t="str">
            <v>9999/12/31</v>
          </cell>
          <cell r="AC458">
            <v>16100</v>
          </cell>
          <cell r="AD458">
            <v>1</v>
          </cell>
          <cell r="AE458">
            <v>16100</v>
          </cell>
          <cell r="AF458">
            <v>16320</v>
          </cell>
          <cell r="AG458">
            <v>16320</v>
          </cell>
          <cell r="AH458" t="str">
            <v>PC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1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 t="str">
            <v>2006/04/01</v>
          </cell>
          <cell r="AZ458" t="str">
            <v>9999/12/31</v>
          </cell>
          <cell r="BA458">
            <v>99999</v>
          </cell>
          <cell r="BB458">
            <v>16320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</row>
        <row r="459">
          <cell r="A459">
            <v>76494</v>
          </cell>
          <cell r="B459">
            <v>8634</v>
          </cell>
          <cell r="D459">
            <v>100</v>
          </cell>
          <cell r="E459" t="str">
            <v>5300103580</v>
          </cell>
          <cell r="F459" t="str">
            <v>0</v>
          </cell>
          <cell r="G459" t="str">
            <v>3345164-9</v>
          </cell>
          <cell r="H459" t="str">
            <v>ｶﾊﾞ-,ｹ-ﾌﾞﾙ(2) M2893B</v>
          </cell>
          <cell r="I459" t="str">
            <v>473440-2</v>
          </cell>
          <cell r="J459" t="str">
            <v>（株）光真製作所</v>
          </cell>
          <cell r="K459" t="str">
            <v>3480</v>
          </cell>
          <cell r="L459" t="str">
            <v>3480</v>
          </cell>
          <cell r="M459" t="str">
            <v>3H7</v>
          </cell>
          <cell r="N459" t="str">
            <v>野田</v>
          </cell>
          <cell r="O459" t="str">
            <v>野田係</v>
          </cell>
          <cell r="P459" t="str">
            <v>x</v>
          </cell>
          <cell r="Q459" t="str">
            <v>JP</v>
          </cell>
          <cell r="S459">
            <v>1</v>
          </cell>
          <cell r="T459">
            <v>1</v>
          </cell>
          <cell r="U459" t="str">
            <v>V0</v>
          </cell>
          <cell r="V459" t="str">
            <v>0001</v>
          </cell>
          <cell r="W459">
            <v>29</v>
          </cell>
          <cell r="X459">
            <v>1</v>
          </cell>
          <cell r="Y459" t="str">
            <v>JPY</v>
          </cell>
          <cell r="Z459" t="str">
            <v>2006/04/01</v>
          </cell>
          <cell r="AA459" t="str">
            <v>9999/12/31</v>
          </cell>
          <cell r="AC459">
            <v>8600</v>
          </cell>
          <cell r="AD459">
            <v>1</v>
          </cell>
          <cell r="AE459">
            <v>8600</v>
          </cell>
          <cell r="AF459">
            <v>8634</v>
          </cell>
          <cell r="AG459">
            <v>8643</v>
          </cell>
          <cell r="AH459" t="str">
            <v>PC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1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 t="str">
            <v>2006/04/01</v>
          </cell>
          <cell r="AZ459" t="str">
            <v>9999/12/31</v>
          </cell>
          <cell r="BA459">
            <v>99999</v>
          </cell>
          <cell r="BB459">
            <v>8634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</row>
        <row r="460">
          <cell r="A460">
            <v>55446</v>
          </cell>
          <cell r="B460">
            <v>4314</v>
          </cell>
          <cell r="D460">
            <v>100</v>
          </cell>
          <cell r="E460" t="str">
            <v>5300103179</v>
          </cell>
          <cell r="F460" t="str">
            <v>0</v>
          </cell>
          <cell r="G460" t="str">
            <v>3345184-3</v>
          </cell>
          <cell r="H460" t="str">
            <v>ｶﾊﾞ-,ｹ-ﾌﾞﾙ(2) M2893</v>
          </cell>
          <cell r="I460" t="str">
            <v>473440-2</v>
          </cell>
          <cell r="J460" t="str">
            <v>（株）光真製作所</v>
          </cell>
          <cell r="K460" t="str">
            <v>3480</v>
          </cell>
          <cell r="L460" t="str">
            <v>3480</v>
          </cell>
          <cell r="M460" t="str">
            <v>2G2</v>
          </cell>
          <cell r="N460" t="str">
            <v>伊藤康</v>
          </cell>
          <cell r="O460" t="str">
            <v>野田係</v>
          </cell>
          <cell r="P460" t="str">
            <v>x</v>
          </cell>
          <cell r="Q460" t="str">
            <v>JP</v>
          </cell>
          <cell r="S460">
            <v>1</v>
          </cell>
          <cell r="T460">
            <v>1</v>
          </cell>
          <cell r="U460" t="str">
            <v>V0</v>
          </cell>
          <cell r="V460" t="str">
            <v>0001</v>
          </cell>
          <cell r="W460">
            <v>29</v>
          </cell>
          <cell r="X460">
            <v>1</v>
          </cell>
          <cell r="Y460" t="str">
            <v>JPY</v>
          </cell>
          <cell r="Z460" t="str">
            <v>2006/04/01</v>
          </cell>
          <cell r="AA460" t="str">
            <v>9999/12/31</v>
          </cell>
          <cell r="AC460">
            <v>4300</v>
          </cell>
          <cell r="AD460">
            <v>1</v>
          </cell>
          <cell r="AE460">
            <v>4300</v>
          </cell>
          <cell r="AF460">
            <v>4314</v>
          </cell>
          <cell r="AG460">
            <v>4314</v>
          </cell>
          <cell r="AH460" t="str">
            <v>PC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1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 t="str">
            <v>2006/04/01</v>
          </cell>
          <cell r="AZ460" t="str">
            <v>9999/12/31</v>
          </cell>
          <cell r="BA460">
            <v>99999</v>
          </cell>
          <cell r="BB460">
            <v>4314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</row>
        <row r="461">
          <cell r="A461">
            <v>77298</v>
          </cell>
          <cell r="E461" t="str">
            <v>5300107038</v>
          </cell>
          <cell r="F461" t="str">
            <v>0</v>
          </cell>
          <cell r="G461" t="str">
            <v>3345215-7</v>
          </cell>
          <cell r="H461" t="str">
            <v>ﾌﾟﾚ-ﾄ,ｶﾞ-ﾄﾞ 3M2PH-MEA-02</v>
          </cell>
          <cell r="I461" t="str">
            <v>473440-2</v>
          </cell>
          <cell r="J461" t="str">
            <v>（株）光真製作所</v>
          </cell>
          <cell r="K461" t="str">
            <v>3480</v>
          </cell>
          <cell r="L461" t="str">
            <v>3480</v>
          </cell>
          <cell r="M461" t="str">
            <v>3H7</v>
          </cell>
          <cell r="N461" t="str">
            <v>野田</v>
          </cell>
          <cell r="O461" t="str">
            <v>野田係</v>
          </cell>
          <cell r="Q461" t="str">
            <v>JP</v>
          </cell>
          <cell r="S461">
            <v>1</v>
          </cell>
          <cell r="T461">
            <v>1</v>
          </cell>
          <cell r="U461" t="str">
            <v>V0</v>
          </cell>
          <cell r="V461" t="str">
            <v>0001</v>
          </cell>
          <cell r="W461">
            <v>50</v>
          </cell>
          <cell r="X461">
            <v>1</v>
          </cell>
          <cell r="Y461" t="str">
            <v>JPY</v>
          </cell>
          <cell r="Z461" t="str">
            <v>2006/04/01</v>
          </cell>
          <cell r="AA461" t="str">
            <v>9999/12/31</v>
          </cell>
          <cell r="AC461">
            <v>850</v>
          </cell>
          <cell r="AD461">
            <v>1</v>
          </cell>
          <cell r="AE461">
            <v>850</v>
          </cell>
          <cell r="AG461">
            <v>850</v>
          </cell>
          <cell r="AH461" t="str">
            <v>PC</v>
          </cell>
          <cell r="AQ461">
            <v>1</v>
          </cell>
          <cell r="AV461">
            <v>0</v>
          </cell>
          <cell r="AY461" t="str">
            <v>2006/04/01</v>
          </cell>
          <cell r="AZ461" t="str">
            <v>9999/12/31</v>
          </cell>
          <cell r="BA461">
            <v>99999999</v>
          </cell>
          <cell r="BB461">
            <v>850</v>
          </cell>
        </row>
        <row r="462">
          <cell r="A462">
            <v>77299</v>
          </cell>
          <cell r="E462" t="str">
            <v>5300107039</v>
          </cell>
          <cell r="F462" t="str">
            <v>0</v>
          </cell>
          <cell r="G462" t="str">
            <v>3345216-5</v>
          </cell>
          <cell r="H462" t="str">
            <v>ﾌﾟﾚ-ﾄ,ｶﾞ-ﾄﾞ 3M2PH-MEA-02</v>
          </cell>
          <cell r="I462" t="str">
            <v>473440-2</v>
          </cell>
          <cell r="J462" t="str">
            <v>（株）光真製作所</v>
          </cell>
          <cell r="K462" t="str">
            <v>3480</v>
          </cell>
          <cell r="L462" t="str">
            <v>3480</v>
          </cell>
          <cell r="M462" t="str">
            <v>3H7</v>
          </cell>
          <cell r="N462" t="str">
            <v>野田</v>
          </cell>
          <cell r="O462" t="str">
            <v>野田係</v>
          </cell>
          <cell r="Q462" t="str">
            <v>JP</v>
          </cell>
          <cell r="S462">
            <v>1</v>
          </cell>
          <cell r="T462">
            <v>1</v>
          </cell>
          <cell r="U462" t="str">
            <v>V0</v>
          </cell>
          <cell r="V462" t="str">
            <v>0001</v>
          </cell>
          <cell r="W462">
            <v>50</v>
          </cell>
          <cell r="X462">
            <v>1</v>
          </cell>
          <cell r="Y462" t="str">
            <v>JPY</v>
          </cell>
          <cell r="Z462" t="str">
            <v>2006/04/01</v>
          </cell>
          <cell r="AA462" t="str">
            <v>9999/12/31</v>
          </cell>
          <cell r="AC462">
            <v>850</v>
          </cell>
          <cell r="AD462">
            <v>1</v>
          </cell>
          <cell r="AE462">
            <v>850</v>
          </cell>
          <cell r="AG462">
            <v>850</v>
          </cell>
          <cell r="AH462" t="str">
            <v>PC</v>
          </cell>
          <cell r="AQ462">
            <v>1</v>
          </cell>
          <cell r="AV462">
            <v>0</v>
          </cell>
          <cell r="AY462" t="str">
            <v>2006/04/01</v>
          </cell>
          <cell r="AZ462" t="str">
            <v>9999/12/31</v>
          </cell>
          <cell r="BA462">
            <v>99999999</v>
          </cell>
          <cell r="BB462">
            <v>850</v>
          </cell>
        </row>
        <row r="463">
          <cell r="A463">
            <v>75880</v>
          </cell>
          <cell r="D463">
            <v>100</v>
          </cell>
          <cell r="E463" t="str">
            <v>5300093301</v>
          </cell>
          <cell r="F463" t="str">
            <v>0</v>
          </cell>
          <cell r="G463" t="str">
            <v>3347537-8</v>
          </cell>
          <cell r="H463" t="str">
            <v>ﾌﾚ-ﾑ,ﾊﾞｹﾂﾄ(F) M2653-1</v>
          </cell>
          <cell r="I463" t="str">
            <v>473440-2</v>
          </cell>
          <cell r="J463" t="str">
            <v>（株）光真製作所</v>
          </cell>
          <cell r="K463" t="str">
            <v>3480</v>
          </cell>
          <cell r="L463" t="str">
            <v>3480</v>
          </cell>
          <cell r="M463" t="str">
            <v>3H7</v>
          </cell>
          <cell r="N463" t="str">
            <v>野田</v>
          </cell>
          <cell r="O463" t="str">
            <v>野田係</v>
          </cell>
          <cell r="P463" t="str">
            <v>x</v>
          </cell>
          <cell r="Q463" t="str">
            <v>JP</v>
          </cell>
          <cell r="S463">
            <v>1</v>
          </cell>
          <cell r="T463">
            <v>1</v>
          </cell>
          <cell r="U463" t="str">
            <v>V0</v>
          </cell>
          <cell r="V463" t="str">
            <v>0001</v>
          </cell>
          <cell r="W463">
            <v>25</v>
          </cell>
          <cell r="X463">
            <v>1</v>
          </cell>
          <cell r="Y463" t="str">
            <v>JPY</v>
          </cell>
          <cell r="Z463" t="str">
            <v>2006/04/01</v>
          </cell>
          <cell r="AA463" t="str">
            <v>9999/12/31</v>
          </cell>
          <cell r="AC463">
            <v>269</v>
          </cell>
          <cell r="AD463">
            <v>1</v>
          </cell>
          <cell r="AE463">
            <v>269</v>
          </cell>
          <cell r="AG463">
            <v>269</v>
          </cell>
          <cell r="AH463" t="str">
            <v>PC</v>
          </cell>
          <cell r="AQ463">
            <v>1</v>
          </cell>
          <cell r="AV463">
            <v>0</v>
          </cell>
          <cell r="AY463" t="str">
            <v>2006/04/01</v>
          </cell>
          <cell r="AZ463" t="str">
            <v>9999/12/31</v>
          </cell>
          <cell r="BA463">
            <v>99999</v>
          </cell>
          <cell r="BB463">
            <v>270</v>
          </cell>
        </row>
        <row r="464">
          <cell r="A464">
            <v>75881</v>
          </cell>
          <cell r="B464">
            <v>751</v>
          </cell>
          <cell r="D464">
            <v>100</v>
          </cell>
          <cell r="E464" t="str">
            <v>5300093302</v>
          </cell>
          <cell r="F464" t="str">
            <v>0</v>
          </cell>
          <cell r="G464" t="str">
            <v>3347539-4</v>
          </cell>
          <cell r="H464" t="str">
            <v>ﾎﾞﾂｸｽ,ｴﾗ- M2653-3</v>
          </cell>
          <cell r="I464" t="str">
            <v>473440-2</v>
          </cell>
          <cell r="J464" t="str">
            <v>（株）光真製作所</v>
          </cell>
          <cell r="K464" t="str">
            <v>3480</v>
          </cell>
          <cell r="L464" t="str">
            <v>3480</v>
          </cell>
          <cell r="M464" t="str">
            <v>3H7</v>
          </cell>
          <cell r="N464" t="str">
            <v>野田</v>
          </cell>
          <cell r="O464" t="str">
            <v>野田係</v>
          </cell>
          <cell r="P464" t="str">
            <v>x</v>
          </cell>
          <cell r="Q464" t="str">
            <v>JP</v>
          </cell>
          <cell r="S464">
            <v>1</v>
          </cell>
          <cell r="T464">
            <v>1</v>
          </cell>
          <cell r="U464" t="str">
            <v>V0</v>
          </cell>
          <cell r="V464" t="str">
            <v>0001</v>
          </cell>
          <cell r="W464">
            <v>25</v>
          </cell>
          <cell r="X464">
            <v>1</v>
          </cell>
          <cell r="Y464" t="str">
            <v>JPY</v>
          </cell>
          <cell r="Z464" t="str">
            <v>2006/04/01</v>
          </cell>
          <cell r="AA464" t="str">
            <v>9999/12/31</v>
          </cell>
          <cell r="AC464">
            <v>75100</v>
          </cell>
          <cell r="AD464">
            <v>100</v>
          </cell>
          <cell r="AE464">
            <v>751</v>
          </cell>
          <cell r="AF464">
            <v>751</v>
          </cell>
          <cell r="AG464">
            <v>751</v>
          </cell>
          <cell r="AH464" t="str">
            <v>PC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1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 t="str">
            <v>2006/04/01</v>
          </cell>
          <cell r="AZ464" t="str">
            <v>9999/12/31</v>
          </cell>
          <cell r="BA464">
            <v>99999</v>
          </cell>
          <cell r="BB464">
            <v>75300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</row>
        <row r="465">
          <cell r="A465">
            <v>75882</v>
          </cell>
          <cell r="D465">
            <v>100</v>
          </cell>
          <cell r="E465" t="str">
            <v>5300093303</v>
          </cell>
          <cell r="F465" t="str">
            <v>0</v>
          </cell>
          <cell r="G465" t="str">
            <v>3347541-6</v>
          </cell>
          <cell r="H465" t="str">
            <v>ﾌﾚ-ﾑ(R) M2653-3</v>
          </cell>
          <cell r="I465" t="str">
            <v>473440-2</v>
          </cell>
          <cell r="J465" t="str">
            <v>（株）光真製作所</v>
          </cell>
          <cell r="K465" t="str">
            <v>3480</v>
          </cell>
          <cell r="L465" t="str">
            <v>3480</v>
          </cell>
          <cell r="M465" t="str">
            <v>3H7</v>
          </cell>
          <cell r="N465" t="str">
            <v>野田</v>
          </cell>
          <cell r="O465" t="str">
            <v>野田係</v>
          </cell>
          <cell r="P465" t="str">
            <v>x</v>
          </cell>
          <cell r="Q465" t="str">
            <v>JP</v>
          </cell>
          <cell r="S465">
            <v>1</v>
          </cell>
          <cell r="T465">
            <v>1</v>
          </cell>
          <cell r="U465" t="str">
            <v>V0</v>
          </cell>
          <cell r="V465" t="str">
            <v>0001</v>
          </cell>
          <cell r="W465">
            <v>25</v>
          </cell>
          <cell r="X465">
            <v>1</v>
          </cell>
          <cell r="Y465" t="str">
            <v>JPY</v>
          </cell>
          <cell r="Z465" t="str">
            <v>2006/04/01</v>
          </cell>
          <cell r="AA465" t="str">
            <v>9999/12/31</v>
          </cell>
          <cell r="AC465">
            <v>66800</v>
          </cell>
          <cell r="AD465">
            <v>100</v>
          </cell>
          <cell r="AE465">
            <v>668</v>
          </cell>
          <cell r="AG465">
            <v>668</v>
          </cell>
          <cell r="AH465" t="str">
            <v>PC</v>
          </cell>
          <cell r="AQ465">
            <v>1</v>
          </cell>
          <cell r="AV465">
            <v>0</v>
          </cell>
          <cell r="AY465" t="str">
            <v>2006/04/01</v>
          </cell>
          <cell r="AZ465" t="str">
            <v>9999/12/31</v>
          </cell>
          <cell r="BA465">
            <v>99999</v>
          </cell>
          <cell r="BB465">
            <v>67000</v>
          </cell>
        </row>
        <row r="466">
          <cell r="A466">
            <v>75883</v>
          </cell>
          <cell r="D466">
            <v>100</v>
          </cell>
          <cell r="E466" t="str">
            <v>5300093305</v>
          </cell>
          <cell r="F466" t="str">
            <v>0</v>
          </cell>
          <cell r="G466" t="str">
            <v>3347542-4</v>
          </cell>
          <cell r="H466" t="str">
            <v>ﾌﾚ-ﾑ(F) M2653-3</v>
          </cell>
          <cell r="I466" t="str">
            <v>473440-2</v>
          </cell>
          <cell r="J466" t="str">
            <v>（株）光真製作所</v>
          </cell>
          <cell r="K466" t="str">
            <v>3480</v>
          </cell>
          <cell r="L466" t="str">
            <v>3480</v>
          </cell>
          <cell r="M466" t="str">
            <v>3H7</v>
          </cell>
          <cell r="N466" t="str">
            <v>野田</v>
          </cell>
          <cell r="O466" t="str">
            <v>野田係</v>
          </cell>
          <cell r="P466" t="str">
            <v>x</v>
          </cell>
          <cell r="Q466" t="str">
            <v>JP</v>
          </cell>
          <cell r="S466">
            <v>1</v>
          </cell>
          <cell r="T466">
            <v>1</v>
          </cell>
          <cell r="U466" t="str">
            <v>V0</v>
          </cell>
          <cell r="V466" t="str">
            <v>0001</v>
          </cell>
          <cell r="W466">
            <v>25</v>
          </cell>
          <cell r="X466">
            <v>1</v>
          </cell>
          <cell r="Y466" t="str">
            <v>JPY</v>
          </cell>
          <cell r="Z466" t="str">
            <v>2006/04/01</v>
          </cell>
          <cell r="AA466" t="str">
            <v>9999/12/31</v>
          </cell>
          <cell r="AC466">
            <v>51800</v>
          </cell>
          <cell r="AD466">
            <v>100</v>
          </cell>
          <cell r="AE466">
            <v>518</v>
          </cell>
          <cell r="AG466">
            <v>518</v>
          </cell>
          <cell r="AH466" t="str">
            <v>PC</v>
          </cell>
          <cell r="AQ466">
            <v>1</v>
          </cell>
          <cell r="AV466">
            <v>0</v>
          </cell>
          <cell r="AY466" t="str">
            <v>2006/04/01</v>
          </cell>
          <cell r="AZ466" t="str">
            <v>9999/12/31</v>
          </cell>
          <cell r="BA466">
            <v>99999</v>
          </cell>
          <cell r="BB466">
            <v>52000</v>
          </cell>
        </row>
        <row r="467">
          <cell r="A467">
            <v>75884</v>
          </cell>
          <cell r="D467">
            <v>100</v>
          </cell>
          <cell r="E467" t="str">
            <v>5300093306</v>
          </cell>
          <cell r="F467" t="str">
            <v>0</v>
          </cell>
          <cell r="G467" t="str">
            <v>3347544-0</v>
          </cell>
          <cell r="H467" t="str">
            <v>ｶﾊﾞ-,PCB M2653</v>
          </cell>
          <cell r="I467" t="str">
            <v>473440-2</v>
          </cell>
          <cell r="J467" t="str">
            <v>（株）光真製作所</v>
          </cell>
          <cell r="K467" t="str">
            <v>3480</v>
          </cell>
          <cell r="L467" t="str">
            <v>3480</v>
          </cell>
          <cell r="M467" t="str">
            <v>3H7</v>
          </cell>
          <cell r="N467" t="str">
            <v>野田</v>
          </cell>
          <cell r="O467" t="str">
            <v>野田係</v>
          </cell>
          <cell r="P467" t="str">
            <v>x</v>
          </cell>
          <cell r="Q467" t="str">
            <v>JP</v>
          </cell>
          <cell r="S467">
            <v>1</v>
          </cell>
          <cell r="T467">
            <v>1</v>
          </cell>
          <cell r="U467" t="str">
            <v>V0</v>
          </cell>
          <cell r="V467" t="str">
            <v>0001</v>
          </cell>
          <cell r="W467">
            <v>25</v>
          </cell>
          <cell r="X467">
            <v>1</v>
          </cell>
          <cell r="Y467" t="str">
            <v>JPY</v>
          </cell>
          <cell r="Z467" t="str">
            <v>2006/04/01</v>
          </cell>
          <cell r="AA467" t="str">
            <v>9999/12/31</v>
          </cell>
          <cell r="AC467">
            <v>72300</v>
          </cell>
          <cell r="AD467">
            <v>100</v>
          </cell>
          <cell r="AE467">
            <v>723</v>
          </cell>
          <cell r="AG467">
            <v>723</v>
          </cell>
          <cell r="AH467" t="str">
            <v>PC</v>
          </cell>
          <cell r="AQ467">
            <v>1</v>
          </cell>
          <cell r="AV467">
            <v>0</v>
          </cell>
          <cell r="AY467" t="str">
            <v>2006/04/01</v>
          </cell>
          <cell r="AZ467" t="str">
            <v>9999/12/31</v>
          </cell>
          <cell r="BA467">
            <v>99999</v>
          </cell>
          <cell r="BB467">
            <v>72500</v>
          </cell>
        </row>
        <row r="468">
          <cell r="A468">
            <v>75885</v>
          </cell>
          <cell r="D468">
            <v>100</v>
          </cell>
          <cell r="E468" t="str">
            <v>5300093307</v>
          </cell>
          <cell r="F468" t="str">
            <v>0</v>
          </cell>
          <cell r="G468" t="str">
            <v>3347545-9</v>
          </cell>
          <cell r="H468" t="str">
            <v>ｶﾊﾞ-,ﾃﾞﾝｹﾞﾝ M2653</v>
          </cell>
          <cell r="I468" t="str">
            <v>473440-2</v>
          </cell>
          <cell r="J468" t="str">
            <v>（株）光真製作所</v>
          </cell>
          <cell r="K468" t="str">
            <v>3480</v>
          </cell>
          <cell r="L468" t="str">
            <v>3480</v>
          </cell>
          <cell r="M468" t="str">
            <v>3H7</v>
          </cell>
          <cell r="N468" t="str">
            <v>野田</v>
          </cell>
          <cell r="O468" t="str">
            <v>野田係</v>
          </cell>
          <cell r="P468" t="str">
            <v>x</v>
          </cell>
          <cell r="Q468" t="str">
            <v>JP</v>
          </cell>
          <cell r="S468">
            <v>1</v>
          </cell>
          <cell r="T468">
            <v>1</v>
          </cell>
          <cell r="U468" t="str">
            <v>V0</v>
          </cell>
          <cell r="V468" t="str">
            <v>0001</v>
          </cell>
          <cell r="W468">
            <v>25</v>
          </cell>
          <cell r="X468">
            <v>1</v>
          </cell>
          <cell r="Y468" t="str">
            <v>JPY</v>
          </cell>
          <cell r="Z468" t="str">
            <v>2006/04/01</v>
          </cell>
          <cell r="AA468" t="str">
            <v>9999/12/31</v>
          </cell>
          <cell r="AC468">
            <v>40900</v>
          </cell>
          <cell r="AD468">
            <v>100</v>
          </cell>
          <cell r="AE468">
            <v>409</v>
          </cell>
          <cell r="AG468">
            <v>409</v>
          </cell>
          <cell r="AH468" t="str">
            <v>PC</v>
          </cell>
          <cell r="AQ468">
            <v>1</v>
          </cell>
          <cell r="AV468">
            <v>0</v>
          </cell>
          <cell r="AY468" t="str">
            <v>2006/04/01</v>
          </cell>
          <cell r="AZ468" t="str">
            <v>9999/12/31</v>
          </cell>
          <cell r="BA468">
            <v>99999</v>
          </cell>
          <cell r="BB468">
            <v>41100</v>
          </cell>
        </row>
        <row r="469">
          <cell r="A469">
            <v>75886</v>
          </cell>
          <cell r="D469">
            <v>100</v>
          </cell>
          <cell r="E469" t="str">
            <v>5300093308</v>
          </cell>
          <cell r="F469" t="str">
            <v>0</v>
          </cell>
          <cell r="G469" t="str">
            <v>3347566-1</v>
          </cell>
          <cell r="H469" t="str">
            <v>ｽﾃ-,ﾊﾟｽ M2653-2</v>
          </cell>
          <cell r="I469" t="str">
            <v>473440-2</v>
          </cell>
          <cell r="J469" t="str">
            <v>（株）光真製作所</v>
          </cell>
          <cell r="K469" t="str">
            <v>3480</v>
          </cell>
          <cell r="L469" t="str">
            <v>3480</v>
          </cell>
          <cell r="M469" t="str">
            <v>3H7</v>
          </cell>
          <cell r="N469" t="str">
            <v>野田</v>
          </cell>
          <cell r="O469" t="str">
            <v>野田係</v>
          </cell>
          <cell r="P469" t="str">
            <v>x</v>
          </cell>
          <cell r="Q469" t="str">
            <v>JP</v>
          </cell>
          <cell r="S469">
            <v>1</v>
          </cell>
          <cell r="T469">
            <v>1</v>
          </cell>
          <cell r="U469" t="str">
            <v>V0</v>
          </cell>
          <cell r="V469" t="str">
            <v>0001</v>
          </cell>
          <cell r="W469">
            <v>25</v>
          </cell>
          <cell r="X469">
            <v>1</v>
          </cell>
          <cell r="Y469" t="str">
            <v>JPY</v>
          </cell>
          <cell r="Z469" t="str">
            <v>2006/04/01</v>
          </cell>
          <cell r="AA469" t="str">
            <v>9999/12/31</v>
          </cell>
          <cell r="AC469">
            <v>47300</v>
          </cell>
          <cell r="AD469">
            <v>100</v>
          </cell>
          <cell r="AE469">
            <v>473</v>
          </cell>
          <cell r="AG469">
            <v>473</v>
          </cell>
          <cell r="AH469" t="str">
            <v>PC</v>
          </cell>
          <cell r="AQ469">
            <v>1</v>
          </cell>
          <cell r="AV469">
            <v>0</v>
          </cell>
          <cell r="AY469" t="str">
            <v>2006/04/01</v>
          </cell>
          <cell r="AZ469" t="str">
            <v>9999/12/31</v>
          </cell>
          <cell r="BA469">
            <v>99999</v>
          </cell>
          <cell r="BB469">
            <v>47500</v>
          </cell>
        </row>
        <row r="470">
          <cell r="A470">
            <v>77300</v>
          </cell>
          <cell r="E470" t="str">
            <v>5300107040</v>
          </cell>
          <cell r="F470" t="str">
            <v>0</v>
          </cell>
          <cell r="G470" t="str">
            <v>3347572-6</v>
          </cell>
          <cell r="H470" t="str">
            <v>ﾌﾚ-ﾑ,ﾒｲﾝ(1) M2671-2</v>
          </cell>
          <cell r="I470" t="str">
            <v>473440-2</v>
          </cell>
          <cell r="J470" t="str">
            <v>（株）光真製作所</v>
          </cell>
          <cell r="K470" t="str">
            <v>3480</v>
          </cell>
          <cell r="L470" t="str">
            <v>3480</v>
          </cell>
          <cell r="M470" t="str">
            <v>3H7</v>
          </cell>
          <cell r="N470" t="str">
            <v>野田</v>
          </cell>
          <cell r="O470" t="str">
            <v>野田係</v>
          </cell>
          <cell r="P470" t="str">
            <v>x</v>
          </cell>
          <cell r="Q470" t="str">
            <v>JP</v>
          </cell>
          <cell r="S470">
            <v>1</v>
          </cell>
          <cell r="T470">
            <v>1</v>
          </cell>
          <cell r="U470" t="str">
            <v>V0</v>
          </cell>
          <cell r="V470" t="str">
            <v>0001</v>
          </cell>
          <cell r="W470">
            <v>50</v>
          </cell>
          <cell r="X470">
            <v>1</v>
          </cell>
          <cell r="Y470" t="str">
            <v>JPY</v>
          </cell>
          <cell r="Z470" t="str">
            <v>2006/04/01</v>
          </cell>
          <cell r="AA470" t="str">
            <v>9999/12/31</v>
          </cell>
          <cell r="AC470">
            <v>1207</v>
          </cell>
          <cell r="AD470">
            <v>1</v>
          </cell>
          <cell r="AE470">
            <v>1207</v>
          </cell>
          <cell r="AG470">
            <v>1207</v>
          </cell>
          <cell r="AH470" t="str">
            <v>PC</v>
          </cell>
          <cell r="AQ470">
            <v>1</v>
          </cell>
          <cell r="AV470">
            <v>0</v>
          </cell>
          <cell r="AY470" t="str">
            <v>2006/04/01</v>
          </cell>
          <cell r="AZ470" t="str">
            <v>9999/12/31</v>
          </cell>
          <cell r="BA470">
            <v>99999999</v>
          </cell>
          <cell r="BB470">
            <v>1207</v>
          </cell>
        </row>
        <row r="471">
          <cell r="A471">
            <v>77301</v>
          </cell>
          <cell r="E471" t="str">
            <v>5300107041</v>
          </cell>
          <cell r="F471" t="str">
            <v>0</v>
          </cell>
          <cell r="G471" t="str">
            <v>3347573-4</v>
          </cell>
          <cell r="H471" t="str">
            <v>ﾌﾚ-ﾑ,ﾒｲﾝ(2) M2671-2</v>
          </cell>
          <cell r="I471" t="str">
            <v>473440-2</v>
          </cell>
          <cell r="J471" t="str">
            <v>（株）光真製作所</v>
          </cell>
          <cell r="K471" t="str">
            <v>3480</v>
          </cell>
          <cell r="L471" t="str">
            <v>3480</v>
          </cell>
          <cell r="M471" t="str">
            <v>3H7</v>
          </cell>
          <cell r="N471" t="str">
            <v>野田</v>
          </cell>
          <cell r="O471" t="str">
            <v>野田係</v>
          </cell>
          <cell r="P471" t="str">
            <v>x</v>
          </cell>
          <cell r="Q471" t="str">
            <v>JP</v>
          </cell>
          <cell r="S471">
            <v>1</v>
          </cell>
          <cell r="T471">
            <v>1</v>
          </cell>
          <cell r="U471" t="str">
            <v>V0</v>
          </cell>
          <cell r="V471" t="str">
            <v>0001</v>
          </cell>
          <cell r="W471">
            <v>50</v>
          </cell>
          <cell r="X471">
            <v>1</v>
          </cell>
          <cell r="Y471" t="str">
            <v>JPY</v>
          </cell>
          <cell r="Z471" t="str">
            <v>2006/04/01</v>
          </cell>
          <cell r="AA471" t="str">
            <v>9999/12/31</v>
          </cell>
          <cell r="AC471">
            <v>1045</v>
          </cell>
          <cell r="AD471">
            <v>1</v>
          </cell>
          <cell r="AE471">
            <v>1045</v>
          </cell>
          <cell r="AG471">
            <v>1045</v>
          </cell>
          <cell r="AH471" t="str">
            <v>PC</v>
          </cell>
          <cell r="AQ471">
            <v>1</v>
          </cell>
          <cell r="AV471">
            <v>0</v>
          </cell>
          <cell r="AY471" t="str">
            <v>2006/04/01</v>
          </cell>
          <cell r="AZ471" t="str">
            <v>9999/12/31</v>
          </cell>
          <cell r="BA471">
            <v>99999999</v>
          </cell>
          <cell r="BB471">
            <v>1045</v>
          </cell>
        </row>
        <row r="472">
          <cell r="A472">
            <v>77302</v>
          </cell>
          <cell r="E472" t="str">
            <v>5300107042</v>
          </cell>
          <cell r="F472" t="str">
            <v>0</v>
          </cell>
          <cell r="G472" t="str">
            <v>3347586-6</v>
          </cell>
          <cell r="H472" t="str">
            <v>ﾌﾞﾗｹﾂﾄ,ﾏｻﾞ- ﾎﾞ-ﾄﾞ M2654</v>
          </cell>
          <cell r="I472" t="str">
            <v>473440-2</v>
          </cell>
          <cell r="J472" t="str">
            <v>（株）光真製作所</v>
          </cell>
          <cell r="K472" t="str">
            <v>3480</v>
          </cell>
          <cell r="L472" t="str">
            <v>3480</v>
          </cell>
          <cell r="M472" t="str">
            <v>3H7</v>
          </cell>
          <cell r="N472" t="str">
            <v>野田</v>
          </cell>
          <cell r="O472" t="str">
            <v>野田係</v>
          </cell>
          <cell r="Q472" t="str">
            <v>JP</v>
          </cell>
          <cell r="S472">
            <v>1</v>
          </cell>
          <cell r="T472">
            <v>1</v>
          </cell>
          <cell r="U472" t="str">
            <v>V0</v>
          </cell>
          <cell r="V472" t="str">
            <v>0001</v>
          </cell>
          <cell r="W472">
            <v>50</v>
          </cell>
          <cell r="X472">
            <v>1</v>
          </cell>
          <cell r="Y472" t="str">
            <v>JPY</v>
          </cell>
          <cell r="Z472" t="str">
            <v>2006/04/01</v>
          </cell>
          <cell r="AA472" t="str">
            <v>9999/12/31</v>
          </cell>
          <cell r="AC472">
            <v>374</v>
          </cell>
          <cell r="AD472">
            <v>1</v>
          </cell>
          <cell r="AE472">
            <v>374</v>
          </cell>
          <cell r="AG472">
            <v>374</v>
          </cell>
          <cell r="AH472" t="str">
            <v>PC</v>
          </cell>
          <cell r="AQ472">
            <v>1</v>
          </cell>
          <cell r="AV472">
            <v>0</v>
          </cell>
          <cell r="AY472" t="str">
            <v>2006/04/01</v>
          </cell>
          <cell r="AZ472" t="str">
            <v>9999/12/31</v>
          </cell>
          <cell r="BA472">
            <v>99999999</v>
          </cell>
          <cell r="BB472">
            <v>374</v>
          </cell>
        </row>
        <row r="473">
          <cell r="A473">
            <v>75135</v>
          </cell>
          <cell r="B473">
            <v>284</v>
          </cell>
          <cell r="D473">
            <v>100</v>
          </cell>
          <cell r="E473" t="str">
            <v>5300088038</v>
          </cell>
          <cell r="F473" t="str">
            <v>0</v>
          </cell>
          <cell r="G473" t="str">
            <v>3347589-0</v>
          </cell>
          <cell r="H473" t="str">
            <v>ﾌﾞﾗｹﾂﾄ,ﾃﾞﾝｹﾞﾝ(L) M2792</v>
          </cell>
          <cell r="I473" t="str">
            <v>473440-2</v>
          </cell>
          <cell r="J473" t="str">
            <v>（株）光真製作所</v>
          </cell>
          <cell r="K473" t="str">
            <v>3480</v>
          </cell>
          <cell r="L473" t="str">
            <v>3480</v>
          </cell>
          <cell r="M473" t="str">
            <v>3H7</v>
          </cell>
          <cell r="N473" t="str">
            <v>野田</v>
          </cell>
          <cell r="O473" t="str">
            <v>野田係</v>
          </cell>
          <cell r="P473" t="str">
            <v>x</v>
          </cell>
          <cell r="Q473" t="str">
            <v>JP</v>
          </cell>
          <cell r="S473">
            <v>1</v>
          </cell>
          <cell r="T473">
            <v>1</v>
          </cell>
          <cell r="U473" t="str">
            <v>V0</v>
          </cell>
          <cell r="V473" t="str">
            <v>0001</v>
          </cell>
          <cell r="W473">
            <v>25</v>
          </cell>
          <cell r="X473">
            <v>1</v>
          </cell>
          <cell r="Y473" t="str">
            <v>JPY</v>
          </cell>
          <cell r="Z473" t="str">
            <v>2006/04/01</v>
          </cell>
          <cell r="AA473" t="str">
            <v>9999/12/31</v>
          </cell>
          <cell r="AC473">
            <v>284</v>
          </cell>
          <cell r="AD473">
            <v>1</v>
          </cell>
          <cell r="AE473">
            <v>284</v>
          </cell>
          <cell r="AF473">
            <v>284</v>
          </cell>
          <cell r="AG473">
            <v>284</v>
          </cell>
          <cell r="AH473" t="str">
            <v>PC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1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 t="str">
            <v>2006/04/01</v>
          </cell>
          <cell r="AZ473" t="str">
            <v>9999/12/31</v>
          </cell>
          <cell r="BA473">
            <v>99999</v>
          </cell>
          <cell r="BB473">
            <v>285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</row>
        <row r="474">
          <cell r="A474">
            <v>75832</v>
          </cell>
          <cell r="D474">
            <v>100</v>
          </cell>
          <cell r="E474" t="str">
            <v>5300093190</v>
          </cell>
          <cell r="F474" t="str">
            <v>0</v>
          </cell>
          <cell r="G474" t="str">
            <v>3347592-0</v>
          </cell>
          <cell r="H474" t="str">
            <v>ﾌﾚ-ﾑ,ｱﾀﾂﾁ M2653-3</v>
          </cell>
          <cell r="I474" t="str">
            <v>473440-2</v>
          </cell>
          <cell r="J474" t="str">
            <v>（株）光真製作所</v>
          </cell>
          <cell r="K474" t="str">
            <v>3480</v>
          </cell>
          <cell r="L474" t="str">
            <v>3480</v>
          </cell>
          <cell r="M474" t="str">
            <v>3H7</v>
          </cell>
          <cell r="N474" t="str">
            <v>野田</v>
          </cell>
          <cell r="O474" t="str">
            <v>野田係</v>
          </cell>
          <cell r="P474" t="str">
            <v>x</v>
          </cell>
          <cell r="Q474" t="str">
            <v>JP</v>
          </cell>
          <cell r="S474">
            <v>1</v>
          </cell>
          <cell r="T474">
            <v>1</v>
          </cell>
          <cell r="U474" t="str">
            <v>V0</v>
          </cell>
          <cell r="V474" t="str">
            <v>0001</v>
          </cell>
          <cell r="W474">
            <v>25</v>
          </cell>
          <cell r="X474">
            <v>1</v>
          </cell>
          <cell r="Y474" t="str">
            <v>JPY</v>
          </cell>
          <cell r="Z474" t="str">
            <v>2006/04/01</v>
          </cell>
          <cell r="AA474" t="str">
            <v>9999/12/31</v>
          </cell>
          <cell r="AC474">
            <v>46700</v>
          </cell>
          <cell r="AD474">
            <v>100</v>
          </cell>
          <cell r="AE474">
            <v>467</v>
          </cell>
          <cell r="AG474">
            <v>467</v>
          </cell>
          <cell r="AH474" t="str">
            <v>PC</v>
          </cell>
          <cell r="AQ474">
            <v>1</v>
          </cell>
          <cell r="AV474">
            <v>0</v>
          </cell>
          <cell r="AY474" t="str">
            <v>2006/04/01</v>
          </cell>
          <cell r="AZ474" t="str">
            <v>9999/12/31</v>
          </cell>
          <cell r="BA474">
            <v>99999</v>
          </cell>
          <cell r="BB474">
            <v>46900</v>
          </cell>
        </row>
        <row r="475">
          <cell r="A475">
            <v>77303</v>
          </cell>
          <cell r="E475" t="str">
            <v>5300107043</v>
          </cell>
          <cell r="F475" t="str">
            <v>0</v>
          </cell>
          <cell r="G475" t="str">
            <v>3347621-8</v>
          </cell>
          <cell r="H475" t="str">
            <v>ﾌﾞﾗｹﾂﾄ,ｷﾔﾂﾁ M2654</v>
          </cell>
          <cell r="I475" t="str">
            <v>473440-2</v>
          </cell>
          <cell r="J475" t="str">
            <v>（株）光真製作所</v>
          </cell>
          <cell r="K475" t="str">
            <v>3480</v>
          </cell>
          <cell r="L475" t="str">
            <v>3480</v>
          </cell>
          <cell r="M475" t="str">
            <v>3H7</v>
          </cell>
          <cell r="N475" t="str">
            <v>野田</v>
          </cell>
          <cell r="O475" t="str">
            <v>野田係</v>
          </cell>
          <cell r="Q475" t="str">
            <v>JP</v>
          </cell>
          <cell r="S475">
            <v>1</v>
          </cell>
          <cell r="T475">
            <v>1</v>
          </cell>
          <cell r="U475" t="str">
            <v>V0</v>
          </cell>
          <cell r="V475" t="str">
            <v>0001</v>
          </cell>
          <cell r="W475">
            <v>50</v>
          </cell>
          <cell r="X475">
            <v>1</v>
          </cell>
          <cell r="Y475" t="str">
            <v>JPY</v>
          </cell>
          <cell r="Z475" t="str">
            <v>2006/04/01</v>
          </cell>
          <cell r="AA475" t="str">
            <v>9999/12/31</v>
          </cell>
          <cell r="AC475">
            <v>436</v>
          </cell>
          <cell r="AD475">
            <v>1</v>
          </cell>
          <cell r="AE475">
            <v>436</v>
          </cell>
          <cell r="AG475">
            <v>436</v>
          </cell>
          <cell r="AH475" t="str">
            <v>PC</v>
          </cell>
          <cell r="AQ475">
            <v>1</v>
          </cell>
          <cell r="AV475">
            <v>0</v>
          </cell>
          <cell r="AY475" t="str">
            <v>2006/04/01</v>
          </cell>
          <cell r="AZ475" t="str">
            <v>9999/12/31</v>
          </cell>
          <cell r="BA475">
            <v>99999999</v>
          </cell>
          <cell r="BB475">
            <v>436</v>
          </cell>
        </row>
        <row r="476">
          <cell r="A476">
            <v>56778</v>
          </cell>
          <cell r="B476">
            <v>885</v>
          </cell>
          <cell r="D476">
            <v>100</v>
          </cell>
          <cell r="E476" t="str">
            <v>5300105347</v>
          </cell>
          <cell r="F476" t="str">
            <v>0</v>
          </cell>
          <cell r="G476" t="str">
            <v>3347632-3</v>
          </cell>
          <cell r="H476" t="str">
            <v>ﾌﾀ,ﾎﾂﾊﾟ M2671-2</v>
          </cell>
          <cell r="I476" t="str">
            <v>473440-2</v>
          </cell>
          <cell r="J476" t="str">
            <v>（株）光真製作所</v>
          </cell>
          <cell r="K476" t="str">
            <v>3480</v>
          </cell>
          <cell r="L476" t="str">
            <v>3480</v>
          </cell>
          <cell r="M476" t="str">
            <v>2G2</v>
          </cell>
          <cell r="N476" t="str">
            <v>伊藤康</v>
          </cell>
          <cell r="O476" t="str">
            <v>野田係</v>
          </cell>
          <cell r="P476" t="str">
            <v>x</v>
          </cell>
          <cell r="Q476" t="str">
            <v>JP</v>
          </cell>
          <cell r="S476">
            <v>1</v>
          </cell>
          <cell r="T476">
            <v>0</v>
          </cell>
          <cell r="U476" t="str">
            <v>V0</v>
          </cell>
          <cell r="V476" t="str">
            <v>0001</v>
          </cell>
          <cell r="W476">
            <v>29</v>
          </cell>
          <cell r="X476">
            <v>1</v>
          </cell>
          <cell r="Y476" t="str">
            <v>JPY</v>
          </cell>
          <cell r="Z476" t="str">
            <v>2006/04/01</v>
          </cell>
          <cell r="AA476" t="str">
            <v>9999/12/31</v>
          </cell>
          <cell r="AC476">
            <v>883</v>
          </cell>
          <cell r="AD476">
            <v>1</v>
          </cell>
          <cell r="AE476">
            <v>883</v>
          </cell>
          <cell r="AF476">
            <v>885</v>
          </cell>
          <cell r="AG476">
            <v>885</v>
          </cell>
          <cell r="AH476" t="str">
            <v>PC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1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 t="str">
            <v>2006/04/01</v>
          </cell>
          <cell r="AZ476" t="str">
            <v>9999/12/31</v>
          </cell>
          <cell r="BA476">
            <v>9999</v>
          </cell>
          <cell r="BB476">
            <v>885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</row>
        <row r="477">
          <cell r="A477">
            <v>75970</v>
          </cell>
          <cell r="D477">
            <v>100</v>
          </cell>
          <cell r="E477" t="str">
            <v>5300098027</v>
          </cell>
          <cell r="F477" t="str">
            <v>0</v>
          </cell>
          <cell r="G477" t="str">
            <v>3348525-0</v>
          </cell>
          <cell r="H477" t="str">
            <v>ｶﾊﾞ-,ﾍﾞ-ｽ(3) M2650</v>
          </cell>
          <cell r="I477" t="str">
            <v>473440-2</v>
          </cell>
          <cell r="J477" t="str">
            <v>（株）光真製作所</v>
          </cell>
          <cell r="K477" t="str">
            <v>3480</v>
          </cell>
          <cell r="L477" t="str">
            <v>3480</v>
          </cell>
          <cell r="M477" t="str">
            <v>3H7</v>
          </cell>
          <cell r="N477" t="str">
            <v>野田</v>
          </cell>
          <cell r="O477" t="str">
            <v>野田係</v>
          </cell>
          <cell r="P477" t="str">
            <v>x</v>
          </cell>
          <cell r="Q477" t="str">
            <v>JP</v>
          </cell>
          <cell r="S477">
            <v>1</v>
          </cell>
          <cell r="T477">
            <v>1</v>
          </cell>
          <cell r="U477" t="str">
            <v>V0</v>
          </cell>
          <cell r="V477" t="str">
            <v>0001</v>
          </cell>
          <cell r="W477">
            <v>25</v>
          </cell>
          <cell r="X477">
            <v>1</v>
          </cell>
          <cell r="Y477" t="str">
            <v>JPY</v>
          </cell>
          <cell r="Z477" t="str">
            <v>2006/04/01</v>
          </cell>
          <cell r="AA477" t="str">
            <v>9999/12/31</v>
          </cell>
          <cell r="AC477">
            <v>189</v>
          </cell>
          <cell r="AD477">
            <v>1</v>
          </cell>
          <cell r="AE477">
            <v>189</v>
          </cell>
          <cell r="AG477">
            <v>189</v>
          </cell>
          <cell r="AH477" t="str">
            <v>PC</v>
          </cell>
          <cell r="AQ477">
            <v>1</v>
          </cell>
          <cell r="AV477">
            <v>0</v>
          </cell>
          <cell r="AY477" t="str">
            <v>2006/04/01</v>
          </cell>
          <cell r="AZ477" t="str">
            <v>9999/12/31</v>
          </cell>
          <cell r="BA477">
            <v>99999</v>
          </cell>
          <cell r="BB477">
            <v>190</v>
          </cell>
        </row>
        <row r="478">
          <cell r="A478">
            <v>74887</v>
          </cell>
          <cell r="B478">
            <v>76</v>
          </cell>
          <cell r="D478">
            <v>100</v>
          </cell>
          <cell r="E478" t="str">
            <v>5300086833</v>
          </cell>
          <cell r="F478" t="str">
            <v>0</v>
          </cell>
          <cell r="G478" t="str">
            <v>3348530-6</v>
          </cell>
          <cell r="H478" t="str">
            <v>ﾊﾞﾈ,I(2) M2800;(BID)</v>
          </cell>
          <cell r="I478" t="str">
            <v>473440-2</v>
          </cell>
          <cell r="J478" t="str">
            <v>（株）光真製作所</v>
          </cell>
          <cell r="K478" t="str">
            <v>3480</v>
          </cell>
          <cell r="L478" t="str">
            <v>3480</v>
          </cell>
          <cell r="M478" t="str">
            <v>3H7</v>
          </cell>
          <cell r="N478" t="str">
            <v>野田</v>
          </cell>
          <cell r="O478" t="str">
            <v>野田係</v>
          </cell>
          <cell r="P478" t="str">
            <v>x</v>
          </cell>
          <cell r="Q478" t="str">
            <v>JP</v>
          </cell>
          <cell r="S478">
            <v>1</v>
          </cell>
          <cell r="T478">
            <v>1</v>
          </cell>
          <cell r="U478" t="str">
            <v>V0</v>
          </cell>
          <cell r="V478" t="str">
            <v>0001</v>
          </cell>
          <cell r="W478">
            <v>25</v>
          </cell>
          <cell r="X478">
            <v>1</v>
          </cell>
          <cell r="Y478" t="str">
            <v>JPY</v>
          </cell>
          <cell r="Z478" t="str">
            <v>2006/04/01</v>
          </cell>
          <cell r="AA478" t="str">
            <v>9999/12/31</v>
          </cell>
          <cell r="AC478">
            <v>76</v>
          </cell>
          <cell r="AD478">
            <v>1</v>
          </cell>
          <cell r="AE478">
            <v>76</v>
          </cell>
          <cell r="AF478">
            <v>76</v>
          </cell>
          <cell r="AG478">
            <v>76</v>
          </cell>
          <cell r="AH478" t="str">
            <v>PC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1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 t="str">
            <v>2006/04/01</v>
          </cell>
          <cell r="AZ478" t="str">
            <v>9999/12/31</v>
          </cell>
          <cell r="BA478">
            <v>99999999</v>
          </cell>
          <cell r="BB478">
            <v>77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</row>
        <row r="479">
          <cell r="A479">
            <v>74888</v>
          </cell>
          <cell r="B479">
            <v>129</v>
          </cell>
          <cell r="D479">
            <v>100</v>
          </cell>
          <cell r="E479" t="str">
            <v>5300086835</v>
          </cell>
          <cell r="F479" t="str">
            <v>0</v>
          </cell>
          <cell r="G479" t="str">
            <v>3348531-4</v>
          </cell>
          <cell r="H479" t="str">
            <v>ﾊﾞﾈ,I M2800;(BID)</v>
          </cell>
          <cell r="I479" t="str">
            <v>473440-2</v>
          </cell>
          <cell r="J479" t="str">
            <v>（株）光真製作所</v>
          </cell>
          <cell r="K479" t="str">
            <v>3480</v>
          </cell>
          <cell r="L479" t="str">
            <v>3480</v>
          </cell>
          <cell r="M479" t="str">
            <v>3H7</v>
          </cell>
          <cell r="N479" t="str">
            <v>野田</v>
          </cell>
          <cell r="O479" t="str">
            <v>野田係</v>
          </cell>
          <cell r="P479" t="str">
            <v>x</v>
          </cell>
          <cell r="Q479" t="str">
            <v>JP</v>
          </cell>
          <cell r="S479">
            <v>1</v>
          </cell>
          <cell r="T479">
            <v>1</v>
          </cell>
          <cell r="U479" t="str">
            <v>V0</v>
          </cell>
          <cell r="V479" t="str">
            <v>0001</v>
          </cell>
          <cell r="W479">
            <v>25</v>
          </cell>
          <cell r="X479">
            <v>1</v>
          </cell>
          <cell r="Y479" t="str">
            <v>JPY</v>
          </cell>
          <cell r="Z479" t="str">
            <v>2006/04/01</v>
          </cell>
          <cell r="AA479" t="str">
            <v>9999/12/31</v>
          </cell>
          <cell r="AC479">
            <v>129</v>
          </cell>
          <cell r="AD479">
            <v>1</v>
          </cell>
          <cell r="AE479">
            <v>129</v>
          </cell>
          <cell r="AF479">
            <v>129</v>
          </cell>
          <cell r="AG479">
            <v>129</v>
          </cell>
          <cell r="AH479" t="str">
            <v>PC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1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 t="str">
            <v>2006/04/01</v>
          </cell>
          <cell r="AZ479" t="str">
            <v>9999/12/31</v>
          </cell>
          <cell r="BA479">
            <v>99999999</v>
          </cell>
          <cell r="BB479">
            <v>130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</row>
        <row r="480">
          <cell r="A480">
            <v>75971</v>
          </cell>
          <cell r="D480">
            <v>100</v>
          </cell>
          <cell r="E480" t="str">
            <v>5300098028</v>
          </cell>
          <cell r="F480" t="str">
            <v>0</v>
          </cell>
          <cell r="G480" t="str">
            <v>3348566-7</v>
          </cell>
          <cell r="H480" t="str">
            <v>ｶﾊﾞ-,ﾍﾞ-ｽ(4) M2650</v>
          </cell>
          <cell r="I480" t="str">
            <v>473440-2</v>
          </cell>
          <cell r="J480" t="str">
            <v>（株）光真製作所</v>
          </cell>
          <cell r="K480" t="str">
            <v>3480</v>
          </cell>
          <cell r="L480" t="str">
            <v>3480</v>
          </cell>
          <cell r="M480" t="str">
            <v>3H7</v>
          </cell>
          <cell r="N480" t="str">
            <v>野田</v>
          </cell>
          <cell r="O480" t="str">
            <v>野田係</v>
          </cell>
          <cell r="P480" t="str">
            <v>x</v>
          </cell>
          <cell r="Q480" t="str">
            <v>JP</v>
          </cell>
          <cell r="S480">
            <v>1</v>
          </cell>
          <cell r="T480">
            <v>1</v>
          </cell>
          <cell r="U480" t="str">
            <v>V0</v>
          </cell>
          <cell r="V480" t="str">
            <v>0001</v>
          </cell>
          <cell r="W480">
            <v>25</v>
          </cell>
          <cell r="X480">
            <v>1</v>
          </cell>
          <cell r="Y480" t="str">
            <v>JPY</v>
          </cell>
          <cell r="Z480" t="str">
            <v>2006/04/01</v>
          </cell>
          <cell r="AA480" t="str">
            <v>9999/12/31</v>
          </cell>
          <cell r="AC480">
            <v>278</v>
          </cell>
          <cell r="AD480">
            <v>1</v>
          </cell>
          <cell r="AE480">
            <v>278</v>
          </cell>
          <cell r="AG480">
            <v>278</v>
          </cell>
          <cell r="AH480" t="str">
            <v>PC</v>
          </cell>
          <cell r="AQ480">
            <v>1</v>
          </cell>
          <cell r="AV480">
            <v>0</v>
          </cell>
          <cell r="AY480" t="str">
            <v>2006/04/01</v>
          </cell>
          <cell r="AZ480" t="str">
            <v>9999/12/31</v>
          </cell>
          <cell r="BA480">
            <v>99999</v>
          </cell>
          <cell r="BB480">
            <v>280</v>
          </cell>
        </row>
        <row r="481">
          <cell r="A481">
            <v>75834</v>
          </cell>
          <cell r="D481">
            <v>100</v>
          </cell>
          <cell r="E481" t="str">
            <v>5300093193</v>
          </cell>
          <cell r="F481" t="str">
            <v>0</v>
          </cell>
          <cell r="G481" t="str">
            <v>3348582-9</v>
          </cell>
          <cell r="H481" t="str">
            <v>ﾌﾞﾗｹﾂﾄ ｾﾝｻ S32TR  M2650-3</v>
          </cell>
          <cell r="I481" t="str">
            <v>473440-2</v>
          </cell>
          <cell r="J481" t="str">
            <v>（株）光真製作所</v>
          </cell>
          <cell r="K481" t="str">
            <v>3480</v>
          </cell>
          <cell r="L481" t="str">
            <v>3480</v>
          </cell>
          <cell r="M481" t="str">
            <v>3H7</v>
          </cell>
          <cell r="N481" t="str">
            <v>野田</v>
          </cell>
          <cell r="O481" t="str">
            <v>野田係</v>
          </cell>
          <cell r="P481" t="str">
            <v>x</v>
          </cell>
          <cell r="Q481" t="str">
            <v>JP</v>
          </cell>
          <cell r="S481">
            <v>1</v>
          </cell>
          <cell r="T481">
            <v>1</v>
          </cell>
          <cell r="U481" t="str">
            <v>V0</v>
          </cell>
          <cell r="V481" t="str">
            <v>0001</v>
          </cell>
          <cell r="W481">
            <v>25</v>
          </cell>
          <cell r="X481">
            <v>1</v>
          </cell>
          <cell r="Y481" t="str">
            <v>JPY</v>
          </cell>
          <cell r="Z481" t="str">
            <v>2006/04/01</v>
          </cell>
          <cell r="AA481" t="str">
            <v>9999/12/31</v>
          </cell>
          <cell r="AC481">
            <v>278</v>
          </cell>
          <cell r="AD481">
            <v>1</v>
          </cell>
          <cell r="AE481">
            <v>278</v>
          </cell>
          <cell r="AG481">
            <v>278</v>
          </cell>
          <cell r="AH481" t="str">
            <v>PC</v>
          </cell>
          <cell r="AQ481">
            <v>1</v>
          </cell>
          <cell r="AV481">
            <v>0</v>
          </cell>
          <cell r="AY481" t="str">
            <v>2006/04/01</v>
          </cell>
          <cell r="AZ481" t="str">
            <v>9999/12/31</v>
          </cell>
          <cell r="BA481">
            <v>99999</v>
          </cell>
          <cell r="BB481">
            <v>279</v>
          </cell>
        </row>
        <row r="482">
          <cell r="A482">
            <v>77305</v>
          </cell>
          <cell r="E482" t="str">
            <v>5300107045</v>
          </cell>
          <cell r="F482" t="str">
            <v>0</v>
          </cell>
          <cell r="G482" t="str">
            <v>3348628-0</v>
          </cell>
          <cell r="H482" t="str">
            <v>ﾌﾟﾚ-ﾄ,ｱﾀﾞﾌﾟﾀ(L2) M2800B</v>
          </cell>
          <cell r="I482" t="str">
            <v>473440-2</v>
          </cell>
          <cell r="J482" t="str">
            <v>（株）光真製作所</v>
          </cell>
          <cell r="K482" t="str">
            <v>3480</v>
          </cell>
          <cell r="L482" t="str">
            <v>3480</v>
          </cell>
          <cell r="M482" t="str">
            <v>3H7</v>
          </cell>
          <cell r="N482" t="str">
            <v>野田</v>
          </cell>
          <cell r="O482" t="str">
            <v>野田係</v>
          </cell>
          <cell r="Q482" t="str">
            <v>JP</v>
          </cell>
          <cell r="S482">
            <v>1</v>
          </cell>
          <cell r="T482">
            <v>1</v>
          </cell>
          <cell r="U482" t="str">
            <v>V0</v>
          </cell>
          <cell r="V482" t="str">
            <v>0001</v>
          </cell>
          <cell r="W482">
            <v>50</v>
          </cell>
          <cell r="X482">
            <v>1</v>
          </cell>
          <cell r="Y482" t="str">
            <v>JPY</v>
          </cell>
          <cell r="Z482" t="str">
            <v>2006/04/01</v>
          </cell>
          <cell r="AA482" t="str">
            <v>9999/12/31</v>
          </cell>
          <cell r="AC482">
            <v>561</v>
          </cell>
          <cell r="AD482">
            <v>1</v>
          </cell>
          <cell r="AE482">
            <v>561</v>
          </cell>
          <cell r="AG482">
            <v>561</v>
          </cell>
          <cell r="AH482" t="str">
            <v>PC</v>
          </cell>
          <cell r="AQ482">
            <v>1</v>
          </cell>
          <cell r="AV482">
            <v>0</v>
          </cell>
          <cell r="AY482" t="str">
            <v>2006/04/01</v>
          </cell>
          <cell r="AZ482" t="str">
            <v>9999/12/31</v>
          </cell>
          <cell r="BA482">
            <v>99999999</v>
          </cell>
          <cell r="BB482">
            <v>561</v>
          </cell>
        </row>
        <row r="483">
          <cell r="A483">
            <v>77306</v>
          </cell>
          <cell r="E483" t="str">
            <v>5300107046</v>
          </cell>
          <cell r="F483" t="str">
            <v>0</v>
          </cell>
          <cell r="G483" t="str">
            <v>3348665-5</v>
          </cell>
          <cell r="H483" t="str">
            <v>ﾌﾚ-ﾑ,ﾒｲﾝ(8) M2671-2</v>
          </cell>
          <cell r="I483" t="str">
            <v>473440-2</v>
          </cell>
          <cell r="J483" t="str">
            <v>（株）光真製作所</v>
          </cell>
          <cell r="K483" t="str">
            <v>3480</v>
          </cell>
          <cell r="L483" t="str">
            <v>3480</v>
          </cell>
          <cell r="M483" t="str">
            <v>3H7</v>
          </cell>
          <cell r="N483" t="str">
            <v>野田</v>
          </cell>
          <cell r="O483" t="str">
            <v>野田係</v>
          </cell>
          <cell r="P483" t="str">
            <v>x</v>
          </cell>
          <cell r="Q483" t="str">
            <v>JP</v>
          </cell>
          <cell r="S483">
            <v>1</v>
          </cell>
          <cell r="T483">
            <v>1</v>
          </cell>
          <cell r="U483" t="str">
            <v>V0</v>
          </cell>
          <cell r="V483" t="str">
            <v>0001</v>
          </cell>
          <cell r="W483">
            <v>50</v>
          </cell>
          <cell r="X483">
            <v>1</v>
          </cell>
          <cell r="Y483" t="str">
            <v>JPY</v>
          </cell>
          <cell r="Z483" t="str">
            <v>2006/04/01</v>
          </cell>
          <cell r="AA483" t="str">
            <v>9999/12/31</v>
          </cell>
          <cell r="AC483">
            <v>130</v>
          </cell>
          <cell r="AD483">
            <v>1</v>
          </cell>
          <cell r="AE483">
            <v>130</v>
          </cell>
          <cell r="AG483">
            <v>130</v>
          </cell>
          <cell r="AH483" t="str">
            <v>PC</v>
          </cell>
          <cell r="AQ483">
            <v>1</v>
          </cell>
          <cell r="AV483">
            <v>0</v>
          </cell>
          <cell r="AY483" t="str">
            <v>2006/04/01</v>
          </cell>
          <cell r="AZ483" t="str">
            <v>9999/12/31</v>
          </cell>
          <cell r="BA483">
            <v>99999999</v>
          </cell>
          <cell r="BB483">
            <v>130</v>
          </cell>
        </row>
        <row r="484">
          <cell r="A484">
            <v>77307</v>
          </cell>
          <cell r="E484" t="str">
            <v>5300107047</v>
          </cell>
          <cell r="F484" t="str">
            <v>0</v>
          </cell>
          <cell r="G484" t="str">
            <v>3348681-7</v>
          </cell>
          <cell r="H484" t="str">
            <v>ｶﾊﾞ-,ﾛﾂｸ M2653C</v>
          </cell>
          <cell r="I484" t="str">
            <v>473440-2</v>
          </cell>
          <cell r="J484" t="str">
            <v>（株）光真製作所</v>
          </cell>
          <cell r="K484" t="str">
            <v>3480</v>
          </cell>
          <cell r="L484" t="str">
            <v>3480</v>
          </cell>
          <cell r="M484" t="str">
            <v>3H7</v>
          </cell>
          <cell r="N484" t="str">
            <v>野田</v>
          </cell>
          <cell r="O484" t="str">
            <v>野田係</v>
          </cell>
          <cell r="P484" t="str">
            <v>x</v>
          </cell>
          <cell r="Q484" t="str">
            <v>JP</v>
          </cell>
          <cell r="S484">
            <v>1</v>
          </cell>
          <cell r="T484">
            <v>1</v>
          </cell>
          <cell r="U484" t="str">
            <v>V0</v>
          </cell>
          <cell r="V484" t="str">
            <v>0001</v>
          </cell>
          <cell r="W484">
            <v>50</v>
          </cell>
          <cell r="X484">
            <v>1</v>
          </cell>
          <cell r="Y484" t="str">
            <v>JPY</v>
          </cell>
          <cell r="Z484" t="str">
            <v>2006/04/01</v>
          </cell>
          <cell r="AA484" t="str">
            <v>9999/12/31</v>
          </cell>
          <cell r="AC484">
            <v>572</v>
          </cell>
          <cell r="AD484">
            <v>1</v>
          </cell>
          <cell r="AE484">
            <v>572</v>
          </cell>
          <cell r="AG484">
            <v>572</v>
          </cell>
          <cell r="AH484" t="str">
            <v>PC</v>
          </cell>
          <cell r="AQ484">
            <v>1</v>
          </cell>
          <cell r="AV484">
            <v>0</v>
          </cell>
          <cell r="AY484" t="str">
            <v>2006/04/01</v>
          </cell>
          <cell r="AZ484" t="str">
            <v>9999/12/31</v>
          </cell>
          <cell r="BA484">
            <v>99999999</v>
          </cell>
          <cell r="BB484">
            <v>572</v>
          </cell>
        </row>
        <row r="485">
          <cell r="A485">
            <v>75918</v>
          </cell>
          <cell r="D485">
            <v>100</v>
          </cell>
          <cell r="E485" t="str">
            <v>5300097364</v>
          </cell>
          <cell r="F485" t="str">
            <v>0</v>
          </cell>
          <cell r="G485" t="str">
            <v>3348682-5</v>
          </cell>
          <cell r="H485" t="str">
            <v>ﾌﾟﾚ-ﾄ,ﾛﾂｸ M2653C</v>
          </cell>
          <cell r="I485" t="str">
            <v>473440-2</v>
          </cell>
          <cell r="J485" t="str">
            <v>（株）光真製作所</v>
          </cell>
          <cell r="K485" t="str">
            <v>3480</v>
          </cell>
          <cell r="L485" t="str">
            <v>3480</v>
          </cell>
          <cell r="M485" t="str">
            <v>3H7</v>
          </cell>
          <cell r="N485" t="str">
            <v>野田</v>
          </cell>
          <cell r="O485" t="str">
            <v>野田係</v>
          </cell>
          <cell r="P485" t="str">
            <v>x</v>
          </cell>
          <cell r="Q485" t="str">
            <v>JP</v>
          </cell>
          <cell r="S485">
            <v>1</v>
          </cell>
          <cell r="T485">
            <v>1</v>
          </cell>
          <cell r="U485" t="str">
            <v>V0</v>
          </cell>
          <cell r="V485" t="str">
            <v>0001</v>
          </cell>
          <cell r="W485">
            <v>25</v>
          </cell>
          <cell r="X485">
            <v>1</v>
          </cell>
          <cell r="Y485" t="str">
            <v>JPY</v>
          </cell>
          <cell r="Z485" t="str">
            <v>2006/04/01</v>
          </cell>
          <cell r="AA485" t="str">
            <v>9999/12/31</v>
          </cell>
          <cell r="AC485">
            <v>1070</v>
          </cell>
          <cell r="AD485">
            <v>1</v>
          </cell>
          <cell r="AE485">
            <v>1070</v>
          </cell>
          <cell r="AG485">
            <v>1070</v>
          </cell>
          <cell r="AH485" t="str">
            <v>PC</v>
          </cell>
          <cell r="AQ485">
            <v>1</v>
          </cell>
          <cell r="AV485">
            <v>0</v>
          </cell>
          <cell r="AY485" t="str">
            <v>2006/04/01</v>
          </cell>
          <cell r="AZ485" t="str">
            <v>9999/12/31</v>
          </cell>
          <cell r="BA485">
            <v>99999</v>
          </cell>
          <cell r="BB485">
            <v>1070</v>
          </cell>
        </row>
        <row r="486">
          <cell r="A486">
            <v>77308</v>
          </cell>
          <cell r="E486" t="str">
            <v>5300107048</v>
          </cell>
          <cell r="F486" t="str">
            <v>0</v>
          </cell>
          <cell r="G486" t="str">
            <v>3348683-3</v>
          </cell>
          <cell r="H486" t="str">
            <v>ﾌﾚ-ﾑ,ｷ- ﾎﾂﾊﾟ M2653C</v>
          </cell>
          <cell r="I486" t="str">
            <v>473440-2</v>
          </cell>
          <cell r="J486" t="str">
            <v>（株）光真製作所</v>
          </cell>
          <cell r="K486" t="str">
            <v>3480</v>
          </cell>
          <cell r="L486" t="str">
            <v>3480</v>
          </cell>
          <cell r="M486" t="str">
            <v>3H7</v>
          </cell>
          <cell r="N486" t="str">
            <v>野田</v>
          </cell>
          <cell r="O486" t="str">
            <v>野田係</v>
          </cell>
          <cell r="Q486" t="str">
            <v>JP</v>
          </cell>
          <cell r="S486">
            <v>1</v>
          </cell>
          <cell r="T486">
            <v>1</v>
          </cell>
          <cell r="U486" t="str">
            <v>V0</v>
          </cell>
          <cell r="V486" t="str">
            <v>0001</v>
          </cell>
          <cell r="W486">
            <v>50</v>
          </cell>
          <cell r="X486">
            <v>1</v>
          </cell>
          <cell r="Y486" t="str">
            <v>JPY</v>
          </cell>
          <cell r="Z486" t="str">
            <v>2006/04/01</v>
          </cell>
          <cell r="AA486" t="str">
            <v>9999/12/31</v>
          </cell>
          <cell r="AC486">
            <v>1843</v>
          </cell>
          <cell r="AD486">
            <v>1</v>
          </cell>
          <cell r="AE486">
            <v>1843</v>
          </cell>
          <cell r="AG486">
            <v>1843</v>
          </cell>
          <cell r="AH486" t="str">
            <v>PC</v>
          </cell>
          <cell r="AQ486">
            <v>1</v>
          </cell>
          <cell r="AV486">
            <v>0</v>
          </cell>
          <cell r="AY486" t="str">
            <v>2006/04/01</v>
          </cell>
          <cell r="AZ486" t="str">
            <v>9999/12/31</v>
          </cell>
          <cell r="BA486">
            <v>99999999</v>
          </cell>
          <cell r="BB486">
            <v>1843</v>
          </cell>
        </row>
        <row r="487">
          <cell r="A487">
            <v>75835</v>
          </cell>
          <cell r="D487">
            <v>100</v>
          </cell>
          <cell r="E487" t="str">
            <v>5300093194</v>
          </cell>
          <cell r="F487" t="str">
            <v>0</v>
          </cell>
          <cell r="G487" t="str">
            <v>3348705-8</v>
          </cell>
          <cell r="H487" t="str">
            <v>ｶﾊﾞ-,ﾓ-ﾀ M2650-2-1</v>
          </cell>
          <cell r="I487" t="str">
            <v>473440-2</v>
          </cell>
          <cell r="J487" t="str">
            <v>（株）光真製作所</v>
          </cell>
          <cell r="K487" t="str">
            <v>3480</v>
          </cell>
          <cell r="L487" t="str">
            <v>3480</v>
          </cell>
          <cell r="M487" t="str">
            <v>3H7</v>
          </cell>
          <cell r="N487" t="str">
            <v>野田</v>
          </cell>
          <cell r="O487" t="str">
            <v>野田係</v>
          </cell>
          <cell r="P487" t="str">
            <v>x</v>
          </cell>
          <cell r="Q487" t="str">
            <v>JP</v>
          </cell>
          <cell r="S487">
            <v>1</v>
          </cell>
          <cell r="T487">
            <v>1</v>
          </cell>
          <cell r="U487" t="str">
            <v>V0</v>
          </cell>
          <cell r="V487" t="str">
            <v>0001</v>
          </cell>
          <cell r="W487">
            <v>25</v>
          </cell>
          <cell r="X487">
            <v>1</v>
          </cell>
          <cell r="Y487" t="str">
            <v>JPY</v>
          </cell>
          <cell r="Z487" t="str">
            <v>2006/04/01</v>
          </cell>
          <cell r="AA487" t="str">
            <v>9999/12/31</v>
          </cell>
          <cell r="AC487">
            <v>267</v>
          </cell>
          <cell r="AD487">
            <v>1</v>
          </cell>
          <cell r="AE487">
            <v>267</v>
          </cell>
          <cell r="AG487">
            <v>267</v>
          </cell>
          <cell r="AH487" t="str">
            <v>PC</v>
          </cell>
          <cell r="AQ487">
            <v>1</v>
          </cell>
          <cell r="AV487">
            <v>0</v>
          </cell>
          <cell r="AY487" t="str">
            <v>2006/04/01</v>
          </cell>
          <cell r="AZ487" t="str">
            <v>9999/12/31</v>
          </cell>
          <cell r="BA487">
            <v>99999</v>
          </cell>
          <cell r="BB487">
            <v>270</v>
          </cell>
        </row>
        <row r="488">
          <cell r="A488">
            <v>77309</v>
          </cell>
          <cell r="E488" t="str">
            <v>5300107049</v>
          </cell>
          <cell r="F488" t="str">
            <v>0</v>
          </cell>
          <cell r="G488" t="str">
            <v>3348795-3</v>
          </cell>
          <cell r="H488" t="str">
            <v>ﾌﾟﾚ-ﾄ,ｶﾞｲﾄﾞ(P-1) M2501-2</v>
          </cell>
          <cell r="I488" t="str">
            <v>473440-2</v>
          </cell>
          <cell r="J488" t="str">
            <v>（株）光真製作所</v>
          </cell>
          <cell r="K488" t="str">
            <v>3480</v>
          </cell>
          <cell r="L488" t="str">
            <v>3480</v>
          </cell>
          <cell r="M488" t="str">
            <v>3H7</v>
          </cell>
          <cell r="N488" t="str">
            <v>野田</v>
          </cell>
          <cell r="O488" t="str">
            <v>野田係</v>
          </cell>
          <cell r="Q488" t="str">
            <v>JP</v>
          </cell>
          <cell r="S488">
            <v>1</v>
          </cell>
          <cell r="T488">
            <v>1</v>
          </cell>
          <cell r="U488" t="str">
            <v>V0</v>
          </cell>
          <cell r="V488" t="str">
            <v>0001</v>
          </cell>
          <cell r="W488">
            <v>50</v>
          </cell>
          <cell r="X488">
            <v>1</v>
          </cell>
          <cell r="Y488" t="str">
            <v>JPY</v>
          </cell>
          <cell r="Z488" t="str">
            <v>2006/04/01</v>
          </cell>
          <cell r="AA488" t="str">
            <v>9999/12/31</v>
          </cell>
          <cell r="AC488">
            <v>469</v>
          </cell>
          <cell r="AD488">
            <v>1</v>
          </cell>
          <cell r="AE488">
            <v>469</v>
          </cell>
          <cell r="AG488">
            <v>469</v>
          </cell>
          <cell r="AH488" t="str">
            <v>PC</v>
          </cell>
          <cell r="AQ488">
            <v>1</v>
          </cell>
          <cell r="AV488">
            <v>0</v>
          </cell>
          <cell r="AY488" t="str">
            <v>2006/04/01</v>
          </cell>
          <cell r="AZ488" t="str">
            <v>9999/12/31</v>
          </cell>
          <cell r="BA488">
            <v>99999999</v>
          </cell>
          <cell r="BB488">
            <v>469</v>
          </cell>
        </row>
        <row r="489">
          <cell r="A489">
            <v>75836</v>
          </cell>
          <cell r="B489">
            <v>478</v>
          </cell>
          <cell r="D489">
            <v>100</v>
          </cell>
          <cell r="E489" t="str">
            <v>5300093196</v>
          </cell>
          <cell r="F489" t="str">
            <v>0</v>
          </cell>
          <cell r="G489" t="str">
            <v>3351504-3</v>
          </cell>
          <cell r="H489" t="str">
            <v>ﾚﾊﾞ-,ﾘﾘ-ｽ ﾛﾂｸ M2650-7</v>
          </cell>
          <cell r="I489" t="str">
            <v>473440-2</v>
          </cell>
          <cell r="J489" t="str">
            <v>（株）光真製作所</v>
          </cell>
          <cell r="K489" t="str">
            <v>3480</v>
          </cell>
          <cell r="L489" t="str">
            <v>3480</v>
          </cell>
          <cell r="M489" t="str">
            <v>3H7</v>
          </cell>
          <cell r="N489" t="str">
            <v>野田</v>
          </cell>
          <cell r="O489" t="str">
            <v>野田係</v>
          </cell>
          <cell r="P489" t="str">
            <v>x</v>
          </cell>
          <cell r="Q489" t="str">
            <v>JP</v>
          </cell>
          <cell r="S489">
            <v>1</v>
          </cell>
          <cell r="T489">
            <v>1</v>
          </cell>
          <cell r="U489" t="str">
            <v>V0</v>
          </cell>
          <cell r="V489" t="str">
            <v>0001</v>
          </cell>
          <cell r="W489">
            <v>25</v>
          </cell>
          <cell r="X489">
            <v>1</v>
          </cell>
          <cell r="Y489" t="str">
            <v>JPY</v>
          </cell>
          <cell r="Z489" t="str">
            <v>2006/04/01</v>
          </cell>
          <cell r="AA489" t="str">
            <v>9999/12/31</v>
          </cell>
          <cell r="AC489">
            <v>47800</v>
          </cell>
          <cell r="AD489">
            <v>100</v>
          </cell>
          <cell r="AE489">
            <v>478</v>
          </cell>
          <cell r="AF489">
            <v>478</v>
          </cell>
          <cell r="AG489">
            <v>478</v>
          </cell>
          <cell r="AH489" t="str">
            <v>PC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1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 t="str">
            <v>2006/04/01</v>
          </cell>
          <cell r="AZ489" t="str">
            <v>9999/12/31</v>
          </cell>
          <cell r="BA489">
            <v>9999999</v>
          </cell>
          <cell r="BB489">
            <v>47895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</row>
        <row r="490">
          <cell r="A490">
            <v>77311</v>
          </cell>
          <cell r="E490" t="str">
            <v>5300107051</v>
          </cell>
          <cell r="F490" t="str">
            <v>0</v>
          </cell>
          <cell r="G490" t="str">
            <v>3354091-9</v>
          </cell>
          <cell r="H490" t="str">
            <v>ﾌﾞﾗｹﾂﾄ,ｾﾝｻ M2559B-4</v>
          </cell>
          <cell r="I490" t="str">
            <v>473440-2</v>
          </cell>
          <cell r="J490" t="str">
            <v>（株）光真製作所</v>
          </cell>
          <cell r="K490" t="str">
            <v>3480</v>
          </cell>
          <cell r="L490" t="str">
            <v>3480</v>
          </cell>
          <cell r="M490" t="str">
            <v>3H7</v>
          </cell>
          <cell r="N490" t="str">
            <v>野田</v>
          </cell>
          <cell r="O490" t="str">
            <v>野田係</v>
          </cell>
          <cell r="Q490" t="str">
            <v>JP</v>
          </cell>
          <cell r="S490">
            <v>1</v>
          </cell>
          <cell r="T490">
            <v>1</v>
          </cell>
          <cell r="U490" t="str">
            <v>V0</v>
          </cell>
          <cell r="V490" t="str">
            <v>0001</v>
          </cell>
          <cell r="W490">
            <v>50</v>
          </cell>
          <cell r="X490">
            <v>1</v>
          </cell>
          <cell r="Y490" t="str">
            <v>JPY</v>
          </cell>
          <cell r="Z490" t="str">
            <v>2006/04/01</v>
          </cell>
          <cell r="AA490" t="str">
            <v>9999/12/31</v>
          </cell>
          <cell r="AC490">
            <v>2701</v>
          </cell>
          <cell r="AD490">
            <v>1</v>
          </cell>
          <cell r="AE490">
            <v>2701</v>
          </cell>
          <cell r="AG490">
            <v>2701</v>
          </cell>
          <cell r="AH490" t="str">
            <v>PC</v>
          </cell>
          <cell r="AQ490">
            <v>1</v>
          </cell>
          <cell r="AV490">
            <v>0</v>
          </cell>
          <cell r="AY490" t="str">
            <v>2006/04/01</v>
          </cell>
          <cell r="AZ490" t="str">
            <v>9999/12/31</v>
          </cell>
          <cell r="BA490">
            <v>99999999</v>
          </cell>
          <cell r="BB490">
            <v>2701</v>
          </cell>
        </row>
        <row r="491">
          <cell r="A491">
            <v>77312</v>
          </cell>
          <cell r="E491" t="str">
            <v>5300107052</v>
          </cell>
          <cell r="F491" t="str">
            <v>0</v>
          </cell>
          <cell r="G491" t="str">
            <v>3354103-6</v>
          </cell>
          <cell r="H491" t="str">
            <v>ｶﾞｲﾄﾞ,ﾘﾝｸ(1B) M2559B-4</v>
          </cell>
          <cell r="I491" t="str">
            <v>473440-2</v>
          </cell>
          <cell r="J491" t="str">
            <v>（株）光真製作所</v>
          </cell>
          <cell r="K491" t="str">
            <v>3480</v>
          </cell>
          <cell r="L491" t="str">
            <v>3480</v>
          </cell>
          <cell r="M491" t="str">
            <v>3H7</v>
          </cell>
          <cell r="N491" t="str">
            <v>野田</v>
          </cell>
          <cell r="O491" t="str">
            <v>野田係</v>
          </cell>
          <cell r="Q491" t="str">
            <v>JP</v>
          </cell>
          <cell r="S491">
            <v>1</v>
          </cell>
          <cell r="T491">
            <v>1</v>
          </cell>
          <cell r="U491" t="str">
            <v>V0</v>
          </cell>
          <cell r="V491" t="str">
            <v>0001</v>
          </cell>
          <cell r="W491">
            <v>50</v>
          </cell>
          <cell r="X491">
            <v>1</v>
          </cell>
          <cell r="Y491" t="str">
            <v>JPY</v>
          </cell>
          <cell r="Z491" t="str">
            <v>2006/04/01</v>
          </cell>
          <cell r="AA491" t="str">
            <v>9999/12/31</v>
          </cell>
          <cell r="AC491">
            <v>3095</v>
          </cell>
          <cell r="AD491">
            <v>1</v>
          </cell>
          <cell r="AE491">
            <v>3095</v>
          </cell>
          <cell r="AG491">
            <v>3095</v>
          </cell>
          <cell r="AH491" t="str">
            <v>PC</v>
          </cell>
          <cell r="AQ491">
            <v>1</v>
          </cell>
          <cell r="AV491">
            <v>0</v>
          </cell>
          <cell r="AY491" t="str">
            <v>2006/04/01</v>
          </cell>
          <cell r="AZ491" t="str">
            <v>9999/12/31</v>
          </cell>
          <cell r="BA491">
            <v>99999999</v>
          </cell>
          <cell r="BB491">
            <v>3095</v>
          </cell>
        </row>
        <row r="492">
          <cell r="A492">
            <v>77313</v>
          </cell>
          <cell r="E492" t="str">
            <v>5300107053</v>
          </cell>
          <cell r="F492" t="str">
            <v>0</v>
          </cell>
          <cell r="G492" t="str">
            <v>3354223-7</v>
          </cell>
          <cell r="H492" t="str">
            <v>ﾌﾀ,ﾏｴ M2626</v>
          </cell>
          <cell r="I492" t="str">
            <v>473440-2</v>
          </cell>
          <cell r="J492" t="str">
            <v>（株）光真製作所</v>
          </cell>
          <cell r="K492" t="str">
            <v>3480</v>
          </cell>
          <cell r="L492" t="str">
            <v>3480</v>
          </cell>
          <cell r="M492" t="str">
            <v>3H7</v>
          </cell>
          <cell r="N492" t="str">
            <v>野田</v>
          </cell>
          <cell r="O492" t="str">
            <v>野田係</v>
          </cell>
          <cell r="Q492" t="str">
            <v>JP</v>
          </cell>
          <cell r="S492">
            <v>1</v>
          </cell>
          <cell r="T492">
            <v>1</v>
          </cell>
          <cell r="U492" t="str">
            <v>V0</v>
          </cell>
          <cell r="V492" t="str">
            <v>0001</v>
          </cell>
          <cell r="W492">
            <v>50</v>
          </cell>
          <cell r="X492">
            <v>1</v>
          </cell>
          <cell r="Y492" t="str">
            <v>JPY</v>
          </cell>
          <cell r="Z492" t="str">
            <v>2006/04/01</v>
          </cell>
          <cell r="AA492" t="str">
            <v>9999/12/31</v>
          </cell>
          <cell r="AC492">
            <v>1176</v>
          </cell>
          <cell r="AD492">
            <v>1</v>
          </cell>
          <cell r="AE492">
            <v>1176</v>
          </cell>
          <cell r="AG492">
            <v>1176</v>
          </cell>
          <cell r="AH492" t="str">
            <v>PC</v>
          </cell>
          <cell r="AQ492">
            <v>1</v>
          </cell>
          <cell r="AV492">
            <v>0</v>
          </cell>
          <cell r="AY492" t="str">
            <v>2006/04/01</v>
          </cell>
          <cell r="AZ492" t="str">
            <v>9999/12/31</v>
          </cell>
          <cell r="BA492">
            <v>99999999</v>
          </cell>
          <cell r="BB492">
            <v>1176</v>
          </cell>
        </row>
        <row r="493">
          <cell r="A493">
            <v>75839</v>
          </cell>
          <cell r="D493">
            <v>100</v>
          </cell>
          <cell r="E493" t="str">
            <v>5300093201</v>
          </cell>
          <cell r="F493" t="str">
            <v>0</v>
          </cell>
          <cell r="G493" t="str">
            <v>3354266-0</v>
          </cell>
          <cell r="H493" t="str">
            <v>ﾌﾚ-ﾑ,CID(R) M2653-2</v>
          </cell>
          <cell r="I493" t="str">
            <v>473440-2</v>
          </cell>
          <cell r="J493" t="str">
            <v>（株）光真製作所</v>
          </cell>
          <cell r="K493" t="str">
            <v>3480</v>
          </cell>
          <cell r="L493" t="str">
            <v>3480</v>
          </cell>
          <cell r="M493" t="str">
            <v>3H7</v>
          </cell>
          <cell r="N493" t="str">
            <v>野田</v>
          </cell>
          <cell r="O493" t="str">
            <v>野田係</v>
          </cell>
          <cell r="P493" t="str">
            <v>x</v>
          </cell>
          <cell r="Q493" t="str">
            <v>JP</v>
          </cell>
          <cell r="S493">
            <v>1</v>
          </cell>
          <cell r="T493">
            <v>1</v>
          </cell>
          <cell r="U493" t="str">
            <v>V0</v>
          </cell>
          <cell r="V493" t="str">
            <v>0001</v>
          </cell>
          <cell r="W493">
            <v>25</v>
          </cell>
          <cell r="X493">
            <v>1</v>
          </cell>
          <cell r="Y493" t="str">
            <v>JPY</v>
          </cell>
          <cell r="Z493" t="str">
            <v>2006/04/01</v>
          </cell>
          <cell r="AA493" t="str">
            <v>9999/12/31</v>
          </cell>
          <cell r="AC493">
            <v>157</v>
          </cell>
          <cell r="AD493">
            <v>1</v>
          </cell>
          <cell r="AE493">
            <v>157</v>
          </cell>
          <cell r="AG493">
            <v>157</v>
          </cell>
          <cell r="AH493" t="str">
            <v>PC</v>
          </cell>
          <cell r="AQ493">
            <v>1</v>
          </cell>
          <cell r="AV493">
            <v>0</v>
          </cell>
          <cell r="AY493" t="str">
            <v>2006/04/01</v>
          </cell>
          <cell r="AZ493" t="str">
            <v>9999/12/31</v>
          </cell>
          <cell r="BA493">
            <v>99999</v>
          </cell>
          <cell r="BB493">
            <v>158</v>
          </cell>
        </row>
        <row r="494">
          <cell r="A494">
            <v>75995</v>
          </cell>
          <cell r="B494">
            <v>185</v>
          </cell>
          <cell r="D494">
            <v>100</v>
          </cell>
          <cell r="E494" t="str">
            <v>5300098079</v>
          </cell>
          <cell r="F494" t="str">
            <v>0</v>
          </cell>
          <cell r="G494" t="str">
            <v>3364090-5</v>
          </cell>
          <cell r="H494" t="str">
            <v>ﾗﾂﾁ,ﾁﾙﾄ M2860-3</v>
          </cell>
          <cell r="I494" t="str">
            <v>473440-2</v>
          </cell>
          <cell r="J494" t="str">
            <v>（株）光真製作所</v>
          </cell>
          <cell r="K494" t="str">
            <v>3480</v>
          </cell>
          <cell r="L494" t="str">
            <v>3480</v>
          </cell>
          <cell r="M494" t="str">
            <v>3H7</v>
          </cell>
          <cell r="N494" t="str">
            <v>野田</v>
          </cell>
          <cell r="O494" t="str">
            <v>野田係</v>
          </cell>
          <cell r="P494" t="str">
            <v>x</v>
          </cell>
          <cell r="Q494" t="str">
            <v>JP</v>
          </cell>
          <cell r="S494">
            <v>1</v>
          </cell>
          <cell r="T494">
            <v>1</v>
          </cell>
          <cell r="U494" t="str">
            <v>V0</v>
          </cell>
          <cell r="V494" t="str">
            <v>0001</v>
          </cell>
          <cell r="W494">
            <v>25</v>
          </cell>
          <cell r="X494">
            <v>1</v>
          </cell>
          <cell r="Y494" t="str">
            <v>JPY</v>
          </cell>
          <cell r="Z494" t="str">
            <v>2006/04/01</v>
          </cell>
          <cell r="AA494" t="str">
            <v>9999/12/31</v>
          </cell>
          <cell r="AC494">
            <v>181</v>
          </cell>
          <cell r="AD494">
            <v>1</v>
          </cell>
          <cell r="AE494">
            <v>181</v>
          </cell>
          <cell r="AF494">
            <v>185</v>
          </cell>
          <cell r="AG494">
            <v>185</v>
          </cell>
          <cell r="AH494" t="str">
            <v>PC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1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 t="str">
            <v>2006/04/01</v>
          </cell>
          <cell r="AZ494" t="str">
            <v>9999/12/31</v>
          </cell>
          <cell r="BA494">
            <v>99999</v>
          </cell>
          <cell r="BB494">
            <v>184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</row>
        <row r="495">
          <cell r="A495">
            <v>75996</v>
          </cell>
          <cell r="B495">
            <v>315</v>
          </cell>
          <cell r="D495">
            <v>100</v>
          </cell>
          <cell r="E495" t="str">
            <v>5300098080</v>
          </cell>
          <cell r="F495" t="str">
            <v>0</v>
          </cell>
          <cell r="G495" t="str">
            <v>3364091-3</v>
          </cell>
          <cell r="H495" t="str">
            <v>ﾀﾞｸﾄ,ｹ-ﾌﾞﾙ M2860-3</v>
          </cell>
          <cell r="I495" t="str">
            <v>473440-2</v>
          </cell>
          <cell r="J495" t="str">
            <v>（株）光真製作所</v>
          </cell>
          <cell r="K495" t="str">
            <v>3480</v>
          </cell>
          <cell r="L495" t="str">
            <v>3480</v>
          </cell>
          <cell r="M495" t="str">
            <v>3H7</v>
          </cell>
          <cell r="N495" t="str">
            <v>野田</v>
          </cell>
          <cell r="O495" t="str">
            <v>野田係</v>
          </cell>
          <cell r="P495" t="str">
            <v>x</v>
          </cell>
          <cell r="Q495" t="str">
            <v>JP</v>
          </cell>
          <cell r="S495">
            <v>1</v>
          </cell>
          <cell r="T495">
            <v>1</v>
          </cell>
          <cell r="U495" t="str">
            <v>V0</v>
          </cell>
          <cell r="V495" t="str">
            <v>0001</v>
          </cell>
          <cell r="W495">
            <v>25</v>
          </cell>
          <cell r="X495">
            <v>1</v>
          </cell>
          <cell r="Y495" t="str">
            <v>JPY</v>
          </cell>
          <cell r="Z495" t="str">
            <v>2006/04/01</v>
          </cell>
          <cell r="AA495" t="str">
            <v>9999/12/31</v>
          </cell>
          <cell r="AC495">
            <v>313</v>
          </cell>
          <cell r="AD495">
            <v>1</v>
          </cell>
          <cell r="AE495">
            <v>313</v>
          </cell>
          <cell r="AF495">
            <v>315</v>
          </cell>
          <cell r="AG495">
            <v>313</v>
          </cell>
          <cell r="AH495" t="str">
            <v>PC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1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 t="str">
            <v>2006/04/01</v>
          </cell>
          <cell r="AZ495" t="str">
            <v>9999/12/31</v>
          </cell>
          <cell r="BA495">
            <v>99999</v>
          </cell>
          <cell r="BB495">
            <v>314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</row>
        <row r="496">
          <cell r="A496">
            <v>77321</v>
          </cell>
          <cell r="E496" t="str">
            <v>5300107061</v>
          </cell>
          <cell r="F496" t="str">
            <v>0</v>
          </cell>
          <cell r="G496" t="str">
            <v>3369746-0</v>
          </cell>
          <cell r="H496" t="str">
            <v>ｶﾞｲﾄﾞ,BID(1) M2559C-3</v>
          </cell>
          <cell r="I496" t="str">
            <v>473440-2</v>
          </cell>
          <cell r="J496" t="str">
            <v>（株）光真製作所</v>
          </cell>
          <cell r="K496" t="str">
            <v>3480</v>
          </cell>
          <cell r="L496" t="str">
            <v>3480</v>
          </cell>
          <cell r="M496" t="str">
            <v>3H7</v>
          </cell>
          <cell r="N496" t="str">
            <v>野田</v>
          </cell>
          <cell r="O496" t="str">
            <v>野田係</v>
          </cell>
          <cell r="Q496" t="str">
            <v>JP</v>
          </cell>
          <cell r="S496">
            <v>1</v>
          </cell>
          <cell r="T496">
            <v>1</v>
          </cell>
          <cell r="U496" t="str">
            <v>V0</v>
          </cell>
          <cell r="V496" t="str">
            <v>0001</v>
          </cell>
          <cell r="W496">
            <v>50</v>
          </cell>
          <cell r="X496">
            <v>1</v>
          </cell>
          <cell r="Y496" t="str">
            <v>JPY</v>
          </cell>
          <cell r="Z496" t="str">
            <v>2006/04/01</v>
          </cell>
          <cell r="AA496" t="str">
            <v>9999/12/31</v>
          </cell>
          <cell r="AC496">
            <v>217</v>
          </cell>
          <cell r="AD496">
            <v>1</v>
          </cell>
          <cell r="AE496">
            <v>217</v>
          </cell>
          <cell r="AG496">
            <v>217</v>
          </cell>
          <cell r="AH496" t="str">
            <v>PC</v>
          </cell>
          <cell r="AQ496">
            <v>1</v>
          </cell>
          <cell r="AV496">
            <v>0</v>
          </cell>
          <cell r="AY496" t="str">
            <v>2006/04/01</v>
          </cell>
          <cell r="AZ496" t="str">
            <v>9999/12/31</v>
          </cell>
          <cell r="BA496">
            <v>99999999</v>
          </cell>
          <cell r="BB496">
            <v>217</v>
          </cell>
        </row>
        <row r="497">
          <cell r="A497">
            <v>77322</v>
          </cell>
          <cell r="E497" t="str">
            <v>5300107062</v>
          </cell>
          <cell r="F497" t="str">
            <v>0</v>
          </cell>
          <cell r="G497" t="str">
            <v>3369776-1</v>
          </cell>
          <cell r="H497" t="str">
            <v>ﾎﾙﾀﾞ,ﾍﾞ-ｽ 3M2CL-ZAA-24</v>
          </cell>
          <cell r="I497" t="str">
            <v>473440-2</v>
          </cell>
          <cell r="J497" t="str">
            <v>（株）光真製作所</v>
          </cell>
          <cell r="K497" t="str">
            <v>3480</v>
          </cell>
          <cell r="L497" t="str">
            <v>3480</v>
          </cell>
          <cell r="M497" t="str">
            <v>3H7</v>
          </cell>
          <cell r="N497" t="str">
            <v>野田</v>
          </cell>
          <cell r="O497" t="str">
            <v>野田係</v>
          </cell>
          <cell r="Q497" t="str">
            <v>JP</v>
          </cell>
          <cell r="S497">
            <v>1</v>
          </cell>
          <cell r="T497">
            <v>1</v>
          </cell>
          <cell r="U497" t="str">
            <v>V0</v>
          </cell>
          <cell r="V497" t="str">
            <v>0001</v>
          </cell>
          <cell r="W497">
            <v>50</v>
          </cell>
          <cell r="X497">
            <v>1</v>
          </cell>
          <cell r="Y497" t="str">
            <v>JPY</v>
          </cell>
          <cell r="Z497" t="str">
            <v>2006/04/01</v>
          </cell>
          <cell r="AA497" t="str">
            <v>9999/12/31</v>
          </cell>
          <cell r="AC497">
            <v>428</v>
          </cell>
          <cell r="AD497">
            <v>1</v>
          </cell>
          <cell r="AE497">
            <v>428</v>
          </cell>
          <cell r="AG497">
            <v>428</v>
          </cell>
          <cell r="AH497" t="str">
            <v>PC</v>
          </cell>
          <cell r="AQ497">
            <v>1</v>
          </cell>
          <cell r="AV497">
            <v>0</v>
          </cell>
          <cell r="AY497" t="str">
            <v>2006/04/01</v>
          </cell>
          <cell r="AZ497" t="str">
            <v>9999/12/31</v>
          </cell>
          <cell r="BA497">
            <v>99999999</v>
          </cell>
          <cell r="BB497">
            <v>428</v>
          </cell>
        </row>
        <row r="498">
          <cell r="A498">
            <v>77323</v>
          </cell>
          <cell r="E498" t="str">
            <v>5300107063</v>
          </cell>
          <cell r="F498" t="str">
            <v>0</v>
          </cell>
          <cell r="G498" t="str">
            <v>3369778-8</v>
          </cell>
          <cell r="H498" t="str">
            <v>ﾎﾙﾀﾞ,ﾌﾟﾚ-ﾄ 3M2CL-ZAA-24</v>
          </cell>
          <cell r="I498" t="str">
            <v>473440-2</v>
          </cell>
          <cell r="J498" t="str">
            <v>（株）光真製作所</v>
          </cell>
          <cell r="K498" t="str">
            <v>3480</v>
          </cell>
          <cell r="L498" t="str">
            <v>3480</v>
          </cell>
          <cell r="M498" t="str">
            <v>3H7</v>
          </cell>
          <cell r="N498" t="str">
            <v>野田</v>
          </cell>
          <cell r="O498" t="str">
            <v>野田係</v>
          </cell>
          <cell r="Q498" t="str">
            <v>JP</v>
          </cell>
          <cell r="S498">
            <v>1</v>
          </cell>
          <cell r="T498">
            <v>1</v>
          </cell>
          <cell r="U498" t="str">
            <v>V0</v>
          </cell>
          <cell r="V498" t="str">
            <v>0001</v>
          </cell>
          <cell r="W498">
            <v>50</v>
          </cell>
          <cell r="X498">
            <v>1</v>
          </cell>
          <cell r="Y498" t="str">
            <v>JPY</v>
          </cell>
          <cell r="Z498" t="str">
            <v>2006/04/01</v>
          </cell>
          <cell r="AA498" t="str">
            <v>9999/12/31</v>
          </cell>
          <cell r="AC498">
            <v>514</v>
          </cell>
          <cell r="AD498">
            <v>1</v>
          </cell>
          <cell r="AE498">
            <v>514</v>
          </cell>
          <cell r="AG498">
            <v>514</v>
          </cell>
          <cell r="AH498" t="str">
            <v>PC</v>
          </cell>
          <cell r="AQ498">
            <v>1</v>
          </cell>
          <cell r="AV498">
            <v>0</v>
          </cell>
          <cell r="AY498" t="str">
            <v>2006/04/01</v>
          </cell>
          <cell r="AZ498" t="str">
            <v>9999/12/31</v>
          </cell>
          <cell r="BA498">
            <v>99999999</v>
          </cell>
          <cell r="BB498">
            <v>514</v>
          </cell>
        </row>
        <row r="499">
          <cell r="A499">
            <v>77324</v>
          </cell>
          <cell r="E499" t="str">
            <v>5300107064</v>
          </cell>
          <cell r="F499" t="str">
            <v>0</v>
          </cell>
          <cell r="G499" t="str">
            <v>3369779-6</v>
          </cell>
          <cell r="H499" t="str">
            <v>ﾎﾙﾀﾞ,ｹ-ﾌﾞﾙ 3M2CL-ZAA-24</v>
          </cell>
          <cell r="I499" t="str">
            <v>473440-2</v>
          </cell>
          <cell r="J499" t="str">
            <v>（株）光真製作所</v>
          </cell>
          <cell r="K499" t="str">
            <v>3480</v>
          </cell>
          <cell r="L499" t="str">
            <v>3480</v>
          </cell>
          <cell r="M499" t="str">
            <v>3H7</v>
          </cell>
          <cell r="N499" t="str">
            <v>野田</v>
          </cell>
          <cell r="O499" t="str">
            <v>野田係</v>
          </cell>
          <cell r="Q499" t="str">
            <v>JP</v>
          </cell>
          <cell r="S499">
            <v>1</v>
          </cell>
          <cell r="T499">
            <v>1</v>
          </cell>
          <cell r="U499" t="str">
            <v>V0</v>
          </cell>
          <cell r="V499" t="str">
            <v>0001</v>
          </cell>
          <cell r="W499">
            <v>50</v>
          </cell>
          <cell r="X499">
            <v>1</v>
          </cell>
          <cell r="Y499" t="str">
            <v>JPY</v>
          </cell>
          <cell r="Z499" t="str">
            <v>2006/04/01</v>
          </cell>
          <cell r="AA499" t="str">
            <v>9999/12/31</v>
          </cell>
          <cell r="AC499">
            <v>475</v>
          </cell>
          <cell r="AD499">
            <v>1</v>
          </cell>
          <cell r="AE499">
            <v>475</v>
          </cell>
          <cell r="AG499">
            <v>475</v>
          </cell>
          <cell r="AH499" t="str">
            <v>PC</v>
          </cell>
          <cell r="AQ499">
            <v>1</v>
          </cell>
          <cell r="AV499">
            <v>0</v>
          </cell>
          <cell r="AY499" t="str">
            <v>2006/04/01</v>
          </cell>
          <cell r="AZ499" t="str">
            <v>9999/12/31</v>
          </cell>
          <cell r="BA499">
            <v>99999999</v>
          </cell>
          <cell r="BB499">
            <v>475</v>
          </cell>
        </row>
        <row r="500">
          <cell r="A500">
            <v>77325</v>
          </cell>
          <cell r="E500" t="str">
            <v>5300107065</v>
          </cell>
          <cell r="F500" t="str">
            <v>0</v>
          </cell>
          <cell r="G500" t="str">
            <v>3369785-0</v>
          </cell>
          <cell r="H500" t="str">
            <v>ﾎﾙﾀﾞ,ﾌﾟﾚ-ﾄ 3M2CL-ZAA-24</v>
          </cell>
          <cell r="I500" t="str">
            <v>473440-2</v>
          </cell>
          <cell r="J500" t="str">
            <v>（株）光真製作所</v>
          </cell>
          <cell r="K500" t="str">
            <v>3480</v>
          </cell>
          <cell r="L500" t="str">
            <v>3480</v>
          </cell>
          <cell r="M500" t="str">
            <v>3H7</v>
          </cell>
          <cell r="N500" t="str">
            <v>野田</v>
          </cell>
          <cell r="O500" t="str">
            <v>野田係</v>
          </cell>
          <cell r="Q500" t="str">
            <v>JP</v>
          </cell>
          <cell r="S500">
            <v>1</v>
          </cell>
          <cell r="T500">
            <v>1</v>
          </cell>
          <cell r="U500" t="str">
            <v>V0</v>
          </cell>
          <cell r="V500" t="str">
            <v>0001</v>
          </cell>
          <cell r="W500">
            <v>50</v>
          </cell>
          <cell r="X500">
            <v>1</v>
          </cell>
          <cell r="Y500" t="str">
            <v>JPY</v>
          </cell>
          <cell r="Z500" t="str">
            <v>2006/04/01</v>
          </cell>
          <cell r="AA500" t="str">
            <v>9999/12/31</v>
          </cell>
          <cell r="AC500">
            <v>1785</v>
          </cell>
          <cell r="AD500">
            <v>1</v>
          </cell>
          <cell r="AE500">
            <v>1785</v>
          </cell>
          <cell r="AG500">
            <v>1785</v>
          </cell>
          <cell r="AH500" t="str">
            <v>PC</v>
          </cell>
          <cell r="AQ500">
            <v>1</v>
          </cell>
          <cell r="AV500">
            <v>0</v>
          </cell>
          <cell r="AY500" t="str">
            <v>2006/04/01</v>
          </cell>
          <cell r="AZ500" t="str">
            <v>9999/12/31</v>
          </cell>
          <cell r="BA500">
            <v>99999999</v>
          </cell>
          <cell r="BB500">
            <v>1785</v>
          </cell>
        </row>
        <row r="501">
          <cell r="A501">
            <v>77326</v>
          </cell>
          <cell r="E501" t="str">
            <v>5300107066</v>
          </cell>
          <cell r="F501" t="str">
            <v>0</v>
          </cell>
          <cell r="G501" t="str">
            <v>3369786-9</v>
          </cell>
          <cell r="H501" t="str">
            <v>ﾍﾞ-ｽ,ﾌﾟﾚ-ﾄ 3M2CL-ZAA-24</v>
          </cell>
          <cell r="I501" t="str">
            <v>473440-2</v>
          </cell>
          <cell r="J501" t="str">
            <v>（株）光真製作所</v>
          </cell>
          <cell r="K501" t="str">
            <v>3480</v>
          </cell>
          <cell r="L501" t="str">
            <v>3480</v>
          </cell>
          <cell r="M501" t="str">
            <v>3H7</v>
          </cell>
          <cell r="N501" t="str">
            <v>野田</v>
          </cell>
          <cell r="O501" t="str">
            <v>野田係</v>
          </cell>
          <cell r="Q501" t="str">
            <v>JP</v>
          </cell>
          <cell r="S501">
            <v>1</v>
          </cell>
          <cell r="T501">
            <v>1</v>
          </cell>
          <cell r="U501" t="str">
            <v>V0</v>
          </cell>
          <cell r="V501" t="str">
            <v>0001</v>
          </cell>
          <cell r="W501">
            <v>50</v>
          </cell>
          <cell r="X501">
            <v>1</v>
          </cell>
          <cell r="Y501" t="str">
            <v>JPY</v>
          </cell>
          <cell r="Z501" t="str">
            <v>2006/04/01</v>
          </cell>
          <cell r="AA501" t="str">
            <v>9999/12/31</v>
          </cell>
          <cell r="AC501">
            <v>1477</v>
          </cell>
          <cell r="AD501">
            <v>1</v>
          </cell>
          <cell r="AE501">
            <v>1477</v>
          </cell>
          <cell r="AG501">
            <v>1477</v>
          </cell>
          <cell r="AH501" t="str">
            <v>PC</v>
          </cell>
          <cell r="AQ501">
            <v>1</v>
          </cell>
          <cell r="AV501">
            <v>0</v>
          </cell>
          <cell r="AY501" t="str">
            <v>2006/04/01</v>
          </cell>
          <cell r="AZ501" t="str">
            <v>9999/12/31</v>
          </cell>
          <cell r="BA501">
            <v>99999999</v>
          </cell>
          <cell r="BB501">
            <v>1477</v>
          </cell>
        </row>
        <row r="502">
          <cell r="A502">
            <v>77327</v>
          </cell>
          <cell r="E502" t="str">
            <v>5300107067</v>
          </cell>
          <cell r="F502" t="str">
            <v>0</v>
          </cell>
          <cell r="G502" t="str">
            <v>3369787-7</v>
          </cell>
          <cell r="H502" t="str">
            <v>ﾍﾞ-ｽ,ﾌﾟﾚ-ﾄ 3M2CL-ZAA-24</v>
          </cell>
          <cell r="I502" t="str">
            <v>473440-2</v>
          </cell>
          <cell r="J502" t="str">
            <v>（株）光真製作所</v>
          </cell>
          <cell r="K502" t="str">
            <v>3480</v>
          </cell>
          <cell r="L502" t="str">
            <v>3480</v>
          </cell>
          <cell r="M502" t="str">
            <v>3H7</v>
          </cell>
          <cell r="N502" t="str">
            <v>野田</v>
          </cell>
          <cell r="O502" t="str">
            <v>野田係</v>
          </cell>
          <cell r="Q502" t="str">
            <v>JP</v>
          </cell>
          <cell r="S502">
            <v>1</v>
          </cell>
          <cell r="T502">
            <v>1</v>
          </cell>
          <cell r="U502" t="str">
            <v>V0</v>
          </cell>
          <cell r="V502" t="str">
            <v>0001</v>
          </cell>
          <cell r="W502">
            <v>50</v>
          </cell>
          <cell r="X502">
            <v>1</v>
          </cell>
          <cell r="Y502" t="str">
            <v>JPY</v>
          </cell>
          <cell r="Z502" t="str">
            <v>2006/04/01</v>
          </cell>
          <cell r="AA502" t="str">
            <v>9999/12/31</v>
          </cell>
          <cell r="AC502">
            <v>852</v>
          </cell>
          <cell r="AD502">
            <v>1</v>
          </cell>
          <cell r="AE502">
            <v>852</v>
          </cell>
          <cell r="AG502">
            <v>852</v>
          </cell>
          <cell r="AH502" t="str">
            <v>PC</v>
          </cell>
          <cell r="AQ502">
            <v>1</v>
          </cell>
          <cell r="AV502">
            <v>0</v>
          </cell>
          <cell r="AY502" t="str">
            <v>2006/04/01</v>
          </cell>
          <cell r="AZ502" t="str">
            <v>9999/12/31</v>
          </cell>
          <cell r="BA502">
            <v>99999999</v>
          </cell>
          <cell r="BB502">
            <v>852</v>
          </cell>
        </row>
        <row r="503">
          <cell r="A503">
            <v>77328</v>
          </cell>
          <cell r="E503" t="str">
            <v>5300107068</v>
          </cell>
          <cell r="F503" t="str">
            <v>0</v>
          </cell>
          <cell r="G503" t="str">
            <v>3369788-5</v>
          </cell>
          <cell r="H503" t="str">
            <v>ﾎﾙﾀﾞ,ﾌｲﾙﾀ 3M2CL-ZAA-24</v>
          </cell>
          <cell r="I503" t="str">
            <v>473440-2</v>
          </cell>
          <cell r="J503" t="str">
            <v>（株）光真製作所</v>
          </cell>
          <cell r="K503" t="str">
            <v>3480</v>
          </cell>
          <cell r="L503" t="str">
            <v>3480</v>
          </cell>
          <cell r="M503" t="str">
            <v>3H7</v>
          </cell>
          <cell r="N503" t="str">
            <v>野田</v>
          </cell>
          <cell r="O503" t="str">
            <v>野田係</v>
          </cell>
          <cell r="Q503" t="str">
            <v>JP</v>
          </cell>
          <cell r="S503">
            <v>1</v>
          </cell>
          <cell r="T503">
            <v>1</v>
          </cell>
          <cell r="U503" t="str">
            <v>V0</v>
          </cell>
          <cell r="V503" t="str">
            <v>0001</v>
          </cell>
          <cell r="W503">
            <v>50</v>
          </cell>
          <cell r="X503">
            <v>1</v>
          </cell>
          <cell r="Y503" t="str">
            <v>JPY</v>
          </cell>
          <cell r="Z503" t="str">
            <v>2006/04/01</v>
          </cell>
          <cell r="AA503" t="str">
            <v>9999/12/31</v>
          </cell>
          <cell r="AC503">
            <v>951</v>
          </cell>
          <cell r="AD503">
            <v>1</v>
          </cell>
          <cell r="AE503">
            <v>951</v>
          </cell>
          <cell r="AG503">
            <v>951</v>
          </cell>
          <cell r="AH503" t="str">
            <v>PC</v>
          </cell>
          <cell r="AQ503">
            <v>1</v>
          </cell>
          <cell r="AV503">
            <v>0</v>
          </cell>
          <cell r="AY503" t="str">
            <v>2006/04/01</v>
          </cell>
          <cell r="AZ503" t="str">
            <v>9999/12/31</v>
          </cell>
          <cell r="BA503">
            <v>99999999</v>
          </cell>
          <cell r="BB503">
            <v>951</v>
          </cell>
        </row>
        <row r="504">
          <cell r="A504">
            <v>77329</v>
          </cell>
          <cell r="E504" t="str">
            <v>5300107069</v>
          </cell>
          <cell r="F504" t="str">
            <v>0</v>
          </cell>
          <cell r="G504" t="str">
            <v>3369814-8</v>
          </cell>
          <cell r="H504" t="str">
            <v>ﾌﾞﾗｹﾂﾄ,TA M2593H</v>
          </cell>
          <cell r="I504" t="str">
            <v>473440-2</v>
          </cell>
          <cell r="J504" t="str">
            <v>（株）光真製作所</v>
          </cell>
          <cell r="K504" t="str">
            <v>3480</v>
          </cell>
          <cell r="L504" t="str">
            <v>3480</v>
          </cell>
          <cell r="M504" t="str">
            <v>3H7</v>
          </cell>
          <cell r="N504" t="str">
            <v>野田</v>
          </cell>
          <cell r="O504" t="str">
            <v>野田係</v>
          </cell>
          <cell r="Q504" t="str">
            <v>JP</v>
          </cell>
          <cell r="S504">
            <v>1</v>
          </cell>
          <cell r="T504">
            <v>1</v>
          </cell>
          <cell r="U504" t="str">
            <v>V0</v>
          </cell>
          <cell r="V504" t="str">
            <v>0001</v>
          </cell>
          <cell r="W504">
            <v>50</v>
          </cell>
          <cell r="X504">
            <v>1</v>
          </cell>
          <cell r="Y504" t="str">
            <v>JPY</v>
          </cell>
          <cell r="Z504" t="str">
            <v>2006/04/01</v>
          </cell>
          <cell r="AA504" t="str">
            <v>9999/12/31</v>
          </cell>
          <cell r="AC504">
            <v>1050</v>
          </cell>
          <cell r="AD504">
            <v>1</v>
          </cell>
          <cell r="AE504">
            <v>1050</v>
          </cell>
          <cell r="AG504">
            <v>1050</v>
          </cell>
          <cell r="AH504" t="str">
            <v>PC</v>
          </cell>
          <cell r="AQ504">
            <v>1</v>
          </cell>
          <cell r="AV504">
            <v>0</v>
          </cell>
          <cell r="AY504" t="str">
            <v>2006/04/01</v>
          </cell>
          <cell r="AZ504" t="str">
            <v>9999/12/31</v>
          </cell>
          <cell r="BA504">
            <v>99999999</v>
          </cell>
          <cell r="BB504">
            <v>1050</v>
          </cell>
        </row>
        <row r="505">
          <cell r="A505">
            <v>77330</v>
          </cell>
          <cell r="B505">
            <v>37557</v>
          </cell>
          <cell r="D505">
            <v>100</v>
          </cell>
          <cell r="E505" t="str">
            <v>5300107070</v>
          </cell>
          <cell r="F505" t="str">
            <v>0</v>
          </cell>
          <cell r="G505" t="str">
            <v>3369823-7</v>
          </cell>
          <cell r="H505" t="str">
            <v>ﾎﾙﾀﾞ,ﾌｱﾝ(L) M2817</v>
          </cell>
          <cell r="I505" t="str">
            <v>473440-2</v>
          </cell>
          <cell r="J505" t="str">
            <v>（株）光真製作所</v>
          </cell>
          <cell r="K505" t="str">
            <v>3480</v>
          </cell>
          <cell r="L505" t="str">
            <v>3480</v>
          </cell>
          <cell r="M505" t="str">
            <v>3H7</v>
          </cell>
          <cell r="N505" t="str">
            <v>野田</v>
          </cell>
          <cell r="O505" t="str">
            <v>野田係</v>
          </cell>
          <cell r="P505" t="str">
            <v>x</v>
          </cell>
          <cell r="Q505" t="str">
            <v>JP</v>
          </cell>
          <cell r="S505">
            <v>1</v>
          </cell>
          <cell r="T505">
            <v>1</v>
          </cell>
          <cell r="U505" t="str">
            <v>V0</v>
          </cell>
          <cell r="V505" t="str">
            <v>0001</v>
          </cell>
          <cell r="W505">
            <v>50</v>
          </cell>
          <cell r="X505">
            <v>1</v>
          </cell>
          <cell r="Y505" t="str">
            <v>JPY</v>
          </cell>
          <cell r="Z505" t="str">
            <v>2006/04/01</v>
          </cell>
          <cell r="AA505" t="str">
            <v>9999/12/31</v>
          </cell>
          <cell r="AC505">
            <v>37557</v>
          </cell>
          <cell r="AD505">
            <v>1</v>
          </cell>
          <cell r="AE505">
            <v>37557</v>
          </cell>
          <cell r="AF505">
            <v>37557</v>
          </cell>
          <cell r="AG505">
            <v>37557</v>
          </cell>
          <cell r="AH505" t="str">
            <v>PC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1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 t="str">
            <v>2006/04/01</v>
          </cell>
          <cell r="AZ505" t="str">
            <v>9999/12/31</v>
          </cell>
          <cell r="BA505">
            <v>99999999</v>
          </cell>
          <cell r="BB505">
            <v>37557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</row>
        <row r="506">
          <cell r="A506">
            <v>77331</v>
          </cell>
          <cell r="E506" t="str">
            <v>5300107071</v>
          </cell>
          <cell r="F506" t="str">
            <v>0</v>
          </cell>
          <cell r="G506" t="str">
            <v>3369826-1</v>
          </cell>
          <cell r="H506" t="str">
            <v>ﾌﾀ,ﾏｴ M2626F</v>
          </cell>
          <cell r="I506" t="str">
            <v>473440-2</v>
          </cell>
          <cell r="J506" t="str">
            <v>（株）光真製作所</v>
          </cell>
          <cell r="K506" t="str">
            <v>3480</v>
          </cell>
          <cell r="L506" t="str">
            <v>3480</v>
          </cell>
          <cell r="M506" t="str">
            <v>3H7</v>
          </cell>
          <cell r="N506" t="str">
            <v>野田</v>
          </cell>
          <cell r="O506" t="str">
            <v>野田係</v>
          </cell>
          <cell r="Q506" t="str">
            <v>JP</v>
          </cell>
          <cell r="S506">
            <v>1</v>
          </cell>
          <cell r="T506">
            <v>1</v>
          </cell>
          <cell r="U506" t="str">
            <v>V0</v>
          </cell>
          <cell r="V506" t="str">
            <v>0001</v>
          </cell>
          <cell r="W506">
            <v>50</v>
          </cell>
          <cell r="X506">
            <v>1</v>
          </cell>
          <cell r="Y506" t="str">
            <v>JPY</v>
          </cell>
          <cell r="Z506" t="str">
            <v>2006/04/01</v>
          </cell>
          <cell r="AA506" t="str">
            <v>9999/12/31</v>
          </cell>
          <cell r="AC506">
            <v>490</v>
          </cell>
          <cell r="AD506">
            <v>1</v>
          </cell>
          <cell r="AE506">
            <v>490</v>
          </cell>
          <cell r="AG506">
            <v>490</v>
          </cell>
          <cell r="AH506" t="str">
            <v>PC</v>
          </cell>
          <cell r="AQ506">
            <v>1</v>
          </cell>
          <cell r="AV506">
            <v>0</v>
          </cell>
          <cell r="AY506" t="str">
            <v>2006/04/01</v>
          </cell>
          <cell r="AZ506" t="str">
            <v>9999/12/31</v>
          </cell>
          <cell r="BA506">
            <v>99999999</v>
          </cell>
          <cell r="BB506">
            <v>490</v>
          </cell>
        </row>
        <row r="507">
          <cell r="A507">
            <v>77332</v>
          </cell>
          <cell r="E507" t="str">
            <v>5300107072</v>
          </cell>
          <cell r="F507" t="str">
            <v>0</v>
          </cell>
          <cell r="G507" t="str">
            <v>3369834-2</v>
          </cell>
          <cell r="H507" t="str">
            <v>ﾎﾙﾀﾞ,ｷ-(UP) M2593H</v>
          </cell>
          <cell r="I507" t="str">
            <v>473440-2</v>
          </cell>
          <cell r="J507" t="str">
            <v>（株）光真製作所</v>
          </cell>
          <cell r="K507" t="str">
            <v>3480</v>
          </cell>
          <cell r="L507" t="str">
            <v>3480</v>
          </cell>
          <cell r="M507" t="str">
            <v>3H7</v>
          </cell>
          <cell r="N507" t="str">
            <v>野田</v>
          </cell>
          <cell r="O507" t="str">
            <v>野田係</v>
          </cell>
          <cell r="Q507" t="str">
            <v>JP</v>
          </cell>
          <cell r="S507">
            <v>1</v>
          </cell>
          <cell r="T507">
            <v>1</v>
          </cell>
          <cell r="U507" t="str">
            <v>V0</v>
          </cell>
          <cell r="V507" t="str">
            <v>0001</v>
          </cell>
          <cell r="W507">
            <v>50</v>
          </cell>
          <cell r="X507">
            <v>1</v>
          </cell>
          <cell r="Y507" t="str">
            <v>JPY</v>
          </cell>
          <cell r="Z507" t="str">
            <v>2006/04/01</v>
          </cell>
          <cell r="AA507" t="str">
            <v>9999/12/31</v>
          </cell>
          <cell r="AC507">
            <v>700</v>
          </cell>
          <cell r="AD507">
            <v>1</v>
          </cell>
          <cell r="AE507">
            <v>700</v>
          </cell>
          <cell r="AG507">
            <v>700</v>
          </cell>
          <cell r="AH507" t="str">
            <v>PC</v>
          </cell>
          <cell r="AQ507">
            <v>1</v>
          </cell>
          <cell r="AV507">
            <v>0</v>
          </cell>
          <cell r="AY507" t="str">
            <v>2006/04/01</v>
          </cell>
          <cell r="AZ507" t="str">
            <v>9999/12/31</v>
          </cell>
          <cell r="BA507">
            <v>99999999</v>
          </cell>
          <cell r="BB507">
            <v>700</v>
          </cell>
        </row>
        <row r="508">
          <cell r="A508">
            <v>75840</v>
          </cell>
          <cell r="B508">
            <v>410</v>
          </cell>
          <cell r="D508">
            <v>100</v>
          </cell>
          <cell r="E508" t="str">
            <v>5300093203</v>
          </cell>
          <cell r="F508" t="str">
            <v>0</v>
          </cell>
          <cell r="G508" t="str">
            <v>3369882-2</v>
          </cell>
          <cell r="H508" t="str">
            <v>ﾌﾟﾚ-ﾄ,ﾛ-ﾗ M2650-2-2</v>
          </cell>
          <cell r="I508" t="str">
            <v>473440-2</v>
          </cell>
          <cell r="J508" t="str">
            <v>（株）光真製作所</v>
          </cell>
          <cell r="K508" t="str">
            <v>3480</v>
          </cell>
          <cell r="L508" t="str">
            <v>3480</v>
          </cell>
          <cell r="M508" t="str">
            <v>3H7</v>
          </cell>
          <cell r="N508" t="str">
            <v>野田</v>
          </cell>
          <cell r="O508" t="str">
            <v>野田係</v>
          </cell>
          <cell r="P508" t="str">
            <v>x</v>
          </cell>
          <cell r="Q508" t="str">
            <v>JP</v>
          </cell>
          <cell r="S508">
            <v>1</v>
          </cell>
          <cell r="T508">
            <v>1</v>
          </cell>
          <cell r="U508" t="str">
            <v>V0</v>
          </cell>
          <cell r="V508" t="str">
            <v>0001</v>
          </cell>
          <cell r="W508">
            <v>25</v>
          </cell>
          <cell r="X508">
            <v>1</v>
          </cell>
          <cell r="Y508" t="str">
            <v>JPY</v>
          </cell>
          <cell r="Z508" t="str">
            <v>2006/04/01</v>
          </cell>
          <cell r="AA508" t="str">
            <v>9999/12/31</v>
          </cell>
          <cell r="AC508">
            <v>41000</v>
          </cell>
          <cell r="AD508">
            <v>100</v>
          </cell>
          <cell r="AE508">
            <v>410</v>
          </cell>
          <cell r="AF508">
            <v>410</v>
          </cell>
          <cell r="AG508">
            <v>410</v>
          </cell>
          <cell r="AH508" t="str">
            <v>PC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1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 t="str">
            <v>2006/04/01</v>
          </cell>
          <cell r="AZ508" t="str">
            <v>9999/12/31</v>
          </cell>
          <cell r="BA508">
            <v>99999</v>
          </cell>
          <cell r="BB508">
            <v>41095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</row>
        <row r="509">
          <cell r="A509">
            <v>75841</v>
          </cell>
          <cell r="B509">
            <v>456</v>
          </cell>
          <cell r="D509">
            <v>100</v>
          </cell>
          <cell r="E509" t="str">
            <v>5300093205</v>
          </cell>
          <cell r="F509" t="str">
            <v>0</v>
          </cell>
          <cell r="G509" t="str">
            <v>3370031-2</v>
          </cell>
          <cell r="H509" t="str">
            <v>ﾀﾞｸﾄ,ｹ-ﾌﾞﾙ(B) M2650-2-3</v>
          </cell>
          <cell r="I509" t="str">
            <v>473440-2</v>
          </cell>
          <cell r="J509" t="str">
            <v>（株）光真製作所</v>
          </cell>
          <cell r="K509" t="str">
            <v>3480</v>
          </cell>
          <cell r="L509" t="str">
            <v>3480</v>
          </cell>
          <cell r="M509" t="str">
            <v>3H7</v>
          </cell>
          <cell r="N509" t="str">
            <v>野田</v>
          </cell>
          <cell r="O509" t="str">
            <v>野田係</v>
          </cell>
          <cell r="P509" t="str">
            <v>x</v>
          </cell>
          <cell r="Q509" t="str">
            <v>JP</v>
          </cell>
          <cell r="S509">
            <v>1</v>
          </cell>
          <cell r="T509">
            <v>1</v>
          </cell>
          <cell r="U509" t="str">
            <v>V0</v>
          </cell>
          <cell r="V509" t="str">
            <v>0001</v>
          </cell>
          <cell r="W509">
            <v>25</v>
          </cell>
          <cell r="X509">
            <v>1</v>
          </cell>
          <cell r="Y509" t="str">
            <v>JPY</v>
          </cell>
          <cell r="Z509" t="str">
            <v>2006/04/01</v>
          </cell>
          <cell r="AA509" t="str">
            <v>9999/12/31</v>
          </cell>
          <cell r="AC509">
            <v>45600</v>
          </cell>
          <cell r="AD509">
            <v>100</v>
          </cell>
          <cell r="AE509">
            <v>456</v>
          </cell>
          <cell r="AF509">
            <v>456</v>
          </cell>
          <cell r="AG509">
            <v>456</v>
          </cell>
          <cell r="AH509" t="str">
            <v>PC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1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 t="str">
            <v>2006/04/01</v>
          </cell>
          <cell r="AZ509" t="str">
            <v>9999/12/31</v>
          </cell>
          <cell r="BA509">
            <v>99999</v>
          </cell>
          <cell r="BB509">
            <v>45695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</row>
        <row r="510">
          <cell r="A510">
            <v>77334</v>
          </cell>
          <cell r="E510" t="str">
            <v>5300107074</v>
          </cell>
          <cell r="F510" t="str">
            <v>0</v>
          </cell>
          <cell r="G510" t="str">
            <v>3370138-6</v>
          </cell>
          <cell r="H510" t="str">
            <v>ﾌﾚ-ﾑ,ﾛﾂｸ M2504V-2</v>
          </cell>
          <cell r="I510" t="str">
            <v>473440-2</v>
          </cell>
          <cell r="J510" t="str">
            <v>（株）光真製作所</v>
          </cell>
          <cell r="K510" t="str">
            <v>3480</v>
          </cell>
          <cell r="L510" t="str">
            <v>3480</v>
          </cell>
          <cell r="M510" t="str">
            <v>3H7</v>
          </cell>
          <cell r="N510" t="str">
            <v>野田</v>
          </cell>
          <cell r="O510" t="str">
            <v>野田係</v>
          </cell>
          <cell r="P510" t="str">
            <v>x</v>
          </cell>
          <cell r="Q510" t="str">
            <v>JP</v>
          </cell>
          <cell r="S510">
            <v>1</v>
          </cell>
          <cell r="T510">
            <v>1</v>
          </cell>
          <cell r="U510" t="str">
            <v>V0</v>
          </cell>
          <cell r="V510" t="str">
            <v>0001</v>
          </cell>
          <cell r="W510">
            <v>50</v>
          </cell>
          <cell r="X510">
            <v>1</v>
          </cell>
          <cell r="Y510" t="str">
            <v>JPY</v>
          </cell>
          <cell r="Z510" t="str">
            <v>2006/04/01</v>
          </cell>
          <cell r="AA510" t="str">
            <v>9999/12/31</v>
          </cell>
          <cell r="AC510">
            <v>1180</v>
          </cell>
          <cell r="AD510">
            <v>1</v>
          </cell>
          <cell r="AE510">
            <v>1180</v>
          </cell>
          <cell r="AG510">
            <v>1180</v>
          </cell>
          <cell r="AH510" t="str">
            <v>PC</v>
          </cell>
          <cell r="AQ510">
            <v>1</v>
          </cell>
          <cell r="AV510">
            <v>0</v>
          </cell>
          <cell r="AY510" t="str">
            <v>2006/04/01</v>
          </cell>
          <cell r="AZ510" t="str">
            <v>9999/12/31</v>
          </cell>
          <cell r="BA510">
            <v>99999999</v>
          </cell>
          <cell r="BB510">
            <v>1180</v>
          </cell>
        </row>
        <row r="511">
          <cell r="A511">
            <v>77335</v>
          </cell>
          <cell r="E511" t="str">
            <v>5300107075</v>
          </cell>
          <cell r="F511" t="str">
            <v>0</v>
          </cell>
          <cell r="G511" t="str">
            <v>3370274-9</v>
          </cell>
          <cell r="H511" t="str">
            <v>ﾍﾞ-ｽ,JPR(1) M3001</v>
          </cell>
          <cell r="I511" t="str">
            <v>473440-2</v>
          </cell>
          <cell r="J511" t="str">
            <v>（株）光真製作所</v>
          </cell>
          <cell r="K511" t="str">
            <v>3480</v>
          </cell>
          <cell r="L511" t="str">
            <v>3480</v>
          </cell>
          <cell r="M511" t="str">
            <v>3H7</v>
          </cell>
          <cell r="N511" t="str">
            <v>野田</v>
          </cell>
          <cell r="O511" t="str">
            <v>野田係</v>
          </cell>
          <cell r="Q511" t="str">
            <v>JP</v>
          </cell>
          <cell r="S511">
            <v>1</v>
          </cell>
          <cell r="T511">
            <v>1</v>
          </cell>
          <cell r="U511" t="str">
            <v>V0</v>
          </cell>
          <cell r="V511" t="str">
            <v>0001</v>
          </cell>
          <cell r="W511">
            <v>50</v>
          </cell>
          <cell r="X511">
            <v>1</v>
          </cell>
          <cell r="Y511" t="str">
            <v>JPY</v>
          </cell>
          <cell r="Z511" t="str">
            <v>2006/04/01</v>
          </cell>
          <cell r="AA511" t="str">
            <v>9999/12/31</v>
          </cell>
          <cell r="AC511">
            <v>433</v>
          </cell>
          <cell r="AD511">
            <v>1</v>
          </cell>
          <cell r="AE511">
            <v>433</v>
          </cell>
          <cell r="AG511">
            <v>433</v>
          </cell>
          <cell r="AH511" t="str">
            <v>PC</v>
          </cell>
          <cell r="AQ511">
            <v>1</v>
          </cell>
          <cell r="AV511">
            <v>0</v>
          </cell>
          <cell r="AY511" t="str">
            <v>2006/04/01</v>
          </cell>
          <cell r="AZ511" t="str">
            <v>9999/12/31</v>
          </cell>
          <cell r="BA511">
            <v>99999999</v>
          </cell>
          <cell r="BB511">
            <v>433</v>
          </cell>
        </row>
        <row r="512">
          <cell r="A512">
            <v>77336</v>
          </cell>
          <cell r="E512" t="str">
            <v>5300107076</v>
          </cell>
          <cell r="F512" t="str">
            <v>0</v>
          </cell>
          <cell r="G512" t="str">
            <v>3381176-9</v>
          </cell>
          <cell r="H512" t="str">
            <v>ﾌﾟﾚ-ﾄ(1) M2626</v>
          </cell>
          <cell r="I512" t="str">
            <v>473440-2</v>
          </cell>
          <cell r="J512" t="str">
            <v>（株）光真製作所</v>
          </cell>
          <cell r="K512" t="str">
            <v>3480</v>
          </cell>
          <cell r="L512" t="str">
            <v>3480</v>
          </cell>
          <cell r="M512" t="str">
            <v>3H7</v>
          </cell>
          <cell r="N512" t="str">
            <v>野田</v>
          </cell>
          <cell r="O512" t="str">
            <v>野田係</v>
          </cell>
          <cell r="Q512" t="str">
            <v>JP</v>
          </cell>
          <cell r="S512">
            <v>1</v>
          </cell>
          <cell r="T512">
            <v>1</v>
          </cell>
          <cell r="U512" t="str">
            <v>V0</v>
          </cell>
          <cell r="V512" t="str">
            <v>0001</v>
          </cell>
          <cell r="W512">
            <v>50</v>
          </cell>
          <cell r="X512">
            <v>1</v>
          </cell>
          <cell r="Y512" t="str">
            <v>JPY</v>
          </cell>
          <cell r="Z512" t="str">
            <v>2006/04/01</v>
          </cell>
          <cell r="AA512" t="str">
            <v>9999/12/31</v>
          </cell>
          <cell r="AC512">
            <v>356</v>
          </cell>
          <cell r="AD512">
            <v>1</v>
          </cell>
          <cell r="AE512">
            <v>356</v>
          </cell>
          <cell r="AG512">
            <v>356</v>
          </cell>
          <cell r="AH512" t="str">
            <v>PC</v>
          </cell>
          <cell r="AQ512">
            <v>1</v>
          </cell>
          <cell r="AV512">
            <v>0</v>
          </cell>
          <cell r="AY512" t="str">
            <v>2006/04/01</v>
          </cell>
          <cell r="AZ512" t="str">
            <v>9999/12/31</v>
          </cell>
          <cell r="BA512">
            <v>99999999</v>
          </cell>
          <cell r="BB512">
            <v>356</v>
          </cell>
        </row>
        <row r="513">
          <cell r="A513">
            <v>77337</v>
          </cell>
          <cell r="E513" t="str">
            <v>5300107077</v>
          </cell>
          <cell r="F513" t="str">
            <v>0</v>
          </cell>
          <cell r="G513" t="str">
            <v>3381177-7</v>
          </cell>
          <cell r="H513" t="str">
            <v>ﾌﾟﾚ-ﾄ(1) M2626</v>
          </cell>
          <cell r="I513" t="str">
            <v>473440-2</v>
          </cell>
          <cell r="J513" t="str">
            <v>（株）光真製作所</v>
          </cell>
          <cell r="K513" t="str">
            <v>3480</v>
          </cell>
          <cell r="L513" t="str">
            <v>3480</v>
          </cell>
          <cell r="M513" t="str">
            <v>3H7</v>
          </cell>
          <cell r="N513" t="str">
            <v>野田</v>
          </cell>
          <cell r="O513" t="str">
            <v>野田係</v>
          </cell>
          <cell r="Q513" t="str">
            <v>JP</v>
          </cell>
          <cell r="S513">
            <v>1</v>
          </cell>
          <cell r="T513">
            <v>1</v>
          </cell>
          <cell r="U513" t="str">
            <v>V0</v>
          </cell>
          <cell r="V513" t="str">
            <v>0001</v>
          </cell>
          <cell r="W513">
            <v>50</v>
          </cell>
          <cell r="X513">
            <v>1</v>
          </cell>
          <cell r="Y513" t="str">
            <v>JPY</v>
          </cell>
          <cell r="Z513" t="str">
            <v>2006/04/01</v>
          </cell>
          <cell r="AA513" t="str">
            <v>9999/12/31</v>
          </cell>
          <cell r="AC513">
            <v>379</v>
          </cell>
          <cell r="AD513">
            <v>1</v>
          </cell>
          <cell r="AE513">
            <v>379</v>
          </cell>
          <cell r="AG513">
            <v>379</v>
          </cell>
          <cell r="AH513" t="str">
            <v>PC</v>
          </cell>
          <cell r="AQ513">
            <v>1</v>
          </cell>
          <cell r="AV513">
            <v>0</v>
          </cell>
          <cell r="AY513" t="str">
            <v>2006/04/01</v>
          </cell>
          <cell r="AZ513" t="str">
            <v>9999/12/31</v>
          </cell>
          <cell r="BA513">
            <v>99999999</v>
          </cell>
          <cell r="BB513">
            <v>379</v>
          </cell>
        </row>
        <row r="514">
          <cell r="A514">
            <v>77339</v>
          </cell>
          <cell r="E514" t="str">
            <v>5300107079</v>
          </cell>
          <cell r="F514" t="str">
            <v>0</v>
          </cell>
          <cell r="G514" t="str">
            <v>3381192-0</v>
          </cell>
          <cell r="H514" t="str">
            <v>ﾌﾟﾚ-ﾄ,ｽﾄﾂﾊﾟ BID M2559C-3</v>
          </cell>
          <cell r="I514" t="str">
            <v>473440-2</v>
          </cell>
          <cell r="J514" t="str">
            <v>（株）光真製作所</v>
          </cell>
          <cell r="K514" t="str">
            <v>3480</v>
          </cell>
          <cell r="L514" t="str">
            <v>3480</v>
          </cell>
          <cell r="M514" t="str">
            <v>3H7</v>
          </cell>
          <cell r="N514" t="str">
            <v>野田</v>
          </cell>
          <cell r="O514" t="str">
            <v>野田係</v>
          </cell>
          <cell r="Q514" t="str">
            <v>JP</v>
          </cell>
          <cell r="S514">
            <v>1</v>
          </cell>
          <cell r="T514">
            <v>1</v>
          </cell>
          <cell r="U514" t="str">
            <v>V0</v>
          </cell>
          <cell r="V514" t="str">
            <v>0001</v>
          </cell>
          <cell r="W514">
            <v>50</v>
          </cell>
          <cell r="X514">
            <v>1</v>
          </cell>
          <cell r="Y514" t="str">
            <v>JPY</v>
          </cell>
          <cell r="Z514" t="str">
            <v>2006/04/01</v>
          </cell>
          <cell r="AA514" t="str">
            <v>9999/12/31</v>
          </cell>
          <cell r="AC514">
            <v>437</v>
          </cell>
          <cell r="AD514">
            <v>1</v>
          </cell>
          <cell r="AE514">
            <v>437</v>
          </cell>
          <cell r="AG514">
            <v>437</v>
          </cell>
          <cell r="AH514" t="str">
            <v>PC</v>
          </cell>
          <cell r="AQ514">
            <v>1</v>
          </cell>
          <cell r="AV514">
            <v>0</v>
          </cell>
          <cell r="AY514" t="str">
            <v>2006/04/01</v>
          </cell>
          <cell r="AZ514" t="str">
            <v>9999/12/31</v>
          </cell>
          <cell r="BA514">
            <v>99999999</v>
          </cell>
          <cell r="BB514">
            <v>437</v>
          </cell>
        </row>
        <row r="515">
          <cell r="A515">
            <v>77340</v>
          </cell>
          <cell r="E515" t="str">
            <v>5300107080</v>
          </cell>
          <cell r="F515" t="str">
            <v>0</v>
          </cell>
          <cell r="G515" t="str">
            <v>3381194-7</v>
          </cell>
          <cell r="H515" t="str">
            <v>ｶﾞｲﾄﾞ,BID(2) M2559C-3</v>
          </cell>
          <cell r="I515" t="str">
            <v>473440-2</v>
          </cell>
          <cell r="J515" t="str">
            <v>（株）光真製作所</v>
          </cell>
          <cell r="K515" t="str">
            <v>3480</v>
          </cell>
          <cell r="L515" t="str">
            <v>3480</v>
          </cell>
          <cell r="M515" t="str">
            <v>3H7</v>
          </cell>
          <cell r="N515" t="str">
            <v>野田</v>
          </cell>
          <cell r="O515" t="str">
            <v>野田係</v>
          </cell>
          <cell r="Q515" t="str">
            <v>JP</v>
          </cell>
          <cell r="S515">
            <v>1</v>
          </cell>
          <cell r="T515">
            <v>1</v>
          </cell>
          <cell r="U515" t="str">
            <v>V0</v>
          </cell>
          <cell r="V515" t="str">
            <v>0001</v>
          </cell>
          <cell r="W515">
            <v>50</v>
          </cell>
          <cell r="X515">
            <v>1</v>
          </cell>
          <cell r="Y515" t="str">
            <v>JPY</v>
          </cell>
          <cell r="Z515" t="str">
            <v>2006/04/01</v>
          </cell>
          <cell r="AA515" t="str">
            <v>9999/12/31</v>
          </cell>
          <cell r="AC515">
            <v>304</v>
          </cell>
          <cell r="AD515">
            <v>1</v>
          </cell>
          <cell r="AE515">
            <v>304</v>
          </cell>
          <cell r="AG515">
            <v>304</v>
          </cell>
          <cell r="AH515" t="str">
            <v>PC</v>
          </cell>
          <cell r="AQ515">
            <v>1</v>
          </cell>
          <cell r="AV515">
            <v>0</v>
          </cell>
          <cell r="AY515" t="str">
            <v>2006/04/01</v>
          </cell>
          <cell r="AZ515" t="str">
            <v>9999/12/31</v>
          </cell>
          <cell r="BA515">
            <v>99999999</v>
          </cell>
          <cell r="BB515">
            <v>304</v>
          </cell>
        </row>
        <row r="516">
          <cell r="A516">
            <v>75842</v>
          </cell>
          <cell r="D516">
            <v>100</v>
          </cell>
          <cell r="E516" t="str">
            <v>5300093207</v>
          </cell>
          <cell r="F516" t="str">
            <v>0</v>
          </cell>
          <cell r="G516" t="str">
            <v>3381233-1</v>
          </cell>
          <cell r="H516" t="str">
            <v>ﾌﾟﾚ-ﾄ,ｹ-ﾌﾞﾙ(3) M2650-3</v>
          </cell>
          <cell r="I516" t="str">
            <v>473440-2</v>
          </cell>
          <cell r="J516" t="str">
            <v>（株）光真製作所</v>
          </cell>
          <cell r="K516" t="str">
            <v>3480</v>
          </cell>
          <cell r="L516" t="str">
            <v>3480</v>
          </cell>
          <cell r="M516" t="str">
            <v>3H7</v>
          </cell>
          <cell r="N516" t="str">
            <v>野田</v>
          </cell>
          <cell r="O516" t="str">
            <v>野田係</v>
          </cell>
          <cell r="P516" t="str">
            <v>x</v>
          </cell>
          <cell r="Q516" t="str">
            <v>JP</v>
          </cell>
          <cell r="S516">
            <v>1</v>
          </cell>
          <cell r="T516">
            <v>1</v>
          </cell>
          <cell r="U516" t="str">
            <v>V0</v>
          </cell>
          <cell r="V516" t="str">
            <v>0001</v>
          </cell>
          <cell r="W516">
            <v>25</v>
          </cell>
          <cell r="X516">
            <v>1</v>
          </cell>
          <cell r="Y516" t="str">
            <v>JPY</v>
          </cell>
          <cell r="Z516" t="str">
            <v>2006/04/01</v>
          </cell>
          <cell r="AA516" t="str">
            <v>9999/12/31</v>
          </cell>
          <cell r="AC516">
            <v>248</v>
          </cell>
          <cell r="AD516">
            <v>1</v>
          </cell>
          <cell r="AE516">
            <v>248</v>
          </cell>
          <cell r="AG516">
            <v>248</v>
          </cell>
          <cell r="AH516" t="str">
            <v>PC</v>
          </cell>
          <cell r="AQ516">
            <v>1</v>
          </cell>
          <cell r="AV516">
            <v>0</v>
          </cell>
          <cell r="AY516" t="str">
            <v>2006/04/01</v>
          </cell>
          <cell r="AZ516" t="str">
            <v>9999/12/31</v>
          </cell>
          <cell r="BA516">
            <v>99999</v>
          </cell>
          <cell r="BB516">
            <v>250</v>
          </cell>
        </row>
        <row r="517">
          <cell r="A517">
            <v>77342</v>
          </cell>
          <cell r="E517" t="str">
            <v>5300107082</v>
          </cell>
          <cell r="F517" t="str">
            <v>0</v>
          </cell>
          <cell r="G517" t="str">
            <v>3381394-0</v>
          </cell>
          <cell r="H517" t="str">
            <v>ﾍﾞ-ｽ,CU ｺﾈｸﾀ M3040</v>
          </cell>
          <cell r="I517" t="str">
            <v>473440-2</v>
          </cell>
          <cell r="J517" t="str">
            <v>（株）光真製作所</v>
          </cell>
          <cell r="K517" t="str">
            <v>3480</v>
          </cell>
          <cell r="L517" t="str">
            <v>3480</v>
          </cell>
          <cell r="M517" t="str">
            <v>3H7</v>
          </cell>
          <cell r="N517" t="str">
            <v>野田</v>
          </cell>
          <cell r="O517" t="str">
            <v>野田係</v>
          </cell>
          <cell r="Q517" t="str">
            <v>JP</v>
          </cell>
          <cell r="S517">
            <v>1</v>
          </cell>
          <cell r="T517">
            <v>1</v>
          </cell>
          <cell r="U517" t="str">
            <v>V0</v>
          </cell>
          <cell r="V517" t="str">
            <v>0001</v>
          </cell>
          <cell r="W517">
            <v>50</v>
          </cell>
          <cell r="X517">
            <v>1</v>
          </cell>
          <cell r="Y517" t="str">
            <v>JPY</v>
          </cell>
          <cell r="Z517" t="str">
            <v>2006/04/01</v>
          </cell>
          <cell r="AA517" t="str">
            <v>9999/12/31</v>
          </cell>
          <cell r="AC517">
            <v>1365</v>
          </cell>
          <cell r="AD517">
            <v>1</v>
          </cell>
          <cell r="AE517">
            <v>1365</v>
          </cell>
          <cell r="AG517">
            <v>1365</v>
          </cell>
          <cell r="AH517" t="str">
            <v>PC</v>
          </cell>
          <cell r="AQ517">
            <v>1</v>
          </cell>
          <cell r="AV517">
            <v>0</v>
          </cell>
          <cell r="AY517" t="str">
            <v>2006/04/01</v>
          </cell>
          <cell r="AZ517" t="str">
            <v>9999/12/31</v>
          </cell>
          <cell r="BA517">
            <v>99999999</v>
          </cell>
          <cell r="BB517">
            <v>1365</v>
          </cell>
        </row>
        <row r="518">
          <cell r="A518">
            <v>77343</v>
          </cell>
          <cell r="E518" t="str">
            <v>5300107083</v>
          </cell>
          <cell r="F518" t="str">
            <v>0</v>
          </cell>
          <cell r="G518" t="str">
            <v>3405149-0</v>
          </cell>
          <cell r="H518" t="str">
            <v>ｶﾑ,ｾﾝｻ(P-2) M626B-3</v>
          </cell>
          <cell r="I518" t="str">
            <v>473440-2</v>
          </cell>
          <cell r="J518" t="str">
            <v>（株）光真製作所</v>
          </cell>
          <cell r="K518" t="str">
            <v>3480</v>
          </cell>
          <cell r="L518" t="str">
            <v>3480</v>
          </cell>
          <cell r="M518" t="str">
            <v>3H7</v>
          </cell>
          <cell r="N518" t="str">
            <v>野田</v>
          </cell>
          <cell r="O518" t="str">
            <v>野田係</v>
          </cell>
          <cell r="Q518" t="str">
            <v>JP</v>
          </cell>
          <cell r="S518">
            <v>1</v>
          </cell>
          <cell r="T518">
            <v>1</v>
          </cell>
          <cell r="U518" t="str">
            <v>V0</v>
          </cell>
          <cell r="V518" t="str">
            <v>0001</v>
          </cell>
          <cell r="W518">
            <v>50</v>
          </cell>
          <cell r="X518">
            <v>1</v>
          </cell>
          <cell r="Y518" t="str">
            <v>JPY</v>
          </cell>
          <cell r="Z518" t="str">
            <v>2006/04/01</v>
          </cell>
          <cell r="AA518" t="str">
            <v>9999/12/31</v>
          </cell>
          <cell r="AC518">
            <v>75</v>
          </cell>
          <cell r="AD518">
            <v>1</v>
          </cell>
          <cell r="AE518">
            <v>75</v>
          </cell>
          <cell r="AG518">
            <v>75</v>
          </cell>
          <cell r="AH518" t="str">
            <v>PC</v>
          </cell>
          <cell r="AQ518">
            <v>1</v>
          </cell>
          <cell r="AV518">
            <v>0</v>
          </cell>
          <cell r="AY518" t="str">
            <v>2006/04/01</v>
          </cell>
          <cell r="AZ518" t="str">
            <v>9999/12/31</v>
          </cell>
          <cell r="BA518">
            <v>99999999</v>
          </cell>
          <cell r="BB518">
            <v>75</v>
          </cell>
        </row>
        <row r="519">
          <cell r="A519">
            <v>77344</v>
          </cell>
          <cell r="E519" t="str">
            <v>5300107084</v>
          </cell>
          <cell r="F519" t="str">
            <v>0</v>
          </cell>
          <cell r="G519" t="str">
            <v>3405159-8</v>
          </cell>
          <cell r="H519" t="str">
            <v>ﾚﾊﾞ-,ﾛﾂｸ ｸﾘﾀﾞｼ M626B-3</v>
          </cell>
          <cell r="I519" t="str">
            <v>473440-2</v>
          </cell>
          <cell r="J519" t="str">
            <v>（株）光真製作所</v>
          </cell>
          <cell r="K519" t="str">
            <v>3480</v>
          </cell>
          <cell r="L519" t="str">
            <v>3480</v>
          </cell>
          <cell r="M519" t="str">
            <v>3H7</v>
          </cell>
          <cell r="N519" t="str">
            <v>野田</v>
          </cell>
          <cell r="O519" t="str">
            <v>野田係</v>
          </cell>
          <cell r="Q519" t="str">
            <v>JP</v>
          </cell>
          <cell r="S519">
            <v>1</v>
          </cell>
          <cell r="T519">
            <v>1</v>
          </cell>
          <cell r="U519" t="str">
            <v>V0</v>
          </cell>
          <cell r="V519" t="str">
            <v>0001</v>
          </cell>
          <cell r="W519">
            <v>50</v>
          </cell>
          <cell r="X519">
            <v>1</v>
          </cell>
          <cell r="Y519" t="str">
            <v>JPY</v>
          </cell>
          <cell r="Z519" t="str">
            <v>2006/04/01</v>
          </cell>
          <cell r="AA519" t="str">
            <v>9999/12/31</v>
          </cell>
          <cell r="AC519">
            <v>240</v>
          </cell>
          <cell r="AD519">
            <v>1</v>
          </cell>
          <cell r="AE519">
            <v>240</v>
          </cell>
          <cell r="AG519">
            <v>240</v>
          </cell>
          <cell r="AH519" t="str">
            <v>PC</v>
          </cell>
          <cell r="AQ519">
            <v>1</v>
          </cell>
          <cell r="AV519">
            <v>0</v>
          </cell>
          <cell r="AY519" t="str">
            <v>2006/04/01</v>
          </cell>
          <cell r="AZ519" t="str">
            <v>9999/12/31</v>
          </cell>
          <cell r="BA519">
            <v>99999999</v>
          </cell>
          <cell r="BB519">
            <v>240</v>
          </cell>
        </row>
        <row r="520">
          <cell r="A520">
            <v>77345</v>
          </cell>
          <cell r="E520" t="str">
            <v>5300107085</v>
          </cell>
          <cell r="F520" t="str">
            <v>0</v>
          </cell>
          <cell r="G520" t="str">
            <v>3405160-1</v>
          </cell>
          <cell r="H520" t="str">
            <v>ﾌﾞﾗｹﾂﾄ,ｾﾝｻ(16) M626B-3</v>
          </cell>
          <cell r="I520" t="str">
            <v>473440-2</v>
          </cell>
          <cell r="J520" t="str">
            <v>（株）光真製作所</v>
          </cell>
          <cell r="K520" t="str">
            <v>3480</v>
          </cell>
          <cell r="L520" t="str">
            <v>3480</v>
          </cell>
          <cell r="M520" t="str">
            <v>3H7</v>
          </cell>
          <cell r="N520" t="str">
            <v>野田</v>
          </cell>
          <cell r="O520" t="str">
            <v>野田係</v>
          </cell>
          <cell r="Q520" t="str">
            <v>JP</v>
          </cell>
          <cell r="S520">
            <v>1</v>
          </cell>
          <cell r="T520">
            <v>1</v>
          </cell>
          <cell r="U520" t="str">
            <v>V0</v>
          </cell>
          <cell r="V520" t="str">
            <v>0001</v>
          </cell>
          <cell r="W520">
            <v>50</v>
          </cell>
          <cell r="X520">
            <v>1</v>
          </cell>
          <cell r="Y520" t="str">
            <v>JPY</v>
          </cell>
          <cell r="Z520" t="str">
            <v>2006/04/01</v>
          </cell>
          <cell r="AA520" t="str">
            <v>9999/12/31</v>
          </cell>
          <cell r="AC520">
            <v>225</v>
          </cell>
          <cell r="AD520">
            <v>1</v>
          </cell>
          <cell r="AE520">
            <v>225</v>
          </cell>
          <cell r="AG520">
            <v>225</v>
          </cell>
          <cell r="AH520" t="str">
            <v>PC</v>
          </cell>
          <cell r="AQ520">
            <v>1</v>
          </cell>
          <cell r="AV520">
            <v>0</v>
          </cell>
          <cell r="AY520" t="str">
            <v>2006/04/01</v>
          </cell>
          <cell r="AZ520" t="str">
            <v>9999/12/31</v>
          </cell>
          <cell r="BA520">
            <v>99999999</v>
          </cell>
          <cell r="BB520">
            <v>225</v>
          </cell>
        </row>
        <row r="521">
          <cell r="A521">
            <v>77346</v>
          </cell>
          <cell r="E521" t="str">
            <v>5300107086</v>
          </cell>
          <cell r="F521" t="str">
            <v>0</v>
          </cell>
          <cell r="G521" t="str">
            <v>3405190-3</v>
          </cell>
          <cell r="H521" t="str">
            <v>ﾌﾞﾗｹﾂﾄ,ｾﾝｻ ﾁﾙﾄ M626B-3</v>
          </cell>
          <cell r="I521" t="str">
            <v>473440-2</v>
          </cell>
          <cell r="J521" t="str">
            <v>（株）光真製作所</v>
          </cell>
          <cell r="K521" t="str">
            <v>3480</v>
          </cell>
          <cell r="L521" t="str">
            <v>3480</v>
          </cell>
          <cell r="M521" t="str">
            <v>3H7</v>
          </cell>
          <cell r="N521" t="str">
            <v>野田</v>
          </cell>
          <cell r="O521" t="str">
            <v>野田係</v>
          </cell>
          <cell r="Q521" t="str">
            <v>JP</v>
          </cell>
          <cell r="S521">
            <v>1</v>
          </cell>
          <cell r="T521">
            <v>1</v>
          </cell>
          <cell r="U521" t="str">
            <v>V0</v>
          </cell>
          <cell r="V521" t="str">
            <v>0001</v>
          </cell>
          <cell r="W521">
            <v>50</v>
          </cell>
          <cell r="X521">
            <v>1</v>
          </cell>
          <cell r="Y521" t="str">
            <v>JPY</v>
          </cell>
          <cell r="Z521" t="str">
            <v>2006/04/01</v>
          </cell>
          <cell r="AA521" t="str">
            <v>9999/12/31</v>
          </cell>
          <cell r="AC521">
            <v>295</v>
          </cell>
          <cell r="AD521">
            <v>1</v>
          </cell>
          <cell r="AE521">
            <v>295</v>
          </cell>
          <cell r="AG521">
            <v>295</v>
          </cell>
          <cell r="AH521" t="str">
            <v>PC</v>
          </cell>
          <cell r="AQ521">
            <v>1</v>
          </cell>
          <cell r="AV521">
            <v>0</v>
          </cell>
          <cell r="AY521" t="str">
            <v>2006/04/01</v>
          </cell>
          <cell r="AZ521" t="str">
            <v>9999/12/31</v>
          </cell>
          <cell r="BA521">
            <v>99999999</v>
          </cell>
          <cell r="BB521">
            <v>295</v>
          </cell>
        </row>
        <row r="522">
          <cell r="A522">
            <v>77347</v>
          </cell>
          <cell r="E522" t="str">
            <v>5300107087</v>
          </cell>
          <cell r="F522" t="str">
            <v>0</v>
          </cell>
          <cell r="G522" t="str">
            <v>3405191-1</v>
          </cell>
          <cell r="H522" t="str">
            <v>ﾘﾝｸ,ﾊｲｾﾝ M626B-3</v>
          </cell>
          <cell r="I522" t="str">
            <v>473440-2</v>
          </cell>
          <cell r="J522" t="str">
            <v>（株）光真製作所</v>
          </cell>
          <cell r="K522" t="str">
            <v>3480</v>
          </cell>
          <cell r="L522" t="str">
            <v>3480</v>
          </cell>
          <cell r="M522" t="str">
            <v>3H7</v>
          </cell>
          <cell r="N522" t="str">
            <v>野田</v>
          </cell>
          <cell r="O522" t="str">
            <v>野田係</v>
          </cell>
          <cell r="Q522" t="str">
            <v>JP</v>
          </cell>
          <cell r="S522">
            <v>1</v>
          </cell>
          <cell r="T522">
            <v>1</v>
          </cell>
          <cell r="U522" t="str">
            <v>V0</v>
          </cell>
          <cell r="V522" t="str">
            <v>0001</v>
          </cell>
          <cell r="W522">
            <v>50</v>
          </cell>
          <cell r="X522">
            <v>1</v>
          </cell>
          <cell r="Y522" t="str">
            <v>JPY</v>
          </cell>
          <cell r="Z522" t="str">
            <v>2006/04/01</v>
          </cell>
          <cell r="AA522" t="str">
            <v>9999/12/31</v>
          </cell>
          <cell r="AC522">
            <v>265</v>
          </cell>
          <cell r="AD522">
            <v>1</v>
          </cell>
          <cell r="AE522">
            <v>265</v>
          </cell>
          <cell r="AG522">
            <v>265</v>
          </cell>
          <cell r="AH522" t="str">
            <v>PC</v>
          </cell>
          <cell r="AQ522">
            <v>1</v>
          </cell>
          <cell r="AV522">
            <v>0</v>
          </cell>
          <cell r="AY522" t="str">
            <v>2006/04/01</v>
          </cell>
          <cell r="AZ522" t="str">
            <v>9999/12/31</v>
          </cell>
          <cell r="BA522">
            <v>99999999</v>
          </cell>
          <cell r="BB522">
            <v>265</v>
          </cell>
        </row>
        <row r="523">
          <cell r="A523">
            <v>77348</v>
          </cell>
          <cell r="E523" t="str">
            <v>5300107088</v>
          </cell>
          <cell r="F523" t="str">
            <v>0</v>
          </cell>
          <cell r="G523" t="str">
            <v>3407427-0</v>
          </cell>
          <cell r="H523" t="str">
            <v>ｸﾞﾘﾂﾌﾟ,ﾚ-ﾙ(F) M682B-1</v>
          </cell>
          <cell r="I523" t="str">
            <v>473440-2</v>
          </cell>
          <cell r="J523" t="str">
            <v>（株）光真製作所</v>
          </cell>
          <cell r="K523" t="str">
            <v>3480</v>
          </cell>
          <cell r="L523" t="str">
            <v>3480</v>
          </cell>
          <cell r="M523" t="str">
            <v>3H7</v>
          </cell>
          <cell r="N523" t="str">
            <v>野田</v>
          </cell>
          <cell r="O523" t="str">
            <v>野田係</v>
          </cell>
          <cell r="Q523" t="str">
            <v>JP</v>
          </cell>
          <cell r="S523">
            <v>1</v>
          </cell>
          <cell r="T523">
            <v>1</v>
          </cell>
          <cell r="U523" t="str">
            <v>V0</v>
          </cell>
          <cell r="V523" t="str">
            <v>0001</v>
          </cell>
          <cell r="W523">
            <v>50</v>
          </cell>
          <cell r="X523">
            <v>1</v>
          </cell>
          <cell r="Y523" t="str">
            <v>JPY</v>
          </cell>
          <cell r="Z523" t="str">
            <v>2006/04/01</v>
          </cell>
          <cell r="AA523" t="str">
            <v>9999/12/31</v>
          </cell>
          <cell r="AC523">
            <v>715</v>
          </cell>
          <cell r="AD523">
            <v>1</v>
          </cell>
          <cell r="AE523">
            <v>715</v>
          </cell>
          <cell r="AG523">
            <v>715</v>
          </cell>
          <cell r="AH523" t="str">
            <v>PC</v>
          </cell>
          <cell r="AQ523">
            <v>1</v>
          </cell>
          <cell r="AV523">
            <v>0</v>
          </cell>
          <cell r="AY523" t="str">
            <v>2006/04/01</v>
          </cell>
          <cell r="AZ523" t="str">
            <v>9999/12/31</v>
          </cell>
          <cell r="BA523">
            <v>99999999</v>
          </cell>
          <cell r="BB523">
            <v>715</v>
          </cell>
        </row>
        <row r="524">
          <cell r="A524">
            <v>77349</v>
          </cell>
          <cell r="E524" t="str">
            <v>5300107089</v>
          </cell>
          <cell r="F524" t="str">
            <v>0</v>
          </cell>
          <cell r="G524" t="str">
            <v>3407429-6</v>
          </cell>
          <cell r="H524" t="str">
            <v>ﾌﾟﾚ-ﾄ,ﾛﾂｸ(F) M682B-1</v>
          </cell>
          <cell r="I524" t="str">
            <v>473440-2</v>
          </cell>
          <cell r="J524" t="str">
            <v>（株）光真製作所</v>
          </cell>
          <cell r="K524" t="str">
            <v>3480</v>
          </cell>
          <cell r="L524" t="str">
            <v>3480</v>
          </cell>
          <cell r="M524" t="str">
            <v>3H7</v>
          </cell>
          <cell r="N524" t="str">
            <v>野田</v>
          </cell>
          <cell r="O524" t="str">
            <v>野田係</v>
          </cell>
          <cell r="Q524" t="str">
            <v>JP</v>
          </cell>
          <cell r="S524">
            <v>1</v>
          </cell>
          <cell r="T524">
            <v>1</v>
          </cell>
          <cell r="U524" t="str">
            <v>V0</v>
          </cell>
          <cell r="V524" t="str">
            <v>0001</v>
          </cell>
          <cell r="W524">
            <v>50</v>
          </cell>
          <cell r="X524">
            <v>1</v>
          </cell>
          <cell r="Y524" t="str">
            <v>JPY</v>
          </cell>
          <cell r="Z524" t="str">
            <v>2006/04/01</v>
          </cell>
          <cell r="AA524" t="str">
            <v>9999/12/31</v>
          </cell>
          <cell r="AC524">
            <v>927</v>
          </cell>
          <cell r="AD524">
            <v>1</v>
          </cell>
          <cell r="AE524">
            <v>927</v>
          </cell>
          <cell r="AG524">
            <v>927</v>
          </cell>
          <cell r="AH524" t="str">
            <v>PC</v>
          </cell>
          <cell r="AQ524">
            <v>1</v>
          </cell>
          <cell r="AV524">
            <v>0</v>
          </cell>
          <cell r="AY524" t="str">
            <v>2006/04/01</v>
          </cell>
          <cell r="AZ524" t="str">
            <v>9999/12/31</v>
          </cell>
          <cell r="BA524">
            <v>99999999</v>
          </cell>
          <cell r="BB524">
            <v>927</v>
          </cell>
        </row>
        <row r="525">
          <cell r="A525">
            <v>77350</v>
          </cell>
          <cell r="E525" t="str">
            <v>5300107090</v>
          </cell>
          <cell r="F525" t="str">
            <v>0</v>
          </cell>
          <cell r="G525" t="str">
            <v>3411515-4</v>
          </cell>
          <cell r="H525" t="str">
            <v>ﾌﾞﾗｹﾂﾄ(2) M735B-4</v>
          </cell>
          <cell r="I525" t="str">
            <v>473440-2</v>
          </cell>
          <cell r="J525" t="str">
            <v>（株）光真製作所</v>
          </cell>
          <cell r="K525" t="str">
            <v>3480</v>
          </cell>
          <cell r="L525" t="str">
            <v>3480</v>
          </cell>
          <cell r="M525" t="str">
            <v>3H7</v>
          </cell>
          <cell r="N525" t="str">
            <v>野田</v>
          </cell>
          <cell r="O525" t="str">
            <v>野田係</v>
          </cell>
          <cell r="Q525" t="str">
            <v>JP</v>
          </cell>
          <cell r="S525">
            <v>1</v>
          </cell>
          <cell r="T525">
            <v>1</v>
          </cell>
          <cell r="U525" t="str">
            <v>V0</v>
          </cell>
          <cell r="V525" t="str">
            <v>0001</v>
          </cell>
          <cell r="W525">
            <v>50</v>
          </cell>
          <cell r="X525">
            <v>1</v>
          </cell>
          <cell r="Y525" t="str">
            <v>JPY</v>
          </cell>
          <cell r="Z525" t="str">
            <v>2006/04/01</v>
          </cell>
          <cell r="AA525" t="str">
            <v>9999/12/31</v>
          </cell>
          <cell r="AC525">
            <v>151</v>
          </cell>
          <cell r="AD525">
            <v>1</v>
          </cell>
          <cell r="AE525">
            <v>151</v>
          </cell>
          <cell r="AG525">
            <v>151</v>
          </cell>
          <cell r="AH525" t="str">
            <v>PC</v>
          </cell>
          <cell r="AQ525">
            <v>1</v>
          </cell>
          <cell r="AV525">
            <v>0</v>
          </cell>
          <cell r="AY525" t="str">
            <v>2006/04/01</v>
          </cell>
          <cell r="AZ525" t="str">
            <v>9999/12/31</v>
          </cell>
          <cell r="BA525">
            <v>99999999</v>
          </cell>
          <cell r="BB525">
            <v>151</v>
          </cell>
        </row>
        <row r="526">
          <cell r="A526">
            <v>77351</v>
          </cell>
          <cell r="E526" t="str">
            <v>5300107091</v>
          </cell>
          <cell r="F526" t="str">
            <v>0</v>
          </cell>
          <cell r="G526" t="str">
            <v>3411672-0</v>
          </cell>
          <cell r="H526" t="str">
            <v>ﾌﾞﾗｹﾂﾄ(3) M735B-4</v>
          </cell>
          <cell r="I526" t="str">
            <v>473440-2</v>
          </cell>
          <cell r="J526" t="str">
            <v>（株）光真製作所</v>
          </cell>
          <cell r="K526" t="str">
            <v>3480</v>
          </cell>
          <cell r="L526" t="str">
            <v>3480</v>
          </cell>
          <cell r="M526" t="str">
            <v>3H7</v>
          </cell>
          <cell r="N526" t="str">
            <v>野田</v>
          </cell>
          <cell r="O526" t="str">
            <v>野田係</v>
          </cell>
          <cell r="Q526" t="str">
            <v>JP</v>
          </cell>
          <cell r="S526">
            <v>1</v>
          </cell>
          <cell r="T526">
            <v>1</v>
          </cell>
          <cell r="U526" t="str">
            <v>V0</v>
          </cell>
          <cell r="V526" t="str">
            <v>0001</v>
          </cell>
          <cell r="W526">
            <v>50</v>
          </cell>
          <cell r="X526">
            <v>1</v>
          </cell>
          <cell r="Y526" t="str">
            <v>JPY</v>
          </cell>
          <cell r="Z526" t="str">
            <v>2006/04/01</v>
          </cell>
          <cell r="AA526" t="str">
            <v>9999/12/31</v>
          </cell>
          <cell r="AC526">
            <v>96</v>
          </cell>
          <cell r="AD526">
            <v>1</v>
          </cell>
          <cell r="AE526">
            <v>96</v>
          </cell>
          <cell r="AG526">
            <v>96</v>
          </cell>
          <cell r="AH526" t="str">
            <v>PC</v>
          </cell>
          <cell r="AQ526">
            <v>1</v>
          </cell>
          <cell r="AV526">
            <v>0</v>
          </cell>
          <cell r="AY526" t="str">
            <v>2006/04/01</v>
          </cell>
          <cell r="AZ526" t="str">
            <v>9999/12/31</v>
          </cell>
          <cell r="BA526">
            <v>99999999</v>
          </cell>
          <cell r="BB526">
            <v>96</v>
          </cell>
        </row>
        <row r="527">
          <cell r="A527">
            <v>77352</v>
          </cell>
          <cell r="E527" t="str">
            <v>5300107092</v>
          </cell>
          <cell r="F527" t="str">
            <v>0</v>
          </cell>
          <cell r="G527" t="str">
            <v>3411939-7</v>
          </cell>
          <cell r="H527" t="str">
            <v>ﾌﾚ-ﾑ,ﾒｲﾝ M659G-1-1</v>
          </cell>
          <cell r="I527" t="str">
            <v>473440-2</v>
          </cell>
          <cell r="J527" t="str">
            <v>（株）光真製作所</v>
          </cell>
          <cell r="K527" t="str">
            <v>3480</v>
          </cell>
          <cell r="L527" t="str">
            <v>3480</v>
          </cell>
          <cell r="M527" t="str">
            <v>3H7</v>
          </cell>
          <cell r="N527" t="str">
            <v>野田</v>
          </cell>
          <cell r="O527" t="str">
            <v>野田係</v>
          </cell>
          <cell r="Q527" t="str">
            <v>JP</v>
          </cell>
          <cell r="S527">
            <v>1</v>
          </cell>
          <cell r="T527">
            <v>1</v>
          </cell>
          <cell r="U527" t="str">
            <v>V0</v>
          </cell>
          <cell r="V527" t="str">
            <v>0001</v>
          </cell>
          <cell r="W527">
            <v>50</v>
          </cell>
          <cell r="X527">
            <v>1</v>
          </cell>
          <cell r="Y527" t="str">
            <v>JPY</v>
          </cell>
          <cell r="Z527" t="str">
            <v>2006/04/01</v>
          </cell>
          <cell r="AA527" t="str">
            <v>9999/12/31</v>
          </cell>
          <cell r="AC527">
            <v>246</v>
          </cell>
          <cell r="AD527">
            <v>1</v>
          </cell>
          <cell r="AE527">
            <v>246</v>
          </cell>
          <cell r="AG527">
            <v>246</v>
          </cell>
          <cell r="AH527" t="str">
            <v>PC</v>
          </cell>
          <cell r="AQ527">
            <v>1</v>
          </cell>
          <cell r="AV527">
            <v>0</v>
          </cell>
          <cell r="AY527" t="str">
            <v>2006/04/01</v>
          </cell>
          <cell r="AZ527" t="str">
            <v>9999/12/31</v>
          </cell>
          <cell r="BA527">
            <v>99999999</v>
          </cell>
          <cell r="BB527">
            <v>246</v>
          </cell>
        </row>
        <row r="528">
          <cell r="A528">
            <v>77353</v>
          </cell>
          <cell r="E528" t="str">
            <v>5300107093</v>
          </cell>
          <cell r="F528" t="str">
            <v>0</v>
          </cell>
          <cell r="G528" t="str">
            <v>3411940-0</v>
          </cell>
          <cell r="H528" t="str">
            <v>ﾌﾚ-ﾑ,ｻﾌﾞ M659G-1-1</v>
          </cell>
          <cell r="I528" t="str">
            <v>473440-2</v>
          </cell>
          <cell r="J528" t="str">
            <v>（株）光真製作所</v>
          </cell>
          <cell r="K528" t="str">
            <v>3480</v>
          </cell>
          <cell r="L528" t="str">
            <v>3480</v>
          </cell>
          <cell r="M528" t="str">
            <v>3H7</v>
          </cell>
          <cell r="N528" t="str">
            <v>野田</v>
          </cell>
          <cell r="O528" t="str">
            <v>野田係</v>
          </cell>
          <cell r="Q528" t="str">
            <v>JP</v>
          </cell>
          <cell r="S528">
            <v>1</v>
          </cell>
          <cell r="T528">
            <v>1</v>
          </cell>
          <cell r="U528" t="str">
            <v>V0</v>
          </cell>
          <cell r="V528" t="str">
            <v>0001</v>
          </cell>
          <cell r="W528">
            <v>50</v>
          </cell>
          <cell r="X528">
            <v>1</v>
          </cell>
          <cell r="Y528" t="str">
            <v>JPY</v>
          </cell>
          <cell r="Z528" t="str">
            <v>2006/04/01</v>
          </cell>
          <cell r="AA528" t="str">
            <v>9999/12/31</v>
          </cell>
          <cell r="AC528">
            <v>171</v>
          </cell>
          <cell r="AD528">
            <v>1</v>
          </cell>
          <cell r="AE528">
            <v>171</v>
          </cell>
          <cell r="AG528">
            <v>171</v>
          </cell>
          <cell r="AH528" t="str">
            <v>PC</v>
          </cell>
          <cell r="AQ528">
            <v>1</v>
          </cell>
          <cell r="AV528">
            <v>0</v>
          </cell>
          <cell r="AY528" t="str">
            <v>2006/04/01</v>
          </cell>
          <cell r="AZ528" t="str">
            <v>9999/12/31</v>
          </cell>
          <cell r="BA528">
            <v>99999999</v>
          </cell>
          <cell r="BB528">
            <v>171</v>
          </cell>
        </row>
        <row r="529">
          <cell r="A529">
            <v>77354</v>
          </cell>
          <cell r="E529" t="str">
            <v>5300107094</v>
          </cell>
          <cell r="F529" t="str">
            <v>0</v>
          </cell>
          <cell r="G529" t="str">
            <v>3411943-5</v>
          </cell>
          <cell r="H529" t="str">
            <v>ﾌﾟﾚ-ﾄ,ｶﾑ ﾀｲﾋ M659G-1-1</v>
          </cell>
          <cell r="I529" t="str">
            <v>473440-2</v>
          </cell>
          <cell r="J529" t="str">
            <v>（株）光真製作所</v>
          </cell>
          <cell r="K529" t="str">
            <v>3480</v>
          </cell>
          <cell r="L529" t="str">
            <v>3480</v>
          </cell>
          <cell r="M529" t="str">
            <v>3H7</v>
          </cell>
          <cell r="N529" t="str">
            <v>野田</v>
          </cell>
          <cell r="O529" t="str">
            <v>野田係</v>
          </cell>
          <cell r="Q529" t="str">
            <v>JP</v>
          </cell>
          <cell r="S529">
            <v>1</v>
          </cell>
          <cell r="T529">
            <v>1</v>
          </cell>
          <cell r="U529" t="str">
            <v>V0</v>
          </cell>
          <cell r="V529" t="str">
            <v>0001</v>
          </cell>
          <cell r="W529">
            <v>50</v>
          </cell>
          <cell r="X529">
            <v>1</v>
          </cell>
          <cell r="Y529" t="str">
            <v>JPY</v>
          </cell>
          <cell r="Z529" t="str">
            <v>2006/04/01</v>
          </cell>
          <cell r="AA529" t="str">
            <v>9999/12/31</v>
          </cell>
          <cell r="AC529">
            <v>95</v>
          </cell>
          <cell r="AD529">
            <v>1</v>
          </cell>
          <cell r="AE529">
            <v>95</v>
          </cell>
          <cell r="AG529">
            <v>95</v>
          </cell>
          <cell r="AH529" t="str">
            <v>PC</v>
          </cell>
          <cell r="AQ529">
            <v>1</v>
          </cell>
          <cell r="AV529">
            <v>0</v>
          </cell>
          <cell r="AY529" t="str">
            <v>2006/04/01</v>
          </cell>
          <cell r="AZ529" t="str">
            <v>9999/12/31</v>
          </cell>
          <cell r="BA529">
            <v>99999999</v>
          </cell>
          <cell r="BB529">
            <v>95</v>
          </cell>
        </row>
        <row r="530">
          <cell r="A530">
            <v>77355</v>
          </cell>
          <cell r="E530" t="str">
            <v>5300107095</v>
          </cell>
          <cell r="F530" t="str">
            <v>0</v>
          </cell>
          <cell r="G530" t="str">
            <v>3417851-2</v>
          </cell>
          <cell r="H530" t="str">
            <v>ﾌﾞﾗｹﾂﾄ,ｾﾝｻ(8) M626C-3</v>
          </cell>
          <cell r="I530" t="str">
            <v>473440-2</v>
          </cell>
          <cell r="J530" t="str">
            <v>（株）光真製作所</v>
          </cell>
          <cell r="K530" t="str">
            <v>3480</v>
          </cell>
          <cell r="L530" t="str">
            <v>3480</v>
          </cell>
          <cell r="M530" t="str">
            <v>3H7</v>
          </cell>
          <cell r="N530" t="str">
            <v>野田</v>
          </cell>
          <cell r="O530" t="str">
            <v>野田係</v>
          </cell>
          <cell r="Q530" t="str">
            <v>JP</v>
          </cell>
          <cell r="S530">
            <v>1</v>
          </cell>
          <cell r="T530">
            <v>1</v>
          </cell>
          <cell r="U530" t="str">
            <v>V0</v>
          </cell>
          <cell r="V530" t="str">
            <v>0001</v>
          </cell>
          <cell r="W530">
            <v>50</v>
          </cell>
          <cell r="X530">
            <v>1</v>
          </cell>
          <cell r="Y530" t="str">
            <v>JPY</v>
          </cell>
          <cell r="Z530" t="str">
            <v>2006/04/01</v>
          </cell>
          <cell r="AA530" t="str">
            <v>9999/12/31</v>
          </cell>
          <cell r="AC530">
            <v>113</v>
          </cell>
          <cell r="AD530">
            <v>1</v>
          </cell>
          <cell r="AE530">
            <v>113</v>
          </cell>
          <cell r="AG530">
            <v>113</v>
          </cell>
          <cell r="AH530" t="str">
            <v>PC</v>
          </cell>
          <cell r="AQ530">
            <v>1</v>
          </cell>
          <cell r="AV530">
            <v>0</v>
          </cell>
          <cell r="AY530" t="str">
            <v>2006/04/01</v>
          </cell>
          <cell r="AZ530" t="str">
            <v>9999/12/31</v>
          </cell>
          <cell r="BA530">
            <v>99999999</v>
          </cell>
          <cell r="BB530">
            <v>113</v>
          </cell>
        </row>
        <row r="531">
          <cell r="A531">
            <v>77356</v>
          </cell>
          <cell r="E531" t="str">
            <v>5300107096</v>
          </cell>
          <cell r="F531" t="str">
            <v>0</v>
          </cell>
          <cell r="G531" t="str">
            <v>3417852-0</v>
          </cell>
          <cell r="H531" t="str">
            <v>ﾌﾞﾗｹﾂﾄ,ｾﾝｻ(20-21) M626C-3</v>
          </cell>
          <cell r="I531" t="str">
            <v>473440-2</v>
          </cell>
          <cell r="J531" t="str">
            <v>（株）光真製作所</v>
          </cell>
          <cell r="K531" t="str">
            <v>3480</v>
          </cell>
          <cell r="L531" t="str">
            <v>3480</v>
          </cell>
          <cell r="M531" t="str">
            <v>3H7</v>
          </cell>
          <cell r="N531" t="str">
            <v>野田</v>
          </cell>
          <cell r="O531" t="str">
            <v>野田係</v>
          </cell>
          <cell r="Q531" t="str">
            <v>JP</v>
          </cell>
          <cell r="S531">
            <v>1</v>
          </cell>
          <cell r="T531">
            <v>1</v>
          </cell>
          <cell r="U531" t="str">
            <v>V0</v>
          </cell>
          <cell r="V531" t="str">
            <v>0001</v>
          </cell>
          <cell r="W531">
            <v>50</v>
          </cell>
          <cell r="X531">
            <v>1</v>
          </cell>
          <cell r="Y531" t="str">
            <v>JPY</v>
          </cell>
          <cell r="Z531" t="str">
            <v>2006/04/01</v>
          </cell>
          <cell r="AA531" t="str">
            <v>9999/12/31</v>
          </cell>
          <cell r="AC531">
            <v>215</v>
          </cell>
          <cell r="AD531">
            <v>1</v>
          </cell>
          <cell r="AE531">
            <v>215</v>
          </cell>
          <cell r="AG531">
            <v>215</v>
          </cell>
          <cell r="AH531" t="str">
            <v>PC</v>
          </cell>
          <cell r="AQ531">
            <v>1</v>
          </cell>
          <cell r="AV531">
            <v>0</v>
          </cell>
          <cell r="AY531" t="str">
            <v>2006/04/01</v>
          </cell>
          <cell r="AZ531" t="str">
            <v>9999/12/31</v>
          </cell>
          <cell r="BA531">
            <v>99999999</v>
          </cell>
          <cell r="BB531">
            <v>215</v>
          </cell>
        </row>
        <row r="532">
          <cell r="A532">
            <v>77357</v>
          </cell>
          <cell r="E532" t="str">
            <v>5300107097</v>
          </cell>
          <cell r="F532" t="str">
            <v>0</v>
          </cell>
          <cell r="G532" t="str">
            <v>3417854-7</v>
          </cell>
          <cell r="H532" t="str">
            <v>ﾌﾞﾗｹﾂﾄ,ｾﾝｻ(14) M626C-3</v>
          </cell>
          <cell r="I532" t="str">
            <v>473440-2</v>
          </cell>
          <cell r="J532" t="str">
            <v>（株）光真製作所</v>
          </cell>
          <cell r="K532" t="str">
            <v>3480</v>
          </cell>
          <cell r="L532" t="str">
            <v>3480</v>
          </cell>
          <cell r="M532" t="str">
            <v>3H7</v>
          </cell>
          <cell r="N532" t="str">
            <v>野田</v>
          </cell>
          <cell r="O532" t="str">
            <v>野田係</v>
          </cell>
          <cell r="Q532" t="str">
            <v>JP</v>
          </cell>
          <cell r="S532">
            <v>1</v>
          </cell>
          <cell r="T532">
            <v>1</v>
          </cell>
          <cell r="U532" t="str">
            <v>V0</v>
          </cell>
          <cell r="V532" t="str">
            <v>0001</v>
          </cell>
          <cell r="W532">
            <v>50</v>
          </cell>
          <cell r="X532">
            <v>1</v>
          </cell>
          <cell r="Y532" t="str">
            <v>JPY</v>
          </cell>
          <cell r="Z532" t="str">
            <v>2006/04/01</v>
          </cell>
          <cell r="AA532" t="str">
            <v>9999/12/31</v>
          </cell>
          <cell r="AC532">
            <v>112</v>
          </cell>
          <cell r="AD532">
            <v>1</v>
          </cell>
          <cell r="AE532">
            <v>112</v>
          </cell>
          <cell r="AG532">
            <v>112</v>
          </cell>
          <cell r="AH532" t="str">
            <v>PC</v>
          </cell>
          <cell r="AQ532">
            <v>1</v>
          </cell>
          <cell r="AV532">
            <v>0</v>
          </cell>
          <cell r="AY532" t="str">
            <v>2006/04/01</v>
          </cell>
          <cell r="AZ532" t="str">
            <v>9999/12/31</v>
          </cell>
          <cell r="BA532">
            <v>99999999</v>
          </cell>
          <cell r="BB532">
            <v>112</v>
          </cell>
        </row>
        <row r="533">
          <cell r="A533">
            <v>77358</v>
          </cell>
          <cell r="E533" t="str">
            <v>5300107098</v>
          </cell>
          <cell r="F533" t="str">
            <v>0</v>
          </cell>
          <cell r="G533" t="str">
            <v>3417855-5</v>
          </cell>
          <cell r="H533" t="str">
            <v>ﾌﾞﾗｹﾂﾄ,ｾﾝｻ(15) M626C-3</v>
          </cell>
          <cell r="I533" t="str">
            <v>473440-2</v>
          </cell>
          <cell r="J533" t="str">
            <v>（株）光真製作所</v>
          </cell>
          <cell r="K533" t="str">
            <v>3480</v>
          </cell>
          <cell r="L533" t="str">
            <v>3480</v>
          </cell>
          <cell r="M533" t="str">
            <v>3H7</v>
          </cell>
          <cell r="N533" t="str">
            <v>野田</v>
          </cell>
          <cell r="O533" t="str">
            <v>野田係</v>
          </cell>
          <cell r="Q533" t="str">
            <v>JP</v>
          </cell>
          <cell r="S533">
            <v>1</v>
          </cell>
          <cell r="T533">
            <v>1</v>
          </cell>
          <cell r="U533" t="str">
            <v>V0</v>
          </cell>
          <cell r="V533" t="str">
            <v>0001</v>
          </cell>
          <cell r="W533">
            <v>50</v>
          </cell>
          <cell r="X533">
            <v>1</v>
          </cell>
          <cell r="Y533" t="str">
            <v>JPY</v>
          </cell>
          <cell r="Z533" t="str">
            <v>2006/04/01</v>
          </cell>
          <cell r="AA533" t="str">
            <v>9999/12/31</v>
          </cell>
          <cell r="AC533">
            <v>147</v>
          </cell>
          <cell r="AD533">
            <v>1</v>
          </cell>
          <cell r="AE533">
            <v>147</v>
          </cell>
          <cell r="AG533">
            <v>147</v>
          </cell>
          <cell r="AH533" t="str">
            <v>PC</v>
          </cell>
          <cell r="AQ533">
            <v>1</v>
          </cell>
          <cell r="AV533">
            <v>0</v>
          </cell>
          <cell r="AY533" t="str">
            <v>2006/04/01</v>
          </cell>
          <cell r="AZ533" t="str">
            <v>9999/12/31</v>
          </cell>
          <cell r="BA533">
            <v>99999999</v>
          </cell>
          <cell r="BB533">
            <v>147</v>
          </cell>
        </row>
        <row r="534">
          <cell r="A534">
            <v>77359</v>
          </cell>
          <cell r="E534" t="str">
            <v>5300107099</v>
          </cell>
          <cell r="F534" t="str">
            <v>0</v>
          </cell>
          <cell r="G534" t="str">
            <v>3417861-0</v>
          </cell>
          <cell r="H534" t="str">
            <v>ｶﾗ-,ﾌﾞﾚ-ｷ M626C-3</v>
          </cell>
          <cell r="I534" t="str">
            <v>473440-2</v>
          </cell>
          <cell r="J534" t="str">
            <v>（株）光真製作所</v>
          </cell>
          <cell r="K534" t="str">
            <v>3480</v>
          </cell>
          <cell r="L534" t="str">
            <v>3480</v>
          </cell>
          <cell r="M534" t="str">
            <v>3H7</v>
          </cell>
          <cell r="N534" t="str">
            <v>野田</v>
          </cell>
          <cell r="O534" t="str">
            <v>野田係</v>
          </cell>
          <cell r="Q534" t="str">
            <v>JP</v>
          </cell>
          <cell r="S534">
            <v>1</v>
          </cell>
          <cell r="T534">
            <v>1</v>
          </cell>
          <cell r="U534" t="str">
            <v>V0</v>
          </cell>
          <cell r="V534" t="str">
            <v>0001</v>
          </cell>
          <cell r="W534">
            <v>50</v>
          </cell>
          <cell r="X534">
            <v>1</v>
          </cell>
          <cell r="Y534" t="str">
            <v>JPY</v>
          </cell>
          <cell r="Z534" t="str">
            <v>2006/04/01</v>
          </cell>
          <cell r="AA534" t="str">
            <v>9999/12/31</v>
          </cell>
          <cell r="AC534">
            <v>424</v>
          </cell>
          <cell r="AD534">
            <v>1</v>
          </cell>
          <cell r="AE534">
            <v>424</v>
          </cell>
          <cell r="AG534">
            <v>424</v>
          </cell>
          <cell r="AH534" t="str">
            <v>PC</v>
          </cell>
          <cell r="AQ534">
            <v>1</v>
          </cell>
          <cell r="AV534">
            <v>0</v>
          </cell>
          <cell r="AY534" t="str">
            <v>2006/04/01</v>
          </cell>
          <cell r="AZ534" t="str">
            <v>9999/12/31</v>
          </cell>
          <cell r="BA534">
            <v>99999999</v>
          </cell>
          <cell r="BB534">
            <v>424</v>
          </cell>
        </row>
        <row r="535">
          <cell r="A535">
            <v>77360</v>
          </cell>
          <cell r="E535" t="str">
            <v>5300107100</v>
          </cell>
          <cell r="F535" t="str">
            <v>0</v>
          </cell>
          <cell r="G535" t="str">
            <v>3417894-6</v>
          </cell>
          <cell r="H535" t="str">
            <v>ﾌﾞﾗｹﾂﾄ,ｾﾝｻ(6) M626C-3</v>
          </cell>
          <cell r="I535" t="str">
            <v>473440-2</v>
          </cell>
          <cell r="J535" t="str">
            <v>（株）光真製作所</v>
          </cell>
          <cell r="K535" t="str">
            <v>3480</v>
          </cell>
          <cell r="L535" t="str">
            <v>3480</v>
          </cell>
          <cell r="M535" t="str">
            <v>3H7</v>
          </cell>
          <cell r="N535" t="str">
            <v>野田</v>
          </cell>
          <cell r="O535" t="str">
            <v>野田係</v>
          </cell>
          <cell r="Q535" t="str">
            <v>JP</v>
          </cell>
          <cell r="S535">
            <v>1</v>
          </cell>
          <cell r="T535">
            <v>1</v>
          </cell>
          <cell r="U535" t="str">
            <v>V0</v>
          </cell>
          <cell r="V535" t="str">
            <v>0001</v>
          </cell>
          <cell r="W535">
            <v>50</v>
          </cell>
          <cell r="X535">
            <v>1</v>
          </cell>
          <cell r="Y535" t="str">
            <v>JPY</v>
          </cell>
          <cell r="Z535" t="str">
            <v>2006/04/01</v>
          </cell>
          <cell r="AA535" t="str">
            <v>9999/12/31</v>
          </cell>
          <cell r="AC535">
            <v>265</v>
          </cell>
          <cell r="AD535">
            <v>1</v>
          </cell>
          <cell r="AE535">
            <v>265</v>
          </cell>
          <cell r="AG535">
            <v>265</v>
          </cell>
          <cell r="AH535" t="str">
            <v>PC</v>
          </cell>
          <cell r="AQ535">
            <v>1</v>
          </cell>
          <cell r="AV535">
            <v>0</v>
          </cell>
          <cell r="AY535" t="str">
            <v>2006/04/01</v>
          </cell>
          <cell r="AZ535" t="str">
            <v>9999/12/31</v>
          </cell>
          <cell r="BA535">
            <v>99999999</v>
          </cell>
          <cell r="BB535">
            <v>265</v>
          </cell>
        </row>
        <row r="536">
          <cell r="A536">
            <v>77361</v>
          </cell>
          <cell r="E536" t="str">
            <v>5300107101</v>
          </cell>
          <cell r="F536" t="str">
            <v>0</v>
          </cell>
          <cell r="G536" t="str">
            <v>3417908-0</v>
          </cell>
          <cell r="H536" t="str">
            <v>ﾌﾞﾗｹﾂﾄ,ｾﾝｻ M626C-3</v>
          </cell>
          <cell r="I536" t="str">
            <v>473440-2</v>
          </cell>
          <cell r="J536" t="str">
            <v>（株）光真製作所</v>
          </cell>
          <cell r="K536" t="str">
            <v>3480</v>
          </cell>
          <cell r="L536" t="str">
            <v>3480</v>
          </cell>
          <cell r="M536" t="str">
            <v>3H7</v>
          </cell>
          <cell r="N536" t="str">
            <v>野田</v>
          </cell>
          <cell r="O536" t="str">
            <v>野田係</v>
          </cell>
          <cell r="Q536" t="str">
            <v>JP</v>
          </cell>
          <cell r="S536">
            <v>1</v>
          </cell>
          <cell r="T536">
            <v>1</v>
          </cell>
          <cell r="U536" t="str">
            <v>V0</v>
          </cell>
          <cell r="V536" t="str">
            <v>0001</v>
          </cell>
          <cell r="W536">
            <v>50</v>
          </cell>
          <cell r="X536">
            <v>1</v>
          </cell>
          <cell r="Y536" t="str">
            <v>JPY</v>
          </cell>
          <cell r="Z536" t="str">
            <v>2006/04/01</v>
          </cell>
          <cell r="AA536" t="str">
            <v>9999/12/31</v>
          </cell>
          <cell r="AC536">
            <v>283</v>
          </cell>
          <cell r="AD536">
            <v>1</v>
          </cell>
          <cell r="AE536">
            <v>283</v>
          </cell>
          <cell r="AG536">
            <v>283</v>
          </cell>
          <cell r="AH536" t="str">
            <v>PC</v>
          </cell>
          <cell r="AQ536">
            <v>1</v>
          </cell>
          <cell r="AV536">
            <v>0</v>
          </cell>
          <cell r="AY536" t="str">
            <v>2006/04/01</v>
          </cell>
          <cell r="AZ536" t="str">
            <v>9999/12/31</v>
          </cell>
          <cell r="BA536">
            <v>99999999</v>
          </cell>
          <cell r="BB536">
            <v>283</v>
          </cell>
        </row>
        <row r="537">
          <cell r="A537">
            <v>77362</v>
          </cell>
          <cell r="E537" t="str">
            <v>5300107102</v>
          </cell>
          <cell r="F537" t="str">
            <v>0</v>
          </cell>
          <cell r="G537" t="str">
            <v>3424061-7</v>
          </cell>
          <cell r="H537" t="str">
            <v>ﾍﾞ-ｽ,PCB M666C</v>
          </cell>
          <cell r="I537" t="str">
            <v>473440-2</v>
          </cell>
          <cell r="J537" t="str">
            <v>（株）光真製作所</v>
          </cell>
          <cell r="K537" t="str">
            <v>3480</v>
          </cell>
          <cell r="L537" t="str">
            <v>3480</v>
          </cell>
          <cell r="M537" t="str">
            <v>3H7</v>
          </cell>
          <cell r="N537" t="str">
            <v>野田</v>
          </cell>
          <cell r="O537" t="str">
            <v>野田係</v>
          </cell>
          <cell r="Q537" t="str">
            <v>JP</v>
          </cell>
          <cell r="S537">
            <v>1</v>
          </cell>
          <cell r="T537">
            <v>1</v>
          </cell>
          <cell r="U537" t="str">
            <v>V0</v>
          </cell>
          <cell r="V537" t="str">
            <v>0001</v>
          </cell>
          <cell r="W537">
            <v>50</v>
          </cell>
          <cell r="X537">
            <v>1</v>
          </cell>
          <cell r="Y537" t="str">
            <v>JPY</v>
          </cell>
          <cell r="Z537" t="str">
            <v>2006/04/01</v>
          </cell>
          <cell r="AA537" t="str">
            <v>9999/12/31</v>
          </cell>
          <cell r="AC537">
            <v>1763</v>
          </cell>
          <cell r="AD537">
            <v>1</v>
          </cell>
          <cell r="AE537">
            <v>1763</v>
          </cell>
          <cell r="AG537">
            <v>1763</v>
          </cell>
          <cell r="AH537" t="str">
            <v>PC</v>
          </cell>
          <cell r="AQ537">
            <v>1</v>
          </cell>
          <cell r="AV537">
            <v>0</v>
          </cell>
          <cell r="AY537" t="str">
            <v>2006/04/01</v>
          </cell>
          <cell r="AZ537" t="str">
            <v>9999/12/31</v>
          </cell>
          <cell r="BA537">
            <v>99999999</v>
          </cell>
          <cell r="BB537">
            <v>1763</v>
          </cell>
        </row>
        <row r="538">
          <cell r="A538">
            <v>54879</v>
          </cell>
          <cell r="E538" t="str">
            <v>5300102116</v>
          </cell>
          <cell r="F538" t="str">
            <v>0</v>
          </cell>
          <cell r="G538" t="str">
            <v>3425248-8</v>
          </cell>
          <cell r="H538" t="str">
            <v>ｼﾔﾌﾄ ｼﾕｳｾｷ M626G-7</v>
          </cell>
          <cell r="I538" t="str">
            <v>473440-2</v>
          </cell>
          <cell r="J538" t="str">
            <v>（株）光真製作所</v>
          </cell>
          <cell r="K538" t="str">
            <v>3480</v>
          </cell>
          <cell r="L538" t="str">
            <v>3480</v>
          </cell>
          <cell r="M538" t="str">
            <v>2G2</v>
          </cell>
          <cell r="N538" t="str">
            <v>伊藤康</v>
          </cell>
          <cell r="O538" t="str">
            <v>野田係</v>
          </cell>
          <cell r="P538" t="str">
            <v>x</v>
          </cell>
          <cell r="Q538" t="str">
            <v>JP</v>
          </cell>
          <cell r="S538">
            <v>1</v>
          </cell>
          <cell r="T538">
            <v>1</v>
          </cell>
          <cell r="U538" t="str">
            <v>V0</v>
          </cell>
          <cell r="V538" t="str">
            <v>0001</v>
          </cell>
          <cell r="W538">
            <v>25</v>
          </cell>
          <cell r="X538">
            <v>1</v>
          </cell>
          <cell r="Y538" t="str">
            <v>JPY</v>
          </cell>
          <cell r="Z538" t="str">
            <v>2006/04/01</v>
          </cell>
          <cell r="AA538" t="str">
            <v>9999/12/31</v>
          </cell>
          <cell r="AC538">
            <v>3030</v>
          </cell>
          <cell r="AD538">
            <v>1</v>
          </cell>
          <cell r="AE538">
            <v>3030</v>
          </cell>
          <cell r="AG538">
            <v>3030</v>
          </cell>
          <cell r="AH538" t="str">
            <v>PC</v>
          </cell>
          <cell r="AQ538">
            <v>1</v>
          </cell>
          <cell r="AV538">
            <v>0</v>
          </cell>
          <cell r="AY538" t="str">
            <v>2006/04/01</v>
          </cell>
          <cell r="AZ538" t="str">
            <v>9999/12/31</v>
          </cell>
          <cell r="BA538">
            <v>99999999</v>
          </cell>
          <cell r="BB538">
            <v>3030</v>
          </cell>
        </row>
        <row r="539">
          <cell r="A539">
            <v>77363</v>
          </cell>
          <cell r="E539" t="str">
            <v>5300107103</v>
          </cell>
          <cell r="F539" t="str">
            <v>0</v>
          </cell>
          <cell r="G539" t="str">
            <v>3425546-0</v>
          </cell>
          <cell r="H539" t="str">
            <v>ﾌﾟﾚ-ﾄ,ﾌﾀ M659G-1-1</v>
          </cell>
          <cell r="I539" t="str">
            <v>473440-2</v>
          </cell>
          <cell r="J539" t="str">
            <v>（株）光真製作所</v>
          </cell>
          <cell r="K539" t="str">
            <v>3480</v>
          </cell>
          <cell r="L539" t="str">
            <v>3480</v>
          </cell>
          <cell r="M539" t="str">
            <v>3H7</v>
          </cell>
          <cell r="N539" t="str">
            <v>野田</v>
          </cell>
          <cell r="O539" t="str">
            <v>野田係</v>
          </cell>
          <cell r="Q539" t="str">
            <v>JP</v>
          </cell>
          <cell r="S539">
            <v>1</v>
          </cell>
          <cell r="T539">
            <v>1</v>
          </cell>
          <cell r="U539" t="str">
            <v>V0</v>
          </cell>
          <cell r="V539" t="str">
            <v>0001</v>
          </cell>
          <cell r="W539">
            <v>50</v>
          </cell>
          <cell r="X539">
            <v>1</v>
          </cell>
          <cell r="Y539" t="str">
            <v>JPY</v>
          </cell>
          <cell r="Z539" t="str">
            <v>2006/04/01</v>
          </cell>
          <cell r="AA539" t="str">
            <v>9999/12/31</v>
          </cell>
          <cell r="AC539">
            <v>439</v>
          </cell>
          <cell r="AD539">
            <v>1</v>
          </cell>
          <cell r="AE539">
            <v>439</v>
          </cell>
          <cell r="AG539">
            <v>439</v>
          </cell>
          <cell r="AH539" t="str">
            <v>PC</v>
          </cell>
          <cell r="AQ539">
            <v>1</v>
          </cell>
          <cell r="AV539">
            <v>0</v>
          </cell>
          <cell r="AY539" t="str">
            <v>2006/04/01</v>
          </cell>
          <cell r="AZ539" t="str">
            <v>9999/12/31</v>
          </cell>
          <cell r="BA539">
            <v>99999999</v>
          </cell>
          <cell r="BB539">
            <v>439</v>
          </cell>
        </row>
        <row r="540">
          <cell r="A540">
            <v>77364</v>
          </cell>
          <cell r="E540" t="str">
            <v>5300107104</v>
          </cell>
          <cell r="F540" t="str">
            <v>0</v>
          </cell>
          <cell r="G540" t="str">
            <v>3425734-0</v>
          </cell>
          <cell r="H540" t="str">
            <v>ﾎﾙﾀﾞ,ｽﾋﾟ-ｶ M666B</v>
          </cell>
          <cell r="I540" t="str">
            <v>473440-2</v>
          </cell>
          <cell r="J540" t="str">
            <v>（株）光真製作所</v>
          </cell>
          <cell r="K540" t="str">
            <v>3480</v>
          </cell>
          <cell r="L540" t="str">
            <v>3480</v>
          </cell>
          <cell r="M540" t="str">
            <v>3H7</v>
          </cell>
          <cell r="N540" t="str">
            <v>野田</v>
          </cell>
          <cell r="O540" t="str">
            <v>野田係</v>
          </cell>
          <cell r="Q540" t="str">
            <v>JP</v>
          </cell>
          <cell r="S540">
            <v>1</v>
          </cell>
          <cell r="T540">
            <v>1</v>
          </cell>
          <cell r="U540" t="str">
            <v>V0</v>
          </cell>
          <cell r="V540" t="str">
            <v>0001</v>
          </cell>
          <cell r="W540">
            <v>50</v>
          </cell>
          <cell r="X540">
            <v>1</v>
          </cell>
          <cell r="Y540" t="str">
            <v>JPY</v>
          </cell>
          <cell r="Z540" t="str">
            <v>2006/04/01</v>
          </cell>
          <cell r="AA540" t="str">
            <v>9999/12/31</v>
          </cell>
          <cell r="AC540">
            <v>214</v>
          </cell>
          <cell r="AD540">
            <v>1</v>
          </cell>
          <cell r="AE540">
            <v>214</v>
          </cell>
          <cell r="AG540">
            <v>214</v>
          </cell>
          <cell r="AH540" t="str">
            <v>PC</v>
          </cell>
          <cell r="AQ540">
            <v>1</v>
          </cell>
          <cell r="AV540">
            <v>0</v>
          </cell>
          <cell r="AY540" t="str">
            <v>2006/04/01</v>
          </cell>
          <cell r="AZ540" t="str">
            <v>9999/12/31</v>
          </cell>
          <cell r="BA540">
            <v>99999999</v>
          </cell>
          <cell r="BB540">
            <v>214</v>
          </cell>
        </row>
        <row r="541">
          <cell r="A541">
            <v>77365</v>
          </cell>
          <cell r="E541" t="str">
            <v>5300107105</v>
          </cell>
          <cell r="F541" t="str">
            <v>0</v>
          </cell>
          <cell r="G541" t="str">
            <v>3425735-8</v>
          </cell>
          <cell r="H541" t="str">
            <v>ｶﾅｸﾞ,ﾄﾘﾂｹ ｽｲﾂﾁ M666B</v>
          </cell>
          <cell r="I541" t="str">
            <v>473440-2</v>
          </cell>
          <cell r="J541" t="str">
            <v>（株）光真製作所</v>
          </cell>
          <cell r="K541" t="str">
            <v>3480</v>
          </cell>
          <cell r="L541" t="str">
            <v>3480</v>
          </cell>
          <cell r="M541" t="str">
            <v>3H7</v>
          </cell>
          <cell r="N541" t="str">
            <v>野田</v>
          </cell>
          <cell r="O541" t="str">
            <v>野田係</v>
          </cell>
          <cell r="Q541" t="str">
            <v>JP</v>
          </cell>
          <cell r="S541">
            <v>1</v>
          </cell>
          <cell r="T541">
            <v>1</v>
          </cell>
          <cell r="U541" t="str">
            <v>V0</v>
          </cell>
          <cell r="V541" t="str">
            <v>0001</v>
          </cell>
          <cell r="W541">
            <v>50</v>
          </cell>
          <cell r="X541">
            <v>1</v>
          </cell>
          <cell r="Y541" t="str">
            <v>JPY</v>
          </cell>
          <cell r="Z541" t="str">
            <v>2006/04/01</v>
          </cell>
          <cell r="AA541" t="str">
            <v>9999/12/31</v>
          </cell>
          <cell r="AC541">
            <v>131</v>
          </cell>
          <cell r="AD541">
            <v>1</v>
          </cell>
          <cell r="AE541">
            <v>131</v>
          </cell>
          <cell r="AG541">
            <v>131</v>
          </cell>
          <cell r="AH541" t="str">
            <v>PC</v>
          </cell>
          <cell r="AQ541">
            <v>1</v>
          </cell>
          <cell r="AV541">
            <v>0</v>
          </cell>
          <cell r="AY541" t="str">
            <v>2006/04/01</v>
          </cell>
          <cell r="AZ541" t="str">
            <v>9999/12/31</v>
          </cell>
          <cell r="BA541">
            <v>99999999</v>
          </cell>
          <cell r="BB541">
            <v>131</v>
          </cell>
        </row>
        <row r="542">
          <cell r="A542">
            <v>77366</v>
          </cell>
          <cell r="E542" t="str">
            <v>5300107106</v>
          </cell>
          <cell r="F542" t="str">
            <v>0</v>
          </cell>
          <cell r="G542" t="str">
            <v>3425736-6</v>
          </cell>
          <cell r="H542" t="str">
            <v>ﾌﾟﾚ-ﾄ,ｶｸｼ(1) M666B</v>
          </cell>
          <cell r="I542" t="str">
            <v>473440-2</v>
          </cell>
          <cell r="J542" t="str">
            <v>（株）光真製作所</v>
          </cell>
          <cell r="K542" t="str">
            <v>3480</v>
          </cell>
          <cell r="L542" t="str">
            <v>3480</v>
          </cell>
          <cell r="M542" t="str">
            <v>3H7</v>
          </cell>
          <cell r="N542" t="str">
            <v>野田</v>
          </cell>
          <cell r="O542" t="str">
            <v>野田係</v>
          </cell>
          <cell r="Q542" t="str">
            <v>JP</v>
          </cell>
          <cell r="S542">
            <v>1</v>
          </cell>
          <cell r="T542">
            <v>1</v>
          </cell>
          <cell r="U542" t="str">
            <v>V0</v>
          </cell>
          <cell r="V542" t="str">
            <v>0001</v>
          </cell>
          <cell r="W542">
            <v>50</v>
          </cell>
          <cell r="X542">
            <v>1</v>
          </cell>
          <cell r="Y542" t="str">
            <v>JPY</v>
          </cell>
          <cell r="Z542" t="str">
            <v>2006/04/01</v>
          </cell>
          <cell r="AA542" t="str">
            <v>9999/12/31</v>
          </cell>
          <cell r="AC542">
            <v>64</v>
          </cell>
          <cell r="AD542">
            <v>1</v>
          </cell>
          <cell r="AE542">
            <v>64</v>
          </cell>
          <cell r="AG542">
            <v>64</v>
          </cell>
          <cell r="AH542" t="str">
            <v>PC</v>
          </cell>
          <cell r="AQ542">
            <v>1</v>
          </cell>
          <cell r="AV542">
            <v>0</v>
          </cell>
          <cell r="AY542" t="str">
            <v>2006/04/01</v>
          </cell>
          <cell r="AZ542" t="str">
            <v>9999/12/31</v>
          </cell>
          <cell r="BA542">
            <v>99999999</v>
          </cell>
          <cell r="BB542">
            <v>64</v>
          </cell>
        </row>
        <row r="543">
          <cell r="A543">
            <v>77367</v>
          </cell>
          <cell r="E543" t="str">
            <v>5300107107</v>
          </cell>
          <cell r="F543" t="str">
            <v>0</v>
          </cell>
          <cell r="G543" t="str">
            <v>3425737-4</v>
          </cell>
          <cell r="H543" t="str">
            <v>ﾌﾟﾚ-ﾄ,ｶｸｼ(2) M666B</v>
          </cell>
          <cell r="I543" t="str">
            <v>473440-2</v>
          </cell>
          <cell r="J543" t="str">
            <v>（株）光真製作所</v>
          </cell>
          <cell r="K543" t="str">
            <v>3480</v>
          </cell>
          <cell r="L543" t="str">
            <v>3480</v>
          </cell>
          <cell r="M543" t="str">
            <v>3H7</v>
          </cell>
          <cell r="N543" t="str">
            <v>野田</v>
          </cell>
          <cell r="O543" t="str">
            <v>野田係</v>
          </cell>
          <cell r="Q543" t="str">
            <v>JP</v>
          </cell>
          <cell r="S543">
            <v>1</v>
          </cell>
          <cell r="T543">
            <v>1</v>
          </cell>
          <cell r="U543" t="str">
            <v>V0</v>
          </cell>
          <cell r="V543" t="str">
            <v>0001</v>
          </cell>
          <cell r="W543">
            <v>50</v>
          </cell>
          <cell r="X543">
            <v>1</v>
          </cell>
          <cell r="Y543" t="str">
            <v>JPY</v>
          </cell>
          <cell r="Z543" t="str">
            <v>2006/04/01</v>
          </cell>
          <cell r="AA543" t="str">
            <v>9999/12/31</v>
          </cell>
          <cell r="AC543">
            <v>57</v>
          </cell>
          <cell r="AD543">
            <v>1</v>
          </cell>
          <cell r="AE543">
            <v>57</v>
          </cell>
          <cell r="AG543">
            <v>57</v>
          </cell>
          <cell r="AH543" t="str">
            <v>PC</v>
          </cell>
          <cell r="AQ543">
            <v>1</v>
          </cell>
          <cell r="AV543">
            <v>0</v>
          </cell>
          <cell r="AY543" t="str">
            <v>2006/04/01</v>
          </cell>
          <cell r="AZ543" t="str">
            <v>9999/12/31</v>
          </cell>
          <cell r="BA543">
            <v>99999999</v>
          </cell>
          <cell r="BB543">
            <v>57</v>
          </cell>
        </row>
        <row r="544">
          <cell r="A544">
            <v>77368</v>
          </cell>
          <cell r="E544" t="str">
            <v>5300107108</v>
          </cell>
          <cell r="F544" t="str">
            <v>0</v>
          </cell>
          <cell r="G544" t="str">
            <v>3425738-2</v>
          </cell>
          <cell r="H544" t="str">
            <v>ﾌﾟﾚ-ﾄ,ｶｸｼ(3) M666B</v>
          </cell>
          <cell r="I544" t="str">
            <v>473440-2</v>
          </cell>
          <cell r="J544" t="str">
            <v>（株）光真製作所</v>
          </cell>
          <cell r="K544" t="str">
            <v>3480</v>
          </cell>
          <cell r="L544" t="str">
            <v>3480</v>
          </cell>
          <cell r="M544" t="str">
            <v>3H7</v>
          </cell>
          <cell r="N544" t="str">
            <v>野田</v>
          </cell>
          <cell r="O544" t="str">
            <v>野田係</v>
          </cell>
          <cell r="Q544" t="str">
            <v>JP</v>
          </cell>
          <cell r="S544">
            <v>1</v>
          </cell>
          <cell r="T544">
            <v>1</v>
          </cell>
          <cell r="U544" t="str">
            <v>V0</v>
          </cell>
          <cell r="V544" t="str">
            <v>0001</v>
          </cell>
          <cell r="W544">
            <v>50</v>
          </cell>
          <cell r="X544">
            <v>1</v>
          </cell>
          <cell r="Y544" t="str">
            <v>JPY</v>
          </cell>
          <cell r="Z544" t="str">
            <v>2006/04/01</v>
          </cell>
          <cell r="AA544" t="str">
            <v>9999/12/31</v>
          </cell>
          <cell r="AC544">
            <v>829</v>
          </cell>
          <cell r="AD544">
            <v>1</v>
          </cell>
          <cell r="AE544">
            <v>829</v>
          </cell>
          <cell r="AG544">
            <v>829</v>
          </cell>
          <cell r="AH544" t="str">
            <v>PC</v>
          </cell>
          <cell r="AQ544">
            <v>1</v>
          </cell>
          <cell r="AV544">
            <v>0</v>
          </cell>
          <cell r="AY544" t="str">
            <v>2006/04/01</v>
          </cell>
          <cell r="AZ544" t="str">
            <v>9999/12/31</v>
          </cell>
          <cell r="BA544">
            <v>99999999</v>
          </cell>
          <cell r="BB544">
            <v>829</v>
          </cell>
        </row>
        <row r="545">
          <cell r="A545">
            <v>77369</v>
          </cell>
          <cell r="E545" t="str">
            <v>5300107109</v>
          </cell>
          <cell r="F545" t="str">
            <v>0</v>
          </cell>
          <cell r="G545" t="str">
            <v>3425739-0</v>
          </cell>
          <cell r="H545" t="str">
            <v>ﾌﾟﾚ-ﾄ,ｶｸｼ(4) M666B</v>
          </cell>
          <cell r="I545" t="str">
            <v>473440-2</v>
          </cell>
          <cell r="J545" t="str">
            <v>（株）光真製作所</v>
          </cell>
          <cell r="K545" t="str">
            <v>3480</v>
          </cell>
          <cell r="L545" t="str">
            <v>3480</v>
          </cell>
          <cell r="M545" t="str">
            <v>3H7</v>
          </cell>
          <cell r="N545" t="str">
            <v>野田</v>
          </cell>
          <cell r="O545" t="str">
            <v>野田係</v>
          </cell>
          <cell r="Q545" t="str">
            <v>JP</v>
          </cell>
          <cell r="S545">
            <v>1</v>
          </cell>
          <cell r="T545">
            <v>1</v>
          </cell>
          <cell r="U545" t="str">
            <v>V0</v>
          </cell>
          <cell r="V545" t="str">
            <v>0001</v>
          </cell>
          <cell r="W545">
            <v>50</v>
          </cell>
          <cell r="X545">
            <v>1</v>
          </cell>
          <cell r="Y545" t="str">
            <v>JPY</v>
          </cell>
          <cell r="Z545" t="str">
            <v>2006/04/01</v>
          </cell>
          <cell r="AA545" t="str">
            <v>9999/12/31</v>
          </cell>
          <cell r="AC545">
            <v>213</v>
          </cell>
          <cell r="AD545">
            <v>1</v>
          </cell>
          <cell r="AE545">
            <v>213</v>
          </cell>
          <cell r="AG545">
            <v>213</v>
          </cell>
          <cell r="AH545" t="str">
            <v>PC</v>
          </cell>
          <cell r="AQ545">
            <v>1</v>
          </cell>
          <cell r="AV545">
            <v>0</v>
          </cell>
          <cell r="AY545" t="str">
            <v>2006/04/01</v>
          </cell>
          <cell r="AZ545" t="str">
            <v>9999/12/31</v>
          </cell>
          <cell r="BA545">
            <v>99999999</v>
          </cell>
          <cell r="BB545">
            <v>213</v>
          </cell>
        </row>
        <row r="546">
          <cell r="A546">
            <v>77370</v>
          </cell>
          <cell r="E546" t="str">
            <v>5300107110</v>
          </cell>
          <cell r="F546" t="str">
            <v>0</v>
          </cell>
          <cell r="G546" t="str">
            <v>3426130-4</v>
          </cell>
          <cell r="H546" t="str">
            <v>ｶﾞｲﾄﾞ,ﾊﾝﾃﾝ(2) M626C-3</v>
          </cell>
          <cell r="I546" t="str">
            <v>473440-2</v>
          </cell>
          <cell r="J546" t="str">
            <v>（株）光真製作所</v>
          </cell>
          <cell r="K546" t="str">
            <v>3480</v>
          </cell>
          <cell r="L546" t="str">
            <v>3480</v>
          </cell>
          <cell r="M546" t="str">
            <v>3H7</v>
          </cell>
          <cell r="N546" t="str">
            <v>野田</v>
          </cell>
          <cell r="O546" t="str">
            <v>野田係</v>
          </cell>
          <cell r="Q546" t="str">
            <v>JP</v>
          </cell>
          <cell r="S546">
            <v>1</v>
          </cell>
          <cell r="T546">
            <v>1</v>
          </cell>
          <cell r="U546" t="str">
            <v>V0</v>
          </cell>
          <cell r="V546" t="str">
            <v>0001</v>
          </cell>
          <cell r="W546">
            <v>50</v>
          </cell>
          <cell r="X546">
            <v>1</v>
          </cell>
          <cell r="Y546" t="str">
            <v>JPY</v>
          </cell>
          <cell r="Z546" t="str">
            <v>2006/04/01</v>
          </cell>
          <cell r="AA546" t="str">
            <v>9999/12/31</v>
          </cell>
          <cell r="AC546">
            <v>480</v>
          </cell>
          <cell r="AD546">
            <v>1</v>
          </cell>
          <cell r="AE546">
            <v>480</v>
          </cell>
          <cell r="AG546">
            <v>480</v>
          </cell>
          <cell r="AH546" t="str">
            <v>PC</v>
          </cell>
          <cell r="AQ546">
            <v>1</v>
          </cell>
          <cell r="AV546">
            <v>0</v>
          </cell>
          <cell r="AY546" t="str">
            <v>2006/04/01</v>
          </cell>
          <cell r="AZ546" t="str">
            <v>9999/12/31</v>
          </cell>
          <cell r="BA546">
            <v>99999999</v>
          </cell>
          <cell r="BB546">
            <v>480</v>
          </cell>
        </row>
        <row r="547">
          <cell r="A547">
            <v>77371</v>
          </cell>
          <cell r="E547" t="str">
            <v>5300107111</v>
          </cell>
          <cell r="F547" t="str">
            <v>0</v>
          </cell>
          <cell r="G547" t="str">
            <v>3426486-9</v>
          </cell>
          <cell r="H547" t="str">
            <v>ｶﾅｸﾞ,ﾁﾖｳｾｲ Sｹﾝ M724-1</v>
          </cell>
          <cell r="I547" t="str">
            <v>473440-2</v>
          </cell>
          <cell r="J547" t="str">
            <v>（株）光真製作所</v>
          </cell>
          <cell r="K547" t="str">
            <v>3480</v>
          </cell>
          <cell r="L547" t="str">
            <v>3480</v>
          </cell>
          <cell r="M547" t="str">
            <v>3H7</v>
          </cell>
          <cell r="N547" t="str">
            <v>野田</v>
          </cell>
          <cell r="O547" t="str">
            <v>野田係</v>
          </cell>
          <cell r="Q547" t="str">
            <v>JP</v>
          </cell>
          <cell r="S547">
            <v>1</v>
          </cell>
          <cell r="T547">
            <v>1</v>
          </cell>
          <cell r="U547" t="str">
            <v>V0</v>
          </cell>
          <cell r="V547" t="str">
            <v>0001</v>
          </cell>
          <cell r="W547">
            <v>50</v>
          </cell>
          <cell r="X547">
            <v>1</v>
          </cell>
          <cell r="Y547" t="str">
            <v>JPY</v>
          </cell>
          <cell r="Z547" t="str">
            <v>2006/04/01</v>
          </cell>
          <cell r="AA547" t="str">
            <v>9999/12/31</v>
          </cell>
          <cell r="AC547">
            <v>81</v>
          </cell>
          <cell r="AD547">
            <v>1</v>
          </cell>
          <cell r="AE547">
            <v>81</v>
          </cell>
          <cell r="AG547">
            <v>81</v>
          </cell>
          <cell r="AH547" t="str">
            <v>PC</v>
          </cell>
          <cell r="AQ547">
            <v>1</v>
          </cell>
          <cell r="AV547">
            <v>0</v>
          </cell>
          <cell r="AY547" t="str">
            <v>2006/04/01</v>
          </cell>
          <cell r="AZ547" t="str">
            <v>9999/12/31</v>
          </cell>
          <cell r="BA547">
            <v>99999999</v>
          </cell>
          <cell r="BB547">
            <v>81</v>
          </cell>
        </row>
        <row r="548">
          <cell r="A548">
            <v>77372</v>
          </cell>
          <cell r="E548" t="str">
            <v>5300107112</v>
          </cell>
          <cell r="F548" t="str">
            <v>0</v>
          </cell>
          <cell r="G548" t="str">
            <v>3426487-7</v>
          </cell>
          <cell r="H548" t="str">
            <v>ﾌﾟﾚ-ﾄ,ﾘﾝｸ ｿﾚﾉｲﾄﾞ M724-1</v>
          </cell>
          <cell r="I548" t="str">
            <v>473440-2</v>
          </cell>
          <cell r="J548" t="str">
            <v>（株）光真製作所</v>
          </cell>
          <cell r="K548" t="str">
            <v>3480</v>
          </cell>
          <cell r="L548" t="str">
            <v>3480</v>
          </cell>
          <cell r="M548" t="str">
            <v>3H7</v>
          </cell>
          <cell r="N548" t="str">
            <v>野田</v>
          </cell>
          <cell r="O548" t="str">
            <v>野田係</v>
          </cell>
          <cell r="Q548" t="str">
            <v>JP</v>
          </cell>
          <cell r="S548">
            <v>1</v>
          </cell>
          <cell r="T548">
            <v>1</v>
          </cell>
          <cell r="U548" t="str">
            <v>V0</v>
          </cell>
          <cell r="V548" t="str">
            <v>0001</v>
          </cell>
          <cell r="W548">
            <v>50</v>
          </cell>
          <cell r="X548">
            <v>1</v>
          </cell>
          <cell r="Y548" t="str">
            <v>JPY</v>
          </cell>
          <cell r="Z548" t="str">
            <v>2006/04/01</v>
          </cell>
          <cell r="AA548" t="str">
            <v>9999/12/31</v>
          </cell>
          <cell r="AC548">
            <v>322</v>
          </cell>
          <cell r="AD548">
            <v>1</v>
          </cell>
          <cell r="AE548">
            <v>322</v>
          </cell>
          <cell r="AG548">
            <v>322</v>
          </cell>
          <cell r="AH548" t="str">
            <v>PC</v>
          </cell>
          <cell r="AQ548">
            <v>1</v>
          </cell>
          <cell r="AV548">
            <v>0</v>
          </cell>
          <cell r="AY548" t="str">
            <v>2006/04/01</v>
          </cell>
          <cell r="AZ548" t="str">
            <v>9999/12/31</v>
          </cell>
          <cell r="BA548">
            <v>99999999</v>
          </cell>
          <cell r="BB548">
            <v>322</v>
          </cell>
        </row>
        <row r="549">
          <cell r="A549">
            <v>77373</v>
          </cell>
          <cell r="E549" t="str">
            <v>5300107113</v>
          </cell>
          <cell r="F549" t="str">
            <v>0</v>
          </cell>
          <cell r="G549" t="str">
            <v>3426488-5</v>
          </cell>
          <cell r="H549" t="str">
            <v>ｶﾅｸﾞ,ｺﾃｲ ﾊｲｾﾝ M724-1</v>
          </cell>
          <cell r="I549" t="str">
            <v>473440-2</v>
          </cell>
          <cell r="J549" t="str">
            <v>（株）光真製作所</v>
          </cell>
          <cell r="K549" t="str">
            <v>3480</v>
          </cell>
          <cell r="L549" t="str">
            <v>3480</v>
          </cell>
          <cell r="M549" t="str">
            <v>3H7</v>
          </cell>
          <cell r="N549" t="str">
            <v>野田</v>
          </cell>
          <cell r="O549" t="str">
            <v>野田係</v>
          </cell>
          <cell r="Q549" t="str">
            <v>JP</v>
          </cell>
          <cell r="S549">
            <v>1</v>
          </cell>
          <cell r="T549">
            <v>1</v>
          </cell>
          <cell r="U549" t="str">
            <v>V0</v>
          </cell>
          <cell r="V549" t="str">
            <v>0001</v>
          </cell>
          <cell r="W549">
            <v>50</v>
          </cell>
          <cell r="X549">
            <v>1</v>
          </cell>
          <cell r="Y549" t="str">
            <v>JPY</v>
          </cell>
          <cell r="Z549" t="str">
            <v>2006/04/01</v>
          </cell>
          <cell r="AA549" t="str">
            <v>9999/12/31</v>
          </cell>
          <cell r="AC549">
            <v>133</v>
          </cell>
          <cell r="AD549">
            <v>1</v>
          </cell>
          <cell r="AE549">
            <v>133</v>
          </cell>
          <cell r="AG549">
            <v>133</v>
          </cell>
          <cell r="AH549" t="str">
            <v>PC</v>
          </cell>
          <cell r="AQ549">
            <v>1</v>
          </cell>
          <cell r="AV549">
            <v>0</v>
          </cell>
          <cell r="AY549" t="str">
            <v>2006/04/01</v>
          </cell>
          <cell r="AZ549" t="str">
            <v>9999/12/31</v>
          </cell>
          <cell r="BA549">
            <v>99999999</v>
          </cell>
          <cell r="BB549">
            <v>133</v>
          </cell>
        </row>
        <row r="550">
          <cell r="A550">
            <v>77374</v>
          </cell>
          <cell r="E550" t="str">
            <v>5300107114</v>
          </cell>
          <cell r="F550" t="str">
            <v>0</v>
          </cell>
          <cell r="G550" t="str">
            <v>3426489-3</v>
          </cell>
          <cell r="H550" t="str">
            <v>ﾌﾟﾚ-ﾄ,ﾎﾙﾀﾞ ｶﾀﾖｾ M724-1</v>
          </cell>
          <cell r="I550" t="str">
            <v>473440-2</v>
          </cell>
          <cell r="J550" t="str">
            <v>（株）光真製作所</v>
          </cell>
          <cell r="K550" t="str">
            <v>3480</v>
          </cell>
          <cell r="L550" t="str">
            <v>3480</v>
          </cell>
          <cell r="M550" t="str">
            <v>3H7</v>
          </cell>
          <cell r="N550" t="str">
            <v>野田</v>
          </cell>
          <cell r="O550" t="str">
            <v>野田係</v>
          </cell>
          <cell r="Q550" t="str">
            <v>JP</v>
          </cell>
          <cell r="S550">
            <v>1</v>
          </cell>
          <cell r="T550">
            <v>1</v>
          </cell>
          <cell r="U550" t="str">
            <v>V0</v>
          </cell>
          <cell r="V550" t="str">
            <v>0001</v>
          </cell>
          <cell r="W550">
            <v>50</v>
          </cell>
          <cell r="X550">
            <v>1</v>
          </cell>
          <cell r="Y550" t="str">
            <v>JPY</v>
          </cell>
          <cell r="Z550" t="str">
            <v>2006/04/01</v>
          </cell>
          <cell r="AA550" t="str">
            <v>9999/12/31</v>
          </cell>
          <cell r="AC550">
            <v>91</v>
          </cell>
          <cell r="AD550">
            <v>1</v>
          </cell>
          <cell r="AE550">
            <v>91</v>
          </cell>
          <cell r="AG550">
            <v>91</v>
          </cell>
          <cell r="AH550" t="str">
            <v>PC</v>
          </cell>
          <cell r="AQ550">
            <v>1</v>
          </cell>
          <cell r="AV550">
            <v>0</v>
          </cell>
          <cell r="AY550" t="str">
            <v>2006/04/01</v>
          </cell>
          <cell r="AZ550" t="str">
            <v>9999/12/31</v>
          </cell>
          <cell r="BA550">
            <v>99999999</v>
          </cell>
          <cell r="BB550">
            <v>91</v>
          </cell>
        </row>
        <row r="551">
          <cell r="A551">
            <v>77375</v>
          </cell>
          <cell r="E551" t="str">
            <v>5300107115</v>
          </cell>
          <cell r="F551" t="str">
            <v>0</v>
          </cell>
          <cell r="G551" t="str">
            <v>3426490-7</v>
          </cell>
          <cell r="H551" t="str">
            <v>ｶﾅｸﾞ,ﾄﾘﾂｹ ｿﾚﾉｲﾄﾞ M724-1</v>
          </cell>
          <cell r="I551" t="str">
            <v>473440-2</v>
          </cell>
          <cell r="J551" t="str">
            <v>（株）光真製作所</v>
          </cell>
          <cell r="K551" t="str">
            <v>3480</v>
          </cell>
          <cell r="L551" t="str">
            <v>3480</v>
          </cell>
          <cell r="M551" t="str">
            <v>3H7</v>
          </cell>
          <cell r="N551" t="str">
            <v>野田</v>
          </cell>
          <cell r="O551" t="str">
            <v>野田係</v>
          </cell>
          <cell r="Q551" t="str">
            <v>JP</v>
          </cell>
          <cell r="S551">
            <v>1</v>
          </cell>
          <cell r="T551">
            <v>1</v>
          </cell>
          <cell r="U551" t="str">
            <v>V0</v>
          </cell>
          <cell r="V551" t="str">
            <v>0001</v>
          </cell>
          <cell r="W551">
            <v>50</v>
          </cell>
          <cell r="X551">
            <v>1</v>
          </cell>
          <cell r="Y551" t="str">
            <v>JPY</v>
          </cell>
          <cell r="Z551" t="str">
            <v>2006/04/01</v>
          </cell>
          <cell r="AA551" t="str">
            <v>9999/12/31</v>
          </cell>
          <cell r="AC551">
            <v>72</v>
          </cell>
          <cell r="AD551">
            <v>1</v>
          </cell>
          <cell r="AE551">
            <v>72</v>
          </cell>
          <cell r="AG551">
            <v>72</v>
          </cell>
          <cell r="AH551" t="str">
            <v>PC</v>
          </cell>
          <cell r="AQ551">
            <v>1</v>
          </cell>
          <cell r="AV551">
            <v>0</v>
          </cell>
          <cell r="AY551" t="str">
            <v>2006/04/01</v>
          </cell>
          <cell r="AZ551" t="str">
            <v>9999/12/31</v>
          </cell>
          <cell r="BA551">
            <v>99999999</v>
          </cell>
          <cell r="BB551">
            <v>72</v>
          </cell>
        </row>
        <row r="552">
          <cell r="A552">
            <v>77376</v>
          </cell>
          <cell r="E552" t="str">
            <v>5300107116</v>
          </cell>
          <cell r="F552" t="str">
            <v>0</v>
          </cell>
          <cell r="G552" t="str">
            <v>3426491-5</v>
          </cell>
          <cell r="H552" t="str">
            <v>ﾌﾟﾚ-ﾄ,ﾎﾙﾀﾞ ﾌﾟﾚｽ(2) M724-1</v>
          </cell>
          <cell r="I552" t="str">
            <v>473440-2</v>
          </cell>
          <cell r="J552" t="str">
            <v>（株）光真製作所</v>
          </cell>
          <cell r="K552" t="str">
            <v>3480</v>
          </cell>
          <cell r="L552" t="str">
            <v>3480</v>
          </cell>
          <cell r="M552" t="str">
            <v>3H7</v>
          </cell>
          <cell r="N552" t="str">
            <v>野田</v>
          </cell>
          <cell r="O552" t="str">
            <v>野田係</v>
          </cell>
          <cell r="Q552" t="str">
            <v>JP</v>
          </cell>
          <cell r="S552">
            <v>1</v>
          </cell>
          <cell r="T552">
            <v>1</v>
          </cell>
          <cell r="U552" t="str">
            <v>V0</v>
          </cell>
          <cell r="V552" t="str">
            <v>0001</v>
          </cell>
          <cell r="W552">
            <v>50</v>
          </cell>
          <cell r="X552">
            <v>1</v>
          </cell>
          <cell r="Y552" t="str">
            <v>JPY</v>
          </cell>
          <cell r="Z552" t="str">
            <v>2006/04/01</v>
          </cell>
          <cell r="AA552" t="str">
            <v>9999/12/31</v>
          </cell>
          <cell r="AC552">
            <v>50</v>
          </cell>
          <cell r="AD552">
            <v>1</v>
          </cell>
          <cell r="AE552">
            <v>50</v>
          </cell>
          <cell r="AG552">
            <v>50</v>
          </cell>
          <cell r="AH552" t="str">
            <v>PC</v>
          </cell>
          <cell r="AQ552">
            <v>1</v>
          </cell>
          <cell r="AV552">
            <v>0</v>
          </cell>
          <cell r="AY552" t="str">
            <v>2006/04/01</v>
          </cell>
          <cell r="AZ552" t="str">
            <v>9999/12/31</v>
          </cell>
          <cell r="BA552">
            <v>99999999</v>
          </cell>
          <cell r="BB552">
            <v>50</v>
          </cell>
        </row>
        <row r="553">
          <cell r="A553">
            <v>77377</v>
          </cell>
          <cell r="E553" t="str">
            <v>5300107117</v>
          </cell>
          <cell r="F553" t="str">
            <v>0</v>
          </cell>
          <cell r="G553" t="str">
            <v>3426492-3</v>
          </cell>
          <cell r="H553" t="str">
            <v>ﾌﾟﾚ-ﾄ,ﾎﾙﾀﾞ ﾌﾟﾚｽ(4) M724-1</v>
          </cell>
          <cell r="I553" t="str">
            <v>473440-2</v>
          </cell>
          <cell r="J553" t="str">
            <v>（株）光真製作所</v>
          </cell>
          <cell r="K553" t="str">
            <v>3480</v>
          </cell>
          <cell r="L553" t="str">
            <v>3480</v>
          </cell>
          <cell r="M553" t="str">
            <v>3H7</v>
          </cell>
          <cell r="N553" t="str">
            <v>野田</v>
          </cell>
          <cell r="O553" t="str">
            <v>野田係</v>
          </cell>
          <cell r="Q553" t="str">
            <v>JP</v>
          </cell>
          <cell r="S553">
            <v>1</v>
          </cell>
          <cell r="T553">
            <v>1</v>
          </cell>
          <cell r="U553" t="str">
            <v>V0</v>
          </cell>
          <cell r="V553" t="str">
            <v>0001</v>
          </cell>
          <cell r="W553">
            <v>50</v>
          </cell>
          <cell r="X553">
            <v>1</v>
          </cell>
          <cell r="Y553" t="str">
            <v>JPY</v>
          </cell>
          <cell r="Z553" t="str">
            <v>2006/04/01</v>
          </cell>
          <cell r="AA553" t="str">
            <v>9999/12/31</v>
          </cell>
          <cell r="AC553">
            <v>46</v>
          </cell>
          <cell r="AD553">
            <v>1</v>
          </cell>
          <cell r="AE553">
            <v>46</v>
          </cell>
          <cell r="AG553">
            <v>46</v>
          </cell>
          <cell r="AH553" t="str">
            <v>PC</v>
          </cell>
          <cell r="AQ553">
            <v>1</v>
          </cell>
          <cell r="AV553">
            <v>0</v>
          </cell>
          <cell r="AY553" t="str">
            <v>2006/04/01</v>
          </cell>
          <cell r="AZ553" t="str">
            <v>9999/12/31</v>
          </cell>
          <cell r="BA553">
            <v>99999999</v>
          </cell>
          <cell r="BB553">
            <v>46</v>
          </cell>
        </row>
        <row r="554">
          <cell r="A554">
            <v>77378</v>
          </cell>
          <cell r="E554" t="str">
            <v>5300107118</v>
          </cell>
          <cell r="F554" t="str">
            <v>0</v>
          </cell>
          <cell r="G554" t="str">
            <v>3426493-1</v>
          </cell>
          <cell r="H554" t="str">
            <v>ﾌﾟﾚ-ﾄ,S4 M724-1</v>
          </cell>
          <cell r="I554" t="str">
            <v>473440-2</v>
          </cell>
          <cell r="J554" t="str">
            <v>（株）光真製作所</v>
          </cell>
          <cell r="K554" t="str">
            <v>3480</v>
          </cell>
          <cell r="L554" t="str">
            <v>3480</v>
          </cell>
          <cell r="M554" t="str">
            <v>3H7</v>
          </cell>
          <cell r="N554" t="str">
            <v>野田</v>
          </cell>
          <cell r="O554" t="str">
            <v>野田係</v>
          </cell>
          <cell r="Q554" t="str">
            <v>JP</v>
          </cell>
          <cell r="S554">
            <v>1</v>
          </cell>
          <cell r="T554">
            <v>1</v>
          </cell>
          <cell r="U554" t="str">
            <v>V0</v>
          </cell>
          <cell r="V554" t="str">
            <v>0001</v>
          </cell>
          <cell r="W554">
            <v>50</v>
          </cell>
          <cell r="X554">
            <v>1</v>
          </cell>
          <cell r="Y554" t="str">
            <v>JPY</v>
          </cell>
          <cell r="Z554" t="str">
            <v>2006/04/01</v>
          </cell>
          <cell r="AA554" t="str">
            <v>9999/12/31</v>
          </cell>
          <cell r="AC554">
            <v>81</v>
          </cell>
          <cell r="AD554">
            <v>1</v>
          </cell>
          <cell r="AE554">
            <v>81</v>
          </cell>
          <cell r="AG554">
            <v>81</v>
          </cell>
          <cell r="AH554" t="str">
            <v>PC</v>
          </cell>
          <cell r="AQ554">
            <v>1</v>
          </cell>
          <cell r="AV554">
            <v>0</v>
          </cell>
          <cell r="AY554" t="str">
            <v>2006/04/01</v>
          </cell>
          <cell r="AZ554" t="str">
            <v>9999/12/31</v>
          </cell>
          <cell r="BA554">
            <v>99999999</v>
          </cell>
          <cell r="BB554">
            <v>81</v>
          </cell>
        </row>
        <row r="555">
          <cell r="A555">
            <v>77379</v>
          </cell>
          <cell r="E555" t="str">
            <v>5300107119</v>
          </cell>
          <cell r="F555" t="str">
            <v>0</v>
          </cell>
          <cell r="G555" t="str">
            <v>3426498-2</v>
          </cell>
          <cell r="H555" t="str">
            <v>ﾌﾚ-ﾑ,ﾘﾔ M724-1</v>
          </cell>
          <cell r="I555" t="str">
            <v>473440-2</v>
          </cell>
          <cell r="J555" t="str">
            <v>（株）光真製作所</v>
          </cell>
          <cell r="K555" t="str">
            <v>3480</v>
          </cell>
          <cell r="L555" t="str">
            <v>3480</v>
          </cell>
          <cell r="M555" t="str">
            <v>3H7</v>
          </cell>
          <cell r="N555" t="str">
            <v>野田</v>
          </cell>
          <cell r="O555" t="str">
            <v>野田係</v>
          </cell>
          <cell r="Q555" t="str">
            <v>JP</v>
          </cell>
          <cell r="S555">
            <v>1</v>
          </cell>
          <cell r="T555">
            <v>1</v>
          </cell>
          <cell r="U555" t="str">
            <v>V0</v>
          </cell>
          <cell r="V555" t="str">
            <v>0001</v>
          </cell>
          <cell r="W555">
            <v>50</v>
          </cell>
          <cell r="X555">
            <v>1</v>
          </cell>
          <cell r="Y555" t="str">
            <v>JPY</v>
          </cell>
          <cell r="Z555" t="str">
            <v>2006/04/01</v>
          </cell>
          <cell r="AA555" t="str">
            <v>9999/12/31</v>
          </cell>
          <cell r="AC555">
            <v>157</v>
          </cell>
          <cell r="AD555">
            <v>1</v>
          </cell>
          <cell r="AE555">
            <v>157</v>
          </cell>
          <cell r="AG555">
            <v>157</v>
          </cell>
          <cell r="AH555" t="str">
            <v>PC</v>
          </cell>
          <cell r="AQ555">
            <v>1</v>
          </cell>
          <cell r="AV555">
            <v>0</v>
          </cell>
          <cell r="AY555" t="str">
            <v>2006/04/01</v>
          </cell>
          <cell r="AZ555" t="str">
            <v>9999/12/31</v>
          </cell>
          <cell r="BA555">
            <v>99999999</v>
          </cell>
          <cell r="BB555">
            <v>157</v>
          </cell>
        </row>
        <row r="556">
          <cell r="A556">
            <v>77380</v>
          </cell>
          <cell r="E556" t="str">
            <v>5300107120</v>
          </cell>
          <cell r="F556" t="str">
            <v>0</v>
          </cell>
          <cell r="G556" t="str">
            <v>3426504-0</v>
          </cell>
          <cell r="H556" t="str">
            <v>ｶﾞｲﾄﾞ,ｿｳﾃﾝ ﾃﾞﾝﾋﾟﾖｳ M724-1</v>
          </cell>
          <cell r="I556" t="str">
            <v>473440-2</v>
          </cell>
          <cell r="J556" t="str">
            <v>（株）光真製作所</v>
          </cell>
          <cell r="K556" t="str">
            <v>3480</v>
          </cell>
          <cell r="L556" t="str">
            <v>3480</v>
          </cell>
          <cell r="M556" t="str">
            <v>3H7</v>
          </cell>
          <cell r="N556" t="str">
            <v>野田</v>
          </cell>
          <cell r="O556" t="str">
            <v>野田係</v>
          </cell>
          <cell r="Q556" t="str">
            <v>JP</v>
          </cell>
          <cell r="S556">
            <v>1</v>
          </cell>
          <cell r="T556">
            <v>1</v>
          </cell>
          <cell r="U556" t="str">
            <v>V0</v>
          </cell>
          <cell r="V556" t="str">
            <v>0001</v>
          </cell>
          <cell r="W556">
            <v>50</v>
          </cell>
          <cell r="X556">
            <v>1</v>
          </cell>
          <cell r="Y556" t="str">
            <v>JPY</v>
          </cell>
          <cell r="Z556" t="str">
            <v>2006/04/01</v>
          </cell>
          <cell r="AA556" t="str">
            <v>9999/12/31</v>
          </cell>
          <cell r="AC556">
            <v>235</v>
          </cell>
          <cell r="AD556">
            <v>1</v>
          </cell>
          <cell r="AE556">
            <v>235</v>
          </cell>
          <cell r="AG556">
            <v>235</v>
          </cell>
          <cell r="AH556" t="str">
            <v>PC</v>
          </cell>
          <cell r="AQ556">
            <v>1</v>
          </cell>
          <cell r="AV556">
            <v>0</v>
          </cell>
          <cell r="AY556" t="str">
            <v>2006/04/01</v>
          </cell>
          <cell r="AZ556" t="str">
            <v>9999/12/31</v>
          </cell>
          <cell r="BA556">
            <v>99999999</v>
          </cell>
          <cell r="BB556">
            <v>235</v>
          </cell>
        </row>
        <row r="557">
          <cell r="A557">
            <v>77381</v>
          </cell>
          <cell r="E557" t="str">
            <v>5300107121</v>
          </cell>
          <cell r="F557" t="str">
            <v>0</v>
          </cell>
          <cell r="G557" t="str">
            <v>3426512-1</v>
          </cell>
          <cell r="H557" t="str">
            <v>ｽﾄﾂﾊﾟ,ﾊﾞﾈ ﾌﾟﾗﾃﾝ M724-1</v>
          </cell>
          <cell r="I557" t="str">
            <v>473440-2</v>
          </cell>
          <cell r="J557" t="str">
            <v>（株）光真製作所</v>
          </cell>
          <cell r="K557" t="str">
            <v>3480</v>
          </cell>
          <cell r="L557" t="str">
            <v>3480</v>
          </cell>
          <cell r="M557" t="str">
            <v>3H7</v>
          </cell>
          <cell r="N557" t="str">
            <v>野田</v>
          </cell>
          <cell r="O557" t="str">
            <v>野田係</v>
          </cell>
          <cell r="Q557" t="str">
            <v>JP</v>
          </cell>
          <cell r="S557">
            <v>1</v>
          </cell>
          <cell r="T557">
            <v>1</v>
          </cell>
          <cell r="U557" t="str">
            <v>V0</v>
          </cell>
          <cell r="V557" t="str">
            <v>0001</v>
          </cell>
          <cell r="W557">
            <v>50</v>
          </cell>
          <cell r="X557">
            <v>1</v>
          </cell>
          <cell r="Y557" t="str">
            <v>JPY</v>
          </cell>
          <cell r="Z557" t="str">
            <v>2006/04/01</v>
          </cell>
          <cell r="AA557" t="str">
            <v>9999/12/31</v>
          </cell>
          <cell r="AC557">
            <v>55</v>
          </cell>
          <cell r="AD557">
            <v>1</v>
          </cell>
          <cell r="AE557">
            <v>55</v>
          </cell>
          <cell r="AG557">
            <v>55</v>
          </cell>
          <cell r="AH557" t="str">
            <v>PC</v>
          </cell>
          <cell r="AQ557">
            <v>1</v>
          </cell>
          <cell r="AV557">
            <v>0</v>
          </cell>
          <cell r="AY557" t="str">
            <v>2006/04/01</v>
          </cell>
          <cell r="AZ557" t="str">
            <v>9999/12/31</v>
          </cell>
          <cell r="BA557">
            <v>99999999</v>
          </cell>
          <cell r="BB557">
            <v>55</v>
          </cell>
        </row>
        <row r="558">
          <cell r="A558">
            <v>77382</v>
          </cell>
          <cell r="E558" t="str">
            <v>5300107122</v>
          </cell>
          <cell r="F558" t="str">
            <v>0</v>
          </cell>
          <cell r="G558" t="str">
            <v>3426518-0</v>
          </cell>
          <cell r="H558" t="str">
            <v>ﾌﾟﾚ-ﾄ,ﾛ-ﾗ ﾏｷﾄﾘ M724-1</v>
          </cell>
          <cell r="I558" t="str">
            <v>473440-2</v>
          </cell>
          <cell r="J558" t="str">
            <v>（株）光真製作所</v>
          </cell>
          <cell r="K558" t="str">
            <v>3480</v>
          </cell>
          <cell r="L558" t="str">
            <v>3480</v>
          </cell>
          <cell r="M558" t="str">
            <v>3H7</v>
          </cell>
          <cell r="N558" t="str">
            <v>野田</v>
          </cell>
          <cell r="O558" t="str">
            <v>野田係</v>
          </cell>
          <cell r="Q558" t="str">
            <v>JP</v>
          </cell>
          <cell r="S558">
            <v>1</v>
          </cell>
          <cell r="T558">
            <v>1</v>
          </cell>
          <cell r="U558" t="str">
            <v>V0</v>
          </cell>
          <cell r="V558" t="str">
            <v>0001</v>
          </cell>
          <cell r="W558">
            <v>50</v>
          </cell>
          <cell r="X558">
            <v>1</v>
          </cell>
          <cell r="Y558" t="str">
            <v>JPY</v>
          </cell>
          <cell r="Z558" t="str">
            <v>2006/04/01</v>
          </cell>
          <cell r="AA558" t="str">
            <v>9999/12/31</v>
          </cell>
          <cell r="AC558">
            <v>377</v>
          </cell>
          <cell r="AD558">
            <v>1</v>
          </cell>
          <cell r="AE558">
            <v>377</v>
          </cell>
          <cell r="AG558">
            <v>377</v>
          </cell>
          <cell r="AH558" t="str">
            <v>PC</v>
          </cell>
          <cell r="AQ558">
            <v>1</v>
          </cell>
          <cell r="AV558">
            <v>0</v>
          </cell>
          <cell r="AY558" t="str">
            <v>2006/04/01</v>
          </cell>
          <cell r="AZ558" t="str">
            <v>9999/12/31</v>
          </cell>
          <cell r="BA558">
            <v>99999999</v>
          </cell>
          <cell r="BB558">
            <v>377</v>
          </cell>
        </row>
        <row r="559">
          <cell r="A559">
            <v>77383</v>
          </cell>
          <cell r="E559" t="str">
            <v>5300107123</v>
          </cell>
          <cell r="F559" t="str">
            <v>0</v>
          </cell>
          <cell r="G559" t="str">
            <v>3426544-0</v>
          </cell>
          <cell r="H559" t="str">
            <v>ﾌﾟﾚ-ﾄ,ｼﾔｺｳ ｲﾝﾌﾟﾘﾝﾄ M724-1</v>
          </cell>
          <cell r="I559" t="str">
            <v>473440-2</v>
          </cell>
          <cell r="J559" t="str">
            <v>（株）光真製作所</v>
          </cell>
          <cell r="K559" t="str">
            <v>3480</v>
          </cell>
          <cell r="L559" t="str">
            <v>3480</v>
          </cell>
          <cell r="M559" t="str">
            <v>3H7</v>
          </cell>
          <cell r="N559" t="str">
            <v>野田</v>
          </cell>
          <cell r="O559" t="str">
            <v>野田係</v>
          </cell>
          <cell r="Q559" t="str">
            <v>JP</v>
          </cell>
          <cell r="S559">
            <v>1</v>
          </cell>
          <cell r="T559">
            <v>1</v>
          </cell>
          <cell r="U559" t="str">
            <v>V0</v>
          </cell>
          <cell r="V559" t="str">
            <v>0001</v>
          </cell>
          <cell r="W559">
            <v>50</v>
          </cell>
          <cell r="X559">
            <v>1</v>
          </cell>
          <cell r="Y559" t="str">
            <v>JPY</v>
          </cell>
          <cell r="Z559" t="str">
            <v>2006/04/01</v>
          </cell>
          <cell r="AA559" t="str">
            <v>9999/12/31</v>
          </cell>
          <cell r="AC559">
            <v>37</v>
          </cell>
          <cell r="AD559">
            <v>1</v>
          </cell>
          <cell r="AE559">
            <v>37</v>
          </cell>
          <cell r="AG559">
            <v>37</v>
          </cell>
          <cell r="AH559" t="str">
            <v>PC</v>
          </cell>
          <cell r="AQ559">
            <v>1</v>
          </cell>
          <cell r="AV559">
            <v>0</v>
          </cell>
          <cell r="AY559" t="str">
            <v>2006/04/01</v>
          </cell>
          <cell r="AZ559" t="str">
            <v>9999/12/31</v>
          </cell>
          <cell r="BA559">
            <v>99999999</v>
          </cell>
          <cell r="BB559">
            <v>37</v>
          </cell>
        </row>
        <row r="560">
          <cell r="A560">
            <v>77384</v>
          </cell>
          <cell r="E560" t="str">
            <v>5300107124</v>
          </cell>
          <cell r="F560" t="str">
            <v>0</v>
          </cell>
          <cell r="G560" t="str">
            <v>3426548-2</v>
          </cell>
          <cell r="H560" t="str">
            <v>ﾚﾊﾞ-,ﾀﾂﾁ ﾛ-ﾗ M724-1</v>
          </cell>
          <cell r="I560" t="str">
            <v>473440-2</v>
          </cell>
          <cell r="J560" t="str">
            <v>（株）光真製作所</v>
          </cell>
          <cell r="K560" t="str">
            <v>3480</v>
          </cell>
          <cell r="L560" t="str">
            <v>3480</v>
          </cell>
          <cell r="M560" t="str">
            <v>3H7</v>
          </cell>
          <cell r="N560" t="str">
            <v>野田</v>
          </cell>
          <cell r="O560" t="str">
            <v>野田係</v>
          </cell>
          <cell r="Q560" t="str">
            <v>JP</v>
          </cell>
          <cell r="S560">
            <v>1</v>
          </cell>
          <cell r="T560">
            <v>1</v>
          </cell>
          <cell r="U560" t="str">
            <v>V0</v>
          </cell>
          <cell r="V560" t="str">
            <v>0001</v>
          </cell>
          <cell r="W560">
            <v>50</v>
          </cell>
          <cell r="X560">
            <v>1</v>
          </cell>
          <cell r="Y560" t="str">
            <v>JPY</v>
          </cell>
          <cell r="Z560" t="str">
            <v>2006/04/01</v>
          </cell>
          <cell r="AA560" t="str">
            <v>9999/12/31</v>
          </cell>
          <cell r="AC560">
            <v>158</v>
          </cell>
          <cell r="AD560">
            <v>1</v>
          </cell>
          <cell r="AE560">
            <v>158</v>
          </cell>
          <cell r="AG560">
            <v>158</v>
          </cell>
          <cell r="AH560" t="str">
            <v>PC</v>
          </cell>
          <cell r="AQ560">
            <v>1</v>
          </cell>
          <cell r="AV560">
            <v>0</v>
          </cell>
          <cell r="AY560" t="str">
            <v>2006/04/01</v>
          </cell>
          <cell r="AZ560" t="str">
            <v>9999/12/31</v>
          </cell>
          <cell r="BA560">
            <v>99999999</v>
          </cell>
          <cell r="BB560">
            <v>158</v>
          </cell>
        </row>
        <row r="561">
          <cell r="A561">
            <v>77385</v>
          </cell>
          <cell r="E561" t="str">
            <v>5300107125</v>
          </cell>
          <cell r="F561" t="str">
            <v>0</v>
          </cell>
          <cell r="G561" t="str">
            <v>3426549-0</v>
          </cell>
          <cell r="H561" t="str">
            <v>ｶﾊﾞ-,ｲﾝﾌﾟﾘﾝﾄ M724-1</v>
          </cell>
          <cell r="I561" t="str">
            <v>473440-2</v>
          </cell>
          <cell r="J561" t="str">
            <v>（株）光真製作所</v>
          </cell>
          <cell r="K561" t="str">
            <v>3480</v>
          </cell>
          <cell r="L561" t="str">
            <v>3480</v>
          </cell>
          <cell r="M561" t="str">
            <v>3H7</v>
          </cell>
          <cell r="N561" t="str">
            <v>野田</v>
          </cell>
          <cell r="O561" t="str">
            <v>野田係</v>
          </cell>
          <cell r="Q561" t="str">
            <v>JP</v>
          </cell>
          <cell r="S561">
            <v>1</v>
          </cell>
          <cell r="T561">
            <v>1</v>
          </cell>
          <cell r="U561" t="str">
            <v>V0</v>
          </cell>
          <cell r="V561" t="str">
            <v>0001</v>
          </cell>
          <cell r="W561">
            <v>50</v>
          </cell>
          <cell r="X561">
            <v>1</v>
          </cell>
          <cell r="Y561" t="str">
            <v>JPY</v>
          </cell>
          <cell r="Z561" t="str">
            <v>2006/04/01</v>
          </cell>
          <cell r="AA561" t="str">
            <v>9999/12/31</v>
          </cell>
          <cell r="AC561">
            <v>138</v>
          </cell>
          <cell r="AD561">
            <v>1</v>
          </cell>
          <cell r="AE561">
            <v>138</v>
          </cell>
          <cell r="AG561">
            <v>138</v>
          </cell>
          <cell r="AH561" t="str">
            <v>PC</v>
          </cell>
          <cell r="AQ561">
            <v>1</v>
          </cell>
          <cell r="AV561">
            <v>0</v>
          </cell>
          <cell r="AY561" t="str">
            <v>2006/04/01</v>
          </cell>
          <cell r="AZ561" t="str">
            <v>9999/12/31</v>
          </cell>
          <cell r="BA561">
            <v>99999999</v>
          </cell>
          <cell r="BB561">
            <v>138</v>
          </cell>
        </row>
        <row r="562">
          <cell r="A562">
            <v>77386</v>
          </cell>
          <cell r="E562" t="str">
            <v>5300107126</v>
          </cell>
          <cell r="F562" t="str">
            <v>0</v>
          </cell>
          <cell r="G562" t="str">
            <v>3426565-2</v>
          </cell>
          <cell r="H562" t="str">
            <v>ﾌﾟﾚ-ﾄ,ﾄﾚｲ M724-1</v>
          </cell>
          <cell r="I562" t="str">
            <v>473440-2</v>
          </cell>
          <cell r="J562" t="str">
            <v>（株）光真製作所</v>
          </cell>
          <cell r="K562" t="str">
            <v>3480</v>
          </cell>
          <cell r="L562" t="str">
            <v>3480</v>
          </cell>
          <cell r="M562" t="str">
            <v>3H7</v>
          </cell>
          <cell r="N562" t="str">
            <v>野田</v>
          </cell>
          <cell r="O562" t="str">
            <v>野田係</v>
          </cell>
          <cell r="Q562" t="str">
            <v>JP</v>
          </cell>
          <cell r="S562">
            <v>1</v>
          </cell>
          <cell r="T562">
            <v>1</v>
          </cell>
          <cell r="U562" t="str">
            <v>V0</v>
          </cell>
          <cell r="V562" t="str">
            <v>0001</v>
          </cell>
          <cell r="W562">
            <v>50</v>
          </cell>
          <cell r="X562">
            <v>1</v>
          </cell>
          <cell r="Y562" t="str">
            <v>JPY</v>
          </cell>
          <cell r="Z562" t="str">
            <v>2006/04/01</v>
          </cell>
          <cell r="AA562" t="str">
            <v>9999/12/31</v>
          </cell>
          <cell r="AC562">
            <v>185</v>
          </cell>
          <cell r="AD562">
            <v>1</v>
          </cell>
          <cell r="AE562">
            <v>185</v>
          </cell>
          <cell r="AG562">
            <v>185</v>
          </cell>
          <cell r="AH562" t="str">
            <v>PC</v>
          </cell>
          <cell r="AQ562">
            <v>1</v>
          </cell>
          <cell r="AV562">
            <v>0</v>
          </cell>
          <cell r="AY562" t="str">
            <v>2006/04/01</v>
          </cell>
          <cell r="AZ562" t="str">
            <v>9999/12/31</v>
          </cell>
          <cell r="BA562">
            <v>99999999</v>
          </cell>
          <cell r="BB562">
            <v>185</v>
          </cell>
        </row>
        <row r="563">
          <cell r="A563">
            <v>77387</v>
          </cell>
          <cell r="E563" t="str">
            <v>5300107127</v>
          </cell>
          <cell r="F563" t="str">
            <v>0</v>
          </cell>
          <cell r="G563" t="str">
            <v>3426566-0</v>
          </cell>
          <cell r="H563" t="str">
            <v>ﾌﾟﾚ-ﾄ,ﾎﾙﾀﾞ ﾌﾟﾚｽ(3) M724-1</v>
          </cell>
          <cell r="I563" t="str">
            <v>473440-2</v>
          </cell>
          <cell r="J563" t="str">
            <v>（株）光真製作所</v>
          </cell>
          <cell r="K563" t="str">
            <v>3480</v>
          </cell>
          <cell r="L563" t="str">
            <v>3480</v>
          </cell>
          <cell r="M563" t="str">
            <v>3H7</v>
          </cell>
          <cell r="N563" t="str">
            <v>野田</v>
          </cell>
          <cell r="O563" t="str">
            <v>野田係</v>
          </cell>
          <cell r="Q563" t="str">
            <v>JP</v>
          </cell>
          <cell r="S563">
            <v>1</v>
          </cell>
          <cell r="T563">
            <v>1</v>
          </cell>
          <cell r="U563" t="str">
            <v>V0</v>
          </cell>
          <cell r="V563" t="str">
            <v>0001</v>
          </cell>
          <cell r="W563">
            <v>50</v>
          </cell>
          <cell r="X563">
            <v>1</v>
          </cell>
          <cell r="Y563" t="str">
            <v>JPY</v>
          </cell>
          <cell r="Z563" t="str">
            <v>2006/04/01</v>
          </cell>
          <cell r="AA563" t="str">
            <v>9999/12/31</v>
          </cell>
          <cell r="AC563">
            <v>81</v>
          </cell>
          <cell r="AD563">
            <v>1</v>
          </cell>
          <cell r="AE563">
            <v>81</v>
          </cell>
          <cell r="AG563">
            <v>81</v>
          </cell>
          <cell r="AH563" t="str">
            <v>PC</v>
          </cell>
          <cell r="AQ563">
            <v>1</v>
          </cell>
          <cell r="AV563">
            <v>0</v>
          </cell>
          <cell r="AY563" t="str">
            <v>2006/04/01</v>
          </cell>
          <cell r="AZ563" t="str">
            <v>9999/12/31</v>
          </cell>
          <cell r="BA563">
            <v>99999999</v>
          </cell>
          <cell r="BB563">
            <v>81</v>
          </cell>
        </row>
        <row r="564">
          <cell r="A564">
            <v>77388</v>
          </cell>
          <cell r="E564" t="str">
            <v>5300107128</v>
          </cell>
          <cell r="F564" t="str">
            <v>0</v>
          </cell>
          <cell r="G564" t="str">
            <v>3426567-9</v>
          </cell>
          <cell r="H564" t="str">
            <v>ﾌﾞﾗｹﾂﾄ,ｹﾝﾁ ｿｳｺｳ M724-1</v>
          </cell>
          <cell r="I564" t="str">
            <v>473440-2</v>
          </cell>
          <cell r="J564" t="str">
            <v>（株）光真製作所</v>
          </cell>
          <cell r="K564" t="str">
            <v>3480</v>
          </cell>
          <cell r="L564" t="str">
            <v>3480</v>
          </cell>
          <cell r="M564" t="str">
            <v>3H7</v>
          </cell>
          <cell r="N564" t="str">
            <v>野田</v>
          </cell>
          <cell r="O564" t="str">
            <v>野田係</v>
          </cell>
          <cell r="Q564" t="str">
            <v>JP</v>
          </cell>
          <cell r="S564">
            <v>1</v>
          </cell>
          <cell r="T564">
            <v>1</v>
          </cell>
          <cell r="U564" t="str">
            <v>V0</v>
          </cell>
          <cell r="V564" t="str">
            <v>0001</v>
          </cell>
          <cell r="W564">
            <v>50</v>
          </cell>
          <cell r="X564">
            <v>1</v>
          </cell>
          <cell r="Y564" t="str">
            <v>JPY</v>
          </cell>
          <cell r="Z564" t="str">
            <v>2006/04/01</v>
          </cell>
          <cell r="AA564" t="str">
            <v>9999/12/31</v>
          </cell>
          <cell r="AC564">
            <v>95</v>
          </cell>
          <cell r="AD564">
            <v>1</v>
          </cell>
          <cell r="AE564">
            <v>95</v>
          </cell>
          <cell r="AG564">
            <v>95</v>
          </cell>
          <cell r="AH564" t="str">
            <v>PC</v>
          </cell>
          <cell r="AQ564">
            <v>1</v>
          </cell>
          <cell r="AV564">
            <v>0</v>
          </cell>
          <cell r="AY564" t="str">
            <v>2006/04/01</v>
          </cell>
          <cell r="AZ564" t="str">
            <v>9999/12/31</v>
          </cell>
          <cell r="BA564">
            <v>99999999</v>
          </cell>
          <cell r="BB564">
            <v>95</v>
          </cell>
        </row>
        <row r="565">
          <cell r="A565">
            <v>77389</v>
          </cell>
          <cell r="E565" t="str">
            <v>5300107129</v>
          </cell>
          <cell r="F565" t="str">
            <v>0</v>
          </cell>
          <cell r="G565" t="str">
            <v>3426568-7</v>
          </cell>
          <cell r="H565" t="str">
            <v>ﾌﾞﾗｹﾂﾄ,ｹﾝﾁ ｿｳﾆﾕｳ M724-1</v>
          </cell>
          <cell r="I565" t="str">
            <v>473440-2</v>
          </cell>
          <cell r="J565" t="str">
            <v>（株）光真製作所</v>
          </cell>
          <cell r="K565" t="str">
            <v>3480</v>
          </cell>
          <cell r="L565" t="str">
            <v>3480</v>
          </cell>
          <cell r="M565" t="str">
            <v>3H7</v>
          </cell>
          <cell r="N565" t="str">
            <v>野田</v>
          </cell>
          <cell r="O565" t="str">
            <v>野田係</v>
          </cell>
          <cell r="Q565" t="str">
            <v>JP</v>
          </cell>
          <cell r="S565">
            <v>1</v>
          </cell>
          <cell r="T565">
            <v>1</v>
          </cell>
          <cell r="U565" t="str">
            <v>V0</v>
          </cell>
          <cell r="V565" t="str">
            <v>0001</v>
          </cell>
          <cell r="W565">
            <v>50</v>
          </cell>
          <cell r="X565">
            <v>1</v>
          </cell>
          <cell r="Y565" t="str">
            <v>JPY</v>
          </cell>
          <cell r="Z565" t="str">
            <v>2006/04/01</v>
          </cell>
          <cell r="AA565" t="str">
            <v>9999/12/31</v>
          </cell>
          <cell r="AC565">
            <v>133</v>
          </cell>
          <cell r="AD565">
            <v>1</v>
          </cell>
          <cell r="AE565">
            <v>133</v>
          </cell>
          <cell r="AG565">
            <v>133</v>
          </cell>
          <cell r="AH565" t="str">
            <v>PC</v>
          </cell>
          <cell r="AQ565">
            <v>1</v>
          </cell>
          <cell r="AV565">
            <v>0</v>
          </cell>
          <cell r="AY565" t="str">
            <v>2006/04/01</v>
          </cell>
          <cell r="AZ565" t="str">
            <v>9999/12/31</v>
          </cell>
          <cell r="BA565">
            <v>99999999</v>
          </cell>
          <cell r="BB565">
            <v>133</v>
          </cell>
        </row>
        <row r="566">
          <cell r="A566">
            <v>77390</v>
          </cell>
          <cell r="E566" t="str">
            <v>5300107130</v>
          </cell>
          <cell r="F566" t="str">
            <v>0</v>
          </cell>
          <cell r="G566" t="str">
            <v>3426570-9</v>
          </cell>
          <cell r="H566" t="str">
            <v>ﾚﾊﾞ-,ｹﾝｼﾕﾂ ｶｲｼﾕｳ M724-1</v>
          </cell>
          <cell r="I566" t="str">
            <v>473440-2</v>
          </cell>
          <cell r="J566" t="str">
            <v>（株）光真製作所</v>
          </cell>
          <cell r="K566" t="str">
            <v>3480</v>
          </cell>
          <cell r="L566" t="str">
            <v>3480</v>
          </cell>
          <cell r="M566" t="str">
            <v>3H7</v>
          </cell>
          <cell r="N566" t="str">
            <v>野田</v>
          </cell>
          <cell r="O566" t="str">
            <v>野田係</v>
          </cell>
          <cell r="Q566" t="str">
            <v>JP</v>
          </cell>
          <cell r="S566">
            <v>1</v>
          </cell>
          <cell r="T566">
            <v>1</v>
          </cell>
          <cell r="U566" t="str">
            <v>V0</v>
          </cell>
          <cell r="V566" t="str">
            <v>0001</v>
          </cell>
          <cell r="W566">
            <v>50</v>
          </cell>
          <cell r="X566">
            <v>1</v>
          </cell>
          <cell r="Y566" t="str">
            <v>JPY</v>
          </cell>
          <cell r="Z566" t="str">
            <v>2006/04/01</v>
          </cell>
          <cell r="AA566" t="str">
            <v>9999/12/31</v>
          </cell>
          <cell r="AC566">
            <v>165</v>
          </cell>
          <cell r="AD566">
            <v>1</v>
          </cell>
          <cell r="AE566">
            <v>165</v>
          </cell>
          <cell r="AG566">
            <v>165</v>
          </cell>
          <cell r="AH566" t="str">
            <v>PC</v>
          </cell>
          <cell r="AQ566">
            <v>1</v>
          </cell>
          <cell r="AV566">
            <v>0</v>
          </cell>
          <cell r="AY566" t="str">
            <v>2006/04/01</v>
          </cell>
          <cell r="AZ566" t="str">
            <v>9999/12/31</v>
          </cell>
          <cell r="BA566">
            <v>99999999</v>
          </cell>
          <cell r="BB566">
            <v>165</v>
          </cell>
        </row>
        <row r="567">
          <cell r="A567">
            <v>77391</v>
          </cell>
          <cell r="E567" t="str">
            <v>5300107131</v>
          </cell>
          <cell r="F567" t="str">
            <v>0</v>
          </cell>
          <cell r="G567" t="str">
            <v>3426571-7</v>
          </cell>
          <cell r="H567" t="str">
            <v>ﾌﾟﾚ-ﾄ,ｾﾝｻ ｹﾝﾁ M724-1</v>
          </cell>
          <cell r="I567" t="str">
            <v>473440-2</v>
          </cell>
          <cell r="J567" t="str">
            <v>（株）光真製作所</v>
          </cell>
          <cell r="K567" t="str">
            <v>3480</v>
          </cell>
          <cell r="L567" t="str">
            <v>3480</v>
          </cell>
          <cell r="M567" t="str">
            <v>3H7</v>
          </cell>
          <cell r="N567" t="str">
            <v>野田</v>
          </cell>
          <cell r="O567" t="str">
            <v>野田係</v>
          </cell>
          <cell r="Q567" t="str">
            <v>JP</v>
          </cell>
          <cell r="S567">
            <v>1</v>
          </cell>
          <cell r="T567">
            <v>1</v>
          </cell>
          <cell r="U567" t="str">
            <v>V0</v>
          </cell>
          <cell r="V567" t="str">
            <v>0001</v>
          </cell>
          <cell r="W567">
            <v>50</v>
          </cell>
          <cell r="X567">
            <v>1</v>
          </cell>
          <cell r="Y567" t="str">
            <v>JPY</v>
          </cell>
          <cell r="Z567" t="str">
            <v>2006/04/01</v>
          </cell>
          <cell r="AA567" t="str">
            <v>9999/12/31</v>
          </cell>
          <cell r="AC567">
            <v>87</v>
          </cell>
          <cell r="AD567">
            <v>1</v>
          </cell>
          <cell r="AE567">
            <v>87</v>
          </cell>
          <cell r="AG567">
            <v>87</v>
          </cell>
          <cell r="AH567" t="str">
            <v>PC</v>
          </cell>
          <cell r="AQ567">
            <v>1</v>
          </cell>
          <cell r="AV567">
            <v>0</v>
          </cell>
          <cell r="AY567" t="str">
            <v>2006/04/01</v>
          </cell>
          <cell r="AZ567" t="str">
            <v>9999/12/31</v>
          </cell>
          <cell r="BA567">
            <v>99999999</v>
          </cell>
          <cell r="BB567">
            <v>87</v>
          </cell>
        </row>
        <row r="568">
          <cell r="A568">
            <v>77392</v>
          </cell>
          <cell r="E568" t="str">
            <v>5300107132</v>
          </cell>
          <cell r="F568" t="str">
            <v>0</v>
          </cell>
          <cell r="G568" t="str">
            <v>3426574-1</v>
          </cell>
          <cell r="H568" t="str">
            <v>ﾌﾞﾗｹﾂﾄ,ｺﾈｸﾀ M724-1</v>
          </cell>
          <cell r="I568" t="str">
            <v>473440-2</v>
          </cell>
          <cell r="J568" t="str">
            <v>（株）光真製作所</v>
          </cell>
          <cell r="K568" t="str">
            <v>3480</v>
          </cell>
          <cell r="L568" t="str">
            <v>3480</v>
          </cell>
          <cell r="M568" t="str">
            <v>3H7</v>
          </cell>
          <cell r="N568" t="str">
            <v>野田</v>
          </cell>
          <cell r="O568" t="str">
            <v>野田係</v>
          </cell>
          <cell r="Q568" t="str">
            <v>JP</v>
          </cell>
          <cell r="S568">
            <v>1</v>
          </cell>
          <cell r="T568">
            <v>1</v>
          </cell>
          <cell r="U568" t="str">
            <v>V0</v>
          </cell>
          <cell r="V568" t="str">
            <v>0001</v>
          </cell>
          <cell r="W568">
            <v>50</v>
          </cell>
          <cell r="X568">
            <v>1</v>
          </cell>
          <cell r="Y568" t="str">
            <v>JPY</v>
          </cell>
          <cell r="Z568" t="str">
            <v>2006/04/01</v>
          </cell>
          <cell r="AA568" t="str">
            <v>9999/12/31</v>
          </cell>
          <cell r="AC568">
            <v>126</v>
          </cell>
          <cell r="AD568">
            <v>1</v>
          </cell>
          <cell r="AE568">
            <v>126</v>
          </cell>
          <cell r="AG568">
            <v>126</v>
          </cell>
          <cell r="AH568" t="str">
            <v>PC</v>
          </cell>
          <cell r="AQ568">
            <v>1</v>
          </cell>
          <cell r="AV568">
            <v>0</v>
          </cell>
          <cell r="AY568" t="str">
            <v>2006/04/01</v>
          </cell>
          <cell r="AZ568" t="str">
            <v>9999/12/31</v>
          </cell>
          <cell r="BA568">
            <v>99999999</v>
          </cell>
          <cell r="BB568">
            <v>126</v>
          </cell>
        </row>
        <row r="569">
          <cell r="A569">
            <v>77393</v>
          </cell>
          <cell r="E569" t="str">
            <v>5300107133</v>
          </cell>
          <cell r="F569" t="str">
            <v>0</v>
          </cell>
          <cell r="G569" t="str">
            <v>3426575-0</v>
          </cell>
          <cell r="H569" t="str">
            <v>ｶﾊﾞ-,ｷﾊﾞﾝ ｱﾝﾌﾟ M724-1</v>
          </cell>
          <cell r="I569" t="str">
            <v>473440-2</v>
          </cell>
          <cell r="J569" t="str">
            <v>（株）光真製作所</v>
          </cell>
          <cell r="K569" t="str">
            <v>3480</v>
          </cell>
          <cell r="L569" t="str">
            <v>3480</v>
          </cell>
          <cell r="M569" t="str">
            <v>3H7</v>
          </cell>
          <cell r="N569" t="str">
            <v>野田</v>
          </cell>
          <cell r="O569" t="str">
            <v>野田係</v>
          </cell>
          <cell r="Q569" t="str">
            <v>JP</v>
          </cell>
          <cell r="S569">
            <v>1</v>
          </cell>
          <cell r="T569">
            <v>1</v>
          </cell>
          <cell r="U569" t="str">
            <v>V0</v>
          </cell>
          <cell r="V569" t="str">
            <v>0001</v>
          </cell>
          <cell r="W569">
            <v>50</v>
          </cell>
          <cell r="X569">
            <v>1</v>
          </cell>
          <cell r="Y569" t="str">
            <v>JPY</v>
          </cell>
          <cell r="Z569" t="str">
            <v>2006/04/01</v>
          </cell>
          <cell r="AA569" t="str">
            <v>9999/12/31</v>
          </cell>
          <cell r="AC569">
            <v>100</v>
          </cell>
          <cell r="AD569">
            <v>1</v>
          </cell>
          <cell r="AE569">
            <v>100</v>
          </cell>
          <cell r="AG569">
            <v>100</v>
          </cell>
          <cell r="AH569" t="str">
            <v>PC</v>
          </cell>
          <cell r="AQ569">
            <v>1</v>
          </cell>
          <cell r="AV569">
            <v>0</v>
          </cell>
          <cell r="AY569" t="str">
            <v>2006/04/01</v>
          </cell>
          <cell r="AZ569" t="str">
            <v>9999/12/31</v>
          </cell>
          <cell r="BA569">
            <v>99999999</v>
          </cell>
          <cell r="BB569">
            <v>100</v>
          </cell>
        </row>
        <row r="570">
          <cell r="A570">
            <v>77394</v>
          </cell>
          <cell r="E570" t="str">
            <v>5300107134</v>
          </cell>
          <cell r="F570" t="str">
            <v>0</v>
          </cell>
          <cell r="G570" t="str">
            <v>3426576-8</v>
          </cell>
          <cell r="H570" t="str">
            <v>ｶﾊﾞ-,ｷﾞﾔ M724-1</v>
          </cell>
          <cell r="I570" t="str">
            <v>473440-2</v>
          </cell>
          <cell r="J570" t="str">
            <v>（株）光真製作所</v>
          </cell>
          <cell r="K570" t="str">
            <v>3480</v>
          </cell>
          <cell r="L570" t="str">
            <v>3480</v>
          </cell>
          <cell r="M570" t="str">
            <v>3H7</v>
          </cell>
          <cell r="N570" t="str">
            <v>野田</v>
          </cell>
          <cell r="O570" t="str">
            <v>野田係</v>
          </cell>
          <cell r="Q570" t="str">
            <v>JP</v>
          </cell>
          <cell r="S570">
            <v>1</v>
          </cell>
          <cell r="T570">
            <v>1</v>
          </cell>
          <cell r="U570" t="str">
            <v>V0</v>
          </cell>
          <cell r="V570" t="str">
            <v>0001</v>
          </cell>
          <cell r="W570">
            <v>50</v>
          </cell>
          <cell r="X570">
            <v>1</v>
          </cell>
          <cell r="Y570" t="str">
            <v>JPY</v>
          </cell>
          <cell r="Z570" t="str">
            <v>2006/04/01</v>
          </cell>
          <cell r="AA570" t="str">
            <v>9999/12/31</v>
          </cell>
          <cell r="AC570">
            <v>168</v>
          </cell>
          <cell r="AD570">
            <v>1</v>
          </cell>
          <cell r="AE570">
            <v>168</v>
          </cell>
          <cell r="AG570">
            <v>168</v>
          </cell>
          <cell r="AH570" t="str">
            <v>PC</v>
          </cell>
          <cell r="AQ570">
            <v>1</v>
          </cell>
          <cell r="AV570">
            <v>0</v>
          </cell>
          <cell r="AY570" t="str">
            <v>2006/04/01</v>
          </cell>
          <cell r="AZ570" t="str">
            <v>9999/12/31</v>
          </cell>
          <cell r="BA570">
            <v>99999999</v>
          </cell>
          <cell r="BB570">
            <v>168</v>
          </cell>
        </row>
        <row r="571">
          <cell r="A571">
            <v>77395</v>
          </cell>
          <cell r="E571" t="str">
            <v>5300107135</v>
          </cell>
          <cell r="F571" t="str">
            <v>0</v>
          </cell>
          <cell r="G571" t="str">
            <v>3426578-4</v>
          </cell>
          <cell r="H571" t="str">
            <v>ﾌﾞﾗｹﾂﾄ,ｾﾝｻ ｲﾝﾌﾟﾘﾝﾄ M724-1</v>
          </cell>
          <cell r="I571" t="str">
            <v>473440-2</v>
          </cell>
          <cell r="J571" t="str">
            <v>（株）光真製作所</v>
          </cell>
          <cell r="K571" t="str">
            <v>3480</v>
          </cell>
          <cell r="L571" t="str">
            <v>3480</v>
          </cell>
          <cell r="M571" t="str">
            <v>3H7</v>
          </cell>
          <cell r="N571" t="str">
            <v>野田</v>
          </cell>
          <cell r="O571" t="str">
            <v>野田係</v>
          </cell>
          <cell r="Q571" t="str">
            <v>JP</v>
          </cell>
          <cell r="S571">
            <v>1</v>
          </cell>
          <cell r="T571">
            <v>1</v>
          </cell>
          <cell r="U571" t="str">
            <v>V0</v>
          </cell>
          <cell r="V571" t="str">
            <v>0001</v>
          </cell>
          <cell r="W571">
            <v>50</v>
          </cell>
          <cell r="X571">
            <v>1</v>
          </cell>
          <cell r="Y571" t="str">
            <v>JPY</v>
          </cell>
          <cell r="Z571" t="str">
            <v>2006/04/01</v>
          </cell>
          <cell r="AA571" t="str">
            <v>9999/12/31</v>
          </cell>
          <cell r="AC571">
            <v>92</v>
          </cell>
          <cell r="AD571">
            <v>1</v>
          </cell>
          <cell r="AE571">
            <v>92</v>
          </cell>
          <cell r="AG571">
            <v>92</v>
          </cell>
          <cell r="AH571" t="str">
            <v>PC</v>
          </cell>
          <cell r="AQ571">
            <v>1</v>
          </cell>
          <cell r="AV571">
            <v>0</v>
          </cell>
          <cell r="AY571" t="str">
            <v>2006/04/01</v>
          </cell>
          <cell r="AZ571" t="str">
            <v>9999/12/31</v>
          </cell>
          <cell r="BA571">
            <v>99999999</v>
          </cell>
          <cell r="BB571">
            <v>92</v>
          </cell>
        </row>
        <row r="572">
          <cell r="A572">
            <v>77396</v>
          </cell>
          <cell r="E572" t="str">
            <v>5300107136</v>
          </cell>
          <cell r="F572" t="str">
            <v>0</v>
          </cell>
          <cell r="G572" t="str">
            <v>3426584-9</v>
          </cell>
          <cell r="H572" t="str">
            <v>ﾌﾞﾗｹﾂﾄ,ｹ-ﾌﾞﾙ(1) M724-1</v>
          </cell>
          <cell r="I572" t="str">
            <v>473440-2</v>
          </cell>
          <cell r="J572" t="str">
            <v>（株）光真製作所</v>
          </cell>
          <cell r="K572" t="str">
            <v>3480</v>
          </cell>
          <cell r="L572" t="str">
            <v>3480</v>
          </cell>
          <cell r="M572" t="str">
            <v>3H7</v>
          </cell>
          <cell r="N572" t="str">
            <v>野田</v>
          </cell>
          <cell r="O572" t="str">
            <v>野田係</v>
          </cell>
          <cell r="Q572" t="str">
            <v>JP</v>
          </cell>
          <cell r="S572">
            <v>1</v>
          </cell>
          <cell r="T572">
            <v>1</v>
          </cell>
          <cell r="U572" t="str">
            <v>V0</v>
          </cell>
          <cell r="V572" t="str">
            <v>0001</v>
          </cell>
          <cell r="W572">
            <v>50</v>
          </cell>
          <cell r="X572">
            <v>1</v>
          </cell>
          <cell r="Y572" t="str">
            <v>JPY</v>
          </cell>
          <cell r="Z572" t="str">
            <v>2006/04/01</v>
          </cell>
          <cell r="AA572" t="str">
            <v>9999/12/31</v>
          </cell>
          <cell r="AC572">
            <v>90</v>
          </cell>
          <cell r="AD572">
            <v>1</v>
          </cell>
          <cell r="AE572">
            <v>90</v>
          </cell>
          <cell r="AG572">
            <v>90</v>
          </cell>
          <cell r="AH572" t="str">
            <v>PC</v>
          </cell>
          <cell r="AQ572">
            <v>1</v>
          </cell>
          <cell r="AV572">
            <v>0</v>
          </cell>
          <cell r="AY572" t="str">
            <v>2006/04/01</v>
          </cell>
          <cell r="AZ572" t="str">
            <v>9999/12/31</v>
          </cell>
          <cell r="BA572">
            <v>99999999</v>
          </cell>
          <cell r="BB572">
            <v>90</v>
          </cell>
        </row>
        <row r="573">
          <cell r="A573">
            <v>77397</v>
          </cell>
          <cell r="E573" t="str">
            <v>5300107137</v>
          </cell>
          <cell r="F573" t="str">
            <v>0</v>
          </cell>
          <cell r="G573" t="str">
            <v>3426585-7</v>
          </cell>
          <cell r="H573" t="str">
            <v>ﾌﾞﾗｹﾂﾄ,ｹ-ﾌﾞﾙ(2) M724-1</v>
          </cell>
          <cell r="I573" t="str">
            <v>473440-2</v>
          </cell>
          <cell r="J573" t="str">
            <v>（株）光真製作所</v>
          </cell>
          <cell r="K573" t="str">
            <v>3480</v>
          </cell>
          <cell r="L573" t="str">
            <v>3480</v>
          </cell>
          <cell r="M573" t="str">
            <v>3H7</v>
          </cell>
          <cell r="N573" t="str">
            <v>野田</v>
          </cell>
          <cell r="O573" t="str">
            <v>野田係</v>
          </cell>
          <cell r="Q573" t="str">
            <v>JP</v>
          </cell>
          <cell r="S573">
            <v>1</v>
          </cell>
          <cell r="T573">
            <v>1</v>
          </cell>
          <cell r="U573" t="str">
            <v>V0</v>
          </cell>
          <cell r="V573" t="str">
            <v>0001</v>
          </cell>
          <cell r="W573">
            <v>50</v>
          </cell>
          <cell r="X573">
            <v>1</v>
          </cell>
          <cell r="Y573" t="str">
            <v>JPY</v>
          </cell>
          <cell r="Z573" t="str">
            <v>2006/04/01</v>
          </cell>
          <cell r="AA573" t="str">
            <v>9999/12/31</v>
          </cell>
          <cell r="AC573">
            <v>162</v>
          </cell>
          <cell r="AD573">
            <v>1</v>
          </cell>
          <cell r="AE573">
            <v>162</v>
          </cell>
          <cell r="AG573">
            <v>162</v>
          </cell>
          <cell r="AH573" t="str">
            <v>PC</v>
          </cell>
          <cell r="AQ573">
            <v>1</v>
          </cell>
          <cell r="AV573">
            <v>0</v>
          </cell>
          <cell r="AY573" t="str">
            <v>2006/04/01</v>
          </cell>
          <cell r="AZ573" t="str">
            <v>9999/12/31</v>
          </cell>
          <cell r="BA573">
            <v>99999999</v>
          </cell>
          <cell r="BB573">
            <v>162</v>
          </cell>
        </row>
        <row r="574">
          <cell r="A574">
            <v>77398</v>
          </cell>
          <cell r="E574" t="str">
            <v>5300107138</v>
          </cell>
          <cell r="F574" t="str">
            <v>0</v>
          </cell>
          <cell r="G574" t="str">
            <v>3426653-5</v>
          </cell>
          <cell r="H574" t="str">
            <v>ﾌﾟﾚ-ﾄ(2) M724-1</v>
          </cell>
          <cell r="I574" t="str">
            <v>473440-2</v>
          </cell>
          <cell r="J574" t="str">
            <v>（株）光真製作所</v>
          </cell>
          <cell r="K574" t="str">
            <v>3480</v>
          </cell>
          <cell r="L574" t="str">
            <v>3480</v>
          </cell>
          <cell r="M574" t="str">
            <v>3H7</v>
          </cell>
          <cell r="N574" t="str">
            <v>野田</v>
          </cell>
          <cell r="O574" t="str">
            <v>野田係</v>
          </cell>
          <cell r="Q574" t="str">
            <v>JP</v>
          </cell>
          <cell r="S574">
            <v>1</v>
          </cell>
          <cell r="T574">
            <v>1</v>
          </cell>
          <cell r="U574" t="str">
            <v>V0</v>
          </cell>
          <cell r="V574" t="str">
            <v>0001</v>
          </cell>
          <cell r="W574">
            <v>50</v>
          </cell>
          <cell r="X574">
            <v>1</v>
          </cell>
          <cell r="Y574" t="str">
            <v>JPY</v>
          </cell>
          <cell r="Z574" t="str">
            <v>2006/04/01</v>
          </cell>
          <cell r="AA574" t="str">
            <v>9999/12/31</v>
          </cell>
          <cell r="AC574">
            <v>55</v>
          </cell>
          <cell r="AD574">
            <v>1</v>
          </cell>
          <cell r="AE574">
            <v>55</v>
          </cell>
          <cell r="AG574">
            <v>55</v>
          </cell>
          <cell r="AH574" t="str">
            <v>PC</v>
          </cell>
          <cell r="AQ574">
            <v>1</v>
          </cell>
          <cell r="AV574">
            <v>0</v>
          </cell>
          <cell r="AY574" t="str">
            <v>2006/04/01</v>
          </cell>
          <cell r="AZ574" t="str">
            <v>9999/12/31</v>
          </cell>
          <cell r="BA574">
            <v>99999999</v>
          </cell>
          <cell r="BB574">
            <v>55</v>
          </cell>
        </row>
        <row r="575">
          <cell r="A575">
            <v>77399</v>
          </cell>
          <cell r="E575" t="str">
            <v>5300107139</v>
          </cell>
          <cell r="F575" t="str">
            <v>0</v>
          </cell>
          <cell r="G575" t="str">
            <v>3431072-0</v>
          </cell>
          <cell r="H575" t="str">
            <v>ﾌﾞﾗｹﾂﾄ,ｾﾝｻ(13) M626C-3</v>
          </cell>
          <cell r="I575" t="str">
            <v>473440-2</v>
          </cell>
          <cell r="J575" t="str">
            <v>（株）光真製作所</v>
          </cell>
          <cell r="K575" t="str">
            <v>3480</v>
          </cell>
          <cell r="L575" t="str">
            <v>3480</v>
          </cell>
          <cell r="M575" t="str">
            <v>3H7</v>
          </cell>
          <cell r="N575" t="str">
            <v>野田</v>
          </cell>
          <cell r="O575" t="str">
            <v>野田係</v>
          </cell>
          <cell r="Q575" t="str">
            <v>JP</v>
          </cell>
          <cell r="S575">
            <v>1</v>
          </cell>
          <cell r="T575">
            <v>1</v>
          </cell>
          <cell r="U575" t="str">
            <v>V0</v>
          </cell>
          <cell r="V575" t="str">
            <v>0001</v>
          </cell>
          <cell r="W575">
            <v>50</v>
          </cell>
          <cell r="X575">
            <v>1</v>
          </cell>
          <cell r="Y575" t="str">
            <v>JPY</v>
          </cell>
          <cell r="Z575" t="str">
            <v>2006/04/01</v>
          </cell>
          <cell r="AA575" t="str">
            <v>9999/12/31</v>
          </cell>
          <cell r="AC575">
            <v>106</v>
          </cell>
          <cell r="AD575">
            <v>1</v>
          </cell>
          <cell r="AE575">
            <v>106</v>
          </cell>
          <cell r="AG575">
            <v>106</v>
          </cell>
          <cell r="AH575" t="str">
            <v>PC</v>
          </cell>
          <cell r="AQ575">
            <v>1</v>
          </cell>
          <cell r="AV575">
            <v>0</v>
          </cell>
          <cell r="AY575" t="str">
            <v>2006/04/01</v>
          </cell>
          <cell r="AZ575" t="str">
            <v>9999/12/31</v>
          </cell>
          <cell r="BA575">
            <v>99999999</v>
          </cell>
          <cell r="BB575">
            <v>106</v>
          </cell>
        </row>
        <row r="576">
          <cell r="A576">
            <v>77400</v>
          </cell>
          <cell r="E576" t="str">
            <v>5300107140</v>
          </cell>
          <cell r="F576" t="str">
            <v>0</v>
          </cell>
          <cell r="G576" t="str">
            <v>3431073-9</v>
          </cell>
          <cell r="H576" t="str">
            <v>ｶﾞｲﾄﾞ,ｸﾘﾀﾞｼ(RL) M626C-3</v>
          </cell>
          <cell r="I576" t="str">
            <v>473440-2</v>
          </cell>
          <cell r="J576" t="str">
            <v>（株）光真製作所</v>
          </cell>
          <cell r="K576" t="str">
            <v>3480</v>
          </cell>
          <cell r="L576" t="str">
            <v>3480</v>
          </cell>
          <cell r="M576" t="str">
            <v>3H7</v>
          </cell>
          <cell r="N576" t="str">
            <v>野田</v>
          </cell>
          <cell r="O576" t="str">
            <v>野田係</v>
          </cell>
          <cell r="Q576" t="str">
            <v>JP</v>
          </cell>
          <cell r="S576">
            <v>1</v>
          </cell>
          <cell r="T576">
            <v>1</v>
          </cell>
          <cell r="U576" t="str">
            <v>V0</v>
          </cell>
          <cell r="V576" t="str">
            <v>0001</v>
          </cell>
          <cell r="W576">
            <v>50</v>
          </cell>
          <cell r="X576">
            <v>1</v>
          </cell>
          <cell r="Y576" t="str">
            <v>JPY</v>
          </cell>
          <cell r="Z576" t="str">
            <v>2006/04/01</v>
          </cell>
          <cell r="AA576" t="str">
            <v>9999/12/31</v>
          </cell>
          <cell r="AC576">
            <v>140</v>
          </cell>
          <cell r="AD576">
            <v>1</v>
          </cell>
          <cell r="AE576">
            <v>140</v>
          </cell>
          <cell r="AG576">
            <v>140</v>
          </cell>
          <cell r="AH576" t="str">
            <v>PC</v>
          </cell>
          <cell r="AQ576">
            <v>1</v>
          </cell>
          <cell r="AV576">
            <v>0</v>
          </cell>
          <cell r="AY576" t="str">
            <v>2006/04/01</v>
          </cell>
          <cell r="AZ576" t="str">
            <v>9999/12/31</v>
          </cell>
          <cell r="BA576">
            <v>99999999</v>
          </cell>
          <cell r="BB576">
            <v>140</v>
          </cell>
        </row>
        <row r="577">
          <cell r="A577">
            <v>77401</v>
          </cell>
          <cell r="E577" t="str">
            <v>5300107141</v>
          </cell>
          <cell r="F577" t="str">
            <v>0</v>
          </cell>
          <cell r="G577" t="str">
            <v>3436998-9</v>
          </cell>
          <cell r="H577" t="str">
            <v>ｱ-ﾑ,ｵｳｱﾂ(1) M626C-3</v>
          </cell>
          <cell r="I577" t="str">
            <v>473440-2</v>
          </cell>
          <cell r="J577" t="str">
            <v>（株）光真製作所</v>
          </cell>
          <cell r="K577" t="str">
            <v>3480</v>
          </cell>
          <cell r="L577" t="str">
            <v>3480</v>
          </cell>
          <cell r="M577" t="str">
            <v>3H7</v>
          </cell>
          <cell r="N577" t="str">
            <v>野田</v>
          </cell>
          <cell r="O577" t="str">
            <v>野田係</v>
          </cell>
          <cell r="Q577" t="str">
            <v>JP</v>
          </cell>
          <cell r="S577">
            <v>1</v>
          </cell>
          <cell r="T577">
            <v>1</v>
          </cell>
          <cell r="U577" t="str">
            <v>V0</v>
          </cell>
          <cell r="V577" t="str">
            <v>0001</v>
          </cell>
          <cell r="W577">
            <v>50</v>
          </cell>
          <cell r="X577">
            <v>1</v>
          </cell>
          <cell r="Y577" t="str">
            <v>JPY</v>
          </cell>
          <cell r="Z577" t="str">
            <v>2006/04/01</v>
          </cell>
          <cell r="AA577" t="str">
            <v>9999/12/31</v>
          </cell>
          <cell r="AC577">
            <v>283</v>
          </cell>
          <cell r="AD577">
            <v>1</v>
          </cell>
          <cell r="AE577">
            <v>283</v>
          </cell>
          <cell r="AG577">
            <v>283</v>
          </cell>
          <cell r="AH577" t="str">
            <v>PC</v>
          </cell>
          <cell r="AQ577">
            <v>1</v>
          </cell>
          <cell r="AV577">
            <v>0</v>
          </cell>
          <cell r="AY577" t="str">
            <v>2006/04/01</v>
          </cell>
          <cell r="AZ577" t="str">
            <v>9999/12/31</v>
          </cell>
          <cell r="BA577">
            <v>99999999</v>
          </cell>
          <cell r="BB577">
            <v>283</v>
          </cell>
        </row>
        <row r="578">
          <cell r="A578">
            <v>77402</v>
          </cell>
          <cell r="E578" t="str">
            <v>5300107142</v>
          </cell>
          <cell r="F578" t="str">
            <v>0</v>
          </cell>
          <cell r="G578" t="str">
            <v>3436999-7</v>
          </cell>
          <cell r="H578" t="str">
            <v>ｻﾎﾟ-ﾄ,ｽﾗｲﾀﾞ ｵｳｱﾂ M626C-3</v>
          </cell>
          <cell r="I578" t="str">
            <v>473440-2</v>
          </cell>
          <cell r="J578" t="str">
            <v>（株）光真製作所</v>
          </cell>
          <cell r="K578" t="str">
            <v>3480</v>
          </cell>
          <cell r="L578" t="str">
            <v>3480</v>
          </cell>
          <cell r="M578" t="str">
            <v>3H7</v>
          </cell>
          <cell r="N578" t="str">
            <v>野田</v>
          </cell>
          <cell r="O578" t="str">
            <v>野田係</v>
          </cell>
          <cell r="Q578" t="str">
            <v>JP</v>
          </cell>
          <cell r="S578">
            <v>1</v>
          </cell>
          <cell r="T578">
            <v>1</v>
          </cell>
          <cell r="U578" t="str">
            <v>V0</v>
          </cell>
          <cell r="V578" t="str">
            <v>0001</v>
          </cell>
          <cell r="W578">
            <v>50</v>
          </cell>
          <cell r="X578">
            <v>1</v>
          </cell>
          <cell r="Y578" t="str">
            <v>JPY</v>
          </cell>
          <cell r="Z578" t="str">
            <v>2006/04/01</v>
          </cell>
          <cell r="AA578" t="str">
            <v>9999/12/31</v>
          </cell>
          <cell r="AC578">
            <v>102</v>
          </cell>
          <cell r="AD578">
            <v>1</v>
          </cell>
          <cell r="AE578">
            <v>102</v>
          </cell>
          <cell r="AG578">
            <v>102</v>
          </cell>
          <cell r="AH578" t="str">
            <v>PC</v>
          </cell>
          <cell r="AQ578">
            <v>1</v>
          </cell>
          <cell r="AV578">
            <v>0</v>
          </cell>
          <cell r="AY578" t="str">
            <v>2006/04/01</v>
          </cell>
          <cell r="AZ578" t="str">
            <v>9999/12/31</v>
          </cell>
          <cell r="BA578">
            <v>99999999</v>
          </cell>
          <cell r="BB578">
            <v>102</v>
          </cell>
        </row>
        <row r="579">
          <cell r="A579">
            <v>77403</v>
          </cell>
          <cell r="E579" t="str">
            <v>5300107143</v>
          </cell>
          <cell r="F579" t="str">
            <v>0</v>
          </cell>
          <cell r="G579" t="str">
            <v>3437804-0</v>
          </cell>
          <cell r="H579" t="str">
            <v>ﾚﾊﾞ-,ﾗﾂﾁ(R) M670</v>
          </cell>
          <cell r="I579" t="str">
            <v>473440-2</v>
          </cell>
          <cell r="J579" t="str">
            <v>（株）光真製作所</v>
          </cell>
          <cell r="K579" t="str">
            <v>3480</v>
          </cell>
          <cell r="L579" t="str">
            <v>3480</v>
          </cell>
          <cell r="M579" t="str">
            <v>3H7</v>
          </cell>
          <cell r="N579" t="str">
            <v>野田</v>
          </cell>
          <cell r="O579" t="str">
            <v>野田係</v>
          </cell>
          <cell r="Q579" t="str">
            <v>JP</v>
          </cell>
          <cell r="S579">
            <v>1</v>
          </cell>
          <cell r="T579">
            <v>1</v>
          </cell>
          <cell r="U579" t="str">
            <v>V0</v>
          </cell>
          <cell r="V579" t="str">
            <v>0001</v>
          </cell>
          <cell r="W579">
            <v>50</v>
          </cell>
          <cell r="X579">
            <v>1</v>
          </cell>
          <cell r="Y579" t="str">
            <v>JPY</v>
          </cell>
          <cell r="Z579" t="str">
            <v>2006/04/01</v>
          </cell>
          <cell r="AA579" t="str">
            <v>9999/12/31</v>
          </cell>
          <cell r="AC579">
            <v>110</v>
          </cell>
          <cell r="AD579">
            <v>1</v>
          </cell>
          <cell r="AE579">
            <v>110</v>
          </cell>
          <cell r="AG579">
            <v>110</v>
          </cell>
          <cell r="AH579" t="str">
            <v>PC</v>
          </cell>
          <cell r="AQ579">
            <v>1</v>
          </cell>
          <cell r="AV579">
            <v>0</v>
          </cell>
          <cell r="AY579" t="str">
            <v>2006/04/01</v>
          </cell>
          <cell r="AZ579" t="str">
            <v>9999/12/31</v>
          </cell>
          <cell r="BA579">
            <v>99999999</v>
          </cell>
          <cell r="BB579">
            <v>110</v>
          </cell>
        </row>
        <row r="580">
          <cell r="A580">
            <v>77404</v>
          </cell>
          <cell r="E580" t="str">
            <v>5300107144</v>
          </cell>
          <cell r="F580" t="str">
            <v>0</v>
          </cell>
          <cell r="G580" t="str">
            <v>3437805-8</v>
          </cell>
          <cell r="H580" t="str">
            <v>ﾚﾊﾞ-,ﾗﾂﾁ(L) M670</v>
          </cell>
          <cell r="I580" t="str">
            <v>473440-2</v>
          </cell>
          <cell r="J580" t="str">
            <v>（株）光真製作所</v>
          </cell>
          <cell r="K580" t="str">
            <v>3480</v>
          </cell>
          <cell r="L580" t="str">
            <v>3480</v>
          </cell>
          <cell r="M580" t="str">
            <v>3H7</v>
          </cell>
          <cell r="N580" t="str">
            <v>野田</v>
          </cell>
          <cell r="O580" t="str">
            <v>野田係</v>
          </cell>
          <cell r="Q580" t="str">
            <v>JP</v>
          </cell>
          <cell r="S580">
            <v>1</v>
          </cell>
          <cell r="T580">
            <v>1</v>
          </cell>
          <cell r="U580" t="str">
            <v>V0</v>
          </cell>
          <cell r="V580" t="str">
            <v>0001</v>
          </cell>
          <cell r="W580">
            <v>50</v>
          </cell>
          <cell r="X580">
            <v>1</v>
          </cell>
          <cell r="Y580" t="str">
            <v>JPY</v>
          </cell>
          <cell r="Z580" t="str">
            <v>2006/04/01</v>
          </cell>
          <cell r="AA580" t="str">
            <v>9999/12/31</v>
          </cell>
          <cell r="AC580">
            <v>110</v>
          </cell>
          <cell r="AD580">
            <v>1</v>
          </cell>
          <cell r="AE580">
            <v>110</v>
          </cell>
          <cell r="AG580">
            <v>110</v>
          </cell>
          <cell r="AH580" t="str">
            <v>PC</v>
          </cell>
          <cell r="AQ580">
            <v>1</v>
          </cell>
          <cell r="AV580">
            <v>0</v>
          </cell>
          <cell r="AY580" t="str">
            <v>2006/04/01</v>
          </cell>
          <cell r="AZ580" t="str">
            <v>9999/12/31</v>
          </cell>
          <cell r="BA580">
            <v>99999999</v>
          </cell>
          <cell r="BB580">
            <v>110</v>
          </cell>
        </row>
        <row r="581">
          <cell r="A581">
            <v>77405</v>
          </cell>
          <cell r="E581" t="str">
            <v>5300107145</v>
          </cell>
          <cell r="F581" t="str">
            <v>0</v>
          </cell>
          <cell r="G581" t="str">
            <v>3437811-2</v>
          </cell>
          <cell r="H581" t="str">
            <v>ﾌﾟﾚ-ﾄ,ﾁﾙﾄ M735B-4</v>
          </cell>
          <cell r="I581" t="str">
            <v>473440-2</v>
          </cell>
          <cell r="J581" t="str">
            <v>（株）光真製作所</v>
          </cell>
          <cell r="K581" t="str">
            <v>3480</v>
          </cell>
          <cell r="L581" t="str">
            <v>3480</v>
          </cell>
          <cell r="M581" t="str">
            <v>3H7</v>
          </cell>
          <cell r="N581" t="str">
            <v>野田</v>
          </cell>
          <cell r="O581" t="str">
            <v>野田係</v>
          </cell>
          <cell r="Q581" t="str">
            <v>JP</v>
          </cell>
          <cell r="S581">
            <v>1</v>
          </cell>
          <cell r="T581">
            <v>1</v>
          </cell>
          <cell r="U581" t="str">
            <v>V0</v>
          </cell>
          <cell r="V581" t="str">
            <v>0001</v>
          </cell>
          <cell r="W581">
            <v>50</v>
          </cell>
          <cell r="X581">
            <v>1</v>
          </cell>
          <cell r="Y581" t="str">
            <v>JPY</v>
          </cell>
          <cell r="Z581" t="str">
            <v>2006/04/01</v>
          </cell>
          <cell r="AA581" t="str">
            <v>9999/12/31</v>
          </cell>
          <cell r="AC581">
            <v>87</v>
          </cell>
          <cell r="AD581">
            <v>1</v>
          </cell>
          <cell r="AE581">
            <v>87</v>
          </cell>
          <cell r="AG581">
            <v>87</v>
          </cell>
          <cell r="AH581" t="str">
            <v>PC</v>
          </cell>
          <cell r="AQ581">
            <v>1</v>
          </cell>
          <cell r="AV581">
            <v>0</v>
          </cell>
          <cell r="AY581" t="str">
            <v>2006/04/01</v>
          </cell>
          <cell r="AZ581" t="str">
            <v>9999/12/31</v>
          </cell>
          <cell r="BA581">
            <v>99999999</v>
          </cell>
          <cell r="BB581">
            <v>87</v>
          </cell>
        </row>
        <row r="582">
          <cell r="A582">
            <v>77406</v>
          </cell>
          <cell r="E582" t="str">
            <v>5300107146</v>
          </cell>
          <cell r="F582" t="str">
            <v>0</v>
          </cell>
          <cell r="G582" t="str">
            <v>3438791-0</v>
          </cell>
          <cell r="H582" t="str">
            <v>ﾎﾙﾀﾞ,ｱﾀﾞﾌﾟﾀ M600-6</v>
          </cell>
          <cell r="I582" t="str">
            <v>473440-2</v>
          </cell>
          <cell r="J582" t="str">
            <v>（株）光真製作所</v>
          </cell>
          <cell r="K582" t="str">
            <v>3480</v>
          </cell>
          <cell r="L582" t="str">
            <v>3480</v>
          </cell>
          <cell r="M582" t="str">
            <v>3H7</v>
          </cell>
          <cell r="N582" t="str">
            <v>野田</v>
          </cell>
          <cell r="O582" t="str">
            <v>野田係</v>
          </cell>
          <cell r="Q582" t="str">
            <v>JP</v>
          </cell>
          <cell r="S582">
            <v>1</v>
          </cell>
          <cell r="T582">
            <v>1</v>
          </cell>
          <cell r="U582" t="str">
            <v>V0</v>
          </cell>
          <cell r="V582" t="str">
            <v>0001</v>
          </cell>
          <cell r="W582">
            <v>50</v>
          </cell>
          <cell r="X582">
            <v>1</v>
          </cell>
          <cell r="Y582" t="str">
            <v>JPY</v>
          </cell>
          <cell r="Z582" t="str">
            <v>2006/04/01</v>
          </cell>
          <cell r="AA582" t="str">
            <v>9999/12/31</v>
          </cell>
          <cell r="AC582">
            <v>350</v>
          </cell>
          <cell r="AD582">
            <v>1</v>
          </cell>
          <cell r="AE582">
            <v>350</v>
          </cell>
          <cell r="AG582">
            <v>350</v>
          </cell>
          <cell r="AH582" t="str">
            <v>PC</v>
          </cell>
          <cell r="AQ582">
            <v>1</v>
          </cell>
          <cell r="AV582">
            <v>0</v>
          </cell>
          <cell r="AY582" t="str">
            <v>2006/04/01</v>
          </cell>
          <cell r="AZ582" t="str">
            <v>9999/12/31</v>
          </cell>
          <cell r="BA582">
            <v>99999999</v>
          </cell>
          <cell r="BB582">
            <v>350</v>
          </cell>
        </row>
        <row r="583">
          <cell r="A583">
            <v>77407</v>
          </cell>
          <cell r="E583" t="str">
            <v>5300107147</v>
          </cell>
          <cell r="F583" t="str">
            <v>0</v>
          </cell>
          <cell r="G583" t="str">
            <v>3439080-5</v>
          </cell>
          <cell r="H583" t="str">
            <v>ﾚﾊﾞ-,ｼﾕｳｾｷ M735-3</v>
          </cell>
          <cell r="I583" t="str">
            <v>473440-2</v>
          </cell>
          <cell r="J583" t="str">
            <v>（株）光真製作所</v>
          </cell>
          <cell r="K583" t="str">
            <v>3480</v>
          </cell>
          <cell r="L583" t="str">
            <v>3480</v>
          </cell>
          <cell r="M583" t="str">
            <v>3H7</v>
          </cell>
          <cell r="N583" t="str">
            <v>野田</v>
          </cell>
          <cell r="O583" t="str">
            <v>野田係</v>
          </cell>
          <cell r="Q583" t="str">
            <v>JP</v>
          </cell>
          <cell r="S583">
            <v>1</v>
          </cell>
          <cell r="T583">
            <v>1</v>
          </cell>
          <cell r="U583" t="str">
            <v>V0</v>
          </cell>
          <cell r="V583" t="str">
            <v>0001</v>
          </cell>
          <cell r="W583">
            <v>50</v>
          </cell>
          <cell r="X583">
            <v>1</v>
          </cell>
          <cell r="Y583" t="str">
            <v>JPY</v>
          </cell>
          <cell r="Z583" t="str">
            <v>2006/04/01</v>
          </cell>
          <cell r="AA583" t="str">
            <v>9999/12/31</v>
          </cell>
          <cell r="AC583">
            <v>770</v>
          </cell>
          <cell r="AD583">
            <v>1</v>
          </cell>
          <cell r="AE583">
            <v>770</v>
          </cell>
          <cell r="AG583">
            <v>770</v>
          </cell>
          <cell r="AH583" t="str">
            <v>PC</v>
          </cell>
          <cell r="AQ583">
            <v>1</v>
          </cell>
          <cell r="AV583">
            <v>0</v>
          </cell>
          <cell r="AY583" t="str">
            <v>2006/04/01</v>
          </cell>
          <cell r="AZ583" t="str">
            <v>9999/12/31</v>
          </cell>
          <cell r="BA583">
            <v>99999999</v>
          </cell>
          <cell r="BB583">
            <v>770</v>
          </cell>
        </row>
        <row r="584">
          <cell r="A584">
            <v>77408</v>
          </cell>
          <cell r="E584" t="str">
            <v>5300107148</v>
          </cell>
          <cell r="F584" t="str">
            <v>0</v>
          </cell>
          <cell r="G584" t="str">
            <v>3440429-6</v>
          </cell>
          <cell r="H584" t="str">
            <v>ｶﾞｲﾄﾞ,ｽｲﾂﾁ M600-10</v>
          </cell>
          <cell r="I584" t="str">
            <v>473440-2</v>
          </cell>
          <cell r="J584" t="str">
            <v>（株）光真製作所</v>
          </cell>
          <cell r="K584" t="str">
            <v>3480</v>
          </cell>
          <cell r="L584" t="str">
            <v>3480</v>
          </cell>
          <cell r="M584" t="str">
            <v>3H7</v>
          </cell>
          <cell r="N584" t="str">
            <v>野田</v>
          </cell>
          <cell r="O584" t="str">
            <v>野田係</v>
          </cell>
          <cell r="Q584" t="str">
            <v>JP</v>
          </cell>
          <cell r="S584">
            <v>1</v>
          </cell>
          <cell r="T584">
            <v>1</v>
          </cell>
          <cell r="U584" t="str">
            <v>V0</v>
          </cell>
          <cell r="V584" t="str">
            <v>0001</v>
          </cell>
          <cell r="W584">
            <v>50</v>
          </cell>
          <cell r="X584">
            <v>1</v>
          </cell>
          <cell r="Y584" t="str">
            <v>JPY</v>
          </cell>
          <cell r="Z584" t="str">
            <v>2006/04/01</v>
          </cell>
          <cell r="AA584" t="str">
            <v>9999/12/31</v>
          </cell>
          <cell r="AC584">
            <v>267</v>
          </cell>
          <cell r="AD584">
            <v>1</v>
          </cell>
          <cell r="AE584">
            <v>267</v>
          </cell>
          <cell r="AG584">
            <v>267</v>
          </cell>
          <cell r="AH584" t="str">
            <v>PC</v>
          </cell>
          <cell r="AQ584">
            <v>1</v>
          </cell>
          <cell r="AV584">
            <v>0</v>
          </cell>
          <cell r="AY584" t="str">
            <v>2006/04/01</v>
          </cell>
          <cell r="AZ584" t="str">
            <v>9999/12/31</v>
          </cell>
          <cell r="BA584">
            <v>99999999</v>
          </cell>
          <cell r="BB584">
            <v>267</v>
          </cell>
        </row>
        <row r="585">
          <cell r="A585">
            <v>77409</v>
          </cell>
          <cell r="E585" t="str">
            <v>5300107149</v>
          </cell>
          <cell r="F585" t="str">
            <v>0</v>
          </cell>
          <cell r="G585" t="str">
            <v>3440804-6</v>
          </cell>
          <cell r="H585" t="str">
            <v>ﾚﾊﾞ-,ｽﾃ- M903-1</v>
          </cell>
          <cell r="I585" t="str">
            <v>473440-2</v>
          </cell>
          <cell r="J585" t="str">
            <v>（株）光真製作所</v>
          </cell>
          <cell r="K585" t="str">
            <v>3480</v>
          </cell>
          <cell r="L585" t="str">
            <v>3480</v>
          </cell>
          <cell r="M585" t="str">
            <v>3H7</v>
          </cell>
          <cell r="N585" t="str">
            <v>野田</v>
          </cell>
          <cell r="O585" t="str">
            <v>野田係</v>
          </cell>
          <cell r="Q585" t="str">
            <v>JP</v>
          </cell>
          <cell r="S585">
            <v>1</v>
          </cell>
          <cell r="T585">
            <v>1</v>
          </cell>
          <cell r="U585" t="str">
            <v>V0</v>
          </cell>
          <cell r="V585" t="str">
            <v>0001</v>
          </cell>
          <cell r="W585">
            <v>50</v>
          </cell>
          <cell r="X585">
            <v>1</v>
          </cell>
          <cell r="Y585" t="str">
            <v>JPY</v>
          </cell>
          <cell r="Z585" t="str">
            <v>2006/04/01</v>
          </cell>
          <cell r="AA585" t="str">
            <v>9999/12/31</v>
          </cell>
          <cell r="AC585">
            <v>471</v>
          </cell>
          <cell r="AD585">
            <v>1</v>
          </cell>
          <cell r="AE585">
            <v>471</v>
          </cell>
          <cell r="AG585">
            <v>471</v>
          </cell>
          <cell r="AH585" t="str">
            <v>PC</v>
          </cell>
          <cell r="AQ585">
            <v>1</v>
          </cell>
          <cell r="AV585">
            <v>0</v>
          </cell>
          <cell r="AY585" t="str">
            <v>2006/04/01</v>
          </cell>
          <cell r="AZ585" t="str">
            <v>9999/12/31</v>
          </cell>
          <cell r="BA585">
            <v>99999999</v>
          </cell>
          <cell r="BB585">
            <v>471</v>
          </cell>
        </row>
        <row r="586">
          <cell r="A586">
            <v>77410</v>
          </cell>
          <cell r="E586" t="str">
            <v>5300107150</v>
          </cell>
          <cell r="F586" t="str">
            <v>0</v>
          </cell>
          <cell r="G586" t="str">
            <v>3440862-3</v>
          </cell>
          <cell r="H586" t="str">
            <v>ﾌﾞﾗｹﾂﾄ,ｶﾊﾞ- M941-1-3</v>
          </cell>
          <cell r="I586" t="str">
            <v>473440-2</v>
          </cell>
          <cell r="J586" t="str">
            <v>（株）光真製作所</v>
          </cell>
          <cell r="K586" t="str">
            <v>3480</v>
          </cell>
          <cell r="L586" t="str">
            <v>3480</v>
          </cell>
          <cell r="M586" t="str">
            <v>3H7</v>
          </cell>
          <cell r="N586" t="str">
            <v>野田</v>
          </cell>
          <cell r="O586" t="str">
            <v>野田係</v>
          </cell>
          <cell r="Q586" t="str">
            <v>JP</v>
          </cell>
          <cell r="S586">
            <v>1</v>
          </cell>
          <cell r="T586">
            <v>1</v>
          </cell>
          <cell r="U586" t="str">
            <v>V0</v>
          </cell>
          <cell r="V586" t="str">
            <v>0001</v>
          </cell>
          <cell r="W586">
            <v>50</v>
          </cell>
          <cell r="X586">
            <v>1</v>
          </cell>
          <cell r="Y586" t="str">
            <v>JPY</v>
          </cell>
          <cell r="Z586" t="str">
            <v>2006/04/01</v>
          </cell>
          <cell r="AA586" t="str">
            <v>9999/12/31</v>
          </cell>
          <cell r="AC586">
            <v>1242</v>
          </cell>
          <cell r="AD586">
            <v>1</v>
          </cell>
          <cell r="AE586">
            <v>1242</v>
          </cell>
          <cell r="AG586">
            <v>1242</v>
          </cell>
          <cell r="AH586" t="str">
            <v>PC</v>
          </cell>
          <cell r="AQ586">
            <v>1</v>
          </cell>
          <cell r="AV586">
            <v>0</v>
          </cell>
          <cell r="AY586" t="str">
            <v>2006/04/01</v>
          </cell>
          <cell r="AZ586" t="str">
            <v>9999/12/31</v>
          </cell>
          <cell r="BA586">
            <v>99999999</v>
          </cell>
          <cell r="BB586">
            <v>1242</v>
          </cell>
        </row>
        <row r="587">
          <cell r="A587">
            <v>77411</v>
          </cell>
          <cell r="E587" t="str">
            <v>5300107151</v>
          </cell>
          <cell r="F587" t="str">
            <v>0</v>
          </cell>
          <cell r="G587" t="str">
            <v>3440868-2</v>
          </cell>
          <cell r="H587" t="str">
            <v>ﾘﾝｸ,ｶﾊﾞ-(1) M941-1-3</v>
          </cell>
          <cell r="I587" t="str">
            <v>473440-2</v>
          </cell>
          <cell r="J587" t="str">
            <v>（株）光真製作所</v>
          </cell>
          <cell r="K587" t="str">
            <v>3480</v>
          </cell>
          <cell r="L587" t="str">
            <v>3480</v>
          </cell>
          <cell r="M587" t="str">
            <v>3H7</v>
          </cell>
          <cell r="N587" t="str">
            <v>野田</v>
          </cell>
          <cell r="O587" t="str">
            <v>野田係</v>
          </cell>
          <cell r="Q587" t="str">
            <v>JP</v>
          </cell>
          <cell r="S587">
            <v>1</v>
          </cell>
          <cell r="T587">
            <v>1</v>
          </cell>
          <cell r="U587" t="str">
            <v>V0</v>
          </cell>
          <cell r="V587" t="str">
            <v>0001</v>
          </cell>
          <cell r="W587">
            <v>50</v>
          </cell>
          <cell r="X587">
            <v>1</v>
          </cell>
          <cell r="Y587" t="str">
            <v>JPY</v>
          </cell>
          <cell r="Z587" t="str">
            <v>2006/04/01</v>
          </cell>
          <cell r="AA587" t="str">
            <v>9999/12/31</v>
          </cell>
          <cell r="AC587">
            <v>4950</v>
          </cell>
          <cell r="AD587">
            <v>1</v>
          </cell>
          <cell r="AE587">
            <v>4950</v>
          </cell>
          <cell r="AG587">
            <v>4950</v>
          </cell>
          <cell r="AH587" t="str">
            <v>PC</v>
          </cell>
          <cell r="AQ587">
            <v>1</v>
          </cell>
          <cell r="AV587">
            <v>0</v>
          </cell>
          <cell r="AY587" t="str">
            <v>2006/04/01</v>
          </cell>
          <cell r="AZ587" t="str">
            <v>9999/12/31</v>
          </cell>
          <cell r="BA587">
            <v>99999999</v>
          </cell>
          <cell r="BB587">
            <v>4950</v>
          </cell>
        </row>
        <row r="588">
          <cell r="A588">
            <v>77412</v>
          </cell>
          <cell r="E588" t="str">
            <v>5300107152</v>
          </cell>
          <cell r="F588" t="str">
            <v>0</v>
          </cell>
          <cell r="G588" t="str">
            <v>3440876-3</v>
          </cell>
          <cell r="H588" t="str">
            <v>ﾘﾝｸ,ｶﾊﾞ-(3) M941-1-3</v>
          </cell>
          <cell r="I588" t="str">
            <v>473440-2</v>
          </cell>
          <cell r="J588" t="str">
            <v>（株）光真製作所</v>
          </cell>
          <cell r="K588" t="str">
            <v>3480</v>
          </cell>
          <cell r="L588" t="str">
            <v>3480</v>
          </cell>
          <cell r="M588" t="str">
            <v>3H7</v>
          </cell>
          <cell r="N588" t="str">
            <v>野田</v>
          </cell>
          <cell r="O588" t="str">
            <v>野田係</v>
          </cell>
          <cell r="Q588" t="str">
            <v>JP</v>
          </cell>
          <cell r="S588">
            <v>1</v>
          </cell>
          <cell r="T588">
            <v>1</v>
          </cell>
          <cell r="U588" t="str">
            <v>V0</v>
          </cell>
          <cell r="V588" t="str">
            <v>0001</v>
          </cell>
          <cell r="W588">
            <v>50</v>
          </cell>
          <cell r="X588">
            <v>1</v>
          </cell>
          <cell r="Y588" t="str">
            <v>JPY</v>
          </cell>
          <cell r="Z588" t="str">
            <v>2006/04/01</v>
          </cell>
          <cell r="AA588" t="str">
            <v>9999/12/31</v>
          </cell>
          <cell r="AC588">
            <v>258</v>
          </cell>
          <cell r="AD588">
            <v>1</v>
          </cell>
          <cell r="AE588">
            <v>258</v>
          </cell>
          <cell r="AG588">
            <v>258</v>
          </cell>
          <cell r="AH588" t="str">
            <v>PC</v>
          </cell>
          <cell r="AQ588">
            <v>1</v>
          </cell>
          <cell r="AV588">
            <v>0</v>
          </cell>
          <cell r="AY588" t="str">
            <v>2006/04/01</v>
          </cell>
          <cell r="AZ588" t="str">
            <v>9999/12/31</v>
          </cell>
          <cell r="BA588">
            <v>99999999</v>
          </cell>
          <cell r="BB588">
            <v>258</v>
          </cell>
        </row>
        <row r="589">
          <cell r="A589">
            <v>77413</v>
          </cell>
          <cell r="E589" t="str">
            <v>5300107153</v>
          </cell>
          <cell r="F589" t="str">
            <v>0</v>
          </cell>
          <cell r="G589" t="str">
            <v>3440909-3</v>
          </cell>
          <cell r="H589" t="str">
            <v>ﾚﾊﾞ-,ﾛﾂｸ M936</v>
          </cell>
          <cell r="I589" t="str">
            <v>473440-2</v>
          </cell>
          <cell r="J589" t="str">
            <v>（株）光真製作所</v>
          </cell>
          <cell r="K589" t="str">
            <v>3480</v>
          </cell>
          <cell r="L589" t="str">
            <v>3480</v>
          </cell>
          <cell r="M589" t="str">
            <v>3H7</v>
          </cell>
          <cell r="N589" t="str">
            <v>野田</v>
          </cell>
          <cell r="O589" t="str">
            <v>野田係</v>
          </cell>
          <cell r="Q589" t="str">
            <v>JP</v>
          </cell>
          <cell r="S589">
            <v>1</v>
          </cell>
          <cell r="T589">
            <v>1</v>
          </cell>
          <cell r="U589" t="str">
            <v>V0</v>
          </cell>
          <cell r="V589" t="str">
            <v>0001</v>
          </cell>
          <cell r="W589">
            <v>50</v>
          </cell>
          <cell r="X589">
            <v>1</v>
          </cell>
          <cell r="Y589" t="str">
            <v>JPY</v>
          </cell>
          <cell r="Z589" t="str">
            <v>2006/04/01</v>
          </cell>
          <cell r="AA589" t="str">
            <v>9999/12/31</v>
          </cell>
          <cell r="AC589">
            <v>146</v>
          </cell>
          <cell r="AD589">
            <v>1</v>
          </cell>
          <cell r="AE589">
            <v>146</v>
          </cell>
          <cell r="AG589">
            <v>146</v>
          </cell>
          <cell r="AH589" t="str">
            <v>PC</v>
          </cell>
          <cell r="AQ589">
            <v>1</v>
          </cell>
          <cell r="AV589">
            <v>0</v>
          </cell>
          <cell r="AY589" t="str">
            <v>2006/04/01</v>
          </cell>
          <cell r="AZ589" t="str">
            <v>9999/12/31</v>
          </cell>
          <cell r="BA589">
            <v>99999999</v>
          </cell>
          <cell r="BB589">
            <v>146</v>
          </cell>
        </row>
        <row r="590">
          <cell r="A590">
            <v>77414</v>
          </cell>
          <cell r="E590" t="str">
            <v>5300107154</v>
          </cell>
          <cell r="F590" t="str">
            <v>0</v>
          </cell>
          <cell r="G590" t="str">
            <v>3440960-3</v>
          </cell>
          <cell r="H590" t="str">
            <v>ﾌﾟﾚ-ﾄ,ｾﾝｻ M934</v>
          </cell>
          <cell r="I590" t="str">
            <v>473440-2</v>
          </cell>
          <cell r="J590" t="str">
            <v>（株）光真製作所</v>
          </cell>
          <cell r="K590" t="str">
            <v>3480</v>
          </cell>
          <cell r="L590" t="str">
            <v>3480</v>
          </cell>
          <cell r="M590" t="str">
            <v>3H7</v>
          </cell>
          <cell r="N590" t="str">
            <v>野田</v>
          </cell>
          <cell r="O590" t="str">
            <v>野田係</v>
          </cell>
          <cell r="Q590" t="str">
            <v>JP</v>
          </cell>
          <cell r="S590">
            <v>1</v>
          </cell>
          <cell r="T590">
            <v>1</v>
          </cell>
          <cell r="U590" t="str">
            <v>V0</v>
          </cell>
          <cell r="V590" t="str">
            <v>0001</v>
          </cell>
          <cell r="W590">
            <v>50</v>
          </cell>
          <cell r="X590">
            <v>1</v>
          </cell>
          <cell r="Y590" t="str">
            <v>JPY</v>
          </cell>
          <cell r="Z590" t="str">
            <v>2006/04/01</v>
          </cell>
          <cell r="AA590" t="str">
            <v>9999/12/31</v>
          </cell>
          <cell r="AC590">
            <v>603</v>
          </cell>
          <cell r="AD590">
            <v>1</v>
          </cell>
          <cell r="AE590">
            <v>603</v>
          </cell>
          <cell r="AG590">
            <v>603</v>
          </cell>
          <cell r="AH590" t="str">
            <v>PC</v>
          </cell>
          <cell r="AQ590">
            <v>1</v>
          </cell>
          <cell r="AV590">
            <v>0</v>
          </cell>
          <cell r="AY590" t="str">
            <v>2006/04/01</v>
          </cell>
          <cell r="AZ590" t="str">
            <v>9999/12/31</v>
          </cell>
          <cell r="BA590">
            <v>99999999</v>
          </cell>
          <cell r="BB590">
            <v>603</v>
          </cell>
        </row>
        <row r="591">
          <cell r="A591">
            <v>77415</v>
          </cell>
          <cell r="E591" t="str">
            <v>5300107155</v>
          </cell>
          <cell r="F591" t="str">
            <v>0</v>
          </cell>
          <cell r="G591" t="str">
            <v>3443695-3</v>
          </cell>
          <cell r="H591" t="str">
            <v>ﾌﾟﾚ-ﾄ,ﾎﾞ-ﾙ ｷﾔﾂﾁ M724-1</v>
          </cell>
          <cell r="I591" t="str">
            <v>473440-2</v>
          </cell>
          <cell r="J591" t="str">
            <v>（株）光真製作所</v>
          </cell>
          <cell r="K591" t="str">
            <v>3480</v>
          </cell>
          <cell r="L591" t="str">
            <v>3480</v>
          </cell>
          <cell r="M591" t="str">
            <v>3H7</v>
          </cell>
          <cell r="N591" t="str">
            <v>野田</v>
          </cell>
          <cell r="O591" t="str">
            <v>野田係</v>
          </cell>
          <cell r="Q591" t="str">
            <v>JP</v>
          </cell>
          <cell r="S591">
            <v>1</v>
          </cell>
          <cell r="T591">
            <v>1</v>
          </cell>
          <cell r="U591" t="str">
            <v>V0</v>
          </cell>
          <cell r="V591" t="str">
            <v>0001</v>
          </cell>
          <cell r="W591">
            <v>50</v>
          </cell>
          <cell r="X591">
            <v>1</v>
          </cell>
          <cell r="Y591" t="str">
            <v>JPY</v>
          </cell>
          <cell r="Z591" t="str">
            <v>2006/04/01</v>
          </cell>
          <cell r="AA591" t="str">
            <v>9999/12/31</v>
          </cell>
          <cell r="AC591">
            <v>31</v>
          </cell>
          <cell r="AD591">
            <v>1</v>
          </cell>
          <cell r="AE591">
            <v>31</v>
          </cell>
          <cell r="AG591">
            <v>31</v>
          </cell>
          <cell r="AH591" t="str">
            <v>PC</v>
          </cell>
          <cell r="AQ591">
            <v>1</v>
          </cell>
          <cell r="AV591">
            <v>0</v>
          </cell>
          <cell r="AY591" t="str">
            <v>2006/04/01</v>
          </cell>
          <cell r="AZ591" t="str">
            <v>9999/12/31</v>
          </cell>
          <cell r="BA591">
            <v>99999999</v>
          </cell>
          <cell r="BB591">
            <v>31</v>
          </cell>
        </row>
        <row r="592">
          <cell r="A592">
            <v>77416</v>
          </cell>
          <cell r="E592" t="str">
            <v>5300107156</v>
          </cell>
          <cell r="F592" t="str">
            <v>0</v>
          </cell>
          <cell r="G592" t="str">
            <v>3453267-7</v>
          </cell>
          <cell r="H592" t="str">
            <v>ﾅﾂﾄ,ﾌﾟﾚ-ﾄ ﾓ-ﾀ M735-2</v>
          </cell>
          <cell r="I592" t="str">
            <v>473440-2</v>
          </cell>
          <cell r="J592" t="str">
            <v>（株）光真製作所</v>
          </cell>
          <cell r="K592" t="str">
            <v>3480</v>
          </cell>
          <cell r="L592" t="str">
            <v>3480</v>
          </cell>
          <cell r="M592" t="str">
            <v>3H7</v>
          </cell>
          <cell r="N592" t="str">
            <v>野田</v>
          </cell>
          <cell r="O592" t="str">
            <v>野田係</v>
          </cell>
          <cell r="Q592" t="str">
            <v>JP</v>
          </cell>
          <cell r="S592">
            <v>1</v>
          </cell>
          <cell r="T592">
            <v>1</v>
          </cell>
          <cell r="U592" t="str">
            <v>V0</v>
          </cell>
          <cell r="V592" t="str">
            <v>0001</v>
          </cell>
          <cell r="W592">
            <v>50</v>
          </cell>
          <cell r="X592">
            <v>1</v>
          </cell>
          <cell r="Y592" t="str">
            <v>JPY</v>
          </cell>
          <cell r="Z592" t="str">
            <v>2006/04/01</v>
          </cell>
          <cell r="AA592" t="str">
            <v>9999/12/31</v>
          </cell>
          <cell r="AC592">
            <v>196</v>
          </cell>
          <cell r="AD592">
            <v>1</v>
          </cell>
          <cell r="AE592">
            <v>196</v>
          </cell>
          <cell r="AG592">
            <v>196</v>
          </cell>
          <cell r="AH592" t="str">
            <v>PC</v>
          </cell>
          <cell r="AQ592">
            <v>1</v>
          </cell>
          <cell r="AV592">
            <v>0</v>
          </cell>
          <cell r="AY592" t="str">
            <v>2006/04/01</v>
          </cell>
          <cell r="AZ592" t="str">
            <v>9999/12/31</v>
          </cell>
          <cell r="BA592">
            <v>99999999</v>
          </cell>
          <cell r="BB592">
            <v>196</v>
          </cell>
        </row>
        <row r="593">
          <cell r="A593">
            <v>77417</v>
          </cell>
          <cell r="E593" t="str">
            <v>5300107157</v>
          </cell>
          <cell r="F593" t="str">
            <v>0</v>
          </cell>
          <cell r="G593" t="str">
            <v>3453519-6</v>
          </cell>
          <cell r="H593" t="str">
            <v>ｶﾞｲﾄﾞ,ｶﾌﾞ(L) M735-2</v>
          </cell>
          <cell r="I593" t="str">
            <v>473440-2</v>
          </cell>
          <cell r="J593" t="str">
            <v>（株）光真製作所</v>
          </cell>
          <cell r="K593" t="str">
            <v>3480</v>
          </cell>
          <cell r="L593" t="str">
            <v>3480</v>
          </cell>
          <cell r="M593" t="str">
            <v>3H7</v>
          </cell>
          <cell r="N593" t="str">
            <v>野田</v>
          </cell>
          <cell r="O593" t="str">
            <v>野田係</v>
          </cell>
          <cell r="Q593" t="str">
            <v>JP</v>
          </cell>
          <cell r="S593">
            <v>1</v>
          </cell>
          <cell r="T593">
            <v>1</v>
          </cell>
          <cell r="U593" t="str">
            <v>V0</v>
          </cell>
          <cell r="V593" t="str">
            <v>0001</v>
          </cell>
          <cell r="W593">
            <v>50</v>
          </cell>
          <cell r="X593">
            <v>1</v>
          </cell>
          <cell r="Y593" t="str">
            <v>JPY</v>
          </cell>
          <cell r="Z593" t="str">
            <v>2006/04/01</v>
          </cell>
          <cell r="AA593" t="str">
            <v>9999/12/31</v>
          </cell>
          <cell r="AC593">
            <v>456</v>
          </cell>
          <cell r="AD593">
            <v>1</v>
          </cell>
          <cell r="AE593">
            <v>456</v>
          </cell>
          <cell r="AG593">
            <v>456</v>
          </cell>
          <cell r="AH593" t="str">
            <v>PC</v>
          </cell>
          <cell r="AQ593">
            <v>1</v>
          </cell>
          <cell r="AV593">
            <v>0</v>
          </cell>
          <cell r="AY593" t="str">
            <v>2006/04/01</v>
          </cell>
          <cell r="AZ593" t="str">
            <v>9999/12/31</v>
          </cell>
          <cell r="BA593">
            <v>99999999</v>
          </cell>
          <cell r="BB593">
            <v>456</v>
          </cell>
        </row>
        <row r="594">
          <cell r="A594">
            <v>77418</v>
          </cell>
          <cell r="E594" t="str">
            <v>5300107158</v>
          </cell>
          <cell r="F594" t="str">
            <v>0</v>
          </cell>
          <cell r="G594" t="str">
            <v>3453520-0</v>
          </cell>
          <cell r="H594" t="str">
            <v>ｶﾞｲﾄﾞ,ｶﾌﾞ(M) M735-2</v>
          </cell>
          <cell r="I594" t="str">
            <v>473440-2</v>
          </cell>
          <cell r="J594" t="str">
            <v>（株）光真製作所</v>
          </cell>
          <cell r="K594" t="str">
            <v>3480</v>
          </cell>
          <cell r="L594" t="str">
            <v>3480</v>
          </cell>
          <cell r="M594" t="str">
            <v>3H7</v>
          </cell>
          <cell r="N594" t="str">
            <v>野田</v>
          </cell>
          <cell r="O594" t="str">
            <v>野田係</v>
          </cell>
          <cell r="Q594" t="str">
            <v>JP</v>
          </cell>
          <cell r="S594">
            <v>1</v>
          </cell>
          <cell r="T594">
            <v>1</v>
          </cell>
          <cell r="U594" t="str">
            <v>V0</v>
          </cell>
          <cell r="V594" t="str">
            <v>0001</v>
          </cell>
          <cell r="W594">
            <v>50</v>
          </cell>
          <cell r="X594">
            <v>1</v>
          </cell>
          <cell r="Y594" t="str">
            <v>JPY</v>
          </cell>
          <cell r="Z594" t="str">
            <v>2006/04/01</v>
          </cell>
          <cell r="AA594" t="str">
            <v>9999/12/31</v>
          </cell>
          <cell r="AC594">
            <v>515</v>
          </cell>
          <cell r="AD594">
            <v>1</v>
          </cell>
          <cell r="AE594">
            <v>515</v>
          </cell>
          <cell r="AG594">
            <v>515</v>
          </cell>
          <cell r="AH594" t="str">
            <v>PC</v>
          </cell>
          <cell r="AQ594">
            <v>1</v>
          </cell>
          <cell r="AV594">
            <v>0</v>
          </cell>
          <cell r="AY594" t="str">
            <v>2006/04/01</v>
          </cell>
          <cell r="AZ594" t="str">
            <v>9999/12/31</v>
          </cell>
          <cell r="BA594">
            <v>99999999</v>
          </cell>
          <cell r="BB594">
            <v>515</v>
          </cell>
        </row>
        <row r="595">
          <cell r="A595">
            <v>77419</v>
          </cell>
          <cell r="E595" t="str">
            <v>5300107159</v>
          </cell>
          <cell r="F595" t="str">
            <v>0</v>
          </cell>
          <cell r="G595" t="str">
            <v>3453523-4</v>
          </cell>
          <cell r="H595" t="str">
            <v>ｶﾞｲﾄﾞ,ｶﾌﾞ(R) M735-2</v>
          </cell>
          <cell r="I595" t="str">
            <v>473440-2</v>
          </cell>
          <cell r="J595" t="str">
            <v>（株）光真製作所</v>
          </cell>
          <cell r="K595" t="str">
            <v>3480</v>
          </cell>
          <cell r="L595" t="str">
            <v>3480</v>
          </cell>
          <cell r="M595" t="str">
            <v>3H7</v>
          </cell>
          <cell r="N595" t="str">
            <v>野田</v>
          </cell>
          <cell r="O595" t="str">
            <v>野田係</v>
          </cell>
          <cell r="Q595" t="str">
            <v>JP</v>
          </cell>
          <cell r="S595">
            <v>1</v>
          </cell>
          <cell r="T595">
            <v>1</v>
          </cell>
          <cell r="U595" t="str">
            <v>V0</v>
          </cell>
          <cell r="V595" t="str">
            <v>0001</v>
          </cell>
          <cell r="W595">
            <v>50</v>
          </cell>
          <cell r="X595">
            <v>1</v>
          </cell>
          <cell r="Y595" t="str">
            <v>JPY</v>
          </cell>
          <cell r="Z595" t="str">
            <v>2006/04/01</v>
          </cell>
          <cell r="AA595" t="str">
            <v>9999/12/31</v>
          </cell>
          <cell r="AC595">
            <v>456</v>
          </cell>
          <cell r="AD595">
            <v>1</v>
          </cell>
          <cell r="AE595">
            <v>456</v>
          </cell>
          <cell r="AG595">
            <v>456</v>
          </cell>
          <cell r="AH595" t="str">
            <v>PC</v>
          </cell>
          <cell r="AQ595">
            <v>1</v>
          </cell>
          <cell r="AV595">
            <v>0</v>
          </cell>
          <cell r="AY595" t="str">
            <v>2006/04/01</v>
          </cell>
          <cell r="AZ595" t="str">
            <v>9999/12/31</v>
          </cell>
          <cell r="BA595">
            <v>99999999</v>
          </cell>
          <cell r="BB595">
            <v>456</v>
          </cell>
        </row>
        <row r="596">
          <cell r="A596">
            <v>77420</v>
          </cell>
          <cell r="E596" t="str">
            <v>5300107160</v>
          </cell>
          <cell r="F596" t="str">
            <v>0</v>
          </cell>
          <cell r="G596" t="str">
            <v>3462635-3</v>
          </cell>
          <cell r="H596" t="str">
            <v>ｼﾑ,ﾌﾟﾚ-ﾄ M723-3</v>
          </cell>
          <cell r="I596" t="str">
            <v>473440-2</v>
          </cell>
          <cell r="J596" t="str">
            <v>（株）光真製作所</v>
          </cell>
          <cell r="K596" t="str">
            <v>3480</v>
          </cell>
          <cell r="L596" t="str">
            <v>3480</v>
          </cell>
          <cell r="M596" t="str">
            <v>3H7</v>
          </cell>
          <cell r="N596" t="str">
            <v>野田</v>
          </cell>
          <cell r="O596" t="str">
            <v>野田係</v>
          </cell>
          <cell r="Q596" t="str">
            <v>JP</v>
          </cell>
          <cell r="S596">
            <v>1</v>
          </cell>
          <cell r="T596">
            <v>1</v>
          </cell>
          <cell r="U596" t="str">
            <v>V0</v>
          </cell>
          <cell r="V596" t="str">
            <v>0001</v>
          </cell>
          <cell r="W596">
            <v>50</v>
          </cell>
          <cell r="X596">
            <v>1</v>
          </cell>
          <cell r="Y596" t="str">
            <v>JPY</v>
          </cell>
          <cell r="Z596" t="str">
            <v>2006/04/01</v>
          </cell>
          <cell r="AA596" t="str">
            <v>9999/12/31</v>
          </cell>
          <cell r="AC596">
            <v>100</v>
          </cell>
          <cell r="AD596">
            <v>1</v>
          </cell>
          <cell r="AE596">
            <v>100</v>
          </cell>
          <cell r="AG596">
            <v>100</v>
          </cell>
          <cell r="AH596" t="str">
            <v>PC</v>
          </cell>
          <cell r="AQ596">
            <v>1</v>
          </cell>
          <cell r="AV596">
            <v>0</v>
          </cell>
          <cell r="AY596" t="str">
            <v>2006/04/01</v>
          </cell>
          <cell r="AZ596" t="str">
            <v>9999/12/31</v>
          </cell>
          <cell r="BA596">
            <v>99999999</v>
          </cell>
          <cell r="BB596">
            <v>100</v>
          </cell>
        </row>
        <row r="597">
          <cell r="A597">
            <v>77421</v>
          </cell>
          <cell r="E597" t="str">
            <v>5300107161</v>
          </cell>
          <cell r="F597" t="str">
            <v>0</v>
          </cell>
          <cell r="G597" t="str">
            <v>3472200-0</v>
          </cell>
          <cell r="H597" t="str">
            <v>ﾌﾟﾚ-ﾄ,ﾌﾞﾚ-ｷ(3) M735-3</v>
          </cell>
          <cell r="I597" t="str">
            <v>473440-2</v>
          </cell>
          <cell r="J597" t="str">
            <v>（株）光真製作所</v>
          </cell>
          <cell r="K597" t="str">
            <v>3480</v>
          </cell>
          <cell r="L597" t="str">
            <v>3480</v>
          </cell>
          <cell r="M597" t="str">
            <v>3H7</v>
          </cell>
          <cell r="N597" t="str">
            <v>野田</v>
          </cell>
          <cell r="O597" t="str">
            <v>野田係</v>
          </cell>
          <cell r="Q597" t="str">
            <v>JP</v>
          </cell>
          <cell r="S597">
            <v>1</v>
          </cell>
          <cell r="T597">
            <v>1</v>
          </cell>
          <cell r="U597" t="str">
            <v>V0</v>
          </cell>
          <cell r="V597" t="str">
            <v>0001</v>
          </cell>
          <cell r="W597">
            <v>50</v>
          </cell>
          <cell r="X597">
            <v>1</v>
          </cell>
          <cell r="Y597" t="str">
            <v>JPY</v>
          </cell>
          <cell r="Z597" t="str">
            <v>2006/04/01</v>
          </cell>
          <cell r="AA597" t="str">
            <v>9999/12/31</v>
          </cell>
          <cell r="AC597">
            <v>120</v>
          </cell>
          <cell r="AD597">
            <v>1</v>
          </cell>
          <cell r="AE597">
            <v>120</v>
          </cell>
          <cell r="AG597">
            <v>120</v>
          </cell>
          <cell r="AH597" t="str">
            <v>PC</v>
          </cell>
          <cell r="AQ597">
            <v>1</v>
          </cell>
          <cell r="AV597">
            <v>0</v>
          </cell>
          <cell r="AY597" t="str">
            <v>2006/04/01</v>
          </cell>
          <cell r="AZ597" t="str">
            <v>9999/12/31</v>
          </cell>
          <cell r="BA597">
            <v>99999999</v>
          </cell>
          <cell r="BB597">
            <v>120</v>
          </cell>
        </row>
        <row r="598">
          <cell r="A598">
            <v>77422</v>
          </cell>
          <cell r="E598" t="str">
            <v>5300107162</v>
          </cell>
          <cell r="F598" t="str">
            <v>0</v>
          </cell>
          <cell r="G598" t="str">
            <v>3477977-0</v>
          </cell>
          <cell r="H598" t="str">
            <v>ﾌﾟﾚ-ﾄ,ｽﾄﾂﾊﾟ M724D-3</v>
          </cell>
          <cell r="I598" t="str">
            <v>473440-2</v>
          </cell>
          <cell r="J598" t="str">
            <v>（株）光真製作所</v>
          </cell>
          <cell r="K598" t="str">
            <v>3480</v>
          </cell>
          <cell r="L598" t="str">
            <v>3480</v>
          </cell>
          <cell r="M598" t="str">
            <v>3H7</v>
          </cell>
          <cell r="N598" t="str">
            <v>野田</v>
          </cell>
          <cell r="O598" t="str">
            <v>野田係</v>
          </cell>
          <cell r="Q598" t="str">
            <v>JP</v>
          </cell>
          <cell r="S598">
            <v>1</v>
          </cell>
          <cell r="T598">
            <v>1</v>
          </cell>
          <cell r="U598" t="str">
            <v>V0</v>
          </cell>
          <cell r="V598" t="str">
            <v>0001</v>
          </cell>
          <cell r="W598">
            <v>50</v>
          </cell>
          <cell r="X598">
            <v>1</v>
          </cell>
          <cell r="Y598" t="str">
            <v>JPY</v>
          </cell>
          <cell r="Z598" t="str">
            <v>2006/04/01</v>
          </cell>
          <cell r="AA598" t="str">
            <v>9999/12/31</v>
          </cell>
          <cell r="AC598">
            <v>390</v>
          </cell>
          <cell r="AD598">
            <v>1</v>
          </cell>
          <cell r="AE598">
            <v>390</v>
          </cell>
          <cell r="AG598">
            <v>390</v>
          </cell>
          <cell r="AH598" t="str">
            <v>PC</v>
          </cell>
          <cell r="AQ598">
            <v>1</v>
          </cell>
          <cell r="AV598">
            <v>0</v>
          </cell>
          <cell r="AY598" t="str">
            <v>2006/04/01</v>
          </cell>
          <cell r="AZ598" t="str">
            <v>9999/12/31</v>
          </cell>
          <cell r="BA598">
            <v>99999999</v>
          </cell>
          <cell r="BB598">
            <v>390</v>
          </cell>
        </row>
        <row r="599">
          <cell r="A599">
            <v>77423</v>
          </cell>
          <cell r="E599" t="str">
            <v>5300107163</v>
          </cell>
          <cell r="F599" t="str">
            <v>0</v>
          </cell>
          <cell r="G599" t="str">
            <v>3477978-8</v>
          </cell>
          <cell r="H599" t="str">
            <v>ﾌﾟﾚ-ﾄ,ｺﾃｲ ﾕｿｳ M724D-3</v>
          </cell>
          <cell r="I599" t="str">
            <v>473440-2</v>
          </cell>
          <cell r="J599" t="str">
            <v>（株）光真製作所</v>
          </cell>
          <cell r="K599" t="str">
            <v>3480</v>
          </cell>
          <cell r="L599" t="str">
            <v>3480</v>
          </cell>
          <cell r="M599" t="str">
            <v>3H7</v>
          </cell>
          <cell r="N599" t="str">
            <v>野田</v>
          </cell>
          <cell r="O599" t="str">
            <v>野田係</v>
          </cell>
          <cell r="Q599" t="str">
            <v>JP</v>
          </cell>
          <cell r="S599">
            <v>1</v>
          </cell>
          <cell r="T599">
            <v>1</v>
          </cell>
          <cell r="U599" t="str">
            <v>V0</v>
          </cell>
          <cell r="V599" t="str">
            <v>0001</v>
          </cell>
          <cell r="W599">
            <v>50</v>
          </cell>
          <cell r="X599">
            <v>1</v>
          </cell>
          <cell r="Y599" t="str">
            <v>JPY</v>
          </cell>
          <cell r="Z599" t="str">
            <v>2006/04/01</v>
          </cell>
          <cell r="AA599" t="str">
            <v>9999/12/31</v>
          </cell>
          <cell r="AC599">
            <v>365</v>
          </cell>
          <cell r="AD599">
            <v>1</v>
          </cell>
          <cell r="AE599">
            <v>365</v>
          </cell>
          <cell r="AG599">
            <v>365</v>
          </cell>
          <cell r="AH599" t="str">
            <v>PC</v>
          </cell>
          <cell r="AQ599">
            <v>1</v>
          </cell>
          <cell r="AV599">
            <v>0</v>
          </cell>
          <cell r="AY599" t="str">
            <v>2006/04/01</v>
          </cell>
          <cell r="AZ599" t="str">
            <v>9999/12/31</v>
          </cell>
          <cell r="BA599">
            <v>99999999</v>
          </cell>
          <cell r="BB599">
            <v>365</v>
          </cell>
        </row>
        <row r="600">
          <cell r="A600">
            <v>77424</v>
          </cell>
          <cell r="E600" t="str">
            <v>5300107164</v>
          </cell>
          <cell r="F600" t="str">
            <v>0</v>
          </cell>
          <cell r="G600" t="str">
            <v>3478054-9</v>
          </cell>
          <cell r="H600" t="str">
            <v>ﾚﾊﾞ-,ﾛﾂｸ M724D-3</v>
          </cell>
          <cell r="I600" t="str">
            <v>473440-2</v>
          </cell>
          <cell r="J600" t="str">
            <v>（株）光真製作所</v>
          </cell>
          <cell r="K600" t="str">
            <v>3480</v>
          </cell>
          <cell r="L600" t="str">
            <v>3480</v>
          </cell>
          <cell r="M600" t="str">
            <v>3H7</v>
          </cell>
          <cell r="N600" t="str">
            <v>野田</v>
          </cell>
          <cell r="O600" t="str">
            <v>野田係</v>
          </cell>
          <cell r="Q600" t="str">
            <v>JP</v>
          </cell>
          <cell r="S600">
            <v>1</v>
          </cell>
          <cell r="T600">
            <v>1</v>
          </cell>
          <cell r="U600" t="str">
            <v>V0</v>
          </cell>
          <cell r="V600" t="str">
            <v>0001</v>
          </cell>
          <cell r="W600">
            <v>50</v>
          </cell>
          <cell r="X600">
            <v>1</v>
          </cell>
          <cell r="Y600" t="str">
            <v>JPY</v>
          </cell>
          <cell r="Z600" t="str">
            <v>2006/04/01</v>
          </cell>
          <cell r="AA600" t="str">
            <v>9999/12/31</v>
          </cell>
          <cell r="AC600">
            <v>554</v>
          </cell>
          <cell r="AD600">
            <v>1</v>
          </cell>
          <cell r="AE600">
            <v>554</v>
          </cell>
          <cell r="AG600">
            <v>554</v>
          </cell>
          <cell r="AH600" t="str">
            <v>PC</v>
          </cell>
          <cell r="AQ600">
            <v>1</v>
          </cell>
          <cell r="AV600">
            <v>0</v>
          </cell>
          <cell r="AY600" t="str">
            <v>2006/04/01</v>
          </cell>
          <cell r="AZ600" t="str">
            <v>9999/12/31</v>
          </cell>
          <cell r="BA600">
            <v>99999999</v>
          </cell>
          <cell r="BB600">
            <v>554</v>
          </cell>
        </row>
        <row r="601">
          <cell r="A601">
            <v>77425</v>
          </cell>
          <cell r="E601" t="str">
            <v>5300107165</v>
          </cell>
          <cell r="F601" t="str">
            <v>0</v>
          </cell>
          <cell r="G601" t="str">
            <v>3478088-3</v>
          </cell>
          <cell r="H601" t="str">
            <v>ﾌﾟﾚ-ﾄ,ｺﾃｲ ﾕｿｳ(2) M724-3</v>
          </cell>
          <cell r="I601" t="str">
            <v>473440-2</v>
          </cell>
          <cell r="J601" t="str">
            <v>（株）光真製作所</v>
          </cell>
          <cell r="K601" t="str">
            <v>3480</v>
          </cell>
          <cell r="L601" t="str">
            <v>3480</v>
          </cell>
          <cell r="M601" t="str">
            <v>3H7</v>
          </cell>
          <cell r="N601" t="str">
            <v>野田</v>
          </cell>
          <cell r="O601" t="str">
            <v>野田係</v>
          </cell>
          <cell r="Q601" t="str">
            <v>JP</v>
          </cell>
          <cell r="S601">
            <v>1</v>
          </cell>
          <cell r="T601">
            <v>1</v>
          </cell>
          <cell r="U601" t="str">
            <v>V0</v>
          </cell>
          <cell r="V601" t="str">
            <v>0001</v>
          </cell>
          <cell r="W601">
            <v>50</v>
          </cell>
          <cell r="X601">
            <v>1</v>
          </cell>
          <cell r="Y601" t="str">
            <v>JPY</v>
          </cell>
          <cell r="Z601" t="str">
            <v>2006/04/01</v>
          </cell>
          <cell r="AA601" t="str">
            <v>9999/12/31</v>
          </cell>
          <cell r="AC601">
            <v>97</v>
          </cell>
          <cell r="AD601">
            <v>1</v>
          </cell>
          <cell r="AE601">
            <v>97</v>
          </cell>
          <cell r="AG601">
            <v>97</v>
          </cell>
          <cell r="AH601" t="str">
            <v>PC</v>
          </cell>
          <cell r="AQ601">
            <v>1</v>
          </cell>
          <cell r="AV601">
            <v>0</v>
          </cell>
          <cell r="AY601" t="str">
            <v>2006/04/01</v>
          </cell>
          <cell r="AZ601" t="str">
            <v>9999/12/31</v>
          </cell>
          <cell r="BA601">
            <v>99999999</v>
          </cell>
          <cell r="BB601">
            <v>97</v>
          </cell>
        </row>
        <row r="602">
          <cell r="A602">
            <v>77426</v>
          </cell>
          <cell r="E602" t="str">
            <v>5300107166</v>
          </cell>
          <cell r="F602" t="str">
            <v>0</v>
          </cell>
          <cell r="G602" t="str">
            <v>3478152-9</v>
          </cell>
          <cell r="H602" t="str">
            <v>ﾌﾟﾚ-ﾄ,ﾎｷﾖｳ ﾌﾚ-ﾑ M724-1</v>
          </cell>
          <cell r="I602" t="str">
            <v>473440-2</v>
          </cell>
          <cell r="J602" t="str">
            <v>（株）光真製作所</v>
          </cell>
          <cell r="K602" t="str">
            <v>3480</v>
          </cell>
          <cell r="L602" t="str">
            <v>3480</v>
          </cell>
          <cell r="M602" t="str">
            <v>3H7</v>
          </cell>
          <cell r="N602" t="str">
            <v>野田</v>
          </cell>
          <cell r="O602" t="str">
            <v>野田係</v>
          </cell>
          <cell r="Q602" t="str">
            <v>JP</v>
          </cell>
          <cell r="S602">
            <v>1</v>
          </cell>
          <cell r="T602">
            <v>1</v>
          </cell>
          <cell r="U602" t="str">
            <v>V0</v>
          </cell>
          <cell r="V602" t="str">
            <v>0001</v>
          </cell>
          <cell r="W602">
            <v>50</v>
          </cell>
          <cell r="X602">
            <v>1</v>
          </cell>
          <cell r="Y602" t="str">
            <v>JPY</v>
          </cell>
          <cell r="Z602" t="str">
            <v>2006/04/01</v>
          </cell>
          <cell r="AA602" t="str">
            <v>9999/12/31</v>
          </cell>
          <cell r="AC602">
            <v>91</v>
          </cell>
          <cell r="AD602">
            <v>1</v>
          </cell>
          <cell r="AE602">
            <v>91</v>
          </cell>
          <cell r="AG602">
            <v>91</v>
          </cell>
          <cell r="AH602" t="str">
            <v>PC</v>
          </cell>
          <cell r="AQ602">
            <v>1</v>
          </cell>
          <cell r="AV602">
            <v>0</v>
          </cell>
          <cell r="AY602" t="str">
            <v>2006/04/01</v>
          </cell>
          <cell r="AZ602" t="str">
            <v>9999/12/31</v>
          </cell>
          <cell r="BA602">
            <v>99999999</v>
          </cell>
          <cell r="BB602">
            <v>91</v>
          </cell>
        </row>
        <row r="603">
          <cell r="A603">
            <v>77427</v>
          </cell>
          <cell r="E603" t="str">
            <v>5300107167</v>
          </cell>
          <cell r="F603" t="str">
            <v>0</v>
          </cell>
          <cell r="G603" t="str">
            <v>3478153-7</v>
          </cell>
          <cell r="H603" t="str">
            <v>ｻﾎﾟ-ﾄ,ﾘﾔ M724-1</v>
          </cell>
          <cell r="I603" t="str">
            <v>473440-2</v>
          </cell>
          <cell r="J603" t="str">
            <v>（株）光真製作所</v>
          </cell>
          <cell r="K603" t="str">
            <v>3480</v>
          </cell>
          <cell r="L603" t="str">
            <v>3480</v>
          </cell>
          <cell r="M603" t="str">
            <v>3H7</v>
          </cell>
          <cell r="N603" t="str">
            <v>野田</v>
          </cell>
          <cell r="O603" t="str">
            <v>野田係</v>
          </cell>
          <cell r="Q603" t="str">
            <v>JP</v>
          </cell>
          <cell r="S603">
            <v>1</v>
          </cell>
          <cell r="T603">
            <v>1</v>
          </cell>
          <cell r="U603" t="str">
            <v>V0</v>
          </cell>
          <cell r="V603" t="str">
            <v>0001</v>
          </cell>
          <cell r="W603">
            <v>50</v>
          </cell>
          <cell r="X603">
            <v>1</v>
          </cell>
          <cell r="Y603" t="str">
            <v>JPY</v>
          </cell>
          <cell r="Z603" t="str">
            <v>2006/04/01</v>
          </cell>
          <cell r="AA603" t="str">
            <v>9999/12/31</v>
          </cell>
          <cell r="AC603">
            <v>167</v>
          </cell>
          <cell r="AD603">
            <v>1</v>
          </cell>
          <cell r="AE603">
            <v>167</v>
          </cell>
          <cell r="AG603">
            <v>167</v>
          </cell>
          <cell r="AH603" t="str">
            <v>PC</v>
          </cell>
          <cell r="AQ603">
            <v>1</v>
          </cell>
          <cell r="AV603">
            <v>0</v>
          </cell>
          <cell r="AY603" t="str">
            <v>2006/04/01</v>
          </cell>
          <cell r="AZ603" t="str">
            <v>9999/12/31</v>
          </cell>
          <cell r="BA603">
            <v>99999999</v>
          </cell>
          <cell r="BB603">
            <v>167</v>
          </cell>
        </row>
        <row r="604">
          <cell r="A604">
            <v>77428</v>
          </cell>
          <cell r="E604" t="str">
            <v>5300107168</v>
          </cell>
          <cell r="F604" t="str">
            <v>0</v>
          </cell>
          <cell r="G604" t="str">
            <v>3478162-6</v>
          </cell>
          <cell r="H604" t="str">
            <v>ﾚﾊﾞ-,ﾛ-ﾗ ﾏｷﾄﾘ M724-1</v>
          </cell>
          <cell r="I604" t="str">
            <v>473440-2</v>
          </cell>
          <cell r="J604" t="str">
            <v>（株）光真製作所</v>
          </cell>
          <cell r="K604" t="str">
            <v>3480</v>
          </cell>
          <cell r="L604" t="str">
            <v>3480</v>
          </cell>
          <cell r="M604" t="str">
            <v>3H7</v>
          </cell>
          <cell r="N604" t="str">
            <v>野田</v>
          </cell>
          <cell r="O604" t="str">
            <v>野田係</v>
          </cell>
          <cell r="Q604" t="str">
            <v>JP</v>
          </cell>
          <cell r="S604">
            <v>1</v>
          </cell>
          <cell r="T604">
            <v>1</v>
          </cell>
          <cell r="U604" t="str">
            <v>V0</v>
          </cell>
          <cell r="V604" t="str">
            <v>0001</v>
          </cell>
          <cell r="W604">
            <v>50</v>
          </cell>
          <cell r="X604">
            <v>1</v>
          </cell>
          <cell r="Y604" t="str">
            <v>JPY</v>
          </cell>
          <cell r="Z604" t="str">
            <v>2006/04/01</v>
          </cell>
          <cell r="AA604" t="str">
            <v>9999/12/31</v>
          </cell>
          <cell r="AC604">
            <v>119</v>
          </cell>
          <cell r="AD604">
            <v>1</v>
          </cell>
          <cell r="AE604">
            <v>119</v>
          </cell>
          <cell r="AG604">
            <v>119</v>
          </cell>
          <cell r="AH604" t="str">
            <v>PC</v>
          </cell>
          <cell r="AQ604">
            <v>1</v>
          </cell>
          <cell r="AV604">
            <v>0</v>
          </cell>
          <cell r="AY604" t="str">
            <v>2006/04/01</v>
          </cell>
          <cell r="AZ604" t="str">
            <v>9999/12/31</v>
          </cell>
          <cell r="BA604">
            <v>99999999</v>
          </cell>
          <cell r="BB604">
            <v>119</v>
          </cell>
        </row>
        <row r="605">
          <cell r="A605">
            <v>77429</v>
          </cell>
          <cell r="E605" t="str">
            <v>5300107169</v>
          </cell>
          <cell r="F605" t="str">
            <v>0</v>
          </cell>
          <cell r="G605" t="str">
            <v>3478168-5</v>
          </cell>
          <cell r="H605" t="str">
            <v>ﾌﾟﾚ-ﾄ,ﾎｷﾖｳ M724-1</v>
          </cell>
          <cell r="I605" t="str">
            <v>473440-2</v>
          </cell>
          <cell r="J605" t="str">
            <v>（株）光真製作所</v>
          </cell>
          <cell r="K605" t="str">
            <v>3480</v>
          </cell>
          <cell r="L605" t="str">
            <v>3480</v>
          </cell>
          <cell r="M605" t="str">
            <v>3H7</v>
          </cell>
          <cell r="N605" t="str">
            <v>野田</v>
          </cell>
          <cell r="O605" t="str">
            <v>野田係</v>
          </cell>
          <cell r="Q605" t="str">
            <v>JP</v>
          </cell>
          <cell r="S605">
            <v>1</v>
          </cell>
          <cell r="T605">
            <v>1</v>
          </cell>
          <cell r="U605" t="str">
            <v>V0</v>
          </cell>
          <cell r="V605" t="str">
            <v>0001</v>
          </cell>
          <cell r="W605">
            <v>50</v>
          </cell>
          <cell r="X605">
            <v>1</v>
          </cell>
          <cell r="Y605" t="str">
            <v>JPY</v>
          </cell>
          <cell r="Z605" t="str">
            <v>2006/04/01</v>
          </cell>
          <cell r="AA605" t="str">
            <v>9999/12/31</v>
          </cell>
          <cell r="AC605">
            <v>141</v>
          </cell>
          <cell r="AD605">
            <v>1</v>
          </cell>
          <cell r="AE605">
            <v>141</v>
          </cell>
          <cell r="AG605">
            <v>141</v>
          </cell>
          <cell r="AH605" t="str">
            <v>PC</v>
          </cell>
          <cell r="AQ605">
            <v>1</v>
          </cell>
          <cell r="AV605">
            <v>0</v>
          </cell>
          <cell r="AY605" t="str">
            <v>2006/04/01</v>
          </cell>
          <cell r="AZ605" t="str">
            <v>9999/12/31</v>
          </cell>
          <cell r="BA605">
            <v>99999999</v>
          </cell>
          <cell r="BB605">
            <v>141</v>
          </cell>
        </row>
        <row r="606">
          <cell r="A606">
            <v>77430</v>
          </cell>
          <cell r="E606" t="str">
            <v>5300107170</v>
          </cell>
          <cell r="F606" t="str">
            <v>0</v>
          </cell>
          <cell r="G606" t="str">
            <v>3911462-8</v>
          </cell>
          <cell r="H606" t="str">
            <v>ﾍﾞ-ｽ ｱﾂｼ-,PH(H) M2667</v>
          </cell>
          <cell r="I606" t="str">
            <v>473440-2</v>
          </cell>
          <cell r="J606" t="str">
            <v>（株）光真製作所</v>
          </cell>
          <cell r="K606" t="str">
            <v>3480</v>
          </cell>
          <cell r="L606" t="str">
            <v>3480</v>
          </cell>
          <cell r="M606" t="str">
            <v>3H7</v>
          </cell>
          <cell r="N606" t="str">
            <v>野田</v>
          </cell>
          <cell r="O606" t="str">
            <v>野田係</v>
          </cell>
          <cell r="Q606" t="str">
            <v>JP</v>
          </cell>
          <cell r="S606">
            <v>1</v>
          </cell>
          <cell r="T606">
            <v>1</v>
          </cell>
          <cell r="U606" t="str">
            <v>V0</v>
          </cell>
          <cell r="V606" t="str">
            <v>0001</v>
          </cell>
          <cell r="W606">
            <v>50</v>
          </cell>
          <cell r="X606">
            <v>1</v>
          </cell>
          <cell r="Y606" t="str">
            <v>JPY</v>
          </cell>
          <cell r="Z606" t="str">
            <v>2006/04/01</v>
          </cell>
          <cell r="AA606" t="str">
            <v>9999/12/31</v>
          </cell>
          <cell r="AC606">
            <v>803</v>
          </cell>
          <cell r="AD606">
            <v>1</v>
          </cell>
          <cell r="AE606">
            <v>803</v>
          </cell>
          <cell r="AG606">
            <v>803</v>
          </cell>
          <cell r="AH606" t="str">
            <v>PC</v>
          </cell>
          <cell r="AQ606">
            <v>1</v>
          </cell>
          <cell r="AV606">
            <v>0</v>
          </cell>
          <cell r="AY606" t="str">
            <v>2006/04/01</v>
          </cell>
          <cell r="AZ606" t="str">
            <v>9999/12/31</v>
          </cell>
          <cell r="BA606">
            <v>99999999</v>
          </cell>
          <cell r="BB606">
            <v>803</v>
          </cell>
        </row>
        <row r="607">
          <cell r="A607">
            <v>77431</v>
          </cell>
          <cell r="E607" t="str">
            <v>5300107171</v>
          </cell>
          <cell r="F607" t="str">
            <v>0</v>
          </cell>
          <cell r="G607" t="str">
            <v>3911463-6</v>
          </cell>
          <cell r="H607" t="str">
            <v>ﾎﾙﾀﾞ ｱﾂｼ-,ｿﾚﾉｲﾄﾞ(1) M2667</v>
          </cell>
          <cell r="I607" t="str">
            <v>473440-2</v>
          </cell>
          <cell r="J607" t="str">
            <v>（株）光真製作所</v>
          </cell>
          <cell r="K607" t="str">
            <v>3480</v>
          </cell>
          <cell r="L607" t="str">
            <v>3480</v>
          </cell>
          <cell r="M607" t="str">
            <v>3H7</v>
          </cell>
          <cell r="N607" t="str">
            <v>野田</v>
          </cell>
          <cell r="O607" t="str">
            <v>野田係</v>
          </cell>
          <cell r="Q607" t="str">
            <v>JP</v>
          </cell>
          <cell r="S607">
            <v>1</v>
          </cell>
          <cell r="T607">
            <v>1</v>
          </cell>
          <cell r="U607" t="str">
            <v>V0</v>
          </cell>
          <cell r="V607" t="str">
            <v>0001</v>
          </cell>
          <cell r="W607">
            <v>50</v>
          </cell>
          <cell r="X607">
            <v>1</v>
          </cell>
          <cell r="Y607" t="str">
            <v>JPY</v>
          </cell>
          <cell r="Z607" t="str">
            <v>2006/04/01</v>
          </cell>
          <cell r="AA607" t="str">
            <v>9999/12/31</v>
          </cell>
          <cell r="AC607">
            <v>263</v>
          </cell>
          <cell r="AD607">
            <v>1</v>
          </cell>
          <cell r="AE607">
            <v>263</v>
          </cell>
          <cell r="AG607">
            <v>263</v>
          </cell>
          <cell r="AH607" t="str">
            <v>PC</v>
          </cell>
          <cell r="AQ607">
            <v>1</v>
          </cell>
          <cell r="AV607">
            <v>0</v>
          </cell>
          <cell r="AY607" t="str">
            <v>2006/04/01</v>
          </cell>
          <cell r="AZ607" t="str">
            <v>9999/12/31</v>
          </cell>
          <cell r="BA607">
            <v>99999999</v>
          </cell>
          <cell r="BB607">
            <v>263</v>
          </cell>
        </row>
        <row r="608">
          <cell r="A608">
            <v>77432</v>
          </cell>
          <cell r="E608" t="str">
            <v>5300107172</v>
          </cell>
          <cell r="F608" t="str">
            <v>0</v>
          </cell>
          <cell r="G608" t="str">
            <v>3911468-7</v>
          </cell>
          <cell r="H608" t="str">
            <v>ﾍﾞ-ｽ ｱﾂｼ-,BH M2665</v>
          </cell>
          <cell r="I608" t="str">
            <v>473440-2</v>
          </cell>
          <cell r="J608" t="str">
            <v>（株）光真製作所</v>
          </cell>
          <cell r="K608" t="str">
            <v>3480</v>
          </cell>
          <cell r="L608" t="str">
            <v>3480</v>
          </cell>
          <cell r="M608" t="str">
            <v>3H7</v>
          </cell>
          <cell r="N608" t="str">
            <v>野田</v>
          </cell>
          <cell r="O608" t="str">
            <v>野田係</v>
          </cell>
          <cell r="Q608" t="str">
            <v>JP</v>
          </cell>
          <cell r="S608">
            <v>1</v>
          </cell>
          <cell r="T608">
            <v>1</v>
          </cell>
          <cell r="U608" t="str">
            <v>V0</v>
          </cell>
          <cell r="V608" t="str">
            <v>0001</v>
          </cell>
          <cell r="W608">
            <v>50</v>
          </cell>
          <cell r="X608">
            <v>1</v>
          </cell>
          <cell r="Y608" t="str">
            <v>JPY</v>
          </cell>
          <cell r="Z608" t="str">
            <v>2006/04/01</v>
          </cell>
          <cell r="AA608" t="str">
            <v>9999/12/31</v>
          </cell>
          <cell r="AC608">
            <v>690</v>
          </cell>
          <cell r="AD608">
            <v>1</v>
          </cell>
          <cell r="AE608">
            <v>690</v>
          </cell>
          <cell r="AG608">
            <v>690</v>
          </cell>
          <cell r="AH608" t="str">
            <v>PC</v>
          </cell>
          <cell r="AQ608">
            <v>1</v>
          </cell>
          <cell r="AV608">
            <v>0</v>
          </cell>
          <cell r="AY608" t="str">
            <v>2006/04/01</v>
          </cell>
          <cell r="AZ608" t="str">
            <v>9999/12/31</v>
          </cell>
          <cell r="BA608">
            <v>99999999</v>
          </cell>
          <cell r="BB608">
            <v>690</v>
          </cell>
        </row>
        <row r="609">
          <cell r="A609">
            <v>76511</v>
          </cell>
          <cell r="B609">
            <v>653</v>
          </cell>
          <cell r="D609">
            <v>100</v>
          </cell>
          <cell r="E609" t="str">
            <v>5300103658</v>
          </cell>
          <cell r="F609" t="str">
            <v>0</v>
          </cell>
          <cell r="G609" t="str">
            <v>3916061-1</v>
          </cell>
          <cell r="H609" t="str">
            <v>ﾌﾞﾗｹﾂﾄ ｱﾂｼ-,ﾍﾂﾄﾞ M2504-2</v>
          </cell>
          <cell r="I609" t="str">
            <v>473440-2</v>
          </cell>
          <cell r="J609" t="str">
            <v>（株）光真製作所</v>
          </cell>
          <cell r="K609" t="str">
            <v>3480</v>
          </cell>
          <cell r="L609" t="str">
            <v>3480</v>
          </cell>
          <cell r="M609" t="str">
            <v>3H7</v>
          </cell>
          <cell r="N609" t="str">
            <v>野田</v>
          </cell>
          <cell r="O609" t="str">
            <v>野田係</v>
          </cell>
          <cell r="P609" t="str">
            <v>x</v>
          </cell>
          <cell r="Q609" t="str">
            <v>JP</v>
          </cell>
          <cell r="S609">
            <v>1</v>
          </cell>
          <cell r="T609">
            <v>1</v>
          </cell>
          <cell r="U609" t="str">
            <v>V0</v>
          </cell>
          <cell r="V609" t="str">
            <v>0001</v>
          </cell>
          <cell r="W609">
            <v>29</v>
          </cell>
          <cell r="X609">
            <v>1</v>
          </cell>
          <cell r="Y609" t="str">
            <v>JPY</v>
          </cell>
          <cell r="Z609" t="str">
            <v>2006/04/01</v>
          </cell>
          <cell r="AA609" t="str">
            <v>9999/12/31</v>
          </cell>
          <cell r="AC609">
            <v>653</v>
          </cell>
          <cell r="AD609">
            <v>1</v>
          </cell>
          <cell r="AE609">
            <v>653</v>
          </cell>
          <cell r="AF609">
            <v>653</v>
          </cell>
          <cell r="AG609">
            <v>653</v>
          </cell>
          <cell r="AH609" t="str">
            <v>PC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1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 t="str">
            <v>2006/04/01</v>
          </cell>
          <cell r="AZ609" t="str">
            <v>9999/12/31</v>
          </cell>
          <cell r="BA609">
            <v>99999</v>
          </cell>
          <cell r="BB609">
            <v>637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</row>
        <row r="610">
          <cell r="A610">
            <v>75843</v>
          </cell>
          <cell r="D610">
            <v>100</v>
          </cell>
          <cell r="E610" t="str">
            <v>5300093209</v>
          </cell>
          <cell r="F610" t="str">
            <v>0</v>
          </cell>
          <cell r="G610" t="str">
            <v>3924715-6</v>
          </cell>
          <cell r="H610" t="str">
            <v>ﾌﾞﾗｹﾂﾄ ｱﾂｼ-,ｽﾄﾂﾊﾟ M2653-1</v>
          </cell>
          <cell r="I610" t="str">
            <v>473440-2</v>
          </cell>
          <cell r="J610" t="str">
            <v>（株）光真製作所</v>
          </cell>
          <cell r="K610" t="str">
            <v>3480</v>
          </cell>
          <cell r="L610" t="str">
            <v>3480</v>
          </cell>
          <cell r="M610" t="str">
            <v>3H7</v>
          </cell>
          <cell r="N610" t="str">
            <v>野田</v>
          </cell>
          <cell r="O610" t="str">
            <v>野田係</v>
          </cell>
          <cell r="P610" t="str">
            <v>x</v>
          </cell>
          <cell r="Q610" t="str">
            <v>JP</v>
          </cell>
          <cell r="S610">
            <v>1</v>
          </cell>
          <cell r="T610">
            <v>1</v>
          </cell>
          <cell r="U610" t="str">
            <v>V0</v>
          </cell>
          <cell r="V610" t="str">
            <v>0001</v>
          </cell>
          <cell r="W610">
            <v>25</v>
          </cell>
          <cell r="X610">
            <v>1</v>
          </cell>
          <cell r="Y610" t="str">
            <v>JPY</v>
          </cell>
          <cell r="Z610" t="str">
            <v>2006/04/01</v>
          </cell>
          <cell r="AA610" t="str">
            <v>9999/12/31</v>
          </cell>
          <cell r="AC610">
            <v>259</v>
          </cell>
          <cell r="AD610">
            <v>1</v>
          </cell>
          <cell r="AE610">
            <v>259</v>
          </cell>
          <cell r="AG610">
            <v>259</v>
          </cell>
          <cell r="AH610" t="str">
            <v>PC</v>
          </cell>
          <cell r="AQ610">
            <v>1</v>
          </cell>
          <cell r="AV610">
            <v>0</v>
          </cell>
          <cell r="AY610" t="str">
            <v>2006/04/01</v>
          </cell>
          <cell r="AZ610" t="str">
            <v>9999/12/31</v>
          </cell>
          <cell r="BA610">
            <v>99999</v>
          </cell>
          <cell r="BB610">
            <v>260</v>
          </cell>
        </row>
        <row r="611">
          <cell r="A611">
            <v>77433</v>
          </cell>
          <cell r="B611">
            <v>20900</v>
          </cell>
          <cell r="D611">
            <v>100</v>
          </cell>
          <cell r="E611" t="str">
            <v>5300107173</v>
          </cell>
          <cell r="F611" t="str">
            <v>0</v>
          </cell>
          <cell r="G611" t="str">
            <v>3924865-9</v>
          </cell>
          <cell r="H611" t="str">
            <v>ﾌﾚ-ﾑ ｱﾂｼ-,CID(R) M2653-2</v>
          </cell>
          <cell r="I611" t="str">
            <v>473440-2</v>
          </cell>
          <cell r="J611" t="str">
            <v>（株）光真製作所</v>
          </cell>
          <cell r="K611" t="str">
            <v>3480</v>
          </cell>
          <cell r="L611" t="str">
            <v>3480</v>
          </cell>
          <cell r="M611" t="str">
            <v>3H7</v>
          </cell>
          <cell r="N611" t="str">
            <v>野田</v>
          </cell>
          <cell r="O611" t="str">
            <v>野田係</v>
          </cell>
          <cell r="P611" t="str">
            <v>x</v>
          </cell>
          <cell r="Q611" t="str">
            <v>JP</v>
          </cell>
          <cell r="S611">
            <v>1</v>
          </cell>
          <cell r="T611">
            <v>1</v>
          </cell>
          <cell r="U611" t="str">
            <v>V0</v>
          </cell>
          <cell r="V611" t="str">
            <v>0001</v>
          </cell>
          <cell r="W611">
            <v>50</v>
          </cell>
          <cell r="X611">
            <v>1</v>
          </cell>
          <cell r="Y611" t="str">
            <v>JPY</v>
          </cell>
          <cell r="Z611" t="str">
            <v>2006/04/01</v>
          </cell>
          <cell r="AA611" t="str">
            <v>9999/12/31</v>
          </cell>
          <cell r="AC611">
            <v>20900</v>
          </cell>
          <cell r="AD611">
            <v>1</v>
          </cell>
          <cell r="AE611">
            <v>20900</v>
          </cell>
          <cell r="AF611">
            <v>20900</v>
          </cell>
          <cell r="AG611">
            <v>20900</v>
          </cell>
          <cell r="AH611" t="str">
            <v>PC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1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 t="str">
            <v>2006/04/01</v>
          </cell>
          <cell r="AZ611" t="str">
            <v>9999/12/31</v>
          </cell>
          <cell r="BA611">
            <v>99999999</v>
          </cell>
          <cell r="BB611">
            <v>20900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</row>
        <row r="612">
          <cell r="A612">
            <v>75228</v>
          </cell>
          <cell r="D612">
            <v>100</v>
          </cell>
          <cell r="E612" t="str">
            <v>5300088344</v>
          </cell>
          <cell r="F612" t="str">
            <v>0</v>
          </cell>
          <cell r="G612" t="str">
            <v>3924868-3</v>
          </cell>
          <cell r="H612" t="str">
            <v>ﾘﾝｸ ｱﾂｼ-,SOL C M2653-2</v>
          </cell>
          <cell r="I612" t="str">
            <v>473440-2</v>
          </cell>
          <cell r="J612" t="str">
            <v>（株）光真製作所</v>
          </cell>
          <cell r="K612" t="str">
            <v>3480</v>
          </cell>
          <cell r="L612" t="str">
            <v>3480</v>
          </cell>
          <cell r="M612" t="str">
            <v>3H7</v>
          </cell>
          <cell r="N612" t="str">
            <v>野田</v>
          </cell>
          <cell r="O612" t="str">
            <v>野田係</v>
          </cell>
          <cell r="P612" t="str">
            <v>x</v>
          </cell>
          <cell r="Q612" t="str">
            <v>JP</v>
          </cell>
          <cell r="S612">
            <v>1</v>
          </cell>
          <cell r="T612">
            <v>1</v>
          </cell>
          <cell r="U612" t="str">
            <v>V0</v>
          </cell>
          <cell r="V612" t="str">
            <v>0001</v>
          </cell>
          <cell r="W612">
            <v>25</v>
          </cell>
          <cell r="X612">
            <v>1</v>
          </cell>
          <cell r="Y612" t="str">
            <v>JPY</v>
          </cell>
          <cell r="Z612" t="str">
            <v>2006/04/01</v>
          </cell>
          <cell r="AA612" t="str">
            <v>9999/12/31</v>
          </cell>
          <cell r="AC612">
            <v>109</v>
          </cell>
          <cell r="AD612">
            <v>1</v>
          </cell>
          <cell r="AE612">
            <v>109</v>
          </cell>
          <cell r="AG612">
            <v>109</v>
          </cell>
          <cell r="AH612" t="str">
            <v>PC</v>
          </cell>
          <cell r="AQ612">
            <v>1</v>
          </cell>
          <cell r="AV612">
            <v>0</v>
          </cell>
          <cell r="AY612" t="str">
            <v>2006/04/01</v>
          </cell>
          <cell r="AZ612" t="str">
            <v>9999/12/31</v>
          </cell>
          <cell r="BA612">
            <v>99999</v>
          </cell>
          <cell r="BB612">
            <v>110</v>
          </cell>
        </row>
        <row r="613">
          <cell r="A613">
            <v>57580</v>
          </cell>
          <cell r="B613">
            <v>5433</v>
          </cell>
          <cell r="D613">
            <v>100</v>
          </cell>
          <cell r="E613" t="str">
            <v>5300110032</v>
          </cell>
          <cell r="F613" t="str">
            <v>0</v>
          </cell>
          <cell r="G613" t="str">
            <v>3924886-1</v>
          </cell>
          <cell r="H613" t="str">
            <v>ﾗﾂﾁ ｱﾂｼ- C M2651-3</v>
          </cell>
          <cell r="I613" t="str">
            <v>473440-2</v>
          </cell>
          <cell r="J613" t="str">
            <v>（株）光真製作所</v>
          </cell>
          <cell r="K613" t="str">
            <v>3480</v>
          </cell>
          <cell r="L613" t="str">
            <v>3480</v>
          </cell>
          <cell r="M613" t="str">
            <v>2G2</v>
          </cell>
          <cell r="N613" t="str">
            <v>伊藤康</v>
          </cell>
          <cell r="O613" t="str">
            <v>野田係</v>
          </cell>
          <cell r="P613" t="str">
            <v>x</v>
          </cell>
          <cell r="Q613" t="str">
            <v>JP</v>
          </cell>
          <cell r="S613">
            <v>1</v>
          </cell>
          <cell r="T613">
            <v>0</v>
          </cell>
          <cell r="U613" t="str">
            <v>V0</v>
          </cell>
          <cell r="V613" t="str">
            <v>0001</v>
          </cell>
          <cell r="W613">
            <v>30</v>
          </cell>
          <cell r="X613">
            <v>1</v>
          </cell>
          <cell r="Y613" t="str">
            <v>JPY</v>
          </cell>
          <cell r="Z613" t="str">
            <v>2006/04/01</v>
          </cell>
          <cell r="AA613" t="str">
            <v>9999/12/31</v>
          </cell>
          <cell r="AC613">
            <v>5433</v>
          </cell>
          <cell r="AD613">
            <v>1</v>
          </cell>
          <cell r="AE613">
            <v>5433</v>
          </cell>
          <cell r="AF613">
            <v>5433</v>
          </cell>
          <cell r="AG613">
            <v>5433</v>
          </cell>
          <cell r="AH613" t="str">
            <v>PC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1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 t="str">
            <v>2006/04/01</v>
          </cell>
          <cell r="AZ613" t="str">
            <v>9999/12/31</v>
          </cell>
          <cell r="BA613">
            <v>99999999</v>
          </cell>
          <cell r="BB613">
            <v>5433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</row>
        <row r="614">
          <cell r="A614">
            <v>77434</v>
          </cell>
          <cell r="E614" t="str">
            <v>5300107174</v>
          </cell>
          <cell r="F614" t="str">
            <v>0</v>
          </cell>
          <cell r="G614" t="str">
            <v>3924898-5</v>
          </cell>
          <cell r="H614" t="str">
            <v>ﾌﾞﾗｹﾂﾄ ｱﾂｼ-,ｷ- C M2651D</v>
          </cell>
          <cell r="I614" t="str">
            <v>473440-2</v>
          </cell>
          <cell r="J614" t="str">
            <v>（株）光真製作所</v>
          </cell>
          <cell r="K614" t="str">
            <v>3480</v>
          </cell>
          <cell r="L614" t="str">
            <v>3480</v>
          </cell>
          <cell r="M614" t="str">
            <v>3H7</v>
          </cell>
          <cell r="N614" t="str">
            <v>野田</v>
          </cell>
          <cell r="O614" t="str">
            <v>野田係</v>
          </cell>
          <cell r="Q614" t="str">
            <v>JP</v>
          </cell>
          <cell r="S614">
            <v>1</v>
          </cell>
          <cell r="T614">
            <v>1</v>
          </cell>
          <cell r="U614" t="str">
            <v>V0</v>
          </cell>
          <cell r="V614" t="str">
            <v>0001</v>
          </cell>
          <cell r="W614">
            <v>50</v>
          </cell>
          <cell r="X614">
            <v>1</v>
          </cell>
          <cell r="Y614" t="str">
            <v>JPY</v>
          </cell>
          <cell r="Z614" t="str">
            <v>2006/04/01</v>
          </cell>
          <cell r="AA614" t="str">
            <v>9999/12/31</v>
          </cell>
          <cell r="AC614">
            <v>280</v>
          </cell>
          <cell r="AD614">
            <v>1</v>
          </cell>
          <cell r="AE614">
            <v>280</v>
          </cell>
          <cell r="AG614">
            <v>280</v>
          </cell>
          <cell r="AH614" t="str">
            <v>PC</v>
          </cell>
          <cell r="AQ614">
            <v>1</v>
          </cell>
          <cell r="AV614">
            <v>0</v>
          </cell>
          <cell r="AY614" t="str">
            <v>2006/04/01</v>
          </cell>
          <cell r="AZ614" t="str">
            <v>9999/12/31</v>
          </cell>
          <cell r="BA614">
            <v>99999999</v>
          </cell>
          <cell r="BB614">
            <v>280</v>
          </cell>
        </row>
        <row r="615">
          <cell r="A615">
            <v>77435</v>
          </cell>
          <cell r="E615" t="str">
            <v>5300107175</v>
          </cell>
          <cell r="F615" t="str">
            <v>0</v>
          </cell>
          <cell r="G615" t="str">
            <v>3924909-4</v>
          </cell>
          <cell r="H615" t="str">
            <v>ﾌﾚ-ﾑ ｱﾂｼ-,ﾁﾙﾄ C M2654</v>
          </cell>
          <cell r="I615" t="str">
            <v>473440-2</v>
          </cell>
          <cell r="J615" t="str">
            <v>（株）光真製作所</v>
          </cell>
          <cell r="K615" t="str">
            <v>3480</v>
          </cell>
          <cell r="L615" t="str">
            <v>3480</v>
          </cell>
          <cell r="M615" t="str">
            <v>3H7</v>
          </cell>
          <cell r="N615" t="str">
            <v>野田</v>
          </cell>
          <cell r="O615" t="str">
            <v>野田係</v>
          </cell>
          <cell r="Q615" t="str">
            <v>JP</v>
          </cell>
          <cell r="S615">
            <v>1</v>
          </cell>
          <cell r="T615">
            <v>1</v>
          </cell>
          <cell r="U615" t="str">
            <v>V0</v>
          </cell>
          <cell r="V615" t="str">
            <v>0001</v>
          </cell>
          <cell r="W615">
            <v>50</v>
          </cell>
          <cell r="X615">
            <v>1</v>
          </cell>
          <cell r="Y615" t="str">
            <v>JPY</v>
          </cell>
          <cell r="Z615" t="str">
            <v>2006/04/01</v>
          </cell>
          <cell r="AA615" t="str">
            <v>9999/12/31</v>
          </cell>
          <cell r="AC615">
            <v>704</v>
          </cell>
          <cell r="AD615">
            <v>1</v>
          </cell>
          <cell r="AE615">
            <v>704</v>
          </cell>
          <cell r="AG615">
            <v>704</v>
          </cell>
          <cell r="AH615" t="str">
            <v>PC</v>
          </cell>
          <cell r="AQ615">
            <v>1</v>
          </cell>
          <cell r="AV615">
            <v>0</v>
          </cell>
          <cell r="AY615" t="str">
            <v>2006/04/01</v>
          </cell>
          <cell r="AZ615" t="str">
            <v>9999/12/31</v>
          </cell>
          <cell r="BA615">
            <v>99999999</v>
          </cell>
          <cell r="BB615">
            <v>704</v>
          </cell>
        </row>
        <row r="616">
          <cell r="A616">
            <v>72078</v>
          </cell>
          <cell r="D616">
            <v>100</v>
          </cell>
          <cell r="E616" t="str">
            <v>5300067224</v>
          </cell>
          <cell r="F616" t="str">
            <v>0</v>
          </cell>
          <cell r="G616" t="str">
            <v>3924975-2</v>
          </cell>
          <cell r="H616" t="str">
            <v>ｱﾝｸﾞﾙ ｱﾂｼ-,ﾚﾊﾞ- C M2671B</v>
          </cell>
          <cell r="I616" t="str">
            <v>473440-2</v>
          </cell>
          <cell r="J616" t="str">
            <v>（株）光真製作所</v>
          </cell>
          <cell r="K616" t="str">
            <v>3480</v>
          </cell>
          <cell r="L616" t="str">
            <v>3480</v>
          </cell>
          <cell r="M616" t="str">
            <v>3H7</v>
          </cell>
          <cell r="N616" t="str">
            <v>野田</v>
          </cell>
          <cell r="O616" t="str">
            <v>野田係</v>
          </cell>
          <cell r="P616" t="str">
            <v>x</v>
          </cell>
          <cell r="Q616" t="str">
            <v>JP</v>
          </cell>
          <cell r="S616">
            <v>1</v>
          </cell>
          <cell r="T616">
            <v>1</v>
          </cell>
          <cell r="U616" t="str">
            <v>V0</v>
          </cell>
          <cell r="V616" t="str">
            <v>0001</v>
          </cell>
          <cell r="W616">
            <v>25</v>
          </cell>
          <cell r="X616">
            <v>1</v>
          </cell>
          <cell r="Y616" t="str">
            <v>JPY</v>
          </cell>
          <cell r="Z616" t="str">
            <v>2006/04/01</v>
          </cell>
          <cell r="AA616" t="str">
            <v>9999/12/31</v>
          </cell>
          <cell r="AC616">
            <v>159</v>
          </cell>
          <cell r="AD616">
            <v>1</v>
          </cell>
          <cell r="AE616">
            <v>159</v>
          </cell>
          <cell r="AG616">
            <v>159</v>
          </cell>
          <cell r="AH616" t="str">
            <v>PC</v>
          </cell>
          <cell r="AQ616">
            <v>1</v>
          </cell>
          <cell r="AV616">
            <v>0</v>
          </cell>
          <cell r="AY616" t="str">
            <v>2006/04/01</v>
          </cell>
          <cell r="AZ616" t="str">
            <v>9999/12/31</v>
          </cell>
          <cell r="BA616">
            <v>99999999</v>
          </cell>
          <cell r="BB616">
            <v>159</v>
          </cell>
        </row>
        <row r="617">
          <cell r="A617">
            <v>75796</v>
          </cell>
          <cell r="D617">
            <v>100</v>
          </cell>
          <cell r="E617" t="str">
            <v>5300092953</v>
          </cell>
          <cell r="F617" t="str">
            <v>0</v>
          </cell>
          <cell r="G617" t="str">
            <v>3931644-1</v>
          </cell>
          <cell r="H617" t="str">
            <v>ｶﾊﾞ- ｱﾂｼ-(L) C M2650-3</v>
          </cell>
          <cell r="I617" t="str">
            <v>473440-2</v>
          </cell>
          <cell r="J617" t="str">
            <v>（株）光真製作所</v>
          </cell>
          <cell r="K617" t="str">
            <v>3480</v>
          </cell>
          <cell r="L617" t="str">
            <v>3480</v>
          </cell>
          <cell r="M617" t="str">
            <v>3H7</v>
          </cell>
          <cell r="N617" t="str">
            <v>野田</v>
          </cell>
          <cell r="O617" t="str">
            <v>野田係</v>
          </cell>
          <cell r="P617" t="str">
            <v>x</v>
          </cell>
          <cell r="Q617" t="str">
            <v>JP</v>
          </cell>
          <cell r="S617">
            <v>1</v>
          </cell>
          <cell r="T617">
            <v>1</v>
          </cell>
          <cell r="U617" t="str">
            <v>V0</v>
          </cell>
          <cell r="V617" t="str">
            <v>0001</v>
          </cell>
          <cell r="W617">
            <v>25</v>
          </cell>
          <cell r="X617">
            <v>1</v>
          </cell>
          <cell r="Y617" t="str">
            <v>JPY</v>
          </cell>
          <cell r="Z617" t="str">
            <v>2006/04/01</v>
          </cell>
          <cell r="AA617" t="str">
            <v>9999/12/31</v>
          </cell>
          <cell r="AC617">
            <v>39300</v>
          </cell>
          <cell r="AD617">
            <v>100</v>
          </cell>
          <cell r="AE617">
            <v>393</v>
          </cell>
          <cell r="AG617">
            <v>393</v>
          </cell>
          <cell r="AH617" t="str">
            <v>PC</v>
          </cell>
          <cell r="AQ617">
            <v>1</v>
          </cell>
          <cell r="AV617">
            <v>0</v>
          </cell>
          <cell r="AY617" t="str">
            <v>2006/04/01</v>
          </cell>
          <cell r="AZ617" t="str">
            <v>9999/12/31</v>
          </cell>
          <cell r="BA617">
            <v>99999</v>
          </cell>
          <cell r="BB617">
            <v>39500</v>
          </cell>
        </row>
        <row r="618">
          <cell r="A618">
            <v>75844</v>
          </cell>
          <cell r="B618">
            <v>125</v>
          </cell>
          <cell r="D618">
            <v>100</v>
          </cell>
          <cell r="E618" t="str">
            <v>5300093211</v>
          </cell>
          <cell r="F618" t="str">
            <v>0</v>
          </cell>
          <cell r="G618" t="str">
            <v>3931658-1</v>
          </cell>
          <cell r="H618" t="str">
            <v>ﾚﾊﾞ- ｱﾂｼ-,ｼﾔﾂﾀ M2650-7</v>
          </cell>
          <cell r="I618" t="str">
            <v>473440-2</v>
          </cell>
          <cell r="J618" t="str">
            <v>（株）光真製作所</v>
          </cell>
          <cell r="K618" t="str">
            <v>3480</v>
          </cell>
          <cell r="L618" t="str">
            <v>3480</v>
          </cell>
          <cell r="M618" t="str">
            <v>3H7</v>
          </cell>
          <cell r="N618" t="str">
            <v>野田</v>
          </cell>
          <cell r="O618" t="str">
            <v>野田係</v>
          </cell>
          <cell r="P618" t="str">
            <v>x</v>
          </cell>
          <cell r="Q618" t="str">
            <v>JP</v>
          </cell>
          <cell r="S618">
            <v>1</v>
          </cell>
          <cell r="T618">
            <v>1</v>
          </cell>
          <cell r="U618" t="str">
            <v>V0</v>
          </cell>
          <cell r="V618" t="str">
            <v>0001</v>
          </cell>
          <cell r="W618">
            <v>25</v>
          </cell>
          <cell r="X618">
            <v>1</v>
          </cell>
          <cell r="Y618" t="str">
            <v>JPY</v>
          </cell>
          <cell r="Z618" t="str">
            <v>2006/04/01</v>
          </cell>
          <cell r="AA618" t="str">
            <v>9999/12/31</v>
          </cell>
          <cell r="AC618">
            <v>12500</v>
          </cell>
          <cell r="AD618">
            <v>100</v>
          </cell>
          <cell r="AE618">
            <v>125</v>
          </cell>
          <cell r="AF618">
            <v>125</v>
          </cell>
          <cell r="AG618">
            <v>125</v>
          </cell>
          <cell r="AH618" t="str">
            <v>PC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1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 t="str">
            <v>2006/04/01</v>
          </cell>
          <cell r="AZ618" t="str">
            <v>9999/12/31</v>
          </cell>
          <cell r="BA618">
            <v>99999</v>
          </cell>
          <cell r="BB618">
            <v>12594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</row>
        <row r="619">
          <cell r="A619">
            <v>77439</v>
          </cell>
          <cell r="E619" t="str">
            <v>5300107179</v>
          </cell>
          <cell r="F619" t="str">
            <v>0</v>
          </cell>
          <cell r="G619" t="str">
            <v>3931674-3</v>
          </cell>
          <cell r="H619" t="str">
            <v>ﾌﾟﾚ-ﾄ ｱﾂｼ-,BID C M2650-4</v>
          </cell>
          <cell r="I619" t="str">
            <v>473440-2</v>
          </cell>
          <cell r="J619" t="str">
            <v>（株）光真製作所</v>
          </cell>
          <cell r="K619" t="str">
            <v>3480</v>
          </cell>
          <cell r="L619" t="str">
            <v>3480</v>
          </cell>
          <cell r="M619" t="str">
            <v>3H7</v>
          </cell>
          <cell r="N619" t="str">
            <v>野田</v>
          </cell>
          <cell r="O619" t="str">
            <v>野田係</v>
          </cell>
          <cell r="Q619" t="str">
            <v>JP</v>
          </cell>
          <cell r="S619">
            <v>1</v>
          </cell>
          <cell r="T619">
            <v>1</v>
          </cell>
          <cell r="U619" t="str">
            <v>V0</v>
          </cell>
          <cell r="V619" t="str">
            <v>0001</v>
          </cell>
          <cell r="W619">
            <v>50</v>
          </cell>
          <cell r="X619">
            <v>1</v>
          </cell>
          <cell r="Y619" t="str">
            <v>JPY</v>
          </cell>
          <cell r="Z619" t="str">
            <v>2006/04/01</v>
          </cell>
          <cell r="AA619" t="str">
            <v>9999/12/31</v>
          </cell>
          <cell r="AC619">
            <v>200</v>
          </cell>
          <cell r="AD619">
            <v>1</v>
          </cell>
          <cell r="AE619">
            <v>200</v>
          </cell>
          <cell r="AG619">
            <v>200</v>
          </cell>
          <cell r="AH619" t="str">
            <v>PC</v>
          </cell>
          <cell r="AQ619">
            <v>1</v>
          </cell>
          <cell r="AV619">
            <v>0</v>
          </cell>
          <cell r="AY619" t="str">
            <v>2006/04/01</v>
          </cell>
          <cell r="AZ619" t="str">
            <v>9999/12/31</v>
          </cell>
          <cell r="BA619">
            <v>99999999</v>
          </cell>
          <cell r="BB619">
            <v>200</v>
          </cell>
        </row>
        <row r="620">
          <cell r="A620">
            <v>75845</v>
          </cell>
          <cell r="B620">
            <v>139</v>
          </cell>
          <cell r="D620">
            <v>100</v>
          </cell>
          <cell r="E620" t="str">
            <v>5300093217</v>
          </cell>
          <cell r="F620" t="str">
            <v>0</v>
          </cell>
          <cell r="G620" t="str">
            <v>3931699-9</v>
          </cell>
          <cell r="H620" t="str">
            <v>ｽﾄﾂﾊﾟ ｱﾂｼ-,ﾋﾞﾙ M2650-1</v>
          </cell>
          <cell r="I620" t="str">
            <v>473440-2</v>
          </cell>
          <cell r="J620" t="str">
            <v>（株）光真製作所</v>
          </cell>
          <cell r="K620" t="str">
            <v>3480</v>
          </cell>
          <cell r="L620" t="str">
            <v>3480</v>
          </cell>
          <cell r="M620" t="str">
            <v>3H7</v>
          </cell>
          <cell r="N620" t="str">
            <v>野田</v>
          </cell>
          <cell r="O620" t="str">
            <v>野田係</v>
          </cell>
          <cell r="P620" t="str">
            <v>x</v>
          </cell>
          <cell r="Q620" t="str">
            <v>JP</v>
          </cell>
          <cell r="S620">
            <v>1</v>
          </cell>
          <cell r="T620">
            <v>1</v>
          </cell>
          <cell r="U620" t="str">
            <v>V0</v>
          </cell>
          <cell r="V620" t="str">
            <v>0001</v>
          </cell>
          <cell r="W620">
            <v>25</v>
          </cell>
          <cell r="X620">
            <v>1</v>
          </cell>
          <cell r="Y620" t="str">
            <v>JPY</v>
          </cell>
          <cell r="Z620" t="str">
            <v>2006/04/01</v>
          </cell>
          <cell r="AA620" t="str">
            <v>9999/12/31</v>
          </cell>
          <cell r="AC620">
            <v>139</v>
          </cell>
          <cell r="AD620">
            <v>1</v>
          </cell>
          <cell r="AE620">
            <v>139</v>
          </cell>
          <cell r="AF620">
            <v>139</v>
          </cell>
          <cell r="AG620">
            <v>139</v>
          </cell>
          <cell r="AH620" t="str">
            <v>PC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1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 t="str">
            <v>2006/04/01</v>
          </cell>
          <cell r="AZ620" t="str">
            <v>9999/12/31</v>
          </cell>
          <cell r="BA620">
            <v>99999</v>
          </cell>
          <cell r="BB620">
            <v>140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</row>
        <row r="621">
          <cell r="A621">
            <v>75846</v>
          </cell>
          <cell r="B621">
            <v>653</v>
          </cell>
          <cell r="D621">
            <v>100</v>
          </cell>
          <cell r="E621" t="str">
            <v>5300093220</v>
          </cell>
          <cell r="F621" t="str">
            <v>0</v>
          </cell>
          <cell r="G621" t="str">
            <v>3931702-2</v>
          </cell>
          <cell r="H621" t="str">
            <v>ｶﾊﾞ- ｱﾂｼ-,ｹ-ﾌﾞﾙ W M2650-1</v>
          </cell>
          <cell r="I621" t="str">
            <v>473440-2</v>
          </cell>
          <cell r="J621" t="str">
            <v>（株）光真製作所</v>
          </cell>
          <cell r="K621" t="str">
            <v>3480</v>
          </cell>
          <cell r="L621" t="str">
            <v>3480</v>
          </cell>
          <cell r="M621" t="str">
            <v>3H7</v>
          </cell>
          <cell r="N621" t="str">
            <v>野田</v>
          </cell>
          <cell r="O621" t="str">
            <v>野田係</v>
          </cell>
          <cell r="P621" t="str">
            <v>x</v>
          </cell>
          <cell r="Q621" t="str">
            <v>JP</v>
          </cell>
          <cell r="S621">
            <v>1</v>
          </cell>
          <cell r="T621">
            <v>1</v>
          </cell>
          <cell r="U621" t="str">
            <v>V0</v>
          </cell>
          <cell r="V621" t="str">
            <v>0001</v>
          </cell>
          <cell r="W621">
            <v>25</v>
          </cell>
          <cell r="X621">
            <v>1</v>
          </cell>
          <cell r="Y621" t="str">
            <v>JPY</v>
          </cell>
          <cell r="Z621" t="str">
            <v>2006/04/01</v>
          </cell>
          <cell r="AA621" t="str">
            <v>9999/12/31</v>
          </cell>
          <cell r="AC621">
            <v>65300</v>
          </cell>
          <cell r="AD621">
            <v>100</v>
          </cell>
          <cell r="AE621">
            <v>653</v>
          </cell>
          <cell r="AF621">
            <v>653</v>
          </cell>
          <cell r="AG621">
            <v>653</v>
          </cell>
          <cell r="AH621" t="str">
            <v>PC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1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 t="str">
            <v>2006/04/01</v>
          </cell>
          <cell r="AZ621" t="str">
            <v>9999/12/31</v>
          </cell>
          <cell r="BA621">
            <v>99999</v>
          </cell>
          <cell r="BB621">
            <v>65395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</row>
        <row r="622">
          <cell r="A622">
            <v>75847</v>
          </cell>
          <cell r="B622">
            <v>364</v>
          </cell>
          <cell r="D622">
            <v>100</v>
          </cell>
          <cell r="E622" t="str">
            <v>5300093222</v>
          </cell>
          <cell r="F622" t="str">
            <v>0</v>
          </cell>
          <cell r="G622" t="str">
            <v>3931704-9</v>
          </cell>
          <cell r="H622" t="str">
            <v>ｶﾊﾞ- ｱﾂｼ-,ﾄﾂﾌﾟ M2650-1</v>
          </cell>
          <cell r="I622" t="str">
            <v>473440-2</v>
          </cell>
          <cell r="J622" t="str">
            <v>（株）光真製作所</v>
          </cell>
          <cell r="K622" t="str">
            <v>3480</v>
          </cell>
          <cell r="L622" t="str">
            <v>3480</v>
          </cell>
          <cell r="M622" t="str">
            <v>3H7</v>
          </cell>
          <cell r="N622" t="str">
            <v>野田</v>
          </cell>
          <cell r="O622" t="str">
            <v>野田係</v>
          </cell>
          <cell r="P622" t="str">
            <v>x</v>
          </cell>
          <cell r="Q622" t="str">
            <v>JP</v>
          </cell>
          <cell r="S622">
            <v>1</v>
          </cell>
          <cell r="T622">
            <v>1</v>
          </cell>
          <cell r="U622" t="str">
            <v>V0</v>
          </cell>
          <cell r="V622" t="str">
            <v>0001</v>
          </cell>
          <cell r="W622">
            <v>25</v>
          </cell>
          <cell r="X622">
            <v>1</v>
          </cell>
          <cell r="Y622" t="str">
            <v>JPY</v>
          </cell>
          <cell r="Z622" t="str">
            <v>2006/04/01</v>
          </cell>
          <cell r="AA622" t="str">
            <v>9999/12/31</v>
          </cell>
          <cell r="AC622">
            <v>364</v>
          </cell>
          <cell r="AD622">
            <v>1</v>
          </cell>
          <cell r="AE622">
            <v>364</v>
          </cell>
          <cell r="AF622">
            <v>364</v>
          </cell>
          <cell r="AG622">
            <v>364</v>
          </cell>
          <cell r="AH622" t="str">
            <v>PC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1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 t="str">
            <v>2006/04/01</v>
          </cell>
          <cell r="AZ622" t="str">
            <v>9999/12/31</v>
          </cell>
          <cell r="BA622">
            <v>99999</v>
          </cell>
          <cell r="BB622">
            <v>365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</row>
        <row r="623">
          <cell r="A623">
            <v>75136</v>
          </cell>
          <cell r="B623">
            <v>623</v>
          </cell>
          <cell r="D623">
            <v>100</v>
          </cell>
          <cell r="E623" t="str">
            <v>5300088040</v>
          </cell>
          <cell r="F623" t="str">
            <v>0</v>
          </cell>
          <cell r="G623" t="str">
            <v>3935732-6</v>
          </cell>
          <cell r="H623" t="str">
            <v>ﾌﾞﾗｹﾂﾄ ｱﾂｼ-,ﾃﾞﾝｹﾞﾝ M2792B</v>
          </cell>
          <cell r="I623" t="str">
            <v>473440-2</v>
          </cell>
          <cell r="J623" t="str">
            <v>（株）光真製作所</v>
          </cell>
          <cell r="K623" t="str">
            <v>3480</v>
          </cell>
          <cell r="L623" t="str">
            <v>3480</v>
          </cell>
          <cell r="M623" t="str">
            <v>3H7</v>
          </cell>
          <cell r="N623" t="str">
            <v>野田</v>
          </cell>
          <cell r="O623" t="str">
            <v>野田係</v>
          </cell>
          <cell r="P623" t="str">
            <v>x</v>
          </cell>
          <cell r="Q623" t="str">
            <v>JP</v>
          </cell>
          <cell r="S623">
            <v>1</v>
          </cell>
          <cell r="T623">
            <v>1</v>
          </cell>
          <cell r="U623" t="str">
            <v>V0</v>
          </cell>
          <cell r="V623" t="str">
            <v>0001</v>
          </cell>
          <cell r="W623">
            <v>25</v>
          </cell>
          <cell r="X623">
            <v>1</v>
          </cell>
          <cell r="Y623" t="str">
            <v>JPY</v>
          </cell>
          <cell r="Z623" t="str">
            <v>2006/04/01</v>
          </cell>
          <cell r="AA623" t="str">
            <v>9999/12/31</v>
          </cell>
          <cell r="AC623">
            <v>623</v>
          </cell>
          <cell r="AD623">
            <v>1</v>
          </cell>
          <cell r="AE623">
            <v>623</v>
          </cell>
          <cell r="AF623">
            <v>623</v>
          </cell>
          <cell r="AG623">
            <v>623</v>
          </cell>
          <cell r="AH623" t="str">
            <v>PC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1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 t="str">
            <v>2006/04/01</v>
          </cell>
          <cell r="AZ623" t="str">
            <v>9999/12/31</v>
          </cell>
          <cell r="BA623">
            <v>99999</v>
          </cell>
          <cell r="BB623">
            <v>625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</row>
        <row r="624">
          <cell r="A624">
            <v>77442</v>
          </cell>
          <cell r="E624" t="str">
            <v>5300107182</v>
          </cell>
          <cell r="F624" t="str">
            <v>0</v>
          </cell>
          <cell r="G624" t="str">
            <v>3935747-4</v>
          </cell>
          <cell r="H624" t="str">
            <v>ﾌﾟﾚ-ﾄ ｱﾂｼ-,ｳｼﾛ M2504C-3</v>
          </cell>
          <cell r="I624" t="str">
            <v>473440-2</v>
          </cell>
          <cell r="J624" t="str">
            <v>（株）光真製作所</v>
          </cell>
          <cell r="K624" t="str">
            <v>3480</v>
          </cell>
          <cell r="L624" t="str">
            <v>3480</v>
          </cell>
          <cell r="M624" t="str">
            <v>3H7</v>
          </cell>
          <cell r="N624" t="str">
            <v>野田</v>
          </cell>
          <cell r="O624" t="str">
            <v>野田係</v>
          </cell>
          <cell r="P624" t="str">
            <v>x</v>
          </cell>
          <cell r="Q624" t="str">
            <v>JP</v>
          </cell>
          <cell r="S624">
            <v>1</v>
          </cell>
          <cell r="T624">
            <v>1</v>
          </cell>
          <cell r="U624" t="str">
            <v>V0</v>
          </cell>
          <cell r="V624" t="str">
            <v>0001</v>
          </cell>
          <cell r="W624">
            <v>50</v>
          </cell>
          <cell r="X624">
            <v>1</v>
          </cell>
          <cell r="Y624" t="str">
            <v>JPY</v>
          </cell>
          <cell r="Z624" t="str">
            <v>2006/04/01</v>
          </cell>
          <cell r="AA624" t="str">
            <v>9999/12/31</v>
          </cell>
          <cell r="AC624">
            <v>921</v>
          </cell>
          <cell r="AD624">
            <v>1</v>
          </cell>
          <cell r="AE624">
            <v>921</v>
          </cell>
          <cell r="AG624">
            <v>921</v>
          </cell>
          <cell r="AH624" t="str">
            <v>PC</v>
          </cell>
          <cell r="AQ624">
            <v>1</v>
          </cell>
          <cell r="AV624">
            <v>0</v>
          </cell>
          <cell r="AY624" t="str">
            <v>2006/04/01</v>
          </cell>
          <cell r="AZ624" t="str">
            <v>9999/12/31</v>
          </cell>
          <cell r="BA624">
            <v>99999999</v>
          </cell>
          <cell r="BB624">
            <v>921</v>
          </cell>
        </row>
        <row r="625">
          <cell r="A625">
            <v>77445</v>
          </cell>
          <cell r="E625" t="str">
            <v>5300107185</v>
          </cell>
          <cell r="F625" t="str">
            <v>0</v>
          </cell>
          <cell r="G625" t="str">
            <v>3936030-0</v>
          </cell>
          <cell r="H625" t="str">
            <v>ﾌﾞﾗｹﾂﾄ ｱﾂｼ-,ﾛﾂｸ(E) M2653C</v>
          </cell>
          <cell r="I625" t="str">
            <v>473440-2</v>
          </cell>
          <cell r="J625" t="str">
            <v>（株）光真製作所</v>
          </cell>
          <cell r="K625" t="str">
            <v>3480</v>
          </cell>
          <cell r="L625" t="str">
            <v>3480</v>
          </cell>
          <cell r="M625" t="str">
            <v>3H7</v>
          </cell>
          <cell r="N625" t="str">
            <v>野田</v>
          </cell>
          <cell r="O625" t="str">
            <v>野田係</v>
          </cell>
          <cell r="Q625" t="str">
            <v>JP</v>
          </cell>
          <cell r="S625">
            <v>1</v>
          </cell>
          <cell r="T625">
            <v>1</v>
          </cell>
          <cell r="U625" t="str">
            <v>V0</v>
          </cell>
          <cell r="V625" t="str">
            <v>0001</v>
          </cell>
          <cell r="W625">
            <v>50</v>
          </cell>
          <cell r="X625">
            <v>1</v>
          </cell>
          <cell r="Y625" t="str">
            <v>JPY</v>
          </cell>
          <cell r="Z625" t="str">
            <v>2006/04/01</v>
          </cell>
          <cell r="AA625" t="str">
            <v>9999/12/31</v>
          </cell>
          <cell r="AC625">
            <v>1507</v>
          </cell>
          <cell r="AD625">
            <v>1</v>
          </cell>
          <cell r="AE625">
            <v>1507</v>
          </cell>
          <cell r="AG625">
            <v>1507</v>
          </cell>
          <cell r="AH625" t="str">
            <v>PC</v>
          </cell>
          <cell r="AQ625">
            <v>1</v>
          </cell>
          <cell r="AV625">
            <v>0</v>
          </cell>
          <cell r="AY625" t="str">
            <v>2006/04/01</v>
          </cell>
          <cell r="AZ625" t="str">
            <v>9999/12/31</v>
          </cell>
          <cell r="BA625">
            <v>99999999</v>
          </cell>
          <cell r="BB625">
            <v>1507</v>
          </cell>
        </row>
        <row r="626">
          <cell r="A626">
            <v>77446</v>
          </cell>
          <cell r="E626" t="str">
            <v>5300107186</v>
          </cell>
          <cell r="F626" t="str">
            <v>0</v>
          </cell>
          <cell r="G626" t="str">
            <v>3942529-1</v>
          </cell>
          <cell r="H626" t="str">
            <v>ﾚﾊﾞ- ｱﾂｼ-,ﾛﾂｸ(1D)M2501Z-7</v>
          </cell>
          <cell r="I626" t="str">
            <v>473440-2</v>
          </cell>
          <cell r="J626" t="str">
            <v>（株）光真製作所</v>
          </cell>
          <cell r="K626" t="str">
            <v>3480</v>
          </cell>
          <cell r="L626" t="str">
            <v>3480</v>
          </cell>
          <cell r="M626" t="str">
            <v>3H7</v>
          </cell>
          <cell r="N626" t="str">
            <v>野田</v>
          </cell>
          <cell r="O626" t="str">
            <v>野田係</v>
          </cell>
          <cell r="Q626" t="str">
            <v>JP</v>
          </cell>
          <cell r="S626">
            <v>1</v>
          </cell>
          <cell r="T626">
            <v>1</v>
          </cell>
          <cell r="U626" t="str">
            <v>V0</v>
          </cell>
          <cell r="V626" t="str">
            <v>0001</v>
          </cell>
          <cell r="W626">
            <v>50</v>
          </cell>
          <cell r="X626">
            <v>1</v>
          </cell>
          <cell r="Y626" t="str">
            <v>JPY</v>
          </cell>
          <cell r="Z626" t="str">
            <v>2006/04/01</v>
          </cell>
          <cell r="AA626" t="str">
            <v>9999/12/31</v>
          </cell>
          <cell r="AC626">
            <v>3507</v>
          </cell>
          <cell r="AD626">
            <v>1</v>
          </cell>
          <cell r="AE626">
            <v>3507</v>
          </cell>
          <cell r="AG626">
            <v>3507</v>
          </cell>
          <cell r="AH626" t="str">
            <v>PC</v>
          </cell>
          <cell r="AQ626">
            <v>1</v>
          </cell>
          <cell r="AV626">
            <v>0</v>
          </cell>
          <cell r="AY626" t="str">
            <v>2006/04/01</v>
          </cell>
          <cell r="AZ626" t="str">
            <v>9999/12/31</v>
          </cell>
          <cell r="BA626">
            <v>99999999</v>
          </cell>
          <cell r="BB626">
            <v>3507</v>
          </cell>
        </row>
        <row r="627">
          <cell r="A627">
            <v>75848</v>
          </cell>
          <cell r="D627">
            <v>100</v>
          </cell>
          <cell r="E627" t="str">
            <v>5300093224</v>
          </cell>
          <cell r="F627" t="str">
            <v>0</v>
          </cell>
          <cell r="G627" t="str">
            <v>3942587-9</v>
          </cell>
          <cell r="H627" t="str">
            <v>ﾌﾚ-ﾑ ｱﾂｼ-(C) M2653-3</v>
          </cell>
          <cell r="I627" t="str">
            <v>473440-2</v>
          </cell>
          <cell r="J627" t="str">
            <v>（株）光真製作所</v>
          </cell>
          <cell r="K627" t="str">
            <v>3480</v>
          </cell>
          <cell r="L627" t="str">
            <v>3480</v>
          </cell>
          <cell r="M627" t="str">
            <v>3H7</v>
          </cell>
          <cell r="N627" t="str">
            <v>野田</v>
          </cell>
          <cell r="O627" t="str">
            <v>野田係</v>
          </cell>
          <cell r="P627" t="str">
            <v>x</v>
          </cell>
          <cell r="Q627" t="str">
            <v>JP</v>
          </cell>
          <cell r="S627">
            <v>1</v>
          </cell>
          <cell r="T627">
            <v>1</v>
          </cell>
          <cell r="U627" t="str">
            <v>V0</v>
          </cell>
          <cell r="V627" t="str">
            <v>0001</v>
          </cell>
          <cell r="W627">
            <v>25</v>
          </cell>
          <cell r="X627">
            <v>1</v>
          </cell>
          <cell r="Y627" t="str">
            <v>JPY</v>
          </cell>
          <cell r="Z627" t="str">
            <v>2006/04/01</v>
          </cell>
          <cell r="AA627" t="str">
            <v>9999/12/31</v>
          </cell>
          <cell r="AC627">
            <v>1445</v>
          </cell>
          <cell r="AD627">
            <v>1</v>
          </cell>
          <cell r="AE627">
            <v>1445</v>
          </cell>
          <cell r="AG627">
            <v>1445</v>
          </cell>
          <cell r="AH627" t="str">
            <v>PC</v>
          </cell>
          <cell r="AQ627">
            <v>1</v>
          </cell>
          <cell r="AV627">
            <v>0</v>
          </cell>
          <cell r="AY627" t="str">
            <v>2006/04/01</v>
          </cell>
          <cell r="AZ627" t="str">
            <v>9999/12/31</v>
          </cell>
          <cell r="BA627">
            <v>99999</v>
          </cell>
          <cell r="BB627">
            <v>1450</v>
          </cell>
        </row>
        <row r="628">
          <cell r="A628">
            <v>77447</v>
          </cell>
          <cell r="E628" t="str">
            <v>5300107187</v>
          </cell>
          <cell r="F628" t="str">
            <v>0</v>
          </cell>
          <cell r="G628" t="str">
            <v>3942620-4</v>
          </cell>
          <cell r="H628" t="str">
            <v>ﾌﾚ-ﾑ ｱﾂｼ-,ﾒｲﾝ(4) M2671-2</v>
          </cell>
          <cell r="I628" t="str">
            <v>473440-2</v>
          </cell>
          <cell r="J628" t="str">
            <v>（株）光真製作所</v>
          </cell>
          <cell r="K628" t="str">
            <v>3480</v>
          </cell>
          <cell r="L628" t="str">
            <v>3480</v>
          </cell>
          <cell r="M628" t="str">
            <v>3H7</v>
          </cell>
          <cell r="N628" t="str">
            <v>野田</v>
          </cell>
          <cell r="O628" t="str">
            <v>野田係</v>
          </cell>
          <cell r="P628" t="str">
            <v>x</v>
          </cell>
          <cell r="Q628" t="str">
            <v>JP</v>
          </cell>
          <cell r="S628">
            <v>1</v>
          </cell>
          <cell r="T628">
            <v>1</v>
          </cell>
          <cell r="U628" t="str">
            <v>V0</v>
          </cell>
          <cell r="V628" t="str">
            <v>0001</v>
          </cell>
          <cell r="W628">
            <v>50</v>
          </cell>
          <cell r="X628">
            <v>1</v>
          </cell>
          <cell r="Y628" t="str">
            <v>JPY</v>
          </cell>
          <cell r="Z628" t="str">
            <v>2006/04/01</v>
          </cell>
          <cell r="AA628" t="str">
            <v>9999/12/31</v>
          </cell>
          <cell r="AC628">
            <v>879</v>
          </cell>
          <cell r="AD628">
            <v>1</v>
          </cell>
          <cell r="AE628">
            <v>879</v>
          </cell>
          <cell r="AG628">
            <v>879</v>
          </cell>
          <cell r="AH628" t="str">
            <v>PC</v>
          </cell>
          <cell r="AQ628">
            <v>1</v>
          </cell>
          <cell r="AV628">
            <v>0</v>
          </cell>
          <cell r="AY628" t="str">
            <v>2006/04/01</v>
          </cell>
          <cell r="AZ628" t="str">
            <v>9999/12/31</v>
          </cell>
          <cell r="BA628">
            <v>99999999</v>
          </cell>
          <cell r="BB628">
            <v>879</v>
          </cell>
        </row>
        <row r="629">
          <cell r="A629">
            <v>77448</v>
          </cell>
          <cell r="E629" t="str">
            <v>5300107188</v>
          </cell>
          <cell r="F629" t="str">
            <v>0</v>
          </cell>
          <cell r="G629" t="str">
            <v>3942793-6</v>
          </cell>
          <cell r="H629" t="str">
            <v>ﾌﾚ-ﾑ ｱﾂｼ-(R) M2382-1</v>
          </cell>
          <cell r="I629" t="str">
            <v>473440-2</v>
          </cell>
          <cell r="J629" t="str">
            <v>（株）光真製作所</v>
          </cell>
          <cell r="K629" t="str">
            <v>3480</v>
          </cell>
          <cell r="L629" t="str">
            <v>3480</v>
          </cell>
          <cell r="M629" t="str">
            <v>3H7</v>
          </cell>
          <cell r="N629" t="str">
            <v>野田</v>
          </cell>
          <cell r="O629" t="str">
            <v>野田係</v>
          </cell>
          <cell r="Q629" t="str">
            <v>JP</v>
          </cell>
          <cell r="S629">
            <v>1</v>
          </cell>
          <cell r="T629">
            <v>1</v>
          </cell>
          <cell r="U629" t="str">
            <v>V0</v>
          </cell>
          <cell r="V629" t="str">
            <v>0001</v>
          </cell>
          <cell r="W629">
            <v>50</v>
          </cell>
          <cell r="X629">
            <v>1</v>
          </cell>
          <cell r="Y629" t="str">
            <v>JPY</v>
          </cell>
          <cell r="Z629" t="str">
            <v>2006/04/01</v>
          </cell>
          <cell r="AA629" t="str">
            <v>9999/12/31</v>
          </cell>
          <cell r="AC629">
            <v>13125</v>
          </cell>
          <cell r="AD629">
            <v>1</v>
          </cell>
          <cell r="AE629">
            <v>13125</v>
          </cell>
          <cell r="AG629">
            <v>13125</v>
          </cell>
          <cell r="AH629" t="str">
            <v>PC</v>
          </cell>
          <cell r="AQ629">
            <v>1</v>
          </cell>
          <cell r="AV629">
            <v>0</v>
          </cell>
          <cell r="AY629" t="str">
            <v>2006/04/01</v>
          </cell>
          <cell r="AZ629" t="str">
            <v>9999/12/31</v>
          </cell>
          <cell r="BA629">
            <v>99999999</v>
          </cell>
          <cell r="BB629">
            <v>13125</v>
          </cell>
        </row>
        <row r="630">
          <cell r="A630">
            <v>77449</v>
          </cell>
          <cell r="E630" t="str">
            <v>5300107189</v>
          </cell>
          <cell r="F630" t="str">
            <v>0</v>
          </cell>
          <cell r="G630" t="str">
            <v>3942796-0</v>
          </cell>
          <cell r="H630" t="str">
            <v>ﾌﾟﾚ-ﾄ ｱﾂｼ-,ｷﾂｸ M2482B-12</v>
          </cell>
          <cell r="I630" t="str">
            <v>473440-2</v>
          </cell>
          <cell r="J630" t="str">
            <v>（株）光真製作所</v>
          </cell>
          <cell r="K630" t="str">
            <v>3480</v>
          </cell>
          <cell r="L630" t="str">
            <v>3480</v>
          </cell>
          <cell r="M630" t="str">
            <v>3H7</v>
          </cell>
          <cell r="N630" t="str">
            <v>野田</v>
          </cell>
          <cell r="O630" t="str">
            <v>野田係</v>
          </cell>
          <cell r="Q630" t="str">
            <v>JP</v>
          </cell>
          <cell r="S630">
            <v>1</v>
          </cell>
          <cell r="T630">
            <v>1</v>
          </cell>
          <cell r="U630" t="str">
            <v>V0</v>
          </cell>
          <cell r="V630" t="str">
            <v>0001</v>
          </cell>
          <cell r="W630">
            <v>50</v>
          </cell>
          <cell r="X630">
            <v>1</v>
          </cell>
          <cell r="Y630" t="str">
            <v>JPY</v>
          </cell>
          <cell r="Z630" t="str">
            <v>2006/04/01</v>
          </cell>
          <cell r="AA630" t="str">
            <v>9999/12/31</v>
          </cell>
          <cell r="AC630">
            <v>347</v>
          </cell>
          <cell r="AD630">
            <v>1</v>
          </cell>
          <cell r="AE630">
            <v>347</v>
          </cell>
          <cell r="AG630">
            <v>347</v>
          </cell>
          <cell r="AH630" t="str">
            <v>PC</v>
          </cell>
          <cell r="AQ630">
            <v>1</v>
          </cell>
          <cell r="AV630">
            <v>0</v>
          </cell>
          <cell r="AY630" t="str">
            <v>2006/04/01</v>
          </cell>
          <cell r="AZ630" t="str">
            <v>9999/12/31</v>
          </cell>
          <cell r="BA630">
            <v>99999999</v>
          </cell>
          <cell r="BB630">
            <v>347</v>
          </cell>
        </row>
        <row r="631">
          <cell r="A631">
            <v>75972</v>
          </cell>
          <cell r="D631">
            <v>100</v>
          </cell>
          <cell r="E631" t="str">
            <v>5300098029</v>
          </cell>
          <cell r="F631" t="str">
            <v>0</v>
          </cell>
          <cell r="G631" t="str">
            <v>3945012-1</v>
          </cell>
          <cell r="H631" t="str">
            <v>ﾘﾂﾄﾞ ｱﾂｼ-,ﾍﾞ-ｽ C M2650</v>
          </cell>
          <cell r="I631" t="str">
            <v>473440-2</v>
          </cell>
          <cell r="J631" t="str">
            <v>（株）光真製作所</v>
          </cell>
          <cell r="K631" t="str">
            <v>3480</v>
          </cell>
          <cell r="L631" t="str">
            <v>3480</v>
          </cell>
          <cell r="M631" t="str">
            <v>3H7</v>
          </cell>
          <cell r="N631" t="str">
            <v>野田</v>
          </cell>
          <cell r="O631" t="str">
            <v>野田係</v>
          </cell>
          <cell r="P631" t="str">
            <v>x</v>
          </cell>
          <cell r="Q631" t="str">
            <v>JP</v>
          </cell>
          <cell r="S631">
            <v>1</v>
          </cell>
          <cell r="T631">
            <v>1</v>
          </cell>
          <cell r="U631" t="str">
            <v>V0</v>
          </cell>
          <cell r="V631" t="str">
            <v>0001</v>
          </cell>
          <cell r="W631">
            <v>25</v>
          </cell>
          <cell r="X631">
            <v>1</v>
          </cell>
          <cell r="Y631" t="str">
            <v>JPY</v>
          </cell>
          <cell r="Z631" t="str">
            <v>2006/04/01</v>
          </cell>
          <cell r="AA631" t="str">
            <v>9999/12/31</v>
          </cell>
          <cell r="AC631">
            <v>868</v>
          </cell>
          <cell r="AD631">
            <v>1</v>
          </cell>
          <cell r="AE631">
            <v>868</v>
          </cell>
          <cell r="AG631">
            <v>868</v>
          </cell>
          <cell r="AH631" t="str">
            <v>PC</v>
          </cell>
          <cell r="AQ631">
            <v>1</v>
          </cell>
          <cell r="AV631">
            <v>0</v>
          </cell>
          <cell r="AY631" t="str">
            <v>2006/04/01</v>
          </cell>
          <cell r="AZ631" t="str">
            <v>9999/12/31</v>
          </cell>
          <cell r="BA631">
            <v>99999</v>
          </cell>
          <cell r="BB631">
            <v>870</v>
          </cell>
        </row>
        <row r="632">
          <cell r="A632">
            <v>74889</v>
          </cell>
          <cell r="B632">
            <v>88</v>
          </cell>
          <cell r="D632">
            <v>100</v>
          </cell>
          <cell r="E632" t="str">
            <v>5300086840</v>
          </cell>
          <cell r="F632" t="str">
            <v>0</v>
          </cell>
          <cell r="G632" t="str">
            <v>3945022-9</v>
          </cell>
          <cell r="H632" t="str">
            <v>ﾌﾟﾚ-ﾄ ｱﾂｼ-,I ｾﾝｻ  M2800;(BID)</v>
          </cell>
          <cell r="I632" t="str">
            <v>473440-2</v>
          </cell>
          <cell r="J632" t="str">
            <v>（株）光真製作所</v>
          </cell>
          <cell r="K632" t="str">
            <v>3480</v>
          </cell>
          <cell r="L632" t="str">
            <v>3480</v>
          </cell>
          <cell r="M632" t="str">
            <v>3H7</v>
          </cell>
          <cell r="N632" t="str">
            <v>野田</v>
          </cell>
          <cell r="O632" t="str">
            <v>野田係</v>
          </cell>
          <cell r="P632" t="str">
            <v>x</v>
          </cell>
          <cell r="Q632" t="str">
            <v>JP</v>
          </cell>
          <cell r="S632">
            <v>1</v>
          </cell>
          <cell r="T632">
            <v>1</v>
          </cell>
          <cell r="U632" t="str">
            <v>V0</v>
          </cell>
          <cell r="V632" t="str">
            <v>0001</v>
          </cell>
          <cell r="W632">
            <v>25</v>
          </cell>
          <cell r="X632">
            <v>1</v>
          </cell>
          <cell r="Y632" t="str">
            <v>JPY</v>
          </cell>
          <cell r="Z632" t="str">
            <v>2006/04/01</v>
          </cell>
          <cell r="AA632" t="str">
            <v>9999/12/31</v>
          </cell>
          <cell r="AC632">
            <v>88</v>
          </cell>
          <cell r="AD632">
            <v>1</v>
          </cell>
          <cell r="AE632">
            <v>88</v>
          </cell>
          <cell r="AF632">
            <v>88</v>
          </cell>
          <cell r="AG632">
            <v>88</v>
          </cell>
          <cell r="AH632" t="str">
            <v>PC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1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 t="str">
            <v>2006/04/01</v>
          </cell>
          <cell r="AZ632" t="str">
            <v>9999/12/31</v>
          </cell>
          <cell r="BA632">
            <v>99999999</v>
          </cell>
          <cell r="BB632">
            <v>89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</row>
        <row r="633">
          <cell r="A633">
            <v>75849</v>
          </cell>
          <cell r="D633">
            <v>100</v>
          </cell>
          <cell r="E633" t="str">
            <v>5300093225</v>
          </cell>
          <cell r="F633" t="str">
            <v>0</v>
          </cell>
          <cell r="G633" t="str">
            <v>3945058-0</v>
          </cell>
          <cell r="H633" t="str">
            <v>ｶﾞｲﾄﾞ ｱﾂｼ- ﾅﾛ- R  M2650-3</v>
          </cell>
          <cell r="I633" t="str">
            <v>473440-2</v>
          </cell>
          <cell r="J633" t="str">
            <v>（株）光真製作所</v>
          </cell>
          <cell r="K633" t="str">
            <v>3480</v>
          </cell>
          <cell r="L633" t="str">
            <v>3480</v>
          </cell>
          <cell r="M633" t="str">
            <v>3H7</v>
          </cell>
          <cell r="N633" t="str">
            <v>野田</v>
          </cell>
          <cell r="O633" t="str">
            <v>野田係</v>
          </cell>
          <cell r="P633" t="str">
            <v>x</v>
          </cell>
          <cell r="Q633" t="str">
            <v>JP</v>
          </cell>
          <cell r="S633">
            <v>1</v>
          </cell>
          <cell r="T633">
            <v>1</v>
          </cell>
          <cell r="U633" t="str">
            <v>V0</v>
          </cell>
          <cell r="V633" t="str">
            <v>0001</v>
          </cell>
          <cell r="W633">
            <v>25</v>
          </cell>
          <cell r="X633">
            <v>1</v>
          </cell>
          <cell r="Y633" t="str">
            <v>JPY</v>
          </cell>
          <cell r="Z633" t="str">
            <v>2006/04/01</v>
          </cell>
          <cell r="AA633" t="str">
            <v>9999/12/31</v>
          </cell>
          <cell r="AC633">
            <v>194</v>
          </cell>
          <cell r="AD633">
            <v>1</v>
          </cell>
          <cell r="AE633">
            <v>194</v>
          </cell>
          <cell r="AG633">
            <v>194</v>
          </cell>
          <cell r="AH633" t="str">
            <v>PC</v>
          </cell>
          <cell r="AQ633">
            <v>1</v>
          </cell>
          <cell r="AV633">
            <v>0</v>
          </cell>
          <cell r="AY633" t="str">
            <v>2006/04/01</v>
          </cell>
          <cell r="AZ633" t="str">
            <v>9999/12/31</v>
          </cell>
          <cell r="BA633">
            <v>99999</v>
          </cell>
          <cell r="BB633">
            <v>195</v>
          </cell>
        </row>
        <row r="634">
          <cell r="A634">
            <v>75891</v>
          </cell>
          <cell r="D634">
            <v>100</v>
          </cell>
          <cell r="E634" t="str">
            <v>5300093316</v>
          </cell>
          <cell r="F634" t="str">
            <v>0</v>
          </cell>
          <cell r="G634" t="str">
            <v>3945059-8</v>
          </cell>
          <cell r="H634" t="str">
            <v>ｶﾞｲﾄﾞ ｱﾂｼ- ﾅﾛ- L  M2650-3</v>
          </cell>
          <cell r="I634" t="str">
            <v>473440-2</v>
          </cell>
          <cell r="J634" t="str">
            <v>（株）光真製作所</v>
          </cell>
          <cell r="K634" t="str">
            <v>3480</v>
          </cell>
          <cell r="L634" t="str">
            <v>3480</v>
          </cell>
          <cell r="M634" t="str">
            <v>3H7</v>
          </cell>
          <cell r="N634" t="str">
            <v>野田</v>
          </cell>
          <cell r="O634" t="str">
            <v>野田係</v>
          </cell>
          <cell r="P634" t="str">
            <v>x</v>
          </cell>
          <cell r="Q634" t="str">
            <v>JP</v>
          </cell>
          <cell r="S634">
            <v>1</v>
          </cell>
          <cell r="T634">
            <v>1</v>
          </cell>
          <cell r="U634" t="str">
            <v>V0</v>
          </cell>
          <cell r="V634" t="str">
            <v>0001</v>
          </cell>
          <cell r="W634">
            <v>25</v>
          </cell>
          <cell r="X634">
            <v>1</v>
          </cell>
          <cell r="Y634" t="str">
            <v>JPY</v>
          </cell>
          <cell r="Z634" t="str">
            <v>2006/04/01</v>
          </cell>
          <cell r="AA634" t="str">
            <v>9999/12/31</v>
          </cell>
          <cell r="AC634">
            <v>194</v>
          </cell>
          <cell r="AD634">
            <v>1</v>
          </cell>
          <cell r="AE634">
            <v>194</v>
          </cell>
          <cell r="AG634">
            <v>194</v>
          </cell>
          <cell r="AH634" t="str">
            <v>PC</v>
          </cell>
          <cell r="AQ634">
            <v>1</v>
          </cell>
          <cell r="AV634">
            <v>0</v>
          </cell>
          <cell r="AY634" t="str">
            <v>2006/04/01</v>
          </cell>
          <cell r="AZ634" t="str">
            <v>9999/12/31</v>
          </cell>
          <cell r="BA634">
            <v>99999</v>
          </cell>
          <cell r="BB634">
            <v>195</v>
          </cell>
        </row>
        <row r="635">
          <cell r="A635">
            <v>77452</v>
          </cell>
          <cell r="E635" t="str">
            <v>5300107192</v>
          </cell>
          <cell r="F635" t="str">
            <v>0</v>
          </cell>
          <cell r="G635" t="str">
            <v>3945171-3</v>
          </cell>
          <cell r="H635" t="str">
            <v>ﾌﾞﾗｹﾂﾄ ｱﾂｼ- M2501-5</v>
          </cell>
          <cell r="I635" t="str">
            <v>473440-2</v>
          </cell>
          <cell r="J635" t="str">
            <v>（株）光真製作所</v>
          </cell>
          <cell r="K635" t="str">
            <v>3480</v>
          </cell>
          <cell r="L635" t="str">
            <v>3480</v>
          </cell>
          <cell r="M635" t="str">
            <v>3H7</v>
          </cell>
          <cell r="N635" t="str">
            <v>野田</v>
          </cell>
          <cell r="O635" t="str">
            <v>野田係</v>
          </cell>
          <cell r="Q635" t="str">
            <v>JP</v>
          </cell>
          <cell r="S635">
            <v>1</v>
          </cell>
          <cell r="T635">
            <v>1</v>
          </cell>
          <cell r="U635" t="str">
            <v>V0</v>
          </cell>
          <cell r="V635" t="str">
            <v>0001</v>
          </cell>
          <cell r="W635">
            <v>50</v>
          </cell>
          <cell r="X635">
            <v>1</v>
          </cell>
          <cell r="Y635" t="str">
            <v>JPY</v>
          </cell>
          <cell r="Z635" t="str">
            <v>2006/04/01</v>
          </cell>
          <cell r="AA635" t="str">
            <v>9999/12/31</v>
          </cell>
          <cell r="AC635">
            <v>229</v>
          </cell>
          <cell r="AD635">
            <v>1</v>
          </cell>
          <cell r="AE635">
            <v>229</v>
          </cell>
          <cell r="AG635">
            <v>229</v>
          </cell>
          <cell r="AH635" t="str">
            <v>PC</v>
          </cell>
          <cell r="AQ635">
            <v>1</v>
          </cell>
          <cell r="AV635">
            <v>0</v>
          </cell>
          <cell r="AY635" t="str">
            <v>2006/04/01</v>
          </cell>
          <cell r="AZ635" t="str">
            <v>9999/12/31</v>
          </cell>
          <cell r="BA635">
            <v>99999999</v>
          </cell>
          <cell r="BB635">
            <v>229</v>
          </cell>
        </row>
        <row r="636">
          <cell r="A636">
            <v>75973</v>
          </cell>
          <cell r="B636">
            <v>997</v>
          </cell>
          <cell r="D636">
            <v>100</v>
          </cell>
          <cell r="E636" t="str">
            <v>5300098030</v>
          </cell>
          <cell r="F636" t="str">
            <v>0</v>
          </cell>
          <cell r="G636" t="str">
            <v>3945241-8</v>
          </cell>
          <cell r="H636" t="str">
            <v>ｶﾊﾞ- ｱﾂｼ-,ﾍﾞ-ｽ(1) M2650</v>
          </cell>
          <cell r="I636" t="str">
            <v>473440-2</v>
          </cell>
          <cell r="J636" t="str">
            <v>（株）光真製作所</v>
          </cell>
          <cell r="K636" t="str">
            <v>3480</v>
          </cell>
          <cell r="L636" t="str">
            <v>3480</v>
          </cell>
          <cell r="M636" t="str">
            <v>3H7</v>
          </cell>
          <cell r="N636" t="str">
            <v>野田</v>
          </cell>
          <cell r="O636" t="str">
            <v>野田係</v>
          </cell>
          <cell r="P636" t="str">
            <v>x</v>
          </cell>
          <cell r="Q636" t="str">
            <v>JP</v>
          </cell>
          <cell r="S636">
            <v>1</v>
          </cell>
          <cell r="T636">
            <v>1</v>
          </cell>
          <cell r="U636" t="str">
            <v>V0</v>
          </cell>
          <cell r="V636" t="str">
            <v>0001</v>
          </cell>
          <cell r="W636">
            <v>25</v>
          </cell>
          <cell r="X636">
            <v>1</v>
          </cell>
          <cell r="Y636" t="str">
            <v>JPY</v>
          </cell>
          <cell r="Z636" t="str">
            <v>2006/04/01</v>
          </cell>
          <cell r="AA636" t="str">
            <v>9999/12/31</v>
          </cell>
          <cell r="AC636">
            <v>997</v>
          </cell>
          <cell r="AD636">
            <v>1</v>
          </cell>
          <cell r="AE636">
            <v>997</v>
          </cell>
          <cell r="AF636">
            <v>997</v>
          </cell>
          <cell r="AG636">
            <v>997</v>
          </cell>
          <cell r="AH636" t="str">
            <v>PC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1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 t="str">
            <v>2006/04/01</v>
          </cell>
          <cell r="AZ636" t="str">
            <v>9999/12/31</v>
          </cell>
          <cell r="BA636">
            <v>99999</v>
          </cell>
          <cell r="BB636">
            <v>1000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</row>
        <row r="637">
          <cell r="A637">
            <v>77454</v>
          </cell>
          <cell r="B637">
            <v>39600</v>
          </cell>
          <cell r="D637">
            <v>100</v>
          </cell>
          <cell r="E637" t="str">
            <v>5300107194</v>
          </cell>
          <cell r="F637" t="str">
            <v>0</v>
          </cell>
          <cell r="G637" t="str">
            <v>3945245-0</v>
          </cell>
          <cell r="H637" t="str">
            <v>ｶﾊﾞ- ｱﾂｼ-,ﾍﾞ-ｽ(F) M2650B</v>
          </cell>
          <cell r="I637" t="str">
            <v>473440-2</v>
          </cell>
          <cell r="J637" t="str">
            <v>（株）光真製作所</v>
          </cell>
          <cell r="K637" t="str">
            <v>3480</v>
          </cell>
          <cell r="L637" t="str">
            <v>3480</v>
          </cell>
          <cell r="M637" t="str">
            <v>3H7</v>
          </cell>
          <cell r="N637" t="str">
            <v>野田</v>
          </cell>
          <cell r="O637" t="str">
            <v>野田係</v>
          </cell>
          <cell r="P637" t="str">
            <v>x</v>
          </cell>
          <cell r="Q637" t="str">
            <v>JP</v>
          </cell>
          <cell r="S637">
            <v>1</v>
          </cell>
          <cell r="T637">
            <v>1</v>
          </cell>
          <cell r="U637" t="str">
            <v>V0</v>
          </cell>
          <cell r="V637" t="str">
            <v>0001</v>
          </cell>
          <cell r="W637">
            <v>50</v>
          </cell>
          <cell r="X637">
            <v>1</v>
          </cell>
          <cell r="Y637" t="str">
            <v>JPY</v>
          </cell>
          <cell r="Z637" t="str">
            <v>2006/04/01</v>
          </cell>
          <cell r="AA637" t="str">
            <v>9999/12/31</v>
          </cell>
          <cell r="AC637">
            <v>39600</v>
          </cell>
          <cell r="AD637">
            <v>1</v>
          </cell>
          <cell r="AE637">
            <v>39600</v>
          </cell>
          <cell r="AF637">
            <v>39600</v>
          </cell>
          <cell r="AG637">
            <v>39600</v>
          </cell>
          <cell r="AH637" t="str">
            <v>PC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1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 t="str">
            <v>2006/04/01</v>
          </cell>
          <cell r="AZ637" t="str">
            <v>9999/12/31</v>
          </cell>
          <cell r="BA637">
            <v>99999999</v>
          </cell>
          <cell r="BB637">
            <v>39600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</row>
        <row r="638">
          <cell r="A638">
            <v>77455</v>
          </cell>
          <cell r="E638" t="str">
            <v>5300107195</v>
          </cell>
          <cell r="F638" t="str">
            <v>0</v>
          </cell>
          <cell r="G638" t="str">
            <v>3945246-9</v>
          </cell>
          <cell r="H638" t="str">
            <v>ﾌﾟﾚ-ﾄ ｱﾂｼ-,AD(L1) M2800B</v>
          </cell>
          <cell r="I638" t="str">
            <v>473440-2</v>
          </cell>
          <cell r="J638" t="str">
            <v>（株）光真製作所</v>
          </cell>
          <cell r="K638" t="str">
            <v>3480</v>
          </cell>
          <cell r="L638" t="str">
            <v>3480</v>
          </cell>
          <cell r="M638" t="str">
            <v>3H7</v>
          </cell>
          <cell r="N638" t="str">
            <v>野田</v>
          </cell>
          <cell r="O638" t="str">
            <v>野田係</v>
          </cell>
          <cell r="Q638" t="str">
            <v>JP</v>
          </cell>
          <cell r="S638">
            <v>1</v>
          </cell>
          <cell r="T638">
            <v>1</v>
          </cell>
          <cell r="U638" t="str">
            <v>V0</v>
          </cell>
          <cell r="V638" t="str">
            <v>0001</v>
          </cell>
          <cell r="W638">
            <v>50</v>
          </cell>
          <cell r="X638">
            <v>1</v>
          </cell>
          <cell r="Y638" t="str">
            <v>JPY</v>
          </cell>
          <cell r="Z638" t="str">
            <v>2006/04/01</v>
          </cell>
          <cell r="AA638" t="str">
            <v>9999/12/31</v>
          </cell>
          <cell r="AC638">
            <v>661</v>
          </cell>
          <cell r="AD638">
            <v>1</v>
          </cell>
          <cell r="AE638">
            <v>661</v>
          </cell>
          <cell r="AG638">
            <v>661</v>
          </cell>
          <cell r="AH638" t="str">
            <v>PC</v>
          </cell>
          <cell r="AQ638">
            <v>1</v>
          </cell>
          <cell r="AV638">
            <v>0</v>
          </cell>
          <cell r="AY638" t="str">
            <v>2006/04/01</v>
          </cell>
          <cell r="AZ638" t="str">
            <v>9999/12/31</v>
          </cell>
          <cell r="BA638">
            <v>99999999</v>
          </cell>
          <cell r="BB638">
            <v>661</v>
          </cell>
        </row>
        <row r="639">
          <cell r="A639">
            <v>77456</v>
          </cell>
          <cell r="E639" t="str">
            <v>5300107196</v>
          </cell>
          <cell r="F639" t="str">
            <v>0</v>
          </cell>
          <cell r="G639" t="str">
            <v>3945681-2</v>
          </cell>
          <cell r="H639" t="str">
            <v>ﾌﾀ ｱﾂｼ-,ﾎﾂﾊﾟ(2F) M2653C</v>
          </cell>
          <cell r="I639" t="str">
            <v>473440-2</v>
          </cell>
          <cell r="J639" t="str">
            <v>（株）光真製作所</v>
          </cell>
          <cell r="K639" t="str">
            <v>3480</v>
          </cell>
          <cell r="L639" t="str">
            <v>3480</v>
          </cell>
          <cell r="M639" t="str">
            <v>3H7</v>
          </cell>
          <cell r="N639" t="str">
            <v>野田</v>
          </cell>
          <cell r="O639" t="str">
            <v>野田係</v>
          </cell>
          <cell r="P639" t="str">
            <v>x</v>
          </cell>
          <cell r="Q639" t="str">
            <v>JP</v>
          </cell>
          <cell r="S639">
            <v>1</v>
          </cell>
          <cell r="T639">
            <v>1</v>
          </cell>
          <cell r="U639" t="str">
            <v>V0</v>
          </cell>
          <cell r="V639" t="str">
            <v>0001</v>
          </cell>
          <cell r="W639">
            <v>50</v>
          </cell>
          <cell r="X639">
            <v>1</v>
          </cell>
          <cell r="Y639" t="str">
            <v>JPY</v>
          </cell>
          <cell r="Z639" t="str">
            <v>2006/04/01</v>
          </cell>
          <cell r="AA639" t="str">
            <v>9999/12/31</v>
          </cell>
          <cell r="AC639">
            <v>991</v>
          </cell>
          <cell r="AD639">
            <v>1</v>
          </cell>
          <cell r="AE639">
            <v>991</v>
          </cell>
          <cell r="AG639">
            <v>991</v>
          </cell>
          <cell r="AH639" t="str">
            <v>PC</v>
          </cell>
          <cell r="AQ639">
            <v>1</v>
          </cell>
          <cell r="AV639">
            <v>0</v>
          </cell>
          <cell r="AY639" t="str">
            <v>2006/04/01</v>
          </cell>
          <cell r="AZ639" t="str">
            <v>9999/12/31</v>
          </cell>
          <cell r="BA639">
            <v>99999999</v>
          </cell>
          <cell r="BB639">
            <v>991</v>
          </cell>
        </row>
        <row r="640">
          <cell r="A640">
            <v>77457</v>
          </cell>
          <cell r="E640" t="str">
            <v>5300107197</v>
          </cell>
          <cell r="F640" t="str">
            <v>0</v>
          </cell>
          <cell r="G640" t="str">
            <v>3945682-0</v>
          </cell>
          <cell r="H640" t="str">
            <v>ﾌﾀ ｱﾂｼ-,ﾎﾂﾊﾟ(2R) M2653C</v>
          </cell>
          <cell r="I640" t="str">
            <v>473440-2</v>
          </cell>
          <cell r="J640" t="str">
            <v>（株）光真製作所</v>
          </cell>
          <cell r="K640" t="str">
            <v>3480</v>
          </cell>
          <cell r="L640" t="str">
            <v>3480</v>
          </cell>
          <cell r="M640" t="str">
            <v>3H7</v>
          </cell>
          <cell r="N640" t="str">
            <v>野田</v>
          </cell>
          <cell r="O640" t="str">
            <v>野田係</v>
          </cell>
          <cell r="P640" t="str">
            <v>x</v>
          </cell>
          <cell r="Q640" t="str">
            <v>JP</v>
          </cell>
          <cell r="S640">
            <v>1</v>
          </cell>
          <cell r="T640">
            <v>1</v>
          </cell>
          <cell r="U640" t="str">
            <v>V0</v>
          </cell>
          <cell r="V640" t="str">
            <v>0001</v>
          </cell>
          <cell r="W640">
            <v>50</v>
          </cell>
          <cell r="X640">
            <v>1</v>
          </cell>
          <cell r="Y640" t="str">
            <v>JPY</v>
          </cell>
          <cell r="Z640" t="str">
            <v>2006/04/01</v>
          </cell>
          <cell r="AA640" t="str">
            <v>9999/12/31</v>
          </cell>
          <cell r="AC640">
            <v>991</v>
          </cell>
          <cell r="AD640">
            <v>1</v>
          </cell>
          <cell r="AE640">
            <v>991</v>
          </cell>
          <cell r="AG640">
            <v>991</v>
          </cell>
          <cell r="AH640" t="str">
            <v>PC</v>
          </cell>
          <cell r="AQ640">
            <v>1</v>
          </cell>
          <cell r="AV640">
            <v>0</v>
          </cell>
          <cell r="AY640" t="str">
            <v>2006/04/01</v>
          </cell>
          <cell r="AZ640" t="str">
            <v>9999/12/31</v>
          </cell>
          <cell r="BA640">
            <v>99999999</v>
          </cell>
          <cell r="BB640">
            <v>991</v>
          </cell>
        </row>
        <row r="641">
          <cell r="A641">
            <v>75974</v>
          </cell>
          <cell r="B641">
            <v>1667</v>
          </cell>
          <cell r="D641">
            <v>100</v>
          </cell>
          <cell r="E641" t="str">
            <v>5300098031</v>
          </cell>
          <cell r="F641" t="str">
            <v>0</v>
          </cell>
          <cell r="G641" t="str">
            <v>3945725-8</v>
          </cell>
          <cell r="H641" t="str">
            <v>ﾌﾚ-ﾑ ｱﾂｼ- (T) W M2653</v>
          </cell>
          <cell r="I641" t="str">
            <v>473440-2</v>
          </cell>
          <cell r="J641" t="str">
            <v>（株）光真製作所</v>
          </cell>
          <cell r="K641" t="str">
            <v>3480</v>
          </cell>
          <cell r="L641" t="str">
            <v>3480</v>
          </cell>
          <cell r="M641" t="str">
            <v>3H7</v>
          </cell>
          <cell r="N641" t="str">
            <v>野田</v>
          </cell>
          <cell r="O641" t="str">
            <v>野田係</v>
          </cell>
          <cell r="P641" t="str">
            <v>x</v>
          </cell>
          <cell r="Q641" t="str">
            <v>JP</v>
          </cell>
          <cell r="S641">
            <v>1</v>
          </cell>
          <cell r="T641">
            <v>1</v>
          </cell>
          <cell r="U641" t="str">
            <v>V0</v>
          </cell>
          <cell r="V641" t="str">
            <v>0001</v>
          </cell>
          <cell r="W641">
            <v>25</v>
          </cell>
          <cell r="X641">
            <v>1</v>
          </cell>
          <cell r="Y641" t="str">
            <v>JPY</v>
          </cell>
          <cell r="Z641" t="str">
            <v>2006/04/01</v>
          </cell>
          <cell r="AA641" t="str">
            <v>9999/12/31</v>
          </cell>
          <cell r="AC641">
            <v>166500</v>
          </cell>
          <cell r="AD641">
            <v>100</v>
          </cell>
          <cell r="AE641">
            <v>1665</v>
          </cell>
          <cell r="AF641">
            <v>1667</v>
          </cell>
          <cell r="AG641">
            <v>1667</v>
          </cell>
          <cell r="AH641" t="str">
            <v>PC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1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 t="str">
            <v>2006/04/01</v>
          </cell>
          <cell r="AZ641" t="str">
            <v>9999/12/31</v>
          </cell>
          <cell r="BA641">
            <v>99999</v>
          </cell>
          <cell r="BB641">
            <v>166700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</row>
        <row r="642">
          <cell r="A642">
            <v>77458</v>
          </cell>
          <cell r="E642" t="str">
            <v>5300107198</v>
          </cell>
          <cell r="F642" t="str">
            <v>0</v>
          </cell>
          <cell r="G642" t="str">
            <v>3945797-5</v>
          </cell>
          <cell r="H642" t="str">
            <v>ﾌﾚ-ﾑ ｱﾂｼ- (TL) W M2653C</v>
          </cell>
          <cell r="I642" t="str">
            <v>473440-2</v>
          </cell>
          <cell r="J642" t="str">
            <v>（株）光真製作所</v>
          </cell>
          <cell r="K642" t="str">
            <v>3480</v>
          </cell>
          <cell r="L642" t="str">
            <v>3480</v>
          </cell>
          <cell r="M642" t="str">
            <v>3H7</v>
          </cell>
          <cell r="N642" t="str">
            <v>野田</v>
          </cell>
          <cell r="O642" t="str">
            <v>野田係</v>
          </cell>
          <cell r="P642" t="str">
            <v>x</v>
          </cell>
          <cell r="Q642" t="str">
            <v>JP</v>
          </cell>
          <cell r="S642">
            <v>1</v>
          </cell>
          <cell r="T642">
            <v>1</v>
          </cell>
          <cell r="U642" t="str">
            <v>V0</v>
          </cell>
          <cell r="V642" t="str">
            <v>0001</v>
          </cell>
          <cell r="W642">
            <v>50</v>
          </cell>
          <cell r="X642">
            <v>1</v>
          </cell>
          <cell r="Y642" t="str">
            <v>JPY</v>
          </cell>
          <cell r="Z642" t="str">
            <v>2006/04/01</v>
          </cell>
          <cell r="AA642" t="str">
            <v>9999/12/31</v>
          </cell>
          <cell r="AC642">
            <v>4974</v>
          </cell>
          <cell r="AD642">
            <v>1</v>
          </cell>
          <cell r="AE642">
            <v>4974</v>
          </cell>
          <cell r="AG642">
            <v>4974</v>
          </cell>
          <cell r="AH642" t="str">
            <v>PC</v>
          </cell>
          <cell r="AQ642">
            <v>1</v>
          </cell>
          <cell r="AV642">
            <v>0</v>
          </cell>
          <cell r="AY642" t="str">
            <v>2006/04/01</v>
          </cell>
          <cell r="AZ642" t="str">
            <v>9999/12/31</v>
          </cell>
          <cell r="BA642">
            <v>99999999</v>
          </cell>
          <cell r="BB642">
            <v>4974</v>
          </cell>
        </row>
        <row r="643">
          <cell r="A643">
            <v>75137</v>
          </cell>
          <cell r="B643">
            <v>15000</v>
          </cell>
          <cell r="D643">
            <v>100</v>
          </cell>
          <cell r="E643" t="str">
            <v>5300088041</v>
          </cell>
          <cell r="F643" t="str">
            <v>0</v>
          </cell>
          <cell r="G643" t="str">
            <v>3953164-4</v>
          </cell>
          <cell r="H643" t="str">
            <v>ﾌﾚ-ﾑ ｱﾂｼ- (TM) W M2818</v>
          </cell>
          <cell r="I643" t="str">
            <v>473440-2</v>
          </cell>
          <cell r="J643" t="str">
            <v>（株）光真製作所</v>
          </cell>
          <cell r="K643" t="str">
            <v>3480</v>
          </cell>
          <cell r="L643" t="str">
            <v>3480</v>
          </cell>
          <cell r="M643" t="str">
            <v>3H7</v>
          </cell>
          <cell r="N643" t="str">
            <v>野田</v>
          </cell>
          <cell r="O643" t="str">
            <v>野田係</v>
          </cell>
          <cell r="P643" t="str">
            <v>x</v>
          </cell>
          <cell r="Q643" t="str">
            <v>JP</v>
          </cell>
          <cell r="S643">
            <v>1</v>
          </cell>
          <cell r="T643">
            <v>1</v>
          </cell>
          <cell r="U643" t="str">
            <v>V0</v>
          </cell>
          <cell r="V643" t="str">
            <v>0001</v>
          </cell>
          <cell r="W643">
            <v>29</v>
          </cell>
          <cell r="X643">
            <v>1</v>
          </cell>
          <cell r="Y643" t="str">
            <v>JPY</v>
          </cell>
          <cell r="Z643" t="str">
            <v>2006/04/01</v>
          </cell>
          <cell r="AA643" t="str">
            <v>9999/12/31</v>
          </cell>
          <cell r="AC643">
            <v>15000</v>
          </cell>
          <cell r="AD643">
            <v>1</v>
          </cell>
          <cell r="AE643">
            <v>15000</v>
          </cell>
          <cell r="AF643">
            <v>15000</v>
          </cell>
          <cell r="AG643">
            <v>15000</v>
          </cell>
          <cell r="AH643" t="str">
            <v>PC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1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 t="str">
            <v>2006/04/01</v>
          </cell>
          <cell r="AZ643" t="str">
            <v>9999/12/31</v>
          </cell>
          <cell r="BA643">
            <v>99999</v>
          </cell>
          <cell r="BB643">
            <v>15274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</row>
        <row r="644">
          <cell r="A644">
            <v>77461</v>
          </cell>
          <cell r="E644" t="str">
            <v>5300107201</v>
          </cell>
          <cell r="F644" t="str">
            <v>0</v>
          </cell>
          <cell r="G644" t="str">
            <v>3968391-6</v>
          </cell>
          <cell r="H644" t="str">
            <v>ﾌﾀ ｱﾂｼ-,ﾎﾂﾊﾟ(2F) M2653G</v>
          </cell>
          <cell r="I644" t="str">
            <v>473440-2</v>
          </cell>
          <cell r="J644" t="str">
            <v>（株）光真製作所</v>
          </cell>
          <cell r="K644" t="str">
            <v>3480</v>
          </cell>
          <cell r="L644" t="str">
            <v>3480</v>
          </cell>
          <cell r="M644" t="str">
            <v>3H7</v>
          </cell>
          <cell r="N644" t="str">
            <v>野田</v>
          </cell>
          <cell r="O644" t="str">
            <v>野田係</v>
          </cell>
          <cell r="P644" t="str">
            <v>x</v>
          </cell>
          <cell r="Q644" t="str">
            <v>JP</v>
          </cell>
          <cell r="S644">
            <v>1</v>
          </cell>
          <cell r="T644">
            <v>1</v>
          </cell>
          <cell r="U644" t="str">
            <v>V0</v>
          </cell>
          <cell r="V644" t="str">
            <v>0001</v>
          </cell>
          <cell r="W644">
            <v>50</v>
          </cell>
          <cell r="X644">
            <v>1</v>
          </cell>
          <cell r="Y644" t="str">
            <v>JPY</v>
          </cell>
          <cell r="Z644" t="str">
            <v>2006/04/01</v>
          </cell>
          <cell r="AA644" t="str">
            <v>9999/12/31</v>
          </cell>
          <cell r="AC644">
            <v>429</v>
          </cell>
          <cell r="AD644">
            <v>1</v>
          </cell>
          <cell r="AE644">
            <v>429</v>
          </cell>
          <cell r="AG644">
            <v>429</v>
          </cell>
          <cell r="AH644" t="str">
            <v>PC</v>
          </cell>
          <cell r="AQ644">
            <v>1</v>
          </cell>
          <cell r="AV644">
            <v>0</v>
          </cell>
          <cell r="AY644" t="str">
            <v>2006/04/01</v>
          </cell>
          <cell r="AZ644" t="str">
            <v>9999/12/31</v>
          </cell>
          <cell r="BA644">
            <v>99999999</v>
          </cell>
          <cell r="BB644">
            <v>429</v>
          </cell>
        </row>
        <row r="645">
          <cell r="A645">
            <v>77462</v>
          </cell>
          <cell r="E645" t="str">
            <v>5300107202</v>
          </cell>
          <cell r="F645" t="str">
            <v>0</v>
          </cell>
          <cell r="G645" t="str">
            <v>3968392-4</v>
          </cell>
          <cell r="H645" t="str">
            <v>ﾌﾀ ｱﾂｼ-,ﾎﾂﾊﾟ(2R) M2653G</v>
          </cell>
          <cell r="I645" t="str">
            <v>473440-2</v>
          </cell>
          <cell r="J645" t="str">
            <v>（株）光真製作所</v>
          </cell>
          <cell r="K645" t="str">
            <v>3480</v>
          </cell>
          <cell r="L645" t="str">
            <v>3480</v>
          </cell>
          <cell r="M645" t="str">
            <v>3H7</v>
          </cell>
          <cell r="N645" t="str">
            <v>野田</v>
          </cell>
          <cell r="O645" t="str">
            <v>野田係</v>
          </cell>
          <cell r="P645" t="str">
            <v>x</v>
          </cell>
          <cell r="Q645" t="str">
            <v>JP</v>
          </cell>
          <cell r="S645">
            <v>1</v>
          </cell>
          <cell r="T645">
            <v>1</v>
          </cell>
          <cell r="U645" t="str">
            <v>V0</v>
          </cell>
          <cell r="V645" t="str">
            <v>0001</v>
          </cell>
          <cell r="W645">
            <v>50</v>
          </cell>
          <cell r="X645">
            <v>1</v>
          </cell>
          <cell r="Y645" t="str">
            <v>JPY</v>
          </cell>
          <cell r="Z645" t="str">
            <v>2006/04/01</v>
          </cell>
          <cell r="AA645" t="str">
            <v>9999/12/31</v>
          </cell>
          <cell r="AC645">
            <v>429</v>
          </cell>
          <cell r="AD645">
            <v>1</v>
          </cell>
          <cell r="AE645">
            <v>429</v>
          </cell>
          <cell r="AG645">
            <v>429</v>
          </cell>
          <cell r="AH645" t="str">
            <v>PC</v>
          </cell>
          <cell r="AQ645">
            <v>1</v>
          </cell>
          <cell r="AV645">
            <v>0</v>
          </cell>
          <cell r="AY645" t="str">
            <v>2006/04/01</v>
          </cell>
          <cell r="AZ645" t="str">
            <v>9999/12/31</v>
          </cell>
          <cell r="BA645">
            <v>99999999</v>
          </cell>
          <cell r="BB645">
            <v>429</v>
          </cell>
        </row>
        <row r="646">
          <cell r="A646">
            <v>77463</v>
          </cell>
          <cell r="E646" t="str">
            <v>5300107203</v>
          </cell>
          <cell r="F646" t="str">
            <v>0</v>
          </cell>
          <cell r="G646" t="str">
            <v>3968394-0</v>
          </cell>
          <cell r="H646" t="str">
            <v>ﾌﾚ-ﾑ ｱﾂｼ- (TL) W M2653G</v>
          </cell>
          <cell r="I646" t="str">
            <v>473440-2</v>
          </cell>
          <cell r="J646" t="str">
            <v>（株）光真製作所</v>
          </cell>
          <cell r="K646" t="str">
            <v>3480</v>
          </cell>
          <cell r="L646" t="str">
            <v>3480</v>
          </cell>
          <cell r="M646" t="str">
            <v>3H7</v>
          </cell>
          <cell r="N646" t="str">
            <v>野田</v>
          </cell>
          <cell r="O646" t="str">
            <v>野田係</v>
          </cell>
          <cell r="P646" t="str">
            <v>x</v>
          </cell>
          <cell r="Q646" t="str">
            <v>JP</v>
          </cell>
          <cell r="S646">
            <v>1</v>
          </cell>
          <cell r="T646">
            <v>1</v>
          </cell>
          <cell r="U646" t="str">
            <v>V0</v>
          </cell>
          <cell r="V646" t="str">
            <v>0001</v>
          </cell>
          <cell r="W646">
            <v>50</v>
          </cell>
          <cell r="X646">
            <v>1</v>
          </cell>
          <cell r="Y646" t="str">
            <v>JPY</v>
          </cell>
          <cell r="Z646" t="str">
            <v>2006/04/01</v>
          </cell>
          <cell r="AA646" t="str">
            <v>9999/12/31</v>
          </cell>
          <cell r="AC646">
            <v>2185</v>
          </cell>
          <cell r="AD646">
            <v>1</v>
          </cell>
          <cell r="AE646">
            <v>2185</v>
          </cell>
          <cell r="AG646">
            <v>2185</v>
          </cell>
          <cell r="AH646" t="str">
            <v>PC</v>
          </cell>
          <cell r="AQ646">
            <v>1</v>
          </cell>
          <cell r="AV646">
            <v>0</v>
          </cell>
          <cell r="AY646" t="str">
            <v>2006/04/01</v>
          </cell>
          <cell r="AZ646" t="str">
            <v>9999/12/31</v>
          </cell>
          <cell r="BA646">
            <v>99999999</v>
          </cell>
          <cell r="BB646">
            <v>2185</v>
          </cell>
        </row>
        <row r="647">
          <cell r="A647">
            <v>77464</v>
          </cell>
          <cell r="E647" t="str">
            <v>5300107204</v>
          </cell>
          <cell r="F647" t="str">
            <v>0</v>
          </cell>
          <cell r="G647" t="str">
            <v>3972989-4</v>
          </cell>
          <cell r="H647" t="str">
            <v>ﾌﾟﾚ-ﾄ ｱﾂｼ-,ﾌﾟﾂｼﾔ M2559B-4</v>
          </cell>
          <cell r="I647" t="str">
            <v>473440-2</v>
          </cell>
          <cell r="J647" t="str">
            <v>（株）光真製作所</v>
          </cell>
          <cell r="K647" t="str">
            <v>3480</v>
          </cell>
          <cell r="L647" t="str">
            <v>3480</v>
          </cell>
          <cell r="M647" t="str">
            <v>3H7</v>
          </cell>
          <cell r="N647" t="str">
            <v>野田</v>
          </cell>
          <cell r="O647" t="str">
            <v>野田係</v>
          </cell>
          <cell r="Q647" t="str">
            <v>JP</v>
          </cell>
          <cell r="S647">
            <v>1</v>
          </cell>
          <cell r="T647">
            <v>1</v>
          </cell>
          <cell r="U647" t="str">
            <v>V0</v>
          </cell>
          <cell r="V647" t="str">
            <v>0001</v>
          </cell>
          <cell r="W647">
            <v>50</v>
          </cell>
          <cell r="X647">
            <v>1</v>
          </cell>
          <cell r="Y647" t="str">
            <v>JPY</v>
          </cell>
          <cell r="Z647" t="str">
            <v>2006/04/01</v>
          </cell>
          <cell r="AA647" t="str">
            <v>9999/12/31</v>
          </cell>
          <cell r="AC647">
            <v>4480</v>
          </cell>
          <cell r="AD647">
            <v>1</v>
          </cell>
          <cell r="AE647">
            <v>4480</v>
          </cell>
          <cell r="AG647">
            <v>4480</v>
          </cell>
          <cell r="AH647" t="str">
            <v>PC</v>
          </cell>
          <cell r="AQ647">
            <v>1</v>
          </cell>
          <cell r="AV647">
            <v>0</v>
          </cell>
          <cell r="AY647" t="str">
            <v>2006/04/01</v>
          </cell>
          <cell r="AZ647" t="str">
            <v>9999/12/31</v>
          </cell>
          <cell r="BA647">
            <v>99999999</v>
          </cell>
          <cell r="BB647">
            <v>4480</v>
          </cell>
        </row>
        <row r="648">
          <cell r="A648">
            <v>75892</v>
          </cell>
          <cell r="B648">
            <v>179</v>
          </cell>
          <cell r="D648">
            <v>100</v>
          </cell>
          <cell r="E648" t="str">
            <v>5300093318</v>
          </cell>
          <cell r="F648" t="str">
            <v>0</v>
          </cell>
          <cell r="G648" t="str">
            <v>3975804-5</v>
          </cell>
          <cell r="H648" t="str">
            <v>ﾌﾞﾗｹﾂﾄ ｱﾂｼ- M2650-2-3</v>
          </cell>
          <cell r="I648" t="str">
            <v>473440-2</v>
          </cell>
          <cell r="J648" t="str">
            <v>（株）光真製作所</v>
          </cell>
          <cell r="K648" t="str">
            <v>3480</v>
          </cell>
          <cell r="L648" t="str">
            <v>3480</v>
          </cell>
          <cell r="M648" t="str">
            <v>3H7</v>
          </cell>
          <cell r="N648" t="str">
            <v>野田</v>
          </cell>
          <cell r="O648" t="str">
            <v>野田係</v>
          </cell>
          <cell r="P648" t="str">
            <v>x</v>
          </cell>
          <cell r="Q648" t="str">
            <v>JP</v>
          </cell>
          <cell r="S648">
            <v>1</v>
          </cell>
          <cell r="T648">
            <v>1</v>
          </cell>
          <cell r="U648" t="str">
            <v>V0</v>
          </cell>
          <cell r="V648" t="str">
            <v>0001</v>
          </cell>
          <cell r="W648">
            <v>25</v>
          </cell>
          <cell r="X648">
            <v>1</v>
          </cell>
          <cell r="Y648" t="str">
            <v>JPY</v>
          </cell>
          <cell r="Z648" t="str">
            <v>2006/04/01</v>
          </cell>
          <cell r="AA648" t="str">
            <v>9999/12/31</v>
          </cell>
          <cell r="AC648">
            <v>179</v>
          </cell>
          <cell r="AD648">
            <v>1</v>
          </cell>
          <cell r="AE648">
            <v>179</v>
          </cell>
          <cell r="AF648">
            <v>179</v>
          </cell>
          <cell r="AG648">
            <v>179</v>
          </cell>
          <cell r="AH648" t="str">
            <v>PC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1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 t="str">
            <v>2006/04/01</v>
          </cell>
          <cell r="AZ648" t="str">
            <v>9999/12/31</v>
          </cell>
          <cell r="BA648">
            <v>99999</v>
          </cell>
          <cell r="BB648">
            <v>180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</row>
        <row r="649">
          <cell r="A649">
            <v>76007</v>
          </cell>
          <cell r="B649">
            <v>114</v>
          </cell>
          <cell r="D649">
            <v>100</v>
          </cell>
          <cell r="E649" t="str">
            <v>5300098092</v>
          </cell>
          <cell r="F649" t="str">
            <v>0</v>
          </cell>
          <cell r="G649" t="str">
            <v>3983028-5</v>
          </cell>
          <cell r="H649" t="str">
            <v>ﾘﾝｸ ｱﾂｼ-,ﾍｲｺｳ(1) M2860-3</v>
          </cell>
          <cell r="I649" t="str">
            <v>473440-2</v>
          </cell>
          <cell r="J649" t="str">
            <v>（株）光真製作所</v>
          </cell>
          <cell r="K649" t="str">
            <v>3480</v>
          </cell>
          <cell r="L649" t="str">
            <v>3480</v>
          </cell>
          <cell r="M649" t="str">
            <v>3H7</v>
          </cell>
          <cell r="N649" t="str">
            <v>野田</v>
          </cell>
          <cell r="O649" t="str">
            <v>野田係</v>
          </cell>
          <cell r="P649" t="str">
            <v>x</v>
          </cell>
          <cell r="Q649" t="str">
            <v>JP</v>
          </cell>
          <cell r="S649">
            <v>1</v>
          </cell>
          <cell r="T649">
            <v>1</v>
          </cell>
          <cell r="U649" t="str">
            <v>V0</v>
          </cell>
          <cell r="V649" t="str">
            <v>0001</v>
          </cell>
          <cell r="W649">
            <v>25</v>
          </cell>
          <cell r="X649">
            <v>1</v>
          </cell>
          <cell r="Y649" t="str">
            <v>JPY</v>
          </cell>
          <cell r="Z649" t="str">
            <v>2006/04/01</v>
          </cell>
          <cell r="AA649" t="str">
            <v>9999/12/31</v>
          </cell>
          <cell r="AC649">
            <v>114</v>
          </cell>
          <cell r="AD649">
            <v>1</v>
          </cell>
          <cell r="AE649">
            <v>114</v>
          </cell>
          <cell r="AF649">
            <v>114</v>
          </cell>
          <cell r="AG649">
            <v>114</v>
          </cell>
          <cell r="AH649" t="str">
            <v>PC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1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 t="str">
            <v>2006/04/01</v>
          </cell>
          <cell r="AZ649" t="str">
            <v>9999/12/31</v>
          </cell>
          <cell r="BA649">
            <v>99999</v>
          </cell>
          <cell r="BB649">
            <v>115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</row>
        <row r="650">
          <cell r="A650">
            <v>76008</v>
          </cell>
          <cell r="B650">
            <v>114</v>
          </cell>
          <cell r="D650">
            <v>100</v>
          </cell>
          <cell r="E650" t="str">
            <v>5300098093</v>
          </cell>
          <cell r="F650" t="str">
            <v>0</v>
          </cell>
          <cell r="G650" t="str">
            <v>3983029-3</v>
          </cell>
          <cell r="H650" t="str">
            <v>ﾘﾝｸ ｱﾂｼ-,ﾍｲｺｳ(2) M2860-3</v>
          </cell>
          <cell r="I650" t="str">
            <v>473440-2</v>
          </cell>
          <cell r="J650" t="str">
            <v>（株）光真製作所</v>
          </cell>
          <cell r="K650" t="str">
            <v>3480</v>
          </cell>
          <cell r="L650" t="str">
            <v>3480</v>
          </cell>
          <cell r="M650" t="str">
            <v>3H7</v>
          </cell>
          <cell r="N650" t="str">
            <v>野田</v>
          </cell>
          <cell r="O650" t="str">
            <v>野田係</v>
          </cell>
          <cell r="P650" t="str">
            <v>x</v>
          </cell>
          <cell r="Q650" t="str">
            <v>JP</v>
          </cell>
          <cell r="S650">
            <v>1</v>
          </cell>
          <cell r="T650">
            <v>1</v>
          </cell>
          <cell r="U650" t="str">
            <v>V0</v>
          </cell>
          <cell r="V650" t="str">
            <v>0001</v>
          </cell>
          <cell r="W650">
            <v>25</v>
          </cell>
          <cell r="X650">
            <v>1</v>
          </cell>
          <cell r="Y650" t="str">
            <v>JPY</v>
          </cell>
          <cell r="Z650" t="str">
            <v>2006/04/01</v>
          </cell>
          <cell r="AA650" t="str">
            <v>9999/12/31</v>
          </cell>
          <cell r="AC650">
            <v>114</v>
          </cell>
          <cell r="AD650">
            <v>1</v>
          </cell>
          <cell r="AE650">
            <v>114</v>
          </cell>
          <cell r="AF650">
            <v>114</v>
          </cell>
          <cell r="AG650">
            <v>114</v>
          </cell>
          <cell r="AH650" t="str">
            <v>PC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1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 t="str">
            <v>2006/04/01</v>
          </cell>
          <cell r="AZ650" t="str">
            <v>9999/12/31</v>
          </cell>
          <cell r="BA650">
            <v>99999</v>
          </cell>
          <cell r="BB650">
            <v>115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</row>
        <row r="651">
          <cell r="A651">
            <v>76017</v>
          </cell>
          <cell r="B651">
            <v>328</v>
          </cell>
          <cell r="D651">
            <v>100</v>
          </cell>
          <cell r="E651" t="str">
            <v>5300098102</v>
          </cell>
          <cell r="F651" t="str">
            <v>0</v>
          </cell>
          <cell r="G651" t="str">
            <v>3983034-0</v>
          </cell>
          <cell r="H651" t="str">
            <v>ﾚﾊﾞ- ｱﾂｼ-,ﾍｲｺｳ(2) M2860-3</v>
          </cell>
          <cell r="I651" t="str">
            <v>473440-2</v>
          </cell>
          <cell r="J651" t="str">
            <v>（株）光真製作所</v>
          </cell>
          <cell r="K651" t="str">
            <v>3480</v>
          </cell>
          <cell r="L651" t="str">
            <v>3480</v>
          </cell>
          <cell r="M651" t="str">
            <v>3H7</v>
          </cell>
          <cell r="N651" t="str">
            <v>野田</v>
          </cell>
          <cell r="O651" t="str">
            <v>野田係</v>
          </cell>
          <cell r="P651" t="str">
            <v>x</v>
          </cell>
          <cell r="Q651" t="str">
            <v>JP</v>
          </cell>
          <cell r="S651">
            <v>1</v>
          </cell>
          <cell r="T651">
            <v>1</v>
          </cell>
          <cell r="U651" t="str">
            <v>V0</v>
          </cell>
          <cell r="V651" t="str">
            <v>0001</v>
          </cell>
          <cell r="W651">
            <v>25</v>
          </cell>
          <cell r="X651">
            <v>1</v>
          </cell>
          <cell r="Y651" t="str">
            <v>JPY</v>
          </cell>
          <cell r="Z651" t="str">
            <v>2006/04/01</v>
          </cell>
          <cell r="AA651" t="str">
            <v>9999/12/31</v>
          </cell>
          <cell r="AC651">
            <v>32800</v>
          </cell>
          <cell r="AD651">
            <v>100</v>
          </cell>
          <cell r="AE651">
            <v>328</v>
          </cell>
          <cell r="AF651">
            <v>328</v>
          </cell>
          <cell r="AG651">
            <v>328</v>
          </cell>
          <cell r="AH651" t="str">
            <v>PC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1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 t="str">
            <v>2006/04/01</v>
          </cell>
          <cell r="AZ651" t="str">
            <v>9999/12/31</v>
          </cell>
          <cell r="BA651">
            <v>99999</v>
          </cell>
          <cell r="BB651">
            <v>32893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</row>
        <row r="652">
          <cell r="A652">
            <v>76009</v>
          </cell>
          <cell r="B652">
            <v>172</v>
          </cell>
          <cell r="D652">
            <v>100</v>
          </cell>
          <cell r="E652" t="str">
            <v>5300098094</v>
          </cell>
          <cell r="F652" t="str">
            <v>0</v>
          </cell>
          <cell r="G652" t="str">
            <v>3983035-8</v>
          </cell>
          <cell r="H652" t="str">
            <v>ﾘﾝｸ ｱﾂｼ-,ﾍｲｺｳ(3) M2860-3</v>
          </cell>
          <cell r="I652" t="str">
            <v>473440-2</v>
          </cell>
          <cell r="J652" t="str">
            <v>（株）光真製作所</v>
          </cell>
          <cell r="K652" t="str">
            <v>3480</v>
          </cell>
          <cell r="L652" t="str">
            <v>3480</v>
          </cell>
          <cell r="M652" t="str">
            <v>3H7</v>
          </cell>
          <cell r="N652" t="str">
            <v>野田</v>
          </cell>
          <cell r="O652" t="str">
            <v>野田係</v>
          </cell>
          <cell r="P652" t="str">
            <v>x</v>
          </cell>
          <cell r="Q652" t="str">
            <v>JP</v>
          </cell>
          <cell r="S652">
            <v>1</v>
          </cell>
          <cell r="T652">
            <v>1</v>
          </cell>
          <cell r="U652" t="str">
            <v>V0</v>
          </cell>
          <cell r="V652" t="str">
            <v>0001</v>
          </cell>
          <cell r="W652">
            <v>25</v>
          </cell>
          <cell r="X652">
            <v>1</v>
          </cell>
          <cell r="Y652" t="str">
            <v>JPY</v>
          </cell>
          <cell r="Z652" t="str">
            <v>2006/04/01</v>
          </cell>
          <cell r="AA652" t="str">
            <v>9999/12/31</v>
          </cell>
          <cell r="AC652">
            <v>172</v>
          </cell>
          <cell r="AD652">
            <v>1</v>
          </cell>
          <cell r="AE652">
            <v>172</v>
          </cell>
          <cell r="AF652">
            <v>172</v>
          </cell>
          <cell r="AG652">
            <v>172</v>
          </cell>
          <cell r="AH652" t="str">
            <v>PC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1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 t="str">
            <v>2006/04/01</v>
          </cell>
          <cell r="AZ652" t="str">
            <v>9999/12/31</v>
          </cell>
          <cell r="BA652">
            <v>99999</v>
          </cell>
          <cell r="BB652">
            <v>173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</row>
        <row r="653">
          <cell r="A653">
            <v>76010</v>
          </cell>
          <cell r="D653">
            <v>100</v>
          </cell>
          <cell r="E653" t="str">
            <v>5300098095</v>
          </cell>
          <cell r="F653" t="str">
            <v>0</v>
          </cell>
          <cell r="G653" t="str">
            <v>3983036-6</v>
          </cell>
          <cell r="H653" t="str">
            <v>ﾌﾚ-ﾑ ｱﾂｼ-(R) M2860-3</v>
          </cell>
          <cell r="I653" t="str">
            <v>473440-2</v>
          </cell>
          <cell r="J653" t="str">
            <v>（株）光真製作所</v>
          </cell>
          <cell r="K653" t="str">
            <v>3480</v>
          </cell>
          <cell r="L653" t="str">
            <v>3480</v>
          </cell>
          <cell r="M653" t="str">
            <v>3H7</v>
          </cell>
          <cell r="N653" t="str">
            <v>野田</v>
          </cell>
          <cell r="O653" t="str">
            <v>野田係</v>
          </cell>
          <cell r="P653" t="str">
            <v>x</v>
          </cell>
          <cell r="Q653" t="str">
            <v>JP</v>
          </cell>
          <cell r="S653">
            <v>1</v>
          </cell>
          <cell r="T653">
            <v>1</v>
          </cell>
          <cell r="U653" t="str">
            <v>V0</v>
          </cell>
          <cell r="V653" t="str">
            <v>0001</v>
          </cell>
          <cell r="W653">
            <v>25</v>
          </cell>
          <cell r="X653">
            <v>1</v>
          </cell>
          <cell r="Y653" t="str">
            <v>JPY</v>
          </cell>
          <cell r="Z653" t="str">
            <v>2006/04/01</v>
          </cell>
          <cell r="AA653" t="str">
            <v>9999/12/31</v>
          </cell>
          <cell r="AC653">
            <v>58800</v>
          </cell>
          <cell r="AD653">
            <v>100</v>
          </cell>
          <cell r="AE653">
            <v>588</v>
          </cell>
          <cell r="AG653">
            <v>588</v>
          </cell>
          <cell r="AH653" t="str">
            <v>PC</v>
          </cell>
          <cell r="AQ653">
            <v>1</v>
          </cell>
          <cell r="AV653">
            <v>0</v>
          </cell>
          <cell r="AY653" t="str">
            <v>2006/04/01</v>
          </cell>
          <cell r="AZ653" t="str">
            <v>9999/12/31</v>
          </cell>
          <cell r="BA653">
            <v>99999</v>
          </cell>
          <cell r="BB653">
            <v>58800</v>
          </cell>
        </row>
        <row r="654">
          <cell r="A654">
            <v>76016</v>
          </cell>
          <cell r="D654">
            <v>100</v>
          </cell>
          <cell r="E654" t="str">
            <v>5300098101</v>
          </cell>
          <cell r="F654" t="str">
            <v>0</v>
          </cell>
          <cell r="G654" t="str">
            <v>3983037-4</v>
          </cell>
          <cell r="H654" t="str">
            <v>ﾌﾚ-ﾑ ｱﾂｼ-(L) M2860-3</v>
          </cell>
          <cell r="I654" t="str">
            <v>473440-2</v>
          </cell>
          <cell r="J654" t="str">
            <v>（株）光真製作所</v>
          </cell>
          <cell r="K654" t="str">
            <v>3480</v>
          </cell>
          <cell r="L654" t="str">
            <v>3480</v>
          </cell>
          <cell r="M654" t="str">
            <v>3H7</v>
          </cell>
          <cell r="N654" t="str">
            <v>野田</v>
          </cell>
          <cell r="O654" t="str">
            <v>野田係</v>
          </cell>
          <cell r="P654" t="str">
            <v>x</v>
          </cell>
          <cell r="Q654" t="str">
            <v>JP</v>
          </cell>
          <cell r="S654">
            <v>1</v>
          </cell>
          <cell r="T654">
            <v>1</v>
          </cell>
          <cell r="U654" t="str">
            <v>V0</v>
          </cell>
          <cell r="V654" t="str">
            <v>0001</v>
          </cell>
          <cell r="W654">
            <v>25</v>
          </cell>
          <cell r="X654">
            <v>1</v>
          </cell>
          <cell r="Y654" t="str">
            <v>JPY</v>
          </cell>
          <cell r="Z654" t="str">
            <v>2006/04/01</v>
          </cell>
          <cell r="AA654" t="str">
            <v>9999/12/31</v>
          </cell>
          <cell r="AC654">
            <v>48700</v>
          </cell>
          <cell r="AD654">
            <v>100</v>
          </cell>
          <cell r="AE654">
            <v>487</v>
          </cell>
          <cell r="AG654">
            <v>487</v>
          </cell>
          <cell r="AH654" t="str">
            <v>PC</v>
          </cell>
          <cell r="AQ654">
            <v>1</v>
          </cell>
          <cell r="AV654">
            <v>0</v>
          </cell>
          <cell r="AY654" t="str">
            <v>2006/04/01</v>
          </cell>
          <cell r="AZ654" t="str">
            <v>9999/12/31</v>
          </cell>
          <cell r="BA654">
            <v>99999</v>
          </cell>
          <cell r="BB654">
            <v>48900</v>
          </cell>
        </row>
        <row r="655">
          <cell r="A655">
            <v>50656</v>
          </cell>
          <cell r="D655">
            <v>100</v>
          </cell>
          <cell r="E655" t="str">
            <v>5300091278</v>
          </cell>
          <cell r="F655" t="str">
            <v>0</v>
          </cell>
          <cell r="G655" t="str">
            <v>3986913-0</v>
          </cell>
          <cell r="H655" t="str">
            <v>ﾍﾞ-ｽ ｱﾂｼ-,DCH M2823B</v>
          </cell>
          <cell r="I655" t="str">
            <v>473440-2</v>
          </cell>
          <cell r="J655" t="str">
            <v>（株）光真製作所</v>
          </cell>
          <cell r="K655" t="str">
            <v>3480</v>
          </cell>
          <cell r="L655" t="str">
            <v>3480</v>
          </cell>
          <cell r="M655" t="str">
            <v>2G2</v>
          </cell>
          <cell r="N655" t="str">
            <v>伊藤康</v>
          </cell>
          <cell r="O655" t="str">
            <v>野田係</v>
          </cell>
          <cell r="P655" t="str">
            <v>x</v>
          </cell>
          <cell r="Q655" t="str">
            <v>JP</v>
          </cell>
          <cell r="S655">
            <v>1</v>
          </cell>
          <cell r="T655">
            <v>1</v>
          </cell>
          <cell r="U655" t="str">
            <v>V0</v>
          </cell>
          <cell r="V655" t="str">
            <v>0001</v>
          </cell>
          <cell r="W655">
            <v>25</v>
          </cell>
          <cell r="X655">
            <v>1</v>
          </cell>
          <cell r="Y655" t="str">
            <v>JPY</v>
          </cell>
          <cell r="Z655" t="str">
            <v>2006/04/01</v>
          </cell>
          <cell r="AA655" t="str">
            <v>9999/12/31</v>
          </cell>
          <cell r="AB655" t="str">
            <v>1</v>
          </cell>
          <cell r="AC655">
            <v>6110</v>
          </cell>
          <cell r="AD655">
            <v>1</v>
          </cell>
          <cell r="AE655">
            <v>6110</v>
          </cell>
          <cell r="AG655">
            <v>6110</v>
          </cell>
          <cell r="AH655" t="str">
            <v>PC</v>
          </cell>
          <cell r="AQ655">
            <v>1</v>
          </cell>
          <cell r="AV655">
            <v>0</v>
          </cell>
          <cell r="AY655" t="str">
            <v>2006/04/01</v>
          </cell>
          <cell r="AZ655" t="str">
            <v>9999/12/31</v>
          </cell>
          <cell r="BA655">
            <v>9</v>
          </cell>
          <cell r="BB655">
            <v>6110</v>
          </cell>
        </row>
        <row r="656">
          <cell r="A656">
            <v>77469</v>
          </cell>
          <cell r="E656" t="str">
            <v>5300107209</v>
          </cell>
          <cell r="F656" t="str">
            <v>0</v>
          </cell>
          <cell r="G656" t="str">
            <v>3986936-0</v>
          </cell>
          <cell r="H656" t="str">
            <v>ﾍﾞ-ｽ ｱﾂｼ-,JP M2657</v>
          </cell>
          <cell r="I656" t="str">
            <v>473440-2</v>
          </cell>
          <cell r="J656" t="str">
            <v>（株）光真製作所</v>
          </cell>
          <cell r="K656" t="str">
            <v>3480</v>
          </cell>
          <cell r="L656" t="str">
            <v>3480</v>
          </cell>
          <cell r="M656" t="str">
            <v>3H7</v>
          </cell>
          <cell r="N656" t="str">
            <v>野田</v>
          </cell>
          <cell r="O656" t="str">
            <v>野田係</v>
          </cell>
          <cell r="P656" t="str">
            <v>x</v>
          </cell>
          <cell r="Q656" t="str">
            <v>JP</v>
          </cell>
          <cell r="S656">
            <v>1</v>
          </cell>
          <cell r="T656">
            <v>1</v>
          </cell>
          <cell r="U656" t="str">
            <v>V0</v>
          </cell>
          <cell r="V656" t="str">
            <v>0001</v>
          </cell>
          <cell r="W656">
            <v>50</v>
          </cell>
          <cell r="X656">
            <v>1</v>
          </cell>
          <cell r="Y656" t="str">
            <v>JPY</v>
          </cell>
          <cell r="Z656" t="str">
            <v>2006/04/01</v>
          </cell>
          <cell r="AA656" t="str">
            <v>9999/12/31</v>
          </cell>
          <cell r="AC656">
            <v>1519</v>
          </cell>
          <cell r="AD656">
            <v>1</v>
          </cell>
          <cell r="AE656">
            <v>1519</v>
          </cell>
          <cell r="AG656">
            <v>1519</v>
          </cell>
          <cell r="AH656" t="str">
            <v>PC</v>
          </cell>
          <cell r="AQ656">
            <v>1</v>
          </cell>
          <cell r="AV656">
            <v>0</v>
          </cell>
          <cell r="AY656" t="str">
            <v>2006/04/01</v>
          </cell>
          <cell r="AZ656" t="str">
            <v>9999/12/31</v>
          </cell>
          <cell r="BA656">
            <v>99999999</v>
          </cell>
          <cell r="BB656">
            <v>1519</v>
          </cell>
        </row>
        <row r="657">
          <cell r="A657">
            <v>77470</v>
          </cell>
          <cell r="E657" t="str">
            <v>5300107210</v>
          </cell>
          <cell r="F657" t="str">
            <v>0</v>
          </cell>
          <cell r="G657" t="str">
            <v>3986951-3</v>
          </cell>
          <cell r="H657" t="str">
            <v>ﾌﾞﾗｹﾂﾄ ｱﾂｼ-,ﾏｴ M2626</v>
          </cell>
          <cell r="I657" t="str">
            <v>473440-2</v>
          </cell>
          <cell r="J657" t="str">
            <v>（株）光真製作所</v>
          </cell>
          <cell r="K657" t="str">
            <v>3480</v>
          </cell>
          <cell r="L657" t="str">
            <v>3480</v>
          </cell>
          <cell r="M657" t="str">
            <v>3H7</v>
          </cell>
          <cell r="N657" t="str">
            <v>野田</v>
          </cell>
          <cell r="O657" t="str">
            <v>野田係</v>
          </cell>
          <cell r="Q657" t="str">
            <v>JP</v>
          </cell>
          <cell r="S657">
            <v>1</v>
          </cell>
          <cell r="T657">
            <v>1</v>
          </cell>
          <cell r="U657" t="str">
            <v>V0</v>
          </cell>
          <cell r="V657" t="str">
            <v>0001</v>
          </cell>
          <cell r="W657">
            <v>50</v>
          </cell>
          <cell r="X657">
            <v>1</v>
          </cell>
          <cell r="Y657" t="str">
            <v>JPY</v>
          </cell>
          <cell r="Z657" t="str">
            <v>2006/04/01</v>
          </cell>
          <cell r="AA657" t="str">
            <v>9999/12/31</v>
          </cell>
          <cell r="AC657">
            <v>6420</v>
          </cell>
          <cell r="AD657">
            <v>1</v>
          </cell>
          <cell r="AE657">
            <v>6420</v>
          </cell>
          <cell r="AG657">
            <v>6420</v>
          </cell>
          <cell r="AH657" t="str">
            <v>PC</v>
          </cell>
          <cell r="AQ657">
            <v>1</v>
          </cell>
          <cell r="AV657">
            <v>0</v>
          </cell>
          <cell r="AY657" t="str">
            <v>2006/04/01</v>
          </cell>
          <cell r="AZ657" t="str">
            <v>9999/12/31</v>
          </cell>
          <cell r="BA657">
            <v>99999999</v>
          </cell>
          <cell r="BB657">
            <v>6420</v>
          </cell>
        </row>
        <row r="658">
          <cell r="A658">
            <v>77471</v>
          </cell>
          <cell r="E658" t="str">
            <v>5300107211</v>
          </cell>
          <cell r="F658" t="str">
            <v>0</v>
          </cell>
          <cell r="G658" t="str">
            <v>3986952-1</v>
          </cell>
          <cell r="H658" t="str">
            <v>ﾗﾂｸ ｱﾂｼ-,CU M2626</v>
          </cell>
          <cell r="I658" t="str">
            <v>473440-2</v>
          </cell>
          <cell r="J658" t="str">
            <v>（株）光真製作所</v>
          </cell>
          <cell r="K658" t="str">
            <v>3480</v>
          </cell>
          <cell r="L658" t="str">
            <v>3480</v>
          </cell>
          <cell r="M658" t="str">
            <v>3H7</v>
          </cell>
          <cell r="N658" t="str">
            <v>野田</v>
          </cell>
          <cell r="O658" t="str">
            <v>野田係</v>
          </cell>
          <cell r="Q658" t="str">
            <v>JP</v>
          </cell>
          <cell r="S658">
            <v>1</v>
          </cell>
          <cell r="T658">
            <v>1</v>
          </cell>
          <cell r="U658" t="str">
            <v>V0</v>
          </cell>
          <cell r="V658" t="str">
            <v>0001</v>
          </cell>
          <cell r="W658">
            <v>50</v>
          </cell>
          <cell r="X658">
            <v>1</v>
          </cell>
          <cell r="Y658" t="str">
            <v>JPY</v>
          </cell>
          <cell r="Z658" t="str">
            <v>2006/04/01</v>
          </cell>
          <cell r="AA658" t="str">
            <v>9999/12/31</v>
          </cell>
          <cell r="AC658">
            <v>17195</v>
          </cell>
          <cell r="AD658">
            <v>1</v>
          </cell>
          <cell r="AE658">
            <v>17195</v>
          </cell>
          <cell r="AG658">
            <v>17195</v>
          </cell>
          <cell r="AH658" t="str">
            <v>PC</v>
          </cell>
          <cell r="AQ658">
            <v>1</v>
          </cell>
          <cell r="AV658">
            <v>0</v>
          </cell>
          <cell r="AY658" t="str">
            <v>2006/04/01</v>
          </cell>
          <cell r="AZ658" t="str">
            <v>9999/12/31</v>
          </cell>
          <cell r="BA658">
            <v>99999999</v>
          </cell>
          <cell r="BB658">
            <v>17195</v>
          </cell>
        </row>
        <row r="659">
          <cell r="A659">
            <v>75893</v>
          </cell>
          <cell r="D659">
            <v>100</v>
          </cell>
          <cell r="E659" t="str">
            <v>5300093319</v>
          </cell>
          <cell r="F659" t="str">
            <v>0</v>
          </cell>
          <cell r="G659" t="str">
            <v>3986980-7</v>
          </cell>
          <cell r="H659" t="str">
            <v>ﾌﾚ-ﾑ ｱﾂｼ-,ﾊﾟｽ(R) M2653-2</v>
          </cell>
          <cell r="I659" t="str">
            <v>473440-2</v>
          </cell>
          <cell r="J659" t="str">
            <v>（株）光真製作所</v>
          </cell>
          <cell r="K659" t="str">
            <v>3480</v>
          </cell>
          <cell r="L659" t="str">
            <v>3480</v>
          </cell>
          <cell r="M659" t="str">
            <v>3H7</v>
          </cell>
          <cell r="N659" t="str">
            <v>野田</v>
          </cell>
          <cell r="O659" t="str">
            <v>野田係</v>
          </cell>
          <cell r="P659" t="str">
            <v>x</v>
          </cell>
          <cell r="Q659" t="str">
            <v>JP</v>
          </cell>
          <cell r="S659">
            <v>1</v>
          </cell>
          <cell r="T659">
            <v>1</v>
          </cell>
          <cell r="U659" t="str">
            <v>V0</v>
          </cell>
          <cell r="V659" t="str">
            <v>0001</v>
          </cell>
          <cell r="W659">
            <v>25</v>
          </cell>
          <cell r="X659">
            <v>1</v>
          </cell>
          <cell r="Y659" t="str">
            <v>JPY</v>
          </cell>
          <cell r="Z659" t="str">
            <v>2006/04/01</v>
          </cell>
          <cell r="AA659" t="str">
            <v>9999/12/31</v>
          </cell>
          <cell r="AC659">
            <v>67800</v>
          </cell>
          <cell r="AD659">
            <v>100</v>
          </cell>
          <cell r="AE659">
            <v>678</v>
          </cell>
          <cell r="AG659">
            <v>678</v>
          </cell>
          <cell r="AH659" t="str">
            <v>PC</v>
          </cell>
          <cell r="AQ659">
            <v>1</v>
          </cell>
          <cell r="AV659">
            <v>0</v>
          </cell>
          <cell r="AY659" t="str">
            <v>2006/04/01</v>
          </cell>
          <cell r="AZ659" t="str">
            <v>9999/12/31</v>
          </cell>
          <cell r="BA659">
            <v>99999</v>
          </cell>
          <cell r="BB659">
            <v>68000</v>
          </cell>
        </row>
        <row r="660">
          <cell r="A660">
            <v>77472</v>
          </cell>
          <cell r="E660" t="str">
            <v>5300107212</v>
          </cell>
          <cell r="F660" t="str">
            <v>0</v>
          </cell>
          <cell r="G660" t="str">
            <v>3987007-4</v>
          </cell>
          <cell r="H660" t="str">
            <v>ｺﾃｲ ｱﾂｼ-,PCB(2) M2626</v>
          </cell>
          <cell r="I660" t="str">
            <v>473440-2</v>
          </cell>
          <cell r="J660" t="str">
            <v>（株）光真製作所</v>
          </cell>
          <cell r="K660" t="str">
            <v>3480</v>
          </cell>
          <cell r="L660" t="str">
            <v>3480</v>
          </cell>
          <cell r="M660" t="str">
            <v>3H7</v>
          </cell>
          <cell r="N660" t="str">
            <v>野田</v>
          </cell>
          <cell r="O660" t="str">
            <v>野田係</v>
          </cell>
          <cell r="Q660" t="str">
            <v>JP</v>
          </cell>
          <cell r="S660">
            <v>1</v>
          </cell>
          <cell r="T660">
            <v>1</v>
          </cell>
          <cell r="U660" t="str">
            <v>V0</v>
          </cell>
          <cell r="V660" t="str">
            <v>0001</v>
          </cell>
          <cell r="W660">
            <v>50</v>
          </cell>
          <cell r="X660">
            <v>1</v>
          </cell>
          <cell r="Y660" t="str">
            <v>JPY</v>
          </cell>
          <cell r="Z660" t="str">
            <v>2006/04/01</v>
          </cell>
          <cell r="AA660" t="str">
            <v>9999/12/31</v>
          </cell>
          <cell r="AC660">
            <v>1453</v>
          </cell>
          <cell r="AD660">
            <v>1</v>
          </cell>
          <cell r="AE660">
            <v>1453</v>
          </cell>
          <cell r="AG660">
            <v>1453</v>
          </cell>
          <cell r="AH660" t="str">
            <v>PC</v>
          </cell>
          <cell r="AQ660">
            <v>1</v>
          </cell>
          <cell r="AV660">
            <v>0</v>
          </cell>
          <cell r="AY660" t="str">
            <v>2006/04/01</v>
          </cell>
          <cell r="AZ660" t="str">
            <v>9999/12/31</v>
          </cell>
          <cell r="BA660">
            <v>99999999</v>
          </cell>
          <cell r="BB660">
            <v>1453</v>
          </cell>
        </row>
        <row r="661">
          <cell r="A661">
            <v>77473</v>
          </cell>
          <cell r="E661" t="str">
            <v>5300107213</v>
          </cell>
          <cell r="F661" t="str">
            <v>0</v>
          </cell>
          <cell r="G661" t="str">
            <v>3987107-0</v>
          </cell>
          <cell r="H661" t="str">
            <v>ｶﾊﾞ- ｱﾂｼ-(2) CW M2594D</v>
          </cell>
          <cell r="I661" t="str">
            <v>473440-2</v>
          </cell>
          <cell r="J661" t="str">
            <v>（株）光真製作所</v>
          </cell>
          <cell r="K661" t="str">
            <v>3480</v>
          </cell>
          <cell r="L661" t="str">
            <v>3480</v>
          </cell>
          <cell r="M661" t="str">
            <v>3H7</v>
          </cell>
          <cell r="N661" t="str">
            <v>野田</v>
          </cell>
          <cell r="O661" t="str">
            <v>野田係</v>
          </cell>
          <cell r="Q661" t="str">
            <v>JP</v>
          </cell>
          <cell r="S661">
            <v>1</v>
          </cell>
          <cell r="T661">
            <v>1</v>
          </cell>
          <cell r="U661" t="str">
            <v>V0</v>
          </cell>
          <cell r="V661" t="str">
            <v>0001</v>
          </cell>
          <cell r="W661">
            <v>50</v>
          </cell>
          <cell r="X661">
            <v>1</v>
          </cell>
          <cell r="Y661" t="str">
            <v>JPY</v>
          </cell>
          <cell r="Z661" t="str">
            <v>2006/04/01</v>
          </cell>
          <cell r="AA661" t="str">
            <v>9999/12/31</v>
          </cell>
          <cell r="AC661">
            <v>4000</v>
          </cell>
          <cell r="AD661">
            <v>1</v>
          </cell>
          <cell r="AE661">
            <v>4000</v>
          </cell>
          <cell r="AG661">
            <v>4000</v>
          </cell>
          <cell r="AH661" t="str">
            <v>PC</v>
          </cell>
          <cell r="AQ661">
            <v>1</v>
          </cell>
          <cell r="AV661">
            <v>0</v>
          </cell>
          <cell r="AY661" t="str">
            <v>2006/04/01</v>
          </cell>
          <cell r="AZ661" t="str">
            <v>9999/12/31</v>
          </cell>
          <cell r="BA661">
            <v>99999999</v>
          </cell>
          <cell r="BB661">
            <v>4000</v>
          </cell>
        </row>
        <row r="662">
          <cell r="A662">
            <v>77474</v>
          </cell>
          <cell r="E662" t="str">
            <v>5300107214</v>
          </cell>
          <cell r="F662" t="str">
            <v>0</v>
          </cell>
          <cell r="G662" t="str">
            <v>3987231-0</v>
          </cell>
          <cell r="H662" t="str">
            <v>ﾌﾚ-ﾑ ｱﾂｼ-,ﾊﾟﾈﾙ M2654</v>
          </cell>
          <cell r="I662" t="str">
            <v>473440-2</v>
          </cell>
          <cell r="J662" t="str">
            <v>（株）光真製作所</v>
          </cell>
          <cell r="K662" t="str">
            <v>3480</v>
          </cell>
          <cell r="L662" t="str">
            <v>3480</v>
          </cell>
          <cell r="M662" t="str">
            <v>3H7</v>
          </cell>
          <cell r="N662" t="str">
            <v>野田</v>
          </cell>
          <cell r="O662" t="str">
            <v>野田係</v>
          </cell>
          <cell r="Q662" t="str">
            <v>JP</v>
          </cell>
          <cell r="S662">
            <v>1</v>
          </cell>
          <cell r="T662">
            <v>1</v>
          </cell>
          <cell r="U662" t="str">
            <v>V0</v>
          </cell>
          <cell r="V662" t="str">
            <v>0001</v>
          </cell>
          <cell r="W662">
            <v>50</v>
          </cell>
          <cell r="X662">
            <v>1</v>
          </cell>
          <cell r="Y662" t="str">
            <v>JPY</v>
          </cell>
          <cell r="Z662" t="str">
            <v>2006/04/01</v>
          </cell>
          <cell r="AA662" t="str">
            <v>9999/12/31</v>
          </cell>
          <cell r="AC662">
            <v>790</v>
          </cell>
          <cell r="AD662">
            <v>1</v>
          </cell>
          <cell r="AE662">
            <v>790</v>
          </cell>
          <cell r="AG662">
            <v>790</v>
          </cell>
          <cell r="AH662" t="str">
            <v>PC</v>
          </cell>
          <cell r="AQ662">
            <v>1</v>
          </cell>
          <cell r="AV662">
            <v>0</v>
          </cell>
          <cell r="AY662" t="str">
            <v>2006/04/01</v>
          </cell>
          <cell r="AZ662" t="str">
            <v>9999/12/31</v>
          </cell>
          <cell r="BA662">
            <v>99999999</v>
          </cell>
          <cell r="BB662">
            <v>790</v>
          </cell>
        </row>
        <row r="663">
          <cell r="A663">
            <v>77475</v>
          </cell>
          <cell r="E663" t="str">
            <v>5300107215</v>
          </cell>
          <cell r="F663" t="str">
            <v>0</v>
          </cell>
          <cell r="G663" t="str">
            <v>3987245-0</v>
          </cell>
          <cell r="H663" t="str">
            <v>ﾌﾀ ｱﾂｼ-,ﾗﾂｸ M2626</v>
          </cell>
          <cell r="I663" t="str">
            <v>473440-2</v>
          </cell>
          <cell r="J663" t="str">
            <v>（株）光真製作所</v>
          </cell>
          <cell r="K663" t="str">
            <v>3480</v>
          </cell>
          <cell r="L663" t="str">
            <v>3480</v>
          </cell>
          <cell r="M663" t="str">
            <v>3H7</v>
          </cell>
          <cell r="N663" t="str">
            <v>野田</v>
          </cell>
          <cell r="O663" t="str">
            <v>野田係</v>
          </cell>
          <cell r="Q663" t="str">
            <v>JP</v>
          </cell>
          <cell r="S663">
            <v>1</v>
          </cell>
          <cell r="T663">
            <v>1</v>
          </cell>
          <cell r="U663" t="str">
            <v>V0</v>
          </cell>
          <cell r="V663" t="str">
            <v>0001</v>
          </cell>
          <cell r="W663">
            <v>50</v>
          </cell>
          <cell r="X663">
            <v>1</v>
          </cell>
          <cell r="Y663" t="str">
            <v>JPY</v>
          </cell>
          <cell r="Z663" t="str">
            <v>2006/04/01</v>
          </cell>
          <cell r="AA663" t="str">
            <v>9999/12/31</v>
          </cell>
          <cell r="AC663">
            <v>2266</v>
          </cell>
          <cell r="AD663">
            <v>1</v>
          </cell>
          <cell r="AE663">
            <v>2266</v>
          </cell>
          <cell r="AG663">
            <v>2266</v>
          </cell>
          <cell r="AH663" t="str">
            <v>PC</v>
          </cell>
          <cell r="AQ663">
            <v>1</v>
          </cell>
          <cell r="AV663">
            <v>0</v>
          </cell>
          <cell r="AY663" t="str">
            <v>2006/04/01</v>
          </cell>
          <cell r="AZ663" t="str">
            <v>9999/12/31</v>
          </cell>
          <cell r="BA663">
            <v>99999999</v>
          </cell>
          <cell r="BB663">
            <v>2266</v>
          </cell>
        </row>
        <row r="664">
          <cell r="A664">
            <v>77476</v>
          </cell>
          <cell r="E664" t="str">
            <v>5300107216</v>
          </cell>
          <cell r="F664" t="str">
            <v>0</v>
          </cell>
          <cell r="G664" t="str">
            <v>3987270-0</v>
          </cell>
          <cell r="H664" t="str">
            <v>ｼﾔﾂﾀ ｱﾂｼ-,PH(H) M2667B</v>
          </cell>
          <cell r="I664" t="str">
            <v>473440-2</v>
          </cell>
          <cell r="J664" t="str">
            <v>（株）光真製作所</v>
          </cell>
          <cell r="K664" t="str">
            <v>3480</v>
          </cell>
          <cell r="L664" t="str">
            <v>3480</v>
          </cell>
          <cell r="M664" t="str">
            <v>3H7</v>
          </cell>
          <cell r="N664" t="str">
            <v>野田</v>
          </cell>
          <cell r="O664" t="str">
            <v>野田係</v>
          </cell>
          <cell r="Q664" t="str">
            <v>JP</v>
          </cell>
          <cell r="S664">
            <v>1</v>
          </cell>
          <cell r="T664">
            <v>1</v>
          </cell>
          <cell r="U664" t="str">
            <v>V0</v>
          </cell>
          <cell r="V664" t="str">
            <v>0001</v>
          </cell>
          <cell r="W664">
            <v>50</v>
          </cell>
          <cell r="X664">
            <v>1</v>
          </cell>
          <cell r="Y664" t="str">
            <v>JPY</v>
          </cell>
          <cell r="Z664" t="str">
            <v>2006/04/01</v>
          </cell>
          <cell r="AA664" t="str">
            <v>9999/12/31</v>
          </cell>
          <cell r="AC664">
            <v>4361</v>
          </cell>
          <cell r="AD664">
            <v>1</v>
          </cell>
          <cell r="AE664">
            <v>4361</v>
          </cell>
          <cell r="AG664">
            <v>4361</v>
          </cell>
          <cell r="AH664" t="str">
            <v>PC</v>
          </cell>
          <cell r="AQ664">
            <v>1</v>
          </cell>
          <cell r="AV664">
            <v>0</v>
          </cell>
          <cell r="AY664" t="str">
            <v>2006/04/01</v>
          </cell>
          <cell r="AZ664" t="str">
            <v>9999/12/31</v>
          </cell>
          <cell r="BA664">
            <v>99999999</v>
          </cell>
          <cell r="BB664">
            <v>4361</v>
          </cell>
        </row>
        <row r="665">
          <cell r="A665">
            <v>77477</v>
          </cell>
          <cell r="E665" t="str">
            <v>5300107217</v>
          </cell>
          <cell r="F665" t="str">
            <v>0</v>
          </cell>
          <cell r="G665" t="str">
            <v>3987320-0</v>
          </cell>
          <cell r="H665" t="str">
            <v>ﾌﾚ-ﾑ ｱﾂｼ-(L) M2502-8</v>
          </cell>
          <cell r="I665" t="str">
            <v>473440-2</v>
          </cell>
          <cell r="J665" t="str">
            <v>（株）光真製作所</v>
          </cell>
          <cell r="K665" t="str">
            <v>3480</v>
          </cell>
          <cell r="L665" t="str">
            <v>3480</v>
          </cell>
          <cell r="M665" t="str">
            <v>3H7</v>
          </cell>
          <cell r="N665" t="str">
            <v>野田</v>
          </cell>
          <cell r="O665" t="str">
            <v>野田係</v>
          </cell>
          <cell r="Q665" t="str">
            <v>JP</v>
          </cell>
          <cell r="S665">
            <v>1</v>
          </cell>
          <cell r="T665">
            <v>1</v>
          </cell>
          <cell r="U665" t="str">
            <v>V0</v>
          </cell>
          <cell r="V665" t="str">
            <v>0001</v>
          </cell>
          <cell r="W665">
            <v>50</v>
          </cell>
          <cell r="X665">
            <v>1</v>
          </cell>
          <cell r="Y665" t="str">
            <v>JPY</v>
          </cell>
          <cell r="Z665" t="str">
            <v>2006/04/01</v>
          </cell>
          <cell r="AA665" t="str">
            <v>9999/12/31</v>
          </cell>
          <cell r="AC665">
            <v>1129</v>
          </cell>
          <cell r="AD665">
            <v>1</v>
          </cell>
          <cell r="AE665">
            <v>1129</v>
          </cell>
          <cell r="AG665">
            <v>1129</v>
          </cell>
          <cell r="AH665" t="str">
            <v>PC</v>
          </cell>
          <cell r="AQ665">
            <v>1</v>
          </cell>
          <cell r="AV665">
            <v>0</v>
          </cell>
          <cell r="AY665" t="str">
            <v>2006/04/01</v>
          </cell>
          <cell r="AZ665" t="str">
            <v>9999/12/31</v>
          </cell>
          <cell r="BA665">
            <v>99999999</v>
          </cell>
          <cell r="BB665">
            <v>1129</v>
          </cell>
        </row>
        <row r="666">
          <cell r="A666">
            <v>77478</v>
          </cell>
          <cell r="E666" t="str">
            <v>5300107218</v>
          </cell>
          <cell r="F666" t="str">
            <v>0</v>
          </cell>
          <cell r="G666" t="str">
            <v>3987323-5</v>
          </cell>
          <cell r="H666" t="str">
            <v>ｶﾞｲﾄﾞ ｱﾂｼ-(R3) M2559B-4</v>
          </cell>
          <cell r="I666" t="str">
            <v>473440-2</v>
          </cell>
          <cell r="J666" t="str">
            <v>（株）光真製作所</v>
          </cell>
          <cell r="K666" t="str">
            <v>3480</v>
          </cell>
          <cell r="L666" t="str">
            <v>3480</v>
          </cell>
          <cell r="M666" t="str">
            <v>3H7</v>
          </cell>
          <cell r="N666" t="str">
            <v>野田</v>
          </cell>
          <cell r="O666" t="str">
            <v>野田係</v>
          </cell>
          <cell r="Q666" t="str">
            <v>JP</v>
          </cell>
          <cell r="S666">
            <v>1</v>
          </cell>
          <cell r="T666">
            <v>1</v>
          </cell>
          <cell r="U666" t="str">
            <v>V0</v>
          </cell>
          <cell r="V666" t="str">
            <v>0001</v>
          </cell>
          <cell r="W666">
            <v>50</v>
          </cell>
          <cell r="X666">
            <v>1</v>
          </cell>
          <cell r="Y666" t="str">
            <v>JPY</v>
          </cell>
          <cell r="Z666" t="str">
            <v>2006/04/01</v>
          </cell>
          <cell r="AA666" t="str">
            <v>9999/12/31</v>
          </cell>
          <cell r="AC666">
            <v>580</v>
          </cell>
          <cell r="AD666">
            <v>1</v>
          </cell>
          <cell r="AE666">
            <v>580</v>
          </cell>
          <cell r="AG666">
            <v>580</v>
          </cell>
          <cell r="AH666" t="str">
            <v>PC</v>
          </cell>
          <cell r="AQ666">
            <v>1</v>
          </cell>
          <cell r="AV666">
            <v>0</v>
          </cell>
          <cell r="AY666" t="str">
            <v>2006/04/01</v>
          </cell>
          <cell r="AZ666" t="str">
            <v>9999/12/31</v>
          </cell>
          <cell r="BA666">
            <v>99999999</v>
          </cell>
          <cell r="BB666">
            <v>580</v>
          </cell>
        </row>
        <row r="667">
          <cell r="A667">
            <v>77479</v>
          </cell>
          <cell r="E667" t="str">
            <v>5300107219</v>
          </cell>
          <cell r="F667" t="str">
            <v>0</v>
          </cell>
          <cell r="G667" t="str">
            <v>3987490-8</v>
          </cell>
          <cell r="H667" t="str">
            <v>ﾎﾞﾂｸｽ ｱﾂｼ- ﾘﾀ-ﾝ W M2671</v>
          </cell>
          <cell r="I667" t="str">
            <v>473440-2</v>
          </cell>
          <cell r="J667" t="str">
            <v>（株）光真製作所</v>
          </cell>
          <cell r="K667" t="str">
            <v>3480</v>
          </cell>
          <cell r="L667" t="str">
            <v>3480</v>
          </cell>
          <cell r="M667" t="str">
            <v>3H7</v>
          </cell>
          <cell r="N667" t="str">
            <v>野田</v>
          </cell>
          <cell r="O667" t="str">
            <v>野田係</v>
          </cell>
          <cell r="P667" t="str">
            <v>x</v>
          </cell>
          <cell r="Q667" t="str">
            <v>JP</v>
          </cell>
          <cell r="S667">
            <v>1</v>
          </cell>
          <cell r="T667">
            <v>1</v>
          </cell>
          <cell r="U667" t="str">
            <v>V0</v>
          </cell>
          <cell r="V667" t="str">
            <v>0001</v>
          </cell>
          <cell r="W667">
            <v>50</v>
          </cell>
          <cell r="X667">
            <v>1</v>
          </cell>
          <cell r="Y667" t="str">
            <v>JPY</v>
          </cell>
          <cell r="Z667" t="str">
            <v>2006/04/01</v>
          </cell>
          <cell r="AA667" t="str">
            <v>9999/12/31</v>
          </cell>
          <cell r="AC667">
            <v>866</v>
          </cell>
          <cell r="AD667">
            <v>1</v>
          </cell>
          <cell r="AE667">
            <v>866</v>
          </cell>
          <cell r="AG667">
            <v>866</v>
          </cell>
          <cell r="AH667" t="str">
            <v>PC</v>
          </cell>
          <cell r="AQ667">
            <v>1</v>
          </cell>
          <cell r="AV667">
            <v>0</v>
          </cell>
          <cell r="AY667" t="str">
            <v>2006/04/01</v>
          </cell>
          <cell r="AZ667" t="str">
            <v>9999/12/31</v>
          </cell>
          <cell r="BA667">
            <v>99999999</v>
          </cell>
          <cell r="BB667">
            <v>866</v>
          </cell>
        </row>
        <row r="668">
          <cell r="A668">
            <v>74924</v>
          </cell>
          <cell r="D668">
            <v>100</v>
          </cell>
          <cell r="E668" t="str">
            <v>5300087150</v>
          </cell>
          <cell r="F668" t="str">
            <v>0</v>
          </cell>
          <cell r="G668" t="str">
            <v>3987655-2</v>
          </cell>
          <cell r="H668" t="str">
            <v>ｽﾃ- ｱﾂｼ-,ﾓ-ﾀ C M2530B</v>
          </cell>
          <cell r="I668" t="str">
            <v>473440-2</v>
          </cell>
          <cell r="J668" t="str">
            <v>（株）光真製作所</v>
          </cell>
          <cell r="K668" t="str">
            <v>3480</v>
          </cell>
          <cell r="L668" t="str">
            <v>3480</v>
          </cell>
          <cell r="M668" t="str">
            <v>3H7</v>
          </cell>
          <cell r="N668" t="str">
            <v>野田</v>
          </cell>
          <cell r="O668" t="str">
            <v>野田係</v>
          </cell>
          <cell r="P668" t="str">
            <v>x</v>
          </cell>
          <cell r="Q668" t="str">
            <v>JP</v>
          </cell>
          <cell r="S668">
            <v>1</v>
          </cell>
          <cell r="T668">
            <v>1</v>
          </cell>
          <cell r="U668" t="str">
            <v>V0</v>
          </cell>
          <cell r="V668" t="str">
            <v>0001</v>
          </cell>
          <cell r="W668">
            <v>25</v>
          </cell>
          <cell r="X668">
            <v>1</v>
          </cell>
          <cell r="Y668" t="str">
            <v>JPY</v>
          </cell>
          <cell r="Z668" t="str">
            <v>2006/04/01</v>
          </cell>
          <cell r="AA668" t="str">
            <v>9999/12/31</v>
          </cell>
          <cell r="AC668">
            <v>38400</v>
          </cell>
          <cell r="AD668">
            <v>100</v>
          </cell>
          <cell r="AE668">
            <v>384</v>
          </cell>
          <cell r="AG668">
            <v>384</v>
          </cell>
          <cell r="AH668" t="str">
            <v>PC</v>
          </cell>
          <cell r="AQ668">
            <v>1</v>
          </cell>
          <cell r="AV668">
            <v>0</v>
          </cell>
          <cell r="AY668" t="str">
            <v>2006/04/01</v>
          </cell>
          <cell r="AZ668" t="str">
            <v>9999/12/31</v>
          </cell>
          <cell r="BA668">
            <v>99999</v>
          </cell>
          <cell r="BB668">
            <v>38500</v>
          </cell>
        </row>
        <row r="669">
          <cell r="A669">
            <v>77480</v>
          </cell>
          <cell r="E669" t="str">
            <v>5300107220</v>
          </cell>
          <cell r="F669" t="str">
            <v>0</v>
          </cell>
          <cell r="G669" t="str">
            <v>3987738-9</v>
          </cell>
          <cell r="H669" t="str">
            <v>ﾌﾚ-ﾑ ｱﾂｼ-(L) C M2502-8</v>
          </cell>
          <cell r="I669" t="str">
            <v>473440-2</v>
          </cell>
          <cell r="J669" t="str">
            <v>（株）光真製作所</v>
          </cell>
          <cell r="K669" t="str">
            <v>3480</v>
          </cell>
          <cell r="L669" t="str">
            <v>3480</v>
          </cell>
          <cell r="M669" t="str">
            <v>3H7</v>
          </cell>
          <cell r="N669" t="str">
            <v>野田</v>
          </cell>
          <cell r="O669" t="str">
            <v>野田係</v>
          </cell>
          <cell r="Q669" t="str">
            <v>JP</v>
          </cell>
          <cell r="S669">
            <v>1</v>
          </cell>
          <cell r="T669">
            <v>1</v>
          </cell>
          <cell r="U669" t="str">
            <v>V0</v>
          </cell>
          <cell r="V669" t="str">
            <v>0001</v>
          </cell>
          <cell r="W669">
            <v>50</v>
          </cell>
          <cell r="X669">
            <v>1</v>
          </cell>
          <cell r="Y669" t="str">
            <v>JPY</v>
          </cell>
          <cell r="Z669" t="str">
            <v>2006/04/01</v>
          </cell>
          <cell r="AA669" t="str">
            <v>9999/12/31</v>
          </cell>
          <cell r="AC669">
            <v>454</v>
          </cell>
          <cell r="AD669">
            <v>1</v>
          </cell>
          <cell r="AE669">
            <v>454</v>
          </cell>
          <cell r="AG669">
            <v>454</v>
          </cell>
          <cell r="AH669" t="str">
            <v>PC</v>
          </cell>
          <cell r="AQ669">
            <v>1</v>
          </cell>
          <cell r="AV669">
            <v>0</v>
          </cell>
          <cell r="AY669" t="str">
            <v>2006/04/01</v>
          </cell>
          <cell r="AZ669" t="str">
            <v>9999/12/31</v>
          </cell>
          <cell r="BA669">
            <v>99999999</v>
          </cell>
          <cell r="BB669">
            <v>454</v>
          </cell>
        </row>
        <row r="670">
          <cell r="A670">
            <v>77481</v>
          </cell>
          <cell r="E670" t="str">
            <v>5300107221</v>
          </cell>
          <cell r="F670" t="str">
            <v>0</v>
          </cell>
          <cell r="G670" t="str">
            <v>3987739-7</v>
          </cell>
          <cell r="H670" t="str">
            <v>ﾌﾚ-ﾑ ｱﾂｼ-(R) C M2502-8</v>
          </cell>
          <cell r="I670" t="str">
            <v>473440-2</v>
          </cell>
          <cell r="J670" t="str">
            <v>（株）光真製作所</v>
          </cell>
          <cell r="K670" t="str">
            <v>3480</v>
          </cell>
          <cell r="L670" t="str">
            <v>3480</v>
          </cell>
          <cell r="M670" t="str">
            <v>3H7</v>
          </cell>
          <cell r="N670" t="str">
            <v>野田</v>
          </cell>
          <cell r="O670" t="str">
            <v>野田係</v>
          </cell>
          <cell r="Q670" t="str">
            <v>JP</v>
          </cell>
          <cell r="S670">
            <v>1</v>
          </cell>
          <cell r="T670">
            <v>1</v>
          </cell>
          <cell r="U670" t="str">
            <v>V0</v>
          </cell>
          <cell r="V670" t="str">
            <v>0001</v>
          </cell>
          <cell r="W670">
            <v>50</v>
          </cell>
          <cell r="X670">
            <v>1</v>
          </cell>
          <cell r="Y670" t="str">
            <v>JPY</v>
          </cell>
          <cell r="Z670" t="str">
            <v>2006/04/01</v>
          </cell>
          <cell r="AA670" t="str">
            <v>9999/12/31</v>
          </cell>
          <cell r="AC670">
            <v>441</v>
          </cell>
          <cell r="AD670">
            <v>1</v>
          </cell>
          <cell r="AE670">
            <v>441</v>
          </cell>
          <cell r="AG670">
            <v>441</v>
          </cell>
          <cell r="AH670" t="str">
            <v>PC</v>
          </cell>
          <cell r="AQ670">
            <v>1</v>
          </cell>
          <cell r="AV670">
            <v>0</v>
          </cell>
          <cell r="AY670" t="str">
            <v>2006/04/01</v>
          </cell>
          <cell r="AZ670" t="str">
            <v>9999/12/31</v>
          </cell>
          <cell r="BA670">
            <v>99999999</v>
          </cell>
          <cell r="BB670">
            <v>441</v>
          </cell>
        </row>
        <row r="671">
          <cell r="A671">
            <v>75975</v>
          </cell>
          <cell r="B671">
            <v>175</v>
          </cell>
          <cell r="D671">
            <v>100</v>
          </cell>
          <cell r="E671" t="str">
            <v>5300098032</v>
          </cell>
          <cell r="F671" t="str">
            <v>0</v>
          </cell>
          <cell r="G671" t="str">
            <v>3987818-0</v>
          </cell>
          <cell r="H671" t="str">
            <v>ﾘﾝｸ ｱﾂｼ-,SOL C M2529</v>
          </cell>
          <cell r="I671" t="str">
            <v>473440-2</v>
          </cell>
          <cell r="J671" t="str">
            <v>（株）光真製作所</v>
          </cell>
          <cell r="K671" t="str">
            <v>3480</v>
          </cell>
          <cell r="L671" t="str">
            <v>3480</v>
          </cell>
          <cell r="M671" t="str">
            <v>3H7</v>
          </cell>
          <cell r="N671" t="str">
            <v>野田</v>
          </cell>
          <cell r="O671" t="str">
            <v>野田係</v>
          </cell>
          <cell r="P671" t="str">
            <v>x</v>
          </cell>
          <cell r="Q671" t="str">
            <v>JP</v>
          </cell>
          <cell r="S671">
            <v>1</v>
          </cell>
          <cell r="T671">
            <v>1</v>
          </cell>
          <cell r="U671" t="str">
            <v>V0</v>
          </cell>
          <cell r="V671" t="str">
            <v>0001</v>
          </cell>
          <cell r="W671">
            <v>25</v>
          </cell>
          <cell r="X671">
            <v>1</v>
          </cell>
          <cell r="Y671" t="str">
            <v>JPY</v>
          </cell>
          <cell r="Z671" t="str">
            <v>2006/04/01</v>
          </cell>
          <cell r="AA671" t="str">
            <v>9999/12/31</v>
          </cell>
          <cell r="AC671">
            <v>173</v>
          </cell>
          <cell r="AD671">
            <v>1</v>
          </cell>
          <cell r="AE671">
            <v>173</v>
          </cell>
          <cell r="AF671">
            <v>175</v>
          </cell>
          <cell r="AG671">
            <v>175</v>
          </cell>
          <cell r="AH671" t="str">
            <v>PC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1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 t="str">
            <v>2006/04/01</v>
          </cell>
          <cell r="AZ671" t="str">
            <v>9999/12/31</v>
          </cell>
          <cell r="BA671">
            <v>99999</v>
          </cell>
          <cell r="BB671">
            <v>175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</row>
        <row r="672">
          <cell r="A672">
            <v>48517</v>
          </cell>
          <cell r="B672">
            <v>597</v>
          </cell>
          <cell r="D672">
            <v>100</v>
          </cell>
          <cell r="E672" t="str">
            <v>5300086936</v>
          </cell>
          <cell r="F672" t="str">
            <v>0</v>
          </cell>
          <cell r="G672" t="str">
            <v>3997432-5</v>
          </cell>
          <cell r="H672" t="str">
            <v>ﾌﾟﾚ-ﾄ ｱﾂｼ-,BH(3) M2501-5;(BID)</v>
          </cell>
          <cell r="I672" t="str">
            <v>473440-2</v>
          </cell>
          <cell r="J672" t="str">
            <v>（株）光真製作所</v>
          </cell>
          <cell r="K672" t="str">
            <v>3480</v>
          </cell>
          <cell r="L672" t="str">
            <v>3480</v>
          </cell>
          <cell r="M672" t="str">
            <v>2G2</v>
          </cell>
          <cell r="N672" t="str">
            <v>伊藤康</v>
          </cell>
          <cell r="O672" t="str">
            <v>野田係</v>
          </cell>
          <cell r="P672" t="str">
            <v>x</v>
          </cell>
          <cell r="Q672" t="str">
            <v>JP</v>
          </cell>
          <cell r="S672">
            <v>1</v>
          </cell>
          <cell r="T672">
            <v>1</v>
          </cell>
          <cell r="U672" t="str">
            <v>V0</v>
          </cell>
          <cell r="V672" t="str">
            <v>0001</v>
          </cell>
          <cell r="W672">
            <v>25</v>
          </cell>
          <cell r="X672">
            <v>1</v>
          </cell>
          <cell r="Y672" t="str">
            <v>JPY</v>
          </cell>
          <cell r="Z672" t="str">
            <v>2006/04/01</v>
          </cell>
          <cell r="AA672" t="str">
            <v>9999/12/31</v>
          </cell>
          <cell r="AC672">
            <v>597</v>
          </cell>
          <cell r="AD672">
            <v>1</v>
          </cell>
          <cell r="AE672">
            <v>597</v>
          </cell>
          <cell r="AF672">
            <v>597</v>
          </cell>
          <cell r="AG672">
            <v>597</v>
          </cell>
          <cell r="AH672" t="str">
            <v>PC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1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 t="str">
            <v>2006/04/01</v>
          </cell>
          <cell r="AZ672" t="str">
            <v>9999/12/31</v>
          </cell>
          <cell r="BA672">
            <v>99999</v>
          </cell>
          <cell r="BB672">
            <v>598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</row>
        <row r="673">
          <cell r="A673">
            <v>74891</v>
          </cell>
          <cell r="E673" t="str">
            <v>5300086844</v>
          </cell>
          <cell r="F673" t="str">
            <v>0</v>
          </cell>
          <cell r="G673" t="str">
            <v>3997433-3</v>
          </cell>
          <cell r="H673" t="str">
            <v>ﾌﾟﾚ-ﾄ ｱﾂｼ-,BTR(3) M2650-4;(BID)</v>
          </cell>
          <cell r="I673" t="str">
            <v>473440-2</v>
          </cell>
          <cell r="J673" t="str">
            <v>（株）光真製作所</v>
          </cell>
          <cell r="K673" t="str">
            <v>3480</v>
          </cell>
          <cell r="L673" t="str">
            <v>3480</v>
          </cell>
          <cell r="M673" t="str">
            <v>3H7</v>
          </cell>
          <cell r="N673" t="str">
            <v>野田</v>
          </cell>
          <cell r="O673" t="str">
            <v>野田係</v>
          </cell>
          <cell r="P673" t="str">
            <v>x</v>
          </cell>
          <cell r="Q673" t="str">
            <v>JP</v>
          </cell>
          <cell r="S673">
            <v>1</v>
          </cell>
          <cell r="T673">
            <v>1</v>
          </cell>
          <cell r="U673" t="str">
            <v>V0</v>
          </cell>
          <cell r="V673" t="str">
            <v>0001</v>
          </cell>
          <cell r="W673">
            <v>25</v>
          </cell>
          <cell r="X673">
            <v>1</v>
          </cell>
          <cell r="Y673" t="str">
            <v>JPY</v>
          </cell>
          <cell r="Z673" t="str">
            <v>2006/04/01</v>
          </cell>
          <cell r="AA673" t="str">
            <v>9999/12/31</v>
          </cell>
          <cell r="AC673">
            <v>236</v>
          </cell>
          <cell r="AD673">
            <v>1</v>
          </cell>
          <cell r="AE673">
            <v>236</v>
          </cell>
          <cell r="AG673">
            <v>236</v>
          </cell>
          <cell r="AH673" t="str">
            <v>PC</v>
          </cell>
          <cell r="AQ673">
            <v>1</v>
          </cell>
          <cell r="AV673">
            <v>0</v>
          </cell>
          <cell r="AY673" t="str">
            <v>2006/04/01</v>
          </cell>
          <cell r="AZ673" t="str">
            <v>9999/12/31</v>
          </cell>
          <cell r="BA673">
            <v>99999999</v>
          </cell>
          <cell r="BB673">
            <v>237</v>
          </cell>
        </row>
        <row r="674">
          <cell r="A674">
            <v>74886</v>
          </cell>
          <cell r="B674">
            <v>86</v>
          </cell>
          <cell r="D674">
            <v>100</v>
          </cell>
          <cell r="E674" t="str">
            <v>5300086819</v>
          </cell>
          <cell r="F674" t="str">
            <v>0</v>
          </cell>
          <cell r="G674" t="str">
            <v>3997449-0</v>
          </cell>
          <cell r="H674" t="str">
            <v>ﾌﾟﾚ-ﾄ ｱﾂｼ-,ｷﾞｱ(L1) M2800B;(BID)</v>
          </cell>
          <cell r="I674" t="str">
            <v>473440-2</v>
          </cell>
          <cell r="J674" t="str">
            <v>（株）光真製作所</v>
          </cell>
          <cell r="K674" t="str">
            <v>3480</v>
          </cell>
          <cell r="L674" t="str">
            <v>3480</v>
          </cell>
          <cell r="M674" t="str">
            <v>3H7</v>
          </cell>
          <cell r="N674" t="str">
            <v>野田</v>
          </cell>
          <cell r="O674" t="str">
            <v>野田係</v>
          </cell>
          <cell r="P674" t="str">
            <v>x</v>
          </cell>
          <cell r="Q674" t="str">
            <v>JP</v>
          </cell>
          <cell r="S674">
            <v>1</v>
          </cell>
          <cell r="T674">
            <v>1</v>
          </cell>
          <cell r="U674" t="str">
            <v>V0</v>
          </cell>
          <cell r="V674" t="str">
            <v>0001</v>
          </cell>
          <cell r="W674">
            <v>25</v>
          </cell>
          <cell r="X674">
            <v>1</v>
          </cell>
          <cell r="Y674" t="str">
            <v>JPY</v>
          </cell>
          <cell r="Z674" t="str">
            <v>2006/04/01</v>
          </cell>
          <cell r="AA674" t="str">
            <v>9999/12/31</v>
          </cell>
          <cell r="AC674">
            <v>86</v>
          </cell>
          <cell r="AD674">
            <v>1</v>
          </cell>
          <cell r="AE674">
            <v>86</v>
          </cell>
          <cell r="AF674">
            <v>86</v>
          </cell>
          <cell r="AG674">
            <v>86</v>
          </cell>
          <cell r="AH674" t="str">
            <v>PC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1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 t="str">
            <v>2006/04/01</v>
          </cell>
          <cell r="AZ674" t="str">
            <v>9999/12/31</v>
          </cell>
          <cell r="BA674">
            <v>99999999</v>
          </cell>
          <cell r="BB674">
            <v>87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</row>
        <row r="675">
          <cell r="A675">
            <v>77482</v>
          </cell>
          <cell r="E675" t="str">
            <v>5300107222</v>
          </cell>
          <cell r="F675" t="str">
            <v>0</v>
          </cell>
          <cell r="G675" t="str">
            <v>4301133-7</v>
          </cell>
          <cell r="H675" t="str">
            <v>ｶﾞｲﾄﾞ,ｹ-ﾌﾞﾙ ｶﾌﾞ M3104M-2</v>
          </cell>
          <cell r="I675" t="str">
            <v>473440-2</v>
          </cell>
          <cell r="J675" t="str">
            <v>（株）光真製作所</v>
          </cell>
          <cell r="K675" t="str">
            <v>3480</v>
          </cell>
          <cell r="L675" t="str">
            <v>3480</v>
          </cell>
          <cell r="M675" t="str">
            <v>3H7</v>
          </cell>
          <cell r="N675" t="str">
            <v>野田</v>
          </cell>
          <cell r="O675" t="str">
            <v>野田係</v>
          </cell>
          <cell r="P675" t="str">
            <v>x</v>
          </cell>
          <cell r="Q675" t="str">
            <v>JP</v>
          </cell>
          <cell r="S675">
            <v>1</v>
          </cell>
          <cell r="T675">
            <v>1</v>
          </cell>
          <cell r="U675" t="str">
            <v>V0</v>
          </cell>
          <cell r="V675" t="str">
            <v>0001</v>
          </cell>
          <cell r="W675">
            <v>50</v>
          </cell>
          <cell r="X675">
            <v>1</v>
          </cell>
          <cell r="Y675" t="str">
            <v>JPY</v>
          </cell>
          <cell r="Z675" t="str">
            <v>2006/04/01</v>
          </cell>
          <cell r="AA675" t="str">
            <v>9999/12/31</v>
          </cell>
          <cell r="AC675">
            <v>165</v>
          </cell>
          <cell r="AD675">
            <v>1</v>
          </cell>
          <cell r="AE675">
            <v>165</v>
          </cell>
          <cell r="AG675">
            <v>165</v>
          </cell>
          <cell r="AH675" t="str">
            <v>PC</v>
          </cell>
          <cell r="AQ675">
            <v>1</v>
          </cell>
          <cell r="AV675">
            <v>0</v>
          </cell>
          <cell r="AY675" t="str">
            <v>2006/04/01</v>
          </cell>
          <cell r="AZ675" t="str">
            <v>9999/12/31</v>
          </cell>
          <cell r="BA675">
            <v>99999999</v>
          </cell>
          <cell r="BB675">
            <v>165</v>
          </cell>
        </row>
        <row r="676">
          <cell r="A676">
            <v>77483</v>
          </cell>
          <cell r="E676" t="str">
            <v>5300107223</v>
          </cell>
          <cell r="F676" t="str">
            <v>0</v>
          </cell>
          <cell r="G676" t="str">
            <v>4301134-5</v>
          </cell>
          <cell r="H676" t="str">
            <v>ﾌﾞﾗｹﾂﾄ,ｶﾊﾞ- M3104M-2</v>
          </cell>
          <cell r="I676" t="str">
            <v>473440-2</v>
          </cell>
          <cell r="J676" t="str">
            <v>（株）光真製作所</v>
          </cell>
          <cell r="K676" t="str">
            <v>3480</v>
          </cell>
          <cell r="L676" t="str">
            <v>3480</v>
          </cell>
          <cell r="M676" t="str">
            <v>3H7</v>
          </cell>
          <cell r="N676" t="str">
            <v>野田</v>
          </cell>
          <cell r="O676" t="str">
            <v>野田係</v>
          </cell>
          <cell r="P676" t="str">
            <v>x</v>
          </cell>
          <cell r="Q676" t="str">
            <v>JP</v>
          </cell>
          <cell r="S676">
            <v>1</v>
          </cell>
          <cell r="T676">
            <v>1</v>
          </cell>
          <cell r="U676" t="str">
            <v>V0</v>
          </cell>
          <cell r="V676" t="str">
            <v>0001</v>
          </cell>
          <cell r="W676">
            <v>50</v>
          </cell>
          <cell r="X676">
            <v>1</v>
          </cell>
          <cell r="Y676" t="str">
            <v>JPY</v>
          </cell>
          <cell r="Z676" t="str">
            <v>2006/04/01</v>
          </cell>
          <cell r="AA676" t="str">
            <v>9999/12/31</v>
          </cell>
          <cell r="AC676">
            <v>255</v>
          </cell>
          <cell r="AD676">
            <v>1</v>
          </cell>
          <cell r="AE676">
            <v>255</v>
          </cell>
          <cell r="AG676">
            <v>255</v>
          </cell>
          <cell r="AH676" t="str">
            <v>PC</v>
          </cell>
          <cell r="AQ676">
            <v>1</v>
          </cell>
          <cell r="AV676">
            <v>0</v>
          </cell>
          <cell r="AY676" t="str">
            <v>2006/04/01</v>
          </cell>
          <cell r="AZ676" t="str">
            <v>9999/12/31</v>
          </cell>
          <cell r="BA676">
            <v>99999999</v>
          </cell>
          <cell r="BB676">
            <v>255</v>
          </cell>
        </row>
        <row r="677">
          <cell r="A677">
            <v>77484</v>
          </cell>
          <cell r="E677" t="str">
            <v>5300107224</v>
          </cell>
          <cell r="F677" t="str">
            <v>0</v>
          </cell>
          <cell r="G677" t="str">
            <v>4301137-0</v>
          </cell>
          <cell r="H677" t="str">
            <v>ｶﾊﾞ-,ｳｼﾛ ﾏｽｸ M3104M-2</v>
          </cell>
          <cell r="I677" t="str">
            <v>473440-2</v>
          </cell>
          <cell r="J677" t="str">
            <v>（株）光真製作所</v>
          </cell>
          <cell r="K677" t="str">
            <v>3480</v>
          </cell>
          <cell r="L677" t="str">
            <v>3480</v>
          </cell>
          <cell r="M677" t="str">
            <v>3H7</v>
          </cell>
          <cell r="N677" t="str">
            <v>野田</v>
          </cell>
          <cell r="O677" t="str">
            <v>野田係</v>
          </cell>
          <cell r="P677" t="str">
            <v>x</v>
          </cell>
          <cell r="Q677" t="str">
            <v>JP</v>
          </cell>
          <cell r="S677">
            <v>1</v>
          </cell>
          <cell r="T677">
            <v>1</v>
          </cell>
          <cell r="U677" t="str">
            <v>V0</v>
          </cell>
          <cell r="V677" t="str">
            <v>0001</v>
          </cell>
          <cell r="W677">
            <v>50</v>
          </cell>
          <cell r="X677">
            <v>1</v>
          </cell>
          <cell r="Y677" t="str">
            <v>JPY</v>
          </cell>
          <cell r="Z677" t="str">
            <v>2006/04/01</v>
          </cell>
          <cell r="AA677" t="str">
            <v>9999/12/31</v>
          </cell>
          <cell r="AC677">
            <v>224</v>
          </cell>
          <cell r="AD677">
            <v>1</v>
          </cell>
          <cell r="AE677">
            <v>224</v>
          </cell>
          <cell r="AG677">
            <v>224</v>
          </cell>
          <cell r="AH677" t="str">
            <v>PC</v>
          </cell>
          <cell r="AQ677">
            <v>1</v>
          </cell>
          <cell r="AV677">
            <v>0</v>
          </cell>
          <cell r="AY677" t="str">
            <v>2006/04/01</v>
          </cell>
          <cell r="AZ677" t="str">
            <v>9999/12/31</v>
          </cell>
          <cell r="BA677">
            <v>99999999</v>
          </cell>
          <cell r="BB677">
            <v>224</v>
          </cell>
        </row>
        <row r="678">
          <cell r="A678">
            <v>77485</v>
          </cell>
          <cell r="E678" t="str">
            <v>5300107225</v>
          </cell>
          <cell r="F678" t="str">
            <v>0</v>
          </cell>
          <cell r="G678" t="str">
            <v>4301138-8</v>
          </cell>
          <cell r="H678" t="str">
            <v>ﾌﾚ-ﾑ,ﾌﾛﾝﾄ(L) M3104M-2</v>
          </cell>
          <cell r="I678" t="str">
            <v>473440-2</v>
          </cell>
          <cell r="J678" t="str">
            <v>（株）光真製作所</v>
          </cell>
          <cell r="K678" t="str">
            <v>3480</v>
          </cell>
          <cell r="L678" t="str">
            <v>3480</v>
          </cell>
          <cell r="M678" t="str">
            <v>3H7</v>
          </cell>
          <cell r="N678" t="str">
            <v>野田</v>
          </cell>
          <cell r="O678" t="str">
            <v>野田係</v>
          </cell>
          <cell r="P678" t="str">
            <v>x</v>
          </cell>
          <cell r="Q678" t="str">
            <v>JP</v>
          </cell>
          <cell r="S678">
            <v>1</v>
          </cell>
          <cell r="T678">
            <v>1</v>
          </cell>
          <cell r="U678" t="str">
            <v>V0</v>
          </cell>
          <cell r="V678" t="str">
            <v>0001</v>
          </cell>
          <cell r="W678">
            <v>50</v>
          </cell>
          <cell r="X678">
            <v>1</v>
          </cell>
          <cell r="Y678" t="str">
            <v>JPY</v>
          </cell>
          <cell r="Z678" t="str">
            <v>2006/04/01</v>
          </cell>
          <cell r="AA678" t="str">
            <v>9999/12/31</v>
          </cell>
          <cell r="AC678">
            <v>191</v>
          </cell>
          <cell r="AD678">
            <v>1</v>
          </cell>
          <cell r="AE678">
            <v>191</v>
          </cell>
          <cell r="AG678">
            <v>191</v>
          </cell>
          <cell r="AH678" t="str">
            <v>PC</v>
          </cell>
          <cell r="AQ678">
            <v>1</v>
          </cell>
          <cell r="AV678">
            <v>0</v>
          </cell>
          <cell r="AY678" t="str">
            <v>2006/04/01</v>
          </cell>
          <cell r="AZ678" t="str">
            <v>9999/12/31</v>
          </cell>
          <cell r="BA678">
            <v>99999999</v>
          </cell>
          <cell r="BB678">
            <v>191</v>
          </cell>
        </row>
        <row r="679">
          <cell r="A679">
            <v>77486</v>
          </cell>
          <cell r="E679" t="str">
            <v>5300107226</v>
          </cell>
          <cell r="F679" t="str">
            <v>0</v>
          </cell>
          <cell r="G679" t="str">
            <v>4301139-6</v>
          </cell>
          <cell r="H679" t="str">
            <v>ｶﾊﾞ-(R) M3104</v>
          </cell>
          <cell r="I679" t="str">
            <v>473440-2</v>
          </cell>
          <cell r="J679" t="str">
            <v>（株）光真製作所</v>
          </cell>
          <cell r="K679" t="str">
            <v>3480</v>
          </cell>
          <cell r="L679" t="str">
            <v>3480</v>
          </cell>
          <cell r="M679" t="str">
            <v>3H7</v>
          </cell>
          <cell r="N679" t="str">
            <v>野田</v>
          </cell>
          <cell r="O679" t="str">
            <v>野田係</v>
          </cell>
          <cell r="P679" t="str">
            <v>x</v>
          </cell>
          <cell r="Q679" t="str">
            <v>JP</v>
          </cell>
          <cell r="S679">
            <v>1</v>
          </cell>
          <cell r="T679">
            <v>1</v>
          </cell>
          <cell r="U679" t="str">
            <v>V0</v>
          </cell>
          <cell r="V679" t="str">
            <v>0001</v>
          </cell>
          <cell r="W679">
            <v>50</v>
          </cell>
          <cell r="X679">
            <v>1</v>
          </cell>
          <cell r="Y679" t="str">
            <v>JPY</v>
          </cell>
          <cell r="Z679" t="str">
            <v>2006/04/01</v>
          </cell>
          <cell r="AA679" t="str">
            <v>9999/12/31</v>
          </cell>
          <cell r="AC679">
            <v>230</v>
          </cell>
          <cell r="AD679">
            <v>1</v>
          </cell>
          <cell r="AE679">
            <v>230</v>
          </cell>
          <cell r="AG679">
            <v>230</v>
          </cell>
          <cell r="AH679" t="str">
            <v>PC</v>
          </cell>
          <cell r="AQ679">
            <v>1</v>
          </cell>
          <cell r="AV679">
            <v>0</v>
          </cell>
          <cell r="AY679" t="str">
            <v>2006/04/01</v>
          </cell>
          <cell r="AZ679" t="str">
            <v>9999/12/31</v>
          </cell>
          <cell r="BA679">
            <v>99999999</v>
          </cell>
          <cell r="BB679">
            <v>230</v>
          </cell>
        </row>
        <row r="680">
          <cell r="A680">
            <v>77487</v>
          </cell>
          <cell r="E680" t="str">
            <v>5300107227</v>
          </cell>
          <cell r="F680" t="str">
            <v>0</v>
          </cell>
          <cell r="G680" t="str">
            <v>4301140-0</v>
          </cell>
          <cell r="H680" t="str">
            <v>ｶﾊﾞ-(L) M3104B</v>
          </cell>
          <cell r="I680" t="str">
            <v>473440-2</v>
          </cell>
          <cell r="J680" t="str">
            <v>（株）光真製作所</v>
          </cell>
          <cell r="K680" t="str">
            <v>3480</v>
          </cell>
          <cell r="L680" t="str">
            <v>3480</v>
          </cell>
          <cell r="M680" t="str">
            <v>3H7</v>
          </cell>
          <cell r="N680" t="str">
            <v>野田</v>
          </cell>
          <cell r="O680" t="str">
            <v>野田係</v>
          </cell>
          <cell r="P680" t="str">
            <v>x</v>
          </cell>
          <cell r="Q680" t="str">
            <v>JP</v>
          </cell>
          <cell r="S680">
            <v>1</v>
          </cell>
          <cell r="T680">
            <v>1</v>
          </cell>
          <cell r="U680" t="str">
            <v>V0</v>
          </cell>
          <cell r="V680" t="str">
            <v>0001</v>
          </cell>
          <cell r="W680">
            <v>50</v>
          </cell>
          <cell r="X680">
            <v>1</v>
          </cell>
          <cell r="Y680" t="str">
            <v>JPY</v>
          </cell>
          <cell r="Z680" t="str">
            <v>2006/04/01</v>
          </cell>
          <cell r="AA680" t="str">
            <v>9999/12/31</v>
          </cell>
          <cell r="AC680">
            <v>281</v>
          </cell>
          <cell r="AD680">
            <v>1</v>
          </cell>
          <cell r="AE680">
            <v>281</v>
          </cell>
          <cell r="AG680">
            <v>281</v>
          </cell>
          <cell r="AH680" t="str">
            <v>PC</v>
          </cell>
          <cell r="AQ680">
            <v>1</v>
          </cell>
          <cell r="AV680">
            <v>0</v>
          </cell>
          <cell r="AY680" t="str">
            <v>2006/04/01</v>
          </cell>
          <cell r="AZ680" t="str">
            <v>9999/12/31</v>
          </cell>
          <cell r="BA680">
            <v>99999999</v>
          </cell>
          <cell r="BB680">
            <v>281</v>
          </cell>
        </row>
        <row r="681">
          <cell r="A681">
            <v>77488</v>
          </cell>
          <cell r="E681" t="str">
            <v>5300107228</v>
          </cell>
          <cell r="F681" t="str">
            <v>0</v>
          </cell>
          <cell r="G681" t="str">
            <v>4301142-6</v>
          </cell>
          <cell r="H681" t="str">
            <v>ｶﾞｲﾄﾞ,ｹ-ﾌﾞﾙ ｳｴ M3104M-2</v>
          </cell>
          <cell r="I681" t="str">
            <v>473440-2</v>
          </cell>
          <cell r="J681" t="str">
            <v>（株）光真製作所</v>
          </cell>
          <cell r="K681" t="str">
            <v>3480</v>
          </cell>
          <cell r="L681" t="str">
            <v>3480</v>
          </cell>
          <cell r="M681" t="str">
            <v>3H7</v>
          </cell>
          <cell r="N681" t="str">
            <v>野田</v>
          </cell>
          <cell r="O681" t="str">
            <v>野田係</v>
          </cell>
          <cell r="P681" t="str">
            <v>x</v>
          </cell>
          <cell r="Q681" t="str">
            <v>JP</v>
          </cell>
          <cell r="S681">
            <v>1</v>
          </cell>
          <cell r="T681">
            <v>1</v>
          </cell>
          <cell r="U681" t="str">
            <v>V0</v>
          </cell>
          <cell r="V681" t="str">
            <v>0001</v>
          </cell>
          <cell r="W681">
            <v>50</v>
          </cell>
          <cell r="X681">
            <v>1</v>
          </cell>
          <cell r="Y681" t="str">
            <v>JPY</v>
          </cell>
          <cell r="Z681" t="str">
            <v>2006/04/01</v>
          </cell>
          <cell r="AA681" t="str">
            <v>9999/12/31</v>
          </cell>
          <cell r="AC681">
            <v>165</v>
          </cell>
          <cell r="AD681">
            <v>1</v>
          </cell>
          <cell r="AE681">
            <v>165</v>
          </cell>
          <cell r="AG681">
            <v>165</v>
          </cell>
          <cell r="AH681" t="str">
            <v>PC</v>
          </cell>
          <cell r="AQ681">
            <v>1</v>
          </cell>
          <cell r="AV681">
            <v>0</v>
          </cell>
          <cell r="AY681" t="str">
            <v>2006/04/01</v>
          </cell>
          <cell r="AZ681" t="str">
            <v>9999/12/31</v>
          </cell>
          <cell r="BA681">
            <v>99999999</v>
          </cell>
          <cell r="BB681">
            <v>165</v>
          </cell>
        </row>
        <row r="682">
          <cell r="A682">
            <v>35456</v>
          </cell>
          <cell r="D682">
            <v>100</v>
          </cell>
          <cell r="E682" t="str">
            <v>5300067703</v>
          </cell>
          <cell r="F682" t="str">
            <v>0</v>
          </cell>
          <cell r="G682" t="str">
            <v>4301143-4</v>
          </cell>
          <cell r="H682" t="str">
            <v>ｶﾊﾞ-,ﾁﾙﾄ M3104D-3</v>
          </cell>
          <cell r="I682" t="str">
            <v>473440-2</v>
          </cell>
          <cell r="J682" t="str">
            <v>（株）光真製作所</v>
          </cell>
          <cell r="K682" t="str">
            <v>3480</v>
          </cell>
          <cell r="L682" t="str">
            <v>3480</v>
          </cell>
          <cell r="M682" t="str">
            <v>2G2</v>
          </cell>
          <cell r="N682" t="str">
            <v>伊藤康</v>
          </cell>
          <cell r="O682" t="str">
            <v>野田係</v>
          </cell>
          <cell r="P682" t="str">
            <v>x</v>
          </cell>
          <cell r="Q682" t="str">
            <v>JP</v>
          </cell>
          <cell r="S682">
            <v>1</v>
          </cell>
          <cell r="T682">
            <v>1</v>
          </cell>
          <cell r="U682" t="str">
            <v>V0</v>
          </cell>
          <cell r="V682" t="str">
            <v>0001</v>
          </cell>
          <cell r="W682">
            <v>25</v>
          </cell>
          <cell r="X682">
            <v>1</v>
          </cell>
          <cell r="Y682" t="str">
            <v>JPY</v>
          </cell>
          <cell r="Z682" t="str">
            <v>2006/04/01</v>
          </cell>
          <cell r="AA682" t="str">
            <v>9999/12/31</v>
          </cell>
          <cell r="AC682">
            <v>396</v>
          </cell>
          <cell r="AD682">
            <v>1</v>
          </cell>
          <cell r="AE682">
            <v>396</v>
          </cell>
          <cell r="AG682">
            <v>396</v>
          </cell>
          <cell r="AH682" t="str">
            <v>PC</v>
          </cell>
          <cell r="AQ682">
            <v>1</v>
          </cell>
          <cell r="AV682">
            <v>0</v>
          </cell>
          <cell r="AY682" t="str">
            <v>2006/04/01</v>
          </cell>
          <cell r="AZ682" t="str">
            <v>9999/12/31</v>
          </cell>
          <cell r="BA682">
            <v>99999999</v>
          </cell>
          <cell r="BB682">
            <v>396</v>
          </cell>
        </row>
        <row r="683">
          <cell r="A683">
            <v>76495</v>
          </cell>
          <cell r="B683">
            <v>195</v>
          </cell>
          <cell r="D683">
            <v>100</v>
          </cell>
          <cell r="E683" t="str">
            <v>5300103581</v>
          </cell>
          <cell r="F683" t="str">
            <v>0</v>
          </cell>
          <cell r="G683" t="str">
            <v>4301144-2</v>
          </cell>
          <cell r="H683" t="str">
            <v>ｶﾊﾞ-,ｵﾌﾟｼﾖﾝ(L) M3104C</v>
          </cell>
          <cell r="I683" t="str">
            <v>473440-2</v>
          </cell>
          <cell r="J683" t="str">
            <v>（株）光真製作所</v>
          </cell>
          <cell r="K683" t="str">
            <v>3480</v>
          </cell>
          <cell r="L683" t="str">
            <v>3480</v>
          </cell>
          <cell r="M683" t="str">
            <v>3H7</v>
          </cell>
          <cell r="N683" t="str">
            <v>野田</v>
          </cell>
          <cell r="O683" t="str">
            <v>野田係</v>
          </cell>
          <cell r="P683" t="str">
            <v>x</v>
          </cell>
          <cell r="Q683" t="str">
            <v>JP</v>
          </cell>
          <cell r="S683">
            <v>1</v>
          </cell>
          <cell r="T683">
            <v>1</v>
          </cell>
          <cell r="U683" t="str">
            <v>V0</v>
          </cell>
          <cell r="V683" t="str">
            <v>0001</v>
          </cell>
          <cell r="W683">
            <v>29</v>
          </cell>
          <cell r="X683">
            <v>1</v>
          </cell>
          <cell r="Y683" t="str">
            <v>JPY</v>
          </cell>
          <cell r="Z683" t="str">
            <v>2006/04/01</v>
          </cell>
          <cell r="AA683" t="str">
            <v>9999/12/31</v>
          </cell>
          <cell r="AC683">
            <v>195</v>
          </cell>
          <cell r="AD683">
            <v>1</v>
          </cell>
          <cell r="AE683">
            <v>195</v>
          </cell>
          <cell r="AF683">
            <v>195</v>
          </cell>
          <cell r="AG683">
            <v>195</v>
          </cell>
          <cell r="AH683" t="str">
            <v>PC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1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 t="str">
            <v>2006/04/01</v>
          </cell>
          <cell r="AZ683" t="str">
            <v>9999/12/31</v>
          </cell>
          <cell r="BA683">
            <v>99999</v>
          </cell>
          <cell r="BB683">
            <v>195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</row>
        <row r="684">
          <cell r="A684">
            <v>77489</v>
          </cell>
          <cell r="E684" t="str">
            <v>5300107229</v>
          </cell>
          <cell r="F684" t="str">
            <v>0</v>
          </cell>
          <cell r="G684" t="str">
            <v>4301145-0</v>
          </cell>
          <cell r="H684" t="str">
            <v>ｶﾊﾞ-,ｵﾌﾟｼﾖﾝ(U2) M3104E</v>
          </cell>
          <cell r="I684" t="str">
            <v>473440-2</v>
          </cell>
          <cell r="J684" t="str">
            <v>（株）光真製作所</v>
          </cell>
          <cell r="K684" t="str">
            <v>3480</v>
          </cell>
          <cell r="L684" t="str">
            <v>3480</v>
          </cell>
          <cell r="M684" t="str">
            <v>3H7</v>
          </cell>
          <cell r="N684" t="str">
            <v>野田</v>
          </cell>
          <cell r="O684" t="str">
            <v>野田係</v>
          </cell>
          <cell r="P684" t="str">
            <v>x</v>
          </cell>
          <cell r="Q684" t="str">
            <v>JP</v>
          </cell>
          <cell r="S684">
            <v>1</v>
          </cell>
          <cell r="T684">
            <v>1</v>
          </cell>
          <cell r="U684" t="str">
            <v>V0</v>
          </cell>
          <cell r="V684" t="str">
            <v>0001</v>
          </cell>
          <cell r="W684">
            <v>50</v>
          </cell>
          <cell r="X684">
            <v>1</v>
          </cell>
          <cell r="Y684" t="str">
            <v>JPY</v>
          </cell>
          <cell r="Z684" t="str">
            <v>2006/04/01</v>
          </cell>
          <cell r="AA684" t="str">
            <v>9999/12/31</v>
          </cell>
          <cell r="AC684">
            <v>321</v>
          </cell>
          <cell r="AD684">
            <v>1</v>
          </cell>
          <cell r="AE684">
            <v>321</v>
          </cell>
          <cell r="AG684">
            <v>321</v>
          </cell>
          <cell r="AH684" t="str">
            <v>PC</v>
          </cell>
          <cell r="AQ684">
            <v>1</v>
          </cell>
          <cell r="AV684">
            <v>0</v>
          </cell>
          <cell r="AY684" t="str">
            <v>2006/04/01</v>
          </cell>
          <cell r="AZ684" t="str">
            <v>9999/12/31</v>
          </cell>
          <cell r="BA684">
            <v>99999999</v>
          </cell>
          <cell r="BB684">
            <v>321</v>
          </cell>
        </row>
        <row r="685">
          <cell r="A685">
            <v>35457</v>
          </cell>
          <cell r="D685">
            <v>100</v>
          </cell>
          <cell r="E685" t="str">
            <v>5300067704</v>
          </cell>
          <cell r="F685" t="str">
            <v>0</v>
          </cell>
          <cell r="G685" t="str">
            <v>4301148-5</v>
          </cell>
          <cell r="H685" t="str">
            <v>ﾌﾚ-ﾑ(L) M3104E-4</v>
          </cell>
          <cell r="I685" t="str">
            <v>473440-2</v>
          </cell>
          <cell r="J685" t="str">
            <v>（株）光真製作所</v>
          </cell>
          <cell r="K685" t="str">
            <v>3480</v>
          </cell>
          <cell r="L685" t="str">
            <v>3480</v>
          </cell>
          <cell r="M685" t="str">
            <v>2G2</v>
          </cell>
          <cell r="N685" t="str">
            <v>伊藤康</v>
          </cell>
          <cell r="O685" t="str">
            <v>野田係</v>
          </cell>
          <cell r="P685" t="str">
            <v>x</v>
          </cell>
          <cell r="Q685" t="str">
            <v>JP</v>
          </cell>
          <cell r="S685">
            <v>1</v>
          </cell>
          <cell r="T685">
            <v>1</v>
          </cell>
          <cell r="U685" t="str">
            <v>V0</v>
          </cell>
          <cell r="V685" t="str">
            <v>0001</v>
          </cell>
          <cell r="W685">
            <v>25</v>
          </cell>
          <cell r="X685">
            <v>1</v>
          </cell>
          <cell r="Y685" t="str">
            <v>JPY</v>
          </cell>
          <cell r="Z685" t="str">
            <v>2006/04/01</v>
          </cell>
          <cell r="AA685" t="str">
            <v>9999/12/31</v>
          </cell>
          <cell r="AC685">
            <v>210</v>
          </cell>
          <cell r="AD685">
            <v>1</v>
          </cell>
          <cell r="AE685">
            <v>210</v>
          </cell>
          <cell r="AG685">
            <v>210</v>
          </cell>
          <cell r="AH685" t="str">
            <v>PC</v>
          </cell>
          <cell r="AQ685">
            <v>1</v>
          </cell>
          <cell r="AV685">
            <v>0</v>
          </cell>
          <cell r="AY685" t="str">
            <v>2006/04/01</v>
          </cell>
          <cell r="AZ685" t="str">
            <v>9999/12/31</v>
          </cell>
          <cell r="BA685">
            <v>99999999</v>
          </cell>
          <cell r="BB685">
            <v>210</v>
          </cell>
        </row>
        <row r="686">
          <cell r="A686">
            <v>77490</v>
          </cell>
          <cell r="E686" t="str">
            <v>5300107230</v>
          </cell>
          <cell r="F686" t="str">
            <v>0</v>
          </cell>
          <cell r="G686" t="str">
            <v>4301149-3</v>
          </cell>
          <cell r="H686" t="str">
            <v>ﾌﾚ-ﾑ,ｳｼﾛ(L) M3104M-2</v>
          </cell>
          <cell r="I686" t="str">
            <v>473440-2</v>
          </cell>
          <cell r="J686" t="str">
            <v>（株）光真製作所</v>
          </cell>
          <cell r="K686" t="str">
            <v>3480</v>
          </cell>
          <cell r="L686" t="str">
            <v>3480</v>
          </cell>
          <cell r="M686" t="str">
            <v>3H7</v>
          </cell>
          <cell r="N686" t="str">
            <v>野田</v>
          </cell>
          <cell r="O686" t="str">
            <v>野田係</v>
          </cell>
          <cell r="P686" t="str">
            <v>x</v>
          </cell>
          <cell r="Q686" t="str">
            <v>JP</v>
          </cell>
          <cell r="S686">
            <v>1</v>
          </cell>
          <cell r="T686">
            <v>1</v>
          </cell>
          <cell r="U686" t="str">
            <v>V0</v>
          </cell>
          <cell r="V686" t="str">
            <v>0001</v>
          </cell>
          <cell r="W686">
            <v>50</v>
          </cell>
          <cell r="X686">
            <v>1</v>
          </cell>
          <cell r="Y686" t="str">
            <v>JPY</v>
          </cell>
          <cell r="Z686" t="str">
            <v>2006/04/01</v>
          </cell>
          <cell r="AA686" t="str">
            <v>9999/12/31</v>
          </cell>
          <cell r="AC686">
            <v>158</v>
          </cell>
          <cell r="AD686">
            <v>1</v>
          </cell>
          <cell r="AE686">
            <v>158</v>
          </cell>
          <cell r="AG686">
            <v>158</v>
          </cell>
          <cell r="AH686" t="str">
            <v>PC</v>
          </cell>
          <cell r="AQ686">
            <v>1</v>
          </cell>
          <cell r="AV686">
            <v>0</v>
          </cell>
          <cell r="AY686" t="str">
            <v>2006/04/01</v>
          </cell>
          <cell r="AZ686" t="str">
            <v>9999/12/31</v>
          </cell>
          <cell r="BA686">
            <v>99999999</v>
          </cell>
          <cell r="BB686">
            <v>158</v>
          </cell>
        </row>
        <row r="687">
          <cell r="A687">
            <v>77492</v>
          </cell>
          <cell r="E687" t="str">
            <v>5300107232</v>
          </cell>
          <cell r="F687" t="str">
            <v>0</v>
          </cell>
          <cell r="G687" t="str">
            <v>4301257-0</v>
          </cell>
          <cell r="H687" t="str">
            <v>ﾌﾞﾗｹﾂﾄ,ｹ-ﾌﾞﾙ PU M3040</v>
          </cell>
          <cell r="I687" t="str">
            <v>473440-2</v>
          </cell>
          <cell r="J687" t="str">
            <v>（株）光真製作所</v>
          </cell>
          <cell r="K687" t="str">
            <v>3480</v>
          </cell>
          <cell r="L687" t="str">
            <v>3480</v>
          </cell>
          <cell r="M687" t="str">
            <v>3H7</v>
          </cell>
          <cell r="N687" t="str">
            <v>野田</v>
          </cell>
          <cell r="O687" t="str">
            <v>野田係</v>
          </cell>
          <cell r="Q687" t="str">
            <v>JP</v>
          </cell>
          <cell r="S687">
            <v>1</v>
          </cell>
          <cell r="T687">
            <v>1</v>
          </cell>
          <cell r="U687" t="str">
            <v>V0</v>
          </cell>
          <cell r="V687" t="str">
            <v>0001</v>
          </cell>
          <cell r="W687">
            <v>50</v>
          </cell>
          <cell r="X687">
            <v>1</v>
          </cell>
          <cell r="Y687" t="str">
            <v>JPY</v>
          </cell>
          <cell r="Z687" t="str">
            <v>2006/04/01</v>
          </cell>
          <cell r="AA687" t="str">
            <v>9999/12/31</v>
          </cell>
          <cell r="AC687">
            <v>466</v>
          </cell>
          <cell r="AD687">
            <v>1</v>
          </cell>
          <cell r="AE687">
            <v>466</v>
          </cell>
          <cell r="AG687">
            <v>466</v>
          </cell>
          <cell r="AH687" t="str">
            <v>PC</v>
          </cell>
          <cell r="AQ687">
            <v>1</v>
          </cell>
          <cell r="AV687">
            <v>0</v>
          </cell>
          <cell r="AY687" t="str">
            <v>2006/04/01</v>
          </cell>
          <cell r="AZ687" t="str">
            <v>9999/12/31</v>
          </cell>
          <cell r="BA687">
            <v>99999999</v>
          </cell>
          <cell r="BB687">
            <v>466</v>
          </cell>
        </row>
        <row r="688">
          <cell r="A688">
            <v>77493</v>
          </cell>
          <cell r="E688" t="str">
            <v>5300107233</v>
          </cell>
          <cell r="F688" t="str">
            <v>0</v>
          </cell>
          <cell r="G688" t="str">
            <v>4301258-9</v>
          </cell>
          <cell r="H688" t="str">
            <v>ﾀﾞｸﾄ,ｹ-ﾌﾞﾙ PU M3040</v>
          </cell>
          <cell r="I688" t="str">
            <v>473440-2</v>
          </cell>
          <cell r="J688" t="str">
            <v>（株）光真製作所</v>
          </cell>
          <cell r="K688" t="str">
            <v>3480</v>
          </cell>
          <cell r="L688" t="str">
            <v>3480</v>
          </cell>
          <cell r="M688" t="str">
            <v>3H7</v>
          </cell>
          <cell r="N688" t="str">
            <v>野田</v>
          </cell>
          <cell r="O688" t="str">
            <v>野田係</v>
          </cell>
          <cell r="Q688" t="str">
            <v>JP</v>
          </cell>
          <cell r="S688">
            <v>1</v>
          </cell>
          <cell r="T688">
            <v>1</v>
          </cell>
          <cell r="U688" t="str">
            <v>V0</v>
          </cell>
          <cell r="V688" t="str">
            <v>0001</v>
          </cell>
          <cell r="W688">
            <v>50</v>
          </cell>
          <cell r="X688">
            <v>1</v>
          </cell>
          <cell r="Y688" t="str">
            <v>JPY</v>
          </cell>
          <cell r="Z688" t="str">
            <v>2006/04/01</v>
          </cell>
          <cell r="AA688" t="str">
            <v>9999/12/31</v>
          </cell>
          <cell r="AC688">
            <v>820</v>
          </cell>
          <cell r="AD688">
            <v>1</v>
          </cell>
          <cell r="AE688">
            <v>820</v>
          </cell>
          <cell r="AG688">
            <v>820</v>
          </cell>
          <cell r="AH688" t="str">
            <v>PC</v>
          </cell>
          <cell r="AQ688">
            <v>1</v>
          </cell>
          <cell r="AV688">
            <v>0</v>
          </cell>
          <cell r="AY688" t="str">
            <v>2006/04/01</v>
          </cell>
          <cell r="AZ688" t="str">
            <v>9999/12/31</v>
          </cell>
          <cell r="BA688">
            <v>99999999</v>
          </cell>
          <cell r="BB688">
            <v>820</v>
          </cell>
        </row>
        <row r="689">
          <cell r="A689">
            <v>77494</v>
          </cell>
          <cell r="E689" t="str">
            <v>5300107234</v>
          </cell>
          <cell r="F689" t="str">
            <v>0</v>
          </cell>
          <cell r="G689" t="str">
            <v>4301337-2</v>
          </cell>
          <cell r="H689" t="str">
            <v>ｶﾊﾞ-,CU M3040B</v>
          </cell>
          <cell r="I689" t="str">
            <v>473440-2</v>
          </cell>
          <cell r="J689" t="str">
            <v>（株）光真製作所</v>
          </cell>
          <cell r="K689" t="str">
            <v>3480</v>
          </cell>
          <cell r="L689" t="str">
            <v>3480</v>
          </cell>
          <cell r="M689" t="str">
            <v>3H7</v>
          </cell>
          <cell r="N689" t="str">
            <v>野田</v>
          </cell>
          <cell r="O689" t="str">
            <v>野田係</v>
          </cell>
          <cell r="Q689" t="str">
            <v>JP</v>
          </cell>
          <cell r="S689">
            <v>1</v>
          </cell>
          <cell r="T689">
            <v>1</v>
          </cell>
          <cell r="U689" t="str">
            <v>V0</v>
          </cell>
          <cell r="V689" t="str">
            <v>0001</v>
          </cell>
          <cell r="W689">
            <v>50</v>
          </cell>
          <cell r="X689">
            <v>1</v>
          </cell>
          <cell r="Y689" t="str">
            <v>JPY</v>
          </cell>
          <cell r="Z689" t="str">
            <v>2006/04/01</v>
          </cell>
          <cell r="AA689" t="str">
            <v>9999/12/31</v>
          </cell>
          <cell r="AC689">
            <v>877</v>
          </cell>
          <cell r="AD689">
            <v>1</v>
          </cell>
          <cell r="AE689">
            <v>877</v>
          </cell>
          <cell r="AG689">
            <v>877</v>
          </cell>
          <cell r="AH689" t="str">
            <v>PC</v>
          </cell>
          <cell r="AQ689">
            <v>1</v>
          </cell>
          <cell r="AV689">
            <v>0</v>
          </cell>
          <cell r="AY689" t="str">
            <v>2006/04/01</v>
          </cell>
          <cell r="AZ689" t="str">
            <v>9999/12/31</v>
          </cell>
          <cell r="BA689">
            <v>99999999</v>
          </cell>
          <cell r="BB689">
            <v>877</v>
          </cell>
        </row>
        <row r="690">
          <cell r="A690">
            <v>77495</v>
          </cell>
          <cell r="E690" t="str">
            <v>5300107235</v>
          </cell>
          <cell r="F690" t="str">
            <v>0</v>
          </cell>
          <cell r="G690" t="str">
            <v>4301352-6</v>
          </cell>
          <cell r="H690" t="str">
            <v>ﾀﾞｸﾄ,ｹ-ﾌﾞﾙ COM M3040B</v>
          </cell>
          <cell r="I690" t="str">
            <v>473440-2</v>
          </cell>
          <cell r="J690" t="str">
            <v>（株）光真製作所</v>
          </cell>
          <cell r="K690" t="str">
            <v>3480</v>
          </cell>
          <cell r="L690" t="str">
            <v>3480</v>
          </cell>
          <cell r="M690" t="str">
            <v>3H7</v>
          </cell>
          <cell r="N690" t="str">
            <v>野田</v>
          </cell>
          <cell r="O690" t="str">
            <v>野田係</v>
          </cell>
          <cell r="Q690" t="str">
            <v>JP</v>
          </cell>
          <cell r="S690">
            <v>1</v>
          </cell>
          <cell r="T690">
            <v>1</v>
          </cell>
          <cell r="U690" t="str">
            <v>V0</v>
          </cell>
          <cell r="V690" t="str">
            <v>0001</v>
          </cell>
          <cell r="W690">
            <v>50</v>
          </cell>
          <cell r="X690">
            <v>1</v>
          </cell>
          <cell r="Y690" t="str">
            <v>JPY</v>
          </cell>
          <cell r="Z690" t="str">
            <v>2006/04/01</v>
          </cell>
          <cell r="AA690" t="str">
            <v>9999/12/31</v>
          </cell>
          <cell r="AC690">
            <v>378</v>
          </cell>
          <cell r="AD690">
            <v>1</v>
          </cell>
          <cell r="AE690">
            <v>378</v>
          </cell>
          <cell r="AG690">
            <v>378</v>
          </cell>
          <cell r="AH690" t="str">
            <v>PC</v>
          </cell>
          <cell r="AQ690">
            <v>1</v>
          </cell>
          <cell r="AV690">
            <v>0</v>
          </cell>
          <cell r="AY690" t="str">
            <v>2006/04/01</v>
          </cell>
          <cell r="AZ690" t="str">
            <v>9999/12/31</v>
          </cell>
          <cell r="BA690">
            <v>99999999</v>
          </cell>
          <cell r="BB690">
            <v>378</v>
          </cell>
        </row>
        <row r="691">
          <cell r="A691">
            <v>77512</v>
          </cell>
          <cell r="E691" t="str">
            <v>5300107252</v>
          </cell>
          <cell r="F691" t="str">
            <v>0</v>
          </cell>
          <cell r="G691" t="str">
            <v>4304601-7</v>
          </cell>
          <cell r="H691" t="str">
            <v>ﾎﾙﾀﾞ,ｹ-ﾌﾞﾙ 3M2CL-ZAA-51</v>
          </cell>
          <cell r="I691" t="str">
            <v>473440-2</v>
          </cell>
          <cell r="J691" t="str">
            <v>（株）光真製作所</v>
          </cell>
          <cell r="K691" t="str">
            <v>3480</v>
          </cell>
          <cell r="L691" t="str">
            <v>3480</v>
          </cell>
          <cell r="M691" t="str">
            <v>3H7</v>
          </cell>
          <cell r="N691" t="str">
            <v>野田</v>
          </cell>
          <cell r="O691" t="str">
            <v>野田係</v>
          </cell>
          <cell r="Q691" t="str">
            <v>JP</v>
          </cell>
          <cell r="S691">
            <v>1</v>
          </cell>
          <cell r="T691">
            <v>1</v>
          </cell>
          <cell r="U691" t="str">
            <v>V0</v>
          </cell>
          <cell r="V691" t="str">
            <v>0001</v>
          </cell>
          <cell r="W691">
            <v>50</v>
          </cell>
          <cell r="X691">
            <v>1</v>
          </cell>
          <cell r="Y691" t="str">
            <v>JPY</v>
          </cell>
          <cell r="Z691" t="str">
            <v>2006/04/01</v>
          </cell>
          <cell r="AA691" t="str">
            <v>9999/12/31</v>
          </cell>
          <cell r="AC691">
            <v>307</v>
          </cell>
          <cell r="AD691">
            <v>1</v>
          </cell>
          <cell r="AE691">
            <v>307</v>
          </cell>
          <cell r="AG691">
            <v>307</v>
          </cell>
          <cell r="AH691" t="str">
            <v>PC</v>
          </cell>
          <cell r="AQ691">
            <v>1</v>
          </cell>
          <cell r="AV691">
            <v>0</v>
          </cell>
          <cell r="AY691" t="str">
            <v>2006/04/01</v>
          </cell>
          <cell r="AZ691" t="str">
            <v>9999/12/31</v>
          </cell>
          <cell r="BA691">
            <v>99999999</v>
          </cell>
          <cell r="BB691">
            <v>307</v>
          </cell>
        </row>
        <row r="692">
          <cell r="A692">
            <v>77513</v>
          </cell>
          <cell r="E692" t="str">
            <v>5300107253</v>
          </cell>
          <cell r="F692" t="str">
            <v>0</v>
          </cell>
          <cell r="G692" t="str">
            <v>4304602-5</v>
          </cell>
          <cell r="H692" t="str">
            <v>ﾎﾙﾀﾞ,ｹ-ﾌﾞﾙ 3M2CL-ZAA-51</v>
          </cell>
          <cell r="I692" t="str">
            <v>473440-2</v>
          </cell>
          <cell r="J692" t="str">
            <v>（株）光真製作所</v>
          </cell>
          <cell r="K692" t="str">
            <v>3480</v>
          </cell>
          <cell r="L692" t="str">
            <v>3480</v>
          </cell>
          <cell r="M692" t="str">
            <v>3H7</v>
          </cell>
          <cell r="N692" t="str">
            <v>野田</v>
          </cell>
          <cell r="O692" t="str">
            <v>野田係</v>
          </cell>
          <cell r="Q692" t="str">
            <v>JP</v>
          </cell>
          <cell r="S692">
            <v>1</v>
          </cell>
          <cell r="T692">
            <v>1</v>
          </cell>
          <cell r="U692" t="str">
            <v>V0</v>
          </cell>
          <cell r="V692" t="str">
            <v>0001</v>
          </cell>
          <cell r="W692">
            <v>50</v>
          </cell>
          <cell r="X692">
            <v>1</v>
          </cell>
          <cell r="Y692" t="str">
            <v>JPY</v>
          </cell>
          <cell r="Z692" t="str">
            <v>2006/04/01</v>
          </cell>
          <cell r="AA692" t="str">
            <v>9999/12/31</v>
          </cell>
          <cell r="AC692">
            <v>375</v>
          </cell>
          <cell r="AD692">
            <v>1</v>
          </cell>
          <cell r="AE692">
            <v>375</v>
          </cell>
          <cell r="AG692">
            <v>375</v>
          </cell>
          <cell r="AH692" t="str">
            <v>PC</v>
          </cell>
          <cell r="AQ692">
            <v>1</v>
          </cell>
          <cell r="AV692">
            <v>0</v>
          </cell>
          <cell r="AY692" t="str">
            <v>2006/04/01</v>
          </cell>
          <cell r="AZ692" t="str">
            <v>9999/12/31</v>
          </cell>
          <cell r="BA692">
            <v>99999999</v>
          </cell>
          <cell r="BB692">
            <v>375</v>
          </cell>
        </row>
        <row r="693">
          <cell r="A693">
            <v>77514</v>
          </cell>
          <cell r="E693" t="str">
            <v>5300107254</v>
          </cell>
          <cell r="F693" t="str">
            <v>0</v>
          </cell>
          <cell r="G693" t="str">
            <v>4304604-1</v>
          </cell>
          <cell r="H693" t="str">
            <v>ﾎﾙﾀﾞ,ﾌﾟﾚ-ﾄ 3M2CL-ZAA-51</v>
          </cell>
          <cell r="I693" t="str">
            <v>473440-2</v>
          </cell>
          <cell r="J693" t="str">
            <v>（株）光真製作所</v>
          </cell>
          <cell r="K693" t="str">
            <v>3480</v>
          </cell>
          <cell r="L693" t="str">
            <v>3480</v>
          </cell>
          <cell r="M693" t="str">
            <v>3H7</v>
          </cell>
          <cell r="N693" t="str">
            <v>野田</v>
          </cell>
          <cell r="O693" t="str">
            <v>野田係</v>
          </cell>
          <cell r="Q693" t="str">
            <v>JP</v>
          </cell>
          <cell r="S693">
            <v>1</v>
          </cell>
          <cell r="T693">
            <v>1</v>
          </cell>
          <cell r="U693" t="str">
            <v>V0</v>
          </cell>
          <cell r="V693" t="str">
            <v>0001</v>
          </cell>
          <cell r="W693">
            <v>50</v>
          </cell>
          <cell r="X693">
            <v>1</v>
          </cell>
          <cell r="Y693" t="str">
            <v>JPY</v>
          </cell>
          <cell r="Z693" t="str">
            <v>2006/04/01</v>
          </cell>
          <cell r="AA693" t="str">
            <v>9999/12/31</v>
          </cell>
          <cell r="AC693">
            <v>226</v>
          </cell>
          <cell r="AD693">
            <v>1</v>
          </cell>
          <cell r="AE693">
            <v>226</v>
          </cell>
          <cell r="AG693">
            <v>226</v>
          </cell>
          <cell r="AH693" t="str">
            <v>PC</v>
          </cell>
          <cell r="AQ693">
            <v>1</v>
          </cell>
          <cell r="AV693">
            <v>0</v>
          </cell>
          <cell r="AY693" t="str">
            <v>2006/04/01</v>
          </cell>
          <cell r="AZ693" t="str">
            <v>9999/12/31</v>
          </cell>
          <cell r="BA693">
            <v>99999999</v>
          </cell>
          <cell r="BB693">
            <v>226</v>
          </cell>
        </row>
        <row r="694">
          <cell r="A694">
            <v>77515</v>
          </cell>
          <cell r="E694" t="str">
            <v>5300107255</v>
          </cell>
          <cell r="F694" t="str">
            <v>0</v>
          </cell>
          <cell r="G694" t="str">
            <v>4304605-0</v>
          </cell>
          <cell r="H694" t="str">
            <v>ﾎﾙﾀﾞ,ﾌｲﾙﾀ 3M2CL-ZAA-51</v>
          </cell>
          <cell r="I694" t="str">
            <v>473440-2</v>
          </cell>
          <cell r="J694" t="str">
            <v>（株）光真製作所</v>
          </cell>
          <cell r="K694" t="str">
            <v>3480</v>
          </cell>
          <cell r="L694" t="str">
            <v>3480</v>
          </cell>
          <cell r="M694" t="str">
            <v>3H7</v>
          </cell>
          <cell r="N694" t="str">
            <v>野田</v>
          </cell>
          <cell r="O694" t="str">
            <v>野田係</v>
          </cell>
          <cell r="Q694" t="str">
            <v>JP</v>
          </cell>
          <cell r="S694">
            <v>1</v>
          </cell>
          <cell r="T694">
            <v>1</v>
          </cell>
          <cell r="U694" t="str">
            <v>V0</v>
          </cell>
          <cell r="V694" t="str">
            <v>0001</v>
          </cell>
          <cell r="W694">
            <v>50</v>
          </cell>
          <cell r="X694">
            <v>1</v>
          </cell>
          <cell r="Y694" t="str">
            <v>JPY</v>
          </cell>
          <cell r="Z694" t="str">
            <v>2006/04/01</v>
          </cell>
          <cell r="AA694" t="str">
            <v>9999/12/31</v>
          </cell>
          <cell r="AC694">
            <v>275</v>
          </cell>
          <cell r="AD694">
            <v>1</v>
          </cell>
          <cell r="AE694">
            <v>275</v>
          </cell>
          <cell r="AG694">
            <v>275</v>
          </cell>
          <cell r="AH694" t="str">
            <v>PC</v>
          </cell>
          <cell r="AQ694">
            <v>1</v>
          </cell>
          <cell r="AV694">
            <v>0</v>
          </cell>
          <cell r="AY694" t="str">
            <v>2006/04/01</v>
          </cell>
          <cell r="AZ694" t="str">
            <v>9999/12/31</v>
          </cell>
          <cell r="BA694">
            <v>99999999</v>
          </cell>
          <cell r="BB694">
            <v>275</v>
          </cell>
        </row>
        <row r="695">
          <cell r="A695">
            <v>77516</v>
          </cell>
          <cell r="E695" t="str">
            <v>5300107256</v>
          </cell>
          <cell r="F695" t="str">
            <v>0</v>
          </cell>
          <cell r="G695" t="str">
            <v>4304606-8</v>
          </cell>
          <cell r="H695" t="str">
            <v>ﾎﾙﾀﾞ,ﾌﾟﾚ-ﾄ 3M2CL-ZAA-51</v>
          </cell>
          <cell r="I695" t="str">
            <v>473440-2</v>
          </cell>
          <cell r="J695" t="str">
            <v>（株）光真製作所</v>
          </cell>
          <cell r="K695" t="str">
            <v>3480</v>
          </cell>
          <cell r="L695" t="str">
            <v>3480</v>
          </cell>
          <cell r="M695" t="str">
            <v>3H7</v>
          </cell>
          <cell r="N695" t="str">
            <v>野田</v>
          </cell>
          <cell r="O695" t="str">
            <v>野田係</v>
          </cell>
          <cell r="Q695" t="str">
            <v>JP</v>
          </cell>
          <cell r="S695">
            <v>1</v>
          </cell>
          <cell r="T695">
            <v>1</v>
          </cell>
          <cell r="U695" t="str">
            <v>V0</v>
          </cell>
          <cell r="V695" t="str">
            <v>0001</v>
          </cell>
          <cell r="W695">
            <v>50</v>
          </cell>
          <cell r="X695">
            <v>1</v>
          </cell>
          <cell r="Y695" t="str">
            <v>JPY</v>
          </cell>
          <cell r="Z695" t="str">
            <v>2006/04/01</v>
          </cell>
          <cell r="AA695" t="str">
            <v>9999/12/31</v>
          </cell>
          <cell r="AC695">
            <v>288</v>
          </cell>
          <cell r="AD695">
            <v>1</v>
          </cell>
          <cell r="AE695">
            <v>288</v>
          </cell>
          <cell r="AG695">
            <v>288</v>
          </cell>
          <cell r="AH695" t="str">
            <v>PC</v>
          </cell>
          <cell r="AQ695">
            <v>1</v>
          </cell>
          <cell r="AV695">
            <v>0</v>
          </cell>
          <cell r="AY695" t="str">
            <v>2006/04/01</v>
          </cell>
          <cell r="AZ695" t="str">
            <v>9999/12/31</v>
          </cell>
          <cell r="BA695">
            <v>99999999</v>
          </cell>
          <cell r="BB695">
            <v>288</v>
          </cell>
        </row>
        <row r="696">
          <cell r="A696">
            <v>77517</v>
          </cell>
          <cell r="E696" t="str">
            <v>5300107257</v>
          </cell>
          <cell r="F696" t="str">
            <v>0</v>
          </cell>
          <cell r="G696" t="str">
            <v>4304607-6</v>
          </cell>
          <cell r="H696" t="str">
            <v>ﾎﾙﾀﾞ,ﾌﾟﾚ-ﾄ 3M2CL-ZAA-51</v>
          </cell>
          <cell r="I696" t="str">
            <v>473440-2</v>
          </cell>
          <cell r="J696" t="str">
            <v>（株）光真製作所</v>
          </cell>
          <cell r="K696" t="str">
            <v>3480</v>
          </cell>
          <cell r="L696" t="str">
            <v>3480</v>
          </cell>
          <cell r="M696" t="str">
            <v>3H7</v>
          </cell>
          <cell r="N696" t="str">
            <v>野田</v>
          </cell>
          <cell r="O696" t="str">
            <v>野田係</v>
          </cell>
          <cell r="Q696" t="str">
            <v>JP</v>
          </cell>
          <cell r="S696">
            <v>1</v>
          </cell>
          <cell r="T696">
            <v>1</v>
          </cell>
          <cell r="U696" t="str">
            <v>V0</v>
          </cell>
          <cell r="V696" t="str">
            <v>0001</v>
          </cell>
          <cell r="W696">
            <v>50</v>
          </cell>
          <cell r="X696">
            <v>1</v>
          </cell>
          <cell r="Y696" t="str">
            <v>JPY</v>
          </cell>
          <cell r="Z696" t="str">
            <v>2006/04/01</v>
          </cell>
          <cell r="AA696" t="str">
            <v>9999/12/31</v>
          </cell>
          <cell r="AC696">
            <v>282</v>
          </cell>
          <cell r="AD696">
            <v>1</v>
          </cell>
          <cell r="AE696">
            <v>282</v>
          </cell>
          <cell r="AG696">
            <v>282</v>
          </cell>
          <cell r="AH696" t="str">
            <v>PC</v>
          </cell>
          <cell r="AQ696">
            <v>1</v>
          </cell>
          <cell r="AV696">
            <v>0</v>
          </cell>
          <cell r="AY696" t="str">
            <v>2006/04/01</v>
          </cell>
          <cell r="AZ696" t="str">
            <v>9999/12/31</v>
          </cell>
          <cell r="BA696">
            <v>99999999</v>
          </cell>
          <cell r="BB696">
            <v>282</v>
          </cell>
        </row>
        <row r="697">
          <cell r="A697">
            <v>77518</v>
          </cell>
          <cell r="E697" t="str">
            <v>5300107258</v>
          </cell>
          <cell r="F697" t="str">
            <v>0</v>
          </cell>
          <cell r="G697" t="str">
            <v>4304608-4</v>
          </cell>
          <cell r="H697" t="str">
            <v>ﾎﾙﾀﾞ,ﾌﾟﾚ-ﾄ 3M2CL-ZAA-51</v>
          </cell>
          <cell r="I697" t="str">
            <v>473440-2</v>
          </cell>
          <cell r="J697" t="str">
            <v>（株）光真製作所</v>
          </cell>
          <cell r="K697" t="str">
            <v>3480</v>
          </cell>
          <cell r="L697" t="str">
            <v>3480</v>
          </cell>
          <cell r="M697" t="str">
            <v>3H7</v>
          </cell>
          <cell r="N697" t="str">
            <v>野田</v>
          </cell>
          <cell r="O697" t="str">
            <v>野田係</v>
          </cell>
          <cell r="Q697" t="str">
            <v>JP</v>
          </cell>
          <cell r="S697">
            <v>1</v>
          </cell>
          <cell r="T697">
            <v>1</v>
          </cell>
          <cell r="U697" t="str">
            <v>V0</v>
          </cell>
          <cell r="V697" t="str">
            <v>0001</v>
          </cell>
          <cell r="W697">
            <v>50</v>
          </cell>
          <cell r="X697">
            <v>1</v>
          </cell>
          <cell r="Y697" t="str">
            <v>JPY</v>
          </cell>
          <cell r="Z697" t="str">
            <v>2006/04/01</v>
          </cell>
          <cell r="AA697" t="str">
            <v>9999/12/31</v>
          </cell>
          <cell r="AC697">
            <v>457</v>
          </cell>
          <cell r="AD697">
            <v>1</v>
          </cell>
          <cell r="AE697">
            <v>457</v>
          </cell>
          <cell r="AG697">
            <v>457</v>
          </cell>
          <cell r="AH697" t="str">
            <v>PC</v>
          </cell>
          <cell r="AQ697">
            <v>1</v>
          </cell>
          <cell r="AV697">
            <v>0</v>
          </cell>
          <cell r="AY697" t="str">
            <v>2006/04/01</v>
          </cell>
          <cell r="AZ697" t="str">
            <v>9999/12/31</v>
          </cell>
          <cell r="BA697">
            <v>99999999</v>
          </cell>
          <cell r="BB697">
            <v>457</v>
          </cell>
        </row>
        <row r="698">
          <cell r="A698">
            <v>77519</v>
          </cell>
          <cell r="E698" t="str">
            <v>5300107259</v>
          </cell>
          <cell r="F698" t="str">
            <v>0</v>
          </cell>
          <cell r="G698" t="str">
            <v>4304609-2</v>
          </cell>
          <cell r="H698" t="str">
            <v>ﾎﾙﾀﾞ,ﾌﾟﾚ-ﾄ 3M2CL-ZAA-51</v>
          </cell>
          <cell r="I698" t="str">
            <v>473440-2</v>
          </cell>
          <cell r="J698" t="str">
            <v>（株）光真製作所</v>
          </cell>
          <cell r="K698" t="str">
            <v>3480</v>
          </cell>
          <cell r="L698" t="str">
            <v>3480</v>
          </cell>
          <cell r="M698" t="str">
            <v>3H7</v>
          </cell>
          <cell r="N698" t="str">
            <v>野田</v>
          </cell>
          <cell r="O698" t="str">
            <v>野田係</v>
          </cell>
          <cell r="Q698" t="str">
            <v>JP</v>
          </cell>
          <cell r="S698">
            <v>1</v>
          </cell>
          <cell r="T698">
            <v>1</v>
          </cell>
          <cell r="U698" t="str">
            <v>V0</v>
          </cell>
          <cell r="V698" t="str">
            <v>0001</v>
          </cell>
          <cell r="W698">
            <v>50</v>
          </cell>
          <cell r="X698">
            <v>1</v>
          </cell>
          <cell r="Y698" t="str">
            <v>JPY</v>
          </cell>
          <cell r="Z698" t="str">
            <v>2006/04/01</v>
          </cell>
          <cell r="AA698" t="str">
            <v>9999/12/31</v>
          </cell>
          <cell r="AC698">
            <v>335</v>
          </cell>
          <cell r="AD698">
            <v>1</v>
          </cell>
          <cell r="AE698">
            <v>335</v>
          </cell>
          <cell r="AG698">
            <v>335</v>
          </cell>
          <cell r="AH698" t="str">
            <v>PC</v>
          </cell>
          <cell r="AQ698">
            <v>1</v>
          </cell>
          <cell r="AV698">
            <v>0</v>
          </cell>
          <cell r="AY698" t="str">
            <v>2006/04/01</v>
          </cell>
          <cell r="AZ698" t="str">
            <v>9999/12/31</v>
          </cell>
          <cell r="BA698">
            <v>99999999</v>
          </cell>
          <cell r="BB698">
            <v>335</v>
          </cell>
        </row>
        <row r="699">
          <cell r="A699">
            <v>77520</v>
          </cell>
          <cell r="E699" t="str">
            <v>5300107260</v>
          </cell>
          <cell r="F699" t="str">
            <v>0</v>
          </cell>
          <cell r="G699" t="str">
            <v>4304629-7</v>
          </cell>
          <cell r="H699" t="str">
            <v>ﾌﾞﾗｹﾂﾄ,ｾﾝｻ(S33L) M3104M-2</v>
          </cell>
          <cell r="I699" t="str">
            <v>473440-2</v>
          </cell>
          <cell r="J699" t="str">
            <v>（株）光真製作所</v>
          </cell>
          <cell r="K699" t="str">
            <v>3480</v>
          </cell>
          <cell r="L699" t="str">
            <v>3480</v>
          </cell>
          <cell r="M699" t="str">
            <v>3H7</v>
          </cell>
          <cell r="N699" t="str">
            <v>野田</v>
          </cell>
          <cell r="O699" t="str">
            <v>野田係</v>
          </cell>
          <cell r="P699" t="str">
            <v>x</v>
          </cell>
          <cell r="Q699" t="str">
            <v>JP</v>
          </cell>
          <cell r="S699">
            <v>1</v>
          </cell>
          <cell r="T699">
            <v>1</v>
          </cell>
          <cell r="U699" t="str">
            <v>V0</v>
          </cell>
          <cell r="V699" t="str">
            <v>0001</v>
          </cell>
          <cell r="W699">
            <v>50</v>
          </cell>
          <cell r="X699">
            <v>1</v>
          </cell>
          <cell r="Y699" t="str">
            <v>JPY</v>
          </cell>
          <cell r="Z699" t="str">
            <v>2006/04/01</v>
          </cell>
          <cell r="AA699" t="str">
            <v>9999/12/31</v>
          </cell>
          <cell r="AC699">
            <v>244</v>
          </cell>
          <cell r="AD699">
            <v>1</v>
          </cell>
          <cell r="AE699">
            <v>244</v>
          </cell>
          <cell r="AG699">
            <v>244</v>
          </cell>
          <cell r="AH699" t="str">
            <v>PC</v>
          </cell>
          <cell r="AQ699">
            <v>1</v>
          </cell>
          <cell r="AV699">
            <v>0</v>
          </cell>
          <cell r="AY699" t="str">
            <v>2006/04/01</v>
          </cell>
          <cell r="AZ699" t="str">
            <v>9999/12/31</v>
          </cell>
          <cell r="BA699">
            <v>99999999</v>
          </cell>
          <cell r="BB699">
            <v>244</v>
          </cell>
        </row>
        <row r="700">
          <cell r="A700">
            <v>35505</v>
          </cell>
          <cell r="D700">
            <v>100</v>
          </cell>
          <cell r="E700" t="str">
            <v>5300067767</v>
          </cell>
          <cell r="F700" t="str">
            <v>0</v>
          </cell>
          <cell r="G700" t="str">
            <v>4304630-0</v>
          </cell>
          <cell r="H700" t="str">
            <v>ﾌﾚ-ﾑ,ﾍﾞ-ｽ M3104O-3</v>
          </cell>
          <cell r="I700" t="str">
            <v>473440-2</v>
          </cell>
          <cell r="J700" t="str">
            <v>（株）光真製作所</v>
          </cell>
          <cell r="K700" t="str">
            <v>3480</v>
          </cell>
          <cell r="L700" t="str">
            <v>3480</v>
          </cell>
          <cell r="M700" t="str">
            <v>2G2</v>
          </cell>
          <cell r="N700" t="str">
            <v>伊藤康</v>
          </cell>
          <cell r="O700" t="str">
            <v>野田係</v>
          </cell>
          <cell r="P700" t="str">
            <v>x</v>
          </cell>
          <cell r="Q700" t="str">
            <v>JP</v>
          </cell>
          <cell r="S700">
            <v>1</v>
          </cell>
          <cell r="T700">
            <v>1</v>
          </cell>
          <cell r="U700" t="str">
            <v>V0</v>
          </cell>
          <cell r="V700" t="str">
            <v>0001</v>
          </cell>
          <cell r="W700">
            <v>25</v>
          </cell>
          <cell r="X700">
            <v>1</v>
          </cell>
          <cell r="Y700" t="str">
            <v>JPY</v>
          </cell>
          <cell r="Z700" t="str">
            <v>2006/04/01</v>
          </cell>
          <cell r="AA700" t="str">
            <v>9999/12/31</v>
          </cell>
          <cell r="AC700">
            <v>280</v>
          </cell>
          <cell r="AD700">
            <v>1</v>
          </cell>
          <cell r="AE700">
            <v>280</v>
          </cell>
          <cell r="AG700">
            <v>280</v>
          </cell>
          <cell r="AH700" t="str">
            <v>PC</v>
          </cell>
          <cell r="AQ700">
            <v>1</v>
          </cell>
          <cell r="AV700">
            <v>0</v>
          </cell>
          <cell r="AY700" t="str">
            <v>2006/04/01</v>
          </cell>
          <cell r="AZ700" t="str">
            <v>9999/12/31</v>
          </cell>
          <cell r="BA700">
            <v>99999999</v>
          </cell>
          <cell r="BB700">
            <v>280</v>
          </cell>
        </row>
        <row r="701">
          <cell r="A701">
            <v>77521</v>
          </cell>
          <cell r="E701" t="str">
            <v>5300107261</v>
          </cell>
          <cell r="F701" t="str">
            <v>0</v>
          </cell>
          <cell r="G701" t="str">
            <v>4304654-8</v>
          </cell>
          <cell r="H701" t="str">
            <v>ｶﾊﾞ-,PCB M3104</v>
          </cell>
          <cell r="I701" t="str">
            <v>473440-2</v>
          </cell>
          <cell r="J701" t="str">
            <v>（株）光真製作所</v>
          </cell>
          <cell r="K701" t="str">
            <v>3480</v>
          </cell>
          <cell r="L701" t="str">
            <v>3480</v>
          </cell>
          <cell r="M701" t="str">
            <v>3H7</v>
          </cell>
          <cell r="N701" t="str">
            <v>野田</v>
          </cell>
          <cell r="O701" t="str">
            <v>野田係</v>
          </cell>
          <cell r="P701" t="str">
            <v>x</v>
          </cell>
          <cell r="Q701" t="str">
            <v>JP</v>
          </cell>
          <cell r="S701">
            <v>1</v>
          </cell>
          <cell r="T701">
            <v>1</v>
          </cell>
          <cell r="U701" t="str">
            <v>V0</v>
          </cell>
          <cell r="V701" t="str">
            <v>0001</v>
          </cell>
          <cell r="W701">
            <v>50</v>
          </cell>
          <cell r="X701">
            <v>1</v>
          </cell>
          <cell r="Y701" t="str">
            <v>JPY</v>
          </cell>
          <cell r="Z701" t="str">
            <v>2006/04/01</v>
          </cell>
          <cell r="AA701" t="str">
            <v>9999/12/31</v>
          </cell>
          <cell r="AC701">
            <v>344</v>
          </cell>
          <cell r="AD701">
            <v>1</v>
          </cell>
          <cell r="AE701">
            <v>344</v>
          </cell>
          <cell r="AG701">
            <v>344</v>
          </cell>
          <cell r="AH701" t="str">
            <v>PC</v>
          </cell>
          <cell r="AQ701">
            <v>1</v>
          </cell>
          <cell r="AV701">
            <v>0</v>
          </cell>
          <cell r="AY701" t="str">
            <v>2006/04/01</v>
          </cell>
          <cell r="AZ701" t="str">
            <v>9999/12/31</v>
          </cell>
          <cell r="BA701">
            <v>99999999</v>
          </cell>
          <cell r="BB701">
            <v>344</v>
          </cell>
        </row>
        <row r="702">
          <cell r="A702">
            <v>77522</v>
          </cell>
          <cell r="E702" t="str">
            <v>5300107262</v>
          </cell>
          <cell r="F702" t="str">
            <v>0</v>
          </cell>
          <cell r="G702" t="str">
            <v>4304656-4</v>
          </cell>
          <cell r="H702" t="str">
            <v>ｶﾊﾞ-(R) M3104B</v>
          </cell>
          <cell r="I702" t="str">
            <v>473440-2</v>
          </cell>
          <cell r="J702" t="str">
            <v>（株）光真製作所</v>
          </cell>
          <cell r="K702" t="str">
            <v>3480</v>
          </cell>
          <cell r="L702" t="str">
            <v>3480</v>
          </cell>
          <cell r="M702" t="str">
            <v>3H7</v>
          </cell>
          <cell r="N702" t="str">
            <v>野田</v>
          </cell>
          <cell r="O702" t="str">
            <v>野田係</v>
          </cell>
          <cell r="P702" t="str">
            <v>x</v>
          </cell>
          <cell r="Q702" t="str">
            <v>JP</v>
          </cell>
          <cell r="S702">
            <v>1</v>
          </cell>
          <cell r="T702">
            <v>1</v>
          </cell>
          <cell r="U702" t="str">
            <v>V0</v>
          </cell>
          <cell r="V702" t="str">
            <v>0001</v>
          </cell>
          <cell r="W702">
            <v>50</v>
          </cell>
          <cell r="X702">
            <v>1</v>
          </cell>
          <cell r="Y702" t="str">
            <v>JPY</v>
          </cell>
          <cell r="Z702" t="str">
            <v>2006/04/01</v>
          </cell>
          <cell r="AA702" t="str">
            <v>9999/12/31</v>
          </cell>
          <cell r="AC702">
            <v>277</v>
          </cell>
          <cell r="AD702">
            <v>1</v>
          </cell>
          <cell r="AE702">
            <v>277</v>
          </cell>
          <cell r="AG702">
            <v>277</v>
          </cell>
          <cell r="AH702" t="str">
            <v>PC</v>
          </cell>
          <cell r="AQ702">
            <v>1</v>
          </cell>
          <cell r="AV702">
            <v>0</v>
          </cell>
          <cell r="AY702" t="str">
            <v>2006/04/01</v>
          </cell>
          <cell r="AZ702" t="str">
            <v>9999/12/31</v>
          </cell>
          <cell r="BA702">
            <v>99999999</v>
          </cell>
          <cell r="BB702">
            <v>277</v>
          </cell>
        </row>
        <row r="703">
          <cell r="A703">
            <v>77523</v>
          </cell>
          <cell r="E703" t="str">
            <v>5300107263</v>
          </cell>
          <cell r="F703" t="str">
            <v>0</v>
          </cell>
          <cell r="G703" t="str">
            <v>4304657-2</v>
          </cell>
          <cell r="H703" t="str">
            <v>ｶﾊﾞ-,PCB M3104U</v>
          </cell>
          <cell r="I703" t="str">
            <v>473440-2</v>
          </cell>
          <cell r="J703" t="str">
            <v>（株）光真製作所</v>
          </cell>
          <cell r="K703" t="str">
            <v>3480</v>
          </cell>
          <cell r="L703" t="str">
            <v>3480</v>
          </cell>
          <cell r="M703" t="str">
            <v>3H7</v>
          </cell>
          <cell r="N703" t="str">
            <v>野田</v>
          </cell>
          <cell r="O703" t="str">
            <v>野田係</v>
          </cell>
          <cell r="P703" t="str">
            <v>x</v>
          </cell>
          <cell r="Q703" t="str">
            <v>JP</v>
          </cell>
          <cell r="S703">
            <v>1</v>
          </cell>
          <cell r="T703">
            <v>1</v>
          </cell>
          <cell r="U703" t="str">
            <v>V0</v>
          </cell>
          <cell r="V703" t="str">
            <v>0001</v>
          </cell>
          <cell r="W703">
            <v>50</v>
          </cell>
          <cell r="X703">
            <v>1</v>
          </cell>
          <cell r="Y703" t="str">
            <v>JPY</v>
          </cell>
          <cell r="Z703" t="str">
            <v>2006/04/01</v>
          </cell>
          <cell r="AA703" t="str">
            <v>9999/12/31</v>
          </cell>
          <cell r="AC703">
            <v>435</v>
          </cell>
          <cell r="AD703">
            <v>1</v>
          </cell>
          <cell r="AE703">
            <v>435</v>
          </cell>
          <cell r="AG703">
            <v>435</v>
          </cell>
          <cell r="AH703" t="str">
            <v>PC</v>
          </cell>
          <cell r="AQ703">
            <v>1</v>
          </cell>
          <cell r="AV703">
            <v>0</v>
          </cell>
          <cell r="AY703" t="str">
            <v>2006/04/01</v>
          </cell>
          <cell r="AZ703" t="str">
            <v>9999/12/31</v>
          </cell>
          <cell r="BA703">
            <v>99999999</v>
          </cell>
          <cell r="BB703">
            <v>435</v>
          </cell>
        </row>
        <row r="704">
          <cell r="A704">
            <v>77525</v>
          </cell>
          <cell r="E704" t="str">
            <v>5300107265</v>
          </cell>
          <cell r="F704" t="str">
            <v>0</v>
          </cell>
          <cell r="G704" t="str">
            <v>4304663-7</v>
          </cell>
          <cell r="H704" t="str">
            <v>ｶﾊﾞ-(L) M3104</v>
          </cell>
          <cell r="I704" t="str">
            <v>473440-2</v>
          </cell>
          <cell r="J704" t="str">
            <v>（株）光真製作所</v>
          </cell>
          <cell r="K704" t="str">
            <v>3480</v>
          </cell>
          <cell r="L704" t="str">
            <v>3480</v>
          </cell>
          <cell r="M704" t="str">
            <v>3H7</v>
          </cell>
          <cell r="N704" t="str">
            <v>野田</v>
          </cell>
          <cell r="O704" t="str">
            <v>野田係</v>
          </cell>
          <cell r="P704" t="str">
            <v>x</v>
          </cell>
          <cell r="Q704" t="str">
            <v>JP</v>
          </cell>
          <cell r="S704">
            <v>1</v>
          </cell>
          <cell r="T704">
            <v>1</v>
          </cell>
          <cell r="U704" t="str">
            <v>V0</v>
          </cell>
          <cell r="V704" t="str">
            <v>0001</v>
          </cell>
          <cell r="W704">
            <v>50</v>
          </cell>
          <cell r="X704">
            <v>1</v>
          </cell>
          <cell r="Y704" t="str">
            <v>JPY</v>
          </cell>
          <cell r="Z704" t="str">
            <v>2006/04/01</v>
          </cell>
          <cell r="AA704" t="str">
            <v>9999/12/31</v>
          </cell>
          <cell r="AC704">
            <v>236</v>
          </cell>
          <cell r="AD704">
            <v>1</v>
          </cell>
          <cell r="AE704">
            <v>236</v>
          </cell>
          <cell r="AG704">
            <v>300</v>
          </cell>
          <cell r="AH704" t="str">
            <v>PC</v>
          </cell>
          <cell r="AQ704">
            <v>1</v>
          </cell>
          <cell r="AV704">
            <v>0</v>
          </cell>
          <cell r="AY704" t="str">
            <v>2006/04/01</v>
          </cell>
          <cell r="AZ704" t="str">
            <v>9999/12/31</v>
          </cell>
          <cell r="BA704">
            <v>99999999</v>
          </cell>
          <cell r="BB704">
            <v>236</v>
          </cell>
        </row>
        <row r="705">
          <cell r="A705">
            <v>77528</v>
          </cell>
          <cell r="E705" t="str">
            <v>5300107268</v>
          </cell>
          <cell r="F705" t="str">
            <v>0</v>
          </cell>
          <cell r="G705" t="str">
            <v>4305052-9</v>
          </cell>
          <cell r="H705" t="str">
            <v>ﾄﾚ-,ｺｲﾝ M3041-5</v>
          </cell>
          <cell r="I705" t="str">
            <v>473440-2</v>
          </cell>
          <cell r="J705" t="str">
            <v>（株）光真製作所</v>
          </cell>
          <cell r="K705" t="str">
            <v>3480</v>
          </cell>
          <cell r="L705" t="str">
            <v>3480</v>
          </cell>
          <cell r="M705" t="str">
            <v>3H7</v>
          </cell>
          <cell r="N705" t="str">
            <v>野田</v>
          </cell>
          <cell r="O705" t="str">
            <v>野田係</v>
          </cell>
          <cell r="P705" t="str">
            <v>x</v>
          </cell>
          <cell r="Q705" t="str">
            <v>JP</v>
          </cell>
          <cell r="S705">
            <v>1</v>
          </cell>
          <cell r="T705">
            <v>1</v>
          </cell>
          <cell r="U705" t="str">
            <v>V0</v>
          </cell>
          <cell r="V705" t="str">
            <v>0001</v>
          </cell>
          <cell r="W705">
            <v>50</v>
          </cell>
          <cell r="X705">
            <v>1</v>
          </cell>
          <cell r="Y705" t="str">
            <v>JPY</v>
          </cell>
          <cell r="Z705" t="str">
            <v>2006/04/01</v>
          </cell>
          <cell r="AA705" t="str">
            <v>9999/12/31</v>
          </cell>
          <cell r="AC705">
            <v>261</v>
          </cell>
          <cell r="AD705">
            <v>1</v>
          </cell>
          <cell r="AE705">
            <v>261</v>
          </cell>
          <cell r="AG705">
            <v>261</v>
          </cell>
          <cell r="AH705" t="str">
            <v>PC</v>
          </cell>
          <cell r="AQ705">
            <v>1</v>
          </cell>
          <cell r="AV705">
            <v>0</v>
          </cell>
          <cell r="AY705" t="str">
            <v>2006/04/01</v>
          </cell>
          <cell r="AZ705" t="str">
            <v>9999/12/31</v>
          </cell>
          <cell r="BA705">
            <v>99999999</v>
          </cell>
          <cell r="BB705">
            <v>261</v>
          </cell>
        </row>
        <row r="706">
          <cell r="A706">
            <v>77529</v>
          </cell>
          <cell r="E706" t="str">
            <v>5300107269</v>
          </cell>
          <cell r="F706" t="str">
            <v>0</v>
          </cell>
          <cell r="G706" t="str">
            <v>4305240-8</v>
          </cell>
          <cell r="H706" t="str">
            <v>ﾌﾞﾗｹﾂﾄ,ﾊﾟﾈﾙ 3M2WR-BAA-01</v>
          </cell>
          <cell r="I706" t="str">
            <v>473440-2</v>
          </cell>
          <cell r="J706" t="str">
            <v>（株）光真製作所</v>
          </cell>
          <cell r="K706" t="str">
            <v>3480</v>
          </cell>
          <cell r="L706" t="str">
            <v>3480</v>
          </cell>
          <cell r="M706" t="str">
            <v>3H7</v>
          </cell>
          <cell r="N706" t="str">
            <v>野田</v>
          </cell>
          <cell r="O706" t="str">
            <v>野田係</v>
          </cell>
          <cell r="Q706" t="str">
            <v>JP</v>
          </cell>
          <cell r="S706">
            <v>1</v>
          </cell>
          <cell r="T706">
            <v>1</v>
          </cell>
          <cell r="U706" t="str">
            <v>V0</v>
          </cell>
          <cell r="V706" t="str">
            <v>0001</v>
          </cell>
          <cell r="W706">
            <v>50</v>
          </cell>
          <cell r="X706">
            <v>1</v>
          </cell>
          <cell r="Y706" t="str">
            <v>JPY</v>
          </cell>
          <cell r="Z706" t="str">
            <v>2006/04/01</v>
          </cell>
          <cell r="AA706" t="str">
            <v>9999/12/31</v>
          </cell>
          <cell r="AC706">
            <v>1203</v>
          </cell>
          <cell r="AD706">
            <v>1</v>
          </cell>
          <cell r="AE706">
            <v>1203</v>
          </cell>
          <cell r="AG706">
            <v>1203</v>
          </cell>
          <cell r="AH706" t="str">
            <v>PC</v>
          </cell>
          <cell r="AQ706">
            <v>1</v>
          </cell>
          <cell r="AV706">
            <v>0</v>
          </cell>
          <cell r="AY706" t="str">
            <v>2006/04/01</v>
          </cell>
          <cell r="AZ706" t="str">
            <v>9999/12/31</v>
          </cell>
          <cell r="BA706">
            <v>99999999</v>
          </cell>
          <cell r="BB706">
            <v>1203</v>
          </cell>
        </row>
        <row r="707">
          <cell r="A707">
            <v>75957</v>
          </cell>
          <cell r="B707">
            <v>1182</v>
          </cell>
          <cell r="D707">
            <v>100</v>
          </cell>
          <cell r="E707" t="str">
            <v>5300098012</v>
          </cell>
          <cell r="F707" t="str">
            <v>0</v>
          </cell>
          <cell r="G707" t="str">
            <v>4305243-2</v>
          </cell>
          <cell r="H707" t="str">
            <v>ﾀﾞｸﾄ,ｻｲﾄﾞ(L) M3150</v>
          </cell>
          <cell r="I707" t="str">
            <v>473440-2</v>
          </cell>
          <cell r="J707" t="str">
            <v>（株）光真製作所</v>
          </cell>
          <cell r="K707" t="str">
            <v>3480</v>
          </cell>
          <cell r="L707" t="str">
            <v>3480</v>
          </cell>
          <cell r="M707" t="str">
            <v>3H7</v>
          </cell>
          <cell r="N707" t="str">
            <v>野田</v>
          </cell>
          <cell r="O707" t="str">
            <v>野田係</v>
          </cell>
          <cell r="P707" t="str">
            <v>x</v>
          </cell>
          <cell r="Q707" t="str">
            <v>JP</v>
          </cell>
          <cell r="S707">
            <v>1</v>
          </cell>
          <cell r="T707">
            <v>1</v>
          </cell>
          <cell r="U707" t="str">
            <v>V0</v>
          </cell>
          <cell r="V707" t="str">
            <v>0001</v>
          </cell>
          <cell r="W707">
            <v>25</v>
          </cell>
          <cell r="X707">
            <v>1</v>
          </cell>
          <cell r="Y707" t="str">
            <v>JPY</v>
          </cell>
          <cell r="Z707" t="str">
            <v>2006/04/01</v>
          </cell>
          <cell r="AA707" t="str">
            <v>9999/12/31</v>
          </cell>
          <cell r="AB707" t="str">
            <v>1</v>
          </cell>
          <cell r="AC707">
            <v>118200</v>
          </cell>
          <cell r="AD707">
            <v>100</v>
          </cell>
          <cell r="AE707">
            <v>1182</v>
          </cell>
          <cell r="AF707">
            <v>1182</v>
          </cell>
          <cell r="AG707">
            <v>1182</v>
          </cell>
          <cell r="AH707" t="str">
            <v>PC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1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Y707" t="str">
            <v>2006/04/01</v>
          </cell>
          <cell r="AZ707" t="str">
            <v>9999/12/31</v>
          </cell>
          <cell r="BA707">
            <v>9</v>
          </cell>
          <cell r="BB707">
            <v>118216</v>
          </cell>
        </row>
        <row r="708">
          <cell r="A708">
            <v>75958</v>
          </cell>
          <cell r="B708">
            <v>1182</v>
          </cell>
          <cell r="D708">
            <v>100</v>
          </cell>
          <cell r="E708" t="str">
            <v>5300098013</v>
          </cell>
          <cell r="F708" t="str">
            <v>0</v>
          </cell>
          <cell r="G708" t="str">
            <v>4305249-1</v>
          </cell>
          <cell r="H708" t="str">
            <v>ﾌﾞﾗｹﾂﾄ,SW(1) M3150</v>
          </cell>
          <cell r="I708" t="str">
            <v>473440-2</v>
          </cell>
          <cell r="J708" t="str">
            <v>（株）光真製作所</v>
          </cell>
          <cell r="K708" t="str">
            <v>3480</v>
          </cell>
          <cell r="L708" t="str">
            <v>3480</v>
          </cell>
          <cell r="M708" t="str">
            <v>3H7</v>
          </cell>
          <cell r="N708" t="str">
            <v>野田</v>
          </cell>
          <cell r="O708" t="str">
            <v>野田係</v>
          </cell>
          <cell r="P708" t="str">
            <v>x</v>
          </cell>
          <cell r="Q708" t="str">
            <v>JP</v>
          </cell>
          <cell r="S708">
            <v>1</v>
          </cell>
          <cell r="T708">
            <v>1</v>
          </cell>
          <cell r="U708" t="str">
            <v>V0</v>
          </cell>
          <cell r="V708" t="str">
            <v>0001</v>
          </cell>
          <cell r="W708">
            <v>25</v>
          </cell>
          <cell r="X708">
            <v>1</v>
          </cell>
          <cell r="Y708" t="str">
            <v>JPY</v>
          </cell>
          <cell r="Z708" t="str">
            <v>2006/04/01</v>
          </cell>
          <cell r="AA708" t="str">
            <v>9999/12/31</v>
          </cell>
          <cell r="AB708" t="str">
            <v>1</v>
          </cell>
          <cell r="AC708">
            <v>118200</v>
          </cell>
          <cell r="AD708">
            <v>100</v>
          </cell>
          <cell r="AE708">
            <v>1182</v>
          </cell>
          <cell r="AF708">
            <v>1182</v>
          </cell>
          <cell r="AG708">
            <v>1182</v>
          </cell>
          <cell r="AH708" t="str">
            <v>PC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1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Y708" t="str">
            <v>2006/04/01</v>
          </cell>
          <cell r="AZ708" t="str">
            <v>9999/12/31</v>
          </cell>
          <cell r="BA708">
            <v>9</v>
          </cell>
          <cell r="BB708">
            <v>123500</v>
          </cell>
        </row>
        <row r="709">
          <cell r="A709">
            <v>75959</v>
          </cell>
          <cell r="B709">
            <v>1559</v>
          </cell>
          <cell r="D709">
            <v>100</v>
          </cell>
          <cell r="E709" t="str">
            <v>5300098014</v>
          </cell>
          <cell r="F709" t="str">
            <v>0</v>
          </cell>
          <cell r="G709" t="str">
            <v>4305256-4</v>
          </cell>
          <cell r="H709" t="str">
            <v>ﾀﾞｸﾄ,ｻｲﾄﾞ(R) M3150</v>
          </cell>
          <cell r="I709" t="str">
            <v>473440-2</v>
          </cell>
          <cell r="J709" t="str">
            <v>（株）光真製作所</v>
          </cell>
          <cell r="K709" t="str">
            <v>3480</v>
          </cell>
          <cell r="L709" t="str">
            <v>3480</v>
          </cell>
          <cell r="M709" t="str">
            <v>3H7</v>
          </cell>
          <cell r="N709" t="str">
            <v>野田</v>
          </cell>
          <cell r="O709" t="str">
            <v>野田係</v>
          </cell>
          <cell r="P709" t="str">
            <v>x</v>
          </cell>
          <cell r="Q709" t="str">
            <v>JP</v>
          </cell>
          <cell r="S709">
            <v>1</v>
          </cell>
          <cell r="T709">
            <v>1</v>
          </cell>
          <cell r="U709" t="str">
            <v>V0</v>
          </cell>
          <cell r="V709" t="str">
            <v>0001</v>
          </cell>
          <cell r="W709">
            <v>25</v>
          </cell>
          <cell r="X709">
            <v>1</v>
          </cell>
          <cell r="Y709" t="str">
            <v>JPY</v>
          </cell>
          <cell r="Z709" t="str">
            <v>2006/04/01</v>
          </cell>
          <cell r="AA709" t="str">
            <v>9999/12/31</v>
          </cell>
          <cell r="AB709" t="str">
            <v>1</v>
          </cell>
          <cell r="AC709">
            <v>155900</v>
          </cell>
          <cell r="AD709">
            <v>100</v>
          </cell>
          <cell r="AE709">
            <v>1559</v>
          </cell>
          <cell r="AF709">
            <v>1559</v>
          </cell>
          <cell r="AG709">
            <v>1559</v>
          </cell>
          <cell r="AH709" t="str">
            <v>PC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1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Y709" t="str">
            <v>2006/04/01</v>
          </cell>
          <cell r="AZ709" t="str">
            <v>9999/12/31</v>
          </cell>
          <cell r="BA709">
            <v>9</v>
          </cell>
          <cell r="BB709">
            <v>167300</v>
          </cell>
        </row>
        <row r="710">
          <cell r="A710">
            <v>75960</v>
          </cell>
          <cell r="B710">
            <v>2527</v>
          </cell>
          <cell r="D710">
            <v>100</v>
          </cell>
          <cell r="E710" t="str">
            <v>5300098015</v>
          </cell>
          <cell r="F710" t="str">
            <v>0</v>
          </cell>
          <cell r="G710" t="str">
            <v>4305272-6</v>
          </cell>
          <cell r="H710" t="str">
            <v>ｽﾄﾂﾊﾟ,ｼﾀ(F) M3150</v>
          </cell>
          <cell r="I710" t="str">
            <v>473440-2</v>
          </cell>
          <cell r="J710" t="str">
            <v>（株）光真製作所</v>
          </cell>
          <cell r="K710" t="str">
            <v>3480</v>
          </cell>
          <cell r="L710" t="str">
            <v>3480</v>
          </cell>
          <cell r="M710" t="str">
            <v>3H7</v>
          </cell>
          <cell r="N710" t="str">
            <v>野田</v>
          </cell>
          <cell r="O710" t="str">
            <v>野田係</v>
          </cell>
          <cell r="P710" t="str">
            <v>x</v>
          </cell>
          <cell r="Q710" t="str">
            <v>JP</v>
          </cell>
          <cell r="S710">
            <v>1</v>
          </cell>
          <cell r="T710">
            <v>1</v>
          </cell>
          <cell r="U710" t="str">
            <v>V0</v>
          </cell>
          <cell r="V710" t="str">
            <v>0001</v>
          </cell>
          <cell r="W710">
            <v>25</v>
          </cell>
          <cell r="X710">
            <v>1</v>
          </cell>
          <cell r="Y710" t="str">
            <v>JPY</v>
          </cell>
          <cell r="Z710" t="str">
            <v>2006/04/01</v>
          </cell>
          <cell r="AA710" t="str">
            <v>9999/12/31</v>
          </cell>
          <cell r="AB710" t="str">
            <v>1</v>
          </cell>
          <cell r="AC710">
            <v>252700</v>
          </cell>
          <cell r="AD710">
            <v>100</v>
          </cell>
          <cell r="AE710">
            <v>2527</v>
          </cell>
          <cell r="AF710">
            <v>2527</v>
          </cell>
          <cell r="AG710">
            <v>2527</v>
          </cell>
          <cell r="AH710" t="str">
            <v>PC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1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Y710" t="str">
            <v>2006/04/01</v>
          </cell>
          <cell r="AZ710" t="str">
            <v>9999/12/31</v>
          </cell>
          <cell r="BA710">
            <v>9</v>
          </cell>
          <cell r="BB710">
            <v>252671</v>
          </cell>
        </row>
        <row r="711">
          <cell r="A711">
            <v>75961</v>
          </cell>
          <cell r="B711">
            <v>2258</v>
          </cell>
          <cell r="D711">
            <v>100</v>
          </cell>
          <cell r="E711" t="str">
            <v>5300098016</v>
          </cell>
          <cell r="F711" t="str">
            <v>0</v>
          </cell>
          <cell r="G711" t="str">
            <v>4305274-2</v>
          </cell>
          <cell r="H711" t="str">
            <v>ﾌﾟﾚ-ﾄ,ｽﾃ-(F) M3150</v>
          </cell>
          <cell r="I711" t="str">
            <v>473440-2</v>
          </cell>
          <cell r="J711" t="str">
            <v>（株）光真製作所</v>
          </cell>
          <cell r="K711" t="str">
            <v>3480</v>
          </cell>
          <cell r="L711" t="str">
            <v>3480</v>
          </cell>
          <cell r="M711" t="str">
            <v>3H7</v>
          </cell>
          <cell r="N711" t="str">
            <v>野田</v>
          </cell>
          <cell r="O711" t="str">
            <v>野田係</v>
          </cell>
          <cell r="P711" t="str">
            <v>x</v>
          </cell>
          <cell r="Q711" t="str">
            <v>JP</v>
          </cell>
          <cell r="S711">
            <v>1</v>
          </cell>
          <cell r="T711">
            <v>1</v>
          </cell>
          <cell r="U711" t="str">
            <v>V0</v>
          </cell>
          <cell r="V711" t="str">
            <v>0001</v>
          </cell>
          <cell r="W711">
            <v>25</v>
          </cell>
          <cell r="X711">
            <v>1</v>
          </cell>
          <cell r="Y711" t="str">
            <v>JPY</v>
          </cell>
          <cell r="Z711" t="str">
            <v>2006/04/01</v>
          </cell>
          <cell r="AA711" t="str">
            <v>9999/12/31</v>
          </cell>
          <cell r="AB711" t="str">
            <v>1</v>
          </cell>
          <cell r="AC711">
            <v>225800</v>
          </cell>
          <cell r="AD711">
            <v>100</v>
          </cell>
          <cell r="AE711">
            <v>2258</v>
          </cell>
          <cell r="AF711">
            <v>2258</v>
          </cell>
          <cell r="AG711">
            <v>2258</v>
          </cell>
          <cell r="AH711" t="str">
            <v>PC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1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Y711" t="str">
            <v>2006/04/01</v>
          </cell>
          <cell r="AZ711" t="str">
            <v>9999/12/31</v>
          </cell>
          <cell r="BA711">
            <v>9</v>
          </cell>
          <cell r="BB711">
            <v>225750</v>
          </cell>
        </row>
        <row r="712">
          <cell r="A712">
            <v>48730</v>
          </cell>
          <cell r="B712">
            <v>280</v>
          </cell>
          <cell r="D712">
            <v>100</v>
          </cell>
          <cell r="E712" t="str">
            <v>5300087498</v>
          </cell>
          <cell r="F712" t="str">
            <v>0</v>
          </cell>
          <cell r="G712" t="str">
            <v>4305291-2</v>
          </cell>
          <cell r="H712" t="str">
            <v>ｼﾔﾌﾄ,ｱ-ﾑ(2) M3141</v>
          </cell>
          <cell r="I712" t="str">
            <v>473440-2</v>
          </cell>
          <cell r="J712" t="str">
            <v>（株）光真製作所</v>
          </cell>
          <cell r="K712" t="str">
            <v>3480</v>
          </cell>
          <cell r="L712" t="str">
            <v>3480</v>
          </cell>
          <cell r="M712" t="str">
            <v>2G2</v>
          </cell>
          <cell r="N712" t="str">
            <v>伊藤康</v>
          </cell>
          <cell r="O712" t="str">
            <v>野田係</v>
          </cell>
          <cell r="P712" t="str">
            <v>x</v>
          </cell>
          <cell r="Q712" t="str">
            <v>JP</v>
          </cell>
          <cell r="S712">
            <v>1</v>
          </cell>
          <cell r="T712">
            <v>1</v>
          </cell>
          <cell r="U712" t="str">
            <v>V0</v>
          </cell>
          <cell r="V712" t="str">
            <v>0001</v>
          </cell>
          <cell r="W712">
            <v>25</v>
          </cell>
          <cell r="X712">
            <v>1</v>
          </cell>
          <cell r="Y712" t="str">
            <v>JPY</v>
          </cell>
          <cell r="Z712" t="str">
            <v>2006/04/01</v>
          </cell>
          <cell r="AA712" t="str">
            <v>9999/12/31</v>
          </cell>
          <cell r="AC712">
            <v>150</v>
          </cell>
          <cell r="AD712">
            <v>1</v>
          </cell>
          <cell r="AE712">
            <v>150</v>
          </cell>
          <cell r="AF712">
            <v>280</v>
          </cell>
          <cell r="AG712">
            <v>280</v>
          </cell>
          <cell r="AH712" t="str">
            <v>PC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1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 t="str">
            <v>2006/04/01</v>
          </cell>
          <cell r="AZ712" t="str">
            <v>9999/12/31</v>
          </cell>
          <cell r="BA712">
            <v>99999999</v>
          </cell>
          <cell r="BB712">
            <v>150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</row>
        <row r="713">
          <cell r="A713">
            <v>77530</v>
          </cell>
          <cell r="E713" t="str">
            <v>5300107270</v>
          </cell>
          <cell r="F713" t="str">
            <v>0</v>
          </cell>
          <cell r="G713" t="str">
            <v>4305299-8</v>
          </cell>
          <cell r="H713" t="str">
            <v>ﾌﾞﾗｹﾂﾄ,TA 3M2KM-AAA-03</v>
          </cell>
          <cell r="I713" t="str">
            <v>473440-2</v>
          </cell>
          <cell r="J713" t="str">
            <v>（株）光真製作所</v>
          </cell>
          <cell r="K713" t="str">
            <v>3480</v>
          </cell>
          <cell r="L713" t="str">
            <v>3480</v>
          </cell>
          <cell r="M713" t="str">
            <v>3H7</v>
          </cell>
          <cell r="N713" t="str">
            <v>野田</v>
          </cell>
          <cell r="O713" t="str">
            <v>野田係</v>
          </cell>
          <cell r="Q713" t="str">
            <v>JP</v>
          </cell>
          <cell r="S713">
            <v>1</v>
          </cell>
          <cell r="T713">
            <v>1</v>
          </cell>
          <cell r="U713" t="str">
            <v>V0</v>
          </cell>
          <cell r="V713" t="str">
            <v>0001</v>
          </cell>
          <cell r="W713">
            <v>50</v>
          </cell>
          <cell r="X713">
            <v>1</v>
          </cell>
          <cell r="Y713" t="str">
            <v>JPY</v>
          </cell>
          <cell r="Z713" t="str">
            <v>2006/04/01</v>
          </cell>
          <cell r="AA713" t="str">
            <v>9999/12/31</v>
          </cell>
          <cell r="AC713">
            <v>559</v>
          </cell>
          <cell r="AD713">
            <v>1</v>
          </cell>
          <cell r="AE713">
            <v>559</v>
          </cell>
          <cell r="AG713">
            <v>559</v>
          </cell>
          <cell r="AH713" t="str">
            <v>PC</v>
          </cell>
          <cell r="AQ713">
            <v>1</v>
          </cell>
          <cell r="AV713">
            <v>0</v>
          </cell>
          <cell r="AY713" t="str">
            <v>2006/04/01</v>
          </cell>
          <cell r="AZ713" t="str">
            <v>9999/12/31</v>
          </cell>
          <cell r="BA713">
            <v>99999999</v>
          </cell>
          <cell r="BB713">
            <v>559</v>
          </cell>
        </row>
        <row r="714">
          <cell r="A714">
            <v>76004</v>
          </cell>
          <cell r="B714">
            <v>357</v>
          </cell>
          <cell r="D714">
            <v>100</v>
          </cell>
          <cell r="E714" t="str">
            <v>5300098089</v>
          </cell>
          <cell r="F714" t="str">
            <v>0</v>
          </cell>
          <cell r="G714" t="str">
            <v>4309300-7</v>
          </cell>
          <cell r="H714" t="str">
            <v>ﾌﾟﾚ-ﾄ,S30 M2860-3</v>
          </cell>
          <cell r="I714" t="str">
            <v>473440-2</v>
          </cell>
          <cell r="J714" t="str">
            <v>（株）光真製作所</v>
          </cell>
          <cell r="K714" t="str">
            <v>3480</v>
          </cell>
          <cell r="L714" t="str">
            <v>3480</v>
          </cell>
          <cell r="M714" t="str">
            <v>3H7</v>
          </cell>
          <cell r="N714" t="str">
            <v>野田</v>
          </cell>
          <cell r="O714" t="str">
            <v>野田係</v>
          </cell>
          <cell r="P714" t="str">
            <v>x</v>
          </cell>
          <cell r="Q714" t="str">
            <v>JP</v>
          </cell>
          <cell r="S714">
            <v>1</v>
          </cell>
          <cell r="T714">
            <v>1</v>
          </cell>
          <cell r="U714" t="str">
            <v>V0</v>
          </cell>
          <cell r="V714" t="str">
            <v>0001</v>
          </cell>
          <cell r="W714">
            <v>25</v>
          </cell>
          <cell r="X714">
            <v>1</v>
          </cell>
          <cell r="Y714" t="str">
            <v>JPY</v>
          </cell>
          <cell r="Z714" t="str">
            <v>2006/04/01</v>
          </cell>
          <cell r="AA714" t="str">
            <v>9999/12/31</v>
          </cell>
          <cell r="AC714">
            <v>357</v>
          </cell>
          <cell r="AD714">
            <v>1</v>
          </cell>
          <cell r="AE714">
            <v>357</v>
          </cell>
          <cell r="AF714">
            <v>357</v>
          </cell>
          <cell r="AG714">
            <v>357</v>
          </cell>
          <cell r="AH714" t="str">
            <v>PC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1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 t="str">
            <v>2006/04/01</v>
          </cell>
          <cell r="AZ714" t="str">
            <v>9999/12/31</v>
          </cell>
          <cell r="BA714">
            <v>99999</v>
          </cell>
          <cell r="BB714">
            <v>358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</row>
        <row r="715">
          <cell r="A715">
            <v>75997</v>
          </cell>
          <cell r="B715">
            <v>289</v>
          </cell>
          <cell r="D715">
            <v>100</v>
          </cell>
          <cell r="E715" t="str">
            <v>5300098081</v>
          </cell>
          <cell r="F715" t="str">
            <v>0</v>
          </cell>
          <cell r="G715" t="str">
            <v>4309317-1</v>
          </cell>
          <cell r="H715" t="str">
            <v>ﾎﾙﾀﾞ,ﾛ-ﾗ(30) M2860-2-2</v>
          </cell>
          <cell r="I715" t="str">
            <v>473440-2</v>
          </cell>
          <cell r="J715" t="str">
            <v>（株）光真製作所</v>
          </cell>
          <cell r="K715" t="str">
            <v>3480</v>
          </cell>
          <cell r="L715" t="str">
            <v>3480</v>
          </cell>
          <cell r="M715" t="str">
            <v>3H7</v>
          </cell>
          <cell r="N715" t="str">
            <v>野田</v>
          </cell>
          <cell r="O715" t="str">
            <v>野田係</v>
          </cell>
          <cell r="P715" t="str">
            <v>x</v>
          </cell>
          <cell r="Q715" t="str">
            <v>JP</v>
          </cell>
          <cell r="S715">
            <v>1</v>
          </cell>
          <cell r="T715">
            <v>1</v>
          </cell>
          <cell r="U715" t="str">
            <v>V0</v>
          </cell>
          <cell r="V715" t="str">
            <v>0001</v>
          </cell>
          <cell r="W715">
            <v>25</v>
          </cell>
          <cell r="X715">
            <v>1</v>
          </cell>
          <cell r="Y715" t="str">
            <v>JPY</v>
          </cell>
          <cell r="Z715" t="str">
            <v>2006/04/01</v>
          </cell>
          <cell r="AA715" t="str">
            <v>9999/12/31</v>
          </cell>
          <cell r="AC715">
            <v>289</v>
          </cell>
          <cell r="AD715">
            <v>1</v>
          </cell>
          <cell r="AE715">
            <v>289</v>
          </cell>
          <cell r="AF715">
            <v>289</v>
          </cell>
          <cell r="AG715">
            <v>289</v>
          </cell>
          <cell r="AH715" t="str">
            <v>PC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1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 t="str">
            <v>2006/04/01</v>
          </cell>
          <cell r="AZ715" t="str">
            <v>9999/12/31</v>
          </cell>
          <cell r="BA715">
            <v>99999</v>
          </cell>
          <cell r="BB715">
            <v>290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</row>
        <row r="716">
          <cell r="A716">
            <v>48715</v>
          </cell>
          <cell r="B716">
            <v>392</v>
          </cell>
          <cell r="D716">
            <v>100</v>
          </cell>
          <cell r="E716" t="str">
            <v>5300087477</v>
          </cell>
          <cell r="F716" t="str">
            <v>0</v>
          </cell>
          <cell r="G716" t="str">
            <v>4313201-0</v>
          </cell>
          <cell r="H716" t="str">
            <v>ｼﾔﾌﾄ,ｼﾔﾂﾀ ﾃﾞｸﾞﾁ M3140</v>
          </cell>
          <cell r="I716" t="str">
            <v>473440-2</v>
          </cell>
          <cell r="J716" t="str">
            <v>（株）光真製作所</v>
          </cell>
          <cell r="K716" t="str">
            <v>3480</v>
          </cell>
          <cell r="L716" t="str">
            <v>3480</v>
          </cell>
          <cell r="M716" t="str">
            <v>2G2</v>
          </cell>
          <cell r="N716" t="str">
            <v>伊藤康</v>
          </cell>
          <cell r="O716" t="str">
            <v>野田係</v>
          </cell>
          <cell r="P716" t="str">
            <v>x</v>
          </cell>
          <cell r="Q716" t="str">
            <v>JP</v>
          </cell>
          <cell r="S716">
            <v>1</v>
          </cell>
          <cell r="T716">
            <v>1</v>
          </cell>
          <cell r="U716" t="str">
            <v>V0</v>
          </cell>
          <cell r="V716" t="str">
            <v>0001</v>
          </cell>
          <cell r="W716">
            <v>25</v>
          </cell>
          <cell r="X716">
            <v>1</v>
          </cell>
          <cell r="Y716" t="str">
            <v>JPY</v>
          </cell>
          <cell r="Z716" t="str">
            <v>2006/04/01</v>
          </cell>
          <cell r="AA716" t="str">
            <v>9999/12/31</v>
          </cell>
          <cell r="AC716">
            <v>207</v>
          </cell>
          <cell r="AD716">
            <v>1</v>
          </cell>
          <cell r="AE716">
            <v>207</v>
          </cell>
          <cell r="AF716">
            <v>392</v>
          </cell>
          <cell r="AG716">
            <v>392</v>
          </cell>
          <cell r="AH716" t="str">
            <v>PC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1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 t="str">
            <v>2006/04/01</v>
          </cell>
          <cell r="AZ716" t="str">
            <v>9999/12/31</v>
          </cell>
          <cell r="BA716">
            <v>99999999</v>
          </cell>
          <cell r="BB716">
            <v>207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</row>
        <row r="717">
          <cell r="A717">
            <v>75952</v>
          </cell>
          <cell r="B717">
            <v>1827</v>
          </cell>
          <cell r="D717">
            <v>100</v>
          </cell>
          <cell r="E717" t="str">
            <v>5300098006</v>
          </cell>
          <cell r="F717" t="str">
            <v>0</v>
          </cell>
          <cell r="G717" t="str">
            <v>4313249-5</v>
          </cell>
          <cell r="H717" t="str">
            <v>ｱﾝｸﾞﾙ,ﾚ-ﾙ M3150</v>
          </cell>
          <cell r="I717" t="str">
            <v>473440-2</v>
          </cell>
          <cell r="J717" t="str">
            <v>（株）光真製作所</v>
          </cell>
          <cell r="K717" t="str">
            <v>3480</v>
          </cell>
          <cell r="L717" t="str">
            <v>3480</v>
          </cell>
          <cell r="M717" t="str">
            <v>3H7</v>
          </cell>
          <cell r="N717" t="str">
            <v>野田</v>
          </cell>
          <cell r="O717" t="str">
            <v>野田係</v>
          </cell>
          <cell r="P717" t="str">
            <v>x</v>
          </cell>
          <cell r="Q717" t="str">
            <v>JP</v>
          </cell>
          <cell r="S717">
            <v>1</v>
          </cell>
          <cell r="T717">
            <v>1</v>
          </cell>
          <cell r="U717" t="str">
            <v>V0</v>
          </cell>
          <cell r="V717" t="str">
            <v>0001</v>
          </cell>
          <cell r="W717">
            <v>25</v>
          </cell>
          <cell r="X717">
            <v>1</v>
          </cell>
          <cell r="Y717" t="str">
            <v>JPY</v>
          </cell>
          <cell r="Z717" t="str">
            <v>2006/04/01</v>
          </cell>
          <cell r="AA717" t="str">
            <v>9999/12/31</v>
          </cell>
          <cell r="AB717" t="str">
            <v>1</v>
          </cell>
          <cell r="AC717">
            <v>182700</v>
          </cell>
          <cell r="AD717">
            <v>100</v>
          </cell>
          <cell r="AE717">
            <v>1827</v>
          </cell>
          <cell r="AF717">
            <v>1827</v>
          </cell>
          <cell r="AG717">
            <v>1827</v>
          </cell>
          <cell r="AH717" t="str">
            <v>PC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1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Y717" t="str">
            <v>2006/04/01</v>
          </cell>
          <cell r="AZ717" t="str">
            <v>9999/12/31</v>
          </cell>
          <cell r="BA717">
            <v>9</v>
          </cell>
          <cell r="BB717">
            <v>192600</v>
          </cell>
        </row>
        <row r="718">
          <cell r="A718">
            <v>75099</v>
          </cell>
          <cell r="D718">
            <v>100</v>
          </cell>
          <cell r="E718" t="str">
            <v>5300087601</v>
          </cell>
          <cell r="F718" t="str">
            <v>0</v>
          </cell>
          <cell r="G718" t="str">
            <v>4313394-7</v>
          </cell>
          <cell r="H718" t="str">
            <v>ﾎﾙﾀﾞ,ﾌﾟﾘﾝﾀ(3) M3144</v>
          </cell>
          <cell r="I718" t="str">
            <v>473440-2</v>
          </cell>
          <cell r="J718" t="str">
            <v>（株）光真製作所</v>
          </cell>
          <cell r="K718" t="str">
            <v>3480</v>
          </cell>
          <cell r="L718" t="str">
            <v>3480</v>
          </cell>
          <cell r="M718" t="str">
            <v>3H7</v>
          </cell>
          <cell r="N718" t="str">
            <v>野田</v>
          </cell>
          <cell r="O718" t="str">
            <v>野田係</v>
          </cell>
          <cell r="P718" t="str">
            <v>x</v>
          </cell>
          <cell r="Q718" t="str">
            <v>JP</v>
          </cell>
          <cell r="S718">
            <v>1</v>
          </cell>
          <cell r="T718">
            <v>1</v>
          </cell>
          <cell r="U718" t="str">
            <v>V0</v>
          </cell>
          <cell r="V718" t="str">
            <v>0001</v>
          </cell>
          <cell r="W718">
            <v>29</v>
          </cell>
          <cell r="X718">
            <v>1</v>
          </cell>
          <cell r="Y718" t="str">
            <v>JPY</v>
          </cell>
          <cell r="Z718" t="str">
            <v>2006/04/01</v>
          </cell>
          <cell r="AA718" t="str">
            <v>9999/12/31</v>
          </cell>
          <cell r="AC718">
            <v>132</v>
          </cell>
          <cell r="AD718">
            <v>1</v>
          </cell>
          <cell r="AE718">
            <v>132</v>
          </cell>
          <cell r="AG718">
            <v>132</v>
          </cell>
          <cell r="AH718" t="str">
            <v>PC</v>
          </cell>
          <cell r="AQ718">
            <v>1</v>
          </cell>
          <cell r="AV718">
            <v>0</v>
          </cell>
          <cell r="AY718" t="str">
            <v>2006/04/01</v>
          </cell>
          <cell r="AZ718" t="str">
            <v>9999/12/31</v>
          </cell>
          <cell r="BA718">
            <v>99999</v>
          </cell>
          <cell r="BB718">
            <v>132</v>
          </cell>
        </row>
        <row r="719">
          <cell r="A719">
            <v>75100</v>
          </cell>
          <cell r="D719">
            <v>100</v>
          </cell>
          <cell r="E719" t="str">
            <v>5300087603</v>
          </cell>
          <cell r="F719" t="str">
            <v>0</v>
          </cell>
          <cell r="G719" t="str">
            <v>4313395-5</v>
          </cell>
          <cell r="H719" t="str">
            <v>ﾌﾞﾗｹﾂﾄ,FIX M3144</v>
          </cell>
          <cell r="I719" t="str">
            <v>473440-2</v>
          </cell>
          <cell r="J719" t="str">
            <v>（株）光真製作所</v>
          </cell>
          <cell r="K719" t="str">
            <v>3480</v>
          </cell>
          <cell r="L719" t="str">
            <v>3480</v>
          </cell>
          <cell r="M719" t="str">
            <v>3H7</v>
          </cell>
          <cell r="N719" t="str">
            <v>野田</v>
          </cell>
          <cell r="O719" t="str">
            <v>野田係</v>
          </cell>
          <cell r="P719" t="str">
            <v>x</v>
          </cell>
          <cell r="Q719" t="str">
            <v>JP</v>
          </cell>
          <cell r="S719">
            <v>1</v>
          </cell>
          <cell r="T719">
            <v>1</v>
          </cell>
          <cell r="U719" t="str">
            <v>V0</v>
          </cell>
          <cell r="V719" t="str">
            <v>0001</v>
          </cell>
          <cell r="W719">
            <v>29</v>
          </cell>
          <cell r="X719">
            <v>1</v>
          </cell>
          <cell r="Y719" t="str">
            <v>JPY</v>
          </cell>
          <cell r="Z719" t="str">
            <v>2006/04/01</v>
          </cell>
          <cell r="AA719" t="str">
            <v>9999/12/31</v>
          </cell>
          <cell r="AC719">
            <v>242</v>
          </cell>
          <cell r="AD719">
            <v>1</v>
          </cell>
          <cell r="AE719">
            <v>242</v>
          </cell>
          <cell r="AG719">
            <v>242</v>
          </cell>
          <cell r="AH719" t="str">
            <v>PC</v>
          </cell>
          <cell r="AQ719">
            <v>1</v>
          </cell>
          <cell r="AV719">
            <v>0</v>
          </cell>
          <cell r="AY719" t="str">
            <v>2006/04/01</v>
          </cell>
          <cell r="AZ719" t="str">
            <v>9999/12/31</v>
          </cell>
          <cell r="BA719">
            <v>99999</v>
          </cell>
          <cell r="BB719">
            <v>242</v>
          </cell>
        </row>
        <row r="720">
          <cell r="A720">
            <v>48839</v>
          </cell>
          <cell r="B720">
            <v>955</v>
          </cell>
          <cell r="D720">
            <v>100</v>
          </cell>
          <cell r="E720" t="str">
            <v>5300088067</v>
          </cell>
          <cell r="F720" t="str">
            <v>0</v>
          </cell>
          <cell r="G720" t="str">
            <v>4313398-0</v>
          </cell>
          <cell r="H720" t="str">
            <v>ﾌﾞﾗｹﾂﾄ,ﾍﾞ-ｽ ﾛﾂｸ 3M2DM</v>
          </cell>
          <cell r="I720" t="str">
            <v>473440-2</v>
          </cell>
          <cell r="J720" t="str">
            <v>（株）光真製作所</v>
          </cell>
          <cell r="K720" t="str">
            <v>3480</v>
          </cell>
          <cell r="L720" t="str">
            <v>3480</v>
          </cell>
          <cell r="M720" t="str">
            <v>2G2</v>
          </cell>
          <cell r="N720" t="str">
            <v>伊藤康</v>
          </cell>
          <cell r="O720" t="str">
            <v>野田係</v>
          </cell>
          <cell r="P720" t="str">
            <v>x</v>
          </cell>
          <cell r="Q720" t="str">
            <v>JP</v>
          </cell>
          <cell r="S720">
            <v>1</v>
          </cell>
          <cell r="T720">
            <v>1</v>
          </cell>
          <cell r="U720" t="str">
            <v>V0</v>
          </cell>
          <cell r="V720" t="str">
            <v>0001</v>
          </cell>
          <cell r="W720">
            <v>25</v>
          </cell>
          <cell r="X720">
            <v>1</v>
          </cell>
          <cell r="Y720" t="str">
            <v>JPY</v>
          </cell>
          <cell r="Z720" t="str">
            <v>2006/04/01</v>
          </cell>
          <cell r="AA720" t="str">
            <v>9999/12/31</v>
          </cell>
          <cell r="AC720">
            <v>955</v>
          </cell>
          <cell r="AD720">
            <v>1</v>
          </cell>
          <cell r="AE720">
            <v>955</v>
          </cell>
          <cell r="AF720">
            <v>955</v>
          </cell>
          <cell r="AG720">
            <v>955</v>
          </cell>
          <cell r="AH720" t="str">
            <v>PC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1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 t="str">
            <v>2006/04/01</v>
          </cell>
          <cell r="AZ720" t="str">
            <v>9999/12/31</v>
          </cell>
          <cell r="BA720">
            <v>99999999</v>
          </cell>
          <cell r="BB720">
            <v>985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</row>
        <row r="721">
          <cell r="A721">
            <v>75149</v>
          </cell>
          <cell r="B721">
            <v>165</v>
          </cell>
          <cell r="D721">
            <v>100</v>
          </cell>
          <cell r="E721" t="str">
            <v>5300088068</v>
          </cell>
          <cell r="F721" t="str">
            <v>0</v>
          </cell>
          <cell r="G721" t="str">
            <v>4313399-8</v>
          </cell>
          <cell r="H721" t="str">
            <v>ﾚﾊﾞ-,ﾛﾂｸ 3M2DM</v>
          </cell>
          <cell r="I721" t="str">
            <v>473440-2</v>
          </cell>
          <cell r="J721" t="str">
            <v>（株）光真製作所</v>
          </cell>
          <cell r="K721" t="str">
            <v>3480</v>
          </cell>
          <cell r="L721" t="str">
            <v>3480</v>
          </cell>
          <cell r="M721" t="str">
            <v>3H7</v>
          </cell>
          <cell r="N721" t="str">
            <v>野田</v>
          </cell>
          <cell r="O721" t="str">
            <v>野田係</v>
          </cell>
          <cell r="P721" t="str">
            <v>x</v>
          </cell>
          <cell r="Q721" t="str">
            <v>JP</v>
          </cell>
          <cell r="S721">
            <v>1</v>
          </cell>
          <cell r="T721">
            <v>1</v>
          </cell>
          <cell r="U721" t="str">
            <v>V0</v>
          </cell>
          <cell r="V721" t="str">
            <v>0001</v>
          </cell>
          <cell r="W721">
            <v>29</v>
          </cell>
          <cell r="X721">
            <v>1</v>
          </cell>
          <cell r="Y721" t="str">
            <v>JPY</v>
          </cell>
          <cell r="Z721" t="str">
            <v>2006/04/01</v>
          </cell>
          <cell r="AA721" t="str">
            <v>9999/12/31</v>
          </cell>
          <cell r="AC721">
            <v>165</v>
          </cell>
          <cell r="AD721">
            <v>1</v>
          </cell>
          <cell r="AE721">
            <v>165</v>
          </cell>
          <cell r="AF721">
            <v>165</v>
          </cell>
          <cell r="AG721">
            <v>165</v>
          </cell>
          <cell r="AH721" t="str">
            <v>PC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1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 t="str">
            <v>2006/04/01</v>
          </cell>
          <cell r="AZ721" t="str">
            <v>9999/12/31</v>
          </cell>
          <cell r="BA721">
            <v>99999</v>
          </cell>
          <cell r="BB721">
            <v>166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</row>
        <row r="722">
          <cell r="A722">
            <v>75101</v>
          </cell>
          <cell r="D722">
            <v>100</v>
          </cell>
          <cell r="E722" t="str">
            <v>5300087604</v>
          </cell>
          <cell r="F722" t="str">
            <v>0</v>
          </cell>
          <cell r="G722" t="str">
            <v>4313450-1</v>
          </cell>
          <cell r="H722" t="str">
            <v>ｶﾞｲﾄﾞ,ﾍﾟ-ﾊ(2) M3144</v>
          </cell>
          <cell r="I722" t="str">
            <v>473440-2</v>
          </cell>
          <cell r="J722" t="str">
            <v>（株）光真製作所</v>
          </cell>
          <cell r="K722" t="str">
            <v>3480</v>
          </cell>
          <cell r="L722" t="str">
            <v>3480</v>
          </cell>
          <cell r="M722" t="str">
            <v>3H7</v>
          </cell>
          <cell r="N722" t="str">
            <v>野田</v>
          </cell>
          <cell r="O722" t="str">
            <v>野田係</v>
          </cell>
          <cell r="P722" t="str">
            <v>x</v>
          </cell>
          <cell r="Q722" t="str">
            <v>JP</v>
          </cell>
          <cell r="S722">
            <v>1</v>
          </cell>
          <cell r="T722">
            <v>1</v>
          </cell>
          <cell r="U722" t="str">
            <v>V0</v>
          </cell>
          <cell r="V722" t="str">
            <v>0001</v>
          </cell>
          <cell r="W722">
            <v>29</v>
          </cell>
          <cell r="X722">
            <v>1</v>
          </cell>
          <cell r="Y722" t="str">
            <v>JPY</v>
          </cell>
          <cell r="Z722" t="str">
            <v>2006/04/01</v>
          </cell>
          <cell r="AA722" t="str">
            <v>9999/12/31</v>
          </cell>
          <cell r="AC722">
            <v>531</v>
          </cell>
          <cell r="AD722">
            <v>1</v>
          </cell>
          <cell r="AE722">
            <v>531</v>
          </cell>
          <cell r="AG722">
            <v>531</v>
          </cell>
          <cell r="AH722" t="str">
            <v>PC</v>
          </cell>
          <cell r="AQ722">
            <v>1</v>
          </cell>
          <cell r="AV722">
            <v>0</v>
          </cell>
          <cell r="AY722" t="str">
            <v>2006/04/01</v>
          </cell>
          <cell r="AZ722" t="str">
            <v>9999/12/31</v>
          </cell>
          <cell r="BA722">
            <v>99999</v>
          </cell>
          <cell r="BB722">
            <v>533</v>
          </cell>
        </row>
        <row r="723">
          <cell r="A723">
            <v>75150</v>
          </cell>
          <cell r="B723">
            <v>346</v>
          </cell>
          <cell r="D723">
            <v>100</v>
          </cell>
          <cell r="E723" t="str">
            <v>5300088069</v>
          </cell>
          <cell r="F723" t="str">
            <v>0</v>
          </cell>
          <cell r="G723" t="str">
            <v>4313512-5</v>
          </cell>
          <cell r="H723" t="str">
            <v>ｶﾊﾞ-,ｶ-ﾄﾞ 3M2DM</v>
          </cell>
          <cell r="I723" t="str">
            <v>473440-2</v>
          </cell>
          <cell r="J723" t="str">
            <v>（株）光真製作所</v>
          </cell>
          <cell r="K723" t="str">
            <v>3480</v>
          </cell>
          <cell r="L723" t="str">
            <v>3480</v>
          </cell>
          <cell r="M723" t="str">
            <v>3H7</v>
          </cell>
          <cell r="N723" t="str">
            <v>野田</v>
          </cell>
          <cell r="O723" t="str">
            <v>野田係</v>
          </cell>
          <cell r="P723" t="str">
            <v>x</v>
          </cell>
          <cell r="Q723" t="str">
            <v>JP</v>
          </cell>
          <cell r="S723">
            <v>1</v>
          </cell>
          <cell r="T723">
            <v>1</v>
          </cell>
          <cell r="U723" t="str">
            <v>V0</v>
          </cell>
          <cell r="V723" t="str">
            <v>0001</v>
          </cell>
          <cell r="W723">
            <v>29</v>
          </cell>
          <cell r="X723">
            <v>1</v>
          </cell>
          <cell r="Y723" t="str">
            <v>JPY</v>
          </cell>
          <cell r="Z723" t="str">
            <v>2006/04/01</v>
          </cell>
          <cell r="AA723" t="str">
            <v>9999/12/31</v>
          </cell>
          <cell r="AC723">
            <v>34600</v>
          </cell>
          <cell r="AD723">
            <v>100</v>
          </cell>
          <cell r="AE723">
            <v>346</v>
          </cell>
          <cell r="AF723">
            <v>346</v>
          </cell>
          <cell r="AG723">
            <v>346</v>
          </cell>
          <cell r="AH723" t="str">
            <v>PC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1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 t="str">
            <v>2006/04/01</v>
          </cell>
          <cell r="AZ723" t="str">
            <v>9999/12/31</v>
          </cell>
          <cell r="BA723">
            <v>99999</v>
          </cell>
          <cell r="BB723">
            <v>34693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</row>
        <row r="724">
          <cell r="A724">
            <v>75151</v>
          </cell>
          <cell r="B724">
            <v>115</v>
          </cell>
          <cell r="D724">
            <v>100</v>
          </cell>
          <cell r="E724" t="str">
            <v>5300088070</v>
          </cell>
          <cell r="F724" t="str">
            <v>0</v>
          </cell>
          <cell r="G724" t="str">
            <v>4313515-0</v>
          </cell>
          <cell r="H724" t="str">
            <v>ｶﾊﾞ-,ｹ-ﾌﾞﾙ 3M2DM</v>
          </cell>
          <cell r="I724" t="str">
            <v>473440-2</v>
          </cell>
          <cell r="J724" t="str">
            <v>（株）光真製作所</v>
          </cell>
          <cell r="K724" t="str">
            <v>3480</v>
          </cell>
          <cell r="L724" t="str">
            <v>3480</v>
          </cell>
          <cell r="M724" t="str">
            <v>3H7</v>
          </cell>
          <cell r="N724" t="str">
            <v>野田</v>
          </cell>
          <cell r="O724" t="str">
            <v>野田係</v>
          </cell>
          <cell r="P724" t="str">
            <v>x</v>
          </cell>
          <cell r="Q724" t="str">
            <v>JP</v>
          </cell>
          <cell r="S724">
            <v>1</v>
          </cell>
          <cell r="T724">
            <v>1</v>
          </cell>
          <cell r="U724" t="str">
            <v>V0</v>
          </cell>
          <cell r="V724" t="str">
            <v>0001</v>
          </cell>
          <cell r="W724">
            <v>29</v>
          </cell>
          <cell r="X724">
            <v>1</v>
          </cell>
          <cell r="Y724" t="str">
            <v>JPY</v>
          </cell>
          <cell r="Z724" t="str">
            <v>2006/04/01</v>
          </cell>
          <cell r="AA724" t="str">
            <v>9999/12/31</v>
          </cell>
          <cell r="AC724">
            <v>115</v>
          </cell>
          <cell r="AD724">
            <v>1</v>
          </cell>
          <cell r="AE724">
            <v>115</v>
          </cell>
          <cell r="AF724">
            <v>115</v>
          </cell>
          <cell r="AG724">
            <v>115</v>
          </cell>
          <cell r="AH724" t="str">
            <v>PC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1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 t="str">
            <v>2006/04/01</v>
          </cell>
          <cell r="AZ724" t="str">
            <v>9999/12/31</v>
          </cell>
          <cell r="BA724">
            <v>99999</v>
          </cell>
          <cell r="BB724">
            <v>116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</row>
        <row r="725">
          <cell r="A725">
            <v>75152</v>
          </cell>
          <cell r="B725">
            <v>1600</v>
          </cell>
          <cell r="D725">
            <v>100</v>
          </cell>
          <cell r="E725" t="str">
            <v>5300088071</v>
          </cell>
          <cell r="F725" t="str">
            <v>0</v>
          </cell>
          <cell r="G725" t="str">
            <v>4313544-3</v>
          </cell>
          <cell r="H725" t="str">
            <v>ｽｶ-ﾄ 3M2DM</v>
          </cell>
          <cell r="I725" t="str">
            <v>473440-2</v>
          </cell>
          <cell r="J725" t="str">
            <v>（株）光真製作所</v>
          </cell>
          <cell r="K725" t="str">
            <v>3480</v>
          </cell>
          <cell r="L725" t="str">
            <v>3480</v>
          </cell>
          <cell r="M725" t="str">
            <v>3H7</v>
          </cell>
          <cell r="N725" t="str">
            <v>野田</v>
          </cell>
          <cell r="O725" t="str">
            <v>野田係</v>
          </cell>
          <cell r="P725" t="str">
            <v>x</v>
          </cell>
          <cell r="Q725" t="str">
            <v>JP</v>
          </cell>
          <cell r="S725">
            <v>1</v>
          </cell>
          <cell r="T725">
            <v>1</v>
          </cell>
          <cell r="U725" t="str">
            <v>V0</v>
          </cell>
          <cell r="V725" t="str">
            <v>0001</v>
          </cell>
          <cell r="W725">
            <v>29</v>
          </cell>
          <cell r="X725">
            <v>1</v>
          </cell>
          <cell r="Y725" t="str">
            <v>JPY</v>
          </cell>
          <cell r="Z725" t="str">
            <v>2006/04/01</v>
          </cell>
          <cell r="AA725" t="str">
            <v>9999/12/31</v>
          </cell>
          <cell r="AC725">
            <v>160000</v>
          </cell>
          <cell r="AD725">
            <v>100</v>
          </cell>
          <cell r="AE725">
            <v>1600</v>
          </cell>
          <cell r="AF725">
            <v>1600</v>
          </cell>
          <cell r="AG725">
            <v>1600</v>
          </cell>
          <cell r="AH725" t="str">
            <v>PC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1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 t="str">
            <v>2006/04/01</v>
          </cell>
          <cell r="AZ725" t="str">
            <v>9999/12/31</v>
          </cell>
          <cell r="BA725">
            <v>99999</v>
          </cell>
          <cell r="BB725">
            <v>162189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</row>
        <row r="726">
          <cell r="A726">
            <v>77531</v>
          </cell>
          <cell r="E726" t="str">
            <v>5300107271</v>
          </cell>
          <cell r="F726" t="str">
            <v>0</v>
          </cell>
          <cell r="G726" t="str">
            <v>4313585-0</v>
          </cell>
          <cell r="H726" t="str">
            <v>ﾀﾞｸﾄ,ｹ-ﾌﾞﾙ ｶﾒﾗ M3040B</v>
          </cell>
          <cell r="I726" t="str">
            <v>473440-2</v>
          </cell>
          <cell r="J726" t="str">
            <v>（株）光真製作所</v>
          </cell>
          <cell r="K726" t="str">
            <v>3480</v>
          </cell>
          <cell r="L726" t="str">
            <v>3480</v>
          </cell>
          <cell r="M726" t="str">
            <v>3H7</v>
          </cell>
          <cell r="N726" t="str">
            <v>野田</v>
          </cell>
          <cell r="O726" t="str">
            <v>野田係</v>
          </cell>
          <cell r="Q726" t="str">
            <v>JP</v>
          </cell>
          <cell r="S726">
            <v>1</v>
          </cell>
          <cell r="T726">
            <v>1</v>
          </cell>
          <cell r="U726" t="str">
            <v>V0</v>
          </cell>
          <cell r="V726" t="str">
            <v>0001</v>
          </cell>
          <cell r="W726">
            <v>50</v>
          </cell>
          <cell r="X726">
            <v>1</v>
          </cell>
          <cell r="Y726" t="str">
            <v>JPY</v>
          </cell>
          <cell r="Z726" t="str">
            <v>2006/04/01</v>
          </cell>
          <cell r="AA726" t="str">
            <v>9999/12/31</v>
          </cell>
          <cell r="AC726">
            <v>1045</v>
          </cell>
          <cell r="AD726">
            <v>1</v>
          </cell>
          <cell r="AE726">
            <v>1045</v>
          </cell>
          <cell r="AG726">
            <v>1045</v>
          </cell>
          <cell r="AH726" t="str">
            <v>PC</v>
          </cell>
          <cell r="AQ726">
            <v>1</v>
          </cell>
          <cell r="AV726">
            <v>0</v>
          </cell>
          <cell r="AY726" t="str">
            <v>2006/04/01</v>
          </cell>
          <cell r="AZ726" t="str">
            <v>9999/12/31</v>
          </cell>
          <cell r="BA726">
            <v>99999999</v>
          </cell>
          <cell r="BB726">
            <v>1045</v>
          </cell>
        </row>
        <row r="727">
          <cell r="A727">
            <v>77532</v>
          </cell>
          <cell r="E727" t="str">
            <v>5300107272</v>
          </cell>
          <cell r="F727" t="str">
            <v>0</v>
          </cell>
          <cell r="G727" t="str">
            <v>4313600-8</v>
          </cell>
          <cell r="H727" t="str">
            <v>ﾌﾚ-ﾑ,ｷ- ﾎﾂﾊﾟ M2653N</v>
          </cell>
          <cell r="I727" t="str">
            <v>473440-2</v>
          </cell>
          <cell r="J727" t="str">
            <v>（株）光真製作所</v>
          </cell>
          <cell r="K727" t="str">
            <v>3480</v>
          </cell>
          <cell r="L727" t="str">
            <v>3480</v>
          </cell>
          <cell r="M727" t="str">
            <v>3H7</v>
          </cell>
          <cell r="N727" t="str">
            <v>野田</v>
          </cell>
          <cell r="O727" t="str">
            <v>野田係</v>
          </cell>
          <cell r="P727" t="str">
            <v>x</v>
          </cell>
          <cell r="Q727" t="str">
            <v>JP</v>
          </cell>
          <cell r="S727">
            <v>1</v>
          </cell>
          <cell r="T727">
            <v>1</v>
          </cell>
          <cell r="U727" t="str">
            <v>V0</v>
          </cell>
          <cell r="V727" t="str">
            <v>0001</v>
          </cell>
          <cell r="W727">
            <v>50</v>
          </cell>
          <cell r="X727">
            <v>1</v>
          </cell>
          <cell r="Y727" t="str">
            <v>JPY</v>
          </cell>
          <cell r="Z727" t="str">
            <v>2006/04/01</v>
          </cell>
          <cell r="AA727" t="str">
            <v>9999/12/31</v>
          </cell>
          <cell r="AC727">
            <v>330</v>
          </cell>
          <cell r="AD727">
            <v>1</v>
          </cell>
          <cell r="AE727">
            <v>330</v>
          </cell>
          <cell r="AG727">
            <v>330</v>
          </cell>
          <cell r="AH727" t="str">
            <v>PC</v>
          </cell>
          <cell r="AQ727">
            <v>1</v>
          </cell>
          <cell r="AV727">
            <v>0</v>
          </cell>
          <cell r="AY727" t="str">
            <v>2006/04/01</v>
          </cell>
          <cell r="AZ727" t="str">
            <v>9999/12/31</v>
          </cell>
          <cell r="BA727">
            <v>99999999</v>
          </cell>
          <cell r="BB727">
            <v>330</v>
          </cell>
        </row>
        <row r="728">
          <cell r="A728">
            <v>75102</v>
          </cell>
          <cell r="B728">
            <v>248</v>
          </cell>
          <cell r="D728">
            <v>100</v>
          </cell>
          <cell r="E728" t="str">
            <v>5300087605</v>
          </cell>
          <cell r="F728" t="str">
            <v>0</v>
          </cell>
          <cell r="G728" t="str">
            <v>4313601-6</v>
          </cell>
          <cell r="H728" t="str">
            <v>ｶﾊﾞ-(1) M3144</v>
          </cell>
          <cell r="I728" t="str">
            <v>473440-2</v>
          </cell>
          <cell r="J728" t="str">
            <v>（株）光真製作所</v>
          </cell>
          <cell r="K728" t="str">
            <v>3480</v>
          </cell>
          <cell r="L728" t="str">
            <v>3480</v>
          </cell>
          <cell r="M728" t="str">
            <v>3H7</v>
          </cell>
          <cell r="N728" t="str">
            <v>野田</v>
          </cell>
          <cell r="O728" t="str">
            <v>野田係</v>
          </cell>
          <cell r="P728" t="str">
            <v>x</v>
          </cell>
          <cell r="Q728" t="str">
            <v>JP</v>
          </cell>
          <cell r="S728">
            <v>1</v>
          </cell>
          <cell r="T728">
            <v>1</v>
          </cell>
          <cell r="U728" t="str">
            <v>V0</v>
          </cell>
          <cell r="V728" t="str">
            <v>0001</v>
          </cell>
          <cell r="W728">
            <v>29</v>
          </cell>
          <cell r="X728">
            <v>1</v>
          </cell>
          <cell r="Y728" t="str">
            <v>JPY</v>
          </cell>
          <cell r="Z728" t="str">
            <v>2006/04/01</v>
          </cell>
          <cell r="AA728" t="str">
            <v>9999/12/31</v>
          </cell>
          <cell r="AC728">
            <v>248</v>
          </cell>
          <cell r="AD728">
            <v>1</v>
          </cell>
          <cell r="AE728">
            <v>248</v>
          </cell>
          <cell r="AF728">
            <v>248</v>
          </cell>
          <cell r="AG728">
            <v>248</v>
          </cell>
          <cell r="AH728" t="str">
            <v>PC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1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 t="str">
            <v>2006/04/01</v>
          </cell>
          <cell r="AZ728" t="str">
            <v>9999/12/31</v>
          </cell>
          <cell r="BA728">
            <v>99999</v>
          </cell>
          <cell r="BB728">
            <v>249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</row>
        <row r="729">
          <cell r="A729">
            <v>80133</v>
          </cell>
          <cell r="B729">
            <v>10285</v>
          </cell>
          <cell r="D729">
            <v>100</v>
          </cell>
          <cell r="E729" t="str">
            <v>5300110038</v>
          </cell>
          <cell r="F729" t="str">
            <v>0</v>
          </cell>
          <cell r="G729" t="str">
            <v>4313629-6</v>
          </cell>
          <cell r="H729" t="str">
            <v>ｶﾊﾞ-(720) 3M2WD-GAB-06</v>
          </cell>
          <cell r="I729" t="str">
            <v>473440-2</v>
          </cell>
          <cell r="J729" t="str">
            <v>（株）光真製作所</v>
          </cell>
          <cell r="K729" t="str">
            <v>3480</v>
          </cell>
          <cell r="L729" t="str">
            <v>3480</v>
          </cell>
          <cell r="M729" t="str">
            <v>3H7</v>
          </cell>
          <cell r="N729" t="str">
            <v>野田</v>
          </cell>
          <cell r="O729" t="str">
            <v>野田係</v>
          </cell>
          <cell r="P729" t="str">
            <v>x</v>
          </cell>
          <cell r="Q729" t="str">
            <v>JP</v>
          </cell>
          <cell r="S729">
            <v>1</v>
          </cell>
          <cell r="T729">
            <v>0</v>
          </cell>
          <cell r="U729" t="str">
            <v>V0</v>
          </cell>
          <cell r="V729" t="str">
            <v>0001</v>
          </cell>
          <cell r="W729">
            <v>30</v>
          </cell>
          <cell r="X729">
            <v>1</v>
          </cell>
          <cell r="Y729" t="str">
            <v>JPY</v>
          </cell>
          <cell r="Z729" t="str">
            <v>2006/04/01</v>
          </cell>
          <cell r="AA729" t="str">
            <v>9999/12/31</v>
          </cell>
          <cell r="AC729">
            <v>10285</v>
          </cell>
          <cell r="AD729">
            <v>1</v>
          </cell>
          <cell r="AE729">
            <v>10285</v>
          </cell>
          <cell r="AF729">
            <v>10285</v>
          </cell>
          <cell r="AG729">
            <v>10285</v>
          </cell>
          <cell r="AH729" t="str">
            <v>PC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1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 t="str">
            <v>2006/04/01</v>
          </cell>
          <cell r="AZ729" t="str">
            <v>9999/12/31</v>
          </cell>
          <cell r="BA729">
            <v>99999999</v>
          </cell>
          <cell r="BB729">
            <v>10285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</row>
        <row r="730">
          <cell r="A730">
            <v>75153</v>
          </cell>
          <cell r="B730">
            <v>246</v>
          </cell>
          <cell r="D730">
            <v>100</v>
          </cell>
          <cell r="E730" t="str">
            <v>5300088072</v>
          </cell>
          <cell r="F730" t="str">
            <v>0</v>
          </cell>
          <cell r="G730" t="str">
            <v>4313633-4</v>
          </cell>
          <cell r="H730" t="str">
            <v>ﾌﾟﾚ-ﾄ,ﾛﾂｸ 3M2DM</v>
          </cell>
          <cell r="I730" t="str">
            <v>473440-2</v>
          </cell>
          <cell r="J730" t="str">
            <v>（株）光真製作所</v>
          </cell>
          <cell r="K730" t="str">
            <v>3480</v>
          </cell>
          <cell r="L730" t="str">
            <v>3480</v>
          </cell>
          <cell r="M730" t="str">
            <v>3H7</v>
          </cell>
          <cell r="N730" t="str">
            <v>野田</v>
          </cell>
          <cell r="O730" t="str">
            <v>野田係</v>
          </cell>
          <cell r="P730" t="str">
            <v>x</v>
          </cell>
          <cell r="Q730" t="str">
            <v>JP</v>
          </cell>
          <cell r="S730">
            <v>1</v>
          </cell>
          <cell r="T730">
            <v>1</v>
          </cell>
          <cell r="U730" t="str">
            <v>V0</v>
          </cell>
          <cell r="V730" t="str">
            <v>0001</v>
          </cell>
          <cell r="W730">
            <v>29</v>
          </cell>
          <cell r="X730">
            <v>1</v>
          </cell>
          <cell r="Y730" t="str">
            <v>JPY</v>
          </cell>
          <cell r="Z730" t="str">
            <v>2006/04/01</v>
          </cell>
          <cell r="AA730" t="str">
            <v>9999/12/31</v>
          </cell>
          <cell r="AC730">
            <v>246</v>
          </cell>
          <cell r="AD730">
            <v>1</v>
          </cell>
          <cell r="AE730">
            <v>246</v>
          </cell>
          <cell r="AF730">
            <v>246</v>
          </cell>
          <cell r="AG730">
            <v>246</v>
          </cell>
          <cell r="AH730" t="str">
            <v>PC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1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 t="str">
            <v>2006/04/01</v>
          </cell>
          <cell r="AZ730" t="str">
            <v>9999/12/31</v>
          </cell>
          <cell r="BA730">
            <v>99999</v>
          </cell>
          <cell r="BB730">
            <v>244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</row>
        <row r="731">
          <cell r="A731">
            <v>77533</v>
          </cell>
          <cell r="E731" t="str">
            <v>5300107273</v>
          </cell>
          <cell r="F731" t="str">
            <v>0</v>
          </cell>
          <cell r="G731" t="str">
            <v>4321550-1</v>
          </cell>
          <cell r="H731" t="str">
            <v>ﾌﾞﾗｹﾂﾄ,FD BRM M3040B</v>
          </cell>
          <cell r="I731" t="str">
            <v>473440-2</v>
          </cell>
          <cell r="J731" t="str">
            <v>（株）光真製作所</v>
          </cell>
          <cell r="K731" t="str">
            <v>3480</v>
          </cell>
          <cell r="L731" t="str">
            <v>3480</v>
          </cell>
          <cell r="M731" t="str">
            <v>3H7</v>
          </cell>
          <cell r="N731" t="str">
            <v>野田</v>
          </cell>
          <cell r="O731" t="str">
            <v>野田係</v>
          </cell>
          <cell r="Q731" t="str">
            <v>JP</v>
          </cell>
          <cell r="S731">
            <v>1</v>
          </cell>
          <cell r="T731">
            <v>1</v>
          </cell>
          <cell r="U731" t="str">
            <v>V0</v>
          </cell>
          <cell r="V731" t="str">
            <v>0001</v>
          </cell>
          <cell r="W731">
            <v>50</v>
          </cell>
          <cell r="X731">
            <v>1</v>
          </cell>
          <cell r="Y731" t="str">
            <v>JPY</v>
          </cell>
          <cell r="Z731" t="str">
            <v>2006/04/01</v>
          </cell>
          <cell r="AA731" t="str">
            <v>9999/12/31</v>
          </cell>
          <cell r="AC731">
            <v>465</v>
          </cell>
          <cell r="AD731">
            <v>1</v>
          </cell>
          <cell r="AE731">
            <v>465</v>
          </cell>
          <cell r="AG731">
            <v>465</v>
          </cell>
          <cell r="AH731" t="str">
            <v>PC</v>
          </cell>
          <cell r="AQ731">
            <v>1</v>
          </cell>
          <cell r="AV731">
            <v>0</v>
          </cell>
          <cell r="AY731" t="str">
            <v>2006/04/01</v>
          </cell>
          <cell r="AZ731" t="str">
            <v>9999/12/31</v>
          </cell>
          <cell r="BA731">
            <v>99999999</v>
          </cell>
          <cell r="BB731">
            <v>465</v>
          </cell>
        </row>
        <row r="732">
          <cell r="A732">
            <v>75067</v>
          </cell>
          <cell r="D732">
            <v>100</v>
          </cell>
          <cell r="E732" t="str">
            <v>5300087499</v>
          </cell>
          <cell r="F732" t="str">
            <v>0</v>
          </cell>
          <cell r="G732" t="str">
            <v>4321567-6</v>
          </cell>
          <cell r="H732" t="str">
            <v>ｶﾊﾞ- M3140</v>
          </cell>
          <cell r="I732" t="str">
            <v>473440-2</v>
          </cell>
          <cell r="J732" t="str">
            <v>（株）光真製作所</v>
          </cell>
          <cell r="K732" t="str">
            <v>3480</v>
          </cell>
          <cell r="L732" t="str">
            <v>3480</v>
          </cell>
          <cell r="M732" t="str">
            <v>3H7</v>
          </cell>
          <cell r="N732" t="str">
            <v>野田</v>
          </cell>
          <cell r="O732" t="str">
            <v>野田係</v>
          </cell>
          <cell r="P732" t="str">
            <v>x</v>
          </cell>
          <cell r="Q732" t="str">
            <v>JP</v>
          </cell>
          <cell r="S732">
            <v>1</v>
          </cell>
          <cell r="T732">
            <v>1</v>
          </cell>
          <cell r="U732" t="str">
            <v>V0</v>
          </cell>
          <cell r="V732" t="str">
            <v>0001</v>
          </cell>
          <cell r="W732">
            <v>25</v>
          </cell>
          <cell r="X732">
            <v>1</v>
          </cell>
          <cell r="Y732" t="str">
            <v>JPY</v>
          </cell>
          <cell r="Z732" t="str">
            <v>2006/04/01</v>
          </cell>
          <cell r="AA732" t="str">
            <v>9999/12/31</v>
          </cell>
          <cell r="AC732">
            <v>455</v>
          </cell>
          <cell r="AD732">
            <v>1</v>
          </cell>
          <cell r="AE732">
            <v>455</v>
          </cell>
          <cell r="AG732">
            <v>455</v>
          </cell>
          <cell r="AH732" t="str">
            <v>PC</v>
          </cell>
          <cell r="AQ732">
            <v>1</v>
          </cell>
          <cell r="AV732">
            <v>0</v>
          </cell>
          <cell r="AY732" t="str">
            <v>2006/04/01</v>
          </cell>
          <cell r="AZ732" t="str">
            <v>9999/12/31</v>
          </cell>
          <cell r="BA732">
            <v>99999</v>
          </cell>
          <cell r="BB732">
            <v>463</v>
          </cell>
        </row>
        <row r="733">
          <cell r="A733">
            <v>48733</v>
          </cell>
          <cell r="B733">
            <v>310</v>
          </cell>
          <cell r="D733">
            <v>100</v>
          </cell>
          <cell r="E733" t="str">
            <v>5300087505</v>
          </cell>
          <cell r="F733" t="str">
            <v>0</v>
          </cell>
          <cell r="G733" t="str">
            <v>4321568-4</v>
          </cell>
          <cell r="H733" t="str">
            <v>ｼﾔﾌﾄ,ｱ-ﾑ(1) M3140</v>
          </cell>
          <cell r="I733" t="str">
            <v>473440-2</v>
          </cell>
          <cell r="J733" t="str">
            <v>（株）光真製作所</v>
          </cell>
          <cell r="K733" t="str">
            <v>3480</v>
          </cell>
          <cell r="L733" t="str">
            <v>3480</v>
          </cell>
          <cell r="M733" t="str">
            <v>2G2</v>
          </cell>
          <cell r="N733" t="str">
            <v>伊藤康</v>
          </cell>
          <cell r="O733" t="str">
            <v>野田係</v>
          </cell>
          <cell r="P733" t="str">
            <v>x</v>
          </cell>
          <cell r="Q733" t="str">
            <v>JP</v>
          </cell>
          <cell r="S733">
            <v>1</v>
          </cell>
          <cell r="T733">
            <v>1</v>
          </cell>
          <cell r="U733" t="str">
            <v>V0</v>
          </cell>
          <cell r="V733" t="str">
            <v>0001</v>
          </cell>
          <cell r="W733">
            <v>25</v>
          </cell>
          <cell r="X733">
            <v>1</v>
          </cell>
          <cell r="Y733" t="str">
            <v>JPY</v>
          </cell>
          <cell r="Z733" t="str">
            <v>2006/04/01</v>
          </cell>
          <cell r="AA733" t="str">
            <v>9999/12/31</v>
          </cell>
          <cell r="AC733">
            <v>295</v>
          </cell>
          <cell r="AD733">
            <v>1</v>
          </cell>
          <cell r="AE733">
            <v>295</v>
          </cell>
          <cell r="AF733">
            <v>310</v>
          </cell>
          <cell r="AG733">
            <v>310</v>
          </cell>
          <cell r="AH733" t="str">
            <v>PC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1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 t="str">
            <v>2006/04/01</v>
          </cell>
          <cell r="AZ733" t="str">
            <v>9999/12/31</v>
          </cell>
          <cell r="BA733">
            <v>99999999</v>
          </cell>
          <cell r="BB733">
            <v>310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</row>
        <row r="734">
          <cell r="A734">
            <v>48734</v>
          </cell>
          <cell r="B734">
            <v>358</v>
          </cell>
          <cell r="D734">
            <v>100</v>
          </cell>
          <cell r="E734" t="str">
            <v>5300087506</v>
          </cell>
          <cell r="F734" t="str">
            <v>0</v>
          </cell>
          <cell r="G734" t="str">
            <v>4321570-6</v>
          </cell>
          <cell r="H734" t="str">
            <v>ﾌﾞﾗｹﾂﾄ,SOL(23) M3140</v>
          </cell>
          <cell r="I734" t="str">
            <v>473440-2</v>
          </cell>
          <cell r="J734" t="str">
            <v>（株）光真製作所</v>
          </cell>
          <cell r="K734" t="str">
            <v>3480</v>
          </cell>
          <cell r="L734" t="str">
            <v>3480</v>
          </cell>
          <cell r="M734" t="str">
            <v>2G2</v>
          </cell>
          <cell r="N734" t="str">
            <v>伊藤康</v>
          </cell>
          <cell r="O734" t="str">
            <v>野田係</v>
          </cell>
          <cell r="P734" t="str">
            <v>x</v>
          </cell>
          <cell r="Q734" t="str">
            <v>JP</v>
          </cell>
          <cell r="S734">
            <v>1</v>
          </cell>
          <cell r="T734">
            <v>1</v>
          </cell>
          <cell r="U734" t="str">
            <v>V0</v>
          </cell>
          <cell r="V734" t="str">
            <v>0001</v>
          </cell>
          <cell r="W734">
            <v>25</v>
          </cell>
          <cell r="X734">
            <v>1</v>
          </cell>
          <cell r="Y734" t="str">
            <v>JPY</v>
          </cell>
          <cell r="Z734" t="str">
            <v>2006/04/01</v>
          </cell>
          <cell r="AA734" t="str">
            <v>9999/12/31</v>
          </cell>
          <cell r="AC734">
            <v>350</v>
          </cell>
          <cell r="AD734">
            <v>1</v>
          </cell>
          <cell r="AE734">
            <v>350</v>
          </cell>
          <cell r="AF734">
            <v>358</v>
          </cell>
          <cell r="AG734">
            <v>358</v>
          </cell>
          <cell r="AH734" t="str">
            <v>PC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1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 t="str">
            <v>2006/04/01</v>
          </cell>
          <cell r="AZ734" t="str">
            <v>9999/12/31</v>
          </cell>
          <cell r="BA734">
            <v>99999999</v>
          </cell>
          <cell r="BB734">
            <v>358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</row>
        <row r="735">
          <cell r="A735">
            <v>48735</v>
          </cell>
          <cell r="B735">
            <v>511</v>
          </cell>
          <cell r="D735">
            <v>100</v>
          </cell>
          <cell r="E735" t="str">
            <v>5300087507</v>
          </cell>
          <cell r="F735" t="str">
            <v>0</v>
          </cell>
          <cell r="G735" t="str">
            <v>4321572-2</v>
          </cell>
          <cell r="H735" t="str">
            <v>ﾘﾝｸ,SOL(22B) M3140</v>
          </cell>
          <cell r="I735" t="str">
            <v>473440-2</v>
          </cell>
          <cell r="J735" t="str">
            <v>（株）光真製作所</v>
          </cell>
          <cell r="K735" t="str">
            <v>3480</v>
          </cell>
          <cell r="L735" t="str">
            <v>3480</v>
          </cell>
          <cell r="M735" t="str">
            <v>2G2</v>
          </cell>
          <cell r="N735" t="str">
            <v>伊藤康</v>
          </cell>
          <cell r="O735" t="str">
            <v>野田係</v>
          </cell>
          <cell r="P735" t="str">
            <v>x</v>
          </cell>
          <cell r="Q735" t="str">
            <v>JP</v>
          </cell>
          <cell r="S735">
            <v>1</v>
          </cell>
          <cell r="T735">
            <v>1</v>
          </cell>
          <cell r="U735" t="str">
            <v>V0</v>
          </cell>
          <cell r="V735" t="str">
            <v>0001</v>
          </cell>
          <cell r="W735">
            <v>25</v>
          </cell>
          <cell r="X735">
            <v>1</v>
          </cell>
          <cell r="Y735" t="str">
            <v>JPY</v>
          </cell>
          <cell r="Z735" t="str">
            <v>2006/04/01</v>
          </cell>
          <cell r="AA735" t="str">
            <v>9999/12/31</v>
          </cell>
          <cell r="AC735">
            <v>498</v>
          </cell>
          <cell r="AD735">
            <v>1</v>
          </cell>
          <cell r="AE735">
            <v>498</v>
          </cell>
          <cell r="AF735">
            <v>511</v>
          </cell>
          <cell r="AG735">
            <v>511</v>
          </cell>
          <cell r="AH735" t="str">
            <v>PC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1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 t="str">
            <v>2006/04/01</v>
          </cell>
          <cell r="AZ735" t="str">
            <v>9999/12/31</v>
          </cell>
          <cell r="BA735">
            <v>99999999</v>
          </cell>
          <cell r="BB735">
            <v>511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</row>
        <row r="736">
          <cell r="A736">
            <v>75166</v>
          </cell>
          <cell r="D736">
            <v>100</v>
          </cell>
          <cell r="E736" t="str">
            <v>5300088093</v>
          </cell>
          <cell r="F736" t="str">
            <v>0</v>
          </cell>
          <cell r="G736" t="str">
            <v>4321595-1</v>
          </cell>
          <cell r="H736" t="str">
            <v>ｶﾞｲﾄﾞ,ｼﾔﾌﾄ(P-1) M3142-1</v>
          </cell>
          <cell r="I736" t="str">
            <v>473440-2</v>
          </cell>
          <cell r="J736" t="str">
            <v>（株）光真製作所</v>
          </cell>
          <cell r="K736" t="str">
            <v>3480</v>
          </cell>
          <cell r="L736" t="str">
            <v>3480</v>
          </cell>
          <cell r="M736" t="str">
            <v>3H7</v>
          </cell>
          <cell r="N736" t="str">
            <v>野田</v>
          </cell>
          <cell r="O736" t="str">
            <v>野田係</v>
          </cell>
          <cell r="P736" t="str">
            <v>x</v>
          </cell>
          <cell r="Q736" t="str">
            <v>JP</v>
          </cell>
          <cell r="S736">
            <v>1</v>
          </cell>
          <cell r="T736">
            <v>1</v>
          </cell>
          <cell r="U736" t="str">
            <v>V0</v>
          </cell>
          <cell r="V736" t="str">
            <v>0001</v>
          </cell>
          <cell r="W736">
            <v>25</v>
          </cell>
          <cell r="X736">
            <v>1</v>
          </cell>
          <cell r="Y736" t="str">
            <v>JPY</v>
          </cell>
          <cell r="Z736" t="str">
            <v>2006/04/01</v>
          </cell>
          <cell r="AA736" t="str">
            <v>9999/12/31</v>
          </cell>
          <cell r="AC736">
            <v>37700</v>
          </cell>
          <cell r="AD736">
            <v>100</v>
          </cell>
          <cell r="AE736">
            <v>377</v>
          </cell>
          <cell r="AG736">
            <v>377</v>
          </cell>
          <cell r="AH736" t="str">
            <v>PC</v>
          </cell>
          <cell r="AQ736">
            <v>1</v>
          </cell>
          <cell r="AV736">
            <v>0</v>
          </cell>
          <cell r="AY736" t="str">
            <v>2006/04/01</v>
          </cell>
          <cell r="AZ736" t="str">
            <v>9999/12/31</v>
          </cell>
          <cell r="BA736">
            <v>99999</v>
          </cell>
          <cell r="BB736">
            <v>37900</v>
          </cell>
        </row>
        <row r="737">
          <cell r="A737">
            <v>75953</v>
          </cell>
          <cell r="B737">
            <v>1289</v>
          </cell>
          <cell r="D737">
            <v>100</v>
          </cell>
          <cell r="E737" t="str">
            <v>5300098008</v>
          </cell>
          <cell r="F737" t="str">
            <v>0</v>
          </cell>
          <cell r="G737" t="str">
            <v>4321860-8</v>
          </cell>
          <cell r="H737" t="str">
            <v>ﾌﾞﾗｹﾂﾄ,ｶﾞｲﾄﾞ M3150</v>
          </cell>
          <cell r="I737" t="str">
            <v>473440-2</v>
          </cell>
          <cell r="J737" t="str">
            <v>（株）光真製作所</v>
          </cell>
          <cell r="K737" t="str">
            <v>3480</v>
          </cell>
          <cell r="L737" t="str">
            <v>3480</v>
          </cell>
          <cell r="M737" t="str">
            <v>3H7</v>
          </cell>
          <cell r="N737" t="str">
            <v>野田</v>
          </cell>
          <cell r="O737" t="str">
            <v>野田係</v>
          </cell>
          <cell r="P737" t="str">
            <v>x</v>
          </cell>
          <cell r="Q737" t="str">
            <v>JP</v>
          </cell>
          <cell r="S737">
            <v>1</v>
          </cell>
          <cell r="T737">
            <v>1</v>
          </cell>
          <cell r="U737" t="str">
            <v>V0</v>
          </cell>
          <cell r="V737" t="str">
            <v>0001</v>
          </cell>
          <cell r="W737">
            <v>25</v>
          </cell>
          <cell r="X737">
            <v>1</v>
          </cell>
          <cell r="Y737" t="str">
            <v>JPY</v>
          </cell>
          <cell r="Z737" t="str">
            <v>2006/04/01</v>
          </cell>
          <cell r="AA737" t="str">
            <v>9999/12/31</v>
          </cell>
          <cell r="AB737" t="str">
            <v>1</v>
          </cell>
          <cell r="AC737">
            <v>128900</v>
          </cell>
          <cell r="AD737">
            <v>100</v>
          </cell>
          <cell r="AE737">
            <v>1289</v>
          </cell>
          <cell r="AF737">
            <v>1289</v>
          </cell>
          <cell r="AG737">
            <v>1289</v>
          </cell>
          <cell r="AH737" t="str">
            <v>PC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1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Y737" t="str">
            <v>2006/04/01</v>
          </cell>
          <cell r="AZ737" t="str">
            <v>9999/12/31</v>
          </cell>
          <cell r="BA737">
            <v>9</v>
          </cell>
          <cell r="BB737">
            <v>134000</v>
          </cell>
        </row>
        <row r="738">
          <cell r="A738">
            <v>77535</v>
          </cell>
          <cell r="E738" t="str">
            <v>5300107275</v>
          </cell>
          <cell r="F738" t="str">
            <v>0</v>
          </cell>
          <cell r="G738" t="str">
            <v>4321984-1</v>
          </cell>
          <cell r="H738" t="str">
            <v>ﾌﾞﾗｹﾂﾄ,ﾃﾞﾝｹﾞﾝ(L) M2792D</v>
          </cell>
          <cell r="I738" t="str">
            <v>473440-2</v>
          </cell>
          <cell r="J738" t="str">
            <v>（株）光真製作所</v>
          </cell>
          <cell r="K738" t="str">
            <v>3480</v>
          </cell>
          <cell r="L738" t="str">
            <v>3480</v>
          </cell>
          <cell r="M738" t="str">
            <v>3H7</v>
          </cell>
          <cell r="N738" t="str">
            <v>野田</v>
          </cell>
          <cell r="O738" t="str">
            <v>野田係</v>
          </cell>
          <cell r="Q738" t="str">
            <v>JP</v>
          </cell>
          <cell r="S738">
            <v>1</v>
          </cell>
          <cell r="T738">
            <v>1</v>
          </cell>
          <cell r="U738" t="str">
            <v>V0</v>
          </cell>
          <cell r="V738" t="str">
            <v>0001</v>
          </cell>
          <cell r="W738">
            <v>50</v>
          </cell>
          <cell r="X738">
            <v>1</v>
          </cell>
          <cell r="Y738" t="str">
            <v>JPY</v>
          </cell>
          <cell r="Z738" t="str">
            <v>2006/04/01</v>
          </cell>
          <cell r="AA738" t="str">
            <v>9999/12/31</v>
          </cell>
          <cell r="AC738">
            <v>2585</v>
          </cell>
          <cell r="AD738">
            <v>1</v>
          </cell>
          <cell r="AE738">
            <v>2585</v>
          </cell>
          <cell r="AG738">
            <v>2585</v>
          </cell>
          <cell r="AH738" t="str">
            <v>PC</v>
          </cell>
          <cell r="AQ738">
            <v>1</v>
          </cell>
          <cell r="AV738">
            <v>0</v>
          </cell>
          <cell r="AY738" t="str">
            <v>2006/04/01</v>
          </cell>
          <cell r="AZ738" t="str">
            <v>9999/12/31</v>
          </cell>
          <cell r="BA738">
            <v>99999999</v>
          </cell>
          <cell r="BB738">
            <v>2585</v>
          </cell>
        </row>
        <row r="739">
          <cell r="A739">
            <v>48736</v>
          </cell>
          <cell r="B739">
            <v>389</v>
          </cell>
          <cell r="D739">
            <v>100</v>
          </cell>
          <cell r="E739" t="str">
            <v>5300087508</v>
          </cell>
          <cell r="F739" t="str">
            <v>0</v>
          </cell>
          <cell r="G739" t="str">
            <v>4321990-6</v>
          </cell>
          <cell r="H739" t="str">
            <v>ｼﾔﾌﾄ,ｽﾄﾂﾊﾟ M3140</v>
          </cell>
          <cell r="I739" t="str">
            <v>473440-2</v>
          </cell>
          <cell r="J739" t="str">
            <v>（株）光真製作所</v>
          </cell>
          <cell r="K739" t="str">
            <v>3480</v>
          </cell>
          <cell r="L739" t="str">
            <v>3480</v>
          </cell>
          <cell r="M739" t="str">
            <v>2G2</v>
          </cell>
          <cell r="N739" t="str">
            <v>伊藤康</v>
          </cell>
          <cell r="O739" t="str">
            <v>野田係</v>
          </cell>
          <cell r="P739" t="str">
            <v>x</v>
          </cell>
          <cell r="Q739" t="str">
            <v>JP</v>
          </cell>
          <cell r="S739">
            <v>1</v>
          </cell>
          <cell r="T739">
            <v>1</v>
          </cell>
          <cell r="U739" t="str">
            <v>V0</v>
          </cell>
          <cell r="V739" t="str">
            <v>0001</v>
          </cell>
          <cell r="W739">
            <v>25</v>
          </cell>
          <cell r="X739">
            <v>1</v>
          </cell>
          <cell r="Y739" t="str">
            <v>JPY</v>
          </cell>
          <cell r="Z739" t="str">
            <v>2006/04/01</v>
          </cell>
          <cell r="AA739" t="str">
            <v>9999/12/31</v>
          </cell>
          <cell r="AC739">
            <v>375</v>
          </cell>
          <cell r="AD739">
            <v>1</v>
          </cell>
          <cell r="AE739">
            <v>375</v>
          </cell>
          <cell r="AF739">
            <v>389</v>
          </cell>
          <cell r="AG739">
            <v>389</v>
          </cell>
          <cell r="AH739" t="str">
            <v>PC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1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 t="str">
            <v>2006/04/01</v>
          </cell>
          <cell r="AZ739" t="str">
            <v>9999/12/31</v>
          </cell>
          <cell r="BA739">
            <v>99999999</v>
          </cell>
          <cell r="BB739">
            <v>389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</row>
        <row r="740">
          <cell r="A740">
            <v>48737</v>
          </cell>
          <cell r="B740">
            <v>277</v>
          </cell>
          <cell r="D740">
            <v>100</v>
          </cell>
          <cell r="E740" t="str">
            <v>5300087509</v>
          </cell>
          <cell r="F740" t="str">
            <v>0</v>
          </cell>
          <cell r="G740" t="str">
            <v>4321996-5</v>
          </cell>
          <cell r="H740" t="str">
            <v>ﾌﾟﾚ-ﾄ,ﾀﾞｸﾄ M3140</v>
          </cell>
          <cell r="I740" t="str">
            <v>473440-2</v>
          </cell>
          <cell r="J740" t="str">
            <v>（株）光真製作所</v>
          </cell>
          <cell r="K740" t="str">
            <v>3480</v>
          </cell>
          <cell r="L740" t="str">
            <v>3480</v>
          </cell>
          <cell r="M740" t="str">
            <v>2G2</v>
          </cell>
          <cell r="N740" t="str">
            <v>伊藤康</v>
          </cell>
          <cell r="O740" t="str">
            <v>野田係</v>
          </cell>
          <cell r="P740" t="str">
            <v>x</v>
          </cell>
          <cell r="Q740" t="str">
            <v>JP</v>
          </cell>
          <cell r="S740">
            <v>1</v>
          </cell>
          <cell r="T740">
            <v>1</v>
          </cell>
          <cell r="U740" t="str">
            <v>V0</v>
          </cell>
          <cell r="V740" t="str">
            <v>0001</v>
          </cell>
          <cell r="W740">
            <v>25</v>
          </cell>
          <cell r="X740">
            <v>1</v>
          </cell>
          <cell r="Y740" t="str">
            <v>JPY</v>
          </cell>
          <cell r="Z740" t="str">
            <v>2006/04/01</v>
          </cell>
          <cell r="AA740" t="str">
            <v>9999/12/31</v>
          </cell>
          <cell r="AC740">
            <v>270</v>
          </cell>
          <cell r="AD740">
            <v>1</v>
          </cell>
          <cell r="AE740">
            <v>270</v>
          </cell>
          <cell r="AF740">
            <v>277</v>
          </cell>
          <cell r="AG740">
            <v>277</v>
          </cell>
          <cell r="AH740" t="str">
            <v>PC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1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 t="str">
            <v>2006/04/01</v>
          </cell>
          <cell r="AZ740" t="str">
            <v>9999/12/31</v>
          </cell>
          <cell r="BA740">
            <v>99999999</v>
          </cell>
          <cell r="BB740">
            <v>277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</row>
        <row r="741">
          <cell r="A741">
            <v>48738</v>
          </cell>
          <cell r="B741">
            <v>431</v>
          </cell>
          <cell r="D741">
            <v>100</v>
          </cell>
          <cell r="E741" t="str">
            <v>5300087510</v>
          </cell>
          <cell r="F741" t="str">
            <v>0</v>
          </cell>
          <cell r="G741" t="str">
            <v>4321997-3</v>
          </cell>
          <cell r="H741" t="str">
            <v>ﾌﾞﾗｹﾂﾄ,SOL(21) M3140</v>
          </cell>
          <cell r="I741" t="str">
            <v>473440-2</v>
          </cell>
          <cell r="J741" t="str">
            <v>（株）光真製作所</v>
          </cell>
          <cell r="K741" t="str">
            <v>3480</v>
          </cell>
          <cell r="L741" t="str">
            <v>3480</v>
          </cell>
          <cell r="M741" t="str">
            <v>2G2</v>
          </cell>
          <cell r="N741" t="str">
            <v>伊藤康</v>
          </cell>
          <cell r="O741" t="str">
            <v>野田係</v>
          </cell>
          <cell r="P741" t="str">
            <v>x</v>
          </cell>
          <cell r="Q741" t="str">
            <v>JP</v>
          </cell>
          <cell r="S741">
            <v>1</v>
          </cell>
          <cell r="T741">
            <v>1</v>
          </cell>
          <cell r="U741" t="str">
            <v>V0</v>
          </cell>
          <cell r="V741" t="str">
            <v>0001</v>
          </cell>
          <cell r="W741">
            <v>25</v>
          </cell>
          <cell r="X741">
            <v>1</v>
          </cell>
          <cell r="Y741" t="str">
            <v>JPY</v>
          </cell>
          <cell r="Z741" t="str">
            <v>2006/04/01</v>
          </cell>
          <cell r="AA741" t="str">
            <v>9999/12/31</v>
          </cell>
          <cell r="AC741">
            <v>425</v>
          </cell>
          <cell r="AD741">
            <v>1</v>
          </cell>
          <cell r="AE741">
            <v>425</v>
          </cell>
          <cell r="AF741">
            <v>431</v>
          </cell>
          <cell r="AG741">
            <v>431</v>
          </cell>
          <cell r="AH741" t="str">
            <v>PC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1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 t="str">
            <v>2006/04/01</v>
          </cell>
          <cell r="AZ741" t="str">
            <v>9999/12/31</v>
          </cell>
          <cell r="BA741">
            <v>99999999</v>
          </cell>
          <cell r="BB741">
            <v>431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</row>
        <row r="742">
          <cell r="A742">
            <v>48739</v>
          </cell>
          <cell r="B742">
            <v>300</v>
          </cell>
          <cell r="D742">
            <v>100</v>
          </cell>
          <cell r="E742" t="str">
            <v>5300087511</v>
          </cell>
          <cell r="F742" t="str">
            <v>0</v>
          </cell>
          <cell r="G742" t="str">
            <v>4321998-1</v>
          </cell>
          <cell r="H742" t="str">
            <v>ﾌﾞﾗｹﾂﾄ,SOL(24) M3140</v>
          </cell>
          <cell r="I742" t="str">
            <v>473440-2</v>
          </cell>
          <cell r="J742" t="str">
            <v>（株）光真製作所</v>
          </cell>
          <cell r="K742" t="str">
            <v>3480</v>
          </cell>
          <cell r="L742" t="str">
            <v>3480</v>
          </cell>
          <cell r="M742" t="str">
            <v>2G2</v>
          </cell>
          <cell r="N742" t="str">
            <v>伊藤康</v>
          </cell>
          <cell r="O742" t="str">
            <v>野田係</v>
          </cell>
          <cell r="P742" t="str">
            <v>x</v>
          </cell>
          <cell r="Q742" t="str">
            <v>JP</v>
          </cell>
          <cell r="S742">
            <v>1</v>
          </cell>
          <cell r="T742">
            <v>1</v>
          </cell>
          <cell r="U742" t="str">
            <v>V0</v>
          </cell>
          <cell r="V742" t="str">
            <v>0001</v>
          </cell>
          <cell r="W742">
            <v>25</v>
          </cell>
          <cell r="X742">
            <v>1</v>
          </cell>
          <cell r="Y742" t="str">
            <v>JPY</v>
          </cell>
          <cell r="Z742" t="str">
            <v>2006/04/01</v>
          </cell>
          <cell r="AA742" t="str">
            <v>9999/12/31</v>
          </cell>
          <cell r="AC742">
            <v>295</v>
          </cell>
          <cell r="AD742">
            <v>1</v>
          </cell>
          <cell r="AE742">
            <v>295</v>
          </cell>
          <cell r="AF742">
            <v>300</v>
          </cell>
          <cell r="AG742">
            <v>300</v>
          </cell>
          <cell r="AH742" t="str">
            <v>PC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1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 t="str">
            <v>2006/04/01</v>
          </cell>
          <cell r="AZ742" t="str">
            <v>9999/12/31</v>
          </cell>
          <cell r="BA742">
            <v>99999999</v>
          </cell>
          <cell r="BB742">
            <v>300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</row>
        <row r="743">
          <cell r="A743">
            <v>48740</v>
          </cell>
          <cell r="B743">
            <v>310</v>
          </cell>
          <cell r="D743">
            <v>100</v>
          </cell>
          <cell r="E743" t="str">
            <v>5300087512</v>
          </cell>
          <cell r="F743" t="str">
            <v>0</v>
          </cell>
          <cell r="G743" t="str">
            <v>4321999-0</v>
          </cell>
          <cell r="H743" t="str">
            <v>ﾌﾞﾗｹﾂﾄ,SOL(22) M3140</v>
          </cell>
          <cell r="I743" t="str">
            <v>473440-2</v>
          </cell>
          <cell r="J743" t="str">
            <v>（株）光真製作所</v>
          </cell>
          <cell r="K743" t="str">
            <v>3480</v>
          </cell>
          <cell r="L743" t="str">
            <v>3480</v>
          </cell>
          <cell r="M743" t="str">
            <v>2G2</v>
          </cell>
          <cell r="N743" t="str">
            <v>伊藤康</v>
          </cell>
          <cell r="O743" t="str">
            <v>野田係</v>
          </cell>
          <cell r="P743" t="str">
            <v>x</v>
          </cell>
          <cell r="Q743" t="str">
            <v>JP</v>
          </cell>
          <cell r="S743">
            <v>1</v>
          </cell>
          <cell r="T743">
            <v>1</v>
          </cell>
          <cell r="U743" t="str">
            <v>V0</v>
          </cell>
          <cell r="V743" t="str">
            <v>0001</v>
          </cell>
          <cell r="W743">
            <v>25</v>
          </cell>
          <cell r="X743">
            <v>1</v>
          </cell>
          <cell r="Y743" t="str">
            <v>JPY</v>
          </cell>
          <cell r="Z743" t="str">
            <v>2006/04/01</v>
          </cell>
          <cell r="AA743" t="str">
            <v>9999/12/31</v>
          </cell>
          <cell r="AC743">
            <v>303</v>
          </cell>
          <cell r="AD743">
            <v>1</v>
          </cell>
          <cell r="AE743">
            <v>303</v>
          </cell>
          <cell r="AF743">
            <v>310</v>
          </cell>
          <cell r="AG743">
            <v>310</v>
          </cell>
          <cell r="AH743" t="str">
            <v>PC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1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 t="str">
            <v>2006/04/01</v>
          </cell>
          <cell r="AZ743" t="str">
            <v>9999/12/31</v>
          </cell>
          <cell r="BA743">
            <v>99999999</v>
          </cell>
          <cell r="BB743">
            <v>310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</row>
        <row r="744">
          <cell r="A744">
            <v>48741</v>
          </cell>
          <cell r="B744">
            <v>410</v>
          </cell>
          <cell r="D744">
            <v>100</v>
          </cell>
          <cell r="E744" t="str">
            <v>5300087513</v>
          </cell>
          <cell r="F744" t="str">
            <v>0</v>
          </cell>
          <cell r="G744" t="str">
            <v>4322020-3</v>
          </cell>
          <cell r="H744" t="str">
            <v>ﾌﾞﾗｹﾂﾄ,ﾓ-ﾀ M3140</v>
          </cell>
          <cell r="I744" t="str">
            <v>473440-2</v>
          </cell>
          <cell r="J744" t="str">
            <v>（株）光真製作所</v>
          </cell>
          <cell r="K744" t="str">
            <v>3480</v>
          </cell>
          <cell r="L744" t="str">
            <v>3480</v>
          </cell>
          <cell r="M744" t="str">
            <v>2G2</v>
          </cell>
          <cell r="N744" t="str">
            <v>伊藤康</v>
          </cell>
          <cell r="O744" t="str">
            <v>野田係</v>
          </cell>
          <cell r="P744" t="str">
            <v>x</v>
          </cell>
          <cell r="Q744" t="str">
            <v>JP</v>
          </cell>
          <cell r="S744">
            <v>1</v>
          </cell>
          <cell r="T744">
            <v>1</v>
          </cell>
          <cell r="U744" t="str">
            <v>V0</v>
          </cell>
          <cell r="V744" t="str">
            <v>0001</v>
          </cell>
          <cell r="W744">
            <v>25</v>
          </cell>
          <cell r="X744">
            <v>1</v>
          </cell>
          <cell r="Y744" t="str">
            <v>JPY</v>
          </cell>
          <cell r="Z744" t="str">
            <v>2006/04/01</v>
          </cell>
          <cell r="AA744" t="str">
            <v>9999/12/31</v>
          </cell>
          <cell r="AC744">
            <v>395</v>
          </cell>
          <cell r="AD744">
            <v>1</v>
          </cell>
          <cell r="AE744">
            <v>395</v>
          </cell>
          <cell r="AF744">
            <v>410</v>
          </cell>
          <cell r="AG744">
            <v>410</v>
          </cell>
          <cell r="AH744" t="str">
            <v>PC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1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 t="str">
            <v>2006/04/01</v>
          </cell>
          <cell r="AZ744" t="str">
            <v>9999/12/31</v>
          </cell>
          <cell r="BA744">
            <v>99999999</v>
          </cell>
          <cell r="BB744">
            <v>410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</row>
        <row r="745">
          <cell r="A745">
            <v>77536</v>
          </cell>
          <cell r="E745" t="str">
            <v>5300107276</v>
          </cell>
          <cell r="F745" t="str">
            <v>0</v>
          </cell>
          <cell r="G745" t="str">
            <v>4322021-1</v>
          </cell>
          <cell r="H745" t="str">
            <v>ﾍﾞ-ｽ,CU ｺﾈｸﾀ M3040J</v>
          </cell>
          <cell r="I745" t="str">
            <v>473440-2</v>
          </cell>
          <cell r="J745" t="str">
            <v>（株）光真製作所</v>
          </cell>
          <cell r="K745" t="str">
            <v>3480</v>
          </cell>
          <cell r="L745" t="str">
            <v>3480</v>
          </cell>
          <cell r="M745" t="str">
            <v>3H7</v>
          </cell>
          <cell r="N745" t="str">
            <v>野田</v>
          </cell>
          <cell r="O745" t="str">
            <v>野田係</v>
          </cell>
          <cell r="Q745" t="str">
            <v>JP</v>
          </cell>
          <cell r="S745">
            <v>1</v>
          </cell>
          <cell r="T745">
            <v>1</v>
          </cell>
          <cell r="U745" t="str">
            <v>V0</v>
          </cell>
          <cell r="V745" t="str">
            <v>0001</v>
          </cell>
          <cell r="W745">
            <v>50</v>
          </cell>
          <cell r="X745">
            <v>1</v>
          </cell>
          <cell r="Y745" t="str">
            <v>JPY</v>
          </cell>
          <cell r="Z745" t="str">
            <v>2006/04/01</v>
          </cell>
          <cell r="AA745" t="str">
            <v>9999/12/31</v>
          </cell>
          <cell r="AC745">
            <v>1500</v>
          </cell>
          <cell r="AD745">
            <v>1</v>
          </cell>
          <cell r="AE745">
            <v>1500</v>
          </cell>
          <cell r="AG745">
            <v>1500</v>
          </cell>
          <cell r="AH745" t="str">
            <v>PC</v>
          </cell>
          <cell r="AQ745">
            <v>1</v>
          </cell>
          <cell r="AV745">
            <v>0</v>
          </cell>
          <cell r="AY745" t="str">
            <v>2006/04/01</v>
          </cell>
          <cell r="AZ745" t="str">
            <v>9999/12/31</v>
          </cell>
          <cell r="BA745">
            <v>99999999</v>
          </cell>
          <cell r="BB745">
            <v>1500</v>
          </cell>
        </row>
        <row r="746">
          <cell r="A746">
            <v>75223</v>
          </cell>
          <cell r="B746">
            <v>529</v>
          </cell>
          <cell r="D746">
            <v>100</v>
          </cell>
          <cell r="E746" t="str">
            <v>5300088331</v>
          </cell>
          <cell r="F746" t="str">
            <v>0</v>
          </cell>
          <cell r="G746" t="str">
            <v>4322027-0</v>
          </cell>
          <cell r="H746" t="str">
            <v>ﾌﾞﾗｹﾂﾄ,ﾛﾂｸ(L) M3142</v>
          </cell>
          <cell r="I746" t="str">
            <v>473440-2</v>
          </cell>
          <cell r="J746" t="str">
            <v>（株）光真製作所</v>
          </cell>
          <cell r="K746" t="str">
            <v>3480</v>
          </cell>
          <cell r="L746" t="str">
            <v>3480</v>
          </cell>
          <cell r="M746" t="str">
            <v>3H7</v>
          </cell>
          <cell r="N746" t="str">
            <v>野田</v>
          </cell>
          <cell r="O746" t="str">
            <v>野田係</v>
          </cell>
          <cell r="P746" t="str">
            <v>x</v>
          </cell>
          <cell r="Q746" t="str">
            <v>JP</v>
          </cell>
          <cell r="S746">
            <v>1</v>
          </cell>
          <cell r="T746">
            <v>1</v>
          </cell>
          <cell r="U746" t="str">
            <v>V0</v>
          </cell>
          <cell r="V746" t="str">
            <v>0001</v>
          </cell>
          <cell r="W746">
            <v>25</v>
          </cell>
          <cell r="X746">
            <v>1</v>
          </cell>
          <cell r="Y746" t="str">
            <v>JPY</v>
          </cell>
          <cell r="Z746" t="str">
            <v>2006/04/01</v>
          </cell>
          <cell r="AA746" t="str">
            <v>9999/12/31</v>
          </cell>
          <cell r="AC746">
            <v>52900</v>
          </cell>
          <cell r="AD746">
            <v>100</v>
          </cell>
          <cell r="AE746">
            <v>529</v>
          </cell>
          <cell r="AF746">
            <v>529</v>
          </cell>
          <cell r="AG746">
            <v>529</v>
          </cell>
          <cell r="AH746" t="str">
            <v>PC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1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 t="str">
            <v>2006/04/01</v>
          </cell>
          <cell r="AZ746" t="str">
            <v>9999/12/31</v>
          </cell>
          <cell r="BA746">
            <v>99999</v>
          </cell>
          <cell r="BB746">
            <v>52995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</row>
        <row r="747">
          <cell r="A747">
            <v>75224</v>
          </cell>
          <cell r="B747">
            <v>234</v>
          </cell>
          <cell r="D747">
            <v>100</v>
          </cell>
          <cell r="E747" t="str">
            <v>5300088336</v>
          </cell>
          <cell r="F747" t="str">
            <v>0</v>
          </cell>
          <cell r="G747" t="str">
            <v>4322028-9</v>
          </cell>
          <cell r="H747" t="str">
            <v>ﾌﾞﾗｹﾂﾄ,ﾛﾂｸ(R) M3142</v>
          </cell>
          <cell r="I747" t="str">
            <v>473440-2</v>
          </cell>
          <cell r="J747" t="str">
            <v>（株）光真製作所</v>
          </cell>
          <cell r="K747" t="str">
            <v>3480</v>
          </cell>
          <cell r="L747" t="str">
            <v>3480</v>
          </cell>
          <cell r="M747" t="str">
            <v>3H7</v>
          </cell>
          <cell r="N747" t="str">
            <v>野田</v>
          </cell>
          <cell r="O747" t="str">
            <v>野田係</v>
          </cell>
          <cell r="P747" t="str">
            <v>x</v>
          </cell>
          <cell r="Q747" t="str">
            <v>JP</v>
          </cell>
          <cell r="S747">
            <v>1</v>
          </cell>
          <cell r="T747">
            <v>1</v>
          </cell>
          <cell r="U747" t="str">
            <v>V0</v>
          </cell>
          <cell r="V747" t="str">
            <v>0001</v>
          </cell>
          <cell r="W747">
            <v>25</v>
          </cell>
          <cell r="X747">
            <v>1</v>
          </cell>
          <cell r="Y747" t="str">
            <v>JPY</v>
          </cell>
          <cell r="Z747" t="str">
            <v>2006/04/01</v>
          </cell>
          <cell r="AA747" t="str">
            <v>9999/12/31</v>
          </cell>
          <cell r="AC747">
            <v>234</v>
          </cell>
          <cell r="AD747">
            <v>1</v>
          </cell>
          <cell r="AE747">
            <v>234</v>
          </cell>
          <cell r="AF747">
            <v>234</v>
          </cell>
          <cell r="AG747">
            <v>234</v>
          </cell>
          <cell r="AH747" t="str">
            <v>PC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1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 t="str">
            <v>2006/04/01</v>
          </cell>
          <cell r="AZ747" t="str">
            <v>9999/12/31</v>
          </cell>
          <cell r="BA747">
            <v>99999</v>
          </cell>
          <cell r="BB747">
            <v>235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</row>
        <row r="748">
          <cell r="A748">
            <v>51766</v>
          </cell>
          <cell r="B748">
            <v>785</v>
          </cell>
          <cell r="D748">
            <v>100</v>
          </cell>
          <cell r="E748" t="str">
            <v>5300093321</v>
          </cell>
          <cell r="F748" t="str">
            <v>0</v>
          </cell>
          <cell r="G748" t="str">
            <v>4322030-0</v>
          </cell>
          <cell r="H748" t="str">
            <v>ﾍﾞ-ｽ(L) M3146</v>
          </cell>
          <cell r="I748" t="str">
            <v>473440-2</v>
          </cell>
          <cell r="J748" t="str">
            <v>（株）光真製作所</v>
          </cell>
          <cell r="K748" t="str">
            <v>3480</v>
          </cell>
          <cell r="L748" t="str">
            <v>3480</v>
          </cell>
          <cell r="M748" t="str">
            <v>2G2</v>
          </cell>
          <cell r="N748" t="str">
            <v>伊藤康</v>
          </cell>
          <cell r="O748" t="str">
            <v>野田係</v>
          </cell>
          <cell r="P748" t="str">
            <v>x</v>
          </cell>
          <cell r="Q748" t="str">
            <v>JP</v>
          </cell>
          <cell r="S748">
            <v>1</v>
          </cell>
          <cell r="T748">
            <v>1</v>
          </cell>
          <cell r="U748" t="str">
            <v>V0</v>
          </cell>
          <cell r="V748" t="str">
            <v>0001</v>
          </cell>
          <cell r="W748">
            <v>25</v>
          </cell>
          <cell r="X748">
            <v>1</v>
          </cell>
          <cell r="Y748" t="str">
            <v>JPY</v>
          </cell>
          <cell r="Z748" t="str">
            <v>2006/04/01</v>
          </cell>
          <cell r="AA748" t="str">
            <v>9999/12/31</v>
          </cell>
          <cell r="AC748">
            <v>785</v>
          </cell>
          <cell r="AD748">
            <v>1</v>
          </cell>
          <cell r="AE748">
            <v>785</v>
          </cell>
          <cell r="AF748">
            <v>785</v>
          </cell>
          <cell r="AG748">
            <v>785</v>
          </cell>
          <cell r="AH748" t="str">
            <v>PC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1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 t="str">
            <v>2006/04/01</v>
          </cell>
          <cell r="AZ748" t="str">
            <v>9999/12/31</v>
          </cell>
          <cell r="BA748">
            <v>99999999</v>
          </cell>
          <cell r="BB748">
            <v>805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</row>
        <row r="749">
          <cell r="A749">
            <v>51767</v>
          </cell>
          <cell r="B749">
            <v>890</v>
          </cell>
          <cell r="D749">
            <v>100</v>
          </cell>
          <cell r="E749" t="str">
            <v>5300093324</v>
          </cell>
          <cell r="F749" t="str">
            <v>0</v>
          </cell>
          <cell r="G749" t="str">
            <v>4322031-9</v>
          </cell>
          <cell r="H749" t="str">
            <v>ﾍﾞ-ｽ(R) M3146</v>
          </cell>
          <cell r="I749" t="str">
            <v>473440-2</v>
          </cell>
          <cell r="J749" t="str">
            <v>（株）光真製作所</v>
          </cell>
          <cell r="K749" t="str">
            <v>3480</v>
          </cell>
          <cell r="L749" t="str">
            <v>3480</v>
          </cell>
          <cell r="M749" t="str">
            <v>2G2</v>
          </cell>
          <cell r="N749" t="str">
            <v>伊藤康</v>
          </cell>
          <cell r="O749" t="str">
            <v>野田係</v>
          </cell>
          <cell r="P749" t="str">
            <v>x</v>
          </cell>
          <cell r="Q749" t="str">
            <v>JP</v>
          </cell>
          <cell r="S749">
            <v>1</v>
          </cell>
          <cell r="T749">
            <v>1</v>
          </cell>
          <cell r="U749" t="str">
            <v>V0</v>
          </cell>
          <cell r="V749" t="str">
            <v>0001</v>
          </cell>
          <cell r="W749">
            <v>25</v>
          </cell>
          <cell r="X749">
            <v>1</v>
          </cell>
          <cell r="Y749" t="str">
            <v>JPY</v>
          </cell>
          <cell r="Z749" t="str">
            <v>2006/04/01</v>
          </cell>
          <cell r="AA749" t="str">
            <v>9999/12/31</v>
          </cell>
          <cell r="AC749">
            <v>890</v>
          </cell>
          <cell r="AD749">
            <v>1</v>
          </cell>
          <cell r="AE749">
            <v>890</v>
          </cell>
          <cell r="AF749">
            <v>890</v>
          </cell>
          <cell r="AG749">
            <v>890</v>
          </cell>
          <cell r="AH749" t="str">
            <v>PC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1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 t="str">
            <v>2006/04/01</v>
          </cell>
          <cell r="AZ749" t="str">
            <v>9999/12/31</v>
          </cell>
          <cell r="BA749">
            <v>99999999</v>
          </cell>
          <cell r="BB749">
            <v>915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</row>
        <row r="750">
          <cell r="A750">
            <v>75897</v>
          </cell>
          <cell r="B750">
            <v>662</v>
          </cell>
          <cell r="D750">
            <v>100</v>
          </cell>
          <cell r="E750" t="str">
            <v>5300093325</v>
          </cell>
          <cell r="F750" t="str">
            <v>0</v>
          </cell>
          <cell r="G750" t="str">
            <v>4322033-5</v>
          </cell>
          <cell r="H750" t="str">
            <v>ﾄﾚ-,ｻ-ﾊﾞ M3146</v>
          </cell>
          <cell r="I750" t="str">
            <v>473440-2</v>
          </cell>
          <cell r="J750" t="str">
            <v>（株）光真製作所</v>
          </cell>
          <cell r="K750" t="str">
            <v>3480</v>
          </cell>
          <cell r="L750" t="str">
            <v>3480</v>
          </cell>
          <cell r="M750" t="str">
            <v>3H7</v>
          </cell>
          <cell r="N750" t="str">
            <v>野田</v>
          </cell>
          <cell r="O750" t="str">
            <v>野田係</v>
          </cell>
          <cell r="P750" t="str">
            <v>x</v>
          </cell>
          <cell r="Q750" t="str">
            <v>JP</v>
          </cell>
          <cell r="S750">
            <v>1</v>
          </cell>
          <cell r="T750">
            <v>1</v>
          </cell>
          <cell r="U750" t="str">
            <v>V0</v>
          </cell>
          <cell r="V750" t="str">
            <v>0001</v>
          </cell>
          <cell r="W750">
            <v>25</v>
          </cell>
          <cell r="X750">
            <v>1</v>
          </cell>
          <cell r="Y750" t="str">
            <v>JPY</v>
          </cell>
          <cell r="Z750" t="str">
            <v>2006/04/01</v>
          </cell>
          <cell r="AA750" t="str">
            <v>9999/12/31</v>
          </cell>
          <cell r="AC750">
            <v>66200</v>
          </cell>
          <cell r="AD750">
            <v>100</v>
          </cell>
          <cell r="AE750">
            <v>662</v>
          </cell>
          <cell r="AF750">
            <v>662</v>
          </cell>
          <cell r="AG750">
            <v>662</v>
          </cell>
          <cell r="AH750" t="str">
            <v>PC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1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 t="str">
            <v>2006/04/01</v>
          </cell>
          <cell r="AZ750" t="str">
            <v>9999/12/31</v>
          </cell>
          <cell r="BA750">
            <v>99999</v>
          </cell>
          <cell r="BB750">
            <v>66295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</row>
        <row r="751">
          <cell r="A751">
            <v>75167</v>
          </cell>
          <cell r="D751">
            <v>100</v>
          </cell>
          <cell r="E751" t="str">
            <v>5300088094</v>
          </cell>
          <cell r="F751" t="str">
            <v>0</v>
          </cell>
          <cell r="G751" t="str">
            <v>4322052-1</v>
          </cell>
          <cell r="H751" t="str">
            <v>ｱ-ﾑ(R) M3141</v>
          </cell>
          <cell r="I751" t="str">
            <v>473440-2</v>
          </cell>
          <cell r="J751" t="str">
            <v>（株）光真製作所</v>
          </cell>
          <cell r="K751" t="str">
            <v>3480</v>
          </cell>
          <cell r="L751" t="str">
            <v>3480</v>
          </cell>
          <cell r="M751" t="str">
            <v>3H7</v>
          </cell>
          <cell r="N751" t="str">
            <v>野田</v>
          </cell>
          <cell r="O751" t="str">
            <v>野田係</v>
          </cell>
          <cell r="P751" t="str">
            <v>x</v>
          </cell>
          <cell r="Q751" t="str">
            <v>JP</v>
          </cell>
          <cell r="S751">
            <v>1</v>
          </cell>
          <cell r="T751">
            <v>1</v>
          </cell>
          <cell r="U751" t="str">
            <v>V0</v>
          </cell>
          <cell r="V751" t="str">
            <v>0001</v>
          </cell>
          <cell r="W751">
            <v>25</v>
          </cell>
          <cell r="X751">
            <v>1</v>
          </cell>
          <cell r="Y751" t="str">
            <v>JPY</v>
          </cell>
          <cell r="Z751" t="str">
            <v>2006/04/01</v>
          </cell>
          <cell r="AA751" t="str">
            <v>9999/12/31</v>
          </cell>
          <cell r="AC751">
            <v>304</v>
          </cell>
          <cell r="AD751">
            <v>1</v>
          </cell>
          <cell r="AE751">
            <v>304</v>
          </cell>
          <cell r="AG751">
            <v>304</v>
          </cell>
          <cell r="AH751" t="str">
            <v>PC</v>
          </cell>
          <cell r="AQ751">
            <v>1</v>
          </cell>
          <cell r="AV751">
            <v>0</v>
          </cell>
          <cell r="AY751" t="str">
            <v>2006/04/01</v>
          </cell>
          <cell r="AZ751" t="str">
            <v>9999/12/31</v>
          </cell>
          <cell r="BA751">
            <v>99999</v>
          </cell>
          <cell r="BB751">
            <v>305</v>
          </cell>
        </row>
        <row r="752">
          <cell r="A752">
            <v>48848</v>
          </cell>
          <cell r="B752">
            <v>550</v>
          </cell>
          <cell r="D752">
            <v>100</v>
          </cell>
          <cell r="E752" t="str">
            <v>5300088095</v>
          </cell>
          <cell r="F752" t="str">
            <v>0</v>
          </cell>
          <cell r="G752" t="str">
            <v>4322053-0</v>
          </cell>
          <cell r="H752" t="str">
            <v>ｼﾔﾌﾄ,ｱ-ﾑ(1) M3141</v>
          </cell>
          <cell r="I752" t="str">
            <v>473440-2</v>
          </cell>
          <cell r="J752" t="str">
            <v>（株）光真製作所</v>
          </cell>
          <cell r="K752" t="str">
            <v>3480</v>
          </cell>
          <cell r="L752" t="str">
            <v>3480</v>
          </cell>
          <cell r="M752" t="str">
            <v>2G2</v>
          </cell>
          <cell r="N752" t="str">
            <v>伊藤康</v>
          </cell>
          <cell r="O752" t="str">
            <v>野田係</v>
          </cell>
          <cell r="P752" t="str">
            <v>x</v>
          </cell>
          <cell r="Q752" t="str">
            <v>JP</v>
          </cell>
          <cell r="S752">
            <v>1</v>
          </cell>
          <cell r="T752">
            <v>1</v>
          </cell>
          <cell r="U752" t="str">
            <v>V0</v>
          </cell>
          <cell r="V752" t="str">
            <v>0001</v>
          </cell>
          <cell r="W752">
            <v>25</v>
          </cell>
          <cell r="X752">
            <v>1</v>
          </cell>
          <cell r="Y752" t="str">
            <v>JPY</v>
          </cell>
          <cell r="Z752" t="str">
            <v>2006/04/01</v>
          </cell>
          <cell r="AA752" t="str">
            <v>9999/12/31</v>
          </cell>
          <cell r="AC752">
            <v>325</v>
          </cell>
          <cell r="AD752">
            <v>1</v>
          </cell>
          <cell r="AE752">
            <v>325</v>
          </cell>
          <cell r="AF752">
            <v>550</v>
          </cell>
          <cell r="AG752">
            <v>550</v>
          </cell>
          <cell r="AH752" t="str">
            <v>PC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1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 t="str">
            <v>2006/04/01</v>
          </cell>
          <cell r="AZ752" t="str">
            <v>9999/12/31</v>
          </cell>
          <cell r="BA752">
            <v>99999999</v>
          </cell>
          <cell r="BB752">
            <v>325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</row>
        <row r="753">
          <cell r="A753">
            <v>48849</v>
          </cell>
          <cell r="B753">
            <v>406</v>
          </cell>
          <cell r="D753">
            <v>100</v>
          </cell>
          <cell r="E753" t="str">
            <v>5300088096</v>
          </cell>
          <cell r="F753" t="str">
            <v>0</v>
          </cell>
          <cell r="G753" t="str">
            <v>4322054-8</v>
          </cell>
          <cell r="H753" t="str">
            <v>ｼﾔﾌﾄ,ｱ-ﾑ ﾒｲﾝ M3141</v>
          </cell>
          <cell r="I753" t="str">
            <v>473440-2</v>
          </cell>
          <cell r="J753" t="str">
            <v>（株）光真製作所</v>
          </cell>
          <cell r="K753" t="str">
            <v>3480</v>
          </cell>
          <cell r="L753" t="str">
            <v>3480</v>
          </cell>
          <cell r="M753" t="str">
            <v>2G2</v>
          </cell>
          <cell r="N753" t="str">
            <v>伊藤康</v>
          </cell>
          <cell r="O753" t="str">
            <v>野田係</v>
          </cell>
          <cell r="P753" t="str">
            <v>x</v>
          </cell>
          <cell r="Q753" t="str">
            <v>JP</v>
          </cell>
          <cell r="S753">
            <v>1</v>
          </cell>
          <cell r="T753">
            <v>1</v>
          </cell>
          <cell r="U753" t="str">
            <v>V0</v>
          </cell>
          <cell r="V753" t="str">
            <v>0001</v>
          </cell>
          <cell r="W753">
            <v>25</v>
          </cell>
          <cell r="X753">
            <v>1</v>
          </cell>
          <cell r="Y753" t="str">
            <v>JPY</v>
          </cell>
          <cell r="Z753" t="str">
            <v>2006/04/01</v>
          </cell>
          <cell r="AA753" t="str">
            <v>9999/12/31</v>
          </cell>
          <cell r="AC753">
            <v>24000</v>
          </cell>
          <cell r="AD753">
            <v>100</v>
          </cell>
          <cell r="AE753">
            <v>240</v>
          </cell>
          <cell r="AF753">
            <v>406</v>
          </cell>
          <cell r="AG753">
            <v>406</v>
          </cell>
          <cell r="AH753" t="str">
            <v>PC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1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 t="str">
            <v>2006/04/01</v>
          </cell>
          <cell r="AZ753" t="str">
            <v>9999/12/31</v>
          </cell>
          <cell r="BA753">
            <v>99999999</v>
          </cell>
          <cell r="BB753">
            <v>24000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</row>
        <row r="754">
          <cell r="A754">
            <v>48850</v>
          </cell>
          <cell r="B754">
            <v>382</v>
          </cell>
          <cell r="D754">
            <v>100</v>
          </cell>
          <cell r="E754" t="str">
            <v>5300088097</v>
          </cell>
          <cell r="F754" t="str">
            <v>0</v>
          </cell>
          <cell r="G754" t="str">
            <v>4322055-6</v>
          </cell>
          <cell r="H754" t="str">
            <v>ｼﾔﾌﾄ,ｽﾃ- M3141</v>
          </cell>
          <cell r="I754" t="str">
            <v>473440-2</v>
          </cell>
          <cell r="J754" t="str">
            <v>（株）光真製作所</v>
          </cell>
          <cell r="K754" t="str">
            <v>3480</v>
          </cell>
          <cell r="L754" t="str">
            <v>3480</v>
          </cell>
          <cell r="M754" t="str">
            <v>2G2</v>
          </cell>
          <cell r="N754" t="str">
            <v>伊藤康</v>
          </cell>
          <cell r="O754" t="str">
            <v>野田係</v>
          </cell>
          <cell r="P754" t="str">
            <v>x</v>
          </cell>
          <cell r="Q754" t="str">
            <v>JP</v>
          </cell>
          <cell r="S754">
            <v>1</v>
          </cell>
          <cell r="T754">
            <v>1</v>
          </cell>
          <cell r="U754" t="str">
            <v>V0</v>
          </cell>
          <cell r="V754" t="str">
            <v>0001</v>
          </cell>
          <cell r="W754">
            <v>25</v>
          </cell>
          <cell r="X754">
            <v>1</v>
          </cell>
          <cell r="Y754" t="str">
            <v>JPY</v>
          </cell>
          <cell r="Z754" t="str">
            <v>2006/04/01</v>
          </cell>
          <cell r="AA754" t="str">
            <v>9999/12/31</v>
          </cell>
          <cell r="AC754">
            <v>22600</v>
          </cell>
          <cell r="AD754">
            <v>100</v>
          </cell>
          <cell r="AE754">
            <v>226</v>
          </cell>
          <cell r="AF754">
            <v>382</v>
          </cell>
          <cell r="AG754">
            <v>382</v>
          </cell>
          <cell r="AH754" t="str">
            <v>PC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1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 t="str">
            <v>2006/04/01</v>
          </cell>
          <cell r="AZ754" t="str">
            <v>9999/12/31</v>
          </cell>
          <cell r="BA754">
            <v>99999999</v>
          </cell>
          <cell r="BB754">
            <v>22600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</row>
        <row r="755">
          <cell r="A755">
            <v>48851</v>
          </cell>
          <cell r="B755">
            <v>373</v>
          </cell>
          <cell r="D755">
            <v>100</v>
          </cell>
          <cell r="E755" t="str">
            <v>5300088098</v>
          </cell>
          <cell r="F755" t="str">
            <v>0</v>
          </cell>
          <cell r="G755" t="str">
            <v>4322062-9</v>
          </cell>
          <cell r="H755" t="str">
            <v>ｼﾔﾌﾄ,ｶﾊﾞ- M3142-1</v>
          </cell>
          <cell r="I755" t="str">
            <v>473440-2</v>
          </cell>
          <cell r="J755" t="str">
            <v>（株）光真製作所</v>
          </cell>
          <cell r="K755" t="str">
            <v>3480</v>
          </cell>
          <cell r="L755" t="str">
            <v>3480</v>
          </cell>
          <cell r="M755" t="str">
            <v>2G2</v>
          </cell>
          <cell r="N755" t="str">
            <v>伊藤康</v>
          </cell>
          <cell r="O755" t="str">
            <v>野田係</v>
          </cell>
          <cell r="P755" t="str">
            <v>x</v>
          </cell>
          <cell r="Q755" t="str">
            <v>JP</v>
          </cell>
          <cell r="S755">
            <v>1</v>
          </cell>
          <cell r="T755">
            <v>1</v>
          </cell>
          <cell r="U755" t="str">
            <v>V0</v>
          </cell>
          <cell r="V755" t="str">
            <v>0001</v>
          </cell>
          <cell r="W755">
            <v>25</v>
          </cell>
          <cell r="X755">
            <v>1</v>
          </cell>
          <cell r="Y755" t="str">
            <v>JPY</v>
          </cell>
          <cell r="Z755" t="str">
            <v>2006/04/01</v>
          </cell>
          <cell r="AA755" t="str">
            <v>9999/12/31</v>
          </cell>
          <cell r="AC755">
            <v>36500</v>
          </cell>
          <cell r="AD755">
            <v>100</v>
          </cell>
          <cell r="AE755">
            <v>365</v>
          </cell>
          <cell r="AF755">
            <v>373</v>
          </cell>
          <cell r="AG755">
            <v>373</v>
          </cell>
          <cell r="AH755" t="str">
            <v>PC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1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 t="str">
            <v>2006/04/01</v>
          </cell>
          <cell r="AZ755" t="str">
            <v>9999/12/31</v>
          </cell>
          <cell r="BA755">
            <v>99999999</v>
          </cell>
          <cell r="BB755">
            <v>37300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</row>
        <row r="756">
          <cell r="A756">
            <v>48852</v>
          </cell>
          <cell r="B756">
            <v>595</v>
          </cell>
          <cell r="D756">
            <v>100</v>
          </cell>
          <cell r="E756" t="str">
            <v>5300088099</v>
          </cell>
          <cell r="F756" t="str">
            <v>0</v>
          </cell>
          <cell r="G756" t="str">
            <v>4322063-7</v>
          </cell>
          <cell r="H756" t="str">
            <v>ｶﾞｲﾄﾞ,ﾄﾂﾌﾟ M3142-1</v>
          </cell>
          <cell r="I756" t="str">
            <v>473440-2</v>
          </cell>
          <cell r="J756" t="str">
            <v>（株）光真製作所</v>
          </cell>
          <cell r="K756" t="str">
            <v>3480</v>
          </cell>
          <cell r="L756" t="str">
            <v>3480</v>
          </cell>
          <cell r="M756" t="str">
            <v>2G2</v>
          </cell>
          <cell r="N756" t="str">
            <v>伊藤康</v>
          </cell>
          <cell r="O756" t="str">
            <v>野田係</v>
          </cell>
          <cell r="P756" t="str">
            <v>x</v>
          </cell>
          <cell r="Q756" t="str">
            <v>JP</v>
          </cell>
          <cell r="S756">
            <v>1</v>
          </cell>
          <cell r="T756">
            <v>1</v>
          </cell>
          <cell r="U756" t="str">
            <v>V0</v>
          </cell>
          <cell r="V756" t="str">
            <v>0001</v>
          </cell>
          <cell r="W756">
            <v>25</v>
          </cell>
          <cell r="X756">
            <v>1</v>
          </cell>
          <cell r="Y756" t="str">
            <v>JPY</v>
          </cell>
          <cell r="Z756" t="str">
            <v>2006/04/01</v>
          </cell>
          <cell r="AA756" t="str">
            <v>9999/12/31</v>
          </cell>
          <cell r="AC756">
            <v>57000</v>
          </cell>
          <cell r="AD756">
            <v>100</v>
          </cell>
          <cell r="AE756">
            <v>570</v>
          </cell>
          <cell r="AF756">
            <v>595</v>
          </cell>
          <cell r="AG756">
            <v>595</v>
          </cell>
          <cell r="AH756" t="str">
            <v>PC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1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 t="str">
            <v>2006/04/01</v>
          </cell>
          <cell r="AZ756" t="str">
            <v>9999/12/31</v>
          </cell>
          <cell r="BA756">
            <v>99999999</v>
          </cell>
          <cell r="BB756">
            <v>59500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</row>
        <row r="757">
          <cell r="A757">
            <v>51768</v>
          </cell>
          <cell r="B757">
            <v>1595</v>
          </cell>
          <cell r="D757">
            <v>100</v>
          </cell>
          <cell r="E757" t="str">
            <v>5300093326</v>
          </cell>
          <cell r="F757" t="str">
            <v>0</v>
          </cell>
          <cell r="G757" t="str">
            <v>4322095-5</v>
          </cell>
          <cell r="H757" t="str">
            <v>ﾌﾞﾗｹﾂﾄ,ﾍﾟﾝ ﾄﾚ- 3M2DM</v>
          </cell>
          <cell r="I757" t="str">
            <v>473440-2</v>
          </cell>
          <cell r="J757" t="str">
            <v>（株）光真製作所</v>
          </cell>
          <cell r="K757" t="str">
            <v>3480</v>
          </cell>
          <cell r="L757" t="str">
            <v>3480</v>
          </cell>
          <cell r="M757" t="str">
            <v>2G2</v>
          </cell>
          <cell r="N757" t="str">
            <v>伊藤康</v>
          </cell>
          <cell r="O757" t="str">
            <v>野田係</v>
          </cell>
          <cell r="P757" t="str">
            <v>x</v>
          </cell>
          <cell r="Q757" t="str">
            <v>JP</v>
          </cell>
          <cell r="S757">
            <v>1</v>
          </cell>
          <cell r="T757">
            <v>1</v>
          </cell>
          <cell r="U757" t="str">
            <v>V0</v>
          </cell>
          <cell r="V757" t="str">
            <v>0001</v>
          </cell>
          <cell r="W757">
            <v>25</v>
          </cell>
          <cell r="X757">
            <v>1</v>
          </cell>
          <cell r="Y757" t="str">
            <v>JPY</v>
          </cell>
          <cell r="Z757" t="str">
            <v>2006/04/01</v>
          </cell>
          <cell r="AA757" t="str">
            <v>9999/12/31</v>
          </cell>
          <cell r="AC757">
            <v>1595</v>
          </cell>
          <cell r="AD757">
            <v>1</v>
          </cell>
          <cell r="AE757">
            <v>1595</v>
          </cell>
          <cell r="AF757">
            <v>1595</v>
          </cell>
          <cell r="AG757">
            <v>1595</v>
          </cell>
          <cell r="AH757" t="str">
            <v>PC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1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 t="str">
            <v>2006/04/01</v>
          </cell>
          <cell r="AZ757" t="str">
            <v>9999/12/31</v>
          </cell>
          <cell r="BA757">
            <v>99999999</v>
          </cell>
          <cell r="BB757">
            <v>1628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</row>
        <row r="758">
          <cell r="A758">
            <v>75900</v>
          </cell>
          <cell r="B758">
            <v>202</v>
          </cell>
          <cell r="D758">
            <v>100</v>
          </cell>
          <cell r="E758" t="str">
            <v>5300093329</v>
          </cell>
          <cell r="F758" t="str">
            <v>0</v>
          </cell>
          <cell r="G758" t="str">
            <v>4322101-3</v>
          </cell>
          <cell r="H758" t="str">
            <v>ﾌﾞﾗｹﾂﾄ,ﾗｲｾﾝｽ 3M2DM</v>
          </cell>
          <cell r="I758" t="str">
            <v>473440-2</v>
          </cell>
          <cell r="J758" t="str">
            <v>（株）光真製作所</v>
          </cell>
          <cell r="K758" t="str">
            <v>3480</v>
          </cell>
          <cell r="L758" t="str">
            <v>3480</v>
          </cell>
          <cell r="M758" t="str">
            <v>3H7</v>
          </cell>
          <cell r="N758" t="str">
            <v>野田</v>
          </cell>
          <cell r="O758" t="str">
            <v>野田係</v>
          </cell>
          <cell r="P758" t="str">
            <v>x</v>
          </cell>
          <cell r="Q758" t="str">
            <v>JP</v>
          </cell>
          <cell r="S758">
            <v>1</v>
          </cell>
          <cell r="T758">
            <v>1</v>
          </cell>
          <cell r="U758" t="str">
            <v>V0</v>
          </cell>
          <cell r="V758" t="str">
            <v>0001</v>
          </cell>
          <cell r="W758">
            <v>25</v>
          </cell>
          <cell r="X758">
            <v>1</v>
          </cell>
          <cell r="Y758" t="str">
            <v>JPY</v>
          </cell>
          <cell r="Z758" t="str">
            <v>2006/04/01</v>
          </cell>
          <cell r="AA758" t="str">
            <v>9999/12/31</v>
          </cell>
          <cell r="AC758">
            <v>202</v>
          </cell>
          <cell r="AD758">
            <v>1</v>
          </cell>
          <cell r="AE758">
            <v>202</v>
          </cell>
          <cell r="AF758">
            <v>202</v>
          </cell>
          <cell r="AG758">
            <v>202</v>
          </cell>
          <cell r="AH758" t="str">
            <v>PC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1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 t="str">
            <v>2006/04/01</v>
          </cell>
          <cell r="AZ758" t="str">
            <v>9999/12/31</v>
          </cell>
          <cell r="BA758">
            <v>99999</v>
          </cell>
          <cell r="BB758">
            <v>203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</row>
        <row r="759">
          <cell r="A759">
            <v>75902</v>
          </cell>
          <cell r="B759">
            <v>329</v>
          </cell>
          <cell r="D759">
            <v>100</v>
          </cell>
          <cell r="E759" t="str">
            <v>5300093331</v>
          </cell>
          <cell r="F759" t="str">
            <v>0</v>
          </cell>
          <cell r="G759" t="str">
            <v>4322102-1</v>
          </cell>
          <cell r="H759" t="str">
            <v>ｶﾊﾞ-,ﾊﾟﾜ-(F) 3M2DM</v>
          </cell>
          <cell r="I759" t="str">
            <v>473440-2</v>
          </cell>
          <cell r="J759" t="str">
            <v>（株）光真製作所</v>
          </cell>
          <cell r="K759" t="str">
            <v>3480</v>
          </cell>
          <cell r="L759" t="str">
            <v>3480</v>
          </cell>
          <cell r="M759" t="str">
            <v>3H7</v>
          </cell>
          <cell r="N759" t="str">
            <v>野田</v>
          </cell>
          <cell r="O759" t="str">
            <v>野田係</v>
          </cell>
          <cell r="P759" t="str">
            <v>x</v>
          </cell>
          <cell r="Q759" t="str">
            <v>JP</v>
          </cell>
          <cell r="S759">
            <v>1</v>
          </cell>
          <cell r="T759">
            <v>1</v>
          </cell>
          <cell r="U759" t="str">
            <v>V0</v>
          </cell>
          <cell r="V759" t="str">
            <v>0001</v>
          </cell>
          <cell r="W759">
            <v>25</v>
          </cell>
          <cell r="X759">
            <v>1</v>
          </cell>
          <cell r="Y759" t="str">
            <v>JPY</v>
          </cell>
          <cell r="Z759" t="str">
            <v>2006/04/01</v>
          </cell>
          <cell r="AA759" t="str">
            <v>9999/12/31</v>
          </cell>
          <cell r="AC759">
            <v>329</v>
          </cell>
          <cell r="AD759">
            <v>1</v>
          </cell>
          <cell r="AE759">
            <v>329</v>
          </cell>
          <cell r="AF759">
            <v>329</v>
          </cell>
          <cell r="AG759">
            <v>329</v>
          </cell>
          <cell r="AH759" t="str">
            <v>PC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1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 t="str">
            <v>2006/04/01</v>
          </cell>
          <cell r="AZ759" t="str">
            <v>9999/12/31</v>
          </cell>
          <cell r="BA759">
            <v>99999</v>
          </cell>
          <cell r="BB759">
            <v>330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</row>
        <row r="760">
          <cell r="A760">
            <v>75903</v>
          </cell>
          <cell r="B760">
            <v>344</v>
          </cell>
          <cell r="D760">
            <v>100</v>
          </cell>
          <cell r="E760" t="str">
            <v>5300093333</v>
          </cell>
          <cell r="F760" t="str">
            <v>0</v>
          </cell>
          <cell r="G760" t="str">
            <v>4322103-0</v>
          </cell>
          <cell r="H760" t="str">
            <v>ﾎﾙﾀﾞ,ｹ-ﾌﾞﾙ 3M2DM</v>
          </cell>
          <cell r="I760" t="str">
            <v>473440-2</v>
          </cell>
          <cell r="J760" t="str">
            <v>（株）光真製作所</v>
          </cell>
          <cell r="K760" t="str">
            <v>3480</v>
          </cell>
          <cell r="L760" t="str">
            <v>3480</v>
          </cell>
          <cell r="M760" t="str">
            <v>3H7</v>
          </cell>
          <cell r="N760" t="str">
            <v>野田</v>
          </cell>
          <cell r="O760" t="str">
            <v>野田係</v>
          </cell>
          <cell r="P760" t="str">
            <v>x</v>
          </cell>
          <cell r="Q760" t="str">
            <v>JP</v>
          </cell>
          <cell r="S760">
            <v>1</v>
          </cell>
          <cell r="T760">
            <v>1</v>
          </cell>
          <cell r="U760" t="str">
            <v>V0</v>
          </cell>
          <cell r="V760" t="str">
            <v>0001</v>
          </cell>
          <cell r="W760">
            <v>25</v>
          </cell>
          <cell r="X760">
            <v>1</v>
          </cell>
          <cell r="Y760" t="str">
            <v>JPY</v>
          </cell>
          <cell r="Z760" t="str">
            <v>2006/04/01</v>
          </cell>
          <cell r="AA760" t="str">
            <v>9999/12/31</v>
          </cell>
          <cell r="AC760">
            <v>34400</v>
          </cell>
          <cell r="AD760">
            <v>100</v>
          </cell>
          <cell r="AE760">
            <v>344</v>
          </cell>
          <cell r="AF760">
            <v>344</v>
          </cell>
          <cell r="AG760">
            <v>344</v>
          </cell>
          <cell r="AH760" t="str">
            <v>PC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1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 t="str">
            <v>2006/04/01</v>
          </cell>
          <cell r="AZ760" t="str">
            <v>9999/12/31</v>
          </cell>
          <cell r="BA760">
            <v>99999</v>
          </cell>
          <cell r="BB760">
            <v>34495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</row>
        <row r="761">
          <cell r="A761">
            <v>75904</v>
          </cell>
          <cell r="B761">
            <v>264</v>
          </cell>
          <cell r="D761">
            <v>100</v>
          </cell>
          <cell r="E761" t="str">
            <v>5300093334</v>
          </cell>
          <cell r="F761" t="str">
            <v>0</v>
          </cell>
          <cell r="G761" t="str">
            <v>4322104-8</v>
          </cell>
          <cell r="H761" t="str">
            <v>ﾌﾟﾚ-ﾄ,ﾄﾚ- ﾌﾟﾘﾝﾀ 3M2DM</v>
          </cell>
          <cell r="I761" t="str">
            <v>473440-2</v>
          </cell>
          <cell r="J761" t="str">
            <v>（株）光真製作所</v>
          </cell>
          <cell r="K761" t="str">
            <v>3480</v>
          </cell>
          <cell r="L761" t="str">
            <v>3480</v>
          </cell>
          <cell r="M761" t="str">
            <v>3H7</v>
          </cell>
          <cell r="N761" t="str">
            <v>野田</v>
          </cell>
          <cell r="O761" t="str">
            <v>野田係</v>
          </cell>
          <cell r="P761" t="str">
            <v>x</v>
          </cell>
          <cell r="Q761" t="str">
            <v>JP</v>
          </cell>
          <cell r="S761">
            <v>1</v>
          </cell>
          <cell r="T761">
            <v>1</v>
          </cell>
          <cell r="U761" t="str">
            <v>V0</v>
          </cell>
          <cell r="V761" t="str">
            <v>0001</v>
          </cell>
          <cell r="W761">
            <v>25</v>
          </cell>
          <cell r="X761">
            <v>1</v>
          </cell>
          <cell r="Y761" t="str">
            <v>JPY</v>
          </cell>
          <cell r="Z761" t="str">
            <v>2006/04/01</v>
          </cell>
          <cell r="AA761" t="str">
            <v>9999/12/31</v>
          </cell>
          <cell r="AC761">
            <v>264</v>
          </cell>
          <cell r="AD761">
            <v>1</v>
          </cell>
          <cell r="AE761">
            <v>264</v>
          </cell>
          <cell r="AF761">
            <v>264</v>
          </cell>
          <cell r="AG761">
            <v>264</v>
          </cell>
          <cell r="AH761" t="str">
            <v>PC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1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 t="str">
            <v>2006/04/01</v>
          </cell>
          <cell r="AZ761" t="str">
            <v>9999/12/31</v>
          </cell>
          <cell r="BA761">
            <v>99999</v>
          </cell>
          <cell r="BB761">
            <v>265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</row>
        <row r="762">
          <cell r="A762">
            <v>77537</v>
          </cell>
          <cell r="E762" t="str">
            <v>5300107277</v>
          </cell>
          <cell r="F762" t="str">
            <v>0</v>
          </cell>
          <cell r="G762" t="str">
            <v>4322177-3</v>
          </cell>
          <cell r="H762" t="str">
            <v>ﾌﾞﾗｹﾂﾄ,ﾊﾌﾞ 3M2DM</v>
          </cell>
          <cell r="I762" t="str">
            <v>473440-2</v>
          </cell>
          <cell r="J762" t="str">
            <v>（株）光真製作所</v>
          </cell>
          <cell r="K762" t="str">
            <v>3480</v>
          </cell>
          <cell r="L762" t="str">
            <v>3480</v>
          </cell>
          <cell r="M762" t="str">
            <v>3H7</v>
          </cell>
          <cell r="N762" t="str">
            <v>野田</v>
          </cell>
          <cell r="O762" t="str">
            <v>野田係</v>
          </cell>
          <cell r="Q762" t="str">
            <v>JP</v>
          </cell>
          <cell r="S762">
            <v>1</v>
          </cell>
          <cell r="T762">
            <v>1</v>
          </cell>
          <cell r="U762" t="str">
            <v>V0</v>
          </cell>
          <cell r="V762" t="str">
            <v>0001</v>
          </cell>
          <cell r="W762">
            <v>50</v>
          </cell>
          <cell r="X762">
            <v>1</v>
          </cell>
          <cell r="Y762" t="str">
            <v>JPY</v>
          </cell>
          <cell r="Z762" t="str">
            <v>2006/04/01</v>
          </cell>
          <cell r="AA762" t="str">
            <v>9999/12/31</v>
          </cell>
          <cell r="AC762">
            <v>415</v>
          </cell>
          <cell r="AD762">
            <v>1</v>
          </cell>
          <cell r="AE762">
            <v>415</v>
          </cell>
          <cell r="AG762">
            <v>415</v>
          </cell>
          <cell r="AH762" t="str">
            <v>PC</v>
          </cell>
          <cell r="AQ762">
            <v>1</v>
          </cell>
          <cell r="AV762">
            <v>0</v>
          </cell>
          <cell r="AY762" t="str">
            <v>2006/04/01</v>
          </cell>
          <cell r="AZ762" t="str">
            <v>9999/12/31</v>
          </cell>
          <cell r="BA762">
            <v>99999999</v>
          </cell>
          <cell r="BB762">
            <v>415</v>
          </cell>
        </row>
        <row r="763">
          <cell r="A763">
            <v>75998</v>
          </cell>
          <cell r="B763">
            <v>426</v>
          </cell>
          <cell r="D763">
            <v>100</v>
          </cell>
          <cell r="E763" t="str">
            <v>5300098082</v>
          </cell>
          <cell r="F763" t="str">
            <v>0</v>
          </cell>
          <cell r="G763" t="str">
            <v>4337909-1</v>
          </cell>
          <cell r="H763" t="str">
            <v>ｶﾊﾞ-,ｶﾞｲﾄﾞ(R8) M2860-2-2</v>
          </cell>
          <cell r="I763" t="str">
            <v>473440-2</v>
          </cell>
          <cell r="J763" t="str">
            <v>（株）光真製作所</v>
          </cell>
          <cell r="K763" t="str">
            <v>3480</v>
          </cell>
          <cell r="L763" t="str">
            <v>3480</v>
          </cell>
          <cell r="M763" t="str">
            <v>3H7</v>
          </cell>
          <cell r="N763" t="str">
            <v>野田</v>
          </cell>
          <cell r="O763" t="str">
            <v>野田係</v>
          </cell>
          <cell r="P763" t="str">
            <v>x</v>
          </cell>
          <cell r="Q763" t="str">
            <v>JP</v>
          </cell>
          <cell r="S763">
            <v>1</v>
          </cell>
          <cell r="T763">
            <v>1</v>
          </cell>
          <cell r="U763" t="str">
            <v>V0</v>
          </cell>
          <cell r="V763" t="str">
            <v>0001</v>
          </cell>
          <cell r="W763">
            <v>25</v>
          </cell>
          <cell r="X763">
            <v>1</v>
          </cell>
          <cell r="Y763" t="str">
            <v>JPY</v>
          </cell>
          <cell r="Z763" t="str">
            <v>2006/04/01</v>
          </cell>
          <cell r="AA763" t="str">
            <v>9999/12/31</v>
          </cell>
          <cell r="AC763">
            <v>426</v>
          </cell>
          <cell r="AD763">
            <v>1</v>
          </cell>
          <cell r="AE763">
            <v>426</v>
          </cell>
          <cell r="AF763">
            <v>426</v>
          </cell>
          <cell r="AG763">
            <v>426</v>
          </cell>
          <cell r="AH763" t="str">
            <v>PC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1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 t="str">
            <v>2006/04/01</v>
          </cell>
          <cell r="AZ763" t="str">
            <v>9999/12/31</v>
          </cell>
          <cell r="BA763">
            <v>99999</v>
          </cell>
          <cell r="BB763">
            <v>429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</row>
        <row r="764">
          <cell r="A764">
            <v>56816</v>
          </cell>
          <cell r="B764">
            <v>8000</v>
          </cell>
          <cell r="D764">
            <v>100</v>
          </cell>
          <cell r="E764" t="str">
            <v>5300105415</v>
          </cell>
          <cell r="F764" t="str">
            <v>0</v>
          </cell>
          <cell r="G764" t="str">
            <v>4337932-6</v>
          </cell>
          <cell r="H764" t="str">
            <v>ﾎﾙﾀﾞ,ﾌﾟﾘﾝﾀ(R) M3144B</v>
          </cell>
          <cell r="I764" t="str">
            <v>473440-2</v>
          </cell>
          <cell r="J764" t="str">
            <v>（株）光真製作所</v>
          </cell>
          <cell r="K764" t="str">
            <v>3480</v>
          </cell>
          <cell r="L764" t="str">
            <v>3480</v>
          </cell>
          <cell r="M764" t="str">
            <v>2G2</v>
          </cell>
          <cell r="N764" t="str">
            <v>伊藤康</v>
          </cell>
          <cell r="O764" t="str">
            <v>野田係</v>
          </cell>
          <cell r="P764" t="str">
            <v>x</v>
          </cell>
          <cell r="Q764" t="str">
            <v>JP</v>
          </cell>
          <cell r="S764">
            <v>1</v>
          </cell>
          <cell r="T764">
            <v>1</v>
          </cell>
          <cell r="U764" t="str">
            <v>V0</v>
          </cell>
          <cell r="V764" t="str">
            <v>0001</v>
          </cell>
          <cell r="W764">
            <v>29</v>
          </cell>
          <cell r="X764">
            <v>1</v>
          </cell>
          <cell r="Y764" t="str">
            <v>JPY</v>
          </cell>
          <cell r="Z764" t="str">
            <v>2006/04/01</v>
          </cell>
          <cell r="AA764" t="str">
            <v>9999/12/31</v>
          </cell>
          <cell r="AC764">
            <v>8000</v>
          </cell>
          <cell r="AD764">
            <v>1</v>
          </cell>
          <cell r="AE764">
            <v>8000</v>
          </cell>
          <cell r="AF764">
            <v>8000</v>
          </cell>
          <cell r="AG764">
            <v>8000</v>
          </cell>
          <cell r="AH764" t="str">
            <v>PC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1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 t="str">
            <v>2006/04/01</v>
          </cell>
          <cell r="AZ764" t="str">
            <v>9999/12/31</v>
          </cell>
          <cell r="BA764">
            <v>99999</v>
          </cell>
          <cell r="BB764">
            <v>8079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</row>
        <row r="765">
          <cell r="A765">
            <v>75225</v>
          </cell>
          <cell r="D765">
            <v>100</v>
          </cell>
          <cell r="E765" t="str">
            <v>5300088339</v>
          </cell>
          <cell r="F765" t="str">
            <v>0</v>
          </cell>
          <cell r="G765" t="str">
            <v>4338089-8</v>
          </cell>
          <cell r="H765" t="str">
            <v>ﾌﾞﾗｹﾂﾄ,ｽﾌﾟﾘﾝｸﾞ M3144</v>
          </cell>
          <cell r="I765" t="str">
            <v>473440-2</v>
          </cell>
          <cell r="J765" t="str">
            <v>（株）光真製作所</v>
          </cell>
          <cell r="K765" t="str">
            <v>3480</v>
          </cell>
          <cell r="L765" t="str">
            <v>3480</v>
          </cell>
          <cell r="M765" t="str">
            <v>3H7</v>
          </cell>
          <cell r="N765" t="str">
            <v>野田</v>
          </cell>
          <cell r="O765" t="str">
            <v>野田係</v>
          </cell>
          <cell r="P765" t="str">
            <v>x</v>
          </cell>
          <cell r="Q765" t="str">
            <v>JP</v>
          </cell>
          <cell r="S765">
            <v>1</v>
          </cell>
          <cell r="T765">
            <v>1</v>
          </cell>
          <cell r="U765" t="str">
            <v>V0</v>
          </cell>
          <cell r="V765" t="str">
            <v>0001</v>
          </cell>
          <cell r="W765">
            <v>25</v>
          </cell>
          <cell r="X765">
            <v>1</v>
          </cell>
          <cell r="Y765" t="str">
            <v>JPY</v>
          </cell>
          <cell r="Z765" t="str">
            <v>2006/04/01</v>
          </cell>
          <cell r="AA765" t="str">
            <v>9999/12/31</v>
          </cell>
          <cell r="AC765">
            <v>241</v>
          </cell>
          <cell r="AD765">
            <v>1</v>
          </cell>
          <cell r="AE765">
            <v>241</v>
          </cell>
          <cell r="AG765">
            <v>241</v>
          </cell>
          <cell r="AH765" t="str">
            <v>PC</v>
          </cell>
          <cell r="AQ765">
            <v>1</v>
          </cell>
          <cell r="AV765">
            <v>0</v>
          </cell>
          <cell r="AY765" t="str">
            <v>2006/04/01</v>
          </cell>
          <cell r="AZ765" t="str">
            <v>9999/12/31</v>
          </cell>
          <cell r="BA765">
            <v>99999</v>
          </cell>
          <cell r="BB765">
            <v>241</v>
          </cell>
        </row>
        <row r="766">
          <cell r="A766">
            <v>77541</v>
          </cell>
          <cell r="E766" t="str">
            <v>5300107281</v>
          </cell>
          <cell r="F766" t="str">
            <v>0</v>
          </cell>
          <cell r="G766" t="str">
            <v>4338125-8</v>
          </cell>
          <cell r="H766" t="str">
            <v>ﾍﾞ-ｽ,ｶﾝﾌ M3047-2-1</v>
          </cell>
          <cell r="I766" t="str">
            <v>473440-2</v>
          </cell>
          <cell r="J766" t="str">
            <v>（株）光真製作所</v>
          </cell>
          <cell r="K766" t="str">
            <v>3480</v>
          </cell>
          <cell r="L766" t="str">
            <v>3480</v>
          </cell>
          <cell r="M766" t="str">
            <v>3H7</v>
          </cell>
          <cell r="N766" t="str">
            <v>野田</v>
          </cell>
          <cell r="O766" t="str">
            <v>野田係</v>
          </cell>
          <cell r="Q766" t="str">
            <v>JP</v>
          </cell>
          <cell r="S766">
            <v>1</v>
          </cell>
          <cell r="T766">
            <v>1</v>
          </cell>
          <cell r="U766" t="str">
            <v>V0</v>
          </cell>
          <cell r="V766" t="str">
            <v>0001</v>
          </cell>
          <cell r="W766">
            <v>50</v>
          </cell>
          <cell r="X766">
            <v>1</v>
          </cell>
          <cell r="Y766" t="str">
            <v>JPY</v>
          </cell>
          <cell r="Z766" t="str">
            <v>2006/04/01</v>
          </cell>
          <cell r="AA766" t="str">
            <v>9999/12/31</v>
          </cell>
          <cell r="AC766">
            <v>470</v>
          </cell>
          <cell r="AD766">
            <v>1</v>
          </cell>
          <cell r="AE766">
            <v>470</v>
          </cell>
          <cell r="AG766">
            <v>470</v>
          </cell>
          <cell r="AH766" t="str">
            <v>PC</v>
          </cell>
          <cell r="AQ766">
            <v>1</v>
          </cell>
          <cell r="AV766">
            <v>0</v>
          </cell>
          <cell r="AY766" t="str">
            <v>2006/04/01</v>
          </cell>
          <cell r="AZ766" t="str">
            <v>9999/12/31</v>
          </cell>
          <cell r="BA766">
            <v>99999999</v>
          </cell>
          <cell r="BB766">
            <v>470</v>
          </cell>
        </row>
        <row r="767">
          <cell r="A767">
            <v>77542</v>
          </cell>
          <cell r="E767" t="str">
            <v>5300107282</v>
          </cell>
          <cell r="F767" t="str">
            <v>0</v>
          </cell>
          <cell r="G767" t="str">
            <v>4338245-9</v>
          </cell>
          <cell r="H767" t="str">
            <v>ﾌﾞﾗｹﾂﾄ,HDD(R) M925I</v>
          </cell>
          <cell r="I767" t="str">
            <v>473440-2</v>
          </cell>
          <cell r="J767" t="str">
            <v>（株）光真製作所</v>
          </cell>
          <cell r="K767" t="str">
            <v>3480</v>
          </cell>
          <cell r="L767" t="str">
            <v>3480</v>
          </cell>
          <cell r="M767" t="str">
            <v>3H7</v>
          </cell>
          <cell r="N767" t="str">
            <v>野田</v>
          </cell>
          <cell r="O767" t="str">
            <v>野田係</v>
          </cell>
          <cell r="P767" t="str">
            <v>x</v>
          </cell>
          <cell r="Q767" t="str">
            <v>JP</v>
          </cell>
          <cell r="S767">
            <v>1</v>
          </cell>
          <cell r="T767">
            <v>1</v>
          </cell>
          <cell r="U767" t="str">
            <v>V0</v>
          </cell>
          <cell r="V767" t="str">
            <v>0001</v>
          </cell>
          <cell r="W767">
            <v>50</v>
          </cell>
          <cell r="X767">
            <v>1</v>
          </cell>
          <cell r="Y767" t="str">
            <v>JPY</v>
          </cell>
          <cell r="Z767" t="str">
            <v>2006/04/01</v>
          </cell>
          <cell r="AA767" t="str">
            <v>9999/12/31</v>
          </cell>
          <cell r="AC767">
            <v>8130</v>
          </cell>
          <cell r="AD767">
            <v>1</v>
          </cell>
          <cell r="AE767">
            <v>18130</v>
          </cell>
          <cell r="AG767">
            <v>18310</v>
          </cell>
          <cell r="AH767" t="str">
            <v>PC</v>
          </cell>
          <cell r="AQ767">
            <v>1</v>
          </cell>
          <cell r="AV767">
            <v>0</v>
          </cell>
          <cell r="AY767" t="str">
            <v>2006/04/01</v>
          </cell>
          <cell r="AZ767" t="str">
            <v>9999/12/31</v>
          </cell>
          <cell r="BA767">
            <v>99999999</v>
          </cell>
          <cell r="BB767">
            <v>8130</v>
          </cell>
        </row>
        <row r="768">
          <cell r="A768">
            <v>77543</v>
          </cell>
          <cell r="E768" t="str">
            <v>5300107283</v>
          </cell>
          <cell r="F768" t="str">
            <v>0</v>
          </cell>
          <cell r="G768" t="str">
            <v>4338246-7</v>
          </cell>
          <cell r="H768" t="str">
            <v>ｶﾊﾞ-,HDD M925I</v>
          </cell>
          <cell r="I768" t="str">
            <v>473440-2</v>
          </cell>
          <cell r="J768" t="str">
            <v>（株）光真製作所</v>
          </cell>
          <cell r="K768" t="str">
            <v>3480</v>
          </cell>
          <cell r="L768" t="str">
            <v>3480</v>
          </cell>
          <cell r="M768" t="str">
            <v>3H7</v>
          </cell>
          <cell r="N768" t="str">
            <v>野田</v>
          </cell>
          <cell r="O768" t="str">
            <v>野田係</v>
          </cell>
          <cell r="P768" t="str">
            <v>x</v>
          </cell>
          <cell r="Q768" t="str">
            <v>JP</v>
          </cell>
          <cell r="S768">
            <v>1</v>
          </cell>
          <cell r="T768">
            <v>1</v>
          </cell>
          <cell r="U768" t="str">
            <v>V0</v>
          </cell>
          <cell r="V768" t="str">
            <v>0001</v>
          </cell>
          <cell r="W768">
            <v>50</v>
          </cell>
          <cell r="X768">
            <v>1</v>
          </cell>
          <cell r="Y768" t="str">
            <v>JPY</v>
          </cell>
          <cell r="Z768" t="str">
            <v>2006/04/01</v>
          </cell>
          <cell r="AA768" t="str">
            <v>9999/12/31</v>
          </cell>
          <cell r="AC768">
            <v>4136</v>
          </cell>
          <cell r="AD768">
            <v>1</v>
          </cell>
          <cell r="AE768">
            <v>14136</v>
          </cell>
          <cell r="AG768">
            <v>14136</v>
          </cell>
          <cell r="AH768" t="str">
            <v>PC</v>
          </cell>
          <cell r="AQ768">
            <v>1</v>
          </cell>
          <cell r="AV768">
            <v>0</v>
          </cell>
          <cell r="AY768" t="str">
            <v>2006/04/01</v>
          </cell>
          <cell r="AZ768" t="str">
            <v>9999/12/31</v>
          </cell>
          <cell r="BA768">
            <v>99999999</v>
          </cell>
          <cell r="BB768">
            <v>4136</v>
          </cell>
        </row>
        <row r="769">
          <cell r="A769">
            <v>56817</v>
          </cell>
          <cell r="B769">
            <v>6000</v>
          </cell>
          <cell r="D769">
            <v>100</v>
          </cell>
          <cell r="E769" t="str">
            <v>5300105416</v>
          </cell>
          <cell r="F769" t="str">
            <v>0</v>
          </cell>
          <cell r="G769" t="str">
            <v>4338255-6</v>
          </cell>
          <cell r="H769" t="str">
            <v>ﾉﾌﾞ,ﾌﾟﾘﾝﾀ M3144B</v>
          </cell>
          <cell r="I769" t="str">
            <v>473440-2</v>
          </cell>
          <cell r="J769" t="str">
            <v>（株）光真製作所</v>
          </cell>
          <cell r="K769" t="str">
            <v>3480</v>
          </cell>
          <cell r="L769" t="str">
            <v>3480</v>
          </cell>
          <cell r="M769" t="str">
            <v>2G2</v>
          </cell>
          <cell r="N769" t="str">
            <v>伊藤康</v>
          </cell>
          <cell r="O769" t="str">
            <v>野田係</v>
          </cell>
          <cell r="P769" t="str">
            <v>x</v>
          </cell>
          <cell r="Q769" t="str">
            <v>JP</v>
          </cell>
          <cell r="S769">
            <v>1</v>
          </cell>
          <cell r="T769">
            <v>1</v>
          </cell>
          <cell r="U769" t="str">
            <v>V0</v>
          </cell>
          <cell r="V769" t="str">
            <v>0001</v>
          </cell>
          <cell r="W769">
            <v>29</v>
          </cell>
          <cell r="X769">
            <v>1</v>
          </cell>
          <cell r="Y769" t="str">
            <v>JPY</v>
          </cell>
          <cell r="Z769" t="str">
            <v>2006/04/01</v>
          </cell>
          <cell r="AA769" t="str">
            <v>9999/12/31</v>
          </cell>
          <cell r="AC769">
            <v>6000</v>
          </cell>
          <cell r="AD769">
            <v>1</v>
          </cell>
          <cell r="AE769">
            <v>6000</v>
          </cell>
          <cell r="AF769">
            <v>6000</v>
          </cell>
          <cell r="AG769">
            <v>6000</v>
          </cell>
          <cell r="AH769" t="str">
            <v>PC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1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 t="str">
            <v>2006/04/01</v>
          </cell>
          <cell r="AZ769" t="str">
            <v>9999/12/31</v>
          </cell>
          <cell r="BA769">
            <v>99999</v>
          </cell>
          <cell r="BB769">
            <v>6017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</row>
        <row r="770">
          <cell r="A770">
            <v>56818</v>
          </cell>
          <cell r="B770">
            <v>7800</v>
          </cell>
          <cell r="D770">
            <v>100</v>
          </cell>
          <cell r="E770" t="str">
            <v>5300105417</v>
          </cell>
          <cell r="F770" t="str">
            <v>0</v>
          </cell>
          <cell r="G770" t="str">
            <v>4338256-4</v>
          </cell>
          <cell r="H770" t="str">
            <v>ﾎﾙﾀﾞ,ﾌﾟﾘﾝﾀ(L) M3144B</v>
          </cell>
          <cell r="I770" t="str">
            <v>473440-2</v>
          </cell>
          <cell r="J770" t="str">
            <v>（株）光真製作所</v>
          </cell>
          <cell r="K770" t="str">
            <v>3480</v>
          </cell>
          <cell r="L770" t="str">
            <v>3480</v>
          </cell>
          <cell r="M770" t="str">
            <v>2G2</v>
          </cell>
          <cell r="N770" t="str">
            <v>伊藤康</v>
          </cell>
          <cell r="O770" t="str">
            <v>野田係</v>
          </cell>
          <cell r="P770" t="str">
            <v>x</v>
          </cell>
          <cell r="Q770" t="str">
            <v>JP</v>
          </cell>
          <cell r="S770">
            <v>1</v>
          </cell>
          <cell r="T770">
            <v>1</v>
          </cell>
          <cell r="U770" t="str">
            <v>V0</v>
          </cell>
          <cell r="V770" t="str">
            <v>0001</v>
          </cell>
          <cell r="W770">
            <v>29</v>
          </cell>
          <cell r="X770">
            <v>1</v>
          </cell>
          <cell r="Y770" t="str">
            <v>JPY</v>
          </cell>
          <cell r="Z770" t="str">
            <v>2006/04/01</v>
          </cell>
          <cell r="AA770" t="str">
            <v>9999/12/31</v>
          </cell>
          <cell r="AC770">
            <v>7800</v>
          </cell>
          <cell r="AD770">
            <v>1</v>
          </cell>
          <cell r="AE770">
            <v>7800</v>
          </cell>
          <cell r="AF770">
            <v>7800</v>
          </cell>
          <cell r="AG770">
            <v>7800</v>
          </cell>
          <cell r="AH770" t="str">
            <v>PC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1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 t="str">
            <v>2006/04/01</v>
          </cell>
          <cell r="AZ770" t="str">
            <v>9999/12/31</v>
          </cell>
          <cell r="BA770">
            <v>99999</v>
          </cell>
          <cell r="BB770">
            <v>7865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</row>
        <row r="771">
          <cell r="A771">
            <v>56451</v>
          </cell>
          <cell r="B771">
            <v>5222</v>
          </cell>
          <cell r="E771" t="str">
            <v>5300104903</v>
          </cell>
          <cell r="F771" t="str">
            <v>0</v>
          </cell>
          <cell r="G771" t="str">
            <v>4343583-8</v>
          </cell>
          <cell r="H771" t="str">
            <v>ﾌﾟﾚ-ﾄ,ｷﾞﾔ(1) M3213-6</v>
          </cell>
          <cell r="I771" t="str">
            <v>473440-2</v>
          </cell>
          <cell r="J771" t="str">
            <v>（株）光真製作所</v>
          </cell>
          <cell r="K771" t="str">
            <v>3480</v>
          </cell>
          <cell r="L771" t="str">
            <v>3480</v>
          </cell>
          <cell r="M771" t="str">
            <v>2G2</v>
          </cell>
          <cell r="N771" t="str">
            <v>伊藤康</v>
          </cell>
          <cell r="O771" t="str">
            <v>野田係</v>
          </cell>
          <cell r="P771" t="str">
            <v>x</v>
          </cell>
          <cell r="Q771" t="str">
            <v>JP</v>
          </cell>
          <cell r="S771">
            <v>1</v>
          </cell>
          <cell r="T771">
            <v>0</v>
          </cell>
          <cell r="U771" t="str">
            <v>V0</v>
          </cell>
          <cell r="V771" t="str">
            <v>0001</v>
          </cell>
          <cell r="W771">
            <v>50</v>
          </cell>
          <cell r="X771">
            <v>1</v>
          </cell>
          <cell r="Y771" t="str">
            <v>JPY</v>
          </cell>
          <cell r="Z771" t="str">
            <v>2006/04/01</v>
          </cell>
          <cell r="AA771" t="str">
            <v>9999/12/31</v>
          </cell>
          <cell r="AC771">
            <v>5220</v>
          </cell>
          <cell r="AD771">
            <v>1</v>
          </cell>
          <cell r="AE771">
            <v>5220</v>
          </cell>
          <cell r="AF771">
            <v>5222</v>
          </cell>
          <cell r="AG771">
            <v>5222</v>
          </cell>
          <cell r="AH771" t="str">
            <v>PC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1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 t="str">
            <v>2006/04/01</v>
          </cell>
          <cell r="AZ771" t="str">
            <v>9999/12/31</v>
          </cell>
          <cell r="BA771">
            <v>9999</v>
          </cell>
          <cell r="BB771">
            <v>5222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</row>
        <row r="772">
          <cell r="A772">
            <v>45971</v>
          </cell>
          <cell r="D772">
            <v>100</v>
          </cell>
          <cell r="E772" t="str">
            <v>5300083607</v>
          </cell>
          <cell r="F772" t="str">
            <v>0</v>
          </cell>
          <cell r="G772" t="str">
            <v>4343835-7</v>
          </cell>
          <cell r="H772" t="str">
            <v>ｶﾊﾞ-,ｳｼﾛ ﾏｽｸ M3272-2</v>
          </cell>
          <cell r="I772" t="str">
            <v>473440-2</v>
          </cell>
          <cell r="J772" t="str">
            <v>（株）光真製作所</v>
          </cell>
          <cell r="K772" t="str">
            <v>3480</v>
          </cell>
          <cell r="L772" t="str">
            <v>3480</v>
          </cell>
          <cell r="M772" t="str">
            <v>2G2</v>
          </cell>
          <cell r="N772" t="str">
            <v>伊藤康</v>
          </cell>
          <cell r="O772" t="str">
            <v>野田係</v>
          </cell>
          <cell r="P772" t="str">
            <v>x</v>
          </cell>
          <cell r="Q772" t="str">
            <v>JP</v>
          </cell>
          <cell r="S772">
            <v>1</v>
          </cell>
          <cell r="T772">
            <v>1</v>
          </cell>
          <cell r="U772" t="str">
            <v>V0</v>
          </cell>
          <cell r="V772" t="str">
            <v>0001</v>
          </cell>
          <cell r="W772">
            <v>25</v>
          </cell>
          <cell r="X772">
            <v>1</v>
          </cell>
          <cell r="Y772" t="str">
            <v>JPY</v>
          </cell>
          <cell r="Z772" t="str">
            <v>2006/04/01</v>
          </cell>
          <cell r="AA772" t="str">
            <v>9999/12/31</v>
          </cell>
          <cell r="AC772">
            <v>236</v>
          </cell>
          <cell r="AD772">
            <v>1</v>
          </cell>
          <cell r="AE772">
            <v>236</v>
          </cell>
          <cell r="AG772">
            <v>236</v>
          </cell>
          <cell r="AH772" t="str">
            <v>PC</v>
          </cell>
          <cell r="AQ772">
            <v>1</v>
          </cell>
          <cell r="AV772">
            <v>0</v>
          </cell>
          <cell r="AY772" t="str">
            <v>2006/04/01</v>
          </cell>
          <cell r="AZ772" t="str">
            <v>9999/12/31</v>
          </cell>
          <cell r="BA772">
            <v>99999999</v>
          </cell>
          <cell r="BB772">
            <v>236</v>
          </cell>
        </row>
        <row r="773">
          <cell r="A773">
            <v>77544</v>
          </cell>
          <cell r="E773" t="str">
            <v>5300107284</v>
          </cell>
          <cell r="F773" t="str">
            <v>0</v>
          </cell>
          <cell r="G773" t="str">
            <v>4344062-9</v>
          </cell>
          <cell r="H773" t="str">
            <v>ﾎﾙﾀﾞ,ﾌﾟﾘﾝﾀ(3) M3144</v>
          </cell>
          <cell r="I773" t="str">
            <v>473440-2</v>
          </cell>
          <cell r="J773" t="str">
            <v>（株）光真製作所</v>
          </cell>
          <cell r="K773" t="str">
            <v>3480</v>
          </cell>
          <cell r="L773" t="str">
            <v>3480</v>
          </cell>
          <cell r="M773" t="str">
            <v>3H7</v>
          </cell>
          <cell r="N773" t="str">
            <v>野田</v>
          </cell>
          <cell r="O773" t="str">
            <v>野田係</v>
          </cell>
          <cell r="Q773" t="str">
            <v>JP</v>
          </cell>
          <cell r="S773">
            <v>1</v>
          </cell>
          <cell r="T773">
            <v>1</v>
          </cell>
          <cell r="U773" t="str">
            <v>V0</v>
          </cell>
          <cell r="V773" t="str">
            <v>0001</v>
          </cell>
          <cell r="W773">
            <v>50</v>
          </cell>
          <cell r="X773">
            <v>1</v>
          </cell>
          <cell r="Y773" t="str">
            <v>JPY</v>
          </cell>
          <cell r="Z773" t="str">
            <v>2006/04/01</v>
          </cell>
          <cell r="AA773" t="str">
            <v>9999/12/31</v>
          </cell>
          <cell r="AC773">
            <v>395</v>
          </cell>
          <cell r="AD773">
            <v>1</v>
          </cell>
          <cell r="AE773">
            <v>395</v>
          </cell>
          <cell r="AG773">
            <v>395</v>
          </cell>
          <cell r="AH773" t="str">
            <v>PC</v>
          </cell>
          <cell r="AQ773">
            <v>1</v>
          </cell>
          <cell r="AV773">
            <v>0</v>
          </cell>
          <cell r="AY773" t="str">
            <v>2006/04/01</v>
          </cell>
          <cell r="AZ773" t="str">
            <v>9999/12/31</v>
          </cell>
          <cell r="BA773">
            <v>99999999</v>
          </cell>
          <cell r="BB773">
            <v>395</v>
          </cell>
        </row>
        <row r="774">
          <cell r="A774">
            <v>75227</v>
          </cell>
          <cell r="D774">
            <v>100</v>
          </cell>
          <cell r="E774" t="str">
            <v>5300088343</v>
          </cell>
          <cell r="F774" t="str">
            <v>0</v>
          </cell>
          <cell r="G774" t="str">
            <v>4344063-7</v>
          </cell>
          <cell r="H774" t="str">
            <v>ﾎﾙﾀﾞ,ﾌﾟﾘﾝﾀ(3B) M3144</v>
          </cell>
          <cell r="I774" t="str">
            <v>473440-2</v>
          </cell>
          <cell r="J774" t="str">
            <v>（株）光真製作所</v>
          </cell>
          <cell r="K774" t="str">
            <v>3480</v>
          </cell>
          <cell r="L774" t="str">
            <v>3480</v>
          </cell>
          <cell r="M774" t="str">
            <v>3H7</v>
          </cell>
          <cell r="N774" t="str">
            <v>野田</v>
          </cell>
          <cell r="O774" t="str">
            <v>野田係</v>
          </cell>
          <cell r="P774" t="str">
            <v>x</v>
          </cell>
          <cell r="Q774" t="str">
            <v>JP</v>
          </cell>
          <cell r="S774">
            <v>1</v>
          </cell>
          <cell r="T774">
            <v>1</v>
          </cell>
          <cell r="U774" t="str">
            <v>V0</v>
          </cell>
          <cell r="V774" t="str">
            <v>0001</v>
          </cell>
          <cell r="W774">
            <v>25</v>
          </cell>
          <cell r="X774">
            <v>1</v>
          </cell>
          <cell r="Y774" t="str">
            <v>JPY</v>
          </cell>
          <cell r="Z774" t="str">
            <v>2006/04/01</v>
          </cell>
          <cell r="AA774" t="str">
            <v>9999/12/31</v>
          </cell>
          <cell r="AC774">
            <v>40300</v>
          </cell>
          <cell r="AD774">
            <v>100</v>
          </cell>
          <cell r="AE774">
            <v>403</v>
          </cell>
          <cell r="AG774">
            <v>403</v>
          </cell>
          <cell r="AH774" t="str">
            <v>PC</v>
          </cell>
          <cell r="AQ774">
            <v>1</v>
          </cell>
          <cell r="AV774">
            <v>0</v>
          </cell>
          <cell r="AY774" t="str">
            <v>2006/04/01</v>
          </cell>
          <cell r="AZ774" t="str">
            <v>9999/12/31</v>
          </cell>
          <cell r="BA774">
            <v>99999</v>
          </cell>
          <cell r="BB774">
            <v>40400</v>
          </cell>
        </row>
        <row r="775">
          <cell r="A775">
            <v>77545</v>
          </cell>
          <cell r="E775" t="str">
            <v>5300107285</v>
          </cell>
          <cell r="F775" t="str">
            <v>0</v>
          </cell>
          <cell r="G775" t="str">
            <v>4344100-5</v>
          </cell>
          <cell r="H775" t="str">
            <v>ﾌﾟﾚ-ﾄ,HDD(2) M2440B</v>
          </cell>
          <cell r="I775" t="str">
            <v>473440-2</v>
          </cell>
          <cell r="J775" t="str">
            <v>（株）光真製作所</v>
          </cell>
          <cell r="K775" t="str">
            <v>3480</v>
          </cell>
          <cell r="L775" t="str">
            <v>3480</v>
          </cell>
          <cell r="M775" t="str">
            <v>3H7</v>
          </cell>
          <cell r="N775" t="str">
            <v>野田</v>
          </cell>
          <cell r="O775" t="str">
            <v>野田係</v>
          </cell>
          <cell r="Q775" t="str">
            <v>JP</v>
          </cell>
          <cell r="S775">
            <v>1</v>
          </cell>
          <cell r="T775">
            <v>1</v>
          </cell>
          <cell r="U775" t="str">
            <v>V0</v>
          </cell>
          <cell r="V775" t="str">
            <v>0001</v>
          </cell>
          <cell r="W775">
            <v>50</v>
          </cell>
          <cell r="X775">
            <v>1</v>
          </cell>
          <cell r="Y775" t="str">
            <v>JPY</v>
          </cell>
          <cell r="Z775" t="str">
            <v>2006/04/01</v>
          </cell>
          <cell r="AA775" t="str">
            <v>9999/12/31</v>
          </cell>
          <cell r="AC775">
            <v>100</v>
          </cell>
          <cell r="AD775">
            <v>1</v>
          </cell>
          <cell r="AE775">
            <v>100</v>
          </cell>
          <cell r="AG775">
            <v>100</v>
          </cell>
          <cell r="AH775" t="str">
            <v>PC</v>
          </cell>
          <cell r="AQ775">
            <v>1</v>
          </cell>
          <cell r="AV775">
            <v>0</v>
          </cell>
          <cell r="AY775" t="str">
            <v>2006/04/01</v>
          </cell>
          <cell r="AZ775" t="str">
            <v>9999/12/31</v>
          </cell>
          <cell r="BA775">
            <v>99999999</v>
          </cell>
          <cell r="BB775">
            <v>100</v>
          </cell>
        </row>
        <row r="776">
          <cell r="A776">
            <v>45987</v>
          </cell>
          <cell r="D776">
            <v>100</v>
          </cell>
          <cell r="E776" t="str">
            <v>5300083623</v>
          </cell>
          <cell r="F776" t="str">
            <v>0</v>
          </cell>
          <cell r="G776" t="str">
            <v>4350774-0</v>
          </cell>
          <cell r="H776" t="str">
            <v>ｶﾊﾞ-,ﾁﾙﾄ(R) M3272O-3</v>
          </cell>
          <cell r="I776" t="str">
            <v>473440-2</v>
          </cell>
          <cell r="J776" t="str">
            <v>（株）光真製作所</v>
          </cell>
          <cell r="K776" t="str">
            <v>3480</v>
          </cell>
          <cell r="L776" t="str">
            <v>3480</v>
          </cell>
          <cell r="M776" t="str">
            <v>2G2</v>
          </cell>
          <cell r="N776" t="str">
            <v>伊藤康</v>
          </cell>
          <cell r="O776" t="str">
            <v>野田係</v>
          </cell>
          <cell r="P776" t="str">
            <v>x</v>
          </cell>
          <cell r="Q776" t="str">
            <v>JP</v>
          </cell>
          <cell r="S776">
            <v>1</v>
          </cell>
          <cell r="T776">
            <v>1</v>
          </cell>
          <cell r="U776" t="str">
            <v>V0</v>
          </cell>
          <cell r="V776" t="str">
            <v>0001</v>
          </cell>
          <cell r="W776">
            <v>25</v>
          </cell>
          <cell r="X776">
            <v>1</v>
          </cell>
          <cell r="Y776" t="str">
            <v>JPY</v>
          </cell>
          <cell r="Z776" t="str">
            <v>2006/04/01</v>
          </cell>
          <cell r="AA776" t="str">
            <v>9999/12/31</v>
          </cell>
          <cell r="AC776">
            <v>2000</v>
          </cell>
          <cell r="AD776">
            <v>1</v>
          </cell>
          <cell r="AE776">
            <v>2000</v>
          </cell>
          <cell r="AG776">
            <v>2000</v>
          </cell>
          <cell r="AH776" t="str">
            <v>PC</v>
          </cell>
          <cell r="AQ776">
            <v>1</v>
          </cell>
          <cell r="AV776">
            <v>0</v>
          </cell>
          <cell r="AY776" t="str">
            <v>2006/04/01</v>
          </cell>
          <cell r="AZ776" t="str">
            <v>9999/12/31</v>
          </cell>
          <cell r="BA776">
            <v>99999999</v>
          </cell>
          <cell r="BB776">
            <v>2000</v>
          </cell>
        </row>
        <row r="777">
          <cell r="A777">
            <v>77550</v>
          </cell>
          <cell r="E777" t="str">
            <v>5300107290</v>
          </cell>
          <cell r="F777" t="str">
            <v>0</v>
          </cell>
          <cell r="G777" t="str">
            <v>4351293-0</v>
          </cell>
          <cell r="H777" t="str">
            <v>ﾌﾞﾗｹﾂﾄ,ﾌｱﾝ M3040N</v>
          </cell>
          <cell r="I777" t="str">
            <v>473440-2</v>
          </cell>
          <cell r="J777" t="str">
            <v>（株）光真製作所</v>
          </cell>
          <cell r="K777" t="str">
            <v>3480</v>
          </cell>
          <cell r="L777" t="str">
            <v>3480</v>
          </cell>
          <cell r="M777" t="str">
            <v>3H7</v>
          </cell>
          <cell r="N777" t="str">
            <v>野田</v>
          </cell>
          <cell r="O777" t="str">
            <v>野田係</v>
          </cell>
          <cell r="Q777" t="str">
            <v>JP</v>
          </cell>
          <cell r="S777">
            <v>1</v>
          </cell>
          <cell r="T777">
            <v>1</v>
          </cell>
          <cell r="U777" t="str">
            <v>V0</v>
          </cell>
          <cell r="V777" t="str">
            <v>0001</v>
          </cell>
          <cell r="W777">
            <v>50</v>
          </cell>
          <cell r="X777">
            <v>1</v>
          </cell>
          <cell r="Y777" t="str">
            <v>JPY</v>
          </cell>
          <cell r="Z777" t="str">
            <v>2006/04/01</v>
          </cell>
          <cell r="AA777" t="str">
            <v>9999/12/31</v>
          </cell>
          <cell r="AC777">
            <v>718</v>
          </cell>
          <cell r="AD777">
            <v>1</v>
          </cell>
          <cell r="AE777">
            <v>718</v>
          </cell>
          <cell r="AG777">
            <v>718</v>
          </cell>
          <cell r="AH777" t="str">
            <v>PC</v>
          </cell>
          <cell r="AQ777">
            <v>1</v>
          </cell>
          <cell r="AV777">
            <v>0</v>
          </cell>
          <cell r="AY777" t="str">
            <v>2006/04/01</v>
          </cell>
          <cell r="AZ777" t="str">
            <v>9999/12/31</v>
          </cell>
          <cell r="BA777">
            <v>99999999</v>
          </cell>
          <cell r="BB777">
            <v>718</v>
          </cell>
        </row>
        <row r="778">
          <cell r="A778">
            <v>72257</v>
          </cell>
          <cell r="D778">
            <v>100</v>
          </cell>
          <cell r="E778" t="str">
            <v>5300068123</v>
          </cell>
          <cell r="F778" t="str">
            <v>0</v>
          </cell>
          <cell r="G778" t="str">
            <v>4351387-1</v>
          </cell>
          <cell r="H778" t="str">
            <v>ｶﾊﾞ-,SW M2653-3</v>
          </cell>
          <cell r="I778" t="str">
            <v>473440-2</v>
          </cell>
          <cell r="J778" t="str">
            <v>（株）光真製作所</v>
          </cell>
          <cell r="K778" t="str">
            <v>3480</v>
          </cell>
          <cell r="L778" t="str">
            <v>3480</v>
          </cell>
          <cell r="M778" t="str">
            <v>3H7</v>
          </cell>
          <cell r="N778" t="str">
            <v>野田</v>
          </cell>
          <cell r="O778" t="str">
            <v>野田係</v>
          </cell>
          <cell r="P778" t="str">
            <v>x</v>
          </cell>
          <cell r="Q778" t="str">
            <v>JP</v>
          </cell>
          <cell r="S778">
            <v>1</v>
          </cell>
          <cell r="T778">
            <v>1</v>
          </cell>
          <cell r="U778" t="str">
            <v>V0</v>
          </cell>
          <cell r="V778" t="str">
            <v>0001</v>
          </cell>
          <cell r="W778">
            <v>29</v>
          </cell>
          <cell r="X778">
            <v>1</v>
          </cell>
          <cell r="Y778" t="str">
            <v>JPY</v>
          </cell>
          <cell r="Z778" t="str">
            <v>2006/04/01</v>
          </cell>
          <cell r="AA778" t="str">
            <v>9999/12/31</v>
          </cell>
          <cell r="AC778">
            <v>74700</v>
          </cell>
          <cell r="AD778">
            <v>100</v>
          </cell>
          <cell r="AE778">
            <v>747</v>
          </cell>
          <cell r="AG778">
            <v>747</v>
          </cell>
          <cell r="AH778" t="str">
            <v>PC</v>
          </cell>
          <cell r="AQ778">
            <v>1</v>
          </cell>
          <cell r="AV778">
            <v>0</v>
          </cell>
          <cell r="AY778" t="str">
            <v>2006/04/01</v>
          </cell>
          <cell r="AZ778" t="str">
            <v>9999/12/31</v>
          </cell>
          <cell r="BA778">
            <v>99999999</v>
          </cell>
          <cell r="BB778">
            <v>74900</v>
          </cell>
        </row>
        <row r="779">
          <cell r="A779">
            <v>48853</v>
          </cell>
          <cell r="B779">
            <v>386</v>
          </cell>
          <cell r="C779">
            <v>428</v>
          </cell>
          <cell r="D779">
            <v>100</v>
          </cell>
          <cell r="E779" t="str">
            <v>5300088100</v>
          </cell>
          <cell r="F779" t="str">
            <v>0</v>
          </cell>
          <cell r="G779" t="str">
            <v>4351534-3</v>
          </cell>
          <cell r="H779" t="str">
            <v>ｶﾊﾞ-,ｱｳﾀ(AK1) M3301</v>
          </cell>
          <cell r="I779" t="str">
            <v>473440-2</v>
          </cell>
          <cell r="J779" t="str">
            <v>（株）光真製作所</v>
          </cell>
          <cell r="K779" t="str">
            <v>3480</v>
          </cell>
          <cell r="L779" t="str">
            <v>3480</v>
          </cell>
          <cell r="M779" t="str">
            <v>2G2</v>
          </cell>
          <cell r="N779" t="str">
            <v>伊藤康</v>
          </cell>
          <cell r="O779" t="str">
            <v>野田係</v>
          </cell>
          <cell r="P779" t="str">
            <v>x</v>
          </cell>
          <cell r="Q779" t="str">
            <v>JP</v>
          </cell>
          <cell r="S779">
            <v>1</v>
          </cell>
          <cell r="T779">
            <v>1</v>
          </cell>
          <cell r="U779" t="str">
            <v>V0</v>
          </cell>
          <cell r="V779" t="str">
            <v>0001</v>
          </cell>
          <cell r="W779">
            <v>25</v>
          </cell>
          <cell r="X779">
            <v>1</v>
          </cell>
          <cell r="Y779" t="str">
            <v>JPY</v>
          </cell>
          <cell r="Z779" t="str">
            <v>2006/06/26</v>
          </cell>
          <cell r="AA779" t="str">
            <v>9999/12/31</v>
          </cell>
          <cell r="AC779">
            <v>386</v>
          </cell>
          <cell r="AD779">
            <v>1</v>
          </cell>
          <cell r="AE779">
            <v>386</v>
          </cell>
          <cell r="AF779">
            <v>386</v>
          </cell>
          <cell r="AG779">
            <v>386</v>
          </cell>
          <cell r="AH779" t="str">
            <v>PC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1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 t="str">
            <v>2006/04/01</v>
          </cell>
          <cell r="AZ779" t="str">
            <v>9999/12/31</v>
          </cell>
          <cell r="BA779">
            <v>99999</v>
          </cell>
          <cell r="BB779">
            <v>429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</row>
        <row r="780">
          <cell r="A780">
            <v>74890</v>
          </cell>
          <cell r="B780">
            <v>48</v>
          </cell>
          <cell r="D780">
            <v>100</v>
          </cell>
          <cell r="E780" t="str">
            <v>5300086843</v>
          </cell>
          <cell r="F780" t="str">
            <v>0</v>
          </cell>
          <cell r="G780" t="str">
            <v>4354453-0</v>
          </cell>
          <cell r="H780" t="str">
            <v>ﾊﾞﾈ,ｽｸﾚ-ﾊﾟ(1) M2800;(BID)</v>
          </cell>
          <cell r="I780" t="str">
            <v>473440-2</v>
          </cell>
          <cell r="J780" t="str">
            <v>（株）光真製作所</v>
          </cell>
          <cell r="K780" t="str">
            <v>3480</v>
          </cell>
          <cell r="L780" t="str">
            <v>3480</v>
          </cell>
          <cell r="M780" t="str">
            <v>3H7</v>
          </cell>
          <cell r="N780" t="str">
            <v>野田</v>
          </cell>
          <cell r="O780" t="str">
            <v>野田係</v>
          </cell>
          <cell r="P780" t="str">
            <v>x</v>
          </cell>
          <cell r="Q780" t="str">
            <v>JP</v>
          </cell>
          <cell r="S780">
            <v>1</v>
          </cell>
          <cell r="T780">
            <v>1</v>
          </cell>
          <cell r="U780" t="str">
            <v>V0</v>
          </cell>
          <cell r="V780" t="str">
            <v>0001</v>
          </cell>
          <cell r="W780">
            <v>25</v>
          </cell>
          <cell r="X780">
            <v>1</v>
          </cell>
          <cell r="Y780" t="str">
            <v>JPY</v>
          </cell>
          <cell r="Z780" t="str">
            <v>2006/04/01</v>
          </cell>
          <cell r="AA780" t="str">
            <v>9999/12/31</v>
          </cell>
          <cell r="AC780">
            <v>48</v>
          </cell>
          <cell r="AD780">
            <v>1</v>
          </cell>
          <cell r="AE780">
            <v>48</v>
          </cell>
          <cell r="AF780">
            <v>48</v>
          </cell>
          <cell r="AG780">
            <v>48</v>
          </cell>
          <cell r="AH780" t="str">
            <v>PC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1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 t="str">
            <v>2006/04/01</v>
          </cell>
          <cell r="AZ780" t="str">
            <v>9999/12/31</v>
          </cell>
          <cell r="BA780">
            <v>99999999</v>
          </cell>
          <cell r="BB780">
            <v>49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</row>
        <row r="781">
          <cell r="A781">
            <v>77552</v>
          </cell>
          <cell r="E781" t="str">
            <v>5300107292</v>
          </cell>
          <cell r="F781" t="str">
            <v>0</v>
          </cell>
          <cell r="G781" t="str">
            <v>4354486-6</v>
          </cell>
          <cell r="H781" t="str">
            <v>ﾎﾙﾀﾞ,R M867DA-7</v>
          </cell>
          <cell r="I781" t="str">
            <v>473440-2</v>
          </cell>
          <cell r="J781" t="str">
            <v>（株）光真製作所</v>
          </cell>
          <cell r="K781" t="str">
            <v>3480</v>
          </cell>
          <cell r="L781" t="str">
            <v>3480</v>
          </cell>
          <cell r="M781" t="str">
            <v>3H7</v>
          </cell>
          <cell r="N781" t="str">
            <v>野田</v>
          </cell>
          <cell r="O781" t="str">
            <v>野田係</v>
          </cell>
          <cell r="Q781" t="str">
            <v>JP</v>
          </cell>
          <cell r="S781">
            <v>1</v>
          </cell>
          <cell r="T781">
            <v>1</v>
          </cell>
          <cell r="U781" t="str">
            <v>V0</v>
          </cell>
          <cell r="V781" t="str">
            <v>0001</v>
          </cell>
          <cell r="W781">
            <v>50</v>
          </cell>
          <cell r="X781">
            <v>1</v>
          </cell>
          <cell r="Y781" t="str">
            <v>JPY</v>
          </cell>
          <cell r="Z781" t="str">
            <v>2006/04/01</v>
          </cell>
          <cell r="AA781" t="str">
            <v>9999/12/31</v>
          </cell>
          <cell r="AC781">
            <v>79</v>
          </cell>
          <cell r="AD781">
            <v>1</v>
          </cell>
          <cell r="AE781">
            <v>79</v>
          </cell>
          <cell r="AG781">
            <v>79</v>
          </cell>
          <cell r="AH781" t="str">
            <v>PC</v>
          </cell>
          <cell r="AQ781">
            <v>1</v>
          </cell>
          <cell r="AV781">
            <v>0</v>
          </cell>
          <cell r="AY781" t="str">
            <v>2006/04/01</v>
          </cell>
          <cell r="AZ781" t="str">
            <v>9999/12/31</v>
          </cell>
          <cell r="BA781">
            <v>99999999</v>
          </cell>
          <cell r="BB781">
            <v>79</v>
          </cell>
        </row>
        <row r="782">
          <cell r="A782">
            <v>77553</v>
          </cell>
          <cell r="E782" t="str">
            <v>5300107293</v>
          </cell>
          <cell r="F782" t="str">
            <v>0</v>
          </cell>
          <cell r="G782" t="str">
            <v>4354491-2</v>
          </cell>
          <cell r="H782" t="str">
            <v>ｶﾞｲﾄﾞ,ﾌﾚ-ﾑ M735DA-4</v>
          </cell>
          <cell r="I782" t="str">
            <v>473440-2</v>
          </cell>
          <cell r="J782" t="str">
            <v>（株）光真製作所</v>
          </cell>
          <cell r="K782" t="str">
            <v>3480</v>
          </cell>
          <cell r="L782" t="str">
            <v>3480</v>
          </cell>
          <cell r="M782" t="str">
            <v>3H7</v>
          </cell>
          <cell r="N782" t="str">
            <v>野田</v>
          </cell>
          <cell r="O782" t="str">
            <v>野田係</v>
          </cell>
          <cell r="Q782" t="str">
            <v>JP</v>
          </cell>
          <cell r="S782">
            <v>1</v>
          </cell>
          <cell r="T782">
            <v>1</v>
          </cell>
          <cell r="U782" t="str">
            <v>V0</v>
          </cell>
          <cell r="V782" t="str">
            <v>0001</v>
          </cell>
          <cell r="W782">
            <v>50</v>
          </cell>
          <cell r="X782">
            <v>1</v>
          </cell>
          <cell r="Y782" t="str">
            <v>JPY</v>
          </cell>
          <cell r="Z782" t="str">
            <v>2006/04/01</v>
          </cell>
          <cell r="AA782" t="str">
            <v>9999/12/31</v>
          </cell>
          <cell r="AC782">
            <v>422</v>
          </cell>
          <cell r="AD782">
            <v>1</v>
          </cell>
          <cell r="AE782">
            <v>422</v>
          </cell>
          <cell r="AG782">
            <v>422</v>
          </cell>
          <cell r="AH782" t="str">
            <v>PC</v>
          </cell>
          <cell r="AQ782">
            <v>1</v>
          </cell>
          <cell r="AV782">
            <v>0</v>
          </cell>
          <cell r="AY782" t="str">
            <v>2006/04/01</v>
          </cell>
          <cell r="AZ782" t="str">
            <v>9999/12/31</v>
          </cell>
          <cell r="BA782">
            <v>99999999</v>
          </cell>
          <cell r="BB782">
            <v>422</v>
          </cell>
        </row>
        <row r="783">
          <cell r="A783">
            <v>77554</v>
          </cell>
          <cell r="E783" t="str">
            <v>5300107294</v>
          </cell>
          <cell r="F783" t="str">
            <v>0</v>
          </cell>
          <cell r="G783" t="str">
            <v>4354493-9</v>
          </cell>
          <cell r="H783" t="str">
            <v>ｶﾞｲﾄﾞ,ﾌﾚ-ﾑ M600DA-6</v>
          </cell>
          <cell r="I783" t="str">
            <v>473440-2</v>
          </cell>
          <cell r="J783" t="str">
            <v>（株）光真製作所</v>
          </cell>
          <cell r="K783" t="str">
            <v>3480</v>
          </cell>
          <cell r="L783" t="str">
            <v>3480</v>
          </cell>
          <cell r="M783" t="str">
            <v>3H7</v>
          </cell>
          <cell r="N783" t="str">
            <v>野田</v>
          </cell>
          <cell r="O783" t="str">
            <v>野田係</v>
          </cell>
          <cell r="Q783" t="str">
            <v>JP</v>
          </cell>
          <cell r="S783">
            <v>1</v>
          </cell>
          <cell r="T783">
            <v>1</v>
          </cell>
          <cell r="U783" t="str">
            <v>V0</v>
          </cell>
          <cell r="V783" t="str">
            <v>0001</v>
          </cell>
          <cell r="W783">
            <v>50</v>
          </cell>
          <cell r="X783">
            <v>1</v>
          </cell>
          <cell r="Y783" t="str">
            <v>JPY</v>
          </cell>
          <cell r="Z783" t="str">
            <v>2006/04/01</v>
          </cell>
          <cell r="AA783" t="str">
            <v>9999/12/31</v>
          </cell>
          <cell r="AC783">
            <v>481</v>
          </cell>
          <cell r="AD783">
            <v>1</v>
          </cell>
          <cell r="AE783">
            <v>481</v>
          </cell>
          <cell r="AG783">
            <v>481</v>
          </cell>
          <cell r="AH783" t="str">
            <v>PC</v>
          </cell>
          <cell r="AQ783">
            <v>1</v>
          </cell>
          <cell r="AV783">
            <v>0</v>
          </cell>
          <cell r="AY783" t="str">
            <v>2006/04/01</v>
          </cell>
          <cell r="AZ783" t="str">
            <v>9999/12/31</v>
          </cell>
          <cell r="BA783">
            <v>99999999</v>
          </cell>
          <cell r="BB783">
            <v>481</v>
          </cell>
        </row>
        <row r="784">
          <cell r="A784">
            <v>74892</v>
          </cell>
          <cell r="B784">
            <v>187</v>
          </cell>
          <cell r="D784">
            <v>100</v>
          </cell>
          <cell r="E784" t="str">
            <v>5300086845</v>
          </cell>
          <cell r="F784" t="str">
            <v>0</v>
          </cell>
          <cell r="G784" t="str">
            <v>4354499-8</v>
          </cell>
          <cell r="H784" t="str">
            <v>ﾛﾂｸ,ｱﾀﾞﾌﾟﾀ M3218;(BID)</v>
          </cell>
          <cell r="I784" t="str">
            <v>473440-2</v>
          </cell>
          <cell r="J784" t="str">
            <v>（株）光真製作所</v>
          </cell>
          <cell r="K784" t="str">
            <v>3480</v>
          </cell>
          <cell r="L784" t="str">
            <v>3480</v>
          </cell>
          <cell r="M784" t="str">
            <v>3H7</v>
          </cell>
          <cell r="N784" t="str">
            <v>野田</v>
          </cell>
          <cell r="O784" t="str">
            <v>野田係</v>
          </cell>
          <cell r="P784" t="str">
            <v>x</v>
          </cell>
          <cell r="Q784" t="str">
            <v>JP</v>
          </cell>
          <cell r="S784">
            <v>1</v>
          </cell>
          <cell r="T784">
            <v>1</v>
          </cell>
          <cell r="U784" t="str">
            <v>V0</v>
          </cell>
          <cell r="V784" t="str">
            <v>0001</v>
          </cell>
          <cell r="W784">
            <v>25</v>
          </cell>
          <cell r="X784">
            <v>1</v>
          </cell>
          <cell r="Y784" t="str">
            <v>JPY</v>
          </cell>
          <cell r="Z784" t="str">
            <v>2006/04/01</v>
          </cell>
          <cell r="AA784" t="str">
            <v>9999/12/31</v>
          </cell>
          <cell r="AC784">
            <v>187</v>
          </cell>
          <cell r="AD784">
            <v>1</v>
          </cell>
          <cell r="AE784">
            <v>187</v>
          </cell>
          <cell r="AF784">
            <v>187</v>
          </cell>
          <cell r="AG784">
            <v>187</v>
          </cell>
          <cell r="AH784" t="str">
            <v>PC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1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 t="str">
            <v>2006/04/01</v>
          </cell>
          <cell r="AZ784" t="str">
            <v>9999/12/31</v>
          </cell>
          <cell r="BA784">
            <v>99999999</v>
          </cell>
          <cell r="BB784">
            <v>188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</row>
        <row r="785">
          <cell r="A785">
            <v>55336</v>
          </cell>
          <cell r="B785">
            <v>113</v>
          </cell>
          <cell r="D785">
            <v>100</v>
          </cell>
          <cell r="E785" t="str">
            <v>5300102950</v>
          </cell>
          <cell r="F785" t="str">
            <v>0</v>
          </cell>
          <cell r="G785" t="str">
            <v>4354514-5</v>
          </cell>
          <cell r="H785" t="str">
            <v>ﾌﾟﾚ-ﾄ,ﾘﾝｸ M3230B</v>
          </cell>
          <cell r="I785" t="str">
            <v>473440-2</v>
          </cell>
          <cell r="J785" t="str">
            <v>（株）光真製作所</v>
          </cell>
          <cell r="K785" t="str">
            <v>3480</v>
          </cell>
          <cell r="L785" t="str">
            <v>3480</v>
          </cell>
          <cell r="M785" t="str">
            <v>2G2</v>
          </cell>
          <cell r="N785" t="str">
            <v>伊藤康</v>
          </cell>
          <cell r="O785" t="str">
            <v>野田係</v>
          </cell>
          <cell r="P785" t="str">
            <v>x</v>
          </cell>
          <cell r="Q785" t="str">
            <v>JP</v>
          </cell>
          <cell r="S785">
            <v>1</v>
          </cell>
          <cell r="T785">
            <v>1</v>
          </cell>
          <cell r="U785" t="str">
            <v>V0</v>
          </cell>
          <cell r="V785" t="str">
            <v>0001</v>
          </cell>
          <cell r="W785">
            <v>29</v>
          </cell>
          <cell r="X785">
            <v>1</v>
          </cell>
          <cell r="Y785" t="str">
            <v>JPY</v>
          </cell>
          <cell r="Z785" t="str">
            <v>2006/04/01</v>
          </cell>
          <cell r="AA785" t="str">
            <v>9999/12/31</v>
          </cell>
          <cell r="AC785">
            <v>113</v>
          </cell>
          <cell r="AD785">
            <v>1</v>
          </cell>
          <cell r="AE785">
            <v>113</v>
          </cell>
          <cell r="AF785">
            <v>113</v>
          </cell>
          <cell r="AG785">
            <v>113</v>
          </cell>
          <cell r="AH785" t="str">
            <v>PC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1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 t="str">
            <v>2006/04/01</v>
          </cell>
          <cell r="AZ785" t="str">
            <v>9999/12/31</v>
          </cell>
          <cell r="BA785">
            <v>99999999</v>
          </cell>
          <cell r="BB785">
            <v>113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</row>
        <row r="786">
          <cell r="A786">
            <v>77555</v>
          </cell>
          <cell r="E786" t="str">
            <v>5300107295</v>
          </cell>
          <cell r="F786" t="str">
            <v>0</v>
          </cell>
          <cell r="G786" t="str">
            <v>4354544-7</v>
          </cell>
          <cell r="H786" t="str">
            <v>ﾌﾟﾚ-ﾄ,ﾍﾞ-ｽ M600DA-6</v>
          </cell>
          <cell r="I786" t="str">
            <v>473440-2</v>
          </cell>
          <cell r="J786" t="str">
            <v>（株）光真製作所</v>
          </cell>
          <cell r="K786" t="str">
            <v>3480</v>
          </cell>
          <cell r="L786" t="str">
            <v>3480</v>
          </cell>
          <cell r="M786" t="str">
            <v>3H7</v>
          </cell>
          <cell r="N786" t="str">
            <v>野田</v>
          </cell>
          <cell r="O786" t="str">
            <v>野田係</v>
          </cell>
          <cell r="Q786" t="str">
            <v>JP</v>
          </cell>
          <cell r="S786">
            <v>1</v>
          </cell>
          <cell r="T786">
            <v>1</v>
          </cell>
          <cell r="U786" t="str">
            <v>V0</v>
          </cell>
          <cell r="V786" t="str">
            <v>0001</v>
          </cell>
          <cell r="W786">
            <v>50</v>
          </cell>
          <cell r="X786">
            <v>1</v>
          </cell>
          <cell r="Y786" t="str">
            <v>JPY</v>
          </cell>
          <cell r="Z786" t="str">
            <v>2006/04/01</v>
          </cell>
          <cell r="AA786" t="str">
            <v>9999/12/31</v>
          </cell>
          <cell r="AC786">
            <v>398</v>
          </cell>
          <cell r="AD786">
            <v>1</v>
          </cell>
          <cell r="AE786">
            <v>398</v>
          </cell>
          <cell r="AG786">
            <v>398</v>
          </cell>
          <cell r="AH786" t="str">
            <v>PC</v>
          </cell>
          <cell r="AQ786">
            <v>1</v>
          </cell>
          <cell r="AV786">
            <v>0</v>
          </cell>
          <cell r="AY786" t="str">
            <v>2006/04/01</v>
          </cell>
          <cell r="AZ786" t="str">
            <v>9999/12/31</v>
          </cell>
          <cell r="BA786">
            <v>99999999</v>
          </cell>
          <cell r="BB786">
            <v>398</v>
          </cell>
        </row>
        <row r="787">
          <cell r="A787">
            <v>77556</v>
          </cell>
          <cell r="E787" t="str">
            <v>5300107296</v>
          </cell>
          <cell r="F787" t="str">
            <v>0</v>
          </cell>
          <cell r="G787" t="str">
            <v>4354562-5</v>
          </cell>
          <cell r="H787" t="str">
            <v>ﾌﾟﾚ-ﾄ,R(3) M3230B</v>
          </cell>
          <cell r="I787" t="str">
            <v>473440-2</v>
          </cell>
          <cell r="J787" t="str">
            <v>（株）光真製作所</v>
          </cell>
          <cell r="K787" t="str">
            <v>3480</v>
          </cell>
          <cell r="L787" t="str">
            <v>3480</v>
          </cell>
          <cell r="M787" t="str">
            <v>3H7</v>
          </cell>
          <cell r="N787" t="str">
            <v>野田</v>
          </cell>
          <cell r="O787" t="str">
            <v>野田係</v>
          </cell>
          <cell r="Q787" t="str">
            <v>JP</v>
          </cell>
          <cell r="S787">
            <v>1</v>
          </cell>
          <cell r="T787">
            <v>1</v>
          </cell>
          <cell r="U787" t="str">
            <v>V0</v>
          </cell>
          <cell r="V787" t="str">
            <v>0001</v>
          </cell>
          <cell r="W787">
            <v>50</v>
          </cell>
          <cell r="X787">
            <v>1</v>
          </cell>
          <cell r="Y787" t="str">
            <v>JPY</v>
          </cell>
          <cell r="Z787" t="str">
            <v>2006/04/01</v>
          </cell>
          <cell r="AA787" t="str">
            <v>9999/12/31</v>
          </cell>
          <cell r="AC787">
            <v>122</v>
          </cell>
          <cell r="AD787">
            <v>1</v>
          </cell>
          <cell r="AE787">
            <v>122</v>
          </cell>
          <cell r="AG787">
            <v>122</v>
          </cell>
          <cell r="AH787" t="str">
            <v>PC</v>
          </cell>
          <cell r="AQ787">
            <v>1</v>
          </cell>
          <cell r="AV787">
            <v>0</v>
          </cell>
          <cell r="AY787" t="str">
            <v>2006/04/01</v>
          </cell>
          <cell r="AZ787" t="str">
            <v>9999/12/31</v>
          </cell>
          <cell r="BA787">
            <v>99999999</v>
          </cell>
          <cell r="BB787">
            <v>122</v>
          </cell>
        </row>
        <row r="788">
          <cell r="A788">
            <v>77557</v>
          </cell>
          <cell r="E788" t="str">
            <v>5300107297</v>
          </cell>
          <cell r="F788" t="str">
            <v>0</v>
          </cell>
          <cell r="G788" t="str">
            <v>4354586-2</v>
          </cell>
          <cell r="H788" t="str">
            <v>ﾌﾟﾚ-ﾄ,ｽﾄﾂﾊﾟ M867DA-7</v>
          </cell>
          <cell r="I788" t="str">
            <v>473440-2</v>
          </cell>
          <cell r="J788" t="str">
            <v>（株）光真製作所</v>
          </cell>
          <cell r="K788" t="str">
            <v>3480</v>
          </cell>
          <cell r="L788" t="str">
            <v>3480</v>
          </cell>
          <cell r="M788" t="str">
            <v>3H7</v>
          </cell>
          <cell r="N788" t="str">
            <v>野田</v>
          </cell>
          <cell r="O788" t="str">
            <v>野田係</v>
          </cell>
          <cell r="Q788" t="str">
            <v>JP</v>
          </cell>
          <cell r="S788">
            <v>1</v>
          </cell>
          <cell r="T788">
            <v>1</v>
          </cell>
          <cell r="U788" t="str">
            <v>V0</v>
          </cell>
          <cell r="V788" t="str">
            <v>0001</v>
          </cell>
          <cell r="W788">
            <v>50</v>
          </cell>
          <cell r="X788">
            <v>1</v>
          </cell>
          <cell r="Y788" t="str">
            <v>JPY</v>
          </cell>
          <cell r="Z788" t="str">
            <v>2006/04/01</v>
          </cell>
          <cell r="AA788" t="str">
            <v>9999/12/31</v>
          </cell>
          <cell r="AC788">
            <v>147</v>
          </cell>
          <cell r="AD788">
            <v>1</v>
          </cell>
          <cell r="AE788">
            <v>147</v>
          </cell>
          <cell r="AG788">
            <v>147</v>
          </cell>
          <cell r="AH788" t="str">
            <v>PC</v>
          </cell>
          <cell r="AQ788">
            <v>1</v>
          </cell>
          <cell r="AV788">
            <v>0</v>
          </cell>
          <cell r="AY788" t="str">
            <v>2006/04/01</v>
          </cell>
          <cell r="AZ788" t="str">
            <v>9999/12/31</v>
          </cell>
          <cell r="BA788">
            <v>99999999</v>
          </cell>
          <cell r="BB788">
            <v>147</v>
          </cell>
        </row>
        <row r="789">
          <cell r="A789">
            <v>77558</v>
          </cell>
          <cell r="E789" t="str">
            <v>5300107298</v>
          </cell>
          <cell r="F789" t="str">
            <v>0</v>
          </cell>
          <cell r="G789" t="str">
            <v>4354589-7</v>
          </cell>
          <cell r="H789" t="str">
            <v>ﾌﾟﾚ-ﾄ,R(4) M3229</v>
          </cell>
          <cell r="I789" t="str">
            <v>473440-2</v>
          </cell>
          <cell r="J789" t="str">
            <v>（株）光真製作所</v>
          </cell>
          <cell r="K789" t="str">
            <v>3480</v>
          </cell>
          <cell r="L789" t="str">
            <v>3480</v>
          </cell>
          <cell r="M789" t="str">
            <v>3H7</v>
          </cell>
          <cell r="N789" t="str">
            <v>野田</v>
          </cell>
          <cell r="O789" t="str">
            <v>野田係</v>
          </cell>
          <cell r="Q789" t="str">
            <v>JP</v>
          </cell>
          <cell r="S789">
            <v>1</v>
          </cell>
          <cell r="T789">
            <v>1</v>
          </cell>
          <cell r="U789" t="str">
            <v>V0</v>
          </cell>
          <cell r="V789" t="str">
            <v>0001</v>
          </cell>
          <cell r="W789">
            <v>50</v>
          </cell>
          <cell r="X789">
            <v>1</v>
          </cell>
          <cell r="Y789" t="str">
            <v>JPY</v>
          </cell>
          <cell r="Z789" t="str">
            <v>2006/04/01</v>
          </cell>
          <cell r="AA789" t="str">
            <v>9999/12/31</v>
          </cell>
          <cell r="AC789">
            <v>161</v>
          </cell>
          <cell r="AD789">
            <v>1</v>
          </cell>
          <cell r="AE789">
            <v>161</v>
          </cell>
          <cell r="AG789">
            <v>161</v>
          </cell>
          <cell r="AH789" t="str">
            <v>PC</v>
          </cell>
          <cell r="AQ789">
            <v>1</v>
          </cell>
          <cell r="AV789">
            <v>0</v>
          </cell>
          <cell r="AY789" t="str">
            <v>2006/04/01</v>
          </cell>
          <cell r="AZ789" t="str">
            <v>9999/12/31</v>
          </cell>
          <cell r="BA789">
            <v>99999999</v>
          </cell>
          <cell r="BB789">
            <v>161</v>
          </cell>
        </row>
        <row r="790">
          <cell r="A790">
            <v>75815</v>
          </cell>
          <cell r="B790">
            <v>514</v>
          </cell>
          <cell r="D790">
            <v>100</v>
          </cell>
          <cell r="E790" t="str">
            <v>5300093061</v>
          </cell>
          <cell r="F790" t="str">
            <v>0</v>
          </cell>
          <cell r="G790" t="str">
            <v>4354627-3</v>
          </cell>
          <cell r="H790" t="str">
            <v>ｶﾞｲﾄﾞ,ｱｳﾄﾚﾂﾄ M735DA-4</v>
          </cell>
          <cell r="I790" t="str">
            <v>473440-2</v>
          </cell>
          <cell r="J790" t="str">
            <v>（株）光真製作所</v>
          </cell>
          <cell r="K790" t="str">
            <v>3480</v>
          </cell>
          <cell r="L790" t="str">
            <v>3480</v>
          </cell>
          <cell r="M790" t="str">
            <v>3H7</v>
          </cell>
          <cell r="N790" t="str">
            <v>野田</v>
          </cell>
          <cell r="O790" t="str">
            <v>野田係</v>
          </cell>
          <cell r="P790" t="str">
            <v>x</v>
          </cell>
          <cell r="Q790" t="str">
            <v>JP</v>
          </cell>
          <cell r="S790">
            <v>1</v>
          </cell>
          <cell r="T790">
            <v>1</v>
          </cell>
          <cell r="U790" t="str">
            <v>V0</v>
          </cell>
          <cell r="V790" t="str">
            <v>0001</v>
          </cell>
          <cell r="W790">
            <v>25</v>
          </cell>
          <cell r="X790">
            <v>1</v>
          </cell>
          <cell r="Y790" t="str">
            <v>JPY</v>
          </cell>
          <cell r="Z790" t="str">
            <v>2006/04/01</v>
          </cell>
          <cell r="AA790" t="str">
            <v>9999/12/31</v>
          </cell>
          <cell r="AC790">
            <v>51400</v>
          </cell>
          <cell r="AD790">
            <v>100</v>
          </cell>
          <cell r="AE790">
            <v>514</v>
          </cell>
          <cell r="AF790">
            <v>514</v>
          </cell>
          <cell r="AG790">
            <v>514</v>
          </cell>
          <cell r="AH790" t="str">
            <v>PC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1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 t="str">
            <v>2006/04/01</v>
          </cell>
          <cell r="AZ790" t="str">
            <v>9999/12/31</v>
          </cell>
          <cell r="BA790">
            <v>99999</v>
          </cell>
          <cell r="BB790">
            <v>51500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</row>
        <row r="791">
          <cell r="A791">
            <v>48793</v>
          </cell>
          <cell r="B791">
            <v>416</v>
          </cell>
          <cell r="C791">
            <v>416</v>
          </cell>
          <cell r="D791">
            <v>100</v>
          </cell>
          <cell r="E791" t="str">
            <v>5300087733</v>
          </cell>
          <cell r="F791" t="str">
            <v>0</v>
          </cell>
          <cell r="G791" t="str">
            <v>4364633-2</v>
          </cell>
          <cell r="H791" t="str">
            <v>ｶﾞｲﾄﾞ,BH ｼﾔﾂﾀ M3301-1-1</v>
          </cell>
          <cell r="I791" t="str">
            <v>473440-2</v>
          </cell>
          <cell r="J791" t="str">
            <v>（株）光真製作所</v>
          </cell>
          <cell r="K791" t="str">
            <v>3480</v>
          </cell>
          <cell r="L791" t="str">
            <v>3480</v>
          </cell>
          <cell r="M791" t="str">
            <v>2G2</v>
          </cell>
          <cell r="N791" t="str">
            <v>伊藤康</v>
          </cell>
          <cell r="O791" t="str">
            <v>野田係</v>
          </cell>
          <cell r="P791" t="str">
            <v>x</v>
          </cell>
          <cell r="Q791" t="str">
            <v>JP</v>
          </cell>
          <cell r="S791">
            <v>1</v>
          </cell>
          <cell r="T791">
            <v>1</v>
          </cell>
          <cell r="U791" t="str">
            <v>V0</v>
          </cell>
          <cell r="V791" t="str">
            <v>0001</v>
          </cell>
          <cell r="W791">
            <v>29</v>
          </cell>
          <cell r="X791">
            <v>1</v>
          </cell>
          <cell r="Y791" t="str">
            <v>JPY</v>
          </cell>
          <cell r="Z791" t="str">
            <v>2006/04/01</v>
          </cell>
          <cell r="AA791" t="str">
            <v>9999/12/31</v>
          </cell>
          <cell r="AC791">
            <v>416</v>
          </cell>
          <cell r="AD791">
            <v>1</v>
          </cell>
          <cell r="AE791">
            <v>416</v>
          </cell>
          <cell r="AF791">
            <v>416</v>
          </cell>
          <cell r="AG791">
            <v>416</v>
          </cell>
          <cell r="AH791" t="str">
            <v>PC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1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 t="str">
            <v>2006/04/01</v>
          </cell>
          <cell r="AZ791" t="str">
            <v>9999/12/31</v>
          </cell>
          <cell r="BA791">
            <v>99999999</v>
          </cell>
          <cell r="BB791">
            <v>418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</row>
        <row r="792">
          <cell r="A792">
            <v>75186</v>
          </cell>
          <cell r="B792">
            <v>305</v>
          </cell>
          <cell r="C792">
            <v>305</v>
          </cell>
          <cell r="D792">
            <v>100</v>
          </cell>
          <cell r="E792" t="str">
            <v>5300088136</v>
          </cell>
          <cell r="F792" t="str">
            <v>0</v>
          </cell>
          <cell r="G792" t="str">
            <v>4364720-7</v>
          </cell>
          <cell r="H792" t="str">
            <v>ﾚﾊﾞ-,ｱ-ﾑ BBP(R) M3407-1</v>
          </cell>
          <cell r="I792" t="str">
            <v>473440-2</v>
          </cell>
          <cell r="J792" t="str">
            <v>（株）光真製作所</v>
          </cell>
          <cell r="K792" t="str">
            <v>3480</v>
          </cell>
          <cell r="L792" t="str">
            <v>3480</v>
          </cell>
          <cell r="M792" t="str">
            <v>3H7</v>
          </cell>
          <cell r="N792" t="str">
            <v>野田</v>
          </cell>
          <cell r="O792" t="str">
            <v>野田係</v>
          </cell>
          <cell r="P792" t="str">
            <v>x</v>
          </cell>
          <cell r="Q792" t="str">
            <v>JP</v>
          </cell>
          <cell r="S792">
            <v>1</v>
          </cell>
          <cell r="T792">
            <v>1</v>
          </cell>
          <cell r="U792" t="str">
            <v>V0</v>
          </cell>
          <cell r="V792" t="str">
            <v>0001</v>
          </cell>
          <cell r="W792">
            <v>25</v>
          </cell>
          <cell r="X792">
            <v>1</v>
          </cell>
          <cell r="Y792" t="str">
            <v>JPY</v>
          </cell>
          <cell r="Z792" t="str">
            <v>2006/04/01</v>
          </cell>
          <cell r="AA792" t="str">
            <v>9999/12/31</v>
          </cell>
          <cell r="AC792">
            <v>305</v>
          </cell>
          <cell r="AD792">
            <v>1</v>
          </cell>
          <cell r="AE792">
            <v>305</v>
          </cell>
          <cell r="AF792">
            <v>305</v>
          </cell>
          <cell r="AG792">
            <v>305</v>
          </cell>
          <cell r="AH792" t="str">
            <v>PC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1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 t="str">
            <v>2006/04/01</v>
          </cell>
          <cell r="AZ792" t="str">
            <v>9999/12/31</v>
          </cell>
          <cell r="BA792">
            <v>99999</v>
          </cell>
          <cell r="BB792">
            <v>305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</row>
        <row r="793">
          <cell r="A793">
            <v>77559</v>
          </cell>
          <cell r="E793" t="str">
            <v>5300107299</v>
          </cell>
          <cell r="F793" t="str">
            <v>0</v>
          </cell>
          <cell r="G793" t="str">
            <v>4364722-3</v>
          </cell>
          <cell r="H793" t="str">
            <v>ﾌﾞﾗｹﾂﾄ,ｿﾚﾉｲﾄﾞ M3407-1</v>
          </cell>
          <cell r="I793" t="str">
            <v>473440-2</v>
          </cell>
          <cell r="J793" t="str">
            <v>（株）光真製作所</v>
          </cell>
          <cell r="K793" t="str">
            <v>3480</v>
          </cell>
          <cell r="L793" t="str">
            <v>3480</v>
          </cell>
          <cell r="M793" t="str">
            <v>3H7</v>
          </cell>
          <cell r="N793" t="str">
            <v>野田</v>
          </cell>
          <cell r="O793" t="str">
            <v>野田係</v>
          </cell>
          <cell r="Q793" t="str">
            <v>JP</v>
          </cell>
          <cell r="S793">
            <v>1</v>
          </cell>
          <cell r="T793">
            <v>1</v>
          </cell>
          <cell r="U793" t="str">
            <v>V0</v>
          </cell>
          <cell r="V793" t="str">
            <v>0001</v>
          </cell>
          <cell r="W793">
            <v>50</v>
          </cell>
          <cell r="X793">
            <v>1</v>
          </cell>
          <cell r="Y793" t="str">
            <v>JPY</v>
          </cell>
          <cell r="Z793" t="str">
            <v>2006/04/01</v>
          </cell>
          <cell r="AA793" t="str">
            <v>9999/12/31</v>
          </cell>
          <cell r="AC793">
            <v>3234</v>
          </cell>
          <cell r="AD793">
            <v>1</v>
          </cell>
          <cell r="AE793">
            <v>3234</v>
          </cell>
          <cell r="AG793">
            <v>3234</v>
          </cell>
          <cell r="AH793" t="str">
            <v>PC</v>
          </cell>
          <cell r="AQ793">
            <v>1</v>
          </cell>
          <cell r="AV793">
            <v>0</v>
          </cell>
          <cell r="AY793" t="str">
            <v>2006/04/01</v>
          </cell>
          <cell r="AZ793" t="str">
            <v>9999/12/31</v>
          </cell>
          <cell r="BA793">
            <v>99999999</v>
          </cell>
          <cell r="BB793">
            <v>3234</v>
          </cell>
        </row>
        <row r="794">
          <cell r="A794">
            <v>77560</v>
          </cell>
          <cell r="E794" t="str">
            <v>5300107300</v>
          </cell>
          <cell r="F794" t="str">
            <v>0</v>
          </cell>
          <cell r="G794" t="str">
            <v>4364724-0</v>
          </cell>
          <cell r="H794" t="str">
            <v>ﾚﾊﾞ-,ﾁﾙﾄ(R) M3407-1</v>
          </cell>
          <cell r="I794" t="str">
            <v>473440-2</v>
          </cell>
          <cell r="J794" t="str">
            <v>（株）光真製作所</v>
          </cell>
          <cell r="K794" t="str">
            <v>3480</v>
          </cell>
          <cell r="L794" t="str">
            <v>3480</v>
          </cell>
          <cell r="M794" t="str">
            <v>3H7</v>
          </cell>
          <cell r="N794" t="str">
            <v>野田</v>
          </cell>
          <cell r="O794" t="str">
            <v>野田係</v>
          </cell>
          <cell r="Q794" t="str">
            <v>JP</v>
          </cell>
          <cell r="S794">
            <v>1</v>
          </cell>
          <cell r="T794">
            <v>1</v>
          </cell>
          <cell r="U794" t="str">
            <v>V0</v>
          </cell>
          <cell r="V794" t="str">
            <v>0001</v>
          </cell>
          <cell r="W794">
            <v>50</v>
          </cell>
          <cell r="X794">
            <v>1</v>
          </cell>
          <cell r="Y794" t="str">
            <v>JPY</v>
          </cell>
          <cell r="Z794" t="str">
            <v>2006/04/01</v>
          </cell>
          <cell r="AA794" t="str">
            <v>9999/12/31</v>
          </cell>
          <cell r="AC794">
            <v>2514</v>
          </cell>
          <cell r="AD794">
            <v>1</v>
          </cell>
          <cell r="AE794">
            <v>2514</v>
          </cell>
          <cell r="AG794">
            <v>2514</v>
          </cell>
          <cell r="AH794" t="str">
            <v>PC</v>
          </cell>
          <cell r="AQ794">
            <v>1</v>
          </cell>
          <cell r="AV794">
            <v>0</v>
          </cell>
          <cell r="AY794" t="str">
            <v>2006/04/01</v>
          </cell>
          <cell r="AZ794" t="str">
            <v>9999/12/31</v>
          </cell>
          <cell r="BA794">
            <v>99999999</v>
          </cell>
          <cell r="BB794">
            <v>2514</v>
          </cell>
        </row>
        <row r="795">
          <cell r="A795">
            <v>77561</v>
          </cell>
          <cell r="E795" t="str">
            <v>5300107301</v>
          </cell>
          <cell r="F795" t="str">
            <v>0</v>
          </cell>
          <cell r="G795" t="str">
            <v>4364727-4</v>
          </cell>
          <cell r="H795" t="str">
            <v>ﾚﾊﾞ-,ｼﾔﾂﾀ(4) M3407-1</v>
          </cell>
          <cell r="I795" t="str">
            <v>473440-2</v>
          </cell>
          <cell r="J795" t="str">
            <v>（株）光真製作所</v>
          </cell>
          <cell r="K795" t="str">
            <v>3480</v>
          </cell>
          <cell r="L795" t="str">
            <v>3480</v>
          </cell>
          <cell r="M795" t="str">
            <v>3H7</v>
          </cell>
          <cell r="N795" t="str">
            <v>野田</v>
          </cell>
          <cell r="O795" t="str">
            <v>野田係</v>
          </cell>
          <cell r="P795" t="str">
            <v>x</v>
          </cell>
          <cell r="Q795" t="str">
            <v>JP</v>
          </cell>
          <cell r="S795">
            <v>1</v>
          </cell>
          <cell r="T795">
            <v>1</v>
          </cell>
          <cell r="U795" t="str">
            <v>V0</v>
          </cell>
          <cell r="V795" t="str">
            <v>0001</v>
          </cell>
          <cell r="W795">
            <v>50</v>
          </cell>
          <cell r="X795">
            <v>1</v>
          </cell>
          <cell r="Y795" t="str">
            <v>JPY</v>
          </cell>
          <cell r="Z795" t="str">
            <v>2006/04/01</v>
          </cell>
          <cell r="AA795" t="str">
            <v>9999/12/31</v>
          </cell>
          <cell r="AC795">
            <v>375</v>
          </cell>
          <cell r="AD795">
            <v>1</v>
          </cell>
          <cell r="AE795">
            <v>375</v>
          </cell>
          <cell r="AG795">
            <v>375</v>
          </cell>
          <cell r="AH795" t="str">
            <v>PC</v>
          </cell>
          <cell r="AQ795">
            <v>1</v>
          </cell>
          <cell r="AV795">
            <v>0</v>
          </cell>
          <cell r="AY795" t="str">
            <v>2006/04/01</v>
          </cell>
          <cell r="AZ795" t="str">
            <v>9999/12/31</v>
          </cell>
          <cell r="BA795">
            <v>99999999</v>
          </cell>
          <cell r="BB795">
            <v>375</v>
          </cell>
        </row>
        <row r="796">
          <cell r="A796">
            <v>77562</v>
          </cell>
          <cell r="E796" t="str">
            <v>5300107302</v>
          </cell>
          <cell r="F796" t="str">
            <v>0</v>
          </cell>
          <cell r="G796" t="str">
            <v>4364768-1</v>
          </cell>
          <cell r="H796" t="str">
            <v>ｽﾃ-(A) M3407-1</v>
          </cell>
          <cell r="I796" t="str">
            <v>473440-2</v>
          </cell>
          <cell r="J796" t="str">
            <v>（株）光真製作所</v>
          </cell>
          <cell r="K796" t="str">
            <v>3480</v>
          </cell>
          <cell r="L796" t="str">
            <v>3480</v>
          </cell>
          <cell r="M796" t="str">
            <v>3H7</v>
          </cell>
          <cell r="N796" t="str">
            <v>野田</v>
          </cell>
          <cell r="O796" t="str">
            <v>野田係</v>
          </cell>
          <cell r="Q796" t="str">
            <v>JP</v>
          </cell>
          <cell r="S796">
            <v>1</v>
          </cell>
          <cell r="T796">
            <v>1</v>
          </cell>
          <cell r="U796" t="str">
            <v>V0</v>
          </cell>
          <cell r="V796" t="str">
            <v>0001</v>
          </cell>
          <cell r="W796">
            <v>50</v>
          </cell>
          <cell r="X796">
            <v>1</v>
          </cell>
          <cell r="Y796" t="str">
            <v>JPY</v>
          </cell>
          <cell r="Z796" t="str">
            <v>2006/04/01</v>
          </cell>
          <cell r="AA796" t="str">
            <v>9999/12/31</v>
          </cell>
          <cell r="AC796">
            <v>2988</v>
          </cell>
          <cell r="AD796">
            <v>1</v>
          </cell>
          <cell r="AE796">
            <v>2988</v>
          </cell>
          <cell r="AG796">
            <v>2988</v>
          </cell>
          <cell r="AH796" t="str">
            <v>PC</v>
          </cell>
          <cell r="AQ796">
            <v>1</v>
          </cell>
          <cell r="AV796">
            <v>0</v>
          </cell>
          <cell r="AY796" t="str">
            <v>2006/04/01</v>
          </cell>
          <cell r="AZ796" t="str">
            <v>9999/12/31</v>
          </cell>
          <cell r="BA796">
            <v>99999999</v>
          </cell>
          <cell r="BB796">
            <v>2988</v>
          </cell>
        </row>
        <row r="797">
          <cell r="A797">
            <v>77563</v>
          </cell>
          <cell r="E797" t="str">
            <v>5300107303</v>
          </cell>
          <cell r="F797" t="str">
            <v>0</v>
          </cell>
          <cell r="G797" t="str">
            <v>4364803-3</v>
          </cell>
          <cell r="H797" t="str">
            <v>ｶﾞｲﾄﾞ,ﾌｲﾝ ｴｽｸﾛ M3407-1</v>
          </cell>
          <cell r="I797" t="str">
            <v>473440-2</v>
          </cell>
          <cell r="J797" t="str">
            <v>（株）光真製作所</v>
          </cell>
          <cell r="K797" t="str">
            <v>3480</v>
          </cell>
          <cell r="L797" t="str">
            <v>3480</v>
          </cell>
          <cell r="M797" t="str">
            <v>3H7</v>
          </cell>
          <cell r="N797" t="str">
            <v>野田</v>
          </cell>
          <cell r="O797" t="str">
            <v>野田係</v>
          </cell>
          <cell r="Q797" t="str">
            <v>JP</v>
          </cell>
          <cell r="S797">
            <v>1</v>
          </cell>
          <cell r="T797">
            <v>1</v>
          </cell>
          <cell r="U797" t="str">
            <v>V0</v>
          </cell>
          <cell r="V797" t="str">
            <v>0001</v>
          </cell>
          <cell r="W797">
            <v>50</v>
          </cell>
          <cell r="X797">
            <v>1</v>
          </cell>
          <cell r="Y797" t="str">
            <v>JPY</v>
          </cell>
          <cell r="Z797" t="str">
            <v>2006/04/01</v>
          </cell>
          <cell r="AA797" t="str">
            <v>9999/12/31</v>
          </cell>
          <cell r="AC797">
            <v>2485</v>
          </cell>
          <cell r="AD797">
            <v>1</v>
          </cell>
          <cell r="AE797">
            <v>2485</v>
          </cell>
          <cell r="AG797">
            <v>2485</v>
          </cell>
          <cell r="AH797" t="str">
            <v>PC</v>
          </cell>
          <cell r="AQ797">
            <v>1</v>
          </cell>
          <cell r="AV797">
            <v>0</v>
          </cell>
          <cell r="AY797" t="str">
            <v>2006/04/01</v>
          </cell>
          <cell r="AZ797" t="str">
            <v>9999/12/31</v>
          </cell>
          <cell r="BA797">
            <v>99999999</v>
          </cell>
          <cell r="BB797">
            <v>2485</v>
          </cell>
        </row>
        <row r="798">
          <cell r="A798">
            <v>77564</v>
          </cell>
          <cell r="E798" t="str">
            <v>5300107304</v>
          </cell>
          <cell r="F798" t="str">
            <v>0</v>
          </cell>
          <cell r="G798" t="str">
            <v>4364831-9</v>
          </cell>
          <cell r="H798" t="str">
            <v>ﾌﾞﾗｹﾂﾄ ｽｲﾂﾁ 2  M3407-1</v>
          </cell>
          <cell r="I798" t="str">
            <v>473440-2</v>
          </cell>
          <cell r="J798" t="str">
            <v>（株）光真製作所</v>
          </cell>
          <cell r="K798" t="str">
            <v>3480</v>
          </cell>
          <cell r="L798" t="str">
            <v>3480</v>
          </cell>
          <cell r="M798" t="str">
            <v>3H7</v>
          </cell>
          <cell r="N798" t="str">
            <v>野田</v>
          </cell>
          <cell r="O798" t="str">
            <v>野田係</v>
          </cell>
          <cell r="P798" t="str">
            <v>x</v>
          </cell>
          <cell r="Q798" t="str">
            <v>JP</v>
          </cell>
          <cell r="S798">
            <v>1</v>
          </cell>
          <cell r="T798">
            <v>1</v>
          </cell>
          <cell r="U798" t="str">
            <v>V0</v>
          </cell>
          <cell r="V798" t="str">
            <v>0001</v>
          </cell>
          <cell r="W798">
            <v>50</v>
          </cell>
          <cell r="X798">
            <v>1</v>
          </cell>
          <cell r="Y798" t="str">
            <v>JPY</v>
          </cell>
          <cell r="Z798" t="str">
            <v>2006/04/01</v>
          </cell>
          <cell r="AA798" t="str">
            <v>9999/12/31</v>
          </cell>
          <cell r="AC798">
            <v>344</v>
          </cell>
          <cell r="AD798">
            <v>1</v>
          </cell>
          <cell r="AE798">
            <v>344</v>
          </cell>
          <cell r="AG798">
            <v>344</v>
          </cell>
          <cell r="AH798" t="str">
            <v>PC</v>
          </cell>
          <cell r="AQ798">
            <v>1</v>
          </cell>
          <cell r="AV798">
            <v>0</v>
          </cell>
          <cell r="AY798" t="str">
            <v>2006/04/01</v>
          </cell>
          <cell r="AZ798" t="str">
            <v>9999/12/31</v>
          </cell>
          <cell r="BA798">
            <v>99999999</v>
          </cell>
          <cell r="BB798">
            <v>344</v>
          </cell>
        </row>
        <row r="799">
          <cell r="A799">
            <v>77565</v>
          </cell>
          <cell r="E799" t="str">
            <v>5300107305</v>
          </cell>
          <cell r="F799" t="str">
            <v>0</v>
          </cell>
          <cell r="G799" t="str">
            <v>4364852-1</v>
          </cell>
          <cell r="H799" t="str">
            <v>ｽﾃ-(C) M3407-1</v>
          </cell>
          <cell r="I799" t="str">
            <v>473440-2</v>
          </cell>
          <cell r="J799" t="str">
            <v>（株）光真製作所</v>
          </cell>
          <cell r="K799" t="str">
            <v>3480</v>
          </cell>
          <cell r="L799" t="str">
            <v>3480</v>
          </cell>
          <cell r="M799" t="str">
            <v>3H7</v>
          </cell>
          <cell r="N799" t="str">
            <v>野田</v>
          </cell>
          <cell r="O799" t="str">
            <v>野田係</v>
          </cell>
          <cell r="P799" t="str">
            <v>x</v>
          </cell>
          <cell r="Q799" t="str">
            <v>JP</v>
          </cell>
          <cell r="S799">
            <v>1</v>
          </cell>
          <cell r="T799">
            <v>1</v>
          </cell>
          <cell r="U799" t="str">
            <v>V0</v>
          </cell>
          <cell r="V799" t="str">
            <v>0001</v>
          </cell>
          <cell r="W799">
            <v>50</v>
          </cell>
          <cell r="X799">
            <v>1</v>
          </cell>
          <cell r="Y799" t="str">
            <v>JPY</v>
          </cell>
          <cell r="Z799" t="str">
            <v>2006/04/01</v>
          </cell>
          <cell r="AA799" t="str">
            <v>9999/12/31</v>
          </cell>
          <cell r="AC799">
            <v>402</v>
          </cell>
          <cell r="AD799">
            <v>1</v>
          </cell>
          <cell r="AE799">
            <v>402</v>
          </cell>
          <cell r="AG799">
            <v>402</v>
          </cell>
          <cell r="AH799" t="str">
            <v>PC</v>
          </cell>
          <cell r="AQ799">
            <v>1</v>
          </cell>
          <cell r="AV799">
            <v>0</v>
          </cell>
          <cell r="AY799" t="str">
            <v>2006/04/01</v>
          </cell>
          <cell r="AZ799" t="str">
            <v>9999/12/31</v>
          </cell>
          <cell r="BA799">
            <v>99999999</v>
          </cell>
          <cell r="BB799">
            <v>402</v>
          </cell>
        </row>
        <row r="800">
          <cell r="A800">
            <v>76123</v>
          </cell>
          <cell r="B800">
            <v>679</v>
          </cell>
          <cell r="D800">
            <v>100</v>
          </cell>
          <cell r="E800" t="str">
            <v>5300098464</v>
          </cell>
          <cell r="F800" t="str">
            <v>0</v>
          </cell>
          <cell r="G800" t="str">
            <v>4365054-2</v>
          </cell>
          <cell r="H800" t="str">
            <v>ﾌﾞﾗｹﾂﾄ,ｿﾚﾉｲﾄﾞ M3409-2-1</v>
          </cell>
          <cell r="I800" t="str">
            <v>473440-2</v>
          </cell>
          <cell r="J800" t="str">
            <v>（株）光真製作所</v>
          </cell>
          <cell r="K800" t="str">
            <v>3480</v>
          </cell>
          <cell r="L800" t="str">
            <v>3480</v>
          </cell>
          <cell r="M800" t="str">
            <v>3H7</v>
          </cell>
          <cell r="N800" t="str">
            <v>野田</v>
          </cell>
          <cell r="O800" t="str">
            <v>野田係</v>
          </cell>
          <cell r="P800" t="str">
            <v>x</v>
          </cell>
          <cell r="Q800" t="str">
            <v>JP</v>
          </cell>
          <cell r="S800">
            <v>1</v>
          </cell>
          <cell r="T800">
            <v>1</v>
          </cell>
          <cell r="U800" t="str">
            <v>V0</v>
          </cell>
          <cell r="V800" t="str">
            <v>0001</v>
          </cell>
          <cell r="W800">
            <v>25</v>
          </cell>
          <cell r="X800">
            <v>1</v>
          </cell>
          <cell r="Y800" t="str">
            <v>JPY</v>
          </cell>
          <cell r="Z800" t="str">
            <v>2006/04/01</v>
          </cell>
          <cell r="AA800" t="str">
            <v>9999/12/31</v>
          </cell>
          <cell r="AC800">
            <v>679</v>
          </cell>
          <cell r="AD800">
            <v>1</v>
          </cell>
          <cell r="AE800">
            <v>679</v>
          </cell>
          <cell r="AF800">
            <v>679</v>
          </cell>
          <cell r="AG800">
            <v>963</v>
          </cell>
          <cell r="AH800" t="str">
            <v>PC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1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 t="str">
            <v>2006/04/01</v>
          </cell>
          <cell r="AZ800" t="str">
            <v>9999/12/31</v>
          </cell>
          <cell r="BA800">
            <v>99999</v>
          </cell>
          <cell r="BB800">
            <v>686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</row>
        <row r="801">
          <cell r="A801">
            <v>76124</v>
          </cell>
          <cell r="B801">
            <v>362</v>
          </cell>
          <cell r="D801">
            <v>100</v>
          </cell>
          <cell r="E801" t="str">
            <v>5300098465</v>
          </cell>
          <cell r="F801" t="str">
            <v>0</v>
          </cell>
          <cell r="G801" t="str">
            <v>4365055-0</v>
          </cell>
          <cell r="H801" t="str">
            <v>ﾀﾞｸﾄ,ｹ-ﾌﾞﾙ(L) M3409-2-1</v>
          </cell>
          <cell r="I801" t="str">
            <v>473440-2</v>
          </cell>
          <cell r="J801" t="str">
            <v>（株）光真製作所</v>
          </cell>
          <cell r="K801" t="str">
            <v>3480</v>
          </cell>
          <cell r="L801" t="str">
            <v>3480</v>
          </cell>
          <cell r="M801" t="str">
            <v>3H7</v>
          </cell>
          <cell r="N801" t="str">
            <v>野田</v>
          </cell>
          <cell r="O801" t="str">
            <v>野田係</v>
          </cell>
          <cell r="P801" t="str">
            <v>x</v>
          </cell>
          <cell r="Q801" t="str">
            <v>JP</v>
          </cell>
          <cell r="S801">
            <v>1</v>
          </cell>
          <cell r="T801">
            <v>1</v>
          </cell>
          <cell r="U801" t="str">
            <v>V0</v>
          </cell>
          <cell r="V801" t="str">
            <v>0001</v>
          </cell>
          <cell r="W801">
            <v>25</v>
          </cell>
          <cell r="X801">
            <v>1</v>
          </cell>
          <cell r="Y801" t="str">
            <v>JPY</v>
          </cell>
          <cell r="Z801" t="str">
            <v>2006/04/01</v>
          </cell>
          <cell r="AA801" t="str">
            <v>9999/12/31</v>
          </cell>
          <cell r="AC801">
            <v>362</v>
          </cell>
          <cell r="AD801">
            <v>1</v>
          </cell>
          <cell r="AE801">
            <v>362</v>
          </cell>
          <cell r="AF801">
            <v>362</v>
          </cell>
          <cell r="AG801">
            <v>567</v>
          </cell>
          <cell r="AH801" t="str">
            <v>PC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1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 t="str">
            <v>2006/04/01</v>
          </cell>
          <cell r="AZ801" t="str">
            <v>9999/12/31</v>
          </cell>
          <cell r="BA801">
            <v>99999</v>
          </cell>
          <cell r="BB801">
            <v>365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</row>
        <row r="802">
          <cell r="A802">
            <v>76125</v>
          </cell>
          <cell r="B802">
            <v>375</v>
          </cell>
          <cell r="D802">
            <v>100</v>
          </cell>
          <cell r="E802" t="str">
            <v>5300098466</v>
          </cell>
          <cell r="F802" t="str">
            <v>0</v>
          </cell>
          <cell r="G802" t="str">
            <v>4365056-9</v>
          </cell>
          <cell r="H802" t="str">
            <v>ﾀﾞｸﾄ,ｹ-ﾌﾞﾙ(R) M3409-2-1</v>
          </cell>
          <cell r="I802" t="str">
            <v>473440-2</v>
          </cell>
          <cell r="J802" t="str">
            <v>（株）光真製作所</v>
          </cell>
          <cell r="K802" t="str">
            <v>3480</v>
          </cell>
          <cell r="L802" t="str">
            <v>3480</v>
          </cell>
          <cell r="M802" t="str">
            <v>3H7</v>
          </cell>
          <cell r="N802" t="str">
            <v>野田</v>
          </cell>
          <cell r="O802" t="str">
            <v>野田係</v>
          </cell>
          <cell r="P802" t="str">
            <v>x</v>
          </cell>
          <cell r="Q802" t="str">
            <v>JP</v>
          </cell>
          <cell r="S802">
            <v>1</v>
          </cell>
          <cell r="T802">
            <v>1</v>
          </cell>
          <cell r="U802" t="str">
            <v>V0</v>
          </cell>
          <cell r="V802" t="str">
            <v>0001</v>
          </cell>
          <cell r="W802">
            <v>25</v>
          </cell>
          <cell r="X802">
            <v>1</v>
          </cell>
          <cell r="Y802" t="str">
            <v>JPY</v>
          </cell>
          <cell r="Z802" t="str">
            <v>2006/04/01</v>
          </cell>
          <cell r="AA802" t="str">
            <v>9999/12/31</v>
          </cell>
          <cell r="AC802">
            <v>375</v>
          </cell>
          <cell r="AD802">
            <v>1</v>
          </cell>
          <cell r="AE802">
            <v>375</v>
          </cell>
          <cell r="AF802">
            <v>375</v>
          </cell>
          <cell r="AG802">
            <v>524</v>
          </cell>
          <cell r="AH802" t="str">
            <v>PC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1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 t="str">
            <v>2006/04/01</v>
          </cell>
          <cell r="AZ802" t="str">
            <v>9999/12/31</v>
          </cell>
          <cell r="BA802">
            <v>99999</v>
          </cell>
          <cell r="BB802">
            <v>407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</row>
        <row r="803">
          <cell r="A803">
            <v>77566</v>
          </cell>
          <cell r="E803" t="str">
            <v>5300107306</v>
          </cell>
          <cell r="F803" t="str">
            <v>0</v>
          </cell>
          <cell r="G803" t="str">
            <v>4365191-3</v>
          </cell>
          <cell r="H803" t="str">
            <v>ｶﾞｲﾄﾞ,ｼﾔﾂﾀ(L) M3302-13</v>
          </cell>
          <cell r="I803" t="str">
            <v>473440-2</v>
          </cell>
          <cell r="J803" t="str">
            <v>（株）光真製作所</v>
          </cell>
          <cell r="K803" t="str">
            <v>3480</v>
          </cell>
          <cell r="L803" t="str">
            <v>3480</v>
          </cell>
          <cell r="M803" t="str">
            <v>3H7</v>
          </cell>
          <cell r="N803" t="str">
            <v>野田</v>
          </cell>
          <cell r="O803" t="str">
            <v>野田係</v>
          </cell>
          <cell r="P803" t="str">
            <v>x</v>
          </cell>
          <cell r="Q803" t="str">
            <v>JP</v>
          </cell>
          <cell r="S803">
            <v>1</v>
          </cell>
          <cell r="T803">
            <v>1</v>
          </cell>
          <cell r="U803" t="str">
            <v>V0</v>
          </cell>
          <cell r="V803" t="str">
            <v>0001</v>
          </cell>
          <cell r="W803">
            <v>50</v>
          </cell>
          <cell r="X803">
            <v>1</v>
          </cell>
          <cell r="Y803" t="str">
            <v>JPY</v>
          </cell>
          <cell r="Z803" t="str">
            <v>2006/04/01</v>
          </cell>
          <cell r="AA803" t="str">
            <v>9999/12/31</v>
          </cell>
          <cell r="AC803">
            <v>100</v>
          </cell>
          <cell r="AD803">
            <v>1</v>
          </cell>
          <cell r="AE803">
            <v>100</v>
          </cell>
          <cell r="AG803">
            <v>267</v>
          </cell>
          <cell r="AH803" t="str">
            <v>PC</v>
          </cell>
          <cell r="AQ803">
            <v>1</v>
          </cell>
          <cell r="AV803">
            <v>0</v>
          </cell>
          <cell r="AY803" t="str">
            <v>2006/04/01</v>
          </cell>
          <cell r="AZ803" t="str">
            <v>9999/12/31</v>
          </cell>
          <cell r="BA803">
            <v>99999999</v>
          </cell>
          <cell r="BB803">
            <v>100</v>
          </cell>
        </row>
        <row r="804">
          <cell r="A804">
            <v>77567</v>
          </cell>
          <cell r="E804" t="str">
            <v>5300107307</v>
          </cell>
          <cell r="F804" t="str">
            <v>0</v>
          </cell>
          <cell r="G804" t="str">
            <v>4365192-1</v>
          </cell>
          <cell r="H804" t="str">
            <v>ｶﾞｲﾄﾞ,ｼﾔﾂﾀ(R) M3302-13</v>
          </cell>
          <cell r="I804" t="str">
            <v>473440-2</v>
          </cell>
          <cell r="J804" t="str">
            <v>（株）光真製作所</v>
          </cell>
          <cell r="K804" t="str">
            <v>3480</v>
          </cell>
          <cell r="L804" t="str">
            <v>3480</v>
          </cell>
          <cell r="M804" t="str">
            <v>3H7</v>
          </cell>
          <cell r="N804" t="str">
            <v>野田</v>
          </cell>
          <cell r="O804" t="str">
            <v>野田係</v>
          </cell>
          <cell r="P804" t="str">
            <v>x</v>
          </cell>
          <cell r="Q804" t="str">
            <v>JP</v>
          </cell>
          <cell r="S804">
            <v>1</v>
          </cell>
          <cell r="T804">
            <v>1</v>
          </cell>
          <cell r="U804" t="str">
            <v>V0</v>
          </cell>
          <cell r="V804" t="str">
            <v>0001</v>
          </cell>
          <cell r="W804">
            <v>50</v>
          </cell>
          <cell r="X804">
            <v>1</v>
          </cell>
          <cell r="Y804" t="str">
            <v>JPY</v>
          </cell>
          <cell r="Z804" t="str">
            <v>2006/04/01</v>
          </cell>
          <cell r="AA804" t="str">
            <v>9999/12/31</v>
          </cell>
          <cell r="AC804">
            <v>100</v>
          </cell>
          <cell r="AD804">
            <v>1</v>
          </cell>
          <cell r="AE804">
            <v>100</v>
          </cell>
          <cell r="AG804">
            <v>255</v>
          </cell>
          <cell r="AH804" t="str">
            <v>PC</v>
          </cell>
          <cell r="AQ804">
            <v>1</v>
          </cell>
          <cell r="AV804">
            <v>0</v>
          </cell>
          <cell r="AY804" t="str">
            <v>2006/04/01</v>
          </cell>
          <cell r="AZ804" t="str">
            <v>9999/12/31</v>
          </cell>
          <cell r="BA804">
            <v>99999999</v>
          </cell>
          <cell r="BB804">
            <v>100</v>
          </cell>
        </row>
        <row r="805">
          <cell r="A805">
            <v>77568</v>
          </cell>
          <cell r="E805" t="str">
            <v>5300107308</v>
          </cell>
          <cell r="F805" t="str">
            <v>0</v>
          </cell>
          <cell r="G805" t="str">
            <v>4365255-3</v>
          </cell>
          <cell r="H805" t="str">
            <v>ｽﾃ-(A) M3407-1</v>
          </cell>
          <cell r="I805" t="str">
            <v>473440-2</v>
          </cell>
          <cell r="J805" t="str">
            <v>（株）光真製作所</v>
          </cell>
          <cell r="K805" t="str">
            <v>3480</v>
          </cell>
          <cell r="L805" t="str">
            <v>3480</v>
          </cell>
          <cell r="M805" t="str">
            <v>3H7</v>
          </cell>
          <cell r="N805" t="str">
            <v>野田</v>
          </cell>
          <cell r="O805" t="str">
            <v>野田係</v>
          </cell>
          <cell r="Q805" t="str">
            <v>JP</v>
          </cell>
          <cell r="S805">
            <v>1</v>
          </cell>
          <cell r="T805">
            <v>1</v>
          </cell>
          <cell r="U805" t="str">
            <v>V0</v>
          </cell>
          <cell r="V805" t="str">
            <v>0001</v>
          </cell>
          <cell r="W805">
            <v>50</v>
          </cell>
          <cell r="X805">
            <v>1</v>
          </cell>
          <cell r="Y805" t="str">
            <v>JPY</v>
          </cell>
          <cell r="Z805" t="str">
            <v>2006/04/01</v>
          </cell>
          <cell r="AA805" t="str">
            <v>9999/12/31</v>
          </cell>
          <cell r="AC805">
            <v>400</v>
          </cell>
          <cell r="AD805">
            <v>1</v>
          </cell>
          <cell r="AE805">
            <v>400</v>
          </cell>
          <cell r="AG805">
            <v>400</v>
          </cell>
          <cell r="AH805" t="str">
            <v>PC</v>
          </cell>
          <cell r="AQ805">
            <v>1</v>
          </cell>
          <cell r="AV805">
            <v>0</v>
          </cell>
          <cell r="AY805" t="str">
            <v>2006/04/01</v>
          </cell>
          <cell r="AZ805" t="str">
            <v>9999/12/31</v>
          </cell>
          <cell r="BA805">
            <v>99999999</v>
          </cell>
          <cell r="BB805">
            <v>400</v>
          </cell>
        </row>
        <row r="806">
          <cell r="A806">
            <v>74517</v>
          </cell>
          <cell r="B806">
            <v>429</v>
          </cell>
          <cell r="C806">
            <v>429</v>
          </cell>
          <cell r="D806">
            <v>100</v>
          </cell>
          <cell r="E806" t="str">
            <v>5300083769</v>
          </cell>
          <cell r="F806" t="str">
            <v>0</v>
          </cell>
          <cell r="G806" t="str">
            <v>4365336-3</v>
          </cell>
          <cell r="H806" t="str">
            <v>ﾚﾊﾞ- ﾁﾙﾄ L  M3407-1</v>
          </cell>
          <cell r="I806" t="str">
            <v>473440-2</v>
          </cell>
          <cell r="J806" t="str">
            <v>（株）光真製作所</v>
          </cell>
          <cell r="K806" t="str">
            <v>3480</v>
          </cell>
          <cell r="L806" t="str">
            <v>3480</v>
          </cell>
          <cell r="M806" t="str">
            <v>3H7</v>
          </cell>
          <cell r="N806" t="str">
            <v>野田</v>
          </cell>
          <cell r="O806" t="str">
            <v>野田係</v>
          </cell>
          <cell r="P806" t="str">
            <v>x</v>
          </cell>
          <cell r="Q806" t="str">
            <v>JP</v>
          </cell>
          <cell r="S806">
            <v>1</v>
          </cell>
          <cell r="T806">
            <v>1</v>
          </cell>
          <cell r="U806" t="str">
            <v>V0</v>
          </cell>
          <cell r="V806" t="str">
            <v>0001</v>
          </cell>
          <cell r="W806">
            <v>25</v>
          </cell>
          <cell r="X806">
            <v>1</v>
          </cell>
          <cell r="Y806" t="str">
            <v>JPY</v>
          </cell>
          <cell r="Z806" t="str">
            <v>2006/06/26</v>
          </cell>
          <cell r="AA806" t="str">
            <v>9999/12/31</v>
          </cell>
          <cell r="AC806">
            <v>429</v>
          </cell>
          <cell r="AD806">
            <v>1</v>
          </cell>
          <cell r="AE806">
            <v>429</v>
          </cell>
          <cell r="AF806">
            <v>429</v>
          </cell>
          <cell r="AG806">
            <v>429</v>
          </cell>
          <cell r="AH806" t="str">
            <v>PC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1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 t="str">
            <v>2006/04/01</v>
          </cell>
          <cell r="AZ806" t="str">
            <v>9999/12/31</v>
          </cell>
          <cell r="BA806">
            <v>99999999</v>
          </cell>
          <cell r="BB806">
            <v>434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</row>
        <row r="807">
          <cell r="A807">
            <v>74861</v>
          </cell>
          <cell r="D807">
            <v>100</v>
          </cell>
          <cell r="E807" t="str">
            <v>5300086558</v>
          </cell>
          <cell r="F807" t="str">
            <v>0</v>
          </cell>
          <cell r="G807" t="str">
            <v>4365401-7</v>
          </cell>
          <cell r="H807" t="str">
            <v>ﾚﾊﾞ-,ｼﾔﾂﾀ(4) M3407-1</v>
          </cell>
          <cell r="I807" t="str">
            <v>473440-2</v>
          </cell>
          <cell r="J807" t="str">
            <v>（株）光真製作所</v>
          </cell>
          <cell r="K807" t="str">
            <v>3480</v>
          </cell>
          <cell r="L807" t="str">
            <v>3480</v>
          </cell>
          <cell r="M807" t="str">
            <v>3H7</v>
          </cell>
          <cell r="N807" t="str">
            <v>野田</v>
          </cell>
          <cell r="O807" t="str">
            <v>野田係</v>
          </cell>
          <cell r="P807" t="str">
            <v>x</v>
          </cell>
          <cell r="Q807" t="str">
            <v>JP</v>
          </cell>
          <cell r="S807">
            <v>1</v>
          </cell>
          <cell r="T807">
            <v>1</v>
          </cell>
          <cell r="U807" t="str">
            <v>V0</v>
          </cell>
          <cell r="V807" t="str">
            <v>0001</v>
          </cell>
          <cell r="W807">
            <v>25</v>
          </cell>
          <cell r="X807">
            <v>1</v>
          </cell>
          <cell r="Y807" t="str">
            <v>JPY</v>
          </cell>
          <cell r="Z807" t="str">
            <v>2006/04/01</v>
          </cell>
          <cell r="AA807" t="str">
            <v>9999/12/31</v>
          </cell>
          <cell r="AC807">
            <v>44000</v>
          </cell>
          <cell r="AD807">
            <v>100</v>
          </cell>
          <cell r="AE807">
            <v>440</v>
          </cell>
          <cell r="AG807">
            <v>440</v>
          </cell>
          <cell r="AH807" t="str">
            <v>PC</v>
          </cell>
          <cell r="AQ807">
            <v>1</v>
          </cell>
          <cell r="AV807">
            <v>0</v>
          </cell>
          <cell r="AY807" t="str">
            <v>2006/04/01</v>
          </cell>
          <cell r="AZ807" t="str">
            <v>9999/12/31</v>
          </cell>
          <cell r="BA807">
            <v>99999999</v>
          </cell>
          <cell r="BB807">
            <v>44000</v>
          </cell>
        </row>
        <row r="808">
          <cell r="A808">
            <v>54884</v>
          </cell>
          <cell r="E808" t="str">
            <v>5300102126</v>
          </cell>
          <cell r="F808" t="str">
            <v>0</v>
          </cell>
          <cell r="G808" t="str">
            <v>4366067-0</v>
          </cell>
          <cell r="H808" t="str">
            <v>ｶﾞｲﾄﾞ,ｹﾞ-ﾄ(L) M600DA-6</v>
          </cell>
          <cell r="I808" t="str">
            <v>473440-2</v>
          </cell>
          <cell r="J808" t="str">
            <v>（株）光真製作所</v>
          </cell>
          <cell r="K808" t="str">
            <v>3480</v>
          </cell>
          <cell r="L808" t="str">
            <v>3480</v>
          </cell>
          <cell r="M808" t="str">
            <v>2G2</v>
          </cell>
          <cell r="N808" t="str">
            <v>伊藤康</v>
          </cell>
          <cell r="O808" t="str">
            <v>野田係</v>
          </cell>
          <cell r="P808" t="str">
            <v>x</v>
          </cell>
          <cell r="Q808" t="str">
            <v>JP</v>
          </cell>
          <cell r="S808">
            <v>1</v>
          </cell>
          <cell r="T808">
            <v>1</v>
          </cell>
          <cell r="U808" t="str">
            <v>V0</v>
          </cell>
          <cell r="V808" t="str">
            <v>0001</v>
          </cell>
          <cell r="W808">
            <v>29</v>
          </cell>
          <cell r="X808">
            <v>1</v>
          </cell>
          <cell r="Y808" t="str">
            <v>JPY</v>
          </cell>
          <cell r="Z808" t="str">
            <v>2006/04/01</v>
          </cell>
          <cell r="AA808" t="str">
            <v>9999/12/31</v>
          </cell>
          <cell r="AC808">
            <v>376</v>
          </cell>
          <cell r="AD808">
            <v>1</v>
          </cell>
          <cell r="AE808">
            <v>376</v>
          </cell>
          <cell r="AG808">
            <v>376</v>
          </cell>
          <cell r="AH808" t="str">
            <v>PC</v>
          </cell>
          <cell r="AQ808">
            <v>1</v>
          </cell>
          <cell r="AV808">
            <v>0</v>
          </cell>
          <cell r="AY808" t="str">
            <v>2006/04/01</v>
          </cell>
          <cell r="AZ808" t="str">
            <v>9999/12/31</v>
          </cell>
          <cell r="BA808">
            <v>99999999</v>
          </cell>
          <cell r="BB808">
            <v>376</v>
          </cell>
        </row>
        <row r="809">
          <cell r="A809">
            <v>54885</v>
          </cell>
          <cell r="E809" t="str">
            <v>5300102127</v>
          </cell>
          <cell r="F809" t="str">
            <v>0</v>
          </cell>
          <cell r="G809" t="str">
            <v>4366068-8</v>
          </cell>
          <cell r="H809" t="str">
            <v>ｶﾞｲﾄﾞ,ｹﾞ-ﾄ(U) M600DA-6</v>
          </cell>
          <cell r="I809" t="str">
            <v>473440-2</v>
          </cell>
          <cell r="J809" t="str">
            <v>（株）光真製作所</v>
          </cell>
          <cell r="K809" t="str">
            <v>3480</v>
          </cell>
          <cell r="L809" t="str">
            <v>3480</v>
          </cell>
          <cell r="M809" t="str">
            <v>2G2</v>
          </cell>
          <cell r="N809" t="str">
            <v>伊藤康</v>
          </cell>
          <cell r="O809" t="str">
            <v>野田係</v>
          </cell>
          <cell r="P809" t="str">
            <v>x</v>
          </cell>
          <cell r="Q809" t="str">
            <v>JP</v>
          </cell>
          <cell r="S809">
            <v>1</v>
          </cell>
          <cell r="T809">
            <v>1</v>
          </cell>
          <cell r="U809" t="str">
            <v>V0</v>
          </cell>
          <cell r="V809" t="str">
            <v>0001</v>
          </cell>
          <cell r="W809">
            <v>29</v>
          </cell>
          <cell r="X809">
            <v>1</v>
          </cell>
          <cell r="Y809" t="str">
            <v>JPY</v>
          </cell>
          <cell r="Z809" t="str">
            <v>2006/04/01</v>
          </cell>
          <cell r="AA809" t="str">
            <v>9999/12/31</v>
          </cell>
          <cell r="AC809">
            <v>350</v>
          </cell>
          <cell r="AD809">
            <v>1</v>
          </cell>
          <cell r="AE809">
            <v>350</v>
          </cell>
          <cell r="AG809">
            <v>350</v>
          </cell>
          <cell r="AH809" t="str">
            <v>PC</v>
          </cell>
          <cell r="AQ809">
            <v>1</v>
          </cell>
          <cell r="AV809">
            <v>0</v>
          </cell>
          <cell r="AY809" t="str">
            <v>2006/04/01</v>
          </cell>
          <cell r="AZ809" t="str">
            <v>9999/12/31</v>
          </cell>
          <cell r="BA809">
            <v>99999999</v>
          </cell>
          <cell r="BB809">
            <v>350</v>
          </cell>
        </row>
        <row r="810">
          <cell r="A810">
            <v>76126</v>
          </cell>
          <cell r="D810">
            <v>100</v>
          </cell>
          <cell r="E810" t="str">
            <v>5300098468</v>
          </cell>
          <cell r="F810" t="str">
            <v>0</v>
          </cell>
          <cell r="G810" t="str">
            <v>4373752-4</v>
          </cell>
          <cell r="H810" t="str">
            <v>ﾌﾟﾂｼﾔ,ｾﾝｻ M3409-2-3</v>
          </cell>
          <cell r="I810" t="str">
            <v>473440-2</v>
          </cell>
          <cell r="J810" t="str">
            <v>（株）光真製作所</v>
          </cell>
          <cell r="K810" t="str">
            <v>3480</v>
          </cell>
          <cell r="L810" t="str">
            <v>3480</v>
          </cell>
          <cell r="M810" t="str">
            <v>3H7</v>
          </cell>
          <cell r="N810" t="str">
            <v>野田</v>
          </cell>
          <cell r="O810" t="str">
            <v>野田係</v>
          </cell>
          <cell r="P810" t="str">
            <v>x</v>
          </cell>
          <cell r="Q810" t="str">
            <v>JP</v>
          </cell>
          <cell r="S810">
            <v>1</v>
          </cell>
          <cell r="T810">
            <v>1</v>
          </cell>
          <cell r="U810" t="str">
            <v>V0</v>
          </cell>
          <cell r="V810" t="str">
            <v>0001</v>
          </cell>
          <cell r="W810">
            <v>25</v>
          </cell>
          <cell r="X810">
            <v>1</v>
          </cell>
          <cell r="Y810" t="str">
            <v>JPY</v>
          </cell>
          <cell r="Z810" t="str">
            <v>2006/04/01</v>
          </cell>
          <cell r="AA810" t="str">
            <v>9999/12/31</v>
          </cell>
          <cell r="AC810">
            <v>576</v>
          </cell>
          <cell r="AD810">
            <v>1</v>
          </cell>
          <cell r="AE810">
            <v>576</v>
          </cell>
          <cell r="AG810">
            <v>910</v>
          </cell>
          <cell r="AH810" t="str">
            <v>PC</v>
          </cell>
          <cell r="AQ810">
            <v>1</v>
          </cell>
          <cell r="AV810">
            <v>0</v>
          </cell>
          <cell r="AY810" t="str">
            <v>2006/04/01</v>
          </cell>
          <cell r="AZ810" t="str">
            <v>9999/12/31</v>
          </cell>
          <cell r="BA810">
            <v>99999999</v>
          </cell>
          <cell r="BB810">
            <v>580</v>
          </cell>
        </row>
        <row r="811">
          <cell r="A811">
            <v>76127</v>
          </cell>
          <cell r="D811">
            <v>100</v>
          </cell>
          <cell r="E811" t="str">
            <v>5300098469</v>
          </cell>
          <cell r="F811" t="str">
            <v>0</v>
          </cell>
          <cell r="G811" t="str">
            <v>4373784-2</v>
          </cell>
          <cell r="H811" t="str">
            <v>ﾌﾞﾗｹﾂﾄ ｾﾝｻ F1  M3409-2-4</v>
          </cell>
          <cell r="I811" t="str">
            <v>473440-2</v>
          </cell>
          <cell r="J811" t="str">
            <v>（株）光真製作所</v>
          </cell>
          <cell r="K811" t="str">
            <v>3480</v>
          </cell>
          <cell r="L811" t="str">
            <v>3480</v>
          </cell>
          <cell r="M811" t="str">
            <v>3H7</v>
          </cell>
          <cell r="N811" t="str">
            <v>野田</v>
          </cell>
          <cell r="O811" t="str">
            <v>野田係</v>
          </cell>
          <cell r="P811" t="str">
            <v>x</v>
          </cell>
          <cell r="Q811" t="str">
            <v>JP</v>
          </cell>
          <cell r="S811">
            <v>1</v>
          </cell>
          <cell r="T811">
            <v>1</v>
          </cell>
          <cell r="U811" t="str">
            <v>V0</v>
          </cell>
          <cell r="V811" t="str">
            <v>0001</v>
          </cell>
          <cell r="W811">
            <v>29</v>
          </cell>
          <cell r="X811">
            <v>1</v>
          </cell>
          <cell r="Y811" t="str">
            <v>JPY</v>
          </cell>
          <cell r="Z811" t="str">
            <v>2006/04/01</v>
          </cell>
          <cell r="AA811" t="str">
            <v>9999/12/31</v>
          </cell>
          <cell r="AC811">
            <v>48700</v>
          </cell>
          <cell r="AD811">
            <v>100</v>
          </cell>
          <cell r="AE811">
            <v>487</v>
          </cell>
          <cell r="AG811">
            <v>487</v>
          </cell>
          <cell r="AH811" t="str">
            <v>PC</v>
          </cell>
          <cell r="AQ811">
            <v>1</v>
          </cell>
          <cell r="AV811">
            <v>0</v>
          </cell>
          <cell r="AY811" t="str">
            <v>2006/04/01</v>
          </cell>
          <cell r="AZ811" t="str">
            <v>9999/12/31</v>
          </cell>
          <cell r="BA811">
            <v>99999</v>
          </cell>
          <cell r="BB811">
            <v>48900</v>
          </cell>
        </row>
        <row r="812">
          <cell r="A812">
            <v>76128</v>
          </cell>
          <cell r="D812">
            <v>100</v>
          </cell>
          <cell r="E812" t="str">
            <v>5300098471</v>
          </cell>
          <cell r="F812" t="str">
            <v>0</v>
          </cell>
          <cell r="G812" t="str">
            <v>4373794-0</v>
          </cell>
          <cell r="H812" t="str">
            <v>ｶﾞｲﾄﾞ F6 M3409-2-4</v>
          </cell>
          <cell r="I812" t="str">
            <v>473440-2</v>
          </cell>
          <cell r="J812" t="str">
            <v>（株）光真製作所</v>
          </cell>
          <cell r="K812" t="str">
            <v>3480</v>
          </cell>
          <cell r="L812" t="str">
            <v>3480</v>
          </cell>
          <cell r="M812" t="str">
            <v>3H7</v>
          </cell>
          <cell r="N812" t="str">
            <v>野田</v>
          </cell>
          <cell r="O812" t="str">
            <v>野田係</v>
          </cell>
          <cell r="P812" t="str">
            <v>x</v>
          </cell>
          <cell r="Q812" t="str">
            <v>JP</v>
          </cell>
          <cell r="S812">
            <v>1</v>
          </cell>
          <cell r="T812">
            <v>1</v>
          </cell>
          <cell r="U812" t="str">
            <v>V0</v>
          </cell>
          <cell r="V812" t="str">
            <v>0001</v>
          </cell>
          <cell r="W812">
            <v>25</v>
          </cell>
          <cell r="X812">
            <v>1</v>
          </cell>
          <cell r="Y812" t="str">
            <v>JPY</v>
          </cell>
          <cell r="Z812" t="str">
            <v>2006/04/01</v>
          </cell>
          <cell r="AA812" t="str">
            <v>9999/12/31</v>
          </cell>
          <cell r="AC812">
            <v>613</v>
          </cell>
          <cell r="AD812">
            <v>1</v>
          </cell>
          <cell r="AE812">
            <v>613</v>
          </cell>
          <cell r="AG812">
            <v>619</v>
          </cell>
          <cell r="AH812" t="str">
            <v>PC</v>
          </cell>
          <cell r="AQ812">
            <v>1</v>
          </cell>
          <cell r="AV812">
            <v>0</v>
          </cell>
          <cell r="AY812" t="str">
            <v>2006/04/01</v>
          </cell>
          <cell r="AZ812" t="str">
            <v>9999/12/31</v>
          </cell>
          <cell r="BA812">
            <v>99999</v>
          </cell>
          <cell r="BB812">
            <v>619</v>
          </cell>
        </row>
        <row r="813">
          <cell r="A813">
            <v>75816</v>
          </cell>
          <cell r="D813">
            <v>100</v>
          </cell>
          <cell r="E813" t="str">
            <v>5300093063</v>
          </cell>
          <cell r="F813" t="str">
            <v>0</v>
          </cell>
          <cell r="G813" t="str">
            <v>4373800-8</v>
          </cell>
          <cell r="H813" t="str">
            <v>ｶﾞｲﾄﾞ,F12 M3409-2-4</v>
          </cell>
          <cell r="I813" t="str">
            <v>473440-2</v>
          </cell>
          <cell r="J813" t="str">
            <v>（株）光真製作所</v>
          </cell>
          <cell r="K813" t="str">
            <v>3480</v>
          </cell>
          <cell r="L813" t="str">
            <v>3480</v>
          </cell>
          <cell r="M813" t="str">
            <v>3H7</v>
          </cell>
          <cell r="N813" t="str">
            <v>野田</v>
          </cell>
          <cell r="O813" t="str">
            <v>野田係</v>
          </cell>
          <cell r="P813" t="str">
            <v>x</v>
          </cell>
          <cell r="Q813" t="str">
            <v>JP</v>
          </cell>
          <cell r="S813">
            <v>1</v>
          </cell>
          <cell r="T813">
            <v>1</v>
          </cell>
          <cell r="U813" t="str">
            <v>V0</v>
          </cell>
          <cell r="V813" t="str">
            <v>0001</v>
          </cell>
          <cell r="W813">
            <v>25</v>
          </cell>
          <cell r="X813">
            <v>1</v>
          </cell>
          <cell r="Y813" t="str">
            <v>JPY</v>
          </cell>
          <cell r="Z813" t="str">
            <v>2006/04/01</v>
          </cell>
          <cell r="AA813" t="str">
            <v>9999/12/31</v>
          </cell>
          <cell r="AC813">
            <v>520</v>
          </cell>
          <cell r="AD813">
            <v>1</v>
          </cell>
          <cell r="AE813">
            <v>520</v>
          </cell>
          <cell r="AG813">
            <v>520</v>
          </cell>
          <cell r="AH813" t="str">
            <v>PC</v>
          </cell>
          <cell r="AQ813">
            <v>1</v>
          </cell>
          <cell r="AV813">
            <v>0</v>
          </cell>
          <cell r="AY813" t="str">
            <v>2006/04/01</v>
          </cell>
          <cell r="AZ813" t="str">
            <v>9999/12/31</v>
          </cell>
          <cell r="BA813">
            <v>99999</v>
          </cell>
          <cell r="BB813">
            <v>568</v>
          </cell>
        </row>
        <row r="814">
          <cell r="A814">
            <v>76185</v>
          </cell>
          <cell r="D814">
            <v>100</v>
          </cell>
          <cell r="E814" t="str">
            <v>5300098636</v>
          </cell>
          <cell r="F814" t="str">
            <v>0</v>
          </cell>
          <cell r="G814" t="str">
            <v>4373808-3</v>
          </cell>
          <cell r="H814" t="str">
            <v>ｶﾞｲﾄﾞ(238) M3409-2-4</v>
          </cell>
          <cell r="I814" t="str">
            <v>473440-2</v>
          </cell>
          <cell r="J814" t="str">
            <v>（株）光真製作所</v>
          </cell>
          <cell r="K814" t="str">
            <v>3480</v>
          </cell>
          <cell r="L814" t="str">
            <v>3480</v>
          </cell>
          <cell r="M814" t="str">
            <v>3H7</v>
          </cell>
          <cell r="N814" t="str">
            <v>野田</v>
          </cell>
          <cell r="O814" t="str">
            <v>野田係</v>
          </cell>
          <cell r="P814" t="str">
            <v>x</v>
          </cell>
          <cell r="Q814" t="str">
            <v>JP</v>
          </cell>
          <cell r="S814">
            <v>1</v>
          </cell>
          <cell r="T814">
            <v>1</v>
          </cell>
          <cell r="U814" t="str">
            <v>V0</v>
          </cell>
          <cell r="V814" t="str">
            <v>0001</v>
          </cell>
          <cell r="W814">
            <v>25</v>
          </cell>
          <cell r="X814">
            <v>1</v>
          </cell>
          <cell r="Y814" t="str">
            <v>JPY</v>
          </cell>
          <cell r="Z814" t="str">
            <v>2006/04/01</v>
          </cell>
          <cell r="AA814" t="str">
            <v>9999/12/31</v>
          </cell>
          <cell r="AC814">
            <v>888</v>
          </cell>
          <cell r="AD814">
            <v>1</v>
          </cell>
          <cell r="AE814">
            <v>888</v>
          </cell>
          <cell r="AG814">
            <v>897</v>
          </cell>
          <cell r="AH814" t="str">
            <v>PC</v>
          </cell>
          <cell r="AQ814">
            <v>1</v>
          </cell>
          <cell r="AV814">
            <v>0</v>
          </cell>
          <cell r="AY814" t="str">
            <v>2006/04/01</v>
          </cell>
          <cell r="AZ814" t="str">
            <v>9999/12/31</v>
          </cell>
          <cell r="BA814">
            <v>99999</v>
          </cell>
          <cell r="BB814">
            <v>897</v>
          </cell>
        </row>
        <row r="815">
          <cell r="A815">
            <v>75919</v>
          </cell>
          <cell r="B815">
            <v>494</v>
          </cell>
          <cell r="D815">
            <v>100</v>
          </cell>
          <cell r="E815" t="str">
            <v>5300097365</v>
          </cell>
          <cell r="F815" t="str">
            <v>0</v>
          </cell>
          <cell r="G815" t="str">
            <v>4373833-4</v>
          </cell>
          <cell r="H815" t="str">
            <v>ﾘﾝｸ,EP1 M3409-1</v>
          </cell>
          <cell r="I815" t="str">
            <v>473440-2</v>
          </cell>
          <cell r="J815" t="str">
            <v>（株）光真製作所</v>
          </cell>
          <cell r="K815" t="str">
            <v>3480</v>
          </cell>
          <cell r="L815" t="str">
            <v>3480</v>
          </cell>
          <cell r="M815" t="str">
            <v>3H7</v>
          </cell>
          <cell r="N815" t="str">
            <v>野田</v>
          </cell>
          <cell r="O815" t="str">
            <v>野田係</v>
          </cell>
          <cell r="P815" t="str">
            <v>x</v>
          </cell>
          <cell r="Q815" t="str">
            <v>JP</v>
          </cell>
          <cell r="S815">
            <v>1</v>
          </cell>
          <cell r="T815">
            <v>1</v>
          </cell>
          <cell r="U815" t="str">
            <v>V0</v>
          </cell>
          <cell r="V815" t="str">
            <v>0001</v>
          </cell>
          <cell r="W815">
            <v>25</v>
          </cell>
          <cell r="X815">
            <v>1</v>
          </cell>
          <cell r="Y815" t="str">
            <v>JPY</v>
          </cell>
          <cell r="Z815" t="str">
            <v>2006/04/01</v>
          </cell>
          <cell r="AA815" t="str">
            <v>9999/12/31</v>
          </cell>
          <cell r="AC815">
            <v>494</v>
          </cell>
          <cell r="AD815">
            <v>1</v>
          </cell>
          <cell r="AE815">
            <v>494</v>
          </cell>
          <cell r="AF815">
            <v>494</v>
          </cell>
          <cell r="AG815">
            <v>494</v>
          </cell>
          <cell r="AH815" t="str">
            <v>PC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1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 t="str">
            <v>2006/04/01</v>
          </cell>
          <cell r="AZ815" t="str">
            <v>9999/12/31</v>
          </cell>
          <cell r="BA815">
            <v>99999</v>
          </cell>
          <cell r="BB815">
            <v>497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</row>
        <row r="816">
          <cell r="A816">
            <v>76129</v>
          </cell>
          <cell r="B816">
            <v>651</v>
          </cell>
          <cell r="D816">
            <v>100</v>
          </cell>
          <cell r="E816" t="str">
            <v>5300098472</v>
          </cell>
          <cell r="F816" t="str">
            <v>0</v>
          </cell>
          <cell r="G816" t="str">
            <v>4373834-2</v>
          </cell>
          <cell r="H816" t="str">
            <v>ﾌﾟﾚ-ﾄ,ｾﾝｻ(E) M3409-1</v>
          </cell>
          <cell r="I816" t="str">
            <v>473440-2</v>
          </cell>
          <cell r="J816" t="str">
            <v>（株）光真製作所</v>
          </cell>
          <cell r="K816" t="str">
            <v>3480</v>
          </cell>
          <cell r="L816" t="str">
            <v>3480</v>
          </cell>
          <cell r="M816" t="str">
            <v>3H7</v>
          </cell>
          <cell r="N816" t="str">
            <v>野田</v>
          </cell>
          <cell r="O816" t="str">
            <v>野田係</v>
          </cell>
          <cell r="P816" t="str">
            <v>x</v>
          </cell>
          <cell r="Q816" t="str">
            <v>JP</v>
          </cell>
          <cell r="S816">
            <v>1</v>
          </cell>
          <cell r="T816">
            <v>1</v>
          </cell>
          <cell r="U816" t="str">
            <v>V0</v>
          </cell>
          <cell r="V816" t="str">
            <v>0001</v>
          </cell>
          <cell r="W816">
            <v>25</v>
          </cell>
          <cell r="X816">
            <v>1</v>
          </cell>
          <cell r="Y816" t="str">
            <v>JPY</v>
          </cell>
          <cell r="Z816" t="str">
            <v>2006/04/01</v>
          </cell>
          <cell r="AA816" t="str">
            <v>9999/12/31</v>
          </cell>
          <cell r="AC816">
            <v>651</v>
          </cell>
          <cell r="AD816">
            <v>1</v>
          </cell>
          <cell r="AE816">
            <v>651</v>
          </cell>
          <cell r="AF816">
            <v>651</v>
          </cell>
          <cell r="AG816">
            <v>651</v>
          </cell>
          <cell r="AH816" t="str">
            <v>PC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1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 t="str">
            <v>2006/04/01</v>
          </cell>
          <cell r="AZ816" t="str">
            <v>9999/12/31</v>
          </cell>
          <cell r="BA816">
            <v>99999</v>
          </cell>
          <cell r="BB816">
            <v>662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</row>
        <row r="817">
          <cell r="A817">
            <v>76130</v>
          </cell>
          <cell r="B817">
            <v>563</v>
          </cell>
          <cell r="D817">
            <v>100</v>
          </cell>
          <cell r="E817" t="str">
            <v>5300098473</v>
          </cell>
          <cell r="F817" t="str">
            <v>0</v>
          </cell>
          <cell r="G817" t="str">
            <v>4373835-0</v>
          </cell>
          <cell r="H817" t="str">
            <v>ﾌﾟﾚ-ﾄ,ｾﾝｻ(E2) M3409-1</v>
          </cell>
          <cell r="I817" t="str">
            <v>473440-2</v>
          </cell>
          <cell r="J817" t="str">
            <v>（株）光真製作所</v>
          </cell>
          <cell r="K817" t="str">
            <v>3480</v>
          </cell>
          <cell r="L817" t="str">
            <v>3480</v>
          </cell>
          <cell r="M817" t="str">
            <v>3H7</v>
          </cell>
          <cell r="N817" t="str">
            <v>野田</v>
          </cell>
          <cell r="O817" t="str">
            <v>野田係</v>
          </cell>
          <cell r="P817" t="str">
            <v>x</v>
          </cell>
          <cell r="Q817" t="str">
            <v>JP</v>
          </cell>
          <cell r="S817">
            <v>1</v>
          </cell>
          <cell r="T817">
            <v>1</v>
          </cell>
          <cell r="U817" t="str">
            <v>V0</v>
          </cell>
          <cell r="V817" t="str">
            <v>0001</v>
          </cell>
          <cell r="W817">
            <v>25</v>
          </cell>
          <cell r="X817">
            <v>1</v>
          </cell>
          <cell r="Y817" t="str">
            <v>JPY</v>
          </cell>
          <cell r="Z817" t="str">
            <v>2006/04/01</v>
          </cell>
          <cell r="AA817" t="str">
            <v>9999/12/31</v>
          </cell>
          <cell r="AC817">
            <v>563</v>
          </cell>
          <cell r="AD817">
            <v>1</v>
          </cell>
          <cell r="AE817">
            <v>563</v>
          </cell>
          <cell r="AF817">
            <v>563</v>
          </cell>
          <cell r="AG817">
            <v>910</v>
          </cell>
          <cell r="AH817" t="str">
            <v>PC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1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 t="str">
            <v>2006/04/01</v>
          </cell>
          <cell r="AZ817" t="str">
            <v>9999/12/31</v>
          </cell>
          <cell r="BA817">
            <v>99999</v>
          </cell>
          <cell r="BB817">
            <v>570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</row>
        <row r="818">
          <cell r="A818">
            <v>76186</v>
          </cell>
          <cell r="D818">
            <v>100</v>
          </cell>
          <cell r="E818" t="str">
            <v>5300098637</v>
          </cell>
          <cell r="F818" t="str">
            <v>0</v>
          </cell>
          <cell r="G818" t="str">
            <v>4373837-7</v>
          </cell>
          <cell r="H818" t="str">
            <v>ﾘﾝｸ,ｲｼﾕ(1) M3409-1</v>
          </cell>
          <cell r="I818" t="str">
            <v>473440-2</v>
          </cell>
          <cell r="J818" t="str">
            <v>（株）光真製作所</v>
          </cell>
          <cell r="K818" t="str">
            <v>3480</v>
          </cell>
          <cell r="L818" t="str">
            <v>3480</v>
          </cell>
          <cell r="M818" t="str">
            <v>3H7</v>
          </cell>
          <cell r="N818" t="str">
            <v>野田</v>
          </cell>
          <cell r="O818" t="str">
            <v>野田係</v>
          </cell>
          <cell r="P818" t="str">
            <v>x</v>
          </cell>
          <cell r="Q818" t="str">
            <v>JP</v>
          </cell>
          <cell r="S818">
            <v>1</v>
          </cell>
          <cell r="T818">
            <v>1</v>
          </cell>
          <cell r="U818" t="str">
            <v>V0</v>
          </cell>
          <cell r="V818" t="str">
            <v>0001</v>
          </cell>
          <cell r="W818">
            <v>29</v>
          </cell>
          <cell r="X818">
            <v>1</v>
          </cell>
          <cell r="Y818" t="str">
            <v>JPY</v>
          </cell>
          <cell r="Z818" t="str">
            <v>2006/04/01</v>
          </cell>
          <cell r="AA818" t="str">
            <v>9999/12/31</v>
          </cell>
          <cell r="AC818">
            <v>48400</v>
          </cell>
          <cell r="AD818">
            <v>100</v>
          </cell>
          <cell r="AE818">
            <v>484</v>
          </cell>
          <cell r="AG818">
            <v>484</v>
          </cell>
          <cell r="AH818" t="str">
            <v>PC</v>
          </cell>
          <cell r="AQ818">
            <v>1</v>
          </cell>
          <cell r="AV818">
            <v>0</v>
          </cell>
          <cell r="AY818" t="str">
            <v>2006/04/01</v>
          </cell>
          <cell r="AZ818" t="str">
            <v>9999/12/31</v>
          </cell>
          <cell r="BA818">
            <v>99999</v>
          </cell>
          <cell r="BB818">
            <v>48600</v>
          </cell>
        </row>
        <row r="819">
          <cell r="A819">
            <v>76131</v>
          </cell>
          <cell r="D819">
            <v>100</v>
          </cell>
          <cell r="E819" t="str">
            <v>5300098475</v>
          </cell>
          <cell r="F819" t="str">
            <v>0</v>
          </cell>
          <cell r="G819" t="str">
            <v>4373838-5</v>
          </cell>
          <cell r="H819" t="str">
            <v>ﾌﾟﾚ-ﾄ,ｾﾝｻ ｲｼﾕ M3409-1</v>
          </cell>
          <cell r="I819" t="str">
            <v>473440-2</v>
          </cell>
          <cell r="J819" t="str">
            <v>（株）光真製作所</v>
          </cell>
          <cell r="K819" t="str">
            <v>3480</v>
          </cell>
          <cell r="L819" t="str">
            <v>3480</v>
          </cell>
          <cell r="M819" t="str">
            <v>3H7</v>
          </cell>
          <cell r="N819" t="str">
            <v>野田</v>
          </cell>
          <cell r="O819" t="str">
            <v>野田係</v>
          </cell>
          <cell r="P819" t="str">
            <v>x</v>
          </cell>
          <cell r="Q819" t="str">
            <v>JP</v>
          </cell>
          <cell r="S819">
            <v>1</v>
          </cell>
          <cell r="T819">
            <v>1</v>
          </cell>
          <cell r="U819" t="str">
            <v>V0</v>
          </cell>
          <cell r="V819" t="str">
            <v>0001</v>
          </cell>
          <cell r="W819">
            <v>25</v>
          </cell>
          <cell r="X819">
            <v>1</v>
          </cell>
          <cell r="Y819" t="str">
            <v>JPY</v>
          </cell>
          <cell r="Z819" t="str">
            <v>2006/04/01</v>
          </cell>
          <cell r="AA819" t="str">
            <v>9999/12/31</v>
          </cell>
          <cell r="AC819">
            <v>432</v>
          </cell>
          <cell r="AD819">
            <v>1</v>
          </cell>
          <cell r="AE819">
            <v>432</v>
          </cell>
          <cell r="AG819">
            <v>432</v>
          </cell>
          <cell r="AH819" t="str">
            <v>PC</v>
          </cell>
          <cell r="AQ819">
            <v>1</v>
          </cell>
          <cell r="AV819">
            <v>0</v>
          </cell>
          <cell r="AY819" t="str">
            <v>2006/04/01</v>
          </cell>
          <cell r="AZ819" t="str">
            <v>9999/12/31</v>
          </cell>
          <cell r="BA819">
            <v>99999</v>
          </cell>
          <cell r="BB819">
            <v>435</v>
          </cell>
        </row>
        <row r="820">
          <cell r="A820">
            <v>76132</v>
          </cell>
          <cell r="B820">
            <v>292</v>
          </cell>
          <cell r="D820">
            <v>100</v>
          </cell>
          <cell r="E820" t="str">
            <v>5300098479</v>
          </cell>
          <cell r="F820" t="str">
            <v>0</v>
          </cell>
          <cell r="G820" t="str">
            <v>4373843-1</v>
          </cell>
          <cell r="H820" t="str">
            <v>ﾌﾟﾚ-ﾄ,ｾﾝｻ(1) M3409-1</v>
          </cell>
          <cell r="I820" t="str">
            <v>473440-2</v>
          </cell>
          <cell r="J820" t="str">
            <v>（株）光真製作所</v>
          </cell>
          <cell r="K820" t="str">
            <v>3480</v>
          </cell>
          <cell r="L820" t="str">
            <v>3480</v>
          </cell>
          <cell r="M820" t="str">
            <v>3H7</v>
          </cell>
          <cell r="N820" t="str">
            <v>野田</v>
          </cell>
          <cell r="O820" t="str">
            <v>野田係</v>
          </cell>
          <cell r="P820" t="str">
            <v>x</v>
          </cell>
          <cell r="Q820" t="str">
            <v>JP</v>
          </cell>
          <cell r="S820">
            <v>1</v>
          </cell>
          <cell r="T820">
            <v>1</v>
          </cell>
          <cell r="U820" t="str">
            <v>V0</v>
          </cell>
          <cell r="V820" t="str">
            <v>0001</v>
          </cell>
          <cell r="W820">
            <v>29</v>
          </cell>
          <cell r="X820">
            <v>1</v>
          </cell>
          <cell r="Y820" t="str">
            <v>JPY</v>
          </cell>
          <cell r="Z820" t="str">
            <v>2006/04/01</v>
          </cell>
          <cell r="AA820" t="str">
            <v>9999/12/31</v>
          </cell>
          <cell r="AC820">
            <v>292</v>
          </cell>
          <cell r="AD820">
            <v>1</v>
          </cell>
          <cell r="AE820">
            <v>292</v>
          </cell>
          <cell r="AF820">
            <v>292</v>
          </cell>
          <cell r="AG820">
            <v>375</v>
          </cell>
          <cell r="AH820" t="str">
            <v>PC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1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 t="str">
            <v>2006/04/01</v>
          </cell>
          <cell r="AZ820" t="str">
            <v>9999/12/31</v>
          </cell>
          <cell r="BA820">
            <v>99999</v>
          </cell>
          <cell r="BB820">
            <v>293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</row>
        <row r="821">
          <cell r="A821">
            <v>76133</v>
          </cell>
          <cell r="B821">
            <v>452</v>
          </cell>
          <cell r="D821">
            <v>100</v>
          </cell>
          <cell r="E821" t="str">
            <v>5300098481</v>
          </cell>
          <cell r="F821" t="str">
            <v>0</v>
          </cell>
          <cell r="G821" t="str">
            <v>4373851-2</v>
          </cell>
          <cell r="H821" t="str">
            <v>ﾌﾟﾚ-ﾄ,ｽﾃｲ M3409-1</v>
          </cell>
          <cell r="I821" t="str">
            <v>473440-2</v>
          </cell>
          <cell r="J821" t="str">
            <v>（株）光真製作所</v>
          </cell>
          <cell r="K821" t="str">
            <v>3480</v>
          </cell>
          <cell r="L821" t="str">
            <v>3480</v>
          </cell>
          <cell r="M821" t="str">
            <v>3H7</v>
          </cell>
          <cell r="N821" t="str">
            <v>野田</v>
          </cell>
          <cell r="O821" t="str">
            <v>野田係</v>
          </cell>
          <cell r="P821" t="str">
            <v>x</v>
          </cell>
          <cell r="Q821" t="str">
            <v>JP</v>
          </cell>
          <cell r="S821">
            <v>1</v>
          </cell>
          <cell r="T821">
            <v>1</v>
          </cell>
          <cell r="U821" t="str">
            <v>V0</v>
          </cell>
          <cell r="V821" t="str">
            <v>0001</v>
          </cell>
          <cell r="W821">
            <v>29</v>
          </cell>
          <cell r="X821">
            <v>1</v>
          </cell>
          <cell r="Y821" t="str">
            <v>JPY</v>
          </cell>
          <cell r="Z821" t="str">
            <v>2006/04/01</v>
          </cell>
          <cell r="AA821" t="str">
            <v>9999/12/31</v>
          </cell>
          <cell r="AC821">
            <v>45200</v>
          </cell>
          <cell r="AD821">
            <v>100</v>
          </cell>
          <cell r="AE821">
            <v>452</v>
          </cell>
          <cell r="AF821">
            <v>452</v>
          </cell>
          <cell r="AG821">
            <v>452</v>
          </cell>
          <cell r="AH821" t="str">
            <v>PC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1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 t="str">
            <v>2006/04/01</v>
          </cell>
          <cell r="AZ821" t="str">
            <v>9999/12/31</v>
          </cell>
          <cell r="BA821">
            <v>99999</v>
          </cell>
          <cell r="BB821">
            <v>45400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</row>
        <row r="822">
          <cell r="A822">
            <v>77569</v>
          </cell>
          <cell r="E822" t="str">
            <v>5300107309</v>
          </cell>
          <cell r="F822" t="str">
            <v>0</v>
          </cell>
          <cell r="G822" t="str">
            <v>4373852-0</v>
          </cell>
          <cell r="H822" t="str">
            <v>ﾌﾟﾚ-ﾄ,ﾛﾂｸ(3) M3409-1</v>
          </cell>
          <cell r="I822" t="str">
            <v>473440-2</v>
          </cell>
          <cell r="J822" t="str">
            <v>（株）光真製作所</v>
          </cell>
          <cell r="K822" t="str">
            <v>3480</v>
          </cell>
          <cell r="L822" t="str">
            <v>3480</v>
          </cell>
          <cell r="M822" t="str">
            <v>3H7</v>
          </cell>
          <cell r="N822" t="str">
            <v>野田</v>
          </cell>
          <cell r="O822" t="str">
            <v>野田係</v>
          </cell>
          <cell r="Q822" t="str">
            <v>JP</v>
          </cell>
          <cell r="S822">
            <v>1</v>
          </cell>
          <cell r="T822">
            <v>1</v>
          </cell>
          <cell r="U822" t="str">
            <v>V0</v>
          </cell>
          <cell r="V822" t="str">
            <v>0001</v>
          </cell>
          <cell r="W822">
            <v>50</v>
          </cell>
          <cell r="X822">
            <v>1</v>
          </cell>
          <cell r="Y822" t="str">
            <v>JPY</v>
          </cell>
          <cell r="Z822" t="str">
            <v>2006/04/01</v>
          </cell>
          <cell r="AA822" t="str">
            <v>9999/12/31</v>
          </cell>
          <cell r="AC822">
            <v>518</v>
          </cell>
          <cell r="AD822">
            <v>1</v>
          </cell>
          <cell r="AE822">
            <v>518</v>
          </cell>
          <cell r="AG822">
            <v>518</v>
          </cell>
          <cell r="AH822" t="str">
            <v>PC</v>
          </cell>
          <cell r="AQ822">
            <v>1</v>
          </cell>
          <cell r="AV822">
            <v>0</v>
          </cell>
          <cell r="AY822" t="str">
            <v>2006/04/01</v>
          </cell>
          <cell r="AZ822" t="str">
            <v>9999/12/31</v>
          </cell>
          <cell r="BA822">
            <v>99999999</v>
          </cell>
          <cell r="BB822">
            <v>518</v>
          </cell>
        </row>
        <row r="823">
          <cell r="A823">
            <v>76134</v>
          </cell>
          <cell r="B823">
            <v>602</v>
          </cell>
          <cell r="D823">
            <v>100</v>
          </cell>
          <cell r="E823" t="str">
            <v>5300098483</v>
          </cell>
          <cell r="F823" t="str">
            <v>0</v>
          </cell>
          <cell r="G823" t="str">
            <v>4373853-9</v>
          </cell>
          <cell r="H823" t="str">
            <v>ﾀﾞｸﾄ,ｹ-ﾌﾞﾙ M3409-1</v>
          </cell>
          <cell r="I823" t="str">
            <v>473440-2</v>
          </cell>
          <cell r="J823" t="str">
            <v>（株）光真製作所</v>
          </cell>
          <cell r="K823" t="str">
            <v>3480</v>
          </cell>
          <cell r="L823" t="str">
            <v>3480</v>
          </cell>
          <cell r="M823" t="str">
            <v>3H7</v>
          </cell>
          <cell r="N823" t="str">
            <v>野田</v>
          </cell>
          <cell r="O823" t="str">
            <v>野田係</v>
          </cell>
          <cell r="P823" t="str">
            <v>x</v>
          </cell>
          <cell r="Q823" t="str">
            <v>JP</v>
          </cell>
          <cell r="S823">
            <v>1</v>
          </cell>
          <cell r="T823">
            <v>1</v>
          </cell>
          <cell r="U823" t="str">
            <v>V0</v>
          </cell>
          <cell r="V823" t="str">
            <v>0001</v>
          </cell>
          <cell r="W823">
            <v>25</v>
          </cell>
          <cell r="X823">
            <v>1</v>
          </cell>
          <cell r="Y823" t="str">
            <v>JPY</v>
          </cell>
          <cell r="Z823" t="str">
            <v>2006/04/01</v>
          </cell>
          <cell r="AA823" t="str">
            <v>9999/12/31</v>
          </cell>
          <cell r="AC823">
            <v>602</v>
          </cell>
          <cell r="AD823">
            <v>1</v>
          </cell>
          <cell r="AE823">
            <v>602</v>
          </cell>
          <cell r="AF823">
            <v>602</v>
          </cell>
          <cell r="AG823">
            <v>602</v>
          </cell>
          <cell r="AH823" t="str">
            <v>PC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1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 t="str">
            <v>2006/04/01</v>
          </cell>
          <cell r="AZ823" t="str">
            <v>9999/12/31</v>
          </cell>
          <cell r="BA823">
            <v>99999</v>
          </cell>
          <cell r="BB823">
            <v>605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</row>
        <row r="824">
          <cell r="A824">
            <v>75976</v>
          </cell>
          <cell r="D824">
            <v>100</v>
          </cell>
          <cell r="E824" t="str">
            <v>5300098033</v>
          </cell>
          <cell r="F824" t="str">
            <v>0</v>
          </cell>
          <cell r="G824" t="str">
            <v>4373935-7</v>
          </cell>
          <cell r="H824" t="str">
            <v>ﾌﾞﾗｹﾂﾄ,ﾚ-ﾙ CH(B1) M3426B</v>
          </cell>
          <cell r="I824" t="str">
            <v>473440-2</v>
          </cell>
          <cell r="J824" t="str">
            <v>（株）光真製作所</v>
          </cell>
          <cell r="K824" t="str">
            <v>3480</v>
          </cell>
          <cell r="L824" t="str">
            <v>3480</v>
          </cell>
          <cell r="M824" t="str">
            <v>3H7</v>
          </cell>
          <cell r="N824" t="str">
            <v>野田</v>
          </cell>
          <cell r="O824" t="str">
            <v>野田係</v>
          </cell>
          <cell r="P824" t="str">
            <v>x</v>
          </cell>
          <cell r="Q824" t="str">
            <v>JP</v>
          </cell>
          <cell r="S824">
            <v>1</v>
          </cell>
          <cell r="T824">
            <v>1</v>
          </cell>
          <cell r="U824" t="str">
            <v>V0</v>
          </cell>
          <cell r="V824" t="str">
            <v>0001</v>
          </cell>
          <cell r="W824">
            <v>25</v>
          </cell>
          <cell r="X824">
            <v>1</v>
          </cell>
          <cell r="Y824" t="str">
            <v>JPY</v>
          </cell>
          <cell r="Z824" t="str">
            <v>2006/04/01</v>
          </cell>
          <cell r="AA824" t="str">
            <v>9999/12/31</v>
          </cell>
          <cell r="AC824">
            <v>349</v>
          </cell>
          <cell r="AD824">
            <v>1</v>
          </cell>
          <cell r="AE824">
            <v>349</v>
          </cell>
          <cell r="AG824">
            <v>349</v>
          </cell>
          <cell r="AH824" t="str">
            <v>PC</v>
          </cell>
          <cell r="AQ824">
            <v>1</v>
          </cell>
          <cell r="AV824">
            <v>0</v>
          </cell>
          <cell r="AY824" t="str">
            <v>2006/04/01</v>
          </cell>
          <cell r="AZ824" t="str">
            <v>9999/12/31</v>
          </cell>
          <cell r="BA824">
            <v>99999</v>
          </cell>
          <cell r="BB824">
            <v>358</v>
          </cell>
        </row>
        <row r="825">
          <cell r="A825">
            <v>77570</v>
          </cell>
          <cell r="E825" t="str">
            <v>5300107310</v>
          </cell>
          <cell r="F825" t="str">
            <v>0</v>
          </cell>
          <cell r="G825" t="str">
            <v>4373936-5</v>
          </cell>
          <cell r="H825" t="str">
            <v>ﾌﾞﾗｹﾂﾄ,ﾚ-ﾙ CH(B2) M3426B</v>
          </cell>
          <cell r="I825" t="str">
            <v>473440-2</v>
          </cell>
          <cell r="J825" t="str">
            <v>（株）光真製作所</v>
          </cell>
          <cell r="K825" t="str">
            <v>3480</v>
          </cell>
          <cell r="L825" t="str">
            <v>3480</v>
          </cell>
          <cell r="M825" t="str">
            <v>3H7</v>
          </cell>
          <cell r="N825" t="str">
            <v>野田</v>
          </cell>
          <cell r="O825" t="str">
            <v>野田係</v>
          </cell>
          <cell r="P825" t="str">
            <v>x</v>
          </cell>
          <cell r="Q825" t="str">
            <v>JP</v>
          </cell>
          <cell r="S825">
            <v>1</v>
          </cell>
          <cell r="T825">
            <v>1</v>
          </cell>
          <cell r="U825" t="str">
            <v>V0</v>
          </cell>
          <cell r="V825" t="str">
            <v>0001</v>
          </cell>
          <cell r="W825">
            <v>50</v>
          </cell>
          <cell r="X825">
            <v>1</v>
          </cell>
          <cell r="Y825" t="str">
            <v>JPY</v>
          </cell>
          <cell r="Z825" t="str">
            <v>2006/04/01</v>
          </cell>
          <cell r="AA825" t="str">
            <v>9999/12/31</v>
          </cell>
          <cell r="AC825">
            <v>664</v>
          </cell>
          <cell r="AD825">
            <v>1</v>
          </cell>
          <cell r="AE825">
            <v>664</v>
          </cell>
          <cell r="AG825">
            <v>664</v>
          </cell>
          <cell r="AH825" t="str">
            <v>PC</v>
          </cell>
          <cell r="AQ825">
            <v>1</v>
          </cell>
          <cell r="AV825">
            <v>0</v>
          </cell>
          <cell r="AY825" t="str">
            <v>2006/04/01</v>
          </cell>
          <cell r="AZ825" t="str">
            <v>9999/12/31</v>
          </cell>
          <cell r="BA825">
            <v>99999999</v>
          </cell>
          <cell r="BB825">
            <v>664</v>
          </cell>
        </row>
        <row r="826">
          <cell r="A826">
            <v>75977</v>
          </cell>
          <cell r="D826">
            <v>100</v>
          </cell>
          <cell r="E826" t="str">
            <v>5300098034</v>
          </cell>
          <cell r="F826" t="str">
            <v>0</v>
          </cell>
          <cell r="G826" t="str">
            <v>4373938-1</v>
          </cell>
          <cell r="H826" t="str">
            <v>ﾌﾞﾗｹﾂﾄ ﾚ-ﾙ CH U2  M3426B</v>
          </cell>
          <cell r="I826" t="str">
            <v>473440-2</v>
          </cell>
          <cell r="J826" t="str">
            <v>（株）光真製作所</v>
          </cell>
          <cell r="K826" t="str">
            <v>3480</v>
          </cell>
          <cell r="L826" t="str">
            <v>3480</v>
          </cell>
          <cell r="M826" t="str">
            <v>3H7</v>
          </cell>
          <cell r="N826" t="str">
            <v>野田</v>
          </cell>
          <cell r="O826" t="str">
            <v>野田係</v>
          </cell>
          <cell r="P826" t="str">
            <v>x</v>
          </cell>
          <cell r="Q826" t="str">
            <v>JP</v>
          </cell>
          <cell r="S826">
            <v>1</v>
          </cell>
          <cell r="T826">
            <v>1</v>
          </cell>
          <cell r="U826" t="str">
            <v>V0</v>
          </cell>
          <cell r="V826" t="str">
            <v>0001</v>
          </cell>
          <cell r="W826">
            <v>25</v>
          </cell>
          <cell r="X826">
            <v>1</v>
          </cell>
          <cell r="Y826" t="str">
            <v>JPY</v>
          </cell>
          <cell r="Z826" t="str">
            <v>2006/04/01</v>
          </cell>
          <cell r="AA826" t="str">
            <v>9999/12/31</v>
          </cell>
          <cell r="AC826">
            <v>387</v>
          </cell>
          <cell r="AD826">
            <v>1</v>
          </cell>
          <cell r="AE826">
            <v>387</v>
          </cell>
          <cell r="AG826">
            <v>387</v>
          </cell>
          <cell r="AH826" t="str">
            <v>PC</v>
          </cell>
          <cell r="AQ826">
            <v>1</v>
          </cell>
          <cell r="AV826">
            <v>0</v>
          </cell>
          <cell r="AY826" t="str">
            <v>2006/04/01</v>
          </cell>
          <cell r="AZ826" t="str">
            <v>9999/12/31</v>
          </cell>
          <cell r="BA826">
            <v>99999</v>
          </cell>
          <cell r="BB826">
            <v>438</v>
          </cell>
        </row>
        <row r="827">
          <cell r="A827">
            <v>77571</v>
          </cell>
          <cell r="E827" t="str">
            <v>5300107311</v>
          </cell>
          <cell r="F827" t="str">
            <v>0</v>
          </cell>
          <cell r="G827" t="str">
            <v>4401011-3</v>
          </cell>
          <cell r="H827" t="str">
            <v>ﾌﾟﾚ-ﾄ,ｾﾝｻ(B) M735-3</v>
          </cell>
          <cell r="I827" t="str">
            <v>473440-2</v>
          </cell>
          <cell r="J827" t="str">
            <v>（株）光真製作所</v>
          </cell>
          <cell r="K827" t="str">
            <v>3480</v>
          </cell>
          <cell r="L827" t="str">
            <v>3480</v>
          </cell>
          <cell r="M827" t="str">
            <v>3H7</v>
          </cell>
          <cell r="N827" t="str">
            <v>野田</v>
          </cell>
          <cell r="O827" t="str">
            <v>野田係</v>
          </cell>
          <cell r="Q827" t="str">
            <v>JP</v>
          </cell>
          <cell r="S827">
            <v>1</v>
          </cell>
          <cell r="T827">
            <v>1</v>
          </cell>
          <cell r="U827" t="str">
            <v>V0</v>
          </cell>
          <cell r="V827" t="str">
            <v>0001</v>
          </cell>
          <cell r="W827">
            <v>50</v>
          </cell>
          <cell r="X827">
            <v>1</v>
          </cell>
          <cell r="Y827" t="str">
            <v>JPY</v>
          </cell>
          <cell r="Z827" t="str">
            <v>2006/04/01</v>
          </cell>
          <cell r="AA827" t="str">
            <v>9999/12/31</v>
          </cell>
          <cell r="AC827">
            <v>85</v>
          </cell>
          <cell r="AD827">
            <v>1</v>
          </cell>
          <cell r="AE827">
            <v>85</v>
          </cell>
          <cell r="AG827">
            <v>85</v>
          </cell>
          <cell r="AH827" t="str">
            <v>PC</v>
          </cell>
          <cell r="AQ827">
            <v>1</v>
          </cell>
          <cell r="AV827">
            <v>0</v>
          </cell>
          <cell r="AY827" t="str">
            <v>2006/04/01</v>
          </cell>
          <cell r="AZ827" t="str">
            <v>9999/12/31</v>
          </cell>
          <cell r="BA827">
            <v>99999999</v>
          </cell>
          <cell r="BB827">
            <v>85</v>
          </cell>
        </row>
        <row r="828">
          <cell r="A828">
            <v>77572</v>
          </cell>
          <cell r="E828" t="str">
            <v>5300107312</v>
          </cell>
          <cell r="F828" t="str">
            <v>0</v>
          </cell>
          <cell r="G828" t="str">
            <v>4401015-6</v>
          </cell>
          <cell r="H828" t="str">
            <v>ｶﾑ,ｾﾝｻ(B) M735-3</v>
          </cell>
          <cell r="I828" t="str">
            <v>473440-2</v>
          </cell>
          <cell r="J828" t="str">
            <v>（株）光真製作所</v>
          </cell>
          <cell r="K828" t="str">
            <v>3480</v>
          </cell>
          <cell r="L828" t="str">
            <v>3480</v>
          </cell>
          <cell r="M828" t="str">
            <v>3H7</v>
          </cell>
          <cell r="N828" t="str">
            <v>野田</v>
          </cell>
          <cell r="O828" t="str">
            <v>野田係</v>
          </cell>
          <cell r="Q828" t="str">
            <v>JP</v>
          </cell>
          <cell r="S828">
            <v>1</v>
          </cell>
          <cell r="T828">
            <v>1</v>
          </cell>
          <cell r="U828" t="str">
            <v>V0</v>
          </cell>
          <cell r="V828" t="str">
            <v>0001</v>
          </cell>
          <cell r="W828">
            <v>50</v>
          </cell>
          <cell r="X828">
            <v>1</v>
          </cell>
          <cell r="Y828" t="str">
            <v>JPY</v>
          </cell>
          <cell r="Z828" t="str">
            <v>2006/04/01</v>
          </cell>
          <cell r="AA828" t="str">
            <v>9999/12/31</v>
          </cell>
          <cell r="AC828">
            <v>145</v>
          </cell>
          <cell r="AD828">
            <v>1</v>
          </cell>
          <cell r="AE828">
            <v>145</v>
          </cell>
          <cell r="AG828">
            <v>145</v>
          </cell>
          <cell r="AH828" t="str">
            <v>PC</v>
          </cell>
          <cell r="AQ828">
            <v>1</v>
          </cell>
          <cell r="AV828">
            <v>0</v>
          </cell>
          <cell r="AY828" t="str">
            <v>2006/04/01</v>
          </cell>
          <cell r="AZ828" t="str">
            <v>9999/12/31</v>
          </cell>
          <cell r="BA828">
            <v>99999999</v>
          </cell>
          <cell r="BB828">
            <v>145</v>
          </cell>
        </row>
        <row r="829">
          <cell r="A829">
            <v>77573</v>
          </cell>
          <cell r="E829" t="str">
            <v>5300107313</v>
          </cell>
          <cell r="F829" t="str">
            <v>0</v>
          </cell>
          <cell r="G829" t="str">
            <v>4407655-6</v>
          </cell>
          <cell r="H829" t="str">
            <v>ｽﾃ-(2) M626C-4</v>
          </cell>
          <cell r="I829" t="str">
            <v>473440-2</v>
          </cell>
          <cell r="J829" t="str">
            <v>（株）光真製作所</v>
          </cell>
          <cell r="K829" t="str">
            <v>3480</v>
          </cell>
          <cell r="L829" t="str">
            <v>3480</v>
          </cell>
          <cell r="M829" t="str">
            <v>3H7</v>
          </cell>
          <cell r="N829" t="str">
            <v>野田</v>
          </cell>
          <cell r="O829" t="str">
            <v>野田係</v>
          </cell>
          <cell r="Q829" t="str">
            <v>JP</v>
          </cell>
          <cell r="S829">
            <v>1</v>
          </cell>
          <cell r="T829">
            <v>1</v>
          </cell>
          <cell r="U829" t="str">
            <v>V0</v>
          </cell>
          <cell r="V829" t="str">
            <v>0001</v>
          </cell>
          <cell r="W829">
            <v>50</v>
          </cell>
          <cell r="X829">
            <v>1</v>
          </cell>
          <cell r="Y829" t="str">
            <v>JPY</v>
          </cell>
          <cell r="Z829" t="str">
            <v>2006/04/01</v>
          </cell>
          <cell r="AA829" t="str">
            <v>9999/12/31</v>
          </cell>
          <cell r="AC829">
            <v>777</v>
          </cell>
          <cell r="AD829">
            <v>1</v>
          </cell>
          <cell r="AE829">
            <v>777</v>
          </cell>
          <cell r="AG829">
            <v>777</v>
          </cell>
          <cell r="AH829" t="str">
            <v>PC</v>
          </cell>
          <cell r="AQ829">
            <v>1</v>
          </cell>
          <cell r="AV829">
            <v>0</v>
          </cell>
          <cell r="AY829" t="str">
            <v>2006/04/01</v>
          </cell>
          <cell r="AZ829" t="str">
            <v>9999/12/31</v>
          </cell>
          <cell r="BA829">
            <v>99999999</v>
          </cell>
          <cell r="BB829">
            <v>777</v>
          </cell>
        </row>
        <row r="830">
          <cell r="A830">
            <v>75817</v>
          </cell>
          <cell r="B830">
            <v>275</v>
          </cell>
          <cell r="D830">
            <v>100</v>
          </cell>
          <cell r="E830" t="str">
            <v>5300093064</v>
          </cell>
          <cell r="F830" t="str">
            <v>0</v>
          </cell>
          <cell r="G830" t="str">
            <v>4410217-4</v>
          </cell>
          <cell r="H830" t="str">
            <v>ﾌﾞﾗｹﾂﾄ,ｶﾞｲﾄﾞ ｱﾂﾊﾟ M901-6</v>
          </cell>
          <cell r="I830" t="str">
            <v>473440-2</v>
          </cell>
          <cell r="J830" t="str">
            <v>（株）光真製作所</v>
          </cell>
          <cell r="K830" t="str">
            <v>3480</v>
          </cell>
          <cell r="L830" t="str">
            <v>3480</v>
          </cell>
          <cell r="M830" t="str">
            <v>3H7</v>
          </cell>
          <cell r="N830" t="str">
            <v>野田</v>
          </cell>
          <cell r="O830" t="str">
            <v>野田係</v>
          </cell>
          <cell r="P830" t="str">
            <v>x</v>
          </cell>
          <cell r="Q830" t="str">
            <v>JP</v>
          </cell>
          <cell r="S830">
            <v>1</v>
          </cell>
          <cell r="T830">
            <v>1</v>
          </cell>
          <cell r="U830" t="str">
            <v>V0</v>
          </cell>
          <cell r="V830" t="str">
            <v>0001</v>
          </cell>
          <cell r="W830">
            <v>25</v>
          </cell>
          <cell r="X830">
            <v>1</v>
          </cell>
          <cell r="Y830" t="str">
            <v>JPY</v>
          </cell>
          <cell r="Z830" t="str">
            <v>2006/04/01</v>
          </cell>
          <cell r="AA830" t="str">
            <v>9999/12/31</v>
          </cell>
          <cell r="AC830">
            <v>275</v>
          </cell>
          <cell r="AD830">
            <v>1</v>
          </cell>
          <cell r="AE830">
            <v>275</v>
          </cell>
          <cell r="AF830">
            <v>275</v>
          </cell>
          <cell r="AG830">
            <v>275</v>
          </cell>
          <cell r="AH830" t="str">
            <v>PC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1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 t="str">
            <v>2006/04/01</v>
          </cell>
          <cell r="AZ830" t="str">
            <v>9999/12/31</v>
          </cell>
          <cell r="BA830">
            <v>99999</v>
          </cell>
          <cell r="BB830">
            <v>275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</row>
        <row r="831">
          <cell r="A831">
            <v>76180</v>
          </cell>
          <cell r="B831">
            <v>150</v>
          </cell>
          <cell r="D831">
            <v>100</v>
          </cell>
          <cell r="E831" t="str">
            <v>5300098626</v>
          </cell>
          <cell r="F831" t="str">
            <v>0</v>
          </cell>
          <cell r="G831" t="str">
            <v>4410271-9</v>
          </cell>
          <cell r="H831" t="str">
            <v>ﾚﾊﾞ-,ﾘﾝｸ(2) M901-6</v>
          </cell>
          <cell r="I831" t="str">
            <v>473440-2</v>
          </cell>
          <cell r="J831" t="str">
            <v>（株）光真製作所</v>
          </cell>
          <cell r="K831" t="str">
            <v>3480</v>
          </cell>
          <cell r="L831" t="str">
            <v>3480</v>
          </cell>
          <cell r="M831" t="str">
            <v>3H7</v>
          </cell>
          <cell r="N831" t="str">
            <v>野田</v>
          </cell>
          <cell r="O831" t="str">
            <v>野田係</v>
          </cell>
          <cell r="P831" t="str">
            <v>x</v>
          </cell>
          <cell r="Q831" t="str">
            <v>JP</v>
          </cell>
          <cell r="S831">
            <v>1</v>
          </cell>
          <cell r="T831">
            <v>1</v>
          </cell>
          <cell r="U831" t="str">
            <v>V0</v>
          </cell>
          <cell r="V831" t="str">
            <v>0001</v>
          </cell>
          <cell r="W831">
            <v>25</v>
          </cell>
          <cell r="X831">
            <v>1</v>
          </cell>
          <cell r="Y831" t="str">
            <v>JPY</v>
          </cell>
          <cell r="Z831" t="str">
            <v>2006/04/01</v>
          </cell>
          <cell r="AA831" t="str">
            <v>9999/12/31</v>
          </cell>
          <cell r="AC831">
            <v>150</v>
          </cell>
          <cell r="AD831">
            <v>1</v>
          </cell>
          <cell r="AE831">
            <v>150</v>
          </cell>
          <cell r="AF831">
            <v>150</v>
          </cell>
          <cell r="AG831">
            <v>150</v>
          </cell>
          <cell r="AH831" t="str">
            <v>PC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1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 t="str">
            <v>2006/04/01</v>
          </cell>
          <cell r="AZ831" t="str">
            <v>9999/12/31</v>
          </cell>
          <cell r="BA831">
            <v>99999</v>
          </cell>
          <cell r="BB831">
            <v>150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</row>
        <row r="832">
          <cell r="A832">
            <v>52943</v>
          </cell>
          <cell r="B832">
            <v>3597</v>
          </cell>
          <cell r="D832">
            <v>100</v>
          </cell>
          <cell r="E832" t="str">
            <v>5300098627</v>
          </cell>
          <cell r="F832" t="str">
            <v>0</v>
          </cell>
          <cell r="G832" t="str">
            <v>4410273-5</v>
          </cell>
          <cell r="H832" t="str">
            <v>ﾌﾞﾗｹﾂﾄ,ｸﾗﾂﾁ M901-6</v>
          </cell>
          <cell r="I832" t="str">
            <v>473440-2</v>
          </cell>
          <cell r="J832" t="str">
            <v>（株）光真製作所</v>
          </cell>
          <cell r="K832" t="str">
            <v>3480</v>
          </cell>
          <cell r="L832" t="str">
            <v>3480</v>
          </cell>
          <cell r="M832" t="str">
            <v>2G2</v>
          </cell>
          <cell r="N832" t="str">
            <v>伊藤康</v>
          </cell>
          <cell r="O832" t="str">
            <v>野田係</v>
          </cell>
          <cell r="P832" t="str">
            <v>x</v>
          </cell>
          <cell r="Q832" t="str">
            <v>JP</v>
          </cell>
          <cell r="S832">
            <v>1</v>
          </cell>
          <cell r="T832">
            <v>1</v>
          </cell>
          <cell r="U832" t="str">
            <v>V0</v>
          </cell>
          <cell r="V832" t="str">
            <v>0001</v>
          </cell>
          <cell r="W832">
            <v>29</v>
          </cell>
          <cell r="X832">
            <v>1</v>
          </cell>
          <cell r="Y832" t="str">
            <v>JPY</v>
          </cell>
          <cell r="Z832" t="str">
            <v>2006/04/01</v>
          </cell>
          <cell r="AA832" t="str">
            <v>9999/12/31</v>
          </cell>
          <cell r="AC832">
            <v>3597</v>
          </cell>
          <cell r="AD832">
            <v>1</v>
          </cell>
          <cell r="AE832">
            <v>3597</v>
          </cell>
          <cell r="AF832">
            <v>3597</v>
          </cell>
          <cell r="AG832">
            <v>3597</v>
          </cell>
          <cell r="AH832" t="str">
            <v>PC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1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 t="str">
            <v>2006/04/01</v>
          </cell>
          <cell r="AZ832" t="str">
            <v>9999/12/31</v>
          </cell>
          <cell r="BA832">
            <v>99999999</v>
          </cell>
          <cell r="BB832">
            <v>3597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</row>
        <row r="833">
          <cell r="A833">
            <v>56612</v>
          </cell>
          <cell r="B833">
            <v>5538</v>
          </cell>
          <cell r="D833">
            <v>100</v>
          </cell>
          <cell r="E833" t="str">
            <v>5300105111</v>
          </cell>
          <cell r="F833" t="str">
            <v>0</v>
          </cell>
          <cell r="G833" t="str">
            <v>4410276-0</v>
          </cell>
          <cell r="H833" t="str">
            <v>ﾌﾞﾗｹﾂﾄ,ｾﾝｻ(2) M901-6</v>
          </cell>
          <cell r="I833" t="str">
            <v>473440-2</v>
          </cell>
          <cell r="J833" t="str">
            <v>（株）光真製作所</v>
          </cell>
          <cell r="K833" t="str">
            <v>3480</v>
          </cell>
          <cell r="L833" t="str">
            <v>3480</v>
          </cell>
          <cell r="M833" t="str">
            <v>2G2</v>
          </cell>
          <cell r="N833" t="str">
            <v>伊藤康</v>
          </cell>
          <cell r="O833" t="str">
            <v>野田係</v>
          </cell>
          <cell r="P833" t="str">
            <v>x</v>
          </cell>
          <cell r="Q833" t="str">
            <v>JP</v>
          </cell>
          <cell r="S833">
            <v>1</v>
          </cell>
          <cell r="T833">
            <v>1</v>
          </cell>
          <cell r="U833" t="str">
            <v>V0</v>
          </cell>
          <cell r="V833" t="str">
            <v>0001</v>
          </cell>
          <cell r="W833">
            <v>29</v>
          </cell>
          <cell r="X833">
            <v>1</v>
          </cell>
          <cell r="Y833" t="str">
            <v>JPY</v>
          </cell>
          <cell r="Z833" t="str">
            <v>2006/04/01</v>
          </cell>
          <cell r="AA833" t="str">
            <v>9999/12/31</v>
          </cell>
          <cell r="AC833">
            <v>5538</v>
          </cell>
          <cell r="AD833">
            <v>1</v>
          </cell>
          <cell r="AE833">
            <v>5538</v>
          </cell>
          <cell r="AF833">
            <v>5538</v>
          </cell>
          <cell r="AG833">
            <v>5538</v>
          </cell>
          <cell r="AH833" t="str">
            <v>PC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1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 t="str">
            <v>2006/04/01</v>
          </cell>
          <cell r="AZ833" t="str">
            <v>9999/12/31</v>
          </cell>
          <cell r="BA833">
            <v>99999</v>
          </cell>
          <cell r="BB833">
            <v>5538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</row>
        <row r="834">
          <cell r="A834">
            <v>77578</v>
          </cell>
          <cell r="E834" t="str">
            <v>5300107318</v>
          </cell>
          <cell r="F834" t="str">
            <v>0</v>
          </cell>
          <cell r="G834" t="str">
            <v>4410282-4</v>
          </cell>
          <cell r="H834" t="str">
            <v>ﾌﾞﾗｹﾂﾄ,ﾍﾞﾙﾄ ﾌﾟﾂｼﾔ M901-6</v>
          </cell>
          <cell r="I834" t="str">
            <v>473440-2</v>
          </cell>
          <cell r="J834" t="str">
            <v>（株）光真製作所</v>
          </cell>
          <cell r="K834" t="str">
            <v>3480</v>
          </cell>
          <cell r="L834" t="str">
            <v>3480</v>
          </cell>
          <cell r="M834" t="str">
            <v>3H7</v>
          </cell>
          <cell r="N834" t="str">
            <v>野田</v>
          </cell>
          <cell r="O834" t="str">
            <v>野田係</v>
          </cell>
          <cell r="Q834" t="str">
            <v>JP</v>
          </cell>
          <cell r="S834">
            <v>1</v>
          </cell>
          <cell r="T834">
            <v>1</v>
          </cell>
          <cell r="U834" t="str">
            <v>V0</v>
          </cell>
          <cell r="V834" t="str">
            <v>0001</v>
          </cell>
          <cell r="W834">
            <v>50</v>
          </cell>
          <cell r="X834">
            <v>1</v>
          </cell>
          <cell r="Y834" t="str">
            <v>JPY</v>
          </cell>
          <cell r="Z834" t="str">
            <v>2006/04/01</v>
          </cell>
          <cell r="AA834" t="str">
            <v>9999/12/31</v>
          </cell>
          <cell r="AC834">
            <v>64</v>
          </cell>
          <cell r="AD834">
            <v>1</v>
          </cell>
          <cell r="AE834">
            <v>64</v>
          </cell>
          <cell r="AG834">
            <v>64</v>
          </cell>
          <cell r="AH834" t="str">
            <v>PC</v>
          </cell>
          <cell r="AQ834">
            <v>1</v>
          </cell>
          <cell r="AV834">
            <v>0</v>
          </cell>
          <cell r="AY834" t="str">
            <v>2006/04/01</v>
          </cell>
          <cell r="AZ834" t="str">
            <v>9999/12/31</v>
          </cell>
          <cell r="BA834">
            <v>99999999</v>
          </cell>
          <cell r="BB834">
            <v>64</v>
          </cell>
        </row>
        <row r="835">
          <cell r="A835">
            <v>75906</v>
          </cell>
          <cell r="D835">
            <v>100</v>
          </cell>
          <cell r="E835" t="str">
            <v>5300093338</v>
          </cell>
          <cell r="F835" t="str">
            <v>0</v>
          </cell>
          <cell r="G835" t="str">
            <v>4410323-5</v>
          </cell>
          <cell r="H835" t="str">
            <v>ﾌﾟﾚ-ﾄ,ﾓ-ﾀ M901-5</v>
          </cell>
          <cell r="I835" t="str">
            <v>473440-2</v>
          </cell>
          <cell r="J835" t="str">
            <v>（株）光真製作所</v>
          </cell>
          <cell r="K835" t="str">
            <v>3480</v>
          </cell>
          <cell r="L835" t="str">
            <v>3480</v>
          </cell>
          <cell r="M835" t="str">
            <v>3H7</v>
          </cell>
          <cell r="N835" t="str">
            <v>野田</v>
          </cell>
          <cell r="O835" t="str">
            <v>野田係</v>
          </cell>
          <cell r="P835" t="str">
            <v>x</v>
          </cell>
          <cell r="Q835" t="str">
            <v>JP</v>
          </cell>
          <cell r="S835">
            <v>1</v>
          </cell>
          <cell r="T835">
            <v>1</v>
          </cell>
          <cell r="U835" t="str">
            <v>V0</v>
          </cell>
          <cell r="V835" t="str">
            <v>0001</v>
          </cell>
          <cell r="W835">
            <v>25</v>
          </cell>
          <cell r="X835">
            <v>1</v>
          </cell>
          <cell r="Y835" t="str">
            <v>JPY</v>
          </cell>
          <cell r="Z835" t="str">
            <v>2006/04/01</v>
          </cell>
          <cell r="AA835" t="str">
            <v>9999/12/31</v>
          </cell>
          <cell r="AC835">
            <v>37500</v>
          </cell>
          <cell r="AD835">
            <v>100</v>
          </cell>
          <cell r="AE835">
            <v>375</v>
          </cell>
          <cell r="AG835">
            <v>375</v>
          </cell>
          <cell r="AH835" t="str">
            <v>PC</v>
          </cell>
          <cell r="AQ835">
            <v>1</v>
          </cell>
          <cell r="AV835">
            <v>0</v>
          </cell>
          <cell r="AY835" t="str">
            <v>2006/04/01</v>
          </cell>
          <cell r="AZ835" t="str">
            <v>9999/12/31</v>
          </cell>
          <cell r="BA835">
            <v>99999</v>
          </cell>
          <cell r="BB835">
            <v>37600</v>
          </cell>
        </row>
        <row r="836">
          <cell r="A836">
            <v>75907</v>
          </cell>
          <cell r="D836">
            <v>100</v>
          </cell>
          <cell r="E836" t="str">
            <v>5300093339</v>
          </cell>
          <cell r="F836" t="str">
            <v>0</v>
          </cell>
          <cell r="G836" t="str">
            <v>4410330-8</v>
          </cell>
          <cell r="H836" t="str">
            <v>ｽﾄﾂﾊﾟ,ｾﾊﾟﾚ-ﾀ M901-5</v>
          </cell>
          <cell r="I836" t="str">
            <v>473440-2</v>
          </cell>
          <cell r="J836" t="str">
            <v>（株）光真製作所</v>
          </cell>
          <cell r="K836" t="str">
            <v>3480</v>
          </cell>
          <cell r="L836" t="str">
            <v>3480</v>
          </cell>
          <cell r="M836" t="str">
            <v>3H7</v>
          </cell>
          <cell r="N836" t="str">
            <v>野田</v>
          </cell>
          <cell r="O836" t="str">
            <v>野田係</v>
          </cell>
          <cell r="P836" t="str">
            <v>x</v>
          </cell>
          <cell r="Q836" t="str">
            <v>JP</v>
          </cell>
          <cell r="S836">
            <v>1</v>
          </cell>
          <cell r="T836">
            <v>1</v>
          </cell>
          <cell r="U836" t="str">
            <v>V0</v>
          </cell>
          <cell r="V836" t="str">
            <v>0001</v>
          </cell>
          <cell r="W836">
            <v>25</v>
          </cell>
          <cell r="X836">
            <v>1</v>
          </cell>
          <cell r="Y836" t="str">
            <v>JPY</v>
          </cell>
          <cell r="Z836" t="str">
            <v>2006/04/01</v>
          </cell>
          <cell r="AA836" t="str">
            <v>9999/12/31</v>
          </cell>
          <cell r="AC836">
            <v>361</v>
          </cell>
          <cell r="AD836">
            <v>1</v>
          </cell>
          <cell r="AE836">
            <v>361</v>
          </cell>
          <cell r="AG836">
            <v>361</v>
          </cell>
          <cell r="AH836" t="str">
            <v>PC</v>
          </cell>
          <cell r="AQ836">
            <v>1</v>
          </cell>
          <cell r="AV836">
            <v>0</v>
          </cell>
          <cell r="AY836" t="str">
            <v>2006/04/01</v>
          </cell>
          <cell r="AZ836" t="str">
            <v>9999/12/31</v>
          </cell>
          <cell r="BA836">
            <v>99999</v>
          </cell>
          <cell r="BB836">
            <v>361</v>
          </cell>
        </row>
        <row r="837">
          <cell r="A837">
            <v>75908</v>
          </cell>
          <cell r="D837">
            <v>100</v>
          </cell>
          <cell r="E837" t="str">
            <v>5300093340</v>
          </cell>
          <cell r="F837" t="str">
            <v>0</v>
          </cell>
          <cell r="G837" t="str">
            <v>4410331-6</v>
          </cell>
          <cell r="H837" t="str">
            <v>ﾌﾟﾚ-ﾄ,ﾍﾞﾙﾄ ﾌﾟﾂｼﾔ M901-5</v>
          </cell>
          <cell r="I837" t="str">
            <v>473440-2</v>
          </cell>
          <cell r="J837" t="str">
            <v>（株）光真製作所</v>
          </cell>
          <cell r="K837" t="str">
            <v>3480</v>
          </cell>
          <cell r="L837" t="str">
            <v>3480</v>
          </cell>
          <cell r="M837" t="str">
            <v>3H7</v>
          </cell>
          <cell r="N837" t="str">
            <v>野田</v>
          </cell>
          <cell r="O837" t="str">
            <v>野田係</v>
          </cell>
          <cell r="P837" t="str">
            <v>x</v>
          </cell>
          <cell r="Q837" t="str">
            <v>JP</v>
          </cell>
          <cell r="S837">
            <v>1</v>
          </cell>
          <cell r="T837">
            <v>1</v>
          </cell>
          <cell r="U837" t="str">
            <v>V0</v>
          </cell>
          <cell r="V837" t="str">
            <v>0001</v>
          </cell>
          <cell r="W837">
            <v>25</v>
          </cell>
          <cell r="X837">
            <v>1</v>
          </cell>
          <cell r="Y837" t="str">
            <v>JPY</v>
          </cell>
          <cell r="Z837" t="str">
            <v>2006/04/01</v>
          </cell>
          <cell r="AA837" t="str">
            <v>9999/12/31</v>
          </cell>
          <cell r="AC837">
            <v>82</v>
          </cell>
          <cell r="AD837">
            <v>1</v>
          </cell>
          <cell r="AE837">
            <v>82</v>
          </cell>
          <cell r="AG837">
            <v>82</v>
          </cell>
          <cell r="AH837" t="str">
            <v>PC</v>
          </cell>
          <cell r="AQ837">
            <v>1</v>
          </cell>
          <cell r="AV837">
            <v>0</v>
          </cell>
          <cell r="AY837" t="str">
            <v>2006/04/01</v>
          </cell>
          <cell r="AZ837" t="str">
            <v>9999/12/31</v>
          </cell>
          <cell r="BA837">
            <v>99999</v>
          </cell>
          <cell r="BB837">
            <v>82</v>
          </cell>
        </row>
        <row r="838">
          <cell r="A838">
            <v>77581</v>
          </cell>
          <cell r="E838" t="str">
            <v>5300107321</v>
          </cell>
          <cell r="F838" t="str">
            <v>0</v>
          </cell>
          <cell r="G838" t="str">
            <v>4410332-4</v>
          </cell>
          <cell r="H838" t="str">
            <v>ﾌﾞﾗｹﾂﾄ,ﾌﾟﾗｸﾞ M901-5</v>
          </cell>
          <cell r="I838" t="str">
            <v>473440-2</v>
          </cell>
          <cell r="J838" t="str">
            <v>（株）光真製作所</v>
          </cell>
          <cell r="K838" t="str">
            <v>3480</v>
          </cell>
          <cell r="L838" t="str">
            <v>3480</v>
          </cell>
          <cell r="M838" t="str">
            <v>3H7</v>
          </cell>
          <cell r="N838" t="str">
            <v>野田</v>
          </cell>
          <cell r="O838" t="str">
            <v>野田係</v>
          </cell>
          <cell r="Q838" t="str">
            <v>JP</v>
          </cell>
          <cell r="S838">
            <v>1</v>
          </cell>
          <cell r="T838">
            <v>1</v>
          </cell>
          <cell r="U838" t="str">
            <v>V0</v>
          </cell>
          <cell r="V838" t="str">
            <v>0001</v>
          </cell>
          <cell r="W838">
            <v>50</v>
          </cell>
          <cell r="X838">
            <v>1</v>
          </cell>
          <cell r="Y838" t="str">
            <v>JPY</v>
          </cell>
          <cell r="Z838" t="str">
            <v>2006/04/01</v>
          </cell>
          <cell r="AA838" t="str">
            <v>9999/12/31</v>
          </cell>
          <cell r="AC838">
            <v>1290</v>
          </cell>
          <cell r="AD838">
            <v>1</v>
          </cell>
          <cell r="AE838">
            <v>1290</v>
          </cell>
          <cell r="AG838">
            <v>1290</v>
          </cell>
          <cell r="AH838" t="str">
            <v>PC</v>
          </cell>
          <cell r="AQ838">
            <v>1</v>
          </cell>
          <cell r="AV838">
            <v>0</v>
          </cell>
          <cell r="AY838" t="str">
            <v>2006/04/01</v>
          </cell>
          <cell r="AZ838" t="str">
            <v>9999/12/31</v>
          </cell>
          <cell r="BA838">
            <v>99999999</v>
          </cell>
          <cell r="BB838">
            <v>1290</v>
          </cell>
        </row>
        <row r="839">
          <cell r="A839">
            <v>77582</v>
          </cell>
          <cell r="E839" t="str">
            <v>5300107322</v>
          </cell>
          <cell r="F839" t="str">
            <v>0</v>
          </cell>
          <cell r="G839" t="str">
            <v>4410379-0</v>
          </cell>
          <cell r="H839" t="str">
            <v>ﾘﾝｸ,ｿﾚﾉｲﾄﾞ(2) M904-1</v>
          </cell>
          <cell r="I839" t="str">
            <v>473440-2</v>
          </cell>
          <cell r="J839" t="str">
            <v>（株）光真製作所</v>
          </cell>
          <cell r="K839" t="str">
            <v>3480</v>
          </cell>
          <cell r="L839" t="str">
            <v>3480</v>
          </cell>
          <cell r="M839" t="str">
            <v>3H7</v>
          </cell>
          <cell r="N839" t="str">
            <v>野田</v>
          </cell>
          <cell r="O839" t="str">
            <v>野田係</v>
          </cell>
          <cell r="Q839" t="str">
            <v>JP</v>
          </cell>
          <cell r="S839">
            <v>1</v>
          </cell>
          <cell r="T839">
            <v>1</v>
          </cell>
          <cell r="U839" t="str">
            <v>V0</v>
          </cell>
          <cell r="V839" t="str">
            <v>0001</v>
          </cell>
          <cell r="W839">
            <v>50</v>
          </cell>
          <cell r="X839">
            <v>1</v>
          </cell>
          <cell r="Y839" t="str">
            <v>JPY</v>
          </cell>
          <cell r="Z839" t="str">
            <v>2006/04/01</v>
          </cell>
          <cell r="AA839" t="str">
            <v>9999/12/31</v>
          </cell>
          <cell r="AC839">
            <v>189</v>
          </cell>
          <cell r="AD839">
            <v>1</v>
          </cell>
          <cell r="AE839">
            <v>189</v>
          </cell>
          <cell r="AG839">
            <v>189</v>
          </cell>
          <cell r="AH839" t="str">
            <v>PC</v>
          </cell>
          <cell r="AQ839">
            <v>1</v>
          </cell>
          <cell r="AV839">
            <v>0</v>
          </cell>
          <cell r="AY839" t="str">
            <v>2006/04/01</v>
          </cell>
          <cell r="AZ839" t="str">
            <v>9999/12/31</v>
          </cell>
          <cell r="BA839">
            <v>99999999</v>
          </cell>
          <cell r="BB839">
            <v>189</v>
          </cell>
        </row>
        <row r="840">
          <cell r="A840">
            <v>77583</v>
          </cell>
          <cell r="E840" t="str">
            <v>5300107323</v>
          </cell>
          <cell r="F840" t="str">
            <v>0</v>
          </cell>
          <cell r="G840" t="str">
            <v>4410404-5</v>
          </cell>
          <cell r="H840" t="str">
            <v>ﾌﾚ-ﾑ,ｻﾌﾞ ﾘ-ﾀﾞ M904-1</v>
          </cell>
          <cell r="I840" t="str">
            <v>473440-2</v>
          </cell>
          <cell r="J840" t="str">
            <v>（株）光真製作所</v>
          </cell>
          <cell r="K840" t="str">
            <v>3480</v>
          </cell>
          <cell r="L840" t="str">
            <v>3480</v>
          </cell>
          <cell r="M840" t="str">
            <v>3H7</v>
          </cell>
          <cell r="N840" t="str">
            <v>野田</v>
          </cell>
          <cell r="O840" t="str">
            <v>野田係</v>
          </cell>
          <cell r="Q840" t="str">
            <v>JP</v>
          </cell>
          <cell r="S840">
            <v>1</v>
          </cell>
          <cell r="T840">
            <v>1</v>
          </cell>
          <cell r="U840" t="str">
            <v>V0</v>
          </cell>
          <cell r="V840" t="str">
            <v>0001</v>
          </cell>
          <cell r="W840">
            <v>50</v>
          </cell>
          <cell r="X840">
            <v>1</v>
          </cell>
          <cell r="Y840" t="str">
            <v>JPY</v>
          </cell>
          <cell r="Z840" t="str">
            <v>2006/04/01</v>
          </cell>
          <cell r="AA840" t="str">
            <v>9999/12/31</v>
          </cell>
          <cell r="AC840">
            <v>136</v>
          </cell>
          <cell r="AD840">
            <v>1</v>
          </cell>
          <cell r="AE840">
            <v>136</v>
          </cell>
          <cell r="AG840">
            <v>136</v>
          </cell>
          <cell r="AH840" t="str">
            <v>PC</v>
          </cell>
          <cell r="AQ840">
            <v>1</v>
          </cell>
          <cell r="AV840">
            <v>0</v>
          </cell>
          <cell r="AY840" t="str">
            <v>2006/04/01</v>
          </cell>
          <cell r="AZ840" t="str">
            <v>9999/12/31</v>
          </cell>
          <cell r="BA840">
            <v>99999999</v>
          </cell>
          <cell r="BB840">
            <v>136</v>
          </cell>
        </row>
        <row r="841">
          <cell r="A841">
            <v>77584</v>
          </cell>
          <cell r="E841" t="str">
            <v>5300107324</v>
          </cell>
          <cell r="F841" t="str">
            <v>0</v>
          </cell>
          <cell r="G841" t="str">
            <v>4410406-1</v>
          </cell>
          <cell r="H841" t="str">
            <v>ﾚﾊﾞ-,ｼﾞﾖｲﾝﾄ(1) M904-1</v>
          </cell>
          <cell r="I841" t="str">
            <v>473440-2</v>
          </cell>
          <cell r="J841" t="str">
            <v>（株）光真製作所</v>
          </cell>
          <cell r="K841" t="str">
            <v>3480</v>
          </cell>
          <cell r="L841" t="str">
            <v>3480</v>
          </cell>
          <cell r="M841" t="str">
            <v>3H7</v>
          </cell>
          <cell r="N841" t="str">
            <v>野田</v>
          </cell>
          <cell r="O841" t="str">
            <v>野田係</v>
          </cell>
          <cell r="Q841" t="str">
            <v>JP</v>
          </cell>
          <cell r="S841">
            <v>1</v>
          </cell>
          <cell r="T841">
            <v>1</v>
          </cell>
          <cell r="U841" t="str">
            <v>V0</v>
          </cell>
          <cell r="V841" t="str">
            <v>0001</v>
          </cell>
          <cell r="W841">
            <v>50</v>
          </cell>
          <cell r="X841">
            <v>1</v>
          </cell>
          <cell r="Y841" t="str">
            <v>JPY</v>
          </cell>
          <cell r="Z841" t="str">
            <v>2006/04/01</v>
          </cell>
          <cell r="AA841" t="str">
            <v>9999/12/31</v>
          </cell>
          <cell r="AC841">
            <v>480</v>
          </cell>
          <cell r="AD841">
            <v>1</v>
          </cell>
          <cell r="AE841">
            <v>480</v>
          </cell>
          <cell r="AG841">
            <v>480</v>
          </cell>
          <cell r="AH841" t="str">
            <v>PC</v>
          </cell>
          <cell r="AQ841">
            <v>1</v>
          </cell>
          <cell r="AV841">
            <v>0</v>
          </cell>
          <cell r="AY841" t="str">
            <v>2006/04/01</v>
          </cell>
          <cell r="AZ841" t="str">
            <v>9999/12/31</v>
          </cell>
          <cell r="BA841">
            <v>99999999</v>
          </cell>
          <cell r="BB841">
            <v>480</v>
          </cell>
        </row>
        <row r="842">
          <cell r="A842">
            <v>77585</v>
          </cell>
          <cell r="E842" t="str">
            <v>5300107325</v>
          </cell>
          <cell r="F842" t="str">
            <v>0</v>
          </cell>
          <cell r="G842" t="str">
            <v>4410423-1</v>
          </cell>
          <cell r="H842" t="str">
            <v>ﾌﾟﾚ-ﾄ,ｾﾝｻ(P-1) M904-1</v>
          </cell>
          <cell r="I842" t="str">
            <v>473440-2</v>
          </cell>
          <cell r="J842" t="str">
            <v>（株）光真製作所</v>
          </cell>
          <cell r="K842" t="str">
            <v>3480</v>
          </cell>
          <cell r="L842" t="str">
            <v>3480</v>
          </cell>
          <cell r="M842" t="str">
            <v>3H7</v>
          </cell>
          <cell r="N842" t="str">
            <v>野田</v>
          </cell>
          <cell r="O842" t="str">
            <v>野田係</v>
          </cell>
          <cell r="Q842" t="str">
            <v>JP</v>
          </cell>
          <cell r="S842">
            <v>1</v>
          </cell>
          <cell r="T842">
            <v>1</v>
          </cell>
          <cell r="U842" t="str">
            <v>V0</v>
          </cell>
          <cell r="V842" t="str">
            <v>0001</v>
          </cell>
          <cell r="W842">
            <v>50</v>
          </cell>
          <cell r="X842">
            <v>1</v>
          </cell>
          <cell r="Y842" t="str">
            <v>JPY</v>
          </cell>
          <cell r="Z842" t="str">
            <v>2006/04/01</v>
          </cell>
          <cell r="AA842" t="str">
            <v>9999/12/31</v>
          </cell>
          <cell r="AC842">
            <v>767</v>
          </cell>
          <cell r="AD842">
            <v>1</v>
          </cell>
          <cell r="AE842">
            <v>767</v>
          </cell>
          <cell r="AG842">
            <v>767</v>
          </cell>
          <cell r="AH842" t="str">
            <v>PC</v>
          </cell>
          <cell r="AQ842">
            <v>1</v>
          </cell>
          <cell r="AV842">
            <v>0</v>
          </cell>
          <cell r="AY842" t="str">
            <v>2006/04/01</v>
          </cell>
          <cell r="AZ842" t="str">
            <v>9999/12/31</v>
          </cell>
          <cell r="BA842">
            <v>99999999</v>
          </cell>
          <cell r="BB842">
            <v>767</v>
          </cell>
        </row>
        <row r="843">
          <cell r="A843">
            <v>77586</v>
          </cell>
          <cell r="E843" t="str">
            <v>5300107326</v>
          </cell>
          <cell r="F843" t="str">
            <v>0</v>
          </cell>
          <cell r="G843" t="str">
            <v>4410446-0</v>
          </cell>
          <cell r="H843" t="str">
            <v>ｶﾞｲﾄﾞ,ｶﾂﾀ(3) M904-2</v>
          </cell>
          <cell r="I843" t="str">
            <v>473440-2</v>
          </cell>
          <cell r="J843" t="str">
            <v>（株）光真製作所</v>
          </cell>
          <cell r="K843" t="str">
            <v>3480</v>
          </cell>
          <cell r="L843" t="str">
            <v>3480</v>
          </cell>
          <cell r="M843" t="str">
            <v>3H7</v>
          </cell>
          <cell r="N843" t="str">
            <v>野田</v>
          </cell>
          <cell r="O843" t="str">
            <v>野田係</v>
          </cell>
          <cell r="Q843" t="str">
            <v>JP</v>
          </cell>
          <cell r="S843">
            <v>1</v>
          </cell>
          <cell r="T843">
            <v>1</v>
          </cell>
          <cell r="U843" t="str">
            <v>V0</v>
          </cell>
          <cell r="V843" t="str">
            <v>0001</v>
          </cell>
          <cell r="W843">
            <v>50</v>
          </cell>
          <cell r="X843">
            <v>1</v>
          </cell>
          <cell r="Y843" t="str">
            <v>JPY</v>
          </cell>
          <cell r="Z843" t="str">
            <v>2006/04/01</v>
          </cell>
          <cell r="AA843" t="str">
            <v>9999/12/31</v>
          </cell>
          <cell r="AC843">
            <v>1185</v>
          </cell>
          <cell r="AD843">
            <v>1</v>
          </cell>
          <cell r="AE843">
            <v>1185</v>
          </cell>
          <cell r="AG843">
            <v>1185</v>
          </cell>
          <cell r="AH843" t="str">
            <v>PC</v>
          </cell>
          <cell r="AQ843">
            <v>1</v>
          </cell>
          <cell r="AV843">
            <v>0</v>
          </cell>
          <cell r="AY843" t="str">
            <v>2006/04/01</v>
          </cell>
          <cell r="AZ843" t="str">
            <v>9999/12/31</v>
          </cell>
          <cell r="BA843">
            <v>99999999</v>
          </cell>
          <cell r="BB843">
            <v>1185</v>
          </cell>
        </row>
        <row r="844">
          <cell r="A844">
            <v>77587</v>
          </cell>
          <cell r="E844" t="str">
            <v>5300107327</v>
          </cell>
          <cell r="F844" t="str">
            <v>0</v>
          </cell>
          <cell r="G844" t="str">
            <v>4410455-0</v>
          </cell>
          <cell r="H844" t="str">
            <v>ﾌﾞﾗｹﾂﾄ,S35-LED M904-2</v>
          </cell>
          <cell r="I844" t="str">
            <v>473440-2</v>
          </cell>
          <cell r="J844" t="str">
            <v>（株）光真製作所</v>
          </cell>
          <cell r="K844" t="str">
            <v>3480</v>
          </cell>
          <cell r="L844" t="str">
            <v>3480</v>
          </cell>
          <cell r="M844" t="str">
            <v>3H7</v>
          </cell>
          <cell r="N844" t="str">
            <v>野田</v>
          </cell>
          <cell r="O844" t="str">
            <v>野田係</v>
          </cell>
          <cell r="Q844" t="str">
            <v>JP</v>
          </cell>
          <cell r="S844">
            <v>1</v>
          </cell>
          <cell r="T844">
            <v>1</v>
          </cell>
          <cell r="U844" t="str">
            <v>V0</v>
          </cell>
          <cell r="V844" t="str">
            <v>0001</v>
          </cell>
          <cell r="W844">
            <v>50</v>
          </cell>
          <cell r="X844">
            <v>1</v>
          </cell>
          <cell r="Y844" t="str">
            <v>JPY</v>
          </cell>
          <cell r="Z844" t="str">
            <v>2006/04/01</v>
          </cell>
          <cell r="AA844" t="str">
            <v>9999/12/31</v>
          </cell>
          <cell r="AC844">
            <v>206</v>
          </cell>
          <cell r="AD844">
            <v>1</v>
          </cell>
          <cell r="AE844">
            <v>206</v>
          </cell>
          <cell r="AG844">
            <v>206</v>
          </cell>
          <cell r="AH844" t="str">
            <v>PC</v>
          </cell>
          <cell r="AQ844">
            <v>1</v>
          </cell>
          <cell r="AV844">
            <v>0</v>
          </cell>
          <cell r="AY844" t="str">
            <v>2006/04/01</v>
          </cell>
          <cell r="AZ844" t="str">
            <v>9999/12/31</v>
          </cell>
          <cell r="BA844">
            <v>99999999</v>
          </cell>
          <cell r="BB844">
            <v>206</v>
          </cell>
        </row>
        <row r="845">
          <cell r="A845">
            <v>77588</v>
          </cell>
          <cell r="E845" t="str">
            <v>5300107328</v>
          </cell>
          <cell r="F845" t="str">
            <v>0</v>
          </cell>
          <cell r="G845" t="str">
            <v>4410456-8</v>
          </cell>
          <cell r="H845" t="str">
            <v>ﾌﾞﾗｹﾂﾄ,S35-PT M904-2</v>
          </cell>
          <cell r="I845" t="str">
            <v>473440-2</v>
          </cell>
          <cell r="J845" t="str">
            <v>（株）光真製作所</v>
          </cell>
          <cell r="K845" t="str">
            <v>3480</v>
          </cell>
          <cell r="L845" t="str">
            <v>3480</v>
          </cell>
          <cell r="M845" t="str">
            <v>3H7</v>
          </cell>
          <cell r="N845" t="str">
            <v>野田</v>
          </cell>
          <cell r="O845" t="str">
            <v>野田係</v>
          </cell>
          <cell r="Q845" t="str">
            <v>JP</v>
          </cell>
          <cell r="S845">
            <v>1</v>
          </cell>
          <cell r="T845">
            <v>1</v>
          </cell>
          <cell r="U845" t="str">
            <v>V0</v>
          </cell>
          <cell r="V845" t="str">
            <v>0001</v>
          </cell>
          <cell r="W845">
            <v>50</v>
          </cell>
          <cell r="X845">
            <v>1</v>
          </cell>
          <cell r="Y845" t="str">
            <v>JPY</v>
          </cell>
          <cell r="Z845" t="str">
            <v>2006/04/01</v>
          </cell>
          <cell r="AA845" t="str">
            <v>9999/12/31</v>
          </cell>
          <cell r="AC845">
            <v>231</v>
          </cell>
          <cell r="AD845">
            <v>1</v>
          </cell>
          <cell r="AE845">
            <v>231</v>
          </cell>
          <cell r="AG845">
            <v>231</v>
          </cell>
          <cell r="AH845" t="str">
            <v>PC</v>
          </cell>
          <cell r="AQ845">
            <v>1</v>
          </cell>
          <cell r="AV845">
            <v>0</v>
          </cell>
          <cell r="AY845" t="str">
            <v>2006/04/01</v>
          </cell>
          <cell r="AZ845" t="str">
            <v>9999/12/31</v>
          </cell>
          <cell r="BA845">
            <v>99999999</v>
          </cell>
          <cell r="BB845">
            <v>231</v>
          </cell>
        </row>
        <row r="846">
          <cell r="A846">
            <v>77589</v>
          </cell>
          <cell r="E846" t="str">
            <v>5300107329</v>
          </cell>
          <cell r="F846" t="str">
            <v>0</v>
          </cell>
          <cell r="G846" t="str">
            <v>4410470-3</v>
          </cell>
          <cell r="H846" t="str">
            <v>ﾌﾟﾚ-ﾄ,ｻﾎﾟ-ﾄ ﾌﾚ-ﾑ M904-2</v>
          </cell>
          <cell r="I846" t="str">
            <v>473440-2</v>
          </cell>
          <cell r="J846" t="str">
            <v>（株）光真製作所</v>
          </cell>
          <cell r="K846" t="str">
            <v>3480</v>
          </cell>
          <cell r="L846" t="str">
            <v>3480</v>
          </cell>
          <cell r="M846" t="str">
            <v>3H7</v>
          </cell>
          <cell r="N846" t="str">
            <v>野田</v>
          </cell>
          <cell r="O846" t="str">
            <v>野田係</v>
          </cell>
          <cell r="Q846" t="str">
            <v>JP</v>
          </cell>
          <cell r="S846">
            <v>1</v>
          </cell>
          <cell r="T846">
            <v>1</v>
          </cell>
          <cell r="U846" t="str">
            <v>V0</v>
          </cell>
          <cell r="V846" t="str">
            <v>0001</v>
          </cell>
          <cell r="W846">
            <v>50</v>
          </cell>
          <cell r="X846">
            <v>1</v>
          </cell>
          <cell r="Y846" t="str">
            <v>JPY</v>
          </cell>
          <cell r="Z846" t="str">
            <v>2006/04/01</v>
          </cell>
          <cell r="AA846" t="str">
            <v>9999/12/31</v>
          </cell>
          <cell r="AC846">
            <v>100</v>
          </cell>
          <cell r="AD846">
            <v>1</v>
          </cell>
          <cell r="AE846">
            <v>100</v>
          </cell>
          <cell r="AG846">
            <v>100</v>
          </cell>
          <cell r="AH846" t="str">
            <v>PC</v>
          </cell>
          <cell r="AQ846">
            <v>1</v>
          </cell>
          <cell r="AV846">
            <v>0</v>
          </cell>
          <cell r="AY846" t="str">
            <v>2006/04/01</v>
          </cell>
          <cell r="AZ846" t="str">
            <v>9999/12/31</v>
          </cell>
          <cell r="BA846">
            <v>99999999</v>
          </cell>
          <cell r="BB846">
            <v>100</v>
          </cell>
        </row>
        <row r="847">
          <cell r="A847">
            <v>77590</v>
          </cell>
          <cell r="E847" t="str">
            <v>5300107330</v>
          </cell>
          <cell r="F847" t="str">
            <v>0</v>
          </cell>
          <cell r="G847" t="str">
            <v>4410471-1</v>
          </cell>
          <cell r="H847" t="str">
            <v>ﾌﾟﾚ-ﾄ,ﾌｲｸｽﾁﾔ M904-2</v>
          </cell>
          <cell r="I847" t="str">
            <v>473440-2</v>
          </cell>
          <cell r="J847" t="str">
            <v>（株）光真製作所</v>
          </cell>
          <cell r="K847" t="str">
            <v>3480</v>
          </cell>
          <cell r="L847" t="str">
            <v>3480</v>
          </cell>
          <cell r="M847" t="str">
            <v>3H7</v>
          </cell>
          <cell r="N847" t="str">
            <v>野田</v>
          </cell>
          <cell r="O847" t="str">
            <v>野田係</v>
          </cell>
          <cell r="Q847" t="str">
            <v>JP</v>
          </cell>
          <cell r="S847">
            <v>1</v>
          </cell>
          <cell r="T847">
            <v>1</v>
          </cell>
          <cell r="U847" t="str">
            <v>V0</v>
          </cell>
          <cell r="V847" t="str">
            <v>0001</v>
          </cell>
          <cell r="W847">
            <v>50</v>
          </cell>
          <cell r="X847">
            <v>1</v>
          </cell>
          <cell r="Y847" t="str">
            <v>JPY</v>
          </cell>
          <cell r="Z847" t="str">
            <v>2006/04/01</v>
          </cell>
          <cell r="AA847" t="str">
            <v>9999/12/31</v>
          </cell>
          <cell r="AC847">
            <v>146</v>
          </cell>
          <cell r="AD847">
            <v>1</v>
          </cell>
          <cell r="AE847">
            <v>146</v>
          </cell>
          <cell r="AG847">
            <v>146</v>
          </cell>
          <cell r="AH847" t="str">
            <v>PC</v>
          </cell>
          <cell r="AQ847">
            <v>1</v>
          </cell>
          <cell r="AV847">
            <v>0</v>
          </cell>
          <cell r="AY847" t="str">
            <v>2006/04/01</v>
          </cell>
          <cell r="AZ847" t="str">
            <v>9999/12/31</v>
          </cell>
          <cell r="BA847">
            <v>99999999</v>
          </cell>
          <cell r="BB847">
            <v>146</v>
          </cell>
        </row>
        <row r="848">
          <cell r="A848">
            <v>77591</v>
          </cell>
          <cell r="E848" t="str">
            <v>5300107331</v>
          </cell>
          <cell r="F848" t="str">
            <v>0</v>
          </cell>
          <cell r="G848" t="str">
            <v>4410494-0</v>
          </cell>
          <cell r="H848" t="str">
            <v>ﾌﾞﾗｹﾂﾄ,S19-LED M904-2</v>
          </cell>
          <cell r="I848" t="str">
            <v>473440-2</v>
          </cell>
          <cell r="J848" t="str">
            <v>（株）光真製作所</v>
          </cell>
          <cell r="K848" t="str">
            <v>3480</v>
          </cell>
          <cell r="L848" t="str">
            <v>3480</v>
          </cell>
          <cell r="M848" t="str">
            <v>3H7</v>
          </cell>
          <cell r="N848" t="str">
            <v>野田</v>
          </cell>
          <cell r="O848" t="str">
            <v>野田係</v>
          </cell>
          <cell r="Q848" t="str">
            <v>JP</v>
          </cell>
          <cell r="S848">
            <v>1</v>
          </cell>
          <cell r="T848">
            <v>1</v>
          </cell>
          <cell r="U848" t="str">
            <v>V0</v>
          </cell>
          <cell r="V848" t="str">
            <v>0001</v>
          </cell>
          <cell r="W848">
            <v>50</v>
          </cell>
          <cell r="X848">
            <v>1</v>
          </cell>
          <cell r="Y848" t="str">
            <v>JPY</v>
          </cell>
          <cell r="Z848" t="str">
            <v>2006/04/01</v>
          </cell>
          <cell r="AA848" t="str">
            <v>9999/12/31</v>
          </cell>
          <cell r="AC848">
            <v>164</v>
          </cell>
          <cell r="AD848">
            <v>1</v>
          </cell>
          <cell r="AE848">
            <v>164</v>
          </cell>
          <cell r="AG848">
            <v>164</v>
          </cell>
          <cell r="AH848" t="str">
            <v>PC</v>
          </cell>
          <cell r="AQ848">
            <v>1</v>
          </cell>
          <cell r="AV848">
            <v>0</v>
          </cell>
          <cell r="AY848" t="str">
            <v>2006/04/01</v>
          </cell>
          <cell r="AZ848" t="str">
            <v>9999/12/31</v>
          </cell>
          <cell r="BA848">
            <v>99999999</v>
          </cell>
          <cell r="BB848">
            <v>164</v>
          </cell>
        </row>
        <row r="849">
          <cell r="A849">
            <v>77592</v>
          </cell>
          <cell r="E849" t="str">
            <v>5300107332</v>
          </cell>
          <cell r="F849" t="str">
            <v>0</v>
          </cell>
          <cell r="G849" t="str">
            <v>4410521-1</v>
          </cell>
          <cell r="H849" t="str">
            <v>ﾌﾞﾗｹﾂﾄ,PCB(1) M904-2</v>
          </cell>
          <cell r="I849" t="str">
            <v>473440-2</v>
          </cell>
          <cell r="J849" t="str">
            <v>（株）光真製作所</v>
          </cell>
          <cell r="K849" t="str">
            <v>3480</v>
          </cell>
          <cell r="L849" t="str">
            <v>3480</v>
          </cell>
          <cell r="M849" t="str">
            <v>3H7</v>
          </cell>
          <cell r="N849" t="str">
            <v>野田</v>
          </cell>
          <cell r="O849" t="str">
            <v>野田係</v>
          </cell>
          <cell r="Q849" t="str">
            <v>JP</v>
          </cell>
          <cell r="S849">
            <v>1</v>
          </cell>
          <cell r="T849">
            <v>1</v>
          </cell>
          <cell r="U849" t="str">
            <v>V0</v>
          </cell>
          <cell r="V849" t="str">
            <v>0001</v>
          </cell>
          <cell r="W849">
            <v>50</v>
          </cell>
          <cell r="X849">
            <v>1</v>
          </cell>
          <cell r="Y849" t="str">
            <v>JPY</v>
          </cell>
          <cell r="Z849" t="str">
            <v>2006/04/01</v>
          </cell>
          <cell r="AA849" t="str">
            <v>9999/12/31</v>
          </cell>
          <cell r="AC849">
            <v>172</v>
          </cell>
          <cell r="AD849">
            <v>1</v>
          </cell>
          <cell r="AE849">
            <v>172</v>
          </cell>
          <cell r="AG849">
            <v>172</v>
          </cell>
          <cell r="AH849" t="str">
            <v>PC</v>
          </cell>
          <cell r="AQ849">
            <v>1</v>
          </cell>
          <cell r="AV849">
            <v>0</v>
          </cell>
          <cell r="AY849" t="str">
            <v>2006/04/01</v>
          </cell>
          <cell r="AZ849" t="str">
            <v>9999/12/31</v>
          </cell>
          <cell r="BA849">
            <v>99999999</v>
          </cell>
          <cell r="BB849">
            <v>172</v>
          </cell>
        </row>
        <row r="850">
          <cell r="A850">
            <v>77593</v>
          </cell>
          <cell r="E850" t="str">
            <v>5300107333</v>
          </cell>
          <cell r="F850" t="str">
            <v>0</v>
          </cell>
          <cell r="G850" t="str">
            <v>4410563-7</v>
          </cell>
          <cell r="H850" t="str">
            <v>ﾌﾞﾗｹﾂﾄ,SW54 M904-3</v>
          </cell>
          <cell r="I850" t="str">
            <v>473440-2</v>
          </cell>
          <cell r="J850" t="str">
            <v>（株）光真製作所</v>
          </cell>
          <cell r="K850" t="str">
            <v>3480</v>
          </cell>
          <cell r="L850" t="str">
            <v>3480</v>
          </cell>
          <cell r="M850" t="str">
            <v>3H7</v>
          </cell>
          <cell r="N850" t="str">
            <v>野田</v>
          </cell>
          <cell r="O850" t="str">
            <v>野田係</v>
          </cell>
          <cell r="Q850" t="str">
            <v>JP</v>
          </cell>
          <cell r="S850">
            <v>1</v>
          </cell>
          <cell r="T850">
            <v>1</v>
          </cell>
          <cell r="U850" t="str">
            <v>V0</v>
          </cell>
          <cell r="V850" t="str">
            <v>0001</v>
          </cell>
          <cell r="W850">
            <v>50</v>
          </cell>
          <cell r="X850">
            <v>1</v>
          </cell>
          <cell r="Y850" t="str">
            <v>JPY</v>
          </cell>
          <cell r="Z850" t="str">
            <v>2006/04/01</v>
          </cell>
          <cell r="AA850" t="str">
            <v>9999/12/31</v>
          </cell>
          <cell r="AC850">
            <v>421</v>
          </cell>
          <cell r="AD850">
            <v>1</v>
          </cell>
          <cell r="AE850">
            <v>421</v>
          </cell>
          <cell r="AG850">
            <v>421</v>
          </cell>
          <cell r="AH850" t="str">
            <v>PC</v>
          </cell>
          <cell r="AQ850">
            <v>1</v>
          </cell>
          <cell r="AV850">
            <v>0</v>
          </cell>
          <cell r="AY850" t="str">
            <v>2006/04/01</v>
          </cell>
          <cell r="AZ850" t="str">
            <v>9999/12/31</v>
          </cell>
          <cell r="BA850">
            <v>99999999</v>
          </cell>
          <cell r="BB850">
            <v>421</v>
          </cell>
        </row>
        <row r="851">
          <cell r="A851">
            <v>77594</v>
          </cell>
          <cell r="E851" t="str">
            <v>5300107334</v>
          </cell>
          <cell r="F851" t="str">
            <v>0</v>
          </cell>
          <cell r="G851" t="str">
            <v>4410565-3</v>
          </cell>
          <cell r="H851" t="str">
            <v>ﾌﾟﾚ-ﾄ,ﾍﾂﾄﾞ(A) M904-3</v>
          </cell>
          <cell r="I851" t="str">
            <v>473440-2</v>
          </cell>
          <cell r="J851" t="str">
            <v>（株）光真製作所</v>
          </cell>
          <cell r="K851" t="str">
            <v>3480</v>
          </cell>
          <cell r="L851" t="str">
            <v>3480</v>
          </cell>
          <cell r="M851" t="str">
            <v>3H7</v>
          </cell>
          <cell r="N851" t="str">
            <v>野田</v>
          </cell>
          <cell r="O851" t="str">
            <v>野田係</v>
          </cell>
          <cell r="Q851" t="str">
            <v>JP</v>
          </cell>
          <cell r="S851">
            <v>1</v>
          </cell>
          <cell r="T851">
            <v>1</v>
          </cell>
          <cell r="U851" t="str">
            <v>V0</v>
          </cell>
          <cell r="V851" t="str">
            <v>0001</v>
          </cell>
          <cell r="W851">
            <v>50</v>
          </cell>
          <cell r="X851">
            <v>1</v>
          </cell>
          <cell r="Y851" t="str">
            <v>JPY</v>
          </cell>
          <cell r="Z851" t="str">
            <v>2006/04/01</v>
          </cell>
          <cell r="AA851" t="str">
            <v>9999/12/31</v>
          </cell>
          <cell r="AC851">
            <v>66</v>
          </cell>
          <cell r="AD851">
            <v>1</v>
          </cell>
          <cell r="AE851">
            <v>66</v>
          </cell>
          <cell r="AG851">
            <v>66</v>
          </cell>
          <cell r="AH851" t="str">
            <v>PC</v>
          </cell>
          <cell r="AQ851">
            <v>1</v>
          </cell>
          <cell r="AV851">
            <v>0</v>
          </cell>
          <cell r="AY851" t="str">
            <v>2006/04/01</v>
          </cell>
          <cell r="AZ851" t="str">
            <v>9999/12/31</v>
          </cell>
          <cell r="BA851">
            <v>99999999</v>
          </cell>
          <cell r="BB851">
            <v>66</v>
          </cell>
        </row>
        <row r="852">
          <cell r="A852">
            <v>77595</v>
          </cell>
          <cell r="E852" t="str">
            <v>5300107335</v>
          </cell>
          <cell r="F852" t="str">
            <v>0</v>
          </cell>
          <cell r="G852" t="str">
            <v>4410566-1</v>
          </cell>
          <cell r="H852" t="str">
            <v>ﾌﾟﾚ-ﾄ,ﾍﾂﾄﾞ(B) M904-3</v>
          </cell>
          <cell r="I852" t="str">
            <v>473440-2</v>
          </cell>
          <cell r="J852" t="str">
            <v>（株）光真製作所</v>
          </cell>
          <cell r="K852" t="str">
            <v>3480</v>
          </cell>
          <cell r="L852" t="str">
            <v>3480</v>
          </cell>
          <cell r="M852" t="str">
            <v>3H7</v>
          </cell>
          <cell r="N852" t="str">
            <v>野田</v>
          </cell>
          <cell r="O852" t="str">
            <v>野田係</v>
          </cell>
          <cell r="Q852" t="str">
            <v>JP</v>
          </cell>
          <cell r="S852">
            <v>1</v>
          </cell>
          <cell r="T852">
            <v>1</v>
          </cell>
          <cell r="U852" t="str">
            <v>V0</v>
          </cell>
          <cell r="V852" t="str">
            <v>0001</v>
          </cell>
          <cell r="W852">
            <v>50</v>
          </cell>
          <cell r="X852">
            <v>1</v>
          </cell>
          <cell r="Y852" t="str">
            <v>JPY</v>
          </cell>
          <cell r="Z852" t="str">
            <v>2006/04/01</v>
          </cell>
          <cell r="AA852" t="str">
            <v>9999/12/31</v>
          </cell>
          <cell r="AC852">
            <v>67</v>
          </cell>
          <cell r="AD852">
            <v>1</v>
          </cell>
          <cell r="AE852">
            <v>67</v>
          </cell>
          <cell r="AG852">
            <v>67</v>
          </cell>
          <cell r="AH852" t="str">
            <v>PC</v>
          </cell>
          <cell r="AQ852">
            <v>1</v>
          </cell>
          <cell r="AV852">
            <v>0</v>
          </cell>
          <cell r="AY852" t="str">
            <v>2006/04/01</v>
          </cell>
          <cell r="AZ852" t="str">
            <v>9999/12/31</v>
          </cell>
          <cell r="BA852">
            <v>99999999</v>
          </cell>
          <cell r="BB852">
            <v>67</v>
          </cell>
        </row>
        <row r="853">
          <cell r="A853">
            <v>77596</v>
          </cell>
          <cell r="E853" t="str">
            <v>5300107336</v>
          </cell>
          <cell r="F853" t="str">
            <v>0</v>
          </cell>
          <cell r="G853" t="str">
            <v>4410569-6</v>
          </cell>
          <cell r="H853" t="str">
            <v>ｽﾃ-,ﾌﾟﾚ-ﾄ M904-3</v>
          </cell>
          <cell r="I853" t="str">
            <v>473440-2</v>
          </cell>
          <cell r="J853" t="str">
            <v>（株）光真製作所</v>
          </cell>
          <cell r="K853" t="str">
            <v>3480</v>
          </cell>
          <cell r="L853" t="str">
            <v>3480</v>
          </cell>
          <cell r="M853" t="str">
            <v>3H7</v>
          </cell>
          <cell r="N853" t="str">
            <v>野田</v>
          </cell>
          <cell r="O853" t="str">
            <v>野田係</v>
          </cell>
          <cell r="Q853" t="str">
            <v>JP</v>
          </cell>
          <cell r="S853">
            <v>1</v>
          </cell>
          <cell r="T853">
            <v>1</v>
          </cell>
          <cell r="U853" t="str">
            <v>V0</v>
          </cell>
          <cell r="V853" t="str">
            <v>0001</v>
          </cell>
          <cell r="W853">
            <v>50</v>
          </cell>
          <cell r="X853">
            <v>1</v>
          </cell>
          <cell r="Y853" t="str">
            <v>JPY</v>
          </cell>
          <cell r="Z853" t="str">
            <v>2006/04/01</v>
          </cell>
          <cell r="AA853" t="str">
            <v>9999/12/31</v>
          </cell>
          <cell r="AC853">
            <v>169</v>
          </cell>
          <cell r="AD853">
            <v>1</v>
          </cell>
          <cell r="AE853">
            <v>169</v>
          </cell>
          <cell r="AG853">
            <v>169</v>
          </cell>
          <cell r="AH853" t="str">
            <v>PC</v>
          </cell>
          <cell r="AQ853">
            <v>1</v>
          </cell>
          <cell r="AV853">
            <v>0</v>
          </cell>
          <cell r="AY853" t="str">
            <v>2006/04/01</v>
          </cell>
          <cell r="AZ853" t="str">
            <v>9999/12/31</v>
          </cell>
          <cell r="BA853">
            <v>99999999</v>
          </cell>
          <cell r="BB853">
            <v>169</v>
          </cell>
        </row>
        <row r="854">
          <cell r="A854">
            <v>77597</v>
          </cell>
          <cell r="E854" t="str">
            <v>5300107337</v>
          </cell>
          <cell r="F854" t="str">
            <v>0</v>
          </cell>
          <cell r="G854" t="str">
            <v>4410697-8</v>
          </cell>
          <cell r="H854" t="str">
            <v>ﾚﾊﾞ-,ﾀｲﾐﾝｸﾞ M901-1</v>
          </cell>
          <cell r="I854" t="str">
            <v>473440-2</v>
          </cell>
          <cell r="J854" t="str">
            <v>（株）光真製作所</v>
          </cell>
          <cell r="K854" t="str">
            <v>3480</v>
          </cell>
          <cell r="L854" t="str">
            <v>3480</v>
          </cell>
          <cell r="M854" t="str">
            <v>3H7</v>
          </cell>
          <cell r="N854" t="str">
            <v>野田</v>
          </cell>
          <cell r="O854" t="str">
            <v>野田係</v>
          </cell>
          <cell r="Q854" t="str">
            <v>JP</v>
          </cell>
          <cell r="S854">
            <v>1</v>
          </cell>
          <cell r="T854">
            <v>1</v>
          </cell>
          <cell r="U854" t="str">
            <v>V0</v>
          </cell>
          <cell r="V854" t="str">
            <v>0001</v>
          </cell>
          <cell r="W854">
            <v>50</v>
          </cell>
          <cell r="X854">
            <v>1</v>
          </cell>
          <cell r="Y854" t="str">
            <v>JPY</v>
          </cell>
          <cell r="Z854" t="str">
            <v>2006/04/01</v>
          </cell>
          <cell r="AA854" t="str">
            <v>9999/12/31</v>
          </cell>
          <cell r="AC854">
            <v>27</v>
          </cell>
          <cell r="AD854">
            <v>1</v>
          </cell>
          <cell r="AE854">
            <v>27</v>
          </cell>
          <cell r="AG854">
            <v>27</v>
          </cell>
          <cell r="AH854" t="str">
            <v>PC</v>
          </cell>
          <cell r="AQ854">
            <v>1</v>
          </cell>
          <cell r="AV854">
            <v>0</v>
          </cell>
          <cell r="AY854" t="str">
            <v>2006/04/01</v>
          </cell>
          <cell r="AZ854" t="str">
            <v>9999/12/31</v>
          </cell>
          <cell r="BA854">
            <v>99999999</v>
          </cell>
          <cell r="BB854">
            <v>27</v>
          </cell>
        </row>
        <row r="855">
          <cell r="A855">
            <v>77598</v>
          </cell>
          <cell r="E855" t="str">
            <v>5300107338</v>
          </cell>
          <cell r="F855" t="str">
            <v>0</v>
          </cell>
          <cell r="G855" t="str">
            <v>4410702-8</v>
          </cell>
          <cell r="H855" t="str">
            <v>ｶﾞｲﾄﾞ,ﾛ-ﾗ ﾀﾂﾁ(1) M901-1</v>
          </cell>
          <cell r="I855" t="str">
            <v>473440-2</v>
          </cell>
          <cell r="J855" t="str">
            <v>（株）光真製作所</v>
          </cell>
          <cell r="K855" t="str">
            <v>3480</v>
          </cell>
          <cell r="L855" t="str">
            <v>3480</v>
          </cell>
          <cell r="M855" t="str">
            <v>3H7</v>
          </cell>
          <cell r="N855" t="str">
            <v>野田</v>
          </cell>
          <cell r="O855" t="str">
            <v>野田係</v>
          </cell>
          <cell r="Q855" t="str">
            <v>JP</v>
          </cell>
          <cell r="S855">
            <v>1</v>
          </cell>
          <cell r="T855">
            <v>1</v>
          </cell>
          <cell r="U855" t="str">
            <v>V0</v>
          </cell>
          <cell r="V855" t="str">
            <v>0001</v>
          </cell>
          <cell r="W855">
            <v>50</v>
          </cell>
          <cell r="X855">
            <v>1</v>
          </cell>
          <cell r="Y855" t="str">
            <v>JPY</v>
          </cell>
          <cell r="Z855" t="str">
            <v>2006/04/01</v>
          </cell>
          <cell r="AA855" t="str">
            <v>9999/12/31</v>
          </cell>
          <cell r="AC855">
            <v>1470</v>
          </cell>
          <cell r="AD855">
            <v>1</v>
          </cell>
          <cell r="AE855">
            <v>1470</v>
          </cell>
          <cell r="AG855">
            <v>1470</v>
          </cell>
          <cell r="AH855" t="str">
            <v>PC</v>
          </cell>
          <cell r="AQ855">
            <v>1</v>
          </cell>
          <cell r="AV855">
            <v>0</v>
          </cell>
          <cell r="AY855" t="str">
            <v>2006/04/01</v>
          </cell>
          <cell r="AZ855" t="str">
            <v>9999/12/31</v>
          </cell>
          <cell r="BA855">
            <v>99999999</v>
          </cell>
          <cell r="BB855">
            <v>1470</v>
          </cell>
        </row>
        <row r="856">
          <cell r="A856">
            <v>77599</v>
          </cell>
          <cell r="E856" t="str">
            <v>5300107339</v>
          </cell>
          <cell r="F856" t="str">
            <v>0</v>
          </cell>
          <cell r="G856" t="str">
            <v>4410703-6</v>
          </cell>
          <cell r="H856" t="str">
            <v>ｶﾞｲﾄﾞ,ﾛ-ﾗ ﾀﾂﾁ(2) M901-1</v>
          </cell>
          <cell r="I856" t="str">
            <v>473440-2</v>
          </cell>
          <cell r="J856" t="str">
            <v>（株）光真製作所</v>
          </cell>
          <cell r="K856" t="str">
            <v>3480</v>
          </cell>
          <cell r="L856" t="str">
            <v>3480</v>
          </cell>
          <cell r="M856" t="str">
            <v>3H7</v>
          </cell>
          <cell r="N856" t="str">
            <v>野田</v>
          </cell>
          <cell r="O856" t="str">
            <v>野田係</v>
          </cell>
          <cell r="Q856" t="str">
            <v>JP</v>
          </cell>
          <cell r="S856">
            <v>1</v>
          </cell>
          <cell r="T856">
            <v>1</v>
          </cell>
          <cell r="U856" t="str">
            <v>V0</v>
          </cell>
          <cell r="V856" t="str">
            <v>0001</v>
          </cell>
          <cell r="W856">
            <v>50</v>
          </cell>
          <cell r="X856">
            <v>1</v>
          </cell>
          <cell r="Y856" t="str">
            <v>JPY</v>
          </cell>
          <cell r="Z856" t="str">
            <v>2006/04/01</v>
          </cell>
          <cell r="AA856" t="str">
            <v>9999/12/31</v>
          </cell>
          <cell r="AC856">
            <v>1470</v>
          </cell>
          <cell r="AD856">
            <v>1</v>
          </cell>
          <cell r="AE856">
            <v>1470</v>
          </cell>
          <cell r="AG856">
            <v>1470</v>
          </cell>
          <cell r="AH856" t="str">
            <v>PC</v>
          </cell>
          <cell r="AQ856">
            <v>1</v>
          </cell>
          <cell r="AV856">
            <v>0</v>
          </cell>
          <cell r="AY856" t="str">
            <v>2006/04/01</v>
          </cell>
          <cell r="AZ856" t="str">
            <v>9999/12/31</v>
          </cell>
          <cell r="BA856">
            <v>99999999</v>
          </cell>
          <cell r="BB856">
            <v>1470</v>
          </cell>
        </row>
        <row r="857">
          <cell r="A857">
            <v>77600</v>
          </cell>
          <cell r="E857" t="str">
            <v>5300107340</v>
          </cell>
          <cell r="F857" t="str">
            <v>0</v>
          </cell>
          <cell r="G857" t="str">
            <v>4410755-9</v>
          </cell>
          <cell r="H857" t="str">
            <v>ﾌﾞﾗｹﾂﾄ,ﾌﾞﾚ-ｷ M901-1</v>
          </cell>
          <cell r="I857" t="str">
            <v>473440-2</v>
          </cell>
          <cell r="J857" t="str">
            <v>（株）光真製作所</v>
          </cell>
          <cell r="K857" t="str">
            <v>3480</v>
          </cell>
          <cell r="L857" t="str">
            <v>3480</v>
          </cell>
          <cell r="M857" t="str">
            <v>3H7</v>
          </cell>
          <cell r="N857" t="str">
            <v>野田</v>
          </cell>
          <cell r="O857" t="str">
            <v>野田係</v>
          </cell>
          <cell r="Q857" t="str">
            <v>JP</v>
          </cell>
          <cell r="S857">
            <v>1</v>
          </cell>
          <cell r="T857">
            <v>1</v>
          </cell>
          <cell r="U857" t="str">
            <v>V0</v>
          </cell>
          <cell r="V857" t="str">
            <v>0001</v>
          </cell>
          <cell r="W857">
            <v>50</v>
          </cell>
          <cell r="X857">
            <v>1</v>
          </cell>
          <cell r="Y857" t="str">
            <v>JPY</v>
          </cell>
          <cell r="Z857" t="str">
            <v>2006/04/01</v>
          </cell>
          <cell r="AA857" t="str">
            <v>9999/12/31</v>
          </cell>
          <cell r="AC857">
            <v>1590</v>
          </cell>
          <cell r="AD857">
            <v>1</v>
          </cell>
          <cell r="AE857">
            <v>1590</v>
          </cell>
          <cell r="AG857">
            <v>1590</v>
          </cell>
          <cell r="AH857" t="str">
            <v>PC</v>
          </cell>
          <cell r="AQ857">
            <v>1</v>
          </cell>
          <cell r="AV857">
            <v>0</v>
          </cell>
          <cell r="AY857" t="str">
            <v>2006/04/01</v>
          </cell>
          <cell r="AZ857" t="str">
            <v>9999/12/31</v>
          </cell>
          <cell r="BA857">
            <v>99999999</v>
          </cell>
          <cell r="BB857">
            <v>1590</v>
          </cell>
        </row>
        <row r="858">
          <cell r="A858">
            <v>77601</v>
          </cell>
          <cell r="E858" t="str">
            <v>5300107341</v>
          </cell>
          <cell r="F858" t="str">
            <v>0</v>
          </cell>
          <cell r="G858" t="str">
            <v>4410756-7</v>
          </cell>
          <cell r="H858" t="str">
            <v>ﾌﾞﾗｹﾂﾄ,ｸﾗﾂﾁ M901-1</v>
          </cell>
          <cell r="I858" t="str">
            <v>473440-2</v>
          </cell>
          <cell r="J858" t="str">
            <v>（株）光真製作所</v>
          </cell>
          <cell r="K858" t="str">
            <v>3480</v>
          </cell>
          <cell r="L858" t="str">
            <v>3480</v>
          </cell>
          <cell r="M858" t="str">
            <v>3H7</v>
          </cell>
          <cell r="N858" t="str">
            <v>野田</v>
          </cell>
          <cell r="O858" t="str">
            <v>野田係</v>
          </cell>
          <cell r="Q858" t="str">
            <v>JP</v>
          </cell>
          <cell r="S858">
            <v>1</v>
          </cell>
          <cell r="T858">
            <v>1</v>
          </cell>
          <cell r="U858" t="str">
            <v>V0</v>
          </cell>
          <cell r="V858" t="str">
            <v>0001</v>
          </cell>
          <cell r="W858">
            <v>50</v>
          </cell>
          <cell r="X858">
            <v>1</v>
          </cell>
          <cell r="Y858" t="str">
            <v>JPY</v>
          </cell>
          <cell r="Z858" t="str">
            <v>2006/04/01</v>
          </cell>
          <cell r="AA858" t="str">
            <v>9999/12/31</v>
          </cell>
          <cell r="AC858">
            <v>1380</v>
          </cell>
          <cell r="AD858">
            <v>1</v>
          </cell>
          <cell r="AE858">
            <v>1380</v>
          </cell>
          <cell r="AG858">
            <v>1380</v>
          </cell>
          <cell r="AH858" t="str">
            <v>PC</v>
          </cell>
          <cell r="AQ858">
            <v>1</v>
          </cell>
          <cell r="AV858">
            <v>0</v>
          </cell>
          <cell r="AY858" t="str">
            <v>2006/04/01</v>
          </cell>
          <cell r="AZ858" t="str">
            <v>9999/12/31</v>
          </cell>
          <cell r="BA858">
            <v>99999999</v>
          </cell>
          <cell r="BB858">
            <v>1380</v>
          </cell>
        </row>
        <row r="859">
          <cell r="A859">
            <v>77602</v>
          </cell>
          <cell r="E859" t="str">
            <v>5300107342</v>
          </cell>
          <cell r="F859" t="str">
            <v>0</v>
          </cell>
          <cell r="G859" t="str">
            <v>4410770-2</v>
          </cell>
          <cell r="H859" t="str">
            <v>ｽﾃ-,ｸﾘﾀﾞｼ(1) M901-1</v>
          </cell>
          <cell r="I859" t="str">
            <v>473440-2</v>
          </cell>
          <cell r="J859" t="str">
            <v>（株）光真製作所</v>
          </cell>
          <cell r="K859" t="str">
            <v>3480</v>
          </cell>
          <cell r="L859" t="str">
            <v>3480</v>
          </cell>
          <cell r="M859" t="str">
            <v>3H7</v>
          </cell>
          <cell r="N859" t="str">
            <v>野田</v>
          </cell>
          <cell r="O859" t="str">
            <v>野田係</v>
          </cell>
          <cell r="Q859" t="str">
            <v>JP</v>
          </cell>
          <cell r="S859">
            <v>1</v>
          </cell>
          <cell r="T859">
            <v>1</v>
          </cell>
          <cell r="U859" t="str">
            <v>V0</v>
          </cell>
          <cell r="V859" t="str">
            <v>0001</v>
          </cell>
          <cell r="W859">
            <v>50</v>
          </cell>
          <cell r="X859">
            <v>1</v>
          </cell>
          <cell r="Y859" t="str">
            <v>JPY</v>
          </cell>
          <cell r="Z859" t="str">
            <v>2006/04/01</v>
          </cell>
          <cell r="AA859" t="str">
            <v>9999/12/31</v>
          </cell>
          <cell r="AC859">
            <v>1020</v>
          </cell>
          <cell r="AD859">
            <v>1</v>
          </cell>
          <cell r="AE859">
            <v>1020</v>
          </cell>
          <cell r="AG859">
            <v>1020</v>
          </cell>
          <cell r="AH859" t="str">
            <v>PC</v>
          </cell>
          <cell r="AQ859">
            <v>1</v>
          </cell>
          <cell r="AV859">
            <v>0</v>
          </cell>
          <cell r="AY859" t="str">
            <v>2006/04/01</v>
          </cell>
          <cell r="AZ859" t="str">
            <v>9999/12/31</v>
          </cell>
          <cell r="BA859">
            <v>99999999</v>
          </cell>
          <cell r="BB859">
            <v>1020</v>
          </cell>
        </row>
        <row r="860">
          <cell r="A860">
            <v>77603</v>
          </cell>
          <cell r="E860" t="str">
            <v>5300107343</v>
          </cell>
          <cell r="F860" t="str">
            <v>0</v>
          </cell>
          <cell r="G860" t="str">
            <v>4410783-4</v>
          </cell>
          <cell r="H860" t="str">
            <v>ﾌﾞﾗｹﾂﾄ,ﾊﾞｹﾂﾄ M901-1</v>
          </cell>
          <cell r="I860" t="str">
            <v>473440-2</v>
          </cell>
          <cell r="J860" t="str">
            <v>（株）光真製作所</v>
          </cell>
          <cell r="K860" t="str">
            <v>3480</v>
          </cell>
          <cell r="L860" t="str">
            <v>3480</v>
          </cell>
          <cell r="M860" t="str">
            <v>3H7</v>
          </cell>
          <cell r="N860" t="str">
            <v>野田</v>
          </cell>
          <cell r="O860" t="str">
            <v>野田係</v>
          </cell>
          <cell r="Q860" t="str">
            <v>JP</v>
          </cell>
          <cell r="S860">
            <v>1</v>
          </cell>
          <cell r="T860">
            <v>1</v>
          </cell>
          <cell r="U860" t="str">
            <v>V0</v>
          </cell>
          <cell r="V860" t="str">
            <v>0001</v>
          </cell>
          <cell r="W860">
            <v>50</v>
          </cell>
          <cell r="X860">
            <v>1</v>
          </cell>
          <cell r="Y860" t="str">
            <v>JPY</v>
          </cell>
          <cell r="Z860" t="str">
            <v>2006/04/01</v>
          </cell>
          <cell r="AA860" t="str">
            <v>9999/12/31</v>
          </cell>
          <cell r="AC860">
            <v>49</v>
          </cell>
          <cell r="AD860">
            <v>1</v>
          </cell>
          <cell r="AE860">
            <v>49</v>
          </cell>
          <cell r="AG860">
            <v>49</v>
          </cell>
          <cell r="AH860" t="str">
            <v>PC</v>
          </cell>
          <cell r="AQ860">
            <v>1</v>
          </cell>
          <cell r="AV860">
            <v>0</v>
          </cell>
          <cell r="AY860" t="str">
            <v>2006/04/01</v>
          </cell>
          <cell r="AZ860" t="str">
            <v>9999/12/31</v>
          </cell>
          <cell r="BA860">
            <v>99999999</v>
          </cell>
          <cell r="BB860">
            <v>49</v>
          </cell>
        </row>
        <row r="861">
          <cell r="A861">
            <v>77604</v>
          </cell>
          <cell r="E861" t="str">
            <v>5300107344</v>
          </cell>
          <cell r="F861" t="str">
            <v>0</v>
          </cell>
          <cell r="G861" t="str">
            <v>4410784-2</v>
          </cell>
          <cell r="H861" t="str">
            <v>ﾌﾞﾗｹﾂﾄ,ｾﾝｻ(4) M901-1</v>
          </cell>
          <cell r="I861" t="str">
            <v>473440-2</v>
          </cell>
          <cell r="J861" t="str">
            <v>（株）光真製作所</v>
          </cell>
          <cell r="K861" t="str">
            <v>3480</v>
          </cell>
          <cell r="L861" t="str">
            <v>3480</v>
          </cell>
          <cell r="M861" t="str">
            <v>3H7</v>
          </cell>
          <cell r="N861" t="str">
            <v>野田</v>
          </cell>
          <cell r="O861" t="str">
            <v>野田係</v>
          </cell>
          <cell r="Q861" t="str">
            <v>JP</v>
          </cell>
          <cell r="S861">
            <v>1</v>
          </cell>
          <cell r="T861">
            <v>1</v>
          </cell>
          <cell r="U861" t="str">
            <v>V0</v>
          </cell>
          <cell r="V861" t="str">
            <v>0001</v>
          </cell>
          <cell r="W861">
            <v>50</v>
          </cell>
          <cell r="X861">
            <v>1</v>
          </cell>
          <cell r="Y861" t="str">
            <v>JPY</v>
          </cell>
          <cell r="Z861" t="str">
            <v>2006/04/01</v>
          </cell>
          <cell r="AA861" t="str">
            <v>9999/12/31</v>
          </cell>
          <cell r="AC861">
            <v>648</v>
          </cell>
          <cell r="AD861">
            <v>1</v>
          </cell>
          <cell r="AE861">
            <v>648</v>
          </cell>
          <cell r="AG861">
            <v>648</v>
          </cell>
          <cell r="AH861" t="str">
            <v>PC</v>
          </cell>
          <cell r="AQ861">
            <v>1</v>
          </cell>
          <cell r="AV861">
            <v>0</v>
          </cell>
          <cell r="AY861" t="str">
            <v>2006/04/01</v>
          </cell>
          <cell r="AZ861" t="str">
            <v>9999/12/31</v>
          </cell>
          <cell r="BA861">
            <v>99999999</v>
          </cell>
          <cell r="BB861">
            <v>648</v>
          </cell>
        </row>
        <row r="862">
          <cell r="A862">
            <v>77605</v>
          </cell>
          <cell r="E862" t="str">
            <v>5300107345</v>
          </cell>
          <cell r="F862" t="str">
            <v>0</v>
          </cell>
          <cell r="G862" t="str">
            <v>4410785-0</v>
          </cell>
          <cell r="H862" t="str">
            <v>ﾌﾞﾗｹﾂﾄ,ｾﾝｻ(3) M901-1</v>
          </cell>
          <cell r="I862" t="str">
            <v>473440-2</v>
          </cell>
          <cell r="J862" t="str">
            <v>（株）光真製作所</v>
          </cell>
          <cell r="K862" t="str">
            <v>3480</v>
          </cell>
          <cell r="L862" t="str">
            <v>3480</v>
          </cell>
          <cell r="M862" t="str">
            <v>3H7</v>
          </cell>
          <cell r="N862" t="str">
            <v>野田</v>
          </cell>
          <cell r="O862" t="str">
            <v>野田係</v>
          </cell>
          <cell r="Q862" t="str">
            <v>JP</v>
          </cell>
          <cell r="S862">
            <v>1</v>
          </cell>
          <cell r="T862">
            <v>1</v>
          </cell>
          <cell r="U862" t="str">
            <v>V0</v>
          </cell>
          <cell r="V862" t="str">
            <v>0001</v>
          </cell>
          <cell r="W862">
            <v>50</v>
          </cell>
          <cell r="X862">
            <v>1</v>
          </cell>
          <cell r="Y862" t="str">
            <v>JPY</v>
          </cell>
          <cell r="Z862" t="str">
            <v>2006/04/01</v>
          </cell>
          <cell r="AA862" t="str">
            <v>9999/12/31</v>
          </cell>
          <cell r="AC862">
            <v>792</v>
          </cell>
          <cell r="AD862">
            <v>1</v>
          </cell>
          <cell r="AE862">
            <v>792</v>
          </cell>
          <cell r="AG862">
            <v>792</v>
          </cell>
          <cell r="AH862" t="str">
            <v>PC</v>
          </cell>
          <cell r="AQ862">
            <v>1</v>
          </cell>
          <cell r="AV862">
            <v>0</v>
          </cell>
          <cell r="AY862" t="str">
            <v>2006/04/01</v>
          </cell>
          <cell r="AZ862" t="str">
            <v>9999/12/31</v>
          </cell>
          <cell r="BA862">
            <v>99999999</v>
          </cell>
          <cell r="BB862">
            <v>792</v>
          </cell>
        </row>
        <row r="863">
          <cell r="A863">
            <v>77606</v>
          </cell>
          <cell r="E863" t="str">
            <v>5300107346</v>
          </cell>
          <cell r="F863" t="str">
            <v>0</v>
          </cell>
          <cell r="G863" t="str">
            <v>4410786-9</v>
          </cell>
          <cell r="H863" t="str">
            <v>ﾌﾞﾗｹﾂﾄ,ｾﾝｻ(5) M901-1</v>
          </cell>
          <cell r="I863" t="str">
            <v>473440-2</v>
          </cell>
          <cell r="J863" t="str">
            <v>（株）光真製作所</v>
          </cell>
          <cell r="K863" t="str">
            <v>3480</v>
          </cell>
          <cell r="L863" t="str">
            <v>3480</v>
          </cell>
          <cell r="M863" t="str">
            <v>3H7</v>
          </cell>
          <cell r="N863" t="str">
            <v>野田</v>
          </cell>
          <cell r="O863" t="str">
            <v>野田係</v>
          </cell>
          <cell r="Q863" t="str">
            <v>JP</v>
          </cell>
          <cell r="S863">
            <v>1</v>
          </cell>
          <cell r="T863">
            <v>1</v>
          </cell>
          <cell r="U863" t="str">
            <v>V0</v>
          </cell>
          <cell r="V863" t="str">
            <v>0001</v>
          </cell>
          <cell r="W863">
            <v>50</v>
          </cell>
          <cell r="X863">
            <v>1</v>
          </cell>
          <cell r="Y863" t="str">
            <v>JPY</v>
          </cell>
          <cell r="Z863" t="str">
            <v>2006/04/01</v>
          </cell>
          <cell r="AA863" t="str">
            <v>9999/12/31</v>
          </cell>
          <cell r="AC863">
            <v>65</v>
          </cell>
          <cell r="AD863">
            <v>1</v>
          </cell>
          <cell r="AE863">
            <v>65</v>
          </cell>
          <cell r="AG863">
            <v>65</v>
          </cell>
          <cell r="AH863" t="str">
            <v>PC</v>
          </cell>
          <cell r="AQ863">
            <v>1</v>
          </cell>
          <cell r="AV863">
            <v>0</v>
          </cell>
          <cell r="AY863" t="str">
            <v>2006/04/01</v>
          </cell>
          <cell r="AZ863" t="str">
            <v>9999/12/31</v>
          </cell>
          <cell r="BA863">
            <v>99999999</v>
          </cell>
          <cell r="BB863">
            <v>65</v>
          </cell>
        </row>
        <row r="864">
          <cell r="A864">
            <v>77607</v>
          </cell>
          <cell r="E864" t="str">
            <v>5300107347</v>
          </cell>
          <cell r="F864" t="str">
            <v>0</v>
          </cell>
          <cell r="G864" t="str">
            <v>4410788-5</v>
          </cell>
          <cell r="H864" t="str">
            <v>ﾌﾞﾗｹﾂﾄ,ｾﾝｻ(6) M901-1</v>
          </cell>
          <cell r="I864" t="str">
            <v>473440-2</v>
          </cell>
          <cell r="J864" t="str">
            <v>（株）光真製作所</v>
          </cell>
          <cell r="K864" t="str">
            <v>3480</v>
          </cell>
          <cell r="L864" t="str">
            <v>3480</v>
          </cell>
          <cell r="M864" t="str">
            <v>3H7</v>
          </cell>
          <cell r="N864" t="str">
            <v>野田</v>
          </cell>
          <cell r="O864" t="str">
            <v>野田係</v>
          </cell>
          <cell r="Q864" t="str">
            <v>JP</v>
          </cell>
          <cell r="S864">
            <v>1</v>
          </cell>
          <cell r="T864">
            <v>1</v>
          </cell>
          <cell r="U864" t="str">
            <v>V0</v>
          </cell>
          <cell r="V864" t="str">
            <v>0001</v>
          </cell>
          <cell r="W864">
            <v>50</v>
          </cell>
          <cell r="X864">
            <v>1</v>
          </cell>
          <cell r="Y864" t="str">
            <v>JPY</v>
          </cell>
          <cell r="Z864" t="str">
            <v>2006/04/01</v>
          </cell>
          <cell r="AA864" t="str">
            <v>9999/12/31</v>
          </cell>
          <cell r="AC864">
            <v>64</v>
          </cell>
          <cell r="AD864">
            <v>1</v>
          </cell>
          <cell r="AE864">
            <v>64</v>
          </cell>
          <cell r="AG864">
            <v>64</v>
          </cell>
          <cell r="AH864" t="str">
            <v>PC</v>
          </cell>
          <cell r="AQ864">
            <v>1</v>
          </cell>
          <cell r="AV864">
            <v>0</v>
          </cell>
          <cell r="AY864" t="str">
            <v>2006/04/01</v>
          </cell>
          <cell r="AZ864" t="str">
            <v>9999/12/31</v>
          </cell>
          <cell r="BA864">
            <v>99999999</v>
          </cell>
          <cell r="BB864">
            <v>64</v>
          </cell>
        </row>
        <row r="865">
          <cell r="A865">
            <v>77608</v>
          </cell>
          <cell r="E865" t="str">
            <v>5300107348</v>
          </cell>
          <cell r="F865" t="str">
            <v>0</v>
          </cell>
          <cell r="G865" t="str">
            <v>4410789-3</v>
          </cell>
          <cell r="H865" t="str">
            <v>ﾌﾞﾗｹﾂﾄ,ｾﾝｻ(7) M901-1</v>
          </cell>
          <cell r="I865" t="str">
            <v>473440-2</v>
          </cell>
          <cell r="J865" t="str">
            <v>（株）光真製作所</v>
          </cell>
          <cell r="K865" t="str">
            <v>3480</v>
          </cell>
          <cell r="L865" t="str">
            <v>3480</v>
          </cell>
          <cell r="M865" t="str">
            <v>3H7</v>
          </cell>
          <cell r="N865" t="str">
            <v>野田</v>
          </cell>
          <cell r="O865" t="str">
            <v>野田係</v>
          </cell>
          <cell r="Q865" t="str">
            <v>JP</v>
          </cell>
          <cell r="S865">
            <v>1</v>
          </cell>
          <cell r="T865">
            <v>1</v>
          </cell>
          <cell r="U865" t="str">
            <v>V0</v>
          </cell>
          <cell r="V865" t="str">
            <v>0001</v>
          </cell>
          <cell r="W865">
            <v>50</v>
          </cell>
          <cell r="X865">
            <v>1</v>
          </cell>
          <cell r="Y865" t="str">
            <v>JPY</v>
          </cell>
          <cell r="Z865" t="str">
            <v>2006/04/01</v>
          </cell>
          <cell r="AA865" t="str">
            <v>9999/12/31</v>
          </cell>
          <cell r="AC865">
            <v>57</v>
          </cell>
          <cell r="AD865">
            <v>1</v>
          </cell>
          <cell r="AE865">
            <v>57</v>
          </cell>
          <cell r="AG865">
            <v>57</v>
          </cell>
          <cell r="AH865" t="str">
            <v>PC</v>
          </cell>
          <cell r="AQ865">
            <v>1</v>
          </cell>
          <cell r="AV865">
            <v>0</v>
          </cell>
          <cell r="AY865" t="str">
            <v>2006/04/01</v>
          </cell>
          <cell r="AZ865" t="str">
            <v>9999/12/31</v>
          </cell>
          <cell r="BA865">
            <v>99999999</v>
          </cell>
          <cell r="BB865">
            <v>57</v>
          </cell>
        </row>
        <row r="866">
          <cell r="A866">
            <v>77609</v>
          </cell>
          <cell r="E866" t="str">
            <v>5300107349</v>
          </cell>
          <cell r="F866" t="str">
            <v>0</v>
          </cell>
          <cell r="G866" t="str">
            <v>4410792-3</v>
          </cell>
          <cell r="H866" t="str">
            <v>ﾌﾟﾚ-ﾄ,ﾓ-ﾀ M901-1</v>
          </cell>
          <cell r="I866" t="str">
            <v>473440-2</v>
          </cell>
          <cell r="J866" t="str">
            <v>（株）光真製作所</v>
          </cell>
          <cell r="K866" t="str">
            <v>3480</v>
          </cell>
          <cell r="L866" t="str">
            <v>3480</v>
          </cell>
          <cell r="M866" t="str">
            <v>3H7</v>
          </cell>
          <cell r="N866" t="str">
            <v>野田</v>
          </cell>
          <cell r="O866" t="str">
            <v>野田係</v>
          </cell>
          <cell r="Q866" t="str">
            <v>JP</v>
          </cell>
          <cell r="S866">
            <v>1</v>
          </cell>
          <cell r="T866">
            <v>1</v>
          </cell>
          <cell r="U866" t="str">
            <v>V0</v>
          </cell>
          <cell r="V866" t="str">
            <v>0001</v>
          </cell>
          <cell r="W866">
            <v>50</v>
          </cell>
          <cell r="X866">
            <v>1</v>
          </cell>
          <cell r="Y866" t="str">
            <v>JPY</v>
          </cell>
          <cell r="Z866" t="str">
            <v>2006/04/01</v>
          </cell>
          <cell r="AA866" t="str">
            <v>9999/12/31</v>
          </cell>
          <cell r="AC866">
            <v>78</v>
          </cell>
          <cell r="AD866">
            <v>1</v>
          </cell>
          <cell r="AE866">
            <v>78</v>
          </cell>
          <cell r="AG866">
            <v>78</v>
          </cell>
          <cell r="AH866" t="str">
            <v>PC</v>
          </cell>
          <cell r="AQ866">
            <v>1</v>
          </cell>
          <cell r="AV866">
            <v>0</v>
          </cell>
          <cell r="AY866" t="str">
            <v>2006/04/01</v>
          </cell>
          <cell r="AZ866" t="str">
            <v>9999/12/31</v>
          </cell>
          <cell r="BA866">
            <v>99999999</v>
          </cell>
          <cell r="BB866">
            <v>78</v>
          </cell>
        </row>
        <row r="867">
          <cell r="A867">
            <v>77610</v>
          </cell>
          <cell r="E867" t="str">
            <v>5300107350</v>
          </cell>
          <cell r="F867" t="str">
            <v>0</v>
          </cell>
          <cell r="G867" t="str">
            <v>4410872-5</v>
          </cell>
          <cell r="H867" t="str">
            <v>ﾌﾞﾗｹﾂﾄ,ｾﾝｻ(L) M911</v>
          </cell>
          <cell r="I867" t="str">
            <v>473440-2</v>
          </cell>
          <cell r="J867" t="str">
            <v>（株）光真製作所</v>
          </cell>
          <cell r="K867" t="str">
            <v>3480</v>
          </cell>
          <cell r="L867" t="str">
            <v>3480</v>
          </cell>
          <cell r="M867" t="str">
            <v>3H7</v>
          </cell>
          <cell r="N867" t="str">
            <v>野田</v>
          </cell>
          <cell r="O867" t="str">
            <v>野田係</v>
          </cell>
          <cell r="Q867" t="str">
            <v>JP</v>
          </cell>
          <cell r="S867">
            <v>1</v>
          </cell>
          <cell r="T867">
            <v>1</v>
          </cell>
          <cell r="U867" t="str">
            <v>V0</v>
          </cell>
          <cell r="V867" t="str">
            <v>0001</v>
          </cell>
          <cell r="W867">
            <v>50</v>
          </cell>
          <cell r="X867">
            <v>1</v>
          </cell>
          <cell r="Y867" t="str">
            <v>JPY</v>
          </cell>
          <cell r="Z867" t="str">
            <v>2006/04/01</v>
          </cell>
          <cell r="AA867" t="str">
            <v>9999/12/31</v>
          </cell>
          <cell r="AC867">
            <v>93</v>
          </cell>
          <cell r="AD867">
            <v>1</v>
          </cell>
          <cell r="AE867">
            <v>93</v>
          </cell>
          <cell r="AG867">
            <v>93</v>
          </cell>
          <cell r="AH867" t="str">
            <v>PC</v>
          </cell>
          <cell r="AQ867">
            <v>1</v>
          </cell>
          <cell r="AV867">
            <v>0</v>
          </cell>
          <cell r="AY867" t="str">
            <v>2006/04/01</v>
          </cell>
          <cell r="AZ867" t="str">
            <v>9999/12/31</v>
          </cell>
          <cell r="BA867">
            <v>99999999</v>
          </cell>
          <cell r="BB867">
            <v>93</v>
          </cell>
        </row>
        <row r="868">
          <cell r="A868">
            <v>77611</v>
          </cell>
          <cell r="E868" t="str">
            <v>5300107351</v>
          </cell>
          <cell r="F868" t="str">
            <v>0</v>
          </cell>
          <cell r="G868" t="str">
            <v>4410951-9</v>
          </cell>
          <cell r="H868" t="str">
            <v>ﾌﾞﾗｹﾂﾄ,ﾓ-ﾀ M901-2</v>
          </cell>
          <cell r="I868" t="str">
            <v>473440-2</v>
          </cell>
          <cell r="J868" t="str">
            <v>（株）光真製作所</v>
          </cell>
          <cell r="K868" t="str">
            <v>3480</v>
          </cell>
          <cell r="L868" t="str">
            <v>3480</v>
          </cell>
          <cell r="M868" t="str">
            <v>3H7</v>
          </cell>
          <cell r="N868" t="str">
            <v>野田</v>
          </cell>
          <cell r="O868" t="str">
            <v>野田係</v>
          </cell>
          <cell r="Q868" t="str">
            <v>JP</v>
          </cell>
          <cell r="S868">
            <v>1</v>
          </cell>
          <cell r="T868">
            <v>1</v>
          </cell>
          <cell r="U868" t="str">
            <v>V0</v>
          </cell>
          <cell r="V868" t="str">
            <v>0001</v>
          </cell>
          <cell r="W868">
            <v>50</v>
          </cell>
          <cell r="X868">
            <v>1</v>
          </cell>
          <cell r="Y868" t="str">
            <v>JPY</v>
          </cell>
          <cell r="Z868" t="str">
            <v>2006/04/01</v>
          </cell>
          <cell r="AA868" t="str">
            <v>9999/12/31</v>
          </cell>
          <cell r="AC868">
            <v>828</v>
          </cell>
          <cell r="AD868">
            <v>1</v>
          </cell>
          <cell r="AE868">
            <v>828</v>
          </cell>
          <cell r="AG868">
            <v>828</v>
          </cell>
          <cell r="AH868" t="str">
            <v>PC</v>
          </cell>
          <cell r="AQ868">
            <v>1</v>
          </cell>
          <cell r="AV868">
            <v>0</v>
          </cell>
          <cell r="AY868" t="str">
            <v>2006/04/01</v>
          </cell>
          <cell r="AZ868" t="str">
            <v>9999/12/31</v>
          </cell>
          <cell r="BA868">
            <v>99999999</v>
          </cell>
          <cell r="BB868">
            <v>828</v>
          </cell>
        </row>
        <row r="869">
          <cell r="A869">
            <v>77612</v>
          </cell>
          <cell r="E869" t="str">
            <v>5300107352</v>
          </cell>
          <cell r="F869" t="str">
            <v>0</v>
          </cell>
          <cell r="G869" t="str">
            <v>4410952-7</v>
          </cell>
          <cell r="H869" t="str">
            <v>ﾌﾞﾗｹﾂﾄ,ｽｲﾂﾁ M901-2</v>
          </cell>
          <cell r="I869" t="str">
            <v>473440-2</v>
          </cell>
          <cell r="J869" t="str">
            <v>（株）光真製作所</v>
          </cell>
          <cell r="K869" t="str">
            <v>3480</v>
          </cell>
          <cell r="L869" t="str">
            <v>3480</v>
          </cell>
          <cell r="M869" t="str">
            <v>3H7</v>
          </cell>
          <cell r="N869" t="str">
            <v>野田</v>
          </cell>
          <cell r="O869" t="str">
            <v>野田係</v>
          </cell>
          <cell r="Q869" t="str">
            <v>JP</v>
          </cell>
          <cell r="S869">
            <v>1</v>
          </cell>
          <cell r="T869">
            <v>1</v>
          </cell>
          <cell r="U869" t="str">
            <v>V0</v>
          </cell>
          <cell r="V869" t="str">
            <v>0001</v>
          </cell>
          <cell r="W869">
            <v>50</v>
          </cell>
          <cell r="X869">
            <v>1</v>
          </cell>
          <cell r="Y869" t="str">
            <v>JPY</v>
          </cell>
          <cell r="Z869" t="str">
            <v>2006/04/01</v>
          </cell>
          <cell r="AA869" t="str">
            <v>9999/12/31</v>
          </cell>
          <cell r="AC869">
            <v>1554</v>
          </cell>
          <cell r="AD869">
            <v>1</v>
          </cell>
          <cell r="AE869">
            <v>1554</v>
          </cell>
          <cell r="AG869">
            <v>1554</v>
          </cell>
          <cell r="AH869" t="str">
            <v>PC</v>
          </cell>
          <cell r="AQ869">
            <v>1</v>
          </cell>
          <cell r="AV869">
            <v>0</v>
          </cell>
          <cell r="AY869" t="str">
            <v>2006/04/01</v>
          </cell>
          <cell r="AZ869" t="str">
            <v>9999/12/31</v>
          </cell>
          <cell r="BA869">
            <v>99999999</v>
          </cell>
          <cell r="BB869">
            <v>1554</v>
          </cell>
        </row>
        <row r="870">
          <cell r="A870">
            <v>77613</v>
          </cell>
          <cell r="E870" t="str">
            <v>5300107353</v>
          </cell>
          <cell r="F870" t="str">
            <v>0</v>
          </cell>
          <cell r="G870" t="str">
            <v>4410957-8</v>
          </cell>
          <cell r="H870" t="str">
            <v>ﾌﾞﾗｹﾂﾄ,ｺﾈｸﾀ M901-2</v>
          </cell>
          <cell r="I870" t="str">
            <v>473440-2</v>
          </cell>
          <cell r="J870" t="str">
            <v>（株）光真製作所</v>
          </cell>
          <cell r="K870" t="str">
            <v>3480</v>
          </cell>
          <cell r="L870" t="str">
            <v>3480</v>
          </cell>
          <cell r="M870" t="str">
            <v>3H7</v>
          </cell>
          <cell r="N870" t="str">
            <v>野田</v>
          </cell>
          <cell r="O870" t="str">
            <v>野田係</v>
          </cell>
          <cell r="Q870" t="str">
            <v>JP</v>
          </cell>
          <cell r="S870">
            <v>1</v>
          </cell>
          <cell r="T870">
            <v>1</v>
          </cell>
          <cell r="U870" t="str">
            <v>V0</v>
          </cell>
          <cell r="V870" t="str">
            <v>0001</v>
          </cell>
          <cell r="W870">
            <v>50</v>
          </cell>
          <cell r="X870">
            <v>1</v>
          </cell>
          <cell r="Y870" t="str">
            <v>JPY</v>
          </cell>
          <cell r="Z870" t="str">
            <v>2006/04/01</v>
          </cell>
          <cell r="AA870" t="str">
            <v>9999/12/31</v>
          </cell>
          <cell r="AC870">
            <v>1020</v>
          </cell>
          <cell r="AD870">
            <v>1</v>
          </cell>
          <cell r="AE870">
            <v>1020</v>
          </cell>
          <cell r="AG870">
            <v>1020</v>
          </cell>
          <cell r="AH870" t="str">
            <v>PC</v>
          </cell>
          <cell r="AQ870">
            <v>1</v>
          </cell>
          <cell r="AV870">
            <v>0</v>
          </cell>
          <cell r="AY870" t="str">
            <v>2006/04/01</v>
          </cell>
          <cell r="AZ870" t="str">
            <v>9999/12/31</v>
          </cell>
          <cell r="BA870">
            <v>99999999</v>
          </cell>
          <cell r="BB870">
            <v>1020</v>
          </cell>
        </row>
        <row r="871">
          <cell r="A871">
            <v>77614</v>
          </cell>
          <cell r="E871" t="str">
            <v>5300107354</v>
          </cell>
          <cell r="F871" t="str">
            <v>0</v>
          </cell>
          <cell r="G871" t="str">
            <v>4411012-6</v>
          </cell>
          <cell r="H871" t="str">
            <v>ﾌｲｸｽﾁﾔ,ﾍﾞｱﾘﾝｸﾞ M901-10</v>
          </cell>
          <cell r="I871" t="str">
            <v>473440-2</v>
          </cell>
          <cell r="J871" t="str">
            <v>（株）光真製作所</v>
          </cell>
          <cell r="K871" t="str">
            <v>3480</v>
          </cell>
          <cell r="L871" t="str">
            <v>3480</v>
          </cell>
          <cell r="M871" t="str">
            <v>3H7</v>
          </cell>
          <cell r="N871" t="str">
            <v>野田</v>
          </cell>
          <cell r="O871" t="str">
            <v>野田係</v>
          </cell>
          <cell r="Q871" t="str">
            <v>JP</v>
          </cell>
          <cell r="S871">
            <v>1</v>
          </cell>
          <cell r="T871">
            <v>1</v>
          </cell>
          <cell r="U871" t="str">
            <v>V0</v>
          </cell>
          <cell r="V871" t="str">
            <v>0001</v>
          </cell>
          <cell r="W871">
            <v>50</v>
          </cell>
          <cell r="X871">
            <v>1</v>
          </cell>
          <cell r="Y871" t="str">
            <v>JPY</v>
          </cell>
          <cell r="Z871" t="str">
            <v>2006/04/01</v>
          </cell>
          <cell r="AA871" t="str">
            <v>9999/12/31</v>
          </cell>
          <cell r="AC871">
            <v>432</v>
          </cell>
          <cell r="AD871">
            <v>1</v>
          </cell>
          <cell r="AE871">
            <v>432</v>
          </cell>
          <cell r="AG871">
            <v>432</v>
          </cell>
          <cell r="AH871" t="str">
            <v>PC</v>
          </cell>
          <cell r="AQ871">
            <v>1</v>
          </cell>
          <cell r="AV871">
            <v>0</v>
          </cell>
          <cell r="AY871" t="str">
            <v>2006/04/01</v>
          </cell>
          <cell r="AZ871" t="str">
            <v>9999/12/31</v>
          </cell>
          <cell r="BA871">
            <v>99999999</v>
          </cell>
          <cell r="BB871">
            <v>432</v>
          </cell>
        </row>
        <row r="872">
          <cell r="A872">
            <v>77615</v>
          </cell>
          <cell r="E872" t="str">
            <v>5300107355</v>
          </cell>
          <cell r="F872" t="str">
            <v>0</v>
          </cell>
          <cell r="G872" t="str">
            <v>4411013-4</v>
          </cell>
          <cell r="H872" t="str">
            <v>ﾌﾟﾚ-ﾄ,ｾﾂﾄ ﾚﾊﾞ- M901-10</v>
          </cell>
          <cell r="I872" t="str">
            <v>473440-2</v>
          </cell>
          <cell r="J872" t="str">
            <v>（株）光真製作所</v>
          </cell>
          <cell r="K872" t="str">
            <v>3480</v>
          </cell>
          <cell r="L872" t="str">
            <v>3480</v>
          </cell>
          <cell r="M872" t="str">
            <v>3H7</v>
          </cell>
          <cell r="N872" t="str">
            <v>野田</v>
          </cell>
          <cell r="O872" t="str">
            <v>野田係</v>
          </cell>
          <cell r="Q872" t="str">
            <v>JP</v>
          </cell>
          <cell r="S872">
            <v>1</v>
          </cell>
          <cell r="T872">
            <v>1</v>
          </cell>
          <cell r="U872" t="str">
            <v>V0</v>
          </cell>
          <cell r="V872" t="str">
            <v>0001</v>
          </cell>
          <cell r="W872">
            <v>50</v>
          </cell>
          <cell r="X872">
            <v>1</v>
          </cell>
          <cell r="Y872" t="str">
            <v>JPY</v>
          </cell>
          <cell r="Z872" t="str">
            <v>2006/04/01</v>
          </cell>
          <cell r="AA872" t="str">
            <v>9999/12/31</v>
          </cell>
          <cell r="AC872">
            <v>384</v>
          </cell>
          <cell r="AD872">
            <v>1</v>
          </cell>
          <cell r="AE872">
            <v>384</v>
          </cell>
          <cell r="AG872">
            <v>384</v>
          </cell>
          <cell r="AH872" t="str">
            <v>PC</v>
          </cell>
          <cell r="AQ872">
            <v>1</v>
          </cell>
          <cell r="AV872">
            <v>0</v>
          </cell>
          <cell r="AY872" t="str">
            <v>2006/04/01</v>
          </cell>
          <cell r="AZ872" t="str">
            <v>9999/12/31</v>
          </cell>
          <cell r="BA872">
            <v>99999999</v>
          </cell>
          <cell r="BB872">
            <v>384</v>
          </cell>
        </row>
        <row r="873">
          <cell r="A873">
            <v>77616</v>
          </cell>
          <cell r="E873" t="str">
            <v>5300107356</v>
          </cell>
          <cell r="F873" t="str">
            <v>0</v>
          </cell>
          <cell r="G873" t="str">
            <v>4411048-7</v>
          </cell>
          <cell r="H873" t="str">
            <v>ﾌﾟﾚ-ﾄ,ﾛﾂｸ PCB M901-10</v>
          </cell>
          <cell r="I873" t="str">
            <v>473440-2</v>
          </cell>
          <cell r="J873" t="str">
            <v>（株）光真製作所</v>
          </cell>
          <cell r="K873" t="str">
            <v>3480</v>
          </cell>
          <cell r="L873" t="str">
            <v>3480</v>
          </cell>
          <cell r="M873" t="str">
            <v>3H7</v>
          </cell>
          <cell r="N873" t="str">
            <v>野田</v>
          </cell>
          <cell r="O873" t="str">
            <v>野田係</v>
          </cell>
          <cell r="Q873" t="str">
            <v>JP</v>
          </cell>
          <cell r="S873">
            <v>1</v>
          </cell>
          <cell r="T873">
            <v>1</v>
          </cell>
          <cell r="U873" t="str">
            <v>V0</v>
          </cell>
          <cell r="V873" t="str">
            <v>0001</v>
          </cell>
          <cell r="W873">
            <v>50</v>
          </cell>
          <cell r="X873">
            <v>1</v>
          </cell>
          <cell r="Y873" t="str">
            <v>JPY</v>
          </cell>
          <cell r="Z873" t="str">
            <v>2006/04/01</v>
          </cell>
          <cell r="AA873" t="str">
            <v>9999/12/31</v>
          </cell>
          <cell r="AC873">
            <v>36</v>
          </cell>
          <cell r="AD873">
            <v>1</v>
          </cell>
          <cell r="AE873">
            <v>36</v>
          </cell>
          <cell r="AG873">
            <v>36</v>
          </cell>
          <cell r="AH873" t="str">
            <v>PC</v>
          </cell>
          <cell r="AQ873">
            <v>1</v>
          </cell>
          <cell r="AV873">
            <v>0</v>
          </cell>
          <cell r="AY873" t="str">
            <v>2006/04/01</v>
          </cell>
          <cell r="AZ873" t="str">
            <v>9999/12/31</v>
          </cell>
          <cell r="BA873">
            <v>99999999</v>
          </cell>
          <cell r="BB873">
            <v>36</v>
          </cell>
        </row>
        <row r="874">
          <cell r="A874">
            <v>77621</v>
          </cell>
          <cell r="E874" t="str">
            <v>5300107361</v>
          </cell>
          <cell r="F874" t="str">
            <v>0</v>
          </cell>
          <cell r="G874" t="str">
            <v>4411169-6</v>
          </cell>
          <cell r="H874" t="str">
            <v>ｶﾊﾞ-,ｷﾞﾔ M911</v>
          </cell>
          <cell r="I874" t="str">
            <v>473440-2</v>
          </cell>
          <cell r="J874" t="str">
            <v>（株）光真製作所</v>
          </cell>
          <cell r="K874" t="str">
            <v>3480</v>
          </cell>
          <cell r="L874" t="str">
            <v>3480</v>
          </cell>
          <cell r="M874" t="str">
            <v>3H7</v>
          </cell>
          <cell r="N874" t="str">
            <v>野田</v>
          </cell>
          <cell r="O874" t="str">
            <v>野田係</v>
          </cell>
          <cell r="Q874" t="str">
            <v>JP</v>
          </cell>
          <cell r="S874">
            <v>1</v>
          </cell>
          <cell r="T874">
            <v>1</v>
          </cell>
          <cell r="U874" t="str">
            <v>V0</v>
          </cell>
          <cell r="V874" t="str">
            <v>0001</v>
          </cell>
          <cell r="W874">
            <v>50</v>
          </cell>
          <cell r="X874">
            <v>1</v>
          </cell>
          <cell r="Y874" t="str">
            <v>JPY</v>
          </cell>
          <cell r="Z874" t="str">
            <v>2006/04/01</v>
          </cell>
          <cell r="AA874" t="str">
            <v>9999/12/31</v>
          </cell>
          <cell r="AC874">
            <v>732</v>
          </cell>
          <cell r="AD874">
            <v>1</v>
          </cell>
          <cell r="AE874">
            <v>732</v>
          </cell>
          <cell r="AG874">
            <v>732</v>
          </cell>
          <cell r="AH874" t="str">
            <v>PC</v>
          </cell>
          <cell r="AQ874">
            <v>1</v>
          </cell>
          <cell r="AV874">
            <v>0</v>
          </cell>
          <cell r="AY874" t="str">
            <v>2006/04/01</v>
          </cell>
          <cell r="AZ874" t="str">
            <v>9999/12/31</v>
          </cell>
          <cell r="BA874">
            <v>99999999</v>
          </cell>
          <cell r="BB874">
            <v>732</v>
          </cell>
        </row>
        <row r="875">
          <cell r="A875">
            <v>75053</v>
          </cell>
          <cell r="B875">
            <v>44</v>
          </cell>
          <cell r="D875">
            <v>100</v>
          </cell>
          <cell r="E875" t="str">
            <v>5300087451</v>
          </cell>
          <cell r="F875" t="str">
            <v>0</v>
          </cell>
          <cell r="G875" t="str">
            <v>4411177-7</v>
          </cell>
          <cell r="H875" t="str">
            <v>ﾌﾟﾚ-ﾄ,ﾎﾙﾀﾞ M903-1-1</v>
          </cell>
          <cell r="I875" t="str">
            <v>473440-2</v>
          </cell>
          <cell r="J875" t="str">
            <v>（株）光真製作所</v>
          </cell>
          <cell r="K875" t="str">
            <v>3480</v>
          </cell>
          <cell r="L875" t="str">
            <v>3480</v>
          </cell>
          <cell r="M875" t="str">
            <v>3H7</v>
          </cell>
          <cell r="N875" t="str">
            <v>野田</v>
          </cell>
          <cell r="O875" t="str">
            <v>野田係</v>
          </cell>
          <cell r="P875" t="str">
            <v>x</v>
          </cell>
          <cell r="Q875" t="str">
            <v>JP</v>
          </cell>
          <cell r="S875">
            <v>1</v>
          </cell>
          <cell r="T875">
            <v>1</v>
          </cell>
          <cell r="U875" t="str">
            <v>V0</v>
          </cell>
          <cell r="V875" t="str">
            <v>0001</v>
          </cell>
          <cell r="W875">
            <v>25</v>
          </cell>
          <cell r="X875">
            <v>1</v>
          </cell>
          <cell r="Y875" t="str">
            <v>JPY</v>
          </cell>
          <cell r="Z875" t="str">
            <v>2006/04/01</v>
          </cell>
          <cell r="AA875" t="str">
            <v>9999/12/31</v>
          </cell>
          <cell r="AC875">
            <v>44</v>
          </cell>
          <cell r="AD875">
            <v>1</v>
          </cell>
          <cell r="AE875">
            <v>44</v>
          </cell>
          <cell r="AF875">
            <v>44</v>
          </cell>
          <cell r="AG875">
            <v>44</v>
          </cell>
          <cell r="AH875" t="str">
            <v>PC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1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 t="str">
            <v>2006/04/01</v>
          </cell>
          <cell r="AZ875" t="str">
            <v>9999/12/31</v>
          </cell>
          <cell r="BA875">
            <v>99999</v>
          </cell>
          <cell r="BB875">
            <v>44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</row>
        <row r="876">
          <cell r="A876">
            <v>75054</v>
          </cell>
          <cell r="D876">
            <v>100</v>
          </cell>
          <cell r="E876" t="str">
            <v>5300087452</v>
          </cell>
          <cell r="F876" t="str">
            <v>0</v>
          </cell>
          <cell r="G876" t="str">
            <v>4411185-8</v>
          </cell>
          <cell r="H876" t="str">
            <v>ﾌﾟﾚ-ﾄ,ﾊﾟﾙｽ M903-1-1</v>
          </cell>
          <cell r="I876" t="str">
            <v>473440-2</v>
          </cell>
          <cell r="J876" t="str">
            <v>（株）光真製作所</v>
          </cell>
          <cell r="K876" t="str">
            <v>3480</v>
          </cell>
          <cell r="L876" t="str">
            <v>3480</v>
          </cell>
          <cell r="M876" t="str">
            <v>3H7</v>
          </cell>
          <cell r="N876" t="str">
            <v>野田</v>
          </cell>
          <cell r="O876" t="str">
            <v>野田係</v>
          </cell>
          <cell r="P876" t="str">
            <v>x</v>
          </cell>
          <cell r="Q876" t="str">
            <v>JP</v>
          </cell>
          <cell r="S876">
            <v>1</v>
          </cell>
          <cell r="T876">
            <v>1</v>
          </cell>
          <cell r="U876" t="str">
            <v>V0</v>
          </cell>
          <cell r="V876" t="str">
            <v>0001</v>
          </cell>
          <cell r="W876">
            <v>25</v>
          </cell>
          <cell r="X876">
            <v>1</v>
          </cell>
          <cell r="Y876" t="str">
            <v>JPY</v>
          </cell>
          <cell r="Z876" t="str">
            <v>2006/04/01</v>
          </cell>
          <cell r="AA876" t="str">
            <v>9999/12/31</v>
          </cell>
          <cell r="AC876">
            <v>44</v>
          </cell>
          <cell r="AD876">
            <v>1</v>
          </cell>
          <cell r="AE876">
            <v>44</v>
          </cell>
          <cell r="AG876">
            <v>44</v>
          </cell>
          <cell r="AH876" t="str">
            <v>PC</v>
          </cell>
          <cell r="AQ876">
            <v>1</v>
          </cell>
          <cell r="AV876">
            <v>0</v>
          </cell>
          <cell r="AY876" t="str">
            <v>2006/04/01</v>
          </cell>
          <cell r="AZ876" t="str">
            <v>9999/12/31</v>
          </cell>
          <cell r="BA876">
            <v>99999</v>
          </cell>
          <cell r="BB876">
            <v>44</v>
          </cell>
        </row>
        <row r="877">
          <cell r="A877">
            <v>77623</v>
          </cell>
          <cell r="E877" t="str">
            <v>5300107363</v>
          </cell>
          <cell r="F877" t="str">
            <v>0</v>
          </cell>
          <cell r="G877" t="str">
            <v>4411191-2</v>
          </cell>
          <cell r="H877" t="str">
            <v>ﾌﾟﾚ-ﾄ,FPC M903-1-1</v>
          </cell>
          <cell r="I877" t="str">
            <v>473440-2</v>
          </cell>
          <cell r="J877" t="str">
            <v>（株）光真製作所</v>
          </cell>
          <cell r="K877" t="str">
            <v>3480</v>
          </cell>
          <cell r="L877" t="str">
            <v>3480</v>
          </cell>
          <cell r="M877" t="str">
            <v>3H7</v>
          </cell>
          <cell r="N877" t="str">
            <v>野田</v>
          </cell>
          <cell r="O877" t="str">
            <v>野田係</v>
          </cell>
          <cell r="Q877" t="str">
            <v>JP</v>
          </cell>
          <cell r="S877">
            <v>1</v>
          </cell>
          <cell r="T877">
            <v>1</v>
          </cell>
          <cell r="U877" t="str">
            <v>V0</v>
          </cell>
          <cell r="V877" t="str">
            <v>0001</v>
          </cell>
          <cell r="W877">
            <v>50</v>
          </cell>
          <cell r="X877">
            <v>1</v>
          </cell>
          <cell r="Y877" t="str">
            <v>JPY</v>
          </cell>
          <cell r="Z877" t="str">
            <v>2006/04/01</v>
          </cell>
          <cell r="AA877" t="str">
            <v>9999/12/31</v>
          </cell>
          <cell r="AC877">
            <v>792</v>
          </cell>
          <cell r="AD877">
            <v>1</v>
          </cell>
          <cell r="AE877">
            <v>792</v>
          </cell>
          <cell r="AG877">
            <v>792</v>
          </cell>
          <cell r="AH877" t="str">
            <v>PC</v>
          </cell>
          <cell r="AQ877">
            <v>1</v>
          </cell>
          <cell r="AV877">
            <v>0</v>
          </cell>
          <cell r="AY877" t="str">
            <v>2006/04/01</v>
          </cell>
          <cell r="AZ877" t="str">
            <v>9999/12/31</v>
          </cell>
          <cell r="BA877">
            <v>99999999</v>
          </cell>
          <cell r="BB877">
            <v>792</v>
          </cell>
        </row>
        <row r="878">
          <cell r="A878">
            <v>77624</v>
          </cell>
          <cell r="E878" t="str">
            <v>5300107364</v>
          </cell>
          <cell r="F878" t="str">
            <v>0</v>
          </cell>
          <cell r="G878" t="str">
            <v>4411193-9</v>
          </cell>
          <cell r="H878" t="str">
            <v>ﾌﾟﾚ-ﾄ,ｾﾝｻ M903-1-1</v>
          </cell>
          <cell r="I878" t="str">
            <v>473440-2</v>
          </cell>
          <cell r="J878" t="str">
            <v>（株）光真製作所</v>
          </cell>
          <cell r="K878" t="str">
            <v>3480</v>
          </cell>
          <cell r="L878" t="str">
            <v>3480</v>
          </cell>
          <cell r="M878" t="str">
            <v>3H7</v>
          </cell>
          <cell r="N878" t="str">
            <v>野田</v>
          </cell>
          <cell r="O878" t="str">
            <v>野田係</v>
          </cell>
          <cell r="Q878" t="str">
            <v>JP</v>
          </cell>
          <cell r="S878">
            <v>1</v>
          </cell>
          <cell r="T878">
            <v>1</v>
          </cell>
          <cell r="U878" t="str">
            <v>V0</v>
          </cell>
          <cell r="V878" t="str">
            <v>0001</v>
          </cell>
          <cell r="W878">
            <v>50</v>
          </cell>
          <cell r="X878">
            <v>1</v>
          </cell>
          <cell r="Y878" t="str">
            <v>JPY</v>
          </cell>
          <cell r="Z878" t="str">
            <v>2006/04/01</v>
          </cell>
          <cell r="AA878" t="str">
            <v>9999/12/31</v>
          </cell>
          <cell r="AC878">
            <v>582</v>
          </cell>
          <cell r="AD878">
            <v>1</v>
          </cell>
          <cell r="AE878">
            <v>582</v>
          </cell>
          <cell r="AG878">
            <v>582</v>
          </cell>
          <cell r="AH878" t="str">
            <v>PC</v>
          </cell>
          <cell r="AQ878">
            <v>1</v>
          </cell>
          <cell r="AV878">
            <v>0</v>
          </cell>
          <cell r="AY878" t="str">
            <v>2006/04/01</v>
          </cell>
          <cell r="AZ878" t="str">
            <v>9999/12/31</v>
          </cell>
          <cell r="BA878">
            <v>99999999</v>
          </cell>
          <cell r="BB878">
            <v>582</v>
          </cell>
        </row>
        <row r="879">
          <cell r="A879">
            <v>77625</v>
          </cell>
          <cell r="E879" t="str">
            <v>5300107365</v>
          </cell>
          <cell r="F879" t="str">
            <v>0</v>
          </cell>
          <cell r="G879" t="str">
            <v>4411223-4</v>
          </cell>
          <cell r="H879" t="str">
            <v>ﾚﾊﾞ-,ﾁﾙﾄ(1) M903-1-2</v>
          </cell>
          <cell r="I879" t="str">
            <v>473440-2</v>
          </cell>
          <cell r="J879" t="str">
            <v>（株）光真製作所</v>
          </cell>
          <cell r="K879" t="str">
            <v>3480</v>
          </cell>
          <cell r="L879" t="str">
            <v>3480</v>
          </cell>
          <cell r="M879" t="str">
            <v>3H7</v>
          </cell>
          <cell r="N879" t="str">
            <v>野田</v>
          </cell>
          <cell r="O879" t="str">
            <v>野田係</v>
          </cell>
          <cell r="Q879" t="str">
            <v>JP</v>
          </cell>
          <cell r="S879">
            <v>1</v>
          </cell>
          <cell r="T879">
            <v>1</v>
          </cell>
          <cell r="U879" t="str">
            <v>V0</v>
          </cell>
          <cell r="V879" t="str">
            <v>0001</v>
          </cell>
          <cell r="W879">
            <v>50</v>
          </cell>
          <cell r="X879">
            <v>1</v>
          </cell>
          <cell r="Y879" t="str">
            <v>JPY</v>
          </cell>
          <cell r="Z879" t="str">
            <v>2006/04/01</v>
          </cell>
          <cell r="AA879" t="str">
            <v>9999/12/31</v>
          </cell>
          <cell r="AC879">
            <v>450</v>
          </cell>
          <cell r="AD879">
            <v>1</v>
          </cell>
          <cell r="AE879">
            <v>450</v>
          </cell>
          <cell r="AG879">
            <v>450</v>
          </cell>
          <cell r="AH879" t="str">
            <v>PC</v>
          </cell>
          <cell r="AQ879">
            <v>1</v>
          </cell>
          <cell r="AV879">
            <v>0</v>
          </cell>
          <cell r="AY879" t="str">
            <v>2006/04/01</v>
          </cell>
          <cell r="AZ879" t="str">
            <v>9999/12/31</v>
          </cell>
          <cell r="BA879">
            <v>99999999</v>
          </cell>
          <cell r="BB879">
            <v>450</v>
          </cell>
        </row>
        <row r="880">
          <cell r="A880">
            <v>77626</v>
          </cell>
          <cell r="E880" t="str">
            <v>5300107366</v>
          </cell>
          <cell r="F880" t="str">
            <v>0</v>
          </cell>
          <cell r="G880" t="str">
            <v>4411224-2</v>
          </cell>
          <cell r="H880" t="str">
            <v>ﾚﾊﾞ-,ﾁﾙﾄ(2) M903-1-2</v>
          </cell>
          <cell r="I880" t="str">
            <v>473440-2</v>
          </cell>
          <cell r="J880" t="str">
            <v>（株）光真製作所</v>
          </cell>
          <cell r="K880" t="str">
            <v>3480</v>
          </cell>
          <cell r="L880" t="str">
            <v>3480</v>
          </cell>
          <cell r="M880" t="str">
            <v>3H7</v>
          </cell>
          <cell r="N880" t="str">
            <v>野田</v>
          </cell>
          <cell r="O880" t="str">
            <v>野田係</v>
          </cell>
          <cell r="Q880" t="str">
            <v>JP</v>
          </cell>
          <cell r="S880">
            <v>1</v>
          </cell>
          <cell r="T880">
            <v>1</v>
          </cell>
          <cell r="U880" t="str">
            <v>V0</v>
          </cell>
          <cell r="V880" t="str">
            <v>0001</v>
          </cell>
          <cell r="W880">
            <v>50</v>
          </cell>
          <cell r="X880">
            <v>1</v>
          </cell>
          <cell r="Y880" t="str">
            <v>JPY</v>
          </cell>
          <cell r="Z880" t="str">
            <v>2006/04/01</v>
          </cell>
          <cell r="AA880" t="str">
            <v>9999/12/31</v>
          </cell>
          <cell r="AC880">
            <v>334</v>
          </cell>
          <cell r="AD880">
            <v>1</v>
          </cell>
          <cell r="AE880">
            <v>334</v>
          </cell>
          <cell r="AG880">
            <v>334</v>
          </cell>
          <cell r="AH880" t="str">
            <v>PC</v>
          </cell>
          <cell r="AQ880">
            <v>1</v>
          </cell>
          <cell r="AV880">
            <v>0</v>
          </cell>
          <cell r="AY880" t="str">
            <v>2006/04/01</v>
          </cell>
          <cell r="AZ880" t="str">
            <v>9999/12/31</v>
          </cell>
          <cell r="BA880">
            <v>99999999</v>
          </cell>
          <cell r="BB880">
            <v>334</v>
          </cell>
        </row>
        <row r="881">
          <cell r="A881">
            <v>77627</v>
          </cell>
          <cell r="E881" t="str">
            <v>5300107367</v>
          </cell>
          <cell r="F881" t="str">
            <v>0</v>
          </cell>
          <cell r="G881" t="str">
            <v>4411225-0</v>
          </cell>
          <cell r="H881" t="str">
            <v>ﾚﾊﾞ-,ﾛﾂｸ M903-1-2</v>
          </cell>
          <cell r="I881" t="str">
            <v>473440-2</v>
          </cell>
          <cell r="J881" t="str">
            <v>（株）光真製作所</v>
          </cell>
          <cell r="K881" t="str">
            <v>3480</v>
          </cell>
          <cell r="L881" t="str">
            <v>3480</v>
          </cell>
          <cell r="M881" t="str">
            <v>3H7</v>
          </cell>
          <cell r="N881" t="str">
            <v>野田</v>
          </cell>
          <cell r="O881" t="str">
            <v>野田係</v>
          </cell>
          <cell r="Q881" t="str">
            <v>JP</v>
          </cell>
          <cell r="S881">
            <v>1</v>
          </cell>
          <cell r="T881">
            <v>1</v>
          </cell>
          <cell r="U881" t="str">
            <v>V0</v>
          </cell>
          <cell r="V881" t="str">
            <v>0001</v>
          </cell>
          <cell r="W881">
            <v>50</v>
          </cell>
          <cell r="X881">
            <v>1</v>
          </cell>
          <cell r="Y881" t="str">
            <v>JPY</v>
          </cell>
          <cell r="Z881" t="str">
            <v>2006/04/01</v>
          </cell>
          <cell r="AA881" t="str">
            <v>9999/12/31</v>
          </cell>
          <cell r="AC881">
            <v>134</v>
          </cell>
          <cell r="AD881">
            <v>1</v>
          </cell>
          <cell r="AE881">
            <v>134</v>
          </cell>
          <cell r="AG881">
            <v>134</v>
          </cell>
          <cell r="AH881" t="str">
            <v>PC</v>
          </cell>
          <cell r="AQ881">
            <v>1</v>
          </cell>
          <cell r="AV881">
            <v>0</v>
          </cell>
          <cell r="AY881" t="str">
            <v>2006/04/01</v>
          </cell>
          <cell r="AZ881" t="str">
            <v>9999/12/31</v>
          </cell>
          <cell r="BA881">
            <v>99999999</v>
          </cell>
          <cell r="BB881">
            <v>134</v>
          </cell>
        </row>
        <row r="882">
          <cell r="A882">
            <v>54994</v>
          </cell>
          <cell r="D882">
            <v>100</v>
          </cell>
          <cell r="E882" t="str">
            <v>5300102311</v>
          </cell>
          <cell r="F882" t="str">
            <v>0</v>
          </cell>
          <cell r="G882" t="str">
            <v>4411250-1</v>
          </cell>
          <cell r="H882" t="str">
            <v>ﾚﾊﾞ-,ﾊﾟﾂﾄﾞ M903-1-2</v>
          </cell>
          <cell r="I882" t="str">
            <v>473440-2</v>
          </cell>
          <cell r="J882" t="str">
            <v>（株）光真製作所</v>
          </cell>
          <cell r="K882" t="str">
            <v>3480</v>
          </cell>
          <cell r="L882" t="str">
            <v>3480</v>
          </cell>
          <cell r="M882" t="str">
            <v>2G2</v>
          </cell>
          <cell r="N882" t="str">
            <v>伊藤康</v>
          </cell>
          <cell r="O882" t="str">
            <v>野田係</v>
          </cell>
          <cell r="P882" t="str">
            <v>x</v>
          </cell>
          <cell r="Q882" t="str">
            <v>JP</v>
          </cell>
          <cell r="S882">
            <v>1</v>
          </cell>
          <cell r="T882">
            <v>1</v>
          </cell>
          <cell r="U882" t="str">
            <v>V0</v>
          </cell>
          <cell r="V882" t="str">
            <v>0001</v>
          </cell>
          <cell r="W882">
            <v>29</v>
          </cell>
          <cell r="X882">
            <v>1</v>
          </cell>
          <cell r="Y882" t="str">
            <v>JPY</v>
          </cell>
          <cell r="Z882" t="str">
            <v>2006/04/01</v>
          </cell>
          <cell r="AA882" t="str">
            <v>9999/12/31</v>
          </cell>
          <cell r="AC882">
            <v>598</v>
          </cell>
          <cell r="AD882">
            <v>1</v>
          </cell>
          <cell r="AE882">
            <v>598</v>
          </cell>
          <cell r="AG882">
            <v>598</v>
          </cell>
          <cell r="AH882" t="str">
            <v>PC</v>
          </cell>
          <cell r="AQ882">
            <v>1</v>
          </cell>
          <cell r="AV882">
            <v>0</v>
          </cell>
          <cell r="AY882" t="str">
            <v>2006/04/01</v>
          </cell>
          <cell r="AZ882" t="str">
            <v>9999/12/31</v>
          </cell>
          <cell r="BA882">
            <v>99999999</v>
          </cell>
          <cell r="BB882">
            <v>598</v>
          </cell>
        </row>
        <row r="883">
          <cell r="A883">
            <v>77628</v>
          </cell>
          <cell r="E883" t="str">
            <v>5300107368</v>
          </cell>
          <cell r="F883" t="str">
            <v>0</v>
          </cell>
          <cell r="G883" t="str">
            <v>4411251-0</v>
          </cell>
          <cell r="H883" t="str">
            <v>ﾌﾞﾗｹﾂﾄ,ｿﾙ M903-1-2</v>
          </cell>
          <cell r="I883" t="str">
            <v>473440-2</v>
          </cell>
          <cell r="J883" t="str">
            <v>（株）光真製作所</v>
          </cell>
          <cell r="K883" t="str">
            <v>3480</v>
          </cell>
          <cell r="L883" t="str">
            <v>3480</v>
          </cell>
          <cell r="M883" t="str">
            <v>3H7</v>
          </cell>
          <cell r="N883" t="str">
            <v>野田</v>
          </cell>
          <cell r="O883" t="str">
            <v>野田係</v>
          </cell>
          <cell r="Q883" t="str">
            <v>JP</v>
          </cell>
          <cell r="S883">
            <v>1</v>
          </cell>
          <cell r="T883">
            <v>1</v>
          </cell>
          <cell r="U883" t="str">
            <v>V0</v>
          </cell>
          <cell r="V883" t="str">
            <v>0001</v>
          </cell>
          <cell r="W883">
            <v>50</v>
          </cell>
          <cell r="X883">
            <v>1</v>
          </cell>
          <cell r="Y883" t="str">
            <v>JPY</v>
          </cell>
          <cell r="Z883" t="str">
            <v>2006/04/01</v>
          </cell>
          <cell r="AA883" t="str">
            <v>9999/12/31</v>
          </cell>
          <cell r="AC883">
            <v>594</v>
          </cell>
          <cell r="AD883">
            <v>1</v>
          </cell>
          <cell r="AE883">
            <v>594</v>
          </cell>
          <cell r="AG883">
            <v>594</v>
          </cell>
          <cell r="AH883" t="str">
            <v>PC</v>
          </cell>
          <cell r="AQ883">
            <v>1</v>
          </cell>
          <cell r="AV883">
            <v>0</v>
          </cell>
          <cell r="AY883" t="str">
            <v>2006/04/01</v>
          </cell>
          <cell r="AZ883" t="str">
            <v>9999/12/31</v>
          </cell>
          <cell r="BA883">
            <v>99999999</v>
          </cell>
          <cell r="BB883">
            <v>594</v>
          </cell>
        </row>
        <row r="884">
          <cell r="A884">
            <v>77629</v>
          </cell>
          <cell r="E884" t="str">
            <v>5300107369</v>
          </cell>
          <cell r="F884" t="str">
            <v>0</v>
          </cell>
          <cell r="G884" t="str">
            <v>4411253-6</v>
          </cell>
          <cell r="H884" t="str">
            <v>ﾘﾝｸ,SOL M903-1-2</v>
          </cell>
          <cell r="I884" t="str">
            <v>473440-2</v>
          </cell>
          <cell r="J884" t="str">
            <v>（株）光真製作所</v>
          </cell>
          <cell r="K884" t="str">
            <v>3480</v>
          </cell>
          <cell r="L884" t="str">
            <v>3480</v>
          </cell>
          <cell r="M884" t="str">
            <v>3H7</v>
          </cell>
          <cell r="N884" t="str">
            <v>野田</v>
          </cell>
          <cell r="O884" t="str">
            <v>野田係</v>
          </cell>
          <cell r="Q884" t="str">
            <v>JP</v>
          </cell>
          <cell r="S884">
            <v>1</v>
          </cell>
          <cell r="T884">
            <v>1</v>
          </cell>
          <cell r="U884" t="str">
            <v>V0</v>
          </cell>
          <cell r="V884" t="str">
            <v>0001</v>
          </cell>
          <cell r="W884">
            <v>50</v>
          </cell>
          <cell r="X884">
            <v>1</v>
          </cell>
          <cell r="Y884" t="str">
            <v>JPY</v>
          </cell>
          <cell r="Z884" t="str">
            <v>2006/04/01</v>
          </cell>
          <cell r="AA884" t="str">
            <v>9999/12/31</v>
          </cell>
          <cell r="AC884">
            <v>278</v>
          </cell>
          <cell r="AD884">
            <v>1</v>
          </cell>
          <cell r="AE884">
            <v>278</v>
          </cell>
          <cell r="AG884">
            <v>278</v>
          </cell>
          <cell r="AH884" t="str">
            <v>PC</v>
          </cell>
          <cell r="AQ884">
            <v>1</v>
          </cell>
          <cell r="AV884">
            <v>0</v>
          </cell>
          <cell r="AY884" t="str">
            <v>2006/04/01</v>
          </cell>
          <cell r="AZ884" t="str">
            <v>9999/12/31</v>
          </cell>
          <cell r="BA884">
            <v>99999999</v>
          </cell>
          <cell r="BB884">
            <v>278</v>
          </cell>
        </row>
        <row r="885">
          <cell r="A885">
            <v>77630</v>
          </cell>
          <cell r="E885" t="str">
            <v>5300107370</v>
          </cell>
          <cell r="F885" t="str">
            <v>0</v>
          </cell>
          <cell r="G885" t="str">
            <v>4411269-2</v>
          </cell>
          <cell r="H885" t="str">
            <v>ﾘﾝｸ,ｼﾔﾂﾀ(3-P-1) M903-1-3</v>
          </cell>
          <cell r="I885" t="str">
            <v>473440-2</v>
          </cell>
          <cell r="J885" t="str">
            <v>（株）光真製作所</v>
          </cell>
          <cell r="K885" t="str">
            <v>3480</v>
          </cell>
          <cell r="L885" t="str">
            <v>3480</v>
          </cell>
          <cell r="M885" t="str">
            <v>3H7</v>
          </cell>
          <cell r="N885" t="str">
            <v>野田</v>
          </cell>
          <cell r="O885" t="str">
            <v>野田係</v>
          </cell>
          <cell r="Q885" t="str">
            <v>JP</v>
          </cell>
          <cell r="S885">
            <v>1</v>
          </cell>
          <cell r="T885">
            <v>1</v>
          </cell>
          <cell r="U885" t="str">
            <v>V0</v>
          </cell>
          <cell r="V885" t="str">
            <v>0001</v>
          </cell>
          <cell r="W885">
            <v>50</v>
          </cell>
          <cell r="X885">
            <v>1</v>
          </cell>
          <cell r="Y885" t="str">
            <v>JPY</v>
          </cell>
          <cell r="Z885" t="str">
            <v>2006/04/01</v>
          </cell>
          <cell r="AA885" t="str">
            <v>9999/12/31</v>
          </cell>
          <cell r="AC885">
            <v>233</v>
          </cell>
          <cell r="AD885">
            <v>1</v>
          </cell>
          <cell r="AE885">
            <v>233</v>
          </cell>
          <cell r="AG885">
            <v>233</v>
          </cell>
          <cell r="AH885" t="str">
            <v>PC</v>
          </cell>
          <cell r="AQ885">
            <v>1</v>
          </cell>
          <cell r="AV885">
            <v>0</v>
          </cell>
          <cell r="AY885" t="str">
            <v>2006/04/01</v>
          </cell>
          <cell r="AZ885" t="str">
            <v>9999/12/31</v>
          </cell>
          <cell r="BA885">
            <v>99999999</v>
          </cell>
          <cell r="BB885">
            <v>233</v>
          </cell>
        </row>
        <row r="886">
          <cell r="A886">
            <v>77631</v>
          </cell>
          <cell r="E886" t="str">
            <v>5300107371</v>
          </cell>
          <cell r="F886" t="str">
            <v>0</v>
          </cell>
          <cell r="G886" t="str">
            <v>4411284-6</v>
          </cell>
          <cell r="H886" t="str">
            <v>ﾌﾟﾚ-ﾄ,ﾌﾛﾝﾄ M903-1-3</v>
          </cell>
          <cell r="I886" t="str">
            <v>473440-2</v>
          </cell>
          <cell r="J886" t="str">
            <v>（株）光真製作所</v>
          </cell>
          <cell r="K886" t="str">
            <v>3480</v>
          </cell>
          <cell r="L886" t="str">
            <v>3480</v>
          </cell>
          <cell r="M886" t="str">
            <v>3H7</v>
          </cell>
          <cell r="N886" t="str">
            <v>野田</v>
          </cell>
          <cell r="O886" t="str">
            <v>野田係</v>
          </cell>
          <cell r="Q886" t="str">
            <v>JP</v>
          </cell>
          <cell r="S886">
            <v>1</v>
          </cell>
          <cell r="T886">
            <v>1</v>
          </cell>
          <cell r="U886" t="str">
            <v>V0</v>
          </cell>
          <cell r="V886" t="str">
            <v>0001</v>
          </cell>
          <cell r="W886">
            <v>50</v>
          </cell>
          <cell r="X886">
            <v>1</v>
          </cell>
          <cell r="Y886" t="str">
            <v>JPY</v>
          </cell>
          <cell r="Z886" t="str">
            <v>2006/04/01</v>
          </cell>
          <cell r="AA886" t="str">
            <v>9999/12/31</v>
          </cell>
          <cell r="AC886">
            <v>486</v>
          </cell>
          <cell r="AD886">
            <v>1</v>
          </cell>
          <cell r="AE886">
            <v>486</v>
          </cell>
          <cell r="AG886">
            <v>486</v>
          </cell>
          <cell r="AH886" t="str">
            <v>PC</v>
          </cell>
          <cell r="AQ886">
            <v>1</v>
          </cell>
          <cell r="AV886">
            <v>0</v>
          </cell>
          <cell r="AY886" t="str">
            <v>2006/04/01</v>
          </cell>
          <cell r="AZ886" t="str">
            <v>9999/12/31</v>
          </cell>
          <cell r="BA886">
            <v>99999999</v>
          </cell>
          <cell r="BB886">
            <v>486</v>
          </cell>
        </row>
        <row r="887">
          <cell r="A887">
            <v>77632</v>
          </cell>
          <cell r="E887" t="str">
            <v>5300107372</v>
          </cell>
          <cell r="F887" t="str">
            <v>0</v>
          </cell>
          <cell r="G887" t="str">
            <v>4411285-4</v>
          </cell>
          <cell r="H887" t="str">
            <v>ﾌﾞﾗｹﾂﾄ(S14) M903-1-3</v>
          </cell>
          <cell r="I887" t="str">
            <v>473440-2</v>
          </cell>
          <cell r="J887" t="str">
            <v>（株）光真製作所</v>
          </cell>
          <cell r="K887" t="str">
            <v>3480</v>
          </cell>
          <cell r="L887" t="str">
            <v>3480</v>
          </cell>
          <cell r="M887" t="str">
            <v>3H7</v>
          </cell>
          <cell r="N887" t="str">
            <v>野田</v>
          </cell>
          <cell r="O887" t="str">
            <v>野田係</v>
          </cell>
          <cell r="Q887" t="str">
            <v>JP</v>
          </cell>
          <cell r="S887">
            <v>1</v>
          </cell>
          <cell r="T887">
            <v>1</v>
          </cell>
          <cell r="U887" t="str">
            <v>V0</v>
          </cell>
          <cell r="V887" t="str">
            <v>0001</v>
          </cell>
          <cell r="W887">
            <v>50</v>
          </cell>
          <cell r="X887">
            <v>1</v>
          </cell>
          <cell r="Y887" t="str">
            <v>JPY</v>
          </cell>
          <cell r="Z887" t="str">
            <v>2006/04/01</v>
          </cell>
          <cell r="AA887" t="str">
            <v>9999/12/31</v>
          </cell>
          <cell r="AC887">
            <v>537</v>
          </cell>
          <cell r="AD887">
            <v>1</v>
          </cell>
          <cell r="AE887">
            <v>537</v>
          </cell>
          <cell r="AG887">
            <v>537</v>
          </cell>
          <cell r="AH887" t="str">
            <v>PC</v>
          </cell>
          <cell r="AQ887">
            <v>1</v>
          </cell>
          <cell r="AV887">
            <v>0</v>
          </cell>
          <cell r="AY887" t="str">
            <v>2006/04/01</v>
          </cell>
          <cell r="AZ887" t="str">
            <v>9999/12/31</v>
          </cell>
          <cell r="BA887">
            <v>99999999</v>
          </cell>
          <cell r="BB887">
            <v>537</v>
          </cell>
        </row>
        <row r="888">
          <cell r="A888">
            <v>77633</v>
          </cell>
          <cell r="E888" t="str">
            <v>5300107373</v>
          </cell>
          <cell r="F888" t="str">
            <v>0</v>
          </cell>
          <cell r="G888" t="str">
            <v>4411286-2</v>
          </cell>
          <cell r="H888" t="str">
            <v>ﾌﾟﾚ-ﾄ,ﾍﾞ-ｽ M903-1-3</v>
          </cell>
          <cell r="I888" t="str">
            <v>473440-2</v>
          </cell>
          <cell r="J888" t="str">
            <v>（株）光真製作所</v>
          </cell>
          <cell r="K888" t="str">
            <v>3480</v>
          </cell>
          <cell r="L888" t="str">
            <v>3480</v>
          </cell>
          <cell r="M888" t="str">
            <v>3H7</v>
          </cell>
          <cell r="N888" t="str">
            <v>野田</v>
          </cell>
          <cell r="O888" t="str">
            <v>野田係</v>
          </cell>
          <cell r="Q888" t="str">
            <v>JP</v>
          </cell>
          <cell r="S888">
            <v>1</v>
          </cell>
          <cell r="T888">
            <v>1</v>
          </cell>
          <cell r="U888" t="str">
            <v>V0</v>
          </cell>
          <cell r="V888" t="str">
            <v>0001</v>
          </cell>
          <cell r="W888">
            <v>50</v>
          </cell>
          <cell r="X888">
            <v>1</v>
          </cell>
          <cell r="Y888" t="str">
            <v>JPY</v>
          </cell>
          <cell r="Z888" t="str">
            <v>2006/04/01</v>
          </cell>
          <cell r="AA888" t="str">
            <v>9999/12/31</v>
          </cell>
          <cell r="AC888">
            <v>50</v>
          </cell>
          <cell r="AD888">
            <v>1</v>
          </cell>
          <cell r="AE888">
            <v>50</v>
          </cell>
          <cell r="AG888">
            <v>50</v>
          </cell>
          <cell r="AH888" t="str">
            <v>PC</v>
          </cell>
          <cell r="AQ888">
            <v>1</v>
          </cell>
          <cell r="AV888">
            <v>0</v>
          </cell>
          <cell r="AY888" t="str">
            <v>2006/04/01</v>
          </cell>
          <cell r="AZ888" t="str">
            <v>9999/12/31</v>
          </cell>
          <cell r="BA888">
            <v>99999999</v>
          </cell>
          <cell r="BB888">
            <v>50</v>
          </cell>
        </row>
        <row r="889">
          <cell r="A889">
            <v>77634</v>
          </cell>
          <cell r="E889" t="str">
            <v>5300107374</v>
          </cell>
          <cell r="F889" t="str">
            <v>0</v>
          </cell>
          <cell r="G889" t="str">
            <v>4411289-7</v>
          </cell>
          <cell r="H889" t="str">
            <v>ﾌﾞﾗｹﾂﾄ,SW(18) M903-1-3</v>
          </cell>
          <cell r="I889" t="str">
            <v>473440-2</v>
          </cell>
          <cell r="J889" t="str">
            <v>（株）光真製作所</v>
          </cell>
          <cell r="K889" t="str">
            <v>3480</v>
          </cell>
          <cell r="L889" t="str">
            <v>3480</v>
          </cell>
          <cell r="M889" t="str">
            <v>3H7</v>
          </cell>
          <cell r="N889" t="str">
            <v>野田</v>
          </cell>
          <cell r="O889" t="str">
            <v>野田係</v>
          </cell>
          <cell r="Q889" t="str">
            <v>JP</v>
          </cell>
          <cell r="S889">
            <v>1</v>
          </cell>
          <cell r="T889">
            <v>1</v>
          </cell>
          <cell r="U889" t="str">
            <v>V0</v>
          </cell>
          <cell r="V889" t="str">
            <v>0001</v>
          </cell>
          <cell r="W889">
            <v>50</v>
          </cell>
          <cell r="X889">
            <v>1</v>
          </cell>
          <cell r="Y889" t="str">
            <v>JPY</v>
          </cell>
          <cell r="Z889" t="str">
            <v>2006/04/01</v>
          </cell>
          <cell r="AA889" t="str">
            <v>9999/12/31</v>
          </cell>
          <cell r="AC889">
            <v>415</v>
          </cell>
          <cell r="AD889">
            <v>1</v>
          </cell>
          <cell r="AE889">
            <v>415</v>
          </cell>
          <cell r="AG889">
            <v>415</v>
          </cell>
          <cell r="AH889" t="str">
            <v>PC</v>
          </cell>
          <cell r="AQ889">
            <v>1</v>
          </cell>
          <cell r="AV889">
            <v>0</v>
          </cell>
          <cell r="AY889" t="str">
            <v>2006/04/01</v>
          </cell>
          <cell r="AZ889" t="str">
            <v>9999/12/31</v>
          </cell>
          <cell r="BA889">
            <v>99999999</v>
          </cell>
          <cell r="BB889">
            <v>415</v>
          </cell>
        </row>
        <row r="890">
          <cell r="A890">
            <v>77635</v>
          </cell>
          <cell r="E890" t="str">
            <v>5300107375</v>
          </cell>
          <cell r="F890" t="str">
            <v>0</v>
          </cell>
          <cell r="G890" t="str">
            <v>4411291-9</v>
          </cell>
          <cell r="H890" t="str">
            <v>ｽﾀﾝﾄﾞ,PWB(R) M903-1-3</v>
          </cell>
          <cell r="I890" t="str">
            <v>473440-2</v>
          </cell>
          <cell r="J890" t="str">
            <v>（株）光真製作所</v>
          </cell>
          <cell r="K890" t="str">
            <v>3480</v>
          </cell>
          <cell r="L890" t="str">
            <v>3480</v>
          </cell>
          <cell r="M890" t="str">
            <v>3H7</v>
          </cell>
          <cell r="N890" t="str">
            <v>野田</v>
          </cell>
          <cell r="O890" t="str">
            <v>野田係</v>
          </cell>
          <cell r="Q890" t="str">
            <v>JP</v>
          </cell>
          <cell r="S890">
            <v>1</v>
          </cell>
          <cell r="T890">
            <v>1</v>
          </cell>
          <cell r="U890" t="str">
            <v>V0</v>
          </cell>
          <cell r="V890" t="str">
            <v>0001</v>
          </cell>
          <cell r="W890">
            <v>50</v>
          </cell>
          <cell r="X890">
            <v>1</v>
          </cell>
          <cell r="Y890" t="str">
            <v>JPY</v>
          </cell>
          <cell r="Z890" t="str">
            <v>2006/04/01</v>
          </cell>
          <cell r="AA890" t="str">
            <v>9999/12/31</v>
          </cell>
          <cell r="AC890">
            <v>501</v>
          </cell>
          <cell r="AD890">
            <v>1</v>
          </cell>
          <cell r="AE890">
            <v>501</v>
          </cell>
          <cell r="AG890">
            <v>501</v>
          </cell>
          <cell r="AH890" t="str">
            <v>PC</v>
          </cell>
          <cell r="AQ890">
            <v>1</v>
          </cell>
          <cell r="AV890">
            <v>0</v>
          </cell>
          <cell r="AY890" t="str">
            <v>2006/04/01</v>
          </cell>
          <cell r="AZ890" t="str">
            <v>9999/12/31</v>
          </cell>
          <cell r="BA890">
            <v>99999999</v>
          </cell>
          <cell r="BB890">
            <v>501</v>
          </cell>
        </row>
        <row r="891">
          <cell r="A891">
            <v>77636</v>
          </cell>
          <cell r="E891" t="str">
            <v>5300107376</v>
          </cell>
          <cell r="F891" t="str">
            <v>0</v>
          </cell>
          <cell r="G891" t="str">
            <v>4411300-1</v>
          </cell>
          <cell r="H891" t="str">
            <v>ﾘﾝｸ(2-P-1) M903-1-5</v>
          </cell>
          <cell r="I891" t="str">
            <v>473440-2</v>
          </cell>
          <cell r="J891" t="str">
            <v>（株）光真製作所</v>
          </cell>
          <cell r="K891" t="str">
            <v>3480</v>
          </cell>
          <cell r="L891" t="str">
            <v>3480</v>
          </cell>
          <cell r="M891" t="str">
            <v>3H7</v>
          </cell>
          <cell r="N891" t="str">
            <v>野田</v>
          </cell>
          <cell r="O891" t="str">
            <v>野田係</v>
          </cell>
          <cell r="Q891" t="str">
            <v>JP</v>
          </cell>
          <cell r="S891">
            <v>1</v>
          </cell>
          <cell r="T891">
            <v>1</v>
          </cell>
          <cell r="U891" t="str">
            <v>V0</v>
          </cell>
          <cell r="V891" t="str">
            <v>0001</v>
          </cell>
          <cell r="W891">
            <v>50</v>
          </cell>
          <cell r="X891">
            <v>1</v>
          </cell>
          <cell r="Y891" t="str">
            <v>JPY</v>
          </cell>
          <cell r="Z891" t="str">
            <v>2006/04/01</v>
          </cell>
          <cell r="AA891" t="str">
            <v>9999/12/31</v>
          </cell>
          <cell r="AC891">
            <v>900</v>
          </cell>
          <cell r="AD891">
            <v>1</v>
          </cell>
          <cell r="AE891">
            <v>900</v>
          </cell>
          <cell r="AG891">
            <v>900</v>
          </cell>
          <cell r="AH891" t="str">
            <v>PC</v>
          </cell>
          <cell r="AQ891">
            <v>1</v>
          </cell>
          <cell r="AV891">
            <v>0</v>
          </cell>
          <cell r="AY891" t="str">
            <v>2006/04/01</v>
          </cell>
          <cell r="AZ891" t="str">
            <v>9999/12/31</v>
          </cell>
          <cell r="BA891">
            <v>99999999</v>
          </cell>
          <cell r="BB891">
            <v>900</v>
          </cell>
        </row>
        <row r="892">
          <cell r="A892">
            <v>77637</v>
          </cell>
          <cell r="E892" t="str">
            <v>5300107377</v>
          </cell>
          <cell r="F892" t="str">
            <v>0</v>
          </cell>
          <cell r="G892" t="str">
            <v>4411314-1</v>
          </cell>
          <cell r="H892" t="str">
            <v>ｱ-ﾑ M903-1-5</v>
          </cell>
          <cell r="I892" t="str">
            <v>473440-2</v>
          </cell>
          <cell r="J892" t="str">
            <v>（株）光真製作所</v>
          </cell>
          <cell r="K892" t="str">
            <v>3480</v>
          </cell>
          <cell r="L892" t="str">
            <v>3480</v>
          </cell>
          <cell r="M892" t="str">
            <v>3H7</v>
          </cell>
          <cell r="N892" t="str">
            <v>野田</v>
          </cell>
          <cell r="O892" t="str">
            <v>野田係</v>
          </cell>
          <cell r="Q892" t="str">
            <v>JP</v>
          </cell>
          <cell r="S892">
            <v>1</v>
          </cell>
          <cell r="T892">
            <v>1</v>
          </cell>
          <cell r="U892" t="str">
            <v>V0</v>
          </cell>
          <cell r="V892" t="str">
            <v>0001</v>
          </cell>
          <cell r="W892">
            <v>50</v>
          </cell>
          <cell r="X892">
            <v>1</v>
          </cell>
          <cell r="Y892" t="str">
            <v>JPY</v>
          </cell>
          <cell r="Z892" t="str">
            <v>2006/04/01</v>
          </cell>
          <cell r="AA892" t="str">
            <v>9999/12/31</v>
          </cell>
          <cell r="AC892">
            <v>714</v>
          </cell>
          <cell r="AD892">
            <v>1</v>
          </cell>
          <cell r="AE892">
            <v>714</v>
          </cell>
          <cell r="AG892">
            <v>714</v>
          </cell>
          <cell r="AH892" t="str">
            <v>PC</v>
          </cell>
          <cell r="AQ892">
            <v>1</v>
          </cell>
          <cell r="AV892">
            <v>0</v>
          </cell>
          <cell r="AY892" t="str">
            <v>2006/04/01</v>
          </cell>
          <cell r="AZ892" t="str">
            <v>9999/12/31</v>
          </cell>
          <cell r="BA892">
            <v>99999999</v>
          </cell>
          <cell r="BB892">
            <v>714</v>
          </cell>
        </row>
        <row r="893">
          <cell r="A893">
            <v>77638</v>
          </cell>
          <cell r="E893" t="str">
            <v>5300107378</v>
          </cell>
          <cell r="F893" t="str">
            <v>0</v>
          </cell>
          <cell r="G893" t="str">
            <v>4411319-2</v>
          </cell>
          <cell r="H893" t="str">
            <v>ﾘﾝｸ(1-P-1) M903-1-5</v>
          </cell>
          <cell r="I893" t="str">
            <v>473440-2</v>
          </cell>
          <cell r="J893" t="str">
            <v>（株）光真製作所</v>
          </cell>
          <cell r="K893" t="str">
            <v>3480</v>
          </cell>
          <cell r="L893" t="str">
            <v>3480</v>
          </cell>
          <cell r="M893" t="str">
            <v>3H7</v>
          </cell>
          <cell r="N893" t="str">
            <v>野田</v>
          </cell>
          <cell r="O893" t="str">
            <v>野田係</v>
          </cell>
          <cell r="Q893" t="str">
            <v>JP</v>
          </cell>
          <cell r="S893">
            <v>1</v>
          </cell>
          <cell r="T893">
            <v>1</v>
          </cell>
          <cell r="U893" t="str">
            <v>V0</v>
          </cell>
          <cell r="V893" t="str">
            <v>0001</v>
          </cell>
          <cell r="W893">
            <v>50</v>
          </cell>
          <cell r="X893">
            <v>1</v>
          </cell>
          <cell r="Y893" t="str">
            <v>JPY</v>
          </cell>
          <cell r="Z893" t="str">
            <v>2006/04/01</v>
          </cell>
          <cell r="AA893" t="str">
            <v>9999/12/31</v>
          </cell>
          <cell r="AC893">
            <v>848</v>
          </cell>
          <cell r="AD893">
            <v>1</v>
          </cell>
          <cell r="AE893">
            <v>848</v>
          </cell>
          <cell r="AG893">
            <v>848</v>
          </cell>
          <cell r="AH893" t="str">
            <v>PC</v>
          </cell>
          <cell r="AQ893">
            <v>1</v>
          </cell>
          <cell r="AV893">
            <v>0</v>
          </cell>
          <cell r="AY893" t="str">
            <v>2006/04/01</v>
          </cell>
          <cell r="AZ893" t="str">
            <v>9999/12/31</v>
          </cell>
          <cell r="BA893">
            <v>99999999</v>
          </cell>
          <cell r="BB893">
            <v>848</v>
          </cell>
        </row>
        <row r="894">
          <cell r="A894">
            <v>75230</v>
          </cell>
          <cell r="D894">
            <v>100</v>
          </cell>
          <cell r="E894" t="str">
            <v>5300088346</v>
          </cell>
          <cell r="F894" t="str">
            <v>0</v>
          </cell>
          <cell r="G894" t="str">
            <v>4411387-7</v>
          </cell>
          <cell r="H894" t="str">
            <v>ｽﾄﾂﾊﾟ,ﾌﾟﾚ-ﾄ M901-3</v>
          </cell>
          <cell r="I894" t="str">
            <v>473440-2</v>
          </cell>
          <cell r="J894" t="str">
            <v>（株）光真製作所</v>
          </cell>
          <cell r="K894" t="str">
            <v>3480</v>
          </cell>
          <cell r="L894" t="str">
            <v>3480</v>
          </cell>
          <cell r="M894" t="str">
            <v>3H7</v>
          </cell>
          <cell r="N894" t="str">
            <v>野田</v>
          </cell>
          <cell r="O894" t="str">
            <v>野田係</v>
          </cell>
          <cell r="P894" t="str">
            <v>x</v>
          </cell>
          <cell r="Q894" t="str">
            <v>JP</v>
          </cell>
          <cell r="S894">
            <v>1</v>
          </cell>
          <cell r="T894">
            <v>1</v>
          </cell>
          <cell r="U894" t="str">
            <v>V0</v>
          </cell>
          <cell r="V894" t="str">
            <v>0001</v>
          </cell>
          <cell r="W894">
            <v>25</v>
          </cell>
          <cell r="X894">
            <v>1</v>
          </cell>
          <cell r="Y894" t="str">
            <v>JPY</v>
          </cell>
          <cell r="Z894" t="str">
            <v>2006/04/01</v>
          </cell>
          <cell r="AA894" t="str">
            <v>9999/12/31</v>
          </cell>
          <cell r="AC894">
            <v>92800</v>
          </cell>
          <cell r="AD894">
            <v>100</v>
          </cell>
          <cell r="AE894">
            <v>928</v>
          </cell>
          <cell r="AG894">
            <v>928</v>
          </cell>
          <cell r="AH894" t="str">
            <v>PC</v>
          </cell>
          <cell r="AQ894">
            <v>1</v>
          </cell>
          <cell r="AV894">
            <v>0</v>
          </cell>
          <cell r="AY894" t="str">
            <v>2006/04/01</v>
          </cell>
          <cell r="AZ894" t="str">
            <v>9999/12/31</v>
          </cell>
          <cell r="BA894">
            <v>99999</v>
          </cell>
          <cell r="BB894">
            <v>92900</v>
          </cell>
        </row>
        <row r="895">
          <cell r="A895">
            <v>77639</v>
          </cell>
          <cell r="E895" t="str">
            <v>5300107379</v>
          </cell>
          <cell r="F895" t="str">
            <v>0</v>
          </cell>
          <cell r="G895" t="str">
            <v>4411392-3</v>
          </cell>
          <cell r="H895" t="str">
            <v>ﾌﾟﾚ-ﾄ,ﾃﾝｼﾖﾝ(1) M901-3</v>
          </cell>
          <cell r="I895" t="str">
            <v>473440-2</v>
          </cell>
          <cell r="J895" t="str">
            <v>（株）光真製作所</v>
          </cell>
          <cell r="K895" t="str">
            <v>3480</v>
          </cell>
          <cell r="L895" t="str">
            <v>3480</v>
          </cell>
          <cell r="M895" t="str">
            <v>3H7</v>
          </cell>
          <cell r="N895" t="str">
            <v>野田</v>
          </cell>
          <cell r="O895" t="str">
            <v>野田係</v>
          </cell>
          <cell r="Q895" t="str">
            <v>JP</v>
          </cell>
          <cell r="S895">
            <v>1</v>
          </cell>
          <cell r="T895">
            <v>1</v>
          </cell>
          <cell r="U895" t="str">
            <v>V0</v>
          </cell>
          <cell r="V895" t="str">
            <v>0001</v>
          </cell>
          <cell r="W895">
            <v>50</v>
          </cell>
          <cell r="X895">
            <v>1</v>
          </cell>
          <cell r="Y895" t="str">
            <v>JPY</v>
          </cell>
          <cell r="Z895" t="str">
            <v>2006/04/01</v>
          </cell>
          <cell r="AA895" t="str">
            <v>9999/12/31</v>
          </cell>
          <cell r="AC895">
            <v>768</v>
          </cell>
          <cell r="AD895">
            <v>1</v>
          </cell>
          <cell r="AE895">
            <v>768</v>
          </cell>
          <cell r="AG895">
            <v>768</v>
          </cell>
          <cell r="AH895" t="str">
            <v>PC</v>
          </cell>
          <cell r="AQ895">
            <v>1</v>
          </cell>
          <cell r="AV895">
            <v>0</v>
          </cell>
          <cell r="AY895" t="str">
            <v>2006/04/01</v>
          </cell>
          <cell r="AZ895" t="str">
            <v>9999/12/31</v>
          </cell>
          <cell r="BA895">
            <v>99999999</v>
          </cell>
          <cell r="BB895">
            <v>768</v>
          </cell>
        </row>
        <row r="896">
          <cell r="A896">
            <v>77640</v>
          </cell>
          <cell r="E896" t="str">
            <v>5300107380</v>
          </cell>
          <cell r="F896" t="str">
            <v>0</v>
          </cell>
          <cell r="G896" t="str">
            <v>4411398-2</v>
          </cell>
          <cell r="H896" t="str">
            <v>ﾌﾟﾚ-ﾄ,ﾀﾞｸﾄ M901-3</v>
          </cell>
          <cell r="I896" t="str">
            <v>473440-2</v>
          </cell>
          <cell r="J896" t="str">
            <v>（株）光真製作所</v>
          </cell>
          <cell r="K896" t="str">
            <v>3480</v>
          </cell>
          <cell r="L896" t="str">
            <v>3480</v>
          </cell>
          <cell r="M896" t="str">
            <v>3H7</v>
          </cell>
          <cell r="N896" t="str">
            <v>野田</v>
          </cell>
          <cell r="O896" t="str">
            <v>野田係</v>
          </cell>
          <cell r="Q896" t="str">
            <v>JP</v>
          </cell>
          <cell r="S896">
            <v>1</v>
          </cell>
          <cell r="T896">
            <v>1</v>
          </cell>
          <cell r="U896" t="str">
            <v>V0</v>
          </cell>
          <cell r="V896" t="str">
            <v>0001</v>
          </cell>
          <cell r="W896">
            <v>50</v>
          </cell>
          <cell r="X896">
            <v>1</v>
          </cell>
          <cell r="Y896" t="str">
            <v>JPY</v>
          </cell>
          <cell r="Z896" t="str">
            <v>2006/04/01</v>
          </cell>
          <cell r="AA896" t="str">
            <v>9999/12/31</v>
          </cell>
          <cell r="AC896">
            <v>69</v>
          </cell>
          <cell r="AD896">
            <v>1</v>
          </cell>
          <cell r="AE896">
            <v>69</v>
          </cell>
          <cell r="AG896">
            <v>69</v>
          </cell>
          <cell r="AH896" t="str">
            <v>PC</v>
          </cell>
          <cell r="AQ896">
            <v>1</v>
          </cell>
          <cell r="AV896">
            <v>0</v>
          </cell>
          <cell r="AY896" t="str">
            <v>2006/04/01</v>
          </cell>
          <cell r="AZ896" t="str">
            <v>9999/12/31</v>
          </cell>
          <cell r="BA896">
            <v>99999999</v>
          </cell>
          <cell r="BB896">
            <v>69</v>
          </cell>
        </row>
        <row r="897">
          <cell r="A897">
            <v>77641</v>
          </cell>
          <cell r="E897" t="str">
            <v>5300107381</v>
          </cell>
          <cell r="F897" t="str">
            <v>0</v>
          </cell>
          <cell r="G897" t="str">
            <v>4411426-1</v>
          </cell>
          <cell r="H897" t="str">
            <v>ﾌﾟﾚ-ﾄ,ﾌﾂｸ(L) M907</v>
          </cell>
          <cell r="I897" t="str">
            <v>473440-2</v>
          </cell>
          <cell r="J897" t="str">
            <v>（株）光真製作所</v>
          </cell>
          <cell r="K897" t="str">
            <v>3480</v>
          </cell>
          <cell r="L897" t="str">
            <v>3480</v>
          </cell>
          <cell r="M897" t="str">
            <v>3H7</v>
          </cell>
          <cell r="N897" t="str">
            <v>野田</v>
          </cell>
          <cell r="O897" t="str">
            <v>野田係</v>
          </cell>
          <cell r="Q897" t="str">
            <v>JP</v>
          </cell>
          <cell r="S897">
            <v>1</v>
          </cell>
          <cell r="T897">
            <v>1</v>
          </cell>
          <cell r="U897" t="str">
            <v>V0</v>
          </cell>
          <cell r="V897" t="str">
            <v>0001</v>
          </cell>
          <cell r="W897">
            <v>50</v>
          </cell>
          <cell r="X897">
            <v>1</v>
          </cell>
          <cell r="Y897" t="str">
            <v>JPY</v>
          </cell>
          <cell r="Z897" t="str">
            <v>2006/04/01</v>
          </cell>
          <cell r="AA897" t="str">
            <v>9999/12/31</v>
          </cell>
          <cell r="AC897">
            <v>1038</v>
          </cell>
          <cell r="AD897">
            <v>1</v>
          </cell>
          <cell r="AE897">
            <v>1038</v>
          </cell>
          <cell r="AG897">
            <v>1038</v>
          </cell>
          <cell r="AH897" t="str">
            <v>PC</v>
          </cell>
          <cell r="AQ897">
            <v>1</v>
          </cell>
          <cell r="AV897">
            <v>0</v>
          </cell>
          <cell r="AY897" t="str">
            <v>2006/04/01</v>
          </cell>
          <cell r="AZ897" t="str">
            <v>9999/12/31</v>
          </cell>
          <cell r="BA897">
            <v>99999999</v>
          </cell>
          <cell r="BB897">
            <v>1038</v>
          </cell>
        </row>
        <row r="898">
          <cell r="A898">
            <v>77642</v>
          </cell>
          <cell r="E898" t="str">
            <v>5300107382</v>
          </cell>
          <cell r="F898" t="str">
            <v>0</v>
          </cell>
          <cell r="G898" t="str">
            <v>4411427-0</v>
          </cell>
          <cell r="H898" t="str">
            <v>ﾌﾟﾚ-ﾄ,ﾌﾂｸ(R) M907</v>
          </cell>
          <cell r="I898" t="str">
            <v>473440-2</v>
          </cell>
          <cell r="J898" t="str">
            <v>（株）光真製作所</v>
          </cell>
          <cell r="K898" t="str">
            <v>3480</v>
          </cell>
          <cell r="L898" t="str">
            <v>3480</v>
          </cell>
          <cell r="M898" t="str">
            <v>3H7</v>
          </cell>
          <cell r="N898" t="str">
            <v>野田</v>
          </cell>
          <cell r="O898" t="str">
            <v>野田係</v>
          </cell>
          <cell r="Q898" t="str">
            <v>JP</v>
          </cell>
          <cell r="S898">
            <v>1</v>
          </cell>
          <cell r="T898">
            <v>1</v>
          </cell>
          <cell r="U898" t="str">
            <v>V0</v>
          </cell>
          <cell r="V898" t="str">
            <v>0001</v>
          </cell>
          <cell r="W898">
            <v>50</v>
          </cell>
          <cell r="X898">
            <v>1</v>
          </cell>
          <cell r="Y898" t="str">
            <v>JPY</v>
          </cell>
          <cell r="Z898" t="str">
            <v>2006/04/01</v>
          </cell>
          <cell r="AA898" t="str">
            <v>9999/12/31</v>
          </cell>
          <cell r="AC898">
            <v>978</v>
          </cell>
          <cell r="AD898">
            <v>1</v>
          </cell>
          <cell r="AE898">
            <v>978</v>
          </cell>
          <cell r="AG898">
            <v>978</v>
          </cell>
          <cell r="AH898" t="str">
            <v>PC</v>
          </cell>
          <cell r="AQ898">
            <v>1</v>
          </cell>
          <cell r="AV898">
            <v>0</v>
          </cell>
          <cell r="AY898" t="str">
            <v>2006/04/01</v>
          </cell>
          <cell r="AZ898" t="str">
            <v>9999/12/31</v>
          </cell>
          <cell r="BA898">
            <v>99999999</v>
          </cell>
          <cell r="BB898">
            <v>978</v>
          </cell>
        </row>
        <row r="899">
          <cell r="A899">
            <v>77643</v>
          </cell>
          <cell r="E899" t="str">
            <v>5300107383</v>
          </cell>
          <cell r="F899" t="str">
            <v>0</v>
          </cell>
          <cell r="G899" t="str">
            <v>4411432-6</v>
          </cell>
          <cell r="H899" t="str">
            <v>ﾌﾟﾚ-ﾄ,ｶﾞｲﾄﾞ M907</v>
          </cell>
          <cell r="I899" t="str">
            <v>473440-2</v>
          </cell>
          <cell r="J899" t="str">
            <v>（株）光真製作所</v>
          </cell>
          <cell r="K899" t="str">
            <v>3480</v>
          </cell>
          <cell r="L899" t="str">
            <v>3480</v>
          </cell>
          <cell r="M899" t="str">
            <v>3H7</v>
          </cell>
          <cell r="N899" t="str">
            <v>野田</v>
          </cell>
          <cell r="O899" t="str">
            <v>野田係</v>
          </cell>
          <cell r="Q899" t="str">
            <v>JP</v>
          </cell>
          <cell r="S899">
            <v>1</v>
          </cell>
          <cell r="T899">
            <v>1</v>
          </cell>
          <cell r="U899" t="str">
            <v>V0</v>
          </cell>
          <cell r="V899" t="str">
            <v>0001</v>
          </cell>
          <cell r="W899">
            <v>50</v>
          </cell>
          <cell r="X899">
            <v>1</v>
          </cell>
          <cell r="Y899" t="str">
            <v>JPY</v>
          </cell>
          <cell r="Z899" t="str">
            <v>2006/04/01</v>
          </cell>
          <cell r="AA899" t="str">
            <v>9999/12/31</v>
          </cell>
          <cell r="AC899">
            <v>474</v>
          </cell>
          <cell r="AD899">
            <v>1</v>
          </cell>
          <cell r="AE899">
            <v>474</v>
          </cell>
          <cell r="AG899">
            <v>474</v>
          </cell>
          <cell r="AH899" t="str">
            <v>PC</v>
          </cell>
          <cell r="AQ899">
            <v>1</v>
          </cell>
          <cell r="AV899">
            <v>0</v>
          </cell>
          <cell r="AY899" t="str">
            <v>2006/04/01</v>
          </cell>
          <cell r="AZ899" t="str">
            <v>9999/12/31</v>
          </cell>
          <cell r="BA899">
            <v>99999999</v>
          </cell>
          <cell r="BB899">
            <v>474</v>
          </cell>
        </row>
        <row r="900">
          <cell r="A900">
            <v>77644</v>
          </cell>
          <cell r="E900" t="str">
            <v>5300107384</v>
          </cell>
          <cell r="F900" t="str">
            <v>0</v>
          </cell>
          <cell r="G900" t="str">
            <v>4411487-3</v>
          </cell>
          <cell r="H900" t="str">
            <v>ﾌﾞﾗｹﾂﾄ,ｹ-ﾌﾞﾙ(A) M952</v>
          </cell>
          <cell r="I900" t="str">
            <v>473440-2</v>
          </cell>
          <cell r="J900" t="str">
            <v>（株）光真製作所</v>
          </cell>
          <cell r="K900" t="str">
            <v>3480</v>
          </cell>
          <cell r="L900" t="str">
            <v>3480</v>
          </cell>
          <cell r="M900" t="str">
            <v>3H7</v>
          </cell>
          <cell r="N900" t="str">
            <v>野田</v>
          </cell>
          <cell r="O900" t="str">
            <v>野田係</v>
          </cell>
          <cell r="Q900" t="str">
            <v>JP</v>
          </cell>
          <cell r="S900">
            <v>1</v>
          </cell>
          <cell r="T900">
            <v>1</v>
          </cell>
          <cell r="U900" t="str">
            <v>V0</v>
          </cell>
          <cell r="V900" t="str">
            <v>0001</v>
          </cell>
          <cell r="W900">
            <v>50</v>
          </cell>
          <cell r="X900">
            <v>1</v>
          </cell>
          <cell r="Y900" t="str">
            <v>JPY</v>
          </cell>
          <cell r="Z900" t="str">
            <v>2006/04/01</v>
          </cell>
          <cell r="AA900" t="str">
            <v>9999/12/31</v>
          </cell>
          <cell r="AC900">
            <v>390</v>
          </cell>
          <cell r="AD900">
            <v>1</v>
          </cell>
          <cell r="AE900">
            <v>390</v>
          </cell>
          <cell r="AG900">
            <v>390</v>
          </cell>
          <cell r="AH900" t="str">
            <v>PC</v>
          </cell>
          <cell r="AQ900">
            <v>1</v>
          </cell>
          <cell r="AV900">
            <v>0</v>
          </cell>
          <cell r="AY900" t="str">
            <v>2006/04/01</v>
          </cell>
          <cell r="AZ900" t="str">
            <v>9999/12/31</v>
          </cell>
          <cell r="BA900">
            <v>99999999</v>
          </cell>
          <cell r="BB900">
            <v>390</v>
          </cell>
        </row>
        <row r="901">
          <cell r="A901">
            <v>77645</v>
          </cell>
          <cell r="E901" t="str">
            <v>5300107385</v>
          </cell>
          <cell r="F901" t="str">
            <v>0</v>
          </cell>
          <cell r="G901" t="str">
            <v>4411516-0</v>
          </cell>
          <cell r="H901" t="str">
            <v>ﾚﾊﾞ-,ﾗﾂﾁ M901-1</v>
          </cell>
          <cell r="I901" t="str">
            <v>473440-2</v>
          </cell>
          <cell r="J901" t="str">
            <v>（株）光真製作所</v>
          </cell>
          <cell r="K901" t="str">
            <v>3480</v>
          </cell>
          <cell r="L901" t="str">
            <v>3480</v>
          </cell>
          <cell r="M901" t="str">
            <v>3H7</v>
          </cell>
          <cell r="N901" t="str">
            <v>野田</v>
          </cell>
          <cell r="O901" t="str">
            <v>野田係</v>
          </cell>
          <cell r="Q901" t="str">
            <v>JP</v>
          </cell>
          <cell r="S901">
            <v>1</v>
          </cell>
          <cell r="T901">
            <v>1</v>
          </cell>
          <cell r="U901" t="str">
            <v>V0</v>
          </cell>
          <cell r="V901" t="str">
            <v>0001</v>
          </cell>
          <cell r="W901">
            <v>50</v>
          </cell>
          <cell r="X901">
            <v>1</v>
          </cell>
          <cell r="Y901" t="str">
            <v>JPY</v>
          </cell>
          <cell r="Z901" t="str">
            <v>2006/04/01</v>
          </cell>
          <cell r="AA901" t="str">
            <v>9999/12/31</v>
          </cell>
          <cell r="AC901">
            <v>65</v>
          </cell>
          <cell r="AD901">
            <v>1</v>
          </cell>
          <cell r="AE901">
            <v>65</v>
          </cell>
          <cell r="AG901">
            <v>65</v>
          </cell>
          <cell r="AH901" t="str">
            <v>PC</v>
          </cell>
          <cell r="AQ901">
            <v>1</v>
          </cell>
          <cell r="AV901">
            <v>0</v>
          </cell>
          <cell r="AY901" t="str">
            <v>2006/04/01</v>
          </cell>
          <cell r="AZ901" t="str">
            <v>9999/12/31</v>
          </cell>
          <cell r="BA901">
            <v>99999999</v>
          </cell>
          <cell r="BB901">
            <v>65</v>
          </cell>
        </row>
        <row r="902">
          <cell r="A902">
            <v>77646</v>
          </cell>
          <cell r="E902" t="str">
            <v>5300107386</v>
          </cell>
          <cell r="F902" t="str">
            <v>0</v>
          </cell>
          <cell r="G902" t="str">
            <v>4411522-5</v>
          </cell>
          <cell r="H902" t="str">
            <v>ｱ-ﾑ,ﾘﾌﾄ M901-1</v>
          </cell>
          <cell r="I902" t="str">
            <v>473440-2</v>
          </cell>
          <cell r="J902" t="str">
            <v>（株）光真製作所</v>
          </cell>
          <cell r="K902" t="str">
            <v>3480</v>
          </cell>
          <cell r="L902" t="str">
            <v>3480</v>
          </cell>
          <cell r="M902" t="str">
            <v>3H7</v>
          </cell>
          <cell r="N902" t="str">
            <v>野田</v>
          </cell>
          <cell r="O902" t="str">
            <v>野田係</v>
          </cell>
          <cell r="Q902" t="str">
            <v>JP</v>
          </cell>
          <cell r="S902">
            <v>1</v>
          </cell>
          <cell r="T902">
            <v>1</v>
          </cell>
          <cell r="U902" t="str">
            <v>V0</v>
          </cell>
          <cell r="V902" t="str">
            <v>0001</v>
          </cell>
          <cell r="W902">
            <v>50</v>
          </cell>
          <cell r="X902">
            <v>1</v>
          </cell>
          <cell r="Y902" t="str">
            <v>JPY</v>
          </cell>
          <cell r="Z902" t="str">
            <v>2006/04/01</v>
          </cell>
          <cell r="AA902" t="str">
            <v>9999/12/31</v>
          </cell>
          <cell r="AC902">
            <v>70</v>
          </cell>
          <cell r="AD902">
            <v>1</v>
          </cell>
          <cell r="AE902">
            <v>70</v>
          </cell>
          <cell r="AG902">
            <v>70</v>
          </cell>
          <cell r="AH902" t="str">
            <v>PC</v>
          </cell>
          <cell r="AQ902">
            <v>1</v>
          </cell>
          <cell r="AV902">
            <v>0</v>
          </cell>
          <cell r="AY902" t="str">
            <v>2006/04/01</v>
          </cell>
          <cell r="AZ902" t="str">
            <v>9999/12/31</v>
          </cell>
          <cell r="BA902">
            <v>99999999</v>
          </cell>
          <cell r="BB902">
            <v>70</v>
          </cell>
        </row>
        <row r="903">
          <cell r="A903">
            <v>77647</v>
          </cell>
          <cell r="E903" t="str">
            <v>5300107387</v>
          </cell>
          <cell r="F903" t="str">
            <v>0</v>
          </cell>
          <cell r="G903" t="str">
            <v>4411528-4</v>
          </cell>
          <cell r="H903" t="str">
            <v>ﾗﾂﾁ M901-1</v>
          </cell>
          <cell r="I903" t="str">
            <v>473440-2</v>
          </cell>
          <cell r="J903" t="str">
            <v>（株）光真製作所</v>
          </cell>
          <cell r="K903" t="str">
            <v>3480</v>
          </cell>
          <cell r="L903" t="str">
            <v>3480</v>
          </cell>
          <cell r="M903" t="str">
            <v>3H7</v>
          </cell>
          <cell r="N903" t="str">
            <v>野田</v>
          </cell>
          <cell r="O903" t="str">
            <v>野田係</v>
          </cell>
          <cell r="Q903" t="str">
            <v>JP</v>
          </cell>
          <cell r="S903">
            <v>1</v>
          </cell>
          <cell r="T903">
            <v>1</v>
          </cell>
          <cell r="U903" t="str">
            <v>V0</v>
          </cell>
          <cell r="V903" t="str">
            <v>0001</v>
          </cell>
          <cell r="W903">
            <v>50</v>
          </cell>
          <cell r="X903">
            <v>1</v>
          </cell>
          <cell r="Y903" t="str">
            <v>JPY</v>
          </cell>
          <cell r="Z903" t="str">
            <v>2006/04/01</v>
          </cell>
          <cell r="AA903" t="str">
            <v>9999/12/31</v>
          </cell>
          <cell r="AC903">
            <v>762</v>
          </cell>
          <cell r="AD903">
            <v>1</v>
          </cell>
          <cell r="AE903">
            <v>762</v>
          </cell>
          <cell r="AG903">
            <v>762</v>
          </cell>
          <cell r="AH903" t="str">
            <v>PC</v>
          </cell>
          <cell r="AQ903">
            <v>1</v>
          </cell>
          <cell r="AV903">
            <v>0</v>
          </cell>
          <cell r="AY903" t="str">
            <v>2006/04/01</v>
          </cell>
          <cell r="AZ903" t="str">
            <v>9999/12/31</v>
          </cell>
          <cell r="BA903">
            <v>99999999</v>
          </cell>
          <cell r="BB903">
            <v>762</v>
          </cell>
        </row>
        <row r="904">
          <cell r="A904">
            <v>77648</v>
          </cell>
          <cell r="E904" t="str">
            <v>5300107388</v>
          </cell>
          <cell r="F904" t="str">
            <v>0</v>
          </cell>
          <cell r="G904" t="str">
            <v>4411590-0</v>
          </cell>
          <cell r="H904" t="str">
            <v>ｽﾃ-,ﾎﾞ-ﾄﾞ M905</v>
          </cell>
          <cell r="I904" t="str">
            <v>473440-2</v>
          </cell>
          <cell r="J904" t="str">
            <v>（株）光真製作所</v>
          </cell>
          <cell r="K904" t="str">
            <v>3480</v>
          </cell>
          <cell r="L904" t="str">
            <v>3480</v>
          </cell>
          <cell r="M904" t="str">
            <v>3H7</v>
          </cell>
          <cell r="N904" t="str">
            <v>野田</v>
          </cell>
          <cell r="O904" t="str">
            <v>野田係</v>
          </cell>
          <cell r="Q904" t="str">
            <v>JP</v>
          </cell>
          <cell r="S904">
            <v>1</v>
          </cell>
          <cell r="T904">
            <v>1</v>
          </cell>
          <cell r="U904" t="str">
            <v>V0</v>
          </cell>
          <cell r="V904" t="str">
            <v>0001</v>
          </cell>
          <cell r="W904">
            <v>50</v>
          </cell>
          <cell r="X904">
            <v>1</v>
          </cell>
          <cell r="Y904" t="str">
            <v>JPY</v>
          </cell>
          <cell r="Z904" t="str">
            <v>2006/04/01</v>
          </cell>
          <cell r="AA904" t="str">
            <v>9999/12/31</v>
          </cell>
          <cell r="AC904">
            <v>1926</v>
          </cell>
          <cell r="AD904">
            <v>1</v>
          </cell>
          <cell r="AE904">
            <v>1926</v>
          </cell>
          <cell r="AG904">
            <v>1926</v>
          </cell>
          <cell r="AH904" t="str">
            <v>PC</v>
          </cell>
          <cell r="AQ904">
            <v>1</v>
          </cell>
          <cell r="AV904">
            <v>0</v>
          </cell>
          <cell r="AY904" t="str">
            <v>2006/04/01</v>
          </cell>
          <cell r="AZ904" t="str">
            <v>9999/12/31</v>
          </cell>
          <cell r="BA904">
            <v>99999999</v>
          </cell>
          <cell r="BB904">
            <v>1926</v>
          </cell>
        </row>
        <row r="905">
          <cell r="A905">
            <v>77649</v>
          </cell>
          <cell r="E905" t="str">
            <v>5300107389</v>
          </cell>
          <cell r="F905" t="str">
            <v>0</v>
          </cell>
          <cell r="G905" t="str">
            <v>4411690-6</v>
          </cell>
          <cell r="H905" t="str">
            <v>ﾘﾝｸ,ｿﾚﾉｲﾄﾞ ﾋﾟﾝﾁ M903-1-3</v>
          </cell>
          <cell r="I905" t="str">
            <v>473440-2</v>
          </cell>
          <cell r="J905" t="str">
            <v>（株）光真製作所</v>
          </cell>
          <cell r="K905" t="str">
            <v>3480</v>
          </cell>
          <cell r="L905" t="str">
            <v>3480</v>
          </cell>
          <cell r="M905" t="str">
            <v>3H7</v>
          </cell>
          <cell r="N905" t="str">
            <v>野田</v>
          </cell>
          <cell r="O905" t="str">
            <v>野田係</v>
          </cell>
          <cell r="Q905" t="str">
            <v>JP</v>
          </cell>
          <cell r="S905">
            <v>1</v>
          </cell>
          <cell r="T905">
            <v>1</v>
          </cell>
          <cell r="U905" t="str">
            <v>V0</v>
          </cell>
          <cell r="V905" t="str">
            <v>0001</v>
          </cell>
          <cell r="W905">
            <v>50</v>
          </cell>
          <cell r="X905">
            <v>1</v>
          </cell>
          <cell r="Y905" t="str">
            <v>JPY</v>
          </cell>
          <cell r="Z905" t="str">
            <v>2006/04/01</v>
          </cell>
          <cell r="AA905" t="str">
            <v>9999/12/31</v>
          </cell>
          <cell r="AC905">
            <v>69</v>
          </cell>
          <cell r="AD905">
            <v>1</v>
          </cell>
          <cell r="AE905">
            <v>69</v>
          </cell>
          <cell r="AG905">
            <v>69</v>
          </cell>
          <cell r="AH905" t="str">
            <v>PC</v>
          </cell>
          <cell r="AQ905">
            <v>1</v>
          </cell>
          <cell r="AV905">
            <v>0</v>
          </cell>
          <cell r="AY905" t="str">
            <v>2006/04/01</v>
          </cell>
          <cell r="AZ905" t="str">
            <v>9999/12/31</v>
          </cell>
          <cell r="BA905">
            <v>99999999</v>
          </cell>
          <cell r="BB905">
            <v>69</v>
          </cell>
        </row>
        <row r="906">
          <cell r="A906">
            <v>77650</v>
          </cell>
          <cell r="E906" t="str">
            <v>5300107390</v>
          </cell>
          <cell r="F906" t="str">
            <v>0</v>
          </cell>
          <cell r="G906" t="str">
            <v>4411696-5</v>
          </cell>
          <cell r="H906" t="str">
            <v>ﾘﾝｸ,ｿﾚﾉｲﾄﾞ PLF M903-1-3</v>
          </cell>
          <cell r="I906" t="str">
            <v>473440-2</v>
          </cell>
          <cell r="J906" t="str">
            <v>（株）光真製作所</v>
          </cell>
          <cell r="K906" t="str">
            <v>3480</v>
          </cell>
          <cell r="L906" t="str">
            <v>3480</v>
          </cell>
          <cell r="M906" t="str">
            <v>3H7</v>
          </cell>
          <cell r="N906" t="str">
            <v>野田</v>
          </cell>
          <cell r="O906" t="str">
            <v>野田係</v>
          </cell>
          <cell r="Q906" t="str">
            <v>JP</v>
          </cell>
          <cell r="S906">
            <v>1</v>
          </cell>
          <cell r="T906">
            <v>1</v>
          </cell>
          <cell r="U906" t="str">
            <v>V0</v>
          </cell>
          <cell r="V906" t="str">
            <v>0001</v>
          </cell>
          <cell r="W906">
            <v>50</v>
          </cell>
          <cell r="X906">
            <v>1</v>
          </cell>
          <cell r="Y906" t="str">
            <v>JPY</v>
          </cell>
          <cell r="Z906" t="str">
            <v>2006/04/01</v>
          </cell>
          <cell r="AA906" t="str">
            <v>9999/12/31</v>
          </cell>
          <cell r="AC906">
            <v>233</v>
          </cell>
          <cell r="AD906">
            <v>1</v>
          </cell>
          <cell r="AE906">
            <v>233</v>
          </cell>
          <cell r="AG906">
            <v>233</v>
          </cell>
          <cell r="AH906" t="str">
            <v>PC</v>
          </cell>
          <cell r="AQ906">
            <v>1</v>
          </cell>
          <cell r="AV906">
            <v>0</v>
          </cell>
          <cell r="AY906" t="str">
            <v>2006/04/01</v>
          </cell>
          <cell r="AZ906" t="str">
            <v>9999/12/31</v>
          </cell>
          <cell r="BA906">
            <v>99999999</v>
          </cell>
          <cell r="BB906">
            <v>233</v>
          </cell>
        </row>
        <row r="907">
          <cell r="A907">
            <v>77651</v>
          </cell>
          <cell r="E907" t="str">
            <v>5300107391</v>
          </cell>
          <cell r="F907" t="str">
            <v>0</v>
          </cell>
          <cell r="G907" t="str">
            <v>4411705-8</v>
          </cell>
          <cell r="H907" t="str">
            <v>ｱ-ﾑ,ﾘﾝｸ PLF M903-1-3</v>
          </cell>
          <cell r="I907" t="str">
            <v>473440-2</v>
          </cell>
          <cell r="J907" t="str">
            <v>（株）光真製作所</v>
          </cell>
          <cell r="K907" t="str">
            <v>3480</v>
          </cell>
          <cell r="L907" t="str">
            <v>3480</v>
          </cell>
          <cell r="M907" t="str">
            <v>3H7</v>
          </cell>
          <cell r="N907" t="str">
            <v>野田</v>
          </cell>
          <cell r="O907" t="str">
            <v>野田係</v>
          </cell>
          <cell r="Q907" t="str">
            <v>JP</v>
          </cell>
          <cell r="S907">
            <v>1</v>
          </cell>
          <cell r="T907">
            <v>1</v>
          </cell>
          <cell r="U907" t="str">
            <v>V0</v>
          </cell>
          <cell r="V907" t="str">
            <v>0001</v>
          </cell>
          <cell r="W907">
            <v>50</v>
          </cell>
          <cell r="X907">
            <v>1</v>
          </cell>
          <cell r="Y907" t="str">
            <v>JPY</v>
          </cell>
          <cell r="Z907" t="str">
            <v>2006/04/01</v>
          </cell>
          <cell r="AA907" t="str">
            <v>9999/12/31</v>
          </cell>
          <cell r="AC907">
            <v>352</v>
          </cell>
          <cell r="AD907">
            <v>1</v>
          </cell>
          <cell r="AE907">
            <v>352</v>
          </cell>
          <cell r="AG907">
            <v>352</v>
          </cell>
          <cell r="AH907" t="str">
            <v>PC</v>
          </cell>
          <cell r="AQ907">
            <v>1</v>
          </cell>
          <cell r="AV907">
            <v>0</v>
          </cell>
          <cell r="AY907" t="str">
            <v>2006/04/01</v>
          </cell>
          <cell r="AZ907" t="str">
            <v>9999/12/31</v>
          </cell>
          <cell r="BA907">
            <v>99999999</v>
          </cell>
          <cell r="BB907">
            <v>352</v>
          </cell>
        </row>
        <row r="908">
          <cell r="A908">
            <v>77652</v>
          </cell>
          <cell r="E908" t="str">
            <v>5300107392</v>
          </cell>
          <cell r="F908" t="str">
            <v>0</v>
          </cell>
          <cell r="G908" t="str">
            <v>4411708-2</v>
          </cell>
          <cell r="H908" t="str">
            <v>ﾌﾞﾗｹﾂﾄ,ｿﾚﾉｲﾄﾞ M903-1-3</v>
          </cell>
          <cell r="I908" t="str">
            <v>473440-2</v>
          </cell>
          <cell r="J908" t="str">
            <v>（株）光真製作所</v>
          </cell>
          <cell r="K908" t="str">
            <v>3480</v>
          </cell>
          <cell r="L908" t="str">
            <v>3480</v>
          </cell>
          <cell r="M908" t="str">
            <v>3H7</v>
          </cell>
          <cell r="N908" t="str">
            <v>野田</v>
          </cell>
          <cell r="O908" t="str">
            <v>野田係</v>
          </cell>
          <cell r="Q908" t="str">
            <v>JP</v>
          </cell>
          <cell r="S908">
            <v>1</v>
          </cell>
          <cell r="T908">
            <v>1</v>
          </cell>
          <cell r="U908" t="str">
            <v>V0</v>
          </cell>
          <cell r="V908" t="str">
            <v>0001</v>
          </cell>
          <cell r="W908">
            <v>50</v>
          </cell>
          <cell r="X908">
            <v>1</v>
          </cell>
          <cell r="Y908" t="str">
            <v>JPY</v>
          </cell>
          <cell r="Z908" t="str">
            <v>2006/04/01</v>
          </cell>
          <cell r="AA908" t="str">
            <v>9999/12/31</v>
          </cell>
          <cell r="AC908">
            <v>513</v>
          </cell>
          <cell r="AD908">
            <v>1</v>
          </cell>
          <cell r="AE908">
            <v>513</v>
          </cell>
          <cell r="AG908">
            <v>513</v>
          </cell>
          <cell r="AH908" t="str">
            <v>PC</v>
          </cell>
          <cell r="AQ908">
            <v>1</v>
          </cell>
          <cell r="AV908">
            <v>0</v>
          </cell>
          <cell r="AY908" t="str">
            <v>2006/04/01</v>
          </cell>
          <cell r="AZ908" t="str">
            <v>9999/12/31</v>
          </cell>
          <cell r="BA908">
            <v>99999999</v>
          </cell>
          <cell r="BB908">
            <v>513</v>
          </cell>
        </row>
        <row r="909">
          <cell r="A909">
            <v>77653</v>
          </cell>
          <cell r="E909" t="str">
            <v>5300107393</v>
          </cell>
          <cell r="F909" t="str">
            <v>0</v>
          </cell>
          <cell r="G909" t="str">
            <v>4411713-9</v>
          </cell>
          <cell r="H909" t="str">
            <v>ﾌﾞﾗｹﾂﾄ,ｾﾝｻ(S15) M903-1-3</v>
          </cell>
          <cell r="I909" t="str">
            <v>473440-2</v>
          </cell>
          <cell r="J909" t="str">
            <v>（株）光真製作所</v>
          </cell>
          <cell r="K909" t="str">
            <v>3480</v>
          </cell>
          <cell r="L909" t="str">
            <v>3480</v>
          </cell>
          <cell r="M909" t="str">
            <v>3H7</v>
          </cell>
          <cell r="N909" t="str">
            <v>野田</v>
          </cell>
          <cell r="O909" t="str">
            <v>野田係</v>
          </cell>
          <cell r="Q909" t="str">
            <v>JP</v>
          </cell>
          <cell r="S909">
            <v>1</v>
          </cell>
          <cell r="T909">
            <v>1</v>
          </cell>
          <cell r="U909" t="str">
            <v>V0</v>
          </cell>
          <cell r="V909" t="str">
            <v>0001</v>
          </cell>
          <cell r="W909">
            <v>50</v>
          </cell>
          <cell r="X909">
            <v>1</v>
          </cell>
          <cell r="Y909" t="str">
            <v>JPY</v>
          </cell>
          <cell r="Z909" t="str">
            <v>2006/04/01</v>
          </cell>
          <cell r="AA909" t="str">
            <v>9999/12/31</v>
          </cell>
          <cell r="AC909">
            <v>284</v>
          </cell>
          <cell r="AD909">
            <v>1</v>
          </cell>
          <cell r="AE909">
            <v>284</v>
          </cell>
          <cell r="AG909">
            <v>284</v>
          </cell>
          <cell r="AH909" t="str">
            <v>PC</v>
          </cell>
          <cell r="AQ909">
            <v>1</v>
          </cell>
          <cell r="AV909">
            <v>0</v>
          </cell>
          <cell r="AY909" t="str">
            <v>2006/04/01</v>
          </cell>
          <cell r="AZ909" t="str">
            <v>9999/12/31</v>
          </cell>
          <cell r="BA909">
            <v>99999999</v>
          </cell>
          <cell r="BB909">
            <v>284</v>
          </cell>
        </row>
        <row r="910">
          <cell r="A910">
            <v>77654</v>
          </cell>
          <cell r="E910" t="str">
            <v>5300107394</v>
          </cell>
          <cell r="F910" t="str">
            <v>0</v>
          </cell>
          <cell r="G910" t="str">
            <v>4411714-7</v>
          </cell>
          <cell r="H910" t="str">
            <v>ﾌﾞﾗｹﾂﾄ,ｾﾝｻ(S13) M903-1-3</v>
          </cell>
          <cell r="I910" t="str">
            <v>473440-2</v>
          </cell>
          <cell r="J910" t="str">
            <v>（株）光真製作所</v>
          </cell>
          <cell r="K910" t="str">
            <v>3480</v>
          </cell>
          <cell r="L910" t="str">
            <v>3480</v>
          </cell>
          <cell r="M910" t="str">
            <v>3H7</v>
          </cell>
          <cell r="N910" t="str">
            <v>野田</v>
          </cell>
          <cell r="O910" t="str">
            <v>野田係</v>
          </cell>
          <cell r="Q910" t="str">
            <v>JP</v>
          </cell>
          <cell r="S910">
            <v>1</v>
          </cell>
          <cell r="T910">
            <v>1</v>
          </cell>
          <cell r="U910" t="str">
            <v>V0</v>
          </cell>
          <cell r="V910" t="str">
            <v>0001</v>
          </cell>
          <cell r="W910">
            <v>50</v>
          </cell>
          <cell r="X910">
            <v>1</v>
          </cell>
          <cell r="Y910" t="str">
            <v>JPY</v>
          </cell>
          <cell r="Z910" t="str">
            <v>2006/04/01</v>
          </cell>
          <cell r="AA910" t="str">
            <v>9999/12/31</v>
          </cell>
          <cell r="AC910">
            <v>394</v>
          </cell>
          <cell r="AD910">
            <v>1</v>
          </cell>
          <cell r="AE910">
            <v>394</v>
          </cell>
          <cell r="AG910">
            <v>394</v>
          </cell>
          <cell r="AH910" t="str">
            <v>PC</v>
          </cell>
          <cell r="AQ910">
            <v>1</v>
          </cell>
          <cell r="AV910">
            <v>0</v>
          </cell>
          <cell r="AY910" t="str">
            <v>2006/04/01</v>
          </cell>
          <cell r="AZ910" t="str">
            <v>9999/12/31</v>
          </cell>
          <cell r="BA910">
            <v>99999999</v>
          </cell>
          <cell r="BB910">
            <v>394</v>
          </cell>
        </row>
        <row r="911">
          <cell r="A911">
            <v>77655</v>
          </cell>
          <cell r="E911" t="str">
            <v>5300107395</v>
          </cell>
          <cell r="F911" t="str">
            <v>0</v>
          </cell>
          <cell r="G911" t="str">
            <v>4411716-3</v>
          </cell>
          <cell r="H911" t="str">
            <v>ｶﾊﾞ-,ﾘﾝｸ M901-9</v>
          </cell>
          <cell r="I911" t="str">
            <v>473440-2</v>
          </cell>
          <cell r="J911" t="str">
            <v>（株）光真製作所</v>
          </cell>
          <cell r="K911" t="str">
            <v>3480</v>
          </cell>
          <cell r="L911" t="str">
            <v>3480</v>
          </cell>
          <cell r="M911" t="str">
            <v>3H7</v>
          </cell>
          <cell r="N911" t="str">
            <v>野田</v>
          </cell>
          <cell r="O911" t="str">
            <v>野田係</v>
          </cell>
          <cell r="Q911" t="str">
            <v>JP</v>
          </cell>
          <cell r="S911">
            <v>1</v>
          </cell>
          <cell r="T911">
            <v>1</v>
          </cell>
          <cell r="U911" t="str">
            <v>V0</v>
          </cell>
          <cell r="V911" t="str">
            <v>0001</v>
          </cell>
          <cell r="W911">
            <v>50</v>
          </cell>
          <cell r="X911">
            <v>1</v>
          </cell>
          <cell r="Y911" t="str">
            <v>JPY</v>
          </cell>
          <cell r="Z911" t="str">
            <v>2006/04/01</v>
          </cell>
          <cell r="AA911" t="str">
            <v>9999/12/31</v>
          </cell>
          <cell r="AC911">
            <v>88</v>
          </cell>
          <cell r="AD911">
            <v>1</v>
          </cell>
          <cell r="AE911">
            <v>88</v>
          </cell>
          <cell r="AG911">
            <v>88</v>
          </cell>
          <cell r="AH911" t="str">
            <v>PC</v>
          </cell>
          <cell r="AQ911">
            <v>1</v>
          </cell>
          <cell r="AV911">
            <v>0</v>
          </cell>
          <cell r="AY911" t="str">
            <v>2006/04/01</v>
          </cell>
          <cell r="AZ911" t="str">
            <v>9999/12/31</v>
          </cell>
          <cell r="BA911">
            <v>99999999</v>
          </cell>
          <cell r="BB911">
            <v>88</v>
          </cell>
        </row>
        <row r="912">
          <cell r="A912">
            <v>77656</v>
          </cell>
          <cell r="E912" t="str">
            <v>5300107396</v>
          </cell>
          <cell r="F912" t="str">
            <v>0</v>
          </cell>
          <cell r="G912" t="str">
            <v>4411724-4</v>
          </cell>
          <cell r="H912" t="str">
            <v>ﾌﾟﾚ-ﾄ,ﾅﾂﾄ(1) M935</v>
          </cell>
          <cell r="I912" t="str">
            <v>473440-2</v>
          </cell>
          <cell r="J912" t="str">
            <v>（株）光真製作所</v>
          </cell>
          <cell r="K912" t="str">
            <v>3480</v>
          </cell>
          <cell r="L912" t="str">
            <v>3480</v>
          </cell>
          <cell r="M912" t="str">
            <v>3H7</v>
          </cell>
          <cell r="N912" t="str">
            <v>野田</v>
          </cell>
          <cell r="O912" t="str">
            <v>野田係</v>
          </cell>
          <cell r="Q912" t="str">
            <v>JP</v>
          </cell>
          <cell r="S912">
            <v>1</v>
          </cell>
          <cell r="T912">
            <v>1</v>
          </cell>
          <cell r="U912" t="str">
            <v>V0</v>
          </cell>
          <cell r="V912" t="str">
            <v>0001</v>
          </cell>
          <cell r="W912">
            <v>50</v>
          </cell>
          <cell r="X912">
            <v>1</v>
          </cell>
          <cell r="Y912" t="str">
            <v>JPY</v>
          </cell>
          <cell r="Z912" t="str">
            <v>2006/04/01</v>
          </cell>
          <cell r="AA912" t="str">
            <v>9999/12/31</v>
          </cell>
          <cell r="AC912">
            <v>284</v>
          </cell>
          <cell r="AD912">
            <v>1</v>
          </cell>
          <cell r="AE912">
            <v>284</v>
          </cell>
          <cell r="AG912">
            <v>284</v>
          </cell>
          <cell r="AH912" t="str">
            <v>PC</v>
          </cell>
          <cell r="AQ912">
            <v>1</v>
          </cell>
          <cell r="AV912">
            <v>0</v>
          </cell>
          <cell r="AY912" t="str">
            <v>2006/04/01</v>
          </cell>
          <cell r="AZ912" t="str">
            <v>9999/12/31</v>
          </cell>
          <cell r="BA912">
            <v>99999999</v>
          </cell>
          <cell r="BB912">
            <v>284</v>
          </cell>
        </row>
        <row r="913">
          <cell r="A913">
            <v>77657</v>
          </cell>
          <cell r="E913" t="str">
            <v>5300107397</v>
          </cell>
          <cell r="F913" t="str">
            <v>0</v>
          </cell>
          <cell r="G913" t="str">
            <v>4411726-0</v>
          </cell>
          <cell r="H913" t="str">
            <v>ﾌﾟﾚ-ﾄ,ｹﾝﾁ ｴﾝﾄﾞ M935</v>
          </cell>
          <cell r="I913" t="str">
            <v>473440-2</v>
          </cell>
          <cell r="J913" t="str">
            <v>（株）光真製作所</v>
          </cell>
          <cell r="K913" t="str">
            <v>3480</v>
          </cell>
          <cell r="L913" t="str">
            <v>3480</v>
          </cell>
          <cell r="M913" t="str">
            <v>3H7</v>
          </cell>
          <cell r="N913" t="str">
            <v>野田</v>
          </cell>
          <cell r="O913" t="str">
            <v>野田係</v>
          </cell>
          <cell r="Q913" t="str">
            <v>JP</v>
          </cell>
          <cell r="S913">
            <v>1</v>
          </cell>
          <cell r="T913">
            <v>1</v>
          </cell>
          <cell r="U913" t="str">
            <v>V0</v>
          </cell>
          <cell r="V913" t="str">
            <v>0001</v>
          </cell>
          <cell r="W913">
            <v>50</v>
          </cell>
          <cell r="X913">
            <v>1</v>
          </cell>
          <cell r="Y913" t="str">
            <v>JPY</v>
          </cell>
          <cell r="Z913" t="str">
            <v>2006/04/01</v>
          </cell>
          <cell r="AA913" t="str">
            <v>9999/12/31</v>
          </cell>
          <cell r="AC913">
            <v>2310</v>
          </cell>
          <cell r="AD913">
            <v>1</v>
          </cell>
          <cell r="AE913">
            <v>2310</v>
          </cell>
          <cell r="AG913">
            <v>2310</v>
          </cell>
          <cell r="AH913" t="str">
            <v>PC</v>
          </cell>
          <cell r="AQ913">
            <v>1</v>
          </cell>
          <cell r="AV913">
            <v>0</v>
          </cell>
          <cell r="AY913" t="str">
            <v>2006/04/01</v>
          </cell>
          <cell r="AZ913" t="str">
            <v>9999/12/31</v>
          </cell>
          <cell r="BA913">
            <v>99999999</v>
          </cell>
          <cell r="BB913">
            <v>2310</v>
          </cell>
        </row>
        <row r="914">
          <cell r="A914">
            <v>77658</v>
          </cell>
          <cell r="E914" t="str">
            <v>5300107398</v>
          </cell>
          <cell r="F914" t="str">
            <v>0</v>
          </cell>
          <cell r="G914" t="str">
            <v>4411743-0</v>
          </cell>
          <cell r="H914" t="str">
            <v>ﾚﾊﾞ-,ﾁﾙﾄ(1) M935</v>
          </cell>
          <cell r="I914" t="str">
            <v>473440-2</v>
          </cell>
          <cell r="J914" t="str">
            <v>（株）光真製作所</v>
          </cell>
          <cell r="K914" t="str">
            <v>3480</v>
          </cell>
          <cell r="L914" t="str">
            <v>3480</v>
          </cell>
          <cell r="M914" t="str">
            <v>3H7</v>
          </cell>
          <cell r="N914" t="str">
            <v>野田</v>
          </cell>
          <cell r="O914" t="str">
            <v>野田係</v>
          </cell>
          <cell r="Q914" t="str">
            <v>JP</v>
          </cell>
          <cell r="S914">
            <v>1</v>
          </cell>
          <cell r="T914">
            <v>1</v>
          </cell>
          <cell r="U914" t="str">
            <v>V0</v>
          </cell>
          <cell r="V914" t="str">
            <v>0001</v>
          </cell>
          <cell r="W914">
            <v>50</v>
          </cell>
          <cell r="X914">
            <v>1</v>
          </cell>
          <cell r="Y914" t="str">
            <v>JPY</v>
          </cell>
          <cell r="Z914" t="str">
            <v>2006/04/01</v>
          </cell>
          <cell r="AA914" t="str">
            <v>9999/12/31</v>
          </cell>
          <cell r="AC914">
            <v>790</v>
          </cell>
          <cell r="AD914">
            <v>1</v>
          </cell>
          <cell r="AE914">
            <v>790</v>
          </cell>
          <cell r="AG914">
            <v>790</v>
          </cell>
          <cell r="AH914" t="str">
            <v>PC</v>
          </cell>
          <cell r="AQ914">
            <v>1</v>
          </cell>
          <cell r="AV914">
            <v>0</v>
          </cell>
          <cell r="AY914" t="str">
            <v>2006/04/01</v>
          </cell>
          <cell r="AZ914" t="str">
            <v>9999/12/31</v>
          </cell>
          <cell r="BA914">
            <v>99999999</v>
          </cell>
          <cell r="BB914">
            <v>790</v>
          </cell>
        </row>
        <row r="915">
          <cell r="A915">
            <v>77659</v>
          </cell>
          <cell r="E915" t="str">
            <v>5300107399</v>
          </cell>
          <cell r="F915" t="str">
            <v>0</v>
          </cell>
          <cell r="G915" t="str">
            <v>4411780-5</v>
          </cell>
          <cell r="H915" t="str">
            <v>ﾌﾟﾚ-ﾄ,ﾛﾂｸ M935</v>
          </cell>
          <cell r="I915" t="str">
            <v>473440-2</v>
          </cell>
          <cell r="J915" t="str">
            <v>（株）光真製作所</v>
          </cell>
          <cell r="K915" t="str">
            <v>3480</v>
          </cell>
          <cell r="L915" t="str">
            <v>3480</v>
          </cell>
          <cell r="M915" t="str">
            <v>3H7</v>
          </cell>
          <cell r="N915" t="str">
            <v>野田</v>
          </cell>
          <cell r="O915" t="str">
            <v>野田係</v>
          </cell>
          <cell r="Q915" t="str">
            <v>JP</v>
          </cell>
          <cell r="S915">
            <v>1</v>
          </cell>
          <cell r="T915">
            <v>1</v>
          </cell>
          <cell r="U915" t="str">
            <v>V0</v>
          </cell>
          <cell r="V915" t="str">
            <v>0001</v>
          </cell>
          <cell r="W915">
            <v>50</v>
          </cell>
          <cell r="X915">
            <v>1</v>
          </cell>
          <cell r="Y915" t="str">
            <v>JPY</v>
          </cell>
          <cell r="Z915" t="str">
            <v>2006/04/01</v>
          </cell>
          <cell r="AA915" t="str">
            <v>9999/12/31</v>
          </cell>
          <cell r="AC915">
            <v>1380</v>
          </cell>
          <cell r="AD915">
            <v>1</v>
          </cell>
          <cell r="AE915">
            <v>1380</v>
          </cell>
          <cell r="AG915">
            <v>1380</v>
          </cell>
          <cell r="AH915" t="str">
            <v>PC</v>
          </cell>
          <cell r="AQ915">
            <v>1</v>
          </cell>
          <cell r="AV915">
            <v>0</v>
          </cell>
          <cell r="AY915" t="str">
            <v>2006/04/01</v>
          </cell>
          <cell r="AZ915" t="str">
            <v>9999/12/31</v>
          </cell>
          <cell r="BA915">
            <v>99999999</v>
          </cell>
          <cell r="BB915">
            <v>1380</v>
          </cell>
        </row>
        <row r="916">
          <cell r="A916">
            <v>57261</v>
          </cell>
          <cell r="D916">
            <v>100</v>
          </cell>
          <cell r="E916" t="str">
            <v>5300106143</v>
          </cell>
          <cell r="F916" t="str">
            <v>0</v>
          </cell>
          <cell r="G916" t="str">
            <v>4411816-0</v>
          </cell>
          <cell r="H916" t="str">
            <v>ﾚﾊﾞ-,ﾛﾂｸ(L) M935</v>
          </cell>
          <cell r="I916" t="str">
            <v>473440-2</v>
          </cell>
          <cell r="J916" t="str">
            <v>（株）光真製作所</v>
          </cell>
          <cell r="K916" t="str">
            <v>3480</v>
          </cell>
          <cell r="L916" t="str">
            <v>3480</v>
          </cell>
          <cell r="M916" t="str">
            <v>2G2</v>
          </cell>
          <cell r="N916" t="str">
            <v>伊藤康</v>
          </cell>
          <cell r="O916" t="str">
            <v>野田係</v>
          </cell>
          <cell r="Q916" t="str">
            <v>JP</v>
          </cell>
          <cell r="S916">
            <v>1</v>
          </cell>
          <cell r="T916">
            <v>1</v>
          </cell>
          <cell r="U916" t="str">
            <v>V0</v>
          </cell>
          <cell r="V916" t="str">
            <v>0001</v>
          </cell>
          <cell r="W916">
            <v>50</v>
          </cell>
          <cell r="X916">
            <v>1</v>
          </cell>
          <cell r="Y916" t="str">
            <v>JPY</v>
          </cell>
          <cell r="Z916" t="str">
            <v>2006/04/01</v>
          </cell>
          <cell r="AA916" t="str">
            <v>9999/12/31</v>
          </cell>
          <cell r="AC916">
            <v>588</v>
          </cell>
          <cell r="AD916">
            <v>1</v>
          </cell>
          <cell r="AE916">
            <v>588</v>
          </cell>
          <cell r="AG916">
            <v>588</v>
          </cell>
          <cell r="AH916" t="str">
            <v>PC</v>
          </cell>
          <cell r="AQ916">
            <v>1</v>
          </cell>
          <cell r="AV916">
            <v>0</v>
          </cell>
          <cell r="AY916" t="str">
            <v>2006/04/01</v>
          </cell>
          <cell r="AZ916" t="str">
            <v>9999/12/31</v>
          </cell>
          <cell r="BA916">
            <v>99999999</v>
          </cell>
          <cell r="BB916">
            <v>588</v>
          </cell>
        </row>
        <row r="917">
          <cell r="A917">
            <v>57262</v>
          </cell>
          <cell r="D917">
            <v>100</v>
          </cell>
          <cell r="E917" t="str">
            <v>5300106144</v>
          </cell>
          <cell r="F917" t="str">
            <v>0</v>
          </cell>
          <cell r="G917" t="str">
            <v>4411833-0</v>
          </cell>
          <cell r="H917" t="str">
            <v>ﾚﾊﾞ-,ﾛﾂｸ(R) M935</v>
          </cell>
          <cell r="I917" t="str">
            <v>473440-2</v>
          </cell>
          <cell r="J917" t="str">
            <v>（株）光真製作所</v>
          </cell>
          <cell r="K917" t="str">
            <v>3480</v>
          </cell>
          <cell r="L917" t="str">
            <v>3480</v>
          </cell>
          <cell r="M917" t="str">
            <v>2G2</v>
          </cell>
          <cell r="N917" t="str">
            <v>伊藤康</v>
          </cell>
          <cell r="O917" t="str">
            <v>野田係</v>
          </cell>
          <cell r="Q917" t="str">
            <v>JP</v>
          </cell>
          <cell r="S917">
            <v>1</v>
          </cell>
          <cell r="T917">
            <v>1</v>
          </cell>
          <cell r="U917" t="str">
            <v>V0</v>
          </cell>
          <cell r="V917" t="str">
            <v>0001</v>
          </cell>
          <cell r="W917">
            <v>50</v>
          </cell>
          <cell r="X917">
            <v>1</v>
          </cell>
          <cell r="Y917" t="str">
            <v>JPY</v>
          </cell>
          <cell r="Z917" t="str">
            <v>2006/04/01</v>
          </cell>
          <cell r="AA917" t="str">
            <v>9999/12/31</v>
          </cell>
          <cell r="AC917">
            <v>667</v>
          </cell>
          <cell r="AD917">
            <v>1</v>
          </cell>
          <cell r="AE917">
            <v>667</v>
          </cell>
          <cell r="AG917">
            <v>667</v>
          </cell>
          <cell r="AH917" t="str">
            <v>PC</v>
          </cell>
          <cell r="AQ917">
            <v>1</v>
          </cell>
          <cell r="AV917">
            <v>0</v>
          </cell>
          <cell r="AY917" t="str">
            <v>2006/04/01</v>
          </cell>
          <cell r="AZ917" t="str">
            <v>9999/12/31</v>
          </cell>
          <cell r="BA917">
            <v>99999999</v>
          </cell>
          <cell r="BB917">
            <v>667</v>
          </cell>
        </row>
        <row r="918">
          <cell r="A918">
            <v>57263</v>
          </cell>
          <cell r="D918">
            <v>100</v>
          </cell>
          <cell r="E918" t="str">
            <v>5300106145</v>
          </cell>
          <cell r="F918" t="str">
            <v>0</v>
          </cell>
          <cell r="G918" t="str">
            <v>4411849-6</v>
          </cell>
          <cell r="H918" t="str">
            <v>ﾌﾟﾚ-ﾄ,ﾎﾙﾀﾞ M935</v>
          </cell>
          <cell r="I918" t="str">
            <v>473440-2</v>
          </cell>
          <cell r="J918" t="str">
            <v>（株）光真製作所</v>
          </cell>
          <cell r="K918" t="str">
            <v>3480</v>
          </cell>
          <cell r="L918" t="str">
            <v>3480</v>
          </cell>
          <cell r="M918" t="str">
            <v>2G2</v>
          </cell>
          <cell r="N918" t="str">
            <v>伊藤康</v>
          </cell>
          <cell r="O918" t="str">
            <v>野田係</v>
          </cell>
          <cell r="Q918" t="str">
            <v>JP</v>
          </cell>
          <cell r="S918">
            <v>1</v>
          </cell>
          <cell r="T918">
            <v>1</v>
          </cell>
          <cell r="U918" t="str">
            <v>V0</v>
          </cell>
          <cell r="V918" t="str">
            <v>0001</v>
          </cell>
          <cell r="W918">
            <v>50</v>
          </cell>
          <cell r="X918">
            <v>1</v>
          </cell>
          <cell r="Y918" t="str">
            <v>JPY</v>
          </cell>
          <cell r="Z918" t="str">
            <v>2006/04/01</v>
          </cell>
          <cell r="AA918" t="str">
            <v>9999/12/31</v>
          </cell>
          <cell r="AC918">
            <v>562</v>
          </cell>
          <cell r="AD918">
            <v>1</v>
          </cell>
          <cell r="AE918">
            <v>562</v>
          </cell>
          <cell r="AG918">
            <v>562</v>
          </cell>
          <cell r="AH918" t="str">
            <v>PC</v>
          </cell>
          <cell r="AQ918">
            <v>1</v>
          </cell>
          <cell r="AV918">
            <v>0</v>
          </cell>
          <cell r="AY918" t="str">
            <v>2006/04/01</v>
          </cell>
          <cell r="AZ918" t="str">
            <v>9999/12/31</v>
          </cell>
          <cell r="BA918">
            <v>99999999</v>
          </cell>
          <cell r="BB918">
            <v>562</v>
          </cell>
        </row>
        <row r="919">
          <cell r="A919">
            <v>57264</v>
          </cell>
          <cell r="D919">
            <v>100</v>
          </cell>
          <cell r="E919" t="str">
            <v>5300106146</v>
          </cell>
          <cell r="F919" t="str">
            <v>0</v>
          </cell>
          <cell r="G919" t="str">
            <v>4411857-7</v>
          </cell>
          <cell r="H919" t="str">
            <v>ﾌﾟﾚ-ﾄ,ﾁﾙﾄ M935</v>
          </cell>
          <cell r="I919" t="str">
            <v>473440-2</v>
          </cell>
          <cell r="J919" t="str">
            <v>（株）光真製作所</v>
          </cell>
          <cell r="K919" t="str">
            <v>3480</v>
          </cell>
          <cell r="L919" t="str">
            <v>3480</v>
          </cell>
          <cell r="M919" t="str">
            <v>2G2</v>
          </cell>
          <cell r="N919" t="str">
            <v>伊藤康</v>
          </cell>
          <cell r="O919" t="str">
            <v>野田係</v>
          </cell>
          <cell r="Q919" t="str">
            <v>JP</v>
          </cell>
          <cell r="S919">
            <v>1</v>
          </cell>
          <cell r="T919">
            <v>1</v>
          </cell>
          <cell r="U919" t="str">
            <v>V0</v>
          </cell>
          <cell r="V919" t="str">
            <v>0001</v>
          </cell>
          <cell r="W919">
            <v>50</v>
          </cell>
          <cell r="X919">
            <v>1</v>
          </cell>
          <cell r="Y919" t="str">
            <v>JPY</v>
          </cell>
          <cell r="Z919" t="str">
            <v>2006/04/01</v>
          </cell>
          <cell r="AA919" t="str">
            <v>9999/12/31</v>
          </cell>
          <cell r="AC919">
            <v>610</v>
          </cell>
          <cell r="AD919">
            <v>1</v>
          </cell>
          <cell r="AE919">
            <v>610</v>
          </cell>
          <cell r="AG919">
            <v>610</v>
          </cell>
          <cell r="AH919" t="str">
            <v>PC</v>
          </cell>
          <cell r="AQ919">
            <v>1</v>
          </cell>
          <cell r="AV919">
            <v>0</v>
          </cell>
          <cell r="AY919" t="str">
            <v>2006/04/01</v>
          </cell>
          <cell r="AZ919" t="str">
            <v>9999/12/31</v>
          </cell>
          <cell r="BA919">
            <v>99999999</v>
          </cell>
          <cell r="BB919">
            <v>610</v>
          </cell>
        </row>
        <row r="920">
          <cell r="A920">
            <v>57265</v>
          </cell>
          <cell r="D920">
            <v>100</v>
          </cell>
          <cell r="E920" t="str">
            <v>5300106147</v>
          </cell>
          <cell r="F920" t="str">
            <v>0</v>
          </cell>
          <cell r="G920" t="str">
            <v>4411864-0</v>
          </cell>
          <cell r="H920" t="str">
            <v>ﾌﾟﾚ-ﾄ,ｲﾝﾀﾌｴ-ｽ(L) M935</v>
          </cell>
          <cell r="I920" t="str">
            <v>473440-2</v>
          </cell>
          <cell r="J920" t="str">
            <v>（株）光真製作所</v>
          </cell>
          <cell r="K920" t="str">
            <v>3480</v>
          </cell>
          <cell r="L920" t="str">
            <v>3480</v>
          </cell>
          <cell r="M920" t="str">
            <v>2G2</v>
          </cell>
          <cell r="N920" t="str">
            <v>伊藤康</v>
          </cell>
          <cell r="O920" t="str">
            <v>野田係</v>
          </cell>
          <cell r="Q920" t="str">
            <v>JP</v>
          </cell>
          <cell r="S920">
            <v>1</v>
          </cell>
          <cell r="T920">
            <v>1</v>
          </cell>
          <cell r="U920" t="str">
            <v>V0</v>
          </cell>
          <cell r="V920" t="str">
            <v>0001</v>
          </cell>
          <cell r="W920">
            <v>50</v>
          </cell>
          <cell r="X920">
            <v>1</v>
          </cell>
          <cell r="Y920" t="str">
            <v>JPY</v>
          </cell>
          <cell r="Z920" t="str">
            <v>2006/04/01</v>
          </cell>
          <cell r="AA920" t="str">
            <v>9999/12/31</v>
          </cell>
          <cell r="AC920">
            <v>732</v>
          </cell>
          <cell r="AD920">
            <v>1</v>
          </cell>
          <cell r="AE920">
            <v>732</v>
          </cell>
          <cell r="AG920">
            <v>732</v>
          </cell>
          <cell r="AH920" t="str">
            <v>PC</v>
          </cell>
          <cell r="AQ920">
            <v>1</v>
          </cell>
          <cell r="AV920">
            <v>0</v>
          </cell>
          <cell r="AY920" t="str">
            <v>2006/04/01</v>
          </cell>
          <cell r="AZ920" t="str">
            <v>9999/12/31</v>
          </cell>
          <cell r="BA920">
            <v>99999999</v>
          </cell>
          <cell r="BB920">
            <v>732</v>
          </cell>
        </row>
        <row r="921">
          <cell r="A921">
            <v>57266</v>
          </cell>
          <cell r="D921">
            <v>100</v>
          </cell>
          <cell r="E921" t="str">
            <v>5300106148</v>
          </cell>
          <cell r="F921" t="str">
            <v>0</v>
          </cell>
          <cell r="G921" t="str">
            <v>4411881-0</v>
          </cell>
          <cell r="H921" t="str">
            <v>ﾌﾟﾚ-ﾄ,ｾﾝｻ(2) M935</v>
          </cell>
          <cell r="I921" t="str">
            <v>473440-2</v>
          </cell>
          <cell r="J921" t="str">
            <v>（株）光真製作所</v>
          </cell>
          <cell r="K921" t="str">
            <v>3480</v>
          </cell>
          <cell r="L921" t="str">
            <v>3480</v>
          </cell>
          <cell r="M921" t="str">
            <v>2G2</v>
          </cell>
          <cell r="N921" t="str">
            <v>伊藤康</v>
          </cell>
          <cell r="O921" t="str">
            <v>野田係</v>
          </cell>
          <cell r="Q921" t="str">
            <v>JP</v>
          </cell>
          <cell r="S921">
            <v>1</v>
          </cell>
          <cell r="T921">
            <v>1</v>
          </cell>
          <cell r="U921" t="str">
            <v>V0</v>
          </cell>
          <cell r="V921" t="str">
            <v>0001</v>
          </cell>
          <cell r="W921">
            <v>50</v>
          </cell>
          <cell r="X921">
            <v>1</v>
          </cell>
          <cell r="Y921" t="str">
            <v>JPY</v>
          </cell>
          <cell r="Z921" t="str">
            <v>2006/04/01</v>
          </cell>
          <cell r="AA921" t="str">
            <v>9999/12/31</v>
          </cell>
          <cell r="AC921">
            <v>684</v>
          </cell>
          <cell r="AD921">
            <v>1</v>
          </cell>
          <cell r="AE921">
            <v>684</v>
          </cell>
          <cell r="AG921">
            <v>684</v>
          </cell>
          <cell r="AH921" t="str">
            <v>PC</v>
          </cell>
          <cell r="AQ921">
            <v>1</v>
          </cell>
          <cell r="AV921">
            <v>0</v>
          </cell>
          <cell r="AY921" t="str">
            <v>2006/04/01</v>
          </cell>
          <cell r="AZ921" t="str">
            <v>9999/12/31</v>
          </cell>
          <cell r="BA921">
            <v>99999999</v>
          </cell>
          <cell r="BB921">
            <v>684</v>
          </cell>
        </row>
        <row r="922">
          <cell r="A922">
            <v>57267</v>
          </cell>
          <cell r="D922">
            <v>100</v>
          </cell>
          <cell r="E922" t="str">
            <v>5300106149</v>
          </cell>
          <cell r="F922" t="str">
            <v>0</v>
          </cell>
          <cell r="G922" t="str">
            <v>4411885-2</v>
          </cell>
          <cell r="H922" t="str">
            <v>ﾌﾟﾚ-ﾄ,ｾﾝｻ(3) M935</v>
          </cell>
          <cell r="I922" t="str">
            <v>473440-2</v>
          </cell>
          <cell r="J922" t="str">
            <v>（株）光真製作所</v>
          </cell>
          <cell r="K922" t="str">
            <v>3480</v>
          </cell>
          <cell r="L922" t="str">
            <v>3480</v>
          </cell>
          <cell r="M922" t="str">
            <v>2G2</v>
          </cell>
          <cell r="N922" t="str">
            <v>伊藤康</v>
          </cell>
          <cell r="O922" t="str">
            <v>野田係</v>
          </cell>
          <cell r="Q922" t="str">
            <v>JP</v>
          </cell>
          <cell r="S922">
            <v>1</v>
          </cell>
          <cell r="T922">
            <v>1</v>
          </cell>
          <cell r="U922" t="str">
            <v>V0</v>
          </cell>
          <cell r="V922" t="str">
            <v>0001</v>
          </cell>
          <cell r="W922">
            <v>50</v>
          </cell>
          <cell r="X922">
            <v>1</v>
          </cell>
          <cell r="Y922" t="str">
            <v>JPY</v>
          </cell>
          <cell r="Z922" t="str">
            <v>2006/04/01</v>
          </cell>
          <cell r="AA922" t="str">
            <v>9999/12/31</v>
          </cell>
          <cell r="AC922">
            <v>1061</v>
          </cell>
          <cell r="AD922">
            <v>1</v>
          </cell>
          <cell r="AE922">
            <v>1061</v>
          </cell>
          <cell r="AG922">
            <v>1061</v>
          </cell>
          <cell r="AH922" t="str">
            <v>PC</v>
          </cell>
          <cell r="AQ922">
            <v>1</v>
          </cell>
          <cell r="AV922">
            <v>0</v>
          </cell>
          <cell r="AY922" t="str">
            <v>2006/04/01</v>
          </cell>
          <cell r="AZ922" t="str">
            <v>9999/12/31</v>
          </cell>
          <cell r="BA922">
            <v>99999999</v>
          </cell>
          <cell r="BB922">
            <v>1061</v>
          </cell>
        </row>
        <row r="923">
          <cell r="A923">
            <v>57269</v>
          </cell>
          <cell r="D923">
            <v>100</v>
          </cell>
          <cell r="E923" t="str">
            <v>5300106151</v>
          </cell>
          <cell r="F923" t="str">
            <v>0</v>
          </cell>
          <cell r="G923" t="str">
            <v>4411899-2</v>
          </cell>
          <cell r="H923" t="str">
            <v>ﾌﾟﾚ-ﾄ,PCB M935</v>
          </cell>
          <cell r="I923" t="str">
            <v>473440-2</v>
          </cell>
          <cell r="J923" t="str">
            <v>（株）光真製作所</v>
          </cell>
          <cell r="K923" t="str">
            <v>3480</v>
          </cell>
          <cell r="L923" t="str">
            <v>3480</v>
          </cell>
          <cell r="M923" t="str">
            <v>2G2</v>
          </cell>
          <cell r="N923" t="str">
            <v>伊藤康</v>
          </cell>
          <cell r="O923" t="str">
            <v>野田係</v>
          </cell>
          <cell r="Q923" t="str">
            <v>JP</v>
          </cell>
          <cell r="S923">
            <v>1</v>
          </cell>
          <cell r="T923">
            <v>1</v>
          </cell>
          <cell r="U923" t="str">
            <v>V0</v>
          </cell>
          <cell r="V923" t="str">
            <v>0001</v>
          </cell>
          <cell r="W923">
            <v>50</v>
          </cell>
          <cell r="X923">
            <v>1</v>
          </cell>
          <cell r="Y923" t="str">
            <v>JPY</v>
          </cell>
          <cell r="Z923" t="str">
            <v>2006/04/01</v>
          </cell>
          <cell r="AA923" t="str">
            <v>9999/12/31</v>
          </cell>
          <cell r="AC923">
            <v>805</v>
          </cell>
          <cell r="AD923">
            <v>1</v>
          </cell>
          <cell r="AE923">
            <v>805</v>
          </cell>
          <cell r="AG923">
            <v>805</v>
          </cell>
          <cell r="AH923" t="str">
            <v>PC</v>
          </cell>
          <cell r="AQ923">
            <v>1</v>
          </cell>
          <cell r="AV923">
            <v>0</v>
          </cell>
          <cell r="AY923" t="str">
            <v>2006/04/01</v>
          </cell>
          <cell r="AZ923" t="str">
            <v>9999/12/31</v>
          </cell>
          <cell r="BA923">
            <v>99999999</v>
          </cell>
          <cell r="BB923">
            <v>805</v>
          </cell>
        </row>
        <row r="924">
          <cell r="A924">
            <v>57273</v>
          </cell>
          <cell r="D924">
            <v>100</v>
          </cell>
          <cell r="E924" t="str">
            <v>5300106155</v>
          </cell>
          <cell r="F924" t="str">
            <v>0</v>
          </cell>
          <cell r="G924" t="str">
            <v>4411933-6</v>
          </cell>
          <cell r="H924" t="str">
            <v>ﾗﾂﾁ,ﾚﾊﾞ-(1) M902-1</v>
          </cell>
          <cell r="I924" t="str">
            <v>473440-2</v>
          </cell>
          <cell r="J924" t="str">
            <v>（株）光真製作所</v>
          </cell>
          <cell r="K924" t="str">
            <v>3480</v>
          </cell>
          <cell r="L924" t="str">
            <v>3480</v>
          </cell>
          <cell r="M924" t="str">
            <v>2G2</v>
          </cell>
          <cell r="N924" t="str">
            <v>伊藤康</v>
          </cell>
          <cell r="O924" t="str">
            <v>野田係</v>
          </cell>
          <cell r="Q924" t="str">
            <v>JP</v>
          </cell>
          <cell r="S924">
            <v>1</v>
          </cell>
          <cell r="T924">
            <v>1</v>
          </cell>
          <cell r="U924" t="str">
            <v>V0</v>
          </cell>
          <cell r="V924" t="str">
            <v>0001</v>
          </cell>
          <cell r="W924">
            <v>50</v>
          </cell>
          <cell r="X924">
            <v>1</v>
          </cell>
          <cell r="Y924" t="str">
            <v>JPY</v>
          </cell>
          <cell r="Z924" t="str">
            <v>2006/04/01</v>
          </cell>
          <cell r="AA924" t="str">
            <v>9999/12/31</v>
          </cell>
          <cell r="AC924">
            <v>200</v>
          </cell>
          <cell r="AD924">
            <v>1</v>
          </cell>
          <cell r="AE924">
            <v>200</v>
          </cell>
          <cell r="AG924">
            <v>200</v>
          </cell>
          <cell r="AH924" t="str">
            <v>PC</v>
          </cell>
          <cell r="AQ924">
            <v>1</v>
          </cell>
          <cell r="AV924">
            <v>0</v>
          </cell>
          <cell r="AY924" t="str">
            <v>2006/04/01</v>
          </cell>
          <cell r="AZ924" t="str">
            <v>9999/12/31</v>
          </cell>
          <cell r="BA924">
            <v>99999999</v>
          </cell>
          <cell r="BB924">
            <v>200</v>
          </cell>
        </row>
        <row r="925">
          <cell r="A925">
            <v>57276</v>
          </cell>
          <cell r="D925">
            <v>100</v>
          </cell>
          <cell r="E925" t="str">
            <v>5300106158</v>
          </cell>
          <cell r="F925" t="str">
            <v>0</v>
          </cell>
          <cell r="G925" t="str">
            <v>4411955-7</v>
          </cell>
          <cell r="H925" t="str">
            <v>ﾜﾂｼﾔ,ﾀﾞﾝﾊﾟ M901-10</v>
          </cell>
          <cell r="I925" t="str">
            <v>473440-2</v>
          </cell>
          <cell r="J925" t="str">
            <v>（株）光真製作所</v>
          </cell>
          <cell r="K925" t="str">
            <v>3480</v>
          </cell>
          <cell r="L925" t="str">
            <v>3480</v>
          </cell>
          <cell r="M925" t="str">
            <v>2G2</v>
          </cell>
          <cell r="N925" t="str">
            <v>伊藤康</v>
          </cell>
          <cell r="O925" t="str">
            <v>野田係</v>
          </cell>
          <cell r="Q925" t="str">
            <v>JP</v>
          </cell>
          <cell r="S925">
            <v>1</v>
          </cell>
          <cell r="T925">
            <v>1</v>
          </cell>
          <cell r="U925" t="str">
            <v>V0</v>
          </cell>
          <cell r="V925" t="str">
            <v>0001</v>
          </cell>
          <cell r="W925">
            <v>50</v>
          </cell>
          <cell r="X925">
            <v>1</v>
          </cell>
          <cell r="Y925" t="str">
            <v>JPY</v>
          </cell>
          <cell r="Z925" t="str">
            <v>2006/04/01</v>
          </cell>
          <cell r="AA925" t="str">
            <v>9999/12/31</v>
          </cell>
          <cell r="AC925">
            <v>252</v>
          </cell>
          <cell r="AD925">
            <v>1</v>
          </cell>
          <cell r="AE925">
            <v>252</v>
          </cell>
          <cell r="AG925">
            <v>252</v>
          </cell>
          <cell r="AH925" t="str">
            <v>PC</v>
          </cell>
          <cell r="AQ925">
            <v>1</v>
          </cell>
          <cell r="AV925">
            <v>0</v>
          </cell>
          <cell r="AY925" t="str">
            <v>2006/04/01</v>
          </cell>
          <cell r="AZ925" t="str">
            <v>9999/12/31</v>
          </cell>
          <cell r="BA925">
            <v>99999999</v>
          </cell>
          <cell r="BB925">
            <v>252</v>
          </cell>
        </row>
        <row r="926">
          <cell r="A926">
            <v>57278</v>
          </cell>
          <cell r="D926">
            <v>100</v>
          </cell>
          <cell r="E926" t="str">
            <v>5300106160</v>
          </cell>
          <cell r="F926" t="str">
            <v>0</v>
          </cell>
          <cell r="G926" t="str">
            <v>4412086-5</v>
          </cell>
          <cell r="H926" t="str">
            <v>ﾚﾊﾞ-,ｿﾚﾉｲﾄﾞ(2-P-1) M912</v>
          </cell>
          <cell r="I926" t="str">
            <v>473440-2</v>
          </cell>
          <cell r="J926" t="str">
            <v>（株）光真製作所</v>
          </cell>
          <cell r="K926" t="str">
            <v>3480</v>
          </cell>
          <cell r="L926" t="str">
            <v>3480</v>
          </cell>
          <cell r="M926" t="str">
            <v>2G2</v>
          </cell>
          <cell r="N926" t="str">
            <v>伊藤康</v>
          </cell>
          <cell r="O926" t="str">
            <v>野田係</v>
          </cell>
          <cell r="Q926" t="str">
            <v>JP</v>
          </cell>
          <cell r="S926">
            <v>1</v>
          </cell>
          <cell r="T926">
            <v>1</v>
          </cell>
          <cell r="U926" t="str">
            <v>V0</v>
          </cell>
          <cell r="V926" t="str">
            <v>0001</v>
          </cell>
          <cell r="W926">
            <v>50</v>
          </cell>
          <cell r="X926">
            <v>1</v>
          </cell>
          <cell r="Y926" t="str">
            <v>JPY</v>
          </cell>
          <cell r="Z926" t="str">
            <v>2006/04/01</v>
          </cell>
          <cell r="AA926" t="str">
            <v>9999/12/31</v>
          </cell>
          <cell r="AC926">
            <v>62</v>
          </cell>
          <cell r="AD926">
            <v>1</v>
          </cell>
          <cell r="AE926">
            <v>62</v>
          </cell>
          <cell r="AG926">
            <v>62</v>
          </cell>
          <cell r="AH926" t="str">
            <v>PC</v>
          </cell>
          <cell r="AQ926">
            <v>1</v>
          </cell>
          <cell r="AV926">
            <v>0</v>
          </cell>
          <cell r="AY926" t="str">
            <v>2006/04/01</v>
          </cell>
          <cell r="AZ926" t="str">
            <v>9999/12/31</v>
          </cell>
          <cell r="BA926">
            <v>99999999</v>
          </cell>
          <cell r="BB926">
            <v>62</v>
          </cell>
        </row>
        <row r="927">
          <cell r="A927">
            <v>57279</v>
          </cell>
          <cell r="D927">
            <v>100</v>
          </cell>
          <cell r="E927" t="str">
            <v>5300106161</v>
          </cell>
          <cell r="F927" t="str">
            <v>0</v>
          </cell>
          <cell r="G927" t="str">
            <v>4412091-1</v>
          </cell>
          <cell r="H927" t="str">
            <v>ﾌﾞﾗｹﾂﾄ,ｾﾝｻ(5) M912</v>
          </cell>
          <cell r="I927" t="str">
            <v>473440-2</v>
          </cell>
          <cell r="J927" t="str">
            <v>（株）光真製作所</v>
          </cell>
          <cell r="K927" t="str">
            <v>3480</v>
          </cell>
          <cell r="L927" t="str">
            <v>3480</v>
          </cell>
          <cell r="M927" t="str">
            <v>2G2</v>
          </cell>
          <cell r="N927" t="str">
            <v>伊藤康</v>
          </cell>
          <cell r="O927" t="str">
            <v>野田係</v>
          </cell>
          <cell r="Q927" t="str">
            <v>JP</v>
          </cell>
          <cell r="S927">
            <v>1</v>
          </cell>
          <cell r="T927">
            <v>1</v>
          </cell>
          <cell r="U927" t="str">
            <v>V0</v>
          </cell>
          <cell r="V927" t="str">
            <v>0001</v>
          </cell>
          <cell r="W927">
            <v>50</v>
          </cell>
          <cell r="X927">
            <v>1</v>
          </cell>
          <cell r="Y927" t="str">
            <v>JPY</v>
          </cell>
          <cell r="Z927" t="str">
            <v>2006/04/01</v>
          </cell>
          <cell r="AA927" t="str">
            <v>9999/12/31</v>
          </cell>
          <cell r="AC927">
            <v>297</v>
          </cell>
          <cell r="AD927">
            <v>1</v>
          </cell>
          <cell r="AE927">
            <v>297</v>
          </cell>
          <cell r="AG927">
            <v>297</v>
          </cell>
          <cell r="AH927" t="str">
            <v>PC</v>
          </cell>
          <cell r="AQ927">
            <v>1</v>
          </cell>
          <cell r="AV927">
            <v>0</v>
          </cell>
          <cell r="AY927" t="str">
            <v>2006/04/01</v>
          </cell>
          <cell r="AZ927" t="str">
            <v>9999/12/31</v>
          </cell>
          <cell r="BA927">
            <v>99999999</v>
          </cell>
          <cell r="BB927">
            <v>297</v>
          </cell>
        </row>
        <row r="928">
          <cell r="A928">
            <v>57280</v>
          </cell>
          <cell r="D928">
            <v>100</v>
          </cell>
          <cell r="E928" t="str">
            <v>5300106162</v>
          </cell>
          <cell r="F928" t="str">
            <v>0</v>
          </cell>
          <cell r="G928" t="str">
            <v>4412100-4</v>
          </cell>
          <cell r="H928" t="str">
            <v>ﾌﾟﾚ-ﾄ,ﾌﾞﾛﾂｸ ｽﾄﾂﾊﾟ(1) M912</v>
          </cell>
          <cell r="I928" t="str">
            <v>473440-2</v>
          </cell>
          <cell r="J928" t="str">
            <v>（株）光真製作所</v>
          </cell>
          <cell r="K928" t="str">
            <v>3480</v>
          </cell>
          <cell r="L928" t="str">
            <v>3480</v>
          </cell>
          <cell r="M928" t="str">
            <v>2G2</v>
          </cell>
          <cell r="N928" t="str">
            <v>伊藤康</v>
          </cell>
          <cell r="O928" t="str">
            <v>野田係</v>
          </cell>
          <cell r="Q928" t="str">
            <v>JP</v>
          </cell>
          <cell r="S928">
            <v>1</v>
          </cell>
          <cell r="T928">
            <v>1</v>
          </cell>
          <cell r="U928" t="str">
            <v>V0</v>
          </cell>
          <cell r="V928" t="str">
            <v>0001</v>
          </cell>
          <cell r="W928">
            <v>50</v>
          </cell>
          <cell r="X928">
            <v>1</v>
          </cell>
          <cell r="Y928" t="str">
            <v>JPY</v>
          </cell>
          <cell r="Z928" t="str">
            <v>2006/04/01</v>
          </cell>
          <cell r="AA928" t="str">
            <v>9999/12/31</v>
          </cell>
          <cell r="AC928">
            <v>1033</v>
          </cell>
          <cell r="AD928">
            <v>1</v>
          </cell>
          <cell r="AE928">
            <v>1033</v>
          </cell>
          <cell r="AG928">
            <v>1033</v>
          </cell>
          <cell r="AH928" t="str">
            <v>PC</v>
          </cell>
          <cell r="AQ928">
            <v>1</v>
          </cell>
          <cell r="AV928">
            <v>0</v>
          </cell>
          <cell r="AY928" t="str">
            <v>2006/04/01</v>
          </cell>
          <cell r="AZ928" t="str">
            <v>9999/12/31</v>
          </cell>
          <cell r="BA928">
            <v>99999999</v>
          </cell>
          <cell r="BB928">
            <v>1033</v>
          </cell>
        </row>
        <row r="929">
          <cell r="A929">
            <v>57281</v>
          </cell>
          <cell r="D929">
            <v>100</v>
          </cell>
          <cell r="E929" t="str">
            <v>5300106163</v>
          </cell>
          <cell r="F929" t="str">
            <v>0</v>
          </cell>
          <cell r="G929" t="str">
            <v>4412102-0</v>
          </cell>
          <cell r="H929" t="str">
            <v>ﾌﾟﾚ-ﾄ,ﾌﾞﾛﾂｸ ｽﾄﾂﾊﾟ(2) M912</v>
          </cell>
          <cell r="I929" t="str">
            <v>473440-2</v>
          </cell>
          <cell r="J929" t="str">
            <v>（株）光真製作所</v>
          </cell>
          <cell r="K929" t="str">
            <v>3480</v>
          </cell>
          <cell r="L929" t="str">
            <v>3480</v>
          </cell>
          <cell r="M929" t="str">
            <v>2G2</v>
          </cell>
          <cell r="N929" t="str">
            <v>伊藤康</v>
          </cell>
          <cell r="O929" t="str">
            <v>野田係</v>
          </cell>
          <cell r="Q929" t="str">
            <v>JP</v>
          </cell>
          <cell r="S929">
            <v>1</v>
          </cell>
          <cell r="T929">
            <v>1</v>
          </cell>
          <cell r="U929" t="str">
            <v>V0</v>
          </cell>
          <cell r="V929" t="str">
            <v>0001</v>
          </cell>
          <cell r="W929">
            <v>50</v>
          </cell>
          <cell r="X929">
            <v>1</v>
          </cell>
          <cell r="Y929" t="str">
            <v>JPY</v>
          </cell>
          <cell r="Z929" t="str">
            <v>2006/04/01</v>
          </cell>
          <cell r="AA929" t="str">
            <v>9999/12/31</v>
          </cell>
          <cell r="AC929">
            <v>998</v>
          </cell>
          <cell r="AD929">
            <v>1</v>
          </cell>
          <cell r="AE929">
            <v>998</v>
          </cell>
          <cell r="AG929">
            <v>998</v>
          </cell>
          <cell r="AH929" t="str">
            <v>PC</v>
          </cell>
          <cell r="AQ929">
            <v>1</v>
          </cell>
          <cell r="AV929">
            <v>0</v>
          </cell>
          <cell r="AY929" t="str">
            <v>2006/04/01</v>
          </cell>
          <cell r="AZ929" t="str">
            <v>9999/12/31</v>
          </cell>
          <cell r="BA929">
            <v>99999999</v>
          </cell>
          <cell r="BB929">
            <v>998</v>
          </cell>
        </row>
        <row r="930">
          <cell r="A930">
            <v>57282</v>
          </cell>
          <cell r="D930">
            <v>100</v>
          </cell>
          <cell r="E930" t="str">
            <v>5300106164</v>
          </cell>
          <cell r="F930" t="str">
            <v>0</v>
          </cell>
          <cell r="G930" t="str">
            <v>4412115-2</v>
          </cell>
          <cell r="H930" t="str">
            <v>ﾚﾊﾞ-,ﾛﾂｸ M912</v>
          </cell>
          <cell r="I930" t="str">
            <v>473440-2</v>
          </cell>
          <cell r="J930" t="str">
            <v>（株）光真製作所</v>
          </cell>
          <cell r="K930" t="str">
            <v>3480</v>
          </cell>
          <cell r="L930" t="str">
            <v>3480</v>
          </cell>
          <cell r="M930" t="str">
            <v>2G2</v>
          </cell>
          <cell r="N930" t="str">
            <v>伊藤康</v>
          </cell>
          <cell r="O930" t="str">
            <v>野田係</v>
          </cell>
          <cell r="Q930" t="str">
            <v>JP</v>
          </cell>
          <cell r="S930">
            <v>1</v>
          </cell>
          <cell r="T930">
            <v>1</v>
          </cell>
          <cell r="U930" t="str">
            <v>V0</v>
          </cell>
          <cell r="V930" t="str">
            <v>0001</v>
          </cell>
          <cell r="W930">
            <v>50</v>
          </cell>
          <cell r="X930">
            <v>1</v>
          </cell>
          <cell r="Y930" t="str">
            <v>JPY</v>
          </cell>
          <cell r="Z930" t="str">
            <v>2006/04/01</v>
          </cell>
          <cell r="AA930" t="str">
            <v>9999/12/31</v>
          </cell>
          <cell r="AC930">
            <v>800</v>
          </cell>
          <cell r="AD930">
            <v>1</v>
          </cell>
          <cell r="AE930">
            <v>800</v>
          </cell>
          <cell r="AG930">
            <v>800</v>
          </cell>
          <cell r="AH930" t="str">
            <v>PC</v>
          </cell>
          <cell r="AQ930">
            <v>1</v>
          </cell>
          <cell r="AV930">
            <v>0</v>
          </cell>
          <cell r="AY930" t="str">
            <v>2006/04/01</v>
          </cell>
          <cell r="AZ930" t="str">
            <v>9999/12/31</v>
          </cell>
          <cell r="BA930">
            <v>99999999</v>
          </cell>
          <cell r="BB930">
            <v>800</v>
          </cell>
        </row>
        <row r="931">
          <cell r="A931">
            <v>57283</v>
          </cell>
          <cell r="D931">
            <v>100</v>
          </cell>
          <cell r="E931" t="str">
            <v>5300106165</v>
          </cell>
          <cell r="F931" t="str">
            <v>0</v>
          </cell>
          <cell r="G931" t="str">
            <v>4412119-5</v>
          </cell>
          <cell r="H931" t="str">
            <v>ﾚﾊﾞ-,ﾌﾀ M912</v>
          </cell>
          <cell r="I931" t="str">
            <v>473440-2</v>
          </cell>
          <cell r="J931" t="str">
            <v>（株）光真製作所</v>
          </cell>
          <cell r="K931" t="str">
            <v>3480</v>
          </cell>
          <cell r="L931" t="str">
            <v>3480</v>
          </cell>
          <cell r="M931" t="str">
            <v>2G2</v>
          </cell>
          <cell r="N931" t="str">
            <v>伊藤康</v>
          </cell>
          <cell r="O931" t="str">
            <v>野田係</v>
          </cell>
          <cell r="Q931" t="str">
            <v>JP</v>
          </cell>
          <cell r="S931">
            <v>1</v>
          </cell>
          <cell r="T931">
            <v>1</v>
          </cell>
          <cell r="U931" t="str">
            <v>V0</v>
          </cell>
          <cell r="V931" t="str">
            <v>0001</v>
          </cell>
          <cell r="W931">
            <v>50</v>
          </cell>
          <cell r="X931">
            <v>1</v>
          </cell>
          <cell r="Y931" t="str">
            <v>JPY</v>
          </cell>
          <cell r="Z931" t="str">
            <v>2006/04/01</v>
          </cell>
          <cell r="AA931" t="str">
            <v>9999/12/31</v>
          </cell>
          <cell r="AC931">
            <v>255</v>
          </cell>
          <cell r="AD931">
            <v>1</v>
          </cell>
          <cell r="AE931">
            <v>255</v>
          </cell>
          <cell r="AG931">
            <v>255</v>
          </cell>
          <cell r="AH931" t="str">
            <v>PC</v>
          </cell>
          <cell r="AQ931">
            <v>1</v>
          </cell>
          <cell r="AV931">
            <v>0</v>
          </cell>
          <cell r="AY931" t="str">
            <v>2006/04/01</v>
          </cell>
          <cell r="AZ931" t="str">
            <v>9999/12/31</v>
          </cell>
          <cell r="BA931">
            <v>99999999</v>
          </cell>
          <cell r="BB931">
            <v>255</v>
          </cell>
        </row>
        <row r="932">
          <cell r="A932">
            <v>57285</v>
          </cell>
          <cell r="D932">
            <v>100</v>
          </cell>
          <cell r="E932" t="str">
            <v>5300106167</v>
          </cell>
          <cell r="F932" t="str">
            <v>0</v>
          </cell>
          <cell r="G932" t="str">
            <v>4412125-0</v>
          </cell>
          <cell r="H932" t="str">
            <v>ﾌﾟﾚ-ﾄ,ﾛﾂｸ M912</v>
          </cell>
          <cell r="I932" t="str">
            <v>473440-2</v>
          </cell>
          <cell r="J932" t="str">
            <v>（株）光真製作所</v>
          </cell>
          <cell r="K932" t="str">
            <v>3480</v>
          </cell>
          <cell r="L932" t="str">
            <v>3480</v>
          </cell>
          <cell r="M932" t="str">
            <v>2G2</v>
          </cell>
          <cell r="N932" t="str">
            <v>伊藤康</v>
          </cell>
          <cell r="O932" t="str">
            <v>野田係</v>
          </cell>
          <cell r="Q932" t="str">
            <v>JP</v>
          </cell>
          <cell r="S932">
            <v>1</v>
          </cell>
          <cell r="T932">
            <v>1</v>
          </cell>
          <cell r="U932" t="str">
            <v>V0</v>
          </cell>
          <cell r="V932" t="str">
            <v>0001</v>
          </cell>
          <cell r="W932">
            <v>50</v>
          </cell>
          <cell r="X932">
            <v>1</v>
          </cell>
          <cell r="Y932" t="str">
            <v>JPY</v>
          </cell>
          <cell r="Z932" t="str">
            <v>2006/04/01</v>
          </cell>
          <cell r="AA932" t="str">
            <v>9999/12/31</v>
          </cell>
          <cell r="AC932">
            <v>419</v>
          </cell>
          <cell r="AD932">
            <v>1</v>
          </cell>
          <cell r="AE932">
            <v>419</v>
          </cell>
          <cell r="AG932">
            <v>419</v>
          </cell>
          <cell r="AH932" t="str">
            <v>PC</v>
          </cell>
          <cell r="AQ932">
            <v>1</v>
          </cell>
          <cell r="AV932">
            <v>0</v>
          </cell>
          <cell r="AY932" t="str">
            <v>2006/04/01</v>
          </cell>
          <cell r="AZ932" t="str">
            <v>9999/12/31</v>
          </cell>
          <cell r="BA932">
            <v>99999999</v>
          </cell>
          <cell r="BB932">
            <v>419</v>
          </cell>
        </row>
        <row r="933">
          <cell r="A933">
            <v>57286</v>
          </cell>
          <cell r="D933">
            <v>100</v>
          </cell>
          <cell r="E933" t="str">
            <v>5300106168</v>
          </cell>
          <cell r="F933" t="str">
            <v>0</v>
          </cell>
          <cell r="G933" t="str">
            <v>4412127-6</v>
          </cell>
          <cell r="H933" t="str">
            <v>ﾎﾙﾀﾞ,ﾌﾟﾂｼﾔ M912</v>
          </cell>
          <cell r="I933" t="str">
            <v>473440-2</v>
          </cell>
          <cell r="J933" t="str">
            <v>（株）光真製作所</v>
          </cell>
          <cell r="K933" t="str">
            <v>3480</v>
          </cell>
          <cell r="L933" t="str">
            <v>3480</v>
          </cell>
          <cell r="M933" t="str">
            <v>2G2</v>
          </cell>
          <cell r="N933" t="str">
            <v>伊藤康</v>
          </cell>
          <cell r="O933" t="str">
            <v>野田係</v>
          </cell>
          <cell r="Q933" t="str">
            <v>JP</v>
          </cell>
          <cell r="S933">
            <v>1</v>
          </cell>
          <cell r="T933">
            <v>1</v>
          </cell>
          <cell r="U933" t="str">
            <v>V0</v>
          </cell>
          <cell r="V933" t="str">
            <v>0001</v>
          </cell>
          <cell r="W933">
            <v>50</v>
          </cell>
          <cell r="X933">
            <v>1</v>
          </cell>
          <cell r="Y933" t="str">
            <v>JPY</v>
          </cell>
          <cell r="Z933" t="str">
            <v>2006/04/01</v>
          </cell>
          <cell r="AA933" t="str">
            <v>9999/12/31</v>
          </cell>
          <cell r="AC933">
            <v>166</v>
          </cell>
          <cell r="AD933">
            <v>1</v>
          </cell>
          <cell r="AE933">
            <v>166</v>
          </cell>
          <cell r="AG933">
            <v>166</v>
          </cell>
          <cell r="AH933" t="str">
            <v>PC</v>
          </cell>
          <cell r="AQ933">
            <v>1</v>
          </cell>
          <cell r="AV933">
            <v>0</v>
          </cell>
          <cell r="AY933" t="str">
            <v>2006/04/01</v>
          </cell>
          <cell r="AZ933" t="str">
            <v>9999/12/31</v>
          </cell>
          <cell r="BA933">
            <v>99999999</v>
          </cell>
          <cell r="BB933">
            <v>166</v>
          </cell>
        </row>
        <row r="934">
          <cell r="A934">
            <v>57289</v>
          </cell>
          <cell r="D934">
            <v>100</v>
          </cell>
          <cell r="E934" t="str">
            <v>5300106174</v>
          </cell>
          <cell r="F934" t="str">
            <v>0</v>
          </cell>
          <cell r="G934" t="str">
            <v>4412136-5</v>
          </cell>
          <cell r="H934" t="str">
            <v>ﾌﾂｸ,ﾛﾂｸ M912</v>
          </cell>
          <cell r="I934" t="str">
            <v>473440-2</v>
          </cell>
          <cell r="J934" t="str">
            <v>（株）光真製作所</v>
          </cell>
          <cell r="K934" t="str">
            <v>3480</v>
          </cell>
          <cell r="L934" t="str">
            <v>3480</v>
          </cell>
          <cell r="M934" t="str">
            <v>2G2</v>
          </cell>
          <cell r="N934" t="str">
            <v>伊藤康</v>
          </cell>
          <cell r="O934" t="str">
            <v>野田係</v>
          </cell>
          <cell r="Q934" t="str">
            <v>JP</v>
          </cell>
          <cell r="S934">
            <v>1</v>
          </cell>
          <cell r="T934">
            <v>1</v>
          </cell>
          <cell r="U934" t="str">
            <v>V0</v>
          </cell>
          <cell r="V934" t="str">
            <v>0001</v>
          </cell>
          <cell r="W934">
            <v>50</v>
          </cell>
          <cell r="X934">
            <v>1</v>
          </cell>
          <cell r="Y934" t="str">
            <v>JPY</v>
          </cell>
          <cell r="Z934" t="str">
            <v>2006/04/01</v>
          </cell>
          <cell r="AA934" t="str">
            <v>9999/12/31</v>
          </cell>
          <cell r="AC934">
            <v>135</v>
          </cell>
          <cell r="AD934">
            <v>1</v>
          </cell>
          <cell r="AE934">
            <v>135</v>
          </cell>
          <cell r="AG934">
            <v>135</v>
          </cell>
          <cell r="AH934" t="str">
            <v>PC</v>
          </cell>
          <cell r="AQ934">
            <v>1</v>
          </cell>
          <cell r="AV934">
            <v>0</v>
          </cell>
          <cell r="AY934" t="str">
            <v>2006/04/01</v>
          </cell>
          <cell r="AZ934" t="str">
            <v>9999/12/31</v>
          </cell>
          <cell r="BA934">
            <v>99999999</v>
          </cell>
          <cell r="BB934">
            <v>135</v>
          </cell>
        </row>
        <row r="935">
          <cell r="A935">
            <v>57290</v>
          </cell>
          <cell r="D935">
            <v>100</v>
          </cell>
          <cell r="E935" t="str">
            <v>5300106175</v>
          </cell>
          <cell r="F935" t="str">
            <v>0</v>
          </cell>
          <cell r="G935" t="str">
            <v>4412189-6</v>
          </cell>
          <cell r="H935" t="str">
            <v>ﾚﾊﾞ-,ﾛﾂｸ M912</v>
          </cell>
          <cell r="I935" t="str">
            <v>473440-2</v>
          </cell>
          <cell r="J935" t="str">
            <v>（株）光真製作所</v>
          </cell>
          <cell r="K935" t="str">
            <v>3480</v>
          </cell>
          <cell r="L935" t="str">
            <v>3480</v>
          </cell>
          <cell r="M935" t="str">
            <v>2G2</v>
          </cell>
          <cell r="N935" t="str">
            <v>伊藤康</v>
          </cell>
          <cell r="O935" t="str">
            <v>野田係</v>
          </cell>
          <cell r="Q935" t="str">
            <v>JP</v>
          </cell>
          <cell r="S935">
            <v>1</v>
          </cell>
          <cell r="T935">
            <v>1</v>
          </cell>
          <cell r="U935" t="str">
            <v>V0</v>
          </cell>
          <cell r="V935" t="str">
            <v>0001</v>
          </cell>
          <cell r="W935">
            <v>50</v>
          </cell>
          <cell r="X935">
            <v>1</v>
          </cell>
          <cell r="Y935" t="str">
            <v>JPY</v>
          </cell>
          <cell r="Z935" t="str">
            <v>2006/04/01</v>
          </cell>
          <cell r="AA935" t="str">
            <v>9999/12/31</v>
          </cell>
          <cell r="AC935">
            <v>295</v>
          </cell>
          <cell r="AD935">
            <v>1</v>
          </cell>
          <cell r="AE935">
            <v>295</v>
          </cell>
          <cell r="AG935">
            <v>295</v>
          </cell>
          <cell r="AH935" t="str">
            <v>PC</v>
          </cell>
          <cell r="AQ935">
            <v>1</v>
          </cell>
          <cell r="AV935">
            <v>0</v>
          </cell>
          <cell r="AY935" t="str">
            <v>2006/04/01</v>
          </cell>
          <cell r="AZ935" t="str">
            <v>9999/12/31</v>
          </cell>
          <cell r="BA935">
            <v>99999999</v>
          </cell>
          <cell r="BB935">
            <v>295</v>
          </cell>
        </row>
        <row r="936">
          <cell r="A936">
            <v>57291</v>
          </cell>
          <cell r="D936">
            <v>100</v>
          </cell>
          <cell r="E936" t="str">
            <v>5300106176</v>
          </cell>
          <cell r="F936" t="str">
            <v>0</v>
          </cell>
          <cell r="G936" t="str">
            <v>4420071-0</v>
          </cell>
          <cell r="H936" t="str">
            <v>ﾌﾟﾚ-ﾄ,ｶﾊﾞ-(2) M902-2</v>
          </cell>
          <cell r="I936" t="str">
            <v>473440-2</v>
          </cell>
          <cell r="J936" t="str">
            <v>（株）光真製作所</v>
          </cell>
          <cell r="K936" t="str">
            <v>3480</v>
          </cell>
          <cell r="L936" t="str">
            <v>3480</v>
          </cell>
          <cell r="M936" t="str">
            <v>2G2</v>
          </cell>
          <cell r="N936" t="str">
            <v>伊藤康</v>
          </cell>
          <cell r="O936" t="str">
            <v>野田係</v>
          </cell>
          <cell r="Q936" t="str">
            <v>JP</v>
          </cell>
          <cell r="S936">
            <v>1</v>
          </cell>
          <cell r="T936">
            <v>1</v>
          </cell>
          <cell r="U936" t="str">
            <v>V0</v>
          </cell>
          <cell r="V936" t="str">
            <v>0001</v>
          </cell>
          <cell r="W936">
            <v>50</v>
          </cell>
          <cell r="X936">
            <v>1</v>
          </cell>
          <cell r="Y936" t="str">
            <v>JPY</v>
          </cell>
          <cell r="Z936" t="str">
            <v>2006/04/01</v>
          </cell>
          <cell r="AA936" t="str">
            <v>9999/12/31</v>
          </cell>
          <cell r="AC936">
            <v>906</v>
          </cell>
          <cell r="AD936">
            <v>1</v>
          </cell>
          <cell r="AE936">
            <v>906</v>
          </cell>
          <cell r="AG936">
            <v>906</v>
          </cell>
          <cell r="AH936" t="str">
            <v>PC</v>
          </cell>
          <cell r="AQ936">
            <v>1</v>
          </cell>
          <cell r="AV936">
            <v>0</v>
          </cell>
          <cell r="AY936" t="str">
            <v>2006/04/01</v>
          </cell>
          <cell r="AZ936" t="str">
            <v>9999/12/31</v>
          </cell>
          <cell r="BA936">
            <v>99999999</v>
          </cell>
          <cell r="BB936">
            <v>906</v>
          </cell>
        </row>
        <row r="937">
          <cell r="A937">
            <v>57292</v>
          </cell>
          <cell r="D937">
            <v>100</v>
          </cell>
          <cell r="E937" t="str">
            <v>5300106177</v>
          </cell>
          <cell r="F937" t="str">
            <v>0</v>
          </cell>
          <cell r="G937" t="str">
            <v>4420077-0</v>
          </cell>
          <cell r="H937" t="str">
            <v>ﾌﾞﾗｹﾂﾄ,ｾﾝｻ(1) M902-2</v>
          </cell>
          <cell r="I937" t="str">
            <v>473440-2</v>
          </cell>
          <cell r="J937" t="str">
            <v>（株）光真製作所</v>
          </cell>
          <cell r="K937" t="str">
            <v>3480</v>
          </cell>
          <cell r="L937" t="str">
            <v>3480</v>
          </cell>
          <cell r="M937" t="str">
            <v>2G2</v>
          </cell>
          <cell r="N937" t="str">
            <v>伊藤康</v>
          </cell>
          <cell r="O937" t="str">
            <v>野田係</v>
          </cell>
          <cell r="Q937" t="str">
            <v>JP</v>
          </cell>
          <cell r="S937">
            <v>1</v>
          </cell>
          <cell r="T937">
            <v>1</v>
          </cell>
          <cell r="U937" t="str">
            <v>V0</v>
          </cell>
          <cell r="V937" t="str">
            <v>0001</v>
          </cell>
          <cell r="W937">
            <v>50</v>
          </cell>
          <cell r="X937">
            <v>1</v>
          </cell>
          <cell r="Y937" t="str">
            <v>JPY</v>
          </cell>
          <cell r="Z937" t="str">
            <v>2006/04/01</v>
          </cell>
          <cell r="AA937" t="str">
            <v>9999/12/31</v>
          </cell>
          <cell r="AC937">
            <v>612</v>
          </cell>
          <cell r="AD937">
            <v>1</v>
          </cell>
          <cell r="AE937">
            <v>612</v>
          </cell>
          <cell r="AG937">
            <v>612</v>
          </cell>
          <cell r="AH937" t="str">
            <v>PC</v>
          </cell>
          <cell r="AQ937">
            <v>1</v>
          </cell>
          <cell r="AV937">
            <v>0</v>
          </cell>
          <cell r="AY937" t="str">
            <v>2006/04/01</v>
          </cell>
          <cell r="AZ937" t="str">
            <v>9999/12/31</v>
          </cell>
          <cell r="BA937">
            <v>99999999</v>
          </cell>
          <cell r="BB937">
            <v>612</v>
          </cell>
        </row>
        <row r="938">
          <cell r="A938">
            <v>57293</v>
          </cell>
          <cell r="D938">
            <v>100</v>
          </cell>
          <cell r="E938" t="str">
            <v>5300106178</v>
          </cell>
          <cell r="F938" t="str">
            <v>0</v>
          </cell>
          <cell r="G938" t="str">
            <v>4420139-3</v>
          </cell>
          <cell r="H938" t="str">
            <v>ﾎﾙﾀﾞ(2) M901-4</v>
          </cell>
          <cell r="I938" t="str">
            <v>473440-2</v>
          </cell>
          <cell r="J938" t="str">
            <v>（株）光真製作所</v>
          </cell>
          <cell r="K938" t="str">
            <v>3480</v>
          </cell>
          <cell r="L938" t="str">
            <v>3480</v>
          </cell>
          <cell r="M938" t="str">
            <v>2G2</v>
          </cell>
          <cell r="N938" t="str">
            <v>伊藤康</v>
          </cell>
          <cell r="O938" t="str">
            <v>野田係</v>
          </cell>
          <cell r="Q938" t="str">
            <v>JP</v>
          </cell>
          <cell r="S938">
            <v>1</v>
          </cell>
          <cell r="T938">
            <v>1</v>
          </cell>
          <cell r="U938" t="str">
            <v>V0</v>
          </cell>
          <cell r="V938" t="str">
            <v>0001</v>
          </cell>
          <cell r="W938">
            <v>50</v>
          </cell>
          <cell r="X938">
            <v>1</v>
          </cell>
          <cell r="Y938" t="str">
            <v>JPY</v>
          </cell>
          <cell r="Z938" t="str">
            <v>2006/04/01</v>
          </cell>
          <cell r="AA938" t="str">
            <v>9999/12/31</v>
          </cell>
          <cell r="AC938">
            <v>1026</v>
          </cell>
          <cell r="AD938">
            <v>1</v>
          </cell>
          <cell r="AE938">
            <v>1026</v>
          </cell>
          <cell r="AG938">
            <v>1026</v>
          </cell>
          <cell r="AH938" t="str">
            <v>PC</v>
          </cell>
          <cell r="AQ938">
            <v>1</v>
          </cell>
          <cell r="AV938">
            <v>0</v>
          </cell>
          <cell r="AY938" t="str">
            <v>2006/04/01</v>
          </cell>
          <cell r="AZ938" t="str">
            <v>9999/12/31</v>
          </cell>
          <cell r="BA938">
            <v>99999999</v>
          </cell>
          <cell r="BB938">
            <v>1026</v>
          </cell>
        </row>
        <row r="939">
          <cell r="A939">
            <v>57294</v>
          </cell>
          <cell r="D939">
            <v>100</v>
          </cell>
          <cell r="E939" t="str">
            <v>5300106179</v>
          </cell>
          <cell r="F939" t="str">
            <v>0</v>
          </cell>
          <cell r="G939" t="str">
            <v>4420221-7</v>
          </cell>
          <cell r="H939" t="str">
            <v>ﾌﾟﾚ-ﾄ,ｼﾕｳｾｷ M901-1</v>
          </cell>
          <cell r="I939" t="str">
            <v>473440-2</v>
          </cell>
          <cell r="J939" t="str">
            <v>（株）光真製作所</v>
          </cell>
          <cell r="K939" t="str">
            <v>3480</v>
          </cell>
          <cell r="L939" t="str">
            <v>3480</v>
          </cell>
          <cell r="M939" t="str">
            <v>2G2</v>
          </cell>
          <cell r="N939" t="str">
            <v>伊藤康</v>
          </cell>
          <cell r="O939" t="str">
            <v>野田係</v>
          </cell>
          <cell r="Q939" t="str">
            <v>JP</v>
          </cell>
          <cell r="S939">
            <v>1</v>
          </cell>
          <cell r="T939">
            <v>1</v>
          </cell>
          <cell r="U939" t="str">
            <v>V0</v>
          </cell>
          <cell r="V939" t="str">
            <v>0001</v>
          </cell>
          <cell r="W939">
            <v>50</v>
          </cell>
          <cell r="X939">
            <v>1</v>
          </cell>
          <cell r="Y939" t="str">
            <v>JPY</v>
          </cell>
          <cell r="Z939" t="str">
            <v>2006/04/01</v>
          </cell>
          <cell r="AA939" t="str">
            <v>9999/12/31</v>
          </cell>
          <cell r="AC939">
            <v>52</v>
          </cell>
          <cell r="AD939">
            <v>1</v>
          </cell>
          <cell r="AE939">
            <v>52</v>
          </cell>
          <cell r="AG939">
            <v>52</v>
          </cell>
          <cell r="AH939" t="str">
            <v>PC</v>
          </cell>
          <cell r="AQ939">
            <v>1</v>
          </cell>
          <cell r="AV939">
            <v>0</v>
          </cell>
          <cell r="AY939" t="str">
            <v>2006/04/01</v>
          </cell>
          <cell r="AZ939" t="str">
            <v>9999/12/31</v>
          </cell>
          <cell r="BA939">
            <v>99999999</v>
          </cell>
          <cell r="BB939">
            <v>52</v>
          </cell>
        </row>
        <row r="940">
          <cell r="A940">
            <v>57295</v>
          </cell>
          <cell r="D940">
            <v>100</v>
          </cell>
          <cell r="E940" t="str">
            <v>5300106180</v>
          </cell>
          <cell r="F940" t="str">
            <v>0</v>
          </cell>
          <cell r="G940" t="str">
            <v>4420228-4</v>
          </cell>
          <cell r="H940" t="str">
            <v>ﾚﾊﾞ-,ｼﾕｳｾｷ M901-1</v>
          </cell>
          <cell r="I940" t="str">
            <v>473440-2</v>
          </cell>
          <cell r="J940" t="str">
            <v>（株）光真製作所</v>
          </cell>
          <cell r="K940" t="str">
            <v>3480</v>
          </cell>
          <cell r="L940" t="str">
            <v>3480</v>
          </cell>
          <cell r="M940" t="str">
            <v>2G2</v>
          </cell>
          <cell r="N940" t="str">
            <v>伊藤康</v>
          </cell>
          <cell r="O940" t="str">
            <v>野田係</v>
          </cell>
          <cell r="Q940" t="str">
            <v>JP</v>
          </cell>
          <cell r="S940">
            <v>1</v>
          </cell>
          <cell r="T940">
            <v>1</v>
          </cell>
          <cell r="U940" t="str">
            <v>V0</v>
          </cell>
          <cell r="V940" t="str">
            <v>0001</v>
          </cell>
          <cell r="W940">
            <v>50</v>
          </cell>
          <cell r="X940">
            <v>1</v>
          </cell>
          <cell r="Y940" t="str">
            <v>JPY</v>
          </cell>
          <cell r="Z940" t="str">
            <v>2006/04/01</v>
          </cell>
          <cell r="AA940" t="str">
            <v>9999/12/31</v>
          </cell>
          <cell r="AC940">
            <v>91</v>
          </cell>
          <cell r="AD940">
            <v>1</v>
          </cell>
          <cell r="AE940">
            <v>91</v>
          </cell>
          <cell r="AG940">
            <v>91</v>
          </cell>
          <cell r="AH940" t="str">
            <v>PC</v>
          </cell>
          <cell r="AQ940">
            <v>1</v>
          </cell>
          <cell r="AV940">
            <v>0</v>
          </cell>
          <cell r="AY940" t="str">
            <v>2006/04/01</v>
          </cell>
          <cell r="AZ940" t="str">
            <v>9999/12/31</v>
          </cell>
          <cell r="BA940">
            <v>99999999</v>
          </cell>
          <cell r="BB940">
            <v>91</v>
          </cell>
        </row>
        <row r="941">
          <cell r="A941">
            <v>57296</v>
          </cell>
          <cell r="D941">
            <v>100</v>
          </cell>
          <cell r="E941" t="str">
            <v>5300106181</v>
          </cell>
          <cell r="F941" t="str">
            <v>0</v>
          </cell>
          <cell r="G941" t="str">
            <v>4422193-9</v>
          </cell>
          <cell r="H941" t="str">
            <v>ﾌﾀ,ｺﾝﾀｸﾄ M912</v>
          </cell>
          <cell r="I941" t="str">
            <v>473440-2</v>
          </cell>
          <cell r="J941" t="str">
            <v>（株）光真製作所</v>
          </cell>
          <cell r="K941" t="str">
            <v>3480</v>
          </cell>
          <cell r="L941" t="str">
            <v>3480</v>
          </cell>
          <cell r="M941" t="str">
            <v>2G2</v>
          </cell>
          <cell r="N941" t="str">
            <v>伊藤康</v>
          </cell>
          <cell r="O941" t="str">
            <v>野田係</v>
          </cell>
          <cell r="Q941" t="str">
            <v>JP</v>
          </cell>
          <cell r="S941">
            <v>1</v>
          </cell>
          <cell r="T941">
            <v>1</v>
          </cell>
          <cell r="U941" t="str">
            <v>V0</v>
          </cell>
          <cell r="V941" t="str">
            <v>0001</v>
          </cell>
          <cell r="W941">
            <v>50</v>
          </cell>
          <cell r="X941">
            <v>1</v>
          </cell>
          <cell r="Y941" t="str">
            <v>JPY</v>
          </cell>
          <cell r="Z941" t="str">
            <v>2006/04/01</v>
          </cell>
          <cell r="AA941" t="str">
            <v>9999/12/31</v>
          </cell>
          <cell r="AC941">
            <v>710</v>
          </cell>
          <cell r="AD941">
            <v>1</v>
          </cell>
          <cell r="AE941">
            <v>710</v>
          </cell>
          <cell r="AG941">
            <v>710</v>
          </cell>
          <cell r="AH941" t="str">
            <v>PC</v>
          </cell>
          <cell r="AQ941">
            <v>1</v>
          </cell>
          <cell r="AV941">
            <v>0</v>
          </cell>
          <cell r="AY941" t="str">
            <v>2006/04/01</v>
          </cell>
          <cell r="AZ941" t="str">
            <v>9999/12/31</v>
          </cell>
          <cell r="BA941">
            <v>99999999</v>
          </cell>
          <cell r="BB941">
            <v>710</v>
          </cell>
        </row>
        <row r="942">
          <cell r="A942">
            <v>57297</v>
          </cell>
          <cell r="D942">
            <v>100</v>
          </cell>
          <cell r="E942" t="str">
            <v>5300106182</v>
          </cell>
          <cell r="F942" t="str">
            <v>0</v>
          </cell>
          <cell r="G942" t="str">
            <v>4422491-1</v>
          </cell>
          <cell r="H942" t="str">
            <v>ｽﾍﾟ-ｻ(1) M902-1</v>
          </cell>
          <cell r="I942" t="str">
            <v>473440-2</v>
          </cell>
          <cell r="J942" t="str">
            <v>（株）光真製作所</v>
          </cell>
          <cell r="K942" t="str">
            <v>3480</v>
          </cell>
          <cell r="L942" t="str">
            <v>3480</v>
          </cell>
          <cell r="M942" t="str">
            <v>2G2</v>
          </cell>
          <cell r="N942" t="str">
            <v>伊藤康</v>
          </cell>
          <cell r="O942" t="str">
            <v>野田係</v>
          </cell>
          <cell r="Q942" t="str">
            <v>JP</v>
          </cell>
          <cell r="S942">
            <v>1</v>
          </cell>
          <cell r="T942">
            <v>1</v>
          </cell>
          <cell r="U942" t="str">
            <v>V0</v>
          </cell>
          <cell r="V942" t="str">
            <v>0001</v>
          </cell>
          <cell r="W942">
            <v>50</v>
          </cell>
          <cell r="X942">
            <v>1</v>
          </cell>
          <cell r="Y942" t="str">
            <v>JPY</v>
          </cell>
          <cell r="Z942" t="str">
            <v>2006/04/01</v>
          </cell>
          <cell r="AA942" t="str">
            <v>9999/12/31</v>
          </cell>
          <cell r="AC942">
            <v>168</v>
          </cell>
          <cell r="AD942">
            <v>1</v>
          </cell>
          <cell r="AE942">
            <v>168</v>
          </cell>
          <cell r="AG942">
            <v>168</v>
          </cell>
          <cell r="AH942" t="str">
            <v>PC</v>
          </cell>
          <cell r="AQ942">
            <v>1</v>
          </cell>
          <cell r="AV942">
            <v>0</v>
          </cell>
          <cell r="AY942" t="str">
            <v>2006/04/01</v>
          </cell>
          <cell r="AZ942" t="str">
            <v>9999/12/31</v>
          </cell>
          <cell r="BA942">
            <v>99999999</v>
          </cell>
          <cell r="BB942">
            <v>168</v>
          </cell>
        </row>
        <row r="943">
          <cell r="A943">
            <v>57299</v>
          </cell>
          <cell r="D943">
            <v>100</v>
          </cell>
          <cell r="E943" t="str">
            <v>5300106184</v>
          </cell>
          <cell r="F943" t="str">
            <v>0</v>
          </cell>
          <cell r="G943" t="str">
            <v>4422497-0</v>
          </cell>
          <cell r="H943" t="str">
            <v>ﾘﾝｸ,ﾊﾞｹﾂﾄ M902-1</v>
          </cell>
          <cell r="I943" t="str">
            <v>473440-2</v>
          </cell>
          <cell r="J943" t="str">
            <v>（株）光真製作所</v>
          </cell>
          <cell r="K943" t="str">
            <v>3480</v>
          </cell>
          <cell r="L943" t="str">
            <v>3480</v>
          </cell>
          <cell r="M943" t="str">
            <v>2G2</v>
          </cell>
          <cell r="N943" t="str">
            <v>伊藤康</v>
          </cell>
          <cell r="O943" t="str">
            <v>野田係</v>
          </cell>
          <cell r="Q943" t="str">
            <v>JP</v>
          </cell>
          <cell r="S943">
            <v>1</v>
          </cell>
          <cell r="T943">
            <v>1</v>
          </cell>
          <cell r="U943" t="str">
            <v>V0</v>
          </cell>
          <cell r="V943" t="str">
            <v>0001</v>
          </cell>
          <cell r="W943">
            <v>50</v>
          </cell>
          <cell r="X943">
            <v>1</v>
          </cell>
          <cell r="Y943" t="str">
            <v>JPY</v>
          </cell>
          <cell r="Z943" t="str">
            <v>2006/04/01</v>
          </cell>
          <cell r="AA943" t="str">
            <v>9999/12/31</v>
          </cell>
          <cell r="AC943">
            <v>400</v>
          </cell>
          <cell r="AD943">
            <v>1</v>
          </cell>
          <cell r="AE943">
            <v>400</v>
          </cell>
          <cell r="AG943">
            <v>400</v>
          </cell>
          <cell r="AH943" t="str">
            <v>PC</v>
          </cell>
          <cell r="AQ943">
            <v>1</v>
          </cell>
          <cell r="AV943">
            <v>0</v>
          </cell>
          <cell r="AY943" t="str">
            <v>2006/04/01</v>
          </cell>
          <cell r="AZ943" t="str">
            <v>9999/12/31</v>
          </cell>
          <cell r="BA943">
            <v>99999999</v>
          </cell>
          <cell r="BB943">
            <v>400</v>
          </cell>
        </row>
        <row r="944">
          <cell r="A944">
            <v>57300</v>
          </cell>
          <cell r="D944">
            <v>100</v>
          </cell>
          <cell r="E944" t="str">
            <v>5300106185</v>
          </cell>
          <cell r="F944" t="str">
            <v>0</v>
          </cell>
          <cell r="G944" t="str">
            <v>4422544-6</v>
          </cell>
          <cell r="H944" t="str">
            <v>ﾘﾝｸ(L) M902-5</v>
          </cell>
          <cell r="I944" t="str">
            <v>473440-2</v>
          </cell>
          <cell r="J944" t="str">
            <v>（株）光真製作所</v>
          </cell>
          <cell r="K944" t="str">
            <v>3480</v>
          </cell>
          <cell r="L944" t="str">
            <v>3480</v>
          </cell>
          <cell r="M944" t="str">
            <v>2G2</v>
          </cell>
          <cell r="N944" t="str">
            <v>伊藤康</v>
          </cell>
          <cell r="O944" t="str">
            <v>野田係</v>
          </cell>
          <cell r="Q944" t="str">
            <v>JP</v>
          </cell>
          <cell r="S944">
            <v>1</v>
          </cell>
          <cell r="T944">
            <v>1</v>
          </cell>
          <cell r="U944" t="str">
            <v>V0</v>
          </cell>
          <cell r="V944" t="str">
            <v>0001</v>
          </cell>
          <cell r="W944">
            <v>50</v>
          </cell>
          <cell r="X944">
            <v>1</v>
          </cell>
          <cell r="Y944" t="str">
            <v>JPY</v>
          </cell>
          <cell r="Z944" t="str">
            <v>2006/04/01</v>
          </cell>
          <cell r="AA944" t="str">
            <v>9999/12/31</v>
          </cell>
          <cell r="AC944">
            <v>354</v>
          </cell>
          <cell r="AD944">
            <v>1</v>
          </cell>
          <cell r="AE944">
            <v>354</v>
          </cell>
          <cell r="AG944">
            <v>354</v>
          </cell>
          <cell r="AH944" t="str">
            <v>PC</v>
          </cell>
          <cell r="AQ944">
            <v>1</v>
          </cell>
          <cell r="AV944">
            <v>0</v>
          </cell>
          <cell r="AY944" t="str">
            <v>2006/04/01</v>
          </cell>
          <cell r="AZ944" t="str">
            <v>9999/12/31</v>
          </cell>
          <cell r="BA944">
            <v>99999999</v>
          </cell>
          <cell r="BB944">
            <v>354</v>
          </cell>
        </row>
        <row r="945">
          <cell r="A945">
            <v>57301</v>
          </cell>
          <cell r="D945">
            <v>100</v>
          </cell>
          <cell r="E945" t="str">
            <v>5300106186</v>
          </cell>
          <cell r="F945" t="str">
            <v>0</v>
          </cell>
          <cell r="G945" t="str">
            <v>4422689-2</v>
          </cell>
          <cell r="H945" t="str">
            <v>ﾚﾊﾞ-,ｾﾝｻ M902-7</v>
          </cell>
          <cell r="I945" t="str">
            <v>473440-2</v>
          </cell>
          <cell r="J945" t="str">
            <v>（株）光真製作所</v>
          </cell>
          <cell r="K945" t="str">
            <v>3480</v>
          </cell>
          <cell r="L945" t="str">
            <v>3480</v>
          </cell>
          <cell r="M945" t="str">
            <v>2G2</v>
          </cell>
          <cell r="N945" t="str">
            <v>伊藤康</v>
          </cell>
          <cell r="O945" t="str">
            <v>野田係</v>
          </cell>
          <cell r="Q945" t="str">
            <v>JP</v>
          </cell>
          <cell r="S945">
            <v>1</v>
          </cell>
          <cell r="T945">
            <v>1</v>
          </cell>
          <cell r="U945" t="str">
            <v>V0</v>
          </cell>
          <cell r="V945" t="str">
            <v>0001</v>
          </cell>
          <cell r="W945">
            <v>50</v>
          </cell>
          <cell r="X945">
            <v>1</v>
          </cell>
          <cell r="Y945" t="str">
            <v>JPY</v>
          </cell>
          <cell r="Z945" t="str">
            <v>2006/04/01</v>
          </cell>
          <cell r="AA945" t="str">
            <v>9999/12/31</v>
          </cell>
          <cell r="AC945">
            <v>306</v>
          </cell>
          <cell r="AD945">
            <v>1</v>
          </cell>
          <cell r="AE945">
            <v>306</v>
          </cell>
          <cell r="AG945">
            <v>306</v>
          </cell>
          <cell r="AH945" t="str">
            <v>PC</v>
          </cell>
          <cell r="AQ945">
            <v>1</v>
          </cell>
          <cell r="AV945">
            <v>0</v>
          </cell>
          <cell r="AY945" t="str">
            <v>2006/04/01</v>
          </cell>
          <cell r="AZ945" t="str">
            <v>9999/12/31</v>
          </cell>
          <cell r="BA945">
            <v>99999999</v>
          </cell>
          <cell r="BB945">
            <v>306</v>
          </cell>
        </row>
        <row r="946">
          <cell r="A946">
            <v>57302</v>
          </cell>
          <cell r="D946">
            <v>100</v>
          </cell>
          <cell r="E946" t="str">
            <v>5300106187</v>
          </cell>
          <cell r="F946" t="str">
            <v>0</v>
          </cell>
          <cell r="G946" t="str">
            <v>4422694-9</v>
          </cell>
          <cell r="H946" t="str">
            <v>ﾘﾝｸ(2) M902-7</v>
          </cell>
          <cell r="I946" t="str">
            <v>473440-2</v>
          </cell>
          <cell r="J946" t="str">
            <v>（株）光真製作所</v>
          </cell>
          <cell r="K946" t="str">
            <v>3480</v>
          </cell>
          <cell r="L946" t="str">
            <v>3480</v>
          </cell>
          <cell r="M946" t="str">
            <v>2G2</v>
          </cell>
          <cell r="N946" t="str">
            <v>伊藤康</v>
          </cell>
          <cell r="O946" t="str">
            <v>野田係</v>
          </cell>
          <cell r="Q946" t="str">
            <v>JP</v>
          </cell>
          <cell r="S946">
            <v>1</v>
          </cell>
          <cell r="T946">
            <v>1</v>
          </cell>
          <cell r="U946" t="str">
            <v>V0</v>
          </cell>
          <cell r="V946" t="str">
            <v>0001</v>
          </cell>
          <cell r="W946">
            <v>50</v>
          </cell>
          <cell r="X946">
            <v>1</v>
          </cell>
          <cell r="Y946" t="str">
            <v>JPY</v>
          </cell>
          <cell r="Z946" t="str">
            <v>2006/04/01</v>
          </cell>
          <cell r="AA946" t="str">
            <v>9999/12/31</v>
          </cell>
          <cell r="AC946">
            <v>588</v>
          </cell>
          <cell r="AD946">
            <v>1</v>
          </cell>
          <cell r="AE946">
            <v>588</v>
          </cell>
          <cell r="AG946">
            <v>588</v>
          </cell>
          <cell r="AH946" t="str">
            <v>PC</v>
          </cell>
          <cell r="AQ946">
            <v>1</v>
          </cell>
          <cell r="AV946">
            <v>0</v>
          </cell>
          <cell r="AY946" t="str">
            <v>2006/04/01</v>
          </cell>
          <cell r="AZ946" t="str">
            <v>9999/12/31</v>
          </cell>
          <cell r="BA946">
            <v>99999999</v>
          </cell>
          <cell r="BB946">
            <v>588</v>
          </cell>
        </row>
        <row r="947">
          <cell r="A947">
            <v>57304</v>
          </cell>
          <cell r="D947">
            <v>100</v>
          </cell>
          <cell r="E947" t="str">
            <v>5300106189</v>
          </cell>
          <cell r="F947" t="str">
            <v>0</v>
          </cell>
          <cell r="G947" t="str">
            <v>4422697-3</v>
          </cell>
          <cell r="H947" t="str">
            <v>ｽﾘﾂﾄ M902-8</v>
          </cell>
          <cell r="I947" t="str">
            <v>473440-2</v>
          </cell>
          <cell r="J947" t="str">
            <v>（株）光真製作所</v>
          </cell>
          <cell r="K947" t="str">
            <v>3480</v>
          </cell>
          <cell r="L947" t="str">
            <v>3480</v>
          </cell>
          <cell r="M947" t="str">
            <v>2G2</v>
          </cell>
          <cell r="N947" t="str">
            <v>伊藤康</v>
          </cell>
          <cell r="O947" t="str">
            <v>野田係</v>
          </cell>
          <cell r="Q947" t="str">
            <v>JP</v>
          </cell>
          <cell r="S947">
            <v>1</v>
          </cell>
          <cell r="T947">
            <v>1</v>
          </cell>
          <cell r="U947" t="str">
            <v>V0</v>
          </cell>
          <cell r="V947" t="str">
            <v>0001</v>
          </cell>
          <cell r="W947">
            <v>50</v>
          </cell>
          <cell r="X947">
            <v>1</v>
          </cell>
          <cell r="Y947" t="str">
            <v>JPY</v>
          </cell>
          <cell r="Z947" t="str">
            <v>2006/04/01</v>
          </cell>
          <cell r="AA947" t="str">
            <v>9999/12/31</v>
          </cell>
          <cell r="AC947">
            <v>684</v>
          </cell>
          <cell r="AD947">
            <v>1</v>
          </cell>
          <cell r="AE947">
            <v>684</v>
          </cell>
          <cell r="AG947">
            <v>684</v>
          </cell>
          <cell r="AH947" t="str">
            <v>PC</v>
          </cell>
          <cell r="AQ947">
            <v>1</v>
          </cell>
          <cell r="AV947">
            <v>0</v>
          </cell>
          <cell r="AY947" t="str">
            <v>2006/04/01</v>
          </cell>
          <cell r="AZ947" t="str">
            <v>9999/12/31</v>
          </cell>
          <cell r="BA947">
            <v>99999999</v>
          </cell>
          <cell r="BB947">
            <v>684</v>
          </cell>
        </row>
        <row r="948">
          <cell r="A948">
            <v>57305</v>
          </cell>
          <cell r="D948">
            <v>100</v>
          </cell>
          <cell r="E948" t="str">
            <v>5300106190</v>
          </cell>
          <cell r="F948" t="str">
            <v>0</v>
          </cell>
          <cell r="G948" t="str">
            <v>4422698-1</v>
          </cell>
          <cell r="H948" t="str">
            <v>ﾌﾞﾗｹﾂﾄ,ｾﾝｻ(3) M902-7</v>
          </cell>
          <cell r="I948" t="str">
            <v>473440-2</v>
          </cell>
          <cell r="J948" t="str">
            <v>（株）光真製作所</v>
          </cell>
          <cell r="K948" t="str">
            <v>3480</v>
          </cell>
          <cell r="L948" t="str">
            <v>3480</v>
          </cell>
          <cell r="M948" t="str">
            <v>2G2</v>
          </cell>
          <cell r="N948" t="str">
            <v>伊藤康</v>
          </cell>
          <cell r="O948" t="str">
            <v>野田係</v>
          </cell>
          <cell r="Q948" t="str">
            <v>JP</v>
          </cell>
          <cell r="S948">
            <v>1</v>
          </cell>
          <cell r="T948">
            <v>1</v>
          </cell>
          <cell r="U948" t="str">
            <v>V0</v>
          </cell>
          <cell r="V948" t="str">
            <v>0001</v>
          </cell>
          <cell r="W948">
            <v>50</v>
          </cell>
          <cell r="X948">
            <v>1</v>
          </cell>
          <cell r="Y948" t="str">
            <v>JPY</v>
          </cell>
          <cell r="Z948" t="str">
            <v>2006/04/01</v>
          </cell>
          <cell r="AA948" t="str">
            <v>9999/12/31</v>
          </cell>
          <cell r="AC948">
            <v>876</v>
          </cell>
          <cell r="AD948">
            <v>1</v>
          </cell>
          <cell r="AE948">
            <v>876</v>
          </cell>
          <cell r="AG948">
            <v>876</v>
          </cell>
          <cell r="AH948" t="str">
            <v>PC</v>
          </cell>
          <cell r="AQ948">
            <v>1</v>
          </cell>
          <cell r="AV948">
            <v>0</v>
          </cell>
          <cell r="AY948" t="str">
            <v>2006/04/01</v>
          </cell>
          <cell r="AZ948" t="str">
            <v>9999/12/31</v>
          </cell>
          <cell r="BA948">
            <v>99999999</v>
          </cell>
          <cell r="BB948">
            <v>876</v>
          </cell>
        </row>
        <row r="949">
          <cell r="A949">
            <v>57306</v>
          </cell>
          <cell r="D949">
            <v>100</v>
          </cell>
          <cell r="E949" t="str">
            <v>5300106191</v>
          </cell>
          <cell r="F949" t="str">
            <v>0</v>
          </cell>
          <cell r="G949" t="str">
            <v>4422699-0</v>
          </cell>
          <cell r="H949" t="str">
            <v>ｽﾃ-(1) M902-7</v>
          </cell>
          <cell r="I949" t="str">
            <v>473440-2</v>
          </cell>
          <cell r="J949" t="str">
            <v>（株）光真製作所</v>
          </cell>
          <cell r="K949" t="str">
            <v>3480</v>
          </cell>
          <cell r="L949" t="str">
            <v>3480</v>
          </cell>
          <cell r="M949" t="str">
            <v>2G2</v>
          </cell>
          <cell r="N949" t="str">
            <v>伊藤康</v>
          </cell>
          <cell r="O949" t="str">
            <v>野田係</v>
          </cell>
          <cell r="Q949" t="str">
            <v>JP</v>
          </cell>
          <cell r="S949">
            <v>1</v>
          </cell>
          <cell r="T949">
            <v>1</v>
          </cell>
          <cell r="U949" t="str">
            <v>V0</v>
          </cell>
          <cell r="V949" t="str">
            <v>0001</v>
          </cell>
          <cell r="W949">
            <v>50</v>
          </cell>
          <cell r="X949">
            <v>1</v>
          </cell>
          <cell r="Y949" t="str">
            <v>JPY</v>
          </cell>
          <cell r="Z949" t="str">
            <v>2006/04/01</v>
          </cell>
          <cell r="AA949" t="str">
            <v>9999/12/31</v>
          </cell>
          <cell r="AC949">
            <v>1452</v>
          </cell>
          <cell r="AD949">
            <v>1</v>
          </cell>
          <cell r="AE949">
            <v>1452</v>
          </cell>
          <cell r="AG949">
            <v>1452</v>
          </cell>
          <cell r="AH949" t="str">
            <v>PC</v>
          </cell>
          <cell r="AQ949">
            <v>1</v>
          </cell>
          <cell r="AV949">
            <v>0</v>
          </cell>
          <cell r="AY949" t="str">
            <v>2006/04/01</v>
          </cell>
          <cell r="AZ949" t="str">
            <v>9999/12/31</v>
          </cell>
          <cell r="BA949">
            <v>99999999</v>
          </cell>
          <cell r="BB949">
            <v>1452</v>
          </cell>
        </row>
        <row r="950">
          <cell r="A950">
            <v>57307</v>
          </cell>
          <cell r="D950">
            <v>100</v>
          </cell>
          <cell r="E950" t="str">
            <v>5300106192</v>
          </cell>
          <cell r="F950" t="str">
            <v>0</v>
          </cell>
          <cell r="G950" t="str">
            <v>4422729-5</v>
          </cell>
          <cell r="H950" t="str">
            <v>ﾌﾟﾚ-ﾄ,ｺﾈｸﾀ(1) M902-2</v>
          </cell>
          <cell r="I950" t="str">
            <v>473440-2</v>
          </cell>
          <cell r="J950" t="str">
            <v>（株）光真製作所</v>
          </cell>
          <cell r="K950" t="str">
            <v>3480</v>
          </cell>
          <cell r="L950" t="str">
            <v>3480</v>
          </cell>
          <cell r="M950" t="str">
            <v>2G2</v>
          </cell>
          <cell r="N950" t="str">
            <v>伊藤康</v>
          </cell>
          <cell r="O950" t="str">
            <v>野田係</v>
          </cell>
          <cell r="Q950" t="str">
            <v>JP</v>
          </cell>
          <cell r="S950">
            <v>1</v>
          </cell>
          <cell r="T950">
            <v>1</v>
          </cell>
          <cell r="U950" t="str">
            <v>V0</v>
          </cell>
          <cell r="V950" t="str">
            <v>0001</v>
          </cell>
          <cell r="W950">
            <v>50</v>
          </cell>
          <cell r="X950">
            <v>1</v>
          </cell>
          <cell r="Y950" t="str">
            <v>JPY</v>
          </cell>
          <cell r="Z950" t="str">
            <v>2006/04/01</v>
          </cell>
          <cell r="AA950" t="str">
            <v>9999/12/31</v>
          </cell>
          <cell r="AC950">
            <v>1440</v>
          </cell>
          <cell r="AD950">
            <v>1</v>
          </cell>
          <cell r="AE950">
            <v>1440</v>
          </cell>
          <cell r="AG950">
            <v>1440</v>
          </cell>
          <cell r="AH950" t="str">
            <v>PC</v>
          </cell>
          <cell r="AQ950">
            <v>1</v>
          </cell>
          <cell r="AV950">
            <v>0</v>
          </cell>
          <cell r="AY950" t="str">
            <v>2006/04/01</v>
          </cell>
          <cell r="AZ950" t="str">
            <v>9999/12/31</v>
          </cell>
          <cell r="BA950">
            <v>99999999</v>
          </cell>
          <cell r="BB950">
            <v>1440</v>
          </cell>
        </row>
        <row r="951">
          <cell r="A951">
            <v>57308</v>
          </cell>
          <cell r="D951">
            <v>100</v>
          </cell>
          <cell r="E951" t="str">
            <v>5300106193</v>
          </cell>
          <cell r="F951" t="str">
            <v>0</v>
          </cell>
          <cell r="G951" t="str">
            <v>4422730-9</v>
          </cell>
          <cell r="H951" t="str">
            <v>ﾌﾟﾚ-ﾄ,ｺﾈｸﾀ(2) M902-2</v>
          </cell>
          <cell r="I951" t="str">
            <v>473440-2</v>
          </cell>
          <cell r="J951" t="str">
            <v>（株）光真製作所</v>
          </cell>
          <cell r="K951" t="str">
            <v>3480</v>
          </cell>
          <cell r="L951" t="str">
            <v>3480</v>
          </cell>
          <cell r="M951" t="str">
            <v>2G2</v>
          </cell>
          <cell r="N951" t="str">
            <v>伊藤康</v>
          </cell>
          <cell r="O951" t="str">
            <v>野田係</v>
          </cell>
          <cell r="Q951" t="str">
            <v>JP</v>
          </cell>
          <cell r="S951">
            <v>1</v>
          </cell>
          <cell r="T951">
            <v>1</v>
          </cell>
          <cell r="U951" t="str">
            <v>V0</v>
          </cell>
          <cell r="V951" t="str">
            <v>0001</v>
          </cell>
          <cell r="W951">
            <v>50</v>
          </cell>
          <cell r="X951">
            <v>1</v>
          </cell>
          <cell r="Y951" t="str">
            <v>JPY</v>
          </cell>
          <cell r="Z951" t="str">
            <v>2006/04/01</v>
          </cell>
          <cell r="AA951" t="str">
            <v>9999/12/31</v>
          </cell>
          <cell r="AC951">
            <v>972</v>
          </cell>
          <cell r="AD951">
            <v>1</v>
          </cell>
          <cell r="AE951">
            <v>972</v>
          </cell>
          <cell r="AG951">
            <v>972</v>
          </cell>
          <cell r="AH951" t="str">
            <v>PC</v>
          </cell>
          <cell r="AQ951">
            <v>1</v>
          </cell>
          <cell r="AV951">
            <v>0</v>
          </cell>
          <cell r="AY951" t="str">
            <v>2006/04/01</v>
          </cell>
          <cell r="AZ951" t="str">
            <v>9999/12/31</v>
          </cell>
          <cell r="BA951">
            <v>99999999</v>
          </cell>
          <cell r="BB951">
            <v>972</v>
          </cell>
        </row>
        <row r="952">
          <cell r="A952">
            <v>57310</v>
          </cell>
          <cell r="D952">
            <v>100</v>
          </cell>
          <cell r="E952" t="str">
            <v>5300106195</v>
          </cell>
          <cell r="F952" t="str">
            <v>0</v>
          </cell>
          <cell r="G952" t="str">
            <v>4422733-3</v>
          </cell>
          <cell r="H952" t="str">
            <v>ｶﾊﾞ-,ｾﾝｻ M902-2</v>
          </cell>
          <cell r="I952" t="str">
            <v>473440-2</v>
          </cell>
          <cell r="J952" t="str">
            <v>（株）光真製作所</v>
          </cell>
          <cell r="K952" t="str">
            <v>3480</v>
          </cell>
          <cell r="L952" t="str">
            <v>3480</v>
          </cell>
          <cell r="M952" t="str">
            <v>2G2</v>
          </cell>
          <cell r="N952" t="str">
            <v>伊藤康</v>
          </cell>
          <cell r="O952" t="str">
            <v>野田係</v>
          </cell>
          <cell r="Q952" t="str">
            <v>JP</v>
          </cell>
          <cell r="S952">
            <v>1</v>
          </cell>
          <cell r="T952">
            <v>1</v>
          </cell>
          <cell r="U952" t="str">
            <v>V0</v>
          </cell>
          <cell r="V952" t="str">
            <v>0001</v>
          </cell>
          <cell r="W952">
            <v>50</v>
          </cell>
          <cell r="X952">
            <v>1</v>
          </cell>
          <cell r="Y952" t="str">
            <v>JPY</v>
          </cell>
          <cell r="Z952" t="str">
            <v>2006/04/01</v>
          </cell>
          <cell r="AA952" t="str">
            <v>9999/12/31</v>
          </cell>
          <cell r="AC952">
            <v>780</v>
          </cell>
          <cell r="AD952">
            <v>1</v>
          </cell>
          <cell r="AE952">
            <v>780</v>
          </cell>
          <cell r="AG952">
            <v>780</v>
          </cell>
          <cell r="AH952" t="str">
            <v>PC</v>
          </cell>
          <cell r="AQ952">
            <v>1</v>
          </cell>
          <cell r="AV952">
            <v>0</v>
          </cell>
          <cell r="AY952" t="str">
            <v>2006/04/01</v>
          </cell>
          <cell r="AZ952" t="str">
            <v>9999/12/31</v>
          </cell>
          <cell r="BA952">
            <v>99999999</v>
          </cell>
          <cell r="BB952">
            <v>780</v>
          </cell>
        </row>
        <row r="953">
          <cell r="A953">
            <v>57319</v>
          </cell>
          <cell r="D953">
            <v>100</v>
          </cell>
          <cell r="E953" t="str">
            <v>5300106204</v>
          </cell>
          <cell r="F953" t="str">
            <v>0</v>
          </cell>
          <cell r="G953" t="str">
            <v>4422753-8</v>
          </cell>
          <cell r="H953" t="str">
            <v>ﾌﾞﾗｹﾂﾄ,ｾﾝｻ(2) M902-2</v>
          </cell>
          <cell r="I953" t="str">
            <v>473440-2</v>
          </cell>
          <cell r="J953" t="str">
            <v>（株）光真製作所</v>
          </cell>
          <cell r="K953" t="str">
            <v>3480</v>
          </cell>
          <cell r="L953" t="str">
            <v>3480</v>
          </cell>
          <cell r="M953" t="str">
            <v>2G2</v>
          </cell>
          <cell r="N953" t="str">
            <v>伊藤康</v>
          </cell>
          <cell r="O953" t="str">
            <v>野田係</v>
          </cell>
          <cell r="Q953" t="str">
            <v>JP</v>
          </cell>
          <cell r="S953">
            <v>1</v>
          </cell>
          <cell r="T953">
            <v>1</v>
          </cell>
          <cell r="U953" t="str">
            <v>V0</v>
          </cell>
          <cell r="V953" t="str">
            <v>0001</v>
          </cell>
          <cell r="W953">
            <v>50</v>
          </cell>
          <cell r="X953">
            <v>1</v>
          </cell>
          <cell r="Y953" t="str">
            <v>JPY</v>
          </cell>
          <cell r="Z953" t="str">
            <v>2006/04/01</v>
          </cell>
          <cell r="AA953" t="str">
            <v>9999/12/31</v>
          </cell>
          <cell r="AC953">
            <v>834</v>
          </cell>
          <cell r="AD953">
            <v>1</v>
          </cell>
          <cell r="AE953">
            <v>834</v>
          </cell>
          <cell r="AG953">
            <v>834</v>
          </cell>
          <cell r="AH953" t="str">
            <v>PC</v>
          </cell>
          <cell r="AQ953">
            <v>1</v>
          </cell>
          <cell r="AV953">
            <v>0</v>
          </cell>
          <cell r="AY953" t="str">
            <v>2006/04/01</v>
          </cell>
          <cell r="AZ953" t="str">
            <v>9999/12/31</v>
          </cell>
          <cell r="BA953">
            <v>99999999</v>
          </cell>
          <cell r="BB953">
            <v>834</v>
          </cell>
        </row>
        <row r="954">
          <cell r="A954">
            <v>57333</v>
          </cell>
          <cell r="D954">
            <v>100</v>
          </cell>
          <cell r="E954" t="str">
            <v>5300106218</v>
          </cell>
          <cell r="F954" t="str">
            <v>0</v>
          </cell>
          <cell r="G954" t="str">
            <v>4422758-9</v>
          </cell>
          <cell r="H954" t="str">
            <v>ｻﾎﾟ-ﾀ,ﾎﾞﾂｸｽ(L) M902-2</v>
          </cell>
          <cell r="I954" t="str">
            <v>473440-2</v>
          </cell>
          <cell r="J954" t="str">
            <v>（株）光真製作所</v>
          </cell>
          <cell r="K954" t="str">
            <v>3480</v>
          </cell>
          <cell r="L954" t="str">
            <v>3480</v>
          </cell>
          <cell r="M954" t="str">
            <v>2G2</v>
          </cell>
          <cell r="N954" t="str">
            <v>伊藤康</v>
          </cell>
          <cell r="O954" t="str">
            <v>野田係</v>
          </cell>
          <cell r="Q954" t="str">
            <v>JP</v>
          </cell>
          <cell r="S954">
            <v>1</v>
          </cell>
          <cell r="T954">
            <v>1</v>
          </cell>
          <cell r="U954" t="str">
            <v>V0</v>
          </cell>
          <cell r="V954" t="str">
            <v>0001</v>
          </cell>
          <cell r="W954">
            <v>50</v>
          </cell>
          <cell r="X954">
            <v>1</v>
          </cell>
          <cell r="Y954" t="str">
            <v>JPY</v>
          </cell>
          <cell r="Z954" t="str">
            <v>2006/04/01</v>
          </cell>
          <cell r="AA954" t="str">
            <v>9999/12/31</v>
          </cell>
          <cell r="AC954">
            <v>834</v>
          </cell>
          <cell r="AD954">
            <v>1</v>
          </cell>
          <cell r="AE954">
            <v>834</v>
          </cell>
          <cell r="AG954">
            <v>834</v>
          </cell>
          <cell r="AH954" t="str">
            <v>PC</v>
          </cell>
          <cell r="AQ954">
            <v>1</v>
          </cell>
          <cell r="AV954">
            <v>0</v>
          </cell>
          <cell r="AY954" t="str">
            <v>2006/04/01</v>
          </cell>
          <cell r="AZ954" t="str">
            <v>9999/12/31</v>
          </cell>
          <cell r="BA954">
            <v>99999999</v>
          </cell>
          <cell r="BB954">
            <v>834</v>
          </cell>
        </row>
        <row r="955">
          <cell r="A955">
            <v>57331</v>
          </cell>
          <cell r="D955">
            <v>100</v>
          </cell>
          <cell r="E955" t="str">
            <v>5300106216</v>
          </cell>
          <cell r="F955" t="str">
            <v>0</v>
          </cell>
          <cell r="G955" t="str">
            <v>4422759-7</v>
          </cell>
          <cell r="H955" t="str">
            <v>ｻﾎﾟ-ﾀ,ﾎﾞﾂｸｽ(R) M902-2</v>
          </cell>
          <cell r="I955" t="str">
            <v>473440-2</v>
          </cell>
          <cell r="J955" t="str">
            <v>（株）光真製作所</v>
          </cell>
          <cell r="K955" t="str">
            <v>3480</v>
          </cell>
          <cell r="L955" t="str">
            <v>3480</v>
          </cell>
          <cell r="M955" t="str">
            <v>2G2</v>
          </cell>
          <cell r="N955" t="str">
            <v>伊藤康</v>
          </cell>
          <cell r="O955" t="str">
            <v>野田係</v>
          </cell>
          <cell r="Q955" t="str">
            <v>JP</v>
          </cell>
          <cell r="S955">
            <v>1</v>
          </cell>
          <cell r="T955">
            <v>1</v>
          </cell>
          <cell r="U955" t="str">
            <v>V0</v>
          </cell>
          <cell r="V955" t="str">
            <v>0001</v>
          </cell>
          <cell r="W955">
            <v>50</v>
          </cell>
          <cell r="X955">
            <v>1</v>
          </cell>
          <cell r="Y955" t="str">
            <v>JPY</v>
          </cell>
          <cell r="Z955" t="str">
            <v>2006/04/01</v>
          </cell>
          <cell r="AA955" t="str">
            <v>9999/12/31</v>
          </cell>
          <cell r="AC955">
            <v>780</v>
          </cell>
          <cell r="AD955">
            <v>1</v>
          </cell>
          <cell r="AE955">
            <v>780</v>
          </cell>
          <cell r="AG955">
            <v>780</v>
          </cell>
          <cell r="AH955" t="str">
            <v>PC</v>
          </cell>
          <cell r="AQ955">
            <v>1</v>
          </cell>
          <cell r="AV955">
            <v>0</v>
          </cell>
          <cell r="AY955" t="str">
            <v>2006/04/01</v>
          </cell>
          <cell r="AZ955" t="str">
            <v>9999/12/31</v>
          </cell>
          <cell r="BA955">
            <v>99999999</v>
          </cell>
          <cell r="BB955">
            <v>780</v>
          </cell>
        </row>
        <row r="956">
          <cell r="A956">
            <v>57332</v>
          </cell>
          <cell r="D956">
            <v>100</v>
          </cell>
          <cell r="E956" t="str">
            <v>5300106217</v>
          </cell>
          <cell r="F956" t="str">
            <v>0</v>
          </cell>
          <cell r="G956" t="str">
            <v>4422775-9</v>
          </cell>
          <cell r="H956" t="str">
            <v>ﾚﾊﾞ-,ﾛﾂｸ M943</v>
          </cell>
          <cell r="I956" t="str">
            <v>473440-2</v>
          </cell>
          <cell r="J956" t="str">
            <v>（株）光真製作所</v>
          </cell>
          <cell r="K956" t="str">
            <v>3480</v>
          </cell>
          <cell r="L956" t="str">
            <v>3480</v>
          </cell>
          <cell r="M956" t="str">
            <v>2G2</v>
          </cell>
          <cell r="N956" t="str">
            <v>伊藤康</v>
          </cell>
          <cell r="O956" t="str">
            <v>野田係</v>
          </cell>
          <cell r="Q956" t="str">
            <v>JP</v>
          </cell>
          <cell r="S956">
            <v>1</v>
          </cell>
          <cell r="T956">
            <v>1</v>
          </cell>
          <cell r="U956" t="str">
            <v>V0</v>
          </cell>
          <cell r="V956" t="str">
            <v>0001</v>
          </cell>
          <cell r="W956">
            <v>50</v>
          </cell>
          <cell r="X956">
            <v>1</v>
          </cell>
          <cell r="Y956" t="str">
            <v>JPY</v>
          </cell>
          <cell r="Z956" t="str">
            <v>2006/04/01</v>
          </cell>
          <cell r="AA956" t="str">
            <v>9999/12/31</v>
          </cell>
          <cell r="AC956">
            <v>300</v>
          </cell>
          <cell r="AD956">
            <v>1</v>
          </cell>
          <cell r="AE956">
            <v>300</v>
          </cell>
          <cell r="AG956">
            <v>300</v>
          </cell>
          <cell r="AH956" t="str">
            <v>PC</v>
          </cell>
          <cell r="AQ956">
            <v>1</v>
          </cell>
          <cell r="AV956">
            <v>0</v>
          </cell>
          <cell r="AY956" t="str">
            <v>2006/04/01</v>
          </cell>
          <cell r="AZ956" t="str">
            <v>9999/12/31</v>
          </cell>
          <cell r="BA956">
            <v>99999999</v>
          </cell>
          <cell r="BB956">
            <v>300</v>
          </cell>
        </row>
        <row r="957">
          <cell r="A957">
            <v>57334</v>
          </cell>
          <cell r="D957">
            <v>100</v>
          </cell>
          <cell r="E957" t="str">
            <v>5300106220</v>
          </cell>
          <cell r="F957" t="str">
            <v>0</v>
          </cell>
          <cell r="G957" t="str">
            <v>4422777-5</v>
          </cell>
          <cell r="H957" t="str">
            <v>ﾌﾞﾗｹﾂﾄ,ｾﾝｻ M943</v>
          </cell>
          <cell r="I957" t="str">
            <v>473440-2</v>
          </cell>
          <cell r="J957" t="str">
            <v>（株）光真製作所</v>
          </cell>
          <cell r="K957" t="str">
            <v>3480</v>
          </cell>
          <cell r="L957" t="str">
            <v>3480</v>
          </cell>
          <cell r="M957" t="str">
            <v>2G2</v>
          </cell>
          <cell r="N957" t="str">
            <v>伊藤康</v>
          </cell>
          <cell r="O957" t="str">
            <v>野田係</v>
          </cell>
          <cell r="Q957" t="str">
            <v>JP</v>
          </cell>
          <cell r="S957">
            <v>1</v>
          </cell>
          <cell r="T957">
            <v>1</v>
          </cell>
          <cell r="U957" t="str">
            <v>V0</v>
          </cell>
          <cell r="V957" t="str">
            <v>0001</v>
          </cell>
          <cell r="W957">
            <v>50</v>
          </cell>
          <cell r="X957">
            <v>1</v>
          </cell>
          <cell r="Y957" t="str">
            <v>JPY</v>
          </cell>
          <cell r="Z957" t="str">
            <v>2006/04/01</v>
          </cell>
          <cell r="AA957" t="str">
            <v>9999/12/31</v>
          </cell>
          <cell r="AC957">
            <v>895</v>
          </cell>
          <cell r="AD957">
            <v>1</v>
          </cell>
          <cell r="AE957">
            <v>895</v>
          </cell>
          <cell r="AG957">
            <v>895</v>
          </cell>
          <cell r="AH957" t="str">
            <v>PC</v>
          </cell>
          <cell r="AQ957">
            <v>1</v>
          </cell>
          <cell r="AV957">
            <v>0</v>
          </cell>
          <cell r="AY957" t="str">
            <v>2006/04/01</v>
          </cell>
          <cell r="AZ957" t="str">
            <v>9999/12/31</v>
          </cell>
          <cell r="BA957">
            <v>99999999</v>
          </cell>
          <cell r="BB957">
            <v>895</v>
          </cell>
        </row>
        <row r="958">
          <cell r="A958">
            <v>57335</v>
          </cell>
          <cell r="D958">
            <v>100</v>
          </cell>
          <cell r="E958" t="str">
            <v>5300106221</v>
          </cell>
          <cell r="F958" t="str">
            <v>0</v>
          </cell>
          <cell r="G958" t="str">
            <v>4425817-4</v>
          </cell>
          <cell r="H958" t="str">
            <v>ﾌﾟﾚ-ﾄ,ｼﾃﾝ(R) M903-1-2</v>
          </cell>
          <cell r="I958" t="str">
            <v>473440-2</v>
          </cell>
          <cell r="J958" t="str">
            <v>（株）光真製作所</v>
          </cell>
          <cell r="K958" t="str">
            <v>3480</v>
          </cell>
          <cell r="L958" t="str">
            <v>3480</v>
          </cell>
          <cell r="M958" t="str">
            <v>2G2</v>
          </cell>
          <cell r="N958" t="str">
            <v>伊藤康</v>
          </cell>
          <cell r="O958" t="str">
            <v>野田係</v>
          </cell>
          <cell r="Q958" t="str">
            <v>JP</v>
          </cell>
          <cell r="S958">
            <v>1</v>
          </cell>
          <cell r="T958">
            <v>1</v>
          </cell>
          <cell r="U958" t="str">
            <v>V0</v>
          </cell>
          <cell r="V958" t="str">
            <v>0001</v>
          </cell>
          <cell r="W958">
            <v>50</v>
          </cell>
          <cell r="X958">
            <v>1</v>
          </cell>
          <cell r="Y958" t="str">
            <v>JPY</v>
          </cell>
          <cell r="Z958" t="str">
            <v>2006/04/01</v>
          </cell>
          <cell r="AA958" t="str">
            <v>9999/12/31</v>
          </cell>
          <cell r="AC958">
            <v>242</v>
          </cell>
          <cell r="AD958">
            <v>1</v>
          </cell>
          <cell r="AE958">
            <v>242</v>
          </cell>
          <cell r="AG958">
            <v>242</v>
          </cell>
          <cell r="AH958" t="str">
            <v>PC</v>
          </cell>
          <cell r="AQ958">
            <v>1</v>
          </cell>
          <cell r="AV958">
            <v>0</v>
          </cell>
          <cell r="AY958" t="str">
            <v>2006/04/01</v>
          </cell>
          <cell r="AZ958" t="str">
            <v>9999/12/31</v>
          </cell>
          <cell r="BA958">
            <v>99999999</v>
          </cell>
          <cell r="BB958">
            <v>242</v>
          </cell>
        </row>
        <row r="959">
          <cell r="A959">
            <v>57336</v>
          </cell>
          <cell r="D959">
            <v>100</v>
          </cell>
          <cell r="E959" t="str">
            <v>5300106222</v>
          </cell>
          <cell r="F959" t="str">
            <v>0</v>
          </cell>
          <cell r="G959" t="str">
            <v>4425818-2</v>
          </cell>
          <cell r="H959" t="str">
            <v>ﾌﾟﾚ-ﾄ,ｼﾃﾝ(L) M903-1-2</v>
          </cell>
          <cell r="I959" t="str">
            <v>473440-2</v>
          </cell>
          <cell r="J959" t="str">
            <v>（株）光真製作所</v>
          </cell>
          <cell r="K959" t="str">
            <v>3480</v>
          </cell>
          <cell r="L959" t="str">
            <v>3480</v>
          </cell>
          <cell r="M959" t="str">
            <v>2G2</v>
          </cell>
          <cell r="N959" t="str">
            <v>伊藤康</v>
          </cell>
          <cell r="O959" t="str">
            <v>野田係</v>
          </cell>
          <cell r="Q959" t="str">
            <v>JP</v>
          </cell>
          <cell r="S959">
            <v>1</v>
          </cell>
          <cell r="T959">
            <v>1</v>
          </cell>
          <cell r="U959" t="str">
            <v>V0</v>
          </cell>
          <cell r="V959" t="str">
            <v>0001</v>
          </cell>
          <cell r="W959">
            <v>50</v>
          </cell>
          <cell r="X959">
            <v>1</v>
          </cell>
          <cell r="Y959" t="str">
            <v>JPY</v>
          </cell>
          <cell r="Z959" t="str">
            <v>2006/04/01</v>
          </cell>
          <cell r="AA959" t="str">
            <v>9999/12/31</v>
          </cell>
          <cell r="AC959">
            <v>424</v>
          </cell>
          <cell r="AD959">
            <v>1</v>
          </cell>
          <cell r="AE959">
            <v>424</v>
          </cell>
          <cell r="AG959">
            <v>424</v>
          </cell>
          <cell r="AH959" t="str">
            <v>PC</v>
          </cell>
          <cell r="AQ959">
            <v>1</v>
          </cell>
          <cell r="AV959">
            <v>0</v>
          </cell>
          <cell r="AY959" t="str">
            <v>2006/04/01</v>
          </cell>
          <cell r="AZ959" t="str">
            <v>9999/12/31</v>
          </cell>
          <cell r="BA959">
            <v>99999999</v>
          </cell>
          <cell r="BB959">
            <v>424</v>
          </cell>
        </row>
        <row r="960">
          <cell r="A960">
            <v>75056</v>
          </cell>
          <cell r="B960">
            <v>49</v>
          </cell>
          <cell r="D960">
            <v>100</v>
          </cell>
          <cell r="E960" t="str">
            <v>5300087454</v>
          </cell>
          <cell r="F960" t="str">
            <v>0</v>
          </cell>
          <cell r="G960" t="str">
            <v>4425882-4</v>
          </cell>
          <cell r="H960" t="str">
            <v>ﾌﾟﾚ-ﾄ,ｱ-ﾑ M903-1-2</v>
          </cell>
          <cell r="I960" t="str">
            <v>473440-2</v>
          </cell>
          <cell r="J960" t="str">
            <v>（株）光真製作所</v>
          </cell>
          <cell r="K960" t="str">
            <v>3480</v>
          </cell>
          <cell r="L960" t="str">
            <v>3480</v>
          </cell>
          <cell r="M960" t="str">
            <v>3H7</v>
          </cell>
          <cell r="N960" t="str">
            <v>野田</v>
          </cell>
          <cell r="O960" t="str">
            <v>野田係</v>
          </cell>
          <cell r="P960" t="str">
            <v>x</v>
          </cell>
          <cell r="Q960" t="str">
            <v>JP</v>
          </cell>
          <cell r="S960">
            <v>1</v>
          </cell>
          <cell r="T960">
            <v>1</v>
          </cell>
          <cell r="U960" t="str">
            <v>V0</v>
          </cell>
          <cell r="V960" t="str">
            <v>0001</v>
          </cell>
          <cell r="W960">
            <v>29</v>
          </cell>
          <cell r="X960">
            <v>1</v>
          </cell>
          <cell r="Y960" t="str">
            <v>JPY</v>
          </cell>
          <cell r="Z960" t="str">
            <v>2006/04/01</v>
          </cell>
          <cell r="AA960" t="str">
            <v>9999/12/31</v>
          </cell>
          <cell r="AC960">
            <v>49</v>
          </cell>
          <cell r="AD960">
            <v>1</v>
          </cell>
          <cell r="AE960">
            <v>49</v>
          </cell>
          <cell r="AF960">
            <v>49</v>
          </cell>
          <cell r="AG960">
            <v>49</v>
          </cell>
          <cell r="AH960" t="str">
            <v>PC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1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 t="str">
            <v>2006/04/01</v>
          </cell>
          <cell r="AZ960" t="str">
            <v>9999/12/31</v>
          </cell>
          <cell r="BA960">
            <v>99999</v>
          </cell>
          <cell r="BB960">
            <v>53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</row>
        <row r="961">
          <cell r="A961">
            <v>57342</v>
          </cell>
          <cell r="D961">
            <v>100</v>
          </cell>
          <cell r="E961" t="str">
            <v>5300106232</v>
          </cell>
          <cell r="F961" t="str">
            <v>0</v>
          </cell>
          <cell r="G961" t="str">
            <v>4426221-0</v>
          </cell>
          <cell r="H961" t="str">
            <v>ﾚﾊﾞ-,ｷ-(R) M721</v>
          </cell>
          <cell r="I961" t="str">
            <v>473440-2</v>
          </cell>
          <cell r="J961" t="str">
            <v>（株）光真製作所</v>
          </cell>
          <cell r="K961" t="str">
            <v>3480</v>
          </cell>
          <cell r="L961" t="str">
            <v>3480</v>
          </cell>
          <cell r="M961" t="str">
            <v>2G2</v>
          </cell>
          <cell r="N961" t="str">
            <v>伊藤康</v>
          </cell>
          <cell r="O961" t="str">
            <v>野田係</v>
          </cell>
          <cell r="Q961" t="str">
            <v>JP</v>
          </cell>
          <cell r="S961">
            <v>1</v>
          </cell>
          <cell r="T961">
            <v>1</v>
          </cell>
          <cell r="U961" t="str">
            <v>V0</v>
          </cell>
          <cell r="V961" t="str">
            <v>0001</v>
          </cell>
          <cell r="W961">
            <v>50</v>
          </cell>
          <cell r="X961">
            <v>1</v>
          </cell>
          <cell r="Y961" t="str">
            <v>JPY</v>
          </cell>
          <cell r="Z961" t="str">
            <v>2006/04/01</v>
          </cell>
          <cell r="AA961" t="str">
            <v>9999/12/31</v>
          </cell>
          <cell r="AC961">
            <v>425</v>
          </cell>
          <cell r="AD961">
            <v>1</v>
          </cell>
          <cell r="AE961">
            <v>425</v>
          </cell>
          <cell r="AG961">
            <v>425</v>
          </cell>
          <cell r="AH961" t="str">
            <v>PC</v>
          </cell>
          <cell r="AQ961">
            <v>1</v>
          </cell>
          <cell r="AV961">
            <v>0</v>
          </cell>
          <cell r="AY961" t="str">
            <v>2006/04/01</v>
          </cell>
          <cell r="AZ961" t="str">
            <v>9999/12/31</v>
          </cell>
          <cell r="BA961">
            <v>99999999</v>
          </cell>
          <cell r="BB961">
            <v>425</v>
          </cell>
        </row>
        <row r="962">
          <cell r="A962">
            <v>57343</v>
          </cell>
          <cell r="E962" t="str">
            <v>5300106233</v>
          </cell>
          <cell r="F962" t="str">
            <v>0</v>
          </cell>
          <cell r="G962" t="str">
            <v>4426326-7</v>
          </cell>
          <cell r="H962" t="str">
            <v>ﾃﾞｲｽｸ,ﾊﾟﾙｽ(1) M2167-1-1</v>
          </cell>
          <cell r="I962" t="str">
            <v>473440-2</v>
          </cell>
          <cell r="J962" t="str">
            <v>（株）光真製作所</v>
          </cell>
          <cell r="K962" t="str">
            <v>3480</v>
          </cell>
          <cell r="L962" t="str">
            <v>3480</v>
          </cell>
          <cell r="M962" t="str">
            <v>2G2</v>
          </cell>
          <cell r="N962" t="str">
            <v>伊藤康</v>
          </cell>
          <cell r="O962" t="str">
            <v>野田係</v>
          </cell>
          <cell r="Q962" t="str">
            <v>JP</v>
          </cell>
          <cell r="S962">
            <v>1</v>
          </cell>
          <cell r="T962">
            <v>1</v>
          </cell>
          <cell r="U962" t="str">
            <v>V0</v>
          </cell>
          <cell r="V962" t="str">
            <v>0001</v>
          </cell>
          <cell r="W962">
            <v>50</v>
          </cell>
          <cell r="X962">
            <v>1</v>
          </cell>
          <cell r="Y962" t="str">
            <v>JPY</v>
          </cell>
          <cell r="Z962" t="str">
            <v>2006/04/01</v>
          </cell>
          <cell r="AA962" t="str">
            <v>9999/12/31</v>
          </cell>
          <cell r="AC962">
            <v>889</v>
          </cell>
          <cell r="AD962">
            <v>1</v>
          </cell>
          <cell r="AE962">
            <v>889</v>
          </cell>
          <cell r="AG962">
            <v>889</v>
          </cell>
          <cell r="AH962" t="str">
            <v>PC</v>
          </cell>
          <cell r="AQ962">
            <v>1</v>
          </cell>
          <cell r="AV962">
            <v>0</v>
          </cell>
          <cell r="AY962" t="str">
            <v>2006/04/01</v>
          </cell>
          <cell r="AZ962" t="str">
            <v>9999/12/31</v>
          </cell>
          <cell r="BA962">
            <v>99999999</v>
          </cell>
          <cell r="BB962">
            <v>889</v>
          </cell>
        </row>
        <row r="963">
          <cell r="A963">
            <v>57346</v>
          </cell>
          <cell r="D963">
            <v>100</v>
          </cell>
          <cell r="E963" t="str">
            <v>5300106236</v>
          </cell>
          <cell r="F963" t="str">
            <v>0</v>
          </cell>
          <cell r="G963" t="str">
            <v>4426327-5</v>
          </cell>
          <cell r="H963" t="str">
            <v>ﾌﾟﾚ-ﾄ,FPC(1) M2167-1-1</v>
          </cell>
          <cell r="I963" t="str">
            <v>473440-2</v>
          </cell>
          <cell r="J963" t="str">
            <v>（株）光真製作所</v>
          </cell>
          <cell r="K963" t="str">
            <v>3480</v>
          </cell>
          <cell r="L963" t="str">
            <v>3480</v>
          </cell>
          <cell r="M963" t="str">
            <v>2G2</v>
          </cell>
          <cell r="N963" t="str">
            <v>伊藤康</v>
          </cell>
          <cell r="O963" t="str">
            <v>野田係</v>
          </cell>
          <cell r="Q963" t="str">
            <v>JP</v>
          </cell>
          <cell r="S963">
            <v>1</v>
          </cell>
          <cell r="T963">
            <v>1</v>
          </cell>
          <cell r="U963" t="str">
            <v>V0</v>
          </cell>
          <cell r="V963" t="str">
            <v>0001</v>
          </cell>
          <cell r="W963">
            <v>50</v>
          </cell>
          <cell r="X963">
            <v>1</v>
          </cell>
          <cell r="Y963" t="str">
            <v>JPY</v>
          </cell>
          <cell r="Z963" t="str">
            <v>2006/04/01</v>
          </cell>
          <cell r="AA963" t="str">
            <v>9999/12/31</v>
          </cell>
          <cell r="AC963">
            <v>2958</v>
          </cell>
          <cell r="AD963">
            <v>1</v>
          </cell>
          <cell r="AE963">
            <v>2958</v>
          </cell>
          <cell r="AG963">
            <v>2958</v>
          </cell>
          <cell r="AH963" t="str">
            <v>PC</v>
          </cell>
          <cell r="AQ963">
            <v>1</v>
          </cell>
          <cell r="AV963">
            <v>0</v>
          </cell>
          <cell r="AY963" t="str">
            <v>2006/04/01</v>
          </cell>
          <cell r="AZ963" t="str">
            <v>9999/12/31</v>
          </cell>
          <cell r="BA963">
            <v>99999999</v>
          </cell>
          <cell r="BB963">
            <v>2958</v>
          </cell>
        </row>
        <row r="964">
          <cell r="A964">
            <v>75058</v>
          </cell>
          <cell r="D964">
            <v>100</v>
          </cell>
          <cell r="E964" t="str">
            <v>5300087456</v>
          </cell>
          <cell r="F964" t="str">
            <v>0</v>
          </cell>
          <cell r="G964" t="str">
            <v>4426332-1</v>
          </cell>
          <cell r="H964" t="str">
            <v>ﾌﾟﾚ-ﾄ,FPC(2) M2167-1-1</v>
          </cell>
          <cell r="I964" t="str">
            <v>473440-2</v>
          </cell>
          <cell r="J964" t="str">
            <v>（株）光真製作所</v>
          </cell>
          <cell r="K964" t="str">
            <v>3480</v>
          </cell>
          <cell r="L964" t="str">
            <v>3480</v>
          </cell>
          <cell r="M964" t="str">
            <v>3H7</v>
          </cell>
          <cell r="N964" t="str">
            <v>野田</v>
          </cell>
          <cell r="O964" t="str">
            <v>野田係</v>
          </cell>
          <cell r="P964" t="str">
            <v>x</v>
          </cell>
          <cell r="Q964" t="str">
            <v>JP</v>
          </cell>
          <cell r="S964">
            <v>1</v>
          </cell>
          <cell r="T964">
            <v>1</v>
          </cell>
          <cell r="U964" t="str">
            <v>V0</v>
          </cell>
          <cell r="V964" t="str">
            <v>0001</v>
          </cell>
          <cell r="W964">
            <v>29</v>
          </cell>
          <cell r="X964">
            <v>1</v>
          </cell>
          <cell r="Y964" t="str">
            <v>JPY</v>
          </cell>
          <cell r="Z964" t="str">
            <v>2006/04/01</v>
          </cell>
          <cell r="AA964" t="str">
            <v>9999/12/31</v>
          </cell>
          <cell r="AC964">
            <v>113</v>
          </cell>
          <cell r="AD964">
            <v>1</v>
          </cell>
          <cell r="AE964">
            <v>113</v>
          </cell>
          <cell r="AG964">
            <v>113</v>
          </cell>
          <cell r="AH964" t="str">
            <v>PC</v>
          </cell>
          <cell r="AQ964">
            <v>1</v>
          </cell>
          <cell r="AV964">
            <v>0</v>
          </cell>
          <cell r="AY964" t="str">
            <v>2006/04/01</v>
          </cell>
          <cell r="AZ964" t="str">
            <v>9999/12/31</v>
          </cell>
          <cell r="BA964">
            <v>99999</v>
          </cell>
          <cell r="BB964">
            <v>113</v>
          </cell>
        </row>
        <row r="965">
          <cell r="A965">
            <v>75060</v>
          </cell>
          <cell r="B965">
            <v>194</v>
          </cell>
          <cell r="D965">
            <v>100</v>
          </cell>
          <cell r="E965" t="str">
            <v>5300087458</v>
          </cell>
          <cell r="F965" t="str">
            <v>0</v>
          </cell>
          <cell r="G965" t="str">
            <v>4426334-8</v>
          </cell>
          <cell r="H965" t="str">
            <v>ｶﾊﾞ-,ﾎﾞｽ M2167-1-1</v>
          </cell>
          <cell r="I965" t="str">
            <v>473440-2</v>
          </cell>
          <cell r="J965" t="str">
            <v>（株）光真製作所</v>
          </cell>
          <cell r="K965" t="str">
            <v>3480</v>
          </cell>
          <cell r="L965" t="str">
            <v>3480</v>
          </cell>
          <cell r="M965" t="str">
            <v>3H7</v>
          </cell>
          <cell r="N965" t="str">
            <v>野田</v>
          </cell>
          <cell r="O965" t="str">
            <v>野田係</v>
          </cell>
          <cell r="P965" t="str">
            <v>x</v>
          </cell>
          <cell r="Q965" t="str">
            <v>JP</v>
          </cell>
          <cell r="S965">
            <v>1</v>
          </cell>
          <cell r="T965">
            <v>1</v>
          </cell>
          <cell r="U965" t="str">
            <v>V0</v>
          </cell>
          <cell r="V965" t="str">
            <v>0001</v>
          </cell>
          <cell r="W965">
            <v>29</v>
          </cell>
          <cell r="X965">
            <v>1</v>
          </cell>
          <cell r="Y965" t="str">
            <v>JPY</v>
          </cell>
          <cell r="Z965" t="str">
            <v>2006/04/01</v>
          </cell>
          <cell r="AA965" t="str">
            <v>9999/12/31</v>
          </cell>
          <cell r="AC965">
            <v>194</v>
          </cell>
          <cell r="AD965">
            <v>1</v>
          </cell>
          <cell r="AE965">
            <v>194</v>
          </cell>
          <cell r="AF965">
            <v>194</v>
          </cell>
          <cell r="AG965">
            <v>194</v>
          </cell>
          <cell r="AH965" t="str">
            <v>PC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1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 t="str">
            <v>2006/04/01</v>
          </cell>
          <cell r="AZ965" t="str">
            <v>9999/12/31</v>
          </cell>
          <cell r="BA965">
            <v>99999</v>
          </cell>
          <cell r="BB965">
            <v>195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</row>
        <row r="966">
          <cell r="A966">
            <v>57350</v>
          </cell>
          <cell r="D966">
            <v>100</v>
          </cell>
          <cell r="E966" t="str">
            <v>5300106240</v>
          </cell>
          <cell r="F966" t="str">
            <v>0</v>
          </cell>
          <cell r="G966" t="str">
            <v>4426437-9</v>
          </cell>
          <cell r="H966" t="str">
            <v>ﾏｽｸ,ﾍﾂﾄﾞ M2173-1-1</v>
          </cell>
          <cell r="I966" t="str">
            <v>473440-2</v>
          </cell>
          <cell r="J966" t="str">
            <v>（株）光真製作所</v>
          </cell>
          <cell r="K966" t="str">
            <v>3480</v>
          </cell>
          <cell r="L966" t="str">
            <v>3480</v>
          </cell>
          <cell r="M966" t="str">
            <v>2G2</v>
          </cell>
          <cell r="N966" t="str">
            <v>伊藤康</v>
          </cell>
          <cell r="O966" t="str">
            <v>野田係</v>
          </cell>
          <cell r="Q966" t="str">
            <v>JP</v>
          </cell>
          <cell r="S966">
            <v>1</v>
          </cell>
          <cell r="T966">
            <v>1</v>
          </cell>
          <cell r="U966" t="str">
            <v>V0</v>
          </cell>
          <cell r="V966" t="str">
            <v>0001</v>
          </cell>
          <cell r="W966">
            <v>50</v>
          </cell>
          <cell r="X966">
            <v>1</v>
          </cell>
          <cell r="Y966" t="str">
            <v>JPY</v>
          </cell>
          <cell r="Z966" t="str">
            <v>2006/04/01</v>
          </cell>
          <cell r="AA966" t="str">
            <v>9999/12/31</v>
          </cell>
          <cell r="AC966">
            <v>10060</v>
          </cell>
          <cell r="AD966">
            <v>1</v>
          </cell>
          <cell r="AE966">
            <v>10060</v>
          </cell>
          <cell r="AG966">
            <v>10060</v>
          </cell>
          <cell r="AH966" t="str">
            <v>PC</v>
          </cell>
          <cell r="AQ966">
            <v>1</v>
          </cell>
          <cell r="AV966">
            <v>0</v>
          </cell>
          <cell r="AY966" t="str">
            <v>2006/04/01</v>
          </cell>
          <cell r="AZ966" t="str">
            <v>9999/12/31</v>
          </cell>
          <cell r="BA966">
            <v>99999999</v>
          </cell>
          <cell r="BB966">
            <v>10060</v>
          </cell>
        </row>
        <row r="967">
          <cell r="A967">
            <v>57351</v>
          </cell>
          <cell r="D967">
            <v>100</v>
          </cell>
          <cell r="E967" t="str">
            <v>5300106241</v>
          </cell>
          <cell r="F967" t="str">
            <v>0</v>
          </cell>
          <cell r="G967" t="str">
            <v>4426947-8</v>
          </cell>
          <cell r="H967" t="str">
            <v>ﾌﾞﾗｹﾂﾄ,ｾﾝｻ(11) M901-1</v>
          </cell>
          <cell r="I967" t="str">
            <v>473440-2</v>
          </cell>
          <cell r="J967" t="str">
            <v>（株）光真製作所</v>
          </cell>
          <cell r="K967" t="str">
            <v>3480</v>
          </cell>
          <cell r="L967" t="str">
            <v>3480</v>
          </cell>
          <cell r="M967" t="str">
            <v>2G2</v>
          </cell>
          <cell r="N967" t="str">
            <v>伊藤康</v>
          </cell>
          <cell r="O967" t="str">
            <v>野田係</v>
          </cell>
          <cell r="Q967" t="str">
            <v>JP</v>
          </cell>
          <cell r="S967">
            <v>1</v>
          </cell>
          <cell r="T967">
            <v>1</v>
          </cell>
          <cell r="U967" t="str">
            <v>V0</v>
          </cell>
          <cell r="V967" t="str">
            <v>0001</v>
          </cell>
          <cell r="W967">
            <v>50</v>
          </cell>
          <cell r="X967">
            <v>1</v>
          </cell>
          <cell r="Y967" t="str">
            <v>JPY</v>
          </cell>
          <cell r="Z967" t="str">
            <v>2006/04/01</v>
          </cell>
          <cell r="AA967" t="str">
            <v>9999/12/31</v>
          </cell>
          <cell r="AC967">
            <v>81</v>
          </cell>
          <cell r="AD967">
            <v>1</v>
          </cell>
          <cell r="AE967">
            <v>81</v>
          </cell>
          <cell r="AG967">
            <v>81</v>
          </cell>
          <cell r="AH967" t="str">
            <v>PC</v>
          </cell>
          <cell r="AQ967">
            <v>1</v>
          </cell>
          <cell r="AV967">
            <v>0</v>
          </cell>
          <cell r="AY967" t="str">
            <v>2006/04/01</v>
          </cell>
          <cell r="AZ967" t="str">
            <v>9999/12/31</v>
          </cell>
          <cell r="BA967">
            <v>99999999</v>
          </cell>
          <cell r="BB967">
            <v>81</v>
          </cell>
        </row>
        <row r="968">
          <cell r="A968">
            <v>57353</v>
          </cell>
          <cell r="B968">
            <v>4760</v>
          </cell>
          <cell r="D968">
            <v>100</v>
          </cell>
          <cell r="E968" t="str">
            <v>5300106243</v>
          </cell>
          <cell r="F968" t="str">
            <v>0</v>
          </cell>
          <cell r="G968" t="str">
            <v>4426951-6</v>
          </cell>
          <cell r="H968" t="str">
            <v>ﾘﾝｸ,ｿﾚﾉｲﾄﾞ M901-1</v>
          </cell>
          <cell r="I968" t="str">
            <v>473440-2</v>
          </cell>
          <cell r="J968" t="str">
            <v>（株）光真製作所</v>
          </cell>
          <cell r="K968" t="str">
            <v>3480</v>
          </cell>
          <cell r="L968" t="str">
            <v>3480</v>
          </cell>
          <cell r="M968" t="str">
            <v>2G2</v>
          </cell>
          <cell r="N968" t="str">
            <v>伊藤康</v>
          </cell>
          <cell r="O968" t="str">
            <v>野田係</v>
          </cell>
          <cell r="P968" t="str">
            <v>x</v>
          </cell>
          <cell r="Q968" t="str">
            <v>JP</v>
          </cell>
          <cell r="S968">
            <v>1</v>
          </cell>
          <cell r="T968">
            <v>1</v>
          </cell>
          <cell r="U968" t="str">
            <v>V0</v>
          </cell>
          <cell r="V968" t="str">
            <v>0001</v>
          </cell>
          <cell r="W968">
            <v>50</v>
          </cell>
          <cell r="X968">
            <v>1</v>
          </cell>
          <cell r="Y968" t="str">
            <v>JPY</v>
          </cell>
          <cell r="Z968" t="str">
            <v>2006/04/01</v>
          </cell>
          <cell r="AA968" t="str">
            <v>9999/12/31</v>
          </cell>
          <cell r="AC968">
            <v>4760</v>
          </cell>
          <cell r="AD968">
            <v>1</v>
          </cell>
          <cell r="AE968">
            <v>4760</v>
          </cell>
          <cell r="AF968">
            <v>4760</v>
          </cell>
          <cell r="AG968">
            <v>4760</v>
          </cell>
          <cell r="AH968" t="str">
            <v>PC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1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 t="str">
            <v>2006/04/01</v>
          </cell>
          <cell r="AZ968" t="str">
            <v>9999/12/31</v>
          </cell>
          <cell r="BA968">
            <v>99999999</v>
          </cell>
          <cell r="BB968">
            <v>4760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</row>
        <row r="969">
          <cell r="A969">
            <v>57354</v>
          </cell>
          <cell r="D969">
            <v>100</v>
          </cell>
          <cell r="E969" t="str">
            <v>5300106244</v>
          </cell>
          <cell r="F969" t="str">
            <v>0</v>
          </cell>
          <cell r="G969" t="str">
            <v>4426954-0</v>
          </cell>
          <cell r="H969" t="str">
            <v>ﾌﾞﾗｹﾂﾄ,ｾﾝｻ(1) M901-1</v>
          </cell>
          <cell r="I969" t="str">
            <v>473440-2</v>
          </cell>
          <cell r="J969" t="str">
            <v>（株）光真製作所</v>
          </cell>
          <cell r="K969" t="str">
            <v>3480</v>
          </cell>
          <cell r="L969" t="str">
            <v>3480</v>
          </cell>
          <cell r="M969" t="str">
            <v>2G2</v>
          </cell>
          <cell r="N969" t="str">
            <v>伊藤康</v>
          </cell>
          <cell r="O969" t="str">
            <v>野田係</v>
          </cell>
          <cell r="Q969" t="str">
            <v>JP</v>
          </cell>
          <cell r="S969">
            <v>1</v>
          </cell>
          <cell r="T969">
            <v>1</v>
          </cell>
          <cell r="U969" t="str">
            <v>V0</v>
          </cell>
          <cell r="V969" t="str">
            <v>0001</v>
          </cell>
          <cell r="W969">
            <v>50</v>
          </cell>
          <cell r="X969">
            <v>1</v>
          </cell>
          <cell r="Y969" t="str">
            <v>JPY</v>
          </cell>
          <cell r="Z969" t="str">
            <v>2006/04/01</v>
          </cell>
          <cell r="AA969" t="str">
            <v>9999/12/31</v>
          </cell>
          <cell r="AC969">
            <v>60</v>
          </cell>
          <cell r="AD969">
            <v>1</v>
          </cell>
          <cell r="AE969">
            <v>60</v>
          </cell>
          <cell r="AG969">
            <v>60</v>
          </cell>
          <cell r="AH969" t="str">
            <v>PC</v>
          </cell>
          <cell r="AQ969">
            <v>1</v>
          </cell>
          <cell r="AV969">
            <v>0</v>
          </cell>
          <cell r="AY969" t="str">
            <v>2006/04/01</v>
          </cell>
          <cell r="AZ969" t="str">
            <v>9999/12/31</v>
          </cell>
          <cell r="BA969">
            <v>99999999</v>
          </cell>
          <cell r="BB969">
            <v>60</v>
          </cell>
        </row>
        <row r="970">
          <cell r="A970">
            <v>57355</v>
          </cell>
          <cell r="D970">
            <v>100</v>
          </cell>
          <cell r="E970" t="str">
            <v>5300106245</v>
          </cell>
          <cell r="F970" t="str">
            <v>0</v>
          </cell>
          <cell r="G970" t="str">
            <v>4426966-4</v>
          </cell>
          <cell r="H970" t="str">
            <v>ｶﾊﾞ-,ｷﾞﾔ M901-3</v>
          </cell>
          <cell r="I970" t="str">
            <v>473440-2</v>
          </cell>
          <cell r="J970" t="str">
            <v>（株）光真製作所</v>
          </cell>
          <cell r="K970" t="str">
            <v>3480</v>
          </cell>
          <cell r="L970" t="str">
            <v>3480</v>
          </cell>
          <cell r="M970" t="str">
            <v>2G2</v>
          </cell>
          <cell r="N970" t="str">
            <v>伊藤康</v>
          </cell>
          <cell r="O970" t="str">
            <v>野田係</v>
          </cell>
          <cell r="Q970" t="str">
            <v>JP</v>
          </cell>
          <cell r="S970">
            <v>1</v>
          </cell>
          <cell r="T970">
            <v>1</v>
          </cell>
          <cell r="U970" t="str">
            <v>V0</v>
          </cell>
          <cell r="V970" t="str">
            <v>0001</v>
          </cell>
          <cell r="W970">
            <v>50</v>
          </cell>
          <cell r="X970">
            <v>1</v>
          </cell>
          <cell r="Y970" t="str">
            <v>JPY</v>
          </cell>
          <cell r="Z970" t="str">
            <v>2006/04/01</v>
          </cell>
          <cell r="AA970" t="str">
            <v>9999/12/31</v>
          </cell>
          <cell r="AC970">
            <v>480</v>
          </cell>
          <cell r="AD970">
            <v>1</v>
          </cell>
          <cell r="AE970">
            <v>480</v>
          </cell>
          <cell r="AG970">
            <v>480</v>
          </cell>
          <cell r="AH970" t="str">
            <v>PC</v>
          </cell>
          <cell r="AQ970">
            <v>1</v>
          </cell>
          <cell r="AV970">
            <v>0</v>
          </cell>
          <cell r="AY970" t="str">
            <v>2006/04/01</v>
          </cell>
          <cell r="AZ970" t="str">
            <v>9999/12/31</v>
          </cell>
          <cell r="BA970">
            <v>99999999</v>
          </cell>
          <cell r="BB970">
            <v>480</v>
          </cell>
        </row>
        <row r="971">
          <cell r="A971">
            <v>57357</v>
          </cell>
          <cell r="D971">
            <v>100</v>
          </cell>
          <cell r="E971" t="str">
            <v>5300106247</v>
          </cell>
          <cell r="F971" t="str">
            <v>0</v>
          </cell>
          <cell r="G971" t="str">
            <v>4427007-7</v>
          </cell>
          <cell r="H971" t="str">
            <v>ﾌﾞﾗｹﾂﾄ,ｺﾈｸﾀ M923</v>
          </cell>
          <cell r="I971" t="str">
            <v>473440-2</v>
          </cell>
          <cell r="J971" t="str">
            <v>（株）光真製作所</v>
          </cell>
          <cell r="K971" t="str">
            <v>3480</v>
          </cell>
          <cell r="L971" t="str">
            <v>3480</v>
          </cell>
          <cell r="M971" t="str">
            <v>2G2</v>
          </cell>
          <cell r="N971" t="str">
            <v>伊藤康</v>
          </cell>
          <cell r="O971" t="str">
            <v>野田係</v>
          </cell>
          <cell r="Q971" t="str">
            <v>JP</v>
          </cell>
          <cell r="S971">
            <v>1</v>
          </cell>
          <cell r="T971">
            <v>1</v>
          </cell>
          <cell r="U971" t="str">
            <v>V0</v>
          </cell>
          <cell r="V971" t="str">
            <v>0001</v>
          </cell>
          <cell r="W971">
            <v>50</v>
          </cell>
          <cell r="X971">
            <v>1</v>
          </cell>
          <cell r="Y971" t="str">
            <v>JPY</v>
          </cell>
          <cell r="Z971" t="str">
            <v>2006/04/01</v>
          </cell>
          <cell r="AA971" t="str">
            <v>9999/12/31</v>
          </cell>
          <cell r="AC971">
            <v>234</v>
          </cell>
          <cell r="AD971">
            <v>1</v>
          </cell>
          <cell r="AE971">
            <v>234</v>
          </cell>
          <cell r="AG971">
            <v>234</v>
          </cell>
          <cell r="AH971" t="str">
            <v>PC</v>
          </cell>
          <cell r="AQ971">
            <v>1</v>
          </cell>
          <cell r="AV971">
            <v>0</v>
          </cell>
          <cell r="AY971" t="str">
            <v>2006/04/01</v>
          </cell>
          <cell r="AZ971" t="str">
            <v>9999/12/31</v>
          </cell>
          <cell r="BA971">
            <v>99999999</v>
          </cell>
          <cell r="BB971">
            <v>234</v>
          </cell>
        </row>
        <row r="972">
          <cell r="A972">
            <v>57362</v>
          </cell>
          <cell r="D972">
            <v>100</v>
          </cell>
          <cell r="E972" t="str">
            <v>5300106252</v>
          </cell>
          <cell r="F972" t="str">
            <v>0</v>
          </cell>
          <cell r="G972" t="str">
            <v>4427024-7</v>
          </cell>
          <cell r="H972" t="str">
            <v>ｶﾞｲﾄﾞ,ｻﾌﾞ(L) M901-1</v>
          </cell>
          <cell r="I972" t="str">
            <v>473440-2</v>
          </cell>
          <cell r="J972" t="str">
            <v>（株）光真製作所</v>
          </cell>
          <cell r="K972" t="str">
            <v>3480</v>
          </cell>
          <cell r="L972" t="str">
            <v>3480</v>
          </cell>
          <cell r="M972" t="str">
            <v>2G2</v>
          </cell>
          <cell r="N972" t="str">
            <v>伊藤康</v>
          </cell>
          <cell r="O972" t="str">
            <v>野田係</v>
          </cell>
          <cell r="Q972" t="str">
            <v>JP</v>
          </cell>
          <cell r="S972">
            <v>1</v>
          </cell>
          <cell r="T972">
            <v>1</v>
          </cell>
          <cell r="U972" t="str">
            <v>V0</v>
          </cell>
          <cell r="V972" t="str">
            <v>0001</v>
          </cell>
          <cell r="W972">
            <v>50</v>
          </cell>
          <cell r="X972">
            <v>1</v>
          </cell>
          <cell r="Y972" t="str">
            <v>JPY</v>
          </cell>
          <cell r="Z972" t="str">
            <v>2006/04/01</v>
          </cell>
          <cell r="AA972" t="str">
            <v>9999/12/31</v>
          </cell>
          <cell r="AC972">
            <v>630</v>
          </cell>
          <cell r="AD972">
            <v>1</v>
          </cell>
          <cell r="AE972">
            <v>630</v>
          </cell>
          <cell r="AG972">
            <v>630</v>
          </cell>
          <cell r="AH972" t="str">
            <v>PC</v>
          </cell>
          <cell r="AQ972">
            <v>1</v>
          </cell>
          <cell r="AV972">
            <v>0</v>
          </cell>
          <cell r="AY972" t="str">
            <v>2006/04/01</v>
          </cell>
          <cell r="AZ972" t="str">
            <v>9999/12/31</v>
          </cell>
          <cell r="BA972">
            <v>99999999</v>
          </cell>
          <cell r="BB972">
            <v>630</v>
          </cell>
        </row>
        <row r="973">
          <cell r="A973">
            <v>57371</v>
          </cell>
          <cell r="D973">
            <v>100</v>
          </cell>
          <cell r="E973" t="str">
            <v>5300106266</v>
          </cell>
          <cell r="F973" t="str">
            <v>0</v>
          </cell>
          <cell r="G973" t="str">
            <v>4427025-5</v>
          </cell>
          <cell r="H973" t="str">
            <v>ｶﾞｲﾄﾞ,ｻﾌﾞ(R) M901-1</v>
          </cell>
          <cell r="I973" t="str">
            <v>473440-2</v>
          </cell>
          <cell r="J973" t="str">
            <v>（株）光真製作所</v>
          </cell>
          <cell r="K973" t="str">
            <v>3480</v>
          </cell>
          <cell r="L973" t="str">
            <v>3480</v>
          </cell>
          <cell r="M973" t="str">
            <v>2G2</v>
          </cell>
          <cell r="N973" t="str">
            <v>伊藤康</v>
          </cell>
          <cell r="O973" t="str">
            <v>野田係</v>
          </cell>
          <cell r="Q973" t="str">
            <v>JP</v>
          </cell>
          <cell r="S973">
            <v>1</v>
          </cell>
          <cell r="T973">
            <v>1</v>
          </cell>
          <cell r="U973" t="str">
            <v>V0</v>
          </cell>
          <cell r="V973" t="str">
            <v>0001</v>
          </cell>
          <cell r="W973">
            <v>50</v>
          </cell>
          <cell r="X973">
            <v>1</v>
          </cell>
          <cell r="Y973" t="str">
            <v>JPY</v>
          </cell>
          <cell r="Z973" t="str">
            <v>2006/04/01</v>
          </cell>
          <cell r="AA973" t="str">
            <v>9999/12/31</v>
          </cell>
          <cell r="AC973">
            <v>678</v>
          </cell>
          <cell r="AD973">
            <v>1</v>
          </cell>
          <cell r="AE973">
            <v>678</v>
          </cell>
          <cell r="AG973">
            <v>678</v>
          </cell>
          <cell r="AH973" t="str">
            <v>PC</v>
          </cell>
          <cell r="AQ973">
            <v>1</v>
          </cell>
          <cell r="AV973">
            <v>0</v>
          </cell>
          <cell r="AY973" t="str">
            <v>2006/04/01</v>
          </cell>
          <cell r="AZ973" t="str">
            <v>9999/12/31</v>
          </cell>
          <cell r="BA973">
            <v>99999999</v>
          </cell>
          <cell r="BB973">
            <v>678</v>
          </cell>
        </row>
        <row r="974">
          <cell r="A974">
            <v>57372</v>
          </cell>
          <cell r="D974">
            <v>100</v>
          </cell>
          <cell r="E974" t="str">
            <v>5300106267</v>
          </cell>
          <cell r="F974" t="str">
            <v>0</v>
          </cell>
          <cell r="G974" t="str">
            <v>4427085-9</v>
          </cell>
          <cell r="H974" t="str">
            <v>ﾌﾞﾗｹﾂﾄ,EL M927</v>
          </cell>
          <cell r="I974" t="str">
            <v>473440-2</v>
          </cell>
          <cell r="J974" t="str">
            <v>（株）光真製作所</v>
          </cell>
          <cell r="K974" t="str">
            <v>3480</v>
          </cell>
          <cell r="L974" t="str">
            <v>3480</v>
          </cell>
          <cell r="M974" t="str">
            <v>2G2</v>
          </cell>
          <cell r="N974" t="str">
            <v>伊藤康</v>
          </cell>
          <cell r="O974" t="str">
            <v>野田係</v>
          </cell>
          <cell r="Q974" t="str">
            <v>JP</v>
          </cell>
          <cell r="S974">
            <v>1</v>
          </cell>
          <cell r="T974">
            <v>1</v>
          </cell>
          <cell r="U974" t="str">
            <v>V0</v>
          </cell>
          <cell r="V974" t="str">
            <v>0001</v>
          </cell>
          <cell r="W974">
            <v>50</v>
          </cell>
          <cell r="X974">
            <v>1</v>
          </cell>
          <cell r="Y974" t="str">
            <v>JPY</v>
          </cell>
          <cell r="Z974" t="str">
            <v>2006/04/01</v>
          </cell>
          <cell r="AA974" t="str">
            <v>9999/12/31</v>
          </cell>
          <cell r="AC974">
            <v>410</v>
          </cell>
          <cell r="AD974">
            <v>1</v>
          </cell>
          <cell r="AE974">
            <v>410</v>
          </cell>
          <cell r="AG974">
            <v>410</v>
          </cell>
          <cell r="AH974" t="str">
            <v>PC</v>
          </cell>
          <cell r="AQ974">
            <v>1</v>
          </cell>
          <cell r="AV974">
            <v>0</v>
          </cell>
          <cell r="AY974" t="str">
            <v>2006/04/01</v>
          </cell>
          <cell r="AZ974" t="str">
            <v>9999/12/31</v>
          </cell>
          <cell r="BA974">
            <v>99999999</v>
          </cell>
          <cell r="BB974">
            <v>410</v>
          </cell>
        </row>
        <row r="975">
          <cell r="A975">
            <v>57373</v>
          </cell>
          <cell r="D975">
            <v>100</v>
          </cell>
          <cell r="E975" t="str">
            <v>5300106268</v>
          </cell>
          <cell r="F975" t="str">
            <v>0</v>
          </cell>
          <cell r="G975" t="str">
            <v>4427095-6</v>
          </cell>
          <cell r="H975" t="str">
            <v>ﾌﾞﾗｹﾂﾄ,ﾛﾂｸ M952</v>
          </cell>
          <cell r="I975" t="str">
            <v>473440-2</v>
          </cell>
          <cell r="J975" t="str">
            <v>（株）光真製作所</v>
          </cell>
          <cell r="K975" t="str">
            <v>3480</v>
          </cell>
          <cell r="L975" t="str">
            <v>3480</v>
          </cell>
          <cell r="M975" t="str">
            <v>2G2</v>
          </cell>
          <cell r="N975" t="str">
            <v>伊藤康</v>
          </cell>
          <cell r="O975" t="str">
            <v>野田係</v>
          </cell>
          <cell r="Q975" t="str">
            <v>JP</v>
          </cell>
          <cell r="S975">
            <v>1</v>
          </cell>
          <cell r="T975">
            <v>1</v>
          </cell>
          <cell r="U975" t="str">
            <v>V0</v>
          </cell>
          <cell r="V975" t="str">
            <v>0001</v>
          </cell>
          <cell r="W975">
            <v>50</v>
          </cell>
          <cell r="X975">
            <v>1</v>
          </cell>
          <cell r="Y975" t="str">
            <v>JPY</v>
          </cell>
          <cell r="Z975" t="str">
            <v>2006/04/01</v>
          </cell>
          <cell r="AA975" t="str">
            <v>9999/12/31</v>
          </cell>
          <cell r="AC975">
            <v>984</v>
          </cell>
          <cell r="AD975">
            <v>1</v>
          </cell>
          <cell r="AE975">
            <v>984</v>
          </cell>
          <cell r="AG975">
            <v>984</v>
          </cell>
          <cell r="AH975" t="str">
            <v>PC</v>
          </cell>
          <cell r="AQ975">
            <v>1</v>
          </cell>
          <cell r="AV975">
            <v>0</v>
          </cell>
          <cell r="AY975" t="str">
            <v>2006/04/01</v>
          </cell>
          <cell r="AZ975" t="str">
            <v>9999/12/31</v>
          </cell>
          <cell r="BA975">
            <v>99999999</v>
          </cell>
          <cell r="BB975">
            <v>984</v>
          </cell>
        </row>
        <row r="976">
          <cell r="A976">
            <v>57374</v>
          </cell>
          <cell r="D976">
            <v>100</v>
          </cell>
          <cell r="E976" t="str">
            <v>5300106269</v>
          </cell>
          <cell r="F976" t="str">
            <v>0</v>
          </cell>
          <cell r="G976" t="str">
            <v>4427100-6</v>
          </cell>
          <cell r="H976" t="str">
            <v>ｶﾊﾞ-,ｽﾄﾂﾊﾟ(2) M952</v>
          </cell>
          <cell r="I976" t="str">
            <v>473440-2</v>
          </cell>
          <cell r="J976" t="str">
            <v>（株）光真製作所</v>
          </cell>
          <cell r="K976" t="str">
            <v>3480</v>
          </cell>
          <cell r="L976" t="str">
            <v>3480</v>
          </cell>
          <cell r="M976" t="str">
            <v>2G2</v>
          </cell>
          <cell r="N976" t="str">
            <v>伊藤康</v>
          </cell>
          <cell r="O976" t="str">
            <v>野田係</v>
          </cell>
          <cell r="Q976" t="str">
            <v>JP</v>
          </cell>
          <cell r="S976">
            <v>1</v>
          </cell>
          <cell r="T976">
            <v>1</v>
          </cell>
          <cell r="U976" t="str">
            <v>V0</v>
          </cell>
          <cell r="V976" t="str">
            <v>0001</v>
          </cell>
          <cell r="W976">
            <v>50</v>
          </cell>
          <cell r="X976">
            <v>1</v>
          </cell>
          <cell r="Y976" t="str">
            <v>JPY</v>
          </cell>
          <cell r="Z976" t="str">
            <v>2006/04/01</v>
          </cell>
          <cell r="AA976" t="str">
            <v>9999/12/31</v>
          </cell>
          <cell r="AC976">
            <v>1746</v>
          </cell>
          <cell r="AD976">
            <v>1</v>
          </cell>
          <cell r="AE976">
            <v>1746</v>
          </cell>
          <cell r="AG976">
            <v>1746</v>
          </cell>
          <cell r="AH976" t="str">
            <v>PC</v>
          </cell>
          <cell r="AQ976">
            <v>1</v>
          </cell>
          <cell r="AV976">
            <v>0</v>
          </cell>
          <cell r="AY976" t="str">
            <v>2006/04/01</v>
          </cell>
          <cell r="AZ976" t="str">
            <v>9999/12/31</v>
          </cell>
          <cell r="BA976">
            <v>99999999</v>
          </cell>
          <cell r="BB976">
            <v>1746</v>
          </cell>
        </row>
        <row r="977">
          <cell r="A977">
            <v>57375</v>
          </cell>
          <cell r="D977">
            <v>100</v>
          </cell>
          <cell r="E977" t="str">
            <v>5300106270</v>
          </cell>
          <cell r="F977" t="str">
            <v>0</v>
          </cell>
          <cell r="G977" t="str">
            <v>4427101-4</v>
          </cell>
          <cell r="H977" t="str">
            <v>ｶﾊﾞ-,ｽﾄﾂﾊﾟ(1) M952</v>
          </cell>
          <cell r="I977" t="str">
            <v>473440-2</v>
          </cell>
          <cell r="J977" t="str">
            <v>（株）光真製作所</v>
          </cell>
          <cell r="K977" t="str">
            <v>3480</v>
          </cell>
          <cell r="L977" t="str">
            <v>3480</v>
          </cell>
          <cell r="M977" t="str">
            <v>2G2</v>
          </cell>
          <cell r="N977" t="str">
            <v>伊藤康</v>
          </cell>
          <cell r="O977" t="str">
            <v>野田係</v>
          </cell>
          <cell r="Q977" t="str">
            <v>JP</v>
          </cell>
          <cell r="S977">
            <v>1</v>
          </cell>
          <cell r="T977">
            <v>1</v>
          </cell>
          <cell r="U977" t="str">
            <v>V0</v>
          </cell>
          <cell r="V977" t="str">
            <v>0001</v>
          </cell>
          <cell r="W977">
            <v>50</v>
          </cell>
          <cell r="X977">
            <v>1</v>
          </cell>
          <cell r="Y977" t="str">
            <v>JPY</v>
          </cell>
          <cell r="Z977" t="str">
            <v>2006/04/01</v>
          </cell>
          <cell r="AA977" t="str">
            <v>9999/12/31</v>
          </cell>
          <cell r="AC977">
            <v>888</v>
          </cell>
          <cell r="AD977">
            <v>1</v>
          </cell>
          <cell r="AE977">
            <v>888</v>
          </cell>
          <cell r="AG977">
            <v>888</v>
          </cell>
          <cell r="AH977" t="str">
            <v>PC</v>
          </cell>
          <cell r="AQ977">
            <v>1</v>
          </cell>
          <cell r="AV977">
            <v>0</v>
          </cell>
          <cell r="AY977" t="str">
            <v>2006/04/01</v>
          </cell>
          <cell r="AZ977" t="str">
            <v>9999/12/31</v>
          </cell>
          <cell r="BA977">
            <v>99999999</v>
          </cell>
          <cell r="BB977">
            <v>888</v>
          </cell>
        </row>
        <row r="978">
          <cell r="A978">
            <v>57376</v>
          </cell>
          <cell r="D978">
            <v>100</v>
          </cell>
          <cell r="E978" t="str">
            <v>5300106271</v>
          </cell>
          <cell r="F978" t="str">
            <v>0</v>
          </cell>
          <cell r="G978" t="str">
            <v>4427230-4</v>
          </cell>
          <cell r="H978" t="str">
            <v>ﾌﾟﾚ-ﾄ,ｺﾃｲ M927</v>
          </cell>
          <cell r="I978" t="str">
            <v>473440-2</v>
          </cell>
          <cell r="J978" t="str">
            <v>（株）光真製作所</v>
          </cell>
          <cell r="K978" t="str">
            <v>3480</v>
          </cell>
          <cell r="L978" t="str">
            <v>3480</v>
          </cell>
          <cell r="M978" t="str">
            <v>2G2</v>
          </cell>
          <cell r="N978" t="str">
            <v>伊藤康</v>
          </cell>
          <cell r="O978" t="str">
            <v>野田係</v>
          </cell>
          <cell r="Q978" t="str">
            <v>JP</v>
          </cell>
          <cell r="S978">
            <v>1</v>
          </cell>
          <cell r="T978">
            <v>1</v>
          </cell>
          <cell r="U978" t="str">
            <v>V0</v>
          </cell>
          <cell r="V978" t="str">
            <v>0001</v>
          </cell>
          <cell r="W978">
            <v>50</v>
          </cell>
          <cell r="X978">
            <v>1</v>
          </cell>
          <cell r="Y978" t="str">
            <v>JPY</v>
          </cell>
          <cell r="Z978" t="str">
            <v>2006/04/01</v>
          </cell>
          <cell r="AA978" t="str">
            <v>9999/12/31</v>
          </cell>
          <cell r="AC978">
            <v>1974</v>
          </cell>
          <cell r="AD978">
            <v>1</v>
          </cell>
          <cell r="AE978">
            <v>1974</v>
          </cell>
          <cell r="AG978">
            <v>1974</v>
          </cell>
          <cell r="AH978" t="str">
            <v>PC</v>
          </cell>
          <cell r="AQ978">
            <v>1</v>
          </cell>
          <cell r="AV978">
            <v>0</v>
          </cell>
          <cell r="AY978" t="str">
            <v>2006/04/01</v>
          </cell>
          <cell r="AZ978" t="str">
            <v>9999/12/31</v>
          </cell>
          <cell r="BA978">
            <v>99999999</v>
          </cell>
          <cell r="BB978">
            <v>1974</v>
          </cell>
        </row>
        <row r="979">
          <cell r="A979">
            <v>57377</v>
          </cell>
          <cell r="D979">
            <v>100</v>
          </cell>
          <cell r="E979" t="str">
            <v>5300106272</v>
          </cell>
          <cell r="F979" t="str">
            <v>0</v>
          </cell>
          <cell r="G979" t="str">
            <v>4427253-3</v>
          </cell>
          <cell r="H979" t="str">
            <v>ﾌﾟﾚ-ﾄ,ｱ-ﾑ(R) M904-2</v>
          </cell>
          <cell r="I979" t="str">
            <v>473440-2</v>
          </cell>
          <cell r="J979" t="str">
            <v>（株）光真製作所</v>
          </cell>
          <cell r="K979" t="str">
            <v>3480</v>
          </cell>
          <cell r="L979" t="str">
            <v>3480</v>
          </cell>
          <cell r="M979" t="str">
            <v>2G2</v>
          </cell>
          <cell r="N979" t="str">
            <v>伊藤康</v>
          </cell>
          <cell r="O979" t="str">
            <v>野田係</v>
          </cell>
          <cell r="Q979" t="str">
            <v>JP</v>
          </cell>
          <cell r="S979">
            <v>1</v>
          </cell>
          <cell r="T979">
            <v>1</v>
          </cell>
          <cell r="U979" t="str">
            <v>V0</v>
          </cell>
          <cell r="V979" t="str">
            <v>0001</v>
          </cell>
          <cell r="W979">
            <v>50</v>
          </cell>
          <cell r="X979">
            <v>1</v>
          </cell>
          <cell r="Y979" t="str">
            <v>JPY</v>
          </cell>
          <cell r="Z979" t="str">
            <v>2006/04/01</v>
          </cell>
          <cell r="AA979" t="str">
            <v>9999/12/31</v>
          </cell>
          <cell r="AC979">
            <v>1020</v>
          </cell>
          <cell r="AD979">
            <v>1</v>
          </cell>
          <cell r="AE979">
            <v>1020</v>
          </cell>
          <cell r="AG979">
            <v>1020</v>
          </cell>
          <cell r="AH979" t="str">
            <v>PC</v>
          </cell>
          <cell r="AQ979">
            <v>1</v>
          </cell>
          <cell r="AV979">
            <v>0</v>
          </cell>
          <cell r="AY979" t="str">
            <v>2006/04/01</v>
          </cell>
          <cell r="AZ979" t="str">
            <v>9999/12/31</v>
          </cell>
          <cell r="BA979">
            <v>99999999</v>
          </cell>
          <cell r="BB979">
            <v>1020</v>
          </cell>
        </row>
        <row r="980">
          <cell r="A980">
            <v>57378</v>
          </cell>
          <cell r="D980">
            <v>100</v>
          </cell>
          <cell r="E980" t="str">
            <v>5300106273</v>
          </cell>
          <cell r="F980" t="str">
            <v>0</v>
          </cell>
          <cell r="G980" t="str">
            <v>4427383-1</v>
          </cell>
          <cell r="H980" t="str">
            <v>ﾚﾊﾞ-,ﾛﾂｸ(U) M907</v>
          </cell>
          <cell r="I980" t="str">
            <v>473440-2</v>
          </cell>
          <cell r="J980" t="str">
            <v>（株）光真製作所</v>
          </cell>
          <cell r="K980" t="str">
            <v>3480</v>
          </cell>
          <cell r="L980" t="str">
            <v>3480</v>
          </cell>
          <cell r="M980" t="str">
            <v>2G2</v>
          </cell>
          <cell r="N980" t="str">
            <v>伊藤康</v>
          </cell>
          <cell r="O980" t="str">
            <v>野田係</v>
          </cell>
          <cell r="Q980" t="str">
            <v>JP</v>
          </cell>
          <cell r="S980">
            <v>1</v>
          </cell>
          <cell r="T980">
            <v>1</v>
          </cell>
          <cell r="U980" t="str">
            <v>V0</v>
          </cell>
          <cell r="V980" t="str">
            <v>0001</v>
          </cell>
          <cell r="W980">
            <v>50</v>
          </cell>
          <cell r="X980">
            <v>1</v>
          </cell>
          <cell r="Y980" t="str">
            <v>JPY</v>
          </cell>
          <cell r="Z980" t="str">
            <v>2006/04/01</v>
          </cell>
          <cell r="AA980" t="str">
            <v>9999/12/31</v>
          </cell>
          <cell r="AC980">
            <v>558</v>
          </cell>
          <cell r="AD980">
            <v>1</v>
          </cell>
          <cell r="AE980">
            <v>558</v>
          </cell>
          <cell r="AG980">
            <v>558</v>
          </cell>
          <cell r="AH980" t="str">
            <v>PC</v>
          </cell>
          <cell r="AQ980">
            <v>1</v>
          </cell>
          <cell r="AV980">
            <v>0</v>
          </cell>
          <cell r="AY980" t="str">
            <v>2006/04/01</v>
          </cell>
          <cell r="AZ980" t="str">
            <v>9999/12/31</v>
          </cell>
          <cell r="BA980">
            <v>99999999</v>
          </cell>
          <cell r="BB980">
            <v>558</v>
          </cell>
        </row>
        <row r="981">
          <cell r="A981">
            <v>57379</v>
          </cell>
          <cell r="D981">
            <v>100</v>
          </cell>
          <cell r="E981" t="str">
            <v>5300106274</v>
          </cell>
          <cell r="F981" t="str">
            <v>0</v>
          </cell>
          <cell r="G981" t="str">
            <v>4427384-0</v>
          </cell>
          <cell r="H981" t="str">
            <v>ﾚﾊﾞ-,ﾛﾂｸ(D) M907</v>
          </cell>
          <cell r="I981" t="str">
            <v>473440-2</v>
          </cell>
          <cell r="J981" t="str">
            <v>（株）光真製作所</v>
          </cell>
          <cell r="K981" t="str">
            <v>3480</v>
          </cell>
          <cell r="L981" t="str">
            <v>3480</v>
          </cell>
          <cell r="M981" t="str">
            <v>2G2</v>
          </cell>
          <cell r="N981" t="str">
            <v>伊藤康</v>
          </cell>
          <cell r="O981" t="str">
            <v>野田係</v>
          </cell>
          <cell r="Q981" t="str">
            <v>JP</v>
          </cell>
          <cell r="S981">
            <v>1</v>
          </cell>
          <cell r="T981">
            <v>1</v>
          </cell>
          <cell r="U981" t="str">
            <v>V0</v>
          </cell>
          <cell r="V981" t="str">
            <v>0001</v>
          </cell>
          <cell r="W981">
            <v>50</v>
          </cell>
          <cell r="X981">
            <v>1</v>
          </cell>
          <cell r="Y981" t="str">
            <v>JPY</v>
          </cell>
          <cell r="Z981" t="str">
            <v>2006/04/01</v>
          </cell>
          <cell r="AA981" t="str">
            <v>9999/12/31</v>
          </cell>
          <cell r="AC981">
            <v>588</v>
          </cell>
          <cell r="AD981">
            <v>1</v>
          </cell>
          <cell r="AE981">
            <v>588</v>
          </cell>
          <cell r="AG981">
            <v>588</v>
          </cell>
          <cell r="AH981" t="str">
            <v>PC</v>
          </cell>
          <cell r="AQ981">
            <v>1</v>
          </cell>
          <cell r="AV981">
            <v>0</v>
          </cell>
          <cell r="AY981" t="str">
            <v>2006/04/01</v>
          </cell>
          <cell r="AZ981" t="str">
            <v>9999/12/31</v>
          </cell>
          <cell r="BA981">
            <v>99999999</v>
          </cell>
          <cell r="BB981">
            <v>588</v>
          </cell>
        </row>
        <row r="982">
          <cell r="A982">
            <v>57380</v>
          </cell>
          <cell r="B982">
            <v>5286</v>
          </cell>
          <cell r="D982">
            <v>100</v>
          </cell>
          <cell r="E982" t="str">
            <v>5300106275</v>
          </cell>
          <cell r="F982" t="str">
            <v>0</v>
          </cell>
          <cell r="G982" t="str">
            <v>4429781-1</v>
          </cell>
          <cell r="H982" t="str">
            <v>ﾚﾊﾞ-,ｹﾞ-ﾄ M901-1</v>
          </cell>
          <cell r="I982" t="str">
            <v>473440-2</v>
          </cell>
          <cell r="J982" t="str">
            <v>（株）光真製作所</v>
          </cell>
          <cell r="K982" t="str">
            <v>3480</v>
          </cell>
          <cell r="L982" t="str">
            <v>3480</v>
          </cell>
          <cell r="M982" t="str">
            <v>2G2</v>
          </cell>
          <cell r="N982" t="str">
            <v>伊藤康</v>
          </cell>
          <cell r="O982" t="str">
            <v>野田係</v>
          </cell>
          <cell r="P982" t="str">
            <v>x</v>
          </cell>
          <cell r="Q982" t="str">
            <v>JP</v>
          </cell>
          <cell r="S982">
            <v>1</v>
          </cell>
          <cell r="T982">
            <v>1</v>
          </cell>
          <cell r="U982" t="str">
            <v>V0</v>
          </cell>
          <cell r="V982" t="str">
            <v>0001</v>
          </cell>
          <cell r="W982">
            <v>50</v>
          </cell>
          <cell r="X982">
            <v>1</v>
          </cell>
          <cell r="Y982" t="str">
            <v>JPY</v>
          </cell>
          <cell r="Z982" t="str">
            <v>2006/04/01</v>
          </cell>
          <cell r="AA982" t="str">
            <v>9999/12/31</v>
          </cell>
          <cell r="AC982">
            <v>5286</v>
          </cell>
          <cell r="AD982">
            <v>1</v>
          </cell>
          <cell r="AE982">
            <v>5286</v>
          </cell>
          <cell r="AF982">
            <v>5286</v>
          </cell>
          <cell r="AG982">
            <v>5286</v>
          </cell>
          <cell r="AH982" t="str">
            <v>PC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1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 t="str">
            <v>2006/04/01</v>
          </cell>
          <cell r="AZ982" t="str">
            <v>9999/12/31</v>
          </cell>
          <cell r="BA982">
            <v>99999999</v>
          </cell>
          <cell r="BB982">
            <v>5286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</row>
        <row r="983">
          <cell r="A983">
            <v>57381</v>
          </cell>
          <cell r="D983">
            <v>100</v>
          </cell>
          <cell r="E983" t="str">
            <v>5300106276</v>
          </cell>
          <cell r="F983" t="str">
            <v>0</v>
          </cell>
          <cell r="G983" t="str">
            <v>4429939-3</v>
          </cell>
          <cell r="H983" t="str">
            <v>ﾌﾞﾗｹﾂﾄ,ｽｲﾂﾁ ﾎｼﾞﾕｳ M974</v>
          </cell>
          <cell r="I983" t="str">
            <v>473440-2</v>
          </cell>
          <cell r="J983" t="str">
            <v>（株）光真製作所</v>
          </cell>
          <cell r="K983" t="str">
            <v>3480</v>
          </cell>
          <cell r="L983" t="str">
            <v>3480</v>
          </cell>
          <cell r="M983" t="str">
            <v>2G2</v>
          </cell>
          <cell r="N983" t="str">
            <v>伊藤康</v>
          </cell>
          <cell r="O983" t="str">
            <v>野田係</v>
          </cell>
          <cell r="Q983" t="str">
            <v>JP</v>
          </cell>
          <cell r="S983">
            <v>1</v>
          </cell>
          <cell r="T983">
            <v>1</v>
          </cell>
          <cell r="U983" t="str">
            <v>V0</v>
          </cell>
          <cell r="V983" t="str">
            <v>0001</v>
          </cell>
          <cell r="W983">
            <v>50</v>
          </cell>
          <cell r="X983">
            <v>1</v>
          </cell>
          <cell r="Y983" t="str">
            <v>JPY</v>
          </cell>
          <cell r="Z983" t="str">
            <v>2006/04/01</v>
          </cell>
          <cell r="AA983" t="str">
            <v>9999/12/31</v>
          </cell>
          <cell r="AC983">
            <v>1470</v>
          </cell>
          <cell r="AD983">
            <v>1</v>
          </cell>
          <cell r="AE983">
            <v>1470</v>
          </cell>
          <cell r="AG983">
            <v>1470</v>
          </cell>
          <cell r="AH983" t="str">
            <v>PC</v>
          </cell>
          <cell r="AQ983">
            <v>1</v>
          </cell>
          <cell r="AV983">
            <v>0</v>
          </cell>
          <cell r="AY983" t="str">
            <v>2006/04/01</v>
          </cell>
          <cell r="AZ983" t="str">
            <v>9999/12/31</v>
          </cell>
          <cell r="BA983">
            <v>99999999</v>
          </cell>
          <cell r="BB983">
            <v>1470</v>
          </cell>
        </row>
        <row r="984">
          <cell r="A984">
            <v>57382</v>
          </cell>
          <cell r="D984">
            <v>100</v>
          </cell>
          <cell r="E984" t="str">
            <v>5300106277</v>
          </cell>
          <cell r="F984" t="str">
            <v>0</v>
          </cell>
          <cell r="G984" t="str">
            <v>4429974-1</v>
          </cell>
          <cell r="H984" t="str">
            <v>ﾌﾟﾚ-ﾄ,ｶﾊﾞ-(2) M925B</v>
          </cell>
          <cell r="I984" t="str">
            <v>473440-2</v>
          </cell>
          <cell r="J984" t="str">
            <v>（株）光真製作所</v>
          </cell>
          <cell r="K984" t="str">
            <v>3480</v>
          </cell>
          <cell r="L984" t="str">
            <v>3480</v>
          </cell>
          <cell r="M984" t="str">
            <v>2G2</v>
          </cell>
          <cell r="N984" t="str">
            <v>伊藤康</v>
          </cell>
          <cell r="O984" t="str">
            <v>野田係</v>
          </cell>
          <cell r="Q984" t="str">
            <v>JP</v>
          </cell>
          <cell r="S984">
            <v>1</v>
          </cell>
          <cell r="T984">
            <v>1</v>
          </cell>
          <cell r="U984" t="str">
            <v>V0</v>
          </cell>
          <cell r="V984" t="str">
            <v>0001</v>
          </cell>
          <cell r="W984">
            <v>50</v>
          </cell>
          <cell r="X984">
            <v>1</v>
          </cell>
          <cell r="Y984" t="str">
            <v>JPY</v>
          </cell>
          <cell r="Z984" t="str">
            <v>2006/04/01</v>
          </cell>
          <cell r="AA984" t="str">
            <v>9999/12/31</v>
          </cell>
          <cell r="AC984">
            <v>846</v>
          </cell>
          <cell r="AD984">
            <v>1</v>
          </cell>
          <cell r="AE984">
            <v>846</v>
          </cell>
          <cell r="AG984">
            <v>846</v>
          </cell>
          <cell r="AH984" t="str">
            <v>PC</v>
          </cell>
          <cell r="AQ984">
            <v>1</v>
          </cell>
          <cell r="AV984">
            <v>0</v>
          </cell>
          <cell r="AY984" t="str">
            <v>2006/04/01</v>
          </cell>
          <cell r="AZ984" t="str">
            <v>9999/12/31</v>
          </cell>
          <cell r="BA984">
            <v>99999999</v>
          </cell>
          <cell r="BB984">
            <v>846</v>
          </cell>
        </row>
        <row r="985">
          <cell r="A985">
            <v>57383</v>
          </cell>
          <cell r="D985">
            <v>100</v>
          </cell>
          <cell r="E985" t="str">
            <v>5300106278</v>
          </cell>
          <cell r="F985" t="str">
            <v>0</v>
          </cell>
          <cell r="G985" t="str">
            <v>4430032-4</v>
          </cell>
          <cell r="H985" t="str">
            <v>ﾚﾊﾞ-,ﾛ-ﾗ(2) M901-6</v>
          </cell>
          <cell r="I985" t="str">
            <v>473440-2</v>
          </cell>
          <cell r="J985" t="str">
            <v>（株）光真製作所</v>
          </cell>
          <cell r="K985" t="str">
            <v>3480</v>
          </cell>
          <cell r="L985" t="str">
            <v>3480</v>
          </cell>
          <cell r="M985" t="str">
            <v>2G2</v>
          </cell>
          <cell r="N985" t="str">
            <v>伊藤康</v>
          </cell>
          <cell r="O985" t="str">
            <v>野田係</v>
          </cell>
          <cell r="Q985" t="str">
            <v>JP</v>
          </cell>
          <cell r="S985">
            <v>1</v>
          </cell>
          <cell r="T985">
            <v>1</v>
          </cell>
          <cell r="U985" t="str">
            <v>V0</v>
          </cell>
          <cell r="V985" t="str">
            <v>0001</v>
          </cell>
          <cell r="W985">
            <v>50</v>
          </cell>
          <cell r="X985">
            <v>1</v>
          </cell>
          <cell r="Y985" t="str">
            <v>JPY</v>
          </cell>
          <cell r="Z985" t="str">
            <v>2006/04/01</v>
          </cell>
          <cell r="AA985" t="str">
            <v>9999/12/31</v>
          </cell>
          <cell r="AC985">
            <v>1020</v>
          </cell>
          <cell r="AD985">
            <v>1</v>
          </cell>
          <cell r="AE985">
            <v>1020</v>
          </cell>
          <cell r="AG985">
            <v>1020</v>
          </cell>
          <cell r="AH985" t="str">
            <v>PC</v>
          </cell>
          <cell r="AQ985">
            <v>1</v>
          </cell>
          <cell r="AV985">
            <v>0</v>
          </cell>
          <cell r="AY985" t="str">
            <v>2006/04/01</v>
          </cell>
          <cell r="AZ985" t="str">
            <v>9999/12/31</v>
          </cell>
          <cell r="BA985">
            <v>99999999</v>
          </cell>
          <cell r="BB985">
            <v>1020</v>
          </cell>
        </row>
        <row r="986">
          <cell r="A986">
            <v>76711</v>
          </cell>
          <cell r="D986">
            <v>100</v>
          </cell>
          <cell r="E986" t="str">
            <v>5300106279</v>
          </cell>
          <cell r="F986" t="str">
            <v>0</v>
          </cell>
          <cell r="G986" t="str">
            <v>4430100-2</v>
          </cell>
          <cell r="H986" t="str">
            <v>ﾌﾟﾚ-ﾄ,ｽﾌﾟﾘﾝｸﾞ M901-12</v>
          </cell>
          <cell r="I986" t="str">
            <v>473440-2</v>
          </cell>
          <cell r="J986" t="str">
            <v>（株）光真製作所</v>
          </cell>
          <cell r="K986" t="str">
            <v>3480</v>
          </cell>
          <cell r="L986" t="str">
            <v>3480</v>
          </cell>
          <cell r="M986" t="str">
            <v>3H7</v>
          </cell>
          <cell r="N986" t="str">
            <v>野田</v>
          </cell>
          <cell r="O986" t="str">
            <v>野田係</v>
          </cell>
          <cell r="Q986" t="str">
            <v>JP</v>
          </cell>
          <cell r="S986">
            <v>1</v>
          </cell>
          <cell r="T986">
            <v>1</v>
          </cell>
          <cell r="U986" t="str">
            <v>V0</v>
          </cell>
          <cell r="V986" t="str">
            <v>0001</v>
          </cell>
          <cell r="W986">
            <v>25</v>
          </cell>
          <cell r="X986">
            <v>1</v>
          </cell>
          <cell r="Y986" t="str">
            <v>JPY</v>
          </cell>
          <cell r="Z986" t="str">
            <v>2006/04/01</v>
          </cell>
          <cell r="AA986" t="str">
            <v>9999/12/31</v>
          </cell>
          <cell r="AC986">
            <v>44</v>
          </cell>
          <cell r="AD986">
            <v>1</v>
          </cell>
          <cell r="AE986">
            <v>44</v>
          </cell>
          <cell r="AG986">
            <v>44</v>
          </cell>
          <cell r="AH986" t="str">
            <v>PC</v>
          </cell>
          <cell r="AQ986">
            <v>1</v>
          </cell>
          <cell r="AV986">
            <v>0</v>
          </cell>
          <cell r="AY986" t="str">
            <v>2006/04/01</v>
          </cell>
          <cell r="AZ986" t="str">
            <v>9999/12/31</v>
          </cell>
          <cell r="BA986">
            <v>99999</v>
          </cell>
          <cell r="BB986">
            <v>44</v>
          </cell>
        </row>
        <row r="987">
          <cell r="A987">
            <v>57384</v>
          </cell>
          <cell r="D987">
            <v>100</v>
          </cell>
          <cell r="E987" t="str">
            <v>5300106280</v>
          </cell>
          <cell r="F987" t="str">
            <v>0</v>
          </cell>
          <cell r="G987" t="str">
            <v>4430137-1</v>
          </cell>
          <cell r="H987" t="str">
            <v>ﾌﾟﾚ-ﾄ,ｾﾝｻ(1) M901-12</v>
          </cell>
          <cell r="I987" t="str">
            <v>473440-2</v>
          </cell>
          <cell r="J987" t="str">
            <v>（株）光真製作所</v>
          </cell>
          <cell r="K987" t="str">
            <v>3480</v>
          </cell>
          <cell r="L987" t="str">
            <v>3480</v>
          </cell>
          <cell r="M987" t="str">
            <v>2G2</v>
          </cell>
          <cell r="N987" t="str">
            <v>伊藤康</v>
          </cell>
          <cell r="O987" t="str">
            <v>野田係</v>
          </cell>
          <cell r="Q987" t="str">
            <v>JP</v>
          </cell>
          <cell r="S987">
            <v>1</v>
          </cell>
          <cell r="T987">
            <v>1</v>
          </cell>
          <cell r="U987" t="str">
            <v>V0</v>
          </cell>
          <cell r="V987" t="str">
            <v>0001</v>
          </cell>
          <cell r="W987">
            <v>50</v>
          </cell>
          <cell r="X987">
            <v>1</v>
          </cell>
          <cell r="Y987" t="str">
            <v>JPY</v>
          </cell>
          <cell r="Z987" t="str">
            <v>2006/04/01</v>
          </cell>
          <cell r="AA987" t="str">
            <v>9999/12/31</v>
          </cell>
          <cell r="AC987">
            <v>200</v>
          </cell>
          <cell r="AD987">
            <v>1</v>
          </cell>
          <cell r="AE987">
            <v>200</v>
          </cell>
          <cell r="AG987">
            <v>200</v>
          </cell>
          <cell r="AH987" t="str">
            <v>PC</v>
          </cell>
          <cell r="AQ987">
            <v>1</v>
          </cell>
          <cell r="AV987">
            <v>0</v>
          </cell>
          <cell r="AY987" t="str">
            <v>2006/04/01</v>
          </cell>
          <cell r="AZ987" t="str">
            <v>9999/12/31</v>
          </cell>
          <cell r="BA987">
            <v>99999999</v>
          </cell>
          <cell r="BB987">
            <v>200</v>
          </cell>
        </row>
        <row r="988">
          <cell r="A988">
            <v>57385</v>
          </cell>
          <cell r="D988">
            <v>100</v>
          </cell>
          <cell r="E988" t="str">
            <v>5300106281</v>
          </cell>
          <cell r="F988" t="str">
            <v>0</v>
          </cell>
          <cell r="G988" t="str">
            <v>4430138-0</v>
          </cell>
          <cell r="H988" t="str">
            <v>ﾌﾟﾚ-ﾄ,ｾﾝｻ(2) M901-12</v>
          </cell>
          <cell r="I988" t="str">
            <v>473440-2</v>
          </cell>
          <cell r="J988" t="str">
            <v>（株）光真製作所</v>
          </cell>
          <cell r="K988" t="str">
            <v>3480</v>
          </cell>
          <cell r="L988" t="str">
            <v>3480</v>
          </cell>
          <cell r="M988" t="str">
            <v>2G2</v>
          </cell>
          <cell r="N988" t="str">
            <v>伊藤康</v>
          </cell>
          <cell r="O988" t="str">
            <v>野田係</v>
          </cell>
          <cell r="Q988" t="str">
            <v>JP</v>
          </cell>
          <cell r="S988">
            <v>1</v>
          </cell>
          <cell r="T988">
            <v>1</v>
          </cell>
          <cell r="U988" t="str">
            <v>V0</v>
          </cell>
          <cell r="V988" t="str">
            <v>0001</v>
          </cell>
          <cell r="W988">
            <v>50</v>
          </cell>
          <cell r="X988">
            <v>1</v>
          </cell>
          <cell r="Y988" t="str">
            <v>JPY</v>
          </cell>
          <cell r="Z988" t="str">
            <v>2006/04/01</v>
          </cell>
          <cell r="AA988" t="str">
            <v>9999/12/31</v>
          </cell>
          <cell r="AC988">
            <v>200</v>
          </cell>
          <cell r="AD988">
            <v>1</v>
          </cell>
          <cell r="AE988">
            <v>200</v>
          </cell>
          <cell r="AG988">
            <v>200</v>
          </cell>
          <cell r="AH988" t="str">
            <v>PC</v>
          </cell>
          <cell r="AQ988">
            <v>1</v>
          </cell>
          <cell r="AV988">
            <v>0</v>
          </cell>
          <cell r="AY988" t="str">
            <v>2006/04/01</v>
          </cell>
          <cell r="AZ988" t="str">
            <v>9999/12/31</v>
          </cell>
          <cell r="BA988">
            <v>99999999</v>
          </cell>
          <cell r="BB988">
            <v>200</v>
          </cell>
        </row>
        <row r="989">
          <cell r="A989">
            <v>57386</v>
          </cell>
          <cell r="D989">
            <v>100</v>
          </cell>
          <cell r="E989" t="str">
            <v>5300106282</v>
          </cell>
          <cell r="F989" t="str">
            <v>0</v>
          </cell>
          <cell r="G989" t="str">
            <v>4430168-1</v>
          </cell>
          <cell r="H989" t="str">
            <v>ｶﾊﾞ-,ｾﾝｻ(B) M904C-4</v>
          </cell>
          <cell r="I989" t="str">
            <v>473440-2</v>
          </cell>
          <cell r="J989" t="str">
            <v>（株）光真製作所</v>
          </cell>
          <cell r="K989" t="str">
            <v>3480</v>
          </cell>
          <cell r="L989" t="str">
            <v>3480</v>
          </cell>
          <cell r="M989" t="str">
            <v>2G2</v>
          </cell>
          <cell r="N989" t="str">
            <v>伊藤康</v>
          </cell>
          <cell r="O989" t="str">
            <v>野田係</v>
          </cell>
          <cell r="Q989" t="str">
            <v>JP</v>
          </cell>
          <cell r="S989">
            <v>1</v>
          </cell>
          <cell r="T989">
            <v>1</v>
          </cell>
          <cell r="U989" t="str">
            <v>V0</v>
          </cell>
          <cell r="V989" t="str">
            <v>0001</v>
          </cell>
          <cell r="W989">
            <v>50</v>
          </cell>
          <cell r="X989">
            <v>1</v>
          </cell>
          <cell r="Y989" t="str">
            <v>JPY</v>
          </cell>
          <cell r="Z989" t="str">
            <v>2006/04/01</v>
          </cell>
          <cell r="AA989" t="str">
            <v>9999/12/31</v>
          </cell>
          <cell r="AC989">
            <v>409</v>
          </cell>
          <cell r="AD989">
            <v>1</v>
          </cell>
          <cell r="AE989">
            <v>409</v>
          </cell>
          <cell r="AG989">
            <v>409</v>
          </cell>
          <cell r="AH989" t="str">
            <v>PC</v>
          </cell>
          <cell r="AQ989">
            <v>1</v>
          </cell>
          <cell r="AV989">
            <v>0</v>
          </cell>
          <cell r="AY989" t="str">
            <v>2006/04/01</v>
          </cell>
          <cell r="AZ989" t="str">
            <v>9999/12/31</v>
          </cell>
          <cell r="BA989">
            <v>99999999</v>
          </cell>
          <cell r="BB989">
            <v>409</v>
          </cell>
        </row>
        <row r="990">
          <cell r="A990">
            <v>57387</v>
          </cell>
          <cell r="D990">
            <v>100</v>
          </cell>
          <cell r="E990" t="str">
            <v>5300106283</v>
          </cell>
          <cell r="F990" t="str">
            <v>0</v>
          </cell>
          <cell r="G990" t="str">
            <v>4430169-0</v>
          </cell>
          <cell r="H990" t="str">
            <v>ﾌﾞﾗｹﾂﾄ,S32 M904-2</v>
          </cell>
          <cell r="I990" t="str">
            <v>473440-2</v>
          </cell>
          <cell r="J990" t="str">
            <v>（株）光真製作所</v>
          </cell>
          <cell r="K990" t="str">
            <v>3480</v>
          </cell>
          <cell r="L990" t="str">
            <v>3480</v>
          </cell>
          <cell r="M990" t="str">
            <v>2G2</v>
          </cell>
          <cell r="N990" t="str">
            <v>伊藤康</v>
          </cell>
          <cell r="O990" t="str">
            <v>野田係</v>
          </cell>
          <cell r="Q990" t="str">
            <v>JP</v>
          </cell>
          <cell r="S990">
            <v>1</v>
          </cell>
          <cell r="T990">
            <v>1</v>
          </cell>
          <cell r="U990" t="str">
            <v>V0</v>
          </cell>
          <cell r="V990" t="str">
            <v>0001</v>
          </cell>
          <cell r="W990">
            <v>50</v>
          </cell>
          <cell r="X990">
            <v>1</v>
          </cell>
          <cell r="Y990" t="str">
            <v>JPY</v>
          </cell>
          <cell r="Z990" t="str">
            <v>2006/04/01</v>
          </cell>
          <cell r="AA990" t="str">
            <v>9999/12/31</v>
          </cell>
          <cell r="AC990">
            <v>224</v>
          </cell>
          <cell r="AD990">
            <v>1</v>
          </cell>
          <cell r="AE990">
            <v>224</v>
          </cell>
          <cell r="AG990">
            <v>224</v>
          </cell>
          <cell r="AH990" t="str">
            <v>PC</v>
          </cell>
          <cell r="AQ990">
            <v>1</v>
          </cell>
          <cell r="AV990">
            <v>0</v>
          </cell>
          <cell r="AY990" t="str">
            <v>2006/04/01</v>
          </cell>
          <cell r="AZ990" t="str">
            <v>9999/12/31</v>
          </cell>
          <cell r="BA990">
            <v>99999999</v>
          </cell>
          <cell r="BB990">
            <v>224</v>
          </cell>
        </row>
        <row r="991">
          <cell r="A991">
            <v>57388</v>
          </cell>
          <cell r="D991">
            <v>100</v>
          </cell>
          <cell r="E991" t="str">
            <v>5300106284</v>
          </cell>
          <cell r="F991" t="str">
            <v>0</v>
          </cell>
          <cell r="G991" t="str">
            <v>4430170-3</v>
          </cell>
          <cell r="H991" t="str">
            <v>ﾌﾚ-ﾑ,ｻﾌﾞ(B) M904C-4</v>
          </cell>
          <cell r="I991" t="str">
            <v>473440-2</v>
          </cell>
          <cell r="J991" t="str">
            <v>（株）光真製作所</v>
          </cell>
          <cell r="K991" t="str">
            <v>3480</v>
          </cell>
          <cell r="L991" t="str">
            <v>3480</v>
          </cell>
          <cell r="M991" t="str">
            <v>2G2</v>
          </cell>
          <cell r="N991" t="str">
            <v>伊藤康</v>
          </cell>
          <cell r="O991" t="str">
            <v>野田係</v>
          </cell>
          <cell r="Q991" t="str">
            <v>JP</v>
          </cell>
          <cell r="S991">
            <v>1</v>
          </cell>
          <cell r="T991">
            <v>1</v>
          </cell>
          <cell r="U991" t="str">
            <v>V0</v>
          </cell>
          <cell r="V991" t="str">
            <v>0001</v>
          </cell>
          <cell r="W991">
            <v>50</v>
          </cell>
          <cell r="X991">
            <v>1</v>
          </cell>
          <cell r="Y991" t="str">
            <v>JPY</v>
          </cell>
          <cell r="Z991" t="str">
            <v>2006/04/01</v>
          </cell>
          <cell r="AA991" t="str">
            <v>9999/12/31</v>
          </cell>
          <cell r="AC991">
            <v>408</v>
          </cell>
          <cell r="AD991">
            <v>1</v>
          </cell>
          <cell r="AE991">
            <v>408</v>
          </cell>
          <cell r="AG991">
            <v>408</v>
          </cell>
          <cell r="AH991" t="str">
            <v>PC</v>
          </cell>
          <cell r="AQ991">
            <v>1</v>
          </cell>
          <cell r="AV991">
            <v>0</v>
          </cell>
          <cell r="AY991" t="str">
            <v>2006/04/01</v>
          </cell>
          <cell r="AZ991" t="str">
            <v>9999/12/31</v>
          </cell>
          <cell r="BA991">
            <v>99999999</v>
          </cell>
          <cell r="BB991">
            <v>408</v>
          </cell>
        </row>
        <row r="992">
          <cell r="A992">
            <v>57389</v>
          </cell>
          <cell r="D992">
            <v>100</v>
          </cell>
          <cell r="E992" t="str">
            <v>5300106285</v>
          </cell>
          <cell r="F992" t="str">
            <v>0</v>
          </cell>
          <cell r="G992" t="str">
            <v>4437119-1</v>
          </cell>
          <cell r="H992" t="str">
            <v>ﾌﾞﾗｹﾂﾄ,S38 M904-2</v>
          </cell>
          <cell r="I992" t="str">
            <v>473440-2</v>
          </cell>
          <cell r="J992" t="str">
            <v>（株）光真製作所</v>
          </cell>
          <cell r="K992" t="str">
            <v>3480</v>
          </cell>
          <cell r="L992" t="str">
            <v>3480</v>
          </cell>
          <cell r="M992" t="str">
            <v>2G2</v>
          </cell>
          <cell r="N992" t="str">
            <v>伊藤康</v>
          </cell>
          <cell r="O992" t="str">
            <v>野田係</v>
          </cell>
          <cell r="Q992" t="str">
            <v>JP</v>
          </cell>
          <cell r="S992">
            <v>1</v>
          </cell>
          <cell r="T992">
            <v>1</v>
          </cell>
          <cell r="U992" t="str">
            <v>V0</v>
          </cell>
          <cell r="V992" t="str">
            <v>0001</v>
          </cell>
          <cell r="W992">
            <v>50</v>
          </cell>
          <cell r="X992">
            <v>1</v>
          </cell>
          <cell r="Y992" t="str">
            <v>JPY</v>
          </cell>
          <cell r="Z992" t="str">
            <v>2006/04/01</v>
          </cell>
          <cell r="AA992" t="str">
            <v>9999/12/31</v>
          </cell>
          <cell r="AC992">
            <v>316</v>
          </cell>
          <cell r="AD992">
            <v>1</v>
          </cell>
          <cell r="AE992">
            <v>316</v>
          </cell>
          <cell r="AG992">
            <v>316</v>
          </cell>
          <cell r="AH992" t="str">
            <v>PC</v>
          </cell>
          <cell r="AQ992">
            <v>1</v>
          </cell>
          <cell r="AV992">
            <v>0</v>
          </cell>
          <cell r="AY992" t="str">
            <v>2006/04/01</v>
          </cell>
          <cell r="AZ992" t="str">
            <v>9999/12/31</v>
          </cell>
          <cell r="BA992">
            <v>99999999</v>
          </cell>
          <cell r="BB992">
            <v>316</v>
          </cell>
        </row>
        <row r="993">
          <cell r="A993">
            <v>57390</v>
          </cell>
          <cell r="D993">
            <v>100</v>
          </cell>
          <cell r="E993" t="str">
            <v>5300106286</v>
          </cell>
          <cell r="F993" t="str">
            <v>0</v>
          </cell>
          <cell r="G993" t="str">
            <v>4437121-3</v>
          </cell>
          <cell r="H993" t="str">
            <v>ｶﾊﾞ-,ﾍﾞﾙﾄ M904-2</v>
          </cell>
          <cell r="I993" t="str">
            <v>473440-2</v>
          </cell>
          <cell r="J993" t="str">
            <v>（株）光真製作所</v>
          </cell>
          <cell r="K993" t="str">
            <v>3480</v>
          </cell>
          <cell r="L993" t="str">
            <v>3480</v>
          </cell>
          <cell r="M993" t="str">
            <v>2G2</v>
          </cell>
          <cell r="N993" t="str">
            <v>伊藤康</v>
          </cell>
          <cell r="O993" t="str">
            <v>野田係</v>
          </cell>
          <cell r="Q993" t="str">
            <v>JP</v>
          </cell>
          <cell r="S993">
            <v>1</v>
          </cell>
          <cell r="T993">
            <v>1</v>
          </cell>
          <cell r="U993" t="str">
            <v>V0</v>
          </cell>
          <cell r="V993" t="str">
            <v>0001</v>
          </cell>
          <cell r="W993">
            <v>50</v>
          </cell>
          <cell r="X993">
            <v>1</v>
          </cell>
          <cell r="Y993" t="str">
            <v>JPY</v>
          </cell>
          <cell r="Z993" t="str">
            <v>2006/04/01</v>
          </cell>
          <cell r="AA993" t="str">
            <v>9999/12/31</v>
          </cell>
          <cell r="AC993">
            <v>100</v>
          </cell>
          <cell r="AD993">
            <v>1</v>
          </cell>
          <cell r="AE993">
            <v>100</v>
          </cell>
          <cell r="AG993">
            <v>100</v>
          </cell>
          <cell r="AH993" t="str">
            <v>PC</v>
          </cell>
          <cell r="AQ993">
            <v>1</v>
          </cell>
          <cell r="AV993">
            <v>0</v>
          </cell>
          <cell r="AY993" t="str">
            <v>2006/04/01</v>
          </cell>
          <cell r="AZ993" t="str">
            <v>9999/12/31</v>
          </cell>
          <cell r="BA993">
            <v>99999999</v>
          </cell>
          <cell r="BB993">
            <v>100</v>
          </cell>
        </row>
        <row r="994">
          <cell r="A994">
            <v>76712</v>
          </cell>
          <cell r="D994">
            <v>100</v>
          </cell>
          <cell r="E994" t="str">
            <v>5300106287</v>
          </cell>
          <cell r="F994" t="str">
            <v>0</v>
          </cell>
          <cell r="G994" t="str">
            <v>4437150-7</v>
          </cell>
          <cell r="H994" t="str">
            <v>ﾌﾟﾚ-ﾄ,ｽﾌﾟﾘﾝｸﾞ(3) M901-3</v>
          </cell>
          <cell r="I994" t="str">
            <v>473440-2</v>
          </cell>
          <cell r="J994" t="str">
            <v>（株）光真製作所</v>
          </cell>
          <cell r="K994" t="str">
            <v>3480</v>
          </cell>
          <cell r="L994" t="str">
            <v>3480</v>
          </cell>
          <cell r="M994" t="str">
            <v>3H7</v>
          </cell>
          <cell r="N994" t="str">
            <v>野田</v>
          </cell>
          <cell r="O994" t="str">
            <v>野田係</v>
          </cell>
          <cell r="P994" t="str">
            <v>x</v>
          </cell>
          <cell r="Q994" t="str">
            <v>JP</v>
          </cell>
          <cell r="S994">
            <v>1</v>
          </cell>
          <cell r="T994">
            <v>1</v>
          </cell>
          <cell r="U994" t="str">
            <v>V0</v>
          </cell>
          <cell r="V994" t="str">
            <v>0001</v>
          </cell>
          <cell r="W994">
            <v>25</v>
          </cell>
          <cell r="X994">
            <v>1</v>
          </cell>
          <cell r="Y994" t="str">
            <v>JPY</v>
          </cell>
          <cell r="Z994" t="str">
            <v>2006/04/01</v>
          </cell>
          <cell r="AA994" t="str">
            <v>9999/12/31</v>
          </cell>
          <cell r="AC994">
            <v>52</v>
          </cell>
          <cell r="AD994">
            <v>1</v>
          </cell>
          <cell r="AE994">
            <v>52</v>
          </cell>
          <cell r="AG994">
            <v>9588</v>
          </cell>
          <cell r="AH994" t="str">
            <v>PC</v>
          </cell>
          <cell r="AQ994">
            <v>1</v>
          </cell>
          <cell r="AV994">
            <v>0</v>
          </cell>
          <cell r="AY994" t="str">
            <v>2006/04/01</v>
          </cell>
          <cell r="AZ994" t="str">
            <v>9999/12/31</v>
          </cell>
          <cell r="BA994">
            <v>99999</v>
          </cell>
          <cell r="BB994">
            <v>52</v>
          </cell>
        </row>
        <row r="995">
          <cell r="A995">
            <v>57391</v>
          </cell>
          <cell r="D995">
            <v>100</v>
          </cell>
          <cell r="E995" t="str">
            <v>5300106288</v>
          </cell>
          <cell r="F995" t="str">
            <v>0</v>
          </cell>
          <cell r="G995" t="str">
            <v>4437212-0</v>
          </cell>
          <cell r="H995" t="str">
            <v>ﾌﾟﾚ-ﾄ,ﾗﾂﾁ(A) M901-3</v>
          </cell>
          <cell r="I995" t="str">
            <v>473440-2</v>
          </cell>
          <cell r="J995" t="str">
            <v>（株）光真製作所</v>
          </cell>
          <cell r="K995" t="str">
            <v>3480</v>
          </cell>
          <cell r="L995" t="str">
            <v>3480</v>
          </cell>
          <cell r="M995" t="str">
            <v>2G2</v>
          </cell>
          <cell r="N995" t="str">
            <v>伊藤康</v>
          </cell>
          <cell r="O995" t="str">
            <v>野田係</v>
          </cell>
          <cell r="Q995" t="str">
            <v>JP</v>
          </cell>
          <cell r="S995">
            <v>1</v>
          </cell>
          <cell r="T995">
            <v>1</v>
          </cell>
          <cell r="U995" t="str">
            <v>V0</v>
          </cell>
          <cell r="V995" t="str">
            <v>0001</v>
          </cell>
          <cell r="W995">
            <v>50</v>
          </cell>
          <cell r="X995">
            <v>1</v>
          </cell>
          <cell r="Y995" t="str">
            <v>JPY</v>
          </cell>
          <cell r="Z995" t="str">
            <v>2006/04/01</v>
          </cell>
          <cell r="AA995" t="str">
            <v>9999/12/31</v>
          </cell>
          <cell r="AC995">
            <v>648</v>
          </cell>
          <cell r="AD995">
            <v>1</v>
          </cell>
          <cell r="AE995">
            <v>648</v>
          </cell>
          <cell r="AG995">
            <v>648</v>
          </cell>
          <cell r="AH995" t="str">
            <v>PC</v>
          </cell>
          <cell r="AQ995">
            <v>1</v>
          </cell>
          <cell r="AV995">
            <v>0</v>
          </cell>
          <cell r="AY995" t="str">
            <v>2006/04/01</v>
          </cell>
          <cell r="AZ995" t="str">
            <v>9999/12/31</v>
          </cell>
          <cell r="BA995">
            <v>99999999</v>
          </cell>
          <cell r="BB995">
            <v>648</v>
          </cell>
        </row>
        <row r="996">
          <cell r="A996">
            <v>76713</v>
          </cell>
          <cell r="D996">
            <v>100</v>
          </cell>
          <cell r="E996" t="str">
            <v>5300106289</v>
          </cell>
          <cell r="F996" t="str">
            <v>0</v>
          </cell>
          <cell r="G996" t="str">
            <v>4437223-6</v>
          </cell>
          <cell r="H996" t="str">
            <v>ﾘﾝｸ(3) M901-11</v>
          </cell>
          <cell r="I996" t="str">
            <v>473440-2</v>
          </cell>
          <cell r="J996" t="str">
            <v>（株）光真製作所</v>
          </cell>
          <cell r="K996" t="str">
            <v>3480</v>
          </cell>
          <cell r="L996" t="str">
            <v>3480</v>
          </cell>
          <cell r="M996" t="str">
            <v>3H7</v>
          </cell>
          <cell r="N996" t="str">
            <v>野田</v>
          </cell>
          <cell r="O996" t="str">
            <v>野田係</v>
          </cell>
          <cell r="Q996" t="str">
            <v>JP</v>
          </cell>
          <cell r="S996">
            <v>1</v>
          </cell>
          <cell r="T996">
            <v>1</v>
          </cell>
          <cell r="U996" t="str">
            <v>V0</v>
          </cell>
          <cell r="V996" t="str">
            <v>0001</v>
          </cell>
          <cell r="W996">
            <v>25</v>
          </cell>
          <cell r="X996">
            <v>1</v>
          </cell>
          <cell r="Y996" t="str">
            <v>JPY</v>
          </cell>
          <cell r="Z996" t="str">
            <v>2006/04/01</v>
          </cell>
          <cell r="AA996" t="str">
            <v>9999/12/31</v>
          </cell>
          <cell r="AC996">
            <v>59</v>
          </cell>
          <cell r="AD996">
            <v>1</v>
          </cell>
          <cell r="AE996">
            <v>59</v>
          </cell>
          <cell r="AG996">
            <v>59</v>
          </cell>
          <cell r="AH996" t="str">
            <v>PC</v>
          </cell>
          <cell r="AQ996">
            <v>1</v>
          </cell>
          <cell r="AV996">
            <v>0</v>
          </cell>
          <cell r="AY996" t="str">
            <v>2006/04/01</v>
          </cell>
          <cell r="AZ996" t="str">
            <v>9999/12/31</v>
          </cell>
          <cell r="BA996">
            <v>99999</v>
          </cell>
          <cell r="BB996">
            <v>59</v>
          </cell>
        </row>
        <row r="997">
          <cell r="A997">
            <v>75934</v>
          </cell>
          <cell r="D997">
            <v>100</v>
          </cell>
          <cell r="E997" t="str">
            <v>5300097932</v>
          </cell>
          <cell r="F997" t="str">
            <v>0</v>
          </cell>
          <cell r="G997" t="str">
            <v>4437229-5</v>
          </cell>
          <cell r="H997" t="str">
            <v>ﾌﾟﾚ-ﾄ,ﾏｸﾞﾈﾂﾄ M901-11</v>
          </cell>
          <cell r="I997" t="str">
            <v>473440-2</v>
          </cell>
          <cell r="J997" t="str">
            <v>（株）光真製作所</v>
          </cell>
          <cell r="K997" t="str">
            <v>3480</v>
          </cell>
          <cell r="L997" t="str">
            <v>3480</v>
          </cell>
          <cell r="M997" t="str">
            <v>3H7</v>
          </cell>
          <cell r="N997" t="str">
            <v>野田</v>
          </cell>
          <cell r="O997" t="str">
            <v>野田係</v>
          </cell>
          <cell r="P997" t="str">
            <v>x</v>
          </cell>
          <cell r="Q997" t="str">
            <v>JP</v>
          </cell>
          <cell r="S997">
            <v>1</v>
          </cell>
          <cell r="T997">
            <v>1</v>
          </cell>
          <cell r="U997" t="str">
            <v>V0</v>
          </cell>
          <cell r="V997" t="str">
            <v>0001</v>
          </cell>
          <cell r="W997">
            <v>29</v>
          </cell>
          <cell r="X997">
            <v>1</v>
          </cell>
          <cell r="Y997" t="str">
            <v>JPY</v>
          </cell>
          <cell r="Z997" t="str">
            <v>2006/04/01</v>
          </cell>
          <cell r="AA997" t="str">
            <v>9999/12/31</v>
          </cell>
          <cell r="AC997">
            <v>301</v>
          </cell>
          <cell r="AD997">
            <v>1</v>
          </cell>
          <cell r="AE997">
            <v>301</v>
          </cell>
          <cell r="AG997">
            <v>301</v>
          </cell>
          <cell r="AH997" t="str">
            <v>PC</v>
          </cell>
          <cell r="AQ997">
            <v>1</v>
          </cell>
          <cell r="AV997">
            <v>0</v>
          </cell>
          <cell r="AY997" t="str">
            <v>2006/04/01</v>
          </cell>
          <cell r="AZ997" t="str">
            <v>9999/12/31</v>
          </cell>
          <cell r="BA997">
            <v>99999</v>
          </cell>
          <cell r="BB997">
            <v>606</v>
          </cell>
        </row>
        <row r="998">
          <cell r="A998">
            <v>75935</v>
          </cell>
          <cell r="D998">
            <v>100</v>
          </cell>
          <cell r="E998" t="str">
            <v>5300097936</v>
          </cell>
          <cell r="F998" t="str">
            <v>0</v>
          </cell>
          <cell r="G998" t="str">
            <v>4437271-6</v>
          </cell>
          <cell r="H998" t="str">
            <v>ｽﾗｲﾀﾞ,ﾛﾂｸ ﾌﾀ M901-11</v>
          </cell>
          <cell r="I998" t="str">
            <v>473440-2</v>
          </cell>
          <cell r="J998" t="str">
            <v>（株）光真製作所</v>
          </cell>
          <cell r="K998" t="str">
            <v>3480</v>
          </cell>
          <cell r="L998" t="str">
            <v>3480</v>
          </cell>
          <cell r="M998" t="str">
            <v>3H7</v>
          </cell>
          <cell r="N998" t="str">
            <v>野田</v>
          </cell>
          <cell r="O998" t="str">
            <v>野田係</v>
          </cell>
          <cell r="P998" t="str">
            <v>x</v>
          </cell>
          <cell r="Q998" t="str">
            <v>JP</v>
          </cell>
          <cell r="S998">
            <v>1</v>
          </cell>
          <cell r="T998">
            <v>1</v>
          </cell>
          <cell r="U998" t="str">
            <v>V0</v>
          </cell>
          <cell r="V998" t="str">
            <v>0001</v>
          </cell>
          <cell r="W998">
            <v>29</v>
          </cell>
          <cell r="X998">
            <v>1</v>
          </cell>
          <cell r="Y998" t="str">
            <v>JPY</v>
          </cell>
          <cell r="Z998" t="str">
            <v>2006/04/01</v>
          </cell>
          <cell r="AA998" t="str">
            <v>9999/12/31</v>
          </cell>
          <cell r="AC998">
            <v>784</v>
          </cell>
          <cell r="AD998">
            <v>1</v>
          </cell>
          <cell r="AE998">
            <v>784</v>
          </cell>
          <cell r="AG998">
            <v>784</v>
          </cell>
          <cell r="AH998" t="str">
            <v>PC</v>
          </cell>
          <cell r="AQ998">
            <v>1</v>
          </cell>
          <cell r="AV998">
            <v>0</v>
          </cell>
          <cell r="AY998" t="str">
            <v>2006/04/01</v>
          </cell>
          <cell r="AZ998" t="str">
            <v>9999/12/31</v>
          </cell>
          <cell r="BA998">
            <v>99999</v>
          </cell>
          <cell r="BB998">
            <v>1598</v>
          </cell>
        </row>
        <row r="999">
          <cell r="A999">
            <v>76714</v>
          </cell>
          <cell r="D999">
            <v>100</v>
          </cell>
          <cell r="E999" t="str">
            <v>5300106290</v>
          </cell>
          <cell r="F999" t="str">
            <v>0</v>
          </cell>
          <cell r="G999" t="str">
            <v>4437272-4</v>
          </cell>
          <cell r="H999" t="str">
            <v>ﾚﾊﾞ-,ﾛﾂｸ M901-11</v>
          </cell>
          <cell r="I999" t="str">
            <v>473440-2</v>
          </cell>
          <cell r="J999" t="str">
            <v>（株）光真製作所</v>
          </cell>
          <cell r="K999" t="str">
            <v>3480</v>
          </cell>
          <cell r="L999" t="str">
            <v>3480</v>
          </cell>
          <cell r="M999" t="str">
            <v>3H7</v>
          </cell>
          <cell r="N999" t="str">
            <v>野田</v>
          </cell>
          <cell r="O999" t="str">
            <v>野田係</v>
          </cell>
          <cell r="Q999" t="str">
            <v>JP</v>
          </cell>
          <cell r="S999">
            <v>1</v>
          </cell>
          <cell r="T999">
            <v>1</v>
          </cell>
          <cell r="U999" t="str">
            <v>V0</v>
          </cell>
          <cell r="V999" t="str">
            <v>0001</v>
          </cell>
          <cell r="W999">
            <v>25</v>
          </cell>
          <cell r="X999">
            <v>1</v>
          </cell>
          <cell r="Y999" t="str">
            <v>JPY</v>
          </cell>
          <cell r="Z999" t="str">
            <v>2006/04/01</v>
          </cell>
          <cell r="AA999" t="str">
            <v>9999/12/31</v>
          </cell>
          <cell r="AC999">
            <v>41</v>
          </cell>
          <cell r="AD999">
            <v>1</v>
          </cell>
          <cell r="AE999">
            <v>41</v>
          </cell>
          <cell r="AG999">
            <v>41</v>
          </cell>
          <cell r="AH999" t="str">
            <v>PC</v>
          </cell>
          <cell r="AQ999">
            <v>1</v>
          </cell>
          <cell r="AV999">
            <v>0</v>
          </cell>
          <cell r="AY999" t="str">
            <v>2006/04/01</v>
          </cell>
          <cell r="AZ999" t="str">
            <v>9999/12/31</v>
          </cell>
          <cell r="BA999">
            <v>99999</v>
          </cell>
          <cell r="BB999">
            <v>41</v>
          </cell>
        </row>
        <row r="1000">
          <cell r="A1000">
            <v>76715</v>
          </cell>
          <cell r="D1000">
            <v>100</v>
          </cell>
          <cell r="E1000" t="str">
            <v>5300106291</v>
          </cell>
          <cell r="F1000" t="str">
            <v>0</v>
          </cell>
          <cell r="G1000" t="str">
            <v>4437276-7</v>
          </cell>
          <cell r="H1000" t="str">
            <v>ｽﾗｲﾀﾞ,ｾﾝｻ M901-11</v>
          </cell>
          <cell r="I1000" t="str">
            <v>473440-2</v>
          </cell>
          <cell r="J1000" t="str">
            <v>（株）光真製作所</v>
          </cell>
          <cell r="K1000" t="str">
            <v>3480</v>
          </cell>
          <cell r="L1000" t="str">
            <v>3480</v>
          </cell>
          <cell r="M1000" t="str">
            <v>3H7</v>
          </cell>
          <cell r="N1000" t="str">
            <v>野田</v>
          </cell>
          <cell r="O1000" t="str">
            <v>野田係</v>
          </cell>
          <cell r="Q1000" t="str">
            <v>JP</v>
          </cell>
          <cell r="S1000">
            <v>1</v>
          </cell>
          <cell r="T1000">
            <v>1</v>
          </cell>
          <cell r="U1000" t="str">
            <v>V0</v>
          </cell>
          <cell r="V1000" t="str">
            <v>0001</v>
          </cell>
          <cell r="W1000">
            <v>25</v>
          </cell>
          <cell r="X1000">
            <v>1</v>
          </cell>
          <cell r="Y1000" t="str">
            <v>JPY</v>
          </cell>
          <cell r="Z1000" t="str">
            <v>2006/04/01</v>
          </cell>
          <cell r="AA1000" t="str">
            <v>9999/12/31</v>
          </cell>
          <cell r="AC1000">
            <v>94</v>
          </cell>
          <cell r="AD1000">
            <v>1</v>
          </cell>
          <cell r="AE1000">
            <v>94</v>
          </cell>
          <cell r="AG1000">
            <v>94</v>
          </cell>
          <cell r="AH1000" t="str">
            <v>PC</v>
          </cell>
          <cell r="AQ1000">
            <v>1</v>
          </cell>
          <cell r="AV1000">
            <v>0</v>
          </cell>
          <cell r="AY1000" t="str">
            <v>2006/04/01</v>
          </cell>
          <cell r="AZ1000" t="str">
            <v>9999/12/31</v>
          </cell>
          <cell r="BA1000">
            <v>99999</v>
          </cell>
          <cell r="BB1000">
            <v>94</v>
          </cell>
        </row>
        <row r="1001">
          <cell r="A1001">
            <v>76716</v>
          </cell>
          <cell r="D1001">
            <v>100</v>
          </cell>
          <cell r="E1001" t="str">
            <v>5300106292</v>
          </cell>
          <cell r="F1001" t="str">
            <v>0</v>
          </cell>
          <cell r="G1001" t="str">
            <v>4437280-5</v>
          </cell>
          <cell r="H1001" t="str">
            <v>ﾚﾊﾞ-,ﾘﾘ-ｽ M901-11</v>
          </cell>
          <cell r="I1001" t="str">
            <v>473440-2</v>
          </cell>
          <cell r="J1001" t="str">
            <v>（株）光真製作所</v>
          </cell>
          <cell r="K1001" t="str">
            <v>3480</v>
          </cell>
          <cell r="L1001" t="str">
            <v>3480</v>
          </cell>
          <cell r="M1001" t="str">
            <v>3H7</v>
          </cell>
          <cell r="N1001" t="str">
            <v>野田</v>
          </cell>
          <cell r="O1001" t="str">
            <v>野田係</v>
          </cell>
          <cell r="Q1001" t="str">
            <v>JP</v>
          </cell>
          <cell r="S1001">
            <v>1</v>
          </cell>
          <cell r="T1001">
            <v>1</v>
          </cell>
          <cell r="U1001" t="str">
            <v>V0</v>
          </cell>
          <cell r="V1001" t="str">
            <v>0001</v>
          </cell>
          <cell r="W1001">
            <v>25</v>
          </cell>
          <cell r="X1001">
            <v>1</v>
          </cell>
          <cell r="Y1001" t="str">
            <v>JPY</v>
          </cell>
          <cell r="Z1001" t="str">
            <v>2006/04/01</v>
          </cell>
          <cell r="AA1001" t="str">
            <v>9999/12/31</v>
          </cell>
          <cell r="AC1001">
            <v>61</v>
          </cell>
          <cell r="AD1001">
            <v>1</v>
          </cell>
          <cell r="AE1001">
            <v>61</v>
          </cell>
          <cell r="AG1001">
            <v>61</v>
          </cell>
          <cell r="AH1001" t="str">
            <v>PC</v>
          </cell>
          <cell r="AQ1001">
            <v>1</v>
          </cell>
          <cell r="AV1001">
            <v>0</v>
          </cell>
          <cell r="AY1001" t="str">
            <v>2006/04/01</v>
          </cell>
          <cell r="AZ1001" t="str">
            <v>9999/12/31</v>
          </cell>
          <cell r="BA1001">
            <v>99999</v>
          </cell>
          <cell r="BB1001">
            <v>61</v>
          </cell>
        </row>
        <row r="1002">
          <cell r="A1002">
            <v>76717</v>
          </cell>
          <cell r="D1002">
            <v>100</v>
          </cell>
          <cell r="E1002" t="str">
            <v>5300106293</v>
          </cell>
          <cell r="F1002" t="str">
            <v>0</v>
          </cell>
          <cell r="G1002" t="str">
            <v>4437281-3</v>
          </cell>
          <cell r="H1002" t="str">
            <v>ﾚﾊﾞ-,ﾗﾁｴﾂﾄ M901-11</v>
          </cell>
          <cell r="I1002" t="str">
            <v>473440-2</v>
          </cell>
          <cell r="J1002" t="str">
            <v>（株）光真製作所</v>
          </cell>
          <cell r="K1002" t="str">
            <v>3480</v>
          </cell>
          <cell r="L1002" t="str">
            <v>3480</v>
          </cell>
          <cell r="M1002" t="str">
            <v>3H7</v>
          </cell>
          <cell r="N1002" t="str">
            <v>野田</v>
          </cell>
          <cell r="O1002" t="str">
            <v>野田係</v>
          </cell>
          <cell r="Q1002" t="str">
            <v>JP</v>
          </cell>
          <cell r="S1002">
            <v>1</v>
          </cell>
          <cell r="T1002">
            <v>1</v>
          </cell>
          <cell r="U1002" t="str">
            <v>V0</v>
          </cell>
          <cell r="V1002" t="str">
            <v>0001</v>
          </cell>
          <cell r="W1002">
            <v>25</v>
          </cell>
          <cell r="X1002">
            <v>1</v>
          </cell>
          <cell r="Y1002" t="str">
            <v>JPY</v>
          </cell>
          <cell r="Z1002" t="str">
            <v>2006/04/01</v>
          </cell>
          <cell r="AA1002" t="str">
            <v>9999/12/31</v>
          </cell>
          <cell r="AC1002">
            <v>58</v>
          </cell>
          <cell r="AD1002">
            <v>1</v>
          </cell>
          <cell r="AE1002">
            <v>58</v>
          </cell>
          <cell r="AG1002">
            <v>58</v>
          </cell>
          <cell r="AH1002" t="str">
            <v>PC</v>
          </cell>
          <cell r="AQ1002">
            <v>1</v>
          </cell>
          <cell r="AV1002">
            <v>0</v>
          </cell>
          <cell r="AY1002" t="str">
            <v>2006/04/01</v>
          </cell>
          <cell r="AZ1002" t="str">
            <v>9999/12/31</v>
          </cell>
          <cell r="BA1002">
            <v>99999</v>
          </cell>
          <cell r="BB1002">
            <v>58</v>
          </cell>
        </row>
        <row r="1003">
          <cell r="A1003">
            <v>76718</v>
          </cell>
          <cell r="D1003">
            <v>100</v>
          </cell>
          <cell r="E1003" t="str">
            <v>5300106294</v>
          </cell>
          <cell r="F1003" t="str">
            <v>0</v>
          </cell>
          <cell r="G1003" t="str">
            <v>4437323-2</v>
          </cell>
          <cell r="H1003" t="str">
            <v>ｶﾊﾞ-,ｺﾈｸﾀ M901-11</v>
          </cell>
          <cell r="I1003" t="str">
            <v>473440-2</v>
          </cell>
          <cell r="J1003" t="str">
            <v>（株）光真製作所</v>
          </cell>
          <cell r="K1003" t="str">
            <v>3480</v>
          </cell>
          <cell r="L1003" t="str">
            <v>3480</v>
          </cell>
          <cell r="M1003" t="str">
            <v>3H7</v>
          </cell>
          <cell r="N1003" t="str">
            <v>野田</v>
          </cell>
          <cell r="O1003" t="str">
            <v>野田係</v>
          </cell>
          <cell r="Q1003" t="str">
            <v>JP</v>
          </cell>
          <cell r="S1003">
            <v>1</v>
          </cell>
          <cell r="T1003">
            <v>1</v>
          </cell>
          <cell r="U1003" t="str">
            <v>V0</v>
          </cell>
          <cell r="V1003" t="str">
            <v>0001</v>
          </cell>
          <cell r="W1003">
            <v>25</v>
          </cell>
          <cell r="X1003">
            <v>1</v>
          </cell>
          <cell r="Y1003" t="str">
            <v>JPY</v>
          </cell>
          <cell r="Z1003" t="str">
            <v>2006/04/01</v>
          </cell>
          <cell r="AA1003" t="str">
            <v>9999/12/31</v>
          </cell>
          <cell r="AC1003">
            <v>52</v>
          </cell>
          <cell r="AD1003">
            <v>1</v>
          </cell>
          <cell r="AE1003">
            <v>52</v>
          </cell>
          <cell r="AG1003">
            <v>52</v>
          </cell>
          <cell r="AH1003" t="str">
            <v>PC</v>
          </cell>
          <cell r="AQ1003">
            <v>1</v>
          </cell>
          <cell r="AV1003">
            <v>0</v>
          </cell>
          <cell r="AY1003" t="str">
            <v>2006/04/01</v>
          </cell>
          <cell r="AZ1003" t="str">
            <v>9999/12/31</v>
          </cell>
          <cell r="BA1003">
            <v>99999</v>
          </cell>
          <cell r="BB1003">
            <v>52</v>
          </cell>
        </row>
        <row r="1004">
          <cell r="A1004">
            <v>57393</v>
          </cell>
          <cell r="D1004">
            <v>100</v>
          </cell>
          <cell r="E1004" t="str">
            <v>5300106296</v>
          </cell>
          <cell r="F1004" t="str">
            <v>0</v>
          </cell>
          <cell r="G1004" t="str">
            <v>4437335-6</v>
          </cell>
          <cell r="H1004" t="str">
            <v>ﾌﾚ-ﾑ(2) M901-5</v>
          </cell>
          <cell r="I1004" t="str">
            <v>473440-2</v>
          </cell>
          <cell r="J1004" t="str">
            <v>（株）光真製作所</v>
          </cell>
          <cell r="K1004" t="str">
            <v>3480</v>
          </cell>
          <cell r="L1004" t="str">
            <v>3480</v>
          </cell>
          <cell r="M1004" t="str">
            <v>2G2</v>
          </cell>
          <cell r="N1004" t="str">
            <v>伊藤康</v>
          </cell>
          <cell r="O1004" t="str">
            <v>野田係</v>
          </cell>
          <cell r="Q1004" t="str">
            <v>JP</v>
          </cell>
          <cell r="S1004">
            <v>1</v>
          </cell>
          <cell r="T1004">
            <v>1</v>
          </cell>
          <cell r="U1004" t="str">
            <v>V0</v>
          </cell>
          <cell r="V1004" t="str">
            <v>0001</v>
          </cell>
          <cell r="W1004">
            <v>50</v>
          </cell>
          <cell r="X1004">
            <v>1</v>
          </cell>
          <cell r="Y1004" t="str">
            <v>JPY</v>
          </cell>
          <cell r="Z1004" t="str">
            <v>2006/04/01</v>
          </cell>
          <cell r="AA1004" t="str">
            <v>9999/12/31</v>
          </cell>
          <cell r="AC1004">
            <v>1266</v>
          </cell>
          <cell r="AD1004">
            <v>1</v>
          </cell>
          <cell r="AE1004">
            <v>1266</v>
          </cell>
          <cell r="AG1004">
            <v>1266</v>
          </cell>
          <cell r="AH1004" t="str">
            <v>PC</v>
          </cell>
          <cell r="AQ1004">
            <v>1</v>
          </cell>
          <cell r="AV1004">
            <v>0</v>
          </cell>
          <cell r="AY1004" t="str">
            <v>2006/04/01</v>
          </cell>
          <cell r="AZ1004" t="str">
            <v>9999/12/31</v>
          </cell>
          <cell r="BA1004">
            <v>99999999</v>
          </cell>
          <cell r="BB1004">
            <v>1266</v>
          </cell>
        </row>
        <row r="1005">
          <cell r="A1005">
            <v>57394</v>
          </cell>
          <cell r="D1005">
            <v>100</v>
          </cell>
          <cell r="E1005" t="str">
            <v>5300106297</v>
          </cell>
          <cell r="F1005" t="str">
            <v>0</v>
          </cell>
          <cell r="G1005" t="str">
            <v>4437337-2</v>
          </cell>
          <cell r="H1005" t="str">
            <v>ﾚﾊﾞ-,ﾌﾟﾂｼﾔ M901-5</v>
          </cell>
          <cell r="I1005" t="str">
            <v>473440-2</v>
          </cell>
          <cell r="J1005" t="str">
            <v>（株）光真製作所</v>
          </cell>
          <cell r="K1005" t="str">
            <v>3480</v>
          </cell>
          <cell r="L1005" t="str">
            <v>3480</v>
          </cell>
          <cell r="M1005" t="str">
            <v>2G2</v>
          </cell>
          <cell r="N1005" t="str">
            <v>伊藤康</v>
          </cell>
          <cell r="O1005" t="str">
            <v>野田係</v>
          </cell>
          <cell r="Q1005" t="str">
            <v>JP</v>
          </cell>
          <cell r="S1005">
            <v>1</v>
          </cell>
          <cell r="T1005">
            <v>1</v>
          </cell>
          <cell r="U1005" t="str">
            <v>V0</v>
          </cell>
          <cell r="V1005" t="str">
            <v>0001</v>
          </cell>
          <cell r="W1005">
            <v>50</v>
          </cell>
          <cell r="X1005">
            <v>1</v>
          </cell>
          <cell r="Y1005" t="str">
            <v>JPY</v>
          </cell>
          <cell r="Z1005" t="str">
            <v>2006/04/01</v>
          </cell>
          <cell r="AA1005" t="str">
            <v>9999/12/31</v>
          </cell>
          <cell r="AC1005">
            <v>576</v>
          </cell>
          <cell r="AD1005">
            <v>1</v>
          </cell>
          <cell r="AE1005">
            <v>576</v>
          </cell>
          <cell r="AG1005">
            <v>576</v>
          </cell>
          <cell r="AH1005" t="str">
            <v>PC</v>
          </cell>
          <cell r="AQ1005">
            <v>1</v>
          </cell>
          <cell r="AV1005">
            <v>0</v>
          </cell>
          <cell r="AY1005" t="str">
            <v>2006/04/01</v>
          </cell>
          <cell r="AZ1005" t="str">
            <v>9999/12/31</v>
          </cell>
          <cell r="BA1005">
            <v>99999999</v>
          </cell>
          <cell r="BB1005">
            <v>576</v>
          </cell>
        </row>
        <row r="1006">
          <cell r="A1006">
            <v>57395</v>
          </cell>
          <cell r="D1006">
            <v>100</v>
          </cell>
          <cell r="E1006" t="str">
            <v>5300106299</v>
          </cell>
          <cell r="F1006" t="str">
            <v>0</v>
          </cell>
          <cell r="G1006" t="str">
            <v>4437343-7</v>
          </cell>
          <cell r="H1006" t="str">
            <v>ｶﾊﾞ-,ﾌﾚ-ﾑ ﾄﾞｱ(D) M901-5</v>
          </cell>
          <cell r="I1006" t="str">
            <v>473440-2</v>
          </cell>
          <cell r="J1006" t="str">
            <v>（株）光真製作所</v>
          </cell>
          <cell r="K1006" t="str">
            <v>3480</v>
          </cell>
          <cell r="L1006" t="str">
            <v>3480</v>
          </cell>
          <cell r="M1006" t="str">
            <v>2G2</v>
          </cell>
          <cell r="N1006" t="str">
            <v>伊藤康</v>
          </cell>
          <cell r="O1006" t="str">
            <v>野田係</v>
          </cell>
          <cell r="Q1006" t="str">
            <v>JP</v>
          </cell>
          <cell r="S1006">
            <v>1</v>
          </cell>
          <cell r="T1006">
            <v>1</v>
          </cell>
          <cell r="U1006" t="str">
            <v>V0</v>
          </cell>
          <cell r="V1006" t="str">
            <v>0001</v>
          </cell>
          <cell r="W1006">
            <v>50</v>
          </cell>
          <cell r="X1006">
            <v>1</v>
          </cell>
          <cell r="Y1006" t="str">
            <v>JPY</v>
          </cell>
          <cell r="Z1006" t="str">
            <v>2006/04/01</v>
          </cell>
          <cell r="AA1006" t="str">
            <v>9999/12/31</v>
          </cell>
          <cell r="AC1006">
            <v>2622</v>
          </cell>
          <cell r="AD1006">
            <v>1</v>
          </cell>
          <cell r="AE1006">
            <v>2622</v>
          </cell>
          <cell r="AG1006">
            <v>2622</v>
          </cell>
          <cell r="AH1006" t="str">
            <v>PC</v>
          </cell>
          <cell r="AQ1006">
            <v>1</v>
          </cell>
          <cell r="AV1006">
            <v>0</v>
          </cell>
          <cell r="AY1006" t="str">
            <v>2006/04/01</v>
          </cell>
          <cell r="AZ1006" t="str">
            <v>9999/12/31</v>
          </cell>
          <cell r="BA1006">
            <v>99999999</v>
          </cell>
          <cell r="BB1006">
            <v>2622</v>
          </cell>
        </row>
        <row r="1007">
          <cell r="A1007">
            <v>57396</v>
          </cell>
          <cell r="D1007">
            <v>100</v>
          </cell>
          <cell r="E1007" t="str">
            <v>5300106300</v>
          </cell>
          <cell r="F1007" t="str">
            <v>0</v>
          </cell>
          <cell r="G1007" t="str">
            <v>4437344-5</v>
          </cell>
          <cell r="H1007" t="str">
            <v>ﾛﾂｸ,ﾄﾞｱ M901-5</v>
          </cell>
          <cell r="I1007" t="str">
            <v>473440-2</v>
          </cell>
          <cell r="J1007" t="str">
            <v>（株）光真製作所</v>
          </cell>
          <cell r="K1007" t="str">
            <v>3480</v>
          </cell>
          <cell r="L1007" t="str">
            <v>3480</v>
          </cell>
          <cell r="M1007" t="str">
            <v>2G2</v>
          </cell>
          <cell r="N1007" t="str">
            <v>伊藤康</v>
          </cell>
          <cell r="O1007" t="str">
            <v>野田係</v>
          </cell>
          <cell r="Q1007" t="str">
            <v>JP</v>
          </cell>
          <cell r="S1007">
            <v>1</v>
          </cell>
          <cell r="T1007">
            <v>1</v>
          </cell>
          <cell r="U1007" t="str">
            <v>V0</v>
          </cell>
          <cell r="V1007" t="str">
            <v>0001</v>
          </cell>
          <cell r="W1007">
            <v>50</v>
          </cell>
          <cell r="X1007">
            <v>1</v>
          </cell>
          <cell r="Y1007" t="str">
            <v>JPY</v>
          </cell>
          <cell r="Z1007" t="str">
            <v>2006/04/01</v>
          </cell>
          <cell r="AA1007" t="str">
            <v>9999/12/31</v>
          </cell>
          <cell r="AC1007">
            <v>858</v>
          </cell>
          <cell r="AD1007">
            <v>1</v>
          </cell>
          <cell r="AE1007">
            <v>858</v>
          </cell>
          <cell r="AG1007">
            <v>858</v>
          </cell>
          <cell r="AH1007" t="str">
            <v>PC</v>
          </cell>
          <cell r="AQ1007">
            <v>1</v>
          </cell>
          <cell r="AV1007">
            <v>0</v>
          </cell>
          <cell r="AY1007" t="str">
            <v>2006/04/01</v>
          </cell>
          <cell r="AZ1007" t="str">
            <v>9999/12/31</v>
          </cell>
          <cell r="BA1007">
            <v>99999999</v>
          </cell>
          <cell r="BB1007">
            <v>858</v>
          </cell>
        </row>
        <row r="1008">
          <cell r="A1008">
            <v>57397</v>
          </cell>
          <cell r="D1008">
            <v>100</v>
          </cell>
          <cell r="E1008" t="str">
            <v>5300106301</v>
          </cell>
          <cell r="F1008" t="str">
            <v>0</v>
          </cell>
          <cell r="G1008" t="str">
            <v>4437345-3</v>
          </cell>
          <cell r="H1008" t="str">
            <v>ﾚﾊﾞ-,ﾄﾞｱ M901-5</v>
          </cell>
          <cell r="I1008" t="str">
            <v>473440-2</v>
          </cell>
          <cell r="J1008" t="str">
            <v>（株）光真製作所</v>
          </cell>
          <cell r="K1008" t="str">
            <v>3480</v>
          </cell>
          <cell r="L1008" t="str">
            <v>3480</v>
          </cell>
          <cell r="M1008" t="str">
            <v>2G2</v>
          </cell>
          <cell r="N1008" t="str">
            <v>伊藤康</v>
          </cell>
          <cell r="O1008" t="str">
            <v>野田係</v>
          </cell>
          <cell r="Q1008" t="str">
            <v>JP</v>
          </cell>
          <cell r="S1008">
            <v>1</v>
          </cell>
          <cell r="T1008">
            <v>1</v>
          </cell>
          <cell r="U1008" t="str">
            <v>V0</v>
          </cell>
          <cell r="V1008" t="str">
            <v>0001</v>
          </cell>
          <cell r="W1008">
            <v>50</v>
          </cell>
          <cell r="X1008">
            <v>1</v>
          </cell>
          <cell r="Y1008" t="str">
            <v>JPY</v>
          </cell>
          <cell r="Z1008" t="str">
            <v>2006/04/01</v>
          </cell>
          <cell r="AA1008" t="str">
            <v>9999/12/31</v>
          </cell>
          <cell r="AC1008">
            <v>600</v>
          </cell>
          <cell r="AD1008">
            <v>1</v>
          </cell>
          <cell r="AE1008">
            <v>600</v>
          </cell>
          <cell r="AG1008">
            <v>600</v>
          </cell>
          <cell r="AH1008" t="str">
            <v>PC</v>
          </cell>
          <cell r="AQ1008">
            <v>1</v>
          </cell>
          <cell r="AV1008">
            <v>0</v>
          </cell>
          <cell r="AY1008" t="str">
            <v>2006/04/01</v>
          </cell>
          <cell r="AZ1008" t="str">
            <v>9999/12/31</v>
          </cell>
          <cell r="BA1008">
            <v>99999999</v>
          </cell>
          <cell r="BB1008">
            <v>600</v>
          </cell>
        </row>
        <row r="1009">
          <cell r="A1009">
            <v>57398</v>
          </cell>
          <cell r="D1009">
            <v>100</v>
          </cell>
          <cell r="E1009" t="str">
            <v>5300106302</v>
          </cell>
          <cell r="F1009" t="str">
            <v>0</v>
          </cell>
          <cell r="G1009" t="str">
            <v>4437346-1</v>
          </cell>
          <cell r="H1009" t="str">
            <v>ﾌﾞﾗｹﾂﾄ,ﾄﾞｱ M901-5</v>
          </cell>
          <cell r="I1009" t="str">
            <v>473440-2</v>
          </cell>
          <cell r="J1009" t="str">
            <v>（株）光真製作所</v>
          </cell>
          <cell r="K1009" t="str">
            <v>3480</v>
          </cell>
          <cell r="L1009" t="str">
            <v>3480</v>
          </cell>
          <cell r="M1009" t="str">
            <v>2G2</v>
          </cell>
          <cell r="N1009" t="str">
            <v>伊藤康</v>
          </cell>
          <cell r="O1009" t="str">
            <v>野田係</v>
          </cell>
          <cell r="Q1009" t="str">
            <v>JP</v>
          </cell>
          <cell r="S1009">
            <v>1</v>
          </cell>
          <cell r="T1009">
            <v>1</v>
          </cell>
          <cell r="U1009" t="str">
            <v>V0</v>
          </cell>
          <cell r="V1009" t="str">
            <v>0001</v>
          </cell>
          <cell r="W1009">
            <v>50</v>
          </cell>
          <cell r="X1009">
            <v>1</v>
          </cell>
          <cell r="Y1009" t="str">
            <v>JPY</v>
          </cell>
          <cell r="Z1009" t="str">
            <v>2006/04/01</v>
          </cell>
          <cell r="AA1009" t="str">
            <v>9999/12/31</v>
          </cell>
          <cell r="AC1009">
            <v>624</v>
          </cell>
          <cell r="AD1009">
            <v>1</v>
          </cell>
          <cell r="AE1009">
            <v>624</v>
          </cell>
          <cell r="AG1009">
            <v>624</v>
          </cell>
          <cell r="AH1009" t="str">
            <v>PC</v>
          </cell>
          <cell r="AQ1009">
            <v>1</v>
          </cell>
          <cell r="AV1009">
            <v>0</v>
          </cell>
          <cell r="AY1009" t="str">
            <v>2006/04/01</v>
          </cell>
          <cell r="AZ1009" t="str">
            <v>9999/12/31</v>
          </cell>
          <cell r="BA1009">
            <v>99999999</v>
          </cell>
          <cell r="BB1009">
            <v>624</v>
          </cell>
        </row>
        <row r="1010">
          <cell r="A1010">
            <v>57399</v>
          </cell>
          <cell r="D1010">
            <v>100</v>
          </cell>
          <cell r="E1010" t="str">
            <v>5300106303</v>
          </cell>
          <cell r="F1010" t="str">
            <v>0</v>
          </cell>
          <cell r="G1010" t="str">
            <v>4437543-0</v>
          </cell>
          <cell r="H1010" t="str">
            <v>ﾌﾂｸ,ｹﾞ-ﾄ M901-1</v>
          </cell>
          <cell r="I1010" t="str">
            <v>473440-2</v>
          </cell>
          <cell r="J1010" t="str">
            <v>（株）光真製作所</v>
          </cell>
          <cell r="K1010" t="str">
            <v>3480</v>
          </cell>
          <cell r="L1010" t="str">
            <v>3480</v>
          </cell>
          <cell r="M1010" t="str">
            <v>2G2</v>
          </cell>
          <cell r="N1010" t="str">
            <v>伊藤康</v>
          </cell>
          <cell r="O1010" t="str">
            <v>野田係</v>
          </cell>
          <cell r="Q1010" t="str">
            <v>JP</v>
          </cell>
          <cell r="S1010">
            <v>1</v>
          </cell>
          <cell r="T1010">
            <v>1</v>
          </cell>
          <cell r="U1010" t="str">
            <v>V0</v>
          </cell>
          <cell r="V1010" t="str">
            <v>0001</v>
          </cell>
          <cell r="W1010">
            <v>50</v>
          </cell>
          <cell r="X1010">
            <v>1</v>
          </cell>
          <cell r="Y1010" t="str">
            <v>JPY</v>
          </cell>
          <cell r="Z1010" t="str">
            <v>2006/04/01</v>
          </cell>
          <cell r="AA1010" t="str">
            <v>9999/12/31</v>
          </cell>
          <cell r="AC1010">
            <v>103</v>
          </cell>
          <cell r="AD1010">
            <v>1</v>
          </cell>
          <cell r="AE1010">
            <v>103</v>
          </cell>
          <cell r="AG1010">
            <v>103</v>
          </cell>
          <cell r="AH1010" t="str">
            <v>PC</v>
          </cell>
          <cell r="AQ1010">
            <v>1</v>
          </cell>
          <cell r="AV1010">
            <v>0</v>
          </cell>
          <cell r="AY1010" t="str">
            <v>2006/04/01</v>
          </cell>
          <cell r="AZ1010" t="str">
            <v>9999/12/31</v>
          </cell>
          <cell r="BA1010">
            <v>99999999</v>
          </cell>
          <cell r="BB1010">
            <v>103</v>
          </cell>
        </row>
        <row r="1011">
          <cell r="A1011">
            <v>57400</v>
          </cell>
          <cell r="D1011">
            <v>100</v>
          </cell>
          <cell r="E1011" t="str">
            <v>5300106304</v>
          </cell>
          <cell r="F1011" t="str">
            <v>0</v>
          </cell>
          <cell r="G1011" t="str">
            <v>4437559-6</v>
          </cell>
          <cell r="H1011" t="str">
            <v>ﾌﾞﾗｹﾂﾄ,ｹﾞ-ﾄ M901-1</v>
          </cell>
          <cell r="I1011" t="str">
            <v>473440-2</v>
          </cell>
          <cell r="J1011" t="str">
            <v>（株）光真製作所</v>
          </cell>
          <cell r="K1011" t="str">
            <v>3480</v>
          </cell>
          <cell r="L1011" t="str">
            <v>3480</v>
          </cell>
          <cell r="M1011" t="str">
            <v>2G2</v>
          </cell>
          <cell r="N1011" t="str">
            <v>伊藤康</v>
          </cell>
          <cell r="O1011" t="str">
            <v>野田係</v>
          </cell>
          <cell r="Q1011" t="str">
            <v>JP</v>
          </cell>
          <cell r="S1011">
            <v>1</v>
          </cell>
          <cell r="T1011">
            <v>1</v>
          </cell>
          <cell r="U1011" t="str">
            <v>V0</v>
          </cell>
          <cell r="V1011" t="str">
            <v>0001</v>
          </cell>
          <cell r="W1011">
            <v>50</v>
          </cell>
          <cell r="X1011">
            <v>1</v>
          </cell>
          <cell r="Y1011" t="str">
            <v>JPY</v>
          </cell>
          <cell r="Z1011" t="str">
            <v>2006/04/01</v>
          </cell>
          <cell r="AA1011" t="str">
            <v>9999/12/31</v>
          </cell>
          <cell r="AC1011">
            <v>59</v>
          </cell>
          <cell r="AD1011">
            <v>1</v>
          </cell>
          <cell r="AE1011">
            <v>59</v>
          </cell>
          <cell r="AG1011">
            <v>59</v>
          </cell>
          <cell r="AH1011" t="str">
            <v>PC</v>
          </cell>
          <cell r="AQ1011">
            <v>1</v>
          </cell>
          <cell r="AV1011">
            <v>0</v>
          </cell>
          <cell r="AY1011" t="str">
            <v>2006/04/01</v>
          </cell>
          <cell r="AZ1011" t="str">
            <v>9999/12/31</v>
          </cell>
          <cell r="BA1011">
            <v>99999999</v>
          </cell>
          <cell r="BB1011">
            <v>59</v>
          </cell>
        </row>
        <row r="1012">
          <cell r="A1012">
            <v>57401</v>
          </cell>
          <cell r="D1012">
            <v>100</v>
          </cell>
          <cell r="E1012" t="str">
            <v>5300106305</v>
          </cell>
          <cell r="F1012" t="str">
            <v>0</v>
          </cell>
          <cell r="G1012" t="str">
            <v>4437580-4</v>
          </cell>
          <cell r="H1012" t="str">
            <v>ﾚﾊﾞ-,ﾛﾂｸ M901-2</v>
          </cell>
          <cell r="I1012" t="str">
            <v>473440-2</v>
          </cell>
          <cell r="J1012" t="str">
            <v>（株）光真製作所</v>
          </cell>
          <cell r="K1012" t="str">
            <v>3480</v>
          </cell>
          <cell r="L1012" t="str">
            <v>3480</v>
          </cell>
          <cell r="M1012" t="str">
            <v>2G2</v>
          </cell>
          <cell r="N1012" t="str">
            <v>伊藤康</v>
          </cell>
          <cell r="O1012" t="str">
            <v>野田係</v>
          </cell>
          <cell r="Q1012" t="str">
            <v>JP</v>
          </cell>
          <cell r="S1012">
            <v>1</v>
          </cell>
          <cell r="T1012">
            <v>1</v>
          </cell>
          <cell r="U1012" t="str">
            <v>V0</v>
          </cell>
          <cell r="V1012" t="str">
            <v>0001</v>
          </cell>
          <cell r="W1012">
            <v>50</v>
          </cell>
          <cell r="X1012">
            <v>1</v>
          </cell>
          <cell r="Y1012" t="str">
            <v>JPY</v>
          </cell>
          <cell r="Z1012" t="str">
            <v>2006/04/01</v>
          </cell>
          <cell r="AA1012" t="str">
            <v>9999/12/31</v>
          </cell>
          <cell r="AC1012">
            <v>654</v>
          </cell>
          <cell r="AD1012">
            <v>1</v>
          </cell>
          <cell r="AE1012">
            <v>654</v>
          </cell>
          <cell r="AG1012">
            <v>654</v>
          </cell>
          <cell r="AH1012" t="str">
            <v>PC</v>
          </cell>
          <cell r="AQ1012">
            <v>1</v>
          </cell>
          <cell r="AV1012">
            <v>0</v>
          </cell>
          <cell r="AY1012" t="str">
            <v>2006/04/01</v>
          </cell>
          <cell r="AZ1012" t="str">
            <v>9999/12/31</v>
          </cell>
          <cell r="BA1012">
            <v>99999999</v>
          </cell>
          <cell r="BB1012">
            <v>654</v>
          </cell>
        </row>
        <row r="1013">
          <cell r="A1013">
            <v>57402</v>
          </cell>
          <cell r="D1013">
            <v>100</v>
          </cell>
          <cell r="E1013" t="str">
            <v>5300106306</v>
          </cell>
          <cell r="F1013" t="str">
            <v>0</v>
          </cell>
          <cell r="G1013" t="str">
            <v>4437585-5</v>
          </cell>
          <cell r="H1013" t="str">
            <v>ﾌﾞﾗｹﾂﾄ,ｾﾝｻ(96) M901-10</v>
          </cell>
          <cell r="I1013" t="str">
            <v>473440-2</v>
          </cell>
          <cell r="J1013" t="str">
            <v>（株）光真製作所</v>
          </cell>
          <cell r="K1013" t="str">
            <v>3480</v>
          </cell>
          <cell r="L1013" t="str">
            <v>3480</v>
          </cell>
          <cell r="M1013" t="str">
            <v>2G2</v>
          </cell>
          <cell r="N1013" t="str">
            <v>伊藤康</v>
          </cell>
          <cell r="O1013" t="str">
            <v>野田係</v>
          </cell>
          <cell r="Q1013" t="str">
            <v>JP</v>
          </cell>
          <cell r="S1013">
            <v>1</v>
          </cell>
          <cell r="T1013">
            <v>1</v>
          </cell>
          <cell r="U1013" t="str">
            <v>V0</v>
          </cell>
          <cell r="V1013" t="str">
            <v>0001</v>
          </cell>
          <cell r="W1013">
            <v>50</v>
          </cell>
          <cell r="X1013">
            <v>1</v>
          </cell>
          <cell r="Y1013" t="str">
            <v>JPY</v>
          </cell>
          <cell r="Z1013" t="str">
            <v>2006/04/01</v>
          </cell>
          <cell r="AA1013" t="str">
            <v>9999/12/31</v>
          </cell>
          <cell r="AC1013">
            <v>63</v>
          </cell>
          <cell r="AD1013">
            <v>1</v>
          </cell>
          <cell r="AE1013">
            <v>63</v>
          </cell>
          <cell r="AG1013">
            <v>63</v>
          </cell>
          <cell r="AH1013" t="str">
            <v>PC</v>
          </cell>
          <cell r="AQ1013">
            <v>1</v>
          </cell>
          <cell r="AV1013">
            <v>0</v>
          </cell>
          <cell r="AY1013" t="str">
            <v>2006/04/01</v>
          </cell>
          <cell r="AZ1013" t="str">
            <v>9999/12/31</v>
          </cell>
          <cell r="BA1013">
            <v>99999999</v>
          </cell>
          <cell r="BB1013">
            <v>63</v>
          </cell>
        </row>
        <row r="1014">
          <cell r="A1014">
            <v>57403</v>
          </cell>
          <cell r="D1014">
            <v>100</v>
          </cell>
          <cell r="E1014" t="str">
            <v>5300106307</v>
          </cell>
          <cell r="F1014" t="str">
            <v>0</v>
          </cell>
          <cell r="G1014" t="str">
            <v>4437586-3</v>
          </cell>
          <cell r="H1014" t="str">
            <v>ﾌﾞﾗｹﾂﾄ,ｾﾝｻ(82) M901-10</v>
          </cell>
          <cell r="I1014" t="str">
            <v>473440-2</v>
          </cell>
          <cell r="J1014" t="str">
            <v>（株）光真製作所</v>
          </cell>
          <cell r="K1014" t="str">
            <v>3480</v>
          </cell>
          <cell r="L1014" t="str">
            <v>3480</v>
          </cell>
          <cell r="M1014" t="str">
            <v>2G2</v>
          </cell>
          <cell r="N1014" t="str">
            <v>伊藤康</v>
          </cell>
          <cell r="O1014" t="str">
            <v>野田係</v>
          </cell>
          <cell r="Q1014" t="str">
            <v>JP</v>
          </cell>
          <cell r="S1014">
            <v>1</v>
          </cell>
          <cell r="T1014">
            <v>1</v>
          </cell>
          <cell r="U1014" t="str">
            <v>V0</v>
          </cell>
          <cell r="V1014" t="str">
            <v>0001</v>
          </cell>
          <cell r="W1014">
            <v>50</v>
          </cell>
          <cell r="X1014">
            <v>1</v>
          </cell>
          <cell r="Y1014" t="str">
            <v>JPY</v>
          </cell>
          <cell r="Z1014" t="str">
            <v>2006/04/01</v>
          </cell>
          <cell r="AA1014" t="str">
            <v>9999/12/31</v>
          </cell>
          <cell r="AC1014">
            <v>64</v>
          </cell>
          <cell r="AD1014">
            <v>1</v>
          </cell>
          <cell r="AE1014">
            <v>64</v>
          </cell>
          <cell r="AG1014">
            <v>64</v>
          </cell>
          <cell r="AH1014" t="str">
            <v>PC</v>
          </cell>
          <cell r="AQ1014">
            <v>1</v>
          </cell>
          <cell r="AV1014">
            <v>0</v>
          </cell>
          <cell r="AY1014" t="str">
            <v>2006/04/01</v>
          </cell>
          <cell r="AZ1014" t="str">
            <v>9999/12/31</v>
          </cell>
          <cell r="BA1014">
            <v>99999999</v>
          </cell>
          <cell r="BB1014">
            <v>64</v>
          </cell>
        </row>
        <row r="1015">
          <cell r="A1015">
            <v>57404</v>
          </cell>
          <cell r="D1015">
            <v>100</v>
          </cell>
          <cell r="E1015" t="str">
            <v>5300106308</v>
          </cell>
          <cell r="F1015" t="str">
            <v>0</v>
          </cell>
          <cell r="G1015" t="str">
            <v>4437587-1</v>
          </cell>
          <cell r="H1015" t="str">
            <v>ﾌﾞﾗｹﾂﾄ,ｾﾝｻ(97) M901-10</v>
          </cell>
          <cell r="I1015" t="str">
            <v>473440-2</v>
          </cell>
          <cell r="J1015" t="str">
            <v>（株）光真製作所</v>
          </cell>
          <cell r="K1015" t="str">
            <v>3480</v>
          </cell>
          <cell r="L1015" t="str">
            <v>3480</v>
          </cell>
          <cell r="M1015" t="str">
            <v>2G2</v>
          </cell>
          <cell r="N1015" t="str">
            <v>伊藤康</v>
          </cell>
          <cell r="O1015" t="str">
            <v>野田係</v>
          </cell>
          <cell r="Q1015" t="str">
            <v>JP</v>
          </cell>
          <cell r="S1015">
            <v>1</v>
          </cell>
          <cell r="T1015">
            <v>1</v>
          </cell>
          <cell r="U1015" t="str">
            <v>V0</v>
          </cell>
          <cell r="V1015" t="str">
            <v>0001</v>
          </cell>
          <cell r="W1015">
            <v>50</v>
          </cell>
          <cell r="X1015">
            <v>1</v>
          </cell>
          <cell r="Y1015" t="str">
            <v>JPY</v>
          </cell>
          <cell r="Z1015" t="str">
            <v>2006/04/01</v>
          </cell>
          <cell r="AA1015" t="str">
            <v>9999/12/31</v>
          </cell>
          <cell r="AC1015">
            <v>79</v>
          </cell>
          <cell r="AD1015">
            <v>1</v>
          </cell>
          <cell r="AE1015">
            <v>79</v>
          </cell>
          <cell r="AG1015">
            <v>79</v>
          </cell>
          <cell r="AH1015" t="str">
            <v>PC</v>
          </cell>
          <cell r="AQ1015">
            <v>1</v>
          </cell>
          <cell r="AV1015">
            <v>0</v>
          </cell>
          <cell r="AY1015" t="str">
            <v>2006/04/01</v>
          </cell>
          <cell r="AZ1015" t="str">
            <v>9999/12/31</v>
          </cell>
          <cell r="BA1015">
            <v>99999999</v>
          </cell>
          <cell r="BB1015">
            <v>79</v>
          </cell>
        </row>
        <row r="1016">
          <cell r="A1016">
            <v>57405</v>
          </cell>
          <cell r="D1016">
            <v>100</v>
          </cell>
          <cell r="E1016" t="str">
            <v>5300106309</v>
          </cell>
          <cell r="F1016" t="str">
            <v>0</v>
          </cell>
          <cell r="G1016" t="str">
            <v>4437593-6</v>
          </cell>
          <cell r="H1016" t="str">
            <v>ﾌﾞﾗｹﾂﾄ,ｺﾈｸﾀ ｶ-ﾄ M901-10</v>
          </cell>
          <cell r="I1016" t="str">
            <v>473440-2</v>
          </cell>
          <cell r="J1016" t="str">
            <v>（株）光真製作所</v>
          </cell>
          <cell r="K1016" t="str">
            <v>3480</v>
          </cell>
          <cell r="L1016" t="str">
            <v>3480</v>
          </cell>
          <cell r="M1016" t="str">
            <v>2G2</v>
          </cell>
          <cell r="N1016" t="str">
            <v>伊藤康</v>
          </cell>
          <cell r="O1016" t="str">
            <v>野田係</v>
          </cell>
          <cell r="Q1016" t="str">
            <v>JP</v>
          </cell>
          <cell r="S1016">
            <v>1</v>
          </cell>
          <cell r="T1016">
            <v>1</v>
          </cell>
          <cell r="U1016" t="str">
            <v>V0</v>
          </cell>
          <cell r="V1016" t="str">
            <v>0001</v>
          </cell>
          <cell r="W1016">
            <v>50</v>
          </cell>
          <cell r="X1016">
            <v>1</v>
          </cell>
          <cell r="Y1016" t="str">
            <v>JPY</v>
          </cell>
          <cell r="Z1016" t="str">
            <v>2006/04/01</v>
          </cell>
          <cell r="AA1016" t="str">
            <v>9999/12/31</v>
          </cell>
          <cell r="AC1016">
            <v>92</v>
          </cell>
          <cell r="AD1016">
            <v>1</v>
          </cell>
          <cell r="AE1016">
            <v>92</v>
          </cell>
          <cell r="AG1016">
            <v>92</v>
          </cell>
          <cell r="AH1016" t="str">
            <v>PC</v>
          </cell>
          <cell r="AQ1016">
            <v>1</v>
          </cell>
          <cell r="AV1016">
            <v>0</v>
          </cell>
          <cell r="AY1016" t="str">
            <v>2006/04/01</v>
          </cell>
          <cell r="AZ1016" t="str">
            <v>9999/12/31</v>
          </cell>
          <cell r="BA1016">
            <v>99999999</v>
          </cell>
          <cell r="BB1016">
            <v>92</v>
          </cell>
        </row>
        <row r="1017">
          <cell r="A1017">
            <v>57406</v>
          </cell>
          <cell r="D1017">
            <v>100</v>
          </cell>
          <cell r="E1017" t="str">
            <v>5300106310</v>
          </cell>
          <cell r="F1017" t="str">
            <v>0</v>
          </cell>
          <cell r="G1017" t="str">
            <v>4437594-4</v>
          </cell>
          <cell r="H1017" t="str">
            <v>ﾌﾞﾗｹﾂﾄ,ｺﾈｸﾀ M901-10</v>
          </cell>
          <cell r="I1017" t="str">
            <v>473440-2</v>
          </cell>
          <cell r="J1017" t="str">
            <v>（株）光真製作所</v>
          </cell>
          <cell r="K1017" t="str">
            <v>3480</v>
          </cell>
          <cell r="L1017" t="str">
            <v>3480</v>
          </cell>
          <cell r="M1017" t="str">
            <v>2G2</v>
          </cell>
          <cell r="N1017" t="str">
            <v>伊藤康</v>
          </cell>
          <cell r="O1017" t="str">
            <v>野田係</v>
          </cell>
          <cell r="Q1017" t="str">
            <v>JP</v>
          </cell>
          <cell r="S1017">
            <v>1</v>
          </cell>
          <cell r="T1017">
            <v>1</v>
          </cell>
          <cell r="U1017" t="str">
            <v>V0</v>
          </cell>
          <cell r="V1017" t="str">
            <v>0001</v>
          </cell>
          <cell r="W1017">
            <v>50</v>
          </cell>
          <cell r="X1017">
            <v>1</v>
          </cell>
          <cell r="Y1017" t="str">
            <v>JPY</v>
          </cell>
          <cell r="Z1017" t="str">
            <v>2006/04/01</v>
          </cell>
          <cell r="AA1017" t="str">
            <v>9999/12/31</v>
          </cell>
          <cell r="AC1017">
            <v>97</v>
          </cell>
          <cell r="AD1017">
            <v>1</v>
          </cell>
          <cell r="AE1017">
            <v>97</v>
          </cell>
          <cell r="AG1017">
            <v>97</v>
          </cell>
          <cell r="AH1017" t="str">
            <v>PC</v>
          </cell>
          <cell r="AQ1017">
            <v>1</v>
          </cell>
          <cell r="AV1017">
            <v>0</v>
          </cell>
          <cell r="AY1017" t="str">
            <v>2006/04/01</v>
          </cell>
          <cell r="AZ1017" t="str">
            <v>9999/12/31</v>
          </cell>
          <cell r="BA1017">
            <v>99999999</v>
          </cell>
          <cell r="BB1017">
            <v>97</v>
          </cell>
        </row>
        <row r="1018">
          <cell r="A1018">
            <v>57407</v>
          </cell>
          <cell r="D1018">
            <v>100</v>
          </cell>
          <cell r="E1018" t="str">
            <v>5300106311</v>
          </cell>
          <cell r="F1018" t="str">
            <v>0</v>
          </cell>
          <cell r="G1018" t="str">
            <v>4439304-7</v>
          </cell>
          <cell r="H1018" t="str">
            <v>ﾌﾟﾚ-ﾄ,ﾃﾝｼﾖﾝ M903-1-3</v>
          </cell>
          <cell r="I1018" t="str">
            <v>473440-2</v>
          </cell>
          <cell r="J1018" t="str">
            <v>（株）光真製作所</v>
          </cell>
          <cell r="K1018" t="str">
            <v>3480</v>
          </cell>
          <cell r="L1018" t="str">
            <v>3480</v>
          </cell>
          <cell r="M1018" t="str">
            <v>2G2</v>
          </cell>
          <cell r="N1018" t="str">
            <v>伊藤康</v>
          </cell>
          <cell r="O1018" t="str">
            <v>野田係</v>
          </cell>
          <cell r="Q1018" t="str">
            <v>JP</v>
          </cell>
          <cell r="S1018">
            <v>1</v>
          </cell>
          <cell r="T1018">
            <v>1</v>
          </cell>
          <cell r="U1018" t="str">
            <v>V0</v>
          </cell>
          <cell r="V1018" t="str">
            <v>0001</v>
          </cell>
          <cell r="W1018">
            <v>50</v>
          </cell>
          <cell r="X1018">
            <v>1</v>
          </cell>
          <cell r="Y1018" t="str">
            <v>JPY</v>
          </cell>
          <cell r="Z1018" t="str">
            <v>2006/04/01</v>
          </cell>
          <cell r="AA1018" t="str">
            <v>9999/12/31</v>
          </cell>
          <cell r="AC1018">
            <v>56</v>
          </cell>
          <cell r="AD1018">
            <v>1</v>
          </cell>
          <cell r="AE1018">
            <v>56</v>
          </cell>
          <cell r="AG1018">
            <v>56</v>
          </cell>
          <cell r="AH1018" t="str">
            <v>PC</v>
          </cell>
          <cell r="AQ1018">
            <v>1</v>
          </cell>
          <cell r="AV1018">
            <v>0</v>
          </cell>
          <cell r="AY1018" t="str">
            <v>2006/04/01</v>
          </cell>
          <cell r="AZ1018" t="str">
            <v>9999/12/31</v>
          </cell>
          <cell r="BA1018">
            <v>99999999</v>
          </cell>
          <cell r="BB1018">
            <v>56</v>
          </cell>
        </row>
        <row r="1019">
          <cell r="A1019">
            <v>57408</v>
          </cell>
          <cell r="E1019" t="str">
            <v>5300106312</v>
          </cell>
          <cell r="F1019" t="str">
            <v>0</v>
          </cell>
          <cell r="G1019" t="str">
            <v>4439337-3</v>
          </cell>
          <cell r="H1019" t="str">
            <v>ﾌﾟﾚ-ﾄ,ﾅﾂﾄ M903-1-6</v>
          </cell>
          <cell r="I1019" t="str">
            <v>473440-2</v>
          </cell>
          <cell r="J1019" t="str">
            <v>（株）光真製作所</v>
          </cell>
          <cell r="K1019" t="str">
            <v>3480</v>
          </cell>
          <cell r="L1019" t="str">
            <v>3480</v>
          </cell>
          <cell r="M1019" t="str">
            <v>2G2</v>
          </cell>
          <cell r="N1019" t="str">
            <v>伊藤康</v>
          </cell>
          <cell r="O1019" t="str">
            <v>野田係</v>
          </cell>
          <cell r="Q1019" t="str">
            <v>JP</v>
          </cell>
          <cell r="S1019">
            <v>1</v>
          </cell>
          <cell r="T1019">
            <v>1</v>
          </cell>
          <cell r="U1019" t="str">
            <v>V0</v>
          </cell>
          <cell r="V1019" t="str">
            <v>0001</v>
          </cell>
          <cell r="W1019">
            <v>50</v>
          </cell>
          <cell r="X1019">
            <v>1</v>
          </cell>
          <cell r="Y1019" t="str">
            <v>JPY</v>
          </cell>
          <cell r="Z1019" t="str">
            <v>2006/04/01</v>
          </cell>
          <cell r="AA1019" t="str">
            <v>9999/12/31</v>
          </cell>
          <cell r="AC1019">
            <v>246</v>
          </cell>
          <cell r="AD1019">
            <v>1</v>
          </cell>
          <cell r="AE1019">
            <v>246</v>
          </cell>
          <cell r="AG1019">
            <v>246</v>
          </cell>
          <cell r="AH1019" t="str">
            <v>PC</v>
          </cell>
          <cell r="AQ1019">
            <v>1</v>
          </cell>
          <cell r="AV1019">
            <v>0</v>
          </cell>
          <cell r="AY1019" t="str">
            <v>2006/04/01</v>
          </cell>
          <cell r="AZ1019" t="str">
            <v>9999/12/31</v>
          </cell>
          <cell r="BA1019">
            <v>99999999</v>
          </cell>
          <cell r="BB1019">
            <v>246</v>
          </cell>
        </row>
        <row r="1020">
          <cell r="A1020">
            <v>57409</v>
          </cell>
          <cell r="D1020">
            <v>100</v>
          </cell>
          <cell r="E1020" t="str">
            <v>5300106313</v>
          </cell>
          <cell r="F1020" t="str">
            <v>0</v>
          </cell>
          <cell r="G1020" t="str">
            <v>4439339-0</v>
          </cell>
          <cell r="H1020" t="str">
            <v>ﾌﾟﾚ-ﾄ,ｶﾞｲﾄﾞ ｺ-ﾄﾞ M936</v>
          </cell>
          <cell r="I1020" t="str">
            <v>473440-2</v>
          </cell>
          <cell r="J1020" t="str">
            <v>（株）光真製作所</v>
          </cell>
          <cell r="K1020" t="str">
            <v>3480</v>
          </cell>
          <cell r="L1020" t="str">
            <v>3480</v>
          </cell>
          <cell r="M1020" t="str">
            <v>2G2</v>
          </cell>
          <cell r="N1020" t="str">
            <v>伊藤康</v>
          </cell>
          <cell r="O1020" t="str">
            <v>野田係</v>
          </cell>
          <cell r="Q1020" t="str">
            <v>JP</v>
          </cell>
          <cell r="S1020">
            <v>1</v>
          </cell>
          <cell r="T1020">
            <v>1</v>
          </cell>
          <cell r="U1020" t="str">
            <v>V0</v>
          </cell>
          <cell r="V1020" t="str">
            <v>0001</v>
          </cell>
          <cell r="W1020">
            <v>50</v>
          </cell>
          <cell r="X1020">
            <v>1</v>
          </cell>
          <cell r="Y1020" t="str">
            <v>JPY</v>
          </cell>
          <cell r="Z1020" t="str">
            <v>2006/04/01</v>
          </cell>
          <cell r="AA1020" t="str">
            <v>9999/12/31</v>
          </cell>
          <cell r="AC1020">
            <v>230</v>
          </cell>
          <cell r="AD1020">
            <v>1</v>
          </cell>
          <cell r="AE1020">
            <v>230</v>
          </cell>
          <cell r="AG1020">
            <v>230</v>
          </cell>
          <cell r="AH1020" t="str">
            <v>PC</v>
          </cell>
          <cell r="AQ1020">
            <v>1</v>
          </cell>
          <cell r="AV1020">
            <v>0</v>
          </cell>
          <cell r="AY1020" t="str">
            <v>2006/04/01</v>
          </cell>
          <cell r="AZ1020" t="str">
            <v>9999/12/31</v>
          </cell>
          <cell r="BA1020">
            <v>99999999</v>
          </cell>
          <cell r="BB1020">
            <v>230</v>
          </cell>
        </row>
        <row r="1021">
          <cell r="A1021">
            <v>57410</v>
          </cell>
          <cell r="D1021">
            <v>100</v>
          </cell>
          <cell r="E1021" t="str">
            <v>5300106314</v>
          </cell>
          <cell r="F1021" t="str">
            <v>0</v>
          </cell>
          <cell r="G1021" t="str">
            <v>4440227-5</v>
          </cell>
          <cell r="H1021" t="str">
            <v>ﾘﾝｸ(1) M902-7</v>
          </cell>
          <cell r="I1021" t="str">
            <v>473440-2</v>
          </cell>
          <cell r="J1021" t="str">
            <v>（株）光真製作所</v>
          </cell>
          <cell r="K1021" t="str">
            <v>3480</v>
          </cell>
          <cell r="L1021" t="str">
            <v>3480</v>
          </cell>
          <cell r="M1021" t="str">
            <v>2G2</v>
          </cell>
          <cell r="N1021" t="str">
            <v>伊藤康</v>
          </cell>
          <cell r="O1021" t="str">
            <v>野田係</v>
          </cell>
          <cell r="Q1021" t="str">
            <v>JP</v>
          </cell>
          <cell r="S1021">
            <v>1</v>
          </cell>
          <cell r="T1021">
            <v>1</v>
          </cell>
          <cell r="U1021" t="str">
            <v>V0</v>
          </cell>
          <cell r="V1021" t="str">
            <v>0001</v>
          </cell>
          <cell r="W1021">
            <v>50</v>
          </cell>
          <cell r="X1021">
            <v>1</v>
          </cell>
          <cell r="Y1021" t="str">
            <v>JPY</v>
          </cell>
          <cell r="Z1021" t="str">
            <v>2006/04/01</v>
          </cell>
          <cell r="AA1021" t="str">
            <v>9999/12/31</v>
          </cell>
          <cell r="AC1021">
            <v>594</v>
          </cell>
          <cell r="AD1021">
            <v>1</v>
          </cell>
          <cell r="AE1021">
            <v>594</v>
          </cell>
          <cell r="AG1021">
            <v>594</v>
          </cell>
          <cell r="AH1021" t="str">
            <v>PC</v>
          </cell>
          <cell r="AQ1021">
            <v>1</v>
          </cell>
          <cell r="AV1021">
            <v>0</v>
          </cell>
          <cell r="AY1021" t="str">
            <v>2006/04/01</v>
          </cell>
          <cell r="AZ1021" t="str">
            <v>9999/12/31</v>
          </cell>
          <cell r="BA1021">
            <v>99999999</v>
          </cell>
          <cell r="BB1021">
            <v>594</v>
          </cell>
        </row>
        <row r="1022">
          <cell r="A1022">
            <v>57411</v>
          </cell>
          <cell r="D1022">
            <v>100</v>
          </cell>
          <cell r="E1022" t="str">
            <v>5300106315</v>
          </cell>
          <cell r="F1022" t="str">
            <v>0</v>
          </cell>
          <cell r="G1022" t="str">
            <v>4440228-3</v>
          </cell>
          <cell r="H1022" t="str">
            <v>ｽﾃ-(2) M902-7</v>
          </cell>
          <cell r="I1022" t="str">
            <v>473440-2</v>
          </cell>
          <cell r="J1022" t="str">
            <v>（株）光真製作所</v>
          </cell>
          <cell r="K1022" t="str">
            <v>3480</v>
          </cell>
          <cell r="L1022" t="str">
            <v>3480</v>
          </cell>
          <cell r="M1022" t="str">
            <v>2G2</v>
          </cell>
          <cell r="N1022" t="str">
            <v>伊藤康</v>
          </cell>
          <cell r="O1022" t="str">
            <v>野田係</v>
          </cell>
          <cell r="Q1022" t="str">
            <v>JP</v>
          </cell>
          <cell r="S1022">
            <v>1</v>
          </cell>
          <cell r="T1022">
            <v>1</v>
          </cell>
          <cell r="U1022" t="str">
            <v>V0</v>
          </cell>
          <cell r="V1022" t="str">
            <v>0001</v>
          </cell>
          <cell r="W1022">
            <v>50</v>
          </cell>
          <cell r="X1022">
            <v>1</v>
          </cell>
          <cell r="Y1022" t="str">
            <v>JPY</v>
          </cell>
          <cell r="Z1022" t="str">
            <v>2006/04/01</v>
          </cell>
          <cell r="AA1022" t="str">
            <v>9999/12/31</v>
          </cell>
          <cell r="AC1022">
            <v>1272</v>
          </cell>
          <cell r="AD1022">
            <v>1</v>
          </cell>
          <cell r="AE1022">
            <v>1272</v>
          </cell>
          <cell r="AG1022">
            <v>1272</v>
          </cell>
          <cell r="AH1022" t="str">
            <v>PC</v>
          </cell>
          <cell r="AQ1022">
            <v>1</v>
          </cell>
          <cell r="AV1022">
            <v>0</v>
          </cell>
          <cell r="AY1022" t="str">
            <v>2006/04/01</v>
          </cell>
          <cell r="AZ1022" t="str">
            <v>9999/12/31</v>
          </cell>
          <cell r="BA1022">
            <v>99999999</v>
          </cell>
          <cell r="BB1022">
            <v>1272</v>
          </cell>
        </row>
        <row r="1023">
          <cell r="A1023">
            <v>57412</v>
          </cell>
          <cell r="D1023">
            <v>100</v>
          </cell>
          <cell r="E1023" t="str">
            <v>5300106316</v>
          </cell>
          <cell r="F1023" t="str">
            <v>0</v>
          </cell>
          <cell r="G1023" t="str">
            <v>4440232-1</v>
          </cell>
          <cell r="H1023" t="str">
            <v>ｼﾔﾂﾀ(1) M902-7</v>
          </cell>
          <cell r="I1023" t="str">
            <v>473440-2</v>
          </cell>
          <cell r="J1023" t="str">
            <v>（株）光真製作所</v>
          </cell>
          <cell r="K1023" t="str">
            <v>3480</v>
          </cell>
          <cell r="L1023" t="str">
            <v>3480</v>
          </cell>
          <cell r="M1023" t="str">
            <v>2G2</v>
          </cell>
          <cell r="N1023" t="str">
            <v>伊藤康</v>
          </cell>
          <cell r="O1023" t="str">
            <v>野田係</v>
          </cell>
          <cell r="Q1023" t="str">
            <v>JP</v>
          </cell>
          <cell r="S1023">
            <v>1</v>
          </cell>
          <cell r="T1023">
            <v>1</v>
          </cell>
          <cell r="U1023" t="str">
            <v>V0</v>
          </cell>
          <cell r="V1023" t="str">
            <v>0001</v>
          </cell>
          <cell r="W1023">
            <v>50</v>
          </cell>
          <cell r="X1023">
            <v>1</v>
          </cell>
          <cell r="Y1023" t="str">
            <v>JPY</v>
          </cell>
          <cell r="Z1023" t="str">
            <v>2006/04/01</v>
          </cell>
          <cell r="AA1023" t="str">
            <v>9999/12/31</v>
          </cell>
          <cell r="AC1023">
            <v>1164</v>
          </cell>
          <cell r="AD1023">
            <v>1</v>
          </cell>
          <cell r="AE1023">
            <v>1164</v>
          </cell>
          <cell r="AG1023">
            <v>1164</v>
          </cell>
          <cell r="AH1023" t="str">
            <v>PC</v>
          </cell>
          <cell r="AQ1023">
            <v>1</v>
          </cell>
          <cell r="AV1023">
            <v>0</v>
          </cell>
          <cell r="AY1023" t="str">
            <v>2006/04/01</v>
          </cell>
          <cell r="AZ1023" t="str">
            <v>9999/12/31</v>
          </cell>
          <cell r="BA1023">
            <v>99999999</v>
          </cell>
          <cell r="BB1023">
            <v>1164</v>
          </cell>
        </row>
        <row r="1024">
          <cell r="A1024">
            <v>57413</v>
          </cell>
          <cell r="D1024">
            <v>100</v>
          </cell>
          <cell r="E1024" t="str">
            <v>5300106317</v>
          </cell>
          <cell r="F1024" t="str">
            <v>0</v>
          </cell>
          <cell r="G1024" t="str">
            <v>4440233-0</v>
          </cell>
          <cell r="H1024" t="str">
            <v>ｼﾔﾂﾀ(2) M902-7</v>
          </cell>
          <cell r="I1024" t="str">
            <v>473440-2</v>
          </cell>
          <cell r="J1024" t="str">
            <v>（株）光真製作所</v>
          </cell>
          <cell r="K1024" t="str">
            <v>3480</v>
          </cell>
          <cell r="L1024" t="str">
            <v>3480</v>
          </cell>
          <cell r="M1024" t="str">
            <v>2G2</v>
          </cell>
          <cell r="N1024" t="str">
            <v>伊藤康</v>
          </cell>
          <cell r="O1024" t="str">
            <v>野田係</v>
          </cell>
          <cell r="Q1024" t="str">
            <v>JP</v>
          </cell>
          <cell r="S1024">
            <v>1</v>
          </cell>
          <cell r="T1024">
            <v>1</v>
          </cell>
          <cell r="U1024" t="str">
            <v>V0</v>
          </cell>
          <cell r="V1024" t="str">
            <v>0001</v>
          </cell>
          <cell r="W1024">
            <v>50</v>
          </cell>
          <cell r="X1024">
            <v>1</v>
          </cell>
          <cell r="Y1024" t="str">
            <v>JPY</v>
          </cell>
          <cell r="Z1024" t="str">
            <v>2006/04/01</v>
          </cell>
          <cell r="AA1024" t="str">
            <v>9999/12/31</v>
          </cell>
          <cell r="AC1024">
            <v>1164</v>
          </cell>
          <cell r="AD1024">
            <v>1</v>
          </cell>
          <cell r="AE1024">
            <v>1164</v>
          </cell>
          <cell r="AG1024">
            <v>1164</v>
          </cell>
          <cell r="AH1024" t="str">
            <v>PC</v>
          </cell>
          <cell r="AQ1024">
            <v>1</v>
          </cell>
          <cell r="AV1024">
            <v>0</v>
          </cell>
          <cell r="AY1024" t="str">
            <v>2006/04/01</v>
          </cell>
          <cell r="AZ1024" t="str">
            <v>9999/12/31</v>
          </cell>
          <cell r="BA1024">
            <v>99999999</v>
          </cell>
          <cell r="BB1024">
            <v>1164</v>
          </cell>
        </row>
        <row r="1025">
          <cell r="A1025">
            <v>57414</v>
          </cell>
          <cell r="D1025">
            <v>100</v>
          </cell>
          <cell r="E1025" t="str">
            <v>5300106318</v>
          </cell>
          <cell r="F1025" t="str">
            <v>0</v>
          </cell>
          <cell r="G1025" t="str">
            <v>4440234-8</v>
          </cell>
          <cell r="H1025" t="str">
            <v>ﾌﾞﾗｹﾂﾄ,ｾﾝｻ(1) M902-7</v>
          </cell>
          <cell r="I1025" t="str">
            <v>473440-2</v>
          </cell>
          <cell r="J1025" t="str">
            <v>（株）光真製作所</v>
          </cell>
          <cell r="K1025" t="str">
            <v>3480</v>
          </cell>
          <cell r="L1025" t="str">
            <v>3480</v>
          </cell>
          <cell r="M1025" t="str">
            <v>2G2</v>
          </cell>
          <cell r="N1025" t="str">
            <v>伊藤康</v>
          </cell>
          <cell r="O1025" t="str">
            <v>野田係</v>
          </cell>
          <cell r="Q1025" t="str">
            <v>JP</v>
          </cell>
          <cell r="S1025">
            <v>1</v>
          </cell>
          <cell r="T1025">
            <v>1</v>
          </cell>
          <cell r="U1025" t="str">
            <v>V0</v>
          </cell>
          <cell r="V1025" t="str">
            <v>0001</v>
          </cell>
          <cell r="W1025">
            <v>50</v>
          </cell>
          <cell r="X1025">
            <v>1</v>
          </cell>
          <cell r="Y1025" t="str">
            <v>JPY</v>
          </cell>
          <cell r="Z1025" t="str">
            <v>2006/04/01</v>
          </cell>
          <cell r="AA1025" t="str">
            <v>9999/12/31</v>
          </cell>
          <cell r="AC1025">
            <v>798</v>
          </cell>
          <cell r="AD1025">
            <v>1</v>
          </cell>
          <cell r="AE1025">
            <v>798</v>
          </cell>
          <cell r="AG1025">
            <v>798</v>
          </cell>
          <cell r="AH1025" t="str">
            <v>PC</v>
          </cell>
          <cell r="AQ1025">
            <v>1</v>
          </cell>
          <cell r="AV1025">
            <v>0</v>
          </cell>
          <cell r="AY1025" t="str">
            <v>2006/04/01</v>
          </cell>
          <cell r="AZ1025" t="str">
            <v>9999/12/31</v>
          </cell>
          <cell r="BA1025">
            <v>99999999</v>
          </cell>
          <cell r="BB1025">
            <v>798</v>
          </cell>
        </row>
        <row r="1026">
          <cell r="A1026">
            <v>57415</v>
          </cell>
          <cell r="D1026">
            <v>100</v>
          </cell>
          <cell r="E1026" t="str">
            <v>5300106319</v>
          </cell>
          <cell r="F1026" t="str">
            <v>0</v>
          </cell>
          <cell r="G1026" t="str">
            <v>4440334-4</v>
          </cell>
          <cell r="H1026" t="str">
            <v>ﾌﾟﾚ-ﾄ,ｷ- ｾﾝｻ M901-10</v>
          </cell>
          <cell r="I1026" t="str">
            <v>473440-2</v>
          </cell>
          <cell r="J1026" t="str">
            <v>（株）光真製作所</v>
          </cell>
          <cell r="K1026" t="str">
            <v>3480</v>
          </cell>
          <cell r="L1026" t="str">
            <v>3480</v>
          </cell>
          <cell r="M1026" t="str">
            <v>2G2</v>
          </cell>
          <cell r="N1026" t="str">
            <v>伊藤康</v>
          </cell>
          <cell r="O1026" t="str">
            <v>野田係</v>
          </cell>
          <cell r="Q1026" t="str">
            <v>JP</v>
          </cell>
          <cell r="S1026">
            <v>1</v>
          </cell>
          <cell r="T1026">
            <v>1</v>
          </cell>
          <cell r="U1026" t="str">
            <v>V0</v>
          </cell>
          <cell r="V1026" t="str">
            <v>0001</v>
          </cell>
          <cell r="W1026">
            <v>50</v>
          </cell>
          <cell r="X1026">
            <v>1</v>
          </cell>
          <cell r="Y1026" t="str">
            <v>JPY</v>
          </cell>
          <cell r="Z1026" t="str">
            <v>2006/04/01</v>
          </cell>
          <cell r="AA1026" t="str">
            <v>9999/12/31</v>
          </cell>
          <cell r="AC1026">
            <v>34</v>
          </cell>
          <cell r="AD1026">
            <v>1</v>
          </cell>
          <cell r="AE1026">
            <v>34</v>
          </cell>
          <cell r="AG1026">
            <v>34</v>
          </cell>
          <cell r="AH1026" t="str">
            <v>PC</v>
          </cell>
          <cell r="AQ1026">
            <v>1</v>
          </cell>
          <cell r="AV1026">
            <v>0</v>
          </cell>
          <cell r="AY1026" t="str">
            <v>2006/04/01</v>
          </cell>
          <cell r="AZ1026" t="str">
            <v>9999/12/31</v>
          </cell>
          <cell r="BA1026">
            <v>99999999</v>
          </cell>
          <cell r="BB1026">
            <v>34</v>
          </cell>
        </row>
        <row r="1027">
          <cell r="A1027">
            <v>57416</v>
          </cell>
          <cell r="D1027">
            <v>100</v>
          </cell>
          <cell r="E1027" t="str">
            <v>5300106320</v>
          </cell>
          <cell r="F1027" t="str">
            <v>0</v>
          </cell>
          <cell r="G1027" t="str">
            <v>4440348-4</v>
          </cell>
          <cell r="H1027" t="str">
            <v>ﾌﾟﾚ-ﾄ,ｾﾂﾄ ﾚﾊﾞ-(2) M901-10</v>
          </cell>
          <cell r="I1027" t="str">
            <v>473440-2</v>
          </cell>
          <cell r="J1027" t="str">
            <v>（株）光真製作所</v>
          </cell>
          <cell r="K1027" t="str">
            <v>3480</v>
          </cell>
          <cell r="L1027" t="str">
            <v>3480</v>
          </cell>
          <cell r="M1027" t="str">
            <v>2G2</v>
          </cell>
          <cell r="N1027" t="str">
            <v>伊藤康</v>
          </cell>
          <cell r="O1027" t="str">
            <v>野田係</v>
          </cell>
          <cell r="Q1027" t="str">
            <v>JP</v>
          </cell>
          <cell r="S1027">
            <v>1</v>
          </cell>
          <cell r="T1027">
            <v>1</v>
          </cell>
          <cell r="U1027" t="str">
            <v>V0</v>
          </cell>
          <cell r="V1027" t="str">
            <v>0001</v>
          </cell>
          <cell r="W1027">
            <v>50</v>
          </cell>
          <cell r="X1027">
            <v>1</v>
          </cell>
          <cell r="Y1027" t="str">
            <v>JPY</v>
          </cell>
          <cell r="Z1027" t="str">
            <v>2006/04/01</v>
          </cell>
          <cell r="AA1027" t="str">
            <v>9999/12/31</v>
          </cell>
          <cell r="AC1027">
            <v>52</v>
          </cell>
          <cell r="AD1027">
            <v>1</v>
          </cell>
          <cell r="AE1027">
            <v>52</v>
          </cell>
          <cell r="AG1027">
            <v>52</v>
          </cell>
          <cell r="AH1027" t="str">
            <v>PC</v>
          </cell>
          <cell r="AQ1027">
            <v>1</v>
          </cell>
          <cell r="AV1027">
            <v>0</v>
          </cell>
          <cell r="AY1027" t="str">
            <v>2006/04/01</v>
          </cell>
          <cell r="AZ1027" t="str">
            <v>9999/12/31</v>
          </cell>
          <cell r="BA1027">
            <v>99999999</v>
          </cell>
          <cell r="BB1027">
            <v>52</v>
          </cell>
        </row>
        <row r="1028">
          <cell r="A1028">
            <v>57417</v>
          </cell>
          <cell r="D1028">
            <v>100</v>
          </cell>
          <cell r="E1028" t="str">
            <v>5300106321</v>
          </cell>
          <cell r="F1028" t="str">
            <v>0</v>
          </cell>
          <cell r="G1028" t="str">
            <v>4440360-3</v>
          </cell>
          <cell r="H1028" t="str">
            <v>ﾌﾟﾚ-ﾄ,ｱｼﾞﾔｽﾄ ｼﾔﾌﾄ M901-10</v>
          </cell>
          <cell r="I1028" t="str">
            <v>473440-2</v>
          </cell>
          <cell r="J1028" t="str">
            <v>（株）光真製作所</v>
          </cell>
          <cell r="K1028" t="str">
            <v>3480</v>
          </cell>
          <cell r="L1028" t="str">
            <v>3480</v>
          </cell>
          <cell r="M1028" t="str">
            <v>2G2</v>
          </cell>
          <cell r="N1028" t="str">
            <v>伊藤康</v>
          </cell>
          <cell r="O1028" t="str">
            <v>野田係</v>
          </cell>
          <cell r="Q1028" t="str">
            <v>JP</v>
          </cell>
          <cell r="S1028">
            <v>1</v>
          </cell>
          <cell r="T1028">
            <v>1</v>
          </cell>
          <cell r="U1028" t="str">
            <v>V0</v>
          </cell>
          <cell r="V1028" t="str">
            <v>0001</v>
          </cell>
          <cell r="W1028">
            <v>50</v>
          </cell>
          <cell r="X1028">
            <v>1</v>
          </cell>
          <cell r="Y1028" t="str">
            <v>JPY</v>
          </cell>
          <cell r="Z1028" t="str">
            <v>2006/04/01</v>
          </cell>
          <cell r="AA1028" t="str">
            <v>9999/12/31</v>
          </cell>
          <cell r="AC1028">
            <v>45</v>
          </cell>
          <cell r="AD1028">
            <v>1</v>
          </cell>
          <cell r="AE1028">
            <v>45</v>
          </cell>
          <cell r="AG1028">
            <v>45</v>
          </cell>
          <cell r="AH1028" t="str">
            <v>PC</v>
          </cell>
          <cell r="AQ1028">
            <v>1</v>
          </cell>
          <cell r="AV1028">
            <v>0</v>
          </cell>
          <cell r="AY1028" t="str">
            <v>2006/04/01</v>
          </cell>
          <cell r="AZ1028" t="str">
            <v>9999/12/31</v>
          </cell>
          <cell r="BA1028">
            <v>99999999</v>
          </cell>
          <cell r="BB1028">
            <v>45</v>
          </cell>
        </row>
        <row r="1029">
          <cell r="A1029">
            <v>57418</v>
          </cell>
          <cell r="D1029">
            <v>100</v>
          </cell>
          <cell r="E1029" t="str">
            <v>5300106322</v>
          </cell>
          <cell r="F1029" t="str">
            <v>0</v>
          </cell>
          <cell r="G1029" t="str">
            <v>4440372-7</v>
          </cell>
          <cell r="H1029" t="str">
            <v>ﾛﾂﾄﾞ,ｿﾚﾉｲﾄﾞ M901-10</v>
          </cell>
          <cell r="I1029" t="str">
            <v>473440-2</v>
          </cell>
          <cell r="J1029" t="str">
            <v>（株）光真製作所</v>
          </cell>
          <cell r="K1029" t="str">
            <v>3480</v>
          </cell>
          <cell r="L1029" t="str">
            <v>3480</v>
          </cell>
          <cell r="M1029" t="str">
            <v>2G2</v>
          </cell>
          <cell r="N1029" t="str">
            <v>伊藤康</v>
          </cell>
          <cell r="O1029" t="str">
            <v>野田係</v>
          </cell>
          <cell r="Q1029" t="str">
            <v>JP</v>
          </cell>
          <cell r="S1029">
            <v>1</v>
          </cell>
          <cell r="T1029">
            <v>1</v>
          </cell>
          <cell r="U1029" t="str">
            <v>V0</v>
          </cell>
          <cell r="V1029" t="str">
            <v>0001</v>
          </cell>
          <cell r="W1029">
            <v>50</v>
          </cell>
          <cell r="X1029">
            <v>1</v>
          </cell>
          <cell r="Y1029" t="str">
            <v>JPY</v>
          </cell>
          <cell r="Z1029" t="str">
            <v>2006/04/01</v>
          </cell>
          <cell r="AA1029" t="str">
            <v>9999/12/31</v>
          </cell>
          <cell r="AC1029">
            <v>37</v>
          </cell>
          <cell r="AD1029">
            <v>1</v>
          </cell>
          <cell r="AE1029">
            <v>37</v>
          </cell>
          <cell r="AG1029">
            <v>37</v>
          </cell>
          <cell r="AH1029" t="str">
            <v>PC</v>
          </cell>
          <cell r="AQ1029">
            <v>1</v>
          </cell>
          <cell r="AV1029">
            <v>0</v>
          </cell>
          <cell r="AY1029" t="str">
            <v>2006/04/01</v>
          </cell>
          <cell r="AZ1029" t="str">
            <v>9999/12/31</v>
          </cell>
          <cell r="BA1029">
            <v>99999999</v>
          </cell>
          <cell r="BB1029">
            <v>37</v>
          </cell>
        </row>
        <row r="1030">
          <cell r="A1030">
            <v>77660</v>
          </cell>
          <cell r="E1030" t="str">
            <v>5300107400</v>
          </cell>
          <cell r="F1030" t="str">
            <v>0</v>
          </cell>
          <cell r="G1030" t="str">
            <v>4440374-3</v>
          </cell>
          <cell r="H1030" t="str">
            <v>ﾘﾝｸ,ｿﾚﾉｲﾄﾞ M901-10</v>
          </cell>
          <cell r="I1030" t="str">
            <v>473440-2</v>
          </cell>
          <cell r="J1030" t="str">
            <v>（株）光真製作所</v>
          </cell>
          <cell r="K1030" t="str">
            <v>3480</v>
          </cell>
          <cell r="L1030" t="str">
            <v>3480</v>
          </cell>
          <cell r="M1030" t="str">
            <v>3H7</v>
          </cell>
          <cell r="N1030" t="str">
            <v>野田</v>
          </cell>
          <cell r="O1030" t="str">
            <v>野田係</v>
          </cell>
          <cell r="Q1030" t="str">
            <v>JP</v>
          </cell>
          <cell r="S1030">
            <v>1</v>
          </cell>
          <cell r="T1030">
            <v>1</v>
          </cell>
          <cell r="U1030" t="str">
            <v>V0</v>
          </cell>
          <cell r="V1030" t="str">
            <v>0001</v>
          </cell>
          <cell r="W1030">
            <v>50</v>
          </cell>
          <cell r="X1030">
            <v>1</v>
          </cell>
          <cell r="Y1030" t="str">
            <v>JPY</v>
          </cell>
          <cell r="Z1030" t="str">
            <v>2006/04/01</v>
          </cell>
          <cell r="AA1030" t="str">
            <v>9999/12/31</v>
          </cell>
          <cell r="AC1030">
            <v>57</v>
          </cell>
          <cell r="AD1030">
            <v>1</v>
          </cell>
          <cell r="AE1030">
            <v>57</v>
          </cell>
          <cell r="AG1030">
            <v>57</v>
          </cell>
          <cell r="AH1030" t="str">
            <v>PC</v>
          </cell>
          <cell r="AQ1030">
            <v>1</v>
          </cell>
          <cell r="AV1030">
            <v>0</v>
          </cell>
          <cell r="AY1030" t="str">
            <v>2006/04/01</v>
          </cell>
          <cell r="AZ1030" t="str">
            <v>9999/12/31</v>
          </cell>
          <cell r="BA1030">
            <v>99999999</v>
          </cell>
          <cell r="BB1030">
            <v>57</v>
          </cell>
        </row>
        <row r="1031">
          <cell r="A1031">
            <v>77661</v>
          </cell>
          <cell r="E1031" t="str">
            <v>5300107401</v>
          </cell>
          <cell r="F1031" t="str">
            <v>0</v>
          </cell>
          <cell r="G1031" t="str">
            <v>4440375-1</v>
          </cell>
          <cell r="H1031" t="str">
            <v>ﾌﾞﾗｹﾂﾄ,ｿﾚﾉｲﾄﾞ M901-10</v>
          </cell>
          <cell r="I1031" t="str">
            <v>473440-2</v>
          </cell>
          <cell r="J1031" t="str">
            <v>（株）光真製作所</v>
          </cell>
          <cell r="K1031" t="str">
            <v>3480</v>
          </cell>
          <cell r="L1031" t="str">
            <v>3480</v>
          </cell>
          <cell r="M1031" t="str">
            <v>3H7</v>
          </cell>
          <cell r="N1031" t="str">
            <v>野田</v>
          </cell>
          <cell r="O1031" t="str">
            <v>野田係</v>
          </cell>
          <cell r="Q1031" t="str">
            <v>JP</v>
          </cell>
          <cell r="S1031">
            <v>1</v>
          </cell>
          <cell r="T1031">
            <v>1</v>
          </cell>
          <cell r="U1031" t="str">
            <v>V0</v>
          </cell>
          <cell r="V1031" t="str">
            <v>0001</v>
          </cell>
          <cell r="W1031">
            <v>50</v>
          </cell>
          <cell r="X1031">
            <v>1</v>
          </cell>
          <cell r="Y1031" t="str">
            <v>JPY</v>
          </cell>
          <cell r="Z1031" t="str">
            <v>2006/04/01</v>
          </cell>
          <cell r="AA1031" t="str">
            <v>9999/12/31</v>
          </cell>
          <cell r="AC1031">
            <v>106</v>
          </cell>
          <cell r="AD1031">
            <v>1</v>
          </cell>
          <cell r="AE1031">
            <v>106</v>
          </cell>
          <cell r="AG1031">
            <v>106</v>
          </cell>
          <cell r="AH1031" t="str">
            <v>PC</v>
          </cell>
          <cell r="AQ1031">
            <v>1</v>
          </cell>
          <cell r="AV1031">
            <v>0</v>
          </cell>
          <cell r="AY1031" t="str">
            <v>2006/04/01</v>
          </cell>
          <cell r="AZ1031" t="str">
            <v>9999/12/31</v>
          </cell>
          <cell r="BA1031">
            <v>99999999</v>
          </cell>
          <cell r="BB1031">
            <v>106</v>
          </cell>
        </row>
        <row r="1032">
          <cell r="A1032">
            <v>77662</v>
          </cell>
          <cell r="E1032" t="str">
            <v>5300107402</v>
          </cell>
          <cell r="F1032" t="str">
            <v>0</v>
          </cell>
          <cell r="G1032" t="str">
            <v>4440376-0</v>
          </cell>
          <cell r="H1032" t="str">
            <v>ﾘﾝｸ,ｿﾚﾉｲﾄﾞ M901-10</v>
          </cell>
          <cell r="I1032" t="str">
            <v>473440-2</v>
          </cell>
          <cell r="J1032" t="str">
            <v>（株）光真製作所</v>
          </cell>
          <cell r="K1032" t="str">
            <v>3480</v>
          </cell>
          <cell r="L1032" t="str">
            <v>3480</v>
          </cell>
          <cell r="M1032" t="str">
            <v>3H7</v>
          </cell>
          <cell r="N1032" t="str">
            <v>野田</v>
          </cell>
          <cell r="O1032" t="str">
            <v>野田係</v>
          </cell>
          <cell r="Q1032" t="str">
            <v>JP</v>
          </cell>
          <cell r="S1032">
            <v>1</v>
          </cell>
          <cell r="T1032">
            <v>1</v>
          </cell>
          <cell r="U1032" t="str">
            <v>V0</v>
          </cell>
          <cell r="V1032" t="str">
            <v>0001</v>
          </cell>
          <cell r="W1032">
            <v>50</v>
          </cell>
          <cell r="X1032">
            <v>1</v>
          </cell>
          <cell r="Y1032" t="str">
            <v>JPY</v>
          </cell>
          <cell r="Z1032" t="str">
            <v>2006/04/01</v>
          </cell>
          <cell r="AA1032" t="str">
            <v>9999/12/31</v>
          </cell>
          <cell r="AC1032">
            <v>54</v>
          </cell>
          <cell r="AD1032">
            <v>1</v>
          </cell>
          <cell r="AE1032">
            <v>54</v>
          </cell>
          <cell r="AG1032">
            <v>54</v>
          </cell>
          <cell r="AH1032" t="str">
            <v>PC</v>
          </cell>
          <cell r="AQ1032">
            <v>1</v>
          </cell>
          <cell r="AV1032">
            <v>0</v>
          </cell>
          <cell r="AY1032" t="str">
            <v>2006/04/01</v>
          </cell>
          <cell r="AZ1032" t="str">
            <v>9999/12/31</v>
          </cell>
          <cell r="BA1032">
            <v>99999999</v>
          </cell>
          <cell r="BB1032">
            <v>54</v>
          </cell>
        </row>
        <row r="1033">
          <cell r="A1033">
            <v>77663</v>
          </cell>
          <cell r="E1033" t="str">
            <v>5300107403</v>
          </cell>
          <cell r="F1033" t="str">
            <v>0</v>
          </cell>
          <cell r="G1033" t="str">
            <v>4440383-2</v>
          </cell>
          <cell r="H1033" t="str">
            <v>ｶﾊﾞ-,ﾏｸﾞﾈﾂﾄ M901-10</v>
          </cell>
          <cell r="I1033" t="str">
            <v>473440-2</v>
          </cell>
          <cell r="J1033" t="str">
            <v>（株）光真製作所</v>
          </cell>
          <cell r="K1033" t="str">
            <v>3480</v>
          </cell>
          <cell r="L1033" t="str">
            <v>3480</v>
          </cell>
          <cell r="M1033" t="str">
            <v>3H7</v>
          </cell>
          <cell r="N1033" t="str">
            <v>野田</v>
          </cell>
          <cell r="O1033" t="str">
            <v>野田係</v>
          </cell>
          <cell r="Q1033" t="str">
            <v>JP</v>
          </cell>
          <cell r="S1033">
            <v>1</v>
          </cell>
          <cell r="T1033">
            <v>1</v>
          </cell>
          <cell r="U1033" t="str">
            <v>V0</v>
          </cell>
          <cell r="V1033" t="str">
            <v>0001</v>
          </cell>
          <cell r="W1033">
            <v>50</v>
          </cell>
          <cell r="X1033">
            <v>1</v>
          </cell>
          <cell r="Y1033" t="str">
            <v>JPY</v>
          </cell>
          <cell r="Z1033" t="str">
            <v>2006/04/01</v>
          </cell>
          <cell r="AA1033" t="str">
            <v>9999/12/31</v>
          </cell>
          <cell r="AC1033">
            <v>62</v>
          </cell>
          <cell r="AD1033">
            <v>1</v>
          </cell>
          <cell r="AE1033">
            <v>62</v>
          </cell>
          <cell r="AG1033">
            <v>62</v>
          </cell>
          <cell r="AH1033" t="str">
            <v>PC</v>
          </cell>
          <cell r="AQ1033">
            <v>1</v>
          </cell>
          <cell r="AV1033">
            <v>0</v>
          </cell>
          <cell r="AY1033" t="str">
            <v>2006/04/01</v>
          </cell>
          <cell r="AZ1033" t="str">
            <v>9999/12/31</v>
          </cell>
          <cell r="BA1033">
            <v>99999999</v>
          </cell>
          <cell r="BB1033">
            <v>62</v>
          </cell>
        </row>
        <row r="1034">
          <cell r="A1034">
            <v>77664</v>
          </cell>
          <cell r="E1034" t="str">
            <v>5300107404</v>
          </cell>
          <cell r="F1034" t="str">
            <v>0</v>
          </cell>
          <cell r="G1034" t="str">
            <v>4440401-4</v>
          </cell>
          <cell r="H1034" t="str">
            <v>ﾌﾞﾗｹﾂﾄ,ﾓ-ﾀ M902-2</v>
          </cell>
          <cell r="I1034" t="str">
            <v>473440-2</v>
          </cell>
          <cell r="J1034" t="str">
            <v>（株）光真製作所</v>
          </cell>
          <cell r="K1034" t="str">
            <v>3480</v>
          </cell>
          <cell r="L1034" t="str">
            <v>3480</v>
          </cell>
          <cell r="M1034" t="str">
            <v>3H7</v>
          </cell>
          <cell r="N1034" t="str">
            <v>野田</v>
          </cell>
          <cell r="O1034" t="str">
            <v>野田係</v>
          </cell>
          <cell r="Q1034" t="str">
            <v>JP</v>
          </cell>
          <cell r="S1034">
            <v>1</v>
          </cell>
          <cell r="T1034">
            <v>1</v>
          </cell>
          <cell r="U1034" t="str">
            <v>V0</v>
          </cell>
          <cell r="V1034" t="str">
            <v>0001</v>
          </cell>
          <cell r="W1034">
            <v>50</v>
          </cell>
          <cell r="X1034">
            <v>1</v>
          </cell>
          <cell r="Y1034" t="str">
            <v>JPY</v>
          </cell>
          <cell r="Z1034" t="str">
            <v>2006/04/01</v>
          </cell>
          <cell r="AA1034" t="str">
            <v>9999/12/31</v>
          </cell>
          <cell r="AC1034">
            <v>1632</v>
          </cell>
          <cell r="AD1034">
            <v>1</v>
          </cell>
          <cell r="AE1034">
            <v>1632</v>
          </cell>
          <cell r="AG1034">
            <v>1632</v>
          </cell>
          <cell r="AH1034" t="str">
            <v>PC</v>
          </cell>
          <cell r="AQ1034">
            <v>1</v>
          </cell>
          <cell r="AV1034">
            <v>0</v>
          </cell>
          <cell r="AY1034" t="str">
            <v>2006/04/01</v>
          </cell>
          <cell r="AZ1034" t="str">
            <v>9999/12/31</v>
          </cell>
          <cell r="BA1034">
            <v>99999999</v>
          </cell>
          <cell r="BB1034">
            <v>1632</v>
          </cell>
        </row>
        <row r="1035">
          <cell r="A1035">
            <v>77665</v>
          </cell>
          <cell r="E1035" t="str">
            <v>5300107405</v>
          </cell>
          <cell r="F1035" t="str">
            <v>0</v>
          </cell>
          <cell r="G1035" t="str">
            <v>4440482-0</v>
          </cell>
          <cell r="H1035" t="str">
            <v>ﾌﾟﾚ-ﾄ,ﾛﾂｸ M904-2</v>
          </cell>
          <cell r="I1035" t="str">
            <v>473440-2</v>
          </cell>
          <cell r="J1035" t="str">
            <v>（株）光真製作所</v>
          </cell>
          <cell r="K1035" t="str">
            <v>3480</v>
          </cell>
          <cell r="L1035" t="str">
            <v>3480</v>
          </cell>
          <cell r="M1035" t="str">
            <v>3H7</v>
          </cell>
          <cell r="N1035" t="str">
            <v>野田</v>
          </cell>
          <cell r="O1035" t="str">
            <v>野田係</v>
          </cell>
          <cell r="Q1035" t="str">
            <v>JP</v>
          </cell>
          <cell r="S1035">
            <v>1</v>
          </cell>
          <cell r="T1035">
            <v>1</v>
          </cell>
          <cell r="U1035" t="str">
            <v>V0</v>
          </cell>
          <cell r="V1035" t="str">
            <v>0001</v>
          </cell>
          <cell r="W1035">
            <v>50</v>
          </cell>
          <cell r="X1035">
            <v>1</v>
          </cell>
          <cell r="Y1035" t="str">
            <v>JPY</v>
          </cell>
          <cell r="Z1035" t="str">
            <v>2006/04/01</v>
          </cell>
          <cell r="AA1035" t="str">
            <v>9999/12/31</v>
          </cell>
          <cell r="AC1035">
            <v>214</v>
          </cell>
          <cell r="AD1035">
            <v>1</v>
          </cell>
          <cell r="AE1035">
            <v>214</v>
          </cell>
          <cell r="AG1035">
            <v>214</v>
          </cell>
          <cell r="AH1035" t="str">
            <v>PC</v>
          </cell>
          <cell r="AQ1035">
            <v>1</v>
          </cell>
          <cell r="AV1035">
            <v>0</v>
          </cell>
          <cell r="AY1035" t="str">
            <v>2006/04/01</v>
          </cell>
          <cell r="AZ1035" t="str">
            <v>9999/12/31</v>
          </cell>
          <cell r="BA1035">
            <v>99999999</v>
          </cell>
          <cell r="BB1035">
            <v>214</v>
          </cell>
        </row>
        <row r="1036">
          <cell r="A1036">
            <v>77666</v>
          </cell>
          <cell r="E1036" t="str">
            <v>5300107406</v>
          </cell>
          <cell r="F1036" t="str">
            <v>0</v>
          </cell>
          <cell r="G1036" t="str">
            <v>4440498-7</v>
          </cell>
          <cell r="H1036" t="str">
            <v>ｶﾗ-,ﾋﾝｼﾞ M966</v>
          </cell>
          <cell r="I1036" t="str">
            <v>473440-2</v>
          </cell>
          <cell r="J1036" t="str">
            <v>（株）光真製作所</v>
          </cell>
          <cell r="K1036" t="str">
            <v>3480</v>
          </cell>
          <cell r="L1036" t="str">
            <v>3480</v>
          </cell>
          <cell r="M1036" t="str">
            <v>3H7</v>
          </cell>
          <cell r="N1036" t="str">
            <v>野田</v>
          </cell>
          <cell r="O1036" t="str">
            <v>野田係</v>
          </cell>
          <cell r="Q1036" t="str">
            <v>JP</v>
          </cell>
          <cell r="S1036">
            <v>1</v>
          </cell>
          <cell r="T1036">
            <v>1</v>
          </cell>
          <cell r="U1036" t="str">
            <v>V0</v>
          </cell>
          <cell r="V1036" t="str">
            <v>0001</v>
          </cell>
          <cell r="W1036">
            <v>50</v>
          </cell>
          <cell r="X1036">
            <v>1</v>
          </cell>
          <cell r="Y1036" t="str">
            <v>JPY</v>
          </cell>
          <cell r="Z1036" t="str">
            <v>2006/04/01</v>
          </cell>
          <cell r="AA1036" t="str">
            <v>9999/12/31</v>
          </cell>
          <cell r="AC1036">
            <v>53</v>
          </cell>
          <cell r="AD1036">
            <v>1</v>
          </cell>
          <cell r="AE1036">
            <v>53</v>
          </cell>
          <cell r="AG1036">
            <v>53</v>
          </cell>
          <cell r="AH1036" t="str">
            <v>PC</v>
          </cell>
          <cell r="AQ1036">
            <v>1</v>
          </cell>
          <cell r="AV1036">
            <v>0</v>
          </cell>
          <cell r="AY1036" t="str">
            <v>2006/04/01</v>
          </cell>
          <cell r="AZ1036" t="str">
            <v>9999/12/31</v>
          </cell>
          <cell r="BA1036">
            <v>99999999</v>
          </cell>
          <cell r="BB1036">
            <v>53</v>
          </cell>
        </row>
        <row r="1037">
          <cell r="A1037">
            <v>77667</v>
          </cell>
          <cell r="E1037" t="str">
            <v>5300107407</v>
          </cell>
          <cell r="F1037" t="str">
            <v>0</v>
          </cell>
          <cell r="G1037" t="str">
            <v>4440607-6</v>
          </cell>
          <cell r="H1037" t="str">
            <v>ﾘﾝｸ,ｿﾚﾉｲﾄﾞ M902-6</v>
          </cell>
          <cell r="I1037" t="str">
            <v>473440-2</v>
          </cell>
          <cell r="J1037" t="str">
            <v>（株）光真製作所</v>
          </cell>
          <cell r="K1037" t="str">
            <v>3480</v>
          </cell>
          <cell r="L1037" t="str">
            <v>3480</v>
          </cell>
          <cell r="M1037" t="str">
            <v>3H7</v>
          </cell>
          <cell r="N1037" t="str">
            <v>野田</v>
          </cell>
          <cell r="O1037" t="str">
            <v>野田係</v>
          </cell>
          <cell r="Q1037" t="str">
            <v>JP</v>
          </cell>
          <cell r="S1037">
            <v>1</v>
          </cell>
          <cell r="T1037">
            <v>1</v>
          </cell>
          <cell r="U1037" t="str">
            <v>V0</v>
          </cell>
          <cell r="V1037" t="str">
            <v>0001</v>
          </cell>
          <cell r="W1037">
            <v>50</v>
          </cell>
          <cell r="X1037">
            <v>1</v>
          </cell>
          <cell r="Y1037" t="str">
            <v>JPY</v>
          </cell>
          <cell r="Z1037" t="str">
            <v>2006/04/01</v>
          </cell>
          <cell r="AA1037" t="str">
            <v>9999/12/31</v>
          </cell>
          <cell r="AC1037">
            <v>750</v>
          </cell>
          <cell r="AD1037">
            <v>1</v>
          </cell>
          <cell r="AE1037">
            <v>750</v>
          </cell>
          <cell r="AG1037">
            <v>750</v>
          </cell>
          <cell r="AH1037" t="str">
            <v>PC</v>
          </cell>
          <cell r="AQ1037">
            <v>1</v>
          </cell>
          <cell r="AV1037">
            <v>0</v>
          </cell>
          <cell r="AY1037" t="str">
            <v>2006/04/01</v>
          </cell>
          <cell r="AZ1037" t="str">
            <v>9999/12/31</v>
          </cell>
          <cell r="BA1037">
            <v>99999999</v>
          </cell>
          <cell r="BB1037">
            <v>750</v>
          </cell>
        </row>
        <row r="1038">
          <cell r="A1038">
            <v>77668</v>
          </cell>
          <cell r="E1038" t="str">
            <v>5300107408</v>
          </cell>
          <cell r="F1038" t="str">
            <v>0</v>
          </cell>
          <cell r="G1038" t="str">
            <v>4440636-0</v>
          </cell>
          <cell r="H1038" t="str">
            <v>ﾌﾟﾚ-ﾄ,ｷ-(2) M902-6</v>
          </cell>
          <cell r="I1038" t="str">
            <v>473440-2</v>
          </cell>
          <cell r="J1038" t="str">
            <v>（株）光真製作所</v>
          </cell>
          <cell r="K1038" t="str">
            <v>3480</v>
          </cell>
          <cell r="L1038" t="str">
            <v>3480</v>
          </cell>
          <cell r="M1038" t="str">
            <v>3H7</v>
          </cell>
          <cell r="N1038" t="str">
            <v>野田</v>
          </cell>
          <cell r="O1038" t="str">
            <v>野田係</v>
          </cell>
          <cell r="Q1038" t="str">
            <v>JP</v>
          </cell>
          <cell r="S1038">
            <v>1</v>
          </cell>
          <cell r="T1038">
            <v>1</v>
          </cell>
          <cell r="U1038" t="str">
            <v>V0</v>
          </cell>
          <cell r="V1038" t="str">
            <v>0001</v>
          </cell>
          <cell r="W1038">
            <v>50</v>
          </cell>
          <cell r="X1038">
            <v>1</v>
          </cell>
          <cell r="Y1038" t="str">
            <v>JPY</v>
          </cell>
          <cell r="Z1038" t="str">
            <v>2006/04/01</v>
          </cell>
          <cell r="AA1038" t="str">
            <v>9999/12/31</v>
          </cell>
          <cell r="AC1038">
            <v>19</v>
          </cell>
          <cell r="AD1038">
            <v>1</v>
          </cell>
          <cell r="AE1038">
            <v>19</v>
          </cell>
          <cell r="AG1038">
            <v>19</v>
          </cell>
          <cell r="AH1038" t="str">
            <v>PC</v>
          </cell>
          <cell r="AQ1038">
            <v>1</v>
          </cell>
          <cell r="AV1038">
            <v>0</v>
          </cell>
          <cell r="AY1038" t="str">
            <v>2006/04/01</v>
          </cell>
          <cell r="AZ1038" t="str">
            <v>9999/12/31</v>
          </cell>
          <cell r="BA1038">
            <v>99999999</v>
          </cell>
          <cell r="BB1038">
            <v>19</v>
          </cell>
        </row>
        <row r="1039">
          <cell r="A1039">
            <v>77669</v>
          </cell>
          <cell r="E1039" t="str">
            <v>5300107409</v>
          </cell>
          <cell r="F1039" t="str">
            <v>0</v>
          </cell>
          <cell r="G1039" t="str">
            <v>4440637-8</v>
          </cell>
          <cell r="H1039" t="str">
            <v>ﾚﾊﾞ-(2) M902-6</v>
          </cell>
          <cell r="I1039" t="str">
            <v>473440-2</v>
          </cell>
          <cell r="J1039" t="str">
            <v>（株）光真製作所</v>
          </cell>
          <cell r="K1039" t="str">
            <v>3480</v>
          </cell>
          <cell r="L1039" t="str">
            <v>3480</v>
          </cell>
          <cell r="M1039" t="str">
            <v>3H7</v>
          </cell>
          <cell r="N1039" t="str">
            <v>野田</v>
          </cell>
          <cell r="O1039" t="str">
            <v>野田係</v>
          </cell>
          <cell r="Q1039" t="str">
            <v>JP</v>
          </cell>
          <cell r="S1039">
            <v>1</v>
          </cell>
          <cell r="T1039">
            <v>1</v>
          </cell>
          <cell r="U1039" t="str">
            <v>V0</v>
          </cell>
          <cell r="V1039" t="str">
            <v>0001</v>
          </cell>
          <cell r="W1039">
            <v>50</v>
          </cell>
          <cell r="X1039">
            <v>1</v>
          </cell>
          <cell r="Y1039" t="str">
            <v>JPY</v>
          </cell>
          <cell r="Z1039" t="str">
            <v>2006/04/01</v>
          </cell>
          <cell r="AA1039" t="str">
            <v>9999/12/31</v>
          </cell>
          <cell r="AC1039">
            <v>99</v>
          </cell>
          <cell r="AD1039">
            <v>1</v>
          </cell>
          <cell r="AE1039">
            <v>99</v>
          </cell>
          <cell r="AG1039">
            <v>99</v>
          </cell>
          <cell r="AH1039" t="str">
            <v>PC</v>
          </cell>
          <cell r="AQ1039">
            <v>1</v>
          </cell>
          <cell r="AV1039">
            <v>0</v>
          </cell>
          <cell r="AY1039" t="str">
            <v>2006/04/01</v>
          </cell>
          <cell r="AZ1039" t="str">
            <v>9999/12/31</v>
          </cell>
          <cell r="BA1039">
            <v>99999999</v>
          </cell>
          <cell r="BB1039">
            <v>99</v>
          </cell>
        </row>
        <row r="1040">
          <cell r="A1040">
            <v>77670</v>
          </cell>
          <cell r="E1040" t="str">
            <v>5300107410</v>
          </cell>
          <cell r="F1040" t="str">
            <v>0</v>
          </cell>
          <cell r="G1040" t="str">
            <v>4440649-1</v>
          </cell>
          <cell r="H1040" t="str">
            <v>ﾌﾞﾗｹﾂﾄ,ｾﾝｻ(1) M902-6</v>
          </cell>
          <cell r="I1040" t="str">
            <v>473440-2</v>
          </cell>
          <cell r="J1040" t="str">
            <v>（株）光真製作所</v>
          </cell>
          <cell r="K1040" t="str">
            <v>3480</v>
          </cell>
          <cell r="L1040" t="str">
            <v>3480</v>
          </cell>
          <cell r="M1040" t="str">
            <v>3H7</v>
          </cell>
          <cell r="N1040" t="str">
            <v>野田</v>
          </cell>
          <cell r="O1040" t="str">
            <v>野田係</v>
          </cell>
          <cell r="Q1040" t="str">
            <v>JP</v>
          </cell>
          <cell r="S1040">
            <v>1</v>
          </cell>
          <cell r="T1040">
            <v>1</v>
          </cell>
          <cell r="U1040" t="str">
            <v>V0</v>
          </cell>
          <cell r="V1040" t="str">
            <v>0001</v>
          </cell>
          <cell r="W1040">
            <v>50</v>
          </cell>
          <cell r="X1040">
            <v>1</v>
          </cell>
          <cell r="Y1040" t="str">
            <v>JPY</v>
          </cell>
          <cell r="Z1040" t="str">
            <v>2006/04/01</v>
          </cell>
          <cell r="AA1040" t="str">
            <v>9999/12/31</v>
          </cell>
          <cell r="AC1040">
            <v>200</v>
          </cell>
          <cell r="AD1040">
            <v>1</v>
          </cell>
          <cell r="AE1040">
            <v>200</v>
          </cell>
          <cell r="AG1040">
            <v>200</v>
          </cell>
          <cell r="AH1040" t="str">
            <v>PC</v>
          </cell>
          <cell r="AQ1040">
            <v>1</v>
          </cell>
          <cell r="AV1040">
            <v>0</v>
          </cell>
          <cell r="AY1040" t="str">
            <v>2006/04/01</v>
          </cell>
          <cell r="AZ1040" t="str">
            <v>9999/12/31</v>
          </cell>
          <cell r="BA1040">
            <v>99999999</v>
          </cell>
          <cell r="BB1040">
            <v>200</v>
          </cell>
        </row>
        <row r="1041">
          <cell r="A1041">
            <v>77671</v>
          </cell>
          <cell r="E1041" t="str">
            <v>5300107411</v>
          </cell>
          <cell r="F1041" t="str">
            <v>0</v>
          </cell>
          <cell r="G1041" t="str">
            <v>4440674-2</v>
          </cell>
          <cell r="H1041" t="str">
            <v>ﾌﾞﾗｹﾂﾄ,ﾓ-ﾀ M911</v>
          </cell>
          <cell r="I1041" t="str">
            <v>473440-2</v>
          </cell>
          <cell r="J1041" t="str">
            <v>（株）光真製作所</v>
          </cell>
          <cell r="K1041" t="str">
            <v>3480</v>
          </cell>
          <cell r="L1041" t="str">
            <v>3480</v>
          </cell>
          <cell r="M1041" t="str">
            <v>3H7</v>
          </cell>
          <cell r="N1041" t="str">
            <v>野田</v>
          </cell>
          <cell r="O1041" t="str">
            <v>野田係</v>
          </cell>
          <cell r="Q1041" t="str">
            <v>JP</v>
          </cell>
          <cell r="S1041">
            <v>1</v>
          </cell>
          <cell r="T1041">
            <v>1</v>
          </cell>
          <cell r="U1041" t="str">
            <v>V0</v>
          </cell>
          <cell r="V1041" t="str">
            <v>0001</v>
          </cell>
          <cell r="W1041">
            <v>50</v>
          </cell>
          <cell r="X1041">
            <v>1</v>
          </cell>
          <cell r="Y1041" t="str">
            <v>JPY</v>
          </cell>
          <cell r="Z1041" t="str">
            <v>2006/04/01</v>
          </cell>
          <cell r="AA1041" t="str">
            <v>9999/12/31</v>
          </cell>
          <cell r="AC1041">
            <v>112</v>
          </cell>
          <cell r="AD1041">
            <v>1</v>
          </cell>
          <cell r="AE1041">
            <v>112</v>
          </cell>
          <cell r="AG1041">
            <v>112</v>
          </cell>
          <cell r="AH1041" t="str">
            <v>PC</v>
          </cell>
          <cell r="AQ1041">
            <v>1</v>
          </cell>
          <cell r="AV1041">
            <v>0</v>
          </cell>
          <cell r="AY1041" t="str">
            <v>2006/04/01</v>
          </cell>
          <cell r="AZ1041" t="str">
            <v>9999/12/31</v>
          </cell>
          <cell r="BA1041">
            <v>99999999</v>
          </cell>
          <cell r="BB1041">
            <v>112</v>
          </cell>
        </row>
        <row r="1042">
          <cell r="A1042">
            <v>77672</v>
          </cell>
          <cell r="E1042" t="str">
            <v>5300107412</v>
          </cell>
          <cell r="F1042" t="str">
            <v>0</v>
          </cell>
          <cell r="G1042" t="str">
            <v>4440720-0</v>
          </cell>
          <cell r="H1042" t="str">
            <v>ﾌﾟﾚ-ﾄ,ｶﾊﾞ-(1) M925</v>
          </cell>
          <cell r="I1042" t="str">
            <v>473440-2</v>
          </cell>
          <cell r="J1042" t="str">
            <v>（株）光真製作所</v>
          </cell>
          <cell r="K1042" t="str">
            <v>3480</v>
          </cell>
          <cell r="L1042" t="str">
            <v>3480</v>
          </cell>
          <cell r="M1042" t="str">
            <v>3H7</v>
          </cell>
          <cell r="N1042" t="str">
            <v>野田</v>
          </cell>
          <cell r="O1042" t="str">
            <v>野田係</v>
          </cell>
          <cell r="P1042" t="str">
            <v>x</v>
          </cell>
          <cell r="Q1042" t="str">
            <v>JP</v>
          </cell>
          <cell r="S1042">
            <v>1</v>
          </cell>
          <cell r="T1042">
            <v>1</v>
          </cell>
          <cell r="U1042" t="str">
            <v>V0</v>
          </cell>
          <cell r="V1042" t="str">
            <v>0001</v>
          </cell>
          <cell r="W1042">
            <v>50</v>
          </cell>
          <cell r="X1042">
            <v>1</v>
          </cell>
          <cell r="Y1042" t="str">
            <v>JPY</v>
          </cell>
          <cell r="Z1042" t="str">
            <v>2006/04/01</v>
          </cell>
          <cell r="AA1042" t="str">
            <v>9999/12/31</v>
          </cell>
          <cell r="AC1042">
            <v>483</v>
          </cell>
          <cell r="AD1042">
            <v>1</v>
          </cell>
          <cell r="AE1042">
            <v>483</v>
          </cell>
          <cell r="AG1042">
            <v>5483</v>
          </cell>
          <cell r="AH1042" t="str">
            <v>PC</v>
          </cell>
          <cell r="AQ1042">
            <v>1</v>
          </cell>
          <cell r="AV1042">
            <v>0</v>
          </cell>
          <cell r="AY1042" t="str">
            <v>2006/04/01</v>
          </cell>
          <cell r="AZ1042" t="str">
            <v>9999/12/31</v>
          </cell>
          <cell r="BA1042">
            <v>99999999</v>
          </cell>
          <cell r="BB1042">
            <v>483</v>
          </cell>
        </row>
        <row r="1043">
          <cell r="A1043">
            <v>77673</v>
          </cell>
          <cell r="E1043" t="str">
            <v>5300107413</v>
          </cell>
          <cell r="F1043" t="str">
            <v>0</v>
          </cell>
          <cell r="G1043" t="str">
            <v>4440878-8</v>
          </cell>
          <cell r="H1043" t="str">
            <v>ﾌﾞﾗｹﾂﾄ,ｽﾋﾟ-ｶ M955</v>
          </cell>
          <cell r="I1043" t="str">
            <v>473440-2</v>
          </cell>
          <cell r="J1043" t="str">
            <v>（株）光真製作所</v>
          </cell>
          <cell r="K1043" t="str">
            <v>3480</v>
          </cell>
          <cell r="L1043" t="str">
            <v>3480</v>
          </cell>
          <cell r="M1043" t="str">
            <v>3H7</v>
          </cell>
          <cell r="N1043" t="str">
            <v>野田</v>
          </cell>
          <cell r="O1043" t="str">
            <v>野田係</v>
          </cell>
          <cell r="Q1043" t="str">
            <v>JP</v>
          </cell>
          <cell r="S1043">
            <v>1</v>
          </cell>
          <cell r="T1043">
            <v>1</v>
          </cell>
          <cell r="U1043" t="str">
            <v>V0</v>
          </cell>
          <cell r="V1043" t="str">
            <v>0001</v>
          </cell>
          <cell r="W1043">
            <v>50</v>
          </cell>
          <cell r="X1043">
            <v>1</v>
          </cell>
          <cell r="Y1043" t="str">
            <v>JPY</v>
          </cell>
          <cell r="Z1043" t="str">
            <v>2006/04/01</v>
          </cell>
          <cell r="AA1043" t="str">
            <v>9999/12/31</v>
          </cell>
          <cell r="AC1043">
            <v>2191</v>
          </cell>
          <cell r="AD1043">
            <v>1</v>
          </cell>
          <cell r="AE1043">
            <v>2191</v>
          </cell>
          <cell r="AG1043">
            <v>2191</v>
          </cell>
          <cell r="AH1043" t="str">
            <v>PC</v>
          </cell>
          <cell r="AQ1043">
            <v>1</v>
          </cell>
          <cell r="AV1043">
            <v>0</v>
          </cell>
          <cell r="AY1043" t="str">
            <v>2006/04/01</v>
          </cell>
          <cell r="AZ1043" t="str">
            <v>9999/12/31</v>
          </cell>
          <cell r="BA1043">
            <v>99999999</v>
          </cell>
          <cell r="BB1043">
            <v>2191</v>
          </cell>
        </row>
        <row r="1044">
          <cell r="A1044">
            <v>77674</v>
          </cell>
          <cell r="E1044" t="str">
            <v>5300107414</v>
          </cell>
          <cell r="F1044" t="str">
            <v>0</v>
          </cell>
          <cell r="G1044" t="str">
            <v>4440879-6</v>
          </cell>
          <cell r="H1044" t="str">
            <v>ﾌﾀ,ﾊﾟﾈﾙ M955</v>
          </cell>
          <cell r="I1044" t="str">
            <v>473440-2</v>
          </cell>
          <cell r="J1044" t="str">
            <v>（株）光真製作所</v>
          </cell>
          <cell r="K1044" t="str">
            <v>3480</v>
          </cell>
          <cell r="L1044" t="str">
            <v>3480</v>
          </cell>
          <cell r="M1044" t="str">
            <v>3H7</v>
          </cell>
          <cell r="N1044" t="str">
            <v>野田</v>
          </cell>
          <cell r="O1044" t="str">
            <v>野田係</v>
          </cell>
          <cell r="Q1044" t="str">
            <v>JP</v>
          </cell>
          <cell r="S1044">
            <v>1</v>
          </cell>
          <cell r="T1044">
            <v>1</v>
          </cell>
          <cell r="U1044" t="str">
            <v>V0</v>
          </cell>
          <cell r="V1044" t="str">
            <v>0001</v>
          </cell>
          <cell r="W1044">
            <v>50</v>
          </cell>
          <cell r="X1044">
            <v>1</v>
          </cell>
          <cell r="Y1044" t="str">
            <v>JPY</v>
          </cell>
          <cell r="Z1044" t="str">
            <v>2006/04/01</v>
          </cell>
          <cell r="AA1044" t="str">
            <v>9999/12/31</v>
          </cell>
          <cell r="AC1044">
            <v>930</v>
          </cell>
          <cell r="AD1044">
            <v>1</v>
          </cell>
          <cell r="AE1044">
            <v>930</v>
          </cell>
          <cell r="AG1044">
            <v>930</v>
          </cell>
          <cell r="AH1044" t="str">
            <v>PC</v>
          </cell>
          <cell r="AQ1044">
            <v>1</v>
          </cell>
          <cell r="AV1044">
            <v>0</v>
          </cell>
          <cell r="AY1044" t="str">
            <v>2006/04/01</v>
          </cell>
          <cell r="AZ1044" t="str">
            <v>9999/12/31</v>
          </cell>
          <cell r="BA1044">
            <v>99999999</v>
          </cell>
          <cell r="BB1044">
            <v>930</v>
          </cell>
        </row>
        <row r="1045">
          <cell r="A1045">
            <v>77675</v>
          </cell>
          <cell r="E1045" t="str">
            <v>5300107415</v>
          </cell>
          <cell r="F1045" t="str">
            <v>0</v>
          </cell>
          <cell r="G1045" t="str">
            <v>4441124-0</v>
          </cell>
          <cell r="H1045" t="str">
            <v>ｽﾍﾟ-ｻ,M M670</v>
          </cell>
          <cell r="I1045" t="str">
            <v>473440-2</v>
          </cell>
          <cell r="J1045" t="str">
            <v>（株）光真製作所</v>
          </cell>
          <cell r="K1045" t="str">
            <v>3480</v>
          </cell>
          <cell r="L1045" t="str">
            <v>3480</v>
          </cell>
          <cell r="M1045" t="str">
            <v>3H7</v>
          </cell>
          <cell r="N1045" t="str">
            <v>野田</v>
          </cell>
          <cell r="O1045" t="str">
            <v>野田係</v>
          </cell>
          <cell r="Q1045" t="str">
            <v>JP</v>
          </cell>
          <cell r="S1045">
            <v>1</v>
          </cell>
          <cell r="T1045">
            <v>1</v>
          </cell>
          <cell r="U1045" t="str">
            <v>V0</v>
          </cell>
          <cell r="V1045" t="str">
            <v>0001</v>
          </cell>
          <cell r="W1045">
            <v>50</v>
          </cell>
          <cell r="X1045">
            <v>1</v>
          </cell>
          <cell r="Y1045" t="str">
            <v>JPY</v>
          </cell>
          <cell r="Z1045" t="str">
            <v>2006/04/01</v>
          </cell>
          <cell r="AA1045" t="str">
            <v>9999/12/31</v>
          </cell>
          <cell r="AC1045">
            <v>53</v>
          </cell>
          <cell r="AD1045">
            <v>1</v>
          </cell>
          <cell r="AE1045">
            <v>53</v>
          </cell>
          <cell r="AG1045">
            <v>53</v>
          </cell>
          <cell r="AH1045" t="str">
            <v>PC</v>
          </cell>
          <cell r="AQ1045">
            <v>1</v>
          </cell>
          <cell r="AV1045">
            <v>0</v>
          </cell>
          <cell r="AY1045" t="str">
            <v>2006/04/01</v>
          </cell>
          <cell r="AZ1045" t="str">
            <v>9999/12/31</v>
          </cell>
          <cell r="BA1045">
            <v>99999999</v>
          </cell>
          <cell r="BB1045">
            <v>53</v>
          </cell>
        </row>
        <row r="1046">
          <cell r="A1046">
            <v>77676</v>
          </cell>
          <cell r="E1046" t="str">
            <v>5300107416</v>
          </cell>
          <cell r="F1046" t="str">
            <v>0</v>
          </cell>
          <cell r="G1046" t="str">
            <v>4441127-4</v>
          </cell>
          <cell r="H1046" t="str">
            <v>ﾎﾙﾀﾞ,ﾗﾂﾁ M670</v>
          </cell>
          <cell r="I1046" t="str">
            <v>473440-2</v>
          </cell>
          <cell r="J1046" t="str">
            <v>（株）光真製作所</v>
          </cell>
          <cell r="K1046" t="str">
            <v>3480</v>
          </cell>
          <cell r="L1046" t="str">
            <v>3480</v>
          </cell>
          <cell r="M1046" t="str">
            <v>3H7</v>
          </cell>
          <cell r="N1046" t="str">
            <v>野田</v>
          </cell>
          <cell r="O1046" t="str">
            <v>野田係</v>
          </cell>
          <cell r="Q1046" t="str">
            <v>JP</v>
          </cell>
          <cell r="S1046">
            <v>1</v>
          </cell>
          <cell r="T1046">
            <v>1</v>
          </cell>
          <cell r="U1046" t="str">
            <v>V0</v>
          </cell>
          <cell r="V1046" t="str">
            <v>0001</v>
          </cell>
          <cell r="W1046">
            <v>50</v>
          </cell>
          <cell r="X1046">
            <v>1</v>
          </cell>
          <cell r="Y1046" t="str">
            <v>JPY</v>
          </cell>
          <cell r="Z1046" t="str">
            <v>2006/04/01</v>
          </cell>
          <cell r="AA1046" t="str">
            <v>9999/12/31</v>
          </cell>
          <cell r="AC1046">
            <v>54</v>
          </cell>
          <cell r="AD1046">
            <v>1</v>
          </cell>
          <cell r="AE1046">
            <v>54</v>
          </cell>
          <cell r="AG1046">
            <v>54</v>
          </cell>
          <cell r="AH1046" t="str">
            <v>PC</v>
          </cell>
          <cell r="AQ1046">
            <v>1</v>
          </cell>
          <cell r="AV1046">
            <v>0</v>
          </cell>
          <cell r="AY1046" t="str">
            <v>2006/04/01</v>
          </cell>
          <cell r="AZ1046" t="str">
            <v>9999/12/31</v>
          </cell>
          <cell r="BA1046">
            <v>99999999</v>
          </cell>
          <cell r="BB1046">
            <v>54</v>
          </cell>
        </row>
        <row r="1047">
          <cell r="A1047">
            <v>77677</v>
          </cell>
          <cell r="E1047" t="str">
            <v>5300107417</v>
          </cell>
          <cell r="F1047" t="str">
            <v>0</v>
          </cell>
          <cell r="G1047" t="str">
            <v>4442959-9</v>
          </cell>
          <cell r="H1047" t="str">
            <v>ﾌﾟﾚ-ﾄ,ｽﾄﾂﾊﾟ ﾚﾊﾞ- M724-1</v>
          </cell>
          <cell r="I1047" t="str">
            <v>473440-2</v>
          </cell>
          <cell r="J1047" t="str">
            <v>（株）光真製作所</v>
          </cell>
          <cell r="K1047" t="str">
            <v>3480</v>
          </cell>
          <cell r="L1047" t="str">
            <v>3480</v>
          </cell>
          <cell r="M1047" t="str">
            <v>3H7</v>
          </cell>
          <cell r="N1047" t="str">
            <v>野田</v>
          </cell>
          <cell r="O1047" t="str">
            <v>野田係</v>
          </cell>
          <cell r="Q1047" t="str">
            <v>JP</v>
          </cell>
          <cell r="S1047">
            <v>1</v>
          </cell>
          <cell r="T1047">
            <v>1</v>
          </cell>
          <cell r="U1047" t="str">
            <v>V0</v>
          </cell>
          <cell r="V1047" t="str">
            <v>0001</v>
          </cell>
          <cell r="W1047">
            <v>50</v>
          </cell>
          <cell r="X1047">
            <v>1</v>
          </cell>
          <cell r="Y1047" t="str">
            <v>JPY</v>
          </cell>
          <cell r="Z1047" t="str">
            <v>2006/04/01</v>
          </cell>
          <cell r="AA1047" t="str">
            <v>9999/12/31</v>
          </cell>
          <cell r="AC1047">
            <v>52</v>
          </cell>
          <cell r="AD1047">
            <v>1</v>
          </cell>
          <cell r="AE1047">
            <v>52</v>
          </cell>
          <cell r="AG1047">
            <v>52</v>
          </cell>
          <cell r="AH1047" t="str">
            <v>PC</v>
          </cell>
          <cell r="AQ1047">
            <v>1</v>
          </cell>
          <cell r="AV1047">
            <v>0</v>
          </cell>
          <cell r="AY1047" t="str">
            <v>2006/04/01</v>
          </cell>
          <cell r="AZ1047" t="str">
            <v>9999/12/31</v>
          </cell>
          <cell r="BA1047">
            <v>99999999</v>
          </cell>
          <cell r="BB1047">
            <v>52</v>
          </cell>
        </row>
        <row r="1048">
          <cell r="A1048">
            <v>77678</v>
          </cell>
          <cell r="E1048" t="str">
            <v>5300107418</v>
          </cell>
          <cell r="F1048" t="str">
            <v>0</v>
          </cell>
          <cell r="G1048" t="str">
            <v>4442980-7</v>
          </cell>
          <cell r="H1048" t="str">
            <v>ﾘﾝｸ,ｿﾚﾉｲﾄﾞ M2173-1-3</v>
          </cell>
          <cell r="I1048" t="str">
            <v>473440-2</v>
          </cell>
          <cell r="J1048" t="str">
            <v>（株）光真製作所</v>
          </cell>
          <cell r="K1048" t="str">
            <v>3480</v>
          </cell>
          <cell r="L1048" t="str">
            <v>3480</v>
          </cell>
          <cell r="M1048" t="str">
            <v>3H7</v>
          </cell>
          <cell r="N1048" t="str">
            <v>野田</v>
          </cell>
          <cell r="O1048" t="str">
            <v>野田係</v>
          </cell>
          <cell r="Q1048" t="str">
            <v>JP</v>
          </cell>
          <cell r="S1048">
            <v>1</v>
          </cell>
          <cell r="T1048">
            <v>1</v>
          </cell>
          <cell r="U1048" t="str">
            <v>V0</v>
          </cell>
          <cell r="V1048" t="str">
            <v>0001</v>
          </cell>
          <cell r="W1048">
            <v>50</v>
          </cell>
          <cell r="X1048">
            <v>1</v>
          </cell>
          <cell r="Y1048" t="str">
            <v>JPY</v>
          </cell>
          <cell r="Z1048" t="str">
            <v>2006/04/01</v>
          </cell>
          <cell r="AA1048" t="str">
            <v>9999/12/31</v>
          </cell>
          <cell r="AC1048">
            <v>3420</v>
          </cell>
          <cell r="AD1048">
            <v>1</v>
          </cell>
          <cell r="AE1048">
            <v>3420</v>
          </cell>
          <cell r="AG1048">
            <v>3420</v>
          </cell>
          <cell r="AH1048" t="str">
            <v>PC</v>
          </cell>
          <cell r="AQ1048">
            <v>1</v>
          </cell>
          <cell r="AV1048">
            <v>0</v>
          </cell>
          <cell r="AY1048" t="str">
            <v>2006/04/01</v>
          </cell>
          <cell r="AZ1048" t="str">
            <v>9999/12/31</v>
          </cell>
          <cell r="BA1048">
            <v>99999999</v>
          </cell>
          <cell r="BB1048">
            <v>3420</v>
          </cell>
        </row>
        <row r="1049">
          <cell r="A1049">
            <v>77679</v>
          </cell>
          <cell r="E1049" t="str">
            <v>5300107419</v>
          </cell>
          <cell r="F1049" t="str">
            <v>0</v>
          </cell>
          <cell r="G1049" t="str">
            <v>4442982-3</v>
          </cell>
          <cell r="H1049" t="str">
            <v>ﾌﾞﾗｹﾂﾄ,ｾﾝｻ M2173-1-3</v>
          </cell>
          <cell r="I1049" t="str">
            <v>473440-2</v>
          </cell>
          <cell r="J1049" t="str">
            <v>（株）光真製作所</v>
          </cell>
          <cell r="K1049" t="str">
            <v>3480</v>
          </cell>
          <cell r="L1049" t="str">
            <v>3480</v>
          </cell>
          <cell r="M1049" t="str">
            <v>3H7</v>
          </cell>
          <cell r="N1049" t="str">
            <v>野田</v>
          </cell>
          <cell r="O1049" t="str">
            <v>野田係</v>
          </cell>
          <cell r="Q1049" t="str">
            <v>JP</v>
          </cell>
          <cell r="S1049">
            <v>1</v>
          </cell>
          <cell r="T1049">
            <v>1</v>
          </cell>
          <cell r="U1049" t="str">
            <v>V0</v>
          </cell>
          <cell r="V1049" t="str">
            <v>0001</v>
          </cell>
          <cell r="W1049">
            <v>50</v>
          </cell>
          <cell r="X1049">
            <v>1</v>
          </cell>
          <cell r="Y1049" t="str">
            <v>JPY</v>
          </cell>
          <cell r="Z1049" t="str">
            <v>2006/04/01</v>
          </cell>
          <cell r="AA1049" t="str">
            <v>9999/12/31</v>
          </cell>
          <cell r="AC1049">
            <v>2880</v>
          </cell>
          <cell r="AD1049">
            <v>1</v>
          </cell>
          <cell r="AE1049">
            <v>2880</v>
          </cell>
          <cell r="AG1049">
            <v>2880</v>
          </cell>
          <cell r="AH1049" t="str">
            <v>PC</v>
          </cell>
          <cell r="AQ1049">
            <v>1</v>
          </cell>
          <cell r="AV1049">
            <v>0</v>
          </cell>
          <cell r="AY1049" t="str">
            <v>2006/04/01</v>
          </cell>
          <cell r="AZ1049" t="str">
            <v>9999/12/31</v>
          </cell>
          <cell r="BA1049">
            <v>99999999</v>
          </cell>
          <cell r="BB1049">
            <v>2880</v>
          </cell>
        </row>
        <row r="1050">
          <cell r="A1050">
            <v>77680</v>
          </cell>
          <cell r="E1050" t="str">
            <v>5300107420</v>
          </cell>
          <cell r="F1050" t="str">
            <v>0</v>
          </cell>
          <cell r="G1050" t="str">
            <v>4442995-5</v>
          </cell>
          <cell r="H1050" t="str">
            <v>ﾘﾝｸ M2173-1</v>
          </cell>
          <cell r="I1050" t="str">
            <v>473440-2</v>
          </cell>
          <cell r="J1050" t="str">
            <v>（株）光真製作所</v>
          </cell>
          <cell r="K1050" t="str">
            <v>3480</v>
          </cell>
          <cell r="L1050" t="str">
            <v>3480</v>
          </cell>
          <cell r="M1050" t="str">
            <v>3H7</v>
          </cell>
          <cell r="N1050" t="str">
            <v>野田</v>
          </cell>
          <cell r="O1050" t="str">
            <v>野田係</v>
          </cell>
          <cell r="Q1050" t="str">
            <v>JP</v>
          </cell>
          <cell r="S1050">
            <v>1</v>
          </cell>
          <cell r="T1050">
            <v>1</v>
          </cell>
          <cell r="U1050" t="str">
            <v>V0</v>
          </cell>
          <cell r="V1050" t="str">
            <v>0001</v>
          </cell>
          <cell r="W1050">
            <v>50</v>
          </cell>
          <cell r="X1050">
            <v>1</v>
          </cell>
          <cell r="Y1050" t="str">
            <v>JPY</v>
          </cell>
          <cell r="Z1050" t="str">
            <v>2006/04/01</v>
          </cell>
          <cell r="AA1050" t="str">
            <v>9999/12/31</v>
          </cell>
          <cell r="AC1050">
            <v>568</v>
          </cell>
          <cell r="AD1050">
            <v>1</v>
          </cell>
          <cell r="AE1050">
            <v>568</v>
          </cell>
          <cell r="AG1050">
            <v>568</v>
          </cell>
          <cell r="AH1050" t="str">
            <v>PC</v>
          </cell>
          <cell r="AQ1050">
            <v>1</v>
          </cell>
          <cell r="AV1050">
            <v>0</v>
          </cell>
          <cell r="AY1050" t="str">
            <v>2006/04/01</v>
          </cell>
          <cell r="AZ1050" t="str">
            <v>9999/12/31</v>
          </cell>
          <cell r="BA1050">
            <v>99999999</v>
          </cell>
          <cell r="BB1050">
            <v>568</v>
          </cell>
        </row>
        <row r="1051">
          <cell r="A1051">
            <v>76227</v>
          </cell>
          <cell r="B1051">
            <v>209</v>
          </cell>
          <cell r="D1051">
            <v>100</v>
          </cell>
          <cell r="E1051" t="str">
            <v>5300099682</v>
          </cell>
          <cell r="F1051" t="str">
            <v>0</v>
          </cell>
          <cell r="G1051" t="str">
            <v>4443502-5</v>
          </cell>
          <cell r="H1051" t="str">
            <v>ｱﾝｸﾞﾙ M970</v>
          </cell>
          <cell r="I1051" t="str">
            <v>473440-2</v>
          </cell>
          <cell r="J1051" t="str">
            <v>（株）光真製作所</v>
          </cell>
          <cell r="K1051" t="str">
            <v>3480</v>
          </cell>
          <cell r="L1051" t="str">
            <v>3480</v>
          </cell>
          <cell r="M1051" t="str">
            <v>3H7</v>
          </cell>
          <cell r="N1051" t="str">
            <v>野田</v>
          </cell>
          <cell r="O1051" t="str">
            <v>野田係</v>
          </cell>
          <cell r="P1051" t="str">
            <v>x</v>
          </cell>
          <cell r="Q1051" t="str">
            <v>JP</v>
          </cell>
          <cell r="S1051">
            <v>1</v>
          </cell>
          <cell r="T1051">
            <v>1</v>
          </cell>
          <cell r="U1051" t="str">
            <v>V0</v>
          </cell>
          <cell r="V1051" t="str">
            <v>0001</v>
          </cell>
          <cell r="W1051">
            <v>25</v>
          </cell>
          <cell r="X1051">
            <v>1</v>
          </cell>
          <cell r="Y1051" t="str">
            <v>JPY</v>
          </cell>
          <cell r="Z1051" t="str">
            <v>2006/04/01</v>
          </cell>
          <cell r="AA1051" t="str">
            <v>9999/12/31</v>
          </cell>
          <cell r="AC1051">
            <v>208</v>
          </cell>
          <cell r="AD1051">
            <v>1</v>
          </cell>
          <cell r="AE1051">
            <v>208</v>
          </cell>
          <cell r="AF1051">
            <v>209</v>
          </cell>
          <cell r="AG1051">
            <v>209</v>
          </cell>
          <cell r="AH1051" t="str">
            <v>PC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1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 t="str">
            <v>2006/04/01</v>
          </cell>
          <cell r="AZ1051" t="str">
            <v>9999/12/31</v>
          </cell>
          <cell r="BA1051">
            <v>99999</v>
          </cell>
          <cell r="BB1051">
            <v>209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</row>
        <row r="1052">
          <cell r="A1052">
            <v>77682</v>
          </cell>
          <cell r="E1052" t="str">
            <v>5300107422</v>
          </cell>
          <cell r="F1052" t="str">
            <v>0</v>
          </cell>
          <cell r="G1052" t="str">
            <v>4446944-2</v>
          </cell>
          <cell r="H1052" t="str">
            <v>ﾌﾟﾚ-ﾄ,ｾﾂｷﾔｸ(1) M952E</v>
          </cell>
          <cell r="I1052" t="str">
            <v>473440-2</v>
          </cell>
          <cell r="J1052" t="str">
            <v>（株）光真製作所</v>
          </cell>
          <cell r="K1052" t="str">
            <v>3480</v>
          </cell>
          <cell r="L1052" t="str">
            <v>3480</v>
          </cell>
          <cell r="M1052" t="str">
            <v>3H7</v>
          </cell>
          <cell r="N1052" t="str">
            <v>野田</v>
          </cell>
          <cell r="O1052" t="str">
            <v>野田係</v>
          </cell>
          <cell r="Q1052" t="str">
            <v>JP</v>
          </cell>
          <cell r="S1052">
            <v>1</v>
          </cell>
          <cell r="T1052">
            <v>1</v>
          </cell>
          <cell r="U1052" t="str">
            <v>V0</v>
          </cell>
          <cell r="V1052" t="str">
            <v>0001</v>
          </cell>
          <cell r="W1052">
            <v>50</v>
          </cell>
          <cell r="X1052">
            <v>1</v>
          </cell>
          <cell r="Y1052" t="str">
            <v>JPY</v>
          </cell>
          <cell r="Z1052" t="str">
            <v>2006/04/01</v>
          </cell>
          <cell r="AA1052" t="str">
            <v>9999/12/31</v>
          </cell>
          <cell r="AC1052">
            <v>100</v>
          </cell>
          <cell r="AD1052">
            <v>1</v>
          </cell>
          <cell r="AE1052">
            <v>100</v>
          </cell>
          <cell r="AG1052">
            <v>100</v>
          </cell>
          <cell r="AH1052" t="str">
            <v>PC</v>
          </cell>
          <cell r="AQ1052">
            <v>1</v>
          </cell>
          <cell r="AV1052">
            <v>0</v>
          </cell>
          <cell r="AY1052" t="str">
            <v>2006/04/01</v>
          </cell>
          <cell r="AZ1052" t="str">
            <v>9999/12/31</v>
          </cell>
          <cell r="BA1052">
            <v>99999999</v>
          </cell>
          <cell r="BB1052">
            <v>100</v>
          </cell>
        </row>
        <row r="1053">
          <cell r="A1053">
            <v>77683</v>
          </cell>
          <cell r="E1053" t="str">
            <v>5300107423</v>
          </cell>
          <cell r="F1053" t="str">
            <v>0</v>
          </cell>
          <cell r="G1053" t="str">
            <v>4446975-2</v>
          </cell>
          <cell r="H1053" t="str">
            <v>ﾌﾟﾚ-ﾄ,ｼﾔﾌﾄ ｹﾝﾁ M904-3</v>
          </cell>
          <cell r="I1053" t="str">
            <v>473440-2</v>
          </cell>
          <cell r="J1053" t="str">
            <v>（株）光真製作所</v>
          </cell>
          <cell r="K1053" t="str">
            <v>3480</v>
          </cell>
          <cell r="L1053" t="str">
            <v>3480</v>
          </cell>
          <cell r="M1053" t="str">
            <v>3H7</v>
          </cell>
          <cell r="N1053" t="str">
            <v>野田</v>
          </cell>
          <cell r="O1053" t="str">
            <v>野田係</v>
          </cell>
          <cell r="Q1053" t="str">
            <v>JP</v>
          </cell>
          <cell r="S1053">
            <v>1</v>
          </cell>
          <cell r="T1053">
            <v>1</v>
          </cell>
          <cell r="U1053" t="str">
            <v>V0</v>
          </cell>
          <cell r="V1053" t="str">
            <v>0001</v>
          </cell>
          <cell r="W1053">
            <v>50</v>
          </cell>
          <cell r="X1053">
            <v>1</v>
          </cell>
          <cell r="Y1053" t="str">
            <v>JPY</v>
          </cell>
          <cell r="Z1053" t="str">
            <v>2006/04/01</v>
          </cell>
          <cell r="AA1053" t="str">
            <v>9999/12/31</v>
          </cell>
          <cell r="AC1053">
            <v>63</v>
          </cell>
          <cell r="AD1053">
            <v>1</v>
          </cell>
          <cell r="AE1053">
            <v>63</v>
          </cell>
          <cell r="AG1053">
            <v>63</v>
          </cell>
          <cell r="AH1053" t="str">
            <v>PC</v>
          </cell>
          <cell r="AQ1053">
            <v>1</v>
          </cell>
          <cell r="AV1053">
            <v>0</v>
          </cell>
          <cell r="AY1053" t="str">
            <v>2006/04/01</v>
          </cell>
          <cell r="AZ1053" t="str">
            <v>9999/12/31</v>
          </cell>
          <cell r="BA1053">
            <v>99999999</v>
          </cell>
          <cell r="BB1053">
            <v>63</v>
          </cell>
        </row>
        <row r="1054">
          <cell r="A1054">
            <v>77684</v>
          </cell>
          <cell r="E1054" t="str">
            <v>5300107424</v>
          </cell>
          <cell r="F1054" t="str">
            <v>0</v>
          </cell>
          <cell r="G1054" t="str">
            <v>4446988-4</v>
          </cell>
          <cell r="H1054" t="str">
            <v>ﾘﾝｸ,ﾛﾂｸ(2) M902-5</v>
          </cell>
          <cell r="I1054" t="str">
            <v>473440-2</v>
          </cell>
          <cell r="J1054" t="str">
            <v>（株）光真製作所</v>
          </cell>
          <cell r="K1054" t="str">
            <v>3480</v>
          </cell>
          <cell r="L1054" t="str">
            <v>3480</v>
          </cell>
          <cell r="M1054" t="str">
            <v>3H7</v>
          </cell>
          <cell r="N1054" t="str">
            <v>野田</v>
          </cell>
          <cell r="O1054" t="str">
            <v>野田係</v>
          </cell>
          <cell r="Q1054" t="str">
            <v>JP</v>
          </cell>
          <cell r="S1054">
            <v>1</v>
          </cell>
          <cell r="T1054">
            <v>1</v>
          </cell>
          <cell r="U1054" t="str">
            <v>V0</v>
          </cell>
          <cell r="V1054" t="str">
            <v>0001</v>
          </cell>
          <cell r="W1054">
            <v>50</v>
          </cell>
          <cell r="X1054">
            <v>1</v>
          </cell>
          <cell r="Y1054" t="str">
            <v>JPY</v>
          </cell>
          <cell r="Z1054" t="str">
            <v>2006/04/01</v>
          </cell>
          <cell r="AA1054" t="str">
            <v>9999/12/31</v>
          </cell>
          <cell r="AC1054">
            <v>330</v>
          </cell>
          <cell r="AD1054">
            <v>1</v>
          </cell>
          <cell r="AE1054">
            <v>330</v>
          </cell>
          <cell r="AG1054">
            <v>330</v>
          </cell>
          <cell r="AH1054" t="str">
            <v>PC</v>
          </cell>
          <cell r="AQ1054">
            <v>1</v>
          </cell>
          <cell r="AV1054">
            <v>0</v>
          </cell>
          <cell r="AY1054" t="str">
            <v>2006/04/01</v>
          </cell>
          <cell r="AZ1054" t="str">
            <v>9999/12/31</v>
          </cell>
          <cell r="BA1054">
            <v>99999999</v>
          </cell>
          <cell r="BB1054">
            <v>330</v>
          </cell>
        </row>
        <row r="1055">
          <cell r="A1055">
            <v>77685</v>
          </cell>
          <cell r="E1055" t="str">
            <v>5300107425</v>
          </cell>
          <cell r="F1055" t="str">
            <v>0</v>
          </cell>
          <cell r="G1055" t="str">
            <v>4446991-4</v>
          </cell>
          <cell r="H1055" t="str">
            <v>ﾌﾞﾗｹﾂﾄ,ｽﾌﾟﾘﾝｸﾞ M901-4</v>
          </cell>
          <cell r="I1055" t="str">
            <v>473440-2</v>
          </cell>
          <cell r="J1055" t="str">
            <v>（株）光真製作所</v>
          </cell>
          <cell r="K1055" t="str">
            <v>3480</v>
          </cell>
          <cell r="L1055" t="str">
            <v>3480</v>
          </cell>
          <cell r="M1055" t="str">
            <v>3H7</v>
          </cell>
          <cell r="N1055" t="str">
            <v>野田</v>
          </cell>
          <cell r="O1055" t="str">
            <v>野田係</v>
          </cell>
          <cell r="Q1055" t="str">
            <v>JP</v>
          </cell>
          <cell r="S1055">
            <v>1</v>
          </cell>
          <cell r="T1055">
            <v>1</v>
          </cell>
          <cell r="U1055" t="str">
            <v>V0</v>
          </cell>
          <cell r="V1055" t="str">
            <v>0001</v>
          </cell>
          <cell r="W1055">
            <v>50</v>
          </cell>
          <cell r="X1055">
            <v>1</v>
          </cell>
          <cell r="Y1055" t="str">
            <v>JPY</v>
          </cell>
          <cell r="Z1055" t="str">
            <v>2006/04/01</v>
          </cell>
          <cell r="AA1055" t="str">
            <v>9999/12/31</v>
          </cell>
          <cell r="AC1055">
            <v>1304</v>
          </cell>
          <cell r="AD1055">
            <v>1</v>
          </cell>
          <cell r="AE1055">
            <v>1304</v>
          </cell>
          <cell r="AG1055">
            <v>1304</v>
          </cell>
          <cell r="AH1055" t="str">
            <v>PC</v>
          </cell>
          <cell r="AQ1055">
            <v>1</v>
          </cell>
          <cell r="AV1055">
            <v>0</v>
          </cell>
          <cell r="AY1055" t="str">
            <v>2006/04/01</v>
          </cell>
          <cell r="AZ1055" t="str">
            <v>9999/12/31</v>
          </cell>
          <cell r="BA1055">
            <v>99999999</v>
          </cell>
          <cell r="BB1055">
            <v>1304</v>
          </cell>
        </row>
        <row r="1056">
          <cell r="A1056">
            <v>77686</v>
          </cell>
          <cell r="E1056" t="str">
            <v>5300107426</v>
          </cell>
          <cell r="F1056" t="str">
            <v>0</v>
          </cell>
          <cell r="G1056" t="str">
            <v>4446992-2</v>
          </cell>
          <cell r="H1056" t="str">
            <v>ﾌﾟﾚ-ﾄ,ﾅﾂﾄ M901-4</v>
          </cell>
          <cell r="I1056" t="str">
            <v>473440-2</v>
          </cell>
          <cell r="J1056" t="str">
            <v>（株）光真製作所</v>
          </cell>
          <cell r="K1056" t="str">
            <v>3480</v>
          </cell>
          <cell r="L1056" t="str">
            <v>3480</v>
          </cell>
          <cell r="M1056" t="str">
            <v>3H7</v>
          </cell>
          <cell r="N1056" t="str">
            <v>野田</v>
          </cell>
          <cell r="O1056" t="str">
            <v>野田係</v>
          </cell>
          <cell r="Q1056" t="str">
            <v>JP</v>
          </cell>
          <cell r="S1056">
            <v>1</v>
          </cell>
          <cell r="T1056">
            <v>1</v>
          </cell>
          <cell r="U1056" t="str">
            <v>V0</v>
          </cell>
          <cell r="V1056" t="str">
            <v>0001</v>
          </cell>
          <cell r="W1056">
            <v>50</v>
          </cell>
          <cell r="X1056">
            <v>1</v>
          </cell>
          <cell r="Y1056" t="str">
            <v>JPY</v>
          </cell>
          <cell r="Z1056" t="str">
            <v>2006/04/01</v>
          </cell>
          <cell r="AA1056" t="str">
            <v>9999/12/31</v>
          </cell>
          <cell r="AC1056">
            <v>544</v>
          </cell>
          <cell r="AD1056">
            <v>1</v>
          </cell>
          <cell r="AE1056">
            <v>544</v>
          </cell>
          <cell r="AG1056">
            <v>544</v>
          </cell>
          <cell r="AH1056" t="str">
            <v>PC</v>
          </cell>
          <cell r="AQ1056">
            <v>1</v>
          </cell>
          <cell r="AV1056">
            <v>0</v>
          </cell>
          <cell r="AY1056" t="str">
            <v>2006/04/01</v>
          </cell>
          <cell r="AZ1056" t="str">
            <v>9999/12/31</v>
          </cell>
          <cell r="BA1056">
            <v>99999999</v>
          </cell>
          <cell r="BB1056">
            <v>544</v>
          </cell>
        </row>
        <row r="1057">
          <cell r="A1057">
            <v>77687</v>
          </cell>
          <cell r="E1057" t="str">
            <v>5300107427</v>
          </cell>
          <cell r="F1057" t="str">
            <v>0</v>
          </cell>
          <cell r="G1057" t="str">
            <v>4447059-9</v>
          </cell>
          <cell r="H1057" t="str">
            <v>ﾌﾟﾚ-ﾄ,ｻﾎﾟ-ﾀ CH M987</v>
          </cell>
          <cell r="I1057" t="str">
            <v>473440-2</v>
          </cell>
          <cell r="J1057" t="str">
            <v>（株）光真製作所</v>
          </cell>
          <cell r="K1057" t="str">
            <v>3480</v>
          </cell>
          <cell r="L1057" t="str">
            <v>3480</v>
          </cell>
          <cell r="M1057" t="str">
            <v>3H7</v>
          </cell>
          <cell r="N1057" t="str">
            <v>野田</v>
          </cell>
          <cell r="O1057" t="str">
            <v>野田係</v>
          </cell>
          <cell r="Q1057" t="str">
            <v>JP</v>
          </cell>
          <cell r="S1057">
            <v>1</v>
          </cell>
          <cell r="T1057">
            <v>1</v>
          </cell>
          <cell r="U1057" t="str">
            <v>V0</v>
          </cell>
          <cell r="V1057" t="str">
            <v>0001</v>
          </cell>
          <cell r="W1057">
            <v>50</v>
          </cell>
          <cell r="X1057">
            <v>1</v>
          </cell>
          <cell r="Y1057" t="str">
            <v>JPY</v>
          </cell>
          <cell r="Z1057" t="str">
            <v>2006/04/01</v>
          </cell>
          <cell r="AA1057" t="str">
            <v>9999/12/31</v>
          </cell>
          <cell r="AC1057">
            <v>172</v>
          </cell>
          <cell r="AD1057">
            <v>1</v>
          </cell>
          <cell r="AE1057">
            <v>172</v>
          </cell>
          <cell r="AG1057">
            <v>172</v>
          </cell>
          <cell r="AH1057" t="str">
            <v>PC</v>
          </cell>
          <cell r="AQ1057">
            <v>1</v>
          </cell>
          <cell r="AV1057">
            <v>0</v>
          </cell>
          <cell r="AY1057" t="str">
            <v>2006/04/01</v>
          </cell>
          <cell r="AZ1057" t="str">
            <v>9999/12/31</v>
          </cell>
          <cell r="BA1057">
            <v>99999999</v>
          </cell>
          <cell r="BB1057">
            <v>172</v>
          </cell>
        </row>
        <row r="1058">
          <cell r="A1058">
            <v>77688</v>
          </cell>
          <cell r="E1058" t="str">
            <v>5300107428</v>
          </cell>
          <cell r="F1058" t="str">
            <v>0</v>
          </cell>
          <cell r="G1058" t="str">
            <v>4447093-9</v>
          </cell>
          <cell r="H1058" t="str">
            <v>ﾌﾟﾚ-ﾄ,ｼﾞﾖｲﾝﾄ VLS-NAM001</v>
          </cell>
          <cell r="I1058" t="str">
            <v>473440-2</v>
          </cell>
          <cell r="J1058" t="str">
            <v>（株）光真製作所</v>
          </cell>
          <cell r="K1058" t="str">
            <v>3480</v>
          </cell>
          <cell r="L1058" t="str">
            <v>3480</v>
          </cell>
          <cell r="M1058" t="str">
            <v>3H7</v>
          </cell>
          <cell r="N1058" t="str">
            <v>野田</v>
          </cell>
          <cell r="O1058" t="str">
            <v>野田係</v>
          </cell>
          <cell r="Q1058" t="str">
            <v>JP</v>
          </cell>
          <cell r="S1058">
            <v>1</v>
          </cell>
          <cell r="T1058">
            <v>1</v>
          </cell>
          <cell r="U1058" t="str">
            <v>V0</v>
          </cell>
          <cell r="V1058" t="str">
            <v>0001</v>
          </cell>
          <cell r="W1058">
            <v>50</v>
          </cell>
          <cell r="X1058">
            <v>1</v>
          </cell>
          <cell r="Y1058" t="str">
            <v>JPY</v>
          </cell>
          <cell r="Z1058" t="str">
            <v>2006/04/01</v>
          </cell>
          <cell r="AA1058" t="str">
            <v>9999/12/31</v>
          </cell>
          <cell r="AC1058">
            <v>48</v>
          </cell>
          <cell r="AD1058">
            <v>1</v>
          </cell>
          <cell r="AE1058">
            <v>48</v>
          </cell>
          <cell r="AG1058">
            <v>48</v>
          </cell>
          <cell r="AH1058" t="str">
            <v>PC</v>
          </cell>
          <cell r="AQ1058">
            <v>1</v>
          </cell>
          <cell r="AV1058">
            <v>0</v>
          </cell>
          <cell r="AY1058" t="str">
            <v>2006/04/01</v>
          </cell>
          <cell r="AZ1058" t="str">
            <v>9999/12/31</v>
          </cell>
          <cell r="BA1058">
            <v>99999999</v>
          </cell>
          <cell r="BB1058">
            <v>48</v>
          </cell>
        </row>
        <row r="1059">
          <cell r="A1059">
            <v>77689</v>
          </cell>
          <cell r="E1059" t="str">
            <v>5300107429</v>
          </cell>
          <cell r="F1059" t="str">
            <v>0</v>
          </cell>
          <cell r="G1059" t="str">
            <v>4447870-0</v>
          </cell>
          <cell r="H1059" t="str">
            <v>ﾌﾟﾚ-ﾄ,ｼﾑ CH M987</v>
          </cell>
          <cell r="I1059" t="str">
            <v>473440-2</v>
          </cell>
          <cell r="J1059" t="str">
            <v>（株）光真製作所</v>
          </cell>
          <cell r="K1059" t="str">
            <v>3480</v>
          </cell>
          <cell r="L1059" t="str">
            <v>3480</v>
          </cell>
          <cell r="M1059" t="str">
            <v>3H7</v>
          </cell>
          <cell r="N1059" t="str">
            <v>野田</v>
          </cell>
          <cell r="O1059" t="str">
            <v>野田係</v>
          </cell>
          <cell r="Q1059" t="str">
            <v>JP</v>
          </cell>
          <cell r="S1059">
            <v>1</v>
          </cell>
          <cell r="T1059">
            <v>1</v>
          </cell>
          <cell r="U1059" t="str">
            <v>V0</v>
          </cell>
          <cell r="V1059" t="str">
            <v>0001</v>
          </cell>
          <cell r="W1059">
            <v>50</v>
          </cell>
          <cell r="X1059">
            <v>1</v>
          </cell>
          <cell r="Y1059" t="str">
            <v>JPY</v>
          </cell>
          <cell r="Z1059" t="str">
            <v>2006/04/01</v>
          </cell>
          <cell r="AA1059" t="str">
            <v>9999/12/31</v>
          </cell>
          <cell r="AC1059">
            <v>648</v>
          </cell>
          <cell r="AD1059">
            <v>1</v>
          </cell>
          <cell r="AE1059">
            <v>648</v>
          </cell>
          <cell r="AG1059">
            <v>648</v>
          </cell>
          <cell r="AH1059" t="str">
            <v>PC</v>
          </cell>
          <cell r="AQ1059">
            <v>1</v>
          </cell>
          <cell r="AV1059">
            <v>0</v>
          </cell>
          <cell r="AY1059" t="str">
            <v>2006/04/01</v>
          </cell>
          <cell r="AZ1059" t="str">
            <v>9999/12/31</v>
          </cell>
          <cell r="BA1059">
            <v>99999999</v>
          </cell>
          <cell r="BB1059">
            <v>648</v>
          </cell>
        </row>
        <row r="1060">
          <cell r="A1060">
            <v>77690</v>
          </cell>
          <cell r="E1060" t="str">
            <v>5300107430</v>
          </cell>
          <cell r="F1060" t="str">
            <v>0</v>
          </cell>
          <cell r="G1060" t="str">
            <v>4448139-6</v>
          </cell>
          <cell r="H1060" t="str">
            <v>ﾌﾟﾚ-ﾄ,ﾅﾂﾄ M822-1</v>
          </cell>
          <cell r="I1060" t="str">
            <v>473440-2</v>
          </cell>
          <cell r="J1060" t="str">
            <v>（株）光真製作所</v>
          </cell>
          <cell r="K1060" t="str">
            <v>3480</v>
          </cell>
          <cell r="L1060" t="str">
            <v>3480</v>
          </cell>
          <cell r="M1060" t="str">
            <v>3H7</v>
          </cell>
          <cell r="N1060" t="str">
            <v>野田</v>
          </cell>
          <cell r="O1060" t="str">
            <v>野田係</v>
          </cell>
          <cell r="Q1060" t="str">
            <v>JP</v>
          </cell>
          <cell r="S1060">
            <v>1</v>
          </cell>
          <cell r="T1060">
            <v>1</v>
          </cell>
          <cell r="U1060" t="str">
            <v>V0</v>
          </cell>
          <cell r="V1060" t="str">
            <v>0001</v>
          </cell>
          <cell r="W1060">
            <v>50</v>
          </cell>
          <cell r="X1060">
            <v>1</v>
          </cell>
          <cell r="Y1060" t="str">
            <v>JPY</v>
          </cell>
          <cell r="Z1060" t="str">
            <v>2006/04/01</v>
          </cell>
          <cell r="AA1060" t="str">
            <v>9999/12/31</v>
          </cell>
          <cell r="AC1060">
            <v>45</v>
          </cell>
          <cell r="AD1060">
            <v>1</v>
          </cell>
          <cell r="AE1060">
            <v>45</v>
          </cell>
          <cell r="AG1060">
            <v>45</v>
          </cell>
          <cell r="AH1060" t="str">
            <v>PC</v>
          </cell>
          <cell r="AQ1060">
            <v>1</v>
          </cell>
          <cell r="AV1060">
            <v>0</v>
          </cell>
          <cell r="AY1060" t="str">
            <v>2006/04/01</v>
          </cell>
          <cell r="AZ1060" t="str">
            <v>9999/12/31</v>
          </cell>
          <cell r="BA1060">
            <v>99999999</v>
          </cell>
          <cell r="BB1060">
            <v>45</v>
          </cell>
        </row>
        <row r="1061">
          <cell r="A1061">
            <v>77691</v>
          </cell>
          <cell r="E1061" t="str">
            <v>5300107431</v>
          </cell>
          <cell r="F1061" t="str">
            <v>0</v>
          </cell>
          <cell r="G1061" t="str">
            <v>4453811-8</v>
          </cell>
          <cell r="H1061" t="str">
            <v>ｽﾄﾂﾊﾟ,ﾄﾞｱ(R) M907</v>
          </cell>
          <cell r="I1061" t="str">
            <v>473440-2</v>
          </cell>
          <cell r="J1061" t="str">
            <v>（株）光真製作所</v>
          </cell>
          <cell r="K1061" t="str">
            <v>3480</v>
          </cell>
          <cell r="L1061" t="str">
            <v>3480</v>
          </cell>
          <cell r="M1061" t="str">
            <v>3H7</v>
          </cell>
          <cell r="N1061" t="str">
            <v>野田</v>
          </cell>
          <cell r="O1061" t="str">
            <v>野田係</v>
          </cell>
          <cell r="Q1061" t="str">
            <v>JP</v>
          </cell>
          <cell r="S1061">
            <v>1</v>
          </cell>
          <cell r="T1061">
            <v>1</v>
          </cell>
          <cell r="U1061" t="str">
            <v>V0</v>
          </cell>
          <cell r="V1061" t="str">
            <v>0001</v>
          </cell>
          <cell r="W1061">
            <v>50</v>
          </cell>
          <cell r="X1061">
            <v>1</v>
          </cell>
          <cell r="Y1061" t="str">
            <v>JPY</v>
          </cell>
          <cell r="Z1061" t="str">
            <v>2006/04/01</v>
          </cell>
          <cell r="AA1061" t="str">
            <v>9999/12/31</v>
          </cell>
          <cell r="AC1061">
            <v>672</v>
          </cell>
          <cell r="AD1061">
            <v>1</v>
          </cell>
          <cell r="AE1061">
            <v>672</v>
          </cell>
          <cell r="AG1061">
            <v>672</v>
          </cell>
          <cell r="AH1061" t="str">
            <v>PC</v>
          </cell>
          <cell r="AQ1061">
            <v>1</v>
          </cell>
          <cell r="AV1061">
            <v>0</v>
          </cell>
          <cell r="AY1061" t="str">
            <v>2006/04/01</v>
          </cell>
          <cell r="AZ1061" t="str">
            <v>9999/12/31</v>
          </cell>
          <cell r="BA1061">
            <v>99999999</v>
          </cell>
          <cell r="BB1061">
            <v>672</v>
          </cell>
        </row>
        <row r="1062">
          <cell r="A1062">
            <v>77692</v>
          </cell>
          <cell r="E1062" t="str">
            <v>5300107432</v>
          </cell>
          <cell r="F1062" t="str">
            <v>0</v>
          </cell>
          <cell r="G1062" t="str">
            <v>4453873-8</v>
          </cell>
          <cell r="H1062" t="str">
            <v>ﾛﾂｸ,ﾘｱ(D) M918</v>
          </cell>
          <cell r="I1062" t="str">
            <v>473440-2</v>
          </cell>
          <cell r="J1062" t="str">
            <v>（株）光真製作所</v>
          </cell>
          <cell r="K1062" t="str">
            <v>3480</v>
          </cell>
          <cell r="L1062" t="str">
            <v>3480</v>
          </cell>
          <cell r="M1062" t="str">
            <v>3H7</v>
          </cell>
          <cell r="N1062" t="str">
            <v>野田</v>
          </cell>
          <cell r="O1062" t="str">
            <v>野田係</v>
          </cell>
          <cell r="Q1062" t="str">
            <v>JP</v>
          </cell>
          <cell r="S1062">
            <v>1</v>
          </cell>
          <cell r="T1062">
            <v>1</v>
          </cell>
          <cell r="U1062" t="str">
            <v>V0</v>
          </cell>
          <cell r="V1062" t="str">
            <v>0001</v>
          </cell>
          <cell r="W1062">
            <v>50</v>
          </cell>
          <cell r="X1062">
            <v>1</v>
          </cell>
          <cell r="Y1062" t="str">
            <v>JPY</v>
          </cell>
          <cell r="Z1062" t="str">
            <v>2006/04/01</v>
          </cell>
          <cell r="AA1062" t="str">
            <v>9999/12/31</v>
          </cell>
          <cell r="AC1062">
            <v>1830</v>
          </cell>
          <cell r="AD1062">
            <v>1</v>
          </cell>
          <cell r="AE1062">
            <v>1830</v>
          </cell>
          <cell r="AG1062">
            <v>1830</v>
          </cell>
          <cell r="AH1062" t="str">
            <v>PC</v>
          </cell>
          <cell r="AQ1062">
            <v>1</v>
          </cell>
          <cell r="AV1062">
            <v>0</v>
          </cell>
          <cell r="AY1062" t="str">
            <v>2006/04/01</v>
          </cell>
          <cell r="AZ1062" t="str">
            <v>9999/12/31</v>
          </cell>
          <cell r="BA1062">
            <v>99999999</v>
          </cell>
          <cell r="BB1062">
            <v>1830</v>
          </cell>
        </row>
        <row r="1063">
          <cell r="A1063">
            <v>77693</v>
          </cell>
          <cell r="E1063" t="str">
            <v>5300107433</v>
          </cell>
          <cell r="F1063" t="str">
            <v>0</v>
          </cell>
          <cell r="G1063" t="str">
            <v>4453875-4</v>
          </cell>
          <cell r="H1063" t="str">
            <v>ﾌﾂｸ,ﾄﾞｱ ﾎｼﾞﾕｳ M918</v>
          </cell>
          <cell r="I1063" t="str">
            <v>473440-2</v>
          </cell>
          <cell r="J1063" t="str">
            <v>（株）光真製作所</v>
          </cell>
          <cell r="K1063" t="str">
            <v>3480</v>
          </cell>
          <cell r="L1063" t="str">
            <v>3480</v>
          </cell>
          <cell r="M1063" t="str">
            <v>3H7</v>
          </cell>
          <cell r="N1063" t="str">
            <v>野田</v>
          </cell>
          <cell r="O1063" t="str">
            <v>野田係</v>
          </cell>
          <cell r="Q1063" t="str">
            <v>JP</v>
          </cell>
          <cell r="S1063">
            <v>1</v>
          </cell>
          <cell r="T1063">
            <v>1</v>
          </cell>
          <cell r="U1063" t="str">
            <v>V0</v>
          </cell>
          <cell r="V1063" t="str">
            <v>0001</v>
          </cell>
          <cell r="W1063">
            <v>50</v>
          </cell>
          <cell r="X1063">
            <v>1</v>
          </cell>
          <cell r="Y1063" t="str">
            <v>JPY</v>
          </cell>
          <cell r="Z1063" t="str">
            <v>2006/04/01</v>
          </cell>
          <cell r="AA1063" t="str">
            <v>9999/12/31</v>
          </cell>
          <cell r="AC1063">
            <v>528</v>
          </cell>
          <cell r="AD1063">
            <v>1</v>
          </cell>
          <cell r="AE1063">
            <v>528</v>
          </cell>
          <cell r="AG1063">
            <v>528</v>
          </cell>
          <cell r="AH1063" t="str">
            <v>PC</v>
          </cell>
          <cell r="AQ1063">
            <v>1</v>
          </cell>
          <cell r="AV1063">
            <v>0</v>
          </cell>
          <cell r="AY1063" t="str">
            <v>2006/04/01</v>
          </cell>
          <cell r="AZ1063" t="str">
            <v>9999/12/31</v>
          </cell>
          <cell r="BA1063">
            <v>99999999</v>
          </cell>
          <cell r="BB1063">
            <v>528</v>
          </cell>
        </row>
        <row r="1064">
          <cell r="A1064">
            <v>77694</v>
          </cell>
          <cell r="E1064" t="str">
            <v>5300107434</v>
          </cell>
          <cell r="F1064" t="str">
            <v>0</v>
          </cell>
          <cell r="G1064" t="str">
            <v>4453984-0</v>
          </cell>
          <cell r="H1064" t="str">
            <v>ﾚﾊﾞ-,ﾛﾂｸ ﾀﾞﾌﾞﾙ M901-10</v>
          </cell>
          <cell r="I1064" t="str">
            <v>473440-2</v>
          </cell>
          <cell r="J1064" t="str">
            <v>（株）光真製作所</v>
          </cell>
          <cell r="K1064" t="str">
            <v>3480</v>
          </cell>
          <cell r="L1064" t="str">
            <v>3480</v>
          </cell>
          <cell r="M1064" t="str">
            <v>3H7</v>
          </cell>
          <cell r="N1064" t="str">
            <v>野田</v>
          </cell>
          <cell r="O1064" t="str">
            <v>野田係</v>
          </cell>
          <cell r="Q1064" t="str">
            <v>JP</v>
          </cell>
          <cell r="S1064">
            <v>1</v>
          </cell>
          <cell r="T1064">
            <v>1</v>
          </cell>
          <cell r="U1064" t="str">
            <v>V0</v>
          </cell>
          <cell r="V1064" t="str">
            <v>0001</v>
          </cell>
          <cell r="W1064">
            <v>50</v>
          </cell>
          <cell r="X1064">
            <v>1</v>
          </cell>
          <cell r="Y1064" t="str">
            <v>JPY</v>
          </cell>
          <cell r="Z1064" t="str">
            <v>2006/04/01</v>
          </cell>
          <cell r="AA1064" t="str">
            <v>9999/12/31</v>
          </cell>
          <cell r="AC1064">
            <v>105</v>
          </cell>
          <cell r="AD1064">
            <v>1</v>
          </cell>
          <cell r="AE1064">
            <v>105</v>
          </cell>
          <cell r="AG1064">
            <v>105</v>
          </cell>
          <cell r="AH1064" t="str">
            <v>PC</v>
          </cell>
          <cell r="AQ1064">
            <v>1</v>
          </cell>
          <cell r="AV1064">
            <v>0</v>
          </cell>
          <cell r="AY1064" t="str">
            <v>2006/04/01</v>
          </cell>
          <cell r="AZ1064" t="str">
            <v>9999/12/31</v>
          </cell>
          <cell r="BA1064">
            <v>99999999</v>
          </cell>
          <cell r="BB1064">
            <v>105</v>
          </cell>
        </row>
        <row r="1065">
          <cell r="A1065">
            <v>51661</v>
          </cell>
          <cell r="B1065">
            <v>19</v>
          </cell>
          <cell r="D1065">
            <v>100</v>
          </cell>
          <cell r="E1065" t="str">
            <v>5300093067</v>
          </cell>
          <cell r="F1065" t="str">
            <v>0</v>
          </cell>
          <cell r="G1065" t="str">
            <v>4453986-6</v>
          </cell>
          <cell r="H1065" t="str">
            <v>ｷ-,ﾌﾟﾚ-ﾄ M901-1</v>
          </cell>
          <cell r="I1065" t="str">
            <v>473440-2</v>
          </cell>
          <cell r="J1065" t="str">
            <v>（株）光真製作所</v>
          </cell>
          <cell r="K1065" t="str">
            <v>3480</v>
          </cell>
          <cell r="L1065" t="str">
            <v>3480</v>
          </cell>
          <cell r="M1065" t="str">
            <v>2G2</v>
          </cell>
          <cell r="N1065" t="str">
            <v>伊藤康</v>
          </cell>
          <cell r="O1065" t="str">
            <v>野田係</v>
          </cell>
          <cell r="P1065" t="str">
            <v>x</v>
          </cell>
          <cell r="Q1065" t="str">
            <v>JP</v>
          </cell>
          <cell r="S1065">
            <v>1</v>
          </cell>
          <cell r="T1065">
            <v>1</v>
          </cell>
          <cell r="U1065" t="str">
            <v>V0</v>
          </cell>
          <cell r="V1065" t="str">
            <v>0001</v>
          </cell>
          <cell r="W1065">
            <v>25</v>
          </cell>
          <cell r="X1065">
            <v>1</v>
          </cell>
          <cell r="Y1065" t="str">
            <v>JPY</v>
          </cell>
          <cell r="Z1065" t="str">
            <v>2006/04/01</v>
          </cell>
          <cell r="AA1065" t="str">
            <v>9999/12/31</v>
          </cell>
          <cell r="AC1065">
            <v>19</v>
          </cell>
          <cell r="AD1065">
            <v>1</v>
          </cell>
          <cell r="AE1065">
            <v>19</v>
          </cell>
          <cell r="AF1065">
            <v>19</v>
          </cell>
          <cell r="AG1065">
            <v>19</v>
          </cell>
          <cell r="AH1065" t="str">
            <v>PC</v>
          </cell>
          <cell r="AI1065">
            <v>0</v>
          </cell>
          <cell r="AJ1065">
            <v>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1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 t="str">
            <v>2006/04/01</v>
          </cell>
          <cell r="AZ1065" t="str">
            <v>9999/12/31</v>
          </cell>
          <cell r="BA1065">
            <v>99999</v>
          </cell>
          <cell r="BB1065">
            <v>19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</row>
        <row r="1066">
          <cell r="A1066">
            <v>77695</v>
          </cell>
          <cell r="E1066" t="str">
            <v>5300107435</v>
          </cell>
          <cell r="F1066" t="str">
            <v>0</v>
          </cell>
          <cell r="G1066" t="str">
            <v>4454004-0</v>
          </cell>
          <cell r="H1066" t="str">
            <v>ｽﾄﾂﾊﾟ,ｶﾞｽ M901-2</v>
          </cell>
          <cell r="I1066" t="str">
            <v>473440-2</v>
          </cell>
          <cell r="J1066" t="str">
            <v>（株）光真製作所</v>
          </cell>
          <cell r="K1066" t="str">
            <v>3480</v>
          </cell>
          <cell r="L1066" t="str">
            <v>3480</v>
          </cell>
          <cell r="M1066" t="str">
            <v>3H7</v>
          </cell>
          <cell r="N1066" t="str">
            <v>野田</v>
          </cell>
          <cell r="O1066" t="str">
            <v>野田係</v>
          </cell>
          <cell r="Q1066" t="str">
            <v>JP</v>
          </cell>
          <cell r="S1066">
            <v>1</v>
          </cell>
          <cell r="T1066">
            <v>1</v>
          </cell>
          <cell r="U1066" t="str">
            <v>V0</v>
          </cell>
          <cell r="V1066" t="str">
            <v>0001</v>
          </cell>
          <cell r="W1066">
            <v>50</v>
          </cell>
          <cell r="X1066">
            <v>1</v>
          </cell>
          <cell r="Y1066" t="str">
            <v>JPY</v>
          </cell>
          <cell r="Z1066" t="str">
            <v>2006/04/01</v>
          </cell>
          <cell r="AA1066" t="str">
            <v>9999/12/31</v>
          </cell>
          <cell r="AC1066">
            <v>118</v>
          </cell>
          <cell r="AD1066">
            <v>1</v>
          </cell>
          <cell r="AE1066">
            <v>118</v>
          </cell>
          <cell r="AG1066">
            <v>118</v>
          </cell>
          <cell r="AH1066" t="str">
            <v>PC</v>
          </cell>
          <cell r="AQ1066">
            <v>1</v>
          </cell>
          <cell r="AV1066">
            <v>0</v>
          </cell>
          <cell r="AY1066" t="str">
            <v>2006/04/01</v>
          </cell>
          <cell r="AZ1066" t="str">
            <v>9999/12/31</v>
          </cell>
          <cell r="BA1066">
            <v>99999999</v>
          </cell>
          <cell r="BB1066">
            <v>118</v>
          </cell>
        </row>
        <row r="1067">
          <cell r="A1067">
            <v>77696</v>
          </cell>
          <cell r="E1067" t="str">
            <v>5300107436</v>
          </cell>
          <cell r="F1067" t="str">
            <v>0</v>
          </cell>
          <cell r="G1067" t="str">
            <v>4454391-0</v>
          </cell>
          <cell r="H1067" t="str">
            <v>ﾌﾟﾚ-ﾄ,PCB M2167-1-1</v>
          </cell>
          <cell r="I1067" t="str">
            <v>473440-2</v>
          </cell>
          <cell r="J1067" t="str">
            <v>（株）光真製作所</v>
          </cell>
          <cell r="K1067" t="str">
            <v>3480</v>
          </cell>
          <cell r="L1067" t="str">
            <v>3480</v>
          </cell>
          <cell r="M1067" t="str">
            <v>3H7</v>
          </cell>
          <cell r="N1067" t="str">
            <v>野田</v>
          </cell>
          <cell r="O1067" t="str">
            <v>野田係</v>
          </cell>
          <cell r="Q1067" t="str">
            <v>JP</v>
          </cell>
          <cell r="S1067">
            <v>1</v>
          </cell>
          <cell r="T1067">
            <v>1</v>
          </cell>
          <cell r="U1067" t="str">
            <v>V0</v>
          </cell>
          <cell r="V1067" t="str">
            <v>0001</v>
          </cell>
          <cell r="W1067">
            <v>50</v>
          </cell>
          <cell r="X1067">
            <v>1</v>
          </cell>
          <cell r="Y1067" t="str">
            <v>JPY</v>
          </cell>
          <cell r="Z1067" t="str">
            <v>2006/04/01</v>
          </cell>
          <cell r="AA1067" t="str">
            <v>9999/12/31</v>
          </cell>
          <cell r="AC1067">
            <v>756</v>
          </cell>
          <cell r="AD1067">
            <v>1</v>
          </cell>
          <cell r="AE1067">
            <v>756</v>
          </cell>
          <cell r="AG1067">
            <v>756</v>
          </cell>
          <cell r="AH1067" t="str">
            <v>PC</v>
          </cell>
          <cell r="AQ1067">
            <v>1</v>
          </cell>
          <cell r="AV1067">
            <v>0</v>
          </cell>
          <cell r="AY1067" t="str">
            <v>2006/04/01</v>
          </cell>
          <cell r="AZ1067" t="str">
            <v>9999/12/31</v>
          </cell>
          <cell r="BA1067">
            <v>99999999</v>
          </cell>
          <cell r="BB1067">
            <v>756</v>
          </cell>
        </row>
        <row r="1068">
          <cell r="A1068">
            <v>77697</v>
          </cell>
          <cell r="E1068" t="str">
            <v>5300107437</v>
          </cell>
          <cell r="F1068" t="str">
            <v>0</v>
          </cell>
          <cell r="G1068" t="str">
            <v>4454611-0</v>
          </cell>
          <cell r="H1068" t="str">
            <v>ｶﾞｲﾄﾞ,ｶﾂﾀ M724-1</v>
          </cell>
          <cell r="I1068" t="str">
            <v>473440-2</v>
          </cell>
          <cell r="J1068" t="str">
            <v>（株）光真製作所</v>
          </cell>
          <cell r="K1068" t="str">
            <v>3480</v>
          </cell>
          <cell r="L1068" t="str">
            <v>3480</v>
          </cell>
          <cell r="M1068" t="str">
            <v>3H7</v>
          </cell>
          <cell r="N1068" t="str">
            <v>野田</v>
          </cell>
          <cell r="O1068" t="str">
            <v>野田係</v>
          </cell>
          <cell r="Q1068" t="str">
            <v>JP</v>
          </cell>
          <cell r="S1068">
            <v>1</v>
          </cell>
          <cell r="T1068">
            <v>1</v>
          </cell>
          <cell r="U1068" t="str">
            <v>V0</v>
          </cell>
          <cell r="V1068" t="str">
            <v>0001</v>
          </cell>
          <cell r="W1068">
            <v>50</v>
          </cell>
          <cell r="X1068">
            <v>1</v>
          </cell>
          <cell r="Y1068" t="str">
            <v>JPY</v>
          </cell>
          <cell r="Z1068" t="str">
            <v>2006/04/01</v>
          </cell>
          <cell r="AA1068" t="str">
            <v>9999/12/31</v>
          </cell>
          <cell r="AC1068">
            <v>67</v>
          </cell>
          <cell r="AD1068">
            <v>1</v>
          </cell>
          <cell r="AE1068">
            <v>67</v>
          </cell>
          <cell r="AG1068">
            <v>67</v>
          </cell>
          <cell r="AH1068" t="str">
            <v>PC</v>
          </cell>
          <cell r="AQ1068">
            <v>1</v>
          </cell>
          <cell r="AV1068">
            <v>0</v>
          </cell>
          <cell r="AY1068" t="str">
            <v>2006/04/01</v>
          </cell>
          <cell r="AZ1068" t="str">
            <v>9999/12/31</v>
          </cell>
          <cell r="BA1068">
            <v>99999999</v>
          </cell>
          <cell r="BB1068">
            <v>67</v>
          </cell>
        </row>
        <row r="1069">
          <cell r="A1069">
            <v>77698</v>
          </cell>
          <cell r="E1069" t="str">
            <v>5300107438</v>
          </cell>
          <cell r="F1069" t="str">
            <v>0</v>
          </cell>
          <cell r="G1069" t="str">
            <v>4456531-0</v>
          </cell>
          <cell r="H1069" t="str">
            <v>ﾌﾟﾚ-ﾄ,ｺﾃｲ M927B</v>
          </cell>
          <cell r="I1069" t="str">
            <v>473440-2</v>
          </cell>
          <cell r="J1069" t="str">
            <v>（株）光真製作所</v>
          </cell>
          <cell r="K1069" t="str">
            <v>3480</v>
          </cell>
          <cell r="L1069" t="str">
            <v>3480</v>
          </cell>
          <cell r="M1069" t="str">
            <v>3H7</v>
          </cell>
          <cell r="N1069" t="str">
            <v>野田</v>
          </cell>
          <cell r="O1069" t="str">
            <v>野田係</v>
          </cell>
          <cell r="Q1069" t="str">
            <v>JP</v>
          </cell>
          <cell r="S1069">
            <v>1</v>
          </cell>
          <cell r="T1069">
            <v>1</v>
          </cell>
          <cell r="U1069" t="str">
            <v>V0</v>
          </cell>
          <cell r="V1069" t="str">
            <v>0001</v>
          </cell>
          <cell r="W1069">
            <v>50</v>
          </cell>
          <cell r="X1069">
            <v>1</v>
          </cell>
          <cell r="Y1069" t="str">
            <v>JPY</v>
          </cell>
          <cell r="Z1069" t="str">
            <v>2006/04/01</v>
          </cell>
          <cell r="AA1069" t="str">
            <v>9999/12/31</v>
          </cell>
          <cell r="AC1069">
            <v>623</v>
          </cell>
          <cell r="AD1069">
            <v>1</v>
          </cell>
          <cell r="AE1069">
            <v>623</v>
          </cell>
          <cell r="AG1069">
            <v>623</v>
          </cell>
          <cell r="AH1069" t="str">
            <v>PC</v>
          </cell>
          <cell r="AQ1069">
            <v>1</v>
          </cell>
          <cell r="AV1069">
            <v>0</v>
          </cell>
          <cell r="AY1069" t="str">
            <v>2006/04/01</v>
          </cell>
          <cell r="AZ1069" t="str">
            <v>9999/12/31</v>
          </cell>
          <cell r="BA1069">
            <v>99999999</v>
          </cell>
          <cell r="BB1069">
            <v>623</v>
          </cell>
        </row>
        <row r="1070">
          <cell r="A1070">
            <v>77699</v>
          </cell>
          <cell r="E1070" t="str">
            <v>5300107439</v>
          </cell>
          <cell r="F1070" t="str">
            <v>0</v>
          </cell>
          <cell r="G1070" t="str">
            <v>4457273-1</v>
          </cell>
          <cell r="H1070" t="str">
            <v>ﾌﾞﾗｹﾂﾄ,PS M955</v>
          </cell>
          <cell r="I1070" t="str">
            <v>473440-2</v>
          </cell>
          <cell r="J1070" t="str">
            <v>（株）光真製作所</v>
          </cell>
          <cell r="K1070" t="str">
            <v>3480</v>
          </cell>
          <cell r="L1070" t="str">
            <v>3480</v>
          </cell>
          <cell r="M1070" t="str">
            <v>3H7</v>
          </cell>
          <cell r="N1070" t="str">
            <v>野田</v>
          </cell>
          <cell r="O1070" t="str">
            <v>野田係</v>
          </cell>
          <cell r="Q1070" t="str">
            <v>JP</v>
          </cell>
          <cell r="S1070">
            <v>1</v>
          </cell>
          <cell r="T1070">
            <v>1</v>
          </cell>
          <cell r="U1070" t="str">
            <v>V0</v>
          </cell>
          <cell r="V1070" t="str">
            <v>0001</v>
          </cell>
          <cell r="W1070">
            <v>50</v>
          </cell>
          <cell r="X1070">
            <v>1</v>
          </cell>
          <cell r="Y1070" t="str">
            <v>JPY</v>
          </cell>
          <cell r="Z1070" t="str">
            <v>2006/04/01</v>
          </cell>
          <cell r="AA1070" t="str">
            <v>9999/12/31</v>
          </cell>
          <cell r="AC1070">
            <v>2791</v>
          </cell>
          <cell r="AD1070">
            <v>1</v>
          </cell>
          <cell r="AE1070">
            <v>2791</v>
          </cell>
          <cell r="AG1070">
            <v>2791</v>
          </cell>
          <cell r="AH1070" t="str">
            <v>PC</v>
          </cell>
          <cell r="AQ1070">
            <v>1</v>
          </cell>
          <cell r="AV1070">
            <v>0</v>
          </cell>
          <cell r="AY1070" t="str">
            <v>2006/04/01</v>
          </cell>
          <cell r="AZ1070" t="str">
            <v>9999/12/31</v>
          </cell>
          <cell r="BA1070">
            <v>99999999</v>
          </cell>
          <cell r="BB1070">
            <v>2791</v>
          </cell>
        </row>
        <row r="1071">
          <cell r="A1071">
            <v>77700</v>
          </cell>
          <cell r="E1071" t="str">
            <v>5300107440</v>
          </cell>
          <cell r="F1071" t="str">
            <v>0</v>
          </cell>
          <cell r="G1071" t="str">
            <v>4457294-4</v>
          </cell>
          <cell r="H1071" t="str">
            <v>ｶﾊﾞ-,ﾄﾞｱ ﾎｼﾞﾕｳ M918</v>
          </cell>
          <cell r="I1071" t="str">
            <v>473440-2</v>
          </cell>
          <cell r="J1071" t="str">
            <v>（株）光真製作所</v>
          </cell>
          <cell r="K1071" t="str">
            <v>3480</v>
          </cell>
          <cell r="L1071" t="str">
            <v>3480</v>
          </cell>
          <cell r="M1071" t="str">
            <v>3H7</v>
          </cell>
          <cell r="N1071" t="str">
            <v>野田</v>
          </cell>
          <cell r="O1071" t="str">
            <v>野田係</v>
          </cell>
          <cell r="Q1071" t="str">
            <v>JP</v>
          </cell>
          <cell r="S1071">
            <v>1</v>
          </cell>
          <cell r="T1071">
            <v>1</v>
          </cell>
          <cell r="U1071" t="str">
            <v>V0</v>
          </cell>
          <cell r="V1071" t="str">
            <v>0001</v>
          </cell>
          <cell r="W1071">
            <v>50</v>
          </cell>
          <cell r="X1071">
            <v>1</v>
          </cell>
          <cell r="Y1071" t="str">
            <v>JPY</v>
          </cell>
          <cell r="Z1071" t="str">
            <v>2006/04/01</v>
          </cell>
          <cell r="AA1071" t="str">
            <v>9999/12/31</v>
          </cell>
          <cell r="AC1071">
            <v>2070</v>
          </cell>
          <cell r="AD1071">
            <v>1</v>
          </cell>
          <cell r="AE1071">
            <v>2070</v>
          </cell>
          <cell r="AG1071">
            <v>2070</v>
          </cell>
          <cell r="AH1071" t="str">
            <v>PC</v>
          </cell>
          <cell r="AQ1071">
            <v>1</v>
          </cell>
          <cell r="AV1071">
            <v>0</v>
          </cell>
          <cell r="AY1071" t="str">
            <v>2006/04/01</v>
          </cell>
          <cell r="AZ1071" t="str">
            <v>9999/12/31</v>
          </cell>
          <cell r="BA1071">
            <v>99999999</v>
          </cell>
          <cell r="BB1071">
            <v>2070</v>
          </cell>
        </row>
        <row r="1072">
          <cell r="A1072">
            <v>77701</v>
          </cell>
          <cell r="E1072" t="str">
            <v>5300107441</v>
          </cell>
          <cell r="F1072" t="str">
            <v>0</v>
          </cell>
          <cell r="G1072" t="str">
            <v>4457296-0</v>
          </cell>
          <cell r="H1072" t="str">
            <v>ｱﾝｸﾞﾙ,ｶ-ﾄﾞ(D) M905</v>
          </cell>
          <cell r="I1072" t="str">
            <v>473440-2</v>
          </cell>
          <cell r="J1072" t="str">
            <v>（株）光真製作所</v>
          </cell>
          <cell r="K1072" t="str">
            <v>3480</v>
          </cell>
          <cell r="L1072" t="str">
            <v>3480</v>
          </cell>
          <cell r="M1072" t="str">
            <v>3H7</v>
          </cell>
          <cell r="N1072" t="str">
            <v>野田</v>
          </cell>
          <cell r="O1072" t="str">
            <v>野田係</v>
          </cell>
          <cell r="Q1072" t="str">
            <v>JP</v>
          </cell>
          <cell r="S1072">
            <v>1</v>
          </cell>
          <cell r="T1072">
            <v>1</v>
          </cell>
          <cell r="U1072" t="str">
            <v>V0</v>
          </cell>
          <cell r="V1072" t="str">
            <v>0001</v>
          </cell>
          <cell r="W1072">
            <v>50</v>
          </cell>
          <cell r="X1072">
            <v>1</v>
          </cell>
          <cell r="Y1072" t="str">
            <v>JPY</v>
          </cell>
          <cell r="Z1072" t="str">
            <v>2006/04/01</v>
          </cell>
          <cell r="AA1072" t="str">
            <v>9999/12/31</v>
          </cell>
          <cell r="AC1072">
            <v>978</v>
          </cell>
          <cell r="AD1072">
            <v>1</v>
          </cell>
          <cell r="AE1072">
            <v>978</v>
          </cell>
          <cell r="AG1072">
            <v>978</v>
          </cell>
          <cell r="AH1072" t="str">
            <v>PC</v>
          </cell>
          <cell r="AQ1072">
            <v>1</v>
          </cell>
          <cell r="AV1072">
            <v>0</v>
          </cell>
          <cell r="AY1072" t="str">
            <v>2006/04/01</v>
          </cell>
          <cell r="AZ1072" t="str">
            <v>9999/12/31</v>
          </cell>
          <cell r="BA1072">
            <v>99999999</v>
          </cell>
          <cell r="BB1072">
            <v>978</v>
          </cell>
        </row>
        <row r="1073">
          <cell r="A1073">
            <v>77702</v>
          </cell>
          <cell r="E1073" t="str">
            <v>5300107442</v>
          </cell>
          <cell r="F1073" t="str">
            <v>0</v>
          </cell>
          <cell r="G1073" t="str">
            <v>4457304-5</v>
          </cell>
          <cell r="H1073" t="str">
            <v>ﾌﾟﾚ-ﾄ,ｱ-ﾑ(L) M904-2</v>
          </cell>
          <cell r="I1073" t="str">
            <v>473440-2</v>
          </cell>
          <cell r="J1073" t="str">
            <v>（株）光真製作所</v>
          </cell>
          <cell r="K1073" t="str">
            <v>3480</v>
          </cell>
          <cell r="L1073" t="str">
            <v>3480</v>
          </cell>
          <cell r="M1073" t="str">
            <v>3H7</v>
          </cell>
          <cell r="N1073" t="str">
            <v>野田</v>
          </cell>
          <cell r="O1073" t="str">
            <v>野田係</v>
          </cell>
          <cell r="Q1073" t="str">
            <v>JP</v>
          </cell>
          <cell r="S1073">
            <v>1</v>
          </cell>
          <cell r="T1073">
            <v>1</v>
          </cell>
          <cell r="U1073" t="str">
            <v>V0</v>
          </cell>
          <cell r="V1073" t="str">
            <v>0001</v>
          </cell>
          <cell r="W1073">
            <v>50</v>
          </cell>
          <cell r="X1073">
            <v>1</v>
          </cell>
          <cell r="Y1073" t="str">
            <v>JPY</v>
          </cell>
          <cell r="Z1073" t="str">
            <v>2006/04/01</v>
          </cell>
          <cell r="AA1073" t="str">
            <v>9999/12/31</v>
          </cell>
          <cell r="AC1073">
            <v>1188</v>
          </cell>
          <cell r="AD1073">
            <v>1</v>
          </cell>
          <cell r="AE1073">
            <v>1188</v>
          </cell>
          <cell r="AG1073">
            <v>1188</v>
          </cell>
          <cell r="AH1073" t="str">
            <v>PC</v>
          </cell>
          <cell r="AQ1073">
            <v>1</v>
          </cell>
          <cell r="AV1073">
            <v>0</v>
          </cell>
          <cell r="AY1073" t="str">
            <v>2006/04/01</v>
          </cell>
          <cell r="AZ1073" t="str">
            <v>9999/12/31</v>
          </cell>
          <cell r="BA1073">
            <v>99999999</v>
          </cell>
          <cell r="BB1073">
            <v>1188</v>
          </cell>
        </row>
        <row r="1074">
          <cell r="A1074">
            <v>77703</v>
          </cell>
          <cell r="E1074" t="str">
            <v>5300107443</v>
          </cell>
          <cell r="F1074" t="str">
            <v>0</v>
          </cell>
          <cell r="G1074" t="str">
            <v>4457414-9</v>
          </cell>
          <cell r="H1074" t="str">
            <v>ﾌﾟﾚ-ﾄ,BH(1) M919</v>
          </cell>
          <cell r="I1074" t="str">
            <v>473440-2</v>
          </cell>
          <cell r="J1074" t="str">
            <v>（株）光真製作所</v>
          </cell>
          <cell r="K1074" t="str">
            <v>3480</v>
          </cell>
          <cell r="L1074" t="str">
            <v>3480</v>
          </cell>
          <cell r="M1074" t="str">
            <v>3H7</v>
          </cell>
          <cell r="N1074" t="str">
            <v>野田</v>
          </cell>
          <cell r="O1074" t="str">
            <v>野田係</v>
          </cell>
          <cell r="Q1074" t="str">
            <v>JP</v>
          </cell>
          <cell r="S1074">
            <v>1</v>
          </cell>
          <cell r="T1074">
            <v>1</v>
          </cell>
          <cell r="U1074" t="str">
            <v>V0</v>
          </cell>
          <cell r="V1074" t="str">
            <v>0001</v>
          </cell>
          <cell r="W1074">
            <v>50</v>
          </cell>
          <cell r="X1074">
            <v>1</v>
          </cell>
          <cell r="Y1074" t="str">
            <v>JPY</v>
          </cell>
          <cell r="Z1074" t="str">
            <v>2006/04/01</v>
          </cell>
          <cell r="AA1074" t="str">
            <v>9999/12/31</v>
          </cell>
          <cell r="AC1074">
            <v>624</v>
          </cell>
          <cell r="AD1074">
            <v>1</v>
          </cell>
          <cell r="AE1074">
            <v>624</v>
          </cell>
          <cell r="AG1074">
            <v>624</v>
          </cell>
          <cell r="AH1074" t="str">
            <v>PC</v>
          </cell>
          <cell r="AQ1074">
            <v>1</v>
          </cell>
          <cell r="AV1074">
            <v>0</v>
          </cell>
          <cell r="AY1074" t="str">
            <v>2006/04/01</v>
          </cell>
          <cell r="AZ1074" t="str">
            <v>9999/12/31</v>
          </cell>
          <cell r="BA1074">
            <v>99999999</v>
          </cell>
          <cell r="BB1074">
            <v>624</v>
          </cell>
        </row>
        <row r="1075">
          <cell r="A1075">
            <v>77704</v>
          </cell>
          <cell r="E1075" t="str">
            <v>5300107444</v>
          </cell>
          <cell r="F1075" t="str">
            <v>0</v>
          </cell>
          <cell r="G1075" t="str">
            <v>4457415-7</v>
          </cell>
          <cell r="H1075" t="str">
            <v>ﾌﾟﾚ-ﾄ,BH(2) M919</v>
          </cell>
          <cell r="I1075" t="str">
            <v>473440-2</v>
          </cell>
          <cell r="J1075" t="str">
            <v>（株）光真製作所</v>
          </cell>
          <cell r="K1075" t="str">
            <v>3480</v>
          </cell>
          <cell r="L1075" t="str">
            <v>3480</v>
          </cell>
          <cell r="M1075" t="str">
            <v>3H7</v>
          </cell>
          <cell r="N1075" t="str">
            <v>野田</v>
          </cell>
          <cell r="O1075" t="str">
            <v>野田係</v>
          </cell>
          <cell r="Q1075" t="str">
            <v>JP</v>
          </cell>
          <cell r="S1075">
            <v>1</v>
          </cell>
          <cell r="T1075">
            <v>1</v>
          </cell>
          <cell r="U1075" t="str">
            <v>V0</v>
          </cell>
          <cell r="V1075" t="str">
            <v>0001</v>
          </cell>
          <cell r="W1075">
            <v>50</v>
          </cell>
          <cell r="X1075">
            <v>1</v>
          </cell>
          <cell r="Y1075" t="str">
            <v>JPY</v>
          </cell>
          <cell r="Z1075" t="str">
            <v>2006/04/01</v>
          </cell>
          <cell r="AA1075" t="str">
            <v>9999/12/31</v>
          </cell>
          <cell r="AC1075">
            <v>660</v>
          </cell>
          <cell r="AD1075">
            <v>1</v>
          </cell>
          <cell r="AE1075">
            <v>660</v>
          </cell>
          <cell r="AG1075">
            <v>660</v>
          </cell>
          <cell r="AH1075" t="str">
            <v>PC</v>
          </cell>
          <cell r="AQ1075">
            <v>1</v>
          </cell>
          <cell r="AV1075">
            <v>0</v>
          </cell>
          <cell r="AY1075" t="str">
            <v>2006/04/01</v>
          </cell>
          <cell r="AZ1075" t="str">
            <v>9999/12/31</v>
          </cell>
          <cell r="BA1075">
            <v>99999999</v>
          </cell>
          <cell r="BB1075">
            <v>660</v>
          </cell>
        </row>
        <row r="1076">
          <cell r="A1076">
            <v>77705</v>
          </cell>
          <cell r="E1076" t="str">
            <v>5300107445</v>
          </cell>
          <cell r="F1076" t="str">
            <v>0</v>
          </cell>
          <cell r="G1076" t="str">
            <v>4457416-5</v>
          </cell>
          <cell r="H1076" t="str">
            <v>ﾌﾟﾚ-ﾄ,BH(3) M919</v>
          </cell>
          <cell r="I1076" t="str">
            <v>473440-2</v>
          </cell>
          <cell r="J1076" t="str">
            <v>（株）光真製作所</v>
          </cell>
          <cell r="K1076" t="str">
            <v>3480</v>
          </cell>
          <cell r="L1076" t="str">
            <v>3480</v>
          </cell>
          <cell r="M1076" t="str">
            <v>3H7</v>
          </cell>
          <cell r="N1076" t="str">
            <v>野田</v>
          </cell>
          <cell r="O1076" t="str">
            <v>野田係</v>
          </cell>
          <cell r="Q1076" t="str">
            <v>JP</v>
          </cell>
          <cell r="S1076">
            <v>1</v>
          </cell>
          <cell r="T1076">
            <v>1</v>
          </cell>
          <cell r="U1076" t="str">
            <v>V0</v>
          </cell>
          <cell r="V1076" t="str">
            <v>0001</v>
          </cell>
          <cell r="W1076">
            <v>50</v>
          </cell>
          <cell r="X1076">
            <v>1</v>
          </cell>
          <cell r="Y1076" t="str">
            <v>JPY</v>
          </cell>
          <cell r="Z1076" t="str">
            <v>2006/04/01</v>
          </cell>
          <cell r="AA1076" t="str">
            <v>9999/12/31</v>
          </cell>
          <cell r="AC1076">
            <v>732</v>
          </cell>
          <cell r="AD1076">
            <v>1</v>
          </cell>
          <cell r="AE1076">
            <v>732</v>
          </cell>
          <cell r="AG1076">
            <v>732</v>
          </cell>
          <cell r="AH1076" t="str">
            <v>PC</v>
          </cell>
          <cell r="AQ1076">
            <v>1</v>
          </cell>
          <cell r="AV1076">
            <v>0</v>
          </cell>
          <cell r="AY1076" t="str">
            <v>2006/04/01</v>
          </cell>
          <cell r="AZ1076" t="str">
            <v>9999/12/31</v>
          </cell>
          <cell r="BA1076">
            <v>99999999</v>
          </cell>
          <cell r="BB1076">
            <v>732</v>
          </cell>
        </row>
        <row r="1077">
          <cell r="A1077">
            <v>76765</v>
          </cell>
          <cell r="B1077">
            <v>18083</v>
          </cell>
          <cell r="D1077">
            <v>100</v>
          </cell>
          <cell r="E1077" t="str">
            <v>5300106484</v>
          </cell>
          <cell r="F1077" t="str">
            <v>0</v>
          </cell>
          <cell r="G1077" t="str">
            <v>4457421-1</v>
          </cell>
          <cell r="H1077" t="str">
            <v>ﾌﾟﾚ-ﾄ,ﾌﾞﾗｲﾝﾀﾞ M904-3</v>
          </cell>
          <cell r="I1077" t="str">
            <v>473440-2</v>
          </cell>
          <cell r="J1077" t="str">
            <v>（株）光真製作所</v>
          </cell>
          <cell r="K1077" t="str">
            <v>3480</v>
          </cell>
          <cell r="L1077" t="str">
            <v>3480</v>
          </cell>
          <cell r="M1077" t="str">
            <v>3H7</v>
          </cell>
          <cell r="N1077" t="str">
            <v>野田</v>
          </cell>
          <cell r="O1077" t="str">
            <v>野田係</v>
          </cell>
          <cell r="P1077" t="str">
            <v>x</v>
          </cell>
          <cell r="Q1077" t="str">
            <v>JP</v>
          </cell>
          <cell r="S1077">
            <v>1</v>
          </cell>
          <cell r="T1077">
            <v>0</v>
          </cell>
          <cell r="U1077" t="str">
            <v>V0</v>
          </cell>
          <cell r="V1077" t="str">
            <v>0001</v>
          </cell>
          <cell r="W1077">
            <v>29</v>
          </cell>
          <cell r="X1077">
            <v>1</v>
          </cell>
          <cell r="Y1077" t="str">
            <v>JPY</v>
          </cell>
          <cell r="Z1077" t="str">
            <v>2006/04/01</v>
          </cell>
          <cell r="AA1077" t="str">
            <v>9999/12/31</v>
          </cell>
          <cell r="AC1077">
            <v>18083</v>
          </cell>
          <cell r="AD1077">
            <v>1</v>
          </cell>
          <cell r="AE1077">
            <v>18083</v>
          </cell>
          <cell r="AF1077">
            <v>18083</v>
          </cell>
          <cell r="AG1077">
            <v>18083</v>
          </cell>
          <cell r="AH1077" t="str">
            <v>PC</v>
          </cell>
          <cell r="AI1077">
            <v>0</v>
          </cell>
          <cell r="AJ1077">
            <v>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1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 t="str">
            <v>2006/04/01</v>
          </cell>
          <cell r="AZ1077" t="str">
            <v>9999/12/31</v>
          </cell>
          <cell r="BA1077">
            <v>99999999</v>
          </cell>
          <cell r="BB1077">
            <v>18083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</row>
        <row r="1078">
          <cell r="A1078">
            <v>77707</v>
          </cell>
          <cell r="E1078" t="str">
            <v>5300107447</v>
          </cell>
          <cell r="F1078" t="str">
            <v>0</v>
          </cell>
          <cell r="G1078" t="str">
            <v>4458095-5</v>
          </cell>
          <cell r="H1078" t="str">
            <v>ﾌﾞﾗｹﾂﾄ,ﾊﾝﾄﾞﾙ(2) M901-1</v>
          </cell>
          <cell r="I1078" t="str">
            <v>473440-2</v>
          </cell>
          <cell r="J1078" t="str">
            <v>（株）光真製作所</v>
          </cell>
          <cell r="K1078" t="str">
            <v>3480</v>
          </cell>
          <cell r="L1078" t="str">
            <v>3480</v>
          </cell>
          <cell r="M1078" t="str">
            <v>3H7</v>
          </cell>
          <cell r="N1078" t="str">
            <v>野田</v>
          </cell>
          <cell r="O1078" t="str">
            <v>野田係</v>
          </cell>
          <cell r="Q1078" t="str">
            <v>JP</v>
          </cell>
          <cell r="S1078">
            <v>1</v>
          </cell>
          <cell r="T1078">
            <v>1</v>
          </cell>
          <cell r="U1078" t="str">
            <v>V0</v>
          </cell>
          <cell r="V1078" t="str">
            <v>0001</v>
          </cell>
          <cell r="W1078">
            <v>50</v>
          </cell>
          <cell r="X1078">
            <v>1</v>
          </cell>
          <cell r="Y1078" t="str">
            <v>JPY</v>
          </cell>
          <cell r="Z1078" t="str">
            <v>2006/04/01</v>
          </cell>
          <cell r="AA1078" t="str">
            <v>9999/12/31</v>
          </cell>
          <cell r="AC1078">
            <v>1134</v>
          </cell>
          <cell r="AD1078">
            <v>1</v>
          </cell>
          <cell r="AE1078">
            <v>1134</v>
          </cell>
          <cell r="AG1078">
            <v>1134</v>
          </cell>
          <cell r="AH1078" t="str">
            <v>PC</v>
          </cell>
          <cell r="AQ1078">
            <v>1</v>
          </cell>
          <cell r="AV1078">
            <v>0</v>
          </cell>
          <cell r="AY1078" t="str">
            <v>2006/04/01</v>
          </cell>
          <cell r="AZ1078" t="str">
            <v>9999/12/31</v>
          </cell>
          <cell r="BA1078">
            <v>99999999</v>
          </cell>
          <cell r="BB1078">
            <v>1134</v>
          </cell>
        </row>
        <row r="1079">
          <cell r="A1079">
            <v>77708</v>
          </cell>
          <cell r="E1079" t="str">
            <v>5300107448</v>
          </cell>
          <cell r="F1079" t="str">
            <v>0</v>
          </cell>
          <cell r="G1079" t="str">
            <v>4458096-3</v>
          </cell>
          <cell r="H1079" t="str">
            <v>ﾌﾟﾚ-ﾄ,ﾘﾝｸ M901-1</v>
          </cell>
          <cell r="I1079" t="str">
            <v>473440-2</v>
          </cell>
          <cell r="J1079" t="str">
            <v>（株）光真製作所</v>
          </cell>
          <cell r="K1079" t="str">
            <v>3480</v>
          </cell>
          <cell r="L1079" t="str">
            <v>3480</v>
          </cell>
          <cell r="M1079" t="str">
            <v>3H7</v>
          </cell>
          <cell r="N1079" t="str">
            <v>野田</v>
          </cell>
          <cell r="O1079" t="str">
            <v>野田係</v>
          </cell>
          <cell r="Q1079" t="str">
            <v>JP</v>
          </cell>
          <cell r="S1079">
            <v>1</v>
          </cell>
          <cell r="T1079">
            <v>1</v>
          </cell>
          <cell r="U1079" t="str">
            <v>V0</v>
          </cell>
          <cell r="V1079" t="str">
            <v>0001</v>
          </cell>
          <cell r="W1079">
            <v>50</v>
          </cell>
          <cell r="X1079">
            <v>1</v>
          </cell>
          <cell r="Y1079" t="str">
            <v>JPY</v>
          </cell>
          <cell r="Z1079" t="str">
            <v>2006/04/01</v>
          </cell>
          <cell r="AA1079" t="str">
            <v>9999/12/31</v>
          </cell>
          <cell r="AC1079">
            <v>708</v>
          </cell>
          <cell r="AD1079">
            <v>1</v>
          </cell>
          <cell r="AE1079">
            <v>708</v>
          </cell>
          <cell r="AG1079">
            <v>708</v>
          </cell>
          <cell r="AH1079" t="str">
            <v>PC</v>
          </cell>
          <cell r="AQ1079">
            <v>1</v>
          </cell>
          <cell r="AV1079">
            <v>0</v>
          </cell>
          <cell r="AY1079" t="str">
            <v>2006/04/01</v>
          </cell>
          <cell r="AZ1079" t="str">
            <v>9999/12/31</v>
          </cell>
          <cell r="BA1079">
            <v>99999999</v>
          </cell>
          <cell r="BB1079">
            <v>708</v>
          </cell>
        </row>
        <row r="1080">
          <cell r="A1080">
            <v>76664</v>
          </cell>
          <cell r="B1080">
            <v>6659</v>
          </cell>
          <cell r="D1080">
            <v>100</v>
          </cell>
          <cell r="E1080" t="str">
            <v>5300105786</v>
          </cell>
          <cell r="F1080" t="str">
            <v>0</v>
          </cell>
          <cell r="G1080" t="str">
            <v>4458098-0</v>
          </cell>
          <cell r="H1080" t="str">
            <v>ｽﾄﾂﾊﾟ,ﾊﾞｹﾂﾄ(2) M901-1</v>
          </cell>
          <cell r="I1080" t="str">
            <v>473440-2</v>
          </cell>
          <cell r="J1080" t="str">
            <v>（株）光真製作所</v>
          </cell>
          <cell r="K1080" t="str">
            <v>3480</v>
          </cell>
          <cell r="L1080" t="str">
            <v>3480</v>
          </cell>
          <cell r="M1080" t="str">
            <v>3H7</v>
          </cell>
          <cell r="N1080" t="str">
            <v>野田</v>
          </cell>
          <cell r="O1080" t="str">
            <v>野田係</v>
          </cell>
          <cell r="P1080" t="str">
            <v>x</v>
          </cell>
          <cell r="Q1080" t="str">
            <v>JP</v>
          </cell>
          <cell r="S1080">
            <v>1</v>
          </cell>
          <cell r="T1080">
            <v>0</v>
          </cell>
          <cell r="U1080" t="str">
            <v>V0</v>
          </cell>
          <cell r="V1080" t="str">
            <v>0001</v>
          </cell>
          <cell r="W1080">
            <v>29</v>
          </cell>
          <cell r="X1080">
            <v>1</v>
          </cell>
          <cell r="Y1080" t="str">
            <v>JPY</v>
          </cell>
          <cell r="Z1080" t="str">
            <v>2006/04/01</v>
          </cell>
          <cell r="AA1080" t="str">
            <v>9999/12/31</v>
          </cell>
          <cell r="AC1080">
            <v>6659</v>
          </cell>
          <cell r="AD1080">
            <v>1</v>
          </cell>
          <cell r="AE1080">
            <v>6659</v>
          </cell>
          <cell r="AF1080">
            <v>6659</v>
          </cell>
          <cell r="AG1080">
            <v>6659</v>
          </cell>
          <cell r="AH1080" t="str">
            <v>PC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1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 t="str">
            <v>2006/04/01</v>
          </cell>
          <cell r="AZ1080" t="str">
            <v>9999/12/31</v>
          </cell>
          <cell r="BA1080">
            <v>9999</v>
          </cell>
          <cell r="BB1080">
            <v>6659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</row>
        <row r="1081">
          <cell r="A1081">
            <v>77709</v>
          </cell>
          <cell r="B1081">
            <v>10498</v>
          </cell>
          <cell r="D1081">
            <v>100</v>
          </cell>
          <cell r="E1081" t="str">
            <v>5300107449</v>
          </cell>
          <cell r="F1081" t="str">
            <v>0</v>
          </cell>
          <cell r="G1081" t="str">
            <v>4458101-3</v>
          </cell>
          <cell r="H1081" t="str">
            <v>ﾌﾞﾗｹﾂﾄ,ｿﾚﾉｲﾄﾞ(11) M901-1</v>
          </cell>
          <cell r="I1081" t="str">
            <v>473440-2</v>
          </cell>
          <cell r="J1081" t="str">
            <v>（株）光真製作所</v>
          </cell>
          <cell r="K1081" t="str">
            <v>3480</v>
          </cell>
          <cell r="L1081" t="str">
            <v>3480</v>
          </cell>
          <cell r="M1081" t="str">
            <v>3H7</v>
          </cell>
          <cell r="N1081" t="str">
            <v>野田</v>
          </cell>
          <cell r="O1081" t="str">
            <v>野田係</v>
          </cell>
          <cell r="P1081" t="str">
            <v>x</v>
          </cell>
          <cell r="Q1081" t="str">
            <v>JP</v>
          </cell>
          <cell r="S1081">
            <v>1</v>
          </cell>
          <cell r="T1081">
            <v>1</v>
          </cell>
          <cell r="U1081" t="str">
            <v>V0</v>
          </cell>
          <cell r="V1081" t="str">
            <v>0001</v>
          </cell>
          <cell r="W1081">
            <v>50</v>
          </cell>
          <cell r="X1081">
            <v>1</v>
          </cell>
          <cell r="Y1081" t="str">
            <v>JPY</v>
          </cell>
          <cell r="Z1081" t="str">
            <v>2006/04/01</v>
          </cell>
          <cell r="AA1081" t="str">
            <v>9999/12/31</v>
          </cell>
          <cell r="AC1081">
            <v>10498</v>
          </cell>
          <cell r="AD1081">
            <v>1</v>
          </cell>
          <cell r="AE1081">
            <v>10498</v>
          </cell>
          <cell r="AF1081">
            <v>10498</v>
          </cell>
          <cell r="AG1081">
            <v>10498</v>
          </cell>
          <cell r="AH1081" t="str">
            <v>PC</v>
          </cell>
          <cell r="AI1081">
            <v>0</v>
          </cell>
          <cell r="AJ1081">
            <v>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>
            <v>0</v>
          </cell>
          <cell r="AQ1081">
            <v>1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 t="str">
            <v>2006/04/01</v>
          </cell>
          <cell r="AZ1081" t="str">
            <v>9999/12/31</v>
          </cell>
          <cell r="BA1081">
            <v>99999999</v>
          </cell>
          <cell r="BB1081">
            <v>10498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</row>
        <row r="1082">
          <cell r="A1082">
            <v>77710</v>
          </cell>
          <cell r="B1082">
            <v>5258</v>
          </cell>
          <cell r="D1082">
            <v>100</v>
          </cell>
          <cell r="E1082" t="str">
            <v>5300107450</v>
          </cell>
          <cell r="F1082" t="str">
            <v>0</v>
          </cell>
          <cell r="G1082" t="str">
            <v>4458102-1</v>
          </cell>
          <cell r="H1082" t="str">
            <v>ﾌﾞﾗｹﾂﾄ,ｿﾚﾉｲﾄﾞ(22) M901-1</v>
          </cell>
          <cell r="I1082" t="str">
            <v>473440-2</v>
          </cell>
          <cell r="J1082" t="str">
            <v>（株）光真製作所</v>
          </cell>
          <cell r="K1082" t="str">
            <v>3480</v>
          </cell>
          <cell r="L1082" t="str">
            <v>3480</v>
          </cell>
          <cell r="M1082" t="str">
            <v>3H7</v>
          </cell>
          <cell r="N1082" t="str">
            <v>野田</v>
          </cell>
          <cell r="O1082" t="str">
            <v>野田係</v>
          </cell>
          <cell r="P1082" t="str">
            <v>x</v>
          </cell>
          <cell r="Q1082" t="str">
            <v>JP</v>
          </cell>
          <cell r="S1082">
            <v>1</v>
          </cell>
          <cell r="T1082">
            <v>1</v>
          </cell>
          <cell r="U1082" t="str">
            <v>V0</v>
          </cell>
          <cell r="V1082" t="str">
            <v>0001</v>
          </cell>
          <cell r="W1082">
            <v>50</v>
          </cell>
          <cell r="X1082">
            <v>1</v>
          </cell>
          <cell r="Y1082" t="str">
            <v>JPY</v>
          </cell>
          <cell r="Z1082" t="str">
            <v>2006/04/01</v>
          </cell>
          <cell r="AA1082" t="str">
            <v>9999/12/31</v>
          </cell>
          <cell r="AC1082">
            <v>5258</v>
          </cell>
          <cell r="AD1082">
            <v>1</v>
          </cell>
          <cell r="AE1082">
            <v>5258</v>
          </cell>
          <cell r="AF1082">
            <v>5258</v>
          </cell>
          <cell r="AG1082">
            <v>5258</v>
          </cell>
          <cell r="AH1082" t="str">
            <v>PC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1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 t="str">
            <v>2006/04/01</v>
          </cell>
          <cell r="AZ1082" t="str">
            <v>9999/12/31</v>
          </cell>
          <cell r="BA1082">
            <v>99999999</v>
          </cell>
          <cell r="BB1082">
            <v>5258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</row>
        <row r="1083">
          <cell r="A1083">
            <v>77711</v>
          </cell>
          <cell r="E1083" t="str">
            <v>5300107451</v>
          </cell>
          <cell r="F1083" t="str">
            <v>0</v>
          </cell>
          <cell r="G1083" t="str">
            <v>4458208-7</v>
          </cell>
          <cell r="H1083" t="str">
            <v>ﾌﾟﾚ-ﾄ,ﾌﾂｸ ﾊﾞｹﾂﾄ M901-1</v>
          </cell>
          <cell r="I1083" t="str">
            <v>473440-2</v>
          </cell>
          <cell r="J1083" t="str">
            <v>（株）光真製作所</v>
          </cell>
          <cell r="K1083" t="str">
            <v>3480</v>
          </cell>
          <cell r="L1083" t="str">
            <v>3480</v>
          </cell>
          <cell r="M1083" t="str">
            <v>3H7</v>
          </cell>
          <cell r="N1083" t="str">
            <v>野田</v>
          </cell>
          <cell r="O1083" t="str">
            <v>野田係</v>
          </cell>
          <cell r="Q1083" t="str">
            <v>JP</v>
          </cell>
          <cell r="S1083">
            <v>1</v>
          </cell>
          <cell r="T1083">
            <v>1</v>
          </cell>
          <cell r="U1083" t="str">
            <v>V0</v>
          </cell>
          <cell r="V1083" t="str">
            <v>0001</v>
          </cell>
          <cell r="W1083">
            <v>50</v>
          </cell>
          <cell r="X1083">
            <v>1</v>
          </cell>
          <cell r="Y1083" t="str">
            <v>JPY</v>
          </cell>
          <cell r="Z1083" t="str">
            <v>2006/04/01</v>
          </cell>
          <cell r="AA1083" t="str">
            <v>9999/12/31</v>
          </cell>
          <cell r="AC1083">
            <v>600</v>
          </cell>
          <cell r="AD1083">
            <v>1</v>
          </cell>
          <cell r="AE1083">
            <v>600</v>
          </cell>
          <cell r="AG1083">
            <v>600</v>
          </cell>
          <cell r="AH1083" t="str">
            <v>PC</v>
          </cell>
          <cell r="AQ1083">
            <v>1</v>
          </cell>
          <cell r="AV1083">
            <v>0</v>
          </cell>
          <cell r="AY1083" t="str">
            <v>2006/04/01</v>
          </cell>
          <cell r="AZ1083" t="str">
            <v>9999/12/31</v>
          </cell>
          <cell r="BA1083">
            <v>99999999</v>
          </cell>
          <cell r="BB1083">
            <v>600</v>
          </cell>
        </row>
        <row r="1084">
          <cell r="A1084">
            <v>75936</v>
          </cell>
          <cell r="D1084">
            <v>100</v>
          </cell>
          <cell r="E1084" t="str">
            <v>5300097937</v>
          </cell>
          <cell r="F1084" t="str">
            <v>0</v>
          </cell>
          <cell r="G1084" t="str">
            <v>4458450-0</v>
          </cell>
          <cell r="H1084" t="str">
            <v>ﾚﾊﾞ-(2) M901-11</v>
          </cell>
          <cell r="I1084" t="str">
            <v>473440-2</v>
          </cell>
          <cell r="J1084" t="str">
            <v>（株）光真製作所</v>
          </cell>
          <cell r="K1084" t="str">
            <v>3480</v>
          </cell>
          <cell r="L1084" t="str">
            <v>3480</v>
          </cell>
          <cell r="M1084" t="str">
            <v>3H7</v>
          </cell>
          <cell r="N1084" t="str">
            <v>野田</v>
          </cell>
          <cell r="O1084" t="str">
            <v>野田係</v>
          </cell>
          <cell r="P1084" t="str">
            <v>x</v>
          </cell>
          <cell r="Q1084" t="str">
            <v>JP</v>
          </cell>
          <cell r="S1084">
            <v>1</v>
          </cell>
          <cell r="T1084">
            <v>1</v>
          </cell>
          <cell r="U1084" t="str">
            <v>V0</v>
          </cell>
          <cell r="V1084" t="str">
            <v>0001</v>
          </cell>
          <cell r="W1084">
            <v>25</v>
          </cell>
          <cell r="X1084">
            <v>1</v>
          </cell>
          <cell r="Y1084" t="str">
            <v>JPY</v>
          </cell>
          <cell r="Z1084" t="str">
            <v>2006/04/01</v>
          </cell>
          <cell r="AA1084" t="str">
            <v>9999/12/31</v>
          </cell>
          <cell r="AB1084" t="str">
            <v>1</v>
          </cell>
          <cell r="AC1084">
            <v>69800</v>
          </cell>
          <cell r="AD1084">
            <v>100</v>
          </cell>
          <cell r="AE1084">
            <v>698</v>
          </cell>
          <cell r="AG1084">
            <v>698</v>
          </cell>
          <cell r="AH1084" t="str">
            <v>PC</v>
          </cell>
          <cell r="AQ1084">
            <v>1</v>
          </cell>
          <cell r="AV1084">
            <v>0</v>
          </cell>
          <cell r="AY1084" t="str">
            <v>2006/04/01</v>
          </cell>
          <cell r="AZ1084" t="str">
            <v>9999/12/31</v>
          </cell>
          <cell r="BA1084">
            <v>9</v>
          </cell>
          <cell r="BB1084">
            <v>70800</v>
          </cell>
        </row>
        <row r="1085">
          <cell r="A1085">
            <v>75926</v>
          </cell>
          <cell r="D1085">
            <v>100</v>
          </cell>
          <cell r="E1085" t="str">
            <v>5300097921</v>
          </cell>
          <cell r="F1085" t="str">
            <v>0</v>
          </cell>
          <cell r="G1085" t="str">
            <v>4458474-8</v>
          </cell>
          <cell r="H1085" t="str">
            <v>ﾗﾂﾁ M901-11</v>
          </cell>
          <cell r="I1085" t="str">
            <v>473440-2</v>
          </cell>
          <cell r="J1085" t="str">
            <v>（株）光真製作所</v>
          </cell>
          <cell r="K1085" t="str">
            <v>3480</v>
          </cell>
          <cell r="L1085" t="str">
            <v>3480</v>
          </cell>
          <cell r="M1085" t="str">
            <v>3H7</v>
          </cell>
          <cell r="N1085" t="str">
            <v>野田</v>
          </cell>
          <cell r="O1085" t="str">
            <v>野田係</v>
          </cell>
          <cell r="P1085" t="str">
            <v>x</v>
          </cell>
          <cell r="Q1085" t="str">
            <v>JP</v>
          </cell>
          <cell r="S1085">
            <v>1</v>
          </cell>
          <cell r="T1085">
            <v>1</v>
          </cell>
          <cell r="U1085" t="str">
            <v>V0</v>
          </cell>
          <cell r="V1085" t="str">
            <v>0001</v>
          </cell>
          <cell r="W1085">
            <v>25</v>
          </cell>
          <cell r="X1085">
            <v>1</v>
          </cell>
          <cell r="Y1085" t="str">
            <v>JPY</v>
          </cell>
          <cell r="Z1085" t="str">
            <v>2006/04/01</v>
          </cell>
          <cell r="AA1085" t="str">
            <v>9999/12/31</v>
          </cell>
          <cell r="AB1085" t="str">
            <v>1</v>
          </cell>
          <cell r="AC1085">
            <v>48900</v>
          </cell>
          <cell r="AD1085">
            <v>100</v>
          </cell>
          <cell r="AE1085">
            <v>489</v>
          </cell>
          <cell r="AG1085">
            <v>489</v>
          </cell>
          <cell r="AH1085" t="str">
            <v>PC</v>
          </cell>
          <cell r="AQ1085">
            <v>1</v>
          </cell>
          <cell r="AV1085">
            <v>0</v>
          </cell>
          <cell r="AY1085" t="str">
            <v>2006/04/01</v>
          </cell>
          <cell r="AZ1085" t="str">
            <v>9999/12/31</v>
          </cell>
          <cell r="BA1085">
            <v>9</v>
          </cell>
          <cell r="BB1085">
            <v>49200</v>
          </cell>
        </row>
        <row r="1086">
          <cell r="A1086">
            <v>77714</v>
          </cell>
          <cell r="E1086" t="str">
            <v>5300107454</v>
          </cell>
          <cell r="F1086" t="str">
            <v>0</v>
          </cell>
          <cell r="G1086" t="str">
            <v>4458670-8</v>
          </cell>
          <cell r="H1086" t="str">
            <v>ﾌﾗﾝｼﾞ M902-9</v>
          </cell>
          <cell r="I1086" t="str">
            <v>473440-2</v>
          </cell>
          <cell r="J1086" t="str">
            <v>（株）光真製作所</v>
          </cell>
          <cell r="K1086" t="str">
            <v>3480</v>
          </cell>
          <cell r="L1086" t="str">
            <v>3480</v>
          </cell>
          <cell r="M1086" t="str">
            <v>3H7</v>
          </cell>
          <cell r="N1086" t="str">
            <v>野田</v>
          </cell>
          <cell r="O1086" t="str">
            <v>野田係</v>
          </cell>
          <cell r="Q1086" t="str">
            <v>JP</v>
          </cell>
          <cell r="S1086">
            <v>1</v>
          </cell>
          <cell r="T1086">
            <v>1</v>
          </cell>
          <cell r="U1086" t="str">
            <v>V0</v>
          </cell>
          <cell r="V1086" t="str">
            <v>0001</v>
          </cell>
          <cell r="W1086">
            <v>50</v>
          </cell>
          <cell r="X1086">
            <v>1</v>
          </cell>
          <cell r="Y1086" t="str">
            <v>JPY</v>
          </cell>
          <cell r="Z1086" t="str">
            <v>2006/04/01</v>
          </cell>
          <cell r="AA1086" t="str">
            <v>9999/12/31</v>
          </cell>
          <cell r="AC1086">
            <v>72</v>
          </cell>
          <cell r="AD1086">
            <v>1</v>
          </cell>
          <cell r="AE1086">
            <v>72</v>
          </cell>
          <cell r="AG1086">
            <v>72</v>
          </cell>
          <cell r="AH1086" t="str">
            <v>PC</v>
          </cell>
          <cell r="AQ1086">
            <v>1</v>
          </cell>
          <cell r="AV1086">
            <v>0</v>
          </cell>
          <cell r="AY1086" t="str">
            <v>2006/04/01</v>
          </cell>
          <cell r="AZ1086" t="str">
            <v>9999/12/31</v>
          </cell>
          <cell r="BA1086">
            <v>99999999</v>
          </cell>
          <cell r="BB1086">
            <v>72</v>
          </cell>
        </row>
        <row r="1087">
          <cell r="A1087">
            <v>77715</v>
          </cell>
          <cell r="E1087" t="str">
            <v>5300107455</v>
          </cell>
          <cell r="F1087" t="str">
            <v>0</v>
          </cell>
          <cell r="G1087" t="str">
            <v>4458671-6</v>
          </cell>
          <cell r="H1087" t="str">
            <v>ﾌﾟﾚ-ﾄ(S) M902-8</v>
          </cell>
          <cell r="I1087" t="str">
            <v>473440-2</v>
          </cell>
          <cell r="J1087" t="str">
            <v>（株）光真製作所</v>
          </cell>
          <cell r="K1087" t="str">
            <v>3480</v>
          </cell>
          <cell r="L1087" t="str">
            <v>3480</v>
          </cell>
          <cell r="M1087" t="str">
            <v>3H7</v>
          </cell>
          <cell r="N1087" t="str">
            <v>野田</v>
          </cell>
          <cell r="O1087" t="str">
            <v>野田係</v>
          </cell>
          <cell r="Q1087" t="str">
            <v>JP</v>
          </cell>
          <cell r="S1087">
            <v>1</v>
          </cell>
          <cell r="T1087">
            <v>1</v>
          </cell>
          <cell r="U1087" t="str">
            <v>V0</v>
          </cell>
          <cell r="V1087" t="str">
            <v>0001</v>
          </cell>
          <cell r="W1087">
            <v>50</v>
          </cell>
          <cell r="X1087">
            <v>1</v>
          </cell>
          <cell r="Y1087" t="str">
            <v>JPY</v>
          </cell>
          <cell r="Z1087" t="str">
            <v>2006/04/01</v>
          </cell>
          <cell r="AA1087" t="str">
            <v>9999/12/31</v>
          </cell>
          <cell r="AC1087">
            <v>111</v>
          </cell>
          <cell r="AD1087">
            <v>1</v>
          </cell>
          <cell r="AE1087">
            <v>111</v>
          </cell>
          <cell r="AG1087">
            <v>111</v>
          </cell>
          <cell r="AH1087" t="str">
            <v>PC</v>
          </cell>
          <cell r="AQ1087">
            <v>1</v>
          </cell>
          <cell r="AV1087">
            <v>0</v>
          </cell>
          <cell r="AY1087" t="str">
            <v>2006/04/01</v>
          </cell>
          <cell r="AZ1087" t="str">
            <v>9999/12/31</v>
          </cell>
          <cell r="BA1087">
            <v>99999999</v>
          </cell>
          <cell r="BB1087">
            <v>111</v>
          </cell>
        </row>
        <row r="1088">
          <cell r="A1088">
            <v>77716</v>
          </cell>
          <cell r="E1088" t="str">
            <v>5300107456</v>
          </cell>
          <cell r="F1088" t="str">
            <v>0</v>
          </cell>
          <cell r="G1088" t="str">
            <v>4458673-2</v>
          </cell>
          <cell r="H1088" t="str">
            <v>ｶﾞｲﾄﾞ,ｼﾔﾂﾀ M902-9</v>
          </cell>
          <cell r="I1088" t="str">
            <v>473440-2</v>
          </cell>
          <cell r="J1088" t="str">
            <v>（株）光真製作所</v>
          </cell>
          <cell r="K1088" t="str">
            <v>3480</v>
          </cell>
          <cell r="L1088" t="str">
            <v>3480</v>
          </cell>
          <cell r="M1088" t="str">
            <v>3H7</v>
          </cell>
          <cell r="N1088" t="str">
            <v>野田</v>
          </cell>
          <cell r="O1088" t="str">
            <v>野田係</v>
          </cell>
          <cell r="Q1088" t="str">
            <v>JP</v>
          </cell>
          <cell r="S1088">
            <v>1</v>
          </cell>
          <cell r="T1088">
            <v>1</v>
          </cell>
          <cell r="U1088" t="str">
            <v>V0</v>
          </cell>
          <cell r="V1088" t="str">
            <v>0001</v>
          </cell>
          <cell r="W1088">
            <v>50</v>
          </cell>
          <cell r="X1088">
            <v>1</v>
          </cell>
          <cell r="Y1088" t="str">
            <v>JPY</v>
          </cell>
          <cell r="Z1088" t="str">
            <v>2006/04/01</v>
          </cell>
          <cell r="AA1088" t="str">
            <v>9999/12/31</v>
          </cell>
          <cell r="AC1088">
            <v>132</v>
          </cell>
          <cell r="AD1088">
            <v>1</v>
          </cell>
          <cell r="AE1088">
            <v>132</v>
          </cell>
          <cell r="AG1088">
            <v>132</v>
          </cell>
          <cell r="AH1088" t="str">
            <v>PC</v>
          </cell>
          <cell r="AQ1088">
            <v>1</v>
          </cell>
          <cell r="AV1088">
            <v>0</v>
          </cell>
          <cell r="AY1088" t="str">
            <v>2006/04/01</v>
          </cell>
          <cell r="AZ1088" t="str">
            <v>9999/12/31</v>
          </cell>
          <cell r="BA1088">
            <v>99999999</v>
          </cell>
          <cell r="BB1088">
            <v>132</v>
          </cell>
        </row>
        <row r="1089">
          <cell r="A1089">
            <v>77717</v>
          </cell>
          <cell r="E1089" t="str">
            <v>5300107457</v>
          </cell>
          <cell r="F1089" t="str">
            <v>0</v>
          </cell>
          <cell r="G1089" t="str">
            <v>4458678-3</v>
          </cell>
          <cell r="H1089" t="str">
            <v>ﾌﾟﾚ-ﾄ,ｶﾞｲﾄﾞ M902-7</v>
          </cell>
          <cell r="I1089" t="str">
            <v>473440-2</v>
          </cell>
          <cell r="J1089" t="str">
            <v>（株）光真製作所</v>
          </cell>
          <cell r="K1089" t="str">
            <v>3480</v>
          </cell>
          <cell r="L1089" t="str">
            <v>3480</v>
          </cell>
          <cell r="M1089" t="str">
            <v>3H7</v>
          </cell>
          <cell r="N1089" t="str">
            <v>野田</v>
          </cell>
          <cell r="O1089" t="str">
            <v>野田係</v>
          </cell>
          <cell r="Q1089" t="str">
            <v>JP</v>
          </cell>
          <cell r="S1089">
            <v>1</v>
          </cell>
          <cell r="T1089">
            <v>1</v>
          </cell>
          <cell r="U1089" t="str">
            <v>V0</v>
          </cell>
          <cell r="V1089" t="str">
            <v>0001</v>
          </cell>
          <cell r="W1089">
            <v>50</v>
          </cell>
          <cell r="X1089">
            <v>1</v>
          </cell>
          <cell r="Y1089" t="str">
            <v>JPY</v>
          </cell>
          <cell r="Z1089" t="str">
            <v>2006/04/01</v>
          </cell>
          <cell r="AA1089" t="str">
            <v>9999/12/31</v>
          </cell>
          <cell r="AC1089">
            <v>119</v>
          </cell>
          <cell r="AD1089">
            <v>1</v>
          </cell>
          <cell r="AE1089">
            <v>119</v>
          </cell>
          <cell r="AG1089">
            <v>119</v>
          </cell>
          <cell r="AH1089" t="str">
            <v>PC</v>
          </cell>
          <cell r="AQ1089">
            <v>1</v>
          </cell>
          <cell r="AV1089">
            <v>0</v>
          </cell>
          <cell r="AY1089" t="str">
            <v>2006/04/01</v>
          </cell>
          <cell r="AZ1089" t="str">
            <v>9999/12/31</v>
          </cell>
          <cell r="BA1089">
            <v>99999999</v>
          </cell>
          <cell r="BB1089">
            <v>119</v>
          </cell>
        </row>
        <row r="1090">
          <cell r="A1090">
            <v>57459</v>
          </cell>
          <cell r="B1090">
            <v>21721</v>
          </cell>
          <cell r="D1090">
            <v>100</v>
          </cell>
          <cell r="E1090" t="str">
            <v>5300106423</v>
          </cell>
          <cell r="F1090" t="str">
            <v>0</v>
          </cell>
          <cell r="G1090" t="str">
            <v>4458732-1</v>
          </cell>
          <cell r="H1090" t="str">
            <v>ﾌﾞﾗｹﾂﾄ,ｸﾂｼﾖﾝ(1) M867-3</v>
          </cell>
          <cell r="I1090" t="str">
            <v>473440-2</v>
          </cell>
          <cell r="J1090" t="str">
            <v>（株）光真製作所</v>
          </cell>
          <cell r="K1090" t="str">
            <v>3480</v>
          </cell>
          <cell r="L1090" t="str">
            <v>3480</v>
          </cell>
          <cell r="M1090" t="str">
            <v>2G2</v>
          </cell>
          <cell r="N1090" t="str">
            <v>伊藤康</v>
          </cell>
          <cell r="O1090" t="str">
            <v>野田係</v>
          </cell>
          <cell r="P1090" t="str">
            <v>x</v>
          </cell>
          <cell r="Q1090" t="str">
            <v>JP</v>
          </cell>
          <cell r="S1090">
            <v>1</v>
          </cell>
          <cell r="T1090">
            <v>1</v>
          </cell>
          <cell r="U1090" t="str">
            <v>V0</v>
          </cell>
          <cell r="V1090" t="str">
            <v>0001</v>
          </cell>
          <cell r="W1090">
            <v>30</v>
          </cell>
          <cell r="X1090">
            <v>1</v>
          </cell>
          <cell r="Y1090" t="str">
            <v>JPY</v>
          </cell>
          <cell r="Z1090" t="str">
            <v>2006/04/01</v>
          </cell>
          <cell r="AA1090" t="str">
            <v>9999/12/31</v>
          </cell>
          <cell r="AC1090">
            <v>21721</v>
          </cell>
          <cell r="AD1090">
            <v>1</v>
          </cell>
          <cell r="AE1090">
            <v>21721</v>
          </cell>
          <cell r="AF1090">
            <v>21721</v>
          </cell>
          <cell r="AG1090">
            <v>21721</v>
          </cell>
          <cell r="AH1090" t="str">
            <v>PC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1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 t="str">
            <v>2006/04/01</v>
          </cell>
          <cell r="AZ1090" t="str">
            <v>9999/12/31</v>
          </cell>
          <cell r="BA1090">
            <v>99999999</v>
          </cell>
          <cell r="BB1090">
            <v>21721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</row>
        <row r="1091">
          <cell r="A1091">
            <v>57460</v>
          </cell>
          <cell r="B1091">
            <v>59599</v>
          </cell>
          <cell r="D1091">
            <v>100</v>
          </cell>
          <cell r="E1091" t="str">
            <v>5300106424</v>
          </cell>
          <cell r="F1091" t="str">
            <v>0</v>
          </cell>
          <cell r="G1091" t="str">
            <v>4458733-0</v>
          </cell>
          <cell r="H1091" t="str">
            <v>ﾌﾞﾗｹﾂﾄ,ｸﾂｼﾖﾝ(2) M867-3</v>
          </cell>
          <cell r="I1091" t="str">
            <v>473440-2</v>
          </cell>
          <cell r="J1091" t="str">
            <v>（株）光真製作所</v>
          </cell>
          <cell r="K1091" t="str">
            <v>3480</v>
          </cell>
          <cell r="L1091" t="str">
            <v>3480</v>
          </cell>
          <cell r="M1091" t="str">
            <v>2G2</v>
          </cell>
          <cell r="N1091" t="str">
            <v>伊藤康</v>
          </cell>
          <cell r="O1091" t="str">
            <v>野田係</v>
          </cell>
          <cell r="P1091" t="str">
            <v>x</v>
          </cell>
          <cell r="Q1091" t="str">
            <v>JP</v>
          </cell>
          <cell r="S1091">
            <v>1</v>
          </cell>
          <cell r="T1091">
            <v>1</v>
          </cell>
          <cell r="U1091" t="str">
            <v>V0</v>
          </cell>
          <cell r="V1091" t="str">
            <v>0001</v>
          </cell>
          <cell r="W1091">
            <v>30</v>
          </cell>
          <cell r="X1091">
            <v>1</v>
          </cell>
          <cell r="Y1091" t="str">
            <v>JPY</v>
          </cell>
          <cell r="Z1091" t="str">
            <v>2006/04/01</v>
          </cell>
          <cell r="AA1091" t="str">
            <v>9999/12/31</v>
          </cell>
          <cell r="AC1091">
            <v>59599</v>
          </cell>
          <cell r="AD1091">
            <v>1</v>
          </cell>
          <cell r="AE1091">
            <v>59599</v>
          </cell>
          <cell r="AF1091">
            <v>59599</v>
          </cell>
          <cell r="AG1091">
            <v>59599</v>
          </cell>
          <cell r="AH1091" t="str">
            <v>PC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1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 t="str">
            <v>2006/04/01</v>
          </cell>
          <cell r="AZ1091" t="str">
            <v>9999/12/31</v>
          </cell>
          <cell r="BA1091">
            <v>99999999</v>
          </cell>
          <cell r="BB1091">
            <v>59599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</row>
        <row r="1092">
          <cell r="A1092">
            <v>57461</v>
          </cell>
          <cell r="B1092">
            <v>17976</v>
          </cell>
          <cell r="D1092">
            <v>100</v>
          </cell>
          <cell r="E1092" t="str">
            <v>5300106425</v>
          </cell>
          <cell r="F1092" t="str">
            <v>0</v>
          </cell>
          <cell r="G1092" t="str">
            <v>4458753-4</v>
          </cell>
          <cell r="H1092" t="str">
            <v>ﾌﾟﾚ-ﾄ,ﾎﾙﾀﾞ M867-3</v>
          </cell>
          <cell r="I1092" t="str">
            <v>473440-2</v>
          </cell>
          <cell r="J1092" t="str">
            <v>（株）光真製作所</v>
          </cell>
          <cell r="K1092" t="str">
            <v>3480</v>
          </cell>
          <cell r="L1092" t="str">
            <v>3480</v>
          </cell>
          <cell r="M1092" t="str">
            <v>2G2</v>
          </cell>
          <cell r="N1092" t="str">
            <v>伊藤康</v>
          </cell>
          <cell r="O1092" t="str">
            <v>野田係</v>
          </cell>
          <cell r="P1092" t="str">
            <v>x</v>
          </cell>
          <cell r="Q1092" t="str">
            <v>JP</v>
          </cell>
          <cell r="S1092">
            <v>1</v>
          </cell>
          <cell r="T1092">
            <v>1</v>
          </cell>
          <cell r="U1092" t="str">
            <v>V0</v>
          </cell>
          <cell r="V1092" t="str">
            <v>0001</v>
          </cell>
          <cell r="W1092">
            <v>30</v>
          </cell>
          <cell r="X1092">
            <v>1</v>
          </cell>
          <cell r="Y1092" t="str">
            <v>JPY</v>
          </cell>
          <cell r="Z1092" t="str">
            <v>2006/04/01</v>
          </cell>
          <cell r="AA1092" t="str">
            <v>9999/12/31</v>
          </cell>
          <cell r="AC1092">
            <v>17976</v>
          </cell>
          <cell r="AD1092">
            <v>1</v>
          </cell>
          <cell r="AE1092">
            <v>17976</v>
          </cell>
          <cell r="AF1092">
            <v>17976</v>
          </cell>
          <cell r="AG1092">
            <v>17976</v>
          </cell>
          <cell r="AH1092" t="str">
            <v>PC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1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 t="str">
            <v>2006/04/01</v>
          </cell>
          <cell r="AZ1092" t="str">
            <v>9999/12/31</v>
          </cell>
          <cell r="BA1092">
            <v>99999999</v>
          </cell>
          <cell r="BB1092">
            <v>17976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</row>
        <row r="1093">
          <cell r="A1093">
            <v>57462</v>
          </cell>
          <cell r="B1093">
            <v>18404</v>
          </cell>
          <cell r="D1093">
            <v>100</v>
          </cell>
          <cell r="E1093" t="str">
            <v>5300106426</v>
          </cell>
          <cell r="F1093" t="str">
            <v>0</v>
          </cell>
          <cell r="G1093" t="str">
            <v>4458762-3</v>
          </cell>
          <cell r="H1093" t="str">
            <v>ｽﾍﾟ-ｻ,ｼﾃﾝ M867-3</v>
          </cell>
          <cell r="I1093" t="str">
            <v>473440-2</v>
          </cell>
          <cell r="J1093" t="str">
            <v>（株）光真製作所</v>
          </cell>
          <cell r="K1093" t="str">
            <v>3480</v>
          </cell>
          <cell r="L1093" t="str">
            <v>3480</v>
          </cell>
          <cell r="M1093" t="str">
            <v>2G2</v>
          </cell>
          <cell r="N1093" t="str">
            <v>伊藤康</v>
          </cell>
          <cell r="O1093" t="str">
            <v>野田係</v>
          </cell>
          <cell r="P1093" t="str">
            <v>x</v>
          </cell>
          <cell r="Q1093" t="str">
            <v>JP</v>
          </cell>
          <cell r="S1093">
            <v>1</v>
          </cell>
          <cell r="T1093">
            <v>1</v>
          </cell>
          <cell r="U1093" t="str">
            <v>V0</v>
          </cell>
          <cell r="V1093" t="str">
            <v>0001</v>
          </cell>
          <cell r="W1093">
            <v>30</v>
          </cell>
          <cell r="X1093">
            <v>1</v>
          </cell>
          <cell r="Y1093" t="str">
            <v>JPY</v>
          </cell>
          <cell r="Z1093" t="str">
            <v>2006/04/01</v>
          </cell>
          <cell r="AA1093" t="str">
            <v>9999/12/31</v>
          </cell>
          <cell r="AC1093">
            <v>18404</v>
          </cell>
          <cell r="AD1093">
            <v>1</v>
          </cell>
          <cell r="AE1093">
            <v>18404</v>
          </cell>
          <cell r="AF1093">
            <v>18404</v>
          </cell>
          <cell r="AG1093">
            <v>18404</v>
          </cell>
          <cell r="AH1093" t="str">
            <v>PC</v>
          </cell>
          <cell r="AI1093">
            <v>0</v>
          </cell>
          <cell r="AJ1093">
            <v>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1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 t="str">
            <v>2006/04/01</v>
          </cell>
          <cell r="AZ1093" t="str">
            <v>9999/12/31</v>
          </cell>
          <cell r="BA1093">
            <v>99999999</v>
          </cell>
          <cell r="BB1093">
            <v>18404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</row>
        <row r="1094">
          <cell r="A1094">
            <v>57463</v>
          </cell>
          <cell r="B1094">
            <v>20651</v>
          </cell>
          <cell r="D1094">
            <v>100</v>
          </cell>
          <cell r="E1094" t="str">
            <v>5300106427</v>
          </cell>
          <cell r="F1094" t="str">
            <v>0</v>
          </cell>
          <cell r="G1094" t="str">
            <v>4458778-0</v>
          </cell>
          <cell r="H1094" t="str">
            <v>ﾌﾟﾚ-ﾄ,ﾚﾊﾞ- ﾊﾞﾈ M867-3</v>
          </cell>
          <cell r="I1094" t="str">
            <v>473440-2</v>
          </cell>
          <cell r="J1094" t="str">
            <v>（株）光真製作所</v>
          </cell>
          <cell r="K1094" t="str">
            <v>3480</v>
          </cell>
          <cell r="L1094" t="str">
            <v>3480</v>
          </cell>
          <cell r="M1094" t="str">
            <v>2G2</v>
          </cell>
          <cell r="N1094" t="str">
            <v>伊藤康</v>
          </cell>
          <cell r="O1094" t="str">
            <v>野田係</v>
          </cell>
          <cell r="P1094" t="str">
            <v>x</v>
          </cell>
          <cell r="Q1094" t="str">
            <v>JP</v>
          </cell>
          <cell r="S1094">
            <v>1</v>
          </cell>
          <cell r="T1094">
            <v>1</v>
          </cell>
          <cell r="U1094" t="str">
            <v>V0</v>
          </cell>
          <cell r="V1094" t="str">
            <v>0001</v>
          </cell>
          <cell r="W1094">
            <v>30</v>
          </cell>
          <cell r="X1094">
            <v>1</v>
          </cell>
          <cell r="Y1094" t="str">
            <v>JPY</v>
          </cell>
          <cell r="Z1094" t="str">
            <v>2006/04/01</v>
          </cell>
          <cell r="AA1094" t="str">
            <v>9999/12/31</v>
          </cell>
          <cell r="AC1094">
            <v>20651</v>
          </cell>
          <cell r="AD1094">
            <v>1</v>
          </cell>
          <cell r="AE1094">
            <v>20651</v>
          </cell>
          <cell r="AF1094">
            <v>20651</v>
          </cell>
          <cell r="AG1094">
            <v>20651</v>
          </cell>
          <cell r="AH1094" t="str">
            <v>PC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1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 t="str">
            <v>2006/04/01</v>
          </cell>
          <cell r="AZ1094" t="str">
            <v>9999/12/31</v>
          </cell>
          <cell r="BA1094">
            <v>99999999</v>
          </cell>
          <cell r="BB1094">
            <v>20651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</row>
        <row r="1095">
          <cell r="A1095">
            <v>57464</v>
          </cell>
          <cell r="B1095">
            <v>17976</v>
          </cell>
          <cell r="D1095">
            <v>100</v>
          </cell>
          <cell r="E1095" t="str">
            <v>5300106428</v>
          </cell>
          <cell r="F1095" t="str">
            <v>0</v>
          </cell>
          <cell r="G1095" t="str">
            <v>4458791-7</v>
          </cell>
          <cell r="H1095" t="str">
            <v>ﾌﾟﾚ-ﾄ,S6-12B M867-3</v>
          </cell>
          <cell r="I1095" t="str">
            <v>473440-2</v>
          </cell>
          <cell r="J1095" t="str">
            <v>（株）光真製作所</v>
          </cell>
          <cell r="K1095" t="str">
            <v>3480</v>
          </cell>
          <cell r="L1095" t="str">
            <v>3480</v>
          </cell>
          <cell r="M1095" t="str">
            <v>2G2</v>
          </cell>
          <cell r="N1095" t="str">
            <v>伊藤康</v>
          </cell>
          <cell r="O1095" t="str">
            <v>野田係</v>
          </cell>
          <cell r="P1095" t="str">
            <v>x</v>
          </cell>
          <cell r="Q1095" t="str">
            <v>JP</v>
          </cell>
          <cell r="S1095">
            <v>1</v>
          </cell>
          <cell r="T1095">
            <v>1</v>
          </cell>
          <cell r="U1095" t="str">
            <v>V0</v>
          </cell>
          <cell r="V1095" t="str">
            <v>0001</v>
          </cell>
          <cell r="W1095">
            <v>30</v>
          </cell>
          <cell r="X1095">
            <v>1</v>
          </cell>
          <cell r="Y1095" t="str">
            <v>JPY</v>
          </cell>
          <cell r="Z1095" t="str">
            <v>2006/04/01</v>
          </cell>
          <cell r="AA1095" t="str">
            <v>9999/12/31</v>
          </cell>
          <cell r="AC1095">
            <v>17976</v>
          </cell>
          <cell r="AD1095">
            <v>1</v>
          </cell>
          <cell r="AE1095">
            <v>17976</v>
          </cell>
          <cell r="AF1095">
            <v>17976</v>
          </cell>
          <cell r="AG1095">
            <v>17976</v>
          </cell>
          <cell r="AH1095" t="str">
            <v>PC</v>
          </cell>
          <cell r="AI1095">
            <v>0</v>
          </cell>
          <cell r="AJ1095">
            <v>0</v>
          </cell>
          <cell r="AK1095">
            <v>0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>
            <v>0</v>
          </cell>
          <cell r="AQ1095">
            <v>1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 t="str">
            <v>2006/04/01</v>
          </cell>
          <cell r="AZ1095" t="str">
            <v>9999/12/31</v>
          </cell>
          <cell r="BA1095">
            <v>99999999</v>
          </cell>
          <cell r="BB1095">
            <v>17976</v>
          </cell>
          <cell r="BC1095">
            <v>0</v>
          </cell>
          <cell r="BD1095">
            <v>0</v>
          </cell>
          <cell r="BE1095">
            <v>0</v>
          </cell>
          <cell r="BF1095">
            <v>0</v>
          </cell>
          <cell r="BG1095">
            <v>0</v>
          </cell>
        </row>
        <row r="1096">
          <cell r="A1096">
            <v>77718</v>
          </cell>
          <cell r="E1096" t="str">
            <v>5300107458</v>
          </cell>
          <cell r="F1096" t="str">
            <v>0</v>
          </cell>
          <cell r="G1096" t="str">
            <v>4462301-8</v>
          </cell>
          <cell r="H1096" t="str">
            <v>ﾚﾊﾞ-,ﾛﾂｸ M935</v>
          </cell>
          <cell r="I1096" t="str">
            <v>473440-2</v>
          </cell>
          <cell r="J1096" t="str">
            <v>（株）光真製作所</v>
          </cell>
          <cell r="K1096" t="str">
            <v>3480</v>
          </cell>
          <cell r="L1096" t="str">
            <v>3480</v>
          </cell>
          <cell r="M1096" t="str">
            <v>3H7</v>
          </cell>
          <cell r="N1096" t="str">
            <v>野田</v>
          </cell>
          <cell r="O1096" t="str">
            <v>野田係</v>
          </cell>
          <cell r="Q1096" t="str">
            <v>JP</v>
          </cell>
          <cell r="S1096">
            <v>1</v>
          </cell>
          <cell r="T1096">
            <v>1</v>
          </cell>
          <cell r="U1096" t="str">
            <v>V0</v>
          </cell>
          <cell r="V1096" t="str">
            <v>0001</v>
          </cell>
          <cell r="W1096">
            <v>50</v>
          </cell>
          <cell r="X1096">
            <v>1</v>
          </cell>
          <cell r="Y1096" t="str">
            <v>JPY</v>
          </cell>
          <cell r="Z1096" t="str">
            <v>2006/04/01</v>
          </cell>
          <cell r="AA1096" t="str">
            <v>9999/12/31</v>
          </cell>
          <cell r="AC1096">
            <v>555</v>
          </cell>
          <cell r="AD1096">
            <v>1</v>
          </cell>
          <cell r="AE1096">
            <v>555</v>
          </cell>
          <cell r="AG1096">
            <v>555</v>
          </cell>
          <cell r="AH1096" t="str">
            <v>PC</v>
          </cell>
          <cell r="AQ1096">
            <v>1</v>
          </cell>
          <cell r="AV1096">
            <v>0</v>
          </cell>
          <cell r="AY1096" t="str">
            <v>2006/04/01</v>
          </cell>
          <cell r="AZ1096" t="str">
            <v>9999/12/31</v>
          </cell>
          <cell r="BA1096">
            <v>99999999</v>
          </cell>
          <cell r="BB1096">
            <v>555</v>
          </cell>
        </row>
        <row r="1097">
          <cell r="A1097">
            <v>77719</v>
          </cell>
          <cell r="E1097" t="str">
            <v>5300107459</v>
          </cell>
          <cell r="F1097" t="str">
            <v>0</v>
          </cell>
          <cell r="G1097" t="str">
            <v>4462425-1</v>
          </cell>
          <cell r="H1097" t="str">
            <v>ﾌﾟﾚ-ﾄ,ｶﾞｲﾄﾞ M904E-5</v>
          </cell>
          <cell r="I1097" t="str">
            <v>473440-2</v>
          </cell>
          <cell r="J1097" t="str">
            <v>（株）光真製作所</v>
          </cell>
          <cell r="K1097" t="str">
            <v>3480</v>
          </cell>
          <cell r="L1097" t="str">
            <v>3480</v>
          </cell>
          <cell r="M1097" t="str">
            <v>3H7</v>
          </cell>
          <cell r="N1097" t="str">
            <v>野田</v>
          </cell>
          <cell r="O1097" t="str">
            <v>野田係</v>
          </cell>
          <cell r="Q1097" t="str">
            <v>JP</v>
          </cell>
          <cell r="S1097">
            <v>1</v>
          </cell>
          <cell r="T1097">
            <v>1</v>
          </cell>
          <cell r="U1097" t="str">
            <v>V0</v>
          </cell>
          <cell r="V1097" t="str">
            <v>0001</v>
          </cell>
          <cell r="W1097">
            <v>50</v>
          </cell>
          <cell r="X1097">
            <v>1</v>
          </cell>
          <cell r="Y1097" t="str">
            <v>JPY</v>
          </cell>
          <cell r="Z1097" t="str">
            <v>2006/04/01</v>
          </cell>
          <cell r="AA1097" t="str">
            <v>9999/12/31</v>
          </cell>
          <cell r="AC1097">
            <v>183</v>
          </cell>
          <cell r="AD1097">
            <v>1</v>
          </cell>
          <cell r="AE1097">
            <v>183</v>
          </cell>
          <cell r="AG1097">
            <v>183</v>
          </cell>
          <cell r="AH1097" t="str">
            <v>PC</v>
          </cell>
          <cell r="AQ1097">
            <v>1</v>
          </cell>
          <cell r="AV1097">
            <v>0</v>
          </cell>
          <cell r="AY1097" t="str">
            <v>2006/04/01</v>
          </cell>
          <cell r="AZ1097" t="str">
            <v>9999/12/31</v>
          </cell>
          <cell r="BA1097">
            <v>99999999</v>
          </cell>
          <cell r="BB1097">
            <v>183</v>
          </cell>
        </row>
        <row r="1098">
          <cell r="A1098">
            <v>77720</v>
          </cell>
          <cell r="E1098" t="str">
            <v>5300107460</v>
          </cell>
          <cell r="F1098" t="str">
            <v>0</v>
          </cell>
          <cell r="G1098" t="str">
            <v>4462426-0</v>
          </cell>
          <cell r="H1098" t="str">
            <v>ﾌﾟﾚ-ﾄ,ﾆﾔｴﾝﾄﾞ M904E-5</v>
          </cell>
          <cell r="I1098" t="str">
            <v>473440-2</v>
          </cell>
          <cell r="J1098" t="str">
            <v>（株）光真製作所</v>
          </cell>
          <cell r="K1098" t="str">
            <v>3480</v>
          </cell>
          <cell r="L1098" t="str">
            <v>3480</v>
          </cell>
          <cell r="M1098" t="str">
            <v>3H7</v>
          </cell>
          <cell r="N1098" t="str">
            <v>野田</v>
          </cell>
          <cell r="O1098" t="str">
            <v>野田係</v>
          </cell>
          <cell r="Q1098" t="str">
            <v>JP</v>
          </cell>
          <cell r="S1098">
            <v>1</v>
          </cell>
          <cell r="T1098">
            <v>1</v>
          </cell>
          <cell r="U1098" t="str">
            <v>V0</v>
          </cell>
          <cell r="V1098" t="str">
            <v>0001</v>
          </cell>
          <cell r="W1098">
            <v>50</v>
          </cell>
          <cell r="X1098">
            <v>1</v>
          </cell>
          <cell r="Y1098" t="str">
            <v>JPY</v>
          </cell>
          <cell r="Z1098" t="str">
            <v>2006/04/01</v>
          </cell>
          <cell r="AA1098" t="str">
            <v>9999/12/31</v>
          </cell>
          <cell r="AC1098">
            <v>243</v>
          </cell>
          <cell r="AD1098">
            <v>1</v>
          </cell>
          <cell r="AE1098">
            <v>243</v>
          </cell>
          <cell r="AG1098">
            <v>243</v>
          </cell>
          <cell r="AH1098" t="str">
            <v>PC</v>
          </cell>
          <cell r="AQ1098">
            <v>1</v>
          </cell>
          <cell r="AV1098">
            <v>0</v>
          </cell>
          <cell r="AY1098" t="str">
            <v>2006/04/01</v>
          </cell>
          <cell r="AZ1098" t="str">
            <v>9999/12/31</v>
          </cell>
          <cell r="BA1098">
            <v>99999999</v>
          </cell>
          <cell r="BB1098">
            <v>243</v>
          </cell>
        </row>
        <row r="1099">
          <cell r="A1099">
            <v>77721</v>
          </cell>
          <cell r="E1099" t="str">
            <v>5300107461</v>
          </cell>
          <cell r="F1099" t="str">
            <v>0</v>
          </cell>
          <cell r="G1099" t="str">
            <v>4462427-8</v>
          </cell>
          <cell r="H1099" t="str">
            <v>ﾌﾞﾗｹﾂﾄ,M82 M904E-5</v>
          </cell>
          <cell r="I1099" t="str">
            <v>473440-2</v>
          </cell>
          <cell r="J1099" t="str">
            <v>（株）光真製作所</v>
          </cell>
          <cell r="K1099" t="str">
            <v>3480</v>
          </cell>
          <cell r="L1099" t="str">
            <v>3480</v>
          </cell>
          <cell r="M1099" t="str">
            <v>3H7</v>
          </cell>
          <cell r="N1099" t="str">
            <v>野田</v>
          </cell>
          <cell r="O1099" t="str">
            <v>野田係</v>
          </cell>
          <cell r="Q1099" t="str">
            <v>JP</v>
          </cell>
          <cell r="S1099">
            <v>1</v>
          </cell>
          <cell r="T1099">
            <v>1</v>
          </cell>
          <cell r="U1099" t="str">
            <v>V0</v>
          </cell>
          <cell r="V1099" t="str">
            <v>0001</v>
          </cell>
          <cell r="W1099">
            <v>50</v>
          </cell>
          <cell r="X1099">
            <v>1</v>
          </cell>
          <cell r="Y1099" t="str">
            <v>JPY</v>
          </cell>
          <cell r="Z1099" t="str">
            <v>2006/04/01</v>
          </cell>
          <cell r="AA1099" t="str">
            <v>9999/12/31</v>
          </cell>
          <cell r="AC1099">
            <v>1202</v>
          </cell>
          <cell r="AD1099">
            <v>1</v>
          </cell>
          <cell r="AE1099">
            <v>1202</v>
          </cell>
          <cell r="AG1099">
            <v>1202</v>
          </cell>
          <cell r="AH1099" t="str">
            <v>PC</v>
          </cell>
          <cell r="AQ1099">
            <v>1</v>
          </cell>
          <cell r="AV1099">
            <v>0</v>
          </cell>
          <cell r="AY1099" t="str">
            <v>2006/04/01</v>
          </cell>
          <cell r="AZ1099" t="str">
            <v>9999/12/31</v>
          </cell>
          <cell r="BA1099">
            <v>99999999</v>
          </cell>
          <cell r="BB1099">
            <v>1202</v>
          </cell>
        </row>
        <row r="1100">
          <cell r="A1100">
            <v>77722</v>
          </cell>
          <cell r="E1100" t="str">
            <v>5300107462</v>
          </cell>
          <cell r="F1100" t="str">
            <v>0</v>
          </cell>
          <cell r="G1100" t="str">
            <v>4462428-6</v>
          </cell>
          <cell r="H1100" t="str">
            <v>ﾌﾞﾗｹﾂﾄ,S84 M904E-5</v>
          </cell>
          <cell r="I1100" t="str">
            <v>473440-2</v>
          </cell>
          <cell r="J1100" t="str">
            <v>（株）光真製作所</v>
          </cell>
          <cell r="K1100" t="str">
            <v>3480</v>
          </cell>
          <cell r="L1100" t="str">
            <v>3480</v>
          </cell>
          <cell r="M1100" t="str">
            <v>3H7</v>
          </cell>
          <cell r="N1100" t="str">
            <v>野田</v>
          </cell>
          <cell r="O1100" t="str">
            <v>野田係</v>
          </cell>
          <cell r="Q1100" t="str">
            <v>JP</v>
          </cell>
          <cell r="S1100">
            <v>1</v>
          </cell>
          <cell r="T1100">
            <v>1</v>
          </cell>
          <cell r="U1100" t="str">
            <v>V0</v>
          </cell>
          <cell r="V1100" t="str">
            <v>0001</v>
          </cell>
          <cell r="W1100">
            <v>50</v>
          </cell>
          <cell r="X1100">
            <v>1</v>
          </cell>
          <cell r="Y1100" t="str">
            <v>JPY</v>
          </cell>
          <cell r="Z1100" t="str">
            <v>2006/04/01</v>
          </cell>
          <cell r="AA1100" t="str">
            <v>9999/12/31</v>
          </cell>
          <cell r="AC1100">
            <v>285</v>
          </cell>
          <cell r="AD1100">
            <v>1</v>
          </cell>
          <cell r="AE1100">
            <v>285</v>
          </cell>
          <cell r="AG1100">
            <v>285</v>
          </cell>
          <cell r="AH1100" t="str">
            <v>PC</v>
          </cell>
          <cell r="AQ1100">
            <v>1</v>
          </cell>
          <cell r="AV1100">
            <v>0</v>
          </cell>
          <cell r="AY1100" t="str">
            <v>2006/04/01</v>
          </cell>
          <cell r="AZ1100" t="str">
            <v>9999/12/31</v>
          </cell>
          <cell r="BA1100">
            <v>99999999</v>
          </cell>
          <cell r="BB1100">
            <v>285</v>
          </cell>
        </row>
        <row r="1101">
          <cell r="A1101">
            <v>77723</v>
          </cell>
          <cell r="E1101" t="str">
            <v>5300107463</v>
          </cell>
          <cell r="F1101" t="str">
            <v>0</v>
          </cell>
          <cell r="G1101" t="str">
            <v>4463565-2</v>
          </cell>
          <cell r="H1101" t="str">
            <v>ﾌﾚ-ﾑ,ｻﾌﾞ M902C</v>
          </cell>
          <cell r="I1101" t="str">
            <v>473440-2</v>
          </cell>
          <cell r="J1101" t="str">
            <v>（株）光真製作所</v>
          </cell>
          <cell r="K1101" t="str">
            <v>3480</v>
          </cell>
          <cell r="L1101" t="str">
            <v>3480</v>
          </cell>
          <cell r="M1101" t="str">
            <v>3H7</v>
          </cell>
          <cell r="N1101" t="str">
            <v>野田</v>
          </cell>
          <cell r="O1101" t="str">
            <v>野田係</v>
          </cell>
          <cell r="Q1101" t="str">
            <v>JP</v>
          </cell>
          <cell r="S1101">
            <v>1</v>
          </cell>
          <cell r="T1101">
            <v>1</v>
          </cell>
          <cell r="U1101" t="str">
            <v>V0</v>
          </cell>
          <cell r="V1101" t="str">
            <v>0001</v>
          </cell>
          <cell r="W1101">
            <v>50</v>
          </cell>
          <cell r="X1101">
            <v>1</v>
          </cell>
          <cell r="Y1101" t="str">
            <v>JPY</v>
          </cell>
          <cell r="Z1101" t="str">
            <v>2006/04/01</v>
          </cell>
          <cell r="AA1101" t="str">
            <v>9999/12/31</v>
          </cell>
          <cell r="AC1101">
            <v>122</v>
          </cell>
          <cell r="AD1101">
            <v>1</v>
          </cell>
          <cell r="AE1101">
            <v>122</v>
          </cell>
          <cell r="AG1101">
            <v>122</v>
          </cell>
          <cell r="AH1101" t="str">
            <v>PC</v>
          </cell>
          <cell r="AQ1101">
            <v>1</v>
          </cell>
          <cell r="AV1101">
            <v>0</v>
          </cell>
          <cell r="AY1101" t="str">
            <v>2006/04/01</v>
          </cell>
          <cell r="AZ1101" t="str">
            <v>9999/12/31</v>
          </cell>
          <cell r="BA1101">
            <v>99999999</v>
          </cell>
          <cell r="BB1101">
            <v>122</v>
          </cell>
        </row>
        <row r="1102">
          <cell r="A1102">
            <v>76054</v>
          </cell>
          <cell r="B1102">
            <v>774.34</v>
          </cell>
          <cell r="D1102">
            <v>100</v>
          </cell>
          <cell r="E1102" t="str">
            <v>5300098357</v>
          </cell>
          <cell r="F1102" t="str">
            <v>0</v>
          </cell>
          <cell r="G1102" t="str">
            <v>4463739-6</v>
          </cell>
          <cell r="H1102" t="str">
            <v>ﾚﾊﾞ-,ﾌﾙ M901-6</v>
          </cell>
          <cell r="I1102" t="str">
            <v>473440-2</v>
          </cell>
          <cell r="J1102" t="str">
            <v>（株）光真製作所</v>
          </cell>
          <cell r="K1102" t="str">
            <v>3480</v>
          </cell>
          <cell r="L1102" t="str">
            <v>3480</v>
          </cell>
          <cell r="M1102" t="str">
            <v>3H7</v>
          </cell>
          <cell r="N1102" t="str">
            <v>野田</v>
          </cell>
          <cell r="O1102" t="str">
            <v>野田係</v>
          </cell>
          <cell r="P1102" t="str">
            <v>x</v>
          </cell>
          <cell r="Q1102" t="str">
            <v>JP</v>
          </cell>
          <cell r="S1102">
            <v>1</v>
          </cell>
          <cell r="T1102">
            <v>1</v>
          </cell>
          <cell r="U1102" t="str">
            <v>V0</v>
          </cell>
          <cell r="V1102" t="str">
            <v>0001</v>
          </cell>
          <cell r="W1102">
            <v>25</v>
          </cell>
          <cell r="X1102">
            <v>1</v>
          </cell>
          <cell r="Y1102" t="str">
            <v>JPY</v>
          </cell>
          <cell r="Z1102" t="str">
            <v>2006/04/01</v>
          </cell>
          <cell r="AA1102" t="str">
            <v>9999/12/31</v>
          </cell>
          <cell r="AB1102" t="str">
            <v>1</v>
          </cell>
          <cell r="AC1102">
            <v>77400</v>
          </cell>
          <cell r="AD1102">
            <v>100</v>
          </cell>
          <cell r="AE1102">
            <v>774</v>
          </cell>
          <cell r="AF1102">
            <v>774.34</v>
          </cell>
          <cell r="AG1102">
            <v>774</v>
          </cell>
          <cell r="AH1102" t="str">
            <v>PC</v>
          </cell>
          <cell r="AI1102">
            <v>0</v>
          </cell>
          <cell r="AJ1102">
            <v>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1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Y1102" t="str">
            <v>2006/04/01</v>
          </cell>
          <cell r="AZ1102" t="str">
            <v>9999/12/31</v>
          </cell>
          <cell r="BA1102">
            <v>19</v>
          </cell>
          <cell r="BB1102">
            <v>77434</v>
          </cell>
        </row>
        <row r="1103">
          <cell r="A1103">
            <v>77724</v>
          </cell>
          <cell r="E1103" t="str">
            <v>5300107464</v>
          </cell>
          <cell r="F1103" t="str">
            <v>0</v>
          </cell>
          <cell r="G1103" t="str">
            <v>4463740-0</v>
          </cell>
          <cell r="H1103" t="str">
            <v>ﾚﾊﾞ-,ｴﾝﾄﾞ M901-6</v>
          </cell>
          <cell r="I1103" t="str">
            <v>473440-2</v>
          </cell>
          <cell r="J1103" t="str">
            <v>（株）光真製作所</v>
          </cell>
          <cell r="K1103" t="str">
            <v>3480</v>
          </cell>
          <cell r="L1103" t="str">
            <v>3480</v>
          </cell>
          <cell r="M1103" t="str">
            <v>3H7</v>
          </cell>
          <cell r="N1103" t="str">
            <v>野田</v>
          </cell>
          <cell r="O1103" t="str">
            <v>野田係</v>
          </cell>
          <cell r="Q1103" t="str">
            <v>JP</v>
          </cell>
          <cell r="S1103">
            <v>1</v>
          </cell>
          <cell r="T1103">
            <v>1</v>
          </cell>
          <cell r="U1103" t="str">
            <v>V0</v>
          </cell>
          <cell r="V1103" t="str">
            <v>0001</v>
          </cell>
          <cell r="W1103">
            <v>50</v>
          </cell>
          <cell r="X1103">
            <v>1</v>
          </cell>
          <cell r="Y1103" t="str">
            <v>JPY</v>
          </cell>
          <cell r="Z1103" t="str">
            <v>2006/04/01</v>
          </cell>
          <cell r="AA1103" t="str">
            <v>9999/12/31</v>
          </cell>
          <cell r="AC1103">
            <v>95</v>
          </cell>
          <cell r="AD1103">
            <v>1</v>
          </cell>
          <cell r="AE1103">
            <v>95</v>
          </cell>
          <cell r="AG1103">
            <v>95</v>
          </cell>
          <cell r="AH1103" t="str">
            <v>PC</v>
          </cell>
          <cell r="AQ1103">
            <v>1</v>
          </cell>
          <cell r="AV1103">
            <v>0</v>
          </cell>
          <cell r="AY1103" t="str">
            <v>2006/04/01</v>
          </cell>
          <cell r="AZ1103" t="str">
            <v>9999/12/31</v>
          </cell>
          <cell r="BA1103">
            <v>99999999</v>
          </cell>
          <cell r="BB1103">
            <v>95</v>
          </cell>
        </row>
        <row r="1104">
          <cell r="A1104">
            <v>56875</v>
          </cell>
          <cell r="B1104">
            <v>4141</v>
          </cell>
          <cell r="D1104">
            <v>100</v>
          </cell>
          <cell r="E1104" t="str">
            <v>5300105558</v>
          </cell>
          <cell r="F1104" t="str">
            <v>0</v>
          </cell>
          <cell r="G1104" t="str">
            <v>4463914-3</v>
          </cell>
          <cell r="H1104" t="str">
            <v>ﾌﾟﾚ-ﾄ,ﾌｲｸｽﾁﾔ M867-6</v>
          </cell>
          <cell r="I1104" t="str">
            <v>473440-2</v>
          </cell>
          <cell r="J1104" t="str">
            <v>（株）光真製作所</v>
          </cell>
          <cell r="K1104" t="str">
            <v>3480</v>
          </cell>
          <cell r="L1104" t="str">
            <v>3480</v>
          </cell>
          <cell r="M1104" t="str">
            <v>2G2</v>
          </cell>
          <cell r="N1104" t="str">
            <v>伊藤康</v>
          </cell>
          <cell r="O1104" t="str">
            <v>野田係</v>
          </cell>
          <cell r="P1104" t="str">
            <v>x</v>
          </cell>
          <cell r="Q1104" t="str">
            <v>JP</v>
          </cell>
          <cell r="S1104">
            <v>1</v>
          </cell>
          <cell r="T1104">
            <v>1</v>
          </cell>
          <cell r="U1104" t="str">
            <v>V0</v>
          </cell>
          <cell r="V1104" t="str">
            <v>0001</v>
          </cell>
          <cell r="W1104">
            <v>25</v>
          </cell>
          <cell r="X1104">
            <v>1</v>
          </cell>
          <cell r="Y1104" t="str">
            <v>JPY</v>
          </cell>
          <cell r="Z1104" t="str">
            <v>2006/04/01</v>
          </cell>
          <cell r="AA1104" t="str">
            <v>9999/12/31</v>
          </cell>
          <cell r="AC1104">
            <v>2141</v>
          </cell>
          <cell r="AD1104">
            <v>1</v>
          </cell>
          <cell r="AE1104">
            <v>2141</v>
          </cell>
          <cell r="AF1104">
            <v>4141</v>
          </cell>
          <cell r="AG1104">
            <v>4141</v>
          </cell>
          <cell r="AH1104" t="str">
            <v>PC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1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 t="str">
            <v>2006/04/01</v>
          </cell>
          <cell r="AZ1104" t="str">
            <v>9999/12/31</v>
          </cell>
          <cell r="BA1104">
            <v>99999</v>
          </cell>
          <cell r="BB1104">
            <v>4141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</row>
        <row r="1105">
          <cell r="A1105">
            <v>77725</v>
          </cell>
          <cell r="E1105" t="str">
            <v>5300107465</v>
          </cell>
          <cell r="F1105" t="str">
            <v>0</v>
          </cell>
          <cell r="G1105" t="str">
            <v>4464009-5</v>
          </cell>
          <cell r="H1105" t="str">
            <v>ｼﾔﾌﾄ,ﾄﾞﾗｲﾌﾞ D28 M867-5</v>
          </cell>
          <cell r="I1105" t="str">
            <v>473440-2</v>
          </cell>
          <cell r="J1105" t="str">
            <v>（株）光真製作所</v>
          </cell>
          <cell r="K1105" t="str">
            <v>3480</v>
          </cell>
          <cell r="L1105" t="str">
            <v>3480</v>
          </cell>
          <cell r="M1105" t="str">
            <v>3H7</v>
          </cell>
          <cell r="N1105" t="str">
            <v>野田</v>
          </cell>
          <cell r="O1105" t="str">
            <v>野田係</v>
          </cell>
          <cell r="Q1105" t="str">
            <v>JP</v>
          </cell>
          <cell r="S1105">
            <v>1</v>
          </cell>
          <cell r="T1105">
            <v>1</v>
          </cell>
          <cell r="U1105" t="str">
            <v>V0</v>
          </cell>
          <cell r="V1105" t="str">
            <v>0001</v>
          </cell>
          <cell r="W1105">
            <v>50</v>
          </cell>
          <cell r="X1105">
            <v>1</v>
          </cell>
          <cell r="Y1105" t="str">
            <v>JPY</v>
          </cell>
          <cell r="Z1105" t="str">
            <v>2006/04/01</v>
          </cell>
          <cell r="AA1105" t="str">
            <v>9999/12/31</v>
          </cell>
          <cell r="AC1105">
            <v>1775</v>
          </cell>
          <cell r="AD1105">
            <v>1</v>
          </cell>
          <cell r="AE1105">
            <v>1775</v>
          </cell>
          <cell r="AG1105">
            <v>1775</v>
          </cell>
          <cell r="AH1105" t="str">
            <v>PC</v>
          </cell>
          <cell r="AQ1105">
            <v>1</v>
          </cell>
          <cell r="AV1105">
            <v>0</v>
          </cell>
          <cell r="AY1105" t="str">
            <v>2006/04/01</v>
          </cell>
          <cell r="AZ1105" t="str">
            <v>9999/12/31</v>
          </cell>
          <cell r="BA1105">
            <v>99999999</v>
          </cell>
          <cell r="BB1105">
            <v>1775</v>
          </cell>
        </row>
        <row r="1106">
          <cell r="A1106">
            <v>77726</v>
          </cell>
          <cell r="E1106" t="str">
            <v>5300107466</v>
          </cell>
          <cell r="F1106" t="str">
            <v>0</v>
          </cell>
          <cell r="G1106" t="str">
            <v>4464023-0</v>
          </cell>
          <cell r="H1106" t="str">
            <v>ﾌﾟﾚ-ﾄ,ｶﾞｲﾄﾞ M867-5</v>
          </cell>
          <cell r="I1106" t="str">
            <v>473440-2</v>
          </cell>
          <cell r="J1106" t="str">
            <v>（株）光真製作所</v>
          </cell>
          <cell r="K1106" t="str">
            <v>3480</v>
          </cell>
          <cell r="L1106" t="str">
            <v>3480</v>
          </cell>
          <cell r="M1106" t="str">
            <v>3H7</v>
          </cell>
          <cell r="N1106" t="str">
            <v>野田</v>
          </cell>
          <cell r="O1106" t="str">
            <v>野田係</v>
          </cell>
          <cell r="Q1106" t="str">
            <v>JP</v>
          </cell>
          <cell r="S1106">
            <v>1</v>
          </cell>
          <cell r="T1106">
            <v>1</v>
          </cell>
          <cell r="U1106" t="str">
            <v>V0</v>
          </cell>
          <cell r="V1106" t="str">
            <v>0001</v>
          </cell>
          <cell r="W1106">
            <v>50</v>
          </cell>
          <cell r="X1106">
            <v>1</v>
          </cell>
          <cell r="Y1106" t="str">
            <v>JPY</v>
          </cell>
          <cell r="Z1106" t="str">
            <v>2006/04/01</v>
          </cell>
          <cell r="AA1106" t="str">
            <v>9999/12/31</v>
          </cell>
          <cell r="AC1106">
            <v>540</v>
          </cell>
          <cell r="AD1106">
            <v>1</v>
          </cell>
          <cell r="AE1106">
            <v>540</v>
          </cell>
          <cell r="AG1106">
            <v>540</v>
          </cell>
          <cell r="AH1106" t="str">
            <v>PC</v>
          </cell>
          <cell r="AQ1106">
            <v>1</v>
          </cell>
          <cell r="AV1106">
            <v>0</v>
          </cell>
          <cell r="AY1106" t="str">
            <v>2006/04/01</v>
          </cell>
          <cell r="AZ1106" t="str">
            <v>9999/12/31</v>
          </cell>
          <cell r="BA1106">
            <v>99999999</v>
          </cell>
          <cell r="BB1106">
            <v>540</v>
          </cell>
        </row>
        <row r="1107">
          <cell r="A1107">
            <v>77727</v>
          </cell>
          <cell r="E1107" t="str">
            <v>5300107467</v>
          </cell>
          <cell r="F1107" t="str">
            <v>0</v>
          </cell>
          <cell r="G1107" t="str">
            <v>4464024-9</v>
          </cell>
          <cell r="H1107" t="str">
            <v>ﾌﾞﾗｹﾂﾄ,S21 TP M867-5</v>
          </cell>
          <cell r="I1107" t="str">
            <v>473440-2</v>
          </cell>
          <cell r="J1107" t="str">
            <v>（株）光真製作所</v>
          </cell>
          <cell r="K1107" t="str">
            <v>3480</v>
          </cell>
          <cell r="L1107" t="str">
            <v>3480</v>
          </cell>
          <cell r="M1107" t="str">
            <v>3H7</v>
          </cell>
          <cell r="N1107" t="str">
            <v>野田</v>
          </cell>
          <cell r="O1107" t="str">
            <v>野田係</v>
          </cell>
          <cell r="Q1107" t="str">
            <v>JP</v>
          </cell>
          <cell r="S1107">
            <v>1</v>
          </cell>
          <cell r="T1107">
            <v>1</v>
          </cell>
          <cell r="U1107" t="str">
            <v>V0</v>
          </cell>
          <cell r="V1107" t="str">
            <v>0001</v>
          </cell>
          <cell r="W1107">
            <v>50</v>
          </cell>
          <cell r="X1107">
            <v>1</v>
          </cell>
          <cell r="Y1107" t="str">
            <v>JPY</v>
          </cell>
          <cell r="Z1107" t="str">
            <v>2006/04/01</v>
          </cell>
          <cell r="AA1107" t="str">
            <v>9999/12/31</v>
          </cell>
          <cell r="AC1107">
            <v>815</v>
          </cell>
          <cell r="AD1107">
            <v>1</v>
          </cell>
          <cell r="AE1107">
            <v>815</v>
          </cell>
          <cell r="AG1107">
            <v>815</v>
          </cell>
          <cell r="AH1107" t="str">
            <v>PC</v>
          </cell>
          <cell r="AQ1107">
            <v>1</v>
          </cell>
          <cell r="AV1107">
            <v>0</v>
          </cell>
          <cell r="AY1107" t="str">
            <v>2006/04/01</v>
          </cell>
          <cell r="AZ1107" t="str">
            <v>9999/12/31</v>
          </cell>
          <cell r="BA1107">
            <v>99999999</v>
          </cell>
          <cell r="BB1107">
            <v>815</v>
          </cell>
        </row>
        <row r="1108">
          <cell r="A1108">
            <v>77728</v>
          </cell>
          <cell r="E1108" t="str">
            <v>5300107468</v>
          </cell>
          <cell r="F1108" t="str">
            <v>0</v>
          </cell>
          <cell r="G1108" t="str">
            <v>4464025-7</v>
          </cell>
          <cell r="H1108" t="str">
            <v>ﾌﾟﾚ-ﾄ,ｽﾃ- M867-5</v>
          </cell>
          <cell r="I1108" t="str">
            <v>473440-2</v>
          </cell>
          <cell r="J1108" t="str">
            <v>（株）光真製作所</v>
          </cell>
          <cell r="K1108" t="str">
            <v>3480</v>
          </cell>
          <cell r="L1108" t="str">
            <v>3480</v>
          </cell>
          <cell r="M1108" t="str">
            <v>3H7</v>
          </cell>
          <cell r="N1108" t="str">
            <v>野田</v>
          </cell>
          <cell r="O1108" t="str">
            <v>野田係</v>
          </cell>
          <cell r="Q1108" t="str">
            <v>JP</v>
          </cell>
          <cell r="S1108">
            <v>1</v>
          </cell>
          <cell r="T1108">
            <v>1</v>
          </cell>
          <cell r="U1108" t="str">
            <v>V0</v>
          </cell>
          <cell r="V1108" t="str">
            <v>0001</v>
          </cell>
          <cell r="W1108">
            <v>50</v>
          </cell>
          <cell r="X1108">
            <v>1</v>
          </cell>
          <cell r="Y1108" t="str">
            <v>JPY</v>
          </cell>
          <cell r="Z1108" t="str">
            <v>2006/04/01</v>
          </cell>
          <cell r="AA1108" t="str">
            <v>9999/12/31</v>
          </cell>
          <cell r="AC1108">
            <v>966</v>
          </cell>
          <cell r="AD1108">
            <v>1</v>
          </cell>
          <cell r="AE1108">
            <v>966</v>
          </cell>
          <cell r="AG1108">
            <v>966</v>
          </cell>
          <cell r="AH1108" t="str">
            <v>PC</v>
          </cell>
          <cell r="AQ1108">
            <v>1</v>
          </cell>
          <cell r="AV1108">
            <v>0</v>
          </cell>
          <cell r="AY1108" t="str">
            <v>2006/04/01</v>
          </cell>
          <cell r="AZ1108" t="str">
            <v>9999/12/31</v>
          </cell>
          <cell r="BA1108">
            <v>99999999</v>
          </cell>
          <cell r="BB1108">
            <v>966</v>
          </cell>
        </row>
        <row r="1109">
          <cell r="A1109">
            <v>77729</v>
          </cell>
          <cell r="E1109" t="str">
            <v>5300107469</v>
          </cell>
          <cell r="F1109" t="str">
            <v>0</v>
          </cell>
          <cell r="G1109" t="str">
            <v>4464029-0</v>
          </cell>
          <cell r="H1109" t="str">
            <v>ﾌﾞﾗｹﾂﾄ,S22L M867-5</v>
          </cell>
          <cell r="I1109" t="str">
            <v>473440-2</v>
          </cell>
          <cell r="J1109" t="str">
            <v>（株）光真製作所</v>
          </cell>
          <cell r="K1109" t="str">
            <v>3480</v>
          </cell>
          <cell r="L1109" t="str">
            <v>3480</v>
          </cell>
          <cell r="M1109" t="str">
            <v>3H7</v>
          </cell>
          <cell r="N1109" t="str">
            <v>野田</v>
          </cell>
          <cell r="O1109" t="str">
            <v>野田係</v>
          </cell>
          <cell r="Q1109" t="str">
            <v>JP</v>
          </cell>
          <cell r="S1109">
            <v>1</v>
          </cell>
          <cell r="T1109">
            <v>1</v>
          </cell>
          <cell r="U1109" t="str">
            <v>V0</v>
          </cell>
          <cell r="V1109" t="str">
            <v>0001</v>
          </cell>
          <cell r="W1109">
            <v>50</v>
          </cell>
          <cell r="X1109">
            <v>1</v>
          </cell>
          <cell r="Y1109" t="str">
            <v>JPY</v>
          </cell>
          <cell r="Z1109" t="str">
            <v>2006/04/01</v>
          </cell>
          <cell r="AA1109" t="str">
            <v>9999/12/31</v>
          </cell>
          <cell r="AC1109">
            <v>1385</v>
          </cell>
          <cell r="AD1109">
            <v>1</v>
          </cell>
          <cell r="AE1109">
            <v>1385</v>
          </cell>
          <cell r="AG1109">
            <v>1385</v>
          </cell>
          <cell r="AH1109" t="str">
            <v>PC</v>
          </cell>
          <cell r="AQ1109">
            <v>1</v>
          </cell>
          <cell r="AV1109">
            <v>0</v>
          </cell>
          <cell r="AY1109" t="str">
            <v>2006/04/01</v>
          </cell>
          <cell r="AZ1109" t="str">
            <v>9999/12/31</v>
          </cell>
          <cell r="BA1109">
            <v>99999999</v>
          </cell>
          <cell r="BB1109">
            <v>1385</v>
          </cell>
        </row>
        <row r="1110">
          <cell r="A1110">
            <v>77730</v>
          </cell>
          <cell r="E1110" t="str">
            <v>5300107470</v>
          </cell>
          <cell r="F1110" t="str">
            <v>0</v>
          </cell>
          <cell r="G1110" t="str">
            <v>4464030-3</v>
          </cell>
          <cell r="H1110" t="str">
            <v>ﾌﾞﾗｹﾂﾄ,S21L M867-5</v>
          </cell>
          <cell r="I1110" t="str">
            <v>473440-2</v>
          </cell>
          <cell r="J1110" t="str">
            <v>（株）光真製作所</v>
          </cell>
          <cell r="K1110" t="str">
            <v>3480</v>
          </cell>
          <cell r="L1110" t="str">
            <v>3480</v>
          </cell>
          <cell r="M1110" t="str">
            <v>3H7</v>
          </cell>
          <cell r="N1110" t="str">
            <v>野田</v>
          </cell>
          <cell r="O1110" t="str">
            <v>野田係</v>
          </cell>
          <cell r="Q1110" t="str">
            <v>JP</v>
          </cell>
          <cell r="S1110">
            <v>1</v>
          </cell>
          <cell r="T1110">
            <v>1</v>
          </cell>
          <cell r="U1110" t="str">
            <v>V0</v>
          </cell>
          <cell r="V1110" t="str">
            <v>0001</v>
          </cell>
          <cell r="W1110">
            <v>50</v>
          </cell>
          <cell r="X1110">
            <v>1</v>
          </cell>
          <cell r="Y1110" t="str">
            <v>JPY</v>
          </cell>
          <cell r="Z1110" t="str">
            <v>2006/04/01</v>
          </cell>
          <cell r="AA1110" t="str">
            <v>9999/12/31</v>
          </cell>
          <cell r="AC1110">
            <v>280</v>
          </cell>
          <cell r="AD1110">
            <v>1</v>
          </cell>
          <cell r="AE1110">
            <v>280</v>
          </cell>
          <cell r="AG1110">
            <v>280</v>
          </cell>
          <cell r="AH1110" t="str">
            <v>PC</v>
          </cell>
          <cell r="AQ1110">
            <v>1</v>
          </cell>
          <cell r="AV1110">
            <v>0</v>
          </cell>
          <cell r="AY1110" t="str">
            <v>2006/04/01</v>
          </cell>
          <cell r="AZ1110" t="str">
            <v>9999/12/31</v>
          </cell>
          <cell r="BA1110">
            <v>99999999</v>
          </cell>
          <cell r="BB1110">
            <v>280</v>
          </cell>
        </row>
        <row r="1111">
          <cell r="A1111">
            <v>77731</v>
          </cell>
          <cell r="E1111" t="str">
            <v>5300107471</v>
          </cell>
          <cell r="F1111" t="str">
            <v>0</v>
          </cell>
          <cell r="G1111" t="str">
            <v>4464033-8</v>
          </cell>
          <cell r="H1111" t="str">
            <v>ｶﾞｲﾄﾞ(2) M867-5</v>
          </cell>
          <cell r="I1111" t="str">
            <v>473440-2</v>
          </cell>
          <cell r="J1111" t="str">
            <v>（株）光真製作所</v>
          </cell>
          <cell r="K1111" t="str">
            <v>3480</v>
          </cell>
          <cell r="L1111" t="str">
            <v>3480</v>
          </cell>
          <cell r="M1111" t="str">
            <v>3H7</v>
          </cell>
          <cell r="N1111" t="str">
            <v>野田</v>
          </cell>
          <cell r="O1111" t="str">
            <v>野田係</v>
          </cell>
          <cell r="Q1111" t="str">
            <v>JP</v>
          </cell>
          <cell r="S1111">
            <v>1</v>
          </cell>
          <cell r="T1111">
            <v>1</v>
          </cell>
          <cell r="U1111" t="str">
            <v>V0</v>
          </cell>
          <cell r="V1111" t="str">
            <v>0001</v>
          </cell>
          <cell r="W1111">
            <v>50</v>
          </cell>
          <cell r="X1111">
            <v>1</v>
          </cell>
          <cell r="Y1111" t="str">
            <v>JPY</v>
          </cell>
          <cell r="Z1111" t="str">
            <v>2006/04/01</v>
          </cell>
          <cell r="AA1111" t="str">
            <v>9999/12/31</v>
          </cell>
          <cell r="AC1111">
            <v>548</v>
          </cell>
          <cell r="AD1111">
            <v>1</v>
          </cell>
          <cell r="AE1111">
            <v>548</v>
          </cell>
          <cell r="AG1111">
            <v>548</v>
          </cell>
          <cell r="AH1111" t="str">
            <v>PC</v>
          </cell>
          <cell r="AQ1111">
            <v>1</v>
          </cell>
          <cell r="AV1111">
            <v>0</v>
          </cell>
          <cell r="AY1111" t="str">
            <v>2006/04/01</v>
          </cell>
          <cell r="AZ1111" t="str">
            <v>9999/12/31</v>
          </cell>
          <cell r="BA1111">
            <v>99999999</v>
          </cell>
          <cell r="BB1111">
            <v>548</v>
          </cell>
        </row>
        <row r="1112">
          <cell r="A1112">
            <v>56559</v>
          </cell>
          <cell r="B1112">
            <v>1000</v>
          </cell>
          <cell r="D1112">
            <v>100</v>
          </cell>
          <cell r="E1112" t="str">
            <v>5300105042</v>
          </cell>
          <cell r="F1112" t="str">
            <v>0</v>
          </cell>
          <cell r="G1112" t="str">
            <v>4464062-1</v>
          </cell>
          <cell r="H1112" t="str">
            <v>ﾚﾊﾞ-,ﾗﾂﾁ(L) M867-6</v>
          </cell>
          <cell r="I1112" t="str">
            <v>473440-2</v>
          </cell>
          <cell r="J1112" t="str">
            <v>（株）光真製作所</v>
          </cell>
          <cell r="K1112" t="str">
            <v>3480</v>
          </cell>
          <cell r="L1112" t="str">
            <v>3480</v>
          </cell>
          <cell r="M1112" t="str">
            <v>2G2</v>
          </cell>
          <cell r="N1112" t="str">
            <v>伊藤康</v>
          </cell>
          <cell r="O1112" t="str">
            <v>野田係</v>
          </cell>
          <cell r="P1112" t="str">
            <v>x</v>
          </cell>
          <cell r="Q1112" t="str">
            <v>JP</v>
          </cell>
          <cell r="S1112">
            <v>1</v>
          </cell>
          <cell r="T1112">
            <v>1</v>
          </cell>
          <cell r="U1112" t="str">
            <v>V0</v>
          </cell>
          <cell r="V1112" t="str">
            <v>0001</v>
          </cell>
          <cell r="W1112">
            <v>29</v>
          </cell>
          <cell r="X1112">
            <v>1</v>
          </cell>
          <cell r="Y1112" t="str">
            <v>JPY</v>
          </cell>
          <cell r="Z1112" t="str">
            <v>2006/04/01</v>
          </cell>
          <cell r="AA1112" t="str">
            <v>9999/12/31</v>
          </cell>
          <cell r="AC1112">
            <v>2366</v>
          </cell>
          <cell r="AD1112">
            <v>1</v>
          </cell>
          <cell r="AE1112">
            <v>2366</v>
          </cell>
          <cell r="AF1112">
            <v>1000</v>
          </cell>
          <cell r="AG1112">
            <v>2366</v>
          </cell>
          <cell r="AH1112" t="str">
            <v>PC</v>
          </cell>
          <cell r="AI1112">
            <v>0</v>
          </cell>
          <cell r="AJ1112">
            <v>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1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 t="str">
            <v>2006/04/01</v>
          </cell>
          <cell r="AZ1112" t="str">
            <v>9999/12/31</v>
          </cell>
          <cell r="BA1112">
            <v>99999</v>
          </cell>
          <cell r="BB1112">
            <v>4366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</row>
        <row r="1113">
          <cell r="A1113">
            <v>56876</v>
          </cell>
          <cell r="B1113">
            <v>6634</v>
          </cell>
          <cell r="D1113">
            <v>100</v>
          </cell>
          <cell r="E1113" t="str">
            <v>5300105559</v>
          </cell>
          <cell r="F1113" t="str">
            <v>0</v>
          </cell>
          <cell r="G1113" t="str">
            <v>4464063-0</v>
          </cell>
          <cell r="H1113" t="str">
            <v>ﾚﾊﾞ-,ﾗﾂﾁ(R) M867-6</v>
          </cell>
          <cell r="I1113" t="str">
            <v>473440-2</v>
          </cell>
          <cell r="J1113" t="str">
            <v>（株）光真製作所</v>
          </cell>
          <cell r="K1113" t="str">
            <v>3480</v>
          </cell>
          <cell r="L1113" t="str">
            <v>3480</v>
          </cell>
          <cell r="M1113" t="str">
            <v>2G2</v>
          </cell>
          <cell r="N1113" t="str">
            <v>伊藤康</v>
          </cell>
          <cell r="O1113" t="str">
            <v>野田係</v>
          </cell>
          <cell r="P1113" t="str">
            <v>x</v>
          </cell>
          <cell r="Q1113" t="str">
            <v>JP</v>
          </cell>
          <cell r="S1113">
            <v>1</v>
          </cell>
          <cell r="T1113">
            <v>1</v>
          </cell>
          <cell r="U1113" t="str">
            <v>V0</v>
          </cell>
          <cell r="V1113" t="str">
            <v>0001</v>
          </cell>
          <cell r="W1113">
            <v>25</v>
          </cell>
          <cell r="X1113">
            <v>1</v>
          </cell>
          <cell r="Y1113" t="str">
            <v>JPY</v>
          </cell>
          <cell r="Z1113" t="str">
            <v>2006/04/01</v>
          </cell>
          <cell r="AA1113" t="str">
            <v>9999/12/31</v>
          </cell>
          <cell r="AC1113">
            <v>3634</v>
          </cell>
          <cell r="AD1113">
            <v>1</v>
          </cell>
          <cell r="AE1113">
            <v>3634</v>
          </cell>
          <cell r="AF1113">
            <v>6634</v>
          </cell>
          <cell r="AG1113">
            <v>6634</v>
          </cell>
          <cell r="AH1113" t="str">
            <v>PC</v>
          </cell>
          <cell r="AI1113">
            <v>0</v>
          </cell>
          <cell r="AJ1113">
            <v>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0</v>
          </cell>
          <cell r="AQ1113">
            <v>1</v>
          </cell>
          <cell r="AR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 t="str">
            <v>2006/04/01</v>
          </cell>
          <cell r="AZ1113" t="str">
            <v>9999/12/31</v>
          </cell>
          <cell r="BA1113">
            <v>99999</v>
          </cell>
          <cell r="BB1113">
            <v>6634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</row>
        <row r="1114">
          <cell r="A1114">
            <v>56877</v>
          </cell>
          <cell r="B1114">
            <v>5222</v>
          </cell>
          <cell r="D1114">
            <v>100</v>
          </cell>
          <cell r="E1114" t="str">
            <v>5300105560</v>
          </cell>
          <cell r="F1114" t="str">
            <v>0</v>
          </cell>
          <cell r="G1114" t="str">
            <v>4464065-6</v>
          </cell>
          <cell r="H1114" t="str">
            <v>ﾌﾞﾗｹﾂﾄ,SNC M867-6</v>
          </cell>
          <cell r="I1114" t="str">
            <v>473440-2</v>
          </cell>
          <cell r="J1114" t="str">
            <v>（株）光真製作所</v>
          </cell>
          <cell r="K1114" t="str">
            <v>3480</v>
          </cell>
          <cell r="L1114" t="str">
            <v>3480</v>
          </cell>
          <cell r="M1114" t="str">
            <v>2G2</v>
          </cell>
          <cell r="N1114" t="str">
            <v>伊藤康</v>
          </cell>
          <cell r="O1114" t="str">
            <v>野田係</v>
          </cell>
          <cell r="P1114" t="str">
            <v>x</v>
          </cell>
          <cell r="Q1114" t="str">
            <v>JP</v>
          </cell>
          <cell r="S1114">
            <v>1</v>
          </cell>
          <cell r="T1114">
            <v>1</v>
          </cell>
          <cell r="U1114" t="str">
            <v>V0</v>
          </cell>
          <cell r="V1114" t="str">
            <v>0001</v>
          </cell>
          <cell r="W1114">
            <v>25</v>
          </cell>
          <cell r="X1114">
            <v>1</v>
          </cell>
          <cell r="Y1114" t="str">
            <v>JPY</v>
          </cell>
          <cell r="Z1114" t="str">
            <v>2006/04/01</v>
          </cell>
          <cell r="AA1114" t="str">
            <v>9999/12/31</v>
          </cell>
          <cell r="AC1114">
            <v>3222</v>
          </cell>
          <cell r="AD1114">
            <v>1</v>
          </cell>
          <cell r="AE1114">
            <v>3222</v>
          </cell>
          <cell r="AF1114">
            <v>5222</v>
          </cell>
          <cell r="AG1114">
            <v>5222</v>
          </cell>
          <cell r="AH1114" t="str">
            <v>PC</v>
          </cell>
          <cell r="AI1114">
            <v>0</v>
          </cell>
          <cell r="AJ1114">
            <v>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1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 t="str">
            <v>2006/04/01</v>
          </cell>
          <cell r="AZ1114" t="str">
            <v>9999/12/31</v>
          </cell>
          <cell r="BA1114">
            <v>99999</v>
          </cell>
          <cell r="BB1114">
            <v>5222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</row>
        <row r="1115">
          <cell r="A1115">
            <v>77732</v>
          </cell>
          <cell r="E1115" t="str">
            <v>5300107472</v>
          </cell>
          <cell r="F1115" t="str">
            <v>0</v>
          </cell>
          <cell r="G1115" t="str">
            <v>4464093-1</v>
          </cell>
          <cell r="H1115" t="str">
            <v>ｽﾍﾟ-ｻ,ｿﾚﾉｲﾄﾞ M867-6</v>
          </cell>
          <cell r="I1115" t="str">
            <v>473440-2</v>
          </cell>
          <cell r="J1115" t="str">
            <v>（株）光真製作所</v>
          </cell>
          <cell r="K1115" t="str">
            <v>3480</v>
          </cell>
          <cell r="L1115" t="str">
            <v>3480</v>
          </cell>
          <cell r="M1115" t="str">
            <v>3H7</v>
          </cell>
          <cell r="N1115" t="str">
            <v>野田</v>
          </cell>
          <cell r="O1115" t="str">
            <v>野田係</v>
          </cell>
          <cell r="Q1115" t="str">
            <v>JP</v>
          </cell>
          <cell r="S1115">
            <v>1</v>
          </cell>
          <cell r="T1115">
            <v>1</v>
          </cell>
          <cell r="U1115" t="str">
            <v>V0</v>
          </cell>
          <cell r="V1115" t="str">
            <v>0001</v>
          </cell>
          <cell r="W1115">
            <v>50</v>
          </cell>
          <cell r="X1115">
            <v>1</v>
          </cell>
          <cell r="Y1115" t="str">
            <v>JPY</v>
          </cell>
          <cell r="Z1115" t="str">
            <v>2006/04/01</v>
          </cell>
          <cell r="AA1115" t="str">
            <v>9999/12/31</v>
          </cell>
          <cell r="AC1115">
            <v>50</v>
          </cell>
          <cell r="AD1115">
            <v>1</v>
          </cell>
          <cell r="AE1115">
            <v>50</v>
          </cell>
          <cell r="AG1115">
            <v>50</v>
          </cell>
          <cell r="AH1115" t="str">
            <v>PC</v>
          </cell>
          <cell r="AQ1115">
            <v>1</v>
          </cell>
          <cell r="AV1115">
            <v>0</v>
          </cell>
          <cell r="AY1115" t="str">
            <v>2006/04/01</v>
          </cell>
          <cell r="AZ1115" t="str">
            <v>9999/12/31</v>
          </cell>
          <cell r="BA1115">
            <v>99999999</v>
          </cell>
          <cell r="BB1115">
            <v>50</v>
          </cell>
        </row>
        <row r="1116">
          <cell r="A1116">
            <v>56878</v>
          </cell>
          <cell r="B1116">
            <v>4382</v>
          </cell>
          <cell r="D1116">
            <v>100</v>
          </cell>
          <cell r="E1116" t="str">
            <v>5300105561</v>
          </cell>
          <cell r="F1116" t="str">
            <v>0</v>
          </cell>
          <cell r="G1116" t="str">
            <v>4464095-8</v>
          </cell>
          <cell r="H1116" t="str">
            <v>ﾌﾟﾚ-ﾄ,ｾﾝｻ M867-6</v>
          </cell>
          <cell r="I1116" t="str">
            <v>473440-2</v>
          </cell>
          <cell r="J1116" t="str">
            <v>（株）光真製作所</v>
          </cell>
          <cell r="K1116" t="str">
            <v>3480</v>
          </cell>
          <cell r="L1116" t="str">
            <v>3480</v>
          </cell>
          <cell r="M1116" t="str">
            <v>2G2</v>
          </cell>
          <cell r="N1116" t="str">
            <v>伊藤康</v>
          </cell>
          <cell r="O1116" t="str">
            <v>野田係</v>
          </cell>
          <cell r="P1116" t="str">
            <v>x</v>
          </cell>
          <cell r="Q1116" t="str">
            <v>JP</v>
          </cell>
          <cell r="S1116">
            <v>1</v>
          </cell>
          <cell r="T1116">
            <v>1</v>
          </cell>
          <cell r="U1116" t="str">
            <v>V0</v>
          </cell>
          <cell r="V1116" t="str">
            <v>0001</v>
          </cell>
          <cell r="W1116">
            <v>25</v>
          </cell>
          <cell r="X1116">
            <v>1</v>
          </cell>
          <cell r="Y1116" t="str">
            <v>JPY</v>
          </cell>
          <cell r="Z1116" t="str">
            <v>2006/04/01</v>
          </cell>
          <cell r="AA1116" t="str">
            <v>9999/12/31</v>
          </cell>
          <cell r="AC1116">
            <v>2382</v>
          </cell>
          <cell r="AD1116">
            <v>1</v>
          </cell>
          <cell r="AE1116">
            <v>2382</v>
          </cell>
          <cell r="AF1116">
            <v>4382</v>
          </cell>
          <cell r="AG1116">
            <v>4382</v>
          </cell>
          <cell r="AH1116" t="str">
            <v>PC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1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 t="str">
            <v>2006/04/01</v>
          </cell>
          <cell r="AZ1116" t="str">
            <v>9999/12/31</v>
          </cell>
          <cell r="BA1116">
            <v>99999</v>
          </cell>
          <cell r="BB1116">
            <v>4382</v>
          </cell>
          <cell r="BC1116">
            <v>0</v>
          </cell>
          <cell r="BD1116">
            <v>0</v>
          </cell>
          <cell r="BE1116">
            <v>0</v>
          </cell>
          <cell r="BF1116">
            <v>0</v>
          </cell>
          <cell r="BG1116">
            <v>0</v>
          </cell>
        </row>
        <row r="1117">
          <cell r="A1117">
            <v>56879</v>
          </cell>
          <cell r="B1117">
            <v>4639</v>
          </cell>
          <cell r="D1117">
            <v>100</v>
          </cell>
          <cell r="E1117" t="str">
            <v>5300105562</v>
          </cell>
          <cell r="F1117" t="str">
            <v>0</v>
          </cell>
          <cell r="G1117" t="str">
            <v>4464096-6</v>
          </cell>
          <cell r="H1117" t="str">
            <v>ﾌﾞﾗｹﾂﾄ,S27 TP M867-6</v>
          </cell>
          <cell r="I1117" t="str">
            <v>473440-2</v>
          </cell>
          <cell r="J1117" t="str">
            <v>（株）光真製作所</v>
          </cell>
          <cell r="K1117" t="str">
            <v>3480</v>
          </cell>
          <cell r="L1117" t="str">
            <v>3480</v>
          </cell>
          <cell r="M1117" t="str">
            <v>2G2</v>
          </cell>
          <cell r="N1117" t="str">
            <v>伊藤康</v>
          </cell>
          <cell r="O1117" t="str">
            <v>野田係</v>
          </cell>
          <cell r="P1117" t="str">
            <v>x</v>
          </cell>
          <cell r="Q1117" t="str">
            <v>JP</v>
          </cell>
          <cell r="S1117">
            <v>1</v>
          </cell>
          <cell r="T1117">
            <v>1</v>
          </cell>
          <cell r="U1117" t="str">
            <v>V0</v>
          </cell>
          <cell r="V1117" t="str">
            <v>0001</v>
          </cell>
          <cell r="W1117">
            <v>25</v>
          </cell>
          <cell r="X1117">
            <v>1</v>
          </cell>
          <cell r="Y1117" t="str">
            <v>JPY</v>
          </cell>
          <cell r="Z1117" t="str">
            <v>2006/04/01</v>
          </cell>
          <cell r="AA1117" t="str">
            <v>9999/12/31</v>
          </cell>
          <cell r="AC1117">
            <v>2639</v>
          </cell>
          <cell r="AD1117">
            <v>1</v>
          </cell>
          <cell r="AE1117">
            <v>2639</v>
          </cell>
          <cell r="AF1117">
            <v>4639</v>
          </cell>
          <cell r="AG1117">
            <v>4639</v>
          </cell>
          <cell r="AH1117" t="str">
            <v>PC</v>
          </cell>
          <cell r="AI1117">
            <v>0</v>
          </cell>
          <cell r="AJ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1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 t="str">
            <v>2006/04/01</v>
          </cell>
          <cell r="AZ1117" t="str">
            <v>9999/12/31</v>
          </cell>
          <cell r="BA1117">
            <v>99999</v>
          </cell>
          <cell r="BB1117">
            <v>4639</v>
          </cell>
          <cell r="BC1117">
            <v>0</v>
          </cell>
          <cell r="BD1117">
            <v>0</v>
          </cell>
          <cell r="BE1117">
            <v>0</v>
          </cell>
          <cell r="BF1117">
            <v>0</v>
          </cell>
          <cell r="BG1117">
            <v>0</v>
          </cell>
        </row>
        <row r="1118">
          <cell r="A1118">
            <v>77733</v>
          </cell>
          <cell r="E1118" t="str">
            <v>5300107473</v>
          </cell>
          <cell r="F1118" t="str">
            <v>0</v>
          </cell>
          <cell r="G1118" t="str">
            <v>4464117-2</v>
          </cell>
          <cell r="H1118" t="str">
            <v>ﾌﾞﾗｹﾂﾄ,ｼﾞﾖｲﾝﾄ M867-5</v>
          </cell>
          <cell r="I1118" t="str">
            <v>473440-2</v>
          </cell>
          <cell r="J1118" t="str">
            <v>（株）光真製作所</v>
          </cell>
          <cell r="K1118" t="str">
            <v>3480</v>
          </cell>
          <cell r="L1118" t="str">
            <v>3480</v>
          </cell>
          <cell r="M1118" t="str">
            <v>3H7</v>
          </cell>
          <cell r="N1118" t="str">
            <v>野田</v>
          </cell>
          <cell r="O1118" t="str">
            <v>野田係</v>
          </cell>
          <cell r="Q1118" t="str">
            <v>JP</v>
          </cell>
          <cell r="S1118">
            <v>1</v>
          </cell>
          <cell r="T1118">
            <v>1</v>
          </cell>
          <cell r="U1118" t="str">
            <v>V0</v>
          </cell>
          <cell r="V1118" t="str">
            <v>0001</v>
          </cell>
          <cell r="W1118">
            <v>50</v>
          </cell>
          <cell r="X1118">
            <v>1</v>
          </cell>
          <cell r="Y1118" t="str">
            <v>JPY</v>
          </cell>
          <cell r="Z1118" t="str">
            <v>2006/04/01</v>
          </cell>
          <cell r="AA1118" t="str">
            <v>9999/12/31</v>
          </cell>
          <cell r="AC1118">
            <v>165</v>
          </cell>
          <cell r="AD1118">
            <v>1</v>
          </cell>
          <cell r="AE1118">
            <v>165</v>
          </cell>
          <cell r="AG1118">
            <v>165</v>
          </cell>
          <cell r="AH1118" t="str">
            <v>PC</v>
          </cell>
          <cell r="AQ1118">
            <v>1</v>
          </cell>
          <cell r="AV1118">
            <v>0</v>
          </cell>
          <cell r="AY1118" t="str">
            <v>2006/04/01</v>
          </cell>
          <cell r="AZ1118" t="str">
            <v>9999/12/31</v>
          </cell>
          <cell r="BA1118">
            <v>99999999</v>
          </cell>
          <cell r="BB1118">
            <v>165</v>
          </cell>
        </row>
        <row r="1119">
          <cell r="A1119">
            <v>56880</v>
          </cell>
          <cell r="B1119">
            <v>5837</v>
          </cell>
          <cell r="D1119">
            <v>100</v>
          </cell>
          <cell r="E1119" t="str">
            <v>5300105563</v>
          </cell>
          <cell r="F1119" t="str">
            <v>0</v>
          </cell>
          <cell r="G1119" t="str">
            <v>4464119-9</v>
          </cell>
          <cell r="H1119" t="str">
            <v>ﾌﾞﾗｹﾂﾄ,S26 LED M867-6</v>
          </cell>
          <cell r="I1119" t="str">
            <v>473440-2</v>
          </cell>
          <cell r="J1119" t="str">
            <v>（株）光真製作所</v>
          </cell>
          <cell r="K1119" t="str">
            <v>3480</v>
          </cell>
          <cell r="L1119" t="str">
            <v>3480</v>
          </cell>
          <cell r="M1119" t="str">
            <v>2G2</v>
          </cell>
          <cell r="N1119" t="str">
            <v>伊藤康</v>
          </cell>
          <cell r="O1119" t="str">
            <v>野田係</v>
          </cell>
          <cell r="P1119" t="str">
            <v>x</v>
          </cell>
          <cell r="Q1119" t="str">
            <v>JP</v>
          </cell>
          <cell r="S1119">
            <v>1</v>
          </cell>
          <cell r="T1119">
            <v>1</v>
          </cell>
          <cell r="U1119" t="str">
            <v>V0</v>
          </cell>
          <cell r="V1119" t="str">
            <v>0001</v>
          </cell>
          <cell r="W1119">
            <v>25</v>
          </cell>
          <cell r="X1119">
            <v>1</v>
          </cell>
          <cell r="Y1119" t="str">
            <v>JPY</v>
          </cell>
          <cell r="Z1119" t="str">
            <v>2006/04/01</v>
          </cell>
          <cell r="AA1119" t="str">
            <v>9999/12/31</v>
          </cell>
          <cell r="AC1119">
            <v>3837</v>
          </cell>
          <cell r="AD1119">
            <v>1</v>
          </cell>
          <cell r="AE1119">
            <v>3837</v>
          </cell>
          <cell r="AF1119">
            <v>5837</v>
          </cell>
          <cell r="AG1119">
            <v>5837</v>
          </cell>
          <cell r="AH1119" t="str">
            <v>PC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1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 t="str">
            <v>2006/04/01</v>
          </cell>
          <cell r="AZ1119" t="str">
            <v>9999/12/31</v>
          </cell>
          <cell r="BA1119">
            <v>99999</v>
          </cell>
          <cell r="BB1119">
            <v>5837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</row>
        <row r="1120">
          <cell r="A1120">
            <v>55008</v>
          </cell>
          <cell r="B1120">
            <v>40896</v>
          </cell>
          <cell r="D1120">
            <v>100</v>
          </cell>
          <cell r="E1120" t="str">
            <v>5300102325</v>
          </cell>
          <cell r="F1120" t="str">
            <v>0</v>
          </cell>
          <cell r="G1120" t="str">
            <v>4464153-9</v>
          </cell>
          <cell r="H1120" t="str">
            <v>ｶﾞｲﾄﾞ,ｽﾗｲﾀﾞ L M867-2</v>
          </cell>
          <cell r="I1120" t="str">
            <v>473440-2</v>
          </cell>
          <cell r="J1120" t="str">
            <v>（株）光真製作所</v>
          </cell>
          <cell r="K1120" t="str">
            <v>3480</v>
          </cell>
          <cell r="L1120" t="str">
            <v>3480</v>
          </cell>
          <cell r="M1120" t="str">
            <v>2G2</v>
          </cell>
          <cell r="N1120" t="str">
            <v>伊藤康</v>
          </cell>
          <cell r="O1120" t="str">
            <v>野田係</v>
          </cell>
          <cell r="P1120" t="str">
            <v>x</v>
          </cell>
          <cell r="Q1120" t="str">
            <v>JP</v>
          </cell>
          <cell r="S1120">
            <v>1</v>
          </cell>
          <cell r="T1120">
            <v>1</v>
          </cell>
          <cell r="U1120" t="str">
            <v>V0</v>
          </cell>
          <cell r="V1120" t="str">
            <v>0001</v>
          </cell>
          <cell r="W1120">
            <v>29</v>
          </cell>
          <cell r="X1120">
            <v>1</v>
          </cell>
          <cell r="Y1120" t="str">
            <v>JPY</v>
          </cell>
          <cell r="Z1120" t="str">
            <v>2006/04/01</v>
          </cell>
          <cell r="AA1120" t="str">
            <v>9999/12/31</v>
          </cell>
          <cell r="AC1120">
            <v>20896</v>
          </cell>
          <cell r="AD1120">
            <v>1</v>
          </cell>
          <cell r="AE1120">
            <v>20896</v>
          </cell>
          <cell r="AF1120">
            <v>40896</v>
          </cell>
          <cell r="AG1120">
            <v>40896</v>
          </cell>
          <cell r="AH1120" t="str">
            <v>PC</v>
          </cell>
          <cell r="AI1120">
            <v>0</v>
          </cell>
          <cell r="AJ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1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 t="str">
            <v>2006/04/01</v>
          </cell>
          <cell r="AZ1120" t="str">
            <v>9999/12/31</v>
          </cell>
          <cell r="BA1120">
            <v>99999999</v>
          </cell>
          <cell r="BB1120">
            <v>40896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</row>
        <row r="1121">
          <cell r="A1121">
            <v>55009</v>
          </cell>
          <cell r="B1121">
            <v>40896</v>
          </cell>
          <cell r="D1121">
            <v>100</v>
          </cell>
          <cell r="E1121" t="str">
            <v>5300102326</v>
          </cell>
          <cell r="F1121" t="str">
            <v>0</v>
          </cell>
          <cell r="G1121" t="str">
            <v>4464154-7</v>
          </cell>
          <cell r="H1121" t="str">
            <v>ｶﾞｲﾄﾞ,ｽﾗｲﾀﾞ R M867-2</v>
          </cell>
          <cell r="I1121" t="str">
            <v>473440-2</v>
          </cell>
          <cell r="J1121" t="str">
            <v>（株）光真製作所</v>
          </cell>
          <cell r="K1121" t="str">
            <v>3480</v>
          </cell>
          <cell r="L1121" t="str">
            <v>3480</v>
          </cell>
          <cell r="M1121" t="str">
            <v>2G2</v>
          </cell>
          <cell r="N1121" t="str">
            <v>伊藤康</v>
          </cell>
          <cell r="O1121" t="str">
            <v>野田係</v>
          </cell>
          <cell r="P1121" t="str">
            <v>x</v>
          </cell>
          <cell r="Q1121" t="str">
            <v>JP</v>
          </cell>
          <cell r="S1121">
            <v>1</v>
          </cell>
          <cell r="T1121">
            <v>1</v>
          </cell>
          <cell r="U1121" t="str">
            <v>V0</v>
          </cell>
          <cell r="V1121" t="str">
            <v>0001</v>
          </cell>
          <cell r="W1121">
            <v>29</v>
          </cell>
          <cell r="X1121">
            <v>1</v>
          </cell>
          <cell r="Y1121" t="str">
            <v>JPY</v>
          </cell>
          <cell r="Z1121" t="str">
            <v>2006/04/01</v>
          </cell>
          <cell r="AA1121" t="str">
            <v>9999/12/31</v>
          </cell>
          <cell r="AC1121">
            <v>20896</v>
          </cell>
          <cell r="AD1121">
            <v>1</v>
          </cell>
          <cell r="AE1121">
            <v>20896</v>
          </cell>
          <cell r="AF1121">
            <v>40896</v>
          </cell>
          <cell r="AG1121">
            <v>40896</v>
          </cell>
          <cell r="AH1121" t="str">
            <v>PC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1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 t="str">
            <v>2006/04/01</v>
          </cell>
          <cell r="AZ1121" t="str">
            <v>9999/12/31</v>
          </cell>
          <cell r="BA1121">
            <v>99999999</v>
          </cell>
          <cell r="BB1121">
            <v>40896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</row>
        <row r="1122">
          <cell r="A1122">
            <v>55010</v>
          </cell>
          <cell r="B1122">
            <v>25261</v>
          </cell>
          <cell r="D1122">
            <v>100</v>
          </cell>
          <cell r="E1122" t="str">
            <v>5300102327</v>
          </cell>
          <cell r="F1122" t="str">
            <v>0</v>
          </cell>
          <cell r="G1122" t="str">
            <v>4464160-1</v>
          </cell>
          <cell r="H1122" t="str">
            <v>ｽﾃ-,ﾌﾟﾚ-ﾄ M867-2</v>
          </cell>
          <cell r="I1122" t="str">
            <v>473440-2</v>
          </cell>
          <cell r="J1122" t="str">
            <v>（株）光真製作所</v>
          </cell>
          <cell r="K1122" t="str">
            <v>3480</v>
          </cell>
          <cell r="L1122" t="str">
            <v>3480</v>
          </cell>
          <cell r="M1122" t="str">
            <v>2G2</v>
          </cell>
          <cell r="N1122" t="str">
            <v>伊藤康</v>
          </cell>
          <cell r="O1122" t="str">
            <v>野田係</v>
          </cell>
          <cell r="P1122" t="str">
            <v>x</v>
          </cell>
          <cell r="Q1122" t="str">
            <v>JP</v>
          </cell>
          <cell r="S1122">
            <v>1</v>
          </cell>
          <cell r="T1122">
            <v>1</v>
          </cell>
          <cell r="U1122" t="str">
            <v>V0</v>
          </cell>
          <cell r="V1122" t="str">
            <v>0001</v>
          </cell>
          <cell r="W1122">
            <v>29</v>
          </cell>
          <cell r="X1122">
            <v>1</v>
          </cell>
          <cell r="Y1122" t="str">
            <v>JPY</v>
          </cell>
          <cell r="Z1122" t="str">
            <v>2006/04/01</v>
          </cell>
          <cell r="AA1122" t="str">
            <v>9999/12/31</v>
          </cell>
          <cell r="AC1122">
            <v>15261</v>
          </cell>
          <cell r="AD1122">
            <v>1</v>
          </cell>
          <cell r="AE1122">
            <v>15261</v>
          </cell>
          <cell r="AF1122">
            <v>25261</v>
          </cell>
          <cell r="AG1122">
            <v>25261</v>
          </cell>
          <cell r="AH1122" t="str">
            <v>PC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1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 t="str">
            <v>2006/04/01</v>
          </cell>
          <cell r="AZ1122" t="str">
            <v>9999/12/31</v>
          </cell>
          <cell r="BA1122">
            <v>99999999</v>
          </cell>
          <cell r="BB1122">
            <v>25261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</row>
        <row r="1123">
          <cell r="A1123">
            <v>77734</v>
          </cell>
          <cell r="E1123" t="str">
            <v>5300107474</v>
          </cell>
          <cell r="F1123" t="str">
            <v>0</v>
          </cell>
          <cell r="G1123" t="str">
            <v>4464188-1</v>
          </cell>
          <cell r="H1123" t="str">
            <v>ｶﾞｲﾄﾞ,ｽﾄﾂﾊﾟ(R-P-3) M867-1</v>
          </cell>
          <cell r="I1123" t="str">
            <v>473440-2</v>
          </cell>
          <cell r="J1123" t="str">
            <v>（株）光真製作所</v>
          </cell>
          <cell r="K1123" t="str">
            <v>3480</v>
          </cell>
          <cell r="L1123" t="str">
            <v>3480</v>
          </cell>
          <cell r="M1123" t="str">
            <v>3H7</v>
          </cell>
          <cell r="N1123" t="str">
            <v>野田</v>
          </cell>
          <cell r="O1123" t="str">
            <v>野田係</v>
          </cell>
          <cell r="Q1123" t="str">
            <v>JP</v>
          </cell>
          <cell r="S1123">
            <v>1</v>
          </cell>
          <cell r="T1123">
            <v>1</v>
          </cell>
          <cell r="U1123" t="str">
            <v>V0</v>
          </cell>
          <cell r="V1123" t="str">
            <v>0001</v>
          </cell>
          <cell r="W1123">
            <v>50</v>
          </cell>
          <cell r="X1123">
            <v>1</v>
          </cell>
          <cell r="Y1123" t="str">
            <v>JPY</v>
          </cell>
          <cell r="Z1123" t="str">
            <v>2006/04/01</v>
          </cell>
          <cell r="AA1123" t="str">
            <v>9999/12/31</v>
          </cell>
          <cell r="AC1123">
            <v>210</v>
          </cell>
          <cell r="AD1123">
            <v>1</v>
          </cell>
          <cell r="AE1123">
            <v>210</v>
          </cell>
          <cell r="AG1123">
            <v>210</v>
          </cell>
          <cell r="AH1123" t="str">
            <v>PC</v>
          </cell>
          <cell r="AQ1123">
            <v>1</v>
          </cell>
          <cell r="AV1123">
            <v>0</v>
          </cell>
          <cell r="AY1123" t="str">
            <v>2006/04/01</v>
          </cell>
          <cell r="AZ1123" t="str">
            <v>9999/12/31</v>
          </cell>
          <cell r="BA1123">
            <v>99999999</v>
          </cell>
          <cell r="BB1123">
            <v>210</v>
          </cell>
        </row>
        <row r="1124">
          <cell r="A1124">
            <v>77735</v>
          </cell>
          <cell r="E1124" t="str">
            <v>5300107475</v>
          </cell>
          <cell r="F1124" t="str">
            <v>0</v>
          </cell>
          <cell r="G1124" t="str">
            <v>4464275-6</v>
          </cell>
          <cell r="H1124" t="str">
            <v>ｱ-ﾑ(L) M867-5</v>
          </cell>
          <cell r="I1124" t="str">
            <v>473440-2</v>
          </cell>
          <cell r="J1124" t="str">
            <v>（株）光真製作所</v>
          </cell>
          <cell r="K1124" t="str">
            <v>3480</v>
          </cell>
          <cell r="L1124" t="str">
            <v>3480</v>
          </cell>
          <cell r="M1124" t="str">
            <v>3H7</v>
          </cell>
          <cell r="N1124" t="str">
            <v>野田</v>
          </cell>
          <cell r="O1124" t="str">
            <v>野田係</v>
          </cell>
          <cell r="Q1124" t="str">
            <v>JP</v>
          </cell>
          <cell r="S1124">
            <v>1</v>
          </cell>
          <cell r="T1124">
            <v>1</v>
          </cell>
          <cell r="U1124" t="str">
            <v>V0</v>
          </cell>
          <cell r="V1124" t="str">
            <v>0001</v>
          </cell>
          <cell r="W1124">
            <v>50</v>
          </cell>
          <cell r="X1124">
            <v>1</v>
          </cell>
          <cell r="Y1124" t="str">
            <v>JPY</v>
          </cell>
          <cell r="Z1124" t="str">
            <v>2006/04/01</v>
          </cell>
          <cell r="AA1124" t="str">
            <v>9999/12/31</v>
          </cell>
          <cell r="AC1124">
            <v>933</v>
          </cell>
          <cell r="AD1124">
            <v>1</v>
          </cell>
          <cell r="AE1124">
            <v>933</v>
          </cell>
          <cell r="AG1124">
            <v>933</v>
          </cell>
          <cell r="AH1124" t="str">
            <v>PC</v>
          </cell>
          <cell r="AQ1124">
            <v>1</v>
          </cell>
          <cell r="AV1124">
            <v>0</v>
          </cell>
          <cell r="AY1124" t="str">
            <v>2006/04/01</v>
          </cell>
          <cell r="AZ1124" t="str">
            <v>9999/12/31</v>
          </cell>
          <cell r="BA1124">
            <v>99999999</v>
          </cell>
          <cell r="BB1124">
            <v>933</v>
          </cell>
        </row>
        <row r="1125">
          <cell r="A1125">
            <v>77736</v>
          </cell>
          <cell r="E1125" t="str">
            <v>5300107476</v>
          </cell>
          <cell r="F1125" t="str">
            <v>0</v>
          </cell>
          <cell r="G1125" t="str">
            <v>4464276-4</v>
          </cell>
          <cell r="H1125" t="str">
            <v>ｱ-ﾑ(R) M867-5</v>
          </cell>
          <cell r="I1125" t="str">
            <v>473440-2</v>
          </cell>
          <cell r="J1125" t="str">
            <v>（株）光真製作所</v>
          </cell>
          <cell r="K1125" t="str">
            <v>3480</v>
          </cell>
          <cell r="L1125" t="str">
            <v>3480</v>
          </cell>
          <cell r="M1125" t="str">
            <v>3H7</v>
          </cell>
          <cell r="N1125" t="str">
            <v>野田</v>
          </cell>
          <cell r="O1125" t="str">
            <v>野田係</v>
          </cell>
          <cell r="Q1125" t="str">
            <v>JP</v>
          </cell>
          <cell r="S1125">
            <v>1</v>
          </cell>
          <cell r="T1125">
            <v>1</v>
          </cell>
          <cell r="U1125" t="str">
            <v>V0</v>
          </cell>
          <cell r="V1125" t="str">
            <v>0001</v>
          </cell>
          <cell r="W1125">
            <v>50</v>
          </cell>
          <cell r="X1125">
            <v>1</v>
          </cell>
          <cell r="Y1125" t="str">
            <v>JPY</v>
          </cell>
          <cell r="Z1125" t="str">
            <v>2006/04/01</v>
          </cell>
          <cell r="AA1125" t="str">
            <v>9999/12/31</v>
          </cell>
          <cell r="AC1125">
            <v>933</v>
          </cell>
          <cell r="AD1125">
            <v>1</v>
          </cell>
          <cell r="AE1125">
            <v>933</v>
          </cell>
          <cell r="AG1125">
            <v>933</v>
          </cell>
          <cell r="AH1125" t="str">
            <v>PC</v>
          </cell>
          <cell r="AQ1125">
            <v>1</v>
          </cell>
          <cell r="AV1125">
            <v>0</v>
          </cell>
          <cell r="AY1125" t="str">
            <v>2006/04/01</v>
          </cell>
          <cell r="AZ1125" t="str">
            <v>9999/12/31</v>
          </cell>
          <cell r="BA1125">
            <v>99999999</v>
          </cell>
          <cell r="BB1125">
            <v>933</v>
          </cell>
        </row>
        <row r="1126">
          <cell r="A1126">
            <v>56560</v>
          </cell>
          <cell r="B1126">
            <v>5495</v>
          </cell>
          <cell r="D1126">
            <v>100</v>
          </cell>
          <cell r="E1126" t="str">
            <v>5300105043</v>
          </cell>
          <cell r="F1126" t="str">
            <v>0</v>
          </cell>
          <cell r="G1126" t="str">
            <v>4464283-7</v>
          </cell>
          <cell r="H1126" t="str">
            <v>ﾌﾟﾚ-ﾄ,ﾄﾂﾃ M867-6</v>
          </cell>
          <cell r="I1126" t="str">
            <v>473440-2</v>
          </cell>
          <cell r="J1126" t="str">
            <v>（株）光真製作所</v>
          </cell>
          <cell r="K1126" t="str">
            <v>3480</v>
          </cell>
          <cell r="L1126" t="str">
            <v>3480</v>
          </cell>
          <cell r="M1126" t="str">
            <v>2G2</v>
          </cell>
          <cell r="N1126" t="str">
            <v>伊藤康</v>
          </cell>
          <cell r="O1126" t="str">
            <v>野田係</v>
          </cell>
          <cell r="P1126" t="str">
            <v>x</v>
          </cell>
          <cell r="Q1126" t="str">
            <v>JP</v>
          </cell>
          <cell r="S1126">
            <v>1</v>
          </cell>
          <cell r="T1126">
            <v>1</v>
          </cell>
          <cell r="U1126" t="str">
            <v>V0</v>
          </cell>
          <cell r="V1126" t="str">
            <v>0001</v>
          </cell>
          <cell r="W1126">
            <v>29</v>
          </cell>
          <cell r="X1126">
            <v>1</v>
          </cell>
          <cell r="Y1126" t="str">
            <v>JPY</v>
          </cell>
          <cell r="Z1126" t="str">
            <v>2006/04/01</v>
          </cell>
          <cell r="AA1126" t="str">
            <v>9999/12/31</v>
          </cell>
          <cell r="AC1126">
            <v>3495</v>
          </cell>
          <cell r="AD1126">
            <v>1</v>
          </cell>
          <cell r="AE1126">
            <v>3495</v>
          </cell>
          <cell r="AF1126">
            <v>5495</v>
          </cell>
          <cell r="AG1126">
            <v>5495</v>
          </cell>
          <cell r="AH1126" t="str">
            <v>PC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1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 t="str">
            <v>2006/04/01</v>
          </cell>
          <cell r="AZ1126" t="str">
            <v>9999/12/31</v>
          </cell>
          <cell r="BA1126">
            <v>99999</v>
          </cell>
          <cell r="BB1126">
            <v>5495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</row>
        <row r="1127">
          <cell r="A1127">
            <v>77737</v>
          </cell>
          <cell r="E1127" t="str">
            <v>5300107477</v>
          </cell>
          <cell r="F1127" t="str">
            <v>0</v>
          </cell>
          <cell r="G1127" t="str">
            <v>4464315-9</v>
          </cell>
          <cell r="H1127" t="str">
            <v>ﾌﾟﾚ-ﾄ,ﾗﾂﾁ(1) M867-5</v>
          </cell>
          <cell r="I1127" t="str">
            <v>473440-2</v>
          </cell>
          <cell r="J1127" t="str">
            <v>（株）光真製作所</v>
          </cell>
          <cell r="K1127" t="str">
            <v>3480</v>
          </cell>
          <cell r="L1127" t="str">
            <v>3480</v>
          </cell>
          <cell r="M1127" t="str">
            <v>3H7</v>
          </cell>
          <cell r="N1127" t="str">
            <v>野田</v>
          </cell>
          <cell r="O1127" t="str">
            <v>野田係</v>
          </cell>
          <cell r="Q1127" t="str">
            <v>JP</v>
          </cell>
          <cell r="S1127">
            <v>1</v>
          </cell>
          <cell r="T1127">
            <v>1</v>
          </cell>
          <cell r="U1127" t="str">
            <v>V0</v>
          </cell>
          <cell r="V1127" t="str">
            <v>0001</v>
          </cell>
          <cell r="W1127">
            <v>50</v>
          </cell>
          <cell r="X1127">
            <v>1</v>
          </cell>
          <cell r="Y1127" t="str">
            <v>JPY</v>
          </cell>
          <cell r="Z1127" t="str">
            <v>2006/04/01</v>
          </cell>
          <cell r="AA1127" t="str">
            <v>9999/12/31</v>
          </cell>
          <cell r="AC1127">
            <v>933</v>
          </cell>
          <cell r="AD1127">
            <v>1</v>
          </cell>
          <cell r="AE1127">
            <v>933</v>
          </cell>
          <cell r="AG1127">
            <v>933</v>
          </cell>
          <cell r="AH1127" t="str">
            <v>PC</v>
          </cell>
          <cell r="AQ1127">
            <v>1</v>
          </cell>
          <cell r="AV1127">
            <v>0</v>
          </cell>
          <cell r="AY1127" t="str">
            <v>2006/04/01</v>
          </cell>
          <cell r="AZ1127" t="str">
            <v>9999/12/31</v>
          </cell>
          <cell r="BA1127">
            <v>99999999</v>
          </cell>
          <cell r="BB1127">
            <v>933</v>
          </cell>
        </row>
        <row r="1128">
          <cell r="A1128">
            <v>77738</v>
          </cell>
          <cell r="E1128" t="str">
            <v>5300107478</v>
          </cell>
          <cell r="F1128" t="str">
            <v>0</v>
          </cell>
          <cell r="G1128" t="str">
            <v>4464316-7</v>
          </cell>
          <cell r="H1128" t="str">
            <v>ﾌﾟﾚ-ﾄ,ﾗﾂﾁ(2) M867-5</v>
          </cell>
          <cell r="I1128" t="str">
            <v>473440-2</v>
          </cell>
          <cell r="J1128" t="str">
            <v>（株）光真製作所</v>
          </cell>
          <cell r="K1128" t="str">
            <v>3480</v>
          </cell>
          <cell r="L1128" t="str">
            <v>3480</v>
          </cell>
          <cell r="M1128" t="str">
            <v>3H7</v>
          </cell>
          <cell r="N1128" t="str">
            <v>野田</v>
          </cell>
          <cell r="O1128" t="str">
            <v>野田係</v>
          </cell>
          <cell r="Q1128" t="str">
            <v>JP</v>
          </cell>
          <cell r="S1128">
            <v>1</v>
          </cell>
          <cell r="T1128">
            <v>1</v>
          </cell>
          <cell r="U1128" t="str">
            <v>V0</v>
          </cell>
          <cell r="V1128" t="str">
            <v>0001</v>
          </cell>
          <cell r="W1128">
            <v>50</v>
          </cell>
          <cell r="X1128">
            <v>1</v>
          </cell>
          <cell r="Y1128" t="str">
            <v>JPY</v>
          </cell>
          <cell r="Z1128" t="str">
            <v>2006/04/01</v>
          </cell>
          <cell r="AA1128" t="str">
            <v>9999/12/31</v>
          </cell>
          <cell r="AC1128">
            <v>1028</v>
          </cell>
          <cell r="AD1128">
            <v>1</v>
          </cell>
          <cell r="AE1128">
            <v>1028</v>
          </cell>
          <cell r="AG1128">
            <v>1028</v>
          </cell>
          <cell r="AH1128" t="str">
            <v>PC</v>
          </cell>
          <cell r="AQ1128">
            <v>1</v>
          </cell>
          <cell r="AV1128">
            <v>0</v>
          </cell>
          <cell r="AY1128" t="str">
            <v>2006/04/01</v>
          </cell>
          <cell r="AZ1128" t="str">
            <v>9999/12/31</v>
          </cell>
          <cell r="BA1128">
            <v>99999999</v>
          </cell>
          <cell r="BB1128">
            <v>1028</v>
          </cell>
        </row>
        <row r="1129">
          <cell r="A1129">
            <v>77739</v>
          </cell>
          <cell r="E1129" t="str">
            <v>5300107479</v>
          </cell>
          <cell r="F1129" t="str">
            <v>0</v>
          </cell>
          <cell r="G1129" t="str">
            <v>4464317-5</v>
          </cell>
          <cell r="H1129" t="str">
            <v>ﾌﾟﾚ-ﾄ,ｶﾞｲﾄﾞ ｾﾝｻ M867-5</v>
          </cell>
          <cell r="I1129" t="str">
            <v>473440-2</v>
          </cell>
          <cell r="J1129" t="str">
            <v>（株）光真製作所</v>
          </cell>
          <cell r="K1129" t="str">
            <v>3480</v>
          </cell>
          <cell r="L1129" t="str">
            <v>3480</v>
          </cell>
          <cell r="M1129" t="str">
            <v>3H7</v>
          </cell>
          <cell r="N1129" t="str">
            <v>野田</v>
          </cell>
          <cell r="O1129" t="str">
            <v>野田係</v>
          </cell>
          <cell r="Q1129" t="str">
            <v>JP</v>
          </cell>
          <cell r="S1129">
            <v>1</v>
          </cell>
          <cell r="T1129">
            <v>1</v>
          </cell>
          <cell r="U1129" t="str">
            <v>V0</v>
          </cell>
          <cell r="V1129" t="str">
            <v>0001</v>
          </cell>
          <cell r="W1129">
            <v>50</v>
          </cell>
          <cell r="X1129">
            <v>1</v>
          </cell>
          <cell r="Y1129" t="str">
            <v>JPY</v>
          </cell>
          <cell r="Z1129" t="str">
            <v>2006/04/01</v>
          </cell>
          <cell r="AA1129" t="str">
            <v>9999/12/31</v>
          </cell>
          <cell r="AC1129">
            <v>823</v>
          </cell>
          <cell r="AD1129">
            <v>1</v>
          </cell>
          <cell r="AE1129">
            <v>823</v>
          </cell>
          <cell r="AG1129">
            <v>823</v>
          </cell>
          <cell r="AH1129" t="str">
            <v>PC</v>
          </cell>
          <cell r="AQ1129">
            <v>1</v>
          </cell>
          <cell r="AV1129">
            <v>0</v>
          </cell>
          <cell r="AY1129" t="str">
            <v>2006/04/01</v>
          </cell>
          <cell r="AZ1129" t="str">
            <v>9999/12/31</v>
          </cell>
          <cell r="BA1129">
            <v>99999999</v>
          </cell>
          <cell r="BB1129">
            <v>823</v>
          </cell>
        </row>
        <row r="1130">
          <cell r="A1130">
            <v>77740</v>
          </cell>
          <cell r="E1130" t="str">
            <v>5300107480</v>
          </cell>
          <cell r="F1130" t="str">
            <v>0</v>
          </cell>
          <cell r="G1130" t="str">
            <v>4472270-9</v>
          </cell>
          <cell r="H1130" t="str">
            <v>ﾌﾞﾗｹﾂﾄ,ﾚﾊﾞ- ﾛﾂｸ M901-10</v>
          </cell>
          <cell r="I1130" t="str">
            <v>473440-2</v>
          </cell>
          <cell r="J1130" t="str">
            <v>（株）光真製作所</v>
          </cell>
          <cell r="K1130" t="str">
            <v>3480</v>
          </cell>
          <cell r="L1130" t="str">
            <v>3480</v>
          </cell>
          <cell r="M1130" t="str">
            <v>3H7</v>
          </cell>
          <cell r="N1130" t="str">
            <v>野田</v>
          </cell>
          <cell r="O1130" t="str">
            <v>野田係</v>
          </cell>
          <cell r="Q1130" t="str">
            <v>JP</v>
          </cell>
          <cell r="S1130">
            <v>1</v>
          </cell>
          <cell r="T1130">
            <v>1</v>
          </cell>
          <cell r="U1130" t="str">
            <v>V0</v>
          </cell>
          <cell r="V1130" t="str">
            <v>0001</v>
          </cell>
          <cell r="W1130">
            <v>50</v>
          </cell>
          <cell r="X1130">
            <v>1</v>
          </cell>
          <cell r="Y1130" t="str">
            <v>JPY</v>
          </cell>
          <cell r="Z1130" t="str">
            <v>2006/04/01</v>
          </cell>
          <cell r="AA1130" t="str">
            <v>9999/12/31</v>
          </cell>
          <cell r="AC1130">
            <v>42</v>
          </cell>
          <cell r="AD1130">
            <v>1</v>
          </cell>
          <cell r="AE1130">
            <v>42</v>
          </cell>
          <cell r="AG1130">
            <v>42</v>
          </cell>
          <cell r="AH1130" t="str">
            <v>PC</v>
          </cell>
          <cell r="AQ1130">
            <v>1</v>
          </cell>
          <cell r="AV1130">
            <v>0</v>
          </cell>
          <cell r="AY1130" t="str">
            <v>2006/04/01</v>
          </cell>
          <cell r="AZ1130" t="str">
            <v>9999/12/31</v>
          </cell>
          <cell r="BA1130">
            <v>99999999</v>
          </cell>
          <cell r="BB1130">
            <v>42</v>
          </cell>
        </row>
        <row r="1131">
          <cell r="A1131">
            <v>76764</v>
          </cell>
          <cell r="B1131">
            <v>21400</v>
          </cell>
          <cell r="D1131">
            <v>100</v>
          </cell>
          <cell r="E1131" t="str">
            <v>5300106482</v>
          </cell>
          <cell r="F1131" t="str">
            <v>0</v>
          </cell>
          <cell r="G1131" t="str">
            <v>4474885-6</v>
          </cell>
          <cell r="H1131" t="str">
            <v>ﾌﾞﾗｹﾂﾄ,S12L M867-3</v>
          </cell>
          <cell r="I1131" t="str">
            <v>473440-2</v>
          </cell>
          <cell r="J1131" t="str">
            <v>（株）光真製作所</v>
          </cell>
          <cell r="K1131" t="str">
            <v>3480</v>
          </cell>
          <cell r="L1131" t="str">
            <v>3480</v>
          </cell>
          <cell r="M1131" t="str">
            <v>3H7</v>
          </cell>
          <cell r="N1131" t="str">
            <v>野田</v>
          </cell>
          <cell r="O1131" t="str">
            <v>野田係</v>
          </cell>
          <cell r="P1131" t="str">
            <v>x</v>
          </cell>
          <cell r="Q1131" t="str">
            <v>JP</v>
          </cell>
          <cell r="S1131">
            <v>1</v>
          </cell>
          <cell r="T1131">
            <v>0</v>
          </cell>
          <cell r="U1131" t="str">
            <v>V0</v>
          </cell>
          <cell r="V1131" t="str">
            <v>0001</v>
          </cell>
          <cell r="W1131">
            <v>29</v>
          </cell>
          <cell r="X1131">
            <v>1</v>
          </cell>
          <cell r="Y1131" t="str">
            <v>JPY</v>
          </cell>
          <cell r="Z1131" t="str">
            <v>2006/04/01</v>
          </cell>
          <cell r="AA1131" t="str">
            <v>9999/12/31</v>
          </cell>
          <cell r="AC1131">
            <v>21400</v>
          </cell>
          <cell r="AD1131">
            <v>1</v>
          </cell>
          <cell r="AE1131">
            <v>21400</v>
          </cell>
          <cell r="AF1131">
            <v>21400</v>
          </cell>
          <cell r="AG1131">
            <v>21400</v>
          </cell>
          <cell r="AH1131" t="str">
            <v>PC</v>
          </cell>
          <cell r="AI1131">
            <v>0</v>
          </cell>
          <cell r="AJ1131">
            <v>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1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 t="str">
            <v>2006/04/01</v>
          </cell>
          <cell r="AZ1131" t="str">
            <v>9999/12/31</v>
          </cell>
          <cell r="BA1131">
            <v>99999999</v>
          </cell>
          <cell r="BB1131">
            <v>21400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</row>
        <row r="1132">
          <cell r="A1132">
            <v>57465</v>
          </cell>
          <cell r="B1132">
            <v>21186</v>
          </cell>
          <cell r="D1132">
            <v>100</v>
          </cell>
          <cell r="E1132" t="str">
            <v>5300106429</v>
          </cell>
          <cell r="F1132" t="str">
            <v>0</v>
          </cell>
          <cell r="G1132" t="str">
            <v>4474886-4</v>
          </cell>
          <cell r="H1132" t="str">
            <v>ﾌﾞﾗｹﾂﾄ,S12P M867-3</v>
          </cell>
          <cell r="I1132" t="str">
            <v>473440-2</v>
          </cell>
          <cell r="J1132" t="str">
            <v>（株）光真製作所</v>
          </cell>
          <cell r="K1132" t="str">
            <v>3480</v>
          </cell>
          <cell r="L1132" t="str">
            <v>3480</v>
          </cell>
          <cell r="M1132" t="str">
            <v>2G2</v>
          </cell>
          <cell r="N1132" t="str">
            <v>伊藤康</v>
          </cell>
          <cell r="O1132" t="str">
            <v>野田係</v>
          </cell>
          <cell r="P1132" t="str">
            <v>x</v>
          </cell>
          <cell r="Q1132" t="str">
            <v>JP</v>
          </cell>
          <cell r="S1132">
            <v>1</v>
          </cell>
          <cell r="T1132">
            <v>1</v>
          </cell>
          <cell r="U1132" t="str">
            <v>V0</v>
          </cell>
          <cell r="V1132" t="str">
            <v>0001</v>
          </cell>
          <cell r="W1132">
            <v>30</v>
          </cell>
          <cell r="X1132">
            <v>1</v>
          </cell>
          <cell r="Y1132" t="str">
            <v>JPY</v>
          </cell>
          <cell r="Z1132" t="str">
            <v>2006/04/01</v>
          </cell>
          <cell r="AA1132" t="str">
            <v>9999/12/31</v>
          </cell>
          <cell r="AC1132">
            <v>21186</v>
          </cell>
          <cell r="AD1132">
            <v>1</v>
          </cell>
          <cell r="AE1132">
            <v>21186</v>
          </cell>
          <cell r="AF1132">
            <v>21186</v>
          </cell>
          <cell r="AG1132">
            <v>21186</v>
          </cell>
          <cell r="AH1132" t="str">
            <v>PC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1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 t="str">
            <v>2006/04/01</v>
          </cell>
          <cell r="AZ1132" t="str">
            <v>9999/12/31</v>
          </cell>
          <cell r="BA1132">
            <v>99999999</v>
          </cell>
          <cell r="BB1132">
            <v>21186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</row>
        <row r="1133">
          <cell r="A1133">
            <v>55228</v>
          </cell>
          <cell r="B1133">
            <v>9545</v>
          </cell>
          <cell r="D1133">
            <v>100</v>
          </cell>
          <cell r="E1133" t="str">
            <v>5300102656</v>
          </cell>
          <cell r="F1133" t="str">
            <v>0</v>
          </cell>
          <cell r="G1133" t="str">
            <v>4474898-8</v>
          </cell>
          <cell r="H1133" t="str">
            <v>ｶﾑ,ｼﾔﾂﾀ M867-2</v>
          </cell>
          <cell r="I1133" t="str">
            <v>473440-2</v>
          </cell>
          <cell r="J1133" t="str">
            <v>（株）光真製作所</v>
          </cell>
          <cell r="K1133" t="str">
            <v>3480</v>
          </cell>
          <cell r="L1133" t="str">
            <v>3480</v>
          </cell>
          <cell r="M1133" t="str">
            <v>2G2</v>
          </cell>
          <cell r="N1133" t="str">
            <v>伊藤康</v>
          </cell>
          <cell r="O1133" t="str">
            <v>野田係</v>
          </cell>
          <cell r="P1133" t="str">
            <v>x</v>
          </cell>
          <cell r="Q1133" t="str">
            <v>JP</v>
          </cell>
          <cell r="S1133">
            <v>1</v>
          </cell>
          <cell r="T1133">
            <v>1</v>
          </cell>
          <cell r="U1133" t="str">
            <v>V0</v>
          </cell>
          <cell r="V1133" t="str">
            <v>0001</v>
          </cell>
          <cell r="W1133">
            <v>25</v>
          </cell>
          <cell r="X1133">
            <v>1</v>
          </cell>
          <cell r="Y1133" t="str">
            <v>JPY</v>
          </cell>
          <cell r="Z1133" t="str">
            <v>2006/04/01</v>
          </cell>
          <cell r="AA1133" t="str">
            <v>9999/12/31</v>
          </cell>
          <cell r="AC1133">
            <v>9045</v>
          </cell>
          <cell r="AD1133">
            <v>1</v>
          </cell>
          <cell r="AE1133">
            <v>9045</v>
          </cell>
          <cell r="AF1133">
            <v>9545</v>
          </cell>
          <cell r="AG1133">
            <v>9545</v>
          </cell>
          <cell r="AH1133" t="str">
            <v>PC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1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 t="str">
            <v>2006/04/01</v>
          </cell>
          <cell r="AZ1133" t="str">
            <v>9999/12/31</v>
          </cell>
          <cell r="BA1133">
            <v>99999999</v>
          </cell>
          <cell r="BB1133">
            <v>9545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</row>
        <row r="1134">
          <cell r="A1134">
            <v>77742</v>
          </cell>
          <cell r="E1134" t="str">
            <v>5300107482</v>
          </cell>
          <cell r="F1134" t="str">
            <v>0</v>
          </cell>
          <cell r="G1134" t="str">
            <v>4474992-5</v>
          </cell>
          <cell r="H1134" t="str">
            <v>ｼﾔﾌﾄ,ﾄﾞﾗｲﾌﾞ(H) M867-3</v>
          </cell>
          <cell r="I1134" t="str">
            <v>473440-2</v>
          </cell>
          <cell r="J1134" t="str">
            <v>（株）光真製作所</v>
          </cell>
          <cell r="K1134" t="str">
            <v>3480</v>
          </cell>
          <cell r="L1134" t="str">
            <v>3480</v>
          </cell>
          <cell r="M1134" t="str">
            <v>3H7</v>
          </cell>
          <cell r="N1134" t="str">
            <v>野田</v>
          </cell>
          <cell r="O1134" t="str">
            <v>野田係</v>
          </cell>
          <cell r="Q1134" t="str">
            <v>JP</v>
          </cell>
          <cell r="S1134">
            <v>1</v>
          </cell>
          <cell r="T1134">
            <v>1</v>
          </cell>
          <cell r="U1134" t="str">
            <v>V0</v>
          </cell>
          <cell r="V1134" t="str">
            <v>0001</v>
          </cell>
          <cell r="W1134">
            <v>50</v>
          </cell>
          <cell r="X1134">
            <v>1</v>
          </cell>
          <cell r="Y1134" t="str">
            <v>JPY</v>
          </cell>
          <cell r="Z1134" t="str">
            <v>2006/04/01</v>
          </cell>
          <cell r="AA1134" t="str">
            <v>9999/12/31</v>
          </cell>
          <cell r="AC1134">
            <v>1090</v>
          </cell>
          <cell r="AD1134">
            <v>1</v>
          </cell>
          <cell r="AE1134">
            <v>1090</v>
          </cell>
          <cell r="AG1134">
            <v>1090</v>
          </cell>
          <cell r="AH1134" t="str">
            <v>PC</v>
          </cell>
          <cell r="AQ1134">
            <v>1</v>
          </cell>
          <cell r="AV1134">
            <v>0</v>
          </cell>
          <cell r="AY1134" t="str">
            <v>2006/04/01</v>
          </cell>
          <cell r="AZ1134" t="str">
            <v>9999/12/31</v>
          </cell>
          <cell r="BA1134">
            <v>99999999</v>
          </cell>
          <cell r="BB1134">
            <v>1090</v>
          </cell>
        </row>
        <row r="1135">
          <cell r="A1135">
            <v>77743</v>
          </cell>
          <cell r="E1135" t="str">
            <v>5300107483</v>
          </cell>
          <cell r="F1135" t="str">
            <v>0</v>
          </cell>
          <cell r="G1135" t="str">
            <v>4474993-3</v>
          </cell>
          <cell r="H1135" t="str">
            <v>ｼﾔﾌﾄ,ﾄﾞﾗｲﾌﾞ(F) M867-3</v>
          </cell>
          <cell r="I1135" t="str">
            <v>473440-2</v>
          </cell>
          <cell r="J1135" t="str">
            <v>（株）光真製作所</v>
          </cell>
          <cell r="K1135" t="str">
            <v>3480</v>
          </cell>
          <cell r="L1135" t="str">
            <v>3480</v>
          </cell>
          <cell r="M1135" t="str">
            <v>3H7</v>
          </cell>
          <cell r="N1135" t="str">
            <v>野田</v>
          </cell>
          <cell r="O1135" t="str">
            <v>野田係</v>
          </cell>
          <cell r="Q1135" t="str">
            <v>JP</v>
          </cell>
          <cell r="S1135">
            <v>1</v>
          </cell>
          <cell r="T1135">
            <v>1</v>
          </cell>
          <cell r="U1135" t="str">
            <v>V0</v>
          </cell>
          <cell r="V1135" t="str">
            <v>0001</v>
          </cell>
          <cell r="W1135">
            <v>50</v>
          </cell>
          <cell r="X1135">
            <v>1</v>
          </cell>
          <cell r="Y1135" t="str">
            <v>JPY</v>
          </cell>
          <cell r="Z1135" t="str">
            <v>2006/04/01</v>
          </cell>
          <cell r="AA1135" t="str">
            <v>9999/12/31</v>
          </cell>
          <cell r="AC1135">
            <v>1080</v>
          </cell>
          <cell r="AD1135">
            <v>1</v>
          </cell>
          <cell r="AE1135">
            <v>1080</v>
          </cell>
          <cell r="AG1135">
            <v>1080</v>
          </cell>
          <cell r="AH1135" t="str">
            <v>PC</v>
          </cell>
          <cell r="AQ1135">
            <v>1</v>
          </cell>
          <cell r="AV1135">
            <v>0</v>
          </cell>
          <cell r="AY1135" t="str">
            <v>2006/04/01</v>
          </cell>
          <cell r="AZ1135" t="str">
            <v>9999/12/31</v>
          </cell>
          <cell r="BA1135">
            <v>99999999</v>
          </cell>
          <cell r="BB1135">
            <v>1080</v>
          </cell>
        </row>
        <row r="1136">
          <cell r="A1136">
            <v>77744</v>
          </cell>
          <cell r="E1136" t="str">
            <v>5300107484</v>
          </cell>
          <cell r="F1136" t="str">
            <v>0</v>
          </cell>
          <cell r="G1136" t="str">
            <v>4475219-5</v>
          </cell>
          <cell r="H1136" t="str">
            <v>ﾌﾟﾚ-ﾄ,ﾌﾟﾂｼﾔ M867-1</v>
          </cell>
          <cell r="I1136" t="str">
            <v>473440-2</v>
          </cell>
          <cell r="J1136" t="str">
            <v>（株）光真製作所</v>
          </cell>
          <cell r="K1136" t="str">
            <v>3480</v>
          </cell>
          <cell r="L1136" t="str">
            <v>3480</v>
          </cell>
          <cell r="M1136" t="str">
            <v>3H7</v>
          </cell>
          <cell r="N1136" t="str">
            <v>野田</v>
          </cell>
          <cell r="O1136" t="str">
            <v>野田係</v>
          </cell>
          <cell r="Q1136" t="str">
            <v>JP</v>
          </cell>
          <cell r="S1136">
            <v>1</v>
          </cell>
          <cell r="T1136">
            <v>1</v>
          </cell>
          <cell r="U1136" t="str">
            <v>V0</v>
          </cell>
          <cell r="V1136" t="str">
            <v>0001</v>
          </cell>
          <cell r="W1136">
            <v>50</v>
          </cell>
          <cell r="X1136">
            <v>1</v>
          </cell>
          <cell r="Y1136" t="str">
            <v>JPY</v>
          </cell>
          <cell r="Z1136" t="str">
            <v>2006/04/01</v>
          </cell>
          <cell r="AA1136" t="str">
            <v>9999/12/31</v>
          </cell>
          <cell r="AC1136">
            <v>100</v>
          </cell>
          <cell r="AD1136">
            <v>1</v>
          </cell>
          <cell r="AE1136">
            <v>100</v>
          </cell>
          <cell r="AG1136">
            <v>100</v>
          </cell>
          <cell r="AH1136" t="str">
            <v>PC</v>
          </cell>
          <cell r="AQ1136">
            <v>1</v>
          </cell>
          <cell r="AV1136">
            <v>0</v>
          </cell>
          <cell r="AY1136" t="str">
            <v>2006/04/01</v>
          </cell>
          <cell r="AZ1136" t="str">
            <v>9999/12/31</v>
          </cell>
          <cell r="BA1136">
            <v>99999999</v>
          </cell>
          <cell r="BB1136">
            <v>100</v>
          </cell>
        </row>
        <row r="1137">
          <cell r="A1137">
            <v>57466</v>
          </cell>
          <cell r="B1137">
            <v>24182</v>
          </cell>
          <cell r="D1137">
            <v>100</v>
          </cell>
          <cell r="E1137" t="str">
            <v>5300106430</v>
          </cell>
          <cell r="F1137" t="str">
            <v>0</v>
          </cell>
          <cell r="G1137" t="str">
            <v>4475226-8</v>
          </cell>
          <cell r="H1137" t="str">
            <v>ﾎﾙﾀﾞ,ｶﾞｲﾄﾞ(R) M867-3</v>
          </cell>
          <cell r="I1137" t="str">
            <v>473440-2</v>
          </cell>
          <cell r="J1137" t="str">
            <v>（株）光真製作所</v>
          </cell>
          <cell r="K1137" t="str">
            <v>3480</v>
          </cell>
          <cell r="L1137" t="str">
            <v>3480</v>
          </cell>
          <cell r="M1137" t="str">
            <v>2G2</v>
          </cell>
          <cell r="N1137" t="str">
            <v>伊藤康</v>
          </cell>
          <cell r="O1137" t="str">
            <v>野田係</v>
          </cell>
          <cell r="P1137" t="str">
            <v>x</v>
          </cell>
          <cell r="Q1137" t="str">
            <v>JP</v>
          </cell>
          <cell r="S1137">
            <v>1</v>
          </cell>
          <cell r="T1137">
            <v>1</v>
          </cell>
          <cell r="U1137" t="str">
            <v>V0</v>
          </cell>
          <cell r="V1137" t="str">
            <v>0001</v>
          </cell>
          <cell r="W1137">
            <v>30</v>
          </cell>
          <cell r="X1137">
            <v>1</v>
          </cell>
          <cell r="Y1137" t="str">
            <v>JPY</v>
          </cell>
          <cell r="Z1137" t="str">
            <v>2006/04/01</v>
          </cell>
          <cell r="AA1137" t="str">
            <v>9999/12/31</v>
          </cell>
          <cell r="AC1137">
            <v>24182</v>
          </cell>
          <cell r="AD1137">
            <v>1</v>
          </cell>
          <cell r="AE1137">
            <v>24182</v>
          </cell>
          <cell r="AF1137">
            <v>24182</v>
          </cell>
          <cell r="AG1137">
            <v>24182</v>
          </cell>
          <cell r="AH1137" t="str">
            <v>PC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1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 t="str">
            <v>2006/04/01</v>
          </cell>
          <cell r="AZ1137" t="str">
            <v>9999/12/31</v>
          </cell>
          <cell r="BA1137">
            <v>99999999</v>
          </cell>
          <cell r="BB1137">
            <v>24182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</row>
        <row r="1138">
          <cell r="A1138">
            <v>77745</v>
          </cell>
          <cell r="E1138" t="str">
            <v>5300107485</v>
          </cell>
          <cell r="F1138" t="str">
            <v>0</v>
          </cell>
          <cell r="G1138" t="str">
            <v>4475287-0</v>
          </cell>
          <cell r="H1138" t="str">
            <v>ﾌﾟﾚ-ﾄ,ﾀ-ﾝ M867-5</v>
          </cell>
          <cell r="I1138" t="str">
            <v>473440-2</v>
          </cell>
          <cell r="J1138" t="str">
            <v>（株）光真製作所</v>
          </cell>
          <cell r="K1138" t="str">
            <v>3480</v>
          </cell>
          <cell r="L1138" t="str">
            <v>3480</v>
          </cell>
          <cell r="M1138" t="str">
            <v>3H7</v>
          </cell>
          <cell r="N1138" t="str">
            <v>野田</v>
          </cell>
          <cell r="O1138" t="str">
            <v>野田係</v>
          </cell>
          <cell r="Q1138" t="str">
            <v>JP</v>
          </cell>
          <cell r="S1138">
            <v>1</v>
          </cell>
          <cell r="T1138">
            <v>1</v>
          </cell>
          <cell r="U1138" t="str">
            <v>V0</v>
          </cell>
          <cell r="V1138" t="str">
            <v>0001</v>
          </cell>
          <cell r="W1138">
            <v>50</v>
          </cell>
          <cell r="X1138">
            <v>1</v>
          </cell>
          <cell r="Y1138" t="str">
            <v>JPY</v>
          </cell>
          <cell r="Z1138" t="str">
            <v>2006/04/01</v>
          </cell>
          <cell r="AA1138" t="str">
            <v>9999/12/31</v>
          </cell>
          <cell r="AC1138">
            <v>719</v>
          </cell>
          <cell r="AD1138">
            <v>1</v>
          </cell>
          <cell r="AE1138">
            <v>719</v>
          </cell>
          <cell r="AG1138">
            <v>719</v>
          </cell>
          <cell r="AH1138" t="str">
            <v>PC</v>
          </cell>
          <cell r="AQ1138">
            <v>1</v>
          </cell>
          <cell r="AV1138">
            <v>0</v>
          </cell>
          <cell r="AY1138" t="str">
            <v>2006/04/01</v>
          </cell>
          <cell r="AZ1138" t="str">
            <v>9999/12/31</v>
          </cell>
          <cell r="BA1138">
            <v>99999999</v>
          </cell>
          <cell r="BB1138">
            <v>719</v>
          </cell>
        </row>
        <row r="1139">
          <cell r="A1139">
            <v>77746</v>
          </cell>
          <cell r="E1139" t="str">
            <v>5300107486</v>
          </cell>
          <cell r="F1139" t="str">
            <v>0</v>
          </cell>
          <cell r="G1139" t="str">
            <v>4475326-4</v>
          </cell>
          <cell r="H1139" t="str">
            <v>ｽﾍﾟ-ｻ,ﾊﾞﾈ M902-1</v>
          </cell>
          <cell r="I1139" t="str">
            <v>473440-2</v>
          </cell>
          <cell r="J1139" t="str">
            <v>（株）光真製作所</v>
          </cell>
          <cell r="K1139" t="str">
            <v>3480</v>
          </cell>
          <cell r="L1139" t="str">
            <v>3480</v>
          </cell>
          <cell r="M1139" t="str">
            <v>3H7</v>
          </cell>
          <cell r="N1139" t="str">
            <v>野田</v>
          </cell>
          <cell r="O1139" t="str">
            <v>野田係</v>
          </cell>
          <cell r="Q1139" t="str">
            <v>JP</v>
          </cell>
          <cell r="S1139">
            <v>1</v>
          </cell>
          <cell r="T1139">
            <v>1</v>
          </cell>
          <cell r="U1139" t="str">
            <v>V0</v>
          </cell>
          <cell r="V1139" t="str">
            <v>0001</v>
          </cell>
          <cell r="W1139">
            <v>50</v>
          </cell>
          <cell r="X1139">
            <v>1</v>
          </cell>
          <cell r="Y1139" t="str">
            <v>JPY</v>
          </cell>
          <cell r="Z1139" t="str">
            <v>2006/04/01</v>
          </cell>
          <cell r="AA1139" t="str">
            <v>9999/12/31</v>
          </cell>
          <cell r="AC1139">
            <v>228</v>
          </cell>
          <cell r="AD1139">
            <v>1</v>
          </cell>
          <cell r="AE1139">
            <v>228</v>
          </cell>
          <cell r="AG1139">
            <v>228</v>
          </cell>
          <cell r="AH1139" t="str">
            <v>PC</v>
          </cell>
          <cell r="AQ1139">
            <v>1</v>
          </cell>
          <cell r="AV1139">
            <v>0</v>
          </cell>
          <cell r="AY1139" t="str">
            <v>2006/04/01</v>
          </cell>
          <cell r="AZ1139" t="str">
            <v>9999/12/31</v>
          </cell>
          <cell r="BA1139">
            <v>99999999</v>
          </cell>
          <cell r="BB1139">
            <v>228</v>
          </cell>
        </row>
        <row r="1140">
          <cell r="A1140">
            <v>77747</v>
          </cell>
          <cell r="E1140" t="str">
            <v>5300107487</v>
          </cell>
          <cell r="F1140" t="str">
            <v>0</v>
          </cell>
          <cell r="G1140" t="str">
            <v>4476103-8</v>
          </cell>
          <cell r="H1140" t="str">
            <v>ｱ-ﾑ,ﾌﾟﾂｼﾔ M904E-5</v>
          </cell>
          <cell r="I1140" t="str">
            <v>473440-2</v>
          </cell>
          <cell r="J1140" t="str">
            <v>（株）光真製作所</v>
          </cell>
          <cell r="K1140" t="str">
            <v>3480</v>
          </cell>
          <cell r="L1140" t="str">
            <v>3480</v>
          </cell>
          <cell r="M1140" t="str">
            <v>3H7</v>
          </cell>
          <cell r="N1140" t="str">
            <v>野田</v>
          </cell>
          <cell r="O1140" t="str">
            <v>野田係</v>
          </cell>
          <cell r="Q1140" t="str">
            <v>JP</v>
          </cell>
          <cell r="S1140">
            <v>1</v>
          </cell>
          <cell r="T1140">
            <v>1</v>
          </cell>
          <cell r="U1140" t="str">
            <v>V0</v>
          </cell>
          <cell r="V1140" t="str">
            <v>0001</v>
          </cell>
          <cell r="W1140">
            <v>50</v>
          </cell>
          <cell r="X1140">
            <v>1</v>
          </cell>
          <cell r="Y1140" t="str">
            <v>JPY</v>
          </cell>
          <cell r="Z1140" t="str">
            <v>2006/04/01</v>
          </cell>
          <cell r="AA1140" t="str">
            <v>9999/12/31</v>
          </cell>
          <cell r="AC1140">
            <v>1723</v>
          </cell>
          <cell r="AD1140">
            <v>1</v>
          </cell>
          <cell r="AE1140">
            <v>1723</v>
          </cell>
          <cell r="AG1140">
            <v>1723</v>
          </cell>
          <cell r="AH1140" t="str">
            <v>PC</v>
          </cell>
          <cell r="AQ1140">
            <v>1</v>
          </cell>
          <cell r="AV1140">
            <v>0</v>
          </cell>
          <cell r="AY1140" t="str">
            <v>2006/04/01</v>
          </cell>
          <cell r="AZ1140" t="str">
            <v>9999/12/31</v>
          </cell>
          <cell r="BA1140">
            <v>99999999</v>
          </cell>
          <cell r="BB1140">
            <v>1723</v>
          </cell>
        </row>
        <row r="1141">
          <cell r="A1141">
            <v>55011</v>
          </cell>
          <cell r="B1141">
            <v>37962</v>
          </cell>
          <cell r="D1141">
            <v>100</v>
          </cell>
          <cell r="E1141" t="str">
            <v>5300102328</v>
          </cell>
          <cell r="F1141" t="str">
            <v>0</v>
          </cell>
          <cell r="G1141" t="str">
            <v>4478650-2</v>
          </cell>
          <cell r="H1141" t="str">
            <v>ｶﾞｲﾄﾞ,ｶｲｼﾕｳ(L) M867-2</v>
          </cell>
          <cell r="I1141" t="str">
            <v>473440-2</v>
          </cell>
          <cell r="J1141" t="str">
            <v>（株）光真製作所</v>
          </cell>
          <cell r="K1141" t="str">
            <v>3480</v>
          </cell>
          <cell r="L1141" t="str">
            <v>3480</v>
          </cell>
          <cell r="M1141" t="str">
            <v>2G2</v>
          </cell>
          <cell r="N1141" t="str">
            <v>伊藤康</v>
          </cell>
          <cell r="O1141" t="str">
            <v>野田係</v>
          </cell>
          <cell r="P1141" t="str">
            <v>x</v>
          </cell>
          <cell r="Q1141" t="str">
            <v>JP</v>
          </cell>
          <cell r="S1141">
            <v>1</v>
          </cell>
          <cell r="T1141">
            <v>1</v>
          </cell>
          <cell r="U1141" t="str">
            <v>V0</v>
          </cell>
          <cell r="V1141" t="str">
            <v>0001</v>
          </cell>
          <cell r="W1141">
            <v>29</v>
          </cell>
          <cell r="X1141">
            <v>1</v>
          </cell>
          <cell r="Y1141" t="str">
            <v>JPY</v>
          </cell>
          <cell r="Z1141" t="str">
            <v>2006/04/01</v>
          </cell>
          <cell r="AA1141" t="str">
            <v>9999/12/31</v>
          </cell>
          <cell r="AC1141">
            <v>17962</v>
          </cell>
          <cell r="AD1141">
            <v>1</v>
          </cell>
          <cell r="AE1141">
            <v>17962</v>
          </cell>
          <cell r="AF1141">
            <v>37962</v>
          </cell>
          <cell r="AG1141">
            <v>37962</v>
          </cell>
          <cell r="AH1141" t="str">
            <v>PC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1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 t="str">
            <v>2006/04/01</v>
          </cell>
          <cell r="AZ1141" t="str">
            <v>9999/12/31</v>
          </cell>
          <cell r="BA1141">
            <v>99999999</v>
          </cell>
          <cell r="BB1141">
            <v>37962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</row>
        <row r="1142">
          <cell r="A1142">
            <v>55012</v>
          </cell>
          <cell r="B1142">
            <v>37962</v>
          </cell>
          <cell r="D1142">
            <v>100</v>
          </cell>
          <cell r="E1142" t="str">
            <v>5300102329</v>
          </cell>
          <cell r="F1142" t="str">
            <v>0</v>
          </cell>
          <cell r="G1142" t="str">
            <v>4478651-0</v>
          </cell>
          <cell r="H1142" t="str">
            <v>ｶﾞｲﾄﾞ,ｶｲｼﾕｳ(R) M867-2</v>
          </cell>
          <cell r="I1142" t="str">
            <v>473440-2</v>
          </cell>
          <cell r="J1142" t="str">
            <v>（株）光真製作所</v>
          </cell>
          <cell r="K1142" t="str">
            <v>3480</v>
          </cell>
          <cell r="L1142" t="str">
            <v>3480</v>
          </cell>
          <cell r="M1142" t="str">
            <v>2G2</v>
          </cell>
          <cell r="N1142" t="str">
            <v>伊藤康</v>
          </cell>
          <cell r="O1142" t="str">
            <v>野田係</v>
          </cell>
          <cell r="P1142" t="str">
            <v>x</v>
          </cell>
          <cell r="Q1142" t="str">
            <v>JP</v>
          </cell>
          <cell r="S1142">
            <v>1</v>
          </cell>
          <cell r="T1142">
            <v>1</v>
          </cell>
          <cell r="U1142" t="str">
            <v>V0</v>
          </cell>
          <cell r="V1142" t="str">
            <v>0001</v>
          </cell>
          <cell r="W1142">
            <v>29</v>
          </cell>
          <cell r="X1142">
            <v>1</v>
          </cell>
          <cell r="Y1142" t="str">
            <v>JPY</v>
          </cell>
          <cell r="Z1142" t="str">
            <v>2006/04/01</v>
          </cell>
          <cell r="AA1142" t="str">
            <v>9999/12/31</v>
          </cell>
          <cell r="AC1142">
            <v>17962</v>
          </cell>
          <cell r="AD1142">
            <v>1</v>
          </cell>
          <cell r="AE1142">
            <v>17962</v>
          </cell>
          <cell r="AF1142">
            <v>37962</v>
          </cell>
          <cell r="AG1142">
            <v>37962</v>
          </cell>
          <cell r="AH1142" t="str">
            <v>PC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1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 t="str">
            <v>2006/04/01</v>
          </cell>
          <cell r="AZ1142" t="str">
            <v>9999/12/31</v>
          </cell>
          <cell r="BA1142">
            <v>99999999</v>
          </cell>
          <cell r="BB1142">
            <v>37962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</row>
        <row r="1143">
          <cell r="A1143">
            <v>55013</v>
          </cell>
          <cell r="B1143">
            <v>26233</v>
          </cell>
          <cell r="D1143">
            <v>100</v>
          </cell>
          <cell r="E1143" t="str">
            <v>5300102330</v>
          </cell>
          <cell r="F1143" t="str">
            <v>0</v>
          </cell>
          <cell r="G1143" t="str">
            <v>4478652-9</v>
          </cell>
          <cell r="H1143" t="str">
            <v>ﾌﾟﾚ-ﾄ,ﾊﾞ- M867-2</v>
          </cell>
          <cell r="I1143" t="str">
            <v>473440-2</v>
          </cell>
          <cell r="J1143" t="str">
            <v>（株）光真製作所</v>
          </cell>
          <cell r="K1143" t="str">
            <v>3480</v>
          </cell>
          <cell r="L1143" t="str">
            <v>3480</v>
          </cell>
          <cell r="M1143" t="str">
            <v>2G2</v>
          </cell>
          <cell r="N1143" t="str">
            <v>伊藤康</v>
          </cell>
          <cell r="O1143" t="str">
            <v>野田係</v>
          </cell>
          <cell r="P1143" t="str">
            <v>x</v>
          </cell>
          <cell r="Q1143" t="str">
            <v>JP</v>
          </cell>
          <cell r="S1143">
            <v>1</v>
          </cell>
          <cell r="T1143">
            <v>1</v>
          </cell>
          <cell r="U1143" t="str">
            <v>V0</v>
          </cell>
          <cell r="V1143" t="str">
            <v>0001</v>
          </cell>
          <cell r="W1143">
            <v>29</v>
          </cell>
          <cell r="X1143">
            <v>1</v>
          </cell>
          <cell r="Y1143" t="str">
            <v>JPY</v>
          </cell>
          <cell r="Z1143" t="str">
            <v>2006/04/01</v>
          </cell>
          <cell r="AA1143" t="str">
            <v>9999/12/31</v>
          </cell>
          <cell r="AC1143">
            <v>16233</v>
          </cell>
          <cell r="AD1143">
            <v>1</v>
          </cell>
          <cell r="AE1143">
            <v>16233</v>
          </cell>
          <cell r="AF1143">
            <v>26233</v>
          </cell>
          <cell r="AG1143">
            <v>26233</v>
          </cell>
          <cell r="AH1143" t="str">
            <v>PC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1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 t="str">
            <v>2006/04/01</v>
          </cell>
          <cell r="AZ1143" t="str">
            <v>9999/12/31</v>
          </cell>
          <cell r="BA1143">
            <v>99999999</v>
          </cell>
          <cell r="BB1143">
            <v>26233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</row>
        <row r="1144">
          <cell r="A1144">
            <v>57467</v>
          </cell>
          <cell r="B1144">
            <v>34454</v>
          </cell>
          <cell r="D1144">
            <v>100</v>
          </cell>
          <cell r="E1144" t="str">
            <v>5300106431</v>
          </cell>
          <cell r="F1144" t="str">
            <v>0</v>
          </cell>
          <cell r="G1144" t="str">
            <v>4478677-4</v>
          </cell>
          <cell r="H1144" t="str">
            <v>ｶﾞｲﾄﾞ,ﾁﾙﾄ(A-R) M867-3</v>
          </cell>
          <cell r="I1144" t="str">
            <v>473440-2</v>
          </cell>
          <cell r="J1144" t="str">
            <v>（株）光真製作所</v>
          </cell>
          <cell r="K1144" t="str">
            <v>3480</v>
          </cell>
          <cell r="L1144" t="str">
            <v>3480</v>
          </cell>
          <cell r="M1144" t="str">
            <v>2G2</v>
          </cell>
          <cell r="N1144" t="str">
            <v>伊藤康</v>
          </cell>
          <cell r="O1144" t="str">
            <v>野田係</v>
          </cell>
          <cell r="P1144" t="str">
            <v>x</v>
          </cell>
          <cell r="Q1144" t="str">
            <v>JP</v>
          </cell>
          <cell r="S1144">
            <v>1</v>
          </cell>
          <cell r="T1144">
            <v>1</v>
          </cell>
          <cell r="U1144" t="str">
            <v>V0</v>
          </cell>
          <cell r="V1144" t="str">
            <v>0001</v>
          </cell>
          <cell r="W1144">
            <v>30</v>
          </cell>
          <cell r="X1144">
            <v>1</v>
          </cell>
          <cell r="Y1144" t="str">
            <v>JPY</v>
          </cell>
          <cell r="Z1144" t="str">
            <v>2006/04/01</v>
          </cell>
          <cell r="AA1144" t="str">
            <v>9999/12/31</v>
          </cell>
          <cell r="AC1144">
            <v>34454</v>
          </cell>
          <cell r="AD1144">
            <v>1</v>
          </cell>
          <cell r="AE1144">
            <v>34454</v>
          </cell>
          <cell r="AF1144">
            <v>34454</v>
          </cell>
          <cell r="AG1144">
            <v>34454</v>
          </cell>
          <cell r="AH1144" t="str">
            <v>PC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1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 t="str">
            <v>2006/04/01</v>
          </cell>
          <cell r="AZ1144" t="str">
            <v>9999/12/31</v>
          </cell>
          <cell r="BA1144">
            <v>99999999</v>
          </cell>
          <cell r="BB1144">
            <v>34454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</row>
        <row r="1145">
          <cell r="A1145">
            <v>57484</v>
          </cell>
          <cell r="B1145">
            <v>34454</v>
          </cell>
          <cell r="D1145">
            <v>100</v>
          </cell>
          <cell r="E1145" t="str">
            <v>5300106481</v>
          </cell>
          <cell r="F1145" t="str">
            <v>0</v>
          </cell>
          <cell r="G1145" t="str">
            <v>4478678-2</v>
          </cell>
          <cell r="H1145" t="str">
            <v>ｶﾞｲﾄﾞ,ﾁﾙﾄ(A-L) M867-3</v>
          </cell>
          <cell r="I1145" t="str">
            <v>473440-2</v>
          </cell>
          <cell r="J1145" t="str">
            <v>（株）光真製作所</v>
          </cell>
          <cell r="K1145" t="str">
            <v>3480</v>
          </cell>
          <cell r="L1145" t="str">
            <v>3480</v>
          </cell>
          <cell r="M1145" t="str">
            <v>2G2</v>
          </cell>
          <cell r="N1145" t="str">
            <v>伊藤康</v>
          </cell>
          <cell r="O1145" t="str">
            <v>野田係</v>
          </cell>
          <cell r="P1145" t="str">
            <v>x</v>
          </cell>
          <cell r="Q1145" t="str">
            <v>JP</v>
          </cell>
          <cell r="S1145">
            <v>1</v>
          </cell>
          <cell r="T1145">
            <v>0</v>
          </cell>
          <cell r="U1145" t="str">
            <v>V0</v>
          </cell>
          <cell r="V1145" t="str">
            <v>0001</v>
          </cell>
          <cell r="W1145">
            <v>29</v>
          </cell>
          <cell r="X1145">
            <v>1</v>
          </cell>
          <cell r="Y1145" t="str">
            <v>JPY</v>
          </cell>
          <cell r="Z1145" t="str">
            <v>2006/04/01</v>
          </cell>
          <cell r="AA1145" t="str">
            <v>9999/12/31</v>
          </cell>
          <cell r="AC1145">
            <v>34454</v>
          </cell>
          <cell r="AD1145">
            <v>1</v>
          </cell>
          <cell r="AE1145">
            <v>34454</v>
          </cell>
          <cell r="AF1145">
            <v>34454</v>
          </cell>
          <cell r="AG1145">
            <v>34454</v>
          </cell>
          <cell r="AH1145" t="str">
            <v>PC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1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 t="str">
            <v>2006/04/01</v>
          </cell>
          <cell r="AZ1145" t="str">
            <v>9999/12/31</v>
          </cell>
          <cell r="BA1145">
            <v>99999999</v>
          </cell>
          <cell r="BB1145">
            <v>34454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</row>
        <row r="1146">
          <cell r="A1146">
            <v>57468</v>
          </cell>
          <cell r="B1146">
            <v>23968</v>
          </cell>
          <cell r="D1146">
            <v>100</v>
          </cell>
          <cell r="E1146" t="str">
            <v>5300106432</v>
          </cell>
          <cell r="F1146" t="str">
            <v>0</v>
          </cell>
          <cell r="G1146" t="str">
            <v>4478870-0</v>
          </cell>
          <cell r="H1146" t="str">
            <v>ﾎﾙﾀﾞ,ｶﾞｲﾄﾞ(L) M867-3</v>
          </cell>
          <cell r="I1146" t="str">
            <v>473440-2</v>
          </cell>
          <cell r="J1146" t="str">
            <v>（株）光真製作所</v>
          </cell>
          <cell r="K1146" t="str">
            <v>3480</v>
          </cell>
          <cell r="L1146" t="str">
            <v>3480</v>
          </cell>
          <cell r="M1146" t="str">
            <v>2G2</v>
          </cell>
          <cell r="N1146" t="str">
            <v>伊藤康</v>
          </cell>
          <cell r="O1146" t="str">
            <v>野田係</v>
          </cell>
          <cell r="P1146" t="str">
            <v>x</v>
          </cell>
          <cell r="Q1146" t="str">
            <v>JP</v>
          </cell>
          <cell r="S1146">
            <v>1</v>
          </cell>
          <cell r="T1146">
            <v>1</v>
          </cell>
          <cell r="U1146" t="str">
            <v>V0</v>
          </cell>
          <cell r="V1146" t="str">
            <v>0001</v>
          </cell>
          <cell r="W1146">
            <v>30</v>
          </cell>
          <cell r="X1146">
            <v>1</v>
          </cell>
          <cell r="Y1146" t="str">
            <v>JPY</v>
          </cell>
          <cell r="Z1146" t="str">
            <v>2006/04/01</v>
          </cell>
          <cell r="AA1146" t="str">
            <v>9999/12/31</v>
          </cell>
          <cell r="AC1146">
            <v>23968</v>
          </cell>
          <cell r="AD1146">
            <v>1</v>
          </cell>
          <cell r="AE1146">
            <v>23968</v>
          </cell>
          <cell r="AF1146">
            <v>23968</v>
          </cell>
          <cell r="AG1146">
            <v>23968</v>
          </cell>
          <cell r="AH1146" t="str">
            <v>PC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1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 t="str">
            <v>2006/04/01</v>
          </cell>
          <cell r="AZ1146" t="str">
            <v>9999/12/31</v>
          </cell>
          <cell r="BA1146">
            <v>99999999</v>
          </cell>
          <cell r="BB1146">
            <v>23968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</row>
        <row r="1147">
          <cell r="A1147">
            <v>57469</v>
          </cell>
          <cell r="B1147">
            <v>22577</v>
          </cell>
          <cell r="D1147">
            <v>100</v>
          </cell>
          <cell r="E1147" t="str">
            <v>5300106433</v>
          </cell>
          <cell r="F1147" t="str">
            <v>0</v>
          </cell>
          <cell r="G1147" t="str">
            <v>4478880-7</v>
          </cell>
          <cell r="H1147" t="str">
            <v>ﾌﾞﾗｹﾂﾄ,SW67 M867-3</v>
          </cell>
          <cell r="I1147" t="str">
            <v>473440-2</v>
          </cell>
          <cell r="J1147" t="str">
            <v>（株）光真製作所</v>
          </cell>
          <cell r="K1147" t="str">
            <v>3480</v>
          </cell>
          <cell r="L1147" t="str">
            <v>3480</v>
          </cell>
          <cell r="M1147" t="str">
            <v>2G2</v>
          </cell>
          <cell r="N1147" t="str">
            <v>伊藤康</v>
          </cell>
          <cell r="O1147" t="str">
            <v>野田係</v>
          </cell>
          <cell r="P1147" t="str">
            <v>x</v>
          </cell>
          <cell r="Q1147" t="str">
            <v>JP</v>
          </cell>
          <cell r="S1147">
            <v>1</v>
          </cell>
          <cell r="T1147">
            <v>1</v>
          </cell>
          <cell r="U1147" t="str">
            <v>V0</v>
          </cell>
          <cell r="V1147" t="str">
            <v>0001</v>
          </cell>
          <cell r="W1147">
            <v>30</v>
          </cell>
          <cell r="X1147">
            <v>1</v>
          </cell>
          <cell r="Y1147" t="str">
            <v>JPY</v>
          </cell>
          <cell r="Z1147" t="str">
            <v>2006/04/01</v>
          </cell>
          <cell r="AA1147" t="str">
            <v>9999/12/31</v>
          </cell>
          <cell r="AC1147">
            <v>22577</v>
          </cell>
          <cell r="AD1147">
            <v>1</v>
          </cell>
          <cell r="AE1147">
            <v>22577</v>
          </cell>
          <cell r="AF1147">
            <v>22577</v>
          </cell>
          <cell r="AG1147">
            <v>22577</v>
          </cell>
          <cell r="AH1147" t="str">
            <v>PC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1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 t="str">
            <v>2006/04/01</v>
          </cell>
          <cell r="AZ1147" t="str">
            <v>9999/12/31</v>
          </cell>
          <cell r="BA1147">
            <v>99999999</v>
          </cell>
          <cell r="BB1147">
            <v>22577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</row>
        <row r="1148">
          <cell r="A1148">
            <v>56450</v>
          </cell>
          <cell r="B1148">
            <v>6477</v>
          </cell>
          <cell r="D1148">
            <v>100</v>
          </cell>
          <cell r="E1148" t="str">
            <v>5300104902</v>
          </cell>
          <cell r="F1148" t="str">
            <v>0</v>
          </cell>
          <cell r="G1148" t="str">
            <v>4481044-6</v>
          </cell>
          <cell r="H1148" t="str">
            <v>ｶﾊﾞ-,ﾉﾌﾞ M901-10</v>
          </cell>
          <cell r="I1148" t="str">
            <v>473440-2</v>
          </cell>
          <cell r="J1148" t="str">
            <v>（株）光真製作所</v>
          </cell>
          <cell r="K1148" t="str">
            <v>3480</v>
          </cell>
          <cell r="L1148" t="str">
            <v>3480</v>
          </cell>
          <cell r="M1148" t="str">
            <v>2G2</v>
          </cell>
          <cell r="N1148" t="str">
            <v>伊藤康</v>
          </cell>
          <cell r="O1148" t="str">
            <v>野田係</v>
          </cell>
          <cell r="P1148" t="str">
            <v>x</v>
          </cell>
          <cell r="Q1148" t="str">
            <v>JP</v>
          </cell>
          <cell r="S1148">
            <v>1</v>
          </cell>
          <cell r="T1148">
            <v>0</v>
          </cell>
          <cell r="U1148" t="str">
            <v>V0</v>
          </cell>
          <cell r="V1148" t="str">
            <v>0001</v>
          </cell>
          <cell r="W1148">
            <v>29</v>
          </cell>
          <cell r="X1148">
            <v>1</v>
          </cell>
          <cell r="Y1148" t="str">
            <v>JPY</v>
          </cell>
          <cell r="Z1148" t="str">
            <v>2006/04/01</v>
          </cell>
          <cell r="AA1148" t="str">
            <v>9999/12/31</v>
          </cell>
          <cell r="AC1148">
            <v>6477</v>
          </cell>
          <cell r="AD1148">
            <v>1</v>
          </cell>
          <cell r="AE1148">
            <v>6477</v>
          </cell>
          <cell r="AF1148">
            <v>6477</v>
          </cell>
          <cell r="AG1148">
            <v>6477</v>
          </cell>
          <cell r="AH1148" t="str">
            <v>PC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1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 t="str">
            <v>2006/04/01</v>
          </cell>
          <cell r="AZ1148" t="str">
            <v>9999/12/31</v>
          </cell>
          <cell r="BA1148">
            <v>9999</v>
          </cell>
          <cell r="BB1148">
            <v>6477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</row>
        <row r="1149">
          <cell r="A1149">
            <v>77748</v>
          </cell>
          <cell r="E1149" t="str">
            <v>5300107488</v>
          </cell>
          <cell r="F1149" t="str">
            <v>0</v>
          </cell>
          <cell r="G1149" t="str">
            <v>4481085-3</v>
          </cell>
          <cell r="H1149" t="str">
            <v>ﾚﾊﾞ-,ﾛﾂｸ M880-6</v>
          </cell>
          <cell r="I1149" t="str">
            <v>473440-2</v>
          </cell>
          <cell r="J1149" t="str">
            <v>（株）光真製作所</v>
          </cell>
          <cell r="K1149" t="str">
            <v>3480</v>
          </cell>
          <cell r="L1149" t="str">
            <v>3480</v>
          </cell>
          <cell r="M1149" t="str">
            <v>3H7</v>
          </cell>
          <cell r="N1149" t="str">
            <v>野田</v>
          </cell>
          <cell r="O1149" t="str">
            <v>野田係</v>
          </cell>
          <cell r="Q1149" t="str">
            <v>JP</v>
          </cell>
          <cell r="S1149">
            <v>1</v>
          </cell>
          <cell r="T1149">
            <v>1</v>
          </cell>
          <cell r="U1149" t="str">
            <v>V0</v>
          </cell>
          <cell r="V1149" t="str">
            <v>0001</v>
          </cell>
          <cell r="W1149">
            <v>50</v>
          </cell>
          <cell r="X1149">
            <v>1</v>
          </cell>
          <cell r="Y1149" t="str">
            <v>JPY</v>
          </cell>
          <cell r="Z1149" t="str">
            <v>2006/04/01</v>
          </cell>
          <cell r="AA1149" t="str">
            <v>9999/12/31</v>
          </cell>
          <cell r="AC1149">
            <v>1292</v>
          </cell>
          <cell r="AD1149">
            <v>1</v>
          </cell>
          <cell r="AE1149">
            <v>1292</v>
          </cell>
          <cell r="AG1149">
            <v>1292</v>
          </cell>
          <cell r="AH1149" t="str">
            <v>PC</v>
          </cell>
          <cell r="AQ1149">
            <v>1</v>
          </cell>
          <cell r="AV1149">
            <v>0</v>
          </cell>
          <cell r="AY1149" t="str">
            <v>2006/04/01</v>
          </cell>
          <cell r="AZ1149" t="str">
            <v>9999/12/31</v>
          </cell>
          <cell r="BA1149">
            <v>99999999</v>
          </cell>
          <cell r="BB1149">
            <v>1292</v>
          </cell>
        </row>
        <row r="1150">
          <cell r="A1150">
            <v>77749</v>
          </cell>
          <cell r="E1150" t="str">
            <v>5300107489</v>
          </cell>
          <cell r="F1150" t="str">
            <v>0</v>
          </cell>
          <cell r="G1150" t="str">
            <v>4481087-0</v>
          </cell>
          <cell r="H1150" t="str">
            <v>ﾌﾟﾚ-ﾄ,ｽﾄﾂﾊﾟ(1) M880-6</v>
          </cell>
          <cell r="I1150" t="str">
            <v>473440-2</v>
          </cell>
          <cell r="J1150" t="str">
            <v>（株）光真製作所</v>
          </cell>
          <cell r="K1150" t="str">
            <v>3480</v>
          </cell>
          <cell r="L1150" t="str">
            <v>3480</v>
          </cell>
          <cell r="M1150" t="str">
            <v>3H7</v>
          </cell>
          <cell r="N1150" t="str">
            <v>野田</v>
          </cell>
          <cell r="O1150" t="str">
            <v>野田係</v>
          </cell>
          <cell r="Q1150" t="str">
            <v>JP</v>
          </cell>
          <cell r="S1150">
            <v>1</v>
          </cell>
          <cell r="T1150">
            <v>1</v>
          </cell>
          <cell r="U1150" t="str">
            <v>V0</v>
          </cell>
          <cell r="V1150" t="str">
            <v>0001</v>
          </cell>
          <cell r="W1150">
            <v>50</v>
          </cell>
          <cell r="X1150">
            <v>1</v>
          </cell>
          <cell r="Y1150" t="str">
            <v>JPY</v>
          </cell>
          <cell r="Z1150" t="str">
            <v>2006/04/01</v>
          </cell>
          <cell r="AA1150" t="str">
            <v>9999/12/31</v>
          </cell>
          <cell r="AC1150">
            <v>1092</v>
          </cell>
          <cell r="AD1150">
            <v>1</v>
          </cell>
          <cell r="AE1150">
            <v>1092</v>
          </cell>
          <cell r="AG1150">
            <v>1092</v>
          </cell>
          <cell r="AH1150" t="str">
            <v>PC</v>
          </cell>
          <cell r="AQ1150">
            <v>1</v>
          </cell>
          <cell r="AV1150">
            <v>0</v>
          </cell>
          <cell r="AY1150" t="str">
            <v>2006/04/01</v>
          </cell>
          <cell r="AZ1150" t="str">
            <v>9999/12/31</v>
          </cell>
          <cell r="BA1150">
            <v>99999999</v>
          </cell>
          <cell r="BB1150">
            <v>1092</v>
          </cell>
        </row>
        <row r="1151">
          <cell r="A1151">
            <v>77750</v>
          </cell>
          <cell r="E1151" t="str">
            <v>5300107490</v>
          </cell>
          <cell r="F1151" t="str">
            <v>0</v>
          </cell>
          <cell r="G1151" t="str">
            <v>4481495-6</v>
          </cell>
          <cell r="H1151" t="str">
            <v>ｶﾗ-,ﾌﾟ-ﾘ M599-2</v>
          </cell>
          <cell r="I1151" t="str">
            <v>473440-2</v>
          </cell>
          <cell r="J1151" t="str">
            <v>（株）光真製作所</v>
          </cell>
          <cell r="K1151" t="str">
            <v>3480</v>
          </cell>
          <cell r="L1151" t="str">
            <v>3480</v>
          </cell>
          <cell r="M1151" t="str">
            <v>3H7</v>
          </cell>
          <cell r="N1151" t="str">
            <v>野田</v>
          </cell>
          <cell r="O1151" t="str">
            <v>野田係</v>
          </cell>
          <cell r="Q1151" t="str">
            <v>JP</v>
          </cell>
          <cell r="S1151">
            <v>1</v>
          </cell>
          <cell r="T1151">
            <v>1</v>
          </cell>
          <cell r="U1151" t="str">
            <v>V0</v>
          </cell>
          <cell r="V1151" t="str">
            <v>0001</v>
          </cell>
          <cell r="W1151">
            <v>50</v>
          </cell>
          <cell r="X1151">
            <v>1</v>
          </cell>
          <cell r="Y1151" t="str">
            <v>JPY</v>
          </cell>
          <cell r="Z1151" t="str">
            <v>2006/04/01</v>
          </cell>
          <cell r="AA1151" t="str">
            <v>9999/12/31</v>
          </cell>
          <cell r="AC1151">
            <v>328</v>
          </cell>
          <cell r="AD1151">
            <v>1</v>
          </cell>
          <cell r="AE1151">
            <v>328</v>
          </cell>
          <cell r="AG1151">
            <v>328</v>
          </cell>
          <cell r="AH1151" t="str">
            <v>PC</v>
          </cell>
          <cell r="AQ1151">
            <v>1</v>
          </cell>
          <cell r="AV1151">
            <v>0</v>
          </cell>
          <cell r="AY1151" t="str">
            <v>2006/04/01</v>
          </cell>
          <cell r="AZ1151" t="str">
            <v>9999/12/31</v>
          </cell>
          <cell r="BA1151">
            <v>99999999</v>
          </cell>
          <cell r="BB1151">
            <v>328</v>
          </cell>
        </row>
        <row r="1152">
          <cell r="A1152">
            <v>77751</v>
          </cell>
          <cell r="E1152" t="str">
            <v>5300107491</v>
          </cell>
          <cell r="F1152" t="str">
            <v>0</v>
          </cell>
          <cell r="G1152" t="str">
            <v>4481629-0</v>
          </cell>
          <cell r="H1152" t="str">
            <v>ﾌﾟﾚ-ﾄ,ｱﾂﾊﾟ- ｽﾃ- M903-1-2</v>
          </cell>
          <cell r="I1152" t="str">
            <v>473440-2</v>
          </cell>
          <cell r="J1152" t="str">
            <v>（株）光真製作所</v>
          </cell>
          <cell r="K1152" t="str">
            <v>3480</v>
          </cell>
          <cell r="L1152" t="str">
            <v>3480</v>
          </cell>
          <cell r="M1152" t="str">
            <v>3H7</v>
          </cell>
          <cell r="N1152" t="str">
            <v>野田</v>
          </cell>
          <cell r="O1152" t="str">
            <v>野田係</v>
          </cell>
          <cell r="Q1152" t="str">
            <v>JP</v>
          </cell>
          <cell r="S1152">
            <v>1</v>
          </cell>
          <cell r="T1152">
            <v>1</v>
          </cell>
          <cell r="U1152" t="str">
            <v>V0</v>
          </cell>
          <cell r="V1152" t="str">
            <v>0001</v>
          </cell>
          <cell r="W1152">
            <v>50</v>
          </cell>
          <cell r="X1152">
            <v>1</v>
          </cell>
          <cell r="Y1152" t="str">
            <v>JPY</v>
          </cell>
          <cell r="Z1152" t="str">
            <v>2006/04/01</v>
          </cell>
          <cell r="AA1152" t="str">
            <v>9999/12/31</v>
          </cell>
          <cell r="AC1152">
            <v>453</v>
          </cell>
          <cell r="AD1152">
            <v>1</v>
          </cell>
          <cell r="AE1152">
            <v>453</v>
          </cell>
          <cell r="AG1152">
            <v>453</v>
          </cell>
          <cell r="AH1152" t="str">
            <v>PC</v>
          </cell>
          <cell r="AQ1152">
            <v>1</v>
          </cell>
          <cell r="AV1152">
            <v>0</v>
          </cell>
          <cell r="AY1152" t="str">
            <v>2006/04/01</v>
          </cell>
          <cell r="AZ1152" t="str">
            <v>9999/12/31</v>
          </cell>
          <cell r="BA1152">
            <v>99999999</v>
          </cell>
          <cell r="BB1152">
            <v>453</v>
          </cell>
        </row>
        <row r="1153">
          <cell r="A1153">
            <v>77752</v>
          </cell>
          <cell r="E1153" t="str">
            <v>5300107492</v>
          </cell>
          <cell r="F1153" t="str">
            <v>0</v>
          </cell>
          <cell r="G1153" t="str">
            <v>4485649-7</v>
          </cell>
          <cell r="H1153" t="str">
            <v>ｶﾞｲﾄﾞ,ﾌﾟﾚ-ﾄ(1) M935</v>
          </cell>
          <cell r="I1153" t="str">
            <v>473440-2</v>
          </cell>
          <cell r="J1153" t="str">
            <v>（株）光真製作所</v>
          </cell>
          <cell r="K1153" t="str">
            <v>3480</v>
          </cell>
          <cell r="L1153" t="str">
            <v>3480</v>
          </cell>
          <cell r="M1153" t="str">
            <v>3H7</v>
          </cell>
          <cell r="N1153" t="str">
            <v>野田</v>
          </cell>
          <cell r="O1153" t="str">
            <v>野田係</v>
          </cell>
          <cell r="Q1153" t="str">
            <v>JP</v>
          </cell>
          <cell r="S1153">
            <v>1</v>
          </cell>
          <cell r="T1153">
            <v>1</v>
          </cell>
          <cell r="U1153" t="str">
            <v>V0</v>
          </cell>
          <cell r="V1153" t="str">
            <v>0001</v>
          </cell>
          <cell r="W1153">
            <v>50</v>
          </cell>
          <cell r="X1153">
            <v>1</v>
          </cell>
          <cell r="Y1153" t="str">
            <v>JPY</v>
          </cell>
          <cell r="Z1153" t="str">
            <v>2006/04/01</v>
          </cell>
          <cell r="AA1153" t="str">
            <v>9999/12/31</v>
          </cell>
          <cell r="AC1153">
            <v>325</v>
          </cell>
          <cell r="AD1153">
            <v>1</v>
          </cell>
          <cell r="AE1153">
            <v>325</v>
          </cell>
          <cell r="AG1153">
            <v>325</v>
          </cell>
          <cell r="AH1153" t="str">
            <v>PC</v>
          </cell>
          <cell r="AQ1153">
            <v>1</v>
          </cell>
          <cell r="AV1153">
            <v>0</v>
          </cell>
          <cell r="AY1153" t="str">
            <v>2006/04/01</v>
          </cell>
          <cell r="AZ1153" t="str">
            <v>9999/12/31</v>
          </cell>
          <cell r="BA1153">
            <v>99999999</v>
          </cell>
          <cell r="BB1153">
            <v>325</v>
          </cell>
        </row>
        <row r="1154">
          <cell r="A1154">
            <v>77753</v>
          </cell>
          <cell r="E1154" t="str">
            <v>5300107493</v>
          </cell>
          <cell r="F1154" t="str">
            <v>0</v>
          </cell>
          <cell r="G1154" t="str">
            <v>4485650-0</v>
          </cell>
          <cell r="H1154" t="str">
            <v>ｶﾞｲﾄﾞ,ﾌﾟﾚ-ﾄ(2) M935</v>
          </cell>
          <cell r="I1154" t="str">
            <v>473440-2</v>
          </cell>
          <cell r="J1154" t="str">
            <v>（株）光真製作所</v>
          </cell>
          <cell r="K1154" t="str">
            <v>3480</v>
          </cell>
          <cell r="L1154" t="str">
            <v>3480</v>
          </cell>
          <cell r="M1154" t="str">
            <v>3H7</v>
          </cell>
          <cell r="N1154" t="str">
            <v>野田</v>
          </cell>
          <cell r="O1154" t="str">
            <v>野田係</v>
          </cell>
          <cell r="Q1154" t="str">
            <v>JP</v>
          </cell>
          <cell r="S1154">
            <v>1</v>
          </cell>
          <cell r="T1154">
            <v>1</v>
          </cell>
          <cell r="U1154" t="str">
            <v>V0</v>
          </cell>
          <cell r="V1154" t="str">
            <v>0001</v>
          </cell>
          <cell r="W1154">
            <v>50</v>
          </cell>
          <cell r="X1154">
            <v>1</v>
          </cell>
          <cell r="Y1154" t="str">
            <v>JPY</v>
          </cell>
          <cell r="Z1154" t="str">
            <v>2006/04/01</v>
          </cell>
          <cell r="AA1154" t="str">
            <v>9999/12/31</v>
          </cell>
          <cell r="AC1154">
            <v>367</v>
          </cell>
          <cell r="AD1154">
            <v>1</v>
          </cell>
          <cell r="AE1154">
            <v>367</v>
          </cell>
          <cell r="AG1154">
            <v>367</v>
          </cell>
          <cell r="AH1154" t="str">
            <v>PC</v>
          </cell>
          <cell r="AQ1154">
            <v>1</v>
          </cell>
          <cell r="AV1154">
            <v>0</v>
          </cell>
          <cell r="AY1154" t="str">
            <v>2006/04/01</v>
          </cell>
          <cell r="AZ1154" t="str">
            <v>9999/12/31</v>
          </cell>
          <cell r="BA1154">
            <v>99999999</v>
          </cell>
          <cell r="BB1154">
            <v>367</v>
          </cell>
        </row>
        <row r="1155">
          <cell r="A1155">
            <v>56561</v>
          </cell>
          <cell r="B1155">
            <v>2906</v>
          </cell>
          <cell r="D1155">
            <v>100</v>
          </cell>
          <cell r="E1155" t="str">
            <v>5300105044</v>
          </cell>
          <cell r="F1155" t="str">
            <v>0</v>
          </cell>
          <cell r="G1155" t="str">
            <v>4487710-9</v>
          </cell>
          <cell r="H1155" t="str">
            <v>ｽﾍﾟ-ｻ,ｱｲﾄﾞﾗ ｷﾞﾔ M867-6</v>
          </cell>
          <cell r="I1155" t="str">
            <v>473440-2</v>
          </cell>
          <cell r="J1155" t="str">
            <v>（株）光真製作所</v>
          </cell>
          <cell r="K1155" t="str">
            <v>3480</v>
          </cell>
          <cell r="L1155" t="str">
            <v>3480</v>
          </cell>
          <cell r="M1155" t="str">
            <v>2G2</v>
          </cell>
          <cell r="N1155" t="str">
            <v>伊藤康</v>
          </cell>
          <cell r="O1155" t="str">
            <v>野田係</v>
          </cell>
          <cell r="P1155" t="str">
            <v>x</v>
          </cell>
          <cell r="Q1155" t="str">
            <v>JP</v>
          </cell>
          <cell r="S1155">
            <v>1</v>
          </cell>
          <cell r="T1155">
            <v>1</v>
          </cell>
          <cell r="U1155" t="str">
            <v>V0</v>
          </cell>
          <cell r="V1155" t="str">
            <v>0001</v>
          </cell>
          <cell r="W1155">
            <v>29</v>
          </cell>
          <cell r="X1155">
            <v>1</v>
          </cell>
          <cell r="Y1155" t="str">
            <v>JPY</v>
          </cell>
          <cell r="Z1155" t="str">
            <v>2006/04/01</v>
          </cell>
          <cell r="AA1155" t="str">
            <v>9999/12/31</v>
          </cell>
          <cell r="AC1155">
            <v>2906</v>
          </cell>
          <cell r="AD1155">
            <v>1</v>
          </cell>
          <cell r="AE1155">
            <v>2906</v>
          </cell>
          <cell r="AF1155">
            <v>2906</v>
          </cell>
          <cell r="AG1155">
            <v>2906</v>
          </cell>
          <cell r="AH1155" t="str">
            <v>PC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1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 t="str">
            <v>2006/04/01</v>
          </cell>
          <cell r="AZ1155" t="str">
            <v>9999/12/31</v>
          </cell>
          <cell r="BA1155">
            <v>99999</v>
          </cell>
          <cell r="BB1155">
            <v>3906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</row>
        <row r="1156">
          <cell r="A1156">
            <v>56562</v>
          </cell>
          <cell r="B1156">
            <v>4634</v>
          </cell>
          <cell r="D1156">
            <v>100</v>
          </cell>
          <cell r="E1156" t="str">
            <v>5300105045</v>
          </cell>
          <cell r="F1156" t="str">
            <v>0</v>
          </cell>
          <cell r="G1156" t="str">
            <v>4487735-4</v>
          </cell>
          <cell r="H1156" t="str">
            <v>ﾌﾞﾗｹﾂﾄ,S22 TP M867-6</v>
          </cell>
          <cell r="I1156" t="str">
            <v>473440-2</v>
          </cell>
          <cell r="J1156" t="str">
            <v>（株）光真製作所</v>
          </cell>
          <cell r="K1156" t="str">
            <v>3480</v>
          </cell>
          <cell r="L1156" t="str">
            <v>3480</v>
          </cell>
          <cell r="M1156" t="str">
            <v>2G2</v>
          </cell>
          <cell r="N1156" t="str">
            <v>伊藤康</v>
          </cell>
          <cell r="O1156" t="str">
            <v>野田係</v>
          </cell>
          <cell r="P1156" t="str">
            <v>x</v>
          </cell>
          <cell r="Q1156" t="str">
            <v>JP</v>
          </cell>
          <cell r="S1156">
            <v>1</v>
          </cell>
          <cell r="T1156">
            <v>1</v>
          </cell>
          <cell r="U1156" t="str">
            <v>V0</v>
          </cell>
          <cell r="V1156" t="str">
            <v>0001</v>
          </cell>
          <cell r="W1156">
            <v>29</v>
          </cell>
          <cell r="X1156">
            <v>1</v>
          </cell>
          <cell r="Y1156" t="str">
            <v>JPY</v>
          </cell>
          <cell r="Z1156" t="str">
            <v>2006/04/01</v>
          </cell>
          <cell r="AA1156" t="str">
            <v>9999/12/31</v>
          </cell>
          <cell r="AC1156">
            <v>2634</v>
          </cell>
          <cell r="AD1156">
            <v>1</v>
          </cell>
          <cell r="AE1156">
            <v>2634</v>
          </cell>
          <cell r="AF1156">
            <v>4634</v>
          </cell>
          <cell r="AG1156">
            <v>4634</v>
          </cell>
          <cell r="AH1156" t="str">
            <v>PC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1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 t="str">
            <v>2006/04/01</v>
          </cell>
          <cell r="AZ1156" t="str">
            <v>9999/12/31</v>
          </cell>
          <cell r="BA1156">
            <v>99999</v>
          </cell>
          <cell r="BB1156">
            <v>4634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</row>
        <row r="1157">
          <cell r="A1157">
            <v>54481</v>
          </cell>
          <cell r="E1157" t="str">
            <v>5300101413</v>
          </cell>
          <cell r="F1157" t="str">
            <v>0</v>
          </cell>
          <cell r="G1157" t="str">
            <v>4488358-3</v>
          </cell>
          <cell r="H1157" t="str">
            <v>ｶﾊﾞ-,PLF M903-1</v>
          </cell>
          <cell r="I1157" t="str">
            <v>473440-2</v>
          </cell>
          <cell r="J1157" t="str">
            <v>（株）光真製作所</v>
          </cell>
          <cell r="K1157" t="str">
            <v>3480</v>
          </cell>
          <cell r="L1157" t="str">
            <v>3480</v>
          </cell>
          <cell r="M1157" t="str">
            <v>2G2</v>
          </cell>
          <cell r="N1157" t="str">
            <v>伊藤康</v>
          </cell>
          <cell r="O1157" t="str">
            <v>野田係</v>
          </cell>
          <cell r="P1157" t="str">
            <v>x</v>
          </cell>
          <cell r="Q1157" t="str">
            <v>JP</v>
          </cell>
          <cell r="S1157">
            <v>1</v>
          </cell>
          <cell r="T1157">
            <v>1</v>
          </cell>
          <cell r="U1157" t="str">
            <v>V0</v>
          </cell>
          <cell r="V1157" t="str">
            <v>0001</v>
          </cell>
          <cell r="W1157">
            <v>29</v>
          </cell>
          <cell r="X1157">
            <v>1</v>
          </cell>
          <cell r="Y1157" t="str">
            <v>JPY</v>
          </cell>
          <cell r="Z1157" t="str">
            <v>2006/04/01</v>
          </cell>
          <cell r="AA1157" t="str">
            <v>9999/12/31</v>
          </cell>
          <cell r="AC1157">
            <v>1899</v>
          </cell>
          <cell r="AD1157">
            <v>1</v>
          </cell>
          <cell r="AE1157">
            <v>1899</v>
          </cell>
          <cell r="AG1157">
            <v>1899</v>
          </cell>
          <cell r="AH1157" t="str">
            <v>PC</v>
          </cell>
          <cell r="AQ1157">
            <v>1</v>
          </cell>
          <cell r="AV1157">
            <v>0</v>
          </cell>
          <cell r="AY1157" t="str">
            <v>2006/04/01</v>
          </cell>
          <cell r="AZ1157" t="str">
            <v>9999/12/31</v>
          </cell>
          <cell r="BA1157">
            <v>99999999</v>
          </cell>
          <cell r="BB1157">
            <v>1899</v>
          </cell>
        </row>
        <row r="1158">
          <cell r="A1158">
            <v>77754</v>
          </cell>
          <cell r="E1158" t="str">
            <v>5300107494</v>
          </cell>
          <cell r="F1158" t="str">
            <v>0</v>
          </cell>
          <cell r="G1158" t="str">
            <v>4488432-6</v>
          </cell>
          <cell r="H1158" t="str">
            <v>ﾌﾟﾚ-ﾄ,ｼﾔﾂﾀ ｾｲﾌﾃｲ(2)M903-1</v>
          </cell>
          <cell r="I1158" t="str">
            <v>473440-2</v>
          </cell>
          <cell r="J1158" t="str">
            <v>（株）光真製作所</v>
          </cell>
          <cell r="K1158" t="str">
            <v>3480</v>
          </cell>
          <cell r="L1158" t="str">
            <v>3480</v>
          </cell>
          <cell r="M1158" t="str">
            <v>3H7</v>
          </cell>
          <cell r="N1158" t="str">
            <v>野田</v>
          </cell>
          <cell r="O1158" t="str">
            <v>野田係</v>
          </cell>
          <cell r="Q1158" t="str">
            <v>JP</v>
          </cell>
          <cell r="S1158">
            <v>1</v>
          </cell>
          <cell r="T1158">
            <v>1</v>
          </cell>
          <cell r="U1158" t="str">
            <v>V0</v>
          </cell>
          <cell r="V1158" t="str">
            <v>0001</v>
          </cell>
          <cell r="W1158">
            <v>50</v>
          </cell>
          <cell r="X1158">
            <v>1</v>
          </cell>
          <cell r="Y1158" t="str">
            <v>JPY</v>
          </cell>
          <cell r="Z1158" t="str">
            <v>2006/04/01</v>
          </cell>
          <cell r="AA1158" t="str">
            <v>9999/12/31</v>
          </cell>
          <cell r="AC1158">
            <v>401</v>
          </cell>
          <cell r="AD1158">
            <v>1</v>
          </cell>
          <cell r="AE1158">
            <v>401</v>
          </cell>
          <cell r="AG1158">
            <v>401</v>
          </cell>
          <cell r="AH1158" t="str">
            <v>PC</v>
          </cell>
          <cell r="AQ1158">
            <v>1</v>
          </cell>
          <cell r="AV1158">
            <v>0</v>
          </cell>
          <cell r="AY1158" t="str">
            <v>2006/04/01</v>
          </cell>
          <cell r="AZ1158" t="str">
            <v>9999/12/31</v>
          </cell>
          <cell r="BA1158">
            <v>99999999</v>
          </cell>
          <cell r="BB1158">
            <v>401</v>
          </cell>
        </row>
        <row r="1159">
          <cell r="A1159">
            <v>75179</v>
          </cell>
          <cell r="B1159">
            <v>114</v>
          </cell>
          <cell r="D1159">
            <v>100</v>
          </cell>
          <cell r="E1159" t="str">
            <v>5300088122</v>
          </cell>
          <cell r="F1159" t="str">
            <v>0</v>
          </cell>
          <cell r="G1159" t="str">
            <v>4492195-7</v>
          </cell>
          <cell r="H1159" t="str">
            <v>ｽﾄﾂﾊﾟ,ﾛ-ﾗ(L) M935</v>
          </cell>
          <cell r="I1159" t="str">
            <v>473440-2</v>
          </cell>
          <cell r="J1159" t="str">
            <v>（株）光真製作所</v>
          </cell>
          <cell r="K1159" t="str">
            <v>3480</v>
          </cell>
          <cell r="L1159" t="str">
            <v>3480</v>
          </cell>
          <cell r="M1159" t="str">
            <v>3H7</v>
          </cell>
          <cell r="N1159" t="str">
            <v>野田</v>
          </cell>
          <cell r="O1159" t="str">
            <v>野田係</v>
          </cell>
          <cell r="P1159" t="str">
            <v>x</v>
          </cell>
          <cell r="Q1159" t="str">
            <v>JP</v>
          </cell>
          <cell r="S1159">
            <v>1</v>
          </cell>
          <cell r="T1159">
            <v>1</v>
          </cell>
          <cell r="U1159" t="str">
            <v>V0</v>
          </cell>
          <cell r="V1159" t="str">
            <v>0001</v>
          </cell>
          <cell r="W1159">
            <v>25</v>
          </cell>
          <cell r="X1159">
            <v>1</v>
          </cell>
          <cell r="Y1159" t="str">
            <v>JPY</v>
          </cell>
          <cell r="Z1159" t="str">
            <v>2006/04/01</v>
          </cell>
          <cell r="AA1159" t="str">
            <v>9999/12/31</v>
          </cell>
          <cell r="AC1159">
            <v>114</v>
          </cell>
          <cell r="AD1159">
            <v>1</v>
          </cell>
          <cell r="AE1159">
            <v>114</v>
          </cell>
          <cell r="AF1159">
            <v>114</v>
          </cell>
          <cell r="AG1159">
            <v>114</v>
          </cell>
          <cell r="AH1159" t="str">
            <v>PC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1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 t="str">
            <v>2006/04/01</v>
          </cell>
          <cell r="AZ1159" t="str">
            <v>9999/12/31</v>
          </cell>
          <cell r="BA1159">
            <v>99999</v>
          </cell>
          <cell r="BB1159">
            <v>115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</row>
        <row r="1160">
          <cell r="A1160">
            <v>75180</v>
          </cell>
          <cell r="B1160">
            <v>114</v>
          </cell>
          <cell r="D1160">
            <v>100</v>
          </cell>
          <cell r="E1160" t="str">
            <v>5300088123</v>
          </cell>
          <cell r="F1160" t="str">
            <v>0</v>
          </cell>
          <cell r="G1160" t="str">
            <v>4492196-5</v>
          </cell>
          <cell r="H1160" t="str">
            <v>ｽﾄﾂﾊﾟ,ﾛ-ﾗ(R) M935</v>
          </cell>
          <cell r="I1160" t="str">
            <v>473440-2</v>
          </cell>
          <cell r="J1160" t="str">
            <v>（株）光真製作所</v>
          </cell>
          <cell r="K1160" t="str">
            <v>3480</v>
          </cell>
          <cell r="L1160" t="str">
            <v>3480</v>
          </cell>
          <cell r="M1160" t="str">
            <v>3H7</v>
          </cell>
          <cell r="N1160" t="str">
            <v>野田</v>
          </cell>
          <cell r="O1160" t="str">
            <v>野田係</v>
          </cell>
          <cell r="P1160" t="str">
            <v>x</v>
          </cell>
          <cell r="Q1160" t="str">
            <v>JP</v>
          </cell>
          <cell r="S1160">
            <v>1</v>
          </cell>
          <cell r="T1160">
            <v>1</v>
          </cell>
          <cell r="U1160" t="str">
            <v>V0</v>
          </cell>
          <cell r="V1160" t="str">
            <v>0001</v>
          </cell>
          <cell r="W1160">
            <v>25</v>
          </cell>
          <cell r="X1160">
            <v>1</v>
          </cell>
          <cell r="Y1160" t="str">
            <v>JPY</v>
          </cell>
          <cell r="Z1160" t="str">
            <v>2006/04/01</v>
          </cell>
          <cell r="AA1160" t="str">
            <v>9999/12/31</v>
          </cell>
          <cell r="AC1160">
            <v>114</v>
          </cell>
          <cell r="AD1160">
            <v>1</v>
          </cell>
          <cell r="AE1160">
            <v>114</v>
          </cell>
          <cell r="AF1160">
            <v>114</v>
          </cell>
          <cell r="AG1160">
            <v>114</v>
          </cell>
          <cell r="AH1160" t="str">
            <v>PC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1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 t="str">
            <v>2006/04/01</v>
          </cell>
          <cell r="AZ1160" t="str">
            <v>9999/12/31</v>
          </cell>
          <cell r="BA1160">
            <v>99999</v>
          </cell>
          <cell r="BB1160">
            <v>115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</row>
        <row r="1161">
          <cell r="A1161">
            <v>77757</v>
          </cell>
          <cell r="E1161" t="str">
            <v>5300107497</v>
          </cell>
          <cell r="F1161" t="str">
            <v>0</v>
          </cell>
          <cell r="G1161" t="str">
            <v>4495554-1</v>
          </cell>
          <cell r="H1161" t="str">
            <v>ｶﾞｲﾄﾞ(T) M2382-5</v>
          </cell>
          <cell r="I1161" t="str">
            <v>473440-2</v>
          </cell>
          <cell r="J1161" t="str">
            <v>（株）光真製作所</v>
          </cell>
          <cell r="K1161" t="str">
            <v>3480</v>
          </cell>
          <cell r="L1161" t="str">
            <v>3480</v>
          </cell>
          <cell r="M1161" t="str">
            <v>3H7</v>
          </cell>
          <cell r="N1161" t="str">
            <v>野田</v>
          </cell>
          <cell r="O1161" t="str">
            <v>野田係</v>
          </cell>
          <cell r="Q1161" t="str">
            <v>JP</v>
          </cell>
          <cell r="S1161">
            <v>1</v>
          </cell>
          <cell r="T1161">
            <v>1</v>
          </cell>
          <cell r="U1161" t="str">
            <v>V0</v>
          </cell>
          <cell r="V1161" t="str">
            <v>0001</v>
          </cell>
          <cell r="W1161">
            <v>50</v>
          </cell>
          <cell r="X1161">
            <v>1</v>
          </cell>
          <cell r="Y1161" t="str">
            <v>JPY</v>
          </cell>
          <cell r="Z1161" t="str">
            <v>2006/04/01</v>
          </cell>
          <cell r="AA1161" t="str">
            <v>9999/12/31</v>
          </cell>
          <cell r="AC1161">
            <v>225</v>
          </cell>
          <cell r="AD1161">
            <v>1</v>
          </cell>
          <cell r="AE1161">
            <v>225</v>
          </cell>
          <cell r="AG1161">
            <v>225</v>
          </cell>
          <cell r="AH1161" t="str">
            <v>PC</v>
          </cell>
          <cell r="AQ1161">
            <v>1</v>
          </cell>
          <cell r="AV1161">
            <v>0</v>
          </cell>
          <cell r="AY1161" t="str">
            <v>2006/04/01</v>
          </cell>
          <cell r="AZ1161" t="str">
            <v>9999/12/31</v>
          </cell>
          <cell r="BA1161">
            <v>99999999</v>
          </cell>
          <cell r="BB1161">
            <v>225</v>
          </cell>
        </row>
        <row r="1162">
          <cell r="A1162">
            <v>77758</v>
          </cell>
          <cell r="E1162" t="str">
            <v>5300107498</v>
          </cell>
          <cell r="F1162" t="str">
            <v>0</v>
          </cell>
          <cell r="G1162" t="str">
            <v>4495561-4</v>
          </cell>
          <cell r="H1162" t="str">
            <v>ﾚﾊﾞ-,ﾛﾂｸ M2382-5</v>
          </cell>
          <cell r="I1162" t="str">
            <v>473440-2</v>
          </cell>
          <cell r="J1162" t="str">
            <v>（株）光真製作所</v>
          </cell>
          <cell r="K1162" t="str">
            <v>3480</v>
          </cell>
          <cell r="L1162" t="str">
            <v>3480</v>
          </cell>
          <cell r="M1162" t="str">
            <v>3H7</v>
          </cell>
          <cell r="N1162" t="str">
            <v>野田</v>
          </cell>
          <cell r="O1162" t="str">
            <v>野田係</v>
          </cell>
          <cell r="Q1162" t="str">
            <v>JP</v>
          </cell>
          <cell r="S1162">
            <v>1</v>
          </cell>
          <cell r="T1162">
            <v>1</v>
          </cell>
          <cell r="U1162" t="str">
            <v>V0</v>
          </cell>
          <cell r="V1162" t="str">
            <v>0001</v>
          </cell>
          <cell r="W1162">
            <v>50</v>
          </cell>
          <cell r="X1162">
            <v>1</v>
          </cell>
          <cell r="Y1162" t="str">
            <v>JPY</v>
          </cell>
          <cell r="Z1162" t="str">
            <v>2006/04/01</v>
          </cell>
          <cell r="AA1162" t="str">
            <v>9999/12/31</v>
          </cell>
          <cell r="AC1162">
            <v>57</v>
          </cell>
          <cell r="AD1162">
            <v>1</v>
          </cell>
          <cell r="AE1162">
            <v>57</v>
          </cell>
          <cell r="AG1162">
            <v>57</v>
          </cell>
          <cell r="AH1162" t="str">
            <v>PC</v>
          </cell>
          <cell r="AQ1162">
            <v>1</v>
          </cell>
          <cell r="AV1162">
            <v>0</v>
          </cell>
          <cell r="AY1162" t="str">
            <v>2006/04/01</v>
          </cell>
          <cell r="AZ1162" t="str">
            <v>9999/12/31</v>
          </cell>
          <cell r="BA1162">
            <v>99999999</v>
          </cell>
          <cell r="BB1162">
            <v>57</v>
          </cell>
        </row>
        <row r="1163">
          <cell r="A1163">
            <v>77759</v>
          </cell>
          <cell r="E1163" t="str">
            <v>5300107499</v>
          </cell>
          <cell r="F1163" t="str">
            <v>0</v>
          </cell>
          <cell r="G1163" t="str">
            <v>4495562-2</v>
          </cell>
          <cell r="H1163" t="str">
            <v>ﾌﾂｸ,ﾛﾂｸ M2382-5</v>
          </cell>
          <cell r="I1163" t="str">
            <v>473440-2</v>
          </cell>
          <cell r="J1163" t="str">
            <v>（株）光真製作所</v>
          </cell>
          <cell r="K1163" t="str">
            <v>3480</v>
          </cell>
          <cell r="L1163" t="str">
            <v>3480</v>
          </cell>
          <cell r="M1163" t="str">
            <v>3H7</v>
          </cell>
          <cell r="N1163" t="str">
            <v>野田</v>
          </cell>
          <cell r="O1163" t="str">
            <v>野田係</v>
          </cell>
          <cell r="Q1163" t="str">
            <v>JP</v>
          </cell>
          <cell r="S1163">
            <v>1</v>
          </cell>
          <cell r="T1163">
            <v>1</v>
          </cell>
          <cell r="U1163" t="str">
            <v>V0</v>
          </cell>
          <cell r="V1163" t="str">
            <v>0001</v>
          </cell>
          <cell r="W1163">
            <v>50</v>
          </cell>
          <cell r="X1163">
            <v>1</v>
          </cell>
          <cell r="Y1163" t="str">
            <v>JPY</v>
          </cell>
          <cell r="Z1163" t="str">
            <v>2006/04/01</v>
          </cell>
          <cell r="AA1163" t="str">
            <v>9999/12/31</v>
          </cell>
          <cell r="AC1163">
            <v>20</v>
          </cell>
          <cell r="AD1163">
            <v>1</v>
          </cell>
          <cell r="AE1163">
            <v>20</v>
          </cell>
          <cell r="AG1163">
            <v>20</v>
          </cell>
          <cell r="AH1163" t="str">
            <v>PC</v>
          </cell>
          <cell r="AQ1163">
            <v>1</v>
          </cell>
          <cell r="AV1163">
            <v>0</v>
          </cell>
          <cell r="AY1163" t="str">
            <v>2006/04/01</v>
          </cell>
          <cell r="AZ1163" t="str">
            <v>9999/12/31</v>
          </cell>
          <cell r="BA1163">
            <v>99999999</v>
          </cell>
          <cell r="BB1163">
            <v>20</v>
          </cell>
        </row>
        <row r="1164">
          <cell r="A1164">
            <v>77760</v>
          </cell>
          <cell r="E1164" t="str">
            <v>5300107500</v>
          </cell>
          <cell r="F1164" t="str">
            <v>0</v>
          </cell>
          <cell r="G1164" t="str">
            <v>4495563-0</v>
          </cell>
          <cell r="H1164" t="str">
            <v>ﾌﾞﾗｹﾂﾄ,ｿﾚﾉｲﾄﾞ M2382-5</v>
          </cell>
          <cell r="I1164" t="str">
            <v>473440-2</v>
          </cell>
          <cell r="J1164" t="str">
            <v>（株）光真製作所</v>
          </cell>
          <cell r="K1164" t="str">
            <v>3480</v>
          </cell>
          <cell r="L1164" t="str">
            <v>3480</v>
          </cell>
          <cell r="M1164" t="str">
            <v>3H7</v>
          </cell>
          <cell r="N1164" t="str">
            <v>野田</v>
          </cell>
          <cell r="O1164" t="str">
            <v>野田係</v>
          </cell>
          <cell r="Q1164" t="str">
            <v>JP</v>
          </cell>
          <cell r="S1164">
            <v>1</v>
          </cell>
          <cell r="T1164">
            <v>1</v>
          </cell>
          <cell r="U1164" t="str">
            <v>V0</v>
          </cell>
          <cell r="V1164" t="str">
            <v>0001</v>
          </cell>
          <cell r="W1164">
            <v>50</v>
          </cell>
          <cell r="X1164">
            <v>1</v>
          </cell>
          <cell r="Y1164" t="str">
            <v>JPY</v>
          </cell>
          <cell r="Z1164" t="str">
            <v>2006/04/01</v>
          </cell>
          <cell r="AA1164" t="str">
            <v>9999/12/31</v>
          </cell>
          <cell r="AC1164">
            <v>355</v>
          </cell>
          <cell r="AD1164">
            <v>1</v>
          </cell>
          <cell r="AE1164">
            <v>355</v>
          </cell>
          <cell r="AG1164">
            <v>355</v>
          </cell>
          <cell r="AH1164" t="str">
            <v>PC</v>
          </cell>
          <cell r="AQ1164">
            <v>1</v>
          </cell>
          <cell r="AV1164">
            <v>0</v>
          </cell>
          <cell r="AY1164" t="str">
            <v>2006/04/01</v>
          </cell>
          <cell r="AZ1164" t="str">
            <v>9999/12/31</v>
          </cell>
          <cell r="BA1164">
            <v>99999999</v>
          </cell>
          <cell r="BB1164">
            <v>355</v>
          </cell>
        </row>
        <row r="1165">
          <cell r="A1165">
            <v>77761</v>
          </cell>
          <cell r="E1165" t="str">
            <v>5300107501</v>
          </cell>
          <cell r="F1165" t="str">
            <v>0</v>
          </cell>
          <cell r="G1165" t="str">
            <v>4495564-9</v>
          </cell>
          <cell r="H1165" t="str">
            <v>ｶﾞｲﾄﾞ,ﾎﾙﾀﾞ M2382-5</v>
          </cell>
          <cell r="I1165" t="str">
            <v>473440-2</v>
          </cell>
          <cell r="J1165" t="str">
            <v>（株）光真製作所</v>
          </cell>
          <cell r="K1165" t="str">
            <v>3480</v>
          </cell>
          <cell r="L1165" t="str">
            <v>3480</v>
          </cell>
          <cell r="M1165" t="str">
            <v>3H7</v>
          </cell>
          <cell r="N1165" t="str">
            <v>野田</v>
          </cell>
          <cell r="O1165" t="str">
            <v>野田係</v>
          </cell>
          <cell r="Q1165" t="str">
            <v>JP</v>
          </cell>
          <cell r="S1165">
            <v>1</v>
          </cell>
          <cell r="T1165">
            <v>1</v>
          </cell>
          <cell r="U1165" t="str">
            <v>V0</v>
          </cell>
          <cell r="V1165" t="str">
            <v>0001</v>
          </cell>
          <cell r="W1165">
            <v>50</v>
          </cell>
          <cell r="X1165">
            <v>1</v>
          </cell>
          <cell r="Y1165" t="str">
            <v>JPY</v>
          </cell>
          <cell r="Z1165" t="str">
            <v>2006/04/01</v>
          </cell>
          <cell r="AA1165" t="str">
            <v>9999/12/31</v>
          </cell>
          <cell r="AC1165">
            <v>80</v>
          </cell>
          <cell r="AD1165">
            <v>1</v>
          </cell>
          <cell r="AE1165">
            <v>80</v>
          </cell>
          <cell r="AG1165">
            <v>80</v>
          </cell>
          <cell r="AH1165" t="str">
            <v>PC</v>
          </cell>
          <cell r="AQ1165">
            <v>1</v>
          </cell>
          <cell r="AV1165">
            <v>0</v>
          </cell>
          <cell r="AY1165" t="str">
            <v>2006/04/01</v>
          </cell>
          <cell r="AZ1165" t="str">
            <v>9999/12/31</v>
          </cell>
          <cell r="BA1165">
            <v>99999999</v>
          </cell>
          <cell r="BB1165">
            <v>80</v>
          </cell>
        </row>
        <row r="1166">
          <cell r="A1166">
            <v>77762</v>
          </cell>
          <cell r="E1166" t="str">
            <v>5300107502</v>
          </cell>
          <cell r="F1166" t="str">
            <v>0</v>
          </cell>
          <cell r="G1166" t="str">
            <v>4497994-7</v>
          </cell>
          <cell r="H1166" t="str">
            <v>ﾌﾟﾚ-ﾄ,ｺﾃｲ ﾕｿｳ M904-2</v>
          </cell>
          <cell r="I1166" t="str">
            <v>473440-2</v>
          </cell>
          <cell r="J1166" t="str">
            <v>（株）光真製作所</v>
          </cell>
          <cell r="K1166" t="str">
            <v>3480</v>
          </cell>
          <cell r="L1166" t="str">
            <v>3480</v>
          </cell>
          <cell r="M1166" t="str">
            <v>3H7</v>
          </cell>
          <cell r="N1166" t="str">
            <v>野田</v>
          </cell>
          <cell r="O1166" t="str">
            <v>野田係</v>
          </cell>
          <cell r="Q1166" t="str">
            <v>JP</v>
          </cell>
          <cell r="S1166">
            <v>1</v>
          </cell>
          <cell r="T1166">
            <v>1</v>
          </cell>
          <cell r="U1166" t="str">
            <v>V0</v>
          </cell>
          <cell r="V1166" t="str">
            <v>0001</v>
          </cell>
          <cell r="W1166">
            <v>50</v>
          </cell>
          <cell r="X1166">
            <v>1</v>
          </cell>
          <cell r="Y1166" t="str">
            <v>JPY</v>
          </cell>
          <cell r="Z1166" t="str">
            <v>2006/04/01</v>
          </cell>
          <cell r="AA1166" t="str">
            <v>9999/12/31</v>
          </cell>
          <cell r="AC1166">
            <v>468</v>
          </cell>
          <cell r="AD1166">
            <v>1</v>
          </cell>
          <cell r="AE1166">
            <v>468</v>
          </cell>
          <cell r="AG1166">
            <v>468</v>
          </cell>
          <cell r="AH1166" t="str">
            <v>PC</v>
          </cell>
          <cell r="AQ1166">
            <v>1</v>
          </cell>
          <cell r="AV1166">
            <v>0</v>
          </cell>
          <cell r="AY1166" t="str">
            <v>2006/04/01</v>
          </cell>
          <cell r="AZ1166" t="str">
            <v>9999/12/31</v>
          </cell>
          <cell r="BA1166">
            <v>99999999</v>
          </cell>
          <cell r="BB1166">
            <v>468</v>
          </cell>
        </row>
        <row r="1167">
          <cell r="A1167">
            <v>77763</v>
          </cell>
          <cell r="E1167" t="str">
            <v>5300107503</v>
          </cell>
          <cell r="F1167" t="str">
            <v>0</v>
          </cell>
          <cell r="G1167" t="str">
            <v>4498034-1</v>
          </cell>
          <cell r="H1167" t="str">
            <v>ｽﾘﾂﾄ M902-7</v>
          </cell>
          <cell r="I1167" t="str">
            <v>473440-2</v>
          </cell>
          <cell r="J1167" t="str">
            <v>（株）光真製作所</v>
          </cell>
          <cell r="K1167" t="str">
            <v>3480</v>
          </cell>
          <cell r="L1167" t="str">
            <v>3480</v>
          </cell>
          <cell r="M1167" t="str">
            <v>3H7</v>
          </cell>
          <cell r="N1167" t="str">
            <v>野田</v>
          </cell>
          <cell r="O1167" t="str">
            <v>野田係</v>
          </cell>
          <cell r="Q1167" t="str">
            <v>JP</v>
          </cell>
          <cell r="S1167">
            <v>1</v>
          </cell>
          <cell r="T1167">
            <v>1</v>
          </cell>
          <cell r="U1167" t="str">
            <v>V0</v>
          </cell>
          <cell r="V1167" t="str">
            <v>0001</v>
          </cell>
          <cell r="W1167">
            <v>50</v>
          </cell>
          <cell r="X1167">
            <v>1</v>
          </cell>
          <cell r="Y1167" t="str">
            <v>JPY</v>
          </cell>
          <cell r="Z1167" t="str">
            <v>2006/04/01</v>
          </cell>
          <cell r="AA1167" t="str">
            <v>9999/12/31</v>
          </cell>
          <cell r="AC1167">
            <v>311</v>
          </cell>
          <cell r="AD1167">
            <v>1</v>
          </cell>
          <cell r="AE1167">
            <v>311</v>
          </cell>
          <cell r="AG1167">
            <v>311</v>
          </cell>
          <cell r="AH1167" t="str">
            <v>PC</v>
          </cell>
          <cell r="AQ1167">
            <v>1</v>
          </cell>
          <cell r="AV1167">
            <v>0</v>
          </cell>
          <cell r="AY1167" t="str">
            <v>2006/04/01</v>
          </cell>
          <cell r="AZ1167" t="str">
            <v>9999/12/31</v>
          </cell>
          <cell r="BA1167">
            <v>99999999</v>
          </cell>
          <cell r="BB1167">
            <v>311</v>
          </cell>
        </row>
        <row r="1168">
          <cell r="A1168">
            <v>55225</v>
          </cell>
          <cell r="D1168">
            <v>100</v>
          </cell>
          <cell r="E1168" t="str">
            <v>5300102653</v>
          </cell>
          <cell r="F1168" t="str">
            <v>0</v>
          </cell>
          <cell r="G1168" t="str">
            <v>4501773-1</v>
          </cell>
          <cell r="H1168" t="str">
            <v>ｱ-ﾑ ｱﾂｼ-,ｽｲﾝｸﾞ M600-7</v>
          </cell>
          <cell r="I1168" t="str">
            <v>473440-2</v>
          </cell>
          <cell r="J1168" t="str">
            <v>（株）光真製作所</v>
          </cell>
          <cell r="K1168" t="str">
            <v>3480</v>
          </cell>
          <cell r="L1168" t="str">
            <v>3480</v>
          </cell>
          <cell r="M1168" t="str">
            <v>2G2</v>
          </cell>
          <cell r="N1168" t="str">
            <v>伊藤康</v>
          </cell>
          <cell r="O1168" t="str">
            <v>野田係</v>
          </cell>
          <cell r="P1168" t="str">
            <v>x</v>
          </cell>
          <cell r="Q1168" t="str">
            <v>JP</v>
          </cell>
          <cell r="S1168">
            <v>1</v>
          </cell>
          <cell r="T1168">
            <v>1</v>
          </cell>
          <cell r="U1168" t="str">
            <v>V0</v>
          </cell>
          <cell r="V1168" t="str">
            <v>0001</v>
          </cell>
          <cell r="W1168">
            <v>25</v>
          </cell>
          <cell r="X1168">
            <v>1</v>
          </cell>
          <cell r="Y1168" t="str">
            <v>JPY</v>
          </cell>
          <cell r="Z1168" t="str">
            <v>2006/04/01</v>
          </cell>
          <cell r="AA1168" t="str">
            <v>9999/12/31</v>
          </cell>
          <cell r="AC1168">
            <v>6550</v>
          </cell>
          <cell r="AD1168">
            <v>1</v>
          </cell>
          <cell r="AE1168">
            <v>6550</v>
          </cell>
          <cell r="AG1168">
            <v>6550</v>
          </cell>
          <cell r="AH1168" t="str">
            <v>PC</v>
          </cell>
          <cell r="AQ1168">
            <v>1</v>
          </cell>
          <cell r="AV1168">
            <v>0</v>
          </cell>
          <cell r="AY1168" t="str">
            <v>2006/04/01</v>
          </cell>
          <cell r="AZ1168" t="str">
            <v>9999/12/31</v>
          </cell>
          <cell r="BA1168">
            <v>99999999</v>
          </cell>
          <cell r="BB1168">
            <v>6550</v>
          </cell>
        </row>
        <row r="1169">
          <cell r="A1169">
            <v>55223</v>
          </cell>
          <cell r="B1169">
            <v>3135</v>
          </cell>
          <cell r="D1169">
            <v>100</v>
          </cell>
          <cell r="E1169" t="str">
            <v>5300102651</v>
          </cell>
          <cell r="F1169" t="str">
            <v>0</v>
          </cell>
          <cell r="G1169" t="str">
            <v>4501813-4</v>
          </cell>
          <cell r="H1169" t="str">
            <v>ﾌﾟ-ﾘ ｱﾂｼ-,ﾊﾈ(R) M600-8</v>
          </cell>
          <cell r="I1169" t="str">
            <v>473440-2</v>
          </cell>
          <cell r="J1169" t="str">
            <v>（株）光真製作所</v>
          </cell>
          <cell r="K1169" t="str">
            <v>3480</v>
          </cell>
          <cell r="L1169" t="str">
            <v>3480</v>
          </cell>
          <cell r="M1169" t="str">
            <v>2G2</v>
          </cell>
          <cell r="N1169" t="str">
            <v>伊藤康</v>
          </cell>
          <cell r="O1169" t="str">
            <v>野田係</v>
          </cell>
          <cell r="Q1169" t="str">
            <v>JP</v>
          </cell>
          <cell r="S1169">
            <v>1</v>
          </cell>
          <cell r="T1169">
            <v>1</v>
          </cell>
          <cell r="U1169" t="str">
            <v>V0</v>
          </cell>
          <cell r="V1169" t="str">
            <v>0001</v>
          </cell>
          <cell r="W1169">
            <v>25</v>
          </cell>
          <cell r="X1169">
            <v>1</v>
          </cell>
          <cell r="Y1169" t="str">
            <v>JPY</v>
          </cell>
          <cell r="Z1169" t="str">
            <v>2006/04/01</v>
          </cell>
          <cell r="AA1169" t="str">
            <v>9999/12/31</v>
          </cell>
          <cell r="AC1169">
            <v>3135</v>
          </cell>
          <cell r="AD1169">
            <v>1</v>
          </cell>
          <cell r="AE1169">
            <v>3135</v>
          </cell>
          <cell r="AF1169">
            <v>3135</v>
          </cell>
          <cell r="AG1169">
            <v>3135</v>
          </cell>
          <cell r="AH1169" t="str">
            <v>PC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1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 t="str">
            <v>2006/04/01</v>
          </cell>
          <cell r="AZ1169" t="str">
            <v>9999/12/31</v>
          </cell>
          <cell r="BA1169">
            <v>99999999</v>
          </cell>
          <cell r="BB1169">
            <v>3135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</row>
        <row r="1170">
          <cell r="A1170">
            <v>77764</v>
          </cell>
          <cell r="E1170" t="str">
            <v>5300107504</v>
          </cell>
          <cell r="F1170" t="str">
            <v>0</v>
          </cell>
          <cell r="G1170" t="str">
            <v>4501829-0</v>
          </cell>
          <cell r="H1170" t="str">
            <v>ﾌﾞﾗｹﾂﾄ ｱﾂｼ-,ﾗﾂﾁ M600-10</v>
          </cell>
          <cell r="I1170" t="str">
            <v>473440-2</v>
          </cell>
          <cell r="J1170" t="str">
            <v>（株）光真製作所</v>
          </cell>
          <cell r="K1170" t="str">
            <v>3480</v>
          </cell>
          <cell r="L1170" t="str">
            <v>3480</v>
          </cell>
          <cell r="M1170" t="str">
            <v>3H7</v>
          </cell>
          <cell r="N1170" t="str">
            <v>野田</v>
          </cell>
          <cell r="O1170" t="str">
            <v>野田係</v>
          </cell>
          <cell r="Q1170" t="str">
            <v>JP</v>
          </cell>
          <cell r="S1170">
            <v>1</v>
          </cell>
          <cell r="T1170">
            <v>1</v>
          </cell>
          <cell r="U1170" t="str">
            <v>V0</v>
          </cell>
          <cell r="V1170" t="str">
            <v>0001</v>
          </cell>
          <cell r="W1170">
            <v>50</v>
          </cell>
          <cell r="X1170">
            <v>1</v>
          </cell>
          <cell r="Y1170" t="str">
            <v>JPY</v>
          </cell>
          <cell r="Z1170" t="str">
            <v>2006/04/01</v>
          </cell>
          <cell r="AA1170" t="str">
            <v>9999/12/31</v>
          </cell>
          <cell r="AC1170">
            <v>300</v>
          </cell>
          <cell r="AD1170">
            <v>1</v>
          </cell>
          <cell r="AE1170">
            <v>300</v>
          </cell>
          <cell r="AG1170">
            <v>300</v>
          </cell>
          <cell r="AH1170" t="str">
            <v>PC</v>
          </cell>
          <cell r="AQ1170">
            <v>1</v>
          </cell>
          <cell r="AV1170">
            <v>0</v>
          </cell>
          <cell r="AY1170" t="str">
            <v>2006/04/01</v>
          </cell>
          <cell r="AZ1170" t="str">
            <v>9999/12/31</v>
          </cell>
          <cell r="BA1170">
            <v>99999999</v>
          </cell>
          <cell r="BB1170">
            <v>300</v>
          </cell>
        </row>
        <row r="1171">
          <cell r="A1171">
            <v>77765</v>
          </cell>
          <cell r="E1171" t="str">
            <v>5300107505</v>
          </cell>
          <cell r="F1171" t="str">
            <v>0</v>
          </cell>
          <cell r="G1171" t="str">
            <v>4501833-9</v>
          </cell>
          <cell r="H1171" t="str">
            <v>ｷﾔｽﾀ ｱﾂｼ-(P-1) M600-10</v>
          </cell>
          <cell r="I1171" t="str">
            <v>473440-2</v>
          </cell>
          <cell r="J1171" t="str">
            <v>（株）光真製作所</v>
          </cell>
          <cell r="K1171" t="str">
            <v>3480</v>
          </cell>
          <cell r="L1171" t="str">
            <v>3480</v>
          </cell>
          <cell r="M1171" t="str">
            <v>3H7</v>
          </cell>
          <cell r="N1171" t="str">
            <v>野田</v>
          </cell>
          <cell r="O1171" t="str">
            <v>野田係</v>
          </cell>
          <cell r="Q1171" t="str">
            <v>JP</v>
          </cell>
          <cell r="S1171">
            <v>1</v>
          </cell>
          <cell r="T1171">
            <v>1</v>
          </cell>
          <cell r="U1171" t="str">
            <v>V0</v>
          </cell>
          <cell r="V1171" t="str">
            <v>0001</v>
          </cell>
          <cell r="W1171">
            <v>50</v>
          </cell>
          <cell r="X1171">
            <v>1</v>
          </cell>
          <cell r="Y1171" t="str">
            <v>JPY</v>
          </cell>
          <cell r="Z1171" t="str">
            <v>2006/04/01</v>
          </cell>
          <cell r="AA1171" t="str">
            <v>9999/12/31</v>
          </cell>
          <cell r="AC1171">
            <v>1</v>
          </cell>
          <cell r="AD1171">
            <v>1</v>
          </cell>
          <cell r="AE1171">
            <v>1</v>
          </cell>
          <cell r="AG1171">
            <v>38000</v>
          </cell>
          <cell r="AH1171" t="str">
            <v>PC</v>
          </cell>
          <cell r="AQ1171">
            <v>1</v>
          </cell>
          <cell r="AV1171">
            <v>0</v>
          </cell>
          <cell r="AY1171" t="str">
            <v>2006/04/01</v>
          </cell>
          <cell r="AZ1171" t="str">
            <v>9999/12/31</v>
          </cell>
          <cell r="BA1171">
            <v>99999999</v>
          </cell>
          <cell r="BB1171">
            <v>1</v>
          </cell>
        </row>
        <row r="1172">
          <cell r="A1172">
            <v>76360</v>
          </cell>
          <cell r="B1172">
            <v>3980</v>
          </cell>
          <cell r="D1172">
            <v>100</v>
          </cell>
          <cell r="E1172" t="str">
            <v>5300101788</v>
          </cell>
          <cell r="F1172" t="str">
            <v>0</v>
          </cell>
          <cell r="G1172" t="str">
            <v>4520129-0</v>
          </cell>
          <cell r="H1172" t="str">
            <v>ﾛ-ﾗ ｱﾂｼ-,ﾊﾈ M600-5</v>
          </cell>
          <cell r="I1172" t="str">
            <v>473440-2</v>
          </cell>
          <cell r="J1172" t="str">
            <v>（株）光真製作所</v>
          </cell>
          <cell r="K1172" t="str">
            <v>3480</v>
          </cell>
          <cell r="L1172" t="str">
            <v>3480</v>
          </cell>
          <cell r="M1172" t="str">
            <v>3H7</v>
          </cell>
          <cell r="N1172" t="str">
            <v>野田</v>
          </cell>
          <cell r="O1172" t="str">
            <v>野田係</v>
          </cell>
          <cell r="Q1172" t="str">
            <v>JP</v>
          </cell>
          <cell r="S1172">
            <v>1</v>
          </cell>
          <cell r="T1172">
            <v>1</v>
          </cell>
          <cell r="U1172" t="str">
            <v>V0</v>
          </cell>
          <cell r="V1172" t="str">
            <v>0001</v>
          </cell>
          <cell r="W1172">
            <v>25</v>
          </cell>
          <cell r="X1172">
            <v>1</v>
          </cell>
          <cell r="Y1172" t="str">
            <v>JPY</v>
          </cell>
          <cell r="Z1172" t="str">
            <v>2006/04/01</v>
          </cell>
          <cell r="AA1172" t="str">
            <v>9999/12/31</v>
          </cell>
          <cell r="AC1172">
            <v>3980</v>
          </cell>
          <cell r="AD1172">
            <v>1</v>
          </cell>
          <cell r="AE1172">
            <v>3980</v>
          </cell>
          <cell r="AF1172">
            <v>3980</v>
          </cell>
          <cell r="AG1172">
            <v>3980</v>
          </cell>
          <cell r="AH1172" t="str">
            <v>PC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1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 t="str">
            <v>2006/04/01</v>
          </cell>
          <cell r="AZ1172" t="str">
            <v>9999/12/31</v>
          </cell>
          <cell r="BA1172">
            <v>99999999</v>
          </cell>
          <cell r="BB1172">
            <v>3980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</row>
        <row r="1173">
          <cell r="A1173">
            <v>57503</v>
          </cell>
          <cell r="D1173">
            <v>100</v>
          </cell>
          <cell r="E1173" t="str">
            <v>5300107506</v>
          </cell>
          <cell r="F1173" t="str">
            <v>0</v>
          </cell>
          <cell r="G1173" t="str">
            <v>4520211-3</v>
          </cell>
          <cell r="H1173" t="str">
            <v>ﾎｲ-ﾙ ｱﾂｼ-,ｷﾂｶ- M598-1</v>
          </cell>
          <cell r="I1173" t="str">
            <v>473440-2</v>
          </cell>
          <cell r="J1173" t="str">
            <v>（株）光真製作所</v>
          </cell>
          <cell r="K1173" t="str">
            <v>3480</v>
          </cell>
          <cell r="L1173" t="str">
            <v>3480</v>
          </cell>
          <cell r="M1173" t="str">
            <v>2G2</v>
          </cell>
          <cell r="N1173" t="str">
            <v>伊藤康</v>
          </cell>
          <cell r="O1173" t="str">
            <v>野田係</v>
          </cell>
          <cell r="P1173" t="str">
            <v>x</v>
          </cell>
          <cell r="Q1173" t="str">
            <v>JP</v>
          </cell>
          <cell r="S1173">
            <v>1</v>
          </cell>
          <cell r="T1173">
            <v>1</v>
          </cell>
          <cell r="U1173" t="str">
            <v>V0</v>
          </cell>
          <cell r="V1173" t="str">
            <v>0001</v>
          </cell>
          <cell r="W1173">
            <v>50</v>
          </cell>
          <cell r="X1173">
            <v>1</v>
          </cell>
          <cell r="Y1173" t="str">
            <v>JPY</v>
          </cell>
          <cell r="Z1173" t="str">
            <v>2006/04/01</v>
          </cell>
          <cell r="AA1173" t="str">
            <v>9999/12/31</v>
          </cell>
          <cell r="AC1173">
            <v>15000</v>
          </cell>
          <cell r="AD1173">
            <v>1</v>
          </cell>
          <cell r="AE1173">
            <v>15000</v>
          </cell>
          <cell r="AG1173">
            <v>15000</v>
          </cell>
          <cell r="AH1173" t="str">
            <v>PC</v>
          </cell>
          <cell r="AQ1173">
            <v>1</v>
          </cell>
          <cell r="AV1173">
            <v>0</v>
          </cell>
          <cell r="AY1173" t="str">
            <v>2006/04/01</v>
          </cell>
          <cell r="AZ1173" t="str">
            <v>9999/12/31</v>
          </cell>
          <cell r="BA1173">
            <v>99999999</v>
          </cell>
          <cell r="BB1173">
            <v>2592</v>
          </cell>
        </row>
        <row r="1174">
          <cell r="A1174">
            <v>57504</v>
          </cell>
          <cell r="D1174">
            <v>100</v>
          </cell>
          <cell r="E1174" t="str">
            <v>5300107507</v>
          </cell>
          <cell r="F1174" t="str">
            <v>0</v>
          </cell>
          <cell r="G1174" t="str">
            <v>4520212-1</v>
          </cell>
          <cell r="H1174" t="str">
            <v>ﾎｲ-ﾙ ｱﾂｼ-,ﾌﾟﾂｼﾔ M598-1</v>
          </cell>
          <cell r="I1174" t="str">
            <v>473440-2</v>
          </cell>
          <cell r="J1174" t="str">
            <v>（株）光真製作所</v>
          </cell>
          <cell r="K1174" t="str">
            <v>3480</v>
          </cell>
          <cell r="L1174" t="str">
            <v>3480</v>
          </cell>
          <cell r="M1174" t="str">
            <v>2G2</v>
          </cell>
          <cell r="N1174" t="str">
            <v>伊藤康</v>
          </cell>
          <cell r="O1174" t="str">
            <v>野田係</v>
          </cell>
          <cell r="P1174" t="str">
            <v>x</v>
          </cell>
          <cell r="Q1174" t="str">
            <v>JP</v>
          </cell>
          <cell r="S1174">
            <v>1</v>
          </cell>
          <cell r="T1174">
            <v>1</v>
          </cell>
          <cell r="U1174" t="str">
            <v>V0</v>
          </cell>
          <cell r="V1174" t="str">
            <v>0001</v>
          </cell>
          <cell r="W1174">
            <v>50</v>
          </cell>
          <cell r="X1174">
            <v>1</v>
          </cell>
          <cell r="Y1174" t="str">
            <v>JPY</v>
          </cell>
          <cell r="Z1174" t="str">
            <v>2006/04/01</v>
          </cell>
          <cell r="AA1174" t="str">
            <v>9999/12/31</v>
          </cell>
          <cell r="AC1174">
            <v>15000</v>
          </cell>
          <cell r="AD1174">
            <v>1</v>
          </cell>
          <cell r="AE1174">
            <v>15000</v>
          </cell>
          <cell r="AG1174">
            <v>15000</v>
          </cell>
          <cell r="AH1174" t="str">
            <v>PC</v>
          </cell>
          <cell r="AQ1174">
            <v>1</v>
          </cell>
          <cell r="AV1174">
            <v>0</v>
          </cell>
          <cell r="AY1174" t="str">
            <v>2006/04/01</v>
          </cell>
          <cell r="AZ1174" t="str">
            <v>9999/12/31</v>
          </cell>
          <cell r="BA1174">
            <v>99999999</v>
          </cell>
          <cell r="BB1174">
            <v>3177</v>
          </cell>
        </row>
        <row r="1175">
          <cell r="A1175">
            <v>80810</v>
          </cell>
          <cell r="D1175">
            <v>100</v>
          </cell>
          <cell r="E1175" t="str">
            <v>5300123232</v>
          </cell>
          <cell r="F1175" t="str">
            <v>0</v>
          </cell>
          <cell r="G1175" t="str">
            <v>4526883-1</v>
          </cell>
          <cell r="H1175" t="str">
            <v>ｼﾔﾌﾄ ｱﾂｼ-,ｸﾄﾞｳ M575F</v>
          </cell>
          <cell r="I1175" t="str">
            <v>473440-2</v>
          </cell>
          <cell r="J1175" t="str">
            <v>（株）光真製作所</v>
          </cell>
          <cell r="K1175" t="str">
            <v>3480</v>
          </cell>
          <cell r="L1175" t="str">
            <v>3480</v>
          </cell>
          <cell r="M1175" t="str">
            <v>3H7</v>
          </cell>
          <cell r="N1175" t="str">
            <v>野田</v>
          </cell>
          <cell r="O1175" t="str">
            <v>野田係</v>
          </cell>
          <cell r="Q1175" t="str">
            <v>JP</v>
          </cell>
          <cell r="S1175">
            <v>1</v>
          </cell>
          <cell r="T1175">
            <v>0</v>
          </cell>
          <cell r="U1175" t="str">
            <v>V0</v>
          </cell>
          <cell r="V1175" t="str">
            <v>0001</v>
          </cell>
          <cell r="W1175">
            <v>49</v>
          </cell>
          <cell r="X1175">
            <v>1</v>
          </cell>
          <cell r="Y1175" t="str">
            <v>JPY</v>
          </cell>
          <cell r="Z1175" t="str">
            <v>2006/06/27</v>
          </cell>
          <cell r="AA1175" t="str">
            <v>9999/12/31</v>
          </cell>
          <cell r="AC1175">
            <v>9800</v>
          </cell>
          <cell r="AD1175">
            <v>1</v>
          </cell>
          <cell r="AE1175">
            <v>9800</v>
          </cell>
          <cell r="AG1175">
            <v>9800</v>
          </cell>
          <cell r="AH1175" t="str">
            <v>PC</v>
          </cell>
          <cell r="AQ1175">
            <v>1</v>
          </cell>
          <cell r="AV1175">
            <v>0</v>
          </cell>
          <cell r="AY1175" t="str">
            <v>2006/06/27</v>
          </cell>
          <cell r="AZ1175" t="str">
            <v>9999/12/31</v>
          </cell>
          <cell r="BA1175">
            <v>9999</v>
          </cell>
          <cell r="BB1175">
            <v>12800</v>
          </cell>
        </row>
        <row r="1176">
          <cell r="A1176">
            <v>76379</v>
          </cell>
          <cell r="B1176">
            <v>1495</v>
          </cell>
          <cell r="E1176" t="str">
            <v>5300102352</v>
          </cell>
          <cell r="F1176" t="str">
            <v>0</v>
          </cell>
          <cell r="G1176" t="str">
            <v>4542374-8</v>
          </cell>
          <cell r="H1176" t="str">
            <v>ﾌﾟﾚ-ﾄ ｱﾂｼ- ﾊﾟﾈﾙ M813P</v>
          </cell>
          <cell r="I1176" t="str">
            <v>473440-2</v>
          </cell>
          <cell r="J1176" t="str">
            <v>（株）光真製作所</v>
          </cell>
          <cell r="K1176" t="str">
            <v>3480</v>
          </cell>
          <cell r="L1176" t="str">
            <v>3480</v>
          </cell>
          <cell r="M1176" t="str">
            <v>3H7</v>
          </cell>
          <cell r="N1176" t="str">
            <v>野田</v>
          </cell>
          <cell r="O1176" t="str">
            <v>野田係</v>
          </cell>
          <cell r="P1176" t="str">
            <v>x</v>
          </cell>
          <cell r="Q1176" t="str">
            <v>JP</v>
          </cell>
          <cell r="S1176">
            <v>1</v>
          </cell>
          <cell r="T1176">
            <v>1</v>
          </cell>
          <cell r="U1176" t="str">
            <v>V0</v>
          </cell>
          <cell r="V1176" t="str">
            <v>0001</v>
          </cell>
          <cell r="W1176">
            <v>25</v>
          </cell>
          <cell r="X1176">
            <v>1</v>
          </cell>
          <cell r="Y1176" t="str">
            <v>JPY</v>
          </cell>
          <cell r="Z1176" t="str">
            <v>2006/04/01</v>
          </cell>
          <cell r="AA1176" t="str">
            <v>9999/12/31</v>
          </cell>
          <cell r="AC1176">
            <v>1495</v>
          </cell>
          <cell r="AD1176">
            <v>1</v>
          </cell>
          <cell r="AE1176">
            <v>1495</v>
          </cell>
          <cell r="AF1176">
            <v>1495</v>
          </cell>
          <cell r="AG1176">
            <v>1495</v>
          </cell>
          <cell r="AH1176" t="str">
            <v>PC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1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 t="str">
            <v>2006/04/01</v>
          </cell>
          <cell r="AZ1176" t="str">
            <v>9999/12/31</v>
          </cell>
          <cell r="BA1176">
            <v>99999999</v>
          </cell>
          <cell r="BB1176">
            <v>1495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</row>
        <row r="1177">
          <cell r="A1177">
            <v>76594</v>
          </cell>
          <cell r="B1177">
            <v>3829</v>
          </cell>
          <cell r="D1177">
            <v>100</v>
          </cell>
          <cell r="E1177" t="str">
            <v>5300104737</v>
          </cell>
          <cell r="F1177" t="str">
            <v>0</v>
          </cell>
          <cell r="G1177" t="str">
            <v>4542455-8</v>
          </cell>
          <cell r="H1177" t="str">
            <v>ﾊﾈ ｱﾂｼ-,ﾊﾝﾃﾝ M626-3</v>
          </cell>
          <cell r="I1177" t="str">
            <v>473440-2</v>
          </cell>
          <cell r="J1177" t="str">
            <v>（株）光真製作所</v>
          </cell>
          <cell r="K1177" t="str">
            <v>3480</v>
          </cell>
          <cell r="L1177" t="str">
            <v>3480</v>
          </cell>
          <cell r="M1177" t="str">
            <v>3H7</v>
          </cell>
          <cell r="N1177" t="str">
            <v>野田</v>
          </cell>
          <cell r="O1177" t="str">
            <v>野田係</v>
          </cell>
          <cell r="P1177" t="str">
            <v>x</v>
          </cell>
          <cell r="Q1177" t="str">
            <v>JP</v>
          </cell>
          <cell r="S1177">
            <v>1</v>
          </cell>
          <cell r="T1177">
            <v>1</v>
          </cell>
          <cell r="U1177" t="str">
            <v>V0</v>
          </cell>
          <cell r="V1177" t="str">
            <v>0001</v>
          </cell>
          <cell r="W1177">
            <v>25</v>
          </cell>
          <cell r="X1177">
            <v>1</v>
          </cell>
          <cell r="Y1177" t="str">
            <v>JPY</v>
          </cell>
          <cell r="Z1177" t="str">
            <v>2006/04/01</v>
          </cell>
          <cell r="AA1177" t="str">
            <v>9999/12/31</v>
          </cell>
          <cell r="AC1177">
            <v>3829</v>
          </cell>
          <cell r="AD1177">
            <v>1</v>
          </cell>
          <cell r="AE1177">
            <v>3829</v>
          </cell>
          <cell r="AF1177">
            <v>3829</v>
          </cell>
          <cell r="AG1177">
            <v>3829</v>
          </cell>
          <cell r="AH1177" t="str">
            <v>PC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1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 t="str">
            <v>2006/04/01</v>
          </cell>
          <cell r="AZ1177" t="str">
            <v>9999/12/31</v>
          </cell>
          <cell r="BA1177">
            <v>99999</v>
          </cell>
          <cell r="BB1177">
            <v>3829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</row>
        <row r="1178">
          <cell r="A1178">
            <v>77766</v>
          </cell>
          <cell r="E1178" t="str">
            <v>5300107508</v>
          </cell>
          <cell r="F1178" t="str">
            <v>0</v>
          </cell>
          <cell r="G1178" t="str">
            <v>4542475-2</v>
          </cell>
          <cell r="H1178" t="str">
            <v>ﾌﾚ-ﾑ ｱﾂｼ- M636</v>
          </cell>
          <cell r="I1178" t="str">
            <v>473440-2</v>
          </cell>
          <cell r="J1178" t="str">
            <v>（株）光真製作所</v>
          </cell>
          <cell r="K1178" t="str">
            <v>3480</v>
          </cell>
          <cell r="L1178" t="str">
            <v>3480</v>
          </cell>
          <cell r="M1178" t="str">
            <v>3H7</v>
          </cell>
          <cell r="N1178" t="str">
            <v>野田</v>
          </cell>
          <cell r="O1178" t="str">
            <v>野田係</v>
          </cell>
          <cell r="Q1178" t="str">
            <v>JP</v>
          </cell>
          <cell r="S1178">
            <v>1</v>
          </cell>
          <cell r="T1178">
            <v>1</v>
          </cell>
          <cell r="U1178" t="str">
            <v>V0</v>
          </cell>
          <cell r="V1178" t="str">
            <v>0001</v>
          </cell>
          <cell r="W1178">
            <v>50</v>
          </cell>
          <cell r="X1178">
            <v>1</v>
          </cell>
          <cell r="Y1178" t="str">
            <v>JPY</v>
          </cell>
          <cell r="Z1178" t="str">
            <v>2006/04/01</v>
          </cell>
          <cell r="AA1178" t="str">
            <v>9999/12/31</v>
          </cell>
          <cell r="AC1178">
            <v>4831</v>
          </cell>
          <cell r="AD1178">
            <v>1</v>
          </cell>
          <cell r="AE1178">
            <v>4831</v>
          </cell>
          <cell r="AG1178">
            <v>4831</v>
          </cell>
          <cell r="AH1178" t="str">
            <v>PC</v>
          </cell>
          <cell r="AQ1178">
            <v>1</v>
          </cell>
          <cell r="AV1178">
            <v>0</v>
          </cell>
          <cell r="AY1178" t="str">
            <v>2006/04/01</v>
          </cell>
          <cell r="AZ1178" t="str">
            <v>9999/12/31</v>
          </cell>
          <cell r="BA1178">
            <v>99999999</v>
          </cell>
          <cell r="BB1178">
            <v>4831</v>
          </cell>
        </row>
        <row r="1179">
          <cell r="A1179">
            <v>77767</v>
          </cell>
          <cell r="E1179" t="str">
            <v>5300107509</v>
          </cell>
          <cell r="F1179" t="str">
            <v>0</v>
          </cell>
          <cell r="G1179" t="str">
            <v>4542476-0</v>
          </cell>
          <cell r="H1179" t="str">
            <v>ﾌﾚ-ﾑ ｱﾂｼ-,ﾊﾟﾈﾙ ﾌﾛﾝﾄ M636</v>
          </cell>
          <cell r="I1179" t="str">
            <v>473440-2</v>
          </cell>
          <cell r="J1179" t="str">
            <v>（株）光真製作所</v>
          </cell>
          <cell r="K1179" t="str">
            <v>3480</v>
          </cell>
          <cell r="L1179" t="str">
            <v>3480</v>
          </cell>
          <cell r="M1179" t="str">
            <v>3H7</v>
          </cell>
          <cell r="N1179" t="str">
            <v>野田</v>
          </cell>
          <cell r="O1179" t="str">
            <v>野田係</v>
          </cell>
          <cell r="Q1179" t="str">
            <v>JP</v>
          </cell>
          <cell r="S1179">
            <v>1</v>
          </cell>
          <cell r="T1179">
            <v>1</v>
          </cell>
          <cell r="U1179" t="str">
            <v>V0</v>
          </cell>
          <cell r="V1179" t="str">
            <v>0001</v>
          </cell>
          <cell r="W1179">
            <v>50</v>
          </cell>
          <cell r="X1179">
            <v>1</v>
          </cell>
          <cell r="Y1179" t="str">
            <v>JPY</v>
          </cell>
          <cell r="Z1179" t="str">
            <v>2006/04/01</v>
          </cell>
          <cell r="AA1179" t="str">
            <v>9999/12/31</v>
          </cell>
          <cell r="AC1179">
            <v>2505</v>
          </cell>
          <cell r="AD1179">
            <v>1</v>
          </cell>
          <cell r="AE1179">
            <v>2505</v>
          </cell>
          <cell r="AG1179">
            <v>2505</v>
          </cell>
          <cell r="AH1179" t="str">
            <v>PC</v>
          </cell>
          <cell r="AQ1179">
            <v>1</v>
          </cell>
          <cell r="AV1179">
            <v>0</v>
          </cell>
          <cell r="AY1179" t="str">
            <v>2006/04/01</v>
          </cell>
          <cell r="AZ1179" t="str">
            <v>9999/12/31</v>
          </cell>
          <cell r="BA1179">
            <v>99999999</v>
          </cell>
          <cell r="BB1179">
            <v>2505</v>
          </cell>
        </row>
        <row r="1180">
          <cell r="A1180">
            <v>77768</v>
          </cell>
          <cell r="E1180" t="str">
            <v>5300107510</v>
          </cell>
          <cell r="F1180" t="str">
            <v>0</v>
          </cell>
          <cell r="G1180" t="str">
            <v>4542477-9</v>
          </cell>
          <cell r="H1180" t="str">
            <v>ﾌﾚ-ﾑ ｱﾂｼ-,ﾊﾟﾈﾙ ﾘｱ M636</v>
          </cell>
          <cell r="I1180" t="str">
            <v>473440-2</v>
          </cell>
          <cell r="J1180" t="str">
            <v>（株）光真製作所</v>
          </cell>
          <cell r="K1180" t="str">
            <v>3480</v>
          </cell>
          <cell r="L1180" t="str">
            <v>3480</v>
          </cell>
          <cell r="M1180" t="str">
            <v>3H7</v>
          </cell>
          <cell r="N1180" t="str">
            <v>野田</v>
          </cell>
          <cell r="O1180" t="str">
            <v>野田係</v>
          </cell>
          <cell r="Q1180" t="str">
            <v>JP</v>
          </cell>
          <cell r="S1180">
            <v>1</v>
          </cell>
          <cell r="T1180">
            <v>1</v>
          </cell>
          <cell r="U1180" t="str">
            <v>V0</v>
          </cell>
          <cell r="V1180" t="str">
            <v>0001</v>
          </cell>
          <cell r="W1180">
            <v>50</v>
          </cell>
          <cell r="X1180">
            <v>1</v>
          </cell>
          <cell r="Y1180" t="str">
            <v>JPY</v>
          </cell>
          <cell r="Z1180" t="str">
            <v>2006/04/01</v>
          </cell>
          <cell r="AA1180" t="str">
            <v>9999/12/31</v>
          </cell>
          <cell r="AC1180">
            <v>1989</v>
          </cell>
          <cell r="AD1180">
            <v>1</v>
          </cell>
          <cell r="AE1180">
            <v>1989</v>
          </cell>
          <cell r="AG1180">
            <v>1989</v>
          </cell>
          <cell r="AH1180" t="str">
            <v>PC</v>
          </cell>
          <cell r="AQ1180">
            <v>1</v>
          </cell>
          <cell r="AV1180">
            <v>0</v>
          </cell>
          <cell r="AY1180" t="str">
            <v>2006/04/01</v>
          </cell>
          <cell r="AZ1180" t="str">
            <v>9999/12/31</v>
          </cell>
          <cell r="BA1180">
            <v>99999999</v>
          </cell>
          <cell r="BB1180">
            <v>1989</v>
          </cell>
        </row>
        <row r="1181">
          <cell r="A1181">
            <v>77769</v>
          </cell>
          <cell r="E1181" t="str">
            <v>5300107511</v>
          </cell>
          <cell r="F1181" t="str">
            <v>0</v>
          </cell>
          <cell r="G1181" t="str">
            <v>4542478-7</v>
          </cell>
          <cell r="H1181" t="str">
            <v>ｶﾊﾞ- ｱﾂｼ- M636</v>
          </cell>
          <cell r="I1181" t="str">
            <v>473440-2</v>
          </cell>
          <cell r="J1181" t="str">
            <v>（株）光真製作所</v>
          </cell>
          <cell r="K1181" t="str">
            <v>3480</v>
          </cell>
          <cell r="L1181" t="str">
            <v>3480</v>
          </cell>
          <cell r="M1181" t="str">
            <v>3H7</v>
          </cell>
          <cell r="N1181" t="str">
            <v>野田</v>
          </cell>
          <cell r="O1181" t="str">
            <v>野田係</v>
          </cell>
          <cell r="Q1181" t="str">
            <v>JP</v>
          </cell>
          <cell r="S1181">
            <v>1</v>
          </cell>
          <cell r="T1181">
            <v>1</v>
          </cell>
          <cell r="U1181" t="str">
            <v>V0</v>
          </cell>
          <cell r="V1181" t="str">
            <v>0001</v>
          </cell>
          <cell r="W1181">
            <v>50</v>
          </cell>
          <cell r="X1181">
            <v>1</v>
          </cell>
          <cell r="Y1181" t="str">
            <v>JPY</v>
          </cell>
          <cell r="Z1181" t="str">
            <v>2006/04/01</v>
          </cell>
          <cell r="AA1181" t="str">
            <v>9999/12/31</v>
          </cell>
          <cell r="AC1181">
            <v>2937</v>
          </cell>
          <cell r="AD1181">
            <v>1</v>
          </cell>
          <cell r="AE1181">
            <v>2937</v>
          </cell>
          <cell r="AG1181">
            <v>2937</v>
          </cell>
          <cell r="AH1181" t="str">
            <v>PC</v>
          </cell>
          <cell r="AQ1181">
            <v>1</v>
          </cell>
          <cell r="AV1181">
            <v>0</v>
          </cell>
          <cell r="AY1181" t="str">
            <v>2006/04/01</v>
          </cell>
          <cell r="AZ1181" t="str">
            <v>9999/12/31</v>
          </cell>
          <cell r="BA1181">
            <v>99999999</v>
          </cell>
          <cell r="BB1181">
            <v>2937</v>
          </cell>
        </row>
        <row r="1182">
          <cell r="A1182">
            <v>77770</v>
          </cell>
          <cell r="E1182" t="str">
            <v>5300107512</v>
          </cell>
          <cell r="F1182" t="str">
            <v>0</v>
          </cell>
          <cell r="G1182" t="str">
            <v>4923031-6</v>
          </cell>
          <cell r="H1182" t="str">
            <v>ﾚﾊﾞ- ｱﾂｼ- ｹﾝﾁ M2857-10</v>
          </cell>
          <cell r="I1182" t="str">
            <v>473440-2</v>
          </cell>
          <cell r="J1182" t="str">
            <v>（株）光真製作所</v>
          </cell>
          <cell r="K1182" t="str">
            <v>3480</v>
          </cell>
          <cell r="L1182" t="str">
            <v>3480</v>
          </cell>
          <cell r="M1182" t="str">
            <v>3H7</v>
          </cell>
          <cell r="N1182" t="str">
            <v>野田</v>
          </cell>
          <cell r="O1182" t="str">
            <v>野田係</v>
          </cell>
          <cell r="Q1182" t="str">
            <v>JP</v>
          </cell>
          <cell r="S1182">
            <v>1</v>
          </cell>
          <cell r="T1182">
            <v>1</v>
          </cell>
          <cell r="U1182" t="str">
            <v>V0</v>
          </cell>
          <cell r="V1182" t="str">
            <v>0001</v>
          </cell>
          <cell r="W1182">
            <v>50</v>
          </cell>
          <cell r="X1182">
            <v>1</v>
          </cell>
          <cell r="Y1182" t="str">
            <v>JPY</v>
          </cell>
          <cell r="Z1182" t="str">
            <v>2006/04/01</v>
          </cell>
          <cell r="AA1182" t="str">
            <v>9999/12/31</v>
          </cell>
          <cell r="AC1182">
            <v>366</v>
          </cell>
          <cell r="AD1182">
            <v>1</v>
          </cell>
          <cell r="AE1182">
            <v>366</v>
          </cell>
          <cell r="AG1182">
            <v>366</v>
          </cell>
          <cell r="AH1182" t="str">
            <v>PC</v>
          </cell>
          <cell r="AQ1182">
            <v>1</v>
          </cell>
          <cell r="AV1182">
            <v>0</v>
          </cell>
          <cell r="AY1182" t="str">
            <v>2006/04/01</v>
          </cell>
          <cell r="AZ1182" t="str">
            <v>9999/12/31</v>
          </cell>
          <cell r="BA1182">
            <v>99999999</v>
          </cell>
          <cell r="BB1182">
            <v>366</v>
          </cell>
        </row>
        <row r="1183">
          <cell r="A1183">
            <v>77771</v>
          </cell>
          <cell r="E1183" t="str">
            <v>5300107513</v>
          </cell>
          <cell r="F1183" t="str">
            <v>0</v>
          </cell>
          <cell r="G1183" t="str">
            <v>4923238-6</v>
          </cell>
          <cell r="H1183" t="str">
            <v>ﾍﾞ-ｽ ｱﾂｼ-,ﾘﾌﾀ M2952-2-1</v>
          </cell>
          <cell r="I1183" t="str">
            <v>473440-2</v>
          </cell>
          <cell r="J1183" t="str">
            <v>（株）光真製作所</v>
          </cell>
          <cell r="K1183" t="str">
            <v>3480</v>
          </cell>
          <cell r="L1183" t="str">
            <v>3480</v>
          </cell>
          <cell r="M1183" t="str">
            <v>3H7</v>
          </cell>
          <cell r="N1183" t="str">
            <v>野田</v>
          </cell>
          <cell r="O1183" t="str">
            <v>野田係</v>
          </cell>
          <cell r="Q1183" t="str">
            <v>JP</v>
          </cell>
          <cell r="S1183">
            <v>1</v>
          </cell>
          <cell r="T1183">
            <v>1</v>
          </cell>
          <cell r="U1183" t="str">
            <v>V0</v>
          </cell>
          <cell r="V1183" t="str">
            <v>0001</v>
          </cell>
          <cell r="W1183">
            <v>50</v>
          </cell>
          <cell r="X1183">
            <v>1</v>
          </cell>
          <cell r="Y1183" t="str">
            <v>JPY</v>
          </cell>
          <cell r="Z1183" t="str">
            <v>2006/04/01</v>
          </cell>
          <cell r="AA1183" t="str">
            <v>9999/12/31</v>
          </cell>
          <cell r="AC1183">
            <v>390</v>
          </cell>
          <cell r="AD1183">
            <v>1</v>
          </cell>
          <cell r="AE1183">
            <v>390</v>
          </cell>
          <cell r="AG1183">
            <v>390</v>
          </cell>
          <cell r="AH1183" t="str">
            <v>PC</v>
          </cell>
          <cell r="AQ1183">
            <v>1</v>
          </cell>
          <cell r="AV1183">
            <v>0</v>
          </cell>
          <cell r="AY1183" t="str">
            <v>2006/04/01</v>
          </cell>
          <cell r="AZ1183" t="str">
            <v>9999/12/31</v>
          </cell>
          <cell r="BA1183">
            <v>99999999</v>
          </cell>
          <cell r="BB1183">
            <v>390</v>
          </cell>
        </row>
        <row r="1184">
          <cell r="A1184">
            <v>76013</v>
          </cell>
          <cell r="B1184">
            <v>362</v>
          </cell>
          <cell r="D1184">
            <v>100</v>
          </cell>
          <cell r="E1184" t="str">
            <v>5300098098</v>
          </cell>
          <cell r="F1184" t="str">
            <v>0</v>
          </cell>
          <cell r="G1184" t="str">
            <v>4923372-2</v>
          </cell>
          <cell r="H1184" t="str">
            <v>ﾌﾟﾚ-ﾄ ｱﾂｼ-,ﾊｻﾑ M2860-3</v>
          </cell>
          <cell r="I1184" t="str">
            <v>473440-2</v>
          </cell>
          <cell r="J1184" t="str">
            <v>（株）光真製作所</v>
          </cell>
          <cell r="K1184" t="str">
            <v>3480</v>
          </cell>
          <cell r="L1184" t="str">
            <v>3480</v>
          </cell>
          <cell r="M1184" t="str">
            <v>3H7</v>
          </cell>
          <cell r="N1184" t="str">
            <v>野田</v>
          </cell>
          <cell r="O1184" t="str">
            <v>野田係</v>
          </cell>
          <cell r="P1184" t="str">
            <v>x</v>
          </cell>
          <cell r="Q1184" t="str">
            <v>JP</v>
          </cell>
          <cell r="S1184">
            <v>1</v>
          </cell>
          <cell r="T1184">
            <v>1</v>
          </cell>
          <cell r="U1184" t="str">
            <v>V0</v>
          </cell>
          <cell r="V1184" t="str">
            <v>0001</v>
          </cell>
          <cell r="W1184">
            <v>25</v>
          </cell>
          <cell r="X1184">
            <v>1</v>
          </cell>
          <cell r="Y1184" t="str">
            <v>JPY</v>
          </cell>
          <cell r="Z1184" t="str">
            <v>2006/04/01</v>
          </cell>
          <cell r="AA1184" t="str">
            <v>9999/12/31</v>
          </cell>
          <cell r="AC1184">
            <v>36000</v>
          </cell>
          <cell r="AD1184">
            <v>100</v>
          </cell>
          <cell r="AE1184">
            <v>360</v>
          </cell>
          <cell r="AF1184">
            <v>362</v>
          </cell>
          <cell r="AG1184">
            <v>362</v>
          </cell>
          <cell r="AH1184" t="str">
            <v>PC</v>
          </cell>
          <cell r="AI1184">
            <v>0</v>
          </cell>
          <cell r="AJ1184">
            <v>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1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 t="str">
            <v>2006/04/01</v>
          </cell>
          <cell r="AZ1184" t="str">
            <v>9999/12/31</v>
          </cell>
          <cell r="BA1184">
            <v>99999</v>
          </cell>
          <cell r="BB1184">
            <v>36093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</row>
        <row r="1185">
          <cell r="A1185">
            <v>77775</v>
          </cell>
          <cell r="E1185" t="str">
            <v>5300107517</v>
          </cell>
          <cell r="F1185" t="str">
            <v>0</v>
          </cell>
          <cell r="G1185" t="str">
            <v>4923606-3</v>
          </cell>
          <cell r="H1185" t="str">
            <v>ﾚﾊﾞ- ｱﾂｼ-,ｽﾄﾂﾊﾟ(B)M911C</v>
          </cell>
          <cell r="I1185" t="str">
            <v>473440-2</v>
          </cell>
          <cell r="J1185" t="str">
            <v>（株）光真製作所</v>
          </cell>
          <cell r="K1185" t="str">
            <v>3480</v>
          </cell>
          <cell r="L1185" t="str">
            <v>3480</v>
          </cell>
          <cell r="M1185" t="str">
            <v>3H7</v>
          </cell>
          <cell r="N1185" t="str">
            <v>野田</v>
          </cell>
          <cell r="O1185" t="str">
            <v>野田係</v>
          </cell>
          <cell r="Q1185" t="str">
            <v>JP</v>
          </cell>
          <cell r="S1185">
            <v>1</v>
          </cell>
          <cell r="T1185">
            <v>1</v>
          </cell>
          <cell r="U1185" t="str">
            <v>V0</v>
          </cell>
          <cell r="V1185" t="str">
            <v>0001</v>
          </cell>
          <cell r="W1185">
            <v>50</v>
          </cell>
          <cell r="X1185">
            <v>1</v>
          </cell>
          <cell r="Y1185" t="str">
            <v>JPY</v>
          </cell>
          <cell r="Z1185" t="str">
            <v>2006/04/01</v>
          </cell>
          <cell r="AA1185" t="str">
            <v>9999/12/31</v>
          </cell>
          <cell r="AC1185">
            <v>2163</v>
          </cell>
          <cell r="AD1185">
            <v>1</v>
          </cell>
          <cell r="AE1185">
            <v>2163</v>
          </cell>
          <cell r="AG1185">
            <v>2163</v>
          </cell>
          <cell r="AH1185" t="str">
            <v>PC</v>
          </cell>
          <cell r="AQ1185">
            <v>1</v>
          </cell>
          <cell r="AV1185">
            <v>0</v>
          </cell>
          <cell r="AY1185" t="str">
            <v>2006/04/01</v>
          </cell>
          <cell r="AZ1185" t="str">
            <v>9999/12/31</v>
          </cell>
          <cell r="BA1185">
            <v>99999999</v>
          </cell>
          <cell r="BB1185">
            <v>2163</v>
          </cell>
        </row>
        <row r="1186">
          <cell r="A1186">
            <v>77777</v>
          </cell>
          <cell r="E1186" t="str">
            <v>5300107519</v>
          </cell>
          <cell r="F1186" t="str">
            <v>0</v>
          </cell>
          <cell r="G1186" t="str">
            <v>4923787-6</v>
          </cell>
          <cell r="H1186" t="str">
            <v>ﾍﾞｾﾞﾙ ｱﾂｼ- ｻｲﾄﾞ(R)</v>
          </cell>
          <cell r="I1186" t="str">
            <v>473440-2</v>
          </cell>
          <cell r="J1186" t="str">
            <v>（株）光真製作所</v>
          </cell>
          <cell r="K1186" t="str">
            <v>3480</v>
          </cell>
          <cell r="L1186" t="str">
            <v>3480</v>
          </cell>
          <cell r="M1186" t="str">
            <v>3H7</v>
          </cell>
          <cell r="N1186" t="str">
            <v>野田</v>
          </cell>
          <cell r="O1186" t="str">
            <v>野田係</v>
          </cell>
          <cell r="Q1186" t="str">
            <v>JP</v>
          </cell>
          <cell r="S1186">
            <v>1</v>
          </cell>
          <cell r="T1186">
            <v>1</v>
          </cell>
          <cell r="U1186" t="str">
            <v>V0</v>
          </cell>
          <cell r="V1186" t="str">
            <v>0001</v>
          </cell>
          <cell r="W1186">
            <v>50</v>
          </cell>
          <cell r="X1186">
            <v>1</v>
          </cell>
          <cell r="Y1186" t="str">
            <v>JPY</v>
          </cell>
          <cell r="Z1186" t="str">
            <v>2006/04/01</v>
          </cell>
          <cell r="AA1186" t="str">
            <v>9999/12/31</v>
          </cell>
          <cell r="AC1186">
            <v>3910</v>
          </cell>
          <cell r="AD1186">
            <v>1</v>
          </cell>
          <cell r="AE1186">
            <v>3910</v>
          </cell>
          <cell r="AG1186">
            <v>3910</v>
          </cell>
          <cell r="AH1186" t="str">
            <v>PC</v>
          </cell>
          <cell r="AQ1186">
            <v>1</v>
          </cell>
          <cell r="AV1186">
            <v>0</v>
          </cell>
          <cell r="AY1186" t="str">
            <v>2006/04/01</v>
          </cell>
          <cell r="AZ1186" t="str">
            <v>9999/12/31</v>
          </cell>
          <cell r="BA1186">
            <v>99999999</v>
          </cell>
          <cell r="BB1186">
            <v>3910</v>
          </cell>
        </row>
        <row r="1187">
          <cell r="A1187">
            <v>77778</v>
          </cell>
          <cell r="E1187" t="str">
            <v>5300107520</v>
          </cell>
          <cell r="F1187" t="str">
            <v>0</v>
          </cell>
          <cell r="G1187" t="str">
            <v>4923788-4</v>
          </cell>
          <cell r="H1187" t="str">
            <v>ﾍﾞｾﾞﾙ ｱﾂｼ- ｻｲﾄﾞ(L)</v>
          </cell>
          <cell r="I1187" t="str">
            <v>473440-2</v>
          </cell>
          <cell r="J1187" t="str">
            <v>（株）光真製作所</v>
          </cell>
          <cell r="K1187" t="str">
            <v>3480</v>
          </cell>
          <cell r="L1187" t="str">
            <v>3480</v>
          </cell>
          <cell r="M1187" t="str">
            <v>3H7</v>
          </cell>
          <cell r="N1187" t="str">
            <v>野田</v>
          </cell>
          <cell r="O1187" t="str">
            <v>野田係</v>
          </cell>
          <cell r="Q1187" t="str">
            <v>JP</v>
          </cell>
          <cell r="S1187">
            <v>1</v>
          </cell>
          <cell r="T1187">
            <v>1</v>
          </cell>
          <cell r="U1187" t="str">
            <v>V0</v>
          </cell>
          <cell r="V1187" t="str">
            <v>0001</v>
          </cell>
          <cell r="W1187">
            <v>50</v>
          </cell>
          <cell r="X1187">
            <v>1</v>
          </cell>
          <cell r="Y1187" t="str">
            <v>JPY</v>
          </cell>
          <cell r="Z1187" t="str">
            <v>2006/04/01</v>
          </cell>
          <cell r="AA1187" t="str">
            <v>9999/12/31</v>
          </cell>
          <cell r="AC1187">
            <v>3910</v>
          </cell>
          <cell r="AD1187">
            <v>1</v>
          </cell>
          <cell r="AE1187">
            <v>3910</v>
          </cell>
          <cell r="AG1187">
            <v>3910</v>
          </cell>
          <cell r="AH1187" t="str">
            <v>PC</v>
          </cell>
          <cell r="AQ1187">
            <v>1</v>
          </cell>
          <cell r="AV1187">
            <v>0</v>
          </cell>
          <cell r="AY1187" t="str">
            <v>2006/04/01</v>
          </cell>
          <cell r="AZ1187" t="str">
            <v>9999/12/31</v>
          </cell>
          <cell r="BA1187">
            <v>99999999</v>
          </cell>
          <cell r="BB1187">
            <v>3910</v>
          </cell>
        </row>
        <row r="1188">
          <cell r="A1188">
            <v>77781</v>
          </cell>
          <cell r="E1188" t="str">
            <v>5300107523</v>
          </cell>
          <cell r="F1188" t="str">
            <v>0</v>
          </cell>
          <cell r="G1188" t="str">
            <v>4924086-9</v>
          </cell>
          <cell r="H1188" t="str">
            <v>ﾎﾙﾀﾞ ｱﾂｼ-,BID M2559C-3</v>
          </cell>
          <cell r="I1188" t="str">
            <v>473440-2</v>
          </cell>
          <cell r="J1188" t="str">
            <v>（株）光真製作所</v>
          </cell>
          <cell r="K1188" t="str">
            <v>3480</v>
          </cell>
          <cell r="L1188" t="str">
            <v>3480</v>
          </cell>
          <cell r="M1188" t="str">
            <v>3H7</v>
          </cell>
          <cell r="N1188" t="str">
            <v>野田</v>
          </cell>
          <cell r="O1188" t="str">
            <v>野田係</v>
          </cell>
          <cell r="Q1188" t="str">
            <v>JP</v>
          </cell>
          <cell r="S1188">
            <v>1</v>
          </cell>
          <cell r="T1188">
            <v>1</v>
          </cell>
          <cell r="U1188" t="str">
            <v>V0</v>
          </cell>
          <cell r="V1188" t="str">
            <v>0001</v>
          </cell>
          <cell r="W1188">
            <v>50</v>
          </cell>
          <cell r="X1188">
            <v>1</v>
          </cell>
          <cell r="Y1188" t="str">
            <v>JPY</v>
          </cell>
          <cell r="Z1188" t="str">
            <v>2006/04/01</v>
          </cell>
          <cell r="AA1188" t="str">
            <v>9999/12/31</v>
          </cell>
          <cell r="AC1188">
            <v>408</v>
          </cell>
          <cell r="AD1188">
            <v>1</v>
          </cell>
          <cell r="AE1188">
            <v>408</v>
          </cell>
          <cell r="AG1188">
            <v>408</v>
          </cell>
          <cell r="AH1188" t="str">
            <v>PC</v>
          </cell>
          <cell r="AQ1188">
            <v>1</v>
          </cell>
          <cell r="AV1188">
            <v>0</v>
          </cell>
          <cell r="AY1188" t="str">
            <v>2006/04/01</v>
          </cell>
          <cell r="AZ1188" t="str">
            <v>9999/12/31</v>
          </cell>
          <cell r="BA1188">
            <v>99999999</v>
          </cell>
          <cell r="BB1188">
            <v>408</v>
          </cell>
        </row>
        <row r="1189">
          <cell r="A1189">
            <v>77785</v>
          </cell>
          <cell r="E1189" t="str">
            <v>5300107527</v>
          </cell>
          <cell r="F1189" t="str">
            <v>0</v>
          </cell>
          <cell r="G1189" t="str">
            <v>4924575-5</v>
          </cell>
          <cell r="H1189" t="str">
            <v>ｽﾃ- ｱﾂｼ-,ﾓ-ﾀ C M2529B</v>
          </cell>
          <cell r="I1189" t="str">
            <v>473440-2</v>
          </cell>
          <cell r="J1189" t="str">
            <v>（株）光真製作所</v>
          </cell>
          <cell r="K1189" t="str">
            <v>3480</v>
          </cell>
          <cell r="L1189" t="str">
            <v>3480</v>
          </cell>
          <cell r="M1189" t="str">
            <v>3H7</v>
          </cell>
          <cell r="N1189" t="str">
            <v>野田</v>
          </cell>
          <cell r="O1189" t="str">
            <v>野田係</v>
          </cell>
          <cell r="Q1189" t="str">
            <v>JP</v>
          </cell>
          <cell r="S1189">
            <v>1</v>
          </cell>
          <cell r="T1189">
            <v>1</v>
          </cell>
          <cell r="U1189" t="str">
            <v>V0</v>
          </cell>
          <cell r="V1189" t="str">
            <v>0001</v>
          </cell>
          <cell r="W1189">
            <v>50</v>
          </cell>
          <cell r="X1189">
            <v>1</v>
          </cell>
          <cell r="Y1189" t="str">
            <v>JPY</v>
          </cell>
          <cell r="Z1189" t="str">
            <v>2006/04/01</v>
          </cell>
          <cell r="AA1189" t="str">
            <v>9999/12/31</v>
          </cell>
          <cell r="AC1189">
            <v>1082</v>
          </cell>
          <cell r="AD1189">
            <v>1</v>
          </cell>
          <cell r="AE1189">
            <v>1082</v>
          </cell>
          <cell r="AG1189">
            <v>1082</v>
          </cell>
          <cell r="AH1189" t="str">
            <v>PC</v>
          </cell>
          <cell r="AQ1189">
            <v>1</v>
          </cell>
          <cell r="AV1189">
            <v>0</v>
          </cell>
          <cell r="AY1189" t="str">
            <v>2006/04/01</v>
          </cell>
          <cell r="AZ1189" t="str">
            <v>9999/12/31</v>
          </cell>
          <cell r="BA1189">
            <v>99999999</v>
          </cell>
          <cell r="BB1189">
            <v>1082</v>
          </cell>
        </row>
        <row r="1190">
          <cell r="A1190">
            <v>75954</v>
          </cell>
          <cell r="B1190">
            <v>2778</v>
          </cell>
          <cell r="D1190">
            <v>100</v>
          </cell>
          <cell r="E1190" t="str">
            <v>5300098009</v>
          </cell>
          <cell r="F1190" t="str">
            <v>0</v>
          </cell>
          <cell r="G1190" t="str">
            <v>4924576-3</v>
          </cell>
          <cell r="H1190" t="str">
            <v>ｽﾃ- ｱﾂｼ-,ﾓ-ﾀ C M2676</v>
          </cell>
          <cell r="I1190" t="str">
            <v>473440-2</v>
          </cell>
          <cell r="J1190" t="str">
            <v>（株）光真製作所</v>
          </cell>
          <cell r="K1190" t="str">
            <v>3480</v>
          </cell>
          <cell r="L1190" t="str">
            <v>3480</v>
          </cell>
          <cell r="M1190" t="str">
            <v>3H7</v>
          </cell>
          <cell r="N1190" t="str">
            <v>野田</v>
          </cell>
          <cell r="O1190" t="str">
            <v>野田係</v>
          </cell>
          <cell r="P1190" t="str">
            <v>x</v>
          </cell>
          <cell r="Q1190" t="str">
            <v>JP</v>
          </cell>
          <cell r="S1190">
            <v>1</v>
          </cell>
          <cell r="T1190">
            <v>1</v>
          </cell>
          <cell r="U1190" t="str">
            <v>V0</v>
          </cell>
          <cell r="V1190" t="str">
            <v>0001</v>
          </cell>
          <cell r="W1190">
            <v>25</v>
          </cell>
          <cell r="X1190">
            <v>1</v>
          </cell>
          <cell r="Y1190" t="str">
            <v>JPY</v>
          </cell>
          <cell r="Z1190" t="str">
            <v>2006/04/01</v>
          </cell>
          <cell r="AA1190" t="str">
            <v>9999/12/31</v>
          </cell>
          <cell r="AB1190" t="str">
            <v>1</v>
          </cell>
          <cell r="AC1190">
            <v>263000</v>
          </cell>
          <cell r="AD1190">
            <v>100</v>
          </cell>
          <cell r="AE1190">
            <v>2630</v>
          </cell>
          <cell r="AF1190">
            <v>2778</v>
          </cell>
          <cell r="AG1190">
            <v>2778</v>
          </cell>
          <cell r="AH1190" t="str">
            <v>PC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1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Y1190" t="str">
            <v>2006/04/01</v>
          </cell>
          <cell r="AZ1190" t="str">
            <v>9999/12/31</v>
          </cell>
          <cell r="BA1190">
            <v>19</v>
          </cell>
          <cell r="BB1190">
            <v>277800</v>
          </cell>
        </row>
        <row r="1191">
          <cell r="A1191">
            <v>75914</v>
          </cell>
          <cell r="B1191">
            <v>746</v>
          </cell>
          <cell r="D1191">
            <v>100</v>
          </cell>
          <cell r="E1191" t="str">
            <v>5300097041</v>
          </cell>
          <cell r="F1191" t="str">
            <v>0</v>
          </cell>
          <cell r="G1191" t="str">
            <v>4951379-2</v>
          </cell>
          <cell r="H1191" t="str">
            <v>ｷﾞｱ ｱﾂｼ- ﾄﾞﾗｲﾌﾞ M2650-2-1</v>
          </cell>
          <cell r="I1191" t="str">
            <v>473440-2</v>
          </cell>
          <cell r="J1191" t="str">
            <v>（株）光真製作所</v>
          </cell>
          <cell r="K1191" t="str">
            <v>3480</v>
          </cell>
          <cell r="L1191" t="str">
            <v>3480</v>
          </cell>
          <cell r="M1191" t="str">
            <v>3H7</v>
          </cell>
          <cell r="N1191" t="str">
            <v>野田</v>
          </cell>
          <cell r="O1191" t="str">
            <v>野田係</v>
          </cell>
          <cell r="P1191" t="str">
            <v>x</v>
          </cell>
          <cell r="Q1191" t="str">
            <v>JP</v>
          </cell>
          <cell r="S1191">
            <v>1</v>
          </cell>
          <cell r="T1191">
            <v>1</v>
          </cell>
          <cell r="U1191" t="str">
            <v>V0</v>
          </cell>
          <cell r="V1191" t="str">
            <v>0001</v>
          </cell>
          <cell r="W1191">
            <v>25</v>
          </cell>
          <cell r="X1191">
            <v>1</v>
          </cell>
          <cell r="Y1191" t="str">
            <v>JPY</v>
          </cell>
          <cell r="Z1191" t="str">
            <v>2006/04/01</v>
          </cell>
          <cell r="AA1191" t="str">
            <v>9999/12/31</v>
          </cell>
          <cell r="AC1191">
            <v>74600</v>
          </cell>
          <cell r="AD1191">
            <v>100</v>
          </cell>
          <cell r="AE1191">
            <v>746</v>
          </cell>
          <cell r="AF1191">
            <v>746</v>
          </cell>
          <cell r="AG1191">
            <v>746</v>
          </cell>
          <cell r="AH1191" t="str">
            <v>PC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1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 t="str">
            <v>2006/04/01</v>
          </cell>
          <cell r="AZ1191" t="str">
            <v>9999/12/31</v>
          </cell>
          <cell r="BA1191">
            <v>99999</v>
          </cell>
          <cell r="BB1191">
            <v>74695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</row>
        <row r="1192">
          <cell r="A1192">
            <v>77789</v>
          </cell>
          <cell r="E1192" t="str">
            <v>5300107531</v>
          </cell>
          <cell r="F1192" t="str">
            <v>0</v>
          </cell>
          <cell r="G1192" t="str">
            <v>4951478-0</v>
          </cell>
          <cell r="H1192" t="str">
            <v>ﾌﾞﾗｹﾂﾄ ｱﾂｼ-,ﾌﾛﾝﾄ M2626F</v>
          </cell>
          <cell r="I1192" t="str">
            <v>473440-2</v>
          </cell>
          <cell r="J1192" t="str">
            <v>（株）光真製作所</v>
          </cell>
          <cell r="K1192" t="str">
            <v>3480</v>
          </cell>
          <cell r="L1192" t="str">
            <v>3480</v>
          </cell>
          <cell r="M1192" t="str">
            <v>3H7</v>
          </cell>
          <cell r="N1192" t="str">
            <v>野田</v>
          </cell>
          <cell r="O1192" t="str">
            <v>野田係</v>
          </cell>
          <cell r="Q1192" t="str">
            <v>JP</v>
          </cell>
          <cell r="S1192">
            <v>1</v>
          </cell>
          <cell r="T1192">
            <v>1</v>
          </cell>
          <cell r="U1192" t="str">
            <v>V0</v>
          </cell>
          <cell r="V1192" t="str">
            <v>0001</v>
          </cell>
          <cell r="W1192">
            <v>50</v>
          </cell>
          <cell r="X1192">
            <v>1</v>
          </cell>
          <cell r="Y1192" t="str">
            <v>JPY</v>
          </cell>
          <cell r="Z1192" t="str">
            <v>2006/04/01</v>
          </cell>
          <cell r="AA1192" t="str">
            <v>9999/12/31</v>
          </cell>
          <cell r="AC1192">
            <v>8000</v>
          </cell>
          <cell r="AD1192">
            <v>1</v>
          </cell>
          <cell r="AE1192">
            <v>8000</v>
          </cell>
          <cell r="AG1192">
            <v>8000</v>
          </cell>
          <cell r="AH1192" t="str">
            <v>PC</v>
          </cell>
          <cell r="AQ1192">
            <v>1</v>
          </cell>
          <cell r="AV1192">
            <v>0</v>
          </cell>
          <cell r="AY1192" t="str">
            <v>2006/04/01</v>
          </cell>
          <cell r="AZ1192" t="str">
            <v>9999/12/31</v>
          </cell>
          <cell r="BA1192">
            <v>99999999</v>
          </cell>
          <cell r="BB1192">
            <v>8000</v>
          </cell>
        </row>
        <row r="1193">
          <cell r="A1193">
            <v>77790</v>
          </cell>
          <cell r="E1193" t="str">
            <v>5300107532</v>
          </cell>
          <cell r="F1193" t="str">
            <v>0</v>
          </cell>
          <cell r="G1193" t="str">
            <v>4951480-2</v>
          </cell>
          <cell r="H1193" t="str">
            <v>ﾍﾞ-ｽ ｱﾂｼ-,CD-R M2626F</v>
          </cell>
          <cell r="I1193" t="str">
            <v>473440-2</v>
          </cell>
          <cell r="J1193" t="str">
            <v>（株）光真製作所</v>
          </cell>
          <cell r="K1193" t="str">
            <v>3480</v>
          </cell>
          <cell r="L1193" t="str">
            <v>3480</v>
          </cell>
          <cell r="M1193" t="str">
            <v>3H7</v>
          </cell>
          <cell r="N1193" t="str">
            <v>野田</v>
          </cell>
          <cell r="O1193" t="str">
            <v>野田係</v>
          </cell>
          <cell r="Q1193" t="str">
            <v>JP</v>
          </cell>
          <cell r="S1193">
            <v>1</v>
          </cell>
          <cell r="T1193">
            <v>1</v>
          </cell>
          <cell r="U1193" t="str">
            <v>V0</v>
          </cell>
          <cell r="V1193" t="str">
            <v>0001</v>
          </cell>
          <cell r="W1193">
            <v>50</v>
          </cell>
          <cell r="X1193">
            <v>1</v>
          </cell>
          <cell r="Y1193" t="str">
            <v>JPY</v>
          </cell>
          <cell r="Z1193" t="str">
            <v>2006/04/01</v>
          </cell>
          <cell r="AA1193" t="str">
            <v>9999/12/31</v>
          </cell>
          <cell r="AC1193">
            <v>1476</v>
          </cell>
          <cell r="AD1193">
            <v>1</v>
          </cell>
          <cell r="AE1193">
            <v>1476</v>
          </cell>
          <cell r="AG1193">
            <v>1476</v>
          </cell>
          <cell r="AH1193" t="str">
            <v>PC</v>
          </cell>
          <cell r="AQ1193">
            <v>1</v>
          </cell>
          <cell r="AV1193">
            <v>0</v>
          </cell>
          <cell r="AY1193" t="str">
            <v>2006/04/01</v>
          </cell>
          <cell r="AZ1193" t="str">
            <v>9999/12/31</v>
          </cell>
          <cell r="BA1193">
            <v>99999999</v>
          </cell>
          <cell r="BB1193">
            <v>1476</v>
          </cell>
        </row>
        <row r="1194">
          <cell r="A1194">
            <v>77791</v>
          </cell>
          <cell r="E1194" t="str">
            <v>5300107533</v>
          </cell>
          <cell r="F1194" t="str">
            <v>0</v>
          </cell>
          <cell r="G1194" t="str">
            <v>4951481-0</v>
          </cell>
          <cell r="H1194" t="str">
            <v>ﾎﾙﾀ ｱﾂｼ-(R) M2626F</v>
          </cell>
          <cell r="I1194" t="str">
            <v>473440-2</v>
          </cell>
          <cell r="J1194" t="str">
            <v>（株）光真製作所</v>
          </cell>
          <cell r="K1194" t="str">
            <v>3480</v>
          </cell>
          <cell r="L1194" t="str">
            <v>3480</v>
          </cell>
          <cell r="M1194" t="str">
            <v>3H7</v>
          </cell>
          <cell r="N1194" t="str">
            <v>野田</v>
          </cell>
          <cell r="O1194" t="str">
            <v>野田係</v>
          </cell>
          <cell r="Q1194" t="str">
            <v>JP</v>
          </cell>
          <cell r="S1194">
            <v>1</v>
          </cell>
          <cell r="T1194">
            <v>1</v>
          </cell>
          <cell r="U1194" t="str">
            <v>V0</v>
          </cell>
          <cell r="V1194" t="str">
            <v>0001</v>
          </cell>
          <cell r="W1194">
            <v>50</v>
          </cell>
          <cell r="X1194">
            <v>1</v>
          </cell>
          <cell r="Y1194" t="str">
            <v>JPY</v>
          </cell>
          <cell r="Z1194" t="str">
            <v>2006/04/01</v>
          </cell>
          <cell r="AA1194" t="str">
            <v>9999/12/31</v>
          </cell>
          <cell r="AC1194">
            <v>450</v>
          </cell>
          <cell r="AD1194">
            <v>1</v>
          </cell>
          <cell r="AE1194">
            <v>450</v>
          </cell>
          <cell r="AG1194">
            <v>450</v>
          </cell>
          <cell r="AH1194" t="str">
            <v>PC</v>
          </cell>
          <cell r="AQ1194">
            <v>1</v>
          </cell>
          <cell r="AV1194">
            <v>0</v>
          </cell>
          <cell r="AY1194" t="str">
            <v>2006/04/01</v>
          </cell>
          <cell r="AZ1194" t="str">
            <v>9999/12/31</v>
          </cell>
          <cell r="BA1194">
            <v>99999999</v>
          </cell>
          <cell r="BB1194">
            <v>450</v>
          </cell>
        </row>
        <row r="1195">
          <cell r="A1195">
            <v>77792</v>
          </cell>
          <cell r="E1195" t="str">
            <v>5300107534</v>
          </cell>
          <cell r="F1195" t="str">
            <v>0</v>
          </cell>
          <cell r="G1195" t="str">
            <v>4951648-1</v>
          </cell>
          <cell r="H1195" t="str">
            <v>ﾄﾚ- ｱﾂｼ- W M2593H</v>
          </cell>
          <cell r="I1195" t="str">
            <v>473440-2</v>
          </cell>
          <cell r="J1195" t="str">
            <v>（株）光真製作所</v>
          </cell>
          <cell r="K1195" t="str">
            <v>3480</v>
          </cell>
          <cell r="L1195" t="str">
            <v>3480</v>
          </cell>
          <cell r="M1195" t="str">
            <v>3H7</v>
          </cell>
          <cell r="N1195" t="str">
            <v>野田</v>
          </cell>
          <cell r="O1195" t="str">
            <v>野田係</v>
          </cell>
          <cell r="Q1195" t="str">
            <v>JP</v>
          </cell>
          <cell r="S1195">
            <v>1</v>
          </cell>
          <cell r="T1195">
            <v>1</v>
          </cell>
          <cell r="U1195" t="str">
            <v>V0</v>
          </cell>
          <cell r="V1195" t="str">
            <v>0001</v>
          </cell>
          <cell r="W1195">
            <v>50</v>
          </cell>
          <cell r="X1195">
            <v>1</v>
          </cell>
          <cell r="Y1195" t="str">
            <v>JPY</v>
          </cell>
          <cell r="Z1195" t="str">
            <v>2006/04/01</v>
          </cell>
          <cell r="AA1195" t="str">
            <v>9999/12/31</v>
          </cell>
          <cell r="AC1195">
            <v>2005</v>
          </cell>
          <cell r="AD1195">
            <v>1</v>
          </cell>
          <cell r="AE1195">
            <v>2005</v>
          </cell>
          <cell r="AG1195">
            <v>2005</v>
          </cell>
          <cell r="AH1195" t="str">
            <v>PC</v>
          </cell>
          <cell r="AQ1195">
            <v>1</v>
          </cell>
          <cell r="AV1195">
            <v>0</v>
          </cell>
          <cell r="AY1195" t="str">
            <v>2006/04/01</v>
          </cell>
          <cell r="AZ1195" t="str">
            <v>9999/12/31</v>
          </cell>
          <cell r="BA1195">
            <v>99999999</v>
          </cell>
          <cell r="BB1195">
            <v>2005</v>
          </cell>
        </row>
        <row r="1196">
          <cell r="A1196">
            <v>77793</v>
          </cell>
          <cell r="E1196" t="str">
            <v>5300107535</v>
          </cell>
          <cell r="F1196" t="str">
            <v>0</v>
          </cell>
          <cell r="G1196" t="str">
            <v>4951682-1</v>
          </cell>
          <cell r="H1196" t="str">
            <v>ｺﾃｲ ｱﾂｼ-,PCB M2626F</v>
          </cell>
          <cell r="I1196" t="str">
            <v>473440-2</v>
          </cell>
          <cell r="J1196" t="str">
            <v>（株）光真製作所</v>
          </cell>
          <cell r="K1196" t="str">
            <v>3480</v>
          </cell>
          <cell r="L1196" t="str">
            <v>3480</v>
          </cell>
          <cell r="M1196" t="str">
            <v>3H7</v>
          </cell>
          <cell r="N1196" t="str">
            <v>野田</v>
          </cell>
          <cell r="O1196" t="str">
            <v>野田係</v>
          </cell>
          <cell r="Q1196" t="str">
            <v>JP</v>
          </cell>
          <cell r="S1196">
            <v>1</v>
          </cell>
          <cell r="T1196">
            <v>1</v>
          </cell>
          <cell r="U1196" t="str">
            <v>V0</v>
          </cell>
          <cell r="V1196" t="str">
            <v>0001</v>
          </cell>
          <cell r="W1196">
            <v>50</v>
          </cell>
          <cell r="X1196">
            <v>1</v>
          </cell>
          <cell r="Y1196" t="str">
            <v>JPY</v>
          </cell>
          <cell r="Z1196" t="str">
            <v>2006/04/01</v>
          </cell>
          <cell r="AA1196" t="str">
            <v>9999/12/31</v>
          </cell>
          <cell r="AC1196">
            <v>520</v>
          </cell>
          <cell r="AD1196">
            <v>1</v>
          </cell>
          <cell r="AE1196">
            <v>520</v>
          </cell>
          <cell r="AG1196">
            <v>520</v>
          </cell>
          <cell r="AH1196" t="str">
            <v>PC</v>
          </cell>
          <cell r="AQ1196">
            <v>1</v>
          </cell>
          <cell r="AV1196">
            <v>0</v>
          </cell>
          <cell r="AY1196" t="str">
            <v>2006/04/01</v>
          </cell>
          <cell r="AZ1196" t="str">
            <v>9999/12/31</v>
          </cell>
          <cell r="BA1196">
            <v>99999999</v>
          </cell>
          <cell r="BB1196">
            <v>520</v>
          </cell>
        </row>
        <row r="1197">
          <cell r="A1197">
            <v>77794</v>
          </cell>
          <cell r="E1197" t="str">
            <v>5300107536</v>
          </cell>
          <cell r="F1197" t="str">
            <v>0</v>
          </cell>
          <cell r="G1197" t="str">
            <v>4970455-5</v>
          </cell>
          <cell r="H1197" t="str">
            <v>ﾌﾟﾚ-ﾄ ｱﾂｼ-,ﾊﾝﾄﾞﾙ M2504V-5</v>
          </cell>
          <cell r="I1197" t="str">
            <v>473440-2</v>
          </cell>
          <cell r="J1197" t="str">
            <v>（株）光真製作所</v>
          </cell>
          <cell r="K1197" t="str">
            <v>3480</v>
          </cell>
          <cell r="L1197" t="str">
            <v>3480</v>
          </cell>
          <cell r="M1197" t="str">
            <v>3H7</v>
          </cell>
          <cell r="N1197" t="str">
            <v>野田</v>
          </cell>
          <cell r="O1197" t="str">
            <v>野田係</v>
          </cell>
          <cell r="P1197" t="str">
            <v>x</v>
          </cell>
          <cell r="Q1197" t="str">
            <v>JP</v>
          </cell>
          <cell r="S1197">
            <v>1</v>
          </cell>
          <cell r="T1197">
            <v>1</v>
          </cell>
          <cell r="U1197" t="str">
            <v>V0</v>
          </cell>
          <cell r="V1197" t="str">
            <v>0001</v>
          </cell>
          <cell r="W1197">
            <v>50</v>
          </cell>
          <cell r="X1197">
            <v>1</v>
          </cell>
          <cell r="Y1197" t="str">
            <v>JPY</v>
          </cell>
          <cell r="Z1197" t="str">
            <v>2006/04/01</v>
          </cell>
          <cell r="AA1197" t="str">
            <v>9999/12/31</v>
          </cell>
          <cell r="AC1197">
            <v>495</v>
          </cell>
          <cell r="AD1197">
            <v>1</v>
          </cell>
          <cell r="AE1197">
            <v>495</v>
          </cell>
          <cell r="AG1197">
            <v>495</v>
          </cell>
          <cell r="AH1197" t="str">
            <v>PC</v>
          </cell>
          <cell r="AQ1197">
            <v>1</v>
          </cell>
          <cell r="AV1197">
            <v>0</v>
          </cell>
          <cell r="AY1197" t="str">
            <v>2006/04/01</v>
          </cell>
          <cell r="AZ1197" t="str">
            <v>9999/12/31</v>
          </cell>
          <cell r="BA1197">
            <v>99999999</v>
          </cell>
          <cell r="BB1197">
            <v>495</v>
          </cell>
        </row>
        <row r="1198">
          <cell r="A1198">
            <v>77795</v>
          </cell>
          <cell r="E1198" t="str">
            <v>5300107537</v>
          </cell>
          <cell r="F1198" t="str">
            <v>0</v>
          </cell>
          <cell r="G1198" t="str">
            <v>4970456-3</v>
          </cell>
          <cell r="H1198" t="str">
            <v>ﾌﾟﾚ-ﾄ ｱﾂｼ-,ﾘﾝｸ M2504V-5</v>
          </cell>
          <cell r="I1198" t="str">
            <v>473440-2</v>
          </cell>
          <cell r="J1198" t="str">
            <v>（株）光真製作所</v>
          </cell>
          <cell r="K1198" t="str">
            <v>3480</v>
          </cell>
          <cell r="L1198" t="str">
            <v>3480</v>
          </cell>
          <cell r="M1198" t="str">
            <v>3H7</v>
          </cell>
          <cell r="N1198" t="str">
            <v>野田</v>
          </cell>
          <cell r="O1198" t="str">
            <v>野田係</v>
          </cell>
          <cell r="P1198" t="str">
            <v>x</v>
          </cell>
          <cell r="Q1198" t="str">
            <v>JP</v>
          </cell>
          <cell r="S1198">
            <v>1</v>
          </cell>
          <cell r="T1198">
            <v>1</v>
          </cell>
          <cell r="U1198" t="str">
            <v>V0</v>
          </cell>
          <cell r="V1198" t="str">
            <v>0001</v>
          </cell>
          <cell r="W1198">
            <v>50</v>
          </cell>
          <cell r="X1198">
            <v>1</v>
          </cell>
          <cell r="Y1198" t="str">
            <v>JPY</v>
          </cell>
          <cell r="Z1198" t="str">
            <v>2006/04/01</v>
          </cell>
          <cell r="AA1198" t="str">
            <v>9999/12/31</v>
          </cell>
          <cell r="AC1198">
            <v>573</v>
          </cell>
          <cell r="AD1198">
            <v>1</v>
          </cell>
          <cell r="AE1198">
            <v>573</v>
          </cell>
          <cell r="AG1198">
            <v>573</v>
          </cell>
          <cell r="AH1198" t="str">
            <v>PC</v>
          </cell>
          <cell r="AQ1198">
            <v>1</v>
          </cell>
          <cell r="AV1198">
            <v>0</v>
          </cell>
          <cell r="AY1198" t="str">
            <v>2006/04/01</v>
          </cell>
          <cell r="AZ1198" t="str">
            <v>9999/12/31</v>
          </cell>
          <cell r="BA1198">
            <v>99999999</v>
          </cell>
          <cell r="BB1198">
            <v>573</v>
          </cell>
        </row>
        <row r="1199">
          <cell r="A1199">
            <v>77796</v>
          </cell>
          <cell r="E1199" t="str">
            <v>5300107538</v>
          </cell>
          <cell r="F1199" t="str">
            <v>0</v>
          </cell>
          <cell r="G1199" t="str">
            <v>4970457-1</v>
          </cell>
          <cell r="H1199" t="str">
            <v>ﾌﾟﾚ-ﾄ ｱﾂｼ-,ｼﾔﾂﾀ M2504V-5</v>
          </cell>
          <cell r="I1199" t="str">
            <v>473440-2</v>
          </cell>
          <cell r="J1199" t="str">
            <v>（株）光真製作所</v>
          </cell>
          <cell r="K1199" t="str">
            <v>3480</v>
          </cell>
          <cell r="L1199" t="str">
            <v>3480</v>
          </cell>
          <cell r="M1199" t="str">
            <v>3H7</v>
          </cell>
          <cell r="N1199" t="str">
            <v>野田</v>
          </cell>
          <cell r="O1199" t="str">
            <v>野田係</v>
          </cell>
          <cell r="P1199" t="str">
            <v>x</v>
          </cell>
          <cell r="Q1199" t="str">
            <v>JP</v>
          </cell>
          <cell r="S1199">
            <v>1</v>
          </cell>
          <cell r="T1199">
            <v>1</v>
          </cell>
          <cell r="U1199" t="str">
            <v>V0</v>
          </cell>
          <cell r="V1199" t="str">
            <v>0001</v>
          </cell>
          <cell r="W1199">
            <v>50</v>
          </cell>
          <cell r="X1199">
            <v>1</v>
          </cell>
          <cell r="Y1199" t="str">
            <v>JPY</v>
          </cell>
          <cell r="Z1199" t="str">
            <v>2006/04/01</v>
          </cell>
          <cell r="AA1199" t="str">
            <v>9999/12/31</v>
          </cell>
          <cell r="AC1199">
            <v>945</v>
          </cell>
          <cell r="AD1199">
            <v>1</v>
          </cell>
          <cell r="AE1199">
            <v>945</v>
          </cell>
          <cell r="AG1199">
            <v>945</v>
          </cell>
          <cell r="AH1199" t="str">
            <v>PC</v>
          </cell>
          <cell r="AQ1199">
            <v>1</v>
          </cell>
          <cell r="AV1199">
            <v>0</v>
          </cell>
          <cell r="AY1199" t="str">
            <v>2006/04/01</v>
          </cell>
          <cell r="AZ1199" t="str">
            <v>9999/12/31</v>
          </cell>
          <cell r="BA1199">
            <v>99999999</v>
          </cell>
          <cell r="BB1199">
            <v>945</v>
          </cell>
        </row>
        <row r="1200">
          <cell r="A1200">
            <v>77797</v>
          </cell>
          <cell r="E1200" t="str">
            <v>5300107539</v>
          </cell>
          <cell r="F1200" t="str">
            <v>0</v>
          </cell>
          <cell r="G1200" t="str">
            <v>4970459-8</v>
          </cell>
          <cell r="H1200" t="str">
            <v>ﾌﾞﾗｹﾂﾄ ｱﾂｼ-,ﾛﾂｸ M2504V-2</v>
          </cell>
          <cell r="I1200" t="str">
            <v>473440-2</v>
          </cell>
          <cell r="J1200" t="str">
            <v>（株）光真製作所</v>
          </cell>
          <cell r="K1200" t="str">
            <v>3480</v>
          </cell>
          <cell r="L1200" t="str">
            <v>3480</v>
          </cell>
          <cell r="M1200" t="str">
            <v>3H7</v>
          </cell>
          <cell r="N1200" t="str">
            <v>野田</v>
          </cell>
          <cell r="O1200" t="str">
            <v>野田係</v>
          </cell>
          <cell r="P1200" t="str">
            <v>x</v>
          </cell>
          <cell r="Q1200" t="str">
            <v>JP</v>
          </cell>
          <cell r="S1200">
            <v>1</v>
          </cell>
          <cell r="T1200">
            <v>1</v>
          </cell>
          <cell r="U1200" t="str">
            <v>V0</v>
          </cell>
          <cell r="V1200" t="str">
            <v>0001</v>
          </cell>
          <cell r="W1200">
            <v>50</v>
          </cell>
          <cell r="X1200">
            <v>1</v>
          </cell>
          <cell r="Y1200" t="str">
            <v>JPY</v>
          </cell>
          <cell r="Z1200" t="str">
            <v>2006/04/01</v>
          </cell>
          <cell r="AA1200" t="str">
            <v>9999/12/31</v>
          </cell>
          <cell r="AC1200">
            <v>1600</v>
          </cell>
          <cell r="AD1200">
            <v>1</v>
          </cell>
          <cell r="AE1200">
            <v>1600</v>
          </cell>
          <cell r="AG1200">
            <v>1600</v>
          </cell>
          <cell r="AH1200" t="str">
            <v>PC</v>
          </cell>
          <cell r="AQ1200">
            <v>1</v>
          </cell>
          <cell r="AV1200">
            <v>0</v>
          </cell>
          <cell r="AY1200" t="str">
            <v>2006/04/01</v>
          </cell>
          <cell r="AZ1200" t="str">
            <v>9999/12/31</v>
          </cell>
          <cell r="BA1200">
            <v>99999999</v>
          </cell>
          <cell r="BB1200">
            <v>1600</v>
          </cell>
        </row>
        <row r="1201">
          <cell r="A1201">
            <v>77798</v>
          </cell>
          <cell r="E1201" t="str">
            <v>5300107540</v>
          </cell>
          <cell r="F1201" t="str">
            <v>0</v>
          </cell>
          <cell r="G1201" t="str">
            <v>4970460-1</v>
          </cell>
          <cell r="H1201" t="str">
            <v>ﾌﾚ-ﾑ ｱﾂｼ-,ｶ-ﾄﾞ M2504V-5</v>
          </cell>
          <cell r="I1201" t="str">
            <v>473440-2</v>
          </cell>
          <cell r="J1201" t="str">
            <v>（株）光真製作所</v>
          </cell>
          <cell r="K1201" t="str">
            <v>3480</v>
          </cell>
          <cell r="L1201" t="str">
            <v>3480</v>
          </cell>
          <cell r="M1201" t="str">
            <v>3H7</v>
          </cell>
          <cell r="N1201" t="str">
            <v>野田</v>
          </cell>
          <cell r="O1201" t="str">
            <v>野田係</v>
          </cell>
          <cell r="P1201" t="str">
            <v>x</v>
          </cell>
          <cell r="Q1201" t="str">
            <v>JP</v>
          </cell>
          <cell r="S1201">
            <v>1</v>
          </cell>
          <cell r="T1201">
            <v>1</v>
          </cell>
          <cell r="U1201" t="str">
            <v>V0</v>
          </cell>
          <cell r="V1201" t="str">
            <v>0001</v>
          </cell>
          <cell r="W1201">
            <v>50</v>
          </cell>
          <cell r="X1201">
            <v>1</v>
          </cell>
          <cell r="Y1201" t="str">
            <v>JPY</v>
          </cell>
          <cell r="Z1201" t="str">
            <v>2006/04/01</v>
          </cell>
          <cell r="AA1201" t="str">
            <v>9999/12/31</v>
          </cell>
          <cell r="AC1201">
            <v>3200</v>
          </cell>
          <cell r="AD1201">
            <v>1</v>
          </cell>
          <cell r="AE1201">
            <v>3200</v>
          </cell>
          <cell r="AG1201">
            <v>3200</v>
          </cell>
          <cell r="AH1201" t="str">
            <v>PC</v>
          </cell>
          <cell r="AQ1201">
            <v>1</v>
          </cell>
          <cell r="AV1201">
            <v>0</v>
          </cell>
          <cell r="AY1201" t="str">
            <v>2006/04/01</v>
          </cell>
          <cell r="AZ1201" t="str">
            <v>9999/12/31</v>
          </cell>
          <cell r="BA1201">
            <v>99999999</v>
          </cell>
          <cell r="BB1201">
            <v>3200</v>
          </cell>
        </row>
        <row r="1202">
          <cell r="A1202">
            <v>77799</v>
          </cell>
          <cell r="E1202" t="str">
            <v>5300107541</v>
          </cell>
          <cell r="F1202" t="str">
            <v>0</v>
          </cell>
          <cell r="G1202" t="str">
            <v>4970461-0</v>
          </cell>
          <cell r="H1202" t="str">
            <v>ｹ-ｽ ｱﾂｼ-,ｶ-ﾄﾞ M2504V-5</v>
          </cell>
          <cell r="I1202" t="str">
            <v>473440-2</v>
          </cell>
          <cell r="J1202" t="str">
            <v>（株）光真製作所</v>
          </cell>
          <cell r="K1202" t="str">
            <v>3480</v>
          </cell>
          <cell r="L1202" t="str">
            <v>3480</v>
          </cell>
          <cell r="M1202" t="str">
            <v>3H7</v>
          </cell>
          <cell r="N1202" t="str">
            <v>野田</v>
          </cell>
          <cell r="O1202" t="str">
            <v>野田係</v>
          </cell>
          <cell r="P1202" t="str">
            <v>x</v>
          </cell>
          <cell r="Q1202" t="str">
            <v>JP</v>
          </cell>
          <cell r="S1202">
            <v>1</v>
          </cell>
          <cell r="T1202">
            <v>1</v>
          </cell>
          <cell r="U1202" t="str">
            <v>V0</v>
          </cell>
          <cell r="V1202" t="str">
            <v>0001</v>
          </cell>
          <cell r="W1202">
            <v>50</v>
          </cell>
          <cell r="X1202">
            <v>1</v>
          </cell>
          <cell r="Y1202" t="str">
            <v>JPY</v>
          </cell>
          <cell r="Z1202" t="str">
            <v>2006/04/01</v>
          </cell>
          <cell r="AA1202" t="str">
            <v>9999/12/31</v>
          </cell>
          <cell r="AC1202">
            <v>4500</v>
          </cell>
          <cell r="AD1202">
            <v>1</v>
          </cell>
          <cell r="AE1202">
            <v>4500</v>
          </cell>
          <cell r="AG1202">
            <v>4500</v>
          </cell>
          <cell r="AH1202" t="str">
            <v>PC</v>
          </cell>
          <cell r="AQ1202">
            <v>1</v>
          </cell>
          <cell r="AV1202">
            <v>0</v>
          </cell>
          <cell r="AY1202" t="str">
            <v>2006/04/01</v>
          </cell>
          <cell r="AZ1202" t="str">
            <v>9999/12/31</v>
          </cell>
          <cell r="BA1202">
            <v>99999999</v>
          </cell>
          <cell r="BB1202">
            <v>4500</v>
          </cell>
        </row>
        <row r="1203">
          <cell r="A1203">
            <v>77800</v>
          </cell>
          <cell r="E1203" t="str">
            <v>5300107542</v>
          </cell>
          <cell r="F1203" t="str">
            <v>0</v>
          </cell>
          <cell r="G1203" t="str">
            <v>4970462-8</v>
          </cell>
          <cell r="H1203" t="str">
            <v>ﾌﾚ-ﾑ ｱﾂｼ-,ﾗｲﾄ(2) M2504V-2</v>
          </cell>
          <cell r="I1203" t="str">
            <v>473440-2</v>
          </cell>
          <cell r="J1203" t="str">
            <v>（株）光真製作所</v>
          </cell>
          <cell r="K1203" t="str">
            <v>3480</v>
          </cell>
          <cell r="L1203" t="str">
            <v>3480</v>
          </cell>
          <cell r="M1203" t="str">
            <v>3H7</v>
          </cell>
          <cell r="N1203" t="str">
            <v>野田</v>
          </cell>
          <cell r="O1203" t="str">
            <v>野田係</v>
          </cell>
          <cell r="P1203" t="str">
            <v>x</v>
          </cell>
          <cell r="Q1203" t="str">
            <v>JP</v>
          </cell>
          <cell r="S1203">
            <v>1</v>
          </cell>
          <cell r="T1203">
            <v>1</v>
          </cell>
          <cell r="U1203" t="str">
            <v>V0</v>
          </cell>
          <cell r="V1203" t="str">
            <v>0001</v>
          </cell>
          <cell r="W1203">
            <v>50</v>
          </cell>
          <cell r="X1203">
            <v>1</v>
          </cell>
          <cell r="Y1203" t="str">
            <v>JPY</v>
          </cell>
          <cell r="Z1203" t="str">
            <v>2006/04/01</v>
          </cell>
          <cell r="AA1203" t="str">
            <v>9999/12/31</v>
          </cell>
          <cell r="AC1203">
            <v>4200</v>
          </cell>
          <cell r="AD1203">
            <v>1</v>
          </cell>
          <cell r="AE1203">
            <v>4200</v>
          </cell>
          <cell r="AG1203">
            <v>4200</v>
          </cell>
          <cell r="AH1203" t="str">
            <v>PC</v>
          </cell>
          <cell r="AQ1203">
            <v>1</v>
          </cell>
          <cell r="AV1203">
            <v>0</v>
          </cell>
          <cell r="AY1203" t="str">
            <v>2006/04/01</v>
          </cell>
          <cell r="AZ1203" t="str">
            <v>9999/12/31</v>
          </cell>
          <cell r="BA1203">
            <v>99999999</v>
          </cell>
          <cell r="BB1203">
            <v>4200</v>
          </cell>
        </row>
        <row r="1204">
          <cell r="A1204">
            <v>77801</v>
          </cell>
          <cell r="E1204" t="str">
            <v>5300107543</v>
          </cell>
          <cell r="F1204" t="str">
            <v>0</v>
          </cell>
          <cell r="G1204" t="str">
            <v>4970463-6</v>
          </cell>
          <cell r="H1204" t="str">
            <v>ﾍﾞ-ｽ ｱﾂｼ-,ｶ-ﾄﾞ M2504V-1</v>
          </cell>
          <cell r="I1204" t="str">
            <v>473440-2</v>
          </cell>
          <cell r="J1204" t="str">
            <v>（株）光真製作所</v>
          </cell>
          <cell r="K1204" t="str">
            <v>3480</v>
          </cell>
          <cell r="L1204" t="str">
            <v>3480</v>
          </cell>
          <cell r="M1204" t="str">
            <v>3H7</v>
          </cell>
          <cell r="N1204" t="str">
            <v>野田</v>
          </cell>
          <cell r="O1204" t="str">
            <v>野田係</v>
          </cell>
          <cell r="P1204" t="str">
            <v>x</v>
          </cell>
          <cell r="Q1204" t="str">
            <v>JP</v>
          </cell>
          <cell r="S1204">
            <v>1</v>
          </cell>
          <cell r="T1204">
            <v>1</v>
          </cell>
          <cell r="U1204" t="str">
            <v>V0</v>
          </cell>
          <cell r="V1204" t="str">
            <v>0001</v>
          </cell>
          <cell r="W1204">
            <v>50</v>
          </cell>
          <cell r="X1204">
            <v>1</v>
          </cell>
          <cell r="Y1204" t="str">
            <v>JPY</v>
          </cell>
          <cell r="Z1204" t="str">
            <v>2006/04/01</v>
          </cell>
          <cell r="AA1204" t="str">
            <v>9999/12/31</v>
          </cell>
          <cell r="AC1204">
            <v>5600</v>
          </cell>
          <cell r="AD1204">
            <v>1</v>
          </cell>
          <cell r="AE1204">
            <v>5600</v>
          </cell>
          <cell r="AG1204">
            <v>5600</v>
          </cell>
          <cell r="AH1204" t="str">
            <v>PC</v>
          </cell>
          <cell r="AQ1204">
            <v>1</v>
          </cell>
          <cell r="AV1204">
            <v>0</v>
          </cell>
          <cell r="AY1204" t="str">
            <v>2006/04/01</v>
          </cell>
          <cell r="AZ1204" t="str">
            <v>9999/12/31</v>
          </cell>
          <cell r="BA1204">
            <v>99999999</v>
          </cell>
          <cell r="BB1204">
            <v>5600</v>
          </cell>
        </row>
        <row r="1205">
          <cell r="A1205">
            <v>55314</v>
          </cell>
          <cell r="B1205">
            <v>1030</v>
          </cell>
          <cell r="D1205">
            <v>100</v>
          </cell>
          <cell r="E1205" t="str">
            <v>5300102919</v>
          </cell>
          <cell r="F1205" t="str">
            <v>0</v>
          </cell>
          <cell r="G1205" t="str">
            <v>4970618-3</v>
          </cell>
          <cell r="H1205" t="str">
            <v>ﾌﾚ-ﾑ ｱﾂｼ-,ﾒｲﾝ(6) M2671-2</v>
          </cell>
          <cell r="I1205" t="str">
            <v>473440-2</v>
          </cell>
          <cell r="J1205" t="str">
            <v>（株）光真製作所</v>
          </cell>
          <cell r="K1205" t="str">
            <v>3480</v>
          </cell>
          <cell r="L1205" t="str">
            <v>3480</v>
          </cell>
          <cell r="M1205" t="str">
            <v>2G2</v>
          </cell>
          <cell r="N1205" t="str">
            <v>伊藤康</v>
          </cell>
          <cell r="O1205" t="str">
            <v>野田係</v>
          </cell>
          <cell r="P1205" t="str">
            <v>x</v>
          </cell>
          <cell r="Q1205" t="str">
            <v>JP</v>
          </cell>
          <cell r="S1205">
            <v>1</v>
          </cell>
          <cell r="T1205">
            <v>1</v>
          </cell>
          <cell r="U1205" t="str">
            <v>V0</v>
          </cell>
          <cell r="V1205" t="str">
            <v>0001</v>
          </cell>
          <cell r="W1205">
            <v>29</v>
          </cell>
          <cell r="X1205">
            <v>1</v>
          </cell>
          <cell r="Y1205" t="str">
            <v>JPY</v>
          </cell>
          <cell r="Z1205" t="str">
            <v>2006/04/01</v>
          </cell>
          <cell r="AA1205" t="str">
            <v>9999/12/31</v>
          </cell>
          <cell r="AC1205">
            <v>1003</v>
          </cell>
          <cell r="AD1205">
            <v>1</v>
          </cell>
          <cell r="AE1205">
            <v>1003</v>
          </cell>
          <cell r="AF1205">
            <v>1030</v>
          </cell>
          <cell r="AG1205">
            <v>1030</v>
          </cell>
          <cell r="AH1205" t="str">
            <v>PC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1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 t="str">
            <v>2006/04/01</v>
          </cell>
          <cell r="AZ1205" t="str">
            <v>9999/12/31</v>
          </cell>
          <cell r="BA1205">
            <v>99999999</v>
          </cell>
          <cell r="BB1205">
            <v>1030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</row>
        <row r="1206">
          <cell r="A1206">
            <v>77805</v>
          </cell>
          <cell r="E1206" t="str">
            <v>5300107547</v>
          </cell>
          <cell r="F1206" t="str">
            <v>0</v>
          </cell>
          <cell r="G1206" t="str">
            <v>4970735-0</v>
          </cell>
          <cell r="H1206" t="str">
            <v>ｺｲﾝ ｱﾂｼ-,ﾛﾂｸ M3001</v>
          </cell>
          <cell r="I1206" t="str">
            <v>473440-2</v>
          </cell>
          <cell r="J1206" t="str">
            <v>（株）光真製作所</v>
          </cell>
          <cell r="K1206" t="str">
            <v>3480</v>
          </cell>
          <cell r="L1206" t="str">
            <v>3480</v>
          </cell>
          <cell r="M1206" t="str">
            <v>3H7</v>
          </cell>
          <cell r="N1206" t="str">
            <v>野田</v>
          </cell>
          <cell r="O1206" t="str">
            <v>野田係</v>
          </cell>
          <cell r="Q1206" t="str">
            <v>JP</v>
          </cell>
          <cell r="S1206">
            <v>1</v>
          </cell>
          <cell r="T1206">
            <v>1</v>
          </cell>
          <cell r="U1206" t="str">
            <v>V0</v>
          </cell>
          <cell r="V1206" t="str">
            <v>0001</v>
          </cell>
          <cell r="W1206">
            <v>50</v>
          </cell>
          <cell r="X1206">
            <v>1</v>
          </cell>
          <cell r="Y1206" t="str">
            <v>JPY</v>
          </cell>
          <cell r="Z1206" t="str">
            <v>2006/04/01</v>
          </cell>
          <cell r="AA1206" t="str">
            <v>9999/12/31</v>
          </cell>
          <cell r="AC1206">
            <v>205</v>
          </cell>
          <cell r="AD1206">
            <v>1</v>
          </cell>
          <cell r="AE1206">
            <v>205</v>
          </cell>
          <cell r="AG1206">
            <v>205</v>
          </cell>
          <cell r="AH1206" t="str">
            <v>PC</v>
          </cell>
          <cell r="AQ1206">
            <v>1</v>
          </cell>
          <cell r="AV1206">
            <v>0</v>
          </cell>
          <cell r="AY1206" t="str">
            <v>2006/04/01</v>
          </cell>
          <cell r="AZ1206" t="str">
            <v>9999/12/31</v>
          </cell>
          <cell r="BA1206">
            <v>99999999</v>
          </cell>
          <cell r="BB1206">
            <v>205</v>
          </cell>
        </row>
        <row r="1207">
          <cell r="A1207">
            <v>77806</v>
          </cell>
          <cell r="E1207" t="str">
            <v>5300107548</v>
          </cell>
          <cell r="F1207" t="str">
            <v>0</v>
          </cell>
          <cell r="G1207" t="str">
            <v>4970736-8</v>
          </cell>
          <cell r="H1207" t="str">
            <v>ﾛﾂｸ ｱﾂｼ-,CCAD M3001</v>
          </cell>
          <cell r="I1207" t="str">
            <v>473440-2</v>
          </cell>
          <cell r="J1207" t="str">
            <v>（株）光真製作所</v>
          </cell>
          <cell r="K1207" t="str">
            <v>3480</v>
          </cell>
          <cell r="L1207" t="str">
            <v>3480</v>
          </cell>
          <cell r="M1207" t="str">
            <v>3H7</v>
          </cell>
          <cell r="N1207" t="str">
            <v>野田</v>
          </cell>
          <cell r="O1207" t="str">
            <v>野田係</v>
          </cell>
          <cell r="Q1207" t="str">
            <v>JP</v>
          </cell>
          <cell r="S1207">
            <v>1</v>
          </cell>
          <cell r="T1207">
            <v>1</v>
          </cell>
          <cell r="U1207" t="str">
            <v>V0</v>
          </cell>
          <cell r="V1207" t="str">
            <v>0001</v>
          </cell>
          <cell r="W1207">
            <v>50</v>
          </cell>
          <cell r="X1207">
            <v>1</v>
          </cell>
          <cell r="Y1207" t="str">
            <v>JPY</v>
          </cell>
          <cell r="Z1207" t="str">
            <v>2006/04/01</v>
          </cell>
          <cell r="AA1207" t="str">
            <v>9999/12/31</v>
          </cell>
          <cell r="AC1207">
            <v>205</v>
          </cell>
          <cell r="AD1207">
            <v>1</v>
          </cell>
          <cell r="AE1207">
            <v>205</v>
          </cell>
          <cell r="AG1207">
            <v>205</v>
          </cell>
          <cell r="AH1207" t="str">
            <v>PC</v>
          </cell>
          <cell r="AQ1207">
            <v>1</v>
          </cell>
          <cell r="AV1207">
            <v>0</v>
          </cell>
          <cell r="AY1207" t="str">
            <v>2006/04/01</v>
          </cell>
          <cell r="AZ1207" t="str">
            <v>9999/12/31</v>
          </cell>
          <cell r="BA1207">
            <v>99999999</v>
          </cell>
          <cell r="BB1207">
            <v>205</v>
          </cell>
        </row>
        <row r="1208">
          <cell r="A1208">
            <v>77809</v>
          </cell>
          <cell r="E1208" t="str">
            <v>5300107551</v>
          </cell>
          <cell r="F1208" t="str">
            <v>0</v>
          </cell>
          <cell r="G1208" t="str">
            <v>4971259-0</v>
          </cell>
          <cell r="H1208" t="str">
            <v>ﾌﾞﾗｹﾂﾄ ｱﾂｼ-,CU ｺﾈｸﾀ M3040</v>
          </cell>
          <cell r="I1208" t="str">
            <v>473440-2</v>
          </cell>
          <cell r="J1208" t="str">
            <v>（株）光真製作所</v>
          </cell>
          <cell r="K1208" t="str">
            <v>3480</v>
          </cell>
          <cell r="L1208" t="str">
            <v>3480</v>
          </cell>
          <cell r="M1208" t="str">
            <v>3H7</v>
          </cell>
          <cell r="N1208" t="str">
            <v>野田</v>
          </cell>
          <cell r="O1208" t="str">
            <v>野田係</v>
          </cell>
          <cell r="Q1208" t="str">
            <v>JP</v>
          </cell>
          <cell r="S1208">
            <v>1</v>
          </cell>
          <cell r="T1208">
            <v>1</v>
          </cell>
          <cell r="U1208" t="str">
            <v>V0</v>
          </cell>
          <cell r="V1208" t="str">
            <v>0001</v>
          </cell>
          <cell r="W1208">
            <v>50</v>
          </cell>
          <cell r="X1208">
            <v>1</v>
          </cell>
          <cell r="Y1208" t="str">
            <v>JPY</v>
          </cell>
          <cell r="Z1208" t="str">
            <v>2006/04/01</v>
          </cell>
          <cell r="AA1208" t="str">
            <v>9999/12/31</v>
          </cell>
          <cell r="AC1208">
            <v>1145</v>
          </cell>
          <cell r="AD1208">
            <v>1</v>
          </cell>
          <cell r="AE1208">
            <v>1145</v>
          </cell>
          <cell r="AG1208">
            <v>1145</v>
          </cell>
          <cell r="AH1208" t="str">
            <v>PC</v>
          </cell>
          <cell r="AQ1208">
            <v>1</v>
          </cell>
          <cell r="AV1208">
            <v>0</v>
          </cell>
          <cell r="AY1208" t="str">
            <v>2006/04/01</v>
          </cell>
          <cell r="AZ1208" t="str">
            <v>9999/12/31</v>
          </cell>
          <cell r="BA1208">
            <v>99999999</v>
          </cell>
          <cell r="BB1208">
            <v>1145</v>
          </cell>
        </row>
        <row r="1209">
          <cell r="A1209">
            <v>77810</v>
          </cell>
          <cell r="E1209" t="str">
            <v>5300107552</v>
          </cell>
          <cell r="F1209" t="str">
            <v>0</v>
          </cell>
          <cell r="G1209" t="str">
            <v>4988851-6</v>
          </cell>
          <cell r="H1209" t="str">
            <v>ｶﾊﾞ- ｱﾂｼ-,PCB(1) M3104M-2</v>
          </cell>
          <cell r="I1209" t="str">
            <v>473440-2</v>
          </cell>
          <cell r="J1209" t="str">
            <v>（株）光真製作所</v>
          </cell>
          <cell r="K1209" t="str">
            <v>3480</v>
          </cell>
          <cell r="L1209" t="str">
            <v>3480</v>
          </cell>
          <cell r="M1209" t="str">
            <v>3H7</v>
          </cell>
          <cell r="N1209" t="str">
            <v>野田</v>
          </cell>
          <cell r="O1209" t="str">
            <v>野田係</v>
          </cell>
          <cell r="P1209" t="str">
            <v>x</v>
          </cell>
          <cell r="Q1209" t="str">
            <v>JP</v>
          </cell>
          <cell r="S1209">
            <v>1</v>
          </cell>
          <cell r="T1209">
            <v>1</v>
          </cell>
          <cell r="U1209" t="str">
            <v>V0</v>
          </cell>
          <cell r="V1209" t="str">
            <v>0001</v>
          </cell>
          <cell r="W1209">
            <v>50</v>
          </cell>
          <cell r="X1209">
            <v>1</v>
          </cell>
          <cell r="Y1209" t="str">
            <v>JPY</v>
          </cell>
          <cell r="Z1209" t="str">
            <v>2006/04/01</v>
          </cell>
          <cell r="AA1209" t="str">
            <v>9999/12/31</v>
          </cell>
          <cell r="AC1209">
            <v>1983</v>
          </cell>
          <cell r="AD1209">
            <v>1</v>
          </cell>
          <cell r="AE1209">
            <v>1983</v>
          </cell>
          <cell r="AG1209">
            <v>1983</v>
          </cell>
          <cell r="AH1209" t="str">
            <v>PC</v>
          </cell>
          <cell r="AQ1209">
            <v>1</v>
          </cell>
          <cell r="AV1209">
            <v>0</v>
          </cell>
          <cell r="AY1209" t="str">
            <v>2006/04/01</v>
          </cell>
          <cell r="AZ1209" t="str">
            <v>9999/12/31</v>
          </cell>
          <cell r="BA1209">
            <v>99999999</v>
          </cell>
          <cell r="BB1209">
            <v>1983</v>
          </cell>
        </row>
        <row r="1210">
          <cell r="A1210">
            <v>77811</v>
          </cell>
          <cell r="E1210" t="str">
            <v>5300107553</v>
          </cell>
          <cell r="F1210" t="str">
            <v>0</v>
          </cell>
          <cell r="G1210" t="str">
            <v>4988854-0</v>
          </cell>
          <cell r="H1210" t="str">
            <v>ﾍﾞ-ｽ ｱﾂｼ-,ﾒｲﾝ M3104M-2</v>
          </cell>
          <cell r="I1210" t="str">
            <v>473440-2</v>
          </cell>
          <cell r="J1210" t="str">
            <v>（株）光真製作所</v>
          </cell>
          <cell r="K1210" t="str">
            <v>3480</v>
          </cell>
          <cell r="L1210" t="str">
            <v>3480</v>
          </cell>
          <cell r="M1210" t="str">
            <v>3H7</v>
          </cell>
          <cell r="N1210" t="str">
            <v>野田</v>
          </cell>
          <cell r="O1210" t="str">
            <v>野田係</v>
          </cell>
          <cell r="P1210" t="str">
            <v>x</v>
          </cell>
          <cell r="Q1210" t="str">
            <v>JP</v>
          </cell>
          <cell r="S1210">
            <v>1</v>
          </cell>
          <cell r="T1210">
            <v>1</v>
          </cell>
          <cell r="U1210" t="str">
            <v>V0</v>
          </cell>
          <cell r="V1210" t="str">
            <v>0001</v>
          </cell>
          <cell r="W1210">
            <v>50</v>
          </cell>
          <cell r="X1210">
            <v>1</v>
          </cell>
          <cell r="Y1210" t="str">
            <v>JPY</v>
          </cell>
          <cell r="Z1210" t="str">
            <v>2006/04/01</v>
          </cell>
          <cell r="AA1210" t="str">
            <v>9999/12/31</v>
          </cell>
          <cell r="AC1210">
            <v>2932</v>
          </cell>
          <cell r="AD1210">
            <v>1</v>
          </cell>
          <cell r="AE1210">
            <v>2932</v>
          </cell>
          <cell r="AG1210">
            <v>2932</v>
          </cell>
          <cell r="AH1210" t="str">
            <v>PC</v>
          </cell>
          <cell r="AQ1210">
            <v>1</v>
          </cell>
          <cell r="AV1210">
            <v>0</v>
          </cell>
          <cell r="AY1210" t="str">
            <v>2006/04/01</v>
          </cell>
          <cell r="AZ1210" t="str">
            <v>9999/12/31</v>
          </cell>
          <cell r="BA1210">
            <v>99999999</v>
          </cell>
          <cell r="BB1210">
            <v>2932</v>
          </cell>
        </row>
        <row r="1211">
          <cell r="A1211">
            <v>77812</v>
          </cell>
          <cell r="E1211" t="str">
            <v>5300107554</v>
          </cell>
          <cell r="F1211" t="str">
            <v>0</v>
          </cell>
          <cell r="G1211" t="str">
            <v>4988855-9</v>
          </cell>
          <cell r="H1211" t="str">
            <v>ﾌﾚ-ﾑ ｱﾂｼ-(R) M3104M-2</v>
          </cell>
          <cell r="I1211" t="str">
            <v>473440-2</v>
          </cell>
          <cell r="J1211" t="str">
            <v>（株）光真製作所</v>
          </cell>
          <cell r="K1211" t="str">
            <v>3480</v>
          </cell>
          <cell r="L1211" t="str">
            <v>3480</v>
          </cell>
          <cell r="M1211" t="str">
            <v>3H7</v>
          </cell>
          <cell r="N1211" t="str">
            <v>野田</v>
          </cell>
          <cell r="O1211" t="str">
            <v>野田係</v>
          </cell>
          <cell r="P1211" t="str">
            <v>x</v>
          </cell>
          <cell r="Q1211" t="str">
            <v>JP</v>
          </cell>
          <cell r="S1211">
            <v>1</v>
          </cell>
          <cell r="T1211">
            <v>1</v>
          </cell>
          <cell r="U1211" t="str">
            <v>V0</v>
          </cell>
          <cell r="V1211" t="str">
            <v>0001</v>
          </cell>
          <cell r="W1211">
            <v>50</v>
          </cell>
          <cell r="X1211">
            <v>1</v>
          </cell>
          <cell r="Y1211" t="str">
            <v>JPY</v>
          </cell>
          <cell r="Z1211" t="str">
            <v>2006/04/01</v>
          </cell>
          <cell r="AA1211" t="str">
            <v>9999/12/31</v>
          </cell>
          <cell r="AC1211">
            <v>1459</v>
          </cell>
          <cell r="AD1211">
            <v>1</v>
          </cell>
          <cell r="AE1211">
            <v>1459</v>
          </cell>
          <cell r="AG1211">
            <v>1459</v>
          </cell>
          <cell r="AH1211" t="str">
            <v>PC</v>
          </cell>
          <cell r="AQ1211">
            <v>1</v>
          </cell>
          <cell r="AV1211">
            <v>0</v>
          </cell>
          <cell r="AY1211" t="str">
            <v>2006/04/01</v>
          </cell>
          <cell r="AZ1211" t="str">
            <v>9999/12/31</v>
          </cell>
          <cell r="BA1211">
            <v>99999999</v>
          </cell>
          <cell r="BB1211">
            <v>1459</v>
          </cell>
        </row>
        <row r="1212">
          <cell r="A1212">
            <v>77813</v>
          </cell>
          <cell r="E1212" t="str">
            <v>5300107555</v>
          </cell>
          <cell r="F1212" t="str">
            <v>0</v>
          </cell>
          <cell r="G1212" t="str">
            <v>4988857-5</v>
          </cell>
          <cell r="H1212" t="str">
            <v>ﾘﾝｸ ｱﾂｼ-,ﾘｼﾞｴｸﾄ M3104M-2</v>
          </cell>
          <cell r="I1212" t="str">
            <v>473440-2</v>
          </cell>
          <cell r="J1212" t="str">
            <v>（株）光真製作所</v>
          </cell>
          <cell r="K1212" t="str">
            <v>3480</v>
          </cell>
          <cell r="L1212" t="str">
            <v>3480</v>
          </cell>
          <cell r="M1212" t="str">
            <v>3H7</v>
          </cell>
          <cell r="N1212" t="str">
            <v>野田</v>
          </cell>
          <cell r="O1212" t="str">
            <v>野田係</v>
          </cell>
          <cell r="P1212" t="str">
            <v>x</v>
          </cell>
          <cell r="Q1212" t="str">
            <v>JP</v>
          </cell>
          <cell r="S1212">
            <v>1</v>
          </cell>
          <cell r="T1212">
            <v>1</v>
          </cell>
          <cell r="U1212" t="str">
            <v>V0</v>
          </cell>
          <cell r="V1212" t="str">
            <v>0001</v>
          </cell>
          <cell r="W1212">
            <v>50</v>
          </cell>
          <cell r="X1212">
            <v>1</v>
          </cell>
          <cell r="Y1212" t="str">
            <v>JPY</v>
          </cell>
          <cell r="Z1212" t="str">
            <v>2006/04/01</v>
          </cell>
          <cell r="AA1212" t="str">
            <v>9999/12/31</v>
          </cell>
          <cell r="AC1212">
            <v>188</v>
          </cell>
          <cell r="AD1212">
            <v>1</v>
          </cell>
          <cell r="AE1212">
            <v>188</v>
          </cell>
          <cell r="AG1212">
            <v>188</v>
          </cell>
          <cell r="AH1212" t="str">
            <v>PC</v>
          </cell>
          <cell r="AQ1212">
            <v>1</v>
          </cell>
          <cell r="AV1212">
            <v>0</v>
          </cell>
          <cell r="AY1212" t="str">
            <v>2006/04/01</v>
          </cell>
          <cell r="AZ1212" t="str">
            <v>9999/12/31</v>
          </cell>
          <cell r="BA1212">
            <v>99999999</v>
          </cell>
          <cell r="BB1212">
            <v>188</v>
          </cell>
        </row>
        <row r="1213">
          <cell r="A1213">
            <v>77814</v>
          </cell>
          <cell r="E1213" t="str">
            <v>5300107556</v>
          </cell>
          <cell r="F1213" t="str">
            <v>0</v>
          </cell>
          <cell r="G1213" t="str">
            <v>4988858-3</v>
          </cell>
          <cell r="H1213" t="str">
            <v>ﾌﾚ-ﾑ ｱﾂｼ-,ﾐｷﾞ M3104M-2</v>
          </cell>
          <cell r="I1213" t="str">
            <v>473440-2</v>
          </cell>
          <cell r="J1213" t="str">
            <v>（株）光真製作所</v>
          </cell>
          <cell r="K1213" t="str">
            <v>3480</v>
          </cell>
          <cell r="L1213" t="str">
            <v>3480</v>
          </cell>
          <cell r="M1213" t="str">
            <v>3H7</v>
          </cell>
          <cell r="N1213" t="str">
            <v>野田</v>
          </cell>
          <cell r="O1213" t="str">
            <v>野田係</v>
          </cell>
          <cell r="P1213" t="str">
            <v>x</v>
          </cell>
          <cell r="Q1213" t="str">
            <v>JP</v>
          </cell>
          <cell r="S1213">
            <v>1</v>
          </cell>
          <cell r="T1213">
            <v>1</v>
          </cell>
          <cell r="U1213" t="str">
            <v>V0</v>
          </cell>
          <cell r="V1213" t="str">
            <v>0001</v>
          </cell>
          <cell r="W1213">
            <v>50</v>
          </cell>
          <cell r="X1213">
            <v>1</v>
          </cell>
          <cell r="Y1213" t="str">
            <v>JPY</v>
          </cell>
          <cell r="Z1213" t="str">
            <v>2006/04/01</v>
          </cell>
          <cell r="AA1213" t="str">
            <v>9999/12/31</v>
          </cell>
          <cell r="AC1213">
            <v>833</v>
          </cell>
          <cell r="AD1213">
            <v>1</v>
          </cell>
          <cell r="AE1213">
            <v>833</v>
          </cell>
          <cell r="AG1213">
            <v>833</v>
          </cell>
          <cell r="AH1213" t="str">
            <v>PC</v>
          </cell>
          <cell r="AQ1213">
            <v>1</v>
          </cell>
          <cell r="AV1213">
            <v>0</v>
          </cell>
          <cell r="AY1213" t="str">
            <v>2006/04/01</v>
          </cell>
          <cell r="AZ1213" t="str">
            <v>9999/12/31</v>
          </cell>
          <cell r="BA1213">
            <v>99999999</v>
          </cell>
          <cell r="BB1213">
            <v>833</v>
          </cell>
        </row>
        <row r="1214">
          <cell r="A1214">
            <v>77815</v>
          </cell>
          <cell r="E1214" t="str">
            <v>5300107557</v>
          </cell>
          <cell r="F1214" t="str">
            <v>0</v>
          </cell>
          <cell r="G1214" t="str">
            <v>4988859-1</v>
          </cell>
          <cell r="H1214" t="str">
            <v>ｱ-ﾑ ｱﾂｼ-,ﾃﾝｼﾖﾝ M3104M-2</v>
          </cell>
          <cell r="I1214" t="str">
            <v>473440-2</v>
          </cell>
          <cell r="J1214" t="str">
            <v>（株）光真製作所</v>
          </cell>
          <cell r="K1214" t="str">
            <v>3480</v>
          </cell>
          <cell r="L1214" t="str">
            <v>3480</v>
          </cell>
          <cell r="M1214" t="str">
            <v>3H7</v>
          </cell>
          <cell r="N1214" t="str">
            <v>野田</v>
          </cell>
          <cell r="O1214" t="str">
            <v>野田係</v>
          </cell>
          <cell r="P1214" t="str">
            <v>x</v>
          </cell>
          <cell r="Q1214" t="str">
            <v>JP</v>
          </cell>
          <cell r="S1214">
            <v>1</v>
          </cell>
          <cell r="T1214">
            <v>1</v>
          </cell>
          <cell r="U1214" t="str">
            <v>V0</v>
          </cell>
          <cell r="V1214" t="str">
            <v>0001</v>
          </cell>
          <cell r="W1214">
            <v>50</v>
          </cell>
          <cell r="X1214">
            <v>1</v>
          </cell>
          <cell r="Y1214" t="str">
            <v>JPY</v>
          </cell>
          <cell r="Z1214" t="str">
            <v>2006/04/01</v>
          </cell>
          <cell r="AA1214" t="str">
            <v>9999/12/31</v>
          </cell>
          <cell r="AC1214">
            <v>138</v>
          </cell>
          <cell r="AD1214">
            <v>1</v>
          </cell>
          <cell r="AE1214">
            <v>138</v>
          </cell>
          <cell r="AG1214">
            <v>138</v>
          </cell>
          <cell r="AH1214" t="str">
            <v>PC</v>
          </cell>
          <cell r="AQ1214">
            <v>1</v>
          </cell>
          <cell r="AV1214">
            <v>0</v>
          </cell>
          <cell r="AY1214" t="str">
            <v>2006/04/01</v>
          </cell>
          <cell r="AZ1214" t="str">
            <v>9999/12/31</v>
          </cell>
          <cell r="BA1214">
            <v>99999999</v>
          </cell>
          <cell r="BB1214">
            <v>138</v>
          </cell>
        </row>
        <row r="1215">
          <cell r="A1215">
            <v>77816</v>
          </cell>
          <cell r="E1215" t="str">
            <v>5300107558</v>
          </cell>
          <cell r="F1215" t="str">
            <v>0</v>
          </cell>
          <cell r="G1215" t="str">
            <v>4988860-5</v>
          </cell>
          <cell r="H1215" t="str">
            <v>ﾄﾂﾃ ｱﾂｼ-,ﾌﾛﾝﾄ M3104M-2</v>
          </cell>
          <cell r="I1215" t="str">
            <v>473440-2</v>
          </cell>
          <cell r="J1215" t="str">
            <v>（株）光真製作所</v>
          </cell>
          <cell r="K1215" t="str">
            <v>3480</v>
          </cell>
          <cell r="L1215" t="str">
            <v>3480</v>
          </cell>
          <cell r="M1215" t="str">
            <v>3H7</v>
          </cell>
          <cell r="N1215" t="str">
            <v>野田</v>
          </cell>
          <cell r="O1215" t="str">
            <v>野田係</v>
          </cell>
          <cell r="P1215" t="str">
            <v>x</v>
          </cell>
          <cell r="Q1215" t="str">
            <v>JP</v>
          </cell>
          <cell r="S1215">
            <v>1</v>
          </cell>
          <cell r="T1215">
            <v>1</v>
          </cell>
          <cell r="U1215" t="str">
            <v>V0</v>
          </cell>
          <cell r="V1215" t="str">
            <v>0001</v>
          </cell>
          <cell r="W1215">
            <v>50</v>
          </cell>
          <cell r="X1215">
            <v>1</v>
          </cell>
          <cell r="Y1215" t="str">
            <v>JPY</v>
          </cell>
          <cell r="Z1215" t="str">
            <v>2006/04/01</v>
          </cell>
          <cell r="AA1215" t="str">
            <v>9999/12/31</v>
          </cell>
          <cell r="AC1215">
            <v>324</v>
          </cell>
          <cell r="AD1215">
            <v>1</v>
          </cell>
          <cell r="AE1215">
            <v>324</v>
          </cell>
          <cell r="AG1215">
            <v>324</v>
          </cell>
          <cell r="AH1215" t="str">
            <v>PC</v>
          </cell>
          <cell r="AQ1215">
            <v>1</v>
          </cell>
          <cell r="AV1215">
            <v>0</v>
          </cell>
          <cell r="AY1215" t="str">
            <v>2006/04/01</v>
          </cell>
          <cell r="AZ1215" t="str">
            <v>9999/12/31</v>
          </cell>
          <cell r="BA1215">
            <v>99999999</v>
          </cell>
          <cell r="BB1215">
            <v>324</v>
          </cell>
        </row>
        <row r="1216">
          <cell r="A1216">
            <v>37785</v>
          </cell>
          <cell r="D1216">
            <v>100</v>
          </cell>
          <cell r="E1216" t="str">
            <v>5300071103</v>
          </cell>
          <cell r="F1216" t="str">
            <v>0</v>
          </cell>
          <cell r="G1216" t="str">
            <v>4988861-3</v>
          </cell>
          <cell r="H1216" t="str">
            <v>ﾌﾞﾗｹﾂﾄ ｱﾂｼ- M3104E-4</v>
          </cell>
          <cell r="I1216" t="str">
            <v>473440-2</v>
          </cell>
          <cell r="J1216" t="str">
            <v>（株）光真製作所</v>
          </cell>
          <cell r="K1216" t="str">
            <v>3480</v>
          </cell>
          <cell r="L1216" t="str">
            <v>3480</v>
          </cell>
          <cell r="M1216" t="str">
            <v>2G2</v>
          </cell>
          <cell r="N1216" t="str">
            <v>伊藤康</v>
          </cell>
          <cell r="O1216" t="str">
            <v>野田係</v>
          </cell>
          <cell r="P1216" t="str">
            <v>x</v>
          </cell>
          <cell r="Q1216" t="str">
            <v>JP</v>
          </cell>
          <cell r="S1216">
            <v>1</v>
          </cell>
          <cell r="T1216">
            <v>1</v>
          </cell>
          <cell r="U1216" t="str">
            <v>V0</v>
          </cell>
          <cell r="V1216" t="str">
            <v>0001</v>
          </cell>
          <cell r="W1216">
            <v>25</v>
          </cell>
          <cell r="X1216">
            <v>1</v>
          </cell>
          <cell r="Y1216" t="str">
            <v>JPY</v>
          </cell>
          <cell r="Z1216" t="str">
            <v>2006/04/01</v>
          </cell>
          <cell r="AA1216" t="str">
            <v>9999/12/31</v>
          </cell>
          <cell r="AC1216">
            <v>580</v>
          </cell>
          <cell r="AD1216">
            <v>1</v>
          </cell>
          <cell r="AE1216">
            <v>580</v>
          </cell>
          <cell r="AG1216">
            <v>580</v>
          </cell>
          <cell r="AH1216" t="str">
            <v>PC</v>
          </cell>
          <cell r="AQ1216">
            <v>1</v>
          </cell>
          <cell r="AV1216">
            <v>0</v>
          </cell>
          <cell r="AY1216" t="str">
            <v>2006/04/01</v>
          </cell>
          <cell r="AZ1216" t="str">
            <v>9999/12/31</v>
          </cell>
          <cell r="BA1216">
            <v>99999999</v>
          </cell>
          <cell r="BB1216">
            <v>580</v>
          </cell>
        </row>
        <row r="1217">
          <cell r="A1217">
            <v>37786</v>
          </cell>
          <cell r="D1217">
            <v>100</v>
          </cell>
          <cell r="E1217" t="str">
            <v>5300071104</v>
          </cell>
          <cell r="F1217" t="str">
            <v>0</v>
          </cell>
          <cell r="G1217" t="str">
            <v>4988862-1</v>
          </cell>
          <cell r="H1217" t="str">
            <v>ﾌﾚ-ﾑ ｱﾂｼ-,ｽﾗｲﾄﾞ M3104E-4</v>
          </cell>
          <cell r="I1217" t="str">
            <v>473440-2</v>
          </cell>
          <cell r="J1217" t="str">
            <v>（株）光真製作所</v>
          </cell>
          <cell r="K1217" t="str">
            <v>3480</v>
          </cell>
          <cell r="L1217" t="str">
            <v>3480</v>
          </cell>
          <cell r="M1217" t="str">
            <v>2G2</v>
          </cell>
          <cell r="N1217" t="str">
            <v>伊藤康</v>
          </cell>
          <cell r="O1217" t="str">
            <v>野田係</v>
          </cell>
          <cell r="P1217" t="str">
            <v>x</v>
          </cell>
          <cell r="Q1217" t="str">
            <v>JP</v>
          </cell>
          <cell r="S1217">
            <v>1</v>
          </cell>
          <cell r="T1217">
            <v>1</v>
          </cell>
          <cell r="U1217" t="str">
            <v>V0</v>
          </cell>
          <cell r="V1217" t="str">
            <v>0001</v>
          </cell>
          <cell r="W1217">
            <v>25</v>
          </cell>
          <cell r="X1217">
            <v>1</v>
          </cell>
          <cell r="Y1217" t="str">
            <v>JPY</v>
          </cell>
          <cell r="Z1217" t="str">
            <v>2006/04/01</v>
          </cell>
          <cell r="AA1217" t="str">
            <v>9999/12/31</v>
          </cell>
          <cell r="AC1217">
            <v>1002</v>
          </cell>
          <cell r="AD1217">
            <v>1</v>
          </cell>
          <cell r="AE1217">
            <v>1002</v>
          </cell>
          <cell r="AG1217">
            <v>1002</v>
          </cell>
          <cell r="AH1217" t="str">
            <v>PC</v>
          </cell>
          <cell r="AQ1217">
            <v>1</v>
          </cell>
          <cell r="AV1217">
            <v>0</v>
          </cell>
          <cell r="AY1217" t="str">
            <v>2006/04/01</v>
          </cell>
          <cell r="AZ1217" t="str">
            <v>9999/12/31</v>
          </cell>
          <cell r="BA1217">
            <v>99999999</v>
          </cell>
          <cell r="BB1217">
            <v>1002</v>
          </cell>
        </row>
        <row r="1218">
          <cell r="A1218">
            <v>37787</v>
          </cell>
          <cell r="D1218">
            <v>100</v>
          </cell>
          <cell r="E1218" t="str">
            <v>5300071105</v>
          </cell>
          <cell r="F1218" t="str">
            <v>0</v>
          </cell>
          <cell r="G1218" t="str">
            <v>4988863-0</v>
          </cell>
          <cell r="H1218" t="str">
            <v>ﾌﾚ-ﾑ ｱﾂｼ-(R) M3104E-4</v>
          </cell>
          <cell r="I1218" t="str">
            <v>473440-2</v>
          </cell>
          <cell r="J1218" t="str">
            <v>（株）光真製作所</v>
          </cell>
          <cell r="K1218" t="str">
            <v>3480</v>
          </cell>
          <cell r="L1218" t="str">
            <v>3480</v>
          </cell>
          <cell r="M1218" t="str">
            <v>2G2</v>
          </cell>
          <cell r="N1218" t="str">
            <v>伊藤康</v>
          </cell>
          <cell r="O1218" t="str">
            <v>野田係</v>
          </cell>
          <cell r="P1218" t="str">
            <v>x</v>
          </cell>
          <cell r="Q1218" t="str">
            <v>JP</v>
          </cell>
          <cell r="S1218">
            <v>1</v>
          </cell>
          <cell r="T1218">
            <v>1</v>
          </cell>
          <cell r="U1218" t="str">
            <v>V0</v>
          </cell>
          <cell r="V1218" t="str">
            <v>0001</v>
          </cell>
          <cell r="W1218">
            <v>25</v>
          </cell>
          <cell r="X1218">
            <v>1</v>
          </cell>
          <cell r="Y1218" t="str">
            <v>JPY</v>
          </cell>
          <cell r="Z1218" t="str">
            <v>2006/04/01</v>
          </cell>
          <cell r="AA1218" t="str">
            <v>9999/12/31</v>
          </cell>
          <cell r="AC1218">
            <v>335</v>
          </cell>
          <cell r="AD1218">
            <v>1</v>
          </cell>
          <cell r="AE1218">
            <v>335</v>
          </cell>
          <cell r="AG1218">
            <v>335</v>
          </cell>
          <cell r="AH1218" t="str">
            <v>PC</v>
          </cell>
          <cell r="AQ1218">
            <v>1</v>
          </cell>
          <cell r="AV1218">
            <v>0</v>
          </cell>
          <cell r="AY1218" t="str">
            <v>2006/04/01</v>
          </cell>
          <cell r="AZ1218" t="str">
            <v>9999/12/31</v>
          </cell>
          <cell r="BA1218">
            <v>99999999</v>
          </cell>
          <cell r="BB1218">
            <v>335</v>
          </cell>
        </row>
        <row r="1219">
          <cell r="A1219">
            <v>77817</v>
          </cell>
          <cell r="E1219" t="str">
            <v>5300107559</v>
          </cell>
          <cell r="F1219" t="str">
            <v>0</v>
          </cell>
          <cell r="G1219" t="str">
            <v>4988865-6</v>
          </cell>
          <cell r="H1219" t="str">
            <v>ﾌﾚ-ﾑ ｱﾂｼ-,ﾘｼﾞｴｸﾄ M3104M-2</v>
          </cell>
          <cell r="I1219" t="str">
            <v>473440-2</v>
          </cell>
          <cell r="J1219" t="str">
            <v>（株）光真製作所</v>
          </cell>
          <cell r="K1219" t="str">
            <v>3480</v>
          </cell>
          <cell r="L1219" t="str">
            <v>3480</v>
          </cell>
          <cell r="M1219" t="str">
            <v>3H7</v>
          </cell>
          <cell r="N1219" t="str">
            <v>野田</v>
          </cell>
          <cell r="O1219" t="str">
            <v>野田係</v>
          </cell>
          <cell r="P1219" t="str">
            <v>x</v>
          </cell>
          <cell r="Q1219" t="str">
            <v>JP</v>
          </cell>
          <cell r="S1219">
            <v>1</v>
          </cell>
          <cell r="T1219">
            <v>1</v>
          </cell>
          <cell r="U1219" t="str">
            <v>V0</v>
          </cell>
          <cell r="V1219" t="str">
            <v>0001</v>
          </cell>
          <cell r="W1219">
            <v>50</v>
          </cell>
          <cell r="X1219">
            <v>1</v>
          </cell>
          <cell r="Y1219" t="str">
            <v>JPY</v>
          </cell>
          <cell r="Z1219" t="str">
            <v>2006/04/01</v>
          </cell>
          <cell r="AA1219" t="str">
            <v>9999/12/31</v>
          </cell>
          <cell r="AC1219">
            <v>971</v>
          </cell>
          <cell r="AD1219">
            <v>1</v>
          </cell>
          <cell r="AE1219">
            <v>971</v>
          </cell>
          <cell r="AG1219">
            <v>971</v>
          </cell>
          <cell r="AH1219" t="str">
            <v>PC</v>
          </cell>
          <cell r="AQ1219">
            <v>1</v>
          </cell>
          <cell r="AV1219">
            <v>0</v>
          </cell>
          <cell r="AY1219" t="str">
            <v>2006/04/01</v>
          </cell>
          <cell r="AZ1219" t="str">
            <v>9999/12/31</v>
          </cell>
          <cell r="BA1219">
            <v>99999999</v>
          </cell>
          <cell r="BB1219">
            <v>971</v>
          </cell>
        </row>
        <row r="1220">
          <cell r="A1220">
            <v>77819</v>
          </cell>
          <cell r="E1220" t="str">
            <v>5300107561</v>
          </cell>
          <cell r="F1220" t="str">
            <v>0</v>
          </cell>
          <cell r="G1220" t="str">
            <v>4989037-5</v>
          </cell>
          <cell r="H1220" t="str">
            <v>ﾌﾞﾗｹﾂﾄ ｱﾂｼ-,ﾓ-ﾀ M3104M-2</v>
          </cell>
          <cell r="I1220" t="str">
            <v>473440-2</v>
          </cell>
          <cell r="J1220" t="str">
            <v>（株）光真製作所</v>
          </cell>
          <cell r="K1220" t="str">
            <v>3480</v>
          </cell>
          <cell r="L1220" t="str">
            <v>3480</v>
          </cell>
          <cell r="M1220" t="str">
            <v>3H7</v>
          </cell>
          <cell r="N1220" t="str">
            <v>野田</v>
          </cell>
          <cell r="O1220" t="str">
            <v>野田係</v>
          </cell>
          <cell r="P1220" t="str">
            <v>x</v>
          </cell>
          <cell r="Q1220" t="str">
            <v>JP</v>
          </cell>
          <cell r="S1220">
            <v>1</v>
          </cell>
          <cell r="T1220">
            <v>1</v>
          </cell>
          <cell r="U1220" t="str">
            <v>V0</v>
          </cell>
          <cell r="V1220" t="str">
            <v>0001</v>
          </cell>
          <cell r="W1220">
            <v>50</v>
          </cell>
          <cell r="X1220">
            <v>1</v>
          </cell>
          <cell r="Y1220" t="str">
            <v>JPY</v>
          </cell>
          <cell r="Z1220" t="str">
            <v>2006/04/01</v>
          </cell>
          <cell r="AA1220" t="str">
            <v>9999/12/31</v>
          </cell>
          <cell r="AC1220">
            <v>363</v>
          </cell>
          <cell r="AD1220">
            <v>1</v>
          </cell>
          <cell r="AE1220">
            <v>363</v>
          </cell>
          <cell r="AG1220">
            <v>363</v>
          </cell>
          <cell r="AH1220" t="str">
            <v>PC</v>
          </cell>
          <cell r="AQ1220">
            <v>1</v>
          </cell>
          <cell r="AV1220">
            <v>0</v>
          </cell>
          <cell r="AY1220" t="str">
            <v>2006/04/01</v>
          </cell>
          <cell r="AZ1220" t="str">
            <v>9999/12/31</v>
          </cell>
          <cell r="BA1220">
            <v>99999999</v>
          </cell>
          <cell r="BB1220">
            <v>363</v>
          </cell>
        </row>
        <row r="1221">
          <cell r="A1221">
            <v>56826</v>
          </cell>
          <cell r="B1221">
            <v>1550</v>
          </cell>
          <cell r="D1221">
            <v>100</v>
          </cell>
          <cell r="E1221" t="str">
            <v>5300105428</v>
          </cell>
          <cell r="F1221" t="str">
            <v>0</v>
          </cell>
          <cell r="G1221" t="str">
            <v>4989038-3</v>
          </cell>
          <cell r="H1221" t="str">
            <v>ﾘﾝｸ ｱﾂｼ-,ｶﾂﾀ C M3104M-2</v>
          </cell>
          <cell r="I1221" t="str">
            <v>473440-2</v>
          </cell>
          <cell r="J1221" t="str">
            <v>（株）光真製作所</v>
          </cell>
          <cell r="K1221" t="str">
            <v>3480</v>
          </cell>
          <cell r="L1221" t="str">
            <v>3480</v>
          </cell>
          <cell r="M1221" t="str">
            <v>2G2</v>
          </cell>
          <cell r="N1221" t="str">
            <v>伊藤康</v>
          </cell>
          <cell r="O1221" t="str">
            <v>野田係</v>
          </cell>
          <cell r="P1221" t="str">
            <v>x</v>
          </cell>
          <cell r="Q1221" t="str">
            <v>JP</v>
          </cell>
          <cell r="S1221">
            <v>1</v>
          </cell>
          <cell r="T1221">
            <v>1</v>
          </cell>
          <cell r="U1221" t="str">
            <v>V0</v>
          </cell>
          <cell r="V1221" t="str">
            <v>0001</v>
          </cell>
          <cell r="W1221">
            <v>29</v>
          </cell>
          <cell r="X1221">
            <v>1</v>
          </cell>
          <cell r="Y1221" t="str">
            <v>JPY</v>
          </cell>
          <cell r="Z1221" t="str">
            <v>2006/04/01</v>
          </cell>
          <cell r="AA1221" t="str">
            <v>9999/12/31</v>
          </cell>
          <cell r="AC1221">
            <v>1530</v>
          </cell>
          <cell r="AD1221">
            <v>1</v>
          </cell>
          <cell r="AE1221">
            <v>1530</v>
          </cell>
          <cell r="AF1221">
            <v>1550</v>
          </cell>
          <cell r="AG1221">
            <v>1550</v>
          </cell>
          <cell r="AH1221" t="str">
            <v>PC</v>
          </cell>
          <cell r="AI1221">
            <v>0</v>
          </cell>
          <cell r="AJ1221">
            <v>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0</v>
          </cell>
          <cell r="AQ1221">
            <v>1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 t="str">
            <v>2006/04/01</v>
          </cell>
          <cell r="AZ1221" t="str">
            <v>9999/12/31</v>
          </cell>
          <cell r="BA1221">
            <v>99999</v>
          </cell>
          <cell r="BB1221">
            <v>1550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</row>
        <row r="1222">
          <cell r="A1222">
            <v>75190</v>
          </cell>
          <cell r="B1222">
            <v>287</v>
          </cell>
          <cell r="D1222">
            <v>100</v>
          </cell>
          <cell r="E1222" t="str">
            <v>5300088140</v>
          </cell>
          <cell r="F1222" t="str">
            <v>0</v>
          </cell>
          <cell r="G1222" t="str">
            <v>4989039-1</v>
          </cell>
          <cell r="H1222" t="str">
            <v>ﾘﾝｸ ｱﾂｼ-,ｿﾚﾉｲﾄﾞ M3104M-2</v>
          </cell>
          <cell r="I1222" t="str">
            <v>473440-2</v>
          </cell>
          <cell r="J1222" t="str">
            <v>（株）光真製作所</v>
          </cell>
          <cell r="K1222" t="str">
            <v>3480</v>
          </cell>
          <cell r="L1222" t="str">
            <v>3480</v>
          </cell>
          <cell r="M1222" t="str">
            <v>3H7</v>
          </cell>
          <cell r="N1222" t="str">
            <v>野田</v>
          </cell>
          <cell r="O1222" t="str">
            <v>野田係</v>
          </cell>
          <cell r="P1222" t="str">
            <v>x</v>
          </cell>
          <cell r="Q1222" t="str">
            <v>JP</v>
          </cell>
          <cell r="S1222">
            <v>1</v>
          </cell>
          <cell r="T1222">
            <v>1</v>
          </cell>
          <cell r="U1222" t="str">
            <v>V0</v>
          </cell>
          <cell r="V1222" t="str">
            <v>0001</v>
          </cell>
          <cell r="W1222">
            <v>25</v>
          </cell>
          <cell r="X1222">
            <v>1</v>
          </cell>
          <cell r="Y1222" t="str">
            <v>JPY</v>
          </cell>
          <cell r="Z1222" t="str">
            <v>2006/04/01</v>
          </cell>
          <cell r="AA1222" t="str">
            <v>9999/12/31</v>
          </cell>
          <cell r="AC1222">
            <v>287</v>
          </cell>
          <cell r="AD1222">
            <v>1</v>
          </cell>
          <cell r="AE1222">
            <v>287</v>
          </cell>
          <cell r="AF1222">
            <v>287</v>
          </cell>
          <cell r="AG1222">
            <v>287</v>
          </cell>
          <cell r="AH1222" t="str">
            <v>PC</v>
          </cell>
          <cell r="AI1222">
            <v>0</v>
          </cell>
          <cell r="AJ1222">
            <v>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1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 t="str">
            <v>2006/04/01</v>
          </cell>
          <cell r="AZ1222" t="str">
            <v>9999/12/31</v>
          </cell>
          <cell r="BA1222">
            <v>99999</v>
          </cell>
          <cell r="BB1222">
            <v>288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</row>
        <row r="1223">
          <cell r="A1223">
            <v>77821</v>
          </cell>
          <cell r="E1223" t="str">
            <v>5300107563</v>
          </cell>
          <cell r="F1223" t="str">
            <v>0</v>
          </cell>
          <cell r="G1223" t="str">
            <v>4989111-8</v>
          </cell>
          <cell r="H1223" t="str">
            <v>ﾌﾟﾚ-ﾄ ｱﾂｼ-,ｻﾎﾟ-ﾄ M3104M-2</v>
          </cell>
          <cell r="I1223" t="str">
            <v>473440-2</v>
          </cell>
          <cell r="J1223" t="str">
            <v>（株）光真製作所</v>
          </cell>
          <cell r="K1223" t="str">
            <v>3480</v>
          </cell>
          <cell r="L1223" t="str">
            <v>3480</v>
          </cell>
          <cell r="M1223" t="str">
            <v>3H7</v>
          </cell>
          <cell r="N1223" t="str">
            <v>野田</v>
          </cell>
          <cell r="O1223" t="str">
            <v>野田係</v>
          </cell>
          <cell r="P1223" t="str">
            <v>x</v>
          </cell>
          <cell r="Q1223" t="str">
            <v>JP</v>
          </cell>
          <cell r="S1223">
            <v>1</v>
          </cell>
          <cell r="T1223">
            <v>1</v>
          </cell>
          <cell r="U1223" t="str">
            <v>V0</v>
          </cell>
          <cell r="V1223" t="str">
            <v>0001</v>
          </cell>
          <cell r="W1223">
            <v>50</v>
          </cell>
          <cell r="X1223">
            <v>1</v>
          </cell>
          <cell r="Y1223" t="str">
            <v>JPY</v>
          </cell>
          <cell r="Z1223" t="str">
            <v>2006/04/01</v>
          </cell>
          <cell r="AA1223" t="str">
            <v>9999/12/31</v>
          </cell>
          <cell r="AC1223">
            <v>250</v>
          </cell>
          <cell r="AD1223">
            <v>1</v>
          </cell>
          <cell r="AE1223">
            <v>250</v>
          </cell>
          <cell r="AG1223">
            <v>250</v>
          </cell>
          <cell r="AH1223" t="str">
            <v>PC</v>
          </cell>
          <cell r="AQ1223">
            <v>1</v>
          </cell>
          <cell r="AV1223">
            <v>0</v>
          </cell>
          <cell r="AY1223" t="str">
            <v>2006/04/01</v>
          </cell>
          <cell r="AZ1223" t="str">
            <v>9999/12/31</v>
          </cell>
          <cell r="BA1223">
            <v>99999999</v>
          </cell>
          <cell r="BB1223">
            <v>250</v>
          </cell>
        </row>
        <row r="1224">
          <cell r="A1224">
            <v>77822</v>
          </cell>
          <cell r="E1224" t="str">
            <v>5300107564</v>
          </cell>
          <cell r="F1224" t="str">
            <v>0</v>
          </cell>
          <cell r="G1224" t="str">
            <v>4989112-6</v>
          </cell>
          <cell r="H1224" t="str">
            <v>ﾍﾞ-ｽ ｱﾂｼ-,ｶ-ﾄﾞ M3104-1</v>
          </cell>
          <cell r="I1224" t="str">
            <v>473440-2</v>
          </cell>
          <cell r="J1224" t="str">
            <v>（株）光真製作所</v>
          </cell>
          <cell r="K1224" t="str">
            <v>3480</v>
          </cell>
          <cell r="L1224" t="str">
            <v>3480</v>
          </cell>
          <cell r="M1224" t="str">
            <v>3H7</v>
          </cell>
          <cell r="N1224" t="str">
            <v>野田</v>
          </cell>
          <cell r="O1224" t="str">
            <v>野田係</v>
          </cell>
          <cell r="P1224" t="str">
            <v>x</v>
          </cell>
          <cell r="Q1224" t="str">
            <v>JP</v>
          </cell>
          <cell r="S1224">
            <v>1</v>
          </cell>
          <cell r="T1224">
            <v>1</v>
          </cell>
          <cell r="U1224" t="str">
            <v>V0</v>
          </cell>
          <cell r="V1224" t="str">
            <v>0001</v>
          </cell>
          <cell r="W1224">
            <v>50</v>
          </cell>
          <cell r="X1224">
            <v>1</v>
          </cell>
          <cell r="Y1224" t="str">
            <v>JPY</v>
          </cell>
          <cell r="Z1224" t="str">
            <v>2006/04/01</v>
          </cell>
          <cell r="AA1224" t="str">
            <v>9999/12/31</v>
          </cell>
          <cell r="AC1224">
            <v>1104</v>
          </cell>
          <cell r="AD1224">
            <v>1</v>
          </cell>
          <cell r="AE1224">
            <v>1104</v>
          </cell>
          <cell r="AG1224">
            <v>1310</v>
          </cell>
          <cell r="AH1224" t="str">
            <v>PC</v>
          </cell>
          <cell r="AQ1224">
            <v>1</v>
          </cell>
          <cell r="AV1224">
            <v>0</v>
          </cell>
          <cell r="AY1224" t="str">
            <v>2006/04/01</v>
          </cell>
          <cell r="AZ1224" t="str">
            <v>9999/12/31</v>
          </cell>
          <cell r="BA1224">
            <v>99999999</v>
          </cell>
          <cell r="BB1224">
            <v>1104</v>
          </cell>
        </row>
        <row r="1225">
          <cell r="A1225">
            <v>77823</v>
          </cell>
          <cell r="E1225" t="str">
            <v>5300107565</v>
          </cell>
          <cell r="F1225" t="str">
            <v>0</v>
          </cell>
          <cell r="G1225" t="str">
            <v>4989114-2</v>
          </cell>
          <cell r="H1225" t="str">
            <v>ﾎﾞﾂｸｽ ｱﾂｼ- M3104M-2</v>
          </cell>
          <cell r="I1225" t="str">
            <v>473440-2</v>
          </cell>
          <cell r="J1225" t="str">
            <v>（株）光真製作所</v>
          </cell>
          <cell r="K1225" t="str">
            <v>3480</v>
          </cell>
          <cell r="L1225" t="str">
            <v>3480</v>
          </cell>
          <cell r="M1225" t="str">
            <v>3H7</v>
          </cell>
          <cell r="N1225" t="str">
            <v>野田</v>
          </cell>
          <cell r="O1225" t="str">
            <v>野田係</v>
          </cell>
          <cell r="P1225" t="str">
            <v>x</v>
          </cell>
          <cell r="Q1225" t="str">
            <v>JP</v>
          </cell>
          <cell r="S1225">
            <v>1</v>
          </cell>
          <cell r="T1225">
            <v>1</v>
          </cell>
          <cell r="U1225" t="str">
            <v>V0</v>
          </cell>
          <cell r="V1225" t="str">
            <v>0001</v>
          </cell>
          <cell r="W1225">
            <v>50</v>
          </cell>
          <cell r="X1225">
            <v>1</v>
          </cell>
          <cell r="Y1225" t="str">
            <v>JPY</v>
          </cell>
          <cell r="Z1225" t="str">
            <v>2006/04/01</v>
          </cell>
          <cell r="AA1225" t="str">
            <v>9999/12/31</v>
          </cell>
          <cell r="AC1225">
            <v>510</v>
          </cell>
          <cell r="AD1225">
            <v>1</v>
          </cell>
          <cell r="AE1225">
            <v>510</v>
          </cell>
          <cell r="AG1225">
            <v>510</v>
          </cell>
          <cell r="AH1225" t="str">
            <v>PC</v>
          </cell>
          <cell r="AQ1225">
            <v>1</v>
          </cell>
          <cell r="AV1225">
            <v>0</v>
          </cell>
          <cell r="AY1225" t="str">
            <v>2006/04/01</v>
          </cell>
          <cell r="AZ1225" t="str">
            <v>9999/12/31</v>
          </cell>
          <cell r="BA1225">
            <v>99999999</v>
          </cell>
          <cell r="BB1225">
            <v>510</v>
          </cell>
        </row>
        <row r="1226">
          <cell r="A1226">
            <v>77824</v>
          </cell>
          <cell r="E1226" t="str">
            <v>5300107566</v>
          </cell>
          <cell r="F1226" t="str">
            <v>0</v>
          </cell>
          <cell r="G1226" t="str">
            <v>4989122-3</v>
          </cell>
          <cell r="H1226" t="str">
            <v>ｱ-ﾑ ｱﾂｼ-,ﾃﾝｼﾖﾝ M3104M-2</v>
          </cell>
          <cell r="I1226" t="str">
            <v>473440-2</v>
          </cell>
          <cell r="J1226" t="str">
            <v>（株）光真製作所</v>
          </cell>
          <cell r="K1226" t="str">
            <v>3480</v>
          </cell>
          <cell r="L1226" t="str">
            <v>3480</v>
          </cell>
          <cell r="M1226" t="str">
            <v>3H7</v>
          </cell>
          <cell r="N1226" t="str">
            <v>野田</v>
          </cell>
          <cell r="O1226" t="str">
            <v>野田係</v>
          </cell>
          <cell r="P1226" t="str">
            <v>x</v>
          </cell>
          <cell r="Q1226" t="str">
            <v>JP</v>
          </cell>
          <cell r="S1226">
            <v>1</v>
          </cell>
          <cell r="T1226">
            <v>1</v>
          </cell>
          <cell r="U1226" t="str">
            <v>V0</v>
          </cell>
          <cell r="V1226" t="str">
            <v>0001</v>
          </cell>
          <cell r="W1226">
            <v>50</v>
          </cell>
          <cell r="X1226">
            <v>1</v>
          </cell>
          <cell r="Y1226" t="str">
            <v>JPY</v>
          </cell>
          <cell r="Z1226" t="str">
            <v>2006/04/01</v>
          </cell>
          <cell r="AA1226" t="str">
            <v>9999/12/31</v>
          </cell>
          <cell r="AC1226">
            <v>351</v>
          </cell>
          <cell r="AD1226">
            <v>1</v>
          </cell>
          <cell r="AE1226">
            <v>351</v>
          </cell>
          <cell r="AG1226">
            <v>351</v>
          </cell>
          <cell r="AH1226" t="str">
            <v>PC</v>
          </cell>
          <cell r="AQ1226">
            <v>1</v>
          </cell>
          <cell r="AV1226">
            <v>0</v>
          </cell>
          <cell r="AY1226" t="str">
            <v>2006/04/01</v>
          </cell>
          <cell r="AZ1226" t="str">
            <v>9999/12/31</v>
          </cell>
          <cell r="BA1226">
            <v>99999999</v>
          </cell>
          <cell r="BB1226">
            <v>351</v>
          </cell>
        </row>
        <row r="1227">
          <cell r="A1227">
            <v>77825</v>
          </cell>
          <cell r="E1227" t="str">
            <v>5300107567</v>
          </cell>
          <cell r="F1227" t="str">
            <v>0</v>
          </cell>
          <cell r="G1227" t="str">
            <v>4989125-8</v>
          </cell>
          <cell r="H1227" t="str">
            <v>ﾌﾚ-ﾑ ｱﾂｼ-,ｼﾔﾂﾀ M3104M-2</v>
          </cell>
          <cell r="I1227" t="str">
            <v>473440-2</v>
          </cell>
          <cell r="J1227" t="str">
            <v>（株）光真製作所</v>
          </cell>
          <cell r="K1227" t="str">
            <v>3480</v>
          </cell>
          <cell r="L1227" t="str">
            <v>3480</v>
          </cell>
          <cell r="M1227" t="str">
            <v>3H7</v>
          </cell>
          <cell r="N1227" t="str">
            <v>野田</v>
          </cell>
          <cell r="O1227" t="str">
            <v>野田係</v>
          </cell>
          <cell r="P1227" t="str">
            <v>x</v>
          </cell>
          <cell r="Q1227" t="str">
            <v>JP</v>
          </cell>
          <cell r="S1227">
            <v>1</v>
          </cell>
          <cell r="T1227">
            <v>1</v>
          </cell>
          <cell r="U1227" t="str">
            <v>V0</v>
          </cell>
          <cell r="V1227" t="str">
            <v>0001</v>
          </cell>
          <cell r="W1227">
            <v>50</v>
          </cell>
          <cell r="X1227">
            <v>1</v>
          </cell>
          <cell r="Y1227" t="str">
            <v>JPY</v>
          </cell>
          <cell r="Z1227" t="str">
            <v>2006/04/01</v>
          </cell>
          <cell r="AA1227" t="str">
            <v>9999/12/31</v>
          </cell>
          <cell r="AC1227">
            <v>332</v>
          </cell>
          <cell r="AD1227">
            <v>1</v>
          </cell>
          <cell r="AE1227">
            <v>332</v>
          </cell>
          <cell r="AG1227">
            <v>332</v>
          </cell>
          <cell r="AH1227" t="str">
            <v>PC</v>
          </cell>
          <cell r="AQ1227">
            <v>1</v>
          </cell>
          <cell r="AV1227">
            <v>0</v>
          </cell>
          <cell r="AY1227" t="str">
            <v>2006/04/01</v>
          </cell>
          <cell r="AZ1227" t="str">
            <v>9999/12/31</v>
          </cell>
          <cell r="BA1227">
            <v>99999999</v>
          </cell>
          <cell r="BB1227">
            <v>332</v>
          </cell>
        </row>
        <row r="1228">
          <cell r="A1228">
            <v>76383</v>
          </cell>
          <cell r="C1228">
            <v>489</v>
          </cell>
          <cell r="E1228" t="str">
            <v>5300102412</v>
          </cell>
          <cell r="F1228" t="str">
            <v>0</v>
          </cell>
          <cell r="G1228" t="str">
            <v>4P031170A</v>
          </cell>
          <cell r="H1228" t="str">
            <v>ｽﾃ- ｱﾂｼ- ﾁﾙﾄ 1  M3407B</v>
          </cell>
          <cell r="I1228" t="str">
            <v>473440-2</v>
          </cell>
          <cell r="J1228" t="str">
            <v>（株）光真製作所</v>
          </cell>
          <cell r="K1228" t="str">
            <v>3480</v>
          </cell>
          <cell r="L1228" t="str">
            <v>3480</v>
          </cell>
          <cell r="M1228" t="str">
            <v>3H7</v>
          </cell>
          <cell r="N1228" t="str">
            <v>野田</v>
          </cell>
          <cell r="O1228" t="str">
            <v>野田係</v>
          </cell>
          <cell r="P1228" t="str">
            <v>x</v>
          </cell>
          <cell r="Q1228" t="str">
            <v>JP</v>
          </cell>
          <cell r="S1228">
            <v>1</v>
          </cell>
          <cell r="T1228">
            <v>1</v>
          </cell>
          <cell r="U1228" t="str">
            <v>V0</v>
          </cell>
          <cell r="V1228" t="str">
            <v>0001</v>
          </cell>
          <cell r="W1228">
            <v>29</v>
          </cell>
          <cell r="X1228">
            <v>1</v>
          </cell>
          <cell r="Y1228" t="str">
            <v>JPY</v>
          </cell>
          <cell r="Z1228" t="str">
            <v>2006/04/01</v>
          </cell>
          <cell r="AA1228" t="str">
            <v>9999/12/31</v>
          </cell>
          <cell r="AC1228">
            <v>650</v>
          </cell>
          <cell r="AD1228">
            <v>1</v>
          </cell>
          <cell r="AE1228">
            <v>650</v>
          </cell>
          <cell r="AG1228">
            <v>650</v>
          </cell>
          <cell r="AH1228" t="str">
            <v>PC</v>
          </cell>
          <cell r="AQ1228">
            <v>1</v>
          </cell>
          <cell r="AV1228">
            <v>0</v>
          </cell>
          <cell r="AY1228" t="str">
            <v>2006/04/01</v>
          </cell>
          <cell r="AZ1228" t="str">
            <v>9999/12/31</v>
          </cell>
          <cell r="BA1228">
            <v>99999999</v>
          </cell>
          <cell r="BB1228">
            <v>900</v>
          </cell>
        </row>
        <row r="1229">
          <cell r="A1229">
            <v>76378</v>
          </cell>
          <cell r="B1229">
            <v>183</v>
          </cell>
          <cell r="C1229">
            <v>184</v>
          </cell>
          <cell r="D1229">
            <v>100</v>
          </cell>
          <cell r="E1229" t="str">
            <v>5300102308</v>
          </cell>
          <cell r="F1229" t="str">
            <v>0</v>
          </cell>
          <cell r="G1229" t="str">
            <v>4P031457-001</v>
          </cell>
          <cell r="H1229" t="str">
            <v>ﾌﾞﾗｹｯﾄ BID C-BH M3421</v>
          </cell>
          <cell r="I1229" t="str">
            <v>473440-2</v>
          </cell>
          <cell r="J1229" t="str">
            <v>（株）光真製作所</v>
          </cell>
          <cell r="K1229" t="str">
            <v>3480</v>
          </cell>
          <cell r="L1229" t="str">
            <v>3480</v>
          </cell>
          <cell r="M1229" t="str">
            <v>3H7</v>
          </cell>
          <cell r="N1229" t="str">
            <v>野田</v>
          </cell>
          <cell r="O1229" t="str">
            <v>野田係</v>
          </cell>
          <cell r="P1229" t="str">
            <v>x</v>
          </cell>
          <cell r="Q1229" t="str">
            <v>JP</v>
          </cell>
          <cell r="S1229">
            <v>1</v>
          </cell>
          <cell r="T1229">
            <v>1</v>
          </cell>
          <cell r="U1229" t="str">
            <v>V0</v>
          </cell>
          <cell r="V1229" t="str">
            <v>0001</v>
          </cell>
          <cell r="W1229">
            <v>20</v>
          </cell>
          <cell r="X1229">
            <v>1</v>
          </cell>
          <cell r="Y1229" t="str">
            <v>JPY</v>
          </cell>
          <cell r="Z1229" t="str">
            <v>2006/06/26</v>
          </cell>
          <cell r="AA1229" t="str">
            <v>9999/12/31</v>
          </cell>
          <cell r="AC1229">
            <v>183</v>
          </cell>
          <cell r="AD1229">
            <v>1</v>
          </cell>
          <cell r="AE1229">
            <v>183</v>
          </cell>
          <cell r="AF1229">
            <v>183</v>
          </cell>
          <cell r="AG1229">
            <v>183</v>
          </cell>
          <cell r="AH1229" t="str">
            <v>PC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1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 t="str">
            <v>2006/04/01</v>
          </cell>
          <cell r="AZ1229" t="str">
            <v>9999/12/31</v>
          </cell>
          <cell r="BA1229">
            <v>99999999</v>
          </cell>
          <cell r="BB1229">
            <v>595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</row>
        <row r="1230">
          <cell r="A1230">
            <v>76376</v>
          </cell>
          <cell r="B1230">
            <v>136</v>
          </cell>
          <cell r="C1230">
            <v>136</v>
          </cell>
          <cell r="D1230">
            <v>100</v>
          </cell>
          <cell r="E1230" t="str">
            <v>5300102113</v>
          </cell>
          <cell r="F1230" t="str">
            <v>0</v>
          </cell>
          <cell r="G1230" t="str">
            <v>4P031458-001</v>
          </cell>
          <cell r="H1230" t="str">
            <v>ｶﾊﾞｰ BIDM3421</v>
          </cell>
          <cell r="I1230" t="str">
            <v>473440-2</v>
          </cell>
          <cell r="J1230" t="str">
            <v>（株）光真製作所</v>
          </cell>
          <cell r="K1230" t="str">
            <v>3480</v>
          </cell>
          <cell r="L1230" t="str">
            <v>3480</v>
          </cell>
          <cell r="M1230" t="str">
            <v>3H7</v>
          </cell>
          <cell r="N1230" t="str">
            <v>野田</v>
          </cell>
          <cell r="O1230" t="str">
            <v>野田係</v>
          </cell>
          <cell r="P1230" t="str">
            <v>x</v>
          </cell>
          <cell r="Q1230" t="str">
            <v>JP</v>
          </cell>
          <cell r="S1230">
            <v>1</v>
          </cell>
          <cell r="T1230">
            <v>0</v>
          </cell>
          <cell r="U1230" t="str">
            <v>V0</v>
          </cell>
          <cell r="V1230" t="str">
            <v>0001</v>
          </cell>
          <cell r="W1230">
            <v>20</v>
          </cell>
          <cell r="X1230">
            <v>1</v>
          </cell>
          <cell r="Y1230" t="str">
            <v>JPY</v>
          </cell>
          <cell r="Z1230" t="str">
            <v>2006/06/26</v>
          </cell>
          <cell r="AA1230" t="str">
            <v>9999/12/31</v>
          </cell>
          <cell r="AC1230">
            <v>136</v>
          </cell>
          <cell r="AD1230">
            <v>1</v>
          </cell>
          <cell r="AE1230">
            <v>136</v>
          </cell>
          <cell r="AF1230">
            <v>136</v>
          </cell>
          <cell r="AG1230">
            <v>136</v>
          </cell>
          <cell r="AH1230" t="str">
            <v>PC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1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 t="str">
            <v>2006/04/01</v>
          </cell>
          <cell r="AZ1230" t="str">
            <v>9999/12/31</v>
          </cell>
          <cell r="BA1230">
            <v>99999999</v>
          </cell>
          <cell r="BB1230">
            <v>581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</row>
        <row r="1231">
          <cell r="A1231">
            <v>77827</v>
          </cell>
          <cell r="E1231" t="str">
            <v>5300107569</v>
          </cell>
          <cell r="F1231" t="str">
            <v>0</v>
          </cell>
          <cell r="G1231" t="str">
            <v>5400549-5</v>
          </cell>
          <cell r="H1231" t="str">
            <v>ﾏｽｸ,ﾍﾂﾄﾞ M942-1-1</v>
          </cell>
          <cell r="I1231" t="str">
            <v>473440-2</v>
          </cell>
          <cell r="J1231" t="str">
            <v>（株）光真製作所</v>
          </cell>
          <cell r="K1231" t="str">
            <v>3480</v>
          </cell>
          <cell r="L1231" t="str">
            <v>3480</v>
          </cell>
          <cell r="M1231" t="str">
            <v>3H7</v>
          </cell>
          <cell r="N1231" t="str">
            <v>野田</v>
          </cell>
          <cell r="O1231" t="str">
            <v>野田係</v>
          </cell>
          <cell r="Q1231" t="str">
            <v>JP</v>
          </cell>
          <cell r="S1231">
            <v>1</v>
          </cell>
          <cell r="T1231">
            <v>1</v>
          </cell>
          <cell r="U1231" t="str">
            <v>V0</v>
          </cell>
          <cell r="V1231" t="str">
            <v>0001</v>
          </cell>
          <cell r="W1231">
            <v>50</v>
          </cell>
          <cell r="X1231">
            <v>1</v>
          </cell>
          <cell r="Y1231" t="str">
            <v>JPY</v>
          </cell>
          <cell r="Z1231" t="str">
            <v>2006/04/01</v>
          </cell>
          <cell r="AA1231" t="str">
            <v>9999/12/31</v>
          </cell>
          <cell r="AC1231">
            <v>1272</v>
          </cell>
          <cell r="AD1231">
            <v>1</v>
          </cell>
          <cell r="AE1231">
            <v>1272</v>
          </cell>
          <cell r="AG1231">
            <v>1272</v>
          </cell>
          <cell r="AH1231" t="str">
            <v>PC</v>
          </cell>
          <cell r="AQ1231">
            <v>1</v>
          </cell>
          <cell r="AV1231">
            <v>0</v>
          </cell>
          <cell r="AY1231" t="str">
            <v>2006/04/01</v>
          </cell>
          <cell r="AZ1231" t="str">
            <v>9999/12/31</v>
          </cell>
          <cell r="BA1231">
            <v>99999999</v>
          </cell>
          <cell r="BB1231">
            <v>1272</v>
          </cell>
        </row>
        <row r="1232">
          <cell r="A1232">
            <v>77828</v>
          </cell>
          <cell r="E1232" t="str">
            <v>5300107570</v>
          </cell>
          <cell r="F1232" t="str">
            <v>0</v>
          </cell>
          <cell r="G1232" t="str">
            <v>5400600-9</v>
          </cell>
          <cell r="H1232" t="str">
            <v>ﾌﾞﾗｹﾂﾄ(S14) M941-1-3</v>
          </cell>
          <cell r="I1232" t="str">
            <v>473440-2</v>
          </cell>
          <cell r="J1232" t="str">
            <v>（株）光真製作所</v>
          </cell>
          <cell r="K1232" t="str">
            <v>3480</v>
          </cell>
          <cell r="L1232" t="str">
            <v>3480</v>
          </cell>
          <cell r="M1232" t="str">
            <v>3H7</v>
          </cell>
          <cell r="N1232" t="str">
            <v>野田</v>
          </cell>
          <cell r="O1232" t="str">
            <v>野田係</v>
          </cell>
          <cell r="Q1232" t="str">
            <v>JP</v>
          </cell>
          <cell r="S1232">
            <v>1</v>
          </cell>
          <cell r="T1232">
            <v>1</v>
          </cell>
          <cell r="U1232" t="str">
            <v>V0</v>
          </cell>
          <cell r="V1232" t="str">
            <v>0001</v>
          </cell>
          <cell r="W1232">
            <v>50</v>
          </cell>
          <cell r="X1232">
            <v>1</v>
          </cell>
          <cell r="Y1232" t="str">
            <v>JPY</v>
          </cell>
          <cell r="Z1232" t="str">
            <v>2006/04/01</v>
          </cell>
          <cell r="AA1232" t="str">
            <v>9999/12/31</v>
          </cell>
          <cell r="AC1232">
            <v>445</v>
          </cell>
          <cell r="AD1232">
            <v>1</v>
          </cell>
          <cell r="AE1232">
            <v>445</v>
          </cell>
          <cell r="AG1232">
            <v>445</v>
          </cell>
          <cell r="AH1232" t="str">
            <v>PC</v>
          </cell>
          <cell r="AQ1232">
            <v>1</v>
          </cell>
          <cell r="AV1232">
            <v>0</v>
          </cell>
          <cell r="AY1232" t="str">
            <v>2006/04/01</v>
          </cell>
          <cell r="AZ1232" t="str">
            <v>9999/12/31</v>
          </cell>
          <cell r="BA1232">
            <v>99999999</v>
          </cell>
          <cell r="BB1232">
            <v>445</v>
          </cell>
        </row>
        <row r="1233">
          <cell r="A1233">
            <v>77829</v>
          </cell>
          <cell r="E1233" t="str">
            <v>5300107571</v>
          </cell>
          <cell r="F1233" t="str">
            <v>0</v>
          </cell>
          <cell r="G1233" t="str">
            <v>5401534-2</v>
          </cell>
          <cell r="H1233" t="str">
            <v>ﾌﾟﾚ-ﾄ,ﾗﾂﾁ(R) M670</v>
          </cell>
          <cell r="I1233" t="str">
            <v>473440-2</v>
          </cell>
          <cell r="J1233" t="str">
            <v>（株）光真製作所</v>
          </cell>
          <cell r="K1233" t="str">
            <v>3480</v>
          </cell>
          <cell r="L1233" t="str">
            <v>3480</v>
          </cell>
          <cell r="M1233" t="str">
            <v>3H7</v>
          </cell>
          <cell r="N1233" t="str">
            <v>野田</v>
          </cell>
          <cell r="O1233" t="str">
            <v>野田係</v>
          </cell>
          <cell r="Q1233" t="str">
            <v>JP</v>
          </cell>
          <cell r="S1233">
            <v>1</v>
          </cell>
          <cell r="T1233">
            <v>1</v>
          </cell>
          <cell r="U1233" t="str">
            <v>V0</v>
          </cell>
          <cell r="V1233" t="str">
            <v>0001</v>
          </cell>
          <cell r="W1233">
            <v>50</v>
          </cell>
          <cell r="X1233">
            <v>1</v>
          </cell>
          <cell r="Y1233" t="str">
            <v>JPY</v>
          </cell>
          <cell r="Z1233" t="str">
            <v>2006/04/01</v>
          </cell>
          <cell r="AA1233" t="str">
            <v>9999/12/31</v>
          </cell>
          <cell r="AC1233">
            <v>85</v>
          </cell>
          <cell r="AD1233">
            <v>1</v>
          </cell>
          <cell r="AE1233">
            <v>85</v>
          </cell>
          <cell r="AG1233">
            <v>85</v>
          </cell>
          <cell r="AH1233" t="str">
            <v>PC</v>
          </cell>
          <cell r="AQ1233">
            <v>1</v>
          </cell>
          <cell r="AV1233">
            <v>0</v>
          </cell>
          <cell r="AY1233" t="str">
            <v>2006/04/01</v>
          </cell>
          <cell r="AZ1233" t="str">
            <v>9999/12/31</v>
          </cell>
          <cell r="BA1233">
            <v>99999999</v>
          </cell>
          <cell r="BB1233">
            <v>85</v>
          </cell>
        </row>
        <row r="1234">
          <cell r="A1234">
            <v>77830</v>
          </cell>
          <cell r="E1234" t="str">
            <v>5300107572</v>
          </cell>
          <cell r="F1234" t="str">
            <v>0</v>
          </cell>
          <cell r="G1234" t="str">
            <v>5401535-0</v>
          </cell>
          <cell r="H1234" t="str">
            <v>ﾌﾟﾚ-ﾄ,ﾗﾂﾁ(L) M670</v>
          </cell>
          <cell r="I1234" t="str">
            <v>473440-2</v>
          </cell>
          <cell r="J1234" t="str">
            <v>（株）光真製作所</v>
          </cell>
          <cell r="K1234" t="str">
            <v>3480</v>
          </cell>
          <cell r="L1234" t="str">
            <v>3480</v>
          </cell>
          <cell r="M1234" t="str">
            <v>3H7</v>
          </cell>
          <cell r="N1234" t="str">
            <v>野田</v>
          </cell>
          <cell r="O1234" t="str">
            <v>野田係</v>
          </cell>
          <cell r="Q1234" t="str">
            <v>JP</v>
          </cell>
          <cell r="S1234">
            <v>1</v>
          </cell>
          <cell r="T1234">
            <v>1</v>
          </cell>
          <cell r="U1234" t="str">
            <v>V0</v>
          </cell>
          <cell r="V1234" t="str">
            <v>0001</v>
          </cell>
          <cell r="W1234">
            <v>50</v>
          </cell>
          <cell r="X1234">
            <v>1</v>
          </cell>
          <cell r="Y1234" t="str">
            <v>JPY</v>
          </cell>
          <cell r="Z1234" t="str">
            <v>2006/04/01</v>
          </cell>
          <cell r="AA1234" t="str">
            <v>9999/12/31</v>
          </cell>
          <cell r="AC1234">
            <v>85</v>
          </cell>
          <cell r="AD1234">
            <v>1</v>
          </cell>
          <cell r="AE1234">
            <v>85</v>
          </cell>
          <cell r="AG1234">
            <v>85</v>
          </cell>
          <cell r="AH1234" t="str">
            <v>PC</v>
          </cell>
          <cell r="AQ1234">
            <v>1</v>
          </cell>
          <cell r="AV1234">
            <v>0</v>
          </cell>
          <cell r="AY1234" t="str">
            <v>2006/04/01</v>
          </cell>
          <cell r="AZ1234" t="str">
            <v>9999/12/31</v>
          </cell>
          <cell r="BA1234">
            <v>99999999</v>
          </cell>
          <cell r="BB1234">
            <v>85</v>
          </cell>
        </row>
        <row r="1235">
          <cell r="A1235">
            <v>75978</v>
          </cell>
          <cell r="D1235">
            <v>100</v>
          </cell>
          <cell r="E1235" t="str">
            <v>5300098037</v>
          </cell>
          <cell r="F1235" t="str">
            <v>0</v>
          </cell>
          <cell r="G1235" t="str">
            <v>5408980-0</v>
          </cell>
          <cell r="H1235" t="str">
            <v>ﾚﾊﾞ-,ﾌﾟﾂｼﾔ M867-8</v>
          </cell>
          <cell r="I1235" t="str">
            <v>473440-2</v>
          </cell>
          <cell r="J1235" t="str">
            <v>（株）光真製作所</v>
          </cell>
          <cell r="K1235" t="str">
            <v>3480</v>
          </cell>
          <cell r="L1235" t="str">
            <v>3480</v>
          </cell>
          <cell r="M1235" t="str">
            <v>3H7</v>
          </cell>
          <cell r="N1235" t="str">
            <v>野田</v>
          </cell>
          <cell r="O1235" t="str">
            <v>野田係</v>
          </cell>
          <cell r="P1235" t="str">
            <v>x</v>
          </cell>
          <cell r="Q1235" t="str">
            <v>JP</v>
          </cell>
          <cell r="S1235">
            <v>1</v>
          </cell>
          <cell r="T1235">
            <v>1</v>
          </cell>
          <cell r="U1235" t="str">
            <v>V0</v>
          </cell>
          <cell r="V1235" t="str">
            <v>0001</v>
          </cell>
          <cell r="W1235">
            <v>25</v>
          </cell>
          <cell r="X1235">
            <v>1</v>
          </cell>
          <cell r="Y1235" t="str">
            <v>JPY</v>
          </cell>
          <cell r="Z1235" t="str">
            <v>2006/04/01</v>
          </cell>
          <cell r="AA1235" t="str">
            <v>9999/12/31</v>
          </cell>
          <cell r="AC1235">
            <v>95</v>
          </cell>
          <cell r="AD1235">
            <v>1</v>
          </cell>
          <cell r="AE1235">
            <v>95</v>
          </cell>
          <cell r="AG1235">
            <v>95</v>
          </cell>
          <cell r="AH1235" t="str">
            <v>PC</v>
          </cell>
          <cell r="AQ1235">
            <v>1</v>
          </cell>
          <cell r="AV1235">
            <v>0</v>
          </cell>
          <cell r="AY1235" t="str">
            <v>2006/04/01</v>
          </cell>
          <cell r="AZ1235" t="str">
            <v>9999/12/31</v>
          </cell>
          <cell r="BA1235">
            <v>99999</v>
          </cell>
          <cell r="BB1235">
            <v>95</v>
          </cell>
        </row>
        <row r="1236">
          <cell r="A1236">
            <v>77831</v>
          </cell>
          <cell r="E1236" t="str">
            <v>5300107573</v>
          </cell>
          <cell r="F1236" t="str">
            <v>0</v>
          </cell>
          <cell r="G1236" t="str">
            <v>5409033-6</v>
          </cell>
          <cell r="H1236" t="str">
            <v>ﾌﾟﾚ-ﾄ,ﾀﾞｽﾄ M995</v>
          </cell>
          <cell r="I1236" t="str">
            <v>473440-2</v>
          </cell>
          <cell r="J1236" t="str">
            <v>（株）光真製作所</v>
          </cell>
          <cell r="K1236" t="str">
            <v>3480</v>
          </cell>
          <cell r="L1236" t="str">
            <v>3480</v>
          </cell>
          <cell r="M1236" t="str">
            <v>3H7</v>
          </cell>
          <cell r="N1236" t="str">
            <v>野田</v>
          </cell>
          <cell r="O1236" t="str">
            <v>野田係</v>
          </cell>
          <cell r="Q1236" t="str">
            <v>JP</v>
          </cell>
          <cell r="S1236">
            <v>1</v>
          </cell>
          <cell r="T1236">
            <v>1</v>
          </cell>
          <cell r="U1236" t="str">
            <v>V0</v>
          </cell>
          <cell r="V1236" t="str">
            <v>0001</v>
          </cell>
          <cell r="W1236">
            <v>50</v>
          </cell>
          <cell r="X1236">
            <v>1</v>
          </cell>
          <cell r="Y1236" t="str">
            <v>JPY</v>
          </cell>
          <cell r="Z1236" t="str">
            <v>2006/04/01</v>
          </cell>
          <cell r="AA1236" t="str">
            <v>9999/12/31</v>
          </cell>
          <cell r="AC1236">
            <v>35</v>
          </cell>
          <cell r="AD1236">
            <v>1</v>
          </cell>
          <cell r="AE1236">
            <v>35</v>
          </cell>
          <cell r="AG1236">
            <v>35</v>
          </cell>
          <cell r="AH1236" t="str">
            <v>PC</v>
          </cell>
          <cell r="AQ1236">
            <v>1</v>
          </cell>
          <cell r="AV1236">
            <v>0</v>
          </cell>
          <cell r="AY1236" t="str">
            <v>2006/04/01</v>
          </cell>
          <cell r="AZ1236" t="str">
            <v>9999/12/31</v>
          </cell>
          <cell r="BA1236">
            <v>99999999</v>
          </cell>
          <cell r="BB1236">
            <v>35</v>
          </cell>
        </row>
        <row r="1237">
          <cell r="A1237">
            <v>55382</v>
          </cell>
          <cell r="B1237">
            <v>320</v>
          </cell>
          <cell r="D1237">
            <v>100</v>
          </cell>
          <cell r="E1237" t="str">
            <v>5300103082</v>
          </cell>
          <cell r="F1237" t="str">
            <v>0</v>
          </cell>
          <cell r="G1237" t="str">
            <v>5409282-7</v>
          </cell>
          <cell r="H1237" t="str">
            <v>ﾌﾟﾚ-ﾄ,ﾚﾊﾞ-(2) M2502-3</v>
          </cell>
          <cell r="I1237" t="str">
            <v>473440-2</v>
          </cell>
          <cell r="J1237" t="str">
            <v>（株）光真製作所</v>
          </cell>
          <cell r="K1237" t="str">
            <v>3480</v>
          </cell>
          <cell r="L1237" t="str">
            <v>3480</v>
          </cell>
          <cell r="M1237" t="str">
            <v>2G2</v>
          </cell>
          <cell r="N1237" t="str">
            <v>伊藤康</v>
          </cell>
          <cell r="O1237" t="str">
            <v>野田係</v>
          </cell>
          <cell r="P1237" t="str">
            <v>x</v>
          </cell>
          <cell r="Q1237" t="str">
            <v>JP</v>
          </cell>
          <cell r="S1237">
            <v>1</v>
          </cell>
          <cell r="T1237">
            <v>1</v>
          </cell>
          <cell r="U1237" t="str">
            <v>V0</v>
          </cell>
          <cell r="V1237" t="str">
            <v>0001</v>
          </cell>
          <cell r="W1237">
            <v>29</v>
          </cell>
          <cell r="X1237">
            <v>1</v>
          </cell>
          <cell r="Y1237" t="str">
            <v>JPY</v>
          </cell>
          <cell r="Z1237" t="str">
            <v>2006/04/01</v>
          </cell>
          <cell r="AA1237" t="str">
            <v>9999/12/31</v>
          </cell>
          <cell r="AC1237">
            <v>319</v>
          </cell>
          <cell r="AD1237">
            <v>1</v>
          </cell>
          <cell r="AE1237">
            <v>319</v>
          </cell>
          <cell r="AF1237">
            <v>320</v>
          </cell>
          <cell r="AG1237">
            <v>320</v>
          </cell>
          <cell r="AH1237" t="str">
            <v>PC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1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 t="str">
            <v>2006/04/01</v>
          </cell>
          <cell r="AZ1237" t="str">
            <v>9999/12/31</v>
          </cell>
          <cell r="BA1237">
            <v>99999</v>
          </cell>
          <cell r="BB1237">
            <v>320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</row>
        <row r="1238">
          <cell r="A1238">
            <v>77833</v>
          </cell>
          <cell r="E1238" t="str">
            <v>5300107575</v>
          </cell>
          <cell r="F1238" t="str">
            <v>0</v>
          </cell>
          <cell r="G1238" t="str">
            <v>5409336-0</v>
          </cell>
          <cell r="H1238" t="str">
            <v>ﾘﾝｸ,ﾛﾂｸ M2501-7</v>
          </cell>
          <cell r="I1238" t="str">
            <v>473440-2</v>
          </cell>
          <cell r="J1238" t="str">
            <v>（株）光真製作所</v>
          </cell>
          <cell r="K1238" t="str">
            <v>3480</v>
          </cell>
          <cell r="L1238" t="str">
            <v>3480</v>
          </cell>
          <cell r="M1238" t="str">
            <v>3H7</v>
          </cell>
          <cell r="N1238" t="str">
            <v>野田</v>
          </cell>
          <cell r="O1238" t="str">
            <v>野田係</v>
          </cell>
          <cell r="Q1238" t="str">
            <v>JP</v>
          </cell>
          <cell r="S1238">
            <v>1</v>
          </cell>
          <cell r="T1238">
            <v>1</v>
          </cell>
          <cell r="U1238" t="str">
            <v>V0</v>
          </cell>
          <cell r="V1238" t="str">
            <v>0001</v>
          </cell>
          <cell r="W1238">
            <v>50</v>
          </cell>
          <cell r="X1238">
            <v>1</v>
          </cell>
          <cell r="Y1238" t="str">
            <v>JPY</v>
          </cell>
          <cell r="Z1238" t="str">
            <v>2006/04/01</v>
          </cell>
          <cell r="AA1238" t="str">
            <v>9999/12/31</v>
          </cell>
          <cell r="AC1238">
            <v>166</v>
          </cell>
          <cell r="AD1238">
            <v>1</v>
          </cell>
          <cell r="AE1238">
            <v>166</v>
          </cell>
          <cell r="AG1238">
            <v>166</v>
          </cell>
          <cell r="AH1238" t="str">
            <v>PC</v>
          </cell>
          <cell r="AQ1238">
            <v>1</v>
          </cell>
          <cell r="AV1238">
            <v>0</v>
          </cell>
          <cell r="AY1238" t="str">
            <v>2006/04/01</v>
          </cell>
          <cell r="AZ1238" t="str">
            <v>9999/12/31</v>
          </cell>
          <cell r="BA1238">
            <v>99999999</v>
          </cell>
          <cell r="BB1238">
            <v>166</v>
          </cell>
        </row>
        <row r="1239">
          <cell r="A1239">
            <v>77834</v>
          </cell>
          <cell r="E1239" t="str">
            <v>5300107576</v>
          </cell>
          <cell r="F1239" t="str">
            <v>0</v>
          </cell>
          <cell r="G1239" t="str">
            <v>5412682-9</v>
          </cell>
          <cell r="H1239" t="str">
            <v>ﾛﾂｸ,ﾘﾝｸ M952</v>
          </cell>
          <cell r="I1239" t="str">
            <v>473440-2</v>
          </cell>
          <cell r="J1239" t="str">
            <v>（株）光真製作所</v>
          </cell>
          <cell r="K1239" t="str">
            <v>3480</v>
          </cell>
          <cell r="L1239" t="str">
            <v>3480</v>
          </cell>
          <cell r="M1239" t="str">
            <v>3H7</v>
          </cell>
          <cell r="N1239" t="str">
            <v>野田</v>
          </cell>
          <cell r="O1239" t="str">
            <v>野田係</v>
          </cell>
          <cell r="Q1239" t="str">
            <v>JP</v>
          </cell>
          <cell r="S1239">
            <v>1</v>
          </cell>
          <cell r="T1239">
            <v>1</v>
          </cell>
          <cell r="U1239" t="str">
            <v>V0</v>
          </cell>
          <cell r="V1239" t="str">
            <v>0001</v>
          </cell>
          <cell r="W1239">
            <v>50</v>
          </cell>
          <cell r="X1239">
            <v>1</v>
          </cell>
          <cell r="Y1239" t="str">
            <v>JPY</v>
          </cell>
          <cell r="Z1239" t="str">
            <v>2006/04/01</v>
          </cell>
          <cell r="AA1239" t="str">
            <v>9999/12/31</v>
          </cell>
          <cell r="AC1239">
            <v>552</v>
          </cell>
          <cell r="AD1239">
            <v>1</v>
          </cell>
          <cell r="AE1239">
            <v>552</v>
          </cell>
          <cell r="AG1239">
            <v>552</v>
          </cell>
          <cell r="AH1239" t="str">
            <v>PC</v>
          </cell>
          <cell r="AQ1239">
            <v>1</v>
          </cell>
          <cell r="AV1239">
            <v>0</v>
          </cell>
          <cell r="AY1239" t="str">
            <v>2006/04/01</v>
          </cell>
          <cell r="AZ1239" t="str">
            <v>9999/12/31</v>
          </cell>
          <cell r="BA1239">
            <v>99999999</v>
          </cell>
          <cell r="BB1239">
            <v>552</v>
          </cell>
        </row>
        <row r="1240">
          <cell r="A1240">
            <v>77835</v>
          </cell>
          <cell r="E1240" t="str">
            <v>5300107577</v>
          </cell>
          <cell r="F1240" t="str">
            <v>0</v>
          </cell>
          <cell r="G1240" t="str">
            <v>5417510-2</v>
          </cell>
          <cell r="H1240" t="str">
            <v>ﾌﾞﾗｹﾂﾄ,ｾﾝｻ(1) M2382-2</v>
          </cell>
          <cell r="I1240" t="str">
            <v>473440-2</v>
          </cell>
          <cell r="J1240" t="str">
            <v>（株）光真製作所</v>
          </cell>
          <cell r="K1240" t="str">
            <v>3480</v>
          </cell>
          <cell r="L1240" t="str">
            <v>3480</v>
          </cell>
          <cell r="M1240" t="str">
            <v>3H7</v>
          </cell>
          <cell r="N1240" t="str">
            <v>野田</v>
          </cell>
          <cell r="O1240" t="str">
            <v>野田係</v>
          </cell>
          <cell r="Q1240" t="str">
            <v>JP</v>
          </cell>
          <cell r="S1240">
            <v>1</v>
          </cell>
          <cell r="T1240">
            <v>1</v>
          </cell>
          <cell r="U1240" t="str">
            <v>V0</v>
          </cell>
          <cell r="V1240" t="str">
            <v>0001</v>
          </cell>
          <cell r="W1240">
            <v>50</v>
          </cell>
          <cell r="X1240">
            <v>1</v>
          </cell>
          <cell r="Y1240" t="str">
            <v>JPY</v>
          </cell>
          <cell r="Z1240" t="str">
            <v>2006/04/01</v>
          </cell>
          <cell r="AA1240" t="str">
            <v>9999/12/31</v>
          </cell>
          <cell r="AC1240">
            <v>309</v>
          </cell>
          <cell r="AD1240">
            <v>1</v>
          </cell>
          <cell r="AE1240">
            <v>309</v>
          </cell>
          <cell r="AG1240">
            <v>309</v>
          </cell>
          <cell r="AH1240" t="str">
            <v>PC</v>
          </cell>
          <cell r="AQ1240">
            <v>1</v>
          </cell>
          <cell r="AV1240">
            <v>0</v>
          </cell>
          <cell r="AY1240" t="str">
            <v>2006/04/01</v>
          </cell>
          <cell r="AZ1240" t="str">
            <v>9999/12/31</v>
          </cell>
          <cell r="BA1240">
            <v>99999999</v>
          </cell>
          <cell r="BB1240">
            <v>309</v>
          </cell>
        </row>
        <row r="1241">
          <cell r="A1241">
            <v>77836</v>
          </cell>
          <cell r="E1241" t="str">
            <v>5300107578</v>
          </cell>
          <cell r="F1241" t="str">
            <v>0</v>
          </cell>
          <cell r="G1241" t="str">
            <v>5417512-9</v>
          </cell>
          <cell r="H1241" t="str">
            <v>ｽﾃｲ,ﾌﾟﾚ-ﾄ M2382-2</v>
          </cell>
          <cell r="I1241" t="str">
            <v>473440-2</v>
          </cell>
          <cell r="J1241" t="str">
            <v>（株）光真製作所</v>
          </cell>
          <cell r="K1241" t="str">
            <v>3480</v>
          </cell>
          <cell r="L1241" t="str">
            <v>3480</v>
          </cell>
          <cell r="M1241" t="str">
            <v>3H7</v>
          </cell>
          <cell r="N1241" t="str">
            <v>野田</v>
          </cell>
          <cell r="O1241" t="str">
            <v>野田係</v>
          </cell>
          <cell r="Q1241" t="str">
            <v>JP</v>
          </cell>
          <cell r="S1241">
            <v>1</v>
          </cell>
          <cell r="T1241">
            <v>1</v>
          </cell>
          <cell r="U1241" t="str">
            <v>V0</v>
          </cell>
          <cell r="V1241" t="str">
            <v>0001</v>
          </cell>
          <cell r="W1241">
            <v>50</v>
          </cell>
          <cell r="X1241">
            <v>1</v>
          </cell>
          <cell r="Y1241" t="str">
            <v>JPY</v>
          </cell>
          <cell r="Z1241" t="str">
            <v>2006/04/01</v>
          </cell>
          <cell r="AA1241" t="str">
            <v>9999/12/31</v>
          </cell>
          <cell r="AC1241">
            <v>1953</v>
          </cell>
          <cell r="AD1241">
            <v>1</v>
          </cell>
          <cell r="AE1241">
            <v>1953</v>
          </cell>
          <cell r="AG1241">
            <v>1953</v>
          </cell>
          <cell r="AH1241" t="str">
            <v>PC</v>
          </cell>
          <cell r="AQ1241">
            <v>1</v>
          </cell>
          <cell r="AV1241">
            <v>0</v>
          </cell>
          <cell r="AY1241" t="str">
            <v>2006/04/01</v>
          </cell>
          <cell r="AZ1241" t="str">
            <v>9999/12/31</v>
          </cell>
          <cell r="BA1241">
            <v>99999999</v>
          </cell>
          <cell r="BB1241">
            <v>1953</v>
          </cell>
        </row>
        <row r="1242">
          <cell r="A1242">
            <v>77837</v>
          </cell>
          <cell r="E1242" t="str">
            <v>5300107579</v>
          </cell>
          <cell r="F1242" t="str">
            <v>0</v>
          </cell>
          <cell r="G1242" t="str">
            <v>5417635-4</v>
          </cell>
          <cell r="H1242" t="str">
            <v>ﾌﾞﾗｹﾂﾄ,ﾀﾞｸﾄ M901-1</v>
          </cell>
          <cell r="I1242" t="str">
            <v>473440-2</v>
          </cell>
          <cell r="J1242" t="str">
            <v>（株）光真製作所</v>
          </cell>
          <cell r="K1242" t="str">
            <v>3480</v>
          </cell>
          <cell r="L1242" t="str">
            <v>3480</v>
          </cell>
          <cell r="M1242" t="str">
            <v>3H7</v>
          </cell>
          <cell r="N1242" t="str">
            <v>野田</v>
          </cell>
          <cell r="O1242" t="str">
            <v>野田係</v>
          </cell>
          <cell r="Q1242" t="str">
            <v>JP</v>
          </cell>
          <cell r="S1242">
            <v>1</v>
          </cell>
          <cell r="T1242">
            <v>1</v>
          </cell>
          <cell r="U1242" t="str">
            <v>V0</v>
          </cell>
          <cell r="V1242" t="str">
            <v>0001</v>
          </cell>
          <cell r="W1242">
            <v>50</v>
          </cell>
          <cell r="X1242">
            <v>1</v>
          </cell>
          <cell r="Y1242" t="str">
            <v>JPY</v>
          </cell>
          <cell r="Z1242" t="str">
            <v>2006/04/01</v>
          </cell>
          <cell r="AA1242" t="str">
            <v>9999/12/31</v>
          </cell>
          <cell r="AC1242">
            <v>558</v>
          </cell>
          <cell r="AD1242">
            <v>1</v>
          </cell>
          <cell r="AE1242">
            <v>558</v>
          </cell>
          <cell r="AG1242">
            <v>558</v>
          </cell>
          <cell r="AH1242" t="str">
            <v>PC</v>
          </cell>
          <cell r="AQ1242">
            <v>1</v>
          </cell>
          <cell r="AV1242">
            <v>0</v>
          </cell>
          <cell r="AY1242" t="str">
            <v>2006/04/01</v>
          </cell>
          <cell r="AZ1242" t="str">
            <v>9999/12/31</v>
          </cell>
          <cell r="BA1242">
            <v>99999999</v>
          </cell>
          <cell r="BB1242">
            <v>558</v>
          </cell>
        </row>
        <row r="1243">
          <cell r="A1243">
            <v>77838</v>
          </cell>
          <cell r="E1243" t="str">
            <v>5300107580</v>
          </cell>
          <cell r="F1243" t="str">
            <v>0</v>
          </cell>
          <cell r="G1243" t="str">
            <v>5417637-0</v>
          </cell>
          <cell r="H1243" t="str">
            <v>ﾌﾞﾗｹﾂﾄ,ｾﾝｻ M901-1</v>
          </cell>
          <cell r="I1243" t="str">
            <v>473440-2</v>
          </cell>
          <cell r="J1243" t="str">
            <v>（株）光真製作所</v>
          </cell>
          <cell r="K1243" t="str">
            <v>3480</v>
          </cell>
          <cell r="L1243" t="str">
            <v>3480</v>
          </cell>
          <cell r="M1243" t="str">
            <v>3H7</v>
          </cell>
          <cell r="N1243" t="str">
            <v>野田</v>
          </cell>
          <cell r="O1243" t="str">
            <v>野田係</v>
          </cell>
          <cell r="Q1243" t="str">
            <v>JP</v>
          </cell>
          <cell r="S1243">
            <v>1</v>
          </cell>
          <cell r="T1243">
            <v>1</v>
          </cell>
          <cell r="U1243" t="str">
            <v>V0</v>
          </cell>
          <cell r="V1243" t="str">
            <v>0001</v>
          </cell>
          <cell r="W1243">
            <v>50</v>
          </cell>
          <cell r="X1243">
            <v>1</v>
          </cell>
          <cell r="Y1243" t="str">
            <v>JPY</v>
          </cell>
          <cell r="Z1243" t="str">
            <v>2006/04/01</v>
          </cell>
          <cell r="AA1243" t="str">
            <v>9999/12/31</v>
          </cell>
          <cell r="AC1243">
            <v>67</v>
          </cell>
          <cell r="AD1243">
            <v>1</v>
          </cell>
          <cell r="AE1243">
            <v>67</v>
          </cell>
          <cell r="AG1243">
            <v>67</v>
          </cell>
          <cell r="AH1243" t="str">
            <v>PC</v>
          </cell>
          <cell r="AQ1243">
            <v>1</v>
          </cell>
          <cell r="AV1243">
            <v>0</v>
          </cell>
          <cell r="AY1243" t="str">
            <v>2006/04/01</v>
          </cell>
          <cell r="AZ1243" t="str">
            <v>9999/12/31</v>
          </cell>
          <cell r="BA1243">
            <v>99999999</v>
          </cell>
          <cell r="BB1243">
            <v>67</v>
          </cell>
        </row>
        <row r="1244">
          <cell r="A1244">
            <v>77839</v>
          </cell>
          <cell r="E1244" t="str">
            <v>5300107581</v>
          </cell>
          <cell r="F1244" t="str">
            <v>0</v>
          </cell>
          <cell r="G1244" t="str">
            <v>5417671-0</v>
          </cell>
          <cell r="H1244" t="str">
            <v>ﾌﾟﾚ-ﾄ,ﾎﾙﾀﾞ(1) M2385</v>
          </cell>
          <cell r="I1244" t="str">
            <v>473440-2</v>
          </cell>
          <cell r="J1244" t="str">
            <v>（株）光真製作所</v>
          </cell>
          <cell r="K1244" t="str">
            <v>3480</v>
          </cell>
          <cell r="L1244" t="str">
            <v>3480</v>
          </cell>
          <cell r="M1244" t="str">
            <v>3H7</v>
          </cell>
          <cell r="N1244" t="str">
            <v>野田</v>
          </cell>
          <cell r="O1244" t="str">
            <v>野田係</v>
          </cell>
          <cell r="Q1244" t="str">
            <v>JP</v>
          </cell>
          <cell r="S1244">
            <v>1</v>
          </cell>
          <cell r="T1244">
            <v>1</v>
          </cell>
          <cell r="U1244" t="str">
            <v>V0</v>
          </cell>
          <cell r="V1244" t="str">
            <v>0001</v>
          </cell>
          <cell r="W1244">
            <v>50</v>
          </cell>
          <cell r="X1244">
            <v>1</v>
          </cell>
          <cell r="Y1244" t="str">
            <v>JPY</v>
          </cell>
          <cell r="Z1244" t="str">
            <v>2006/04/01</v>
          </cell>
          <cell r="AA1244" t="str">
            <v>9999/12/31</v>
          </cell>
          <cell r="AC1244">
            <v>201</v>
          </cell>
          <cell r="AD1244">
            <v>1</v>
          </cell>
          <cell r="AE1244">
            <v>201</v>
          </cell>
          <cell r="AG1244">
            <v>201</v>
          </cell>
          <cell r="AH1244" t="str">
            <v>PC</v>
          </cell>
          <cell r="AQ1244">
            <v>1</v>
          </cell>
          <cell r="AV1244">
            <v>0</v>
          </cell>
          <cell r="AY1244" t="str">
            <v>2006/04/01</v>
          </cell>
          <cell r="AZ1244" t="str">
            <v>9999/12/31</v>
          </cell>
          <cell r="BA1244">
            <v>99999999</v>
          </cell>
          <cell r="BB1244">
            <v>201</v>
          </cell>
        </row>
        <row r="1245">
          <cell r="A1245">
            <v>77840</v>
          </cell>
          <cell r="E1245" t="str">
            <v>5300107582</v>
          </cell>
          <cell r="F1245" t="str">
            <v>0</v>
          </cell>
          <cell r="G1245" t="str">
            <v>5417672-9</v>
          </cell>
          <cell r="H1245" t="str">
            <v>ﾌﾟﾚ-ﾄ,ﾎﾙﾀﾞ(2) M2385</v>
          </cell>
          <cell r="I1245" t="str">
            <v>473440-2</v>
          </cell>
          <cell r="J1245" t="str">
            <v>（株）光真製作所</v>
          </cell>
          <cell r="K1245" t="str">
            <v>3480</v>
          </cell>
          <cell r="L1245" t="str">
            <v>3480</v>
          </cell>
          <cell r="M1245" t="str">
            <v>3H7</v>
          </cell>
          <cell r="N1245" t="str">
            <v>野田</v>
          </cell>
          <cell r="O1245" t="str">
            <v>野田係</v>
          </cell>
          <cell r="Q1245" t="str">
            <v>JP</v>
          </cell>
          <cell r="S1245">
            <v>1</v>
          </cell>
          <cell r="T1245">
            <v>1</v>
          </cell>
          <cell r="U1245" t="str">
            <v>V0</v>
          </cell>
          <cell r="V1245" t="str">
            <v>0001</v>
          </cell>
          <cell r="W1245">
            <v>50</v>
          </cell>
          <cell r="X1245">
            <v>1</v>
          </cell>
          <cell r="Y1245" t="str">
            <v>JPY</v>
          </cell>
          <cell r="Z1245" t="str">
            <v>2006/04/01</v>
          </cell>
          <cell r="AA1245" t="str">
            <v>9999/12/31</v>
          </cell>
          <cell r="AC1245">
            <v>236</v>
          </cell>
          <cell r="AD1245">
            <v>1</v>
          </cell>
          <cell r="AE1245">
            <v>236</v>
          </cell>
          <cell r="AG1245">
            <v>236</v>
          </cell>
          <cell r="AH1245" t="str">
            <v>PC</v>
          </cell>
          <cell r="AQ1245">
            <v>1</v>
          </cell>
          <cell r="AV1245">
            <v>0</v>
          </cell>
          <cell r="AY1245" t="str">
            <v>2006/04/01</v>
          </cell>
          <cell r="AZ1245" t="str">
            <v>9999/12/31</v>
          </cell>
          <cell r="BA1245">
            <v>99999999</v>
          </cell>
          <cell r="BB1245">
            <v>236</v>
          </cell>
        </row>
        <row r="1246">
          <cell r="A1246">
            <v>77841</v>
          </cell>
          <cell r="E1246" t="str">
            <v>5300107583</v>
          </cell>
          <cell r="F1246" t="str">
            <v>0</v>
          </cell>
          <cell r="G1246" t="str">
            <v>5417682-6</v>
          </cell>
          <cell r="H1246" t="str">
            <v>ﾌﾞﾗｹﾂﾄ,ｾﾝｻ S11 M2383-2</v>
          </cell>
          <cell r="I1246" t="str">
            <v>473440-2</v>
          </cell>
          <cell r="J1246" t="str">
            <v>（株）光真製作所</v>
          </cell>
          <cell r="K1246" t="str">
            <v>3480</v>
          </cell>
          <cell r="L1246" t="str">
            <v>3480</v>
          </cell>
          <cell r="M1246" t="str">
            <v>3H7</v>
          </cell>
          <cell r="N1246" t="str">
            <v>野田</v>
          </cell>
          <cell r="O1246" t="str">
            <v>野田係</v>
          </cell>
          <cell r="Q1246" t="str">
            <v>JP</v>
          </cell>
          <cell r="S1246">
            <v>1</v>
          </cell>
          <cell r="T1246">
            <v>1</v>
          </cell>
          <cell r="U1246" t="str">
            <v>V0</v>
          </cell>
          <cell r="V1246" t="str">
            <v>0001</v>
          </cell>
          <cell r="W1246">
            <v>50</v>
          </cell>
          <cell r="X1246">
            <v>1</v>
          </cell>
          <cell r="Y1246" t="str">
            <v>JPY</v>
          </cell>
          <cell r="Z1246" t="str">
            <v>2006/04/01</v>
          </cell>
          <cell r="AA1246" t="str">
            <v>9999/12/31</v>
          </cell>
          <cell r="AC1246">
            <v>133</v>
          </cell>
          <cell r="AD1246">
            <v>1</v>
          </cell>
          <cell r="AE1246">
            <v>133</v>
          </cell>
          <cell r="AG1246">
            <v>133</v>
          </cell>
          <cell r="AH1246" t="str">
            <v>PC</v>
          </cell>
          <cell r="AQ1246">
            <v>1</v>
          </cell>
          <cell r="AV1246">
            <v>0</v>
          </cell>
          <cell r="AY1246" t="str">
            <v>2006/04/01</v>
          </cell>
          <cell r="AZ1246" t="str">
            <v>9999/12/31</v>
          </cell>
          <cell r="BA1246">
            <v>99999999</v>
          </cell>
          <cell r="BB1246">
            <v>133</v>
          </cell>
        </row>
        <row r="1247">
          <cell r="A1247">
            <v>77842</v>
          </cell>
          <cell r="E1247" t="str">
            <v>5300107584</v>
          </cell>
          <cell r="F1247" t="str">
            <v>0</v>
          </cell>
          <cell r="G1247" t="str">
            <v>5417683-4</v>
          </cell>
          <cell r="H1247" t="str">
            <v>ﾌﾞﾗｹﾂﾄ,ｾﾝｻ S13 M2383-2</v>
          </cell>
          <cell r="I1247" t="str">
            <v>473440-2</v>
          </cell>
          <cell r="J1247" t="str">
            <v>（株）光真製作所</v>
          </cell>
          <cell r="K1247" t="str">
            <v>3480</v>
          </cell>
          <cell r="L1247" t="str">
            <v>3480</v>
          </cell>
          <cell r="M1247" t="str">
            <v>3H7</v>
          </cell>
          <cell r="N1247" t="str">
            <v>野田</v>
          </cell>
          <cell r="O1247" t="str">
            <v>野田係</v>
          </cell>
          <cell r="Q1247" t="str">
            <v>JP</v>
          </cell>
          <cell r="S1247">
            <v>1</v>
          </cell>
          <cell r="T1247">
            <v>1</v>
          </cell>
          <cell r="U1247" t="str">
            <v>V0</v>
          </cell>
          <cell r="V1247" t="str">
            <v>0001</v>
          </cell>
          <cell r="W1247">
            <v>50</v>
          </cell>
          <cell r="X1247">
            <v>1</v>
          </cell>
          <cell r="Y1247" t="str">
            <v>JPY</v>
          </cell>
          <cell r="Z1247" t="str">
            <v>2006/04/01</v>
          </cell>
          <cell r="AA1247" t="str">
            <v>9999/12/31</v>
          </cell>
          <cell r="AC1247">
            <v>45</v>
          </cell>
          <cell r="AD1247">
            <v>1</v>
          </cell>
          <cell r="AE1247">
            <v>45</v>
          </cell>
          <cell r="AG1247">
            <v>45</v>
          </cell>
          <cell r="AH1247" t="str">
            <v>PC</v>
          </cell>
          <cell r="AQ1247">
            <v>1</v>
          </cell>
          <cell r="AV1247">
            <v>0</v>
          </cell>
          <cell r="AY1247" t="str">
            <v>2006/04/01</v>
          </cell>
          <cell r="AZ1247" t="str">
            <v>9999/12/31</v>
          </cell>
          <cell r="BA1247">
            <v>99999999</v>
          </cell>
          <cell r="BB1247">
            <v>45</v>
          </cell>
        </row>
        <row r="1248">
          <cell r="A1248">
            <v>77843</v>
          </cell>
          <cell r="E1248" t="str">
            <v>5300107585</v>
          </cell>
          <cell r="F1248" t="str">
            <v>0</v>
          </cell>
          <cell r="G1248" t="str">
            <v>5417691-5</v>
          </cell>
          <cell r="H1248" t="str">
            <v>ﾌﾞﾗｹﾂﾄ,ﾁﾙﾄ M2383-2</v>
          </cell>
          <cell r="I1248" t="str">
            <v>473440-2</v>
          </cell>
          <cell r="J1248" t="str">
            <v>（株）光真製作所</v>
          </cell>
          <cell r="K1248" t="str">
            <v>3480</v>
          </cell>
          <cell r="L1248" t="str">
            <v>3480</v>
          </cell>
          <cell r="M1248" t="str">
            <v>3H7</v>
          </cell>
          <cell r="N1248" t="str">
            <v>野田</v>
          </cell>
          <cell r="O1248" t="str">
            <v>野田係</v>
          </cell>
          <cell r="Q1248" t="str">
            <v>JP</v>
          </cell>
          <cell r="S1248">
            <v>1</v>
          </cell>
          <cell r="T1248">
            <v>1</v>
          </cell>
          <cell r="U1248" t="str">
            <v>V0</v>
          </cell>
          <cell r="V1248" t="str">
            <v>0001</v>
          </cell>
          <cell r="W1248">
            <v>50</v>
          </cell>
          <cell r="X1248">
            <v>1</v>
          </cell>
          <cell r="Y1248" t="str">
            <v>JPY</v>
          </cell>
          <cell r="Z1248" t="str">
            <v>2006/04/01</v>
          </cell>
          <cell r="AA1248" t="str">
            <v>9999/12/31</v>
          </cell>
          <cell r="AC1248">
            <v>218</v>
          </cell>
          <cell r="AD1248">
            <v>1</v>
          </cell>
          <cell r="AE1248">
            <v>218</v>
          </cell>
          <cell r="AG1248">
            <v>218</v>
          </cell>
          <cell r="AH1248" t="str">
            <v>PC</v>
          </cell>
          <cell r="AQ1248">
            <v>1</v>
          </cell>
          <cell r="AV1248">
            <v>0</v>
          </cell>
          <cell r="AY1248" t="str">
            <v>2006/04/01</v>
          </cell>
          <cell r="AZ1248" t="str">
            <v>9999/12/31</v>
          </cell>
          <cell r="BA1248">
            <v>99999999</v>
          </cell>
          <cell r="BB1248">
            <v>218</v>
          </cell>
        </row>
        <row r="1249">
          <cell r="A1249">
            <v>77844</v>
          </cell>
          <cell r="E1249" t="str">
            <v>5300107586</v>
          </cell>
          <cell r="F1249" t="str">
            <v>0</v>
          </cell>
          <cell r="G1249" t="str">
            <v>5417692-3</v>
          </cell>
          <cell r="H1249" t="str">
            <v>ﾌﾞﾗｹﾂﾄ,ｶﾂﾀ M2383-2</v>
          </cell>
          <cell r="I1249" t="str">
            <v>473440-2</v>
          </cell>
          <cell r="J1249" t="str">
            <v>（株）光真製作所</v>
          </cell>
          <cell r="K1249" t="str">
            <v>3480</v>
          </cell>
          <cell r="L1249" t="str">
            <v>3480</v>
          </cell>
          <cell r="M1249" t="str">
            <v>3H7</v>
          </cell>
          <cell r="N1249" t="str">
            <v>野田</v>
          </cell>
          <cell r="O1249" t="str">
            <v>野田係</v>
          </cell>
          <cell r="Q1249" t="str">
            <v>JP</v>
          </cell>
          <cell r="S1249">
            <v>1</v>
          </cell>
          <cell r="T1249">
            <v>1</v>
          </cell>
          <cell r="U1249" t="str">
            <v>V0</v>
          </cell>
          <cell r="V1249" t="str">
            <v>0001</v>
          </cell>
          <cell r="W1249">
            <v>50</v>
          </cell>
          <cell r="X1249">
            <v>1</v>
          </cell>
          <cell r="Y1249" t="str">
            <v>JPY</v>
          </cell>
          <cell r="Z1249" t="str">
            <v>2006/04/01</v>
          </cell>
          <cell r="AA1249" t="str">
            <v>9999/12/31</v>
          </cell>
          <cell r="AC1249">
            <v>49</v>
          </cell>
          <cell r="AD1249">
            <v>1</v>
          </cell>
          <cell r="AE1249">
            <v>49</v>
          </cell>
          <cell r="AG1249">
            <v>49</v>
          </cell>
          <cell r="AH1249" t="str">
            <v>PC</v>
          </cell>
          <cell r="AQ1249">
            <v>1</v>
          </cell>
          <cell r="AV1249">
            <v>0</v>
          </cell>
          <cell r="AY1249" t="str">
            <v>2006/04/01</v>
          </cell>
          <cell r="AZ1249" t="str">
            <v>9999/12/31</v>
          </cell>
          <cell r="BA1249">
            <v>99999999</v>
          </cell>
          <cell r="BB1249">
            <v>49</v>
          </cell>
        </row>
        <row r="1250">
          <cell r="A1250">
            <v>77845</v>
          </cell>
          <cell r="E1250" t="str">
            <v>5300107587</v>
          </cell>
          <cell r="F1250" t="str">
            <v>0</v>
          </cell>
          <cell r="G1250" t="str">
            <v>5417740-7</v>
          </cell>
          <cell r="H1250" t="str">
            <v>ﾌﾟﾚ-ﾄ,ｽﾄﾂﾊﾟ(2) M2382-1</v>
          </cell>
          <cell r="I1250" t="str">
            <v>473440-2</v>
          </cell>
          <cell r="J1250" t="str">
            <v>（株）光真製作所</v>
          </cell>
          <cell r="K1250" t="str">
            <v>3480</v>
          </cell>
          <cell r="L1250" t="str">
            <v>3480</v>
          </cell>
          <cell r="M1250" t="str">
            <v>3H7</v>
          </cell>
          <cell r="N1250" t="str">
            <v>野田</v>
          </cell>
          <cell r="O1250" t="str">
            <v>野田係</v>
          </cell>
          <cell r="Q1250" t="str">
            <v>JP</v>
          </cell>
          <cell r="S1250">
            <v>1</v>
          </cell>
          <cell r="T1250">
            <v>1</v>
          </cell>
          <cell r="U1250" t="str">
            <v>V0</v>
          </cell>
          <cell r="V1250" t="str">
            <v>0001</v>
          </cell>
          <cell r="W1250">
            <v>50</v>
          </cell>
          <cell r="X1250">
            <v>1</v>
          </cell>
          <cell r="Y1250" t="str">
            <v>JPY</v>
          </cell>
          <cell r="Z1250" t="str">
            <v>2006/04/01</v>
          </cell>
          <cell r="AA1250" t="str">
            <v>9999/12/31</v>
          </cell>
          <cell r="AC1250">
            <v>243</v>
          </cell>
          <cell r="AD1250">
            <v>1</v>
          </cell>
          <cell r="AE1250">
            <v>243</v>
          </cell>
          <cell r="AG1250">
            <v>243</v>
          </cell>
          <cell r="AH1250" t="str">
            <v>PC</v>
          </cell>
          <cell r="AQ1250">
            <v>1</v>
          </cell>
          <cell r="AV1250">
            <v>0</v>
          </cell>
          <cell r="AY1250" t="str">
            <v>2006/04/01</v>
          </cell>
          <cell r="AZ1250" t="str">
            <v>9999/12/31</v>
          </cell>
          <cell r="BA1250">
            <v>99999999</v>
          </cell>
          <cell r="BB1250">
            <v>243</v>
          </cell>
        </row>
        <row r="1251">
          <cell r="A1251">
            <v>77846</v>
          </cell>
          <cell r="E1251" t="str">
            <v>5300107588</v>
          </cell>
          <cell r="F1251" t="str">
            <v>0</v>
          </cell>
          <cell r="G1251" t="str">
            <v>5417745-8</v>
          </cell>
          <cell r="H1251" t="str">
            <v>ﾌﾟﾚ-ﾄ,ｾﾝｻ(1) M2382-1</v>
          </cell>
          <cell r="I1251" t="str">
            <v>473440-2</v>
          </cell>
          <cell r="J1251" t="str">
            <v>（株）光真製作所</v>
          </cell>
          <cell r="K1251" t="str">
            <v>3480</v>
          </cell>
          <cell r="L1251" t="str">
            <v>3480</v>
          </cell>
          <cell r="M1251" t="str">
            <v>3H7</v>
          </cell>
          <cell r="N1251" t="str">
            <v>野田</v>
          </cell>
          <cell r="O1251" t="str">
            <v>野田係</v>
          </cell>
          <cell r="Q1251" t="str">
            <v>JP</v>
          </cell>
          <cell r="S1251">
            <v>1</v>
          </cell>
          <cell r="T1251">
            <v>1</v>
          </cell>
          <cell r="U1251" t="str">
            <v>V0</v>
          </cell>
          <cell r="V1251" t="str">
            <v>0001</v>
          </cell>
          <cell r="W1251">
            <v>50</v>
          </cell>
          <cell r="X1251">
            <v>1</v>
          </cell>
          <cell r="Y1251" t="str">
            <v>JPY</v>
          </cell>
          <cell r="Z1251" t="str">
            <v>2006/04/01</v>
          </cell>
          <cell r="AA1251" t="str">
            <v>9999/12/31</v>
          </cell>
          <cell r="AC1251">
            <v>323</v>
          </cell>
          <cell r="AD1251">
            <v>1</v>
          </cell>
          <cell r="AE1251">
            <v>323</v>
          </cell>
          <cell r="AG1251">
            <v>323</v>
          </cell>
          <cell r="AH1251" t="str">
            <v>PC</v>
          </cell>
          <cell r="AQ1251">
            <v>1</v>
          </cell>
          <cell r="AV1251">
            <v>0</v>
          </cell>
          <cell r="AY1251" t="str">
            <v>2006/04/01</v>
          </cell>
          <cell r="AZ1251" t="str">
            <v>9999/12/31</v>
          </cell>
          <cell r="BA1251">
            <v>99999999</v>
          </cell>
          <cell r="BB1251">
            <v>323</v>
          </cell>
        </row>
        <row r="1252">
          <cell r="A1252">
            <v>77847</v>
          </cell>
          <cell r="E1252" t="str">
            <v>5300107589</v>
          </cell>
          <cell r="F1252" t="str">
            <v>0</v>
          </cell>
          <cell r="G1252" t="str">
            <v>5417747-4</v>
          </cell>
          <cell r="H1252" t="str">
            <v>ﾌﾟﾚ-ﾄ,ｾﾝｻ(5) M2382-1</v>
          </cell>
          <cell r="I1252" t="str">
            <v>473440-2</v>
          </cell>
          <cell r="J1252" t="str">
            <v>（株）光真製作所</v>
          </cell>
          <cell r="K1252" t="str">
            <v>3480</v>
          </cell>
          <cell r="L1252" t="str">
            <v>3480</v>
          </cell>
          <cell r="M1252" t="str">
            <v>3H7</v>
          </cell>
          <cell r="N1252" t="str">
            <v>野田</v>
          </cell>
          <cell r="O1252" t="str">
            <v>野田係</v>
          </cell>
          <cell r="Q1252" t="str">
            <v>JP</v>
          </cell>
          <cell r="S1252">
            <v>1</v>
          </cell>
          <cell r="T1252">
            <v>1</v>
          </cell>
          <cell r="U1252" t="str">
            <v>V0</v>
          </cell>
          <cell r="V1252" t="str">
            <v>0001</v>
          </cell>
          <cell r="W1252">
            <v>50</v>
          </cell>
          <cell r="X1252">
            <v>1</v>
          </cell>
          <cell r="Y1252" t="str">
            <v>JPY</v>
          </cell>
          <cell r="Z1252" t="str">
            <v>2006/04/01</v>
          </cell>
          <cell r="AA1252" t="str">
            <v>9999/12/31</v>
          </cell>
          <cell r="AC1252">
            <v>314</v>
          </cell>
          <cell r="AD1252">
            <v>1</v>
          </cell>
          <cell r="AE1252">
            <v>314</v>
          </cell>
          <cell r="AG1252">
            <v>314</v>
          </cell>
          <cell r="AH1252" t="str">
            <v>PC</v>
          </cell>
          <cell r="AQ1252">
            <v>1</v>
          </cell>
          <cell r="AV1252">
            <v>0</v>
          </cell>
          <cell r="AY1252" t="str">
            <v>2006/04/01</v>
          </cell>
          <cell r="AZ1252" t="str">
            <v>9999/12/31</v>
          </cell>
          <cell r="BA1252">
            <v>99999999</v>
          </cell>
          <cell r="BB1252">
            <v>314</v>
          </cell>
        </row>
        <row r="1253">
          <cell r="A1253">
            <v>77848</v>
          </cell>
          <cell r="E1253" t="str">
            <v>5300107590</v>
          </cell>
          <cell r="F1253" t="str">
            <v>0</v>
          </cell>
          <cell r="G1253" t="str">
            <v>5417757-1</v>
          </cell>
          <cell r="H1253" t="str">
            <v>ﾌﾟﾚ-ﾄ,PCB M2382-1</v>
          </cell>
          <cell r="I1253" t="str">
            <v>473440-2</v>
          </cell>
          <cell r="J1253" t="str">
            <v>（株）光真製作所</v>
          </cell>
          <cell r="K1253" t="str">
            <v>3480</v>
          </cell>
          <cell r="L1253" t="str">
            <v>3480</v>
          </cell>
          <cell r="M1253" t="str">
            <v>3H7</v>
          </cell>
          <cell r="N1253" t="str">
            <v>野田</v>
          </cell>
          <cell r="O1253" t="str">
            <v>野田係</v>
          </cell>
          <cell r="Q1253" t="str">
            <v>JP</v>
          </cell>
          <cell r="S1253">
            <v>1</v>
          </cell>
          <cell r="T1253">
            <v>1</v>
          </cell>
          <cell r="U1253" t="str">
            <v>V0</v>
          </cell>
          <cell r="V1253" t="str">
            <v>0001</v>
          </cell>
          <cell r="W1253">
            <v>50</v>
          </cell>
          <cell r="X1253">
            <v>1</v>
          </cell>
          <cell r="Y1253" t="str">
            <v>JPY</v>
          </cell>
          <cell r="Z1253" t="str">
            <v>2006/04/01</v>
          </cell>
          <cell r="AA1253" t="str">
            <v>9999/12/31</v>
          </cell>
          <cell r="AC1253">
            <v>1475</v>
          </cell>
          <cell r="AD1253">
            <v>1</v>
          </cell>
          <cell r="AE1253">
            <v>1475</v>
          </cell>
          <cell r="AG1253">
            <v>1475</v>
          </cell>
          <cell r="AH1253" t="str">
            <v>PC</v>
          </cell>
          <cell r="AQ1253">
            <v>1</v>
          </cell>
          <cell r="AV1253">
            <v>0</v>
          </cell>
          <cell r="AY1253" t="str">
            <v>2006/04/01</v>
          </cell>
          <cell r="AZ1253" t="str">
            <v>9999/12/31</v>
          </cell>
          <cell r="BA1253">
            <v>99999999</v>
          </cell>
          <cell r="BB1253">
            <v>1475</v>
          </cell>
        </row>
        <row r="1254">
          <cell r="A1254">
            <v>77849</v>
          </cell>
          <cell r="E1254" t="str">
            <v>5300107591</v>
          </cell>
          <cell r="F1254" t="str">
            <v>0</v>
          </cell>
          <cell r="G1254" t="str">
            <v>5417758-0</v>
          </cell>
          <cell r="H1254" t="str">
            <v>ﾛﾂｸ(2) M2382-1</v>
          </cell>
          <cell r="I1254" t="str">
            <v>473440-2</v>
          </cell>
          <cell r="J1254" t="str">
            <v>（株）光真製作所</v>
          </cell>
          <cell r="K1254" t="str">
            <v>3480</v>
          </cell>
          <cell r="L1254" t="str">
            <v>3480</v>
          </cell>
          <cell r="M1254" t="str">
            <v>3H7</v>
          </cell>
          <cell r="N1254" t="str">
            <v>野田</v>
          </cell>
          <cell r="O1254" t="str">
            <v>野田係</v>
          </cell>
          <cell r="Q1254" t="str">
            <v>JP</v>
          </cell>
          <cell r="S1254">
            <v>1</v>
          </cell>
          <cell r="T1254">
            <v>1</v>
          </cell>
          <cell r="U1254" t="str">
            <v>V0</v>
          </cell>
          <cell r="V1254" t="str">
            <v>0001</v>
          </cell>
          <cell r="W1254">
            <v>50</v>
          </cell>
          <cell r="X1254">
            <v>1</v>
          </cell>
          <cell r="Y1254" t="str">
            <v>JPY</v>
          </cell>
          <cell r="Z1254" t="str">
            <v>2006/04/01</v>
          </cell>
          <cell r="AA1254" t="str">
            <v>9999/12/31</v>
          </cell>
          <cell r="AC1254">
            <v>1092</v>
          </cell>
          <cell r="AD1254">
            <v>1</v>
          </cell>
          <cell r="AE1254">
            <v>1092</v>
          </cell>
          <cell r="AG1254">
            <v>1092</v>
          </cell>
          <cell r="AH1254" t="str">
            <v>PC</v>
          </cell>
          <cell r="AQ1254">
            <v>1</v>
          </cell>
          <cell r="AV1254">
            <v>0</v>
          </cell>
          <cell r="AY1254" t="str">
            <v>2006/04/01</v>
          </cell>
          <cell r="AZ1254" t="str">
            <v>9999/12/31</v>
          </cell>
          <cell r="BA1254">
            <v>99999999</v>
          </cell>
          <cell r="BB1254">
            <v>1092</v>
          </cell>
        </row>
        <row r="1255">
          <cell r="A1255">
            <v>77850</v>
          </cell>
          <cell r="E1255" t="str">
            <v>5300107592</v>
          </cell>
          <cell r="F1255" t="str">
            <v>0</v>
          </cell>
          <cell r="G1255" t="str">
            <v>5417797-0</v>
          </cell>
          <cell r="H1255" t="str">
            <v>ﾌﾟﾚ-ﾄ,ｾﾝｻ(3) M2382-1</v>
          </cell>
          <cell r="I1255" t="str">
            <v>473440-2</v>
          </cell>
          <cell r="J1255" t="str">
            <v>（株）光真製作所</v>
          </cell>
          <cell r="K1255" t="str">
            <v>3480</v>
          </cell>
          <cell r="L1255" t="str">
            <v>3480</v>
          </cell>
          <cell r="M1255" t="str">
            <v>3H7</v>
          </cell>
          <cell r="N1255" t="str">
            <v>野田</v>
          </cell>
          <cell r="O1255" t="str">
            <v>野田係</v>
          </cell>
          <cell r="Q1255" t="str">
            <v>JP</v>
          </cell>
          <cell r="S1255">
            <v>1</v>
          </cell>
          <cell r="T1255">
            <v>1</v>
          </cell>
          <cell r="U1255" t="str">
            <v>V0</v>
          </cell>
          <cell r="V1255" t="str">
            <v>0001</v>
          </cell>
          <cell r="W1255">
            <v>50</v>
          </cell>
          <cell r="X1255">
            <v>1</v>
          </cell>
          <cell r="Y1255" t="str">
            <v>JPY</v>
          </cell>
          <cell r="Z1255" t="str">
            <v>2006/04/01</v>
          </cell>
          <cell r="AA1255" t="str">
            <v>9999/12/31</v>
          </cell>
          <cell r="AC1255">
            <v>95</v>
          </cell>
          <cell r="AD1255">
            <v>1</v>
          </cell>
          <cell r="AE1255">
            <v>95</v>
          </cell>
          <cell r="AG1255">
            <v>95</v>
          </cell>
          <cell r="AH1255" t="str">
            <v>PC</v>
          </cell>
          <cell r="AQ1255">
            <v>1</v>
          </cell>
          <cell r="AV1255">
            <v>0</v>
          </cell>
          <cell r="AY1255" t="str">
            <v>2006/04/01</v>
          </cell>
          <cell r="AZ1255" t="str">
            <v>9999/12/31</v>
          </cell>
          <cell r="BA1255">
            <v>99999999</v>
          </cell>
          <cell r="BB1255">
            <v>95</v>
          </cell>
        </row>
        <row r="1256">
          <cell r="A1256">
            <v>77851</v>
          </cell>
          <cell r="E1256" t="str">
            <v>5300107593</v>
          </cell>
          <cell r="F1256" t="str">
            <v>0</v>
          </cell>
          <cell r="G1256" t="str">
            <v>5417798-9</v>
          </cell>
          <cell r="H1256" t="str">
            <v>ﾌﾟﾚ-ﾄ,ｾﾝｻ ｶﾑ M2382-1</v>
          </cell>
          <cell r="I1256" t="str">
            <v>473440-2</v>
          </cell>
          <cell r="J1256" t="str">
            <v>（株）光真製作所</v>
          </cell>
          <cell r="K1256" t="str">
            <v>3480</v>
          </cell>
          <cell r="L1256" t="str">
            <v>3480</v>
          </cell>
          <cell r="M1256" t="str">
            <v>3H7</v>
          </cell>
          <cell r="N1256" t="str">
            <v>野田</v>
          </cell>
          <cell r="O1256" t="str">
            <v>野田係</v>
          </cell>
          <cell r="Q1256" t="str">
            <v>JP</v>
          </cell>
          <cell r="S1256">
            <v>1</v>
          </cell>
          <cell r="T1256">
            <v>1</v>
          </cell>
          <cell r="U1256" t="str">
            <v>V0</v>
          </cell>
          <cell r="V1256" t="str">
            <v>0001</v>
          </cell>
          <cell r="W1256">
            <v>50</v>
          </cell>
          <cell r="X1256">
            <v>1</v>
          </cell>
          <cell r="Y1256" t="str">
            <v>JPY</v>
          </cell>
          <cell r="Z1256" t="str">
            <v>2006/04/01</v>
          </cell>
          <cell r="AA1256" t="str">
            <v>9999/12/31</v>
          </cell>
          <cell r="AC1256">
            <v>162</v>
          </cell>
          <cell r="AD1256">
            <v>1</v>
          </cell>
          <cell r="AE1256">
            <v>162</v>
          </cell>
          <cell r="AG1256">
            <v>162</v>
          </cell>
          <cell r="AH1256" t="str">
            <v>PC</v>
          </cell>
          <cell r="AQ1256">
            <v>1</v>
          </cell>
          <cell r="AV1256">
            <v>0</v>
          </cell>
          <cell r="AY1256" t="str">
            <v>2006/04/01</v>
          </cell>
          <cell r="AZ1256" t="str">
            <v>9999/12/31</v>
          </cell>
          <cell r="BA1256">
            <v>99999999</v>
          </cell>
          <cell r="BB1256">
            <v>162</v>
          </cell>
        </row>
        <row r="1257">
          <cell r="A1257">
            <v>77852</v>
          </cell>
          <cell r="E1257" t="str">
            <v>5300107594</v>
          </cell>
          <cell r="F1257" t="str">
            <v>0</v>
          </cell>
          <cell r="G1257" t="str">
            <v>5417806-3</v>
          </cell>
          <cell r="H1257" t="str">
            <v>ﾚﾊﾞ-,ﾛﾂｸ M2382-1</v>
          </cell>
          <cell r="I1257" t="str">
            <v>473440-2</v>
          </cell>
          <cell r="J1257" t="str">
            <v>（株）光真製作所</v>
          </cell>
          <cell r="K1257" t="str">
            <v>3480</v>
          </cell>
          <cell r="L1257" t="str">
            <v>3480</v>
          </cell>
          <cell r="M1257" t="str">
            <v>3H7</v>
          </cell>
          <cell r="N1257" t="str">
            <v>野田</v>
          </cell>
          <cell r="O1257" t="str">
            <v>野田係</v>
          </cell>
          <cell r="Q1257" t="str">
            <v>JP</v>
          </cell>
          <cell r="S1257">
            <v>1</v>
          </cell>
          <cell r="T1257">
            <v>1</v>
          </cell>
          <cell r="U1257" t="str">
            <v>V0</v>
          </cell>
          <cell r="V1257" t="str">
            <v>0001</v>
          </cell>
          <cell r="W1257">
            <v>50</v>
          </cell>
          <cell r="X1257">
            <v>1</v>
          </cell>
          <cell r="Y1257" t="str">
            <v>JPY</v>
          </cell>
          <cell r="Z1257" t="str">
            <v>2006/04/01</v>
          </cell>
          <cell r="AA1257" t="str">
            <v>9999/12/31</v>
          </cell>
          <cell r="AC1257">
            <v>1910</v>
          </cell>
          <cell r="AD1257">
            <v>1</v>
          </cell>
          <cell r="AE1257">
            <v>1910</v>
          </cell>
          <cell r="AG1257">
            <v>1910</v>
          </cell>
          <cell r="AH1257" t="str">
            <v>PC</v>
          </cell>
          <cell r="AQ1257">
            <v>1</v>
          </cell>
          <cell r="AV1257">
            <v>0</v>
          </cell>
          <cell r="AY1257" t="str">
            <v>2006/04/01</v>
          </cell>
          <cell r="AZ1257" t="str">
            <v>9999/12/31</v>
          </cell>
          <cell r="BA1257">
            <v>99999999</v>
          </cell>
          <cell r="BB1257">
            <v>1910</v>
          </cell>
        </row>
        <row r="1258">
          <cell r="A1258">
            <v>77853</v>
          </cell>
          <cell r="E1258" t="str">
            <v>5300107595</v>
          </cell>
          <cell r="F1258" t="str">
            <v>0</v>
          </cell>
          <cell r="G1258" t="str">
            <v>5417813-6</v>
          </cell>
          <cell r="H1258" t="str">
            <v>ﾌﾞﾗｹﾂﾄ,ｿﾚﾉｲﾄﾞ M2382-1</v>
          </cell>
          <cell r="I1258" t="str">
            <v>473440-2</v>
          </cell>
          <cell r="J1258" t="str">
            <v>（株）光真製作所</v>
          </cell>
          <cell r="K1258" t="str">
            <v>3480</v>
          </cell>
          <cell r="L1258" t="str">
            <v>3480</v>
          </cell>
          <cell r="M1258" t="str">
            <v>3H7</v>
          </cell>
          <cell r="N1258" t="str">
            <v>野田</v>
          </cell>
          <cell r="O1258" t="str">
            <v>野田係</v>
          </cell>
          <cell r="Q1258" t="str">
            <v>JP</v>
          </cell>
          <cell r="S1258">
            <v>1</v>
          </cell>
          <cell r="T1258">
            <v>1</v>
          </cell>
          <cell r="U1258" t="str">
            <v>V0</v>
          </cell>
          <cell r="V1258" t="str">
            <v>0001</v>
          </cell>
          <cell r="W1258">
            <v>50</v>
          </cell>
          <cell r="X1258">
            <v>1</v>
          </cell>
          <cell r="Y1258" t="str">
            <v>JPY</v>
          </cell>
          <cell r="Z1258" t="str">
            <v>2006/04/01</v>
          </cell>
          <cell r="AA1258" t="str">
            <v>9999/12/31</v>
          </cell>
          <cell r="AC1258">
            <v>231</v>
          </cell>
          <cell r="AD1258">
            <v>1</v>
          </cell>
          <cell r="AE1258">
            <v>231</v>
          </cell>
          <cell r="AG1258">
            <v>231</v>
          </cell>
          <cell r="AH1258" t="str">
            <v>PC</v>
          </cell>
          <cell r="AQ1258">
            <v>1</v>
          </cell>
          <cell r="AV1258">
            <v>0</v>
          </cell>
          <cell r="AY1258" t="str">
            <v>2006/04/01</v>
          </cell>
          <cell r="AZ1258" t="str">
            <v>9999/12/31</v>
          </cell>
          <cell r="BA1258">
            <v>99999999</v>
          </cell>
          <cell r="BB1258">
            <v>231</v>
          </cell>
        </row>
        <row r="1259">
          <cell r="A1259">
            <v>77854</v>
          </cell>
          <cell r="E1259" t="str">
            <v>5300107596</v>
          </cell>
          <cell r="F1259" t="str">
            <v>0</v>
          </cell>
          <cell r="G1259" t="str">
            <v>5417814-4</v>
          </cell>
          <cell r="H1259" t="str">
            <v>ﾌﾟﾚ-ﾄ,ｾﾝｻ(6) M2382-1</v>
          </cell>
          <cell r="I1259" t="str">
            <v>473440-2</v>
          </cell>
          <cell r="J1259" t="str">
            <v>（株）光真製作所</v>
          </cell>
          <cell r="K1259" t="str">
            <v>3480</v>
          </cell>
          <cell r="L1259" t="str">
            <v>3480</v>
          </cell>
          <cell r="M1259" t="str">
            <v>3H7</v>
          </cell>
          <cell r="N1259" t="str">
            <v>野田</v>
          </cell>
          <cell r="O1259" t="str">
            <v>野田係</v>
          </cell>
          <cell r="Q1259" t="str">
            <v>JP</v>
          </cell>
          <cell r="S1259">
            <v>1</v>
          </cell>
          <cell r="T1259">
            <v>1</v>
          </cell>
          <cell r="U1259" t="str">
            <v>V0</v>
          </cell>
          <cell r="V1259" t="str">
            <v>0001</v>
          </cell>
          <cell r="W1259">
            <v>50</v>
          </cell>
          <cell r="X1259">
            <v>1</v>
          </cell>
          <cell r="Y1259" t="str">
            <v>JPY</v>
          </cell>
          <cell r="Z1259" t="str">
            <v>2006/04/01</v>
          </cell>
          <cell r="AA1259" t="str">
            <v>9999/12/31</v>
          </cell>
          <cell r="AC1259">
            <v>238</v>
          </cell>
          <cell r="AD1259">
            <v>1</v>
          </cell>
          <cell r="AE1259">
            <v>238</v>
          </cell>
          <cell r="AG1259">
            <v>238</v>
          </cell>
          <cell r="AH1259" t="str">
            <v>PC</v>
          </cell>
          <cell r="AQ1259">
            <v>1</v>
          </cell>
          <cell r="AV1259">
            <v>0</v>
          </cell>
          <cell r="AY1259" t="str">
            <v>2006/04/01</v>
          </cell>
          <cell r="AZ1259" t="str">
            <v>9999/12/31</v>
          </cell>
          <cell r="BA1259">
            <v>99999999</v>
          </cell>
          <cell r="BB1259">
            <v>238</v>
          </cell>
        </row>
        <row r="1260">
          <cell r="A1260">
            <v>77855</v>
          </cell>
          <cell r="E1260" t="str">
            <v>5300107597</v>
          </cell>
          <cell r="F1260" t="str">
            <v>0</v>
          </cell>
          <cell r="G1260" t="str">
            <v>5417815-2</v>
          </cell>
          <cell r="H1260" t="str">
            <v>ﾌﾟﾚ-ﾄ,ｾﾝｻ(7) M2382-1</v>
          </cell>
          <cell r="I1260" t="str">
            <v>473440-2</v>
          </cell>
          <cell r="J1260" t="str">
            <v>（株）光真製作所</v>
          </cell>
          <cell r="K1260" t="str">
            <v>3480</v>
          </cell>
          <cell r="L1260" t="str">
            <v>3480</v>
          </cell>
          <cell r="M1260" t="str">
            <v>3H7</v>
          </cell>
          <cell r="N1260" t="str">
            <v>野田</v>
          </cell>
          <cell r="O1260" t="str">
            <v>野田係</v>
          </cell>
          <cell r="Q1260" t="str">
            <v>JP</v>
          </cell>
          <cell r="S1260">
            <v>1</v>
          </cell>
          <cell r="T1260">
            <v>1</v>
          </cell>
          <cell r="U1260" t="str">
            <v>V0</v>
          </cell>
          <cell r="V1260" t="str">
            <v>0001</v>
          </cell>
          <cell r="W1260">
            <v>50</v>
          </cell>
          <cell r="X1260">
            <v>1</v>
          </cell>
          <cell r="Y1260" t="str">
            <v>JPY</v>
          </cell>
          <cell r="Z1260" t="str">
            <v>2006/04/01</v>
          </cell>
          <cell r="AA1260" t="str">
            <v>9999/12/31</v>
          </cell>
          <cell r="AC1260">
            <v>238</v>
          </cell>
          <cell r="AD1260">
            <v>1</v>
          </cell>
          <cell r="AE1260">
            <v>238</v>
          </cell>
          <cell r="AG1260">
            <v>238</v>
          </cell>
          <cell r="AH1260" t="str">
            <v>PC</v>
          </cell>
          <cell r="AQ1260">
            <v>1</v>
          </cell>
          <cell r="AV1260">
            <v>0</v>
          </cell>
          <cell r="AY1260" t="str">
            <v>2006/04/01</v>
          </cell>
          <cell r="AZ1260" t="str">
            <v>9999/12/31</v>
          </cell>
          <cell r="BA1260">
            <v>99999999</v>
          </cell>
          <cell r="BB1260">
            <v>238</v>
          </cell>
        </row>
        <row r="1261">
          <cell r="A1261">
            <v>77856</v>
          </cell>
          <cell r="E1261" t="str">
            <v>5300107598</v>
          </cell>
          <cell r="F1261" t="str">
            <v>0</v>
          </cell>
          <cell r="G1261" t="str">
            <v>5417816-0</v>
          </cell>
          <cell r="H1261" t="str">
            <v>ﾌﾟﾚ-ﾄ,ｾﾝｻ(2-1) M2382-1</v>
          </cell>
          <cell r="I1261" t="str">
            <v>473440-2</v>
          </cell>
          <cell r="J1261" t="str">
            <v>（株）光真製作所</v>
          </cell>
          <cell r="K1261" t="str">
            <v>3480</v>
          </cell>
          <cell r="L1261" t="str">
            <v>3480</v>
          </cell>
          <cell r="M1261" t="str">
            <v>3H7</v>
          </cell>
          <cell r="N1261" t="str">
            <v>野田</v>
          </cell>
          <cell r="O1261" t="str">
            <v>野田係</v>
          </cell>
          <cell r="Q1261" t="str">
            <v>JP</v>
          </cell>
          <cell r="S1261">
            <v>1</v>
          </cell>
          <cell r="T1261">
            <v>1</v>
          </cell>
          <cell r="U1261" t="str">
            <v>V0</v>
          </cell>
          <cell r="V1261" t="str">
            <v>0001</v>
          </cell>
          <cell r="W1261">
            <v>50</v>
          </cell>
          <cell r="X1261">
            <v>1</v>
          </cell>
          <cell r="Y1261" t="str">
            <v>JPY</v>
          </cell>
          <cell r="Z1261" t="str">
            <v>2006/04/01</v>
          </cell>
          <cell r="AA1261" t="str">
            <v>9999/12/31</v>
          </cell>
          <cell r="AC1261">
            <v>197</v>
          </cell>
          <cell r="AD1261">
            <v>1</v>
          </cell>
          <cell r="AE1261">
            <v>197</v>
          </cell>
          <cell r="AG1261">
            <v>197</v>
          </cell>
          <cell r="AH1261" t="str">
            <v>PC</v>
          </cell>
          <cell r="AQ1261">
            <v>1</v>
          </cell>
          <cell r="AV1261">
            <v>0</v>
          </cell>
          <cell r="AY1261" t="str">
            <v>2006/04/01</v>
          </cell>
          <cell r="AZ1261" t="str">
            <v>9999/12/31</v>
          </cell>
          <cell r="BA1261">
            <v>99999999</v>
          </cell>
          <cell r="BB1261">
            <v>197</v>
          </cell>
        </row>
        <row r="1262">
          <cell r="A1262">
            <v>77857</v>
          </cell>
          <cell r="E1262" t="str">
            <v>5300107599</v>
          </cell>
          <cell r="F1262" t="str">
            <v>0</v>
          </cell>
          <cell r="G1262" t="str">
            <v>5417817-9</v>
          </cell>
          <cell r="H1262" t="str">
            <v>ﾌﾟﾚ-ﾄ,ｾﾝｻ(2-2) M2382-1</v>
          </cell>
          <cell r="I1262" t="str">
            <v>473440-2</v>
          </cell>
          <cell r="J1262" t="str">
            <v>（株）光真製作所</v>
          </cell>
          <cell r="K1262" t="str">
            <v>3480</v>
          </cell>
          <cell r="L1262" t="str">
            <v>3480</v>
          </cell>
          <cell r="M1262" t="str">
            <v>3H7</v>
          </cell>
          <cell r="N1262" t="str">
            <v>野田</v>
          </cell>
          <cell r="O1262" t="str">
            <v>野田係</v>
          </cell>
          <cell r="Q1262" t="str">
            <v>JP</v>
          </cell>
          <cell r="S1262">
            <v>1</v>
          </cell>
          <cell r="T1262">
            <v>1</v>
          </cell>
          <cell r="U1262" t="str">
            <v>V0</v>
          </cell>
          <cell r="V1262" t="str">
            <v>0001</v>
          </cell>
          <cell r="W1262">
            <v>50</v>
          </cell>
          <cell r="X1262">
            <v>1</v>
          </cell>
          <cell r="Y1262" t="str">
            <v>JPY</v>
          </cell>
          <cell r="Z1262" t="str">
            <v>2006/04/01</v>
          </cell>
          <cell r="AA1262" t="str">
            <v>9999/12/31</v>
          </cell>
          <cell r="AC1262">
            <v>320</v>
          </cell>
          <cell r="AD1262">
            <v>1</v>
          </cell>
          <cell r="AE1262">
            <v>320</v>
          </cell>
          <cell r="AG1262">
            <v>320</v>
          </cell>
          <cell r="AH1262" t="str">
            <v>PC</v>
          </cell>
          <cell r="AQ1262">
            <v>1</v>
          </cell>
          <cell r="AV1262">
            <v>0</v>
          </cell>
          <cell r="AY1262" t="str">
            <v>2006/04/01</v>
          </cell>
          <cell r="AZ1262" t="str">
            <v>9999/12/31</v>
          </cell>
          <cell r="BA1262">
            <v>99999999</v>
          </cell>
          <cell r="BB1262">
            <v>320</v>
          </cell>
        </row>
        <row r="1263">
          <cell r="A1263">
            <v>77858</v>
          </cell>
          <cell r="E1263" t="str">
            <v>5300107600</v>
          </cell>
          <cell r="F1263" t="str">
            <v>0</v>
          </cell>
          <cell r="G1263" t="str">
            <v>5417850-0</v>
          </cell>
          <cell r="H1263" t="str">
            <v>ｶﾅｸﾞ,ﾊﾟﾙｽ M2382-2</v>
          </cell>
          <cell r="I1263" t="str">
            <v>473440-2</v>
          </cell>
          <cell r="J1263" t="str">
            <v>（株）光真製作所</v>
          </cell>
          <cell r="K1263" t="str">
            <v>3480</v>
          </cell>
          <cell r="L1263" t="str">
            <v>3480</v>
          </cell>
          <cell r="M1263" t="str">
            <v>3H7</v>
          </cell>
          <cell r="N1263" t="str">
            <v>野田</v>
          </cell>
          <cell r="O1263" t="str">
            <v>野田係</v>
          </cell>
          <cell r="Q1263" t="str">
            <v>JP</v>
          </cell>
          <cell r="S1263">
            <v>1</v>
          </cell>
          <cell r="T1263">
            <v>1</v>
          </cell>
          <cell r="U1263" t="str">
            <v>V0</v>
          </cell>
          <cell r="V1263" t="str">
            <v>0001</v>
          </cell>
          <cell r="W1263">
            <v>50</v>
          </cell>
          <cell r="X1263">
            <v>1</v>
          </cell>
          <cell r="Y1263" t="str">
            <v>JPY</v>
          </cell>
          <cell r="Z1263" t="str">
            <v>2006/04/01</v>
          </cell>
          <cell r="AA1263" t="str">
            <v>9999/12/31</v>
          </cell>
          <cell r="AC1263">
            <v>2765</v>
          </cell>
          <cell r="AD1263">
            <v>1</v>
          </cell>
          <cell r="AE1263">
            <v>2765</v>
          </cell>
          <cell r="AG1263">
            <v>2765</v>
          </cell>
          <cell r="AH1263" t="str">
            <v>PC</v>
          </cell>
          <cell r="AQ1263">
            <v>1</v>
          </cell>
          <cell r="AV1263">
            <v>0</v>
          </cell>
          <cell r="AY1263" t="str">
            <v>2006/04/01</v>
          </cell>
          <cell r="AZ1263" t="str">
            <v>9999/12/31</v>
          </cell>
          <cell r="BA1263">
            <v>99999999</v>
          </cell>
          <cell r="BB1263">
            <v>2765</v>
          </cell>
        </row>
        <row r="1264">
          <cell r="A1264">
            <v>77859</v>
          </cell>
          <cell r="E1264" t="str">
            <v>5300107601</v>
          </cell>
          <cell r="F1264" t="str">
            <v>0</v>
          </cell>
          <cell r="G1264" t="str">
            <v>5417881-0</v>
          </cell>
          <cell r="H1264" t="str">
            <v>ﾌﾟﾚ-ﾄ,BOH M2393</v>
          </cell>
          <cell r="I1264" t="str">
            <v>473440-2</v>
          </cell>
          <cell r="J1264" t="str">
            <v>（株）光真製作所</v>
          </cell>
          <cell r="K1264" t="str">
            <v>3480</v>
          </cell>
          <cell r="L1264" t="str">
            <v>3480</v>
          </cell>
          <cell r="M1264" t="str">
            <v>3H7</v>
          </cell>
          <cell r="N1264" t="str">
            <v>野田</v>
          </cell>
          <cell r="O1264" t="str">
            <v>野田係</v>
          </cell>
          <cell r="Q1264" t="str">
            <v>JP</v>
          </cell>
          <cell r="S1264">
            <v>1</v>
          </cell>
          <cell r="T1264">
            <v>1</v>
          </cell>
          <cell r="U1264" t="str">
            <v>V0</v>
          </cell>
          <cell r="V1264" t="str">
            <v>0001</v>
          </cell>
          <cell r="W1264">
            <v>50</v>
          </cell>
          <cell r="X1264">
            <v>1</v>
          </cell>
          <cell r="Y1264" t="str">
            <v>JPY</v>
          </cell>
          <cell r="Z1264" t="str">
            <v>2006/04/01</v>
          </cell>
          <cell r="AA1264" t="str">
            <v>9999/12/31</v>
          </cell>
          <cell r="AC1264">
            <v>102</v>
          </cell>
          <cell r="AD1264">
            <v>1</v>
          </cell>
          <cell r="AE1264">
            <v>102</v>
          </cell>
          <cell r="AG1264">
            <v>102</v>
          </cell>
          <cell r="AH1264" t="str">
            <v>PC</v>
          </cell>
          <cell r="AQ1264">
            <v>1</v>
          </cell>
          <cell r="AV1264">
            <v>0</v>
          </cell>
          <cell r="AY1264" t="str">
            <v>2006/04/01</v>
          </cell>
          <cell r="AZ1264" t="str">
            <v>9999/12/31</v>
          </cell>
          <cell r="BA1264">
            <v>99999999</v>
          </cell>
          <cell r="BB1264">
            <v>102</v>
          </cell>
        </row>
        <row r="1265">
          <cell r="A1265">
            <v>77860</v>
          </cell>
          <cell r="E1265" t="str">
            <v>5300107602</v>
          </cell>
          <cell r="F1265" t="str">
            <v>0</v>
          </cell>
          <cell r="G1265" t="str">
            <v>5417882-9</v>
          </cell>
          <cell r="H1265" t="str">
            <v>ﾌﾟﾚ-ﾄ,ｶﾞｲﾄﾞ M2393</v>
          </cell>
          <cell r="I1265" t="str">
            <v>473440-2</v>
          </cell>
          <cell r="J1265" t="str">
            <v>（株）光真製作所</v>
          </cell>
          <cell r="K1265" t="str">
            <v>3480</v>
          </cell>
          <cell r="L1265" t="str">
            <v>3480</v>
          </cell>
          <cell r="M1265" t="str">
            <v>3H7</v>
          </cell>
          <cell r="N1265" t="str">
            <v>野田</v>
          </cell>
          <cell r="O1265" t="str">
            <v>野田係</v>
          </cell>
          <cell r="Q1265" t="str">
            <v>JP</v>
          </cell>
          <cell r="S1265">
            <v>1</v>
          </cell>
          <cell r="T1265">
            <v>1</v>
          </cell>
          <cell r="U1265" t="str">
            <v>V0</v>
          </cell>
          <cell r="V1265" t="str">
            <v>0001</v>
          </cell>
          <cell r="W1265">
            <v>50</v>
          </cell>
          <cell r="X1265">
            <v>1</v>
          </cell>
          <cell r="Y1265" t="str">
            <v>JPY</v>
          </cell>
          <cell r="Z1265" t="str">
            <v>2006/04/01</v>
          </cell>
          <cell r="AA1265" t="str">
            <v>9999/12/31</v>
          </cell>
          <cell r="AC1265">
            <v>110</v>
          </cell>
          <cell r="AD1265">
            <v>1</v>
          </cell>
          <cell r="AE1265">
            <v>110</v>
          </cell>
          <cell r="AG1265">
            <v>110</v>
          </cell>
          <cell r="AH1265" t="str">
            <v>PC</v>
          </cell>
          <cell r="AQ1265">
            <v>1</v>
          </cell>
          <cell r="AV1265">
            <v>0</v>
          </cell>
          <cell r="AY1265" t="str">
            <v>2006/04/01</v>
          </cell>
          <cell r="AZ1265" t="str">
            <v>9999/12/31</v>
          </cell>
          <cell r="BA1265">
            <v>99999999</v>
          </cell>
          <cell r="BB1265">
            <v>110</v>
          </cell>
        </row>
        <row r="1266">
          <cell r="A1266">
            <v>77861</v>
          </cell>
          <cell r="E1266" t="str">
            <v>5300107603</v>
          </cell>
          <cell r="F1266" t="str">
            <v>0</v>
          </cell>
          <cell r="G1266" t="str">
            <v>5417897-7</v>
          </cell>
          <cell r="H1266" t="str">
            <v>ﾎﾙﾀﾞ,ﾌﾞｻﾞ- M2393</v>
          </cell>
          <cell r="I1266" t="str">
            <v>473440-2</v>
          </cell>
          <cell r="J1266" t="str">
            <v>（株）光真製作所</v>
          </cell>
          <cell r="K1266" t="str">
            <v>3480</v>
          </cell>
          <cell r="L1266" t="str">
            <v>3480</v>
          </cell>
          <cell r="M1266" t="str">
            <v>3H7</v>
          </cell>
          <cell r="N1266" t="str">
            <v>野田</v>
          </cell>
          <cell r="O1266" t="str">
            <v>野田係</v>
          </cell>
          <cell r="Q1266" t="str">
            <v>JP</v>
          </cell>
          <cell r="S1266">
            <v>1</v>
          </cell>
          <cell r="T1266">
            <v>1</v>
          </cell>
          <cell r="U1266" t="str">
            <v>V0</v>
          </cell>
          <cell r="V1266" t="str">
            <v>0001</v>
          </cell>
          <cell r="W1266">
            <v>50</v>
          </cell>
          <cell r="X1266">
            <v>1</v>
          </cell>
          <cell r="Y1266" t="str">
            <v>JPY</v>
          </cell>
          <cell r="Z1266" t="str">
            <v>2006/04/01</v>
          </cell>
          <cell r="AA1266" t="str">
            <v>9999/12/31</v>
          </cell>
          <cell r="AC1266">
            <v>95</v>
          </cell>
          <cell r="AD1266">
            <v>1</v>
          </cell>
          <cell r="AE1266">
            <v>95</v>
          </cell>
          <cell r="AG1266">
            <v>95</v>
          </cell>
          <cell r="AH1266" t="str">
            <v>PC</v>
          </cell>
          <cell r="AQ1266">
            <v>1</v>
          </cell>
          <cell r="AV1266">
            <v>0</v>
          </cell>
          <cell r="AY1266" t="str">
            <v>2006/04/01</v>
          </cell>
          <cell r="AZ1266" t="str">
            <v>9999/12/31</v>
          </cell>
          <cell r="BA1266">
            <v>99999999</v>
          </cell>
          <cell r="BB1266">
            <v>95</v>
          </cell>
        </row>
        <row r="1267">
          <cell r="A1267">
            <v>77862</v>
          </cell>
          <cell r="E1267" t="str">
            <v>5300107604</v>
          </cell>
          <cell r="F1267" t="str">
            <v>0</v>
          </cell>
          <cell r="G1267" t="str">
            <v>5417898-5</v>
          </cell>
          <cell r="H1267" t="str">
            <v>ﾎﾙﾀﾞ,ｽﾋﾟ-ｶ(2) M2397</v>
          </cell>
          <cell r="I1267" t="str">
            <v>473440-2</v>
          </cell>
          <cell r="J1267" t="str">
            <v>（株）光真製作所</v>
          </cell>
          <cell r="K1267" t="str">
            <v>3480</v>
          </cell>
          <cell r="L1267" t="str">
            <v>3480</v>
          </cell>
          <cell r="M1267" t="str">
            <v>3H7</v>
          </cell>
          <cell r="N1267" t="str">
            <v>野田</v>
          </cell>
          <cell r="O1267" t="str">
            <v>野田係</v>
          </cell>
          <cell r="Q1267" t="str">
            <v>JP</v>
          </cell>
          <cell r="S1267">
            <v>1</v>
          </cell>
          <cell r="T1267">
            <v>1</v>
          </cell>
          <cell r="U1267" t="str">
            <v>V0</v>
          </cell>
          <cell r="V1267" t="str">
            <v>0001</v>
          </cell>
          <cell r="W1267">
            <v>50</v>
          </cell>
          <cell r="X1267">
            <v>1</v>
          </cell>
          <cell r="Y1267" t="str">
            <v>JPY</v>
          </cell>
          <cell r="Z1267" t="str">
            <v>2006/04/01</v>
          </cell>
          <cell r="AA1267" t="str">
            <v>9999/12/31</v>
          </cell>
          <cell r="AC1267">
            <v>239</v>
          </cell>
          <cell r="AD1267">
            <v>1</v>
          </cell>
          <cell r="AE1267">
            <v>239</v>
          </cell>
          <cell r="AG1267">
            <v>239</v>
          </cell>
          <cell r="AH1267" t="str">
            <v>PC</v>
          </cell>
          <cell r="AQ1267">
            <v>1</v>
          </cell>
          <cell r="AV1267">
            <v>0</v>
          </cell>
          <cell r="AY1267" t="str">
            <v>2006/04/01</v>
          </cell>
          <cell r="AZ1267" t="str">
            <v>9999/12/31</v>
          </cell>
          <cell r="BA1267">
            <v>99999999</v>
          </cell>
          <cell r="BB1267">
            <v>239</v>
          </cell>
        </row>
        <row r="1268">
          <cell r="A1268">
            <v>77863</v>
          </cell>
          <cell r="E1268" t="str">
            <v>5300107605</v>
          </cell>
          <cell r="F1268" t="str">
            <v>0</v>
          </cell>
          <cell r="G1268" t="str">
            <v>5417916-7</v>
          </cell>
          <cell r="H1268" t="str">
            <v>ｶﾞｲﾄﾞ,ｾﾂｷﾔｸ(R) M2393</v>
          </cell>
          <cell r="I1268" t="str">
            <v>473440-2</v>
          </cell>
          <cell r="J1268" t="str">
            <v>（株）光真製作所</v>
          </cell>
          <cell r="K1268" t="str">
            <v>3480</v>
          </cell>
          <cell r="L1268" t="str">
            <v>3480</v>
          </cell>
          <cell r="M1268" t="str">
            <v>3H7</v>
          </cell>
          <cell r="N1268" t="str">
            <v>野田</v>
          </cell>
          <cell r="O1268" t="str">
            <v>野田係</v>
          </cell>
          <cell r="Q1268" t="str">
            <v>JP</v>
          </cell>
          <cell r="S1268">
            <v>1</v>
          </cell>
          <cell r="T1268">
            <v>1</v>
          </cell>
          <cell r="U1268" t="str">
            <v>V0</v>
          </cell>
          <cell r="V1268" t="str">
            <v>0001</v>
          </cell>
          <cell r="W1268">
            <v>50</v>
          </cell>
          <cell r="X1268">
            <v>1</v>
          </cell>
          <cell r="Y1268" t="str">
            <v>JPY</v>
          </cell>
          <cell r="Z1268" t="str">
            <v>2006/04/01</v>
          </cell>
          <cell r="AA1268" t="str">
            <v>9999/12/31</v>
          </cell>
          <cell r="AC1268">
            <v>103</v>
          </cell>
          <cell r="AD1268">
            <v>1</v>
          </cell>
          <cell r="AE1268">
            <v>103</v>
          </cell>
          <cell r="AG1268">
            <v>103</v>
          </cell>
          <cell r="AH1268" t="str">
            <v>PC</v>
          </cell>
          <cell r="AQ1268">
            <v>1</v>
          </cell>
          <cell r="AV1268">
            <v>0</v>
          </cell>
          <cell r="AY1268" t="str">
            <v>2006/04/01</v>
          </cell>
          <cell r="AZ1268" t="str">
            <v>9999/12/31</v>
          </cell>
          <cell r="BA1268">
            <v>99999999</v>
          </cell>
          <cell r="BB1268">
            <v>103</v>
          </cell>
        </row>
        <row r="1269">
          <cell r="A1269">
            <v>77864</v>
          </cell>
          <cell r="E1269" t="str">
            <v>5300107606</v>
          </cell>
          <cell r="F1269" t="str">
            <v>0</v>
          </cell>
          <cell r="G1269" t="str">
            <v>5417917-5</v>
          </cell>
          <cell r="H1269" t="str">
            <v>ｶﾞｲﾄﾞ,ｾﾂｷﾔｸ(L) M2393</v>
          </cell>
          <cell r="I1269" t="str">
            <v>473440-2</v>
          </cell>
          <cell r="J1269" t="str">
            <v>（株）光真製作所</v>
          </cell>
          <cell r="K1269" t="str">
            <v>3480</v>
          </cell>
          <cell r="L1269" t="str">
            <v>3480</v>
          </cell>
          <cell r="M1269" t="str">
            <v>3H7</v>
          </cell>
          <cell r="N1269" t="str">
            <v>野田</v>
          </cell>
          <cell r="O1269" t="str">
            <v>野田係</v>
          </cell>
          <cell r="Q1269" t="str">
            <v>JP</v>
          </cell>
          <cell r="S1269">
            <v>1</v>
          </cell>
          <cell r="T1269">
            <v>1</v>
          </cell>
          <cell r="U1269" t="str">
            <v>V0</v>
          </cell>
          <cell r="V1269" t="str">
            <v>0001</v>
          </cell>
          <cell r="W1269">
            <v>50</v>
          </cell>
          <cell r="X1269">
            <v>1</v>
          </cell>
          <cell r="Y1269" t="str">
            <v>JPY</v>
          </cell>
          <cell r="Z1269" t="str">
            <v>2006/04/01</v>
          </cell>
          <cell r="AA1269" t="str">
            <v>9999/12/31</v>
          </cell>
          <cell r="AC1269">
            <v>103</v>
          </cell>
          <cell r="AD1269">
            <v>1</v>
          </cell>
          <cell r="AE1269">
            <v>103</v>
          </cell>
          <cell r="AG1269">
            <v>103</v>
          </cell>
          <cell r="AH1269" t="str">
            <v>PC</v>
          </cell>
          <cell r="AQ1269">
            <v>1</v>
          </cell>
          <cell r="AV1269">
            <v>0</v>
          </cell>
          <cell r="AY1269" t="str">
            <v>2006/04/01</v>
          </cell>
          <cell r="AZ1269" t="str">
            <v>9999/12/31</v>
          </cell>
          <cell r="BA1269">
            <v>99999999</v>
          </cell>
          <cell r="BB1269">
            <v>103</v>
          </cell>
        </row>
        <row r="1270">
          <cell r="A1270">
            <v>77865</v>
          </cell>
          <cell r="E1270" t="str">
            <v>5300107607</v>
          </cell>
          <cell r="F1270" t="str">
            <v>0</v>
          </cell>
          <cell r="G1270" t="str">
            <v>5417933-7</v>
          </cell>
          <cell r="H1270" t="str">
            <v>ｽﾄﾂﾊﾟ M2393</v>
          </cell>
          <cell r="I1270" t="str">
            <v>473440-2</v>
          </cell>
          <cell r="J1270" t="str">
            <v>（株）光真製作所</v>
          </cell>
          <cell r="K1270" t="str">
            <v>3480</v>
          </cell>
          <cell r="L1270" t="str">
            <v>3480</v>
          </cell>
          <cell r="M1270" t="str">
            <v>3H7</v>
          </cell>
          <cell r="N1270" t="str">
            <v>野田</v>
          </cell>
          <cell r="O1270" t="str">
            <v>野田係</v>
          </cell>
          <cell r="Q1270" t="str">
            <v>JP</v>
          </cell>
          <cell r="S1270">
            <v>1</v>
          </cell>
          <cell r="T1270">
            <v>1</v>
          </cell>
          <cell r="U1270" t="str">
            <v>V0</v>
          </cell>
          <cell r="V1270" t="str">
            <v>0001</v>
          </cell>
          <cell r="W1270">
            <v>50</v>
          </cell>
          <cell r="X1270">
            <v>1</v>
          </cell>
          <cell r="Y1270" t="str">
            <v>JPY</v>
          </cell>
          <cell r="Z1270" t="str">
            <v>2006/04/01</v>
          </cell>
          <cell r="AA1270" t="str">
            <v>9999/12/31</v>
          </cell>
          <cell r="AC1270">
            <v>70</v>
          </cell>
          <cell r="AD1270">
            <v>1</v>
          </cell>
          <cell r="AE1270">
            <v>70</v>
          </cell>
          <cell r="AG1270">
            <v>70</v>
          </cell>
          <cell r="AH1270" t="str">
            <v>PC</v>
          </cell>
          <cell r="AQ1270">
            <v>1</v>
          </cell>
          <cell r="AV1270">
            <v>0</v>
          </cell>
          <cell r="AY1270" t="str">
            <v>2006/04/01</v>
          </cell>
          <cell r="AZ1270" t="str">
            <v>9999/12/31</v>
          </cell>
          <cell r="BA1270">
            <v>99999999</v>
          </cell>
          <cell r="BB1270">
            <v>70</v>
          </cell>
        </row>
        <row r="1271">
          <cell r="A1271">
            <v>76181</v>
          </cell>
          <cell r="B1271">
            <v>218</v>
          </cell>
          <cell r="D1271">
            <v>100</v>
          </cell>
          <cell r="E1271" t="str">
            <v>5300098629</v>
          </cell>
          <cell r="F1271" t="str">
            <v>0</v>
          </cell>
          <cell r="G1271" t="str">
            <v>5419006-3</v>
          </cell>
          <cell r="H1271" t="str">
            <v>ﾌﾞﾗｹﾂﾄ,ｱﾂﾊﾟ ｾﾝｻ M901B-6</v>
          </cell>
          <cell r="I1271" t="str">
            <v>473440-2</v>
          </cell>
          <cell r="J1271" t="str">
            <v>（株）光真製作所</v>
          </cell>
          <cell r="K1271" t="str">
            <v>3480</v>
          </cell>
          <cell r="L1271" t="str">
            <v>3480</v>
          </cell>
          <cell r="M1271" t="str">
            <v>3H7</v>
          </cell>
          <cell r="N1271" t="str">
            <v>野田</v>
          </cell>
          <cell r="O1271" t="str">
            <v>野田係</v>
          </cell>
          <cell r="P1271" t="str">
            <v>x</v>
          </cell>
          <cell r="Q1271" t="str">
            <v>JP</v>
          </cell>
          <cell r="S1271">
            <v>1</v>
          </cell>
          <cell r="T1271">
            <v>1</v>
          </cell>
          <cell r="U1271" t="str">
            <v>V0</v>
          </cell>
          <cell r="V1271" t="str">
            <v>0001</v>
          </cell>
          <cell r="W1271">
            <v>25</v>
          </cell>
          <cell r="X1271">
            <v>1</v>
          </cell>
          <cell r="Y1271" t="str">
            <v>JPY</v>
          </cell>
          <cell r="Z1271" t="str">
            <v>2006/04/01</v>
          </cell>
          <cell r="AA1271" t="str">
            <v>9999/12/31</v>
          </cell>
          <cell r="AC1271">
            <v>218</v>
          </cell>
          <cell r="AD1271">
            <v>1</v>
          </cell>
          <cell r="AE1271">
            <v>218</v>
          </cell>
          <cell r="AF1271">
            <v>218</v>
          </cell>
          <cell r="AG1271">
            <v>218</v>
          </cell>
          <cell r="AH1271" t="str">
            <v>PC</v>
          </cell>
          <cell r="AI1271">
            <v>0</v>
          </cell>
          <cell r="AJ1271">
            <v>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1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 t="str">
            <v>2006/04/01</v>
          </cell>
          <cell r="AZ1271" t="str">
            <v>9999/12/31</v>
          </cell>
          <cell r="BA1271">
            <v>99999</v>
          </cell>
          <cell r="BB1271">
            <v>218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</row>
        <row r="1272">
          <cell r="A1272">
            <v>77866</v>
          </cell>
          <cell r="E1272" t="str">
            <v>5300107608</v>
          </cell>
          <cell r="F1272" t="str">
            <v>0</v>
          </cell>
          <cell r="G1272" t="str">
            <v>5425080-5</v>
          </cell>
          <cell r="H1272" t="str">
            <v>ﾌﾟﾚ-ﾄ,ｴﾝﾄﾞ(30,110 M2382-5</v>
          </cell>
          <cell r="I1272" t="str">
            <v>473440-2</v>
          </cell>
          <cell r="J1272" t="str">
            <v>（株）光真製作所</v>
          </cell>
          <cell r="K1272" t="str">
            <v>3480</v>
          </cell>
          <cell r="L1272" t="str">
            <v>3480</v>
          </cell>
          <cell r="M1272" t="str">
            <v>3H7</v>
          </cell>
          <cell r="N1272" t="str">
            <v>野田</v>
          </cell>
          <cell r="O1272" t="str">
            <v>野田係</v>
          </cell>
          <cell r="Q1272" t="str">
            <v>JP</v>
          </cell>
          <cell r="S1272">
            <v>1</v>
          </cell>
          <cell r="T1272">
            <v>1</v>
          </cell>
          <cell r="U1272" t="str">
            <v>V0</v>
          </cell>
          <cell r="V1272" t="str">
            <v>0001</v>
          </cell>
          <cell r="W1272">
            <v>50</v>
          </cell>
          <cell r="X1272">
            <v>1</v>
          </cell>
          <cell r="Y1272" t="str">
            <v>JPY</v>
          </cell>
          <cell r="Z1272" t="str">
            <v>2006/04/01</v>
          </cell>
          <cell r="AA1272" t="str">
            <v>9999/12/31</v>
          </cell>
          <cell r="AC1272">
            <v>96</v>
          </cell>
          <cell r="AD1272">
            <v>1</v>
          </cell>
          <cell r="AE1272">
            <v>96</v>
          </cell>
          <cell r="AG1272">
            <v>96</v>
          </cell>
          <cell r="AH1272" t="str">
            <v>PC</v>
          </cell>
          <cell r="AQ1272">
            <v>1</v>
          </cell>
          <cell r="AV1272">
            <v>0</v>
          </cell>
          <cell r="AY1272" t="str">
            <v>2006/04/01</v>
          </cell>
          <cell r="AZ1272" t="str">
            <v>9999/12/31</v>
          </cell>
          <cell r="BA1272">
            <v>99999999</v>
          </cell>
          <cell r="BB1272">
            <v>96</v>
          </cell>
        </row>
        <row r="1273">
          <cell r="A1273">
            <v>77867</v>
          </cell>
          <cell r="E1273" t="str">
            <v>5300107609</v>
          </cell>
          <cell r="F1273" t="str">
            <v>0</v>
          </cell>
          <cell r="G1273" t="str">
            <v>5425152-6</v>
          </cell>
          <cell r="H1273" t="str">
            <v>ﾘﾝｸ,ｿﾚﾉｲﾄﾞ M2382-5</v>
          </cell>
          <cell r="I1273" t="str">
            <v>473440-2</v>
          </cell>
          <cell r="J1273" t="str">
            <v>（株）光真製作所</v>
          </cell>
          <cell r="K1273" t="str">
            <v>3480</v>
          </cell>
          <cell r="L1273" t="str">
            <v>3480</v>
          </cell>
          <cell r="M1273" t="str">
            <v>3H7</v>
          </cell>
          <cell r="N1273" t="str">
            <v>野田</v>
          </cell>
          <cell r="O1273" t="str">
            <v>野田係</v>
          </cell>
          <cell r="Q1273" t="str">
            <v>JP</v>
          </cell>
          <cell r="S1273">
            <v>1</v>
          </cell>
          <cell r="T1273">
            <v>1</v>
          </cell>
          <cell r="U1273" t="str">
            <v>V0</v>
          </cell>
          <cell r="V1273" t="str">
            <v>0001</v>
          </cell>
          <cell r="W1273">
            <v>50</v>
          </cell>
          <cell r="X1273">
            <v>1</v>
          </cell>
          <cell r="Y1273" t="str">
            <v>JPY</v>
          </cell>
          <cell r="Z1273" t="str">
            <v>2006/04/01</v>
          </cell>
          <cell r="AA1273" t="str">
            <v>9999/12/31</v>
          </cell>
          <cell r="AC1273">
            <v>60</v>
          </cell>
          <cell r="AD1273">
            <v>1</v>
          </cell>
          <cell r="AE1273">
            <v>60</v>
          </cell>
          <cell r="AG1273">
            <v>60</v>
          </cell>
          <cell r="AH1273" t="str">
            <v>PC</v>
          </cell>
          <cell r="AQ1273">
            <v>1</v>
          </cell>
          <cell r="AV1273">
            <v>0</v>
          </cell>
          <cell r="AY1273" t="str">
            <v>2006/04/01</v>
          </cell>
          <cell r="AZ1273" t="str">
            <v>9999/12/31</v>
          </cell>
          <cell r="BA1273">
            <v>99999999</v>
          </cell>
          <cell r="BB1273">
            <v>60</v>
          </cell>
        </row>
        <row r="1274">
          <cell r="A1274">
            <v>77868</v>
          </cell>
          <cell r="E1274" t="str">
            <v>5300107610</v>
          </cell>
          <cell r="F1274" t="str">
            <v>0</v>
          </cell>
          <cell r="G1274" t="str">
            <v>5430716-5</v>
          </cell>
          <cell r="H1274" t="str">
            <v>ﾌﾞﾗｹﾂﾄ,ﾛﾂｸ M2383-1</v>
          </cell>
          <cell r="I1274" t="str">
            <v>473440-2</v>
          </cell>
          <cell r="J1274" t="str">
            <v>（株）光真製作所</v>
          </cell>
          <cell r="K1274" t="str">
            <v>3480</v>
          </cell>
          <cell r="L1274" t="str">
            <v>3480</v>
          </cell>
          <cell r="M1274" t="str">
            <v>3H7</v>
          </cell>
          <cell r="N1274" t="str">
            <v>野田</v>
          </cell>
          <cell r="O1274" t="str">
            <v>野田係</v>
          </cell>
          <cell r="Q1274" t="str">
            <v>JP</v>
          </cell>
          <cell r="S1274">
            <v>1</v>
          </cell>
          <cell r="T1274">
            <v>1</v>
          </cell>
          <cell r="U1274" t="str">
            <v>V0</v>
          </cell>
          <cell r="V1274" t="str">
            <v>0001</v>
          </cell>
          <cell r="W1274">
            <v>50</v>
          </cell>
          <cell r="X1274">
            <v>1</v>
          </cell>
          <cell r="Y1274" t="str">
            <v>JPY</v>
          </cell>
          <cell r="Z1274" t="str">
            <v>2006/04/01</v>
          </cell>
          <cell r="AA1274" t="str">
            <v>9999/12/31</v>
          </cell>
          <cell r="AC1274">
            <v>136</v>
          </cell>
          <cell r="AD1274">
            <v>1</v>
          </cell>
          <cell r="AE1274">
            <v>136</v>
          </cell>
          <cell r="AG1274">
            <v>136</v>
          </cell>
          <cell r="AH1274" t="str">
            <v>PC</v>
          </cell>
          <cell r="AQ1274">
            <v>1</v>
          </cell>
          <cell r="AV1274">
            <v>0</v>
          </cell>
          <cell r="AY1274" t="str">
            <v>2006/04/01</v>
          </cell>
          <cell r="AZ1274" t="str">
            <v>9999/12/31</v>
          </cell>
          <cell r="BA1274">
            <v>99999999</v>
          </cell>
          <cell r="BB1274">
            <v>136</v>
          </cell>
        </row>
        <row r="1275">
          <cell r="A1275">
            <v>77869</v>
          </cell>
          <cell r="E1275" t="str">
            <v>5300107611</v>
          </cell>
          <cell r="F1275" t="str">
            <v>0</v>
          </cell>
          <cell r="G1275" t="str">
            <v>5430742-4</v>
          </cell>
          <cell r="H1275" t="str">
            <v>ｶﾅｸﾞ,ｾﾝｻ(201) M2382-2</v>
          </cell>
          <cell r="I1275" t="str">
            <v>473440-2</v>
          </cell>
          <cell r="J1275" t="str">
            <v>（株）光真製作所</v>
          </cell>
          <cell r="K1275" t="str">
            <v>3480</v>
          </cell>
          <cell r="L1275" t="str">
            <v>3480</v>
          </cell>
          <cell r="M1275" t="str">
            <v>3H7</v>
          </cell>
          <cell r="N1275" t="str">
            <v>野田</v>
          </cell>
          <cell r="O1275" t="str">
            <v>野田係</v>
          </cell>
          <cell r="Q1275" t="str">
            <v>JP</v>
          </cell>
          <cell r="S1275">
            <v>1</v>
          </cell>
          <cell r="T1275">
            <v>1</v>
          </cell>
          <cell r="U1275" t="str">
            <v>V0</v>
          </cell>
          <cell r="V1275" t="str">
            <v>0001</v>
          </cell>
          <cell r="W1275">
            <v>50</v>
          </cell>
          <cell r="X1275">
            <v>1</v>
          </cell>
          <cell r="Y1275" t="str">
            <v>JPY</v>
          </cell>
          <cell r="Z1275" t="str">
            <v>2006/04/01</v>
          </cell>
          <cell r="AA1275" t="str">
            <v>9999/12/31</v>
          </cell>
          <cell r="AC1275">
            <v>906</v>
          </cell>
          <cell r="AD1275">
            <v>1</v>
          </cell>
          <cell r="AE1275">
            <v>906</v>
          </cell>
          <cell r="AG1275">
            <v>906</v>
          </cell>
          <cell r="AH1275" t="str">
            <v>PC</v>
          </cell>
          <cell r="AQ1275">
            <v>1</v>
          </cell>
          <cell r="AV1275">
            <v>0</v>
          </cell>
          <cell r="AY1275" t="str">
            <v>2006/04/01</v>
          </cell>
          <cell r="AZ1275" t="str">
            <v>9999/12/31</v>
          </cell>
          <cell r="BA1275">
            <v>99999999</v>
          </cell>
          <cell r="BB1275">
            <v>906</v>
          </cell>
        </row>
        <row r="1276">
          <cell r="A1276">
            <v>77870</v>
          </cell>
          <cell r="E1276" t="str">
            <v>5300107612</v>
          </cell>
          <cell r="F1276" t="str">
            <v>0</v>
          </cell>
          <cell r="G1276" t="str">
            <v>5430743-2</v>
          </cell>
          <cell r="H1276" t="str">
            <v>ｶﾅｸﾞ,ｾﾝｻ(202) M2382-2</v>
          </cell>
          <cell r="I1276" t="str">
            <v>473440-2</v>
          </cell>
          <cell r="J1276" t="str">
            <v>（株）光真製作所</v>
          </cell>
          <cell r="K1276" t="str">
            <v>3480</v>
          </cell>
          <cell r="L1276" t="str">
            <v>3480</v>
          </cell>
          <cell r="M1276" t="str">
            <v>3H7</v>
          </cell>
          <cell r="N1276" t="str">
            <v>野田</v>
          </cell>
          <cell r="O1276" t="str">
            <v>野田係</v>
          </cell>
          <cell r="Q1276" t="str">
            <v>JP</v>
          </cell>
          <cell r="S1276">
            <v>1</v>
          </cell>
          <cell r="T1276">
            <v>1</v>
          </cell>
          <cell r="U1276" t="str">
            <v>V0</v>
          </cell>
          <cell r="V1276" t="str">
            <v>0001</v>
          </cell>
          <cell r="W1276">
            <v>50</v>
          </cell>
          <cell r="X1276">
            <v>1</v>
          </cell>
          <cell r="Y1276" t="str">
            <v>JPY</v>
          </cell>
          <cell r="Z1276" t="str">
            <v>2006/04/01</v>
          </cell>
          <cell r="AA1276" t="str">
            <v>9999/12/31</v>
          </cell>
          <cell r="AC1276">
            <v>906</v>
          </cell>
          <cell r="AD1276">
            <v>1</v>
          </cell>
          <cell r="AE1276">
            <v>906</v>
          </cell>
          <cell r="AG1276">
            <v>906</v>
          </cell>
          <cell r="AH1276" t="str">
            <v>PC</v>
          </cell>
          <cell r="AQ1276">
            <v>1</v>
          </cell>
          <cell r="AV1276">
            <v>0</v>
          </cell>
          <cell r="AY1276" t="str">
            <v>2006/04/01</v>
          </cell>
          <cell r="AZ1276" t="str">
            <v>9999/12/31</v>
          </cell>
          <cell r="BA1276">
            <v>99999999</v>
          </cell>
          <cell r="BB1276">
            <v>906</v>
          </cell>
        </row>
        <row r="1277">
          <cell r="A1277">
            <v>77871</v>
          </cell>
          <cell r="E1277" t="str">
            <v>5300107613</v>
          </cell>
          <cell r="F1277" t="str">
            <v>0</v>
          </cell>
          <cell r="G1277" t="str">
            <v>5430761-0</v>
          </cell>
          <cell r="H1277" t="str">
            <v>ﾌﾟﾚ-ﾄ,ｽﾄﾂﾊﾟ M2382-1</v>
          </cell>
          <cell r="I1277" t="str">
            <v>473440-2</v>
          </cell>
          <cell r="J1277" t="str">
            <v>（株）光真製作所</v>
          </cell>
          <cell r="K1277" t="str">
            <v>3480</v>
          </cell>
          <cell r="L1277" t="str">
            <v>3480</v>
          </cell>
          <cell r="M1277" t="str">
            <v>3H7</v>
          </cell>
          <cell r="N1277" t="str">
            <v>野田</v>
          </cell>
          <cell r="O1277" t="str">
            <v>野田係</v>
          </cell>
          <cell r="Q1277" t="str">
            <v>JP</v>
          </cell>
          <cell r="S1277">
            <v>1</v>
          </cell>
          <cell r="T1277">
            <v>1</v>
          </cell>
          <cell r="U1277" t="str">
            <v>V0</v>
          </cell>
          <cell r="V1277" t="str">
            <v>0001</v>
          </cell>
          <cell r="W1277">
            <v>50</v>
          </cell>
          <cell r="X1277">
            <v>1</v>
          </cell>
          <cell r="Y1277" t="str">
            <v>JPY</v>
          </cell>
          <cell r="Z1277" t="str">
            <v>2006/04/01</v>
          </cell>
          <cell r="AA1277" t="str">
            <v>9999/12/31</v>
          </cell>
          <cell r="AC1277">
            <v>351</v>
          </cell>
          <cell r="AD1277">
            <v>1</v>
          </cell>
          <cell r="AE1277">
            <v>351</v>
          </cell>
          <cell r="AG1277">
            <v>351</v>
          </cell>
          <cell r="AH1277" t="str">
            <v>PC</v>
          </cell>
          <cell r="AQ1277">
            <v>1</v>
          </cell>
          <cell r="AV1277">
            <v>0</v>
          </cell>
          <cell r="AY1277" t="str">
            <v>2006/04/01</v>
          </cell>
          <cell r="AZ1277" t="str">
            <v>9999/12/31</v>
          </cell>
          <cell r="BA1277">
            <v>99999999</v>
          </cell>
          <cell r="BB1277">
            <v>351</v>
          </cell>
        </row>
        <row r="1278">
          <cell r="A1278">
            <v>77872</v>
          </cell>
          <cell r="E1278" t="str">
            <v>5300107614</v>
          </cell>
          <cell r="F1278" t="str">
            <v>0</v>
          </cell>
          <cell r="G1278" t="str">
            <v>5430905-2</v>
          </cell>
          <cell r="H1278" t="str">
            <v>ﾌﾟﾚ-ﾄ,ｻﾌﾞ M2395</v>
          </cell>
          <cell r="I1278" t="str">
            <v>473440-2</v>
          </cell>
          <cell r="J1278" t="str">
            <v>（株）光真製作所</v>
          </cell>
          <cell r="K1278" t="str">
            <v>3480</v>
          </cell>
          <cell r="L1278" t="str">
            <v>3480</v>
          </cell>
          <cell r="M1278" t="str">
            <v>3H7</v>
          </cell>
          <cell r="N1278" t="str">
            <v>野田</v>
          </cell>
          <cell r="O1278" t="str">
            <v>野田係</v>
          </cell>
          <cell r="Q1278" t="str">
            <v>JP</v>
          </cell>
          <cell r="S1278">
            <v>1</v>
          </cell>
          <cell r="T1278">
            <v>1</v>
          </cell>
          <cell r="U1278" t="str">
            <v>V0</v>
          </cell>
          <cell r="V1278" t="str">
            <v>0001</v>
          </cell>
          <cell r="W1278">
            <v>50</v>
          </cell>
          <cell r="X1278">
            <v>1</v>
          </cell>
          <cell r="Y1278" t="str">
            <v>JPY</v>
          </cell>
          <cell r="Z1278" t="str">
            <v>2006/04/01</v>
          </cell>
          <cell r="AA1278" t="str">
            <v>9999/12/31</v>
          </cell>
          <cell r="AC1278">
            <v>355</v>
          </cell>
          <cell r="AD1278">
            <v>1</v>
          </cell>
          <cell r="AE1278">
            <v>355</v>
          </cell>
          <cell r="AG1278">
            <v>355</v>
          </cell>
          <cell r="AH1278" t="str">
            <v>PC</v>
          </cell>
          <cell r="AQ1278">
            <v>1</v>
          </cell>
          <cell r="AV1278">
            <v>0</v>
          </cell>
          <cell r="AY1278" t="str">
            <v>2006/04/01</v>
          </cell>
          <cell r="AZ1278" t="str">
            <v>9999/12/31</v>
          </cell>
          <cell r="BA1278">
            <v>99999999</v>
          </cell>
          <cell r="BB1278">
            <v>355</v>
          </cell>
        </row>
        <row r="1279">
          <cell r="A1279">
            <v>77873</v>
          </cell>
          <cell r="E1279" t="str">
            <v>5300107615</v>
          </cell>
          <cell r="F1279" t="str">
            <v>0</v>
          </cell>
          <cell r="G1279" t="str">
            <v>5430973-7</v>
          </cell>
          <cell r="H1279" t="str">
            <v>ｶﾊﾞ-,ｶ-ﾄﾞ M2384</v>
          </cell>
          <cell r="I1279" t="str">
            <v>473440-2</v>
          </cell>
          <cell r="J1279" t="str">
            <v>（株）光真製作所</v>
          </cell>
          <cell r="K1279" t="str">
            <v>3480</v>
          </cell>
          <cell r="L1279" t="str">
            <v>3480</v>
          </cell>
          <cell r="M1279" t="str">
            <v>3H7</v>
          </cell>
          <cell r="N1279" t="str">
            <v>野田</v>
          </cell>
          <cell r="O1279" t="str">
            <v>野田係</v>
          </cell>
          <cell r="Q1279" t="str">
            <v>JP</v>
          </cell>
          <cell r="S1279">
            <v>1</v>
          </cell>
          <cell r="T1279">
            <v>1</v>
          </cell>
          <cell r="U1279" t="str">
            <v>V0</v>
          </cell>
          <cell r="V1279" t="str">
            <v>0001</v>
          </cell>
          <cell r="W1279">
            <v>50</v>
          </cell>
          <cell r="X1279">
            <v>1</v>
          </cell>
          <cell r="Y1279" t="str">
            <v>JPY</v>
          </cell>
          <cell r="Z1279" t="str">
            <v>2006/04/01</v>
          </cell>
          <cell r="AA1279" t="str">
            <v>9999/12/31</v>
          </cell>
          <cell r="AC1279">
            <v>210</v>
          </cell>
          <cell r="AD1279">
            <v>1</v>
          </cell>
          <cell r="AE1279">
            <v>210</v>
          </cell>
          <cell r="AG1279">
            <v>210</v>
          </cell>
          <cell r="AH1279" t="str">
            <v>PC</v>
          </cell>
          <cell r="AQ1279">
            <v>1</v>
          </cell>
          <cell r="AV1279">
            <v>0</v>
          </cell>
          <cell r="AY1279" t="str">
            <v>2006/04/01</v>
          </cell>
          <cell r="AZ1279" t="str">
            <v>9999/12/31</v>
          </cell>
          <cell r="BA1279">
            <v>99999999</v>
          </cell>
          <cell r="BB1279">
            <v>210</v>
          </cell>
        </row>
        <row r="1280">
          <cell r="A1280">
            <v>77874</v>
          </cell>
          <cell r="E1280" t="str">
            <v>5300107616</v>
          </cell>
          <cell r="F1280" t="str">
            <v>0</v>
          </cell>
          <cell r="G1280" t="str">
            <v>5430974-5</v>
          </cell>
          <cell r="H1280" t="str">
            <v>ｶﾊﾞ-,ｺﾝﾃﾞﾝｻ M2384</v>
          </cell>
          <cell r="I1280" t="str">
            <v>473440-2</v>
          </cell>
          <cell r="J1280" t="str">
            <v>（株）光真製作所</v>
          </cell>
          <cell r="K1280" t="str">
            <v>3480</v>
          </cell>
          <cell r="L1280" t="str">
            <v>3480</v>
          </cell>
          <cell r="M1280" t="str">
            <v>3H7</v>
          </cell>
          <cell r="N1280" t="str">
            <v>野田</v>
          </cell>
          <cell r="O1280" t="str">
            <v>野田係</v>
          </cell>
          <cell r="Q1280" t="str">
            <v>JP</v>
          </cell>
          <cell r="S1280">
            <v>1</v>
          </cell>
          <cell r="T1280">
            <v>1</v>
          </cell>
          <cell r="U1280" t="str">
            <v>V0</v>
          </cell>
          <cell r="V1280" t="str">
            <v>0001</v>
          </cell>
          <cell r="W1280">
            <v>50</v>
          </cell>
          <cell r="X1280">
            <v>1</v>
          </cell>
          <cell r="Y1280" t="str">
            <v>JPY</v>
          </cell>
          <cell r="Z1280" t="str">
            <v>2006/04/01</v>
          </cell>
          <cell r="AA1280" t="str">
            <v>9999/12/31</v>
          </cell>
          <cell r="AC1280">
            <v>215</v>
          </cell>
          <cell r="AD1280">
            <v>1</v>
          </cell>
          <cell r="AE1280">
            <v>215</v>
          </cell>
          <cell r="AG1280">
            <v>215</v>
          </cell>
          <cell r="AH1280" t="str">
            <v>PC</v>
          </cell>
          <cell r="AQ1280">
            <v>1</v>
          </cell>
          <cell r="AV1280">
            <v>0</v>
          </cell>
          <cell r="AY1280" t="str">
            <v>2006/04/01</v>
          </cell>
          <cell r="AZ1280" t="str">
            <v>9999/12/31</v>
          </cell>
          <cell r="BA1280">
            <v>99999999</v>
          </cell>
          <cell r="BB1280">
            <v>215</v>
          </cell>
        </row>
        <row r="1281">
          <cell r="A1281">
            <v>77875</v>
          </cell>
          <cell r="E1281" t="str">
            <v>5300107617</v>
          </cell>
          <cell r="F1281" t="str">
            <v>0</v>
          </cell>
          <cell r="G1281" t="str">
            <v>5431124-3</v>
          </cell>
          <cell r="H1281" t="str">
            <v>ﾌﾟﾚ-ﾄ,ﾘｼﾞｴｸﾄ M2383-1</v>
          </cell>
          <cell r="I1281" t="str">
            <v>473440-2</v>
          </cell>
          <cell r="J1281" t="str">
            <v>（株）光真製作所</v>
          </cell>
          <cell r="K1281" t="str">
            <v>3480</v>
          </cell>
          <cell r="L1281" t="str">
            <v>3480</v>
          </cell>
          <cell r="M1281" t="str">
            <v>3H7</v>
          </cell>
          <cell r="N1281" t="str">
            <v>野田</v>
          </cell>
          <cell r="O1281" t="str">
            <v>野田係</v>
          </cell>
          <cell r="Q1281" t="str">
            <v>JP</v>
          </cell>
          <cell r="S1281">
            <v>1</v>
          </cell>
          <cell r="T1281">
            <v>1</v>
          </cell>
          <cell r="U1281" t="str">
            <v>V0</v>
          </cell>
          <cell r="V1281" t="str">
            <v>0001</v>
          </cell>
          <cell r="W1281">
            <v>50</v>
          </cell>
          <cell r="X1281">
            <v>1</v>
          </cell>
          <cell r="Y1281" t="str">
            <v>JPY</v>
          </cell>
          <cell r="Z1281" t="str">
            <v>2006/04/01</v>
          </cell>
          <cell r="AA1281" t="str">
            <v>9999/12/31</v>
          </cell>
          <cell r="AC1281">
            <v>44</v>
          </cell>
          <cell r="AD1281">
            <v>1</v>
          </cell>
          <cell r="AE1281">
            <v>44</v>
          </cell>
          <cell r="AG1281">
            <v>44</v>
          </cell>
          <cell r="AH1281" t="str">
            <v>PC</v>
          </cell>
          <cell r="AQ1281">
            <v>1</v>
          </cell>
          <cell r="AV1281">
            <v>0</v>
          </cell>
          <cell r="AY1281" t="str">
            <v>2006/04/01</v>
          </cell>
          <cell r="AZ1281" t="str">
            <v>9999/12/31</v>
          </cell>
          <cell r="BA1281">
            <v>99999999</v>
          </cell>
          <cell r="BB1281">
            <v>44</v>
          </cell>
        </row>
        <row r="1282">
          <cell r="A1282">
            <v>77876</v>
          </cell>
          <cell r="E1282" t="str">
            <v>5300107618</v>
          </cell>
          <cell r="F1282" t="str">
            <v>0</v>
          </cell>
          <cell r="G1282" t="str">
            <v>5431173-1</v>
          </cell>
          <cell r="H1282" t="str">
            <v>ｼﾔﾂﾀ,BOH(P-3) M2393</v>
          </cell>
          <cell r="I1282" t="str">
            <v>473440-2</v>
          </cell>
          <cell r="J1282" t="str">
            <v>（株）光真製作所</v>
          </cell>
          <cell r="K1282" t="str">
            <v>3480</v>
          </cell>
          <cell r="L1282" t="str">
            <v>3480</v>
          </cell>
          <cell r="M1282" t="str">
            <v>3H7</v>
          </cell>
          <cell r="N1282" t="str">
            <v>野田</v>
          </cell>
          <cell r="O1282" t="str">
            <v>野田係</v>
          </cell>
          <cell r="Q1282" t="str">
            <v>JP</v>
          </cell>
          <cell r="S1282">
            <v>1</v>
          </cell>
          <cell r="T1282">
            <v>1</v>
          </cell>
          <cell r="U1282" t="str">
            <v>V0</v>
          </cell>
          <cell r="V1282" t="str">
            <v>0001</v>
          </cell>
          <cell r="W1282">
            <v>50</v>
          </cell>
          <cell r="X1282">
            <v>1</v>
          </cell>
          <cell r="Y1282" t="str">
            <v>JPY</v>
          </cell>
          <cell r="Z1282" t="str">
            <v>2006/04/01</v>
          </cell>
          <cell r="AA1282" t="str">
            <v>9999/12/31</v>
          </cell>
          <cell r="AC1282">
            <v>100</v>
          </cell>
          <cell r="AD1282">
            <v>1</v>
          </cell>
          <cell r="AE1282">
            <v>100</v>
          </cell>
          <cell r="AG1282">
            <v>100</v>
          </cell>
          <cell r="AH1282" t="str">
            <v>PC</v>
          </cell>
          <cell r="AQ1282">
            <v>1</v>
          </cell>
          <cell r="AV1282">
            <v>0</v>
          </cell>
          <cell r="AY1282" t="str">
            <v>2006/04/01</v>
          </cell>
          <cell r="AZ1282" t="str">
            <v>9999/12/31</v>
          </cell>
          <cell r="BA1282">
            <v>99999999</v>
          </cell>
          <cell r="BB1282">
            <v>100</v>
          </cell>
        </row>
        <row r="1283">
          <cell r="A1283">
            <v>77877</v>
          </cell>
          <cell r="E1283" t="str">
            <v>5300107619</v>
          </cell>
          <cell r="F1283" t="str">
            <v>0</v>
          </cell>
          <cell r="G1283" t="str">
            <v>5431180-4</v>
          </cell>
          <cell r="H1283" t="str">
            <v>ﾌﾞﾗｹﾂﾄ,ｶﾒﾗ(1) M2393</v>
          </cell>
          <cell r="I1283" t="str">
            <v>473440-2</v>
          </cell>
          <cell r="J1283" t="str">
            <v>（株）光真製作所</v>
          </cell>
          <cell r="K1283" t="str">
            <v>3480</v>
          </cell>
          <cell r="L1283" t="str">
            <v>3480</v>
          </cell>
          <cell r="M1283" t="str">
            <v>3H7</v>
          </cell>
          <cell r="N1283" t="str">
            <v>野田</v>
          </cell>
          <cell r="O1283" t="str">
            <v>野田係</v>
          </cell>
          <cell r="Q1283" t="str">
            <v>JP</v>
          </cell>
          <cell r="S1283">
            <v>1</v>
          </cell>
          <cell r="T1283">
            <v>1</v>
          </cell>
          <cell r="U1283" t="str">
            <v>V0</v>
          </cell>
          <cell r="V1283" t="str">
            <v>0001</v>
          </cell>
          <cell r="W1283">
            <v>50</v>
          </cell>
          <cell r="X1283">
            <v>1</v>
          </cell>
          <cell r="Y1283" t="str">
            <v>JPY</v>
          </cell>
          <cell r="Z1283" t="str">
            <v>2006/04/01</v>
          </cell>
          <cell r="AA1283" t="str">
            <v>9999/12/31</v>
          </cell>
          <cell r="AC1283">
            <v>87</v>
          </cell>
          <cell r="AD1283">
            <v>1</v>
          </cell>
          <cell r="AE1283">
            <v>87</v>
          </cell>
          <cell r="AG1283">
            <v>87</v>
          </cell>
          <cell r="AH1283" t="str">
            <v>PC</v>
          </cell>
          <cell r="AQ1283">
            <v>1</v>
          </cell>
          <cell r="AV1283">
            <v>0</v>
          </cell>
          <cell r="AY1283" t="str">
            <v>2006/04/01</v>
          </cell>
          <cell r="AZ1283" t="str">
            <v>9999/12/31</v>
          </cell>
          <cell r="BA1283">
            <v>99999999</v>
          </cell>
          <cell r="BB1283">
            <v>87</v>
          </cell>
        </row>
        <row r="1284">
          <cell r="A1284">
            <v>77878</v>
          </cell>
          <cell r="E1284" t="str">
            <v>5300107620</v>
          </cell>
          <cell r="F1284" t="str">
            <v>0</v>
          </cell>
          <cell r="G1284" t="str">
            <v>5431383-1</v>
          </cell>
          <cell r="H1284" t="str">
            <v>ﾌﾞﾗｹﾂﾄ,ｷ- M2393</v>
          </cell>
          <cell r="I1284" t="str">
            <v>473440-2</v>
          </cell>
          <cell r="J1284" t="str">
            <v>（株）光真製作所</v>
          </cell>
          <cell r="K1284" t="str">
            <v>3480</v>
          </cell>
          <cell r="L1284" t="str">
            <v>3480</v>
          </cell>
          <cell r="M1284" t="str">
            <v>3H7</v>
          </cell>
          <cell r="N1284" t="str">
            <v>野田</v>
          </cell>
          <cell r="O1284" t="str">
            <v>野田係</v>
          </cell>
          <cell r="Q1284" t="str">
            <v>JP</v>
          </cell>
          <cell r="S1284">
            <v>1</v>
          </cell>
          <cell r="T1284">
            <v>1</v>
          </cell>
          <cell r="U1284" t="str">
            <v>V0</v>
          </cell>
          <cell r="V1284" t="str">
            <v>0001</v>
          </cell>
          <cell r="W1284">
            <v>50</v>
          </cell>
          <cell r="X1284">
            <v>1</v>
          </cell>
          <cell r="Y1284" t="str">
            <v>JPY</v>
          </cell>
          <cell r="Z1284" t="str">
            <v>2006/04/01</v>
          </cell>
          <cell r="AA1284" t="str">
            <v>9999/12/31</v>
          </cell>
          <cell r="AC1284">
            <v>132</v>
          </cell>
          <cell r="AD1284">
            <v>1</v>
          </cell>
          <cell r="AE1284">
            <v>132</v>
          </cell>
          <cell r="AG1284">
            <v>132</v>
          </cell>
          <cell r="AH1284" t="str">
            <v>PC</v>
          </cell>
          <cell r="AQ1284">
            <v>1</v>
          </cell>
          <cell r="AV1284">
            <v>0</v>
          </cell>
          <cell r="AY1284" t="str">
            <v>2006/04/01</v>
          </cell>
          <cell r="AZ1284" t="str">
            <v>9999/12/31</v>
          </cell>
          <cell r="BA1284">
            <v>99999999</v>
          </cell>
          <cell r="BB1284">
            <v>132</v>
          </cell>
        </row>
        <row r="1285">
          <cell r="A1285">
            <v>77879</v>
          </cell>
          <cell r="E1285" t="str">
            <v>5300107621</v>
          </cell>
          <cell r="F1285" t="str">
            <v>0</v>
          </cell>
          <cell r="G1285" t="str">
            <v>5431724-1</v>
          </cell>
          <cell r="H1285" t="str">
            <v>ﾚﾊﾞ-,ﾛﾂｸ ｱ-ﾑ M910E</v>
          </cell>
          <cell r="I1285" t="str">
            <v>473440-2</v>
          </cell>
          <cell r="J1285" t="str">
            <v>（株）光真製作所</v>
          </cell>
          <cell r="K1285" t="str">
            <v>3480</v>
          </cell>
          <cell r="L1285" t="str">
            <v>3480</v>
          </cell>
          <cell r="M1285" t="str">
            <v>3H7</v>
          </cell>
          <cell r="N1285" t="str">
            <v>野田</v>
          </cell>
          <cell r="O1285" t="str">
            <v>野田係</v>
          </cell>
          <cell r="Q1285" t="str">
            <v>JP</v>
          </cell>
          <cell r="S1285">
            <v>1</v>
          </cell>
          <cell r="T1285">
            <v>1</v>
          </cell>
          <cell r="U1285" t="str">
            <v>V0</v>
          </cell>
          <cell r="V1285" t="str">
            <v>0001</v>
          </cell>
          <cell r="W1285">
            <v>50</v>
          </cell>
          <cell r="X1285">
            <v>1</v>
          </cell>
          <cell r="Y1285" t="str">
            <v>JPY</v>
          </cell>
          <cell r="Z1285" t="str">
            <v>2006/04/01</v>
          </cell>
          <cell r="AA1285" t="str">
            <v>9999/12/31</v>
          </cell>
          <cell r="AC1285">
            <v>84</v>
          </cell>
          <cell r="AD1285">
            <v>1</v>
          </cell>
          <cell r="AE1285">
            <v>84</v>
          </cell>
          <cell r="AG1285">
            <v>84</v>
          </cell>
          <cell r="AH1285" t="str">
            <v>PC</v>
          </cell>
          <cell r="AQ1285">
            <v>1</v>
          </cell>
          <cell r="AV1285">
            <v>0</v>
          </cell>
          <cell r="AY1285" t="str">
            <v>2006/04/01</v>
          </cell>
          <cell r="AZ1285" t="str">
            <v>9999/12/31</v>
          </cell>
          <cell r="BA1285">
            <v>99999999</v>
          </cell>
          <cell r="BB1285">
            <v>84</v>
          </cell>
        </row>
        <row r="1286">
          <cell r="A1286">
            <v>77880</v>
          </cell>
          <cell r="E1286" t="str">
            <v>5300107622</v>
          </cell>
          <cell r="F1286" t="str">
            <v>0</v>
          </cell>
          <cell r="G1286" t="str">
            <v>5431781-0</v>
          </cell>
          <cell r="H1286" t="str">
            <v>ﾌﾞﾗｹﾂﾄ,ｾﾝｻ ｶﾞｲﾄﾞ M901B-6</v>
          </cell>
          <cell r="I1286" t="str">
            <v>473440-2</v>
          </cell>
          <cell r="J1286" t="str">
            <v>（株）光真製作所</v>
          </cell>
          <cell r="K1286" t="str">
            <v>3480</v>
          </cell>
          <cell r="L1286" t="str">
            <v>3480</v>
          </cell>
          <cell r="M1286" t="str">
            <v>3H7</v>
          </cell>
          <cell r="N1286" t="str">
            <v>野田</v>
          </cell>
          <cell r="O1286" t="str">
            <v>野田係</v>
          </cell>
          <cell r="Q1286" t="str">
            <v>JP</v>
          </cell>
          <cell r="S1286">
            <v>1</v>
          </cell>
          <cell r="T1286">
            <v>1</v>
          </cell>
          <cell r="U1286" t="str">
            <v>V0</v>
          </cell>
          <cell r="V1286" t="str">
            <v>0001</v>
          </cell>
          <cell r="W1286">
            <v>50</v>
          </cell>
          <cell r="X1286">
            <v>1</v>
          </cell>
          <cell r="Y1286" t="str">
            <v>JPY</v>
          </cell>
          <cell r="Z1286" t="str">
            <v>2006/04/01</v>
          </cell>
          <cell r="AA1286" t="str">
            <v>9999/12/31</v>
          </cell>
          <cell r="AC1286">
            <v>86</v>
          </cell>
          <cell r="AD1286">
            <v>1</v>
          </cell>
          <cell r="AE1286">
            <v>86</v>
          </cell>
          <cell r="AG1286">
            <v>86</v>
          </cell>
          <cell r="AH1286" t="str">
            <v>PC</v>
          </cell>
          <cell r="AQ1286">
            <v>1</v>
          </cell>
          <cell r="AV1286">
            <v>0</v>
          </cell>
          <cell r="AY1286" t="str">
            <v>2006/04/01</v>
          </cell>
          <cell r="AZ1286" t="str">
            <v>9999/12/31</v>
          </cell>
          <cell r="BA1286">
            <v>99999999</v>
          </cell>
          <cell r="BB1286">
            <v>86</v>
          </cell>
        </row>
        <row r="1287">
          <cell r="A1287">
            <v>77881</v>
          </cell>
          <cell r="E1287" t="str">
            <v>5300107623</v>
          </cell>
          <cell r="F1287" t="str">
            <v>0</v>
          </cell>
          <cell r="G1287" t="str">
            <v>5440991-0</v>
          </cell>
          <cell r="H1287" t="str">
            <v>ｱﾝｸﾞﾙ,DPH M2441-3</v>
          </cell>
          <cell r="I1287" t="str">
            <v>473440-2</v>
          </cell>
          <cell r="J1287" t="str">
            <v>（株）光真製作所</v>
          </cell>
          <cell r="K1287" t="str">
            <v>3480</v>
          </cell>
          <cell r="L1287" t="str">
            <v>3480</v>
          </cell>
          <cell r="M1287" t="str">
            <v>3H7</v>
          </cell>
          <cell r="N1287" t="str">
            <v>野田</v>
          </cell>
          <cell r="O1287" t="str">
            <v>野田係</v>
          </cell>
          <cell r="Q1287" t="str">
            <v>JP</v>
          </cell>
          <cell r="S1287">
            <v>1</v>
          </cell>
          <cell r="T1287">
            <v>1</v>
          </cell>
          <cell r="U1287" t="str">
            <v>V0</v>
          </cell>
          <cell r="V1287" t="str">
            <v>0001</v>
          </cell>
          <cell r="W1287">
            <v>50</v>
          </cell>
          <cell r="X1287">
            <v>1</v>
          </cell>
          <cell r="Y1287" t="str">
            <v>JPY</v>
          </cell>
          <cell r="Z1287" t="str">
            <v>2006/04/01</v>
          </cell>
          <cell r="AA1287" t="str">
            <v>9999/12/31</v>
          </cell>
          <cell r="AC1287">
            <v>875</v>
          </cell>
          <cell r="AD1287">
            <v>1</v>
          </cell>
          <cell r="AE1287">
            <v>875</v>
          </cell>
          <cell r="AG1287">
            <v>875</v>
          </cell>
          <cell r="AH1287" t="str">
            <v>PC</v>
          </cell>
          <cell r="AQ1287">
            <v>1</v>
          </cell>
          <cell r="AV1287">
            <v>0</v>
          </cell>
          <cell r="AY1287" t="str">
            <v>2006/04/01</v>
          </cell>
          <cell r="AZ1287" t="str">
            <v>9999/12/31</v>
          </cell>
          <cell r="BA1287">
            <v>99999999</v>
          </cell>
          <cell r="BB1287">
            <v>875</v>
          </cell>
        </row>
        <row r="1288">
          <cell r="A1288">
            <v>77882</v>
          </cell>
          <cell r="E1288" t="str">
            <v>5300107624</v>
          </cell>
          <cell r="F1288" t="str">
            <v>0</v>
          </cell>
          <cell r="G1288" t="str">
            <v>5441078-0</v>
          </cell>
          <cell r="H1288" t="str">
            <v>ﾌﾞﾗｹﾂﾄ,ｽﾃｲ M2438</v>
          </cell>
          <cell r="I1288" t="str">
            <v>473440-2</v>
          </cell>
          <cell r="J1288" t="str">
            <v>（株）光真製作所</v>
          </cell>
          <cell r="K1288" t="str">
            <v>3480</v>
          </cell>
          <cell r="L1288" t="str">
            <v>3480</v>
          </cell>
          <cell r="M1288" t="str">
            <v>3H7</v>
          </cell>
          <cell r="N1288" t="str">
            <v>野田</v>
          </cell>
          <cell r="O1288" t="str">
            <v>野田係</v>
          </cell>
          <cell r="Q1288" t="str">
            <v>JP</v>
          </cell>
          <cell r="S1288">
            <v>1</v>
          </cell>
          <cell r="T1288">
            <v>1</v>
          </cell>
          <cell r="U1288" t="str">
            <v>V0</v>
          </cell>
          <cell r="V1288" t="str">
            <v>0001</v>
          </cell>
          <cell r="W1288">
            <v>50</v>
          </cell>
          <cell r="X1288">
            <v>1</v>
          </cell>
          <cell r="Y1288" t="str">
            <v>JPY</v>
          </cell>
          <cell r="Z1288" t="str">
            <v>2006/04/01</v>
          </cell>
          <cell r="AA1288" t="str">
            <v>9999/12/31</v>
          </cell>
          <cell r="AC1288">
            <v>459</v>
          </cell>
          <cell r="AD1288">
            <v>1</v>
          </cell>
          <cell r="AE1288">
            <v>459</v>
          </cell>
          <cell r="AG1288">
            <v>459</v>
          </cell>
          <cell r="AH1288" t="str">
            <v>PC</v>
          </cell>
          <cell r="AQ1288">
            <v>1</v>
          </cell>
          <cell r="AV1288">
            <v>0</v>
          </cell>
          <cell r="AY1288" t="str">
            <v>2006/04/01</v>
          </cell>
          <cell r="AZ1288" t="str">
            <v>9999/12/31</v>
          </cell>
          <cell r="BA1288">
            <v>99999999</v>
          </cell>
          <cell r="BB1288">
            <v>459</v>
          </cell>
        </row>
        <row r="1289">
          <cell r="A1289">
            <v>77883</v>
          </cell>
          <cell r="E1289" t="str">
            <v>5300107625</v>
          </cell>
          <cell r="F1289" t="str">
            <v>0</v>
          </cell>
          <cell r="G1289" t="str">
            <v>5442652-0</v>
          </cell>
          <cell r="H1289" t="str">
            <v>ｱﾝｸﾞﾙ,ｶ-ﾄﾞ M2439</v>
          </cell>
          <cell r="I1289" t="str">
            <v>473440-2</v>
          </cell>
          <cell r="J1289" t="str">
            <v>（株）光真製作所</v>
          </cell>
          <cell r="K1289" t="str">
            <v>3480</v>
          </cell>
          <cell r="L1289" t="str">
            <v>3480</v>
          </cell>
          <cell r="M1289" t="str">
            <v>3H7</v>
          </cell>
          <cell r="N1289" t="str">
            <v>野田</v>
          </cell>
          <cell r="O1289" t="str">
            <v>野田係</v>
          </cell>
          <cell r="Q1289" t="str">
            <v>JP</v>
          </cell>
          <cell r="S1289">
            <v>1</v>
          </cell>
          <cell r="T1289">
            <v>1</v>
          </cell>
          <cell r="U1289" t="str">
            <v>V0</v>
          </cell>
          <cell r="V1289" t="str">
            <v>0001</v>
          </cell>
          <cell r="W1289">
            <v>50</v>
          </cell>
          <cell r="X1289">
            <v>1</v>
          </cell>
          <cell r="Y1289" t="str">
            <v>JPY</v>
          </cell>
          <cell r="Z1289" t="str">
            <v>2006/04/01</v>
          </cell>
          <cell r="AA1289" t="str">
            <v>9999/12/31</v>
          </cell>
          <cell r="AC1289">
            <v>843</v>
          </cell>
          <cell r="AD1289">
            <v>1</v>
          </cell>
          <cell r="AE1289">
            <v>843</v>
          </cell>
          <cell r="AG1289">
            <v>843</v>
          </cell>
          <cell r="AH1289" t="str">
            <v>PC</v>
          </cell>
          <cell r="AQ1289">
            <v>1</v>
          </cell>
          <cell r="AV1289">
            <v>0</v>
          </cell>
          <cell r="AY1289" t="str">
            <v>2006/04/01</v>
          </cell>
          <cell r="AZ1289" t="str">
            <v>9999/12/31</v>
          </cell>
          <cell r="BA1289">
            <v>99999999</v>
          </cell>
          <cell r="BB1289">
            <v>843</v>
          </cell>
        </row>
        <row r="1290">
          <cell r="A1290">
            <v>77884</v>
          </cell>
          <cell r="E1290" t="str">
            <v>5300107626</v>
          </cell>
          <cell r="F1290" t="str">
            <v>0</v>
          </cell>
          <cell r="G1290" t="str">
            <v>5450459-9</v>
          </cell>
          <cell r="H1290" t="str">
            <v>ﾌﾞﾗｹﾂﾄ,ﾗﾂﾁ M2382-5</v>
          </cell>
          <cell r="I1290" t="str">
            <v>473440-2</v>
          </cell>
          <cell r="J1290" t="str">
            <v>（株）光真製作所</v>
          </cell>
          <cell r="K1290" t="str">
            <v>3480</v>
          </cell>
          <cell r="L1290" t="str">
            <v>3480</v>
          </cell>
          <cell r="M1290" t="str">
            <v>3H7</v>
          </cell>
          <cell r="N1290" t="str">
            <v>野田</v>
          </cell>
          <cell r="O1290" t="str">
            <v>野田係</v>
          </cell>
          <cell r="Q1290" t="str">
            <v>JP</v>
          </cell>
          <cell r="S1290">
            <v>1</v>
          </cell>
          <cell r="T1290">
            <v>1</v>
          </cell>
          <cell r="U1290" t="str">
            <v>V0</v>
          </cell>
          <cell r="V1290" t="str">
            <v>0001</v>
          </cell>
          <cell r="W1290">
            <v>50</v>
          </cell>
          <cell r="X1290">
            <v>1</v>
          </cell>
          <cell r="Y1290" t="str">
            <v>JPY</v>
          </cell>
          <cell r="Z1290" t="str">
            <v>2006/04/01</v>
          </cell>
          <cell r="AA1290" t="str">
            <v>9999/12/31</v>
          </cell>
          <cell r="AC1290">
            <v>137</v>
          </cell>
          <cell r="AD1290">
            <v>1</v>
          </cell>
          <cell r="AE1290">
            <v>137</v>
          </cell>
          <cell r="AG1290">
            <v>137</v>
          </cell>
          <cell r="AH1290" t="str">
            <v>PC</v>
          </cell>
          <cell r="AQ1290">
            <v>1</v>
          </cell>
          <cell r="AV1290">
            <v>0</v>
          </cell>
          <cell r="AY1290" t="str">
            <v>2006/04/01</v>
          </cell>
          <cell r="AZ1290" t="str">
            <v>9999/12/31</v>
          </cell>
          <cell r="BA1290">
            <v>99999999</v>
          </cell>
          <cell r="BB1290">
            <v>137</v>
          </cell>
        </row>
        <row r="1291">
          <cell r="A1291">
            <v>56448</v>
          </cell>
          <cell r="B1291">
            <v>5810</v>
          </cell>
          <cell r="D1291">
            <v>100</v>
          </cell>
          <cell r="E1291" t="str">
            <v>5300104900</v>
          </cell>
          <cell r="F1291" t="str">
            <v>0</v>
          </cell>
          <cell r="G1291" t="str">
            <v>5473977-4</v>
          </cell>
          <cell r="H1291" t="str">
            <v>ｶﾞｲﾄﾞ,FL6 M901-1</v>
          </cell>
          <cell r="I1291" t="str">
            <v>473440-2</v>
          </cell>
          <cell r="J1291" t="str">
            <v>（株）光真製作所</v>
          </cell>
          <cell r="K1291" t="str">
            <v>3480</v>
          </cell>
          <cell r="L1291" t="str">
            <v>3480</v>
          </cell>
          <cell r="M1291" t="str">
            <v>2G2</v>
          </cell>
          <cell r="N1291" t="str">
            <v>伊藤康</v>
          </cell>
          <cell r="O1291" t="str">
            <v>野田係</v>
          </cell>
          <cell r="P1291" t="str">
            <v>x</v>
          </cell>
          <cell r="Q1291" t="str">
            <v>JP</v>
          </cell>
          <cell r="S1291">
            <v>1</v>
          </cell>
          <cell r="T1291">
            <v>0</v>
          </cell>
          <cell r="U1291" t="str">
            <v>V0</v>
          </cell>
          <cell r="V1291" t="str">
            <v>0001</v>
          </cell>
          <cell r="W1291">
            <v>29</v>
          </cell>
          <cell r="X1291">
            <v>1</v>
          </cell>
          <cell r="Y1291" t="str">
            <v>JPY</v>
          </cell>
          <cell r="Z1291" t="str">
            <v>2006/04/01</v>
          </cell>
          <cell r="AA1291" t="str">
            <v>9999/12/31</v>
          </cell>
          <cell r="AC1291">
            <v>5810</v>
          </cell>
          <cell r="AD1291">
            <v>1</v>
          </cell>
          <cell r="AE1291">
            <v>5810</v>
          </cell>
          <cell r="AF1291">
            <v>5810</v>
          </cell>
          <cell r="AG1291">
            <v>5810</v>
          </cell>
          <cell r="AH1291" t="str">
            <v>PC</v>
          </cell>
          <cell r="AI1291">
            <v>0</v>
          </cell>
          <cell r="AJ1291">
            <v>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1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 t="str">
            <v>2006/04/01</v>
          </cell>
          <cell r="AZ1291" t="str">
            <v>9999/12/31</v>
          </cell>
          <cell r="BA1291">
            <v>9999</v>
          </cell>
          <cell r="BB1291">
            <v>5810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</row>
        <row r="1292">
          <cell r="A1292">
            <v>55383</v>
          </cell>
          <cell r="B1292">
            <v>548</v>
          </cell>
          <cell r="D1292">
            <v>100</v>
          </cell>
          <cell r="E1292" t="str">
            <v>5300103083</v>
          </cell>
          <cell r="F1292" t="str">
            <v>0</v>
          </cell>
          <cell r="G1292" t="str">
            <v>5482159-4</v>
          </cell>
          <cell r="H1292" t="str">
            <v>ｶﾊﾞ-,CCD M2502-3</v>
          </cell>
          <cell r="I1292" t="str">
            <v>473440-2</v>
          </cell>
          <cell r="J1292" t="str">
            <v>（株）光真製作所</v>
          </cell>
          <cell r="K1292" t="str">
            <v>3480</v>
          </cell>
          <cell r="L1292" t="str">
            <v>3480</v>
          </cell>
          <cell r="M1292" t="str">
            <v>2G2</v>
          </cell>
          <cell r="N1292" t="str">
            <v>伊藤康</v>
          </cell>
          <cell r="O1292" t="str">
            <v>野田係</v>
          </cell>
          <cell r="P1292" t="str">
            <v>x</v>
          </cell>
          <cell r="Q1292" t="str">
            <v>JP</v>
          </cell>
          <cell r="S1292">
            <v>1</v>
          </cell>
          <cell r="T1292">
            <v>1</v>
          </cell>
          <cell r="U1292" t="str">
            <v>V0</v>
          </cell>
          <cell r="V1292" t="str">
            <v>0001</v>
          </cell>
          <cell r="W1292">
            <v>29</v>
          </cell>
          <cell r="X1292">
            <v>1</v>
          </cell>
          <cell r="Y1292" t="str">
            <v>JPY</v>
          </cell>
          <cell r="Z1292" t="str">
            <v>2006/04/01</v>
          </cell>
          <cell r="AA1292" t="str">
            <v>9999/12/31</v>
          </cell>
          <cell r="AC1292">
            <v>547</v>
          </cell>
          <cell r="AD1292">
            <v>1</v>
          </cell>
          <cell r="AE1292">
            <v>547</v>
          </cell>
          <cell r="AF1292">
            <v>548</v>
          </cell>
          <cell r="AG1292">
            <v>548</v>
          </cell>
          <cell r="AH1292" t="str">
            <v>PC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1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 t="str">
            <v>2006/04/01</v>
          </cell>
          <cell r="AZ1292" t="str">
            <v>9999/12/31</v>
          </cell>
          <cell r="BA1292">
            <v>99999</v>
          </cell>
          <cell r="BB1292">
            <v>548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</row>
        <row r="1293">
          <cell r="A1293">
            <v>80495</v>
          </cell>
          <cell r="B1293">
            <v>180</v>
          </cell>
          <cell r="D1293">
            <v>100</v>
          </cell>
          <cell r="E1293" t="str">
            <v>5300121518</v>
          </cell>
          <cell r="F1293" t="str">
            <v>0</v>
          </cell>
          <cell r="G1293" t="str">
            <v>5483067-4</v>
          </cell>
          <cell r="H1293" t="str">
            <v>ﾋﾟﾝ,ﾃﾝｼﾖﾝ(1) M2504-1</v>
          </cell>
          <cell r="I1293" t="str">
            <v>473440-2</v>
          </cell>
          <cell r="J1293" t="str">
            <v>（株）光真製作所</v>
          </cell>
          <cell r="K1293" t="str">
            <v>3480</v>
          </cell>
          <cell r="L1293" t="str">
            <v>3480</v>
          </cell>
          <cell r="M1293" t="str">
            <v>3H7</v>
          </cell>
          <cell r="N1293" t="str">
            <v>野田</v>
          </cell>
          <cell r="O1293" t="str">
            <v>野田係</v>
          </cell>
          <cell r="P1293" t="str">
            <v>x</v>
          </cell>
          <cell r="Q1293" t="str">
            <v>JP</v>
          </cell>
          <cell r="S1293">
            <v>1</v>
          </cell>
          <cell r="T1293">
            <v>0</v>
          </cell>
          <cell r="U1293" t="str">
            <v>V0</v>
          </cell>
          <cell r="V1293" t="str">
            <v>0001</v>
          </cell>
          <cell r="W1293">
            <v>50</v>
          </cell>
          <cell r="X1293">
            <v>1</v>
          </cell>
          <cell r="Y1293" t="str">
            <v>JPY</v>
          </cell>
          <cell r="Z1293" t="str">
            <v>2006/04/14</v>
          </cell>
          <cell r="AA1293" t="str">
            <v>9999/12/31</v>
          </cell>
          <cell r="AC1293">
            <v>180</v>
          </cell>
          <cell r="AD1293">
            <v>1</v>
          </cell>
          <cell r="AE1293">
            <v>180</v>
          </cell>
          <cell r="AF1293">
            <v>180</v>
          </cell>
          <cell r="AG1293">
            <v>180</v>
          </cell>
          <cell r="AH1293" t="str">
            <v>PC</v>
          </cell>
          <cell r="AI1293">
            <v>0</v>
          </cell>
          <cell r="AJ1293">
            <v>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1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 t="str">
            <v>2006/04/14</v>
          </cell>
          <cell r="AZ1293" t="str">
            <v>9999/12/31</v>
          </cell>
          <cell r="BA1293">
            <v>9999</v>
          </cell>
          <cell r="BB1293">
            <v>800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</row>
        <row r="1294">
          <cell r="A1294">
            <v>75061</v>
          </cell>
          <cell r="B1294">
            <v>120</v>
          </cell>
          <cell r="D1294">
            <v>100</v>
          </cell>
          <cell r="E1294" t="str">
            <v>5300087459</v>
          </cell>
          <cell r="F1294" t="str">
            <v>0</v>
          </cell>
          <cell r="G1294" t="str">
            <v>5483164-6</v>
          </cell>
          <cell r="H1294" t="str">
            <v>ﾚﾊﾞ-,ﾂﾏﾐ M2504</v>
          </cell>
          <cell r="I1294" t="str">
            <v>473440-2</v>
          </cell>
          <cell r="J1294" t="str">
            <v>（株）光真製作所</v>
          </cell>
          <cell r="K1294" t="str">
            <v>3480</v>
          </cell>
          <cell r="L1294" t="str">
            <v>3480</v>
          </cell>
          <cell r="M1294" t="str">
            <v>3H7</v>
          </cell>
          <cell r="N1294" t="str">
            <v>野田</v>
          </cell>
          <cell r="O1294" t="str">
            <v>野田係</v>
          </cell>
          <cell r="P1294" t="str">
            <v>x</v>
          </cell>
          <cell r="Q1294" t="str">
            <v>JP</v>
          </cell>
          <cell r="S1294">
            <v>1</v>
          </cell>
          <cell r="T1294">
            <v>1</v>
          </cell>
          <cell r="U1294" t="str">
            <v>V0</v>
          </cell>
          <cell r="V1294" t="str">
            <v>0001</v>
          </cell>
          <cell r="W1294">
            <v>25</v>
          </cell>
          <cell r="X1294">
            <v>1</v>
          </cell>
          <cell r="Y1294" t="str">
            <v>JPY</v>
          </cell>
          <cell r="Z1294" t="str">
            <v>2006/04/01</v>
          </cell>
          <cell r="AA1294" t="str">
            <v>9999/12/31</v>
          </cell>
          <cell r="AC1294">
            <v>119</v>
          </cell>
          <cell r="AD1294">
            <v>1</v>
          </cell>
          <cell r="AE1294">
            <v>119</v>
          </cell>
          <cell r="AF1294">
            <v>120</v>
          </cell>
          <cell r="AG1294">
            <v>120</v>
          </cell>
          <cell r="AH1294" t="str">
            <v>PC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1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 t="str">
            <v>2006/04/01</v>
          </cell>
          <cell r="AZ1294" t="str">
            <v>9999/12/31</v>
          </cell>
          <cell r="BA1294">
            <v>99999</v>
          </cell>
          <cell r="BB1294">
            <v>120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</row>
        <row r="1295">
          <cell r="A1295">
            <v>75979</v>
          </cell>
          <cell r="B1295">
            <v>60</v>
          </cell>
          <cell r="D1295">
            <v>100</v>
          </cell>
          <cell r="E1295" t="str">
            <v>5300098038</v>
          </cell>
          <cell r="F1295" t="str">
            <v>0</v>
          </cell>
          <cell r="G1295" t="str">
            <v>5483560-9</v>
          </cell>
          <cell r="H1295" t="str">
            <v>ﾘﾝｸ,SOL M2528</v>
          </cell>
          <cell r="I1295" t="str">
            <v>473440-2</v>
          </cell>
          <cell r="J1295" t="str">
            <v>（株）光真製作所</v>
          </cell>
          <cell r="K1295" t="str">
            <v>3480</v>
          </cell>
          <cell r="L1295" t="str">
            <v>3480</v>
          </cell>
          <cell r="M1295" t="str">
            <v>3H7</v>
          </cell>
          <cell r="N1295" t="str">
            <v>野田</v>
          </cell>
          <cell r="O1295" t="str">
            <v>野田係</v>
          </cell>
          <cell r="P1295" t="str">
            <v>x</v>
          </cell>
          <cell r="Q1295" t="str">
            <v>JP</v>
          </cell>
          <cell r="S1295">
            <v>1</v>
          </cell>
          <cell r="T1295">
            <v>1</v>
          </cell>
          <cell r="U1295" t="str">
            <v>V0</v>
          </cell>
          <cell r="V1295" t="str">
            <v>0001</v>
          </cell>
          <cell r="W1295">
            <v>25</v>
          </cell>
          <cell r="X1295">
            <v>1</v>
          </cell>
          <cell r="Y1295" t="str">
            <v>JPY</v>
          </cell>
          <cell r="Z1295" t="str">
            <v>2006/04/01</v>
          </cell>
          <cell r="AA1295" t="str">
            <v>9999/12/31</v>
          </cell>
          <cell r="AC1295">
            <v>59</v>
          </cell>
          <cell r="AD1295">
            <v>1</v>
          </cell>
          <cell r="AE1295">
            <v>59</v>
          </cell>
          <cell r="AF1295">
            <v>60</v>
          </cell>
          <cell r="AG1295">
            <v>60</v>
          </cell>
          <cell r="AH1295" t="str">
            <v>PC</v>
          </cell>
          <cell r="AI1295">
            <v>0</v>
          </cell>
          <cell r="AJ1295">
            <v>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1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 t="str">
            <v>2006/04/01</v>
          </cell>
          <cell r="AZ1295" t="str">
            <v>9999/12/31</v>
          </cell>
          <cell r="BA1295">
            <v>99999</v>
          </cell>
          <cell r="BB1295">
            <v>60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</row>
        <row r="1296">
          <cell r="A1296">
            <v>75980</v>
          </cell>
          <cell r="B1296">
            <v>160</v>
          </cell>
          <cell r="D1296">
            <v>100</v>
          </cell>
          <cell r="E1296" t="str">
            <v>5300098039</v>
          </cell>
          <cell r="F1296" t="str">
            <v>0</v>
          </cell>
          <cell r="G1296" t="str">
            <v>5483566-8</v>
          </cell>
          <cell r="H1296" t="str">
            <v>ﾌﾟﾚ-ﾄ,ﾌｲﾂｸｽ M2528</v>
          </cell>
          <cell r="I1296" t="str">
            <v>473440-2</v>
          </cell>
          <cell r="J1296" t="str">
            <v>（株）光真製作所</v>
          </cell>
          <cell r="K1296" t="str">
            <v>3480</v>
          </cell>
          <cell r="L1296" t="str">
            <v>3480</v>
          </cell>
          <cell r="M1296" t="str">
            <v>3H7</v>
          </cell>
          <cell r="N1296" t="str">
            <v>野田</v>
          </cell>
          <cell r="O1296" t="str">
            <v>野田係</v>
          </cell>
          <cell r="P1296" t="str">
            <v>x</v>
          </cell>
          <cell r="Q1296" t="str">
            <v>JP</v>
          </cell>
          <cell r="S1296">
            <v>1</v>
          </cell>
          <cell r="T1296">
            <v>1</v>
          </cell>
          <cell r="U1296" t="str">
            <v>V0</v>
          </cell>
          <cell r="V1296" t="str">
            <v>0001</v>
          </cell>
          <cell r="W1296">
            <v>25</v>
          </cell>
          <cell r="X1296">
            <v>1</v>
          </cell>
          <cell r="Y1296" t="str">
            <v>JPY</v>
          </cell>
          <cell r="Z1296" t="str">
            <v>2006/04/01</v>
          </cell>
          <cell r="AA1296" t="str">
            <v>9999/12/31</v>
          </cell>
          <cell r="AC1296">
            <v>159</v>
          </cell>
          <cell r="AD1296">
            <v>1</v>
          </cell>
          <cell r="AE1296">
            <v>159</v>
          </cell>
          <cell r="AF1296">
            <v>160</v>
          </cell>
          <cell r="AG1296">
            <v>160</v>
          </cell>
          <cell r="AH1296" t="str">
            <v>PC</v>
          </cell>
          <cell r="AI1296">
            <v>0</v>
          </cell>
          <cell r="AJ1296">
            <v>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1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 t="str">
            <v>2006/04/01</v>
          </cell>
          <cell r="AZ1296" t="str">
            <v>9999/12/31</v>
          </cell>
          <cell r="BA1296">
            <v>99999</v>
          </cell>
          <cell r="BB1296">
            <v>160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</row>
        <row r="1297">
          <cell r="A1297">
            <v>75981</v>
          </cell>
          <cell r="B1297">
            <v>90</v>
          </cell>
          <cell r="D1297">
            <v>100</v>
          </cell>
          <cell r="E1297" t="str">
            <v>5300098040</v>
          </cell>
          <cell r="F1297" t="str">
            <v>0</v>
          </cell>
          <cell r="G1297" t="str">
            <v>5483569-2</v>
          </cell>
          <cell r="H1297" t="str">
            <v>ﾌﾟﾚ-ﾄ,ｿﾚﾉｲﾄﾞ M2528</v>
          </cell>
          <cell r="I1297" t="str">
            <v>473440-2</v>
          </cell>
          <cell r="J1297" t="str">
            <v>（株）光真製作所</v>
          </cell>
          <cell r="K1297" t="str">
            <v>3480</v>
          </cell>
          <cell r="L1297" t="str">
            <v>3480</v>
          </cell>
          <cell r="M1297" t="str">
            <v>3H7</v>
          </cell>
          <cell r="N1297" t="str">
            <v>野田</v>
          </cell>
          <cell r="O1297" t="str">
            <v>野田係</v>
          </cell>
          <cell r="P1297" t="str">
            <v>x</v>
          </cell>
          <cell r="Q1297" t="str">
            <v>JP</v>
          </cell>
          <cell r="S1297">
            <v>1</v>
          </cell>
          <cell r="T1297">
            <v>1</v>
          </cell>
          <cell r="U1297" t="str">
            <v>V0</v>
          </cell>
          <cell r="V1297" t="str">
            <v>0001</v>
          </cell>
          <cell r="W1297">
            <v>25</v>
          </cell>
          <cell r="X1297">
            <v>1</v>
          </cell>
          <cell r="Y1297" t="str">
            <v>JPY</v>
          </cell>
          <cell r="Z1297" t="str">
            <v>2006/04/01</v>
          </cell>
          <cell r="AA1297" t="str">
            <v>9999/12/31</v>
          </cell>
          <cell r="AC1297">
            <v>89</v>
          </cell>
          <cell r="AD1297">
            <v>1</v>
          </cell>
          <cell r="AE1297">
            <v>89</v>
          </cell>
          <cell r="AF1297">
            <v>90</v>
          </cell>
          <cell r="AG1297">
            <v>90</v>
          </cell>
          <cell r="AH1297" t="str">
            <v>PC</v>
          </cell>
          <cell r="AI1297">
            <v>0</v>
          </cell>
          <cell r="AJ1297">
            <v>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1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 t="str">
            <v>2006/04/01</v>
          </cell>
          <cell r="AZ1297" t="str">
            <v>9999/12/31</v>
          </cell>
          <cell r="BA1297">
            <v>99999</v>
          </cell>
          <cell r="BB1297">
            <v>90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</row>
        <row r="1298">
          <cell r="A1298">
            <v>74917</v>
          </cell>
          <cell r="D1298">
            <v>100</v>
          </cell>
          <cell r="E1298" t="str">
            <v>5300087114</v>
          </cell>
          <cell r="F1298" t="str">
            <v>0</v>
          </cell>
          <cell r="G1298" t="str">
            <v>5483600-1</v>
          </cell>
          <cell r="H1298" t="str">
            <v>ﾌﾞﾗｹﾂﾄ,SOL M2530</v>
          </cell>
          <cell r="I1298" t="str">
            <v>473440-2</v>
          </cell>
          <cell r="J1298" t="str">
            <v>（株）光真製作所</v>
          </cell>
          <cell r="K1298" t="str">
            <v>3480</v>
          </cell>
          <cell r="L1298" t="str">
            <v>3480</v>
          </cell>
          <cell r="M1298" t="str">
            <v>3H7</v>
          </cell>
          <cell r="N1298" t="str">
            <v>野田</v>
          </cell>
          <cell r="O1298" t="str">
            <v>野田係</v>
          </cell>
          <cell r="P1298" t="str">
            <v>x</v>
          </cell>
          <cell r="Q1298" t="str">
            <v>JP</v>
          </cell>
          <cell r="S1298">
            <v>1</v>
          </cell>
          <cell r="T1298">
            <v>1</v>
          </cell>
          <cell r="U1298" t="str">
            <v>V0</v>
          </cell>
          <cell r="V1298" t="str">
            <v>0001</v>
          </cell>
          <cell r="W1298">
            <v>25</v>
          </cell>
          <cell r="X1298">
            <v>1</v>
          </cell>
          <cell r="Y1298" t="str">
            <v>JPY</v>
          </cell>
          <cell r="Z1298" t="str">
            <v>2006/04/01</v>
          </cell>
          <cell r="AA1298" t="str">
            <v>9999/12/31</v>
          </cell>
          <cell r="AC1298">
            <v>51</v>
          </cell>
          <cell r="AD1298">
            <v>1</v>
          </cell>
          <cell r="AE1298">
            <v>51</v>
          </cell>
          <cell r="AG1298">
            <v>51</v>
          </cell>
          <cell r="AH1298" t="str">
            <v>PC</v>
          </cell>
          <cell r="AQ1298">
            <v>1</v>
          </cell>
          <cell r="AV1298">
            <v>0</v>
          </cell>
          <cell r="AY1298" t="str">
            <v>2006/04/01</v>
          </cell>
          <cell r="AZ1298" t="str">
            <v>9999/12/31</v>
          </cell>
          <cell r="BA1298">
            <v>99999</v>
          </cell>
          <cell r="BB1298">
            <v>51</v>
          </cell>
        </row>
        <row r="1299">
          <cell r="A1299">
            <v>74918</v>
          </cell>
          <cell r="D1299">
            <v>100</v>
          </cell>
          <cell r="E1299" t="str">
            <v>5300087116</v>
          </cell>
          <cell r="F1299" t="str">
            <v>0</v>
          </cell>
          <cell r="G1299" t="str">
            <v>5483602-8</v>
          </cell>
          <cell r="H1299" t="str">
            <v>ﾌﾞﾗｹﾂﾄ,PCB M2530</v>
          </cell>
          <cell r="I1299" t="str">
            <v>473440-2</v>
          </cell>
          <cell r="J1299" t="str">
            <v>（株）光真製作所</v>
          </cell>
          <cell r="K1299" t="str">
            <v>3480</v>
          </cell>
          <cell r="L1299" t="str">
            <v>3480</v>
          </cell>
          <cell r="M1299" t="str">
            <v>3H7</v>
          </cell>
          <cell r="N1299" t="str">
            <v>野田</v>
          </cell>
          <cell r="O1299" t="str">
            <v>野田係</v>
          </cell>
          <cell r="P1299" t="str">
            <v>x</v>
          </cell>
          <cell r="Q1299" t="str">
            <v>JP</v>
          </cell>
          <cell r="S1299">
            <v>1</v>
          </cell>
          <cell r="T1299">
            <v>1</v>
          </cell>
          <cell r="U1299" t="str">
            <v>V0</v>
          </cell>
          <cell r="V1299" t="str">
            <v>0001</v>
          </cell>
          <cell r="W1299">
            <v>25</v>
          </cell>
          <cell r="X1299">
            <v>1</v>
          </cell>
          <cell r="Y1299" t="str">
            <v>JPY</v>
          </cell>
          <cell r="Z1299" t="str">
            <v>2006/04/01</v>
          </cell>
          <cell r="AA1299" t="str">
            <v>9999/12/31</v>
          </cell>
          <cell r="AC1299">
            <v>243</v>
          </cell>
          <cell r="AD1299">
            <v>1</v>
          </cell>
          <cell r="AE1299">
            <v>243</v>
          </cell>
          <cell r="AG1299">
            <v>243</v>
          </cell>
          <cell r="AH1299" t="str">
            <v>PC</v>
          </cell>
          <cell r="AQ1299">
            <v>1</v>
          </cell>
          <cell r="AV1299">
            <v>0</v>
          </cell>
          <cell r="AY1299" t="str">
            <v>2006/04/01</v>
          </cell>
          <cell r="AZ1299" t="str">
            <v>9999/12/31</v>
          </cell>
          <cell r="BA1299">
            <v>99999</v>
          </cell>
          <cell r="BB1299">
            <v>243</v>
          </cell>
        </row>
        <row r="1300">
          <cell r="A1300">
            <v>75982</v>
          </cell>
          <cell r="B1300">
            <v>150</v>
          </cell>
          <cell r="D1300">
            <v>100</v>
          </cell>
          <cell r="E1300" t="str">
            <v>5300098041</v>
          </cell>
          <cell r="F1300" t="str">
            <v>0</v>
          </cell>
          <cell r="G1300" t="str">
            <v>5483809-8</v>
          </cell>
          <cell r="H1300" t="str">
            <v>ｽﾄﾂﾊﾟ,ﾛﾂｸ(R) M2507</v>
          </cell>
          <cell r="I1300" t="str">
            <v>473440-2</v>
          </cell>
          <cell r="J1300" t="str">
            <v>（株）光真製作所</v>
          </cell>
          <cell r="K1300" t="str">
            <v>3480</v>
          </cell>
          <cell r="L1300" t="str">
            <v>3480</v>
          </cell>
          <cell r="M1300" t="str">
            <v>3H7</v>
          </cell>
          <cell r="N1300" t="str">
            <v>野田</v>
          </cell>
          <cell r="O1300" t="str">
            <v>野田係</v>
          </cell>
          <cell r="P1300" t="str">
            <v>x</v>
          </cell>
          <cell r="Q1300" t="str">
            <v>JP</v>
          </cell>
          <cell r="S1300">
            <v>1</v>
          </cell>
          <cell r="T1300">
            <v>1</v>
          </cell>
          <cell r="U1300" t="str">
            <v>V0</v>
          </cell>
          <cell r="V1300" t="str">
            <v>0001</v>
          </cell>
          <cell r="W1300">
            <v>25</v>
          </cell>
          <cell r="X1300">
            <v>1</v>
          </cell>
          <cell r="Y1300" t="str">
            <v>JPY</v>
          </cell>
          <cell r="Z1300" t="str">
            <v>2006/04/01</v>
          </cell>
          <cell r="AA1300" t="str">
            <v>9999/12/31</v>
          </cell>
          <cell r="AC1300">
            <v>149</v>
          </cell>
          <cell r="AD1300">
            <v>1</v>
          </cell>
          <cell r="AE1300">
            <v>149</v>
          </cell>
          <cell r="AF1300">
            <v>150</v>
          </cell>
          <cell r="AG1300">
            <v>150</v>
          </cell>
          <cell r="AH1300" t="str">
            <v>PC</v>
          </cell>
          <cell r="AI1300">
            <v>0</v>
          </cell>
          <cell r="AJ1300">
            <v>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1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 t="str">
            <v>2006/04/01</v>
          </cell>
          <cell r="AZ1300" t="str">
            <v>9999/12/31</v>
          </cell>
          <cell r="BA1300">
            <v>99999</v>
          </cell>
          <cell r="BB1300">
            <v>150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</row>
        <row r="1301">
          <cell r="A1301">
            <v>48865</v>
          </cell>
          <cell r="B1301">
            <v>95</v>
          </cell>
          <cell r="D1301">
            <v>100</v>
          </cell>
          <cell r="E1301" t="str">
            <v>5300088141</v>
          </cell>
          <cell r="F1301" t="str">
            <v>0</v>
          </cell>
          <cell r="G1301" t="str">
            <v>5484183-8</v>
          </cell>
          <cell r="H1301" t="str">
            <v>ﾚﾊﾞ-,ﾛﾂｸ ﾄﾞｱ M2501-2-1</v>
          </cell>
          <cell r="I1301" t="str">
            <v>473440-2</v>
          </cell>
          <cell r="J1301" t="str">
            <v>（株）光真製作所</v>
          </cell>
          <cell r="K1301" t="str">
            <v>3480</v>
          </cell>
          <cell r="L1301" t="str">
            <v>3480</v>
          </cell>
          <cell r="M1301" t="str">
            <v>2G2</v>
          </cell>
          <cell r="N1301" t="str">
            <v>伊藤康</v>
          </cell>
          <cell r="O1301" t="str">
            <v>野田係</v>
          </cell>
          <cell r="P1301" t="str">
            <v>x</v>
          </cell>
          <cell r="Q1301" t="str">
            <v>JP</v>
          </cell>
          <cell r="S1301">
            <v>1</v>
          </cell>
          <cell r="T1301">
            <v>1</v>
          </cell>
          <cell r="U1301" t="str">
            <v>V0</v>
          </cell>
          <cell r="V1301" t="str">
            <v>0001</v>
          </cell>
          <cell r="W1301">
            <v>25</v>
          </cell>
          <cell r="X1301">
            <v>1</v>
          </cell>
          <cell r="Y1301" t="str">
            <v>JPY</v>
          </cell>
          <cell r="Z1301" t="str">
            <v>2006/04/01</v>
          </cell>
          <cell r="AA1301" t="str">
            <v>9999/12/31</v>
          </cell>
          <cell r="AC1301">
            <v>95</v>
          </cell>
          <cell r="AD1301">
            <v>1</v>
          </cell>
          <cell r="AE1301">
            <v>95</v>
          </cell>
          <cell r="AF1301">
            <v>95</v>
          </cell>
          <cell r="AG1301">
            <v>95</v>
          </cell>
          <cell r="AH1301" t="str">
            <v>PC</v>
          </cell>
          <cell r="AI1301">
            <v>0</v>
          </cell>
          <cell r="AJ1301">
            <v>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1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 t="str">
            <v>2006/04/01</v>
          </cell>
          <cell r="AZ1301" t="str">
            <v>9999/12/31</v>
          </cell>
          <cell r="BA1301">
            <v>99999</v>
          </cell>
          <cell r="BB1301">
            <v>96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</row>
        <row r="1302">
          <cell r="A1302">
            <v>76373</v>
          </cell>
          <cell r="D1302">
            <v>100</v>
          </cell>
          <cell r="E1302" t="str">
            <v>5300101998</v>
          </cell>
          <cell r="F1302" t="str">
            <v>0</v>
          </cell>
          <cell r="G1302" t="str">
            <v>5484299-0</v>
          </cell>
          <cell r="H1302" t="str">
            <v>ﾌﾞﾗｹﾂﾄ,ﾓ-ﾀ DM42 M2501-2</v>
          </cell>
          <cell r="I1302" t="str">
            <v>473440-2</v>
          </cell>
          <cell r="J1302" t="str">
            <v>（株）光真製作所</v>
          </cell>
          <cell r="K1302" t="str">
            <v>3480</v>
          </cell>
          <cell r="L1302" t="str">
            <v>3480</v>
          </cell>
          <cell r="M1302" t="str">
            <v>3H7</v>
          </cell>
          <cell r="N1302" t="str">
            <v>野田</v>
          </cell>
          <cell r="O1302" t="str">
            <v>野田係</v>
          </cell>
          <cell r="P1302" t="str">
            <v>x</v>
          </cell>
          <cell r="Q1302" t="str">
            <v>JP</v>
          </cell>
          <cell r="S1302">
            <v>1</v>
          </cell>
          <cell r="T1302">
            <v>1</v>
          </cell>
          <cell r="U1302" t="str">
            <v>V0</v>
          </cell>
          <cell r="V1302" t="str">
            <v>0001</v>
          </cell>
          <cell r="W1302">
            <v>29</v>
          </cell>
          <cell r="X1302">
            <v>1</v>
          </cell>
          <cell r="Y1302" t="str">
            <v>JPY</v>
          </cell>
          <cell r="Z1302" t="str">
            <v>2006/04/01</v>
          </cell>
          <cell r="AA1302" t="str">
            <v>9999/12/31</v>
          </cell>
          <cell r="AC1302">
            <v>149</v>
          </cell>
          <cell r="AD1302">
            <v>1</v>
          </cell>
          <cell r="AE1302">
            <v>149</v>
          </cell>
          <cell r="AG1302">
            <v>149</v>
          </cell>
          <cell r="AH1302" t="str">
            <v>PC</v>
          </cell>
          <cell r="AQ1302">
            <v>1</v>
          </cell>
          <cell r="AV1302">
            <v>0</v>
          </cell>
          <cell r="AY1302" t="str">
            <v>2006/04/01</v>
          </cell>
          <cell r="AZ1302" t="str">
            <v>9999/12/31</v>
          </cell>
          <cell r="BA1302">
            <v>99999999</v>
          </cell>
          <cell r="BB1302">
            <v>150</v>
          </cell>
        </row>
        <row r="1303">
          <cell r="A1303">
            <v>75983</v>
          </cell>
          <cell r="B1303">
            <v>60</v>
          </cell>
          <cell r="D1303">
            <v>100</v>
          </cell>
          <cell r="E1303" t="str">
            <v>5300098043</v>
          </cell>
          <cell r="F1303" t="str">
            <v>0</v>
          </cell>
          <cell r="G1303" t="str">
            <v>5484710-0</v>
          </cell>
          <cell r="H1303" t="str">
            <v>ﾌﾞﾗｹﾂﾄ,ｾﾝｻ M2529</v>
          </cell>
          <cell r="I1303" t="str">
            <v>473440-2</v>
          </cell>
          <cell r="J1303" t="str">
            <v>（株）光真製作所</v>
          </cell>
          <cell r="K1303" t="str">
            <v>3480</v>
          </cell>
          <cell r="L1303" t="str">
            <v>3480</v>
          </cell>
          <cell r="M1303" t="str">
            <v>3H7</v>
          </cell>
          <cell r="N1303" t="str">
            <v>野田</v>
          </cell>
          <cell r="O1303" t="str">
            <v>野田係</v>
          </cell>
          <cell r="P1303" t="str">
            <v>x</v>
          </cell>
          <cell r="Q1303" t="str">
            <v>JP</v>
          </cell>
          <cell r="S1303">
            <v>1</v>
          </cell>
          <cell r="T1303">
            <v>1</v>
          </cell>
          <cell r="U1303" t="str">
            <v>V0</v>
          </cell>
          <cell r="V1303" t="str">
            <v>0001</v>
          </cell>
          <cell r="W1303">
            <v>25</v>
          </cell>
          <cell r="X1303">
            <v>1</v>
          </cell>
          <cell r="Y1303" t="str">
            <v>JPY</v>
          </cell>
          <cell r="Z1303" t="str">
            <v>2006/04/01</v>
          </cell>
          <cell r="AA1303" t="str">
            <v>9999/12/31</v>
          </cell>
          <cell r="AC1303">
            <v>59</v>
          </cell>
          <cell r="AD1303">
            <v>1</v>
          </cell>
          <cell r="AE1303">
            <v>59</v>
          </cell>
          <cell r="AF1303">
            <v>60</v>
          </cell>
          <cell r="AG1303">
            <v>60</v>
          </cell>
          <cell r="AH1303" t="str">
            <v>PC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1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 t="str">
            <v>2006/04/01</v>
          </cell>
          <cell r="AZ1303" t="str">
            <v>9999/12/31</v>
          </cell>
          <cell r="BA1303">
            <v>99999</v>
          </cell>
          <cell r="BB1303">
            <v>60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</row>
        <row r="1304">
          <cell r="A1304">
            <v>74919</v>
          </cell>
          <cell r="D1304">
            <v>100</v>
          </cell>
          <cell r="E1304" t="str">
            <v>5300087117</v>
          </cell>
          <cell r="F1304" t="str">
            <v>0</v>
          </cell>
          <cell r="G1304" t="str">
            <v>5484713-5</v>
          </cell>
          <cell r="H1304" t="str">
            <v>ﾌﾞﾗｹﾂﾄ,ｹ-ﾌﾞﾙ M2530</v>
          </cell>
          <cell r="I1304" t="str">
            <v>473440-2</v>
          </cell>
          <cell r="J1304" t="str">
            <v>（株）光真製作所</v>
          </cell>
          <cell r="K1304" t="str">
            <v>3480</v>
          </cell>
          <cell r="L1304" t="str">
            <v>3480</v>
          </cell>
          <cell r="M1304" t="str">
            <v>3H7</v>
          </cell>
          <cell r="N1304" t="str">
            <v>野田</v>
          </cell>
          <cell r="O1304" t="str">
            <v>野田係</v>
          </cell>
          <cell r="P1304" t="str">
            <v>x</v>
          </cell>
          <cell r="Q1304" t="str">
            <v>JP</v>
          </cell>
          <cell r="S1304">
            <v>1</v>
          </cell>
          <cell r="T1304">
            <v>1</v>
          </cell>
          <cell r="U1304" t="str">
            <v>V0</v>
          </cell>
          <cell r="V1304" t="str">
            <v>0001</v>
          </cell>
          <cell r="W1304">
            <v>25</v>
          </cell>
          <cell r="X1304">
            <v>1</v>
          </cell>
          <cell r="Y1304" t="str">
            <v>JPY</v>
          </cell>
          <cell r="Z1304" t="str">
            <v>2006/04/01</v>
          </cell>
          <cell r="AA1304" t="str">
            <v>9999/12/31</v>
          </cell>
          <cell r="AC1304">
            <v>295</v>
          </cell>
          <cell r="AD1304">
            <v>1</v>
          </cell>
          <cell r="AE1304">
            <v>295</v>
          </cell>
          <cell r="AG1304">
            <v>295</v>
          </cell>
          <cell r="AH1304" t="str">
            <v>PC</v>
          </cell>
          <cell r="AQ1304">
            <v>1</v>
          </cell>
          <cell r="AV1304">
            <v>0</v>
          </cell>
          <cell r="AY1304" t="str">
            <v>2006/04/01</v>
          </cell>
          <cell r="AZ1304" t="str">
            <v>9999/12/31</v>
          </cell>
          <cell r="BA1304">
            <v>99999</v>
          </cell>
          <cell r="BB1304">
            <v>300</v>
          </cell>
        </row>
        <row r="1305">
          <cell r="A1305">
            <v>76528</v>
          </cell>
          <cell r="B1305">
            <v>6500</v>
          </cell>
          <cell r="D1305">
            <v>100</v>
          </cell>
          <cell r="E1305" t="str">
            <v>5300104244</v>
          </cell>
          <cell r="F1305" t="str">
            <v>0</v>
          </cell>
          <cell r="G1305" t="str">
            <v>5547092-2</v>
          </cell>
          <cell r="H1305" t="str">
            <v>ﾌﾟ-ﾘ ｱﾂｼ-(12Z) M735-1</v>
          </cell>
          <cell r="I1305" t="str">
            <v>473440-2</v>
          </cell>
          <cell r="J1305" t="str">
            <v>（株）光真製作所</v>
          </cell>
          <cell r="K1305" t="str">
            <v>3480</v>
          </cell>
          <cell r="L1305" t="str">
            <v>3480</v>
          </cell>
          <cell r="M1305" t="str">
            <v>3H7</v>
          </cell>
          <cell r="N1305" t="str">
            <v>野田</v>
          </cell>
          <cell r="O1305" t="str">
            <v>野田係</v>
          </cell>
          <cell r="P1305" t="str">
            <v>x</v>
          </cell>
          <cell r="Q1305" t="str">
            <v>JP</v>
          </cell>
          <cell r="S1305">
            <v>1</v>
          </cell>
          <cell r="T1305">
            <v>1</v>
          </cell>
          <cell r="U1305" t="str">
            <v>V0</v>
          </cell>
          <cell r="V1305" t="str">
            <v>0001</v>
          </cell>
          <cell r="W1305">
            <v>25</v>
          </cell>
          <cell r="X1305">
            <v>1</v>
          </cell>
          <cell r="Y1305" t="str">
            <v>JPY</v>
          </cell>
          <cell r="Z1305" t="str">
            <v>2006/04/01</v>
          </cell>
          <cell r="AA1305" t="str">
            <v>9999/12/31</v>
          </cell>
          <cell r="AC1305">
            <v>6500</v>
          </cell>
          <cell r="AD1305">
            <v>1</v>
          </cell>
          <cell r="AE1305">
            <v>6500</v>
          </cell>
          <cell r="AF1305">
            <v>6500</v>
          </cell>
          <cell r="AG1305">
            <v>6500</v>
          </cell>
          <cell r="AH1305" t="str">
            <v>PC</v>
          </cell>
          <cell r="AI1305">
            <v>0</v>
          </cell>
          <cell r="AJ1305">
            <v>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  <cell r="AP1305">
            <v>0</v>
          </cell>
          <cell r="AQ1305">
            <v>1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 t="str">
            <v>2006/04/01</v>
          </cell>
          <cell r="AZ1305" t="str">
            <v>9999/12/31</v>
          </cell>
          <cell r="BA1305">
            <v>99999</v>
          </cell>
          <cell r="BB1305">
            <v>6500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</row>
        <row r="1306">
          <cell r="A1306">
            <v>76011</v>
          </cell>
          <cell r="B1306">
            <v>300</v>
          </cell>
          <cell r="D1306">
            <v>100</v>
          </cell>
          <cell r="E1306" t="str">
            <v>5300098096</v>
          </cell>
          <cell r="F1306" t="str">
            <v>0</v>
          </cell>
          <cell r="G1306" t="str">
            <v>5906026-5</v>
          </cell>
          <cell r="H1306" t="str">
            <v>ｶﾊﾞ- ｱﾂｼ-(R) M3041-3</v>
          </cell>
          <cell r="I1306" t="str">
            <v>473440-2</v>
          </cell>
          <cell r="J1306" t="str">
            <v>（株）光真製作所</v>
          </cell>
          <cell r="K1306" t="str">
            <v>3480</v>
          </cell>
          <cell r="L1306" t="str">
            <v>3480</v>
          </cell>
          <cell r="M1306" t="str">
            <v>3H7</v>
          </cell>
          <cell r="N1306" t="str">
            <v>野田</v>
          </cell>
          <cell r="O1306" t="str">
            <v>野田係</v>
          </cell>
          <cell r="P1306" t="str">
            <v>x</v>
          </cell>
          <cell r="Q1306" t="str">
            <v>JP</v>
          </cell>
          <cell r="S1306">
            <v>1</v>
          </cell>
          <cell r="T1306">
            <v>1</v>
          </cell>
          <cell r="U1306" t="str">
            <v>V0</v>
          </cell>
          <cell r="V1306" t="str">
            <v>0001</v>
          </cell>
          <cell r="W1306">
            <v>25</v>
          </cell>
          <cell r="X1306">
            <v>1</v>
          </cell>
          <cell r="Y1306" t="str">
            <v>JPY</v>
          </cell>
          <cell r="Z1306" t="str">
            <v>2006/04/01</v>
          </cell>
          <cell r="AA1306" t="str">
            <v>9999/12/31</v>
          </cell>
          <cell r="AC1306">
            <v>299</v>
          </cell>
          <cell r="AD1306">
            <v>1</v>
          </cell>
          <cell r="AE1306">
            <v>299</v>
          </cell>
          <cell r="AF1306">
            <v>300</v>
          </cell>
          <cell r="AG1306">
            <v>300</v>
          </cell>
          <cell r="AH1306" t="str">
            <v>PC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1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 t="str">
            <v>2006/04/01</v>
          </cell>
          <cell r="AZ1306" t="str">
            <v>9999/12/31</v>
          </cell>
          <cell r="BA1306">
            <v>99999</v>
          </cell>
          <cell r="BB1306">
            <v>300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</row>
        <row r="1307">
          <cell r="A1307">
            <v>76707</v>
          </cell>
          <cell r="D1307">
            <v>100</v>
          </cell>
          <cell r="E1307" t="str">
            <v>5300106223</v>
          </cell>
          <cell r="F1307" t="str">
            <v>0</v>
          </cell>
          <cell r="G1307" t="str">
            <v>5906302-7</v>
          </cell>
          <cell r="H1307" t="str">
            <v>ﾌﾟﾚ-ﾄ ｱﾂｼ-,ﾌﾟﾚｽ M3104M-2</v>
          </cell>
          <cell r="I1307" t="str">
            <v>473440-2</v>
          </cell>
          <cell r="J1307" t="str">
            <v>（株）光真製作所</v>
          </cell>
          <cell r="K1307" t="str">
            <v>3480</v>
          </cell>
          <cell r="L1307" t="str">
            <v>3480</v>
          </cell>
          <cell r="M1307" t="str">
            <v>3H7</v>
          </cell>
          <cell r="N1307" t="str">
            <v>野田</v>
          </cell>
          <cell r="O1307" t="str">
            <v>野田係</v>
          </cell>
          <cell r="P1307" t="str">
            <v>x</v>
          </cell>
          <cell r="Q1307" t="str">
            <v>JP</v>
          </cell>
          <cell r="S1307">
            <v>1</v>
          </cell>
          <cell r="T1307">
            <v>1</v>
          </cell>
          <cell r="U1307" t="str">
            <v>V0</v>
          </cell>
          <cell r="V1307" t="str">
            <v>0001</v>
          </cell>
          <cell r="W1307">
            <v>29</v>
          </cell>
          <cell r="X1307">
            <v>1</v>
          </cell>
          <cell r="Y1307" t="str">
            <v>JPY</v>
          </cell>
          <cell r="Z1307" t="str">
            <v>2006/04/01</v>
          </cell>
          <cell r="AA1307" t="str">
            <v>9999/12/31</v>
          </cell>
          <cell r="AC1307">
            <v>799</v>
          </cell>
          <cell r="AD1307">
            <v>1</v>
          </cell>
          <cell r="AE1307">
            <v>799</v>
          </cell>
          <cell r="AG1307">
            <v>799</v>
          </cell>
          <cell r="AH1307" t="str">
            <v>PC</v>
          </cell>
          <cell r="AQ1307">
            <v>1</v>
          </cell>
          <cell r="AV1307">
            <v>0</v>
          </cell>
          <cell r="AY1307" t="str">
            <v>2006/04/01</v>
          </cell>
          <cell r="AZ1307" t="str">
            <v>9999/12/31</v>
          </cell>
          <cell r="BA1307">
            <v>99999</v>
          </cell>
          <cell r="BB1307">
            <v>799</v>
          </cell>
        </row>
        <row r="1308">
          <cell r="A1308">
            <v>76708</v>
          </cell>
          <cell r="D1308">
            <v>100</v>
          </cell>
          <cell r="E1308" t="str">
            <v>5300106225</v>
          </cell>
          <cell r="F1308" t="str">
            <v>0</v>
          </cell>
          <cell r="G1308" t="str">
            <v>5906303-5</v>
          </cell>
          <cell r="H1308" t="str">
            <v>ｶﾞｲﾄﾞ ｱﾂｼ-,ｷﾔﾘ- M3104M-2</v>
          </cell>
          <cell r="I1308" t="str">
            <v>473440-2</v>
          </cell>
          <cell r="J1308" t="str">
            <v>（株）光真製作所</v>
          </cell>
          <cell r="K1308" t="str">
            <v>3480</v>
          </cell>
          <cell r="L1308" t="str">
            <v>3480</v>
          </cell>
          <cell r="M1308" t="str">
            <v>3H7</v>
          </cell>
          <cell r="N1308" t="str">
            <v>野田</v>
          </cell>
          <cell r="O1308" t="str">
            <v>野田係</v>
          </cell>
          <cell r="P1308" t="str">
            <v>x</v>
          </cell>
          <cell r="Q1308" t="str">
            <v>JP</v>
          </cell>
          <cell r="S1308">
            <v>1</v>
          </cell>
          <cell r="T1308">
            <v>1</v>
          </cell>
          <cell r="U1308" t="str">
            <v>V0</v>
          </cell>
          <cell r="V1308" t="str">
            <v>0001</v>
          </cell>
          <cell r="W1308">
            <v>29</v>
          </cell>
          <cell r="X1308">
            <v>1</v>
          </cell>
          <cell r="Y1308" t="str">
            <v>JPY</v>
          </cell>
          <cell r="Z1308" t="str">
            <v>2006/04/01</v>
          </cell>
          <cell r="AA1308" t="str">
            <v>9999/12/31</v>
          </cell>
          <cell r="AC1308">
            <v>721</v>
          </cell>
          <cell r="AD1308">
            <v>1</v>
          </cell>
          <cell r="AE1308">
            <v>721</v>
          </cell>
          <cell r="AG1308">
            <v>721</v>
          </cell>
          <cell r="AH1308" t="str">
            <v>PC</v>
          </cell>
          <cell r="AQ1308">
            <v>1</v>
          </cell>
          <cell r="AV1308">
            <v>0</v>
          </cell>
          <cell r="AY1308" t="str">
            <v>2006/04/01</v>
          </cell>
          <cell r="AZ1308" t="str">
            <v>9999/12/31</v>
          </cell>
          <cell r="BA1308">
            <v>99999</v>
          </cell>
          <cell r="BB1308">
            <v>721</v>
          </cell>
        </row>
        <row r="1309">
          <cell r="A1309">
            <v>76709</v>
          </cell>
          <cell r="D1309">
            <v>100</v>
          </cell>
          <cell r="E1309" t="str">
            <v>5300106226</v>
          </cell>
          <cell r="F1309" t="str">
            <v>0</v>
          </cell>
          <cell r="G1309" t="str">
            <v>5906304-3</v>
          </cell>
          <cell r="H1309" t="str">
            <v>ﾌﾞﾗｹﾂﾄ ｱﾂｼ-,ﾍﾂﾄﾞ M3104M-2</v>
          </cell>
          <cell r="I1309" t="str">
            <v>473440-2</v>
          </cell>
          <cell r="J1309" t="str">
            <v>（株）光真製作所</v>
          </cell>
          <cell r="K1309" t="str">
            <v>3480</v>
          </cell>
          <cell r="L1309" t="str">
            <v>3480</v>
          </cell>
          <cell r="M1309" t="str">
            <v>3H7</v>
          </cell>
          <cell r="N1309" t="str">
            <v>野田</v>
          </cell>
          <cell r="O1309" t="str">
            <v>野田係</v>
          </cell>
          <cell r="P1309" t="str">
            <v>x</v>
          </cell>
          <cell r="Q1309" t="str">
            <v>JP</v>
          </cell>
          <cell r="S1309">
            <v>1</v>
          </cell>
          <cell r="T1309">
            <v>1</v>
          </cell>
          <cell r="U1309" t="str">
            <v>V0</v>
          </cell>
          <cell r="V1309" t="str">
            <v>0001</v>
          </cell>
          <cell r="W1309">
            <v>29</v>
          </cell>
          <cell r="X1309">
            <v>1</v>
          </cell>
          <cell r="Y1309" t="str">
            <v>JPY</v>
          </cell>
          <cell r="Z1309" t="str">
            <v>2006/04/01</v>
          </cell>
          <cell r="AA1309" t="str">
            <v>9999/12/31</v>
          </cell>
          <cell r="AC1309">
            <v>441</v>
          </cell>
          <cell r="AD1309">
            <v>1</v>
          </cell>
          <cell r="AE1309">
            <v>441</v>
          </cell>
          <cell r="AG1309">
            <v>441</v>
          </cell>
          <cell r="AH1309" t="str">
            <v>PC</v>
          </cell>
          <cell r="AQ1309">
            <v>1</v>
          </cell>
          <cell r="AV1309">
            <v>0</v>
          </cell>
          <cell r="AY1309" t="str">
            <v>2006/04/01</v>
          </cell>
          <cell r="AZ1309" t="str">
            <v>9999/12/31</v>
          </cell>
          <cell r="BA1309">
            <v>99999</v>
          </cell>
          <cell r="BB1309">
            <v>441</v>
          </cell>
        </row>
        <row r="1310">
          <cell r="A1310">
            <v>76710</v>
          </cell>
          <cell r="D1310">
            <v>100</v>
          </cell>
          <cell r="E1310" t="str">
            <v>5300106227</v>
          </cell>
          <cell r="F1310" t="str">
            <v>0</v>
          </cell>
          <cell r="G1310" t="str">
            <v>5906305-1</v>
          </cell>
          <cell r="H1310" t="str">
            <v>ｶﾞｲﾄﾞ ｱﾂｼ-,ﾌﾛﾝﾄ M2504M-2</v>
          </cell>
          <cell r="I1310" t="str">
            <v>473440-2</v>
          </cell>
          <cell r="J1310" t="str">
            <v>（株）光真製作所</v>
          </cell>
          <cell r="K1310" t="str">
            <v>3480</v>
          </cell>
          <cell r="L1310" t="str">
            <v>3480</v>
          </cell>
          <cell r="M1310" t="str">
            <v>3H7</v>
          </cell>
          <cell r="N1310" t="str">
            <v>野田</v>
          </cell>
          <cell r="O1310" t="str">
            <v>野田係</v>
          </cell>
          <cell r="P1310" t="str">
            <v>x</v>
          </cell>
          <cell r="Q1310" t="str">
            <v>JP</v>
          </cell>
          <cell r="S1310">
            <v>1</v>
          </cell>
          <cell r="T1310">
            <v>1</v>
          </cell>
          <cell r="U1310" t="str">
            <v>V0</v>
          </cell>
          <cell r="V1310" t="str">
            <v>0001</v>
          </cell>
          <cell r="W1310">
            <v>29</v>
          </cell>
          <cell r="X1310">
            <v>1</v>
          </cell>
          <cell r="Y1310" t="str">
            <v>JPY</v>
          </cell>
          <cell r="Z1310" t="str">
            <v>2006/04/01</v>
          </cell>
          <cell r="AA1310" t="str">
            <v>9999/12/31</v>
          </cell>
          <cell r="AC1310">
            <v>325</v>
          </cell>
          <cell r="AD1310">
            <v>1</v>
          </cell>
          <cell r="AE1310">
            <v>325</v>
          </cell>
          <cell r="AG1310">
            <v>325</v>
          </cell>
          <cell r="AH1310" t="str">
            <v>PC</v>
          </cell>
          <cell r="AQ1310">
            <v>1</v>
          </cell>
          <cell r="AV1310">
            <v>0</v>
          </cell>
          <cell r="AY1310" t="str">
            <v>2006/04/01</v>
          </cell>
          <cell r="AZ1310" t="str">
            <v>9999/12/31</v>
          </cell>
          <cell r="BA1310">
            <v>99999</v>
          </cell>
          <cell r="BB1310">
            <v>325</v>
          </cell>
        </row>
        <row r="1311">
          <cell r="A1311">
            <v>57338</v>
          </cell>
          <cell r="D1311">
            <v>100</v>
          </cell>
          <cell r="E1311" t="str">
            <v>5300106228</v>
          </cell>
          <cell r="F1311" t="str">
            <v>0</v>
          </cell>
          <cell r="G1311" t="str">
            <v>5906308-6</v>
          </cell>
          <cell r="H1311" t="str">
            <v>ｶﾞｲﾄﾞ ｱﾂｼ-,ｶﾂﾀ M3104M-2</v>
          </cell>
          <cell r="I1311" t="str">
            <v>473440-2</v>
          </cell>
          <cell r="J1311" t="str">
            <v>（株）光真製作所</v>
          </cell>
          <cell r="K1311" t="str">
            <v>3480</v>
          </cell>
          <cell r="L1311" t="str">
            <v>3480</v>
          </cell>
          <cell r="M1311" t="str">
            <v>2G2</v>
          </cell>
          <cell r="N1311" t="str">
            <v>伊藤康</v>
          </cell>
          <cell r="O1311" t="str">
            <v>野田係</v>
          </cell>
          <cell r="P1311" t="str">
            <v>x</v>
          </cell>
          <cell r="Q1311" t="str">
            <v>JP</v>
          </cell>
          <cell r="S1311">
            <v>1</v>
          </cell>
          <cell r="T1311">
            <v>1</v>
          </cell>
          <cell r="U1311" t="str">
            <v>V0</v>
          </cell>
          <cell r="V1311" t="str">
            <v>0001</v>
          </cell>
          <cell r="W1311">
            <v>50</v>
          </cell>
          <cell r="X1311">
            <v>1</v>
          </cell>
          <cell r="Y1311" t="str">
            <v>JPY</v>
          </cell>
          <cell r="Z1311" t="str">
            <v>2006/04/01</v>
          </cell>
          <cell r="AA1311" t="str">
            <v>9999/12/31</v>
          </cell>
          <cell r="AC1311">
            <v>147</v>
          </cell>
          <cell r="AD1311">
            <v>1</v>
          </cell>
          <cell r="AE1311">
            <v>147</v>
          </cell>
          <cell r="AG1311">
            <v>147</v>
          </cell>
          <cell r="AH1311" t="str">
            <v>PC</v>
          </cell>
          <cell r="AQ1311">
            <v>1</v>
          </cell>
          <cell r="AV1311">
            <v>0</v>
          </cell>
          <cell r="AY1311" t="str">
            <v>2006/04/01</v>
          </cell>
          <cell r="AZ1311" t="str">
            <v>9999/12/31</v>
          </cell>
          <cell r="BA1311">
            <v>99999999</v>
          </cell>
          <cell r="BB1311">
            <v>147</v>
          </cell>
        </row>
        <row r="1312">
          <cell r="A1312">
            <v>57339</v>
          </cell>
          <cell r="D1312">
            <v>100</v>
          </cell>
          <cell r="E1312" t="str">
            <v>5300106229</v>
          </cell>
          <cell r="F1312" t="str">
            <v>0</v>
          </cell>
          <cell r="G1312" t="str">
            <v>5906309-4</v>
          </cell>
          <cell r="H1312" t="str">
            <v>ﾘﾝｸ ｱﾂｼ-,ｻﾌﾟﾗｲ M3104M-2</v>
          </cell>
          <cell r="I1312" t="str">
            <v>473440-2</v>
          </cell>
          <cell r="J1312" t="str">
            <v>（株）光真製作所</v>
          </cell>
          <cell r="K1312" t="str">
            <v>3480</v>
          </cell>
          <cell r="L1312" t="str">
            <v>3480</v>
          </cell>
          <cell r="M1312" t="str">
            <v>2G2</v>
          </cell>
          <cell r="N1312" t="str">
            <v>伊藤康</v>
          </cell>
          <cell r="O1312" t="str">
            <v>野田係</v>
          </cell>
          <cell r="P1312" t="str">
            <v>x</v>
          </cell>
          <cell r="Q1312" t="str">
            <v>JP</v>
          </cell>
          <cell r="S1312">
            <v>1</v>
          </cell>
          <cell r="T1312">
            <v>1</v>
          </cell>
          <cell r="U1312" t="str">
            <v>V0</v>
          </cell>
          <cell r="V1312" t="str">
            <v>0001</v>
          </cell>
          <cell r="W1312">
            <v>50</v>
          </cell>
          <cell r="X1312">
            <v>1</v>
          </cell>
          <cell r="Y1312" t="str">
            <v>JPY</v>
          </cell>
          <cell r="Z1312" t="str">
            <v>2006/04/01</v>
          </cell>
          <cell r="AA1312" t="str">
            <v>9999/12/31</v>
          </cell>
          <cell r="AC1312">
            <v>124</v>
          </cell>
          <cell r="AD1312">
            <v>1</v>
          </cell>
          <cell r="AE1312">
            <v>124</v>
          </cell>
          <cell r="AG1312">
            <v>124</v>
          </cell>
          <cell r="AH1312" t="str">
            <v>PC</v>
          </cell>
          <cell r="AQ1312">
            <v>1</v>
          </cell>
          <cell r="AV1312">
            <v>0</v>
          </cell>
          <cell r="AY1312" t="str">
            <v>2006/04/01</v>
          </cell>
          <cell r="AZ1312" t="str">
            <v>9999/12/31</v>
          </cell>
          <cell r="BA1312">
            <v>99999999</v>
          </cell>
          <cell r="BB1312">
            <v>124</v>
          </cell>
        </row>
        <row r="1313">
          <cell r="A1313">
            <v>57341</v>
          </cell>
          <cell r="D1313">
            <v>100</v>
          </cell>
          <cell r="E1313" t="str">
            <v>5300106231</v>
          </cell>
          <cell r="F1313" t="str">
            <v>0</v>
          </cell>
          <cell r="G1313" t="str">
            <v>5906310-8</v>
          </cell>
          <cell r="H1313" t="str">
            <v>ﾘﾝｸ ｱﾂｼ-,ｻﾌﾟﾗｲ M3104M-2</v>
          </cell>
          <cell r="I1313" t="str">
            <v>473440-2</v>
          </cell>
          <cell r="J1313" t="str">
            <v>（株）光真製作所</v>
          </cell>
          <cell r="K1313" t="str">
            <v>3480</v>
          </cell>
          <cell r="L1313" t="str">
            <v>3480</v>
          </cell>
          <cell r="M1313" t="str">
            <v>2G2</v>
          </cell>
          <cell r="N1313" t="str">
            <v>伊藤康</v>
          </cell>
          <cell r="O1313" t="str">
            <v>野田係</v>
          </cell>
          <cell r="P1313" t="str">
            <v>x</v>
          </cell>
          <cell r="Q1313" t="str">
            <v>JP</v>
          </cell>
          <cell r="S1313">
            <v>1</v>
          </cell>
          <cell r="T1313">
            <v>1</v>
          </cell>
          <cell r="U1313" t="str">
            <v>V0</v>
          </cell>
          <cell r="V1313" t="str">
            <v>0001</v>
          </cell>
          <cell r="W1313">
            <v>50</v>
          </cell>
          <cell r="X1313">
            <v>1</v>
          </cell>
          <cell r="Y1313" t="str">
            <v>JPY</v>
          </cell>
          <cell r="Z1313" t="str">
            <v>2006/04/01</v>
          </cell>
          <cell r="AA1313" t="str">
            <v>9999/12/31</v>
          </cell>
          <cell r="AC1313">
            <v>100</v>
          </cell>
          <cell r="AD1313">
            <v>1</v>
          </cell>
          <cell r="AE1313">
            <v>100</v>
          </cell>
          <cell r="AG1313">
            <v>100</v>
          </cell>
          <cell r="AH1313" t="str">
            <v>PC</v>
          </cell>
          <cell r="AQ1313">
            <v>1</v>
          </cell>
          <cell r="AV1313">
            <v>0</v>
          </cell>
          <cell r="AY1313" t="str">
            <v>2006/04/01</v>
          </cell>
          <cell r="AZ1313" t="str">
            <v>9999/12/31</v>
          </cell>
          <cell r="BA1313">
            <v>99999999</v>
          </cell>
          <cell r="BB1313">
            <v>100</v>
          </cell>
        </row>
        <row r="1314">
          <cell r="A1314">
            <v>57344</v>
          </cell>
          <cell r="E1314" t="str">
            <v>5300106234</v>
          </cell>
          <cell r="F1314" t="str">
            <v>0</v>
          </cell>
          <cell r="G1314" t="str">
            <v>5906311-6</v>
          </cell>
          <cell r="H1314" t="str">
            <v>ﾍﾞ-ｽ ｱﾂｼ-,ﾚ-ﾙ M3111</v>
          </cell>
          <cell r="I1314" t="str">
            <v>473440-2</v>
          </cell>
          <cell r="J1314" t="str">
            <v>（株）光真製作所</v>
          </cell>
          <cell r="K1314" t="str">
            <v>3480</v>
          </cell>
          <cell r="L1314" t="str">
            <v>3480</v>
          </cell>
          <cell r="M1314" t="str">
            <v>2G2</v>
          </cell>
          <cell r="N1314" t="str">
            <v>伊藤康</v>
          </cell>
          <cell r="O1314" t="str">
            <v>野田係</v>
          </cell>
          <cell r="P1314" t="str">
            <v>x</v>
          </cell>
          <cell r="Q1314" t="str">
            <v>JP</v>
          </cell>
          <cell r="S1314">
            <v>1</v>
          </cell>
          <cell r="T1314">
            <v>1</v>
          </cell>
          <cell r="U1314" t="str">
            <v>V0</v>
          </cell>
          <cell r="V1314" t="str">
            <v>0001</v>
          </cell>
          <cell r="W1314">
            <v>50</v>
          </cell>
          <cell r="X1314">
            <v>1</v>
          </cell>
          <cell r="Y1314" t="str">
            <v>JPY</v>
          </cell>
          <cell r="Z1314" t="str">
            <v>2006/04/01</v>
          </cell>
          <cell r="AA1314" t="str">
            <v>9999/12/31</v>
          </cell>
          <cell r="AC1314">
            <v>882</v>
          </cell>
          <cell r="AD1314">
            <v>1</v>
          </cell>
          <cell r="AE1314">
            <v>882</v>
          </cell>
          <cell r="AG1314">
            <v>882</v>
          </cell>
          <cell r="AH1314" t="str">
            <v>PC</v>
          </cell>
          <cell r="AQ1314">
            <v>1</v>
          </cell>
          <cell r="AV1314">
            <v>0</v>
          </cell>
          <cell r="AY1314" t="str">
            <v>2006/04/01</v>
          </cell>
          <cell r="AZ1314" t="str">
            <v>9999/12/31</v>
          </cell>
          <cell r="BA1314">
            <v>99999999</v>
          </cell>
          <cell r="BB1314">
            <v>882</v>
          </cell>
        </row>
        <row r="1315">
          <cell r="A1315">
            <v>57345</v>
          </cell>
          <cell r="D1315">
            <v>100</v>
          </cell>
          <cell r="E1315" t="str">
            <v>5300106235</v>
          </cell>
          <cell r="F1315" t="str">
            <v>0</v>
          </cell>
          <cell r="G1315" t="str">
            <v>5906312-4</v>
          </cell>
          <cell r="H1315" t="str">
            <v>ﾚﾊﾞ- ｱﾂｼ-,ﾛﾂｸ M3111</v>
          </cell>
          <cell r="I1315" t="str">
            <v>473440-2</v>
          </cell>
          <cell r="J1315" t="str">
            <v>（株）光真製作所</v>
          </cell>
          <cell r="K1315" t="str">
            <v>3480</v>
          </cell>
          <cell r="L1315" t="str">
            <v>3480</v>
          </cell>
          <cell r="M1315" t="str">
            <v>2G2</v>
          </cell>
          <cell r="N1315" t="str">
            <v>伊藤康</v>
          </cell>
          <cell r="O1315" t="str">
            <v>野田係</v>
          </cell>
          <cell r="P1315" t="str">
            <v>x</v>
          </cell>
          <cell r="Q1315" t="str">
            <v>JP</v>
          </cell>
          <cell r="S1315">
            <v>1</v>
          </cell>
          <cell r="T1315">
            <v>1</v>
          </cell>
          <cell r="U1315" t="str">
            <v>V0</v>
          </cell>
          <cell r="V1315" t="str">
            <v>0001</v>
          </cell>
          <cell r="W1315">
            <v>50</v>
          </cell>
          <cell r="X1315">
            <v>1</v>
          </cell>
          <cell r="Y1315" t="str">
            <v>JPY</v>
          </cell>
          <cell r="Z1315" t="str">
            <v>2006/04/01</v>
          </cell>
          <cell r="AA1315" t="str">
            <v>9999/12/31</v>
          </cell>
          <cell r="AC1315">
            <v>120</v>
          </cell>
          <cell r="AD1315">
            <v>1</v>
          </cell>
          <cell r="AE1315">
            <v>120</v>
          </cell>
          <cell r="AG1315">
            <v>120</v>
          </cell>
          <cell r="AH1315" t="str">
            <v>PC</v>
          </cell>
          <cell r="AQ1315">
            <v>1</v>
          </cell>
          <cell r="AV1315">
            <v>0</v>
          </cell>
          <cell r="AY1315" t="str">
            <v>2006/04/01</v>
          </cell>
          <cell r="AZ1315" t="str">
            <v>9999/12/31</v>
          </cell>
          <cell r="BA1315">
            <v>99999999</v>
          </cell>
          <cell r="BB1315">
            <v>120</v>
          </cell>
        </row>
        <row r="1316">
          <cell r="A1316">
            <v>38928</v>
          </cell>
          <cell r="D1316">
            <v>100</v>
          </cell>
          <cell r="E1316" t="str">
            <v>5300072721</v>
          </cell>
          <cell r="F1316" t="str">
            <v>0</v>
          </cell>
          <cell r="G1316" t="str">
            <v>5906315-9</v>
          </cell>
          <cell r="H1316" t="str">
            <v>ﾌﾚ-ﾑ ｱﾂｼ-,ｶ-ﾄﾞ M3104E-4</v>
          </cell>
          <cell r="I1316" t="str">
            <v>473440-2</v>
          </cell>
          <cell r="J1316" t="str">
            <v>（株）光真製作所</v>
          </cell>
          <cell r="K1316" t="str">
            <v>3480</v>
          </cell>
          <cell r="L1316" t="str">
            <v>3480</v>
          </cell>
          <cell r="M1316" t="str">
            <v>2G2</v>
          </cell>
          <cell r="N1316" t="str">
            <v>伊藤康</v>
          </cell>
          <cell r="O1316" t="str">
            <v>野田係</v>
          </cell>
          <cell r="P1316" t="str">
            <v>x</v>
          </cell>
          <cell r="Q1316" t="str">
            <v>JP</v>
          </cell>
          <cell r="S1316">
            <v>1</v>
          </cell>
          <cell r="T1316">
            <v>1</v>
          </cell>
          <cell r="U1316" t="str">
            <v>V0</v>
          </cell>
          <cell r="V1316" t="str">
            <v>0001</v>
          </cell>
          <cell r="W1316">
            <v>25</v>
          </cell>
          <cell r="X1316">
            <v>1</v>
          </cell>
          <cell r="Y1316" t="str">
            <v>JPY</v>
          </cell>
          <cell r="Z1316" t="str">
            <v>2006/04/01</v>
          </cell>
          <cell r="AA1316" t="str">
            <v>9999/12/31</v>
          </cell>
          <cell r="AC1316">
            <v>2010</v>
          </cell>
          <cell r="AD1316">
            <v>1</v>
          </cell>
          <cell r="AE1316">
            <v>2010</v>
          </cell>
          <cell r="AG1316">
            <v>2010</v>
          </cell>
          <cell r="AH1316" t="str">
            <v>PC</v>
          </cell>
          <cell r="AQ1316">
            <v>1</v>
          </cell>
          <cell r="AV1316">
            <v>0</v>
          </cell>
          <cell r="AY1316" t="str">
            <v>2006/04/01</v>
          </cell>
          <cell r="AZ1316" t="str">
            <v>9999/12/31</v>
          </cell>
          <cell r="BA1316">
            <v>99999999</v>
          </cell>
          <cell r="BB1316">
            <v>2010</v>
          </cell>
        </row>
        <row r="1317">
          <cell r="A1317">
            <v>38929</v>
          </cell>
          <cell r="D1317">
            <v>100</v>
          </cell>
          <cell r="E1317" t="str">
            <v>5300072722</v>
          </cell>
          <cell r="F1317" t="str">
            <v>0</v>
          </cell>
          <cell r="G1317" t="str">
            <v>5906316-7</v>
          </cell>
          <cell r="H1317" t="str">
            <v>ﾌﾟﾚ-ﾄ ｱﾂｼ-,ｽﾗｲﾄﾞ M3104E-4</v>
          </cell>
          <cell r="I1317" t="str">
            <v>473440-2</v>
          </cell>
          <cell r="J1317" t="str">
            <v>（株）光真製作所</v>
          </cell>
          <cell r="K1317" t="str">
            <v>3480</v>
          </cell>
          <cell r="L1317" t="str">
            <v>3480</v>
          </cell>
          <cell r="M1317" t="str">
            <v>2G2</v>
          </cell>
          <cell r="N1317" t="str">
            <v>伊藤康</v>
          </cell>
          <cell r="O1317" t="str">
            <v>野田係</v>
          </cell>
          <cell r="P1317" t="str">
            <v>x</v>
          </cell>
          <cell r="Q1317" t="str">
            <v>JP</v>
          </cell>
          <cell r="S1317">
            <v>1</v>
          </cell>
          <cell r="T1317">
            <v>1</v>
          </cell>
          <cell r="U1317" t="str">
            <v>V0</v>
          </cell>
          <cell r="V1317" t="str">
            <v>0001</v>
          </cell>
          <cell r="W1317">
            <v>25</v>
          </cell>
          <cell r="X1317">
            <v>1</v>
          </cell>
          <cell r="Y1317" t="str">
            <v>JPY</v>
          </cell>
          <cell r="Z1317" t="str">
            <v>2006/04/01</v>
          </cell>
          <cell r="AA1317" t="str">
            <v>9999/12/31</v>
          </cell>
          <cell r="AC1317">
            <v>498</v>
          </cell>
          <cell r="AD1317">
            <v>1</v>
          </cell>
          <cell r="AE1317">
            <v>498</v>
          </cell>
          <cell r="AG1317">
            <v>498</v>
          </cell>
          <cell r="AH1317" t="str">
            <v>PC</v>
          </cell>
          <cell r="AQ1317">
            <v>1</v>
          </cell>
          <cell r="AV1317">
            <v>0</v>
          </cell>
          <cell r="AY1317" t="str">
            <v>2006/04/01</v>
          </cell>
          <cell r="AZ1317" t="str">
            <v>9999/12/31</v>
          </cell>
          <cell r="BA1317">
            <v>99999999</v>
          </cell>
          <cell r="BB1317">
            <v>498</v>
          </cell>
        </row>
        <row r="1318">
          <cell r="A1318">
            <v>38940</v>
          </cell>
          <cell r="D1318">
            <v>100</v>
          </cell>
          <cell r="E1318" t="str">
            <v>5300072733</v>
          </cell>
          <cell r="F1318" t="str">
            <v>0</v>
          </cell>
          <cell r="G1318" t="str">
            <v>5906330-2</v>
          </cell>
          <cell r="H1318" t="str">
            <v>ﾌﾞﾗｹﾂﾄ ｱﾂｼ-,ｴﾝﾄﾞM3104O-3</v>
          </cell>
          <cell r="I1318" t="str">
            <v>473440-2</v>
          </cell>
          <cell r="J1318" t="str">
            <v>（株）光真製作所</v>
          </cell>
          <cell r="K1318" t="str">
            <v>3480</v>
          </cell>
          <cell r="L1318" t="str">
            <v>3480</v>
          </cell>
          <cell r="M1318" t="str">
            <v>2G2</v>
          </cell>
          <cell r="N1318" t="str">
            <v>伊藤康</v>
          </cell>
          <cell r="O1318" t="str">
            <v>野田係</v>
          </cell>
          <cell r="P1318" t="str">
            <v>x</v>
          </cell>
          <cell r="Q1318" t="str">
            <v>JP</v>
          </cell>
          <cell r="S1318">
            <v>1</v>
          </cell>
          <cell r="T1318">
            <v>1</v>
          </cell>
          <cell r="U1318" t="str">
            <v>V0</v>
          </cell>
          <cell r="V1318" t="str">
            <v>0001</v>
          </cell>
          <cell r="W1318">
            <v>25</v>
          </cell>
          <cell r="X1318">
            <v>1</v>
          </cell>
          <cell r="Y1318" t="str">
            <v>JPY</v>
          </cell>
          <cell r="Z1318" t="str">
            <v>2006/04/01</v>
          </cell>
          <cell r="AA1318" t="str">
            <v>9999/12/31</v>
          </cell>
          <cell r="AC1318">
            <v>227</v>
          </cell>
          <cell r="AD1318">
            <v>1</v>
          </cell>
          <cell r="AE1318">
            <v>227</v>
          </cell>
          <cell r="AG1318">
            <v>227</v>
          </cell>
          <cell r="AH1318" t="str">
            <v>PC</v>
          </cell>
          <cell r="AQ1318">
            <v>1</v>
          </cell>
          <cell r="AV1318">
            <v>0</v>
          </cell>
          <cell r="AY1318" t="str">
            <v>2006/04/01</v>
          </cell>
          <cell r="AZ1318" t="str">
            <v>9999/12/31</v>
          </cell>
          <cell r="BA1318">
            <v>99999999</v>
          </cell>
          <cell r="BB1318">
            <v>227</v>
          </cell>
        </row>
        <row r="1319">
          <cell r="A1319">
            <v>77887</v>
          </cell>
          <cell r="E1319" t="str">
            <v>5300107629</v>
          </cell>
          <cell r="F1319" t="str">
            <v>0</v>
          </cell>
          <cell r="G1319" t="str">
            <v>5906357-4</v>
          </cell>
          <cell r="H1319" t="str">
            <v>ﾌﾞﾗｹﾂﾄ ｱﾂｼ-,ｲﾝﾚﾂﾄ M3104-1</v>
          </cell>
          <cell r="I1319" t="str">
            <v>473440-2</v>
          </cell>
          <cell r="J1319" t="str">
            <v>（株）光真製作所</v>
          </cell>
          <cell r="K1319" t="str">
            <v>3480</v>
          </cell>
          <cell r="L1319" t="str">
            <v>3480</v>
          </cell>
          <cell r="M1319" t="str">
            <v>3H7</v>
          </cell>
          <cell r="N1319" t="str">
            <v>野田</v>
          </cell>
          <cell r="O1319" t="str">
            <v>野田係</v>
          </cell>
          <cell r="P1319" t="str">
            <v>x</v>
          </cell>
          <cell r="Q1319" t="str">
            <v>JP</v>
          </cell>
          <cell r="S1319">
            <v>1</v>
          </cell>
          <cell r="T1319">
            <v>1</v>
          </cell>
          <cell r="U1319" t="str">
            <v>V0</v>
          </cell>
          <cell r="V1319" t="str">
            <v>0001</v>
          </cell>
          <cell r="W1319">
            <v>50</v>
          </cell>
          <cell r="X1319">
            <v>1</v>
          </cell>
          <cell r="Y1319" t="str">
            <v>JPY</v>
          </cell>
          <cell r="Z1319" t="str">
            <v>2006/04/01</v>
          </cell>
          <cell r="AA1319" t="str">
            <v>9999/12/31</v>
          </cell>
          <cell r="AC1319">
            <v>170</v>
          </cell>
          <cell r="AD1319">
            <v>1</v>
          </cell>
          <cell r="AE1319">
            <v>170</v>
          </cell>
          <cell r="AG1319">
            <v>170</v>
          </cell>
          <cell r="AH1319" t="str">
            <v>PC</v>
          </cell>
          <cell r="AQ1319">
            <v>1</v>
          </cell>
          <cell r="AV1319">
            <v>0</v>
          </cell>
          <cell r="AY1319" t="str">
            <v>2006/04/01</v>
          </cell>
          <cell r="AZ1319" t="str">
            <v>9999/12/31</v>
          </cell>
          <cell r="BA1319">
            <v>99999999</v>
          </cell>
          <cell r="BB1319">
            <v>170</v>
          </cell>
        </row>
        <row r="1320">
          <cell r="A1320">
            <v>57347</v>
          </cell>
          <cell r="D1320">
            <v>100</v>
          </cell>
          <cell r="E1320" t="str">
            <v>5300106237</v>
          </cell>
          <cell r="F1320" t="str">
            <v>0</v>
          </cell>
          <cell r="G1320" t="str">
            <v>5906358-2</v>
          </cell>
          <cell r="H1320" t="str">
            <v>ﾌﾞﾗｹﾂﾄ ｱﾂｼ-,ｲﾝﾚﾂﾄ M3104-1</v>
          </cell>
          <cell r="I1320" t="str">
            <v>473440-2</v>
          </cell>
          <cell r="J1320" t="str">
            <v>（株）光真製作所</v>
          </cell>
          <cell r="K1320" t="str">
            <v>3480</v>
          </cell>
          <cell r="L1320" t="str">
            <v>3480</v>
          </cell>
          <cell r="M1320" t="str">
            <v>2G2</v>
          </cell>
          <cell r="N1320" t="str">
            <v>伊藤康</v>
          </cell>
          <cell r="O1320" t="str">
            <v>野田係</v>
          </cell>
          <cell r="P1320" t="str">
            <v>x</v>
          </cell>
          <cell r="Q1320" t="str">
            <v>JP</v>
          </cell>
          <cell r="S1320">
            <v>1</v>
          </cell>
          <cell r="T1320">
            <v>1</v>
          </cell>
          <cell r="U1320" t="str">
            <v>V0</v>
          </cell>
          <cell r="V1320" t="str">
            <v>0001</v>
          </cell>
          <cell r="W1320">
            <v>50</v>
          </cell>
          <cell r="X1320">
            <v>1</v>
          </cell>
          <cell r="Y1320" t="str">
            <v>JPY</v>
          </cell>
          <cell r="Z1320" t="str">
            <v>2006/04/01</v>
          </cell>
          <cell r="AA1320" t="str">
            <v>9999/12/31</v>
          </cell>
          <cell r="AC1320">
            <v>156</v>
          </cell>
          <cell r="AD1320">
            <v>1</v>
          </cell>
          <cell r="AE1320">
            <v>156</v>
          </cell>
          <cell r="AG1320">
            <v>156</v>
          </cell>
          <cell r="AH1320" t="str">
            <v>PC</v>
          </cell>
          <cell r="AQ1320">
            <v>1</v>
          </cell>
          <cell r="AV1320">
            <v>0</v>
          </cell>
          <cell r="AY1320" t="str">
            <v>2006/04/01</v>
          </cell>
          <cell r="AZ1320" t="str">
            <v>9999/12/31</v>
          </cell>
          <cell r="BA1320">
            <v>99999999</v>
          </cell>
          <cell r="BB1320">
            <v>156</v>
          </cell>
        </row>
        <row r="1321">
          <cell r="A1321">
            <v>57356</v>
          </cell>
          <cell r="B1321">
            <v>19250</v>
          </cell>
          <cell r="D1321">
            <v>100</v>
          </cell>
          <cell r="E1321" t="str">
            <v>5300106246</v>
          </cell>
          <cell r="F1321" t="str">
            <v>0</v>
          </cell>
          <cell r="G1321" t="str">
            <v>5906894-0</v>
          </cell>
          <cell r="H1321" t="str">
            <v>ﾍﾞ-ｽ ｱﾂｼ-,STR PBM M3040B</v>
          </cell>
          <cell r="I1321" t="str">
            <v>473440-2</v>
          </cell>
          <cell r="J1321" t="str">
            <v>（株）光真製作所</v>
          </cell>
          <cell r="K1321" t="str">
            <v>3480</v>
          </cell>
          <cell r="L1321" t="str">
            <v>3480</v>
          </cell>
          <cell r="M1321" t="str">
            <v>2G2</v>
          </cell>
          <cell r="N1321" t="str">
            <v>伊藤康</v>
          </cell>
          <cell r="O1321" t="str">
            <v>野田係</v>
          </cell>
          <cell r="P1321" t="str">
            <v>x</v>
          </cell>
          <cell r="Q1321" t="str">
            <v>JP</v>
          </cell>
          <cell r="S1321">
            <v>1</v>
          </cell>
          <cell r="T1321">
            <v>1</v>
          </cell>
          <cell r="U1321" t="str">
            <v>V0</v>
          </cell>
          <cell r="V1321" t="str">
            <v>0001</v>
          </cell>
          <cell r="W1321">
            <v>50</v>
          </cell>
          <cell r="X1321">
            <v>1</v>
          </cell>
          <cell r="Y1321" t="str">
            <v>JPY</v>
          </cell>
          <cell r="Z1321" t="str">
            <v>2006/04/01</v>
          </cell>
          <cell r="AA1321" t="str">
            <v>9999/12/31</v>
          </cell>
          <cell r="AC1321">
            <v>19250</v>
          </cell>
          <cell r="AD1321">
            <v>1</v>
          </cell>
          <cell r="AE1321">
            <v>19250</v>
          </cell>
          <cell r="AF1321">
            <v>19250</v>
          </cell>
          <cell r="AG1321">
            <v>19250</v>
          </cell>
          <cell r="AH1321" t="str">
            <v>PC</v>
          </cell>
          <cell r="AI1321">
            <v>0</v>
          </cell>
          <cell r="AJ1321">
            <v>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1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 t="str">
            <v>2006/04/01</v>
          </cell>
          <cell r="AZ1321" t="str">
            <v>9999/12/31</v>
          </cell>
          <cell r="BA1321">
            <v>99999999</v>
          </cell>
          <cell r="BB1321">
            <v>19250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</row>
        <row r="1322">
          <cell r="A1322">
            <v>57358</v>
          </cell>
          <cell r="B1322">
            <v>24750</v>
          </cell>
          <cell r="D1322">
            <v>100</v>
          </cell>
          <cell r="E1322" t="str">
            <v>5300106248</v>
          </cell>
          <cell r="F1322" t="str">
            <v>0</v>
          </cell>
          <cell r="G1322" t="str">
            <v>5906895-9</v>
          </cell>
          <cell r="H1322" t="str">
            <v>ｼﾔﾂﾀ ｱﾂｼ-,PBM M3040B</v>
          </cell>
          <cell r="I1322" t="str">
            <v>473440-2</v>
          </cell>
          <cell r="J1322" t="str">
            <v>（株）光真製作所</v>
          </cell>
          <cell r="K1322" t="str">
            <v>3480</v>
          </cell>
          <cell r="L1322" t="str">
            <v>3480</v>
          </cell>
          <cell r="M1322" t="str">
            <v>2G2</v>
          </cell>
          <cell r="N1322" t="str">
            <v>伊藤康</v>
          </cell>
          <cell r="O1322" t="str">
            <v>野田係</v>
          </cell>
          <cell r="P1322" t="str">
            <v>x</v>
          </cell>
          <cell r="Q1322" t="str">
            <v>JP</v>
          </cell>
          <cell r="S1322">
            <v>1</v>
          </cell>
          <cell r="T1322">
            <v>1</v>
          </cell>
          <cell r="U1322" t="str">
            <v>V0</v>
          </cell>
          <cell r="V1322" t="str">
            <v>0001</v>
          </cell>
          <cell r="W1322">
            <v>50</v>
          </cell>
          <cell r="X1322">
            <v>1</v>
          </cell>
          <cell r="Y1322" t="str">
            <v>JPY</v>
          </cell>
          <cell r="Z1322" t="str">
            <v>2006/04/01</v>
          </cell>
          <cell r="AA1322" t="str">
            <v>9999/12/31</v>
          </cell>
          <cell r="AC1322">
            <v>24750</v>
          </cell>
          <cell r="AD1322">
            <v>1</v>
          </cell>
          <cell r="AE1322">
            <v>24750</v>
          </cell>
          <cell r="AF1322">
            <v>24750</v>
          </cell>
          <cell r="AG1322">
            <v>24750</v>
          </cell>
          <cell r="AH1322" t="str">
            <v>PC</v>
          </cell>
          <cell r="AI1322">
            <v>0</v>
          </cell>
          <cell r="AJ1322">
            <v>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1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 t="str">
            <v>2006/04/01</v>
          </cell>
          <cell r="AZ1322" t="str">
            <v>9999/12/31</v>
          </cell>
          <cell r="BA1322">
            <v>99999999</v>
          </cell>
          <cell r="BB1322">
            <v>24750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</row>
        <row r="1323">
          <cell r="A1323">
            <v>57360</v>
          </cell>
          <cell r="B1323">
            <v>19800</v>
          </cell>
          <cell r="D1323">
            <v>100</v>
          </cell>
          <cell r="E1323" t="str">
            <v>5300106250</v>
          </cell>
          <cell r="F1323" t="str">
            <v>0</v>
          </cell>
          <cell r="G1323" t="str">
            <v>5906897-5</v>
          </cell>
          <cell r="H1323" t="str">
            <v>ﾍﾞ-ｽ ｱﾂｼ-,STR SPRM M3040B</v>
          </cell>
          <cell r="I1323" t="str">
            <v>473440-2</v>
          </cell>
          <cell r="J1323" t="str">
            <v>（株）光真製作所</v>
          </cell>
          <cell r="K1323" t="str">
            <v>3480</v>
          </cell>
          <cell r="L1323" t="str">
            <v>3480</v>
          </cell>
          <cell r="M1323" t="str">
            <v>2G2</v>
          </cell>
          <cell r="N1323" t="str">
            <v>伊藤康</v>
          </cell>
          <cell r="O1323" t="str">
            <v>野田係</v>
          </cell>
          <cell r="P1323" t="str">
            <v>x</v>
          </cell>
          <cell r="Q1323" t="str">
            <v>JP</v>
          </cell>
          <cell r="S1323">
            <v>1</v>
          </cell>
          <cell r="T1323">
            <v>1</v>
          </cell>
          <cell r="U1323" t="str">
            <v>V0</v>
          </cell>
          <cell r="V1323" t="str">
            <v>0001</v>
          </cell>
          <cell r="W1323">
            <v>50</v>
          </cell>
          <cell r="X1323">
            <v>1</v>
          </cell>
          <cell r="Y1323" t="str">
            <v>JPY</v>
          </cell>
          <cell r="Z1323" t="str">
            <v>2006/04/01</v>
          </cell>
          <cell r="AA1323" t="str">
            <v>9999/12/31</v>
          </cell>
          <cell r="AC1323">
            <v>19800</v>
          </cell>
          <cell r="AD1323">
            <v>1</v>
          </cell>
          <cell r="AE1323">
            <v>19800</v>
          </cell>
          <cell r="AF1323">
            <v>19800</v>
          </cell>
          <cell r="AG1323">
            <v>19800</v>
          </cell>
          <cell r="AH1323" t="str">
            <v>PC</v>
          </cell>
          <cell r="AI1323">
            <v>0</v>
          </cell>
          <cell r="AJ1323">
            <v>0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1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 t="str">
            <v>2006/04/01</v>
          </cell>
          <cell r="AZ1323" t="str">
            <v>9999/12/31</v>
          </cell>
          <cell r="BA1323">
            <v>99999999</v>
          </cell>
          <cell r="BB1323">
            <v>19800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</row>
        <row r="1324">
          <cell r="A1324">
            <v>57361</v>
          </cell>
          <cell r="B1324">
            <v>15950</v>
          </cell>
          <cell r="D1324">
            <v>100</v>
          </cell>
          <cell r="E1324" t="str">
            <v>5300106251</v>
          </cell>
          <cell r="F1324" t="str">
            <v>0</v>
          </cell>
          <cell r="G1324" t="str">
            <v>5906898-3</v>
          </cell>
          <cell r="H1324" t="str">
            <v>ｼﾔﾂﾀ ｱﾂｼ-,SPRM M3040B</v>
          </cell>
          <cell r="I1324" t="str">
            <v>473440-2</v>
          </cell>
          <cell r="J1324" t="str">
            <v>（株）光真製作所</v>
          </cell>
          <cell r="K1324" t="str">
            <v>3480</v>
          </cell>
          <cell r="L1324" t="str">
            <v>3480</v>
          </cell>
          <cell r="M1324" t="str">
            <v>2G2</v>
          </cell>
          <cell r="N1324" t="str">
            <v>伊藤康</v>
          </cell>
          <cell r="O1324" t="str">
            <v>野田係</v>
          </cell>
          <cell r="P1324" t="str">
            <v>x</v>
          </cell>
          <cell r="Q1324" t="str">
            <v>JP</v>
          </cell>
          <cell r="S1324">
            <v>1</v>
          </cell>
          <cell r="T1324">
            <v>1</v>
          </cell>
          <cell r="U1324" t="str">
            <v>V0</v>
          </cell>
          <cell r="V1324" t="str">
            <v>0001</v>
          </cell>
          <cell r="W1324">
            <v>50</v>
          </cell>
          <cell r="X1324">
            <v>1</v>
          </cell>
          <cell r="Y1324" t="str">
            <v>JPY</v>
          </cell>
          <cell r="Z1324" t="str">
            <v>2006/04/01</v>
          </cell>
          <cell r="AA1324" t="str">
            <v>9999/12/31</v>
          </cell>
          <cell r="AC1324">
            <v>15950</v>
          </cell>
          <cell r="AD1324">
            <v>1</v>
          </cell>
          <cell r="AE1324">
            <v>15950</v>
          </cell>
          <cell r="AF1324">
            <v>15950</v>
          </cell>
          <cell r="AG1324">
            <v>15950</v>
          </cell>
          <cell r="AH1324" t="str">
            <v>PC</v>
          </cell>
          <cell r="AI1324">
            <v>0</v>
          </cell>
          <cell r="AJ1324">
            <v>0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1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 t="str">
            <v>2006/04/01</v>
          </cell>
          <cell r="AZ1324" t="str">
            <v>9999/12/31</v>
          </cell>
          <cell r="BA1324">
            <v>99999999</v>
          </cell>
          <cell r="BB1324">
            <v>15950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</row>
        <row r="1325">
          <cell r="A1325">
            <v>57363</v>
          </cell>
          <cell r="B1325">
            <v>7150</v>
          </cell>
          <cell r="D1325">
            <v>100</v>
          </cell>
          <cell r="E1325" t="str">
            <v>5300106253</v>
          </cell>
          <cell r="F1325" t="str">
            <v>0</v>
          </cell>
          <cell r="G1325" t="str">
            <v>5906899-1</v>
          </cell>
          <cell r="H1325" t="str">
            <v>ﾚﾊﾞ- ｱﾂｼ-,SPRM(2) M3040B</v>
          </cell>
          <cell r="I1325" t="str">
            <v>473440-2</v>
          </cell>
          <cell r="J1325" t="str">
            <v>（株）光真製作所</v>
          </cell>
          <cell r="K1325" t="str">
            <v>3480</v>
          </cell>
          <cell r="L1325" t="str">
            <v>3480</v>
          </cell>
          <cell r="M1325" t="str">
            <v>2G2</v>
          </cell>
          <cell r="N1325" t="str">
            <v>伊藤康</v>
          </cell>
          <cell r="O1325" t="str">
            <v>野田係</v>
          </cell>
          <cell r="P1325" t="str">
            <v>x</v>
          </cell>
          <cell r="Q1325" t="str">
            <v>JP</v>
          </cell>
          <cell r="S1325">
            <v>1</v>
          </cell>
          <cell r="T1325">
            <v>1</v>
          </cell>
          <cell r="U1325" t="str">
            <v>V0</v>
          </cell>
          <cell r="V1325" t="str">
            <v>0001</v>
          </cell>
          <cell r="W1325">
            <v>50</v>
          </cell>
          <cell r="X1325">
            <v>1</v>
          </cell>
          <cell r="Y1325" t="str">
            <v>JPY</v>
          </cell>
          <cell r="Z1325" t="str">
            <v>2006/04/01</v>
          </cell>
          <cell r="AA1325" t="str">
            <v>9999/12/31</v>
          </cell>
          <cell r="AC1325">
            <v>7150</v>
          </cell>
          <cell r="AD1325">
            <v>1</v>
          </cell>
          <cell r="AE1325">
            <v>7150</v>
          </cell>
          <cell r="AF1325">
            <v>7150</v>
          </cell>
          <cell r="AG1325">
            <v>7150</v>
          </cell>
          <cell r="AH1325" t="str">
            <v>PC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1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 t="str">
            <v>2006/04/01</v>
          </cell>
          <cell r="AZ1325" t="str">
            <v>9999/12/31</v>
          </cell>
          <cell r="BA1325">
            <v>99999999</v>
          </cell>
          <cell r="BB1325">
            <v>7150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</row>
        <row r="1326">
          <cell r="A1326">
            <v>77890</v>
          </cell>
          <cell r="B1326">
            <v>29150</v>
          </cell>
          <cell r="D1326">
            <v>100</v>
          </cell>
          <cell r="E1326" t="str">
            <v>5300107632</v>
          </cell>
          <cell r="F1326" t="str">
            <v>0</v>
          </cell>
          <cell r="G1326" t="str">
            <v>5917527-5</v>
          </cell>
          <cell r="H1326" t="str">
            <v>ｼﾔﾂﾀ ｱﾂｼ-,IMPR M3040B</v>
          </cell>
          <cell r="I1326" t="str">
            <v>473440-2</v>
          </cell>
          <cell r="J1326" t="str">
            <v>（株）光真製作所</v>
          </cell>
          <cell r="K1326" t="str">
            <v>3480</v>
          </cell>
          <cell r="L1326" t="str">
            <v>3480</v>
          </cell>
          <cell r="M1326" t="str">
            <v>3H7</v>
          </cell>
          <cell r="N1326" t="str">
            <v>野田</v>
          </cell>
          <cell r="O1326" t="str">
            <v>野田係</v>
          </cell>
          <cell r="P1326" t="str">
            <v>x</v>
          </cell>
          <cell r="Q1326" t="str">
            <v>JP</v>
          </cell>
          <cell r="S1326">
            <v>1</v>
          </cell>
          <cell r="T1326">
            <v>1</v>
          </cell>
          <cell r="U1326" t="str">
            <v>V0</v>
          </cell>
          <cell r="V1326" t="str">
            <v>0001</v>
          </cell>
          <cell r="W1326">
            <v>50</v>
          </cell>
          <cell r="X1326">
            <v>1</v>
          </cell>
          <cell r="Y1326" t="str">
            <v>JPY</v>
          </cell>
          <cell r="Z1326" t="str">
            <v>2006/04/01</v>
          </cell>
          <cell r="AA1326" t="str">
            <v>9999/12/31</v>
          </cell>
          <cell r="AC1326">
            <v>29150</v>
          </cell>
          <cell r="AD1326">
            <v>1</v>
          </cell>
          <cell r="AE1326">
            <v>29150</v>
          </cell>
          <cell r="AF1326">
            <v>29150</v>
          </cell>
          <cell r="AG1326">
            <v>29150</v>
          </cell>
          <cell r="AH1326" t="str">
            <v>PC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1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 t="str">
            <v>2006/04/01</v>
          </cell>
          <cell r="AZ1326" t="str">
            <v>9999/12/31</v>
          </cell>
          <cell r="BA1326">
            <v>99999999</v>
          </cell>
          <cell r="BB1326">
            <v>29150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</row>
        <row r="1327">
          <cell r="A1327">
            <v>77891</v>
          </cell>
          <cell r="B1327">
            <v>22550</v>
          </cell>
          <cell r="D1327">
            <v>100</v>
          </cell>
          <cell r="E1327" t="str">
            <v>5300107633</v>
          </cell>
          <cell r="F1327" t="str">
            <v>0</v>
          </cell>
          <cell r="G1327" t="str">
            <v>5917528-3</v>
          </cell>
          <cell r="H1327" t="str">
            <v>ﾍﾞ-ｽ ｱﾂｼ- M3040B</v>
          </cell>
          <cell r="I1327" t="str">
            <v>473440-2</v>
          </cell>
          <cell r="J1327" t="str">
            <v>（株）光真製作所</v>
          </cell>
          <cell r="K1327" t="str">
            <v>3480</v>
          </cell>
          <cell r="L1327" t="str">
            <v>3480</v>
          </cell>
          <cell r="M1327" t="str">
            <v>3H7</v>
          </cell>
          <cell r="N1327" t="str">
            <v>野田</v>
          </cell>
          <cell r="O1327" t="str">
            <v>野田係</v>
          </cell>
          <cell r="P1327" t="str">
            <v>x</v>
          </cell>
          <cell r="Q1327" t="str">
            <v>JP</v>
          </cell>
          <cell r="S1327">
            <v>1</v>
          </cell>
          <cell r="T1327">
            <v>1</v>
          </cell>
          <cell r="U1327" t="str">
            <v>V0</v>
          </cell>
          <cell r="V1327" t="str">
            <v>0001</v>
          </cell>
          <cell r="W1327">
            <v>50</v>
          </cell>
          <cell r="X1327">
            <v>1</v>
          </cell>
          <cell r="Y1327" t="str">
            <v>JPY</v>
          </cell>
          <cell r="Z1327" t="str">
            <v>2006/04/01</v>
          </cell>
          <cell r="AA1327" t="str">
            <v>9999/12/31</v>
          </cell>
          <cell r="AC1327">
            <v>22550</v>
          </cell>
          <cell r="AD1327">
            <v>1</v>
          </cell>
          <cell r="AE1327">
            <v>22550</v>
          </cell>
          <cell r="AF1327">
            <v>22550</v>
          </cell>
          <cell r="AG1327">
            <v>22550</v>
          </cell>
          <cell r="AH1327" t="str">
            <v>PC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1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 t="str">
            <v>2006/04/01</v>
          </cell>
          <cell r="AZ1327" t="str">
            <v>9999/12/31</v>
          </cell>
          <cell r="BA1327">
            <v>99999999</v>
          </cell>
          <cell r="BB1327">
            <v>22550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</row>
        <row r="1328">
          <cell r="A1328">
            <v>77892</v>
          </cell>
          <cell r="B1328">
            <v>14080</v>
          </cell>
          <cell r="D1328">
            <v>100</v>
          </cell>
          <cell r="E1328" t="str">
            <v>5300107634</v>
          </cell>
          <cell r="F1328" t="str">
            <v>0</v>
          </cell>
          <cell r="G1328" t="str">
            <v>5917529-1</v>
          </cell>
          <cell r="H1328" t="str">
            <v>ｽﾗｲﾀﾞ ｱﾂｼ- M3040B</v>
          </cell>
          <cell r="I1328" t="str">
            <v>473440-2</v>
          </cell>
          <cell r="J1328" t="str">
            <v>（株）光真製作所</v>
          </cell>
          <cell r="K1328" t="str">
            <v>3480</v>
          </cell>
          <cell r="L1328" t="str">
            <v>3480</v>
          </cell>
          <cell r="M1328" t="str">
            <v>3H7</v>
          </cell>
          <cell r="N1328" t="str">
            <v>野田</v>
          </cell>
          <cell r="O1328" t="str">
            <v>野田係</v>
          </cell>
          <cell r="P1328" t="str">
            <v>x</v>
          </cell>
          <cell r="Q1328" t="str">
            <v>JP</v>
          </cell>
          <cell r="S1328">
            <v>1</v>
          </cell>
          <cell r="T1328">
            <v>1</v>
          </cell>
          <cell r="U1328" t="str">
            <v>V0</v>
          </cell>
          <cell r="V1328" t="str">
            <v>0001</v>
          </cell>
          <cell r="W1328">
            <v>50</v>
          </cell>
          <cell r="X1328">
            <v>1</v>
          </cell>
          <cell r="Y1328" t="str">
            <v>JPY</v>
          </cell>
          <cell r="Z1328" t="str">
            <v>2006/04/01</v>
          </cell>
          <cell r="AA1328" t="str">
            <v>9999/12/31</v>
          </cell>
          <cell r="AC1328">
            <v>14080</v>
          </cell>
          <cell r="AD1328">
            <v>1</v>
          </cell>
          <cell r="AE1328">
            <v>14080</v>
          </cell>
          <cell r="AF1328">
            <v>14080</v>
          </cell>
          <cell r="AG1328">
            <v>14080</v>
          </cell>
          <cell r="AH1328" t="str">
            <v>PC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1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 t="str">
            <v>2006/04/01</v>
          </cell>
          <cell r="AZ1328" t="str">
            <v>9999/12/31</v>
          </cell>
          <cell r="BA1328">
            <v>99999999</v>
          </cell>
          <cell r="BB1328">
            <v>14080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</row>
        <row r="1329">
          <cell r="A1329">
            <v>76461</v>
          </cell>
          <cell r="B1329">
            <v>2010</v>
          </cell>
          <cell r="D1329">
            <v>100</v>
          </cell>
          <cell r="E1329" t="str">
            <v>5300103435</v>
          </cell>
          <cell r="F1329" t="str">
            <v>0</v>
          </cell>
          <cell r="G1329" t="str">
            <v>5917535-6</v>
          </cell>
          <cell r="H1329" t="str">
            <v>ﾚﾊﾞ- ｱﾂｼ-,ｾﾝｻ M3102-7</v>
          </cell>
          <cell r="I1329" t="str">
            <v>473440-2</v>
          </cell>
          <cell r="J1329" t="str">
            <v>（株）光真製作所</v>
          </cell>
          <cell r="K1329" t="str">
            <v>3480</v>
          </cell>
          <cell r="L1329" t="str">
            <v>3480</v>
          </cell>
          <cell r="M1329" t="str">
            <v>3H7</v>
          </cell>
          <cell r="N1329" t="str">
            <v>野田</v>
          </cell>
          <cell r="O1329" t="str">
            <v>野田係</v>
          </cell>
          <cell r="P1329" t="str">
            <v>x</v>
          </cell>
          <cell r="Q1329" t="str">
            <v>JP</v>
          </cell>
          <cell r="S1329">
            <v>1</v>
          </cell>
          <cell r="T1329">
            <v>0</v>
          </cell>
          <cell r="U1329" t="str">
            <v>V0</v>
          </cell>
          <cell r="V1329" t="str">
            <v>0001</v>
          </cell>
          <cell r="W1329">
            <v>25</v>
          </cell>
          <cell r="X1329">
            <v>1</v>
          </cell>
          <cell r="Y1329" t="str">
            <v>JPY</v>
          </cell>
          <cell r="Z1329" t="str">
            <v>2006/04/01</v>
          </cell>
          <cell r="AA1329" t="str">
            <v>9999/12/31</v>
          </cell>
          <cell r="AC1329">
            <v>2010</v>
          </cell>
          <cell r="AD1329">
            <v>1</v>
          </cell>
          <cell r="AE1329">
            <v>2010</v>
          </cell>
          <cell r="AF1329">
            <v>2010</v>
          </cell>
          <cell r="AG1329">
            <v>2010</v>
          </cell>
          <cell r="AH1329" t="str">
            <v>PC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1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 t="str">
            <v>2006/04/01</v>
          </cell>
          <cell r="AZ1329" t="str">
            <v>9999/12/31</v>
          </cell>
          <cell r="BA1329">
            <v>99999999</v>
          </cell>
          <cell r="BB1329">
            <v>1000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</row>
        <row r="1330">
          <cell r="A1330">
            <v>77893</v>
          </cell>
          <cell r="E1330" t="str">
            <v>5300107635</v>
          </cell>
          <cell r="F1330" t="str">
            <v>0</v>
          </cell>
          <cell r="G1330" t="str">
            <v>5917536-4</v>
          </cell>
          <cell r="H1330" t="str">
            <v>ﾌﾞﾗｹﾂﾄ ｱﾂｼ-,SOL M3102-7</v>
          </cell>
          <cell r="I1330" t="str">
            <v>473440-2</v>
          </cell>
          <cell r="J1330" t="str">
            <v>（株）光真製作所</v>
          </cell>
          <cell r="K1330" t="str">
            <v>3480</v>
          </cell>
          <cell r="L1330" t="str">
            <v>3480</v>
          </cell>
          <cell r="M1330" t="str">
            <v>3H7</v>
          </cell>
          <cell r="N1330" t="str">
            <v>野田</v>
          </cell>
          <cell r="O1330" t="str">
            <v>野田係</v>
          </cell>
          <cell r="Q1330" t="str">
            <v>JP</v>
          </cell>
          <cell r="S1330">
            <v>1</v>
          </cell>
          <cell r="T1330">
            <v>1</v>
          </cell>
          <cell r="U1330" t="str">
            <v>V0</v>
          </cell>
          <cell r="V1330" t="str">
            <v>0001</v>
          </cell>
          <cell r="W1330">
            <v>50</v>
          </cell>
          <cell r="X1330">
            <v>1</v>
          </cell>
          <cell r="Y1330" t="str">
            <v>JPY</v>
          </cell>
          <cell r="Z1330" t="str">
            <v>2006/04/01</v>
          </cell>
          <cell r="AA1330" t="str">
            <v>9999/12/31</v>
          </cell>
          <cell r="AC1330">
            <v>158</v>
          </cell>
          <cell r="AD1330">
            <v>1</v>
          </cell>
          <cell r="AE1330">
            <v>158</v>
          </cell>
          <cell r="AG1330">
            <v>158</v>
          </cell>
          <cell r="AH1330" t="str">
            <v>PC</v>
          </cell>
          <cell r="AQ1330">
            <v>1</v>
          </cell>
          <cell r="AV1330">
            <v>0</v>
          </cell>
          <cell r="AY1330" t="str">
            <v>2006/04/01</v>
          </cell>
          <cell r="AZ1330" t="str">
            <v>9999/12/31</v>
          </cell>
          <cell r="BA1330">
            <v>99999999</v>
          </cell>
          <cell r="BB1330">
            <v>158</v>
          </cell>
        </row>
        <row r="1331">
          <cell r="A1331">
            <v>77894</v>
          </cell>
          <cell r="E1331" t="str">
            <v>5300107636</v>
          </cell>
          <cell r="F1331" t="str">
            <v>0</v>
          </cell>
          <cell r="G1331" t="str">
            <v>5917537-2</v>
          </cell>
          <cell r="H1331" t="str">
            <v>ﾌﾞﾗｹﾂﾄ ｱﾂｼ- M3102-7</v>
          </cell>
          <cell r="I1331" t="str">
            <v>473440-2</v>
          </cell>
          <cell r="J1331" t="str">
            <v>（株）光真製作所</v>
          </cell>
          <cell r="K1331" t="str">
            <v>3480</v>
          </cell>
          <cell r="L1331" t="str">
            <v>3480</v>
          </cell>
          <cell r="M1331" t="str">
            <v>3H7</v>
          </cell>
          <cell r="N1331" t="str">
            <v>野田</v>
          </cell>
          <cell r="O1331" t="str">
            <v>野田係</v>
          </cell>
          <cell r="Q1331" t="str">
            <v>JP</v>
          </cell>
          <cell r="S1331">
            <v>1</v>
          </cell>
          <cell r="T1331">
            <v>1</v>
          </cell>
          <cell r="U1331" t="str">
            <v>V0</v>
          </cell>
          <cell r="V1331" t="str">
            <v>0001</v>
          </cell>
          <cell r="W1331">
            <v>50</v>
          </cell>
          <cell r="X1331">
            <v>1</v>
          </cell>
          <cell r="Y1331" t="str">
            <v>JPY</v>
          </cell>
          <cell r="Z1331" t="str">
            <v>2006/04/01</v>
          </cell>
          <cell r="AA1331" t="str">
            <v>9999/12/31</v>
          </cell>
          <cell r="AC1331">
            <v>158</v>
          </cell>
          <cell r="AD1331">
            <v>1</v>
          </cell>
          <cell r="AE1331">
            <v>158</v>
          </cell>
          <cell r="AG1331">
            <v>158</v>
          </cell>
          <cell r="AH1331" t="str">
            <v>PC</v>
          </cell>
          <cell r="AQ1331">
            <v>1</v>
          </cell>
          <cell r="AV1331">
            <v>0</v>
          </cell>
          <cell r="AY1331" t="str">
            <v>2006/04/01</v>
          </cell>
          <cell r="AZ1331" t="str">
            <v>9999/12/31</v>
          </cell>
          <cell r="BA1331">
            <v>99999999</v>
          </cell>
          <cell r="BB1331">
            <v>158</v>
          </cell>
        </row>
        <row r="1332">
          <cell r="A1332">
            <v>77896</v>
          </cell>
          <cell r="B1332">
            <v>13750</v>
          </cell>
          <cell r="D1332">
            <v>100</v>
          </cell>
          <cell r="E1332" t="str">
            <v>5300107638</v>
          </cell>
          <cell r="F1332" t="str">
            <v>0</v>
          </cell>
          <cell r="G1332" t="str">
            <v>5917587-9</v>
          </cell>
          <cell r="H1332" t="str">
            <v>ｼﾔﾂﾀ ｱﾂｼ-,IMPR(2) M3040B</v>
          </cell>
          <cell r="I1332" t="str">
            <v>473440-2</v>
          </cell>
          <cell r="J1332" t="str">
            <v>（株）光真製作所</v>
          </cell>
          <cell r="K1332" t="str">
            <v>3480</v>
          </cell>
          <cell r="L1332" t="str">
            <v>3480</v>
          </cell>
          <cell r="M1332" t="str">
            <v>3H7</v>
          </cell>
          <cell r="N1332" t="str">
            <v>野田</v>
          </cell>
          <cell r="O1332" t="str">
            <v>野田係</v>
          </cell>
          <cell r="P1332" t="str">
            <v>x</v>
          </cell>
          <cell r="Q1332" t="str">
            <v>JP</v>
          </cell>
          <cell r="S1332">
            <v>1</v>
          </cell>
          <cell r="T1332">
            <v>1</v>
          </cell>
          <cell r="U1332" t="str">
            <v>V0</v>
          </cell>
          <cell r="V1332" t="str">
            <v>0001</v>
          </cell>
          <cell r="W1332">
            <v>50</v>
          </cell>
          <cell r="X1332">
            <v>1</v>
          </cell>
          <cell r="Y1332" t="str">
            <v>JPY</v>
          </cell>
          <cell r="Z1332" t="str">
            <v>2006/04/01</v>
          </cell>
          <cell r="AA1332" t="str">
            <v>9999/12/31</v>
          </cell>
          <cell r="AC1332">
            <v>13750</v>
          </cell>
          <cell r="AD1332">
            <v>1</v>
          </cell>
          <cell r="AE1332">
            <v>13750</v>
          </cell>
          <cell r="AF1332">
            <v>13750</v>
          </cell>
          <cell r="AG1332">
            <v>13750</v>
          </cell>
          <cell r="AH1332" t="str">
            <v>PC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M1332">
            <v>0</v>
          </cell>
          <cell r="AN1332">
            <v>0</v>
          </cell>
          <cell r="AO1332">
            <v>0</v>
          </cell>
          <cell r="AP1332">
            <v>0</v>
          </cell>
          <cell r="AQ1332">
            <v>1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 t="str">
            <v>2006/04/01</v>
          </cell>
          <cell r="AZ1332" t="str">
            <v>9999/12/31</v>
          </cell>
          <cell r="BA1332">
            <v>99999999</v>
          </cell>
          <cell r="BB1332">
            <v>13750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</row>
        <row r="1333">
          <cell r="A1333">
            <v>77897</v>
          </cell>
          <cell r="B1333">
            <v>13200</v>
          </cell>
          <cell r="D1333">
            <v>100</v>
          </cell>
          <cell r="E1333" t="str">
            <v>5300107639</v>
          </cell>
          <cell r="F1333" t="str">
            <v>0</v>
          </cell>
          <cell r="G1333" t="str">
            <v>5925676-3</v>
          </cell>
          <cell r="H1333" t="str">
            <v>ﾍﾞ-ｽ ｱﾂｼ- M3040B</v>
          </cell>
          <cell r="I1333" t="str">
            <v>473440-2</v>
          </cell>
          <cell r="J1333" t="str">
            <v>（株）光真製作所</v>
          </cell>
          <cell r="K1333" t="str">
            <v>3480</v>
          </cell>
          <cell r="L1333" t="str">
            <v>3480</v>
          </cell>
          <cell r="M1333" t="str">
            <v>3H7</v>
          </cell>
          <cell r="N1333" t="str">
            <v>野田</v>
          </cell>
          <cell r="O1333" t="str">
            <v>野田係</v>
          </cell>
          <cell r="P1333" t="str">
            <v>x</v>
          </cell>
          <cell r="Q1333" t="str">
            <v>JP</v>
          </cell>
          <cell r="S1333">
            <v>1</v>
          </cell>
          <cell r="T1333">
            <v>1</v>
          </cell>
          <cell r="U1333" t="str">
            <v>V0</v>
          </cell>
          <cell r="V1333" t="str">
            <v>0001</v>
          </cell>
          <cell r="W1333">
            <v>50</v>
          </cell>
          <cell r="X1333">
            <v>1</v>
          </cell>
          <cell r="Y1333" t="str">
            <v>JPY</v>
          </cell>
          <cell r="Z1333" t="str">
            <v>2006/04/01</v>
          </cell>
          <cell r="AA1333" t="str">
            <v>9999/12/31</v>
          </cell>
          <cell r="AC1333">
            <v>13200</v>
          </cell>
          <cell r="AD1333">
            <v>1</v>
          </cell>
          <cell r="AE1333">
            <v>13200</v>
          </cell>
          <cell r="AF1333">
            <v>13200</v>
          </cell>
          <cell r="AG1333">
            <v>13200</v>
          </cell>
          <cell r="AH1333" t="str">
            <v>PC</v>
          </cell>
          <cell r="AI1333">
            <v>0</v>
          </cell>
          <cell r="AJ1333">
            <v>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1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 t="str">
            <v>2006/04/01</v>
          </cell>
          <cell r="AZ1333" t="str">
            <v>9999/12/31</v>
          </cell>
          <cell r="BA1333">
            <v>99999999</v>
          </cell>
          <cell r="BB1333">
            <v>13200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</row>
        <row r="1334">
          <cell r="A1334">
            <v>76446</v>
          </cell>
          <cell r="B1334">
            <v>35500</v>
          </cell>
          <cell r="D1334">
            <v>100</v>
          </cell>
          <cell r="E1334" t="str">
            <v>5300103137</v>
          </cell>
          <cell r="F1334" t="str">
            <v>0</v>
          </cell>
          <cell r="G1334" t="str">
            <v>5925705-0</v>
          </cell>
          <cell r="H1334" t="str">
            <v>ﾄﾚ- ｱﾂｼ-(R) M2920D-4</v>
          </cell>
          <cell r="I1334" t="str">
            <v>473440-2</v>
          </cell>
          <cell r="J1334" t="str">
            <v>（株）光真製作所</v>
          </cell>
          <cell r="K1334" t="str">
            <v>3480</v>
          </cell>
          <cell r="L1334" t="str">
            <v>3480</v>
          </cell>
          <cell r="M1334" t="str">
            <v>3H7</v>
          </cell>
          <cell r="N1334" t="str">
            <v>野田</v>
          </cell>
          <cell r="O1334" t="str">
            <v>野田係</v>
          </cell>
          <cell r="P1334" t="str">
            <v>x</v>
          </cell>
          <cell r="Q1334" t="str">
            <v>JP</v>
          </cell>
          <cell r="S1334">
            <v>1</v>
          </cell>
          <cell r="T1334">
            <v>0</v>
          </cell>
          <cell r="U1334" t="str">
            <v>V0</v>
          </cell>
          <cell r="V1334" t="str">
            <v>0001</v>
          </cell>
          <cell r="W1334">
            <v>25</v>
          </cell>
          <cell r="X1334">
            <v>1</v>
          </cell>
          <cell r="Y1334" t="str">
            <v>JPY</v>
          </cell>
          <cell r="Z1334" t="str">
            <v>2006/04/01</v>
          </cell>
          <cell r="AA1334" t="str">
            <v>9999/12/31</v>
          </cell>
          <cell r="AC1334">
            <v>35000</v>
          </cell>
          <cell r="AD1334">
            <v>1</v>
          </cell>
          <cell r="AE1334">
            <v>35000</v>
          </cell>
          <cell r="AF1334">
            <v>35500</v>
          </cell>
          <cell r="AG1334">
            <v>35500</v>
          </cell>
          <cell r="AH1334" t="str">
            <v>PC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1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 t="str">
            <v>2006/04/01</v>
          </cell>
          <cell r="AZ1334" t="str">
            <v>9999/12/31</v>
          </cell>
          <cell r="BA1334">
            <v>9999</v>
          </cell>
          <cell r="BB1334">
            <v>35500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</row>
        <row r="1335">
          <cell r="A1335">
            <v>77898</v>
          </cell>
          <cell r="E1335" t="str">
            <v>5300107640</v>
          </cell>
          <cell r="F1335" t="str">
            <v>0</v>
          </cell>
          <cell r="G1335" t="str">
            <v>5925803-0</v>
          </cell>
          <cell r="H1335" t="str">
            <v>ﾌﾚ-ﾑ ｱﾂｼ-,ﾗｲﾄ(2) M3104V-2</v>
          </cell>
          <cell r="I1335" t="str">
            <v>473440-2</v>
          </cell>
          <cell r="J1335" t="str">
            <v>（株）光真製作所</v>
          </cell>
          <cell r="K1335" t="str">
            <v>3480</v>
          </cell>
          <cell r="L1335" t="str">
            <v>3480</v>
          </cell>
          <cell r="M1335" t="str">
            <v>3H7</v>
          </cell>
          <cell r="N1335" t="str">
            <v>野田</v>
          </cell>
          <cell r="O1335" t="str">
            <v>野田係</v>
          </cell>
          <cell r="P1335" t="str">
            <v>x</v>
          </cell>
          <cell r="Q1335" t="str">
            <v>JP</v>
          </cell>
          <cell r="S1335">
            <v>1</v>
          </cell>
          <cell r="T1335">
            <v>1</v>
          </cell>
          <cell r="U1335" t="str">
            <v>V0</v>
          </cell>
          <cell r="V1335" t="str">
            <v>0001</v>
          </cell>
          <cell r="W1335">
            <v>50</v>
          </cell>
          <cell r="X1335">
            <v>1</v>
          </cell>
          <cell r="Y1335" t="str">
            <v>JPY</v>
          </cell>
          <cell r="Z1335" t="str">
            <v>2006/04/01</v>
          </cell>
          <cell r="AA1335" t="str">
            <v>9999/12/31</v>
          </cell>
          <cell r="AC1335">
            <v>4387</v>
          </cell>
          <cell r="AD1335">
            <v>1</v>
          </cell>
          <cell r="AE1335">
            <v>4387</v>
          </cell>
          <cell r="AG1335">
            <v>4387</v>
          </cell>
          <cell r="AH1335" t="str">
            <v>PC</v>
          </cell>
          <cell r="AQ1335">
            <v>1</v>
          </cell>
          <cell r="AV1335">
            <v>0</v>
          </cell>
          <cell r="AY1335" t="str">
            <v>2006/04/01</v>
          </cell>
          <cell r="AZ1335" t="str">
            <v>9999/12/31</v>
          </cell>
          <cell r="BA1335">
            <v>99999999</v>
          </cell>
          <cell r="BB1335">
            <v>4387</v>
          </cell>
        </row>
        <row r="1336">
          <cell r="A1336">
            <v>77899</v>
          </cell>
          <cell r="E1336" t="str">
            <v>5300107641</v>
          </cell>
          <cell r="F1336" t="str">
            <v>0</v>
          </cell>
          <cell r="G1336" t="str">
            <v>5925804-9</v>
          </cell>
          <cell r="H1336" t="str">
            <v>ﾍﾞ-ｽ ｱﾂｼ-,ｶ-ﾄﾞ M3104V-1</v>
          </cell>
          <cell r="I1336" t="str">
            <v>473440-2</v>
          </cell>
          <cell r="J1336" t="str">
            <v>（株）光真製作所</v>
          </cell>
          <cell r="K1336" t="str">
            <v>3480</v>
          </cell>
          <cell r="L1336" t="str">
            <v>3480</v>
          </cell>
          <cell r="M1336" t="str">
            <v>3H7</v>
          </cell>
          <cell r="N1336" t="str">
            <v>野田</v>
          </cell>
          <cell r="O1336" t="str">
            <v>野田係</v>
          </cell>
          <cell r="P1336" t="str">
            <v>x</v>
          </cell>
          <cell r="Q1336" t="str">
            <v>JP</v>
          </cell>
          <cell r="S1336">
            <v>1</v>
          </cell>
          <cell r="T1336">
            <v>1</v>
          </cell>
          <cell r="U1336" t="str">
            <v>V0</v>
          </cell>
          <cell r="V1336" t="str">
            <v>0001</v>
          </cell>
          <cell r="W1336">
            <v>50</v>
          </cell>
          <cell r="X1336">
            <v>1</v>
          </cell>
          <cell r="Y1336" t="str">
            <v>JPY</v>
          </cell>
          <cell r="Z1336" t="str">
            <v>2006/04/01</v>
          </cell>
          <cell r="AA1336" t="str">
            <v>9999/12/31</v>
          </cell>
          <cell r="AC1336">
            <v>5600</v>
          </cell>
          <cell r="AD1336">
            <v>1</v>
          </cell>
          <cell r="AE1336">
            <v>5600</v>
          </cell>
          <cell r="AG1336">
            <v>5600</v>
          </cell>
          <cell r="AH1336" t="str">
            <v>PC</v>
          </cell>
          <cell r="AQ1336">
            <v>1</v>
          </cell>
          <cell r="AV1336">
            <v>0</v>
          </cell>
          <cell r="AY1336" t="str">
            <v>2006/04/01</v>
          </cell>
          <cell r="AZ1336" t="str">
            <v>9999/12/31</v>
          </cell>
          <cell r="BA1336">
            <v>99999999</v>
          </cell>
          <cell r="BB1336">
            <v>5600</v>
          </cell>
        </row>
        <row r="1337">
          <cell r="A1337">
            <v>77900</v>
          </cell>
          <cell r="E1337" t="str">
            <v>5300107642</v>
          </cell>
          <cell r="F1337" t="str">
            <v>0</v>
          </cell>
          <cell r="G1337" t="str">
            <v>5925908-8</v>
          </cell>
          <cell r="H1337" t="str">
            <v>ﾌﾚ-ﾑ ｱﾂｼ-,ｶ-ﾄﾞ M3104X-5</v>
          </cell>
          <cell r="I1337" t="str">
            <v>473440-2</v>
          </cell>
          <cell r="J1337" t="str">
            <v>（株）光真製作所</v>
          </cell>
          <cell r="K1337" t="str">
            <v>3480</v>
          </cell>
          <cell r="L1337" t="str">
            <v>3480</v>
          </cell>
          <cell r="M1337" t="str">
            <v>3H7</v>
          </cell>
          <cell r="N1337" t="str">
            <v>野田</v>
          </cell>
          <cell r="O1337" t="str">
            <v>野田係</v>
          </cell>
          <cell r="P1337" t="str">
            <v>x</v>
          </cell>
          <cell r="Q1337" t="str">
            <v>JP</v>
          </cell>
          <cell r="S1337">
            <v>1</v>
          </cell>
          <cell r="T1337">
            <v>1</v>
          </cell>
          <cell r="U1337" t="str">
            <v>V0</v>
          </cell>
          <cell r="V1337" t="str">
            <v>0001</v>
          </cell>
          <cell r="W1337">
            <v>50</v>
          </cell>
          <cell r="X1337">
            <v>1</v>
          </cell>
          <cell r="Y1337" t="str">
            <v>JPY</v>
          </cell>
          <cell r="Z1337" t="str">
            <v>2006/04/01</v>
          </cell>
          <cell r="AA1337" t="str">
            <v>9999/12/31</v>
          </cell>
          <cell r="AC1337">
            <v>3200</v>
          </cell>
          <cell r="AD1337">
            <v>1</v>
          </cell>
          <cell r="AE1337">
            <v>3200</v>
          </cell>
          <cell r="AG1337">
            <v>3200</v>
          </cell>
          <cell r="AH1337" t="str">
            <v>PC</v>
          </cell>
          <cell r="AQ1337">
            <v>1</v>
          </cell>
          <cell r="AV1337">
            <v>0</v>
          </cell>
          <cell r="AY1337" t="str">
            <v>2006/04/01</v>
          </cell>
          <cell r="AZ1337" t="str">
            <v>9999/12/31</v>
          </cell>
          <cell r="BA1337">
            <v>99999999</v>
          </cell>
          <cell r="BB1337">
            <v>3200</v>
          </cell>
        </row>
        <row r="1338">
          <cell r="A1338">
            <v>55384</v>
          </cell>
          <cell r="B1338">
            <v>1303</v>
          </cell>
          <cell r="D1338">
            <v>100</v>
          </cell>
          <cell r="E1338" t="str">
            <v>5300103084</v>
          </cell>
          <cell r="F1338" t="str">
            <v>0</v>
          </cell>
          <cell r="G1338" t="str">
            <v>5926040-0</v>
          </cell>
          <cell r="H1338" t="str">
            <v>ｶﾊﾞ- ｱﾂｼ-,ｴｽｸﾛ M3041-3</v>
          </cell>
          <cell r="I1338" t="str">
            <v>473440-2</v>
          </cell>
          <cell r="J1338" t="str">
            <v>（株）光真製作所</v>
          </cell>
          <cell r="K1338" t="str">
            <v>3480</v>
          </cell>
          <cell r="L1338" t="str">
            <v>3480</v>
          </cell>
          <cell r="M1338" t="str">
            <v>2G2</v>
          </cell>
          <cell r="N1338" t="str">
            <v>伊藤康</v>
          </cell>
          <cell r="O1338" t="str">
            <v>野田係</v>
          </cell>
          <cell r="P1338" t="str">
            <v>x</v>
          </cell>
          <cell r="Q1338" t="str">
            <v>JP</v>
          </cell>
          <cell r="S1338">
            <v>1</v>
          </cell>
          <cell r="T1338">
            <v>1</v>
          </cell>
          <cell r="U1338" t="str">
            <v>V0</v>
          </cell>
          <cell r="V1338" t="str">
            <v>0001</v>
          </cell>
          <cell r="W1338">
            <v>29</v>
          </cell>
          <cell r="X1338">
            <v>1</v>
          </cell>
          <cell r="Y1338" t="str">
            <v>JPY</v>
          </cell>
          <cell r="Z1338" t="str">
            <v>2006/04/01</v>
          </cell>
          <cell r="AA1338" t="str">
            <v>9999/12/31</v>
          </cell>
          <cell r="AC1338">
            <v>1300</v>
          </cell>
          <cell r="AD1338">
            <v>1</v>
          </cell>
          <cell r="AE1338">
            <v>1300</v>
          </cell>
          <cell r="AF1338">
            <v>1303</v>
          </cell>
          <cell r="AG1338">
            <v>1303</v>
          </cell>
          <cell r="AH1338" t="str">
            <v>PC</v>
          </cell>
          <cell r="AI1338">
            <v>0</v>
          </cell>
          <cell r="AJ1338">
            <v>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1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 t="str">
            <v>2006/04/01</v>
          </cell>
          <cell r="AZ1338" t="str">
            <v>9999/12/31</v>
          </cell>
          <cell r="BA1338">
            <v>99999</v>
          </cell>
          <cell r="BB1338">
            <v>1303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</row>
        <row r="1339">
          <cell r="A1339">
            <v>77901</v>
          </cell>
          <cell r="E1339" t="str">
            <v>5300107643</v>
          </cell>
          <cell r="F1339" t="str">
            <v>0</v>
          </cell>
          <cell r="G1339" t="str">
            <v>5926579-7</v>
          </cell>
          <cell r="H1339" t="str">
            <v>ﾌﾟﾚ-ﾄ ｱﾂｼ-,ｽﾄﾂﾊﾟ M2482-13</v>
          </cell>
          <cell r="I1339" t="str">
            <v>473440-2</v>
          </cell>
          <cell r="J1339" t="str">
            <v>（株）光真製作所</v>
          </cell>
          <cell r="K1339" t="str">
            <v>3480</v>
          </cell>
          <cell r="L1339" t="str">
            <v>3480</v>
          </cell>
          <cell r="M1339" t="str">
            <v>3H7</v>
          </cell>
          <cell r="N1339" t="str">
            <v>野田</v>
          </cell>
          <cell r="O1339" t="str">
            <v>野田係</v>
          </cell>
          <cell r="Q1339" t="str">
            <v>JP</v>
          </cell>
          <cell r="S1339">
            <v>1</v>
          </cell>
          <cell r="T1339">
            <v>1</v>
          </cell>
          <cell r="U1339" t="str">
            <v>V0</v>
          </cell>
          <cell r="V1339" t="str">
            <v>0001</v>
          </cell>
          <cell r="W1339">
            <v>50</v>
          </cell>
          <cell r="X1339">
            <v>1</v>
          </cell>
          <cell r="Y1339" t="str">
            <v>JPY</v>
          </cell>
          <cell r="Z1339" t="str">
            <v>2006/04/01</v>
          </cell>
          <cell r="AA1339" t="str">
            <v>9999/12/31</v>
          </cell>
          <cell r="AC1339">
            <v>470</v>
          </cell>
          <cell r="AD1339">
            <v>1</v>
          </cell>
          <cell r="AE1339">
            <v>470</v>
          </cell>
          <cell r="AG1339">
            <v>470</v>
          </cell>
          <cell r="AH1339" t="str">
            <v>PC</v>
          </cell>
          <cell r="AQ1339">
            <v>1</v>
          </cell>
          <cell r="AV1339">
            <v>0</v>
          </cell>
          <cell r="AY1339" t="str">
            <v>2006/04/01</v>
          </cell>
          <cell r="AZ1339" t="str">
            <v>9999/12/31</v>
          </cell>
          <cell r="BA1339">
            <v>99999999</v>
          </cell>
          <cell r="BB1339">
            <v>470</v>
          </cell>
        </row>
        <row r="1340">
          <cell r="A1340">
            <v>77908</v>
          </cell>
          <cell r="E1340" t="str">
            <v>5300107650</v>
          </cell>
          <cell r="F1340" t="str">
            <v>0</v>
          </cell>
          <cell r="G1340" t="str">
            <v>5942784-3</v>
          </cell>
          <cell r="H1340" t="str">
            <v>ﾌﾞﾗｹﾂﾄ,UPS ｱﾂｼ- M3165</v>
          </cell>
          <cell r="I1340" t="str">
            <v>473440-2</v>
          </cell>
          <cell r="J1340" t="str">
            <v>（株）光真製作所</v>
          </cell>
          <cell r="K1340" t="str">
            <v>3480</v>
          </cell>
          <cell r="L1340" t="str">
            <v>3480</v>
          </cell>
          <cell r="M1340" t="str">
            <v>3H7</v>
          </cell>
          <cell r="N1340" t="str">
            <v>野田</v>
          </cell>
          <cell r="O1340" t="str">
            <v>野田係</v>
          </cell>
          <cell r="Q1340" t="str">
            <v>JP</v>
          </cell>
          <cell r="S1340">
            <v>1</v>
          </cell>
          <cell r="T1340">
            <v>1</v>
          </cell>
          <cell r="U1340" t="str">
            <v>V0</v>
          </cell>
          <cell r="V1340" t="str">
            <v>0001</v>
          </cell>
          <cell r="W1340">
            <v>50</v>
          </cell>
          <cell r="X1340">
            <v>1</v>
          </cell>
          <cell r="Y1340" t="str">
            <v>JPY</v>
          </cell>
          <cell r="Z1340" t="str">
            <v>2006/04/01</v>
          </cell>
          <cell r="AA1340" t="str">
            <v>9999/12/31</v>
          </cell>
          <cell r="AC1340">
            <v>500</v>
          </cell>
          <cell r="AD1340">
            <v>1</v>
          </cell>
          <cell r="AE1340">
            <v>500</v>
          </cell>
          <cell r="AG1340">
            <v>500</v>
          </cell>
          <cell r="AH1340" t="str">
            <v>PC</v>
          </cell>
          <cell r="AQ1340">
            <v>1</v>
          </cell>
          <cell r="AV1340">
            <v>0</v>
          </cell>
          <cell r="AY1340" t="str">
            <v>2006/04/01</v>
          </cell>
          <cell r="AZ1340" t="str">
            <v>9999/12/31</v>
          </cell>
          <cell r="BA1340">
            <v>99999999</v>
          </cell>
          <cell r="BB1340">
            <v>500</v>
          </cell>
        </row>
        <row r="1341">
          <cell r="A1341">
            <v>75955</v>
          </cell>
          <cell r="B1341">
            <v>25806</v>
          </cell>
          <cell r="D1341">
            <v>100</v>
          </cell>
          <cell r="E1341" t="str">
            <v>5300098010</v>
          </cell>
          <cell r="F1341" t="str">
            <v>0</v>
          </cell>
          <cell r="G1341" t="str">
            <v>5951042-2</v>
          </cell>
          <cell r="H1341" t="str">
            <v>ﾌﾟﾚ-ﾄ ｱﾂｼ-,ｾﾝﾀ M3150</v>
          </cell>
          <cell r="I1341" t="str">
            <v>473440-2</v>
          </cell>
          <cell r="J1341" t="str">
            <v>（株）光真製作所</v>
          </cell>
          <cell r="K1341" t="str">
            <v>3480</v>
          </cell>
          <cell r="L1341" t="str">
            <v>3480</v>
          </cell>
          <cell r="M1341" t="str">
            <v>3H7</v>
          </cell>
          <cell r="N1341" t="str">
            <v>野田</v>
          </cell>
          <cell r="O1341" t="str">
            <v>野田係</v>
          </cell>
          <cell r="P1341" t="str">
            <v>x</v>
          </cell>
          <cell r="Q1341" t="str">
            <v>JP</v>
          </cell>
          <cell r="S1341">
            <v>1</v>
          </cell>
          <cell r="T1341">
            <v>1</v>
          </cell>
          <cell r="U1341" t="str">
            <v>V0</v>
          </cell>
          <cell r="V1341" t="str">
            <v>0001</v>
          </cell>
          <cell r="W1341">
            <v>25</v>
          </cell>
          <cell r="X1341">
            <v>1</v>
          </cell>
          <cell r="Y1341" t="str">
            <v>JPY</v>
          </cell>
          <cell r="Z1341" t="str">
            <v>2006/04/01</v>
          </cell>
          <cell r="AA1341" t="str">
            <v>9999/12/31</v>
          </cell>
          <cell r="AB1341" t="str">
            <v>1</v>
          </cell>
          <cell r="AC1341">
            <v>2580600</v>
          </cell>
          <cell r="AD1341">
            <v>100</v>
          </cell>
          <cell r="AE1341">
            <v>25806</v>
          </cell>
          <cell r="AF1341">
            <v>25806</v>
          </cell>
          <cell r="AG1341">
            <v>25806</v>
          </cell>
          <cell r="AH1341" t="str">
            <v>PC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1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Y1341" t="str">
            <v>2006/04/01</v>
          </cell>
          <cell r="AZ1341" t="str">
            <v>9999/12/31</v>
          </cell>
          <cell r="BA1341">
            <v>9</v>
          </cell>
          <cell r="BB1341">
            <v>2580567</v>
          </cell>
        </row>
        <row r="1342">
          <cell r="A1342">
            <v>75956</v>
          </cell>
          <cell r="B1342">
            <v>9408</v>
          </cell>
          <cell r="D1342">
            <v>100</v>
          </cell>
          <cell r="E1342" t="str">
            <v>5300098011</v>
          </cell>
          <cell r="F1342" t="str">
            <v>0</v>
          </cell>
          <cell r="G1342" t="str">
            <v>5951064-3</v>
          </cell>
          <cell r="H1342" t="str">
            <v>ｶﾞｲﾄﾞ ｱﾂｼ-,ﾖｺ CU M3150</v>
          </cell>
          <cell r="I1342" t="str">
            <v>473440-2</v>
          </cell>
          <cell r="J1342" t="str">
            <v>（株）光真製作所</v>
          </cell>
          <cell r="K1342" t="str">
            <v>3480</v>
          </cell>
          <cell r="L1342" t="str">
            <v>3480</v>
          </cell>
          <cell r="M1342" t="str">
            <v>3H7</v>
          </cell>
          <cell r="N1342" t="str">
            <v>野田</v>
          </cell>
          <cell r="O1342" t="str">
            <v>野田係</v>
          </cell>
          <cell r="P1342" t="str">
            <v>x</v>
          </cell>
          <cell r="Q1342" t="str">
            <v>JP</v>
          </cell>
          <cell r="S1342">
            <v>1</v>
          </cell>
          <cell r="T1342">
            <v>1</v>
          </cell>
          <cell r="U1342" t="str">
            <v>V0</v>
          </cell>
          <cell r="V1342" t="str">
            <v>0001</v>
          </cell>
          <cell r="W1342">
            <v>25</v>
          </cell>
          <cell r="X1342">
            <v>1</v>
          </cell>
          <cell r="Y1342" t="str">
            <v>JPY</v>
          </cell>
          <cell r="Z1342" t="str">
            <v>2006/04/01</v>
          </cell>
          <cell r="AA1342" t="str">
            <v>9999/12/31</v>
          </cell>
          <cell r="AB1342" t="str">
            <v>1</v>
          </cell>
          <cell r="AC1342">
            <v>940800</v>
          </cell>
          <cell r="AD1342">
            <v>100</v>
          </cell>
          <cell r="AE1342">
            <v>9408</v>
          </cell>
          <cell r="AF1342">
            <v>9408</v>
          </cell>
          <cell r="AG1342">
            <v>9408</v>
          </cell>
          <cell r="AH1342" t="str">
            <v>PC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1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Y1342" t="str">
            <v>2006/04/01</v>
          </cell>
          <cell r="AZ1342" t="str">
            <v>9999/12/31</v>
          </cell>
          <cell r="BA1342">
            <v>9</v>
          </cell>
          <cell r="BB1342">
            <v>591700</v>
          </cell>
        </row>
        <row r="1343">
          <cell r="A1343">
            <v>75947</v>
          </cell>
          <cell r="D1343">
            <v>100</v>
          </cell>
          <cell r="E1343" t="str">
            <v>5300097999</v>
          </cell>
          <cell r="F1343" t="str">
            <v>0</v>
          </cell>
          <cell r="G1343" t="str">
            <v>5951067-8</v>
          </cell>
          <cell r="H1343" t="str">
            <v>ｶﾞｲﾄﾞ ｱﾂｼ-,ｹ-ﾌﾞﾙ(F) M3150</v>
          </cell>
          <cell r="I1343" t="str">
            <v>473440-2</v>
          </cell>
          <cell r="J1343" t="str">
            <v>（株）光真製作所</v>
          </cell>
          <cell r="K1343" t="str">
            <v>3480</v>
          </cell>
          <cell r="L1343" t="str">
            <v>3480</v>
          </cell>
          <cell r="M1343" t="str">
            <v>3H7</v>
          </cell>
          <cell r="N1343" t="str">
            <v>野田</v>
          </cell>
          <cell r="O1343" t="str">
            <v>野田係</v>
          </cell>
          <cell r="P1343" t="str">
            <v>x</v>
          </cell>
          <cell r="Q1343" t="str">
            <v>JP</v>
          </cell>
          <cell r="S1343">
            <v>1</v>
          </cell>
          <cell r="T1343">
            <v>1</v>
          </cell>
          <cell r="U1343" t="str">
            <v>V0</v>
          </cell>
          <cell r="V1343" t="str">
            <v>0001</v>
          </cell>
          <cell r="W1343">
            <v>25</v>
          </cell>
          <cell r="X1343">
            <v>1</v>
          </cell>
          <cell r="Y1343" t="str">
            <v>JPY</v>
          </cell>
          <cell r="Z1343" t="str">
            <v>2006/04/01</v>
          </cell>
          <cell r="AA1343" t="str">
            <v>9999/12/31</v>
          </cell>
          <cell r="AB1343" t="str">
            <v>1</v>
          </cell>
          <cell r="AC1343">
            <v>263400</v>
          </cell>
          <cell r="AD1343">
            <v>100</v>
          </cell>
          <cell r="AE1343">
            <v>2634</v>
          </cell>
          <cell r="AG1343">
            <v>2634</v>
          </cell>
          <cell r="AH1343" t="str">
            <v>PC</v>
          </cell>
          <cell r="AQ1343">
            <v>1</v>
          </cell>
          <cell r="AV1343">
            <v>0</v>
          </cell>
          <cell r="AY1343" t="str">
            <v>2006/04/01</v>
          </cell>
          <cell r="AZ1343" t="str">
            <v>9999/12/31</v>
          </cell>
          <cell r="BA1343">
            <v>9</v>
          </cell>
          <cell r="BB1343">
            <v>66900</v>
          </cell>
        </row>
        <row r="1344">
          <cell r="A1344">
            <v>75948</v>
          </cell>
          <cell r="B1344">
            <v>8817</v>
          </cell>
          <cell r="D1344">
            <v>100</v>
          </cell>
          <cell r="E1344" t="str">
            <v>5300098000</v>
          </cell>
          <cell r="F1344" t="str">
            <v>0</v>
          </cell>
          <cell r="G1344" t="str">
            <v>5951072-4</v>
          </cell>
          <cell r="H1344" t="str">
            <v>ﾄﾚ- ｱﾂｼ-,CU M3150</v>
          </cell>
          <cell r="I1344" t="str">
            <v>473440-2</v>
          </cell>
          <cell r="J1344" t="str">
            <v>（株）光真製作所</v>
          </cell>
          <cell r="K1344" t="str">
            <v>3480</v>
          </cell>
          <cell r="L1344" t="str">
            <v>3480</v>
          </cell>
          <cell r="M1344" t="str">
            <v>3H7</v>
          </cell>
          <cell r="N1344" t="str">
            <v>野田</v>
          </cell>
          <cell r="O1344" t="str">
            <v>野田係</v>
          </cell>
          <cell r="P1344" t="str">
            <v>x</v>
          </cell>
          <cell r="Q1344" t="str">
            <v>JP</v>
          </cell>
          <cell r="S1344">
            <v>1</v>
          </cell>
          <cell r="T1344">
            <v>1</v>
          </cell>
          <cell r="U1344" t="str">
            <v>V0</v>
          </cell>
          <cell r="V1344" t="str">
            <v>0001</v>
          </cell>
          <cell r="W1344">
            <v>25</v>
          </cell>
          <cell r="X1344">
            <v>1</v>
          </cell>
          <cell r="Y1344" t="str">
            <v>JPY</v>
          </cell>
          <cell r="Z1344" t="str">
            <v>2006/04/01</v>
          </cell>
          <cell r="AA1344" t="str">
            <v>9999/12/31</v>
          </cell>
          <cell r="AB1344" t="str">
            <v>1</v>
          </cell>
          <cell r="AC1344">
            <v>881700</v>
          </cell>
          <cell r="AD1344">
            <v>100</v>
          </cell>
          <cell r="AE1344">
            <v>8817</v>
          </cell>
          <cell r="AF1344">
            <v>8817</v>
          </cell>
          <cell r="AG1344">
            <v>8817</v>
          </cell>
          <cell r="AH1344" t="str">
            <v>PC</v>
          </cell>
          <cell r="AI1344">
            <v>0</v>
          </cell>
          <cell r="AJ1344">
            <v>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1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Y1344" t="str">
            <v>2006/04/01</v>
          </cell>
          <cell r="AZ1344" t="str">
            <v>9999/12/31</v>
          </cell>
          <cell r="BA1344">
            <v>9</v>
          </cell>
          <cell r="BB1344">
            <v>907700</v>
          </cell>
        </row>
        <row r="1345">
          <cell r="A1345">
            <v>39074</v>
          </cell>
          <cell r="B1345">
            <v>2076</v>
          </cell>
          <cell r="D1345">
            <v>100</v>
          </cell>
          <cell r="E1345" t="str">
            <v>5300073195</v>
          </cell>
          <cell r="F1345" t="str">
            <v>0</v>
          </cell>
          <cell r="G1345" t="str">
            <v>5951168-2</v>
          </cell>
          <cell r="H1345" t="str">
            <v>ｶﾞｲﾄﾞ ｱﾂｼ-,ﾍﾞ-ｽ M3185-1</v>
          </cell>
          <cell r="I1345" t="str">
            <v>473440-2</v>
          </cell>
          <cell r="J1345" t="str">
            <v>（株）光真製作所</v>
          </cell>
          <cell r="K1345" t="str">
            <v>3480</v>
          </cell>
          <cell r="L1345" t="str">
            <v>3480</v>
          </cell>
          <cell r="M1345" t="str">
            <v>2G2</v>
          </cell>
          <cell r="N1345" t="str">
            <v>伊藤康</v>
          </cell>
          <cell r="O1345" t="str">
            <v>野田係</v>
          </cell>
          <cell r="P1345" t="str">
            <v>x</v>
          </cell>
          <cell r="Q1345" t="str">
            <v>JP</v>
          </cell>
          <cell r="S1345">
            <v>1</v>
          </cell>
          <cell r="T1345">
            <v>1</v>
          </cell>
          <cell r="U1345" t="str">
            <v>V0</v>
          </cell>
          <cell r="V1345" t="str">
            <v>0001</v>
          </cell>
          <cell r="W1345">
            <v>25</v>
          </cell>
          <cell r="X1345">
            <v>1</v>
          </cell>
          <cell r="Y1345" t="str">
            <v>JPY</v>
          </cell>
          <cell r="Z1345" t="str">
            <v>2006/04/01</v>
          </cell>
          <cell r="AA1345" t="str">
            <v>9999/12/31</v>
          </cell>
          <cell r="AC1345">
            <v>2076</v>
          </cell>
          <cell r="AD1345">
            <v>1</v>
          </cell>
          <cell r="AE1345">
            <v>2076</v>
          </cell>
          <cell r="AF1345">
            <v>2076</v>
          </cell>
          <cell r="AG1345">
            <v>2076</v>
          </cell>
          <cell r="AH1345" t="str">
            <v>PC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1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 t="str">
            <v>2006/04/01</v>
          </cell>
          <cell r="AZ1345" t="str">
            <v>9999/12/31</v>
          </cell>
          <cell r="BA1345">
            <v>99999999</v>
          </cell>
          <cell r="BB1345">
            <v>2076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</row>
        <row r="1346">
          <cell r="A1346">
            <v>75103</v>
          </cell>
          <cell r="D1346">
            <v>100</v>
          </cell>
          <cell r="E1346" t="str">
            <v>5300087606</v>
          </cell>
          <cell r="F1346" t="str">
            <v>0</v>
          </cell>
          <cell r="G1346" t="str">
            <v>5951194-1</v>
          </cell>
          <cell r="H1346" t="str">
            <v>ﾄﾚ- ｱﾂｼ-,ﾌﾟﾘﾝﾀ M3144</v>
          </cell>
          <cell r="I1346" t="str">
            <v>473440-2</v>
          </cell>
          <cell r="J1346" t="str">
            <v>（株）光真製作所</v>
          </cell>
          <cell r="K1346" t="str">
            <v>3480</v>
          </cell>
          <cell r="L1346" t="str">
            <v>3480</v>
          </cell>
          <cell r="M1346" t="str">
            <v>3H7</v>
          </cell>
          <cell r="N1346" t="str">
            <v>野田</v>
          </cell>
          <cell r="O1346" t="str">
            <v>野田係</v>
          </cell>
          <cell r="P1346" t="str">
            <v>x</v>
          </cell>
          <cell r="Q1346" t="str">
            <v>JP</v>
          </cell>
          <cell r="S1346">
            <v>1</v>
          </cell>
          <cell r="T1346">
            <v>1</v>
          </cell>
          <cell r="U1346" t="str">
            <v>V0</v>
          </cell>
          <cell r="V1346" t="str">
            <v>0001</v>
          </cell>
          <cell r="W1346">
            <v>29</v>
          </cell>
          <cell r="X1346">
            <v>1</v>
          </cell>
          <cell r="Y1346" t="str">
            <v>JPY</v>
          </cell>
          <cell r="Z1346" t="str">
            <v>2006/04/01</v>
          </cell>
          <cell r="AA1346" t="str">
            <v>9999/12/31</v>
          </cell>
          <cell r="AC1346">
            <v>2075</v>
          </cell>
          <cell r="AD1346">
            <v>1</v>
          </cell>
          <cell r="AE1346">
            <v>2075</v>
          </cell>
          <cell r="AG1346">
            <v>2075</v>
          </cell>
          <cell r="AH1346" t="str">
            <v>PC</v>
          </cell>
          <cell r="AQ1346">
            <v>1</v>
          </cell>
          <cell r="AV1346">
            <v>0</v>
          </cell>
          <cell r="AY1346" t="str">
            <v>2006/04/01</v>
          </cell>
          <cell r="AZ1346" t="str">
            <v>9999/12/31</v>
          </cell>
          <cell r="BA1346">
            <v>99999</v>
          </cell>
          <cell r="BB1346">
            <v>2101</v>
          </cell>
        </row>
        <row r="1347">
          <cell r="A1347">
            <v>75064</v>
          </cell>
          <cell r="D1347">
            <v>100</v>
          </cell>
          <cell r="E1347" t="str">
            <v>5300087478</v>
          </cell>
          <cell r="F1347" t="str">
            <v>0</v>
          </cell>
          <cell r="G1347" t="str">
            <v>5951221-2</v>
          </cell>
          <cell r="H1347" t="str">
            <v>ﾚﾊﾞ- ｱﾂｼ- ﾀﾂﾁ M3140</v>
          </cell>
          <cell r="I1347" t="str">
            <v>473440-2</v>
          </cell>
          <cell r="J1347" t="str">
            <v>（株）光真製作所</v>
          </cell>
          <cell r="K1347" t="str">
            <v>3480</v>
          </cell>
          <cell r="L1347" t="str">
            <v>3480</v>
          </cell>
          <cell r="M1347" t="str">
            <v>3H7</v>
          </cell>
          <cell r="N1347" t="str">
            <v>野田</v>
          </cell>
          <cell r="O1347" t="str">
            <v>野田係</v>
          </cell>
          <cell r="P1347" t="str">
            <v>x</v>
          </cell>
          <cell r="Q1347" t="str">
            <v>JP</v>
          </cell>
          <cell r="S1347">
            <v>1</v>
          </cell>
          <cell r="T1347">
            <v>1</v>
          </cell>
          <cell r="U1347" t="str">
            <v>V0</v>
          </cell>
          <cell r="V1347" t="str">
            <v>0001</v>
          </cell>
          <cell r="W1347">
            <v>25</v>
          </cell>
          <cell r="X1347">
            <v>1</v>
          </cell>
          <cell r="Y1347" t="str">
            <v>JPY</v>
          </cell>
          <cell r="Z1347" t="str">
            <v>2006/04/01</v>
          </cell>
          <cell r="AA1347" t="str">
            <v>9999/12/31</v>
          </cell>
          <cell r="AC1347">
            <v>470</v>
          </cell>
          <cell r="AD1347">
            <v>1</v>
          </cell>
          <cell r="AE1347">
            <v>470</v>
          </cell>
          <cell r="AG1347">
            <v>470</v>
          </cell>
          <cell r="AH1347" t="str">
            <v>PC</v>
          </cell>
          <cell r="AQ1347">
            <v>1</v>
          </cell>
          <cell r="AV1347">
            <v>0</v>
          </cell>
          <cell r="AY1347" t="str">
            <v>2006/04/01</v>
          </cell>
          <cell r="AZ1347" t="str">
            <v>9999/12/31</v>
          </cell>
          <cell r="BA1347">
            <v>99999</v>
          </cell>
          <cell r="BB1347">
            <v>474</v>
          </cell>
        </row>
        <row r="1348">
          <cell r="A1348">
            <v>48840</v>
          </cell>
          <cell r="B1348">
            <v>1596</v>
          </cell>
          <cell r="D1348">
            <v>100</v>
          </cell>
          <cell r="E1348" t="str">
            <v>5300088073</v>
          </cell>
          <cell r="F1348" t="str">
            <v>0</v>
          </cell>
          <cell r="G1348" t="str">
            <v>5951630-7</v>
          </cell>
          <cell r="H1348" t="str">
            <v>ﾌﾞﾗｹﾂﾄ ｱﾂｼ-,PCB(2) M3171</v>
          </cell>
          <cell r="I1348" t="str">
            <v>473440-2</v>
          </cell>
          <cell r="J1348" t="str">
            <v>（株）光真製作所</v>
          </cell>
          <cell r="K1348" t="str">
            <v>3480</v>
          </cell>
          <cell r="L1348" t="str">
            <v>3480</v>
          </cell>
          <cell r="M1348" t="str">
            <v>2G2</v>
          </cell>
          <cell r="N1348" t="str">
            <v>伊藤康</v>
          </cell>
          <cell r="O1348" t="str">
            <v>野田係</v>
          </cell>
          <cell r="P1348" t="str">
            <v>x</v>
          </cell>
          <cell r="Q1348" t="str">
            <v>JP</v>
          </cell>
          <cell r="S1348">
            <v>1</v>
          </cell>
          <cell r="T1348">
            <v>1</v>
          </cell>
          <cell r="U1348" t="str">
            <v>V0</v>
          </cell>
          <cell r="V1348" t="str">
            <v>0001</v>
          </cell>
          <cell r="W1348">
            <v>25</v>
          </cell>
          <cell r="X1348">
            <v>1</v>
          </cell>
          <cell r="Y1348" t="str">
            <v>JPY</v>
          </cell>
          <cell r="Z1348" t="str">
            <v>2006/04/01</v>
          </cell>
          <cell r="AA1348" t="str">
            <v>9999/12/31</v>
          </cell>
          <cell r="AC1348">
            <v>1596</v>
          </cell>
          <cell r="AD1348">
            <v>1</v>
          </cell>
          <cell r="AE1348">
            <v>1596</v>
          </cell>
          <cell r="AF1348">
            <v>1596</v>
          </cell>
          <cell r="AG1348">
            <v>1596</v>
          </cell>
          <cell r="AH1348" t="str">
            <v>PC</v>
          </cell>
          <cell r="AI1348">
            <v>0</v>
          </cell>
          <cell r="AJ1348">
            <v>0</v>
          </cell>
          <cell r="AK1348">
            <v>0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0</v>
          </cell>
          <cell r="AQ1348">
            <v>1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 t="str">
            <v>2006/04/01</v>
          </cell>
          <cell r="AZ1348" t="str">
            <v>9999/12/31</v>
          </cell>
          <cell r="BA1348">
            <v>99999999</v>
          </cell>
          <cell r="BB1348">
            <v>1596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</row>
        <row r="1349">
          <cell r="A1349">
            <v>77910</v>
          </cell>
          <cell r="E1349" t="str">
            <v>5300107652</v>
          </cell>
          <cell r="F1349" t="str">
            <v>0</v>
          </cell>
          <cell r="G1349" t="str">
            <v>5962334-0</v>
          </cell>
          <cell r="H1349" t="str">
            <v>ﾌﾞﾗｹﾂﾄ ｱﾂｼ-,ﾛﾂｸ(E) M2653N</v>
          </cell>
          <cell r="I1349" t="str">
            <v>473440-2</v>
          </cell>
          <cell r="J1349" t="str">
            <v>（株）光真製作所</v>
          </cell>
          <cell r="K1349" t="str">
            <v>3480</v>
          </cell>
          <cell r="L1349" t="str">
            <v>3480</v>
          </cell>
          <cell r="M1349" t="str">
            <v>3H7</v>
          </cell>
          <cell r="N1349" t="str">
            <v>野田</v>
          </cell>
          <cell r="O1349" t="str">
            <v>野田係</v>
          </cell>
          <cell r="P1349" t="str">
            <v>x</v>
          </cell>
          <cell r="Q1349" t="str">
            <v>JP</v>
          </cell>
          <cell r="S1349">
            <v>1</v>
          </cell>
          <cell r="T1349">
            <v>1</v>
          </cell>
          <cell r="U1349" t="str">
            <v>V0</v>
          </cell>
          <cell r="V1349" t="str">
            <v>0001</v>
          </cell>
          <cell r="W1349">
            <v>50</v>
          </cell>
          <cell r="X1349">
            <v>1</v>
          </cell>
          <cell r="Y1349" t="str">
            <v>JPY</v>
          </cell>
          <cell r="Z1349" t="str">
            <v>2006/04/01</v>
          </cell>
          <cell r="AA1349" t="str">
            <v>9999/12/31</v>
          </cell>
          <cell r="AC1349">
            <v>455</v>
          </cell>
          <cell r="AD1349">
            <v>1</v>
          </cell>
          <cell r="AE1349">
            <v>455</v>
          </cell>
          <cell r="AG1349">
            <v>455</v>
          </cell>
          <cell r="AH1349" t="str">
            <v>PC</v>
          </cell>
          <cell r="AQ1349">
            <v>1</v>
          </cell>
          <cell r="AV1349">
            <v>0</v>
          </cell>
          <cell r="AY1349" t="str">
            <v>2006/04/01</v>
          </cell>
          <cell r="AZ1349" t="str">
            <v>9999/12/31</v>
          </cell>
          <cell r="BA1349">
            <v>99999999</v>
          </cell>
          <cell r="BB1349">
            <v>455</v>
          </cell>
        </row>
        <row r="1350">
          <cell r="A1350">
            <v>77911</v>
          </cell>
          <cell r="B1350">
            <v>90500</v>
          </cell>
          <cell r="D1350">
            <v>100</v>
          </cell>
          <cell r="E1350" t="str">
            <v>5300107653</v>
          </cell>
          <cell r="F1350" t="str">
            <v>0</v>
          </cell>
          <cell r="G1350" t="str">
            <v>5962565-3</v>
          </cell>
          <cell r="H1350" t="str">
            <v>ｼﾔﾂﾀ ｱﾂｼ-,COM M3040B</v>
          </cell>
          <cell r="I1350" t="str">
            <v>473440-2</v>
          </cell>
          <cell r="J1350" t="str">
            <v>（株）光真製作所</v>
          </cell>
          <cell r="K1350" t="str">
            <v>3480</v>
          </cell>
          <cell r="L1350" t="str">
            <v>3480</v>
          </cell>
          <cell r="M1350" t="str">
            <v>3H7</v>
          </cell>
          <cell r="N1350" t="str">
            <v>野田</v>
          </cell>
          <cell r="O1350" t="str">
            <v>野田係</v>
          </cell>
          <cell r="P1350" t="str">
            <v>x</v>
          </cell>
          <cell r="Q1350" t="str">
            <v>JP</v>
          </cell>
          <cell r="S1350">
            <v>1</v>
          </cell>
          <cell r="T1350">
            <v>1</v>
          </cell>
          <cell r="U1350" t="str">
            <v>V0</v>
          </cell>
          <cell r="V1350" t="str">
            <v>0001</v>
          </cell>
          <cell r="W1350">
            <v>50</v>
          </cell>
          <cell r="X1350">
            <v>1</v>
          </cell>
          <cell r="Y1350" t="str">
            <v>JPY</v>
          </cell>
          <cell r="Z1350" t="str">
            <v>2006/04/01</v>
          </cell>
          <cell r="AA1350" t="str">
            <v>9999/12/31</v>
          </cell>
          <cell r="AC1350">
            <v>90500</v>
          </cell>
          <cell r="AD1350">
            <v>1</v>
          </cell>
          <cell r="AE1350">
            <v>90500</v>
          </cell>
          <cell r="AF1350">
            <v>90500</v>
          </cell>
          <cell r="AG1350">
            <v>90500</v>
          </cell>
          <cell r="AH1350" t="str">
            <v>PC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1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 t="str">
            <v>2006/04/01</v>
          </cell>
          <cell r="AZ1350" t="str">
            <v>9999/12/31</v>
          </cell>
          <cell r="BA1350">
            <v>99999999</v>
          </cell>
          <cell r="BB1350">
            <v>90500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</row>
        <row r="1351">
          <cell r="A1351">
            <v>77912</v>
          </cell>
          <cell r="B1351">
            <v>166200</v>
          </cell>
          <cell r="D1351">
            <v>100</v>
          </cell>
          <cell r="E1351" t="str">
            <v>5300107654</v>
          </cell>
          <cell r="F1351" t="str">
            <v>0</v>
          </cell>
          <cell r="G1351" t="str">
            <v>5962566-1</v>
          </cell>
          <cell r="H1351" t="str">
            <v>ｼﾔﾂﾀ ｱﾂｼ-,BRM M3040B</v>
          </cell>
          <cell r="I1351" t="str">
            <v>473440-2</v>
          </cell>
          <cell r="J1351" t="str">
            <v>（株）光真製作所</v>
          </cell>
          <cell r="K1351" t="str">
            <v>3480</v>
          </cell>
          <cell r="L1351" t="str">
            <v>3480</v>
          </cell>
          <cell r="M1351" t="str">
            <v>3H7</v>
          </cell>
          <cell r="N1351" t="str">
            <v>野田</v>
          </cell>
          <cell r="O1351" t="str">
            <v>野田係</v>
          </cell>
          <cell r="P1351" t="str">
            <v>x</v>
          </cell>
          <cell r="Q1351" t="str">
            <v>JP</v>
          </cell>
          <cell r="S1351">
            <v>1</v>
          </cell>
          <cell r="T1351">
            <v>1</v>
          </cell>
          <cell r="U1351" t="str">
            <v>V0</v>
          </cell>
          <cell r="V1351" t="str">
            <v>0001</v>
          </cell>
          <cell r="W1351">
            <v>50</v>
          </cell>
          <cell r="X1351">
            <v>1</v>
          </cell>
          <cell r="Y1351" t="str">
            <v>JPY</v>
          </cell>
          <cell r="Z1351" t="str">
            <v>2006/04/01</v>
          </cell>
          <cell r="AA1351" t="str">
            <v>9999/12/31</v>
          </cell>
          <cell r="AC1351">
            <v>166200</v>
          </cell>
          <cell r="AD1351">
            <v>1</v>
          </cell>
          <cell r="AE1351">
            <v>166200</v>
          </cell>
          <cell r="AF1351">
            <v>166200</v>
          </cell>
          <cell r="AG1351">
            <v>166200</v>
          </cell>
          <cell r="AH1351" t="str">
            <v>PC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1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 t="str">
            <v>2006/04/01</v>
          </cell>
          <cell r="AZ1351" t="str">
            <v>9999/12/31</v>
          </cell>
          <cell r="BA1351">
            <v>99999999</v>
          </cell>
          <cell r="BB1351">
            <v>166200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</row>
        <row r="1352">
          <cell r="A1352">
            <v>39108</v>
          </cell>
          <cell r="B1352">
            <v>2275</v>
          </cell>
          <cell r="D1352">
            <v>100</v>
          </cell>
          <cell r="E1352" t="str">
            <v>5300073352</v>
          </cell>
          <cell r="F1352" t="str">
            <v>0</v>
          </cell>
          <cell r="G1352" t="str">
            <v>5962671-4</v>
          </cell>
          <cell r="H1352" t="str">
            <v>ﾌﾚ-ﾑ ｱﾂｼ-,ﾍﾞ-ｽ M3185-1</v>
          </cell>
          <cell r="I1352" t="str">
            <v>473440-2</v>
          </cell>
          <cell r="J1352" t="str">
            <v>（株）光真製作所</v>
          </cell>
          <cell r="K1352" t="str">
            <v>3480</v>
          </cell>
          <cell r="L1352" t="str">
            <v>3480</v>
          </cell>
          <cell r="M1352" t="str">
            <v>2G2</v>
          </cell>
          <cell r="N1352" t="str">
            <v>伊藤康</v>
          </cell>
          <cell r="O1352" t="str">
            <v>野田係</v>
          </cell>
          <cell r="P1352" t="str">
            <v>x</v>
          </cell>
          <cell r="Q1352" t="str">
            <v>JP</v>
          </cell>
          <cell r="S1352">
            <v>1</v>
          </cell>
          <cell r="T1352">
            <v>1</v>
          </cell>
          <cell r="U1352" t="str">
            <v>V0</v>
          </cell>
          <cell r="V1352" t="str">
            <v>0001</v>
          </cell>
          <cell r="W1352">
            <v>25</v>
          </cell>
          <cell r="X1352">
            <v>1</v>
          </cell>
          <cell r="Y1352" t="str">
            <v>JPY</v>
          </cell>
          <cell r="Z1352" t="str">
            <v>2006/04/01</v>
          </cell>
          <cell r="AA1352" t="str">
            <v>9999/12/31</v>
          </cell>
          <cell r="AC1352">
            <v>2275</v>
          </cell>
          <cell r="AD1352">
            <v>1</v>
          </cell>
          <cell r="AE1352">
            <v>2275</v>
          </cell>
          <cell r="AF1352">
            <v>2275</v>
          </cell>
          <cell r="AG1352">
            <v>2275</v>
          </cell>
          <cell r="AH1352" t="str">
            <v>PC</v>
          </cell>
          <cell r="AI1352">
            <v>0</v>
          </cell>
          <cell r="AJ1352">
            <v>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0</v>
          </cell>
          <cell r="AQ1352">
            <v>1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 t="str">
            <v>2006/04/01</v>
          </cell>
          <cell r="AZ1352" t="str">
            <v>9999/12/31</v>
          </cell>
          <cell r="BA1352">
            <v>99999999</v>
          </cell>
          <cell r="BB1352">
            <v>2275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</row>
        <row r="1353">
          <cell r="A1353">
            <v>51662</v>
          </cell>
          <cell r="B1353">
            <v>2010</v>
          </cell>
          <cell r="D1353">
            <v>100</v>
          </cell>
          <cell r="E1353" t="str">
            <v>5300093068</v>
          </cell>
          <cell r="F1353" t="str">
            <v>0</v>
          </cell>
          <cell r="G1353" t="str">
            <v>5962816-4</v>
          </cell>
          <cell r="H1353" t="str">
            <v>ﾌﾟﾚ-ﾄ ｱﾂｼ-,ｹ-ﾌﾞﾙ 3M2DM</v>
          </cell>
          <cell r="I1353" t="str">
            <v>473440-2</v>
          </cell>
          <cell r="J1353" t="str">
            <v>（株）光真製作所</v>
          </cell>
          <cell r="K1353" t="str">
            <v>3480</v>
          </cell>
          <cell r="L1353" t="str">
            <v>3480</v>
          </cell>
          <cell r="M1353" t="str">
            <v>2G2</v>
          </cell>
          <cell r="N1353" t="str">
            <v>伊藤康</v>
          </cell>
          <cell r="O1353" t="str">
            <v>野田係</v>
          </cell>
          <cell r="P1353" t="str">
            <v>x</v>
          </cell>
          <cell r="Q1353" t="str">
            <v>JP</v>
          </cell>
          <cell r="S1353">
            <v>1</v>
          </cell>
          <cell r="T1353">
            <v>1</v>
          </cell>
          <cell r="U1353" t="str">
            <v>V0</v>
          </cell>
          <cell r="V1353" t="str">
            <v>0001</v>
          </cell>
          <cell r="W1353">
            <v>25</v>
          </cell>
          <cell r="X1353">
            <v>1</v>
          </cell>
          <cell r="Y1353" t="str">
            <v>JPY</v>
          </cell>
          <cell r="Z1353" t="str">
            <v>2006/04/01</v>
          </cell>
          <cell r="AA1353" t="str">
            <v>9999/12/31</v>
          </cell>
          <cell r="AC1353">
            <v>2010</v>
          </cell>
          <cell r="AD1353">
            <v>1</v>
          </cell>
          <cell r="AE1353">
            <v>2010</v>
          </cell>
          <cell r="AF1353">
            <v>2010</v>
          </cell>
          <cell r="AG1353">
            <v>2010</v>
          </cell>
          <cell r="AH1353" t="str">
            <v>PC</v>
          </cell>
          <cell r="AI1353">
            <v>0</v>
          </cell>
          <cell r="AJ1353">
            <v>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1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 t="str">
            <v>2006/04/01</v>
          </cell>
          <cell r="AZ1353" t="str">
            <v>9999/12/31</v>
          </cell>
          <cell r="BA1353">
            <v>99999999</v>
          </cell>
          <cell r="BB1353">
            <v>2068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</row>
        <row r="1354">
          <cell r="A1354">
            <v>77913</v>
          </cell>
          <cell r="E1354" t="str">
            <v>5300107655</v>
          </cell>
          <cell r="F1354" t="str">
            <v>0</v>
          </cell>
          <cell r="G1354" t="str">
            <v>5962817-2</v>
          </cell>
          <cell r="H1354" t="str">
            <v>ﾌﾟﾚ-ﾄ ｱﾂｼ-,CU M3040B</v>
          </cell>
          <cell r="I1354" t="str">
            <v>473440-2</v>
          </cell>
          <cell r="J1354" t="str">
            <v>（株）光真製作所</v>
          </cell>
          <cell r="K1354" t="str">
            <v>3480</v>
          </cell>
          <cell r="L1354" t="str">
            <v>3480</v>
          </cell>
          <cell r="M1354" t="str">
            <v>3H7</v>
          </cell>
          <cell r="N1354" t="str">
            <v>野田</v>
          </cell>
          <cell r="O1354" t="str">
            <v>野田係</v>
          </cell>
          <cell r="Q1354" t="str">
            <v>JP</v>
          </cell>
          <cell r="S1354">
            <v>1</v>
          </cell>
          <cell r="T1354">
            <v>1</v>
          </cell>
          <cell r="U1354" t="str">
            <v>V0</v>
          </cell>
          <cell r="V1354" t="str">
            <v>0001</v>
          </cell>
          <cell r="W1354">
            <v>50</v>
          </cell>
          <cell r="X1354">
            <v>1</v>
          </cell>
          <cell r="Y1354" t="str">
            <v>JPY</v>
          </cell>
          <cell r="Z1354" t="str">
            <v>2006/04/01</v>
          </cell>
          <cell r="AA1354" t="str">
            <v>9999/12/31</v>
          </cell>
          <cell r="AC1354">
            <v>1239</v>
          </cell>
          <cell r="AD1354">
            <v>1</v>
          </cell>
          <cell r="AE1354">
            <v>1239</v>
          </cell>
          <cell r="AG1354">
            <v>1239</v>
          </cell>
          <cell r="AH1354" t="str">
            <v>PC</v>
          </cell>
          <cell r="AQ1354">
            <v>1</v>
          </cell>
          <cell r="AV1354">
            <v>0</v>
          </cell>
          <cell r="AY1354" t="str">
            <v>2006/04/01</v>
          </cell>
          <cell r="AZ1354" t="str">
            <v>9999/12/31</v>
          </cell>
          <cell r="BA1354">
            <v>99999999</v>
          </cell>
          <cell r="BB1354">
            <v>1239</v>
          </cell>
        </row>
        <row r="1355">
          <cell r="A1355">
            <v>48744</v>
          </cell>
          <cell r="B1355">
            <v>893</v>
          </cell>
          <cell r="D1355">
            <v>100</v>
          </cell>
          <cell r="E1355" t="str">
            <v>5300087516</v>
          </cell>
          <cell r="F1355" t="str">
            <v>0</v>
          </cell>
          <cell r="G1355" t="str">
            <v>5963027-4</v>
          </cell>
          <cell r="H1355" t="str">
            <v>ﾌﾟﾚ-ﾄ ｱﾂｼ- ﾃﾝｼﾖﾝ M3140</v>
          </cell>
          <cell r="I1355" t="str">
            <v>473440-2</v>
          </cell>
          <cell r="J1355" t="str">
            <v>（株）光真製作所</v>
          </cell>
          <cell r="K1355" t="str">
            <v>3480</v>
          </cell>
          <cell r="L1355" t="str">
            <v>3480</v>
          </cell>
          <cell r="M1355" t="str">
            <v>2G2</v>
          </cell>
          <cell r="N1355" t="str">
            <v>伊藤康</v>
          </cell>
          <cell r="O1355" t="str">
            <v>野田係</v>
          </cell>
          <cell r="P1355" t="str">
            <v>x</v>
          </cell>
          <cell r="Q1355" t="str">
            <v>JP</v>
          </cell>
          <cell r="S1355">
            <v>1</v>
          </cell>
          <cell r="T1355">
            <v>1</v>
          </cell>
          <cell r="U1355" t="str">
            <v>V0</v>
          </cell>
          <cell r="V1355" t="str">
            <v>0001</v>
          </cell>
          <cell r="W1355">
            <v>25</v>
          </cell>
          <cell r="X1355">
            <v>1</v>
          </cell>
          <cell r="Y1355" t="str">
            <v>JPY</v>
          </cell>
          <cell r="Z1355" t="str">
            <v>2006/04/01</v>
          </cell>
          <cell r="AA1355" t="str">
            <v>9999/12/31</v>
          </cell>
          <cell r="AC1355">
            <v>860</v>
          </cell>
          <cell r="AD1355">
            <v>1</v>
          </cell>
          <cell r="AE1355">
            <v>860</v>
          </cell>
          <cell r="AF1355">
            <v>893</v>
          </cell>
          <cell r="AG1355">
            <v>893</v>
          </cell>
          <cell r="AH1355" t="str">
            <v>PC</v>
          </cell>
          <cell r="AI1355">
            <v>0</v>
          </cell>
          <cell r="AJ1355">
            <v>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1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 t="str">
            <v>2006/04/01</v>
          </cell>
          <cell r="AZ1355" t="str">
            <v>9999/12/31</v>
          </cell>
          <cell r="BA1355">
            <v>99999999</v>
          </cell>
          <cell r="BB1355">
            <v>893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</row>
        <row r="1356">
          <cell r="A1356">
            <v>75077</v>
          </cell>
          <cell r="B1356">
            <v>2240</v>
          </cell>
          <cell r="D1356">
            <v>100</v>
          </cell>
          <cell r="E1356" t="str">
            <v>5300087532</v>
          </cell>
          <cell r="F1356" t="str">
            <v>0</v>
          </cell>
          <cell r="G1356" t="str">
            <v>5963032-0</v>
          </cell>
          <cell r="H1356" t="str">
            <v>ｶﾞｲﾄﾞ ｱﾂｼ- 1  M3140</v>
          </cell>
          <cell r="I1356" t="str">
            <v>473440-2</v>
          </cell>
          <cell r="J1356" t="str">
            <v>（株）光真製作所</v>
          </cell>
          <cell r="K1356" t="str">
            <v>3480</v>
          </cell>
          <cell r="L1356" t="str">
            <v>3480</v>
          </cell>
          <cell r="M1356" t="str">
            <v>3H7</v>
          </cell>
          <cell r="N1356" t="str">
            <v>野田</v>
          </cell>
          <cell r="O1356" t="str">
            <v>野田係</v>
          </cell>
          <cell r="P1356" t="str">
            <v>x</v>
          </cell>
          <cell r="Q1356" t="str">
            <v>JP</v>
          </cell>
          <cell r="S1356">
            <v>1</v>
          </cell>
          <cell r="T1356">
            <v>1</v>
          </cell>
          <cell r="U1356" t="str">
            <v>V0</v>
          </cell>
          <cell r="V1356" t="str">
            <v>0001</v>
          </cell>
          <cell r="W1356">
            <v>25</v>
          </cell>
          <cell r="X1356">
            <v>1</v>
          </cell>
          <cell r="Y1356" t="str">
            <v>JPY</v>
          </cell>
          <cell r="Z1356" t="str">
            <v>2006/04/01</v>
          </cell>
          <cell r="AA1356" t="str">
            <v>9999/12/31</v>
          </cell>
          <cell r="AC1356">
            <v>2240</v>
          </cell>
          <cell r="AD1356">
            <v>1</v>
          </cell>
          <cell r="AE1356">
            <v>2240</v>
          </cell>
          <cell r="AF1356">
            <v>2240</v>
          </cell>
          <cell r="AG1356">
            <v>2240</v>
          </cell>
          <cell r="AH1356" t="str">
            <v>PC</v>
          </cell>
          <cell r="AI1356">
            <v>0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0</v>
          </cell>
          <cell r="AQ1356">
            <v>1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 t="str">
            <v>2006/04/01</v>
          </cell>
          <cell r="AZ1356" t="str">
            <v>9999/12/31</v>
          </cell>
          <cell r="BA1356">
            <v>99999</v>
          </cell>
          <cell r="BB1356">
            <v>2360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</row>
        <row r="1357">
          <cell r="A1357">
            <v>75104</v>
          </cell>
          <cell r="B1357">
            <v>3445</v>
          </cell>
          <cell r="D1357">
            <v>100</v>
          </cell>
          <cell r="E1357" t="str">
            <v>5300087607</v>
          </cell>
          <cell r="F1357" t="str">
            <v>0</v>
          </cell>
          <cell r="G1357" t="str">
            <v>5963056-8</v>
          </cell>
          <cell r="H1357" t="str">
            <v>ﾌﾟﾚ-ﾄ ｱﾂｼ-,ﾄﾚ- M3142</v>
          </cell>
          <cell r="I1357" t="str">
            <v>473440-2</v>
          </cell>
          <cell r="J1357" t="str">
            <v>（株）光真製作所</v>
          </cell>
          <cell r="K1357" t="str">
            <v>3480</v>
          </cell>
          <cell r="L1357" t="str">
            <v>3480</v>
          </cell>
          <cell r="M1357" t="str">
            <v>3H7</v>
          </cell>
          <cell r="N1357" t="str">
            <v>野田</v>
          </cell>
          <cell r="O1357" t="str">
            <v>野田係</v>
          </cell>
          <cell r="P1357" t="str">
            <v>x</v>
          </cell>
          <cell r="Q1357" t="str">
            <v>JP</v>
          </cell>
          <cell r="S1357">
            <v>1</v>
          </cell>
          <cell r="T1357">
            <v>1</v>
          </cell>
          <cell r="U1357" t="str">
            <v>V0</v>
          </cell>
          <cell r="V1357" t="str">
            <v>0001</v>
          </cell>
          <cell r="W1357">
            <v>29</v>
          </cell>
          <cell r="X1357">
            <v>1</v>
          </cell>
          <cell r="Y1357" t="str">
            <v>JPY</v>
          </cell>
          <cell r="Z1357" t="str">
            <v>2006/04/01</v>
          </cell>
          <cell r="AA1357" t="str">
            <v>9999/12/31</v>
          </cell>
          <cell r="AC1357">
            <v>3445</v>
          </cell>
          <cell r="AD1357">
            <v>1</v>
          </cell>
          <cell r="AE1357">
            <v>3445</v>
          </cell>
          <cell r="AF1357">
            <v>3445</v>
          </cell>
          <cell r="AG1357">
            <v>3445</v>
          </cell>
          <cell r="AH1357" t="str">
            <v>PC</v>
          </cell>
          <cell r="AI1357">
            <v>0</v>
          </cell>
          <cell r="AJ1357">
            <v>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1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 t="str">
            <v>2006/04/01</v>
          </cell>
          <cell r="AZ1357" t="str">
            <v>9999/12/31</v>
          </cell>
          <cell r="BA1357">
            <v>99999</v>
          </cell>
          <cell r="BB1357">
            <v>3460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</row>
        <row r="1358">
          <cell r="A1358">
            <v>75168</v>
          </cell>
          <cell r="B1358">
            <v>720</v>
          </cell>
          <cell r="D1358">
            <v>100</v>
          </cell>
          <cell r="E1358" t="str">
            <v>5300088101</v>
          </cell>
          <cell r="F1358" t="str">
            <v>0</v>
          </cell>
          <cell r="G1358" t="str">
            <v>5977720-8</v>
          </cell>
          <cell r="H1358" t="str">
            <v>ﾌﾟﾚ-ﾄ ｱﾂｼ-,ﾌﾟﾂｼﾔ ｲﾝ M3141</v>
          </cell>
          <cell r="I1358" t="str">
            <v>473440-2</v>
          </cell>
          <cell r="J1358" t="str">
            <v>（株）光真製作所</v>
          </cell>
          <cell r="K1358" t="str">
            <v>3480</v>
          </cell>
          <cell r="L1358" t="str">
            <v>3480</v>
          </cell>
          <cell r="M1358" t="str">
            <v>3H7</v>
          </cell>
          <cell r="N1358" t="str">
            <v>野田</v>
          </cell>
          <cell r="O1358" t="str">
            <v>野田係</v>
          </cell>
          <cell r="P1358" t="str">
            <v>x</v>
          </cell>
          <cell r="Q1358" t="str">
            <v>JP</v>
          </cell>
          <cell r="S1358">
            <v>1</v>
          </cell>
          <cell r="T1358">
            <v>1</v>
          </cell>
          <cell r="U1358" t="str">
            <v>V0</v>
          </cell>
          <cell r="V1358" t="str">
            <v>0001</v>
          </cell>
          <cell r="W1358">
            <v>25</v>
          </cell>
          <cell r="X1358">
            <v>1</v>
          </cell>
          <cell r="Y1358" t="str">
            <v>JPY</v>
          </cell>
          <cell r="Z1358" t="str">
            <v>2006/04/01</v>
          </cell>
          <cell r="AA1358" t="str">
            <v>9999/12/31</v>
          </cell>
          <cell r="AC1358">
            <v>72000</v>
          </cell>
          <cell r="AD1358">
            <v>100</v>
          </cell>
          <cell r="AE1358">
            <v>720</v>
          </cell>
          <cell r="AF1358">
            <v>720</v>
          </cell>
          <cell r="AG1358">
            <v>720</v>
          </cell>
          <cell r="AH1358" t="str">
            <v>PC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1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 t="str">
            <v>2006/04/01</v>
          </cell>
          <cell r="AZ1358" t="str">
            <v>9999/12/31</v>
          </cell>
          <cell r="BA1358">
            <v>99999</v>
          </cell>
          <cell r="BB1358">
            <v>74793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</row>
        <row r="1359">
          <cell r="A1359">
            <v>75820</v>
          </cell>
          <cell r="B1359">
            <v>1235</v>
          </cell>
          <cell r="D1359">
            <v>100</v>
          </cell>
          <cell r="E1359" t="str">
            <v>5300093069</v>
          </cell>
          <cell r="F1359" t="str">
            <v>0</v>
          </cell>
          <cell r="G1359" t="str">
            <v>5977722-4</v>
          </cell>
          <cell r="H1359" t="str">
            <v>ｹ-ｽ ｱﾂｼ-,ﾍﾟﾝ 3M2DM</v>
          </cell>
          <cell r="I1359" t="str">
            <v>473440-2</v>
          </cell>
          <cell r="J1359" t="str">
            <v>（株）光真製作所</v>
          </cell>
          <cell r="K1359" t="str">
            <v>3480</v>
          </cell>
          <cell r="L1359" t="str">
            <v>3480</v>
          </cell>
          <cell r="M1359" t="str">
            <v>3H7</v>
          </cell>
          <cell r="N1359" t="str">
            <v>野田</v>
          </cell>
          <cell r="O1359" t="str">
            <v>野田係</v>
          </cell>
          <cell r="P1359" t="str">
            <v>x</v>
          </cell>
          <cell r="Q1359" t="str">
            <v>JP</v>
          </cell>
          <cell r="S1359">
            <v>1</v>
          </cell>
          <cell r="T1359">
            <v>1</v>
          </cell>
          <cell r="U1359" t="str">
            <v>V0</v>
          </cell>
          <cell r="V1359" t="str">
            <v>0001</v>
          </cell>
          <cell r="W1359">
            <v>25</v>
          </cell>
          <cell r="X1359">
            <v>1</v>
          </cell>
          <cell r="Y1359" t="str">
            <v>JPY</v>
          </cell>
          <cell r="Z1359" t="str">
            <v>2006/04/01</v>
          </cell>
          <cell r="AA1359" t="str">
            <v>9999/12/31</v>
          </cell>
          <cell r="AC1359">
            <v>1235</v>
          </cell>
          <cell r="AD1359">
            <v>1</v>
          </cell>
          <cell r="AE1359">
            <v>1235</v>
          </cell>
          <cell r="AF1359">
            <v>1235</v>
          </cell>
          <cell r="AG1359">
            <v>1235</v>
          </cell>
          <cell r="AH1359" t="str">
            <v>PC</v>
          </cell>
          <cell r="AI1359">
            <v>0</v>
          </cell>
          <cell r="AJ1359">
            <v>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1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 t="str">
            <v>2006/04/01</v>
          </cell>
          <cell r="AZ1359" t="str">
            <v>9999/12/31</v>
          </cell>
          <cell r="BA1359">
            <v>99999</v>
          </cell>
          <cell r="BB1359">
            <v>1238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</row>
        <row r="1360">
          <cell r="A1360">
            <v>77916</v>
          </cell>
          <cell r="E1360" t="str">
            <v>5300107658</v>
          </cell>
          <cell r="F1360" t="str">
            <v>0</v>
          </cell>
          <cell r="G1360" t="str">
            <v>5977723-2</v>
          </cell>
          <cell r="H1360" t="str">
            <v>ﾁﾖｳﾊﾞﾝ ｱﾂｼ- 3M2DM</v>
          </cell>
          <cell r="I1360" t="str">
            <v>473440-2</v>
          </cell>
          <cell r="J1360" t="str">
            <v>（株）光真製作所</v>
          </cell>
          <cell r="K1360" t="str">
            <v>3480</v>
          </cell>
          <cell r="L1360" t="str">
            <v>3480</v>
          </cell>
          <cell r="M1360" t="str">
            <v>3H7</v>
          </cell>
          <cell r="N1360" t="str">
            <v>野田</v>
          </cell>
          <cell r="O1360" t="str">
            <v>野田係</v>
          </cell>
          <cell r="Q1360" t="str">
            <v>JP</v>
          </cell>
          <cell r="S1360">
            <v>1</v>
          </cell>
          <cell r="T1360">
            <v>1</v>
          </cell>
          <cell r="U1360" t="str">
            <v>V0</v>
          </cell>
          <cell r="V1360" t="str">
            <v>0001</v>
          </cell>
          <cell r="W1360">
            <v>50</v>
          </cell>
          <cell r="X1360">
            <v>1</v>
          </cell>
          <cell r="Y1360" t="str">
            <v>JPY</v>
          </cell>
          <cell r="Z1360" t="str">
            <v>2006/04/01</v>
          </cell>
          <cell r="AA1360" t="str">
            <v>9999/12/31</v>
          </cell>
          <cell r="AC1360">
            <v>150</v>
          </cell>
          <cell r="AD1360">
            <v>1</v>
          </cell>
          <cell r="AE1360">
            <v>150</v>
          </cell>
          <cell r="AG1360">
            <v>150</v>
          </cell>
          <cell r="AH1360" t="str">
            <v>PC</v>
          </cell>
          <cell r="AQ1360">
            <v>1</v>
          </cell>
          <cell r="AV1360">
            <v>0</v>
          </cell>
          <cell r="AY1360" t="str">
            <v>2006/04/01</v>
          </cell>
          <cell r="AZ1360" t="str">
            <v>9999/12/31</v>
          </cell>
          <cell r="BA1360">
            <v>99999999</v>
          </cell>
          <cell r="BB1360">
            <v>150</v>
          </cell>
        </row>
        <row r="1361">
          <cell r="A1361">
            <v>75105</v>
          </cell>
          <cell r="B1361">
            <v>205</v>
          </cell>
          <cell r="D1361">
            <v>100</v>
          </cell>
          <cell r="E1361" t="str">
            <v>5300087608</v>
          </cell>
          <cell r="F1361" t="str">
            <v>0</v>
          </cell>
          <cell r="G1361" t="str">
            <v>5977724-0</v>
          </cell>
          <cell r="H1361" t="str">
            <v>ﾋﾟﾝ ｱﾂｼ-,ﾗﾂﾁ(R) M3142</v>
          </cell>
          <cell r="I1361" t="str">
            <v>473440-2</v>
          </cell>
          <cell r="J1361" t="str">
            <v>（株）光真製作所</v>
          </cell>
          <cell r="K1361" t="str">
            <v>3480</v>
          </cell>
          <cell r="L1361" t="str">
            <v>3480</v>
          </cell>
          <cell r="M1361" t="str">
            <v>3H7</v>
          </cell>
          <cell r="N1361" t="str">
            <v>野田</v>
          </cell>
          <cell r="O1361" t="str">
            <v>野田係</v>
          </cell>
          <cell r="P1361" t="str">
            <v>x</v>
          </cell>
          <cell r="Q1361" t="str">
            <v>JP</v>
          </cell>
          <cell r="S1361">
            <v>1</v>
          </cell>
          <cell r="T1361">
            <v>1</v>
          </cell>
          <cell r="U1361" t="str">
            <v>V0</v>
          </cell>
          <cell r="V1361" t="str">
            <v>0001</v>
          </cell>
          <cell r="W1361">
            <v>29</v>
          </cell>
          <cell r="X1361">
            <v>1</v>
          </cell>
          <cell r="Y1361" t="str">
            <v>JPY</v>
          </cell>
          <cell r="Z1361" t="str">
            <v>2006/04/01</v>
          </cell>
          <cell r="AA1361" t="str">
            <v>9999/12/31</v>
          </cell>
          <cell r="AC1361">
            <v>205</v>
          </cell>
          <cell r="AD1361">
            <v>1</v>
          </cell>
          <cell r="AE1361">
            <v>205</v>
          </cell>
          <cell r="AF1361">
            <v>205</v>
          </cell>
          <cell r="AG1361">
            <v>205</v>
          </cell>
          <cell r="AH1361" t="str">
            <v>PC</v>
          </cell>
          <cell r="AI1361">
            <v>0</v>
          </cell>
          <cell r="AJ1361">
            <v>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1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 t="str">
            <v>2006/04/01</v>
          </cell>
          <cell r="AZ1361" t="str">
            <v>9999/12/31</v>
          </cell>
          <cell r="BA1361">
            <v>99999</v>
          </cell>
          <cell r="BB1361">
            <v>206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</row>
        <row r="1362">
          <cell r="A1362">
            <v>75106</v>
          </cell>
          <cell r="B1362">
            <v>205</v>
          </cell>
          <cell r="D1362">
            <v>100</v>
          </cell>
          <cell r="E1362" t="str">
            <v>5300087609</v>
          </cell>
          <cell r="F1362" t="str">
            <v>0</v>
          </cell>
          <cell r="G1362" t="str">
            <v>5977725-9</v>
          </cell>
          <cell r="H1362" t="str">
            <v>ﾋﾟﾝ ｱﾂｼ-,ﾗﾂﾁ(L) M3142</v>
          </cell>
          <cell r="I1362" t="str">
            <v>473440-2</v>
          </cell>
          <cell r="J1362" t="str">
            <v>（株）光真製作所</v>
          </cell>
          <cell r="K1362" t="str">
            <v>3480</v>
          </cell>
          <cell r="L1362" t="str">
            <v>3480</v>
          </cell>
          <cell r="M1362" t="str">
            <v>3H7</v>
          </cell>
          <cell r="N1362" t="str">
            <v>野田</v>
          </cell>
          <cell r="O1362" t="str">
            <v>野田係</v>
          </cell>
          <cell r="P1362" t="str">
            <v>x</v>
          </cell>
          <cell r="Q1362" t="str">
            <v>JP</v>
          </cell>
          <cell r="S1362">
            <v>1</v>
          </cell>
          <cell r="T1362">
            <v>1</v>
          </cell>
          <cell r="U1362" t="str">
            <v>V0</v>
          </cell>
          <cell r="V1362" t="str">
            <v>0001</v>
          </cell>
          <cell r="W1362">
            <v>29</v>
          </cell>
          <cell r="X1362">
            <v>1</v>
          </cell>
          <cell r="Y1362" t="str">
            <v>JPY</v>
          </cell>
          <cell r="Z1362" t="str">
            <v>2006/04/01</v>
          </cell>
          <cell r="AA1362" t="str">
            <v>9999/12/31</v>
          </cell>
          <cell r="AC1362">
            <v>205</v>
          </cell>
          <cell r="AD1362">
            <v>1</v>
          </cell>
          <cell r="AE1362">
            <v>205</v>
          </cell>
          <cell r="AF1362">
            <v>205</v>
          </cell>
          <cell r="AG1362">
            <v>205</v>
          </cell>
          <cell r="AH1362" t="str">
            <v>PC</v>
          </cell>
          <cell r="AI1362">
            <v>0</v>
          </cell>
          <cell r="AJ1362">
            <v>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1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 t="str">
            <v>2006/04/01</v>
          </cell>
          <cell r="AZ1362" t="str">
            <v>9999/12/31</v>
          </cell>
          <cell r="BA1362">
            <v>99999</v>
          </cell>
          <cell r="BB1362">
            <v>206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</row>
        <row r="1363">
          <cell r="A1363">
            <v>39192</v>
          </cell>
          <cell r="B1363">
            <v>2243</v>
          </cell>
          <cell r="D1363">
            <v>100</v>
          </cell>
          <cell r="E1363" t="str">
            <v>5300073545</v>
          </cell>
          <cell r="F1363" t="str">
            <v>0</v>
          </cell>
          <cell r="G1363" t="str">
            <v>5977884-0</v>
          </cell>
          <cell r="H1363" t="str">
            <v>ｶﾞｲﾄﾞ ｱﾂｼ-,ｶﾂﾀ- M3185-1</v>
          </cell>
          <cell r="I1363" t="str">
            <v>473440-2</v>
          </cell>
          <cell r="J1363" t="str">
            <v>（株）光真製作所</v>
          </cell>
          <cell r="K1363" t="str">
            <v>3480</v>
          </cell>
          <cell r="L1363" t="str">
            <v>3480</v>
          </cell>
          <cell r="M1363" t="str">
            <v>2G2</v>
          </cell>
          <cell r="N1363" t="str">
            <v>伊藤康</v>
          </cell>
          <cell r="O1363" t="str">
            <v>野田係</v>
          </cell>
          <cell r="P1363" t="str">
            <v>x</v>
          </cell>
          <cell r="Q1363" t="str">
            <v>JP</v>
          </cell>
          <cell r="S1363">
            <v>1</v>
          </cell>
          <cell r="T1363">
            <v>1</v>
          </cell>
          <cell r="U1363" t="str">
            <v>V0</v>
          </cell>
          <cell r="V1363" t="str">
            <v>0001</v>
          </cell>
          <cell r="W1363">
            <v>25</v>
          </cell>
          <cell r="X1363">
            <v>1</v>
          </cell>
          <cell r="Y1363" t="str">
            <v>JPY</v>
          </cell>
          <cell r="Z1363" t="str">
            <v>2006/04/01</v>
          </cell>
          <cell r="AA1363" t="str">
            <v>9999/12/31</v>
          </cell>
          <cell r="AC1363">
            <v>2243</v>
          </cell>
          <cell r="AD1363">
            <v>1</v>
          </cell>
          <cell r="AE1363">
            <v>2243</v>
          </cell>
          <cell r="AF1363">
            <v>2243</v>
          </cell>
          <cell r="AG1363">
            <v>2243</v>
          </cell>
          <cell r="AH1363" t="str">
            <v>PC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1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 t="str">
            <v>2006/04/01</v>
          </cell>
          <cell r="AZ1363" t="str">
            <v>9999/12/31</v>
          </cell>
          <cell r="BA1363">
            <v>99999999</v>
          </cell>
          <cell r="BB1363">
            <v>2243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</row>
        <row r="1364">
          <cell r="A1364">
            <v>39205</v>
          </cell>
          <cell r="D1364">
            <v>100</v>
          </cell>
          <cell r="E1364" t="str">
            <v>5300073587</v>
          </cell>
          <cell r="F1364" t="str">
            <v>0</v>
          </cell>
          <cell r="G1364" t="str">
            <v>5978301-1</v>
          </cell>
          <cell r="H1364" t="str">
            <v>ﾍﾞ-ｽ ｱﾂｼ-,ﾌﾟﾚ-ﾄ M3185B</v>
          </cell>
          <cell r="I1364" t="str">
            <v>473440-2</v>
          </cell>
          <cell r="J1364" t="str">
            <v>（株）光真製作所</v>
          </cell>
          <cell r="K1364" t="str">
            <v>3480</v>
          </cell>
          <cell r="L1364" t="str">
            <v>3480</v>
          </cell>
          <cell r="M1364" t="str">
            <v>2G2</v>
          </cell>
          <cell r="N1364" t="str">
            <v>伊藤康</v>
          </cell>
          <cell r="O1364" t="str">
            <v>野田係</v>
          </cell>
          <cell r="P1364" t="str">
            <v>x</v>
          </cell>
          <cell r="Q1364" t="str">
            <v>JP</v>
          </cell>
          <cell r="S1364">
            <v>1</v>
          </cell>
          <cell r="T1364">
            <v>1</v>
          </cell>
          <cell r="U1364" t="str">
            <v>V0</v>
          </cell>
          <cell r="V1364" t="str">
            <v>0001</v>
          </cell>
          <cell r="W1364">
            <v>25</v>
          </cell>
          <cell r="X1364">
            <v>1</v>
          </cell>
          <cell r="Y1364" t="str">
            <v>JPY</v>
          </cell>
          <cell r="Z1364" t="str">
            <v>2006/04/01</v>
          </cell>
          <cell r="AA1364" t="str">
            <v>9999/12/31</v>
          </cell>
          <cell r="AC1364">
            <v>9200</v>
          </cell>
          <cell r="AD1364">
            <v>1</v>
          </cell>
          <cell r="AE1364">
            <v>9200</v>
          </cell>
          <cell r="AG1364">
            <v>9200</v>
          </cell>
          <cell r="AH1364" t="str">
            <v>PC</v>
          </cell>
          <cell r="AQ1364">
            <v>1</v>
          </cell>
          <cell r="AV1364">
            <v>0</v>
          </cell>
          <cell r="AY1364" t="str">
            <v>2006/04/01</v>
          </cell>
          <cell r="AZ1364" t="str">
            <v>9999/12/31</v>
          </cell>
          <cell r="BA1364">
            <v>99999999</v>
          </cell>
          <cell r="BB1364">
            <v>9200</v>
          </cell>
        </row>
        <row r="1365">
          <cell r="A1365">
            <v>39206</v>
          </cell>
          <cell r="B1365">
            <v>4819</v>
          </cell>
          <cell r="D1365">
            <v>100</v>
          </cell>
          <cell r="E1365" t="str">
            <v>5300073588</v>
          </cell>
          <cell r="F1365" t="str">
            <v>0</v>
          </cell>
          <cell r="G1365" t="str">
            <v>5978302-0</v>
          </cell>
          <cell r="H1365" t="str">
            <v>ﾍﾞ-ｽ ｱﾂｼ-,ﾌﾟﾚ-ﾄ M3185</v>
          </cell>
          <cell r="I1365" t="str">
            <v>473440-2</v>
          </cell>
          <cell r="J1365" t="str">
            <v>（株）光真製作所</v>
          </cell>
          <cell r="K1365" t="str">
            <v>3480</v>
          </cell>
          <cell r="L1365" t="str">
            <v>3480</v>
          </cell>
          <cell r="M1365" t="str">
            <v>2G2</v>
          </cell>
          <cell r="N1365" t="str">
            <v>伊藤康</v>
          </cell>
          <cell r="O1365" t="str">
            <v>野田係</v>
          </cell>
          <cell r="P1365" t="str">
            <v>x</v>
          </cell>
          <cell r="Q1365" t="str">
            <v>JP</v>
          </cell>
          <cell r="S1365">
            <v>1</v>
          </cell>
          <cell r="T1365">
            <v>1</v>
          </cell>
          <cell r="U1365" t="str">
            <v>V0</v>
          </cell>
          <cell r="V1365" t="str">
            <v>0001</v>
          </cell>
          <cell r="W1365">
            <v>25</v>
          </cell>
          <cell r="X1365">
            <v>1</v>
          </cell>
          <cell r="Y1365" t="str">
            <v>JPY</v>
          </cell>
          <cell r="Z1365" t="str">
            <v>2006/04/01</v>
          </cell>
          <cell r="AA1365" t="str">
            <v>9999/12/31</v>
          </cell>
          <cell r="AC1365">
            <v>4819</v>
          </cell>
          <cell r="AD1365">
            <v>1</v>
          </cell>
          <cell r="AE1365">
            <v>4819</v>
          </cell>
          <cell r="AF1365">
            <v>4819</v>
          </cell>
          <cell r="AG1365">
            <v>4819</v>
          </cell>
          <cell r="AH1365" t="str">
            <v>PC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0</v>
          </cell>
          <cell r="AQ1365">
            <v>1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 t="str">
            <v>2006/04/01</v>
          </cell>
          <cell r="AZ1365" t="str">
            <v>9999/12/31</v>
          </cell>
          <cell r="BA1365">
            <v>99999999</v>
          </cell>
          <cell r="BB1365">
            <v>4819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</row>
        <row r="1366">
          <cell r="A1366">
            <v>39207</v>
          </cell>
          <cell r="B1366">
            <v>3485</v>
          </cell>
          <cell r="D1366">
            <v>100</v>
          </cell>
          <cell r="E1366" t="str">
            <v>5300073589</v>
          </cell>
          <cell r="F1366" t="str">
            <v>0</v>
          </cell>
          <cell r="G1366" t="str">
            <v>5978304-6</v>
          </cell>
          <cell r="H1366" t="str">
            <v>ﾍﾞ-ｽ ｱﾂｼ-,ｶ-ﾄﾞ M3185-2</v>
          </cell>
          <cell r="I1366" t="str">
            <v>473440-2</v>
          </cell>
          <cell r="J1366" t="str">
            <v>（株）光真製作所</v>
          </cell>
          <cell r="K1366" t="str">
            <v>3480</v>
          </cell>
          <cell r="L1366" t="str">
            <v>3480</v>
          </cell>
          <cell r="M1366" t="str">
            <v>2G2</v>
          </cell>
          <cell r="N1366" t="str">
            <v>伊藤康</v>
          </cell>
          <cell r="O1366" t="str">
            <v>野田係</v>
          </cell>
          <cell r="P1366" t="str">
            <v>x</v>
          </cell>
          <cell r="Q1366" t="str">
            <v>JP</v>
          </cell>
          <cell r="S1366">
            <v>1</v>
          </cell>
          <cell r="T1366">
            <v>1</v>
          </cell>
          <cell r="U1366" t="str">
            <v>V0</v>
          </cell>
          <cell r="V1366" t="str">
            <v>0001</v>
          </cell>
          <cell r="W1366">
            <v>25</v>
          </cell>
          <cell r="X1366">
            <v>1</v>
          </cell>
          <cell r="Y1366" t="str">
            <v>JPY</v>
          </cell>
          <cell r="Z1366" t="str">
            <v>2006/04/01</v>
          </cell>
          <cell r="AA1366" t="str">
            <v>9999/12/31</v>
          </cell>
          <cell r="AC1366">
            <v>3485</v>
          </cell>
          <cell r="AD1366">
            <v>1</v>
          </cell>
          <cell r="AE1366">
            <v>3485</v>
          </cell>
          <cell r="AF1366">
            <v>3485</v>
          </cell>
          <cell r="AG1366">
            <v>3485</v>
          </cell>
          <cell r="AH1366" t="str">
            <v>PC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1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 t="str">
            <v>2006/04/01</v>
          </cell>
          <cell r="AZ1366" t="str">
            <v>9999/12/31</v>
          </cell>
          <cell r="BA1366">
            <v>99999999</v>
          </cell>
          <cell r="BB1366">
            <v>3485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</row>
        <row r="1367">
          <cell r="A1367">
            <v>75797</v>
          </cell>
          <cell r="B1367">
            <v>286</v>
          </cell>
          <cell r="D1367">
            <v>100</v>
          </cell>
          <cell r="E1367" t="str">
            <v>5300092954</v>
          </cell>
          <cell r="F1367" t="str">
            <v>0</v>
          </cell>
          <cell r="G1367" t="str">
            <v>5978306-2</v>
          </cell>
          <cell r="H1367" t="str">
            <v>ﾌﾞﾗｹﾂﾄ ｱﾂｼ-,ﾄﾞｱ(R) M3142</v>
          </cell>
          <cell r="I1367" t="str">
            <v>473440-2</v>
          </cell>
          <cell r="J1367" t="str">
            <v>（株）光真製作所</v>
          </cell>
          <cell r="K1367" t="str">
            <v>3480</v>
          </cell>
          <cell r="L1367" t="str">
            <v>3480</v>
          </cell>
          <cell r="M1367" t="str">
            <v>3H7</v>
          </cell>
          <cell r="N1367" t="str">
            <v>野田</v>
          </cell>
          <cell r="O1367" t="str">
            <v>野田係</v>
          </cell>
          <cell r="P1367" t="str">
            <v>x</v>
          </cell>
          <cell r="Q1367" t="str">
            <v>JP</v>
          </cell>
          <cell r="S1367">
            <v>1</v>
          </cell>
          <cell r="T1367">
            <v>1</v>
          </cell>
          <cell r="U1367" t="str">
            <v>V0</v>
          </cell>
          <cell r="V1367" t="str">
            <v>0001</v>
          </cell>
          <cell r="W1367">
            <v>25</v>
          </cell>
          <cell r="X1367">
            <v>1</v>
          </cell>
          <cell r="Y1367" t="str">
            <v>JPY</v>
          </cell>
          <cell r="Z1367" t="str">
            <v>2006/04/01</v>
          </cell>
          <cell r="AA1367" t="str">
            <v>9999/12/31</v>
          </cell>
          <cell r="AC1367">
            <v>286</v>
          </cell>
          <cell r="AD1367">
            <v>1</v>
          </cell>
          <cell r="AE1367">
            <v>286</v>
          </cell>
          <cell r="AF1367">
            <v>286</v>
          </cell>
          <cell r="AG1367">
            <v>286</v>
          </cell>
          <cell r="AH1367" t="str">
            <v>PC</v>
          </cell>
          <cell r="AI1367">
            <v>0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1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 t="str">
            <v>2006/04/01</v>
          </cell>
          <cell r="AZ1367" t="str">
            <v>9999/12/31</v>
          </cell>
          <cell r="BA1367">
            <v>99999</v>
          </cell>
          <cell r="BB1367">
            <v>287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</row>
        <row r="1368">
          <cell r="A1368">
            <v>51663</v>
          </cell>
          <cell r="B1368">
            <v>1485</v>
          </cell>
          <cell r="D1368">
            <v>100</v>
          </cell>
          <cell r="E1368" t="str">
            <v>5300093070</v>
          </cell>
          <cell r="F1368" t="str">
            <v>0</v>
          </cell>
          <cell r="G1368" t="str">
            <v>5978307-0</v>
          </cell>
          <cell r="H1368" t="str">
            <v>ﾌﾟﾚ-ﾄ ｱﾂｼ-,HUB M3146</v>
          </cell>
          <cell r="I1368" t="str">
            <v>473440-2</v>
          </cell>
          <cell r="J1368" t="str">
            <v>（株）光真製作所</v>
          </cell>
          <cell r="K1368" t="str">
            <v>3480</v>
          </cell>
          <cell r="L1368" t="str">
            <v>3480</v>
          </cell>
          <cell r="M1368" t="str">
            <v>2G2</v>
          </cell>
          <cell r="N1368" t="str">
            <v>伊藤康</v>
          </cell>
          <cell r="O1368" t="str">
            <v>野田係</v>
          </cell>
          <cell r="P1368" t="str">
            <v>x</v>
          </cell>
          <cell r="Q1368" t="str">
            <v>JP</v>
          </cell>
          <cell r="S1368">
            <v>1</v>
          </cell>
          <cell r="T1368">
            <v>1</v>
          </cell>
          <cell r="U1368" t="str">
            <v>V0</v>
          </cell>
          <cell r="V1368" t="str">
            <v>0001</v>
          </cell>
          <cell r="W1368">
            <v>25</v>
          </cell>
          <cell r="X1368">
            <v>1</v>
          </cell>
          <cell r="Y1368" t="str">
            <v>JPY</v>
          </cell>
          <cell r="Z1368" t="str">
            <v>2006/04/01</v>
          </cell>
          <cell r="AA1368" t="str">
            <v>9999/12/31</v>
          </cell>
          <cell r="AC1368">
            <v>1485</v>
          </cell>
          <cell r="AD1368">
            <v>1</v>
          </cell>
          <cell r="AE1368">
            <v>1485</v>
          </cell>
          <cell r="AF1368">
            <v>1485</v>
          </cell>
          <cell r="AG1368">
            <v>1485</v>
          </cell>
          <cell r="AH1368" t="str">
            <v>PC</v>
          </cell>
          <cell r="AI1368">
            <v>0</v>
          </cell>
          <cell r="AJ1368">
            <v>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1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 t="str">
            <v>2006/04/01</v>
          </cell>
          <cell r="AZ1368" t="str">
            <v>9999/12/31</v>
          </cell>
          <cell r="BA1368">
            <v>99999999</v>
          </cell>
          <cell r="BB1368">
            <v>1555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</row>
        <row r="1369">
          <cell r="A1369">
            <v>77920</v>
          </cell>
          <cell r="E1369" t="str">
            <v>5300107662</v>
          </cell>
          <cell r="F1369" t="str">
            <v>0</v>
          </cell>
          <cell r="G1369" t="str">
            <v>5978308-9</v>
          </cell>
          <cell r="H1369" t="str">
            <v>ｶﾞｲﾄﾞ ｱﾂｼ-(1) M2466E-1</v>
          </cell>
          <cell r="I1369" t="str">
            <v>473440-2</v>
          </cell>
          <cell r="J1369" t="str">
            <v>（株）光真製作所</v>
          </cell>
          <cell r="K1369" t="str">
            <v>3480</v>
          </cell>
          <cell r="L1369" t="str">
            <v>3480</v>
          </cell>
          <cell r="M1369" t="str">
            <v>3H7</v>
          </cell>
          <cell r="N1369" t="str">
            <v>野田</v>
          </cell>
          <cell r="O1369" t="str">
            <v>野田係</v>
          </cell>
          <cell r="Q1369" t="str">
            <v>JP</v>
          </cell>
          <cell r="S1369">
            <v>1</v>
          </cell>
          <cell r="T1369">
            <v>1</v>
          </cell>
          <cell r="U1369" t="str">
            <v>V0</v>
          </cell>
          <cell r="V1369" t="str">
            <v>0001</v>
          </cell>
          <cell r="W1369">
            <v>50</v>
          </cell>
          <cell r="X1369">
            <v>1</v>
          </cell>
          <cell r="Y1369" t="str">
            <v>JPY</v>
          </cell>
          <cell r="Z1369" t="str">
            <v>2006/04/01</v>
          </cell>
          <cell r="AA1369" t="str">
            <v>9999/12/31</v>
          </cell>
          <cell r="AC1369">
            <v>1445</v>
          </cell>
          <cell r="AD1369">
            <v>1</v>
          </cell>
          <cell r="AE1369">
            <v>1445</v>
          </cell>
          <cell r="AG1369">
            <v>1445</v>
          </cell>
          <cell r="AH1369" t="str">
            <v>PC</v>
          </cell>
          <cell r="AQ1369">
            <v>1</v>
          </cell>
          <cell r="AV1369">
            <v>0</v>
          </cell>
          <cell r="AY1369" t="str">
            <v>2006/04/01</v>
          </cell>
          <cell r="AZ1369" t="str">
            <v>9999/12/31</v>
          </cell>
          <cell r="BA1369">
            <v>99999999</v>
          </cell>
          <cell r="BB1369">
            <v>1445</v>
          </cell>
        </row>
        <row r="1370">
          <cell r="A1370">
            <v>39209</v>
          </cell>
          <cell r="B1370">
            <v>1248</v>
          </cell>
          <cell r="D1370">
            <v>100</v>
          </cell>
          <cell r="E1370" t="str">
            <v>5300073592</v>
          </cell>
          <cell r="F1370" t="str">
            <v>0</v>
          </cell>
          <cell r="G1370" t="str">
            <v>5978317-8</v>
          </cell>
          <cell r="H1370" t="str">
            <v>ﾌﾚ-ﾑ ｱﾂｼ-,ｲﾒ-ｼﾞ M3185-3</v>
          </cell>
          <cell r="I1370" t="str">
            <v>473440-2</v>
          </cell>
          <cell r="J1370" t="str">
            <v>（株）光真製作所</v>
          </cell>
          <cell r="K1370" t="str">
            <v>3480</v>
          </cell>
          <cell r="L1370" t="str">
            <v>3480</v>
          </cell>
          <cell r="M1370" t="str">
            <v>2G2</v>
          </cell>
          <cell r="N1370" t="str">
            <v>伊藤康</v>
          </cell>
          <cell r="O1370" t="str">
            <v>野田係</v>
          </cell>
          <cell r="P1370" t="str">
            <v>x</v>
          </cell>
          <cell r="Q1370" t="str">
            <v>JP</v>
          </cell>
          <cell r="S1370">
            <v>1</v>
          </cell>
          <cell r="T1370">
            <v>1</v>
          </cell>
          <cell r="U1370" t="str">
            <v>V0</v>
          </cell>
          <cell r="V1370" t="str">
            <v>0001</v>
          </cell>
          <cell r="W1370">
            <v>25</v>
          </cell>
          <cell r="X1370">
            <v>1</v>
          </cell>
          <cell r="Y1370" t="str">
            <v>JPY</v>
          </cell>
          <cell r="Z1370" t="str">
            <v>2006/04/01</v>
          </cell>
          <cell r="AA1370" t="str">
            <v>9999/12/31</v>
          </cell>
          <cell r="AC1370">
            <v>1248</v>
          </cell>
          <cell r="AD1370">
            <v>1</v>
          </cell>
          <cell r="AE1370">
            <v>1248</v>
          </cell>
          <cell r="AF1370">
            <v>1248</v>
          </cell>
          <cell r="AG1370">
            <v>1248</v>
          </cell>
          <cell r="AH1370" t="str">
            <v>PC</v>
          </cell>
          <cell r="AI1370">
            <v>0</v>
          </cell>
          <cell r="AJ1370">
            <v>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1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 t="str">
            <v>2006/04/01</v>
          </cell>
          <cell r="AZ1370" t="str">
            <v>9999/12/31</v>
          </cell>
          <cell r="BA1370">
            <v>99999999</v>
          </cell>
          <cell r="BB1370">
            <v>1248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</row>
        <row r="1371">
          <cell r="A1371">
            <v>75079</v>
          </cell>
          <cell r="D1371">
            <v>100</v>
          </cell>
          <cell r="E1371" t="str">
            <v>5300087534</v>
          </cell>
          <cell r="F1371" t="str">
            <v>0</v>
          </cell>
          <cell r="G1371" t="str">
            <v>5978321-6</v>
          </cell>
          <cell r="H1371" t="str">
            <v>ﾘﾝｸ ｱﾂｼ- SOL 21B  M3140</v>
          </cell>
          <cell r="I1371" t="str">
            <v>473440-2</v>
          </cell>
          <cell r="J1371" t="str">
            <v>（株）光真製作所</v>
          </cell>
          <cell r="K1371" t="str">
            <v>3480</v>
          </cell>
          <cell r="L1371" t="str">
            <v>3480</v>
          </cell>
          <cell r="M1371" t="str">
            <v>3H7</v>
          </cell>
          <cell r="N1371" t="str">
            <v>野田</v>
          </cell>
          <cell r="O1371" t="str">
            <v>野田係</v>
          </cell>
          <cell r="P1371" t="str">
            <v>x</v>
          </cell>
          <cell r="Q1371" t="str">
            <v>JP</v>
          </cell>
          <cell r="S1371">
            <v>1</v>
          </cell>
          <cell r="T1371">
            <v>1</v>
          </cell>
          <cell r="U1371" t="str">
            <v>V0</v>
          </cell>
          <cell r="V1371" t="str">
            <v>0001</v>
          </cell>
          <cell r="W1371">
            <v>25</v>
          </cell>
          <cell r="X1371">
            <v>1</v>
          </cell>
          <cell r="Y1371" t="str">
            <v>JPY</v>
          </cell>
          <cell r="Z1371" t="str">
            <v>2006/04/01</v>
          </cell>
          <cell r="AA1371" t="str">
            <v>9999/12/31</v>
          </cell>
          <cell r="AC1371">
            <v>195</v>
          </cell>
          <cell r="AD1371">
            <v>1</v>
          </cell>
          <cell r="AE1371">
            <v>195</v>
          </cell>
          <cell r="AG1371">
            <v>195</v>
          </cell>
          <cell r="AH1371" t="str">
            <v>PC</v>
          </cell>
          <cell r="AQ1371">
            <v>1</v>
          </cell>
          <cell r="AV1371">
            <v>0</v>
          </cell>
          <cell r="AY1371" t="str">
            <v>2006/04/01</v>
          </cell>
          <cell r="AZ1371" t="str">
            <v>9999/12/31</v>
          </cell>
          <cell r="BA1371">
            <v>99999</v>
          </cell>
          <cell r="BB1371">
            <v>196</v>
          </cell>
        </row>
        <row r="1372">
          <cell r="A1372">
            <v>75081</v>
          </cell>
          <cell r="B1372">
            <v>1495</v>
          </cell>
          <cell r="D1372">
            <v>100</v>
          </cell>
          <cell r="E1372" t="str">
            <v>5300087538</v>
          </cell>
          <cell r="F1372" t="str">
            <v>0</v>
          </cell>
          <cell r="G1372" t="str">
            <v>5978322-4</v>
          </cell>
          <cell r="H1372" t="str">
            <v>ｶﾞｲﾄﾞ ｱﾂｼ- 8A  M3140</v>
          </cell>
          <cell r="I1372" t="str">
            <v>473440-2</v>
          </cell>
          <cell r="J1372" t="str">
            <v>（株）光真製作所</v>
          </cell>
          <cell r="K1372" t="str">
            <v>3480</v>
          </cell>
          <cell r="L1372" t="str">
            <v>3480</v>
          </cell>
          <cell r="M1372" t="str">
            <v>3H7</v>
          </cell>
          <cell r="N1372" t="str">
            <v>野田</v>
          </cell>
          <cell r="O1372" t="str">
            <v>野田係</v>
          </cell>
          <cell r="P1372" t="str">
            <v>x</v>
          </cell>
          <cell r="Q1372" t="str">
            <v>JP</v>
          </cell>
          <cell r="S1372">
            <v>1</v>
          </cell>
          <cell r="T1372">
            <v>1</v>
          </cell>
          <cell r="U1372" t="str">
            <v>V0</v>
          </cell>
          <cell r="V1372" t="str">
            <v>0001</v>
          </cell>
          <cell r="W1372">
            <v>25</v>
          </cell>
          <cell r="X1372">
            <v>1</v>
          </cell>
          <cell r="Y1372" t="str">
            <v>JPY</v>
          </cell>
          <cell r="Z1372" t="str">
            <v>2006/04/01</v>
          </cell>
          <cell r="AA1372" t="str">
            <v>9999/12/31</v>
          </cell>
          <cell r="AC1372">
            <v>1495</v>
          </cell>
          <cell r="AD1372">
            <v>1</v>
          </cell>
          <cell r="AE1372">
            <v>1495</v>
          </cell>
          <cell r="AF1372">
            <v>1495</v>
          </cell>
          <cell r="AG1372">
            <v>1495</v>
          </cell>
          <cell r="AH1372" t="str">
            <v>PC</v>
          </cell>
          <cell r="AI1372">
            <v>0</v>
          </cell>
          <cell r="AJ1372">
            <v>0</v>
          </cell>
          <cell r="AK1372">
            <v>0</v>
          </cell>
          <cell r="AL1372">
            <v>0</v>
          </cell>
          <cell r="AM1372">
            <v>0</v>
          </cell>
          <cell r="AN1372">
            <v>0</v>
          </cell>
          <cell r="AO1372">
            <v>0</v>
          </cell>
          <cell r="AP1372">
            <v>0</v>
          </cell>
          <cell r="AQ1372">
            <v>1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 t="str">
            <v>2006/04/01</v>
          </cell>
          <cell r="AZ1372" t="str">
            <v>9999/12/31</v>
          </cell>
          <cell r="BA1372">
            <v>99999</v>
          </cell>
          <cell r="BB1372">
            <v>1502</v>
          </cell>
          <cell r="BC1372">
            <v>0</v>
          </cell>
          <cell r="BD1372">
            <v>0</v>
          </cell>
          <cell r="BE1372">
            <v>0</v>
          </cell>
          <cell r="BF1372">
            <v>0</v>
          </cell>
          <cell r="BG1372">
            <v>0</v>
          </cell>
        </row>
        <row r="1373">
          <cell r="A1373">
            <v>48752</v>
          </cell>
          <cell r="B1373">
            <v>1608</v>
          </cell>
          <cell r="D1373">
            <v>100</v>
          </cell>
          <cell r="E1373" t="str">
            <v>5300087539</v>
          </cell>
          <cell r="F1373" t="str">
            <v>0</v>
          </cell>
          <cell r="G1373" t="str">
            <v>5978323-2</v>
          </cell>
          <cell r="H1373" t="str">
            <v>ｶﾞｲﾄﾞ ｱﾂｼ- 2  M3140</v>
          </cell>
          <cell r="I1373" t="str">
            <v>473440-2</v>
          </cell>
          <cell r="J1373" t="str">
            <v>（株）光真製作所</v>
          </cell>
          <cell r="K1373" t="str">
            <v>3480</v>
          </cell>
          <cell r="L1373" t="str">
            <v>3480</v>
          </cell>
          <cell r="M1373" t="str">
            <v>2G2</v>
          </cell>
          <cell r="N1373" t="str">
            <v>伊藤康</v>
          </cell>
          <cell r="O1373" t="str">
            <v>野田係</v>
          </cell>
          <cell r="P1373" t="str">
            <v>x</v>
          </cell>
          <cell r="Q1373" t="str">
            <v>JP</v>
          </cell>
          <cell r="S1373">
            <v>1</v>
          </cell>
          <cell r="T1373">
            <v>1</v>
          </cell>
          <cell r="U1373" t="str">
            <v>V0</v>
          </cell>
          <cell r="V1373" t="str">
            <v>0001</v>
          </cell>
          <cell r="W1373">
            <v>25</v>
          </cell>
          <cell r="X1373">
            <v>1</v>
          </cell>
          <cell r="Y1373" t="str">
            <v>JPY</v>
          </cell>
          <cell r="Z1373" t="str">
            <v>2006/04/01</v>
          </cell>
          <cell r="AA1373" t="str">
            <v>9999/12/31</v>
          </cell>
          <cell r="AC1373">
            <v>1570</v>
          </cell>
          <cell r="AD1373">
            <v>1</v>
          </cell>
          <cell r="AE1373">
            <v>1570</v>
          </cell>
          <cell r="AF1373">
            <v>1608</v>
          </cell>
          <cell r="AG1373">
            <v>1608</v>
          </cell>
          <cell r="AH1373" t="str">
            <v>PC</v>
          </cell>
          <cell r="AI1373">
            <v>0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0</v>
          </cell>
          <cell r="AQ1373">
            <v>1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 t="str">
            <v>2006/04/01</v>
          </cell>
          <cell r="AZ1373" t="str">
            <v>9999/12/31</v>
          </cell>
          <cell r="BA1373">
            <v>99999999</v>
          </cell>
          <cell r="BB1373">
            <v>1608</v>
          </cell>
          <cell r="BC1373">
            <v>0</v>
          </cell>
          <cell r="BD1373">
            <v>0</v>
          </cell>
          <cell r="BE1373">
            <v>0</v>
          </cell>
          <cell r="BF1373">
            <v>0</v>
          </cell>
          <cell r="BG1373">
            <v>0</v>
          </cell>
        </row>
        <row r="1374">
          <cell r="A1374">
            <v>75082</v>
          </cell>
          <cell r="B1374">
            <v>836</v>
          </cell>
          <cell r="D1374">
            <v>100</v>
          </cell>
          <cell r="E1374" t="str">
            <v>5300087541</v>
          </cell>
          <cell r="F1374" t="str">
            <v>0</v>
          </cell>
          <cell r="G1374" t="str">
            <v>5978324-0</v>
          </cell>
          <cell r="H1374" t="str">
            <v>ｶﾞｲﾄﾞ ｱﾂｼ- 8B  M3140</v>
          </cell>
          <cell r="I1374" t="str">
            <v>473440-2</v>
          </cell>
          <cell r="J1374" t="str">
            <v>（株）光真製作所</v>
          </cell>
          <cell r="K1374" t="str">
            <v>3480</v>
          </cell>
          <cell r="L1374" t="str">
            <v>3480</v>
          </cell>
          <cell r="M1374" t="str">
            <v>3H7</v>
          </cell>
          <cell r="N1374" t="str">
            <v>野田</v>
          </cell>
          <cell r="O1374" t="str">
            <v>野田係</v>
          </cell>
          <cell r="P1374" t="str">
            <v>x</v>
          </cell>
          <cell r="Q1374" t="str">
            <v>JP</v>
          </cell>
          <cell r="S1374">
            <v>1</v>
          </cell>
          <cell r="T1374">
            <v>1</v>
          </cell>
          <cell r="U1374" t="str">
            <v>V0</v>
          </cell>
          <cell r="V1374" t="str">
            <v>0001</v>
          </cell>
          <cell r="W1374">
            <v>25</v>
          </cell>
          <cell r="X1374">
            <v>1</v>
          </cell>
          <cell r="Y1374" t="str">
            <v>JPY</v>
          </cell>
          <cell r="Z1374" t="str">
            <v>2006/04/01</v>
          </cell>
          <cell r="AA1374" t="str">
            <v>9999/12/31</v>
          </cell>
          <cell r="AC1374">
            <v>83600</v>
          </cell>
          <cell r="AD1374">
            <v>100</v>
          </cell>
          <cell r="AE1374">
            <v>836</v>
          </cell>
          <cell r="AF1374">
            <v>836</v>
          </cell>
          <cell r="AG1374">
            <v>836</v>
          </cell>
          <cell r="AH1374" t="str">
            <v>PC</v>
          </cell>
          <cell r="AI1374">
            <v>0</v>
          </cell>
          <cell r="AJ1374">
            <v>0</v>
          </cell>
          <cell r="AK1374">
            <v>0</v>
          </cell>
          <cell r="AL1374">
            <v>0</v>
          </cell>
          <cell r="AM1374">
            <v>0</v>
          </cell>
          <cell r="AN1374">
            <v>0</v>
          </cell>
          <cell r="AO1374">
            <v>0</v>
          </cell>
          <cell r="AP1374">
            <v>0</v>
          </cell>
          <cell r="AQ1374">
            <v>1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 t="str">
            <v>2006/04/01</v>
          </cell>
          <cell r="AZ1374" t="str">
            <v>9999/12/31</v>
          </cell>
          <cell r="BA1374">
            <v>99999</v>
          </cell>
          <cell r="BB1374">
            <v>83800</v>
          </cell>
          <cell r="BC1374">
            <v>0</v>
          </cell>
          <cell r="BD1374">
            <v>0</v>
          </cell>
          <cell r="BE1374">
            <v>0</v>
          </cell>
          <cell r="BF1374">
            <v>0</v>
          </cell>
          <cell r="BG1374">
            <v>0</v>
          </cell>
        </row>
        <row r="1375">
          <cell r="A1375">
            <v>75083</v>
          </cell>
          <cell r="B1375">
            <v>1050</v>
          </cell>
          <cell r="D1375">
            <v>100</v>
          </cell>
          <cell r="E1375" t="str">
            <v>5300087543</v>
          </cell>
          <cell r="F1375" t="str">
            <v>0</v>
          </cell>
          <cell r="G1375" t="str">
            <v>5978325-9</v>
          </cell>
          <cell r="H1375" t="str">
            <v>ｶﾞｲﾄﾞ ｱﾂｼ- 9  M3140</v>
          </cell>
          <cell r="I1375" t="str">
            <v>473440-2</v>
          </cell>
          <cell r="J1375" t="str">
            <v>（株）光真製作所</v>
          </cell>
          <cell r="K1375" t="str">
            <v>3480</v>
          </cell>
          <cell r="L1375" t="str">
            <v>3480</v>
          </cell>
          <cell r="M1375" t="str">
            <v>3H7</v>
          </cell>
          <cell r="N1375" t="str">
            <v>野田</v>
          </cell>
          <cell r="O1375" t="str">
            <v>野田係</v>
          </cell>
          <cell r="P1375" t="str">
            <v>x</v>
          </cell>
          <cell r="Q1375" t="str">
            <v>JP</v>
          </cell>
          <cell r="S1375">
            <v>1</v>
          </cell>
          <cell r="T1375">
            <v>1</v>
          </cell>
          <cell r="U1375" t="str">
            <v>V0</v>
          </cell>
          <cell r="V1375" t="str">
            <v>0001</v>
          </cell>
          <cell r="W1375">
            <v>25</v>
          </cell>
          <cell r="X1375">
            <v>1</v>
          </cell>
          <cell r="Y1375" t="str">
            <v>JPY</v>
          </cell>
          <cell r="Z1375" t="str">
            <v>2006/04/01</v>
          </cell>
          <cell r="AA1375" t="str">
            <v>9999/12/31</v>
          </cell>
          <cell r="AC1375">
            <v>105000</v>
          </cell>
          <cell r="AD1375">
            <v>100</v>
          </cell>
          <cell r="AE1375">
            <v>1050</v>
          </cell>
          <cell r="AF1375">
            <v>1050</v>
          </cell>
          <cell r="AG1375">
            <v>1050</v>
          </cell>
          <cell r="AH1375" t="str">
            <v>PC</v>
          </cell>
          <cell r="AI1375">
            <v>0</v>
          </cell>
          <cell r="AJ1375">
            <v>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0</v>
          </cell>
          <cell r="AP1375">
            <v>0</v>
          </cell>
          <cell r="AQ1375">
            <v>1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 t="str">
            <v>2006/04/01</v>
          </cell>
          <cell r="AZ1375" t="str">
            <v>9999/12/31</v>
          </cell>
          <cell r="BA1375">
            <v>99999</v>
          </cell>
          <cell r="BB1375">
            <v>105400</v>
          </cell>
          <cell r="BC1375">
            <v>0</v>
          </cell>
          <cell r="BD1375">
            <v>0</v>
          </cell>
          <cell r="BE1375">
            <v>0</v>
          </cell>
          <cell r="BF1375">
            <v>0</v>
          </cell>
          <cell r="BG1375">
            <v>0</v>
          </cell>
        </row>
        <row r="1376">
          <cell r="A1376">
            <v>75084</v>
          </cell>
          <cell r="D1376">
            <v>100</v>
          </cell>
          <cell r="E1376" t="str">
            <v>5300087545</v>
          </cell>
          <cell r="F1376" t="str">
            <v>0</v>
          </cell>
          <cell r="G1376" t="str">
            <v>5978326-7</v>
          </cell>
          <cell r="H1376" t="str">
            <v>ｶﾞｲﾄﾞ ｱﾂｼ- 6  M3140</v>
          </cell>
          <cell r="I1376" t="str">
            <v>473440-2</v>
          </cell>
          <cell r="J1376" t="str">
            <v>（株）光真製作所</v>
          </cell>
          <cell r="K1376" t="str">
            <v>3480</v>
          </cell>
          <cell r="L1376" t="str">
            <v>3480</v>
          </cell>
          <cell r="M1376" t="str">
            <v>3H7</v>
          </cell>
          <cell r="N1376" t="str">
            <v>野田</v>
          </cell>
          <cell r="O1376" t="str">
            <v>野田係</v>
          </cell>
          <cell r="P1376" t="str">
            <v>x</v>
          </cell>
          <cell r="Q1376" t="str">
            <v>JP</v>
          </cell>
          <cell r="S1376">
            <v>1</v>
          </cell>
          <cell r="T1376">
            <v>1</v>
          </cell>
          <cell r="U1376" t="str">
            <v>V0</v>
          </cell>
          <cell r="V1376" t="str">
            <v>0001</v>
          </cell>
          <cell r="W1376">
            <v>25</v>
          </cell>
          <cell r="X1376">
            <v>1</v>
          </cell>
          <cell r="Y1376" t="str">
            <v>JPY</v>
          </cell>
          <cell r="Z1376" t="str">
            <v>2006/04/01</v>
          </cell>
          <cell r="AA1376" t="str">
            <v>9999/12/31</v>
          </cell>
          <cell r="AC1376">
            <v>1367</v>
          </cell>
          <cell r="AD1376">
            <v>1</v>
          </cell>
          <cell r="AE1376">
            <v>1367</v>
          </cell>
          <cell r="AG1376">
            <v>1367</v>
          </cell>
          <cell r="AH1376" t="str">
            <v>PC</v>
          </cell>
          <cell r="AQ1376">
            <v>1</v>
          </cell>
          <cell r="AV1376">
            <v>0</v>
          </cell>
          <cell r="AY1376" t="str">
            <v>2006/04/01</v>
          </cell>
          <cell r="AZ1376" t="str">
            <v>9999/12/31</v>
          </cell>
          <cell r="BA1376">
            <v>99999</v>
          </cell>
          <cell r="BB1376">
            <v>1372</v>
          </cell>
        </row>
        <row r="1377">
          <cell r="A1377">
            <v>48757</v>
          </cell>
          <cell r="B1377">
            <v>397</v>
          </cell>
          <cell r="D1377">
            <v>100</v>
          </cell>
          <cell r="E1377" t="str">
            <v>5300087547</v>
          </cell>
          <cell r="F1377" t="str">
            <v>0</v>
          </cell>
          <cell r="G1377" t="str">
            <v>5978327-5</v>
          </cell>
          <cell r="H1377" t="str">
            <v>ﾌﾟﾚ-ﾄ ｱﾂｼ- ｷﾞｱ M3140</v>
          </cell>
          <cell r="I1377" t="str">
            <v>473440-2</v>
          </cell>
          <cell r="J1377" t="str">
            <v>（株）光真製作所</v>
          </cell>
          <cell r="K1377" t="str">
            <v>3480</v>
          </cell>
          <cell r="L1377" t="str">
            <v>3480</v>
          </cell>
          <cell r="M1377" t="str">
            <v>2G2</v>
          </cell>
          <cell r="N1377" t="str">
            <v>伊藤康</v>
          </cell>
          <cell r="O1377" t="str">
            <v>野田係</v>
          </cell>
          <cell r="P1377" t="str">
            <v>x</v>
          </cell>
          <cell r="Q1377" t="str">
            <v>JP</v>
          </cell>
          <cell r="S1377">
            <v>1</v>
          </cell>
          <cell r="T1377">
            <v>1</v>
          </cell>
          <cell r="U1377" t="str">
            <v>V0</v>
          </cell>
          <cell r="V1377" t="str">
            <v>0001</v>
          </cell>
          <cell r="W1377">
            <v>25</v>
          </cell>
          <cell r="X1377">
            <v>1</v>
          </cell>
          <cell r="Y1377" t="str">
            <v>JPY</v>
          </cell>
          <cell r="Z1377" t="str">
            <v>2006/04/01</v>
          </cell>
          <cell r="AA1377" t="str">
            <v>9999/12/31</v>
          </cell>
          <cell r="AC1377">
            <v>390</v>
          </cell>
          <cell r="AD1377">
            <v>1</v>
          </cell>
          <cell r="AE1377">
            <v>390</v>
          </cell>
          <cell r="AF1377">
            <v>397</v>
          </cell>
          <cell r="AG1377">
            <v>397</v>
          </cell>
          <cell r="AH1377" t="str">
            <v>PC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1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 t="str">
            <v>2006/04/01</v>
          </cell>
          <cell r="AZ1377" t="str">
            <v>9999/12/31</v>
          </cell>
          <cell r="BA1377">
            <v>99999999</v>
          </cell>
          <cell r="BB1377">
            <v>397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</row>
        <row r="1378">
          <cell r="A1378">
            <v>48750</v>
          </cell>
          <cell r="B1378">
            <v>644</v>
          </cell>
          <cell r="D1378">
            <v>100</v>
          </cell>
          <cell r="E1378" t="str">
            <v>5300087535</v>
          </cell>
          <cell r="F1378" t="str">
            <v>0</v>
          </cell>
          <cell r="G1378" t="str">
            <v>5978328-3</v>
          </cell>
          <cell r="H1378" t="str">
            <v>ｼﾔﾌﾄ ｱﾂｼ- ｼﾔﾂﾀ M3140</v>
          </cell>
          <cell r="I1378" t="str">
            <v>473440-2</v>
          </cell>
          <cell r="J1378" t="str">
            <v>（株）光真製作所</v>
          </cell>
          <cell r="K1378" t="str">
            <v>3480</v>
          </cell>
          <cell r="L1378" t="str">
            <v>3480</v>
          </cell>
          <cell r="M1378" t="str">
            <v>2G2</v>
          </cell>
          <cell r="N1378" t="str">
            <v>伊藤康</v>
          </cell>
          <cell r="O1378" t="str">
            <v>野田係</v>
          </cell>
          <cell r="P1378" t="str">
            <v>x</v>
          </cell>
          <cell r="Q1378" t="str">
            <v>JP</v>
          </cell>
          <cell r="S1378">
            <v>1</v>
          </cell>
          <cell r="T1378">
            <v>1</v>
          </cell>
          <cell r="U1378" t="str">
            <v>V0</v>
          </cell>
          <cell r="V1378" t="str">
            <v>0001</v>
          </cell>
          <cell r="W1378">
            <v>25</v>
          </cell>
          <cell r="X1378">
            <v>1</v>
          </cell>
          <cell r="Y1378" t="str">
            <v>JPY</v>
          </cell>
          <cell r="Z1378" t="str">
            <v>2006/04/01</v>
          </cell>
          <cell r="AA1378" t="str">
            <v>9999/12/31</v>
          </cell>
          <cell r="AC1378">
            <v>635</v>
          </cell>
          <cell r="AD1378">
            <v>1</v>
          </cell>
          <cell r="AE1378">
            <v>635</v>
          </cell>
          <cell r="AF1378">
            <v>644</v>
          </cell>
          <cell r="AG1378">
            <v>644</v>
          </cell>
          <cell r="AH1378" t="str">
            <v>PC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1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 t="str">
            <v>2006/04/01</v>
          </cell>
          <cell r="AZ1378" t="str">
            <v>9999/12/31</v>
          </cell>
          <cell r="BA1378">
            <v>99999999</v>
          </cell>
          <cell r="BB1378">
            <v>644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</row>
        <row r="1379">
          <cell r="A1379">
            <v>75090</v>
          </cell>
          <cell r="D1379">
            <v>100</v>
          </cell>
          <cell r="E1379" t="str">
            <v>5300087560</v>
          </cell>
          <cell r="F1379" t="str">
            <v>0</v>
          </cell>
          <cell r="G1379" t="str">
            <v>5978329-1</v>
          </cell>
          <cell r="H1379" t="str">
            <v>ﾘﾝｸ ｱﾂｼ- SOL 24A  M3140</v>
          </cell>
          <cell r="I1379" t="str">
            <v>473440-2</v>
          </cell>
          <cell r="J1379" t="str">
            <v>（株）光真製作所</v>
          </cell>
          <cell r="K1379" t="str">
            <v>3480</v>
          </cell>
          <cell r="L1379" t="str">
            <v>3480</v>
          </cell>
          <cell r="M1379" t="str">
            <v>3H7</v>
          </cell>
          <cell r="N1379" t="str">
            <v>野田</v>
          </cell>
          <cell r="O1379" t="str">
            <v>野田係</v>
          </cell>
          <cell r="P1379" t="str">
            <v>x</v>
          </cell>
          <cell r="Q1379" t="str">
            <v>JP</v>
          </cell>
          <cell r="S1379">
            <v>1</v>
          </cell>
          <cell r="T1379">
            <v>1</v>
          </cell>
          <cell r="U1379" t="str">
            <v>V0</v>
          </cell>
          <cell r="V1379" t="str">
            <v>0001</v>
          </cell>
          <cell r="W1379">
            <v>25</v>
          </cell>
          <cell r="X1379">
            <v>1</v>
          </cell>
          <cell r="Y1379" t="str">
            <v>JPY</v>
          </cell>
          <cell r="Z1379" t="str">
            <v>2006/04/01</v>
          </cell>
          <cell r="AA1379" t="str">
            <v>9999/12/31</v>
          </cell>
          <cell r="AC1379">
            <v>187</v>
          </cell>
          <cell r="AD1379">
            <v>1</v>
          </cell>
          <cell r="AE1379">
            <v>187</v>
          </cell>
          <cell r="AG1379">
            <v>187</v>
          </cell>
          <cell r="AH1379" t="str">
            <v>PC</v>
          </cell>
          <cell r="AQ1379">
            <v>1</v>
          </cell>
          <cell r="AV1379">
            <v>0</v>
          </cell>
          <cell r="AY1379" t="str">
            <v>2006/04/01</v>
          </cell>
          <cell r="AZ1379" t="str">
            <v>9999/12/31</v>
          </cell>
          <cell r="BA1379">
            <v>99999</v>
          </cell>
          <cell r="BB1379">
            <v>188</v>
          </cell>
        </row>
        <row r="1380">
          <cell r="A1380">
            <v>39210</v>
          </cell>
          <cell r="B1380">
            <v>437</v>
          </cell>
          <cell r="D1380">
            <v>100</v>
          </cell>
          <cell r="E1380" t="str">
            <v>5300073598</v>
          </cell>
          <cell r="F1380" t="str">
            <v>0</v>
          </cell>
          <cell r="G1380" t="str">
            <v>5978371-2</v>
          </cell>
          <cell r="H1380" t="str">
            <v>ﾌﾟﾚ-ﾄ ｱﾂｼ-,ﾌｲﾙﾑ M3185-1</v>
          </cell>
          <cell r="I1380" t="str">
            <v>473440-2</v>
          </cell>
          <cell r="J1380" t="str">
            <v>（株）光真製作所</v>
          </cell>
          <cell r="K1380" t="str">
            <v>3480</v>
          </cell>
          <cell r="L1380" t="str">
            <v>3480</v>
          </cell>
          <cell r="M1380" t="str">
            <v>2G2</v>
          </cell>
          <cell r="N1380" t="str">
            <v>伊藤康</v>
          </cell>
          <cell r="O1380" t="str">
            <v>野田係</v>
          </cell>
          <cell r="P1380" t="str">
            <v>x</v>
          </cell>
          <cell r="Q1380" t="str">
            <v>JP</v>
          </cell>
          <cell r="S1380">
            <v>1</v>
          </cell>
          <cell r="T1380">
            <v>1</v>
          </cell>
          <cell r="U1380" t="str">
            <v>V0</v>
          </cell>
          <cell r="V1380" t="str">
            <v>0001</v>
          </cell>
          <cell r="W1380">
            <v>25</v>
          </cell>
          <cell r="X1380">
            <v>1</v>
          </cell>
          <cell r="Y1380" t="str">
            <v>JPY</v>
          </cell>
          <cell r="Z1380" t="str">
            <v>2006/04/01</v>
          </cell>
          <cell r="AA1380" t="str">
            <v>9999/12/31</v>
          </cell>
          <cell r="AC1380">
            <v>437</v>
          </cell>
          <cell r="AD1380">
            <v>1</v>
          </cell>
          <cell r="AE1380">
            <v>437</v>
          </cell>
          <cell r="AF1380">
            <v>437</v>
          </cell>
          <cell r="AG1380">
            <v>437</v>
          </cell>
          <cell r="AH1380" t="str">
            <v>PC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1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 t="str">
            <v>2006/04/01</v>
          </cell>
          <cell r="AZ1380" t="str">
            <v>9999/12/31</v>
          </cell>
          <cell r="BA1380">
            <v>99999999</v>
          </cell>
          <cell r="BB1380">
            <v>437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</row>
        <row r="1381">
          <cell r="A1381">
            <v>48768</v>
          </cell>
          <cell r="B1381">
            <v>1160</v>
          </cell>
          <cell r="D1381">
            <v>100</v>
          </cell>
          <cell r="E1381" t="str">
            <v>5300087579</v>
          </cell>
          <cell r="F1381" t="str">
            <v>0</v>
          </cell>
          <cell r="G1381" t="str">
            <v>5978375-5</v>
          </cell>
          <cell r="H1381" t="str">
            <v>ﾌﾚ-ﾑ ｱﾂｼ- LA  M3140</v>
          </cell>
          <cell r="I1381" t="str">
            <v>473440-2</v>
          </cell>
          <cell r="J1381" t="str">
            <v>（株）光真製作所</v>
          </cell>
          <cell r="K1381" t="str">
            <v>3480</v>
          </cell>
          <cell r="L1381" t="str">
            <v>3480</v>
          </cell>
          <cell r="M1381" t="str">
            <v>2G2</v>
          </cell>
          <cell r="N1381" t="str">
            <v>伊藤康</v>
          </cell>
          <cell r="O1381" t="str">
            <v>野田係</v>
          </cell>
          <cell r="P1381" t="str">
            <v>x</v>
          </cell>
          <cell r="Q1381" t="str">
            <v>JP</v>
          </cell>
          <cell r="S1381">
            <v>1</v>
          </cell>
          <cell r="T1381">
            <v>1</v>
          </cell>
          <cell r="U1381" t="str">
            <v>V0</v>
          </cell>
          <cell r="V1381" t="str">
            <v>0001</v>
          </cell>
          <cell r="W1381">
            <v>25</v>
          </cell>
          <cell r="X1381">
            <v>1</v>
          </cell>
          <cell r="Y1381" t="str">
            <v>JPY</v>
          </cell>
          <cell r="Z1381" t="str">
            <v>2006/04/01</v>
          </cell>
          <cell r="AA1381" t="str">
            <v>9999/12/31</v>
          </cell>
          <cell r="AC1381">
            <v>1110</v>
          </cell>
          <cell r="AD1381">
            <v>1</v>
          </cell>
          <cell r="AE1381">
            <v>1110</v>
          </cell>
          <cell r="AF1381">
            <v>1160</v>
          </cell>
          <cell r="AG1381">
            <v>1160</v>
          </cell>
          <cell r="AH1381" t="str">
            <v>PC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1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 t="str">
            <v>2006/04/01</v>
          </cell>
          <cell r="AZ1381" t="str">
            <v>9999/12/31</v>
          </cell>
          <cell r="BA1381">
            <v>99999999</v>
          </cell>
          <cell r="BB1381">
            <v>1160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>
            <v>0</v>
          </cell>
        </row>
        <row r="1382">
          <cell r="A1382">
            <v>48769</v>
          </cell>
          <cell r="B1382">
            <v>1357</v>
          </cell>
          <cell r="D1382">
            <v>100</v>
          </cell>
          <cell r="E1382" t="str">
            <v>5300087580</v>
          </cell>
          <cell r="F1382" t="str">
            <v>0</v>
          </cell>
          <cell r="G1382" t="str">
            <v>5978376-3</v>
          </cell>
          <cell r="H1382" t="str">
            <v>ﾌﾚ-ﾑ ｱﾂｼ- RA  M3140</v>
          </cell>
          <cell r="I1382" t="str">
            <v>473440-2</v>
          </cell>
          <cell r="J1382" t="str">
            <v>（株）光真製作所</v>
          </cell>
          <cell r="K1382" t="str">
            <v>3480</v>
          </cell>
          <cell r="L1382" t="str">
            <v>3480</v>
          </cell>
          <cell r="M1382" t="str">
            <v>2G2</v>
          </cell>
          <cell r="N1382" t="str">
            <v>伊藤康</v>
          </cell>
          <cell r="O1382" t="str">
            <v>野田係</v>
          </cell>
          <cell r="P1382" t="str">
            <v>x</v>
          </cell>
          <cell r="Q1382" t="str">
            <v>JP</v>
          </cell>
          <cell r="S1382">
            <v>1</v>
          </cell>
          <cell r="T1382">
            <v>1</v>
          </cell>
          <cell r="U1382" t="str">
            <v>V0</v>
          </cell>
          <cell r="V1382" t="str">
            <v>0001</v>
          </cell>
          <cell r="W1382">
            <v>25</v>
          </cell>
          <cell r="X1382">
            <v>1</v>
          </cell>
          <cell r="Y1382" t="str">
            <v>JPY</v>
          </cell>
          <cell r="Z1382" t="str">
            <v>2006/04/01</v>
          </cell>
          <cell r="AA1382" t="str">
            <v>9999/12/31</v>
          </cell>
          <cell r="AC1382">
            <v>1300</v>
          </cell>
          <cell r="AD1382">
            <v>1</v>
          </cell>
          <cell r="AE1382">
            <v>1300</v>
          </cell>
          <cell r="AF1382">
            <v>1357</v>
          </cell>
          <cell r="AG1382">
            <v>1357</v>
          </cell>
          <cell r="AH1382" t="str">
            <v>PC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1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 t="str">
            <v>2006/04/01</v>
          </cell>
          <cell r="AZ1382" t="str">
            <v>9999/12/31</v>
          </cell>
          <cell r="BA1382">
            <v>99999999</v>
          </cell>
          <cell r="BB1382">
            <v>1357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</row>
        <row r="1383">
          <cell r="A1383">
            <v>48770</v>
          </cell>
          <cell r="B1383">
            <v>514</v>
          </cell>
          <cell r="D1383">
            <v>100</v>
          </cell>
          <cell r="E1383" t="str">
            <v>5300087581</v>
          </cell>
          <cell r="F1383" t="str">
            <v>0</v>
          </cell>
          <cell r="G1383" t="str">
            <v>5978394-1</v>
          </cell>
          <cell r="H1383" t="str">
            <v>ｼﾔﾌﾄ ｱﾂｼ- ﾛ-ﾗ ﾀﾂﾁ M3140</v>
          </cell>
          <cell r="I1383" t="str">
            <v>473440-2</v>
          </cell>
          <cell r="J1383" t="str">
            <v>（株）光真製作所</v>
          </cell>
          <cell r="K1383" t="str">
            <v>3480</v>
          </cell>
          <cell r="L1383" t="str">
            <v>3480</v>
          </cell>
          <cell r="M1383" t="str">
            <v>2G2</v>
          </cell>
          <cell r="N1383" t="str">
            <v>伊藤康</v>
          </cell>
          <cell r="O1383" t="str">
            <v>野田係</v>
          </cell>
          <cell r="P1383" t="str">
            <v>x</v>
          </cell>
          <cell r="Q1383" t="str">
            <v>JP</v>
          </cell>
          <cell r="S1383">
            <v>1</v>
          </cell>
          <cell r="T1383">
            <v>1</v>
          </cell>
          <cell r="U1383" t="str">
            <v>V0</v>
          </cell>
          <cell r="V1383" t="str">
            <v>0001</v>
          </cell>
          <cell r="W1383">
            <v>25</v>
          </cell>
          <cell r="X1383">
            <v>1</v>
          </cell>
          <cell r="Y1383" t="str">
            <v>JPY</v>
          </cell>
          <cell r="Z1383" t="str">
            <v>2006/04/01</v>
          </cell>
          <cell r="AA1383" t="str">
            <v>9999/12/31</v>
          </cell>
          <cell r="AC1383">
            <v>270</v>
          </cell>
          <cell r="AD1383">
            <v>1</v>
          </cell>
          <cell r="AE1383">
            <v>270</v>
          </cell>
          <cell r="AF1383">
            <v>514</v>
          </cell>
          <cell r="AG1383">
            <v>514</v>
          </cell>
          <cell r="AH1383" t="str">
            <v>PC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1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 t="str">
            <v>2006/04/01</v>
          </cell>
          <cell r="AZ1383" t="str">
            <v>9999/12/31</v>
          </cell>
          <cell r="BA1383">
            <v>99999999</v>
          </cell>
          <cell r="BB1383">
            <v>270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</row>
        <row r="1384">
          <cell r="A1384">
            <v>48771</v>
          </cell>
          <cell r="B1384">
            <v>275</v>
          </cell>
          <cell r="D1384">
            <v>100</v>
          </cell>
          <cell r="E1384" t="str">
            <v>5300087582</v>
          </cell>
          <cell r="F1384" t="str">
            <v>0</v>
          </cell>
          <cell r="G1384" t="str">
            <v>5978396-8</v>
          </cell>
          <cell r="H1384" t="str">
            <v>ｼﾔﾌﾄ ｱﾂｼ- ﾉﾌﾞ M3140</v>
          </cell>
          <cell r="I1384" t="str">
            <v>473440-2</v>
          </cell>
          <cell r="J1384" t="str">
            <v>（株）光真製作所</v>
          </cell>
          <cell r="K1384" t="str">
            <v>3480</v>
          </cell>
          <cell r="L1384" t="str">
            <v>3480</v>
          </cell>
          <cell r="M1384" t="str">
            <v>2G2</v>
          </cell>
          <cell r="N1384" t="str">
            <v>伊藤康</v>
          </cell>
          <cell r="O1384" t="str">
            <v>野田係</v>
          </cell>
          <cell r="P1384" t="str">
            <v>x</v>
          </cell>
          <cell r="Q1384" t="str">
            <v>JP</v>
          </cell>
          <cell r="S1384">
            <v>1</v>
          </cell>
          <cell r="T1384">
            <v>1</v>
          </cell>
          <cell r="U1384" t="str">
            <v>V0</v>
          </cell>
          <cell r="V1384" t="str">
            <v>0001</v>
          </cell>
          <cell r="W1384">
            <v>25</v>
          </cell>
          <cell r="X1384">
            <v>1</v>
          </cell>
          <cell r="Y1384" t="str">
            <v>JPY</v>
          </cell>
          <cell r="Z1384" t="str">
            <v>2006/04/01</v>
          </cell>
          <cell r="AA1384" t="str">
            <v>9999/12/31</v>
          </cell>
          <cell r="AC1384">
            <v>275</v>
          </cell>
          <cell r="AD1384">
            <v>1</v>
          </cell>
          <cell r="AE1384">
            <v>275</v>
          </cell>
          <cell r="AF1384">
            <v>275</v>
          </cell>
          <cell r="AG1384">
            <v>275</v>
          </cell>
          <cell r="AH1384" t="str">
            <v>PC</v>
          </cell>
          <cell r="AI1384">
            <v>0</v>
          </cell>
          <cell r="AJ1384">
            <v>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1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 t="str">
            <v>2006/04/01</v>
          </cell>
          <cell r="AZ1384" t="str">
            <v>9999/12/31</v>
          </cell>
          <cell r="BA1384">
            <v>99999999</v>
          </cell>
          <cell r="BB1384">
            <v>275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</row>
        <row r="1385">
          <cell r="A1385">
            <v>73194</v>
          </cell>
          <cell r="B1385">
            <v>208</v>
          </cell>
          <cell r="D1385">
            <v>100</v>
          </cell>
          <cell r="E1385" t="str">
            <v>5300073612</v>
          </cell>
          <cell r="F1385" t="str">
            <v>0</v>
          </cell>
          <cell r="G1385" t="str">
            <v>5978429-8</v>
          </cell>
          <cell r="H1385" t="str">
            <v>ﾘﾝｸ ｱﾂｼ-,ｻﾌﾟﾗｲ M3104M-2</v>
          </cell>
          <cell r="I1385" t="str">
            <v>473440-2</v>
          </cell>
          <cell r="J1385" t="str">
            <v>（株）光真製作所</v>
          </cell>
          <cell r="K1385" t="str">
            <v>3480</v>
          </cell>
          <cell r="L1385" t="str">
            <v>3480</v>
          </cell>
          <cell r="M1385" t="str">
            <v>3H7</v>
          </cell>
          <cell r="N1385" t="str">
            <v>野田</v>
          </cell>
          <cell r="O1385" t="str">
            <v>野田係</v>
          </cell>
          <cell r="P1385" t="str">
            <v>x</v>
          </cell>
          <cell r="Q1385" t="str">
            <v>JP</v>
          </cell>
          <cell r="S1385">
            <v>1</v>
          </cell>
          <cell r="T1385">
            <v>1</v>
          </cell>
          <cell r="U1385" t="str">
            <v>V0</v>
          </cell>
          <cell r="V1385" t="str">
            <v>0001</v>
          </cell>
          <cell r="W1385">
            <v>29</v>
          </cell>
          <cell r="X1385">
            <v>1</v>
          </cell>
          <cell r="Y1385" t="str">
            <v>JPY</v>
          </cell>
          <cell r="Z1385" t="str">
            <v>2006/04/01</v>
          </cell>
          <cell r="AA1385" t="str">
            <v>9999/12/31</v>
          </cell>
          <cell r="AC1385">
            <v>207</v>
          </cell>
          <cell r="AD1385">
            <v>1</v>
          </cell>
          <cell r="AE1385">
            <v>207</v>
          </cell>
          <cell r="AF1385">
            <v>208</v>
          </cell>
          <cell r="AG1385">
            <v>208</v>
          </cell>
          <cell r="AH1385" t="str">
            <v>PC</v>
          </cell>
          <cell r="AI1385">
            <v>0</v>
          </cell>
          <cell r="AJ1385">
            <v>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1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 t="str">
            <v>2006/04/01</v>
          </cell>
          <cell r="AZ1385" t="str">
            <v>9999/12/31</v>
          </cell>
          <cell r="BA1385">
            <v>99999999</v>
          </cell>
          <cell r="BB1385">
            <v>208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</row>
        <row r="1386">
          <cell r="A1386">
            <v>75169</v>
          </cell>
          <cell r="D1386">
            <v>100</v>
          </cell>
          <cell r="E1386" t="str">
            <v>5300088102</v>
          </cell>
          <cell r="F1386" t="str">
            <v>0</v>
          </cell>
          <cell r="G1386" t="str">
            <v>5978465-4</v>
          </cell>
          <cell r="H1386" t="str">
            <v>ﾌﾚ-ﾑ ｱﾂｼ-(L) M3141</v>
          </cell>
          <cell r="I1386" t="str">
            <v>473440-2</v>
          </cell>
          <cell r="J1386" t="str">
            <v>（株）光真製作所</v>
          </cell>
          <cell r="K1386" t="str">
            <v>3480</v>
          </cell>
          <cell r="L1386" t="str">
            <v>3480</v>
          </cell>
          <cell r="M1386" t="str">
            <v>3H7</v>
          </cell>
          <cell r="N1386" t="str">
            <v>野田</v>
          </cell>
          <cell r="O1386" t="str">
            <v>野田係</v>
          </cell>
          <cell r="P1386" t="str">
            <v>x</v>
          </cell>
          <cell r="Q1386" t="str">
            <v>JP</v>
          </cell>
          <cell r="S1386">
            <v>1</v>
          </cell>
          <cell r="T1386">
            <v>1</v>
          </cell>
          <cell r="U1386" t="str">
            <v>V0</v>
          </cell>
          <cell r="V1386" t="str">
            <v>0001</v>
          </cell>
          <cell r="W1386">
            <v>25</v>
          </cell>
          <cell r="X1386">
            <v>1</v>
          </cell>
          <cell r="Y1386" t="str">
            <v>JPY</v>
          </cell>
          <cell r="Z1386" t="str">
            <v>2006/04/01</v>
          </cell>
          <cell r="AA1386" t="str">
            <v>9999/12/31</v>
          </cell>
          <cell r="AC1386">
            <v>85000</v>
          </cell>
          <cell r="AD1386">
            <v>100</v>
          </cell>
          <cell r="AE1386">
            <v>850</v>
          </cell>
          <cell r="AG1386">
            <v>850</v>
          </cell>
          <cell r="AH1386" t="str">
            <v>PC</v>
          </cell>
          <cell r="AQ1386">
            <v>1</v>
          </cell>
          <cell r="AV1386">
            <v>0</v>
          </cell>
          <cell r="AY1386" t="str">
            <v>2006/04/01</v>
          </cell>
          <cell r="AZ1386" t="str">
            <v>9999/12/31</v>
          </cell>
          <cell r="BA1386">
            <v>99999</v>
          </cell>
          <cell r="BB1386">
            <v>88061</v>
          </cell>
        </row>
        <row r="1387">
          <cell r="A1387">
            <v>75170</v>
          </cell>
          <cell r="B1387">
            <v>550</v>
          </cell>
          <cell r="D1387">
            <v>100</v>
          </cell>
          <cell r="E1387" t="str">
            <v>5300088103</v>
          </cell>
          <cell r="F1387" t="str">
            <v>0</v>
          </cell>
          <cell r="G1387" t="str">
            <v>5978466-2</v>
          </cell>
          <cell r="H1387" t="str">
            <v>ｱ-ﾑ ｱﾂｼ-(L) M3141</v>
          </cell>
          <cell r="I1387" t="str">
            <v>473440-2</v>
          </cell>
          <cell r="J1387" t="str">
            <v>（株）光真製作所</v>
          </cell>
          <cell r="K1387" t="str">
            <v>3480</v>
          </cell>
          <cell r="L1387" t="str">
            <v>3480</v>
          </cell>
          <cell r="M1387" t="str">
            <v>3H7</v>
          </cell>
          <cell r="N1387" t="str">
            <v>野田</v>
          </cell>
          <cell r="O1387" t="str">
            <v>野田係</v>
          </cell>
          <cell r="P1387" t="str">
            <v>x</v>
          </cell>
          <cell r="Q1387" t="str">
            <v>JP</v>
          </cell>
          <cell r="S1387">
            <v>1</v>
          </cell>
          <cell r="T1387">
            <v>1</v>
          </cell>
          <cell r="U1387" t="str">
            <v>V0</v>
          </cell>
          <cell r="V1387" t="str">
            <v>0001</v>
          </cell>
          <cell r="W1387">
            <v>25</v>
          </cell>
          <cell r="X1387">
            <v>1</v>
          </cell>
          <cell r="Y1387" t="str">
            <v>JPY</v>
          </cell>
          <cell r="Z1387" t="str">
            <v>2006/04/01</v>
          </cell>
          <cell r="AA1387" t="str">
            <v>9999/12/31</v>
          </cell>
          <cell r="AC1387">
            <v>55000</v>
          </cell>
          <cell r="AD1387">
            <v>100</v>
          </cell>
          <cell r="AE1387">
            <v>550</v>
          </cell>
          <cell r="AF1387">
            <v>550</v>
          </cell>
          <cell r="AG1387">
            <v>550</v>
          </cell>
          <cell r="AH1387" t="str">
            <v>PC</v>
          </cell>
          <cell r="AI1387">
            <v>0</v>
          </cell>
          <cell r="AJ1387">
            <v>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1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 t="str">
            <v>2006/04/01</v>
          </cell>
          <cell r="AZ1387" t="str">
            <v>9999/12/31</v>
          </cell>
          <cell r="BA1387">
            <v>99999</v>
          </cell>
          <cell r="BB1387">
            <v>57138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</row>
        <row r="1388">
          <cell r="A1388">
            <v>75171</v>
          </cell>
          <cell r="D1388">
            <v>100</v>
          </cell>
          <cell r="E1388" t="str">
            <v>5300088104</v>
          </cell>
          <cell r="F1388" t="str">
            <v>0</v>
          </cell>
          <cell r="G1388" t="str">
            <v>5978467-0</v>
          </cell>
          <cell r="H1388" t="str">
            <v>ﾌﾞﾗｹﾂﾄ ｱﾂｼ-,ﾓ-ﾀ M3141</v>
          </cell>
          <cell r="I1388" t="str">
            <v>473440-2</v>
          </cell>
          <cell r="J1388" t="str">
            <v>（株）光真製作所</v>
          </cell>
          <cell r="K1388" t="str">
            <v>3480</v>
          </cell>
          <cell r="L1388" t="str">
            <v>3480</v>
          </cell>
          <cell r="M1388" t="str">
            <v>3H7</v>
          </cell>
          <cell r="N1388" t="str">
            <v>野田</v>
          </cell>
          <cell r="O1388" t="str">
            <v>野田係</v>
          </cell>
          <cell r="P1388" t="str">
            <v>x</v>
          </cell>
          <cell r="Q1388" t="str">
            <v>JP</v>
          </cell>
          <cell r="S1388">
            <v>1</v>
          </cell>
          <cell r="T1388">
            <v>1</v>
          </cell>
          <cell r="U1388" t="str">
            <v>V0</v>
          </cell>
          <cell r="V1388" t="str">
            <v>0001</v>
          </cell>
          <cell r="W1388">
            <v>25</v>
          </cell>
          <cell r="X1388">
            <v>1</v>
          </cell>
          <cell r="Y1388" t="str">
            <v>JPY</v>
          </cell>
          <cell r="Z1388" t="str">
            <v>2006/04/01</v>
          </cell>
          <cell r="AA1388" t="str">
            <v>9999/12/31</v>
          </cell>
          <cell r="AC1388">
            <v>40600</v>
          </cell>
          <cell r="AD1388">
            <v>100</v>
          </cell>
          <cell r="AE1388">
            <v>406</v>
          </cell>
          <cell r="AG1388">
            <v>406</v>
          </cell>
          <cell r="AH1388" t="str">
            <v>PC</v>
          </cell>
          <cell r="AQ1388">
            <v>1</v>
          </cell>
          <cell r="AV1388">
            <v>0</v>
          </cell>
          <cell r="AY1388" t="str">
            <v>2006/04/01</v>
          </cell>
          <cell r="AZ1388" t="str">
            <v>9999/12/31</v>
          </cell>
          <cell r="BA1388">
            <v>99999</v>
          </cell>
          <cell r="BB1388">
            <v>41088</v>
          </cell>
        </row>
        <row r="1389">
          <cell r="A1389">
            <v>75172</v>
          </cell>
          <cell r="D1389">
            <v>100</v>
          </cell>
          <cell r="E1389" t="str">
            <v>5300088105</v>
          </cell>
          <cell r="F1389" t="str">
            <v>0</v>
          </cell>
          <cell r="G1389" t="str">
            <v>5978468-9</v>
          </cell>
          <cell r="H1389" t="str">
            <v>ﾌﾞﾗｹﾂﾄ ｱﾂｼ-,ﾌﾀ M3142-1</v>
          </cell>
          <cell r="I1389" t="str">
            <v>473440-2</v>
          </cell>
          <cell r="J1389" t="str">
            <v>（株）光真製作所</v>
          </cell>
          <cell r="K1389" t="str">
            <v>3480</v>
          </cell>
          <cell r="L1389" t="str">
            <v>3480</v>
          </cell>
          <cell r="M1389" t="str">
            <v>3H7</v>
          </cell>
          <cell r="N1389" t="str">
            <v>野田</v>
          </cell>
          <cell r="O1389" t="str">
            <v>野田係</v>
          </cell>
          <cell r="P1389" t="str">
            <v>x</v>
          </cell>
          <cell r="Q1389" t="str">
            <v>JP</v>
          </cell>
          <cell r="S1389">
            <v>1</v>
          </cell>
          <cell r="T1389">
            <v>1</v>
          </cell>
          <cell r="U1389" t="str">
            <v>V0</v>
          </cell>
          <cell r="V1389" t="str">
            <v>0001</v>
          </cell>
          <cell r="W1389">
            <v>25</v>
          </cell>
          <cell r="X1389">
            <v>1</v>
          </cell>
          <cell r="Y1389" t="str">
            <v>JPY</v>
          </cell>
          <cell r="Z1389" t="str">
            <v>2006/04/01</v>
          </cell>
          <cell r="AA1389" t="str">
            <v>9999/12/31</v>
          </cell>
          <cell r="AC1389">
            <v>265300</v>
          </cell>
          <cell r="AD1389">
            <v>100</v>
          </cell>
          <cell r="AE1389">
            <v>2653</v>
          </cell>
          <cell r="AG1389">
            <v>2653</v>
          </cell>
          <cell r="AH1389" t="str">
            <v>PC</v>
          </cell>
          <cell r="AQ1389">
            <v>1</v>
          </cell>
          <cell r="AV1389">
            <v>0</v>
          </cell>
          <cell r="AY1389" t="str">
            <v>2006/04/01</v>
          </cell>
          <cell r="AZ1389" t="str">
            <v>9999/12/31</v>
          </cell>
          <cell r="BA1389">
            <v>99999</v>
          </cell>
          <cell r="BB1389">
            <v>266216</v>
          </cell>
        </row>
        <row r="1390">
          <cell r="A1390">
            <v>48854</v>
          </cell>
          <cell r="B1390">
            <v>4390</v>
          </cell>
          <cell r="D1390">
            <v>100</v>
          </cell>
          <cell r="E1390" t="str">
            <v>5300088106</v>
          </cell>
          <cell r="F1390" t="str">
            <v>0</v>
          </cell>
          <cell r="G1390" t="str">
            <v>5978469-7</v>
          </cell>
          <cell r="H1390" t="str">
            <v>ﾌﾞﾗｹﾂﾄ ｱﾂｼ- M3142-1</v>
          </cell>
          <cell r="I1390" t="str">
            <v>473440-2</v>
          </cell>
          <cell r="J1390" t="str">
            <v>（株）光真製作所</v>
          </cell>
          <cell r="K1390" t="str">
            <v>3480</v>
          </cell>
          <cell r="L1390" t="str">
            <v>3480</v>
          </cell>
          <cell r="M1390" t="str">
            <v>2G2</v>
          </cell>
          <cell r="N1390" t="str">
            <v>伊藤康</v>
          </cell>
          <cell r="O1390" t="str">
            <v>野田係</v>
          </cell>
          <cell r="P1390" t="str">
            <v>x</v>
          </cell>
          <cell r="Q1390" t="str">
            <v>JP</v>
          </cell>
          <cell r="S1390">
            <v>1</v>
          </cell>
          <cell r="T1390">
            <v>1</v>
          </cell>
          <cell r="U1390" t="str">
            <v>V0</v>
          </cell>
          <cell r="V1390" t="str">
            <v>0001</v>
          </cell>
          <cell r="W1390">
            <v>25</v>
          </cell>
          <cell r="X1390">
            <v>1</v>
          </cell>
          <cell r="Y1390" t="str">
            <v>JPY</v>
          </cell>
          <cell r="Z1390" t="str">
            <v>2006/04/01</v>
          </cell>
          <cell r="AA1390" t="str">
            <v>9999/12/31</v>
          </cell>
          <cell r="AC1390">
            <v>4290</v>
          </cell>
          <cell r="AD1390">
            <v>1</v>
          </cell>
          <cell r="AE1390">
            <v>4290</v>
          </cell>
          <cell r="AF1390">
            <v>4390</v>
          </cell>
          <cell r="AG1390">
            <v>4390</v>
          </cell>
          <cell r="AH1390" t="str">
            <v>PC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1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 t="str">
            <v>2006/04/01</v>
          </cell>
          <cell r="AZ1390" t="str">
            <v>9999/12/31</v>
          </cell>
          <cell r="BA1390">
            <v>99999999</v>
          </cell>
          <cell r="BB1390">
            <v>4390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</row>
        <row r="1391">
          <cell r="A1391">
            <v>75821</v>
          </cell>
          <cell r="B1391">
            <v>1490</v>
          </cell>
          <cell r="D1391">
            <v>100</v>
          </cell>
          <cell r="E1391" t="str">
            <v>5300093071</v>
          </cell>
          <cell r="F1391" t="str">
            <v>0</v>
          </cell>
          <cell r="G1391" t="str">
            <v>5978576-6</v>
          </cell>
          <cell r="H1391" t="str">
            <v>ﾍﾞ-ｽ ｱﾂｼ-,ﾊﾟﾜ- M3170</v>
          </cell>
          <cell r="I1391" t="str">
            <v>473440-2</v>
          </cell>
          <cell r="J1391" t="str">
            <v>（株）光真製作所</v>
          </cell>
          <cell r="K1391" t="str">
            <v>3480</v>
          </cell>
          <cell r="L1391" t="str">
            <v>3480</v>
          </cell>
          <cell r="M1391" t="str">
            <v>3H7</v>
          </cell>
          <cell r="N1391" t="str">
            <v>野田</v>
          </cell>
          <cell r="O1391" t="str">
            <v>野田係</v>
          </cell>
          <cell r="P1391" t="str">
            <v>x</v>
          </cell>
          <cell r="Q1391" t="str">
            <v>JP</v>
          </cell>
          <cell r="S1391">
            <v>1</v>
          </cell>
          <cell r="T1391">
            <v>1</v>
          </cell>
          <cell r="U1391" t="str">
            <v>V0</v>
          </cell>
          <cell r="V1391" t="str">
            <v>0001</v>
          </cell>
          <cell r="W1391">
            <v>25</v>
          </cell>
          <cell r="X1391">
            <v>1</v>
          </cell>
          <cell r="Y1391" t="str">
            <v>JPY</v>
          </cell>
          <cell r="Z1391" t="str">
            <v>2006/04/01</v>
          </cell>
          <cell r="AA1391" t="str">
            <v>9999/12/31</v>
          </cell>
          <cell r="AC1391">
            <v>1490</v>
          </cell>
          <cell r="AD1391">
            <v>1</v>
          </cell>
          <cell r="AE1391">
            <v>1490</v>
          </cell>
          <cell r="AF1391">
            <v>1490</v>
          </cell>
          <cell r="AG1391">
            <v>1490</v>
          </cell>
          <cell r="AH1391" t="str">
            <v>PC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1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 t="str">
            <v>2006/04/01</v>
          </cell>
          <cell r="AZ1391" t="str">
            <v>9999/12/31</v>
          </cell>
          <cell r="BA1391">
            <v>99999</v>
          </cell>
          <cell r="BB1391">
            <v>1500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</row>
        <row r="1392">
          <cell r="A1392">
            <v>77921</v>
          </cell>
          <cell r="E1392" t="str">
            <v>5300107663</v>
          </cell>
          <cell r="F1392" t="str">
            <v>0</v>
          </cell>
          <cell r="G1392" t="str">
            <v>5978592-8</v>
          </cell>
          <cell r="H1392" t="str">
            <v>ｶﾊﾞ- ｱﾂｼ-,ｹ-ﾌﾞﾙ M3040J</v>
          </cell>
          <cell r="I1392" t="str">
            <v>473440-2</v>
          </cell>
          <cell r="J1392" t="str">
            <v>（株）光真製作所</v>
          </cell>
          <cell r="K1392" t="str">
            <v>3480</v>
          </cell>
          <cell r="L1392" t="str">
            <v>3480</v>
          </cell>
          <cell r="M1392" t="str">
            <v>3H7</v>
          </cell>
          <cell r="N1392" t="str">
            <v>野田</v>
          </cell>
          <cell r="O1392" t="str">
            <v>野田係</v>
          </cell>
          <cell r="Q1392" t="str">
            <v>JP</v>
          </cell>
          <cell r="S1392">
            <v>1</v>
          </cell>
          <cell r="T1392">
            <v>1</v>
          </cell>
          <cell r="U1392" t="str">
            <v>V0</v>
          </cell>
          <cell r="V1392" t="str">
            <v>0001</v>
          </cell>
          <cell r="W1392">
            <v>50</v>
          </cell>
          <cell r="X1392">
            <v>1</v>
          </cell>
          <cell r="Y1392" t="str">
            <v>JPY</v>
          </cell>
          <cell r="Z1392" t="str">
            <v>2006/04/01</v>
          </cell>
          <cell r="AA1392" t="str">
            <v>9999/12/31</v>
          </cell>
          <cell r="AC1392">
            <v>645</v>
          </cell>
          <cell r="AD1392">
            <v>1</v>
          </cell>
          <cell r="AE1392">
            <v>645</v>
          </cell>
          <cell r="AG1392">
            <v>645</v>
          </cell>
          <cell r="AH1392" t="str">
            <v>PC</v>
          </cell>
          <cell r="AQ1392">
            <v>1</v>
          </cell>
          <cell r="AV1392">
            <v>0</v>
          </cell>
          <cell r="AY1392" t="str">
            <v>2006/04/01</v>
          </cell>
          <cell r="AZ1392" t="str">
            <v>9999/12/31</v>
          </cell>
          <cell r="BA1392">
            <v>99999999</v>
          </cell>
          <cell r="BB1392">
            <v>645</v>
          </cell>
        </row>
        <row r="1393">
          <cell r="A1393">
            <v>77922</v>
          </cell>
          <cell r="E1393" t="str">
            <v>5300107664</v>
          </cell>
          <cell r="F1393" t="str">
            <v>0</v>
          </cell>
          <cell r="G1393" t="str">
            <v>6402893-0</v>
          </cell>
          <cell r="H1393" t="str">
            <v>ｶﾊﾞ-,ｷﾞﾔ Z28 M2504C-3</v>
          </cell>
          <cell r="I1393" t="str">
            <v>473440-2</v>
          </cell>
          <cell r="J1393" t="str">
            <v>（株）光真製作所</v>
          </cell>
          <cell r="K1393" t="str">
            <v>3480</v>
          </cell>
          <cell r="L1393" t="str">
            <v>3480</v>
          </cell>
          <cell r="M1393" t="str">
            <v>3H7</v>
          </cell>
          <cell r="N1393" t="str">
            <v>野田</v>
          </cell>
          <cell r="O1393" t="str">
            <v>野田係</v>
          </cell>
          <cell r="P1393" t="str">
            <v>x</v>
          </cell>
          <cell r="Q1393" t="str">
            <v>JP</v>
          </cell>
          <cell r="S1393">
            <v>1</v>
          </cell>
          <cell r="T1393">
            <v>1</v>
          </cell>
          <cell r="U1393" t="str">
            <v>V0</v>
          </cell>
          <cell r="V1393" t="str">
            <v>0001</v>
          </cell>
          <cell r="W1393">
            <v>50</v>
          </cell>
          <cell r="X1393">
            <v>1</v>
          </cell>
          <cell r="Y1393" t="str">
            <v>JPY</v>
          </cell>
          <cell r="Z1393" t="str">
            <v>2006/04/01</v>
          </cell>
          <cell r="AA1393" t="str">
            <v>9999/12/31</v>
          </cell>
          <cell r="AC1393">
            <v>143</v>
          </cell>
          <cell r="AD1393">
            <v>1</v>
          </cell>
          <cell r="AE1393">
            <v>143</v>
          </cell>
          <cell r="AG1393">
            <v>143</v>
          </cell>
          <cell r="AH1393" t="str">
            <v>PC</v>
          </cell>
          <cell r="AQ1393">
            <v>1</v>
          </cell>
          <cell r="AV1393">
            <v>0</v>
          </cell>
          <cell r="AY1393" t="str">
            <v>2006/04/01</v>
          </cell>
          <cell r="AZ1393" t="str">
            <v>9999/12/31</v>
          </cell>
          <cell r="BA1393">
            <v>99999999</v>
          </cell>
          <cell r="BB1393">
            <v>143</v>
          </cell>
        </row>
        <row r="1394">
          <cell r="A1394">
            <v>77923</v>
          </cell>
          <cell r="E1394" t="str">
            <v>5300107665</v>
          </cell>
          <cell r="F1394" t="str">
            <v>0</v>
          </cell>
          <cell r="G1394" t="str">
            <v>6402919-8</v>
          </cell>
          <cell r="H1394" t="str">
            <v>ｶﾞｲﾄﾞ,ｶﾂﾀ(1) M904-2</v>
          </cell>
          <cell r="I1394" t="str">
            <v>473440-2</v>
          </cell>
          <cell r="J1394" t="str">
            <v>（株）光真製作所</v>
          </cell>
          <cell r="K1394" t="str">
            <v>3480</v>
          </cell>
          <cell r="L1394" t="str">
            <v>3480</v>
          </cell>
          <cell r="M1394" t="str">
            <v>3H7</v>
          </cell>
          <cell r="N1394" t="str">
            <v>野田</v>
          </cell>
          <cell r="O1394" t="str">
            <v>野田係</v>
          </cell>
          <cell r="Q1394" t="str">
            <v>JP</v>
          </cell>
          <cell r="S1394">
            <v>1</v>
          </cell>
          <cell r="T1394">
            <v>1</v>
          </cell>
          <cell r="U1394" t="str">
            <v>V0</v>
          </cell>
          <cell r="V1394" t="str">
            <v>0001</v>
          </cell>
          <cell r="W1394">
            <v>50</v>
          </cell>
          <cell r="X1394">
            <v>1</v>
          </cell>
          <cell r="Y1394" t="str">
            <v>JPY</v>
          </cell>
          <cell r="Z1394" t="str">
            <v>2006/04/01</v>
          </cell>
          <cell r="AA1394" t="str">
            <v>9999/12/31</v>
          </cell>
          <cell r="AC1394">
            <v>115</v>
          </cell>
          <cell r="AD1394">
            <v>1</v>
          </cell>
          <cell r="AE1394">
            <v>115</v>
          </cell>
          <cell r="AG1394">
            <v>115</v>
          </cell>
          <cell r="AH1394" t="str">
            <v>PC</v>
          </cell>
          <cell r="AQ1394">
            <v>1</v>
          </cell>
          <cell r="AV1394">
            <v>0</v>
          </cell>
          <cell r="AY1394" t="str">
            <v>2006/04/01</v>
          </cell>
          <cell r="AZ1394" t="str">
            <v>9999/12/31</v>
          </cell>
          <cell r="BA1394">
            <v>99999999</v>
          </cell>
          <cell r="BB1394">
            <v>115</v>
          </cell>
        </row>
        <row r="1395">
          <cell r="A1395">
            <v>39229</v>
          </cell>
          <cell r="D1395">
            <v>100</v>
          </cell>
          <cell r="E1395" t="str">
            <v>5300073731</v>
          </cell>
          <cell r="F1395" t="str">
            <v>0</v>
          </cell>
          <cell r="G1395" t="str">
            <v>6402925-2</v>
          </cell>
          <cell r="H1395" t="str">
            <v>ｶﾊﾞ-,ｹ-ﾌﾞﾙ PCB M2504E-4</v>
          </cell>
          <cell r="I1395" t="str">
            <v>473440-2</v>
          </cell>
          <cell r="J1395" t="str">
            <v>（株）光真製作所</v>
          </cell>
          <cell r="K1395" t="str">
            <v>3480</v>
          </cell>
          <cell r="L1395" t="str">
            <v>3480</v>
          </cell>
          <cell r="M1395" t="str">
            <v>2G2</v>
          </cell>
          <cell r="N1395" t="str">
            <v>伊藤康</v>
          </cell>
          <cell r="O1395" t="str">
            <v>野田係</v>
          </cell>
          <cell r="P1395" t="str">
            <v>x</v>
          </cell>
          <cell r="Q1395" t="str">
            <v>JP</v>
          </cell>
          <cell r="S1395">
            <v>1</v>
          </cell>
          <cell r="T1395">
            <v>1</v>
          </cell>
          <cell r="U1395" t="str">
            <v>V0</v>
          </cell>
          <cell r="V1395" t="str">
            <v>0001</v>
          </cell>
          <cell r="W1395">
            <v>25</v>
          </cell>
          <cell r="X1395">
            <v>1</v>
          </cell>
          <cell r="Y1395" t="str">
            <v>JPY</v>
          </cell>
          <cell r="Z1395" t="str">
            <v>2006/04/01</v>
          </cell>
          <cell r="AA1395" t="str">
            <v>9999/12/31</v>
          </cell>
          <cell r="AC1395">
            <v>408</v>
          </cell>
          <cell r="AD1395">
            <v>1</v>
          </cell>
          <cell r="AE1395">
            <v>408</v>
          </cell>
          <cell r="AG1395">
            <v>408</v>
          </cell>
          <cell r="AH1395" t="str">
            <v>PC</v>
          </cell>
          <cell r="AQ1395">
            <v>1</v>
          </cell>
          <cell r="AV1395">
            <v>0</v>
          </cell>
          <cell r="AY1395" t="str">
            <v>2006/04/01</v>
          </cell>
          <cell r="AZ1395" t="str">
            <v>9999/12/31</v>
          </cell>
          <cell r="BA1395">
            <v>99999999</v>
          </cell>
          <cell r="BB1395">
            <v>408</v>
          </cell>
        </row>
        <row r="1396">
          <cell r="A1396">
            <v>77924</v>
          </cell>
          <cell r="E1396" t="str">
            <v>5300107666</v>
          </cell>
          <cell r="F1396" t="str">
            <v>0</v>
          </cell>
          <cell r="G1396" t="str">
            <v>6404050-7</v>
          </cell>
          <cell r="H1396" t="str">
            <v>ﾌﾟﾚ-ﾄ,ｷﾞﾔﾂﾌﾟ(L) M2502-8</v>
          </cell>
          <cell r="I1396" t="str">
            <v>473440-2</v>
          </cell>
          <cell r="J1396" t="str">
            <v>（株）光真製作所</v>
          </cell>
          <cell r="K1396" t="str">
            <v>3480</v>
          </cell>
          <cell r="L1396" t="str">
            <v>3480</v>
          </cell>
          <cell r="M1396" t="str">
            <v>3H7</v>
          </cell>
          <cell r="N1396" t="str">
            <v>野田</v>
          </cell>
          <cell r="O1396" t="str">
            <v>野田係</v>
          </cell>
          <cell r="Q1396" t="str">
            <v>JP</v>
          </cell>
          <cell r="S1396">
            <v>1</v>
          </cell>
          <cell r="T1396">
            <v>1</v>
          </cell>
          <cell r="U1396" t="str">
            <v>V0</v>
          </cell>
          <cell r="V1396" t="str">
            <v>0001</v>
          </cell>
          <cell r="W1396">
            <v>50</v>
          </cell>
          <cell r="X1396">
            <v>1</v>
          </cell>
          <cell r="Y1396" t="str">
            <v>JPY</v>
          </cell>
          <cell r="Z1396" t="str">
            <v>2006/04/01</v>
          </cell>
          <cell r="AA1396" t="str">
            <v>9999/12/31</v>
          </cell>
          <cell r="AC1396">
            <v>88</v>
          </cell>
          <cell r="AD1396">
            <v>1</v>
          </cell>
          <cell r="AE1396">
            <v>88</v>
          </cell>
          <cell r="AG1396">
            <v>88</v>
          </cell>
          <cell r="AH1396" t="str">
            <v>PC</v>
          </cell>
          <cell r="AQ1396">
            <v>1</v>
          </cell>
          <cell r="AV1396">
            <v>0</v>
          </cell>
          <cell r="AY1396" t="str">
            <v>2006/04/01</v>
          </cell>
          <cell r="AZ1396" t="str">
            <v>9999/12/31</v>
          </cell>
          <cell r="BA1396">
            <v>99999999</v>
          </cell>
          <cell r="BB1396">
            <v>88</v>
          </cell>
        </row>
        <row r="1397">
          <cell r="A1397">
            <v>77925</v>
          </cell>
          <cell r="E1397" t="str">
            <v>5300107667</v>
          </cell>
          <cell r="F1397" t="str">
            <v>0</v>
          </cell>
          <cell r="G1397" t="str">
            <v>6404051-5</v>
          </cell>
          <cell r="H1397" t="str">
            <v>ﾌﾟﾚ-ﾄ,ｷﾞﾔﾂﾌﾟ(R) M2502-8</v>
          </cell>
          <cell r="I1397" t="str">
            <v>473440-2</v>
          </cell>
          <cell r="J1397" t="str">
            <v>（株）光真製作所</v>
          </cell>
          <cell r="K1397" t="str">
            <v>3480</v>
          </cell>
          <cell r="L1397" t="str">
            <v>3480</v>
          </cell>
          <cell r="M1397" t="str">
            <v>3H7</v>
          </cell>
          <cell r="N1397" t="str">
            <v>野田</v>
          </cell>
          <cell r="O1397" t="str">
            <v>野田係</v>
          </cell>
          <cell r="Q1397" t="str">
            <v>JP</v>
          </cell>
          <cell r="S1397">
            <v>1</v>
          </cell>
          <cell r="T1397">
            <v>1</v>
          </cell>
          <cell r="U1397" t="str">
            <v>V0</v>
          </cell>
          <cell r="V1397" t="str">
            <v>0001</v>
          </cell>
          <cell r="W1397">
            <v>50</v>
          </cell>
          <cell r="X1397">
            <v>1</v>
          </cell>
          <cell r="Y1397" t="str">
            <v>JPY</v>
          </cell>
          <cell r="Z1397" t="str">
            <v>2006/04/01</v>
          </cell>
          <cell r="AA1397" t="str">
            <v>9999/12/31</v>
          </cell>
          <cell r="AC1397">
            <v>88</v>
          </cell>
          <cell r="AD1397">
            <v>1</v>
          </cell>
          <cell r="AE1397">
            <v>88</v>
          </cell>
          <cell r="AG1397">
            <v>88</v>
          </cell>
          <cell r="AH1397" t="str">
            <v>PC</v>
          </cell>
          <cell r="AQ1397">
            <v>1</v>
          </cell>
          <cell r="AV1397">
            <v>0</v>
          </cell>
          <cell r="AY1397" t="str">
            <v>2006/04/01</v>
          </cell>
          <cell r="AZ1397" t="str">
            <v>9999/12/31</v>
          </cell>
          <cell r="BA1397">
            <v>99999999</v>
          </cell>
          <cell r="BB1397">
            <v>88</v>
          </cell>
        </row>
        <row r="1398">
          <cell r="A1398">
            <v>77926</v>
          </cell>
          <cell r="E1398" t="str">
            <v>5300107668</v>
          </cell>
          <cell r="F1398" t="str">
            <v>0</v>
          </cell>
          <cell r="G1398" t="str">
            <v>6404053-1</v>
          </cell>
          <cell r="H1398" t="str">
            <v>ｶﾞｲﾄﾞ,ｽﾃ-(2) M2502-8</v>
          </cell>
          <cell r="I1398" t="str">
            <v>473440-2</v>
          </cell>
          <cell r="J1398" t="str">
            <v>（株）光真製作所</v>
          </cell>
          <cell r="K1398" t="str">
            <v>3480</v>
          </cell>
          <cell r="L1398" t="str">
            <v>3480</v>
          </cell>
          <cell r="M1398" t="str">
            <v>3H7</v>
          </cell>
          <cell r="N1398" t="str">
            <v>野田</v>
          </cell>
          <cell r="O1398" t="str">
            <v>野田係</v>
          </cell>
          <cell r="Q1398" t="str">
            <v>JP</v>
          </cell>
          <cell r="S1398">
            <v>1</v>
          </cell>
          <cell r="T1398">
            <v>1</v>
          </cell>
          <cell r="U1398" t="str">
            <v>V0</v>
          </cell>
          <cell r="V1398" t="str">
            <v>0001</v>
          </cell>
          <cell r="W1398">
            <v>50</v>
          </cell>
          <cell r="X1398">
            <v>1</v>
          </cell>
          <cell r="Y1398" t="str">
            <v>JPY</v>
          </cell>
          <cell r="Z1398" t="str">
            <v>2006/04/01</v>
          </cell>
          <cell r="AA1398" t="str">
            <v>9999/12/31</v>
          </cell>
          <cell r="AC1398">
            <v>120</v>
          </cell>
          <cell r="AD1398">
            <v>1</v>
          </cell>
          <cell r="AE1398">
            <v>120</v>
          </cell>
          <cell r="AG1398">
            <v>120</v>
          </cell>
          <cell r="AH1398" t="str">
            <v>PC</v>
          </cell>
          <cell r="AQ1398">
            <v>1</v>
          </cell>
          <cell r="AV1398">
            <v>0</v>
          </cell>
          <cell r="AY1398" t="str">
            <v>2006/04/01</v>
          </cell>
          <cell r="AZ1398" t="str">
            <v>9999/12/31</v>
          </cell>
          <cell r="BA1398">
            <v>99999999</v>
          </cell>
          <cell r="BB1398">
            <v>120</v>
          </cell>
        </row>
        <row r="1399">
          <cell r="A1399">
            <v>77927</v>
          </cell>
          <cell r="E1399" t="str">
            <v>5300107669</v>
          </cell>
          <cell r="F1399" t="str">
            <v>0</v>
          </cell>
          <cell r="G1399" t="str">
            <v>6404059-0</v>
          </cell>
          <cell r="H1399" t="str">
            <v>ﾋﾟﾝ,ﾚﾊﾞ-(4) M2502-6</v>
          </cell>
          <cell r="I1399" t="str">
            <v>473440-2</v>
          </cell>
          <cell r="J1399" t="str">
            <v>（株）光真製作所</v>
          </cell>
          <cell r="K1399" t="str">
            <v>3480</v>
          </cell>
          <cell r="L1399" t="str">
            <v>3480</v>
          </cell>
          <cell r="M1399" t="str">
            <v>3H7</v>
          </cell>
          <cell r="N1399" t="str">
            <v>野田</v>
          </cell>
          <cell r="O1399" t="str">
            <v>野田係</v>
          </cell>
          <cell r="Q1399" t="str">
            <v>JP</v>
          </cell>
          <cell r="S1399">
            <v>1</v>
          </cell>
          <cell r="T1399">
            <v>1</v>
          </cell>
          <cell r="U1399" t="str">
            <v>V0</v>
          </cell>
          <cell r="V1399" t="str">
            <v>0001</v>
          </cell>
          <cell r="W1399">
            <v>50</v>
          </cell>
          <cell r="X1399">
            <v>1</v>
          </cell>
          <cell r="Y1399" t="str">
            <v>JPY</v>
          </cell>
          <cell r="Z1399" t="str">
            <v>2006/04/01</v>
          </cell>
          <cell r="AA1399" t="str">
            <v>9999/12/31</v>
          </cell>
          <cell r="AC1399">
            <v>86</v>
          </cell>
          <cell r="AD1399">
            <v>1</v>
          </cell>
          <cell r="AE1399">
            <v>86</v>
          </cell>
          <cell r="AG1399">
            <v>86</v>
          </cell>
          <cell r="AH1399" t="str">
            <v>PC</v>
          </cell>
          <cell r="AQ1399">
            <v>1</v>
          </cell>
          <cell r="AV1399">
            <v>0</v>
          </cell>
          <cell r="AY1399" t="str">
            <v>2006/04/01</v>
          </cell>
          <cell r="AZ1399" t="str">
            <v>9999/12/31</v>
          </cell>
          <cell r="BA1399">
            <v>99999999</v>
          </cell>
          <cell r="BB1399">
            <v>86</v>
          </cell>
        </row>
        <row r="1400">
          <cell r="A1400">
            <v>77928</v>
          </cell>
          <cell r="E1400" t="str">
            <v>5300107670</v>
          </cell>
          <cell r="F1400" t="str">
            <v>0</v>
          </cell>
          <cell r="G1400" t="str">
            <v>6404313-1</v>
          </cell>
          <cell r="H1400" t="str">
            <v>ﾌﾞﾗｹﾂﾄ,S23TP M2504-1</v>
          </cell>
          <cell r="I1400" t="str">
            <v>473440-2</v>
          </cell>
          <cell r="J1400" t="str">
            <v>（株）光真製作所</v>
          </cell>
          <cell r="K1400" t="str">
            <v>3480</v>
          </cell>
          <cell r="L1400" t="str">
            <v>3480</v>
          </cell>
          <cell r="M1400" t="str">
            <v>3H7</v>
          </cell>
          <cell r="N1400" t="str">
            <v>野田</v>
          </cell>
          <cell r="O1400" t="str">
            <v>野田係</v>
          </cell>
          <cell r="P1400" t="str">
            <v>x</v>
          </cell>
          <cell r="Q1400" t="str">
            <v>JP</v>
          </cell>
          <cell r="S1400">
            <v>1</v>
          </cell>
          <cell r="T1400">
            <v>1</v>
          </cell>
          <cell r="U1400" t="str">
            <v>V0</v>
          </cell>
          <cell r="V1400" t="str">
            <v>0001</v>
          </cell>
          <cell r="W1400">
            <v>50</v>
          </cell>
          <cell r="X1400">
            <v>1</v>
          </cell>
          <cell r="Y1400" t="str">
            <v>JPY</v>
          </cell>
          <cell r="Z1400" t="str">
            <v>2006/04/01</v>
          </cell>
          <cell r="AA1400" t="str">
            <v>9999/12/31</v>
          </cell>
          <cell r="AC1400">
            <v>181</v>
          </cell>
          <cell r="AD1400">
            <v>1</v>
          </cell>
          <cell r="AE1400">
            <v>181</v>
          </cell>
          <cell r="AG1400">
            <v>181</v>
          </cell>
          <cell r="AH1400" t="str">
            <v>PC</v>
          </cell>
          <cell r="AQ1400">
            <v>1</v>
          </cell>
          <cell r="AV1400">
            <v>0</v>
          </cell>
          <cell r="AY1400" t="str">
            <v>2006/04/01</v>
          </cell>
          <cell r="AZ1400" t="str">
            <v>9999/12/31</v>
          </cell>
          <cell r="BA1400">
            <v>99999999</v>
          </cell>
          <cell r="BB1400">
            <v>181</v>
          </cell>
        </row>
        <row r="1401">
          <cell r="A1401">
            <v>77929</v>
          </cell>
          <cell r="E1401" t="str">
            <v>5300107671</v>
          </cell>
          <cell r="F1401" t="str">
            <v>0</v>
          </cell>
          <cell r="G1401" t="str">
            <v>6404386-7</v>
          </cell>
          <cell r="H1401" t="str">
            <v>ﾌﾞﾗｹﾂﾄ,ﾛﾂｸ(R) M2515</v>
          </cell>
          <cell r="I1401" t="str">
            <v>473440-2</v>
          </cell>
          <cell r="J1401" t="str">
            <v>（株）光真製作所</v>
          </cell>
          <cell r="K1401" t="str">
            <v>3480</v>
          </cell>
          <cell r="L1401" t="str">
            <v>3480</v>
          </cell>
          <cell r="M1401" t="str">
            <v>3H7</v>
          </cell>
          <cell r="N1401" t="str">
            <v>野田</v>
          </cell>
          <cell r="O1401" t="str">
            <v>野田係</v>
          </cell>
          <cell r="Q1401" t="str">
            <v>JP</v>
          </cell>
          <cell r="S1401">
            <v>1</v>
          </cell>
          <cell r="T1401">
            <v>1</v>
          </cell>
          <cell r="U1401" t="str">
            <v>V0</v>
          </cell>
          <cell r="V1401" t="str">
            <v>0001</v>
          </cell>
          <cell r="W1401">
            <v>50</v>
          </cell>
          <cell r="X1401">
            <v>1</v>
          </cell>
          <cell r="Y1401" t="str">
            <v>JPY</v>
          </cell>
          <cell r="Z1401" t="str">
            <v>2006/04/01</v>
          </cell>
          <cell r="AA1401" t="str">
            <v>9999/12/31</v>
          </cell>
          <cell r="AC1401">
            <v>55</v>
          </cell>
          <cell r="AD1401">
            <v>1</v>
          </cell>
          <cell r="AE1401">
            <v>55</v>
          </cell>
          <cell r="AG1401">
            <v>55</v>
          </cell>
          <cell r="AH1401" t="str">
            <v>PC</v>
          </cell>
          <cell r="AQ1401">
            <v>1</v>
          </cell>
          <cell r="AV1401">
            <v>0</v>
          </cell>
          <cell r="AY1401" t="str">
            <v>2006/04/01</v>
          </cell>
          <cell r="AZ1401" t="str">
            <v>9999/12/31</v>
          </cell>
          <cell r="BA1401">
            <v>99999999</v>
          </cell>
          <cell r="BB1401">
            <v>55</v>
          </cell>
        </row>
        <row r="1402">
          <cell r="A1402">
            <v>77930</v>
          </cell>
          <cell r="E1402" t="str">
            <v>5300107672</v>
          </cell>
          <cell r="F1402" t="str">
            <v>0</v>
          </cell>
          <cell r="G1402" t="str">
            <v>6404387-5</v>
          </cell>
          <cell r="H1402" t="str">
            <v>ﾌﾞﾗｹﾂﾄ,ﾛﾂｸ(L) M2515</v>
          </cell>
          <cell r="I1402" t="str">
            <v>473440-2</v>
          </cell>
          <cell r="J1402" t="str">
            <v>（株）光真製作所</v>
          </cell>
          <cell r="K1402" t="str">
            <v>3480</v>
          </cell>
          <cell r="L1402" t="str">
            <v>3480</v>
          </cell>
          <cell r="M1402" t="str">
            <v>3H7</v>
          </cell>
          <cell r="N1402" t="str">
            <v>野田</v>
          </cell>
          <cell r="O1402" t="str">
            <v>野田係</v>
          </cell>
          <cell r="Q1402" t="str">
            <v>JP</v>
          </cell>
          <cell r="S1402">
            <v>1</v>
          </cell>
          <cell r="T1402">
            <v>1</v>
          </cell>
          <cell r="U1402" t="str">
            <v>V0</v>
          </cell>
          <cell r="V1402" t="str">
            <v>0001</v>
          </cell>
          <cell r="W1402">
            <v>50</v>
          </cell>
          <cell r="X1402">
            <v>1</v>
          </cell>
          <cell r="Y1402" t="str">
            <v>JPY</v>
          </cell>
          <cell r="Z1402" t="str">
            <v>2006/04/01</v>
          </cell>
          <cell r="AA1402" t="str">
            <v>9999/12/31</v>
          </cell>
          <cell r="AC1402">
            <v>48</v>
          </cell>
          <cell r="AD1402">
            <v>1</v>
          </cell>
          <cell r="AE1402">
            <v>48</v>
          </cell>
          <cell r="AG1402">
            <v>48</v>
          </cell>
          <cell r="AH1402" t="str">
            <v>PC</v>
          </cell>
          <cell r="AQ1402">
            <v>1</v>
          </cell>
          <cell r="AV1402">
            <v>0</v>
          </cell>
          <cell r="AY1402" t="str">
            <v>2006/04/01</v>
          </cell>
          <cell r="AZ1402" t="str">
            <v>9999/12/31</v>
          </cell>
          <cell r="BA1402">
            <v>99999999</v>
          </cell>
          <cell r="BB1402">
            <v>48</v>
          </cell>
        </row>
        <row r="1403">
          <cell r="A1403">
            <v>76444</v>
          </cell>
          <cell r="B1403">
            <v>1000</v>
          </cell>
          <cell r="D1403">
            <v>100</v>
          </cell>
          <cell r="E1403" t="str">
            <v>5300103104</v>
          </cell>
          <cell r="F1403" t="str">
            <v>0</v>
          </cell>
          <cell r="G1403" t="str">
            <v>6404406-5</v>
          </cell>
          <cell r="H1403" t="str">
            <v>ﾌﾟﾚ-ﾄ,ｵﾓﾘ M2388</v>
          </cell>
          <cell r="I1403" t="str">
            <v>473440-2</v>
          </cell>
          <cell r="J1403" t="str">
            <v>（株）光真製作所</v>
          </cell>
          <cell r="K1403" t="str">
            <v>3480</v>
          </cell>
          <cell r="L1403" t="str">
            <v>3480</v>
          </cell>
          <cell r="M1403" t="str">
            <v>3H7</v>
          </cell>
          <cell r="N1403" t="str">
            <v>野田</v>
          </cell>
          <cell r="O1403" t="str">
            <v>野田係</v>
          </cell>
          <cell r="P1403" t="str">
            <v>x</v>
          </cell>
          <cell r="Q1403" t="str">
            <v>JP</v>
          </cell>
          <cell r="S1403">
            <v>1</v>
          </cell>
          <cell r="T1403">
            <v>0</v>
          </cell>
          <cell r="U1403" t="str">
            <v>V0</v>
          </cell>
          <cell r="V1403" t="str">
            <v>0001</v>
          </cell>
          <cell r="W1403">
            <v>29</v>
          </cell>
          <cell r="X1403">
            <v>1</v>
          </cell>
          <cell r="Y1403" t="str">
            <v>JPY</v>
          </cell>
          <cell r="Z1403" t="str">
            <v>2006/04/01</v>
          </cell>
          <cell r="AA1403" t="str">
            <v>9999/12/31</v>
          </cell>
          <cell r="AC1403">
            <v>1000</v>
          </cell>
          <cell r="AD1403">
            <v>1</v>
          </cell>
          <cell r="AE1403">
            <v>1000</v>
          </cell>
          <cell r="AF1403">
            <v>1000</v>
          </cell>
          <cell r="AG1403">
            <v>1000</v>
          </cell>
          <cell r="AH1403" t="str">
            <v>PC</v>
          </cell>
          <cell r="AI1403">
            <v>0</v>
          </cell>
          <cell r="AJ1403">
            <v>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1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 t="str">
            <v>2006/04/01</v>
          </cell>
          <cell r="AZ1403" t="str">
            <v>9999/12/31</v>
          </cell>
          <cell r="BA1403">
            <v>99999</v>
          </cell>
          <cell r="BB1403">
            <v>1000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</row>
        <row r="1404">
          <cell r="A1404">
            <v>77931</v>
          </cell>
          <cell r="E1404" t="str">
            <v>5300107673</v>
          </cell>
          <cell r="F1404" t="str">
            <v>0</v>
          </cell>
          <cell r="G1404" t="str">
            <v>6404433-2</v>
          </cell>
          <cell r="H1404" t="str">
            <v>ﾌﾞﾗｹﾂﾄ,ﾌｱﾝ(F3) M2505BD</v>
          </cell>
          <cell r="I1404" t="str">
            <v>473440-2</v>
          </cell>
          <cell r="J1404" t="str">
            <v>（株）光真製作所</v>
          </cell>
          <cell r="K1404" t="str">
            <v>3480</v>
          </cell>
          <cell r="L1404" t="str">
            <v>3480</v>
          </cell>
          <cell r="M1404" t="str">
            <v>3H7</v>
          </cell>
          <cell r="N1404" t="str">
            <v>野田</v>
          </cell>
          <cell r="O1404" t="str">
            <v>野田係</v>
          </cell>
          <cell r="Q1404" t="str">
            <v>JP</v>
          </cell>
          <cell r="S1404">
            <v>1</v>
          </cell>
          <cell r="T1404">
            <v>1</v>
          </cell>
          <cell r="U1404" t="str">
            <v>V0</v>
          </cell>
          <cell r="V1404" t="str">
            <v>0001</v>
          </cell>
          <cell r="W1404">
            <v>50</v>
          </cell>
          <cell r="X1404">
            <v>1</v>
          </cell>
          <cell r="Y1404" t="str">
            <v>JPY</v>
          </cell>
          <cell r="Z1404" t="str">
            <v>2006/04/01</v>
          </cell>
          <cell r="AA1404" t="str">
            <v>9999/12/31</v>
          </cell>
          <cell r="AC1404">
            <v>377</v>
          </cell>
          <cell r="AD1404">
            <v>1</v>
          </cell>
          <cell r="AE1404">
            <v>377</v>
          </cell>
          <cell r="AG1404">
            <v>377</v>
          </cell>
          <cell r="AH1404" t="str">
            <v>PC</v>
          </cell>
          <cell r="AQ1404">
            <v>1</v>
          </cell>
          <cell r="AV1404">
            <v>0</v>
          </cell>
          <cell r="AY1404" t="str">
            <v>2006/04/01</v>
          </cell>
          <cell r="AZ1404" t="str">
            <v>9999/12/31</v>
          </cell>
          <cell r="BA1404">
            <v>99999999</v>
          </cell>
          <cell r="BB1404">
            <v>377</v>
          </cell>
        </row>
        <row r="1405">
          <cell r="A1405">
            <v>77932</v>
          </cell>
          <cell r="E1405" t="str">
            <v>5300107674</v>
          </cell>
          <cell r="F1405" t="str">
            <v>0</v>
          </cell>
          <cell r="G1405" t="str">
            <v>6404444-8</v>
          </cell>
          <cell r="H1405" t="str">
            <v>ﾌｲｸﾁﾕｱ,ﾌｲﾙﾀ M2526</v>
          </cell>
          <cell r="I1405" t="str">
            <v>473440-2</v>
          </cell>
          <cell r="J1405" t="str">
            <v>（株）光真製作所</v>
          </cell>
          <cell r="K1405" t="str">
            <v>3480</v>
          </cell>
          <cell r="L1405" t="str">
            <v>3480</v>
          </cell>
          <cell r="M1405" t="str">
            <v>3H7</v>
          </cell>
          <cell r="N1405" t="str">
            <v>野田</v>
          </cell>
          <cell r="O1405" t="str">
            <v>野田係</v>
          </cell>
          <cell r="Q1405" t="str">
            <v>JP</v>
          </cell>
          <cell r="S1405">
            <v>1</v>
          </cell>
          <cell r="T1405">
            <v>1</v>
          </cell>
          <cell r="U1405" t="str">
            <v>V0</v>
          </cell>
          <cell r="V1405" t="str">
            <v>0001</v>
          </cell>
          <cell r="W1405">
            <v>50</v>
          </cell>
          <cell r="X1405">
            <v>1</v>
          </cell>
          <cell r="Y1405" t="str">
            <v>JPY</v>
          </cell>
          <cell r="Z1405" t="str">
            <v>2006/04/01</v>
          </cell>
          <cell r="AA1405" t="str">
            <v>9999/12/31</v>
          </cell>
          <cell r="AC1405">
            <v>61</v>
          </cell>
          <cell r="AD1405">
            <v>1</v>
          </cell>
          <cell r="AE1405">
            <v>61</v>
          </cell>
          <cell r="AG1405">
            <v>61</v>
          </cell>
          <cell r="AH1405" t="str">
            <v>PC</v>
          </cell>
          <cell r="AQ1405">
            <v>1</v>
          </cell>
          <cell r="AV1405">
            <v>0</v>
          </cell>
          <cell r="AY1405" t="str">
            <v>2006/04/01</v>
          </cell>
          <cell r="AZ1405" t="str">
            <v>9999/12/31</v>
          </cell>
          <cell r="BA1405">
            <v>99999999</v>
          </cell>
          <cell r="BB1405">
            <v>61</v>
          </cell>
        </row>
        <row r="1406">
          <cell r="A1406">
            <v>77933</v>
          </cell>
          <cell r="B1406">
            <v>35631</v>
          </cell>
          <cell r="D1406">
            <v>100</v>
          </cell>
          <cell r="E1406" t="str">
            <v>5300107675</v>
          </cell>
          <cell r="F1406" t="str">
            <v>0</v>
          </cell>
          <cell r="G1406" t="str">
            <v>6404487-1</v>
          </cell>
          <cell r="H1406" t="str">
            <v>ｽﾄﾂﾊﾟ,CU M2515</v>
          </cell>
          <cell r="I1406" t="str">
            <v>473440-2</v>
          </cell>
          <cell r="J1406" t="str">
            <v>（株）光真製作所</v>
          </cell>
          <cell r="K1406" t="str">
            <v>3480</v>
          </cell>
          <cell r="L1406" t="str">
            <v>3480</v>
          </cell>
          <cell r="M1406" t="str">
            <v>3H7</v>
          </cell>
          <cell r="N1406" t="str">
            <v>野田</v>
          </cell>
          <cell r="O1406" t="str">
            <v>野田係</v>
          </cell>
          <cell r="P1406" t="str">
            <v>x</v>
          </cell>
          <cell r="Q1406" t="str">
            <v>JP</v>
          </cell>
          <cell r="S1406">
            <v>1</v>
          </cell>
          <cell r="T1406">
            <v>1</v>
          </cell>
          <cell r="U1406" t="str">
            <v>V0</v>
          </cell>
          <cell r="V1406" t="str">
            <v>0001</v>
          </cell>
          <cell r="W1406">
            <v>50</v>
          </cell>
          <cell r="X1406">
            <v>1</v>
          </cell>
          <cell r="Y1406" t="str">
            <v>JPY</v>
          </cell>
          <cell r="Z1406" t="str">
            <v>2006/04/01</v>
          </cell>
          <cell r="AA1406" t="str">
            <v>9999/12/31</v>
          </cell>
          <cell r="AC1406">
            <v>35631</v>
          </cell>
          <cell r="AD1406">
            <v>1</v>
          </cell>
          <cell r="AE1406">
            <v>35631</v>
          </cell>
          <cell r="AF1406">
            <v>35631</v>
          </cell>
          <cell r="AG1406">
            <v>35631</v>
          </cell>
          <cell r="AH1406" t="str">
            <v>PC</v>
          </cell>
          <cell r="AI1406">
            <v>0</v>
          </cell>
          <cell r="AJ1406">
            <v>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1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 t="str">
            <v>2006/04/01</v>
          </cell>
          <cell r="AZ1406" t="str">
            <v>9999/12/31</v>
          </cell>
          <cell r="BA1406">
            <v>99999999</v>
          </cell>
          <cell r="BB1406">
            <v>35631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</row>
        <row r="1407">
          <cell r="A1407">
            <v>77934</v>
          </cell>
          <cell r="E1407" t="str">
            <v>5300107676</v>
          </cell>
          <cell r="F1407" t="str">
            <v>0</v>
          </cell>
          <cell r="G1407" t="str">
            <v>6404488-0</v>
          </cell>
          <cell r="H1407" t="str">
            <v>ｽﾄﾂﾊﾟ M2505BA</v>
          </cell>
          <cell r="I1407" t="str">
            <v>473440-2</v>
          </cell>
          <cell r="J1407" t="str">
            <v>（株）光真製作所</v>
          </cell>
          <cell r="K1407" t="str">
            <v>3480</v>
          </cell>
          <cell r="L1407" t="str">
            <v>3480</v>
          </cell>
          <cell r="M1407" t="str">
            <v>3H7</v>
          </cell>
          <cell r="N1407" t="str">
            <v>野田</v>
          </cell>
          <cell r="O1407" t="str">
            <v>野田係</v>
          </cell>
          <cell r="Q1407" t="str">
            <v>JP</v>
          </cell>
          <cell r="S1407">
            <v>1</v>
          </cell>
          <cell r="T1407">
            <v>1</v>
          </cell>
          <cell r="U1407" t="str">
            <v>V0</v>
          </cell>
          <cell r="V1407" t="str">
            <v>0001</v>
          </cell>
          <cell r="W1407">
            <v>50</v>
          </cell>
          <cell r="X1407">
            <v>1</v>
          </cell>
          <cell r="Y1407" t="str">
            <v>JPY</v>
          </cell>
          <cell r="Z1407" t="str">
            <v>2006/04/01</v>
          </cell>
          <cell r="AA1407" t="str">
            <v>9999/12/31</v>
          </cell>
          <cell r="AC1407">
            <v>125</v>
          </cell>
          <cell r="AD1407">
            <v>1</v>
          </cell>
          <cell r="AE1407">
            <v>125</v>
          </cell>
          <cell r="AG1407">
            <v>125</v>
          </cell>
          <cell r="AH1407" t="str">
            <v>PC</v>
          </cell>
          <cell r="AQ1407">
            <v>1</v>
          </cell>
          <cell r="AV1407">
            <v>0</v>
          </cell>
          <cell r="AY1407" t="str">
            <v>2006/04/01</v>
          </cell>
          <cell r="AZ1407" t="str">
            <v>9999/12/31</v>
          </cell>
          <cell r="BA1407">
            <v>99999999</v>
          </cell>
          <cell r="BB1407">
            <v>125</v>
          </cell>
        </row>
        <row r="1408">
          <cell r="A1408">
            <v>77935</v>
          </cell>
          <cell r="E1408" t="str">
            <v>5300107677</v>
          </cell>
          <cell r="F1408" t="str">
            <v>0</v>
          </cell>
          <cell r="G1408" t="str">
            <v>6404492-8</v>
          </cell>
          <cell r="H1408" t="str">
            <v>ｽﾄﾂﾊﾟ(F) M2505BD</v>
          </cell>
          <cell r="I1408" t="str">
            <v>473440-2</v>
          </cell>
          <cell r="J1408" t="str">
            <v>（株）光真製作所</v>
          </cell>
          <cell r="K1408" t="str">
            <v>3480</v>
          </cell>
          <cell r="L1408" t="str">
            <v>3480</v>
          </cell>
          <cell r="M1408" t="str">
            <v>3H7</v>
          </cell>
          <cell r="N1408" t="str">
            <v>野田</v>
          </cell>
          <cell r="O1408" t="str">
            <v>野田係</v>
          </cell>
          <cell r="Q1408" t="str">
            <v>JP</v>
          </cell>
          <cell r="S1408">
            <v>1</v>
          </cell>
          <cell r="T1408">
            <v>1</v>
          </cell>
          <cell r="U1408" t="str">
            <v>V0</v>
          </cell>
          <cell r="V1408" t="str">
            <v>0001</v>
          </cell>
          <cell r="W1408">
            <v>50</v>
          </cell>
          <cell r="X1408">
            <v>1</v>
          </cell>
          <cell r="Y1408" t="str">
            <v>JPY</v>
          </cell>
          <cell r="Z1408" t="str">
            <v>2006/04/01</v>
          </cell>
          <cell r="AA1408" t="str">
            <v>9999/12/31</v>
          </cell>
          <cell r="AC1408">
            <v>151</v>
          </cell>
          <cell r="AD1408">
            <v>1</v>
          </cell>
          <cell r="AE1408">
            <v>151</v>
          </cell>
          <cell r="AG1408">
            <v>151</v>
          </cell>
          <cell r="AH1408" t="str">
            <v>PC</v>
          </cell>
          <cell r="AQ1408">
            <v>1</v>
          </cell>
          <cell r="AV1408">
            <v>0</v>
          </cell>
          <cell r="AY1408" t="str">
            <v>2006/04/01</v>
          </cell>
          <cell r="AZ1408" t="str">
            <v>9999/12/31</v>
          </cell>
          <cell r="BA1408">
            <v>99999999</v>
          </cell>
          <cell r="BB1408">
            <v>151</v>
          </cell>
        </row>
        <row r="1409">
          <cell r="A1409">
            <v>77936</v>
          </cell>
          <cell r="E1409" t="str">
            <v>5300107678</v>
          </cell>
          <cell r="F1409" t="str">
            <v>0</v>
          </cell>
          <cell r="G1409" t="str">
            <v>6414986-0</v>
          </cell>
          <cell r="H1409" t="str">
            <v>ﾌﾞﾗｹﾂﾄ,ﾛﾂｸ 3M2KM-AAA-01</v>
          </cell>
          <cell r="I1409" t="str">
            <v>473440-2</v>
          </cell>
          <cell r="J1409" t="str">
            <v>（株）光真製作所</v>
          </cell>
          <cell r="K1409" t="str">
            <v>3480</v>
          </cell>
          <cell r="L1409" t="str">
            <v>3480</v>
          </cell>
          <cell r="M1409" t="str">
            <v>3H7</v>
          </cell>
          <cell r="N1409" t="str">
            <v>野田</v>
          </cell>
          <cell r="O1409" t="str">
            <v>野田係</v>
          </cell>
          <cell r="Q1409" t="str">
            <v>JP</v>
          </cell>
          <cell r="S1409">
            <v>1</v>
          </cell>
          <cell r="T1409">
            <v>1</v>
          </cell>
          <cell r="U1409" t="str">
            <v>V0</v>
          </cell>
          <cell r="V1409" t="str">
            <v>0001</v>
          </cell>
          <cell r="W1409">
            <v>50</v>
          </cell>
          <cell r="X1409">
            <v>1</v>
          </cell>
          <cell r="Y1409" t="str">
            <v>JPY</v>
          </cell>
          <cell r="Z1409" t="str">
            <v>2006/04/01</v>
          </cell>
          <cell r="AA1409" t="str">
            <v>9999/12/31</v>
          </cell>
          <cell r="AC1409">
            <v>400</v>
          </cell>
          <cell r="AD1409">
            <v>1</v>
          </cell>
          <cell r="AE1409">
            <v>400</v>
          </cell>
          <cell r="AG1409">
            <v>400</v>
          </cell>
          <cell r="AH1409" t="str">
            <v>PC</v>
          </cell>
          <cell r="AQ1409">
            <v>1</v>
          </cell>
          <cell r="AV1409">
            <v>0</v>
          </cell>
          <cell r="AY1409" t="str">
            <v>2006/04/01</v>
          </cell>
          <cell r="AZ1409" t="str">
            <v>9999/12/31</v>
          </cell>
          <cell r="BA1409">
            <v>99999999</v>
          </cell>
          <cell r="BB1409">
            <v>400</v>
          </cell>
        </row>
        <row r="1410">
          <cell r="A1410">
            <v>77937</v>
          </cell>
          <cell r="E1410" t="str">
            <v>5300107679</v>
          </cell>
          <cell r="F1410" t="str">
            <v>0</v>
          </cell>
          <cell r="G1410" t="str">
            <v>6414987-8</v>
          </cell>
          <cell r="H1410" t="str">
            <v>ﾌﾞﾗｹﾂﾄ,ﾛﾂｸ 3M2KM-AAA-01</v>
          </cell>
          <cell r="I1410" t="str">
            <v>473440-2</v>
          </cell>
          <cell r="J1410" t="str">
            <v>（株）光真製作所</v>
          </cell>
          <cell r="K1410" t="str">
            <v>3480</v>
          </cell>
          <cell r="L1410" t="str">
            <v>3480</v>
          </cell>
          <cell r="M1410" t="str">
            <v>3H7</v>
          </cell>
          <cell r="N1410" t="str">
            <v>野田</v>
          </cell>
          <cell r="O1410" t="str">
            <v>野田係</v>
          </cell>
          <cell r="Q1410" t="str">
            <v>JP</v>
          </cell>
          <cell r="S1410">
            <v>1</v>
          </cell>
          <cell r="T1410">
            <v>1</v>
          </cell>
          <cell r="U1410" t="str">
            <v>V0</v>
          </cell>
          <cell r="V1410" t="str">
            <v>0001</v>
          </cell>
          <cell r="W1410">
            <v>50</v>
          </cell>
          <cell r="X1410">
            <v>1</v>
          </cell>
          <cell r="Y1410" t="str">
            <v>JPY</v>
          </cell>
          <cell r="Z1410" t="str">
            <v>2006/04/01</v>
          </cell>
          <cell r="AA1410" t="str">
            <v>9999/12/31</v>
          </cell>
          <cell r="AC1410">
            <v>348</v>
          </cell>
          <cell r="AD1410">
            <v>1</v>
          </cell>
          <cell r="AE1410">
            <v>348</v>
          </cell>
          <cell r="AG1410">
            <v>348</v>
          </cell>
          <cell r="AH1410" t="str">
            <v>PC</v>
          </cell>
          <cell r="AQ1410">
            <v>1</v>
          </cell>
          <cell r="AV1410">
            <v>0</v>
          </cell>
          <cell r="AY1410" t="str">
            <v>2006/04/01</v>
          </cell>
          <cell r="AZ1410" t="str">
            <v>9999/12/31</v>
          </cell>
          <cell r="BA1410">
            <v>99999999</v>
          </cell>
          <cell r="BB1410">
            <v>348</v>
          </cell>
        </row>
        <row r="1411">
          <cell r="A1411">
            <v>77938</v>
          </cell>
          <cell r="E1411" t="str">
            <v>5300107680</v>
          </cell>
          <cell r="F1411" t="str">
            <v>0</v>
          </cell>
          <cell r="G1411" t="str">
            <v>6420542-5</v>
          </cell>
          <cell r="H1411" t="str">
            <v>ﾌﾞﾗｹﾂﾄ(CA1+2) M2636</v>
          </cell>
          <cell r="I1411" t="str">
            <v>473440-2</v>
          </cell>
          <cell r="J1411" t="str">
            <v>（株）光真製作所</v>
          </cell>
          <cell r="K1411" t="str">
            <v>3480</v>
          </cell>
          <cell r="L1411" t="str">
            <v>3480</v>
          </cell>
          <cell r="M1411" t="str">
            <v>3H7</v>
          </cell>
          <cell r="N1411" t="str">
            <v>野田</v>
          </cell>
          <cell r="O1411" t="str">
            <v>野田係</v>
          </cell>
          <cell r="Q1411" t="str">
            <v>JP</v>
          </cell>
          <cell r="S1411">
            <v>1</v>
          </cell>
          <cell r="T1411">
            <v>1</v>
          </cell>
          <cell r="U1411" t="str">
            <v>V0</v>
          </cell>
          <cell r="V1411" t="str">
            <v>0001</v>
          </cell>
          <cell r="W1411">
            <v>50</v>
          </cell>
          <cell r="X1411">
            <v>1</v>
          </cell>
          <cell r="Y1411" t="str">
            <v>JPY</v>
          </cell>
          <cell r="Z1411" t="str">
            <v>2006/04/01</v>
          </cell>
          <cell r="AA1411" t="str">
            <v>9999/12/31</v>
          </cell>
          <cell r="AC1411">
            <v>304</v>
          </cell>
          <cell r="AD1411">
            <v>1</v>
          </cell>
          <cell r="AE1411">
            <v>304</v>
          </cell>
          <cell r="AG1411">
            <v>304</v>
          </cell>
          <cell r="AH1411" t="str">
            <v>PC</v>
          </cell>
          <cell r="AQ1411">
            <v>1</v>
          </cell>
          <cell r="AV1411">
            <v>0</v>
          </cell>
          <cell r="AY1411" t="str">
            <v>2006/04/01</v>
          </cell>
          <cell r="AZ1411" t="str">
            <v>9999/12/31</v>
          </cell>
          <cell r="BA1411">
            <v>99999999</v>
          </cell>
          <cell r="BB1411">
            <v>304</v>
          </cell>
        </row>
        <row r="1412">
          <cell r="A1412">
            <v>77939</v>
          </cell>
          <cell r="E1412" t="str">
            <v>5300107681</v>
          </cell>
          <cell r="F1412" t="str">
            <v>0</v>
          </cell>
          <cell r="G1412" t="str">
            <v>6422052-1</v>
          </cell>
          <cell r="H1412" t="str">
            <v>ﾌﾟﾚ-ﾄ,ﾀﾞﾝﾊﾟ(3) M2501-7</v>
          </cell>
          <cell r="I1412" t="str">
            <v>473440-2</v>
          </cell>
          <cell r="J1412" t="str">
            <v>（株）光真製作所</v>
          </cell>
          <cell r="K1412" t="str">
            <v>3480</v>
          </cell>
          <cell r="L1412" t="str">
            <v>3480</v>
          </cell>
          <cell r="M1412" t="str">
            <v>3H7</v>
          </cell>
          <cell r="N1412" t="str">
            <v>野田</v>
          </cell>
          <cell r="O1412" t="str">
            <v>野田係</v>
          </cell>
          <cell r="Q1412" t="str">
            <v>JP</v>
          </cell>
          <cell r="S1412">
            <v>1</v>
          </cell>
          <cell r="T1412">
            <v>1</v>
          </cell>
          <cell r="U1412" t="str">
            <v>V0</v>
          </cell>
          <cell r="V1412" t="str">
            <v>0001</v>
          </cell>
          <cell r="W1412">
            <v>50</v>
          </cell>
          <cell r="X1412">
            <v>1</v>
          </cell>
          <cell r="Y1412" t="str">
            <v>JPY</v>
          </cell>
          <cell r="Z1412" t="str">
            <v>2006/04/01</v>
          </cell>
          <cell r="AA1412" t="str">
            <v>9999/12/31</v>
          </cell>
          <cell r="AC1412">
            <v>48</v>
          </cell>
          <cell r="AD1412">
            <v>1</v>
          </cell>
          <cell r="AE1412">
            <v>48</v>
          </cell>
          <cell r="AG1412">
            <v>48</v>
          </cell>
          <cell r="AH1412" t="str">
            <v>PC</v>
          </cell>
          <cell r="AQ1412">
            <v>1</v>
          </cell>
          <cell r="AV1412">
            <v>0</v>
          </cell>
          <cell r="AY1412" t="str">
            <v>2006/04/01</v>
          </cell>
          <cell r="AZ1412" t="str">
            <v>9999/12/31</v>
          </cell>
          <cell r="BA1412">
            <v>99999999</v>
          </cell>
          <cell r="BB1412">
            <v>48</v>
          </cell>
        </row>
        <row r="1413">
          <cell r="A1413">
            <v>75154</v>
          </cell>
          <cell r="D1413">
            <v>100</v>
          </cell>
          <cell r="E1413" t="str">
            <v>5300088075</v>
          </cell>
          <cell r="F1413" t="str">
            <v>0</v>
          </cell>
          <cell r="G1413" t="str">
            <v>6422203-6</v>
          </cell>
          <cell r="H1413" t="str">
            <v>ｽﾍﾟ-ｻ,ﾍﾞｱﾘﾝｸﾞ(S) M2650-3</v>
          </cell>
          <cell r="I1413" t="str">
            <v>473440-2</v>
          </cell>
          <cell r="J1413" t="str">
            <v>（株）光真製作所</v>
          </cell>
          <cell r="K1413" t="str">
            <v>3480</v>
          </cell>
          <cell r="L1413" t="str">
            <v>3480</v>
          </cell>
          <cell r="M1413" t="str">
            <v>3H7</v>
          </cell>
          <cell r="N1413" t="str">
            <v>野田</v>
          </cell>
          <cell r="O1413" t="str">
            <v>野田係</v>
          </cell>
          <cell r="P1413" t="str">
            <v>x</v>
          </cell>
          <cell r="Q1413" t="str">
            <v>JP</v>
          </cell>
          <cell r="S1413">
            <v>1</v>
          </cell>
          <cell r="T1413">
            <v>1</v>
          </cell>
          <cell r="U1413" t="str">
            <v>V0</v>
          </cell>
          <cell r="V1413" t="str">
            <v>0001</v>
          </cell>
          <cell r="W1413">
            <v>25</v>
          </cell>
          <cell r="X1413">
            <v>1</v>
          </cell>
          <cell r="Y1413" t="str">
            <v>JPY</v>
          </cell>
          <cell r="Z1413" t="str">
            <v>2006/04/01</v>
          </cell>
          <cell r="AA1413" t="str">
            <v>9999/12/31</v>
          </cell>
          <cell r="AC1413">
            <v>31</v>
          </cell>
          <cell r="AD1413">
            <v>1</v>
          </cell>
          <cell r="AE1413">
            <v>31</v>
          </cell>
          <cell r="AG1413">
            <v>31</v>
          </cell>
          <cell r="AH1413" t="str">
            <v>PC</v>
          </cell>
          <cell r="AQ1413">
            <v>1</v>
          </cell>
          <cell r="AV1413">
            <v>0</v>
          </cell>
          <cell r="AY1413" t="str">
            <v>2006/04/01</v>
          </cell>
          <cell r="AZ1413" t="str">
            <v>9999/12/31</v>
          </cell>
          <cell r="BA1413">
            <v>99999</v>
          </cell>
          <cell r="BB1413">
            <v>31</v>
          </cell>
        </row>
        <row r="1414">
          <cell r="A1414">
            <v>77944</v>
          </cell>
          <cell r="E1414" t="str">
            <v>5300107686</v>
          </cell>
          <cell r="F1414" t="str">
            <v>0</v>
          </cell>
          <cell r="G1414" t="str">
            <v>6423684-3</v>
          </cell>
          <cell r="H1414" t="str">
            <v>ﾌﾗﾝｼﾞ,ﾌﾟ-ﾘ M2502-6</v>
          </cell>
          <cell r="I1414" t="str">
            <v>473440-2</v>
          </cell>
          <cell r="J1414" t="str">
            <v>（株）光真製作所</v>
          </cell>
          <cell r="K1414" t="str">
            <v>3480</v>
          </cell>
          <cell r="L1414" t="str">
            <v>3480</v>
          </cell>
          <cell r="M1414" t="str">
            <v>3H7</v>
          </cell>
          <cell r="N1414" t="str">
            <v>野田</v>
          </cell>
          <cell r="O1414" t="str">
            <v>野田係</v>
          </cell>
          <cell r="Q1414" t="str">
            <v>JP</v>
          </cell>
          <cell r="S1414">
            <v>1</v>
          </cell>
          <cell r="T1414">
            <v>1</v>
          </cell>
          <cell r="U1414" t="str">
            <v>V0</v>
          </cell>
          <cell r="V1414" t="str">
            <v>0001</v>
          </cell>
          <cell r="W1414">
            <v>50</v>
          </cell>
          <cell r="X1414">
            <v>1</v>
          </cell>
          <cell r="Y1414" t="str">
            <v>JPY</v>
          </cell>
          <cell r="Z1414" t="str">
            <v>2006/04/01</v>
          </cell>
          <cell r="AA1414" t="str">
            <v>9999/12/31</v>
          </cell>
          <cell r="AC1414">
            <v>23</v>
          </cell>
          <cell r="AD1414">
            <v>1</v>
          </cell>
          <cell r="AE1414">
            <v>23</v>
          </cell>
          <cell r="AG1414">
            <v>23</v>
          </cell>
          <cell r="AH1414" t="str">
            <v>PC</v>
          </cell>
          <cell r="AQ1414">
            <v>1</v>
          </cell>
          <cell r="AV1414">
            <v>0</v>
          </cell>
          <cell r="AY1414" t="str">
            <v>2006/04/01</v>
          </cell>
          <cell r="AZ1414" t="str">
            <v>9999/12/31</v>
          </cell>
          <cell r="BA1414">
            <v>99999999</v>
          </cell>
          <cell r="BB1414">
            <v>23</v>
          </cell>
        </row>
        <row r="1415">
          <cell r="A1415">
            <v>76595</v>
          </cell>
          <cell r="B1415">
            <v>10600</v>
          </cell>
          <cell r="D1415">
            <v>100</v>
          </cell>
          <cell r="E1415" t="str">
            <v>5300104738</v>
          </cell>
          <cell r="F1415" t="str">
            <v>0</v>
          </cell>
          <cell r="G1415" t="str">
            <v>6424024-7</v>
          </cell>
          <cell r="H1415" t="str">
            <v>ﾌﾞﾛﾂｸ,ｶﾞｲﾄﾞ M2502</v>
          </cell>
          <cell r="I1415" t="str">
            <v>473440-2</v>
          </cell>
          <cell r="J1415" t="str">
            <v>（株）光真製作所</v>
          </cell>
          <cell r="K1415" t="str">
            <v>3480</v>
          </cell>
          <cell r="L1415" t="str">
            <v>3480</v>
          </cell>
          <cell r="M1415" t="str">
            <v>3H7</v>
          </cell>
          <cell r="N1415" t="str">
            <v>野田</v>
          </cell>
          <cell r="O1415" t="str">
            <v>野田係</v>
          </cell>
          <cell r="P1415" t="str">
            <v>x</v>
          </cell>
          <cell r="Q1415" t="str">
            <v>JP</v>
          </cell>
          <cell r="S1415">
            <v>1</v>
          </cell>
          <cell r="T1415">
            <v>0</v>
          </cell>
          <cell r="U1415" t="str">
            <v>V0</v>
          </cell>
          <cell r="V1415" t="str">
            <v>0001</v>
          </cell>
          <cell r="W1415">
            <v>25</v>
          </cell>
          <cell r="X1415">
            <v>1</v>
          </cell>
          <cell r="Y1415" t="str">
            <v>JPY</v>
          </cell>
          <cell r="Z1415" t="str">
            <v>2006/04/01</v>
          </cell>
          <cell r="AA1415" t="str">
            <v>9999/12/31</v>
          </cell>
          <cell r="AC1415">
            <v>10600</v>
          </cell>
          <cell r="AD1415">
            <v>1</v>
          </cell>
          <cell r="AE1415">
            <v>10600</v>
          </cell>
          <cell r="AF1415">
            <v>10600</v>
          </cell>
          <cell r="AG1415">
            <v>10600</v>
          </cell>
          <cell r="AH1415" t="str">
            <v>PC</v>
          </cell>
          <cell r="AI1415">
            <v>0</v>
          </cell>
          <cell r="AJ1415">
            <v>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1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 t="str">
            <v>2006/04/01</v>
          </cell>
          <cell r="AZ1415" t="str">
            <v>9999/12/31</v>
          </cell>
          <cell r="BA1415">
            <v>9999</v>
          </cell>
          <cell r="BB1415">
            <v>10600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</row>
        <row r="1416">
          <cell r="A1416">
            <v>76584</v>
          </cell>
          <cell r="B1416">
            <v>1877</v>
          </cell>
          <cell r="D1416">
            <v>100</v>
          </cell>
          <cell r="E1416" t="str">
            <v>5300104481</v>
          </cell>
          <cell r="F1416" t="str">
            <v>0</v>
          </cell>
          <cell r="G1416" t="str">
            <v>6424043-3</v>
          </cell>
          <cell r="H1416" t="str">
            <v>ﾌﾟﾚ-ﾄ,ｶﾞｲﾄﾞ(2) M2502-4</v>
          </cell>
          <cell r="I1416" t="str">
            <v>473440-2</v>
          </cell>
          <cell r="J1416" t="str">
            <v>（株）光真製作所</v>
          </cell>
          <cell r="K1416" t="str">
            <v>3480</v>
          </cell>
          <cell r="L1416" t="str">
            <v>3480</v>
          </cell>
          <cell r="M1416" t="str">
            <v>3H7</v>
          </cell>
          <cell r="N1416" t="str">
            <v>野田</v>
          </cell>
          <cell r="O1416" t="str">
            <v>野田係</v>
          </cell>
          <cell r="P1416" t="str">
            <v>x</v>
          </cell>
          <cell r="Q1416" t="str">
            <v>JP</v>
          </cell>
          <cell r="S1416">
            <v>1</v>
          </cell>
          <cell r="T1416">
            <v>0</v>
          </cell>
          <cell r="U1416" t="str">
            <v>V0</v>
          </cell>
          <cell r="V1416" t="str">
            <v>0001</v>
          </cell>
          <cell r="W1416">
            <v>29</v>
          </cell>
          <cell r="X1416">
            <v>1</v>
          </cell>
          <cell r="Y1416" t="str">
            <v>JPY</v>
          </cell>
          <cell r="Z1416" t="str">
            <v>2006/04/01</v>
          </cell>
          <cell r="AA1416" t="str">
            <v>9999/12/31</v>
          </cell>
          <cell r="AC1416">
            <v>1875</v>
          </cell>
          <cell r="AD1416">
            <v>1</v>
          </cell>
          <cell r="AE1416">
            <v>1875</v>
          </cell>
          <cell r="AF1416">
            <v>1877</v>
          </cell>
          <cell r="AG1416">
            <v>1877</v>
          </cell>
          <cell r="AH1416" t="str">
            <v>PC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1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 t="str">
            <v>2006/04/01</v>
          </cell>
          <cell r="AZ1416" t="str">
            <v>9999/12/31</v>
          </cell>
          <cell r="BA1416">
            <v>9999</v>
          </cell>
          <cell r="BB1416">
            <v>1877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</row>
        <row r="1417">
          <cell r="A1417">
            <v>77945</v>
          </cell>
          <cell r="E1417" t="str">
            <v>5300107687</v>
          </cell>
          <cell r="F1417" t="str">
            <v>0</v>
          </cell>
          <cell r="G1417" t="str">
            <v>6424170-7</v>
          </cell>
          <cell r="H1417" t="str">
            <v>ﾌﾞﾗｹﾂﾄ,ﾛﾂｸ M2511</v>
          </cell>
          <cell r="I1417" t="str">
            <v>473440-2</v>
          </cell>
          <cell r="J1417" t="str">
            <v>（株）光真製作所</v>
          </cell>
          <cell r="K1417" t="str">
            <v>3480</v>
          </cell>
          <cell r="L1417" t="str">
            <v>3480</v>
          </cell>
          <cell r="M1417" t="str">
            <v>3H7</v>
          </cell>
          <cell r="N1417" t="str">
            <v>野田</v>
          </cell>
          <cell r="O1417" t="str">
            <v>野田係</v>
          </cell>
          <cell r="P1417" t="str">
            <v>x</v>
          </cell>
          <cell r="Q1417" t="str">
            <v>JP</v>
          </cell>
          <cell r="S1417">
            <v>1</v>
          </cell>
          <cell r="T1417">
            <v>1</v>
          </cell>
          <cell r="U1417" t="str">
            <v>V0</v>
          </cell>
          <cell r="V1417" t="str">
            <v>0001</v>
          </cell>
          <cell r="W1417">
            <v>50</v>
          </cell>
          <cell r="X1417">
            <v>1</v>
          </cell>
          <cell r="Y1417" t="str">
            <v>JPY</v>
          </cell>
          <cell r="Z1417" t="str">
            <v>2006/04/01</v>
          </cell>
          <cell r="AA1417" t="str">
            <v>9999/12/31</v>
          </cell>
          <cell r="AC1417">
            <v>178</v>
          </cell>
          <cell r="AD1417">
            <v>1</v>
          </cell>
          <cell r="AE1417">
            <v>178</v>
          </cell>
          <cell r="AG1417">
            <v>178</v>
          </cell>
          <cell r="AH1417" t="str">
            <v>PC</v>
          </cell>
          <cell r="AQ1417">
            <v>1</v>
          </cell>
          <cell r="AV1417">
            <v>0</v>
          </cell>
          <cell r="AY1417" t="str">
            <v>2006/04/01</v>
          </cell>
          <cell r="AZ1417" t="str">
            <v>9999/12/31</v>
          </cell>
          <cell r="BA1417">
            <v>99999999</v>
          </cell>
          <cell r="BB1417">
            <v>178</v>
          </cell>
        </row>
        <row r="1418">
          <cell r="A1418">
            <v>76222</v>
          </cell>
          <cell r="B1418">
            <v>207</v>
          </cell>
          <cell r="D1418">
            <v>100</v>
          </cell>
          <cell r="E1418" t="str">
            <v>5300099655</v>
          </cell>
          <cell r="F1418" t="str">
            <v>0</v>
          </cell>
          <cell r="G1418" t="str">
            <v>6424218-5</v>
          </cell>
          <cell r="H1418" t="str">
            <v>ｶﾞｲﾄﾞ,ｶﾂﾀ(2) M2504M-2</v>
          </cell>
          <cell r="I1418" t="str">
            <v>473440-2</v>
          </cell>
          <cell r="J1418" t="str">
            <v>（株）光真製作所</v>
          </cell>
          <cell r="K1418" t="str">
            <v>3480</v>
          </cell>
          <cell r="L1418" t="str">
            <v>3480</v>
          </cell>
          <cell r="M1418" t="str">
            <v>3H7</v>
          </cell>
          <cell r="N1418" t="str">
            <v>野田</v>
          </cell>
          <cell r="O1418" t="str">
            <v>野田係</v>
          </cell>
          <cell r="P1418" t="str">
            <v>x</v>
          </cell>
          <cell r="Q1418" t="str">
            <v>JP</v>
          </cell>
          <cell r="S1418">
            <v>1</v>
          </cell>
          <cell r="T1418">
            <v>1</v>
          </cell>
          <cell r="U1418" t="str">
            <v>V0</v>
          </cell>
          <cell r="V1418" t="str">
            <v>0001</v>
          </cell>
          <cell r="W1418">
            <v>25</v>
          </cell>
          <cell r="X1418">
            <v>1</v>
          </cell>
          <cell r="Y1418" t="str">
            <v>JPY</v>
          </cell>
          <cell r="Z1418" t="str">
            <v>2006/04/01</v>
          </cell>
          <cell r="AA1418" t="str">
            <v>9999/12/31</v>
          </cell>
          <cell r="AC1418">
            <v>207</v>
          </cell>
          <cell r="AD1418">
            <v>1</v>
          </cell>
          <cell r="AE1418">
            <v>207</v>
          </cell>
          <cell r="AF1418">
            <v>207</v>
          </cell>
          <cell r="AG1418">
            <v>207</v>
          </cell>
          <cell r="AH1418" t="str">
            <v>PC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1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 t="str">
            <v>2006/04/01</v>
          </cell>
          <cell r="AZ1418" t="str">
            <v>9999/12/31</v>
          </cell>
          <cell r="BA1418">
            <v>99999</v>
          </cell>
          <cell r="BB1418">
            <v>207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</row>
        <row r="1419">
          <cell r="A1419">
            <v>57458</v>
          </cell>
          <cell r="B1419">
            <v>22363</v>
          </cell>
          <cell r="D1419">
            <v>100</v>
          </cell>
          <cell r="E1419" t="str">
            <v>5300106422</v>
          </cell>
          <cell r="F1419" t="str">
            <v>0</v>
          </cell>
          <cell r="G1419" t="str">
            <v>6424631-8</v>
          </cell>
          <cell r="H1419" t="str">
            <v>ｶﾞ-ﾄﾞ,ﾊﾝﾄﾞ(1) M867-3</v>
          </cell>
          <cell r="I1419" t="str">
            <v>473440-2</v>
          </cell>
          <cell r="J1419" t="str">
            <v>（株）光真製作所</v>
          </cell>
          <cell r="K1419" t="str">
            <v>3480</v>
          </cell>
          <cell r="L1419" t="str">
            <v>3480</v>
          </cell>
          <cell r="M1419" t="str">
            <v>2G2</v>
          </cell>
          <cell r="N1419" t="str">
            <v>伊藤康</v>
          </cell>
          <cell r="O1419" t="str">
            <v>野田係</v>
          </cell>
          <cell r="P1419" t="str">
            <v>x</v>
          </cell>
          <cell r="Q1419" t="str">
            <v>JP</v>
          </cell>
          <cell r="S1419">
            <v>1</v>
          </cell>
          <cell r="T1419">
            <v>1</v>
          </cell>
          <cell r="U1419" t="str">
            <v>V0</v>
          </cell>
          <cell r="V1419" t="str">
            <v>0001</v>
          </cell>
          <cell r="W1419">
            <v>30</v>
          </cell>
          <cell r="X1419">
            <v>1</v>
          </cell>
          <cell r="Y1419" t="str">
            <v>JPY</v>
          </cell>
          <cell r="Z1419" t="str">
            <v>2006/04/01</v>
          </cell>
          <cell r="AA1419" t="str">
            <v>9999/12/31</v>
          </cell>
          <cell r="AC1419">
            <v>22363</v>
          </cell>
          <cell r="AD1419">
            <v>1</v>
          </cell>
          <cell r="AE1419">
            <v>22363</v>
          </cell>
          <cell r="AF1419">
            <v>22363</v>
          </cell>
          <cell r="AG1419">
            <v>22363</v>
          </cell>
          <cell r="AH1419" t="str">
            <v>PC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1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 t="str">
            <v>2006/04/01</v>
          </cell>
          <cell r="AZ1419" t="str">
            <v>9999/12/31</v>
          </cell>
          <cell r="BA1419">
            <v>99999999</v>
          </cell>
          <cell r="BB1419">
            <v>22363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</row>
        <row r="1420">
          <cell r="A1420">
            <v>77946</v>
          </cell>
          <cell r="E1420" t="str">
            <v>5300107688</v>
          </cell>
          <cell r="F1420" t="str">
            <v>0</v>
          </cell>
          <cell r="G1420" t="str">
            <v>6438616-0</v>
          </cell>
          <cell r="H1420" t="str">
            <v>ﾊﾟﾈﾙ,ﾌﾛﾝﾄ M2626</v>
          </cell>
          <cell r="I1420" t="str">
            <v>473440-2</v>
          </cell>
          <cell r="J1420" t="str">
            <v>（株）光真製作所</v>
          </cell>
          <cell r="K1420" t="str">
            <v>3480</v>
          </cell>
          <cell r="L1420" t="str">
            <v>3480</v>
          </cell>
          <cell r="M1420" t="str">
            <v>3H7</v>
          </cell>
          <cell r="N1420" t="str">
            <v>野田</v>
          </cell>
          <cell r="O1420" t="str">
            <v>野田係</v>
          </cell>
          <cell r="Q1420" t="str">
            <v>JP</v>
          </cell>
          <cell r="S1420">
            <v>1</v>
          </cell>
          <cell r="T1420">
            <v>1</v>
          </cell>
          <cell r="U1420" t="str">
            <v>V0</v>
          </cell>
          <cell r="V1420" t="str">
            <v>0001</v>
          </cell>
          <cell r="W1420">
            <v>50</v>
          </cell>
          <cell r="X1420">
            <v>1</v>
          </cell>
          <cell r="Y1420" t="str">
            <v>JPY</v>
          </cell>
          <cell r="Z1420" t="str">
            <v>2006/04/01</v>
          </cell>
          <cell r="AA1420" t="str">
            <v>9999/12/31</v>
          </cell>
          <cell r="AC1420">
            <v>122</v>
          </cell>
          <cell r="AD1420">
            <v>1</v>
          </cell>
          <cell r="AE1420">
            <v>122</v>
          </cell>
          <cell r="AG1420">
            <v>122</v>
          </cell>
          <cell r="AH1420" t="str">
            <v>PC</v>
          </cell>
          <cell r="AQ1420">
            <v>1</v>
          </cell>
          <cell r="AV1420">
            <v>0</v>
          </cell>
          <cell r="AY1420" t="str">
            <v>2006/04/01</v>
          </cell>
          <cell r="AZ1420" t="str">
            <v>9999/12/31</v>
          </cell>
          <cell r="BA1420">
            <v>99999999</v>
          </cell>
          <cell r="BB1420">
            <v>122</v>
          </cell>
        </row>
        <row r="1421">
          <cell r="A1421">
            <v>77947</v>
          </cell>
          <cell r="E1421" t="str">
            <v>5300107689</v>
          </cell>
          <cell r="F1421" t="str">
            <v>0</v>
          </cell>
          <cell r="G1421" t="str">
            <v>6438734-5</v>
          </cell>
          <cell r="H1421" t="str">
            <v>ｶﾊﾞ-,ﾚﾊﾞ-(3) M2594C</v>
          </cell>
          <cell r="I1421" t="str">
            <v>473440-2</v>
          </cell>
          <cell r="J1421" t="str">
            <v>（株）光真製作所</v>
          </cell>
          <cell r="K1421" t="str">
            <v>3480</v>
          </cell>
          <cell r="L1421" t="str">
            <v>3480</v>
          </cell>
          <cell r="M1421" t="str">
            <v>3H7</v>
          </cell>
          <cell r="N1421" t="str">
            <v>野田</v>
          </cell>
          <cell r="O1421" t="str">
            <v>野田係</v>
          </cell>
          <cell r="Q1421" t="str">
            <v>JP</v>
          </cell>
          <cell r="S1421">
            <v>1</v>
          </cell>
          <cell r="T1421">
            <v>1</v>
          </cell>
          <cell r="U1421" t="str">
            <v>V0</v>
          </cell>
          <cell r="V1421" t="str">
            <v>0001</v>
          </cell>
          <cell r="W1421">
            <v>50</v>
          </cell>
          <cell r="X1421">
            <v>1</v>
          </cell>
          <cell r="Y1421" t="str">
            <v>JPY</v>
          </cell>
          <cell r="Z1421" t="str">
            <v>2006/04/01</v>
          </cell>
          <cell r="AA1421" t="str">
            <v>9999/12/31</v>
          </cell>
          <cell r="AC1421">
            <v>670</v>
          </cell>
          <cell r="AD1421">
            <v>1</v>
          </cell>
          <cell r="AE1421">
            <v>670</v>
          </cell>
          <cell r="AG1421">
            <v>670</v>
          </cell>
          <cell r="AH1421" t="str">
            <v>PC</v>
          </cell>
          <cell r="AQ1421">
            <v>1</v>
          </cell>
          <cell r="AV1421">
            <v>0</v>
          </cell>
          <cell r="AY1421" t="str">
            <v>2006/04/01</v>
          </cell>
          <cell r="AZ1421" t="str">
            <v>9999/12/31</v>
          </cell>
          <cell r="BA1421">
            <v>99999999</v>
          </cell>
          <cell r="BB1421">
            <v>670</v>
          </cell>
        </row>
        <row r="1422">
          <cell r="A1422">
            <v>77948</v>
          </cell>
          <cell r="E1422" t="str">
            <v>5300107690</v>
          </cell>
          <cell r="F1422" t="str">
            <v>0</v>
          </cell>
          <cell r="G1422" t="str">
            <v>6438766-3</v>
          </cell>
          <cell r="H1422" t="str">
            <v>ｶﾊﾞ-,ﾚﾊﾞ-(2) M2594C</v>
          </cell>
          <cell r="I1422" t="str">
            <v>473440-2</v>
          </cell>
          <cell r="J1422" t="str">
            <v>（株）光真製作所</v>
          </cell>
          <cell r="K1422" t="str">
            <v>3480</v>
          </cell>
          <cell r="L1422" t="str">
            <v>3480</v>
          </cell>
          <cell r="M1422" t="str">
            <v>3H7</v>
          </cell>
          <cell r="N1422" t="str">
            <v>野田</v>
          </cell>
          <cell r="O1422" t="str">
            <v>野田係</v>
          </cell>
          <cell r="Q1422" t="str">
            <v>JP</v>
          </cell>
          <cell r="S1422">
            <v>1</v>
          </cell>
          <cell r="T1422">
            <v>1</v>
          </cell>
          <cell r="U1422" t="str">
            <v>V0</v>
          </cell>
          <cell r="V1422" t="str">
            <v>0001</v>
          </cell>
          <cell r="W1422">
            <v>50</v>
          </cell>
          <cell r="X1422">
            <v>1</v>
          </cell>
          <cell r="Y1422" t="str">
            <v>JPY</v>
          </cell>
          <cell r="Z1422" t="str">
            <v>2006/04/01</v>
          </cell>
          <cell r="AA1422" t="str">
            <v>9999/12/31</v>
          </cell>
          <cell r="AC1422">
            <v>750</v>
          </cell>
          <cell r="AD1422">
            <v>1</v>
          </cell>
          <cell r="AE1422">
            <v>750</v>
          </cell>
          <cell r="AG1422">
            <v>750</v>
          </cell>
          <cell r="AH1422" t="str">
            <v>PC</v>
          </cell>
          <cell r="AQ1422">
            <v>1</v>
          </cell>
          <cell r="AV1422">
            <v>0</v>
          </cell>
          <cell r="AY1422" t="str">
            <v>2006/04/01</v>
          </cell>
          <cell r="AZ1422" t="str">
            <v>9999/12/31</v>
          </cell>
          <cell r="BA1422">
            <v>99999999</v>
          </cell>
          <cell r="BB1422">
            <v>750</v>
          </cell>
        </row>
        <row r="1423">
          <cell r="A1423">
            <v>77949</v>
          </cell>
          <cell r="E1423" t="str">
            <v>5300107691</v>
          </cell>
          <cell r="F1423" t="str">
            <v>0</v>
          </cell>
          <cell r="G1423" t="str">
            <v>6438840-6</v>
          </cell>
          <cell r="H1423" t="str">
            <v>ﾌﾟﾚ-ﾄ,ﾌｱﾝ(1) M670</v>
          </cell>
          <cell r="I1423" t="str">
            <v>473440-2</v>
          </cell>
          <cell r="J1423" t="str">
            <v>（株）光真製作所</v>
          </cell>
          <cell r="K1423" t="str">
            <v>3480</v>
          </cell>
          <cell r="L1423" t="str">
            <v>3480</v>
          </cell>
          <cell r="M1423" t="str">
            <v>3H7</v>
          </cell>
          <cell r="N1423" t="str">
            <v>野田</v>
          </cell>
          <cell r="O1423" t="str">
            <v>野田係</v>
          </cell>
          <cell r="Q1423" t="str">
            <v>JP</v>
          </cell>
          <cell r="S1423">
            <v>1</v>
          </cell>
          <cell r="T1423">
            <v>1</v>
          </cell>
          <cell r="U1423" t="str">
            <v>V0</v>
          </cell>
          <cell r="V1423" t="str">
            <v>0001</v>
          </cell>
          <cell r="W1423">
            <v>50</v>
          </cell>
          <cell r="X1423">
            <v>1</v>
          </cell>
          <cell r="Y1423" t="str">
            <v>JPY</v>
          </cell>
          <cell r="Z1423" t="str">
            <v>2006/04/01</v>
          </cell>
          <cell r="AA1423" t="str">
            <v>9999/12/31</v>
          </cell>
          <cell r="AC1423">
            <v>90</v>
          </cell>
          <cell r="AD1423">
            <v>1</v>
          </cell>
          <cell r="AE1423">
            <v>90</v>
          </cell>
          <cell r="AG1423">
            <v>90</v>
          </cell>
          <cell r="AH1423" t="str">
            <v>PC</v>
          </cell>
          <cell r="AQ1423">
            <v>1</v>
          </cell>
          <cell r="AV1423">
            <v>0</v>
          </cell>
          <cell r="AY1423" t="str">
            <v>2006/04/01</v>
          </cell>
          <cell r="AZ1423" t="str">
            <v>9999/12/31</v>
          </cell>
          <cell r="BA1423">
            <v>99999999</v>
          </cell>
          <cell r="BB1423">
            <v>90</v>
          </cell>
        </row>
        <row r="1424">
          <cell r="A1424">
            <v>77950</v>
          </cell>
          <cell r="E1424" t="str">
            <v>5300107692</v>
          </cell>
          <cell r="F1424" t="str">
            <v>0</v>
          </cell>
          <cell r="G1424" t="str">
            <v>6439170-9</v>
          </cell>
          <cell r="H1424" t="str">
            <v>ﾌﾞﾗｹﾂﾄ,PH(H-R) M2667</v>
          </cell>
          <cell r="I1424" t="str">
            <v>473440-2</v>
          </cell>
          <cell r="J1424" t="str">
            <v>（株）光真製作所</v>
          </cell>
          <cell r="K1424" t="str">
            <v>3480</v>
          </cell>
          <cell r="L1424" t="str">
            <v>3480</v>
          </cell>
          <cell r="M1424" t="str">
            <v>3H7</v>
          </cell>
          <cell r="N1424" t="str">
            <v>野田</v>
          </cell>
          <cell r="O1424" t="str">
            <v>野田係</v>
          </cell>
          <cell r="Q1424" t="str">
            <v>JP</v>
          </cell>
          <cell r="S1424">
            <v>1</v>
          </cell>
          <cell r="T1424">
            <v>1</v>
          </cell>
          <cell r="U1424" t="str">
            <v>V0</v>
          </cell>
          <cell r="V1424" t="str">
            <v>0001</v>
          </cell>
          <cell r="W1424">
            <v>50</v>
          </cell>
          <cell r="X1424">
            <v>1</v>
          </cell>
          <cell r="Y1424" t="str">
            <v>JPY</v>
          </cell>
          <cell r="Z1424" t="str">
            <v>2006/04/01</v>
          </cell>
          <cell r="AA1424" t="str">
            <v>9999/12/31</v>
          </cell>
          <cell r="AC1424">
            <v>205</v>
          </cell>
          <cell r="AD1424">
            <v>1</v>
          </cell>
          <cell r="AE1424">
            <v>205</v>
          </cell>
          <cell r="AG1424">
            <v>205</v>
          </cell>
          <cell r="AH1424" t="str">
            <v>PC</v>
          </cell>
          <cell r="AQ1424">
            <v>1</v>
          </cell>
          <cell r="AV1424">
            <v>0</v>
          </cell>
          <cell r="AY1424" t="str">
            <v>2006/04/01</v>
          </cell>
          <cell r="AZ1424" t="str">
            <v>9999/12/31</v>
          </cell>
          <cell r="BA1424">
            <v>99999999</v>
          </cell>
          <cell r="BB1424">
            <v>205</v>
          </cell>
        </row>
        <row r="1425">
          <cell r="A1425">
            <v>77951</v>
          </cell>
          <cell r="E1425" t="str">
            <v>5300107693</v>
          </cell>
          <cell r="F1425" t="str">
            <v>0</v>
          </cell>
          <cell r="G1425" t="str">
            <v>6439174-1</v>
          </cell>
          <cell r="H1425" t="str">
            <v>ﾎﾙﾀﾞ,ﾓ-ﾀ(1) M2667</v>
          </cell>
          <cell r="I1425" t="str">
            <v>473440-2</v>
          </cell>
          <cell r="J1425" t="str">
            <v>（株）光真製作所</v>
          </cell>
          <cell r="K1425" t="str">
            <v>3480</v>
          </cell>
          <cell r="L1425" t="str">
            <v>3480</v>
          </cell>
          <cell r="M1425" t="str">
            <v>3H7</v>
          </cell>
          <cell r="N1425" t="str">
            <v>野田</v>
          </cell>
          <cell r="O1425" t="str">
            <v>野田係</v>
          </cell>
          <cell r="Q1425" t="str">
            <v>JP</v>
          </cell>
          <cell r="S1425">
            <v>1</v>
          </cell>
          <cell r="T1425">
            <v>1</v>
          </cell>
          <cell r="U1425" t="str">
            <v>V0</v>
          </cell>
          <cell r="V1425" t="str">
            <v>0001</v>
          </cell>
          <cell r="W1425">
            <v>50</v>
          </cell>
          <cell r="X1425">
            <v>1</v>
          </cell>
          <cell r="Y1425" t="str">
            <v>JPY</v>
          </cell>
          <cell r="Z1425" t="str">
            <v>2006/04/01</v>
          </cell>
          <cell r="AA1425" t="str">
            <v>9999/12/31</v>
          </cell>
          <cell r="AC1425">
            <v>66</v>
          </cell>
          <cell r="AD1425">
            <v>1</v>
          </cell>
          <cell r="AE1425">
            <v>66</v>
          </cell>
          <cell r="AG1425">
            <v>66</v>
          </cell>
          <cell r="AH1425" t="str">
            <v>PC</v>
          </cell>
          <cell r="AQ1425">
            <v>1</v>
          </cell>
          <cell r="AV1425">
            <v>0</v>
          </cell>
          <cell r="AY1425" t="str">
            <v>2006/04/01</v>
          </cell>
          <cell r="AZ1425" t="str">
            <v>9999/12/31</v>
          </cell>
          <cell r="BA1425">
            <v>99999999</v>
          </cell>
          <cell r="BB1425">
            <v>66</v>
          </cell>
        </row>
        <row r="1426">
          <cell r="A1426">
            <v>77952</v>
          </cell>
          <cell r="E1426" t="str">
            <v>5300107694</v>
          </cell>
          <cell r="F1426" t="str">
            <v>0</v>
          </cell>
          <cell r="G1426" t="str">
            <v>6439176-8</v>
          </cell>
          <cell r="H1426" t="str">
            <v>ｶﾊﾞ-,PCB M2667</v>
          </cell>
          <cell r="I1426" t="str">
            <v>473440-2</v>
          </cell>
          <cell r="J1426" t="str">
            <v>（株）光真製作所</v>
          </cell>
          <cell r="K1426" t="str">
            <v>3480</v>
          </cell>
          <cell r="L1426" t="str">
            <v>3480</v>
          </cell>
          <cell r="M1426" t="str">
            <v>3H7</v>
          </cell>
          <cell r="N1426" t="str">
            <v>野田</v>
          </cell>
          <cell r="O1426" t="str">
            <v>野田係</v>
          </cell>
          <cell r="Q1426" t="str">
            <v>JP</v>
          </cell>
          <cell r="S1426">
            <v>1</v>
          </cell>
          <cell r="T1426">
            <v>1</v>
          </cell>
          <cell r="U1426" t="str">
            <v>V0</v>
          </cell>
          <cell r="V1426" t="str">
            <v>0001</v>
          </cell>
          <cell r="W1426">
            <v>50</v>
          </cell>
          <cell r="X1426">
            <v>1</v>
          </cell>
          <cell r="Y1426" t="str">
            <v>JPY</v>
          </cell>
          <cell r="Z1426" t="str">
            <v>2006/04/01</v>
          </cell>
          <cell r="AA1426" t="str">
            <v>9999/12/31</v>
          </cell>
          <cell r="AC1426">
            <v>275</v>
          </cell>
          <cell r="AD1426">
            <v>1</v>
          </cell>
          <cell r="AE1426">
            <v>275</v>
          </cell>
          <cell r="AG1426">
            <v>275</v>
          </cell>
          <cell r="AH1426" t="str">
            <v>PC</v>
          </cell>
          <cell r="AQ1426">
            <v>1</v>
          </cell>
          <cell r="AV1426">
            <v>0</v>
          </cell>
          <cell r="AY1426" t="str">
            <v>2006/04/01</v>
          </cell>
          <cell r="AZ1426" t="str">
            <v>9999/12/31</v>
          </cell>
          <cell r="BA1426">
            <v>99999999</v>
          </cell>
          <cell r="BB1426">
            <v>275</v>
          </cell>
        </row>
        <row r="1427">
          <cell r="A1427">
            <v>77953</v>
          </cell>
          <cell r="E1427" t="str">
            <v>5300107695</v>
          </cell>
          <cell r="F1427" t="str">
            <v>0</v>
          </cell>
          <cell r="G1427" t="str">
            <v>6439189-0</v>
          </cell>
          <cell r="H1427" t="str">
            <v>ﾌﾞﾗｹﾂﾄ,BH(R) M2665</v>
          </cell>
          <cell r="I1427" t="str">
            <v>473440-2</v>
          </cell>
          <cell r="J1427" t="str">
            <v>（株）光真製作所</v>
          </cell>
          <cell r="K1427" t="str">
            <v>3480</v>
          </cell>
          <cell r="L1427" t="str">
            <v>3480</v>
          </cell>
          <cell r="M1427" t="str">
            <v>3H7</v>
          </cell>
          <cell r="N1427" t="str">
            <v>野田</v>
          </cell>
          <cell r="O1427" t="str">
            <v>野田係</v>
          </cell>
          <cell r="Q1427" t="str">
            <v>JP</v>
          </cell>
          <cell r="S1427">
            <v>1</v>
          </cell>
          <cell r="T1427">
            <v>1</v>
          </cell>
          <cell r="U1427" t="str">
            <v>V0</v>
          </cell>
          <cell r="V1427" t="str">
            <v>0001</v>
          </cell>
          <cell r="W1427">
            <v>50</v>
          </cell>
          <cell r="X1427">
            <v>1</v>
          </cell>
          <cell r="Y1427" t="str">
            <v>JPY</v>
          </cell>
          <cell r="Z1427" t="str">
            <v>2006/04/01</v>
          </cell>
          <cell r="AA1427" t="str">
            <v>9999/12/31</v>
          </cell>
          <cell r="AC1427">
            <v>268</v>
          </cell>
          <cell r="AD1427">
            <v>1</v>
          </cell>
          <cell r="AE1427">
            <v>268</v>
          </cell>
          <cell r="AG1427">
            <v>268</v>
          </cell>
          <cell r="AH1427" t="str">
            <v>PC</v>
          </cell>
          <cell r="AQ1427">
            <v>1</v>
          </cell>
          <cell r="AV1427">
            <v>0</v>
          </cell>
          <cell r="AY1427" t="str">
            <v>2006/04/01</v>
          </cell>
          <cell r="AZ1427" t="str">
            <v>9999/12/31</v>
          </cell>
          <cell r="BA1427">
            <v>99999999</v>
          </cell>
          <cell r="BB1427">
            <v>268</v>
          </cell>
        </row>
        <row r="1428">
          <cell r="A1428">
            <v>77954</v>
          </cell>
          <cell r="E1428" t="str">
            <v>5300107696</v>
          </cell>
          <cell r="F1428" t="str">
            <v>0</v>
          </cell>
          <cell r="G1428" t="str">
            <v>6440376-6</v>
          </cell>
          <cell r="H1428" t="str">
            <v>ｽﾄﾂﾊﾟ,CU(F) M2515D</v>
          </cell>
          <cell r="I1428" t="str">
            <v>473440-2</v>
          </cell>
          <cell r="J1428" t="str">
            <v>（株）光真製作所</v>
          </cell>
          <cell r="K1428" t="str">
            <v>3480</v>
          </cell>
          <cell r="L1428" t="str">
            <v>3480</v>
          </cell>
          <cell r="M1428" t="str">
            <v>3H7</v>
          </cell>
          <cell r="N1428" t="str">
            <v>野田</v>
          </cell>
          <cell r="O1428" t="str">
            <v>野田係</v>
          </cell>
          <cell r="Q1428" t="str">
            <v>JP</v>
          </cell>
          <cell r="S1428">
            <v>1</v>
          </cell>
          <cell r="T1428">
            <v>1</v>
          </cell>
          <cell r="U1428" t="str">
            <v>V0</v>
          </cell>
          <cell r="V1428" t="str">
            <v>0001</v>
          </cell>
          <cell r="W1428">
            <v>50</v>
          </cell>
          <cell r="X1428">
            <v>1</v>
          </cell>
          <cell r="Y1428" t="str">
            <v>JPY</v>
          </cell>
          <cell r="Z1428" t="str">
            <v>2006/04/01</v>
          </cell>
          <cell r="AA1428" t="str">
            <v>9999/12/31</v>
          </cell>
          <cell r="AC1428">
            <v>555</v>
          </cell>
          <cell r="AD1428">
            <v>1</v>
          </cell>
          <cell r="AE1428">
            <v>555</v>
          </cell>
          <cell r="AG1428">
            <v>555</v>
          </cell>
          <cell r="AH1428" t="str">
            <v>PC</v>
          </cell>
          <cell r="AQ1428">
            <v>1</v>
          </cell>
          <cell r="AV1428">
            <v>0</v>
          </cell>
          <cell r="AY1428" t="str">
            <v>2006/04/01</v>
          </cell>
          <cell r="AZ1428" t="str">
            <v>9999/12/31</v>
          </cell>
          <cell r="BA1428">
            <v>99999999</v>
          </cell>
          <cell r="BB1428">
            <v>555</v>
          </cell>
        </row>
        <row r="1429">
          <cell r="A1429">
            <v>77955</v>
          </cell>
          <cell r="E1429" t="str">
            <v>5300107697</v>
          </cell>
          <cell r="F1429" t="str">
            <v>0</v>
          </cell>
          <cell r="G1429" t="str">
            <v>6440535-1</v>
          </cell>
          <cell r="H1429" t="str">
            <v>ﾌﾞﾗｹﾂﾄ,ﾌﾚ-ﾑ(R) M2481</v>
          </cell>
          <cell r="I1429" t="str">
            <v>473440-2</v>
          </cell>
          <cell r="J1429" t="str">
            <v>（株）光真製作所</v>
          </cell>
          <cell r="K1429" t="str">
            <v>3480</v>
          </cell>
          <cell r="L1429" t="str">
            <v>3480</v>
          </cell>
          <cell r="M1429" t="str">
            <v>3H7</v>
          </cell>
          <cell r="N1429" t="str">
            <v>野田</v>
          </cell>
          <cell r="O1429" t="str">
            <v>野田係</v>
          </cell>
          <cell r="Q1429" t="str">
            <v>JP</v>
          </cell>
          <cell r="S1429">
            <v>1</v>
          </cell>
          <cell r="T1429">
            <v>1</v>
          </cell>
          <cell r="U1429" t="str">
            <v>V0</v>
          </cell>
          <cell r="V1429" t="str">
            <v>0001</v>
          </cell>
          <cell r="W1429">
            <v>50</v>
          </cell>
          <cell r="X1429">
            <v>1</v>
          </cell>
          <cell r="Y1429" t="str">
            <v>JPY</v>
          </cell>
          <cell r="Z1429" t="str">
            <v>2006/04/01</v>
          </cell>
          <cell r="AA1429" t="str">
            <v>9999/12/31</v>
          </cell>
          <cell r="AC1429">
            <v>308</v>
          </cell>
          <cell r="AD1429">
            <v>1</v>
          </cell>
          <cell r="AE1429">
            <v>308</v>
          </cell>
          <cell r="AG1429">
            <v>308</v>
          </cell>
          <cell r="AH1429" t="str">
            <v>PC</v>
          </cell>
          <cell r="AQ1429">
            <v>1</v>
          </cell>
          <cell r="AV1429">
            <v>0</v>
          </cell>
          <cell r="AY1429" t="str">
            <v>2006/04/01</v>
          </cell>
          <cell r="AZ1429" t="str">
            <v>9999/12/31</v>
          </cell>
          <cell r="BA1429">
            <v>99999999</v>
          </cell>
          <cell r="BB1429">
            <v>308</v>
          </cell>
        </row>
        <row r="1430">
          <cell r="A1430">
            <v>77956</v>
          </cell>
          <cell r="E1430" t="str">
            <v>5300107698</v>
          </cell>
          <cell r="F1430" t="str">
            <v>0</v>
          </cell>
          <cell r="G1430" t="str">
            <v>6440536-0</v>
          </cell>
          <cell r="H1430" t="str">
            <v>ﾌﾞﾗｹﾂﾄ,ﾌﾚ-ﾑ(L) M2481</v>
          </cell>
          <cell r="I1430" t="str">
            <v>473440-2</v>
          </cell>
          <cell r="J1430" t="str">
            <v>（株）光真製作所</v>
          </cell>
          <cell r="K1430" t="str">
            <v>3480</v>
          </cell>
          <cell r="L1430" t="str">
            <v>3480</v>
          </cell>
          <cell r="M1430" t="str">
            <v>3H7</v>
          </cell>
          <cell r="N1430" t="str">
            <v>野田</v>
          </cell>
          <cell r="O1430" t="str">
            <v>野田係</v>
          </cell>
          <cell r="Q1430" t="str">
            <v>JP</v>
          </cell>
          <cell r="S1430">
            <v>1</v>
          </cell>
          <cell r="T1430">
            <v>1</v>
          </cell>
          <cell r="U1430" t="str">
            <v>V0</v>
          </cell>
          <cell r="V1430" t="str">
            <v>0001</v>
          </cell>
          <cell r="W1430">
            <v>50</v>
          </cell>
          <cell r="X1430">
            <v>1</v>
          </cell>
          <cell r="Y1430" t="str">
            <v>JPY</v>
          </cell>
          <cell r="Z1430" t="str">
            <v>2006/04/01</v>
          </cell>
          <cell r="AA1430" t="str">
            <v>9999/12/31</v>
          </cell>
          <cell r="AC1430">
            <v>312</v>
          </cell>
          <cell r="AD1430">
            <v>1</v>
          </cell>
          <cell r="AE1430">
            <v>312</v>
          </cell>
          <cell r="AG1430">
            <v>312</v>
          </cell>
          <cell r="AH1430" t="str">
            <v>PC</v>
          </cell>
          <cell r="AQ1430">
            <v>1</v>
          </cell>
          <cell r="AV1430">
            <v>0</v>
          </cell>
          <cell r="AY1430" t="str">
            <v>2006/04/01</v>
          </cell>
          <cell r="AZ1430" t="str">
            <v>9999/12/31</v>
          </cell>
          <cell r="BA1430">
            <v>99999999</v>
          </cell>
          <cell r="BB1430">
            <v>312</v>
          </cell>
        </row>
        <row r="1431">
          <cell r="A1431">
            <v>77957</v>
          </cell>
          <cell r="E1431" t="str">
            <v>5300107699</v>
          </cell>
          <cell r="F1431" t="str">
            <v>0</v>
          </cell>
          <cell r="G1431" t="str">
            <v>6440628-5</v>
          </cell>
          <cell r="H1431" t="str">
            <v>ﾌﾟﾚ-ﾄ,ｶﾊﾞ- M2504M-1</v>
          </cell>
          <cell r="I1431" t="str">
            <v>473440-2</v>
          </cell>
          <cell r="J1431" t="str">
            <v>（株）光真製作所</v>
          </cell>
          <cell r="K1431" t="str">
            <v>3480</v>
          </cell>
          <cell r="L1431" t="str">
            <v>3480</v>
          </cell>
          <cell r="M1431" t="str">
            <v>3H7</v>
          </cell>
          <cell r="N1431" t="str">
            <v>野田</v>
          </cell>
          <cell r="O1431" t="str">
            <v>野田係</v>
          </cell>
          <cell r="P1431" t="str">
            <v>x</v>
          </cell>
          <cell r="Q1431" t="str">
            <v>JP</v>
          </cell>
          <cell r="S1431">
            <v>1</v>
          </cell>
          <cell r="T1431">
            <v>1</v>
          </cell>
          <cell r="U1431" t="str">
            <v>V0</v>
          </cell>
          <cell r="V1431" t="str">
            <v>0001</v>
          </cell>
          <cell r="W1431">
            <v>50</v>
          </cell>
          <cell r="X1431">
            <v>1</v>
          </cell>
          <cell r="Y1431" t="str">
            <v>JPY</v>
          </cell>
          <cell r="Z1431" t="str">
            <v>2006/04/01</v>
          </cell>
          <cell r="AA1431" t="str">
            <v>9999/12/31</v>
          </cell>
          <cell r="AC1431">
            <v>140</v>
          </cell>
          <cell r="AD1431">
            <v>1</v>
          </cell>
          <cell r="AE1431">
            <v>140</v>
          </cell>
          <cell r="AG1431">
            <v>140</v>
          </cell>
          <cell r="AH1431" t="str">
            <v>PC</v>
          </cell>
          <cell r="AQ1431">
            <v>1</v>
          </cell>
          <cell r="AV1431">
            <v>0</v>
          </cell>
          <cell r="AY1431" t="str">
            <v>2006/04/01</v>
          </cell>
          <cell r="AZ1431" t="str">
            <v>9999/12/31</v>
          </cell>
          <cell r="BA1431">
            <v>99999999</v>
          </cell>
          <cell r="BB1431">
            <v>140</v>
          </cell>
        </row>
        <row r="1432">
          <cell r="A1432">
            <v>77958</v>
          </cell>
          <cell r="E1432" t="str">
            <v>5300107700</v>
          </cell>
          <cell r="F1432" t="str">
            <v>0</v>
          </cell>
          <cell r="G1432" t="str">
            <v>6442329-5</v>
          </cell>
          <cell r="H1432" t="str">
            <v>ﾚﾊﾞ-,ﾎﾂﾊﾟ(L) M2502-2</v>
          </cell>
          <cell r="I1432" t="str">
            <v>473440-2</v>
          </cell>
          <cell r="J1432" t="str">
            <v>（株）光真製作所</v>
          </cell>
          <cell r="K1432" t="str">
            <v>3480</v>
          </cell>
          <cell r="L1432" t="str">
            <v>3480</v>
          </cell>
          <cell r="M1432" t="str">
            <v>3H7</v>
          </cell>
          <cell r="N1432" t="str">
            <v>野田</v>
          </cell>
          <cell r="O1432" t="str">
            <v>野田係</v>
          </cell>
          <cell r="Q1432" t="str">
            <v>JP</v>
          </cell>
          <cell r="S1432">
            <v>1</v>
          </cell>
          <cell r="T1432">
            <v>1</v>
          </cell>
          <cell r="U1432" t="str">
            <v>V0</v>
          </cell>
          <cell r="V1432" t="str">
            <v>0001</v>
          </cell>
          <cell r="W1432">
            <v>50</v>
          </cell>
          <cell r="X1432">
            <v>1</v>
          </cell>
          <cell r="Y1432" t="str">
            <v>JPY</v>
          </cell>
          <cell r="Z1432" t="str">
            <v>2006/04/01</v>
          </cell>
          <cell r="AA1432" t="str">
            <v>9999/12/31</v>
          </cell>
          <cell r="AC1432">
            <v>43</v>
          </cell>
          <cell r="AD1432">
            <v>1</v>
          </cell>
          <cell r="AE1432">
            <v>43</v>
          </cell>
          <cell r="AG1432">
            <v>43</v>
          </cell>
          <cell r="AH1432" t="str">
            <v>PC</v>
          </cell>
          <cell r="AQ1432">
            <v>1</v>
          </cell>
          <cell r="AV1432">
            <v>0</v>
          </cell>
          <cell r="AY1432" t="str">
            <v>2006/04/01</v>
          </cell>
          <cell r="AZ1432" t="str">
            <v>9999/12/31</v>
          </cell>
          <cell r="BA1432">
            <v>99999999</v>
          </cell>
          <cell r="BB1432">
            <v>43</v>
          </cell>
        </row>
        <row r="1433">
          <cell r="A1433">
            <v>77959</v>
          </cell>
          <cell r="E1433" t="str">
            <v>5300107701</v>
          </cell>
          <cell r="F1433" t="str">
            <v>0</v>
          </cell>
          <cell r="G1433" t="str">
            <v>6442538-7</v>
          </cell>
          <cell r="H1433" t="str">
            <v>ﾌﾞﾗｹﾂﾄ,ｾﾝｻ M2671-2</v>
          </cell>
          <cell r="I1433" t="str">
            <v>473440-2</v>
          </cell>
          <cell r="J1433" t="str">
            <v>（株）光真製作所</v>
          </cell>
          <cell r="K1433" t="str">
            <v>3480</v>
          </cell>
          <cell r="L1433" t="str">
            <v>3480</v>
          </cell>
          <cell r="M1433" t="str">
            <v>3H7</v>
          </cell>
          <cell r="N1433" t="str">
            <v>野田</v>
          </cell>
          <cell r="O1433" t="str">
            <v>野田係</v>
          </cell>
          <cell r="P1433" t="str">
            <v>x</v>
          </cell>
          <cell r="Q1433" t="str">
            <v>JP</v>
          </cell>
          <cell r="S1433">
            <v>1</v>
          </cell>
          <cell r="T1433">
            <v>1</v>
          </cell>
          <cell r="U1433" t="str">
            <v>V0</v>
          </cell>
          <cell r="V1433" t="str">
            <v>0001</v>
          </cell>
          <cell r="W1433">
            <v>50</v>
          </cell>
          <cell r="X1433">
            <v>1</v>
          </cell>
          <cell r="Y1433" t="str">
            <v>JPY</v>
          </cell>
          <cell r="Z1433" t="str">
            <v>2006/04/01</v>
          </cell>
          <cell r="AA1433" t="str">
            <v>9999/12/31</v>
          </cell>
          <cell r="AC1433">
            <v>131</v>
          </cell>
          <cell r="AD1433">
            <v>1</v>
          </cell>
          <cell r="AE1433">
            <v>131</v>
          </cell>
          <cell r="AG1433">
            <v>131</v>
          </cell>
          <cell r="AH1433" t="str">
            <v>PC</v>
          </cell>
          <cell r="AQ1433">
            <v>1</v>
          </cell>
          <cell r="AV1433">
            <v>0</v>
          </cell>
          <cell r="AY1433" t="str">
            <v>2006/04/01</v>
          </cell>
          <cell r="AZ1433" t="str">
            <v>9999/12/31</v>
          </cell>
          <cell r="BA1433">
            <v>99999999</v>
          </cell>
          <cell r="BB1433">
            <v>131</v>
          </cell>
        </row>
        <row r="1434">
          <cell r="A1434">
            <v>77960</v>
          </cell>
          <cell r="E1434" t="str">
            <v>5300107702</v>
          </cell>
          <cell r="F1434" t="str">
            <v>0</v>
          </cell>
          <cell r="G1434" t="str">
            <v>6442566-2</v>
          </cell>
          <cell r="H1434" t="str">
            <v>ﾌﾟﾚ-ﾄ,ｼﾔﾂﾀ M2382-1</v>
          </cell>
          <cell r="I1434" t="str">
            <v>473440-2</v>
          </cell>
          <cell r="J1434" t="str">
            <v>（株）光真製作所</v>
          </cell>
          <cell r="K1434" t="str">
            <v>3480</v>
          </cell>
          <cell r="L1434" t="str">
            <v>3480</v>
          </cell>
          <cell r="M1434" t="str">
            <v>3H7</v>
          </cell>
          <cell r="N1434" t="str">
            <v>野田</v>
          </cell>
          <cell r="O1434" t="str">
            <v>野田係</v>
          </cell>
          <cell r="Q1434" t="str">
            <v>JP</v>
          </cell>
          <cell r="S1434">
            <v>1</v>
          </cell>
          <cell r="T1434">
            <v>1</v>
          </cell>
          <cell r="U1434" t="str">
            <v>V0</v>
          </cell>
          <cell r="V1434" t="str">
            <v>0001</v>
          </cell>
          <cell r="W1434">
            <v>50</v>
          </cell>
          <cell r="X1434">
            <v>1</v>
          </cell>
          <cell r="Y1434" t="str">
            <v>JPY</v>
          </cell>
          <cell r="Z1434" t="str">
            <v>2006/04/01</v>
          </cell>
          <cell r="AA1434" t="str">
            <v>9999/12/31</v>
          </cell>
          <cell r="AC1434">
            <v>1047</v>
          </cell>
          <cell r="AD1434">
            <v>1</v>
          </cell>
          <cell r="AE1434">
            <v>1047</v>
          </cell>
          <cell r="AG1434">
            <v>1047</v>
          </cell>
          <cell r="AH1434" t="str">
            <v>PC</v>
          </cell>
          <cell r="AQ1434">
            <v>1</v>
          </cell>
          <cell r="AV1434">
            <v>0</v>
          </cell>
          <cell r="AY1434" t="str">
            <v>2006/04/01</v>
          </cell>
          <cell r="AZ1434" t="str">
            <v>9999/12/31</v>
          </cell>
          <cell r="BA1434">
            <v>99999999</v>
          </cell>
          <cell r="BB1434">
            <v>1047</v>
          </cell>
        </row>
        <row r="1435">
          <cell r="A1435">
            <v>77961</v>
          </cell>
          <cell r="E1435" t="str">
            <v>5300107703</v>
          </cell>
          <cell r="F1435" t="str">
            <v>0</v>
          </cell>
          <cell r="G1435" t="str">
            <v>6443468-8</v>
          </cell>
          <cell r="H1435" t="str">
            <v>ｽﾍﾟ-ｻ,BH(R) M2665</v>
          </cell>
          <cell r="I1435" t="str">
            <v>473440-2</v>
          </cell>
          <cell r="J1435" t="str">
            <v>（株）光真製作所</v>
          </cell>
          <cell r="K1435" t="str">
            <v>3480</v>
          </cell>
          <cell r="L1435" t="str">
            <v>3480</v>
          </cell>
          <cell r="M1435" t="str">
            <v>3H7</v>
          </cell>
          <cell r="N1435" t="str">
            <v>野田</v>
          </cell>
          <cell r="O1435" t="str">
            <v>野田係</v>
          </cell>
          <cell r="Q1435" t="str">
            <v>JP</v>
          </cell>
          <cell r="S1435">
            <v>1</v>
          </cell>
          <cell r="T1435">
            <v>1</v>
          </cell>
          <cell r="U1435" t="str">
            <v>V0</v>
          </cell>
          <cell r="V1435" t="str">
            <v>0001</v>
          </cell>
          <cell r="W1435">
            <v>50</v>
          </cell>
          <cell r="X1435">
            <v>1</v>
          </cell>
          <cell r="Y1435" t="str">
            <v>JPY</v>
          </cell>
          <cell r="Z1435" t="str">
            <v>2006/04/01</v>
          </cell>
          <cell r="AA1435" t="str">
            <v>9999/12/31</v>
          </cell>
          <cell r="AC1435">
            <v>110</v>
          </cell>
          <cell r="AD1435">
            <v>1</v>
          </cell>
          <cell r="AE1435">
            <v>110</v>
          </cell>
          <cell r="AG1435">
            <v>110</v>
          </cell>
          <cell r="AH1435" t="str">
            <v>PC</v>
          </cell>
          <cell r="AQ1435">
            <v>1</v>
          </cell>
          <cell r="AV1435">
            <v>0</v>
          </cell>
          <cell r="AY1435" t="str">
            <v>2006/04/01</v>
          </cell>
          <cell r="AZ1435" t="str">
            <v>9999/12/31</v>
          </cell>
          <cell r="BA1435">
            <v>99999999</v>
          </cell>
          <cell r="BB1435">
            <v>110</v>
          </cell>
        </row>
        <row r="1436">
          <cell r="A1436">
            <v>77962</v>
          </cell>
          <cell r="E1436" t="str">
            <v>5300107704</v>
          </cell>
          <cell r="F1436" t="str">
            <v>0</v>
          </cell>
          <cell r="G1436" t="str">
            <v>6443469-6</v>
          </cell>
          <cell r="H1436" t="str">
            <v>ｽﾃ-,BH M2665</v>
          </cell>
          <cell r="I1436" t="str">
            <v>473440-2</v>
          </cell>
          <cell r="J1436" t="str">
            <v>（株）光真製作所</v>
          </cell>
          <cell r="K1436" t="str">
            <v>3480</v>
          </cell>
          <cell r="L1436" t="str">
            <v>3480</v>
          </cell>
          <cell r="M1436" t="str">
            <v>3H7</v>
          </cell>
          <cell r="N1436" t="str">
            <v>野田</v>
          </cell>
          <cell r="O1436" t="str">
            <v>野田係</v>
          </cell>
          <cell r="Q1436" t="str">
            <v>JP</v>
          </cell>
          <cell r="S1436">
            <v>1</v>
          </cell>
          <cell r="T1436">
            <v>1</v>
          </cell>
          <cell r="U1436" t="str">
            <v>V0</v>
          </cell>
          <cell r="V1436" t="str">
            <v>0001</v>
          </cell>
          <cell r="W1436">
            <v>50</v>
          </cell>
          <cell r="X1436">
            <v>1</v>
          </cell>
          <cell r="Y1436" t="str">
            <v>JPY</v>
          </cell>
          <cell r="Z1436" t="str">
            <v>2006/04/01</v>
          </cell>
          <cell r="AA1436" t="str">
            <v>9999/12/31</v>
          </cell>
          <cell r="AC1436">
            <v>168</v>
          </cell>
          <cell r="AD1436">
            <v>1</v>
          </cell>
          <cell r="AE1436">
            <v>168</v>
          </cell>
          <cell r="AG1436">
            <v>168</v>
          </cell>
          <cell r="AH1436" t="str">
            <v>PC</v>
          </cell>
          <cell r="AQ1436">
            <v>1</v>
          </cell>
          <cell r="AV1436">
            <v>0</v>
          </cell>
          <cell r="AY1436" t="str">
            <v>2006/04/01</v>
          </cell>
          <cell r="AZ1436" t="str">
            <v>9999/12/31</v>
          </cell>
          <cell r="BA1436">
            <v>99999999</v>
          </cell>
          <cell r="BB1436">
            <v>168</v>
          </cell>
        </row>
        <row r="1437">
          <cell r="A1437">
            <v>77963</v>
          </cell>
          <cell r="E1437" t="str">
            <v>5300107705</v>
          </cell>
          <cell r="F1437" t="str">
            <v>0</v>
          </cell>
          <cell r="G1437" t="str">
            <v>6443473-4</v>
          </cell>
          <cell r="H1437" t="str">
            <v>ｽﾃ-,PH(H) M2667</v>
          </cell>
          <cell r="I1437" t="str">
            <v>473440-2</v>
          </cell>
          <cell r="J1437" t="str">
            <v>（株）光真製作所</v>
          </cell>
          <cell r="K1437" t="str">
            <v>3480</v>
          </cell>
          <cell r="L1437" t="str">
            <v>3480</v>
          </cell>
          <cell r="M1437" t="str">
            <v>3H7</v>
          </cell>
          <cell r="N1437" t="str">
            <v>野田</v>
          </cell>
          <cell r="O1437" t="str">
            <v>野田係</v>
          </cell>
          <cell r="Q1437" t="str">
            <v>JP</v>
          </cell>
          <cell r="S1437">
            <v>1</v>
          </cell>
          <cell r="T1437">
            <v>1</v>
          </cell>
          <cell r="U1437" t="str">
            <v>V0</v>
          </cell>
          <cell r="V1437" t="str">
            <v>0001</v>
          </cell>
          <cell r="W1437">
            <v>50</v>
          </cell>
          <cell r="X1437">
            <v>1</v>
          </cell>
          <cell r="Y1437" t="str">
            <v>JPY</v>
          </cell>
          <cell r="Z1437" t="str">
            <v>2006/04/01</v>
          </cell>
          <cell r="AA1437" t="str">
            <v>9999/12/31</v>
          </cell>
          <cell r="AC1437">
            <v>144</v>
          </cell>
          <cell r="AD1437">
            <v>1</v>
          </cell>
          <cell r="AE1437">
            <v>144</v>
          </cell>
          <cell r="AG1437">
            <v>144</v>
          </cell>
          <cell r="AH1437" t="str">
            <v>PC</v>
          </cell>
          <cell r="AQ1437">
            <v>1</v>
          </cell>
          <cell r="AV1437">
            <v>0</v>
          </cell>
          <cell r="AY1437" t="str">
            <v>2006/04/01</v>
          </cell>
          <cell r="AZ1437" t="str">
            <v>9999/12/31</v>
          </cell>
          <cell r="BA1437">
            <v>99999999</v>
          </cell>
          <cell r="BB1437">
            <v>144</v>
          </cell>
        </row>
        <row r="1438">
          <cell r="A1438">
            <v>75231</v>
          </cell>
          <cell r="D1438">
            <v>100</v>
          </cell>
          <cell r="E1438" t="str">
            <v>5300088347</v>
          </cell>
          <cell r="F1438" t="str">
            <v>0</v>
          </cell>
          <cell r="G1438" t="str">
            <v>6443480-7</v>
          </cell>
          <cell r="H1438" t="str">
            <v>ﾌﾚ-ﾑ,CID(F) M2653-2</v>
          </cell>
          <cell r="I1438" t="str">
            <v>473440-2</v>
          </cell>
          <cell r="J1438" t="str">
            <v>（株）光真製作所</v>
          </cell>
          <cell r="K1438" t="str">
            <v>3480</v>
          </cell>
          <cell r="L1438" t="str">
            <v>3480</v>
          </cell>
          <cell r="M1438" t="str">
            <v>3H7</v>
          </cell>
          <cell r="N1438" t="str">
            <v>野田</v>
          </cell>
          <cell r="O1438" t="str">
            <v>野田係</v>
          </cell>
          <cell r="P1438" t="str">
            <v>x</v>
          </cell>
          <cell r="Q1438" t="str">
            <v>JP</v>
          </cell>
          <cell r="S1438">
            <v>1</v>
          </cell>
          <cell r="T1438">
            <v>1</v>
          </cell>
          <cell r="U1438" t="str">
            <v>V0</v>
          </cell>
          <cell r="V1438" t="str">
            <v>0001</v>
          </cell>
          <cell r="W1438">
            <v>25</v>
          </cell>
          <cell r="X1438">
            <v>1</v>
          </cell>
          <cell r="Y1438" t="str">
            <v>JPY</v>
          </cell>
          <cell r="Z1438" t="str">
            <v>2006/04/01</v>
          </cell>
          <cell r="AA1438" t="str">
            <v>9999/12/31</v>
          </cell>
          <cell r="AC1438">
            <v>190</v>
          </cell>
          <cell r="AD1438">
            <v>1</v>
          </cell>
          <cell r="AE1438">
            <v>190</v>
          </cell>
          <cell r="AG1438">
            <v>190</v>
          </cell>
          <cell r="AH1438" t="str">
            <v>PC</v>
          </cell>
          <cell r="AQ1438">
            <v>1</v>
          </cell>
          <cell r="AV1438">
            <v>0</v>
          </cell>
          <cell r="AY1438" t="str">
            <v>2006/04/01</v>
          </cell>
          <cell r="AZ1438" t="str">
            <v>9999/12/31</v>
          </cell>
          <cell r="BA1438">
            <v>99999</v>
          </cell>
          <cell r="BB1438">
            <v>191</v>
          </cell>
        </row>
        <row r="1439">
          <cell r="A1439">
            <v>75828</v>
          </cell>
          <cell r="B1439">
            <v>119</v>
          </cell>
          <cell r="D1439">
            <v>100</v>
          </cell>
          <cell r="E1439" t="str">
            <v>5300093179</v>
          </cell>
          <cell r="F1439" t="str">
            <v>0</v>
          </cell>
          <cell r="G1439" t="str">
            <v>6443483-1</v>
          </cell>
          <cell r="H1439" t="str">
            <v>ｽﾃ-,CID M2653-2</v>
          </cell>
          <cell r="I1439" t="str">
            <v>473440-2</v>
          </cell>
          <cell r="J1439" t="str">
            <v>（株）光真製作所</v>
          </cell>
          <cell r="K1439" t="str">
            <v>3480</v>
          </cell>
          <cell r="L1439" t="str">
            <v>3480</v>
          </cell>
          <cell r="M1439" t="str">
            <v>3H7</v>
          </cell>
          <cell r="N1439" t="str">
            <v>野田</v>
          </cell>
          <cell r="O1439" t="str">
            <v>野田係</v>
          </cell>
          <cell r="P1439" t="str">
            <v>x</v>
          </cell>
          <cell r="Q1439" t="str">
            <v>JP</v>
          </cell>
          <cell r="S1439">
            <v>1</v>
          </cell>
          <cell r="T1439">
            <v>1</v>
          </cell>
          <cell r="U1439" t="str">
            <v>V0</v>
          </cell>
          <cell r="V1439" t="str">
            <v>0001</v>
          </cell>
          <cell r="W1439">
            <v>25</v>
          </cell>
          <cell r="X1439">
            <v>1</v>
          </cell>
          <cell r="Y1439" t="str">
            <v>JPY</v>
          </cell>
          <cell r="Z1439" t="str">
            <v>2006/04/01</v>
          </cell>
          <cell r="AA1439" t="str">
            <v>9999/12/31</v>
          </cell>
          <cell r="AC1439">
            <v>119</v>
          </cell>
          <cell r="AD1439">
            <v>1</v>
          </cell>
          <cell r="AE1439">
            <v>119</v>
          </cell>
          <cell r="AF1439">
            <v>119</v>
          </cell>
          <cell r="AG1439">
            <v>119</v>
          </cell>
          <cell r="AH1439" t="str">
            <v>PC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1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 t="str">
            <v>2006/04/01</v>
          </cell>
          <cell r="AZ1439" t="str">
            <v>9999/12/31</v>
          </cell>
          <cell r="BA1439">
            <v>99999</v>
          </cell>
          <cell r="BB1439">
            <v>120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</row>
        <row r="1440">
          <cell r="A1440">
            <v>75829</v>
          </cell>
          <cell r="D1440">
            <v>100</v>
          </cell>
          <cell r="E1440" t="str">
            <v>5300093183</v>
          </cell>
          <cell r="F1440" t="str">
            <v>0</v>
          </cell>
          <cell r="G1440" t="str">
            <v>6443495-5</v>
          </cell>
          <cell r="H1440" t="str">
            <v>ﾌﾞﾗｹﾂﾄ,ｾﾝｻ M2653-1</v>
          </cell>
          <cell r="I1440" t="str">
            <v>473440-2</v>
          </cell>
          <cell r="J1440" t="str">
            <v>（株）光真製作所</v>
          </cell>
          <cell r="K1440" t="str">
            <v>3480</v>
          </cell>
          <cell r="L1440" t="str">
            <v>3480</v>
          </cell>
          <cell r="M1440" t="str">
            <v>3H7</v>
          </cell>
          <cell r="N1440" t="str">
            <v>野田</v>
          </cell>
          <cell r="O1440" t="str">
            <v>野田係</v>
          </cell>
          <cell r="P1440" t="str">
            <v>x</v>
          </cell>
          <cell r="Q1440" t="str">
            <v>JP</v>
          </cell>
          <cell r="S1440">
            <v>1</v>
          </cell>
          <cell r="T1440">
            <v>1</v>
          </cell>
          <cell r="U1440" t="str">
            <v>V0</v>
          </cell>
          <cell r="V1440" t="str">
            <v>0001</v>
          </cell>
          <cell r="W1440">
            <v>25</v>
          </cell>
          <cell r="X1440">
            <v>1</v>
          </cell>
          <cell r="Y1440" t="str">
            <v>JPY</v>
          </cell>
          <cell r="Z1440" t="str">
            <v>2006/04/01</v>
          </cell>
          <cell r="AA1440" t="str">
            <v>9999/12/31</v>
          </cell>
          <cell r="AC1440">
            <v>89</v>
          </cell>
          <cell r="AD1440">
            <v>1</v>
          </cell>
          <cell r="AE1440">
            <v>89</v>
          </cell>
          <cell r="AG1440">
            <v>89</v>
          </cell>
          <cell r="AH1440" t="str">
            <v>PC</v>
          </cell>
          <cell r="AQ1440">
            <v>1</v>
          </cell>
          <cell r="AV1440">
            <v>0</v>
          </cell>
          <cell r="AY1440" t="str">
            <v>2006/04/01</v>
          </cell>
          <cell r="AZ1440" t="str">
            <v>9999/12/31</v>
          </cell>
          <cell r="BA1440">
            <v>99999</v>
          </cell>
          <cell r="BB1440">
            <v>90</v>
          </cell>
        </row>
        <row r="1441">
          <cell r="A1441">
            <v>75830</v>
          </cell>
          <cell r="D1441">
            <v>100</v>
          </cell>
          <cell r="E1441" t="str">
            <v>5300093187</v>
          </cell>
          <cell r="F1441" t="str">
            <v>0</v>
          </cell>
          <cell r="G1441" t="str">
            <v>6443500-5</v>
          </cell>
          <cell r="H1441" t="str">
            <v>ﾌﾞﾗｹﾂﾄ,ﾌﾗﾂﾊﾟ M2653-2</v>
          </cell>
          <cell r="I1441" t="str">
            <v>473440-2</v>
          </cell>
          <cell r="J1441" t="str">
            <v>（株）光真製作所</v>
          </cell>
          <cell r="K1441" t="str">
            <v>3480</v>
          </cell>
          <cell r="L1441" t="str">
            <v>3480</v>
          </cell>
          <cell r="M1441" t="str">
            <v>3H7</v>
          </cell>
          <cell r="N1441" t="str">
            <v>野田</v>
          </cell>
          <cell r="O1441" t="str">
            <v>野田係</v>
          </cell>
          <cell r="P1441" t="str">
            <v>x</v>
          </cell>
          <cell r="Q1441" t="str">
            <v>JP</v>
          </cell>
          <cell r="S1441">
            <v>1</v>
          </cell>
          <cell r="T1441">
            <v>1</v>
          </cell>
          <cell r="U1441" t="str">
            <v>V0</v>
          </cell>
          <cell r="V1441" t="str">
            <v>0001</v>
          </cell>
          <cell r="W1441">
            <v>25</v>
          </cell>
          <cell r="X1441">
            <v>1</v>
          </cell>
          <cell r="Y1441" t="str">
            <v>JPY</v>
          </cell>
          <cell r="Z1441" t="str">
            <v>2006/04/01</v>
          </cell>
          <cell r="AA1441" t="str">
            <v>9999/12/31</v>
          </cell>
          <cell r="AC1441">
            <v>69</v>
          </cell>
          <cell r="AD1441">
            <v>1</v>
          </cell>
          <cell r="AE1441">
            <v>69</v>
          </cell>
          <cell r="AG1441">
            <v>69</v>
          </cell>
          <cell r="AH1441" t="str">
            <v>PC</v>
          </cell>
          <cell r="AQ1441">
            <v>1</v>
          </cell>
          <cell r="AV1441">
            <v>0</v>
          </cell>
          <cell r="AY1441" t="str">
            <v>2006/04/01</v>
          </cell>
          <cell r="AZ1441" t="str">
            <v>9999/12/31</v>
          </cell>
          <cell r="BA1441">
            <v>99999</v>
          </cell>
          <cell r="BB1441">
            <v>70</v>
          </cell>
        </row>
        <row r="1442">
          <cell r="A1442">
            <v>75831</v>
          </cell>
          <cell r="D1442">
            <v>100</v>
          </cell>
          <cell r="E1442" t="str">
            <v>5300093188</v>
          </cell>
          <cell r="F1442" t="str">
            <v>0</v>
          </cell>
          <cell r="G1442" t="str">
            <v>6443502-1</v>
          </cell>
          <cell r="H1442" t="str">
            <v>ﾌﾞﾗｹﾂﾄ,SOL M2653-2</v>
          </cell>
          <cell r="I1442" t="str">
            <v>473440-2</v>
          </cell>
          <cell r="J1442" t="str">
            <v>（株）光真製作所</v>
          </cell>
          <cell r="K1442" t="str">
            <v>3480</v>
          </cell>
          <cell r="L1442" t="str">
            <v>3480</v>
          </cell>
          <cell r="M1442" t="str">
            <v>3H7</v>
          </cell>
          <cell r="N1442" t="str">
            <v>野田</v>
          </cell>
          <cell r="O1442" t="str">
            <v>野田係</v>
          </cell>
          <cell r="P1442" t="str">
            <v>x</v>
          </cell>
          <cell r="Q1442" t="str">
            <v>JP</v>
          </cell>
          <cell r="S1442">
            <v>1</v>
          </cell>
          <cell r="T1442">
            <v>1</v>
          </cell>
          <cell r="U1442" t="str">
            <v>V0</v>
          </cell>
          <cell r="V1442" t="str">
            <v>0001</v>
          </cell>
          <cell r="W1442">
            <v>25</v>
          </cell>
          <cell r="X1442">
            <v>1</v>
          </cell>
          <cell r="Y1442" t="str">
            <v>JPY</v>
          </cell>
          <cell r="Z1442" t="str">
            <v>2006/04/01</v>
          </cell>
          <cell r="AA1442" t="str">
            <v>9999/12/31</v>
          </cell>
          <cell r="AC1442">
            <v>79</v>
          </cell>
          <cell r="AD1442">
            <v>1</v>
          </cell>
          <cell r="AE1442">
            <v>79</v>
          </cell>
          <cell r="AG1442">
            <v>79</v>
          </cell>
          <cell r="AH1442" t="str">
            <v>PC</v>
          </cell>
          <cell r="AQ1442">
            <v>1</v>
          </cell>
          <cell r="AV1442">
            <v>0</v>
          </cell>
          <cell r="AY1442" t="str">
            <v>2006/04/01</v>
          </cell>
          <cell r="AZ1442" t="str">
            <v>9999/12/31</v>
          </cell>
          <cell r="BA1442">
            <v>99999</v>
          </cell>
          <cell r="BB1442">
            <v>80</v>
          </cell>
        </row>
        <row r="1443">
          <cell r="A1443">
            <v>75850</v>
          </cell>
          <cell r="D1443">
            <v>100</v>
          </cell>
          <cell r="E1443" t="str">
            <v>5300093227</v>
          </cell>
          <cell r="F1443" t="str">
            <v>0</v>
          </cell>
          <cell r="G1443" t="str">
            <v>6443514-5</v>
          </cell>
          <cell r="H1443" t="str">
            <v>ｶﾊﾞ-,ﾘｱ M2653</v>
          </cell>
          <cell r="I1443" t="str">
            <v>473440-2</v>
          </cell>
          <cell r="J1443" t="str">
            <v>（株）光真製作所</v>
          </cell>
          <cell r="K1443" t="str">
            <v>3480</v>
          </cell>
          <cell r="L1443" t="str">
            <v>3480</v>
          </cell>
          <cell r="M1443" t="str">
            <v>3H7</v>
          </cell>
          <cell r="N1443" t="str">
            <v>野田</v>
          </cell>
          <cell r="O1443" t="str">
            <v>野田係</v>
          </cell>
          <cell r="P1443" t="str">
            <v>x</v>
          </cell>
          <cell r="Q1443" t="str">
            <v>JP</v>
          </cell>
          <cell r="S1443">
            <v>1</v>
          </cell>
          <cell r="T1443">
            <v>1</v>
          </cell>
          <cell r="U1443" t="str">
            <v>V0</v>
          </cell>
          <cell r="V1443" t="str">
            <v>0001</v>
          </cell>
          <cell r="W1443">
            <v>25</v>
          </cell>
          <cell r="X1443">
            <v>1</v>
          </cell>
          <cell r="Y1443" t="str">
            <v>JPY</v>
          </cell>
          <cell r="Z1443" t="str">
            <v>2006/04/01</v>
          </cell>
          <cell r="AA1443" t="str">
            <v>9999/12/31</v>
          </cell>
          <cell r="AC1443">
            <v>41300</v>
          </cell>
          <cell r="AD1443">
            <v>100</v>
          </cell>
          <cell r="AE1443">
            <v>413</v>
          </cell>
          <cell r="AG1443">
            <v>413</v>
          </cell>
          <cell r="AH1443" t="str">
            <v>PC</v>
          </cell>
          <cell r="AQ1443">
            <v>1</v>
          </cell>
          <cell r="AV1443">
            <v>0</v>
          </cell>
          <cell r="AY1443" t="str">
            <v>2006/04/01</v>
          </cell>
          <cell r="AZ1443" t="str">
            <v>9999/12/31</v>
          </cell>
          <cell r="BA1443">
            <v>99999</v>
          </cell>
          <cell r="BB1443">
            <v>41500</v>
          </cell>
        </row>
        <row r="1444">
          <cell r="A1444">
            <v>75984</v>
          </cell>
          <cell r="B1444">
            <v>317</v>
          </cell>
          <cell r="D1444">
            <v>100</v>
          </cell>
          <cell r="E1444" t="str">
            <v>5300098044</v>
          </cell>
          <cell r="F1444" t="str">
            <v>0</v>
          </cell>
          <cell r="G1444" t="str">
            <v>6443515-3</v>
          </cell>
          <cell r="H1444" t="str">
            <v>ﾌﾀ,ﾎﾟﾂﾊﾟ M2653</v>
          </cell>
          <cell r="I1444" t="str">
            <v>473440-2</v>
          </cell>
          <cell r="J1444" t="str">
            <v>（株）光真製作所</v>
          </cell>
          <cell r="K1444" t="str">
            <v>3480</v>
          </cell>
          <cell r="L1444" t="str">
            <v>3480</v>
          </cell>
          <cell r="M1444" t="str">
            <v>3H7</v>
          </cell>
          <cell r="N1444" t="str">
            <v>野田</v>
          </cell>
          <cell r="O1444" t="str">
            <v>野田係</v>
          </cell>
          <cell r="P1444" t="str">
            <v>x</v>
          </cell>
          <cell r="Q1444" t="str">
            <v>JP</v>
          </cell>
          <cell r="S1444">
            <v>1</v>
          </cell>
          <cell r="T1444">
            <v>1</v>
          </cell>
          <cell r="U1444" t="str">
            <v>V0</v>
          </cell>
          <cell r="V1444" t="str">
            <v>0001</v>
          </cell>
          <cell r="W1444">
            <v>25</v>
          </cell>
          <cell r="X1444">
            <v>1</v>
          </cell>
          <cell r="Y1444" t="str">
            <v>JPY</v>
          </cell>
          <cell r="Z1444" t="str">
            <v>2006/04/01</v>
          </cell>
          <cell r="AA1444" t="str">
            <v>9999/12/31</v>
          </cell>
          <cell r="AC1444">
            <v>317</v>
          </cell>
          <cell r="AD1444">
            <v>1</v>
          </cell>
          <cell r="AE1444">
            <v>317</v>
          </cell>
          <cell r="AF1444">
            <v>317</v>
          </cell>
          <cell r="AG1444">
            <v>317</v>
          </cell>
          <cell r="AH1444" t="str">
            <v>PC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1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 t="str">
            <v>2006/04/01</v>
          </cell>
          <cell r="AZ1444" t="str">
            <v>9999/12/31</v>
          </cell>
          <cell r="BA1444">
            <v>99999</v>
          </cell>
          <cell r="BB1444">
            <v>318</v>
          </cell>
          <cell r="BC1444">
            <v>0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</row>
        <row r="1445">
          <cell r="A1445">
            <v>77964</v>
          </cell>
          <cell r="E1445" t="str">
            <v>5300107706</v>
          </cell>
          <cell r="F1445" t="str">
            <v>0</v>
          </cell>
          <cell r="G1445" t="str">
            <v>6443529-3</v>
          </cell>
          <cell r="H1445" t="str">
            <v>ﾌﾚ-ﾑ,ﾒｲﾝ ｻﾌﾞ(4) M2671-2</v>
          </cell>
          <cell r="I1445" t="str">
            <v>473440-2</v>
          </cell>
          <cell r="J1445" t="str">
            <v>（株）光真製作所</v>
          </cell>
          <cell r="K1445" t="str">
            <v>3480</v>
          </cell>
          <cell r="L1445" t="str">
            <v>3480</v>
          </cell>
          <cell r="M1445" t="str">
            <v>3H7</v>
          </cell>
          <cell r="N1445" t="str">
            <v>野田</v>
          </cell>
          <cell r="O1445" t="str">
            <v>野田係</v>
          </cell>
          <cell r="P1445" t="str">
            <v>x</v>
          </cell>
          <cell r="Q1445" t="str">
            <v>JP</v>
          </cell>
          <cell r="S1445">
            <v>1</v>
          </cell>
          <cell r="T1445">
            <v>1</v>
          </cell>
          <cell r="U1445" t="str">
            <v>V0</v>
          </cell>
          <cell r="V1445" t="str">
            <v>0001</v>
          </cell>
          <cell r="W1445">
            <v>50</v>
          </cell>
          <cell r="X1445">
            <v>1</v>
          </cell>
          <cell r="Y1445" t="str">
            <v>JPY</v>
          </cell>
          <cell r="Z1445" t="str">
            <v>2006/04/01</v>
          </cell>
          <cell r="AA1445" t="str">
            <v>9999/12/31</v>
          </cell>
          <cell r="AC1445">
            <v>134</v>
          </cell>
          <cell r="AD1445">
            <v>1</v>
          </cell>
          <cell r="AE1445">
            <v>134</v>
          </cell>
          <cell r="AG1445">
            <v>134</v>
          </cell>
          <cell r="AH1445" t="str">
            <v>PC</v>
          </cell>
          <cell r="AQ1445">
            <v>1</v>
          </cell>
          <cell r="AV1445">
            <v>0</v>
          </cell>
          <cell r="AY1445" t="str">
            <v>2006/04/01</v>
          </cell>
          <cell r="AZ1445" t="str">
            <v>9999/12/31</v>
          </cell>
          <cell r="BA1445">
            <v>99999999</v>
          </cell>
          <cell r="BB1445">
            <v>134</v>
          </cell>
        </row>
        <row r="1446">
          <cell r="A1446">
            <v>75851</v>
          </cell>
          <cell r="D1446">
            <v>100</v>
          </cell>
          <cell r="E1446" t="str">
            <v>5300093230</v>
          </cell>
          <cell r="F1446" t="str">
            <v>0</v>
          </cell>
          <cell r="G1446" t="str">
            <v>6443549-8</v>
          </cell>
          <cell r="H1446" t="str">
            <v>ﾏｽｸ,ﾊﾞｹﾂﾄ M2653-1</v>
          </cell>
          <cell r="I1446" t="str">
            <v>473440-2</v>
          </cell>
          <cell r="J1446" t="str">
            <v>（株）光真製作所</v>
          </cell>
          <cell r="K1446" t="str">
            <v>3480</v>
          </cell>
          <cell r="L1446" t="str">
            <v>3480</v>
          </cell>
          <cell r="M1446" t="str">
            <v>3H7</v>
          </cell>
          <cell r="N1446" t="str">
            <v>野田</v>
          </cell>
          <cell r="O1446" t="str">
            <v>野田係</v>
          </cell>
          <cell r="P1446" t="str">
            <v>x</v>
          </cell>
          <cell r="Q1446" t="str">
            <v>JP</v>
          </cell>
          <cell r="S1446">
            <v>1</v>
          </cell>
          <cell r="T1446">
            <v>1</v>
          </cell>
          <cell r="U1446" t="str">
            <v>V0</v>
          </cell>
          <cell r="V1446" t="str">
            <v>0001</v>
          </cell>
          <cell r="W1446">
            <v>25</v>
          </cell>
          <cell r="X1446">
            <v>1</v>
          </cell>
          <cell r="Y1446" t="str">
            <v>JPY</v>
          </cell>
          <cell r="Z1446" t="str">
            <v>2006/04/01</v>
          </cell>
          <cell r="AA1446" t="str">
            <v>9999/12/31</v>
          </cell>
          <cell r="AC1446">
            <v>219</v>
          </cell>
          <cell r="AD1446">
            <v>1</v>
          </cell>
          <cell r="AE1446">
            <v>219</v>
          </cell>
          <cell r="AG1446">
            <v>219</v>
          </cell>
          <cell r="AH1446" t="str">
            <v>PC</v>
          </cell>
          <cell r="AQ1446">
            <v>1</v>
          </cell>
          <cell r="AV1446">
            <v>0</v>
          </cell>
          <cell r="AY1446" t="str">
            <v>2006/04/01</v>
          </cell>
          <cell r="AZ1446" t="str">
            <v>9999/12/31</v>
          </cell>
          <cell r="BA1446">
            <v>99999</v>
          </cell>
          <cell r="BB1446">
            <v>220</v>
          </cell>
        </row>
        <row r="1447">
          <cell r="A1447">
            <v>77965</v>
          </cell>
          <cell r="E1447" t="str">
            <v>5300107707</v>
          </cell>
          <cell r="F1447" t="str">
            <v>0</v>
          </cell>
          <cell r="G1447" t="str">
            <v>6443688-5</v>
          </cell>
          <cell r="H1447" t="str">
            <v>ｶﾊﾞ-,ﾘﾝｸ M2653-2</v>
          </cell>
          <cell r="I1447" t="str">
            <v>473440-2</v>
          </cell>
          <cell r="J1447" t="str">
            <v>（株）光真製作所</v>
          </cell>
          <cell r="K1447" t="str">
            <v>3480</v>
          </cell>
          <cell r="L1447" t="str">
            <v>3480</v>
          </cell>
          <cell r="M1447" t="str">
            <v>3H7</v>
          </cell>
          <cell r="N1447" t="str">
            <v>野田</v>
          </cell>
          <cell r="O1447" t="str">
            <v>野田係</v>
          </cell>
          <cell r="Q1447" t="str">
            <v>JP</v>
          </cell>
          <cell r="S1447">
            <v>1</v>
          </cell>
          <cell r="T1447">
            <v>1</v>
          </cell>
          <cell r="U1447" t="str">
            <v>V0</v>
          </cell>
          <cell r="V1447" t="str">
            <v>0001</v>
          </cell>
          <cell r="W1447">
            <v>50</v>
          </cell>
          <cell r="X1447">
            <v>1</v>
          </cell>
          <cell r="Y1447" t="str">
            <v>JPY</v>
          </cell>
          <cell r="Z1447" t="str">
            <v>2006/04/01</v>
          </cell>
          <cell r="AA1447" t="str">
            <v>9999/12/31</v>
          </cell>
          <cell r="AC1447">
            <v>143</v>
          </cell>
          <cell r="AD1447">
            <v>1</v>
          </cell>
          <cell r="AE1447">
            <v>143</v>
          </cell>
          <cell r="AG1447">
            <v>143</v>
          </cell>
          <cell r="AH1447" t="str">
            <v>PC</v>
          </cell>
          <cell r="AQ1447">
            <v>1</v>
          </cell>
          <cell r="AV1447">
            <v>0</v>
          </cell>
          <cell r="AY1447" t="str">
            <v>2006/04/01</v>
          </cell>
          <cell r="AZ1447" t="str">
            <v>9999/12/31</v>
          </cell>
          <cell r="BA1447">
            <v>99999999</v>
          </cell>
          <cell r="BB1447">
            <v>143</v>
          </cell>
        </row>
        <row r="1448">
          <cell r="A1448">
            <v>77966</v>
          </cell>
          <cell r="E1448" t="str">
            <v>5300107708</v>
          </cell>
          <cell r="F1448" t="str">
            <v>0</v>
          </cell>
          <cell r="G1448" t="str">
            <v>6443689-3</v>
          </cell>
          <cell r="H1448" t="str">
            <v>ﾌﾀ,ﾗﾂｸ M2654</v>
          </cell>
          <cell r="I1448" t="str">
            <v>473440-2</v>
          </cell>
          <cell r="J1448" t="str">
            <v>（株）光真製作所</v>
          </cell>
          <cell r="K1448" t="str">
            <v>3480</v>
          </cell>
          <cell r="L1448" t="str">
            <v>3480</v>
          </cell>
          <cell r="M1448" t="str">
            <v>3H7</v>
          </cell>
          <cell r="N1448" t="str">
            <v>野田</v>
          </cell>
          <cell r="O1448" t="str">
            <v>野田係</v>
          </cell>
          <cell r="Q1448" t="str">
            <v>JP</v>
          </cell>
          <cell r="S1448">
            <v>1</v>
          </cell>
          <cell r="T1448">
            <v>1</v>
          </cell>
          <cell r="U1448" t="str">
            <v>V0</v>
          </cell>
          <cell r="V1448" t="str">
            <v>0001</v>
          </cell>
          <cell r="W1448">
            <v>50</v>
          </cell>
          <cell r="X1448">
            <v>1</v>
          </cell>
          <cell r="Y1448" t="str">
            <v>JPY</v>
          </cell>
          <cell r="Z1448" t="str">
            <v>2006/04/01</v>
          </cell>
          <cell r="AA1448" t="str">
            <v>9999/12/31</v>
          </cell>
          <cell r="AC1448">
            <v>191</v>
          </cell>
          <cell r="AD1448">
            <v>1</v>
          </cell>
          <cell r="AE1448">
            <v>191</v>
          </cell>
          <cell r="AG1448">
            <v>191</v>
          </cell>
          <cell r="AH1448" t="str">
            <v>PC</v>
          </cell>
          <cell r="AQ1448">
            <v>1</v>
          </cell>
          <cell r="AV1448">
            <v>0</v>
          </cell>
          <cell r="AY1448" t="str">
            <v>2006/04/01</v>
          </cell>
          <cell r="AZ1448" t="str">
            <v>9999/12/31</v>
          </cell>
          <cell r="BA1448">
            <v>99999999</v>
          </cell>
          <cell r="BB1448">
            <v>191</v>
          </cell>
        </row>
        <row r="1449">
          <cell r="A1449">
            <v>77967</v>
          </cell>
          <cell r="E1449" t="str">
            <v>5300107709</v>
          </cell>
          <cell r="F1449" t="str">
            <v>0</v>
          </cell>
          <cell r="G1449" t="str">
            <v>6443698-2</v>
          </cell>
          <cell r="H1449" t="str">
            <v>ｽﾄﾂﾊﾟ,CU M2654</v>
          </cell>
          <cell r="I1449" t="str">
            <v>473440-2</v>
          </cell>
          <cell r="J1449" t="str">
            <v>（株）光真製作所</v>
          </cell>
          <cell r="K1449" t="str">
            <v>3480</v>
          </cell>
          <cell r="L1449" t="str">
            <v>3480</v>
          </cell>
          <cell r="M1449" t="str">
            <v>3H7</v>
          </cell>
          <cell r="N1449" t="str">
            <v>野田</v>
          </cell>
          <cell r="O1449" t="str">
            <v>野田係</v>
          </cell>
          <cell r="Q1449" t="str">
            <v>JP</v>
          </cell>
          <cell r="S1449">
            <v>1</v>
          </cell>
          <cell r="T1449">
            <v>1</v>
          </cell>
          <cell r="U1449" t="str">
            <v>V0</v>
          </cell>
          <cell r="V1449" t="str">
            <v>0001</v>
          </cell>
          <cell r="W1449">
            <v>50</v>
          </cell>
          <cell r="X1449">
            <v>1</v>
          </cell>
          <cell r="Y1449" t="str">
            <v>JPY</v>
          </cell>
          <cell r="Z1449" t="str">
            <v>2006/04/01</v>
          </cell>
          <cell r="AA1449" t="str">
            <v>9999/12/31</v>
          </cell>
          <cell r="AC1449">
            <v>92</v>
          </cell>
          <cell r="AD1449">
            <v>1</v>
          </cell>
          <cell r="AE1449">
            <v>92</v>
          </cell>
          <cell r="AG1449">
            <v>92</v>
          </cell>
          <cell r="AH1449" t="str">
            <v>PC</v>
          </cell>
          <cell r="AQ1449">
            <v>1</v>
          </cell>
          <cell r="AV1449">
            <v>0</v>
          </cell>
          <cell r="AY1449" t="str">
            <v>2006/04/01</v>
          </cell>
          <cell r="AZ1449" t="str">
            <v>9999/12/31</v>
          </cell>
          <cell r="BA1449">
            <v>99999999</v>
          </cell>
          <cell r="BB1449">
            <v>92</v>
          </cell>
        </row>
        <row r="1450">
          <cell r="A1450">
            <v>75852</v>
          </cell>
          <cell r="B1450">
            <v>55</v>
          </cell>
          <cell r="D1450">
            <v>100</v>
          </cell>
          <cell r="E1450" t="str">
            <v>5300093232</v>
          </cell>
          <cell r="F1450" t="str">
            <v>0</v>
          </cell>
          <cell r="G1450" t="str">
            <v>6443766-0</v>
          </cell>
          <cell r="H1450" t="str">
            <v>ﾌﾞﾗｹﾂﾄ,ﾌﾀ M2653</v>
          </cell>
          <cell r="I1450" t="str">
            <v>473440-2</v>
          </cell>
          <cell r="J1450" t="str">
            <v>（株）光真製作所</v>
          </cell>
          <cell r="K1450" t="str">
            <v>3480</v>
          </cell>
          <cell r="L1450" t="str">
            <v>3480</v>
          </cell>
          <cell r="M1450" t="str">
            <v>3H7</v>
          </cell>
          <cell r="N1450" t="str">
            <v>野田</v>
          </cell>
          <cell r="O1450" t="str">
            <v>野田係</v>
          </cell>
          <cell r="P1450" t="str">
            <v>x</v>
          </cell>
          <cell r="Q1450" t="str">
            <v>JP</v>
          </cell>
          <cell r="S1450">
            <v>1</v>
          </cell>
          <cell r="T1450">
            <v>1</v>
          </cell>
          <cell r="U1450" t="str">
            <v>V0</v>
          </cell>
          <cell r="V1450" t="str">
            <v>0001</v>
          </cell>
          <cell r="W1450">
            <v>25</v>
          </cell>
          <cell r="X1450">
            <v>1</v>
          </cell>
          <cell r="Y1450" t="str">
            <v>JPY</v>
          </cell>
          <cell r="Z1450" t="str">
            <v>2006/04/01</v>
          </cell>
          <cell r="AA1450" t="str">
            <v>9999/12/31</v>
          </cell>
          <cell r="AC1450">
            <v>55</v>
          </cell>
          <cell r="AD1450">
            <v>1</v>
          </cell>
          <cell r="AE1450">
            <v>55</v>
          </cell>
          <cell r="AF1450">
            <v>55</v>
          </cell>
          <cell r="AG1450">
            <v>55</v>
          </cell>
          <cell r="AH1450" t="str">
            <v>PC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1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 t="str">
            <v>2006/04/01</v>
          </cell>
          <cell r="AZ1450" t="str">
            <v>9999/12/31</v>
          </cell>
          <cell r="BA1450">
            <v>99999</v>
          </cell>
          <cell r="BB1450">
            <v>56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</row>
        <row r="1451">
          <cell r="A1451">
            <v>77969</v>
          </cell>
          <cell r="E1451" t="str">
            <v>5300107711</v>
          </cell>
          <cell r="F1451" t="str">
            <v>0</v>
          </cell>
          <cell r="G1451" t="str">
            <v>6443798-9</v>
          </cell>
          <cell r="H1451" t="str">
            <v>ﾌﾞﾗｹﾂﾄ,ｹ-ﾌﾞﾙ M2651B-3</v>
          </cell>
          <cell r="I1451" t="str">
            <v>473440-2</v>
          </cell>
          <cell r="J1451" t="str">
            <v>（株）光真製作所</v>
          </cell>
          <cell r="K1451" t="str">
            <v>3480</v>
          </cell>
          <cell r="L1451" t="str">
            <v>3480</v>
          </cell>
          <cell r="M1451" t="str">
            <v>3H7</v>
          </cell>
          <cell r="N1451" t="str">
            <v>野田</v>
          </cell>
          <cell r="O1451" t="str">
            <v>野田係</v>
          </cell>
          <cell r="Q1451" t="str">
            <v>JP</v>
          </cell>
          <cell r="S1451">
            <v>1</v>
          </cell>
          <cell r="T1451">
            <v>1</v>
          </cell>
          <cell r="U1451" t="str">
            <v>V0</v>
          </cell>
          <cell r="V1451" t="str">
            <v>0001</v>
          </cell>
          <cell r="W1451">
            <v>50</v>
          </cell>
          <cell r="X1451">
            <v>1</v>
          </cell>
          <cell r="Y1451" t="str">
            <v>JPY</v>
          </cell>
          <cell r="Z1451" t="str">
            <v>2006/04/01</v>
          </cell>
          <cell r="AA1451" t="str">
            <v>9999/12/31</v>
          </cell>
          <cell r="AC1451">
            <v>81</v>
          </cell>
          <cell r="AD1451">
            <v>1</v>
          </cell>
          <cell r="AE1451">
            <v>81</v>
          </cell>
          <cell r="AG1451">
            <v>81</v>
          </cell>
          <cell r="AH1451" t="str">
            <v>PC</v>
          </cell>
          <cell r="AQ1451">
            <v>1</v>
          </cell>
          <cell r="AV1451">
            <v>0</v>
          </cell>
          <cell r="AY1451" t="str">
            <v>2006/04/01</v>
          </cell>
          <cell r="AZ1451" t="str">
            <v>9999/12/31</v>
          </cell>
          <cell r="BA1451">
            <v>99999999</v>
          </cell>
          <cell r="BB1451">
            <v>81</v>
          </cell>
        </row>
        <row r="1452">
          <cell r="A1452">
            <v>77970</v>
          </cell>
          <cell r="E1452" t="str">
            <v>5300107712</v>
          </cell>
          <cell r="F1452" t="str">
            <v>0</v>
          </cell>
          <cell r="G1452" t="str">
            <v>6443822-5</v>
          </cell>
          <cell r="H1452" t="str">
            <v>ﾌﾞﾗｹﾂﾄ,SW M2653</v>
          </cell>
          <cell r="I1452" t="str">
            <v>473440-2</v>
          </cell>
          <cell r="J1452" t="str">
            <v>（株）光真製作所</v>
          </cell>
          <cell r="K1452" t="str">
            <v>3480</v>
          </cell>
          <cell r="L1452" t="str">
            <v>3480</v>
          </cell>
          <cell r="M1452" t="str">
            <v>3H7</v>
          </cell>
          <cell r="N1452" t="str">
            <v>野田</v>
          </cell>
          <cell r="O1452" t="str">
            <v>野田係</v>
          </cell>
          <cell r="P1452" t="str">
            <v>x</v>
          </cell>
          <cell r="Q1452" t="str">
            <v>JP</v>
          </cell>
          <cell r="S1452">
            <v>1</v>
          </cell>
          <cell r="T1452">
            <v>1</v>
          </cell>
          <cell r="U1452" t="str">
            <v>V0</v>
          </cell>
          <cell r="V1452" t="str">
            <v>0001</v>
          </cell>
          <cell r="W1452">
            <v>50</v>
          </cell>
          <cell r="X1452">
            <v>1</v>
          </cell>
          <cell r="Y1452" t="str">
            <v>JPY</v>
          </cell>
          <cell r="Z1452" t="str">
            <v>2006/04/01</v>
          </cell>
          <cell r="AA1452" t="str">
            <v>9999/12/31</v>
          </cell>
          <cell r="AC1452">
            <v>143</v>
          </cell>
          <cell r="AD1452">
            <v>1</v>
          </cell>
          <cell r="AE1452">
            <v>143</v>
          </cell>
          <cell r="AG1452">
            <v>143</v>
          </cell>
          <cell r="AH1452" t="str">
            <v>PC</v>
          </cell>
          <cell r="AQ1452">
            <v>1</v>
          </cell>
          <cell r="AV1452">
            <v>0</v>
          </cell>
          <cell r="AY1452" t="str">
            <v>2006/04/01</v>
          </cell>
          <cell r="AZ1452" t="str">
            <v>9999/12/31</v>
          </cell>
          <cell r="BA1452">
            <v>99999999</v>
          </cell>
          <cell r="BB1452">
            <v>143</v>
          </cell>
        </row>
        <row r="1453">
          <cell r="A1453">
            <v>73363</v>
          </cell>
          <cell r="D1453">
            <v>100</v>
          </cell>
          <cell r="E1453" t="str">
            <v>5300074729</v>
          </cell>
          <cell r="F1453" t="str">
            <v>0</v>
          </cell>
          <cell r="G1453" t="str">
            <v>6443834-9</v>
          </cell>
          <cell r="H1453" t="str">
            <v>ﾚﾊﾞ-,ﾛﾂｸ M2671B</v>
          </cell>
          <cell r="I1453" t="str">
            <v>473440-2</v>
          </cell>
          <cell r="J1453" t="str">
            <v>（株）光真製作所</v>
          </cell>
          <cell r="K1453" t="str">
            <v>3480</v>
          </cell>
          <cell r="L1453" t="str">
            <v>3480</v>
          </cell>
          <cell r="M1453" t="str">
            <v>3H7</v>
          </cell>
          <cell r="N1453" t="str">
            <v>野田</v>
          </cell>
          <cell r="O1453" t="str">
            <v>野田係</v>
          </cell>
          <cell r="P1453" t="str">
            <v>x</v>
          </cell>
          <cell r="Q1453" t="str">
            <v>JP</v>
          </cell>
          <cell r="S1453">
            <v>1</v>
          </cell>
          <cell r="T1453">
            <v>1</v>
          </cell>
          <cell r="U1453" t="str">
            <v>V0</v>
          </cell>
          <cell r="V1453" t="str">
            <v>0001</v>
          </cell>
          <cell r="W1453">
            <v>25</v>
          </cell>
          <cell r="X1453">
            <v>1</v>
          </cell>
          <cell r="Y1453" t="str">
            <v>JPY</v>
          </cell>
          <cell r="Z1453" t="str">
            <v>2006/04/01</v>
          </cell>
          <cell r="AA1453" t="str">
            <v>9999/12/31</v>
          </cell>
          <cell r="AC1453">
            <v>169</v>
          </cell>
          <cell r="AD1453">
            <v>1</v>
          </cell>
          <cell r="AE1453">
            <v>169</v>
          </cell>
          <cell r="AG1453">
            <v>169</v>
          </cell>
          <cell r="AH1453" t="str">
            <v>PC</v>
          </cell>
          <cell r="AQ1453">
            <v>1</v>
          </cell>
          <cell r="AV1453">
            <v>0</v>
          </cell>
          <cell r="AY1453" t="str">
            <v>2006/04/01</v>
          </cell>
          <cell r="AZ1453" t="str">
            <v>9999/12/31</v>
          </cell>
          <cell r="BA1453">
            <v>99999999</v>
          </cell>
          <cell r="BB1453">
            <v>169</v>
          </cell>
        </row>
        <row r="1454">
          <cell r="A1454">
            <v>77971</v>
          </cell>
          <cell r="E1454" t="str">
            <v>5300107713</v>
          </cell>
          <cell r="F1454" t="str">
            <v>0</v>
          </cell>
          <cell r="G1454" t="str">
            <v>6443838-1</v>
          </cell>
          <cell r="H1454" t="str">
            <v>ﾌﾟﾚ-ﾄ,ｹ-ﾌﾞﾙ(R) M2671</v>
          </cell>
          <cell r="I1454" t="str">
            <v>473440-2</v>
          </cell>
          <cell r="J1454" t="str">
            <v>（株）光真製作所</v>
          </cell>
          <cell r="K1454" t="str">
            <v>3480</v>
          </cell>
          <cell r="L1454" t="str">
            <v>3480</v>
          </cell>
          <cell r="M1454" t="str">
            <v>3H7</v>
          </cell>
          <cell r="N1454" t="str">
            <v>野田</v>
          </cell>
          <cell r="O1454" t="str">
            <v>野田係</v>
          </cell>
          <cell r="P1454" t="str">
            <v>x</v>
          </cell>
          <cell r="Q1454" t="str">
            <v>JP</v>
          </cell>
          <cell r="S1454">
            <v>1</v>
          </cell>
          <cell r="T1454">
            <v>1</v>
          </cell>
          <cell r="U1454" t="str">
            <v>V0</v>
          </cell>
          <cell r="V1454" t="str">
            <v>0001</v>
          </cell>
          <cell r="W1454">
            <v>50</v>
          </cell>
          <cell r="X1454">
            <v>1</v>
          </cell>
          <cell r="Y1454" t="str">
            <v>JPY</v>
          </cell>
          <cell r="Z1454" t="str">
            <v>2006/04/01</v>
          </cell>
          <cell r="AA1454" t="str">
            <v>9999/12/31</v>
          </cell>
          <cell r="AC1454">
            <v>121</v>
          </cell>
          <cell r="AD1454">
            <v>1</v>
          </cell>
          <cell r="AE1454">
            <v>121</v>
          </cell>
          <cell r="AG1454">
            <v>121</v>
          </cell>
          <cell r="AH1454" t="str">
            <v>PC</v>
          </cell>
          <cell r="AQ1454">
            <v>1</v>
          </cell>
          <cell r="AV1454">
            <v>0</v>
          </cell>
          <cell r="AY1454" t="str">
            <v>2006/04/01</v>
          </cell>
          <cell r="AZ1454" t="str">
            <v>9999/12/31</v>
          </cell>
          <cell r="BA1454">
            <v>99999999</v>
          </cell>
          <cell r="BB1454">
            <v>121</v>
          </cell>
        </row>
        <row r="1455">
          <cell r="A1455">
            <v>73364</v>
          </cell>
          <cell r="D1455">
            <v>100</v>
          </cell>
          <cell r="E1455" t="str">
            <v>5300074730</v>
          </cell>
          <cell r="F1455" t="str">
            <v>0</v>
          </cell>
          <cell r="G1455" t="str">
            <v>6443849-7</v>
          </cell>
          <cell r="H1455" t="str">
            <v>ﾌﾟﾚ-ﾄ,M/C M2657E</v>
          </cell>
          <cell r="I1455" t="str">
            <v>473440-2</v>
          </cell>
          <cell r="J1455" t="str">
            <v>（株）光真製作所</v>
          </cell>
          <cell r="K1455" t="str">
            <v>3480</v>
          </cell>
          <cell r="L1455" t="str">
            <v>3480</v>
          </cell>
          <cell r="M1455" t="str">
            <v>3H7</v>
          </cell>
          <cell r="N1455" t="str">
            <v>野田</v>
          </cell>
          <cell r="O1455" t="str">
            <v>野田係</v>
          </cell>
          <cell r="P1455" t="str">
            <v>x</v>
          </cell>
          <cell r="Q1455" t="str">
            <v>JP</v>
          </cell>
          <cell r="S1455">
            <v>1</v>
          </cell>
          <cell r="T1455">
            <v>1</v>
          </cell>
          <cell r="U1455" t="str">
            <v>V0</v>
          </cell>
          <cell r="V1455" t="str">
            <v>0001</v>
          </cell>
          <cell r="W1455">
            <v>25</v>
          </cell>
          <cell r="X1455">
            <v>1</v>
          </cell>
          <cell r="Y1455" t="str">
            <v>JPY</v>
          </cell>
          <cell r="Z1455" t="str">
            <v>2006/04/01</v>
          </cell>
          <cell r="AA1455" t="str">
            <v>9999/12/31</v>
          </cell>
          <cell r="AB1455" t="str">
            <v>1</v>
          </cell>
          <cell r="AC1455">
            <v>453</v>
          </cell>
          <cell r="AD1455">
            <v>1</v>
          </cell>
          <cell r="AE1455">
            <v>453</v>
          </cell>
          <cell r="AG1455">
            <v>453</v>
          </cell>
          <cell r="AH1455" t="str">
            <v>PC</v>
          </cell>
          <cell r="AQ1455">
            <v>1</v>
          </cell>
          <cell r="AV1455">
            <v>0</v>
          </cell>
          <cell r="AY1455" t="str">
            <v>2006/04/01</v>
          </cell>
          <cell r="AZ1455" t="str">
            <v>9999/12/31</v>
          </cell>
          <cell r="BA1455">
            <v>9</v>
          </cell>
          <cell r="BB1455">
            <v>453</v>
          </cell>
        </row>
        <row r="1456">
          <cell r="A1456">
            <v>73365</v>
          </cell>
          <cell r="D1456">
            <v>100</v>
          </cell>
          <cell r="E1456" t="str">
            <v>5300074738</v>
          </cell>
          <cell r="F1456" t="str">
            <v>0</v>
          </cell>
          <cell r="G1456" t="str">
            <v>6448874-5</v>
          </cell>
          <cell r="H1456" t="str">
            <v>ﾌﾟﾚ-ﾄ,ﾄﾂﾃ M2657F</v>
          </cell>
          <cell r="I1456" t="str">
            <v>473440-2</v>
          </cell>
          <cell r="J1456" t="str">
            <v>（株）光真製作所</v>
          </cell>
          <cell r="K1456" t="str">
            <v>3480</v>
          </cell>
          <cell r="L1456" t="str">
            <v>3480</v>
          </cell>
          <cell r="M1456" t="str">
            <v>3H7</v>
          </cell>
          <cell r="N1456" t="str">
            <v>野田</v>
          </cell>
          <cell r="O1456" t="str">
            <v>野田係</v>
          </cell>
          <cell r="P1456" t="str">
            <v>x</v>
          </cell>
          <cell r="Q1456" t="str">
            <v>JP</v>
          </cell>
          <cell r="S1456">
            <v>1</v>
          </cell>
          <cell r="T1456">
            <v>1</v>
          </cell>
          <cell r="U1456" t="str">
            <v>V0</v>
          </cell>
          <cell r="V1456" t="str">
            <v>0001</v>
          </cell>
          <cell r="W1456">
            <v>25</v>
          </cell>
          <cell r="X1456">
            <v>1</v>
          </cell>
          <cell r="Y1456" t="str">
            <v>JPY</v>
          </cell>
          <cell r="Z1456" t="str">
            <v>2006/04/01</v>
          </cell>
          <cell r="AA1456" t="str">
            <v>9999/12/31</v>
          </cell>
          <cell r="AB1456" t="str">
            <v>1</v>
          </cell>
          <cell r="AC1456">
            <v>350</v>
          </cell>
          <cell r="AD1456">
            <v>1</v>
          </cell>
          <cell r="AE1456">
            <v>350</v>
          </cell>
          <cell r="AG1456">
            <v>350</v>
          </cell>
          <cell r="AH1456" t="str">
            <v>PC</v>
          </cell>
          <cell r="AQ1456">
            <v>1</v>
          </cell>
          <cell r="AV1456">
            <v>0</v>
          </cell>
          <cell r="AY1456" t="str">
            <v>2006/04/01</v>
          </cell>
          <cell r="AZ1456" t="str">
            <v>9999/12/31</v>
          </cell>
          <cell r="BA1456">
            <v>19</v>
          </cell>
          <cell r="BB1456">
            <v>350</v>
          </cell>
        </row>
        <row r="1457">
          <cell r="A1457">
            <v>73366</v>
          </cell>
          <cell r="D1457">
            <v>100</v>
          </cell>
          <cell r="E1457" t="str">
            <v>5300074741</v>
          </cell>
          <cell r="F1457" t="str">
            <v>0</v>
          </cell>
          <cell r="G1457" t="str">
            <v>6448879-6</v>
          </cell>
          <cell r="H1457" t="str">
            <v>ﾌﾞﾗｹﾂﾄ,ﾄﾂﾃ M2657G</v>
          </cell>
          <cell r="I1457" t="str">
            <v>473440-2</v>
          </cell>
          <cell r="J1457" t="str">
            <v>（株）光真製作所</v>
          </cell>
          <cell r="K1457" t="str">
            <v>3480</v>
          </cell>
          <cell r="L1457" t="str">
            <v>3480</v>
          </cell>
          <cell r="M1457" t="str">
            <v>3H7</v>
          </cell>
          <cell r="N1457" t="str">
            <v>野田</v>
          </cell>
          <cell r="O1457" t="str">
            <v>野田係</v>
          </cell>
          <cell r="P1457" t="str">
            <v>x</v>
          </cell>
          <cell r="Q1457" t="str">
            <v>JP</v>
          </cell>
          <cell r="S1457">
            <v>1</v>
          </cell>
          <cell r="T1457">
            <v>1</v>
          </cell>
          <cell r="U1457" t="str">
            <v>V0</v>
          </cell>
          <cell r="V1457" t="str">
            <v>0001</v>
          </cell>
          <cell r="W1457">
            <v>25</v>
          </cell>
          <cell r="X1457">
            <v>1</v>
          </cell>
          <cell r="Y1457" t="str">
            <v>JPY</v>
          </cell>
          <cell r="Z1457" t="str">
            <v>2006/04/01</v>
          </cell>
          <cell r="AA1457" t="str">
            <v>9999/12/31</v>
          </cell>
          <cell r="AB1457" t="str">
            <v>1</v>
          </cell>
          <cell r="AC1457">
            <v>655</v>
          </cell>
          <cell r="AD1457">
            <v>1</v>
          </cell>
          <cell r="AE1457">
            <v>655</v>
          </cell>
          <cell r="AG1457">
            <v>655</v>
          </cell>
          <cell r="AH1457" t="str">
            <v>PC</v>
          </cell>
          <cell r="AQ1457">
            <v>1</v>
          </cell>
          <cell r="AV1457">
            <v>0</v>
          </cell>
          <cell r="AY1457" t="str">
            <v>2006/04/01</v>
          </cell>
          <cell r="AZ1457" t="str">
            <v>9999/12/31</v>
          </cell>
          <cell r="BA1457">
            <v>9</v>
          </cell>
          <cell r="BB1457">
            <v>655</v>
          </cell>
        </row>
        <row r="1458">
          <cell r="A1458">
            <v>73367</v>
          </cell>
          <cell r="D1458">
            <v>100</v>
          </cell>
          <cell r="E1458" t="str">
            <v>5300074742</v>
          </cell>
          <cell r="F1458" t="str">
            <v>0</v>
          </cell>
          <cell r="G1458" t="str">
            <v>6448887-7</v>
          </cell>
          <cell r="H1458" t="str">
            <v>ﾚﾊﾞ-,ﾄﾂﾃ M2657E</v>
          </cell>
          <cell r="I1458" t="str">
            <v>473440-2</v>
          </cell>
          <cell r="J1458" t="str">
            <v>（株）光真製作所</v>
          </cell>
          <cell r="K1458" t="str">
            <v>3480</v>
          </cell>
          <cell r="L1458" t="str">
            <v>3480</v>
          </cell>
          <cell r="M1458" t="str">
            <v>3H7</v>
          </cell>
          <cell r="N1458" t="str">
            <v>野田</v>
          </cell>
          <cell r="O1458" t="str">
            <v>野田係</v>
          </cell>
          <cell r="P1458" t="str">
            <v>x</v>
          </cell>
          <cell r="Q1458" t="str">
            <v>JP</v>
          </cell>
          <cell r="S1458">
            <v>1</v>
          </cell>
          <cell r="T1458">
            <v>1</v>
          </cell>
          <cell r="U1458" t="str">
            <v>V0</v>
          </cell>
          <cell r="V1458" t="str">
            <v>0001</v>
          </cell>
          <cell r="W1458">
            <v>25</v>
          </cell>
          <cell r="X1458">
            <v>1</v>
          </cell>
          <cell r="Y1458" t="str">
            <v>JPY</v>
          </cell>
          <cell r="Z1458" t="str">
            <v>2006/04/01</v>
          </cell>
          <cell r="AA1458" t="str">
            <v>9999/12/31</v>
          </cell>
          <cell r="AB1458" t="str">
            <v>1</v>
          </cell>
          <cell r="AC1458">
            <v>550</v>
          </cell>
          <cell r="AD1458">
            <v>1</v>
          </cell>
          <cell r="AE1458">
            <v>550</v>
          </cell>
          <cell r="AG1458">
            <v>550</v>
          </cell>
          <cell r="AH1458" t="str">
            <v>PC</v>
          </cell>
          <cell r="AQ1458">
            <v>1</v>
          </cell>
          <cell r="AV1458">
            <v>0</v>
          </cell>
          <cell r="AY1458" t="str">
            <v>2006/04/01</v>
          </cell>
          <cell r="AZ1458" t="str">
            <v>9999/12/31</v>
          </cell>
          <cell r="BA1458">
            <v>9</v>
          </cell>
          <cell r="BB1458">
            <v>550</v>
          </cell>
        </row>
        <row r="1459">
          <cell r="A1459">
            <v>75138</v>
          </cell>
          <cell r="D1459">
            <v>100</v>
          </cell>
          <cell r="E1459" t="str">
            <v>5300088049</v>
          </cell>
          <cell r="F1459" t="str">
            <v>0</v>
          </cell>
          <cell r="G1459" t="str">
            <v>6448889-3</v>
          </cell>
          <cell r="H1459" t="str">
            <v>ﾌﾞﾗｹﾂﾄ,ﾗﾂﾁ M2755</v>
          </cell>
          <cell r="I1459" t="str">
            <v>473440-2</v>
          </cell>
          <cell r="J1459" t="str">
            <v>（株）光真製作所</v>
          </cell>
          <cell r="K1459" t="str">
            <v>3480</v>
          </cell>
          <cell r="L1459" t="str">
            <v>3480</v>
          </cell>
          <cell r="M1459" t="str">
            <v>3H7</v>
          </cell>
          <cell r="N1459" t="str">
            <v>野田</v>
          </cell>
          <cell r="O1459" t="str">
            <v>野田係</v>
          </cell>
          <cell r="P1459" t="str">
            <v>x</v>
          </cell>
          <cell r="Q1459" t="str">
            <v>JP</v>
          </cell>
          <cell r="S1459">
            <v>1</v>
          </cell>
          <cell r="T1459">
            <v>1</v>
          </cell>
          <cell r="U1459" t="str">
            <v>V0</v>
          </cell>
          <cell r="V1459" t="str">
            <v>0001</v>
          </cell>
          <cell r="W1459">
            <v>25</v>
          </cell>
          <cell r="X1459">
            <v>1</v>
          </cell>
          <cell r="Y1459" t="str">
            <v>JPY</v>
          </cell>
          <cell r="Z1459" t="str">
            <v>2006/04/01</v>
          </cell>
          <cell r="AA1459" t="str">
            <v>9999/12/31</v>
          </cell>
          <cell r="AC1459">
            <v>213</v>
          </cell>
          <cell r="AD1459">
            <v>1</v>
          </cell>
          <cell r="AE1459">
            <v>213</v>
          </cell>
          <cell r="AG1459">
            <v>213</v>
          </cell>
          <cell r="AH1459" t="str">
            <v>PC</v>
          </cell>
          <cell r="AQ1459">
            <v>1</v>
          </cell>
          <cell r="AV1459">
            <v>0</v>
          </cell>
          <cell r="AY1459" t="str">
            <v>2006/04/01</v>
          </cell>
          <cell r="AZ1459" t="str">
            <v>9999/12/31</v>
          </cell>
          <cell r="BA1459">
            <v>99999</v>
          </cell>
          <cell r="BB1459">
            <v>215</v>
          </cell>
        </row>
        <row r="1460">
          <cell r="A1460">
            <v>77974</v>
          </cell>
          <cell r="E1460" t="str">
            <v>5300107716</v>
          </cell>
          <cell r="F1460" t="str">
            <v>0</v>
          </cell>
          <cell r="G1460" t="str">
            <v>6448891-5</v>
          </cell>
          <cell r="H1460" t="str">
            <v>ﾌﾞﾗｹﾂﾄ,ﾄﾂﾃ M2657B</v>
          </cell>
          <cell r="I1460" t="str">
            <v>473440-2</v>
          </cell>
          <cell r="J1460" t="str">
            <v>（株）光真製作所</v>
          </cell>
          <cell r="K1460" t="str">
            <v>3480</v>
          </cell>
          <cell r="L1460" t="str">
            <v>3480</v>
          </cell>
          <cell r="M1460" t="str">
            <v>3H7</v>
          </cell>
          <cell r="N1460" t="str">
            <v>野田</v>
          </cell>
          <cell r="O1460" t="str">
            <v>野田係</v>
          </cell>
          <cell r="P1460" t="str">
            <v>x</v>
          </cell>
          <cell r="Q1460" t="str">
            <v>JP</v>
          </cell>
          <cell r="S1460">
            <v>1</v>
          </cell>
          <cell r="T1460">
            <v>1</v>
          </cell>
          <cell r="U1460" t="str">
            <v>V0</v>
          </cell>
          <cell r="V1460" t="str">
            <v>0001</v>
          </cell>
          <cell r="W1460">
            <v>50</v>
          </cell>
          <cell r="X1460">
            <v>1</v>
          </cell>
          <cell r="Y1460" t="str">
            <v>JPY</v>
          </cell>
          <cell r="Z1460" t="str">
            <v>2006/04/01</v>
          </cell>
          <cell r="AA1460" t="str">
            <v>9999/12/31</v>
          </cell>
          <cell r="AC1460">
            <v>202</v>
          </cell>
          <cell r="AD1460">
            <v>1</v>
          </cell>
          <cell r="AE1460">
            <v>202</v>
          </cell>
          <cell r="AG1460">
            <v>202</v>
          </cell>
          <cell r="AH1460" t="str">
            <v>PC</v>
          </cell>
          <cell r="AQ1460">
            <v>1</v>
          </cell>
          <cell r="AV1460">
            <v>0</v>
          </cell>
          <cell r="AY1460" t="str">
            <v>2006/04/01</v>
          </cell>
          <cell r="AZ1460" t="str">
            <v>9999/12/31</v>
          </cell>
          <cell r="BA1460">
            <v>99999999</v>
          </cell>
          <cell r="BB1460">
            <v>202</v>
          </cell>
        </row>
        <row r="1461">
          <cell r="A1461">
            <v>77975</v>
          </cell>
          <cell r="E1461" t="str">
            <v>5300107717</v>
          </cell>
          <cell r="F1461" t="str">
            <v>0</v>
          </cell>
          <cell r="G1461" t="str">
            <v>6448892-3</v>
          </cell>
          <cell r="H1461" t="str">
            <v>ﾌﾟﾚ-ﾄ(1) M2657</v>
          </cell>
          <cell r="I1461" t="str">
            <v>473440-2</v>
          </cell>
          <cell r="J1461" t="str">
            <v>（株）光真製作所</v>
          </cell>
          <cell r="K1461" t="str">
            <v>3480</v>
          </cell>
          <cell r="L1461" t="str">
            <v>3480</v>
          </cell>
          <cell r="M1461" t="str">
            <v>3H7</v>
          </cell>
          <cell r="N1461" t="str">
            <v>野田</v>
          </cell>
          <cell r="O1461" t="str">
            <v>野田係</v>
          </cell>
          <cell r="P1461" t="str">
            <v>x</v>
          </cell>
          <cell r="Q1461" t="str">
            <v>JP</v>
          </cell>
          <cell r="S1461">
            <v>1</v>
          </cell>
          <cell r="T1461">
            <v>1</v>
          </cell>
          <cell r="U1461" t="str">
            <v>V0</v>
          </cell>
          <cell r="V1461" t="str">
            <v>0001</v>
          </cell>
          <cell r="W1461">
            <v>50</v>
          </cell>
          <cell r="X1461">
            <v>1</v>
          </cell>
          <cell r="Y1461" t="str">
            <v>JPY</v>
          </cell>
          <cell r="Z1461" t="str">
            <v>2006/04/01</v>
          </cell>
          <cell r="AA1461" t="str">
            <v>9999/12/31</v>
          </cell>
          <cell r="AC1461">
            <v>110</v>
          </cell>
          <cell r="AD1461">
            <v>1</v>
          </cell>
          <cell r="AE1461">
            <v>110</v>
          </cell>
          <cell r="AG1461">
            <v>110</v>
          </cell>
          <cell r="AH1461" t="str">
            <v>PC</v>
          </cell>
          <cell r="AQ1461">
            <v>1</v>
          </cell>
          <cell r="AV1461">
            <v>0</v>
          </cell>
          <cell r="AY1461" t="str">
            <v>2006/04/01</v>
          </cell>
          <cell r="AZ1461" t="str">
            <v>9999/12/31</v>
          </cell>
          <cell r="BA1461">
            <v>99999999</v>
          </cell>
          <cell r="BB1461">
            <v>110</v>
          </cell>
        </row>
        <row r="1462">
          <cell r="A1462">
            <v>77976</v>
          </cell>
          <cell r="E1462" t="str">
            <v>5300107718</v>
          </cell>
          <cell r="F1462" t="str">
            <v>0</v>
          </cell>
          <cell r="G1462" t="str">
            <v>6448896-6</v>
          </cell>
          <cell r="H1462" t="str">
            <v>ﾌﾟﾚ-ﾄ,ﾎﾙﾀﾞ M2502-3</v>
          </cell>
          <cell r="I1462" t="str">
            <v>473440-2</v>
          </cell>
          <cell r="J1462" t="str">
            <v>（株）光真製作所</v>
          </cell>
          <cell r="K1462" t="str">
            <v>3480</v>
          </cell>
          <cell r="L1462" t="str">
            <v>3480</v>
          </cell>
          <cell r="M1462" t="str">
            <v>3H7</v>
          </cell>
          <cell r="N1462" t="str">
            <v>野田</v>
          </cell>
          <cell r="O1462" t="str">
            <v>野田係</v>
          </cell>
          <cell r="Q1462" t="str">
            <v>JP</v>
          </cell>
          <cell r="S1462">
            <v>1</v>
          </cell>
          <cell r="T1462">
            <v>1</v>
          </cell>
          <cell r="U1462" t="str">
            <v>V0</v>
          </cell>
          <cell r="V1462" t="str">
            <v>0001</v>
          </cell>
          <cell r="W1462">
            <v>50</v>
          </cell>
          <cell r="X1462">
            <v>1</v>
          </cell>
          <cell r="Y1462" t="str">
            <v>JPY</v>
          </cell>
          <cell r="Z1462" t="str">
            <v>2006/04/01</v>
          </cell>
          <cell r="AA1462" t="str">
            <v>9999/12/31</v>
          </cell>
          <cell r="AC1462">
            <v>38</v>
          </cell>
          <cell r="AD1462">
            <v>1</v>
          </cell>
          <cell r="AE1462">
            <v>38</v>
          </cell>
          <cell r="AG1462">
            <v>38</v>
          </cell>
          <cell r="AH1462" t="str">
            <v>PC</v>
          </cell>
          <cell r="AQ1462">
            <v>1</v>
          </cell>
          <cell r="AV1462">
            <v>0</v>
          </cell>
          <cell r="AY1462" t="str">
            <v>2006/04/01</v>
          </cell>
          <cell r="AZ1462" t="str">
            <v>9999/12/31</v>
          </cell>
          <cell r="BA1462">
            <v>99999999</v>
          </cell>
          <cell r="BB1462">
            <v>38</v>
          </cell>
        </row>
        <row r="1463">
          <cell r="A1463">
            <v>77977</v>
          </cell>
          <cell r="E1463" t="str">
            <v>5300107719</v>
          </cell>
          <cell r="F1463" t="str">
            <v>0</v>
          </cell>
          <cell r="G1463" t="str">
            <v>6449065-0</v>
          </cell>
          <cell r="H1463" t="str">
            <v>ﾌﾞﾗｹﾂﾄ(MOU) M2593C</v>
          </cell>
          <cell r="I1463" t="str">
            <v>473440-2</v>
          </cell>
          <cell r="J1463" t="str">
            <v>（株）光真製作所</v>
          </cell>
          <cell r="K1463" t="str">
            <v>3480</v>
          </cell>
          <cell r="L1463" t="str">
            <v>3480</v>
          </cell>
          <cell r="M1463" t="str">
            <v>3H7</v>
          </cell>
          <cell r="N1463" t="str">
            <v>野田</v>
          </cell>
          <cell r="O1463" t="str">
            <v>野田係</v>
          </cell>
          <cell r="Q1463" t="str">
            <v>JP</v>
          </cell>
          <cell r="S1463">
            <v>1</v>
          </cell>
          <cell r="T1463">
            <v>1</v>
          </cell>
          <cell r="U1463" t="str">
            <v>V0</v>
          </cell>
          <cell r="V1463" t="str">
            <v>0001</v>
          </cell>
          <cell r="W1463">
            <v>50</v>
          </cell>
          <cell r="X1463">
            <v>1</v>
          </cell>
          <cell r="Y1463" t="str">
            <v>JPY</v>
          </cell>
          <cell r="Z1463" t="str">
            <v>2006/04/01</v>
          </cell>
          <cell r="AA1463" t="str">
            <v>9999/12/31</v>
          </cell>
          <cell r="AC1463">
            <v>97</v>
          </cell>
          <cell r="AD1463">
            <v>1</v>
          </cell>
          <cell r="AE1463">
            <v>97</v>
          </cell>
          <cell r="AG1463">
            <v>97</v>
          </cell>
          <cell r="AH1463" t="str">
            <v>PC</v>
          </cell>
          <cell r="AQ1463">
            <v>1</v>
          </cell>
          <cell r="AV1463">
            <v>0</v>
          </cell>
          <cell r="AY1463" t="str">
            <v>2006/04/01</v>
          </cell>
          <cell r="AZ1463" t="str">
            <v>9999/12/31</v>
          </cell>
          <cell r="BA1463">
            <v>99999999</v>
          </cell>
          <cell r="BB1463">
            <v>97</v>
          </cell>
        </row>
        <row r="1464">
          <cell r="A1464">
            <v>75853</v>
          </cell>
          <cell r="D1464">
            <v>100</v>
          </cell>
          <cell r="E1464" t="str">
            <v>5300093234</v>
          </cell>
          <cell r="F1464" t="str">
            <v>0</v>
          </cell>
          <cell r="G1464" t="str">
            <v>6449083-9</v>
          </cell>
          <cell r="H1464" t="str">
            <v>ｽﾍﾟ-ｻ,ﾓ-ﾀ M2653-1</v>
          </cell>
          <cell r="I1464" t="str">
            <v>473440-2</v>
          </cell>
          <cell r="J1464" t="str">
            <v>（株）光真製作所</v>
          </cell>
          <cell r="K1464" t="str">
            <v>3480</v>
          </cell>
          <cell r="L1464" t="str">
            <v>3480</v>
          </cell>
          <cell r="M1464" t="str">
            <v>3H7</v>
          </cell>
          <cell r="N1464" t="str">
            <v>野田</v>
          </cell>
          <cell r="O1464" t="str">
            <v>野田係</v>
          </cell>
          <cell r="P1464" t="str">
            <v>x</v>
          </cell>
          <cell r="Q1464" t="str">
            <v>JP</v>
          </cell>
          <cell r="S1464">
            <v>1</v>
          </cell>
          <cell r="T1464">
            <v>1</v>
          </cell>
          <cell r="U1464" t="str">
            <v>V0</v>
          </cell>
          <cell r="V1464" t="str">
            <v>0001</v>
          </cell>
          <cell r="W1464">
            <v>25</v>
          </cell>
          <cell r="X1464">
            <v>1</v>
          </cell>
          <cell r="Y1464" t="str">
            <v>JPY</v>
          </cell>
          <cell r="Z1464" t="str">
            <v>2006/04/01</v>
          </cell>
          <cell r="AA1464" t="str">
            <v>9999/12/31</v>
          </cell>
          <cell r="AC1464">
            <v>60</v>
          </cell>
          <cell r="AD1464">
            <v>1</v>
          </cell>
          <cell r="AE1464">
            <v>60</v>
          </cell>
          <cell r="AG1464">
            <v>60</v>
          </cell>
          <cell r="AH1464" t="str">
            <v>PC</v>
          </cell>
          <cell r="AQ1464">
            <v>1</v>
          </cell>
          <cell r="AV1464">
            <v>0</v>
          </cell>
          <cell r="AY1464" t="str">
            <v>2006/04/01</v>
          </cell>
          <cell r="AZ1464" t="str">
            <v>9999/12/31</v>
          </cell>
          <cell r="BA1464">
            <v>99999</v>
          </cell>
          <cell r="BB1464">
            <v>60</v>
          </cell>
        </row>
        <row r="1465">
          <cell r="A1465">
            <v>75854</v>
          </cell>
          <cell r="D1465">
            <v>100</v>
          </cell>
          <cell r="E1465" t="str">
            <v>5300093237</v>
          </cell>
          <cell r="F1465" t="str">
            <v>0</v>
          </cell>
          <cell r="G1465" t="str">
            <v>6449084-7</v>
          </cell>
          <cell r="H1465" t="str">
            <v>ﾚﾊﾞ-,ｽﾄﾂﾊﾟ M2653-1</v>
          </cell>
          <cell r="I1465" t="str">
            <v>473440-2</v>
          </cell>
          <cell r="J1465" t="str">
            <v>（株）光真製作所</v>
          </cell>
          <cell r="K1465" t="str">
            <v>3480</v>
          </cell>
          <cell r="L1465" t="str">
            <v>3480</v>
          </cell>
          <cell r="M1465" t="str">
            <v>3H7</v>
          </cell>
          <cell r="N1465" t="str">
            <v>野田</v>
          </cell>
          <cell r="O1465" t="str">
            <v>野田係</v>
          </cell>
          <cell r="P1465" t="str">
            <v>x</v>
          </cell>
          <cell r="Q1465" t="str">
            <v>JP</v>
          </cell>
          <cell r="S1465">
            <v>1</v>
          </cell>
          <cell r="T1465">
            <v>1</v>
          </cell>
          <cell r="U1465" t="str">
            <v>V0</v>
          </cell>
          <cell r="V1465" t="str">
            <v>0001</v>
          </cell>
          <cell r="W1465">
            <v>25</v>
          </cell>
          <cell r="X1465">
            <v>1</v>
          </cell>
          <cell r="Y1465" t="str">
            <v>JPY</v>
          </cell>
          <cell r="Z1465" t="str">
            <v>2006/04/01</v>
          </cell>
          <cell r="AA1465" t="str">
            <v>9999/12/31</v>
          </cell>
          <cell r="AC1465">
            <v>169</v>
          </cell>
          <cell r="AD1465">
            <v>1</v>
          </cell>
          <cell r="AE1465">
            <v>169</v>
          </cell>
          <cell r="AG1465">
            <v>169</v>
          </cell>
          <cell r="AH1465" t="str">
            <v>PC</v>
          </cell>
          <cell r="AQ1465">
            <v>1</v>
          </cell>
          <cell r="AV1465">
            <v>0</v>
          </cell>
          <cell r="AY1465" t="str">
            <v>2006/04/01</v>
          </cell>
          <cell r="AZ1465" t="str">
            <v>9999/12/31</v>
          </cell>
          <cell r="BA1465">
            <v>99999</v>
          </cell>
          <cell r="BB1465">
            <v>170</v>
          </cell>
        </row>
        <row r="1466">
          <cell r="A1466">
            <v>75855</v>
          </cell>
          <cell r="D1466">
            <v>100</v>
          </cell>
          <cell r="E1466" t="str">
            <v>5300093239</v>
          </cell>
          <cell r="F1466" t="str">
            <v>0</v>
          </cell>
          <cell r="G1466" t="str">
            <v>6449094-4</v>
          </cell>
          <cell r="H1466" t="str">
            <v>ﾌﾞﾗｹﾂﾄ, ｾﾝｻ(1) M2653-2</v>
          </cell>
          <cell r="I1466" t="str">
            <v>473440-2</v>
          </cell>
          <cell r="J1466" t="str">
            <v>（株）光真製作所</v>
          </cell>
          <cell r="K1466" t="str">
            <v>3480</v>
          </cell>
          <cell r="L1466" t="str">
            <v>3480</v>
          </cell>
          <cell r="M1466" t="str">
            <v>3H7</v>
          </cell>
          <cell r="N1466" t="str">
            <v>野田</v>
          </cell>
          <cell r="O1466" t="str">
            <v>野田係</v>
          </cell>
          <cell r="P1466" t="str">
            <v>x</v>
          </cell>
          <cell r="Q1466" t="str">
            <v>JP</v>
          </cell>
          <cell r="S1466">
            <v>1</v>
          </cell>
          <cell r="T1466">
            <v>1</v>
          </cell>
          <cell r="U1466" t="str">
            <v>V0</v>
          </cell>
          <cell r="V1466" t="str">
            <v>0001</v>
          </cell>
          <cell r="W1466">
            <v>25</v>
          </cell>
          <cell r="X1466">
            <v>1</v>
          </cell>
          <cell r="Y1466" t="str">
            <v>JPY</v>
          </cell>
          <cell r="Z1466" t="str">
            <v>2006/04/01</v>
          </cell>
          <cell r="AA1466" t="str">
            <v>9999/12/31</v>
          </cell>
          <cell r="AC1466">
            <v>89</v>
          </cell>
          <cell r="AD1466">
            <v>1</v>
          </cell>
          <cell r="AE1466">
            <v>89</v>
          </cell>
          <cell r="AG1466">
            <v>89</v>
          </cell>
          <cell r="AH1466" t="str">
            <v>PC</v>
          </cell>
          <cell r="AQ1466">
            <v>1</v>
          </cell>
          <cell r="AV1466">
            <v>0</v>
          </cell>
          <cell r="AY1466" t="str">
            <v>2006/04/01</v>
          </cell>
          <cell r="AZ1466" t="str">
            <v>9999/12/31</v>
          </cell>
          <cell r="BA1466">
            <v>99999</v>
          </cell>
          <cell r="BB1466">
            <v>90</v>
          </cell>
        </row>
        <row r="1467">
          <cell r="A1467">
            <v>75856</v>
          </cell>
          <cell r="B1467">
            <v>33</v>
          </cell>
          <cell r="D1467">
            <v>100</v>
          </cell>
          <cell r="E1467" t="str">
            <v>5300093240</v>
          </cell>
          <cell r="F1467" t="str">
            <v>0</v>
          </cell>
          <cell r="G1467" t="str">
            <v>6450756-1</v>
          </cell>
          <cell r="H1467" t="str">
            <v>ﾌﾟﾚ-ﾄ,ﾓ-ﾀ(1) M2650-2-1</v>
          </cell>
          <cell r="I1467" t="str">
            <v>473440-2</v>
          </cell>
          <cell r="J1467" t="str">
            <v>（株）光真製作所</v>
          </cell>
          <cell r="K1467" t="str">
            <v>3480</v>
          </cell>
          <cell r="L1467" t="str">
            <v>3480</v>
          </cell>
          <cell r="M1467" t="str">
            <v>3H7</v>
          </cell>
          <cell r="N1467" t="str">
            <v>野田</v>
          </cell>
          <cell r="O1467" t="str">
            <v>野田係</v>
          </cell>
          <cell r="P1467" t="str">
            <v>x</v>
          </cell>
          <cell r="Q1467" t="str">
            <v>JP</v>
          </cell>
          <cell r="S1467">
            <v>1</v>
          </cell>
          <cell r="T1467">
            <v>1</v>
          </cell>
          <cell r="U1467" t="str">
            <v>V0</v>
          </cell>
          <cell r="V1467" t="str">
            <v>0001</v>
          </cell>
          <cell r="W1467">
            <v>25</v>
          </cell>
          <cell r="X1467">
            <v>1</v>
          </cell>
          <cell r="Y1467" t="str">
            <v>JPY</v>
          </cell>
          <cell r="Z1467" t="str">
            <v>2006/04/01</v>
          </cell>
          <cell r="AA1467" t="str">
            <v>9999/12/31</v>
          </cell>
          <cell r="AC1467">
            <v>33</v>
          </cell>
          <cell r="AD1467">
            <v>1</v>
          </cell>
          <cell r="AE1467">
            <v>33</v>
          </cell>
          <cell r="AF1467">
            <v>33</v>
          </cell>
          <cell r="AG1467">
            <v>33</v>
          </cell>
          <cell r="AH1467" t="str">
            <v>PC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1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 t="str">
            <v>2006/04/01</v>
          </cell>
          <cell r="AZ1467" t="str">
            <v>9999/12/31</v>
          </cell>
          <cell r="BA1467">
            <v>99999</v>
          </cell>
          <cell r="BB1467">
            <v>33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</row>
        <row r="1468">
          <cell r="A1468">
            <v>75857</v>
          </cell>
          <cell r="B1468">
            <v>49</v>
          </cell>
          <cell r="D1468">
            <v>100</v>
          </cell>
          <cell r="E1468" t="str">
            <v>5300093241</v>
          </cell>
          <cell r="F1468" t="str">
            <v>0</v>
          </cell>
          <cell r="G1468" t="str">
            <v>6450763-4</v>
          </cell>
          <cell r="H1468" t="str">
            <v>ﾋﾟﾝ,ﾛ-ﾗ M2650-2-2</v>
          </cell>
          <cell r="I1468" t="str">
            <v>473440-2</v>
          </cell>
          <cell r="J1468" t="str">
            <v>（株）光真製作所</v>
          </cell>
          <cell r="K1468" t="str">
            <v>3480</v>
          </cell>
          <cell r="L1468" t="str">
            <v>3480</v>
          </cell>
          <cell r="M1468" t="str">
            <v>3H7</v>
          </cell>
          <cell r="N1468" t="str">
            <v>野田</v>
          </cell>
          <cell r="O1468" t="str">
            <v>野田係</v>
          </cell>
          <cell r="P1468" t="str">
            <v>x</v>
          </cell>
          <cell r="Q1468" t="str">
            <v>JP</v>
          </cell>
          <cell r="S1468">
            <v>1</v>
          </cell>
          <cell r="T1468">
            <v>1</v>
          </cell>
          <cell r="U1468" t="str">
            <v>V0</v>
          </cell>
          <cell r="V1468" t="str">
            <v>0001</v>
          </cell>
          <cell r="W1468">
            <v>25</v>
          </cell>
          <cell r="X1468">
            <v>1</v>
          </cell>
          <cell r="Y1468" t="str">
            <v>JPY</v>
          </cell>
          <cell r="Z1468" t="str">
            <v>2006/04/01</v>
          </cell>
          <cell r="AA1468" t="str">
            <v>9999/12/31</v>
          </cell>
          <cell r="AC1468">
            <v>49</v>
          </cell>
          <cell r="AD1468">
            <v>1</v>
          </cell>
          <cell r="AE1468">
            <v>49</v>
          </cell>
          <cell r="AF1468">
            <v>49</v>
          </cell>
          <cell r="AG1468">
            <v>49</v>
          </cell>
          <cell r="AH1468" t="str">
            <v>PC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1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 t="str">
            <v>2006/04/01</v>
          </cell>
          <cell r="AZ1468" t="str">
            <v>9999/12/31</v>
          </cell>
          <cell r="BA1468">
            <v>99999</v>
          </cell>
          <cell r="BB1468">
            <v>50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</row>
        <row r="1469">
          <cell r="A1469">
            <v>75872</v>
          </cell>
          <cell r="B1469">
            <v>64</v>
          </cell>
          <cell r="D1469">
            <v>100</v>
          </cell>
          <cell r="E1469" t="str">
            <v>5300093279</v>
          </cell>
          <cell r="F1469" t="str">
            <v>0</v>
          </cell>
          <cell r="G1469" t="str">
            <v>6450848-7</v>
          </cell>
          <cell r="H1469" t="str">
            <v>ﾊﾞﾈ,S46(L) M2650-2-1</v>
          </cell>
          <cell r="I1469" t="str">
            <v>473440-2</v>
          </cell>
          <cell r="J1469" t="str">
            <v>（株）光真製作所</v>
          </cell>
          <cell r="K1469" t="str">
            <v>3480</v>
          </cell>
          <cell r="L1469" t="str">
            <v>3480</v>
          </cell>
          <cell r="M1469" t="str">
            <v>3H7</v>
          </cell>
          <cell r="N1469" t="str">
            <v>野田</v>
          </cell>
          <cell r="O1469" t="str">
            <v>野田係</v>
          </cell>
          <cell r="P1469" t="str">
            <v>x</v>
          </cell>
          <cell r="Q1469" t="str">
            <v>JP</v>
          </cell>
          <cell r="S1469">
            <v>1</v>
          </cell>
          <cell r="T1469">
            <v>1</v>
          </cell>
          <cell r="U1469" t="str">
            <v>V0</v>
          </cell>
          <cell r="V1469" t="str">
            <v>0001</v>
          </cell>
          <cell r="W1469">
            <v>25</v>
          </cell>
          <cell r="X1469">
            <v>1</v>
          </cell>
          <cell r="Y1469" t="str">
            <v>JPY</v>
          </cell>
          <cell r="Z1469" t="str">
            <v>2006/04/01</v>
          </cell>
          <cell r="AA1469" t="str">
            <v>9999/12/31</v>
          </cell>
          <cell r="AC1469">
            <v>64</v>
          </cell>
          <cell r="AD1469">
            <v>1</v>
          </cell>
          <cell r="AE1469">
            <v>64</v>
          </cell>
          <cell r="AF1469">
            <v>64</v>
          </cell>
          <cell r="AG1469">
            <v>64</v>
          </cell>
          <cell r="AH1469" t="str">
            <v>PC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1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 t="str">
            <v>2006/04/01</v>
          </cell>
          <cell r="AZ1469" t="str">
            <v>9999/12/31</v>
          </cell>
          <cell r="BA1469">
            <v>99999</v>
          </cell>
          <cell r="BB1469">
            <v>65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</row>
        <row r="1470">
          <cell r="A1470">
            <v>75873</v>
          </cell>
          <cell r="B1470">
            <v>119</v>
          </cell>
          <cell r="D1470">
            <v>100</v>
          </cell>
          <cell r="E1470" t="str">
            <v>5300093280</v>
          </cell>
          <cell r="F1470" t="str">
            <v>0</v>
          </cell>
          <cell r="G1470" t="str">
            <v>6450853-3</v>
          </cell>
          <cell r="H1470" t="str">
            <v>ﾌﾟﾚ-ﾄ,ｽﾄﾂﾊﾟ M2650-2-1</v>
          </cell>
          <cell r="I1470" t="str">
            <v>473440-2</v>
          </cell>
          <cell r="J1470" t="str">
            <v>（株）光真製作所</v>
          </cell>
          <cell r="K1470" t="str">
            <v>3480</v>
          </cell>
          <cell r="L1470" t="str">
            <v>3480</v>
          </cell>
          <cell r="M1470" t="str">
            <v>3H7</v>
          </cell>
          <cell r="N1470" t="str">
            <v>野田</v>
          </cell>
          <cell r="O1470" t="str">
            <v>野田係</v>
          </cell>
          <cell r="P1470" t="str">
            <v>x</v>
          </cell>
          <cell r="Q1470" t="str">
            <v>JP</v>
          </cell>
          <cell r="S1470">
            <v>1</v>
          </cell>
          <cell r="T1470">
            <v>1</v>
          </cell>
          <cell r="U1470" t="str">
            <v>V0</v>
          </cell>
          <cell r="V1470" t="str">
            <v>0001</v>
          </cell>
          <cell r="W1470">
            <v>25</v>
          </cell>
          <cell r="X1470">
            <v>1</v>
          </cell>
          <cell r="Y1470" t="str">
            <v>JPY</v>
          </cell>
          <cell r="Z1470" t="str">
            <v>2006/04/01</v>
          </cell>
          <cell r="AA1470" t="str">
            <v>9999/12/31</v>
          </cell>
          <cell r="AC1470">
            <v>119</v>
          </cell>
          <cell r="AD1470">
            <v>1</v>
          </cell>
          <cell r="AE1470">
            <v>119</v>
          </cell>
          <cell r="AF1470">
            <v>119</v>
          </cell>
          <cell r="AG1470">
            <v>119</v>
          </cell>
          <cell r="AH1470" t="str">
            <v>PC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1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 t="str">
            <v>2006/04/01</v>
          </cell>
          <cell r="AZ1470" t="str">
            <v>9999/12/31</v>
          </cell>
          <cell r="BA1470">
            <v>99999</v>
          </cell>
          <cell r="BB1470">
            <v>120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</row>
        <row r="1471">
          <cell r="A1471">
            <v>75874</v>
          </cell>
          <cell r="D1471">
            <v>100</v>
          </cell>
          <cell r="E1471" t="str">
            <v>5300093282</v>
          </cell>
          <cell r="F1471" t="str">
            <v>0</v>
          </cell>
          <cell r="G1471" t="str">
            <v>6450855-0</v>
          </cell>
          <cell r="H1471" t="str">
            <v>ﾊﾞﾈ,S46(U) M2650-2-1</v>
          </cell>
          <cell r="I1471" t="str">
            <v>473440-2</v>
          </cell>
          <cell r="J1471" t="str">
            <v>（株）光真製作所</v>
          </cell>
          <cell r="K1471" t="str">
            <v>3480</v>
          </cell>
          <cell r="L1471" t="str">
            <v>3480</v>
          </cell>
          <cell r="M1471" t="str">
            <v>3H7</v>
          </cell>
          <cell r="N1471" t="str">
            <v>野田</v>
          </cell>
          <cell r="O1471" t="str">
            <v>野田係</v>
          </cell>
          <cell r="P1471" t="str">
            <v>x</v>
          </cell>
          <cell r="Q1471" t="str">
            <v>JP</v>
          </cell>
          <cell r="S1471">
            <v>1</v>
          </cell>
          <cell r="T1471">
            <v>1</v>
          </cell>
          <cell r="U1471" t="str">
            <v>V0</v>
          </cell>
          <cell r="V1471" t="str">
            <v>0001</v>
          </cell>
          <cell r="W1471">
            <v>25</v>
          </cell>
          <cell r="X1471">
            <v>1</v>
          </cell>
          <cell r="Y1471" t="str">
            <v>JPY</v>
          </cell>
          <cell r="Z1471" t="str">
            <v>2006/04/01</v>
          </cell>
          <cell r="AA1471" t="str">
            <v>9999/12/31</v>
          </cell>
          <cell r="AC1471">
            <v>60</v>
          </cell>
          <cell r="AD1471">
            <v>1</v>
          </cell>
          <cell r="AE1471">
            <v>60</v>
          </cell>
          <cell r="AG1471">
            <v>60</v>
          </cell>
          <cell r="AH1471" t="str">
            <v>PC</v>
          </cell>
          <cell r="AQ1471">
            <v>1</v>
          </cell>
          <cell r="AV1471">
            <v>0</v>
          </cell>
          <cell r="AY1471" t="str">
            <v>2006/04/01</v>
          </cell>
          <cell r="AZ1471" t="str">
            <v>9999/12/31</v>
          </cell>
          <cell r="BA1471">
            <v>99999</v>
          </cell>
          <cell r="BB1471">
            <v>60</v>
          </cell>
        </row>
        <row r="1472">
          <cell r="A1472">
            <v>75795</v>
          </cell>
          <cell r="B1472">
            <v>120</v>
          </cell>
          <cell r="D1472">
            <v>100</v>
          </cell>
          <cell r="E1472" t="str">
            <v>5300092951</v>
          </cell>
          <cell r="F1472" t="str">
            <v>0</v>
          </cell>
          <cell r="G1472" t="str">
            <v>6450887-8</v>
          </cell>
          <cell r="H1472" t="str">
            <v>ﾚﾊﾞ-,ﾛﾂｸ M2650-2-3</v>
          </cell>
          <cell r="I1472" t="str">
            <v>473440-2</v>
          </cell>
          <cell r="J1472" t="str">
            <v>（株）光真製作所</v>
          </cell>
          <cell r="K1472" t="str">
            <v>3480</v>
          </cell>
          <cell r="L1472" t="str">
            <v>3480</v>
          </cell>
          <cell r="M1472" t="str">
            <v>3H7</v>
          </cell>
          <cell r="N1472" t="str">
            <v>野田</v>
          </cell>
          <cell r="O1472" t="str">
            <v>野田係</v>
          </cell>
          <cell r="P1472" t="str">
            <v>x</v>
          </cell>
          <cell r="Q1472" t="str">
            <v>JP</v>
          </cell>
          <cell r="S1472">
            <v>1</v>
          </cell>
          <cell r="T1472">
            <v>1</v>
          </cell>
          <cell r="U1472" t="str">
            <v>V0</v>
          </cell>
          <cell r="V1472" t="str">
            <v>0001</v>
          </cell>
          <cell r="W1472">
            <v>25</v>
          </cell>
          <cell r="X1472">
            <v>1</v>
          </cell>
          <cell r="Y1472" t="str">
            <v>JPY</v>
          </cell>
          <cell r="Z1472" t="str">
            <v>2006/04/01</v>
          </cell>
          <cell r="AA1472" t="str">
            <v>9999/12/31</v>
          </cell>
          <cell r="AC1472">
            <v>120</v>
          </cell>
          <cell r="AD1472">
            <v>1</v>
          </cell>
          <cell r="AE1472">
            <v>120</v>
          </cell>
          <cell r="AF1472">
            <v>120</v>
          </cell>
          <cell r="AG1472">
            <v>120</v>
          </cell>
          <cell r="AH1472" t="str">
            <v>PC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1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 t="str">
            <v>2006/04/01</v>
          </cell>
          <cell r="AZ1472" t="str">
            <v>9999/12/31</v>
          </cell>
          <cell r="BA1472">
            <v>99999</v>
          </cell>
          <cell r="BB1472">
            <v>121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</row>
        <row r="1473">
          <cell r="A1473">
            <v>75866</v>
          </cell>
          <cell r="B1473">
            <v>47</v>
          </cell>
          <cell r="D1473">
            <v>100</v>
          </cell>
          <cell r="E1473" t="str">
            <v>5300093268</v>
          </cell>
          <cell r="F1473" t="str">
            <v>0</v>
          </cell>
          <cell r="G1473" t="str">
            <v>6450974-2</v>
          </cell>
          <cell r="H1473" t="str">
            <v>ﾌﾟﾚ-ﾄ,ﾛﾂｸ M2650-2-3</v>
          </cell>
          <cell r="I1473" t="str">
            <v>473440-2</v>
          </cell>
          <cell r="J1473" t="str">
            <v>（株）光真製作所</v>
          </cell>
          <cell r="K1473" t="str">
            <v>3480</v>
          </cell>
          <cell r="L1473" t="str">
            <v>3480</v>
          </cell>
          <cell r="M1473" t="str">
            <v>3H7</v>
          </cell>
          <cell r="N1473" t="str">
            <v>野田</v>
          </cell>
          <cell r="O1473" t="str">
            <v>野田係</v>
          </cell>
          <cell r="P1473" t="str">
            <v>x</v>
          </cell>
          <cell r="Q1473" t="str">
            <v>JP</v>
          </cell>
          <cell r="S1473">
            <v>1</v>
          </cell>
          <cell r="T1473">
            <v>1</v>
          </cell>
          <cell r="U1473" t="str">
            <v>V0</v>
          </cell>
          <cell r="V1473" t="str">
            <v>0001</v>
          </cell>
          <cell r="W1473">
            <v>25</v>
          </cell>
          <cell r="X1473">
            <v>1</v>
          </cell>
          <cell r="Y1473" t="str">
            <v>JPY</v>
          </cell>
          <cell r="Z1473" t="str">
            <v>2006/04/01</v>
          </cell>
          <cell r="AA1473" t="str">
            <v>9999/12/31</v>
          </cell>
          <cell r="AC1473">
            <v>47</v>
          </cell>
          <cell r="AD1473">
            <v>1</v>
          </cell>
          <cell r="AE1473">
            <v>47</v>
          </cell>
          <cell r="AF1473">
            <v>47</v>
          </cell>
          <cell r="AG1473">
            <v>47</v>
          </cell>
          <cell r="AH1473" t="str">
            <v>PC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1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 t="str">
            <v>2006/04/01</v>
          </cell>
          <cell r="AZ1473" t="str">
            <v>9999/12/31</v>
          </cell>
          <cell r="BA1473">
            <v>999999</v>
          </cell>
          <cell r="BB1473">
            <v>48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</row>
        <row r="1474">
          <cell r="A1474">
            <v>75867</v>
          </cell>
          <cell r="D1474">
            <v>100</v>
          </cell>
          <cell r="E1474" t="str">
            <v>5300093272</v>
          </cell>
          <cell r="F1474" t="str">
            <v>0</v>
          </cell>
          <cell r="G1474" t="str">
            <v>6451005-8</v>
          </cell>
          <cell r="H1474" t="str">
            <v>ﾗﾂﾁ,BID M2650-2-3</v>
          </cell>
          <cell r="I1474" t="str">
            <v>473440-2</v>
          </cell>
          <cell r="J1474" t="str">
            <v>（株）光真製作所</v>
          </cell>
          <cell r="K1474" t="str">
            <v>3480</v>
          </cell>
          <cell r="L1474" t="str">
            <v>3480</v>
          </cell>
          <cell r="M1474" t="str">
            <v>3H7</v>
          </cell>
          <cell r="N1474" t="str">
            <v>野田</v>
          </cell>
          <cell r="O1474" t="str">
            <v>野田係</v>
          </cell>
          <cell r="P1474" t="str">
            <v>x</v>
          </cell>
          <cell r="Q1474" t="str">
            <v>JP</v>
          </cell>
          <cell r="S1474">
            <v>1</v>
          </cell>
          <cell r="T1474">
            <v>1</v>
          </cell>
          <cell r="U1474" t="str">
            <v>V0</v>
          </cell>
          <cell r="V1474" t="str">
            <v>0001</v>
          </cell>
          <cell r="W1474">
            <v>25</v>
          </cell>
          <cell r="X1474">
            <v>1</v>
          </cell>
          <cell r="Y1474" t="str">
            <v>JPY</v>
          </cell>
          <cell r="Z1474" t="str">
            <v>2006/04/01</v>
          </cell>
          <cell r="AA1474" t="str">
            <v>9999/12/31</v>
          </cell>
          <cell r="AC1474">
            <v>149</v>
          </cell>
          <cell r="AD1474">
            <v>1</v>
          </cell>
          <cell r="AE1474">
            <v>149</v>
          </cell>
          <cell r="AG1474">
            <v>149</v>
          </cell>
          <cell r="AH1474" t="str">
            <v>PC</v>
          </cell>
          <cell r="AQ1474">
            <v>1</v>
          </cell>
          <cell r="AV1474">
            <v>0</v>
          </cell>
          <cell r="AY1474" t="str">
            <v>2006/04/01</v>
          </cell>
          <cell r="AZ1474" t="str">
            <v>9999/12/31</v>
          </cell>
          <cell r="BA1474">
            <v>99999</v>
          </cell>
          <cell r="BB1474">
            <v>150</v>
          </cell>
        </row>
        <row r="1475">
          <cell r="A1475">
            <v>75868</v>
          </cell>
          <cell r="D1475">
            <v>100</v>
          </cell>
          <cell r="E1475" t="str">
            <v>5300093274</v>
          </cell>
          <cell r="F1475" t="str">
            <v>0</v>
          </cell>
          <cell r="G1475" t="str">
            <v>6451031-7</v>
          </cell>
          <cell r="H1475" t="str">
            <v>ﾌﾞﾗｹﾂﾄ,ﾁﾙﾄ ﾌﾚ-ﾑ M2650-2-3</v>
          </cell>
          <cell r="I1475" t="str">
            <v>473440-2</v>
          </cell>
          <cell r="J1475" t="str">
            <v>（株）光真製作所</v>
          </cell>
          <cell r="K1475" t="str">
            <v>3480</v>
          </cell>
          <cell r="L1475" t="str">
            <v>3480</v>
          </cell>
          <cell r="M1475" t="str">
            <v>3H7</v>
          </cell>
          <cell r="N1475" t="str">
            <v>野田</v>
          </cell>
          <cell r="O1475" t="str">
            <v>野田係</v>
          </cell>
          <cell r="P1475" t="str">
            <v>x</v>
          </cell>
          <cell r="Q1475" t="str">
            <v>JP</v>
          </cell>
          <cell r="S1475">
            <v>1</v>
          </cell>
          <cell r="T1475">
            <v>1</v>
          </cell>
          <cell r="U1475" t="str">
            <v>V0</v>
          </cell>
          <cell r="V1475" t="str">
            <v>0001</v>
          </cell>
          <cell r="W1475">
            <v>25</v>
          </cell>
          <cell r="X1475">
            <v>1</v>
          </cell>
          <cell r="Y1475" t="str">
            <v>JPY</v>
          </cell>
          <cell r="Z1475" t="str">
            <v>2006/04/01</v>
          </cell>
          <cell r="AA1475" t="str">
            <v>9999/12/31</v>
          </cell>
          <cell r="AC1475">
            <v>50</v>
          </cell>
          <cell r="AD1475">
            <v>1</v>
          </cell>
          <cell r="AE1475">
            <v>50</v>
          </cell>
          <cell r="AG1475">
            <v>50</v>
          </cell>
          <cell r="AH1475" t="str">
            <v>PC</v>
          </cell>
          <cell r="AQ1475">
            <v>1</v>
          </cell>
          <cell r="AV1475">
            <v>0</v>
          </cell>
          <cell r="AY1475" t="str">
            <v>2006/04/01</v>
          </cell>
          <cell r="AZ1475" t="str">
            <v>9999/12/31</v>
          </cell>
          <cell r="BA1475">
            <v>999999</v>
          </cell>
          <cell r="BB1475">
            <v>50</v>
          </cell>
        </row>
        <row r="1476">
          <cell r="A1476">
            <v>75232</v>
          </cell>
          <cell r="D1476">
            <v>100</v>
          </cell>
          <cell r="E1476" t="str">
            <v>5300088348</v>
          </cell>
          <cell r="F1476" t="str">
            <v>0</v>
          </cell>
          <cell r="G1476" t="str">
            <v>6451064-3</v>
          </cell>
          <cell r="H1476" t="str">
            <v>ﾚﾊﾞ-,ﾛﾂｸ ﾄﾚ- M2650-7</v>
          </cell>
          <cell r="I1476" t="str">
            <v>473440-2</v>
          </cell>
          <cell r="J1476" t="str">
            <v>（株）光真製作所</v>
          </cell>
          <cell r="K1476" t="str">
            <v>3480</v>
          </cell>
          <cell r="L1476" t="str">
            <v>3480</v>
          </cell>
          <cell r="M1476" t="str">
            <v>3H7</v>
          </cell>
          <cell r="N1476" t="str">
            <v>野田</v>
          </cell>
          <cell r="O1476" t="str">
            <v>野田係</v>
          </cell>
          <cell r="P1476" t="str">
            <v>x</v>
          </cell>
          <cell r="Q1476" t="str">
            <v>JP</v>
          </cell>
          <cell r="S1476">
            <v>1</v>
          </cell>
          <cell r="T1476">
            <v>1</v>
          </cell>
          <cell r="U1476" t="str">
            <v>V0</v>
          </cell>
          <cell r="V1476" t="str">
            <v>0001</v>
          </cell>
          <cell r="W1476">
            <v>25</v>
          </cell>
          <cell r="X1476">
            <v>1</v>
          </cell>
          <cell r="Y1476" t="str">
            <v>JPY</v>
          </cell>
          <cell r="Z1476" t="str">
            <v>2006/04/01</v>
          </cell>
          <cell r="AA1476" t="str">
            <v>9999/12/31</v>
          </cell>
          <cell r="AC1476">
            <v>8400</v>
          </cell>
          <cell r="AD1476">
            <v>100</v>
          </cell>
          <cell r="AE1476">
            <v>84</v>
          </cell>
          <cell r="AG1476">
            <v>84</v>
          </cell>
          <cell r="AH1476" t="str">
            <v>PC</v>
          </cell>
          <cell r="AQ1476">
            <v>1</v>
          </cell>
          <cell r="AV1476">
            <v>0</v>
          </cell>
          <cell r="AY1476" t="str">
            <v>2006/04/01</v>
          </cell>
          <cell r="AZ1476" t="str">
            <v>9999/12/31</v>
          </cell>
          <cell r="BA1476">
            <v>99999</v>
          </cell>
          <cell r="BB1476">
            <v>8500</v>
          </cell>
        </row>
        <row r="1477">
          <cell r="A1477">
            <v>75236</v>
          </cell>
          <cell r="D1477">
            <v>100</v>
          </cell>
          <cell r="E1477" t="str">
            <v>5300088353</v>
          </cell>
          <cell r="F1477" t="str">
            <v>0</v>
          </cell>
          <cell r="G1477" t="str">
            <v>6451079-1</v>
          </cell>
          <cell r="H1477" t="str">
            <v>ﾚﾊﾞ-,ﾘﾐﾂﾄ M2650-7</v>
          </cell>
          <cell r="I1477" t="str">
            <v>473440-2</v>
          </cell>
          <cell r="J1477" t="str">
            <v>（株）光真製作所</v>
          </cell>
          <cell r="K1477" t="str">
            <v>3480</v>
          </cell>
          <cell r="L1477" t="str">
            <v>3480</v>
          </cell>
          <cell r="M1477" t="str">
            <v>3H7</v>
          </cell>
          <cell r="N1477" t="str">
            <v>野田</v>
          </cell>
          <cell r="O1477" t="str">
            <v>野田係</v>
          </cell>
          <cell r="P1477" t="str">
            <v>x</v>
          </cell>
          <cell r="Q1477" t="str">
            <v>JP</v>
          </cell>
          <cell r="S1477">
            <v>1</v>
          </cell>
          <cell r="T1477">
            <v>1</v>
          </cell>
          <cell r="U1477" t="str">
            <v>V0</v>
          </cell>
          <cell r="V1477" t="str">
            <v>0001</v>
          </cell>
          <cell r="W1477">
            <v>25</v>
          </cell>
          <cell r="X1477">
            <v>1</v>
          </cell>
          <cell r="Y1477" t="str">
            <v>JPY</v>
          </cell>
          <cell r="Z1477" t="str">
            <v>2006/04/01</v>
          </cell>
          <cell r="AA1477" t="str">
            <v>9999/12/31</v>
          </cell>
          <cell r="AC1477">
            <v>58</v>
          </cell>
          <cell r="AD1477">
            <v>1</v>
          </cell>
          <cell r="AE1477">
            <v>58</v>
          </cell>
          <cell r="AG1477">
            <v>58</v>
          </cell>
          <cell r="AH1477" t="str">
            <v>PC</v>
          </cell>
          <cell r="AQ1477">
            <v>1</v>
          </cell>
          <cell r="AV1477">
            <v>0</v>
          </cell>
          <cell r="AY1477" t="str">
            <v>2006/04/01</v>
          </cell>
          <cell r="AZ1477" t="str">
            <v>9999/12/31</v>
          </cell>
          <cell r="BA1477">
            <v>99999</v>
          </cell>
          <cell r="BB1477">
            <v>59</v>
          </cell>
        </row>
        <row r="1478">
          <cell r="A1478">
            <v>75869</v>
          </cell>
          <cell r="B1478">
            <v>114</v>
          </cell>
          <cell r="D1478">
            <v>100</v>
          </cell>
          <cell r="E1478" t="str">
            <v>5300093276</v>
          </cell>
          <cell r="F1478" t="str">
            <v>0</v>
          </cell>
          <cell r="G1478" t="str">
            <v>6451085-6</v>
          </cell>
          <cell r="H1478" t="str">
            <v>ﾌﾞﾗｹﾂﾄ,ｺﾈｸﾀ(B) M2650-7</v>
          </cell>
          <cell r="I1478" t="str">
            <v>473440-2</v>
          </cell>
          <cell r="J1478" t="str">
            <v>（株）光真製作所</v>
          </cell>
          <cell r="K1478" t="str">
            <v>3480</v>
          </cell>
          <cell r="L1478" t="str">
            <v>3480</v>
          </cell>
          <cell r="M1478" t="str">
            <v>3H7</v>
          </cell>
          <cell r="N1478" t="str">
            <v>野田</v>
          </cell>
          <cell r="O1478" t="str">
            <v>野田係</v>
          </cell>
          <cell r="P1478" t="str">
            <v>x</v>
          </cell>
          <cell r="Q1478" t="str">
            <v>JP</v>
          </cell>
          <cell r="S1478">
            <v>1</v>
          </cell>
          <cell r="T1478">
            <v>1</v>
          </cell>
          <cell r="U1478" t="str">
            <v>V0</v>
          </cell>
          <cell r="V1478" t="str">
            <v>0001</v>
          </cell>
          <cell r="W1478">
            <v>25</v>
          </cell>
          <cell r="X1478">
            <v>1</v>
          </cell>
          <cell r="Y1478" t="str">
            <v>JPY</v>
          </cell>
          <cell r="Z1478" t="str">
            <v>2006/04/01</v>
          </cell>
          <cell r="AA1478" t="str">
            <v>9999/12/31</v>
          </cell>
          <cell r="AC1478">
            <v>114</v>
          </cell>
          <cell r="AD1478">
            <v>1</v>
          </cell>
          <cell r="AE1478">
            <v>114</v>
          </cell>
          <cell r="AF1478">
            <v>114</v>
          </cell>
          <cell r="AG1478">
            <v>114</v>
          </cell>
          <cell r="AH1478" t="str">
            <v>PC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1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 t="str">
            <v>2006/04/01</v>
          </cell>
          <cell r="AZ1478" t="str">
            <v>9999/12/31</v>
          </cell>
          <cell r="BA1478">
            <v>99999</v>
          </cell>
          <cell r="BB1478">
            <v>115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</row>
        <row r="1479">
          <cell r="A1479">
            <v>75870</v>
          </cell>
          <cell r="D1479">
            <v>100</v>
          </cell>
          <cell r="E1479" t="str">
            <v>5300093277</v>
          </cell>
          <cell r="F1479" t="str">
            <v>0</v>
          </cell>
          <cell r="G1479" t="str">
            <v>6451086-4</v>
          </cell>
          <cell r="H1479" t="str">
            <v>ｽﾄﾂﾊﾟ,ﾚﾊﾞ-(R) M2650-7</v>
          </cell>
          <cell r="I1479" t="str">
            <v>473440-2</v>
          </cell>
          <cell r="J1479" t="str">
            <v>（株）光真製作所</v>
          </cell>
          <cell r="K1479" t="str">
            <v>3480</v>
          </cell>
          <cell r="L1479" t="str">
            <v>3480</v>
          </cell>
          <cell r="M1479" t="str">
            <v>3H7</v>
          </cell>
          <cell r="N1479" t="str">
            <v>野田</v>
          </cell>
          <cell r="O1479" t="str">
            <v>野田係</v>
          </cell>
          <cell r="P1479" t="str">
            <v>x</v>
          </cell>
          <cell r="Q1479" t="str">
            <v>JP</v>
          </cell>
          <cell r="S1479">
            <v>1</v>
          </cell>
          <cell r="T1479">
            <v>1</v>
          </cell>
          <cell r="U1479" t="str">
            <v>V0</v>
          </cell>
          <cell r="V1479" t="str">
            <v>0001</v>
          </cell>
          <cell r="W1479">
            <v>25</v>
          </cell>
          <cell r="X1479">
            <v>1</v>
          </cell>
          <cell r="Y1479" t="str">
            <v>JPY</v>
          </cell>
          <cell r="Z1479" t="str">
            <v>2006/04/01</v>
          </cell>
          <cell r="AA1479" t="str">
            <v>9999/12/31</v>
          </cell>
          <cell r="AC1479">
            <v>41</v>
          </cell>
          <cell r="AD1479">
            <v>1</v>
          </cell>
          <cell r="AE1479">
            <v>41</v>
          </cell>
          <cell r="AG1479">
            <v>41</v>
          </cell>
          <cell r="AH1479" t="str">
            <v>PC</v>
          </cell>
          <cell r="AQ1479">
            <v>1</v>
          </cell>
          <cell r="AV1479">
            <v>0</v>
          </cell>
          <cell r="AY1479" t="str">
            <v>2006/04/01</v>
          </cell>
          <cell r="AZ1479" t="str">
            <v>9999/12/31</v>
          </cell>
          <cell r="BA1479">
            <v>99999</v>
          </cell>
          <cell r="BB1479">
            <v>42</v>
          </cell>
        </row>
        <row r="1480">
          <cell r="A1480">
            <v>75871</v>
          </cell>
          <cell r="B1480">
            <v>64</v>
          </cell>
          <cell r="D1480">
            <v>100</v>
          </cell>
          <cell r="E1480" t="str">
            <v>5300093278</v>
          </cell>
          <cell r="F1480" t="str">
            <v>0</v>
          </cell>
          <cell r="G1480" t="str">
            <v>6451088-0</v>
          </cell>
          <cell r="H1480" t="str">
            <v>ｶﾊﾞ-,ｹ-ﾌﾞﾙ M2650-7</v>
          </cell>
          <cell r="I1480" t="str">
            <v>473440-2</v>
          </cell>
          <cell r="J1480" t="str">
            <v>（株）光真製作所</v>
          </cell>
          <cell r="K1480" t="str">
            <v>3480</v>
          </cell>
          <cell r="L1480" t="str">
            <v>3480</v>
          </cell>
          <cell r="M1480" t="str">
            <v>3H7</v>
          </cell>
          <cell r="N1480" t="str">
            <v>野田</v>
          </cell>
          <cell r="O1480" t="str">
            <v>野田係</v>
          </cell>
          <cell r="P1480" t="str">
            <v>x</v>
          </cell>
          <cell r="Q1480" t="str">
            <v>JP</v>
          </cell>
          <cell r="S1480">
            <v>1</v>
          </cell>
          <cell r="T1480">
            <v>1</v>
          </cell>
          <cell r="U1480" t="str">
            <v>V0</v>
          </cell>
          <cell r="V1480" t="str">
            <v>0001</v>
          </cell>
          <cell r="W1480">
            <v>25</v>
          </cell>
          <cell r="X1480">
            <v>1</v>
          </cell>
          <cell r="Y1480" t="str">
            <v>JPY</v>
          </cell>
          <cell r="Z1480" t="str">
            <v>2006/04/01</v>
          </cell>
          <cell r="AA1480" t="str">
            <v>9999/12/31</v>
          </cell>
          <cell r="AC1480">
            <v>64</v>
          </cell>
          <cell r="AD1480">
            <v>1</v>
          </cell>
          <cell r="AE1480">
            <v>64</v>
          </cell>
          <cell r="AF1480">
            <v>64</v>
          </cell>
          <cell r="AG1480">
            <v>64</v>
          </cell>
          <cell r="AH1480" t="str">
            <v>PC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1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 t="str">
            <v>2006/04/01</v>
          </cell>
          <cell r="AZ1480" t="str">
            <v>9999/12/31</v>
          </cell>
          <cell r="BA1480">
            <v>99999</v>
          </cell>
          <cell r="BB1480">
            <v>65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</row>
        <row r="1481">
          <cell r="A1481">
            <v>74893</v>
          </cell>
          <cell r="B1481">
            <v>9</v>
          </cell>
          <cell r="D1481">
            <v>100</v>
          </cell>
          <cell r="E1481" t="str">
            <v>5300086846</v>
          </cell>
          <cell r="F1481" t="str">
            <v>0</v>
          </cell>
          <cell r="G1481" t="str">
            <v>6451233-6</v>
          </cell>
          <cell r="H1481" t="str">
            <v>ﾌﾟﾚ-ﾄ,ﾀﾞﾌﾞﾙ(2) M2800;(BID)</v>
          </cell>
          <cell r="I1481" t="str">
            <v>473440-2</v>
          </cell>
          <cell r="J1481" t="str">
            <v>（株）光真製作所</v>
          </cell>
          <cell r="K1481" t="str">
            <v>3480</v>
          </cell>
          <cell r="L1481" t="str">
            <v>3480</v>
          </cell>
          <cell r="M1481" t="str">
            <v>3H7</v>
          </cell>
          <cell r="N1481" t="str">
            <v>野田</v>
          </cell>
          <cell r="O1481" t="str">
            <v>野田係</v>
          </cell>
          <cell r="P1481" t="str">
            <v>x</v>
          </cell>
          <cell r="Q1481" t="str">
            <v>JP</v>
          </cell>
          <cell r="S1481">
            <v>1</v>
          </cell>
          <cell r="T1481">
            <v>1</v>
          </cell>
          <cell r="U1481" t="str">
            <v>V0</v>
          </cell>
          <cell r="V1481" t="str">
            <v>0001</v>
          </cell>
          <cell r="W1481">
            <v>25</v>
          </cell>
          <cell r="X1481">
            <v>1</v>
          </cell>
          <cell r="Y1481" t="str">
            <v>JPY</v>
          </cell>
          <cell r="Z1481" t="str">
            <v>2006/04/01</v>
          </cell>
          <cell r="AA1481" t="str">
            <v>9999/12/31</v>
          </cell>
          <cell r="AC1481">
            <v>9</v>
          </cell>
          <cell r="AD1481">
            <v>1</v>
          </cell>
          <cell r="AE1481">
            <v>9</v>
          </cell>
          <cell r="AF1481">
            <v>9</v>
          </cell>
          <cell r="AG1481">
            <v>9</v>
          </cell>
          <cell r="AH1481" t="str">
            <v>PC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1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 t="str">
            <v>2006/04/01</v>
          </cell>
          <cell r="AZ1481" t="str">
            <v>9999/12/31</v>
          </cell>
          <cell r="BA1481">
            <v>99999999</v>
          </cell>
          <cell r="BB1481">
            <v>9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</row>
        <row r="1482">
          <cell r="A1482">
            <v>77995</v>
          </cell>
          <cell r="E1482" t="str">
            <v>5300107737</v>
          </cell>
          <cell r="F1482" t="str">
            <v>0</v>
          </cell>
          <cell r="G1482" t="str">
            <v>6453821-1</v>
          </cell>
          <cell r="H1482" t="str">
            <v>ｽﾃｲ,TCH M2771</v>
          </cell>
          <cell r="I1482" t="str">
            <v>473440-2</v>
          </cell>
          <cell r="J1482" t="str">
            <v>（株）光真製作所</v>
          </cell>
          <cell r="K1482" t="str">
            <v>3480</v>
          </cell>
          <cell r="L1482" t="str">
            <v>3480</v>
          </cell>
          <cell r="M1482" t="str">
            <v>3H7</v>
          </cell>
          <cell r="N1482" t="str">
            <v>野田</v>
          </cell>
          <cell r="O1482" t="str">
            <v>野田係</v>
          </cell>
          <cell r="Q1482" t="str">
            <v>JP</v>
          </cell>
          <cell r="S1482">
            <v>1</v>
          </cell>
          <cell r="T1482">
            <v>1</v>
          </cell>
          <cell r="U1482" t="str">
            <v>V0</v>
          </cell>
          <cell r="V1482" t="str">
            <v>0001</v>
          </cell>
          <cell r="W1482">
            <v>50</v>
          </cell>
          <cell r="X1482">
            <v>1</v>
          </cell>
          <cell r="Y1482" t="str">
            <v>JPY</v>
          </cell>
          <cell r="Z1482" t="str">
            <v>2006/04/01</v>
          </cell>
          <cell r="AA1482" t="str">
            <v>9999/12/31</v>
          </cell>
          <cell r="AC1482">
            <v>495</v>
          </cell>
          <cell r="AD1482">
            <v>1</v>
          </cell>
          <cell r="AE1482">
            <v>495</v>
          </cell>
          <cell r="AG1482">
            <v>495</v>
          </cell>
          <cell r="AH1482" t="str">
            <v>PC</v>
          </cell>
          <cell r="AQ1482">
            <v>1</v>
          </cell>
          <cell r="AV1482">
            <v>0</v>
          </cell>
          <cell r="AY1482" t="str">
            <v>2006/04/01</v>
          </cell>
          <cell r="AZ1482" t="str">
            <v>9999/12/31</v>
          </cell>
          <cell r="BA1482">
            <v>99999999</v>
          </cell>
          <cell r="BB1482">
            <v>495</v>
          </cell>
        </row>
        <row r="1483">
          <cell r="A1483">
            <v>75139</v>
          </cell>
          <cell r="D1483">
            <v>100</v>
          </cell>
          <cell r="E1483" t="str">
            <v>5300088050</v>
          </cell>
          <cell r="F1483" t="str">
            <v>0</v>
          </cell>
          <cell r="G1483" t="str">
            <v>6453846-7</v>
          </cell>
          <cell r="H1483" t="str">
            <v>ｺﾃｲ,ﾃﾞﾝｹﾞﾝ(HR) M2792B</v>
          </cell>
          <cell r="I1483" t="str">
            <v>473440-2</v>
          </cell>
          <cell r="J1483" t="str">
            <v>（株）光真製作所</v>
          </cell>
          <cell r="K1483" t="str">
            <v>3480</v>
          </cell>
          <cell r="L1483" t="str">
            <v>3480</v>
          </cell>
          <cell r="M1483" t="str">
            <v>3H7</v>
          </cell>
          <cell r="N1483" t="str">
            <v>野田</v>
          </cell>
          <cell r="O1483" t="str">
            <v>野田係</v>
          </cell>
          <cell r="P1483" t="str">
            <v>x</v>
          </cell>
          <cell r="Q1483" t="str">
            <v>JP</v>
          </cell>
          <cell r="S1483">
            <v>1</v>
          </cell>
          <cell r="T1483">
            <v>1</v>
          </cell>
          <cell r="U1483" t="str">
            <v>V0</v>
          </cell>
          <cell r="V1483" t="str">
            <v>0001</v>
          </cell>
          <cell r="W1483">
            <v>25</v>
          </cell>
          <cell r="X1483">
            <v>1</v>
          </cell>
          <cell r="Y1483" t="str">
            <v>JPY</v>
          </cell>
          <cell r="Z1483" t="str">
            <v>2006/04/01</v>
          </cell>
          <cell r="AA1483" t="str">
            <v>9999/12/31</v>
          </cell>
          <cell r="AC1483">
            <v>192</v>
          </cell>
          <cell r="AD1483">
            <v>1</v>
          </cell>
          <cell r="AE1483">
            <v>192</v>
          </cell>
          <cell r="AG1483">
            <v>192</v>
          </cell>
          <cell r="AH1483" t="str">
            <v>PC</v>
          </cell>
          <cell r="AQ1483">
            <v>1</v>
          </cell>
          <cell r="AV1483">
            <v>0</v>
          </cell>
          <cell r="AY1483" t="str">
            <v>2006/04/01</v>
          </cell>
          <cell r="AZ1483" t="str">
            <v>9999/12/31</v>
          </cell>
          <cell r="BA1483">
            <v>99999</v>
          </cell>
          <cell r="BB1483">
            <v>193</v>
          </cell>
        </row>
        <row r="1484">
          <cell r="A1484">
            <v>77996</v>
          </cell>
          <cell r="E1484" t="str">
            <v>5300107738</v>
          </cell>
          <cell r="F1484" t="str">
            <v>0</v>
          </cell>
          <cell r="G1484" t="str">
            <v>6453874-2</v>
          </cell>
          <cell r="H1484" t="str">
            <v>ﾌﾞﾗｹﾂﾄ,SOL M2671-2</v>
          </cell>
          <cell r="I1484" t="str">
            <v>473440-2</v>
          </cell>
          <cell r="J1484" t="str">
            <v>（株）光真製作所</v>
          </cell>
          <cell r="K1484" t="str">
            <v>3480</v>
          </cell>
          <cell r="L1484" t="str">
            <v>3480</v>
          </cell>
          <cell r="M1484" t="str">
            <v>3H7</v>
          </cell>
          <cell r="N1484" t="str">
            <v>野田</v>
          </cell>
          <cell r="O1484" t="str">
            <v>野田係</v>
          </cell>
          <cell r="P1484" t="str">
            <v>x</v>
          </cell>
          <cell r="Q1484" t="str">
            <v>JP</v>
          </cell>
          <cell r="S1484">
            <v>1</v>
          </cell>
          <cell r="T1484">
            <v>1</v>
          </cell>
          <cell r="U1484" t="str">
            <v>V0</v>
          </cell>
          <cell r="V1484" t="str">
            <v>0001</v>
          </cell>
          <cell r="W1484">
            <v>50</v>
          </cell>
          <cell r="X1484">
            <v>1</v>
          </cell>
          <cell r="Y1484" t="str">
            <v>JPY</v>
          </cell>
          <cell r="Z1484" t="str">
            <v>2006/04/01</v>
          </cell>
          <cell r="AA1484" t="str">
            <v>9999/12/31</v>
          </cell>
          <cell r="AC1484">
            <v>75</v>
          </cell>
          <cell r="AD1484">
            <v>1</v>
          </cell>
          <cell r="AE1484">
            <v>75</v>
          </cell>
          <cell r="AG1484">
            <v>75</v>
          </cell>
          <cell r="AH1484" t="str">
            <v>PC</v>
          </cell>
          <cell r="AQ1484">
            <v>1</v>
          </cell>
          <cell r="AV1484">
            <v>0</v>
          </cell>
          <cell r="AY1484" t="str">
            <v>2006/04/01</v>
          </cell>
          <cell r="AZ1484" t="str">
            <v>9999/12/31</v>
          </cell>
          <cell r="BA1484">
            <v>99999999</v>
          </cell>
          <cell r="BB1484">
            <v>75</v>
          </cell>
        </row>
        <row r="1485">
          <cell r="A1485">
            <v>77997</v>
          </cell>
          <cell r="E1485" t="str">
            <v>5300107739</v>
          </cell>
          <cell r="F1485" t="str">
            <v>0</v>
          </cell>
          <cell r="G1485" t="str">
            <v>6453879-3</v>
          </cell>
          <cell r="H1485" t="str">
            <v>ﾌﾟﾚ-ﾄ,ﾘﾝｸ(3) M2671-2</v>
          </cell>
          <cell r="I1485" t="str">
            <v>473440-2</v>
          </cell>
          <cell r="J1485" t="str">
            <v>（株）光真製作所</v>
          </cell>
          <cell r="K1485" t="str">
            <v>3480</v>
          </cell>
          <cell r="L1485" t="str">
            <v>3480</v>
          </cell>
          <cell r="M1485" t="str">
            <v>3H7</v>
          </cell>
          <cell r="N1485" t="str">
            <v>野田</v>
          </cell>
          <cell r="O1485" t="str">
            <v>野田係</v>
          </cell>
          <cell r="P1485" t="str">
            <v>x</v>
          </cell>
          <cell r="Q1485" t="str">
            <v>JP</v>
          </cell>
          <cell r="S1485">
            <v>1</v>
          </cell>
          <cell r="T1485">
            <v>1</v>
          </cell>
          <cell r="U1485" t="str">
            <v>V0</v>
          </cell>
          <cell r="V1485" t="str">
            <v>0001</v>
          </cell>
          <cell r="W1485">
            <v>50</v>
          </cell>
          <cell r="X1485">
            <v>1</v>
          </cell>
          <cell r="Y1485" t="str">
            <v>JPY</v>
          </cell>
          <cell r="Z1485" t="str">
            <v>2006/04/01</v>
          </cell>
          <cell r="AA1485" t="str">
            <v>9999/12/31</v>
          </cell>
          <cell r="AC1485">
            <v>28</v>
          </cell>
          <cell r="AD1485">
            <v>1</v>
          </cell>
          <cell r="AE1485">
            <v>28</v>
          </cell>
          <cell r="AG1485">
            <v>28</v>
          </cell>
          <cell r="AH1485" t="str">
            <v>PC</v>
          </cell>
          <cell r="AQ1485">
            <v>1</v>
          </cell>
          <cell r="AV1485">
            <v>0</v>
          </cell>
          <cell r="AY1485" t="str">
            <v>2006/04/01</v>
          </cell>
          <cell r="AZ1485" t="str">
            <v>9999/12/31</v>
          </cell>
          <cell r="BA1485">
            <v>99999999</v>
          </cell>
          <cell r="BB1485">
            <v>28</v>
          </cell>
        </row>
        <row r="1486">
          <cell r="A1486">
            <v>75858</v>
          </cell>
          <cell r="D1486">
            <v>100</v>
          </cell>
          <cell r="E1486" t="str">
            <v>5300093245</v>
          </cell>
          <cell r="F1486" t="str">
            <v>0</v>
          </cell>
          <cell r="G1486" t="str">
            <v>6453893-9</v>
          </cell>
          <cell r="H1486" t="str">
            <v>ﾌﾟﾚ-ﾄ(1) M2653-2</v>
          </cell>
          <cell r="I1486" t="str">
            <v>473440-2</v>
          </cell>
          <cell r="J1486" t="str">
            <v>（株）光真製作所</v>
          </cell>
          <cell r="K1486" t="str">
            <v>3480</v>
          </cell>
          <cell r="L1486" t="str">
            <v>3480</v>
          </cell>
          <cell r="M1486" t="str">
            <v>3H7</v>
          </cell>
          <cell r="N1486" t="str">
            <v>野田</v>
          </cell>
          <cell r="O1486" t="str">
            <v>野田係</v>
          </cell>
          <cell r="P1486" t="str">
            <v>x</v>
          </cell>
          <cell r="Q1486" t="str">
            <v>JP</v>
          </cell>
          <cell r="S1486">
            <v>1</v>
          </cell>
          <cell r="T1486">
            <v>1</v>
          </cell>
          <cell r="U1486" t="str">
            <v>V0</v>
          </cell>
          <cell r="V1486" t="str">
            <v>0001</v>
          </cell>
          <cell r="W1486">
            <v>25</v>
          </cell>
          <cell r="X1486">
            <v>1</v>
          </cell>
          <cell r="Y1486" t="str">
            <v>JPY</v>
          </cell>
          <cell r="Z1486" t="str">
            <v>2006/04/01</v>
          </cell>
          <cell r="AA1486" t="str">
            <v>9999/12/31</v>
          </cell>
          <cell r="AC1486">
            <v>47</v>
          </cell>
          <cell r="AD1486">
            <v>1</v>
          </cell>
          <cell r="AE1486">
            <v>47</v>
          </cell>
          <cell r="AG1486">
            <v>47</v>
          </cell>
          <cell r="AH1486" t="str">
            <v>PC</v>
          </cell>
          <cell r="AQ1486">
            <v>1</v>
          </cell>
          <cell r="AV1486">
            <v>0</v>
          </cell>
          <cell r="AY1486" t="str">
            <v>2006/04/01</v>
          </cell>
          <cell r="AZ1486" t="str">
            <v>9999/12/31</v>
          </cell>
          <cell r="BA1486">
            <v>99999</v>
          </cell>
          <cell r="BB1486">
            <v>48</v>
          </cell>
        </row>
        <row r="1487">
          <cell r="A1487">
            <v>77999</v>
          </cell>
          <cell r="E1487" t="str">
            <v>5300107741</v>
          </cell>
          <cell r="F1487" t="str">
            <v>0</v>
          </cell>
          <cell r="G1487" t="str">
            <v>6454043-7</v>
          </cell>
          <cell r="H1487" t="str">
            <v>ﾚﾊﾞ-,ﾛﾂｸ M2653C</v>
          </cell>
          <cell r="I1487" t="str">
            <v>473440-2</v>
          </cell>
          <cell r="J1487" t="str">
            <v>（株）光真製作所</v>
          </cell>
          <cell r="K1487" t="str">
            <v>3480</v>
          </cell>
          <cell r="L1487" t="str">
            <v>3480</v>
          </cell>
          <cell r="M1487" t="str">
            <v>3H7</v>
          </cell>
          <cell r="N1487" t="str">
            <v>野田</v>
          </cell>
          <cell r="O1487" t="str">
            <v>野田係</v>
          </cell>
          <cell r="Q1487" t="str">
            <v>JP</v>
          </cell>
          <cell r="S1487">
            <v>1</v>
          </cell>
          <cell r="T1487">
            <v>1</v>
          </cell>
          <cell r="U1487" t="str">
            <v>V0</v>
          </cell>
          <cell r="V1487" t="str">
            <v>0001</v>
          </cell>
          <cell r="W1487">
            <v>50</v>
          </cell>
          <cell r="X1487">
            <v>1</v>
          </cell>
          <cell r="Y1487" t="str">
            <v>JPY</v>
          </cell>
          <cell r="Z1487" t="str">
            <v>2006/04/01</v>
          </cell>
          <cell r="AA1487" t="str">
            <v>9999/12/31</v>
          </cell>
          <cell r="AC1487">
            <v>489</v>
          </cell>
          <cell r="AD1487">
            <v>1</v>
          </cell>
          <cell r="AE1487">
            <v>489</v>
          </cell>
          <cell r="AG1487">
            <v>489</v>
          </cell>
          <cell r="AH1487" t="str">
            <v>PC</v>
          </cell>
          <cell r="AQ1487">
            <v>1</v>
          </cell>
          <cell r="AV1487">
            <v>0</v>
          </cell>
          <cell r="AY1487" t="str">
            <v>2006/04/01</v>
          </cell>
          <cell r="AZ1487" t="str">
            <v>9999/12/31</v>
          </cell>
          <cell r="BA1487">
            <v>99999999</v>
          </cell>
          <cell r="BB1487">
            <v>489</v>
          </cell>
        </row>
        <row r="1488">
          <cell r="A1488">
            <v>78000</v>
          </cell>
          <cell r="E1488" t="str">
            <v>5300107742</v>
          </cell>
          <cell r="F1488" t="str">
            <v>0</v>
          </cell>
          <cell r="G1488" t="str">
            <v>6454049-6</v>
          </cell>
          <cell r="H1488" t="str">
            <v>ｶﾊﾞ-,ﾛﾂｸ(E) M2653C</v>
          </cell>
          <cell r="I1488" t="str">
            <v>473440-2</v>
          </cell>
          <cell r="J1488" t="str">
            <v>（株）光真製作所</v>
          </cell>
          <cell r="K1488" t="str">
            <v>3480</v>
          </cell>
          <cell r="L1488" t="str">
            <v>3480</v>
          </cell>
          <cell r="M1488" t="str">
            <v>3H7</v>
          </cell>
          <cell r="N1488" t="str">
            <v>野田</v>
          </cell>
          <cell r="O1488" t="str">
            <v>野田係</v>
          </cell>
          <cell r="P1488" t="str">
            <v>x</v>
          </cell>
          <cell r="Q1488" t="str">
            <v>JP</v>
          </cell>
          <cell r="S1488">
            <v>1</v>
          </cell>
          <cell r="T1488">
            <v>1</v>
          </cell>
          <cell r="U1488" t="str">
            <v>V0</v>
          </cell>
          <cell r="V1488" t="str">
            <v>0001</v>
          </cell>
          <cell r="W1488">
            <v>50</v>
          </cell>
          <cell r="X1488">
            <v>1</v>
          </cell>
          <cell r="Y1488" t="str">
            <v>JPY</v>
          </cell>
          <cell r="Z1488" t="str">
            <v>2006/04/01</v>
          </cell>
          <cell r="AA1488" t="str">
            <v>9999/12/31</v>
          </cell>
          <cell r="AC1488">
            <v>384</v>
          </cell>
          <cell r="AD1488">
            <v>1</v>
          </cell>
          <cell r="AE1488">
            <v>384</v>
          </cell>
          <cell r="AG1488">
            <v>384</v>
          </cell>
          <cell r="AH1488" t="str">
            <v>PC</v>
          </cell>
          <cell r="AQ1488">
            <v>1</v>
          </cell>
          <cell r="AV1488">
            <v>0</v>
          </cell>
          <cell r="AY1488" t="str">
            <v>2006/04/01</v>
          </cell>
          <cell r="AZ1488" t="str">
            <v>9999/12/31</v>
          </cell>
          <cell r="BA1488">
            <v>99999999</v>
          </cell>
          <cell r="BB1488">
            <v>384</v>
          </cell>
        </row>
        <row r="1489">
          <cell r="A1489">
            <v>78001</v>
          </cell>
          <cell r="E1489" t="str">
            <v>5300107743</v>
          </cell>
          <cell r="F1489" t="str">
            <v>0</v>
          </cell>
          <cell r="G1489" t="str">
            <v>6454051-8</v>
          </cell>
          <cell r="H1489" t="str">
            <v>ﾚﾊﾞ-,ﾛﾂｸ(E) M2653C</v>
          </cell>
          <cell r="I1489" t="str">
            <v>473440-2</v>
          </cell>
          <cell r="J1489" t="str">
            <v>（株）光真製作所</v>
          </cell>
          <cell r="K1489" t="str">
            <v>3480</v>
          </cell>
          <cell r="L1489" t="str">
            <v>3480</v>
          </cell>
          <cell r="M1489" t="str">
            <v>3H7</v>
          </cell>
          <cell r="N1489" t="str">
            <v>野田</v>
          </cell>
          <cell r="O1489" t="str">
            <v>野田係</v>
          </cell>
          <cell r="Q1489" t="str">
            <v>JP</v>
          </cell>
          <cell r="S1489">
            <v>1</v>
          </cell>
          <cell r="T1489">
            <v>1</v>
          </cell>
          <cell r="U1489" t="str">
            <v>V0</v>
          </cell>
          <cell r="V1489" t="str">
            <v>0001</v>
          </cell>
          <cell r="W1489">
            <v>50</v>
          </cell>
          <cell r="X1489">
            <v>1</v>
          </cell>
          <cell r="Y1489" t="str">
            <v>JPY</v>
          </cell>
          <cell r="Z1489" t="str">
            <v>2006/04/01</v>
          </cell>
          <cell r="AA1489" t="str">
            <v>9999/12/31</v>
          </cell>
          <cell r="AC1489">
            <v>526</v>
          </cell>
          <cell r="AD1489">
            <v>1</v>
          </cell>
          <cell r="AE1489">
            <v>526</v>
          </cell>
          <cell r="AG1489">
            <v>526</v>
          </cell>
          <cell r="AH1489" t="str">
            <v>PC</v>
          </cell>
          <cell r="AQ1489">
            <v>1</v>
          </cell>
          <cell r="AV1489">
            <v>0</v>
          </cell>
          <cell r="AY1489" t="str">
            <v>2006/04/01</v>
          </cell>
          <cell r="AZ1489" t="str">
            <v>9999/12/31</v>
          </cell>
          <cell r="BA1489">
            <v>99999999</v>
          </cell>
          <cell r="BB1489">
            <v>526</v>
          </cell>
        </row>
        <row r="1490">
          <cell r="A1490">
            <v>78002</v>
          </cell>
          <cell r="E1490" t="str">
            <v>5300107744</v>
          </cell>
          <cell r="F1490" t="str">
            <v>0</v>
          </cell>
          <cell r="G1490" t="str">
            <v>6454052-6</v>
          </cell>
          <cell r="H1490" t="str">
            <v>ﾚﾊﾞ-,ﾗﾂﾁ(E) M2653C</v>
          </cell>
          <cell r="I1490" t="str">
            <v>473440-2</v>
          </cell>
          <cell r="J1490" t="str">
            <v>（株）光真製作所</v>
          </cell>
          <cell r="K1490" t="str">
            <v>3480</v>
          </cell>
          <cell r="L1490" t="str">
            <v>3480</v>
          </cell>
          <cell r="M1490" t="str">
            <v>3H7</v>
          </cell>
          <cell r="N1490" t="str">
            <v>野田</v>
          </cell>
          <cell r="O1490" t="str">
            <v>野田係</v>
          </cell>
          <cell r="P1490" t="str">
            <v>x</v>
          </cell>
          <cell r="Q1490" t="str">
            <v>JP</v>
          </cell>
          <cell r="S1490">
            <v>1</v>
          </cell>
          <cell r="T1490">
            <v>1</v>
          </cell>
          <cell r="U1490" t="str">
            <v>V0</v>
          </cell>
          <cell r="V1490" t="str">
            <v>0001</v>
          </cell>
          <cell r="W1490">
            <v>50</v>
          </cell>
          <cell r="X1490">
            <v>1</v>
          </cell>
          <cell r="Y1490" t="str">
            <v>JPY</v>
          </cell>
          <cell r="Z1490" t="str">
            <v>2006/04/01</v>
          </cell>
          <cell r="AA1490" t="str">
            <v>9999/12/31</v>
          </cell>
          <cell r="AC1490">
            <v>603</v>
          </cell>
          <cell r="AD1490">
            <v>1</v>
          </cell>
          <cell r="AE1490">
            <v>603</v>
          </cell>
          <cell r="AG1490">
            <v>603</v>
          </cell>
          <cell r="AH1490" t="str">
            <v>PC</v>
          </cell>
          <cell r="AQ1490">
            <v>1</v>
          </cell>
          <cell r="AV1490">
            <v>0</v>
          </cell>
          <cell r="AY1490" t="str">
            <v>2006/04/01</v>
          </cell>
          <cell r="AZ1490" t="str">
            <v>9999/12/31</v>
          </cell>
          <cell r="BA1490">
            <v>99999999</v>
          </cell>
          <cell r="BB1490">
            <v>603</v>
          </cell>
        </row>
        <row r="1491">
          <cell r="A1491">
            <v>78003</v>
          </cell>
          <cell r="E1491" t="str">
            <v>5300107745</v>
          </cell>
          <cell r="F1491" t="str">
            <v>0</v>
          </cell>
          <cell r="G1491" t="str">
            <v>6454054-2</v>
          </cell>
          <cell r="H1491" t="str">
            <v>ｶﾊﾞ-(1) M2653C</v>
          </cell>
          <cell r="I1491" t="str">
            <v>473440-2</v>
          </cell>
          <cell r="J1491" t="str">
            <v>（株）光真製作所</v>
          </cell>
          <cell r="K1491" t="str">
            <v>3480</v>
          </cell>
          <cell r="L1491" t="str">
            <v>3480</v>
          </cell>
          <cell r="M1491" t="str">
            <v>3H7</v>
          </cell>
          <cell r="N1491" t="str">
            <v>野田</v>
          </cell>
          <cell r="O1491" t="str">
            <v>野田係</v>
          </cell>
          <cell r="P1491" t="str">
            <v>x</v>
          </cell>
          <cell r="Q1491" t="str">
            <v>JP</v>
          </cell>
          <cell r="S1491">
            <v>1</v>
          </cell>
          <cell r="T1491">
            <v>1</v>
          </cell>
          <cell r="U1491" t="str">
            <v>V0</v>
          </cell>
          <cell r="V1491" t="str">
            <v>0001</v>
          </cell>
          <cell r="W1491">
            <v>50</v>
          </cell>
          <cell r="X1491">
            <v>1</v>
          </cell>
          <cell r="Y1491" t="str">
            <v>JPY</v>
          </cell>
          <cell r="Z1491" t="str">
            <v>2006/04/01</v>
          </cell>
          <cell r="AA1491" t="str">
            <v>9999/12/31</v>
          </cell>
          <cell r="AC1491">
            <v>854</v>
          </cell>
          <cell r="AD1491">
            <v>1</v>
          </cell>
          <cell r="AE1491">
            <v>854</v>
          </cell>
          <cell r="AG1491">
            <v>854</v>
          </cell>
          <cell r="AH1491" t="str">
            <v>PC</v>
          </cell>
          <cell r="AQ1491">
            <v>1</v>
          </cell>
          <cell r="AV1491">
            <v>0</v>
          </cell>
          <cell r="AY1491" t="str">
            <v>2006/04/01</v>
          </cell>
          <cell r="AZ1491" t="str">
            <v>9999/12/31</v>
          </cell>
          <cell r="BA1491">
            <v>99999999</v>
          </cell>
          <cell r="BB1491">
            <v>854</v>
          </cell>
        </row>
        <row r="1492">
          <cell r="A1492">
            <v>78004</v>
          </cell>
          <cell r="E1492" t="str">
            <v>5300107746</v>
          </cell>
          <cell r="F1492" t="str">
            <v>0</v>
          </cell>
          <cell r="G1492" t="str">
            <v>6454055-0</v>
          </cell>
          <cell r="H1492" t="str">
            <v>ｶﾊﾞ-(2) M2653C</v>
          </cell>
          <cell r="I1492" t="str">
            <v>473440-2</v>
          </cell>
          <cell r="J1492" t="str">
            <v>（株）光真製作所</v>
          </cell>
          <cell r="K1492" t="str">
            <v>3480</v>
          </cell>
          <cell r="L1492" t="str">
            <v>3480</v>
          </cell>
          <cell r="M1492" t="str">
            <v>3H7</v>
          </cell>
          <cell r="N1492" t="str">
            <v>野田</v>
          </cell>
          <cell r="O1492" t="str">
            <v>野田係</v>
          </cell>
          <cell r="P1492" t="str">
            <v>x</v>
          </cell>
          <cell r="Q1492" t="str">
            <v>JP</v>
          </cell>
          <cell r="S1492">
            <v>1</v>
          </cell>
          <cell r="T1492">
            <v>1</v>
          </cell>
          <cell r="U1492" t="str">
            <v>V0</v>
          </cell>
          <cell r="V1492" t="str">
            <v>0001</v>
          </cell>
          <cell r="W1492">
            <v>50</v>
          </cell>
          <cell r="X1492">
            <v>1</v>
          </cell>
          <cell r="Y1492" t="str">
            <v>JPY</v>
          </cell>
          <cell r="Z1492" t="str">
            <v>2006/04/01</v>
          </cell>
          <cell r="AA1492" t="str">
            <v>9999/12/31</v>
          </cell>
          <cell r="AC1492">
            <v>193</v>
          </cell>
          <cell r="AD1492">
            <v>1</v>
          </cell>
          <cell r="AE1492">
            <v>193</v>
          </cell>
          <cell r="AG1492">
            <v>193</v>
          </cell>
          <cell r="AH1492" t="str">
            <v>PC</v>
          </cell>
          <cell r="AQ1492">
            <v>1</v>
          </cell>
          <cell r="AV1492">
            <v>0</v>
          </cell>
          <cell r="AY1492" t="str">
            <v>2006/04/01</v>
          </cell>
          <cell r="AZ1492" t="str">
            <v>9999/12/31</v>
          </cell>
          <cell r="BA1492">
            <v>99999999</v>
          </cell>
          <cell r="BB1492">
            <v>193</v>
          </cell>
        </row>
        <row r="1493">
          <cell r="A1493">
            <v>75859</v>
          </cell>
          <cell r="B1493">
            <v>40</v>
          </cell>
          <cell r="D1493">
            <v>100</v>
          </cell>
          <cell r="E1493" t="str">
            <v>5300093251</v>
          </cell>
          <cell r="F1493" t="str">
            <v>0</v>
          </cell>
          <cell r="G1493" t="str">
            <v>6454105-0</v>
          </cell>
          <cell r="H1493" t="str">
            <v>ﾘﾝｸ,ﾌﾟﾂｼﾔ(2) M2650-2-1</v>
          </cell>
          <cell r="I1493" t="str">
            <v>473440-2</v>
          </cell>
          <cell r="J1493" t="str">
            <v>（株）光真製作所</v>
          </cell>
          <cell r="K1493" t="str">
            <v>3480</v>
          </cell>
          <cell r="L1493" t="str">
            <v>3480</v>
          </cell>
          <cell r="M1493" t="str">
            <v>3H7</v>
          </cell>
          <cell r="N1493" t="str">
            <v>野田</v>
          </cell>
          <cell r="O1493" t="str">
            <v>野田係</v>
          </cell>
          <cell r="P1493" t="str">
            <v>x</v>
          </cell>
          <cell r="Q1493" t="str">
            <v>JP</v>
          </cell>
          <cell r="S1493">
            <v>1</v>
          </cell>
          <cell r="T1493">
            <v>1</v>
          </cell>
          <cell r="U1493" t="str">
            <v>V0</v>
          </cell>
          <cell r="V1493" t="str">
            <v>0001</v>
          </cell>
          <cell r="W1493">
            <v>25</v>
          </cell>
          <cell r="X1493">
            <v>1</v>
          </cell>
          <cell r="Y1493" t="str">
            <v>JPY</v>
          </cell>
          <cell r="Z1493" t="str">
            <v>2006/04/01</v>
          </cell>
          <cell r="AA1493" t="str">
            <v>9999/12/31</v>
          </cell>
          <cell r="AC1493">
            <v>40</v>
          </cell>
          <cell r="AD1493">
            <v>1</v>
          </cell>
          <cell r="AE1493">
            <v>40</v>
          </cell>
          <cell r="AF1493">
            <v>40</v>
          </cell>
          <cell r="AG1493">
            <v>40</v>
          </cell>
          <cell r="AH1493" t="str">
            <v>PC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1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 t="str">
            <v>2006/04/01</v>
          </cell>
          <cell r="AZ1493" t="str">
            <v>9999/12/31</v>
          </cell>
          <cell r="BA1493">
            <v>999999</v>
          </cell>
          <cell r="BB1493">
            <v>40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</row>
        <row r="1494">
          <cell r="A1494">
            <v>75860</v>
          </cell>
          <cell r="B1494">
            <v>40</v>
          </cell>
          <cell r="D1494">
            <v>100</v>
          </cell>
          <cell r="E1494" t="str">
            <v>5300093255</v>
          </cell>
          <cell r="F1494" t="str">
            <v>0</v>
          </cell>
          <cell r="G1494" t="str">
            <v>6454112-3</v>
          </cell>
          <cell r="H1494" t="str">
            <v>ｶﾗ-,ﾊﾞﾈ(2) M2650-2-1</v>
          </cell>
          <cell r="I1494" t="str">
            <v>473440-2</v>
          </cell>
          <cell r="J1494" t="str">
            <v>（株）光真製作所</v>
          </cell>
          <cell r="K1494" t="str">
            <v>3480</v>
          </cell>
          <cell r="L1494" t="str">
            <v>3480</v>
          </cell>
          <cell r="M1494" t="str">
            <v>3H7</v>
          </cell>
          <cell r="N1494" t="str">
            <v>野田</v>
          </cell>
          <cell r="O1494" t="str">
            <v>野田係</v>
          </cell>
          <cell r="P1494" t="str">
            <v>x</v>
          </cell>
          <cell r="Q1494" t="str">
            <v>JP</v>
          </cell>
          <cell r="S1494">
            <v>1</v>
          </cell>
          <cell r="T1494">
            <v>1</v>
          </cell>
          <cell r="U1494" t="str">
            <v>V0</v>
          </cell>
          <cell r="V1494" t="str">
            <v>0001</v>
          </cell>
          <cell r="W1494">
            <v>25</v>
          </cell>
          <cell r="X1494">
            <v>1</v>
          </cell>
          <cell r="Y1494" t="str">
            <v>JPY</v>
          </cell>
          <cell r="Z1494" t="str">
            <v>2006/04/01</v>
          </cell>
          <cell r="AA1494" t="str">
            <v>9999/12/31</v>
          </cell>
          <cell r="AC1494">
            <v>40</v>
          </cell>
          <cell r="AD1494">
            <v>1</v>
          </cell>
          <cell r="AE1494">
            <v>40</v>
          </cell>
          <cell r="AF1494">
            <v>40</v>
          </cell>
          <cell r="AG1494">
            <v>40</v>
          </cell>
          <cell r="AH1494" t="str">
            <v>PC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1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 t="str">
            <v>2006/04/01</v>
          </cell>
          <cell r="AZ1494" t="str">
            <v>9999/12/31</v>
          </cell>
          <cell r="BA1494">
            <v>99999</v>
          </cell>
          <cell r="BB1494">
            <v>40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</row>
        <row r="1495">
          <cell r="A1495">
            <v>75861</v>
          </cell>
          <cell r="B1495">
            <v>139</v>
          </cell>
          <cell r="D1495">
            <v>100</v>
          </cell>
          <cell r="E1495" t="str">
            <v>5300093257</v>
          </cell>
          <cell r="F1495" t="str">
            <v>0</v>
          </cell>
          <cell r="G1495" t="str">
            <v>6454117-4</v>
          </cell>
          <cell r="H1495" t="str">
            <v>ﾌﾞﾗｹﾂﾄ,ﾓ-ﾀ M2650-2-1</v>
          </cell>
          <cell r="I1495" t="str">
            <v>473440-2</v>
          </cell>
          <cell r="J1495" t="str">
            <v>（株）光真製作所</v>
          </cell>
          <cell r="K1495" t="str">
            <v>3480</v>
          </cell>
          <cell r="L1495" t="str">
            <v>3480</v>
          </cell>
          <cell r="M1495" t="str">
            <v>3H7</v>
          </cell>
          <cell r="N1495" t="str">
            <v>野田</v>
          </cell>
          <cell r="O1495" t="str">
            <v>野田係</v>
          </cell>
          <cell r="P1495" t="str">
            <v>x</v>
          </cell>
          <cell r="Q1495" t="str">
            <v>JP</v>
          </cell>
          <cell r="S1495">
            <v>1</v>
          </cell>
          <cell r="T1495">
            <v>1</v>
          </cell>
          <cell r="U1495" t="str">
            <v>V0</v>
          </cell>
          <cell r="V1495" t="str">
            <v>0001</v>
          </cell>
          <cell r="W1495">
            <v>25</v>
          </cell>
          <cell r="X1495">
            <v>1</v>
          </cell>
          <cell r="Y1495" t="str">
            <v>JPY</v>
          </cell>
          <cell r="Z1495" t="str">
            <v>2006/04/01</v>
          </cell>
          <cell r="AA1495" t="str">
            <v>9999/12/31</v>
          </cell>
          <cell r="AC1495">
            <v>139</v>
          </cell>
          <cell r="AD1495">
            <v>1</v>
          </cell>
          <cell r="AE1495">
            <v>139</v>
          </cell>
          <cell r="AF1495">
            <v>139</v>
          </cell>
          <cell r="AG1495">
            <v>139</v>
          </cell>
          <cell r="AH1495" t="str">
            <v>PC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1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 t="str">
            <v>2006/04/01</v>
          </cell>
          <cell r="AZ1495" t="str">
            <v>9999/12/31</v>
          </cell>
          <cell r="BA1495">
            <v>99999</v>
          </cell>
          <cell r="BB1495">
            <v>140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</row>
        <row r="1496">
          <cell r="A1496">
            <v>75862</v>
          </cell>
          <cell r="B1496">
            <v>64</v>
          </cell>
          <cell r="D1496">
            <v>100</v>
          </cell>
          <cell r="E1496" t="str">
            <v>5300093259</v>
          </cell>
          <cell r="F1496" t="str">
            <v>0</v>
          </cell>
          <cell r="G1496" t="str">
            <v>6454131-0</v>
          </cell>
          <cell r="H1496" t="str">
            <v>ﾘﾝｸ,ﾌﾗﾂﾊﾟ M2650-2-1</v>
          </cell>
          <cell r="I1496" t="str">
            <v>473440-2</v>
          </cell>
          <cell r="J1496" t="str">
            <v>（株）光真製作所</v>
          </cell>
          <cell r="K1496" t="str">
            <v>3480</v>
          </cell>
          <cell r="L1496" t="str">
            <v>3480</v>
          </cell>
          <cell r="M1496" t="str">
            <v>3H7</v>
          </cell>
          <cell r="N1496" t="str">
            <v>野田</v>
          </cell>
          <cell r="O1496" t="str">
            <v>野田係</v>
          </cell>
          <cell r="P1496" t="str">
            <v>x</v>
          </cell>
          <cell r="Q1496" t="str">
            <v>JP</v>
          </cell>
          <cell r="S1496">
            <v>1</v>
          </cell>
          <cell r="T1496">
            <v>1</v>
          </cell>
          <cell r="U1496" t="str">
            <v>V0</v>
          </cell>
          <cell r="V1496" t="str">
            <v>0001</v>
          </cell>
          <cell r="W1496">
            <v>25</v>
          </cell>
          <cell r="X1496">
            <v>1</v>
          </cell>
          <cell r="Y1496" t="str">
            <v>JPY</v>
          </cell>
          <cell r="Z1496" t="str">
            <v>2006/04/01</v>
          </cell>
          <cell r="AA1496" t="str">
            <v>9999/12/31</v>
          </cell>
          <cell r="AC1496">
            <v>64</v>
          </cell>
          <cell r="AD1496">
            <v>1</v>
          </cell>
          <cell r="AE1496">
            <v>64</v>
          </cell>
          <cell r="AF1496">
            <v>64</v>
          </cell>
          <cell r="AG1496">
            <v>64</v>
          </cell>
          <cell r="AH1496" t="str">
            <v>PC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1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 t="str">
            <v>2006/04/01</v>
          </cell>
          <cell r="AZ1496" t="str">
            <v>9999/12/31</v>
          </cell>
          <cell r="BA1496">
            <v>99999</v>
          </cell>
          <cell r="BB1496">
            <v>65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</row>
        <row r="1497">
          <cell r="A1497">
            <v>75863</v>
          </cell>
          <cell r="D1497">
            <v>100</v>
          </cell>
          <cell r="E1497" t="str">
            <v>5300093261</v>
          </cell>
          <cell r="F1497" t="str">
            <v>0</v>
          </cell>
          <cell r="G1497" t="str">
            <v>6454194-8</v>
          </cell>
          <cell r="H1497" t="str">
            <v>ｶﾊﾞ-,ﾊﾞｹﾂﾄ(1) M2653-1</v>
          </cell>
          <cell r="I1497" t="str">
            <v>473440-2</v>
          </cell>
          <cell r="J1497" t="str">
            <v>（株）光真製作所</v>
          </cell>
          <cell r="K1497" t="str">
            <v>3480</v>
          </cell>
          <cell r="L1497" t="str">
            <v>3480</v>
          </cell>
          <cell r="M1497" t="str">
            <v>3H7</v>
          </cell>
          <cell r="N1497" t="str">
            <v>野田</v>
          </cell>
          <cell r="O1497" t="str">
            <v>野田係</v>
          </cell>
          <cell r="P1497" t="str">
            <v>x</v>
          </cell>
          <cell r="Q1497" t="str">
            <v>JP</v>
          </cell>
          <cell r="S1497">
            <v>1</v>
          </cell>
          <cell r="T1497">
            <v>1</v>
          </cell>
          <cell r="U1497" t="str">
            <v>V0</v>
          </cell>
          <cell r="V1497" t="str">
            <v>0001</v>
          </cell>
          <cell r="W1497">
            <v>25</v>
          </cell>
          <cell r="X1497">
            <v>1</v>
          </cell>
          <cell r="Y1497" t="str">
            <v>JPY</v>
          </cell>
          <cell r="Z1497" t="str">
            <v>2006/04/01</v>
          </cell>
          <cell r="AA1497" t="str">
            <v>9999/12/31</v>
          </cell>
          <cell r="AC1497">
            <v>79</v>
          </cell>
          <cell r="AD1497">
            <v>1</v>
          </cell>
          <cell r="AE1497">
            <v>79</v>
          </cell>
          <cell r="AG1497">
            <v>79</v>
          </cell>
          <cell r="AH1497" t="str">
            <v>PC</v>
          </cell>
          <cell r="AQ1497">
            <v>1</v>
          </cell>
          <cell r="AV1497">
            <v>0</v>
          </cell>
          <cell r="AY1497" t="str">
            <v>2006/04/01</v>
          </cell>
          <cell r="AZ1497" t="str">
            <v>9999/12/31</v>
          </cell>
          <cell r="BA1497">
            <v>99999</v>
          </cell>
          <cell r="BB1497">
            <v>80</v>
          </cell>
        </row>
        <row r="1498">
          <cell r="A1498">
            <v>75864</v>
          </cell>
          <cell r="D1498">
            <v>100</v>
          </cell>
          <cell r="E1498" t="str">
            <v>5300093264</v>
          </cell>
          <cell r="F1498" t="str">
            <v>0</v>
          </cell>
          <cell r="G1498" t="str">
            <v>6454195-6</v>
          </cell>
          <cell r="H1498" t="str">
            <v>ｶﾊﾞ-,ﾊﾞｹﾂﾄ(2) M2653-1</v>
          </cell>
          <cell r="I1498" t="str">
            <v>473440-2</v>
          </cell>
          <cell r="J1498" t="str">
            <v>（株）光真製作所</v>
          </cell>
          <cell r="K1498" t="str">
            <v>3480</v>
          </cell>
          <cell r="L1498" t="str">
            <v>3480</v>
          </cell>
          <cell r="M1498" t="str">
            <v>3H7</v>
          </cell>
          <cell r="N1498" t="str">
            <v>野田</v>
          </cell>
          <cell r="O1498" t="str">
            <v>野田係</v>
          </cell>
          <cell r="P1498" t="str">
            <v>x</v>
          </cell>
          <cell r="Q1498" t="str">
            <v>JP</v>
          </cell>
          <cell r="S1498">
            <v>1</v>
          </cell>
          <cell r="T1498">
            <v>1</v>
          </cell>
          <cell r="U1498" t="str">
            <v>V0</v>
          </cell>
          <cell r="V1498" t="str">
            <v>0001</v>
          </cell>
          <cell r="W1498">
            <v>25</v>
          </cell>
          <cell r="X1498">
            <v>1</v>
          </cell>
          <cell r="Y1498" t="str">
            <v>JPY</v>
          </cell>
          <cell r="Z1498" t="str">
            <v>2006/04/01</v>
          </cell>
          <cell r="AA1498" t="str">
            <v>9999/12/31</v>
          </cell>
          <cell r="AC1498">
            <v>79</v>
          </cell>
          <cell r="AD1498">
            <v>1</v>
          </cell>
          <cell r="AE1498">
            <v>79</v>
          </cell>
          <cell r="AG1498">
            <v>79</v>
          </cell>
          <cell r="AH1498" t="str">
            <v>PC</v>
          </cell>
          <cell r="AQ1498">
            <v>1</v>
          </cell>
          <cell r="AV1498">
            <v>0</v>
          </cell>
          <cell r="AY1498" t="str">
            <v>2006/04/01</v>
          </cell>
          <cell r="AZ1498" t="str">
            <v>9999/12/31</v>
          </cell>
          <cell r="BA1498">
            <v>99999</v>
          </cell>
          <cell r="BB1498">
            <v>80</v>
          </cell>
        </row>
        <row r="1499">
          <cell r="A1499">
            <v>74894</v>
          </cell>
          <cell r="B1499">
            <v>34</v>
          </cell>
          <cell r="D1499">
            <v>100</v>
          </cell>
          <cell r="E1499" t="str">
            <v>5300086851</v>
          </cell>
          <cell r="F1499" t="str">
            <v>0</v>
          </cell>
          <cell r="G1499" t="str">
            <v>6458703-4</v>
          </cell>
          <cell r="H1499" t="str">
            <v>ﾘﾝｸ,ﾌﾟﾚ-ﾄ M2800;(BID)</v>
          </cell>
          <cell r="I1499" t="str">
            <v>473440-2</v>
          </cell>
          <cell r="J1499" t="str">
            <v>（株）光真製作所</v>
          </cell>
          <cell r="K1499" t="str">
            <v>3480</v>
          </cell>
          <cell r="L1499" t="str">
            <v>3480</v>
          </cell>
          <cell r="M1499" t="str">
            <v>3H7</v>
          </cell>
          <cell r="N1499" t="str">
            <v>野田</v>
          </cell>
          <cell r="O1499" t="str">
            <v>野田係</v>
          </cell>
          <cell r="P1499" t="str">
            <v>x</v>
          </cell>
          <cell r="Q1499" t="str">
            <v>JP</v>
          </cell>
          <cell r="S1499">
            <v>1</v>
          </cell>
          <cell r="T1499">
            <v>1</v>
          </cell>
          <cell r="U1499" t="str">
            <v>V0</v>
          </cell>
          <cell r="V1499" t="str">
            <v>0001</v>
          </cell>
          <cell r="W1499">
            <v>25</v>
          </cell>
          <cell r="X1499">
            <v>1</v>
          </cell>
          <cell r="Y1499" t="str">
            <v>JPY</v>
          </cell>
          <cell r="Z1499" t="str">
            <v>2006/04/01</v>
          </cell>
          <cell r="AA1499" t="str">
            <v>9999/12/31</v>
          </cell>
          <cell r="AC1499">
            <v>34</v>
          </cell>
          <cell r="AD1499">
            <v>1</v>
          </cell>
          <cell r="AE1499">
            <v>34</v>
          </cell>
          <cell r="AF1499">
            <v>34</v>
          </cell>
          <cell r="AG1499">
            <v>34</v>
          </cell>
          <cell r="AH1499" t="str">
            <v>PC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1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 t="str">
            <v>2006/04/01</v>
          </cell>
          <cell r="AZ1499" t="str">
            <v>9999/12/31</v>
          </cell>
          <cell r="BA1499">
            <v>99999999</v>
          </cell>
          <cell r="BB1499">
            <v>34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</row>
        <row r="1500">
          <cell r="A1500">
            <v>75234</v>
          </cell>
          <cell r="D1500">
            <v>100</v>
          </cell>
          <cell r="E1500" t="str">
            <v>5300088350</v>
          </cell>
          <cell r="F1500" t="str">
            <v>0</v>
          </cell>
          <cell r="G1500" t="str">
            <v>6458713-1</v>
          </cell>
          <cell r="H1500" t="str">
            <v>ﾌﾞﾗｹﾂﾄ,ｸﾂｼﾖﾝ M2650-7</v>
          </cell>
          <cell r="I1500" t="str">
            <v>473440-2</v>
          </cell>
          <cell r="J1500" t="str">
            <v>（株）光真製作所</v>
          </cell>
          <cell r="K1500" t="str">
            <v>3480</v>
          </cell>
          <cell r="L1500" t="str">
            <v>3480</v>
          </cell>
          <cell r="M1500" t="str">
            <v>3H7</v>
          </cell>
          <cell r="N1500" t="str">
            <v>野田</v>
          </cell>
          <cell r="O1500" t="str">
            <v>野田係</v>
          </cell>
          <cell r="P1500" t="str">
            <v>x</v>
          </cell>
          <cell r="Q1500" t="str">
            <v>JP</v>
          </cell>
          <cell r="S1500">
            <v>1</v>
          </cell>
          <cell r="T1500">
            <v>1</v>
          </cell>
          <cell r="U1500" t="str">
            <v>V0</v>
          </cell>
          <cell r="V1500" t="str">
            <v>0001</v>
          </cell>
          <cell r="W1500">
            <v>25</v>
          </cell>
          <cell r="X1500">
            <v>1</v>
          </cell>
          <cell r="Y1500" t="str">
            <v>JPY</v>
          </cell>
          <cell r="Z1500" t="str">
            <v>2006/04/01</v>
          </cell>
          <cell r="AA1500" t="str">
            <v>9999/12/31</v>
          </cell>
          <cell r="AC1500">
            <v>4600</v>
          </cell>
          <cell r="AD1500">
            <v>100</v>
          </cell>
          <cell r="AE1500">
            <v>46</v>
          </cell>
          <cell r="AG1500">
            <v>46</v>
          </cell>
          <cell r="AH1500" t="str">
            <v>PC</v>
          </cell>
          <cell r="AQ1500">
            <v>1</v>
          </cell>
          <cell r="AV1500">
            <v>0</v>
          </cell>
          <cell r="AY1500" t="str">
            <v>2006/04/01</v>
          </cell>
          <cell r="AZ1500" t="str">
            <v>9999/12/31</v>
          </cell>
          <cell r="BA1500">
            <v>99999</v>
          </cell>
          <cell r="BB1500">
            <v>4700</v>
          </cell>
        </row>
        <row r="1501">
          <cell r="A1501">
            <v>74895</v>
          </cell>
          <cell r="B1501">
            <v>24</v>
          </cell>
          <cell r="D1501">
            <v>100</v>
          </cell>
          <cell r="E1501" t="str">
            <v>5300086852</v>
          </cell>
          <cell r="F1501" t="str">
            <v>0</v>
          </cell>
          <cell r="G1501" t="str">
            <v>6458724-7</v>
          </cell>
          <cell r="H1501" t="str">
            <v>ﾌﾟﾚ-ﾄ,ﾋﾝｼﾞ(1) M2800;(BID)</v>
          </cell>
          <cell r="I1501" t="str">
            <v>473440-2</v>
          </cell>
          <cell r="J1501" t="str">
            <v>（株）光真製作所</v>
          </cell>
          <cell r="K1501" t="str">
            <v>3480</v>
          </cell>
          <cell r="L1501" t="str">
            <v>3480</v>
          </cell>
          <cell r="M1501" t="str">
            <v>3H7</v>
          </cell>
          <cell r="N1501" t="str">
            <v>野田</v>
          </cell>
          <cell r="O1501" t="str">
            <v>野田係</v>
          </cell>
          <cell r="P1501" t="str">
            <v>x</v>
          </cell>
          <cell r="Q1501" t="str">
            <v>JP</v>
          </cell>
          <cell r="S1501">
            <v>1</v>
          </cell>
          <cell r="T1501">
            <v>1</v>
          </cell>
          <cell r="U1501" t="str">
            <v>V0</v>
          </cell>
          <cell r="V1501" t="str">
            <v>0001</v>
          </cell>
          <cell r="W1501">
            <v>25</v>
          </cell>
          <cell r="X1501">
            <v>1</v>
          </cell>
          <cell r="Y1501" t="str">
            <v>JPY</v>
          </cell>
          <cell r="Z1501" t="str">
            <v>2006/04/01</v>
          </cell>
          <cell r="AA1501" t="str">
            <v>9999/12/31</v>
          </cell>
          <cell r="AC1501">
            <v>24</v>
          </cell>
          <cell r="AD1501">
            <v>1</v>
          </cell>
          <cell r="AE1501">
            <v>24</v>
          </cell>
          <cell r="AF1501">
            <v>24</v>
          </cell>
          <cell r="AG1501">
            <v>24</v>
          </cell>
          <cell r="AH1501" t="str">
            <v>PC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1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 t="str">
            <v>2006/04/01</v>
          </cell>
          <cell r="AZ1501" t="str">
            <v>9999/12/31</v>
          </cell>
          <cell r="BA1501">
            <v>99999999</v>
          </cell>
          <cell r="BB1501">
            <v>24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</row>
        <row r="1502">
          <cell r="A1502">
            <v>74896</v>
          </cell>
          <cell r="B1502">
            <v>22</v>
          </cell>
          <cell r="D1502">
            <v>100</v>
          </cell>
          <cell r="E1502" t="str">
            <v>5300086854</v>
          </cell>
          <cell r="F1502" t="str">
            <v>0</v>
          </cell>
          <cell r="G1502" t="str">
            <v>6458734-4</v>
          </cell>
          <cell r="H1502" t="str">
            <v>ﾌﾟﾚ-ﾄ,ﾋﾝｼﾞ(2) M2800;(BID)</v>
          </cell>
          <cell r="I1502" t="str">
            <v>473440-2</v>
          </cell>
          <cell r="J1502" t="str">
            <v>（株）光真製作所</v>
          </cell>
          <cell r="K1502" t="str">
            <v>3480</v>
          </cell>
          <cell r="L1502" t="str">
            <v>3480</v>
          </cell>
          <cell r="M1502" t="str">
            <v>3H7</v>
          </cell>
          <cell r="N1502" t="str">
            <v>野田</v>
          </cell>
          <cell r="O1502" t="str">
            <v>野田係</v>
          </cell>
          <cell r="P1502" t="str">
            <v>x</v>
          </cell>
          <cell r="Q1502" t="str">
            <v>JP</v>
          </cell>
          <cell r="S1502">
            <v>1</v>
          </cell>
          <cell r="T1502">
            <v>1</v>
          </cell>
          <cell r="U1502" t="str">
            <v>V0</v>
          </cell>
          <cell r="V1502" t="str">
            <v>0001</v>
          </cell>
          <cell r="W1502">
            <v>25</v>
          </cell>
          <cell r="X1502">
            <v>1</v>
          </cell>
          <cell r="Y1502" t="str">
            <v>JPY</v>
          </cell>
          <cell r="Z1502" t="str">
            <v>2006/04/01</v>
          </cell>
          <cell r="AA1502" t="str">
            <v>9999/12/31</v>
          </cell>
          <cell r="AC1502">
            <v>22</v>
          </cell>
          <cell r="AD1502">
            <v>1</v>
          </cell>
          <cell r="AE1502">
            <v>22</v>
          </cell>
          <cell r="AF1502">
            <v>22</v>
          </cell>
          <cell r="AG1502">
            <v>22</v>
          </cell>
          <cell r="AH1502" t="str">
            <v>PC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1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 t="str">
            <v>2006/04/01</v>
          </cell>
          <cell r="AZ1502" t="str">
            <v>9999/12/31</v>
          </cell>
          <cell r="BA1502">
            <v>99999999</v>
          </cell>
          <cell r="BB1502">
            <v>22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</row>
        <row r="1503">
          <cell r="A1503">
            <v>75865</v>
          </cell>
          <cell r="B1503">
            <v>42</v>
          </cell>
          <cell r="D1503">
            <v>100</v>
          </cell>
          <cell r="E1503" t="str">
            <v>5300093266</v>
          </cell>
          <cell r="F1503" t="str">
            <v>0</v>
          </cell>
          <cell r="G1503" t="str">
            <v>6458743-3</v>
          </cell>
          <cell r="H1503" t="str">
            <v>ﾌﾞﾗｹﾂﾄ,ｾﾝｻ M2650-7</v>
          </cell>
          <cell r="I1503" t="str">
            <v>473440-2</v>
          </cell>
          <cell r="J1503" t="str">
            <v>（株）光真製作所</v>
          </cell>
          <cell r="K1503" t="str">
            <v>3480</v>
          </cell>
          <cell r="L1503" t="str">
            <v>3480</v>
          </cell>
          <cell r="M1503" t="str">
            <v>3H7</v>
          </cell>
          <cell r="N1503" t="str">
            <v>野田</v>
          </cell>
          <cell r="O1503" t="str">
            <v>野田係</v>
          </cell>
          <cell r="P1503" t="str">
            <v>x</v>
          </cell>
          <cell r="Q1503" t="str">
            <v>JP</v>
          </cell>
          <cell r="S1503">
            <v>1</v>
          </cell>
          <cell r="T1503">
            <v>1</v>
          </cell>
          <cell r="U1503" t="str">
            <v>V0</v>
          </cell>
          <cell r="V1503" t="str">
            <v>0001</v>
          </cell>
          <cell r="W1503">
            <v>25</v>
          </cell>
          <cell r="X1503">
            <v>1</v>
          </cell>
          <cell r="Y1503" t="str">
            <v>JPY</v>
          </cell>
          <cell r="Z1503" t="str">
            <v>2006/04/01</v>
          </cell>
          <cell r="AA1503" t="str">
            <v>9999/12/31</v>
          </cell>
          <cell r="AC1503">
            <v>42</v>
          </cell>
          <cell r="AD1503">
            <v>1</v>
          </cell>
          <cell r="AE1503">
            <v>42</v>
          </cell>
          <cell r="AF1503">
            <v>42</v>
          </cell>
          <cell r="AG1503">
            <v>42</v>
          </cell>
          <cell r="AH1503" t="str">
            <v>PC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1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 t="str">
            <v>2006/04/01</v>
          </cell>
          <cell r="AZ1503" t="str">
            <v>9999/12/31</v>
          </cell>
          <cell r="BA1503">
            <v>99999</v>
          </cell>
          <cell r="BB1503">
            <v>43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</row>
        <row r="1504">
          <cell r="A1504">
            <v>75896</v>
          </cell>
          <cell r="B1504">
            <v>42</v>
          </cell>
          <cell r="D1504">
            <v>100</v>
          </cell>
          <cell r="E1504" t="str">
            <v>5300093323</v>
          </cell>
          <cell r="F1504" t="str">
            <v>0</v>
          </cell>
          <cell r="G1504" t="str">
            <v>6458744-1</v>
          </cell>
          <cell r="H1504" t="str">
            <v>ﾌﾞﾗｹﾂﾄ,ﾗﾝﾌﾟ M2650-7</v>
          </cell>
          <cell r="I1504" t="str">
            <v>473440-2</v>
          </cell>
          <cell r="J1504" t="str">
            <v>（株）光真製作所</v>
          </cell>
          <cell r="K1504" t="str">
            <v>3480</v>
          </cell>
          <cell r="L1504" t="str">
            <v>3480</v>
          </cell>
          <cell r="M1504" t="str">
            <v>3H7</v>
          </cell>
          <cell r="N1504" t="str">
            <v>野田</v>
          </cell>
          <cell r="O1504" t="str">
            <v>野田係</v>
          </cell>
          <cell r="P1504" t="str">
            <v>x</v>
          </cell>
          <cell r="Q1504" t="str">
            <v>JP</v>
          </cell>
          <cell r="S1504">
            <v>1</v>
          </cell>
          <cell r="T1504">
            <v>1</v>
          </cell>
          <cell r="U1504" t="str">
            <v>V0</v>
          </cell>
          <cell r="V1504" t="str">
            <v>0001</v>
          </cell>
          <cell r="W1504">
            <v>25</v>
          </cell>
          <cell r="X1504">
            <v>1</v>
          </cell>
          <cell r="Y1504" t="str">
            <v>JPY</v>
          </cell>
          <cell r="Z1504" t="str">
            <v>2006/04/01</v>
          </cell>
          <cell r="AA1504" t="str">
            <v>9999/12/31</v>
          </cell>
          <cell r="AC1504">
            <v>42</v>
          </cell>
          <cell r="AD1504">
            <v>1</v>
          </cell>
          <cell r="AE1504">
            <v>42</v>
          </cell>
          <cell r="AF1504">
            <v>42</v>
          </cell>
          <cell r="AG1504">
            <v>42</v>
          </cell>
          <cell r="AH1504" t="str">
            <v>PC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1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 t="str">
            <v>2006/04/01</v>
          </cell>
          <cell r="AZ1504" t="str">
            <v>9999/12/31</v>
          </cell>
          <cell r="BA1504">
            <v>99999</v>
          </cell>
          <cell r="BB1504">
            <v>43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</row>
        <row r="1505">
          <cell r="A1505">
            <v>75822</v>
          </cell>
          <cell r="B1505">
            <v>79</v>
          </cell>
          <cell r="D1505">
            <v>100</v>
          </cell>
          <cell r="E1505" t="str">
            <v>5300093072</v>
          </cell>
          <cell r="F1505" t="str">
            <v>0</v>
          </cell>
          <cell r="G1505" t="str">
            <v>6458746-8</v>
          </cell>
          <cell r="H1505" t="str">
            <v>ﾌﾞﾗｹﾂﾄ,ｺﾈｸﾀ(2) M2650-7</v>
          </cell>
          <cell r="I1505" t="str">
            <v>473440-2</v>
          </cell>
          <cell r="J1505" t="str">
            <v>（株）光真製作所</v>
          </cell>
          <cell r="K1505" t="str">
            <v>3480</v>
          </cell>
          <cell r="L1505" t="str">
            <v>3480</v>
          </cell>
          <cell r="M1505" t="str">
            <v>3H7</v>
          </cell>
          <cell r="N1505" t="str">
            <v>野田</v>
          </cell>
          <cell r="O1505" t="str">
            <v>野田係</v>
          </cell>
          <cell r="P1505" t="str">
            <v>x</v>
          </cell>
          <cell r="Q1505" t="str">
            <v>JP</v>
          </cell>
          <cell r="S1505">
            <v>1</v>
          </cell>
          <cell r="T1505">
            <v>1</v>
          </cell>
          <cell r="U1505" t="str">
            <v>V0</v>
          </cell>
          <cell r="V1505" t="str">
            <v>0001</v>
          </cell>
          <cell r="W1505">
            <v>25</v>
          </cell>
          <cell r="X1505">
            <v>1</v>
          </cell>
          <cell r="Y1505" t="str">
            <v>JPY</v>
          </cell>
          <cell r="Z1505" t="str">
            <v>2006/04/01</v>
          </cell>
          <cell r="AA1505" t="str">
            <v>9999/12/31</v>
          </cell>
          <cell r="AC1505">
            <v>79</v>
          </cell>
          <cell r="AD1505">
            <v>1</v>
          </cell>
          <cell r="AE1505">
            <v>79</v>
          </cell>
          <cell r="AF1505">
            <v>79</v>
          </cell>
          <cell r="AG1505">
            <v>79</v>
          </cell>
          <cell r="AH1505" t="str">
            <v>PC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1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 t="str">
            <v>2006/04/01</v>
          </cell>
          <cell r="AZ1505" t="str">
            <v>9999/12/31</v>
          </cell>
          <cell r="BA1505">
            <v>99999</v>
          </cell>
          <cell r="BB1505">
            <v>80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</row>
        <row r="1506">
          <cell r="A1506">
            <v>74897</v>
          </cell>
          <cell r="B1506">
            <v>34</v>
          </cell>
          <cell r="D1506">
            <v>100</v>
          </cell>
          <cell r="E1506" t="str">
            <v>5300086856</v>
          </cell>
          <cell r="F1506" t="str">
            <v>0</v>
          </cell>
          <cell r="G1506" t="str">
            <v>6458749-2</v>
          </cell>
          <cell r="H1506" t="str">
            <v>ﾊﾞﾈ,ｽｸﾚ-ﾊﾟ(2) M2800;(BID)</v>
          </cell>
          <cell r="I1506" t="str">
            <v>473440-2</v>
          </cell>
          <cell r="J1506" t="str">
            <v>（株）光真製作所</v>
          </cell>
          <cell r="K1506" t="str">
            <v>3480</v>
          </cell>
          <cell r="L1506" t="str">
            <v>3480</v>
          </cell>
          <cell r="M1506" t="str">
            <v>3H7</v>
          </cell>
          <cell r="N1506" t="str">
            <v>野田</v>
          </cell>
          <cell r="O1506" t="str">
            <v>野田係</v>
          </cell>
          <cell r="P1506" t="str">
            <v>x</v>
          </cell>
          <cell r="Q1506" t="str">
            <v>JP</v>
          </cell>
          <cell r="S1506">
            <v>1</v>
          </cell>
          <cell r="T1506">
            <v>1</v>
          </cell>
          <cell r="U1506" t="str">
            <v>V0</v>
          </cell>
          <cell r="V1506" t="str">
            <v>0001</v>
          </cell>
          <cell r="W1506">
            <v>25</v>
          </cell>
          <cell r="X1506">
            <v>1</v>
          </cell>
          <cell r="Y1506" t="str">
            <v>JPY</v>
          </cell>
          <cell r="Z1506" t="str">
            <v>2006/04/01</v>
          </cell>
          <cell r="AA1506" t="str">
            <v>9999/12/31</v>
          </cell>
          <cell r="AC1506">
            <v>34</v>
          </cell>
          <cell r="AD1506">
            <v>1</v>
          </cell>
          <cell r="AE1506">
            <v>34</v>
          </cell>
          <cell r="AF1506">
            <v>34</v>
          </cell>
          <cell r="AG1506">
            <v>34</v>
          </cell>
          <cell r="AH1506" t="str">
            <v>PC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1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 t="str">
            <v>2006/04/01</v>
          </cell>
          <cell r="AZ1506" t="str">
            <v>9999/12/31</v>
          </cell>
          <cell r="BA1506">
            <v>99999999</v>
          </cell>
          <cell r="BB1506">
            <v>34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</row>
        <row r="1507">
          <cell r="A1507">
            <v>75233</v>
          </cell>
          <cell r="D1507">
            <v>100</v>
          </cell>
          <cell r="E1507" t="str">
            <v>5300088349</v>
          </cell>
          <cell r="F1507" t="str">
            <v>0</v>
          </cell>
          <cell r="G1507" t="str">
            <v>6458822-7</v>
          </cell>
          <cell r="H1507" t="str">
            <v>ﾊﾞﾈ,ﾘﾘ-ｽ M2650-7</v>
          </cell>
          <cell r="I1507" t="str">
            <v>473440-2</v>
          </cell>
          <cell r="J1507" t="str">
            <v>（株）光真製作所</v>
          </cell>
          <cell r="K1507" t="str">
            <v>3480</v>
          </cell>
          <cell r="L1507" t="str">
            <v>3480</v>
          </cell>
          <cell r="M1507" t="str">
            <v>3H7</v>
          </cell>
          <cell r="N1507" t="str">
            <v>野田</v>
          </cell>
          <cell r="O1507" t="str">
            <v>野田係</v>
          </cell>
          <cell r="P1507" t="str">
            <v>x</v>
          </cell>
          <cell r="Q1507" t="str">
            <v>JP</v>
          </cell>
          <cell r="S1507">
            <v>1</v>
          </cell>
          <cell r="T1507">
            <v>1</v>
          </cell>
          <cell r="U1507" t="str">
            <v>V0</v>
          </cell>
          <cell r="V1507" t="str">
            <v>0001</v>
          </cell>
          <cell r="W1507">
            <v>25</v>
          </cell>
          <cell r="X1507">
            <v>1</v>
          </cell>
          <cell r="Y1507" t="str">
            <v>JPY</v>
          </cell>
          <cell r="Z1507" t="str">
            <v>2006/04/01</v>
          </cell>
          <cell r="AA1507" t="str">
            <v>9999/12/31</v>
          </cell>
          <cell r="AC1507">
            <v>4900</v>
          </cell>
          <cell r="AD1507">
            <v>100</v>
          </cell>
          <cell r="AE1507">
            <v>49</v>
          </cell>
          <cell r="AG1507">
            <v>49</v>
          </cell>
          <cell r="AH1507" t="str">
            <v>PC</v>
          </cell>
          <cell r="AQ1507">
            <v>1</v>
          </cell>
          <cell r="AV1507">
            <v>0</v>
          </cell>
          <cell r="AY1507" t="str">
            <v>2006/04/01</v>
          </cell>
          <cell r="AZ1507" t="str">
            <v>9999/12/31</v>
          </cell>
          <cell r="BA1507">
            <v>99999</v>
          </cell>
          <cell r="BB1507">
            <v>4900</v>
          </cell>
        </row>
        <row r="1508">
          <cell r="A1508">
            <v>75823</v>
          </cell>
          <cell r="D1508">
            <v>100</v>
          </cell>
          <cell r="E1508" t="str">
            <v>5300093073</v>
          </cell>
          <cell r="F1508" t="str">
            <v>0</v>
          </cell>
          <cell r="G1508" t="str">
            <v>6458877-4</v>
          </cell>
          <cell r="H1508" t="str">
            <v>ｶﾊﾞ-,ｿﾚﾉｲﾄﾞ M2650-2-2</v>
          </cell>
          <cell r="I1508" t="str">
            <v>473440-2</v>
          </cell>
          <cell r="J1508" t="str">
            <v>（株）光真製作所</v>
          </cell>
          <cell r="K1508" t="str">
            <v>3480</v>
          </cell>
          <cell r="L1508" t="str">
            <v>3480</v>
          </cell>
          <cell r="M1508" t="str">
            <v>3H7</v>
          </cell>
          <cell r="N1508" t="str">
            <v>野田</v>
          </cell>
          <cell r="O1508" t="str">
            <v>野田係</v>
          </cell>
          <cell r="P1508" t="str">
            <v>x</v>
          </cell>
          <cell r="Q1508" t="str">
            <v>JP</v>
          </cell>
          <cell r="S1508">
            <v>1</v>
          </cell>
          <cell r="T1508">
            <v>1</v>
          </cell>
          <cell r="U1508" t="str">
            <v>V0</v>
          </cell>
          <cell r="V1508" t="str">
            <v>0001</v>
          </cell>
          <cell r="W1508">
            <v>25</v>
          </cell>
          <cell r="X1508">
            <v>1</v>
          </cell>
          <cell r="Y1508" t="str">
            <v>JPY</v>
          </cell>
          <cell r="Z1508" t="str">
            <v>2006/04/01</v>
          </cell>
          <cell r="AA1508" t="str">
            <v>9999/12/31</v>
          </cell>
          <cell r="AC1508">
            <v>80</v>
          </cell>
          <cell r="AD1508">
            <v>1</v>
          </cell>
          <cell r="AE1508">
            <v>80</v>
          </cell>
          <cell r="AG1508">
            <v>80</v>
          </cell>
          <cell r="AH1508" t="str">
            <v>PC</v>
          </cell>
          <cell r="AQ1508">
            <v>1</v>
          </cell>
          <cell r="AV1508">
            <v>0</v>
          </cell>
          <cell r="AY1508" t="str">
            <v>2006/04/01</v>
          </cell>
          <cell r="AZ1508" t="str">
            <v>9999/12/31</v>
          </cell>
          <cell r="BA1508">
            <v>99999</v>
          </cell>
          <cell r="BB1508">
            <v>82</v>
          </cell>
        </row>
        <row r="1509">
          <cell r="A1509">
            <v>73373</v>
          </cell>
          <cell r="B1509">
            <v>650</v>
          </cell>
          <cell r="D1509">
            <v>100</v>
          </cell>
          <cell r="E1509" t="str">
            <v>5300074967</v>
          </cell>
          <cell r="F1509" t="str">
            <v>0</v>
          </cell>
          <cell r="G1509" t="str">
            <v>6459119-8</v>
          </cell>
          <cell r="H1509" t="str">
            <v>ﾌﾞﾗｹﾂﾄ,ﾍﾞ-ｽ C/R(1) M2657E</v>
          </cell>
          <cell r="I1509" t="str">
            <v>473440-2</v>
          </cell>
          <cell r="J1509" t="str">
            <v>（株）光真製作所</v>
          </cell>
          <cell r="K1509" t="str">
            <v>3480</v>
          </cell>
          <cell r="L1509" t="str">
            <v>3480</v>
          </cell>
          <cell r="M1509" t="str">
            <v>3H7</v>
          </cell>
          <cell r="N1509" t="str">
            <v>野田</v>
          </cell>
          <cell r="O1509" t="str">
            <v>野田係</v>
          </cell>
          <cell r="P1509" t="str">
            <v>x</v>
          </cell>
          <cell r="Q1509" t="str">
            <v>JP</v>
          </cell>
          <cell r="S1509">
            <v>1</v>
          </cell>
          <cell r="T1509">
            <v>1</v>
          </cell>
          <cell r="U1509" t="str">
            <v>V0</v>
          </cell>
          <cell r="V1509" t="str">
            <v>0001</v>
          </cell>
          <cell r="W1509">
            <v>25</v>
          </cell>
          <cell r="X1509">
            <v>1</v>
          </cell>
          <cell r="Y1509" t="str">
            <v>JPY</v>
          </cell>
          <cell r="Z1509" t="str">
            <v>2006/04/01</v>
          </cell>
          <cell r="AA1509" t="str">
            <v>9999/12/31</v>
          </cell>
          <cell r="AC1509">
            <v>650</v>
          </cell>
          <cell r="AD1509">
            <v>1</v>
          </cell>
          <cell r="AE1509">
            <v>650</v>
          </cell>
          <cell r="AF1509">
            <v>650</v>
          </cell>
          <cell r="AG1509">
            <v>650</v>
          </cell>
          <cell r="AH1509" t="str">
            <v>PC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  <cell r="AM1509">
            <v>0</v>
          </cell>
          <cell r="AN1509">
            <v>0</v>
          </cell>
          <cell r="AO1509">
            <v>0</v>
          </cell>
          <cell r="AP1509">
            <v>0</v>
          </cell>
          <cell r="AQ1509">
            <v>1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 t="str">
            <v>2006/04/01</v>
          </cell>
          <cell r="AZ1509" t="str">
            <v>9999/12/31</v>
          </cell>
          <cell r="BA1509">
            <v>99999999</v>
          </cell>
          <cell r="BB1509">
            <v>650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</row>
        <row r="1510">
          <cell r="A1510">
            <v>78006</v>
          </cell>
          <cell r="E1510" t="str">
            <v>5300107748</v>
          </cell>
          <cell r="F1510" t="str">
            <v>0</v>
          </cell>
          <cell r="G1510" t="str">
            <v>6459123-6</v>
          </cell>
          <cell r="H1510" t="str">
            <v>ﾌﾀ,ﾎﾂﾊﾟ M2653E</v>
          </cell>
          <cell r="I1510" t="str">
            <v>473440-2</v>
          </cell>
          <cell r="J1510" t="str">
            <v>（株）光真製作所</v>
          </cell>
          <cell r="K1510" t="str">
            <v>3480</v>
          </cell>
          <cell r="L1510" t="str">
            <v>3480</v>
          </cell>
          <cell r="M1510" t="str">
            <v>3H7</v>
          </cell>
          <cell r="N1510" t="str">
            <v>野田</v>
          </cell>
          <cell r="O1510" t="str">
            <v>野田係</v>
          </cell>
          <cell r="P1510" t="str">
            <v>x</v>
          </cell>
          <cell r="Q1510" t="str">
            <v>JP</v>
          </cell>
          <cell r="S1510">
            <v>1</v>
          </cell>
          <cell r="T1510">
            <v>1</v>
          </cell>
          <cell r="U1510" t="str">
            <v>V0</v>
          </cell>
          <cell r="V1510" t="str">
            <v>0001</v>
          </cell>
          <cell r="W1510">
            <v>50</v>
          </cell>
          <cell r="X1510">
            <v>1</v>
          </cell>
          <cell r="Y1510" t="str">
            <v>JPY</v>
          </cell>
          <cell r="Z1510" t="str">
            <v>2006/04/01</v>
          </cell>
          <cell r="AA1510" t="str">
            <v>9999/12/31</v>
          </cell>
          <cell r="AC1510">
            <v>336</v>
          </cell>
          <cell r="AD1510">
            <v>1</v>
          </cell>
          <cell r="AE1510">
            <v>336</v>
          </cell>
          <cell r="AG1510">
            <v>336</v>
          </cell>
          <cell r="AH1510" t="str">
            <v>PC</v>
          </cell>
          <cell r="AQ1510">
            <v>1</v>
          </cell>
          <cell r="AV1510">
            <v>0</v>
          </cell>
          <cell r="AY1510" t="str">
            <v>2006/04/01</v>
          </cell>
          <cell r="AZ1510" t="str">
            <v>9999/12/31</v>
          </cell>
          <cell r="BA1510">
            <v>99999999</v>
          </cell>
          <cell r="BB1510">
            <v>336</v>
          </cell>
        </row>
        <row r="1511">
          <cell r="A1511">
            <v>75985</v>
          </cell>
          <cell r="B1511">
            <v>194</v>
          </cell>
          <cell r="D1511">
            <v>100</v>
          </cell>
          <cell r="E1511" t="str">
            <v>5300098045</v>
          </cell>
          <cell r="F1511" t="str">
            <v>0</v>
          </cell>
          <cell r="G1511" t="str">
            <v>6459633-5</v>
          </cell>
          <cell r="H1511" t="str">
            <v>ｶﾊﾞ-,ﾍﾞ-ｽ(5) M2650</v>
          </cell>
          <cell r="I1511" t="str">
            <v>473440-2</v>
          </cell>
          <cell r="J1511" t="str">
            <v>（株）光真製作所</v>
          </cell>
          <cell r="K1511" t="str">
            <v>3480</v>
          </cell>
          <cell r="L1511" t="str">
            <v>3480</v>
          </cell>
          <cell r="M1511" t="str">
            <v>3H7</v>
          </cell>
          <cell r="N1511" t="str">
            <v>野田</v>
          </cell>
          <cell r="O1511" t="str">
            <v>野田係</v>
          </cell>
          <cell r="P1511" t="str">
            <v>x</v>
          </cell>
          <cell r="Q1511" t="str">
            <v>JP</v>
          </cell>
          <cell r="S1511">
            <v>1</v>
          </cell>
          <cell r="T1511">
            <v>1</v>
          </cell>
          <cell r="U1511" t="str">
            <v>V0</v>
          </cell>
          <cell r="V1511" t="str">
            <v>0001</v>
          </cell>
          <cell r="W1511">
            <v>25</v>
          </cell>
          <cell r="X1511">
            <v>1</v>
          </cell>
          <cell r="Y1511" t="str">
            <v>JPY</v>
          </cell>
          <cell r="Z1511" t="str">
            <v>2006/04/01</v>
          </cell>
          <cell r="AA1511" t="str">
            <v>9999/12/31</v>
          </cell>
          <cell r="AC1511">
            <v>194</v>
          </cell>
          <cell r="AD1511">
            <v>1</v>
          </cell>
          <cell r="AE1511">
            <v>194</v>
          </cell>
          <cell r="AF1511">
            <v>194</v>
          </cell>
          <cell r="AG1511">
            <v>194</v>
          </cell>
          <cell r="AH1511" t="str">
            <v>PC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1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 t="str">
            <v>2006/04/01</v>
          </cell>
          <cell r="AZ1511" t="str">
            <v>9999/12/31</v>
          </cell>
          <cell r="BA1511">
            <v>99999</v>
          </cell>
          <cell r="BB1511">
            <v>195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</row>
        <row r="1512">
          <cell r="A1512">
            <v>75824</v>
          </cell>
          <cell r="D1512">
            <v>100</v>
          </cell>
          <cell r="E1512" t="str">
            <v>5300093074</v>
          </cell>
          <cell r="F1512" t="str">
            <v>0</v>
          </cell>
          <cell r="G1512" t="str">
            <v>6459673-4</v>
          </cell>
          <cell r="H1512" t="str">
            <v>ﾌﾞﾗｹﾂﾄ ｾﾝｻ M2650-3</v>
          </cell>
          <cell r="I1512" t="str">
            <v>473440-2</v>
          </cell>
          <cell r="J1512" t="str">
            <v>（株）光真製作所</v>
          </cell>
          <cell r="K1512" t="str">
            <v>3480</v>
          </cell>
          <cell r="L1512" t="str">
            <v>3480</v>
          </cell>
          <cell r="M1512" t="str">
            <v>3H7</v>
          </cell>
          <cell r="N1512" t="str">
            <v>野田</v>
          </cell>
          <cell r="O1512" t="str">
            <v>野田係</v>
          </cell>
          <cell r="P1512" t="str">
            <v>x</v>
          </cell>
          <cell r="Q1512" t="str">
            <v>JP</v>
          </cell>
          <cell r="S1512">
            <v>1</v>
          </cell>
          <cell r="T1512">
            <v>1</v>
          </cell>
          <cell r="U1512" t="str">
            <v>V0</v>
          </cell>
          <cell r="V1512" t="str">
            <v>0001</v>
          </cell>
          <cell r="W1512">
            <v>25</v>
          </cell>
          <cell r="X1512">
            <v>1</v>
          </cell>
          <cell r="Y1512" t="str">
            <v>JPY</v>
          </cell>
          <cell r="Z1512" t="str">
            <v>2006/04/01</v>
          </cell>
          <cell r="AA1512" t="str">
            <v>9999/12/31</v>
          </cell>
          <cell r="AC1512">
            <v>179</v>
          </cell>
          <cell r="AD1512">
            <v>1</v>
          </cell>
          <cell r="AE1512">
            <v>179</v>
          </cell>
          <cell r="AG1512">
            <v>179</v>
          </cell>
          <cell r="AH1512" t="str">
            <v>PC</v>
          </cell>
          <cell r="AQ1512">
            <v>1</v>
          </cell>
          <cell r="AV1512">
            <v>0</v>
          </cell>
          <cell r="AY1512" t="str">
            <v>2006/04/01</v>
          </cell>
          <cell r="AZ1512" t="str">
            <v>9999/12/31</v>
          </cell>
          <cell r="BA1512">
            <v>99999</v>
          </cell>
          <cell r="BB1512">
            <v>180</v>
          </cell>
        </row>
        <row r="1513">
          <cell r="A1513">
            <v>78007</v>
          </cell>
          <cell r="E1513" t="str">
            <v>5300107749</v>
          </cell>
          <cell r="F1513" t="str">
            <v>0</v>
          </cell>
          <cell r="G1513" t="str">
            <v>6459772-2</v>
          </cell>
          <cell r="H1513" t="str">
            <v>ﾌﾟﾚ-ﾄ,ﾋﾝｼﾞ(L1) M2800B</v>
          </cell>
          <cell r="I1513" t="str">
            <v>473440-2</v>
          </cell>
          <cell r="J1513" t="str">
            <v>（株）光真製作所</v>
          </cell>
          <cell r="K1513" t="str">
            <v>3480</v>
          </cell>
          <cell r="L1513" t="str">
            <v>3480</v>
          </cell>
          <cell r="M1513" t="str">
            <v>3H7</v>
          </cell>
          <cell r="N1513" t="str">
            <v>野田</v>
          </cell>
          <cell r="O1513" t="str">
            <v>野田係</v>
          </cell>
          <cell r="Q1513" t="str">
            <v>JP</v>
          </cell>
          <cell r="S1513">
            <v>1</v>
          </cell>
          <cell r="T1513">
            <v>1</v>
          </cell>
          <cell r="U1513" t="str">
            <v>V0</v>
          </cell>
          <cell r="V1513" t="str">
            <v>0001</v>
          </cell>
          <cell r="W1513">
            <v>50</v>
          </cell>
          <cell r="X1513">
            <v>1</v>
          </cell>
          <cell r="Y1513" t="str">
            <v>JPY</v>
          </cell>
          <cell r="Z1513" t="str">
            <v>2006/04/01</v>
          </cell>
          <cell r="AA1513" t="str">
            <v>9999/12/31</v>
          </cell>
          <cell r="AC1513">
            <v>245</v>
          </cell>
          <cell r="AD1513">
            <v>1</v>
          </cell>
          <cell r="AE1513">
            <v>245</v>
          </cell>
          <cell r="AG1513">
            <v>245</v>
          </cell>
          <cell r="AH1513" t="str">
            <v>PC</v>
          </cell>
          <cell r="AQ1513">
            <v>1</v>
          </cell>
          <cell r="AV1513">
            <v>0</v>
          </cell>
          <cell r="AY1513" t="str">
            <v>2006/04/01</v>
          </cell>
          <cell r="AZ1513" t="str">
            <v>9999/12/31</v>
          </cell>
          <cell r="BA1513">
            <v>99999999</v>
          </cell>
          <cell r="BB1513">
            <v>245</v>
          </cell>
        </row>
        <row r="1514">
          <cell r="A1514">
            <v>78008</v>
          </cell>
          <cell r="E1514" t="str">
            <v>5300107750</v>
          </cell>
          <cell r="F1514" t="str">
            <v>0</v>
          </cell>
          <cell r="G1514" t="str">
            <v>6459773-0</v>
          </cell>
          <cell r="H1514" t="str">
            <v>ﾌﾟﾚ-ﾄ,ﾋﾝｼﾞ(L2) M2800B</v>
          </cell>
          <cell r="I1514" t="str">
            <v>473440-2</v>
          </cell>
          <cell r="J1514" t="str">
            <v>（株）光真製作所</v>
          </cell>
          <cell r="K1514" t="str">
            <v>3480</v>
          </cell>
          <cell r="L1514" t="str">
            <v>3480</v>
          </cell>
          <cell r="M1514" t="str">
            <v>3H7</v>
          </cell>
          <cell r="N1514" t="str">
            <v>野田</v>
          </cell>
          <cell r="O1514" t="str">
            <v>野田係</v>
          </cell>
          <cell r="Q1514" t="str">
            <v>JP</v>
          </cell>
          <cell r="S1514">
            <v>1</v>
          </cell>
          <cell r="T1514">
            <v>1</v>
          </cell>
          <cell r="U1514" t="str">
            <v>V0</v>
          </cell>
          <cell r="V1514" t="str">
            <v>0001</v>
          </cell>
          <cell r="W1514">
            <v>50</v>
          </cell>
          <cell r="X1514">
            <v>1</v>
          </cell>
          <cell r="Y1514" t="str">
            <v>JPY</v>
          </cell>
          <cell r="Z1514" t="str">
            <v>2006/04/01</v>
          </cell>
          <cell r="AA1514" t="str">
            <v>9999/12/31</v>
          </cell>
          <cell r="AC1514">
            <v>245</v>
          </cell>
          <cell r="AD1514">
            <v>1</v>
          </cell>
          <cell r="AE1514">
            <v>245</v>
          </cell>
          <cell r="AG1514">
            <v>245</v>
          </cell>
          <cell r="AH1514" t="str">
            <v>PC</v>
          </cell>
          <cell r="AQ1514">
            <v>1</v>
          </cell>
          <cell r="AV1514">
            <v>0</v>
          </cell>
          <cell r="AY1514" t="str">
            <v>2006/04/01</v>
          </cell>
          <cell r="AZ1514" t="str">
            <v>9999/12/31</v>
          </cell>
          <cell r="BA1514">
            <v>99999999</v>
          </cell>
          <cell r="BB1514">
            <v>245</v>
          </cell>
        </row>
        <row r="1515">
          <cell r="A1515">
            <v>78009</v>
          </cell>
          <cell r="E1515" t="str">
            <v>5300107751</v>
          </cell>
          <cell r="F1515" t="str">
            <v>0</v>
          </cell>
          <cell r="G1515" t="str">
            <v>6459775-7</v>
          </cell>
          <cell r="H1515" t="str">
            <v>ﾎﾙﾀﾞ,ﾊﾞﾈ(1) M2800B</v>
          </cell>
          <cell r="I1515" t="str">
            <v>473440-2</v>
          </cell>
          <cell r="J1515" t="str">
            <v>（株）光真製作所</v>
          </cell>
          <cell r="K1515" t="str">
            <v>3480</v>
          </cell>
          <cell r="L1515" t="str">
            <v>3480</v>
          </cell>
          <cell r="M1515" t="str">
            <v>3H7</v>
          </cell>
          <cell r="N1515" t="str">
            <v>野田</v>
          </cell>
          <cell r="O1515" t="str">
            <v>野田係</v>
          </cell>
          <cell r="Q1515" t="str">
            <v>JP</v>
          </cell>
          <cell r="S1515">
            <v>1</v>
          </cell>
          <cell r="T1515">
            <v>1</v>
          </cell>
          <cell r="U1515" t="str">
            <v>V0</v>
          </cell>
          <cell r="V1515" t="str">
            <v>0001</v>
          </cell>
          <cell r="W1515">
            <v>50</v>
          </cell>
          <cell r="X1515">
            <v>1</v>
          </cell>
          <cell r="Y1515" t="str">
            <v>JPY</v>
          </cell>
          <cell r="Z1515" t="str">
            <v>2006/04/01</v>
          </cell>
          <cell r="AA1515" t="str">
            <v>9999/12/31</v>
          </cell>
          <cell r="AC1515">
            <v>311</v>
          </cell>
          <cell r="AD1515">
            <v>1</v>
          </cell>
          <cell r="AE1515">
            <v>311</v>
          </cell>
          <cell r="AG1515">
            <v>311</v>
          </cell>
          <cell r="AH1515" t="str">
            <v>PC</v>
          </cell>
          <cell r="AQ1515">
            <v>1</v>
          </cell>
          <cell r="AV1515">
            <v>0</v>
          </cell>
          <cell r="AY1515" t="str">
            <v>2006/04/01</v>
          </cell>
          <cell r="AZ1515" t="str">
            <v>9999/12/31</v>
          </cell>
          <cell r="BA1515">
            <v>99999999</v>
          </cell>
          <cell r="BB1515">
            <v>311</v>
          </cell>
        </row>
        <row r="1516">
          <cell r="A1516">
            <v>78010</v>
          </cell>
          <cell r="E1516" t="str">
            <v>5300107752</v>
          </cell>
          <cell r="F1516" t="str">
            <v>0</v>
          </cell>
          <cell r="G1516" t="str">
            <v>6459776-5</v>
          </cell>
          <cell r="H1516" t="str">
            <v>ﾎﾙﾀﾞ,ﾊﾞﾈ(2) M2800B</v>
          </cell>
          <cell r="I1516" t="str">
            <v>473440-2</v>
          </cell>
          <cell r="J1516" t="str">
            <v>（株）光真製作所</v>
          </cell>
          <cell r="K1516" t="str">
            <v>3480</v>
          </cell>
          <cell r="L1516" t="str">
            <v>3480</v>
          </cell>
          <cell r="M1516" t="str">
            <v>3H7</v>
          </cell>
          <cell r="N1516" t="str">
            <v>野田</v>
          </cell>
          <cell r="O1516" t="str">
            <v>野田係</v>
          </cell>
          <cell r="Q1516" t="str">
            <v>JP</v>
          </cell>
          <cell r="S1516">
            <v>1</v>
          </cell>
          <cell r="T1516">
            <v>1</v>
          </cell>
          <cell r="U1516" t="str">
            <v>V0</v>
          </cell>
          <cell r="V1516" t="str">
            <v>0001</v>
          </cell>
          <cell r="W1516">
            <v>50</v>
          </cell>
          <cell r="X1516">
            <v>1</v>
          </cell>
          <cell r="Y1516" t="str">
            <v>JPY</v>
          </cell>
          <cell r="Z1516" t="str">
            <v>2006/04/01</v>
          </cell>
          <cell r="AA1516" t="str">
            <v>9999/12/31</v>
          </cell>
          <cell r="AC1516">
            <v>266</v>
          </cell>
          <cell r="AD1516">
            <v>1</v>
          </cell>
          <cell r="AE1516">
            <v>266</v>
          </cell>
          <cell r="AG1516">
            <v>266</v>
          </cell>
          <cell r="AH1516" t="str">
            <v>PC</v>
          </cell>
          <cell r="AQ1516">
            <v>1</v>
          </cell>
          <cell r="AV1516">
            <v>0</v>
          </cell>
          <cell r="AY1516" t="str">
            <v>2006/04/01</v>
          </cell>
          <cell r="AZ1516" t="str">
            <v>9999/12/31</v>
          </cell>
          <cell r="BA1516">
            <v>99999999</v>
          </cell>
          <cell r="BB1516">
            <v>266</v>
          </cell>
        </row>
        <row r="1517">
          <cell r="A1517">
            <v>55014</v>
          </cell>
          <cell r="B1517">
            <v>196</v>
          </cell>
          <cell r="D1517">
            <v>100</v>
          </cell>
          <cell r="E1517" t="str">
            <v>5300102331</v>
          </cell>
          <cell r="F1517" t="str">
            <v>0</v>
          </cell>
          <cell r="G1517" t="str">
            <v>6459784-6</v>
          </cell>
          <cell r="H1517" t="str">
            <v>ﾌﾟﾚ-ﾄ,ﾚﾊﾞ- M2854</v>
          </cell>
          <cell r="I1517" t="str">
            <v>473440-2</v>
          </cell>
          <cell r="J1517" t="str">
            <v>（株）光真製作所</v>
          </cell>
          <cell r="K1517" t="str">
            <v>3480</v>
          </cell>
          <cell r="L1517" t="str">
            <v>3480</v>
          </cell>
          <cell r="M1517" t="str">
            <v>2G2</v>
          </cell>
          <cell r="N1517" t="str">
            <v>伊藤康</v>
          </cell>
          <cell r="O1517" t="str">
            <v>野田係</v>
          </cell>
          <cell r="P1517" t="str">
            <v>x</v>
          </cell>
          <cell r="Q1517" t="str">
            <v>JP</v>
          </cell>
          <cell r="S1517">
            <v>1</v>
          </cell>
          <cell r="T1517">
            <v>1</v>
          </cell>
          <cell r="U1517" t="str">
            <v>V0</v>
          </cell>
          <cell r="V1517" t="str">
            <v>0001</v>
          </cell>
          <cell r="W1517">
            <v>29</v>
          </cell>
          <cell r="X1517">
            <v>1</v>
          </cell>
          <cell r="Y1517" t="str">
            <v>JPY</v>
          </cell>
          <cell r="Z1517" t="str">
            <v>2006/04/01</v>
          </cell>
          <cell r="AA1517" t="str">
            <v>9999/12/31</v>
          </cell>
          <cell r="AC1517">
            <v>195</v>
          </cell>
          <cell r="AD1517">
            <v>1</v>
          </cell>
          <cell r="AE1517">
            <v>195</v>
          </cell>
          <cell r="AF1517">
            <v>196</v>
          </cell>
          <cell r="AG1517">
            <v>196</v>
          </cell>
          <cell r="AH1517" t="str">
            <v>PC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1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 t="str">
            <v>2006/04/01</v>
          </cell>
          <cell r="AZ1517" t="str">
            <v>9999/12/31</v>
          </cell>
          <cell r="BA1517">
            <v>99999999</v>
          </cell>
          <cell r="BB1517">
            <v>196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</row>
        <row r="1518">
          <cell r="A1518">
            <v>63272</v>
          </cell>
          <cell r="B1518">
            <v>1667</v>
          </cell>
          <cell r="D1518">
            <v>100</v>
          </cell>
          <cell r="E1518" t="str">
            <v>5300122581</v>
          </cell>
          <cell r="F1518" t="str">
            <v>0</v>
          </cell>
          <cell r="G1518" t="str">
            <v>6465140-9</v>
          </cell>
          <cell r="H1518" t="str">
            <v>ｽｲﾂﾁ,ｶﾊﾞ-(H) M2651-1</v>
          </cell>
          <cell r="I1518" t="str">
            <v>473440-2</v>
          </cell>
          <cell r="J1518" t="str">
            <v>（株）光真製作所</v>
          </cell>
          <cell r="K1518" t="str">
            <v>3480</v>
          </cell>
          <cell r="L1518" t="str">
            <v>3480</v>
          </cell>
          <cell r="M1518" t="str">
            <v>2G2</v>
          </cell>
          <cell r="N1518" t="str">
            <v>伊藤康</v>
          </cell>
          <cell r="O1518" t="str">
            <v>野田係</v>
          </cell>
          <cell r="P1518" t="str">
            <v>x</v>
          </cell>
          <cell r="Q1518" t="str">
            <v>JP</v>
          </cell>
          <cell r="S1518">
            <v>1</v>
          </cell>
          <cell r="T1518">
            <v>0</v>
          </cell>
          <cell r="U1518" t="str">
            <v>V0</v>
          </cell>
          <cell r="V1518" t="str">
            <v>0001</v>
          </cell>
          <cell r="W1518">
            <v>29</v>
          </cell>
          <cell r="X1518">
            <v>1</v>
          </cell>
          <cell r="Y1518" t="str">
            <v>JPY</v>
          </cell>
          <cell r="Z1518" t="str">
            <v>2006/05/24</v>
          </cell>
          <cell r="AA1518" t="str">
            <v>9999/12/31</v>
          </cell>
          <cell r="AC1518">
            <v>1667</v>
          </cell>
          <cell r="AD1518">
            <v>1</v>
          </cell>
          <cell r="AE1518">
            <v>1667</v>
          </cell>
          <cell r="AF1518">
            <v>1667</v>
          </cell>
          <cell r="AG1518">
            <v>1667</v>
          </cell>
          <cell r="AH1518" t="str">
            <v>PC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1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 t="str">
            <v>2006/05/24</v>
          </cell>
          <cell r="AZ1518" t="str">
            <v>9999/12/31</v>
          </cell>
          <cell r="BA1518">
            <v>9999</v>
          </cell>
          <cell r="BB1518">
            <v>1667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</row>
        <row r="1519">
          <cell r="A1519">
            <v>75140</v>
          </cell>
          <cell r="B1519">
            <v>1662</v>
          </cell>
          <cell r="D1519">
            <v>100</v>
          </cell>
          <cell r="E1519" t="str">
            <v>5300088051</v>
          </cell>
          <cell r="F1519" t="str">
            <v>0</v>
          </cell>
          <cell r="G1519" t="str">
            <v>6465153-0</v>
          </cell>
          <cell r="H1519" t="str">
            <v>ﾌﾀ,ﾎﾟﾂﾊﾟ(M) M2818</v>
          </cell>
          <cell r="I1519" t="str">
            <v>473440-2</v>
          </cell>
          <cell r="J1519" t="str">
            <v>（株）光真製作所</v>
          </cell>
          <cell r="K1519" t="str">
            <v>3480</v>
          </cell>
          <cell r="L1519" t="str">
            <v>3480</v>
          </cell>
          <cell r="M1519" t="str">
            <v>3H7</v>
          </cell>
          <cell r="N1519" t="str">
            <v>野田</v>
          </cell>
          <cell r="O1519" t="str">
            <v>野田係</v>
          </cell>
          <cell r="P1519" t="str">
            <v>x</v>
          </cell>
          <cell r="Q1519" t="str">
            <v>JP</v>
          </cell>
          <cell r="S1519">
            <v>1</v>
          </cell>
          <cell r="T1519">
            <v>1</v>
          </cell>
          <cell r="U1519" t="str">
            <v>V0</v>
          </cell>
          <cell r="V1519" t="str">
            <v>0001</v>
          </cell>
          <cell r="W1519">
            <v>29</v>
          </cell>
          <cell r="X1519">
            <v>1</v>
          </cell>
          <cell r="Y1519" t="str">
            <v>JPY</v>
          </cell>
          <cell r="Z1519" t="str">
            <v>2006/04/01</v>
          </cell>
          <cell r="AA1519" t="str">
            <v>9999/12/31</v>
          </cell>
          <cell r="AC1519">
            <v>1662</v>
          </cell>
          <cell r="AD1519">
            <v>1</v>
          </cell>
          <cell r="AE1519">
            <v>1662</v>
          </cell>
          <cell r="AF1519">
            <v>1662</v>
          </cell>
          <cell r="AG1519">
            <v>1662</v>
          </cell>
          <cell r="AH1519" t="str">
            <v>PC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1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 t="str">
            <v>2006/04/01</v>
          </cell>
          <cell r="AZ1519" t="str">
            <v>9999/12/31</v>
          </cell>
          <cell r="BA1519">
            <v>99999</v>
          </cell>
          <cell r="BB1519">
            <v>1683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</row>
        <row r="1520">
          <cell r="A1520">
            <v>75898</v>
          </cell>
          <cell r="D1520">
            <v>100</v>
          </cell>
          <cell r="E1520" t="str">
            <v>5300093327</v>
          </cell>
          <cell r="F1520" t="str">
            <v>0</v>
          </cell>
          <cell r="G1520" t="str">
            <v>6465238-3</v>
          </cell>
          <cell r="H1520" t="str">
            <v>ﾌﾞﾗｹﾂﾄ,SW M2653</v>
          </cell>
          <cell r="I1520" t="str">
            <v>473440-2</v>
          </cell>
          <cell r="J1520" t="str">
            <v>（株）光真製作所</v>
          </cell>
          <cell r="K1520" t="str">
            <v>3480</v>
          </cell>
          <cell r="L1520" t="str">
            <v>3480</v>
          </cell>
          <cell r="M1520" t="str">
            <v>3H7</v>
          </cell>
          <cell r="N1520" t="str">
            <v>野田</v>
          </cell>
          <cell r="O1520" t="str">
            <v>野田係</v>
          </cell>
          <cell r="P1520" t="str">
            <v>x</v>
          </cell>
          <cell r="Q1520" t="str">
            <v>JP</v>
          </cell>
          <cell r="S1520">
            <v>1</v>
          </cell>
          <cell r="T1520">
            <v>1</v>
          </cell>
          <cell r="U1520" t="str">
            <v>V0</v>
          </cell>
          <cell r="V1520" t="str">
            <v>0001</v>
          </cell>
          <cell r="W1520">
            <v>25</v>
          </cell>
          <cell r="X1520">
            <v>1</v>
          </cell>
          <cell r="Y1520" t="str">
            <v>JPY</v>
          </cell>
          <cell r="Z1520" t="str">
            <v>2006/04/01</v>
          </cell>
          <cell r="AA1520" t="str">
            <v>9999/12/31</v>
          </cell>
          <cell r="AC1520">
            <v>99</v>
          </cell>
          <cell r="AD1520">
            <v>1</v>
          </cell>
          <cell r="AE1520">
            <v>99</v>
          </cell>
          <cell r="AG1520">
            <v>99</v>
          </cell>
          <cell r="AH1520" t="str">
            <v>PC</v>
          </cell>
          <cell r="AQ1520">
            <v>1</v>
          </cell>
          <cell r="AV1520">
            <v>0</v>
          </cell>
          <cell r="AY1520" t="str">
            <v>2006/04/01</v>
          </cell>
          <cell r="AZ1520" t="str">
            <v>9999/12/31</v>
          </cell>
          <cell r="BA1520">
            <v>99999</v>
          </cell>
          <cell r="BB1520">
            <v>100</v>
          </cell>
        </row>
        <row r="1521">
          <cell r="A1521">
            <v>78011</v>
          </cell>
          <cell r="E1521" t="str">
            <v>5300107753</v>
          </cell>
          <cell r="F1521" t="str">
            <v>0</v>
          </cell>
          <cell r="G1521" t="str">
            <v>6465246-4</v>
          </cell>
          <cell r="H1521" t="str">
            <v>ｶﾊﾞ-,ﾍﾟ-ﾊﾟ-ｴﾝﾄﾞM2383-2</v>
          </cell>
          <cell r="I1521" t="str">
            <v>473440-2</v>
          </cell>
          <cell r="J1521" t="str">
            <v>（株）光真製作所</v>
          </cell>
          <cell r="K1521" t="str">
            <v>3480</v>
          </cell>
          <cell r="L1521" t="str">
            <v>3480</v>
          </cell>
          <cell r="M1521" t="str">
            <v>3H7</v>
          </cell>
          <cell r="N1521" t="str">
            <v>野田</v>
          </cell>
          <cell r="O1521" t="str">
            <v>野田係</v>
          </cell>
          <cell r="Q1521" t="str">
            <v>JP</v>
          </cell>
          <cell r="S1521">
            <v>1</v>
          </cell>
          <cell r="T1521">
            <v>1</v>
          </cell>
          <cell r="U1521" t="str">
            <v>V0</v>
          </cell>
          <cell r="V1521" t="str">
            <v>0001</v>
          </cell>
          <cell r="W1521">
            <v>50</v>
          </cell>
          <cell r="X1521">
            <v>1</v>
          </cell>
          <cell r="Y1521" t="str">
            <v>JPY</v>
          </cell>
          <cell r="Z1521" t="str">
            <v>2006/04/01</v>
          </cell>
          <cell r="AA1521" t="str">
            <v>9999/12/31</v>
          </cell>
          <cell r="AC1521">
            <v>171</v>
          </cell>
          <cell r="AD1521">
            <v>1</v>
          </cell>
          <cell r="AE1521">
            <v>171</v>
          </cell>
          <cell r="AG1521">
            <v>171</v>
          </cell>
          <cell r="AH1521" t="str">
            <v>PC</v>
          </cell>
          <cell r="AQ1521">
            <v>1</v>
          </cell>
          <cell r="AV1521">
            <v>0</v>
          </cell>
          <cell r="AY1521" t="str">
            <v>2006/04/01</v>
          </cell>
          <cell r="AZ1521" t="str">
            <v>9999/12/31</v>
          </cell>
          <cell r="BA1521">
            <v>99999999</v>
          </cell>
          <cell r="BB1521">
            <v>171</v>
          </cell>
        </row>
        <row r="1522">
          <cell r="A1522">
            <v>75141</v>
          </cell>
          <cell r="B1522">
            <v>728</v>
          </cell>
          <cell r="D1522">
            <v>100</v>
          </cell>
          <cell r="E1522" t="str">
            <v>5300088052</v>
          </cell>
          <cell r="F1522" t="str">
            <v>0</v>
          </cell>
          <cell r="G1522" t="str">
            <v>6465248-0</v>
          </cell>
          <cell r="H1522" t="str">
            <v>ﾌﾞﾗｹﾂﾄ,ﾌﾀ(1) M2818</v>
          </cell>
          <cell r="I1522" t="str">
            <v>473440-2</v>
          </cell>
          <cell r="J1522" t="str">
            <v>（株）光真製作所</v>
          </cell>
          <cell r="K1522" t="str">
            <v>3480</v>
          </cell>
          <cell r="L1522" t="str">
            <v>3480</v>
          </cell>
          <cell r="M1522" t="str">
            <v>3H7</v>
          </cell>
          <cell r="N1522" t="str">
            <v>野田</v>
          </cell>
          <cell r="O1522" t="str">
            <v>野田係</v>
          </cell>
          <cell r="P1522" t="str">
            <v>x</v>
          </cell>
          <cell r="Q1522" t="str">
            <v>JP</v>
          </cell>
          <cell r="S1522">
            <v>1</v>
          </cell>
          <cell r="T1522">
            <v>1</v>
          </cell>
          <cell r="U1522" t="str">
            <v>V0</v>
          </cell>
          <cell r="V1522" t="str">
            <v>0001</v>
          </cell>
          <cell r="W1522">
            <v>29</v>
          </cell>
          <cell r="X1522">
            <v>1</v>
          </cell>
          <cell r="Y1522" t="str">
            <v>JPY</v>
          </cell>
          <cell r="Z1522" t="str">
            <v>2006/04/01</v>
          </cell>
          <cell r="AA1522" t="str">
            <v>9999/12/31</v>
          </cell>
          <cell r="AC1522">
            <v>728</v>
          </cell>
          <cell r="AD1522">
            <v>1</v>
          </cell>
          <cell r="AE1522">
            <v>728</v>
          </cell>
          <cell r="AF1522">
            <v>728</v>
          </cell>
          <cell r="AG1522">
            <v>728</v>
          </cell>
          <cell r="AH1522" t="str">
            <v>PC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1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 t="str">
            <v>2006/04/01</v>
          </cell>
          <cell r="AZ1522" t="str">
            <v>9999/12/31</v>
          </cell>
          <cell r="BA1522">
            <v>99999</v>
          </cell>
          <cell r="BB1522">
            <v>731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</row>
        <row r="1523">
          <cell r="A1523">
            <v>75142</v>
          </cell>
          <cell r="B1523">
            <v>513</v>
          </cell>
          <cell r="D1523">
            <v>100</v>
          </cell>
          <cell r="E1523" t="str">
            <v>5300088053</v>
          </cell>
          <cell r="F1523" t="str">
            <v>0</v>
          </cell>
          <cell r="G1523" t="str">
            <v>6465249-9</v>
          </cell>
          <cell r="H1523" t="str">
            <v>ﾌﾞﾗｹﾂﾄ,ﾌﾀ(2) M2818</v>
          </cell>
          <cell r="I1523" t="str">
            <v>473440-2</v>
          </cell>
          <cell r="J1523" t="str">
            <v>（株）光真製作所</v>
          </cell>
          <cell r="K1523" t="str">
            <v>3480</v>
          </cell>
          <cell r="L1523" t="str">
            <v>3480</v>
          </cell>
          <cell r="M1523" t="str">
            <v>3H7</v>
          </cell>
          <cell r="N1523" t="str">
            <v>野田</v>
          </cell>
          <cell r="O1523" t="str">
            <v>野田係</v>
          </cell>
          <cell r="P1523" t="str">
            <v>x</v>
          </cell>
          <cell r="Q1523" t="str">
            <v>JP</v>
          </cell>
          <cell r="S1523">
            <v>1</v>
          </cell>
          <cell r="T1523">
            <v>1</v>
          </cell>
          <cell r="U1523" t="str">
            <v>V0</v>
          </cell>
          <cell r="V1523" t="str">
            <v>0001</v>
          </cell>
          <cell r="W1523">
            <v>29</v>
          </cell>
          <cell r="X1523">
            <v>1</v>
          </cell>
          <cell r="Y1523" t="str">
            <v>JPY</v>
          </cell>
          <cell r="Z1523" t="str">
            <v>2006/04/01</v>
          </cell>
          <cell r="AA1523" t="str">
            <v>9999/12/31</v>
          </cell>
          <cell r="AC1523">
            <v>513</v>
          </cell>
          <cell r="AD1523">
            <v>1</v>
          </cell>
          <cell r="AE1523">
            <v>513</v>
          </cell>
          <cell r="AF1523">
            <v>513</v>
          </cell>
          <cell r="AG1523">
            <v>513</v>
          </cell>
          <cell r="AH1523" t="str">
            <v>PC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1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 t="str">
            <v>2006/04/01</v>
          </cell>
          <cell r="AZ1523" t="str">
            <v>9999/12/31</v>
          </cell>
          <cell r="BA1523">
            <v>99999</v>
          </cell>
          <cell r="BB1523">
            <v>516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</row>
        <row r="1524">
          <cell r="A1524">
            <v>78012</v>
          </cell>
          <cell r="E1524" t="str">
            <v>5300107754</v>
          </cell>
          <cell r="F1524" t="str">
            <v>0</v>
          </cell>
          <cell r="G1524" t="str">
            <v>6465253-7</v>
          </cell>
          <cell r="H1524" t="str">
            <v>ｽﾍﾟ-ｻ(1) M2671-2</v>
          </cell>
          <cell r="I1524" t="str">
            <v>473440-2</v>
          </cell>
          <cell r="J1524" t="str">
            <v>（株）光真製作所</v>
          </cell>
          <cell r="K1524" t="str">
            <v>3480</v>
          </cell>
          <cell r="L1524" t="str">
            <v>3480</v>
          </cell>
          <cell r="M1524" t="str">
            <v>3H7</v>
          </cell>
          <cell r="N1524" t="str">
            <v>野田</v>
          </cell>
          <cell r="O1524" t="str">
            <v>野田係</v>
          </cell>
          <cell r="P1524" t="str">
            <v>x</v>
          </cell>
          <cell r="Q1524" t="str">
            <v>JP</v>
          </cell>
          <cell r="S1524">
            <v>1</v>
          </cell>
          <cell r="T1524">
            <v>1</v>
          </cell>
          <cell r="U1524" t="str">
            <v>V0</v>
          </cell>
          <cell r="V1524" t="str">
            <v>0001</v>
          </cell>
          <cell r="W1524">
            <v>50</v>
          </cell>
          <cell r="X1524">
            <v>1</v>
          </cell>
          <cell r="Y1524" t="str">
            <v>JPY</v>
          </cell>
          <cell r="Z1524" t="str">
            <v>2006/04/01</v>
          </cell>
          <cell r="AA1524" t="str">
            <v>9999/12/31</v>
          </cell>
          <cell r="AC1524">
            <v>15</v>
          </cell>
          <cell r="AD1524">
            <v>1</v>
          </cell>
          <cell r="AE1524">
            <v>15</v>
          </cell>
          <cell r="AG1524">
            <v>15</v>
          </cell>
          <cell r="AH1524" t="str">
            <v>PC</v>
          </cell>
          <cell r="AQ1524">
            <v>1</v>
          </cell>
          <cell r="AV1524">
            <v>0</v>
          </cell>
          <cell r="AY1524" t="str">
            <v>2006/04/01</v>
          </cell>
          <cell r="AZ1524" t="str">
            <v>9999/12/31</v>
          </cell>
          <cell r="BA1524">
            <v>99999999</v>
          </cell>
          <cell r="BB1524">
            <v>15</v>
          </cell>
        </row>
        <row r="1525">
          <cell r="A1525">
            <v>78013</v>
          </cell>
          <cell r="E1525" t="str">
            <v>5300107755</v>
          </cell>
          <cell r="F1525" t="str">
            <v>0</v>
          </cell>
          <cell r="G1525" t="str">
            <v>6465256-1</v>
          </cell>
          <cell r="H1525" t="str">
            <v>ｼﾑ,ﾜｺﾞﾝ(0.6) M2651</v>
          </cell>
          <cell r="I1525" t="str">
            <v>473440-2</v>
          </cell>
          <cell r="J1525" t="str">
            <v>（株）光真製作所</v>
          </cell>
          <cell r="K1525" t="str">
            <v>3480</v>
          </cell>
          <cell r="L1525" t="str">
            <v>3480</v>
          </cell>
          <cell r="M1525" t="str">
            <v>3H7</v>
          </cell>
          <cell r="N1525" t="str">
            <v>野田</v>
          </cell>
          <cell r="O1525" t="str">
            <v>野田係</v>
          </cell>
          <cell r="Q1525" t="str">
            <v>JP</v>
          </cell>
          <cell r="S1525">
            <v>1</v>
          </cell>
          <cell r="T1525">
            <v>1</v>
          </cell>
          <cell r="U1525" t="str">
            <v>V0</v>
          </cell>
          <cell r="V1525" t="str">
            <v>0001</v>
          </cell>
          <cell r="W1525">
            <v>50</v>
          </cell>
          <cell r="X1525">
            <v>1</v>
          </cell>
          <cell r="Y1525" t="str">
            <v>JPY</v>
          </cell>
          <cell r="Z1525" t="str">
            <v>2006/04/01</v>
          </cell>
          <cell r="AA1525" t="str">
            <v>9999/12/31</v>
          </cell>
          <cell r="AC1525">
            <v>72</v>
          </cell>
          <cell r="AD1525">
            <v>1</v>
          </cell>
          <cell r="AE1525">
            <v>72</v>
          </cell>
          <cell r="AG1525">
            <v>72</v>
          </cell>
          <cell r="AH1525" t="str">
            <v>PC</v>
          </cell>
          <cell r="AQ1525">
            <v>1</v>
          </cell>
          <cell r="AV1525">
            <v>0</v>
          </cell>
          <cell r="AY1525" t="str">
            <v>2006/04/01</v>
          </cell>
          <cell r="AZ1525" t="str">
            <v>9999/12/31</v>
          </cell>
          <cell r="BA1525">
            <v>99999999</v>
          </cell>
          <cell r="BB1525">
            <v>72</v>
          </cell>
        </row>
        <row r="1526">
          <cell r="A1526">
            <v>78014</v>
          </cell>
          <cell r="E1526" t="str">
            <v>5300107756</v>
          </cell>
          <cell r="F1526" t="str">
            <v>0</v>
          </cell>
          <cell r="G1526" t="str">
            <v>6465257-0</v>
          </cell>
          <cell r="H1526" t="str">
            <v>ｼﾑ,ﾜｺﾞﾝ(1) M2651</v>
          </cell>
          <cell r="I1526" t="str">
            <v>473440-2</v>
          </cell>
          <cell r="J1526" t="str">
            <v>（株）光真製作所</v>
          </cell>
          <cell r="K1526" t="str">
            <v>3480</v>
          </cell>
          <cell r="L1526" t="str">
            <v>3480</v>
          </cell>
          <cell r="M1526" t="str">
            <v>3H7</v>
          </cell>
          <cell r="N1526" t="str">
            <v>野田</v>
          </cell>
          <cell r="O1526" t="str">
            <v>野田係</v>
          </cell>
          <cell r="Q1526" t="str">
            <v>JP</v>
          </cell>
          <cell r="S1526">
            <v>1</v>
          </cell>
          <cell r="T1526">
            <v>1</v>
          </cell>
          <cell r="U1526" t="str">
            <v>V0</v>
          </cell>
          <cell r="V1526" t="str">
            <v>0001</v>
          </cell>
          <cell r="W1526">
            <v>50</v>
          </cell>
          <cell r="X1526">
            <v>1</v>
          </cell>
          <cell r="Y1526" t="str">
            <v>JPY</v>
          </cell>
          <cell r="Z1526" t="str">
            <v>2006/04/01</v>
          </cell>
          <cell r="AA1526" t="str">
            <v>9999/12/31</v>
          </cell>
          <cell r="AC1526">
            <v>73</v>
          </cell>
          <cell r="AD1526">
            <v>1</v>
          </cell>
          <cell r="AE1526">
            <v>73</v>
          </cell>
          <cell r="AG1526">
            <v>73</v>
          </cell>
          <cell r="AH1526" t="str">
            <v>PC</v>
          </cell>
          <cell r="AQ1526">
            <v>1</v>
          </cell>
          <cell r="AV1526">
            <v>0</v>
          </cell>
          <cell r="AY1526" t="str">
            <v>2006/04/01</v>
          </cell>
          <cell r="AZ1526" t="str">
            <v>9999/12/31</v>
          </cell>
          <cell r="BA1526">
            <v>99999999</v>
          </cell>
          <cell r="BB1526">
            <v>73</v>
          </cell>
        </row>
        <row r="1527">
          <cell r="A1527">
            <v>75143</v>
          </cell>
          <cell r="D1527">
            <v>100</v>
          </cell>
          <cell r="E1527" t="str">
            <v>5300088054</v>
          </cell>
          <cell r="F1527" t="str">
            <v>0</v>
          </cell>
          <cell r="G1527" t="str">
            <v>6465370-3</v>
          </cell>
          <cell r="H1527" t="str">
            <v>ﾌﾟﾚ-ﾄ,ﾌｲｸｽﾁﾔ M2755</v>
          </cell>
          <cell r="I1527" t="str">
            <v>473440-2</v>
          </cell>
          <cell r="J1527" t="str">
            <v>（株）光真製作所</v>
          </cell>
          <cell r="K1527" t="str">
            <v>3480</v>
          </cell>
          <cell r="L1527" t="str">
            <v>3480</v>
          </cell>
          <cell r="M1527" t="str">
            <v>3H7</v>
          </cell>
          <cell r="N1527" t="str">
            <v>野田</v>
          </cell>
          <cell r="O1527" t="str">
            <v>野田係</v>
          </cell>
          <cell r="P1527" t="str">
            <v>x</v>
          </cell>
          <cell r="Q1527" t="str">
            <v>JP</v>
          </cell>
          <cell r="S1527">
            <v>1</v>
          </cell>
          <cell r="T1527">
            <v>1</v>
          </cell>
          <cell r="U1527" t="str">
            <v>V0</v>
          </cell>
          <cell r="V1527" t="str">
            <v>0001</v>
          </cell>
          <cell r="W1527">
            <v>25</v>
          </cell>
          <cell r="X1527">
            <v>1</v>
          </cell>
          <cell r="Y1527" t="str">
            <v>JPY</v>
          </cell>
          <cell r="Z1527" t="str">
            <v>2006/04/01</v>
          </cell>
          <cell r="AA1527" t="str">
            <v>9999/12/31</v>
          </cell>
          <cell r="AC1527">
            <v>90</v>
          </cell>
          <cell r="AD1527">
            <v>1</v>
          </cell>
          <cell r="AE1527">
            <v>90</v>
          </cell>
          <cell r="AG1527">
            <v>90</v>
          </cell>
          <cell r="AH1527" t="str">
            <v>PC</v>
          </cell>
          <cell r="AQ1527">
            <v>1</v>
          </cell>
          <cell r="AV1527">
            <v>0</v>
          </cell>
          <cell r="AY1527" t="str">
            <v>2006/04/01</v>
          </cell>
          <cell r="AZ1527" t="str">
            <v>9999/12/31</v>
          </cell>
          <cell r="BA1527">
            <v>99999</v>
          </cell>
          <cell r="BB1527">
            <v>92</v>
          </cell>
        </row>
        <row r="1528">
          <cell r="A1528">
            <v>75144</v>
          </cell>
          <cell r="B1528">
            <v>26</v>
          </cell>
          <cell r="D1528">
            <v>100</v>
          </cell>
          <cell r="E1528" t="str">
            <v>5300088055</v>
          </cell>
          <cell r="F1528" t="str">
            <v>0</v>
          </cell>
          <cell r="G1528" t="str">
            <v>6465371-1</v>
          </cell>
          <cell r="H1528" t="str">
            <v>ｽﾍﾟ-ｻ(1) M2753</v>
          </cell>
          <cell r="I1528" t="str">
            <v>473440-2</v>
          </cell>
          <cell r="J1528" t="str">
            <v>（株）光真製作所</v>
          </cell>
          <cell r="K1528" t="str">
            <v>3480</v>
          </cell>
          <cell r="L1528" t="str">
            <v>3480</v>
          </cell>
          <cell r="M1528" t="str">
            <v>3H7</v>
          </cell>
          <cell r="N1528" t="str">
            <v>野田</v>
          </cell>
          <cell r="O1528" t="str">
            <v>野田係</v>
          </cell>
          <cell r="P1528" t="str">
            <v>x</v>
          </cell>
          <cell r="Q1528" t="str">
            <v>JP</v>
          </cell>
          <cell r="S1528">
            <v>1</v>
          </cell>
          <cell r="T1528">
            <v>1</v>
          </cell>
          <cell r="U1528" t="str">
            <v>V0</v>
          </cell>
          <cell r="V1528" t="str">
            <v>0001</v>
          </cell>
          <cell r="W1528">
            <v>25</v>
          </cell>
          <cell r="X1528">
            <v>1</v>
          </cell>
          <cell r="Y1528" t="str">
            <v>JPY</v>
          </cell>
          <cell r="Z1528" t="str">
            <v>2006/04/01</v>
          </cell>
          <cell r="AA1528" t="str">
            <v>9999/12/31</v>
          </cell>
          <cell r="AC1528">
            <v>26</v>
          </cell>
          <cell r="AD1528">
            <v>1</v>
          </cell>
          <cell r="AE1528">
            <v>26</v>
          </cell>
          <cell r="AF1528">
            <v>26</v>
          </cell>
          <cell r="AG1528">
            <v>26</v>
          </cell>
          <cell r="AH1528" t="str">
            <v>PC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1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 t="str">
            <v>2006/04/01</v>
          </cell>
          <cell r="AZ1528" t="str">
            <v>9999/12/31</v>
          </cell>
          <cell r="BA1528">
            <v>99999</v>
          </cell>
          <cell r="BB1528">
            <v>26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</row>
        <row r="1529">
          <cell r="A1529">
            <v>78015</v>
          </cell>
          <cell r="E1529" t="str">
            <v>5300107757</v>
          </cell>
          <cell r="F1529" t="str">
            <v>0</v>
          </cell>
          <cell r="G1529" t="str">
            <v>6465405-0</v>
          </cell>
          <cell r="H1529" t="str">
            <v>ﾌﾟﾚ-ﾄ,ﾌｲﾙﾑ M2667</v>
          </cell>
          <cell r="I1529" t="str">
            <v>473440-2</v>
          </cell>
          <cell r="J1529" t="str">
            <v>（株）光真製作所</v>
          </cell>
          <cell r="K1529" t="str">
            <v>3480</v>
          </cell>
          <cell r="L1529" t="str">
            <v>3480</v>
          </cell>
          <cell r="M1529" t="str">
            <v>3H7</v>
          </cell>
          <cell r="N1529" t="str">
            <v>野田</v>
          </cell>
          <cell r="O1529" t="str">
            <v>野田係</v>
          </cell>
          <cell r="Q1529" t="str">
            <v>JP</v>
          </cell>
          <cell r="S1529">
            <v>1</v>
          </cell>
          <cell r="T1529">
            <v>1</v>
          </cell>
          <cell r="U1529" t="str">
            <v>V0</v>
          </cell>
          <cell r="V1529" t="str">
            <v>0001</v>
          </cell>
          <cell r="W1529">
            <v>50</v>
          </cell>
          <cell r="X1529">
            <v>1</v>
          </cell>
          <cell r="Y1529" t="str">
            <v>JPY</v>
          </cell>
          <cell r="Z1529" t="str">
            <v>2006/04/01</v>
          </cell>
          <cell r="AA1529" t="str">
            <v>9999/12/31</v>
          </cell>
          <cell r="AC1529">
            <v>147</v>
          </cell>
          <cell r="AD1529">
            <v>1</v>
          </cell>
          <cell r="AE1529">
            <v>147</v>
          </cell>
          <cell r="AG1529">
            <v>147</v>
          </cell>
          <cell r="AH1529" t="str">
            <v>PC</v>
          </cell>
          <cell r="AQ1529">
            <v>1</v>
          </cell>
          <cell r="AV1529">
            <v>0</v>
          </cell>
          <cell r="AY1529" t="str">
            <v>2006/04/01</v>
          </cell>
          <cell r="AZ1529" t="str">
            <v>9999/12/31</v>
          </cell>
          <cell r="BA1529">
            <v>99999999</v>
          </cell>
          <cell r="BB1529">
            <v>147</v>
          </cell>
        </row>
        <row r="1530">
          <cell r="A1530">
            <v>78016</v>
          </cell>
          <cell r="B1530">
            <v>830</v>
          </cell>
          <cell r="D1530">
            <v>100</v>
          </cell>
          <cell r="E1530" t="str">
            <v>5300107758</v>
          </cell>
          <cell r="F1530" t="str">
            <v>0</v>
          </cell>
          <cell r="G1530" t="str">
            <v>6465418-1</v>
          </cell>
          <cell r="H1530" t="str">
            <v>ﾌﾞﾗｹﾂﾄ,ﾉﾌﾞ M2653B</v>
          </cell>
          <cell r="I1530" t="str">
            <v>473440-2</v>
          </cell>
          <cell r="J1530" t="str">
            <v>（株）光真製作所</v>
          </cell>
          <cell r="K1530" t="str">
            <v>3480</v>
          </cell>
          <cell r="L1530" t="str">
            <v>3480</v>
          </cell>
          <cell r="M1530" t="str">
            <v>3H7</v>
          </cell>
          <cell r="N1530" t="str">
            <v>野田</v>
          </cell>
          <cell r="O1530" t="str">
            <v>野田係</v>
          </cell>
          <cell r="P1530" t="str">
            <v>x</v>
          </cell>
          <cell r="Q1530" t="str">
            <v>JP</v>
          </cell>
          <cell r="S1530">
            <v>1</v>
          </cell>
          <cell r="T1530">
            <v>1</v>
          </cell>
          <cell r="U1530" t="str">
            <v>V0</v>
          </cell>
          <cell r="V1530" t="str">
            <v>0001</v>
          </cell>
          <cell r="W1530">
            <v>50</v>
          </cell>
          <cell r="X1530">
            <v>1</v>
          </cell>
          <cell r="Y1530" t="str">
            <v>JPY</v>
          </cell>
          <cell r="Z1530" t="str">
            <v>2006/04/01</v>
          </cell>
          <cell r="AA1530" t="str">
            <v>9999/12/31</v>
          </cell>
          <cell r="AC1530">
            <v>830</v>
          </cell>
          <cell r="AD1530">
            <v>1</v>
          </cell>
          <cell r="AE1530">
            <v>830</v>
          </cell>
          <cell r="AF1530">
            <v>830</v>
          </cell>
          <cell r="AG1530">
            <v>830</v>
          </cell>
          <cell r="AH1530" t="str">
            <v>PC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1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 t="str">
            <v>2006/04/01</v>
          </cell>
          <cell r="AZ1530" t="str">
            <v>9999/12/31</v>
          </cell>
          <cell r="BA1530">
            <v>99999999</v>
          </cell>
          <cell r="BB1530">
            <v>830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</row>
        <row r="1531">
          <cell r="A1531">
            <v>73378</v>
          </cell>
          <cell r="B1531">
            <v>97</v>
          </cell>
          <cell r="D1531">
            <v>100</v>
          </cell>
          <cell r="E1531" t="str">
            <v>5300075041</v>
          </cell>
          <cell r="F1531" t="str">
            <v>0</v>
          </cell>
          <cell r="G1531" t="str">
            <v>6465419-0</v>
          </cell>
          <cell r="H1531" t="str">
            <v>ﾘﾝｸ,ﾉﾌﾞ M2653B</v>
          </cell>
          <cell r="I1531" t="str">
            <v>473440-2</v>
          </cell>
          <cell r="J1531" t="str">
            <v>（株）光真製作所</v>
          </cell>
          <cell r="K1531" t="str">
            <v>3480</v>
          </cell>
          <cell r="L1531" t="str">
            <v>3480</v>
          </cell>
          <cell r="M1531" t="str">
            <v>3H7</v>
          </cell>
          <cell r="N1531" t="str">
            <v>野田</v>
          </cell>
          <cell r="O1531" t="str">
            <v>野田係</v>
          </cell>
          <cell r="P1531" t="str">
            <v>x</v>
          </cell>
          <cell r="Q1531" t="str">
            <v>JP</v>
          </cell>
          <cell r="S1531">
            <v>1</v>
          </cell>
          <cell r="T1531">
            <v>1</v>
          </cell>
          <cell r="U1531" t="str">
            <v>V0</v>
          </cell>
          <cell r="V1531" t="str">
            <v>0001</v>
          </cell>
          <cell r="W1531">
            <v>25</v>
          </cell>
          <cell r="X1531">
            <v>1</v>
          </cell>
          <cell r="Y1531" t="str">
            <v>JPY</v>
          </cell>
          <cell r="Z1531" t="str">
            <v>2006/04/01</v>
          </cell>
          <cell r="AA1531" t="str">
            <v>9999/12/31</v>
          </cell>
          <cell r="AC1531">
            <v>97</v>
          </cell>
          <cell r="AD1531">
            <v>1</v>
          </cell>
          <cell r="AE1531">
            <v>97</v>
          </cell>
          <cell r="AF1531">
            <v>97</v>
          </cell>
          <cell r="AG1531">
            <v>97</v>
          </cell>
          <cell r="AH1531" t="str">
            <v>PC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1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 t="str">
            <v>2006/04/01</v>
          </cell>
          <cell r="AZ1531" t="str">
            <v>9999/12/31</v>
          </cell>
          <cell r="BA1531">
            <v>99999999</v>
          </cell>
          <cell r="BB1531">
            <v>97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</row>
        <row r="1532">
          <cell r="A1532">
            <v>78017</v>
          </cell>
          <cell r="E1532" t="str">
            <v>5300107759</v>
          </cell>
          <cell r="F1532" t="str">
            <v>0</v>
          </cell>
          <cell r="G1532" t="str">
            <v>6465424-6</v>
          </cell>
          <cell r="H1532" t="str">
            <v>ｽﾍﾟ-ｻ,ｷ- M2651D</v>
          </cell>
          <cell r="I1532" t="str">
            <v>473440-2</v>
          </cell>
          <cell r="J1532" t="str">
            <v>（株）光真製作所</v>
          </cell>
          <cell r="K1532" t="str">
            <v>3480</v>
          </cell>
          <cell r="L1532" t="str">
            <v>3480</v>
          </cell>
          <cell r="M1532" t="str">
            <v>3H7</v>
          </cell>
          <cell r="N1532" t="str">
            <v>野田</v>
          </cell>
          <cell r="O1532" t="str">
            <v>野田係</v>
          </cell>
          <cell r="Q1532" t="str">
            <v>JP</v>
          </cell>
          <cell r="S1532">
            <v>1</v>
          </cell>
          <cell r="T1532">
            <v>1</v>
          </cell>
          <cell r="U1532" t="str">
            <v>V0</v>
          </cell>
          <cell r="V1532" t="str">
            <v>0001</v>
          </cell>
          <cell r="W1532">
            <v>50</v>
          </cell>
          <cell r="X1532">
            <v>1</v>
          </cell>
          <cell r="Y1532" t="str">
            <v>JPY</v>
          </cell>
          <cell r="Z1532" t="str">
            <v>2006/04/01</v>
          </cell>
          <cell r="AA1532" t="str">
            <v>9999/12/31</v>
          </cell>
          <cell r="AC1532">
            <v>300</v>
          </cell>
          <cell r="AD1532">
            <v>1</v>
          </cell>
          <cell r="AE1532">
            <v>300</v>
          </cell>
          <cell r="AG1532">
            <v>300</v>
          </cell>
          <cell r="AH1532" t="str">
            <v>PC</v>
          </cell>
          <cell r="AQ1532">
            <v>1</v>
          </cell>
          <cell r="AV1532">
            <v>0</v>
          </cell>
          <cell r="AY1532" t="str">
            <v>2006/04/01</v>
          </cell>
          <cell r="AZ1532" t="str">
            <v>9999/12/31</v>
          </cell>
          <cell r="BA1532">
            <v>99999999</v>
          </cell>
          <cell r="BB1532">
            <v>300</v>
          </cell>
        </row>
        <row r="1533">
          <cell r="A1533">
            <v>75899</v>
          </cell>
          <cell r="D1533">
            <v>100</v>
          </cell>
          <cell r="E1533" t="str">
            <v>5300093328</v>
          </cell>
          <cell r="F1533" t="str">
            <v>0</v>
          </cell>
          <cell r="G1533" t="str">
            <v>6465433-5</v>
          </cell>
          <cell r="H1533" t="str">
            <v>ｽﾍﾟ-ｻ M2653-1</v>
          </cell>
          <cell r="I1533" t="str">
            <v>473440-2</v>
          </cell>
          <cell r="J1533" t="str">
            <v>（株）光真製作所</v>
          </cell>
          <cell r="K1533" t="str">
            <v>3480</v>
          </cell>
          <cell r="L1533" t="str">
            <v>3480</v>
          </cell>
          <cell r="M1533" t="str">
            <v>3H7</v>
          </cell>
          <cell r="N1533" t="str">
            <v>野田</v>
          </cell>
          <cell r="O1533" t="str">
            <v>野田係</v>
          </cell>
          <cell r="P1533" t="str">
            <v>x</v>
          </cell>
          <cell r="Q1533" t="str">
            <v>JP</v>
          </cell>
          <cell r="S1533">
            <v>1</v>
          </cell>
          <cell r="T1533">
            <v>1</v>
          </cell>
          <cell r="U1533" t="str">
            <v>V0</v>
          </cell>
          <cell r="V1533" t="str">
            <v>0001</v>
          </cell>
          <cell r="W1533">
            <v>25</v>
          </cell>
          <cell r="X1533">
            <v>1</v>
          </cell>
          <cell r="Y1533" t="str">
            <v>JPY</v>
          </cell>
          <cell r="Z1533" t="str">
            <v>2006/04/01</v>
          </cell>
          <cell r="AA1533" t="str">
            <v>9999/12/31</v>
          </cell>
          <cell r="AC1533">
            <v>7</v>
          </cell>
          <cell r="AD1533">
            <v>1</v>
          </cell>
          <cell r="AE1533">
            <v>7</v>
          </cell>
          <cell r="AG1533">
            <v>7</v>
          </cell>
          <cell r="AH1533" t="str">
            <v>PC</v>
          </cell>
          <cell r="AQ1533">
            <v>1</v>
          </cell>
          <cell r="AV1533">
            <v>0</v>
          </cell>
          <cell r="AY1533" t="str">
            <v>2006/04/01</v>
          </cell>
          <cell r="AZ1533" t="str">
            <v>9999/12/31</v>
          </cell>
          <cell r="BA1533">
            <v>99999</v>
          </cell>
          <cell r="BB1533">
            <v>7</v>
          </cell>
        </row>
        <row r="1534">
          <cell r="A1534">
            <v>78018</v>
          </cell>
          <cell r="E1534" t="str">
            <v>5300107760</v>
          </cell>
          <cell r="F1534" t="str">
            <v>0</v>
          </cell>
          <cell r="G1534" t="str">
            <v>6465463-7</v>
          </cell>
          <cell r="H1534" t="str">
            <v>ﾌﾟﾚ-ﾄ,ﾌﾗﾂﾊﾟ(1) M2653-2</v>
          </cell>
          <cell r="I1534" t="str">
            <v>473440-2</v>
          </cell>
          <cell r="J1534" t="str">
            <v>（株）光真製作所</v>
          </cell>
          <cell r="K1534" t="str">
            <v>3480</v>
          </cell>
          <cell r="L1534" t="str">
            <v>3480</v>
          </cell>
          <cell r="M1534" t="str">
            <v>3H7</v>
          </cell>
          <cell r="N1534" t="str">
            <v>野田</v>
          </cell>
          <cell r="O1534" t="str">
            <v>野田係</v>
          </cell>
          <cell r="P1534" t="str">
            <v>x</v>
          </cell>
          <cell r="Q1534" t="str">
            <v>JP</v>
          </cell>
          <cell r="S1534">
            <v>1</v>
          </cell>
          <cell r="T1534">
            <v>1</v>
          </cell>
          <cell r="U1534" t="str">
            <v>V0</v>
          </cell>
          <cell r="V1534" t="str">
            <v>0001</v>
          </cell>
          <cell r="W1534">
            <v>50</v>
          </cell>
          <cell r="X1534">
            <v>1</v>
          </cell>
          <cell r="Y1534" t="str">
            <v>JPY</v>
          </cell>
          <cell r="Z1534" t="str">
            <v>2006/04/01</v>
          </cell>
          <cell r="AA1534" t="str">
            <v>9999/12/31</v>
          </cell>
          <cell r="AC1534">
            <v>140</v>
          </cell>
          <cell r="AD1534">
            <v>1</v>
          </cell>
          <cell r="AE1534">
            <v>140</v>
          </cell>
          <cell r="AG1534">
            <v>140</v>
          </cell>
          <cell r="AH1534" t="str">
            <v>PC</v>
          </cell>
          <cell r="AQ1534">
            <v>1</v>
          </cell>
          <cell r="AV1534">
            <v>0</v>
          </cell>
          <cell r="AY1534" t="str">
            <v>2006/04/01</v>
          </cell>
          <cell r="AZ1534" t="str">
            <v>9999/12/31</v>
          </cell>
          <cell r="BA1534">
            <v>99999999</v>
          </cell>
          <cell r="BB1534">
            <v>140</v>
          </cell>
        </row>
        <row r="1535">
          <cell r="A1535">
            <v>78019</v>
          </cell>
          <cell r="E1535" t="str">
            <v>5300107761</v>
          </cell>
          <cell r="F1535" t="str">
            <v>0</v>
          </cell>
          <cell r="G1535" t="str">
            <v>6465464-5</v>
          </cell>
          <cell r="H1535" t="str">
            <v>ﾌﾟﾚ-ﾄ,ﾌﾗﾂﾊﾟ(2) M2671-2</v>
          </cell>
          <cell r="I1535" t="str">
            <v>473440-2</v>
          </cell>
          <cell r="J1535" t="str">
            <v>（株）光真製作所</v>
          </cell>
          <cell r="K1535" t="str">
            <v>3480</v>
          </cell>
          <cell r="L1535" t="str">
            <v>3480</v>
          </cell>
          <cell r="M1535" t="str">
            <v>3H7</v>
          </cell>
          <cell r="N1535" t="str">
            <v>野田</v>
          </cell>
          <cell r="O1535" t="str">
            <v>野田係</v>
          </cell>
          <cell r="P1535" t="str">
            <v>x</v>
          </cell>
          <cell r="Q1535" t="str">
            <v>JP</v>
          </cell>
          <cell r="S1535">
            <v>1</v>
          </cell>
          <cell r="T1535">
            <v>1</v>
          </cell>
          <cell r="U1535" t="str">
            <v>V0</v>
          </cell>
          <cell r="V1535" t="str">
            <v>0001</v>
          </cell>
          <cell r="W1535">
            <v>50</v>
          </cell>
          <cell r="X1535">
            <v>1</v>
          </cell>
          <cell r="Y1535" t="str">
            <v>JPY</v>
          </cell>
          <cell r="Z1535" t="str">
            <v>2006/04/01</v>
          </cell>
          <cell r="AA1535" t="str">
            <v>9999/12/31</v>
          </cell>
          <cell r="AC1535">
            <v>146</v>
          </cell>
          <cell r="AD1535">
            <v>1</v>
          </cell>
          <cell r="AE1535">
            <v>146</v>
          </cell>
          <cell r="AG1535">
            <v>146</v>
          </cell>
          <cell r="AH1535" t="str">
            <v>PC</v>
          </cell>
          <cell r="AQ1535">
            <v>1</v>
          </cell>
          <cell r="AV1535">
            <v>0</v>
          </cell>
          <cell r="AY1535" t="str">
            <v>2006/04/01</v>
          </cell>
          <cell r="AZ1535" t="str">
            <v>9999/12/31</v>
          </cell>
          <cell r="BA1535">
            <v>99999999</v>
          </cell>
          <cell r="BB1535">
            <v>146</v>
          </cell>
        </row>
        <row r="1536">
          <cell r="A1536">
            <v>75145</v>
          </cell>
          <cell r="D1536">
            <v>100</v>
          </cell>
          <cell r="E1536" t="str">
            <v>5300088056</v>
          </cell>
          <cell r="F1536" t="str">
            <v>0</v>
          </cell>
          <cell r="G1536" t="str">
            <v>6465466-1</v>
          </cell>
          <cell r="H1536" t="str">
            <v>ﾌﾞﾗｹﾂﾄ,ｺﾃｲ M2754</v>
          </cell>
          <cell r="I1536" t="str">
            <v>473440-2</v>
          </cell>
          <cell r="J1536" t="str">
            <v>（株）光真製作所</v>
          </cell>
          <cell r="K1536" t="str">
            <v>3480</v>
          </cell>
          <cell r="L1536" t="str">
            <v>3480</v>
          </cell>
          <cell r="M1536" t="str">
            <v>3H7</v>
          </cell>
          <cell r="N1536" t="str">
            <v>野田</v>
          </cell>
          <cell r="O1536" t="str">
            <v>野田係</v>
          </cell>
          <cell r="P1536" t="str">
            <v>x</v>
          </cell>
          <cell r="Q1536" t="str">
            <v>JP</v>
          </cell>
          <cell r="S1536">
            <v>1</v>
          </cell>
          <cell r="T1536">
            <v>1</v>
          </cell>
          <cell r="U1536" t="str">
            <v>V0</v>
          </cell>
          <cell r="V1536" t="str">
            <v>0001</v>
          </cell>
          <cell r="W1536">
            <v>25</v>
          </cell>
          <cell r="X1536">
            <v>1</v>
          </cell>
          <cell r="Y1536" t="str">
            <v>JPY</v>
          </cell>
          <cell r="Z1536" t="str">
            <v>2006/04/01</v>
          </cell>
          <cell r="AA1536" t="str">
            <v>9999/12/31</v>
          </cell>
          <cell r="AC1536">
            <v>313</v>
          </cell>
          <cell r="AD1536">
            <v>1</v>
          </cell>
          <cell r="AE1536">
            <v>313</v>
          </cell>
          <cell r="AG1536">
            <v>313</v>
          </cell>
          <cell r="AH1536" t="str">
            <v>PC</v>
          </cell>
          <cell r="AQ1536">
            <v>1</v>
          </cell>
          <cell r="AV1536">
            <v>0</v>
          </cell>
          <cell r="AY1536" t="str">
            <v>2006/04/01</v>
          </cell>
          <cell r="AZ1536" t="str">
            <v>9999/12/31</v>
          </cell>
          <cell r="BA1536">
            <v>99999</v>
          </cell>
          <cell r="BB1536">
            <v>316</v>
          </cell>
        </row>
        <row r="1537">
          <cell r="A1537">
            <v>75826</v>
          </cell>
          <cell r="B1537">
            <v>94</v>
          </cell>
          <cell r="D1537">
            <v>100</v>
          </cell>
          <cell r="E1537" t="str">
            <v>5300093076</v>
          </cell>
          <cell r="F1537" t="str">
            <v>0</v>
          </cell>
          <cell r="G1537" t="str">
            <v>6465575-7</v>
          </cell>
          <cell r="H1537" t="str">
            <v>ﾌﾟﾚ-ﾄ,ﾊﾞﾈ(S40- M2650-2-1</v>
          </cell>
          <cell r="I1537" t="str">
            <v>473440-2</v>
          </cell>
          <cell r="J1537" t="str">
            <v>（株）光真製作所</v>
          </cell>
          <cell r="K1537" t="str">
            <v>3480</v>
          </cell>
          <cell r="L1537" t="str">
            <v>3480</v>
          </cell>
          <cell r="M1537" t="str">
            <v>3H7</v>
          </cell>
          <cell r="N1537" t="str">
            <v>野田</v>
          </cell>
          <cell r="O1537" t="str">
            <v>野田係</v>
          </cell>
          <cell r="P1537" t="str">
            <v>x</v>
          </cell>
          <cell r="Q1537" t="str">
            <v>JP</v>
          </cell>
          <cell r="S1537">
            <v>1</v>
          </cell>
          <cell r="T1537">
            <v>1</v>
          </cell>
          <cell r="U1537" t="str">
            <v>V0</v>
          </cell>
          <cell r="V1537" t="str">
            <v>0001</v>
          </cell>
          <cell r="W1537">
            <v>25</v>
          </cell>
          <cell r="X1537">
            <v>1</v>
          </cell>
          <cell r="Y1537" t="str">
            <v>JPY</v>
          </cell>
          <cell r="Z1537" t="str">
            <v>2006/04/01</v>
          </cell>
          <cell r="AA1537" t="str">
            <v>9999/12/31</v>
          </cell>
          <cell r="AC1537">
            <v>94</v>
          </cell>
          <cell r="AD1537">
            <v>1</v>
          </cell>
          <cell r="AE1537">
            <v>94</v>
          </cell>
          <cell r="AF1537">
            <v>94</v>
          </cell>
          <cell r="AG1537">
            <v>94</v>
          </cell>
          <cell r="AH1537" t="str">
            <v>PC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1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 t="str">
            <v>2006/04/01</v>
          </cell>
          <cell r="AZ1537" t="str">
            <v>9999/12/31</v>
          </cell>
          <cell r="BA1537">
            <v>99999</v>
          </cell>
          <cell r="BB1537">
            <v>95</v>
          </cell>
          <cell r="BC1537">
            <v>0</v>
          </cell>
          <cell r="BD1537">
            <v>0</v>
          </cell>
          <cell r="BE1537">
            <v>0</v>
          </cell>
          <cell r="BF1537">
            <v>0</v>
          </cell>
          <cell r="BG1537">
            <v>0</v>
          </cell>
        </row>
        <row r="1538">
          <cell r="A1538">
            <v>74898</v>
          </cell>
          <cell r="B1538">
            <v>10</v>
          </cell>
          <cell r="D1538">
            <v>100</v>
          </cell>
          <cell r="E1538" t="str">
            <v>5300086857</v>
          </cell>
          <cell r="F1538" t="str">
            <v>0</v>
          </cell>
          <cell r="G1538" t="str">
            <v>6471752-3</v>
          </cell>
          <cell r="H1538" t="str">
            <v>ｶﾊﾞ-,ﾌｱﾝ M2800;(BID)</v>
          </cell>
          <cell r="I1538" t="str">
            <v>473440-2</v>
          </cell>
          <cell r="J1538" t="str">
            <v>（株）光真製作所</v>
          </cell>
          <cell r="K1538" t="str">
            <v>3480</v>
          </cell>
          <cell r="L1538" t="str">
            <v>3480</v>
          </cell>
          <cell r="M1538" t="str">
            <v>3H7</v>
          </cell>
          <cell r="N1538" t="str">
            <v>野田</v>
          </cell>
          <cell r="O1538" t="str">
            <v>野田係</v>
          </cell>
          <cell r="P1538" t="str">
            <v>x</v>
          </cell>
          <cell r="Q1538" t="str">
            <v>JP</v>
          </cell>
          <cell r="S1538">
            <v>1</v>
          </cell>
          <cell r="T1538">
            <v>1</v>
          </cell>
          <cell r="U1538" t="str">
            <v>V0</v>
          </cell>
          <cell r="V1538" t="str">
            <v>0001</v>
          </cell>
          <cell r="W1538">
            <v>25</v>
          </cell>
          <cell r="X1538">
            <v>1</v>
          </cell>
          <cell r="Y1538" t="str">
            <v>JPY</v>
          </cell>
          <cell r="Z1538" t="str">
            <v>2006/04/01</v>
          </cell>
          <cell r="AA1538" t="str">
            <v>9999/12/31</v>
          </cell>
          <cell r="AC1538">
            <v>10</v>
          </cell>
          <cell r="AD1538">
            <v>1</v>
          </cell>
          <cell r="AE1538">
            <v>10</v>
          </cell>
          <cell r="AF1538">
            <v>10</v>
          </cell>
          <cell r="AG1538">
            <v>10</v>
          </cell>
          <cell r="AH1538" t="str">
            <v>PC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1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 t="str">
            <v>2006/04/01</v>
          </cell>
          <cell r="AZ1538" t="str">
            <v>9999/12/31</v>
          </cell>
          <cell r="BA1538">
            <v>99999999</v>
          </cell>
          <cell r="BB1538">
            <v>10</v>
          </cell>
          <cell r="BC1538">
            <v>0</v>
          </cell>
          <cell r="BD1538">
            <v>0</v>
          </cell>
          <cell r="BE1538">
            <v>0</v>
          </cell>
          <cell r="BF1538">
            <v>0</v>
          </cell>
          <cell r="BG1538">
            <v>0</v>
          </cell>
        </row>
        <row r="1539">
          <cell r="A1539">
            <v>74915</v>
          </cell>
          <cell r="B1539">
            <v>21</v>
          </cell>
          <cell r="D1539">
            <v>100</v>
          </cell>
          <cell r="E1539" t="str">
            <v>5300087045</v>
          </cell>
          <cell r="F1539" t="str">
            <v>0</v>
          </cell>
          <cell r="G1539" t="str">
            <v>6471812-0</v>
          </cell>
          <cell r="H1539" t="str">
            <v>ﾌﾟﾚ-ﾄ,ﾌｱﾝ M2800;(BID)</v>
          </cell>
          <cell r="I1539" t="str">
            <v>473440-2</v>
          </cell>
          <cell r="J1539" t="str">
            <v>（株）光真製作所</v>
          </cell>
          <cell r="K1539" t="str">
            <v>3480</v>
          </cell>
          <cell r="L1539" t="str">
            <v>3480</v>
          </cell>
          <cell r="M1539" t="str">
            <v>3H7</v>
          </cell>
          <cell r="N1539" t="str">
            <v>野田</v>
          </cell>
          <cell r="O1539" t="str">
            <v>野田係</v>
          </cell>
          <cell r="P1539" t="str">
            <v>x</v>
          </cell>
          <cell r="Q1539" t="str">
            <v>JP</v>
          </cell>
          <cell r="S1539">
            <v>1</v>
          </cell>
          <cell r="T1539">
            <v>1</v>
          </cell>
          <cell r="U1539" t="str">
            <v>V0</v>
          </cell>
          <cell r="V1539" t="str">
            <v>0001</v>
          </cell>
          <cell r="W1539">
            <v>25</v>
          </cell>
          <cell r="X1539">
            <v>1</v>
          </cell>
          <cell r="Y1539" t="str">
            <v>JPY</v>
          </cell>
          <cell r="Z1539" t="str">
            <v>2006/04/01</v>
          </cell>
          <cell r="AA1539" t="str">
            <v>9999/12/31</v>
          </cell>
          <cell r="AC1539">
            <v>21</v>
          </cell>
          <cell r="AD1539">
            <v>1</v>
          </cell>
          <cell r="AE1539">
            <v>21</v>
          </cell>
          <cell r="AF1539">
            <v>21</v>
          </cell>
          <cell r="AG1539">
            <v>21</v>
          </cell>
          <cell r="AH1539" t="str">
            <v>PC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1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 t="str">
            <v>2006/04/01</v>
          </cell>
          <cell r="AZ1539" t="str">
            <v>9999/12/31</v>
          </cell>
          <cell r="BA1539">
            <v>99999</v>
          </cell>
          <cell r="BB1539">
            <v>21</v>
          </cell>
          <cell r="BC1539">
            <v>0</v>
          </cell>
          <cell r="BD1539">
            <v>0</v>
          </cell>
          <cell r="BE1539">
            <v>0</v>
          </cell>
          <cell r="BF1539">
            <v>0</v>
          </cell>
          <cell r="BG1539">
            <v>0</v>
          </cell>
        </row>
        <row r="1540">
          <cell r="A1540">
            <v>75055</v>
          </cell>
          <cell r="B1540">
            <v>69</v>
          </cell>
          <cell r="D1540">
            <v>100</v>
          </cell>
          <cell r="E1540" t="str">
            <v>5300087453</v>
          </cell>
          <cell r="F1540" t="str">
            <v>0</v>
          </cell>
          <cell r="G1540" t="str">
            <v>6473407-0</v>
          </cell>
          <cell r="H1540" t="str">
            <v>ﾌﾟﾚ-ﾄ,ｽﾀﾂｸ(3) M2650-2-1</v>
          </cell>
          <cell r="I1540" t="str">
            <v>473440-2</v>
          </cell>
          <cell r="J1540" t="str">
            <v>（株）光真製作所</v>
          </cell>
          <cell r="K1540" t="str">
            <v>3480</v>
          </cell>
          <cell r="L1540" t="str">
            <v>3480</v>
          </cell>
          <cell r="M1540" t="str">
            <v>3H7</v>
          </cell>
          <cell r="N1540" t="str">
            <v>野田</v>
          </cell>
          <cell r="O1540" t="str">
            <v>野田係</v>
          </cell>
          <cell r="P1540" t="str">
            <v>x</v>
          </cell>
          <cell r="Q1540" t="str">
            <v>JP</v>
          </cell>
          <cell r="S1540">
            <v>1</v>
          </cell>
          <cell r="T1540">
            <v>1</v>
          </cell>
          <cell r="U1540" t="str">
            <v>V0</v>
          </cell>
          <cell r="V1540" t="str">
            <v>0001</v>
          </cell>
          <cell r="W1540">
            <v>25</v>
          </cell>
          <cell r="X1540">
            <v>1</v>
          </cell>
          <cell r="Y1540" t="str">
            <v>JPY</v>
          </cell>
          <cell r="Z1540" t="str">
            <v>2006/04/01</v>
          </cell>
          <cell r="AA1540" t="str">
            <v>9999/12/31</v>
          </cell>
          <cell r="AC1540">
            <v>69</v>
          </cell>
          <cell r="AD1540">
            <v>1</v>
          </cell>
          <cell r="AE1540">
            <v>69</v>
          </cell>
          <cell r="AF1540">
            <v>69</v>
          </cell>
          <cell r="AG1540">
            <v>69</v>
          </cell>
          <cell r="AH1540" t="str">
            <v>PC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1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 t="str">
            <v>2006/04/01</v>
          </cell>
          <cell r="AZ1540" t="str">
            <v>9999/12/31</v>
          </cell>
          <cell r="BA1540">
            <v>99999</v>
          </cell>
          <cell r="BB1540">
            <v>70</v>
          </cell>
          <cell r="BC1540">
            <v>0</v>
          </cell>
          <cell r="BD1540">
            <v>0</v>
          </cell>
          <cell r="BE1540">
            <v>0</v>
          </cell>
          <cell r="BF1540">
            <v>0</v>
          </cell>
          <cell r="BG1540">
            <v>0</v>
          </cell>
        </row>
        <row r="1541">
          <cell r="A1541">
            <v>78020</v>
          </cell>
          <cell r="E1541" t="str">
            <v>5300107762</v>
          </cell>
          <cell r="F1541" t="str">
            <v>0</v>
          </cell>
          <cell r="G1541" t="str">
            <v>6473410-0</v>
          </cell>
          <cell r="H1541" t="str">
            <v>ﾌﾞﾗｹﾂﾄ(CA3+4) M2636</v>
          </cell>
          <cell r="I1541" t="str">
            <v>473440-2</v>
          </cell>
          <cell r="J1541" t="str">
            <v>（株）光真製作所</v>
          </cell>
          <cell r="K1541" t="str">
            <v>3480</v>
          </cell>
          <cell r="L1541" t="str">
            <v>3480</v>
          </cell>
          <cell r="M1541" t="str">
            <v>3H7</v>
          </cell>
          <cell r="N1541" t="str">
            <v>野田</v>
          </cell>
          <cell r="O1541" t="str">
            <v>野田係</v>
          </cell>
          <cell r="Q1541" t="str">
            <v>JP</v>
          </cell>
          <cell r="S1541">
            <v>1</v>
          </cell>
          <cell r="T1541">
            <v>1</v>
          </cell>
          <cell r="U1541" t="str">
            <v>V0</v>
          </cell>
          <cell r="V1541" t="str">
            <v>0001</v>
          </cell>
          <cell r="W1541">
            <v>50</v>
          </cell>
          <cell r="X1541">
            <v>1</v>
          </cell>
          <cell r="Y1541" t="str">
            <v>JPY</v>
          </cell>
          <cell r="Z1541" t="str">
            <v>2006/04/01</v>
          </cell>
          <cell r="AA1541" t="str">
            <v>9999/12/31</v>
          </cell>
          <cell r="AC1541">
            <v>745</v>
          </cell>
          <cell r="AD1541">
            <v>1</v>
          </cell>
          <cell r="AE1541">
            <v>745</v>
          </cell>
          <cell r="AG1541">
            <v>745</v>
          </cell>
          <cell r="AH1541" t="str">
            <v>PC</v>
          </cell>
          <cell r="AQ1541">
            <v>1</v>
          </cell>
          <cell r="AV1541">
            <v>0</v>
          </cell>
          <cell r="AY1541" t="str">
            <v>2006/04/01</v>
          </cell>
          <cell r="AZ1541" t="str">
            <v>9999/12/31</v>
          </cell>
          <cell r="BA1541">
            <v>99999999</v>
          </cell>
          <cell r="BB1541">
            <v>745</v>
          </cell>
        </row>
        <row r="1542">
          <cell r="A1542">
            <v>75146</v>
          </cell>
          <cell r="D1542">
            <v>100</v>
          </cell>
          <cell r="E1542" t="str">
            <v>5300088057</v>
          </cell>
          <cell r="F1542" t="str">
            <v>0</v>
          </cell>
          <cell r="G1542" t="str">
            <v>6473610-2</v>
          </cell>
          <cell r="H1542" t="str">
            <v>ﾌﾟﾚ-ﾄ,ﾌｲｸｽﾁﾔ DCH M2755B</v>
          </cell>
          <cell r="I1542" t="str">
            <v>473440-2</v>
          </cell>
          <cell r="J1542" t="str">
            <v>（株）光真製作所</v>
          </cell>
          <cell r="K1542" t="str">
            <v>3480</v>
          </cell>
          <cell r="L1542" t="str">
            <v>3480</v>
          </cell>
          <cell r="M1542" t="str">
            <v>3H7</v>
          </cell>
          <cell r="N1542" t="str">
            <v>野田</v>
          </cell>
          <cell r="O1542" t="str">
            <v>野田係</v>
          </cell>
          <cell r="P1542" t="str">
            <v>x</v>
          </cell>
          <cell r="Q1542" t="str">
            <v>JP</v>
          </cell>
          <cell r="S1542">
            <v>1</v>
          </cell>
          <cell r="T1542">
            <v>1</v>
          </cell>
          <cell r="U1542" t="str">
            <v>V0</v>
          </cell>
          <cell r="V1542" t="str">
            <v>0001</v>
          </cell>
          <cell r="W1542">
            <v>25</v>
          </cell>
          <cell r="X1542">
            <v>1</v>
          </cell>
          <cell r="Y1542" t="str">
            <v>JPY</v>
          </cell>
          <cell r="Z1542" t="str">
            <v>2006/04/01</v>
          </cell>
          <cell r="AA1542" t="str">
            <v>9999/12/31</v>
          </cell>
          <cell r="AC1542">
            <v>139</v>
          </cell>
          <cell r="AD1542">
            <v>1</v>
          </cell>
          <cell r="AE1542">
            <v>139</v>
          </cell>
          <cell r="AG1542">
            <v>139</v>
          </cell>
          <cell r="AH1542" t="str">
            <v>PC</v>
          </cell>
          <cell r="AQ1542">
            <v>1</v>
          </cell>
          <cell r="AV1542">
            <v>0</v>
          </cell>
          <cell r="AY1542" t="str">
            <v>2006/04/01</v>
          </cell>
          <cell r="AZ1542" t="str">
            <v>9999/12/31</v>
          </cell>
          <cell r="BA1542">
            <v>99999</v>
          </cell>
          <cell r="BB1542">
            <v>139</v>
          </cell>
        </row>
        <row r="1543">
          <cell r="A1543">
            <v>75901</v>
          </cell>
          <cell r="D1543">
            <v>100</v>
          </cell>
          <cell r="E1543" t="str">
            <v>5300093330</v>
          </cell>
          <cell r="F1543" t="str">
            <v>0</v>
          </cell>
          <cell r="G1543" t="str">
            <v>6473637-4</v>
          </cell>
          <cell r="H1543" t="str">
            <v>ﾌﾟﾚ-ﾄ,ｽﾄﾂﾊﾟ(H) M2653</v>
          </cell>
          <cell r="I1543" t="str">
            <v>473440-2</v>
          </cell>
          <cell r="J1543" t="str">
            <v>（株）光真製作所</v>
          </cell>
          <cell r="K1543" t="str">
            <v>3480</v>
          </cell>
          <cell r="L1543" t="str">
            <v>3480</v>
          </cell>
          <cell r="M1543" t="str">
            <v>3H7</v>
          </cell>
          <cell r="N1543" t="str">
            <v>野田</v>
          </cell>
          <cell r="O1543" t="str">
            <v>野田係</v>
          </cell>
          <cell r="P1543" t="str">
            <v>x</v>
          </cell>
          <cell r="Q1543" t="str">
            <v>JP</v>
          </cell>
          <cell r="S1543">
            <v>1</v>
          </cell>
          <cell r="T1543">
            <v>1</v>
          </cell>
          <cell r="U1543" t="str">
            <v>V0</v>
          </cell>
          <cell r="V1543" t="str">
            <v>0001</v>
          </cell>
          <cell r="W1543">
            <v>25</v>
          </cell>
          <cell r="X1543">
            <v>1</v>
          </cell>
          <cell r="Y1543" t="str">
            <v>JPY</v>
          </cell>
          <cell r="Z1543" t="str">
            <v>2006/04/01</v>
          </cell>
          <cell r="AA1543" t="str">
            <v>9999/12/31</v>
          </cell>
          <cell r="AC1543">
            <v>189</v>
          </cell>
          <cell r="AD1543">
            <v>1</v>
          </cell>
          <cell r="AE1543">
            <v>189</v>
          </cell>
          <cell r="AG1543">
            <v>189</v>
          </cell>
          <cell r="AH1543" t="str">
            <v>PC</v>
          </cell>
          <cell r="AQ1543">
            <v>1</v>
          </cell>
          <cell r="AV1543">
            <v>0</v>
          </cell>
          <cell r="AY1543" t="str">
            <v>2006/04/01</v>
          </cell>
          <cell r="AZ1543" t="str">
            <v>9999/12/31</v>
          </cell>
          <cell r="BA1543">
            <v>99999</v>
          </cell>
          <cell r="BB1543">
            <v>190</v>
          </cell>
        </row>
        <row r="1544">
          <cell r="A1544">
            <v>78021</v>
          </cell>
          <cell r="E1544" t="str">
            <v>5300107763</v>
          </cell>
          <cell r="F1544" t="str">
            <v>0</v>
          </cell>
          <cell r="G1544" t="str">
            <v>6473638-2</v>
          </cell>
          <cell r="H1544" t="str">
            <v>ﾌﾟﾚ-ﾄ,ｽﾄﾂﾊﾟ(L) M2671</v>
          </cell>
          <cell r="I1544" t="str">
            <v>473440-2</v>
          </cell>
          <cell r="J1544" t="str">
            <v>（株）光真製作所</v>
          </cell>
          <cell r="K1544" t="str">
            <v>3480</v>
          </cell>
          <cell r="L1544" t="str">
            <v>3480</v>
          </cell>
          <cell r="M1544" t="str">
            <v>3H7</v>
          </cell>
          <cell r="N1544" t="str">
            <v>野田</v>
          </cell>
          <cell r="O1544" t="str">
            <v>野田係</v>
          </cell>
          <cell r="P1544" t="str">
            <v>x</v>
          </cell>
          <cell r="Q1544" t="str">
            <v>JP</v>
          </cell>
          <cell r="S1544">
            <v>1</v>
          </cell>
          <cell r="T1544">
            <v>1</v>
          </cell>
          <cell r="U1544" t="str">
            <v>V0</v>
          </cell>
          <cell r="V1544" t="str">
            <v>0001</v>
          </cell>
          <cell r="W1544">
            <v>50</v>
          </cell>
          <cell r="X1544">
            <v>1</v>
          </cell>
          <cell r="Y1544" t="str">
            <v>JPY</v>
          </cell>
          <cell r="Z1544" t="str">
            <v>2006/04/01</v>
          </cell>
          <cell r="AA1544" t="str">
            <v>9999/12/31</v>
          </cell>
          <cell r="AC1544">
            <v>133</v>
          </cell>
          <cell r="AD1544">
            <v>1</v>
          </cell>
          <cell r="AE1544">
            <v>133</v>
          </cell>
          <cell r="AG1544">
            <v>133</v>
          </cell>
          <cell r="AH1544" t="str">
            <v>PC</v>
          </cell>
          <cell r="AQ1544">
            <v>1</v>
          </cell>
          <cell r="AV1544">
            <v>0</v>
          </cell>
          <cell r="AY1544" t="str">
            <v>2006/04/01</v>
          </cell>
          <cell r="AZ1544" t="str">
            <v>9999/12/31</v>
          </cell>
          <cell r="BA1544">
            <v>99999999</v>
          </cell>
          <cell r="BB1544">
            <v>133</v>
          </cell>
        </row>
        <row r="1545">
          <cell r="A1545">
            <v>78022</v>
          </cell>
          <cell r="E1545" t="str">
            <v>5300107764</v>
          </cell>
          <cell r="F1545" t="str">
            <v>0</v>
          </cell>
          <cell r="G1545" t="str">
            <v>6473712-5</v>
          </cell>
          <cell r="H1545" t="str">
            <v>ﾌﾞﾗｹﾂﾄ,ﾌｱﾝ ｿｺ M2626</v>
          </cell>
          <cell r="I1545" t="str">
            <v>473440-2</v>
          </cell>
          <cell r="J1545" t="str">
            <v>（株）光真製作所</v>
          </cell>
          <cell r="K1545" t="str">
            <v>3480</v>
          </cell>
          <cell r="L1545" t="str">
            <v>3480</v>
          </cell>
          <cell r="M1545" t="str">
            <v>3H7</v>
          </cell>
          <cell r="N1545" t="str">
            <v>野田</v>
          </cell>
          <cell r="O1545" t="str">
            <v>野田係</v>
          </cell>
          <cell r="Q1545" t="str">
            <v>JP</v>
          </cell>
          <cell r="S1545">
            <v>1</v>
          </cell>
          <cell r="T1545">
            <v>1</v>
          </cell>
          <cell r="U1545" t="str">
            <v>V0</v>
          </cell>
          <cell r="V1545" t="str">
            <v>0001</v>
          </cell>
          <cell r="W1545">
            <v>50</v>
          </cell>
          <cell r="X1545">
            <v>1</v>
          </cell>
          <cell r="Y1545" t="str">
            <v>JPY</v>
          </cell>
          <cell r="Z1545" t="str">
            <v>2006/04/01</v>
          </cell>
          <cell r="AA1545" t="str">
            <v>9999/12/31</v>
          </cell>
          <cell r="AC1545">
            <v>1079</v>
          </cell>
          <cell r="AD1545">
            <v>1</v>
          </cell>
          <cell r="AE1545">
            <v>1079</v>
          </cell>
          <cell r="AG1545">
            <v>1079</v>
          </cell>
          <cell r="AH1545" t="str">
            <v>PC</v>
          </cell>
          <cell r="AQ1545">
            <v>1</v>
          </cell>
          <cell r="AV1545">
            <v>0</v>
          </cell>
          <cell r="AY1545" t="str">
            <v>2006/04/01</v>
          </cell>
          <cell r="AZ1545" t="str">
            <v>9999/12/31</v>
          </cell>
          <cell r="BA1545">
            <v>99999999</v>
          </cell>
          <cell r="BB1545">
            <v>1079</v>
          </cell>
        </row>
        <row r="1546">
          <cell r="A1546">
            <v>78023</v>
          </cell>
          <cell r="E1546" t="str">
            <v>5300107765</v>
          </cell>
          <cell r="F1546" t="str">
            <v>0</v>
          </cell>
          <cell r="G1546" t="str">
            <v>6473713-3</v>
          </cell>
          <cell r="H1546" t="str">
            <v>ﾊﾟﾈﾙ,ｺﾃｲ M2626</v>
          </cell>
          <cell r="I1546" t="str">
            <v>473440-2</v>
          </cell>
          <cell r="J1546" t="str">
            <v>（株）光真製作所</v>
          </cell>
          <cell r="K1546" t="str">
            <v>3480</v>
          </cell>
          <cell r="L1546" t="str">
            <v>3480</v>
          </cell>
          <cell r="M1546" t="str">
            <v>3H7</v>
          </cell>
          <cell r="N1546" t="str">
            <v>野田</v>
          </cell>
          <cell r="O1546" t="str">
            <v>野田係</v>
          </cell>
          <cell r="Q1546" t="str">
            <v>JP</v>
          </cell>
          <cell r="S1546">
            <v>1</v>
          </cell>
          <cell r="T1546">
            <v>1</v>
          </cell>
          <cell r="U1546" t="str">
            <v>V0</v>
          </cell>
          <cell r="V1546" t="str">
            <v>0001</v>
          </cell>
          <cell r="W1546">
            <v>50</v>
          </cell>
          <cell r="X1546">
            <v>1</v>
          </cell>
          <cell r="Y1546" t="str">
            <v>JPY</v>
          </cell>
          <cell r="Z1546" t="str">
            <v>2006/04/01</v>
          </cell>
          <cell r="AA1546" t="str">
            <v>9999/12/31</v>
          </cell>
          <cell r="AC1546">
            <v>708</v>
          </cell>
          <cell r="AD1546">
            <v>1</v>
          </cell>
          <cell r="AE1546">
            <v>708</v>
          </cell>
          <cell r="AG1546">
            <v>708</v>
          </cell>
          <cell r="AH1546" t="str">
            <v>PC</v>
          </cell>
          <cell r="AQ1546">
            <v>1</v>
          </cell>
          <cell r="AV1546">
            <v>0</v>
          </cell>
          <cell r="AY1546" t="str">
            <v>2006/04/01</v>
          </cell>
          <cell r="AZ1546" t="str">
            <v>9999/12/31</v>
          </cell>
          <cell r="BA1546">
            <v>99999999</v>
          </cell>
          <cell r="BB1546">
            <v>708</v>
          </cell>
        </row>
        <row r="1547">
          <cell r="A1547">
            <v>78024</v>
          </cell>
          <cell r="E1547" t="str">
            <v>5300107766</v>
          </cell>
          <cell r="F1547" t="str">
            <v>0</v>
          </cell>
          <cell r="G1547" t="str">
            <v>6473715-0</v>
          </cell>
          <cell r="H1547" t="str">
            <v>ﾌﾞﾗｹﾂﾄ,ﾌｱﾝ ｻｲﾄﾞ M2626</v>
          </cell>
          <cell r="I1547" t="str">
            <v>473440-2</v>
          </cell>
          <cell r="J1547" t="str">
            <v>（株）光真製作所</v>
          </cell>
          <cell r="K1547" t="str">
            <v>3480</v>
          </cell>
          <cell r="L1547" t="str">
            <v>3480</v>
          </cell>
          <cell r="M1547" t="str">
            <v>3H7</v>
          </cell>
          <cell r="N1547" t="str">
            <v>野田</v>
          </cell>
          <cell r="O1547" t="str">
            <v>野田係</v>
          </cell>
          <cell r="Q1547" t="str">
            <v>JP</v>
          </cell>
          <cell r="S1547">
            <v>1</v>
          </cell>
          <cell r="T1547">
            <v>1</v>
          </cell>
          <cell r="U1547" t="str">
            <v>V0</v>
          </cell>
          <cell r="V1547" t="str">
            <v>0001</v>
          </cell>
          <cell r="W1547">
            <v>50</v>
          </cell>
          <cell r="X1547">
            <v>1</v>
          </cell>
          <cell r="Y1547" t="str">
            <v>JPY</v>
          </cell>
          <cell r="Z1547" t="str">
            <v>2006/04/01</v>
          </cell>
          <cell r="AA1547" t="str">
            <v>9999/12/31</v>
          </cell>
          <cell r="AC1547">
            <v>1333</v>
          </cell>
          <cell r="AD1547">
            <v>1</v>
          </cell>
          <cell r="AE1547">
            <v>1333</v>
          </cell>
          <cell r="AG1547">
            <v>1333</v>
          </cell>
          <cell r="AH1547" t="str">
            <v>PC</v>
          </cell>
          <cell r="AQ1547">
            <v>1</v>
          </cell>
          <cell r="AV1547">
            <v>0</v>
          </cell>
          <cell r="AY1547" t="str">
            <v>2006/04/01</v>
          </cell>
          <cell r="AZ1547" t="str">
            <v>9999/12/31</v>
          </cell>
          <cell r="BA1547">
            <v>99999999</v>
          </cell>
          <cell r="BB1547">
            <v>1333</v>
          </cell>
        </row>
        <row r="1548">
          <cell r="A1548">
            <v>78025</v>
          </cell>
          <cell r="E1548" t="str">
            <v>5300107767</v>
          </cell>
          <cell r="F1548" t="str">
            <v>0</v>
          </cell>
          <cell r="G1548" t="str">
            <v>6474065-7</v>
          </cell>
          <cell r="H1548" t="str">
            <v>ﾌﾟﾚ-ﾄ,ｹﾞ-ﾄ(I-1-1) M2650-1</v>
          </cell>
          <cell r="I1548" t="str">
            <v>473440-2</v>
          </cell>
          <cell r="J1548" t="str">
            <v>（株）光真製作所</v>
          </cell>
          <cell r="K1548" t="str">
            <v>3480</v>
          </cell>
          <cell r="L1548" t="str">
            <v>3480</v>
          </cell>
          <cell r="M1548" t="str">
            <v>3H7</v>
          </cell>
          <cell r="N1548" t="str">
            <v>野田</v>
          </cell>
          <cell r="O1548" t="str">
            <v>野田係</v>
          </cell>
          <cell r="Q1548" t="str">
            <v>JP</v>
          </cell>
          <cell r="S1548">
            <v>1</v>
          </cell>
          <cell r="T1548">
            <v>1</v>
          </cell>
          <cell r="U1548" t="str">
            <v>V0</v>
          </cell>
          <cell r="V1548" t="str">
            <v>0001</v>
          </cell>
          <cell r="W1548">
            <v>50</v>
          </cell>
          <cell r="X1548">
            <v>1</v>
          </cell>
          <cell r="Y1548" t="str">
            <v>JPY</v>
          </cell>
          <cell r="Z1548" t="str">
            <v>2006/04/01</v>
          </cell>
          <cell r="AA1548" t="str">
            <v>9999/12/31</v>
          </cell>
          <cell r="AC1548">
            <v>140</v>
          </cell>
          <cell r="AD1548">
            <v>1</v>
          </cell>
          <cell r="AE1548">
            <v>140</v>
          </cell>
          <cell r="AG1548">
            <v>140</v>
          </cell>
          <cell r="AH1548" t="str">
            <v>PC</v>
          </cell>
          <cell r="AQ1548">
            <v>1</v>
          </cell>
          <cell r="AV1548">
            <v>0</v>
          </cell>
          <cell r="AY1548" t="str">
            <v>2006/04/01</v>
          </cell>
          <cell r="AZ1548" t="str">
            <v>9999/12/31</v>
          </cell>
          <cell r="BA1548">
            <v>99999999</v>
          </cell>
          <cell r="BB1548">
            <v>140</v>
          </cell>
        </row>
        <row r="1549">
          <cell r="A1549">
            <v>75240</v>
          </cell>
          <cell r="B1549">
            <v>167</v>
          </cell>
          <cell r="D1549">
            <v>100</v>
          </cell>
          <cell r="E1549" t="str">
            <v>5300088565</v>
          </cell>
          <cell r="F1549" t="str">
            <v>0</v>
          </cell>
          <cell r="G1549" t="str">
            <v>6474067-3</v>
          </cell>
          <cell r="H1549" t="str">
            <v>ﾌﾟﾚ-ﾄ,ｹﾞ-ﾄ(E-R) M2650-3</v>
          </cell>
          <cell r="I1549" t="str">
            <v>473440-2</v>
          </cell>
          <cell r="J1549" t="str">
            <v>（株）光真製作所</v>
          </cell>
          <cell r="K1549" t="str">
            <v>3480</v>
          </cell>
          <cell r="L1549" t="str">
            <v>3480</v>
          </cell>
          <cell r="M1549" t="str">
            <v>3H7</v>
          </cell>
          <cell r="N1549" t="str">
            <v>野田</v>
          </cell>
          <cell r="O1549" t="str">
            <v>野田係</v>
          </cell>
          <cell r="P1549" t="str">
            <v>x</v>
          </cell>
          <cell r="Q1549" t="str">
            <v>JP</v>
          </cell>
          <cell r="S1549">
            <v>1</v>
          </cell>
          <cell r="T1549">
            <v>1</v>
          </cell>
          <cell r="U1549" t="str">
            <v>V0</v>
          </cell>
          <cell r="V1549" t="str">
            <v>0001</v>
          </cell>
          <cell r="W1549">
            <v>25</v>
          </cell>
          <cell r="X1549">
            <v>1</v>
          </cell>
          <cell r="Y1549" t="str">
            <v>JPY</v>
          </cell>
          <cell r="Z1549" t="str">
            <v>2006/04/01</v>
          </cell>
          <cell r="AA1549" t="str">
            <v>9999/12/31</v>
          </cell>
          <cell r="AC1549">
            <v>167</v>
          </cell>
          <cell r="AD1549">
            <v>1</v>
          </cell>
          <cell r="AE1549">
            <v>167</v>
          </cell>
          <cell r="AF1549">
            <v>167</v>
          </cell>
          <cell r="AG1549">
            <v>167</v>
          </cell>
          <cell r="AH1549" t="str">
            <v>PC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1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 t="str">
            <v>2006/04/01</v>
          </cell>
          <cell r="AZ1549" t="str">
            <v>9999/12/31</v>
          </cell>
          <cell r="BA1549">
            <v>99999</v>
          </cell>
          <cell r="BB1549">
            <v>168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</row>
        <row r="1550">
          <cell r="A1550">
            <v>78027</v>
          </cell>
          <cell r="B1550">
            <v>14300</v>
          </cell>
          <cell r="E1550" t="str">
            <v>5300107769</v>
          </cell>
          <cell r="F1550" t="str">
            <v>0</v>
          </cell>
          <cell r="G1550" t="str">
            <v>6474076-2</v>
          </cell>
          <cell r="H1550" t="str">
            <v>ﾚﾊﾞ-,ﾘﾊﾞ-ｽ(F) M2650B-7</v>
          </cell>
          <cell r="I1550" t="str">
            <v>473440-2</v>
          </cell>
          <cell r="J1550" t="str">
            <v>（株）光真製作所</v>
          </cell>
          <cell r="K1550" t="str">
            <v>3480</v>
          </cell>
          <cell r="L1550" t="str">
            <v>3480</v>
          </cell>
          <cell r="M1550" t="str">
            <v>3H7</v>
          </cell>
          <cell r="N1550" t="str">
            <v>野田</v>
          </cell>
          <cell r="O1550" t="str">
            <v>野田係</v>
          </cell>
          <cell r="P1550" t="str">
            <v>x</v>
          </cell>
          <cell r="Q1550" t="str">
            <v>JP</v>
          </cell>
          <cell r="S1550">
            <v>1</v>
          </cell>
          <cell r="T1550">
            <v>1</v>
          </cell>
          <cell r="U1550" t="str">
            <v>V0</v>
          </cell>
          <cell r="V1550" t="str">
            <v>0001</v>
          </cell>
          <cell r="W1550">
            <v>50</v>
          </cell>
          <cell r="X1550">
            <v>1</v>
          </cell>
          <cell r="Y1550" t="str">
            <v>JPY</v>
          </cell>
          <cell r="Z1550" t="str">
            <v>2006/04/01</v>
          </cell>
          <cell r="AA1550" t="str">
            <v>9999/12/31</v>
          </cell>
          <cell r="AC1550">
            <v>14300</v>
          </cell>
          <cell r="AD1550">
            <v>1</v>
          </cell>
          <cell r="AE1550">
            <v>14300</v>
          </cell>
          <cell r="AF1550">
            <v>14300</v>
          </cell>
          <cell r="AG1550">
            <v>14300</v>
          </cell>
          <cell r="AH1550" t="str">
            <v>PC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1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 t="str">
            <v>2006/04/01</v>
          </cell>
          <cell r="AZ1550" t="str">
            <v>9999/12/31</v>
          </cell>
          <cell r="BA1550">
            <v>99999999</v>
          </cell>
          <cell r="BB1550">
            <v>14300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</row>
        <row r="1551">
          <cell r="A1551">
            <v>75949</v>
          </cell>
          <cell r="B1551">
            <v>647</v>
          </cell>
          <cell r="D1551">
            <v>100</v>
          </cell>
          <cell r="E1551" t="str">
            <v>5300098003</v>
          </cell>
          <cell r="F1551" t="str">
            <v>0</v>
          </cell>
          <cell r="G1551" t="str">
            <v>6478805-6</v>
          </cell>
          <cell r="H1551" t="str">
            <v>ｶﾞｲﾄﾞ,ｼﾔﾂﾀ(1) M2676</v>
          </cell>
          <cell r="I1551" t="str">
            <v>473440-2</v>
          </cell>
          <cell r="J1551" t="str">
            <v>（株）光真製作所</v>
          </cell>
          <cell r="K1551" t="str">
            <v>3480</v>
          </cell>
          <cell r="L1551" t="str">
            <v>3480</v>
          </cell>
          <cell r="M1551" t="str">
            <v>3H7</v>
          </cell>
          <cell r="N1551" t="str">
            <v>野田</v>
          </cell>
          <cell r="O1551" t="str">
            <v>野田係</v>
          </cell>
          <cell r="P1551" t="str">
            <v>x</v>
          </cell>
          <cell r="Q1551" t="str">
            <v>JP</v>
          </cell>
          <cell r="S1551">
            <v>1</v>
          </cell>
          <cell r="T1551">
            <v>1</v>
          </cell>
          <cell r="U1551" t="str">
            <v>V0</v>
          </cell>
          <cell r="V1551" t="str">
            <v>0001</v>
          </cell>
          <cell r="W1551">
            <v>25</v>
          </cell>
          <cell r="X1551">
            <v>1</v>
          </cell>
          <cell r="Y1551" t="str">
            <v>JPY</v>
          </cell>
          <cell r="Z1551" t="str">
            <v>2006/04/01</v>
          </cell>
          <cell r="AA1551" t="str">
            <v>9999/12/31</v>
          </cell>
          <cell r="AB1551" t="str">
            <v>1</v>
          </cell>
          <cell r="AC1551">
            <v>62500</v>
          </cell>
          <cell r="AD1551">
            <v>100</v>
          </cell>
          <cell r="AE1551">
            <v>625</v>
          </cell>
          <cell r="AF1551">
            <v>647</v>
          </cell>
          <cell r="AG1551">
            <v>647</v>
          </cell>
          <cell r="AH1551" t="str">
            <v>PC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1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Y1551" t="str">
            <v>2006/04/01</v>
          </cell>
          <cell r="AZ1551" t="str">
            <v>9999/12/31</v>
          </cell>
          <cell r="BA1551">
            <v>9</v>
          </cell>
          <cell r="BB1551">
            <v>64700</v>
          </cell>
        </row>
        <row r="1552">
          <cell r="A1552">
            <v>75950</v>
          </cell>
          <cell r="B1552">
            <v>699</v>
          </cell>
          <cell r="D1552">
            <v>100</v>
          </cell>
          <cell r="E1552" t="str">
            <v>5300098004</v>
          </cell>
          <cell r="F1552" t="str">
            <v>0</v>
          </cell>
          <cell r="G1552" t="str">
            <v>6478806-4</v>
          </cell>
          <cell r="H1552" t="str">
            <v>ｶﾞｲﾄﾞ,ｼﾔﾂﾀ(2) M2676</v>
          </cell>
          <cell r="I1552" t="str">
            <v>473440-2</v>
          </cell>
          <cell r="J1552" t="str">
            <v>（株）光真製作所</v>
          </cell>
          <cell r="K1552" t="str">
            <v>3480</v>
          </cell>
          <cell r="L1552" t="str">
            <v>3480</v>
          </cell>
          <cell r="M1552" t="str">
            <v>3H7</v>
          </cell>
          <cell r="N1552" t="str">
            <v>野田</v>
          </cell>
          <cell r="O1552" t="str">
            <v>野田係</v>
          </cell>
          <cell r="P1552" t="str">
            <v>x</v>
          </cell>
          <cell r="Q1552" t="str">
            <v>JP</v>
          </cell>
          <cell r="S1552">
            <v>1</v>
          </cell>
          <cell r="T1552">
            <v>1</v>
          </cell>
          <cell r="U1552" t="str">
            <v>V0</v>
          </cell>
          <cell r="V1552" t="str">
            <v>0001</v>
          </cell>
          <cell r="W1552">
            <v>25</v>
          </cell>
          <cell r="X1552">
            <v>1</v>
          </cell>
          <cell r="Y1552" t="str">
            <v>JPY</v>
          </cell>
          <cell r="Z1552" t="str">
            <v>2006/04/01</v>
          </cell>
          <cell r="AA1552" t="str">
            <v>9999/12/31</v>
          </cell>
          <cell r="AB1552" t="str">
            <v>1</v>
          </cell>
          <cell r="AC1552">
            <v>66000</v>
          </cell>
          <cell r="AD1552">
            <v>100</v>
          </cell>
          <cell r="AE1552">
            <v>660</v>
          </cell>
          <cell r="AF1552">
            <v>699</v>
          </cell>
          <cell r="AG1552">
            <v>699</v>
          </cell>
          <cell r="AH1552" t="str">
            <v>PC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1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Y1552" t="str">
            <v>2006/04/01</v>
          </cell>
          <cell r="AZ1552" t="str">
            <v>9999/12/31</v>
          </cell>
          <cell r="BA1552">
            <v>9</v>
          </cell>
          <cell r="BB1552">
            <v>69900</v>
          </cell>
        </row>
        <row r="1553">
          <cell r="A1553">
            <v>75951</v>
          </cell>
          <cell r="B1553">
            <v>152</v>
          </cell>
          <cell r="D1553">
            <v>100</v>
          </cell>
          <cell r="E1553" t="str">
            <v>5300098005</v>
          </cell>
          <cell r="F1553" t="str">
            <v>0</v>
          </cell>
          <cell r="G1553" t="str">
            <v>6478807-2</v>
          </cell>
          <cell r="H1553" t="str">
            <v>ｽﾍﾟ-ｻ(1) M2676</v>
          </cell>
          <cell r="I1553" t="str">
            <v>473440-2</v>
          </cell>
          <cell r="J1553" t="str">
            <v>（株）光真製作所</v>
          </cell>
          <cell r="K1553" t="str">
            <v>3480</v>
          </cell>
          <cell r="L1553" t="str">
            <v>3480</v>
          </cell>
          <cell r="M1553" t="str">
            <v>3H7</v>
          </cell>
          <cell r="N1553" t="str">
            <v>野田</v>
          </cell>
          <cell r="O1553" t="str">
            <v>野田係</v>
          </cell>
          <cell r="P1553" t="str">
            <v>x</v>
          </cell>
          <cell r="Q1553" t="str">
            <v>JP</v>
          </cell>
          <cell r="S1553">
            <v>1</v>
          </cell>
          <cell r="T1553">
            <v>1</v>
          </cell>
          <cell r="U1553" t="str">
            <v>V0</v>
          </cell>
          <cell r="V1553" t="str">
            <v>0001</v>
          </cell>
          <cell r="W1553">
            <v>25</v>
          </cell>
          <cell r="X1553">
            <v>1</v>
          </cell>
          <cell r="Y1553" t="str">
            <v>JPY</v>
          </cell>
          <cell r="Z1553" t="str">
            <v>2006/04/01</v>
          </cell>
          <cell r="AA1553" t="str">
            <v>9999/12/31</v>
          </cell>
          <cell r="AB1553" t="str">
            <v>1</v>
          </cell>
          <cell r="AC1553">
            <v>14200</v>
          </cell>
          <cell r="AD1553">
            <v>100</v>
          </cell>
          <cell r="AE1553">
            <v>142</v>
          </cell>
          <cell r="AF1553">
            <v>152</v>
          </cell>
          <cell r="AG1553">
            <v>152</v>
          </cell>
          <cell r="AH1553" t="str">
            <v>PC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1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Y1553" t="str">
            <v>2006/04/01</v>
          </cell>
          <cell r="AZ1553" t="str">
            <v>9999/12/31</v>
          </cell>
          <cell r="BA1553">
            <v>9</v>
          </cell>
          <cell r="BB1553">
            <v>15200</v>
          </cell>
        </row>
        <row r="1554">
          <cell r="A1554">
            <v>78031</v>
          </cell>
          <cell r="E1554" t="str">
            <v>5300107773</v>
          </cell>
          <cell r="F1554" t="str">
            <v>0</v>
          </cell>
          <cell r="G1554" t="str">
            <v>6478849-8</v>
          </cell>
          <cell r="H1554" t="str">
            <v>ｶﾊﾞ-,ﾍﾞｱﾘﾝｸﾞ M2952-2-1</v>
          </cell>
          <cell r="I1554" t="str">
            <v>473440-2</v>
          </cell>
          <cell r="J1554" t="str">
            <v>（株）光真製作所</v>
          </cell>
          <cell r="K1554" t="str">
            <v>3480</v>
          </cell>
          <cell r="L1554" t="str">
            <v>3480</v>
          </cell>
          <cell r="M1554" t="str">
            <v>3H7</v>
          </cell>
          <cell r="N1554" t="str">
            <v>野田</v>
          </cell>
          <cell r="O1554" t="str">
            <v>野田係</v>
          </cell>
          <cell r="Q1554" t="str">
            <v>JP</v>
          </cell>
          <cell r="S1554">
            <v>1</v>
          </cell>
          <cell r="T1554">
            <v>1</v>
          </cell>
          <cell r="U1554" t="str">
            <v>V0</v>
          </cell>
          <cell r="V1554" t="str">
            <v>0001</v>
          </cell>
          <cell r="W1554">
            <v>50</v>
          </cell>
          <cell r="X1554">
            <v>1</v>
          </cell>
          <cell r="Y1554" t="str">
            <v>JPY</v>
          </cell>
          <cell r="Z1554" t="str">
            <v>2006/04/01</v>
          </cell>
          <cell r="AA1554" t="str">
            <v>9999/12/31</v>
          </cell>
          <cell r="AC1554">
            <v>78</v>
          </cell>
          <cell r="AD1554">
            <v>1</v>
          </cell>
          <cell r="AE1554">
            <v>78</v>
          </cell>
          <cell r="AG1554">
            <v>78</v>
          </cell>
          <cell r="AH1554" t="str">
            <v>PC</v>
          </cell>
          <cell r="AQ1554">
            <v>1</v>
          </cell>
          <cell r="AV1554">
            <v>0</v>
          </cell>
          <cell r="AY1554" t="str">
            <v>2006/04/01</v>
          </cell>
          <cell r="AZ1554" t="str">
            <v>9999/12/31</v>
          </cell>
          <cell r="BA1554">
            <v>99999999</v>
          </cell>
          <cell r="BB1554">
            <v>78</v>
          </cell>
        </row>
        <row r="1555">
          <cell r="A1555">
            <v>55448</v>
          </cell>
          <cell r="B1555">
            <v>3568</v>
          </cell>
          <cell r="D1555">
            <v>100</v>
          </cell>
          <cell r="E1555" t="str">
            <v>5300103181</v>
          </cell>
          <cell r="F1555" t="str">
            <v>0</v>
          </cell>
          <cell r="G1555" t="str">
            <v>6478877-3</v>
          </cell>
          <cell r="H1555" t="str">
            <v>ｶﾊﾞ-,ｹ-ﾌﾞﾙ(1) M2893</v>
          </cell>
          <cell r="I1555" t="str">
            <v>473440-2</v>
          </cell>
          <cell r="J1555" t="str">
            <v>（株）光真製作所</v>
          </cell>
          <cell r="K1555" t="str">
            <v>3480</v>
          </cell>
          <cell r="L1555" t="str">
            <v>3480</v>
          </cell>
          <cell r="M1555" t="str">
            <v>2G2</v>
          </cell>
          <cell r="N1555" t="str">
            <v>伊藤康</v>
          </cell>
          <cell r="O1555" t="str">
            <v>野田係</v>
          </cell>
          <cell r="P1555" t="str">
            <v>x</v>
          </cell>
          <cell r="Q1555" t="str">
            <v>JP</v>
          </cell>
          <cell r="S1555">
            <v>1</v>
          </cell>
          <cell r="T1555">
            <v>1</v>
          </cell>
          <cell r="U1555" t="str">
            <v>V0</v>
          </cell>
          <cell r="V1555" t="str">
            <v>0001</v>
          </cell>
          <cell r="W1555">
            <v>29</v>
          </cell>
          <cell r="X1555">
            <v>1</v>
          </cell>
          <cell r="Y1555" t="str">
            <v>JPY</v>
          </cell>
          <cell r="Z1555" t="str">
            <v>2006/04/01</v>
          </cell>
          <cell r="AA1555" t="str">
            <v>9999/12/31</v>
          </cell>
          <cell r="AC1555">
            <v>3560</v>
          </cell>
          <cell r="AD1555">
            <v>1</v>
          </cell>
          <cell r="AE1555">
            <v>3560</v>
          </cell>
          <cell r="AF1555">
            <v>3568</v>
          </cell>
          <cell r="AG1555">
            <v>3568</v>
          </cell>
          <cell r="AH1555" t="str">
            <v>PC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1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 t="str">
            <v>2006/04/01</v>
          </cell>
          <cell r="AZ1555" t="str">
            <v>9999/12/31</v>
          </cell>
          <cell r="BA1555">
            <v>99999</v>
          </cell>
          <cell r="BB1555">
            <v>3568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</row>
        <row r="1556">
          <cell r="A1556">
            <v>55449</v>
          </cell>
          <cell r="B1556">
            <v>3450</v>
          </cell>
          <cell r="D1556">
            <v>100</v>
          </cell>
          <cell r="E1556" t="str">
            <v>5300103182</v>
          </cell>
          <cell r="F1556" t="str">
            <v>0</v>
          </cell>
          <cell r="G1556" t="str">
            <v>6478879-0</v>
          </cell>
          <cell r="H1556" t="str">
            <v>ﾌﾞﾗｹﾂﾄ,ｽｲﾂﾁ ﾄﾞｱ M2893</v>
          </cell>
          <cell r="I1556" t="str">
            <v>473440-2</v>
          </cell>
          <cell r="J1556" t="str">
            <v>（株）光真製作所</v>
          </cell>
          <cell r="K1556" t="str">
            <v>3480</v>
          </cell>
          <cell r="L1556" t="str">
            <v>3480</v>
          </cell>
          <cell r="M1556" t="str">
            <v>2G2</v>
          </cell>
          <cell r="N1556" t="str">
            <v>伊藤康</v>
          </cell>
          <cell r="O1556" t="str">
            <v>野田係</v>
          </cell>
          <cell r="P1556" t="str">
            <v>x</v>
          </cell>
          <cell r="Q1556" t="str">
            <v>JP</v>
          </cell>
          <cell r="S1556">
            <v>1</v>
          </cell>
          <cell r="T1556">
            <v>1</v>
          </cell>
          <cell r="U1556" t="str">
            <v>V0</v>
          </cell>
          <cell r="V1556" t="str">
            <v>0001</v>
          </cell>
          <cell r="W1556">
            <v>29</v>
          </cell>
          <cell r="X1556">
            <v>1</v>
          </cell>
          <cell r="Y1556" t="str">
            <v>JPY</v>
          </cell>
          <cell r="Z1556" t="str">
            <v>2006/04/01</v>
          </cell>
          <cell r="AA1556" t="str">
            <v>9999/12/31</v>
          </cell>
          <cell r="AC1556">
            <v>3420</v>
          </cell>
          <cell r="AD1556">
            <v>1</v>
          </cell>
          <cell r="AE1556">
            <v>3420</v>
          </cell>
          <cell r="AF1556">
            <v>3450</v>
          </cell>
          <cell r="AG1556">
            <v>3450</v>
          </cell>
          <cell r="AH1556" t="str">
            <v>PC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1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 t="str">
            <v>2006/04/01</v>
          </cell>
          <cell r="AZ1556" t="str">
            <v>9999/12/31</v>
          </cell>
          <cell r="BA1556">
            <v>99999</v>
          </cell>
          <cell r="BB1556">
            <v>3450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</row>
        <row r="1557">
          <cell r="A1557">
            <v>74920</v>
          </cell>
          <cell r="D1557">
            <v>100</v>
          </cell>
          <cell r="E1557" t="str">
            <v>5300087136</v>
          </cell>
          <cell r="F1557" t="str">
            <v>0</v>
          </cell>
          <cell r="G1557" t="str">
            <v>6478895-1</v>
          </cell>
          <cell r="H1557" t="str">
            <v>ｽﾄﾂﾊﾟ(1) M2530</v>
          </cell>
          <cell r="I1557" t="str">
            <v>473440-2</v>
          </cell>
          <cell r="J1557" t="str">
            <v>（株）光真製作所</v>
          </cell>
          <cell r="K1557" t="str">
            <v>3480</v>
          </cell>
          <cell r="L1557" t="str">
            <v>3480</v>
          </cell>
          <cell r="M1557" t="str">
            <v>3H7</v>
          </cell>
          <cell r="N1557" t="str">
            <v>野田</v>
          </cell>
          <cell r="O1557" t="str">
            <v>野田係</v>
          </cell>
          <cell r="P1557" t="str">
            <v>x</v>
          </cell>
          <cell r="Q1557" t="str">
            <v>JP</v>
          </cell>
          <cell r="S1557">
            <v>1</v>
          </cell>
          <cell r="T1557">
            <v>1</v>
          </cell>
          <cell r="U1557" t="str">
            <v>V0</v>
          </cell>
          <cell r="V1557" t="str">
            <v>0001</v>
          </cell>
          <cell r="W1557">
            <v>25</v>
          </cell>
          <cell r="X1557">
            <v>1</v>
          </cell>
          <cell r="Y1557" t="str">
            <v>JPY</v>
          </cell>
          <cell r="Z1557" t="str">
            <v>2006/04/01</v>
          </cell>
          <cell r="AA1557" t="str">
            <v>9999/12/31</v>
          </cell>
          <cell r="AC1557">
            <v>156</v>
          </cell>
          <cell r="AD1557">
            <v>1</v>
          </cell>
          <cell r="AE1557">
            <v>156</v>
          </cell>
          <cell r="AG1557">
            <v>156</v>
          </cell>
          <cell r="AH1557" t="str">
            <v>PC</v>
          </cell>
          <cell r="AQ1557">
            <v>1</v>
          </cell>
          <cell r="AV1557">
            <v>0</v>
          </cell>
          <cell r="AY1557" t="str">
            <v>2006/04/01</v>
          </cell>
          <cell r="AZ1557" t="str">
            <v>9999/12/31</v>
          </cell>
          <cell r="BA1557">
            <v>99999</v>
          </cell>
          <cell r="BB1557">
            <v>156</v>
          </cell>
        </row>
        <row r="1558">
          <cell r="A1558">
            <v>74921</v>
          </cell>
          <cell r="D1558">
            <v>100</v>
          </cell>
          <cell r="E1558" t="str">
            <v>5300087138</v>
          </cell>
          <cell r="F1558" t="str">
            <v>0</v>
          </cell>
          <cell r="G1558" t="str">
            <v>6478896-0</v>
          </cell>
          <cell r="H1558" t="str">
            <v>ｽﾄﾂﾊﾟ(2) M2530</v>
          </cell>
          <cell r="I1558" t="str">
            <v>473440-2</v>
          </cell>
          <cell r="J1558" t="str">
            <v>（株）光真製作所</v>
          </cell>
          <cell r="K1558" t="str">
            <v>3480</v>
          </cell>
          <cell r="L1558" t="str">
            <v>3480</v>
          </cell>
          <cell r="M1558" t="str">
            <v>3H7</v>
          </cell>
          <cell r="N1558" t="str">
            <v>野田</v>
          </cell>
          <cell r="O1558" t="str">
            <v>野田係</v>
          </cell>
          <cell r="P1558" t="str">
            <v>x</v>
          </cell>
          <cell r="Q1558" t="str">
            <v>JP</v>
          </cell>
          <cell r="S1558">
            <v>1</v>
          </cell>
          <cell r="T1558">
            <v>1</v>
          </cell>
          <cell r="U1558" t="str">
            <v>V0</v>
          </cell>
          <cell r="V1558" t="str">
            <v>0001</v>
          </cell>
          <cell r="W1558">
            <v>25</v>
          </cell>
          <cell r="X1558">
            <v>1</v>
          </cell>
          <cell r="Y1558" t="str">
            <v>JPY</v>
          </cell>
          <cell r="Z1558" t="str">
            <v>2006/04/01</v>
          </cell>
          <cell r="AA1558" t="str">
            <v>9999/12/31</v>
          </cell>
          <cell r="AC1558">
            <v>104</v>
          </cell>
          <cell r="AD1558">
            <v>1</v>
          </cell>
          <cell r="AE1558">
            <v>104</v>
          </cell>
          <cell r="AG1558">
            <v>104</v>
          </cell>
          <cell r="AH1558" t="str">
            <v>PC</v>
          </cell>
          <cell r="AQ1558">
            <v>1</v>
          </cell>
          <cell r="AV1558">
            <v>0</v>
          </cell>
          <cell r="AY1558" t="str">
            <v>2006/04/01</v>
          </cell>
          <cell r="AZ1558" t="str">
            <v>9999/12/31</v>
          </cell>
          <cell r="BA1558">
            <v>99999</v>
          </cell>
          <cell r="BB1558">
            <v>104</v>
          </cell>
        </row>
        <row r="1559">
          <cell r="A1559">
            <v>76000</v>
          </cell>
          <cell r="B1559">
            <v>94</v>
          </cell>
          <cell r="D1559">
            <v>100</v>
          </cell>
          <cell r="E1559" t="str">
            <v>5300098084</v>
          </cell>
          <cell r="F1559" t="str">
            <v>0</v>
          </cell>
          <cell r="G1559" t="str">
            <v>6479334-3</v>
          </cell>
          <cell r="H1559" t="str">
            <v>ﾌﾞﾗｹﾂﾄ,ｾﾝｻ ﾄﾞｱ M2860-3</v>
          </cell>
          <cell r="I1559" t="str">
            <v>473440-2</v>
          </cell>
          <cell r="J1559" t="str">
            <v>（株）光真製作所</v>
          </cell>
          <cell r="K1559" t="str">
            <v>3480</v>
          </cell>
          <cell r="L1559" t="str">
            <v>3480</v>
          </cell>
          <cell r="M1559" t="str">
            <v>3H7</v>
          </cell>
          <cell r="N1559" t="str">
            <v>野田</v>
          </cell>
          <cell r="O1559" t="str">
            <v>野田係</v>
          </cell>
          <cell r="P1559" t="str">
            <v>x</v>
          </cell>
          <cell r="Q1559" t="str">
            <v>JP</v>
          </cell>
          <cell r="S1559">
            <v>1</v>
          </cell>
          <cell r="T1559">
            <v>1</v>
          </cell>
          <cell r="U1559" t="str">
            <v>V0</v>
          </cell>
          <cell r="V1559" t="str">
            <v>0001</v>
          </cell>
          <cell r="W1559">
            <v>25</v>
          </cell>
          <cell r="X1559">
            <v>1</v>
          </cell>
          <cell r="Y1559" t="str">
            <v>JPY</v>
          </cell>
          <cell r="Z1559" t="str">
            <v>2006/04/01</v>
          </cell>
          <cell r="AA1559" t="str">
            <v>9999/12/31</v>
          </cell>
          <cell r="AC1559">
            <v>94</v>
          </cell>
          <cell r="AD1559">
            <v>1</v>
          </cell>
          <cell r="AE1559">
            <v>94</v>
          </cell>
          <cell r="AF1559">
            <v>94</v>
          </cell>
          <cell r="AG1559">
            <v>94</v>
          </cell>
          <cell r="AH1559" t="str">
            <v>PC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1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 t="str">
            <v>2006/04/01</v>
          </cell>
          <cell r="AZ1559" t="str">
            <v>9999/12/31</v>
          </cell>
          <cell r="BA1559">
            <v>99999</v>
          </cell>
          <cell r="BB1559">
            <v>95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</row>
        <row r="1560">
          <cell r="A1560">
            <v>76001</v>
          </cell>
          <cell r="B1560">
            <v>116</v>
          </cell>
          <cell r="D1560">
            <v>100</v>
          </cell>
          <cell r="E1560" t="str">
            <v>5300098085</v>
          </cell>
          <cell r="F1560" t="str">
            <v>0</v>
          </cell>
          <cell r="G1560" t="str">
            <v>6479335-1</v>
          </cell>
          <cell r="H1560" t="str">
            <v>ﾗﾂﾁ,ﾄﾞｱ ｴｽｸﾛ M2860-3</v>
          </cell>
          <cell r="I1560" t="str">
            <v>473440-2</v>
          </cell>
          <cell r="J1560" t="str">
            <v>（株）光真製作所</v>
          </cell>
          <cell r="K1560" t="str">
            <v>3480</v>
          </cell>
          <cell r="L1560" t="str">
            <v>3480</v>
          </cell>
          <cell r="M1560" t="str">
            <v>3H7</v>
          </cell>
          <cell r="N1560" t="str">
            <v>野田</v>
          </cell>
          <cell r="O1560" t="str">
            <v>野田係</v>
          </cell>
          <cell r="P1560" t="str">
            <v>x</v>
          </cell>
          <cell r="Q1560" t="str">
            <v>JP</v>
          </cell>
          <cell r="S1560">
            <v>1</v>
          </cell>
          <cell r="T1560">
            <v>1</v>
          </cell>
          <cell r="U1560" t="str">
            <v>V0</v>
          </cell>
          <cell r="V1560" t="str">
            <v>0001</v>
          </cell>
          <cell r="W1560">
            <v>25</v>
          </cell>
          <cell r="X1560">
            <v>1</v>
          </cell>
          <cell r="Y1560" t="str">
            <v>JPY</v>
          </cell>
          <cell r="Z1560" t="str">
            <v>2006/04/01</v>
          </cell>
          <cell r="AA1560" t="str">
            <v>9999/12/31</v>
          </cell>
          <cell r="AC1560">
            <v>115</v>
          </cell>
          <cell r="AD1560">
            <v>1</v>
          </cell>
          <cell r="AE1560">
            <v>115</v>
          </cell>
          <cell r="AF1560">
            <v>116</v>
          </cell>
          <cell r="AG1560">
            <v>116</v>
          </cell>
          <cell r="AH1560" t="str">
            <v>PC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1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 t="str">
            <v>2006/04/01</v>
          </cell>
          <cell r="AZ1560" t="str">
            <v>9999/12/31</v>
          </cell>
          <cell r="BA1560">
            <v>99999</v>
          </cell>
          <cell r="BB1560">
            <v>116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</row>
        <row r="1561">
          <cell r="A1561">
            <v>76002</v>
          </cell>
          <cell r="B1561">
            <v>219</v>
          </cell>
          <cell r="D1561">
            <v>100</v>
          </cell>
          <cell r="E1561" t="str">
            <v>5300098086</v>
          </cell>
          <cell r="F1561" t="str">
            <v>0</v>
          </cell>
          <cell r="G1561" t="str">
            <v>6479345-9</v>
          </cell>
          <cell r="H1561" t="str">
            <v>ﾚﾊﾞ-,ﾍｲｺｳ(1-P-1) M2860-3</v>
          </cell>
          <cell r="I1561" t="str">
            <v>473440-2</v>
          </cell>
          <cell r="J1561" t="str">
            <v>（株）光真製作所</v>
          </cell>
          <cell r="K1561" t="str">
            <v>3480</v>
          </cell>
          <cell r="L1561" t="str">
            <v>3480</v>
          </cell>
          <cell r="M1561" t="str">
            <v>3H7</v>
          </cell>
          <cell r="N1561" t="str">
            <v>野田</v>
          </cell>
          <cell r="O1561" t="str">
            <v>野田係</v>
          </cell>
          <cell r="P1561" t="str">
            <v>x</v>
          </cell>
          <cell r="Q1561" t="str">
            <v>JP</v>
          </cell>
          <cell r="S1561">
            <v>1</v>
          </cell>
          <cell r="T1561">
            <v>1</v>
          </cell>
          <cell r="U1561" t="str">
            <v>V0</v>
          </cell>
          <cell r="V1561" t="str">
            <v>0001</v>
          </cell>
          <cell r="W1561">
            <v>25</v>
          </cell>
          <cell r="X1561">
            <v>1</v>
          </cell>
          <cell r="Y1561" t="str">
            <v>JPY</v>
          </cell>
          <cell r="Z1561" t="str">
            <v>2006/04/01</v>
          </cell>
          <cell r="AA1561" t="str">
            <v>9999/12/31</v>
          </cell>
          <cell r="AC1561">
            <v>218</v>
          </cell>
          <cell r="AD1561">
            <v>1</v>
          </cell>
          <cell r="AE1561">
            <v>218</v>
          </cell>
          <cell r="AF1561">
            <v>219</v>
          </cell>
          <cell r="AG1561">
            <v>219</v>
          </cell>
          <cell r="AH1561" t="str">
            <v>PC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1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 t="str">
            <v>2006/04/01</v>
          </cell>
          <cell r="AZ1561" t="str">
            <v>9999/12/31</v>
          </cell>
          <cell r="BA1561">
            <v>99999</v>
          </cell>
          <cell r="BB1561">
            <v>219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</row>
        <row r="1562">
          <cell r="A1562">
            <v>76003</v>
          </cell>
          <cell r="B1562">
            <v>80</v>
          </cell>
          <cell r="D1562">
            <v>100</v>
          </cell>
          <cell r="E1562" t="str">
            <v>5300098087</v>
          </cell>
          <cell r="F1562" t="str">
            <v>0</v>
          </cell>
          <cell r="G1562" t="str">
            <v>6479426-9</v>
          </cell>
          <cell r="H1562" t="str">
            <v>ﾌﾟﾚ-ﾄ,ｺﾃｲ(2) M2860-3</v>
          </cell>
          <cell r="I1562" t="str">
            <v>473440-2</v>
          </cell>
          <cell r="J1562" t="str">
            <v>（株）光真製作所</v>
          </cell>
          <cell r="K1562" t="str">
            <v>3480</v>
          </cell>
          <cell r="L1562" t="str">
            <v>3480</v>
          </cell>
          <cell r="M1562" t="str">
            <v>3H7</v>
          </cell>
          <cell r="N1562" t="str">
            <v>野田</v>
          </cell>
          <cell r="O1562" t="str">
            <v>野田係</v>
          </cell>
          <cell r="P1562" t="str">
            <v>x</v>
          </cell>
          <cell r="Q1562" t="str">
            <v>JP</v>
          </cell>
          <cell r="S1562">
            <v>1</v>
          </cell>
          <cell r="T1562">
            <v>1</v>
          </cell>
          <cell r="U1562" t="str">
            <v>V0</v>
          </cell>
          <cell r="V1562" t="str">
            <v>0001</v>
          </cell>
          <cell r="W1562">
            <v>25</v>
          </cell>
          <cell r="X1562">
            <v>1</v>
          </cell>
          <cell r="Y1562" t="str">
            <v>JPY</v>
          </cell>
          <cell r="Z1562" t="str">
            <v>2006/04/01</v>
          </cell>
          <cell r="AA1562" t="str">
            <v>9999/12/31</v>
          </cell>
          <cell r="AC1562">
            <v>80</v>
          </cell>
          <cell r="AD1562">
            <v>1</v>
          </cell>
          <cell r="AE1562">
            <v>80</v>
          </cell>
          <cell r="AF1562">
            <v>80</v>
          </cell>
          <cell r="AG1562">
            <v>80</v>
          </cell>
          <cell r="AH1562" t="str">
            <v>PC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1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 t="str">
            <v>2006/04/01</v>
          </cell>
          <cell r="AZ1562" t="str">
            <v>9999/12/31</v>
          </cell>
          <cell r="BA1562">
            <v>99999</v>
          </cell>
          <cell r="BB1562">
            <v>81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</row>
        <row r="1563">
          <cell r="A1563">
            <v>78036</v>
          </cell>
          <cell r="E1563" t="str">
            <v>5300107778</v>
          </cell>
          <cell r="F1563" t="str">
            <v>0</v>
          </cell>
          <cell r="G1563" t="str">
            <v>6482130-4</v>
          </cell>
          <cell r="H1563" t="str">
            <v>ｶﾊﾞ-,CD-ROM M2626</v>
          </cell>
          <cell r="I1563" t="str">
            <v>473440-2</v>
          </cell>
          <cell r="J1563" t="str">
            <v>（株）光真製作所</v>
          </cell>
          <cell r="K1563" t="str">
            <v>3480</v>
          </cell>
          <cell r="L1563" t="str">
            <v>3480</v>
          </cell>
          <cell r="M1563" t="str">
            <v>3H7</v>
          </cell>
          <cell r="N1563" t="str">
            <v>野田</v>
          </cell>
          <cell r="O1563" t="str">
            <v>野田係</v>
          </cell>
          <cell r="Q1563" t="str">
            <v>JP</v>
          </cell>
          <cell r="S1563">
            <v>1</v>
          </cell>
          <cell r="T1563">
            <v>1</v>
          </cell>
          <cell r="U1563" t="str">
            <v>V0</v>
          </cell>
          <cell r="V1563" t="str">
            <v>0001</v>
          </cell>
          <cell r="W1563">
            <v>50</v>
          </cell>
          <cell r="X1563">
            <v>1</v>
          </cell>
          <cell r="Y1563" t="str">
            <v>JPY</v>
          </cell>
          <cell r="Z1563" t="str">
            <v>2006/04/01</v>
          </cell>
          <cell r="AA1563" t="str">
            <v>9999/12/31</v>
          </cell>
          <cell r="AC1563">
            <v>1036</v>
          </cell>
          <cell r="AD1563">
            <v>1</v>
          </cell>
          <cell r="AE1563">
            <v>1036</v>
          </cell>
          <cell r="AG1563">
            <v>1036</v>
          </cell>
          <cell r="AH1563" t="str">
            <v>PC</v>
          </cell>
          <cell r="AQ1563">
            <v>1</v>
          </cell>
          <cell r="AV1563">
            <v>0</v>
          </cell>
          <cell r="AY1563" t="str">
            <v>2006/04/01</v>
          </cell>
          <cell r="AZ1563" t="str">
            <v>9999/12/31</v>
          </cell>
          <cell r="BA1563">
            <v>99999999</v>
          </cell>
          <cell r="BB1563">
            <v>1036</v>
          </cell>
        </row>
        <row r="1564">
          <cell r="A1564">
            <v>55450</v>
          </cell>
          <cell r="B1564">
            <v>4553</v>
          </cell>
          <cell r="D1564">
            <v>100</v>
          </cell>
          <cell r="E1564" t="str">
            <v>5300103183</v>
          </cell>
          <cell r="F1564" t="str">
            <v>0</v>
          </cell>
          <cell r="G1564" t="str">
            <v>6483630-1</v>
          </cell>
          <cell r="H1564" t="str">
            <v>ﾌﾞﾗｹﾂﾄ,I/O M2893B</v>
          </cell>
          <cell r="I1564" t="str">
            <v>473440-2</v>
          </cell>
          <cell r="J1564" t="str">
            <v>（株）光真製作所</v>
          </cell>
          <cell r="K1564" t="str">
            <v>3480</v>
          </cell>
          <cell r="L1564" t="str">
            <v>3480</v>
          </cell>
          <cell r="M1564" t="str">
            <v>2G2</v>
          </cell>
          <cell r="N1564" t="str">
            <v>伊藤康</v>
          </cell>
          <cell r="O1564" t="str">
            <v>野田係</v>
          </cell>
          <cell r="P1564" t="str">
            <v>x</v>
          </cell>
          <cell r="Q1564" t="str">
            <v>JP</v>
          </cell>
          <cell r="S1564">
            <v>1</v>
          </cell>
          <cell r="T1564">
            <v>1</v>
          </cell>
          <cell r="U1564" t="str">
            <v>V0</v>
          </cell>
          <cell r="V1564" t="str">
            <v>0001</v>
          </cell>
          <cell r="W1564">
            <v>29</v>
          </cell>
          <cell r="X1564">
            <v>1</v>
          </cell>
          <cell r="Y1564" t="str">
            <v>JPY</v>
          </cell>
          <cell r="Z1564" t="str">
            <v>2006/04/01</v>
          </cell>
          <cell r="AA1564" t="str">
            <v>9999/12/31</v>
          </cell>
          <cell r="AC1564">
            <v>4530</v>
          </cell>
          <cell r="AD1564">
            <v>1</v>
          </cell>
          <cell r="AE1564">
            <v>4530</v>
          </cell>
          <cell r="AF1564">
            <v>4553</v>
          </cell>
          <cell r="AG1564">
            <v>4553</v>
          </cell>
          <cell r="AH1564" t="str">
            <v>PC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1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 t="str">
            <v>2006/04/01</v>
          </cell>
          <cell r="AZ1564" t="str">
            <v>9999/12/31</v>
          </cell>
          <cell r="BA1564">
            <v>99999</v>
          </cell>
          <cell r="BB1564">
            <v>4553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</row>
        <row r="1565">
          <cell r="A1565">
            <v>76499</v>
          </cell>
          <cell r="B1565">
            <v>6276</v>
          </cell>
          <cell r="D1565">
            <v>100</v>
          </cell>
          <cell r="E1565" t="str">
            <v>5300103585</v>
          </cell>
          <cell r="F1565" t="str">
            <v>0</v>
          </cell>
          <cell r="G1565" t="str">
            <v>6483639-5</v>
          </cell>
          <cell r="H1565" t="str">
            <v>ﾌﾞﾗｹﾂﾄ,ｽｲﾂﾁ ｾ-ﾌ M2893B</v>
          </cell>
          <cell r="I1565" t="str">
            <v>473440-2</v>
          </cell>
          <cell r="J1565" t="str">
            <v>（株）光真製作所</v>
          </cell>
          <cell r="K1565" t="str">
            <v>3480</v>
          </cell>
          <cell r="L1565" t="str">
            <v>3480</v>
          </cell>
          <cell r="M1565" t="str">
            <v>3H7</v>
          </cell>
          <cell r="N1565" t="str">
            <v>野田</v>
          </cell>
          <cell r="O1565" t="str">
            <v>野田係</v>
          </cell>
          <cell r="P1565" t="str">
            <v>x</v>
          </cell>
          <cell r="Q1565" t="str">
            <v>JP</v>
          </cell>
          <cell r="S1565">
            <v>1</v>
          </cell>
          <cell r="T1565">
            <v>1</v>
          </cell>
          <cell r="U1565" t="str">
            <v>V0</v>
          </cell>
          <cell r="V1565" t="str">
            <v>0001</v>
          </cell>
          <cell r="W1565">
            <v>29</v>
          </cell>
          <cell r="X1565">
            <v>1</v>
          </cell>
          <cell r="Y1565" t="str">
            <v>JPY</v>
          </cell>
          <cell r="Z1565" t="str">
            <v>2006/04/01</v>
          </cell>
          <cell r="AA1565" t="str">
            <v>9999/12/31</v>
          </cell>
          <cell r="AC1565">
            <v>6250</v>
          </cell>
          <cell r="AD1565">
            <v>1</v>
          </cell>
          <cell r="AE1565">
            <v>6250</v>
          </cell>
          <cell r="AF1565">
            <v>6276</v>
          </cell>
          <cell r="AG1565">
            <v>6276</v>
          </cell>
          <cell r="AH1565" t="str">
            <v>PC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1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 t="str">
            <v>2006/04/01</v>
          </cell>
          <cell r="AZ1565" t="str">
            <v>9999/12/31</v>
          </cell>
          <cell r="BA1565">
            <v>99999</v>
          </cell>
          <cell r="BB1565">
            <v>6276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</row>
        <row r="1566">
          <cell r="A1566">
            <v>55451</v>
          </cell>
          <cell r="B1566">
            <v>3590</v>
          </cell>
          <cell r="D1566">
            <v>100</v>
          </cell>
          <cell r="E1566" t="str">
            <v>5300103184</v>
          </cell>
          <cell r="F1566" t="str">
            <v>0</v>
          </cell>
          <cell r="G1566" t="str">
            <v>6483877-0</v>
          </cell>
          <cell r="H1566" t="str">
            <v>ﾌﾞﾗｹﾂﾄ,ｽｲﾂﾁ(SAFE) M2893</v>
          </cell>
          <cell r="I1566" t="str">
            <v>473440-2</v>
          </cell>
          <cell r="J1566" t="str">
            <v>（株）光真製作所</v>
          </cell>
          <cell r="K1566" t="str">
            <v>3480</v>
          </cell>
          <cell r="L1566" t="str">
            <v>3480</v>
          </cell>
          <cell r="M1566" t="str">
            <v>2G2</v>
          </cell>
          <cell r="N1566" t="str">
            <v>伊藤康</v>
          </cell>
          <cell r="O1566" t="str">
            <v>野田係</v>
          </cell>
          <cell r="P1566" t="str">
            <v>x</v>
          </cell>
          <cell r="Q1566" t="str">
            <v>JP</v>
          </cell>
          <cell r="S1566">
            <v>1</v>
          </cell>
          <cell r="T1566">
            <v>1</v>
          </cell>
          <cell r="U1566" t="str">
            <v>V0</v>
          </cell>
          <cell r="V1566" t="str">
            <v>0001</v>
          </cell>
          <cell r="W1566">
            <v>29</v>
          </cell>
          <cell r="X1566">
            <v>1</v>
          </cell>
          <cell r="Y1566" t="str">
            <v>JPY</v>
          </cell>
          <cell r="Z1566" t="str">
            <v>2006/04/01</v>
          </cell>
          <cell r="AA1566" t="str">
            <v>9999/12/31</v>
          </cell>
          <cell r="AC1566">
            <v>3560</v>
          </cell>
          <cell r="AD1566">
            <v>1</v>
          </cell>
          <cell r="AE1566">
            <v>3560</v>
          </cell>
          <cell r="AF1566">
            <v>3590</v>
          </cell>
          <cell r="AG1566">
            <v>3590</v>
          </cell>
          <cell r="AH1566" t="str">
            <v>PC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1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 t="str">
            <v>2006/04/01</v>
          </cell>
          <cell r="AZ1566" t="str">
            <v>9999/12/31</v>
          </cell>
          <cell r="BA1566">
            <v>99999</v>
          </cell>
          <cell r="BB1566">
            <v>3590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</row>
        <row r="1567">
          <cell r="A1567">
            <v>78040</v>
          </cell>
          <cell r="B1567">
            <v>18150</v>
          </cell>
          <cell r="E1567" t="str">
            <v>5300107782</v>
          </cell>
          <cell r="F1567" t="str">
            <v>0</v>
          </cell>
          <cell r="G1567" t="str">
            <v>6483900-9</v>
          </cell>
          <cell r="H1567" t="str">
            <v>ﾚﾊﾞ-,ﾛﾂｸ BH(F1)M2650B-7</v>
          </cell>
          <cell r="I1567" t="str">
            <v>473440-2</v>
          </cell>
          <cell r="J1567" t="str">
            <v>（株）光真製作所</v>
          </cell>
          <cell r="K1567" t="str">
            <v>3480</v>
          </cell>
          <cell r="L1567" t="str">
            <v>3480</v>
          </cell>
          <cell r="M1567" t="str">
            <v>3H7</v>
          </cell>
          <cell r="N1567" t="str">
            <v>野田</v>
          </cell>
          <cell r="O1567" t="str">
            <v>野田係</v>
          </cell>
          <cell r="P1567" t="str">
            <v>x</v>
          </cell>
          <cell r="Q1567" t="str">
            <v>JP</v>
          </cell>
          <cell r="S1567">
            <v>1</v>
          </cell>
          <cell r="T1567">
            <v>1</v>
          </cell>
          <cell r="U1567" t="str">
            <v>V0</v>
          </cell>
          <cell r="V1567" t="str">
            <v>0001</v>
          </cell>
          <cell r="W1567">
            <v>50</v>
          </cell>
          <cell r="X1567">
            <v>1</v>
          </cell>
          <cell r="Y1567" t="str">
            <v>JPY</v>
          </cell>
          <cell r="Z1567" t="str">
            <v>2006/04/01</v>
          </cell>
          <cell r="AA1567" t="str">
            <v>9999/12/31</v>
          </cell>
          <cell r="AC1567">
            <v>18150</v>
          </cell>
          <cell r="AD1567">
            <v>1</v>
          </cell>
          <cell r="AE1567">
            <v>18150</v>
          </cell>
          <cell r="AF1567">
            <v>18150</v>
          </cell>
          <cell r="AG1567">
            <v>18150</v>
          </cell>
          <cell r="AH1567" t="str">
            <v>PC</v>
          </cell>
          <cell r="AI1567">
            <v>0</v>
          </cell>
          <cell r="AJ1567">
            <v>0</v>
          </cell>
          <cell r="AK1567">
            <v>0</v>
          </cell>
          <cell r="AL1567">
            <v>0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1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 t="str">
            <v>2006/04/01</v>
          </cell>
          <cell r="AZ1567" t="str">
            <v>9999/12/31</v>
          </cell>
          <cell r="BA1567">
            <v>99999999</v>
          </cell>
          <cell r="BB1567">
            <v>18150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</row>
        <row r="1568">
          <cell r="A1568">
            <v>75057</v>
          </cell>
          <cell r="B1568">
            <v>131</v>
          </cell>
          <cell r="D1568">
            <v>100</v>
          </cell>
          <cell r="E1568" t="str">
            <v>5300087455</v>
          </cell>
          <cell r="F1568" t="str">
            <v>0</v>
          </cell>
          <cell r="G1568" t="str">
            <v>6485077-0</v>
          </cell>
          <cell r="H1568" t="str">
            <v>ﾌﾟﾚ-ﾄ,BTR(1) M2650-4;(BID)</v>
          </cell>
          <cell r="I1568" t="str">
            <v>473440-2</v>
          </cell>
          <cell r="J1568" t="str">
            <v>（株）光真製作所</v>
          </cell>
          <cell r="K1568" t="str">
            <v>3480</v>
          </cell>
          <cell r="L1568" t="str">
            <v>3480</v>
          </cell>
          <cell r="M1568" t="str">
            <v>3H7</v>
          </cell>
          <cell r="N1568" t="str">
            <v>野田</v>
          </cell>
          <cell r="O1568" t="str">
            <v>野田係</v>
          </cell>
          <cell r="P1568" t="str">
            <v>x</v>
          </cell>
          <cell r="Q1568" t="str">
            <v>JP</v>
          </cell>
          <cell r="S1568">
            <v>1</v>
          </cell>
          <cell r="T1568">
            <v>1</v>
          </cell>
          <cell r="U1568" t="str">
            <v>V0</v>
          </cell>
          <cell r="V1568" t="str">
            <v>0001</v>
          </cell>
          <cell r="W1568">
            <v>25</v>
          </cell>
          <cell r="X1568">
            <v>1</v>
          </cell>
          <cell r="Y1568" t="str">
            <v>JPY</v>
          </cell>
          <cell r="Z1568" t="str">
            <v>2006/04/01</v>
          </cell>
          <cell r="AA1568" t="str">
            <v>9999/12/31</v>
          </cell>
          <cell r="AC1568">
            <v>131</v>
          </cell>
          <cell r="AD1568">
            <v>1</v>
          </cell>
          <cell r="AE1568">
            <v>131</v>
          </cell>
          <cell r="AF1568">
            <v>131</v>
          </cell>
          <cell r="AG1568">
            <v>131</v>
          </cell>
          <cell r="AH1568" t="str">
            <v>PC</v>
          </cell>
          <cell r="AI1568">
            <v>0</v>
          </cell>
          <cell r="AJ1568">
            <v>0</v>
          </cell>
          <cell r="AK1568">
            <v>0</v>
          </cell>
          <cell r="AL1568">
            <v>0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1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 t="str">
            <v>2006/04/01</v>
          </cell>
          <cell r="AZ1568" t="str">
            <v>9999/12/31</v>
          </cell>
          <cell r="BA1568">
            <v>99999</v>
          </cell>
          <cell r="BB1568">
            <v>136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</row>
        <row r="1569">
          <cell r="A1569">
            <v>74899</v>
          </cell>
          <cell r="B1569">
            <v>30</v>
          </cell>
          <cell r="D1569">
            <v>100</v>
          </cell>
          <cell r="E1569" t="str">
            <v>5300086858</v>
          </cell>
          <cell r="F1569" t="str">
            <v>0</v>
          </cell>
          <cell r="G1569" t="str">
            <v>6485082-7</v>
          </cell>
          <cell r="H1569" t="str">
            <v>ﾌﾟﾚ-ﾄ,ｻﾌﾞ(2) M2800;(BID)</v>
          </cell>
          <cell r="I1569" t="str">
            <v>473440-2</v>
          </cell>
          <cell r="J1569" t="str">
            <v>（株）光真製作所</v>
          </cell>
          <cell r="K1569" t="str">
            <v>3480</v>
          </cell>
          <cell r="L1569" t="str">
            <v>3480</v>
          </cell>
          <cell r="M1569" t="str">
            <v>3H7</v>
          </cell>
          <cell r="N1569" t="str">
            <v>野田</v>
          </cell>
          <cell r="O1569" t="str">
            <v>野田係</v>
          </cell>
          <cell r="P1569" t="str">
            <v>x</v>
          </cell>
          <cell r="Q1569" t="str">
            <v>JP</v>
          </cell>
          <cell r="S1569">
            <v>1</v>
          </cell>
          <cell r="T1569">
            <v>1</v>
          </cell>
          <cell r="U1569" t="str">
            <v>V0</v>
          </cell>
          <cell r="V1569" t="str">
            <v>0001</v>
          </cell>
          <cell r="W1569">
            <v>25</v>
          </cell>
          <cell r="X1569">
            <v>1</v>
          </cell>
          <cell r="Y1569" t="str">
            <v>JPY</v>
          </cell>
          <cell r="Z1569" t="str">
            <v>2006/04/01</v>
          </cell>
          <cell r="AA1569" t="str">
            <v>9999/12/31</v>
          </cell>
          <cell r="AC1569">
            <v>30</v>
          </cell>
          <cell r="AD1569">
            <v>1</v>
          </cell>
          <cell r="AE1569">
            <v>30</v>
          </cell>
          <cell r="AF1569">
            <v>30</v>
          </cell>
          <cell r="AG1569">
            <v>30</v>
          </cell>
          <cell r="AH1569" t="str">
            <v>PC</v>
          </cell>
          <cell r="AI1569">
            <v>0</v>
          </cell>
          <cell r="AJ1569">
            <v>0</v>
          </cell>
          <cell r="AK1569">
            <v>0</v>
          </cell>
          <cell r="AL1569">
            <v>0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1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 t="str">
            <v>2006/04/01</v>
          </cell>
          <cell r="AZ1569" t="str">
            <v>9999/12/31</v>
          </cell>
          <cell r="BA1569">
            <v>99999999</v>
          </cell>
          <cell r="BB1569">
            <v>31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</row>
        <row r="1570">
          <cell r="A1570">
            <v>75059</v>
          </cell>
          <cell r="B1570">
            <v>134</v>
          </cell>
          <cell r="D1570">
            <v>100</v>
          </cell>
          <cell r="E1570" t="str">
            <v>5300087457</v>
          </cell>
          <cell r="F1570" t="str">
            <v>0</v>
          </cell>
          <cell r="G1570" t="str">
            <v>6485103-3</v>
          </cell>
          <cell r="H1570" t="str">
            <v>ﾌﾟﾚ-ﾄ,BTR(2) M2650-4;(BID)</v>
          </cell>
          <cell r="I1570" t="str">
            <v>473440-2</v>
          </cell>
          <cell r="J1570" t="str">
            <v>（株）光真製作所</v>
          </cell>
          <cell r="K1570" t="str">
            <v>3480</v>
          </cell>
          <cell r="L1570" t="str">
            <v>3480</v>
          </cell>
          <cell r="M1570" t="str">
            <v>3H7</v>
          </cell>
          <cell r="N1570" t="str">
            <v>野田</v>
          </cell>
          <cell r="O1570" t="str">
            <v>野田係</v>
          </cell>
          <cell r="P1570" t="str">
            <v>x</v>
          </cell>
          <cell r="Q1570" t="str">
            <v>JP</v>
          </cell>
          <cell r="S1570">
            <v>1</v>
          </cell>
          <cell r="T1570">
            <v>1</v>
          </cell>
          <cell r="U1570" t="str">
            <v>V0</v>
          </cell>
          <cell r="V1570" t="str">
            <v>0001</v>
          </cell>
          <cell r="W1570">
            <v>25</v>
          </cell>
          <cell r="X1570">
            <v>1</v>
          </cell>
          <cell r="Y1570" t="str">
            <v>JPY</v>
          </cell>
          <cell r="Z1570" t="str">
            <v>2006/04/01</v>
          </cell>
          <cell r="AA1570" t="str">
            <v>9999/12/31</v>
          </cell>
          <cell r="AC1570">
            <v>134</v>
          </cell>
          <cell r="AD1570">
            <v>1</v>
          </cell>
          <cell r="AE1570">
            <v>134</v>
          </cell>
          <cell r="AF1570">
            <v>134</v>
          </cell>
          <cell r="AG1570">
            <v>134</v>
          </cell>
          <cell r="AH1570" t="str">
            <v>PC</v>
          </cell>
          <cell r="AI1570">
            <v>0</v>
          </cell>
          <cell r="AJ1570">
            <v>0</v>
          </cell>
          <cell r="AK1570">
            <v>0</v>
          </cell>
          <cell r="AL1570">
            <v>0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1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 t="str">
            <v>2006/04/01</v>
          </cell>
          <cell r="AZ1570" t="str">
            <v>9999/12/31</v>
          </cell>
          <cell r="BA1570">
            <v>99999</v>
          </cell>
          <cell r="BB1570">
            <v>142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</row>
        <row r="1571">
          <cell r="A1571">
            <v>48465</v>
          </cell>
          <cell r="B1571">
            <v>136</v>
          </cell>
          <cell r="D1571">
            <v>100</v>
          </cell>
          <cell r="E1571" t="str">
            <v>5300086859</v>
          </cell>
          <cell r="F1571" t="str">
            <v>0</v>
          </cell>
          <cell r="G1571" t="str">
            <v>6485119-0</v>
          </cell>
          <cell r="H1571" t="str">
            <v>ﾌﾟﾚ-ﾄ,BH(1) M2501-5;(BID)</v>
          </cell>
          <cell r="I1571" t="str">
            <v>473440-2</v>
          </cell>
          <cell r="J1571" t="str">
            <v>（株）光真製作所</v>
          </cell>
          <cell r="K1571" t="str">
            <v>3480</v>
          </cell>
          <cell r="L1571" t="str">
            <v>3480</v>
          </cell>
          <cell r="M1571" t="str">
            <v>2G2</v>
          </cell>
          <cell r="N1571" t="str">
            <v>伊藤康</v>
          </cell>
          <cell r="O1571" t="str">
            <v>野田係</v>
          </cell>
          <cell r="P1571" t="str">
            <v>x</v>
          </cell>
          <cell r="Q1571" t="str">
            <v>JP</v>
          </cell>
          <cell r="S1571">
            <v>1</v>
          </cell>
          <cell r="T1571">
            <v>1</v>
          </cell>
          <cell r="U1571" t="str">
            <v>V0</v>
          </cell>
          <cell r="V1571" t="str">
            <v>0001</v>
          </cell>
          <cell r="W1571">
            <v>25</v>
          </cell>
          <cell r="X1571">
            <v>1</v>
          </cell>
          <cell r="Y1571" t="str">
            <v>JPY</v>
          </cell>
          <cell r="Z1571" t="str">
            <v>2006/04/01</v>
          </cell>
          <cell r="AA1571" t="str">
            <v>9999/12/31</v>
          </cell>
          <cell r="AC1571">
            <v>136</v>
          </cell>
          <cell r="AD1571">
            <v>1</v>
          </cell>
          <cell r="AE1571">
            <v>136</v>
          </cell>
          <cell r="AF1571">
            <v>136</v>
          </cell>
          <cell r="AG1571">
            <v>136</v>
          </cell>
          <cell r="AH1571" t="str">
            <v>PC</v>
          </cell>
          <cell r="AI1571">
            <v>0</v>
          </cell>
          <cell r="AJ1571">
            <v>0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1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 t="str">
            <v>2006/04/01</v>
          </cell>
          <cell r="AZ1571" t="str">
            <v>9999/12/31</v>
          </cell>
          <cell r="BA1571">
            <v>99999999</v>
          </cell>
          <cell r="BB1571">
            <v>137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</row>
        <row r="1572">
          <cell r="A1572">
            <v>48467</v>
          </cell>
          <cell r="B1572">
            <v>134</v>
          </cell>
          <cell r="D1572">
            <v>100</v>
          </cell>
          <cell r="E1572" t="str">
            <v>5300086861</v>
          </cell>
          <cell r="F1572" t="str">
            <v>0</v>
          </cell>
          <cell r="G1572" t="str">
            <v>6485120-3</v>
          </cell>
          <cell r="H1572" t="str">
            <v>ﾌﾟﾚ-ﾄ,BH(2) M2501-5;(BID)</v>
          </cell>
          <cell r="I1572" t="str">
            <v>473440-2</v>
          </cell>
          <cell r="J1572" t="str">
            <v>（株）光真製作所</v>
          </cell>
          <cell r="K1572" t="str">
            <v>3480</v>
          </cell>
          <cell r="L1572" t="str">
            <v>3480</v>
          </cell>
          <cell r="M1572" t="str">
            <v>2G2</v>
          </cell>
          <cell r="N1572" t="str">
            <v>伊藤康</v>
          </cell>
          <cell r="O1572" t="str">
            <v>野田係</v>
          </cell>
          <cell r="P1572" t="str">
            <v>x</v>
          </cell>
          <cell r="Q1572" t="str">
            <v>JP</v>
          </cell>
          <cell r="S1572">
            <v>1</v>
          </cell>
          <cell r="T1572">
            <v>1</v>
          </cell>
          <cell r="U1572" t="str">
            <v>V0</v>
          </cell>
          <cell r="V1572" t="str">
            <v>0001</v>
          </cell>
          <cell r="W1572">
            <v>25</v>
          </cell>
          <cell r="X1572">
            <v>1</v>
          </cell>
          <cell r="Y1572" t="str">
            <v>JPY</v>
          </cell>
          <cell r="Z1572" t="str">
            <v>2006/04/01</v>
          </cell>
          <cell r="AA1572" t="str">
            <v>9999/12/31</v>
          </cell>
          <cell r="AC1572">
            <v>134</v>
          </cell>
          <cell r="AD1572">
            <v>1</v>
          </cell>
          <cell r="AE1572">
            <v>134</v>
          </cell>
          <cell r="AF1572">
            <v>134</v>
          </cell>
          <cell r="AG1572">
            <v>134</v>
          </cell>
          <cell r="AH1572" t="str">
            <v>PC</v>
          </cell>
          <cell r="AI1572">
            <v>0</v>
          </cell>
          <cell r="AJ1572">
            <v>0</v>
          </cell>
          <cell r="AK1572">
            <v>0</v>
          </cell>
          <cell r="AL1572">
            <v>0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1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 t="str">
            <v>2006/04/01</v>
          </cell>
          <cell r="AZ1572" t="str">
            <v>9999/12/31</v>
          </cell>
          <cell r="BA1572">
            <v>99999999</v>
          </cell>
          <cell r="BB1572">
            <v>135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</row>
        <row r="1573">
          <cell r="A1573">
            <v>78043</v>
          </cell>
          <cell r="E1573" t="str">
            <v>5300107785</v>
          </cell>
          <cell r="F1573" t="str">
            <v>0</v>
          </cell>
          <cell r="G1573" t="str">
            <v>6493330-7</v>
          </cell>
          <cell r="H1573" t="str">
            <v>ｼﾔﾂﾀ,ｱｳﾄ M2857-10</v>
          </cell>
          <cell r="I1573" t="str">
            <v>473440-2</v>
          </cell>
          <cell r="J1573" t="str">
            <v>（株）光真製作所</v>
          </cell>
          <cell r="K1573" t="str">
            <v>3480</v>
          </cell>
          <cell r="L1573" t="str">
            <v>3480</v>
          </cell>
          <cell r="M1573" t="str">
            <v>3H7</v>
          </cell>
          <cell r="N1573" t="str">
            <v>野田</v>
          </cell>
          <cell r="O1573" t="str">
            <v>野田係</v>
          </cell>
          <cell r="Q1573" t="str">
            <v>JP</v>
          </cell>
          <cell r="S1573">
            <v>1</v>
          </cell>
          <cell r="T1573">
            <v>1</v>
          </cell>
          <cell r="U1573" t="str">
            <v>V0</v>
          </cell>
          <cell r="V1573" t="str">
            <v>0001</v>
          </cell>
          <cell r="W1573">
            <v>50</v>
          </cell>
          <cell r="X1573">
            <v>1</v>
          </cell>
          <cell r="Y1573" t="str">
            <v>JPY</v>
          </cell>
          <cell r="Z1573" t="str">
            <v>2006/04/01</v>
          </cell>
          <cell r="AA1573" t="str">
            <v>9999/12/31</v>
          </cell>
          <cell r="AC1573">
            <v>171</v>
          </cell>
          <cell r="AD1573">
            <v>1</v>
          </cell>
          <cell r="AE1573">
            <v>171</v>
          </cell>
          <cell r="AG1573">
            <v>171</v>
          </cell>
          <cell r="AH1573" t="str">
            <v>PC</v>
          </cell>
          <cell r="AQ1573">
            <v>1</v>
          </cell>
          <cell r="AV1573">
            <v>0</v>
          </cell>
          <cell r="AY1573" t="str">
            <v>2006/04/01</v>
          </cell>
          <cell r="AZ1573" t="str">
            <v>9999/12/31</v>
          </cell>
          <cell r="BA1573">
            <v>99999999</v>
          </cell>
          <cell r="BB1573">
            <v>171</v>
          </cell>
        </row>
        <row r="1574">
          <cell r="A1574">
            <v>78044</v>
          </cell>
          <cell r="E1574" t="str">
            <v>5300107786</v>
          </cell>
          <cell r="F1574" t="str">
            <v>0</v>
          </cell>
          <cell r="G1574" t="str">
            <v>6493476-1</v>
          </cell>
          <cell r="H1574" t="str">
            <v>ｼﾑ(1) M2384</v>
          </cell>
          <cell r="I1574" t="str">
            <v>473440-2</v>
          </cell>
          <cell r="J1574" t="str">
            <v>（株）光真製作所</v>
          </cell>
          <cell r="K1574" t="str">
            <v>3480</v>
          </cell>
          <cell r="L1574" t="str">
            <v>3480</v>
          </cell>
          <cell r="M1574" t="str">
            <v>3H7</v>
          </cell>
          <cell r="N1574" t="str">
            <v>野田</v>
          </cell>
          <cell r="O1574" t="str">
            <v>野田係</v>
          </cell>
          <cell r="P1574" t="str">
            <v>x</v>
          </cell>
          <cell r="Q1574" t="str">
            <v>JP</v>
          </cell>
          <cell r="S1574">
            <v>1</v>
          </cell>
          <cell r="T1574">
            <v>1</v>
          </cell>
          <cell r="U1574" t="str">
            <v>V0</v>
          </cell>
          <cell r="V1574" t="str">
            <v>0001</v>
          </cell>
          <cell r="W1574">
            <v>50</v>
          </cell>
          <cell r="X1574">
            <v>1</v>
          </cell>
          <cell r="Y1574" t="str">
            <v>JPY</v>
          </cell>
          <cell r="Z1574" t="str">
            <v>2006/04/01</v>
          </cell>
          <cell r="AA1574" t="str">
            <v>9999/12/31</v>
          </cell>
          <cell r="AC1574">
            <v>30</v>
          </cell>
          <cell r="AD1574">
            <v>1</v>
          </cell>
          <cell r="AE1574">
            <v>30</v>
          </cell>
          <cell r="AG1574">
            <v>30</v>
          </cell>
          <cell r="AH1574" t="str">
            <v>PC</v>
          </cell>
          <cell r="AQ1574">
            <v>1</v>
          </cell>
          <cell r="AV1574">
            <v>0</v>
          </cell>
          <cell r="AY1574" t="str">
            <v>2006/04/01</v>
          </cell>
          <cell r="AZ1574" t="str">
            <v>9999/12/31</v>
          </cell>
          <cell r="BA1574">
            <v>99999999</v>
          </cell>
          <cell r="BB1574">
            <v>30</v>
          </cell>
        </row>
        <row r="1575">
          <cell r="A1575">
            <v>76500</v>
          </cell>
          <cell r="B1575">
            <v>6070</v>
          </cell>
          <cell r="D1575">
            <v>100</v>
          </cell>
          <cell r="E1575" t="str">
            <v>5300103586</v>
          </cell>
          <cell r="F1575" t="str">
            <v>0</v>
          </cell>
          <cell r="G1575" t="str">
            <v>6493527-0</v>
          </cell>
          <cell r="H1575" t="str">
            <v>ｶﾞｲﾄﾞ,ﾊﾟﾜ- M2893B</v>
          </cell>
          <cell r="I1575" t="str">
            <v>473440-2</v>
          </cell>
          <cell r="J1575" t="str">
            <v>（株）光真製作所</v>
          </cell>
          <cell r="K1575" t="str">
            <v>3480</v>
          </cell>
          <cell r="L1575" t="str">
            <v>3480</v>
          </cell>
          <cell r="M1575" t="str">
            <v>3H7</v>
          </cell>
          <cell r="N1575" t="str">
            <v>野田</v>
          </cell>
          <cell r="O1575" t="str">
            <v>野田係</v>
          </cell>
          <cell r="P1575" t="str">
            <v>x</v>
          </cell>
          <cell r="Q1575" t="str">
            <v>JP</v>
          </cell>
          <cell r="S1575">
            <v>1</v>
          </cell>
          <cell r="T1575">
            <v>1</v>
          </cell>
          <cell r="U1575" t="str">
            <v>V0</v>
          </cell>
          <cell r="V1575" t="str">
            <v>0001</v>
          </cell>
          <cell r="W1575">
            <v>29</v>
          </cell>
          <cell r="X1575">
            <v>1</v>
          </cell>
          <cell r="Y1575" t="str">
            <v>JPY</v>
          </cell>
          <cell r="Z1575" t="str">
            <v>2006/04/01</v>
          </cell>
          <cell r="AA1575" t="str">
            <v>9999/12/31</v>
          </cell>
          <cell r="AC1575">
            <v>6020</v>
          </cell>
          <cell r="AD1575">
            <v>1</v>
          </cell>
          <cell r="AE1575">
            <v>6020</v>
          </cell>
          <cell r="AF1575">
            <v>6070</v>
          </cell>
          <cell r="AG1575">
            <v>6070</v>
          </cell>
          <cell r="AH1575" t="str">
            <v>PC</v>
          </cell>
          <cell r="AI1575">
            <v>0</v>
          </cell>
          <cell r="AJ1575">
            <v>0</v>
          </cell>
          <cell r="AK1575">
            <v>0</v>
          </cell>
          <cell r="AL1575">
            <v>0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1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 t="str">
            <v>2006/04/01</v>
          </cell>
          <cell r="AZ1575" t="str">
            <v>9999/12/31</v>
          </cell>
          <cell r="BA1575">
            <v>99999</v>
          </cell>
          <cell r="BB1575">
            <v>6070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</row>
        <row r="1576">
          <cell r="A1576">
            <v>76501</v>
          </cell>
          <cell r="B1576">
            <v>6690</v>
          </cell>
          <cell r="D1576">
            <v>100</v>
          </cell>
          <cell r="E1576" t="str">
            <v>5300103587</v>
          </cell>
          <cell r="F1576" t="str">
            <v>0</v>
          </cell>
          <cell r="G1576" t="str">
            <v>6493528-8</v>
          </cell>
          <cell r="H1576" t="str">
            <v>ｶﾊﾞ-,ﾌﾞﾚ-ｶ M2893B</v>
          </cell>
          <cell r="I1576" t="str">
            <v>473440-2</v>
          </cell>
          <cell r="J1576" t="str">
            <v>（株）光真製作所</v>
          </cell>
          <cell r="K1576" t="str">
            <v>3480</v>
          </cell>
          <cell r="L1576" t="str">
            <v>3480</v>
          </cell>
          <cell r="M1576" t="str">
            <v>3H7</v>
          </cell>
          <cell r="N1576" t="str">
            <v>野田</v>
          </cell>
          <cell r="O1576" t="str">
            <v>野田係</v>
          </cell>
          <cell r="P1576" t="str">
            <v>x</v>
          </cell>
          <cell r="Q1576" t="str">
            <v>JP</v>
          </cell>
          <cell r="S1576">
            <v>1</v>
          </cell>
          <cell r="T1576">
            <v>1</v>
          </cell>
          <cell r="U1576" t="str">
            <v>V0</v>
          </cell>
          <cell r="V1576" t="str">
            <v>0001</v>
          </cell>
          <cell r="W1576">
            <v>29</v>
          </cell>
          <cell r="X1576">
            <v>1</v>
          </cell>
          <cell r="Y1576" t="str">
            <v>JPY</v>
          </cell>
          <cell r="Z1576" t="str">
            <v>2006/04/01</v>
          </cell>
          <cell r="AA1576" t="str">
            <v>9999/12/31</v>
          </cell>
          <cell r="AC1576">
            <v>6650</v>
          </cell>
          <cell r="AD1576">
            <v>1</v>
          </cell>
          <cell r="AE1576">
            <v>6650</v>
          </cell>
          <cell r="AF1576">
            <v>6690</v>
          </cell>
          <cell r="AG1576">
            <v>6690</v>
          </cell>
          <cell r="AH1576" t="str">
            <v>PC</v>
          </cell>
          <cell r="AI1576">
            <v>0</v>
          </cell>
          <cell r="AJ1576">
            <v>0</v>
          </cell>
          <cell r="AK1576">
            <v>0</v>
          </cell>
          <cell r="AL1576">
            <v>0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1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 t="str">
            <v>2006/04/01</v>
          </cell>
          <cell r="AZ1576" t="str">
            <v>9999/12/31</v>
          </cell>
          <cell r="BA1576">
            <v>99999</v>
          </cell>
          <cell r="BB1576">
            <v>6690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</row>
        <row r="1577">
          <cell r="A1577">
            <v>78045</v>
          </cell>
          <cell r="E1577" t="str">
            <v>5300107787</v>
          </cell>
          <cell r="F1577" t="str">
            <v>0</v>
          </cell>
          <cell r="G1577" t="str">
            <v>6493537-7</v>
          </cell>
          <cell r="H1577" t="str">
            <v>ｽﾍﾟ-ｻ(0.5) 3M2GS</v>
          </cell>
          <cell r="I1577" t="str">
            <v>473440-2</v>
          </cell>
          <cell r="J1577" t="str">
            <v>（株）光真製作所</v>
          </cell>
          <cell r="K1577" t="str">
            <v>3480</v>
          </cell>
          <cell r="L1577" t="str">
            <v>3480</v>
          </cell>
          <cell r="M1577" t="str">
            <v>3H7</v>
          </cell>
          <cell r="N1577" t="str">
            <v>野田</v>
          </cell>
          <cell r="O1577" t="str">
            <v>野田係</v>
          </cell>
          <cell r="Q1577" t="str">
            <v>JP</v>
          </cell>
          <cell r="S1577">
            <v>1</v>
          </cell>
          <cell r="T1577">
            <v>1</v>
          </cell>
          <cell r="U1577" t="str">
            <v>V0</v>
          </cell>
          <cell r="V1577" t="str">
            <v>0001</v>
          </cell>
          <cell r="W1577">
            <v>50</v>
          </cell>
          <cell r="X1577">
            <v>1</v>
          </cell>
          <cell r="Y1577" t="str">
            <v>JPY</v>
          </cell>
          <cell r="Z1577" t="str">
            <v>2006/04/01</v>
          </cell>
          <cell r="AA1577" t="str">
            <v>9999/12/31</v>
          </cell>
          <cell r="AC1577">
            <v>367</v>
          </cell>
          <cell r="AD1577">
            <v>1</v>
          </cell>
          <cell r="AE1577">
            <v>367</v>
          </cell>
          <cell r="AG1577">
            <v>367</v>
          </cell>
          <cell r="AH1577" t="str">
            <v>PC</v>
          </cell>
          <cell r="AQ1577">
            <v>1</v>
          </cell>
          <cell r="AV1577">
            <v>0</v>
          </cell>
          <cell r="AY1577" t="str">
            <v>2006/04/01</v>
          </cell>
          <cell r="AZ1577" t="str">
            <v>9999/12/31</v>
          </cell>
          <cell r="BA1577">
            <v>99999999</v>
          </cell>
          <cell r="BB1577">
            <v>367</v>
          </cell>
        </row>
        <row r="1578">
          <cell r="A1578">
            <v>78046</v>
          </cell>
          <cell r="E1578" t="str">
            <v>5300107788</v>
          </cell>
          <cell r="F1578" t="str">
            <v>0</v>
          </cell>
          <cell r="G1578" t="str">
            <v>6493538-5</v>
          </cell>
          <cell r="H1578" t="str">
            <v>ｽﾍﾟ-ｻ(1.0) 3M2GS</v>
          </cell>
          <cell r="I1578" t="str">
            <v>473440-2</v>
          </cell>
          <cell r="J1578" t="str">
            <v>（株）光真製作所</v>
          </cell>
          <cell r="K1578" t="str">
            <v>3480</v>
          </cell>
          <cell r="L1578" t="str">
            <v>3480</v>
          </cell>
          <cell r="M1578" t="str">
            <v>3H7</v>
          </cell>
          <cell r="N1578" t="str">
            <v>野田</v>
          </cell>
          <cell r="O1578" t="str">
            <v>野田係</v>
          </cell>
          <cell r="Q1578" t="str">
            <v>JP</v>
          </cell>
          <cell r="S1578">
            <v>1</v>
          </cell>
          <cell r="T1578">
            <v>1</v>
          </cell>
          <cell r="U1578" t="str">
            <v>V0</v>
          </cell>
          <cell r="V1578" t="str">
            <v>0001</v>
          </cell>
          <cell r="W1578">
            <v>50</v>
          </cell>
          <cell r="X1578">
            <v>1</v>
          </cell>
          <cell r="Y1578" t="str">
            <v>JPY</v>
          </cell>
          <cell r="Z1578" t="str">
            <v>2006/04/01</v>
          </cell>
          <cell r="AA1578" t="str">
            <v>9999/12/31</v>
          </cell>
          <cell r="AC1578">
            <v>434</v>
          </cell>
          <cell r="AD1578">
            <v>1</v>
          </cell>
          <cell r="AE1578">
            <v>434</v>
          </cell>
          <cell r="AG1578">
            <v>434</v>
          </cell>
          <cell r="AH1578" t="str">
            <v>PC</v>
          </cell>
          <cell r="AQ1578">
            <v>1</v>
          </cell>
          <cell r="AV1578">
            <v>0</v>
          </cell>
          <cell r="AY1578" t="str">
            <v>2006/04/01</v>
          </cell>
          <cell r="AZ1578" t="str">
            <v>9999/12/31</v>
          </cell>
          <cell r="BA1578">
            <v>99999999</v>
          </cell>
          <cell r="BB1578">
            <v>434</v>
          </cell>
        </row>
        <row r="1579">
          <cell r="A1579">
            <v>78047</v>
          </cell>
          <cell r="E1579" t="str">
            <v>5300107789</v>
          </cell>
          <cell r="F1579" t="str">
            <v>0</v>
          </cell>
          <cell r="G1579" t="str">
            <v>6493539-3</v>
          </cell>
          <cell r="H1579" t="str">
            <v>ｽﾍﾟ-ｻ(2.0) 3M2GS</v>
          </cell>
          <cell r="I1579" t="str">
            <v>473440-2</v>
          </cell>
          <cell r="J1579" t="str">
            <v>（株）光真製作所</v>
          </cell>
          <cell r="K1579" t="str">
            <v>3480</v>
          </cell>
          <cell r="L1579" t="str">
            <v>3480</v>
          </cell>
          <cell r="M1579" t="str">
            <v>3H7</v>
          </cell>
          <cell r="N1579" t="str">
            <v>野田</v>
          </cell>
          <cell r="O1579" t="str">
            <v>野田係</v>
          </cell>
          <cell r="Q1579" t="str">
            <v>JP</v>
          </cell>
          <cell r="S1579">
            <v>1</v>
          </cell>
          <cell r="T1579">
            <v>1</v>
          </cell>
          <cell r="U1579" t="str">
            <v>V0</v>
          </cell>
          <cell r="V1579" t="str">
            <v>0001</v>
          </cell>
          <cell r="W1579">
            <v>50</v>
          </cell>
          <cell r="X1579">
            <v>1</v>
          </cell>
          <cell r="Y1579" t="str">
            <v>JPY</v>
          </cell>
          <cell r="Z1579" t="str">
            <v>2006/04/01</v>
          </cell>
          <cell r="AA1579" t="str">
            <v>9999/12/31</v>
          </cell>
          <cell r="AC1579">
            <v>538</v>
          </cell>
          <cell r="AD1579">
            <v>1</v>
          </cell>
          <cell r="AE1579">
            <v>538</v>
          </cell>
          <cell r="AG1579">
            <v>538</v>
          </cell>
          <cell r="AH1579" t="str">
            <v>PC</v>
          </cell>
          <cell r="AQ1579">
            <v>1</v>
          </cell>
          <cell r="AV1579">
            <v>0</v>
          </cell>
          <cell r="AY1579" t="str">
            <v>2006/04/01</v>
          </cell>
          <cell r="AZ1579" t="str">
            <v>9999/12/31</v>
          </cell>
          <cell r="BA1579">
            <v>99999999</v>
          </cell>
          <cell r="BB1579">
            <v>538</v>
          </cell>
        </row>
        <row r="1580">
          <cell r="A1580">
            <v>78048</v>
          </cell>
          <cell r="E1580" t="str">
            <v>5300107790</v>
          </cell>
          <cell r="F1580" t="str">
            <v>0</v>
          </cell>
          <cell r="G1580" t="str">
            <v>6498599-4</v>
          </cell>
          <cell r="H1580" t="str">
            <v>ﾌﾟﾚ-ﾄ,ｴｽｸﾛ M2559B-4</v>
          </cell>
          <cell r="I1580" t="str">
            <v>473440-2</v>
          </cell>
          <cell r="J1580" t="str">
            <v>（株）光真製作所</v>
          </cell>
          <cell r="K1580" t="str">
            <v>3480</v>
          </cell>
          <cell r="L1580" t="str">
            <v>3480</v>
          </cell>
          <cell r="M1580" t="str">
            <v>3H7</v>
          </cell>
          <cell r="N1580" t="str">
            <v>野田</v>
          </cell>
          <cell r="O1580" t="str">
            <v>野田係</v>
          </cell>
          <cell r="Q1580" t="str">
            <v>JP</v>
          </cell>
          <cell r="S1580">
            <v>1</v>
          </cell>
          <cell r="T1580">
            <v>1</v>
          </cell>
          <cell r="U1580" t="str">
            <v>V0</v>
          </cell>
          <cell r="V1580" t="str">
            <v>0001</v>
          </cell>
          <cell r="W1580">
            <v>50</v>
          </cell>
          <cell r="X1580">
            <v>1</v>
          </cell>
          <cell r="Y1580" t="str">
            <v>JPY</v>
          </cell>
          <cell r="Z1580" t="str">
            <v>2006/04/01</v>
          </cell>
          <cell r="AA1580" t="str">
            <v>9999/12/31</v>
          </cell>
          <cell r="AC1580">
            <v>83</v>
          </cell>
          <cell r="AD1580">
            <v>1</v>
          </cell>
          <cell r="AE1580">
            <v>83</v>
          </cell>
          <cell r="AG1580">
            <v>83</v>
          </cell>
          <cell r="AH1580" t="str">
            <v>PC</v>
          </cell>
          <cell r="AQ1580">
            <v>1</v>
          </cell>
          <cell r="AV1580">
            <v>0</v>
          </cell>
          <cell r="AY1580" t="str">
            <v>2006/04/01</v>
          </cell>
          <cell r="AZ1580" t="str">
            <v>9999/12/31</v>
          </cell>
          <cell r="BA1580">
            <v>99999999</v>
          </cell>
          <cell r="BB1580">
            <v>83</v>
          </cell>
        </row>
        <row r="1581">
          <cell r="A1581">
            <v>78051</v>
          </cell>
          <cell r="E1581" t="str">
            <v>5300107793</v>
          </cell>
          <cell r="F1581" t="str">
            <v>0</v>
          </cell>
          <cell r="G1581" t="str">
            <v>6498953-1</v>
          </cell>
          <cell r="H1581" t="str">
            <v>ﾀﾞｸﾄ,ｼﾔﾂﾀ M2952-2-1</v>
          </cell>
          <cell r="I1581" t="str">
            <v>473440-2</v>
          </cell>
          <cell r="J1581" t="str">
            <v>（株）光真製作所</v>
          </cell>
          <cell r="K1581" t="str">
            <v>3480</v>
          </cell>
          <cell r="L1581" t="str">
            <v>3480</v>
          </cell>
          <cell r="M1581" t="str">
            <v>3H7</v>
          </cell>
          <cell r="N1581" t="str">
            <v>野田</v>
          </cell>
          <cell r="O1581" t="str">
            <v>野田係</v>
          </cell>
          <cell r="Q1581" t="str">
            <v>JP</v>
          </cell>
          <cell r="S1581">
            <v>1</v>
          </cell>
          <cell r="T1581">
            <v>1</v>
          </cell>
          <cell r="U1581" t="str">
            <v>V0</v>
          </cell>
          <cell r="V1581" t="str">
            <v>0001</v>
          </cell>
          <cell r="W1581">
            <v>50</v>
          </cell>
          <cell r="X1581">
            <v>1</v>
          </cell>
          <cell r="Y1581" t="str">
            <v>JPY</v>
          </cell>
          <cell r="Z1581" t="str">
            <v>2006/04/01</v>
          </cell>
          <cell r="AA1581" t="str">
            <v>9999/12/31</v>
          </cell>
          <cell r="AC1581">
            <v>130</v>
          </cell>
          <cell r="AD1581">
            <v>1</v>
          </cell>
          <cell r="AE1581">
            <v>130</v>
          </cell>
          <cell r="AG1581">
            <v>130</v>
          </cell>
          <cell r="AH1581" t="str">
            <v>PC</v>
          </cell>
          <cell r="AQ1581">
            <v>1</v>
          </cell>
          <cell r="AV1581">
            <v>0</v>
          </cell>
          <cell r="AY1581" t="str">
            <v>2006/04/01</v>
          </cell>
          <cell r="AZ1581" t="str">
            <v>9999/12/31</v>
          </cell>
          <cell r="BA1581">
            <v>99999999</v>
          </cell>
          <cell r="BB1581">
            <v>130</v>
          </cell>
        </row>
        <row r="1582">
          <cell r="A1582">
            <v>78052</v>
          </cell>
          <cell r="E1582" t="str">
            <v>5300107794</v>
          </cell>
          <cell r="F1582" t="str">
            <v>0</v>
          </cell>
          <cell r="G1582" t="str">
            <v>6498959-0</v>
          </cell>
          <cell r="H1582" t="str">
            <v>ﾌﾞﾗｹﾂﾄ,ｶﾞｲﾄﾞ(2) M2893B</v>
          </cell>
          <cell r="I1582" t="str">
            <v>473440-2</v>
          </cell>
          <cell r="J1582" t="str">
            <v>（株）光真製作所</v>
          </cell>
          <cell r="K1582" t="str">
            <v>3480</v>
          </cell>
          <cell r="L1582" t="str">
            <v>3480</v>
          </cell>
          <cell r="M1582" t="str">
            <v>3H7</v>
          </cell>
          <cell r="N1582" t="str">
            <v>野田</v>
          </cell>
          <cell r="O1582" t="str">
            <v>野田係</v>
          </cell>
          <cell r="Q1582" t="str">
            <v>JP</v>
          </cell>
          <cell r="S1582">
            <v>1</v>
          </cell>
          <cell r="T1582">
            <v>1</v>
          </cell>
          <cell r="U1582" t="str">
            <v>V0</v>
          </cell>
          <cell r="V1582" t="str">
            <v>0001</v>
          </cell>
          <cell r="W1582">
            <v>50</v>
          </cell>
          <cell r="X1582">
            <v>1</v>
          </cell>
          <cell r="Y1582" t="str">
            <v>JPY</v>
          </cell>
          <cell r="Z1582" t="str">
            <v>2006/04/01</v>
          </cell>
          <cell r="AA1582" t="str">
            <v>9999/12/31</v>
          </cell>
          <cell r="AC1582">
            <v>81</v>
          </cell>
          <cell r="AD1582">
            <v>1</v>
          </cell>
          <cell r="AE1582">
            <v>81</v>
          </cell>
          <cell r="AG1582">
            <v>81</v>
          </cell>
          <cell r="AH1582" t="str">
            <v>PC</v>
          </cell>
          <cell r="AQ1582">
            <v>1</v>
          </cell>
          <cell r="AV1582">
            <v>0</v>
          </cell>
          <cell r="AY1582" t="str">
            <v>2006/04/01</v>
          </cell>
          <cell r="AZ1582" t="str">
            <v>9999/12/31</v>
          </cell>
          <cell r="BA1582">
            <v>99999999</v>
          </cell>
          <cell r="BB1582">
            <v>81</v>
          </cell>
        </row>
        <row r="1583">
          <cell r="A1583">
            <v>78056</v>
          </cell>
          <cell r="E1583" t="str">
            <v>5300107798</v>
          </cell>
          <cell r="F1583" t="str">
            <v>0</v>
          </cell>
          <cell r="G1583" t="str">
            <v>6499408-0</v>
          </cell>
          <cell r="H1583" t="str">
            <v>ﾌﾞﾗｹﾂﾄ,ﾓ-ﾀ M2952-2-1</v>
          </cell>
          <cell r="I1583" t="str">
            <v>473440-2</v>
          </cell>
          <cell r="J1583" t="str">
            <v>（株）光真製作所</v>
          </cell>
          <cell r="K1583" t="str">
            <v>3480</v>
          </cell>
          <cell r="L1583" t="str">
            <v>3480</v>
          </cell>
          <cell r="M1583" t="str">
            <v>3H7</v>
          </cell>
          <cell r="N1583" t="str">
            <v>野田</v>
          </cell>
          <cell r="O1583" t="str">
            <v>野田係</v>
          </cell>
          <cell r="Q1583" t="str">
            <v>JP</v>
          </cell>
          <cell r="S1583">
            <v>1</v>
          </cell>
          <cell r="T1583">
            <v>1</v>
          </cell>
          <cell r="U1583" t="str">
            <v>V0</v>
          </cell>
          <cell r="V1583" t="str">
            <v>0001</v>
          </cell>
          <cell r="W1583">
            <v>50</v>
          </cell>
          <cell r="X1583">
            <v>1</v>
          </cell>
          <cell r="Y1583" t="str">
            <v>JPY</v>
          </cell>
          <cell r="Z1583" t="str">
            <v>2006/04/01</v>
          </cell>
          <cell r="AA1583" t="str">
            <v>9999/12/31</v>
          </cell>
          <cell r="AC1583">
            <v>107</v>
          </cell>
          <cell r="AD1583">
            <v>1</v>
          </cell>
          <cell r="AE1583">
            <v>107</v>
          </cell>
          <cell r="AG1583">
            <v>107</v>
          </cell>
          <cell r="AH1583" t="str">
            <v>PC</v>
          </cell>
          <cell r="AQ1583">
            <v>1</v>
          </cell>
          <cell r="AV1583">
            <v>0</v>
          </cell>
          <cell r="AY1583" t="str">
            <v>2006/04/01</v>
          </cell>
          <cell r="AZ1583" t="str">
            <v>9999/12/31</v>
          </cell>
          <cell r="BA1583">
            <v>99999999</v>
          </cell>
          <cell r="BB1583">
            <v>107</v>
          </cell>
        </row>
        <row r="1584">
          <cell r="A1584">
            <v>74922</v>
          </cell>
          <cell r="D1584">
            <v>100</v>
          </cell>
          <cell r="E1584" t="str">
            <v>5300087139</v>
          </cell>
          <cell r="F1584" t="str">
            <v>0</v>
          </cell>
          <cell r="G1584" t="str">
            <v>6499418-7</v>
          </cell>
          <cell r="H1584" t="str">
            <v>ｶﾊﾞ-,PCB M2952-2-1</v>
          </cell>
          <cell r="I1584" t="str">
            <v>473440-2</v>
          </cell>
          <cell r="J1584" t="str">
            <v>（株）光真製作所</v>
          </cell>
          <cell r="K1584" t="str">
            <v>3480</v>
          </cell>
          <cell r="L1584" t="str">
            <v>3480</v>
          </cell>
          <cell r="M1584" t="str">
            <v>3H7</v>
          </cell>
          <cell r="N1584" t="str">
            <v>野田</v>
          </cell>
          <cell r="O1584" t="str">
            <v>野田係</v>
          </cell>
          <cell r="P1584" t="str">
            <v>x</v>
          </cell>
          <cell r="Q1584" t="str">
            <v>JP</v>
          </cell>
          <cell r="S1584">
            <v>1</v>
          </cell>
          <cell r="T1584">
            <v>1</v>
          </cell>
          <cell r="U1584" t="str">
            <v>V0</v>
          </cell>
          <cell r="V1584" t="str">
            <v>0001</v>
          </cell>
          <cell r="W1584">
            <v>25</v>
          </cell>
          <cell r="X1584">
            <v>1</v>
          </cell>
          <cell r="Y1584" t="str">
            <v>JPY</v>
          </cell>
          <cell r="Z1584" t="str">
            <v>2006/04/01</v>
          </cell>
          <cell r="AA1584" t="str">
            <v>9999/12/31</v>
          </cell>
          <cell r="AC1584">
            <v>119</v>
          </cell>
          <cell r="AD1584">
            <v>1</v>
          </cell>
          <cell r="AE1584">
            <v>119</v>
          </cell>
          <cell r="AG1584">
            <v>375</v>
          </cell>
          <cell r="AH1584" t="str">
            <v>PC</v>
          </cell>
          <cell r="AQ1584">
            <v>1</v>
          </cell>
          <cell r="AV1584">
            <v>0</v>
          </cell>
          <cell r="AY1584" t="str">
            <v>2006/04/01</v>
          </cell>
          <cell r="AZ1584" t="str">
            <v>9999/12/31</v>
          </cell>
          <cell r="BA1584">
            <v>99999</v>
          </cell>
          <cell r="BB1584">
            <v>120</v>
          </cell>
        </row>
        <row r="1585">
          <cell r="A1585">
            <v>78057</v>
          </cell>
          <cell r="E1585" t="str">
            <v>5300107799</v>
          </cell>
          <cell r="F1585" t="str">
            <v>0</v>
          </cell>
          <cell r="G1585" t="str">
            <v>6512977-3</v>
          </cell>
          <cell r="H1585" t="str">
            <v>ﾌﾞﾗｹﾂﾄ ｱﾂｼ-,ﾛ-ﾗ(2) M867-5</v>
          </cell>
          <cell r="I1585" t="str">
            <v>473440-2</v>
          </cell>
          <cell r="J1585" t="str">
            <v>（株）光真製作所</v>
          </cell>
          <cell r="K1585" t="str">
            <v>3480</v>
          </cell>
          <cell r="L1585" t="str">
            <v>3480</v>
          </cell>
          <cell r="M1585" t="str">
            <v>3H7</v>
          </cell>
          <cell r="N1585" t="str">
            <v>野田</v>
          </cell>
          <cell r="O1585" t="str">
            <v>野田係</v>
          </cell>
          <cell r="Q1585" t="str">
            <v>JP</v>
          </cell>
          <cell r="S1585">
            <v>1</v>
          </cell>
          <cell r="T1585">
            <v>1</v>
          </cell>
          <cell r="U1585" t="str">
            <v>V0</v>
          </cell>
          <cell r="V1585" t="str">
            <v>0001</v>
          </cell>
          <cell r="W1585">
            <v>50</v>
          </cell>
          <cell r="X1585">
            <v>1</v>
          </cell>
          <cell r="Y1585" t="str">
            <v>JPY</v>
          </cell>
          <cell r="Z1585" t="str">
            <v>2006/04/01</v>
          </cell>
          <cell r="AA1585" t="str">
            <v>9999/12/31</v>
          </cell>
          <cell r="AC1585">
            <v>1305</v>
          </cell>
          <cell r="AD1585">
            <v>1</v>
          </cell>
          <cell r="AE1585">
            <v>1305</v>
          </cell>
          <cell r="AG1585">
            <v>1305</v>
          </cell>
          <cell r="AH1585" t="str">
            <v>PC</v>
          </cell>
          <cell r="AQ1585">
            <v>1</v>
          </cell>
          <cell r="AV1585">
            <v>0</v>
          </cell>
          <cell r="AY1585" t="str">
            <v>2006/04/01</v>
          </cell>
          <cell r="AZ1585" t="str">
            <v>9999/12/31</v>
          </cell>
          <cell r="BA1585">
            <v>99999999</v>
          </cell>
          <cell r="BB1585">
            <v>1305</v>
          </cell>
        </row>
        <row r="1586">
          <cell r="A1586">
            <v>78058</v>
          </cell>
          <cell r="E1586" t="str">
            <v>5300107800</v>
          </cell>
          <cell r="F1586" t="str">
            <v>0</v>
          </cell>
          <cell r="G1586" t="str">
            <v>6531446-5</v>
          </cell>
          <cell r="H1586" t="str">
            <v>ﾎﾙﾀﾞ ｱﾂｼ-,ﾌﾟﾂｼﾔ M901-2</v>
          </cell>
          <cell r="I1586" t="str">
            <v>473440-2</v>
          </cell>
          <cell r="J1586" t="str">
            <v>（株）光真製作所</v>
          </cell>
          <cell r="K1586" t="str">
            <v>3480</v>
          </cell>
          <cell r="L1586" t="str">
            <v>3480</v>
          </cell>
          <cell r="M1586" t="str">
            <v>3H7</v>
          </cell>
          <cell r="N1586" t="str">
            <v>野田</v>
          </cell>
          <cell r="O1586" t="str">
            <v>野田係</v>
          </cell>
          <cell r="Q1586" t="str">
            <v>JP</v>
          </cell>
          <cell r="S1586">
            <v>1</v>
          </cell>
          <cell r="T1586">
            <v>1</v>
          </cell>
          <cell r="U1586" t="str">
            <v>V0</v>
          </cell>
          <cell r="V1586" t="str">
            <v>0001</v>
          </cell>
          <cell r="W1586">
            <v>50</v>
          </cell>
          <cell r="X1586">
            <v>1</v>
          </cell>
          <cell r="Y1586" t="str">
            <v>JPY</v>
          </cell>
          <cell r="Z1586" t="str">
            <v>2006/04/01</v>
          </cell>
          <cell r="AA1586" t="str">
            <v>9999/12/31</v>
          </cell>
          <cell r="AC1586">
            <v>633</v>
          </cell>
          <cell r="AD1586">
            <v>1</v>
          </cell>
          <cell r="AE1586">
            <v>633</v>
          </cell>
          <cell r="AG1586">
            <v>633</v>
          </cell>
          <cell r="AH1586" t="str">
            <v>PC</v>
          </cell>
          <cell r="AQ1586">
            <v>1</v>
          </cell>
          <cell r="AV1586">
            <v>0</v>
          </cell>
          <cell r="AY1586" t="str">
            <v>2006/04/01</v>
          </cell>
          <cell r="AZ1586" t="str">
            <v>9999/12/31</v>
          </cell>
          <cell r="BA1586">
            <v>99999999</v>
          </cell>
          <cell r="BB1586">
            <v>633</v>
          </cell>
        </row>
        <row r="1587">
          <cell r="A1587">
            <v>78059</v>
          </cell>
          <cell r="E1587" t="str">
            <v>5300107801</v>
          </cell>
          <cell r="F1587" t="str">
            <v>0</v>
          </cell>
          <cell r="G1587" t="str">
            <v>6531456-2</v>
          </cell>
          <cell r="H1587" t="str">
            <v>ｽﾄﾂﾊﾟ ｱﾂｼ-,ﾚﾊﾞ- M902-1</v>
          </cell>
          <cell r="I1587" t="str">
            <v>473440-2</v>
          </cell>
          <cell r="J1587" t="str">
            <v>（株）光真製作所</v>
          </cell>
          <cell r="K1587" t="str">
            <v>3480</v>
          </cell>
          <cell r="L1587" t="str">
            <v>3480</v>
          </cell>
          <cell r="M1587" t="str">
            <v>3H7</v>
          </cell>
          <cell r="N1587" t="str">
            <v>野田</v>
          </cell>
          <cell r="O1587" t="str">
            <v>野田係</v>
          </cell>
          <cell r="Q1587" t="str">
            <v>JP</v>
          </cell>
          <cell r="S1587">
            <v>1</v>
          </cell>
          <cell r="T1587">
            <v>1</v>
          </cell>
          <cell r="U1587" t="str">
            <v>V0</v>
          </cell>
          <cell r="V1587" t="str">
            <v>0001</v>
          </cell>
          <cell r="W1587">
            <v>50</v>
          </cell>
          <cell r="X1587">
            <v>1</v>
          </cell>
          <cell r="Y1587" t="str">
            <v>JPY</v>
          </cell>
          <cell r="Z1587" t="str">
            <v>2006/04/01</v>
          </cell>
          <cell r="AA1587" t="str">
            <v>9999/12/31</v>
          </cell>
          <cell r="AC1587">
            <v>3909</v>
          </cell>
          <cell r="AD1587">
            <v>1</v>
          </cell>
          <cell r="AE1587">
            <v>3909</v>
          </cell>
          <cell r="AG1587">
            <v>3909</v>
          </cell>
          <cell r="AH1587" t="str">
            <v>PC</v>
          </cell>
          <cell r="AQ1587">
            <v>1</v>
          </cell>
          <cell r="AV1587">
            <v>0</v>
          </cell>
          <cell r="AY1587" t="str">
            <v>2006/04/01</v>
          </cell>
          <cell r="AZ1587" t="str">
            <v>9999/12/31</v>
          </cell>
          <cell r="BA1587">
            <v>99999999</v>
          </cell>
          <cell r="BB1587">
            <v>3909</v>
          </cell>
        </row>
        <row r="1588">
          <cell r="A1588">
            <v>78060</v>
          </cell>
          <cell r="E1588" t="str">
            <v>5300107802</v>
          </cell>
          <cell r="F1588" t="str">
            <v>0</v>
          </cell>
          <cell r="G1588" t="str">
            <v>6531457-0</v>
          </cell>
          <cell r="H1588" t="str">
            <v>ﾌﾞﾗｹﾂﾄ ｱﾂｼ-,ﾗﾂﾁ M902-1</v>
          </cell>
          <cell r="I1588" t="str">
            <v>473440-2</v>
          </cell>
          <cell r="J1588" t="str">
            <v>（株）光真製作所</v>
          </cell>
          <cell r="K1588" t="str">
            <v>3480</v>
          </cell>
          <cell r="L1588" t="str">
            <v>3480</v>
          </cell>
          <cell r="M1588" t="str">
            <v>3H7</v>
          </cell>
          <cell r="N1588" t="str">
            <v>野田</v>
          </cell>
          <cell r="O1588" t="str">
            <v>野田係</v>
          </cell>
          <cell r="Q1588" t="str">
            <v>JP</v>
          </cell>
          <cell r="S1588">
            <v>1</v>
          </cell>
          <cell r="T1588">
            <v>1</v>
          </cell>
          <cell r="U1588" t="str">
            <v>V0</v>
          </cell>
          <cell r="V1588" t="str">
            <v>0001</v>
          </cell>
          <cell r="W1588">
            <v>50</v>
          </cell>
          <cell r="X1588">
            <v>1</v>
          </cell>
          <cell r="Y1588" t="str">
            <v>JPY</v>
          </cell>
          <cell r="Z1588" t="str">
            <v>2006/04/01</v>
          </cell>
          <cell r="AA1588" t="str">
            <v>9999/12/31</v>
          </cell>
          <cell r="AC1588">
            <v>2440</v>
          </cell>
          <cell r="AD1588">
            <v>1</v>
          </cell>
          <cell r="AE1588">
            <v>2440</v>
          </cell>
          <cell r="AG1588">
            <v>2440</v>
          </cell>
          <cell r="AH1588" t="str">
            <v>PC</v>
          </cell>
          <cell r="AQ1588">
            <v>1</v>
          </cell>
          <cell r="AV1588">
            <v>0</v>
          </cell>
          <cell r="AY1588" t="str">
            <v>2006/04/01</v>
          </cell>
          <cell r="AZ1588" t="str">
            <v>9999/12/31</v>
          </cell>
          <cell r="BA1588">
            <v>99999999</v>
          </cell>
          <cell r="BB1588">
            <v>2440</v>
          </cell>
        </row>
        <row r="1589">
          <cell r="A1589">
            <v>76182</v>
          </cell>
          <cell r="B1589">
            <v>238.95</v>
          </cell>
          <cell r="D1589">
            <v>100</v>
          </cell>
          <cell r="E1589" t="str">
            <v>5300098630</v>
          </cell>
          <cell r="F1589" t="str">
            <v>0</v>
          </cell>
          <cell r="G1589" t="str">
            <v>6535670-2</v>
          </cell>
          <cell r="H1589" t="str">
            <v>ﾚﾊﾞ- ｱﾂｼ-,ﾘﾝｸ ｶﾑ M901-6</v>
          </cell>
          <cell r="I1589" t="str">
            <v>473440-2</v>
          </cell>
          <cell r="J1589" t="str">
            <v>（株）光真製作所</v>
          </cell>
          <cell r="K1589" t="str">
            <v>3480</v>
          </cell>
          <cell r="L1589" t="str">
            <v>3480</v>
          </cell>
          <cell r="M1589" t="str">
            <v>3H7</v>
          </cell>
          <cell r="N1589" t="str">
            <v>野田</v>
          </cell>
          <cell r="O1589" t="str">
            <v>野田係</v>
          </cell>
          <cell r="P1589" t="str">
            <v>x</v>
          </cell>
          <cell r="Q1589" t="str">
            <v>JP</v>
          </cell>
          <cell r="S1589">
            <v>1</v>
          </cell>
          <cell r="T1589">
            <v>1</v>
          </cell>
          <cell r="U1589" t="str">
            <v>V0</v>
          </cell>
          <cell r="V1589" t="str">
            <v>0001</v>
          </cell>
          <cell r="W1589">
            <v>25</v>
          </cell>
          <cell r="X1589">
            <v>1</v>
          </cell>
          <cell r="Y1589" t="str">
            <v>JPY</v>
          </cell>
          <cell r="Z1589" t="str">
            <v>2006/04/01</v>
          </cell>
          <cell r="AA1589" t="str">
            <v>9999/12/31</v>
          </cell>
          <cell r="AC1589">
            <v>23900</v>
          </cell>
          <cell r="AD1589">
            <v>100</v>
          </cell>
          <cell r="AE1589">
            <v>239</v>
          </cell>
          <cell r="AF1589">
            <v>238.95</v>
          </cell>
          <cell r="AG1589">
            <v>239</v>
          </cell>
          <cell r="AH1589" t="str">
            <v>PC</v>
          </cell>
          <cell r="AI1589">
            <v>0</v>
          </cell>
          <cell r="AJ1589">
            <v>0</v>
          </cell>
          <cell r="AK1589">
            <v>0</v>
          </cell>
          <cell r="AL1589">
            <v>0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1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 t="str">
            <v>2006/04/01</v>
          </cell>
          <cell r="AZ1589" t="str">
            <v>9999/12/31</v>
          </cell>
          <cell r="BA1589">
            <v>99999</v>
          </cell>
          <cell r="BB1589">
            <v>23895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</row>
        <row r="1590">
          <cell r="A1590">
            <v>56883</v>
          </cell>
          <cell r="B1590">
            <v>9363</v>
          </cell>
          <cell r="D1590">
            <v>100</v>
          </cell>
          <cell r="E1590" t="str">
            <v>5300105566</v>
          </cell>
          <cell r="F1590" t="str">
            <v>0</v>
          </cell>
          <cell r="G1590" t="str">
            <v>6535685-0</v>
          </cell>
          <cell r="H1590" t="str">
            <v>ﾌﾚ-ﾑ ｱﾂｼ-(1) M901-9</v>
          </cell>
          <cell r="I1590" t="str">
            <v>473440-2</v>
          </cell>
          <cell r="J1590" t="str">
            <v>（株）光真製作所</v>
          </cell>
          <cell r="K1590" t="str">
            <v>3480</v>
          </cell>
          <cell r="L1590" t="str">
            <v>3480</v>
          </cell>
          <cell r="M1590" t="str">
            <v>2G2</v>
          </cell>
          <cell r="N1590" t="str">
            <v>伊藤康</v>
          </cell>
          <cell r="O1590" t="str">
            <v>野田係</v>
          </cell>
          <cell r="P1590" t="str">
            <v>x</v>
          </cell>
          <cell r="Q1590" t="str">
            <v>JP</v>
          </cell>
          <cell r="S1590">
            <v>1</v>
          </cell>
          <cell r="T1590">
            <v>1</v>
          </cell>
          <cell r="U1590" t="str">
            <v>V0</v>
          </cell>
          <cell r="V1590" t="str">
            <v>0001</v>
          </cell>
          <cell r="W1590">
            <v>29</v>
          </cell>
          <cell r="X1590">
            <v>1</v>
          </cell>
          <cell r="Y1590" t="str">
            <v>JPY</v>
          </cell>
          <cell r="Z1590" t="str">
            <v>2006/04/01</v>
          </cell>
          <cell r="AA1590" t="str">
            <v>9999/12/31</v>
          </cell>
          <cell r="AC1590">
            <v>9363</v>
          </cell>
          <cell r="AD1590">
            <v>1</v>
          </cell>
          <cell r="AE1590">
            <v>9363</v>
          </cell>
          <cell r="AF1590">
            <v>9363</v>
          </cell>
          <cell r="AG1590">
            <v>9363</v>
          </cell>
          <cell r="AH1590" t="str">
            <v>PC</v>
          </cell>
          <cell r="AI1590">
            <v>0</v>
          </cell>
          <cell r="AJ1590">
            <v>0</v>
          </cell>
          <cell r="AK1590">
            <v>0</v>
          </cell>
          <cell r="AL1590">
            <v>0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1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 t="str">
            <v>2006/04/01</v>
          </cell>
          <cell r="AZ1590" t="str">
            <v>9999/12/31</v>
          </cell>
          <cell r="BA1590">
            <v>99999</v>
          </cell>
          <cell r="BB1590">
            <v>9363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</row>
        <row r="1591">
          <cell r="A1591">
            <v>75894</v>
          </cell>
          <cell r="B1591">
            <v>78</v>
          </cell>
          <cell r="D1591">
            <v>100</v>
          </cell>
          <cell r="E1591" t="str">
            <v>5300093320</v>
          </cell>
          <cell r="F1591" t="str">
            <v>0</v>
          </cell>
          <cell r="G1591" t="str">
            <v>6535724-5</v>
          </cell>
          <cell r="H1591" t="str">
            <v>ﾌﾟﾚ-ﾄ ｱﾂｼ-,ﾓ-ﾀ M901-5</v>
          </cell>
          <cell r="I1591" t="str">
            <v>473440-2</v>
          </cell>
          <cell r="J1591" t="str">
            <v>（株）光真製作所</v>
          </cell>
          <cell r="K1591" t="str">
            <v>3480</v>
          </cell>
          <cell r="L1591" t="str">
            <v>3480</v>
          </cell>
          <cell r="M1591" t="str">
            <v>3H7</v>
          </cell>
          <cell r="N1591" t="str">
            <v>野田</v>
          </cell>
          <cell r="O1591" t="str">
            <v>野田係</v>
          </cell>
          <cell r="P1591" t="str">
            <v>x</v>
          </cell>
          <cell r="Q1591" t="str">
            <v>JP</v>
          </cell>
          <cell r="S1591">
            <v>1</v>
          </cell>
          <cell r="T1591">
            <v>1</v>
          </cell>
          <cell r="U1591" t="str">
            <v>V0</v>
          </cell>
          <cell r="V1591" t="str">
            <v>0001</v>
          </cell>
          <cell r="W1591">
            <v>25</v>
          </cell>
          <cell r="X1591">
            <v>1</v>
          </cell>
          <cell r="Y1591" t="str">
            <v>JPY</v>
          </cell>
          <cell r="Z1591" t="str">
            <v>2006/04/01</v>
          </cell>
          <cell r="AA1591" t="str">
            <v>9999/12/31</v>
          </cell>
          <cell r="AC1591">
            <v>78</v>
          </cell>
          <cell r="AD1591">
            <v>1</v>
          </cell>
          <cell r="AE1591">
            <v>78</v>
          </cell>
          <cell r="AF1591">
            <v>78</v>
          </cell>
          <cell r="AG1591">
            <v>78</v>
          </cell>
          <cell r="AH1591" t="str">
            <v>PC</v>
          </cell>
          <cell r="AI1591">
            <v>0</v>
          </cell>
          <cell r="AJ1591">
            <v>0</v>
          </cell>
          <cell r="AK1591">
            <v>0</v>
          </cell>
          <cell r="AL1591">
            <v>0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1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 t="str">
            <v>2006/04/01</v>
          </cell>
          <cell r="AZ1591" t="str">
            <v>9999/12/31</v>
          </cell>
          <cell r="BA1591">
            <v>99999</v>
          </cell>
          <cell r="BB1591">
            <v>78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</row>
        <row r="1592">
          <cell r="A1592">
            <v>78061</v>
          </cell>
          <cell r="E1592" t="str">
            <v>5300107803</v>
          </cell>
          <cell r="F1592" t="str">
            <v>0</v>
          </cell>
          <cell r="G1592" t="str">
            <v>6535728-8</v>
          </cell>
          <cell r="H1592" t="str">
            <v>ｱ-ﾑ ｱﾂｼ-,ﾊﾞｹﾂﾄ(1) M901-1</v>
          </cell>
          <cell r="I1592" t="str">
            <v>473440-2</v>
          </cell>
          <cell r="J1592" t="str">
            <v>（株）光真製作所</v>
          </cell>
          <cell r="K1592" t="str">
            <v>3480</v>
          </cell>
          <cell r="L1592" t="str">
            <v>3480</v>
          </cell>
          <cell r="M1592" t="str">
            <v>3H7</v>
          </cell>
          <cell r="N1592" t="str">
            <v>野田</v>
          </cell>
          <cell r="O1592" t="str">
            <v>野田係</v>
          </cell>
          <cell r="Q1592" t="str">
            <v>JP</v>
          </cell>
          <cell r="S1592">
            <v>1</v>
          </cell>
          <cell r="T1592">
            <v>1</v>
          </cell>
          <cell r="U1592" t="str">
            <v>V0</v>
          </cell>
          <cell r="V1592" t="str">
            <v>0001</v>
          </cell>
          <cell r="W1592">
            <v>50</v>
          </cell>
          <cell r="X1592">
            <v>1</v>
          </cell>
          <cell r="Y1592" t="str">
            <v>JPY</v>
          </cell>
          <cell r="Z1592" t="str">
            <v>2006/04/01</v>
          </cell>
          <cell r="AA1592" t="str">
            <v>9999/12/31</v>
          </cell>
          <cell r="AC1592">
            <v>2258</v>
          </cell>
          <cell r="AD1592">
            <v>1</v>
          </cell>
          <cell r="AE1592">
            <v>2258</v>
          </cell>
          <cell r="AG1592">
            <v>2258</v>
          </cell>
          <cell r="AH1592" t="str">
            <v>PC</v>
          </cell>
          <cell r="AQ1592">
            <v>1</v>
          </cell>
          <cell r="AV1592">
            <v>0</v>
          </cell>
          <cell r="AY1592" t="str">
            <v>2006/04/01</v>
          </cell>
          <cell r="AZ1592" t="str">
            <v>9999/12/31</v>
          </cell>
          <cell r="BA1592">
            <v>99999999</v>
          </cell>
          <cell r="BB1592">
            <v>2258</v>
          </cell>
        </row>
        <row r="1593">
          <cell r="A1593">
            <v>55313</v>
          </cell>
          <cell r="B1593">
            <v>3985</v>
          </cell>
          <cell r="D1593">
            <v>100</v>
          </cell>
          <cell r="E1593" t="str">
            <v>5300102918</v>
          </cell>
          <cell r="F1593" t="str">
            <v>0</v>
          </cell>
          <cell r="G1593" t="str">
            <v>6535729-6</v>
          </cell>
          <cell r="H1593" t="str">
            <v>ｱ-ﾑ ｱﾂｼ-,ﾊﾞｹﾂﾄ(2) M901-1</v>
          </cell>
          <cell r="I1593" t="str">
            <v>473440-2</v>
          </cell>
          <cell r="J1593" t="str">
            <v>（株）光真製作所</v>
          </cell>
          <cell r="K1593" t="str">
            <v>3480</v>
          </cell>
          <cell r="L1593" t="str">
            <v>3480</v>
          </cell>
          <cell r="M1593" t="str">
            <v>2G2</v>
          </cell>
          <cell r="N1593" t="str">
            <v>伊藤康</v>
          </cell>
          <cell r="O1593" t="str">
            <v>野田係</v>
          </cell>
          <cell r="P1593" t="str">
            <v>x</v>
          </cell>
          <cell r="Q1593" t="str">
            <v>JP</v>
          </cell>
          <cell r="S1593">
            <v>1</v>
          </cell>
          <cell r="T1593">
            <v>1</v>
          </cell>
          <cell r="U1593" t="str">
            <v>V0</v>
          </cell>
          <cell r="V1593" t="str">
            <v>0001</v>
          </cell>
          <cell r="W1593">
            <v>25</v>
          </cell>
          <cell r="X1593">
            <v>1</v>
          </cell>
          <cell r="Y1593" t="str">
            <v>JPY</v>
          </cell>
          <cell r="Z1593" t="str">
            <v>2006/04/01</v>
          </cell>
          <cell r="AA1593" t="str">
            <v>9999/12/31</v>
          </cell>
          <cell r="AC1593">
            <v>3985</v>
          </cell>
          <cell r="AD1593">
            <v>1</v>
          </cell>
          <cell r="AE1593">
            <v>3985</v>
          </cell>
          <cell r="AF1593">
            <v>3985</v>
          </cell>
          <cell r="AG1593">
            <v>3985</v>
          </cell>
          <cell r="AH1593" t="str">
            <v>PC</v>
          </cell>
          <cell r="AI1593">
            <v>0</v>
          </cell>
          <cell r="AJ1593">
            <v>0</v>
          </cell>
          <cell r="AK1593">
            <v>0</v>
          </cell>
          <cell r="AL1593">
            <v>0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1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 t="str">
            <v>2006/04/01</v>
          </cell>
          <cell r="AZ1593" t="str">
            <v>9999/12/31</v>
          </cell>
          <cell r="BA1593">
            <v>99999999</v>
          </cell>
          <cell r="BB1593">
            <v>3985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</row>
        <row r="1594">
          <cell r="A1594">
            <v>63042</v>
          </cell>
          <cell r="B1594">
            <v>16645</v>
          </cell>
          <cell r="D1594">
            <v>100</v>
          </cell>
          <cell r="E1594" t="str">
            <v>5300122239</v>
          </cell>
          <cell r="F1594" t="str">
            <v>0</v>
          </cell>
          <cell r="G1594" t="str">
            <v>6535731-8</v>
          </cell>
          <cell r="H1594" t="str">
            <v>ｱ-ﾑ ｱﾂｼ-,ｶﾑ ﾊﾞｹﾂﾄ M901-1</v>
          </cell>
          <cell r="I1594" t="str">
            <v>473440-2</v>
          </cell>
          <cell r="J1594" t="str">
            <v>（株）光真製作所</v>
          </cell>
          <cell r="K1594" t="str">
            <v>3480</v>
          </cell>
          <cell r="L1594" t="str">
            <v>3480</v>
          </cell>
          <cell r="M1594" t="str">
            <v>2G2</v>
          </cell>
          <cell r="N1594" t="str">
            <v>伊藤康</v>
          </cell>
          <cell r="O1594" t="str">
            <v>野田係</v>
          </cell>
          <cell r="P1594" t="str">
            <v>x</v>
          </cell>
          <cell r="Q1594" t="str">
            <v>JP</v>
          </cell>
          <cell r="S1594">
            <v>1</v>
          </cell>
          <cell r="T1594">
            <v>0</v>
          </cell>
          <cell r="U1594" t="str">
            <v>V0</v>
          </cell>
          <cell r="V1594" t="str">
            <v>0001</v>
          </cell>
          <cell r="W1594">
            <v>39</v>
          </cell>
          <cell r="X1594">
            <v>1</v>
          </cell>
          <cell r="Y1594" t="str">
            <v>JPY</v>
          </cell>
          <cell r="Z1594" t="str">
            <v>2006/05/15</v>
          </cell>
          <cell r="AA1594" t="str">
            <v>9999/12/31</v>
          </cell>
          <cell r="AC1594">
            <v>16645</v>
          </cell>
          <cell r="AD1594">
            <v>1</v>
          </cell>
          <cell r="AE1594">
            <v>16645</v>
          </cell>
          <cell r="AF1594">
            <v>16645</v>
          </cell>
          <cell r="AG1594">
            <v>16645</v>
          </cell>
          <cell r="AH1594" t="str">
            <v>PC</v>
          </cell>
          <cell r="AI1594">
            <v>0</v>
          </cell>
          <cell r="AJ1594">
            <v>0</v>
          </cell>
          <cell r="AK1594">
            <v>0</v>
          </cell>
          <cell r="AL1594">
            <v>0</v>
          </cell>
          <cell r="AM1594">
            <v>0</v>
          </cell>
          <cell r="AN1594">
            <v>0</v>
          </cell>
          <cell r="AO1594">
            <v>0</v>
          </cell>
          <cell r="AP1594">
            <v>0</v>
          </cell>
          <cell r="AQ1594">
            <v>1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 t="str">
            <v>2006/05/15</v>
          </cell>
          <cell r="AZ1594" t="str">
            <v>9999/12/31</v>
          </cell>
          <cell r="BA1594">
            <v>9999</v>
          </cell>
          <cell r="BB1594">
            <v>16645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</row>
        <row r="1595">
          <cell r="A1595">
            <v>78062</v>
          </cell>
          <cell r="E1595" t="str">
            <v>5300107804</v>
          </cell>
          <cell r="F1595" t="str">
            <v>0</v>
          </cell>
          <cell r="G1595" t="str">
            <v>6535762-8</v>
          </cell>
          <cell r="H1595" t="str">
            <v>ﾌﾞﾗｹﾂﾄ ｱﾂｼ-,ｷﾞﾔ M911</v>
          </cell>
          <cell r="I1595" t="str">
            <v>473440-2</v>
          </cell>
          <cell r="J1595" t="str">
            <v>（株）光真製作所</v>
          </cell>
          <cell r="K1595" t="str">
            <v>3480</v>
          </cell>
          <cell r="L1595" t="str">
            <v>3480</v>
          </cell>
          <cell r="M1595" t="str">
            <v>3H7</v>
          </cell>
          <cell r="N1595" t="str">
            <v>野田</v>
          </cell>
          <cell r="O1595" t="str">
            <v>野田係</v>
          </cell>
          <cell r="Q1595" t="str">
            <v>JP</v>
          </cell>
          <cell r="S1595">
            <v>1</v>
          </cell>
          <cell r="T1595">
            <v>1</v>
          </cell>
          <cell r="U1595" t="str">
            <v>V0</v>
          </cell>
          <cell r="V1595" t="str">
            <v>0001</v>
          </cell>
          <cell r="W1595">
            <v>50</v>
          </cell>
          <cell r="X1595">
            <v>1</v>
          </cell>
          <cell r="Y1595" t="str">
            <v>JPY</v>
          </cell>
          <cell r="Z1595" t="str">
            <v>2006/04/01</v>
          </cell>
          <cell r="AA1595" t="str">
            <v>9999/12/31</v>
          </cell>
          <cell r="AC1595">
            <v>311</v>
          </cell>
          <cell r="AD1595">
            <v>1</v>
          </cell>
          <cell r="AE1595">
            <v>311</v>
          </cell>
          <cell r="AG1595">
            <v>311</v>
          </cell>
          <cell r="AH1595" t="str">
            <v>PC</v>
          </cell>
          <cell r="AQ1595">
            <v>1</v>
          </cell>
          <cell r="AV1595">
            <v>0</v>
          </cell>
          <cell r="AY1595" t="str">
            <v>2006/04/01</v>
          </cell>
          <cell r="AZ1595" t="str">
            <v>9999/12/31</v>
          </cell>
          <cell r="BA1595">
            <v>99999999</v>
          </cell>
          <cell r="BB1595">
            <v>311</v>
          </cell>
        </row>
        <row r="1596">
          <cell r="A1596">
            <v>78063</v>
          </cell>
          <cell r="E1596" t="str">
            <v>5300107805</v>
          </cell>
          <cell r="F1596" t="str">
            <v>0</v>
          </cell>
          <cell r="G1596" t="str">
            <v>6535768-7</v>
          </cell>
          <cell r="H1596" t="str">
            <v>ｶﾊﾞ- ｱﾂｼ-,PCB M939</v>
          </cell>
          <cell r="I1596" t="str">
            <v>473440-2</v>
          </cell>
          <cell r="J1596" t="str">
            <v>（株）光真製作所</v>
          </cell>
          <cell r="K1596" t="str">
            <v>3480</v>
          </cell>
          <cell r="L1596" t="str">
            <v>3480</v>
          </cell>
          <cell r="M1596" t="str">
            <v>3H7</v>
          </cell>
          <cell r="N1596" t="str">
            <v>野田</v>
          </cell>
          <cell r="O1596" t="str">
            <v>野田係</v>
          </cell>
          <cell r="Q1596" t="str">
            <v>JP</v>
          </cell>
          <cell r="S1596">
            <v>1</v>
          </cell>
          <cell r="T1596">
            <v>1</v>
          </cell>
          <cell r="U1596" t="str">
            <v>V0</v>
          </cell>
          <cell r="V1596" t="str">
            <v>0001</v>
          </cell>
          <cell r="W1596">
            <v>50</v>
          </cell>
          <cell r="X1596">
            <v>1</v>
          </cell>
          <cell r="Y1596" t="str">
            <v>JPY</v>
          </cell>
          <cell r="Z1596" t="str">
            <v>2006/04/01</v>
          </cell>
          <cell r="AA1596" t="str">
            <v>9999/12/31</v>
          </cell>
          <cell r="AC1596">
            <v>3225</v>
          </cell>
          <cell r="AD1596">
            <v>1</v>
          </cell>
          <cell r="AE1596">
            <v>3225</v>
          </cell>
          <cell r="AG1596">
            <v>3225</v>
          </cell>
          <cell r="AH1596" t="str">
            <v>PC</v>
          </cell>
          <cell r="AQ1596">
            <v>1</v>
          </cell>
          <cell r="AV1596">
            <v>0</v>
          </cell>
          <cell r="AY1596" t="str">
            <v>2006/04/01</v>
          </cell>
          <cell r="AZ1596" t="str">
            <v>9999/12/31</v>
          </cell>
          <cell r="BA1596">
            <v>99999999</v>
          </cell>
          <cell r="BB1596">
            <v>3225</v>
          </cell>
        </row>
        <row r="1597">
          <cell r="A1597">
            <v>78064</v>
          </cell>
          <cell r="E1597" t="str">
            <v>5300107806</v>
          </cell>
          <cell r="F1597" t="str">
            <v>0</v>
          </cell>
          <cell r="G1597" t="str">
            <v>6535772-5</v>
          </cell>
          <cell r="H1597" t="str">
            <v>ﾌﾚ-ﾑ ｱﾂｼ-(B) M904-3</v>
          </cell>
          <cell r="I1597" t="str">
            <v>473440-2</v>
          </cell>
          <cell r="J1597" t="str">
            <v>（株）光真製作所</v>
          </cell>
          <cell r="K1597" t="str">
            <v>3480</v>
          </cell>
          <cell r="L1597" t="str">
            <v>3480</v>
          </cell>
          <cell r="M1597" t="str">
            <v>3H7</v>
          </cell>
          <cell r="N1597" t="str">
            <v>野田</v>
          </cell>
          <cell r="O1597" t="str">
            <v>野田係</v>
          </cell>
          <cell r="Q1597" t="str">
            <v>JP</v>
          </cell>
          <cell r="S1597">
            <v>1</v>
          </cell>
          <cell r="T1597">
            <v>1</v>
          </cell>
          <cell r="U1597" t="str">
            <v>V0</v>
          </cell>
          <cell r="V1597" t="str">
            <v>0001</v>
          </cell>
          <cell r="W1597">
            <v>50</v>
          </cell>
          <cell r="X1597">
            <v>1</v>
          </cell>
          <cell r="Y1597" t="str">
            <v>JPY</v>
          </cell>
          <cell r="Z1597" t="str">
            <v>2006/04/01</v>
          </cell>
          <cell r="AA1597" t="str">
            <v>9999/12/31</v>
          </cell>
          <cell r="AC1597">
            <v>2536</v>
          </cell>
          <cell r="AD1597">
            <v>1</v>
          </cell>
          <cell r="AE1597">
            <v>2536</v>
          </cell>
          <cell r="AG1597">
            <v>2536</v>
          </cell>
          <cell r="AH1597" t="str">
            <v>PC</v>
          </cell>
          <cell r="AQ1597">
            <v>1</v>
          </cell>
          <cell r="AV1597">
            <v>0</v>
          </cell>
          <cell r="AY1597" t="str">
            <v>2006/04/01</v>
          </cell>
          <cell r="AZ1597" t="str">
            <v>9999/12/31</v>
          </cell>
          <cell r="BA1597">
            <v>99999999</v>
          </cell>
          <cell r="BB1597">
            <v>2536</v>
          </cell>
        </row>
        <row r="1598">
          <cell r="A1598">
            <v>78065</v>
          </cell>
          <cell r="E1598" t="str">
            <v>5300107807</v>
          </cell>
          <cell r="F1598" t="str">
            <v>0</v>
          </cell>
          <cell r="G1598" t="str">
            <v>6535775-0</v>
          </cell>
          <cell r="H1598" t="str">
            <v>ｶﾞｲﾄﾞ ｱﾂｼ-(1) M904-2</v>
          </cell>
          <cell r="I1598" t="str">
            <v>473440-2</v>
          </cell>
          <cell r="J1598" t="str">
            <v>（株）光真製作所</v>
          </cell>
          <cell r="K1598" t="str">
            <v>3480</v>
          </cell>
          <cell r="L1598" t="str">
            <v>3480</v>
          </cell>
          <cell r="M1598" t="str">
            <v>3H7</v>
          </cell>
          <cell r="N1598" t="str">
            <v>野田</v>
          </cell>
          <cell r="O1598" t="str">
            <v>野田係</v>
          </cell>
          <cell r="Q1598" t="str">
            <v>JP</v>
          </cell>
          <cell r="S1598">
            <v>1</v>
          </cell>
          <cell r="T1598">
            <v>1</v>
          </cell>
          <cell r="U1598" t="str">
            <v>V0</v>
          </cell>
          <cell r="V1598" t="str">
            <v>0001</v>
          </cell>
          <cell r="W1598">
            <v>50</v>
          </cell>
          <cell r="X1598">
            <v>1</v>
          </cell>
          <cell r="Y1598" t="str">
            <v>JPY</v>
          </cell>
          <cell r="Z1598" t="str">
            <v>2006/04/01</v>
          </cell>
          <cell r="AA1598" t="str">
            <v>9999/12/31</v>
          </cell>
          <cell r="AC1598">
            <v>4200</v>
          </cell>
          <cell r="AD1598">
            <v>1</v>
          </cell>
          <cell r="AE1598">
            <v>4200</v>
          </cell>
          <cell r="AG1598">
            <v>4200</v>
          </cell>
          <cell r="AH1598" t="str">
            <v>PC</v>
          </cell>
          <cell r="AQ1598">
            <v>1</v>
          </cell>
          <cell r="AV1598">
            <v>0</v>
          </cell>
          <cell r="AY1598" t="str">
            <v>2006/04/01</v>
          </cell>
          <cell r="AZ1598" t="str">
            <v>9999/12/31</v>
          </cell>
          <cell r="BA1598">
            <v>99999999</v>
          </cell>
          <cell r="BB1598">
            <v>4200</v>
          </cell>
        </row>
        <row r="1599">
          <cell r="A1599">
            <v>78066</v>
          </cell>
          <cell r="E1599" t="str">
            <v>5300107808</v>
          </cell>
          <cell r="F1599" t="str">
            <v>0</v>
          </cell>
          <cell r="G1599" t="str">
            <v>6535778-4</v>
          </cell>
          <cell r="H1599" t="str">
            <v>ﾌﾟﾚ-ﾄ ｱﾂｼ-,ｲﾝﾚﾂﾄ M904-1</v>
          </cell>
          <cell r="I1599" t="str">
            <v>473440-2</v>
          </cell>
          <cell r="J1599" t="str">
            <v>（株）光真製作所</v>
          </cell>
          <cell r="K1599" t="str">
            <v>3480</v>
          </cell>
          <cell r="L1599" t="str">
            <v>3480</v>
          </cell>
          <cell r="M1599" t="str">
            <v>3H7</v>
          </cell>
          <cell r="N1599" t="str">
            <v>野田</v>
          </cell>
          <cell r="O1599" t="str">
            <v>野田係</v>
          </cell>
          <cell r="Q1599" t="str">
            <v>JP</v>
          </cell>
          <cell r="S1599">
            <v>1</v>
          </cell>
          <cell r="T1599">
            <v>1</v>
          </cell>
          <cell r="U1599" t="str">
            <v>V0</v>
          </cell>
          <cell r="V1599" t="str">
            <v>0001</v>
          </cell>
          <cell r="W1599">
            <v>50</v>
          </cell>
          <cell r="X1599">
            <v>1</v>
          </cell>
          <cell r="Y1599" t="str">
            <v>JPY</v>
          </cell>
          <cell r="Z1599" t="str">
            <v>2006/04/01</v>
          </cell>
          <cell r="AA1599" t="str">
            <v>9999/12/31</v>
          </cell>
          <cell r="AC1599">
            <v>215</v>
          </cell>
          <cell r="AD1599">
            <v>1</v>
          </cell>
          <cell r="AE1599">
            <v>215</v>
          </cell>
          <cell r="AG1599">
            <v>215</v>
          </cell>
          <cell r="AH1599" t="str">
            <v>PC</v>
          </cell>
          <cell r="AQ1599">
            <v>1</v>
          </cell>
          <cell r="AV1599">
            <v>0</v>
          </cell>
          <cell r="AY1599" t="str">
            <v>2006/04/01</v>
          </cell>
          <cell r="AZ1599" t="str">
            <v>9999/12/31</v>
          </cell>
          <cell r="BA1599">
            <v>99999999</v>
          </cell>
          <cell r="BB1599">
            <v>215</v>
          </cell>
        </row>
        <row r="1600">
          <cell r="A1600">
            <v>78067</v>
          </cell>
          <cell r="E1600" t="str">
            <v>5300107809</v>
          </cell>
          <cell r="F1600" t="str">
            <v>0</v>
          </cell>
          <cell r="G1600" t="str">
            <v>6535792-0</v>
          </cell>
          <cell r="H1600" t="str">
            <v>ﾘﾝｸ ｱﾂｼ-,ｿﾚﾉｲﾄﾞ(1) M904-1</v>
          </cell>
          <cell r="I1600" t="str">
            <v>473440-2</v>
          </cell>
          <cell r="J1600" t="str">
            <v>（株）光真製作所</v>
          </cell>
          <cell r="K1600" t="str">
            <v>3480</v>
          </cell>
          <cell r="L1600" t="str">
            <v>3480</v>
          </cell>
          <cell r="M1600" t="str">
            <v>3H7</v>
          </cell>
          <cell r="N1600" t="str">
            <v>野田</v>
          </cell>
          <cell r="O1600" t="str">
            <v>野田係</v>
          </cell>
          <cell r="Q1600" t="str">
            <v>JP</v>
          </cell>
          <cell r="S1600">
            <v>1</v>
          </cell>
          <cell r="T1600">
            <v>1</v>
          </cell>
          <cell r="U1600" t="str">
            <v>V0</v>
          </cell>
          <cell r="V1600" t="str">
            <v>0001</v>
          </cell>
          <cell r="W1600">
            <v>50</v>
          </cell>
          <cell r="X1600">
            <v>1</v>
          </cell>
          <cell r="Y1600" t="str">
            <v>JPY</v>
          </cell>
          <cell r="Z1600" t="str">
            <v>2006/04/01</v>
          </cell>
          <cell r="AA1600" t="str">
            <v>9999/12/31</v>
          </cell>
          <cell r="AC1600">
            <v>138</v>
          </cell>
          <cell r="AD1600">
            <v>1</v>
          </cell>
          <cell r="AE1600">
            <v>138</v>
          </cell>
          <cell r="AG1600">
            <v>138</v>
          </cell>
          <cell r="AH1600" t="str">
            <v>PC</v>
          </cell>
          <cell r="AQ1600">
            <v>1</v>
          </cell>
          <cell r="AV1600">
            <v>0</v>
          </cell>
          <cell r="AY1600" t="str">
            <v>2006/04/01</v>
          </cell>
          <cell r="AZ1600" t="str">
            <v>9999/12/31</v>
          </cell>
          <cell r="BA1600">
            <v>99999999</v>
          </cell>
          <cell r="BB1600">
            <v>138</v>
          </cell>
        </row>
        <row r="1601">
          <cell r="A1601">
            <v>78068</v>
          </cell>
          <cell r="E1601" t="str">
            <v>5300107810</v>
          </cell>
          <cell r="F1601" t="str">
            <v>0</v>
          </cell>
          <cell r="G1601" t="str">
            <v>6535795-4</v>
          </cell>
          <cell r="H1601" t="str">
            <v>ﾌﾟﾚ-ﾄ ｱﾂｼ-,ｲﾝﾚﾂﾄ M904-1</v>
          </cell>
          <cell r="I1601" t="str">
            <v>473440-2</v>
          </cell>
          <cell r="J1601" t="str">
            <v>（株）光真製作所</v>
          </cell>
          <cell r="K1601" t="str">
            <v>3480</v>
          </cell>
          <cell r="L1601" t="str">
            <v>3480</v>
          </cell>
          <cell r="M1601" t="str">
            <v>3H7</v>
          </cell>
          <cell r="N1601" t="str">
            <v>野田</v>
          </cell>
          <cell r="O1601" t="str">
            <v>野田係</v>
          </cell>
          <cell r="Q1601" t="str">
            <v>JP</v>
          </cell>
          <cell r="S1601">
            <v>1</v>
          </cell>
          <cell r="T1601">
            <v>1</v>
          </cell>
          <cell r="U1601" t="str">
            <v>V0</v>
          </cell>
          <cell r="V1601" t="str">
            <v>0001</v>
          </cell>
          <cell r="W1601">
            <v>50</v>
          </cell>
          <cell r="X1601">
            <v>1</v>
          </cell>
          <cell r="Y1601" t="str">
            <v>JPY</v>
          </cell>
          <cell r="Z1601" t="str">
            <v>2006/04/01</v>
          </cell>
          <cell r="AA1601" t="str">
            <v>9999/12/31</v>
          </cell>
          <cell r="AC1601">
            <v>204</v>
          </cell>
          <cell r="AD1601">
            <v>1</v>
          </cell>
          <cell r="AE1601">
            <v>204</v>
          </cell>
          <cell r="AG1601">
            <v>204</v>
          </cell>
          <cell r="AH1601" t="str">
            <v>PC</v>
          </cell>
          <cell r="AQ1601">
            <v>1</v>
          </cell>
          <cell r="AV1601">
            <v>0</v>
          </cell>
          <cell r="AY1601" t="str">
            <v>2006/04/01</v>
          </cell>
          <cell r="AZ1601" t="str">
            <v>9999/12/31</v>
          </cell>
          <cell r="BA1601">
            <v>99999999</v>
          </cell>
          <cell r="BB1601">
            <v>204</v>
          </cell>
        </row>
        <row r="1602">
          <cell r="A1602">
            <v>78069</v>
          </cell>
          <cell r="E1602" t="str">
            <v>5300107811</v>
          </cell>
          <cell r="F1602" t="str">
            <v>0</v>
          </cell>
          <cell r="G1602" t="str">
            <v>6535835-7</v>
          </cell>
          <cell r="H1602" t="str">
            <v>ｶﾞｲﾄﾞ ｱﾂｼ-,ｶｲｼﾕｳ M904-1</v>
          </cell>
          <cell r="I1602" t="str">
            <v>473440-2</v>
          </cell>
          <cell r="J1602" t="str">
            <v>（株）光真製作所</v>
          </cell>
          <cell r="K1602" t="str">
            <v>3480</v>
          </cell>
          <cell r="L1602" t="str">
            <v>3480</v>
          </cell>
          <cell r="M1602" t="str">
            <v>3H7</v>
          </cell>
          <cell r="N1602" t="str">
            <v>野田</v>
          </cell>
          <cell r="O1602" t="str">
            <v>野田係</v>
          </cell>
          <cell r="Q1602" t="str">
            <v>JP</v>
          </cell>
          <cell r="S1602">
            <v>1</v>
          </cell>
          <cell r="T1602">
            <v>1</v>
          </cell>
          <cell r="U1602" t="str">
            <v>V0</v>
          </cell>
          <cell r="V1602" t="str">
            <v>0001</v>
          </cell>
          <cell r="W1602">
            <v>50</v>
          </cell>
          <cell r="X1602">
            <v>1</v>
          </cell>
          <cell r="Y1602" t="str">
            <v>JPY</v>
          </cell>
          <cell r="Z1602" t="str">
            <v>2006/04/01</v>
          </cell>
          <cell r="AA1602" t="str">
            <v>9999/12/31</v>
          </cell>
          <cell r="AC1602">
            <v>142</v>
          </cell>
          <cell r="AD1602">
            <v>1</v>
          </cell>
          <cell r="AE1602">
            <v>142</v>
          </cell>
          <cell r="AG1602">
            <v>142</v>
          </cell>
          <cell r="AH1602" t="str">
            <v>PC</v>
          </cell>
          <cell r="AQ1602">
            <v>1</v>
          </cell>
          <cell r="AV1602">
            <v>0</v>
          </cell>
          <cell r="AY1602" t="str">
            <v>2006/04/01</v>
          </cell>
          <cell r="AZ1602" t="str">
            <v>9999/12/31</v>
          </cell>
          <cell r="BA1602">
            <v>99999999</v>
          </cell>
          <cell r="BB1602">
            <v>142</v>
          </cell>
        </row>
        <row r="1603">
          <cell r="A1603">
            <v>78070</v>
          </cell>
          <cell r="E1603" t="str">
            <v>5300107812</v>
          </cell>
          <cell r="F1603" t="str">
            <v>0</v>
          </cell>
          <cell r="G1603" t="str">
            <v>6538956-2</v>
          </cell>
          <cell r="H1603" t="str">
            <v>ｼﾔﾌﾄ ｱﾂｼ-,ｶﾞｲﾄﾞ M735-3</v>
          </cell>
          <cell r="I1603" t="str">
            <v>473440-2</v>
          </cell>
          <cell r="J1603" t="str">
            <v>（株）光真製作所</v>
          </cell>
          <cell r="K1603" t="str">
            <v>3480</v>
          </cell>
          <cell r="L1603" t="str">
            <v>3480</v>
          </cell>
          <cell r="M1603" t="str">
            <v>3H7</v>
          </cell>
          <cell r="N1603" t="str">
            <v>野田</v>
          </cell>
          <cell r="O1603" t="str">
            <v>野田係</v>
          </cell>
          <cell r="Q1603" t="str">
            <v>JP</v>
          </cell>
          <cell r="S1603">
            <v>1</v>
          </cell>
          <cell r="T1603">
            <v>1</v>
          </cell>
          <cell r="U1603" t="str">
            <v>V0</v>
          </cell>
          <cell r="V1603" t="str">
            <v>0001</v>
          </cell>
          <cell r="W1603">
            <v>50</v>
          </cell>
          <cell r="X1603">
            <v>1</v>
          </cell>
          <cell r="Y1603" t="str">
            <v>JPY</v>
          </cell>
          <cell r="Z1603" t="str">
            <v>2006/04/01</v>
          </cell>
          <cell r="AA1603" t="str">
            <v>9999/12/31</v>
          </cell>
          <cell r="AC1603">
            <v>2002</v>
          </cell>
          <cell r="AD1603">
            <v>1</v>
          </cell>
          <cell r="AE1603">
            <v>2002</v>
          </cell>
          <cell r="AG1603">
            <v>2002</v>
          </cell>
          <cell r="AH1603" t="str">
            <v>PC</v>
          </cell>
          <cell r="AQ1603">
            <v>1</v>
          </cell>
          <cell r="AV1603">
            <v>0</v>
          </cell>
          <cell r="AY1603" t="str">
            <v>2006/04/01</v>
          </cell>
          <cell r="AZ1603" t="str">
            <v>9999/12/31</v>
          </cell>
          <cell r="BA1603">
            <v>99999999</v>
          </cell>
          <cell r="BB1603">
            <v>2002</v>
          </cell>
        </row>
        <row r="1604">
          <cell r="A1604">
            <v>78071</v>
          </cell>
          <cell r="E1604" t="str">
            <v>5300107813</v>
          </cell>
          <cell r="F1604" t="str">
            <v>0</v>
          </cell>
          <cell r="G1604" t="str">
            <v>6538957-0</v>
          </cell>
          <cell r="H1604" t="str">
            <v>ﾚﾊﾞ- ｱﾂｼ-,ｶｲﾃﾝ(B) M735-3</v>
          </cell>
          <cell r="I1604" t="str">
            <v>473440-2</v>
          </cell>
          <cell r="J1604" t="str">
            <v>（株）光真製作所</v>
          </cell>
          <cell r="K1604" t="str">
            <v>3480</v>
          </cell>
          <cell r="L1604" t="str">
            <v>3480</v>
          </cell>
          <cell r="M1604" t="str">
            <v>3H7</v>
          </cell>
          <cell r="N1604" t="str">
            <v>野田</v>
          </cell>
          <cell r="O1604" t="str">
            <v>野田係</v>
          </cell>
          <cell r="Q1604" t="str">
            <v>JP</v>
          </cell>
          <cell r="S1604">
            <v>1</v>
          </cell>
          <cell r="T1604">
            <v>1</v>
          </cell>
          <cell r="U1604" t="str">
            <v>V0</v>
          </cell>
          <cell r="V1604" t="str">
            <v>0001</v>
          </cell>
          <cell r="W1604">
            <v>50</v>
          </cell>
          <cell r="X1604">
            <v>1</v>
          </cell>
          <cell r="Y1604" t="str">
            <v>JPY</v>
          </cell>
          <cell r="Z1604" t="str">
            <v>2006/04/01</v>
          </cell>
          <cell r="AA1604" t="str">
            <v>9999/12/31</v>
          </cell>
          <cell r="AC1604">
            <v>395</v>
          </cell>
          <cell r="AD1604">
            <v>1</v>
          </cell>
          <cell r="AE1604">
            <v>395</v>
          </cell>
          <cell r="AG1604">
            <v>395</v>
          </cell>
          <cell r="AH1604" t="str">
            <v>PC</v>
          </cell>
          <cell r="AQ1604">
            <v>1</v>
          </cell>
          <cell r="AV1604">
            <v>0</v>
          </cell>
          <cell r="AY1604" t="str">
            <v>2006/04/01</v>
          </cell>
          <cell r="AZ1604" t="str">
            <v>9999/12/31</v>
          </cell>
          <cell r="BA1604">
            <v>99999999</v>
          </cell>
          <cell r="BB1604">
            <v>395</v>
          </cell>
        </row>
        <row r="1605">
          <cell r="A1605">
            <v>78072</v>
          </cell>
          <cell r="E1605" t="str">
            <v>5300107814</v>
          </cell>
          <cell r="F1605" t="str">
            <v>0</v>
          </cell>
          <cell r="G1605" t="str">
            <v>6538958-9</v>
          </cell>
          <cell r="H1605" t="str">
            <v>ﾘﾝｸ ｱﾂｼ-,ｽﾄﾂﾊﾟ(B) M735-3</v>
          </cell>
          <cell r="I1605" t="str">
            <v>473440-2</v>
          </cell>
          <cell r="J1605" t="str">
            <v>（株）光真製作所</v>
          </cell>
          <cell r="K1605" t="str">
            <v>3480</v>
          </cell>
          <cell r="L1605" t="str">
            <v>3480</v>
          </cell>
          <cell r="M1605" t="str">
            <v>3H7</v>
          </cell>
          <cell r="N1605" t="str">
            <v>野田</v>
          </cell>
          <cell r="O1605" t="str">
            <v>野田係</v>
          </cell>
          <cell r="Q1605" t="str">
            <v>JP</v>
          </cell>
          <cell r="S1605">
            <v>1</v>
          </cell>
          <cell r="T1605">
            <v>1</v>
          </cell>
          <cell r="U1605" t="str">
            <v>V0</v>
          </cell>
          <cell r="V1605" t="str">
            <v>0001</v>
          </cell>
          <cell r="W1605">
            <v>50</v>
          </cell>
          <cell r="X1605">
            <v>1</v>
          </cell>
          <cell r="Y1605" t="str">
            <v>JPY</v>
          </cell>
          <cell r="Z1605" t="str">
            <v>2006/04/01</v>
          </cell>
          <cell r="AA1605" t="str">
            <v>9999/12/31</v>
          </cell>
          <cell r="AC1605">
            <v>345</v>
          </cell>
          <cell r="AD1605">
            <v>1</v>
          </cell>
          <cell r="AE1605">
            <v>345</v>
          </cell>
          <cell r="AG1605">
            <v>345</v>
          </cell>
          <cell r="AH1605" t="str">
            <v>PC</v>
          </cell>
          <cell r="AQ1605">
            <v>1</v>
          </cell>
          <cell r="AV1605">
            <v>0</v>
          </cell>
          <cell r="AY1605" t="str">
            <v>2006/04/01</v>
          </cell>
          <cell r="AZ1605" t="str">
            <v>9999/12/31</v>
          </cell>
          <cell r="BA1605">
            <v>99999999</v>
          </cell>
          <cell r="BB1605">
            <v>345</v>
          </cell>
        </row>
        <row r="1606">
          <cell r="A1606">
            <v>78073</v>
          </cell>
          <cell r="E1606" t="str">
            <v>5300107815</v>
          </cell>
          <cell r="F1606" t="str">
            <v>0</v>
          </cell>
          <cell r="G1606" t="str">
            <v>6553962-9</v>
          </cell>
          <cell r="H1606" t="str">
            <v>ﾃﾝｼﾖﾝ ｱﾂｼ-(1) M903-1-2</v>
          </cell>
          <cell r="I1606" t="str">
            <v>473440-2</v>
          </cell>
          <cell r="J1606" t="str">
            <v>（株）光真製作所</v>
          </cell>
          <cell r="K1606" t="str">
            <v>3480</v>
          </cell>
          <cell r="L1606" t="str">
            <v>3480</v>
          </cell>
          <cell r="M1606" t="str">
            <v>3H7</v>
          </cell>
          <cell r="N1606" t="str">
            <v>野田</v>
          </cell>
          <cell r="O1606" t="str">
            <v>野田係</v>
          </cell>
          <cell r="Q1606" t="str">
            <v>JP</v>
          </cell>
          <cell r="S1606">
            <v>1</v>
          </cell>
          <cell r="T1606">
            <v>1</v>
          </cell>
          <cell r="U1606" t="str">
            <v>V0</v>
          </cell>
          <cell r="V1606" t="str">
            <v>0001</v>
          </cell>
          <cell r="W1606">
            <v>50</v>
          </cell>
          <cell r="X1606">
            <v>1</v>
          </cell>
          <cell r="Y1606" t="str">
            <v>JPY</v>
          </cell>
          <cell r="Z1606" t="str">
            <v>2006/04/01</v>
          </cell>
          <cell r="AA1606" t="str">
            <v>9999/12/31</v>
          </cell>
          <cell r="AC1606">
            <v>548</v>
          </cell>
          <cell r="AD1606">
            <v>1</v>
          </cell>
          <cell r="AE1606">
            <v>548</v>
          </cell>
          <cell r="AG1606">
            <v>548</v>
          </cell>
          <cell r="AH1606" t="str">
            <v>PC</v>
          </cell>
          <cell r="AQ1606">
            <v>1</v>
          </cell>
          <cell r="AV1606">
            <v>0</v>
          </cell>
          <cell r="AY1606" t="str">
            <v>2006/04/01</v>
          </cell>
          <cell r="AZ1606" t="str">
            <v>9999/12/31</v>
          </cell>
          <cell r="BA1606">
            <v>99999999</v>
          </cell>
          <cell r="BB1606">
            <v>548</v>
          </cell>
        </row>
        <row r="1607">
          <cell r="A1607">
            <v>78074</v>
          </cell>
          <cell r="E1607" t="str">
            <v>5300107816</v>
          </cell>
          <cell r="F1607" t="str">
            <v>0</v>
          </cell>
          <cell r="G1607" t="str">
            <v>6553967-0</v>
          </cell>
          <cell r="H1607" t="str">
            <v>ｶﾞｲﾄﾞ ｱﾂｼ-(2) M903-1-2</v>
          </cell>
          <cell r="I1607" t="str">
            <v>473440-2</v>
          </cell>
          <cell r="J1607" t="str">
            <v>（株）光真製作所</v>
          </cell>
          <cell r="K1607" t="str">
            <v>3480</v>
          </cell>
          <cell r="L1607" t="str">
            <v>3480</v>
          </cell>
          <cell r="M1607" t="str">
            <v>3H7</v>
          </cell>
          <cell r="N1607" t="str">
            <v>野田</v>
          </cell>
          <cell r="O1607" t="str">
            <v>野田係</v>
          </cell>
          <cell r="Q1607" t="str">
            <v>JP</v>
          </cell>
          <cell r="S1607">
            <v>1</v>
          </cell>
          <cell r="T1607">
            <v>1</v>
          </cell>
          <cell r="U1607" t="str">
            <v>V0</v>
          </cell>
          <cell r="V1607" t="str">
            <v>0001</v>
          </cell>
          <cell r="W1607">
            <v>50</v>
          </cell>
          <cell r="X1607">
            <v>1</v>
          </cell>
          <cell r="Y1607" t="str">
            <v>JPY</v>
          </cell>
          <cell r="Z1607" t="str">
            <v>2006/04/01</v>
          </cell>
          <cell r="AA1607" t="str">
            <v>9999/12/31</v>
          </cell>
          <cell r="AC1607">
            <v>3755</v>
          </cell>
          <cell r="AD1607">
            <v>1</v>
          </cell>
          <cell r="AE1607">
            <v>3755</v>
          </cell>
          <cell r="AG1607">
            <v>3755</v>
          </cell>
          <cell r="AH1607" t="str">
            <v>PC</v>
          </cell>
          <cell r="AQ1607">
            <v>1</v>
          </cell>
          <cell r="AV1607">
            <v>0</v>
          </cell>
          <cell r="AY1607" t="str">
            <v>2006/04/01</v>
          </cell>
          <cell r="AZ1607" t="str">
            <v>9999/12/31</v>
          </cell>
          <cell r="BA1607">
            <v>99999999</v>
          </cell>
          <cell r="BB1607">
            <v>3755</v>
          </cell>
        </row>
        <row r="1608">
          <cell r="A1608">
            <v>78075</v>
          </cell>
          <cell r="E1608" t="str">
            <v>5300107817</v>
          </cell>
          <cell r="F1608" t="str">
            <v>0</v>
          </cell>
          <cell r="G1608" t="str">
            <v>6553977-7</v>
          </cell>
          <cell r="H1608" t="str">
            <v>ｱ-ﾑ ｱﾂｼ-,ﾀﾂﾁ M903-1-3</v>
          </cell>
          <cell r="I1608" t="str">
            <v>473440-2</v>
          </cell>
          <cell r="J1608" t="str">
            <v>（株）光真製作所</v>
          </cell>
          <cell r="K1608" t="str">
            <v>3480</v>
          </cell>
          <cell r="L1608" t="str">
            <v>3480</v>
          </cell>
          <cell r="M1608" t="str">
            <v>3H7</v>
          </cell>
          <cell r="N1608" t="str">
            <v>野田</v>
          </cell>
          <cell r="O1608" t="str">
            <v>野田係</v>
          </cell>
          <cell r="Q1608" t="str">
            <v>JP</v>
          </cell>
          <cell r="S1608">
            <v>1</v>
          </cell>
          <cell r="T1608">
            <v>1</v>
          </cell>
          <cell r="U1608" t="str">
            <v>V0</v>
          </cell>
          <cell r="V1608" t="str">
            <v>0001</v>
          </cell>
          <cell r="W1608">
            <v>50</v>
          </cell>
          <cell r="X1608">
            <v>1</v>
          </cell>
          <cell r="Y1608" t="str">
            <v>JPY</v>
          </cell>
          <cell r="Z1608" t="str">
            <v>2006/04/01</v>
          </cell>
          <cell r="AA1608" t="str">
            <v>9999/12/31</v>
          </cell>
          <cell r="AC1608">
            <v>1439</v>
          </cell>
          <cell r="AD1608">
            <v>1</v>
          </cell>
          <cell r="AE1608">
            <v>1439</v>
          </cell>
          <cell r="AG1608">
            <v>1439</v>
          </cell>
          <cell r="AH1608" t="str">
            <v>PC</v>
          </cell>
          <cell r="AQ1608">
            <v>1</v>
          </cell>
          <cell r="AV1608">
            <v>0</v>
          </cell>
          <cell r="AY1608" t="str">
            <v>2006/04/01</v>
          </cell>
          <cell r="AZ1608" t="str">
            <v>9999/12/31</v>
          </cell>
          <cell r="BA1608">
            <v>99999999</v>
          </cell>
          <cell r="BB1608">
            <v>1439</v>
          </cell>
        </row>
        <row r="1609">
          <cell r="A1609">
            <v>78076</v>
          </cell>
          <cell r="E1609" t="str">
            <v>5300107818</v>
          </cell>
          <cell r="F1609" t="str">
            <v>0</v>
          </cell>
          <cell r="G1609" t="str">
            <v>6553978-5</v>
          </cell>
          <cell r="H1609" t="str">
            <v>ﾌﾟﾚ-ﾄ ｱﾂｼ-,ﾃﾝｼﾖﾝ M903-1-3</v>
          </cell>
          <cell r="I1609" t="str">
            <v>473440-2</v>
          </cell>
          <cell r="J1609" t="str">
            <v>（株）光真製作所</v>
          </cell>
          <cell r="K1609" t="str">
            <v>3480</v>
          </cell>
          <cell r="L1609" t="str">
            <v>3480</v>
          </cell>
          <cell r="M1609" t="str">
            <v>3H7</v>
          </cell>
          <cell r="N1609" t="str">
            <v>野田</v>
          </cell>
          <cell r="O1609" t="str">
            <v>野田係</v>
          </cell>
          <cell r="Q1609" t="str">
            <v>JP</v>
          </cell>
          <cell r="S1609">
            <v>1</v>
          </cell>
          <cell r="T1609">
            <v>1</v>
          </cell>
          <cell r="U1609" t="str">
            <v>V0</v>
          </cell>
          <cell r="V1609" t="str">
            <v>0001</v>
          </cell>
          <cell r="W1609">
            <v>50</v>
          </cell>
          <cell r="X1609">
            <v>1</v>
          </cell>
          <cell r="Y1609" t="str">
            <v>JPY</v>
          </cell>
          <cell r="Z1609" t="str">
            <v>2006/04/01</v>
          </cell>
          <cell r="AA1609" t="str">
            <v>9999/12/31</v>
          </cell>
          <cell r="AC1609">
            <v>904</v>
          </cell>
          <cell r="AD1609">
            <v>1</v>
          </cell>
          <cell r="AE1609">
            <v>904</v>
          </cell>
          <cell r="AG1609">
            <v>904</v>
          </cell>
          <cell r="AH1609" t="str">
            <v>PC</v>
          </cell>
          <cell r="AQ1609">
            <v>1</v>
          </cell>
          <cell r="AV1609">
            <v>0</v>
          </cell>
          <cell r="AY1609" t="str">
            <v>2006/04/01</v>
          </cell>
          <cell r="AZ1609" t="str">
            <v>9999/12/31</v>
          </cell>
          <cell r="BA1609">
            <v>99999999</v>
          </cell>
          <cell r="BB1609">
            <v>904</v>
          </cell>
        </row>
        <row r="1610">
          <cell r="A1610">
            <v>78077</v>
          </cell>
          <cell r="E1610" t="str">
            <v>5300107819</v>
          </cell>
          <cell r="F1610" t="str">
            <v>0</v>
          </cell>
          <cell r="G1610" t="str">
            <v>6554028-7</v>
          </cell>
          <cell r="H1610" t="str">
            <v>ﾃﾝｼﾖﾅ ｱﾂｼ-(D) M901-3</v>
          </cell>
          <cell r="I1610" t="str">
            <v>473440-2</v>
          </cell>
          <cell r="J1610" t="str">
            <v>（株）光真製作所</v>
          </cell>
          <cell r="K1610" t="str">
            <v>3480</v>
          </cell>
          <cell r="L1610" t="str">
            <v>3480</v>
          </cell>
          <cell r="M1610" t="str">
            <v>3H7</v>
          </cell>
          <cell r="N1610" t="str">
            <v>野田</v>
          </cell>
          <cell r="O1610" t="str">
            <v>野田係</v>
          </cell>
          <cell r="Q1610" t="str">
            <v>JP</v>
          </cell>
          <cell r="S1610">
            <v>1</v>
          </cell>
          <cell r="T1610">
            <v>1</v>
          </cell>
          <cell r="U1610" t="str">
            <v>V0</v>
          </cell>
          <cell r="V1610" t="str">
            <v>0001</v>
          </cell>
          <cell r="W1610">
            <v>50</v>
          </cell>
          <cell r="X1610">
            <v>1</v>
          </cell>
          <cell r="Y1610" t="str">
            <v>JPY</v>
          </cell>
          <cell r="Z1610" t="str">
            <v>2006/04/01</v>
          </cell>
          <cell r="AA1610" t="str">
            <v>9999/12/31</v>
          </cell>
          <cell r="AC1610">
            <v>533</v>
          </cell>
          <cell r="AD1610">
            <v>1</v>
          </cell>
          <cell r="AE1610">
            <v>533</v>
          </cell>
          <cell r="AG1610">
            <v>533</v>
          </cell>
          <cell r="AH1610" t="str">
            <v>PC</v>
          </cell>
          <cell r="AQ1610">
            <v>1</v>
          </cell>
          <cell r="AV1610">
            <v>0</v>
          </cell>
          <cell r="AY1610" t="str">
            <v>2006/04/01</v>
          </cell>
          <cell r="AZ1610" t="str">
            <v>9999/12/31</v>
          </cell>
          <cell r="BA1610">
            <v>99999999</v>
          </cell>
          <cell r="BB1610">
            <v>533</v>
          </cell>
        </row>
        <row r="1611">
          <cell r="A1611">
            <v>78078</v>
          </cell>
          <cell r="E1611" t="str">
            <v>5300107820</v>
          </cell>
          <cell r="F1611" t="str">
            <v>0</v>
          </cell>
          <cell r="G1611" t="str">
            <v>6554042-2</v>
          </cell>
          <cell r="H1611" t="str">
            <v>ﾌﾞﾗｹﾂﾄ ｱﾂｼ-,ﾗﾂﾁ M901-1</v>
          </cell>
          <cell r="I1611" t="str">
            <v>473440-2</v>
          </cell>
          <cell r="J1611" t="str">
            <v>（株）光真製作所</v>
          </cell>
          <cell r="K1611" t="str">
            <v>3480</v>
          </cell>
          <cell r="L1611" t="str">
            <v>3480</v>
          </cell>
          <cell r="M1611" t="str">
            <v>3H7</v>
          </cell>
          <cell r="N1611" t="str">
            <v>野田</v>
          </cell>
          <cell r="O1611" t="str">
            <v>野田係</v>
          </cell>
          <cell r="Q1611" t="str">
            <v>JP</v>
          </cell>
          <cell r="S1611">
            <v>1</v>
          </cell>
          <cell r="T1611">
            <v>1</v>
          </cell>
          <cell r="U1611" t="str">
            <v>V0</v>
          </cell>
          <cell r="V1611" t="str">
            <v>0001</v>
          </cell>
          <cell r="W1611">
            <v>50</v>
          </cell>
          <cell r="X1611">
            <v>1</v>
          </cell>
          <cell r="Y1611" t="str">
            <v>JPY</v>
          </cell>
          <cell r="Z1611" t="str">
            <v>2006/04/01</v>
          </cell>
          <cell r="AA1611" t="str">
            <v>9999/12/31</v>
          </cell>
          <cell r="AC1611">
            <v>766</v>
          </cell>
          <cell r="AD1611">
            <v>1</v>
          </cell>
          <cell r="AE1611">
            <v>766</v>
          </cell>
          <cell r="AG1611">
            <v>766</v>
          </cell>
          <cell r="AH1611" t="str">
            <v>PC</v>
          </cell>
          <cell r="AQ1611">
            <v>1</v>
          </cell>
          <cell r="AV1611">
            <v>0</v>
          </cell>
          <cell r="AY1611" t="str">
            <v>2006/04/01</v>
          </cell>
          <cell r="AZ1611" t="str">
            <v>9999/12/31</v>
          </cell>
          <cell r="BA1611">
            <v>99999999</v>
          </cell>
          <cell r="BB1611">
            <v>766</v>
          </cell>
        </row>
        <row r="1612">
          <cell r="A1612">
            <v>78079</v>
          </cell>
          <cell r="E1612" t="str">
            <v>5300107821</v>
          </cell>
          <cell r="F1612" t="str">
            <v>0</v>
          </cell>
          <cell r="G1612" t="str">
            <v>6554802-4</v>
          </cell>
          <cell r="H1612" t="str">
            <v>ﾘﾝｸ ｱﾂｼ-,ｶﾊﾞ-(2) M941-1-3</v>
          </cell>
          <cell r="I1612" t="str">
            <v>473440-2</v>
          </cell>
          <cell r="J1612" t="str">
            <v>（株）光真製作所</v>
          </cell>
          <cell r="K1612" t="str">
            <v>3480</v>
          </cell>
          <cell r="L1612" t="str">
            <v>3480</v>
          </cell>
          <cell r="M1612" t="str">
            <v>3H7</v>
          </cell>
          <cell r="N1612" t="str">
            <v>野田</v>
          </cell>
          <cell r="O1612" t="str">
            <v>野田係</v>
          </cell>
          <cell r="Q1612" t="str">
            <v>JP</v>
          </cell>
          <cell r="S1612">
            <v>1</v>
          </cell>
          <cell r="T1612">
            <v>1</v>
          </cell>
          <cell r="U1612" t="str">
            <v>V0</v>
          </cell>
          <cell r="V1612" t="str">
            <v>0001</v>
          </cell>
          <cell r="W1612">
            <v>50</v>
          </cell>
          <cell r="X1612">
            <v>1</v>
          </cell>
          <cell r="Y1612" t="str">
            <v>JPY</v>
          </cell>
          <cell r="Z1612" t="str">
            <v>2006/04/01</v>
          </cell>
          <cell r="AA1612" t="str">
            <v>9999/12/31</v>
          </cell>
          <cell r="AC1612">
            <v>1794</v>
          </cell>
          <cell r="AD1612">
            <v>1</v>
          </cell>
          <cell r="AE1612">
            <v>1794</v>
          </cell>
          <cell r="AG1612">
            <v>1794</v>
          </cell>
          <cell r="AH1612" t="str">
            <v>PC</v>
          </cell>
          <cell r="AQ1612">
            <v>1</v>
          </cell>
          <cell r="AV1612">
            <v>0</v>
          </cell>
          <cell r="AY1612" t="str">
            <v>2006/04/01</v>
          </cell>
          <cell r="AZ1612" t="str">
            <v>9999/12/31</v>
          </cell>
          <cell r="BA1612">
            <v>99999999</v>
          </cell>
          <cell r="BB1612">
            <v>1794</v>
          </cell>
        </row>
        <row r="1613">
          <cell r="A1613">
            <v>78080</v>
          </cell>
          <cell r="E1613" t="str">
            <v>5300107822</v>
          </cell>
          <cell r="F1613" t="str">
            <v>0</v>
          </cell>
          <cell r="G1613" t="str">
            <v>6554863-6</v>
          </cell>
          <cell r="H1613" t="str">
            <v>ﾃﾝｼﾖﾝ ｱﾂｼ- M934</v>
          </cell>
          <cell r="I1613" t="str">
            <v>473440-2</v>
          </cell>
          <cell r="J1613" t="str">
            <v>（株）光真製作所</v>
          </cell>
          <cell r="K1613" t="str">
            <v>3480</v>
          </cell>
          <cell r="L1613" t="str">
            <v>3480</v>
          </cell>
          <cell r="M1613" t="str">
            <v>3H7</v>
          </cell>
          <cell r="N1613" t="str">
            <v>野田</v>
          </cell>
          <cell r="O1613" t="str">
            <v>野田係</v>
          </cell>
          <cell r="Q1613" t="str">
            <v>JP</v>
          </cell>
          <cell r="S1613">
            <v>1</v>
          </cell>
          <cell r="T1613">
            <v>1</v>
          </cell>
          <cell r="U1613" t="str">
            <v>V0</v>
          </cell>
          <cell r="V1613" t="str">
            <v>0001</v>
          </cell>
          <cell r="W1613">
            <v>50</v>
          </cell>
          <cell r="X1613">
            <v>1</v>
          </cell>
          <cell r="Y1613" t="str">
            <v>JPY</v>
          </cell>
          <cell r="Z1613" t="str">
            <v>2006/04/01</v>
          </cell>
          <cell r="AA1613" t="str">
            <v>9999/12/31</v>
          </cell>
          <cell r="AC1613">
            <v>1349</v>
          </cell>
          <cell r="AD1613">
            <v>1</v>
          </cell>
          <cell r="AE1613">
            <v>1349</v>
          </cell>
          <cell r="AG1613">
            <v>1349</v>
          </cell>
          <cell r="AH1613" t="str">
            <v>PC</v>
          </cell>
          <cell r="AQ1613">
            <v>1</v>
          </cell>
          <cell r="AV1613">
            <v>0</v>
          </cell>
          <cell r="AY1613" t="str">
            <v>2006/04/01</v>
          </cell>
          <cell r="AZ1613" t="str">
            <v>9999/12/31</v>
          </cell>
          <cell r="BA1613">
            <v>99999999</v>
          </cell>
          <cell r="BB1613">
            <v>1349</v>
          </cell>
        </row>
        <row r="1614">
          <cell r="A1614">
            <v>78081</v>
          </cell>
          <cell r="E1614" t="str">
            <v>5300107823</v>
          </cell>
          <cell r="F1614" t="str">
            <v>0</v>
          </cell>
          <cell r="G1614" t="str">
            <v>6555032-0</v>
          </cell>
          <cell r="H1614" t="str">
            <v>ﾌﾚ-ﾑ ｱﾂｼ- M2173-1-1</v>
          </cell>
          <cell r="I1614" t="str">
            <v>473440-2</v>
          </cell>
          <cell r="J1614" t="str">
            <v>（株）光真製作所</v>
          </cell>
          <cell r="K1614" t="str">
            <v>3480</v>
          </cell>
          <cell r="L1614" t="str">
            <v>3480</v>
          </cell>
          <cell r="M1614" t="str">
            <v>3H7</v>
          </cell>
          <cell r="N1614" t="str">
            <v>野田</v>
          </cell>
          <cell r="O1614" t="str">
            <v>野田係</v>
          </cell>
          <cell r="Q1614" t="str">
            <v>JP</v>
          </cell>
          <cell r="S1614">
            <v>1</v>
          </cell>
          <cell r="T1614">
            <v>1</v>
          </cell>
          <cell r="U1614" t="str">
            <v>V0</v>
          </cell>
          <cell r="V1614" t="str">
            <v>0001</v>
          </cell>
          <cell r="W1614">
            <v>50</v>
          </cell>
          <cell r="X1614">
            <v>1</v>
          </cell>
          <cell r="Y1614" t="str">
            <v>JPY</v>
          </cell>
          <cell r="Z1614" t="str">
            <v>2006/04/01</v>
          </cell>
          <cell r="AA1614" t="str">
            <v>9999/12/31</v>
          </cell>
          <cell r="AC1614">
            <v>30000</v>
          </cell>
          <cell r="AD1614">
            <v>1</v>
          </cell>
          <cell r="AE1614">
            <v>30000</v>
          </cell>
          <cell r="AG1614">
            <v>30000</v>
          </cell>
          <cell r="AH1614" t="str">
            <v>PC</v>
          </cell>
          <cell r="AQ1614">
            <v>1</v>
          </cell>
          <cell r="AV1614">
            <v>0</v>
          </cell>
          <cell r="AY1614" t="str">
            <v>2006/04/01</v>
          </cell>
          <cell r="AZ1614" t="str">
            <v>9999/12/31</v>
          </cell>
          <cell r="BA1614">
            <v>99999999</v>
          </cell>
          <cell r="BB1614">
            <v>30000</v>
          </cell>
        </row>
        <row r="1615">
          <cell r="A1615">
            <v>75993</v>
          </cell>
          <cell r="D1615">
            <v>100</v>
          </cell>
          <cell r="E1615" t="str">
            <v>5300098077</v>
          </cell>
          <cell r="F1615" t="str">
            <v>0</v>
          </cell>
          <cell r="G1615" t="str">
            <v>6555663-9</v>
          </cell>
          <cell r="H1615" t="str">
            <v>ﾊﾝﾄﾞﾙ ｱﾂｼ- M901-11</v>
          </cell>
          <cell r="I1615" t="str">
            <v>473440-2</v>
          </cell>
          <cell r="J1615" t="str">
            <v>（株）光真製作所</v>
          </cell>
          <cell r="K1615" t="str">
            <v>3480</v>
          </cell>
          <cell r="L1615" t="str">
            <v>3480</v>
          </cell>
          <cell r="M1615" t="str">
            <v>3H7</v>
          </cell>
          <cell r="N1615" t="str">
            <v>野田</v>
          </cell>
          <cell r="O1615" t="str">
            <v>野田係</v>
          </cell>
          <cell r="P1615" t="str">
            <v>x</v>
          </cell>
          <cell r="Q1615" t="str">
            <v>JP</v>
          </cell>
          <cell r="S1615">
            <v>1</v>
          </cell>
          <cell r="T1615">
            <v>1</v>
          </cell>
          <cell r="U1615" t="str">
            <v>V0</v>
          </cell>
          <cell r="V1615" t="str">
            <v>0001</v>
          </cell>
          <cell r="W1615">
            <v>25</v>
          </cell>
          <cell r="X1615">
            <v>1</v>
          </cell>
          <cell r="Y1615" t="str">
            <v>JPY</v>
          </cell>
          <cell r="Z1615" t="str">
            <v>2006/04/01</v>
          </cell>
          <cell r="AA1615" t="str">
            <v>9999/12/31</v>
          </cell>
          <cell r="AC1615">
            <v>998</v>
          </cell>
          <cell r="AD1615">
            <v>1</v>
          </cell>
          <cell r="AE1615">
            <v>998</v>
          </cell>
          <cell r="AG1615">
            <v>998</v>
          </cell>
          <cell r="AH1615" t="str">
            <v>PC</v>
          </cell>
          <cell r="AQ1615">
            <v>1</v>
          </cell>
          <cell r="AV1615">
            <v>0</v>
          </cell>
          <cell r="AY1615" t="str">
            <v>2006/04/01</v>
          </cell>
          <cell r="AZ1615" t="str">
            <v>9999/12/31</v>
          </cell>
          <cell r="BA1615">
            <v>99999</v>
          </cell>
          <cell r="BB1615">
            <v>1000</v>
          </cell>
        </row>
        <row r="1616">
          <cell r="A1616">
            <v>78082</v>
          </cell>
          <cell r="E1616" t="str">
            <v>5300107824</v>
          </cell>
          <cell r="F1616" t="str">
            <v>0</v>
          </cell>
          <cell r="G1616" t="str">
            <v>6555702-3</v>
          </cell>
          <cell r="H1616" t="str">
            <v>ﾌﾞﾗｹﾂﾄ ｱﾂｼ-,ｿﾚﾉｲﾄﾞ M904-1</v>
          </cell>
          <cell r="I1616" t="str">
            <v>473440-2</v>
          </cell>
          <cell r="J1616" t="str">
            <v>（株）光真製作所</v>
          </cell>
          <cell r="K1616" t="str">
            <v>3480</v>
          </cell>
          <cell r="L1616" t="str">
            <v>3480</v>
          </cell>
          <cell r="M1616" t="str">
            <v>3H7</v>
          </cell>
          <cell r="N1616" t="str">
            <v>野田</v>
          </cell>
          <cell r="O1616" t="str">
            <v>野田係</v>
          </cell>
          <cell r="Q1616" t="str">
            <v>JP</v>
          </cell>
          <cell r="S1616">
            <v>1</v>
          </cell>
          <cell r="T1616">
            <v>1</v>
          </cell>
          <cell r="U1616" t="str">
            <v>V0</v>
          </cell>
          <cell r="V1616" t="str">
            <v>0001</v>
          </cell>
          <cell r="W1616">
            <v>50</v>
          </cell>
          <cell r="X1616">
            <v>1</v>
          </cell>
          <cell r="Y1616" t="str">
            <v>JPY</v>
          </cell>
          <cell r="Z1616" t="str">
            <v>2006/04/01</v>
          </cell>
          <cell r="AA1616" t="str">
            <v>9999/12/31</v>
          </cell>
          <cell r="AC1616">
            <v>185</v>
          </cell>
          <cell r="AD1616">
            <v>1</v>
          </cell>
          <cell r="AE1616">
            <v>185</v>
          </cell>
          <cell r="AG1616">
            <v>185</v>
          </cell>
          <cell r="AH1616" t="str">
            <v>PC</v>
          </cell>
          <cell r="AQ1616">
            <v>1</v>
          </cell>
          <cell r="AV1616">
            <v>0</v>
          </cell>
          <cell r="AY1616" t="str">
            <v>2006/04/01</v>
          </cell>
          <cell r="AZ1616" t="str">
            <v>9999/12/31</v>
          </cell>
          <cell r="BA1616">
            <v>99999999</v>
          </cell>
          <cell r="BB1616">
            <v>185</v>
          </cell>
        </row>
        <row r="1617">
          <cell r="A1617">
            <v>78083</v>
          </cell>
          <cell r="E1617" t="str">
            <v>5300107825</v>
          </cell>
          <cell r="F1617" t="str">
            <v>0</v>
          </cell>
          <cell r="G1617" t="str">
            <v>6555706-6</v>
          </cell>
          <cell r="H1617" t="str">
            <v>ｱ-ﾑ ｱﾂｼ-(L-1) M903-1-3</v>
          </cell>
          <cell r="I1617" t="str">
            <v>473440-2</v>
          </cell>
          <cell r="J1617" t="str">
            <v>（株）光真製作所</v>
          </cell>
          <cell r="K1617" t="str">
            <v>3480</v>
          </cell>
          <cell r="L1617" t="str">
            <v>3480</v>
          </cell>
          <cell r="M1617" t="str">
            <v>3H7</v>
          </cell>
          <cell r="N1617" t="str">
            <v>野田</v>
          </cell>
          <cell r="O1617" t="str">
            <v>野田係</v>
          </cell>
          <cell r="Q1617" t="str">
            <v>JP</v>
          </cell>
          <cell r="S1617">
            <v>1</v>
          </cell>
          <cell r="T1617">
            <v>1</v>
          </cell>
          <cell r="U1617" t="str">
            <v>V0</v>
          </cell>
          <cell r="V1617" t="str">
            <v>0001</v>
          </cell>
          <cell r="W1617">
            <v>50</v>
          </cell>
          <cell r="X1617">
            <v>1</v>
          </cell>
          <cell r="Y1617" t="str">
            <v>JPY</v>
          </cell>
          <cell r="Z1617" t="str">
            <v>2006/04/01</v>
          </cell>
          <cell r="AA1617" t="str">
            <v>9999/12/31</v>
          </cell>
          <cell r="AC1617">
            <v>608</v>
          </cell>
          <cell r="AD1617">
            <v>1</v>
          </cell>
          <cell r="AE1617">
            <v>608</v>
          </cell>
          <cell r="AG1617">
            <v>608</v>
          </cell>
          <cell r="AH1617" t="str">
            <v>PC</v>
          </cell>
          <cell r="AQ1617">
            <v>1</v>
          </cell>
          <cell r="AV1617">
            <v>0</v>
          </cell>
          <cell r="AY1617" t="str">
            <v>2006/04/01</v>
          </cell>
          <cell r="AZ1617" t="str">
            <v>9999/12/31</v>
          </cell>
          <cell r="BA1617">
            <v>99999999</v>
          </cell>
          <cell r="BB1617">
            <v>608</v>
          </cell>
        </row>
        <row r="1618">
          <cell r="A1618">
            <v>78084</v>
          </cell>
          <cell r="E1618" t="str">
            <v>5300107826</v>
          </cell>
          <cell r="F1618" t="str">
            <v>0</v>
          </cell>
          <cell r="G1618" t="str">
            <v>6555707-4</v>
          </cell>
          <cell r="H1618" t="str">
            <v>ｱ-ﾑ ｱﾂｼ-(R-1) M903-1-3</v>
          </cell>
          <cell r="I1618" t="str">
            <v>473440-2</v>
          </cell>
          <cell r="J1618" t="str">
            <v>（株）光真製作所</v>
          </cell>
          <cell r="K1618" t="str">
            <v>3480</v>
          </cell>
          <cell r="L1618" t="str">
            <v>3480</v>
          </cell>
          <cell r="M1618" t="str">
            <v>3H7</v>
          </cell>
          <cell r="N1618" t="str">
            <v>野田</v>
          </cell>
          <cell r="O1618" t="str">
            <v>野田係</v>
          </cell>
          <cell r="Q1618" t="str">
            <v>JP</v>
          </cell>
          <cell r="S1618">
            <v>1</v>
          </cell>
          <cell r="T1618">
            <v>1</v>
          </cell>
          <cell r="U1618" t="str">
            <v>V0</v>
          </cell>
          <cell r="V1618" t="str">
            <v>0001</v>
          </cell>
          <cell r="W1618">
            <v>50</v>
          </cell>
          <cell r="X1618">
            <v>1</v>
          </cell>
          <cell r="Y1618" t="str">
            <v>JPY</v>
          </cell>
          <cell r="Z1618" t="str">
            <v>2006/04/01</v>
          </cell>
          <cell r="AA1618" t="str">
            <v>9999/12/31</v>
          </cell>
          <cell r="AC1618">
            <v>609</v>
          </cell>
          <cell r="AD1618">
            <v>1</v>
          </cell>
          <cell r="AE1618">
            <v>609</v>
          </cell>
          <cell r="AG1618">
            <v>609</v>
          </cell>
          <cell r="AH1618" t="str">
            <v>PC</v>
          </cell>
          <cell r="AQ1618">
            <v>1</v>
          </cell>
          <cell r="AV1618">
            <v>0</v>
          </cell>
          <cell r="AY1618" t="str">
            <v>2006/04/01</v>
          </cell>
          <cell r="AZ1618" t="str">
            <v>9999/12/31</v>
          </cell>
          <cell r="BA1618">
            <v>99999999</v>
          </cell>
          <cell r="BB1618">
            <v>609</v>
          </cell>
        </row>
        <row r="1619">
          <cell r="A1619">
            <v>78085</v>
          </cell>
          <cell r="E1619" t="str">
            <v>5300107827</v>
          </cell>
          <cell r="F1619" t="str">
            <v>0</v>
          </cell>
          <cell r="G1619" t="str">
            <v>6555708-2</v>
          </cell>
          <cell r="H1619" t="str">
            <v>ｱ-ﾑ ｱﾂｼ-(L-2) M903-1-3</v>
          </cell>
          <cell r="I1619" t="str">
            <v>473440-2</v>
          </cell>
          <cell r="J1619" t="str">
            <v>（株）光真製作所</v>
          </cell>
          <cell r="K1619" t="str">
            <v>3480</v>
          </cell>
          <cell r="L1619" t="str">
            <v>3480</v>
          </cell>
          <cell r="M1619" t="str">
            <v>3H7</v>
          </cell>
          <cell r="N1619" t="str">
            <v>野田</v>
          </cell>
          <cell r="O1619" t="str">
            <v>野田係</v>
          </cell>
          <cell r="Q1619" t="str">
            <v>JP</v>
          </cell>
          <cell r="S1619">
            <v>1</v>
          </cell>
          <cell r="T1619">
            <v>1</v>
          </cell>
          <cell r="U1619" t="str">
            <v>V0</v>
          </cell>
          <cell r="V1619" t="str">
            <v>0001</v>
          </cell>
          <cell r="W1619">
            <v>50</v>
          </cell>
          <cell r="X1619">
            <v>1</v>
          </cell>
          <cell r="Y1619" t="str">
            <v>JPY</v>
          </cell>
          <cell r="Z1619" t="str">
            <v>2006/04/01</v>
          </cell>
          <cell r="AA1619" t="str">
            <v>9999/12/31</v>
          </cell>
          <cell r="AC1619">
            <v>1168</v>
          </cell>
          <cell r="AD1619">
            <v>1</v>
          </cell>
          <cell r="AE1619">
            <v>1168</v>
          </cell>
          <cell r="AG1619">
            <v>1168</v>
          </cell>
          <cell r="AH1619" t="str">
            <v>PC</v>
          </cell>
          <cell r="AQ1619">
            <v>1</v>
          </cell>
          <cell r="AV1619">
            <v>0</v>
          </cell>
          <cell r="AY1619" t="str">
            <v>2006/04/01</v>
          </cell>
          <cell r="AZ1619" t="str">
            <v>9999/12/31</v>
          </cell>
          <cell r="BA1619">
            <v>99999999</v>
          </cell>
          <cell r="BB1619">
            <v>1168</v>
          </cell>
        </row>
        <row r="1620">
          <cell r="A1620">
            <v>78086</v>
          </cell>
          <cell r="E1620" t="str">
            <v>5300107828</v>
          </cell>
          <cell r="F1620" t="str">
            <v>0</v>
          </cell>
          <cell r="G1620" t="str">
            <v>6555709-0</v>
          </cell>
          <cell r="H1620" t="str">
            <v>ｱ-ﾑ ｱﾂｼ-(R-2) M903-1-3</v>
          </cell>
          <cell r="I1620" t="str">
            <v>473440-2</v>
          </cell>
          <cell r="J1620" t="str">
            <v>（株）光真製作所</v>
          </cell>
          <cell r="K1620" t="str">
            <v>3480</v>
          </cell>
          <cell r="L1620" t="str">
            <v>3480</v>
          </cell>
          <cell r="M1620" t="str">
            <v>3H7</v>
          </cell>
          <cell r="N1620" t="str">
            <v>野田</v>
          </cell>
          <cell r="O1620" t="str">
            <v>野田係</v>
          </cell>
          <cell r="Q1620" t="str">
            <v>JP</v>
          </cell>
          <cell r="S1620">
            <v>1</v>
          </cell>
          <cell r="T1620">
            <v>1</v>
          </cell>
          <cell r="U1620" t="str">
            <v>V0</v>
          </cell>
          <cell r="V1620" t="str">
            <v>0001</v>
          </cell>
          <cell r="W1620">
            <v>50</v>
          </cell>
          <cell r="X1620">
            <v>1</v>
          </cell>
          <cell r="Y1620" t="str">
            <v>JPY</v>
          </cell>
          <cell r="Z1620" t="str">
            <v>2006/04/01</v>
          </cell>
          <cell r="AA1620" t="str">
            <v>9999/12/31</v>
          </cell>
          <cell r="AC1620">
            <v>748</v>
          </cell>
          <cell r="AD1620">
            <v>1</v>
          </cell>
          <cell r="AE1620">
            <v>748</v>
          </cell>
          <cell r="AG1620">
            <v>748</v>
          </cell>
          <cell r="AH1620" t="str">
            <v>PC</v>
          </cell>
          <cell r="AQ1620">
            <v>1</v>
          </cell>
          <cell r="AV1620">
            <v>0</v>
          </cell>
          <cell r="AY1620" t="str">
            <v>2006/04/01</v>
          </cell>
          <cell r="AZ1620" t="str">
            <v>9999/12/31</v>
          </cell>
          <cell r="BA1620">
            <v>99999999</v>
          </cell>
          <cell r="BB1620">
            <v>748</v>
          </cell>
        </row>
        <row r="1621">
          <cell r="A1621">
            <v>78087</v>
          </cell>
          <cell r="E1621" t="str">
            <v>5300107829</v>
          </cell>
          <cell r="F1621" t="str">
            <v>0</v>
          </cell>
          <cell r="G1621" t="str">
            <v>6555715-5</v>
          </cell>
          <cell r="H1621" t="str">
            <v>ﾌﾞﾗｹﾂﾄ ｱﾂｼ-,ｶﾀﾖｾ M903-1-3</v>
          </cell>
          <cell r="I1621" t="str">
            <v>473440-2</v>
          </cell>
          <cell r="J1621" t="str">
            <v>（株）光真製作所</v>
          </cell>
          <cell r="K1621" t="str">
            <v>3480</v>
          </cell>
          <cell r="L1621" t="str">
            <v>3480</v>
          </cell>
          <cell r="M1621" t="str">
            <v>3H7</v>
          </cell>
          <cell r="N1621" t="str">
            <v>野田</v>
          </cell>
          <cell r="O1621" t="str">
            <v>野田係</v>
          </cell>
          <cell r="Q1621" t="str">
            <v>JP</v>
          </cell>
          <cell r="S1621">
            <v>1</v>
          </cell>
          <cell r="T1621">
            <v>1</v>
          </cell>
          <cell r="U1621" t="str">
            <v>V0</v>
          </cell>
          <cell r="V1621" t="str">
            <v>0001</v>
          </cell>
          <cell r="W1621">
            <v>50</v>
          </cell>
          <cell r="X1621">
            <v>1</v>
          </cell>
          <cell r="Y1621" t="str">
            <v>JPY</v>
          </cell>
          <cell r="Z1621" t="str">
            <v>2006/04/01</v>
          </cell>
          <cell r="AA1621" t="str">
            <v>9999/12/31</v>
          </cell>
          <cell r="AC1621">
            <v>676</v>
          </cell>
          <cell r="AD1621">
            <v>1</v>
          </cell>
          <cell r="AE1621">
            <v>676</v>
          </cell>
          <cell r="AG1621">
            <v>676</v>
          </cell>
          <cell r="AH1621" t="str">
            <v>PC</v>
          </cell>
          <cell r="AQ1621">
            <v>1</v>
          </cell>
          <cell r="AV1621">
            <v>0</v>
          </cell>
          <cell r="AY1621" t="str">
            <v>2006/04/01</v>
          </cell>
          <cell r="AZ1621" t="str">
            <v>9999/12/31</v>
          </cell>
          <cell r="BA1621">
            <v>99999999</v>
          </cell>
          <cell r="BB1621">
            <v>676</v>
          </cell>
        </row>
        <row r="1622">
          <cell r="A1622">
            <v>76278</v>
          </cell>
          <cell r="E1622" t="str">
            <v>5300100616</v>
          </cell>
          <cell r="F1622" t="str">
            <v>0</v>
          </cell>
          <cell r="G1622" t="str">
            <v>6557518-8</v>
          </cell>
          <cell r="H1622" t="str">
            <v>ｹ-ﾌﾞﾙ ｱﾂｼ-(CA1) M914</v>
          </cell>
          <cell r="I1622" t="str">
            <v>473440-2</v>
          </cell>
          <cell r="J1622" t="str">
            <v>（株）光真製作所</v>
          </cell>
          <cell r="K1622" t="str">
            <v>3480</v>
          </cell>
          <cell r="L1622" t="str">
            <v>3480</v>
          </cell>
          <cell r="M1622" t="str">
            <v>3H7</v>
          </cell>
          <cell r="N1622" t="str">
            <v>野田</v>
          </cell>
          <cell r="O1622" t="str">
            <v>野田係</v>
          </cell>
          <cell r="Q1622" t="str">
            <v>JP</v>
          </cell>
          <cell r="S1622">
            <v>1</v>
          </cell>
          <cell r="T1622">
            <v>0</v>
          </cell>
          <cell r="U1622" t="str">
            <v>V0</v>
          </cell>
          <cell r="V1622" t="str">
            <v>0001</v>
          </cell>
          <cell r="W1622">
            <v>25</v>
          </cell>
          <cell r="X1622">
            <v>1</v>
          </cell>
          <cell r="Y1622" t="str">
            <v>JPY</v>
          </cell>
          <cell r="Z1622" t="str">
            <v>2006/04/01</v>
          </cell>
          <cell r="AA1622" t="str">
            <v>9999/12/31</v>
          </cell>
          <cell r="AC1622">
            <v>4478</v>
          </cell>
          <cell r="AD1622">
            <v>1</v>
          </cell>
          <cell r="AE1622">
            <v>4478</v>
          </cell>
          <cell r="AG1622">
            <v>4478</v>
          </cell>
          <cell r="AH1622" t="str">
            <v>PC</v>
          </cell>
          <cell r="AQ1622">
            <v>1</v>
          </cell>
          <cell r="AV1622">
            <v>0</v>
          </cell>
          <cell r="AY1622" t="str">
            <v>2006/04/01</v>
          </cell>
          <cell r="AZ1622" t="str">
            <v>9999/12/31</v>
          </cell>
          <cell r="BA1622">
            <v>99999999</v>
          </cell>
          <cell r="BB1622">
            <v>4478</v>
          </cell>
        </row>
        <row r="1623">
          <cell r="A1623">
            <v>78088</v>
          </cell>
          <cell r="E1623" t="str">
            <v>5300107830</v>
          </cell>
          <cell r="F1623" t="str">
            <v>0</v>
          </cell>
          <cell r="G1623" t="str">
            <v>6557581-1</v>
          </cell>
          <cell r="H1623" t="str">
            <v>ﾌﾟﾚ-ﾄ ｱﾂｼ-,ﾓ-ﾀ M902-2</v>
          </cell>
          <cell r="I1623" t="str">
            <v>473440-2</v>
          </cell>
          <cell r="J1623" t="str">
            <v>（株）光真製作所</v>
          </cell>
          <cell r="K1623" t="str">
            <v>3480</v>
          </cell>
          <cell r="L1623" t="str">
            <v>3480</v>
          </cell>
          <cell r="M1623" t="str">
            <v>3H7</v>
          </cell>
          <cell r="N1623" t="str">
            <v>野田</v>
          </cell>
          <cell r="O1623" t="str">
            <v>野田係</v>
          </cell>
          <cell r="Q1623" t="str">
            <v>JP</v>
          </cell>
          <cell r="S1623">
            <v>1</v>
          </cell>
          <cell r="T1623">
            <v>1</v>
          </cell>
          <cell r="U1623" t="str">
            <v>V0</v>
          </cell>
          <cell r="V1623" t="str">
            <v>0001</v>
          </cell>
          <cell r="W1623">
            <v>50</v>
          </cell>
          <cell r="X1623">
            <v>1</v>
          </cell>
          <cell r="Y1623" t="str">
            <v>JPY</v>
          </cell>
          <cell r="Z1623" t="str">
            <v>2006/04/01</v>
          </cell>
          <cell r="AA1623" t="str">
            <v>9999/12/31</v>
          </cell>
          <cell r="AC1623">
            <v>1710</v>
          </cell>
          <cell r="AD1623">
            <v>1</v>
          </cell>
          <cell r="AE1623">
            <v>1710</v>
          </cell>
          <cell r="AG1623">
            <v>1710</v>
          </cell>
          <cell r="AH1623" t="str">
            <v>PC</v>
          </cell>
          <cell r="AQ1623">
            <v>1</v>
          </cell>
          <cell r="AV1623">
            <v>0</v>
          </cell>
          <cell r="AY1623" t="str">
            <v>2006/04/01</v>
          </cell>
          <cell r="AZ1623" t="str">
            <v>9999/12/31</v>
          </cell>
          <cell r="BA1623">
            <v>99999999</v>
          </cell>
          <cell r="BB1623">
            <v>1710</v>
          </cell>
        </row>
        <row r="1624">
          <cell r="A1624">
            <v>78089</v>
          </cell>
          <cell r="E1624" t="str">
            <v>5300107831</v>
          </cell>
          <cell r="F1624" t="str">
            <v>0</v>
          </cell>
          <cell r="G1624" t="str">
            <v>6557582-0</v>
          </cell>
          <cell r="H1624" t="str">
            <v>ﾎﾞﾂｸｽ ｱﾂｼ-,ﾌｱﾙｽ M902-2</v>
          </cell>
          <cell r="I1624" t="str">
            <v>473440-2</v>
          </cell>
          <cell r="J1624" t="str">
            <v>（株）光真製作所</v>
          </cell>
          <cell r="K1624" t="str">
            <v>3480</v>
          </cell>
          <cell r="L1624" t="str">
            <v>3480</v>
          </cell>
          <cell r="M1624" t="str">
            <v>3H7</v>
          </cell>
          <cell r="N1624" t="str">
            <v>野田</v>
          </cell>
          <cell r="O1624" t="str">
            <v>野田係</v>
          </cell>
          <cell r="Q1624" t="str">
            <v>JP</v>
          </cell>
          <cell r="S1624">
            <v>1</v>
          </cell>
          <cell r="T1624">
            <v>1</v>
          </cell>
          <cell r="U1624" t="str">
            <v>V0</v>
          </cell>
          <cell r="V1624" t="str">
            <v>0001</v>
          </cell>
          <cell r="W1624">
            <v>50</v>
          </cell>
          <cell r="X1624">
            <v>1</v>
          </cell>
          <cell r="Y1624" t="str">
            <v>JPY</v>
          </cell>
          <cell r="Z1624" t="str">
            <v>2006/04/01</v>
          </cell>
          <cell r="AA1624" t="str">
            <v>9999/12/31</v>
          </cell>
          <cell r="AC1624">
            <v>645</v>
          </cell>
          <cell r="AD1624">
            <v>1</v>
          </cell>
          <cell r="AE1624">
            <v>645</v>
          </cell>
          <cell r="AG1624">
            <v>645</v>
          </cell>
          <cell r="AH1624" t="str">
            <v>PC</v>
          </cell>
          <cell r="AQ1624">
            <v>1</v>
          </cell>
          <cell r="AV1624">
            <v>0</v>
          </cell>
          <cell r="AY1624" t="str">
            <v>2006/04/01</v>
          </cell>
          <cell r="AZ1624" t="str">
            <v>9999/12/31</v>
          </cell>
          <cell r="BA1624">
            <v>99999999</v>
          </cell>
          <cell r="BB1624">
            <v>645</v>
          </cell>
        </row>
        <row r="1625">
          <cell r="A1625">
            <v>78090</v>
          </cell>
          <cell r="E1625" t="str">
            <v>5300107832</v>
          </cell>
          <cell r="F1625" t="str">
            <v>0</v>
          </cell>
          <cell r="G1625" t="str">
            <v>6557605-2</v>
          </cell>
          <cell r="H1625" t="str">
            <v>ﾌﾟﾚ-ﾄ ｱﾂｼ-,ﾊﾞﾈ(R) M935</v>
          </cell>
          <cell r="I1625" t="str">
            <v>473440-2</v>
          </cell>
          <cell r="J1625" t="str">
            <v>（株）光真製作所</v>
          </cell>
          <cell r="K1625" t="str">
            <v>3480</v>
          </cell>
          <cell r="L1625" t="str">
            <v>3480</v>
          </cell>
          <cell r="M1625" t="str">
            <v>3H7</v>
          </cell>
          <cell r="N1625" t="str">
            <v>野田</v>
          </cell>
          <cell r="O1625" t="str">
            <v>野田係</v>
          </cell>
          <cell r="Q1625" t="str">
            <v>JP</v>
          </cell>
          <cell r="S1625">
            <v>1</v>
          </cell>
          <cell r="T1625">
            <v>1</v>
          </cell>
          <cell r="U1625" t="str">
            <v>V0</v>
          </cell>
          <cell r="V1625" t="str">
            <v>0001</v>
          </cell>
          <cell r="W1625">
            <v>50</v>
          </cell>
          <cell r="X1625">
            <v>1</v>
          </cell>
          <cell r="Y1625" t="str">
            <v>JPY</v>
          </cell>
          <cell r="Z1625" t="str">
            <v>2006/04/01</v>
          </cell>
          <cell r="AA1625" t="str">
            <v>9999/12/31</v>
          </cell>
          <cell r="AC1625">
            <v>391</v>
          </cell>
          <cell r="AD1625">
            <v>1</v>
          </cell>
          <cell r="AE1625">
            <v>391</v>
          </cell>
          <cell r="AG1625">
            <v>391</v>
          </cell>
          <cell r="AH1625" t="str">
            <v>PC</v>
          </cell>
          <cell r="AQ1625">
            <v>1</v>
          </cell>
          <cell r="AV1625">
            <v>0</v>
          </cell>
          <cell r="AY1625" t="str">
            <v>2006/04/01</v>
          </cell>
          <cell r="AZ1625" t="str">
            <v>9999/12/31</v>
          </cell>
          <cell r="BA1625">
            <v>99999999</v>
          </cell>
          <cell r="BB1625">
            <v>391</v>
          </cell>
        </row>
        <row r="1626">
          <cell r="A1626">
            <v>78091</v>
          </cell>
          <cell r="E1626" t="str">
            <v>5300107833</v>
          </cell>
          <cell r="F1626" t="str">
            <v>0</v>
          </cell>
          <cell r="G1626" t="str">
            <v>6557607-9</v>
          </cell>
          <cell r="H1626" t="str">
            <v>ﾌﾟﾚ-ﾄ ｱﾂｼ-,ﾊﾞﾈ(R) M935</v>
          </cell>
          <cell r="I1626" t="str">
            <v>473440-2</v>
          </cell>
          <cell r="J1626" t="str">
            <v>（株）光真製作所</v>
          </cell>
          <cell r="K1626" t="str">
            <v>3480</v>
          </cell>
          <cell r="L1626" t="str">
            <v>3480</v>
          </cell>
          <cell r="M1626" t="str">
            <v>3H7</v>
          </cell>
          <cell r="N1626" t="str">
            <v>野田</v>
          </cell>
          <cell r="O1626" t="str">
            <v>野田係</v>
          </cell>
          <cell r="Q1626" t="str">
            <v>JP</v>
          </cell>
          <cell r="S1626">
            <v>1</v>
          </cell>
          <cell r="T1626">
            <v>1</v>
          </cell>
          <cell r="U1626" t="str">
            <v>V0</v>
          </cell>
          <cell r="V1626" t="str">
            <v>0001</v>
          </cell>
          <cell r="W1626">
            <v>50</v>
          </cell>
          <cell r="X1626">
            <v>1</v>
          </cell>
          <cell r="Y1626" t="str">
            <v>JPY</v>
          </cell>
          <cell r="Z1626" t="str">
            <v>2006/04/01</v>
          </cell>
          <cell r="AA1626" t="str">
            <v>9999/12/31</v>
          </cell>
          <cell r="AC1626">
            <v>450</v>
          </cell>
          <cell r="AD1626">
            <v>1</v>
          </cell>
          <cell r="AE1626">
            <v>450</v>
          </cell>
          <cell r="AG1626">
            <v>450</v>
          </cell>
          <cell r="AH1626" t="str">
            <v>PC</v>
          </cell>
          <cell r="AQ1626">
            <v>1</v>
          </cell>
          <cell r="AV1626">
            <v>0</v>
          </cell>
          <cell r="AY1626" t="str">
            <v>2006/04/01</v>
          </cell>
          <cell r="AZ1626" t="str">
            <v>9999/12/31</v>
          </cell>
          <cell r="BA1626">
            <v>99999999</v>
          </cell>
          <cell r="BB1626">
            <v>450</v>
          </cell>
        </row>
        <row r="1627">
          <cell r="A1627">
            <v>78092</v>
          </cell>
          <cell r="E1627" t="str">
            <v>5300107834</v>
          </cell>
          <cell r="F1627" t="str">
            <v>0</v>
          </cell>
          <cell r="G1627" t="str">
            <v>6557620-6</v>
          </cell>
          <cell r="H1627" t="str">
            <v>ｶﾞｲﾄﾞ ｱﾂｼ-(1) M935</v>
          </cell>
          <cell r="I1627" t="str">
            <v>473440-2</v>
          </cell>
          <cell r="J1627" t="str">
            <v>（株）光真製作所</v>
          </cell>
          <cell r="K1627" t="str">
            <v>3480</v>
          </cell>
          <cell r="L1627" t="str">
            <v>3480</v>
          </cell>
          <cell r="M1627" t="str">
            <v>3H7</v>
          </cell>
          <cell r="N1627" t="str">
            <v>野田</v>
          </cell>
          <cell r="O1627" t="str">
            <v>野田係</v>
          </cell>
          <cell r="Q1627" t="str">
            <v>JP</v>
          </cell>
          <cell r="S1627">
            <v>1</v>
          </cell>
          <cell r="T1627">
            <v>1</v>
          </cell>
          <cell r="U1627" t="str">
            <v>V0</v>
          </cell>
          <cell r="V1627" t="str">
            <v>0001</v>
          </cell>
          <cell r="W1627">
            <v>50</v>
          </cell>
          <cell r="X1627">
            <v>1</v>
          </cell>
          <cell r="Y1627" t="str">
            <v>JPY</v>
          </cell>
          <cell r="Z1627" t="str">
            <v>2006/04/01</v>
          </cell>
          <cell r="AA1627" t="str">
            <v>9999/12/31</v>
          </cell>
          <cell r="AC1627">
            <v>2277</v>
          </cell>
          <cell r="AD1627">
            <v>1</v>
          </cell>
          <cell r="AE1627">
            <v>2277</v>
          </cell>
          <cell r="AG1627">
            <v>2277</v>
          </cell>
          <cell r="AH1627" t="str">
            <v>PC</v>
          </cell>
          <cell r="AQ1627">
            <v>1</v>
          </cell>
          <cell r="AV1627">
            <v>0</v>
          </cell>
          <cell r="AY1627" t="str">
            <v>2006/04/01</v>
          </cell>
          <cell r="AZ1627" t="str">
            <v>9999/12/31</v>
          </cell>
          <cell r="BA1627">
            <v>99999999</v>
          </cell>
          <cell r="BB1627">
            <v>2277</v>
          </cell>
        </row>
        <row r="1628">
          <cell r="A1628">
            <v>78093</v>
          </cell>
          <cell r="E1628" t="str">
            <v>5300107835</v>
          </cell>
          <cell r="F1628" t="str">
            <v>0</v>
          </cell>
          <cell r="G1628" t="str">
            <v>6557621-4</v>
          </cell>
          <cell r="H1628" t="str">
            <v>ｶﾞｲﾄﾞ ｱﾂｼ-(2) M935</v>
          </cell>
          <cell r="I1628" t="str">
            <v>473440-2</v>
          </cell>
          <cell r="J1628" t="str">
            <v>（株）光真製作所</v>
          </cell>
          <cell r="K1628" t="str">
            <v>3480</v>
          </cell>
          <cell r="L1628" t="str">
            <v>3480</v>
          </cell>
          <cell r="M1628" t="str">
            <v>3H7</v>
          </cell>
          <cell r="N1628" t="str">
            <v>野田</v>
          </cell>
          <cell r="O1628" t="str">
            <v>野田係</v>
          </cell>
          <cell r="Q1628" t="str">
            <v>JP</v>
          </cell>
          <cell r="S1628">
            <v>1</v>
          </cell>
          <cell r="T1628">
            <v>1</v>
          </cell>
          <cell r="U1628" t="str">
            <v>V0</v>
          </cell>
          <cell r="V1628" t="str">
            <v>0001</v>
          </cell>
          <cell r="W1628">
            <v>50</v>
          </cell>
          <cell r="X1628">
            <v>1</v>
          </cell>
          <cell r="Y1628" t="str">
            <v>JPY</v>
          </cell>
          <cell r="Z1628" t="str">
            <v>2006/04/01</v>
          </cell>
          <cell r="AA1628" t="str">
            <v>9999/12/31</v>
          </cell>
          <cell r="AC1628">
            <v>2632</v>
          </cell>
          <cell r="AD1628">
            <v>1</v>
          </cell>
          <cell r="AE1628">
            <v>2632</v>
          </cell>
          <cell r="AG1628">
            <v>2632</v>
          </cell>
          <cell r="AH1628" t="str">
            <v>PC</v>
          </cell>
          <cell r="AQ1628">
            <v>1</v>
          </cell>
          <cell r="AV1628">
            <v>0</v>
          </cell>
          <cell r="AY1628" t="str">
            <v>2006/04/01</v>
          </cell>
          <cell r="AZ1628" t="str">
            <v>9999/12/31</v>
          </cell>
          <cell r="BA1628">
            <v>99999999</v>
          </cell>
          <cell r="BB1628">
            <v>2632</v>
          </cell>
        </row>
        <row r="1629">
          <cell r="A1629">
            <v>78094</v>
          </cell>
          <cell r="E1629" t="str">
            <v>5300107836</v>
          </cell>
          <cell r="F1629" t="str">
            <v>0</v>
          </cell>
          <cell r="G1629" t="str">
            <v>6557622-2</v>
          </cell>
          <cell r="H1629" t="str">
            <v>ｶﾞｲﾄﾞ ｱﾂｼ-(3) M935</v>
          </cell>
          <cell r="I1629" t="str">
            <v>473440-2</v>
          </cell>
          <cell r="J1629" t="str">
            <v>（株）光真製作所</v>
          </cell>
          <cell r="K1629" t="str">
            <v>3480</v>
          </cell>
          <cell r="L1629" t="str">
            <v>3480</v>
          </cell>
          <cell r="M1629" t="str">
            <v>3H7</v>
          </cell>
          <cell r="N1629" t="str">
            <v>野田</v>
          </cell>
          <cell r="O1629" t="str">
            <v>野田係</v>
          </cell>
          <cell r="Q1629" t="str">
            <v>JP</v>
          </cell>
          <cell r="S1629">
            <v>1</v>
          </cell>
          <cell r="T1629">
            <v>1</v>
          </cell>
          <cell r="U1629" t="str">
            <v>V0</v>
          </cell>
          <cell r="V1629" t="str">
            <v>0001</v>
          </cell>
          <cell r="W1629">
            <v>50</v>
          </cell>
          <cell r="X1629">
            <v>1</v>
          </cell>
          <cell r="Y1629" t="str">
            <v>JPY</v>
          </cell>
          <cell r="Z1629" t="str">
            <v>2006/04/01</v>
          </cell>
          <cell r="AA1629" t="str">
            <v>9999/12/31</v>
          </cell>
          <cell r="AC1629">
            <v>2500</v>
          </cell>
          <cell r="AD1629">
            <v>1</v>
          </cell>
          <cell r="AE1629">
            <v>2500</v>
          </cell>
          <cell r="AG1629">
            <v>2500</v>
          </cell>
          <cell r="AH1629" t="str">
            <v>PC</v>
          </cell>
          <cell r="AQ1629">
            <v>1</v>
          </cell>
          <cell r="AV1629">
            <v>0</v>
          </cell>
          <cell r="AY1629" t="str">
            <v>2006/04/01</v>
          </cell>
          <cell r="AZ1629" t="str">
            <v>9999/12/31</v>
          </cell>
          <cell r="BA1629">
            <v>99999999</v>
          </cell>
          <cell r="BB1629">
            <v>2500</v>
          </cell>
        </row>
        <row r="1630">
          <cell r="A1630">
            <v>78095</v>
          </cell>
          <cell r="E1630" t="str">
            <v>5300107837</v>
          </cell>
          <cell r="F1630" t="str">
            <v>0</v>
          </cell>
          <cell r="G1630" t="str">
            <v>6557636-2</v>
          </cell>
          <cell r="H1630" t="str">
            <v>ﾛ-ﾗ ｱﾂｼ-,ﾀﾂﾁ M935</v>
          </cell>
          <cell r="I1630" t="str">
            <v>473440-2</v>
          </cell>
          <cell r="J1630" t="str">
            <v>（株）光真製作所</v>
          </cell>
          <cell r="K1630" t="str">
            <v>3480</v>
          </cell>
          <cell r="L1630" t="str">
            <v>3480</v>
          </cell>
          <cell r="M1630" t="str">
            <v>3H7</v>
          </cell>
          <cell r="N1630" t="str">
            <v>野田</v>
          </cell>
          <cell r="O1630" t="str">
            <v>野田係</v>
          </cell>
          <cell r="Q1630" t="str">
            <v>JP</v>
          </cell>
          <cell r="S1630">
            <v>1</v>
          </cell>
          <cell r="T1630">
            <v>1</v>
          </cell>
          <cell r="U1630" t="str">
            <v>V0</v>
          </cell>
          <cell r="V1630" t="str">
            <v>0001</v>
          </cell>
          <cell r="W1630">
            <v>50</v>
          </cell>
          <cell r="X1630">
            <v>1</v>
          </cell>
          <cell r="Y1630" t="str">
            <v>JPY</v>
          </cell>
          <cell r="Z1630" t="str">
            <v>2006/04/01</v>
          </cell>
          <cell r="AA1630" t="str">
            <v>9999/12/31</v>
          </cell>
          <cell r="AC1630">
            <v>3306</v>
          </cell>
          <cell r="AD1630">
            <v>1</v>
          </cell>
          <cell r="AE1630">
            <v>3306</v>
          </cell>
          <cell r="AG1630">
            <v>3306</v>
          </cell>
          <cell r="AH1630" t="str">
            <v>PC</v>
          </cell>
          <cell r="AQ1630">
            <v>1</v>
          </cell>
          <cell r="AV1630">
            <v>0</v>
          </cell>
          <cell r="AY1630" t="str">
            <v>2006/04/01</v>
          </cell>
          <cell r="AZ1630" t="str">
            <v>9999/12/31</v>
          </cell>
          <cell r="BA1630">
            <v>99999999</v>
          </cell>
          <cell r="BB1630">
            <v>3306</v>
          </cell>
        </row>
        <row r="1631">
          <cell r="A1631">
            <v>78096</v>
          </cell>
          <cell r="E1631" t="str">
            <v>5300107838</v>
          </cell>
          <cell r="F1631" t="str">
            <v>0</v>
          </cell>
          <cell r="G1631" t="str">
            <v>6557640-0</v>
          </cell>
          <cell r="H1631" t="str">
            <v>ｶﾞｲﾄﾞ ｱﾂｼ-(3) M935</v>
          </cell>
          <cell r="I1631" t="str">
            <v>473440-2</v>
          </cell>
          <cell r="J1631" t="str">
            <v>（株）光真製作所</v>
          </cell>
          <cell r="K1631" t="str">
            <v>3480</v>
          </cell>
          <cell r="L1631" t="str">
            <v>3480</v>
          </cell>
          <cell r="M1631" t="str">
            <v>3H7</v>
          </cell>
          <cell r="N1631" t="str">
            <v>野田</v>
          </cell>
          <cell r="O1631" t="str">
            <v>野田係</v>
          </cell>
          <cell r="Q1631" t="str">
            <v>JP</v>
          </cell>
          <cell r="S1631">
            <v>1</v>
          </cell>
          <cell r="T1631">
            <v>1</v>
          </cell>
          <cell r="U1631" t="str">
            <v>V0</v>
          </cell>
          <cell r="V1631" t="str">
            <v>0001</v>
          </cell>
          <cell r="W1631">
            <v>50</v>
          </cell>
          <cell r="X1631">
            <v>1</v>
          </cell>
          <cell r="Y1631" t="str">
            <v>JPY</v>
          </cell>
          <cell r="Z1631" t="str">
            <v>2006/04/01</v>
          </cell>
          <cell r="AA1631" t="str">
            <v>9999/12/31</v>
          </cell>
          <cell r="AC1631">
            <v>2618</v>
          </cell>
          <cell r="AD1631">
            <v>1</v>
          </cell>
          <cell r="AE1631">
            <v>2618</v>
          </cell>
          <cell r="AG1631">
            <v>2618</v>
          </cell>
          <cell r="AH1631" t="str">
            <v>PC</v>
          </cell>
          <cell r="AQ1631">
            <v>1</v>
          </cell>
          <cell r="AV1631">
            <v>0</v>
          </cell>
          <cell r="AY1631" t="str">
            <v>2006/04/01</v>
          </cell>
          <cell r="AZ1631" t="str">
            <v>9999/12/31</v>
          </cell>
          <cell r="BA1631">
            <v>99999999</v>
          </cell>
          <cell r="BB1631">
            <v>2618</v>
          </cell>
        </row>
        <row r="1632">
          <cell r="A1632">
            <v>78097</v>
          </cell>
          <cell r="E1632" t="str">
            <v>5300107839</v>
          </cell>
          <cell r="F1632" t="str">
            <v>0</v>
          </cell>
          <cell r="G1632" t="str">
            <v>6557641-9</v>
          </cell>
          <cell r="H1632" t="str">
            <v>ｶﾞｲﾄﾞ ｱﾂｼ-(2) M935</v>
          </cell>
          <cell r="I1632" t="str">
            <v>473440-2</v>
          </cell>
          <cell r="J1632" t="str">
            <v>（株）光真製作所</v>
          </cell>
          <cell r="K1632" t="str">
            <v>3480</v>
          </cell>
          <cell r="L1632" t="str">
            <v>3480</v>
          </cell>
          <cell r="M1632" t="str">
            <v>3H7</v>
          </cell>
          <cell r="N1632" t="str">
            <v>野田</v>
          </cell>
          <cell r="O1632" t="str">
            <v>野田係</v>
          </cell>
          <cell r="Q1632" t="str">
            <v>JP</v>
          </cell>
          <cell r="S1632">
            <v>1</v>
          </cell>
          <cell r="T1632">
            <v>1</v>
          </cell>
          <cell r="U1632" t="str">
            <v>V0</v>
          </cell>
          <cell r="V1632" t="str">
            <v>0001</v>
          </cell>
          <cell r="W1632">
            <v>50</v>
          </cell>
          <cell r="X1632">
            <v>1</v>
          </cell>
          <cell r="Y1632" t="str">
            <v>JPY</v>
          </cell>
          <cell r="Z1632" t="str">
            <v>2006/04/01</v>
          </cell>
          <cell r="AA1632" t="str">
            <v>9999/12/31</v>
          </cell>
          <cell r="AC1632">
            <v>2527</v>
          </cell>
          <cell r="AD1632">
            <v>1</v>
          </cell>
          <cell r="AE1632">
            <v>2527</v>
          </cell>
          <cell r="AG1632">
            <v>2527</v>
          </cell>
          <cell r="AH1632" t="str">
            <v>PC</v>
          </cell>
          <cell r="AQ1632">
            <v>1</v>
          </cell>
          <cell r="AV1632">
            <v>0</v>
          </cell>
          <cell r="AY1632" t="str">
            <v>2006/04/01</v>
          </cell>
          <cell r="AZ1632" t="str">
            <v>9999/12/31</v>
          </cell>
          <cell r="BA1632">
            <v>99999999</v>
          </cell>
          <cell r="BB1632">
            <v>2527</v>
          </cell>
        </row>
        <row r="1633">
          <cell r="A1633">
            <v>78098</v>
          </cell>
          <cell r="E1633" t="str">
            <v>5300107840</v>
          </cell>
          <cell r="F1633" t="str">
            <v>0</v>
          </cell>
          <cell r="G1633" t="str">
            <v>6557643-5</v>
          </cell>
          <cell r="H1633" t="str">
            <v>ｶﾞｲﾄﾞ ｱﾂｼ-(1) M935</v>
          </cell>
          <cell r="I1633" t="str">
            <v>473440-2</v>
          </cell>
          <cell r="J1633" t="str">
            <v>（株）光真製作所</v>
          </cell>
          <cell r="K1633" t="str">
            <v>3480</v>
          </cell>
          <cell r="L1633" t="str">
            <v>3480</v>
          </cell>
          <cell r="M1633" t="str">
            <v>3H7</v>
          </cell>
          <cell r="N1633" t="str">
            <v>野田</v>
          </cell>
          <cell r="O1633" t="str">
            <v>野田係</v>
          </cell>
          <cell r="Q1633" t="str">
            <v>JP</v>
          </cell>
          <cell r="S1633">
            <v>1</v>
          </cell>
          <cell r="T1633">
            <v>1</v>
          </cell>
          <cell r="U1633" t="str">
            <v>V0</v>
          </cell>
          <cell r="V1633" t="str">
            <v>0001</v>
          </cell>
          <cell r="W1633">
            <v>50</v>
          </cell>
          <cell r="X1633">
            <v>1</v>
          </cell>
          <cell r="Y1633" t="str">
            <v>JPY</v>
          </cell>
          <cell r="Z1633" t="str">
            <v>2006/04/01</v>
          </cell>
          <cell r="AA1633" t="str">
            <v>9999/12/31</v>
          </cell>
          <cell r="AC1633">
            <v>3068</v>
          </cell>
          <cell r="AD1633">
            <v>1</v>
          </cell>
          <cell r="AE1633">
            <v>3068</v>
          </cell>
          <cell r="AG1633">
            <v>3068</v>
          </cell>
          <cell r="AH1633" t="str">
            <v>PC</v>
          </cell>
          <cell r="AQ1633">
            <v>1</v>
          </cell>
          <cell r="AV1633">
            <v>0</v>
          </cell>
          <cell r="AY1633" t="str">
            <v>2006/04/01</v>
          </cell>
          <cell r="AZ1633" t="str">
            <v>9999/12/31</v>
          </cell>
          <cell r="BA1633">
            <v>99999999</v>
          </cell>
          <cell r="BB1633">
            <v>3068</v>
          </cell>
        </row>
        <row r="1634">
          <cell r="A1634">
            <v>78099</v>
          </cell>
          <cell r="E1634" t="str">
            <v>5300107841</v>
          </cell>
          <cell r="F1634" t="str">
            <v>0</v>
          </cell>
          <cell r="G1634" t="str">
            <v>6557644-3</v>
          </cell>
          <cell r="H1634" t="str">
            <v>ｶﾞｲﾄﾞ ｱﾂｼ-(4) M935</v>
          </cell>
          <cell r="I1634" t="str">
            <v>473440-2</v>
          </cell>
          <cell r="J1634" t="str">
            <v>（株）光真製作所</v>
          </cell>
          <cell r="K1634" t="str">
            <v>3480</v>
          </cell>
          <cell r="L1634" t="str">
            <v>3480</v>
          </cell>
          <cell r="M1634" t="str">
            <v>3H7</v>
          </cell>
          <cell r="N1634" t="str">
            <v>野田</v>
          </cell>
          <cell r="O1634" t="str">
            <v>野田係</v>
          </cell>
          <cell r="Q1634" t="str">
            <v>JP</v>
          </cell>
          <cell r="S1634">
            <v>1</v>
          </cell>
          <cell r="T1634">
            <v>1</v>
          </cell>
          <cell r="U1634" t="str">
            <v>V0</v>
          </cell>
          <cell r="V1634" t="str">
            <v>0001</v>
          </cell>
          <cell r="W1634">
            <v>50</v>
          </cell>
          <cell r="X1634">
            <v>1</v>
          </cell>
          <cell r="Y1634" t="str">
            <v>JPY</v>
          </cell>
          <cell r="Z1634" t="str">
            <v>2006/04/01</v>
          </cell>
          <cell r="AA1634" t="str">
            <v>9999/12/31</v>
          </cell>
          <cell r="AC1634">
            <v>2391</v>
          </cell>
          <cell r="AD1634">
            <v>1</v>
          </cell>
          <cell r="AE1634">
            <v>2391</v>
          </cell>
          <cell r="AG1634">
            <v>2391</v>
          </cell>
          <cell r="AH1634" t="str">
            <v>PC</v>
          </cell>
          <cell r="AQ1634">
            <v>1</v>
          </cell>
          <cell r="AV1634">
            <v>0</v>
          </cell>
          <cell r="AY1634" t="str">
            <v>2006/04/01</v>
          </cell>
          <cell r="AZ1634" t="str">
            <v>9999/12/31</v>
          </cell>
          <cell r="BA1634">
            <v>99999999</v>
          </cell>
          <cell r="BB1634">
            <v>2391</v>
          </cell>
        </row>
        <row r="1635">
          <cell r="A1635">
            <v>78100</v>
          </cell>
          <cell r="E1635" t="str">
            <v>5300107842</v>
          </cell>
          <cell r="F1635" t="str">
            <v>0</v>
          </cell>
          <cell r="G1635" t="str">
            <v>6557681-8</v>
          </cell>
          <cell r="H1635" t="str">
            <v>ﾌﾟﾚ-ﾄ ｱﾂｼ-,ﾚﾊﾞ-(1) M902-5</v>
          </cell>
          <cell r="I1635" t="str">
            <v>473440-2</v>
          </cell>
          <cell r="J1635" t="str">
            <v>（株）光真製作所</v>
          </cell>
          <cell r="K1635" t="str">
            <v>3480</v>
          </cell>
          <cell r="L1635" t="str">
            <v>3480</v>
          </cell>
          <cell r="M1635" t="str">
            <v>3H7</v>
          </cell>
          <cell r="N1635" t="str">
            <v>野田</v>
          </cell>
          <cell r="O1635" t="str">
            <v>野田係</v>
          </cell>
          <cell r="Q1635" t="str">
            <v>JP</v>
          </cell>
          <cell r="S1635">
            <v>1</v>
          </cell>
          <cell r="T1635">
            <v>1</v>
          </cell>
          <cell r="U1635" t="str">
            <v>V0</v>
          </cell>
          <cell r="V1635" t="str">
            <v>0001</v>
          </cell>
          <cell r="W1635">
            <v>50</v>
          </cell>
          <cell r="X1635">
            <v>1</v>
          </cell>
          <cell r="Y1635" t="str">
            <v>JPY</v>
          </cell>
          <cell r="Z1635" t="str">
            <v>2006/04/01</v>
          </cell>
          <cell r="AA1635" t="str">
            <v>9999/12/31</v>
          </cell>
          <cell r="AC1635">
            <v>1548</v>
          </cell>
          <cell r="AD1635">
            <v>1</v>
          </cell>
          <cell r="AE1635">
            <v>1548</v>
          </cell>
          <cell r="AG1635">
            <v>1548</v>
          </cell>
          <cell r="AH1635" t="str">
            <v>PC</v>
          </cell>
          <cell r="AQ1635">
            <v>1</v>
          </cell>
          <cell r="AV1635">
            <v>0</v>
          </cell>
          <cell r="AY1635" t="str">
            <v>2006/04/01</v>
          </cell>
          <cell r="AZ1635" t="str">
            <v>9999/12/31</v>
          </cell>
          <cell r="BA1635">
            <v>99999999</v>
          </cell>
          <cell r="BB1635">
            <v>1548</v>
          </cell>
        </row>
        <row r="1636">
          <cell r="A1636">
            <v>78101</v>
          </cell>
          <cell r="E1636" t="str">
            <v>5300107843</v>
          </cell>
          <cell r="F1636" t="str">
            <v>0</v>
          </cell>
          <cell r="G1636" t="str">
            <v>6557682-6</v>
          </cell>
          <cell r="H1636" t="str">
            <v>ﾌﾟﾚ-ﾄ ｱﾂｼ-,ﾚﾊﾞ-(2) M902-5</v>
          </cell>
          <cell r="I1636" t="str">
            <v>473440-2</v>
          </cell>
          <cell r="J1636" t="str">
            <v>（株）光真製作所</v>
          </cell>
          <cell r="K1636" t="str">
            <v>3480</v>
          </cell>
          <cell r="L1636" t="str">
            <v>3480</v>
          </cell>
          <cell r="M1636" t="str">
            <v>3H7</v>
          </cell>
          <cell r="N1636" t="str">
            <v>野田</v>
          </cell>
          <cell r="O1636" t="str">
            <v>野田係</v>
          </cell>
          <cell r="Q1636" t="str">
            <v>JP</v>
          </cell>
          <cell r="S1636">
            <v>1</v>
          </cell>
          <cell r="T1636">
            <v>1</v>
          </cell>
          <cell r="U1636" t="str">
            <v>V0</v>
          </cell>
          <cell r="V1636" t="str">
            <v>0001</v>
          </cell>
          <cell r="W1636">
            <v>50</v>
          </cell>
          <cell r="X1636">
            <v>1</v>
          </cell>
          <cell r="Y1636" t="str">
            <v>JPY</v>
          </cell>
          <cell r="Z1636" t="str">
            <v>2006/04/01</v>
          </cell>
          <cell r="AA1636" t="str">
            <v>9999/12/31</v>
          </cell>
          <cell r="AC1636">
            <v>245</v>
          </cell>
          <cell r="AD1636">
            <v>1</v>
          </cell>
          <cell r="AE1636">
            <v>245</v>
          </cell>
          <cell r="AG1636">
            <v>245</v>
          </cell>
          <cell r="AH1636" t="str">
            <v>PC</v>
          </cell>
          <cell r="AQ1636">
            <v>1</v>
          </cell>
          <cell r="AV1636">
            <v>0</v>
          </cell>
          <cell r="AY1636" t="str">
            <v>2006/04/01</v>
          </cell>
          <cell r="AZ1636" t="str">
            <v>9999/12/31</v>
          </cell>
          <cell r="BA1636">
            <v>99999999</v>
          </cell>
          <cell r="BB1636">
            <v>245</v>
          </cell>
        </row>
        <row r="1637">
          <cell r="A1637">
            <v>78102</v>
          </cell>
          <cell r="E1637" t="str">
            <v>5300107844</v>
          </cell>
          <cell r="F1637" t="str">
            <v>0</v>
          </cell>
          <cell r="G1637" t="str">
            <v>6557687-7</v>
          </cell>
          <cell r="H1637" t="str">
            <v>ﾘﾝｸ ｱﾂｼ-(25) M902-5</v>
          </cell>
          <cell r="I1637" t="str">
            <v>473440-2</v>
          </cell>
          <cell r="J1637" t="str">
            <v>（株）光真製作所</v>
          </cell>
          <cell r="K1637" t="str">
            <v>3480</v>
          </cell>
          <cell r="L1637" t="str">
            <v>3480</v>
          </cell>
          <cell r="M1637" t="str">
            <v>3H7</v>
          </cell>
          <cell r="N1637" t="str">
            <v>野田</v>
          </cell>
          <cell r="O1637" t="str">
            <v>野田係</v>
          </cell>
          <cell r="Q1637" t="str">
            <v>JP</v>
          </cell>
          <cell r="S1637">
            <v>1</v>
          </cell>
          <cell r="T1637">
            <v>1</v>
          </cell>
          <cell r="U1637" t="str">
            <v>V0</v>
          </cell>
          <cell r="V1637" t="str">
            <v>0001</v>
          </cell>
          <cell r="W1637">
            <v>50</v>
          </cell>
          <cell r="X1637">
            <v>1</v>
          </cell>
          <cell r="Y1637" t="str">
            <v>JPY</v>
          </cell>
          <cell r="Z1637" t="str">
            <v>2006/04/01</v>
          </cell>
          <cell r="AA1637" t="str">
            <v>9999/12/31</v>
          </cell>
          <cell r="AC1637">
            <v>2044</v>
          </cell>
          <cell r="AD1637">
            <v>1</v>
          </cell>
          <cell r="AE1637">
            <v>2044</v>
          </cell>
          <cell r="AG1637">
            <v>2044</v>
          </cell>
          <cell r="AH1637" t="str">
            <v>PC</v>
          </cell>
          <cell r="AQ1637">
            <v>1</v>
          </cell>
          <cell r="AV1637">
            <v>0</v>
          </cell>
          <cell r="AY1637" t="str">
            <v>2006/04/01</v>
          </cell>
          <cell r="AZ1637" t="str">
            <v>9999/12/31</v>
          </cell>
          <cell r="BA1637">
            <v>99999999</v>
          </cell>
          <cell r="BB1637">
            <v>2044</v>
          </cell>
        </row>
        <row r="1638">
          <cell r="A1638">
            <v>78103</v>
          </cell>
          <cell r="E1638" t="str">
            <v>5300107845</v>
          </cell>
          <cell r="F1638" t="str">
            <v>0</v>
          </cell>
          <cell r="G1638" t="str">
            <v>6557689-3</v>
          </cell>
          <cell r="H1638" t="str">
            <v>ﾌﾟﾚ-ﾄ ｱﾂｼ-,ﾛﾂｸ(R) M902-5</v>
          </cell>
          <cell r="I1638" t="str">
            <v>473440-2</v>
          </cell>
          <cell r="J1638" t="str">
            <v>（株）光真製作所</v>
          </cell>
          <cell r="K1638" t="str">
            <v>3480</v>
          </cell>
          <cell r="L1638" t="str">
            <v>3480</v>
          </cell>
          <cell r="M1638" t="str">
            <v>3H7</v>
          </cell>
          <cell r="N1638" t="str">
            <v>野田</v>
          </cell>
          <cell r="O1638" t="str">
            <v>野田係</v>
          </cell>
          <cell r="Q1638" t="str">
            <v>JP</v>
          </cell>
          <cell r="S1638">
            <v>1</v>
          </cell>
          <cell r="T1638">
            <v>1</v>
          </cell>
          <cell r="U1638" t="str">
            <v>V0</v>
          </cell>
          <cell r="V1638" t="str">
            <v>0001</v>
          </cell>
          <cell r="W1638">
            <v>50</v>
          </cell>
          <cell r="X1638">
            <v>1</v>
          </cell>
          <cell r="Y1638" t="str">
            <v>JPY</v>
          </cell>
          <cell r="Z1638" t="str">
            <v>2006/04/01</v>
          </cell>
          <cell r="AA1638" t="str">
            <v>9999/12/31</v>
          </cell>
          <cell r="AC1638">
            <v>2532</v>
          </cell>
          <cell r="AD1638">
            <v>1</v>
          </cell>
          <cell r="AE1638">
            <v>2532</v>
          </cell>
          <cell r="AG1638">
            <v>2532</v>
          </cell>
          <cell r="AH1638" t="str">
            <v>PC</v>
          </cell>
          <cell r="AQ1638">
            <v>1</v>
          </cell>
          <cell r="AV1638">
            <v>0</v>
          </cell>
          <cell r="AY1638" t="str">
            <v>2006/04/01</v>
          </cell>
          <cell r="AZ1638" t="str">
            <v>9999/12/31</v>
          </cell>
          <cell r="BA1638">
            <v>99999999</v>
          </cell>
          <cell r="BB1638">
            <v>2532</v>
          </cell>
        </row>
        <row r="1639">
          <cell r="A1639">
            <v>78104</v>
          </cell>
          <cell r="E1639" t="str">
            <v>5300107846</v>
          </cell>
          <cell r="F1639" t="str">
            <v>0</v>
          </cell>
          <cell r="G1639" t="str">
            <v>6557690-7</v>
          </cell>
          <cell r="H1639" t="str">
            <v>ﾌﾟﾚ-ﾄ ｱﾂｼ-,ﾛﾂｸ(F) M902-5</v>
          </cell>
          <cell r="I1639" t="str">
            <v>473440-2</v>
          </cell>
          <cell r="J1639" t="str">
            <v>（株）光真製作所</v>
          </cell>
          <cell r="K1639" t="str">
            <v>3480</v>
          </cell>
          <cell r="L1639" t="str">
            <v>3480</v>
          </cell>
          <cell r="M1639" t="str">
            <v>3H7</v>
          </cell>
          <cell r="N1639" t="str">
            <v>野田</v>
          </cell>
          <cell r="O1639" t="str">
            <v>野田係</v>
          </cell>
          <cell r="Q1639" t="str">
            <v>JP</v>
          </cell>
          <cell r="S1639">
            <v>1</v>
          </cell>
          <cell r="T1639">
            <v>1</v>
          </cell>
          <cell r="U1639" t="str">
            <v>V0</v>
          </cell>
          <cell r="V1639" t="str">
            <v>0001</v>
          </cell>
          <cell r="W1639">
            <v>50</v>
          </cell>
          <cell r="X1639">
            <v>1</v>
          </cell>
          <cell r="Y1639" t="str">
            <v>JPY</v>
          </cell>
          <cell r="Z1639" t="str">
            <v>2006/04/01</v>
          </cell>
          <cell r="AA1639" t="str">
            <v>9999/12/31</v>
          </cell>
          <cell r="AC1639">
            <v>2534</v>
          </cell>
          <cell r="AD1639">
            <v>1</v>
          </cell>
          <cell r="AE1639">
            <v>2534</v>
          </cell>
          <cell r="AG1639">
            <v>2534</v>
          </cell>
          <cell r="AH1639" t="str">
            <v>PC</v>
          </cell>
          <cell r="AQ1639">
            <v>1</v>
          </cell>
          <cell r="AV1639">
            <v>0</v>
          </cell>
          <cell r="AY1639" t="str">
            <v>2006/04/01</v>
          </cell>
          <cell r="AZ1639" t="str">
            <v>9999/12/31</v>
          </cell>
          <cell r="BA1639">
            <v>99999999</v>
          </cell>
          <cell r="BB1639">
            <v>2534</v>
          </cell>
        </row>
        <row r="1640">
          <cell r="A1640">
            <v>78105</v>
          </cell>
          <cell r="E1640" t="str">
            <v>5300107847</v>
          </cell>
          <cell r="F1640" t="str">
            <v>0</v>
          </cell>
          <cell r="G1640" t="str">
            <v>6557692-3</v>
          </cell>
          <cell r="H1640" t="str">
            <v>ﾚﾊﾞ- ｱﾂｼ-,ﾊﾝﾄﾞﾙ(R) M902-5</v>
          </cell>
          <cell r="I1640" t="str">
            <v>473440-2</v>
          </cell>
          <cell r="J1640" t="str">
            <v>（株）光真製作所</v>
          </cell>
          <cell r="K1640" t="str">
            <v>3480</v>
          </cell>
          <cell r="L1640" t="str">
            <v>3480</v>
          </cell>
          <cell r="M1640" t="str">
            <v>3H7</v>
          </cell>
          <cell r="N1640" t="str">
            <v>野田</v>
          </cell>
          <cell r="O1640" t="str">
            <v>野田係</v>
          </cell>
          <cell r="Q1640" t="str">
            <v>JP</v>
          </cell>
          <cell r="S1640">
            <v>1</v>
          </cell>
          <cell r="T1640">
            <v>1</v>
          </cell>
          <cell r="U1640" t="str">
            <v>V0</v>
          </cell>
          <cell r="V1640" t="str">
            <v>0001</v>
          </cell>
          <cell r="W1640">
            <v>50</v>
          </cell>
          <cell r="X1640">
            <v>1</v>
          </cell>
          <cell r="Y1640" t="str">
            <v>JPY</v>
          </cell>
          <cell r="Z1640" t="str">
            <v>2006/04/01</v>
          </cell>
          <cell r="AA1640" t="str">
            <v>9999/12/31</v>
          </cell>
          <cell r="AC1640">
            <v>238</v>
          </cell>
          <cell r="AD1640">
            <v>1</v>
          </cell>
          <cell r="AE1640">
            <v>238</v>
          </cell>
          <cell r="AG1640">
            <v>238</v>
          </cell>
          <cell r="AH1640" t="str">
            <v>PC</v>
          </cell>
          <cell r="AQ1640">
            <v>1</v>
          </cell>
          <cell r="AV1640">
            <v>0</v>
          </cell>
          <cell r="AY1640" t="str">
            <v>2006/04/01</v>
          </cell>
          <cell r="AZ1640" t="str">
            <v>9999/12/31</v>
          </cell>
          <cell r="BA1640">
            <v>99999999</v>
          </cell>
          <cell r="BB1640">
            <v>238</v>
          </cell>
        </row>
        <row r="1641">
          <cell r="A1641">
            <v>78106</v>
          </cell>
          <cell r="E1641" t="str">
            <v>5300107848</v>
          </cell>
          <cell r="F1641" t="str">
            <v>0</v>
          </cell>
          <cell r="G1641" t="str">
            <v>6557696-6</v>
          </cell>
          <cell r="H1641" t="str">
            <v>ﾌﾟﾚ-ﾄ ｱﾂｼ-,ﾛﾂｸ M902-5</v>
          </cell>
          <cell r="I1641" t="str">
            <v>473440-2</v>
          </cell>
          <cell r="J1641" t="str">
            <v>（株）光真製作所</v>
          </cell>
          <cell r="K1641" t="str">
            <v>3480</v>
          </cell>
          <cell r="L1641" t="str">
            <v>3480</v>
          </cell>
          <cell r="M1641" t="str">
            <v>3H7</v>
          </cell>
          <cell r="N1641" t="str">
            <v>野田</v>
          </cell>
          <cell r="O1641" t="str">
            <v>野田係</v>
          </cell>
          <cell r="Q1641" t="str">
            <v>JP</v>
          </cell>
          <cell r="S1641">
            <v>1</v>
          </cell>
          <cell r="T1641">
            <v>1</v>
          </cell>
          <cell r="U1641" t="str">
            <v>V0</v>
          </cell>
          <cell r="V1641" t="str">
            <v>0001</v>
          </cell>
          <cell r="W1641">
            <v>50</v>
          </cell>
          <cell r="X1641">
            <v>1</v>
          </cell>
          <cell r="Y1641" t="str">
            <v>JPY</v>
          </cell>
          <cell r="Z1641" t="str">
            <v>2006/04/01</v>
          </cell>
          <cell r="AA1641" t="str">
            <v>9999/12/31</v>
          </cell>
          <cell r="AC1641">
            <v>1230</v>
          </cell>
          <cell r="AD1641">
            <v>1</v>
          </cell>
          <cell r="AE1641">
            <v>1230</v>
          </cell>
          <cell r="AG1641">
            <v>1230</v>
          </cell>
          <cell r="AH1641" t="str">
            <v>PC</v>
          </cell>
          <cell r="AQ1641">
            <v>1</v>
          </cell>
          <cell r="AV1641">
            <v>0</v>
          </cell>
          <cell r="AY1641" t="str">
            <v>2006/04/01</v>
          </cell>
          <cell r="AZ1641" t="str">
            <v>9999/12/31</v>
          </cell>
          <cell r="BA1641">
            <v>99999999</v>
          </cell>
          <cell r="BB1641">
            <v>1230</v>
          </cell>
        </row>
        <row r="1642">
          <cell r="A1642">
            <v>78107</v>
          </cell>
          <cell r="E1642" t="str">
            <v>5300107849</v>
          </cell>
          <cell r="F1642" t="str">
            <v>0</v>
          </cell>
          <cell r="G1642" t="str">
            <v>6557697-4</v>
          </cell>
          <cell r="H1642" t="str">
            <v>ﾚﾊﾞ- ｱﾂｼ-,ﾛﾂｸ M902-5</v>
          </cell>
          <cell r="I1642" t="str">
            <v>473440-2</v>
          </cell>
          <cell r="J1642" t="str">
            <v>（株）光真製作所</v>
          </cell>
          <cell r="K1642" t="str">
            <v>3480</v>
          </cell>
          <cell r="L1642" t="str">
            <v>3480</v>
          </cell>
          <cell r="M1642" t="str">
            <v>3H7</v>
          </cell>
          <cell r="N1642" t="str">
            <v>野田</v>
          </cell>
          <cell r="O1642" t="str">
            <v>野田係</v>
          </cell>
          <cell r="Q1642" t="str">
            <v>JP</v>
          </cell>
          <cell r="S1642">
            <v>1</v>
          </cell>
          <cell r="T1642">
            <v>1</v>
          </cell>
          <cell r="U1642" t="str">
            <v>V0</v>
          </cell>
          <cell r="V1642" t="str">
            <v>0001</v>
          </cell>
          <cell r="W1642">
            <v>50</v>
          </cell>
          <cell r="X1642">
            <v>1</v>
          </cell>
          <cell r="Y1642" t="str">
            <v>JPY</v>
          </cell>
          <cell r="Z1642" t="str">
            <v>2006/04/01</v>
          </cell>
          <cell r="AA1642" t="str">
            <v>9999/12/31</v>
          </cell>
          <cell r="AC1642">
            <v>2861</v>
          </cell>
          <cell r="AD1642">
            <v>1</v>
          </cell>
          <cell r="AE1642">
            <v>2861</v>
          </cell>
          <cell r="AG1642">
            <v>2861</v>
          </cell>
          <cell r="AH1642" t="str">
            <v>PC</v>
          </cell>
          <cell r="AQ1642">
            <v>1</v>
          </cell>
          <cell r="AV1642">
            <v>0</v>
          </cell>
          <cell r="AY1642" t="str">
            <v>2006/04/01</v>
          </cell>
          <cell r="AZ1642" t="str">
            <v>9999/12/31</v>
          </cell>
          <cell r="BA1642">
            <v>99999999</v>
          </cell>
          <cell r="BB1642">
            <v>2861</v>
          </cell>
        </row>
        <row r="1643">
          <cell r="A1643">
            <v>78108</v>
          </cell>
          <cell r="E1643" t="str">
            <v>5300107850</v>
          </cell>
          <cell r="F1643" t="str">
            <v>0</v>
          </cell>
          <cell r="G1643" t="str">
            <v>6557698-2</v>
          </cell>
          <cell r="H1643" t="str">
            <v>ﾌﾞﾗｹﾂﾄ ｱﾂｼ-,ﾛﾂｸ M902-5</v>
          </cell>
          <cell r="I1643" t="str">
            <v>473440-2</v>
          </cell>
          <cell r="J1643" t="str">
            <v>（株）光真製作所</v>
          </cell>
          <cell r="K1643" t="str">
            <v>3480</v>
          </cell>
          <cell r="L1643" t="str">
            <v>3480</v>
          </cell>
          <cell r="M1643" t="str">
            <v>3H7</v>
          </cell>
          <cell r="N1643" t="str">
            <v>野田</v>
          </cell>
          <cell r="O1643" t="str">
            <v>野田係</v>
          </cell>
          <cell r="Q1643" t="str">
            <v>JP</v>
          </cell>
          <cell r="S1643">
            <v>1</v>
          </cell>
          <cell r="T1643">
            <v>1</v>
          </cell>
          <cell r="U1643" t="str">
            <v>V0</v>
          </cell>
          <cell r="V1643" t="str">
            <v>0001</v>
          </cell>
          <cell r="W1643">
            <v>50</v>
          </cell>
          <cell r="X1643">
            <v>1</v>
          </cell>
          <cell r="Y1643" t="str">
            <v>JPY</v>
          </cell>
          <cell r="Z1643" t="str">
            <v>2006/04/01</v>
          </cell>
          <cell r="AA1643" t="str">
            <v>9999/12/31</v>
          </cell>
          <cell r="AC1643">
            <v>3888</v>
          </cell>
          <cell r="AD1643">
            <v>1</v>
          </cell>
          <cell r="AE1643">
            <v>3888</v>
          </cell>
          <cell r="AG1643">
            <v>3888</v>
          </cell>
          <cell r="AH1643" t="str">
            <v>PC</v>
          </cell>
          <cell r="AQ1643">
            <v>1</v>
          </cell>
          <cell r="AV1643">
            <v>0</v>
          </cell>
          <cell r="AY1643" t="str">
            <v>2006/04/01</v>
          </cell>
          <cell r="AZ1643" t="str">
            <v>9999/12/31</v>
          </cell>
          <cell r="BA1643">
            <v>99999999</v>
          </cell>
          <cell r="BB1643">
            <v>3888</v>
          </cell>
        </row>
        <row r="1644">
          <cell r="A1644">
            <v>78109</v>
          </cell>
          <cell r="E1644" t="str">
            <v>5300107851</v>
          </cell>
          <cell r="F1644" t="str">
            <v>0</v>
          </cell>
          <cell r="G1644" t="str">
            <v>6557705-9</v>
          </cell>
          <cell r="H1644" t="str">
            <v>ﾘﾝｸ ｱﾂｼ-,ｿﾚﾉｲﾄﾞ M943</v>
          </cell>
          <cell r="I1644" t="str">
            <v>473440-2</v>
          </cell>
          <cell r="J1644" t="str">
            <v>（株）光真製作所</v>
          </cell>
          <cell r="K1644" t="str">
            <v>3480</v>
          </cell>
          <cell r="L1644" t="str">
            <v>3480</v>
          </cell>
          <cell r="M1644" t="str">
            <v>3H7</v>
          </cell>
          <cell r="N1644" t="str">
            <v>野田</v>
          </cell>
          <cell r="O1644" t="str">
            <v>野田係</v>
          </cell>
          <cell r="Q1644" t="str">
            <v>JP</v>
          </cell>
          <cell r="S1644">
            <v>1</v>
          </cell>
          <cell r="T1644">
            <v>1</v>
          </cell>
          <cell r="U1644" t="str">
            <v>V0</v>
          </cell>
          <cell r="V1644" t="str">
            <v>0001</v>
          </cell>
          <cell r="W1644">
            <v>50</v>
          </cell>
          <cell r="X1644">
            <v>1</v>
          </cell>
          <cell r="Y1644" t="str">
            <v>JPY</v>
          </cell>
          <cell r="Z1644" t="str">
            <v>2006/04/01</v>
          </cell>
          <cell r="AA1644" t="str">
            <v>9999/12/31</v>
          </cell>
          <cell r="AC1644">
            <v>630</v>
          </cell>
          <cell r="AD1644">
            <v>1</v>
          </cell>
          <cell r="AE1644">
            <v>630</v>
          </cell>
          <cell r="AG1644">
            <v>630</v>
          </cell>
          <cell r="AH1644" t="str">
            <v>PC</v>
          </cell>
          <cell r="AQ1644">
            <v>1</v>
          </cell>
          <cell r="AV1644">
            <v>0</v>
          </cell>
          <cell r="AY1644" t="str">
            <v>2006/04/01</v>
          </cell>
          <cell r="AZ1644" t="str">
            <v>9999/12/31</v>
          </cell>
          <cell r="BA1644">
            <v>99999999</v>
          </cell>
          <cell r="BB1644">
            <v>630</v>
          </cell>
        </row>
        <row r="1645">
          <cell r="A1645">
            <v>78110</v>
          </cell>
          <cell r="E1645" t="str">
            <v>5300107852</v>
          </cell>
          <cell r="F1645" t="str">
            <v>0</v>
          </cell>
          <cell r="G1645" t="str">
            <v>6557706-7</v>
          </cell>
          <cell r="H1645" t="str">
            <v>ﾌﾞﾗｹﾂﾄ ｱﾂｼ-,ﾓ-ﾀ(C) M943</v>
          </cell>
          <cell r="I1645" t="str">
            <v>473440-2</v>
          </cell>
          <cell r="J1645" t="str">
            <v>（株）光真製作所</v>
          </cell>
          <cell r="K1645" t="str">
            <v>3480</v>
          </cell>
          <cell r="L1645" t="str">
            <v>3480</v>
          </cell>
          <cell r="M1645" t="str">
            <v>3H7</v>
          </cell>
          <cell r="N1645" t="str">
            <v>野田</v>
          </cell>
          <cell r="O1645" t="str">
            <v>野田係</v>
          </cell>
          <cell r="Q1645" t="str">
            <v>JP</v>
          </cell>
          <cell r="S1645">
            <v>1</v>
          </cell>
          <cell r="T1645">
            <v>1</v>
          </cell>
          <cell r="U1645" t="str">
            <v>V0</v>
          </cell>
          <cell r="V1645" t="str">
            <v>0001</v>
          </cell>
          <cell r="W1645">
            <v>50</v>
          </cell>
          <cell r="X1645">
            <v>1</v>
          </cell>
          <cell r="Y1645" t="str">
            <v>JPY</v>
          </cell>
          <cell r="Z1645" t="str">
            <v>2006/04/01</v>
          </cell>
          <cell r="AA1645" t="str">
            <v>9999/12/31</v>
          </cell>
          <cell r="AC1645">
            <v>2355</v>
          </cell>
          <cell r="AD1645">
            <v>1</v>
          </cell>
          <cell r="AE1645">
            <v>2355</v>
          </cell>
          <cell r="AG1645">
            <v>2355</v>
          </cell>
          <cell r="AH1645" t="str">
            <v>PC</v>
          </cell>
          <cell r="AQ1645">
            <v>1</v>
          </cell>
          <cell r="AV1645">
            <v>0</v>
          </cell>
          <cell r="AY1645" t="str">
            <v>2006/04/01</v>
          </cell>
          <cell r="AZ1645" t="str">
            <v>9999/12/31</v>
          </cell>
          <cell r="BA1645">
            <v>99999999</v>
          </cell>
          <cell r="BB1645">
            <v>2355</v>
          </cell>
        </row>
        <row r="1646">
          <cell r="A1646">
            <v>78111</v>
          </cell>
          <cell r="E1646" t="str">
            <v>5300107853</v>
          </cell>
          <cell r="F1646" t="str">
            <v>0</v>
          </cell>
          <cell r="G1646" t="str">
            <v>6557707-5</v>
          </cell>
          <cell r="H1646" t="str">
            <v>ｼﾔﾂﾀ ｱﾂｼ-,CH M943</v>
          </cell>
          <cell r="I1646" t="str">
            <v>473440-2</v>
          </cell>
          <cell r="J1646" t="str">
            <v>（株）光真製作所</v>
          </cell>
          <cell r="K1646" t="str">
            <v>3480</v>
          </cell>
          <cell r="L1646" t="str">
            <v>3480</v>
          </cell>
          <cell r="M1646" t="str">
            <v>3H7</v>
          </cell>
          <cell r="N1646" t="str">
            <v>野田</v>
          </cell>
          <cell r="O1646" t="str">
            <v>野田係</v>
          </cell>
          <cell r="Q1646" t="str">
            <v>JP</v>
          </cell>
          <cell r="S1646">
            <v>1</v>
          </cell>
          <cell r="T1646">
            <v>1</v>
          </cell>
          <cell r="U1646" t="str">
            <v>V0</v>
          </cell>
          <cell r="V1646" t="str">
            <v>0001</v>
          </cell>
          <cell r="W1646">
            <v>50</v>
          </cell>
          <cell r="X1646">
            <v>1</v>
          </cell>
          <cell r="Y1646" t="str">
            <v>JPY</v>
          </cell>
          <cell r="Z1646" t="str">
            <v>2006/04/01</v>
          </cell>
          <cell r="AA1646" t="str">
            <v>9999/12/31</v>
          </cell>
          <cell r="AC1646">
            <v>12060</v>
          </cell>
          <cell r="AD1646">
            <v>1</v>
          </cell>
          <cell r="AE1646">
            <v>12060</v>
          </cell>
          <cell r="AG1646">
            <v>12060</v>
          </cell>
          <cell r="AH1646" t="str">
            <v>PC</v>
          </cell>
          <cell r="AQ1646">
            <v>1</v>
          </cell>
          <cell r="AV1646">
            <v>0</v>
          </cell>
          <cell r="AY1646" t="str">
            <v>2006/04/01</v>
          </cell>
          <cell r="AZ1646" t="str">
            <v>9999/12/31</v>
          </cell>
          <cell r="BA1646">
            <v>99999999</v>
          </cell>
          <cell r="BB1646">
            <v>12060</v>
          </cell>
        </row>
        <row r="1647">
          <cell r="A1647">
            <v>78112</v>
          </cell>
          <cell r="E1647" t="str">
            <v>5300107854</v>
          </cell>
          <cell r="F1647" t="str">
            <v>0</v>
          </cell>
          <cell r="G1647" t="str">
            <v>6557709-1</v>
          </cell>
          <cell r="H1647" t="str">
            <v>ﾚﾊﾞ- ｱﾂｼ-,ｱｳﾄ(1) M902-8</v>
          </cell>
          <cell r="I1647" t="str">
            <v>473440-2</v>
          </cell>
          <cell r="J1647" t="str">
            <v>（株）光真製作所</v>
          </cell>
          <cell r="K1647" t="str">
            <v>3480</v>
          </cell>
          <cell r="L1647" t="str">
            <v>3480</v>
          </cell>
          <cell r="M1647" t="str">
            <v>3H7</v>
          </cell>
          <cell r="N1647" t="str">
            <v>野田</v>
          </cell>
          <cell r="O1647" t="str">
            <v>野田係</v>
          </cell>
          <cell r="Q1647" t="str">
            <v>JP</v>
          </cell>
          <cell r="S1647">
            <v>1</v>
          </cell>
          <cell r="T1647">
            <v>1</v>
          </cell>
          <cell r="U1647" t="str">
            <v>V0</v>
          </cell>
          <cell r="V1647" t="str">
            <v>0001</v>
          </cell>
          <cell r="W1647">
            <v>50</v>
          </cell>
          <cell r="X1647">
            <v>1</v>
          </cell>
          <cell r="Y1647" t="str">
            <v>JPY</v>
          </cell>
          <cell r="Z1647" t="str">
            <v>2006/04/01</v>
          </cell>
          <cell r="AA1647" t="str">
            <v>9999/12/31</v>
          </cell>
          <cell r="AC1647">
            <v>3470</v>
          </cell>
          <cell r="AD1647">
            <v>1</v>
          </cell>
          <cell r="AE1647">
            <v>3470</v>
          </cell>
          <cell r="AG1647">
            <v>3470</v>
          </cell>
          <cell r="AH1647" t="str">
            <v>PC</v>
          </cell>
          <cell r="AQ1647">
            <v>1</v>
          </cell>
          <cell r="AV1647">
            <v>0</v>
          </cell>
          <cell r="AY1647" t="str">
            <v>2006/04/01</v>
          </cell>
          <cell r="AZ1647" t="str">
            <v>9999/12/31</v>
          </cell>
          <cell r="BA1647">
            <v>99999999</v>
          </cell>
          <cell r="BB1647">
            <v>3470</v>
          </cell>
        </row>
        <row r="1648">
          <cell r="A1648">
            <v>78113</v>
          </cell>
          <cell r="B1648">
            <v>16692</v>
          </cell>
          <cell r="D1648">
            <v>100</v>
          </cell>
          <cell r="E1648" t="str">
            <v>5300107855</v>
          </cell>
          <cell r="F1648" t="str">
            <v>0</v>
          </cell>
          <cell r="G1648" t="str">
            <v>6557718-0</v>
          </cell>
          <cell r="H1648" t="str">
            <v>ｶﾑ ｱﾂｼ- M902-8</v>
          </cell>
          <cell r="I1648" t="str">
            <v>473440-2</v>
          </cell>
          <cell r="J1648" t="str">
            <v>（株）光真製作所</v>
          </cell>
          <cell r="K1648" t="str">
            <v>3480</v>
          </cell>
          <cell r="L1648" t="str">
            <v>3480</v>
          </cell>
          <cell r="M1648" t="str">
            <v>3H7</v>
          </cell>
          <cell r="N1648" t="str">
            <v>野田</v>
          </cell>
          <cell r="O1648" t="str">
            <v>野田係</v>
          </cell>
          <cell r="P1648" t="str">
            <v>x</v>
          </cell>
          <cell r="Q1648" t="str">
            <v>JP</v>
          </cell>
          <cell r="S1648">
            <v>1</v>
          </cell>
          <cell r="T1648">
            <v>1</v>
          </cell>
          <cell r="U1648" t="str">
            <v>V0</v>
          </cell>
          <cell r="V1648" t="str">
            <v>0001</v>
          </cell>
          <cell r="W1648">
            <v>50</v>
          </cell>
          <cell r="X1648">
            <v>1</v>
          </cell>
          <cell r="Y1648" t="str">
            <v>JPY</v>
          </cell>
          <cell r="Z1648" t="str">
            <v>2006/04/01</v>
          </cell>
          <cell r="AA1648" t="str">
            <v>9999/12/31</v>
          </cell>
          <cell r="AC1648">
            <v>16692</v>
          </cell>
          <cell r="AD1648">
            <v>1</v>
          </cell>
          <cell r="AE1648">
            <v>16692</v>
          </cell>
          <cell r="AF1648">
            <v>16692</v>
          </cell>
          <cell r="AG1648">
            <v>16692</v>
          </cell>
          <cell r="AH1648" t="str">
            <v>PC</v>
          </cell>
          <cell r="AI1648">
            <v>0</v>
          </cell>
          <cell r="AJ1648">
            <v>0</v>
          </cell>
          <cell r="AK1648">
            <v>0</v>
          </cell>
          <cell r="AL1648">
            <v>0</v>
          </cell>
          <cell r="AM1648">
            <v>0</v>
          </cell>
          <cell r="AN1648">
            <v>0</v>
          </cell>
          <cell r="AO1648">
            <v>0</v>
          </cell>
          <cell r="AP1648">
            <v>0</v>
          </cell>
          <cell r="AQ1648">
            <v>1</v>
          </cell>
          <cell r="AR1648">
            <v>0</v>
          </cell>
          <cell r="AS1648">
            <v>0</v>
          </cell>
          <cell r="AT1648">
            <v>0</v>
          </cell>
          <cell r="AU1648">
            <v>0</v>
          </cell>
          <cell r="AV1648">
            <v>0</v>
          </cell>
          <cell r="AW1648">
            <v>0</v>
          </cell>
          <cell r="AX1648">
            <v>0</v>
          </cell>
          <cell r="AY1648" t="str">
            <v>2006/04/01</v>
          </cell>
          <cell r="AZ1648" t="str">
            <v>9999/12/31</v>
          </cell>
          <cell r="BA1648">
            <v>99999999</v>
          </cell>
          <cell r="BB1648">
            <v>16692</v>
          </cell>
          <cell r="BC1648">
            <v>0</v>
          </cell>
          <cell r="BD1648">
            <v>0</v>
          </cell>
          <cell r="BE1648">
            <v>0</v>
          </cell>
          <cell r="BF1648">
            <v>0</v>
          </cell>
          <cell r="BG1648">
            <v>0</v>
          </cell>
        </row>
        <row r="1649">
          <cell r="A1649">
            <v>57505</v>
          </cell>
          <cell r="B1649">
            <v>29410</v>
          </cell>
          <cell r="D1649">
            <v>100</v>
          </cell>
          <cell r="E1649" t="str">
            <v>5300107856</v>
          </cell>
          <cell r="F1649" t="str">
            <v>0</v>
          </cell>
          <cell r="G1649" t="str">
            <v>6557754-7</v>
          </cell>
          <cell r="H1649" t="str">
            <v>ｶﾞｲﾄﾞ ｱﾂｼ-,ｼﾕｳｾｷ M901-1</v>
          </cell>
          <cell r="I1649" t="str">
            <v>473440-2</v>
          </cell>
          <cell r="J1649" t="str">
            <v>（株）光真製作所</v>
          </cell>
          <cell r="K1649" t="str">
            <v>3480</v>
          </cell>
          <cell r="L1649" t="str">
            <v>3480</v>
          </cell>
          <cell r="M1649" t="str">
            <v>2G2</v>
          </cell>
          <cell r="N1649" t="str">
            <v>伊藤康</v>
          </cell>
          <cell r="O1649" t="str">
            <v>野田係</v>
          </cell>
          <cell r="P1649" t="str">
            <v>x</v>
          </cell>
          <cell r="Q1649" t="str">
            <v>JP</v>
          </cell>
          <cell r="S1649">
            <v>1</v>
          </cell>
          <cell r="T1649">
            <v>1</v>
          </cell>
          <cell r="U1649" t="str">
            <v>V0</v>
          </cell>
          <cell r="V1649" t="str">
            <v>0001</v>
          </cell>
          <cell r="W1649">
            <v>50</v>
          </cell>
          <cell r="X1649">
            <v>1</v>
          </cell>
          <cell r="Y1649" t="str">
            <v>JPY</v>
          </cell>
          <cell r="Z1649" t="str">
            <v>2006/04/01</v>
          </cell>
          <cell r="AA1649" t="str">
            <v>9999/12/31</v>
          </cell>
          <cell r="AC1649">
            <v>29410</v>
          </cell>
          <cell r="AD1649">
            <v>1</v>
          </cell>
          <cell r="AE1649">
            <v>29410</v>
          </cell>
          <cell r="AF1649">
            <v>29410</v>
          </cell>
          <cell r="AG1649">
            <v>29410</v>
          </cell>
          <cell r="AH1649" t="str">
            <v>PC</v>
          </cell>
          <cell r="AI1649">
            <v>0</v>
          </cell>
          <cell r="AJ1649">
            <v>0</v>
          </cell>
          <cell r="AK1649">
            <v>0</v>
          </cell>
          <cell r="AL1649">
            <v>0</v>
          </cell>
          <cell r="AM1649">
            <v>0</v>
          </cell>
          <cell r="AN1649">
            <v>0</v>
          </cell>
          <cell r="AO1649">
            <v>0</v>
          </cell>
          <cell r="AP1649">
            <v>0</v>
          </cell>
          <cell r="AQ1649">
            <v>1</v>
          </cell>
          <cell r="AR1649">
            <v>0</v>
          </cell>
          <cell r="AS1649">
            <v>0</v>
          </cell>
          <cell r="AT1649">
            <v>0</v>
          </cell>
          <cell r="AU1649">
            <v>0</v>
          </cell>
          <cell r="AV1649">
            <v>0</v>
          </cell>
          <cell r="AW1649">
            <v>0</v>
          </cell>
          <cell r="AX1649">
            <v>0</v>
          </cell>
          <cell r="AY1649" t="str">
            <v>2006/04/01</v>
          </cell>
          <cell r="AZ1649" t="str">
            <v>9999/12/31</v>
          </cell>
          <cell r="BA1649">
            <v>99999999</v>
          </cell>
          <cell r="BB1649">
            <v>29410</v>
          </cell>
          <cell r="BC1649">
            <v>0</v>
          </cell>
          <cell r="BD1649">
            <v>0</v>
          </cell>
          <cell r="BE1649">
            <v>0</v>
          </cell>
          <cell r="BF1649">
            <v>0</v>
          </cell>
          <cell r="BG1649">
            <v>0</v>
          </cell>
        </row>
        <row r="1650">
          <cell r="A1650">
            <v>78114</v>
          </cell>
          <cell r="B1650">
            <v>29410</v>
          </cell>
          <cell r="E1650" t="str">
            <v>5300107857</v>
          </cell>
          <cell r="F1650" t="str">
            <v>0</v>
          </cell>
          <cell r="G1650" t="str">
            <v>6557755-5</v>
          </cell>
          <cell r="H1650" t="str">
            <v>ｶﾞｲﾄﾞ ｱﾂｼ-,ｼﾕｳｾｷ M901-1</v>
          </cell>
          <cell r="I1650" t="str">
            <v>473440-2</v>
          </cell>
          <cell r="J1650" t="str">
            <v>（株）光真製作所</v>
          </cell>
          <cell r="K1650" t="str">
            <v>3480</v>
          </cell>
          <cell r="L1650" t="str">
            <v>3480</v>
          </cell>
          <cell r="M1650" t="str">
            <v>3H7</v>
          </cell>
          <cell r="N1650" t="str">
            <v>野田</v>
          </cell>
          <cell r="O1650" t="str">
            <v>野田係</v>
          </cell>
          <cell r="P1650" t="str">
            <v>x</v>
          </cell>
          <cell r="Q1650" t="str">
            <v>JP</v>
          </cell>
          <cell r="S1650">
            <v>1</v>
          </cell>
          <cell r="T1650">
            <v>1</v>
          </cell>
          <cell r="U1650" t="str">
            <v>V0</v>
          </cell>
          <cell r="V1650" t="str">
            <v>0001</v>
          </cell>
          <cell r="W1650">
            <v>50</v>
          </cell>
          <cell r="X1650">
            <v>1</v>
          </cell>
          <cell r="Y1650" t="str">
            <v>JPY</v>
          </cell>
          <cell r="Z1650" t="str">
            <v>2006/04/01</v>
          </cell>
          <cell r="AA1650" t="str">
            <v>9999/12/31</v>
          </cell>
          <cell r="AC1650">
            <v>29410</v>
          </cell>
          <cell r="AD1650">
            <v>1</v>
          </cell>
          <cell r="AE1650">
            <v>29410</v>
          </cell>
          <cell r="AF1650">
            <v>29410</v>
          </cell>
          <cell r="AG1650">
            <v>29410</v>
          </cell>
          <cell r="AH1650" t="str">
            <v>PC</v>
          </cell>
          <cell r="AI1650">
            <v>0</v>
          </cell>
          <cell r="AJ1650">
            <v>0</v>
          </cell>
          <cell r="AK1650">
            <v>0</v>
          </cell>
          <cell r="AL1650">
            <v>0</v>
          </cell>
          <cell r="AM1650">
            <v>0</v>
          </cell>
          <cell r="AN1650">
            <v>0</v>
          </cell>
          <cell r="AO1650">
            <v>0</v>
          </cell>
          <cell r="AP1650">
            <v>0</v>
          </cell>
          <cell r="AQ1650">
            <v>1</v>
          </cell>
          <cell r="AR1650">
            <v>0</v>
          </cell>
          <cell r="AS1650">
            <v>0</v>
          </cell>
          <cell r="AT1650">
            <v>0</v>
          </cell>
          <cell r="AU1650">
            <v>0</v>
          </cell>
          <cell r="AV1650">
            <v>0</v>
          </cell>
          <cell r="AW1650">
            <v>0</v>
          </cell>
          <cell r="AX1650">
            <v>0</v>
          </cell>
          <cell r="AY1650" t="str">
            <v>2006/04/01</v>
          </cell>
          <cell r="AZ1650" t="str">
            <v>9999/12/31</v>
          </cell>
          <cell r="BA1650">
            <v>99999999</v>
          </cell>
          <cell r="BB1650">
            <v>29410</v>
          </cell>
          <cell r="BC1650">
            <v>0</v>
          </cell>
          <cell r="BD1650">
            <v>0</v>
          </cell>
          <cell r="BE1650">
            <v>0</v>
          </cell>
          <cell r="BF1650">
            <v>0</v>
          </cell>
          <cell r="BG1650">
            <v>0</v>
          </cell>
        </row>
        <row r="1651">
          <cell r="A1651">
            <v>78115</v>
          </cell>
          <cell r="E1651" t="str">
            <v>5300107858</v>
          </cell>
          <cell r="F1651" t="str">
            <v>0</v>
          </cell>
          <cell r="G1651" t="str">
            <v>6565322-7</v>
          </cell>
          <cell r="H1651" t="str">
            <v>ﾚﾊﾞ- ｱﾂｼ-,ｽﾗｲﾀﾞ M912</v>
          </cell>
          <cell r="I1651" t="str">
            <v>473440-2</v>
          </cell>
          <cell r="J1651" t="str">
            <v>（株）光真製作所</v>
          </cell>
          <cell r="K1651" t="str">
            <v>3480</v>
          </cell>
          <cell r="L1651" t="str">
            <v>3480</v>
          </cell>
          <cell r="M1651" t="str">
            <v>3H7</v>
          </cell>
          <cell r="N1651" t="str">
            <v>野田</v>
          </cell>
          <cell r="O1651" t="str">
            <v>野田係</v>
          </cell>
          <cell r="Q1651" t="str">
            <v>JP</v>
          </cell>
          <cell r="S1651">
            <v>1</v>
          </cell>
          <cell r="T1651">
            <v>1</v>
          </cell>
          <cell r="U1651" t="str">
            <v>V0</v>
          </cell>
          <cell r="V1651" t="str">
            <v>0001</v>
          </cell>
          <cell r="W1651">
            <v>50</v>
          </cell>
          <cell r="X1651">
            <v>1</v>
          </cell>
          <cell r="Y1651" t="str">
            <v>JPY</v>
          </cell>
          <cell r="Z1651" t="str">
            <v>2006/04/01</v>
          </cell>
          <cell r="AA1651" t="str">
            <v>9999/12/31</v>
          </cell>
          <cell r="AC1651">
            <v>1933</v>
          </cell>
          <cell r="AD1651">
            <v>1</v>
          </cell>
          <cell r="AE1651">
            <v>1933</v>
          </cell>
          <cell r="AG1651">
            <v>1933</v>
          </cell>
          <cell r="AH1651" t="str">
            <v>PC</v>
          </cell>
          <cell r="AQ1651">
            <v>1</v>
          </cell>
          <cell r="AV1651">
            <v>0</v>
          </cell>
          <cell r="AY1651" t="str">
            <v>2006/04/01</v>
          </cell>
          <cell r="AZ1651" t="str">
            <v>9999/12/31</v>
          </cell>
          <cell r="BA1651">
            <v>99999999</v>
          </cell>
          <cell r="BB1651">
            <v>1933</v>
          </cell>
        </row>
        <row r="1652">
          <cell r="A1652">
            <v>78116</v>
          </cell>
          <cell r="E1652" t="str">
            <v>5300107859</v>
          </cell>
          <cell r="F1652" t="str">
            <v>0</v>
          </cell>
          <cell r="G1652" t="str">
            <v>6565334-0</v>
          </cell>
          <cell r="H1652" t="str">
            <v>ﾌﾟﾚ-ﾄ ｱﾂｼ-,ﾀｲﾐﾝｸﾞ M912</v>
          </cell>
          <cell r="I1652" t="str">
            <v>473440-2</v>
          </cell>
          <cell r="J1652" t="str">
            <v>（株）光真製作所</v>
          </cell>
          <cell r="K1652" t="str">
            <v>3480</v>
          </cell>
          <cell r="L1652" t="str">
            <v>3480</v>
          </cell>
          <cell r="M1652" t="str">
            <v>3H7</v>
          </cell>
          <cell r="N1652" t="str">
            <v>野田</v>
          </cell>
          <cell r="O1652" t="str">
            <v>野田係</v>
          </cell>
          <cell r="Q1652" t="str">
            <v>JP</v>
          </cell>
          <cell r="S1652">
            <v>1</v>
          </cell>
          <cell r="T1652">
            <v>1</v>
          </cell>
          <cell r="U1652" t="str">
            <v>V0</v>
          </cell>
          <cell r="V1652" t="str">
            <v>0001</v>
          </cell>
          <cell r="W1652">
            <v>50</v>
          </cell>
          <cell r="X1652">
            <v>1</v>
          </cell>
          <cell r="Y1652" t="str">
            <v>JPY</v>
          </cell>
          <cell r="Z1652" t="str">
            <v>2006/04/01</v>
          </cell>
          <cell r="AA1652" t="str">
            <v>9999/12/31</v>
          </cell>
          <cell r="AC1652">
            <v>3923</v>
          </cell>
          <cell r="AD1652">
            <v>1</v>
          </cell>
          <cell r="AE1652">
            <v>3923</v>
          </cell>
          <cell r="AG1652">
            <v>3923</v>
          </cell>
          <cell r="AH1652" t="str">
            <v>PC</v>
          </cell>
          <cell r="AQ1652">
            <v>1</v>
          </cell>
          <cell r="AV1652">
            <v>0</v>
          </cell>
          <cell r="AY1652" t="str">
            <v>2006/04/01</v>
          </cell>
          <cell r="AZ1652" t="str">
            <v>9999/12/31</v>
          </cell>
          <cell r="BA1652">
            <v>99999999</v>
          </cell>
          <cell r="BB1652">
            <v>3923</v>
          </cell>
        </row>
        <row r="1653">
          <cell r="A1653">
            <v>78117</v>
          </cell>
          <cell r="E1653" t="str">
            <v>5300107860</v>
          </cell>
          <cell r="F1653" t="str">
            <v>0</v>
          </cell>
          <cell r="G1653" t="str">
            <v>6565493-2</v>
          </cell>
          <cell r="H1653" t="str">
            <v>ｼﾔﾂﾀ ｱﾂｼ-,CH M943</v>
          </cell>
          <cell r="I1653" t="str">
            <v>473440-2</v>
          </cell>
          <cell r="J1653" t="str">
            <v>（株）光真製作所</v>
          </cell>
          <cell r="K1653" t="str">
            <v>3480</v>
          </cell>
          <cell r="L1653" t="str">
            <v>3480</v>
          </cell>
          <cell r="M1653" t="str">
            <v>3H7</v>
          </cell>
          <cell r="N1653" t="str">
            <v>野田</v>
          </cell>
          <cell r="O1653" t="str">
            <v>野田係</v>
          </cell>
          <cell r="Q1653" t="str">
            <v>JP</v>
          </cell>
          <cell r="S1653">
            <v>1</v>
          </cell>
          <cell r="T1653">
            <v>1</v>
          </cell>
          <cell r="U1653" t="str">
            <v>V0</v>
          </cell>
          <cell r="V1653" t="str">
            <v>0001</v>
          </cell>
          <cell r="W1653">
            <v>50</v>
          </cell>
          <cell r="X1653">
            <v>1</v>
          </cell>
          <cell r="Y1653" t="str">
            <v>JPY</v>
          </cell>
          <cell r="Z1653" t="str">
            <v>2006/04/01</v>
          </cell>
          <cell r="AA1653" t="str">
            <v>9999/12/31</v>
          </cell>
          <cell r="AC1653">
            <v>8973</v>
          </cell>
          <cell r="AD1653">
            <v>1</v>
          </cell>
          <cell r="AE1653">
            <v>8973</v>
          </cell>
          <cell r="AG1653">
            <v>8973</v>
          </cell>
          <cell r="AH1653" t="str">
            <v>PC</v>
          </cell>
          <cell r="AQ1653">
            <v>1</v>
          </cell>
          <cell r="AV1653">
            <v>0</v>
          </cell>
          <cell r="AY1653" t="str">
            <v>2006/04/01</v>
          </cell>
          <cell r="AZ1653" t="str">
            <v>9999/12/31</v>
          </cell>
          <cell r="BA1653">
            <v>99999999</v>
          </cell>
          <cell r="BB1653">
            <v>8973</v>
          </cell>
        </row>
        <row r="1654">
          <cell r="A1654">
            <v>55227</v>
          </cell>
          <cell r="D1654">
            <v>100</v>
          </cell>
          <cell r="E1654" t="str">
            <v>5300102655</v>
          </cell>
          <cell r="F1654" t="str">
            <v>0</v>
          </cell>
          <cell r="G1654" t="str">
            <v>6565498-3</v>
          </cell>
          <cell r="H1654" t="str">
            <v>ｼﾞﾖｲﾝﾄ ｱﾂｼ-,ｿﾚﾉｲﾄﾞ M901-1</v>
          </cell>
          <cell r="I1654" t="str">
            <v>473440-2</v>
          </cell>
          <cell r="J1654" t="str">
            <v>（株）光真製作所</v>
          </cell>
          <cell r="K1654" t="str">
            <v>3480</v>
          </cell>
          <cell r="L1654" t="str">
            <v>3480</v>
          </cell>
          <cell r="M1654" t="str">
            <v>2G2</v>
          </cell>
          <cell r="N1654" t="str">
            <v>伊藤康</v>
          </cell>
          <cell r="O1654" t="str">
            <v>野田係</v>
          </cell>
          <cell r="P1654" t="str">
            <v>x</v>
          </cell>
          <cell r="Q1654" t="str">
            <v>JP</v>
          </cell>
          <cell r="S1654">
            <v>1</v>
          </cell>
          <cell r="T1654">
            <v>1</v>
          </cell>
          <cell r="U1654" t="str">
            <v>V0</v>
          </cell>
          <cell r="V1654" t="str">
            <v>0001</v>
          </cell>
          <cell r="W1654">
            <v>29</v>
          </cell>
          <cell r="X1654">
            <v>1</v>
          </cell>
          <cell r="Y1654" t="str">
            <v>JPY</v>
          </cell>
          <cell r="Z1654" t="str">
            <v>2006/04/01</v>
          </cell>
          <cell r="AA1654" t="str">
            <v>9999/12/31</v>
          </cell>
          <cell r="AC1654">
            <v>4500</v>
          </cell>
          <cell r="AD1654">
            <v>1</v>
          </cell>
          <cell r="AE1654">
            <v>4500</v>
          </cell>
          <cell r="AG1654">
            <v>4500</v>
          </cell>
          <cell r="AH1654" t="str">
            <v>PC</v>
          </cell>
          <cell r="AQ1654">
            <v>1</v>
          </cell>
          <cell r="AV1654">
            <v>0</v>
          </cell>
          <cell r="AY1654" t="str">
            <v>2006/04/01</v>
          </cell>
          <cell r="AZ1654" t="str">
            <v>9999/12/31</v>
          </cell>
          <cell r="BA1654">
            <v>99999999</v>
          </cell>
          <cell r="BB1654">
            <v>4500</v>
          </cell>
        </row>
        <row r="1655">
          <cell r="A1655">
            <v>78118</v>
          </cell>
          <cell r="E1655" t="str">
            <v>5300107861</v>
          </cell>
          <cell r="F1655" t="str">
            <v>0</v>
          </cell>
          <cell r="G1655" t="str">
            <v>6565643-9</v>
          </cell>
          <cell r="H1655" t="str">
            <v>ﾌﾚ-ﾑ ｱﾂｼ-,ﾋﾟﾝﾁ(L M903-1-3</v>
          </cell>
          <cell r="I1655" t="str">
            <v>473440-2</v>
          </cell>
          <cell r="J1655" t="str">
            <v>（株）光真製作所</v>
          </cell>
          <cell r="K1655" t="str">
            <v>3480</v>
          </cell>
          <cell r="L1655" t="str">
            <v>3480</v>
          </cell>
          <cell r="M1655" t="str">
            <v>3H7</v>
          </cell>
          <cell r="N1655" t="str">
            <v>野田</v>
          </cell>
          <cell r="O1655" t="str">
            <v>野田係</v>
          </cell>
          <cell r="Q1655" t="str">
            <v>JP</v>
          </cell>
          <cell r="S1655">
            <v>1</v>
          </cell>
          <cell r="T1655">
            <v>1</v>
          </cell>
          <cell r="U1655" t="str">
            <v>V0</v>
          </cell>
          <cell r="V1655" t="str">
            <v>0001</v>
          </cell>
          <cell r="W1655">
            <v>50</v>
          </cell>
          <cell r="X1655">
            <v>1</v>
          </cell>
          <cell r="Y1655" t="str">
            <v>JPY</v>
          </cell>
          <cell r="Z1655" t="str">
            <v>2006/04/01</v>
          </cell>
          <cell r="AA1655" t="str">
            <v>9999/12/31</v>
          </cell>
          <cell r="AC1655">
            <v>1282</v>
          </cell>
          <cell r="AD1655">
            <v>1</v>
          </cell>
          <cell r="AE1655">
            <v>1282</v>
          </cell>
          <cell r="AG1655">
            <v>1282</v>
          </cell>
          <cell r="AH1655" t="str">
            <v>PC</v>
          </cell>
          <cell r="AQ1655">
            <v>1</v>
          </cell>
          <cell r="AV1655">
            <v>0</v>
          </cell>
          <cell r="AY1655" t="str">
            <v>2006/04/01</v>
          </cell>
          <cell r="AZ1655" t="str">
            <v>9999/12/31</v>
          </cell>
          <cell r="BA1655">
            <v>99999999</v>
          </cell>
          <cell r="BB1655">
            <v>1282</v>
          </cell>
        </row>
        <row r="1656">
          <cell r="A1656">
            <v>78119</v>
          </cell>
          <cell r="E1656" t="str">
            <v>5300107862</v>
          </cell>
          <cell r="F1656" t="str">
            <v>0</v>
          </cell>
          <cell r="G1656" t="str">
            <v>6565644-7</v>
          </cell>
          <cell r="H1656" t="str">
            <v>ﾌﾚ-ﾑ ｱﾂｼ-,ﾋﾟﾝﾁ(R M903-1-3</v>
          </cell>
          <cell r="I1656" t="str">
            <v>473440-2</v>
          </cell>
          <cell r="J1656" t="str">
            <v>（株）光真製作所</v>
          </cell>
          <cell r="K1656" t="str">
            <v>3480</v>
          </cell>
          <cell r="L1656" t="str">
            <v>3480</v>
          </cell>
          <cell r="M1656" t="str">
            <v>3H7</v>
          </cell>
          <cell r="N1656" t="str">
            <v>野田</v>
          </cell>
          <cell r="O1656" t="str">
            <v>野田係</v>
          </cell>
          <cell r="Q1656" t="str">
            <v>JP</v>
          </cell>
          <cell r="S1656">
            <v>1</v>
          </cell>
          <cell r="T1656">
            <v>1</v>
          </cell>
          <cell r="U1656" t="str">
            <v>V0</v>
          </cell>
          <cell r="V1656" t="str">
            <v>0001</v>
          </cell>
          <cell r="W1656">
            <v>50</v>
          </cell>
          <cell r="X1656">
            <v>1</v>
          </cell>
          <cell r="Y1656" t="str">
            <v>JPY</v>
          </cell>
          <cell r="Z1656" t="str">
            <v>2006/04/01</v>
          </cell>
          <cell r="AA1656" t="str">
            <v>9999/12/31</v>
          </cell>
          <cell r="AC1656">
            <v>1401</v>
          </cell>
          <cell r="AD1656">
            <v>1</v>
          </cell>
          <cell r="AE1656">
            <v>1401</v>
          </cell>
          <cell r="AG1656">
            <v>1401</v>
          </cell>
          <cell r="AH1656" t="str">
            <v>PC</v>
          </cell>
          <cell r="AQ1656">
            <v>1</v>
          </cell>
          <cell r="AV1656">
            <v>0</v>
          </cell>
          <cell r="AY1656" t="str">
            <v>2006/04/01</v>
          </cell>
          <cell r="AZ1656" t="str">
            <v>9999/12/31</v>
          </cell>
          <cell r="BA1656">
            <v>99999999</v>
          </cell>
          <cell r="BB1656">
            <v>1401</v>
          </cell>
        </row>
        <row r="1657">
          <cell r="A1657">
            <v>78120</v>
          </cell>
          <cell r="E1657" t="str">
            <v>5300107863</v>
          </cell>
          <cell r="F1657" t="str">
            <v>0</v>
          </cell>
          <cell r="G1657" t="str">
            <v>6565747-8</v>
          </cell>
          <cell r="H1657" t="str">
            <v>ﾘﾝｸ ｱﾂｼ-,ｼﾔﾂﾀ(2) M903-1-3</v>
          </cell>
          <cell r="I1657" t="str">
            <v>473440-2</v>
          </cell>
          <cell r="J1657" t="str">
            <v>（株）光真製作所</v>
          </cell>
          <cell r="K1657" t="str">
            <v>3480</v>
          </cell>
          <cell r="L1657" t="str">
            <v>3480</v>
          </cell>
          <cell r="M1657" t="str">
            <v>3H7</v>
          </cell>
          <cell r="N1657" t="str">
            <v>野田</v>
          </cell>
          <cell r="O1657" t="str">
            <v>野田係</v>
          </cell>
          <cell r="Q1657" t="str">
            <v>JP</v>
          </cell>
          <cell r="S1657">
            <v>1</v>
          </cell>
          <cell r="T1657">
            <v>1</v>
          </cell>
          <cell r="U1657" t="str">
            <v>V0</v>
          </cell>
          <cell r="V1657" t="str">
            <v>0001</v>
          </cell>
          <cell r="W1657">
            <v>50</v>
          </cell>
          <cell r="X1657">
            <v>1</v>
          </cell>
          <cell r="Y1657" t="str">
            <v>JPY</v>
          </cell>
          <cell r="Z1657" t="str">
            <v>2006/04/01</v>
          </cell>
          <cell r="AA1657" t="str">
            <v>9999/12/31</v>
          </cell>
          <cell r="AC1657">
            <v>754</v>
          </cell>
          <cell r="AD1657">
            <v>1</v>
          </cell>
          <cell r="AE1657">
            <v>754</v>
          </cell>
          <cell r="AG1657">
            <v>754</v>
          </cell>
          <cell r="AH1657" t="str">
            <v>PC</v>
          </cell>
          <cell r="AQ1657">
            <v>1</v>
          </cell>
          <cell r="AV1657">
            <v>0</v>
          </cell>
          <cell r="AY1657" t="str">
            <v>2006/04/01</v>
          </cell>
          <cell r="AZ1657" t="str">
            <v>9999/12/31</v>
          </cell>
          <cell r="BA1657">
            <v>99999999</v>
          </cell>
          <cell r="BB1657">
            <v>754</v>
          </cell>
        </row>
        <row r="1658">
          <cell r="A1658">
            <v>78121</v>
          </cell>
          <cell r="E1658" t="str">
            <v>5300107864</v>
          </cell>
          <cell r="F1658" t="str">
            <v>0</v>
          </cell>
          <cell r="G1658" t="str">
            <v>6565748-6</v>
          </cell>
          <cell r="H1658" t="str">
            <v>ﾌﾟﾚ-ﾄ ｱﾂｼ-,SOL M903-1-3</v>
          </cell>
          <cell r="I1658" t="str">
            <v>473440-2</v>
          </cell>
          <cell r="J1658" t="str">
            <v>（株）光真製作所</v>
          </cell>
          <cell r="K1658" t="str">
            <v>3480</v>
          </cell>
          <cell r="L1658" t="str">
            <v>3480</v>
          </cell>
          <cell r="M1658" t="str">
            <v>3H7</v>
          </cell>
          <cell r="N1658" t="str">
            <v>野田</v>
          </cell>
          <cell r="O1658" t="str">
            <v>野田係</v>
          </cell>
          <cell r="Q1658" t="str">
            <v>JP</v>
          </cell>
          <cell r="S1658">
            <v>1</v>
          </cell>
          <cell r="T1658">
            <v>1</v>
          </cell>
          <cell r="U1658" t="str">
            <v>V0</v>
          </cell>
          <cell r="V1658" t="str">
            <v>0001</v>
          </cell>
          <cell r="W1658">
            <v>50</v>
          </cell>
          <cell r="X1658">
            <v>1</v>
          </cell>
          <cell r="Y1658" t="str">
            <v>JPY</v>
          </cell>
          <cell r="Z1658" t="str">
            <v>2006/04/01</v>
          </cell>
          <cell r="AA1658" t="str">
            <v>9999/12/31</v>
          </cell>
          <cell r="AC1658">
            <v>1258</v>
          </cell>
          <cell r="AD1658">
            <v>1</v>
          </cell>
          <cell r="AE1658">
            <v>1258</v>
          </cell>
          <cell r="AG1658">
            <v>1258</v>
          </cell>
          <cell r="AH1658" t="str">
            <v>PC</v>
          </cell>
          <cell r="AQ1658">
            <v>1</v>
          </cell>
          <cell r="AV1658">
            <v>0</v>
          </cell>
          <cell r="AY1658" t="str">
            <v>2006/04/01</v>
          </cell>
          <cell r="AZ1658" t="str">
            <v>9999/12/31</v>
          </cell>
          <cell r="BA1658">
            <v>99999999</v>
          </cell>
          <cell r="BB1658">
            <v>1258</v>
          </cell>
        </row>
        <row r="1659">
          <cell r="A1659">
            <v>78122</v>
          </cell>
          <cell r="E1659" t="str">
            <v>5300107865</v>
          </cell>
          <cell r="F1659" t="str">
            <v>0</v>
          </cell>
          <cell r="G1659" t="str">
            <v>6565749-4</v>
          </cell>
          <cell r="H1659" t="str">
            <v>ﾘﾝｸ ｱﾂｼ-,ｼﾔﾂﾀ(1) M903-1-3</v>
          </cell>
          <cell r="I1659" t="str">
            <v>473440-2</v>
          </cell>
          <cell r="J1659" t="str">
            <v>（株）光真製作所</v>
          </cell>
          <cell r="K1659" t="str">
            <v>3480</v>
          </cell>
          <cell r="L1659" t="str">
            <v>3480</v>
          </cell>
          <cell r="M1659" t="str">
            <v>3H7</v>
          </cell>
          <cell r="N1659" t="str">
            <v>野田</v>
          </cell>
          <cell r="O1659" t="str">
            <v>野田係</v>
          </cell>
          <cell r="Q1659" t="str">
            <v>JP</v>
          </cell>
          <cell r="S1659">
            <v>1</v>
          </cell>
          <cell r="T1659">
            <v>1</v>
          </cell>
          <cell r="U1659" t="str">
            <v>V0</v>
          </cell>
          <cell r="V1659" t="str">
            <v>0001</v>
          </cell>
          <cell r="W1659">
            <v>50</v>
          </cell>
          <cell r="X1659">
            <v>1</v>
          </cell>
          <cell r="Y1659" t="str">
            <v>JPY</v>
          </cell>
          <cell r="Z1659" t="str">
            <v>2006/04/01</v>
          </cell>
          <cell r="AA1659" t="str">
            <v>9999/12/31</v>
          </cell>
          <cell r="AC1659">
            <v>435</v>
          </cell>
          <cell r="AD1659">
            <v>1</v>
          </cell>
          <cell r="AE1659">
            <v>435</v>
          </cell>
          <cell r="AG1659">
            <v>435</v>
          </cell>
          <cell r="AH1659" t="str">
            <v>PC</v>
          </cell>
          <cell r="AQ1659">
            <v>1</v>
          </cell>
          <cell r="AV1659">
            <v>0</v>
          </cell>
          <cell r="AY1659" t="str">
            <v>2006/04/01</v>
          </cell>
          <cell r="AZ1659" t="str">
            <v>9999/12/31</v>
          </cell>
          <cell r="BA1659">
            <v>99999999</v>
          </cell>
          <cell r="BB1659">
            <v>435</v>
          </cell>
        </row>
        <row r="1660">
          <cell r="A1660">
            <v>78123</v>
          </cell>
          <cell r="E1660" t="str">
            <v>5300107866</v>
          </cell>
          <cell r="F1660" t="str">
            <v>0</v>
          </cell>
          <cell r="G1660" t="str">
            <v>6565752-4</v>
          </cell>
          <cell r="H1660" t="str">
            <v>ｶﾞｲﾄﾞ ｱﾂｼ-(2) M941-1-2</v>
          </cell>
          <cell r="I1660" t="str">
            <v>473440-2</v>
          </cell>
          <cell r="J1660" t="str">
            <v>（株）光真製作所</v>
          </cell>
          <cell r="K1660" t="str">
            <v>3480</v>
          </cell>
          <cell r="L1660" t="str">
            <v>3480</v>
          </cell>
          <cell r="M1660" t="str">
            <v>3H7</v>
          </cell>
          <cell r="N1660" t="str">
            <v>野田</v>
          </cell>
          <cell r="O1660" t="str">
            <v>野田係</v>
          </cell>
          <cell r="Q1660" t="str">
            <v>JP</v>
          </cell>
          <cell r="S1660">
            <v>1</v>
          </cell>
          <cell r="T1660">
            <v>1</v>
          </cell>
          <cell r="U1660" t="str">
            <v>V0</v>
          </cell>
          <cell r="V1660" t="str">
            <v>0001</v>
          </cell>
          <cell r="W1660">
            <v>50</v>
          </cell>
          <cell r="X1660">
            <v>1</v>
          </cell>
          <cell r="Y1660" t="str">
            <v>JPY</v>
          </cell>
          <cell r="Z1660" t="str">
            <v>2006/04/01</v>
          </cell>
          <cell r="AA1660" t="str">
            <v>9999/12/31</v>
          </cell>
          <cell r="AC1660">
            <v>3411</v>
          </cell>
          <cell r="AD1660">
            <v>1</v>
          </cell>
          <cell r="AE1660">
            <v>3411</v>
          </cell>
          <cell r="AG1660">
            <v>3411</v>
          </cell>
          <cell r="AH1660" t="str">
            <v>PC</v>
          </cell>
          <cell r="AQ1660">
            <v>1</v>
          </cell>
          <cell r="AV1660">
            <v>0</v>
          </cell>
          <cell r="AY1660" t="str">
            <v>2006/04/01</v>
          </cell>
          <cell r="AZ1660" t="str">
            <v>9999/12/31</v>
          </cell>
          <cell r="BA1660">
            <v>99999999</v>
          </cell>
          <cell r="BB1660">
            <v>3411</v>
          </cell>
        </row>
        <row r="1661">
          <cell r="A1661">
            <v>78124</v>
          </cell>
          <cell r="E1661" t="str">
            <v>5300107867</v>
          </cell>
          <cell r="F1661" t="str">
            <v>0</v>
          </cell>
          <cell r="G1661" t="str">
            <v>6565753-2</v>
          </cell>
          <cell r="H1661" t="str">
            <v>ｶﾞｲﾄﾞ ｱﾂｼ-(2) M942-1-2</v>
          </cell>
          <cell r="I1661" t="str">
            <v>473440-2</v>
          </cell>
          <cell r="J1661" t="str">
            <v>（株）光真製作所</v>
          </cell>
          <cell r="K1661" t="str">
            <v>3480</v>
          </cell>
          <cell r="L1661" t="str">
            <v>3480</v>
          </cell>
          <cell r="M1661" t="str">
            <v>3H7</v>
          </cell>
          <cell r="N1661" t="str">
            <v>野田</v>
          </cell>
          <cell r="O1661" t="str">
            <v>野田係</v>
          </cell>
          <cell r="Q1661" t="str">
            <v>JP</v>
          </cell>
          <cell r="S1661">
            <v>1</v>
          </cell>
          <cell r="T1661">
            <v>1</v>
          </cell>
          <cell r="U1661" t="str">
            <v>V0</v>
          </cell>
          <cell r="V1661" t="str">
            <v>0001</v>
          </cell>
          <cell r="W1661">
            <v>50</v>
          </cell>
          <cell r="X1661">
            <v>1</v>
          </cell>
          <cell r="Y1661" t="str">
            <v>JPY</v>
          </cell>
          <cell r="Z1661" t="str">
            <v>2006/04/01</v>
          </cell>
          <cell r="AA1661" t="str">
            <v>9999/12/31</v>
          </cell>
          <cell r="AC1661">
            <v>9300</v>
          </cell>
          <cell r="AD1661">
            <v>1</v>
          </cell>
          <cell r="AE1661">
            <v>9300</v>
          </cell>
          <cell r="AG1661">
            <v>9300</v>
          </cell>
          <cell r="AH1661" t="str">
            <v>PC</v>
          </cell>
          <cell r="AQ1661">
            <v>1</v>
          </cell>
          <cell r="AV1661">
            <v>0</v>
          </cell>
          <cell r="AY1661" t="str">
            <v>2006/04/01</v>
          </cell>
          <cell r="AZ1661" t="str">
            <v>9999/12/31</v>
          </cell>
          <cell r="BA1661">
            <v>99999999</v>
          </cell>
          <cell r="BB1661">
            <v>9300</v>
          </cell>
        </row>
        <row r="1662">
          <cell r="A1662">
            <v>78125</v>
          </cell>
          <cell r="E1662" t="str">
            <v>5300107868</v>
          </cell>
          <cell r="F1662" t="str">
            <v>0</v>
          </cell>
          <cell r="G1662" t="str">
            <v>6565756-7</v>
          </cell>
          <cell r="H1662" t="str">
            <v>ｱ-ﾑ ｱﾂｼ-(L-3) M903-1-3</v>
          </cell>
          <cell r="I1662" t="str">
            <v>473440-2</v>
          </cell>
          <cell r="J1662" t="str">
            <v>（株）光真製作所</v>
          </cell>
          <cell r="K1662" t="str">
            <v>3480</v>
          </cell>
          <cell r="L1662" t="str">
            <v>3480</v>
          </cell>
          <cell r="M1662" t="str">
            <v>3H7</v>
          </cell>
          <cell r="N1662" t="str">
            <v>野田</v>
          </cell>
          <cell r="O1662" t="str">
            <v>野田係</v>
          </cell>
          <cell r="Q1662" t="str">
            <v>JP</v>
          </cell>
          <cell r="S1662">
            <v>1</v>
          </cell>
          <cell r="T1662">
            <v>1</v>
          </cell>
          <cell r="U1662" t="str">
            <v>V0</v>
          </cell>
          <cell r="V1662" t="str">
            <v>0001</v>
          </cell>
          <cell r="W1662">
            <v>50</v>
          </cell>
          <cell r="X1662">
            <v>1</v>
          </cell>
          <cell r="Y1662" t="str">
            <v>JPY</v>
          </cell>
          <cell r="Z1662" t="str">
            <v>2006/04/01</v>
          </cell>
          <cell r="AA1662" t="str">
            <v>9999/12/31</v>
          </cell>
          <cell r="AC1662">
            <v>1987</v>
          </cell>
          <cell r="AD1662">
            <v>1</v>
          </cell>
          <cell r="AE1662">
            <v>1987</v>
          </cell>
          <cell r="AG1662">
            <v>1987</v>
          </cell>
          <cell r="AH1662" t="str">
            <v>PC</v>
          </cell>
          <cell r="AQ1662">
            <v>1</v>
          </cell>
          <cell r="AV1662">
            <v>0</v>
          </cell>
          <cell r="AY1662" t="str">
            <v>2006/04/01</v>
          </cell>
          <cell r="AZ1662" t="str">
            <v>9999/12/31</v>
          </cell>
          <cell r="BA1662">
            <v>99999999</v>
          </cell>
          <cell r="BB1662">
            <v>1987</v>
          </cell>
        </row>
        <row r="1663">
          <cell r="A1663">
            <v>78126</v>
          </cell>
          <cell r="E1663" t="str">
            <v>5300107869</v>
          </cell>
          <cell r="F1663" t="str">
            <v>0</v>
          </cell>
          <cell r="G1663" t="str">
            <v>6565781-8</v>
          </cell>
          <cell r="H1663" t="str">
            <v>ｽﾃ- ｱﾂｼ- M903-1</v>
          </cell>
          <cell r="I1663" t="str">
            <v>473440-2</v>
          </cell>
          <cell r="J1663" t="str">
            <v>（株）光真製作所</v>
          </cell>
          <cell r="K1663" t="str">
            <v>3480</v>
          </cell>
          <cell r="L1663" t="str">
            <v>3480</v>
          </cell>
          <cell r="M1663" t="str">
            <v>3H7</v>
          </cell>
          <cell r="N1663" t="str">
            <v>野田</v>
          </cell>
          <cell r="O1663" t="str">
            <v>野田係</v>
          </cell>
          <cell r="Q1663" t="str">
            <v>JP</v>
          </cell>
          <cell r="S1663">
            <v>1</v>
          </cell>
          <cell r="T1663">
            <v>1</v>
          </cell>
          <cell r="U1663" t="str">
            <v>V0</v>
          </cell>
          <cell r="V1663" t="str">
            <v>0001</v>
          </cell>
          <cell r="W1663">
            <v>50</v>
          </cell>
          <cell r="X1663">
            <v>1</v>
          </cell>
          <cell r="Y1663" t="str">
            <v>JPY</v>
          </cell>
          <cell r="Z1663" t="str">
            <v>2006/04/01</v>
          </cell>
          <cell r="AA1663" t="str">
            <v>9999/12/31</v>
          </cell>
          <cell r="AC1663">
            <v>900</v>
          </cell>
          <cell r="AD1663">
            <v>1</v>
          </cell>
          <cell r="AE1663">
            <v>900</v>
          </cell>
          <cell r="AG1663">
            <v>900</v>
          </cell>
          <cell r="AH1663" t="str">
            <v>PC</v>
          </cell>
          <cell r="AQ1663">
            <v>1</v>
          </cell>
          <cell r="AV1663">
            <v>0</v>
          </cell>
          <cell r="AY1663" t="str">
            <v>2006/04/01</v>
          </cell>
          <cell r="AZ1663" t="str">
            <v>9999/12/31</v>
          </cell>
          <cell r="BA1663">
            <v>99999999</v>
          </cell>
          <cell r="BB1663">
            <v>900</v>
          </cell>
        </row>
        <row r="1664">
          <cell r="A1664">
            <v>78127</v>
          </cell>
          <cell r="E1664" t="str">
            <v>5300107870</v>
          </cell>
          <cell r="F1664" t="str">
            <v>0</v>
          </cell>
          <cell r="G1664" t="str">
            <v>6565950-0</v>
          </cell>
          <cell r="H1664" t="str">
            <v>ｶﾞｲﾄﾞ ｱﾂｼ-,ｶﾊﾞ- M941-1-3</v>
          </cell>
          <cell r="I1664" t="str">
            <v>473440-2</v>
          </cell>
          <cell r="J1664" t="str">
            <v>（株）光真製作所</v>
          </cell>
          <cell r="K1664" t="str">
            <v>3480</v>
          </cell>
          <cell r="L1664" t="str">
            <v>3480</v>
          </cell>
          <cell r="M1664" t="str">
            <v>3H7</v>
          </cell>
          <cell r="N1664" t="str">
            <v>野田</v>
          </cell>
          <cell r="O1664" t="str">
            <v>野田係</v>
          </cell>
          <cell r="Q1664" t="str">
            <v>JP</v>
          </cell>
          <cell r="S1664">
            <v>1</v>
          </cell>
          <cell r="T1664">
            <v>1</v>
          </cell>
          <cell r="U1664" t="str">
            <v>V0</v>
          </cell>
          <cell r="V1664" t="str">
            <v>0001</v>
          </cell>
          <cell r="W1664">
            <v>50</v>
          </cell>
          <cell r="X1664">
            <v>1</v>
          </cell>
          <cell r="Y1664" t="str">
            <v>JPY</v>
          </cell>
          <cell r="Z1664" t="str">
            <v>2006/04/01</v>
          </cell>
          <cell r="AA1664" t="str">
            <v>9999/12/31</v>
          </cell>
          <cell r="AC1664">
            <v>7560</v>
          </cell>
          <cell r="AD1664">
            <v>1</v>
          </cell>
          <cell r="AE1664">
            <v>7560</v>
          </cell>
          <cell r="AG1664">
            <v>7560</v>
          </cell>
          <cell r="AH1664" t="str">
            <v>PC</v>
          </cell>
          <cell r="AQ1664">
            <v>1</v>
          </cell>
          <cell r="AV1664">
            <v>0</v>
          </cell>
          <cell r="AY1664" t="str">
            <v>2006/04/01</v>
          </cell>
          <cell r="AZ1664" t="str">
            <v>9999/12/31</v>
          </cell>
          <cell r="BA1664">
            <v>99999999</v>
          </cell>
          <cell r="BB1664">
            <v>7560</v>
          </cell>
        </row>
        <row r="1665">
          <cell r="A1665">
            <v>78128</v>
          </cell>
          <cell r="E1665" t="str">
            <v>5300107871</v>
          </cell>
          <cell r="F1665" t="str">
            <v>0</v>
          </cell>
          <cell r="G1665" t="str">
            <v>6565951-9</v>
          </cell>
          <cell r="H1665" t="str">
            <v>ﾌﾟﾚ-ﾄ ｱﾂｼ-,ｶﾊﾞ- M941-1-3</v>
          </cell>
          <cell r="I1665" t="str">
            <v>473440-2</v>
          </cell>
          <cell r="J1665" t="str">
            <v>（株）光真製作所</v>
          </cell>
          <cell r="K1665" t="str">
            <v>3480</v>
          </cell>
          <cell r="L1665" t="str">
            <v>3480</v>
          </cell>
          <cell r="M1665" t="str">
            <v>3H7</v>
          </cell>
          <cell r="N1665" t="str">
            <v>野田</v>
          </cell>
          <cell r="O1665" t="str">
            <v>野田係</v>
          </cell>
          <cell r="Q1665" t="str">
            <v>JP</v>
          </cell>
          <cell r="S1665">
            <v>1</v>
          </cell>
          <cell r="T1665">
            <v>1</v>
          </cell>
          <cell r="U1665" t="str">
            <v>V0</v>
          </cell>
          <cell r="V1665" t="str">
            <v>0001</v>
          </cell>
          <cell r="W1665">
            <v>50</v>
          </cell>
          <cell r="X1665">
            <v>1</v>
          </cell>
          <cell r="Y1665" t="str">
            <v>JPY</v>
          </cell>
          <cell r="Z1665" t="str">
            <v>2006/04/01</v>
          </cell>
          <cell r="AA1665" t="str">
            <v>9999/12/31</v>
          </cell>
          <cell r="AC1665">
            <v>5400</v>
          </cell>
          <cell r="AD1665">
            <v>1</v>
          </cell>
          <cell r="AE1665">
            <v>5400</v>
          </cell>
          <cell r="AG1665">
            <v>5400</v>
          </cell>
          <cell r="AH1665" t="str">
            <v>PC</v>
          </cell>
          <cell r="AQ1665">
            <v>1</v>
          </cell>
          <cell r="AV1665">
            <v>0</v>
          </cell>
          <cell r="AY1665" t="str">
            <v>2006/04/01</v>
          </cell>
          <cell r="AZ1665" t="str">
            <v>9999/12/31</v>
          </cell>
          <cell r="BA1665">
            <v>99999999</v>
          </cell>
          <cell r="BB1665">
            <v>5400</v>
          </cell>
        </row>
        <row r="1666">
          <cell r="A1666">
            <v>78129</v>
          </cell>
          <cell r="E1666" t="str">
            <v>5300107872</v>
          </cell>
          <cell r="F1666" t="str">
            <v>0</v>
          </cell>
          <cell r="G1666" t="str">
            <v>6565952-7</v>
          </cell>
          <cell r="H1666" t="str">
            <v>ｶﾞｲﾄﾞ ｱﾂｼ-,ｶﾊﾞ- M2174-1-3</v>
          </cell>
          <cell r="I1666" t="str">
            <v>473440-2</v>
          </cell>
          <cell r="J1666" t="str">
            <v>（株）光真製作所</v>
          </cell>
          <cell r="K1666" t="str">
            <v>3480</v>
          </cell>
          <cell r="L1666" t="str">
            <v>3480</v>
          </cell>
          <cell r="M1666" t="str">
            <v>3H7</v>
          </cell>
          <cell r="N1666" t="str">
            <v>野田</v>
          </cell>
          <cell r="O1666" t="str">
            <v>野田係</v>
          </cell>
          <cell r="Q1666" t="str">
            <v>JP</v>
          </cell>
          <cell r="S1666">
            <v>1</v>
          </cell>
          <cell r="T1666">
            <v>1</v>
          </cell>
          <cell r="U1666" t="str">
            <v>V0</v>
          </cell>
          <cell r="V1666" t="str">
            <v>0001</v>
          </cell>
          <cell r="W1666">
            <v>50</v>
          </cell>
          <cell r="X1666">
            <v>1</v>
          </cell>
          <cell r="Y1666" t="str">
            <v>JPY</v>
          </cell>
          <cell r="Z1666" t="str">
            <v>2006/04/01</v>
          </cell>
          <cell r="AA1666" t="str">
            <v>9999/12/31</v>
          </cell>
          <cell r="AC1666">
            <v>9330</v>
          </cell>
          <cell r="AD1666">
            <v>1</v>
          </cell>
          <cell r="AE1666">
            <v>9330</v>
          </cell>
          <cell r="AG1666">
            <v>9330</v>
          </cell>
          <cell r="AH1666" t="str">
            <v>PC</v>
          </cell>
          <cell r="AQ1666">
            <v>1</v>
          </cell>
          <cell r="AV1666">
            <v>0</v>
          </cell>
          <cell r="AY1666" t="str">
            <v>2006/04/01</v>
          </cell>
          <cell r="AZ1666" t="str">
            <v>9999/12/31</v>
          </cell>
          <cell r="BA1666">
            <v>99999999</v>
          </cell>
          <cell r="BB1666">
            <v>9330</v>
          </cell>
        </row>
        <row r="1667">
          <cell r="A1667">
            <v>78130</v>
          </cell>
          <cell r="E1667" t="str">
            <v>5300107873</v>
          </cell>
          <cell r="F1667" t="str">
            <v>0</v>
          </cell>
          <cell r="G1667" t="str">
            <v>6565960-8</v>
          </cell>
          <cell r="H1667" t="str">
            <v>ﾌﾟﾚ-ﾄ ｱﾂｼ- ｽﾃ- M903-1</v>
          </cell>
          <cell r="I1667" t="str">
            <v>473440-2</v>
          </cell>
          <cell r="J1667" t="str">
            <v>（株）光真製作所</v>
          </cell>
          <cell r="K1667" t="str">
            <v>3480</v>
          </cell>
          <cell r="L1667" t="str">
            <v>3480</v>
          </cell>
          <cell r="M1667" t="str">
            <v>3H7</v>
          </cell>
          <cell r="N1667" t="str">
            <v>野田</v>
          </cell>
          <cell r="O1667" t="str">
            <v>野田係</v>
          </cell>
          <cell r="Q1667" t="str">
            <v>JP</v>
          </cell>
          <cell r="S1667">
            <v>1</v>
          </cell>
          <cell r="T1667">
            <v>1</v>
          </cell>
          <cell r="U1667" t="str">
            <v>V0</v>
          </cell>
          <cell r="V1667" t="str">
            <v>0001</v>
          </cell>
          <cell r="W1667">
            <v>50</v>
          </cell>
          <cell r="X1667">
            <v>1</v>
          </cell>
          <cell r="Y1667" t="str">
            <v>JPY</v>
          </cell>
          <cell r="Z1667" t="str">
            <v>2006/04/01</v>
          </cell>
          <cell r="AA1667" t="str">
            <v>9999/12/31</v>
          </cell>
          <cell r="AC1667">
            <v>1765</v>
          </cell>
          <cell r="AD1667">
            <v>1</v>
          </cell>
          <cell r="AE1667">
            <v>1765</v>
          </cell>
          <cell r="AG1667">
            <v>1765</v>
          </cell>
          <cell r="AH1667" t="str">
            <v>PC</v>
          </cell>
          <cell r="AQ1667">
            <v>1</v>
          </cell>
          <cell r="AV1667">
            <v>0</v>
          </cell>
          <cell r="AY1667" t="str">
            <v>2006/04/01</v>
          </cell>
          <cell r="AZ1667" t="str">
            <v>9999/12/31</v>
          </cell>
          <cell r="BA1667">
            <v>99999999</v>
          </cell>
          <cell r="BB1667">
            <v>1765</v>
          </cell>
        </row>
        <row r="1668">
          <cell r="A1668">
            <v>78131</v>
          </cell>
          <cell r="E1668" t="str">
            <v>5300107874</v>
          </cell>
          <cell r="F1668" t="str">
            <v>0</v>
          </cell>
          <cell r="G1668" t="str">
            <v>6566964-6</v>
          </cell>
          <cell r="H1668" t="str">
            <v>ﾗﾂﾁ ｱﾂｼ-,ﾄﾞｱ(R) M2115</v>
          </cell>
          <cell r="I1668" t="str">
            <v>473440-2</v>
          </cell>
          <cell r="J1668" t="str">
            <v>（株）光真製作所</v>
          </cell>
          <cell r="K1668" t="str">
            <v>3480</v>
          </cell>
          <cell r="L1668" t="str">
            <v>3480</v>
          </cell>
          <cell r="M1668" t="str">
            <v>3H7</v>
          </cell>
          <cell r="N1668" t="str">
            <v>野田</v>
          </cell>
          <cell r="O1668" t="str">
            <v>野田係</v>
          </cell>
          <cell r="Q1668" t="str">
            <v>JP</v>
          </cell>
          <cell r="S1668">
            <v>1</v>
          </cell>
          <cell r="T1668">
            <v>1</v>
          </cell>
          <cell r="U1668" t="str">
            <v>V0</v>
          </cell>
          <cell r="V1668" t="str">
            <v>0001</v>
          </cell>
          <cell r="W1668">
            <v>50</v>
          </cell>
          <cell r="X1668">
            <v>1</v>
          </cell>
          <cell r="Y1668" t="str">
            <v>JPY</v>
          </cell>
          <cell r="Z1668" t="str">
            <v>2006/04/01</v>
          </cell>
          <cell r="AA1668" t="str">
            <v>9999/12/31</v>
          </cell>
          <cell r="AC1668">
            <v>483</v>
          </cell>
          <cell r="AD1668">
            <v>1</v>
          </cell>
          <cell r="AE1668">
            <v>483</v>
          </cell>
          <cell r="AG1668">
            <v>483</v>
          </cell>
          <cell r="AH1668" t="str">
            <v>PC</v>
          </cell>
          <cell r="AQ1668">
            <v>1</v>
          </cell>
          <cell r="AV1668">
            <v>0</v>
          </cell>
          <cell r="AY1668" t="str">
            <v>2006/04/01</v>
          </cell>
          <cell r="AZ1668" t="str">
            <v>9999/12/31</v>
          </cell>
          <cell r="BA1668">
            <v>99999999</v>
          </cell>
          <cell r="BB1668">
            <v>483</v>
          </cell>
        </row>
        <row r="1669">
          <cell r="A1669">
            <v>78132</v>
          </cell>
          <cell r="E1669" t="str">
            <v>5300107875</v>
          </cell>
          <cell r="F1669" t="str">
            <v>0</v>
          </cell>
          <cell r="G1669" t="str">
            <v>6566965-4</v>
          </cell>
          <cell r="H1669" t="str">
            <v>ﾗﾂﾁ ｱﾂｼ-,ﾄﾞｱ(L) M2115</v>
          </cell>
          <cell r="I1669" t="str">
            <v>473440-2</v>
          </cell>
          <cell r="J1669" t="str">
            <v>（株）光真製作所</v>
          </cell>
          <cell r="K1669" t="str">
            <v>3480</v>
          </cell>
          <cell r="L1669" t="str">
            <v>3480</v>
          </cell>
          <cell r="M1669" t="str">
            <v>3H7</v>
          </cell>
          <cell r="N1669" t="str">
            <v>野田</v>
          </cell>
          <cell r="O1669" t="str">
            <v>野田係</v>
          </cell>
          <cell r="Q1669" t="str">
            <v>JP</v>
          </cell>
          <cell r="S1669">
            <v>1</v>
          </cell>
          <cell r="T1669">
            <v>1</v>
          </cell>
          <cell r="U1669" t="str">
            <v>V0</v>
          </cell>
          <cell r="V1669" t="str">
            <v>0001</v>
          </cell>
          <cell r="W1669">
            <v>50</v>
          </cell>
          <cell r="X1669">
            <v>1</v>
          </cell>
          <cell r="Y1669" t="str">
            <v>JPY</v>
          </cell>
          <cell r="Z1669" t="str">
            <v>2006/04/01</v>
          </cell>
          <cell r="AA1669" t="str">
            <v>9999/12/31</v>
          </cell>
          <cell r="AC1669">
            <v>510</v>
          </cell>
          <cell r="AD1669">
            <v>1</v>
          </cell>
          <cell r="AE1669">
            <v>510</v>
          </cell>
          <cell r="AG1669">
            <v>510</v>
          </cell>
          <cell r="AH1669" t="str">
            <v>PC</v>
          </cell>
          <cell r="AQ1669">
            <v>1</v>
          </cell>
          <cell r="AV1669">
            <v>0</v>
          </cell>
          <cell r="AY1669" t="str">
            <v>2006/04/01</v>
          </cell>
          <cell r="AZ1669" t="str">
            <v>9999/12/31</v>
          </cell>
          <cell r="BA1669">
            <v>99999999</v>
          </cell>
          <cell r="BB1669">
            <v>510</v>
          </cell>
        </row>
        <row r="1670">
          <cell r="A1670">
            <v>78133</v>
          </cell>
          <cell r="E1670" t="str">
            <v>5300107876</v>
          </cell>
          <cell r="F1670" t="str">
            <v>0</v>
          </cell>
          <cell r="G1670" t="str">
            <v>6567109-8</v>
          </cell>
          <cell r="H1670" t="str">
            <v>ｶﾞｲﾄﾞ ｱﾂｼ-(2) M2172-1-2</v>
          </cell>
          <cell r="I1670" t="str">
            <v>473440-2</v>
          </cell>
          <cell r="J1670" t="str">
            <v>（株）光真製作所</v>
          </cell>
          <cell r="K1670" t="str">
            <v>3480</v>
          </cell>
          <cell r="L1670" t="str">
            <v>3480</v>
          </cell>
          <cell r="M1670" t="str">
            <v>3H7</v>
          </cell>
          <cell r="N1670" t="str">
            <v>野田</v>
          </cell>
          <cell r="O1670" t="str">
            <v>野田係</v>
          </cell>
          <cell r="Q1670" t="str">
            <v>JP</v>
          </cell>
          <cell r="S1670">
            <v>1</v>
          </cell>
          <cell r="T1670">
            <v>1</v>
          </cell>
          <cell r="U1670" t="str">
            <v>V0</v>
          </cell>
          <cell r="V1670" t="str">
            <v>0001</v>
          </cell>
          <cell r="W1670">
            <v>50</v>
          </cell>
          <cell r="X1670">
            <v>1</v>
          </cell>
          <cell r="Y1670" t="str">
            <v>JPY</v>
          </cell>
          <cell r="Z1670" t="str">
            <v>2006/04/01</v>
          </cell>
          <cell r="AA1670" t="str">
            <v>9999/12/31</v>
          </cell>
          <cell r="AC1670">
            <v>24420</v>
          </cell>
          <cell r="AD1670">
            <v>1</v>
          </cell>
          <cell r="AE1670">
            <v>24420</v>
          </cell>
          <cell r="AG1670">
            <v>24420</v>
          </cell>
          <cell r="AH1670" t="str">
            <v>PC</v>
          </cell>
          <cell r="AQ1670">
            <v>1</v>
          </cell>
          <cell r="AV1670">
            <v>0</v>
          </cell>
          <cell r="AY1670" t="str">
            <v>2006/04/01</v>
          </cell>
          <cell r="AZ1670" t="str">
            <v>9999/12/31</v>
          </cell>
          <cell r="BA1670">
            <v>99999999</v>
          </cell>
          <cell r="BB1670">
            <v>24420</v>
          </cell>
        </row>
        <row r="1671">
          <cell r="A1671">
            <v>78134</v>
          </cell>
          <cell r="E1671" t="str">
            <v>5300107877</v>
          </cell>
          <cell r="F1671" t="str">
            <v>0</v>
          </cell>
          <cell r="G1671" t="str">
            <v>6570453-0</v>
          </cell>
          <cell r="H1671" t="str">
            <v>ﾌﾟﾚ-ﾄ ｱﾂｼ-,ﾛﾂｸ(R) M918</v>
          </cell>
          <cell r="I1671" t="str">
            <v>473440-2</v>
          </cell>
          <cell r="J1671" t="str">
            <v>（株）光真製作所</v>
          </cell>
          <cell r="K1671" t="str">
            <v>3480</v>
          </cell>
          <cell r="L1671" t="str">
            <v>3480</v>
          </cell>
          <cell r="M1671" t="str">
            <v>3H7</v>
          </cell>
          <cell r="N1671" t="str">
            <v>野田</v>
          </cell>
          <cell r="O1671" t="str">
            <v>野田係</v>
          </cell>
          <cell r="Q1671" t="str">
            <v>JP</v>
          </cell>
          <cell r="S1671">
            <v>1</v>
          </cell>
          <cell r="T1671">
            <v>1</v>
          </cell>
          <cell r="U1671" t="str">
            <v>V0</v>
          </cell>
          <cell r="V1671" t="str">
            <v>0001</v>
          </cell>
          <cell r="W1671">
            <v>50</v>
          </cell>
          <cell r="X1671">
            <v>1</v>
          </cell>
          <cell r="Y1671" t="str">
            <v>JPY</v>
          </cell>
          <cell r="Z1671" t="str">
            <v>2006/04/01</v>
          </cell>
          <cell r="AA1671" t="str">
            <v>9999/12/31</v>
          </cell>
          <cell r="AC1671">
            <v>3282</v>
          </cell>
          <cell r="AD1671">
            <v>1</v>
          </cell>
          <cell r="AE1671">
            <v>3282</v>
          </cell>
          <cell r="AG1671">
            <v>3282</v>
          </cell>
          <cell r="AH1671" t="str">
            <v>PC</v>
          </cell>
          <cell r="AQ1671">
            <v>1</v>
          </cell>
          <cell r="AV1671">
            <v>0</v>
          </cell>
          <cell r="AY1671" t="str">
            <v>2006/04/01</v>
          </cell>
          <cell r="AZ1671" t="str">
            <v>9999/12/31</v>
          </cell>
          <cell r="BA1671">
            <v>99999999</v>
          </cell>
          <cell r="BB1671">
            <v>3282</v>
          </cell>
        </row>
        <row r="1672">
          <cell r="A1672">
            <v>78135</v>
          </cell>
          <cell r="E1672" t="str">
            <v>5300107878</v>
          </cell>
          <cell r="F1672" t="str">
            <v>0</v>
          </cell>
          <cell r="G1672" t="str">
            <v>6570634-7</v>
          </cell>
          <cell r="H1672" t="str">
            <v>ﾊﾌﾞ ｱﾂｼ-,ﾌﾗﾂﾊﾟ M901-1</v>
          </cell>
          <cell r="I1672" t="str">
            <v>473440-2</v>
          </cell>
          <cell r="J1672" t="str">
            <v>（株）光真製作所</v>
          </cell>
          <cell r="K1672" t="str">
            <v>3480</v>
          </cell>
          <cell r="L1672" t="str">
            <v>3480</v>
          </cell>
          <cell r="M1672" t="str">
            <v>3H7</v>
          </cell>
          <cell r="N1672" t="str">
            <v>野田</v>
          </cell>
          <cell r="O1672" t="str">
            <v>野田係</v>
          </cell>
          <cell r="Q1672" t="str">
            <v>JP</v>
          </cell>
          <cell r="S1672">
            <v>1</v>
          </cell>
          <cell r="T1672">
            <v>1</v>
          </cell>
          <cell r="U1672" t="str">
            <v>V0</v>
          </cell>
          <cell r="V1672" t="str">
            <v>0001</v>
          </cell>
          <cell r="W1672">
            <v>50</v>
          </cell>
          <cell r="X1672">
            <v>1</v>
          </cell>
          <cell r="Y1672" t="str">
            <v>JPY</v>
          </cell>
          <cell r="Z1672" t="str">
            <v>2006/04/01</v>
          </cell>
          <cell r="AA1672" t="str">
            <v>9999/12/31</v>
          </cell>
          <cell r="AC1672">
            <v>1123</v>
          </cell>
          <cell r="AD1672">
            <v>1</v>
          </cell>
          <cell r="AE1672">
            <v>1123</v>
          </cell>
          <cell r="AG1672">
            <v>1123</v>
          </cell>
          <cell r="AH1672" t="str">
            <v>PC</v>
          </cell>
          <cell r="AQ1672">
            <v>1</v>
          </cell>
          <cell r="AV1672">
            <v>0</v>
          </cell>
          <cell r="AY1672" t="str">
            <v>2006/04/01</v>
          </cell>
          <cell r="AZ1672" t="str">
            <v>9999/12/31</v>
          </cell>
          <cell r="BA1672">
            <v>99999999</v>
          </cell>
          <cell r="BB1672">
            <v>1123</v>
          </cell>
        </row>
        <row r="1673">
          <cell r="A1673">
            <v>78136</v>
          </cell>
          <cell r="E1673" t="str">
            <v>5300107879</v>
          </cell>
          <cell r="F1673" t="str">
            <v>0</v>
          </cell>
          <cell r="G1673" t="str">
            <v>6570729-7</v>
          </cell>
          <cell r="H1673" t="str">
            <v>ﾚﾊﾞ- ｱﾂｼ-,ﾛ-ﾗ(1) M901-6</v>
          </cell>
          <cell r="I1673" t="str">
            <v>473440-2</v>
          </cell>
          <cell r="J1673" t="str">
            <v>（株）光真製作所</v>
          </cell>
          <cell r="K1673" t="str">
            <v>3480</v>
          </cell>
          <cell r="L1673" t="str">
            <v>3480</v>
          </cell>
          <cell r="M1673" t="str">
            <v>3H7</v>
          </cell>
          <cell r="N1673" t="str">
            <v>野田</v>
          </cell>
          <cell r="O1673" t="str">
            <v>野田係</v>
          </cell>
          <cell r="Q1673" t="str">
            <v>JP</v>
          </cell>
          <cell r="S1673">
            <v>1</v>
          </cell>
          <cell r="T1673">
            <v>1</v>
          </cell>
          <cell r="U1673" t="str">
            <v>V0</v>
          </cell>
          <cell r="V1673" t="str">
            <v>0001</v>
          </cell>
          <cell r="W1673">
            <v>50</v>
          </cell>
          <cell r="X1673">
            <v>1</v>
          </cell>
          <cell r="Y1673" t="str">
            <v>JPY</v>
          </cell>
          <cell r="Z1673" t="str">
            <v>2006/04/01</v>
          </cell>
          <cell r="AA1673" t="str">
            <v>9999/12/31</v>
          </cell>
          <cell r="AC1673">
            <v>2970</v>
          </cell>
          <cell r="AD1673">
            <v>1</v>
          </cell>
          <cell r="AE1673">
            <v>2970</v>
          </cell>
          <cell r="AG1673">
            <v>2970</v>
          </cell>
          <cell r="AH1673" t="str">
            <v>PC</v>
          </cell>
          <cell r="AQ1673">
            <v>1</v>
          </cell>
          <cell r="AV1673">
            <v>0</v>
          </cell>
          <cell r="AY1673" t="str">
            <v>2006/04/01</v>
          </cell>
          <cell r="AZ1673" t="str">
            <v>9999/12/31</v>
          </cell>
          <cell r="BA1673">
            <v>99999999</v>
          </cell>
          <cell r="BB1673">
            <v>2970</v>
          </cell>
        </row>
        <row r="1674">
          <cell r="A1674">
            <v>55063</v>
          </cell>
          <cell r="B1674">
            <v>6550</v>
          </cell>
          <cell r="D1674">
            <v>100</v>
          </cell>
          <cell r="E1674" t="str">
            <v>5300102431</v>
          </cell>
          <cell r="F1674" t="str">
            <v>0</v>
          </cell>
          <cell r="G1674" t="str">
            <v>6570730-0</v>
          </cell>
          <cell r="H1674" t="str">
            <v>ｽﾍﾟ-ｻ ｱﾂｼ- M901-6</v>
          </cell>
          <cell r="I1674" t="str">
            <v>473440-2</v>
          </cell>
          <cell r="J1674" t="str">
            <v>（株）光真製作所</v>
          </cell>
          <cell r="K1674" t="str">
            <v>3480</v>
          </cell>
          <cell r="L1674" t="str">
            <v>3480</v>
          </cell>
          <cell r="M1674" t="str">
            <v>2G2</v>
          </cell>
          <cell r="N1674" t="str">
            <v>伊藤康</v>
          </cell>
          <cell r="O1674" t="str">
            <v>野田係</v>
          </cell>
          <cell r="P1674" t="str">
            <v>x</v>
          </cell>
          <cell r="Q1674" t="str">
            <v>JP</v>
          </cell>
          <cell r="S1674">
            <v>1</v>
          </cell>
          <cell r="T1674">
            <v>1</v>
          </cell>
          <cell r="U1674" t="str">
            <v>V0</v>
          </cell>
          <cell r="V1674" t="str">
            <v>0001</v>
          </cell>
          <cell r="W1674">
            <v>29</v>
          </cell>
          <cell r="X1674">
            <v>1</v>
          </cell>
          <cell r="Y1674" t="str">
            <v>JPY</v>
          </cell>
          <cell r="Z1674" t="str">
            <v>2006/04/01</v>
          </cell>
          <cell r="AA1674" t="str">
            <v>9999/12/31</v>
          </cell>
          <cell r="AC1674">
            <v>6550</v>
          </cell>
          <cell r="AD1674">
            <v>1</v>
          </cell>
          <cell r="AE1674">
            <v>6550</v>
          </cell>
          <cell r="AF1674">
            <v>6550</v>
          </cell>
          <cell r="AG1674">
            <v>6550</v>
          </cell>
          <cell r="AH1674" t="str">
            <v>PC</v>
          </cell>
          <cell r="AI1674">
            <v>0</v>
          </cell>
          <cell r="AJ1674">
            <v>0</v>
          </cell>
          <cell r="AK1674">
            <v>0</v>
          </cell>
          <cell r="AL1674">
            <v>0</v>
          </cell>
          <cell r="AM1674">
            <v>0</v>
          </cell>
          <cell r="AN1674">
            <v>0</v>
          </cell>
          <cell r="AO1674">
            <v>0</v>
          </cell>
          <cell r="AP1674">
            <v>0</v>
          </cell>
          <cell r="AQ1674">
            <v>1</v>
          </cell>
          <cell r="AR1674">
            <v>0</v>
          </cell>
          <cell r="AS1674">
            <v>0</v>
          </cell>
          <cell r="AT1674">
            <v>0</v>
          </cell>
          <cell r="AU1674">
            <v>0</v>
          </cell>
          <cell r="AV1674">
            <v>0</v>
          </cell>
          <cell r="AW1674">
            <v>0</v>
          </cell>
          <cell r="AX1674">
            <v>0</v>
          </cell>
          <cell r="AY1674" t="str">
            <v>2006/04/01</v>
          </cell>
          <cell r="AZ1674" t="str">
            <v>9999/12/31</v>
          </cell>
          <cell r="BA1674">
            <v>99999999</v>
          </cell>
          <cell r="BB1674">
            <v>6550</v>
          </cell>
          <cell r="BC1674">
            <v>0</v>
          </cell>
          <cell r="BD1674">
            <v>0</v>
          </cell>
          <cell r="BE1674">
            <v>0</v>
          </cell>
          <cell r="BF1674">
            <v>0</v>
          </cell>
          <cell r="BG1674">
            <v>0</v>
          </cell>
        </row>
        <row r="1675">
          <cell r="A1675">
            <v>75237</v>
          </cell>
          <cell r="D1675">
            <v>100</v>
          </cell>
          <cell r="E1675" t="str">
            <v>5300088354</v>
          </cell>
          <cell r="F1675" t="str">
            <v>0</v>
          </cell>
          <cell r="G1675" t="str">
            <v>6584785-4</v>
          </cell>
          <cell r="H1675" t="str">
            <v>ﾌﾞﾗｹﾂﾄ ｱﾂｼ-,ｽﾗｲﾄﾞ M867-8</v>
          </cell>
          <cell r="I1675" t="str">
            <v>473440-2</v>
          </cell>
          <cell r="J1675" t="str">
            <v>（株）光真製作所</v>
          </cell>
          <cell r="K1675" t="str">
            <v>3480</v>
          </cell>
          <cell r="L1675" t="str">
            <v>3480</v>
          </cell>
          <cell r="M1675" t="str">
            <v>3H7</v>
          </cell>
          <cell r="N1675" t="str">
            <v>野田</v>
          </cell>
          <cell r="O1675" t="str">
            <v>野田係</v>
          </cell>
          <cell r="P1675" t="str">
            <v>x</v>
          </cell>
          <cell r="Q1675" t="str">
            <v>JP</v>
          </cell>
          <cell r="S1675">
            <v>1</v>
          </cell>
          <cell r="T1675">
            <v>1</v>
          </cell>
          <cell r="U1675" t="str">
            <v>V0</v>
          </cell>
          <cell r="V1675" t="str">
            <v>0001</v>
          </cell>
          <cell r="W1675">
            <v>29</v>
          </cell>
          <cell r="X1675">
            <v>1</v>
          </cell>
          <cell r="Y1675" t="str">
            <v>JPY</v>
          </cell>
          <cell r="Z1675" t="str">
            <v>2006/04/01</v>
          </cell>
          <cell r="AA1675" t="str">
            <v>9999/12/31</v>
          </cell>
          <cell r="AC1675">
            <v>2824</v>
          </cell>
          <cell r="AD1675">
            <v>1</v>
          </cell>
          <cell r="AE1675">
            <v>2824</v>
          </cell>
          <cell r="AG1675">
            <v>2824</v>
          </cell>
          <cell r="AH1675" t="str">
            <v>PC</v>
          </cell>
          <cell r="AQ1675">
            <v>1</v>
          </cell>
          <cell r="AV1675">
            <v>0</v>
          </cell>
          <cell r="AY1675" t="str">
            <v>2006/04/01</v>
          </cell>
          <cell r="AZ1675" t="str">
            <v>9999/12/31</v>
          </cell>
          <cell r="BA1675">
            <v>99999</v>
          </cell>
          <cell r="BB1675">
            <v>3824</v>
          </cell>
        </row>
        <row r="1676">
          <cell r="A1676">
            <v>78146</v>
          </cell>
          <cell r="E1676" t="str">
            <v>5300107889</v>
          </cell>
          <cell r="F1676" t="str">
            <v>0</v>
          </cell>
          <cell r="G1676" t="str">
            <v>6584835-4</v>
          </cell>
          <cell r="H1676" t="str">
            <v>ﾌﾟﾚ-ﾄ ｱﾂｼ-,ｽﾘﾂﾄ M902-9</v>
          </cell>
          <cell r="I1676" t="str">
            <v>473440-2</v>
          </cell>
          <cell r="J1676" t="str">
            <v>（株）光真製作所</v>
          </cell>
          <cell r="K1676" t="str">
            <v>3480</v>
          </cell>
          <cell r="L1676" t="str">
            <v>3480</v>
          </cell>
          <cell r="M1676" t="str">
            <v>3H7</v>
          </cell>
          <cell r="N1676" t="str">
            <v>野田</v>
          </cell>
          <cell r="O1676" t="str">
            <v>野田係</v>
          </cell>
          <cell r="Q1676" t="str">
            <v>JP</v>
          </cell>
          <cell r="S1676">
            <v>1</v>
          </cell>
          <cell r="T1676">
            <v>1</v>
          </cell>
          <cell r="U1676" t="str">
            <v>V0</v>
          </cell>
          <cell r="V1676" t="str">
            <v>0001</v>
          </cell>
          <cell r="W1676">
            <v>50</v>
          </cell>
          <cell r="X1676">
            <v>1</v>
          </cell>
          <cell r="Y1676" t="str">
            <v>JPY</v>
          </cell>
          <cell r="Z1676" t="str">
            <v>2006/04/01</v>
          </cell>
          <cell r="AA1676" t="str">
            <v>9999/12/31</v>
          </cell>
          <cell r="AC1676">
            <v>1433</v>
          </cell>
          <cell r="AD1676">
            <v>1</v>
          </cell>
          <cell r="AE1676">
            <v>1433</v>
          </cell>
          <cell r="AG1676">
            <v>1433</v>
          </cell>
          <cell r="AH1676" t="str">
            <v>PC</v>
          </cell>
          <cell r="AQ1676">
            <v>1</v>
          </cell>
          <cell r="AV1676">
            <v>0</v>
          </cell>
          <cell r="AY1676" t="str">
            <v>2006/04/01</v>
          </cell>
          <cell r="AZ1676" t="str">
            <v>9999/12/31</v>
          </cell>
          <cell r="BA1676">
            <v>99999999</v>
          </cell>
          <cell r="BB1676">
            <v>1433</v>
          </cell>
        </row>
        <row r="1677">
          <cell r="A1677">
            <v>78147</v>
          </cell>
          <cell r="E1677" t="str">
            <v>5300107890</v>
          </cell>
          <cell r="F1677" t="str">
            <v>0</v>
          </cell>
          <cell r="G1677" t="str">
            <v>6591498-5</v>
          </cell>
          <cell r="H1677" t="str">
            <v>ﾚﾊﾞ- ｱﾂｼ-,ｱｲﾄﾞﾗ M912</v>
          </cell>
          <cell r="I1677" t="str">
            <v>473440-2</v>
          </cell>
          <cell r="J1677" t="str">
            <v>（株）光真製作所</v>
          </cell>
          <cell r="K1677" t="str">
            <v>3480</v>
          </cell>
          <cell r="L1677" t="str">
            <v>3480</v>
          </cell>
          <cell r="M1677" t="str">
            <v>3H7</v>
          </cell>
          <cell r="N1677" t="str">
            <v>野田</v>
          </cell>
          <cell r="O1677" t="str">
            <v>野田係</v>
          </cell>
          <cell r="Q1677" t="str">
            <v>JP</v>
          </cell>
          <cell r="S1677">
            <v>1</v>
          </cell>
          <cell r="T1677">
            <v>1</v>
          </cell>
          <cell r="U1677" t="str">
            <v>V0</v>
          </cell>
          <cell r="V1677" t="str">
            <v>0001</v>
          </cell>
          <cell r="W1677">
            <v>50</v>
          </cell>
          <cell r="X1677">
            <v>1</v>
          </cell>
          <cell r="Y1677" t="str">
            <v>JPY</v>
          </cell>
          <cell r="Z1677" t="str">
            <v>2006/04/01</v>
          </cell>
          <cell r="AA1677" t="str">
            <v>9999/12/31</v>
          </cell>
          <cell r="AC1677">
            <v>6721</v>
          </cell>
          <cell r="AD1677">
            <v>1</v>
          </cell>
          <cell r="AE1677">
            <v>6721</v>
          </cell>
          <cell r="AG1677">
            <v>6721</v>
          </cell>
          <cell r="AH1677" t="str">
            <v>PC</v>
          </cell>
          <cell r="AQ1677">
            <v>1</v>
          </cell>
          <cell r="AV1677">
            <v>0</v>
          </cell>
          <cell r="AY1677" t="str">
            <v>2006/04/01</v>
          </cell>
          <cell r="AZ1677" t="str">
            <v>9999/12/31</v>
          </cell>
          <cell r="BA1677">
            <v>99999999</v>
          </cell>
          <cell r="BB1677">
            <v>6721</v>
          </cell>
        </row>
        <row r="1678">
          <cell r="A1678">
            <v>78148</v>
          </cell>
          <cell r="E1678" t="str">
            <v>5300107891</v>
          </cell>
          <cell r="F1678" t="str">
            <v>0</v>
          </cell>
          <cell r="G1678" t="str">
            <v>6591595-7</v>
          </cell>
          <cell r="H1678" t="str">
            <v>ﾚﾊﾞ- ｱﾂｼ- M902-6</v>
          </cell>
          <cell r="I1678" t="str">
            <v>473440-2</v>
          </cell>
          <cell r="J1678" t="str">
            <v>（株）光真製作所</v>
          </cell>
          <cell r="K1678" t="str">
            <v>3480</v>
          </cell>
          <cell r="L1678" t="str">
            <v>3480</v>
          </cell>
          <cell r="M1678" t="str">
            <v>3H7</v>
          </cell>
          <cell r="N1678" t="str">
            <v>野田</v>
          </cell>
          <cell r="O1678" t="str">
            <v>野田係</v>
          </cell>
          <cell r="Q1678" t="str">
            <v>JP</v>
          </cell>
          <cell r="S1678">
            <v>1</v>
          </cell>
          <cell r="T1678">
            <v>1</v>
          </cell>
          <cell r="U1678" t="str">
            <v>V0</v>
          </cell>
          <cell r="V1678" t="str">
            <v>0001</v>
          </cell>
          <cell r="W1678">
            <v>50</v>
          </cell>
          <cell r="X1678">
            <v>1</v>
          </cell>
          <cell r="Y1678" t="str">
            <v>JPY</v>
          </cell>
          <cell r="Z1678" t="str">
            <v>2006/04/01</v>
          </cell>
          <cell r="AA1678" t="str">
            <v>9999/12/31</v>
          </cell>
          <cell r="AC1678">
            <v>2221</v>
          </cell>
          <cell r="AD1678">
            <v>1</v>
          </cell>
          <cell r="AE1678">
            <v>2221</v>
          </cell>
          <cell r="AG1678">
            <v>2221</v>
          </cell>
          <cell r="AH1678" t="str">
            <v>PC</v>
          </cell>
          <cell r="AQ1678">
            <v>1</v>
          </cell>
          <cell r="AV1678">
            <v>0</v>
          </cell>
          <cell r="AY1678" t="str">
            <v>2006/04/01</v>
          </cell>
          <cell r="AZ1678" t="str">
            <v>9999/12/31</v>
          </cell>
          <cell r="BA1678">
            <v>99999999</v>
          </cell>
          <cell r="BB1678">
            <v>2221</v>
          </cell>
        </row>
        <row r="1679">
          <cell r="A1679">
            <v>78149</v>
          </cell>
          <cell r="E1679" t="str">
            <v>5300107892</v>
          </cell>
          <cell r="F1679" t="str">
            <v>0</v>
          </cell>
          <cell r="G1679" t="str">
            <v>6591661-9</v>
          </cell>
          <cell r="H1679" t="str">
            <v>ﾎﾙﾀﾞ ｱﾂｼ-(1) M901-4</v>
          </cell>
          <cell r="I1679" t="str">
            <v>473440-2</v>
          </cell>
          <cell r="J1679" t="str">
            <v>（株）光真製作所</v>
          </cell>
          <cell r="K1679" t="str">
            <v>3480</v>
          </cell>
          <cell r="L1679" t="str">
            <v>3480</v>
          </cell>
          <cell r="M1679" t="str">
            <v>3H7</v>
          </cell>
          <cell r="N1679" t="str">
            <v>野田</v>
          </cell>
          <cell r="O1679" t="str">
            <v>野田係</v>
          </cell>
          <cell r="Q1679" t="str">
            <v>JP</v>
          </cell>
          <cell r="S1679">
            <v>1</v>
          </cell>
          <cell r="T1679">
            <v>1</v>
          </cell>
          <cell r="U1679" t="str">
            <v>V0</v>
          </cell>
          <cell r="V1679" t="str">
            <v>0001</v>
          </cell>
          <cell r="W1679">
            <v>50</v>
          </cell>
          <cell r="X1679">
            <v>1</v>
          </cell>
          <cell r="Y1679" t="str">
            <v>JPY</v>
          </cell>
          <cell r="Z1679" t="str">
            <v>2006/04/01</v>
          </cell>
          <cell r="AA1679" t="str">
            <v>9999/12/31</v>
          </cell>
          <cell r="AC1679">
            <v>1380</v>
          </cell>
          <cell r="AD1679">
            <v>1</v>
          </cell>
          <cell r="AE1679">
            <v>1380</v>
          </cell>
          <cell r="AG1679">
            <v>1380</v>
          </cell>
          <cell r="AH1679" t="str">
            <v>PC</v>
          </cell>
          <cell r="AQ1679">
            <v>1</v>
          </cell>
          <cell r="AV1679">
            <v>0</v>
          </cell>
          <cell r="AY1679" t="str">
            <v>2006/04/01</v>
          </cell>
          <cell r="AZ1679" t="str">
            <v>9999/12/31</v>
          </cell>
          <cell r="BA1679">
            <v>99999999</v>
          </cell>
          <cell r="BB1679">
            <v>1380</v>
          </cell>
        </row>
        <row r="1680">
          <cell r="A1680">
            <v>78150</v>
          </cell>
          <cell r="E1680" t="str">
            <v>5300107893</v>
          </cell>
          <cell r="F1680" t="str">
            <v>0</v>
          </cell>
          <cell r="G1680" t="str">
            <v>6591727-5</v>
          </cell>
          <cell r="H1680" t="str">
            <v>ﾎﾞﾂｸｽ ｱﾂｼ-,ｴｽｸﾛ M902-7</v>
          </cell>
          <cell r="I1680" t="str">
            <v>473440-2</v>
          </cell>
          <cell r="J1680" t="str">
            <v>（株）光真製作所</v>
          </cell>
          <cell r="K1680" t="str">
            <v>3480</v>
          </cell>
          <cell r="L1680" t="str">
            <v>3480</v>
          </cell>
          <cell r="M1680" t="str">
            <v>3H7</v>
          </cell>
          <cell r="N1680" t="str">
            <v>野田</v>
          </cell>
          <cell r="O1680" t="str">
            <v>野田係</v>
          </cell>
          <cell r="Q1680" t="str">
            <v>JP</v>
          </cell>
          <cell r="S1680">
            <v>1</v>
          </cell>
          <cell r="T1680">
            <v>1</v>
          </cell>
          <cell r="U1680" t="str">
            <v>V0</v>
          </cell>
          <cell r="V1680" t="str">
            <v>0001</v>
          </cell>
          <cell r="W1680">
            <v>50</v>
          </cell>
          <cell r="X1680">
            <v>1</v>
          </cell>
          <cell r="Y1680" t="str">
            <v>JPY</v>
          </cell>
          <cell r="Z1680" t="str">
            <v>2006/04/01</v>
          </cell>
          <cell r="AA1680" t="str">
            <v>9999/12/31</v>
          </cell>
          <cell r="AC1680">
            <v>7108</v>
          </cell>
          <cell r="AD1680">
            <v>1</v>
          </cell>
          <cell r="AE1680">
            <v>7108</v>
          </cell>
          <cell r="AG1680">
            <v>7108</v>
          </cell>
          <cell r="AH1680" t="str">
            <v>PC</v>
          </cell>
          <cell r="AQ1680">
            <v>1</v>
          </cell>
          <cell r="AV1680">
            <v>0</v>
          </cell>
          <cell r="AY1680" t="str">
            <v>2006/04/01</v>
          </cell>
          <cell r="AZ1680" t="str">
            <v>9999/12/31</v>
          </cell>
          <cell r="BA1680">
            <v>99999999</v>
          </cell>
          <cell r="BB1680">
            <v>7108</v>
          </cell>
        </row>
        <row r="1681">
          <cell r="A1681">
            <v>78151</v>
          </cell>
          <cell r="E1681" t="str">
            <v>5300107894</v>
          </cell>
          <cell r="F1681" t="str">
            <v>0</v>
          </cell>
          <cell r="G1681" t="str">
            <v>6591775-5</v>
          </cell>
          <cell r="H1681" t="str">
            <v>ﾗﾂﾁ ｱﾂｼ-,ﾛﾂｸ M902-5</v>
          </cell>
          <cell r="I1681" t="str">
            <v>473440-2</v>
          </cell>
          <cell r="J1681" t="str">
            <v>（株）光真製作所</v>
          </cell>
          <cell r="K1681" t="str">
            <v>3480</v>
          </cell>
          <cell r="L1681" t="str">
            <v>3480</v>
          </cell>
          <cell r="M1681" t="str">
            <v>3H7</v>
          </cell>
          <cell r="N1681" t="str">
            <v>野田</v>
          </cell>
          <cell r="O1681" t="str">
            <v>野田係</v>
          </cell>
          <cell r="Q1681" t="str">
            <v>JP</v>
          </cell>
          <cell r="S1681">
            <v>1</v>
          </cell>
          <cell r="T1681">
            <v>1</v>
          </cell>
          <cell r="U1681" t="str">
            <v>V0</v>
          </cell>
          <cell r="V1681" t="str">
            <v>0001</v>
          </cell>
          <cell r="W1681">
            <v>50</v>
          </cell>
          <cell r="X1681">
            <v>1</v>
          </cell>
          <cell r="Y1681" t="str">
            <v>JPY</v>
          </cell>
          <cell r="Z1681" t="str">
            <v>2006/04/01</v>
          </cell>
          <cell r="AA1681" t="str">
            <v>9999/12/31</v>
          </cell>
          <cell r="AC1681">
            <v>2388</v>
          </cell>
          <cell r="AD1681">
            <v>1</v>
          </cell>
          <cell r="AE1681">
            <v>2388</v>
          </cell>
          <cell r="AG1681">
            <v>2388</v>
          </cell>
          <cell r="AH1681" t="str">
            <v>PC</v>
          </cell>
          <cell r="AQ1681">
            <v>1</v>
          </cell>
          <cell r="AV1681">
            <v>0</v>
          </cell>
          <cell r="AY1681" t="str">
            <v>2006/04/01</v>
          </cell>
          <cell r="AZ1681" t="str">
            <v>9999/12/31</v>
          </cell>
          <cell r="BA1681">
            <v>99999999</v>
          </cell>
          <cell r="BB1681">
            <v>2388</v>
          </cell>
        </row>
        <row r="1682">
          <cell r="A1682">
            <v>78152</v>
          </cell>
          <cell r="E1682" t="str">
            <v>5300107895</v>
          </cell>
          <cell r="F1682" t="str">
            <v>0</v>
          </cell>
          <cell r="G1682" t="str">
            <v>6591776-3</v>
          </cell>
          <cell r="H1682" t="str">
            <v>ﾗﾂﾁ ｱﾂｼ-,ﾄﾚ- M902-5</v>
          </cell>
          <cell r="I1682" t="str">
            <v>473440-2</v>
          </cell>
          <cell r="J1682" t="str">
            <v>（株）光真製作所</v>
          </cell>
          <cell r="K1682" t="str">
            <v>3480</v>
          </cell>
          <cell r="L1682" t="str">
            <v>3480</v>
          </cell>
          <cell r="M1682" t="str">
            <v>3H7</v>
          </cell>
          <cell r="N1682" t="str">
            <v>野田</v>
          </cell>
          <cell r="O1682" t="str">
            <v>野田係</v>
          </cell>
          <cell r="Q1682" t="str">
            <v>JP</v>
          </cell>
          <cell r="S1682">
            <v>1</v>
          </cell>
          <cell r="T1682">
            <v>1</v>
          </cell>
          <cell r="U1682" t="str">
            <v>V0</v>
          </cell>
          <cell r="V1682" t="str">
            <v>0001</v>
          </cell>
          <cell r="W1682">
            <v>50</v>
          </cell>
          <cell r="X1682">
            <v>1</v>
          </cell>
          <cell r="Y1682" t="str">
            <v>JPY</v>
          </cell>
          <cell r="Z1682" t="str">
            <v>2006/04/01</v>
          </cell>
          <cell r="AA1682" t="str">
            <v>9999/12/31</v>
          </cell>
          <cell r="AC1682">
            <v>2702</v>
          </cell>
          <cell r="AD1682">
            <v>1</v>
          </cell>
          <cell r="AE1682">
            <v>2702</v>
          </cell>
          <cell r="AG1682">
            <v>2702</v>
          </cell>
          <cell r="AH1682" t="str">
            <v>PC</v>
          </cell>
          <cell r="AQ1682">
            <v>1</v>
          </cell>
          <cell r="AV1682">
            <v>0</v>
          </cell>
          <cell r="AY1682" t="str">
            <v>2006/04/01</v>
          </cell>
          <cell r="AZ1682" t="str">
            <v>9999/12/31</v>
          </cell>
          <cell r="BA1682">
            <v>99999999</v>
          </cell>
          <cell r="BB1682">
            <v>2702</v>
          </cell>
        </row>
        <row r="1683">
          <cell r="A1683">
            <v>78153</v>
          </cell>
          <cell r="E1683" t="str">
            <v>5300107896</v>
          </cell>
          <cell r="F1683" t="str">
            <v>0</v>
          </cell>
          <cell r="G1683" t="str">
            <v>6591799-2</v>
          </cell>
          <cell r="H1683" t="str">
            <v>ﾃﾝｼﾖﾝ ｱﾂｼ-(2) M901-10</v>
          </cell>
          <cell r="I1683" t="str">
            <v>473440-2</v>
          </cell>
          <cell r="J1683" t="str">
            <v>（株）光真製作所</v>
          </cell>
          <cell r="K1683" t="str">
            <v>3480</v>
          </cell>
          <cell r="L1683" t="str">
            <v>3480</v>
          </cell>
          <cell r="M1683" t="str">
            <v>3H7</v>
          </cell>
          <cell r="N1683" t="str">
            <v>野田</v>
          </cell>
          <cell r="O1683" t="str">
            <v>野田係</v>
          </cell>
          <cell r="Q1683" t="str">
            <v>JP</v>
          </cell>
          <cell r="S1683">
            <v>1</v>
          </cell>
          <cell r="T1683">
            <v>1</v>
          </cell>
          <cell r="U1683" t="str">
            <v>V0</v>
          </cell>
          <cell r="V1683" t="str">
            <v>0001</v>
          </cell>
          <cell r="W1683">
            <v>50</v>
          </cell>
          <cell r="X1683">
            <v>1</v>
          </cell>
          <cell r="Y1683" t="str">
            <v>JPY</v>
          </cell>
          <cell r="Z1683" t="str">
            <v>2006/04/01</v>
          </cell>
          <cell r="AA1683" t="str">
            <v>9999/12/31</v>
          </cell>
          <cell r="AC1683">
            <v>865</v>
          </cell>
          <cell r="AD1683">
            <v>1</v>
          </cell>
          <cell r="AE1683">
            <v>865</v>
          </cell>
          <cell r="AG1683">
            <v>865</v>
          </cell>
          <cell r="AH1683" t="str">
            <v>PC</v>
          </cell>
          <cell r="AQ1683">
            <v>1</v>
          </cell>
          <cell r="AV1683">
            <v>0</v>
          </cell>
          <cell r="AY1683" t="str">
            <v>2006/04/01</v>
          </cell>
          <cell r="AZ1683" t="str">
            <v>9999/12/31</v>
          </cell>
          <cell r="BA1683">
            <v>99999999</v>
          </cell>
          <cell r="BB1683">
            <v>865</v>
          </cell>
        </row>
        <row r="1684">
          <cell r="A1684">
            <v>78154</v>
          </cell>
          <cell r="E1684" t="str">
            <v>5300107897</v>
          </cell>
          <cell r="F1684" t="str">
            <v>0</v>
          </cell>
          <cell r="G1684" t="str">
            <v>6591807-7</v>
          </cell>
          <cell r="H1684" t="str">
            <v>ﾚﾊﾞ- ｱﾂｼ-,ｿﾚﾉｲﾄﾞ M901-10</v>
          </cell>
          <cell r="I1684" t="str">
            <v>473440-2</v>
          </cell>
          <cell r="J1684" t="str">
            <v>（株）光真製作所</v>
          </cell>
          <cell r="K1684" t="str">
            <v>3480</v>
          </cell>
          <cell r="L1684" t="str">
            <v>3480</v>
          </cell>
          <cell r="M1684" t="str">
            <v>3H7</v>
          </cell>
          <cell r="N1684" t="str">
            <v>野田</v>
          </cell>
          <cell r="O1684" t="str">
            <v>野田係</v>
          </cell>
          <cell r="Q1684" t="str">
            <v>JP</v>
          </cell>
          <cell r="S1684">
            <v>1</v>
          </cell>
          <cell r="T1684">
            <v>1</v>
          </cell>
          <cell r="U1684" t="str">
            <v>V0</v>
          </cell>
          <cell r="V1684" t="str">
            <v>0001</v>
          </cell>
          <cell r="W1684">
            <v>50</v>
          </cell>
          <cell r="X1684">
            <v>1</v>
          </cell>
          <cell r="Y1684" t="str">
            <v>JPY</v>
          </cell>
          <cell r="Z1684" t="str">
            <v>2006/04/01</v>
          </cell>
          <cell r="AA1684" t="str">
            <v>9999/12/31</v>
          </cell>
          <cell r="AC1684">
            <v>268</v>
          </cell>
          <cell r="AD1684">
            <v>1</v>
          </cell>
          <cell r="AE1684">
            <v>268</v>
          </cell>
          <cell r="AG1684">
            <v>268</v>
          </cell>
          <cell r="AH1684" t="str">
            <v>PC</v>
          </cell>
          <cell r="AQ1684">
            <v>1</v>
          </cell>
          <cell r="AV1684">
            <v>0</v>
          </cell>
          <cell r="AY1684" t="str">
            <v>2006/04/01</v>
          </cell>
          <cell r="AZ1684" t="str">
            <v>9999/12/31</v>
          </cell>
          <cell r="BA1684">
            <v>99999999</v>
          </cell>
          <cell r="BB1684">
            <v>268</v>
          </cell>
        </row>
        <row r="1685">
          <cell r="A1685">
            <v>78155</v>
          </cell>
          <cell r="E1685" t="str">
            <v>5300107898</v>
          </cell>
          <cell r="F1685" t="str">
            <v>0</v>
          </cell>
          <cell r="G1685" t="str">
            <v>6591963-4</v>
          </cell>
          <cell r="H1685" t="str">
            <v>ﾌﾟﾚ-ﾄ ｱﾂｼ-,ｽﾄﾂﾊﾟ M902-6</v>
          </cell>
          <cell r="I1685" t="str">
            <v>473440-2</v>
          </cell>
          <cell r="J1685" t="str">
            <v>（株）光真製作所</v>
          </cell>
          <cell r="K1685" t="str">
            <v>3480</v>
          </cell>
          <cell r="L1685" t="str">
            <v>3480</v>
          </cell>
          <cell r="M1685" t="str">
            <v>3H7</v>
          </cell>
          <cell r="N1685" t="str">
            <v>野田</v>
          </cell>
          <cell r="O1685" t="str">
            <v>野田係</v>
          </cell>
          <cell r="Q1685" t="str">
            <v>JP</v>
          </cell>
          <cell r="S1685">
            <v>1</v>
          </cell>
          <cell r="T1685">
            <v>1</v>
          </cell>
          <cell r="U1685" t="str">
            <v>V0</v>
          </cell>
          <cell r="V1685" t="str">
            <v>0001</v>
          </cell>
          <cell r="W1685">
            <v>50</v>
          </cell>
          <cell r="X1685">
            <v>1</v>
          </cell>
          <cell r="Y1685" t="str">
            <v>JPY</v>
          </cell>
          <cell r="Z1685" t="str">
            <v>2006/04/01</v>
          </cell>
          <cell r="AA1685" t="str">
            <v>9999/12/31</v>
          </cell>
          <cell r="AC1685">
            <v>1650</v>
          </cell>
          <cell r="AD1685">
            <v>1</v>
          </cell>
          <cell r="AE1685">
            <v>1650</v>
          </cell>
          <cell r="AG1685">
            <v>1650</v>
          </cell>
          <cell r="AH1685" t="str">
            <v>PC</v>
          </cell>
          <cell r="AQ1685">
            <v>1</v>
          </cell>
          <cell r="AV1685">
            <v>0</v>
          </cell>
          <cell r="AY1685" t="str">
            <v>2006/04/01</v>
          </cell>
          <cell r="AZ1685" t="str">
            <v>9999/12/31</v>
          </cell>
          <cell r="BA1685">
            <v>99999999</v>
          </cell>
          <cell r="BB1685">
            <v>1650</v>
          </cell>
        </row>
        <row r="1686">
          <cell r="A1686">
            <v>78156</v>
          </cell>
          <cell r="E1686" t="str">
            <v>5300107899</v>
          </cell>
          <cell r="F1686" t="str">
            <v>0</v>
          </cell>
          <cell r="G1686" t="str">
            <v>6592463-8</v>
          </cell>
          <cell r="H1686" t="str">
            <v>ﾍﾞ-ｽ ｱﾂｼ- M2190</v>
          </cell>
          <cell r="I1686" t="str">
            <v>473440-2</v>
          </cell>
          <cell r="J1686" t="str">
            <v>（株）光真製作所</v>
          </cell>
          <cell r="K1686" t="str">
            <v>3480</v>
          </cell>
          <cell r="L1686" t="str">
            <v>3480</v>
          </cell>
          <cell r="M1686" t="str">
            <v>3H7</v>
          </cell>
          <cell r="N1686" t="str">
            <v>野田</v>
          </cell>
          <cell r="O1686" t="str">
            <v>野田係</v>
          </cell>
          <cell r="P1686" t="str">
            <v>x</v>
          </cell>
          <cell r="Q1686" t="str">
            <v>JP</v>
          </cell>
          <cell r="S1686">
            <v>1</v>
          </cell>
          <cell r="T1686">
            <v>1</v>
          </cell>
          <cell r="U1686" t="str">
            <v>V0</v>
          </cell>
          <cell r="V1686" t="str">
            <v>0001</v>
          </cell>
          <cell r="W1686">
            <v>50</v>
          </cell>
          <cell r="X1686">
            <v>1</v>
          </cell>
          <cell r="Y1686" t="str">
            <v>JPY</v>
          </cell>
          <cell r="Z1686" t="str">
            <v>2006/04/01</v>
          </cell>
          <cell r="AA1686" t="str">
            <v>9999/12/31</v>
          </cell>
          <cell r="AC1686">
            <v>16843</v>
          </cell>
          <cell r="AD1686">
            <v>1</v>
          </cell>
          <cell r="AE1686">
            <v>16843</v>
          </cell>
          <cell r="AG1686">
            <v>16843</v>
          </cell>
          <cell r="AH1686" t="str">
            <v>PC</v>
          </cell>
          <cell r="AQ1686">
            <v>1</v>
          </cell>
          <cell r="AV1686">
            <v>0</v>
          </cell>
          <cell r="AY1686" t="str">
            <v>2006/04/01</v>
          </cell>
          <cell r="AZ1686" t="str">
            <v>9999/12/31</v>
          </cell>
          <cell r="BA1686">
            <v>99999999</v>
          </cell>
          <cell r="BB1686">
            <v>16843</v>
          </cell>
        </row>
        <row r="1687">
          <cell r="A1687">
            <v>78157</v>
          </cell>
          <cell r="E1687" t="str">
            <v>5300107900</v>
          </cell>
          <cell r="F1687" t="str">
            <v>0</v>
          </cell>
          <cell r="G1687" t="str">
            <v>6592474-3</v>
          </cell>
          <cell r="H1687" t="str">
            <v>ﾌﾚ-ﾑ ｱﾂｼ-,ﾘﾌﾄ M2173-1-3</v>
          </cell>
          <cell r="I1687" t="str">
            <v>473440-2</v>
          </cell>
          <cell r="J1687" t="str">
            <v>（株）光真製作所</v>
          </cell>
          <cell r="K1687" t="str">
            <v>3480</v>
          </cell>
          <cell r="L1687" t="str">
            <v>3480</v>
          </cell>
          <cell r="M1687" t="str">
            <v>3H7</v>
          </cell>
          <cell r="N1687" t="str">
            <v>野田</v>
          </cell>
          <cell r="O1687" t="str">
            <v>野田係</v>
          </cell>
          <cell r="Q1687" t="str">
            <v>JP</v>
          </cell>
          <cell r="S1687">
            <v>1</v>
          </cell>
          <cell r="T1687">
            <v>1</v>
          </cell>
          <cell r="U1687" t="str">
            <v>V0</v>
          </cell>
          <cell r="V1687" t="str">
            <v>0001</v>
          </cell>
          <cell r="W1687">
            <v>50</v>
          </cell>
          <cell r="X1687">
            <v>1</v>
          </cell>
          <cell r="Y1687" t="str">
            <v>JPY</v>
          </cell>
          <cell r="Z1687" t="str">
            <v>2006/04/01</v>
          </cell>
          <cell r="AA1687" t="str">
            <v>9999/12/31</v>
          </cell>
          <cell r="AC1687">
            <v>14556</v>
          </cell>
          <cell r="AD1687">
            <v>1</v>
          </cell>
          <cell r="AE1687">
            <v>14556</v>
          </cell>
          <cell r="AG1687">
            <v>14556</v>
          </cell>
          <cell r="AH1687" t="str">
            <v>PC</v>
          </cell>
          <cell r="AQ1687">
            <v>1</v>
          </cell>
          <cell r="AV1687">
            <v>0</v>
          </cell>
          <cell r="AY1687" t="str">
            <v>2006/04/01</v>
          </cell>
          <cell r="AZ1687" t="str">
            <v>9999/12/31</v>
          </cell>
          <cell r="BA1687">
            <v>99999999</v>
          </cell>
          <cell r="BB1687">
            <v>14556</v>
          </cell>
        </row>
        <row r="1688">
          <cell r="A1688">
            <v>78158</v>
          </cell>
          <cell r="E1688" t="str">
            <v>5300107901</v>
          </cell>
          <cell r="F1688" t="str">
            <v>0</v>
          </cell>
          <cell r="G1688" t="str">
            <v>6592477-8</v>
          </cell>
          <cell r="H1688" t="str">
            <v>ｽﾄﾂﾊﾟ ｱﾂｼ-,ﾘﾌﾄ M2173-1-3</v>
          </cell>
          <cell r="I1688" t="str">
            <v>473440-2</v>
          </cell>
          <cell r="J1688" t="str">
            <v>（株）光真製作所</v>
          </cell>
          <cell r="K1688" t="str">
            <v>3480</v>
          </cell>
          <cell r="L1688" t="str">
            <v>3480</v>
          </cell>
          <cell r="M1688" t="str">
            <v>3H7</v>
          </cell>
          <cell r="N1688" t="str">
            <v>野田</v>
          </cell>
          <cell r="O1688" t="str">
            <v>野田係</v>
          </cell>
          <cell r="Q1688" t="str">
            <v>JP</v>
          </cell>
          <cell r="S1688">
            <v>1</v>
          </cell>
          <cell r="T1688">
            <v>1</v>
          </cell>
          <cell r="U1688" t="str">
            <v>V0</v>
          </cell>
          <cell r="V1688" t="str">
            <v>0001</v>
          </cell>
          <cell r="W1688">
            <v>50</v>
          </cell>
          <cell r="X1688">
            <v>1</v>
          </cell>
          <cell r="Y1688" t="str">
            <v>JPY</v>
          </cell>
          <cell r="Z1688" t="str">
            <v>2006/04/01</v>
          </cell>
          <cell r="AA1688" t="str">
            <v>9999/12/31</v>
          </cell>
          <cell r="AC1688">
            <v>5370</v>
          </cell>
          <cell r="AD1688">
            <v>1</v>
          </cell>
          <cell r="AE1688">
            <v>5370</v>
          </cell>
          <cell r="AG1688">
            <v>5370</v>
          </cell>
          <cell r="AH1688" t="str">
            <v>PC</v>
          </cell>
          <cell r="AQ1688">
            <v>1</v>
          </cell>
          <cell r="AV1688">
            <v>0</v>
          </cell>
          <cell r="AY1688" t="str">
            <v>2006/04/01</v>
          </cell>
          <cell r="AZ1688" t="str">
            <v>9999/12/31</v>
          </cell>
          <cell r="BA1688">
            <v>99999999</v>
          </cell>
          <cell r="BB1688">
            <v>5370</v>
          </cell>
        </row>
        <row r="1689">
          <cell r="A1689">
            <v>78159</v>
          </cell>
          <cell r="E1689" t="str">
            <v>5300107902</v>
          </cell>
          <cell r="F1689" t="str">
            <v>0</v>
          </cell>
          <cell r="G1689" t="str">
            <v>6592478-6</v>
          </cell>
          <cell r="H1689" t="str">
            <v>ﾚﾊﾞ- ｱﾂｼ-,ｻｲﾄﾞ M2173-1</v>
          </cell>
          <cell r="I1689" t="str">
            <v>473440-2</v>
          </cell>
          <cell r="J1689" t="str">
            <v>（株）光真製作所</v>
          </cell>
          <cell r="K1689" t="str">
            <v>3480</v>
          </cell>
          <cell r="L1689" t="str">
            <v>3480</v>
          </cell>
          <cell r="M1689" t="str">
            <v>3H7</v>
          </cell>
          <cell r="N1689" t="str">
            <v>野田</v>
          </cell>
          <cell r="O1689" t="str">
            <v>野田係</v>
          </cell>
          <cell r="Q1689" t="str">
            <v>JP</v>
          </cell>
          <cell r="S1689">
            <v>1</v>
          </cell>
          <cell r="T1689">
            <v>1</v>
          </cell>
          <cell r="U1689" t="str">
            <v>V0</v>
          </cell>
          <cell r="V1689" t="str">
            <v>0001</v>
          </cell>
          <cell r="W1689">
            <v>50</v>
          </cell>
          <cell r="X1689">
            <v>1</v>
          </cell>
          <cell r="Y1689" t="str">
            <v>JPY</v>
          </cell>
          <cell r="Z1689" t="str">
            <v>2006/04/01</v>
          </cell>
          <cell r="AA1689" t="str">
            <v>9999/12/31</v>
          </cell>
          <cell r="AC1689">
            <v>9450</v>
          </cell>
          <cell r="AD1689">
            <v>1</v>
          </cell>
          <cell r="AE1689">
            <v>9450</v>
          </cell>
          <cell r="AG1689">
            <v>9450</v>
          </cell>
          <cell r="AH1689" t="str">
            <v>PC</v>
          </cell>
          <cell r="AQ1689">
            <v>1</v>
          </cell>
          <cell r="AV1689">
            <v>0</v>
          </cell>
          <cell r="AY1689" t="str">
            <v>2006/04/01</v>
          </cell>
          <cell r="AZ1689" t="str">
            <v>9999/12/31</v>
          </cell>
          <cell r="BA1689">
            <v>99999999</v>
          </cell>
          <cell r="BB1689">
            <v>9450</v>
          </cell>
        </row>
        <row r="1690">
          <cell r="A1690">
            <v>78160</v>
          </cell>
          <cell r="E1690" t="str">
            <v>5300107903</v>
          </cell>
          <cell r="F1690" t="str">
            <v>0</v>
          </cell>
          <cell r="G1690" t="str">
            <v>6594921-5</v>
          </cell>
          <cell r="H1690" t="str">
            <v>ﾘﾝｸ ｱﾂｼ-,ﾛ-ﾙ M904-3</v>
          </cell>
          <cell r="I1690" t="str">
            <v>473440-2</v>
          </cell>
          <cell r="J1690" t="str">
            <v>（株）光真製作所</v>
          </cell>
          <cell r="K1690" t="str">
            <v>3480</v>
          </cell>
          <cell r="L1690" t="str">
            <v>3480</v>
          </cell>
          <cell r="M1690" t="str">
            <v>3H7</v>
          </cell>
          <cell r="N1690" t="str">
            <v>野田</v>
          </cell>
          <cell r="O1690" t="str">
            <v>野田係</v>
          </cell>
          <cell r="Q1690" t="str">
            <v>JP</v>
          </cell>
          <cell r="S1690">
            <v>1</v>
          </cell>
          <cell r="T1690">
            <v>1</v>
          </cell>
          <cell r="U1690" t="str">
            <v>V0</v>
          </cell>
          <cell r="V1690" t="str">
            <v>0001</v>
          </cell>
          <cell r="W1690">
            <v>50</v>
          </cell>
          <cell r="X1690">
            <v>1</v>
          </cell>
          <cell r="Y1690" t="str">
            <v>JPY</v>
          </cell>
          <cell r="Z1690" t="str">
            <v>2006/04/01</v>
          </cell>
          <cell r="AA1690" t="str">
            <v>9999/12/31</v>
          </cell>
          <cell r="AC1690">
            <v>200</v>
          </cell>
          <cell r="AD1690">
            <v>1</v>
          </cell>
          <cell r="AE1690">
            <v>200</v>
          </cell>
          <cell r="AG1690">
            <v>200</v>
          </cell>
          <cell r="AH1690" t="str">
            <v>PC</v>
          </cell>
          <cell r="AQ1690">
            <v>1</v>
          </cell>
          <cell r="AV1690">
            <v>0</v>
          </cell>
          <cell r="AY1690" t="str">
            <v>2006/04/01</v>
          </cell>
          <cell r="AZ1690" t="str">
            <v>9999/12/31</v>
          </cell>
          <cell r="BA1690">
            <v>99999999</v>
          </cell>
          <cell r="BB1690">
            <v>200</v>
          </cell>
        </row>
        <row r="1691">
          <cell r="A1691">
            <v>78161</v>
          </cell>
          <cell r="E1691" t="str">
            <v>5300107904</v>
          </cell>
          <cell r="F1691" t="str">
            <v>0</v>
          </cell>
          <cell r="G1691" t="str">
            <v>6594922-3</v>
          </cell>
          <cell r="H1691" t="str">
            <v>ﾗﾂﾁ ｱﾂｼ-,ﾛ-ﾙ M904-3</v>
          </cell>
          <cell r="I1691" t="str">
            <v>473440-2</v>
          </cell>
          <cell r="J1691" t="str">
            <v>（株）光真製作所</v>
          </cell>
          <cell r="K1691" t="str">
            <v>3480</v>
          </cell>
          <cell r="L1691" t="str">
            <v>3480</v>
          </cell>
          <cell r="M1691" t="str">
            <v>3H7</v>
          </cell>
          <cell r="N1691" t="str">
            <v>野田</v>
          </cell>
          <cell r="O1691" t="str">
            <v>野田係</v>
          </cell>
          <cell r="Q1691" t="str">
            <v>JP</v>
          </cell>
          <cell r="S1691">
            <v>1</v>
          </cell>
          <cell r="T1691">
            <v>1</v>
          </cell>
          <cell r="U1691" t="str">
            <v>V0</v>
          </cell>
          <cell r="V1691" t="str">
            <v>0001</v>
          </cell>
          <cell r="W1691">
            <v>50</v>
          </cell>
          <cell r="X1691">
            <v>1</v>
          </cell>
          <cell r="Y1691" t="str">
            <v>JPY</v>
          </cell>
          <cell r="Z1691" t="str">
            <v>2006/04/01</v>
          </cell>
          <cell r="AA1691" t="str">
            <v>9999/12/31</v>
          </cell>
          <cell r="AC1691">
            <v>130</v>
          </cell>
          <cell r="AD1691">
            <v>1</v>
          </cell>
          <cell r="AE1691">
            <v>130</v>
          </cell>
          <cell r="AG1691">
            <v>130</v>
          </cell>
          <cell r="AH1691" t="str">
            <v>PC</v>
          </cell>
          <cell r="AQ1691">
            <v>1</v>
          </cell>
          <cell r="AV1691">
            <v>0</v>
          </cell>
          <cell r="AY1691" t="str">
            <v>2006/04/01</v>
          </cell>
          <cell r="AZ1691" t="str">
            <v>9999/12/31</v>
          </cell>
          <cell r="BA1691">
            <v>99999999</v>
          </cell>
          <cell r="BB1691">
            <v>130</v>
          </cell>
        </row>
        <row r="1692">
          <cell r="A1692">
            <v>78162</v>
          </cell>
          <cell r="E1692" t="str">
            <v>5300107905</v>
          </cell>
          <cell r="F1692" t="str">
            <v>0</v>
          </cell>
          <cell r="G1692" t="str">
            <v>6595201-1</v>
          </cell>
          <cell r="H1692" t="str">
            <v>ﾘﾝｸ ｱﾂｼ-(1) M904E-5</v>
          </cell>
          <cell r="I1692" t="str">
            <v>473440-2</v>
          </cell>
          <cell r="J1692" t="str">
            <v>（株）光真製作所</v>
          </cell>
          <cell r="K1692" t="str">
            <v>3480</v>
          </cell>
          <cell r="L1692" t="str">
            <v>3480</v>
          </cell>
          <cell r="M1692" t="str">
            <v>3H7</v>
          </cell>
          <cell r="N1692" t="str">
            <v>野田</v>
          </cell>
          <cell r="O1692" t="str">
            <v>野田係</v>
          </cell>
          <cell r="Q1692" t="str">
            <v>JP</v>
          </cell>
          <cell r="S1692">
            <v>1</v>
          </cell>
          <cell r="T1692">
            <v>1</v>
          </cell>
          <cell r="U1692" t="str">
            <v>V0</v>
          </cell>
          <cell r="V1692" t="str">
            <v>0001</v>
          </cell>
          <cell r="W1692">
            <v>50</v>
          </cell>
          <cell r="X1692">
            <v>1</v>
          </cell>
          <cell r="Y1692" t="str">
            <v>JPY</v>
          </cell>
          <cell r="Z1692" t="str">
            <v>2006/04/01</v>
          </cell>
          <cell r="AA1692" t="str">
            <v>9999/12/31</v>
          </cell>
          <cell r="AC1692">
            <v>3032</v>
          </cell>
          <cell r="AD1692">
            <v>1</v>
          </cell>
          <cell r="AE1692">
            <v>3032</v>
          </cell>
          <cell r="AG1692">
            <v>3032</v>
          </cell>
          <cell r="AH1692" t="str">
            <v>PC</v>
          </cell>
          <cell r="AQ1692">
            <v>1</v>
          </cell>
          <cell r="AV1692">
            <v>0</v>
          </cell>
          <cell r="AY1692" t="str">
            <v>2006/04/01</v>
          </cell>
          <cell r="AZ1692" t="str">
            <v>9999/12/31</v>
          </cell>
          <cell r="BA1692">
            <v>99999999</v>
          </cell>
          <cell r="BB1692">
            <v>3032</v>
          </cell>
        </row>
        <row r="1693">
          <cell r="A1693">
            <v>78163</v>
          </cell>
          <cell r="E1693" t="str">
            <v>5300107906</v>
          </cell>
          <cell r="F1693" t="str">
            <v>0</v>
          </cell>
          <cell r="G1693" t="str">
            <v>6595260-7</v>
          </cell>
          <cell r="H1693" t="str">
            <v>ﾌﾟﾚ-ﾄ ｱﾂｼ-,ﾚﾊﾞ-(3) M902-5</v>
          </cell>
          <cell r="I1693" t="str">
            <v>473440-2</v>
          </cell>
          <cell r="J1693" t="str">
            <v>（株）光真製作所</v>
          </cell>
          <cell r="K1693" t="str">
            <v>3480</v>
          </cell>
          <cell r="L1693" t="str">
            <v>3480</v>
          </cell>
          <cell r="M1693" t="str">
            <v>3H7</v>
          </cell>
          <cell r="N1693" t="str">
            <v>野田</v>
          </cell>
          <cell r="O1693" t="str">
            <v>野田係</v>
          </cell>
          <cell r="Q1693" t="str">
            <v>JP</v>
          </cell>
          <cell r="S1693">
            <v>1</v>
          </cell>
          <cell r="T1693">
            <v>1</v>
          </cell>
          <cell r="U1693" t="str">
            <v>V0</v>
          </cell>
          <cell r="V1693" t="str">
            <v>0001</v>
          </cell>
          <cell r="W1693">
            <v>50</v>
          </cell>
          <cell r="X1693">
            <v>1</v>
          </cell>
          <cell r="Y1693" t="str">
            <v>JPY</v>
          </cell>
          <cell r="Z1693" t="str">
            <v>2006/04/01</v>
          </cell>
          <cell r="AA1693" t="str">
            <v>9999/12/31</v>
          </cell>
          <cell r="AC1693">
            <v>2927</v>
          </cell>
          <cell r="AD1693">
            <v>1</v>
          </cell>
          <cell r="AE1693">
            <v>2927</v>
          </cell>
          <cell r="AG1693">
            <v>2927</v>
          </cell>
          <cell r="AH1693" t="str">
            <v>PC</v>
          </cell>
          <cell r="AQ1693">
            <v>1</v>
          </cell>
          <cell r="AV1693">
            <v>0</v>
          </cell>
          <cell r="AY1693" t="str">
            <v>2006/04/01</v>
          </cell>
          <cell r="AZ1693" t="str">
            <v>9999/12/31</v>
          </cell>
          <cell r="BA1693">
            <v>99999999</v>
          </cell>
          <cell r="BB1693">
            <v>2927</v>
          </cell>
        </row>
        <row r="1694">
          <cell r="A1694">
            <v>75912</v>
          </cell>
          <cell r="D1694">
            <v>100</v>
          </cell>
          <cell r="E1694" t="str">
            <v>5300096899</v>
          </cell>
          <cell r="F1694" t="str">
            <v>0</v>
          </cell>
          <cell r="G1694" t="str">
            <v>6905541-3</v>
          </cell>
          <cell r="H1694" t="str">
            <v>ﾌﾟﾚ-ﾄ ｱﾂｼ-,HUB(B) M3146</v>
          </cell>
          <cell r="I1694" t="str">
            <v>473440-2</v>
          </cell>
          <cell r="J1694" t="str">
            <v>（株）光真製作所</v>
          </cell>
          <cell r="K1694" t="str">
            <v>3480</v>
          </cell>
          <cell r="L1694" t="str">
            <v>3480</v>
          </cell>
          <cell r="M1694" t="str">
            <v>3H7</v>
          </cell>
          <cell r="N1694" t="str">
            <v>野田</v>
          </cell>
          <cell r="O1694" t="str">
            <v>野田係</v>
          </cell>
          <cell r="P1694" t="str">
            <v>x</v>
          </cell>
          <cell r="Q1694" t="str">
            <v>JP</v>
          </cell>
          <cell r="S1694">
            <v>1</v>
          </cell>
          <cell r="T1694">
            <v>1</v>
          </cell>
          <cell r="U1694" t="str">
            <v>V0</v>
          </cell>
          <cell r="V1694" t="str">
            <v>0001</v>
          </cell>
          <cell r="W1694">
            <v>25</v>
          </cell>
          <cell r="X1694">
            <v>1</v>
          </cell>
          <cell r="Y1694" t="str">
            <v>JPY</v>
          </cell>
          <cell r="Z1694" t="str">
            <v>2006/04/01</v>
          </cell>
          <cell r="AA1694" t="str">
            <v>9999/12/31</v>
          </cell>
          <cell r="AC1694">
            <v>101600</v>
          </cell>
          <cell r="AD1694">
            <v>100</v>
          </cell>
          <cell r="AE1694">
            <v>1016</v>
          </cell>
          <cell r="AG1694">
            <v>1016</v>
          </cell>
          <cell r="AH1694" t="str">
            <v>PC</v>
          </cell>
          <cell r="AQ1694">
            <v>1</v>
          </cell>
          <cell r="AV1694">
            <v>0</v>
          </cell>
          <cell r="AY1694" t="str">
            <v>2006/04/01</v>
          </cell>
          <cell r="AZ1694" t="str">
            <v>9999/12/31</v>
          </cell>
          <cell r="BA1694">
            <v>99999</v>
          </cell>
          <cell r="BB1694">
            <v>101700</v>
          </cell>
        </row>
        <row r="1695">
          <cell r="A1695">
            <v>56827</v>
          </cell>
          <cell r="B1695">
            <v>21000</v>
          </cell>
          <cell r="D1695">
            <v>100</v>
          </cell>
          <cell r="E1695" t="str">
            <v>5300105429</v>
          </cell>
          <cell r="F1695" t="str">
            <v>0</v>
          </cell>
          <cell r="G1695" t="str">
            <v>6905582-0</v>
          </cell>
          <cell r="H1695" t="str">
            <v>ﾄﾚ- ｱﾂｼ-,ﾌﾟﾘﾝﾀ(B) M3144B</v>
          </cell>
          <cell r="I1695" t="str">
            <v>473440-2</v>
          </cell>
          <cell r="J1695" t="str">
            <v>（株）光真製作所</v>
          </cell>
          <cell r="K1695" t="str">
            <v>3480</v>
          </cell>
          <cell r="L1695" t="str">
            <v>3480</v>
          </cell>
          <cell r="M1695" t="str">
            <v>2G2</v>
          </cell>
          <cell r="N1695" t="str">
            <v>伊藤康</v>
          </cell>
          <cell r="O1695" t="str">
            <v>野田係</v>
          </cell>
          <cell r="P1695" t="str">
            <v>x</v>
          </cell>
          <cell r="Q1695" t="str">
            <v>JP</v>
          </cell>
          <cell r="S1695">
            <v>1</v>
          </cell>
          <cell r="T1695">
            <v>1</v>
          </cell>
          <cell r="U1695" t="str">
            <v>V0</v>
          </cell>
          <cell r="V1695" t="str">
            <v>0001</v>
          </cell>
          <cell r="W1695">
            <v>29</v>
          </cell>
          <cell r="X1695">
            <v>1</v>
          </cell>
          <cell r="Y1695" t="str">
            <v>JPY</v>
          </cell>
          <cell r="Z1695" t="str">
            <v>2006/04/01</v>
          </cell>
          <cell r="AA1695" t="str">
            <v>9999/12/31</v>
          </cell>
          <cell r="AC1695">
            <v>21000</v>
          </cell>
          <cell r="AD1695">
            <v>1</v>
          </cell>
          <cell r="AE1695">
            <v>21000</v>
          </cell>
          <cell r="AF1695">
            <v>21000</v>
          </cell>
          <cell r="AG1695">
            <v>21000</v>
          </cell>
          <cell r="AH1695" t="str">
            <v>PC</v>
          </cell>
          <cell r="AI1695">
            <v>0</v>
          </cell>
          <cell r="AJ1695">
            <v>0</v>
          </cell>
          <cell r="AK1695">
            <v>0</v>
          </cell>
          <cell r="AL1695">
            <v>0</v>
          </cell>
          <cell r="AM1695">
            <v>0</v>
          </cell>
          <cell r="AN1695">
            <v>0</v>
          </cell>
          <cell r="AO1695">
            <v>0</v>
          </cell>
          <cell r="AP1695">
            <v>0</v>
          </cell>
          <cell r="AQ1695">
            <v>1</v>
          </cell>
          <cell r="AR1695">
            <v>0</v>
          </cell>
          <cell r="AS1695">
            <v>0</v>
          </cell>
          <cell r="AT1695">
            <v>0</v>
          </cell>
          <cell r="AU1695">
            <v>0</v>
          </cell>
          <cell r="AV1695">
            <v>0</v>
          </cell>
          <cell r="AW1695">
            <v>0</v>
          </cell>
          <cell r="AX1695">
            <v>0</v>
          </cell>
          <cell r="AY1695" t="str">
            <v>2006/04/01</v>
          </cell>
          <cell r="AZ1695" t="str">
            <v>9999/12/31</v>
          </cell>
          <cell r="BA1695">
            <v>99999</v>
          </cell>
          <cell r="BB1695">
            <v>21614</v>
          </cell>
          <cell r="BC1695">
            <v>0</v>
          </cell>
          <cell r="BD1695">
            <v>0</v>
          </cell>
          <cell r="BE1695">
            <v>0</v>
          </cell>
          <cell r="BF1695">
            <v>0</v>
          </cell>
          <cell r="BG1695">
            <v>0</v>
          </cell>
        </row>
        <row r="1696">
          <cell r="A1696">
            <v>75062</v>
          </cell>
          <cell r="B1696">
            <v>117</v>
          </cell>
          <cell r="D1696">
            <v>100</v>
          </cell>
          <cell r="E1696" t="str">
            <v>5300087460</v>
          </cell>
          <cell r="F1696" t="str">
            <v>0</v>
          </cell>
          <cell r="G1696" t="str">
            <v>6914749-0</v>
          </cell>
          <cell r="H1696" t="str">
            <v>ｶｼﾒ ｱﾂｼ- M2650DA-4;(BID)</v>
          </cell>
          <cell r="I1696" t="str">
            <v>473440-2</v>
          </cell>
          <cell r="J1696" t="str">
            <v>（株）光真製作所</v>
          </cell>
          <cell r="K1696" t="str">
            <v>3480</v>
          </cell>
          <cell r="L1696" t="str">
            <v>3480</v>
          </cell>
          <cell r="M1696" t="str">
            <v>3H7</v>
          </cell>
          <cell r="N1696" t="str">
            <v>野田</v>
          </cell>
          <cell r="O1696" t="str">
            <v>野田係</v>
          </cell>
          <cell r="P1696" t="str">
            <v>x</v>
          </cell>
          <cell r="Q1696" t="str">
            <v>JP</v>
          </cell>
          <cell r="S1696">
            <v>1</v>
          </cell>
          <cell r="T1696">
            <v>1</v>
          </cell>
          <cell r="U1696" t="str">
            <v>V0</v>
          </cell>
          <cell r="V1696" t="str">
            <v>0001</v>
          </cell>
          <cell r="W1696">
            <v>25</v>
          </cell>
          <cell r="X1696">
            <v>1</v>
          </cell>
          <cell r="Y1696" t="str">
            <v>JPY</v>
          </cell>
          <cell r="Z1696" t="str">
            <v>2006/04/01</v>
          </cell>
          <cell r="AA1696" t="str">
            <v>9999/12/31</v>
          </cell>
          <cell r="AC1696">
            <v>117</v>
          </cell>
          <cell r="AD1696">
            <v>1</v>
          </cell>
          <cell r="AE1696">
            <v>117</v>
          </cell>
          <cell r="AF1696">
            <v>117</v>
          </cell>
          <cell r="AG1696">
            <v>120</v>
          </cell>
          <cell r="AH1696" t="str">
            <v>PC</v>
          </cell>
          <cell r="AI1696">
            <v>0</v>
          </cell>
          <cell r="AJ1696">
            <v>0</v>
          </cell>
          <cell r="AK1696">
            <v>0</v>
          </cell>
          <cell r="AL1696">
            <v>0</v>
          </cell>
          <cell r="AM1696">
            <v>0</v>
          </cell>
          <cell r="AN1696">
            <v>0</v>
          </cell>
          <cell r="AO1696">
            <v>0</v>
          </cell>
          <cell r="AP1696">
            <v>0</v>
          </cell>
          <cell r="AQ1696">
            <v>1</v>
          </cell>
          <cell r="AR1696">
            <v>0</v>
          </cell>
          <cell r="AS1696">
            <v>0</v>
          </cell>
          <cell r="AT1696">
            <v>0</v>
          </cell>
          <cell r="AU1696">
            <v>0</v>
          </cell>
          <cell r="AV1696">
            <v>0</v>
          </cell>
          <cell r="AW1696">
            <v>0</v>
          </cell>
          <cell r="AX1696">
            <v>0</v>
          </cell>
          <cell r="AY1696" t="str">
            <v>2006/04/01</v>
          </cell>
          <cell r="AZ1696" t="str">
            <v>9999/12/31</v>
          </cell>
          <cell r="BA1696">
            <v>99999</v>
          </cell>
          <cell r="BB1696">
            <v>120</v>
          </cell>
          <cell r="BC1696">
            <v>0</v>
          </cell>
          <cell r="BD1696">
            <v>0</v>
          </cell>
          <cell r="BE1696">
            <v>0</v>
          </cell>
          <cell r="BF1696">
            <v>0</v>
          </cell>
          <cell r="BG1696">
            <v>0</v>
          </cell>
        </row>
        <row r="1697">
          <cell r="A1697">
            <v>48468</v>
          </cell>
          <cell r="B1697">
            <v>160</v>
          </cell>
          <cell r="D1697">
            <v>100</v>
          </cell>
          <cell r="E1697" t="str">
            <v>5300086862</v>
          </cell>
          <cell r="F1697" t="str">
            <v>0</v>
          </cell>
          <cell r="G1697" t="str">
            <v>6914756-3</v>
          </cell>
          <cell r="H1697" t="str">
            <v>ｶｼﾒ ｱﾂｼ- M2501DA-5;(BID)</v>
          </cell>
          <cell r="I1697" t="str">
            <v>473440-2</v>
          </cell>
          <cell r="J1697" t="str">
            <v>（株）光真製作所</v>
          </cell>
          <cell r="K1697" t="str">
            <v>3480</v>
          </cell>
          <cell r="L1697" t="str">
            <v>3480</v>
          </cell>
          <cell r="M1697" t="str">
            <v>2G2</v>
          </cell>
          <cell r="N1697" t="str">
            <v>伊藤康</v>
          </cell>
          <cell r="O1697" t="str">
            <v>野田係</v>
          </cell>
          <cell r="P1697" t="str">
            <v>x</v>
          </cell>
          <cell r="Q1697" t="str">
            <v>JP</v>
          </cell>
          <cell r="S1697">
            <v>1</v>
          </cell>
          <cell r="T1697">
            <v>1</v>
          </cell>
          <cell r="U1697" t="str">
            <v>V0</v>
          </cell>
          <cell r="V1697" t="str">
            <v>0001</v>
          </cell>
          <cell r="W1697">
            <v>25</v>
          </cell>
          <cell r="X1697">
            <v>1</v>
          </cell>
          <cell r="Y1697" t="str">
            <v>JPY</v>
          </cell>
          <cell r="Z1697" t="str">
            <v>2006/04/01</v>
          </cell>
          <cell r="AA1697" t="str">
            <v>9999/12/31</v>
          </cell>
          <cell r="AC1697">
            <v>160</v>
          </cell>
          <cell r="AD1697">
            <v>1</v>
          </cell>
          <cell r="AE1697">
            <v>160</v>
          </cell>
          <cell r="AF1697">
            <v>160</v>
          </cell>
          <cell r="AG1697">
            <v>160</v>
          </cell>
          <cell r="AH1697" t="str">
            <v>PC</v>
          </cell>
          <cell r="AI1697">
            <v>0</v>
          </cell>
          <cell r="AJ1697">
            <v>0</v>
          </cell>
          <cell r="AK1697">
            <v>0</v>
          </cell>
          <cell r="AL1697">
            <v>0</v>
          </cell>
          <cell r="AM1697">
            <v>0</v>
          </cell>
          <cell r="AN1697">
            <v>0</v>
          </cell>
          <cell r="AO1697">
            <v>0</v>
          </cell>
          <cell r="AP1697">
            <v>0</v>
          </cell>
          <cell r="AQ1697">
            <v>1</v>
          </cell>
          <cell r="AR1697">
            <v>0</v>
          </cell>
          <cell r="AS1697">
            <v>0</v>
          </cell>
          <cell r="AT1697">
            <v>0</v>
          </cell>
          <cell r="AU1697">
            <v>0</v>
          </cell>
          <cell r="AV1697">
            <v>0</v>
          </cell>
          <cell r="AW1697">
            <v>0</v>
          </cell>
          <cell r="AX1697">
            <v>0</v>
          </cell>
          <cell r="AY1697" t="str">
            <v>2006/04/01</v>
          </cell>
          <cell r="AZ1697" t="str">
            <v>9999/12/31</v>
          </cell>
          <cell r="BA1697">
            <v>99999999</v>
          </cell>
          <cell r="BB1697">
            <v>161</v>
          </cell>
          <cell r="BC1697">
            <v>0</v>
          </cell>
          <cell r="BD1697">
            <v>0</v>
          </cell>
          <cell r="BE1697">
            <v>0</v>
          </cell>
          <cell r="BF1697">
            <v>0</v>
          </cell>
          <cell r="BG1697">
            <v>0</v>
          </cell>
        </row>
        <row r="1698">
          <cell r="A1698">
            <v>78166</v>
          </cell>
          <cell r="E1698" t="str">
            <v>5300107909</v>
          </cell>
          <cell r="F1698" t="str">
            <v>0</v>
          </cell>
          <cell r="G1698" t="str">
            <v>6915005-0</v>
          </cell>
          <cell r="H1698" t="str">
            <v>ﾌﾞﾗｹﾂﾄ ｱﾂｼ-,ﾊﾞﾈ M901-4</v>
          </cell>
          <cell r="I1698" t="str">
            <v>473440-2</v>
          </cell>
          <cell r="J1698" t="str">
            <v>（株）光真製作所</v>
          </cell>
          <cell r="K1698" t="str">
            <v>3480</v>
          </cell>
          <cell r="L1698" t="str">
            <v>3480</v>
          </cell>
          <cell r="M1698" t="str">
            <v>3H7</v>
          </cell>
          <cell r="N1698" t="str">
            <v>野田</v>
          </cell>
          <cell r="O1698" t="str">
            <v>野田係</v>
          </cell>
          <cell r="Q1698" t="str">
            <v>JP</v>
          </cell>
          <cell r="S1698">
            <v>1</v>
          </cell>
          <cell r="T1698">
            <v>1</v>
          </cell>
          <cell r="U1698" t="str">
            <v>V0</v>
          </cell>
          <cell r="V1698" t="str">
            <v>0001</v>
          </cell>
          <cell r="W1698">
            <v>50</v>
          </cell>
          <cell r="X1698">
            <v>1</v>
          </cell>
          <cell r="Y1698" t="str">
            <v>JPY</v>
          </cell>
          <cell r="Z1698" t="str">
            <v>2006/04/01</v>
          </cell>
          <cell r="AA1698" t="str">
            <v>9999/12/31</v>
          </cell>
          <cell r="AC1698">
            <v>100</v>
          </cell>
          <cell r="AD1698">
            <v>1</v>
          </cell>
          <cell r="AE1698">
            <v>100</v>
          </cell>
          <cell r="AG1698">
            <v>100</v>
          </cell>
          <cell r="AH1698" t="str">
            <v>PC</v>
          </cell>
          <cell r="AQ1698">
            <v>1</v>
          </cell>
          <cell r="AV1698">
            <v>0</v>
          </cell>
          <cell r="AY1698" t="str">
            <v>2006/04/01</v>
          </cell>
          <cell r="AZ1698" t="str">
            <v>9999/12/31</v>
          </cell>
          <cell r="BA1698">
            <v>99999999</v>
          </cell>
          <cell r="BB1698">
            <v>100</v>
          </cell>
        </row>
        <row r="1699">
          <cell r="A1699">
            <v>73505</v>
          </cell>
          <cell r="B1699">
            <v>156</v>
          </cell>
          <cell r="D1699">
            <v>100</v>
          </cell>
          <cell r="E1699" t="str">
            <v>5300076505</v>
          </cell>
          <cell r="F1699" t="str">
            <v>0</v>
          </cell>
          <cell r="G1699" t="str">
            <v>6915174-9</v>
          </cell>
          <cell r="H1699" t="str">
            <v>ﾘﾝｸ ｱﾂｼ-,ｿﾚﾉｲﾄﾞ M2504M-2</v>
          </cell>
          <cell r="I1699" t="str">
            <v>473440-2</v>
          </cell>
          <cell r="J1699" t="str">
            <v>（株）光真製作所</v>
          </cell>
          <cell r="K1699" t="str">
            <v>3480</v>
          </cell>
          <cell r="L1699" t="str">
            <v>3480</v>
          </cell>
          <cell r="M1699" t="str">
            <v>3H7</v>
          </cell>
          <cell r="N1699" t="str">
            <v>野田</v>
          </cell>
          <cell r="O1699" t="str">
            <v>野田係</v>
          </cell>
          <cell r="P1699" t="str">
            <v>x</v>
          </cell>
          <cell r="Q1699" t="str">
            <v>JP</v>
          </cell>
          <cell r="S1699">
            <v>1</v>
          </cell>
          <cell r="T1699">
            <v>1</v>
          </cell>
          <cell r="U1699" t="str">
            <v>V0</v>
          </cell>
          <cell r="V1699" t="str">
            <v>0001</v>
          </cell>
          <cell r="W1699">
            <v>25</v>
          </cell>
          <cell r="X1699">
            <v>1</v>
          </cell>
          <cell r="Y1699" t="str">
            <v>JPY</v>
          </cell>
          <cell r="Z1699" t="str">
            <v>2006/04/01</v>
          </cell>
          <cell r="AA1699" t="str">
            <v>9999/12/31</v>
          </cell>
          <cell r="AC1699">
            <v>156</v>
          </cell>
          <cell r="AD1699">
            <v>1</v>
          </cell>
          <cell r="AE1699">
            <v>156</v>
          </cell>
          <cell r="AF1699">
            <v>156</v>
          </cell>
          <cell r="AG1699">
            <v>156</v>
          </cell>
          <cell r="AH1699" t="str">
            <v>PC</v>
          </cell>
          <cell r="AI1699">
            <v>0</v>
          </cell>
          <cell r="AJ1699">
            <v>0</v>
          </cell>
          <cell r="AK1699">
            <v>0</v>
          </cell>
          <cell r="AL1699">
            <v>0</v>
          </cell>
          <cell r="AM1699">
            <v>0</v>
          </cell>
          <cell r="AN1699">
            <v>0</v>
          </cell>
          <cell r="AO1699">
            <v>0</v>
          </cell>
          <cell r="AP1699">
            <v>0</v>
          </cell>
          <cell r="AQ1699">
            <v>1</v>
          </cell>
          <cell r="AR1699">
            <v>0</v>
          </cell>
          <cell r="AS1699">
            <v>0</v>
          </cell>
          <cell r="AT1699">
            <v>0</v>
          </cell>
          <cell r="AU1699">
            <v>0</v>
          </cell>
          <cell r="AV1699">
            <v>0</v>
          </cell>
          <cell r="AW1699">
            <v>0</v>
          </cell>
          <cell r="AX1699">
            <v>0</v>
          </cell>
          <cell r="AY1699" t="str">
            <v>2006/04/01</v>
          </cell>
          <cell r="AZ1699" t="str">
            <v>9999/12/31</v>
          </cell>
          <cell r="BA1699">
            <v>99999999</v>
          </cell>
          <cell r="BB1699">
            <v>162</v>
          </cell>
          <cell r="BC1699">
            <v>0</v>
          </cell>
          <cell r="BD1699">
            <v>0</v>
          </cell>
          <cell r="BE1699">
            <v>0</v>
          </cell>
          <cell r="BF1699">
            <v>0</v>
          </cell>
          <cell r="BG1699">
            <v>0</v>
          </cell>
        </row>
        <row r="1700">
          <cell r="A1700">
            <v>76014</v>
          </cell>
          <cell r="B1700">
            <v>308</v>
          </cell>
          <cell r="D1700">
            <v>100</v>
          </cell>
          <cell r="E1700" t="str">
            <v>5300098099</v>
          </cell>
          <cell r="F1700" t="str">
            <v>0</v>
          </cell>
          <cell r="G1700" t="str">
            <v>6915572-8</v>
          </cell>
          <cell r="H1700" t="str">
            <v>ﾚﾊﾞ- ｱﾂｼ- M2860-2-2</v>
          </cell>
          <cell r="I1700" t="str">
            <v>473440-2</v>
          </cell>
          <cell r="J1700" t="str">
            <v>（株）光真製作所</v>
          </cell>
          <cell r="K1700" t="str">
            <v>3480</v>
          </cell>
          <cell r="L1700" t="str">
            <v>3480</v>
          </cell>
          <cell r="M1700" t="str">
            <v>3H7</v>
          </cell>
          <cell r="N1700" t="str">
            <v>野田</v>
          </cell>
          <cell r="O1700" t="str">
            <v>野田係</v>
          </cell>
          <cell r="P1700" t="str">
            <v>x</v>
          </cell>
          <cell r="Q1700" t="str">
            <v>JP</v>
          </cell>
          <cell r="S1700">
            <v>1</v>
          </cell>
          <cell r="T1700">
            <v>1</v>
          </cell>
          <cell r="U1700" t="str">
            <v>V0</v>
          </cell>
          <cell r="V1700" t="str">
            <v>0001</v>
          </cell>
          <cell r="W1700">
            <v>25</v>
          </cell>
          <cell r="X1700">
            <v>1</v>
          </cell>
          <cell r="Y1700" t="str">
            <v>JPY</v>
          </cell>
          <cell r="Z1700" t="str">
            <v>2006/04/01</v>
          </cell>
          <cell r="AA1700" t="str">
            <v>9999/12/31</v>
          </cell>
          <cell r="AC1700">
            <v>30800</v>
          </cell>
          <cell r="AD1700">
            <v>100</v>
          </cell>
          <cell r="AE1700">
            <v>308</v>
          </cell>
          <cell r="AF1700">
            <v>308</v>
          </cell>
          <cell r="AG1700">
            <v>308</v>
          </cell>
          <cell r="AH1700" t="str">
            <v>PC</v>
          </cell>
          <cell r="AI1700">
            <v>0</v>
          </cell>
          <cell r="AJ1700">
            <v>0</v>
          </cell>
          <cell r="AK1700">
            <v>0</v>
          </cell>
          <cell r="AL1700">
            <v>0</v>
          </cell>
          <cell r="AM1700">
            <v>0</v>
          </cell>
          <cell r="AN1700">
            <v>0</v>
          </cell>
          <cell r="AO1700">
            <v>0</v>
          </cell>
          <cell r="AP1700">
            <v>0</v>
          </cell>
          <cell r="AQ1700">
            <v>1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  <cell r="AX1700">
            <v>0</v>
          </cell>
          <cell r="AY1700" t="str">
            <v>2006/04/01</v>
          </cell>
          <cell r="AZ1700" t="str">
            <v>9999/12/31</v>
          </cell>
          <cell r="BA1700">
            <v>99999</v>
          </cell>
          <cell r="BB1700">
            <v>31000</v>
          </cell>
          <cell r="BC1700">
            <v>0</v>
          </cell>
          <cell r="BD1700">
            <v>0</v>
          </cell>
          <cell r="BE1700">
            <v>0</v>
          </cell>
          <cell r="BF1700">
            <v>0</v>
          </cell>
          <cell r="BG1700">
            <v>0</v>
          </cell>
        </row>
        <row r="1701">
          <cell r="A1701">
            <v>78169</v>
          </cell>
          <cell r="E1701" t="str">
            <v>5300107912</v>
          </cell>
          <cell r="F1701" t="str">
            <v>0</v>
          </cell>
          <cell r="G1701" t="str">
            <v>6915670-8</v>
          </cell>
          <cell r="H1701" t="str">
            <v>ﾌﾞﾗｹﾂﾄ ｱﾂｼ- M3047-2-1</v>
          </cell>
          <cell r="I1701" t="str">
            <v>473440-2</v>
          </cell>
          <cell r="J1701" t="str">
            <v>（株）光真製作所</v>
          </cell>
          <cell r="K1701" t="str">
            <v>3480</v>
          </cell>
          <cell r="L1701" t="str">
            <v>3480</v>
          </cell>
          <cell r="M1701" t="str">
            <v>3H7</v>
          </cell>
          <cell r="N1701" t="str">
            <v>野田</v>
          </cell>
          <cell r="O1701" t="str">
            <v>野田係</v>
          </cell>
          <cell r="Q1701" t="str">
            <v>JP</v>
          </cell>
          <cell r="S1701">
            <v>1</v>
          </cell>
          <cell r="T1701">
            <v>1</v>
          </cell>
          <cell r="U1701" t="str">
            <v>V0</v>
          </cell>
          <cell r="V1701" t="str">
            <v>0001</v>
          </cell>
          <cell r="W1701">
            <v>50</v>
          </cell>
          <cell r="X1701">
            <v>1</v>
          </cell>
          <cell r="Y1701" t="str">
            <v>JPY</v>
          </cell>
          <cell r="Z1701" t="str">
            <v>2006/04/01</v>
          </cell>
          <cell r="AA1701" t="str">
            <v>9999/12/31</v>
          </cell>
          <cell r="AC1701">
            <v>460</v>
          </cell>
          <cell r="AD1701">
            <v>1</v>
          </cell>
          <cell r="AE1701">
            <v>460</v>
          </cell>
          <cell r="AG1701">
            <v>460</v>
          </cell>
          <cell r="AH1701" t="str">
            <v>PC</v>
          </cell>
          <cell r="AQ1701">
            <v>1</v>
          </cell>
          <cell r="AV1701">
            <v>0</v>
          </cell>
          <cell r="AY1701" t="str">
            <v>2006/04/01</v>
          </cell>
          <cell r="AZ1701" t="str">
            <v>9999/12/31</v>
          </cell>
          <cell r="BA1701">
            <v>99999999</v>
          </cell>
          <cell r="BB1701">
            <v>460</v>
          </cell>
        </row>
        <row r="1702">
          <cell r="A1702">
            <v>76012</v>
          </cell>
          <cell r="B1702">
            <v>380</v>
          </cell>
          <cell r="D1702">
            <v>100</v>
          </cell>
          <cell r="E1702" t="str">
            <v>5300098097</v>
          </cell>
          <cell r="F1702" t="str">
            <v>0</v>
          </cell>
          <cell r="G1702" t="str">
            <v>6915791-7</v>
          </cell>
          <cell r="H1702" t="str">
            <v>ﾋﾝｼﾞ ｱﾂｼ-,ｴｽｸﾛ M2860-3</v>
          </cell>
          <cell r="I1702" t="str">
            <v>473440-2</v>
          </cell>
          <cell r="J1702" t="str">
            <v>（株）光真製作所</v>
          </cell>
          <cell r="K1702" t="str">
            <v>3480</v>
          </cell>
          <cell r="L1702" t="str">
            <v>3480</v>
          </cell>
          <cell r="M1702" t="str">
            <v>3H7</v>
          </cell>
          <cell r="N1702" t="str">
            <v>野田</v>
          </cell>
          <cell r="O1702" t="str">
            <v>野田係</v>
          </cell>
          <cell r="P1702" t="str">
            <v>x</v>
          </cell>
          <cell r="Q1702" t="str">
            <v>JP</v>
          </cell>
          <cell r="S1702">
            <v>1</v>
          </cell>
          <cell r="T1702">
            <v>1</v>
          </cell>
          <cell r="U1702" t="str">
            <v>V0</v>
          </cell>
          <cell r="V1702" t="str">
            <v>0001</v>
          </cell>
          <cell r="W1702">
            <v>25</v>
          </cell>
          <cell r="X1702">
            <v>1</v>
          </cell>
          <cell r="Y1702" t="str">
            <v>JPY</v>
          </cell>
          <cell r="Z1702" t="str">
            <v>2006/04/01</v>
          </cell>
          <cell r="AA1702" t="str">
            <v>9999/12/31</v>
          </cell>
          <cell r="AC1702">
            <v>37800</v>
          </cell>
          <cell r="AD1702">
            <v>100</v>
          </cell>
          <cell r="AE1702">
            <v>378</v>
          </cell>
          <cell r="AF1702">
            <v>380</v>
          </cell>
          <cell r="AG1702">
            <v>380</v>
          </cell>
          <cell r="AH1702" t="str">
            <v>PC</v>
          </cell>
          <cell r="AI1702">
            <v>0</v>
          </cell>
          <cell r="AJ1702">
            <v>0</v>
          </cell>
          <cell r="AK1702">
            <v>0</v>
          </cell>
          <cell r="AL1702">
            <v>0</v>
          </cell>
          <cell r="AM1702">
            <v>0</v>
          </cell>
          <cell r="AN1702">
            <v>0</v>
          </cell>
          <cell r="AO1702">
            <v>0</v>
          </cell>
          <cell r="AP1702">
            <v>0</v>
          </cell>
          <cell r="AQ1702">
            <v>1</v>
          </cell>
          <cell r="AR1702">
            <v>0</v>
          </cell>
          <cell r="AS1702">
            <v>0</v>
          </cell>
          <cell r="AT1702">
            <v>0</v>
          </cell>
          <cell r="AU1702">
            <v>0</v>
          </cell>
          <cell r="AV1702">
            <v>0</v>
          </cell>
          <cell r="AW1702">
            <v>0</v>
          </cell>
          <cell r="AX1702">
            <v>0</v>
          </cell>
          <cell r="AY1702" t="str">
            <v>2006/04/01</v>
          </cell>
          <cell r="AZ1702" t="str">
            <v>9999/12/31</v>
          </cell>
          <cell r="BA1702">
            <v>99999</v>
          </cell>
          <cell r="BB1702">
            <v>37892</v>
          </cell>
          <cell r="BC1702">
            <v>0</v>
          </cell>
          <cell r="BD1702">
            <v>0</v>
          </cell>
          <cell r="BE1702">
            <v>0</v>
          </cell>
          <cell r="BF1702">
            <v>0</v>
          </cell>
          <cell r="BG1702">
            <v>0</v>
          </cell>
        </row>
        <row r="1703">
          <cell r="A1703">
            <v>74900</v>
          </cell>
          <cell r="B1703">
            <v>176</v>
          </cell>
          <cell r="D1703">
            <v>100</v>
          </cell>
          <cell r="E1703" t="str">
            <v>5300086863</v>
          </cell>
          <cell r="F1703" t="str">
            <v>0</v>
          </cell>
          <cell r="G1703" t="str">
            <v>6933167-4</v>
          </cell>
          <cell r="H1703" t="str">
            <v>ｶｼﾒ ｱﾂｼ-,ﾌﾟﾚ-ﾄ(R) M3218;(BID)</v>
          </cell>
          <cell r="I1703" t="str">
            <v>473440-2</v>
          </cell>
          <cell r="J1703" t="str">
            <v>（株）光真製作所</v>
          </cell>
          <cell r="K1703" t="str">
            <v>3480</v>
          </cell>
          <cell r="L1703" t="str">
            <v>3480</v>
          </cell>
          <cell r="M1703" t="str">
            <v>3H7</v>
          </cell>
          <cell r="N1703" t="str">
            <v>野田</v>
          </cell>
          <cell r="O1703" t="str">
            <v>野田係</v>
          </cell>
          <cell r="P1703" t="str">
            <v>x</v>
          </cell>
          <cell r="Q1703" t="str">
            <v>JP</v>
          </cell>
          <cell r="S1703">
            <v>1</v>
          </cell>
          <cell r="T1703">
            <v>1</v>
          </cell>
          <cell r="U1703" t="str">
            <v>V0</v>
          </cell>
          <cell r="V1703" t="str">
            <v>0001</v>
          </cell>
          <cell r="W1703">
            <v>25</v>
          </cell>
          <cell r="X1703">
            <v>1</v>
          </cell>
          <cell r="Y1703" t="str">
            <v>JPY</v>
          </cell>
          <cell r="Z1703" t="str">
            <v>2006/04/01</v>
          </cell>
          <cell r="AA1703" t="str">
            <v>9999/12/31</v>
          </cell>
          <cell r="AC1703">
            <v>176</v>
          </cell>
          <cell r="AD1703">
            <v>1</v>
          </cell>
          <cell r="AE1703">
            <v>176</v>
          </cell>
          <cell r="AF1703">
            <v>176</v>
          </cell>
          <cell r="AG1703">
            <v>176</v>
          </cell>
          <cell r="AH1703" t="str">
            <v>PC</v>
          </cell>
          <cell r="AI1703">
            <v>0</v>
          </cell>
          <cell r="AJ1703">
            <v>0</v>
          </cell>
          <cell r="AK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>
            <v>0</v>
          </cell>
          <cell r="AQ1703">
            <v>1</v>
          </cell>
          <cell r="AR1703">
            <v>0</v>
          </cell>
          <cell r="AS1703">
            <v>0</v>
          </cell>
          <cell r="AT1703">
            <v>0</v>
          </cell>
          <cell r="AU1703">
            <v>0</v>
          </cell>
          <cell r="AV1703">
            <v>0</v>
          </cell>
          <cell r="AW1703">
            <v>0</v>
          </cell>
          <cell r="AX1703">
            <v>0</v>
          </cell>
          <cell r="AY1703" t="str">
            <v>2006/04/01</v>
          </cell>
          <cell r="AZ1703" t="str">
            <v>9999/12/31</v>
          </cell>
          <cell r="BA1703">
            <v>99999999</v>
          </cell>
          <cell r="BB1703">
            <v>177</v>
          </cell>
          <cell r="BC1703">
            <v>0</v>
          </cell>
          <cell r="BD1703">
            <v>0</v>
          </cell>
          <cell r="BE1703">
            <v>0</v>
          </cell>
          <cell r="BF1703">
            <v>0</v>
          </cell>
          <cell r="BG1703">
            <v>0</v>
          </cell>
        </row>
        <row r="1704">
          <cell r="A1704">
            <v>74901</v>
          </cell>
          <cell r="B1704">
            <v>58</v>
          </cell>
          <cell r="D1704">
            <v>100</v>
          </cell>
          <cell r="E1704" t="str">
            <v>5300086864</v>
          </cell>
          <cell r="F1704" t="str">
            <v>0</v>
          </cell>
          <cell r="G1704" t="str">
            <v>6933256-5</v>
          </cell>
          <cell r="H1704" t="str">
            <v>ｶｼﾒ ｱﾂｼ-,ｱｼﾞﾔｽﾀ(L) M3218;(BID)</v>
          </cell>
          <cell r="I1704" t="str">
            <v>473440-2</v>
          </cell>
          <cell r="J1704" t="str">
            <v>（株）光真製作所</v>
          </cell>
          <cell r="K1704" t="str">
            <v>3480</v>
          </cell>
          <cell r="L1704" t="str">
            <v>3480</v>
          </cell>
          <cell r="M1704" t="str">
            <v>3H7</v>
          </cell>
          <cell r="N1704" t="str">
            <v>野田</v>
          </cell>
          <cell r="O1704" t="str">
            <v>野田係</v>
          </cell>
          <cell r="P1704" t="str">
            <v>x</v>
          </cell>
          <cell r="Q1704" t="str">
            <v>JP</v>
          </cell>
          <cell r="S1704">
            <v>1</v>
          </cell>
          <cell r="T1704">
            <v>1</v>
          </cell>
          <cell r="U1704" t="str">
            <v>V0</v>
          </cell>
          <cell r="V1704" t="str">
            <v>0001</v>
          </cell>
          <cell r="W1704">
            <v>25</v>
          </cell>
          <cell r="X1704">
            <v>1</v>
          </cell>
          <cell r="Y1704" t="str">
            <v>JPY</v>
          </cell>
          <cell r="Z1704" t="str">
            <v>2006/04/01</v>
          </cell>
          <cell r="AA1704" t="str">
            <v>9999/12/31</v>
          </cell>
          <cell r="AC1704">
            <v>58</v>
          </cell>
          <cell r="AD1704">
            <v>1</v>
          </cell>
          <cell r="AE1704">
            <v>58</v>
          </cell>
          <cell r="AF1704">
            <v>58</v>
          </cell>
          <cell r="AG1704">
            <v>58</v>
          </cell>
          <cell r="AH1704" t="str">
            <v>PC</v>
          </cell>
          <cell r="AI1704">
            <v>0</v>
          </cell>
          <cell r="AJ1704">
            <v>0</v>
          </cell>
          <cell r="AK1704">
            <v>0</v>
          </cell>
          <cell r="AL1704">
            <v>0</v>
          </cell>
          <cell r="AM1704">
            <v>0</v>
          </cell>
          <cell r="AN1704">
            <v>0</v>
          </cell>
          <cell r="AO1704">
            <v>0</v>
          </cell>
          <cell r="AP1704">
            <v>0</v>
          </cell>
          <cell r="AQ1704">
            <v>1</v>
          </cell>
          <cell r="AR1704">
            <v>0</v>
          </cell>
          <cell r="AS1704">
            <v>0</v>
          </cell>
          <cell r="AT1704">
            <v>0</v>
          </cell>
          <cell r="AU1704">
            <v>0</v>
          </cell>
          <cell r="AV1704">
            <v>0</v>
          </cell>
          <cell r="AW1704">
            <v>0</v>
          </cell>
          <cell r="AX1704">
            <v>0</v>
          </cell>
          <cell r="AY1704" t="str">
            <v>2006/04/01</v>
          </cell>
          <cell r="AZ1704" t="str">
            <v>9999/12/31</v>
          </cell>
          <cell r="BA1704">
            <v>99999999</v>
          </cell>
          <cell r="BB1704">
            <v>59</v>
          </cell>
          <cell r="BC1704">
            <v>0</v>
          </cell>
          <cell r="BD1704">
            <v>0</v>
          </cell>
          <cell r="BE1704">
            <v>0</v>
          </cell>
          <cell r="BF1704">
            <v>0</v>
          </cell>
          <cell r="BG1704">
            <v>0</v>
          </cell>
        </row>
        <row r="1705">
          <cell r="A1705">
            <v>74902</v>
          </cell>
          <cell r="B1705">
            <v>58</v>
          </cell>
          <cell r="D1705">
            <v>100</v>
          </cell>
          <cell r="E1705" t="str">
            <v>5300086868</v>
          </cell>
          <cell r="F1705" t="str">
            <v>0</v>
          </cell>
          <cell r="G1705" t="str">
            <v>6933257-3</v>
          </cell>
          <cell r="H1705" t="str">
            <v>ｶｼﾒ ｱﾂｼ-,ｱｼﾞﾔｽﾀ(R) M3218;(BID)</v>
          </cell>
          <cell r="I1705" t="str">
            <v>473440-2</v>
          </cell>
          <cell r="J1705" t="str">
            <v>（株）光真製作所</v>
          </cell>
          <cell r="K1705" t="str">
            <v>3480</v>
          </cell>
          <cell r="L1705" t="str">
            <v>3480</v>
          </cell>
          <cell r="M1705" t="str">
            <v>3H7</v>
          </cell>
          <cell r="N1705" t="str">
            <v>野田</v>
          </cell>
          <cell r="O1705" t="str">
            <v>野田係</v>
          </cell>
          <cell r="P1705" t="str">
            <v>x</v>
          </cell>
          <cell r="Q1705" t="str">
            <v>JP</v>
          </cell>
          <cell r="S1705">
            <v>1</v>
          </cell>
          <cell r="T1705">
            <v>1</v>
          </cell>
          <cell r="U1705" t="str">
            <v>V0</v>
          </cell>
          <cell r="V1705" t="str">
            <v>0001</v>
          </cell>
          <cell r="W1705">
            <v>25</v>
          </cell>
          <cell r="X1705">
            <v>1</v>
          </cell>
          <cell r="Y1705" t="str">
            <v>JPY</v>
          </cell>
          <cell r="Z1705" t="str">
            <v>2006/04/01</v>
          </cell>
          <cell r="AA1705" t="str">
            <v>9999/12/31</v>
          </cell>
          <cell r="AC1705">
            <v>58</v>
          </cell>
          <cell r="AD1705">
            <v>1</v>
          </cell>
          <cell r="AE1705">
            <v>58</v>
          </cell>
          <cell r="AF1705">
            <v>58</v>
          </cell>
          <cell r="AG1705">
            <v>58</v>
          </cell>
          <cell r="AH1705" t="str">
            <v>PC</v>
          </cell>
          <cell r="AI1705">
            <v>0</v>
          </cell>
          <cell r="AJ1705">
            <v>0</v>
          </cell>
          <cell r="AK1705">
            <v>0</v>
          </cell>
          <cell r="AL1705">
            <v>0</v>
          </cell>
          <cell r="AM1705">
            <v>0</v>
          </cell>
          <cell r="AN1705">
            <v>0</v>
          </cell>
          <cell r="AO1705">
            <v>0</v>
          </cell>
          <cell r="AP1705">
            <v>0</v>
          </cell>
          <cell r="AQ1705">
            <v>1</v>
          </cell>
          <cell r="AR1705">
            <v>0</v>
          </cell>
          <cell r="AS1705">
            <v>0</v>
          </cell>
          <cell r="AT1705">
            <v>0</v>
          </cell>
          <cell r="AU1705">
            <v>0</v>
          </cell>
          <cell r="AV1705">
            <v>0</v>
          </cell>
          <cell r="AW1705">
            <v>0</v>
          </cell>
          <cell r="AX1705">
            <v>0</v>
          </cell>
          <cell r="AY1705" t="str">
            <v>2006/04/01</v>
          </cell>
          <cell r="AZ1705" t="str">
            <v>9999/12/31</v>
          </cell>
          <cell r="BA1705">
            <v>99999999</v>
          </cell>
          <cell r="BB1705">
            <v>59</v>
          </cell>
          <cell r="BC1705">
            <v>0</v>
          </cell>
          <cell r="BD1705">
            <v>0</v>
          </cell>
          <cell r="BE1705">
            <v>0</v>
          </cell>
          <cell r="BF1705">
            <v>0</v>
          </cell>
          <cell r="BG1705">
            <v>0</v>
          </cell>
        </row>
        <row r="1706">
          <cell r="A1706">
            <v>74923</v>
          </cell>
          <cell r="B1706">
            <v>106</v>
          </cell>
          <cell r="D1706">
            <v>100</v>
          </cell>
          <cell r="E1706" t="str">
            <v>5300087146</v>
          </cell>
          <cell r="F1706" t="str">
            <v>0</v>
          </cell>
          <cell r="G1706" t="str">
            <v>6935357-0</v>
          </cell>
          <cell r="H1706" t="str">
            <v>ﾌﾟﾚ-ﾄ ｱﾂｼ- M3047-2-1</v>
          </cell>
          <cell r="I1706" t="str">
            <v>473440-2</v>
          </cell>
          <cell r="J1706" t="str">
            <v>（株）光真製作所</v>
          </cell>
          <cell r="K1706" t="str">
            <v>3480</v>
          </cell>
          <cell r="L1706" t="str">
            <v>3480</v>
          </cell>
          <cell r="M1706" t="str">
            <v>3H7</v>
          </cell>
          <cell r="N1706" t="str">
            <v>野田</v>
          </cell>
          <cell r="O1706" t="str">
            <v>野田係</v>
          </cell>
          <cell r="P1706" t="str">
            <v>x</v>
          </cell>
          <cell r="Q1706" t="str">
            <v>JP</v>
          </cell>
          <cell r="S1706">
            <v>1</v>
          </cell>
          <cell r="T1706">
            <v>1</v>
          </cell>
          <cell r="U1706" t="str">
            <v>V0</v>
          </cell>
          <cell r="V1706" t="str">
            <v>0001</v>
          </cell>
          <cell r="W1706">
            <v>25</v>
          </cell>
          <cell r="X1706">
            <v>1</v>
          </cell>
          <cell r="Y1706" t="str">
            <v>JPY</v>
          </cell>
          <cell r="Z1706" t="str">
            <v>2006/04/01</v>
          </cell>
          <cell r="AA1706" t="str">
            <v>9999/12/31</v>
          </cell>
          <cell r="AC1706">
            <v>106</v>
          </cell>
          <cell r="AD1706">
            <v>1</v>
          </cell>
          <cell r="AE1706">
            <v>106</v>
          </cell>
          <cell r="AF1706">
            <v>106</v>
          </cell>
          <cell r="AG1706">
            <v>106</v>
          </cell>
          <cell r="AH1706" t="str">
            <v>PC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0</v>
          </cell>
          <cell r="AP1706">
            <v>0</v>
          </cell>
          <cell r="AQ1706">
            <v>1</v>
          </cell>
          <cell r="AR1706">
            <v>0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 t="str">
            <v>2006/04/01</v>
          </cell>
          <cell r="AZ1706" t="str">
            <v>9999/12/31</v>
          </cell>
          <cell r="BA1706">
            <v>99999</v>
          </cell>
          <cell r="BB1706">
            <v>108</v>
          </cell>
          <cell r="BC1706">
            <v>0</v>
          </cell>
          <cell r="BD1706">
            <v>0</v>
          </cell>
          <cell r="BE1706">
            <v>0</v>
          </cell>
          <cell r="BF1706">
            <v>0</v>
          </cell>
          <cell r="BG1706">
            <v>0</v>
          </cell>
        </row>
        <row r="1707">
          <cell r="A1707">
            <v>76018</v>
          </cell>
          <cell r="B1707">
            <v>690</v>
          </cell>
          <cell r="D1707">
            <v>100</v>
          </cell>
          <cell r="E1707" t="str">
            <v>5300098103</v>
          </cell>
          <cell r="F1707" t="str">
            <v>0</v>
          </cell>
          <cell r="G1707" t="str">
            <v>6935991-9</v>
          </cell>
          <cell r="H1707" t="str">
            <v>ﾌﾟﾚ-ﾄ ｱﾂｼ- M2860-2-2</v>
          </cell>
          <cell r="I1707" t="str">
            <v>473440-2</v>
          </cell>
          <cell r="J1707" t="str">
            <v>（株）光真製作所</v>
          </cell>
          <cell r="K1707" t="str">
            <v>3480</v>
          </cell>
          <cell r="L1707" t="str">
            <v>3480</v>
          </cell>
          <cell r="M1707" t="str">
            <v>3H7</v>
          </cell>
          <cell r="N1707" t="str">
            <v>野田</v>
          </cell>
          <cell r="O1707" t="str">
            <v>野田係</v>
          </cell>
          <cell r="P1707" t="str">
            <v>x</v>
          </cell>
          <cell r="Q1707" t="str">
            <v>JP</v>
          </cell>
          <cell r="S1707">
            <v>1</v>
          </cell>
          <cell r="T1707">
            <v>1</v>
          </cell>
          <cell r="U1707" t="str">
            <v>V0</v>
          </cell>
          <cell r="V1707" t="str">
            <v>0001</v>
          </cell>
          <cell r="W1707">
            <v>25</v>
          </cell>
          <cell r="X1707">
            <v>1</v>
          </cell>
          <cell r="Y1707" t="str">
            <v>JPY</v>
          </cell>
          <cell r="Z1707" t="str">
            <v>2006/04/01</v>
          </cell>
          <cell r="AA1707" t="str">
            <v>9999/12/31</v>
          </cell>
          <cell r="AC1707">
            <v>69000</v>
          </cell>
          <cell r="AD1707">
            <v>100</v>
          </cell>
          <cell r="AE1707">
            <v>690</v>
          </cell>
          <cell r="AF1707">
            <v>690</v>
          </cell>
          <cell r="AG1707">
            <v>690</v>
          </cell>
          <cell r="AH1707" t="str">
            <v>PC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0</v>
          </cell>
          <cell r="AP1707">
            <v>0</v>
          </cell>
          <cell r="AQ1707">
            <v>1</v>
          </cell>
          <cell r="AR1707">
            <v>0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 t="str">
            <v>2006/04/01</v>
          </cell>
          <cell r="AZ1707" t="str">
            <v>9999/12/31</v>
          </cell>
          <cell r="BA1707">
            <v>99999</v>
          </cell>
          <cell r="BB1707">
            <v>69092</v>
          </cell>
          <cell r="BC1707">
            <v>0</v>
          </cell>
          <cell r="BD1707">
            <v>0</v>
          </cell>
          <cell r="BE1707">
            <v>0</v>
          </cell>
          <cell r="BF1707">
            <v>0</v>
          </cell>
          <cell r="BG1707">
            <v>0</v>
          </cell>
        </row>
        <row r="1708">
          <cell r="A1708">
            <v>76015</v>
          </cell>
          <cell r="B1708">
            <v>396</v>
          </cell>
          <cell r="D1708">
            <v>100</v>
          </cell>
          <cell r="E1708" t="str">
            <v>5300098100</v>
          </cell>
          <cell r="F1708" t="str">
            <v>0</v>
          </cell>
          <cell r="G1708" t="str">
            <v>6935992-7</v>
          </cell>
          <cell r="H1708" t="str">
            <v>ﾚﾊﾞ- ｱﾂｼ-,ﾄﾞﾗｲﾌﾞ M2860-3</v>
          </cell>
          <cell r="I1708" t="str">
            <v>473440-2</v>
          </cell>
          <cell r="J1708" t="str">
            <v>（株）光真製作所</v>
          </cell>
          <cell r="K1708" t="str">
            <v>3480</v>
          </cell>
          <cell r="L1708" t="str">
            <v>3480</v>
          </cell>
          <cell r="M1708" t="str">
            <v>3H7</v>
          </cell>
          <cell r="N1708" t="str">
            <v>野田</v>
          </cell>
          <cell r="O1708" t="str">
            <v>野田係</v>
          </cell>
          <cell r="P1708" t="str">
            <v>x</v>
          </cell>
          <cell r="Q1708" t="str">
            <v>JP</v>
          </cell>
          <cell r="S1708">
            <v>1</v>
          </cell>
          <cell r="T1708">
            <v>1</v>
          </cell>
          <cell r="U1708" t="str">
            <v>V0</v>
          </cell>
          <cell r="V1708" t="str">
            <v>0001</v>
          </cell>
          <cell r="W1708">
            <v>25</v>
          </cell>
          <cell r="X1708">
            <v>1</v>
          </cell>
          <cell r="Y1708" t="str">
            <v>JPY</v>
          </cell>
          <cell r="Z1708" t="str">
            <v>2006/04/01</v>
          </cell>
          <cell r="AA1708" t="str">
            <v>9999/12/31</v>
          </cell>
          <cell r="AC1708">
            <v>39600</v>
          </cell>
          <cell r="AD1708">
            <v>100</v>
          </cell>
          <cell r="AE1708">
            <v>396</v>
          </cell>
          <cell r="AF1708">
            <v>396</v>
          </cell>
          <cell r="AG1708">
            <v>396</v>
          </cell>
          <cell r="AH1708" t="str">
            <v>PC</v>
          </cell>
          <cell r="AI1708">
            <v>0</v>
          </cell>
          <cell r="AJ1708">
            <v>0</v>
          </cell>
          <cell r="AK1708">
            <v>0</v>
          </cell>
          <cell r="AL1708">
            <v>0</v>
          </cell>
          <cell r="AM1708">
            <v>0</v>
          </cell>
          <cell r="AN1708">
            <v>0</v>
          </cell>
          <cell r="AO1708">
            <v>0</v>
          </cell>
          <cell r="AP1708">
            <v>0</v>
          </cell>
          <cell r="AQ1708">
            <v>1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  <cell r="AX1708">
            <v>0</v>
          </cell>
          <cell r="AY1708" t="str">
            <v>2006/04/01</v>
          </cell>
          <cell r="AZ1708" t="str">
            <v>9999/12/31</v>
          </cell>
          <cell r="BA1708">
            <v>99999</v>
          </cell>
          <cell r="BB1708">
            <v>39692</v>
          </cell>
          <cell r="BC1708">
            <v>0</v>
          </cell>
          <cell r="BD1708">
            <v>0</v>
          </cell>
          <cell r="BE1708">
            <v>0</v>
          </cell>
          <cell r="BF1708">
            <v>0</v>
          </cell>
          <cell r="BG1708">
            <v>0</v>
          </cell>
        </row>
        <row r="1709">
          <cell r="A1709">
            <v>73554</v>
          </cell>
          <cell r="D1709">
            <v>100</v>
          </cell>
          <cell r="E1709" t="str">
            <v>5300076681</v>
          </cell>
          <cell r="F1709" t="str">
            <v>0</v>
          </cell>
          <cell r="G1709" t="str">
            <v>6936034-8</v>
          </cell>
          <cell r="H1709" t="str">
            <v>ｶﾊﾞ- ｱﾂｼ-,ﾊﾟｽ(1) M2671-2</v>
          </cell>
          <cell r="I1709" t="str">
            <v>473440-2</v>
          </cell>
          <cell r="J1709" t="str">
            <v>（株）光真製作所</v>
          </cell>
          <cell r="K1709" t="str">
            <v>3480</v>
          </cell>
          <cell r="L1709" t="str">
            <v>3480</v>
          </cell>
          <cell r="M1709" t="str">
            <v>3H7</v>
          </cell>
          <cell r="N1709" t="str">
            <v>野田</v>
          </cell>
          <cell r="O1709" t="str">
            <v>野田係</v>
          </cell>
          <cell r="P1709" t="str">
            <v>x</v>
          </cell>
          <cell r="Q1709" t="str">
            <v>JP</v>
          </cell>
          <cell r="S1709">
            <v>1</v>
          </cell>
          <cell r="T1709">
            <v>1</v>
          </cell>
          <cell r="U1709" t="str">
            <v>V0</v>
          </cell>
          <cell r="V1709" t="str">
            <v>0001</v>
          </cell>
          <cell r="W1709">
            <v>29</v>
          </cell>
          <cell r="X1709">
            <v>1</v>
          </cell>
          <cell r="Y1709" t="str">
            <v>JPY</v>
          </cell>
          <cell r="Z1709" t="str">
            <v>2006/04/01</v>
          </cell>
          <cell r="AA1709" t="str">
            <v>9999/12/31</v>
          </cell>
          <cell r="AC1709">
            <v>360</v>
          </cell>
          <cell r="AD1709">
            <v>1</v>
          </cell>
          <cell r="AE1709">
            <v>360</v>
          </cell>
          <cell r="AG1709">
            <v>360</v>
          </cell>
          <cell r="AH1709" t="str">
            <v>PC</v>
          </cell>
          <cell r="AQ1709">
            <v>1</v>
          </cell>
          <cell r="AV1709">
            <v>0</v>
          </cell>
          <cell r="AY1709" t="str">
            <v>2006/04/01</v>
          </cell>
          <cell r="AZ1709" t="str">
            <v>9999/12/31</v>
          </cell>
          <cell r="BA1709">
            <v>99999999</v>
          </cell>
          <cell r="BB1709">
            <v>373</v>
          </cell>
        </row>
        <row r="1710">
          <cell r="A1710">
            <v>47211</v>
          </cell>
          <cell r="D1710">
            <v>100</v>
          </cell>
          <cell r="E1710" t="str">
            <v>5300084974</v>
          </cell>
          <cell r="F1710" t="str">
            <v>0</v>
          </cell>
          <cell r="G1710" t="str">
            <v>6949821-8</v>
          </cell>
          <cell r="H1710" t="str">
            <v>ﾌﾚ-ﾑ ｱﾂｼ-(1) M2504O-3</v>
          </cell>
          <cell r="I1710" t="str">
            <v>473440-2</v>
          </cell>
          <cell r="J1710" t="str">
            <v>（株）光真製作所</v>
          </cell>
          <cell r="K1710" t="str">
            <v>3480</v>
          </cell>
          <cell r="L1710" t="str">
            <v>3480</v>
          </cell>
          <cell r="M1710" t="str">
            <v>2G2</v>
          </cell>
          <cell r="N1710" t="str">
            <v>伊藤康</v>
          </cell>
          <cell r="O1710" t="str">
            <v>野田係</v>
          </cell>
          <cell r="P1710" t="str">
            <v>x</v>
          </cell>
          <cell r="Q1710" t="str">
            <v>JP</v>
          </cell>
          <cell r="S1710">
            <v>1</v>
          </cell>
          <cell r="T1710">
            <v>1</v>
          </cell>
          <cell r="U1710" t="str">
            <v>V0</v>
          </cell>
          <cell r="V1710" t="str">
            <v>0001</v>
          </cell>
          <cell r="W1710">
            <v>25</v>
          </cell>
          <cell r="X1710">
            <v>1</v>
          </cell>
          <cell r="Y1710" t="str">
            <v>JPY</v>
          </cell>
          <cell r="Z1710" t="str">
            <v>2006/04/01</v>
          </cell>
          <cell r="AA1710" t="str">
            <v>9999/12/31</v>
          </cell>
          <cell r="AC1710">
            <v>1500</v>
          </cell>
          <cell r="AD1710">
            <v>1</v>
          </cell>
          <cell r="AE1710">
            <v>1500</v>
          </cell>
          <cell r="AG1710">
            <v>1500</v>
          </cell>
          <cell r="AH1710" t="str">
            <v>PC</v>
          </cell>
          <cell r="AQ1710">
            <v>1</v>
          </cell>
          <cell r="AV1710">
            <v>0</v>
          </cell>
          <cell r="AY1710" t="str">
            <v>2006/04/01</v>
          </cell>
          <cell r="AZ1710" t="str">
            <v>9999/12/31</v>
          </cell>
          <cell r="BA1710">
            <v>99999999</v>
          </cell>
          <cell r="BB1710">
            <v>1500</v>
          </cell>
        </row>
        <row r="1711">
          <cell r="A1711">
            <v>78174</v>
          </cell>
          <cell r="E1711" t="str">
            <v>5300107917</v>
          </cell>
          <cell r="F1711" t="str">
            <v>0</v>
          </cell>
          <cell r="G1711" t="str">
            <v>6950287-8</v>
          </cell>
          <cell r="H1711" t="str">
            <v>ﾌﾞﾗｹﾂﾄ ｱﾂｼ-,PU M3040N</v>
          </cell>
          <cell r="I1711" t="str">
            <v>473440-2</v>
          </cell>
          <cell r="J1711" t="str">
            <v>（株）光真製作所</v>
          </cell>
          <cell r="K1711" t="str">
            <v>3480</v>
          </cell>
          <cell r="L1711" t="str">
            <v>3480</v>
          </cell>
          <cell r="M1711" t="str">
            <v>3H7</v>
          </cell>
          <cell r="N1711" t="str">
            <v>野田</v>
          </cell>
          <cell r="O1711" t="str">
            <v>野田係</v>
          </cell>
          <cell r="Q1711" t="str">
            <v>JP</v>
          </cell>
          <cell r="S1711">
            <v>1</v>
          </cell>
          <cell r="T1711">
            <v>1</v>
          </cell>
          <cell r="U1711" t="str">
            <v>V0</v>
          </cell>
          <cell r="V1711" t="str">
            <v>0001</v>
          </cell>
          <cell r="W1711">
            <v>50</v>
          </cell>
          <cell r="X1711">
            <v>1</v>
          </cell>
          <cell r="Y1711" t="str">
            <v>JPY</v>
          </cell>
          <cell r="Z1711" t="str">
            <v>2006/04/01</v>
          </cell>
          <cell r="AA1711" t="str">
            <v>9999/12/31</v>
          </cell>
          <cell r="AC1711">
            <v>550</v>
          </cell>
          <cell r="AD1711">
            <v>1</v>
          </cell>
          <cell r="AE1711">
            <v>550</v>
          </cell>
          <cell r="AG1711">
            <v>550</v>
          </cell>
          <cell r="AH1711" t="str">
            <v>PC</v>
          </cell>
          <cell r="AQ1711">
            <v>1</v>
          </cell>
          <cell r="AV1711">
            <v>0</v>
          </cell>
          <cell r="AY1711" t="str">
            <v>2006/04/01</v>
          </cell>
          <cell r="AZ1711" t="str">
            <v>9999/12/31</v>
          </cell>
          <cell r="BA1711">
            <v>99999999</v>
          </cell>
          <cell r="BB1711">
            <v>550</v>
          </cell>
        </row>
        <row r="1712">
          <cell r="A1712">
            <v>78175</v>
          </cell>
          <cell r="E1712" t="str">
            <v>5300107918</v>
          </cell>
          <cell r="F1712" t="str">
            <v>0</v>
          </cell>
          <cell r="G1712" t="str">
            <v>6950472-2</v>
          </cell>
          <cell r="H1712" t="str">
            <v>ｶﾊﾞ- ｱﾂｼ-,ﾌｱﾝ M3040N</v>
          </cell>
          <cell r="I1712" t="str">
            <v>473440-2</v>
          </cell>
          <cell r="J1712" t="str">
            <v>（株）光真製作所</v>
          </cell>
          <cell r="K1712" t="str">
            <v>3480</v>
          </cell>
          <cell r="L1712" t="str">
            <v>3480</v>
          </cell>
          <cell r="M1712" t="str">
            <v>3H7</v>
          </cell>
          <cell r="N1712" t="str">
            <v>野田</v>
          </cell>
          <cell r="O1712" t="str">
            <v>野田係</v>
          </cell>
          <cell r="Q1712" t="str">
            <v>JP</v>
          </cell>
          <cell r="S1712">
            <v>1</v>
          </cell>
          <cell r="T1712">
            <v>1</v>
          </cell>
          <cell r="U1712" t="str">
            <v>V0</v>
          </cell>
          <cell r="V1712" t="str">
            <v>0001</v>
          </cell>
          <cell r="W1712">
            <v>50</v>
          </cell>
          <cell r="X1712">
            <v>1</v>
          </cell>
          <cell r="Y1712" t="str">
            <v>JPY</v>
          </cell>
          <cell r="Z1712" t="str">
            <v>2006/04/01</v>
          </cell>
          <cell r="AA1712" t="str">
            <v>9999/12/31</v>
          </cell>
          <cell r="AC1712">
            <v>1726</v>
          </cell>
          <cell r="AD1712">
            <v>1</v>
          </cell>
          <cell r="AE1712">
            <v>1726</v>
          </cell>
          <cell r="AG1712">
            <v>1726</v>
          </cell>
          <cell r="AH1712" t="str">
            <v>PC</v>
          </cell>
          <cell r="AQ1712">
            <v>1</v>
          </cell>
          <cell r="AV1712">
            <v>0</v>
          </cell>
          <cell r="AY1712" t="str">
            <v>2006/04/01</v>
          </cell>
          <cell r="AZ1712" t="str">
            <v>9999/12/31</v>
          </cell>
          <cell r="BA1712">
            <v>99999999</v>
          </cell>
          <cell r="BB1712">
            <v>1726</v>
          </cell>
        </row>
        <row r="1713">
          <cell r="A1713">
            <v>73616</v>
          </cell>
          <cell r="D1713">
            <v>100</v>
          </cell>
          <cell r="E1713" t="str">
            <v>5300076848</v>
          </cell>
          <cell r="F1713" t="str">
            <v>0</v>
          </cell>
          <cell r="G1713" t="str">
            <v>6950473-0</v>
          </cell>
          <cell r="H1713" t="str">
            <v>ｽﾄﾂﾊﾟ ｱﾂｼ-,ｺﾑ(2) M3040Q</v>
          </cell>
          <cell r="I1713" t="str">
            <v>473440-2</v>
          </cell>
          <cell r="J1713" t="str">
            <v>（株）光真製作所</v>
          </cell>
          <cell r="K1713" t="str">
            <v>3480</v>
          </cell>
          <cell r="L1713" t="str">
            <v>3480</v>
          </cell>
          <cell r="M1713" t="str">
            <v>3H7</v>
          </cell>
          <cell r="N1713" t="str">
            <v>野田</v>
          </cell>
          <cell r="O1713" t="str">
            <v>野田係</v>
          </cell>
          <cell r="P1713" t="str">
            <v>x</v>
          </cell>
          <cell r="Q1713" t="str">
            <v>JP</v>
          </cell>
          <cell r="S1713">
            <v>1</v>
          </cell>
          <cell r="T1713">
            <v>1</v>
          </cell>
          <cell r="U1713" t="str">
            <v>V0</v>
          </cell>
          <cell r="V1713" t="str">
            <v>0001</v>
          </cell>
          <cell r="W1713">
            <v>25</v>
          </cell>
          <cell r="X1713">
            <v>1</v>
          </cell>
          <cell r="Y1713" t="str">
            <v>JPY</v>
          </cell>
          <cell r="Z1713" t="str">
            <v>2006/04/01</v>
          </cell>
          <cell r="AA1713" t="str">
            <v>9999/12/31</v>
          </cell>
          <cell r="AC1713">
            <v>609</v>
          </cell>
          <cell r="AD1713">
            <v>1</v>
          </cell>
          <cell r="AE1713">
            <v>609</v>
          </cell>
          <cell r="AG1713">
            <v>609</v>
          </cell>
          <cell r="AH1713" t="str">
            <v>PC</v>
          </cell>
          <cell r="AQ1713">
            <v>1</v>
          </cell>
          <cell r="AV1713">
            <v>0</v>
          </cell>
          <cell r="AY1713" t="str">
            <v>2006/04/01</v>
          </cell>
          <cell r="AZ1713" t="str">
            <v>9999/12/31</v>
          </cell>
          <cell r="BA1713">
            <v>99999999</v>
          </cell>
          <cell r="BB1713">
            <v>609</v>
          </cell>
        </row>
        <row r="1714">
          <cell r="A1714">
            <v>53614</v>
          </cell>
          <cell r="E1714" t="str">
            <v>5300099870</v>
          </cell>
          <cell r="F1714" t="str">
            <v>0</v>
          </cell>
          <cell r="G1714" t="str">
            <v>6950611-3</v>
          </cell>
          <cell r="H1714" t="str">
            <v>ﾍﾞ-ｽ ｱﾂｼ- S-1  M3240</v>
          </cell>
          <cell r="I1714" t="str">
            <v>473440-2</v>
          </cell>
          <cell r="J1714" t="str">
            <v>（株）光真製作所</v>
          </cell>
          <cell r="K1714" t="str">
            <v>3480</v>
          </cell>
          <cell r="L1714" t="str">
            <v>3480</v>
          </cell>
          <cell r="M1714" t="str">
            <v>2G2</v>
          </cell>
          <cell r="N1714" t="str">
            <v>伊藤康</v>
          </cell>
          <cell r="O1714" t="str">
            <v>野田係</v>
          </cell>
          <cell r="P1714" t="str">
            <v>x</v>
          </cell>
          <cell r="Q1714" t="str">
            <v>JP</v>
          </cell>
          <cell r="S1714">
            <v>1</v>
          </cell>
          <cell r="T1714">
            <v>1</v>
          </cell>
          <cell r="U1714" t="str">
            <v>V0</v>
          </cell>
          <cell r="V1714" t="str">
            <v>0001</v>
          </cell>
          <cell r="W1714">
            <v>25</v>
          </cell>
          <cell r="X1714">
            <v>1</v>
          </cell>
          <cell r="Y1714" t="str">
            <v>JPY</v>
          </cell>
          <cell r="Z1714" t="str">
            <v>2006/04/01</v>
          </cell>
          <cell r="AA1714" t="str">
            <v>9999/12/31</v>
          </cell>
          <cell r="AC1714">
            <v>2900</v>
          </cell>
          <cell r="AD1714">
            <v>1</v>
          </cell>
          <cell r="AE1714">
            <v>2900</v>
          </cell>
          <cell r="AG1714">
            <v>2900</v>
          </cell>
          <cell r="AH1714" t="str">
            <v>PC</v>
          </cell>
          <cell r="AQ1714">
            <v>1</v>
          </cell>
          <cell r="AV1714">
            <v>0</v>
          </cell>
          <cell r="AY1714" t="str">
            <v>2006/04/01</v>
          </cell>
          <cell r="AZ1714" t="str">
            <v>9999/12/31</v>
          </cell>
          <cell r="BA1714">
            <v>99999999</v>
          </cell>
          <cell r="BB1714">
            <v>2900</v>
          </cell>
        </row>
        <row r="1715">
          <cell r="A1715">
            <v>78176</v>
          </cell>
          <cell r="E1715" t="str">
            <v>5300107919</v>
          </cell>
          <cell r="F1715" t="str">
            <v>0</v>
          </cell>
          <cell r="G1715" t="str">
            <v>6965516-0</v>
          </cell>
          <cell r="H1715" t="str">
            <v>ｶｼﾒ ｱﾂｼ-,ﾎﾙﾀﾞBID M901DA-4</v>
          </cell>
          <cell r="I1715" t="str">
            <v>473440-2</v>
          </cell>
          <cell r="J1715" t="str">
            <v>（株）光真製作所</v>
          </cell>
          <cell r="K1715" t="str">
            <v>3480</v>
          </cell>
          <cell r="L1715" t="str">
            <v>3480</v>
          </cell>
          <cell r="M1715" t="str">
            <v>3H7</v>
          </cell>
          <cell r="N1715" t="str">
            <v>野田</v>
          </cell>
          <cell r="O1715" t="str">
            <v>野田係</v>
          </cell>
          <cell r="Q1715" t="str">
            <v>JP</v>
          </cell>
          <cell r="S1715">
            <v>1</v>
          </cell>
          <cell r="T1715">
            <v>1</v>
          </cell>
          <cell r="U1715" t="str">
            <v>V0</v>
          </cell>
          <cell r="V1715" t="str">
            <v>0001</v>
          </cell>
          <cell r="W1715">
            <v>50</v>
          </cell>
          <cell r="X1715">
            <v>1</v>
          </cell>
          <cell r="Y1715" t="str">
            <v>JPY</v>
          </cell>
          <cell r="Z1715" t="str">
            <v>2006/04/01</v>
          </cell>
          <cell r="AA1715" t="str">
            <v>9999/12/31</v>
          </cell>
          <cell r="AC1715">
            <v>149</v>
          </cell>
          <cell r="AD1715">
            <v>1</v>
          </cell>
          <cell r="AE1715">
            <v>149</v>
          </cell>
          <cell r="AG1715">
            <v>149</v>
          </cell>
          <cell r="AH1715" t="str">
            <v>PC</v>
          </cell>
          <cell r="AQ1715">
            <v>1</v>
          </cell>
          <cell r="AV1715">
            <v>0</v>
          </cell>
          <cell r="AY1715" t="str">
            <v>2006/04/01</v>
          </cell>
          <cell r="AZ1715" t="str">
            <v>9999/12/31</v>
          </cell>
          <cell r="BA1715">
            <v>99999999</v>
          </cell>
          <cell r="BB1715">
            <v>149</v>
          </cell>
        </row>
        <row r="1716">
          <cell r="A1716">
            <v>78178</v>
          </cell>
          <cell r="E1716" t="str">
            <v>5300107921</v>
          </cell>
          <cell r="F1716" t="str">
            <v>0</v>
          </cell>
          <cell r="G1716" t="str">
            <v>6965549-6</v>
          </cell>
          <cell r="H1716" t="str">
            <v>ｶﾞｲﾄﾞ ｱﾂｼ-,ﾛ-ﾗ M735DA-4</v>
          </cell>
          <cell r="I1716" t="str">
            <v>473440-2</v>
          </cell>
          <cell r="J1716" t="str">
            <v>（株）光真製作所</v>
          </cell>
          <cell r="K1716" t="str">
            <v>3480</v>
          </cell>
          <cell r="L1716" t="str">
            <v>3480</v>
          </cell>
          <cell r="M1716" t="str">
            <v>3H7</v>
          </cell>
          <cell r="N1716" t="str">
            <v>野田</v>
          </cell>
          <cell r="O1716" t="str">
            <v>野田係</v>
          </cell>
          <cell r="Q1716" t="str">
            <v>JP</v>
          </cell>
          <cell r="S1716">
            <v>1</v>
          </cell>
          <cell r="T1716">
            <v>1</v>
          </cell>
          <cell r="U1716" t="str">
            <v>V0</v>
          </cell>
          <cell r="V1716" t="str">
            <v>0001</v>
          </cell>
          <cell r="W1716">
            <v>50</v>
          </cell>
          <cell r="X1716">
            <v>1</v>
          </cell>
          <cell r="Y1716" t="str">
            <v>JPY</v>
          </cell>
          <cell r="Z1716" t="str">
            <v>2006/04/01</v>
          </cell>
          <cell r="AA1716" t="str">
            <v>9999/12/31</v>
          </cell>
          <cell r="AC1716">
            <v>566</v>
          </cell>
          <cell r="AD1716">
            <v>1</v>
          </cell>
          <cell r="AE1716">
            <v>566</v>
          </cell>
          <cell r="AG1716">
            <v>566</v>
          </cell>
          <cell r="AH1716" t="str">
            <v>PC</v>
          </cell>
          <cell r="AQ1716">
            <v>1</v>
          </cell>
          <cell r="AV1716">
            <v>0</v>
          </cell>
          <cell r="AY1716" t="str">
            <v>2006/04/01</v>
          </cell>
          <cell r="AZ1716" t="str">
            <v>9999/12/31</v>
          </cell>
          <cell r="BA1716">
            <v>99999999</v>
          </cell>
          <cell r="BB1716">
            <v>566</v>
          </cell>
        </row>
        <row r="1717">
          <cell r="A1717">
            <v>78179</v>
          </cell>
          <cell r="E1717" t="str">
            <v>5300107922</v>
          </cell>
          <cell r="F1717" t="str">
            <v>0</v>
          </cell>
          <cell r="G1717" t="str">
            <v>6965551-8</v>
          </cell>
          <cell r="H1717" t="str">
            <v>ﾌﾞﾗｹﾂﾄ ｱﾂｼ-(1) M735DA-4</v>
          </cell>
          <cell r="I1717" t="str">
            <v>473440-2</v>
          </cell>
          <cell r="J1717" t="str">
            <v>（株）光真製作所</v>
          </cell>
          <cell r="K1717" t="str">
            <v>3480</v>
          </cell>
          <cell r="L1717" t="str">
            <v>3480</v>
          </cell>
          <cell r="M1717" t="str">
            <v>3H7</v>
          </cell>
          <cell r="N1717" t="str">
            <v>野田</v>
          </cell>
          <cell r="O1717" t="str">
            <v>野田係</v>
          </cell>
          <cell r="Q1717" t="str">
            <v>JP</v>
          </cell>
          <cell r="S1717">
            <v>1</v>
          </cell>
          <cell r="T1717">
            <v>1</v>
          </cell>
          <cell r="U1717" t="str">
            <v>V0</v>
          </cell>
          <cell r="V1717" t="str">
            <v>0001</v>
          </cell>
          <cell r="W1717">
            <v>50</v>
          </cell>
          <cell r="X1717">
            <v>1</v>
          </cell>
          <cell r="Y1717" t="str">
            <v>JPY</v>
          </cell>
          <cell r="Z1717" t="str">
            <v>2006/04/01</v>
          </cell>
          <cell r="AA1717" t="str">
            <v>9999/12/31</v>
          </cell>
          <cell r="AC1717">
            <v>471</v>
          </cell>
          <cell r="AD1717">
            <v>1</v>
          </cell>
          <cell r="AE1717">
            <v>471</v>
          </cell>
          <cell r="AG1717">
            <v>471</v>
          </cell>
          <cell r="AH1717" t="str">
            <v>PC</v>
          </cell>
          <cell r="AQ1717">
            <v>1</v>
          </cell>
          <cell r="AV1717">
            <v>0</v>
          </cell>
          <cell r="AY1717" t="str">
            <v>2006/04/01</v>
          </cell>
          <cell r="AZ1717" t="str">
            <v>9999/12/31</v>
          </cell>
          <cell r="BA1717">
            <v>99999999</v>
          </cell>
          <cell r="BB1717">
            <v>471</v>
          </cell>
        </row>
        <row r="1718">
          <cell r="A1718">
            <v>74903</v>
          </cell>
          <cell r="B1718">
            <v>215</v>
          </cell>
          <cell r="D1718">
            <v>100</v>
          </cell>
          <cell r="E1718" t="str">
            <v>5300086869</v>
          </cell>
          <cell r="F1718" t="str">
            <v>0</v>
          </cell>
          <cell r="G1718" t="str">
            <v>6965569-0</v>
          </cell>
          <cell r="H1718" t="str">
            <v>ｶｼﾒ ｱﾂｼ-,ﾌﾟﾚ-ﾄ(2) M3218;(BID)</v>
          </cell>
          <cell r="I1718" t="str">
            <v>473440-2</v>
          </cell>
          <cell r="J1718" t="str">
            <v>（株）光真製作所</v>
          </cell>
          <cell r="K1718" t="str">
            <v>3480</v>
          </cell>
          <cell r="L1718" t="str">
            <v>3480</v>
          </cell>
          <cell r="M1718" t="str">
            <v>3H7</v>
          </cell>
          <cell r="N1718" t="str">
            <v>野田</v>
          </cell>
          <cell r="O1718" t="str">
            <v>野田係</v>
          </cell>
          <cell r="P1718" t="str">
            <v>x</v>
          </cell>
          <cell r="Q1718" t="str">
            <v>JP</v>
          </cell>
          <cell r="S1718">
            <v>1</v>
          </cell>
          <cell r="T1718">
            <v>1</v>
          </cell>
          <cell r="U1718" t="str">
            <v>V0</v>
          </cell>
          <cell r="V1718" t="str">
            <v>0001</v>
          </cell>
          <cell r="W1718">
            <v>25</v>
          </cell>
          <cell r="X1718">
            <v>1</v>
          </cell>
          <cell r="Y1718" t="str">
            <v>JPY</v>
          </cell>
          <cell r="Z1718" t="str">
            <v>2006/04/01</v>
          </cell>
          <cell r="AA1718" t="str">
            <v>9999/12/31</v>
          </cell>
          <cell r="AC1718">
            <v>215</v>
          </cell>
          <cell r="AD1718">
            <v>1</v>
          </cell>
          <cell r="AE1718">
            <v>215</v>
          </cell>
          <cell r="AF1718">
            <v>215</v>
          </cell>
          <cell r="AG1718">
            <v>215</v>
          </cell>
          <cell r="AH1718" t="str">
            <v>PC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0</v>
          </cell>
          <cell r="AP1718">
            <v>0</v>
          </cell>
          <cell r="AQ1718">
            <v>1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 t="str">
            <v>2006/04/01</v>
          </cell>
          <cell r="AZ1718" t="str">
            <v>9999/12/31</v>
          </cell>
          <cell r="BA1718">
            <v>99999999</v>
          </cell>
          <cell r="BB1718">
            <v>216</v>
          </cell>
          <cell r="BC1718">
            <v>0</v>
          </cell>
          <cell r="BD1718">
            <v>0</v>
          </cell>
          <cell r="BE1718">
            <v>0</v>
          </cell>
          <cell r="BF1718">
            <v>0</v>
          </cell>
          <cell r="BG1718">
            <v>0</v>
          </cell>
        </row>
        <row r="1719">
          <cell r="A1719">
            <v>78180</v>
          </cell>
          <cell r="E1719" t="str">
            <v>5300107923</v>
          </cell>
          <cell r="F1719" t="str">
            <v>0</v>
          </cell>
          <cell r="G1719" t="str">
            <v>6965654-9</v>
          </cell>
          <cell r="H1719" t="str">
            <v>ｶｼﾒ ｱﾂｼ-,ﾌﾟﾚ-ﾄ ｱｼﾞﾔｽﾄ</v>
          </cell>
          <cell r="I1719" t="str">
            <v>473440-2</v>
          </cell>
          <cell r="J1719" t="str">
            <v>（株）光真製作所</v>
          </cell>
          <cell r="K1719" t="str">
            <v>3480</v>
          </cell>
          <cell r="L1719" t="str">
            <v>3480</v>
          </cell>
          <cell r="M1719" t="str">
            <v>3H7</v>
          </cell>
          <cell r="N1719" t="str">
            <v>野田</v>
          </cell>
          <cell r="O1719" t="str">
            <v>野田係</v>
          </cell>
          <cell r="P1719" t="str">
            <v>x</v>
          </cell>
          <cell r="Q1719" t="str">
            <v>JP</v>
          </cell>
          <cell r="S1719">
            <v>1</v>
          </cell>
          <cell r="T1719">
            <v>1</v>
          </cell>
          <cell r="U1719" t="str">
            <v>V0</v>
          </cell>
          <cell r="V1719" t="str">
            <v>0001</v>
          </cell>
          <cell r="W1719">
            <v>50</v>
          </cell>
          <cell r="X1719">
            <v>1</v>
          </cell>
          <cell r="Y1719" t="str">
            <v>JPY</v>
          </cell>
          <cell r="Z1719" t="str">
            <v>2006/04/01</v>
          </cell>
          <cell r="AA1719" t="str">
            <v>9999/12/31</v>
          </cell>
          <cell r="AC1719">
            <v>120</v>
          </cell>
          <cell r="AD1719">
            <v>1</v>
          </cell>
          <cell r="AE1719">
            <v>120</v>
          </cell>
          <cell r="AG1719">
            <v>120</v>
          </cell>
          <cell r="AH1719" t="str">
            <v>PC</v>
          </cell>
          <cell r="AQ1719">
            <v>1</v>
          </cell>
          <cell r="AV1719">
            <v>0</v>
          </cell>
          <cell r="AY1719" t="str">
            <v>2006/04/01</v>
          </cell>
          <cell r="AZ1719" t="str">
            <v>9999/12/31</v>
          </cell>
          <cell r="BA1719">
            <v>99999999</v>
          </cell>
          <cell r="BB1719">
            <v>120</v>
          </cell>
        </row>
        <row r="1720">
          <cell r="A1720">
            <v>56896</v>
          </cell>
          <cell r="B1720">
            <v>7469</v>
          </cell>
          <cell r="D1720">
            <v>100</v>
          </cell>
          <cell r="E1720" t="str">
            <v>5300105591</v>
          </cell>
          <cell r="F1720" t="str">
            <v>0</v>
          </cell>
          <cell r="G1720" t="str">
            <v>6965656-5</v>
          </cell>
          <cell r="H1720" t="str">
            <v>ｶｼﾒ ｱﾂｼ- M3230B</v>
          </cell>
          <cell r="I1720" t="str">
            <v>473440-2</v>
          </cell>
          <cell r="J1720" t="str">
            <v>（株）光真製作所</v>
          </cell>
          <cell r="K1720" t="str">
            <v>3480</v>
          </cell>
          <cell r="L1720" t="str">
            <v>3480</v>
          </cell>
          <cell r="M1720" t="str">
            <v>2G2</v>
          </cell>
          <cell r="N1720" t="str">
            <v>伊藤康</v>
          </cell>
          <cell r="O1720" t="str">
            <v>野田係</v>
          </cell>
          <cell r="P1720" t="str">
            <v>x</v>
          </cell>
          <cell r="Q1720" t="str">
            <v>JP</v>
          </cell>
          <cell r="S1720">
            <v>1</v>
          </cell>
          <cell r="T1720">
            <v>1</v>
          </cell>
          <cell r="U1720" t="str">
            <v>V0</v>
          </cell>
          <cell r="V1720" t="str">
            <v>0001</v>
          </cell>
          <cell r="W1720">
            <v>29</v>
          </cell>
          <cell r="X1720">
            <v>1</v>
          </cell>
          <cell r="Y1720" t="str">
            <v>JPY</v>
          </cell>
          <cell r="Z1720" t="str">
            <v>2006/04/01</v>
          </cell>
          <cell r="AA1720" t="str">
            <v>9999/12/31</v>
          </cell>
          <cell r="AC1720">
            <v>7469</v>
          </cell>
          <cell r="AD1720">
            <v>1</v>
          </cell>
          <cell r="AE1720">
            <v>7469</v>
          </cell>
          <cell r="AF1720">
            <v>7469</v>
          </cell>
          <cell r="AG1720">
            <v>7469</v>
          </cell>
          <cell r="AH1720" t="str">
            <v>PC</v>
          </cell>
          <cell r="AI1720">
            <v>0</v>
          </cell>
          <cell r="AJ1720">
            <v>0</v>
          </cell>
          <cell r="AK1720">
            <v>0</v>
          </cell>
          <cell r="AL1720">
            <v>0</v>
          </cell>
          <cell r="AM1720">
            <v>0</v>
          </cell>
          <cell r="AN1720">
            <v>0</v>
          </cell>
          <cell r="AO1720">
            <v>0</v>
          </cell>
          <cell r="AP1720">
            <v>0</v>
          </cell>
          <cell r="AQ1720">
            <v>1</v>
          </cell>
          <cell r="AR1720">
            <v>0</v>
          </cell>
          <cell r="AS1720">
            <v>0</v>
          </cell>
          <cell r="AT1720">
            <v>0</v>
          </cell>
          <cell r="AU1720">
            <v>0</v>
          </cell>
          <cell r="AV1720">
            <v>0</v>
          </cell>
          <cell r="AW1720">
            <v>0</v>
          </cell>
          <cell r="AX1720">
            <v>0</v>
          </cell>
          <cell r="AY1720" t="str">
            <v>2006/04/01</v>
          </cell>
          <cell r="AZ1720" t="str">
            <v>9999/12/31</v>
          </cell>
          <cell r="BA1720">
            <v>99999</v>
          </cell>
          <cell r="BB1720">
            <v>7469</v>
          </cell>
          <cell r="BC1720">
            <v>0</v>
          </cell>
          <cell r="BD1720">
            <v>0</v>
          </cell>
          <cell r="BE1720">
            <v>0</v>
          </cell>
          <cell r="BF1720">
            <v>0</v>
          </cell>
          <cell r="BG1720">
            <v>0</v>
          </cell>
        </row>
        <row r="1721">
          <cell r="A1721">
            <v>54886</v>
          </cell>
          <cell r="E1721" t="str">
            <v>5300102128</v>
          </cell>
          <cell r="F1721" t="str">
            <v>0</v>
          </cell>
          <cell r="G1721" t="str">
            <v>6965666-2</v>
          </cell>
          <cell r="H1721" t="str">
            <v>ｶｼﾒ ｱﾂｼ-,ﾌﾟﾚ-ﾄ(R2) M3229</v>
          </cell>
          <cell r="I1721" t="str">
            <v>473440-2</v>
          </cell>
          <cell r="J1721" t="str">
            <v>（株）光真製作所</v>
          </cell>
          <cell r="K1721" t="str">
            <v>3480</v>
          </cell>
          <cell r="L1721" t="str">
            <v>3480</v>
          </cell>
          <cell r="M1721" t="str">
            <v>2G2</v>
          </cell>
          <cell r="N1721" t="str">
            <v>伊藤康</v>
          </cell>
          <cell r="O1721" t="str">
            <v>野田係</v>
          </cell>
          <cell r="P1721" t="str">
            <v>x</v>
          </cell>
          <cell r="Q1721" t="str">
            <v>JP</v>
          </cell>
          <cell r="S1721">
            <v>1</v>
          </cell>
          <cell r="T1721">
            <v>1</v>
          </cell>
          <cell r="U1721" t="str">
            <v>V0</v>
          </cell>
          <cell r="V1721" t="str">
            <v>0001</v>
          </cell>
          <cell r="W1721">
            <v>29</v>
          </cell>
          <cell r="X1721">
            <v>1</v>
          </cell>
          <cell r="Y1721" t="str">
            <v>JPY</v>
          </cell>
          <cell r="Z1721" t="str">
            <v>2006/04/01</v>
          </cell>
          <cell r="AA1721" t="str">
            <v>9999/12/31</v>
          </cell>
          <cell r="AC1721">
            <v>509</v>
          </cell>
          <cell r="AD1721">
            <v>1</v>
          </cell>
          <cell r="AE1721">
            <v>509</v>
          </cell>
          <cell r="AG1721">
            <v>509</v>
          </cell>
          <cell r="AH1721" t="str">
            <v>PC</v>
          </cell>
          <cell r="AQ1721">
            <v>1</v>
          </cell>
          <cell r="AV1721">
            <v>0</v>
          </cell>
          <cell r="AY1721" t="str">
            <v>2006/04/01</v>
          </cell>
          <cell r="AZ1721" t="str">
            <v>9999/12/31</v>
          </cell>
          <cell r="BA1721">
            <v>99999999</v>
          </cell>
          <cell r="BB1721">
            <v>509</v>
          </cell>
        </row>
        <row r="1722">
          <cell r="A1722">
            <v>56897</v>
          </cell>
          <cell r="B1722">
            <v>6164</v>
          </cell>
          <cell r="D1722">
            <v>100</v>
          </cell>
          <cell r="E1722" t="str">
            <v>5300105592</v>
          </cell>
          <cell r="F1722" t="str">
            <v>0</v>
          </cell>
          <cell r="G1722" t="str">
            <v>6985322-0</v>
          </cell>
          <cell r="H1722" t="str">
            <v>ｶｼﾒ ｱﾂｼ-,ﾋﾝｼﾞ(2) M3230B</v>
          </cell>
          <cell r="I1722" t="str">
            <v>473440-2</v>
          </cell>
          <cell r="J1722" t="str">
            <v>（株）光真製作所</v>
          </cell>
          <cell r="K1722" t="str">
            <v>3480</v>
          </cell>
          <cell r="L1722" t="str">
            <v>3480</v>
          </cell>
          <cell r="M1722" t="str">
            <v>2G2</v>
          </cell>
          <cell r="N1722" t="str">
            <v>伊藤康</v>
          </cell>
          <cell r="O1722" t="str">
            <v>野田係</v>
          </cell>
          <cell r="P1722" t="str">
            <v>x</v>
          </cell>
          <cell r="Q1722" t="str">
            <v>JP</v>
          </cell>
          <cell r="S1722">
            <v>1</v>
          </cell>
          <cell r="T1722">
            <v>1</v>
          </cell>
          <cell r="U1722" t="str">
            <v>V0</v>
          </cell>
          <cell r="V1722" t="str">
            <v>0001</v>
          </cell>
          <cell r="W1722">
            <v>29</v>
          </cell>
          <cell r="X1722">
            <v>1</v>
          </cell>
          <cell r="Y1722" t="str">
            <v>JPY</v>
          </cell>
          <cell r="Z1722" t="str">
            <v>2006/04/01</v>
          </cell>
          <cell r="AA1722" t="str">
            <v>9999/12/31</v>
          </cell>
          <cell r="AC1722">
            <v>6164</v>
          </cell>
          <cell r="AD1722">
            <v>1</v>
          </cell>
          <cell r="AE1722">
            <v>6164</v>
          </cell>
          <cell r="AF1722">
            <v>6164</v>
          </cell>
          <cell r="AG1722">
            <v>6164</v>
          </cell>
          <cell r="AH1722" t="str">
            <v>PC</v>
          </cell>
          <cell r="AI1722">
            <v>0</v>
          </cell>
          <cell r="AJ1722">
            <v>0</v>
          </cell>
          <cell r="AK1722">
            <v>0</v>
          </cell>
          <cell r="AL1722">
            <v>0</v>
          </cell>
          <cell r="AM1722">
            <v>0</v>
          </cell>
          <cell r="AN1722">
            <v>0</v>
          </cell>
          <cell r="AO1722">
            <v>0</v>
          </cell>
          <cell r="AP1722">
            <v>0</v>
          </cell>
          <cell r="AQ1722">
            <v>1</v>
          </cell>
          <cell r="AR1722">
            <v>0</v>
          </cell>
          <cell r="AS1722">
            <v>0</v>
          </cell>
          <cell r="AT1722">
            <v>0</v>
          </cell>
          <cell r="AU1722">
            <v>0</v>
          </cell>
          <cell r="AV1722">
            <v>0</v>
          </cell>
          <cell r="AW1722">
            <v>0</v>
          </cell>
          <cell r="AX1722">
            <v>0</v>
          </cell>
          <cell r="AY1722" t="str">
            <v>2006/04/01</v>
          </cell>
          <cell r="AZ1722" t="str">
            <v>9999/12/31</v>
          </cell>
          <cell r="BA1722">
            <v>99999</v>
          </cell>
          <cell r="BB1722">
            <v>6164</v>
          </cell>
          <cell r="BC1722">
            <v>0</v>
          </cell>
          <cell r="BD1722">
            <v>0</v>
          </cell>
          <cell r="BE1722">
            <v>0</v>
          </cell>
          <cell r="BF1722">
            <v>0</v>
          </cell>
          <cell r="BG1722">
            <v>0</v>
          </cell>
        </row>
        <row r="1723">
          <cell r="A1723">
            <v>56898</v>
          </cell>
          <cell r="B1723">
            <v>6902</v>
          </cell>
          <cell r="D1723">
            <v>100</v>
          </cell>
          <cell r="E1723" t="str">
            <v>5300105594</v>
          </cell>
          <cell r="F1723" t="str">
            <v>0</v>
          </cell>
          <cell r="G1723" t="str">
            <v>6985339-5</v>
          </cell>
          <cell r="H1723" t="str">
            <v>ｶｼﾒ ｱﾂｼ-,ﾌﾟﾚ-ﾄ(R2) M3230B</v>
          </cell>
          <cell r="I1723" t="str">
            <v>473440-2</v>
          </cell>
          <cell r="J1723" t="str">
            <v>（株）光真製作所</v>
          </cell>
          <cell r="K1723" t="str">
            <v>3480</v>
          </cell>
          <cell r="L1723" t="str">
            <v>3480</v>
          </cell>
          <cell r="M1723" t="str">
            <v>2G2</v>
          </cell>
          <cell r="N1723" t="str">
            <v>伊藤康</v>
          </cell>
          <cell r="O1723" t="str">
            <v>野田係</v>
          </cell>
          <cell r="P1723" t="str">
            <v>x</v>
          </cell>
          <cell r="Q1723" t="str">
            <v>JP</v>
          </cell>
          <cell r="S1723">
            <v>1</v>
          </cell>
          <cell r="T1723">
            <v>1</v>
          </cell>
          <cell r="U1723" t="str">
            <v>V0</v>
          </cell>
          <cell r="V1723" t="str">
            <v>0001</v>
          </cell>
          <cell r="W1723">
            <v>29</v>
          </cell>
          <cell r="X1723">
            <v>1</v>
          </cell>
          <cell r="Y1723" t="str">
            <v>JPY</v>
          </cell>
          <cell r="Z1723" t="str">
            <v>2006/04/01</v>
          </cell>
          <cell r="AA1723" t="str">
            <v>9999/12/31</v>
          </cell>
          <cell r="AC1723">
            <v>6902</v>
          </cell>
          <cell r="AD1723">
            <v>1</v>
          </cell>
          <cell r="AE1723">
            <v>6902</v>
          </cell>
          <cell r="AF1723">
            <v>6902</v>
          </cell>
          <cell r="AG1723">
            <v>6902</v>
          </cell>
          <cell r="AH1723" t="str">
            <v>PC</v>
          </cell>
          <cell r="AI1723">
            <v>0</v>
          </cell>
          <cell r="AJ1723">
            <v>0</v>
          </cell>
          <cell r="AK1723">
            <v>0</v>
          </cell>
          <cell r="AL1723">
            <v>0</v>
          </cell>
          <cell r="AM1723">
            <v>0</v>
          </cell>
          <cell r="AN1723">
            <v>0</v>
          </cell>
          <cell r="AO1723">
            <v>0</v>
          </cell>
          <cell r="AP1723">
            <v>0</v>
          </cell>
          <cell r="AQ1723">
            <v>1</v>
          </cell>
          <cell r="AR1723">
            <v>0</v>
          </cell>
          <cell r="AS1723">
            <v>0</v>
          </cell>
          <cell r="AT1723">
            <v>0</v>
          </cell>
          <cell r="AU1723">
            <v>0</v>
          </cell>
          <cell r="AV1723">
            <v>0</v>
          </cell>
          <cell r="AW1723">
            <v>0</v>
          </cell>
          <cell r="AX1723">
            <v>0</v>
          </cell>
          <cell r="AY1723" t="str">
            <v>2006/04/01</v>
          </cell>
          <cell r="AZ1723" t="str">
            <v>9999/12/31</v>
          </cell>
          <cell r="BA1723">
            <v>99999</v>
          </cell>
          <cell r="BB1723">
            <v>6902</v>
          </cell>
          <cell r="BC1723">
            <v>0</v>
          </cell>
          <cell r="BD1723">
            <v>0</v>
          </cell>
          <cell r="BE1723">
            <v>0</v>
          </cell>
          <cell r="BF1723">
            <v>0</v>
          </cell>
          <cell r="BG1723">
            <v>0</v>
          </cell>
        </row>
        <row r="1724">
          <cell r="A1724">
            <v>54888</v>
          </cell>
          <cell r="B1724">
            <v>537</v>
          </cell>
          <cell r="E1724" t="str">
            <v>5300102130</v>
          </cell>
          <cell r="F1724" t="str">
            <v>0</v>
          </cell>
          <cell r="G1724" t="str">
            <v>6985468-5</v>
          </cell>
          <cell r="H1724" t="str">
            <v>ﾌﾟﾚ-ﾄ ｱﾂｼ-,R(3) M3230B</v>
          </cell>
          <cell r="I1724" t="str">
            <v>473440-2</v>
          </cell>
          <cell r="J1724" t="str">
            <v>（株）光真製作所</v>
          </cell>
          <cell r="K1724" t="str">
            <v>3480</v>
          </cell>
          <cell r="L1724" t="str">
            <v>3480</v>
          </cell>
          <cell r="M1724" t="str">
            <v>2G2</v>
          </cell>
          <cell r="N1724" t="str">
            <v>伊藤康</v>
          </cell>
          <cell r="O1724" t="str">
            <v>野田係</v>
          </cell>
          <cell r="P1724" t="str">
            <v>x</v>
          </cell>
          <cell r="Q1724" t="str">
            <v>JP</v>
          </cell>
          <cell r="S1724">
            <v>1</v>
          </cell>
          <cell r="T1724">
            <v>1</v>
          </cell>
          <cell r="U1724" t="str">
            <v>V0</v>
          </cell>
          <cell r="V1724" t="str">
            <v>0001</v>
          </cell>
          <cell r="W1724">
            <v>29</v>
          </cell>
          <cell r="X1724">
            <v>1</v>
          </cell>
          <cell r="Y1724" t="str">
            <v>JPY</v>
          </cell>
          <cell r="Z1724" t="str">
            <v>2006/04/01</v>
          </cell>
          <cell r="AA1724" t="str">
            <v>9999/12/31</v>
          </cell>
          <cell r="AC1724">
            <v>537</v>
          </cell>
          <cell r="AD1724">
            <v>1</v>
          </cell>
          <cell r="AE1724">
            <v>537</v>
          </cell>
          <cell r="AF1724">
            <v>537</v>
          </cell>
          <cell r="AG1724">
            <v>537</v>
          </cell>
          <cell r="AH1724" t="str">
            <v>PC</v>
          </cell>
          <cell r="AI1724">
            <v>0</v>
          </cell>
          <cell r="AJ1724">
            <v>0</v>
          </cell>
          <cell r="AK1724">
            <v>0</v>
          </cell>
          <cell r="AL1724">
            <v>0</v>
          </cell>
          <cell r="AM1724">
            <v>0</v>
          </cell>
          <cell r="AN1724">
            <v>0</v>
          </cell>
          <cell r="AO1724">
            <v>0</v>
          </cell>
          <cell r="AP1724">
            <v>0</v>
          </cell>
          <cell r="AQ1724">
            <v>1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  <cell r="AX1724">
            <v>0</v>
          </cell>
          <cell r="AY1724" t="str">
            <v>2006/04/01</v>
          </cell>
          <cell r="AZ1724" t="str">
            <v>9999/12/31</v>
          </cell>
          <cell r="BA1724">
            <v>99999999</v>
          </cell>
          <cell r="BB1724">
            <v>537</v>
          </cell>
          <cell r="BC1724">
            <v>0</v>
          </cell>
          <cell r="BD1724">
            <v>0</v>
          </cell>
          <cell r="BE1724">
            <v>0</v>
          </cell>
          <cell r="BF1724">
            <v>0</v>
          </cell>
          <cell r="BG1724">
            <v>0</v>
          </cell>
        </row>
        <row r="1725">
          <cell r="A1725">
            <v>73717</v>
          </cell>
          <cell r="D1725">
            <v>100</v>
          </cell>
          <cell r="E1725" t="str">
            <v>5300077016</v>
          </cell>
          <cell r="F1725" t="str">
            <v>0</v>
          </cell>
          <cell r="G1725" t="str">
            <v>6989691-4</v>
          </cell>
          <cell r="H1725" t="str">
            <v>ﾎﾙﾀﾞ ｱﾂｼ-,ﾄﾚ- M2653-3</v>
          </cell>
          <cell r="I1725" t="str">
            <v>473440-2</v>
          </cell>
          <cell r="J1725" t="str">
            <v>（株）光真製作所</v>
          </cell>
          <cell r="K1725" t="str">
            <v>3480</v>
          </cell>
          <cell r="L1725" t="str">
            <v>3480</v>
          </cell>
          <cell r="M1725" t="str">
            <v>3H7</v>
          </cell>
          <cell r="N1725" t="str">
            <v>野田</v>
          </cell>
          <cell r="O1725" t="str">
            <v>野田係</v>
          </cell>
          <cell r="P1725" t="str">
            <v>x</v>
          </cell>
          <cell r="Q1725" t="str">
            <v>JP</v>
          </cell>
          <cell r="S1725">
            <v>1</v>
          </cell>
          <cell r="T1725">
            <v>1</v>
          </cell>
          <cell r="U1725" t="str">
            <v>V0</v>
          </cell>
          <cell r="V1725" t="str">
            <v>0001</v>
          </cell>
          <cell r="W1725">
            <v>29</v>
          </cell>
          <cell r="X1725">
            <v>1</v>
          </cell>
          <cell r="Y1725" t="str">
            <v>JPY</v>
          </cell>
          <cell r="Z1725" t="str">
            <v>2006/04/01</v>
          </cell>
          <cell r="AA1725" t="str">
            <v>9999/12/31</v>
          </cell>
          <cell r="AC1725">
            <v>630</v>
          </cell>
          <cell r="AD1725">
            <v>1</v>
          </cell>
          <cell r="AE1725">
            <v>630</v>
          </cell>
          <cell r="AG1725">
            <v>630</v>
          </cell>
          <cell r="AH1725" t="str">
            <v>PC</v>
          </cell>
          <cell r="AQ1725">
            <v>1</v>
          </cell>
          <cell r="AV1725">
            <v>0</v>
          </cell>
          <cell r="AY1725" t="str">
            <v>2006/04/01</v>
          </cell>
          <cell r="AZ1725" t="str">
            <v>9999/12/31</v>
          </cell>
          <cell r="BA1725">
            <v>99999999</v>
          </cell>
          <cell r="BB1725">
            <v>650</v>
          </cell>
        </row>
        <row r="1726">
          <cell r="A1726">
            <v>73788</v>
          </cell>
          <cell r="D1726">
            <v>100</v>
          </cell>
          <cell r="E1726" t="str">
            <v>5300077124</v>
          </cell>
          <cell r="F1726" t="str">
            <v>0</v>
          </cell>
          <cell r="G1726" t="str">
            <v>6990232-9</v>
          </cell>
          <cell r="H1726" t="str">
            <v>ﾌﾚ-ﾑ ｱﾂｼ-,ﾍﾞ-ｽ W M2653-3</v>
          </cell>
          <cell r="I1726" t="str">
            <v>473440-2</v>
          </cell>
          <cell r="J1726" t="str">
            <v>（株）光真製作所</v>
          </cell>
          <cell r="K1726" t="str">
            <v>3480</v>
          </cell>
          <cell r="L1726" t="str">
            <v>3480</v>
          </cell>
          <cell r="M1726" t="str">
            <v>3H7</v>
          </cell>
          <cell r="N1726" t="str">
            <v>野田</v>
          </cell>
          <cell r="O1726" t="str">
            <v>野田係</v>
          </cell>
          <cell r="P1726" t="str">
            <v>x</v>
          </cell>
          <cell r="Q1726" t="str">
            <v>JP</v>
          </cell>
          <cell r="S1726">
            <v>1</v>
          </cell>
          <cell r="T1726">
            <v>1</v>
          </cell>
          <cell r="U1726" t="str">
            <v>V0</v>
          </cell>
          <cell r="V1726" t="str">
            <v>0001</v>
          </cell>
          <cell r="W1726">
            <v>29</v>
          </cell>
          <cell r="X1726">
            <v>1</v>
          </cell>
          <cell r="Y1726" t="str">
            <v>JPY</v>
          </cell>
          <cell r="Z1726" t="str">
            <v>2006/04/01</v>
          </cell>
          <cell r="AA1726" t="str">
            <v>9999/12/31</v>
          </cell>
          <cell r="AC1726">
            <v>3500</v>
          </cell>
          <cell r="AD1726">
            <v>1</v>
          </cell>
          <cell r="AE1726">
            <v>3500</v>
          </cell>
          <cell r="AG1726">
            <v>3500</v>
          </cell>
          <cell r="AH1726" t="str">
            <v>PC</v>
          </cell>
          <cell r="AQ1726">
            <v>1</v>
          </cell>
          <cell r="AV1726">
            <v>0</v>
          </cell>
          <cell r="AY1726" t="str">
            <v>2006/04/01</v>
          </cell>
          <cell r="AZ1726" t="str">
            <v>9999/12/31</v>
          </cell>
          <cell r="BA1726">
            <v>99999999</v>
          </cell>
          <cell r="BB1726">
            <v>3586</v>
          </cell>
        </row>
        <row r="1727">
          <cell r="A1727">
            <v>48794</v>
          </cell>
          <cell r="B1727">
            <v>1898</v>
          </cell>
          <cell r="C1727">
            <v>1898</v>
          </cell>
          <cell r="D1727">
            <v>100</v>
          </cell>
          <cell r="E1727" t="str">
            <v>5300087734</v>
          </cell>
          <cell r="F1727" t="str">
            <v>0</v>
          </cell>
          <cell r="G1727" t="str">
            <v>6990885-8</v>
          </cell>
          <cell r="H1727" t="str">
            <v>ｼﾔﾂﾀ ｱﾂｼ- M3301-1-1</v>
          </cell>
          <cell r="I1727" t="str">
            <v>473440-2</v>
          </cell>
          <cell r="J1727" t="str">
            <v>（株）光真製作所</v>
          </cell>
          <cell r="K1727" t="str">
            <v>3480</v>
          </cell>
          <cell r="L1727" t="str">
            <v>3480</v>
          </cell>
          <cell r="M1727" t="str">
            <v>2G2</v>
          </cell>
          <cell r="N1727" t="str">
            <v>伊藤康</v>
          </cell>
          <cell r="O1727" t="str">
            <v>野田係</v>
          </cell>
          <cell r="P1727" t="str">
            <v>x</v>
          </cell>
          <cell r="Q1727" t="str">
            <v>JP</v>
          </cell>
          <cell r="S1727">
            <v>1</v>
          </cell>
          <cell r="T1727">
            <v>1</v>
          </cell>
          <cell r="U1727" t="str">
            <v>V0</v>
          </cell>
          <cell r="V1727" t="str">
            <v>0001</v>
          </cell>
          <cell r="W1727">
            <v>29</v>
          </cell>
          <cell r="X1727">
            <v>1</v>
          </cell>
          <cell r="Y1727" t="str">
            <v>JPY</v>
          </cell>
          <cell r="Z1727" t="str">
            <v>2006/04/01</v>
          </cell>
          <cell r="AA1727" t="str">
            <v>9999/12/31</v>
          </cell>
          <cell r="AC1727">
            <v>1898</v>
          </cell>
          <cell r="AD1727">
            <v>1</v>
          </cell>
          <cell r="AE1727">
            <v>1898</v>
          </cell>
          <cell r="AF1727">
            <v>1898</v>
          </cell>
          <cell r="AG1727">
            <v>1898</v>
          </cell>
          <cell r="AH1727" t="str">
            <v>PC</v>
          </cell>
          <cell r="AI1727">
            <v>0</v>
          </cell>
          <cell r="AJ1727">
            <v>0</v>
          </cell>
          <cell r="AK1727">
            <v>0</v>
          </cell>
          <cell r="AL1727">
            <v>0</v>
          </cell>
          <cell r="AM1727">
            <v>0</v>
          </cell>
          <cell r="AN1727">
            <v>0</v>
          </cell>
          <cell r="AO1727">
            <v>0</v>
          </cell>
          <cell r="AP1727">
            <v>0</v>
          </cell>
          <cell r="AQ1727">
            <v>1</v>
          </cell>
          <cell r="AR1727">
            <v>0</v>
          </cell>
          <cell r="AS1727">
            <v>0</v>
          </cell>
          <cell r="AT1727">
            <v>0</v>
          </cell>
          <cell r="AU1727">
            <v>0</v>
          </cell>
          <cell r="AV1727">
            <v>0</v>
          </cell>
          <cell r="AW1727">
            <v>0</v>
          </cell>
          <cell r="AX1727">
            <v>0</v>
          </cell>
          <cell r="AY1727" t="str">
            <v>2006/04/01</v>
          </cell>
          <cell r="AZ1727" t="str">
            <v>9999/12/31</v>
          </cell>
          <cell r="BA1727">
            <v>99999999</v>
          </cell>
          <cell r="BB1727">
            <v>1898</v>
          </cell>
          <cell r="BC1727">
            <v>0</v>
          </cell>
          <cell r="BD1727">
            <v>0</v>
          </cell>
          <cell r="BE1727">
            <v>0</v>
          </cell>
          <cell r="BF1727">
            <v>0</v>
          </cell>
          <cell r="BG1727">
            <v>0</v>
          </cell>
        </row>
        <row r="1728">
          <cell r="A1728">
            <v>57965</v>
          </cell>
          <cell r="B1728">
            <v>9800</v>
          </cell>
          <cell r="D1728">
            <v>100</v>
          </cell>
          <cell r="E1728" t="str">
            <v>5300110976</v>
          </cell>
          <cell r="F1728" t="str">
            <v>0</v>
          </cell>
          <cell r="G1728" t="str">
            <v>6991261-8</v>
          </cell>
          <cell r="H1728" t="str">
            <v>ｽﾄﾂﾊﾟ ｱﾂｼ-,ﾋﾟﾝ(R) M2956</v>
          </cell>
          <cell r="I1728" t="str">
            <v>473440-2</v>
          </cell>
          <cell r="J1728" t="str">
            <v>（株）光真製作所</v>
          </cell>
          <cell r="K1728" t="str">
            <v>3480</v>
          </cell>
          <cell r="L1728" t="str">
            <v>3480</v>
          </cell>
          <cell r="M1728" t="str">
            <v>2G2</v>
          </cell>
          <cell r="N1728" t="str">
            <v>伊藤康</v>
          </cell>
          <cell r="O1728" t="str">
            <v>野田係</v>
          </cell>
          <cell r="P1728" t="str">
            <v>x</v>
          </cell>
          <cell r="Q1728" t="str">
            <v>JP</v>
          </cell>
          <cell r="S1728">
            <v>1</v>
          </cell>
          <cell r="T1728">
            <v>1</v>
          </cell>
          <cell r="U1728" t="str">
            <v>V0</v>
          </cell>
          <cell r="V1728" t="str">
            <v>0001</v>
          </cell>
          <cell r="W1728">
            <v>44</v>
          </cell>
          <cell r="X1728">
            <v>1</v>
          </cell>
          <cell r="Y1728" t="str">
            <v>JPY</v>
          </cell>
          <cell r="Z1728" t="str">
            <v>2006/04/01</v>
          </cell>
          <cell r="AA1728" t="str">
            <v>9999/12/31</v>
          </cell>
          <cell r="AC1728">
            <v>9800</v>
          </cell>
          <cell r="AD1728">
            <v>1</v>
          </cell>
          <cell r="AE1728">
            <v>9800</v>
          </cell>
          <cell r="AF1728">
            <v>9800</v>
          </cell>
          <cell r="AG1728">
            <v>9800</v>
          </cell>
          <cell r="AH1728" t="str">
            <v>PC</v>
          </cell>
          <cell r="AI1728">
            <v>0</v>
          </cell>
          <cell r="AJ1728">
            <v>0</v>
          </cell>
          <cell r="AK1728">
            <v>0</v>
          </cell>
          <cell r="AL1728">
            <v>0</v>
          </cell>
          <cell r="AM1728">
            <v>0</v>
          </cell>
          <cell r="AN1728">
            <v>0</v>
          </cell>
          <cell r="AO1728">
            <v>0</v>
          </cell>
          <cell r="AP1728">
            <v>0</v>
          </cell>
          <cell r="AQ1728">
            <v>1</v>
          </cell>
          <cell r="AR1728">
            <v>0</v>
          </cell>
          <cell r="AS1728">
            <v>0</v>
          </cell>
          <cell r="AT1728">
            <v>0</v>
          </cell>
          <cell r="AU1728">
            <v>0</v>
          </cell>
          <cell r="AV1728">
            <v>0</v>
          </cell>
          <cell r="AW1728">
            <v>0</v>
          </cell>
          <cell r="AX1728">
            <v>0</v>
          </cell>
          <cell r="AY1728" t="str">
            <v>2006/04/01</v>
          </cell>
          <cell r="AZ1728" t="str">
            <v>9999/12/31</v>
          </cell>
          <cell r="BA1728">
            <v>99999999</v>
          </cell>
          <cell r="BB1728">
            <v>9800</v>
          </cell>
          <cell r="BC1728">
            <v>0</v>
          </cell>
          <cell r="BD1728">
            <v>0</v>
          </cell>
          <cell r="BE1728">
            <v>0</v>
          </cell>
          <cell r="BF1728">
            <v>0</v>
          </cell>
          <cell r="BG1728">
            <v>0</v>
          </cell>
        </row>
        <row r="1729">
          <cell r="A1729">
            <v>73863</v>
          </cell>
          <cell r="B1729">
            <v>3190</v>
          </cell>
          <cell r="D1729">
            <v>100</v>
          </cell>
          <cell r="E1729" t="str">
            <v>5300077256</v>
          </cell>
          <cell r="F1729" t="str">
            <v>0</v>
          </cell>
          <cell r="G1729" t="str">
            <v>6991280-4</v>
          </cell>
          <cell r="H1729" t="str">
            <v>ﾌﾚ-ﾑ ｱﾂｼ-,ﾊﾞｹﾂﾄ M2653-1</v>
          </cell>
          <cell r="I1729" t="str">
            <v>473440-2</v>
          </cell>
          <cell r="J1729" t="str">
            <v>（株）光真製作所</v>
          </cell>
          <cell r="K1729" t="str">
            <v>3480</v>
          </cell>
          <cell r="L1729" t="str">
            <v>3480</v>
          </cell>
          <cell r="M1729" t="str">
            <v>3H7</v>
          </cell>
          <cell r="N1729" t="str">
            <v>野田</v>
          </cell>
          <cell r="O1729" t="str">
            <v>野田係</v>
          </cell>
          <cell r="P1729" t="str">
            <v>x</v>
          </cell>
          <cell r="Q1729" t="str">
            <v>JP</v>
          </cell>
          <cell r="S1729">
            <v>1</v>
          </cell>
          <cell r="T1729">
            <v>1</v>
          </cell>
          <cell r="U1729" t="str">
            <v>V0</v>
          </cell>
          <cell r="V1729" t="str">
            <v>0001</v>
          </cell>
          <cell r="W1729">
            <v>25</v>
          </cell>
          <cell r="X1729">
            <v>1</v>
          </cell>
          <cell r="Y1729" t="str">
            <v>JPY</v>
          </cell>
          <cell r="Z1729" t="str">
            <v>2006/04/01</v>
          </cell>
          <cell r="AA1729" t="str">
            <v>9999/12/31</v>
          </cell>
          <cell r="AC1729">
            <v>3190</v>
          </cell>
          <cell r="AD1729">
            <v>1</v>
          </cell>
          <cell r="AE1729">
            <v>3190</v>
          </cell>
          <cell r="AF1729">
            <v>3190</v>
          </cell>
          <cell r="AG1729">
            <v>3190</v>
          </cell>
          <cell r="AH1729" t="str">
            <v>PC</v>
          </cell>
          <cell r="AI1729">
            <v>0</v>
          </cell>
          <cell r="AJ1729">
            <v>0</v>
          </cell>
          <cell r="AK1729">
            <v>0</v>
          </cell>
          <cell r="AL1729">
            <v>0</v>
          </cell>
          <cell r="AM1729">
            <v>0</v>
          </cell>
          <cell r="AN1729">
            <v>0</v>
          </cell>
          <cell r="AO1729">
            <v>0</v>
          </cell>
          <cell r="AP1729">
            <v>0</v>
          </cell>
          <cell r="AQ1729">
            <v>1</v>
          </cell>
          <cell r="AR1729">
            <v>0</v>
          </cell>
          <cell r="AS1729">
            <v>0</v>
          </cell>
          <cell r="AT1729">
            <v>0</v>
          </cell>
          <cell r="AU1729">
            <v>0</v>
          </cell>
          <cell r="AV1729">
            <v>0</v>
          </cell>
          <cell r="AW1729">
            <v>0</v>
          </cell>
          <cell r="AX1729">
            <v>0</v>
          </cell>
          <cell r="AY1729" t="str">
            <v>2006/04/01</v>
          </cell>
          <cell r="AZ1729" t="str">
            <v>9999/12/31</v>
          </cell>
          <cell r="BA1729">
            <v>99999999</v>
          </cell>
          <cell r="BB1729">
            <v>3250</v>
          </cell>
          <cell r="BC1729">
            <v>0</v>
          </cell>
          <cell r="BD1729">
            <v>0</v>
          </cell>
          <cell r="BE1729">
            <v>0</v>
          </cell>
          <cell r="BF1729">
            <v>0</v>
          </cell>
          <cell r="BG1729">
            <v>0</v>
          </cell>
        </row>
        <row r="1730">
          <cell r="A1730">
            <v>76512</v>
          </cell>
          <cell r="B1730">
            <v>1415</v>
          </cell>
          <cell r="C1730">
            <v>1415</v>
          </cell>
          <cell r="D1730">
            <v>100</v>
          </cell>
          <cell r="E1730" t="str">
            <v>5300103659</v>
          </cell>
          <cell r="F1730" t="str">
            <v>0</v>
          </cell>
          <cell r="G1730" t="str">
            <v>6991658-3</v>
          </cell>
          <cell r="H1730" t="str">
            <v>ﾌﾟﾚ-ﾄ ｱﾂｼ- ｺﾚｸﾄ M3288-1</v>
          </cell>
          <cell r="I1730" t="str">
            <v>473440-2</v>
          </cell>
          <cell r="J1730" t="str">
            <v>（株）光真製作所</v>
          </cell>
          <cell r="K1730" t="str">
            <v>3480</v>
          </cell>
          <cell r="L1730" t="str">
            <v>3480</v>
          </cell>
          <cell r="M1730" t="str">
            <v>3H7</v>
          </cell>
          <cell r="N1730" t="str">
            <v>野田</v>
          </cell>
          <cell r="O1730" t="str">
            <v>野田係</v>
          </cell>
          <cell r="P1730" t="str">
            <v>x</v>
          </cell>
          <cell r="Q1730" t="str">
            <v>JP</v>
          </cell>
          <cell r="S1730">
            <v>1</v>
          </cell>
          <cell r="T1730">
            <v>1</v>
          </cell>
          <cell r="U1730" t="str">
            <v>V0</v>
          </cell>
          <cell r="V1730" t="str">
            <v>0001</v>
          </cell>
          <cell r="W1730">
            <v>29</v>
          </cell>
          <cell r="X1730">
            <v>1</v>
          </cell>
          <cell r="Y1730" t="str">
            <v>JPY</v>
          </cell>
          <cell r="Z1730" t="str">
            <v>2006/04/01</v>
          </cell>
          <cell r="AA1730" t="str">
            <v>9999/12/31</v>
          </cell>
          <cell r="AC1730">
            <v>1415</v>
          </cell>
          <cell r="AD1730">
            <v>1</v>
          </cell>
          <cell r="AE1730">
            <v>1415</v>
          </cell>
          <cell r="AF1730">
            <v>1415</v>
          </cell>
          <cell r="AG1730">
            <v>1415</v>
          </cell>
          <cell r="AH1730" t="str">
            <v>PC</v>
          </cell>
          <cell r="AI1730">
            <v>0</v>
          </cell>
          <cell r="AJ1730">
            <v>0</v>
          </cell>
          <cell r="AK1730">
            <v>0</v>
          </cell>
          <cell r="AL1730">
            <v>0</v>
          </cell>
          <cell r="AM1730">
            <v>0</v>
          </cell>
          <cell r="AN1730">
            <v>0</v>
          </cell>
          <cell r="AO1730">
            <v>0</v>
          </cell>
          <cell r="AP1730">
            <v>0</v>
          </cell>
          <cell r="AQ1730">
            <v>1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  <cell r="AX1730">
            <v>0</v>
          </cell>
          <cell r="AY1730" t="str">
            <v>2006/04/01</v>
          </cell>
          <cell r="AZ1730" t="str">
            <v>9999/12/31</v>
          </cell>
          <cell r="BA1730">
            <v>99999</v>
          </cell>
          <cell r="BB1730">
            <v>1415</v>
          </cell>
          <cell r="BC1730">
            <v>0</v>
          </cell>
          <cell r="BD1730">
            <v>0</v>
          </cell>
          <cell r="BE1730">
            <v>0</v>
          </cell>
          <cell r="BF1730">
            <v>0</v>
          </cell>
          <cell r="BG1730">
            <v>0</v>
          </cell>
        </row>
        <row r="1731">
          <cell r="A1731">
            <v>76513</v>
          </cell>
          <cell r="B1731">
            <v>96</v>
          </cell>
          <cell r="C1731">
            <v>96</v>
          </cell>
          <cell r="D1731">
            <v>100</v>
          </cell>
          <cell r="E1731" t="str">
            <v>5300103660</v>
          </cell>
          <cell r="F1731" t="str">
            <v>0</v>
          </cell>
          <cell r="G1731" t="str">
            <v>6991671-0</v>
          </cell>
          <cell r="H1731" t="str">
            <v>ｱ-ﾑ ｱﾂｼ-(R1) M3288-1</v>
          </cell>
          <cell r="I1731" t="str">
            <v>473440-2</v>
          </cell>
          <cell r="J1731" t="str">
            <v>（株）光真製作所</v>
          </cell>
          <cell r="K1731" t="str">
            <v>3480</v>
          </cell>
          <cell r="L1731" t="str">
            <v>3480</v>
          </cell>
          <cell r="M1731" t="str">
            <v>3H7</v>
          </cell>
          <cell r="N1731" t="str">
            <v>野田</v>
          </cell>
          <cell r="O1731" t="str">
            <v>野田係</v>
          </cell>
          <cell r="P1731" t="str">
            <v>x</v>
          </cell>
          <cell r="Q1731" t="str">
            <v>JP</v>
          </cell>
          <cell r="S1731">
            <v>1</v>
          </cell>
          <cell r="T1731">
            <v>1</v>
          </cell>
          <cell r="U1731" t="str">
            <v>V0</v>
          </cell>
          <cell r="V1731" t="str">
            <v>0001</v>
          </cell>
          <cell r="W1731">
            <v>29</v>
          </cell>
          <cell r="X1731">
            <v>1</v>
          </cell>
          <cell r="Y1731" t="str">
            <v>JPY</v>
          </cell>
          <cell r="Z1731" t="str">
            <v>2006/04/01</v>
          </cell>
          <cell r="AA1731" t="str">
            <v>9999/12/31</v>
          </cell>
          <cell r="AC1731">
            <v>96</v>
          </cell>
          <cell r="AD1731">
            <v>1</v>
          </cell>
          <cell r="AE1731">
            <v>96</v>
          </cell>
          <cell r="AF1731">
            <v>96</v>
          </cell>
          <cell r="AG1731">
            <v>96</v>
          </cell>
          <cell r="AH1731" t="str">
            <v>PC</v>
          </cell>
          <cell r="AI1731">
            <v>0</v>
          </cell>
          <cell r="AJ1731">
            <v>0</v>
          </cell>
          <cell r="AK1731">
            <v>0</v>
          </cell>
          <cell r="AL1731">
            <v>0</v>
          </cell>
          <cell r="AM1731">
            <v>0</v>
          </cell>
          <cell r="AN1731">
            <v>0</v>
          </cell>
          <cell r="AO1731">
            <v>0</v>
          </cell>
          <cell r="AP1731">
            <v>0</v>
          </cell>
          <cell r="AQ1731">
            <v>1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  <cell r="AX1731">
            <v>0</v>
          </cell>
          <cell r="AY1731" t="str">
            <v>2006/04/01</v>
          </cell>
          <cell r="AZ1731" t="str">
            <v>9999/12/31</v>
          </cell>
          <cell r="BA1731">
            <v>99999</v>
          </cell>
          <cell r="BB1731">
            <v>96</v>
          </cell>
          <cell r="BC1731">
            <v>0</v>
          </cell>
          <cell r="BD1731">
            <v>0</v>
          </cell>
          <cell r="BE1731">
            <v>0</v>
          </cell>
          <cell r="BF1731">
            <v>0</v>
          </cell>
          <cell r="BG1731">
            <v>0</v>
          </cell>
        </row>
        <row r="1732">
          <cell r="A1732">
            <v>76514</v>
          </cell>
          <cell r="B1732">
            <v>441</v>
          </cell>
          <cell r="C1732">
            <v>441</v>
          </cell>
          <cell r="D1732">
            <v>100</v>
          </cell>
          <cell r="E1732" t="str">
            <v>5300103661</v>
          </cell>
          <cell r="F1732" t="str">
            <v>0</v>
          </cell>
          <cell r="G1732" t="str">
            <v>6991672-9</v>
          </cell>
          <cell r="H1732" t="str">
            <v>ｱ-ﾑ ｱﾂｼ-(F3) M3288-1</v>
          </cell>
          <cell r="I1732" t="str">
            <v>473440-2</v>
          </cell>
          <cell r="J1732" t="str">
            <v>（株）光真製作所</v>
          </cell>
          <cell r="K1732" t="str">
            <v>3480</v>
          </cell>
          <cell r="L1732" t="str">
            <v>3480</v>
          </cell>
          <cell r="M1732" t="str">
            <v>3H7</v>
          </cell>
          <cell r="N1732" t="str">
            <v>野田</v>
          </cell>
          <cell r="O1732" t="str">
            <v>野田係</v>
          </cell>
          <cell r="P1732" t="str">
            <v>x</v>
          </cell>
          <cell r="Q1732" t="str">
            <v>JP</v>
          </cell>
          <cell r="S1732">
            <v>1</v>
          </cell>
          <cell r="T1732">
            <v>1</v>
          </cell>
          <cell r="U1732" t="str">
            <v>V0</v>
          </cell>
          <cell r="V1732" t="str">
            <v>0001</v>
          </cell>
          <cell r="W1732">
            <v>29</v>
          </cell>
          <cell r="X1732">
            <v>1</v>
          </cell>
          <cell r="Y1732" t="str">
            <v>JPY</v>
          </cell>
          <cell r="Z1732" t="str">
            <v>2006/04/01</v>
          </cell>
          <cell r="AA1732" t="str">
            <v>9999/12/31</v>
          </cell>
          <cell r="AC1732">
            <v>441</v>
          </cell>
          <cell r="AD1732">
            <v>1</v>
          </cell>
          <cell r="AE1732">
            <v>441</v>
          </cell>
          <cell r="AF1732">
            <v>441</v>
          </cell>
          <cell r="AG1732">
            <v>441</v>
          </cell>
          <cell r="AH1732" t="str">
            <v>PC</v>
          </cell>
          <cell r="AI1732">
            <v>0</v>
          </cell>
          <cell r="AJ1732">
            <v>0</v>
          </cell>
          <cell r="AK1732">
            <v>0</v>
          </cell>
          <cell r="AL1732">
            <v>0</v>
          </cell>
          <cell r="AM1732">
            <v>0</v>
          </cell>
          <cell r="AN1732">
            <v>0</v>
          </cell>
          <cell r="AO1732">
            <v>0</v>
          </cell>
          <cell r="AP1732">
            <v>0</v>
          </cell>
          <cell r="AQ1732">
            <v>1</v>
          </cell>
          <cell r="AR1732">
            <v>0</v>
          </cell>
          <cell r="AS1732">
            <v>0</v>
          </cell>
          <cell r="AT1732">
            <v>0</v>
          </cell>
          <cell r="AU1732">
            <v>0</v>
          </cell>
          <cell r="AV1732">
            <v>0</v>
          </cell>
          <cell r="AW1732">
            <v>0</v>
          </cell>
          <cell r="AX1732">
            <v>0</v>
          </cell>
          <cell r="AY1732" t="str">
            <v>2006/04/01</v>
          </cell>
          <cell r="AZ1732" t="str">
            <v>9999/12/31</v>
          </cell>
          <cell r="BA1732">
            <v>99999</v>
          </cell>
          <cell r="BB1732">
            <v>441</v>
          </cell>
          <cell r="BC1732">
            <v>0</v>
          </cell>
          <cell r="BD1732">
            <v>0</v>
          </cell>
          <cell r="BE1732">
            <v>0</v>
          </cell>
          <cell r="BF1732">
            <v>0</v>
          </cell>
          <cell r="BG1732">
            <v>0</v>
          </cell>
        </row>
        <row r="1733">
          <cell r="A1733">
            <v>76515</v>
          </cell>
          <cell r="B1733">
            <v>86</v>
          </cell>
          <cell r="C1733">
            <v>86</v>
          </cell>
          <cell r="D1733">
            <v>100</v>
          </cell>
          <cell r="E1733" t="str">
            <v>5300103662</v>
          </cell>
          <cell r="F1733" t="str">
            <v>0</v>
          </cell>
          <cell r="G1733" t="str">
            <v>6991690-7</v>
          </cell>
          <cell r="H1733" t="str">
            <v>ｱ-ﾑ ｱﾂｼ-(R4) M3288-1</v>
          </cell>
          <cell r="I1733" t="str">
            <v>473440-2</v>
          </cell>
          <cell r="J1733" t="str">
            <v>（株）光真製作所</v>
          </cell>
          <cell r="K1733" t="str">
            <v>3480</v>
          </cell>
          <cell r="L1733" t="str">
            <v>3480</v>
          </cell>
          <cell r="M1733" t="str">
            <v>3H7</v>
          </cell>
          <cell r="N1733" t="str">
            <v>野田</v>
          </cell>
          <cell r="O1733" t="str">
            <v>野田係</v>
          </cell>
          <cell r="P1733" t="str">
            <v>x</v>
          </cell>
          <cell r="Q1733" t="str">
            <v>JP</v>
          </cell>
          <cell r="S1733">
            <v>1</v>
          </cell>
          <cell r="T1733">
            <v>1</v>
          </cell>
          <cell r="U1733" t="str">
            <v>V0</v>
          </cell>
          <cell r="V1733" t="str">
            <v>0001</v>
          </cell>
          <cell r="W1733">
            <v>29</v>
          </cell>
          <cell r="X1733">
            <v>1</v>
          </cell>
          <cell r="Y1733" t="str">
            <v>JPY</v>
          </cell>
          <cell r="Z1733" t="str">
            <v>2006/04/01</v>
          </cell>
          <cell r="AA1733" t="str">
            <v>9999/12/31</v>
          </cell>
          <cell r="AC1733">
            <v>86</v>
          </cell>
          <cell r="AD1733">
            <v>1</v>
          </cell>
          <cell r="AE1733">
            <v>86</v>
          </cell>
          <cell r="AF1733">
            <v>86</v>
          </cell>
          <cell r="AG1733">
            <v>86</v>
          </cell>
          <cell r="AH1733" t="str">
            <v>PC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1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 t="str">
            <v>2006/04/01</v>
          </cell>
          <cell r="AZ1733" t="str">
            <v>9999/12/31</v>
          </cell>
          <cell r="BA1733">
            <v>99999</v>
          </cell>
          <cell r="BB1733">
            <v>86</v>
          </cell>
          <cell r="BC1733">
            <v>0</v>
          </cell>
          <cell r="BD1733">
            <v>0</v>
          </cell>
          <cell r="BE1733">
            <v>0</v>
          </cell>
          <cell r="BF1733">
            <v>0</v>
          </cell>
          <cell r="BG1733">
            <v>0</v>
          </cell>
        </row>
        <row r="1734">
          <cell r="A1734">
            <v>78183</v>
          </cell>
          <cell r="E1734" t="str">
            <v>5300107926</v>
          </cell>
          <cell r="F1734" t="str">
            <v>0</v>
          </cell>
          <cell r="G1734" t="str">
            <v>6991936-1</v>
          </cell>
          <cell r="H1734" t="str">
            <v>ﾌﾟﾚ-ﾄ ｱﾂｼ-,ｼﾔﾂﾀ M3302-13</v>
          </cell>
          <cell r="I1734" t="str">
            <v>473440-2</v>
          </cell>
          <cell r="J1734" t="str">
            <v>（株）光真製作所</v>
          </cell>
          <cell r="K1734" t="str">
            <v>3480</v>
          </cell>
          <cell r="L1734" t="str">
            <v>3480</v>
          </cell>
          <cell r="M1734" t="str">
            <v>3H7</v>
          </cell>
          <cell r="N1734" t="str">
            <v>野田</v>
          </cell>
          <cell r="O1734" t="str">
            <v>野田係</v>
          </cell>
          <cell r="P1734" t="str">
            <v>x</v>
          </cell>
          <cell r="Q1734" t="str">
            <v>JP</v>
          </cell>
          <cell r="S1734">
            <v>1</v>
          </cell>
          <cell r="T1734">
            <v>1</v>
          </cell>
          <cell r="U1734" t="str">
            <v>V0</v>
          </cell>
          <cell r="V1734" t="str">
            <v>0001</v>
          </cell>
          <cell r="W1734">
            <v>50</v>
          </cell>
          <cell r="X1734">
            <v>1</v>
          </cell>
          <cell r="Y1734" t="str">
            <v>JPY</v>
          </cell>
          <cell r="Z1734" t="str">
            <v>2006/04/01</v>
          </cell>
          <cell r="AA1734" t="str">
            <v>9999/12/31</v>
          </cell>
          <cell r="AC1734">
            <v>244</v>
          </cell>
          <cell r="AD1734">
            <v>1</v>
          </cell>
          <cell r="AE1734">
            <v>244</v>
          </cell>
          <cell r="AG1734">
            <v>256</v>
          </cell>
          <cell r="AH1734" t="str">
            <v>PC</v>
          </cell>
          <cell r="AQ1734">
            <v>1</v>
          </cell>
          <cell r="AV1734">
            <v>0</v>
          </cell>
          <cell r="AY1734" t="str">
            <v>2006/04/01</v>
          </cell>
          <cell r="AZ1734" t="str">
            <v>9999/12/31</v>
          </cell>
          <cell r="BA1734">
            <v>99999999</v>
          </cell>
          <cell r="BB1734">
            <v>244</v>
          </cell>
        </row>
        <row r="1735">
          <cell r="A1735">
            <v>78184</v>
          </cell>
          <cell r="E1735" t="str">
            <v>5300107927</v>
          </cell>
          <cell r="F1735" t="str">
            <v>0</v>
          </cell>
          <cell r="G1735" t="str">
            <v>6991937-0</v>
          </cell>
          <cell r="H1735" t="str">
            <v>ｼﾔﾂﾀ ｱﾂｼ-(1) M3302-13</v>
          </cell>
          <cell r="I1735" t="str">
            <v>473440-2</v>
          </cell>
          <cell r="J1735" t="str">
            <v>（株）光真製作所</v>
          </cell>
          <cell r="K1735" t="str">
            <v>3480</v>
          </cell>
          <cell r="L1735" t="str">
            <v>3480</v>
          </cell>
          <cell r="M1735" t="str">
            <v>3H7</v>
          </cell>
          <cell r="N1735" t="str">
            <v>野田</v>
          </cell>
          <cell r="O1735" t="str">
            <v>野田係</v>
          </cell>
          <cell r="P1735" t="str">
            <v>x</v>
          </cell>
          <cell r="Q1735" t="str">
            <v>JP</v>
          </cell>
          <cell r="S1735">
            <v>1</v>
          </cell>
          <cell r="T1735">
            <v>1</v>
          </cell>
          <cell r="U1735" t="str">
            <v>V0</v>
          </cell>
          <cell r="V1735" t="str">
            <v>0001</v>
          </cell>
          <cell r="W1735">
            <v>50</v>
          </cell>
          <cell r="X1735">
            <v>1</v>
          </cell>
          <cell r="Y1735" t="str">
            <v>JPY</v>
          </cell>
          <cell r="Z1735" t="str">
            <v>2006/04/01</v>
          </cell>
          <cell r="AA1735" t="str">
            <v>9999/12/31</v>
          </cell>
          <cell r="AC1735">
            <v>1505</v>
          </cell>
          <cell r="AD1735">
            <v>1</v>
          </cell>
          <cell r="AE1735">
            <v>1505</v>
          </cell>
          <cell r="AG1735">
            <v>2243</v>
          </cell>
          <cell r="AH1735" t="str">
            <v>PC</v>
          </cell>
          <cell r="AQ1735">
            <v>1</v>
          </cell>
          <cell r="AV1735">
            <v>0</v>
          </cell>
          <cell r="AY1735" t="str">
            <v>2006/04/01</v>
          </cell>
          <cell r="AZ1735" t="str">
            <v>9999/12/31</v>
          </cell>
          <cell r="BA1735">
            <v>99999999</v>
          </cell>
          <cell r="BB1735">
            <v>1505</v>
          </cell>
        </row>
        <row r="1736">
          <cell r="A1736">
            <v>52627</v>
          </cell>
          <cell r="D1736">
            <v>100</v>
          </cell>
          <cell r="E1736" t="str">
            <v>5300097367</v>
          </cell>
          <cell r="F1736" t="str">
            <v>0</v>
          </cell>
          <cell r="G1736" t="str">
            <v>6991938-8</v>
          </cell>
          <cell r="H1736" t="str">
            <v>ｶﾊﾞ- ｱﾂｼ-,ｼﾔﾂﾀ M3302-13</v>
          </cell>
          <cell r="I1736" t="str">
            <v>473440-2</v>
          </cell>
          <cell r="J1736" t="str">
            <v>（株）光真製作所</v>
          </cell>
          <cell r="K1736" t="str">
            <v>3480</v>
          </cell>
          <cell r="L1736" t="str">
            <v>3480</v>
          </cell>
          <cell r="M1736" t="str">
            <v>2G2</v>
          </cell>
          <cell r="N1736" t="str">
            <v>伊藤康</v>
          </cell>
          <cell r="O1736" t="str">
            <v>野田係</v>
          </cell>
          <cell r="P1736" t="str">
            <v>x</v>
          </cell>
          <cell r="Q1736" t="str">
            <v>JP</v>
          </cell>
          <cell r="S1736">
            <v>1</v>
          </cell>
          <cell r="T1736">
            <v>1</v>
          </cell>
          <cell r="U1736" t="str">
            <v>V0</v>
          </cell>
          <cell r="V1736" t="str">
            <v>0001</v>
          </cell>
          <cell r="W1736">
            <v>25</v>
          </cell>
          <cell r="X1736">
            <v>1</v>
          </cell>
          <cell r="Y1736" t="str">
            <v>JPY</v>
          </cell>
          <cell r="Z1736" t="str">
            <v>2006/04/01</v>
          </cell>
          <cell r="AA1736" t="str">
            <v>9999/12/31</v>
          </cell>
          <cell r="AC1736">
            <v>654</v>
          </cell>
          <cell r="AD1736">
            <v>1</v>
          </cell>
          <cell r="AE1736">
            <v>654</v>
          </cell>
          <cell r="AG1736">
            <v>654</v>
          </cell>
          <cell r="AH1736" t="str">
            <v>PC</v>
          </cell>
          <cell r="AQ1736">
            <v>1</v>
          </cell>
          <cell r="AV1736">
            <v>0</v>
          </cell>
          <cell r="AY1736" t="str">
            <v>2006/04/01</v>
          </cell>
          <cell r="AZ1736" t="str">
            <v>9999/12/31</v>
          </cell>
          <cell r="BA1736">
            <v>99999</v>
          </cell>
          <cell r="BB1736">
            <v>654</v>
          </cell>
        </row>
        <row r="1737">
          <cell r="A1737">
            <v>52626</v>
          </cell>
          <cell r="D1737">
            <v>100</v>
          </cell>
          <cell r="E1737" t="str">
            <v>5300097366</v>
          </cell>
          <cell r="F1737" t="str">
            <v>0</v>
          </cell>
          <cell r="G1737" t="str">
            <v>6991939-6</v>
          </cell>
          <cell r="H1737" t="str">
            <v>ｶﾊﾞ- ｱﾂｼ-,ｼﾔﾂﾀ M3302-13</v>
          </cell>
          <cell r="I1737" t="str">
            <v>473440-2</v>
          </cell>
          <cell r="J1737" t="str">
            <v>（株）光真製作所</v>
          </cell>
          <cell r="K1737" t="str">
            <v>3480</v>
          </cell>
          <cell r="L1737" t="str">
            <v>3480</v>
          </cell>
          <cell r="M1737" t="str">
            <v>2G2</v>
          </cell>
          <cell r="N1737" t="str">
            <v>伊藤康</v>
          </cell>
          <cell r="O1737" t="str">
            <v>野田係</v>
          </cell>
          <cell r="P1737" t="str">
            <v>x</v>
          </cell>
          <cell r="Q1737" t="str">
            <v>JP</v>
          </cell>
          <cell r="S1737">
            <v>1</v>
          </cell>
          <cell r="T1737">
            <v>1</v>
          </cell>
          <cell r="U1737" t="str">
            <v>V0</v>
          </cell>
          <cell r="V1737" t="str">
            <v>0001</v>
          </cell>
          <cell r="W1737">
            <v>25</v>
          </cell>
          <cell r="X1737">
            <v>1</v>
          </cell>
          <cell r="Y1737" t="str">
            <v>JPY</v>
          </cell>
          <cell r="Z1737" t="str">
            <v>2006/04/01</v>
          </cell>
          <cell r="AA1737" t="str">
            <v>9999/12/31</v>
          </cell>
          <cell r="AC1737">
            <v>607</v>
          </cell>
          <cell r="AD1737">
            <v>1</v>
          </cell>
          <cell r="AE1737">
            <v>607</v>
          </cell>
          <cell r="AG1737">
            <v>607</v>
          </cell>
          <cell r="AH1737" t="str">
            <v>PC</v>
          </cell>
          <cell r="AQ1737">
            <v>1</v>
          </cell>
          <cell r="AV1737">
            <v>0</v>
          </cell>
          <cell r="AY1737" t="str">
            <v>2006/04/01</v>
          </cell>
          <cell r="AZ1737" t="str">
            <v>9999/12/31</v>
          </cell>
          <cell r="BA1737">
            <v>99999</v>
          </cell>
          <cell r="BB1737">
            <v>607</v>
          </cell>
        </row>
        <row r="1738">
          <cell r="A1738">
            <v>78185</v>
          </cell>
          <cell r="E1738" t="str">
            <v>5300107928</v>
          </cell>
          <cell r="F1738" t="str">
            <v>0</v>
          </cell>
          <cell r="G1738" t="str">
            <v>6992167-6</v>
          </cell>
          <cell r="H1738" t="str">
            <v>ｼﾔﾂﾀ ｱﾂｼ-,BH M2665C</v>
          </cell>
          <cell r="I1738" t="str">
            <v>473440-2</v>
          </cell>
          <cell r="J1738" t="str">
            <v>（株）光真製作所</v>
          </cell>
          <cell r="K1738" t="str">
            <v>3480</v>
          </cell>
          <cell r="L1738" t="str">
            <v>3480</v>
          </cell>
          <cell r="M1738" t="str">
            <v>3H7</v>
          </cell>
          <cell r="N1738" t="str">
            <v>野田</v>
          </cell>
          <cell r="O1738" t="str">
            <v>野田係</v>
          </cell>
          <cell r="Q1738" t="str">
            <v>JP</v>
          </cell>
          <cell r="S1738">
            <v>1</v>
          </cell>
          <cell r="T1738">
            <v>1</v>
          </cell>
          <cell r="U1738" t="str">
            <v>V0</v>
          </cell>
          <cell r="V1738" t="str">
            <v>0001</v>
          </cell>
          <cell r="W1738">
            <v>50</v>
          </cell>
          <cell r="X1738">
            <v>1</v>
          </cell>
          <cell r="Y1738" t="str">
            <v>JPY</v>
          </cell>
          <cell r="Z1738" t="str">
            <v>2006/04/01</v>
          </cell>
          <cell r="AA1738" t="str">
            <v>9999/12/31</v>
          </cell>
          <cell r="AC1738">
            <v>4610</v>
          </cell>
          <cell r="AD1738">
            <v>1</v>
          </cell>
          <cell r="AE1738">
            <v>4610</v>
          </cell>
          <cell r="AG1738">
            <v>4610</v>
          </cell>
          <cell r="AH1738" t="str">
            <v>PC</v>
          </cell>
          <cell r="AQ1738">
            <v>1</v>
          </cell>
          <cell r="AV1738">
            <v>0</v>
          </cell>
          <cell r="AY1738" t="str">
            <v>2006/04/01</v>
          </cell>
          <cell r="AZ1738" t="str">
            <v>9999/12/31</v>
          </cell>
          <cell r="BA1738">
            <v>99999999</v>
          </cell>
          <cell r="BB1738">
            <v>4610</v>
          </cell>
        </row>
        <row r="1739">
          <cell r="A1739">
            <v>78186</v>
          </cell>
          <cell r="E1739" t="str">
            <v>5300107929</v>
          </cell>
          <cell r="F1739" t="str">
            <v>0</v>
          </cell>
          <cell r="G1739" t="str">
            <v>6992168-4</v>
          </cell>
          <cell r="H1739" t="str">
            <v>ｼﾔﾂﾀ ｱﾂｼ-,BH M2665</v>
          </cell>
          <cell r="I1739" t="str">
            <v>473440-2</v>
          </cell>
          <cell r="J1739" t="str">
            <v>（株）光真製作所</v>
          </cell>
          <cell r="K1739" t="str">
            <v>3480</v>
          </cell>
          <cell r="L1739" t="str">
            <v>3480</v>
          </cell>
          <cell r="M1739" t="str">
            <v>3H7</v>
          </cell>
          <cell r="N1739" t="str">
            <v>野田</v>
          </cell>
          <cell r="O1739" t="str">
            <v>野田係</v>
          </cell>
          <cell r="Q1739" t="str">
            <v>JP</v>
          </cell>
          <cell r="S1739">
            <v>1</v>
          </cell>
          <cell r="T1739">
            <v>1</v>
          </cell>
          <cell r="U1739" t="str">
            <v>V0</v>
          </cell>
          <cell r="V1739" t="str">
            <v>0001</v>
          </cell>
          <cell r="W1739">
            <v>50</v>
          </cell>
          <cell r="X1739">
            <v>1</v>
          </cell>
          <cell r="Y1739" t="str">
            <v>JPY</v>
          </cell>
          <cell r="Z1739" t="str">
            <v>2006/04/01</v>
          </cell>
          <cell r="AA1739" t="str">
            <v>9999/12/31</v>
          </cell>
          <cell r="AC1739">
            <v>913</v>
          </cell>
          <cell r="AD1739">
            <v>1</v>
          </cell>
          <cell r="AE1739">
            <v>913</v>
          </cell>
          <cell r="AG1739">
            <v>913</v>
          </cell>
          <cell r="AH1739" t="str">
            <v>PC</v>
          </cell>
          <cell r="AQ1739">
            <v>1</v>
          </cell>
          <cell r="AV1739">
            <v>0</v>
          </cell>
          <cell r="AY1739" t="str">
            <v>2006/04/01</v>
          </cell>
          <cell r="AZ1739" t="str">
            <v>9999/12/31</v>
          </cell>
          <cell r="BA1739">
            <v>99999999</v>
          </cell>
          <cell r="BB1739">
            <v>913</v>
          </cell>
        </row>
        <row r="1740">
          <cell r="A1740">
            <v>78187</v>
          </cell>
          <cell r="E1740" t="str">
            <v>5300107930</v>
          </cell>
          <cell r="F1740" t="str">
            <v>0</v>
          </cell>
          <cell r="G1740" t="str">
            <v>6992169-2</v>
          </cell>
          <cell r="H1740" t="str">
            <v>ｼﾔﾂﾀ ｱﾂｼ-,PH(H) M2667</v>
          </cell>
          <cell r="I1740" t="str">
            <v>473440-2</v>
          </cell>
          <cell r="J1740" t="str">
            <v>（株）光真製作所</v>
          </cell>
          <cell r="K1740" t="str">
            <v>3480</v>
          </cell>
          <cell r="L1740" t="str">
            <v>3480</v>
          </cell>
          <cell r="M1740" t="str">
            <v>3H7</v>
          </cell>
          <cell r="N1740" t="str">
            <v>野田</v>
          </cell>
          <cell r="O1740" t="str">
            <v>野田係</v>
          </cell>
          <cell r="Q1740" t="str">
            <v>JP</v>
          </cell>
          <cell r="S1740">
            <v>1</v>
          </cell>
          <cell r="T1740">
            <v>1</v>
          </cell>
          <cell r="U1740" t="str">
            <v>V0</v>
          </cell>
          <cell r="V1740" t="str">
            <v>0001</v>
          </cell>
          <cell r="W1740">
            <v>50</v>
          </cell>
          <cell r="X1740">
            <v>1</v>
          </cell>
          <cell r="Y1740" t="str">
            <v>JPY</v>
          </cell>
          <cell r="Z1740" t="str">
            <v>2006/04/01</v>
          </cell>
          <cell r="AA1740" t="str">
            <v>9999/12/31</v>
          </cell>
          <cell r="AC1740">
            <v>1110</v>
          </cell>
          <cell r="AD1740">
            <v>1</v>
          </cell>
          <cell r="AE1740">
            <v>1110</v>
          </cell>
          <cell r="AG1740">
            <v>1110</v>
          </cell>
          <cell r="AH1740" t="str">
            <v>PC</v>
          </cell>
          <cell r="AQ1740">
            <v>1</v>
          </cell>
          <cell r="AV1740">
            <v>0</v>
          </cell>
          <cell r="AY1740" t="str">
            <v>2006/04/01</v>
          </cell>
          <cell r="AZ1740" t="str">
            <v>9999/12/31</v>
          </cell>
          <cell r="BA1740">
            <v>99999999</v>
          </cell>
          <cell r="BB1740">
            <v>1110</v>
          </cell>
        </row>
        <row r="1741">
          <cell r="A1741">
            <v>78188</v>
          </cell>
          <cell r="E1741" t="str">
            <v>5300107931</v>
          </cell>
          <cell r="F1741" t="str">
            <v>0</v>
          </cell>
          <cell r="G1741" t="str">
            <v>6992170-6</v>
          </cell>
          <cell r="H1741" t="str">
            <v>ｼﾔﾂﾀ ｱﾂｼ-,PH(L) M2710</v>
          </cell>
          <cell r="I1741" t="str">
            <v>473440-2</v>
          </cell>
          <cell r="J1741" t="str">
            <v>（株）光真製作所</v>
          </cell>
          <cell r="K1741" t="str">
            <v>3480</v>
          </cell>
          <cell r="L1741" t="str">
            <v>3480</v>
          </cell>
          <cell r="M1741" t="str">
            <v>3H7</v>
          </cell>
          <cell r="N1741" t="str">
            <v>野田</v>
          </cell>
          <cell r="O1741" t="str">
            <v>野田係</v>
          </cell>
          <cell r="Q1741" t="str">
            <v>JP</v>
          </cell>
          <cell r="S1741">
            <v>1</v>
          </cell>
          <cell r="T1741">
            <v>1</v>
          </cell>
          <cell r="U1741" t="str">
            <v>V0</v>
          </cell>
          <cell r="V1741" t="str">
            <v>0001</v>
          </cell>
          <cell r="W1741">
            <v>50</v>
          </cell>
          <cell r="X1741">
            <v>1</v>
          </cell>
          <cell r="Y1741" t="str">
            <v>JPY</v>
          </cell>
          <cell r="Z1741" t="str">
            <v>2006/04/01</v>
          </cell>
          <cell r="AA1741" t="str">
            <v>9999/12/31</v>
          </cell>
          <cell r="AC1741">
            <v>867</v>
          </cell>
          <cell r="AD1741">
            <v>1</v>
          </cell>
          <cell r="AE1741">
            <v>867</v>
          </cell>
          <cell r="AG1741">
            <v>867</v>
          </cell>
          <cell r="AH1741" t="str">
            <v>PC</v>
          </cell>
          <cell r="AQ1741">
            <v>1</v>
          </cell>
          <cell r="AV1741">
            <v>0</v>
          </cell>
          <cell r="AY1741" t="str">
            <v>2006/04/01</v>
          </cell>
          <cell r="AZ1741" t="str">
            <v>9999/12/31</v>
          </cell>
          <cell r="BA1741">
            <v>99999999</v>
          </cell>
          <cell r="BB1741">
            <v>867</v>
          </cell>
        </row>
        <row r="1742">
          <cell r="A1742">
            <v>78189</v>
          </cell>
          <cell r="E1742" t="str">
            <v>5300107932</v>
          </cell>
          <cell r="F1742" t="str">
            <v>0</v>
          </cell>
          <cell r="G1742" t="str">
            <v>6992171-4</v>
          </cell>
          <cell r="H1742" t="str">
            <v>ｼﾔﾂﾀ ｱﾂｼ-,TCH M2771</v>
          </cell>
          <cell r="I1742" t="str">
            <v>473440-2</v>
          </cell>
          <cell r="J1742" t="str">
            <v>（株）光真製作所</v>
          </cell>
          <cell r="K1742" t="str">
            <v>3480</v>
          </cell>
          <cell r="L1742" t="str">
            <v>3480</v>
          </cell>
          <cell r="M1742" t="str">
            <v>3H7</v>
          </cell>
          <cell r="N1742" t="str">
            <v>野田</v>
          </cell>
          <cell r="O1742" t="str">
            <v>野田係</v>
          </cell>
          <cell r="Q1742" t="str">
            <v>JP</v>
          </cell>
          <cell r="S1742">
            <v>1</v>
          </cell>
          <cell r="T1742">
            <v>1</v>
          </cell>
          <cell r="U1742" t="str">
            <v>V0</v>
          </cell>
          <cell r="V1742" t="str">
            <v>0001</v>
          </cell>
          <cell r="W1742">
            <v>50</v>
          </cell>
          <cell r="X1742">
            <v>1</v>
          </cell>
          <cell r="Y1742" t="str">
            <v>JPY</v>
          </cell>
          <cell r="Z1742" t="str">
            <v>2006/04/01</v>
          </cell>
          <cell r="AA1742" t="str">
            <v>9999/12/31</v>
          </cell>
          <cell r="AC1742">
            <v>5701</v>
          </cell>
          <cell r="AD1742">
            <v>1</v>
          </cell>
          <cell r="AE1742">
            <v>5701</v>
          </cell>
          <cell r="AG1742">
            <v>5701</v>
          </cell>
          <cell r="AH1742" t="str">
            <v>PC</v>
          </cell>
          <cell r="AQ1742">
            <v>1</v>
          </cell>
          <cell r="AV1742">
            <v>0</v>
          </cell>
          <cell r="AY1742" t="str">
            <v>2006/04/01</v>
          </cell>
          <cell r="AZ1742" t="str">
            <v>9999/12/31</v>
          </cell>
          <cell r="BA1742">
            <v>99999999</v>
          </cell>
          <cell r="BB1742">
            <v>5701</v>
          </cell>
        </row>
        <row r="1743">
          <cell r="A1743">
            <v>78190</v>
          </cell>
          <cell r="E1743" t="str">
            <v>5300107933</v>
          </cell>
          <cell r="F1743" t="str">
            <v>0</v>
          </cell>
          <cell r="G1743" t="str">
            <v>6992173-0</v>
          </cell>
          <cell r="H1743" t="str">
            <v>ｼﾔﾂﾀ ｱﾂｼ-,PH ｻﾌﾞ M2667B</v>
          </cell>
          <cell r="I1743" t="str">
            <v>473440-2</v>
          </cell>
          <cell r="J1743" t="str">
            <v>（株）光真製作所</v>
          </cell>
          <cell r="K1743" t="str">
            <v>3480</v>
          </cell>
          <cell r="L1743" t="str">
            <v>3480</v>
          </cell>
          <cell r="M1743" t="str">
            <v>3H7</v>
          </cell>
          <cell r="N1743" t="str">
            <v>野田</v>
          </cell>
          <cell r="O1743" t="str">
            <v>野田係</v>
          </cell>
          <cell r="Q1743" t="str">
            <v>JP</v>
          </cell>
          <cell r="S1743">
            <v>1</v>
          </cell>
          <cell r="T1743">
            <v>1</v>
          </cell>
          <cell r="U1743" t="str">
            <v>V0</v>
          </cell>
          <cell r="V1743" t="str">
            <v>0001</v>
          </cell>
          <cell r="W1743">
            <v>50</v>
          </cell>
          <cell r="X1743">
            <v>1</v>
          </cell>
          <cell r="Y1743" t="str">
            <v>JPY</v>
          </cell>
          <cell r="Z1743" t="str">
            <v>2006/04/01</v>
          </cell>
          <cell r="AA1743" t="str">
            <v>9999/12/31</v>
          </cell>
          <cell r="AC1743">
            <v>1000</v>
          </cell>
          <cell r="AD1743">
            <v>1</v>
          </cell>
          <cell r="AE1743">
            <v>1000</v>
          </cell>
          <cell r="AG1743">
            <v>1000</v>
          </cell>
          <cell r="AH1743" t="str">
            <v>PC</v>
          </cell>
          <cell r="AQ1743">
            <v>1</v>
          </cell>
          <cell r="AV1743">
            <v>0</v>
          </cell>
          <cell r="AY1743" t="str">
            <v>2006/04/01</v>
          </cell>
          <cell r="AZ1743" t="str">
            <v>9999/12/31</v>
          </cell>
          <cell r="BA1743">
            <v>99999999</v>
          </cell>
          <cell r="BB1743">
            <v>1000</v>
          </cell>
        </row>
        <row r="1744">
          <cell r="A1744">
            <v>78191</v>
          </cell>
          <cell r="E1744" t="str">
            <v>5300107934</v>
          </cell>
          <cell r="F1744" t="str">
            <v>0</v>
          </cell>
          <cell r="G1744" t="str">
            <v>6992174-9</v>
          </cell>
          <cell r="H1744" t="str">
            <v>ｼﾔﾂﾀ ｱﾂｼ-,PH(H) M2667C</v>
          </cell>
          <cell r="I1744" t="str">
            <v>473440-2</v>
          </cell>
          <cell r="J1744" t="str">
            <v>（株）光真製作所</v>
          </cell>
          <cell r="K1744" t="str">
            <v>3480</v>
          </cell>
          <cell r="L1744" t="str">
            <v>3480</v>
          </cell>
          <cell r="M1744" t="str">
            <v>3H7</v>
          </cell>
          <cell r="N1744" t="str">
            <v>野田</v>
          </cell>
          <cell r="O1744" t="str">
            <v>野田係</v>
          </cell>
          <cell r="Q1744" t="str">
            <v>JP</v>
          </cell>
          <cell r="S1744">
            <v>1</v>
          </cell>
          <cell r="T1744">
            <v>1</v>
          </cell>
          <cell r="U1744" t="str">
            <v>V0</v>
          </cell>
          <cell r="V1744" t="str">
            <v>0001</v>
          </cell>
          <cell r="W1744">
            <v>50</v>
          </cell>
          <cell r="X1744">
            <v>1</v>
          </cell>
          <cell r="Y1744" t="str">
            <v>JPY</v>
          </cell>
          <cell r="Z1744" t="str">
            <v>2006/04/01</v>
          </cell>
          <cell r="AA1744" t="str">
            <v>9999/12/31</v>
          </cell>
          <cell r="AC1744">
            <v>1964</v>
          </cell>
          <cell r="AD1744">
            <v>1</v>
          </cell>
          <cell r="AE1744">
            <v>1964</v>
          </cell>
          <cell r="AG1744">
            <v>1964</v>
          </cell>
          <cell r="AH1744" t="str">
            <v>PC</v>
          </cell>
          <cell r="AQ1744">
            <v>1</v>
          </cell>
          <cell r="AV1744">
            <v>0</v>
          </cell>
          <cell r="AY1744" t="str">
            <v>2006/04/01</v>
          </cell>
          <cell r="AZ1744" t="str">
            <v>9999/12/31</v>
          </cell>
          <cell r="BA1744">
            <v>99999999</v>
          </cell>
          <cell r="BB1744">
            <v>1964</v>
          </cell>
        </row>
        <row r="1745">
          <cell r="A1745">
            <v>53616</v>
          </cell>
          <cell r="E1745" t="str">
            <v>5300099872</v>
          </cell>
          <cell r="F1745" t="str">
            <v>0</v>
          </cell>
          <cell r="G1745" t="str">
            <v>6996432-4</v>
          </cell>
          <cell r="H1745" t="str">
            <v>ﾍﾞ-ｽ ｱﾂｼ- S-2  M3240</v>
          </cell>
          <cell r="I1745" t="str">
            <v>473440-2</v>
          </cell>
          <cell r="J1745" t="str">
            <v>（株）光真製作所</v>
          </cell>
          <cell r="K1745" t="str">
            <v>3480</v>
          </cell>
          <cell r="L1745" t="str">
            <v>3480</v>
          </cell>
          <cell r="M1745" t="str">
            <v>2G2</v>
          </cell>
          <cell r="N1745" t="str">
            <v>伊藤康</v>
          </cell>
          <cell r="O1745" t="str">
            <v>野田係</v>
          </cell>
          <cell r="P1745" t="str">
            <v>x</v>
          </cell>
          <cell r="Q1745" t="str">
            <v>JP</v>
          </cell>
          <cell r="S1745">
            <v>1</v>
          </cell>
          <cell r="T1745">
            <v>1</v>
          </cell>
          <cell r="U1745" t="str">
            <v>V0</v>
          </cell>
          <cell r="V1745" t="str">
            <v>0001</v>
          </cell>
          <cell r="W1745">
            <v>25</v>
          </cell>
          <cell r="X1745">
            <v>1</v>
          </cell>
          <cell r="Y1745" t="str">
            <v>JPY</v>
          </cell>
          <cell r="Z1745" t="str">
            <v>2006/04/01</v>
          </cell>
          <cell r="AA1745" t="str">
            <v>9999/12/31</v>
          </cell>
          <cell r="AC1745">
            <v>2900</v>
          </cell>
          <cell r="AD1745">
            <v>1</v>
          </cell>
          <cell r="AE1745">
            <v>2900</v>
          </cell>
          <cell r="AG1745">
            <v>2900</v>
          </cell>
          <cell r="AH1745" t="str">
            <v>PC</v>
          </cell>
          <cell r="AQ1745">
            <v>1</v>
          </cell>
          <cell r="AV1745">
            <v>0</v>
          </cell>
          <cell r="AY1745" t="str">
            <v>2006/04/01</v>
          </cell>
          <cell r="AZ1745" t="str">
            <v>9999/12/31</v>
          </cell>
          <cell r="BA1745">
            <v>99999999</v>
          </cell>
          <cell r="BB1745">
            <v>2900</v>
          </cell>
        </row>
        <row r="1746">
          <cell r="A1746">
            <v>75895</v>
          </cell>
          <cell r="D1746">
            <v>100</v>
          </cell>
          <cell r="E1746" t="str">
            <v>5300093322</v>
          </cell>
          <cell r="F1746" t="str">
            <v>0</v>
          </cell>
          <cell r="G1746" t="str">
            <v>7411837-7</v>
          </cell>
          <cell r="H1746" t="str">
            <v>ﾌﾟﾚ-ﾄ,ｹ-ﾌﾞﾙ(1) M2650-3</v>
          </cell>
          <cell r="I1746" t="str">
            <v>473440-2</v>
          </cell>
          <cell r="J1746" t="str">
            <v>（株）光真製作所</v>
          </cell>
          <cell r="K1746" t="str">
            <v>3480</v>
          </cell>
          <cell r="L1746" t="str">
            <v>3480</v>
          </cell>
          <cell r="M1746" t="str">
            <v>3H7</v>
          </cell>
          <cell r="N1746" t="str">
            <v>野田</v>
          </cell>
          <cell r="O1746" t="str">
            <v>野田係</v>
          </cell>
          <cell r="P1746" t="str">
            <v>x</v>
          </cell>
          <cell r="Q1746" t="str">
            <v>JP</v>
          </cell>
          <cell r="S1746">
            <v>1</v>
          </cell>
          <cell r="T1746">
            <v>1</v>
          </cell>
          <cell r="U1746" t="str">
            <v>V0</v>
          </cell>
          <cell r="V1746" t="str">
            <v>0001</v>
          </cell>
          <cell r="W1746">
            <v>25</v>
          </cell>
          <cell r="X1746">
            <v>1</v>
          </cell>
          <cell r="Y1746" t="str">
            <v>JPY</v>
          </cell>
          <cell r="Z1746" t="str">
            <v>2006/04/01</v>
          </cell>
          <cell r="AA1746" t="str">
            <v>9999/12/31</v>
          </cell>
          <cell r="AC1746">
            <v>214</v>
          </cell>
          <cell r="AD1746">
            <v>1</v>
          </cell>
          <cell r="AE1746">
            <v>214</v>
          </cell>
          <cell r="AG1746">
            <v>214</v>
          </cell>
          <cell r="AH1746" t="str">
            <v>PC</v>
          </cell>
          <cell r="AQ1746">
            <v>1</v>
          </cell>
          <cell r="AV1746">
            <v>0</v>
          </cell>
          <cell r="AY1746" t="str">
            <v>2006/04/01</v>
          </cell>
          <cell r="AZ1746" t="str">
            <v>9999/12/31</v>
          </cell>
          <cell r="BA1746">
            <v>99999</v>
          </cell>
          <cell r="BB1746">
            <v>215</v>
          </cell>
        </row>
        <row r="1747">
          <cell r="A1747">
            <v>75243</v>
          </cell>
          <cell r="B1747">
            <v>139</v>
          </cell>
          <cell r="D1747">
            <v>100</v>
          </cell>
          <cell r="E1747" t="str">
            <v>5300088569</v>
          </cell>
          <cell r="F1747" t="str">
            <v>0</v>
          </cell>
          <cell r="G1747" t="str">
            <v>7412216-1</v>
          </cell>
          <cell r="H1747" t="str">
            <v>ﾚﾊﾞ-,ｾﾂﾄ(R) M2650-7</v>
          </cell>
          <cell r="I1747" t="str">
            <v>473440-2</v>
          </cell>
          <cell r="J1747" t="str">
            <v>（株）光真製作所</v>
          </cell>
          <cell r="K1747" t="str">
            <v>3480</v>
          </cell>
          <cell r="L1747" t="str">
            <v>3480</v>
          </cell>
          <cell r="M1747" t="str">
            <v>3H7</v>
          </cell>
          <cell r="N1747" t="str">
            <v>野田</v>
          </cell>
          <cell r="O1747" t="str">
            <v>野田係</v>
          </cell>
          <cell r="P1747" t="str">
            <v>x</v>
          </cell>
          <cell r="Q1747" t="str">
            <v>JP</v>
          </cell>
          <cell r="S1747">
            <v>1</v>
          </cell>
          <cell r="T1747">
            <v>1</v>
          </cell>
          <cell r="U1747" t="str">
            <v>V0</v>
          </cell>
          <cell r="V1747" t="str">
            <v>0001</v>
          </cell>
          <cell r="W1747">
            <v>25</v>
          </cell>
          <cell r="X1747">
            <v>1</v>
          </cell>
          <cell r="Y1747" t="str">
            <v>JPY</v>
          </cell>
          <cell r="Z1747" t="str">
            <v>2006/04/01</v>
          </cell>
          <cell r="AA1747" t="str">
            <v>9999/12/31</v>
          </cell>
          <cell r="AC1747">
            <v>139</v>
          </cell>
          <cell r="AD1747">
            <v>1</v>
          </cell>
          <cell r="AE1747">
            <v>139</v>
          </cell>
          <cell r="AF1747">
            <v>139</v>
          </cell>
          <cell r="AG1747">
            <v>139</v>
          </cell>
          <cell r="AH1747" t="str">
            <v>PC</v>
          </cell>
          <cell r="AI1747">
            <v>0</v>
          </cell>
          <cell r="AJ1747">
            <v>0</v>
          </cell>
          <cell r="AK1747">
            <v>0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1</v>
          </cell>
          <cell r="AR1747">
            <v>0</v>
          </cell>
          <cell r="AS1747">
            <v>0</v>
          </cell>
          <cell r="AT1747">
            <v>0</v>
          </cell>
          <cell r="AU1747">
            <v>0</v>
          </cell>
          <cell r="AV1747">
            <v>0</v>
          </cell>
          <cell r="AW1747">
            <v>0</v>
          </cell>
          <cell r="AX1747">
            <v>0</v>
          </cell>
          <cell r="AY1747" t="str">
            <v>2006/04/01</v>
          </cell>
          <cell r="AZ1747" t="str">
            <v>9999/12/31</v>
          </cell>
          <cell r="BA1747">
            <v>99999</v>
          </cell>
          <cell r="BB1747">
            <v>140</v>
          </cell>
          <cell r="BC1747">
            <v>0</v>
          </cell>
          <cell r="BD1747">
            <v>0</v>
          </cell>
          <cell r="BE1747">
            <v>0</v>
          </cell>
          <cell r="BF1747">
            <v>0</v>
          </cell>
          <cell r="BG1747">
            <v>0</v>
          </cell>
        </row>
        <row r="1748">
          <cell r="A1748">
            <v>78193</v>
          </cell>
          <cell r="B1748">
            <v>21293</v>
          </cell>
          <cell r="D1748">
            <v>100</v>
          </cell>
          <cell r="E1748" t="str">
            <v>5300107936</v>
          </cell>
          <cell r="F1748" t="str">
            <v>0</v>
          </cell>
          <cell r="G1748" t="str">
            <v>7412217-0</v>
          </cell>
          <cell r="H1748" t="str">
            <v>ﾚﾊﾞ-,ｾﾂﾄ(F) M2650B-7</v>
          </cell>
          <cell r="I1748" t="str">
            <v>473440-2</v>
          </cell>
          <cell r="J1748" t="str">
            <v>（株）光真製作所</v>
          </cell>
          <cell r="K1748" t="str">
            <v>3480</v>
          </cell>
          <cell r="L1748" t="str">
            <v>3480</v>
          </cell>
          <cell r="M1748" t="str">
            <v>3H7</v>
          </cell>
          <cell r="N1748" t="str">
            <v>野田</v>
          </cell>
          <cell r="O1748" t="str">
            <v>野田係</v>
          </cell>
          <cell r="P1748" t="str">
            <v>x</v>
          </cell>
          <cell r="Q1748" t="str">
            <v>JP</v>
          </cell>
          <cell r="S1748">
            <v>1</v>
          </cell>
          <cell r="T1748">
            <v>1</v>
          </cell>
          <cell r="U1748" t="str">
            <v>V0</v>
          </cell>
          <cell r="V1748" t="str">
            <v>0001</v>
          </cell>
          <cell r="W1748">
            <v>50</v>
          </cell>
          <cell r="X1748">
            <v>1</v>
          </cell>
          <cell r="Y1748" t="str">
            <v>JPY</v>
          </cell>
          <cell r="Z1748" t="str">
            <v>2006/04/01</v>
          </cell>
          <cell r="AA1748" t="str">
            <v>9999/12/31</v>
          </cell>
          <cell r="AC1748">
            <v>21293</v>
          </cell>
          <cell r="AD1748">
            <v>1</v>
          </cell>
          <cell r="AE1748">
            <v>21293</v>
          </cell>
          <cell r="AF1748">
            <v>21293</v>
          </cell>
          <cell r="AG1748">
            <v>21293</v>
          </cell>
          <cell r="AH1748" t="str">
            <v>PC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0</v>
          </cell>
          <cell r="AP1748">
            <v>0</v>
          </cell>
          <cell r="AQ1748">
            <v>1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 t="str">
            <v>2006/04/01</v>
          </cell>
          <cell r="AZ1748" t="str">
            <v>9999/12/31</v>
          </cell>
          <cell r="BA1748">
            <v>99999999</v>
          </cell>
          <cell r="BB1748">
            <v>21293</v>
          </cell>
          <cell r="BC1748">
            <v>0</v>
          </cell>
          <cell r="BD1748">
            <v>0</v>
          </cell>
          <cell r="BE1748">
            <v>0</v>
          </cell>
          <cell r="BF1748">
            <v>0</v>
          </cell>
          <cell r="BG1748">
            <v>0</v>
          </cell>
        </row>
        <row r="1749">
          <cell r="A1749">
            <v>75794</v>
          </cell>
          <cell r="B1749">
            <v>1580</v>
          </cell>
          <cell r="D1749">
            <v>100</v>
          </cell>
          <cell r="E1749" t="str">
            <v>5300092950</v>
          </cell>
          <cell r="F1749" t="str">
            <v>0</v>
          </cell>
          <cell r="G1749" t="str">
            <v>7412222-6</v>
          </cell>
          <cell r="H1749" t="str">
            <v>ﾌﾟﾚ-ﾄ,ｾﾝｻ(2R) M2650-7</v>
          </cell>
          <cell r="I1749" t="str">
            <v>473440-2</v>
          </cell>
          <cell r="J1749" t="str">
            <v>（株）光真製作所</v>
          </cell>
          <cell r="K1749" t="str">
            <v>3480</v>
          </cell>
          <cell r="L1749" t="str">
            <v>3480</v>
          </cell>
          <cell r="M1749" t="str">
            <v>3H7</v>
          </cell>
          <cell r="N1749" t="str">
            <v>野田</v>
          </cell>
          <cell r="O1749" t="str">
            <v>野田係</v>
          </cell>
          <cell r="P1749" t="str">
            <v>x</v>
          </cell>
          <cell r="Q1749" t="str">
            <v>JP</v>
          </cell>
          <cell r="S1749">
            <v>1</v>
          </cell>
          <cell r="T1749">
            <v>1</v>
          </cell>
          <cell r="U1749" t="str">
            <v>V0</v>
          </cell>
          <cell r="V1749" t="str">
            <v>0001</v>
          </cell>
          <cell r="W1749">
            <v>25</v>
          </cell>
          <cell r="X1749">
            <v>1</v>
          </cell>
          <cell r="Y1749" t="str">
            <v>JPY</v>
          </cell>
          <cell r="Z1749" t="str">
            <v>2006/04/01</v>
          </cell>
          <cell r="AA1749" t="str">
            <v>9999/12/31</v>
          </cell>
          <cell r="AC1749">
            <v>1580</v>
          </cell>
          <cell r="AD1749">
            <v>1</v>
          </cell>
          <cell r="AE1749">
            <v>1580</v>
          </cell>
          <cell r="AF1749">
            <v>1580</v>
          </cell>
          <cell r="AG1749">
            <v>1580</v>
          </cell>
          <cell r="AH1749" t="str">
            <v>PC</v>
          </cell>
          <cell r="AI1749">
            <v>0</v>
          </cell>
          <cell r="AJ1749">
            <v>0</v>
          </cell>
          <cell r="AK1749">
            <v>0</v>
          </cell>
          <cell r="AL1749">
            <v>0</v>
          </cell>
          <cell r="AM1749">
            <v>0</v>
          </cell>
          <cell r="AN1749">
            <v>0</v>
          </cell>
          <cell r="AO1749">
            <v>0</v>
          </cell>
          <cell r="AP1749">
            <v>0</v>
          </cell>
          <cell r="AQ1749">
            <v>1</v>
          </cell>
          <cell r="AR1749">
            <v>0</v>
          </cell>
          <cell r="AS1749">
            <v>0</v>
          </cell>
          <cell r="AT1749">
            <v>0</v>
          </cell>
          <cell r="AU1749">
            <v>0</v>
          </cell>
          <cell r="AV1749">
            <v>0</v>
          </cell>
          <cell r="AW1749">
            <v>0</v>
          </cell>
          <cell r="AX1749">
            <v>0</v>
          </cell>
          <cell r="AY1749" t="str">
            <v>2006/04/01</v>
          </cell>
          <cell r="AZ1749" t="str">
            <v>9999/12/31</v>
          </cell>
          <cell r="BA1749">
            <v>99999</v>
          </cell>
          <cell r="BB1749">
            <v>1590</v>
          </cell>
          <cell r="BC1749">
            <v>0</v>
          </cell>
          <cell r="BD1749">
            <v>0</v>
          </cell>
          <cell r="BE1749">
            <v>0</v>
          </cell>
          <cell r="BF1749">
            <v>0</v>
          </cell>
          <cell r="BG1749">
            <v>0</v>
          </cell>
        </row>
        <row r="1750">
          <cell r="A1750">
            <v>75217</v>
          </cell>
          <cell r="B1750">
            <v>106</v>
          </cell>
          <cell r="D1750">
            <v>100</v>
          </cell>
          <cell r="E1750" t="str">
            <v>5300088299</v>
          </cell>
          <cell r="F1750" t="str">
            <v>0</v>
          </cell>
          <cell r="G1750" t="str">
            <v>7412234-0</v>
          </cell>
          <cell r="H1750" t="str">
            <v>ﾘﾝｸ,ｿﾚﾉｲﾄﾞ(2) M2650-7</v>
          </cell>
          <cell r="I1750" t="str">
            <v>473440-2</v>
          </cell>
          <cell r="J1750" t="str">
            <v>（株）光真製作所</v>
          </cell>
          <cell r="K1750" t="str">
            <v>3480</v>
          </cell>
          <cell r="L1750" t="str">
            <v>3480</v>
          </cell>
          <cell r="M1750" t="str">
            <v>3H7</v>
          </cell>
          <cell r="N1750" t="str">
            <v>野田</v>
          </cell>
          <cell r="O1750" t="str">
            <v>野田係</v>
          </cell>
          <cell r="P1750" t="str">
            <v>x</v>
          </cell>
          <cell r="Q1750" t="str">
            <v>JP</v>
          </cell>
          <cell r="S1750">
            <v>1</v>
          </cell>
          <cell r="T1750">
            <v>1</v>
          </cell>
          <cell r="U1750" t="str">
            <v>V0</v>
          </cell>
          <cell r="V1750" t="str">
            <v>0001</v>
          </cell>
          <cell r="W1750">
            <v>25</v>
          </cell>
          <cell r="X1750">
            <v>1</v>
          </cell>
          <cell r="Y1750" t="str">
            <v>JPY</v>
          </cell>
          <cell r="Z1750" t="str">
            <v>2006/04/01</v>
          </cell>
          <cell r="AA1750" t="str">
            <v>9999/12/31</v>
          </cell>
          <cell r="AC1750">
            <v>106</v>
          </cell>
          <cell r="AD1750">
            <v>1</v>
          </cell>
          <cell r="AE1750">
            <v>106</v>
          </cell>
          <cell r="AF1750">
            <v>106</v>
          </cell>
          <cell r="AG1750">
            <v>106</v>
          </cell>
          <cell r="AH1750" t="str">
            <v>PC</v>
          </cell>
          <cell r="AI1750">
            <v>0</v>
          </cell>
          <cell r="AJ1750">
            <v>0</v>
          </cell>
          <cell r="AK1750">
            <v>0</v>
          </cell>
          <cell r="AL1750">
            <v>0</v>
          </cell>
          <cell r="AM1750">
            <v>0</v>
          </cell>
          <cell r="AN1750">
            <v>0</v>
          </cell>
          <cell r="AO1750">
            <v>0</v>
          </cell>
          <cell r="AP1750">
            <v>0</v>
          </cell>
          <cell r="AQ1750">
            <v>1</v>
          </cell>
          <cell r="AR1750">
            <v>0</v>
          </cell>
          <cell r="AS1750">
            <v>0</v>
          </cell>
          <cell r="AT1750">
            <v>0</v>
          </cell>
          <cell r="AU1750">
            <v>0</v>
          </cell>
          <cell r="AV1750">
            <v>0</v>
          </cell>
          <cell r="AW1750">
            <v>0</v>
          </cell>
          <cell r="AX1750">
            <v>0</v>
          </cell>
          <cell r="AY1750" t="str">
            <v>2006/04/01</v>
          </cell>
          <cell r="AZ1750" t="str">
            <v>9999/12/31</v>
          </cell>
          <cell r="BA1750">
            <v>99999</v>
          </cell>
          <cell r="BB1750">
            <v>112</v>
          </cell>
          <cell r="BC1750">
            <v>0</v>
          </cell>
          <cell r="BD1750">
            <v>0</v>
          </cell>
          <cell r="BE1750">
            <v>0</v>
          </cell>
          <cell r="BF1750">
            <v>0</v>
          </cell>
          <cell r="BG1750">
            <v>0</v>
          </cell>
        </row>
        <row r="1751">
          <cell r="A1751">
            <v>78194</v>
          </cell>
          <cell r="E1751" t="str">
            <v>5300107937</v>
          </cell>
          <cell r="F1751" t="str">
            <v>0</v>
          </cell>
          <cell r="G1751" t="str">
            <v>7412273-0</v>
          </cell>
          <cell r="H1751" t="str">
            <v>ﾌﾟﾚ-ﾄ,ｷ- M2504V-2</v>
          </cell>
          <cell r="I1751" t="str">
            <v>473440-2</v>
          </cell>
          <cell r="J1751" t="str">
            <v>（株）光真製作所</v>
          </cell>
          <cell r="K1751" t="str">
            <v>3480</v>
          </cell>
          <cell r="L1751" t="str">
            <v>3480</v>
          </cell>
          <cell r="M1751" t="str">
            <v>3H7</v>
          </cell>
          <cell r="N1751" t="str">
            <v>野田</v>
          </cell>
          <cell r="O1751" t="str">
            <v>野田係</v>
          </cell>
          <cell r="P1751" t="str">
            <v>x</v>
          </cell>
          <cell r="Q1751" t="str">
            <v>JP</v>
          </cell>
          <cell r="S1751">
            <v>1</v>
          </cell>
          <cell r="T1751">
            <v>1</v>
          </cell>
          <cell r="U1751" t="str">
            <v>V0</v>
          </cell>
          <cell r="V1751" t="str">
            <v>0001</v>
          </cell>
          <cell r="W1751">
            <v>50</v>
          </cell>
          <cell r="X1751">
            <v>1</v>
          </cell>
          <cell r="Y1751" t="str">
            <v>JPY</v>
          </cell>
          <cell r="Z1751" t="str">
            <v>2006/04/01</v>
          </cell>
          <cell r="AA1751" t="str">
            <v>9999/12/31</v>
          </cell>
          <cell r="AC1751">
            <v>174</v>
          </cell>
          <cell r="AD1751">
            <v>1</v>
          </cell>
          <cell r="AE1751">
            <v>174</v>
          </cell>
          <cell r="AG1751">
            <v>174</v>
          </cell>
          <cell r="AH1751" t="str">
            <v>PC</v>
          </cell>
          <cell r="AQ1751">
            <v>1</v>
          </cell>
          <cell r="AV1751">
            <v>0</v>
          </cell>
          <cell r="AY1751" t="str">
            <v>2006/04/01</v>
          </cell>
          <cell r="AZ1751" t="str">
            <v>9999/12/31</v>
          </cell>
          <cell r="BA1751">
            <v>99999999</v>
          </cell>
          <cell r="BB1751">
            <v>174</v>
          </cell>
        </row>
        <row r="1752">
          <cell r="A1752">
            <v>78195</v>
          </cell>
          <cell r="E1752" t="str">
            <v>5300107938</v>
          </cell>
          <cell r="F1752" t="str">
            <v>0</v>
          </cell>
          <cell r="G1752" t="str">
            <v>7412275-7</v>
          </cell>
          <cell r="H1752" t="str">
            <v>ﾌﾟﾚ-ﾄ,ﾛﾂｸ ｹ-ｽ M2504V-2</v>
          </cell>
          <cell r="I1752" t="str">
            <v>473440-2</v>
          </cell>
          <cell r="J1752" t="str">
            <v>（株）光真製作所</v>
          </cell>
          <cell r="K1752" t="str">
            <v>3480</v>
          </cell>
          <cell r="L1752" t="str">
            <v>3480</v>
          </cell>
          <cell r="M1752" t="str">
            <v>3H7</v>
          </cell>
          <cell r="N1752" t="str">
            <v>野田</v>
          </cell>
          <cell r="O1752" t="str">
            <v>野田係</v>
          </cell>
          <cell r="P1752" t="str">
            <v>x</v>
          </cell>
          <cell r="Q1752" t="str">
            <v>JP</v>
          </cell>
          <cell r="S1752">
            <v>1</v>
          </cell>
          <cell r="T1752">
            <v>1</v>
          </cell>
          <cell r="U1752" t="str">
            <v>V0</v>
          </cell>
          <cell r="V1752" t="str">
            <v>0001</v>
          </cell>
          <cell r="W1752">
            <v>50</v>
          </cell>
          <cell r="X1752">
            <v>1</v>
          </cell>
          <cell r="Y1752" t="str">
            <v>JPY</v>
          </cell>
          <cell r="Z1752" t="str">
            <v>2006/04/01</v>
          </cell>
          <cell r="AA1752" t="str">
            <v>9999/12/31</v>
          </cell>
          <cell r="AC1752">
            <v>596</v>
          </cell>
          <cell r="AD1752">
            <v>1</v>
          </cell>
          <cell r="AE1752">
            <v>596</v>
          </cell>
          <cell r="AG1752">
            <v>596</v>
          </cell>
          <cell r="AH1752" t="str">
            <v>PC</v>
          </cell>
          <cell r="AQ1752">
            <v>1</v>
          </cell>
          <cell r="AV1752">
            <v>0</v>
          </cell>
          <cell r="AY1752" t="str">
            <v>2006/04/01</v>
          </cell>
          <cell r="AZ1752" t="str">
            <v>9999/12/31</v>
          </cell>
          <cell r="BA1752">
            <v>99999999</v>
          </cell>
          <cell r="BB1752">
            <v>596</v>
          </cell>
        </row>
        <row r="1753">
          <cell r="A1753">
            <v>78196</v>
          </cell>
          <cell r="E1753" t="str">
            <v>5300107939</v>
          </cell>
          <cell r="F1753" t="str">
            <v>0</v>
          </cell>
          <cell r="G1753" t="str">
            <v>7412290-0</v>
          </cell>
          <cell r="H1753" t="str">
            <v>ﾌﾟﾚ-ﾄ,ｹﾞ-ﾄ(R) M2504V-5</v>
          </cell>
          <cell r="I1753" t="str">
            <v>473440-2</v>
          </cell>
          <cell r="J1753" t="str">
            <v>（株）光真製作所</v>
          </cell>
          <cell r="K1753" t="str">
            <v>3480</v>
          </cell>
          <cell r="L1753" t="str">
            <v>3480</v>
          </cell>
          <cell r="M1753" t="str">
            <v>3H7</v>
          </cell>
          <cell r="N1753" t="str">
            <v>野田</v>
          </cell>
          <cell r="O1753" t="str">
            <v>野田係</v>
          </cell>
          <cell r="P1753" t="str">
            <v>x</v>
          </cell>
          <cell r="Q1753" t="str">
            <v>JP</v>
          </cell>
          <cell r="S1753">
            <v>1</v>
          </cell>
          <cell r="T1753">
            <v>1</v>
          </cell>
          <cell r="U1753" t="str">
            <v>V0</v>
          </cell>
          <cell r="V1753" t="str">
            <v>0001</v>
          </cell>
          <cell r="W1753">
            <v>50</v>
          </cell>
          <cell r="X1753">
            <v>1</v>
          </cell>
          <cell r="Y1753" t="str">
            <v>JPY</v>
          </cell>
          <cell r="Z1753" t="str">
            <v>2006/04/01</v>
          </cell>
          <cell r="AA1753" t="str">
            <v>9999/12/31</v>
          </cell>
          <cell r="AC1753">
            <v>382</v>
          </cell>
          <cell r="AD1753">
            <v>1</v>
          </cell>
          <cell r="AE1753">
            <v>382</v>
          </cell>
          <cell r="AG1753">
            <v>382</v>
          </cell>
          <cell r="AH1753" t="str">
            <v>PC</v>
          </cell>
          <cell r="AQ1753">
            <v>1</v>
          </cell>
          <cell r="AV1753">
            <v>0</v>
          </cell>
          <cell r="AY1753" t="str">
            <v>2006/04/01</v>
          </cell>
          <cell r="AZ1753" t="str">
            <v>9999/12/31</v>
          </cell>
          <cell r="BA1753">
            <v>99999999</v>
          </cell>
          <cell r="BB1753">
            <v>382</v>
          </cell>
        </row>
        <row r="1754">
          <cell r="A1754">
            <v>78197</v>
          </cell>
          <cell r="E1754" t="str">
            <v>5300107940</v>
          </cell>
          <cell r="F1754" t="str">
            <v>0</v>
          </cell>
          <cell r="G1754" t="str">
            <v>7412291-9</v>
          </cell>
          <cell r="H1754" t="str">
            <v>ｽﾍﾟ-ｻ,ｹﾞ-ﾄ M2504V-5</v>
          </cell>
          <cell r="I1754" t="str">
            <v>473440-2</v>
          </cell>
          <cell r="J1754" t="str">
            <v>（株）光真製作所</v>
          </cell>
          <cell r="K1754" t="str">
            <v>3480</v>
          </cell>
          <cell r="L1754" t="str">
            <v>3480</v>
          </cell>
          <cell r="M1754" t="str">
            <v>3H7</v>
          </cell>
          <cell r="N1754" t="str">
            <v>野田</v>
          </cell>
          <cell r="O1754" t="str">
            <v>野田係</v>
          </cell>
          <cell r="P1754" t="str">
            <v>x</v>
          </cell>
          <cell r="Q1754" t="str">
            <v>JP</v>
          </cell>
          <cell r="S1754">
            <v>1</v>
          </cell>
          <cell r="T1754">
            <v>1</v>
          </cell>
          <cell r="U1754" t="str">
            <v>V0</v>
          </cell>
          <cell r="V1754" t="str">
            <v>0001</v>
          </cell>
          <cell r="W1754">
            <v>50</v>
          </cell>
          <cell r="X1754">
            <v>1</v>
          </cell>
          <cell r="Y1754" t="str">
            <v>JPY</v>
          </cell>
          <cell r="Z1754" t="str">
            <v>2006/04/01</v>
          </cell>
          <cell r="AA1754" t="str">
            <v>9999/12/31</v>
          </cell>
          <cell r="AC1754">
            <v>195</v>
          </cell>
          <cell r="AD1754">
            <v>1</v>
          </cell>
          <cell r="AE1754">
            <v>195</v>
          </cell>
          <cell r="AG1754">
            <v>195</v>
          </cell>
          <cell r="AH1754" t="str">
            <v>PC</v>
          </cell>
          <cell r="AQ1754">
            <v>1</v>
          </cell>
          <cell r="AV1754">
            <v>0</v>
          </cell>
          <cell r="AY1754" t="str">
            <v>2006/04/01</v>
          </cell>
          <cell r="AZ1754" t="str">
            <v>9999/12/31</v>
          </cell>
          <cell r="BA1754">
            <v>99999999</v>
          </cell>
          <cell r="BB1754">
            <v>195</v>
          </cell>
        </row>
        <row r="1755">
          <cell r="A1755">
            <v>78198</v>
          </cell>
          <cell r="E1755" t="str">
            <v>5300107941</v>
          </cell>
          <cell r="F1755" t="str">
            <v>0</v>
          </cell>
          <cell r="G1755" t="str">
            <v>7412297-8</v>
          </cell>
          <cell r="H1755" t="str">
            <v>ﾌﾟﾚ-ﾄ,ﾛﾂｸ ﾌﾀ M2504V-5</v>
          </cell>
          <cell r="I1755" t="str">
            <v>473440-2</v>
          </cell>
          <cell r="J1755" t="str">
            <v>（株）光真製作所</v>
          </cell>
          <cell r="K1755" t="str">
            <v>3480</v>
          </cell>
          <cell r="L1755" t="str">
            <v>3480</v>
          </cell>
          <cell r="M1755" t="str">
            <v>3H7</v>
          </cell>
          <cell r="N1755" t="str">
            <v>野田</v>
          </cell>
          <cell r="O1755" t="str">
            <v>野田係</v>
          </cell>
          <cell r="P1755" t="str">
            <v>x</v>
          </cell>
          <cell r="Q1755" t="str">
            <v>JP</v>
          </cell>
          <cell r="S1755">
            <v>1</v>
          </cell>
          <cell r="T1755">
            <v>1</v>
          </cell>
          <cell r="U1755" t="str">
            <v>V0</v>
          </cell>
          <cell r="V1755" t="str">
            <v>0001</v>
          </cell>
          <cell r="W1755">
            <v>50</v>
          </cell>
          <cell r="X1755">
            <v>1</v>
          </cell>
          <cell r="Y1755" t="str">
            <v>JPY</v>
          </cell>
          <cell r="Z1755" t="str">
            <v>2006/04/01</v>
          </cell>
          <cell r="AA1755" t="str">
            <v>9999/12/31</v>
          </cell>
          <cell r="AC1755">
            <v>172</v>
          </cell>
          <cell r="AD1755">
            <v>1</v>
          </cell>
          <cell r="AE1755">
            <v>172</v>
          </cell>
          <cell r="AG1755">
            <v>172</v>
          </cell>
          <cell r="AH1755" t="str">
            <v>PC</v>
          </cell>
          <cell r="AQ1755">
            <v>1</v>
          </cell>
          <cell r="AV1755">
            <v>0</v>
          </cell>
          <cell r="AY1755" t="str">
            <v>2006/04/01</v>
          </cell>
          <cell r="AZ1755" t="str">
            <v>9999/12/31</v>
          </cell>
          <cell r="BA1755">
            <v>99999999</v>
          </cell>
          <cell r="BB1755">
            <v>172</v>
          </cell>
        </row>
        <row r="1756">
          <cell r="A1756">
            <v>78199</v>
          </cell>
          <cell r="E1756" t="str">
            <v>5300107942</v>
          </cell>
          <cell r="F1756" t="str">
            <v>0</v>
          </cell>
          <cell r="G1756" t="str">
            <v>7412298-6</v>
          </cell>
          <cell r="H1756" t="str">
            <v>ﾌﾞﾗｹﾂﾄ,S23TP M2504V-1</v>
          </cell>
          <cell r="I1756" t="str">
            <v>473440-2</v>
          </cell>
          <cell r="J1756" t="str">
            <v>（株）光真製作所</v>
          </cell>
          <cell r="K1756" t="str">
            <v>3480</v>
          </cell>
          <cell r="L1756" t="str">
            <v>3480</v>
          </cell>
          <cell r="M1756" t="str">
            <v>3H7</v>
          </cell>
          <cell r="N1756" t="str">
            <v>野田</v>
          </cell>
          <cell r="O1756" t="str">
            <v>野田係</v>
          </cell>
          <cell r="P1756" t="str">
            <v>x</v>
          </cell>
          <cell r="Q1756" t="str">
            <v>JP</v>
          </cell>
          <cell r="S1756">
            <v>1</v>
          </cell>
          <cell r="T1756">
            <v>1</v>
          </cell>
          <cell r="U1756" t="str">
            <v>V0</v>
          </cell>
          <cell r="V1756" t="str">
            <v>0001</v>
          </cell>
          <cell r="W1756">
            <v>50</v>
          </cell>
          <cell r="X1756">
            <v>1</v>
          </cell>
          <cell r="Y1756" t="str">
            <v>JPY</v>
          </cell>
          <cell r="Z1756" t="str">
            <v>2006/04/01</v>
          </cell>
          <cell r="AA1756" t="str">
            <v>9999/12/31</v>
          </cell>
          <cell r="AC1756">
            <v>600</v>
          </cell>
          <cell r="AD1756">
            <v>1</v>
          </cell>
          <cell r="AE1756">
            <v>600</v>
          </cell>
          <cell r="AG1756">
            <v>600</v>
          </cell>
          <cell r="AH1756" t="str">
            <v>PC</v>
          </cell>
          <cell r="AQ1756">
            <v>1</v>
          </cell>
          <cell r="AV1756">
            <v>0</v>
          </cell>
          <cell r="AY1756" t="str">
            <v>2006/04/01</v>
          </cell>
          <cell r="AZ1756" t="str">
            <v>9999/12/31</v>
          </cell>
          <cell r="BA1756">
            <v>99999999</v>
          </cell>
          <cell r="BB1756">
            <v>600</v>
          </cell>
        </row>
        <row r="1757">
          <cell r="A1757">
            <v>78200</v>
          </cell>
          <cell r="E1757" t="str">
            <v>5300107943</v>
          </cell>
          <cell r="F1757" t="str">
            <v>0</v>
          </cell>
          <cell r="G1757" t="str">
            <v>7412299-4</v>
          </cell>
          <cell r="H1757" t="str">
            <v>ﾌﾟﾚ-ﾄ,ｹﾞ-ﾄ(L) M2504V-5</v>
          </cell>
          <cell r="I1757" t="str">
            <v>473440-2</v>
          </cell>
          <cell r="J1757" t="str">
            <v>（株）光真製作所</v>
          </cell>
          <cell r="K1757" t="str">
            <v>3480</v>
          </cell>
          <cell r="L1757" t="str">
            <v>3480</v>
          </cell>
          <cell r="M1757" t="str">
            <v>3H7</v>
          </cell>
          <cell r="N1757" t="str">
            <v>野田</v>
          </cell>
          <cell r="O1757" t="str">
            <v>野田係</v>
          </cell>
          <cell r="P1757" t="str">
            <v>x</v>
          </cell>
          <cell r="Q1757" t="str">
            <v>JP</v>
          </cell>
          <cell r="S1757">
            <v>1</v>
          </cell>
          <cell r="T1757">
            <v>1</v>
          </cell>
          <cell r="U1757" t="str">
            <v>V0</v>
          </cell>
          <cell r="V1757" t="str">
            <v>0001</v>
          </cell>
          <cell r="W1757">
            <v>50</v>
          </cell>
          <cell r="X1757">
            <v>1</v>
          </cell>
          <cell r="Y1757" t="str">
            <v>JPY</v>
          </cell>
          <cell r="Z1757" t="str">
            <v>2006/04/01</v>
          </cell>
          <cell r="AA1757" t="str">
            <v>9999/12/31</v>
          </cell>
          <cell r="AC1757">
            <v>382</v>
          </cell>
          <cell r="AD1757">
            <v>1</v>
          </cell>
          <cell r="AE1757">
            <v>382</v>
          </cell>
          <cell r="AG1757">
            <v>382</v>
          </cell>
          <cell r="AH1757" t="str">
            <v>PC</v>
          </cell>
          <cell r="AQ1757">
            <v>1</v>
          </cell>
          <cell r="AV1757">
            <v>0</v>
          </cell>
          <cell r="AY1757" t="str">
            <v>2006/04/01</v>
          </cell>
          <cell r="AZ1757" t="str">
            <v>9999/12/31</v>
          </cell>
          <cell r="BA1757">
            <v>99999999</v>
          </cell>
          <cell r="BB1757">
            <v>382</v>
          </cell>
        </row>
        <row r="1758">
          <cell r="A1758">
            <v>78201</v>
          </cell>
          <cell r="E1758" t="str">
            <v>5300107944</v>
          </cell>
          <cell r="F1758" t="str">
            <v>0</v>
          </cell>
          <cell r="G1758" t="str">
            <v>7412391-5</v>
          </cell>
          <cell r="H1758" t="str">
            <v>ﾎﾙﾀﾞ,ｹ-ﾌﾞﾙ 3M2CL-ZAA-24</v>
          </cell>
          <cell r="I1758" t="str">
            <v>473440-2</v>
          </cell>
          <cell r="J1758" t="str">
            <v>（株）光真製作所</v>
          </cell>
          <cell r="K1758" t="str">
            <v>3480</v>
          </cell>
          <cell r="L1758" t="str">
            <v>3480</v>
          </cell>
          <cell r="M1758" t="str">
            <v>3H7</v>
          </cell>
          <cell r="N1758" t="str">
            <v>野田</v>
          </cell>
          <cell r="O1758" t="str">
            <v>野田係</v>
          </cell>
          <cell r="Q1758" t="str">
            <v>JP</v>
          </cell>
          <cell r="S1758">
            <v>1</v>
          </cell>
          <cell r="T1758">
            <v>1</v>
          </cell>
          <cell r="U1758" t="str">
            <v>V0</v>
          </cell>
          <cell r="V1758" t="str">
            <v>0001</v>
          </cell>
          <cell r="W1758">
            <v>50</v>
          </cell>
          <cell r="X1758">
            <v>1</v>
          </cell>
          <cell r="Y1758" t="str">
            <v>JPY</v>
          </cell>
          <cell r="Z1758" t="str">
            <v>2006/04/01</v>
          </cell>
          <cell r="AA1758" t="str">
            <v>9999/12/31</v>
          </cell>
          <cell r="AC1758">
            <v>427</v>
          </cell>
          <cell r="AD1758">
            <v>1</v>
          </cell>
          <cell r="AE1758">
            <v>427</v>
          </cell>
          <cell r="AG1758">
            <v>427</v>
          </cell>
          <cell r="AH1758" t="str">
            <v>PC</v>
          </cell>
          <cell r="AQ1758">
            <v>1</v>
          </cell>
          <cell r="AV1758">
            <v>0</v>
          </cell>
          <cell r="AY1758" t="str">
            <v>2006/04/01</v>
          </cell>
          <cell r="AZ1758" t="str">
            <v>9999/12/31</v>
          </cell>
          <cell r="BA1758">
            <v>99999999</v>
          </cell>
          <cell r="BB1758">
            <v>427</v>
          </cell>
        </row>
        <row r="1759">
          <cell r="A1759">
            <v>78202</v>
          </cell>
          <cell r="E1759" t="str">
            <v>5300107945</v>
          </cell>
          <cell r="F1759" t="str">
            <v>0</v>
          </cell>
          <cell r="G1759" t="str">
            <v>7412410-5</v>
          </cell>
          <cell r="H1759" t="str">
            <v>ﾌﾟﾚ-ﾄ,ﾎﾙﾀﾞ 3M2CL-ZAA-24</v>
          </cell>
          <cell r="I1759" t="str">
            <v>473440-2</v>
          </cell>
          <cell r="J1759" t="str">
            <v>（株）光真製作所</v>
          </cell>
          <cell r="K1759" t="str">
            <v>3480</v>
          </cell>
          <cell r="L1759" t="str">
            <v>3480</v>
          </cell>
          <cell r="M1759" t="str">
            <v>3H7</v>
          </cell>
          <cell r="N1759" t="str">
            <v>野田</v>
          </cell>
          <cell r="O1759" t="str">
            <v>野田係</v>
          </cell>
          <cell r="Q1759" t="str">
            <v>JP</v>
          </cell>
          <cell r="S1759">
            <v>1</v>
          </cell>
          <cell r="T1759">
            <v>1</v>
          </cell>
          <cell r="U1759" t="str">
            <v>V0</v>
          </cell>
          <cell r="V1759" t="str">
            <v>0001</v>
          </cell>
          <cell r="W1759">
            <v>50</v>
          </cell>
          <cell r="X1759">
            <v>1</v>
          </cell>
          <cell r="Y1759" t="str">
            <v>JPY</v>
          </cell>
          <cell r="Z1759" t="str">
            <v>2006/04/01</v>
          </cell>
          <cell r="AA1759" t="str">
            <v>9999/12/31</v>
          </cell>
          <cell r="AC1759">
            <v>556</v>
          </cell>
          <cell r="AD1759">
            <v>1</v>
          </cell>
          <cell r="AE1759">
            <v>556</v>
          </cell>
          <cell r="AG1759">
            <v>556</v>
          </cell>
          <cell r="AH1759" t="str">
            <v>PC</v>
          </cell>
          <cell r="AQ1759">
            <v>1</v>
          </cell>
          <cell r="AV1759">
            <v>0</v>
          </cell>
          <cell r="AY1759" t="str">
            <v>2006/04/01</v>
          </cell>
          <cell r="AZ1759" t="str">
            <v>9999/12/31</v>
          </cell>
          <cell r="BA1759">
            <v>99999999</v>
          </cell>
          <cell r="BB1759">
            <v>556</v>
          </cell>
        </row>
        <row r="1760">
          <cell r="A1760">
            <v>78203</v>
          </cell>
          <cell r="E1760" t="str">
            <v>5300107946</v>
          </cell>
          <cell r="F1760" t="str">
            <v>0</v>
          </cell>
          <cell r="G1760" t="str">
            <v>7412421-0</v>
          </cell>
          <cell r="H1760" t="str">
            <v>ﾊﾟﾈﾙ,ﾌﾛﾝﾄ M2626F</v>
          </cell>
          <cell r="I1760" t="str">
            <v>473440-2</v>
          </cell>
          <cell r="J1760" t="str">
            <v>（株）光真製作所</v>
          </cell>
          <cell r="K1760" t="str">
            <v>3480</v>
          </cell>
          <cell r="L1760" t="str">
            <v>3480</v>
          </cell>
          <cell r="M1760" t="str">
            <v>3H7</v>
          </cell>
          <cell r="N1760" t="str">
            <v>野田</v>
          </cell>
          <cell r="O1760" t="str">
            <v>野田係</v>
          </cell>
          <cell r="Q1760" t="str">
            <v>JP</v>
          </cell>
          <cell r="S1760">
            <v>1</v>
          </cell>
          <cell r="T1760">
            <v>1</v>
          </cell>
          <cell r="U1760" t="str">
            <v>V0</v>
          </cell>
          <cell r="V1760" t="str">
            <v>0001</v>
          </cell>
          <cell r="W1760">
            <v>50</v>
          </cell>
          <cell r="X1760">
            <v>1</v>
          </cell>
          <cell r="Y1760" t="str">
            <v>JPY</v>
          </cell>
          <cell r="Z1760" t="str">
            <v>2006/04/01</v>
          </cell>
          <cell r="AA1760" t="str">
            <v>9999/12/31</v>
          </cell>
          <cell r="AC1760">
            <v>235</v>
          </cell>
          <cell r="AD1760">
            <v>1</v>
          </cell>
          <cell r="AE1760">
            <v>235</v>
          </cell>
          <cell r="AG1760">
            <v>235</v>
          </cell>
          <cell r="AH1760" t="str">
            <v>PC</v>
          </cell>
          <cell r="AQ1760">
            <v>1</v>
          </cell>
          <cell r="AV1760">
            <v>0</v>
          </cell>
          <cell r="AY1760" t="str">
            <v>2006/04/01</v>
          </cell>
          <cell r="AZ1760" t="str">
            <v>9999/12/31</v>
          </cell>
          <cell r="BA1760">
            <v>99999999</v>
          </cell>
          <cell r="BB1760">
            <v>235</v>
          </cell>
        </row>
        <row r="1761">
          <cell r="A1761">
            <v>78204</v>
          </cell>
          <cell r="E1761" t="str">
            <v>5300107947</v>
          </cell>
          <cell r="F1761" t="str">
            <v>0</v>
          </cell>
          <cell r="G1761" t="str">
            <v>7412424-5</v>
          </cell>
          <cell r="H1761" t="str">
            <v>ｶﾊﾞ-,SW M2626F</v>
          </cell>
          <cell r="I1761" t="str">
            <v>473440-2</v>
          </cell>
          <cell r="J1761" t="str">
            <v>（株）光真製作所</v>
          </cell>
          <cell r="K1761" t="str">
            <v>3480</v>
          </cell>
          <cell r="L1761" t="str">
            <v>3480</v>
          </cell>
          <cell r="M1761" t="str">
            <v>3H7</v>
          </cell>
          <cell r="N1761" t="str">
            <v>野田</v>
          </cell>
          <cell r="O1761" t="str">
            <v>野田係</v>
          </cell>
          <cell r="Q1761" t="str">
            <v>JP</v>
          </cell>
          <cell r="S1761">
            <v>1</v>
          </cell>
          <cell r="T1761">
            <v>1</v>
          </cell>
          <cell r="U1761" t="str">
            <v>V0</v>
          </cell>
          <cell r="V1761" t="str">
            <v>0001</v>
          </cell>
          <cell r="W1761">
            <v>50</v>
          </cell>
          <cell r="X1761">
            <v>1</v>
          </cell>
          <cell r="Y1761" t="str">
            <v>JPY</v>
          </cell>
          <cell r="Z1761" t="str">
            <v>2006/04/01</v>
          </cell>
          <cell r="AA1761" t="str">
            <v>9999/12/31</v>
          </cell>
          <cell r="AC1761">
            <v>203</v>
          </cell>
          <cell r="AD1761">
            <v>1</v>
          </cell>
          <cell r="AE1761">
            <v>203</v>
          </cell>
          <cell r="AG1761">
            <v>203</v>
          </cell>
          <cell r="AH1761" t="str">
            <v>PC</v>
          </cell>
          <cell r="AQ1761">
            <v>1</v>
          </cell>
          <cell r="AV1761">
            <v>0</v>
          </cell>
          <cell r="AY1761" t="str">
            <v>2006/04/01</v>
          </cell>
          <cell r="AZ1761" t="str">
            <v>9999/12/31</v>
          </cell>
          <cell r="BA1761">
            <v>99999999</v>
          </cell>
          <cell r="BB1761">
            <v>203</v>
          </cell>
        </row>
        <row r="1762">
          <cell r="A1762">
            <v>78205</v>
          </cell>
          <cell r="E1762" t="str">
            <v>5300107948</v>
          </cell>
          <cell r="F1762" t="str">
            <v>0</v>
          </cell>
          <cell r="G1762" t="str">
            <v>7412443-1</v>
          </cell>
          <cell r="H1762" t="str">
            <v>ﾌﾞﾗｹﾂﾄ,PC M2593H</v>
          </cell>
          <cell r="I1762" t="str">
            <v>473440-2</v>
          </cell>
          <cell r="J1762" t="str">
            <v>（株）光真製作所</v>
          </cell>
          <cell r="K1762" t="str">
            <v>3480</v>
          </cell>
          <cell r="L1762" t="str">
            <v>3480</v>
          </cell>
          <cell r="M1762" t="str">
            <v>3H7</v>
          </cell>
          <cell r="N1762" t="str">
            <v>野田</v>
          </cell>
          <cell r="O1762" t="str">
            <v>野田係</v>
          </cell>
          <cell r="Q1762" t="str">
            <v>JP</v>
          </cell>
          <cell r="S1762">
            <v>1</v>
          </cell>
          <cell r="T1762">
            <v>1</v>
          </cell>
          <cell r="U1762" t="str">
            <v>V0</v>
          </cell>
          <cell r="V1762" t="str">
            <v>0001</v>
          </cell>
          <cell r="W1762">
            <v>50</v>
          </cell>
          <cell r="X1762">
            <v>1</v>
          </cell>
          <cell r="Y1762" t="str">
            <v>JPY</v>
          </cell>
          <cell r="Z1762" t="str">
            <v>2006/04/01</v>
          </cell>
          <cell r="AA1762" t="str">
            <v>9999/12/31</v>
          </cell>
          <cell r="AC1762">
            <v>430</v>
          </cell>
          <cell r="AD1762">
            <v>1</v>
          </cell>
          <cell r="AE1762">
            <v>430</v>
          </cell>
          <cell r="AG1762">
            <v>430</v>
          </cell>
          <cell r="AH1762" t="str">
            <v>PC</v>
          </cell>
          <cell r="AQ1762">
            <v>1</v>
          </cell>
          <cell r="AV1762">
            <v>0</v>
          </cell>
          <cell r="AY1762" t="str">
            <v>2006/04/01</v>
          </cell>
          <cell r="AZ1762" t="str">
            <v>9999/12/31</v>
          </cell>
          <cell r="BA1762">
            <v>99999999</v>
          </cell>
          <cell r="BB1762">
            <v>430</v>
          </cell>
        </row>
        <row r="1763">
          <cell r="A1763">
            <v>78206</v>
          </cell>
          <cell r="E1763" t="str">
            <v>5300107949</v>
          </cell>
          <cell r="F1763" t="str">
            <v>0</v>
          </cell>
          <cell r="G1763" t="str">
            <v>7412445-8</v>
          </cell>
          <cell r="H1763" t="str">
            <v>ﾎﾙﾀﾞ,ﾏｳｽ M2593H</v>
          </cell>
          <cell r="I1763" t="str">
            <v>473440-2</v>
          </cell>
          <cell r="J1763" t="str">
            <v>（株）光真製作所</v>
          </cell>
          <cell r="K1763" t="str">
            <v>3480</v>
          </cell>
          <cell r="L1763" t="str">
            <v>3480</v>
          </cell>
          <cell r="M1763" t="str">
            <v>3H7</v>
          </cell>
          <cell r="N1763" t="str">
            <v>野田</v>
          </cell>
          <cell r="O1763" t="str">
            <v>野田係</v>
          </cell>
          <cell r="Q1763" t="str">
            <v>JP</v>
          </cell>
          <cell r="S1763">
            <v>1</v>
          </cell>
          <cell r="T1763">
            <v>1</v>
          </cell>
          <cell r="U1763" t="str">
            <v>V0</v>
          </cell>
          <cell r="V1763" t="str">
            <v>0001</v>
          </cell>
          <cell r="W1763">
            <v>50</v>
          </cell>
          <cell r="X1763">
            <v>1</v>
          </cell>
          <cell r="Y1763" t="str">
            <v>JPY</v>
          </cell>
          <cell r="Z1763" t="str">
            <v>2006/04/01</v>
          </cell>
          <cell r="AA1763" t="str">
            <v>9999/12/31</v>
          </cell>
          <cell r="AC1763">
            <v>520</v>
          </cell>
          <cell r="AD1763">
            <v>1</v>
          </cell>
          <cell r="AE1763">
            <v>520</v>
          </cell>
          <cell r="AG1763">
            <v>520</v>
          </cell>
          <cell r="AH1763" t="str">
            <v>PC</v>
          </cell>
          <cell r="AQ1763">
            <v>1</v>
          </cell>
          <cell r="AV1763">
            <v>0</v>
          </cell>
          <cell r="AY1763" t="str">
            <v>2006/04/01</v>
          </cell>
          <cell r="AZ1763" t="str">
            <v>9999/12/31</v>
          </cell>
          <cell r="BA1763">
            <v>99999999</v>
          </cell>
          <cell r="BB1763">
            <v>520</v>
          </cell>
        </row>
        <row r="1764">
          <cell r="A1764">
            <v>78207</v>
          </cell>
          <cell r="E1764" t="str">
            <v>5300107950</v>
          </cell>
          <cell r="F1764" t="str">
            <v>0</v>
          </cell>
          <cell r="G1764" t="str">
            <v>7412452-0</v>
          </cell>
          <cell r="H1764" t="str">
            <v>ﾎﾙﾀﾞ,MIC M2636C</v>
          </cell>
          <cell r="I1764" t="str">
            <v>473440-2</v>
          </cell>
          <cell r="J1764" t="str">
            <v>（株）光真製作所</v>
          </cell>
          <cell r="K1764" t="str">
            <v>3480</v>
          </cell>
          <cell r="L1764" t="str">
            <v>3480</v>
          </cell>
          <cell r="M1764" t="str">
            <v>3H7</v>
          </cell>
          <cell r="N1764" t="str">
            <v>野田</v>
          </cell>
          <cell r="O1764" t="str">
            <v>野田係</v>
          </cell>
          <cell r="Q1764" t="str">
            <v>JP</v>
          </cell>
          <cell r="S1764">
            <v>1</v>
          </cell>
          <cell r="T1764">
            <v>1</v>
          </cell>
          <cell r="U1764" t="str">
            <v>V0</v>
          </cell>
          <cell r="V1764" t="str">
            <v>0001</v>
          </cell>
          <cell r="W1764">
            <v>50</v>
          </cell>
          <cell r="X1764">
            <v>1</v>
          </cell>
          <cell r="Y1764" t="str">
            <v>JPY</v>
          </cell>
          <cell r="Z1764" t="str">
            <v>2006/04/01</v>
          </cell>
          <cell r="AA1764" t="str">
            <v>9999/12/31</v>
          </cell>
          <cell r="AC1764">
            <v>120</v>
          </cell>
          <cell r="AD1764">
            <v>1</v>
          </cell>
          <cell r="AE1764">
            <v>120</v>
          </cell>
          <cell r="AG1764">
            <v>120</v>
          </cell>
          <cell r="AH1764" t="str">
            <v>PC</v>
          </cell>
          <cell r="AQ1764">
            <v>1</v>
          </cell>
          <cell r="AV1764">
            <v>0</v>
          </cell>
          <cell r="AY1764" t="str">
            <v>2006/04/01</v>
          </cell>
          <cell r="AZ1764" t="str">
            <v>9999/12/31</v>
          </cell>
          <cell r="BA1764">
            <v>99999999</v>
          </cell>
          <cell r="BB1764">
            <v>120</v>
          </cell>
        </row>
        <row r="1765">
          <cell r="A1765">
            <v>78208</v>
          </cell>
          <cell r="E1765" t="str">
            <v>5300107951</v>
          </cell>
          <cell r="F1765" t="str">
            <v>0</v>
          </cell>
          <cell r="G1765" t="str">
            <v>7412455-5</v>
          </cell>
          <cell r="H1765" t="str">
            <v>ﾌﾞﾗｹﾂﾄ,MIC M2636C</v>
          </cell>
          <cell r="I1765" t="str">
            <v>473440-2</v>
          </cell>
          <cell r="J1765" t="str">
            <v>（株）光真製作所</v>
          </cell>
          <cell r="K1765" t="str">
            <v>3480</v>
          </cell>
          <cell r="L1765" t="str">
            <v>3480</v>
          </cell>
          <cell r="M1765" t="str">
            <v>3H7</v>
          </cell>
          <cell r="N1765" t="str">
            <v>野田</v>
          </cell>
          <cell r="O1765" t="str">
            <v>野田係</v>
          </cell>
          <cell r="Q1765" t="str">
            <v>JP</v>
          </cell>
          <cell r="S1765">
            <v>1</v>
          </cell>
          <cell r="T1765">
            <v>1</v>
          </cell>
          <cell r="U1765" t="str">
            <v>V0</v>
          </cell>
          <cell r="V1765" t="str">
            <v>0001</v>
          </cell>
          <cell r="W1765">
            <v>50</v>
          </cell>
          <cell r="X1765">
            <v>1</v>
          </cell>
          <cell r="Y1765" t="str">
            <v>JPY</v>
          </cell>
          <cell r="Z1765" t="str">
            <v>2006/04/01</v>
          </cell>
          <cell r="AA1765" t="str">
            <v>9999/12/31</v>
          </cell>
          <cell r="AC1765">
            <v>120</v>
          </cell>
          <cell r="AD1765">
            <v>1</v>
          </cell>
          <cell r="AE1765">
            <v>120</v>
          </cell>
          <cell r="AG1765">
            <v>120</v>
          </cell>
          <cell r="AH1765" t="str">
            <v>PC</v>
          </cell>
          <cell r="AQ1765">
            <v>1</v>
          </cell>
          <cell r="AV1765">
            <v>0</v>
          </cell>
          <cell r="AY1765" t="str">
            <v>2006/04/01</v>
          </cell>
          <cell r="AZ1765" t="str">
            <v>9999/12/31</v>
          </cell>
          <cell r="BA1765">
            <v>99999999</v>
          </cell>
          <cell r="BB1765">
            <v>120</v>
          </cell>
        </row>
        <row r="1766">
          <cell r="A1766">
            <v>78209</v>
          </cell>
          <cell r="E1766" t="str">
            <v>5300107952</v>
          </cell>
          <cell r="F1766" t="str">
            <v>0</v>
          </cell>
          <cell r="G1766" t="str">
            <v>7412587-0</v>
          </cell>
          <cell r="H1766" t="str">
            <v>ｽﾄﾂﾊﾟ,CU(1) M3040</v>
          </cell>
          <cell r="I1766" t="str">
            <v>473440-2</v>
          </cell>
          <cell r="J1766" t="str">
            <v>（株）光真製作所</v>
          </cell>
          <cell r="K1766" t="str">
            <v>3480</v>
          </cell>
          <cell r="L1766" t="str">
            <v>3480</v>
          </cell>
          <cell r="M1766" t="str">
            <v>3H7</v>
          </cell>
          <cell r="N1766" t="str">
            <v>野田</v>
          </cell>
          <cell r="O1766" t="str">
            <v>野田係</v>
          </cell>
          <cell r="Q1766" t="str">
            <v>JP</v>
          </cell>
          <cell r="S1766">
            <v>1</v>
          </cell>
          <cell r="T1766">
            <v>1</v>
          </cell>
          <cell r="U1766" t="str">
            <v>V0</v>
          </cell>
          <cell r="V1766" t="str">
            <v>0001</v>
          </cell>
          <cell r="W1766">
            <v>50</v>
          </cell>
          <cell r="X1766">
            <v>1</v>
          </cell>
          <cell r="Y1766" t="str">
            <v>JPY</v>
          </cell>
          <cell r="Z1766" t="str">
            <v>2006/04/01</v>
          </cell>
          <cell r="AA1766" t="str">
            <v>9999/12/31</v>
          </cell>
          <cell r="AC1766">
            <v>363</v>
          </cell>
          <cell r="AD1766">
            <v>1</v>
          </cell>
          <cell r="AE1766">
            <v>363</v>
          </cell>
          <cell r="AG1766">
            <v>363</v>
          </cell>
          <cell r="AH1766" t="str">
            <v>PC</v>
          </cell>
          <cell r="AQ1766">
            <v>1</v>
          </cell>
          <cell r="AV1766">
            <v>0</v>
          </cell>
          <cell r="AY1766" t="str">
            <v>2006/04/01</v>
          </cell>
          <cell r="AZ1766" t="str">
            <v>9999/12/31</v>
          </cell>
          <cell r="BA1766">
            <v>99999999</v>
          </cell>
          <cell r="BB1766">
            <v>363</v>
          </cell>
        </row>
        <row r="1767">
          <cell r="A1767">
            <v>78210</v>
          </cell>
          <cell r="E1767" t="str">
            <v>5300107953</v>
          </cell>
          <cell r="F1767" t="str">
            <v>0</v>
          </cell>
          <cell r="G1767" t="str">
            <v>7412596-9</v>
          </cell>
          <cell r="H1767" t="str">
            <v>ﾌﾞﾗｹﾂﾄ,ｾﾝｻ(S35) M2952-3</v>
          </cell>
          <cell r="I1767" t="str">
            <v>473440-2</v>
          </cell>
          <cell r="J1767" t="str">
            <v>（株）光真製作所</v>
          </cell>
          <cell r="K1767" t="str">
            <v>3480</v>
          </cell>
          <cell r="L1767" t="str">
            <v>3480</v>
          </cell>
          <cell r="M1767" t="str">
            <v>3H7</v>
          </cell>
          <cell r="N1767" t="str">
            <v>野田</v>
          </cell>
          <cell r="O1767" t="str">
            <v>野田係</v>
          </cell>
          <cell r="Q1767" t="str">
            <v>JP</v>
          </cell>
          <cell r="S1767">
            <v>1</v>
          </cell>
          <cell r="T1767">
            <v>1</v>
          </cell>
          <cell r="U1767" t="str">
            <v>V0</v>
          </cell>
          <cell r="V1767" t="str">
            <v>0001</v>
          </cell>
          <cell r="W1767">
            <v>50</v>
          </cell>
          <cell r="X1767">
            <v>1</v>
          </cell>
          <cell r="Y1767" t="str">
            <v>JPY</v>
          </cell>
          <cell r="Z1767" t="str">
            <v>2006/04/01</v>
          </cell>
          <cell r="AA1767" t="str">
            <v>9999/12/31</v>
          </cell>
          <cell r="AC1767">
            <v>203</v>
          </cell>
          <cell r="AD1767">
            <v>1</v>
          </cell>
          <cell r="AE1767">
            <v>203</v>
          </cell>
          <cell r="AG1767">
            <v>203</v>
          </cell>
          <cell r="AH1767" t="str">
            <v>PC</v>
          </cell>
          <cell r="AQ1767">
            <v>1</v>
          </cell>
          <cell r="AV1767">
            <v>0</v>
          </cell>
          <cell r="AY1767" t="str">
            <v>2006/04/01</v>
          </cell>
          <cell r="AZ1767" t="str">
            <v>9999/12/31</v>
          </cell>
          <cell r="BA1767">
            <v>99999999</v>
          </cell>
          <cell r="BB1767">
            <v>203</v>
          </cell>
        </row>
        <row r="1768">
          <cell r="A1768">
            <v>78212</v>
          </cell>
          <cell r="E1768" t="str">
            <v>5300107955</v>
          </cell>
          <cell r="F1768" t="str">
            <v>0</v>
          </cell>
          <cell r="G1768" t="str">
            <v>7412759-7</v>
          </cell>
          <cell r="H1768" t="str">
            <v>ﾌﾟﾂｼﾔ,ｹ-ﾌﾞﾙ M3104M-2</v>
          </cell>
          <cell r="I1768" t="str">
            <v>473440-2</v>
          </cell>
          <cell r="J1768" t="str">
            <v>（株）光真製作所</v>
          </cell>
          <cell r="K1768" t="str">
            <v>3480</v>
          </cell>
          <cell r="L1768" t="str">
            <v>3480</v>
          </cell>
          <cell r="M1768" t="str">
            <v>3H7</v>
          </cell>
          <cell r="N1768" t="str">
            <v>野田</v>
          </cell>
          <cell r="O1768" t="str">
            <v>野田係</v>
          </cell>
          <cell r="P1768" t="str">
            <v>x</v>
          </cell>
          <cell r="Q1768" t="str">
            <v>JP</v>
          </cell>
          <cell r="S1768">
            <v>1</v>
          </cell>
          <cell r="T1768">
            <v>1</v>
          </cell>
          <cell r="U1768" t="str">
            <v>V0</v>
          </cell>
          <cell r="V1768" t="str">
            <v>0001</v>
          </cell>
          <cell r="W1768">
            <v>50</v>
          </cell>
          <cell r="X1768">
            <v>1</v>
          </cell>
          <cell r="Y1768" t="str">
            <v>JPY</v>
          </cell>
          <cell r="Z1768" t="str">
            <v>2006/04/01</v>
          </cell>
          <cell r="AA1768" t="str">
            <v>9999/12/31</v>
          </cell>
          <cell r="AC1768">
            <v>100</v>
          </cell>
          <cell r="AD1768">
            <v>1</v>
          </cell>
          <cell r="AE1768">
            <v>100</v>
          </cell>
          <cell r="AG1768">
            <v>159</v>
          </cell>
          <cell r="AH1768" t="str">
            <v>PC</v>
          </cell>
          <cell r="AQ1768">
            <v>1</v>
          </cell>
          <cell r="AV1768">
            <v>0</v>
          </cell>
          <cell r="AY1768" t="str">
            <v>2006/04/01</v>
          </cell>
          <cell r="AZ1768" t="str">
            <v>9999/12/31</v>
          </cell>
          <cell r="BA1768">
            <v>99999999</v>
          </cell>
          <cell r="BB1768">
            <v>100</v>
          </cell>
        </row>
        <row r="1769">
          <cell r="A1769">
            <v>75887</v>
          </cell>
          <cell r="B1769">
            <v>159</v>
          </cell>
          <cell r="D1769">
            <v>100</v>
          </cell>
          <cell r="E1769" t="str">
            <v>5300093309</v>
          </cell>
          <cell r="F1769" t="str">
            <v>0</v>
          </cell>
          <cell r="G1769" t="str">
            <v>7419595-9</v>
          </cell>
          <cell r="H1769" t="str">
            <v>ﾌﾚ-ﾑ,ﾘﾔ M2653</v>
          </cell>
          <cell r="I1769" t="str">
            <v>473440-2</v>
          </cell>
          <cell r="J1769" t="str">
            <v>（株）光真製作所</v>
          </cell>
          <cell r="K1769" t="str">
            <v>3480</v>
          </cell>
          <cell r="L1769" t="str">
            <v>3480</v>
          </cell>
          <cell r="M1769" t="str">
            <v>3H7</v>
          </cell>
          <cell r="N1769" t="str">
            <v>野田</v>
          </cell>
          <cell r="O1769" t="str">
            <v>野田係</v>
          </cell>
          <cell r="P1769" t="str">
            <v>x</v>
          </cell>
          <cell r="Q1769" t="str">
            <v>JP</v>
          </cell>
          <cell r="S1769">
            <v>1</v>
          </cell>
          <cell r="T1769">
            <v>1</v>
          </cell>
          <cell r="U1769" t="str">
            <v>V0</v>
          </cell>
          <cell r="V1769" t="str">
            <v>0001</v>
          </cell>
          <cell r="W1769">
            <v>25</v>
          </cell>
          <cell r="X1769">
            <v>1</v>
          </cell>
          <cell r="Y1769" t="str">
            <v>JPY</v>
          </cell>
          <cell r="Z1769" t="str">
            <v>2006/04/01</v>
          </cell>
          <cell r="AA1769" t="str">
            <v>9999/12/31</v>
          </cell>
          <cell r="AC1769">
            <v>159</v>
          </cell>
          <cell r="AD1769">
            <v>1</v>
          </cell>
          <cell r="AE1769">
            <v>159</v>
          </cell>
          <cell r="AF1769">
            <v>159</v>
          </cell>
          <cell r="AG1769">
            <v>159</v>
          </cell>
          <cell r="AH1769" t="str">
            <v>PC</v>
          </cell>
          <cell r="AI1769">
            <v>0</v>
          </cell>
          <cell r="AJ1769">
            <v>0</v>
          </cell>
          <cell r="AK1769">
            <v>0</v>
          </cell>
          <cell r="AL1769">
            <v>0</v>
          </cell>
          <cell r="AM1769">
            <v>0</v>
          </cell>
          <cell r="AN1769">
            <v>0</v>
          </cell>
          <cell r="AO1769">
            <v>0</v>
          </cell>
          <cell r="AP1769">
            <v>0</v>
          </cell>
          <cell r="AQ1769">
            <v>1</v>
          </cell>
          <cell r="AR1769">
            <v>0</v>
          </cell>
          <cell r="AS1769">
            <v>0</v>
          </cell>
          <cell r="AT1769">
            <v>0</v>
          </cell>
          <cell r="AU1769">
            <v>0</v>
          </cell>
          <cell r="AV1769">
            <v>0</v>
          </cell>
          <cell r="AW1769">
            <v>0</v>
          </cell>
          <cell r="AX1769">
            <v>0</v>
          </cell>
          <cell r="AY1769" t="str">
            <v>2006/04/01</v>
          </cell>
          <cell r="AZ1769" t="str">
            <v>9999/12/31</v>
          </cell>
          <cell r="BA1769">
            <v>99999</v>
          </cell>
          <cell r="BB1769">
            <v>160</v>
          </cell>
          <cell r="BC1769">
            <v>0</v>
          </cell>
          <cell r="BD1769">
            <v>0</v>
          </cell>
          <cell r="BE1769">
            <v>0</v>
          </cell>
          <cell r="BF1769">
            <v>0</v>
          </cell>
          <cell r="BG1769">
            <v>0</v>
          </cell>
        </row>
        <row r="1770">
          <cell r="A1770">
            <v>78214</v>
          </cell>
          <cell r="E1770" t="str">
            <v>5300107957</v>
          </cell>
          <cell r="F1770" t="str">
            <v>0</v>
          </cell>
          <cell r="G1770" t="str">
            <v>7419640-8</v>
          </cell>
          <cell r="H1770" t="str">
            <v>ｽﾃ-,ﾛﾂｸ M2504V-2</v>
          </cell>
          <cell r="I1770" t="str">
            <v>473440-2</v>
          </cell>
          <cell r="J1770" t="str">
            <v>（株）光真製作所</v>
          </cell>
          <cell r="K1770" t="str">
            <v>3480</v>
          </cell>
          <cell r="L1770" t="str">
            <v>3480</v>
          </cell>
          <cell r="M1770" t="str">
            <v>3H7</v>
          </cell>
          <cell r="N1770" t="str">
            <v>野田</v>
          </cell>
          <cell r="O1770" t="str">
            <v>野田係</v>
          </cell>
          <cell r="P1770" t="str">
            <v>x</v>
          </cell>
          <cell r="Q1770" t="str">
            <v>JP</v>
          </cell>
          <cell r="S1770">
            <v>1</v>
          </cell>
          <cell r="T1770">
            <v>1</v>
          </cell>
          <cell r="U1770" t="str">
            <v>V0</v>
          </cell>
          <cell r="V1770" t="str">
            <v>0001</v>
          </cell>
          <cell r="W1770">
            <v>50</v>
          </cell>
          <cell r="X1770">
            <v>1</v>
          </cell>
          <cell r="Y1770" t="str">
            <v>JPY</v>
          </cell>
          <cell r="Z1770" t="str">
            <v>2006/04/01</v>
          </cell>
          <cell r="AA1770" t="str">
            <v>9999/12/31</v>
          </cell>
          <cell r="AC1770">
            <v>446</v>
          </cell>
          <cell r="AD1770">
            <v>1</v>
          </cell>
          <cell r="AE1770">
            <v>446</v>
          </cell>
          <cell r="AG1770">
            <v>446</v>
          </cell>
          <cell r="AH1770" t="str">
            <v>PC</v>
          </cell>
          <cell r="AQ1770">
            <v>1</v>
          </cell>
          <cell r="AV1770">
            <v>0</v>
          </cell>
          <cell r="AY1770" t="str">
            <v>2006/04/01</v>
          </cell>
          <cell r="AZ1770" t="str">
            <v>9999/12/31</v>
          </cell>
          <cell r="BA1770">
            <v>99999999</v>
          </cell>
          <cell r="BB1770">
            <v>446</v>
          </cell>
        </row>
        <row r="1771">
          <cell r="A1771">
            <v>78215</v>
          </cell>
          <cell r="E1771" t="str">
            <v>5300107958</v>
          </cell>
          <cell r="F1771" t="str">
            <v>0</v>
          </cell>
          <cell r="G1771" t="str">
            <v>7419884-2</v>
          </cell>
          <cell r="H1771" t="str">
            <v>ｽﾍﾟ-ｻ,ｺｲﾝ(1) M3001</v>
          </cell>
          <cell r="I1771" t="str">
            <v>473440-2</v>
          </cell>
          <cell r="J1771" t="str">
            <v>（株）光真製作所</v>
          </cell>
          <cell r="K1771" t="str">
            <v>3480</v>
          </cell>
          <cell r="L1771" t="str">
            <v>3480</v>
          </cell>
          <cell r="M1771" t="str">
            <v>3H7</v>
          </cell>
          <cell r="N1771" t="str">
            <v>野田</v>
          </cell>
          <cell r="O1771" t="str">
            <v>野田係</v>
          </cell>
          <cell r="Q1771" t="str">
            <v>JP</v>
          </cell>
          <cell r="S1771">
            <v>1</v>
          </cell>
          <cell r="T1771">
            <v>1</v>
          </cell>
          <cell r="U1771" t="str">
            <v>V0</v>
          </cell>
          <cell r="V1771" t="str">
            <v>0001</v>
          </cell>
          <cell r="W1771">
            <v>50</v>
          </cell>
          <cell r="X1771">
            <v>1</v>
          </cell>
          <cell r="Y1771" t="str">
            <v>JPY</v>
          </cell>
          <cell r="Z1771" t="str">
            <v>2006/04/01</v>
          </cell>
          <cell r="AA1771" t="str">
            <v>9999/12/31</v>
          </cell>
          <cell r="AC1771">
            <v>83</v>
          </cell>
          <cell r="AD1771">
            <v>1</v>
          </cell>
          <cell r="AE1771">
            <v>83</v>
          </cell>
          <cell r="AG1771">
            <v>83</v>
          </cell>
          <cell r="AH1771" t="str">
            <v>PC</v>
          </cell>
          <cell r="AQ1771">
            <v>1</v>
          </cell>
          <cell r="AV1771">
            <v>0</v>
          </cell>
          <cell r="AY1771" t="str">
            <v>2006/04/01</v>
          </cell>
          <cell r="AZ1771" t="str">
            <v>9999/12/31</v>
          </cell>
          <cell r="BA1771">
            <v>99999999</v>
          </cell>
          <cell r="BB1771">
            <v>83</v>
          </cell>
        </row>
        <row r="1772">
          <cell r="A1772">
            <v>78216</v>
          </cell>
          <cell r="E1772" t="str">
            <v>5300107959</v>
          </cell>
          <cell r="F1772" t="str">
            <v>0</v>
          </cell>
          <cell r="G1772" t="str">
            <v>7419885-0</v>
          </cell>
          <cell r="H1772" t="str">
            <v>ｽﾍﾟ-ｻ,ｺｲﾝ(2) M3001</v>
          </cell>
          <cell r="I1772" t="str">
            <v>473440-2</v>
          </cell>
          <cell r="J1772" t="str">
            <v>（株）光真製作所</v>
          </cell>
          <cell r="K1772" t="str">
            <v>3480</v>
          </cell>
          <cell r="L1772" t="str">
            <v>3480</v>
          </cell>
          <cell r="M1772" t="str">
            <v>3H7</v>
          </cell>
          <cell r="N1772" t="str">
            <v>野田</v>
          </cell>
          <cell r="O1772" t="str">
            <v>野田係</v>
          </cell>
          <cell r="Q1772" t="str">
            <v>JP</v>
          </cell>
          <cell r="S1772">
            <v>1</v>
          </cell>
          <cell r="T1772">
            <v>1</v>
          </cell>
          <cell r="U1772" t="str">
            <v>V0</v>
          </cell>
          <cell r="V1772" t="str">
            <v>0001</v>
          </cell>
          <cell r="W1772">
            <v>50</v>
          </cell>
          <cell r="X1772">
            <v>1</v>
          </cell>
          <cell r="Y1772" t="str">
            <v>JPY</v>
          </cell>
          <cell r="Z1772" t="str">
            <v>2006/04/01</v>
          </cell>
          <cell r="AA1772" t="str">
            <v>9999/12/31</v>
          </cell>
          <cell r="AC1772">
            <v>85</v>
          </cell>
          <cell r="AD1772">
            <v>1</v>
          </cell>
          <cell r="AE1772">
            <v>85</v>
          </cell>
          <cell r="AG1772">
            <v>85</v>
          </cell>
          <cell r="AH1772" t="str">
            <v>PC</v>
          </cell>
          <cell r="AQ1772">
            <v>1</v>
          </cell>
          <cell r="AV1772">
            <v>0</v>
          </cell>
          <cell r="AY1772" t="str">
            <v>2006/04/01</v>
          </cell>
          <cell r="AZ1772" t="str">
            <v>9999/12/31</v>
          </cell>
          <cell r="BA1772">
            <v>99999999</v>
          </cell>
          <cell r="BB1772">
            <v>85</v>
          </cell>
        </row>
        <row r="1773">
          <cell r="A1773">
            <v>78220</v>
          </cell>
          <cell r="E1773" t="str">
            <v>5300107963</v>
          </cell>
          <cell r="F1773" t="str">
            <v>0</v>
          </cell>
          <cell r="G1773" t="str">
            <v>7420352-8</v>
          </cell>
          <cell r="H1773" t="str">
            <v>ﾌﾟﾚ-ﾄ,PU ｶﾞｲﾄﾞ(2) M3040</v>
          </cell>
          <cell r="I1773" t="str">
            <v>473440-2</v>
          </cell>
          <cell r="J1773" t="str">
            <v>（株）光真製作所</v>
          </cell>
          <cell r="K1773" t="str">
            <v>3480</v>
          </cell>
          <cell r="L1773" t="str">
            <v>3480</v>
          </cell>
          <cell r="M1773" t="str">
            <v>3H7</v>
          </cell>
          <cell r="N1773" t="str">
            <v>野田</v>
          </cell>
          <cell r="O1773" t="str">
            <v>野田係</v>
          </cell>
          <cell r="Q1773" t="str">
            <v>JP</v>
          </cell>
          <cell r="S1773">
            <v>1</v>
          </cell>
          <cell r="T1773">
            <v>1</v>
          </cell>
          <cell r="U1773" t="str">
            <v>V0</v>
          </cell>
          <cell r="V1773" t="str">
            <v>0001</v>
          </cell>
          <cell r="W1773">
            <v>50</v>
          </cell>
          <cell r="X1773">
            <v>1</v>
          </cell>
          <cell r="Y1773" t="str">
            <v>JPY</v>
          </cell>
          <cell r="Z1773" t="str">
            <v>2006/04/01</v>
          </cell>
          <cell r="AA1773" t="str">
            <v>9999/12/31</v>
          </cell>
          <cell r="AC1773">
            <v>310</v>
          </cell>
          <cell r="AD1773">
            <v>1</v>
          </cell>
          <cell r="AE1773">
            <v>310</v>
          </cell>
          <cell r="AG1773">
            <v>310</v>
          </cell>
          <cell r="AH1773" t="str">
            <v>PC</v>
          </cell>
          <cell r="AQ1773">
            <v>1</v>
          </cell>
          <cell r="AV1773">
            <v>0</v>
          </cell>
          <cell r="AY1773" t="str">
            <v>2006/04/01</v>
          </cell>
          <cell r="AZ1773" t="str">
            <v>9999/12/31</v>
          </cell>
          <cell r="BA1773">
            <v>99999999</v>
          </cell>
          <cell r="BB1773">
            <v>310</v>
          </cell>
        </row>
        <row r="1774">
          <cell r="A1774">
            <v>78221</v>
          </cell>
          <cell r="E1774" t="str">
            <v>5300107964</v>
          </cell>
          <cell r="F1774" t="str">
            <v>0</v>
          </cell>
          <cell r="G1774" t="str">
            <v>7420353-6</v>
          </cell>
          <cell r="H1774" t="str">
            <v>ﾌﾟﾚ-ﾄ,PU ｶﾞｲﾄﾞ(L) M3040</v>
          </cell>
          <cell r="I1774" t="str">
            <v>473440-2</v>
          </cell>
          <cell r="J1774" t="str">
            <v>（株）光真製作所</v>
          </cell>
          <cell r="K1774" t="str">
            <v>3480</v>
          </cell>
          <cell r="L1774" t="str">
            <v>3480</v>
          </cell>
          <cell r="M1774" t="str">
            <v>3H7</v>
          </cell>
          <cell r="N1774" t="str">
            <v>野田</v>
          </cell>
          <cell r="O1774" t="str">
            <v>野田係</v>
          </cell>
          <cell r="Q1774" t="str">
            <v>JP</v>
          </cell>
          <cell r="S1774">
            <v>1</v>
          </cell>
          <cell r="T1774">
            <v>1</v>
          </cell>
          <cell r="U1774" t="str">
            <v>V0</v>
          </cell>
          <cell r="V1774" t="str">
            <v>0001</v>
          </cell>
          <cell r="W1774">
            <v>50</v>
          </cell>
          <cell r="X1774">
            <v>1</v>
          </cell>
          <cell r="Y1774" t="str">
            <v>JPY</v>
          </cell>
          <cell r="Z1774" t="str">
            <v>2006/04/01</v>
          </cell>
          <cell r="AA1774" t="str">
            <v>9999/12/31</v>
          </cell>
          <cell r="AC1774">
            <v>790</v>
          </cell>
          <cell r="AD1774">
            <v>1</v>
          </cell>
          <cell r="AE1774">
            <v>790</v>
          </cell>
          <cell r="AG1774">
            <v>790</v>
          </cell>
          <cell r="AH1774" t="str">
            <v>PC</v>
          </cell>
          <cell r="AQ1774">
            <v>1</v>
          </cell>
          <cell r="AV1774">
            <v>0</v>
          </cell>
          <cell r="AY1774" t="str">
            <v>2006/04/01</v>
          </cell>
          <cell r="AZ1774" t="str">
            <v>9999/12/31</v>
          </cell>
          <cell r="BA1774">
            <v>99999999</v>
          </cell>
          <cell r="BB1774">
            <v>790</v>
          </cell>
        </row>
        <row r="1775">
          <cell r="A1775">
            <v>78223</v>
          </cell>
          <cell r="B1775">
            <v>12100</v>
          </cell>
          <cell r="D1775">
            <v>100</v>
          </cell>
          <cell r="E1775" t="str">
            <v>5300107966</v>
          </cell>
          <cell r="F1775" t="str">
            <v>0</v>
          </cell>
          <cell r="G1775" t="str">
            <v>7432577-1</v>
          </cell>
          <cell r="H1775" t="str">
            <v>ﾚﾊﾞ-,SPRM(1) M3040B</v>
          </cell>
          <cell r="I1775" t="str">
            <v>473440-2</v>
          </cell>
          <cell r="J1775" t="str">
            <v>（株）光真製作所</v>
          </cell>
          <cell r="K1775" t="str">
            <v>3480</v>
          </cell>
          <cell r="L1775" t="str">
            <v>3480</v>
          </cell>
          <cell r="M1775" t="str">
            <v>3H7</v>
          </cell>
          <cell r="N1775" t="str">
            <v>野田</v>
          </cell>
          <cell r="O1775" t="str">
            <v>野田係</v>
          </cell>
          <cell r="P1775" t="str">
            <v>x</v>
          </cell>
          <cell r="Q1775" t="str">
            <v>JP</v>
          </cell>
          <cell r="S1775">
            <v>1</v>
          </cell>
          <cell r="T1775">
            <v>1</v>
          </cell>
          <cell r="U1775" t="str">
            <v>V0</v>
          </cell>
          <cell r="V1775" t="str">
            <v>0001</v>
          </cell>
          <cell r="W1775">
            <v>50</v>
          </cell>
          <cell r="X1775">
            <v>1</v>
          </cell>
          <cell r="Y1775" t="str">
            <v>JPY</v>
          </cell>
          <cell r="Z1775" t="str">
            <v>2006/04/01</v>
          </cell>
          <cell r="AA1775" t="str">
            <v>9999/12/31</v>
          </cell>
          <cell r="AC1775">
            <v>12100</v>
          </cell>
          <cell r="AD1775">
            <v>1</v>
          </cell>
          <cell r="AE1775">
            <v>12100</v>
          </cell>
          <cell r="AF1775">
            <v>12100</v>
          </cell>
          <cell r="AG1775">
            <v>12100</v>
          </cell>
          <cell r="AH1775" t="str">
            <v>PC</v>
          </cell>
          <cell r="AI1775">
            <v>0</v>
          </cell>
          <cell r="AJ1775">
            <v>0</v>
          </cell>
          <cell r="AK1775">
            <v>0</v>
          </cell>
          <cell r="AL1775">
            <v>0</v>
          </cell>
          <cell r="AM1775">
            <v>0</v>
          </cell>
          <cell r="AN1775">
            <v>0</v>
          </cell>
          <cell r="AO1775">
            <v>0</v>
          </cell>
          <cell r="AP1775">
            <v>0</v>
          </cell>
          <cell r="AQ1775">
            <v>1</v>
          </cell>
          <cell r="AR1775">
            <v>0</v>
          </cell>
          <cell r="AS1775">
            <v>0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 t="str">
            <v>2006/04/01</v>
          </cell>
          <cell r="AZ1775" t="str">
            <v>9999/12/31</v>
          </cell>
          <cell r="BA1775">
            <v>99999999</v>
          </cell>
          <cell r="BB1775">
            <v>12100</v>
          </cell>
          <cell r="BC1775">
            <v>0</v>
          </cell>
          <cell r="BD1775">
            <v>0</v>
          </cell>
          <cell r="BE1775">
            <v>0</v>
          </cell>
          <cell r="BF1775">
            <v>0</v>
          </cell>
          <cell r="BG1775">
            <v>0</v>
          </cell>
        </row>
        <row r="1776">
          <cell r="A1776">
            <v>78226</v>
          </cell>
          <cell r="E1776" t="str">
            <v>5300107969</v>
          </cell>
          <cell r="F1776" t="str">
            <v>0</v>
          </cell>
          <cell r="G1776" t="str">
            <v>7432890-8</v>
          </cell>
          <cell r="H1776" t="str">
            <v>ﾌﾞﾗｹﾂﾄ,ｾﾝｻ M3104M-2</v>
          </cell>
          <cell r="I1776" t="str">
            <v>473440-2</v>
          </cell>
          <cell r="J1776" t="str">
            <v>（株）光真製作所</v>
          </cell>
          <cell r="K1776" t="str">
            <v>3480</v>
          </cell>
          <cell r="L1776" t="str">
            <v>3480</v>
          </cell>
          <cell r="M1776" t="str">
            <v>3H7</v>
          </cell>
          <cell r="N1776" t="str">
            <v>野田</v>
          </cell>
          <cell r="O1776" t="str">
            <v>野田係</v>
          </cell>
          <cell r="P1776" t="str">
            <v>x</v>
          </cell>
          <cell r="Q1776" t="str">
            <v>JP</v>
          </cell>
          <cell r="S1776">
            <v>1</v>
          </cell>
          <cell r="T1776">
            <v>1</v>
          </cell>
          <cell r="U1776" t="str">
            <v>V0</v>
          </cell>
          <cell r="V1776" t="str">
            <v>0001</v>
          </cell>
          <cell r="W1776">
            <v>50</v>
          </cell>
          <cell r="X1776">
            <v>1</v>
          </cell>
          <cell r="Y1776" t="str">
            <v>JPY</v>
          </cell>
          <cell r="Z1776" t="str">
            <v>2006/04/01</v>
          </cell>
          <cell r="AA1776" t="str">
            <v>9999/12/31</v>
          </cell>
          <cell r="AC1776">
            <v>100</v>
          </cell>
          <cell r="AD1776">
            <v>1</v>
          </cell>
          <cell r="AE1776">
            <v>100</v>
          </cell>
          <cell r="AG1776">
            <v>245</v>
          </cell>
          <cell r="AH1776" t="str">
            <v>PC</v>
          </cell>
          <cell r="AQ1776">
            <v>1</v>
          </cell>
          <cell r="AV1776">
            <v>0</v>
          </cell>
          <cell r="AY1776" t="str">
            <v>2006/04/01</v>
          </cell>
          <cell r="AZ1776" t="str">
            <v>9999/12/31</v>
          </cell>
          <cell r="BA1776">
            <v>99999999</v>
          </cell>
          <cell r="BB1776">
            <v>100</v>
          </cell>
        </row>
        <row r="1777">
          <cell r="A1777">
            <v>78227</v>
          </cell>
          <cell r="E1777" t="str">
            <v>5300107970</v>
          </cell>
          <cell r="F1777" t="str">
            <v>0</v>
          </cell>
          <cell r="G1777" t="str">
            <v>7432891-6</v>
          </cell>
          <cell r="H1777" t="str">
            <v>ﾌﾞﾗｹﾂﾄ(SW36) M3104M-2</v>
          </cell>
          <cell r="I1777" t="str">
            <v>473440-2</v>
          </cell>
          <cell r="J1777" t="str">
            <v>（株）光真製作所</v>
          </cell>
          <cell r="K1777" t="str">
            <v>3480</v>
          </cell>
          <cell r="L1777" t="str">
            <v>3480</v>
          </cell>
          <cell r="M1777" t="str">
            <v>3H7</v>
          </cell>
          <cell r="N1777" t="str">
            <v>野田</v>
          </cell>
          <cell r="O1777" t="str">
            <v>野田係</v>
          </cell>
          <cell r="P1777" t="str">
            <v>x</v>
          </cell>
          <cell r="Q1777" t="str">
            <v>JP</v>
          </cell>
          <cell r="S1777">
            <v>1</v>
          </cell>
          <cell r="T1777">
            <v>1</v>
          </cell>
          <cell r="U1777" t="str">
            <v>V0</v>
          </cell>
          <cell r="V1777" t="str">
            <v>0001</v>
          </cell>
          <cell r="W1777">
            <v>50</v>
          </cell>
          <cell r="X1777">
            <v>1</v>
          </cell>
          <cell r="Y1777" t="str">
            <v>JPY</v>
          </cell>
          <cell r="Z1777" t="str">
            <v>2006/04/01</v>
          </cell>
          <cell r="AA1777" t="str">
            <v>9999/12/31</v>
          </cell>
          <cell r="AC1777">
            <v>79</v>
          </cell>
          <cell r="AD1777">
            <v>1</v>
          </cell>
          <cell r="AE1777">
            <v>79</v>
          </cell>
          <cell r="AG1777">
            <v>79</v>
          </cell>
          <cell r="AH1777" t="str">
            <v>PC</v>
          </cell>
          <cell r="AQ1777">
            <v>1</v>
          </cell>
          <cell r="AV1777">
            <v>0</v>
          </cell>
          <cell r="AY1777" t="str">
            <v>2006/04/01</v>
          </cell>
          <cell r="AZ1777" t="str">
            <v>9999/12/31</v>
          </cell>
          <cell r="BA1777">
            <v>99999999</v>
          </cell>
          <cell r="BB1777">
            <v>79</v>
          </cell>
        </row>
        <row r="1778">
          <cell r="A1778">
            <v>78228</v>
          </cell>
          <cell r="E1778" t="str">
            <v>5300107971</v>
          </cell>
          <cell r="F1778" t="str">
            <v>0</v>
          </cell>
          <cell r="G1778" t="str">
            <v>7432892-4</v>
          </cell>
          <cell r="H1778" t="str">
            <v>ｶﾞｲﾄﾞ,ｹ-ﾌﾞﾙ ｶﾌﾞ M3104M-2</v>
          </cell>
          <cell r="I1778" t="str">
            <v>473440-2</v>
          </cell>
          <cell r="J1778" t="str">
            <v>（株）光真製作所</v>
          </cell>
          <cell r="K1778" t="str">
            <v>3480</v>
          </cell>
          <cell r="L1778" t="str">
            <v>3480</v>
          </cell>
          <cell r="M1778" t="str">
            <v>3H7</v>
          </cell>
          <cell r="N1778" t="str">
            <v>野田</v>
          </cell>
          <cell r="O1778" t="str">
            <v>野田係</v>
          </cell>
          <cell r="P1778" t="str">
            <v>x</v>
          </cell>
          <cell r="Q1778" t="str">
            <v>JP</v>
          </cell>
          <cell r="S1778">
            <v>1</v>
          </cell>
          <cell r="T1778">
            <v>1</v>
          </cell>
          <cell r="U1778" t="str">
            <v>V0</v>
          </cell>
          <cell r="V1778" t="str">
            <v>0001</v>
          </cell>
          <cell r="W1778">
            <v>50</v>
          </cell>
          <cell r="X1778">
            <v>1</v>
          </cell>
          <cell r="Y1778" t="str">
            <v>JPY</v>
          </cell>
          <cell r="Z1778" t="str">
            <v>2006/04/01</v>
          </cell>
          <cell r="AA1778" t="str">
            <v>9999/12/31</v>
          </cell>
          <cell r="AC1778">
            <v>92</v>
          </cell>
          <cell r="AD1778">
            <v>1</v>
          </cell>
          <cell r="AE1778">
            <v>92</v>
          </cell>
          <cell r="AG1778">
            <v>92</v>
          </cell>
          <cell r="AH1778" t="str">
            <v>PC</v>
          </cell>
          <cell r="AQ1778">
            <v>1</v>
          </cell>
          <cell r="AV1778">
            <v>0</v>
          </cell>
          <cell r="AY1778" t="str">
            <v>2006/04/01</v>
          </cell>
          <cell r="AZ1778" t="str">
            <v>9999/12/31</v>
          </cell>
          <cell r="BA1778">
            <v>99999999</v>
          </cell>
          <cell r="BB1778">
            <v>92</v>
          </cell>
        </row>
        <row r="1779">
          <cell r="A1779">
            <v>78229</v>
          </cell>
          <cell r="E1779" t="str">
            <v>5300107972</v>
          </cell>
          <cell r="F1779" t="str">
            <v>0</v>
          </cell>
          <cell r="G1779" t="str">
            <v>7432893-2</v>
          </cell>
          <cell r="H1779" t="str">
            <v>ﾌﾟﾚ-ﾄ,ﾌﾀ(L) M3104M-2</v>
          </cell>
          <cell r="I1779" t="str">
            <v>473440-2</v>
          </cell>
          <cell r="J1779" t="str">
            <v>（株）光真製作所</v>
          </cell>
          <cell r="K1779" t="str">
            <v>3480</v>
          </cell>
          <cell r="L1779" t="str">
            <v>3480</v>
          </cell>
          <cell r="M1779" t="str">
            <v>3H7</v>
          </cell>
          <cell r="N1779" t="str">
            <v>野田</v>
          </cell>
          <cell r="O1779" t="str">
            <v>野田係</v>
          </cell>
          <cell r="P1779" t="str">
            <v>x</v>
          </cell>
          <cell r="Q1779" t="str">
            <v>JP</v>
          </cell>
          <cell r="S1779">
            <v>1</v>
          </cell>
          <cell r="T1779">
            <v>1</v>
          </cell>
          <cell r="U1779" t="str">
            <v>V0</v>
          </cell>
          <cell r="V1779" t="str">
            <v>0001</v>
          </cell>
          <cell r="W1779">
            <v>50</v>
          </cell>
          <cell r="X1779">
            <v>1</v>
          </cell>
          <cell r="Y1779" t="str">
            <v>JPY</v>
          </cell>
          <cell r="Z1779" t="str">
            <v>2006/04/01</v>
          </cell>
          <cell r="AA1779" t="str">
            <v>9999/12/31</v>
          </cell>
          <cell r="AC1779">
            <v>96</v>
          </cell>
          <cell r="AD1779">
            <v>1</v>
          </cell>
          <cell r="AE1779">
            <v>96</v>
          </cell>
          <cell r="AG1779">
            <v>96</v>
          </cell>
          <cell r="AH1779" t="str">
            <v>PC</v>
          </cell>
          <cell r="AQ1779">
            <v>1</v>
          </cell>
          <cell r="AV1779">
            <v>0</v>
          </cell>
          <cell r="AY1779" t="str">
            <v>2006/04/01</v>
          </cell>
          <cell r="AZ1779" t="str">
            <v>9999/12/31</v>
          </cell>
          <cell r="BA1779">
            <v>99999999</v>
          </cell>
          <cell r="BB1779">
            <v>96</v>
          </cell>
        </row>
        <row r="1780">
          <cell r="A1780">
            <v>78230</v>
          </cell>
          <cell r="E1780" t="str">
            <v>5300107973</v>
          </cell>
          <cell r="F1780" t="str">
            <v>0</v>
          </cell>
          <cell r="G1780" t="str">
            <v>7432894-0</v>
          </cell>
          <cell r="H1780" t="str">
            <v>ﾌﾟﾚ-ﾄ,ﾌﾀ(R) M3104M-2</v>
          </cell>
          <cell r="I1780" t="str">
            <v>473440-2</v>
          </cell>
          <cell r="J1780" t="str">
            <v>（株）光真製作所</v>
          </cell>
          <cell r="K1780" t="str">
            <v>3480</v>
          </cell>
          <cell r="L1780" t="str">
            <v>3480</v>
          </cell>
          <cell r="M1780" t="str">
            <v>3H7</v>
          </cell>
          <cell r="N1780" t="str">
            <v>野田</v>
          </cell>
          <cell r="O1780" t="str">
            <v>野田係</v>
          </cell>
          <cell r="P1780" t="str">
            <v>x</v>
          </cell>
          <cell r="Q1780" t="str">
            <v>JP</v>
          </cell>
          <cell r="S1780">
            <v>1</v>
          </cell>
          <cell r="T1780">
            <v>1</v>
          </cell>
          <cell r="U1780" t="str">
            <v>V0</v>
          </cell>
          <cell r="V1780" t="str">
            <v>0001</v>
          </cell>
          <cell r="W1780">
            <v>50</v>
          </cell>
          <cell r="X1780">
            <v>1</v>
          </cell>
          <cell r="Y1780" t="str">
            <v>JPY</v>
          </cell>
          <cell r="Z1780" t="str">
            <v>2006/04/01</v>
          </cell>
          <cell r="AA1780" t="str">
            <v>9999/12/31</v>
          </cell>
          <cell r="AC1780">
            <v>53</v>
          </cell>
          <cell r="AD1780">
            <v>1</v>
          </cell>
          <cell r="AE1780">
            <v>53</v>
          </cell>
          <cell r="AG1780">
            <v>53</v>
          </cell>
          <cell r="AH1780" t="str">
            <v>PC</v>
          </cell>
          <cell r="AQ1780">
            <v>1</v>
          </cell>
          <cell r="AV1780">
            <v>0</v>
          </cell>
          <cell r="AY1780" t="str">
            <v>2006/04/01</v>
          </cell>
          <cell r="AZ1780" t="str">
            <v>9999/12/31</v>
          </cell>
          <cell r="BA1780">
            <v>99999999</v>
          </cell>
          <cell r="BB1780">
            <v>53</v>
          </cell>
        </row>
        <row r="1781">
          <cell r="A1781">
            <v>78231</v>
          </cell>
          <cell r="E1781" t="str">
            <v>5300107974</v>
          </cell>
          <cell r="F1781" t="str">
            <v>0</v>
          </cell>
          <cell r="G1781" t="str">
            <v>7432897-5</v>
          </cell>
          <cell r="H1781" t="str">
            <v>ﾌﾟﾚ-ﾄ,ﾌﾀ M3104M-2</v>
          </cell>
          <cell r="I1781" t="str">
            <v>473440-2</v>
          </cell>
          <cell r="J1781" t="str">
            <v>（株）光真製作所</v>
          </cell>
          <cell r="K1781" t="str">
            <v>3480</v>
          </cell>
          <cell r="L1781" t="str">
            <v>3480</v>
          </cell>
          <cell r="M1781" t="str">
            <v>3H7</v>
          </cell>
          <cell r="N1781" t="str">
            <v>野田</v>
          </cell>
          <cell r="O1781" t="str">
            <v>野田係</v>
          </cell>
          <cell r="P1781" t="str">
            <v>x</v>
          </cell>
          <cell r="Q1781" t="str">
            <v>JP</v>
          </cell>
          <cell r="S1781">
            <v>1</v>
          </cell>
          <cell r="T1781">
            <v>1</v>
          </cell>
          <cell r="U1781" t="str">
            <v>V0</v>
          </cell>
          <cell r="V1781" t="str">
            <v>0001</v>
          </cell>
          <cell r="W1781">
            <v>50</v>
          </cell>
          <cell r="X1781">
            <v>1</v>
          </cell>
          <cell r="Y1781" t="str">
            <v>JPY</v>
          </cell>
          <cell r="Z1781" t="str">
            <v>2006/04/01</v>
          </cell>
          <cell r="AA1781" t="str">
            <v>9999/12/31</v>
          </cell>
          <cell r="AC1781">
            <v>60</v>
          </cell>
          <cell r="AD1781">
            <v>1</v>
          </cell>
          <cell r="AE1781">
            <v>60</v>
          </cell>
          <cell r="AG1781">
            <v>60</v>
          </cell>
          <cell r="AH1781" t="str">
            <v>PC</v>
          </cell>
          <cell r="AQ1781">
            <v>1</v>
          </cell>
          <cell r="AV1781">
            <v>0</v>
          </cell>
          <cell r="AY1781" t="str">
            <v>2006/04/01</v>
          </cell>
          <cell r="AZ1781" t="str">
            <v>9999/12/31</v>
          </cell>
          <cell r="BA1781">
            <v>99999999</v>
          </cell>
          <cell r="BB1781">
            <v>60</v>
          </cell>
        </row>
        <row r="1782">
          <cell r="A1782">
            <v>78232</v>
          </cell>
          <cell r="E1782" t="str">
            <v>5300107975</v>
          </cell>
          <cell r="F1782" t="str">
            <v>0</v>
          </cell>
          <cell r="G1782" t="str">
            <v>7432901-7</v>
          </cell>
          <cell r="H1782" t="str">
            <v>ﾌﾞﾗｹﾂﾄ(SW35) M3104M-2</v>
          </cell>
          <cell r="I1782" t="str">
            <v>473440-2</v>
          </cell>
          <cell r="J1782" t="str">
            <v>（株）光真製作所</v>
          </cell>
          <cell r="K1782" t="str">
            <v>3480</v>
          </cell>
          <cell r="L1782" t="str">
            <v>3480</v>
          </cell>
          <cell r="M1782" t="str">
            <v>3H7</v>
          </cell>
          <cell r="N1782" t="str">
            <v>野田</v>
          </cell>
          <cell r="O1782" t="str">
            <v>野田係</v>
          </cell>
          <cell r="P1782" t="str">
            <v>x</v>
          </cell>
          <cell r="Q1782" t="str">
            <v>JP</v>
          </cell>
          <cell r="S1782">
            <v>1</v>
          </cell>
          <cell r="T1782">
            <v>1</v>
          </cell>
          <cell r="U1782" t="str">
            <v>V0</v>
          </cell>
          <cell r="V1782" t="str">
            <v>0001</v>
          </cell>
          <cell r="W1782">
            <v>50</v>
          </cell>
          <cell r="X1782">
            <v>1</v>
          </cell>
          <cell r="Y1782" t="str">
            <v>JPY</v>
          </cell>
          <cell r="Z1782" t="str">
            <v>2006/04/01</v>
          </cell>
          <cell r="AA1782" t="str">
            <v>9999/12/31</v>
          </cell>
          <cell r="AC1782">
            <v>88</v>
          </cell>
          <cell r="AD1782">
            <v>1</v>
          </cell>
          <cell r="AE1782">
            <v>88</v>
          </cell>
          <cell r="AG1782">
            <v>88</v>
          </cell>
          <cell r="AH1782" t="str">
            <v>PC</v>
          </cell>
          <cell r="AQ1782">
            <v>1</v>
          </cell>
          <cell r="AV1782">
            <v>0</v>
          </cell>
          <cell r="AY1782" t="str">
            <v>2006/04/01</v>
          </cell>
          <cell r="AZ1782" t="str">
            <v>9999/12/31</v>
          </cell>
          <cell r="BA1782">
            <v>99999999</v>
          </cell>
          <cell r="BB1782">
            <v>88</v>
          </cell>
        </row>
        <row r="1783">
          <cell r="A1783">
            <v>78233</v>
          </cell>
          <cell r="E1783" t="str">
            <v>5300107976</v>
          </cell>
          <cell r="F1783" t="str">
            <v>0</v>
          </cell>
          <cell r="G1783" t="str">
            <v>7432907-6</v>
          </cell>
          <cell r="H1783" t="str">
            <v>ﾌﾞﾗｹﾂﾄ,ｾﾝｻ S52 M3104M-2</v>
          </cell>
          <cell r="I1783" t="str">
            <v>473440-2</v>
          </cell>
          <cell r="J1783" t="str">
            <v>（株）光真製作所</v>
          </cell>
          <cell r="K1783" t="str">
            <v>3480</v>
          </cell>
          <cell r="L1783" t="str">
            <v>3480</v>
          </cell>
          <cell r="M1783" t="str">
            <v>3H7</v>
          </cell>
          <cell r="N1783" t="str">
            <v>野田</v>
          </cell>
          <cell r="O1783" t="str">
            <v>野田係</v>
          </cell>
          <cell r="P1783" t="str">
            <v>x</v>
          </cell>
          <cell r="Q1783" t="str">
            <v>JP</v>
          </cell>
          <cell r="S1783">
            <v>1</v>
          </cell>
          <cell r="T1783">
            <v>1</v>
          </cell>
          <cell r="U1783" t="str">
            <v>V0</v>
          </cell>
          <cell r="V1783" t="str">
            <v>0001</v>
          </cell>
          <cell r="W1783">
            <v>50</v>
          </cell>
          <cell r="X1783">
            <v>1</v>
          </cell>
          <cell r="Y1783" t="str">
            <v>JPY</v>
          </cell>
          <cell r="Z1783" t="str">
            <v>2006/04/01</v>
          </cell>
          <cell r="AA1783" t="str">
            <v>9999/12/31</v>
          </cell>
          <cell r="AC1783">
            <v>89</v>
          </cell>
          <cell r="AD1783">
            <v>1</v>
          </cell>
          <cell r="AE1783">
            <v>89</v>
          </cell>
          <cell r="AG1783">
            <v>89</v>
          </cell>
          <cell r="AH1783" t="str">
            <v>PC</v>
          </cell>
          <cell r="AQ1783">
            <v>1</v>
          </cell>
          <cell r="AV1783">
            <v>0</v>
          </cell>
          <cell r="AY1783" t="str">
            <v>2006/04/01</v>
          </cell>
          <cell r="AZ1783" t="str">
            <v>9999/12/31</v>
          </cell>
          <cell r="BA1783">
            <v>99999999</v>
          </cell>
          <cell r="BB1783">
            <v>89</v>
          </cell>
        </row>
        <row r="1784">
          <cell r="A1784">
            <v>78234</v>
          </cell>
          <cell r="E1784" t="str">
            <v>5300107977</v>
          </cell>
          <cell r="F1784" t="str">
            <v>0</v>
          </cell>
          <cell r="G1784" t="str">
            <v>7432909-2</v>
          </cell>
          <cell r="H1784" t="str">
            <v>ﾚﾊﾞ-,ﾂﾏﾐ M3104</v>
          </cell>
          <cell r="I1784" t="str">
            <v>473440-2</v>
          </cell>
          <cell r="J1784" t="str">
            <v>（株）光真製作所</v>
          </cell>
          <cell r="K1784" t="str">
            <v>3480</v>
          </cell>
          <cell r="L1784" t="str">
            <v>3480</v>
          </cell>
          <cell r="M1784" t="str">
            <v>3H7</v>
          </cell>
          <cell r="N1784" t="str">
            <v>野田</v>
          </cell>
          <cell r="O1784" t="str">
            <v>野田係</v>
          </cell>
          <cell r="P1784" t="str">
            <v>x</v>
          </cell>
          <cell r="Q1784" t="str">
            <v>JP</v>
          </cell>
          <cell r="S1784">
            <v>1</v>
          </cell>
          <cell r="T1784">
            <v>1</v>
          </cell>
          <cell r="U1784" t="str">
            <v>V0</v>
          </cell>
          <cell r="V1784" t="str">
            <v>0001</v>
          </cell>
          <cell r="W1784">
            <v>50</v>
          </cell>
          <cell r="X1784">
            <v>1</v>
          </cell>
          <cell r="Y1784" t="str">
            <v>JPY</v>
          </cell>
          <cell r="Z1784" t="str">
            <v>2006/04/01</v>
          </cell>
          <cell r="AA1784" t="str">
            <v>9999/12/31</v>
          </cell>
          <cell r="AC1784">
            <v>100</v>
          </cell>
          <cell r="AD1784">
            <v>1</v>
          </cell>
          <cell r="AE1784">
            <v>100</v>
          </cell>
          <cell r="AG1784">
            <v>100</v>
          </cell>
          <cell r="AH1784" t="str">
            <v>PC</v>
          </cell>
          <cell r="AQ1784">
            <v>1</v>
          </cell>
          <cell r="AV1784">
            <v>0</v>
          </cell>
          <cell r="AY1784" t="str">
            <v>2006/04/01</v>
          </cell>
          <cell r="AZ1784" t="str">
            <v>9999/12/31</v>
          </cell>
          <cell r="BA1784">
            <v>99999999</v>
          </cell>
          <cell r="BB1784">
            <v>100</v>
          </cell>
        </row>
        <row r="1785">
          <cell r="A1785">
            <v>78235</v>
          </cell>
          <cell r="E1785" t="str">
            <v>5300107978</v>
          </cell>
          <cell r="F1785" t="str">
            <v>0</v>
          </cell>
          <cell r="G1785" t="str">
            <v>7432911-4</v>
          </cell>
          <cell r="H1785" t="str">
            <v>ﾌﾞﾗｹﾂﾄ,ｾﾝｻ S53 M3104M-2</v>
          </cell>
          <cell r="I1785" t="str">
            <v>473440-2</v>
          </cell>
          <cell r="J1785" t="str">
            <v>（株）光真製作所</v>
          </cell>
          <cell r="K1785" t="str">
            <v>3480</v>
          </cell>
          <cell r="L1785" t="str">
            <v>3480</v>
          </cell>
          <cell r="M1785" t="str">
            <v>3H7</v>
          </cell>
          <cell r="N1785" t="str">
            <v>野田</v>
          </cell>
          <cell r="O1785" t="str">
            <v>野田係</v>
          </cell>
          <cell r="P1785" t="str">
            <v>x</v>
          </cell>
          <cell r="Q1785" t="str">
            <v>JP</v>
          </cell>
          <cell r="S1785">
            <v>1</v>
          </cell>
          <cell r="T1785">
            <v>1</v>
          </cell>
          <cell r="U1785" t="str">
            <v>V0</v>
          </cell>
          <cell r="V1785" t="str">
            <v>0001</v>
          </cell>
          <cell r="W1785">
            <v>50</v>
          </cell>
          <cell r="X1785">
            <v>1</v>
          </cell>
          <cell r="Y1785" t="str">
            <v>JPY</v>
          </cell>
          <cell r="Z1785" t="str">
            <v>2006/04/01</v>
          </cell>
          <cell r="AA1785" t="str">
            <v>9999/12/31</v>
          </cell>
          <cell r="AC1785">
            <v>134</v>
          </cell>
          <cell r="AD1785">
            <v>1</v>
          </cell>
          <cell r="AE1785">
            <v>134</v>
          </cell>
          <cell r="AG1785">
            <v>134</v>
          </cell>
          <cell r="AH1785" t="str">
            <v>PC</v>
          </cell>
          <cell r="AQ1785">
            <v>1</v>
          </cell>
          <cell r="AV1785">
            <v>0</v>
          </cell>
          <cell r="AY1785" t="str">
            <v>2006/04/01</v>
          </cell>
          <cell r="AZ1785" t="str">
            <v>9999/12/31</v>
          </cell>
          <cell r="BA1785">
            <v>99999999</v>
          </cell>
          <cell r="BB1785">
            <v>134</v>
          </cell>
        </row>
        <row r="1786">
          <cell r="A1786">
            <v>78236</v>
          </cell>
          <cell r="E1786" t="str">
            <v>5300107979</v>
          </cell>
          <cell r="F1786" t="str">
            <v>0</v>
          </cell>
          <cell r="G1786" t="str">
            <v>7432913-0</v>
          </cell>
          <cell r="H1786" t="str">
            <v>ﾌﾞﾗｹﾂﾄ,ﾓ-ﾀ(M32) M3104M-2</v>
          </cell>
          <cell r="I1786" t="str">
            <v>473440-2</v>
          </cell>
          <cell r="J1786" t="str">
            <v>（株）光真製作所</v>
          </cell>
          <cell r="K1786" t="str">
            <v>3480</v>
          </cell>
          <cell r="L1786" t="str">
            <v>3480</v>
          </cell>
          <cell r="M1786" t="str">
            <v>3H7</v>
          </cell>
          <cell r="N1786" t="str">
            <v>野田</v>
          </cell>
          <cell r="O1786" t="str">
            <v>野田係</v>
          </cell>
          <cell r="P1786" t="str">
            <v>x</v>
          </cell>
          <cell r="Q1786" t="str">
            <v>JP</v>
          </cell>
          <cell r="S1786">
            <v>1</v>
          </cell>
          <cell r="T1786">
            <v>1</v>
          </cell>
          <cell r="U1786" t="str">
            <v>V0</v>
          </cell>
          <cell r="V1786" t="str">
            <v>0001</v>
          </cell>
          <cell r="W1786">
            <v>50</v>
          </cell>
          <cell r="X1786">
            <v>1</v>
          </cell>
          <cell r="Y1786" t="str">
            <v>JPY</v>
          </cell>
          <cell r="Z1786" t="str">
            <v>2006/04/01</v>
          </cell>
          <cell r="AA1786" t="str">
            <v>9999/12/31</v>
          </cell>
          <cell r="AC1786">
            <v>75</v>
          </cell>
          <cell r="AD1786">
            <v>1</v>
          </cell>
          <cell r="AE1786">
            <v>75</v>
          </cell>
          <cell r="AG1786">
            <v>75</v>
          </cell>
          <cell r="AH1786" t="str">
            <v>PC</v>
          </cell>
          <cell r="AQ1786">
            <v>1</v>
          </cell>
          <cell r="AV1786">
            <v>0</v>
          </cell>
          <cell r="AY1786" t="str">
            <v>2006/04/01</v>
          </cell>
          <cell r="AZ1786" t="str">
            <v>9999/12/31</v>
          </cell>
          <cell r="BA1786">
            <v>99999999</v>
          </cell>
          <cell r="BB1786">
            <v>75</v>
          </cell>
        </row>
        <row r="1787">
          <cell r="A1787">
            <v>78237</v>
          </cell>
          <cell r="E1787" t="str">
            <v>5300107980</v>
          </cell>
          <cell r="F1787" t="str">
            <v>0</v>
          </cell>
          <cell r="G1787" t="str">
            <v>7432916-5</v>
          </cell>
          <cell r="H1787" t="str">
            <v>ﾌﾞﾗｹﾂﾄ,ｺﾈｸﾀ M3104M-2</v>
          </cell>
          <cell r="I1787" t="str">
            <v>473440-2</v>
          </cell>
          <cell r="J1787" t="str">
            <v>（株）光真製作所</v>
          </cell>
          <cell r="K1787" t="str">
            <v>3480</v>
          </cell>
          <cell r="L1787" t="str">
            <v>3480</v>
          </cell>
          <cell r="M1787" t="str">
            <v>3H7</v>
          </cell>
          <cell r="N1787" t="str">
            <v>野田</v>
          </cell>
          <cell r="O1787" t="str">
            <v>野田係</v>
          </cell>
          <cell r="P1787" t="str">
            <v>x</v>
          </cell>
          <cell r="Q1787" t="str">
            <v>JP</v>
          </cell>
          <cell r="S1787">
            <v>1</v>
          </cell>
          <cell r="T1787">
            <v>1</v>
          </cell>
          <cell r="U1787" t="str">
            <v>V0</v>
          </cell>
          <cell r="V1787" t="str">
            <v>0001</v>
          </cell>
          <cell r="W1787">
            <v>50</v>
          </cell>
          <cell r="X1787">
            <v>1</v>
          </cell>
          <cell r="Y1787" t="str">
            <v>JPY</v>
          </cell>
          <cell r="Z1787" t="str">
            <v>2006/04/01</v>
          </cell>
          <cell r="AA1787" t="str">
            <v>9999/12/31</v>
          </cell>
          <cell r="AC1787">
            <v>121</v>
          </cell>
          <cell r="AD1787">
            <v>1</v>
          </cell>
          <cell r="AE1787">
            <v>121</v>
          </cell>
          <cell r="AG1787">
            <v>121</v>
          </cell>
          <cell r="AH1787" t="str">
            <v>PC</v>
          </cell>
          <cell r="AQ1787">
            <v>1</v>
          </cell>
          <cell r="AV1787">
            <v>0</v>
          </cell>
          <cell r="AY1787" t="str">
            <v>2006/04/01</v>
          </cell>
          <cell r="AZ1787" t="str">
            <v>9999/12/31</v>
          </cell>
          <cell r="BA1787">
            <v>99999999</v>
          </cell>
          <cell r="BB1787">
            <v>121</v>
          </cell>
        </row>
        <row r="1788">
          <cell r="A1788">
            <v>78238</v>
          </cell>
          <cell r="E1788" t="str">
            <v>5300107981</v>
          </cell>
          <cell r="F1788" t="str">
            <v>0</v>
          </cell>
          <cell r="G1788" t="str">
            <v>7432921-1</v>
          </cell>
          <cell r="H1788" t="str">
            <v>ﾘﾝｸ,ﾂﾏﾐ M3104</v>
          </cell>
          <cell r="I1788" t="str">
            <v>473440-2</v>
          </cell>
          <cell r="J1788" t="str">
            <v>（株）光真製作所</v>
          </cell>
          <cell r="K1788" t="str">
            <v>3480</v>
          </cell>
          <cell r="L1788" t="str">
            <v>3480</v>
          </cell>
          <cell r="M1788" t="str">
            <v>3H7</v>
          </cell>
          <cell r="N1788" t="str">
            <v>野田</v>
          </cell>
          <cell r="O1788" t="str">
            <v>野田係</v>
          </cell>
          <cell r="P1788" t="str">
            <v>x</v>
          </cell>
          <cell r="Q1788" t="str">
            <v>JP</v>
          </cell>
          <cell r="S1788">
            <v>1</v>
          </cell>
          <cell r="T1788">
            <v>1</v>
          </cell>
          <cell r="U1788" t="str">
            <v>V0</v>
          </cell>
          <cell r="V1788" t="str">
            <v>0001</v>
          </cell>
          <cell r="W1788">
            <v>50</v>
          </cell>
          <cell r="X1788">
            <v>1</v>
          </cell>
          <cell r="Y1788" t="str">
            <v>JPY</v>
          </cell>
          <cell r="Z1788" t="str">
            <v>2006/04/01</v>
          </cell>
          <cell r="AA1788" t="str">
            <v>9999/12/31</v>
          </cell>
          <cell r="AC1788">
            <v>37</v>
          </cell>
          <cell r="AD1788">
            <v>1</v>
          </cell>
          <cell r="AE1788">
            <v>37</v>
          </cell>
          <cell r="AG1788">
            <v>37</v>
          </cell>
          <cell r="AH1788" t="str">
            <v>PC</v>
          </cell>
          <cell r="AQ1788">
            <v>1</v>
          </cell>
          <cell r="AV1788">
            <v>0</v>
          </cell>
          <cell r="AY1788" t="str">
            <v>2006/04/01</v>
          </cell>
          <cell r="AZ1788" t="str">
            <v>9999/12/31</v>
          </cell>
          <cell r="BA1788">
            <v>99999999</v>
          </cell>
          <cell r="BB1788">
            <v>37</v>
          </cell>
        </row>
        <row r="1789">
          <cell r="A1789">
            <v>78239</v>
          </cell>
          <cell r="E1789" t="str">
            <v>5300107982</v>
          </cell>
          <cell r="F1789" t="str">
            <v>0</v>
          </cell>
          <cell r="G1789" t="str">
            <v>7432923-8</v>
          </cell>
          <cell r="H1789" t="str">
            <v>ﾌｲｸｽﾁﾔ,ｾﾝｻ(1) M3104M-2</v>
          </cell>
          <cell r="I1789" t="str">
            <v>473440-2</v>
          </cell>
          <cell r="J1789" t="str">
            <v>（株）光真製作所</v>
          </cell>
          <cell r="K1789" t="str">
            <v>3480</v>
          </cell>
          <cell r="L1789" t="str">
            <v>3480</v>
          </cell>
          <cell r="M1789" t="str">
            <v>3H7</v>
          </cell>
          <cell r="N1789" t="str">
            <v>野田</v>
          </cell>
          <cell r="O1789" t="str">
            <v>野田係</v>
          </cell>
          <cell r="P1789" t="str">
            <v>x</v>
          </cell>
          <cell r="Q1789" t="str">
            <v>JP</v>
          </cell>
          <cell r="S1789">
            <v>1</v>
          </cell>
          <cell r="T1789">
            <v>1</v>
          </cell>
          <cell r="U1789" t="str">
            <v>V0</v>
          </cell>
          <cell r="V1789" t="str">
            <v>0001</v>
          </cell>
          <cell r="W1789">
            <v>50</v>
          </cell>
          <cell r="X1789">
            <v>1</v>
          </cell>
          <cell r="Y1789" t="str">
            <v>JPY</v>
          </cell>
          <cell r="Z1789" t="str">
            <v>2006/04/01</v>
          </cell>
          <cell r="AA1789" t="str">
            <v>9999/12/31</v>
          </cell>
          <cell r="AC1789">
            <v>73</v>
          </cell>
          <cell r="AD1789">
            <v>1</v>
          </cell>
          <cell r="AE1789">
            <v>73</v>
          </cell>
          <cell r="AG1789">
            <v>73</v>
          </cell>
          <cell r="AH1789" t="str">
            <v>PC</v>
          </cell>
          <cell r="AQ1789">
            <v>1</v>
          </cell>
          <cell r="AV1789">
            <v>0</v>
          </cell>
          <cell r="AY1789" t="str">
            <v>2006/04/01</v>
          </cell>
          <cell r="AZ1789" t="str">
            <v>9999/12/31</v>
          </cell>
          <cell r="BA1789">
            <v>99999999</v>
          </cell>
          <cell r="BB1789">
            <v>73</v>
          </cell>
        </row>
        <row r="1790">
          <cell r="A1790">
            <v>78244</v>
          </cell>
          <cell r="E1790" t="str">
            <v>5300107987</v>
          </cell>
          <cell r="F1790" t="str">
            <v>0</v>
          </cell>
          <cell r="G1790" t="str">
            <v>7433122-4</v>
          </cell>
          <cell r="H1790" t="str">
            <v>ﾌﾟﾚ-ﾄ,ｺｲﾝ ｽﾄﾂﾊﾟ M3002</v>
          </cell>
          <cell r="I1790" t="str">
            <v>473440-2</v>
          </cell>
          <cell r="J1790" t="str">
            <v>（株）光真製作所</v>
          </cell>
          <cell r="K1790" t="str">
            <v>3480</v>
          </cell>
          <cell r="L1790" t="str">
            <v>3480</v>
          </cell>
          <cell r="M1790" t="str">
            <v>3H7</v>
          </cell>
          <cell r="N1790" t="str">
            <v>野田</v>
          </cell>
          <cell r="O1790" t="str">
            <v>野田係</v>
          </cell>
          <cell r="Q1790" t="str">
            <v>JP</v>
          </cell>
          <cell r="S1790">
            <v>1</v>
          </cell>
          <cell r="T1790">
            <v>1</v>
          </cell>
          <cell r="U1790" t="str">
            <v>V0</v>
          </cell>
          <cell r="V1790" t="str">
            <v>0001</v>
          </cell>
          <cell r="W1790">
            <v>50</v>
          </cell>
          <cell r="X1790">
            <v>1</v>
          </cell>
          <cell r="Y1790" t="str">
            <v>JPY</v>
          </cell>
          <cell r="Z1790" t="str">
            <v>2006/04/01</v>
          </cell>
          <cell r="AA1790" t="str">
            <v>9999/12/31</v>
          </cell>
          <cell r="AC1790">
            <v>50</v>
          </cell>
          <cell r="AD1790">
            <v>1</v>
          </cell>
          <cell r="AE1790">
            <v>50</v>
          </cell>
          <cell r="AG1790">
            <v>50</v>
          </cell>
          <cell r="AH1790" t="str">
            <v>PC</v>
          </cell>
          <cell r="AQ1790">
            <v>1</v>
          </cell>
          <cell r="AV1790">
            <v>0</v>
          </cell>
          <cell r="AY1790" t="str">
            <v>2006/04/01</v>
          </cell>
          <cell r="AZ1790" t="str">
            <v>9999/12/31</v>
          </cell>
          <cell r="BA1790">
            <v>99999999</v>
          </cell>
          <cell r="BB1790">
            <v>50</v>
          </cell>
        </row>
        <row r="1791">
          <cell r="A1791">
            <v>78245</v>
          </cell>
          <cell r="E1791" t="str">
            <v>5300107988</v>
          </cell>
          <cell r="F1791" t="str">
            <v>0</v>
          </cell>
          <cell r="G1791" t="str">
            <v>7433190-9</v>
          </cell>
          <cell r="H1791" t="str">
            <v>ﾌﾞﾗｹﾂﾄ,ｶﾂﾀ- M3104M-2</v>
          </cell>
          <cell r="I1791" t="str">
            <v>473440-2</v>
          </cell>
          <cell r="J1791" t="str">
            <v>（株）光真製作所</v>
          </cell>
          <cell r="K1791" t="str">
            <v>3480</v>
          </cell>
          <cell r="L1791" t="str">
            <v>3480</v>
          </cell>
          <cell r="M1791" t="str">
            <v>3H7</v>
          </cell>
          <cell r="N1791" t="str">
            <v>野田</v>
          </cell>
          <cell r="O1791" t="str">
            <v>野田係</v>
          </cell>
          <cell r="P1791" t="str">
            <v>x</v>
          </cell>
          <cell r="Q1791" t="str">
            <v>JP</v>
          </cell>
          <cell r="S1791">
            <v>1</v>
          </cell>
          <cell r="T1791">
            <v>1</v>
          </cell>
          <cell r="U1791" t="str">
            <v>V0</v>
          </cell>
          <cell r="V1791" t="str">
            <v>0001</v>
          </cell>
          <cell r="W1791">
            <v>50</v>
          </cell>
          <cell r="X1791">
            <v>1</v>
          </cell>
          <cell r="Y1791" t="str">
            <v>JPY</v>
          </cell>
          <cell r="Z1791" t="str">
            <v>2006/04/01</v>
          </cell>
          <cell r="AA1791" t="str">
            <v>9999/12/31</v>
          </cell>
          <cell r="AC1791">
            <v>243</v>
          </cell>
          <cell r="AD1791">
            <v>1</v>
          </cell>
          <cell r="AE1791">
            <v>243</v>
          </cell>
          <cell r="AG1791">
            <v>243</v>
          </cell>
          <cell r="AH1791" t="str">
            <v>PC</v>
          </cell>
          <cell r="AQ1791">
            <v>1</v>
          </cell>
          <cell r="AV1791">
            <v>0</v>
          </cell>
          <cell r="AY1791" t="str">
            <v>2006/04/01</v>
          </cell>
          <cell r="AZ1791" t="str">
            <v>9999/12/31</v>
          </cell>
          <cell r="BA1791">
            <v>99999999</v>
          </cell>
          <cell r="BB1791">
            <v>243</v>
          </cell>
        </row>
        <row r="1792">
          <cell r="A1792">
            <v>78246</v>
          </cell>
          <cell r="E1792" t="str">
            <v>5300107989</v>
          </cell>
          <cell r="F1792" t="str">
            <v>0</v>
          </cell>
          <cell r="G1792" t="str">
            <v>7433191-7</v>
          </cell>
          <cell r="H1792" t="str">
            <v>ｶﾞｲﾄﾞ,ｶﾂﾀ(2) M3104M-2</v>
          </cell>
          <cell r="I1792" t="str">
            <v>473440-2</v>
          </cell>
          <cell r="J1792" t="str">
            <v>（株）光真製作所</v>
          </cell>
          <cell r="K1792" t="str">
            <v>3480</v>
          </cell>
          <cell r="L1792" t="str">
            <v>3480</v>
          </cell>
          <cell r="M1792" t="str">
            <v>3H7</v>
          </cell>
          <cell r="N1792" t="str">
            <v>野田</v>
          </cell>
          <cell r="O1792" t="str">
            <v>野田係</v>
          </cell>
          <cell r="P1792" t="str">
            <v>x</v>
          </cell>
          <cell r="Q1792" t="str">
            <v>JP</v>
          </cell>
          <cell r="S1792">
            <v>1</v>
          </cell>
          <cell r="T1792">
            <v>1</v>
          </cell>
          <cell r="U1792" t="str">
            <v>V0</v>
          </cell>
          <cell r="V1792" t="str">
            <v>0001</v>
          </cell>
          <cell r="W1792">
            <v>50</v>
          </cell>
          <cell r="X1792">
            <v>1</v>
          </cell>
          <cell r="Y1792" t="str">
            <v>JPY</v>
          </cell>
          <cell r="Z1792" t="str">
            <v>2006/04/01</v>
          </cell>
          <cell r="AA1792" t="str">
            <v>9999/12/31</v>
          </cell>
          <cell r="AC1792">
            <v>126</v>
          </cell>
          <cell r="AD1792">
            <v>1</v>
          </cell>
          <cell r="AE1792">
            <v>126</v>
          </cell>
          <cell r="AG1792">
            <v>126</v>
          </cell>
          <cell r="AH1792" t="str">
            <v>PC</v>
          </cell>
          <cell r="AQ1792">
            <v>1</v>
          </cell>
          <cell r="AV1792">
            <v>0</v>
          </cell>
          <cell r="AY1792" t="str">
            <v>2006/04/01</v>
          </cell>
          <cell r="AZ1792" t="str">
            <v>9999/12/31</v>
          </cell>
          <cell r="BA1792">
            <v>99999999</v>
          </cell>
          <cell r="BB1792">
            <v>126</v>
          </cell>
        </row>
        <row r="1793">
          <cell r="A1793">
            <v>78247</v>
          </cell>
          <cell r="E1793" t="str">
            <v>5300107990</v>
          </cell>
          <cell r="F1793" t="str">
            <v>0</v>
          </cell>
          <cell r="G1793" t="str">
            <v>7433253-0</v>
          </cell>
          <cell r="H1793" t="str">
            <v>ｶﾊﾞ-,ｹ-ﾌﾞﾙ PCB M3104C</v>
          </cell>
          <cell r="I1793" t="str">
            <v>473440-2</v>
          </cell>
          <cell r="J1793" t="str">
            <v>（株）光真製作所</v>
          </cell>
          <cell r="K1793" t="str">
            <v>3480</v>
          </cell>
          <cell r="L1793" t="str">
            <v>3480</v>
          </cell>
          <cell r="M1793" t="str">
            <v>3H7</v>
          </cell>
          <cell r="N1793" t="str">
            <v>野田</v>
          </cell>
          <cell r="O1793" t="str">
            <v>野田係</v>
          </cell>
          <cell r="P1793" t="str">
            <v>x</v>
          </cell>
          <cell r="Q1793" t="str">
            <v>JP</v>
          </cell>
          <cell r="S1793">
            <v>1</v>
          </cell>
          <cell r="T1793">
            <v>1</v>
          </cell>
          <cell r="U1793" t="str">
            <v>V0</v>
          </cell>
          <cell r="V1793" t="str">
            <v>0001</v>
          </cell>
          <cell r="W1793">
            <v>50</v>
          </cell>
          <cell r="X1793">
            <v>1</v>
          </cell>
          <cell r="Y1793" t="str">
            <v>JPY</v>
          </cell>
          <cell r="Z1793" t="str">
            <v>2006/04/01</v>
          </cell>
          <cell r="AA1793" t="str">
            <v>9999/12/31</v>
          </cell>
          <cell r="AC1793">
            <v>196</v>
          </cell>
          <cell r="AD1793">
            <v>1</v>
          </cell>
          <cell r="AE1793">
            <v>196</v>
          </cell>
          <cell r="AG1793">
            <v>196</v>
          </cell>
          <cell r="AH1793" t="str">
            <v>PC</v>
          </cell>
          <cell r="AQ1793">
            <v>1</v>
          </cell>
          <cell r="AV1793">
            <v>0</v>
          </cell>
          <cell r="AY1793" t="str">
            <v>2006/04/01</v>
          </cell>
          <cell r="AZ1793" t="str">
            <v>9999/12/31</v>
          </cell>
          <cell r="BA1793">
            <v>99999999</v>
          </cell>
          <cell r="BB1793">
            <v>196</v>
          </cell>
        </row>
        <row r="1794">
          <cell r="A1794">
            <v>78254</v>
          </cell>
          <cell r="E1794" t="str">
            <v>5300107997</v>
          </cell>
          <cell r="F1794" t="str">
            <v>0</v>
          </cell>
          <cell r="G1794" t="str">
            <v>7433340-5</v>
          </cell>
          <cell r="H1794" t="str">
            <v>ﾌﾟﾚ-ﾄ,PU ｶﾞｲﾄﾞ(L) M3040B</v>
          </cell>
          <cell r="I1794" t="str">
            <v>473440-2</v>
          </cell>
          <cell r="J1794" t="str">
            <v>（株）光真製作所</v>
          </cell>
          <cell r="K1794" t="str">
            <v>3480</v>
          </cell>
          <cell r="L1794" t="str">
            <v>3480</v>
          </cell>
          <cell r="M1794" t="str">
            <v>3H7</v>
          </cell>
          <cell r="N1794" t="str">
            <v>野田</v>
          </cell>
          <cell r="O1794" t="str">
            <v>野田係</v>
          </cell>
          <cell r="Q1794" t="str">
            <v>JP</v>
          </cell>
          <cell r="S1794">
            <v>1</v>
          </cell>
          <cell r="T1794">
            <v>1</v>
          </cell>
          <cell r="U1794" t="str">
            <v>V0</v>
          </cell>
          <cell r="V1794" t="str">
            <v>0001</v>
          </cell>
          <cell r="W1794">
            <v>50</v>
          </cell>
          <cell r="X1794">
            <v>1</v>
          </cell>
          <cell r="Y1794" t="str">
            <v>JPY</v>
          </cell>
          <cell r="Z1794" t="str">
            <v>2006/04/01</v>
          </cell>
          <cell r="AA1794" t="str">
            <v>9999/12/31</v>
          </cell>
          <cell r="AC1794">
            <v>480</v>
          </cell>
          <cell r="AD1794">
            <v>1</v>
          </cell>
          <cell r="AE1794">
            <v>480</v>
          </cell>
          <cell r="AG1794">
            <v>480</v>
          </cell>
          <cell r="AH1794" t="str">
            <v>PC</v>
          </cell>
          <cell r="AQ1794">
            <v>1</v>
          </cell>
          <cell r="AV1794">
            <v>0</v>
          </cell>
          <cell r="AY1794" t="str">
            <v>2006/04/01</v>
          </cell>
          <cell r="AZ1794" t="str">
            <v>9999/12/31</v>
          </cell>
          <cell r="BA1794">
            <v>99999999</v>
          </cell>
          <cell r="BB1794">
            <v>480</v>
          </cell>
        </row>
        <row r="1795">
          <cell r="A1795">
            <v>78255</v>
          </cell>
          <cell r="E1795" t="str">
            <v>5300107998</v>
          </cell>
          <cell r="F1795" t="str">
            <v>0</v>
          </cell>
          <cell r="G1795" t="str">
            <v>7436695-8</v>
          </cell>
          <cell r="H1795" t="str">
            <v>ﾎﾙﾀﾞ,ｺﾈｸﾀ M2602R</v>
          </cell>
          <cell r="I1795" t="str">
            <v>473440-2</v>
          </cell>
          <cell r="J1795" t="str">
            <v>（株）光真製作所</v>
          </cell>
          <cell r="K1795" t="str">
            <v>3480</v>
          </cell>
          <cell r="L1795" t="str">
            <v>3480</v>
          </cell>
          <cell r="M1795" t="str">
            <v>3H7</v>
          </cell>
          <cell r="N1795" t="str">
            <v>野田</v>
          </cell>
          <cell r="O1795" t="str">
            <v>野田係</v>
          </cell>
          <cell r="Q1795" t="str">
            <v>JP</v>
          </cell>
          <cell r="S1795">
            <v>1</v>
          </cell>
          <cell r="T1795">
            <v>1</v>
          </cell>
          <cell r="U1795" t="str">
            <v>V0</v>
          </cell>
          <cell r="V1795" t="str">
            <v>0001</v>
          </cell>
          <cell r="W1795">
            <v>50</v>
          </cell>
          <cell r="X1795">
            <v>1</v>
          </cell>
          <cell r="Y1795" t="str">
            <v>JPY</v>
          </cell>
          <cell r="Z1795" t="str">
            <v>2006/04/01</v>
          </cell>
          <cell r="AA1795" t="str">
            <v>9999/12/31</v>
          </cell>
          <cell r="AC1795">
            <v>207</v>
          </cell>
          <cell r="AD1795">
            <v>1</v>
          </cell>
          <cell r="AE1795">
            <v>207</v>
          </cell>
          <cell r="AG1795">
            <v>207</v>
          </cell>
          <cell r="AH1795" t="str">
            <v>PC</v>
          </cell>
          <cell r="AQ1795">
            <v>1</v>
          </cell>
          <cell r="AV1795">
            <v>0</v>
          </cell>
          <cell r="AY1795" t="str">
            <v>2006/04/01</v>
          </cell>
          <cell r="AZ1795" t="str">
            <v>9999/12/31</v>
          </cell>
          <cell r="BA1795">
            <v>99999999</v>
          </cell>
          <cell r="BB1795">
            <v>207</v>
          </cell>
        </row>
        <row r="1796">
          <cell r="A1796">
            <v>78256</v>
          </cell>
          <cell r="E1796" t="str">
            <v>5300107999</v>
          </cell>
          <cell r="F1796" t="str">
            <v>0</v>
          </cell>
          <cell r="G1796" t="str">
            <v>7436794-6</v>
          </cell>
          <cell r="H1796" t="str">
            <v>ｶﾊﾞ-,ﾌﾟ-ﾘ M3104M-2</v>
          </cell>
          <cell r="I1796" t="str">
            <v>473440-2</v>
          </cell>
          <cell r="J1796" t="str">
            <v>（株）光真製作所</v>
          </cell>
          <cell r="K1796" t="str">
            <v>3480</v>
          </cell>
          <cell r="L1796" t="str">
            <v>3480</v>
          </cell>
          <cell r="M1796" t="str">
            <v>3H7</v>
          </cell>
          <cell r="N1796" t="str">
            <v>野田</v>
          </cell>
          <cell r="O1796" t="str">
            <v>野田係</v>
          </cell>
          <cell r="P1796" t="str">
            <v>x</v>
          </cell>
          <cell r="Q1796" t="str">
            <v>JP</v>
          </cell>
          <cell r="S1796">
            <v>1</v>
          </cell>
          <cell r="T1796">
            <v>1</v>
          </cell>
          <cell r="U1796" t="str">
            <v>V0</v>
          </cell>
          <cell r="V1796" t="str">
            <v>0001</v>
          </cell>
          <cell r="W1796">
            <v>50</v>
          </cell>
          <cell r="X1796">
            <v>1</v>
          </cell>
          <cell r="Y1796" t="str">
            <v>JPY</v>
          </cell>
          <cell r="Z1796" t="str">
            <v>2006/04/01</v>
          </cell>
          <cell r="AA1796" t="str">
            <v>9999/12/31</v>
          </cell>
          <cell r="AC1796">
            <v>156</v>
          </cell>
          <cell r="AD1796">
            <v>1</v>
          </cell>
          <cell r="AE1796">
            <v>156</v>
          </cell>
          <cell r="AG1796">
            <v>156</v>
          </cell>
          <cell r="AH1796" t="str">
            <v>PC</v>
          </cell>
          <cell r="AQ1796">
            <v>1</v>
          </cell>
          <cell r="AV1796">
            <v>0</v>
          </cell>
          <cell r="AY1796" t="str">
            <v>2006/04/01</v>
          </cell>
          <cell r="AZ1796" t="str">
            <v>9999/12/31</v>
          </cell>
          <cell r="BA1796">
            <v>99999999</v>
          </cell>
          <cell r="BB1796">
            <v>156</v>
          </cell>
        </row>
        <row r="1797">
          <cell r="A1797">
            <v>78257</v>
          </cell>
          <cell r="E1797" t="str">
            <v>5300108000</v>
          </cell>
          <cell r="F1797" t="str">
            <v>0</v>
          </cell>
          <cell r="G1797" t="str">
            <v>7436795-4</v>
          </cell>
          <cell r="H1797" t="str">
            <v>ｶﾞｲﾄﾞ,ﾘｼﾞｴｸﾄ(5) M3104M-2</v>
          </cell>
          <cell r="I1797" t="str">
            <v>473440-2</v>
          </cell>
          <cell r="J1797" t="str">
            <v>（株）光真製作所</v>
          </cell>
          <cell r="K1797" t="str">
            <v>3480</v>
          </cell>
          <cell r="L1797" t="str">
            <v>3480</v>
          </cell>
          <cell r="M1797" t="str">
            <v>3H7</v>
          </cell>
          <cell r="N1797" t="str">
            <v>野田</v>
          </cell>
          <cell r="O1797" t="str">
            <v>野田係</v>
          </cell>
          <cell r="P1797" t="str">
            <v>x</v>
          </cell>
          <cell r="Q1797" t="str">
            <v>JP</v>
          </cell>
          <cell r="S1797">
            <v>1</v>
          </cell>
          <cell r="T1797">
            <v>1</v>
          </cell>
          <cell r="U1797" t="str">
            <v>V0</v>
          </cell>
          <cell r="V1797" t="str">
            <v>0001</v>
          </cell>
          <cell r="W1797">
            <v>50</v>
          </cell>
          <cell r="X1797">
            <v>1</v>
          </cell>
          <cell r="Y1797" t="str">
            <v>JPY</v>
          </cell>
          <cell r="Z1797" t="str">
            <v>2006/04/01</v>
          </cell>
          <cell r="AA1797" t="str">
            <v>9999/12/31</v>
          </cell>
          <cell r="AC1797">
            <v>213</v>
          </cell>
          <cell r="AD1797">
            <v>1</v>
          </cell>
          <cell r="AE1797">
            <v>213</v>
          </cell>
          <cell r="AG1797">
            <v>213</v>
          </cell>
          <cell r="AH1797" t="str">
            <v>PC</v>
          </cell>
          <cell r="AQ1797">
            <v>1</v>
          </cell>
          <cell r="AV1797">
            <v>0</v>
          </cell>
          <cell r="AY1797" t="str">
            <v>2006/04/01</v>
          </cell>
          <cell r="AZ1797" t="str">
            <v>9999/12/31</v>
          </cell>
          <cell r="BA1797">
            <v>99999999</v>
          </cell>
          <cell r="BB1797">
            <v>213</v>
          </cell>
        </row>
        <row r="1798">
          <cell r="A1798">
            <v>78258</v>
          </cell>
          <cell r="E1798" t="str">
            <v>5300108001</v>
          </cell>
          <cell r="F1798" t="str">
            <v>0</v>
          </cell>
          <cell r="G1798" t="str">
            <v>7436797-0</v>
          </cell>
          <cell r="H1798" t="str">
            <v>ﾚﾊﾞ-,ﾌﾟﾚｽ(1) M3104M-2</v>
          </cell>
          <cell r="I1798" t="str">
            <v>473440-2</v>
          </cell>
          <cell r="J1798" t="str">
            <v>（株）光真製作所</v>
          </cell>
          <cell r="K1798" t="str">
            <v>3480</v>
          </cell>
          <cell r="L1798" t="str">
            <v>3480</v>
          </cell>
          <cell r="M1798" t="str">
            <v>3H7</v>
          </cell>
          <cell r="N1798" t="str">
            <v>野田</v>
          </cell>
          <cell r="O1798" t="str">
            <v>野田係</v>
          </cell>
          <cell r="P1798" t="str">
            <v>x</v>
          </cell>
          <cell r="Q1798" t="str">
            <v>JP</v>
          </cell>
          <cell r="S1798">
            <v>1</v>
          </cell>
          <cell r="T1798">
            <v>1</v>
          </cell>
          <cell r="U1798" t="str">
            <v>V0</v>
          </cell>
          <cell r="V1798" t="str">
            <v>0001</v>
          </cell>
          <cell r="W1798">
            <v>50</v>
          </cell>
          <cell r="X1798">
            <v>1</v>
          </cell>
          <cell r="Y1798" t="str">
            <v>JPY</v>
          </cell>
          <cell r="Z1798" t="str">
            <v>2006/04/01</v>
          </cell>
          <cell r="AA1798" t="str">
            <v>9999/12/31</v>
          </cell>
          <cell r="AC1798">
            <v>88</v>
          </cell>
          <cell r="AD1798">
            <v>1</v>
          </cell>
          <cell r="AE1798">
            <v>88</v>
          </cell>
          <cell r="AG1798">
            <v>88</v>
          </cell>
          <cell r="AH1798" t="str">
            <v>PC</v>
          </cell>
          <cell r="AQ1798">
            <v>1</v>
          </cell>
          <cell r="AV1798">
            <v>0</v>
          </cell>
          <cell r="AY1798" t="str">
            <v>2006/04/01</v>
          </cell>
          <cell r="AZ1798" t="str">
            <v>9999/12/31</v>
          </cell>
          <cell r="BA1798">
            <v>99999999</v>
          </cell>
          <cell r="BB1798">
            <v>88</v>
          </cell>
        </row>
        <row r="1799">
          <cell r="A1799">
            <v>78259</v>
          </cell>
          <cell r="E1799" t="str">
            <v>5300108002</v>
          </cell>
          <cell r="F1799" t="str">
            <v>0</v>
          </cell>
          <cell r="G1799" t="str">
            <v>7436798-9</v>
          </cell>
          <cell r="H1799" t="str">
            <v>ｶﾞｲﾄﾞ(A) M3104M-2</v>
          </cell>
          <cell r="I1799" t="str">
            <v>473440-2</v>
          </cell>
          <cell r="J1799" t="str">
            <v>（株）光真製作所</v>
          </cell>
          <cell r="K1799" t="str">
            <v>3480</v>
          </cell>
          <cell r="L1799" t="str">
            <v>3480</v>
          </cell>
          <cell r="M1799" t="str">
            <v>3H7</v>
          </cell>
          <cell r="N1799" t="str">
            <v>野田</v>
          </cell>
          <cell r="O1799" t="str">
            <v>野田係</v>
          </cell>
          <cell r="P1799" t="str">
            <v>x</v>
          </cell>
          <cell r="Q1799" t="str">
            <v>JP</v>
          </cell>
          <cell r="S1799">
            <v>1</v>
          </cell>
          <cell r="T1799">
            <v>1</v>
          </cell>
          <cell r="U1799" t="str">
            <v>V0</v>
          </cell>
          <cell r="V1799" t="str">
            <v>0001</v>
          </cell>
          <cell r="W1799">
            <v>50</v>
          </cell>
          <cell r="X1799">
            <v>1</v>
          </cell>
          <cell r="Y1799" t="str">
            <v>JPY</v>
          </cell>
          <cell r="Z1799" t="str">
            <v>2006/04/01</v>
          </cell>
          <cell r="AA1799" t="str">
            <v>9999/12/31</v>
          </cell>
          <cell r="AC1799">
            <v>127</v>
          </cell>
          <cell r="AD1799">
            <v>1</v>
          </cell>
          <cell r="AE1799">
            <v>127</v>
          </cell>
          <cell r="AG1799">
            <v>127</v>
          </cell>
          <cell r="AH1799" t="str">
            <v>PC</v>
          </cell>
          <cell r="AQ1799">
            <v>1</v>
          </cell>
          <cell r="AV1799">
            <v>0</v>
          </cell>
          <cell r="AY1799" t="str">
            <v>2006/04/01</v>
          </cell>
          <cell r="AZ1799" t="str">
            <v>9999/12/31</v>
          </cell>
          <cell r="BA1799">
            <v>99999999</v>
          </cell>
          <cell r="BB1799">
            <v>127</v>
          </cell>
        </row>
        <row r="1800">
          <cell r="A1800">
            <v>78260</v>
          </cell>
          <cell r="E1800" t="str">
            <v>5300108003</v>
          </cell>
          <cell r="F1800" t="str">
            <v>0</v>
          </cell>
          <cell r="G1800" t="str">
            <v>7436799-7</v>
          </cell>
          <cell r="H1800" t="str">
            <v>ﾌﾟﾚ-ﾄ,ｼﾞﾖｲﾝﾄ M3104M-2</v>
          </cell>
          <cell r="I1800" t="str">
            <v>473440-2</v>
          </cell>
          <cell r="J1800" t="str">
            <v>（株）光真製作所</v>
          </cell>
          <cell r="K1800" t="str">
            <v>3480</v>
          </cell>
          <cell r="L1800" t="str">
            <v>3480</v>
          </cell>
          <cell r="M1800" t="str">
            <v>3H7</v>
          </cell>
          <cell r="N1800" t="str">
            <v>野田</v>
          </cell>
          <cell r="O1800" t="str">
            <v>野田係</v>
          </cell>
          <cell r="P1800" t="str">
            <v>x</v>
          </cell>
          <cell r="Q1800" t="str">
            <v>JP</v>
          </cell>
          <cell r="S1800">
            <v>1</v>
          </cell>
          <cell r="T1800">
            <v>1</v>
          </cell>
          <cell r="U1800" t="str">
            <v>V0</v>
          </cell>
          <cell r="V1800" t="str">
            <v>0001</v>
          </cell>
          <cell r="W1800">
            <v>50</v>
          </cell>
          <cell r="X1800">
            <v>1</v>
          </cell>
          <cell r="Y1800" t="str">
            <v>JPY</v>
          </cell>
          <cell r="Z1800" t="str">
            <v>2006/04/01</v>
          </cell>
          <cell r="AA1800" t="str">
            <v>9999/12/31</v>
          </cell>
          <cell r="AC1800">
            <v>56</v>
          </cell>
          <cell r="AD1800">
            <v>1</v>
          </cell>
          <cell r="AE1800">
            <v>56</v>
          </cell>
          <cell r="AG1800">
            <v>56</v>
          </cell>
          <cell r="AH1800" t="str">
            <v>PC</v>
          </cell>
          <cell r="AQ1800">
            <v>1</v>
          </cell>
          <cell r="AV1800">
            <v>0</v>
          </cell>
          <cell r="AY1800" t="str">
            <v>2006/04/01</v>
          </cell>
          <cell r="AZ1800" t="str">
            <v>9999/12/31</v>
          </cell>
          <cell r="BA1800">
            <v>99999999</v>
          </cell>
          <cell r="BB1800">
            <v>56</v>
          </cell>
        </row>
        <row r="1801">
          <cell r="A1801">
            <v>78261</v>
          </cell>
          <cell r="E1801" t="str">
            <v>5300108004</v>
          </cell>
          <cell r="F1801" t="str">
            <v>0</v>
          </cell>
          <cell r="G1801" t="str">
            <v>7436801-2</v>
          </cell>
          <cell r="H1801" t="str">
            <v>ﾚﾊﾞ-,ﾎﾂｸ M3104M-2</v>
          </cell>
          <cell r="I1801" t="str">
            <v>473440-2</v>
          </cell>
          <cell r="J1801" t="str">
            <v>（株）光真製作所</v>
          </cell>
          <cell r="K1801" t="str">
            <v>3480</v>
          </cell>
          <cell r="L1801" t="str">
            <v>3480</v>
          </cell>
          <cell r="M1801" t="str">
            <v>3H7</v>
          </cell>
          <cell r="N1801" t="str">
            <v>野田</v>
          </cell>
          <cell r="O1801" t="str">
            <v>野田係</v>
          </cell>
          <cell r="P1801" t="str">
            <v>x</v>
          </cell>
          <cell r="Q1801" t="str">
            <v>JP</v>
          </cell>
          <cell r="S1801">
            <v>1</v>
          </cell>
          <cell r="T1801">
            <v>1</v>
          </cell>
          <cell r="U1801" t="str">
            <v>V0</v>
          </cell>
          <cell r="V1801" t="str">
            <v>0001</v>
          </cell>
          <cell r="W1801">
            <v>50</v>
          </cell>
          <cell r="X1801">
            <v>1</v>
          </cell>
          <cell r="Y1801" t="str">
            <v>JPY</v>
          </cell>
          <cell r="Z1801" t="str">
            <v>2006/04/01</v>
          </cell>
          <cell r="AA1801" t="str">
            <v>9999/12/31</v>
          </cell>
          <cell r="AC1801">
            <v>92</v>
          </cell>
          <cell r="AD1801">
            <v>1</v>
          </cell>
          <cell r="AE1801">
            <v>92</v>
          </cell>
          <cell r="AG1801">
            <v>92</v>
          </cell>
          <cell r="AH1801" t="str">
            <v>PC</v>
          </cell>
          <cell r="AQ1801">
            <v>1</v>
          </cell>
          <cell r="AV1801">
            <v>0</v>
          </cell>
          <cell r="AY1801" t="str">
            <v>2006/04/01</v>
          </cell>
          <cell r="AZ1801" t="str">
            <v>9999/12/31</v>
          </cell>
          <cell r="BA1801">
            <v>99999999</v>
          </cell>
          <cell r="BB1801">
            <v>92</v>
          </cell>
        </row>
        <row r="1802">
          <cell r="A1802">
            <v>78262</v>
          </cell>
          <cell r="E1802" t="str">
            <v>5300108005</v>
          </cell>
          <cell r="F1802" t="str">
            <v>0</v>
          </cell>
          <cell r="G1802" t="str">
            <v>7436802-0</v>
          </cell>
          <cell r="H1802" t="str">
            <v>ﾌﾞﾗｹﾂﾄ,ｾﾝｻ(SW34) M3104M-2</v>
          </cell>
          <cell r="I1802" t="str">
            <v>473440-2</v>
          </cell>
          <cell r="J1802" t="str">
            <v>（株）光真製作所</v>
          </cell>
          <cell r="K1802" t="str">
            <v>3480</v>
          </cell>
          <cell r="L1802" t="str">
            <v>3480</v>
          </cell>
          <cell r="M1802" t="str">
            <v>3H7</v>
          </cell>
          <cell r="N1802" t="str">
            <v>野田</v>
          </cell>
          <cell r="O1802" t="str">
            <v>野田係</v>
          </cell>
          <cell r="P1802" t="str">
            <v>x</v>
          </cell>
          <cell r="Q1802" t="str">
            <v>JP</v>
          </cell>
          <cell r="S1802">
            <v>1</v>
          </cell>
          <cell r="T1802">
            <v>1</v>
          </cell>
          <cell r="U1802" t="str">
            <v>V0</v>
          </cell>
          <cell r="V1802" t="str">
            <v>0001</v>
          </cell>
          <cell r="W1802">
            <v>50</v>
          </cell>
          <cell r="X1802">
            <v>1</v>
          </cell>
          <cell r="Y1802" t="str">
            <v>JPY</v>
          </cell>
          <cell r="Z1802" t="str">
            <v>2006/04/01</v>
          </cell>
          <cell r="AA1802" t="str">
            <v>9999/12/31</v>
          </cell>
          <cell r="AC1802">
            <v>43</v>
          </cell>
          <cell r="AD1802">
            <v>1</v>
          </cell>
          <cell r="AE1802">
            <v>43</v>
          </cell>
          <cell r="AG1802">
            <v>43</v>
          </cell>
          <cell r="AH1802" t="str">
            <v>PC</v>
          </cell>
          <cell r="AQ1802">
            <v>1</v>
          </cell>
          <cell r="AV1802">
            <v>0</v>
          </cell>
          <cell r="AY1802" t="str">
            <v>2006/04/01</v>
          </cell>
          <cell r="AZ1802" t="str">
            <v>9999/12/31</v>
          </cell>
          <cell r="BA1802">
            <v>99999999</v>
          </cell>
          <cell r="BB1802">
            <v>43</v>
          </cell>
        </row>
        <row r="1803">
          <cell r="A1803">
            <v>78263</v>
          </cell>
          <cell r="E1803" t="str">
            <v>5300108006</v>
          </cell>
          <cell r="F1803" t="str">
            <v>0</v>
          </cell>
          <cell r="G1803" t="str">
            <v>7436804-7</v>
          </cell>
          <cell r="H1803" t="str">
            <v>ｱ-ﾑ,ﾁﾙﾄ M3104B-2</v>
          </cell>
          <cell r="I1803" t="str">
            <v>473440-2</v>
          </cell>
          <cell r="J1803" t="str">
            <v>（株）光真製作所</v>
          </cell>
          <cell r="K1803" t="str">
            <v>3480</v>
          </cell>
          <cell r="L1803" t="str">
            <v>3480</v>
          </cell>
          <cell r="M1803" t="str">
            <v>3H7</v>
          </cell>
          <cell r="N1803" t="str">
            <v>野田</v>
          </cell>
          <cell r="O1803" t="str">
            <v>野田係</v>
          </cell>
          <cell r="P1803" t="str">
            <v>x</v>
          </cell>
          <cell r="Q1803" t="str">
            <v>JP</v>
          </cell>
          <cell r="S1803">
            <v>1</v>
          </cell>
          <cell r="T1803">
            <v>1</v>
          </cell>
          <cell r="U1803" t="str">
            <v>V0</v>
          </cell>
          <cell r="V1803" t="str">
            <v>0001</v>
          </cell>
          <cell r="W1803">
            <v>50</v>
          </cell>
          <cell r="X1803">
            <v>1</v>
          </cell>
          <cell r="Y1803" t="str">
            <v>JPY</v>
          </cell>
          <cell r="Z1803" t="str">
            <v>2006/04/01</v>
          </cell>
          <cell r="AA1803" t="str">
            <v>9999/12/31</v>
          </cell>
          <cell r="AC1803">
            <v>40</v>
          </cell>
          <cell r="AD1803">
            <v>1</v>
          </cell>
          <cell r="AE1803">
            <v>40</v>
          </cell>
          <cell r="AG1803">
            <v>40</v>
          </cell>
          <cell r="AH1803" t="str">
            <v>PC</v>
          </cell>
          <cell r="AQ1803">
            <v>1</v>
          </cell>
          <cell r="AV1803">
            <v>0</v>
          </cell>
          <cell r="AY1803" t="str">
            <v>2006/04/01</v>
          </cell>
          <cell r="AZ1803" t="str">
            <v>9999/12/31</v>
          </cell>
          <cell r="BA1803">
            <v>99999999</v>
          </cell>
          <cell r="BB1803">
            <v>40</v>
          </cell>
        </row>
        <row r="1804">
          <cell r="A1804">
            <v>78271</v>
          </cell>
          <cell r="B1804">
            <v>19250</v>
          </cell>
          <cell r="D1804">
            <v>100</v>
          </cell>
          <cell r="E1804" t="str">
            <v>5300108014</v>
          </cell>
          <cell r="F1804" t="str">
            <v>0</v>
          </cell>
          <cell r="G1804" t="str">
            <v>7437637-6</v>
          </cell>
          <cell r="H1804" t="str">
            <v>ﾍﾞ-ｽ,STR IMPR(1) M3040B</v>
          </cell>
          <cell r="I1804" t="str">
            <v>473440-2</v>
          </cell>
          <cell r="J1804" t="str">
            <v>（株）光真製作所</v>
          </cell>
          <cell r="K1804" t="str">
            <v>3480</v>
          </cell>
          <cell r="L1804" t="str">
            <v>3480</v>
          </cell>
          <cell r="M1804" t="str">
            <v>3H7</v>
          </cell>
          <cell r="N1804" t="str">
            <v>野田</v>
          </cell>
          <cell r="O1804" t="str">
            <v>野田係</v>
          </cell>
          <cell r="P1804" t="str">
            <v>x</v>
          </cell>
          <cell r="Q1804" t="str">
            <v>JP</v>
          </cell>
          <cell r="S1804">
            <v>1</v>
          </cell>
          <cell r="T1804">
            <v>1</v>
          </cell>
          <cell r="U1804" t="str">
            <v>V0</v>
          </cell>
          <cell r="V1804" t="str">
            <v>0001</v>
          </cell>
          <cell r="W1804">
            <v>50</v>
          </cell>
          <cell r="X1804">
            <v>1</v>
          </cell>
          <cell r="Y1804" t="str">
            <v>JPY</v>
          </cell>
          <cell r="Z1804" t="str">
            <v>2006/04/01</v>
          </cell>
          <cell r="AA1804" t="str">
            <v>9999/12/31</v>
          </cell>
          <cell r="AC1804">
            <v>19250</v>
          </cell>
          <cell r="AD1804">
            <v>1</v>
          </cell>
          <cell r="AE1804">
            <v>19250</v>
          </cell>
          <cell r="AF1804">
            <v>19250</v>
          </cell>
          <cell r="AG1804">
            <v>19250</v>
          </cell>
          <cell r="AH1804" t="str">
            <v>PC</v>
          </cell>
          <cell r="AI1804">
            <v>0</v>
          </cell>
          <cell r="AJ1804">
            <v>0</v>
          </cell>
          <cell r="AK1804">
            <v>0</v>
          </cell>
          <cell r="AL1804">
            <v>0</v>
          </cell>
          <cell r="AM1804">
            <v>0</v>
          </cell>
          <cell r="AN1804">
            <v>0</v>
          </cell>
          <cell r="AO1804">
            <v>0</v>
          </cell>
          <cell r="AP1804">
            <v>0</v>
          </cell>
          <cell r="AQ1804">
            <v>1</v>
          </cell>
          <cell r="AR1804">
            <v>0</v>
          </cell>
          <cell r="AS1804">
            <v>0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  <cell r="AY1804" t="str">
            <v>2006/04/01</v>
          </cell>
          <cell r="AZ1804" t="str">
            <v>9999/12/31</v>
          </cell>
          <cell r="BA1804">
            <v>99999999</v>
          </cell>
          <cell r="BB1804">
            <v>19250</v>
          </cell>
          <cell r="BC1804">
            <v>0</v>
          </cell>
          <cell r="BD1804">
            <v>0</v>
          </cell>
          <cell r="BE1804">
            <v>0</v>
          </cell>
          <cell r="BF1804">
            <v>0</v>
          </cell>
          <cell r="BG1804">
            <v>0</v>
          </cell>
        </row>
        <row r="1805">
          <cell r="A1805">
            <v>78272</v>
          </cell>
          <cell r="E1805" t="str">
            <v>5300108015</v>
          </cell>
          <cell r="F1805" t="str">
            <v>0</v>
          </cell>
          <cell r="G1805" t="str">
            <v>7441581-9</v>
          </cell>
          <cell r="H1805" t="str">
            <v>ｽﾄﾂﾊﾟ,SPL(2) M3002</v>
          </cell>
          <cell r="I1805" t="str">
            <v>473440-2</v>
          </cell>
          <cell r="J1805" t="str">
            <v>（株）光真製作所</v>
          </cell>
          <cell r="K1805" t="str">
            <v>3480</v>
          </cell>
          <cell r="L1805" t="str">
            <v>3480</v>
          </cell>
          <cell r="M1805" t="str">
            <v>3H7</v>
          </cell>
          <cell r="N1805" t="str">
            <v>野田</v>
          </cell>
          <cell r="O1805" t="str">
            <v>野田係</v>
          </cell>
          <cell r="Q1805" t="str">
            <v>JP</v>
          </cell>
          <cell r="S1805">
            <v>1</v>
          </cell>
          <cell r="T1805">
            <v>1</v>
          </cell>
          <cell r="U1805" t="str">
            <v>V0</v>
          </cell>
          <cell r="V1805" t="str">
            <v>0001</v>
          </cell>
          <cell r="W1805">
            <v>50</v>
          </cell>
          <cell r="X1805">
            <v>1</v>
          </cell>
          <cell r="Y1805" t="str">
            <v>JPY</v>
          </cell>
          <cell r="Z1805" t="str">
            <v>2006/04/01</v>
          </cell>
          <cell r="AA1805" t="str">
            <v>9999/12/31</v>
          </cell>
          <cell r="AC1805">
            <v>50</v>
          </cell>
          <cell r="AD1805">
            <v>1</v>
          </cell>
          <cell r="AE1805">
            <v>50</v>
          </cell>
          <cell r="AG1805">
            <v>50</v>
          </cell>
          <cell r="AH1805" t="str">
            <v>PC</v>
          </cell>
          <cell r="AQ1805">
            <v>1</v>
          </cell>
          <cell r="AV1805">
            <v>0</v>
          </cell>
          <cell r="AY1805" t="str">
            <v>2006/04/01</v>
          </cell>
          <cell r="AZ1805" t="str">
            <v>9999/12/31</v>
          </cell>
          <cell r="BA1805">
            <v>99999999</v>
          </cell>
          <cell r="BB1805">
            <v>50</v>
          </cell>
        </row>
        <row r="1806">
          <cell r="A1806">
            <v>78273</v>
          </cell>
          <cell r="B1806">
            <v>278</v>
          </cell>
          <cell r="D1806">
            <v>100</v>
          </cell>
          <cell r="E1806" t="str">
            <v>5300108016</v>
          </cell>
          <cell r="F1806" t="str">
            <v>0</v>
          </cell>
          <cell r="G1806" t="str">
            <v>7441638-6</v>
          </cell>
          <cell r="H1806" t="str">
            <v>ﾌﾞﾗｹﾂﾄ,ﾁﾙﾄ LBH M3041-3</v>
          </cell>
          <cell r="I1806" t="str">
            <v>473440-2</v>
          </cell>
          <cell r="J1806" t="str">
            <v>（株）光真製作所</v>
          </cell>
          <cell r="K1806" t="str">
            <v>3480</v>
          </cell>
          <cell r="L1806" t="str">
            <v>3480</v>
          </cell>
          <cell r="M1806" t="str">
            <v>3H7</v>
          </cell>
          <cell r="N1806" t="str">
            <v>野田</v>
          </cell>
          <cell r="O1806" t="str">
            <v>野田係</v>
          </cell>
          <cell r="P1806" t="str">
            <v>x</v>
          </cell>
          <cell r="Q1806" t="str">
            <v>JP</v>
          </cell>
          <cell r="S1806">
            <v>1</v>
          </cell>
          <cell r="T1806">
            <v>1</v>
          </cell>
          <cell r="U1806" t="str">
            <v>V0</v>
          </cell>
          <cell r="V1806" t="str">
            <v>0001</v>
          </cell>
          <cell r="W1806">
            <v>50</v>
          </cell>
          <cell r="X1806">
            <v>1</v>
          </cell>
          <cell r="Y1806" t="str">
            <v>JPY</v>
          </cell>
          <cell r="Z1806" t="str">
            <v>2006/04/01</v>
          </cell>
          <cell r="AA1806" t="str">
            <v>9999/12/31</v>
          </cell>
          <cell r="AC1806">
            <v>278</v>
          </cell>
          <cell r="AD1806">
            <v>1</v>
          </cell>
          <cell r="AE1806">
            <v>278</v>
          </cell>
          <cell r="AF1806">
            <v>278</v>
          </cell>
          <cell r="AG1806">
            <v>278</v>
          </cell>
          <cell r="AH1806" t="str">
            <v>PC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1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 t="str">
            <v>2006/04/01</v>
          </cell>
          <cell r="AZ1806" t="str">
            <v>9999/12/31</v>
          </cell>
          <cell r="BA1806">
            <v>99999999</v>
          </cell>
          <cell r="BB1806">
            <v>278</v>
          </cell>
          <cell r="BC1806">
            <v>0</v>
          </cell>
          <cell r="BD1806">
            <v>0</v>
          </cell>
          <cell r="BE1806">
            <v>0</v>
          </cell>
          <cell r="BF1806">
            <v>0</v>
          </cell>
          <cell r="BG1806">
            <v>0</v>
          </cell>
        </row>
        <row r="1807">
          <cell r="A1807">
            <v>78274</v>
          </cell>
          <cell r="E1807" t="str">
            <v>5300108017</v>
          </cell>
          <cell r="F1807" t="str">
            <v>0</v>
          </cell>
          <cell r="G1807" t="str">
            <v>7441647-5</v>
          </cell>
          <cell r="H1807" t="str">
            <v>ﾌﾞﾗｹﾂﾄ,S23TP M3104V-1</v>
          </cell>
          <cell r="I1807" t="str">
            <v>473440-2</v>
          </cell>
          <cell r="J1807" t="str">
            <v>（株）光真製作所</v>
          </cell>
          <cell r="K1807" t="str">
            <v>3480</v>
          </cell>
          <cell r="L1807" t="str">
            <v>3480</v>
          </cell>
          <cell r="M1807" t="str">
            <v>3H7</v>
          </cell>
          <cell r="N1807" t="str">
            <v>野田</v>
          </cell>
          <cell r="O1807" t="str">
            <v>野田係</v>
          </cell>
          <cell r="P1807" t="str">
            <v>x</v>
          </cell>
          <cell r="Q1807" t="str">
            <v>JP</v>
          </cell>
          <cell r="S1807">
            <v>1</v>
          </cell>
          <cell r="T1807">
            <v>1</v>
          </cell>
          <cell r="U1807" t="str">
            <v>V0</v>
          </cell>
          <cell r="V1807" t="str">
            <v>0001</v>
          </cell>
          <cell r="W1807">
            <v>50</v>
          </cell>
          <cell r="X1807">
            <v>1</v>
          </cell>
          <cell r="Y1807" t="str">
            <v>JPY</v>
          </cell>
          <cell r="Z1807" t="str">
            <v>2006/04/01</v>
          </cell>
          <cell r="AA1807" t="str">
            <v>9999/12/31</v>
          </cell>
          <cell r="AC1807">
            <v>600</v>
          </cell>
          <cell r="AD1807">
            <v>1</v>
          </cell>
          <cell r="AE1807">
            <v>600</v>
          </cell>
          <cell r="AG1807">
            <v>600</v>
          </cell>
          <cell r="AH1807" t="str">
            <v>PC</v>
          </cell>
          <cell r="AQ1807">
            <v>1</v>
          </cell>
          <cell r="AV1807">
            <v>0</v>
          </cell>
          <cell r="AY1807" t="str">
            <v>2006/04/01</v>
          </cell>
          <cell r="AZ1807" t="str">
            <v>9999/12/31</v>
          </cell>
          <cell r="BA1807">
            <v>99999999</v>
          </cell>
          <cell r="BB1807">
            <v>600</v>
          </cell>
        </row>
        <row r="1808">
          <cell r="A1808">
            <v>78276</v>
          </cell>
          <cell r="E1808" t="str">
            <v>5300108019</v>
          </cell>
          <cell r="F1808" t="str">
            <v>0</v>
          </cell>
          <cell r="G1808" t="str">
            <v>7441935-0</v>
          </cell>
          <cell r="H1808" t="str">
            <v>ﾌﾞﾗｹﾂﾄ,PU M3040</v>
          </cell>
          <cell r="I1808" t="str">
            <v>473440-2</v>
          </cell>
          <cell r="J1808" t="str">
            <v>（株）光真製作所</v>
          </cell>
          <cell r="K1808" t="str">
            <v>3480</v>
          </cell>
          <cell r="L1808" t="str">
            <v>3480</v>
          </cell>
          <cell r="M1808" t="str">
            <v>3H7</v>
          </cell>
          <cell r="N1808" t="str">
            <v>野田</v>
          </cell>
          <cell r="O1808" t="str">
            <v>野田係</v>
          </cell>
          <cell r="Q1808" t="str">
            <v>JP</v>
          </cell>
          <cell r="S1808">
            <v>1</v>
          </cell>
          <cell r="T1808">
            <v>1</v>
          </cell>
          <cell r="U1808" t="str">
            <v>V0</v>
          </cell>
          <cell r="V1808" t="str">
            <v>0001</v>
          </cell>
          <cell r="W1808">
            <v>50</v>
          </cell>
          <cell r="X1808">
            <v>1</v>
          </cell>
          <cell r="Y1808" t="str">
            <v>JPY</v>
          </cell>
          <cell r="Z1808" t="str">
            <v>2006/04/01</v>
          </cell>
          <cell r="AA1808" t="str">
            <v>9999/12/31</v>
          </cell>
          <cell r="AC1808">
            <v>338</v>
          </cell>
          <cell r="AD1808">
            <v>1</v>
          </cell>
          <cell r="AE1808">
            <v>338</v>
          </cell>
          <cell r="AG1808">
            <v>338</v>
          </cell>
          <cell r="AH1808" t="str">
            <v>PC</v>
          </cell>
          <cell r="AQ1808">
            <v>1</v>
          </cell>
          <cell r="AV1808">
            <v>0</v>
          </cell>
          <cell r="AY1808" t="str">
            <v>2006/04/01</v>
          </cell>
          <cell r="AZ1808" t="str">
            <v>9999/12/31</v>
          </cell>
          <cell r="BA1808">
            <v>99999999</v>
          </cell>
          <cell r="BB1808">
            <v>338</v>
          </cell>
        </row>
        <row r="1809">
          <cell r="A1809">
            <v>75942</v>
          </cell>
          <cell r="B1809">
            <v>881</v>
          </cell>
          <cell r="D1809">
            <v>100</v>
          </cell>
          <cell r="E1809" t="str">
            <v>5300097993</v>
          </cell>
          <cell r="F1809" t="str">
            <v>0</v>
          </cell>
          <cell r="G1809" t="str">
            <v>7442265-3</v>
          </cell>
          <cell r="H1809" t="str">
            <v>ﾌﾞﾗｹﾂﾄ,ﾄﾚ- M3150</v>
          </cell>
          <cell r="I1809" t="str">
            <v>473440-2</v>
          </cell>
          <cell r="J1809" t="str">
            <v>（株）光真製作所</v>
          </cell>
          <cell r="K1809" t="str">
            <v>3480</v>
          </cell>
          <cell r="L1809" t="str">
            <v>3480</v>
          </cell>
          <cell r="M1809" t="str">
            <v>3H7</v>
          </cell>
          <cell r="N1809" t="str">
            <v>野田</v>
          </cell>
          <cell r="O1809" t="str">
            <v>野田係</v>
          </cell>
          <cell r="P1809" t="str">
            <v>x</v>
          </cell>
          <cell r="Q1809" t="str">
            <v>JP</v>
          </cell>
          <cell r="S1809">
            <v>1</v>
          </cell>
          <cell r="T1809">
            <v>1</v>
          </cell>
          <cell r="U1809" t="str">
            <v>V0</v>
          </cell>
          <cell r="V1809" t="str">
            <v>0001</v>
          </cell>
          <cell r="W1809">
            <v>25</v>
          </cell>
          <cell r="X1809">
            <v>1</v>
          </cell>
          <cell r="Y1809" t="str">
            <v>JPY</v>
          </cell>
          <cell r="Z1809" t="str">
            <v>2006/04/01</v>
          </cell>
          <cell r="AA1809" t="str">
            <v>9999/12/31</v>
          </cell>
          <cell r="AB1809" t="str">
            <v>1</v>
          </cell>
          <cell r="AC1809">
            <v>88100</v>
          </cell>
          <cell r="AD1809">
            <v>100</v>
          </cell>
          <cell r="AE1809">
            <v>881</v>
          </cell>
          <cell r="AF1809">
            <v>881</v>
          </cell>
          <cell r="AG1809">
            <v>881</v>
          </cell>
          <cell r="AH1809" t="str">
            <v>PC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1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Y1809" t="str">
            <v>2006/04/01</v>
          </cell>
          <cell r="AZ1809" t="str">
            <v>9999/12/31</v>
          </cell>
          <cell r="BA1809">
            <v>9</v>
          </cell>
          <cell r="BB1809">
            <v>90400</v>
          </cell>
        </row>
        <row r="1810">
          <cell r="A1810">
            <v>75943</v>
          </cell>
          <cell r="B1810">
            <v>440</v>
          </cell>
          <cell r="D1810">
            <v>100</v>
          </cell>
          <cell r="E1810" t="str">
            <v>5300097994</v>
          </cell>
          <cell r="F1810" t="str">
            <v>0</v>
          </cell>
          <cell r="G1810" t="str">
            <v>7442266-1</v>
          </cell>
          <cell r="H1810" t="str">
            <v>ｽﾄﾂﾊﾟ,CU M3150</v>
          </cell>
          <cell r="I1810" t="str">
            <v>473440-2</v>
          </cell>
          <cell r="J1810" t="str">
            <v>（株）光真製作所</v>
          </cell>
          <cell r="K1810" t="str">
            <v>3480</v>
          </cell>
          <cell r="L1810" t="str">
            <v>3480</v>
          </cell>
          <cell r="M1810" t="str">
            <v>3H7</v>
          </cell>
          <cell r="N1810" t="str">
            <v>野田</v>
          </cell>
          <cell r="O1810" t="str">
            <v>野田係</v>
          </cell>
          <cell r="P1810" t="str">
            <v>x</v>
          </cell>
          <cell r="Q1810" t="str">
            <v>JP</v>
          </cell>
          <cell r="S1810">
            <v>1</v>
          </cell>
          <cell r="T1810">
            <v>1</v>
          </cell>
          <cell r="U1810" t="str">
            <v>V0</v>
          </cell>
          <cell r="V1810" t="str">
            <v>0001</v>
          </cell>
          <cell r="W1810">
            <v>25</v>
          </cell>
          <cell r="X1810">
            <v>1</v>
          </cell>
          <cell r="Y1810" t="str">
            <v>JPY</v>
          </cell>
          <cell r="Z1810" t="str">
            <v>2006/04/01</v>
          </cell>
          <cell r="AA1810" t="str">
            <v>9999/12/31</v>
          </cell>
          <cell r="AB1810" t="str">
            <v>1</v>
          </cell>
          <cell r="AC1810">
            <v>44000</v>
          </cell>
          <cell r="AD1810">
            <v>100</v>
          </cell>
          <cell r="AE1810">
            <v>440</v>
          </cell>
          <cell r="AF1810">
            <v>440</v>
          </cell>
          <cell r="AG1810">
            <v>440</v>
          </cell>
          <cell r="AH1810" t="str">
            <v>PC</v>
          </cell>
          <cell r="AI1810">
            <v>0</v>
          </cell>
          <cell r="AJ1810">
            <v>0</v>
          </cell>
          <cell r="AK1810">
            <v>0</v>
          </cell>
          <cell r="AL1810">
            <v>0</v>
          </cell>
          <cell r="AM1810">
            <v>0</v>
          </cell>
          <cell r="AN1810">
            <v>0</v>
          </cell>
          <cell r="AO1810">
            <v>0</v>
          </cell>
          <cell r="AP1810">
            <v>0</v>
          </cell>
          <cell r="AQ1810">
            <v>1</v>
          </cell>
          <cell r="AR1810">
            <v>0</v>
          </cell>
          <cell r="AS1810">
            <v>0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Y1810" t="str">
            <v>2006/04/01</v>
          </cell>
          <cell r="AZ1810" t="str">
            <v>9999/12/31</v>
          </cell>
          <cell r="BA1810">
            <v>9</v>
          </cell>
          <cell r="BB1810">
            <v>28500</v>
          </cell>
        </row>
        <row r="1811">
          <cell r="A1811">
            <v>75944</v>
          </cell>
          <cell r="B1811">
            <v>644</v>
          </cell>
          <cell r="D1811">
            <v>100</v>
          </cell>
          <cell r="E1811" t="str">
            <v>5300097995</v>
          </cell>
          <cell r="F1811" t="str">
            <v>0</v>
          </cell>
          <cell r="G1811" t="str">
            <v>7442267-0</v>
          </cell>
          <cell r="H1811" t="str">
            <v>ﾌﾟﾚ-ﾄ,ｾﾝﾀ(2) M3150</v>
          </cell>
          <cell r="I1811" t="str">
            <v>473440-2</v>
          </cell>
          <cell r="J1811" t="str">
            <v>（株）光真製作所</v>
          </cell>
          <cell r="K1811" t="str">
            <v>3480</v>
          </cell>
          <cell r="L1811" t="str">
            <v>3480</v>
          </cell>
          <cell r="M1811" t="str">
            <v>3H7</v>
          </cell>
          <cell r="N1811" t="str">
            <v>野田</v>
          </cell>
          <cell r="O1811" t="str">
            <v>野田係</v>
          </cell>
          <cell r="P1811" t="str">
            <v>x</v>
          </cell>
          <cell r="Q1811" t="str">
            <v>JP</v>
          </cell>
          <cell r="S1811">
            <v>1</v>
          </cell>
          <cell r="T1811">
            <v>1</v>
          </cell>
          <cell r="U1811" t="str">
            <v>V0</v>
          </cell>
          <cell r="V1811" t="str">
            <v>0001</v>
          </cell>
          <cell r="W1811">
            <v>25</v>
          </cell>
          <cell r="X1811">
            <v>1</v>
          </cell>
          <cell r="Y1811" t="str">
            <v>JPY</v>
          </cell>
          <cell r="Z1811" t="str">
            <v>2006/04/01</v>
          </cell>
          <cell r="AA1811" t="str">
            <v>9999/12/31</v>
          </cell>
          <cell r="AB1811" t="str">
            <v>1</v>
          </cell>
          <cell r="AC1811">
            <v>64400</v>
          </cell>
          <cell r="AD1811">
            <v>100</v>
          </cell>
          <cell r="AE1811">
            <v>644</v>
          </cell>
          <cell r="AF1811">
            <v>644</v>
          </cell>
          <cell r="AG1811">
            <v>644</v>
          </cell>
          <cell r="AH1811" t="str">
            <v>PC</v>
          </cell>
          <cell r="AI1811">
            <v>0</v>
          </cell>
          <cell r="AJ1811">
            <v>0</v>
          </cell>
          <cell r="AK1811">
            <v>0</v>
          </cell>
          <cell r="AL1811">
            <v>0</v>
          </cell>
          <cell r="AM1811">
            <v>0</v>
          </cell>
          <cell r="AN1811">
            <v>0</v>
          </cell>
          <cell r="AO1811">
            <v>0</v>
          </cell>
          <cell r="AP1811">
            <v>0</v>
          </cell>
          <cell r="AQ1811">
            <v>1</v>
          </cell>
          <cell r="AR1811">
            <v>0</v>
          </cell>
          <cell r="AS1811">
            <v>0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Y1811" t="str">
            <v>2006/04/01</v>
          </cell>
          <cell r="AZ1811" t="str">
            <v>9999/12/31</v>
          </cell>
          <cell r="BA1811">
            <v>9</v>
          </cell>
          <cell r="BB1811">
            <v>64412</v>
          </cell>
        </row>
        <row r="1812">
          <cell r="A1812">
            <v>75945</v>
          </cell>
          <cell r="B1812">
            <v>591</v>
          </cell>
          <cell r="D1812">
            <v>100</v>
          </cell>
          <cell r="E1812" t="str">
            <v>5300097996</v>
          </cell>
          <cell r="F1812" t="str">
            <v>0</v>
          </cell>
          <cell r="G1812" t="str">
            <v>7442299-8</v>
          </cell>
          <cell r="H1812" t="str">
            <v>ﾌﾞﾗｹﾂﾄ,ｺﾈｸﾀ AC M3150</v>
          </cell>
          <cell r="I1812" t="str">
            <v>473440-2</v>
          </cell>
          <cell r="J1812" t="str">
            <v>（株）光真製作所</v>
          </cell>
          <cell r="K1812" t="str">
            <v>3480</v>
          </cell>
          <cell r="L1812" t="str">
            <v>3480</v>
          </cell>
          <cell r="M1812" t="str">
            <v>3H7</v>
          </cell>
          <cell r="N1812" t="str">
            <v>野田</v>
          </cell>
          <cell r="O1812" t="str">
            <v>野田係</v>
          </cell>
          <cell r="P1812" t="str">
            <v>x</v>
          </cell>
          <cell r="Q1812" t="str">
            <v>JP</v>
          </cell>
          <cell r="S1812">
            <v>1</v>
          </cell>
          <cell r="T1812">
            <v>1</v>
          </cell>
          <cell r="U1812" t="str">
            <v>V0</v>
          </cell>
          <cell r="V1812" t="str">
            <v>0001</v>
          </cell>
          <cell r="W1812">
            <v>25</v>
          </cell>
          <cell r="X1812">
            <v>1</v>
          </cell>
          <cell r="Y1812" t="str">
            <v>JPY</v>
          </cell>
          <cell r="Z1812" t="str">
            <v>2006/04/01</v>
          </cell>
          <cell r="AA1812" t="str">
            <v>9999/12/31</v>
          </cell>
          <cell r="AB1812" t="str">
            <v>1</v>
          </cell>
          <cell r="AC1812">
            <v>59100</v>
          </cell>
          <cell r="AD1812">
            <v>100</v>
          </cell>
          <cell r="AE1812">
            <v>591</v>
          </cell>
          <cell r="AF1812">
            <v>591</v>
          </cell>
          <cell r="AG1812">
            <v>591</v>
          </cell>
          <cell r="AH1812" t="str">
            <v>PC</v>
          </cell>
          <cell r="AI1812">
            <v>0</v>
          </cell>
          <cell r="AJ1812">
            <v>0</v>
          </cell>
          <cell r="AK1812">
            <v>0</v>
          </cell>
          <cell r="AL1812">
            <v>0</v>
          </cell>
          <cell r="AM1812">
            <v>0</v>
          </cell>
          <cell r="AN1812">
            <v>0</v>
          </cell>
          <cell r="AO1812">
            <v>0</v>
          </cell>
          <cell r="AP1812">
            <v>0</v>
          </cell>
          <cell r="AQ1812">
            <v>1</v>
          </cell>
          <cell r="AR1812">
            <v>0</v>
          </cell>
          <cell r="AS1812">
            <v>0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Y1812" t="str">
            <v>2006/04/01</v>
          </cell>
          <cell r="AZ1812" t="str">
            <v>9999/12/31</v>
          </cell>
          <cell r="BA1812">
            <v>9</v>
          </cell>
          <cell r="BB1812">
            <v>59060</v>
          </cell>
        </row>
        <row r="1813">
          <cell r="A1813">
            <v>75946</v>
          </cell>
          <cell r="B1813">
            <v>252</v>
          </cell>
          <cell r="D1813">
            <v>100</v>
          </cell>
          <cell r="E1813" t="str">
            <v>5300097997</v>
          </cell>
          <cell r="F1813" t="str">
            <v>0</v>
          </cell>
          <cell r="G1813" t="str">
            <v>7442325-0</v>
          </cell>
          <cell r="H1813" t="str">
            <v>ｽﾄﾂﾊﾟ,PBP M3150</v>
          </cell>
          <cell r="I1813" t="str">
            <v>473440-2</v>
          </cell>
          <cell r="J1813" t="str">
            <v>（株）光真製作所</v>
          </cell>
          <cell r="K1813" t="str">
            <v>3480</v>
          </cell>
          <cell r="L1813" t="str">
            <v>3480</v>
          </cell>
          <cell r="M1813" t="str">
            <v>3H7</v>
          </cell>
          <cell r="N1813" t="str">
            <v>野田</v>
          </cell>
          <cell r="O1813" t="str">
            <v>野田係</v>
          </cell>
          <cell r="P1813" t="str">
            <v>x</v>
          </cell>
          <cell r="Q1813" t="str">
            <v>JP</v>
          </cell>
          <cell r="S1813">
            <v>1</v>
          </cell>
          <cell r="T1813">
            <v>1</v>
          </cell>
          <cell r="U1813" t="str">
            <v>V0</v>
          </cell>
          <cell r="V1813" t="str">
            <v>0001</v>
          </cell>
          <cell r="W1813">
            <v>25</v>
          </cell>
          <cell r="X1813">
            <v>1</v>
          </cell>
          <cell r="Y1813" t="str">
            <v>JPY</v>
          </cell>
          <cell r="Z1813" t="str">
            <v>2006/04/01</v>
          </cell>
          <cell r="AA1813" t="str">
            <v>9999/12/31</v>
          </cell>
          <cell r="AB1813" t="str">
            <v>1</v>
          </cell>
          <cell r="AC1813">
            <v>25200</v>
          </cell>
          <cell r="AD1813">
            <v>100</v>
          </cell>
          <cell r="AE1813">
            <v>252</v>
          </cell>
          <cell r="AF1813">
            <v>252</v>
          </cell>
          <cell r="AG1813">
            <v>252</v>
          </cell>
          <cell r="AH1813" t="str">
            <v>PC</v>
          </cell>
          <cell r="AI1813">
            <v>0</v>
          </cell>
          <cell r="AJ1813">
            <v>0</v>
          </cell>
          <cell r="AK1813">
            <v>0</v>
          </cell>
          <cell r="AL1813">
            <v>0</v>
          </cell>
          <cell r="AM1813">
            <v>0</v>
          </cell>
          <cell r="AN1813">
            <v>0</v>
          </cell>
          <cell r="AO1813">
            <v>0</v>
          </cell>
          <cell r="AP1813">
            <v>0</v>
          </cell>
          <cell r="AQ1813">
            <v>1</v>
          </cell>
          <cell r="AR1813">
            <v>0</v>
          </cell>
          <cell r="AS1813">
            <v>0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Y1813" t="str">
            <v>2006/04/01</v>
          </cell>
          <cell r="AZ1813" t="str">
            <v>9999/12/31</v>
          </cell>
          <cell r="BA1813">
            <v>9</v>
          </cell>
          <cell r="BB1813">
            <v>25172</v>
          </cell>
        </row>
        <row r="1814">
          <cell r="A1814">
            <v>75072</v>
          </cell>
          <cell r="D1814">
            <v>100</v>
          </cell>
          <cell r="E1814" t="str">
            <v>5300087522</v>
          </cell>
          <cell r="F1814" t="str">
            <v>0</v>
          </cell>
          <cell r="G1814" t="str">
            <v>7442351-0</v>
          </cell>
          <cell r="H1814" t="str">
            <v>ｼﾔﾌﾄ,ﾛ-ﾗ(D14) M3140</v>
          </cell>
          <cell r="I1814" t="str">
            <v>473440-2</v>
          </cell>
          <cell r="J1814" t="str">
            <v>（株）光真製作所</v>
          </cell>
          <cell r="K1814" t="str">
            <v>3480</v>
          </cell>
          <cell r="L1814" t="str">
            <v>3480</v>
          </cell>
          <cell r="M1814" t="str">
            <v>3H7</v>
          </cell>
          <cell r="N1814" t="str">
            <v>野田</v>
          </cell>
          <cell r="O1814" t="str">
            <v>野田係</v>
          </cell>
          <cell r="P1814" t="str">
            <v>x</v>
          </cell>
          <cell r="Q1814" t="str">
            <v>JP</v>
          </cell>
          <cell r="S1814">
            <v>1</v>
          </cell>
          <cell r="T1814">
            <v>1</v>
          </cell>
          <cell r="U1814" t="str">
            <v>V0</v>
          </cell>
          <cell r="V1814" t="str">
            <v>0001</v>
          </cell>
          <cell r="W1814">
            <v>29</v>
          </cell>
          <cell r="X1814">
            <v>1</v>
          </cell>
          <cell r="Y1814" t="str">
            <v>JPY</v>
          </cell>
          <cell r="Z1814" t="str">
            <v>2006/04/01</v>
          </cell>
          <cell r="AA1814" t="str">
            <v>9999/12/31</v>
          </cell>
          <cell r="AC1814">
            <v>95</v>
          </cell>
          <cell r="AD1814">
            <v>1</v>
          </cell>
          <cell r="AE1814">
            <v>95</v>
          </cell>
          <cell r="AG1814">
            <v>95</v>
          </cell>
          <cell r="AH1814" t="str">
            <v>PC</v>
          </cell>
          <cell r="AQ1814">
            <v>1</v>
          </cell>
          <cell r="AV1814">
            <v>0</v>
          </cell>
          <cell r="AY1814" t="str">
            <v>2006/04/01</v>
          </cell>
          <cell r="AZ1814" t="str">
            <v>9999/12/31</v>
          </cell>
          <cell r="BA1814">
            <v>99999</v>
          </cell>
          <cell r="BB1814">
            <v>96</v>
          </cell>
        </row>
        <row r="1815">
          <cell r="A1815">
            <v>75073</v>
          </cell>
          <cell r="D1815">
            <v>100</v>
          </cell>
          <cell r="E1815" t="str">
            <v>5300087523</v>
          </cell>
          <cell r="F1815" t="str">
            <v>0</v>
          </cell>
          <cell r="G1815" t="str">
            <v>7442366-8</v>
          </cell>
          <cell r="H1815" t="str">
            <v>ｼﾔﾌﾄ(3) M3140</v>
          </cell>
          <cell r="I1815" t="str">
            <v>473440-2</v>
          </cell>
          <cell r="J1815" t="str">
            <v>（株）光真製作所</v>
          </cell>
          <cell r="K1815" t="str">
            <v>3480</v>
          </cell>
          <cell r="L1815" t="str">
            <v>3480</v>
          </cell>
          <cell r="M1815" t="str">
            <v>3H7</v>
          </cell>
          <cell r="N1815" t="str">
            <v>野田</v>
          </cell>
          <cell r="O1815" t="str">
            <v>野田係</v>
          </cell>
          <cell r="P1815" t="str">
            <v>x</v>
          </cell>
          <cell r="Q1815" t="str">
            <v>JP</v>
          </cell>
          <cell r="S1815">
            <v>1</v>
          </cell>
          <cell r="T1815">
            <v>1</v>
          </cell>
          <cell r="U1815" t="str">
            <v>V0</v>
          </cell>
          <cell r="V1815" t="str">
            <v>0001</v>
          </cell>
          <cell r="W1815">
            <v>25</v>
          </cell>
          <cell r="X1815">
            <v>1</v>
          </cell>
          <cell r="Y1815" t="str">
            <v>JPY</v>
          </cell>
          <cell r="Z1815" t="str">
            <v>2006/04/01</v>
          </cell>
          <cell r="AA1815" t="str">
            <v>9999/12/31</v>
          </cell>
          <cell r="AC1815">
            <v>46</v>
          </cell>
          <cell r="AD1815">
            <v>1</v>
          </cell>
          <cell r="AE1815">
            <v>46</v>
          </cell>
          <cell r="AG1815">
            <v>46</v>
          </cell>
          <cell r="AH1815" t="str">
            <v>PC</v>
          </cell>
          <cell r="AQ1815">
            <v>1</v>
          </cell>
          <cell r="AV1815">
            <v>0</v>
          </cell>
          <cell r="AY1815" t="str">
            <v>2006/04/01</v>
          </cell>
          <cell r="AZ1815" t="str">
            <v>9999/12/31</v>
          </cell>
          <cell r="BA1815">
            <v>99999</v>
          </cell>
          <cell r="BB1815">
            <v>48</v>
          </cell>
        </row>
        <row r="1816">
          <cell r="A1816">
            <v>75074</v>
          </cell>
          <cell r="B1816">
            <v>460</v>
          </cell>
          <cell r="D1816">
            <v>100</v>
          </cell>
          <cell r="E1816" t="str">
            <v>5300087524</v>
          </cell>
          <cell r="F1816" t="str">
            <v>0</v>
          </cell>
          <cell r="G1816" t="str">
            <v>7442379-0</v>
          </cell>
          <cell r="H1816" t="str">
            <v>ｽﾌﾟﾘﾝｸﾞ,ｾﾝｻ M3140</v>
          </cell>
          <cell r="I1816" t="str">
            <v>473440-2</v>
          </cell>
          <cell r="J1816" t="str">
            <v>（株）光真製作所</v>
          </cell>
          <cell r="K1816" t="str">
            <v>3480</v>
          </cell>
          <cell r="L1816" t="str">
            <v>3480</v>
          </cell>
          <cell r="M1816" t="str">
            <v>3H7</v>
          </cell>
          <cell r="N1816" t="str">
            <v>野田</v>
          </cell>
          <cell r="O1816" t="str">
            <v>野田係</v>
          </cell>
          <cell r="P1816" t="str">
            <v>x</v>
          </cell>
          <cell r="Q1816" t="str">
            <v>JP</v>
          </cell>
          <cell r="S1816">
            <v>1</v>
          </cell>
          <cell r="T1816">
            <v>1</v>
          </cell>
          <cell r="U1816" t="str">
            <v>V0</v>
          </cell>
          <cell r="V1816" t="str">
            <v>0001</v>
          </cell>
          <cell r="W1816">
            <v>25</v>
          </cell>
          <cell r="X1816">
            <v>1</v>
          </cell>
          <cell r="Y1816" t="str">
            <v>JPY</v>
          </cell>
          <cell r="Z1816" t="str">
            <v>2006/04/01</v>
          </cell>
          <cell r="AA1816" t="str">
            <v>9999/12/31</v>
          </cell>
          <cell r="AC1816">
            <v>450</v>
          </cell>
          <cell r="AD1816">
            <v>1</v>
          </cell>
          <cell r="AE1816">
            <v>450</v>
          </cell>
          <cell r="AF1816">
            <v>460</v>
          </cell>
          <cell r="AG1816">
            <v>460</v>
          </cell>
          <cell r="AH1816" t="str">
            <v>PC</v>
          </cell>
          <cell r="AI1816">
            <v>0</v>
          </cell>
          <cell r="AJ1816">
            <v>0</v>
          </cell>
          <cell r="AK1816">
            <v>0</v>
          </cell>
          <cell r="AL1816">
            <v>0</v>
          </cell>
          <cell r="AM1816">
            <v>0</v>
          </cell>
          <cell r="AN1816">
            <v>0</v>
          </cell>
          <cell r="AO1816">
            <v>0</v>
          </cell>
          <cell r="AP1816">
            <v>0</v>
          </cell>
          <cell r="AQ1816">
            <v>1</v>
          </cell>
          <cell r="AR1816">
            <v>0</v>
          </cell>
          <cell r="AS1816">
            <v>0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 t="str">
            <v>2006/04/01</v>
          </cell>
          <cell r="AZ1816" t="str">
            <v>9999/12/31</v>
          </cell>
          <cell r="BA1816">
            <v>99999</v>
          </cell>
          <cell r="BB1816">
            <v>460</v>
          </cell>
          <cell r="BC1816">
            <v>0</v>
          </cell>
          <cell r="BD1816">
            <v>0</v>
          </cell>
          <cell r="BE1816">
            <v>0</v>
          </cell>
          <cell r="BF1816">
            <v>0</v>
          </cell>
          <cell r="BG1816">
            <v>0</v>
          </cell>
        </row>
        <row r="1817">
          <cell r="A1817">
            <v>75155</v>
          </cell>
          <cell r="B1817">
            <v>76</v>
          </cell>
          <cell r="D1817">
            <v>100</v>
          </cell>
          <cell r="E1817" t="str">
            <v>5300088076</v>
          </cell>
          <cell r="F1817" t="str">
            <v>0</v>
          </cell>
          <cell r="G1817" t="str">
            <v>7442384-6</v>
          </cell>
          <cell r="H1817" t="str">
            <v>ﾌﾞﾗｹﾂﾄ,ﾌｲ-ﾄﾞ(R) 3M2DM</v>
          </cell>
          <cell r="I1817" t="str">
            <v>473440-2</v>
          </cell>
          <cell r="J1817" t="str">
            <v>（株）光真製作所</v>
          </cell>
          <cell r="K1817" t="str">
            <v>3480</v>
          </cell>
          <cell r="L1817" t="str">
            <v>3480</v>
          </cell>
          <cell r="M1817" t="str">
            <v>3H7</v>
          </cell>
          <cell r="N1817" t="str">
            <v>野田</v>
          </cell>
          <cell r="O1817" t="str">
            <v>野田係</v>
          </cell>
          <cell r="P1817" t="str">
            <v>x</v>
          </cell>
          <cell r="Q1817" t="str">
            <v>JP</v>
          </cell>
          <cell r="S1817">
            <v>1</v>
          </cell>
          <cell r="T1817">
            <v>1</v>
          </cell>
          <cell r="U1817" t="str">
            <v>V0</v>
          </cell>
          <cell r="V1817" t="str">
            <v>0001</v>
          </cell>
          <cell r="W1817">
            <v>29</v>
          </cell>
          <cell r="X1817">
            <v>1</v>
          </cell>
          <cell r="Y1817" t="str">
            <v>JPY</v>
          </cell>
          <cell r="Z1817" t="str">
            <v>2006/04/01</v>
          </cell>
          <cell r="AA1817" t="str">
            <v>9999/12/31</v>
          </cell>
          <cell r="AC1817">
            <v>7600</v>
          </cell>
          <cell r="AD1817">
            <v>100</v>
          </cell>
          <cell r="AE1817">
            <v>76</v>
          </cell>
          <cell r="AF1817">
            <v>76</v>
          </cell>
          <cell r="AG1817">
            <v>76</v>
          </cell>
          <cell r="AH1817" t="str">
            <v>PC</v>
          </cell>
          <cell r="AI1817">
            <v>0</v>
          </cell>
          <cell r="AJ1817">
            <v>0</v>
          </cell>
          <cell r="AK1817">
            <v>0</v>
          </cell>
          <cell r="AL1817">
            <v>0</v>
          </cell>
          <cell r="AM1817">
            <v>0</v>
          </cell>
          <cell r="AN1817">
            <v>0</v>
          </cell>
          <cell r="AO1817">
            <v>0</v>
          </cell>
          <cell r="AP1817">
            <v>0</v>
          </cell>
          <cell r="AQ1817">
            <v>1</v>
          </cell>
          <cell r="AR1817">
            <v>0</v>
          </cell>
          <cell r="AS1817">
            <v>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  <cell r="AY1817" t="str">
            <v>2006/04/01</v>
          </cell>
          <cell r="AZ1817" t="str">
            <v>9999/12/31</v>
          </cell>
          <cell r="BA1817">
            <v>99999</v>
          </cell>
          <cell r="BB1817">
            <v>7700</v>
          </cell>
          <cell r="BC1817">
            <v>0</v>
          </cell>
          <cell r="BD1817">
            <v>0</v>
          </cell>
          <cell r="BE1817">
            <v>0</v>
          </cell>
          <cell r="BF1817">
            <v>0</v>
          </cell>
          <cell r="BG1817">
            <v>0</v>
          </cell>
        </row>
        <row r="1818">
          <cell r="A1818">
            <v>75156</v>
          </cell>
          <cell r="B1818">
            <v>95</v>
          </cell>
          <cell r="D1818">
            <v>100</v>
          </cell>
          <cell r="E1818" t="str">
            <v>5300088077</v>
          </cell>
          <cell r="F1818" t="str">
            <v>0</v>
          </cell>
          <cell r="G1818" t="str">
            <v>7442385-4</v>
          </cell>
          <cell r="H1818" t="str">
            <v>ﾌﾞﾗｹﾂﾄ,ﾌｲ-ﾄﾞ(L) 3M2DM</v>
          </cell>
          <cell r="I1818" t="str">
            <v>473440-2</v>
          </cell>
          <cell r="J1818" t="str">
            <v>（株）光真製作所</v>
          </cell>
          <cell r="K1818" t="str">
            <v>3480</v>
          </cell>
          <cell r="L1818" t="str">
            <v>3480</v>
          </cell>
          <cell r="M1818" t="str">
            <v>3H7</v>
          </cell>
          <cell r="N1818" t="str">
            <v>野田</v>
          </cell>
          <cell r="O1818" t="str">
            <v>野田係</v>
          </cell>
          <cell r="P1818" t="str">
            <v>x</v>
          </cell>
          <cell r="Q1818" t="str">
            <v>JP</v>
          </cell>
          <cell r="S1818">
            <v>1</v>
          </cell>
          <cell r="T1818">
            <v>1</v>
          </cell>
          <cell r="U1818" t="str">
            <v>V0</v>
          </cell>
          <cell r="V1818" t="str">
            <v>0001</v>
          </cell>
          <cell r="W1818">
            <v>29</v>
          </cell>
          <cell r="X1818">
            <v>1</v>
          </cell>
          <cell r="Y1818" t="str">
            <v>JPY</v>
          </cell>
          <cell r="Z1818" t="str">
            <v>2006/04/01</v>
          </cell>
          <cell r="AA1818" t="str">
            <v>9999/12/31</v>
          </cell>
          <cell r="AC1818">
            <v>95</v>
          </cell>
          <cell r="AD1818">
            <v>1</v>
          </cell>
          <cell r="AE1818">
            <v>95</v>
          </cell>
          <cell r="AF1818">
            <v>95</v>
          </cell>
          <cell r="AG1818">
            <v>95</v>
          </cell>
          <cell r="AH1818" t="str">
            <v>PC</v>
          </cell>
          <cell r="AI1818">
            <v>0</v>
          </cell>
          <cell r="AJ1818">
            <v>0</v>
          </cell>
          <cell r="AK1818">
            <v>0</v>
          </cell>
          <cell r="AL1818">
            <v>0</v>
          </cell>
          <cell r="AM1818">
            <v>0</v>
          </cell>
          <cell r="AN1818">
            <v>0</v>
          </cell>
          <cell r="AO1818">
            <v>0</v>
          </cell>
          <cell r="AP1818">
            <v>0</v>
          </cell>
          <cell r="AQ1818">
            <v>1</v>
          </cell>
          <cell r="AR1818">
            <v>0</v>
          </cell>
          <cell r="AS1818">
            <v>0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  <cell r="AY1818" t="str">
            <v>2006/04/01</v>
          </cell>
          <cell r="AZ1818" t="str">
            <v>9999/12/31</v>
          </cell>
          <cell r="BA1818">
            <v>99999</v>
          </cell>
          <cell r="BB1818">
            <v>96</v>
          </cell>
          <cell r="BC1818">
            <v>0</v>
          </cell>
          <cell r="BD1818">
            <v>0</v>
          </cell>
          <cell r="BE1818">
            <v>0</v>
          </cell>
          <cell r="BF1818">
            <v>0</v>
          </cell>
          <cell r="BG1818">
            <v>0</v>
          </cell>
        </row>
        <row r="1819">
          <cell r="A1819">
            <v>48745</v>
          </cell>
          <cell r="B1819">
            <v>366</v>
          </cell>
          <cell r="D1819">
            <v>100</v>
          </cell>
          <cell r="E1819" t="str">
            <v>5300087525</v>
          </cell>
          <cell r="F1819" t="str">
            <v>0</v>
          </cell>
          <cell r="G1819" t="str">
            <v>7442386-2</v>
          </cell>
          <cell r="H1819" t="str">
            <v>ﾌﾞﾗｹﾂﾄ,ﾌﾚ-ﾑ(R-1) M3140</v>
          </cell>
          <cell r="I1819" t="str">
            <v>473440-2</v>
          </cell>
          <cell r="J1819" t="str">
            <v>（株）光真製作所</v>
          </cell>
          <cell r="K1819" t="str">
            <v>3480</v>
          </cell>
          <cell r="L1819" t="str">
            <v>3480</v>
          </cell>
          <cell r="M1819" t="str">
            <v>2G2</v>
          </cell>
          <cell r="N1819" t="str">
            <v>伊藤康</v>
          </cell>
          <cell r="O1819" t="str">
            <v>野田係</v>
          </cell>
          <cell r="P1819" t="str">
            <v>x</v>
          </cell>
          <cell r="Q1819" t="str">
            <v>JP</v>
          </cell>
          <cell r="S1819">
            <v>1</v>
          </cell>
          <cell r="T1819">
            <v>1</v>
          </cell>
          <cell r="U1819" t="str">
            <v>V0</v>
          </cell>
          <cell r="V1819" t="str">
            <v>0001</v>
          </cell>
          <cell r="W1819">
            <v>25</v>
          </cell>
          <cell r="X1819">
            <v>1</v>
          </cell>
          <cell r="Y1819" t="str">
            <v>JPY</v>
          </cell>
          <cell r="Z1819" t="str">
            <v>2006/04/01</v>
          </cell>
          <cell r="AA1819" t="str">
            <v>9999/12/31</v>
          </cell>
          <cell r="AC1819">
            <v>190</v>
          </cell>
          <cell r="AD1819">
            <v>1</v>
          </cell>
          <cell r="AE1819">
            <v>190</v>
          </cell>
          <cell r="AF1819">
            <v>366</v>
          </cell>
          <cell r="AG1819">
            <v>366</v>
          </cell>
          <cell r="AH1819" t="str">
            <v>PC</v>
          </cell>
          <cell r="AI1819">
            <v>0</v>
          </cell>
          <cell r="AJ1819">
            <v>0</v>
          </cell>
          <cell r="AK1819">
            <v>0</v>
          </cell>
          <cell r="AL1819">
            <v>0</v>
          </cell>
          <cell r="AM1819">
            <v>0</v>
          </cell>
          <cell r="AN1819">
            <v>0</v>
          </cell>
          <cell r="AO1819">
            <v>0</v>
          </cell>
          <cell r="AP1819">
            <v>0</v>
          </cell>
          <cell r="AQ1819">
            <v>1</v>
          </cell>
          <cell r="AR1819">
            <v>0</v>
          </cell>
          <cell r="AS1819">
            <v>0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  <cell r="AY1819" t="str">
            <v>2006/04/01</v>
          </cell>
          <cell r="AZ1819" t="str">
            <v>9999/12/31</v>
          </cell>
          <cell r="BA1819">
            <v>99999999</v>
          </cell>
          <cell r="BB1819">
            <v>190</v>
          </cell>
          <cell r="BC1819">
            <v>0</v>
          </cell>
          <cell r="BD1819">
            <v>0</v>
          </cell>
          <cell r="BE1819">
            <v>0</v>
          </cell>
          <cell r="BF1819">
            <v>0</v>
          </cell>
          <cell r="BG1819">
            <v>0</v>
          </cell>
        </row>
        <row r="1820">
          <cell r="A1820">
            <v>48746</v>
          </cell>
          <cell r="B1820">
            <v>366</v>
          </cell>
          <cell r="D1820">
            <v>100</v>
          </cell>
          <cell r="E1820" t="str">
            <v>5300087526</v>
          </cell>
          <cell r="F1820" t="str">
            <v>0</v>
          </cell>
          <cell r="G1820" t="str">
            <v>7442387-0</v>
          </cell>
          <cell r="H1820" t="str">
            <v>ﾌﾞﾗｹﾂﾄ,ﾌﾚ-ﾑ(L-2) M3140</v>
          </cell>
          <cell r="I1820" t="str">
            <v>473440-2</v>
          </cell>
          <cell r="J1820" t="str">
            <v>（株）光真製作所</v>
          </cell>
          <cell r="K1820" t="str">
            <v>3480</v>
          </cell>
          <cell r="L1820" t="str">
            <v>3480</v>
          </cell>
          <cell r="M1820" t="str">
            <v>2G2</v>
          </cell>
          <cell r="N1820" t="str">
            <v>伊藤康</v>
          </cell>
          <cell r="O1820" t="str">
            <v>野田係</v>
          </cell>
          <cell r="P1820" t="str">
            <v>x</v>
          </cell>
          <cell r="Q1820" t="str">
            <v>JP</v>
          </cell>
          <cell r="S1820">
            <v>1</v>
          </cell>
          <cell r="T1820">
            <v>1</v>
          </cell>
          <cell r="U1820" t="str">
            <v>V0</v>
          </cell>
          <cell r="V1820" t="str">
            <v>0001</v>
          </cell>
          <cell r="W1820">
            <v>25</v>
          </cell>
          <cell r="X1820">
            <v>1</v>
          </cell>
          <cell r="Y1820" t="str">
            <v>JPY</v>
          </cell>
          <cell r="Z1820" t="str">
            <v>2006/04/01</v>
          </cell>
          <cell r="AA1820" t="str">
            <v>9999/12/31</v>
          </cell>
          <cell r="AC1820">
            <v>190</v>
          </cell>
          <cell r="AD1820">
            <v>1</v>
          </cell>
          <cell r="AE1820">
            <v>190</v>
          </cell>
          <cell r="AF1820">
            <v>366</v>
          </cell>
          <cell r="AG1820">
            <v>366</v>
          </cell>
          <cell r="AH1820" t="str">
            <v>PC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1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 t="str">
            <v>2006/04/01</v>
          </cell>
          <cell r="AZ1820" t="str">
            <v>9999/12/31</v>
          </cell>
          <cell r="BA1820">
            <v>99999999</v>
          </cell>
          <cell r="BB1820">
            <v>190</v>
          </cell>
          <cell r="BC1820">
            <v>0</v>
          </cell>
          <cell r="BD1820">
            <v>0</v>
          </cell>
          <cell r="BE1820">
            <v>0</v>
          </cell>
          <cell r="BF1820">
            <v>0</v>
          </cell>
          <cell r="BG1820">
            <v>0</v>
          </cell>
        </row>
        <row r="1821">
          <cell r="A1821">
            <v>75075</v>
          </cell>
          <cell r="D1821">
            <v>100</v>
          </cell>
          <cell r="E1821" t="str">
            <v>5300087527</v>
          </cell>
          <cell r="F1821" t="str">
            <v>0</v>
          </cell>
          <cell r="G1821" t="str">
            <v>7442391-9</v>
          </cell>
          <cell r="H1821" t="str">
            <v>ﾘﾝｸ,ｿﾚﾉｲﾄﾞ(23) M3140</v>
          </cell>
          <cell r="I1821" t="str">
            <v>473440-2</v>
          </cell>
          <cell r="J1821" t="str">
            <v>（株）光真製作所</v>
          </cell>
          <cell r="K1821" t="str">
            <v>3480</v>
          </cell>
          <cell r="L1821" t="str">
            <v>3480</v>
          </cell>
          <cell r="M1821" t="str">
            <v>3H7</v>
          </cell>
          <cell r="N1821" t="str">
            <v>野田</v>
          </cell>
          <cell r="O1821" t="str">
            <v>野田係</v>
          </cell>
          <cell r="P1821" t="str">
            <v>x</v>
          </cell>
          <cell r="Q1821" t="str">
            <v>JP</v>
          </cell>
          <cell r="S1821">
            <v>1</v>
          </cell>
          <cell r="T1821">
            <v>1</v>
          </cell>
          <cell r="U1821" t="str">
            <v>V0</v>
          </cell>
          <cell r="V1821" t="str">
            <v>0001</v>
          </cell>
          <cell r="W1821">
            <v>29</v>
          </cell>
          <cell r="X1821">
            <v>1</v>
          </cell>
          <cell r="Y1821" t="str">
            <v>JPY</v>
          </cell>
          <cell r="Z1821" t="str">
            <v>2006/04/01</v>
          </cell>
          <cell r="AA1821" t="str">
            <v>9999/12/31</v>
          </cell>
          <cell r="AC1821">
            <v>223</v>
          </cell>
          <cell r="AD1821">
            <v>1</v>
          </cell>
          <cell r="AE1821">
            <v>223</v>
          </cell>
          <cell r="AG1821">
            <v>223</v>
          </cell>
          <cell r="AH1821" t="str">
            <v>PC</v>
          </cell>
          <cell r="AQ1821">
            <v>1</v>
          </cell>
          <cell r="AV1821">
            <v>0</v>
          </cell>
          <cell r="AY1821" t="str">
            <v>2006/04/01</v>
          </cell>
          <cell r="AZ1821" t="str">
            <v>9999/12/31</v>
          </cell>
          <cell r="BA1821">
            <v>99999</v>
          </cell>
          <cell r="BB1821">
            <v>225</v>
          </cell>
        </row>
        <row r="1822">
          <cell r="A1822">
            <v>75087</v>
          </cell>
          <cell r="B1822">
            <v>516</v>
          </cell>
          <cell r="D1822">
            <v>100</v>
          </cell>
          <cell r="E1822" t="str">
            <v>5300087551</v>
          </cell>
          <cell r="F1822" t="str">
            <v>0</v>
          </cell>
          <cell r="G1822" t="str">
            <v>7442472-9</v>
          </cell>
          <cell r="H1822" t="str">
            <v>ﾌﾟﾚ-ﾄ,ﾌﾟﾂｼﾔ(1) M3141</v>
          </cell>
          <cell r="I1822" t="str">
            <v>473440-2</v>
          </cell>
          <cell r="J1822" t="str">
            <v>（株）光真製作所</v>
          </cell>
          <cell r="K1822" t="str">
            <v>3480</v>
          </cell>
          <cell r="L1822" t="str">
            <v>3480</v>
          </cell>
          <cell r="M1822" t="str">
            <v>3H7</v>
          </cell>
          <cell r="N1822" t="str">
            <v>野田</v>
          </cell>
          <cell r="O1822" t="str">
            <v>野田係</v>
          </cell>
          <cell r="P1822" t="str">
            <v>x</v>
          </cell>
          <cell r="Q1822" t="str">
            <v>JP</v>
          </cell>
          <cell r="S1822">
            <v>1</v>
          </cell>
          <cell r="T1822">
            <v>1</v>
          </cell>
          <cell r="U1822" t="str">
            <v>V0</v>
          </cell>
          <cell r="V1822" t="str">
            <v>0001</v>
          </cell>
          <cell r="W1822">
            <v>25</v>
          </cell>
          <cell r="X1822">
            <v>1</v>
          </cell>
          <cell r="Y1822" t="str">
            <v>JPY</v>
          </cell>
          <cell r="Z1822" t="str">
            <v>2006/04/01</v>
          </cell>
          <cell r="AA1822" t="str">
            <v>9999/12/31</v>
          </cell>
          <cell r="AC1822">
            <v>501</v>
          </cell>
          <cell r="AD1822">
            <v>1</v>
          </cell>
          <cell r="AE1822">
            <v>501</v>
          </cell>
          <cell r="AF1822">
            <v>516</v>
          </cell>
          <cell r="AG1822">
            <v>516</v>
          </cell>
          <cell r="AH1822" t="str">
            <v>PC</v>
          </cell>
          <cell r="AI1822">
            <v>0</v>
          </cell>
          <cell r="AJ1822">
            <v>0</v>
          </cell>
          <cell r="AK1822">
            <v>0</v>
          </cell>
          <cell r="AL1822">
            <v>0</v>
          </cell>
          <cell r="AM1822">
            <v>0</v>
          </cell>
          <cell r="AN1822">
            <v>0</v>
          </cell>
          <cell r="AO1822">
            <v>0</v>
          </cell>
          <cell r="AP1822">
            <v>0</v>
          </cell>
          <cell r="AQ1822">
            <v>1</v>
          </cell>
          <cell r="AR1822">
            <v>0</v>
          </cell>
          <cell r="AS1822">
            <v>0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X1822">
            <v>0</v>
          </cell>
          <cell r="AY1822" t="str">
            <v>2006/04/01</v>
          </cell>
          <cell r="AZ1822" t="str">
            <v>9999/12/31</v>
          </cell>
          <cell r="BA1822">
            <v>99999</v>
          </cell>
          <cell r="BB1822">
            <v>516</v>
          </cell>
          <cell r="BC1822">
            <v>0</v>
          </cell>
          <cell r="BD1822">
            <v>0</v>
          </cell>
          <cell r="BE1822">
            <v>0</v>
          </cell>
          <cell r="BF1822">
            <v>0</v>
          </cell>
          <cell r="BG1822">
            <v>0</v>
          </cell>
        </row>
        <row r="1823">
          <cell r="A1823">
            <v>75089</v>
          </cell>
          <cell r="B1823">
            <v>555</v>
          </cell>
          <cell r="D1823">
            <v>100</v>
          </cell>
          <cell r="E1823" t="str">
            <v>5300087553</v>
          </cell>
          <cell r="F1823" t="str">
            <v>0</v>
          </cell>
          <cell r="G1823" t="str">
            <v>7442473-7</v>
          </cell>
          <cell r="H1823" t="str">
            <v>ﾌﾟﾚ-ﾄ,ﾌﾟﾂｼﾔ(2) M3141</v>
          </cell>
          <cell r="I1823" t="str">
            <v>473440-2</v>
          </cell>
          <cell r="J1823" t="str">
            <v>（株）光真製作所</v>
          </cell>
          <cell r="K1823" t="str">
            <v>3480</v>
          </cell>
          <cell r="L1823" t="str">
            <v>3480</v>
          </cell>
          <cell r="M1823" t="str">
            <v>3H7</v>
          </cell>
          <cell r="N1823" t="str">
            <v>野田</v>
          </cell>
          <cell r="O1823" t="str">
            <v>野田係</v>
          </cell>
          <cell r="P1823" t="str">
            <v>x</v>
          </cell>
          <cell r="Q1823" t="str">
            <v>JP</v>
          </cell>
          <cell r="S1823">
            <v>1</v>
          </cell>
          <cell r="T1823">
            <v>1</v>
          </cell>
          <cell r="U1823" t="str">
            <v>V0</v>
          </cell>
          <cell r="V1823" t="str">
            <v>0001</v>
          </cell>
          <cell r="W1823">
            <v>25</v>
          </cell>
          <cell r="X1823">
            <v>1</v>
          </cell>
          <cell r="Y1823" t="str">
            <v>JPY</v>
          </cell>
          <cell r="Z1823" t="str">
            <v>2006/04/01</v>
          </cell>
          <cell r="AA1823" t="str">
            <v>9999/12/31</v>
          </cell>
          <cell r="AC1823">
            <v>530</v>
          </cell>
          <cell r="AD1823">
            <v>1</v>
          </cell>
          <cell r="AE1823">
            <v>530</v>
          </cell>
          <cell r="AF1823">
            <v>555</v>
          </cell>
          <cell r="AG1823">
            <v>555</v>
          </cell>
          <cell r="AH1823" t="str">
            <v>PC</v>
          </cell>
          <cell r="AI1823">
            <v>0</v>
          </cell>
          <cell r="AJ1823">
            <v>0</v>
          </cell>
          <cell r="AK1823">
            <v>0</v>
          </cell>
          <cell r="AL1823">
            <v>0</v>
          </cell>
          <cell r="AM1823">
            <v>0</v>
          </cell>
          <cell r="AN1823">
            <v>0</v>
          </cell>
          <cell r="AO1823">
            <v>0</v>
          </cell>
          <cell r="AP1823">
            <v>0</v>
          </cell>
          <cell r="AQ1823">
            <v>1</v>
          </cell>
          <cell r="AR1823">
            <v>0</v>
          </cell>
          <cell r="AS1823">
            <v>0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X1823">
            <v>0</v>
          </cell>
          <cell r="AY1823" t="str">
            <v>2006/04/01</v>
          </cell>
          <cell r="AZ1823" t="str">
            <v>9999/12/31</v>
          </cell>
          <cell r="BA1823">
            <v>99999</v>
          </cell>
          <cell r="BB1823">
            <v>555</v>
          </cell>
          <cell r="BC1823">
            <v>0</v>
          </cell>
          <cell r="BD1823">
            <v>0</v>
          </cell>
          <cell r="BE1823">
            <v>0</v>
          </cell>
          <cell r="BF1823">
            <v>0</v>
          </cell>
          <cell r="BG1823">
            <v>0</v>
          </cell>
        </row>
        <row r="1824">
          <cell r="A1824">
            <v>75091</v>
          </cell>
          <cell r="B1824">
            <v>244</v>
          </cell>
          <cell r="D1824">
            <v>100</v>
          </cell>
          <cell r="E1824" t="str">
            <v>5300087561</v>
          </cell>
          <cell r="F1824" t="str">
            <v>0</v>
          </cell>
          <cell r="G1824" t="str">
            <v>7442474-5</v>
          </cell>
          <cell r="H1824" t="str">
            <v>ﾌﾞﾗｹﾂﾄ,ﾌﾟﾂｼﾔ(L) M3141</v>
          </cell>
          <cell r="I1824" t="str">
            <v>473440-2</v>
          </cell>
          <cell r="J1824" t="str">
            <v>（株）光真製作所</v>
          </cell>
          <cell r="K1824" t="str">
            <v>3480</v>
          </cell>
          <cell r="L1824" t="str">
            <v>3480</v>
          </cell>
          <cell r="M1824" t="str">
            <v>3H7</v>
          </cell>
          <cell r="N1824" t="str">
            <v>野田</v>
          </cell>
          <cell r="O1824" t="str">
            <v>野田係</v>
          </cell>
          <cell r="P1824" t="str">
            <v>x</v>
          </cell>
          <cell r="Q1824" t="str">
            <v>JP</v>
          </cell>
          <cell r="S1824">
            <v>1</v>
          </cell>
          <cell r="T1824">
            <v>1</v>
          </cell>
          <cell r="U1824" t="str">
            <v>V0</v>
          </cell>
          <cell r="V1824" t="str">
            <v>0001</v>
          </cell>
          <cell r="W1824">
            <v>25</v>
          </cell>
          <cell r="X1824">
            <v>1</v>
          </cell>
          <cell r="Y1824" t="str">
            <v>JPY</v>
          </cell>
          <cell r="Z1824" t="str">
            <v>2006/04/01</v>
          </cell>
          <cell r="AA1824" t="str">
            <v>9999/12/31</v>
          </cell>
          <cell r="AC1824">
            <v>244</v>
          </cell>
          <cell r="AD1824">
            <v>1</v>
          </cell>
          <cell r="AE1824">
            <v>244</v>
          </cell>
          <cell r="AF1824">
            <v>244</v>
          </cell>
          <cell r="AG1824">
            <v>244</v>
          </cell>
          <cell r="AH1824" t="str">
            <v>PC</v>
          </cell>
          <cell r="AI1824">
            <v>0</v>
          </cell>
          <cell r="AJ1824">
            <v>0</v>
          </cell>
          <cell r="AK1824">
            <v>0</v>
          </cell>
          <cell r="AL1824">
            <v>0</v>
          </cell>
          <cell r="AM1824">
            <v>0</v>
          </cell>
          <cell r="AN1824">
            <v>0</v>
          </cell>
          <cell r="AO1824">
            <v>0</v>
          </cell>
          <cell r="AP1824">
            <v>0</v>
          </cell>
          <cell r="AQ1824">
            <v>1</v>
          </cell>
          <cell r="AR1824">
            <v>0</v>
          </cell>
          <cell r="AS1824">
            <v>0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 t="str">
            <v>2006/04/01</v>
          </cell>
          <cell r="AZ1824" t="str">
            <v>9999/12/31</v>
          </cell>
          <cell r="BA1824">
            <v>99999</v>
          </cell>
          <cell r="BB1824">
            <v>248</v>
          </cell>
          <cell r="BC1824">
            <v>0</v>
          </cell>
          <cell r="BD1824">
            <v>0</v>
          </cell>
          <cell r="BE1824">
            <v>0</v>
          </cell>
          <cell r="BF1824">
            <v>0</v>
          </cell>
          <cell r="BG1824">
            <v>0</v>
          </cell>
        </row>
        <row r="1825">
          <cell r="A1825">
            <v>75092</v>
          </cell>
          <cell r="B1825">
            <v>244</v>
          </cell>
          <cell r="D1825">
            <v>100</v>
          </cell>
          <cell r="E1825" t="str">
            <v>5300087562</v>
          </cell>
          <cell r="F1825" t="str">
            <v>0</v>
          </cell>
          <cell r="G1825" t="str">
            <v>7442475-3</v>
          </cell>
          <cell r="H1825" t="str">
            <v>ﾌﾞﾗｹﾂﾄ,ﾌﾟﾂｼﾔ(R) M3141</v>
          </cell>
          <cell r="I1825" t="str">
            <v>473440-2</v>
          </cell>
          <cell r="J1825" t="str">
            <v>（株）光真製作所</v>
          </cell>
          <cell r="K1825" t="str">
            <v>3480</v>
          </cell>
          <cell r="L1825" t="str">
            <v>3480</v>
          </cell>
          <cell r="M1825" t="str">
            <v>3H7</v>
          </cell>
          <cell r="N1825" t="str">
            <v>野田</v>
          </cell>
          <cell r="O1825" t="str">
            <v>野田係</v>
          </cell>
          <cell r="P1825" t="str">
            <v>x</v>
          </cell>
          <cell r="Q1825" t="str">
            <v>JP</v>
          </cell>
          <cell r="S1825">
            <v>1</v>
          </cell>
          <cell r="T1825">
            <v>1</v>
          </cell>
          <cell r="U1825" t="str">
            <v>V0</v>
          </cell>
          <cell r="V1825" t="str">
            <v>0001</v>
          </cell>
          <cell r="W1825">
            <v>25</v>
          </cell>
          <cell r="X1825">
            <v>1</v>
          </cell>
          <cell r="Y1825" t="str">
            <v>JPY</v>
          </cell>
          <cell r="Z1825" t="str">
            <v>2006/04/01</v>
          </cell>
          <cell r="AA1825" t="str">
            <v>9999/12/31</v>
          </cell>
          <cell r="AC1825">
            <v>244</v>
          </cell>
          <cell r="AD1825">
            <v>1</v>
          </cell>
          <cell r="AE1825">
            <v>244</v>
          </cell>
          <cell r="AF1825">
            <v>244</v>
          </cell>
          <cell r="AG1825">
            <v>244</v>
          </cell>
          <cell r="AH1825" t="str">
            <v>PC</v>
          </cell>
          <cell r="AI1825">
            <v>0</v>
          </cell>
          <cell r="AJ1825">
            <v>0</v>
          </cell>
          <cell r="AK1825">
            <v>0</v>
          </cell>
          <cell r="AL1825">
            <v>0</v>
          </cell>
          <cell r="AM1825">
            <v>0</v>
          </cell>
          <cell r="AN1825">
            <v>0</v>
          </cell>
          <cell r="AO1825">
            <v>0</v>
          </cell>
          <cell r="AP1825">
            <v>0</v>
          </cell>
          <cell r="AQ1825">
            <v>1</v>
          </cell>
          <cell r="AR1825">
            <v>0</v>
          </cell>
          <cell r="AS1825">
            <v>0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X1825">
            <v>0</v>
          </cell>
          <cell r="AY1825" t="str">
            <v>2006/04/01</v>
          </cell>
          <cell r="AZ1825" t="str">
            <v>9999/12/31</v>
          </cell>
          <cell r="BA1825">
            <v>99999</v>
          </cell>
          <cell r="BB1825">
            <v>248</v>
          </cell>
          <cell r="BC1825">
            <v>0</v>
          </cell>
          <cell r="BD1825">
            <v>0</v>
          </cell>
          <cell r="BE1825">
            <v>0</v>
          </cell>
          <cell r="BF1825">
            <v>0</v>
          </cell>
          <cell r="BG1825">
            <v>0</v>
          </cell>
        </row>
        <row r="1826">
          <cell r="A1826">
            <v>75093</v>
          </cell>
          <cell r="B1826">
            <v>85</v>
          </cell>
          <cell r="D1826">
            <v>100</v>
          </cell>
          <cell r="E1826" t="str">
            <v>5300087563</v>
          </cell>
          <cell r="F1826" t="str">
            <v>0</v>
          </cell>
          <cell r="G1826" t="str">
            <v>7442476-1</v>
          </cell>
          <cell r="H1826" t="str">
            <v>ﾌﾞﾗｹﾂﾄ,ﾌﾟﾂｼﾔ ﾒｲﾝ M3141</v>
          </cell>
          <cell r="I1826" t="str">
            <v>473440-2</v>
          </cell>
          <cell r="J1826" t="str">
            <v>（株）光真製作所</v>
          </cell>
          <cell r="K1826" t="str">
            <v>3480</v>
          </cell>
          <cell r="L1826" t="str">
            <v>3480</v>
          </cell>
          <cell r="M1826" t="str">
            <v>3H7</v>
          </cell>
          <cell r="N1826" t="str">
            <v>野田</v>
          </cell>
          <cell r="O1826" t="str">
            <v>野田係</v>
          </cell>
          <cell r="P1826" t="str">
            <v>x</v>
          </cell>
          <cell r="Q1826" t="str">
            <v>JP</v>
          </cell>
          <cell r="S1826">
            <v>1</v>
          </cell>
          <cell r="T1826">
            <v>1</v>
          </cell>
          <cell r="U1826" t="str">
            <v>V0</v>
          </cell>
          <cell r="V1826" t="str">
            <v>0001</v>
          </cell>
          <cell r="W1826">
            <v>25</v>
          </cell>
          <cell r="X1826">
            <v>1</v>
          </cell>
          <cell r="Y1826" t="str">
            <v>JPY</v>
          </cell>
          <cell r="Z1826" t="str">
            <v>2006/04/01</v>
          </cell>
          <cell r="AA1826" t="str">
            <v>9999/12/31</v>
          </cell>
          <cell r="AC1826">
            <v>85</v>
          </cell>
          <cell r="AD1826">
            <v>1</v>
          </cell>
          <cell r="AE1826">
            <v>85</v>
          </cell>
          <cell r="AF1826">
            <v>85</v>
          </cell>
          <cell r="AG1826">
            <v>85</v>
          </cell>
          <cell r="AH1826" t="str">
            <v>PC</v>
          </cell>
          <cell r="AI1826">
            <v>0</v>
          </cell>
          <cell r="AJ1826">
            <v>0</v>
          </cell>
          <cell r="AK1826">
            <v>0</v>
          </cell>
          <cell r="AL1826">
            <v>0</v>
          </cell>
          <cell r="AM1826">
            <v>0</v>
          </cell>
          <cell r="AN1826">
            <v>0</v>
          </cell>
          <cell r="AO1826">
            <v>0</v>
          </cell>
          <cell r="AP1826">
            <v>0</v>
          </cell>
          <cell r="AQ1826">
            <v>1</v>
          </cell>
          <cell r="AR1826">
            <v>0</v>
          </cell>
          <cell r="AS1826">
            <v>0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X1826">
            <v>0</v>
          </cell>
          <cell r="AY1826" t="str">
            <v>2006/04/01</v>
          </cell>
          <cell r="AZ1826" t="str">
            <v>9999/12/31</v>
          </cell>
          <cell r="BA1826">
            <v>99999</v>
          </cell>
          <cell r="BB1826">
            <v>86</v>
          </cell>
          <cell r="BC1826">
            <v>0</v>
          </cell>
          <cell r="BD1826">
            <v>0</v>
          </cell>
          <cell r="BE1826">
            <v>0</v>
          </cell>
          <cell r="BF1826">
            <v>0</v>
          </cell>
          <cell r="BG1826">
            <v>0</v>
          </cell>
        </row>
        <row r="1827">
          <cell r="A1827">
            <v>75937</v>
          </cell>
          <cell r="B1827">
            <v>343</v>
          </cell>
          <cell r="D1827">
            <v>100</v>
          </cell>
          <cell r="E1827" t="str">
            <v>5300097939</v>
          </cell>
          <cell r="F1827" t="str">
            <v>0</v>
          </cell>
          <cell r="G1827" t="str">
            <v>7442543-1</v>
          </cell>
          <cell r="H1827" t="str">
            <v>ｽﾄﾂﾊﾟ,ｼﾀ M3150</v>
          </cell>
          <cell r="I1827" t="str">
            <v>473440-2</v>
          </cell>
          <cell r="J1827" t="str">
            <v>（株）光真製作所</v>
          </cell>
          <cell r="K1827" t="str">
            <v>3480</v>
          </cell>
          <cell r="L1827" t="str">
            <v>3480</v>
          </cell>
          <cell r="M1827" t="str">
            <v>3H7</v>
          </cell>
          <cell r="N1827" t="str">
            <v>野田</v>
          </cell>
          <cell r="O1827" t="str">
            <v>野田係</v>
          </cell>
          <cell r="P1827" t="str">
            <v>x</v>
          </cell>
          <cell r="Q1827" t="str">
            <v>JP</v>
          </cell>
          <cell r="S1827">
            <v>1</v>
          </cell>
          <cell r="T1827">
            <v>1</v>
          </cell>
          <cell r="U1827" t="str">
            <v>V0</v>
          </cell>
          <cell r="V1827" t="str">
            <v>0001</v>
          </cell>
          <cell r="W1827">
            <v>25</v>
          </cell>
          <cell r="X1827">
            <v>1</v>
          </cell>
          <cell r="Y1827" t="str">
            <v>JPY</v>
          </cell>
          <cell r="Z1827" t="str">
            <v>2006/04/01</v>
          </cell>
          <cell r="AA1827" t="str">
            <v>9999/12/31</v>
          </cell>
          <cell r="AB1827" t="str">
            <v>1</v>
          </cell>
          <cell r="AC1827">
            <v>34300</v>
          </cell>
          <cell r="AD1827">
            <v>100</v>
          </cell>
          <cell r="AE1827">
            <v>343</v>
          </cell>
          <cell r="AF1827">
            <v>343</v>
          </cell>
          <cell r="AG1827">
            <v>343</v>
          </cell>
          <cell r="AH1827" t="str">
            <v>PC</v>
          </cell>
          <cell r="AI1827">
            <v>0</v>
          </cell>
          <cell r="AJ1827">
            <v>0</v>
          </cell>
          <cell r="AK1827">
            <v>0</v>
          </cell>
          <cell r="AL1827">
            <v>0</v>
          </cell>
          <cell r="AM1827">
            <v>0</v>
          </cell>
          <cell r="AN1827">
            <v>0</v>
          </cell>
          <cell r="AO1827">
            <v>0</v>
          </cell>
          <cell r="AP1827">
            <v>0</v>
          </cell>
          <cell r="AQ1827">
            <v>1</v>
          </cell>
          <cell r="AR1827">
            <v>0</v>
          </cell>
          <cell r="AS1827">
            <v>0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Y1827" t="str">
            <v>2006/04/01</v>
          </cell>
          <cell r="AZ1827" t="str">
            <v>9999/12/31</v>
          </cell>
          <cell r="BA1827">
            <v>9</v>
          </cell>
          <cell r="BB1827">
            <v>34313</v>
          </cell>
        </row>
        <row r="1828">
          <cell r="A1828">
            <v>75938</v>
          </cell>
          <cell r="B1828">
            <v>881</v>
          </cell>
          <cell r="D1828">
            <v>100</v>
          </cell>
          <cell r="E1828" t="str">
            <v>5300097940</v>
          </cell>
          <cell r="F1828" t="str">
            <v>0</v>
          </cell>
          <cell r="G1828" t="str">
            <v>7442544-0</v>
          </cell>
          <cell r="H1828" t="str">
            <v>ｽﾄﾂﾊﾟ,SW(F) M3150</v>
          </cell>
          <cell r="I1828" t="str">
            <v>473440-2</v>
          </cell>
          <cell r="J1828" t="str">
            <v>（株）光真製作所</v>
          </cell>
          <cell r="K1828" t="str">
            <v>3480</v>
          </cell>
          <cell r="L1828" t="str">
            <v>3480</v>
          </cell>
          <cell r="M1828" t="str">
            <v>3H7</v>
          </cell>
          <cell r="N1828" t="str">
            <v>野田</v>
          </cell>
          <cell r="O1828" t="str">
            <v>野田係</v>
          </cell>
          <cell r="P1828" t="str">
            <v>x</v>
          </cell>
          <cell r="Q1828" t="str">
            <v>JP</v>
          </cell>
          <cell r="S1828">
            <v>1</v>
          </cell>
          <cell r="T1828">
            <v>1</v>
          </cell>
          <cell r="U1828" t="str">
            <v>V0</v>
          </cell>
          <cell r="V1828" t="str">
            <v>0001</v>
          </cell>
          <cell r="W1828">
            <v>25</v>
          </cell>
          <cell r="X1828">
            <v>1</v>
          </cell>
          <cell r="Y1828" t="str">
            <v>JPY</v>
          </cell>
          <cell r="Z1828" t="str">
            <v>2006/04/01</v>
          </cell>
          <cell r="AA1828" t="str">
            <v>9999/12/31</v>
          </cell>
          <cell r="AB1828" t="str">
            <v>1</v>
          </cell>
          <cell r="AC1828">
            <v>88100</v>
          </cell>
          <cell r="AD1828">
            <v>100</v>
          </cell>
          <cell r="AE1828">
            <v>881</v>
          </cell>
          <cell r="AF1828">
            <v>881</v>
          </cell>
          <cell r="AG1828">
            <v>881</v>
          </cell>
          <cell r="AH1828" t="str">
            <v>PC</v>
          </cell>
          <cell r="AI1828">
            <v>0</v>
          </cell>
          <cell r="AJ1828">
            <v>0</v>
          </cell>
          <cell r="AK1828">
            <v>0</v>
          </cell>
          <cell r="AL1828">
            <v>0</v>
          </cell>
          <cell r="AM1828">
            <v>0</v>
          </cell>
          <cell r="AN1828">
            <v>0</v>
          </cell>
          <cell r="AO1828">
            <v>0</v>
          </cell>
          <cell r="AP1828">
            <v>0</v>
          </cell>
          <cell r="AQ1828">
            <v>1</v>
          </cell>
          <cell r="AR1828">
            <v>0</v>
          </cell>
          <cell r="AS1828">
            <v>0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Y1828" t="str">
            <v>2006/04/01</v>
          </cell>
          <cell r="AZ1828" t="str">
            <v>9999/12/31</v>
          </cell>
          <cell r="BA1828">
            <v>9</v>
          </cell>
          <cell r="BB1828">
            <v>88125</v>
          </cell>
        </row>
        <row r="1829">
          <cell r="A1829">
            <v>75939</v>
          </cell>
          <cell r="B1829">
            <v>774</v>
          </cell>
          <cell r="D1829">
            <v>100</v>
          </cell>
          <cell r="E1829" t="str">
            <v>5300097941</v>
          </cell>
          <cell r="F1829" t="str">
            <v>0</v>
          </cell>
          <cell r="G1829" t="str">
            <v>7442552-0</v>
          </cell>
          <cell r="H1829" t="str">
            <v>ｽﾄﾂﾊﾟ,PBP(F) M3150</v>
          </cell>
          <cell r="I1829" t="str">
            <v>473440-2</v>
          </cell>
          <cell r="J1829" t="str">
            <v>（株）光真製作所</v>
          </cell>
          <cell r="K1829" t="str">
            <v>3480</v>
          </cell>
          <cell r="L1829" t="str">
            <v>3480</v>
          </cell>
          <cell r="M1829" t="str">
            <v>3H7</v>
          </cell>
          <cell r="N1829" t="str">
            <v>野田</v>
          </cell>
          <cell r="O1829" t="str">
            <v>野田係</v>
          </cell>
          <cell r="P1829" t="str">
            <v>x</v>
          </cell>
          <cell r="Q1829" t="str">
            <v>JP</v>
          </cell>
          <cell r="S1829">
            <v>1</v>
          </cell>
          <cell r="T1829">
            <v>1</v>
          </cell>
          <cell r="U1829" t="str">
            <v>V0</v>
          </cell>
          <cell r="V1829" t="str">
            <v>0001</v>
          </cell>
          <cell r="W1829">
            <v>25</v>
          </cell>
          <cell r="X1829">
            <v>1</v>
          </cell>
          <cell r="Y1829" t="str">
            <v>JPY</v>
          </cell>
          <cell r="Z1829" t="str">
            <v>2006/04/01</v>
          </cell>
          <cell r="AA1829" t="str">
            <v>9999/12/31</v>
          </cell>
          <cell r="AB1829" t="str">
            <v>1</v>
          </cell>
          <cell r="AC1829">
            <v>77400</v>
          </cell>
          <cell r="AD1829">
            <v>100</v>
          </cell>
          <cell r="AE1829">
            <v>774</v>
          </cell>
          <cell r="AF1829">
            <v>774</v>
          </cell>
          <cell r="AG1829">
            <v>774</v>
          </cell>
          <cell r="AH1829" t="str">
            <v>PC</v>
          </cell>
          <cell r="AI1829">
            <v>0</v>
          </cell>
          <cell r="AJ1829">
            <v>0</v>
          </cell>
          <cell r="AK1829">
            <v>0</v>
          </cell>
          <cell r="AL1829">
            <v>0</v>
          </cell>
          <cell r="AM1829">
            <v>0</v>
          </cell>
          <cell r="AN1829">
            <v>0</v>
          </cell>
          <cell r="AO1829">
            <v>0</v>
          </cell>
          <cell r="AP1829">
            <v>0</v>
          </cell>
          <cell r="AQ1829">
            <v>1</v>
          </cell>
          <cell r="AR1829">
            <v>0</v>
          </cell>
          <cell r="AS1829">
            <v>0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Y1829" t="str">
            <v>2006/04/01</v>
          </cell>
          <cell r="AZ1829" t="str">
            <v>9999/12/31</v>
          </cell>
          <cell r="BA1829">
            <v>9</v>
          </cell>
          <cell r="BB1829">
            <v>78800</v>
          </cell>
        </row>
        <row r="1830">
          <cell r="A1830">
            <v>75940</v>
          </cell>
          <cell r="B1830">
            <v>720</v>
          </cell>
          <cell r="D1830">
            <v>100</v>
          </cell>
          <cell r="E1830" t="str">
            <v>5300097991</v>
          </cell>
          <cell r="F1830" t="str">
            <v>0</v>
          </cell>
          <cell r="G1830" t="str">
            <v>7442554-7</v>
          </cell>
          <cell r="H1830" t="str">
            <v>ﾌﾞﾗｹﾂﾄ,ｺﾈｸﾀ M3150</v>
          </cell>
          <cell r="I1830" t="str">
            <v>473440-2</v>
          </cell>
          <cell r="J1830" t="str">
            <v>（株）光真製作所</v>
          </cell>
          <cell r="K1830" t="str">
            <v>3480</v>
          </cell>
          <cell r="L1830" t="str">
            <v>3480</v>
          </cell>
          <cell r="M1830" t="str">
            <v>3H7</v>
          </cell>
          <cell r="N1830" t="str">
            <v>野田</v>
          </cell>
          <cell r="O1830" t="str">
            <v>野田係</v>
          </cell>
          <cell r="P1830" t="str">
            <v>x</v>
          </cell>
          <cell r="Q1830" t="str">
            <v>JP</v>
          </cell>
          <cell r="S1830">
            <v>1</v>
          </cell>
          <cell r="T1830">
            <v>1</v>
          </cell>
          <cell r="U1830" t="str">
            <v>V0</v>
          </cell>
          <cell r="V1830" t="str">
            <v>0001</v>
          </cell>
          <cell r="W1830">
            <v>25</v>
          </cell>
          <cell r="X1830">
            <v>1</v>
          </cell>
          <cell r="Y1830" t="str">
            <v>JPY</v>
          </cell>
          <cell r="Z1830" t="str">
            <v>2006/04/01</v>
          </cell>
          <cell r="AA1830" t="str">
            <v>9999/12/31</v>
          </cell>
          <cell r="AB1830" t="str">
            <v>1</v>
          </cell>
          <cell r="AC1830">
            <v>72000</v>
          </cell>
          <cell r="AD1830">
            <v>100</v>
          </cell>
          <cell r="AE1830">
            <v>720</v>
          </cell>
          <cell r="AF1830">
            <v>720</v>
          </cell>
          <cell r="AG1830">
            <v>720</v>
          </cell>
          <cell r="AH1830" t="str">
            <v>PC</v>
          </cell>
          <cell r="AI1830">
            <v>0</v>
          </cell>
          <cell r="AJ1830">
            <v>0</v>
          </cell>
          <cell r="AK1830">
            <v>0</v>
          </cell>
          <cell r="AL1830">
            <v>0</v>
          </cell>
          <cell r="AM1830">
            <v>0</v>
          </cell>
          <cell r="AN1830">
            <v>0</v>
          </cell>
          <cell r="AO1830">
            <v>0</v>
          </cell>
          <cell r="AP1830">
            <v>0</v>
          </cell>
          <cell r="AQ1830">
            <v>1</v>
          </cell>
          <cell r="AR1830">
            <v>0</v>
          </cell>
          <cell r="AS1830">
            <v>0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Y1830" t="str">
            <v>2006/04/01</v>
          </cell>
          <cell r="AZ1830" t="str">
            <v>9999/12/31</v>
          </cell>
          <cell r="BA1830">
            <v>9</v>
          </cell>
          <cell r="BB1830">
            <v>73400</v>
          </cell>
        </row>
        <row r="1831">
          <cell r="A1831">
            <v>78277</v>
          </cell>
          <cell r="E1831" t="str">
            <v>5300108020</v>
          </cell>
          <cell r="F1831" t="str">
            <v>0</v>
          </cell>
          <cell r="G1831" t="str">
            <v>7442563-6</v>
          </cell>
          <cell r="H1831" t="str">
            <v>ﾌﾞﾗｹﾂﾄ,ﾊﾟﾈﾙ 3M2WR-BAA-01</v>
          </cell>
          <cell r="I1831" t="str">
            <v>473440-2</v>
          </cell>
          <cell r="J1831" t="str">
            <v>（株）光真製作所</v>
          </cell>
          <cell r="K1831" t="str">
            <v>3480</v>
          </cell>
          <cell r="L1831" t="str">
            <v>3480</v>
          </cell>
          <cell r="M1831" t="str">
            <v>3H7</v>
          </cell>
          <cell r="N1831" t="str">
            <v>野田</v>
          </cell>
          <cell r="O1831" t="str">
            <v>野田係</v>
          </cell>
          <cell r="Q1831" t="str">
            <v>JP</v>
          </cell>
          <cell r="S1831">
            <v>1</v>
          </cell>
          <cell r="T1831">
            <v>1</v>
          </cell>
          <cell r="U1831" t="str">
            <v>V0</v>
          </cell>
          <cell r="V1831" t="str">
            <v>0001</v>
          </cell>
          <cell r="W1831">
            <v>50</v>
          </cell>
          <cell r="X1831">
            <v>1</v>
          </cell>
          <cell r="Y1831" t="str">
            <v>JPY</v>
          </cell>
          <cell r="Z1831" t="str">
            <v>2006/04/01</v>
          </cell>
          <cell r="AA1831" t="str">
            <v>9999/12/31</v>
          </cell>
          <cell r="AC1831">
            <v>584</v>
          </cell>
          <cell r="AD1831">
            <v>1</v>
          </cell>
          <cell r="AE1831">
            <v>584</v>
          </cell>
          <cell r="AG1831">
            <v>584</v>
          </cell>
          <cell r="AH1831" t="str">
            <v>PC</v>
          </cell>
          <cell r="AQ1831">
            <v>1</v>
          </cell>
          <cell r="AV1831">
            <v>0</v>
          </cell>
          <cell r="AY1831" t="str">
            <v>2006/04/01</v>
          </cell>
          <cell r="AZ1831" t="str">
            <v>9999/12/31</v>
          </cell>
          <cell r="BA1831">
            <v>99999999</v>
          </cell>
          <cell r="BB1831">
            <v>584</v>
          </cell>
        </row>
        <row r="1832">
          <cell r="A1832">
            <v>78278</v>
          </cell>
          <cell r="B1832">
            <v>24750</v>
          </cell>
          <cell r="D1832">
            <v>100</v>
          </cell>
          <cell r="E1832" t="str">
            <v>5300108021</v>
          </cell>
          <cell r="F1832" t="str">
            <v>0</v>
          </cell>
          <cell r="G1832" t="str">
            <v>7443897-5</v>
          </cell>
          <cell r="H1832" t="str">
            <v>ﾎﾙﾀﾞ,STR COM(P-1) M3040B</v>
          </cell>
          <cell r="I1832" t="str">
            <v>473440-2</v>
          </cell>
          <cell r="J1832" t="str">
            <v>（株）光真製作所</v>
          </cell>
          <cell r="K1832" t="str">
            <v>3480</v>
          </cell>
          <cell r="L1832" t="str">
            <v>3480</v>
          </cell>
          <cell r="M1832" t="str">
            <v>3H7</v>
          </cell>
          <cell r="N1832" t="str">
            <v>野田</v>
          </cell>
          <cell r="O1832" t="str">
            <v>野田係</v>
          </cell>
          <cell r="P1832" t="str">
            <v>x</v>
          </cell>
          <cell r="Q1832" t="str">
            <v>JP</v>
          </cell>
          <cell r="S1832">
            <v>1</v>
          </cell>
          <cell r="T1832">
            <v>1</v>
          </cell>
          <cell r="U1832" t="str">
            <v>V0</v>
          </cell>
          <cell r="V1832" t="str">
            <v>0001</v>
          </cell>
          <cell r="W1832">
            <v>50</v>
          </cell>
          <cell r="X1832">
            <v>1</v>
          </cell>
          <cell r="Y1832" t="str">
            <v>JPY</v>
          </cell>
          <cell r="Z1832" t="str">
            <v>2006/04/01</v>
          </cell>
          <cell r="AA1832" t="str">
            <v>9999/12/31</v>
          </cell>
          <cell r="AC1832">
            <v>24750</v>
          </cell>
          <cell r="AD1832">
            <v>1</v>
          </cell>
          <cell r="AE1832">
            <v>24750</v>
          </cell>
          <cell r="AF1832">
            <v>24750</v>
          </cell>
          <cell r="AG1832">
            <v>24750</v>
          </cell>
          <cell r="AH1832" t="str">
            <v>PC</v>
          </cell>
          <cell r="AI1832">
            <v>0</v>
          </cell>
          <cell r="AJ1832">
            <v>0</v>
          </cell>
          <cell r="AK1832">
            <v>0</v>
          </cell>
          <cell r="AL1832">
            <v>0</v>
          </cell>
          <cell r="AM1832">
            <v>0</v>
          </cell>
          <cell r="AN1832">
            <v>0</v>
          </cell>
          <cell r="AO1832">
            <v>0</v>
          </cell>
          <cell r="AP1832">
            <v>0</v>
          </cell>
          <cell r="AQ1832">
            <v>1</v>
          </cell>
          <cell r="AR1832">
            <v>0</v>
          </cell>
          <cell r="AS1832">
            <v>0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 t="str">
            <v>2006/04/01</v>
          </cell>
          <cell r="AZ1832" t="str">
            <v>9999/12/31</v>
          </cell>
          <cell r="BA1832">
            <v>99999999</v>
          </cell>
          <cell r="BB1832">
            <v>24750</v>
          </cell>
          <cell r="BC1832">
            <v>0</v>
          </cell>
          <cell r="BD1832">
            <v>0</v>
          </cell>
          <cell r="BE1832">
            <v>0</v>
          </cell>
          <cell r="BF1832">
            <v>0</v>
          </cell>
          <cell r="BG1832">
            <v>0</v>
          </cell>
        </row>
        <row r="1833">
          <cell r="A1833">
            <v>78279</v>
          </cell>
          <cell r="B1833">
            <v>24750</v>
          </cell>
          <cell r="D1833">
            <v>100</v>
          </cell>
          <cell r="E1833" t="str">
            <v>5300108022</v>
          </cell>
          <cell r="F1833" t="str">
            <v>0</v>
          </cell>
          <cell r="G1833" t="str">
            <v>7443900-9</v>
          </cell>
          <cell r="H1833" t="str">
            <v>ﾎﾙﾀﾞ,STR BRM(P-1) M3040B</v>
          </cell>
          <cell r="I1833" t="str">
            <v>473440-2</v>
          </cell>
          <cell r="J1833" t="str">
            <v>（株）光真製作所</v>
          </cell>
          <cell r="K1833" t="str">
            <v>3480</v>
          </cell>
          <cell r="L1833" t="str">
            <v>3480</v>
          </cell>
          <cell r="M1833" t="str">
            <v>3H7</v>
          </cell>
          <cell r="N1833" t="str">
            <v>野田</v>
          </cell>
          <cell r="O1833" t="str">
            <v>野田係</v>
          </cell>
          <cell r="P1833" t="str">
            <v>x</v>
          </cell>
          <cell r="Q1833" t="str">
            <v>JP</v>
          </cell>
          <cell r="S1833">
            <v>1</v>
          </cell>
          <cell r="T1833">
            <v>1</v>
          </cell>
          <cell r="U1833" t="str">
            <v>V0</v>
          </cell>
          <cell r="V1833" t="str">
            <v>0001</v>
          </cell>
          <cell r="W1833">
            <v>50</v>
          </cell>
          <cell r="X1833">
            <v>1</v>
          </cell>
          <cell r="Y1833" t="str">
            <v>JPY</v>
          </cell>
          <cell r="Z1833" t="str">
            <v>2006/04/01</v>
          </cell>
          <cell r="AA1833" t="str">
            <v>9999/12/31</v>
          </cell>
          <cell r="AC1833">
            <v>24750</v>
          </cell>
          <cell r="AD1833">
            <v>1</v>
          </cell>
          <cell r="AE1833">
            <v>24750</v>
          </cell>
          <cell r="AF1833">
            <v>24750</v>
          </cell>
          <cell r="AG1833">
            <v>24750</v>
          </cell>
          <cell r="AH1833" t="str">
            <v>PC</v>
          </cell>
          <cell r="AI1833">
            <v>0</v>
          </cell>
          <cell r="AJ1833">
            <v>0</v>
          </cell>
          <cell r="AK1833">
            <v>0</v>
          </cell>
          <cell r="AL1833">
            <v>0</v>
          </cell>
          <cell r="AM1833">
            <v>0</v>
          </cell>
          <cell r="AN1833">
            <v>0</v>
          </cell>
          <cell r="AO1833">
            <v>0</v>
          </cell>
          <cell r="AP1833">
            <v>0</v>
          </cell>
          <cell r="AQ1833">
            <v>1</v>
          </cell>
          <cell r="AR1833">
            <v>0</v>
          </cell>
          <cell r="AS1833">
            <v>0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X1833">
            <v>0</v>
          </cell>
          <cell r="AY1833" t="str">
            <v>2006/04/01</v>
          </cell>
          <cell r="AZ1833" t="str">
            <v>9999/12/31</v>
          </cell>
          <cell r="BA1833">
            <v>99999999</v>
          </cell>
          <cell r="BB1833">
            <v>24750</v>
          </cell>
          <cell r="BC1833">
            <v>0</v>
          </cell>
          <cell r="BD1833">
            <v>0</v>
          </cell>
          <cell r="BE1833">
            <v>0</v>
          </cell>
          <cell r="BF1833">
            <v>0</v>
          </cell>
          <cell r="BG1833">
            <v>0</v>
          </cell>
        </row>
        <row r="1834">
          <cell r="A1834">
            <v>75107</v>
          </cell>
          <cell r="B1834">
            <v>106</v>
          </cell>
          <cell r="D1834">
            <v>100</v>
          </cell>
          <cell r="E1834" t="str">
            <v>5300087622</v>
          </cell>
          <cell r="F1834" t="str">
            <v>0</v>
          </cell>
          <cell r="G1834" t="str">
            <v>7444039-2</v>
          </cell>
          <cell r="H1834" t="str">
            <v>ﾎﾙﾀﾞ,ｶﾊﾞ-(1) M3145</v>
          </cell>
          <cell r="I1834" t="str">
            <v>473440-2</v>
          </cell>
          <cell r="J1834" t="str">
            <v>（株）光真製作所</v>
          </cell>
          <cell r="K1834" t="str">
            <v>3480</v>
          </cell>
          <cell r="L1834" t="str">
            <v>3480</v>
          </cell>
          <cell r="M1834" t="str">
            <v>3H7</v>
          </cell>
          <cell r="N1834" t="str">
            <v>野田</v>
          </cell>
          <cell r="O1834" t="str">
            <v>野田係</v>
          </cell>
          <cell r="P1834" t="str">
            <v>x</v>
          </cell>
          <cell r="Q1834" t="str">
            <v>JP</v>
          </cell>
          <cell r="S1834">
            <v>1</v>
          </cell>
          <cell r="T1834">
            <v>1</v>
          </cell>
          <cell r="U1834" t="str">
            <v>V0</v>
          </cell>
          <cell r="V1834" t="str">
            <v>0001</v>
          </cell>
          <cell r="W1834">
            <v>29</v>
          </cell>
          <cell r="X1834">
            <v>1</v>
          </cell>
          <cell r="Y1834" t="str">
            <v>JPY</v>
          </cell>
          <cell r="Z1834" t="str">
            <v>2006/04/01</v>
          </cell>
          <cell r="AA1834" t="str">
            <v>9999/12/31</v>
          </cell>
          <cell r="AC1834">
            <v>106</v>
          </cell>
          <cell r="AD1834">
            <v>1</v>
          </cell>
          <cell r="AE1834">
            <v>106</v>
          </cell>
          <cell r="AF1834">
            <v>106</v>
          </cell>
          <cell r="AG1834">
            <v>106</v>
          </cell>
          <cell r="AH1834" t="str">
            <v>PC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0</v>
          </cell>
          <cell r="AP1834">
            <v>0</v>
          </cell>
          <cell r="AQ1834">
            <v>1</v>
          </cell>
          <cell r="AR1834">
            <v>0</v>
          </cell>
          <cell r="AS1834">
            <v>0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 t="str">
            <v>2006/04/01</v>
          </cell>
          <cell r="AZ1834" t="str">
            <v>9999/12/31</v>
          </cell>
          <cell r="BA1834">
            <v>99999</v>
          </cell>
          <cell r="BB1834">
            <v>108</v>
          </cell>
          <cell r="BC1834">
            <v>0</v>
          </cell>
          <cell r="BD1834">
            <v>0</v>
          </cell>
          <cell r="BE1834">
            <v>0</v>
          </cell>
          <cell r="BF1834">
            <v>0</v>
          </cell>
          <cell r="BG1834">
            <v>0</v>
          </cell>
        </row>
        <row r="1835">
          <cell r="A1835">
            <v>75108</v>
          </cell>
          <cell r="B1835">
            <v>106</v>
          </cell>
          <cell r="D1835">
            <v>100</v>
          </cell>
          <cell r="E1835" t="str">
            <v>5300087630</v>
          </cell>
          <cell r="F1835" t="str">
            <v>0</v>
          </cell>
          <cell r="G1835" t="str">
            <v>7444040-6</v>
          </cell>
          <cell r="H1835" t="str">
            <v>ﾎﾙﾀﾞ,ｶﾊﾞ-(2) M3145</v>
          </cell>
          <cell r="I1835" t="str">
            <v>473440-2</v>
          </cell>
          <cell r="J1835" t="str">
            <v>（株）光真製作所</v>
          </cell>
          <cell r="K1835" t="str">
            <v>3480</v>
          </cell>
          <cell r="L1835" t="str">
            <v>3480</v>
          </cell>
          <cell r="M1835" t="str">
            <v>3H7</v>
          </cell>
          <cell r="N1835" t="str">
            <v>野田</v>
          </cell>
          <cell r="O1835" t="str">
            <v>野田係</v>
          </cell>
          <cell r="P1835" t="str">
            <v>x</v>
          </cell>
          <cell r="Q1835" t="str">
            <v>JP</v>
          </cell>
          <cell r="S1835">
            <v>1</v>
          </cell>
          <cell r="T1835">
            <v>1</v>
          </cell>
          <cell r="U1835" t="str">
            <v>V0</v>
          </cell>
          <cell r="V1835" t="str">
            <v>0001</v>
          </cell>
          <cell r="W1835">
            <v>29</v>
          </cell>
          <cell r="X1835">
            <v>1</v>
          </cell>
          <cell r="Y1835" t="str">
            <v>JPY</v>
          </cell>
          <cell r="Z1835" t="str">
            <v>2006/04/01</v>
          </cell>
          <cell r="AA1835" t="str">
            <v>9999/12/31</v>
          </cell>
          <cell r="AC1835">
            <v>106</v>
          </cell>
          <cell r="AD1835">
            <v>1</v>
          </cell>
          <cell r="AE1835">
            <v>106</v>
          </cell>
          <cell r="AF1835">
            <v>106</v>
          </cell>
          <cell r="AG1835">
            <v>106</v>
          </cell>
          <cell r="AH1835" t="str">
            <v>PC</v>
          </cell>
          <cell r="AI1835">
            <v>0</v>
          </cell>
          <cell r="AJ1835">
            <v>0</v>
          </cell>
          <cell r="AK1835">
            <v>0</v>
          </cell>
          <cell r="AL1835">
            <v>0</v>
          </cell>
          <cell r="AM1835">
            <v>0</v>
          </cell>
          <cell r="AN1835">
            <v>0</v>
          </cell>
          <cell r="AO1835">
            <v>0</v>
          </cell>
          <cell r="AP1835">
            <v>0</v>
          </cell>
          <cell r="AQ1835">
            <v>1</v>
          </cell>
          <cell r="AR1835">
            <v>0</v>
          </cell>
          <cell r="AS1835">
            <v>0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X1835">
            <v>0</v>
          </cell>
          <cell r="AY1835" t="str">
            <v>2006/04/01</v>
          </cell>
          <cell r="AZ1835" t="str">
            <v>9999/12/31</v>
          </cell>
          <cell r="BA1835">
            <v>99999</v>
          </cell>
          <cell r="BB1835">
            <v>108</v>
          </cell>
          <cell r="BC1835">
            <v>0</v>
          </cell>
          <cell r="BD1835">
            <v>0</v>
          </cell>
          <cell r="BE1835">
            <v>0</v>
          </cell>
          <cell r="BF1835">
            <v>0</v>
          </cell>
          <cell r="BG1835">
            <v>0</v>
          </cell>
        </row>
        <row r="1836">
          <cell r="A1836">
            <v>75109</v>
          </cell>
          <cell r="B1836">
            <v>86</v>
          </cell>
          <cell r="D1836">
            <v>100</v>
          </cell>
          <cell r="E1836" t="str">
            <v>5300087634</v>
          </cell>
          <cell r="F1836" t="str">
            <v>0</v>
          </cell>
          <cell r="G1836" t="str">
            <v>7444041-4</v>
          </cell>
          <cell r="H1836" t="str">
            <v>ﾎﾙﾀﾞ,ｶﾊﾞ-(3) M3145</v>
          </cell>
          <cell r="I1836" t="str">
            <v>473440-2</v>
          </cell>
          <cell r="J1836" t="str">
            <v>（株）光真製作所</v>
          </cell>
          <cell r="K1836" t="str">
            <v>3480</v>
          </cell>
          <cell r="L1836" t="str">
            <v>3480</v>
          </cell>
          <cell r="M1836" t="str">
            <v>3H7</v>
          </cell>
          <cell r="N1836" t="str">
            <v>野田</v>
          </cell>
          <cell r="O1836" t="str">
            <v>野田係</v>
          </cell>
          <cell r="P1836" t="str">
            <v>x</v>
          </cell>
          <cell r="Q1836" t="str">
            <v>JP</v>
          </cell>
          <cell r="S1836">
            <v>1</v>
          </cell>
          <cell r="T1836">
            <v>1</v>
          </cell>
          <cell r="U1836" t="str">
            <v>V0</v>
          </cell>
          <cell r="V1836" t="str">
            <v>0001</v>
          </cell>
          <cell r="W1836">
            <v>29</v>
          </cell>
          <cell r="X1836">
            <v>1</v>
          </cell>
          <cell r="Y1836" t="str">
            <v>JPY</v>
          </cell>
          <cell r="Z1836" t="str">
            <v>2006/04/01</v>
          </cell>
          <cell r="AA1836" t="str">
            <v>9999/12/31</v>
          </cell>
          <cell r="AC1836">
            <v>86</v>
          </cell>
          <cell r="AD1836">
            <v>1</v>
          </cell>
          <cell r="AE1836">
            <v>86</v>
          </cell>
          <cell r="AF1836">
            <v>86</v>
          </cell>
          <cell r="AG1836">
            <v>86</v>
          </cell>
          <cell r="AH1836" t="str">
            <v>PC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0</v>
          </cell>
          <cell r="AP1836">
            <v>0</v>
          </cell>
          <cell r="AQ1836">
            <v>1</v>
          </cell>
          <cell r="AR1836">
            <v>0</v>
          </cell>
          <cell r="AS1836">
            <v>0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 t="str">
            <v>2006/04/01</v>
          </cell>
          <cell r="AZ1836" t="str">
            <v>9999/12/31</v>
          </cell>
          <cell r="BA1836">
            <v>99999</v>
          </cell>
          <cell r="BB1836">
            <v>88</v>
          </cell>
          <cell r="BC1836">
            <v>0</v>
          </cell>
          <cell r="BD1836">
            <v>0</v>
          </cell>
          <cell r="BE1836">
            <v>0</v>
          </cell>
          <cell r="BF1836">
            <v>0</v>
          </cell>
          <cell r="BG1836">
            <v>0</v>
          </cell>
        </row>
        <row r="1837">
          <cell r="A1837">
            <v>75110</v>
          </cell>
          <cell r="B1837">
            <v>118</v>
          </cell>
          <cell r="D1837">
            <v>100</v>
          </cell>
          <cell r="E1837" t="str">
            <v>5300087639</v>
          </cell>
          <cell r="F1837" t="str">
            <v>0</v>
          </cell>
          <cell r="G1837" t="str">
            <v>7444042-2</v>
          </cell>
          <cell r="H1837" t="str">
            <v>ﾎﾙﾀﾞ,ｶﾊﾞ-(4) M3145</v>
          </cell>
          <cell r="I1837" t="str">
            <v>473440-2</v>
          </cell>
          <cell r="J1837" t="str">
            <v>（株）光真製作所</v>
          </cell>
          <cell r="K1837" t="str">
            <v>3480</v>
          </cell>
          <cell r="L1837" t="str">
            <v>3480</v>
          </cell>
          <cell r="M1837" t="str">
            <v>3H7</v>
          </cell>
          <cell r="N1837" t="str">
            <v>野田</v>
          </cell>
          <cell r="O1837" t="str">
            <v>野田係</v>
          </cell>
          <cell r="P1837" t="str">
            <v>x</v>
          </cell>
          <cell r="Q1837" t="str">
            <v>JP</v>
          </cell>
          <cell r="S1837">
            <v>1</v>
          </cell>
          <cell r="T1837">
            <v>1</v>
          </cell>
          <cell r="U1837" t="str">
            <v>V0</v>
          </cell>
          <cell r="V1837" t="str">
            <v>0001</v>
          </cell>
          <cell r="W1837">
            <v>29</v>
          </cell>
          <cell r="X1837">
            <v>1</v>
          </cell>
          <cell r="Y1837" t="str">
            <v>JPY</v>
          </cell>
          <cell r="Z1837" t="str">
            <v>2006/04/01</v>
          </cell>
          <cell r="AA1837" t="str">
            <v>9999/12/31</v>
          </cell>
          <cell r="AC1837">
            <v>118</v>
          </cell>
          <cell r="AD1837">
            <v>1</v>
          </cell>
          <cell r="AE1837">
            <v>118</v>
          </cell>
          <cell r="AF1837">
            <v>118</v>
          </cell>
          <cell r="AG1837">
            <v>118</v>
          </cell>
          <cell r="AH1837" t="str">
            <v>PC</v>
          </cell>
          <cell r="AI1837">
            <v>0</v>
          </cell>
          <cell r="AJ1837">
            <v>0</v>
          </cell>
          <cell r="AK1837">
            <v>0</v>
          </cell>
          <cell r="AL1837">
            <v>0</v>
          </cell>
          <cell r="AM1837">
            <v>0</v>
          </cell>
          <cell r="AN1837">
            <v>0</v>
          </cell>
          <cell r="AO1837">
            <v>0</v>
          </cell>
          <cell r="AP1837">
            <v>0</v>
          </cell>
          <cell r="AQ1837">
            <v>1</v>
          </cell>
          <cell r="AR1837">
            <v>0</v>
          </cell>
          <cell r="AS1837">
            <v>0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 t="str">
            <v>2006/04/01</v>
          </cell>
          <cell r="AZ1837" t="str">
            <v>9999/12/31</v>
          </cell>
          <cell r="BA1837">
            <v>99999</v>
          </cell>
          <cell r="BB1837">
            <v>120</v>
          </cell>
          <cell r="BC1837">
            <v>0</v>
          </cell>
          <cell r="BD1837">
            <v>0</v>
          </cell>
          <cell r="BE1837">
            <v>0</v>
          </cell>
          <cell r="BF1837">
            <v>0</v>
          </cell>
          <cell r="BG1837">
            <v>0</v>
          </cell>
        </row>
        <row r="1838">
          <cell r="A1838">
            <v>75111</v>
          </cell>
          <cell r="B1838">
            <v>126</v>
          </cell>
          <cell r="D1838">
            <v>100</v>
          </cell>
          <cell r="E1838" t="str">
            <v>5300087643</v>
          </cell>
          <cell r="F1838" t="str">
            <v>0</v>
          </cell>
          <cell r="G1838" t="str">
            <v>7444043-0</v>
          </cell>
          <cell r="H1838" t="str">
            <v>ﾎﾙﾀﾞ,ｶﾊﾞ-(5) M3145</v>
          </cell>
          <cell r="I1838" t="str">
            <v>473440-2</v>
          </cell>
          <cell r="J1838" t="str">
            <v>（株）光真製作所</v>
          </cell>
          <cell r="K1838" t="str">
            <v>3480</v>
          </cell>
          <cell r="L1838" t="str">
            <v>3480</v>
          </cell>
          <cell r="M1838" t="str">
            <v>3H7</v>
          </cell>
          <cell r="N1838" t="str">
            <v>野田</v>
          </cell>
          <cell r="O1838" t="str">
            <v>野田係</v>
          </cell>
          <cell r="P1838" t="str">
            <v>x</v>
          </cell>
          <cell r="Q1838" t="str">
            <v>JP</v>
          </cell>
          <cell r="S1838">
            <v>1</v>
          </cell>
          <cell r="T1838">
            <v>1</v>
          </cell>
          <cell r="U1838" t="str">
            <v>V0</v>
          </cell>
          <cell r="V1838" t="str">
            <v>0001</v>
          </cell>
          <cell r="W1838">
            <v>29</v>
          </cell>
          <cell r="X1838">
            <v>1</v>
          </cell>
          <cell r="Y1838" t="str">
            <v>JPY</v>
          </cell>
          <cell r="Z1838" t="str">
            <v>2006/04/01</v>
          </cell>
          <cell r="AA1838" t="str">
            <v>9999/12/31</v>
          </cell>
          <cell r="AC1838">
            <v>126</v>
          </cell>
          <cell r="AD1838">
            <v>1</v>
          </cell>
          <cell r="AE1838">
            <v>126</v>
          </cell>
          <cell r="AF1838">
            <v>126</v>
          </cell>
          <cell r="AG1838">
            <v>126</v>
          </cell>
          <cell r="AH1838" t="str">
            <v>PC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1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 t="str">
            <v>2006/04/01</v>
          </cell>
          <cell r="AZ1838" t="str">
            <v>9999/12/31</v>
          </cell>
          <cell r="BA1838">
            <v>99999</v>
          </cell>
          <cell r="BB1838">
            <v>127</v>
          </cell>
          <cell r="BC1838">
            <v>0</v>
          </cell>
          <cell r="BD1838">
            <v>0</v>
          </cell>
          <cell r="BE1838">
            <v>0</v>
          </cell>
          <cell r="BF1838">
            <v>0</v>
          </cell>
          <cell r="BG1838">
            <v>0</v>
          </cell>
        </row>
        <row r="1839">
          <cell r="A1839">
            <v>75157</v>
          </cell>
          <cell r="B1839">
            <v>92</v>
          </cell>
          <cell r="D1839">
            <v>100</v>
          </cell>
          <cell r="E1839" t="str">
            <v>5300088078</v>
          </cell>
          <cell r="F1839" t="str">
            <v>0</v>
          </cell>
          <cell r="G1839" t="str">
            <v>7450227-4</v>
          </cell>
          <cell r="H1839" t="str">
            <v>ﾌﾟﾚ-ﾄ,ﾛﾂｸ M3142</v>
          </cell>
          <cell r="I1839" t="str">
            <v>473440-2</v>
          </cell>
          <cell r="J1839" t="str">
            <v>（株）光真製作所</v>
          </cell>
          <cell r="K1839" t="str">
            <v>3480</v>
          </cell>
          <cell r="L1839" t="str">
            <v>3480</v>
          </cell>
          <cell r="M1839" t="str">
            <v>3H7</v>
          </cell>
          <cell r="N1839" t="str">
            <v>野田</v>
          </cell>
          <cell r="O1839" t="str">
            <v>野田係</v>
          </cell>
          <cell r="P1839" t="str">
            <v>x</v>
          </cell>
          <cell r="Q1839" t="str">
            <v>JP</v>
          </cell>
          <cell r="S1839">
            <v>1</v>
          </cell>
          <cell r="T1839">
            <v>1</v>
          </cell>
          <cell r="U1839" t="str">
            <v>V0</v>
          </cell>
          <cell r="V1839" t="str">
            <v>0001</v>
          </cell>
          <cell r="W1839">
            <v>29</v>
          </cell>
          <cell r="X1839">
            <v>1</v>
          </cell>
          <cell r="Y1839" t="str">
            <v>JPY</v>
          </cell>
          <cell r="Z1839" t="str">
            <v>2006/04/01</v>
          </cell>
          <cell r="AA1839" t="str">
            <v>9999/12/31</v>
          </cell>
          <cell r="AC1839">
            <v>92</v>
          </cell>
          <cell r="AD1839">
            <v>1</v>
          </cell>
          <cell r="AE1839">
            <v>92</v>
          </cell>
          <cell r="AF1839">
            <v>92</v>
          </cell>
          <cell r="AG1839">
            <v>92</v>
          </cell>
          <cell r="AH1839" t="str">
            <v>PC</v>
          </cell>
          <cell r="AI1839">
            <v>0</v>
          </cell>
          <cell r="AJ1839">
            <v>0</v>
          </cell>
          <cell r="AK1839">
            <v>0</v>
          </cell>
          <cell r="AL1839">
            <v>0</v>
          </cell>
          <cell r="AM1839">
            <v>0</v>
          </cell>
          <cell r="AN1839">
            <v>0</v>
          </cell>
          <cell r="AO1839">
            <v>0</v>
          </cell>
          <cell r="AP1839">
            <v>0</v>
          </cell>
          <cell r="AQ1839">
            <v>1</v>
          </cell>
          <cell r="AR1839">
            <v>0</v>
          </cell>
          <cell r="AS1839">
            <v>0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 t="str">
            <v>2006/04/01</v>
          </cell>
          <cell r="AZ1839" t="str">
            <v>9999/12/31</v>
          </cell>
          <cell r="BA1839">
            <v>99999</v>
          </cell>
          <cell r="BB1839">
            <v>93</v>
          </cell>
          <cell r="BC1839">
            <v>0</v>
          </cell>
          <cell r="BD1839">
            <v>0</v>
          </cell>
          <cell r="BE1839">
            <v>0</v>
          </cell>
          <cell r="BF1839">
            <v>0</v>
          </cell>
          <cell r="BG1839">
            <v>0</v>
          </cell>
        </row>
        <row r="1840">
          <cell r="A1840">
            <v>75158</v>
          </cell>
          <cell r="B1840">
            <v>217</v>
          </cell>
          <cell r="D1840">
            <v>100</v>
          </cell>
          <cell r="E1840" t="str">
            <v>5300088079</v>
          </cell>
          <cell r="F1840" t="str">
            <v>0</v>
          </cell>
          <cell r="G1840" t="str">
            <v>7450233-9</v>
          </cell>
          <cell r="H1840" t="str">
            <v>ﾌﾞﾗｹﾂﾄ,ｽｲﾂﾁ(L) M3142</v>
          </cell>
          <cell r="I1840" t="str">
            <v>473440-2</v>
          </cell>
          <cell r="J1840" t="str">
            <v>（株）光真製作所</v>
          </cell>
          <cell r="K1840" t="str">
            <v>3480</v>
          </cell>
          <cell r="L1840" t="str">
            <v>3480</v>
          </cell>
          <cell r="M1840" t="str">
            <v>3H7</v>
          </cell>
          <cell r="N1840" t="str">
            <v>野田</v>
          </cell>
          <cell r="O1840" t="str">
            <v>野田係</v>
          </cell>
          <cell r="P1840" t="str">
            <v>x</v>
          </cell>
          <cell r="Q1840" t="str">
            <v>JP</v>
          </cell>
          <cell r="S1840">
            <v>1</v>
          </cell>
          <cell r="T1840">
            <v>1</v>
          </cell>
          <cell r="U1840" t="str">
            <v>V0</v>
          </cell>
          <cell r="V1840" t="str">
            <v>0001</v>
          </cell>
          <cell r="W1840">
            <v>29</v>
          </cell>
          <cell r="X1840">
            <v>1</v>
          </cell>
          <cell r="Y1840" t="str">
            <v>JPY</v>
          </cell>
          <cell r="Z1840" t="str">
            <v>2006/04/01</v>
          </cell>
          <cell r="AA1840" t="str">
            <v>9999/12/31</v>
          </cell>
          <cell r="AC1840">
            <v>217</v>
          </cell>
          <cell r="AD1840">
            <v>1</v>
          </cell>
          <cell r="AE1840">
            <v>217</v>
          </cell>
          <cell r="AF1840">
            <v>217</v>
          </cell>
          <cell r="AG1840">
            <v>217</v>
          </cell>
          <cell r="AH1840" t="str">
            <v>PC</v>
          </cell>
          <cell r="AI1840">
            <v>0</v>
          </cell>
          <cell r="AJ1840">
            <v>0</v>
          </cell>
          <cell r="AK1840">
            <v>0</v>
          </cell>
          <cell r="AL1840">
            <v>0</v>
          </cell>
          <cell r="AM1840">
            <v>0</v>
          </cell>
          <cell r="AN1840">
            <v>0</v>
          </cell>
          <cell r="AO1840">
            <v>0</v>
          </cell>
          <cell r="AP1840">
            <v>0</v>
          </cell>
          <cell r="AQ1840">
            <v>1</v>
          </cell>
          <cell r="AR1840">
            <v>0</v>
          </cell>
          <cell r="AS1840">
            <v>0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X1840">
            <v>0</v>
          </cell>
          <cell r="AY1840" t="str">
            <v>2006/04/01</v>
          </cell>
          <cell r="AZ1840" t="str">
            <v>9999/12/31</v>
          </cell>
          <cell r="BA1840">
            <v>99999</v>
          </cell>
          <cell r="BB1840">
            <v>218</v>
          </cell>
          <cell r="BC1840">
            <v>0</v>
          </cell>
          <cell r="BD1840">
            <v>0</v>
          </cell>
          <cell r="BE1840">
            <v>0</v>
          </cell>
          <cell r="BF1840">
            <v>0</v>
          </cell>
          <cell r="BG1840">
            <v>0</v>
          </cell>
        </row>
        <row r="1841">
          <cell r="A1841">
            <v>75159</v>
          </cell>
          <cell r="B1841">
            <v>83</v>
          </cell>
          <cell r="D1841">
            <v>100</v>
          </cell>
          <cell r="E1841" t="str">
            <v>5300088080</v>
          </cell>
          <cell r="F1841" t="str">
            <v>0</v>
          </cell>
          <cell r="G1841" t="str">
            <v>7450243-6</v>
          </cell>
          <cell r="H1841" t="str">
            <v>ﾌﾞﾗｹﾂﾄ,ﾒﾝｷﾖｼﾖｳ(2) M3172</v>
          </cell>
          <cell r="I1841" t="str">
            <v>473440-2</v>
          </cell>
          <cell r="J1841" t="str">
            <v>（株）光真製作所</v>
          </cell>
          <cell r="K1841" t="str">
            <v>3480</v>
          </cell>
          <cell r="L1841" t="str">
            <v>3480</v>
          </cell>
          <cell r="M1841" t="str">
            <v>3H7</v>
          </cell>
          <cell r="N1841" t="str">
            <v>野田</v>
          </cell>
          <cell r="O1841" t="str">
            <v>野田係</v>
          </cell>
          <cell r="P1841" t="str">
            <v>x</v>
          </cell>
          <cell r="Q1841" t="str">
            <v>JP</v>
          </cell>
          <cell r="S1841">
            <v>1</v>
          </cell>
          <cell r="T1841">
            <v>1</v>
          </cell>
          <cell r="U1841" t="str">
            <v>V0</v>
          </cell>
          <cell r="V1841" t="str">
            <v>0001</v>
          </cell>
          <cell r="W1841">
            <v>29</v>
          </cell>
          <cell r="X1841">
            <v>1</v>
          </cell>
          <cell r="Y1841" t="str">
            <v>JPY</v>
          </cell>
          <cell r="Z1841" t="str">
            <v>2006/04/01</v>
          </cell>
          <cell r="AA1841" t="str">
            <v>9999/12/31</v>
          </cell>
          <cell r="AC1841">
            <v>83</v>
          </cell>
          <cell r="AD1841">
            <v>1</v>
          </cell>
          <cell r="AE1841">
            <v>83</v>
          </cell>
          <cell r="AF1841">
            <v>83</v>
          </cell>
          <cell r="AG1841">
            <v>83</v>
          </cell>
          <cell r="AH1841" t="str">
            <v>PC</v>
          </cell>
          <cell r="AI1841">
            <v>0</v>
          </cell>
          <cell r="AJ1841">
            <v>0</v>
          </cell>
          <cell r="AK1841">
            <v>0</v>
          </cell>
          <cell r="AL1841">
            <v>0</v>
          </cell>
          <cell r="AM1841">
            <v>0</v>
          </cell>
          <cell r="AN1841">
            <v>0</v>
          </cell>
          <cell r="AO1841">
            <v>0</v>
          </cell>
          <cell r="AP1841">
            <v>0</v>
          </cell>
          <cell r="AQ1841">
            <v>1</v>
          </cell>
          <cell r="AR1841">
            <v>0</v>
          </cell>
          <cell r="AS1841">
            <v>0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X1841">
            <v>0</v>
          </cell>
          <cell r="AY1841" t="str">
            <v>2006/04/01</v>
          </cell>
          <cell r="AZ1841" t="str">
            <v>9999/12/31</v>
          </cell>
          <cell r="BA1841">
            <v>99999</v>
          </cell>
          <cell r="BB1841">
            <v>84</v>
          </cell>
          <cell r="BC1841">
            <v>0</v>
          </cell>
          <cell r="BD1841">
            <v>0</v>
          </cell>
          <cell r="BE1841">
            <v>0</v>
          </cell>
          <cell r="BF1841">
            <v>0</v>
          </cell>
          <cell r="BG1841">
            <v>0</v>
          </cell>
        </row>
        <row r="1842">
          <cell r="A1842">
            <v>75160</v>
          </cell>
          <cell r="B1842">
            <v>119</v>
          </cell>
          <cell r="D1842">
            <v>100</v>
          </cell>
          <cell r="E1842" t="str">
            <v>5300088082</v>
          </cell>
          <cell r="F1842" t="str">
            <v>0</v>
          </cell>
          <cell r="G1842" t="str">
            <v>7450244-4</v>
          </cell>
          <cell r="H1842" t="str">
            <v>ﾌﾞﾗｹﾂﾄ,ﾒﾝｷﾖｼﾖｳ(1) M3172</v>
          </cell>
          <cell r="I1842" t="str">
            <v>473440-2</v>
          </cell>
          <cell r="J1842" t="str">
            <v>（株）光真製作所</v>
          </cell>
          <cell r="K1842" t="str">
            <v>3480</v>
          </cell>
          <cell r="L1842" t="str">
            <v>3480</v>
          </cell>
          <cell r="M1842" t="str">
            <v>3H7</v>
          </cell>
          <cell r="N1842" t="str">
            <v>野田</v>
          </cell>
          <cell r="O1842" t="str">
            <v>野田係</v>
          </cell>
          <cell r="P1842" t="str">
            <v>x</v>
          </cell>
          <cell r="Q1842" t="str">
            <v>JP</v>
          </cell>
          <cell r="S1842">
            <v>1</v>
          </cell>
          <cell r="T1842">
            <v>1</v>
          </cell>
          <cell r="U1842" t="str">
            <v>V0</v>
          </cell>
          <cell r="V1842" t="str">
            <v>0001</v>
          </cell>
          <cell r="W1842">
            <v>29</v>
          </cell>
          <cell r="X1842">
            <v>1</v>
          </cell>
          <cell r="Y1842" t="str">
            <v>JPY</v>
          </cell>
          <cell r="Z1842" t="str">
            <v>2006/04/01</v>
          </cell>
          <cell r="AA1842" t="str">
            <v>9999/12/31</v>
          </cell>
          <cell r="AC1842">
            <v>119</v>
          </cell>
          <cell r="AD1842">
            <v>1</v>
          </cell>
          <cell r="AE1842">
            <v>119</v>
          </cell>
          <cell r="AF1842">
            <v>119</v>
          </cell>
          <cell r="AG1842">
            <v>119</v>
          </cell>
          <cell r="AH1842" t="str">
            <v>PC</v>
          </cell>
          <cell r="AI1842">
            <v>0</v>
          </cell>
          <cell r="AJ1842">
            <v>0</v>
          </cell>
          <cell r="AK1842">
            <v>0</v>
          </cell>
          <cell r="AL1842">
            <v>0</v>
          </cell>
          <cell r="AM1842">
            <v>0</v>
          </cell>
          <cell r="AN1842">
            <v>0</v>
          </cell>
          <cell r="AO1842">
            <v>0</v>
          </cell>
          <cell r="AP1842">
            <v>0</v>
          </cell>
          <cell r="AQ1842">
            <v>1</v>
          </cell>
          <cell r="AR1842">
            <v>0</v>
          </cell>
          <cell r="AS1842">
            <v>0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X1842">
            <v>0</v>
          </cell>
          <cell r="AY1842" t="str">
            <v>2006/04/01</v>
          </cell>
          <cell r="AZ1842" t="str">
            <v>9999/12/31</v>
          </cell>
          <cell r="BA1842">
            <v>99999</v>
          </cell>
          <cell r="BB1842">
            <v>120</v>
          </cell>
          <cell r="BC1842">
            <v>0</v>
          </cell>
          <cell r="BD1842">
            <v>0</v>
          </cell>
          <cell r="BE1842">
            <v>0</v>
          </cell>
          <cell r="BF1842">
            <v>0</v>
          </cell>
          <cell r="BG1842">
            <v>0</v>
          </cell>
        </row>
        <row r="1843">
          <cell r="A1843">
            <v>75161</v>
          </cell>
          <cell r="B1843">
            <v>166</v>
          </cell>
          <cell r="D1843">
            <v>100</v>
          </cell>
          <cell r="E1843" t="str">
            <v>5300088085</v>
          </cell>
          <cell r="F1843" t="str">
            <v>0</v>
          </cell>
          <cell r="G1843" t="str">
            <v>7450307-6</v>
          </cell>
          <cell r="H1843" t="str">
            <v>ﾎﾙﾀﾞ,ｷ-ﾎﾞ-ﾄﾞ 3M2DM</v>
          </cell>
          <cell r="I1843" t="str">
            <v>473440-2</v>
          </cell>
          <cell r="J1843" t="str">
            <v>（株）光真製作所</v>
          </cell>
          <cell r="K1843" t="str">
            <v>3480</v>
          </cell>
          <cell r="L1843" t="str">
            <v>3480</v>
          </cell>
          <cell r="M1843" t="str">
            <v>3H7</v>
          </cell>
          <cell r="N1843" t="str">
            <v>野田</v>
          </cell>
          <cell r="O1843" t="str">
            <v>野田係</v>
          </cell>
          <cell r="P1843" t="str">
            <v>x</v>
          </cell>
          <cell r="Q1843" t="str">
            <v>JP</v>
          </cell>
          <cell r="S1843">
            <v>1</v>
          </cell>
          <cell r="T1843">
            <v>1</v>
          </cell>
          <cell r="U1843" t="str">
            <v>V0</v>
          </cell>
          <cell r="V1843" t="str">
            <v>0001</v>
          </cell>
          <cell r="W1843">
            <v>29</v>
          </cell>
          <cell r="X1843">
            <v>1</v>
          </cell>
          <cell r="Y1843" t="str">
            <v>JPY</v>
          </cell>
          <cell r="Z1843" t="str">
            <v>2006/04/01</v>
          </cell>
          <cell r="AA1843" t="str">
            <v>9999/12/31</v>
          </cell>
          <cell r="AC1843">
            <v>166</v>
          </cell>
          <cell r="AD1843">
            <v>1</v>
          </cell>
          <cell r="AE1843">
            <v>166</v>
          </cell>
          <cell r="AF1843">
            <v>166</v>
          </cell>
          <cell r="AG1843">
            <v>166</v>
          </cell>
          <cell r="AH1843" t="str">
            <v>PC</v>
          </cell>
          <cell r="AI1843">
            <v>0</v>
          </cell>
          <cell r="AJ1843">
            <v>0</v>
          </cell>
          <cell r="AK1843">
            <v>0</v>
          </cell>
          <cell r="AL1843">
            <v>0</v>
          </cell>
          <cell r="AM1843">
            <v>0</v>
          </cell>
          <cell r="AN1843">
            <v>0</v>
          </cell>
          <cell r="AO1843">
            <v>0</v>
          </cell>
          <cell r="AP1843">
            <v>0</v>
          </cell>
          <cell r="AQ1843">
            <v>1</v>
          </cell>
          <cell r="AR1843">
            <v>0</v>
          </cell>
          <cell r="AS1843">
            <v>0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X1843">
            <v>0</v>
          </cell>
          <cell r="AY1843" t="str">
            <v>2006/04/01</v>
          </cell>
          <cell r="AZ1843" t="str">
            <v>9999/12/31</v>
          </cell>
          <cell r="BA1843">
            <v>99999</v>
          </cell>
          <cell r="BB1843">
            <v>167</v>
          </cell>
          <cell r="BC1843">
            <v>0</v>
          </cell>
          <cell r="BD1843">
            <v>0</v>
          </cell>
          <cell r="BE1843">
            <v>0</v>
          </cell>
          <cell r="BF1843">
            <v>0</v>
          </cell>
          <cell r="BG1843">
            <v>0</v>
          </cell>
        </row>
        <row r="1844">
          <cell r="A1844">
            <v>75112</v>
          </cell>
          <cell r="D1844">
            <v>100</v>
          </cell>
          <cell r="E1844" t="str">
            <v>5300087663</v>
          </cell>
          <cell r="F1844" t="str">
            <v>0</v>
          </cell>
          <cell r="G1844" t="str">
            <v>7450308-4</v>
          </cell>
          <cell r="H1844" t="str">
            <v>ﾎﾙﾀﾞ,ﾌﾟﾘﾝﾀ(1) M3144</v>
          </cell>
          <cell r="I1844" t="str">
            <v>473440-2</v>
          </cell>
          <cell r="J1844" t="str">
            <v>（株）光真製作所</v>
          </cell>
          <cell r="K1844" t="str">
            <v>3480</v>
          </cell>
          <cell r="L1844" t="str">
            <v>3480</v>
          </cell>
          <cell r="M1844" t="str">
            <v>3H7</v>
          </cell>
          <cell r="N1844" t="str">
            <v>野田</v>
          </cell>
          <cell r="O1844" t="str">
            <v>野田係</v>
          </cell>
          <cell r="P1844" t="str">
            <v>x</v>
          </cell>
          <cell r="Q1844" t="str">
            <v>JP</v>
          </cell>
          <cell r="S1844">
            <v>1</v>
          </cell>
          <cell r="T1844">
            <v>1</v>
          </cell>
          <cell r="U1844" t="str">
            <v>V0</v>
          </cell>
          <cell r="V1844" t="str">
            <v>0001</v>
          </cell>
          <cell r="W1844">
            <v>29</v>
          </cell>
          <cell r="X1844">
            <v>1</v>
          </cell>
          <cell r="Y1844" t="str">
            <v>JPY</v>
          </cell>
          <cell r="Z1844" t="str">
            <v>2006/04/01</v>
          </cell>
          <cell r="AA1844" t="str">
            <v>9999/12/31</v>
          </cell>
          <cell r="AC1844">
            <v>94</v>
          </cell>
          <cell r="AD1844">
            <v>1</v>
          </cell>
          <cell r="AE1844">
            <v>94</v>
          </cell>
          <cell r="AG1844">
            <v>94</v>
          </cell>
          <cell r="AH1844" t="str">
            <v>PC</v>
          </cell>
          <cell r="AQ1844">
            <v>1</v>
          </cell>
          <cell r="AV1844">
            <v>0</v>
          </cell>
          <cell r="AY1844" t="str">
            <v>2006/04/01</v>
          </cell>
          <cell r="AZ1844" t="str">
            <v>9999/12/31</v>
          </cell>
          <cell r="BA1844">
            <v>99999</v>
          </cell>
          <cell r="BB1844">
            <v>94</v>
          </cell>
        </row>
        <row r="1845">
          <cell r="A1845">
            <v>75113</v>
          </cell>
          <cell r="D1845">
            <v>100</v>
          </cell>
          <cell r="E1845" t="str">
            <v>5300087664</v>
          </cell>
          <cell r="F1845" t="str">
            <v>0</v>
          </cell>
          <cell r="G1845" t="str">
            <v>7450309-2</v>
          </cell>
          <cell r="H1845" t="str">
            <v>ﾎﾙﾀﾞ,ﾌﾟﾘﾝﾀ(2) M3144</v>
          </cell>
          <cell r="I1845" t="str">
            <v>473440-2</v>
          </cell>
          <cell r="J1845" t="str">
            <v>（株）光真製作所</v>
          </cell>
          <cell r="K1845" t="str">
            <v>3480</v>
          </cell>
          <cell r="L1845" t="str">
            <v>3480</v>
          </cell>
          <cell r="M1845" t="str">
            <v>3H7</v>
          </cell>
          <cell r="N1845" t="str">
            <v>野田</v>
          </cell>
          <cell r="O1845" t="str">
            <v>野田係</v>
          </cell>
          <cell r="P1845" t="str">
            <v>x</v>
          </cell>
          <cell r="Q1845" t="str">
            <v>JP</v>
          </cell>
          <cell r="S1845">
            <v>1</v>
          </cell>
          <cell r="T1845">
            <v>1</v>
          </cell>
          <cell r="U1845" t="str">
            <v>V0</v>
          </cell>
          <cell r="V1845" t="str">
            <v>0001</v>
          </cell>
          <cell r="W1845">
            <v>29</v>
          </cell>
          <cell r="X1845">
            <v>1</v>
          </cell>
          <cell r="Y1845" t="str">
            <v>JPY</v>
          </cell>
          <cell r="Z1845" t="str">
            <v>2006/04/01</v>
          </cell>
          <cell r="AA1845" t="str">
            <v>9999/12/31</v>
          </cell>
          <cell r="AC1845">
            <v>94</v>
          </cell>
          <cell r="AD1845">
            <v>1</v>
          </cell>
          <cell r="AE1845">
            <v>94</v>
          </cell>
          <cell r="AG1845">
            <v>94</v>
          </cell>
          <cell r="AH1845" t="str">
            <v>PC</v>
          </cell>
          <cell r="AQ1845">
            <v>1</v>
          </cell>
          <cell r="AV1845">
            <v>0</v>
          </cell>
          <cell r="AY1845" t="str">
            <v>2006/04/01</v>
          </cell>
          <cell r="AZ1845" t="str">
            <v>9999/12/31</v>
          </cell>
          <cell r="BA1845">
            <v>99999</v>
          </cell>
          <cell r="BB1845">
            <v>94</v>
          </cell>
        </row>
        <row r="1846">
          <cell r="A1846">
            <v>76502</v>
          </cell>
          <cell r="B1846">
            <v>180</v>
          </cell>
          <cell r="D1846">
            <v>100</v>
          </cell>
          <cell r="E1846" t="str">
            <v>5300103588</v>
          </cell>
          <cell r="F1846" t="str">
            <v>0</v>
          </cell>
          <cell r="G1846" t="str">
            <v>7450466-8</v>
          </cell>
          <cell r="H1846" t="str">
            <v>ﾌｲｸｽﾁﾔ,FLP M3041-3</v>
          </cell>
          <cell r="I1846" t="str">
            <v>473440-2</v>
          </cell>
          <cell r="J1846" t="str">
            <v>（株）光真製作所</v>
          </cell>
          <cell r="K1846" t="str">
            <v>3480</v>
          </cell>
          <cell r="L1846" t="str">
            <v>3480</v>
          </cell>
          <cell r="M1846" t="str">
            <v>3H7</v>
          </cell>
          <cell r="N1846" t="str">
            <v>野田</v>
          </cell>
          <cell r="O1846" t="str">
            <v>野田係</v>
          </cell>
          <cell r="P1846" t="str">
            <v>x</v>
          </cell>
          <cell r="Q1846" t="str">
            <v>JP</v>
          </cell>
          <cell r="S1846">
            <v>1</v>
          </cell>
          <cell r="T1846">
            <v>1</v>
          </cell>
          <cell r="U1846" t="str">
            <v>V0</v>
          </cell>
          <cell r="V1846" t="str">
            <v>0001</v>
          </cell>
          <cell r="W1846">
            <v>29</v>
          </cell>
          <cell r="X1846">
            <v>1</v>
          </cell>
          <cell r="Y1846" t="str">
            <v>JPY</v>
          </cell>
          <cell r="Z1846" t="str">
            <v>2006/04/01</v>
          </cell>
          <cell r="AA1846" t="str">
            <v>9999/12/31</v>
          </cell>
          <cell r="AC1846">
            <v>177</v>
          </cell>
          <cell r="AD1846">
            <v>1</v>
          </cell>
          <cell r="AE1846">
            <v>177</v>
          </cell>
          <cell r="AF1846">
            <v>180</v>
          </cell>
          <cell r="AG1846">
            <v>180</v>
          </cell>
          <cell r="AH1846" t="str">
            <v>PC</v>
          </cell>
          <cell r="AI1846">
            <v>0</v>
          </cell>
          <cell r="AJ1846">
            <v>0</v>
          </cell>
          <cell r="AK1846">
            <v>0</v>
          </cell>
          <cell r="AL1846">
            <v>0</v>
          </cell>
          <cell r="AM1846">
            <v>0</v>
          </cell>
          <cell r="AN1846">
            <v>0</v>
          </cell>
          <cell r="AO1846">
            <v>0</v>
          </cell>
          <cell r="AP1846">
            <v>0</v>
          </cell>
          <cell r="AQ1846">
            <v>1</v>
          </cell>
          <cell r="AR1846">
            <v>0</v>
          </cell>
          <cell r="AS1846">
            <v>0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 t="str">
            <v>2006/04/01</v>
          </cell>
          <cell r="AZ1846" t="str">
            <v>9999/12/31</v>
          </cell>
          <cell r="BA1846">
            <v>99999</v>
          </cell>
          <cell r="BB1846">
            <v>180</v>
          </cell>
          <cell r="BC1846">
            <v>0</v>
          </cell>
          <cell r="BD1846">
            <v>0</v>
          </cell>
          <cell r="BE1846">
            <v>0</v>
          </cell>
          <cell r="BF1846">
            <v>0</v>
          </cell>
          <cell r="BG1846">
            <v>0</v>
          </cell>
        </row>
        <row r="1847">
          <cell r="A1847">
            <v>75065</v>
          </cell>
          <cell r="D1847">
            <v>100</v>
          </cell>
          <cell r="E1847" t="str">
            <v>5300087489</v>
          </cell>
          <cell r="F1847" t="str">
            <v>0</v>
          </cell>
          <cell r="G1847" t="str">
            <v>7450508-7</v>
          </cell>
          <cell r="H1847" t="str">
            <v>ｼﾔﾌﾄ,ｱｲﾄﾞﾗ M3140</v>
          </cell>
          <cell r="I1847" t="str">
            <v>473440-2</v>
          </cell>
          <cell r="J1847" t="str">
            <v>（株）光真製作所</v>
          </cell>
          <cell r="K1847" t="str">
            <v>3480</v>
          </cell>
          <cell r="L1847" t="str">
            <v>3480</v>
          </cell>
          <cell r="M1847" t="str">
            <v>3H7</v>
          </cell>
          <cell r="N1847" t="str">
            <v>野田</v>
          </cell>
          <cell r="O1847" t="str">
            <v>野田係</v>
          </cell>
          <cell r="P1847" t="str">
            <v>x</v>
          </cell>
          <cell r="Q1847" t="str">
            <v>JP</v>
          </cell>
          <cell r="S1847">
            <v>1</v>
          </cell>
          <cell r="T1847">
            <v>1</v>
          </cell>
          <cell r="U1847" t="str">
            <v>V0</v>
          </cell>
          <cell r="V1847" t="str">
            <v>0001</v>
          </cell>
          <cell r="W1847">
            <v>25</v>
          </cell>
          <cell r="X1847">
            <v>1</v>
          </cell>
          <cell r="Y1847" t="str">
            <v>JPY</v>
          </cell>
          <cell r="Z1847" t="str">
            <v>2006/04/01</v>
          </cell>
          <cell r="AA1847" t="str">
            <v>9999/12/31</v>
          </cell>
          <cell r="AC1847">
            <v>92</v>
          </cell>
          <cell r="AD1847">
            <v>1</v>
          </cell>
          <cell r="AE1847">
            <v>92</v>
          </cell>
          <cell r="AG1847">
            <v>92</v>
          </cell>
          <cell r="AH1847" t="str">
            <v>PC</v>
          </cell>
          <cell r="AQ1847">
            <v>1</v>
          </cell>
          <cell r="AV1847">
            <v>0</v>
          </cell>
          <cell r="AY1847" t="str">
            <v>2006/04/01</v>
          </cell>
          <cell r="AZ1847" t="str">
            <v>9999/12/31</v>
          </cell>
          <cell r="BA1847">
            <v>99999</v>
          </cell>
          <cell r="BB1847">
            <v>95</v>
          </cell>
        </row>
        <row r="1848">
          <cell r="A1848">
            <v>75114</v>
          </cell>
          <cell r="D1848">
            <v>100</v>
          </cell>
          <cell r="E1848" t="str">
            <v>5300087665</v>
          </cell>
          <cell r="F1848" t="str">
            <v>0</v>
          </cell>
          <cell r="G1848" t="str">
            <v>7450576-1</v>
          </cell>
          <cell r="H1848" t="str">
            <v>ﾌﾟﾚ-ﾄ,ｽﾄﾂﾊﾟ(2A) M3144</v>
          </cell>
          <cell r="I1848" t="str">
            <v>473440-2</v>
          </cell>
          <cell r="J1848" t="str">
            <v>（株）光真製作所</v>
          </cell>
          <cell r="K1848" t="str">
            <v>3480</v>
          </cell>
          <cell r="L1848" t="str">
            <v>3480</v>
          </cell>
          <cell r="M1848" t="str">
            <v>3H7</v>
          </cell>
          <cell r="N1848" t="str">
            <v>野田</v>
          </cell>
          <cell r="O1848" t="str">
            <v>野田係</v>
          </cell>
          <cell r="P1848" t="str">
            <v>x</v>
          </cell>
          <cell r="Q1848" t="str">
            <v>JP</v>
          </cell>
          <cell r="S1848">
            <v>1</v>
          </cell>
          <cell r="T1848">
            <v>1</v>
          </cell>
          <cell r="U1848" t="str">
            <v>V0</v>
          </cell>
          <cell r="V1848" t="str">
            <v>0001</v>
          </cell>
          <cell r="W1848">
            <v>29</v>
          </cell>
          <cell r="X1848">
            <v>1</v>
          </cell>
          <cell r="Y1848" t="str">
            <v>JPY</v>
          </cell>
          <cell r="Z1848" t="str">
            <v>2006/04/01</v>
          </cell>
          <cell r="AA1848" t="str">
            <v>9999/12/31</v>
          </cell>
          <cell r="AC1848">
            <v>98</v>
          </cell>
          <cell r="AD1848">
            <v>1</v>
          </cell>
          <cell r="AE1848">
            <v>98</v>
          </cell>
          <cell r="AG1848">
            <v>98</v>
          </cell>
          <cell r="AH1848" t="str">
            <v>PC</v>
          </cell>
          <cell r="AQ1848">
            <v>1</v>
          </cell>
          <cell r="AV1848">
            <v>0</v>
          </cell>
          <cell r="AY1848" t="str">
            <v>2006/04/01</v>
          </cell>
          <cell r="AZ1848" t="str">
            <v>9999/12/31</v>
          </cell>
          <cell r="BA1848">
            <v>99999</v>
          </cell>
          <cell r="BB1848">
            <v>98</v>
          </cell>
        </row>
        <row r="1849">
          <cell r="A1849">
            <v>75115</v>
          </cell>
          <cell r="D1849">
            <v>100</v>
          </cell>
          <cell r="E1849" t="str">
            <v>5300087666</v>
          </cell>
          <cell r="F1849" t="str">
            <v>0</v>
          </cell>
          <cell r="G1849" t="str">
            <v>7450577-0</v>
          </cell>
          <cell r="H1849" t="str">
            <v>ﾌﾟﾚ-ﾄ,ｽﾄﾂﾊﾟ(2B) M3144</v>
          </cell>
          <cell r="I1849" t="str">
            <v>473440-2</v>
          </cell>
          <cell r="J1849" t="str">
            <v>（株）光真製作所</v>
          </cell>
          <cell r="K1849" t="str">
            <v>3480</v>
          </cell>
          <cell r="L1849" t="str">
            <v>3480</v>
          </cell>
          <cell r="M1849" t="str">
            <v>3H7</v>
          </cell>
          <cell r="N1849" t="str">
            <v>野田</v>
          </cell>
          <cell r="O1849" t="str">
            <v>野田係</v>
          </cell>
          <cell r="P1849" t="str">
            <v>x</v>
          </cell>
          <cell r="Q1849" t="str">
            <v>JP</v>
          </cell>
          <cell r="S1849">
            <v>1</v>
          </cell>
          <cell r="T1849">
            <v>1</v>
          </cell>
          <cell r="U1849" t="str">
            <v>V0</v>
          </cell>
          <cell r="V1849" t="str">
            <v>0001</v>
          </cell>
          <cell r="W1849">
            <v>29</v>
          </cell>
          <cell r="X1849">
            <v>1</v>
          </cell>
          <cell r="Y1849" t="str">
            <v>JPY</v>
          </cell>
          <cell r="Z1849" t="str">
            <v>2006/04/01</v>
          </cell>
          <cell r="AA1849" t="str">
            <v>9999/12/31</v>
          </cell>
          <cell r="AC1849">
            <v>64</v>
          </cell>
          <cell r="AD1849">
            <v>1</v>
          </cell>
          <cell r="AE1849">
            <v>64</v>
          </cell>
          <cell r="AG1849">
            <v>64</v>
          </cell>
          <cell r="AH1849" t="str">
            <v>PC</v>
          </cell>
          <cell r="AQ1849">
            <v>1</v>
          </cell>
          <cell r="AV1849">
            <v>0</v>
          </cell>
          <cell r="AY1849" t="str">
            <v>2006/04/01</v>
          </cell>
          <cell r="AZ1849" t="str">
            <v>9999/12/31</v>
          </cell>
          <cell r="BA1849">
            <v>99999</v>
          </cell>
          <cell r="BB1849">
            <v>64</v>
          </cell>
        </row>
        <row r="1850">
          <cell r="A1850">
            <v>75097</v>
          </cell>
          <cell r="B1850">
            <v>167</v>
          </cell>
          <cell r="D1850">
            <v>100</v>
          </cell>
          <cell r="E1850" t="str">
            <v>5300087588</v>
          </cell>
          <cell r="F1850" t="str">
            <v>0</v>
          </cell>
          <cell r="G1850" t="str">
            <v>7450697-0</v>
          </cell>
          <cell r="H1850" t="str">
            <v>ﾌﾟﾚ-ﾄ,FIX PC M3143</v>
          </cell>
          <cell r="I1850" t="str">
            <v>473440-2</v>
          </cell>
          <cell r="J1850" t="str">
            <v>（株）光真製作所</v>
          </cell>
          <cell r="K1850" t="str">
            <v>3480</v>
          </cell>
          <cell r="L1850" t="str">
            <v>3480</v>
          </cell>
          <cell r="M1850" t="str">
            <v>3H7</v>
          </cell>
          <cell r="N1850" t="str">
            <v>野田</v>
          </cell>
          <cell r="O1850" t="str">
            <v>野田係</v>
          </cell>
          <cell r="P1850" t="str">
            <v>x</v>
          </cell>
          <cell r="Q1850" t="str">
            <v>JP</v>
          </cell>
          <cell r="S1850">
            <v>1</v>
          </cell>
          <cell r="T1850">
            <v>1</v>
          </cell>
          <cell r="U1850" t="str">
            <v>V0</v>
          </cell>
          <cell r="V1850" t="str">
            <v>0001</v>
          </cell>
          <cell r="W1850">
            <v>29</v>
          </cell>
          <cell r="X1850">
            <v>1</v>
          </cell>
          <cell r="Y1850" t="str">
            <v>JPY</v>
          </cell>
          <cell r="Z1850" t="str">
            <v>2006/04/01</v>
          </cell>
          <cell r="AA1850" t="str">
            <v>9999/12/31</v>
          </cell>
          <cell r="AC1850">
            <v>167</v>
          </cell>
          <cell r="AD1850">
            <v>1</v>
          </cell>
          <cell r="AE1850">
            <v>167</v>
          </cell>
          <cell r="AF1850">
            <v>167</v>
          </cell>
          <cell r="AG1850">
            <v>167</v>
          </cell>
          <cell r="AH1850" t="str">
            <v>PC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1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 t="str">
            <v>2006/04/01</v>
          </cell>
          <cell r="AZ1850" t="str">
            <v>9999/12/31</v>
          </cell>
          <cell r="BA1850">
            <v>99999</v>
          </cell>
          <cell r="BB1850">
            <v>168</v>
          </cell>
          <cell r="BC1850">
            <v>0</v>
          </cell>
          <cell r="BD1850">
            <v>0</v>
          </cell>
          <cell r="BE1850">
            <v>0</v>
          </cell>
          <cell r="BF1850">
            <v>0</v>
          </cell>
          <cell r="BG1850">
            <v>0</v>
          </cell>
        </row>
        <row r="1851">
          <cell r="A1851">
            <v>48845</v>
          </cell>
          <cell r="B1851">
            <v>570</v>
          </cell>
          <cell r="D1851">
            <v>100</v>
          </cell>
          <cell r="E1851" t="str">
            <v>5300088086</v>
          </cell>
          <cell r="F1851" t="str">
            <v>0</v>
          </cell>
          <cell r="G1851" t="str">
            <v>7450705-5</v>
          </cell>
          <cell r="H1851" t="str">
            <v>ｶﾊﾞ-,PCB M3146</v>
          </cell>
          <cell r="I1851" t="str">
            <v>473440-2</v>
          </cell>
          <cell r="J1851" t="str">
            <v>（株）光真製作所</v>
          </cell>
          <cell r="K1851" t="str">
            <v>3480</v>
          </cell>
          <cell r="L1851" t="str">
            <v>3480</v>
          </cell>
          <cell r="M1851" t="str">
            <v>2G2</v>
          </cell>
          <cell r="N1851" t="str">
            <v>伊藤康</v>
          </cell>
          <cell r="O1851" t="str">
            <v>野田係</v>
          </cell>
          <cell r="P1851" t="str">
            <v>x</v>
          </cell>
          <cell r="Q1851" t="str">
            <v>JP</v>
          </cell>
          <cell r="S1851">
            <v>1</v>
          </cell>
          <cell r="T1851">
            <v>1</v>
          </cell>
          <cell r="U1851" t="str">
            <v>V0</v>
          </cell>
          <cell r="V1851" t="str">
            <v>0001</v>
          </cell>
          <cell r="W1851">
            <v>25</v>
          </cell>
          <cell r="X1851">
            <v>1</v>
          </cell>
          <cell r="Y1851" t="str">
            <v>JPY</v>
          </cell>
          <cell r="Z1851" t="str">
            <v>2006/04/01</v>
          </cell>
          <cell r="AA1851" t="str">
            <v>9999/12/31</v>
          </cell>
          <cell r="AC1851">
            <v>570</v>
          </cell>
          <cell r="AD1851">
            <v>1</v>
          </cell>
          <cell r="AE1851">
            <v>570</v>
          </cell>
          <cell r="AF1851">
            <v>570</v>
          </cell>
          <cell r="AG1851">
            <v>570</v>
          </cell>
          <cell r="AH1851" t="str">
            <v>PC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1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 t="str">
            <v>2006/04/01</v>
          </cell>
          <cell r="AZ1851" t="str">
            <v>9999/12/31</v>
          </cell>
          <cell r="BA1851">
            <v>99999999</v>
          </cell>
          <cell r="BB1851">
            <v>584</v>
          </cell>
          <cell r="BC1851">
            <v>0</v>
          </cell>
          <cell r="BD1851">
            <v>0</v>
          </cell>
          <cell r="BE1851">
            <v>0</v>
          </cell>
          <cell r="BF1851">
            <v>0</v>
          </cell>
          <cell r="BG1851">
            <v>0</v>
          </cell>
        </row>
        <row r="1852">
          <cell r="A1852">
            <v>75116</v>
          </cell>
          <cell r="B1852">
            <v>90</v>
          </cell>
          <cell r="D1852">
            <v>100</v>
          </cell>
          <cell r="E1852" t="str">
            <v>5300087667</v>
          </cell>
          <cell r="F1852" t="str">
            <v>0</v>
          </cell>
          <cell r="G1852" t="str">
            <v>7450735-7</v>
          </cell>
          <cell r="H1852" t="str">
            <v>ﾎﾙﾀﾞ,ｶﾊﾞ-(3R) M3145</v>
          </cell>
          <cell r="I1852" t="str">
            <v>473440-2</v>
          </cell>
          <cell r="J1852" t="str">
            <v>（株）光真製作所</v>
          </cell>
          <cell r="K1852" t="str">
            <v>3480</v>
          </cell>
          <cell r="L1852" t="str">
            <v>3480</v>
          </cell>
          <cell r="M1852" t="str">
            <v>3H7</v>
          </cell>
          <cell r="N1852" t="str">
            <v>野田</v>
          </cell>
          <cell r="O1852" t="str">
            <v>野田係</v>
          </cell>
          <cell r="P1852" t="str">
            <v>x</v>
          </cell>
          <cell r="Q1852" t="str">
            <v>JP</v>
          </cell>
          <cell r="S1852">
            <v>1</v>
          </cell>
          <cell r="T1852">
            <v>1</v>
          </cell>
          <cell r="U1852" t="str">
            <v>V0</v>
          </cell>
          <cell r="V1852" t="str">
            <v>0001</v>
          </cell>
          <cell r="W1852">
            <v>29</v>
          </cell>
          <cell r="X1852">
            <v>1</v>
          </cell>
          <cell r="Y1852" t="str">
            <v>JPY</v>
          </cell>
          <cell r="Z1852" t="str">
            <v>2006/04/01</v>
          </cell>
          <cell r="AA1852" t="str">
            <v>9999/12/31</v>
          </cell>
          <cell r="AC1852">
            <v>90</v>
          </cell>
          <cell r="AD1852">
            <v>1</v>
          </cell>
          <cell r="AE1852">
            <v>90</v>
          </cell>
          <cell r="AF1852">
            <v>90</v>
          </cell>
          <cell r="AG1852">
            <v>90</v>
          </cell>
          <cell r="AH1852" t="str">
            <v>PC</v>
          </cell>
          <cell r="AI1852">
            <v>0</v>
          </cell>
          <cell r="AJ1852">
            <v>0</v>
          </cell>
          <cell r="AK1852">
            <v>0</v>
          </cell>
          <cell r="AL1852">
            <v>0</v>
          </cell>
          <cell r="AM1852">
            <v>0</v>
          </cell>
          <cell r="AN1852">
            <v>0</v>
          </cell>
          <cell r="AO1852">
            <v>0</v>
          </cell>
          <cell r="AP1852">
            <v>0</v>
          </cell>
          <cell r="AQ1852">
            <v>1</v>
          </cell>
          <cell r="AR1852">
            <v>0</v>
          </cell>
          <cell r="AS1852">
            <v>0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 t="str">
            <v>2006/04/01</v>
          </cell>
          <cell r="AZ1852" t="str">
            <v>9999/12/31</v>
          </cell>
          <cell r="BA1852">
            <v>99999</v>
          </cell>
          <cell r="BB1852">
            <v>91</v>
          </cell>
          <cell r="BC1852">
            <v>0</v>
          </cell>
          <cell r="BD1852">
            <v>0</v>
          </cell>
          <cell r="BE1852">
            <v>0</v>
          </cell>
          <cell r="BF1852">
            <v>0</v>
          </cell>
          <cell r="BG1852">
            <v>0</v>
          </cell>
        </row>
        <row r="1853">
          <cell r="A1853">
            <v>75117</v>
          </cell>
          <cell r="B1853">
            <v>138</v>
          </cell>
          <cell r="D1853">
            <v>100</v>
          </cell>
          <cell r="E1853" t="str">
            <v>5300087668</v>
          </cell>
          <cell r="F1853" t="str">
            <v>0</v>
          </cell>
          <cell r="G1853" t="str">
            <v>7450737-3</v>
          </cell>
          <cell r="H1853" t="str">
            <v>ﾎﾙﾀﾞ,ｶﾊﾞ-(4L) M3145</v>
          </cell>
          <cell r="I1853" t="str">
            <v>473440-2</v>
          </cell>
          <cell r="J1853" t="str">
            <v>（株）光真製作所</v>
          </cell>
          <cell r="K1853" t="str">
            <v>3480</v>
          </cell>
          <cell r="L1853" t="str">
            <v>3480</v>
          </cell>
          <cell r="M1853" t="str">
            <v>3H7</v>
          </cell>
          <cell r="N1853" t="str">
            <v>野田</v>
          </cell>
          <cell r="O1853" t="str">
            <v>野田係</v>
          </cell>
          <cell r="P1853" t="str">
            <v>x</v>
          </cell>
          <cell r="Q1853" t="str">
            <v>JP</v>
          </cell>
          <cell r="S1853">
            <v>1</v>
          </cell>
          <cell r="T1853">
            <v>1</v>
          </cell>
          <cell r="U1853" t="str">
            <v>V0</v>
          </cell>
          <cell r="V1853" t="str">
            <v>0001</v>
          </cell>
          <cell r="W1853">
            <v>29</v>
          </cell>
          <cell r="X1853">
            <v>1</v>
          </cell>
          <cell r="Y1853" t="str">
            <v>JPY</v>
          </cell>
          <cell r="Z1853" t="str">
            <v>2006/04/01</v>
          </cell>
          <cell r="AA1853" t="str">
            <v>9999/12/31</v>
          </cell>
          <cell r="AC1853">
            <v>138</v>
          </cell>
          <cell r="AD1853">
            <v>1</v>
          </cell>
          <cell r="AE1853">
            <v>138</v>
          </cell>
          <cell r="AF1853">
            <v>138</v>
          </cell>
          <cell r="AG1853">
            <v>138</v>
          </cell>
          <cell r="AH1853" t="str">
            <v>PC</v>
          </cell>
          <cell r="AI1853">
            <v>0</v>
          </cell>
          <cell r="AJ1853">
            <v>0</v>
          </cell>
          <cell r="AK1853">
            <v>0</v>
          </cell>
          <cell r="AL1853">
            <v>0</v>
          </cell>
          <cell r="AM1853">
            <v>0</v>
          </cell>
          <cell r="AN1853">
            <v>0</v>
          </cell>
          <cell r="AO1853">
            <v>0</v>
          </cell>
          <cell r="AP1853">
            <v>0</v>
          </cell>
          <cell r="AQ1853">
            <v>1</v>
          </cell>
          <cell r="AR1853">
            <v>0</v>
          </cell>
          <cell r="AS1853">
            <v>0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X1853">
            <v>0</v>
          </cell>
          <cell r="AY1853" t="str">
            <v>2006/04/01</v>
          </cell>
          <cell r="AZ1853" t="str">
            <v>9999/12/31</v>
          </cell>
          <cell r="BA1853">
            <v>99999</v>
          </cell>
          <cell r="BB1853">
            <v>139</v>
          </cell>
          <cell r="BC1853">
            <v>0</v>
          </cell>
          <cell r="BD1853">
            <v>0</v>
          </cell>
          <cell r="BE1853">
            <v>0</v>
          </cell>
          <cell r="BF1853">
            <v>0</v>
          </cell>
          <cell r="BG1853">
            <v>0</v>
          </cell>
        </row>
        <row r="1854">
          <cell r="A1854">
            <v>78287</v>
          </cell>
          <cell r="E1854" t="str">
            <v>5300108030</v>
          </cell>
          <cell r="F1854" t="str">
            <v>0</v>
          </cell>
          <cell r="G1854" t="str">
            <v>7450763-2</v>
          </cell>
          <cell r="H1854" t="str">
            <v>ｽﾄﾂﾊﾟ,CU(2) M3040</v>
          </cell>
          <cell r="I1854" t="str">
            <v>473440-2</v>
          </cell>
          <cell r="J1854" t="str">
            <v>（株）光真製作所</v>
          </cell>
          <cell r="K1854" t="str">
            <v>3480</v>
          </cell>
          <cell r="L1854" t="str">
            <v>3480</v>
          </cell>
          <cell r="M1854" t="str">
            <v>3H7</v>
          </cell>
          <cell r="N1854" t="str">
            <v>野田</v>
          </cell>
          <cell r="O1854" t="str">
            <v>野田係</v>
          </cell>
          <cell r="Q1854" t="str">
            <v>JP</v>
          </cell>
          <cell r="S1854">
            <v>1</v>
          </cell>
          <cell r="T1854">
            <v>1</v>
          </cell>
          <cell r="U1854" t="str">
            <v>V0</v>
          </cell>
          <cell r="V1854" t="str">
            <v>0001</v>
          </cell>
          <cell r="W1854">
            <v>50</v>
          </cell>
          <cell r="X1854">
            <v>1</v>
          </cell>
          <cell r="Y1854" t="str">
            <v>JPY</v>
          </cell>
          <cell r="Z1854" t="str">
            <v>2006/04/01</v>
          </cell>
          <cell r="AA1854" t="str">
            <v>9999/12/31</v>
          </cell>
          <cell r="AC1854">
            <v>400</v>
          </cell>
          <cell r="AD1854">
            <v>1</v>
          </cell>
          <cell r="AE1854">
            <v>400</v>
          </cell>
          <cell r="AG1854">
            <v>400</v>
          </cell>
          <cell r="AH1854" t="str">
            <v>PC</v>
          </cell>
          <cell r="AQ1854">
            <v>1</v>
          </cell>
          <cell r="AV1854">
            <v>0</v>
          </cell>
          <cell r="AY1854" t="str">
            <v>2006/04/01</v>
          </cell>
          <cell r="AZ1854" t="str">
            <v>9999/12/31</v>
          </cell>
          <cell r="BA1854">
            <v>99999999</v>
          </cell>
          <cell r="BB1854">
            <v>400</v>
          </cell>
        </row>
        <row r="1855">
          <cell r="A1855">
            <v>78288</v>
          </cell>
          <cell r="E1855" t="str">
            <v>5300108031</v>
          </cell>
          <cell r="F1855" t="str">
            <v>0</v>
          </cell>
          <cell r="G1855" t="str">
            <v>7450764-0</v>
          </cell>
          <cell r="H1855" t="str">
            <v>ﾌﾞﾗｹﾂﾄ,ﾌﾘﾂｶ M3040</v>
          </cell>
          <cell r="I1855" t="str">
            <v>473440-2</v>
          </cell>
          <cell r="J1855" t="str">
            <v>（株）光真製作所</v>
          </cell>
          <cell r="K1855" t="str">
            <v>3480</v>
          </cell>
          <cell r="L1855" t="str">
            <v>3480</v>
          </cell>
          <cell r="M1855" t="str">
            <v>3H7</v>
          </cell>
          <cell r="N1855" t="str">
            <v>野田</v>
          </cell>
          <cell r="O1855" t="str">
            <v>野田係</v>
          </cell>
          <cell r="Q1855" t="str">
            <v>JP</v>
          </cell>
          <cell r="S1855">
            <v>1</v>
          </cell>
          <cell r="T1855">
            <v>1</v>
          </cell>
          <cell r="U1855" t="str">
            <v>V0</v>
          </cell>
          <cell r="V1855" t="str">
            <v>0001</v>
          </cell>
          <cell r="W1855">
            <v>50</v>
          </cell>
          <cell r="X1855">
            <v>1</v>
          </cell>
          <cell r="Y1855" t="str">
            <v>JPY</v>
          </cell>
          <cell r="Z1855" t="str">
            <v>2006/04/01</v>
          </cell>
          <cell r="AA1855" t="str">
            <v>9999/12/31</v>
          </cell>
          <cell r="AC1855">
            <v>210</v>
          </cell>
          <cell r="AD1855">
            <v>1</v>
          </cell>
          <cell r="AE1855">
            <v>210</v>
          </cell>
          <cell r="AG1855">
            <v>210</v>
          </cell>
          <cell r="AH1855" t="str">
            <v>PC</v>
          </cell>
          <cell r="AQ1855">
            <v>1</v>
          </cell>
          <cell r="AV1855">
            <v>0</v>
          </cell>
          <cell r="AY1855" t="str">
            <v>2006/04/01</v>
          </cell>
          <cell r="AZ1855" t="str">
            <v>9999/12/31</v>
          </cell>
          <cell r="BA1855">
            <v>99999999</v>
          </cell>
          <cell r="BB1855">
            <v>210</v>
          </cell>
        </row>
        <row r="1856">
          <cell r="A1856">
            <v>78289</v>
          </cell>
          <cell r="E1856" t="str">
            <v>5300108032</v>
          </cell>
          <cell r="F1856" t="str">
            <v>0</v>
          </cell>
          <cell r="G1856" t="str">
            <v>7450808-6</v>
          </cell>
          <cell r="H1856" t="str">
            <v>ｶﾊﾞ-,ｹ-ﾌﾞﾙ ﾀﾞｸﾄ M3040B</v>
          </cell>
          <cell r="I1856" t="str">
            <v>473440-2</v>
          </cell>
          <cell r="J1856" t="str">
            <v>（株）光真製作所</v>
          </cell>
          <cell r="K1856" t="str">
            <v>3480</v>
          </cell>
          <cell r="L1856" t="str">
            <v>3480</v>
          </cell>
          <cell r="M1856" t="str">
            <v>3H7</v>
          </cell>
          <cell r="N1856" t="str">
            <v>野田</v>
          </cell>
          <cell r="O1856" t="str">
            <v>野田係</v>
          </cell>
          <cell r="Q1856" t="str">
            <v>JP</v>
          </cell>
          <cell r="S1856">
            <v>1</v>
          </cell>
          <cell r="T1856">
            <v>1</v>
          </cell>
          <cell r="U1856" t="str">
            <v>V0</v>
          </cell>
          <cell r="V1856" t="str">
            <v>0001</v>
          </cell>
          <cell r="W1856">
            <v>50</v>
          </cell>
          <cell r="X1856">
            <v>1</v>
          </cell>
          <cell r="Y1856" t="str">
            <v>JPY</v>
          </cell>
          <cell r="Z1856" t="str">
            <v>2006/04/01</v>
          </cell>
          <cell r="AA1856" t="str">
            <v>9999/12/31</v>
          </cell>
          <cell r="AC1856">
            <v>492</v>
          </cell>
          <cell r="AD1856">
            <v>1</v>
          </cell>
          <cell r="AE1856">
            <v>492</v>
          </cell>
          <cell r="AG1856">
            <v>492</v>
          </cell>
          <cell r="AH1856" t="str">
            <v>PC</v>
          </cell>
          <cell r="AQ1856">
            <v>1</v>
          </cell>
          <cell r="AV1856">
            <v>0</v>
          </cell>
          <cell r="AY1856" t="str">
            <v>2006/04/01</v>
          </cell>
          <cell r="AZ1856" t="str">
            <v>9999/12/31</v>
          </cell>
          <cell r="BA1856">
            <v>99999999</v>
          </cell>
          <cell r="BB1856">
            <v>492</v>
          </cell>
        </row>
        <row r="1857">
          <cell r="A1857">
            <v>78290</v>
          </cell>
          <cell r="E1857" t="str">
            <v>5300108033</v>
          </cell>
          <cell r="F1857" t="str">
            <v>0</v>
          </cell>
          <cell r="G1857" t="str">
            <v>7450850-7</v>
          </cell>
          <cell r="H1857" t="str">
            <v>ﾚﾊﾞ-,ﾛﾂｸ(E) M2653N</v>
          </cell>
          <cell r="I1857" t="str">
            <v>473440-2</v>
          </cell>
          <cell r="J1857" t="str">
            <v>（株）光真製作所</v>
          </cell>
          <cell r="K1857" t="str">
            <v>3480</v>
          </cell>
          <cell r="L1857" t="str">
            <v>3480</v>
          </cell>
          <cell r="M1857" t="str">
            <v>3H7</v>
          </cell>
          <cell r="N1857" t="str">
            <v>野田</v>
          </cell>
          <cell r="O1857" t="str">
            <v>野田係</v>
          </cell>
          <cell r="P1857" t="str">
            <v>x</v>
          </cell>
          <cell r="Q1857" t="str">
            <v>JP</v>
          </cell>
          <cell r="S1857">
            <v>1</v>
          </cell>
          <cell r="T1857">
            <v>1</v>
          </cell>
          <cell r="U1857" t="str">
            <v>V0</v>
          </cell>
          <cell r="V1857" t="str">
            <v>0001</v>
          </cell>
          <cell r="W1857">
            <v>50</v>
          </cell>
          <cell r="X1857">
            <v>1</v>
          </cell>
          <cell r="Y1857" t="str">
            <v>JPY</v>
          </cell>
          <cell r="Z1857" t="str">
            <v>2006/04/01</v>
          </cell>
          <cell r="AA1857" t="str">
            <v>9999/12/31</v>
          </cell>
          <cell r="AC1857">
            <v>158</v>
          </cell>
          <cell r="AD1857">
            <v>1</v>
          </cell>
          <cell r="AE1857">
            <v>158</v>
          </cell>
          <cell r="AG1857">
            <v>158</v>
          </cell>
          <cell r="AH1857" t="str">
            <v>PC</v>
          </cell>
          <cell r="AQ1857">
            <v>1</v>
          </cell>
          <cell r="AV1857">
            <v>0</v>
          </cell>
          <cell r="AY1857" t="str">
            <v>2006/04/01</v>
          </cell>
          <cell r="AZ1857" t="str">
            <v>9999/12/31</v>
          </cell>
          <cell r="BA1857">
            <v>99999999</v>
          </cell>
          <cell r="BB1857">
            <v>158</v>
          </cell>
        </row>
        <row r="1858">
          <cell r="A1858">
            <v>78291</v>
          </cell>
          <cell r="E1858" t="str">
            <v>5300108034</v>
          </cell>
          <cell r="F1858" t="str">
            <v>0</v>
          </cell>
          <cell r="G1858" t="str">
            <v>7450851-5</v>
          </cell>
          <cell r="H1858" t="str">
            <v>ﾚﾊﾞ-,ﾛﾂｸ M2653N</v>
          </cell>
          <cell r="I1858" t="str">
            <v>473440-2</v>
          </cell>
          <cell r="J1858" t="str">
            <v>（株）光真製作所</v>
          </cell>
          <cell r="K1858" t="str">
            <v>3480</v>
          </cell>
          <cell r="L1858" t="str">
            <v>3480</v>
          </cell>
          <cell r="M1858" t="str">
            <v>3H7</v>
          </cell>
          <cell r="N1858" t="str">
            <v>野田</v>
          </cell>
          <cell r="O1858" t="str">
            <v>野田係</v>
          </cell>
          <cell r="P1858" t="str">
            <v>x</v>
          </cell>
          <cell r="Q1858" t="str">
            <v>JP</v>
          </cell>
          <cell r="S1858">
            <v>1</v>
          </cell>
          <cell r="T1858">
            <v>1</v>
          </cell>
          <cell r="U1858" t="str">
            <v>V0</v>
          </cell>
          <cell r="V1858" t="str">
            <v>0001</v>
          </cell>
          <cell r="W1858">
            <v>50</v>
          </cell>
          <cell r="X1858">
            <v>1</v>
          </cell>
          <cell r="Y1858" t="str">
            <v>JPY</v>
          </cell>
          <cell r="Z1858" t="str">
            <v>2006/04/01</v>
          </cell>
          <cell r="AA1858" t="str">
            <v>9999/12/31</v>
          </cell>
          <cell r="AC1858">
            <v>130</v>
          </cell>
          <cell r="AD1858">
            <v>1</v>
          </cell>
          <cell r="AE1858">
            <v>130</v>
          </cell>
          <cell r="AG1858">
            <v>130</v>
          </cell>
          <cell r="AH1858" t="str">
            <v>PC</v>
          </cell>
          <cell r="AQ1858">
            <v>1</v>
          </cell>
          <cell r="AV1858">
            <v>0</v>
          </cell>
          <cell r="AY1858" t="str">
            <v>2006/04/01</v>
          </cell>
          <cell r="AZ1858" t="str">
            <v>9999/12/31</v>
          </cell>
          <cell r="BA1858">
            <v>99999999</v>
          </cell>
          <cell r="BB1858">
            <v>130</v>
          </cell>
        </row>
        <row r="1859">
          <cell r="A1859">
            <v>75218</v>
          </cell>
          <cell r="B1859">
            <v>282</v>
          </cell>
          <cell r="D1859">
            <v>100</v>
          </cell>
          <cell r="E1859" t="str">
            <v>5300088312</v>
          </cell>
          <cell r="F1859" t="str">
            <v>0</v>
          </cell>
          <cell r="G1859" t="str">
            <v>7450893-0</v>
          </cell>
          <cell r="H1859" t="str">
            <v>ｶﾊﾞ-,SW ﾊﾟﾜ- M3170</v>
          </cell>
          <cell r="I1859" t="str">
            <v>473440-2</v>
          </cell>
          <cell r="J1859" t="str">
            <v>（株）光真製作所</v>
          </cell>
          <cell r="K1859" t="str">
            <v>3480</v>
          </cell>
          <cell r="L1859" t="str">
            <v>3480</v>
          </cell>
          <cell r="M1859" t="str">
            <v>3H7</v>
          </cell>
          <cell r="N1859" t="str">
            <v>野田</v>
          </cell>
          <cell r="O1859" t="str">
            <v>野田係</v>
          </cell>
          <cell r="P1859" t="str">
            <v>x</v>
          </cell>
          <cell r="Q1859" t="str">
            <v>JP</v>
          </cell>
          <cell r="S1859">
            <v>1</v>
          </cell>
          <cell r="T1859">
            <v>1</v>
          </cell>
          <cell r="U1859" t="str">
            <v>V0</v>
          </cell>
          <cell r="V1859" t="str">
            <v>0001</v>
          </cell>
          <cell r="W1859">
            <v>29</v>
          </cell>
          <cell r="X1859">
            <v>1</v>
          </cell>
          <cell r="Y1859" t="str">
            <v>JPY</v>
          </cell>
          <cell r="Z1859" t="str">
            <v>2006/04/01</v>
          </cell>
          <cell r="AA1859" t="str">
            <v>9999/12/31</v>
          </cell>
          <cell r="AC1859">
            <v>282</v>
          </cell>
          <cell r="AD1859">
            <v>1</v>
          </cell>
          <cell r="AE1859">
            <v>282</v>
          </cell>
          <cell r="AF1859">
            <v>282</v>
          </cell>
          <cell r="AG1859">
            <v>282</v>
          </cell>
          <cell r="AH1859" t="str">
            <v>PC</v>
          </cell>
          <cell r="AI1859">
            <v>0</v>
          </cell>
          <cell r="AJ1859">
            <v>0</v>
          </cell>
          <cell r="AK1859">
            <v>0</v>
          </cell>
          <cell r="AL1859">
            <v>0</v>
          </cell>
          <cell r="AM1859">
            <v>0</v>
          </cell>
          <cell r="AN1859">
            <v>0</v>
          </cell>
          <cell r="AO1859">
            <v>0</v>
          </cell>
          <cell r="AP1859">
            <v>0</v>
          </cell>
          <cell r="AQ1859">
            <v>1</v>
          </cell>
          <cell r="AR1859">
            <v>0</v>
          </cell>
          <cell r="AS1859">
            <v>0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 t="str">
            <v>2006/04/01</v>
          </cell>
          <cell r="AZ1859" t="str">
            <v>9999/12/31</v>
          </cell>
          <cell r="BA1859">
            <v>99999</v>
          </cell>
          <cell r="BB1859">
            <v>283</v>
          </cell>
          <cell r="BC1859">
            <v>0</v>
          </cell>
          <cell r="BD1859">
            <v>0</v>
          </cell>
          <cell r="BE1859">
            <v>0</v>
          </cell>
          <cell r="BF1859">
            <v>0</v>
          </cell>
          <cell r="BG1859">
            <v>0</v>
          </cell>
        </row>
        <row r="1860">
          <cell r="A1860">
            <v>73995</v>
          </cell>
          <cell r="D1860">
            <v>100</v>
          </cell>
          <cell r="E1860" t="str">
            <v>5300078255</v>
          </cell>
          <cell r="F1860" t="str">
            <v>0</v>
          </cell>
          <cell r="G1860" t="str">
            <v>7450920-1</v>
          </cell>
          <cell r="H1860" t="str">
            <v>ﾌﾞﾗｹﾂﾄ,ﾌｲｸｽ(BRM) M3040B</v>
          </cell>
          <cell r="I1860" t="str">
            <v>473440-2</v>
          </cell>
          <cell r="J1860" t="str">
            <v>（株）光真製作所</v>
          </cell>
          <cell r="K1860" t="str">
            <v>3480</v>
          </cell>
          <cell r="L1860" t="str">
            <v>3480</v>
          </cell>
          <cell r="M1860" t="str">
            <v>3H7</v>
          </cell>
          <cell r="N1860" t="str">
            <v>野田</v>
          </cell>
          <cell r="O1860" t="str">
            <v>野田係</v>
          </cell>
          <cell r="P1860" t="str">
            <v>x</v>
          </cell>
          <cell r="Q1860" t="str">
            <v>JP</v>
          </cell>
          <cell r="S1860">
            <v>1</v>
          </cell>
          <cell r="T1860">
            <v>1</v>
          </cell>
          <cell r="U1860" t="str">
            <v>V0</v>
          </cell>
          <cell r="V1860" t="str">
            <v>0001</v>
          </cell>
          <cell r="W1860">
            <v>25</v>
          </cell>
          <cell r="X1860">
            <v>1</v>
          </cell>
          <cell r="Y1860" t="str">
            <v>JPY</v>
          </cell>
          <cell r="Z1860" t="str">
            <v>2006/04/01</v>
          </cell>
          <cell r="AA1860" t="str">
            <v>9999/12/31</v>
          </cell>
          <cell r="AC1860">
            <v>493</v>
          </cell>
          <cell r="AD1860">
            <v>1</v>
          </cell>
          <cell r="AE1860">
            <v>493</v>
          </cell>
          <cell r="AG1860">
            <v>493</v>
          </cell>
          <cell r="AH1860" t="str">
            <v>PC</v>
          </cell>
          <cell r="AQ1860">
            <v>1</v>
          </cell>
          <cell r="AV1860">
            <v>0</v>
          </cell>
          <cell r="AY1860" t="str">
            <v>2006/04/01</v>
          </cell>
          <cell r="AZ1860" t="str">
            <v>9999/12/31</v>
          </cell>
          <cell r="BA1860">
            <v>99999999</v>
          </cell>
          <cell r="BB1860">
            <v>493</v>
          </cell>
        </row>
        <row r="1861">
          <cell r="A1861">
            <v>73996</v>
          </cell>
          <cell r="D1861">
            <v>100</v>
          </cell>
          <cell r="E1861" t="str">
            <v>5300078256</v>
          </cell>
          <cell r="F1861" t="str">
            <v>0</v>
          </cell>
          <cell r="G1861" t="str">
            <v>7450921-0</v>
          </cell>
          <cell r="H1861" t="str">
            <v>ﾌﾞﾗｹﾂﾄ,SW(IMPR) M3040B</v>
          </cell>
          <cell r="I1861" t="str">
            <v>473440-2</v>
          </cell>
          <cell r="J1861" t="str">
            <v>（株）光真製作所</v>
          </cell>
          <cell r="K1861" t="str">
            <v>3480</v>
          </cell>
          <cell r="L1861" t="str">
            <v>3480</v>
          </cell>
          <cell r="M1861" t="str">
            <v>3H7</v>
          </cell>
          <cell r="N1861" t="str">
            <v>野田</v>
          </cell>
          <cell r="O1861" t="str">
            <v>野田係</v>
          </cell>
          <cell r="P1861" t="str">
            <v>x</v>
          </cell>
          <cell r="Q1861" t="str">
            <v>JP</v>
          </cell>
          <cell r="S1861">
            <v>1</v>
          </cell>
          <cell r="T1861">
            <v>1</v>
          </cell>
          <cell r="U1861" t="str">
            <v>V0</v>
          </cell>
          <cell r="V1861" t="str">
            <v>0001</v>
          </cell>
          <cell r="W1861">
            <v>29</v>
          </cell>
          <cell r="X1861">
            <v>1</v>
          </cell>
          <cell r="Y1861" t="str">
            <v>JPY</v>
          </cell>
          <cell r="Z1861" t="str">
            <v>2006/04/01</v>
          </cell>
          <cell r="AA1861" t="str">
            <v>9999/12/31</v>
          </cell>
          <cell r="AC1861">
            <v>765</v>
          </cell>
          <cell r="AD1861">
            <v>1</v>
          </cell>
          <cell r="AE1861">
            <v>765</v>
          </cell>
          <cell r="AG1861">
            <v>765</v>
          </cell>
          <cell r="AH1861" t="str">
            <v>PC</v>
          </cell>
          <cell r="AQ1861">
            <v>1</v>
          </cell>
          <cell r="AV1861">
            <v>0</v>
          </cell>
          <cell r="AY1861" t="str">
            <v>2006/04/01</v>
          </cell>
          <cell r="AZ1861" t="str">
            <v>9999/12/31</v>
          </cell>
          <cell r="BA1861">
            <v>99999999</v>
          </cell>
          <cell r="BB1861">
            <v>765</v>
          </cell>
        </row>
        <row r="1862">
          <cell r="A1862">
            <v>73997</v>
          </cell>
          <cell r="D1862">
            <v>100</v>
          </cell>
          <cell r="E1862" t="str">
            <v>5300078257</v>
          </cell>
          <cell r="F1862" t="str">
            <v>0</v>
          </cell>
          <cell r="G1862" t="str">
            <v>7450922-8</v>
          </cell>
          <cell r="H1862" t="str">
            <v>ﾌﾞﾗｹﾂﾄ,ｽﾄﾂﾊﾟ(PBM2) M3040B</v>
          </cell>
          <cell r="I1862" t="str">
            <v>473440-2</v>
          </cell>
          <cell r="J1862" t="str">
            <v>（株）光真製作所</v>
          </cell>
          <cell r="K1862" t="str">
            <v>3480</v>
          </cell>
          <cell r="L1862" t="str">
            <v>3480</v>
          </cell>
          <cell r="M1862" t="str">
            <v>3H7</v>
          </cell>
          <cell r="N1862" t="str">
            <v>野田</v>
          </cell>
          <cell r="O1862" t="str">
            <v>野田係</v>
          </cell>
          <cell r="P1862" t="str">
            <v>x</v>
          </cell>
          <cell r="Q1862" t="str">
            <v>JP</v>
          </cell>
          <cell r="S1862">
            <v>1</v>
          </cell>
          <cell r="T1862">
            <v>1</v>
          </cell>
          <cell r="U1862" t="str">
            <v>V0</v>
          </cell>
          <cell r="V1862" t="str">
            <v>0001</v>
          </cell>
          <cell r="W1862">
            <v>29</v>
          </cell>
          <cell r="X1862">
            <v>1</v>
          </cell>
          <cell r="Y1862" t="str">
            <v>JPY</v>
          </cell>
          <cell r="Z1862" t="str">
            <v>2006/04/01</v>
          </cell>
          <cell r="AA1862" t="str">
            <v>9999/12/31</v>
          </cell>
          <cell r="AC1862">
            <v>772</v>
          </cell>
          <cell r="AD1862">
            <v>1</v>
          </cell>
          <cell r="AE1862">
            <v>772</v>
          </cell>
          <cell r="AG1862">
            <v>772</v>
          </cell>
          <cell r="AH1862" t="str">
            <v>PC</v>
          </cell>
          <cell r="AQ1862">
            <v>1</v>
          </cell>
          <cell r="AV1862">
            <v>0</v>
          </cell>
          <cell r="AY1862" t="str">
            <v>2006/04/01</v>
          </cell>
          <cell r="AZ1862" t="str">
            <v>9999/12/31</v>
          </cell>
          <cell r="BA1862">
            <v>99999999</v>
          </cell>
          <cell r="BB1862">
            <v>772</v>
          </cell>
        </row>
        <row r="1863">
          <cell r="A1863">
            <v>73998</v>
          </cell>
          <cell r="D1863">
            <v>100</v>
          </cell>
          <cell r="E1863" t="str">
            <v>5300078259</v>
          </cell>
          <cell r="F1863" t="str">
            <v>0</v>
          </cell>
          <cell r="G1863" t="str">
            <v>7450934-1</v>
          </cell>
          <cell r="H1863" t="str">
            <v>ﾌﾟﾚ-ﾄ,BRM ｺﾃｲ M3040</v>
          </cell>
          <cell r="I1863" t="str">
            <v>473440-2</v>
          </cell>
          <cell r="J1863" t="str">
            <v>（株）光真製作所</v>
          </cell>
          <cell r="K1863" t="str">
            <v>3480</v>
          </cell>
          <cell r="L1863" t="str">
            <v>3480</v>
          </cell>
          <cell r="M1863" t="str">
            <v>3H7</v>
          </cell>
          <cell r="N1863" t="str">
            <v>野田</v>
          </cell>
          <cell r="O1863" t="str">
            <v>野田係</v>
          </cell>
          <cell r="P1863" t="str">
            <v>x</v>
          </cell>
          <cell r="Q1863" t="str">
            <v>JP</v>
          </cell>
          <cell r="S1863">
            <v>1</v>
          </cell>
          <cell r="T1863">
            <v>1</v>
          </cell>
          <cell r="U1863" t="str">
            <v>V0</v>
          </cell>
          <cell r="V1863" t="str">
            <v>0001</v>
          </cell>
          <cell r="W1863">
            <v>25</v>
          </cell>
          <cell r="X1863">
            <v>1</v>
          </cell>
          <cell r="Y1863" t="str">
            <v>JPY</v>
          </cell>
          <cell r="Z1863" t="str">
            <v>2006/04/01</v>
          </cell>
          <cell r="AA1863" t="str">
            <v>9999/12/31</v>
          </cell>
          <cell r="AC1863">
            <v>308</v>
          </cell>
          <cell r="AD1863">
            <v>1</v>
          </cell>
          <cell r="AE1863">
            <v>308</v>
          </cell>
          <cell r="AG1863">
            <v>308</v>
          </cell>
          <cell r="AH1863" t="str">
            <v>PC</v>
          </cell>
          <cell r="AQ1863">
            <v>1</v>
          </cell>
          <cell r="AV1863">
            <v>0</v>
          </cell>
          <cell r="AY1863" t="str">
            <v>2006/04/01</v>
          </cell>
          <cell r="AZ1863" t="str">
            <v>9999/12/31</v>
          </cell>
          <cell r="BA1863">
            <v>99999999</v>
          </cell>
          <cell r="BB1863">
            <v>308</v>
          </cell>
        </row>
        <row r="1864">
          <cell r="A1864">
            <v>78292</v>
          </cell>
          <cell r="E1864" t="str">
            <v>5300108035</v>
          </cell>
          <cell r="F1864" t="str">
            <v>0</v>
          </cell>
          <cell r="G1864" t="str">
            <v>7458498-0</v>
          </cell>
          <cell r="H1864" t="str">
            <v>ﾊﾟﾈﾙ,PCB LAN M3165</v>
          </cell>
          <cell r="I1864" t="str">
            <v>473440-2</v>
          </cell>
          <cell r="J1864" t="str">
            <v>（株）光真製作所</v>
          </cell>
          <cell r="K1864" t="str">
            <v>3480</v>
          </cell>
          <cell r="L1864" t="str">
            <v>3480</v>
          </cell>
          <cell r="M1864" t="str">
            <v>3H7</v>
          </cell>
          <cell r="N1864" t="str">
            <v>野田</v>
          </cell>
          <cell r="O1864" t="str">
            <v>野田係</v>
          </cell>
          <cell r="Q1864" t="str">
            <v>JP</v>
          </cell>
          <cell r="S1864">
            <v>1</v>
          </cell>
          <cell r="T1864">
            <v>1</v>
          </cell>
          <cell r="U1864" t="str">
            <v>V0</v>
          </cell>
          <cell r="V1864" t="str">
            <v>0001</v>
          </cell>
          <cell r="W1864">
            <v>50</v>
          </cell>
          <cell r="X1864">
            <v>1</v>
          </cell>
          <cell r="Y1864" t="str">
            <v>JPY</v>
          </cell>
          <cell r="Z1864" t="str">
            <v>2006/04/01</v>
          </cell>
          <cell r="AA1864" t="str">
            <v>9999/12/31</v>
          </cell>
          <cell r="AC1864">
            <v>225</v>
          </cell>
          <cell r="AD1864">
            <v>1</v>
          </cell>
          <cell r="AE1864">
            <v>225</v>
          </cell>
          <cell r="AG1864">
            <v>225</v>
          </cell>
          <cell r="AH1864" t="str">
            <v>PC</v>
          </cell>
          <cell r="AQ1864">
            <v>1</v>
          </cell>
          <cell r="AV1864">
            <v>0</v>
          </cell>
          <cell r="AY1864" t="str">
            <v>2006/04/01</v>
          </cell>
          <cell r="AZ1864" t="str">
            <v>9999/12/31</v>
          </cell>
          <cell r="BA1864">
            <v>99999999</v>
          </cell>
          <cell r="BB1864">
            <v>225</v>
          </cell>
        </row>
        <row r="1865">
          <cell r="A1865">
            <v>75118</v>
          </cell>
          <cell r="B1865">
            <v>170</v>
          </cell>
          <cell r="D1865">
            <v>100</v>
          </cell>
          <cell r="E1865" t="str">
            <v>5300087669</v>
          </cell>
          <cell r="F1865" t="str">
            <v>0</v>
          </cell>
          <cell r="G1865" t="str">
            <v>7458541-2</v>
          </cell>
          <cell r="H1865" t="str">
            <v>ﾗﾂﾁ(L) M3142</v>
          </cell>
          <cell r="I1865" t="str">
            <v>473440-2</v>
          </cell>
          <cell r="J1865" t="str">
            <v>（株）光真製作所</v>
          </cell>
          <cell r="K1865" t="str">
            <v>3480</v>
          </cell>
          <cell r="L1865" t="str">
            <v>3480</v>
          </cell>
          <cell r="M1865" t="str">
            <v>3H7</v>
          </cell>
          <cell r="N1865" t="str">
            <v>野田</v>
          </cell>
          <cell r="O1865" t="str">
            <v>野田係</v>
          </cell>
          <cell r="P1865" t="str">
            <v>x</v>
          </cell>
          <cell r="Q1865" t="str">
            <v>JP</v>
          </cell>
          <cell r="S1865">
            <v>1</v>
          </cell>
          <cell r="T1865">
            <v>1</v>
          </cell>
          <cell r="U1865" t="str">
            <v>V0</v>
          </cell>
          <cell r="V1865" t="str">
            <v>0001</v>
          </cell>
          <cell r="W1865">
            <v>29</v>
          </cell>
          <cell r="X1865">
            <v>1</v>
          </cell>
          <cell r="Y1865" t="str">
            <v>JPY</v>
          </cell>
          <cell r="Z1865" t="str">
            <v>2006/04/01</v>
          </cell>
          <cell r="AA1865" t="str">
            <v>9999/12/31</v>
          </cell>
          <cell r="AC1865">
            <v>170</v>
          </cell>
          <cell r="AD1865">
            <v>1</v>
          </cell>
          <cell r="AE1865">
            <v>170</v>
          </cell>
          <cell r="AF1865">
            <v>170</v>
          </cell>
          <cell r="AG1865">
            <v>170</v>
          </cell>
          <cell r="AH1865" t="str">
            <v>PC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1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 t="str">
            <v>2006/04/01</v>
          </cell>
          <cell r="AZ1865" t="str">
            <v>9999/12/31</v>
          </cell>
          <cell r="BA1865">
            <v>99999</v>
          </cell>
          <cell r="BB1865">
            <v>171</v>
          </cell>
          <cell r="BC1865">
            <v>0</v>
          </cell>
          <cell r="BD1865">
            <v>0</v>
          </cell>
          <cell r="BE1865">
            <v>0</v>
          </cell>
          <cell r="BF1865">
            <v>0</v>
          </cell>
          <cell r="BG1865">
            <v>0</v>
          </cell>
        </row>
        <row r="1866">
          <cell r="A1866">
            <v>75119</v>
          </cell>
          <cell r="B1866">
            <v>173</v>
          </cell>
          <cell r="D1866">
            <v>100</v>
          </cell>
          <cell r="E1866" t="str">
            <v>5300087671</v>
          </cell>
          <cell r="F1866" t="str">
            <v>0</v>
          </cell>
          <cell r="G1866" t="str">
            <v>7458542-0</v>
          </cell>
          <cell r="H1866" t="str">
            <v>ﾗﾂﾁ(R) M3142</v>
          </cell>
          <cell r="I1866" t="str">
            <v>473440-2</v>
          </cell>
          <cell r="J1866" t="str">
            <v>（株）光真製作所</v>
          </cell>
          <cell r="K1866" t="str">
            <v>3480</v>
          </cell>
          <cell r="L1866" t="str">
            <v>3480</v>
          </cell>
          <cell r="M1866" t="str">
            <v>3H7</v>
          </cell>
          <cell r="N1866" t="str">
            <v>野田</v>
          </cell>
          <cell r="O1866" t="str">
            <v>野田係</v>
          </cell>
          <cell r="P1866" t="str">
            <v>x</v>
          </cell>
          <cell r="Q1866" t="str">
            <v>JP</v>
          </cell>
          <cell r="S1866">
            <v>1</v>
          </cell>
          <cell r="T1866">
            <v>1</v>
          </cell>
          <cell r="U1866" t="str">
            <v>V0</v>
          </cell>
          <cell r="V1866" t="str">
            <v>0001</v>
          </cell>
          <cell r="W1866">
            <v>29</v>
          </cell>
          <cell r="X1866">
            <v>1</v>
          </cell>
          <cell r="Y1866" t="str">
            <v>JPY</v>
          </cell>
          <cell r="Z1866" t="str">
            <v>2006/04/01</v>
          </cell>
          <cell r="AA1866" t="str">
            <v>9999/12/31</v>
          </cell>
          <cell r="AC1866">
            <v>173</v>
          </cell>
          <cell r="AD1866">
            <v>1</v>
          </cell>
          <cell r="AE1866">
            <v>173</v>
          </cell>
          <cell r="AF1866">
            <v>173</v>
          </cell>
          <cell r="AG1866">
            <v>173</v>
          </cell>
          <cell r="AH1866" t="str">
            <v>PC</v>
          </cell>
          <cell r="AI1866">
            <v>0</v>
          </cell>
          <cell r="AJ1866">
            <v>0</v>
          </cell>
          <cell r="AK1866">
            <v>0</v>
          </cell>
          <cell r="AL1866">
            <v>0</v>
          </cell>
          <cell r="AM1866">
            <v>0</v>
          </cell>
          <cell r="AN1866">
            <v>0</v>
          </cell>
          <cell r="AO1866">
            <v>0</v>
          </cell>
          <cell r="AP1866">
            <v>0</v>
          </cell>
          <cell r="AQ1866">
            <v>1</v>
          </cell>
          <cell r="AR1866">
            <v>0</v>
          </cell>
          <cell r="AS1866">
            <v>0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X1866">
            <v>0</v>
          </cell>
          <cell r="AY1866" t="str">
            <v>2006/04/01</v>
          </cell>
          <cell r="AZ1866" t="str">
            <v>9999/12/31</v>
          </cell>
          <cell r="BA1866">
            <v>99999</v>
          </cell>
          <cell r="BB1866">
            <v>174</v>
          </cell>
          <cell r="BC1866">
            <v>0</v>
          </cell>
          <cell r="BD1866">
            <v>0</v>
          </cell>
          <cell r="BE1866">
            <v>0</v>
          </cell>
          <cell r="BF1866">
            <v>0</v>
          </cell>
          <cell r="BG1866">
            <v>0</v>
          </cell>
        </row>
        <row r="1867">
          <cell r="A1867">
            <v>75094</v>
          </cell>
          <cell r="D1867">
            <v>100</v>
          </cell>
          <cell r="E1867" t="str">
            <v>5300087565</v>
          </cell>
          <cell r="F1867" t="str">
            <v>0</v>
          </cell>
          <cell r="G1867" t="str">
            <v>7458594-3</v>
          </cell>
          <cell r="H1867" t="str">
            <v>ﾘﾝｸ,SOL(22A) M3140</v>
          </cell>
          <cell r="I1867" t="str">
            <v>473440-2</v>
          </cell>
          <cell r="J1867" t="str">
            <v>（株）光真製作所</v>
          </cell>
          <cell r="K1867" t="str">
            <v>3480</v>
          </cell>
          <cell r="L1867" t="str">
            <v>3480</v>
          </cell>
          <cell r="M1867" t="str">
            <v>3H7</v>
          </cell>
          <cell r="N1867" t="str">
            <v>野田</v>
          </cell>
          <cell r="O1867" t="str">
            <v>野田係</v>
          </cell>
          <cell r="P1867" t="str">
            <v>x</v>
          </cell>
          <cell r="Q1867" t="str">
            <v>JP</v>
          </cell>
          <cell r="S1867">
            <v>1</v>
          </cell>
          <cell r="T1867">
            <v>1</v>
          </cell>
          <cell r="U1867" t="str">
            <v>V0</v>
          </cell>
          <cell r="V1867" t="str">
            <v>0001</v>
          </cell>
          <cell r="W1867">
            <v>25</v>
          </cell>
          <cell r="X1867">
            <v>1</v>
          </cell>
          <cell r="Y1867" t="str">
            <v>JPY</v>
          </cell>
          <cell r="Z1867" t="str">
            <v>2006/04/01</v>
          </cell>
          <cell r="AA1867" t="str">
            <v>9999/12/31</v>
          </cell>
          <cell r="AC1867">
            <v>126</v>
          </cell>
          <cell r="AD1867">
            <v>1</v>
          </cell>
          <cell r="AE1867">
            <v>126</v>
          </cell>
          <cell r="AG1867">
            <v>126</v>
          </cell>
          <cell r="AH1867" t="str">
            <v>PC</v>
          </cell>
          <cell r="AQ1867">
            <v>1</v>
          </cell>
          <cell r="AV1867">
            <v>0</v>
          </cell>
          <cell r="AY1867" t="str">
            <v>2006/04/01</v>
          </cell>
          <cell r="AZ1867" t="str">
            <v>9999/12/31</v>
          </cell>
          <cell r="BA1867">
            <v>99999</v>
          </cell>
          <cell r="BB1867">
            <v>127</v>
          </cell>
        </row>
        <row r="1868">
          <cell r="A1868">
            <v>75095</v>
          </cell>
          <cell r="B1868">
            <v>192</v>
          </cell>
          <cell r="D1868">
            <v>100</v>
          </cell>
          <cell r="E1868" t="str">
            <v>5300087566</v>
          </cell>
          <cell r="F1868" t="str">
            <v>0</v>
          </cell>
          <cell r="G1868" t="str">
            <v>7458597-8</v>
          </cell>
          <cell r="H1868" t="str">
            <v>ﾌﾟﾚ-ﾄ,ｼﾔﾂﾀ(2) M3140</v>
          </cell>
          <cell r="I1868" t="str">
            <v>473440-2</v>
          </cell>
          <cell r="J1868" t="str">
            <v>（株）光真製作所</v>
          </cell>
          <cell r="K1868" t="str">
            <v>3480</v>
          </cell>
          <cell r="L1868" t="str">
            <v>3480</v>
          </cell>
          <cell r="M1868" t="str">
            <v>3H7</v>
          </cell>
          <cell r="N1868" t="str">
            <v>野田</v>
          </cell>
          <cell r="O1868" t="str">
            <v>野田係</v>
          </cell>
          <cell r="P1868" t="str">
            <v>x</v>
          </cell>
          <cell r="Q1868" t="str">
            <v>JP</v>
          </cell>
          <cell r="S1868">
            <v>1</v>
          </cell>
          <cell r="T1868">
            <v>1</v>
          </cell>
          <cell r="U1868" t="str">
            <v>V0</v>
          </cell>
          <cell r="V1868" t="str">
            <v>0001</v>
          </cell>
          <cell r="W1868">
            <v>25</v>
          </cell>
          <cell r="X1868">
            <v>1</v>
          </cell>
          <cell r="Y1868" t="str">
            <v>JPY</v>
          </cell>
          <cell r="Z1868" t="str">
            <v>2006/04/01</v>
          </cell>
          <cell r="AA1868" t="str">
            <v>9999/12/31</v>
          </cell>
          <cell r="AC1868">
            <v>192</v>
          </cell>
          <cell r="AD1868">
            <v>1</v>
          </cell>
          <cell r="AE1868">
            <v>192</v>
          </cell>
          <cell r="AF1868">
            <v>192</v>
          </cell>
          <cell r="AG1868">
            <v>192</v>
          </cell>
          <cell r="AH1868" t="str">
            <v>PC</v>
          </cell>
          <cell r="AI1868">
            <v>0</v>
          </cell>
          <cell r="AJ1868">
            <v>0</v>
          </cell>
          <cell r="AK1868">
            <v>0</v>
          </cell>
          <cell r="AL1868">
            <v>0</v>
          </cell>
          <cell r="AM1868">
            <v>0</v>
          </cell>
          <cell r="AN1868">
            <v>0</v>
          </cell>
          <cell r="AO1868">
            <v>0</v>
          </cell>
          <cell r="AP1868">
            <v>0</v>
          </cell>
          <cell r="AQ1868">
            <v>1</v>
          </cell>
          <cell r="AR1868">
            <v>0</v>
          </cell>
          <cell r="AS1868">
            <v>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 t="str">
            <v>2006/04/01</v>
          </cell>
          <cell r="AZ1868" t="str">
            <v>9999/12/31</v>
          </cell>
          <cell r="BA1868">
            <v>99999</v>
          </cell>
          <cell r="BB1868">
            <v>193</v>
          </cell>
          <cell r="BC1868">
            <v>0</v>
          </cell>
          <cell r="BD1868">
            <v>0</v>
          </cell>
          <cell r="BE1868">
            <v>0</v>
          </cell>
          <cell r="BF1868">
            <v>0</v>
          </cell>
          <cell r="BG1868">
            <v>0</v>
          </cell>
        </row>
        <row r="1869">
          <cell r="A1869">
            <v>75096</v>
          </cell>
          <cell r="B1869">
            <v>113</v>
          </cell>
          <cell r="D1869">
            <v>100</v>
          </cell>
          <cell r="E1869" t="str">
            <v>5300087567</v>
          </cell>
          <cell r="F1869" t="str">
            <v>0</v>
          </cell>
          <cell r="G1869" t="str">
            <v>7458600-1</v>
          </cell>
          <cell r="H1869" t="str">
            <v>ﾌﾟﾚ-ﾄ,ｼﾔﾂﾀ(1) M3140</v>
          </cell>
          <cell r="I1869" t="str">
            <v>473440-2</v>
          </cell>
          <cell r="J1869" t="str">
            <v>（株）光真製作所</v>
          </cell>
          <cell r="K1869" t="str">
            <v>3480</v>
          </cell>
          <cell r="L1869" t="str">
            <v>3480</v>
          </cell>
          <cell r="M1869" t="str">
            <v>3H7</v>
          </cell>
          <cell r="N1869" t="str">
            <v>野田</v>
          </cell>
          <cell r="O1869" t="str">
            <v>野田係</v>
          </cell>
          <cell r="P1869" t="str">
            <v>x</v>
          </cell>
          <cell r="Q1869" t="str">
            <v>JP</v>
          </cell>
          <cell r="S1869">
            <v>1</v>
          </cell>
          <cell r="T1869">
            <v>1</v>
          </cell>
          <cell r="U1869" t="str">
            <v>V0</v>
          </cell>
          <cell r="V1869" t="str">
            <v>0001</v>
          </cell>
          <cell r="W1869">
            <v>25</v>
          </cell>
          <cell r="X1869">
            <v>1</v>
          </cell>
          <cell r="Y1869" t="str">
            <v>JPY</v>
          </cell>
          <cell r="Z1869" t="str">
            <v>2006/04/01</v>
          </cell>
          <cell r="AA1869" t="str">
            <v>9999/12/31</v>
          </cell>
          <cell r="AC1869">
            <v>113</v>
          </cell>
          <cell r="AD1869">
            <v>1</v>
          </cell>
          <cell r="AE1869">
            <v>113</v>
          </cell>
          <cell r="AF1869">
            <v>113</v>
          </cell>
          <cell r="AG1869">
            <v>113</v>
          </cell>
          <cell r="AH1869" t="str">
            <v>PC</v>
          </cell>
          <cell r="AI1869">
            <v>0</v>
          </cell>
          <cell r="AJ1869">
            <v>0</v>
          </cell>
          <cell r="AK1869">
            <v>0</v>
          </cell>
          <cell r="AL1869">
            <v>0</v>
          </cell>
          <cell r="AM1869">
            <v>0</v>
          </cell>
          <cell r="AN1869">
            <v>0</v>
          </cell>
          <cell r="AO1869">
            <v>0</v>
          </cell>
          <cell r="AP1869">
            <v>0</v>
          </cell>
          <cell r="AQ1869">
            <v>1</v>
          </cell>
          <cell r="AR1869">
            <v>0</v>
          </cell>
          <cell r="AS1869">
            <v>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X1869">
            <v>0</v>
          </cell>
          <cell r="AY1869" t="str">
            <v>2006/04/01</v>
          </cell>
          <cell r="AZ1869" t="str">
            <v>9999/12/31</v>
          </cell>
          <cell r="BA1869">
            <v>99999</v>
          </cell>
          <cell r="BB1869">
            <v>114</v>
          </cell>
          <cell r="BC1869">
            <v>0</v>
          </cell>
          <cell r="BD1869">
            <v>0</v>
          </cell>
          <cell r="BE1869">
            <v>0</v>
          </cell>
          <cell r="BF1869">
            <v>0</v>
          </cell>
          <cell r="BG1869">
            <v>0</v>
          </cell>
        </row>
        <row r="1870">
          <cell r="A1870">
            <v>78295</v>
          </cell>
          <cell r="E1870" t="str">
            <v>5300108038</v>
          </cell>
          <cell r="F1870" t="str">
            <v>0</v>
          </cell>
          <cell r="G1870" t="str">
            <v>7458621-4</v>
          </cell>
          <cell r="H1870" t="str">
            <v>ﾗﾂﾁ,ﾉﾌﾞ M2653</v>
          </cell>
          <cell r="I1870" t="str">
            <v>473440-2</v>
          </cell>
          <cell r="J1870" t="str">
            <v>（株）光真製作所</v>
          </cell>
          <cell r="K1870" t="str">
            <v>3480</v>
          </cell>
          <cell r="L1870" t="str">
            <v>3480</v>
          </cell>
          <cell r="M1870" t="str">
            <v>3H7</v>
          </cell>
          <cell r="N1870" t="str">
            <v>野田</v>
          </cell>
          <cell r="O1870" t="str">
            <v>野田係</v>
          </cell>
          <cell r="P1870" t="str">
            <v>x</v>
          </cell>
          <cell r="Q1870" t="str">
            <v>JP</v>
          </cell>
          <cell r="S1870">
            <v>1</v>
          </cell>
          <cell r="T1870">
            <v>1</v>
          </cell>
          <cell r="U1870" t="str">
            <v>V0</v>
          </cell>
          <cell r="V1870" t="str">
            <v>0001</v>
          </cell>
          <cell r="W1870">
            <v>50</v>
          </cell>
          <cell r="X1870">
            <v>1</v>
          </cell>
          <cell r="Y1870" t="str">
            <v>JPY</v>
          </cell>
          <cell r="Z1870" t="str">
            <v>2006/04/01</v>
          </cell>
          <cell r="AA1870" t="str">
            <v>9999/12/31</v>
          </cell>
          <cell r="AC1870">
            <v>65</v>
          </cell>
          <cell r="AD1870">
            <v>1</v>
          </cell>
          <cell r="AE1870">
            <v>65</v>
          </cell>
          <cell r="AG1870">
            <v>76</v>
          </cell>
          <cell r="AH1870" t="str">
            <v>PC</v>
          </cell>
          <cell r="AQ1870">
            <v>1</v>
          </cell>
          <cell r="AV1870">
            <v>0</v>
          </cell>
          <cell r="AY1870" t="str">
            <v>2006/04/01</v>
          </cell>
          <cell r="AZ1870" t="str">
            <v>9999/12/31</v>
          </cell>
          <cell r="BA1870">
            <v>99999999</v>
          </cell>
          <cell r="BB1870">
            <v>65</v>
          </cell>
        </row>
        <row r="1871">
          <cell r="A1871">
            <v>75173</v>
          </cell>
          <cell r="D1871">
            <v>100</v>
          </cell>
          <cell r="E1871" t="str">
            <v>5300088107</v>
          </cell>
          <cell r="F1871" t="str">
            <v>0</v>
          </cell>
          <cell r="G1871" t="str">
            <v>7458633-8</v>
          </cell>
          <cell r="H1871" t="str">
            <v>ﾌﾟﾚ-ﾄ,ｷ- M3142-1</v>
          </cell>
          <cell r="I1871" t="str">
            <v>473440-2</v>
          </cell>
          <cell r="J1871" t="str">
            <v>（株）光真製作所</v>
          </cell>
          <cell r="K1871" t="str">
            <v>3480</v>
          </cell>
          <cell r="L1871" t="str">
            <v>3480</v>
          </cell>
          <cell r="M1871" t="str">
            <v>3H7</v>
          </cell>
          <cell r="N1871" t="str">
            <v>野田</v>
          </cell>
          <cell r="O1871" t="str">
            <v>野田係</v>
          </cell>
          <cell r="P1871" t="str">
            <v>x</v>
          </cell>
          <cell r="Q1871" t="str">
            <v>JP</v>
          </cell>
          <cell r="S1871">
            <v>1</v>
          </cell>
          <cell r="T1871">
            <v>1</v>
          </cell>
          <cell r="U1871" t="str">
            <v>V0</v>
          </cell>
          <cell r="V1871" t="str">
            <v>0001</v>
          </cell>
          <cell r="W1871">
            <v>25</v>
          </cell>
          <cell r="X1871">
            <v>1</v>
          </cell>
          <cell r="Y1871" t="str">
            <v>JPY</v>
          </cell>
          <cell r="Z1871" t="str">
            <v>2006/04/01</v>
          </cell>
          <cell r="AA1871" t="str">
            <v>9999/12/31</v>
          </cell>
          <cell r="AC1871">
            <v>38</v>
          </cell>
          <cell r="AD1871">
            <v>1</v>
          </cell>
          <cell r="AE1871">
            <v>38</v>
          </cell>
          <cell r="AG1871">
            <v>38</v>
          </cell>
          <cell r="AH1871" t="str">
            <v>PC</v>
          </cell>
          <cell r="AQ1871">
            <v>1</v>
          </cell>
          <cell r="AV1871">
            <v>0</v>
          </cell>
          <cell r="AY1871" t="str">
            <v>2006/04/01</v>
          </cell>
          <cell r="AZ1871" t="str">
            <v>9999/12/31</v>
          </cell>
          <cell r="BA1871">
            <v>99999</v>
          </cell>
          <cell r="BB1871">
            <v>39</v>
          </cell>
        </row>
        <row r="1872">
          <cell r="A1872">
            <v>74007</v>
          </cell>
          <cell r="D1872">
            <v>100</v>
          </cell>
          <cell r="E1872" t="str">
            <v>5300078356</v>
          </cell>
          <cell r="F1872" t="str">
            <v>0</v>
          </cell>
          <cell r="G1872" t="str">
            <v>7458679-6</v>
          </cell>
          <cell r="H1872" t="str">
            <v>ﾌﾟﾚ-ﾄ,BRM CAT(3) M3040</v>
          </cell>
          <cell r="I1872" t="str">
            <v>473440-2</v>
          </cell>
          <cell r="J1872" t="str">
            <v>（株）光真製作所</v>
          </cell>
          <cell r="K1872" t="str">
            <v>3480</v>
          </cell>
          <cell r="L1872" t="str">
            <v>3480</v>
          </cell>
          <cell r="M1872" t="str">
            <v>3H7</v>
          </cell>
          <cell r="N1872" t="str">
            <v>野田</v>
          </cell>
          <cell r="O1872" t="str">
            <v>野田係</v>
          </cell>
          <cell r="P1872" t="str">
            <v>x</v>
          </cell>
          <cell r="Q1872" t="str">
            <v>JP</v>
          </cell>
          <cell r="S1872">
            <v>1</v>
          </cell>
          <cell r="T1872">
            <v>1</v>
          </cell>
          <cell r="U1872" t="str">
            <v>V0</v>
          </cell>
          <cell r="V1872" t="str">
            <v>0001</v>
          </cell>
          <cell r="W1872">
            <v>25</v>
          </cell>
          <cell r="X1872">
            <v>1</v>
          </cell>
          <cell r="Y1872" t="str">
            <v>JPY</v>
          </cell>
          <cell r="Z1872" t="str">
            <v>2006/04/01</v>
          </cell>
          <cell r="AA1872" t="str">
            <v>9999/12/31</v>
          </cell>
          <cell r="AC1872">
            <v>358</v>
          </cell>
          <cell r="AD1872">
            <v>1</v>
          </cell>
          <cell r="AE1872">
            <v>358</v>
          </cell>
          <cell r="AG1872">
            <v>358</v>
          </cell>
          <cell r="AH1872" t="str">
            <v>PC</v>
          </cell>
          <cell r="AQ1872">
            <v>1</v>
          </cell>
          <cell r="AV1872">
            <v>0</v>
          </cell>
          <cell r="AY1872" t="str">
            <v>2006/04/01</v>
          </cell>
          <cell r="AZ1872" t="str">
            <v>9999/12/31</v>
          </cell>
          <cell r="BA1872">
            <v>99999999</v>
          </cell>
          <cell r="BB1872">
            <v>358</v>
          </cell>
        </row>
        <row r="1873">
          <cell r="A1873">
            <v>75120</v>
          </cell>
          <cell r="B1873">
            <v>148</v>
          </cell>
          <cell r="D1873">
            <v>100</v>
          </cell>
          <cell r="E1873" t="str">
            <v>5300087673</v>
          </cell>
          <cell r="F1873" t="str">
            <v>0</v>
          </cell>
          <cell r="G1873" t="str">
            <v>7458796-2</v>
          </cell>
          <cell r="H1873" t="str">
            <v>ﾌﾞﾗｹﾂﾄ,ｽｲﾂﾁ(R) M3142</v>
          </cell>
          <cell r="I1873" t="str">
            <v>473440-2</v>
          </cell>
          <cell r="J1873" t="str">
            <v>（株）光真製作所</v>
          </cell>
          <cell r="K1873" t="str">
            <v>3480</v>
          </cell>
          <cell r="L1873" t="str">
            <v>3480</v>
          </cell>
          <cell r="M1873" t="str">
            <v>3H7</v>
          </cell>
          <cell r="N1873" t="str">
            <v>野田</v>
          </cell>
          <cell r="O1873" t="str">
            <v>野田係</v>
          </cell>
          <cell r="P1873" t="str">
            <v>x</v>
          </cell>
          <cell r="Q1873" t="str">
            <v>JP</v>
          </cell>
          <cell r="S1873">
            <v>1</v>
          </cell>
          <cell r="T1873">
            <v>1</v>
          </cell>
          <cell r="U1873" t="str">
            <v>V0</v>
          </cell>
          <cell r="V1873" t="str">
            <v>0001</v>
          </cell>
          <cell r="W1873">
            <v>29</v>
          </cell>
          <cell r="X1873">
            <v>1</v>
          </cell>
          <cell r="Y1873" t="str">
            <v>JPY</v>
          </cell>
          <cell r="Z1873" t="str">
            <v>2006/04/01</v>
          </cell>
          <cell r="AA1873" t="str">
            <v>9999/12/31</v>
          </cell>
          <cell r="AC1873">
            <v>148</v>
          </cell>
          <cell r="AD1873">
            <v>1</v>
          </cell>
          <cell r="AE1873">
            <v>148</v>
          </cell>
          <cell r="AF1873">
            <v>148</v>
          </cell>
          <cell r="AG1873">
            <v>148</v>
          </cell>
          <cell r="AH1873" t="str">
            <v>PC</v>
          </cell>
          <cell r="AI1873">
            <v>0</v>
          </cell>
          <cell r="AJ1873">
            <v>0</v>
          </cell>
          <cell r="AK1873">
            <v>0</v>
          </cell>
          <cell r="AL1873">
            <v>0</v>
          </cell>
          <cell r="AM1873">
            <v>0</v>
          </cell>
          <cell r="AN1873">
            <v>0</v>
          </cell>
          <cell r="AO1873">
            <v>0</v>
          </cell>
          <cell r="AP1873">
            <v>0</v>
          </cell>
          <cell r="AQ1873">
            <v>1</v>
          </cell>
          <cell r="AR1873">
            <v>0</v>
          </cell>
          <cell r="AS1873">
            <v>0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 t="str">
            <v>2006/04/01</v>
          </cell>
          <cell r="AZ1873" t="str">
            <v>9999/12/31</v>
          </cell>
          <cell r="BA1873">
            <v>99999</v>
          </cell>
          <cell r="BB1873">
            <v>150</v>
          </cell>
          <cell r="BC1873">
            <v>0</v>
          </cell>
          <cell r="BD1873">
            <v>0</v>
          </cell>
          <cell r="BE1873">
            <v>0</v>
          </cell>
          <cell r="BF1873">
            <v>0</v>
          </cell>
          <cell r="BG1873">
            <v>0</v>
          </cell>
        </row>
        <row r="1874">
          <cell r="A1874">
            <v>78296</v>
          </cell>
          <cell r="E1874" t="str">
            <v>5300108039</v>
          </cell>
          <cell r="F1874" t="str">
            <v>0</v>
          </cell>
          <cell r="G1874" t="str">
            <v>7458864-0</v>
          </cell>
          <cell r="H1874" t="str">
            <v>ﾌﾟﾚ-ﾄ,ｶﾞｲﾄﾞ M3040</v>
          </cell>
          <cell r="I1874" t="str">
            <v>473440-2</v>
          </cell>
          <cell r="J1874" t="str">
            <v>（株）光真製作所</v>
          </cell>
          <cell r="K1874" t="str">
            <v>3480</v>
          </cell>
          <cell r="L1874" t="str">
            <v>3480</v>
          </cell>
          <cell r="M1874" t="str">
            <v>3H7</v>
          </cell>
          <cell r="N1874" t="str">
            <v>野田</v>
          </cell>
          <cell r="O1874" t="str">
            <v>野田係</v>
          </cell>
          <cell r="Q1874" t="str">
            <v>JP</v>
          </cell>
          <cell r="S1874">
            <v>1</v>
          </cell>
          <cell r="T1874">
            <v>1</v>
          </cell>
          <cell r="U1874" t="str">
            <v>V0</v>
          </cell>
          <cell r="V1874" t="str">
            <v>0001</v>
          </cell>
          <cell r="W1874">
            <v>50</v>
          </cell>
          <cell r="X1874">
            <v>1</v>
          </cell>
          <cell r="Y1874" t="str">
            <v>JPY</v>
          </cell>
          <cell r="Z1874" t="str">
            <v>2006/04/01</v>
          </cell>
          <cell r="AA1874" t="str">
            <v>9999/12/31</v>
          </cell>
          <cell r="AC1874">
            <v>105</v>
          </cell>
          <cell r="AD1874">
            <v>1</v>
          </cell>
          <cell r="AE1874">
            <v>105</v>
          </cell>
          <cell r="AG1874">
            <v>105</v>
          </cell>
          <cell r="AH1874" t="str">
            <v>PC</v>
          </cell>
          <cell r="AQ1874">
            <v>1</v>
          </cell>
          <cell r="AV1874">
            <v>0</v>
          </cell>
          <cell r="AY1874" t="str">
            <v>2006/04/01</v>
          </cell>
          <cell r="AZ1874" t="str">
            <v>9999/12/31</v>
          </cell>
          <cell r="BA1874">
            <v>99999999</v>
          </cell>
          <cell r="BB1874">
            <v>105</v>
          </cell>
        </row>
        <row r="1875">
          <cell r="A1875">
            <v>75076</v>
          </cell>
          <cell r="D1875">
            <v>100</v>
          </cell>
          <cell r="E1875" t="str">
            <v>5300087531</v>
          </cell>
          <cell r="F1875" t="str">
            <v>0</v>
          </cell>
          <cell r="G1875" t="str">
            <v>7459096-3</v>
          </cell>
          <cell r="H1875" t="str">
            <v>ﾘﾝｸ,SOL(21A) M3140</v>
          </cell>
          <cell r="I1875" t="str">
            <v>473440-2</v>
          </cell>
          <cell r="J1875" t="str">
            <v>（株）光真製作所</v>
          </cell>
          <cell r="K1875" t="str">
            <v>3480</v>
          </cell>
          <cell r="L1875" t="str">
            <v>3480</v>
          </cell>
          <cell r="M1875" t="str">
            <v>3H7</v>
          </cell>
          <cell r="N1875" t="str">
            <v>野田</v>
          </cell>
          <cell r="O1875" t="str">
            <v>野田係</v>
          </cell>
          <cell r="P1875" t="str">
            <v>x</v>
          </cell>
          <cell r="Q1875" t="str">
            <v>JP</v>
          </cell>
          <cell r="S1875">
            <v>1</v>
          </cell>
          <cell r="T1875">
            <v>1</v>
          </cell>
          <cell r="U1875" t="str">
            <v>V0</v>
          </cell>
          <cell r="V1875" t="str">
            <v>0001</v>
          </cell>
          <cell r="W1875">
            <v>25</v>
          </cell>
          <cell r="X1875">
            <v>1</v>
          </cell>
          <cell r="Y1875" t="str">
            <v>JPY</v>
          </cell>
          <cell r="Z1875" t="str">
            <v>2006/04/01</v>
          </cell>
          <cell r="AA1875" t="str">
            <v>9999/12/31</v>
          </cell>
          <cell r="AC1875">
            <v>99</v>
          </cell>
          <cell r="AD1875">
            <v>1</v>
          </cell>
          <cell r="AE1875">
            <v>99</v>
          </cell>
          <cell r="AG1875">
            <v>99</v>
          </cell>
          <cell r="AH1875" t="str">
            <v>PC</v>
          </cell>
          <cell r="AQ1875">
            <v>1</v>
          </cell>
          <cell r="AV1875">
            <v>0</v>
          </cell>
          <cell r="AY1875" t="str">
            <v>2006/04/01</v>
          </cell>
          <cell r="AZ1875" t="str">
            <v>9999/12/31</v>
          </cell>
          <cell r="BA1875">
            <v>99999</v>
          </cell>
          <cell r="BB1875">
            <v>100</v>
          </cell>
        </row>
        <row r="1876">
          <cell r="A1876">
            <v>75078</v>
          </cell>
          <cell r="D1876">
            <v>100</v>
          </cell>
          <cell r="E1876" t="str">
            <v>5300087533</v>
          </cell>
          <cell r="F1876" t="str">
            <v>0</v>
          </cell>
          <cell r="G1876" t="str">
            <v>7459164-1</v>
          </cell>
          <cell r="H1876" t="str">
            <v>ﾌﾞﾗｹﾂﾄ(S21) M3140</v>
          </cell>
          <cell r="I1876" t="str">
            <v>473440-2</v>
          </cell>
          <cell r="J1876" t="str">
            <v>（株）光真製作所</v>
          </cell>
          <cell r="K1876" t="str">
            <v>3480</v>
          </cell>
          <cell r="L1876" t="str">
            <v>3480</v>
          </cell>
          <cell r="M1876" t="str">
            <v>3H7</v>
          </cell>
          <cell r="N1876" t="str">
            <v>野田</v>
          </cell>
          <cell r="O1876" t="str">
            <v>野田係</v>
          </cell>
          <cell r="P1876" t="str">
            <v>x</v>
          </cell>
          <cell r="Q1876" t="str">
            <v>JP</v>
          </cell>
          <cell r="S1876">
            <v>1</v>
          </cell>
          <cell r="T1876">
            <v>1</v>
          </cell>
          <cell r="U1876" t="str">
            <v>V0</v>
          </cell>
          <cell r="V1876" t="str">
            <v>0001</v>
          </cell>
          <cell r="W1876">
            <v>25</v>
          </cell>
          <cell r="X1876">
            <v>1</v>
          </cell>
          <cell r="Y1876" t="str">
            <v>JPY</v>
          </cell>
          <cell r="Z1876" t="str">
            <v>2006/04/01</v>
          </cell>
          <cell r="AA1876" t="str">
            <v>9999/12/31</v>
          </cell>
          <cell r="AC1876">
            <v>104</v>
          </cell>
          <cell r="AD1876">
            <v>1</v>
          </cell>
          <cell r="AE1876">
            <v>104</v>
          </cell>
          <cell r="AG1876">
            <v>104</v>
          </cell>
          <cell r="AH1876" t="str">
            <v>PC</v>
          </cell>
          <cell r="AQ1876">
            <v>1</v>
          </cell>
          <cell r="AV1876">
            <v>0</v>
          </cell>
          <cell r="AY1876" t="str">
            <v>2006/04/01</v>
          </cell>
          <cell r="AZ1876" t="str">
            <v>9999/12/31</v>
          </cell>
          <cell r="BA1876">
            <v>99999</v>
          </cell>
          <cell r="BB1876">
            <v>105</v>
          </cell>
        </row>
        <row r="1877">
          <cell r="A1877">
            <v>75080</v>
          </cell>
          <cell r="D1877">
            <v>100</v>
          </cell>
          <cell r="E1877" t="str">
            <v>5300087537</v>
          </cell>
          <cell r="F1877" t="str">
            <v>0</v>
          </cell>
          <cell r="G1877" t="str">
            <v>7459165-0</v>
          </cell>
          <cell r="H1877" t="str">
            <v>ﾌﾞﾗｹﾂﾄ(S22) M3140</v>
          </cell>
          <cell r="I1877" t="str">
            <v>473440-2</v>
          </cell>
          <cell r="J1877" t="str">
            <v>（株）光真製作所</v>
          </cell>
          <cell r="K1877" t="str">
            <v>3480</v>
          </cell>
          <cell r="L1877" t="str">
            <v>3480</v>
          </cell>
          <cell r="M1877" t="str">
            <v>3H7</v>
          </cell>
          <cell r="N1877" t="str">
            <v>野田</v>
          </cell>
          <cell r="O1877" t="str">
            <v>野田係</v>
          </cell>
          <cell r="P1877" t="str">
            <v>x</v>
          </cell>
          <cell r="Q1877" t="str">
            <v>JP</v>
          </cell>
          <cell r="S1877">
            <v>1</v>
          </cell>
          <cell r="T1877">
            <v>1</v>
          </cell>
          <cell r="U1877" t="str">
            <v>V0</v>
          </cell>
          <cell r="V1877" t="str">
            <v>0001</v>
          </cell>
          <cell r="W1877">
            <v>25</v>
          </cell>
          <cell r="X1877">
            <v>1</v>
          </cell>
          <cell r="Y1877" t="str">
            <v>JPY</v>
          </cell>
          <cell r="Z1877" t="str">
            <v>2006/04/01</v>
          </cell>
          <cell r="AA1877" t="str">
            <v>9999/12/31</v>
          </cell>
          <cell r="AC1877">
            <v>142</v>
          </cell>
          <cell r="AD1877">
            <v>1</v>
          </cell>
          <cell r="AE1877">
            <v>142</v>
          </cell>
          <cell r="AG1877">
            <v>142</v>
          </cell>
          <cell r="AH1877" t="str">
            <v>PC</v>
          </cell>
          <cell r="AQ1877">
            <v>1</v>
          </cell>
          <cell r="AV1877">
            <v>0</v>
          </cell>
          <cell r="AY1877" t="str">
            <v>2006/04/01</v>
          </cell>
          <cell r="AZ1877" t="str">
            <v>9999/12/31</v>
          </cell>
          <cell r="BA1877">
            <v>99999</v>
          </cell>
          <cell r="BB1877">
            <v>143</v>
          </cell>
        </row>
        <row r="1878">
          <cell r="A1878">
            <v>78297</v>
          </cell>
          <cell r="E1878" t="str">
            <v>5300108040</v>
          </cell>
          <cell r="F1878" t="str">
            <v>0</v>
          </cell>
          <cell r="G1878" t="str">
            <v>7459181-1</v>
          </cell>
          <cell r="H1878" t="str">
            <v>ﾌﾞﾗｹﾂﾄ,ﾄﾞｱ(L) M3142</v>
          </cell>
          <cell r="I1878" t="str">
            <v>473440-2</v>
          </cell>
          <cell r="J1878" t="str">
            <v>（株）光真製作所</v>
          </cell>
          <cell r="K1878" t="str">
            <v>3480</v>
          </cell>
          <cell r="L1878" t="str">
            <v>3480</v>
          </cell>
          <cell r="M1878" t="str">
            <v>3H7</v>
          </cell>
          <cell r="N1878" t="str">
            <v>野田</v>
          </cell>
          <cell r="O1878" t="str">
            <v>野田係</v>
          </cell>
          <cell r="P1878" t="str">
            <v>x</v>
          </cell>
          <cell r="Q1878" t="str">
            <v>JP</v>
          </cell>
          <cell r="S1878">
            <v>1</v>
          </cell>
          <cell r="T1878">
            <v>1</v>
          </cell>
          <cell r="U1878" t="str">
            <v>V0</v>
          </cell>
          <cell r="V1878" t="str">
            <v>0001</v>
          </cell>
          <cell r="W1878">
            <v>50</v>
          </cell>
          <cell r="X1878">
            <v>1</v>
          </cell>
          <cell r="Y1878" t="str">
            <v>JPY</v>
          </cell>
          <cell r="Z1878" t="str">
            <v>2006/04/01</v>
          </cell>
          <cell r="AA1878" t="str">
            <v>9999/12/31</v>
          </cell>
          <cell r="AC1878">
            <v>273</v>
          </cell>
          <cell r="AD1878">
            <v>1</v>
          </cell>
          <cell r="AE1878">
            <v>273</v>
          </cell>
          <cell r="AG1878">
            <v>273</v>
          </cell>
          <cell r="AH1878" t="str">
            <v>PC</v>
          </cell>
          <cell r="AQ1878">
            <v>1</v>
          </cell>
          <cell r="AV1878">
            <v>0</v>
          </cell>
          <cell r="AY1878" t="str">
            <v>2006/04/01</v>
          </cell>
          <cell r="AZ1878" t="str">
            <v>9999/12/31</v>
          </cell>
          <cell r="BA1878">
            <v>99999999</v>
          </cell>
          <cell r="BB1878">
            <v>273</v>
          </cell>
        </row>
        <row r="1879">
          <cell r="A1879">
            <v>75220</v>
          </cell>
          <cell r="B1879">
            <v>214</v>
          </cell>
          <cell r="D1879">
            <v>100</v>
          </cell>
          <cell r="E1879" t="str">
            <v>5300088314</v>
          </cell>
          <cell r="F1879" t="str">
            <v>0</v>
          </cell>
          <cell r="G1879" t="str">
            <v>7459182-0</v>
          </cell>
          <cell r="H1879" t="str">
            <v>ﾘﾝｸ,ﾗﾂﾁ M3142</v>
          </cell>
          <cell r="I1879" t="str">
            <v>473440-2</v>
          </cell>
          <cell r="J1879" t="str">
            <v>（株）光真製作所</v>
          </cell>
          <cell r="K1879" t="str">
            <v>3480</v>
          </cell>
          <cell r="L1879" t="str">
            <v>3480</v>
          </cell>
          <cell r="M1879" t="str">
            <v>3H7</v>
          </cell>
          <cell r="N1879" t="str">
            <v>野田</v>
          </cell>
          <cell r="O1879" t="str">
            <v>野田係</v>
          </cell>
          <cell r="P1879" t="str">
            <v>x</v>
          </cell>
          <cell r="Q1879" t="str">
            <v>JP</v>
          </cell>
          <cell r="S1879">
            <v>1</v>
          </cell>
          <cell r="T1879">
            <v>1</v>
          </cell>
          <cell r="U1879" t="str">
            <v>V0</v>
          </cell>
          <cell r="V1879" t="str">
            <v>0001</v>
          </cell>
          <cell r="W1879">
            <v>25</v>
          </cell>
          <cell r="X1879">
            <v>1</v>
          </cell>
          <cell r="Y1879" t="str">
            <v>JPY</v>
          </cell>
          <cell r="Z1879" t="str">
            <v>2006/04/01</v>
          </cell>
          <cell r="AA1879" t="str">
            <v>9999/12/31</v>
          </cell>
          <cell r="AC1879">
            <v>214</v>
          </cell>
          <cell r="AD1879">
            <v>1</v>
          </cell>
          <cell r="AE1879">
            <v>214</v>
          </cell>
          <cell r="AF1879">
            <v>214</v>
          </cell>
          <cell r="AG1879">
            <v>214</v>
          </cell>
          <cell r="AH1879" t="str">
            <v>PC</v>
          </cell>
          <cell r="AI1879">
            <v>0</v>
          </cell>
          <cell r="AJ1879">
            <v>0</v>
          </cell>
          <cell r="AK1879">
            <v>0</v>
          </cell>
          <cell r="AL1879">
            <v>0</v>
          </cell>
          <cell r="AM1879">
            <v>0</v>
          </cell>
          <cell r="AN1879">
            <v>0</v>
          </cell>
          <cell r="AO1879">
            <v>0</v>
          </cell>
          <cell r="AP1879">
            <v>0</v>
          </cell>
          <cell r="AQ1879">
            <v>1</v>
          </cell>
          <cell r="AR1879">
            <v>0</v>
          </cell>
          <cell r="AS1879">
            <v>0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 t="str">
            <v>2006/04/01</v>
          </cell>
          <cell r="AZ1879" t="str">
            <v>9999/12/31</v>
          </cell>
          <cell r="BA1879">
            <v>99999</v>
          </cell>
          <cell r="BB1879">
            <v>215</v>
          </cell>
          <cell r="BC1879">
            <v>0</v>
          </cell>
          <cell r="BD1879">
            <v>0</v>
          </cell>
          <cell r="BE1879">
            <v>0</v>
          </cell>
          <cell r="BF1879">
            <v>0</v>
          </cell>
          <cell r="BG1879">
            <v>0</v>
          </cell>
        </row>
        <row r="1880">
          <cell r="A1880">
            <v>78298</v>
          </cell>
          <cell r="B1880">
            <v>9898</v>
          </cell>
          <cell r="D1880">
            <v>100</v>
          </cell>
          <cell r="E1880" t="str">
            <v>5300108041</v>
          </cell>
          <cell r="F1880" t="str">
            <v>0</v>
          </cell>
          <cell r="G1880" t="str">
            <v>7459191-9</v>
          </cell>
          <cell r="H1880" t="str">
            <v>ｺﾃｲ,ﾃﾞﾝｹﾞﾝ(HR) M2792C</v>
          </cell>
          <cell r="I1880" t="str">
            <v>473440-2</v>
          </cell>
          <cell r="J1880" t="str">
            <v>（株）光真製作所</v>
          </cell>
          <cell r="K1880" t="str">
            <v>3480</v>
          </cell>
          <cell r="L1880" t="str">
            <v>3480</v>
          </cell>
          <cell r="M1880" t="str">
            <v>3H7</v>
          </cell>
          <cell r="N1880" t="str">
            <v>野田</v>
          </cell>
          <cell r="O1880" t="str">
            <v>野田係</v>
          </cell>
          <cell r="P1880" t="str">
            <v>x</v>
          </cell>
          <cell r="Q1880" t="str">
            <v>JP</v>
          </cell>
          <cell r="S1880">
            <v>1</v>
          </cell>
          <cell r="T1880">
            <v>1</v>
          </cell>
          <cell r="U1880" t="str">
            <v>V0</v>
          </cell>
          <cell r="V1880" t="str">
            <v>0001</v>
          </cell>
          <cell r="W1880">
            <v>50</v>
          </cell>
          <cell r="X1880">
            <v>1</v>
          </cell>
          <cell r="Y1880" t="str">
            <v>JPY</v>
          </cell>
          <cell r="Z1880" t="str">
            <v>2006/04/01</v>
          </cell>
          <cell r="AA1880" t="str">
            <v>9999/12/31</v>
          </cell>
          <cell r="AC1880">
            <v>9898</v>
          </cell>
          <cell r="AD1880">
            <v>1</v>
          </cell>
          <cell r="AE1880">
            <v>9898</v>
          </cell>
          <cell r="AF1880">
            <v>9898</v>
          </cell>
          <cell r="AG1880">
            <v>9898</v>
          </cell>
          <cell r="AH1880" t="str">
            <v>PC</v>
          </cell>
          <cell r="AI1880">
            <v>0</v>
          </cell>
          <cell r="AJ1880">
            <v>0</v>
          </cell>
          <cell r="AK1880">
            <v>0</v>
          </cell>
          <cell r="AL1880">
            <v>0</v>
          </cell>
          <cell r="AM1880">
            <v>0</v>
          </cell>
          <cell r="AN1880">
            <v>0</v>
          </cell>
          <cell r="AO1880">
            <v>0</v>
          </cell>
          <cell r="AP1880">
            <v>0</v>
          </cell>
          <cell r="AQ1880">
            <v>1</v>
          </cell>
          <cell r="AR1880">
            <v>0</v>
          </cell>
          <cell r="AS1880">
            <v>0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 t="str">
            <v>2006/04/01</v>
          </cell>
          <cell r="AZ1880" t="str">
            <v>9999/12/31</v>
          </cell>
          <cell r="BA1880">
            <v>99999999</v>
          </cell>
          <cell r="BB1880">
            <v>9898</v>
          </cell>
          <cell r="BC1880">
            <v>0</v>
          </cell>
          <cell r="BD1880">
            <v>0</v>
          </cell>
          <cell r="BE1880">
            <v>0</v>
          </cell>
          <cell r="BF1880">
            <v>0</v>
          </cell>
          <cell r="BG1880">
            <v>0</v>
          </cell>
        </row>
        <row r="1881">
          <cell r="A1881">
            <v>78299</v>
          </cell>
          <cell r="B1881">
            <v>12125</v>
          </cell>
          <cell r="D1881">
            <v>100</v>
          </cell>
          <cell r="E1881" t="str">
            <v>5300108042</v>
          </cell>
          <cell r="F1881" t="str">
            <v>0</v>
          </cell>
          <cell r="G1881" t="str">
            <v>7459195-1</v>
          </cell>
          <cell r="H1881" t="str">
            <v>ﾌﾞﾗｹﾂﾄ,ﾃﾞﾝｹﾞﾝ(HR) M2792C</v>
          </cell>
          <cell r="I1881" t="str">
            <v>473440-2</v>
          </cell>
          <cell r="J1881" t="str">
            <v>（株）光真製作所</v>
          </cell>
          <cell r="K1881" t="str">
            <v>3480</v>
          </cell>
          <cell r="L1881" t="str">
            <v>3480</v>
          </cell>
          <cell r="M1881" t="str">
            <v>3H7</v>
          </cell>
          <cell r="N1881" t="str">
            <v>野田</v>
          </cell>
          <cell r="O1881" t="str">
            <v>野田係</v>
          </cell>
          <cell r="P1881" t="str">
            <v>x</v>
          </cell>
          <cell r="Q1881" t="str">
            <v>JP</v>
          </cell>
          <cell r="S1881">
            <v>1</v>
          </cell>
          <cell r="T1881">
            <v>1</v>
          </cell>
          <cell r="U1881" t="str">
            <v>V0</v>
          </cell>
          <cell r="V1881" t="str">
            <v>0001</v>
          </cell>
          <cell r="W1881">
            <v>50</v>
          </cell>
          <cell r="X1881">
            <v>1</v>
          </cell>
          <cell r="Y1881" t="str">
            <v>JPY</v>
          </cell>
          <cell r="Z1881" t="str">
            <v>2006/04/01</v>
          </cell>
          <cell r="AA1881" t="str">
            <v>9999/12/31</v>
          </cell>
          <cell r="AC1881">
            <v>12125</v>
          </cell>
          <cell r="AD1881">
            <v>1</v>
          </cell>
          <cell r="AE1881">
            <v>12125</v>
          </cell>
          <cell r="AF1881">
            <v>12125</v>
          </cell>
          <cell r="AG1881">
            <v>12125</v>
          </cell>
          <cell r="AH1881" t="str">
            <v>PC</v>
          </cell>
          <cell r="AI1881">
            <v>0</v>
          </cell>
          <cell r="AJ1881">
            <v>0</v>
          </cell>
          <cell r="AK1881">
            <v>0</v>
          </cell>
          <cell r="AL1881">
            <v>0</v>
          </cell>
          <cell r="AM1881">
            <v>0</v>
          </cell>
          <cell r="AN1881">
            <v>0</v>
          </cell>
          <cell r="AO1881">
            <v>0</v>
          </cell>
          <cell r="AP1881">
            <v>0</v>
          </cell>
          <cell r="AQ1881">
            <v>1</v>
          </cell>
          <cell r="AR1881">
            <v>0</v>
          </cell>
          <cell r="AS1881">
            <v>0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 t="str">
            <v>2006/04/01</v>
          </cell>
          <cell r="AZ1881" t="str">
            <v>9999/12/31</v>
          </cell>
          <cell r="BA1881">
            <v>99999999</v>
          </cell>
          <cell r="BB1881">
            <v>12125</v>
          </cell>
          <cell r="BC1881">
            <v>0</v>
          </cell>
          <cell r="BD1881">
            <v>0</v>
          </cell>
          <cell r="BE1881">
            <v>0</v>
          </cell>
          <cell r="BF1881">
            <v>0</v>
          </cell>
          <cell r="BG1881">
            <v>0</v>
          </cell>
        </row>
        <row r="1882">
          <cell r="A1882">
            <v>78300</v>
          </cell>
          <cell r="B1882">
            <v>6232</v>
          </cell>
          <cell r="D1882">
            <v>100</v>
          </cell>
          <cell r="E1882" t="str">
            <v>5300108043</v>
          </cell>
          <cell r="F1882" t="str">
            <v>0</v>
          </cell>
          <cell r="G1882" t="str">
            <v>7459199-4</v>
          </cell>
          <cell r="H1882" t="str">
            <v>ﾛﾂｸ,DCH(R) M2822C</v>
          </cell>
          <cell r="I1882" t="str">
            <v>473440-2</v>
          </cell>
          <cell r="J1882" t="str">
            <v>（株）光真製作所</v>
          </cell>
          <cell r="K1882" t="str">
            <v>3480</v>
          </cell>
          <cell r="L1882" t="str">
            <v>3480</v>
          </cell>
          <cell r="M1882" t="str">
            <v>3H7</v>
          </cell>
          <cell r="N1882" t="str">
            <v>野田</v>
          </cell>
          <cell r="O1882" t="str">
            <v>野田係</v>
          </cell>
          <cell r="P1882" t="str">
            <v>x</v>
          </cell>
          <cell r="Q1882" t="str">
            <v>JP</v>
          </cell>
          <cell r="S1882">
            <v>1</v>
          </cell>
          <cell r="T1882">
            <v>1</v>
          </cell>
          <cell r="U1882" t="str">
            <v>V0</v>
          </cell>
          <cell r="V1882" t="str">
            <v>0001</v>
          </cell>
          <cell r="W1882">
            <v>50</v>
          </cell>
          <cell r="X1882">
            <v>1</v>
          </cell>
          <cell r="Y1882" t="str">
            <v>JPY</v>
          </cell>
          <cell r="Z1882" t="str">
            <v>2006/04/01</v>
          </cell>
          <cell r="AA1882" t="str">
            <v>9999/12/31</v>
          </cell>
          <cell r="AC1882">
            <v>6232</v>
          </cell>
          <cell r="AD1882">
            <v>1</v>
          </cell>
          <cell r="AE1882">
            <v>6232</v>
          </cell>
          <cell r="AF1882">
            <v>6232</v>
          </cell>
          <cell r="AG1882">
            <v>6232</v>
          </cell>
          <cell r="AH1882" t="str">
            <v>PC</v>
          </cell>
          <cell r="AI1882">
            <v>0</v>
          </cell>
          <cell r="AJ1882">
            <v>0</v>
          </cell>
          <cell r="AK1882">
            <v>0</v>
          </cell>
          <cell r="AL1882">
            <v>0</v>
          </cell>
          <cell r="AM1882">
            <v>0</v>
          </cell>
          <cell r="AN1882">
            <v>0</v>
          </cell>
          <cell r="AO1882">
            <v>0</v>
          </cell>
          <cell r="AP1882">
            <v>0</v>
          </cell>
          <cell r="AQ1882">
            <v>1</v>
          </cell>
          <cell r="AR1882">
            <v>0</v>
          </cell>
          <cell r="AS1882">
            <v>0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 t="str">
            <v>2006/04/01</v>
          </cell>
          <cell r="AZ1882" t="str">
            <v>9999/12/31</v>
          </cell>
          <cell r="BA1882">
            <v>99999999</v>
          </cell>
          <cell r="BB1882">
            <v>6232</v>
          </cell>
          <cell r="BC1882">
            <v>0</v>
          </cell>
          <cell r="BD1882">
            <v>0</v>
          </cell>
          <cell r="BE1882">
            <v>0</v>
          </cell>
          <cell r="BF1882">
            <v>0</v>
          </cell>
          <cell r="BG1882">
            <v>0</v>
          </cell>
        </row>
        <row r="1883">
          <cell r="A1883">
            <v>48753</v>
          </cell>
          <cell r="B1883">
            <v>61</v>
          </cell>
          <cell r="D1883">
            <v>100</v>
          </cell>
          <cell r="E1883" t="str">
            <v>5300087540</v>
          </cell>
          <cell r="F1883" t="str">
            <v>0</v>
          </cell>
          <cell r="G1883" t="str">
            <v>7459240-0</v>
          </cell>
          <cell r="H1883" t="str">
            <v>ｽﾃ-,ｼﾔﾂﾀ(1) M3140</v>
          </cell>
          <cell r="I1883" t="str">
            <v>473440-2</v>
          </cell>
          <cell r="J1883" t="str">
            <v>（株）光真製作所</v>
          </cell>
          <cell r="K1883" t="str">
            <v>3480</v>
          </cell>
          <cell r="L1883" t="str">
            <v>3480</v>
          </cell>
          <cell r="M1883" t="str">
            <v>2G2</v>
          </cell>
          <cell r="N1883" t="str">
            <v>伊藤康</v>
          </cell>
          <cell r="O1883" t="str">
            <v>野田係</v>
          </cell>
          <cell r="P1883" t="str">
            <v>x</v>
          </cell>
          <cell r="Q1883" t="str">
            <v>JP</v>
          </cell>
          <cell r="S1883">
            <v>1</v>
          </cell>
          <cell r="T1883">
            <v>1</v>
          </cell>
          <cell r="U1883" t="str">
            <v>V0</v>
          </cell>
          <cell r="V1883" t="str">
            <v>0001</v>
          </cell>
          <cell r="W1883">
            <v>25</v>
          </cell>
          <cell r="X1883">
            <v>1</v>
          </cell>
          <cell r="Y1883" t="str">
            <v>JPY</v>
          </cell>
          <cell r="Z1883" t="str">
            <v>2006/04/01</v>
          </cell>
          <cell r="AA1883" t="str">
            <v>9999/12/31</v>
          </cell>
          <cell r="AC1883">
            <v>60</v>
          </cell>
          <cell r="AD1883">
            <v>1</v>
          </cell>
          <cell r="AE1883">
            <v>60</v>
          </cell>
          <cell r="AF1883">
            <v>61</v>
          </cell>
          <cell r="AG1883">
            <v>61</v>
          </cell>
          <cell r="AH1883" t="str">
            <v>PC</v>
          </cell>
          <cell r="AI1883">
            <v>0</v>
          </cell>
          <cell r="AJ1883">
            <v>0</v>
          </cell>
          <cell r="AK1883">
            <v>0</v>
          </cell>
          <cell r="AL1883">
            <v>0</v>
          </cell>
          <cell r="AM1883">
            <v>0</v>
          </cell>
          <cell r="AN1883">
            <v>0</v>
          </cell>
          <cell r="AO1883">
            <v>0</v>
          </cell>
          <cell r="AP1883">
            <v>0</v>
          </cell>
          <cell r="AQ1883">
            <v>1</v>
          </cell>
          <cell r="AR1883">
            <v>0</v>
          </cell>
          <cell r="AS1883">
            <v>0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X1883">
            <v>0</v>
          </cell>
          <cell r="AY1883" t="str">
            <v>2006/04/01</v>
          </cell>
          <cell r="AZ1883" t="str">
            <v>9999/12/31</v>
          </cell>
          <cell r="BA1883">
            <v>99999999</v>
          </cell>
          <cell r="BB1883">
            <v>61</v>
          </cell>
          <cell r="BC1883">
            <v>0</v>
          </cell>
          <cell r="BD1883">
            <v>0</v>
          </cell>
          <cell r="BE1883">
            <v>0</v>
          </cell>
          <cell r="BF1883">
            <v>0</v>
          </cell>
          <cell r="BG1883">
            <v>0</v>
          </cell>
        </row>
        <row r="1884">
          <cell r="A1884">
            <v>48754</v>
          </cell>
          <cell r="B1884">
            <v>61</v>
          </cell>
          <cell r="D1884">
            <v>100</v>
          </cell>
          <cell r="E1884" t="str">
            <v>5300087542</v>
          </cell>
          <cell r="F1884" t="str">
            <v>0</v>
          </cell>
          <cell r="G1884" t="str">
            <v>7459241-9</v>
          </cell>
          <cell r="H1884" t="str">
            <v>ｽﾃ-,ｼﾔﾂﾀ(2) M3140</v>
          </cell>
          <cell r="I1884" t="str">
            <v>473440-2</v>
          </cell>
          <cell r="J1884" t="str">
            <v>（株）光真製作所</v>
          </cell>
          <cell r="K1884" t="str">
            <v>3480</v>
          </cell>
          <cell r="L1884" t="str">
            <v>3480</v>
          </cell>
          <cell r="M1884" t="str">
            <v>2G2</v>
          </cell>
          <cell r="N1884" t="str">
            <v>伊藤康</v>
          </cell>
          <cell r="O1884" t="str">
            <v>野田係</v>
          </cell>
          <cell r="P1884" t="str">
            <v>x</v>
          </cell>
          <cell r="Q1884" t="str">
            <v>JP</v>
          </cell>
          <cell r="S1884">
            <v>1</v>
          </cell>
          <cell r="T1884">
            <v>1</v>
          </cell>
          <cell r="U1884" t="str">
            <v>V0</v>
          </cell>
          <cell r="V1884" t="str">
            <v>0001</v>
          </cell>
          <cell r="W1884">
            <v>25</v>
          </cell>
          <cell r="X1884">
            <v>1</v>
          </cell>
          <cell r="Y1884" t="str">
            <v>JPY</v>
          </cell>
          <cell r="Z1884" t="str">
            <v>2006/04/01</v>
          </cell>
          <cell r="AA1884" t="str">
            <v>9999/12/31</v>
          </cell>
          <cell r="AC1884">
            <v>60</v>
          </cell>
          <cell r="AD1884">
            <v>1</v>
          </cell>
          <cell r="AE1884">
            <v>60</v>
          </cell>
          <cell r="AF1884">
            <v>61</v>
          </cell>
          <cell r="AG1884">
            <v>61</v>
          </cell>
          <cell r="AH1884" t="str">
            <v>PC</v>
          </cell>
          <cell r="AI1884">
            <v>0</v>
          </cell>
          <cell r="AJ1884">
            <v>0</v>
          </cell>
          <cell r="AK1884">
            <v>0</v>
          </cell>
          <cell r="AL1884">
            <v>0</v>
          </cell>
          <cell r="AM1884">
            <v>0</v>
          </cell>
          <cell r="AN1884">
            <v>0</v>
          </cell>
          <cell r="AO1884">
            <v>0</v>
          </cell>
          <cell r="AP1884">
            <v>0</v>
          </cell>
          <cell r="AQ1884">
            <v>1</v>
          </cell>
          <cell r="AR1884">
            <v>0</v>
          </cell>
          <cell r="AS1884">
            <v>0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X1884">
            <v>0</v>
          </cell>
          <cell r="AY1884" t="str">
            <v>2006/04/01</v>
          </cell>
          <cell r="AZ1884" t="str">
            <v>9999/12/31</v>
          </cell>
          <cell r="BA1884">
            <v>99999999</v>
          </cell>
          <cell r="BB1884">
            <v>61</v>
          </cell>
          <cell r="BC1884">
            <v>0</v>
          </cell>
          <cell r="BD1884">
            <v>0</v>
          </cell>
          <cell r="BE1884">
            <v>0</v>
          </cell>
          <cell r="BF1884">
            <v>0</v>
          </cell>
          <cell r="BG1884">
            <v>0</v>
          </cell>
        </row>
        <row r="1885">
          <cell r="A1885">
            <v>48755</v>
          </cell>
          <cell r="B1885">
            <v>135</v>
          </cell>
          <cell r="D1885">
            <v>100</v>
          </cell>
          <cell r="E1885" t="str">
            <v>5300087544</v>
          </cell>
          <cell r="F1885" t="str">
            <v>0</v>
          </cell>
          <cell r="G1885" t="str">
            <v>7459242-7</v>
          </cell>
          <cell r="H1885" t="str">
            <v>ﾘﾝｸ,SOL(24B) M3140</v>
          </cell>
          <cell r="I1885" t="str">
            <v>473440-2</v>
          </cell>
          <cell r="J1885" t="str">
            <v>（株）光真製作所</v>
          </cell>
          <cell r="K1885" t="str">
            <v>3480</v>
          </cell>
          <cell r="L1885" t="str">
            <v>3480</v>
          </cell>
          <cell r="M1885" t="str">
            <v>2G2</v>
          </cell>
          <cell r="N1885" t="str">
            <v>伊藤康</v>
          </cell>
          <cell r="O1885" t="str">
            <v>野田係</v>
          </cell>
          <cell r="P1885" t="str">
            <v>x</v>
          </cell>
          <cell r="Q1885" t="str">
            <v>JP</v>
          </cell>
          <cell r="S1885">
            <v>1</v>
          </cell>
          <cell r="T1885">
            <v>1</v>
          </cell>
          <cell r="U1885" t="str">
            <v>V0</v>
          </cell>
          <cell r="V1885" t="str">
            <v>0001</v>
          </cell>
          <cell r="W1885">
            <v>25</v>
          </cell>
          <cell r="X1885">
            <v>1</v>
          </cell>
          <cell r="Y1885" t="str">
            <v>JPY</v>
          </cell>
          <cell r="Z1885" t="str">
            <v>2006/04/01</v>
          </cell>
          <cell r="AA1885" t="str">
            <v>9999/12/31</v>
          </cell>
          <cell r="AC1885">
            <v>131</v>
          </cell>
          <cell r="AD1885">
            <v>1</v>
          </cell>
          <cell r="AE1885">
            <v>131</v>
          </cell>
          <cell r="AF1885">
            <v>135</v>
          </cell>
          <cell r="AG1885">
            <v>135</v>
          </cell>
          <cell r="AH1885" t="str">
            <v>PC</v>
          </cell>
          <cell r="AI1885">
            <v>0</v>
          </cell>
          <cell r="AJ1885">
            <v>0</v>
          </cell>
          <cell r="AK1885">
            <v>0</v>
          </cell>
          <cell r="AL1885">
            <v>0</v>
          </cell>
          <cell r="AM1885">
            <v>0</v>
          </cell>
          <cell r="AN1885">
            <v>0</v>
          </cell>
          <cell r="AO1885">
            <v>0</v>
          </cell>
          <cell r="AP1885">
            <v>0</v>
          </cell>
          <cell r="AQ1885">
            <v>1</v>
          </cell>
          <cell r="AR1885">
            <v>0</v>
          </cell>
          <cell r="AS1885">
            <v>0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X1885">
            <v>0</v>
          </cell>
          <cell r="AY1885" t="str">
            <v>2006/04/01</v>
          </cell>
          <cell r="AZ1885" t="str">
            <v>9999/12/31</v>
          </cell>
          <cell r="BA1885">
            <v>99999999</v>
          </cell>
          <cell r="BB1885">
            <v>135</v>
          </cell>
          <cell r="BC1885">
            <v>0</v>
          </cell>
          <cell r="BD1885">
            <v>0</v>
          </cell>
          <cell r="BE1885">
            <v>0</v>
          </cell>
          <cell r="BF1885">
            <v>0</v>
          </cell>
          <cell r="BG1885">
            <v>0</v>
          </cell>
        </row>
        <row r="1886">
          <cell r="A1886">
            <v>48756</v>
          </cell>
          <cell r="B1886">
            <v>88</v>
          </cell>
          <cell r="D1886">
            <v>100</v>
          </cell>
          <cell r="E1886" t="str">
            <v>5300087546</v>
          </cell>
          <cell r="F1886" t="str">
            <v>0</v>
          </cell>
          <cell r="G1886" t="str">
            <v>7459249-4</v>
          </cell>
          <cell r="H1886" t="str">
            <v>ﾚﾊﾞ-(FLP) M3140</v>
          </cell>
          <cell r="I1886" t="str">
            <v>473440-2</v>
          </cell>
          <cell r="J1886" t="str">
            <v>（株）光真製作所</v>
          </cell>
          <cell r="K1886" t="str">
            <v>3480</v>
          </cell>
          <cell r="L1886" t="str">
            <v>3480</v>
          </cell>
          <cell r="M1886" t="str">
            <v>2G2</v>
          </cell>
          <cell r="N1886" t="str">
            <v>伊藤康</v>
          </cell>
          <cell r="O1886" t="str">
            <v>野田係</v>
          </cell>
          <cell r="P1886" t="str">
            <v>x</v>
          </cell>
          <cell r="Q1886" t="str">
            <v>JP</v>
          </cell>
          <cell r="S1886">
            <v>1</v>
          </cell>
          <cell r="T1886">
            <v>1</v>
          </cell>
          <cell r="U1886" t="str">
            <v>V0</v>
          </cell>
          <cell r="V1886" t="str">
            <v>0001</v>
          </cell>
          <cell r="W1886">
            <v>25</v>
          </cell>
          <cell r="X1886">
            <v>1</v>
          </cell>
          <cell r="Y1886" t="str">
            <v>JPY</v>
          </cell>
          <cell r="Z1886" t="str">
            <v>2006/04/01</v>
          </cell>
          <cell r="AA1886" t="str">
            <v>9999/12/31</v>
          </cell>
          <cell r="AC1886">
            <v>86</v>
          </cell>
          <cell r="AD1886">
            <v>1</v>
          </cell>
          <cell r="AE1886">
            <v>86</v>
          </cell>
          <cell r="AF1886">
            <v>88</v>
          </cell>
          <cell r="AG1886">
            <v>88</v>
          </cell>
          <cell r="AH1886" t="str">
            <v>PC</v>
          </cell>
          <cell r="AI1886">
            <v>0</v>
          </cell>
          <cell r="AJ1886">
            <v>0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X1886">
            <v>0</v>
          </cell>
          <cell r="AY1886" t="str">
            <v>2006/04/01</v>
          </cell>
          <cell r="AZ1886" t="str">
            <v>9999/12/31</v>
          </cell>
          <cell r="BA1886">
            <v>99999999</v>
          </cell>
          <cell r="BB1886">
            <v>88</v>
          </cell>
          <cell r="BC1886">
            <v>0</v>
          </cell>
          <cell r="BD1886">
            <v>0</v>
          </cell>
          <cell r="BE1886">
            <v>0</v>
          </cell>
          <cell r="BF1886">
            <v>0</v>
          </cell>
          <cell r="BG1886">
            <v>0</v>
          </cell>
        </row>
        <row r="1887">
          <cell r="A1887">
            <v>75085</v>
          </cell>
          <cell r="D1887">
            <v>100</v>
          </cell>
          <cell r="E1887" t="str">
            <v>5300087548</v>
          </cell>
          <cell r="F1887" t="str">
            <v>0</v>
          </cell>
          <cell r="G1887" t="str">
            <v>7459251-6</v>
          </cell>
          <cell r="H1887" t="str">
            <v>ﾌﾞﾗｹﾂﾄ,ﾀﾂﾁ(1) M3140</v>
          </cell>
          <cell r="I1887" t="str">
            <v>473440-2</v>
          </cell>
          <cell r="J1887" t="str">
            <v>（株）光真製作所</v>
          </cell>
          <cell r="K1887" t="str">
            <v>3480</v>
          </cell>
          <cell r="L1887" t="str">
            <v>3480</v>
          </cell>
          <cell r="M1887" t="str">
            <v>3H7</v>
          </cell>
          <cell r="N1887" t="str">
            <v>野田</v>
          </cell>
          <cell r="O1887" t="str">
            <v>野田係</v>
          </cell>
          <cell r="P1887" t="str">
            <v>x</v>
          </cell>
          <cell r="Q1887" t="str">
            <v>JP</v>
          </cell>
          <cell r="S1887">
            <v>1</v>
          </cell>
          <cell r="T1887">
            <v>1</v>
          </cell>
          <cell r="U1887" t="str">
            <v>V0</v>
          </cell>
          <cell r="V1887" t="str">
            <v>0001</v>
          </cell>
          <cell r="W1887">
            <v>25</v>
          </cell>
          <cell r="X1887">
            <v>1</v>
          </cell>
          <cell r="Y1887" t="str">
            <v>JPY</v>
          </cell>
          <cell r="Z1887" t="str">
            <v>2006/04/01</v>
          </cell>
          <cell r="AA1887" t="str">
            <v>9999/12/31</v>
          </cell>
          <cell r="AC1887">
            <v>191</v>
          </cell>
          <cell r="AD1887">
            <v>1</v>
          </cell>
          <cell r="AE1887">
            <v>191</v>
          </cell>
          <cell r="AG1887">
            <v>191</v>
          </cell>
          <cell r="AH1887" t="str">
            <v>PC</v>
          </cell>
          <cell r="AQ1887">
            <v>1</v>
          </cell>
          <cell r="AV1887">
            <v>0</v>
          </cell>
          <cell r="AY1887" t="str">
            <v>2006/04/01</v>
          </cell>
          <cell r="AZ1887" t="str">
            <v>9999/12/31</v>
          </cell>
          <cell r="BA1887">
            <v>99999</v>
          </cell>
          <cell r="BB1887">
            <v>192</v>
          </cell>
        </row>
        <row r="1888">
          <cell r="A1888">
            <v>75086</v>
          </cell>
          <cell r="D1888">
            <v>100</v>
          </cell>
          <cell r="E1888" t="str">
            <v>5300087550</v>
          </cell>
          <cell r="F1888" t="str">
            <v>0</v>
          </cell>
          <cell r="G1888" t="str">
            <v>7459252-4</v>
          </cell>
          <cell r="H1888" t="str">
            <v>ﾌﾞﾗｹﾂﾄ,ﾀﾂﾁ(2) M3140</v>
          </cell>
          <cell r="I1888" t="str">
            <v>473440-2</v>
          </cell>
          <cell r="J1888" t="str">
            <v>（株）光真製作所</v>
          </cell>
          <cell r="K1888" t="str">
            <v>3480</v>
          </cell>
          <cell r="L1888" t="str">
            <v>3480</v>
          </cell>
          <cell r="M1888" t="str">
            <v>3H7</v>
          </cell>
          <cell r="N1888" t="str">
            <v>野田</v>
          </cell>
          <cell r="O1888" t="str">
            <v>野田係</v>
          </cell>
          <cell r="P1888" t="str">
            <v>x</v>
          </cell>
          <cell r="Q1888" t="str">
            <v>JP</v>
          </cell>
          <cell r="S1888">
            <v>1</v>
          </cell>
          <cell r="T1888">
            <v>1</v>
          </cell>
          <cell r="U1888" t="str">
            <v>V0</v>
          </cell>
          <cell r="V1888" t="str">
            <v>0001</v>
          </cell>
          <cell r="W1888">
            <v>25</v>
          </cell>
          <cell r="X1888">
            <v>1</v>
          </cell>
          <cell r="Y1888" t="str">
            <v>JPY</v>
          </cell>
          <cell r="Z1888" t="str">
            <v>2006/04/01</v>
          </cell>
          <cell r="AA1888" t="str">
            <v>9999/12/31</v>
          </cell>
          <cell r="AC1888">
            <v>25400</v>
          </cell>
          <cell r="AD1888">
            <v>100</v>
          </cell>
          <cell r="AE1888">
            <v>254</v>
          </cell>
          <cell r="AG1888">
            <v>254</v>
          </cell>
          <cell r="AH1888" t="str">
            <v>PC</v>
          </cell>
          <cell r="AQ1888">
            <v>1</v>
          </cell>
          <cell r="AV1888">
            <v>0</v>
          </cell>
          <cell r="AY1888" t="str">
            <v>2006/04/01</v>
          </cell>
          <cell r="AZ1888" t="str">
            <v>9999/12/31</v>
          </cell>
          <cell r="BA1888">
            <v>99999</v>
          </cell>
          <cell r="BB1888">
            <v>25600</v>
          </cell>
        </row>
        <row r="1889">
          <cell r="A1889">
            <v>75088</v>
          </cell>
          <cell r="D1889">
            <v>100</v>
          </cell>
          <cell r="E1889" t="str">
            <v>5300087552</v>
          </cell>
          <cell r="F1889" t="str">
            <v>0</v>
          </cell>
          <cell r="G1889" t="str">
            <v>7459253-2</v>
          </cell>
          <cell r="H1889" t="str">
            <v>ﾌﾞﾗｹﾂﾄ,ﾌﾚ-ﾑ ｽﾃ- M3140</v>
          </cell>
          <cell r="I1889" t="str">
            <v>473440-2</v>
          </cell>
          <cell r="J1889" t="str">
            <v>（株）光真製作所</v>
          </cell>
          <cell r="K1889" t="str">
            <v>3480</v>
          </cell>
          <cell r="L1889" t="str">
            <v>3480</v>
          </cell>
          <cell r="M1889" t="str">
            <v>3H7</v>
          </cell>
          <cell r="N1889" t="str">
            <v>野田</v>
          </cell>
          <cell r="O1889" t="str">
            <v>野田係</v>
          </cell>
          <cell r="P1889" t="str">
            <v>x</v>
          </cell>
          <cell r="Q1889" t="str">
            <v>JP</v>
          </cell>
          <cell r="S1889">
            <v>1</v>
          </cell>
          <cell r="T1889">
            <v>1</v>
          </cell>
          <cell r="U1889" t="str">
            <v>V0</v>
          </cell>
          <cell r="V1889" t="str">
            <v>0001</v>
          </cell>
          <cell r="W1889">
            <v>25</v>
          </cell>
          <cell r="X1889">
            <v>1</v>
          </cell>
          <cell r="Y1889" t="str">
            <v>JPY</v>
          </cell>
          <cell r="Z1889" t="str">
            <v>2006/04/01</v>
          </cell>
          <cell r="AA1889" t="str">
            <v>9999/12/31</v>
          </cell>
          <cell r="AC1889">
            <v>222</v>
          </cell>
          <cell r="AD1889">
            <v>1</v>
          </cell>
          <cell r="AE1889">
            <v>222</v>
          </cell>
          <cell r="AG1889">
            <v>222</v>
          </cell>
          <cell r="AH1889" t="str">
            <v>PC</v>
          </cell>
          <cell r="AQ1889">
            <v>1</v>
          </cell>
          <cell r="AV1889">
            <v>0</v>
          </cell>
          <cell r="AY1889" t="str">
            <v>2006/04/01</v>
          </cell>
          <cell r="AZ1889" t="str">
            <v>9999/12/31</v>
          </cell>
          <cell r="BA1889">
            <v>99999</v>
          </cell>
          <cell r="BB1889">
            <v>223</v>
          </cell>
        </row>
        <row r="1890">
          <cell r="A1890">
            <v>48751</v>
          </cell>
          <cell r="B1890">
            <v>325</v>
          </cell>
          <cell r="D1890">
            <v>100</v>
          </cell>
          <cell r="E1890" t="str">
            <v>5300087536</v>
          </cell>
          <cell r="F1890" t="str">
            <v>0</v>
          </cell>
          <cell r="G1890" t="str">
            <v>7459255-9</v>
          </cell>
          <cell r="H1890" t="str">
            <v>ﾌﾟﾚ-ﾄ,ﾌﾂｸ(1) M3140</v>
          </cell>
          <cell r="I1890" t="str">
            <v>473440-2</v>
          </cell>
          <cell r="J1890" t="str">
            <v>（株）光真製作所</v>
          </cell>
          <cell r="K1890" t="str">
            <v>3480</v>
          </cell>
          <cell r="L1890" t="str">
            <v>3480</v>
          </cell>
          <cell r="M1890" t="str">
            <v>2G2</v>
          </cell>
          <cell r="N1890" t="str">
            <v>伊藤康</v>
          </cell>
          <cell r="O1890" t="str">
            <v>野田係</v>
          </cell>
          <cell r="P1890" t="str">
            <v>x</v>
          </cell>
          <cell r="Q1890" t="str">
            <v>JP</v>
          </cell>
          <cell r="S1890">
            <v>1</v>
          </cell>
          <cell r="T1890">
            <v>1</v>
          </cell>
          <cell r="U1890" t="str">
            <v>V0</v>
          </cell>
          <cell r="V1890" t="str">
            <v>0001</v>
          </cell>
          <cell r="W1890">
            <v>25</v>
          </cell>
          <cell r="X1890">
            <v>1</v>
          </cell>
          <cell r="Y1890" t="str">
            <v>JPY</v>
          </cell>
          <cell r="Z1890" t="str">
            <v>2006/04/01</v>
          </cell>
          <cell r="AA1890" t="str">
            <v>9999/12/31</v>
          </cell>
          <cell r="AC1890">
            <v>320</v>
          </cell>
          <cell r="AD1890">
            <v>1</v>
          </cell>
          <cell r="AE1890">
            <v>320</v>
          </cell>
          <cell r="AF1890">
            <v>325</v>
          </cell>
          <cell r="AG1890">
            <v>325</v>
          </cell>
          <cell r="AH1890" t="str">
            <v>PC</v>
          </cell>
          <cell r="AI1890">
            <v>0</v>
          </cell>
          <cell r="AJ1890">
            <v>0</v>
          </cell>
          <cell r="AK1890">
            <v>0</v>
          </cell>
          <cell r="AL1890">
            <v>0</v>
          </cell>
          <cell r="AM1890">
            <v>0</v>
          </cell>
          <cell r="AN1890">
            <v>0</v>
          </cell>
          <cell r="AO1890">
            <v>0</v>
          </cell>
          <cell r="AP1890">
            <v>0</v>
          </cell>
          <cell r="AQ1890">
            <v>1</v>
          </cell>
          <cell r="AR1890">
            <v>0</v>
          </cell>
          <cell r="AS1890">
            <v>0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X1890">
            <v>0</v>
          </cell>
          <cell r="AY1890" t="str">
            <v>2006/04/01</v>
          </cell>
          <cell r="AZ1890" t="str">
            <v>9999/12/31</v>
          </cell>
          <cell r="BA1890">
            <v>99999999</v>
          </cell>
          <cell r="BB1890">
            <v>325</v>
          </cell>
          <cell r="BC1890">
            <v>0</v>
          </cell>
          <cell r="BD1890">
            <v>0</v>
          </cell>
          <cell r="BE1890">
            <v>0</v>
          </cell>
          <cell r="BF1890">
            <v>0</v>
          </cell>
          <cell r="BG1890">
            <v>0</v>
          </cell>
        </row>
        <row r="1891">
          <cell r="A1891">
            <v>48763</v>
          </cell>
          <cell r="B1891">
            <v>325</v>
          </cell>
          <cell r="D1891">
            <v>100</v>
          </cell>
          <cell r="E1891" t="str">
            <v>5300087558</v>
          </cell>
          <cell r="F1891" t="str">
            <v>0</v>
          </cell>
          <cell r="G1891" t="str">
            <v>7459256-7</v>
          </cell>
          <cell r="H1891" t="str">
            <v>ﾌﾟﾚ-ﾄ,ﾌﾂｸ(2) M3140</v>
          </cell>
          <cell r="I1891" t="str">
            <v>473440-2</v>
          </cell>
          <cell r="J1891" t="str">
            <v>（株）光真製作所</v>
          </cell>
          <cell r="K1891" t="str">
            <v>3480</v>
          </cell>
          <cell r="L1891" t="str">
            <v>3480</v>
          </cell>
          <cell r="M1891" t="str">
            <v>2G2</v>
          </cell>
          <cell r="N1891" t="str">
            <v>伊藤康</v>
          </cell>
          <cell r="O1891" t="str">
            <v>野田係</v>
          </cell>
          <cell r="P1891" t="str">
            <v>x</v>
          </cell>
          <cell r="Q1891" t="str">
            <v>JP</v>
          </cell>
          <cell r="S1891">
            <v>1</v>
          </cell>
          <cell r="T1891">
            <v>1</v>
          </cell>
          <cell r="U1891" t="str">
            <v>V0</v>
          </cell>
          <cell r="V1891" t="str">
            <v>0001</v>
          </cell>
          <cell r="W1891">
            <v>25</v>
          </cell>
          <cell r="X1891">
            <v>1</v>
          </cell>
          <cell r="Y1891" t="str">
            <v>JPY</v>
          </cell>
          <cell r="Z1891" t="str">
            <v>2006/04/01</v>
          </cell>
          <cell r="AA1891" t="str">
            <v>9999/12/31</v>
          </cell>
          <cell r="AC1891">
            <v>320</v>
          </cell>
          <cell r="AD1891">
            <v>1</v>
          </cell>
          <cell r="AE1891">
            <v>320</v>
          </cell>
          <cell r="AF1891">
            <v>325</v>
          </cell>
          <cell r="AG1891">
            <v>325</v>
          </cell>
          <cell r="AH1891" t="str">
            <v>PC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1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 t="str">
            <v>2006/04/01</v>
          </cell>
          <cell r="AZ1891" t="str">
            <v>9999/12/31</v>
          </cell>
          <cell r="BA1891">
            <v>99999999</v>
          </cell>
          <cell r="BB1891">
            <v>325</v>
          </cell>
          <cell r="BC1891">
            <v>0</v>
          </cell>
          <cell r="BD1891">
            <v>0</v>
          </cell>
          <cell r="BE1891">
            <v>0</v>
          </cell>
          <cell r="BF1891">
            <v>0</v>
          </cell>
          <cell r="BG1891">
            <v>0</v>
          </cell>
        </row>
        <row r="1892">
          <cell r="A1892">
            <v>74016</v>
          </cell>
          <cell r="D1892">
            <v>100</v>
          </cell>
          <cell r="E1892" t="str">
            <v>5300078416</v>
          </cell>
          <cell r="F1892" t="str">
            <v>0</v>
          </cell>
          <cell r="G1892" t="str">
            <v>7459289-3</v>
          </cell>
          <cell r="H1892" t="str">
            <v>ﾌﾞﾗｹﾂﾄ,ｷ- M3040J</v>
          </cell>
          <cell r="I1892" t="str">
            <v>473440-2</v>
          </cell>
          <cell r="J1892" t="str">
            <v>（株）光真製作所</v>
          </cell>
          <cell r="K1892" t="str">
            <v>3480</v>
          </cell>
          <cell r="L1892" t="str">
            <v>3480</v>
          </cell>
          <cell r="M1892" t="str">
            <v>3H7</v>
          </cell>
          <cell r="N1892" t="str">
            <v>野田</v>
          </cell>
          <cell r="O1892" t="str">
            <v>野田係</v>
          </cell>
          <cell r="P1892" t="str">
            <v>x</v>
          </cell>
          <cell r="Q1892" t="str">
            <v>JP</v>
          </cell>
          <cell r="S1892">
            <v>1</v>
          </cell>
          <cell r="T1892">
            <v>1</v>
          </cell>
          <cell r="U1892" t="str">
            <v>V0</v>
          </cell>
          <cell r="V1892" t="str">
            <v>0001</v>
          </cell>
          <cell r="W1892">
            <v>25</v>
          </cell>
          <cell r="X1892">
            <v>1</v>
          </cell>
          <cell r="Y1892" t="str">
            <v>JPY</v>
          </cell>
          <cell r="Z1892" t="str">
            <v>2006/04/01</v>
          </cell>
          <cell r="AA1892" t="str">
            <v>9999/12/31</v>
          </cell>
          <cell r="AC1892">
            <v>316</v>
          </cell>
          <cell r="AD1892">
            <v>1</v>
          </cell>
          <cell r="AE1892">
            <v>316</v>
          </cell>
          <cell r="AG1892">
            <v>316</v>
          </cell>
          <cell r="AH1892" t="str">
            <v>PC</v>
          </cell>
          <cell r="AQ1892">
            <v>1</v>
          </cell>
          <cell r="AV1892">
            <v>0</v>
          </cell>
          <cell r="AY1892" t="str">
            <v>2006/04/01</v>
          </cell>
          <cell r="AZ1892" t="str">
            <v>9999/12/31</v>
          </cell>
          <cell r="BA1892">
            <v>99999999</v>
          </cell>
          <cell r="BB1892">
            <v>316</v>
          </cell>
        </row>
        <row r="1893">
          <cell r="A1893">
            <v>74021</v>
          </cell>
          <cell r="D1893">
            <v>100</v>
          </cell>
          <cell r="E1893" t="str">
            <v>5300078423</v>
          </cell>
          <cell r="F1893" t="str">
            <v>0</v>
          </cell>
          <cell r="G1893" t="str">
            <v>7459305-9</v>
          </cell>
          <cell r="H1893" t="str">
            <v>ｶﾊﾞ-,PBM ｹ-ﾌﾞﾙ M3040J</v>
          </cell>
          <cell r="I1893" t="str">
            <v>473440-2</v>
          </cell>
          <cell r="J1893" t="str">
            <v>（株）光真製作所</v>
          </cell>
          <cell r="K1893" t="str">
            <v>3480</v>
          </cell>
          <cell r="L1893" t="str">
            <v>3480</v>
          </cell>
          <cell r="M1893" t="str">
            <v>3H7</v>
          </cell>
          <cell r="N1893" t="str">
            <v>野田</v>
          </cell>
          <cell r="O1893" t="str">
            <v>野田係</v>
          </cell>
          <cell r="P1893" t="str">
            <v>x</v>
          </cell>
          <cell r="Q1893" t="str">
            <v>JP</v>
          </cell>
          <cell r="S1893">
            <v>1</v>
          </cell>
          <cell r="T1893">
            <v>1</v>
          </cell>
          <cell r="U1893" t="str">
            <v>V0</v>
          </cell>
          <cell r="V1893" t="str">
            <v>0001</v>
          </cell>
          <cell r="W1893">
            <v>25</v>
          </cell>
          <cell r="X1893">
            <v>1</v>
          </cell>
          <cell r="Y1893" t="str">
            <v>JPY</v>
          </cell>
          <cell r="Z1893" t="str">
            <v>2006/04/01</v>
          </cell>
          <cell r="AA1893" t="str">
            <v>9999/12/31</v>
          </cell>
          <cell r="AC1893">
            <v>244</v>
          </cell>
          <cell r="AD1893">
            <v>1</v>
          </cell>
          <cell r="AE1893">
            <v>244</v>
          </cell>
          <cell r="AG1893">
            <v>244</v>
          </cell>
          <cell r="AH1893" t="str">
            <v>PC</v>
          </cell>
          <cell r="AQ1893">
            <v>1</v>
          </cell>
          <cell r="AV1893">
            <v>0</v>
          </cell>
          <cell r="AY1893" t="str">
            <v>2006/04/01</v>
          </cell>
          <cell r="AZ1893" t="str">
            <v>9999/12/31</v>
          </cell>
          <cell r="BA1893">
            <v>99999999</v>
          </cell>
          <cell r="BB1893">
            <v>244</v>
          </cell>
        </row>
        <row r="1894">
          <cell r="A1894">
            <v>74022</v>
          </cell>
          <cell r="D1894">
            <v>100</v>
          </cell>
          <cell r="E1894" t="str">
            <v>5300078424</v>
          </cell>
          <cell r="F1894" t="str">
            <v>0</v>
          </cell>
          <cell r="G1894" t="str">
            <v>7459306-7</v>
          </cell>
          <cell r="H1894" t="str">
            <v>ｶﾊﾞ-,IMPR CAT M3040J</v>
          </cell>
          <cell r="I1894" t="str">
            <v>473440-2</v>
          </cell>
          <cell r="J1894" t="str">
            <v>（株）光真製作所</v>
          </cell>
          <cell r="K1894" t="str">
            <v>3480</v>
          </cell>
          <cell r="L1894" t="str">
            <v>3480</v>
          </cell>
          <cell r="M1894" t="str">
            <v>3H7</v>
          </cell>
          <cell r="N1894" t="str">
            <v>野田</v>
          </cell>
          <cell r="O1894" t="str">
            <v>野田係</v>
          </cell>
          <cell r="P1894" t="str">
            <v>x</v>
          </cell>
          <cell r="Q1894" t="str">
            <v>JP</v>
          </cell>
          <cell r="S1894">
            <v>1</v>
          </cell>
          <cell r="T1894">
            <v>1</v>
          </cell>
          <cell r="U1894" t="str">
            <v>V0</v>
          </cell>
          <cell r="V1894" t="str">
            <v>0001</v>
          </cell>
          <cell r="W1894">
            <v>25</v>
          </cell>
          <cell r="X1894">
            <v>1</v>
          </cell>
          <cell r="Y1894" t="str">
            <v>JPY</v>
          </cell>
          <cell r="Z1894" t="str">
            <v>2006/04/01</v>
          </cell>
          <cell r="AA1894" t="str">
            <v>9999/12/31</v>
          </cell>
          <cell r="AC1894">
            <v>306</v>
          </cell>
          <cell r="AD1894">
            <v>1</v>
          </cell>
          <cell r="AE1894">
            <v>306</v>
          </cell>
          <cell r="AG1894">
            <v>306</v>
          </cell>
          <cell r="AH1894" t="str">
            <v>PC</v>
          </cell>
          <cell r="AQ1894">
            <v>1</v>
          </cell>
          <cell r="AV1894">
            <v>0</v>
          </cell>
          <cell r="AY1894" t="str">
            <v>2006/04/01</v>
          </cell>
          <cell r="AZ1894" t="str">
            <v>9999/12/31</v>
          </cell>
          <cell r="BA1894">
            <v>99999999</v>
          </cell>
          <cell r="BB1894">
            <v>306</v>
          </cell>
        </row>
        <row r="1895">
          <cell r="A1895">
            <v>78301</v>
          </cell>
          <cell r="E1895" t="str">
            <v>5300108044</v>
          </cell>
          <cell r="F1895" t="str">
            <v>0</v>
          </cell>
          <cell r="G1895" t="str">
            <v>7459307-5</v>
          </cell>
          <cell r="H1895" t="str">
            <v>ﾛﾂｸ,DCH(F) M2822D</v>
          </cell>
          <cell r="I1895" t="str">
            <v>473440-2</v>
          </cell>
          <cell r="J1895" t="str">
            <v>（株）光真製作所</v>
          </cell>
          <cell r="K1895" t="str">
            <v>3480</v>
          </cell>
          <cell r="L1895" t="str">
            <v>3480</v>
          </cell>
          <cell r="M1895" t="str">
            <v>3H7</v>
          </cell>
          <cell r="N1895" t="str">
            <v>野田</v>
          </cell>
          <cell r="O1895" t="str">
            <v>野田係</v>
          </cell>
          <cell r="Q1895" t="str">
            <v>JP</v>
          </cell>
          <cell r="S1895">
            <v>1</v>
          </cell>
          <cell r="T1895">
            <v>1</v>
          </cell>
          <cell r="U1895" t="str">
            <v>V0</v>
          </cell>
          <cell r="V1895" t="str">
            <v>0001</v>
          </cell>
          <cell r="W1895">
            <v>50</v>
          </cell>
          <cell r="X1895">
            <v>1</v>
          </cell>
          <cell r="Y1895" t="str">
            <v>JPY</v>
          </cell>
          <cell r="Z1895" t="str">
            <v>2006/04/01</v>
          </cell>
          <cell r="AA1895" t="str">
            <v>9999/12/31</v>
          </cell>
          <cell r="AC1895">
            <v>724</v>
          </cell>
          <cell r="AD1895">
            <v>1</v>
          </cell>
          <cell r="AE1895">
            <v>724</v>
          </cell>
          <cell r="AG1895">
            <v>724</v>
          </cell>
          <cell r="AH1895" t="str">
            <v>PC</v>
          </cell>
          <cell r="AQ1895">
            <v>1</v>
          </cell>
          <cell r="AV1895">
            <v>0</v>
          </cell>
          <cell r="AY1895" t="str">
            <v>2006/04/01</v>
          </cell>
          <cell r="AZ1895" t="str">
            <v>9999/12/31</v>
          </cell>
          <cell r="BA1895">
            <v>99999999</v>
          </cell>
          <cell r="BB1895">
            <v>724</v>
          </cell>
        </row>
        <row r="1896">
          <cell r="A1896">
            <v>75174</v>
          </cell>
          <cell r="D1896">
            <v>100</v>
          </cell>
          <cell r="E1896" t="str">
            <v>5300088108</v>
          </cell>
          <cell r="F1896" t="str">
            <v>0</v>
          </cell>
          <cell r="G1896" t="str">
            <v>7459371-7</v>
          </cell>
          <cell r="H1896" t="str">
            <v>ﾌﾞﾗｹﾂﾄ,ﾊﾞﾈ(1) M3141</v>
          </cell>
          <cell r="I1896" t="str">
            <v>473440-2</v>
          </cell>
          <cell r="J1896" t="str">
            <v>（株）光真製作所</v>
          </cell>
          <cell r="K1896" t="str">
            <v>3480</v>
          </cell>
          <cell r="L1896" t="str">
            <v>3480</v>
          </cell>
          <cell r="M1896" t="str">
            <v>3H7</v>
          </cell>
          <cell r="N1896" t="str">
            <v>野田</v>
          </cell>
          <cell r="O1896" t="str">
            <v>野田係</v>
          </cell>
          <cell r="P1896" t="str">
            <v>x</v>
          </cell>
          <cell r="Q1896" t="str">
            <v>JP</v>
          </cell>
          <cell r="S1896">
            <v>1</v>
          </cell>
          <cell r="T1896">
            <v>1</v>
          </cell>
          <cell r="U1896" t="str">
            <v>V0</v>
          </cell>
          <cell r="V1896" t="str">
            <v>0001</v>
          </cell>
          <cell r="W1896">
            <v>25</v>
          </cell>
          <cell r="X1896">
            <v>1</v>
          </cell>
          <cell r="Y1896" t="str">
            <v>JPY</v>
          </cell>
          <cell r="Z1896" t="str">
            <v>2006/04/01</v>
          </cell>
          <cell r="AA1896" t="str">
            <v>9999/12/31</v>
          </cell>
          <cell r="AC1896">
            <v>7500</v>
          </cell>
          <cell r="AD1896">
            <v>100</v>
          </cell>
          <cell r="AE1896">
            <v>75</v>
          </cell>
          <cell r="AG1896">
            <v>75</v>
          </cell>
          <cell r="AH1896" t="str">
            <v>PC</v>
          </cell>
          <cell r="AQ1896">
            <v>1</v>
          </cell>
          <cell r="AV1896">
            <v>0</v>
          </cell>
          <cell r="AY1896" t="str">
            <v>2006/04/01</v>
          </cell>
          <cell r="AZ1896" t="str">
            <v>9999/12/31</v>
          </cell>
          <cell r="BA1896">
            <v>99999</v>
          </cell>
          <cell r="BB1896">
            <v>7704</v>
          </cell>
        </row>
        <row r="1897">
          <cell r="A1897">
            <v>75175</v>
          </cell>
          <cell r="B1897">
            <v>68</v>
          </cell>
          <cell r="D1897">
            <v>100</v>
          </cell>
          <cell r="E1897" t="str">
            <v>5300088109</v>
          </cell>
          <cell r="F1897" t="str">
            <v>0</v>
          </cell>
          <cell r="G1897" t="str">
            <v>7459372-5</v>
          </cell>
          <cell r="H1897" t="str">
            <v>ｼﾔﾌﾄ,ｷﾞｱ M3141</v>
          </cell>
          <cell r="I1897" t="str">
            <v>473440-2</v>
          </cell>
          <cell r="J1897" t="str">
            <v>（株）光真製作所</v>
          </cell>
          <cell r="K1897" t="str">
            <v>3480</v>
          </cell>
          <cell r="L1897" t="str">
            <v>3480</v>
          </cell>
          <cell r="M1897" t="str">
            <v>3H7</v>
          </cell>
          <cell r="N1897" t="str">
            <v>野田</v>
          </cell>
          <cell r="O1897" t="str">
            <v>野田係</v>
          </cell>
          <cell r="P1897" t="str">
            <v>x</v>
          </cell>
          <cell r="Q1897" t="str">
            <v>JP</v>
          </cell>
          <cell r="S1897">
            <v>1</v>
          </cell>
          <cell r="T1897">
            <v>1</v>
          </cell>
          <cell r="U1897" t="str">
            <v>V0</v>
          </cell>
          <cell r="V1897" t="str">
            <v>0001</v>
          </cell>
          <cell r="W1897">
            <v>25</v>
          </cell>
          <cell r="X1897">
            <v>1</v>
          </cell>
          <cell r="Y1897" t="str">
            <v>JPY</v>
          </cell>
          <cell r="Z1897" t="str">
            <v>2006/04/01</v>
          </cell>
          <cell r="AA1897" t="str">
            <v>9999/12/31</v>
          </cell>
          <cell r="AC1897">
            <v>6800</v>
          </cell>
          <cell r="AD1897">
            <v>100</v>
          </cell>
          <cell r="AE1897">
            <v>68</v>
          </cell>
          <cell r="AF1897">
            <v>68</v>
          </cell>
          <cell r="AG1897">
            <v>68</v>
          </cell>
          <cell r="AH1897" t="str">
            <v>PC</v>
          </cell>
          <cell r="AI1897">
            <v>0</v>
          </cell>
          <cell r="AJ1897">
            <v>0</v>
          </cell>
          <cell r="AK1897">
            <v>0</v>
          </cell>
          <cell r="AL1897">
            <v>0</v>
          </cell>
          <cell r="AM1897">
            <v>0</v>
          </cell>
          <cell r="AN1897">
            <v>0</v>
          </cell>
          <cell r="AO1897">
            <v>0</v>
          </cell>
          <cell r="AP1897">
            <v>0</v>
          </cell>
          <cell r="AQ1897">
            <v>1</v>
          </cell>
          <cell r="AR1897">
            <v>0</v>
          </cell>
          <cell r="AS1897">
            <v>0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 t="str">
            <v>2006/04/01</v>
          </cell>
          <cell r="AZ1897" t="str">
            <v>9999/12/31</v>
          </cell>
          <cell r="BA1897">
            <v>99999</v>
          </cell>
          <cell r="BB1897">
            <v>6955</v>
          </cell>
          <cell r="BC1897">
            <v>0</v>
          </cell>
          <cell r="BD1897">
            <v>0</v>
          </cell>
          <cell r="BE1897">
            <v>0</v>
          </cell>
          <cell r="BF1897">
            <v>0</v>
          </cell>
          <cell r="BG1897">
            <v>0</v>
          </cell>
        </row>
        <row r="1898">
          <cell r="A1898">
            <v>75176</v>
          </cell>
          <cell r="D1898">
            <v>100</v>
          </cell>
          <cell r="E1898" t="str">
            <v>5300088110</v>
          </cell>
          <cell r="F1898" t="str">
            <v>0</v>
          </cell>
          <cell r="G1898" t="str">
            <v>7459377-6</v>
          </cell>
          <cell r="H1898" t="str">
            <v>ﾚﾊﾞ-,ﾛﾂｸ(R) M3142-1</v>
          </cell>
          <cell r="I1898" t="str">
            <v>473440-2</v>
          </cell>
          <cell r="J1898" t="str">
            <v>（株）光真製作所</v>
          </cell>
          <cell r="K1898" t="str">
            <v>3480</v>
          </cell>
          <cell r="L1898" t="str">
            <v>3480</v>
          </cell>
          <cell r="M1898" t="str">
            <v>3H7</v>
          </cell>
          <cell r="N1898" t="str">
            <v>野田</v>
          </cell>
          <cell r="O1898" t="str">
            <v>野田係</v>
          </cell>
          <cell r="P1898" t="str">
            <v>x</v>
          </cell>
          <cell r="Q1898" t="str">
            <v>JP</v>
          </cell>
          <cell r="S1898">
            <v>1</v>
          </cell>
          <cell r="T1898">
            <v>1</v>
          </cell>
          <cell r="U1898" t="str">
            <v>V0</v>
          </cell>
          <cell r="V1898" t="str">
            <v>0001</v>
          </cell>
          <cell r="W1898">
            <v>25</v>
          </cell>
          <cell r="X1898">
            <v>1</v>
          </cell>
          <cell r="Y1898" t="str">
            <v>JPY</v>
          </cell>
          <cell r="Z1898" t="str">
            <v>2006/04/01</v>
          </cell>
          <cell r="AA1898" t="str">
            <v>9999/12/31</v>
          </cell>
          <cell r="AC1898">
            <v>180</v>
          </cell>
          <cell r="AD1898">
            <v>1</v>
          </cell>
          <cell r="AE1898">
            <v>180</v>
          </cell>
          <cell r="AG1898">
            <v>180</v>
          </cell>
          <cell r="AH1898" t="str">
            <v>PC</v>
          </cell>
          <cell r="AQ1898">
            <v>1</v>
          </cell>
          <cell r="AV1898">
            <v>0</v>
          </cell>
          <cell r="AY1898" t="str">
            <v>2006/04/01</v>
          </cell>
          <cell r="AZ1898" t="str">
            <v>9999/12/31</v>
          </cell>
          <cell r="BA1898">
            <v>99999</v>
          </cell>
          <cell r="BB1898">
            <v>184</v>
          </cell>
        </row>
        <row r="1899">
          <cell r="A1899">
            <v>75177</v>
          </cell>
          <cell r="D1899">
            <v>100</v>
          </cell>
          <cell r="E1899" t="str">
            <v>5300088111</v>
          </cell>
          <cell r="F1899" t="str">
            <v>0</v>
          </cell>
          <cell r="G1899" t="str">
            <v>7459378-4</v>
          </cell>
          <cell r="H1899" t="str">
            <v>ﾚﾊﾞ-,ﾛﾂｸ(L) M3142-1</v>
          </cell>
          <cell r="I1899" t="str">
            <v>473440-2</v>
          </cell>
          <cell r="J1899" t="str">
            <v>（株）光真製作所</v>
          </cell>
          <cell r="K1899" t="str">
            <v>3480</v>
          </cell>
          <cell r="L1899" t="str">
            <v>3480</v>
          </cell>
          <cell r="M1899" t="str">
            <v>3H7</v>
          </cell>
          <cell r="N1899" t="str">
            <v>野田</v>
          </cell>
          <cell r="O1899" t="str">
            <v>野田係</v>
          </cell>
          <cell r="P1899" t="str">
            <v>x</v>
          </cell>
          <cell r="Q1899" t="str">
            <v>JP</v>
          </cell>
          <cell r="S1899">
            <v>1</v>
          </cell>
          <cell r="T1899">
            <v>1</v>
          </cell>
          <cell r="U1899" t="str">
            <v>V0</v>
          </cell>
          <cell r="V1899" t="str">
            <v>0001</v>
          </cell>
          <cell r="W1899">
            <v>25</v>
          </cell>
          <cell r="X1899">
            <v>1</v>
          </cell>
          <cell r="Y1899" t="str">
            <v>JPY</v>
          </cell>
          <cell r="Z1899" t="str">
            <v>2006/04/01</v>
          </cell>
          <cell r="AA1899" t="str">
            <v>9999/12/31</v>
          </cell>
          <cell r="AC1899">
            <v>120</v>
          </cell>
          <cell r="AD1899">
            <v>1</v>
          </cell>
          <cell r="AE1899">
            <v>120</v>
          </cell>
          <cell r="AG1899">
            <v>120</v>
          </cell>
          <cell r="AH1899" t="str">
            <v>PC</v>
          </cell>
          <cell r="AQ1899">
            <v>1</v>
          </cell>
          <cell r="AV1899">
            <v>0</v>
          </cell>
          <cell r="AY1899" t="str">
            <v>2006/04/01</v>
          </cell>
          <cell r="AZ1899" t="str">
            <v>9999/12/31</v>
          </cell>
          <cell r="BA1899">
            <v>99999</v>
          </cell>
          <cell r="BB1899">
            <v>121</v>
          </cell>
        </row>
        <row r="1900">
          <cell r="A1900">
            <v>75178</v>
          </cell>
          <cell r="D1900">
            <v>100</v>
          </cell>
          <cell r="E1900" t="str">
            <v>5300088112</v>
          </cell>
          <cell r="F1900" t="str">
            <v>0</v>
          </cell>
          <cell r="G1900" t="str">
            <v>7459379-2</v>
          </cell>
          <cell r="H1900" t="str">
            <v>ﾌﾞﾗｹﾂﾄ,ﾜﾝｳｴｲ M3142-1</v>
          </cell>
          <cell r="I1900" t="str">
            <v>473440-2</v>
          </cell>
          <cell r="J1900" t="str">
            <v>（株）光真製作所</v>
          </cell>
          <cell r="K1900" t="str">
            <v>3480</v>
          </cell>
          <cell r="L1900" t="str">
            <v>3480</v>
          </cell>
          <cell r="M1900" t="str">
            <v>3H7</v>
          </cell>
          <cell r="N1900" t="str">
            <v>野田</v>
          </cell>
          <cell r="O1900" t="str">
            <v>野田係</v>
          </cell>
          <cell r="P1900" t="str">
            <v>x</v>
          </cell>
          <cell r="Q1900" t="str">
            <v>JP</v>
          </cell>
          <cell r="S1900">
            <v>1</v>
          </cell>
          <cell r="T1900">
            <v>1</v>
          </cell>
          <cell r="U1900" t="str">
            <v>V0</v>
          </cell>
          <cell r="V1900" t="str">
            <v>0001</v>
          </cell>
          <cell r="W1900">
            <v>25</v>
          </cell>
          <cell r="X1900">
            <v>1</v>
          </cell>
          <cell r="Y1900" t="str">
            <v>JPY</v>
          </cell>
          <cell r="Z1900" t="str">
            <v>2006/04/01</v>
          </cell>
          <cell r="AA1900" t="str">
            <v>9999/12/31</v>
          </cell>
          <cell r="AC1900">
            <v>57</v>
          </cell>
          <cell r="AD1900">
            <v>1</v>
          </cell>
          <cell r="AE1900">
            <v>57</v>
          </cell>
          <cell r="AG1900">
            <v>57</v>
          </cell>
          <cell r="AH1900" t="str">
            <v>PC</v>
          </cell>
          <cell r="AQ1900">
            <v>1</v>
          </cell>
          <cell r="AV1900">
            <v>0</v>
          </cell>
          <cell r="AY1900" t="str">
            <v>2006/04/01</v>
          </cell>
          <cell r="AZ1900" t="str">
            <v>9999/12/31</v>
          </cell>
          <cell r="BA1900">
            <v>99999</v>
          </cell>
          <cell r="BB1900">
            <v>58</v>
          </cell>
        </row>
        <row r="1901">
          <cell r="A1901">
            <v>74023</v>
          </cell>
          <cell r="D1901">
            <v>100</v>
          </cell>
          <cell r="E1901" t="str">
            <v>5300078433</v>
          </cell>
          <cell r="F1901" t="str">
            <v>0</v>
          </cell>
          <cell r="G1901" t="str">
            <v>7459390-3</v>
          </cell>
          <cell r="H1901" t="str">
            <v>ﾌﾟﾚ-ﾄ,ｷ- M3040J</v>
          </cell>
          <cell r="I1901" t="str">
            <v>473440-2</v>
          </cell>
          <cell r="J1901" t="str">
            <v>（株）光真製作所</v>
          </cell>
          <cell r="K1901" t="str">
            <v>3480</v>
          </cell>
          <cell r="L1901" t="str">
            <v>3480</v>
          </cell>
          <cell r="M1901" t="str">
            <v>3H7</v>
          </cell>
          <cell r="N1901" t="str">
            <v>野田</v>
          </cell>
          <cell r="O1901" t="str">
            <v>野田係</v>
          </cell>
          <cell r="P1901" t="str">
            <v>x</v>
          </cell>
          <cell r="Q1901" t="str">
            <v>JP</v>
          </cell>
          <cell r="S1901">
            <v>1</v>
          </cell>
          <cell r="T1901">
            <v>1</v>
          </cell>
          <cell r="U1901" t="str">
            <v>V0</v>
          </cell>
          <cell r="V1901" t="str">
            <v>0001</v>
          </cell>
          <cell r="W1901">
            <v>25</v>
          </cell>
          <cell r="X1901">
            <v>1</v>
          </cell>
          <cell r="Y1901" t="str">
            <v>JPY</v>
          </cell>
          <cell r="Z1901" t="str">
            <v>2006/04/01</v>
          </cell>
          <cell r="AA1901" t="str">
            <v>9999/12/31</v>
          </cell>
          <cell r="AC1901">
            <v>89</v>
          </cell>
          <cell r="AD1901">
            <v>1</v>
          </cell>
          <cell r="AE1901">
            <v>89</v>
          </cell>
          <cell r="AG1901">
            <v>89</v>
          </cell>
          <cell r="AH1901" t="str">
            <v>PC</v>
          </cell>
          <cell r="AQ1901">
            <v>1</v>
          </cell>
          <cell r="AV1901">
            <v>0</v>
          </cell>
          <cell r="AY1901" t="str">
            <v>2006/04/01</v>
          </cell>
          <cell r="AZ1901" t="str">
            <v>9999/12/31</v>
          </cell>
          <cell r="BA1901">
            <v>99999999</v>
          </cell>
          <cell r="BB1901">
            <v>89</v>
          </cell>
        </row>
        <row r="1902">
          <cell r="A1902">
            <v>76665</v>
          </cell>
          <cell r="B1902">
            <v>950</v>
          </cell>
          <cell r="E1902" t="str">
            <v>5300105793</v>
          </cell>
          <cell r="F1902" t="str">
            <v>0</v>
          </cell>
          <cell r="G1902" t="str">
            <v>7475751-5</v>
          </cell>
          <cell r="H1902" t="str">
            <v>ｶﾊﾞ-,ﾌﾞﾗｹﾂﾄ M3104BA-1</v>
          </cell>
          <cell r="I1902" t="str">
            <v>473440-2</v>
          </cell>
          <cell r="J1902" t="str">
            <v>（株）光真製作所</v>
          </cell>
          <cell r="K1902" t="str">
            <v>3480</v>
          </cell>
          <cell r="L1902" t="str">
            <v>3480</v>
          </cell>
          <cell r="M1902" t="str">
            <v>3H7</v>
          </cell>
          <cell r="N1902" t="str">
            <v>野田</v>
          </cell>
          <cell r="O1902" t="str">
            <v>野田係</v>
          </cell>
          <cell r="P1902" t="str">
            <v>x</v>
          </cell>
          <cell r="Q1902" t="str">
            <v>JP</v>
          </cell>
          <cell r="S1902">
            <v>1</v>
          </cell>
          <cell r="T1902">
            <v>0</v>
          </cell>
          <cell r="U1902" t="str">
            <v>V0</v>
          </cell>
          <cell r="V1902" t="str">
            <v>0001</v>
          </cell>
          <cell r="W1902">
            <v>25</v>
          </cell>
          <cell r="X1902">
            <v>1</v>
          </cell>
          <cell r="Y1902" t="str">
            <v>JPY</v>
          </cell>
          <cell r="Z1902" t="str">
            <v>2006/04/01</v>
          </cell>
          <cell r="AA1902" t="str">
            <v>9999/12/31</v>
          </cell>
          <cell r="AC1902">
            <v>950</v>
          </cell>
          <cell r="AD1902">
            <v>1</v>
          </cell>
          <cell r="AE1902">
            <v>950</v>
          </cell>
          <cell r="AF1902">
            <v>950</v>
          </cell>
          <cell r="AG1902">
            <v>950</v>
          </cell>
          <cell r="AH1902" t="str">
            <v>PC</v>
          </cell>
          <cell r="AI1902">
            <v>0</v>
          </cell>
          <cell r="AJ1902">
            <v>0</v>
          </cell>
          <cell r="AK1902">
            <v>0</v>
          </cell>
          <cell r="AL1902">
            <v>0</v>
          </cell>
          <cell r="AM1902">
            <v>0</v>
          </cell>
          <cell r="AN1902">
            <v>0</v>
          </cell>
          <cell r="AO1902">
            <v>0</v>
          </cell>
          <cell r="AP1902">
            <v>0</v>
          </cell>
          <cell r="AQ1902">
            <v>1</v>
          </cell>
          <cell r="AR1902">
            <v>0</v>
          </cell>
          <cell r="AS1902">
            <v>0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X1902">
            <v>0</v>
          </cell>
          <cell r="AY1902" t="str">
            <v>2006/04/01</v>
          </cell>
          <cell r="AZ1902" t="str">
            <v>9999/12/31</v>
          </cell>
          <cell r="BA1902">
            <v>9999</v>
          </cell>
          <cell r="BB1902">
            <v>1000</v>
          </cell>
          <cell r="BC1902">
            <v>0</v>
          </cell>
          <cell r="BD1902">
            <v>0</v>
          </cell>
          <cell r="BE1902">
            <v>0</v>
          </cell>
          <cell r="BF1902">
            <v>0</v>
          </cell>
          <cell r="BG1902">
            <v>0</v>
          </cell>
        </row>
        <row r="1903">
          <cell r="A1903">
            <v>76666</v>
          </cell>
          <cell r="B1903">
            <v>1430</v>
          </cell>
          <cell r="E1903" t="str">
            <v>5300105794</v>
          </cell>
          <cell r="F1903" t="str">
            <v>0</v>
          </cell>
          <cell r="G1903" t="str">
            <v>7475752-3</v>
          </cell>
          <cell r="H1903" t="str">
            <v>ｶﾊﾞ-,ｲﾒ-ｼﾞ M3104BA-1</v>
          </cell>
          <cell r="I1903" t="str">
            <v>473440-2</v>
          </cell>
          <cell r="J1903" t="str">
            <v>（株）光真製作所</v>
          </cell>
          <cell r="K1903" t="str">
            <v>3480</v>
          </cell>
          <cell r="L1903" t="str">
            <v>3480</v>
          </cell>
          <cell r="M1903" t="str">
            <v>3H7</v>
          </cell>
          <cell r="N1903" t="str">
            <v>野田</v>
          </cell>
          <cell r="O1903" t="str">
            <v>野田係</v>
          </cell>
          <cell r="P1903" t="str">
            <v>x</v>
          </cell>
          <cell r="Q1903" t="str">
            <v>JP</v>
          </cell>
          <cell r="S1903">
            <v>1</v>
          </cell>
          <cell r="T1903">
            <v>0</v>
          </cell>
          <cell r="U1903" t="str">
            <v>V0</v>
          </cell>
          <cell r="V1903" t="str">
            <v>0001</v>
          </cell>
          <cell r="W1903">
            <v>25</v>
          </cell>
          <cell r="X1903">
            <v>1</v>
          </cell>
          <cell r="Y1903" t="str">
            <v>JPY</v>
          </cell>
          <cell r="Z1903" t="str">
            <v>2006/04/01</v>
          </cell>
          <cell r="AA1903" t="str">
            <v>9999/12/31</v>
          </cell>
          <cell r="AC1903">
            <v>1430</v>
          </cell>
          <cell r="AD1903">
            <v>1</v>
          </cell>
          <cell r="AE1903">
            <v>1430</v>
          </cell>
          <cell r="AF1903">
            <v>1430</v>
          </cell>
          <cell r="AG1903">
            <v>1430</v>
          </cell>
          <cell r="AH1903" t="str">
            <v>PC</v>
          </cell>
          <cell r="AI1903">
            <v>0</v>
          </cell>
          <cell r="AJ1903">
            <v>0</v>
          </cell>
          <cell r="AK1903">
            <v>0</v>
          </cell>
          <cell r="AL1903">
            <v>0</v>
          </cell>
          <cell r="AM1903">
            <v>0</v>
          </cell>
          <cell r="AN1903">
            <v>0</v>
          </cell>
          <cell r="AO1903">
            <v>0</v>
          </cell>
          <cell r="AP1903">
            <v>0</v>
          </cell>
          <cell r="AQ1903">
            <v>1</v>
          </cell>
          <cell r="AR1903">
            <v>0</v>
          </cell>
          <cell r="AS1903">
            <v>0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X1903">
            <v>0</v>
          </cell>
          <cell r="AY1903" t="str">
            <v>2006/04/01</v>
          </cell>
          <cell r="AZ1903" t="str">
            <v>9999/12/31</v>
          </cell>
          <cell r="BA1903">
            <v>9999</v>
          </cell>
          <cell r="BB1903">
            <v>1500</v>
          </cell>
          <cell r="BC1903">
            <v>0</v>
          </cell>
          <cell r="BD1903">
            <v>0</v>
          </cell>
          <cell r="BE1903">
            <v>0</v>
          </cell>
          <cell r="BF1903">
            <v>0</v>
          </cell>
          <cell r="BG1903">
            <v>0</v>
          </cell>
        </row>
        <row r="1904">
          <cell r="A1904">
            <v>57206</v>
          </cell>
          <cell r="B1904">
            <v>450</v>
          </cell>
          <cell r="E1904" t="str">
            <v>5300106017</v>
          </cell>
          <cell r="F1904" t="str">
            <v>0</v>
          </cell>
          <cell r="G1904" t="str">
            <v>7475774-4</v>
          </cell>
          <cell r="H1904" t="str">
            <v>ｶﾊﾞ-,ﾌﾞﾗｹﾂﾄ M3104BA-1</v>
          </cell>
          <cell r="I1904" t="str">
            <v>473440-2</v>
          </cell>
          <cell r="J1904" t="str">
            <v>（株）光真製作所</v>
          </cell>
          <cell r="K1904" t="str">
            <v>3480</v>
          </cell>
          <cell r="L1904" t="str">
            <v>3480</v>
          </cell>
          <cell r="M1904" t="str">
            <v>2G2</v>
          </cell>
          <cell r="N1904" t="str">
            <v>伊藤康</v>
          </cell>
          <cell r="O1904" t="str">
            <v>野田係</v>
          </cell>
          <cell r="P1904" t="str">
            <v>x</v>
          </cell>
          <cell r="Q1904" t="str">
            <v>JP</v>
          </cell>
          <cell r="S1904">
            <v>1</v>
          </cell>
          <cell r="T1904">
            <v>1</v>
          </cell>
          <cell r="U1904" t="str">
            <v>V0</v>
          </cell>
          <cell r="V1904" t="str">
            <v>0001</v>
          </cell>
          <cell r="W1904">
            <v>25</v>
          </cell>
          <cell r="X1904">
            <v>1</v>
          </cell>
          <cell r="Y1904" t="str">
            <v>JPY</v>
          </cell>
          <cell r="Z1904" t="str">
            <v>2006/04/01</v>
          </cell>
          <cell r="AA1904" t="str">
            <v>9999/12/31</v>
          </cell>
          <cell r="AC1904">
            <v>450</v>
          </cell>
          <cell r="AD1904">
            <v>1</v>
          </cell>
          <cell r="AE1904">
            <v>450</v>
          </cell>
          <cell r="AF1904">
            <v>450</v>
          </cell>
          <cell r="AG1904">
            <v>450</v>
          </cell>
          <cell r="AH1904" t="str">
            <v>PC</v>
          </cell>
          <cell r="AI1904">
            <v>0</v>
          </cell>
          <cell r="AJ1904">
            <v>0</v>
          </cell>
          <cell r="AK1904">
            <v>0</v>
          </cell>
          <cell r="AL1904">
            <v>0</v>
          </cell>
          <cell r="AM1904">
            <v>0</v>
          </cell>
          <cell r="AN1904">
            <v>0</v>
          </cell>
          <cell r="AO1904">
            <v>0</v>
          </cell>
          <cell r="AP1904">
            <v>0</v>
          </cell>
          <cell r="AQ1904">
            <v>1</v>
          </cell>
          <cell r="AR1904">
            <v>0</v>
          </cell>
          <cell r="AS1904">
            <v>0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 t="str">
            <v>2006/04/01</v>
          </cell>
          <cell r="AZ1904" t="str">
            <v>9999/12/31</v>
          </cell>
          <cell r="BA1904">
            <v>99999</v>
          </cell>
          <cell r="BB1904">
            <v>500</v>
          </cell>
          <cell r="BC1904">
            <v>0</v>
          </cell>
          <cell r="BD1904">
            <v>0</v>
          </cell>
          <cell r="BE1904">
            <v>0</v>
          </cell>
          <cell r="BF1904">
            <v>0</v>
          </cell>
          <cell r="BG1904">
            <v>0</v>
          </cell>
        </row>
        <row r="1905">
          <cell r="A1905">
            <v>56828</v>
          </cell>
          <cell r="B1905">
            <v>4650</v>
          </cell>
          <cell r="D1905">
            <v>100</v>
          </cell>
          <cell r="E1905" t="str">
            <v>5300105430</v>
          </cell>
          <cell r="F1905" t="str">
            <v>0</v>
          </cell>
          <cell r="G1905" t="str">
            <v>7475884-8</v>
          </cell>
          <cell r="H1905" t="str">
            <v>ｼ-ﾄ,ﾌﾟﾘﾝﾀ(2B) M3144B</v>
          </cell>
          <cell r="I1905" t="str">
            <v>473440-2</v>
          </cell>
          <cell r="J1905" t="str">
            <v>（株）光真製作所</v>
          </cell>
          <cell r="K1905" t="str">
            <v>3480</v>
          </cell>
          <cell r="L1905" t="str">
            <v>3480</v>
          </cell>
          <cell r="M1905" t="str">
            <v>2G2</v>
          </cell>
          <cell r="N1905" t="str">
            <v>伊藤康</v>
          </cell>
          <cell r="O1905" t="str">
            <v>野田係</v>
          </cell>
          <cell r="P1905" t="str">
            <v>x</v>
          </cell>
          <cell r="Q1905" t="str">
            <v>JP</v>
          </cell>
          <cell r="S1905">
            <v>1</v>
          </cell>
          <cell r="T1905">
            <v>1</v>
          </cell>
          <cell r="U1905" t="str">
            <v>V0</v>
          </cell>
          <cell r="V1905" t="str">
            <v>0001</v>
          </cell>
          <cell r="W1905">
            <v>25</v>
          </cell>
          <cell r="X1905">
            <v>1</v>
          </cell>
          <cell r="Y1905" t="str">
            <v>JPY</v>
          </cell>
          <cell r="Z1905" t="str">
            <v>2006/04/01</v>
          </cell>
          <cell r="AA1905" t="str">
            <v>9999/12/31</v>
          </cell>
          <cell r="AC1905">
            <v>4650</v>
          </cell>
          <cell r="AD1905">
            <v>1</v>
          </cell>
          <cell r="AE1905">
            <v>4650</v>
          </cell>
          <cell r="AF1905">
            <v>4650</v>
          </cell>
          <cell r="AG1905">
            <v>4650</v>
          </cell>
          <cell r="AH1905" t="str">
            <v>PC</v>
          </cell>
          <cell r="AI1905">
            <v>0</v>
          </cell>
          <cell r="AJ1905">
            <v>0</v>
          </cell>
          <cell r="AK1905">
            <v>0</v>
          </cell>
          <cell r="AL1905">
            <v>0</v>
          </cell>
          <cell r="AM1905">
            <v>0</v>
          </cell>
          <cell r="AN1905">
            <v>0</v>
          </cell>
          <cell r="AO1905">
            <v>0</v>
          </cell>
          <cell r="AP1905">
            <v>0</v>
          </cell>
          <cell r="AQ1905">
            <v>1</v>
          </cell>
          <cell r="AR1905">
            <v>0</v>
          </cell>
          <cell r="AS1905">
            <v>0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X1905">
            <v>0</v>
          </cell>
          <cell r="AY1905" t="str">
            <v>2006/04/01</v>
          </cell>
          <cell r="AZ1905" t="str">
            <v>9999/12/31</v>
          </cell>
          <cell r="BA1905">
            <v>99999</v>
          </cell>
          <cell r="BB1905">
            <v>4650</v>
          </cell>
          <cell r="BC1905">
            <v>0</v>
          </cell>
          <cell r="BD1905">
            <v>0</v>
          </cell>
          <cell r="BE1905">
            <v>0</v>
          </cell>
          <cell r="BF1905">
            <v>0</v>
          </cell>
          <cell r="BG1905">
            <v>0</v>
          </cell>
        </row>
        <row r="1906">
          <cell r="A1906">
            <v>76585</v>
          </cell>
          <cell r="B1906">
            <v>3600</v>
          </cell>
          <cell r="D1906">
            <v>100</v>
          </cell>
          <cell r="E1906" t="str">
            <v>5300104482</v>
          </cell>
          <cell r="F1906" t="str">
            <v>0</v>
          </cell>
          <cell r="G1906" t="str">
            <v>7475896-1</v>
          </cell>
          <cell r="H1906" t="str">
            <v>ﾎﾙﾀﾞ,ﾌﾟﾘﾝﾀ(F) M3144B</v>
          </cell>
          <cell r="I1906" t="str">
            <v>473440-2</v>
          </cell>
          <cell r="J1906" t="str">
            <v>（株）光真製作所</v>
          </cell>
          <cell r="K1906" t="str">
            <v>3480</v>
          </cell>
          <cell r="L1906" t="str">
            <v>3480</v>
          </cell>
          <cell r="M1906" t="str">
            <v>3H7</v>
          </cell>
          <cell r="N1906" t="str">
            <v>野田</v>
          </cell>
          <cell r="O1906" t="str">
            <v>野田係</v>
          </cell>
          <cell r="P1906" t="str">
            <v>x</v>
          </cell>
          <cell r="Q1906" t="str">
            <v>JP</v>
          </cell>
          <cell r="S1906">
            <v>1</v>
          </cell>
          <cell r="T1906">
            <v>0</v>
          </cell>
          <cell r="U1906" t="str">
            <v>V0</v>
          </cell>
          <cell r="V1906" t="str">
            <v>0001</v>
          </cell>
          <cell r="W1906">
            <v>29</v>
          </cell>
          <cell r="X1906">
            <v>1</v>
          </cell>
          <cell r="Y1906" t="str">
            <v>JPY</v>
          </cell>
          <cell r="Z1906" t="str">
            <v>2006/04/01</v>
          </cell>
          <cell r="AA1906" t="str">
            <v>9999/12/31</v>
          </cell>
          <cell r="AC1906">
            <v>3600</v>
          </cell>
          <cell r="AD1906">
            <v>1</v>
          </cell>
          <cell r="AE1906">
            <v>3600</v>
          </cell>
          <cell r="AF1906">
            <v>3600</v>
          </cell>
          <cell r="AG1906">
            <v>3600</v>
          </cell>
          <cell r="AH1906" t="str">
            <v>PC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0</v>
          </cell>
          <cell r="AP1906">
            <v>0</v>
          </cell>
          <cell r="AQ1906">
            <v>1</v>
          </cell>
          <cell r="AR1906">
            <v>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 t="str">
            <v>2006/04/01</v>
          </cell>
          <cell r="AZ1906" t="str">
            <v>9999/12/31</v>
          </cell>
          <cell r="BA1906">
            <v>9999</v>
          </cell>
          <cell r="BB1906">
            <v>3633</v>
          </cell>
          <cell r="BC1906">
            <v>0</v>
          </cell>
          <cell r="BD1906">
            <v>0</v>
          </cell>
          <cell r="BE1906">
            <v>0</v>
          </cell>
          <cell r="BF1906">
            <v>0</v>
          </cell>
          <cell r="BG1906">
            <v>0</v>
          </cell>
        </row>
        <row r="1907">
          <cell r="A1907">
            <v>76586</v>
          </cell>
          <cell r="B1907">
            <v>3700</v>
          </cell>
          <cell r="D1907">
            <v>100</v>
          </cell>
          <cell r="E1907" t="str">
            <v>5300104483</v>
          </cell>
          <cell r="F1907" t="str">
            <v>0</v>
          </cell>
          <cell r="G1907" t="str">
            <v>7475897-0</v>
          </cell>
          <cell r="H1907" t="str">
            <v>ﾌﾟﾚ-ﾄ,ｽﾄﾂﾊﾟ(B1) M3144B</v>
          </cell>
          <cell r="I1907" t="str">
            <v>473440-2</v>
          </cell>
          <cell r="J1907" t="str">
            <v>（株）光真製作所</v>
          </cell>
          <cell r="K1907" t="str">
            <v>3480</v>
          </cell>
          <cell r="L1907" t="str">
            <v>3480</v>
          </cell>
          <cell r="M1907" t="str">
            <v>3H7</v>
          </cell>
          <cell r="N1907" t="str">
            <v>野田</v>
          </cell>
          <cell r="O1907" t="str">
            <v>野田係</v>
          </cell>
          <cell r="P1907" t="str">
            <v>x</v>
          </cell>
          <cell r="Q1907" t="str">
            <v>JP</v>
          </cell>
          <cell r="S1907">
            <v>1</v>
          </cell>
          <cell r="T1907">
            <v>0</v>
          </cell>
          <cell r="U1907" t="str">
            <v>V0</v>
          </cell>
          <cell r="V1907" t="str">
            <v>0001</v>
          </cell>
          <cell r="W1907">
            <v>29</v>
          </cell>
          <cell r="X1907">
            <v>1</v>
          </cell>
          <cell r="Y1907" t="str">
            <v>JPY</v>
          </cell>
          <cell r="Z1907" t="str">
            <v>2006/04/01</v>
          </cell>
          <cell r="AA1907" t="str">
            <v>9999/12/31</v>
          </cell>
          <cell r="AC1907">
            <v>3700</v>
          </cell>
          <cell r="AD1907">
            <v>1</v>
          </cell>
          <cell r="AE1907">
            <v>3700</v>
          </cell>
          <cell r="AF1907">
            <v>3700</v>
          </cell>
          <cell r="AG1907">
            <v>3700</v>
          </cell>
          <cell r="AH1907" t="str">
            <v>PC</v>
          </cell>
          <cell r="AI1907">
            <v>0</v>
          </cell>
          <cell r="AJ1907">
            <v>0</v>
          </cell>
          <cell r="AK1907">
            <v>0</v>
          </cell>
          <cell r="AL1907">
            <v>0</v>
          </cell>
          <cell r="AM1907">
            <v>0</v>
          </cell>
          <cell r="AN1907">
            <v>0</v>
          </cell>
          <cell r="AO1907">
            <v>0</v>
          </cell>
          <cell r="AP1907">
            <v>0</v>
          </cell>
          <cell r="AQ1907">
            <v>1</v>
          </cell>
          <cell r="AR1907">
            <v>0</v>
          </cell>
          <cell r="AS1907">
            <v>0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 t="str">
            <v>2006/04/01</v>
          </cell>
          <cell r="AZ1907" t="str">
            <v>9999/12/31</v>
          </cell>
          <cell r="BA1907">
            <v>9999</v>
          </cell>
          <cell r="BB1907">
            <v>3777</v>
          </cell>
          <cell r="BC1907">
            <v>0</v>
          </cell>
          <cell r="BD1907">
            <v>0</v>
          </cell>
          <cell r="BE1907">
            <v>0</v>
          </cell>
          <cell r="BF1907">
            <v>0</v>
          </cell>
          <cell r="BG1907">
            <v>0</v>
          </cell>
        </row>
        <row r="1908">
          <cell r="A1908">
            <v>56829</v>
          </cell>
          <cell r="B1908">
            <v>5900</v>
          </cell>
          <cell r="D1908">
            <v>100</v>
          </cell>
          <cell r="E1908" t="str">
            <v>5300105431</v>
          </cell>
          <cell r="F1908" t="str">
            <v>0</v>
          </cell>
          <cell r="G1908" t="str">
            <v>7475898-8</v>
          </cell>
          <cell r="H1908" t="str">
            <v>ﾌﾟﾚ-ﾄ,ｽﾄﾂﾊﾟ(B2) M3144B</v>
          </cell>
          <cell r="I1908" t="str">
            <v>473440-2</v>
          </cell>
          <cell r="J1908" t="str">
            <v>（株）光真製作所</v>
          </cell>
          <cell r="K1908" t="str">
            <v>3480</v>
          </cell>
          <cell r="L1908" t="str">
            <v>3480</v>
          </cell>
          <cell r="M1908" t="str">
            <v>2G2</v>
          </cell>
          <cell r="N1908" t="str">
            <v>伊藤康</v>
          </cell>
          <cell r="O1908" t="str">
            <v>野田係</v>
          </cell>
          <cell r="P1908" t="str">
            <v>x</v>
          </cell>
          <cell r="Q1908" t="str">
            <v>JP</v>
          </cell>
          <cell r="S1908">
            <v>1</v>
          </cell>
          <cell r="T1908">
            <v>1</v>
          </cell>
          <cell r="U1908" t="str">
            <v>V0</v>
          </cell>
          <cell r="V1908" t="str">
            <v>0001</v>
          </cell>
          <cell r="W1908">
            <v>29</v>
          </cell>
          <cell r="X1908">
            <v>1</v>
          </cell>
          <cell r="Y1908" t="str">
            <v>JPY</v>
          </cell>
          <cell r="Z1908" t="str">
            <v>2006/04/01</v>
          </cell>
          <cell r="AA1908" t="str">
            <v>9999/12/31</v>
          </cell>
          <cell r="AC1908">
            <v>5900</v>
          </cell>
          <cell r="AD1908">
            <v>1</v>
          </cell>
          <cell r="AE1908">
            <v>5900</v>
          </cell>
          <cell r="AF1908">
            <v>5900</v>
          </cell>
          <cell r="AG1908">
            <v>5900</v>
          </cell>
          <cell r="AH1908" t="str">
            <v>PC</v>
          </cell>
          <cell r="AI1908">
            <v>0</v>
          </cell>
          <cell r="AJ1908">
            <v>0</v>
          </cell>
          <cell r="AK1908">
            <v>0</v>
          </cell>
          <cell r="AL1908">
            <v>0</v>
          </cell>
          <cell r="AM1908">
            <v>0</v>
          </cell>
          <cell r="AN1908">
            <v>0</v>
          </cell>
          <cell r="AO1908">
            <v>0</v>
          </cell>
          <cell r="AP1908">
            <v>0</v>
          </cell>
          <cell r="AQ1908">
            <v>1</v>
          </cell>
          <cell r="AR1908">
            <v>0</v>
          </cell>
          <cell r="AS1908">
            <v>0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 t="str">
            <v>2006/04/01</v>
          </cell>
          <cell r="AZ1908" t="str">
            <v>9999/12/31</v>
          </cell>
          <cell r="BA1908">
            <v>99999</v>
          </cell>
          <cell r="BB1908">
            <v>5953</v>
          </cell>
          <cell r="BC1908">
            <v>0</v>
          </cell>
          <cell r="BD1908">
            <v>0</v>
          </cell>
          <cell r="BE1908">
            <v>0</v>
          </cell>
          <cell r="BF1908">
            <v>0</v>
          </cell>
          <cell r="BG1908">
            <v>0</v>
          </cell>
        </row>
        <row r="1909">
          <cell r="A1909">
            <v>75818</v>
          </cell>
          <cell r="B1909">
            <v>194</v>
          </cell>
          <cell r="D1909">
            <v>100</v>
          </cell>
          <cell r="E1909" t="str">
            <v>5300093065</v>
          </cell>
          <cell r="F1909" t="str">
            <v>0</v>
          </cell>
          <cell r="G1909" t="str">
            <v>7475899-6</v>
          </cell>
          <cell r="H1909" t="str">
            <v>ﾌﾟﾚ-ﾄ,ｽﾄﾂﾊﾟ(B3) M3144B</v>
          </cell>
          <cell r="I1909" t="str">
            <v>473440-2</v>
          </cell>
          <cell r="J1909" t="str">
            <v>（株）光真製作所</v>
          </cell>
          <cell r="K1909" t="str">
            <v>3480</v>
          </cell>
          <cell r="L1909" t="str">
            <v>3480</v>
          </cell>
          <cell r="M1909" t="str">
            <v>3H7</v>
          </cell>
          <cell r="N1909" t="str">
            <v>野田</v>
          </cell>
          <cell r="O1909" t="str">
            <v>野田係</v>
          </cell>
          <cell r="P1909" t="str">
            <v>x</v>
          </cell>
          <cell r="Q1909" t="str">
            <v>JP</v>
          </cell>
          <cell r="S1909">
            <v>1</v>
          </cell>
          <cell r="T1909">
            <v>1</v>
          </cell>
          <cell r="U1909" t="str">
            <v>V0</v>
          </cell>
          <cell r="V1909" t="str">
            <v>0001</v>
          </cell>
          <cell r="W1909">
            <v>25</v>
          </cell>
          <cell r="X1909">
            <v>1</v>
          </cell>
          <cell r="Y1909" t="str">
            <v>JPY</v>
          </cell>
          <cell r="Z1909" t="str">
            <v>2006/04/01</v>
          </cell>
          <cell r="AA1909" t="str">
            <v>9999/12/31</v>
          </cell>
          <cell r="AC1909">
            <v>194</v>
          </cell>
          <cell r="AD1909">
            <v>1</v>
          </cell>
          <cell r="AE1909">
            <v>194</v>
          </cell>
          <cell r="AF1909">
            <v>194</v>
          </cell>
          <cell r="AG1909">
            <v>194</v>
          </cell>
          <cell r="AH1909" t="str">
            <v>PC</v>
          </cell>
          <cell r="AI1909">
            <v>0</v>
          </cell>
          <cell r="AJ1909">
            <v>0</v>
          </cell>
          <cell r="AK1909">
            <v>0</v>
          </cell>
          <cell r="AL1909">
            <v>0</v>
          </cell>
          <cell r="AM1909">
            <v>0</v>
          </cell>
          <cell r="AN1909">
            <v>0</v>
          </cell>
          <cell r="AO1909">
            <v>0</v>
          </cell>
          <cell r="AP1909">
            <v>0</v>
          </cell>
          <cell r="AQ1909">
            <v>1</v>
          </cell>
          <cell r="AR1909">
            <v>0</v>
          </cell>
          <cell r="AS1909">
            <v>0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 t="str">
            <v>2006/04/01</v>
          </cell>
          <cell r="AZ1909" t="str">
            <v>9999/12/31</v>
          </cell>
          <cell r="BA1909">
            <v>99999</v>
          </cell>
          <cell r="BB1909">
            <v>195</v>
          </cell>
          <cell r="BC1909">
            <v>0</v>
          </cell>
          <cell r="BD1909">
            <v>0</v>
          </cell>
          <cell r="BE1909">
            <v>0</v>
          </cell>
          <cell r="BF1909">
            <v>0</v>
          </cell>
          <cell r="BG1909">
            <v>0</v>
          </cell>
        </row>
        <row r="1910">
          <cell r="A1910">
            <v>78302</v>
          </cell>
          <cell r="E1910" t="str">
            <v>5300108045</v>
          </cell>
          <cell r="F1910" t="str">
            <v>0</v>
          </cell>
          <cell r="G1910" t="str">
            <v>7475900-3</v>
          </cell>
          <cell r="H1910" t="str">
            <v>ｽﾍﾟ-ｻ,ｷ- M3040J</v>
          </cell>
          <cell r="I1910" t="str">
            <v>473440-2</v>
          </cell>
          <cell r="J1910" t="str">
            <v>（株）光真製作所</v>
          </cell>
          <cell r="K1910" t="str">
            <v>3480</v>
          </cell>
          <cell r="L1910" t="str">
            <v>3480</v>
          </cell>
          <cell r="M1910" t="str">
            <v>3H7</v>
          </cell>
          <cell r="N1910" t="str">
            <v>野田</v>
          </cell>
          <cell r="O1910" t="str">
            <v>野田係</v>
          </cell>
          <cell r="Q1910" t="str">
            <v>JP</v>
          </cell>
          <cell r="S1910">
            <v>1</v>
          </cell>
          <cell r="T1910">
            <v>1</v>
          </cell>
          <cell r="U1910" t="str">
            <v>V0</v>
          </cell>
          <cell r="V1910" t="str">
            <v>0001</v>
          </cell>
          <cell r="W1910">
            <v>50</v>
          </cell>
          <cell r="X1910">
            <v>1</v>
          </cell>
          <cell r="Y1910" t="str">
            <v>JPY</v>
          </cell>
          <cell r="Z1910" t="str">
            <v>2006/04/01</v>
          </cell>
          <cell r="AA1910" t="str">
            <v>9999/12/31</v>
          </cell>
          <cell r="AC1910">
            <v>96</v>
          </cell>
          <cell r="AD1910">
            <v>1</v>
          </cell>
          <cell r="AE1910">
            <v>96</v>
          </cell>
          <cell r="AG1910">
            <v>96</v>
          </cell>
          <cell r="AH1910" t="str">
            <v>PC</v>
          </cell>
          <cell r="AQ1910">
            <v>1</v>
          </cell>
          <cell r="AV1910">
            <v>0</v>
          </cell>
          <cell r="AY1910" t="str">
            <v>2006/04/01</v>
          </cell>
          <cell r="AZ1910" t="str">
            <v>9999/12/31</v>
          </cell>
          <cell r="BA1910">
            <v>99999999</v>
          </cell>
          <cell r="BB1910">
            <v>96</v>
          </cell>
        </row>
        <row r="1911">
          <cell r="A1911">
            <v>56830</v>
          </cell>
          <cell r="B1911">
            <v>6000</v>
          </cell>
          <cell r="D1911">
            <v>100</v>
          </cell>
          <cell r="E1911" t="str">
            <v>5300105432</v>
          </cell>
          <cell r="F1911" t="str">
            <v>0</v>
          </cell>
          <cell r="G1911" t="str">
            <v>7475960-7</v>
          </cell>
          <cell r="H1911" t="str">
            <v>ﾌﾟﾚ-ﾄ,ﾌﾟﾘﾝﾀ M3144B</v>
          </cell>
          <cell r="I1911" t="str">
            <v>473440-2</v>
          </cell>
          <cell r="J1911" t="str">
            <v>（株）光真製作所</v>
          </cell>
          <cell r="K1911" t="str">
            <v>3480</v>
          </cell>
          <cell r="L1911" t="str">
            <v>3480</v>
          </cell>
          <cell r="M1911" t="str">
            <v>2G2</v>
          </cell>
          <cell r="N1911" t="str">
            <v>伊藤康</v>
          </cell>
          <cell r="O1911" t="str">
            <v>野田係</v>
          </cell>
          <cell r="P1911" t="str">
            <v>x</v>
          </cell>
          <cell r="Q1911" t="str">
            <v>JP</v>
          </cell>
          <cell r="S1911">
            <v>1</v>
          </cell>
          <cell r="T1911">
            <v>1</v>
          </cell>
          <cell r="U1911" t="str">
            <v>V0</v>
          </cell>
          <cell r="V1911" t="str">
            <v>0001</v>
          </cell>
          <cell r="W1911">
            <v>29</v>
          </cell>
          <cell r="X1911">
            <v>1</v>
          </cell>
          <cell r="Y1911" t="str">
            <v>JPY</v>
          </cell>
          <cell r="Z1911" t="str">
            <v>2006/04/01</v>
          </cell>
          <cell r="AA1911" t="str">
            <v>9999/12/31</v>
          </cell>
          <cell r="AC1911">
            <v>6000</v>
          </cell>
          <cell r="AD1911">
            <v>1</v>
          </cell>
          <cell r="AE1911">
            <v>6000</v>
          </cell>
          <cell r="AF1911">
            <v>6000</v>
          </cell>
          <cell r="AG1911">
            <v>6000</v>
          </cell>
          <cell r="AH1911" t="str">
            <v>PC</v>
          </cell>
          <cell r="AI1911">
            <v>0</v>
          </cell>
          <cell r="AJ1911">
            <v>0</v>
          </cell>
          <cell r="AK1911">
            <v>0</v>
          </cell>
          <cell r="AL1911">
            <v>0</v>
          </cell>
          <cell r="AM1911">
            <v>0</v>
          </cell>
          <cell r="AN1911">
            <v>0</v>
          </cell>
          <cell r="AO1911">
            <v>0</v>
          </cell>
          <cell r="AP1911">
            <v>0</v>
          </cell>
          <cell r="AQ1911">
            <v>1</v>
          </cell>
          <cell r="AR1911">
            <v>0</v>
          </cell>
          <cell r="AS1911">
            <v>0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 t="str">
            <v>2006/04/01</v>
          </cell>
          <cell r="AZ1911" t="str">
            <v>9999/12/31</v>
          </cell>
          <cell r="BA1911">
            <v>99999</v>
          </cell>
          <cell r="BB1911">
            <v>6030</v>
          </cell>
          <cell r="BC1911">
            <v>0</v>
          </cell>
          <cell r="BD1911">
            <v>0</v>
          </cell>
          <cell r="BE1911">
            <v>0</v>
          </cell>
          <cell r="BF1911">
            <v>0</v>
          </cell>
          <cell r="BG1911">
            <v>0</v>
          </cell>
        </row>
        <row r="1912">
          <cell r="A1912">
            <v>74904</v>
          </cell>
          <cell r="B1912">
            <v>67</v>
          </cell>
          <cell r="D1912">
            <v>100</v>
          </cell>
          <cell r="E1912" t="str">
            <v>5300086870</v>
          </cell>
          <cell r="F1912" t="str">
            <v>0</v>
          </cell>
          <cell r="G1912" t="str">
            <v>7478944-1</v>
          </cell>
          <cell r="H1912" t="str">
            <v>ﾌﾟﾚ-ﾄ,ｱﾀﾞﾌﾟﾀ(R-1) M3218;(BID)</v>
          </cell>
          <cell r="I1912" t="str">
            <v>473440-2</v>
          </cell>
          <cell r="J1912" t="str">
            <v>（株）光真製作所</v>
          </cell>
          <cell r="K1912" t="str">
            <v>3480</v>
          </cell>
          <cell r="L1912" t="str">
            <v>3480</v>
          </cell>
          <cell r="M1912" t="str">
            <v>3H7</v>
          </cell>
          <cell r="N1912" t="str">
            <v>野田</v>
          </cell>
          <cell r="O1912" t="str">
            <v>野田係</v>
          </cell>
          <cell r="P1912" t="str">
            <v>x</v>
          </cell>
          <cell r="Q1912" t="str">
            <v>JP</v>
          </cell>
          <cell r="S1912">
            <v>1</v>
          </cell>
          <cell r="T1912">
            <v>1</v>
          </cell>
          <cell r="U1912" t="str">
            <v>V0</v>
          </cell>
          <cell r="V1912" t="str">
            <v>0001</v>
          </cell>
          <cell r="W1912">
            <v>25</v>
          </cell>
          <cell r="X1912">
            <v>1</v>
          </cell>
          <cell r="Y1912" t="str">
            <v>JPY</v>
          </cell>
          <cell r="Z1912" t="str">
            <v>2006/04/01</v>
          </cell>
          <cell r="AA1912" t="str">
            <v>9999/12/31</v>
          </cell>
          <cell r="AC1912">
            <v>67</v>
          </cell>
          <cell r="AD1912">
            <v>1</v>
          </cell>
          <cell r="AE1912">
            <v>67</v>
          </cell>
          <cell r="AF1912">
            <v>67</v>
          </cell>
          <cell r="AG1912">
            <v>67</v>
          </cell>
          <cell r="AH1912" t="str">
            <v>PC</v>
          </cell>
          <cell r="AI1912">
            <v>0</v>
          </cell>
          <cell r="AJ1912">
            <v>0</v>
          </cell>
          <cell r="AK1912">
            <v>0</v>
          </cell>
          <cell r="AL1912">
            <v>0</v>
          </cell>
          <cell r="AM1912">
            <v>0</v>
          </cell>
          <cell r="AN1912">
            <v>0</v>
          </cell>
          <cell r="AO1912">
            <v>0</v>
          </cell>
          <cell r="AP1912">
            <v>0</v>
          </cell>
          <cell r="AQ1912">
            <v>1</v>
          </cell>
          <cell r="AR1912">
            <v>0</v>
          </cell>
          <cell r="AS1912">
            <v>0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 t="str">
            <v>2006/04/01</v>
          </cell>
          <cell r="AZ1912" t="str">
            <v>9999/12/31</v>
          </cell>
          <cell r="BA1912">
            <v>99999999</v>
          </cell>
          <cell r="BB1912">
            <v>68</v>
          </cell>
          <cell r="BC1912">
            <v>0</v>
          </cell>
          <cell r="BD1912">
            <v>0</v>
          </cell>
          <cell r="BE1912">
            <v>0</v>
          </cell>
          <cell r="BF1912">
            <v>0</v>
          </cell>
          <cell r="BG1912">
            <v>0</v>
          </cell>
        </row>
        <row r="1913">
          <cell r="A1913">
            <v>78305</v>
          </cell>
          <cell r="E1913" t="str">
            <v>5300108048</v>
          </cell>
          <cell r="F1913" t="str">
            <v>0</v>
          </cell>
          <cell r="G1913" t="str">
            <v>7482954-0</v>
          </cell>
          <cell r="H1913" t="str">
            <v>ｶﾊﾞ-,ｱｳﾀ(EL-P-2) M3214</v>
          </cell>
          <cell r="I1913" t="str">
            <v>473440-2</v>
          </cell>
          <cell r="J1913" t="str">
            <v>（株）光真製作所</v>
          </cell>
          <cell r="K1913" t="str">
            <v>3480</v>
          </cell>
          <cell r="L1913" t="str">
            <v>3480</v>
          </cell>
          <cell r="M1913" t="str">
            <v>3H7</v>
          </cell>
          <cell r="N1913" t="str">
            <v>野田</v>
          </cell>
          <cell r="O1913" t="str">
            <v>野田係</v>
          </cell>
          <cell r="Q1913" t="str">
            <v>JP</v>
          </cell>
          <cell r="S1913">
            <v>1</v>
          </cell>
          <cell r="T1913">
            <v>1</v>
          </cell>
          <cell r="U1913" t="str">
            <v>V0</v>
          </cell>
          <cell r="V1913" t="str">
            <v>0001</v>
          </cell>
          <cell r="W1913">
            <v>50</v>
          </cell>
          <cell r="X1913">
            <v>1</v>
          </cell>
          <cell r="Y1913" t="str">
            <v>JPY</v>
          </cell>
          <cell r="Z1913" t="str">
            <v>2006/04/01</v>
          </cell>
          <cell r="AA1913" t="str">
            <v>9999/12/31</v>
          </cell>
          <cell r="AC1913">
            <v>10</v>
          </cell>
          <cell r="AD1913">
            <v>1</v>
          </cell>
          <cell r="AE1913">
            <v>10</v>
          </cell>
          <cell r="AG1913">
            <v>38000</v>
          </cell>
          <cell r="AH1913" t="str">
            <v>PC</v>
          </cell>
          <cell r="AQ1913">
            <v>1</v>
          </cell>
          <cell r="AV1913">
            <v>0</v>
          </cell>
          <cell r="AY1913" t="str">
            <v>2006/04/01</v>
          </cell>
          <cell r="AZ1913" t="str">
            <v>9999/12/31</v>
          </cell>
          <cell r="BA1913">
            <v>99999999</v>
          </cell>
          <cell r="BB1913">
            <v>10</v>
          </cell>
        </row>
        <row r="1914">
          <cell r="A1914">
            <v>47598</v>
          </cell>
          <cell r="D1914">
            <v>100</v>
          </cell>
          <cell r="E1914" t="str">
            <v>5300085448</v>
          </cell>
          <cell r="F1914" t="str">
            <v>0</v>
          </cell>
          <cell r="G1914" t="str">
            <v>7482992-3</v>
          </cell>
          <cell r="H1914" t="str">
            <v>ｽﾍﾟ-ｻ(T0.3) M3041-3</v>
          </cell>
          <cell r="I1914" t="str">
            <v>473440-2</v>
          </cell>
          <cell r="J1914" t="str">
            <v>（株）光真製作所</v>
          </cell>
          <cell r="K1914" t="str">
            <v>3480</v>
          </cell>
          <cell r="L1914" t="str">
            <v>3480</v>
          </cell>
          <cell r="M1914" t="str">
            <v>2G2</v>
          </cell>
          <cell r="N1914" t="str">
            <v>伊藤康</v>
          </cell>
          <cell r="O1914" t="str">
            <v>野田係</v>
          </cell>
          <cell r="Q1914" t="str">
            <v>JP</v>
          </cell>
          <cell r="S1914">
            <v>1</v>
          </cell>
          <cell r="T1914">
            <v>1</v>
          </cell>
          <cell r="U1914" t="str">
            <v>V0</v>
          </cell>
          <cell r="V1914" t="str">
            <v>0001</v>
          </cell>
          <cell r="W1914">
            <v>25</v>
          </cell>
          <cell r="X1914">
            <v>1</v>
          </cell>
          <cell r="Y1914" t="str">
            <v>JPY</v>
          </cell>
          <cell r="Z1914" t="str">
            <v>2006/04/01</v>
          </cell>
          <cell r="AA1914" t="str">
            <v>9999/12/31</v>
          </cell>
          <cell r="AC1914">
            <v>120</v>
          </cell>
          <cell r="AD1914">
            <v>1</v>
          </cell>
          <cell r="AE1914">
            <v>120</v>
          </cell>
          <cell r="AG1914">
            <v>120</v>
          </cell>
          <cell r="AH1914" t="str">
            <v>PC</v>
          </cell>
          <cell r="AQ1914">
            <v>1</v>
          </cell>
          <cell r="AV1914">
            <v>0</v>
          </cell>
          <cell r="AY1914" t="str">
            <v>2006/04/01</v>
          </cell>
          <cell r="AZ1914" t="str">
            <v>9999/12/31</v>
          </cell>
          <cell r="BA1914">
            <v>99999999</v>
          </cell>
          <cell r="BB1914">
            <v>120</v>
          </cell>
        </row>
        <row r="1915">
          <cell r="A1915">
            <v>78306</v>
          </cell>
          <cell r="E1915" t="str">
            <v>5300108049</v>
          </cell>
          <cell r="F1915" t="str">
            <v>0</v>
          </cell>
          <cell r="G1915" t="str">
            <v>7483120-0</v>
          </cell>
          <cell r="H1915" t="str">
            <v>ｻﾎﾟ-ﾄ,ﾊﾝﾄﾞﾙ(1B) M2501-7</v>
          </cell>
          <cell r="I1915" t="str">
            <v>473440-2</v>
          </cell>
          <cell r="J1915" t="str">
            <v>（株）光真製作所</v>
          </cell>
          <cell r="K1915" t="str">
            <v>3480</v>
          </cell>
          <cell r="L1915" t="str">
            <v>3480</v>
          </cell>
          <cell r="M1915" t="str">
            <v>3H7</v>
          </cell>
          <cell r="N1915" t="str">
            <v>野田</v>
          </cell>
          <cell r="O1915" t="str">
            <v>野田係</v>
          </cell>
          <cell r="Q1915" t="str">
            <v>JP</v>
          </cell>
          <cell r="S1915">
            <v>1</v>
          </cell>
          <cell r="T1915">
            <v>1</v>
          </cell>
          <cell r="U1915" t="str">
            <v>V0</v>
          </cell>
          <cell r="V1915" t="str">
            <v>0001</v>
          </cell>
          <cell r="W1915">
            <v>50</v>
          </cell>
          <cell r="X1915">
            <v>1</v>
          </cell>
          <cell r="Y1915" t="str">
            <v>JPY</v>
          </cell>
          <cell r="Z1915" t="str">
            <v>2006/04/01</v>
          </cell>
          <cell r="AA1915" t="str">
            <v>9999/12/31</v>
          </cell>
          <cell r="AC1915">
            <v>94</v>
          </cell>
          <cell r="AD1915">
            <v>1</v>
          </cell>
          <cell r="AE1915">
            <v>94</v>
          </cell>
          <cell r="AG1915">
            <v>94</v>
          </cell>
          <cell r="AH1915" t="str">
            <v>PC</v>
          </cell>
          <cell r="AQ1915">
            <v>1</v>
          </cell>
          <cell r="AV1915">
            <v>0</v>
          </cell>
          <cell r="AY1915" t="str">
            <v>2006/04/01</v>
          </cell>
          <cell r="AZ1915" t="str">
            <v>9999/12/31</v>
          </cell>
          <cell r="BA1915">
            <v>99999999</v>
          </cell>
          <cell r="BB1915">
            <v>94</v>
          </cell>
        </row>
        <row r="1916">
          <cell r="A1916">
            <v>75221</v>
          </cell>
          <cell r="D1916">
            <v>100</v>
          </cell>
          <cell r="E1916" t="str">
            <v>5300088316</v>
          </cell>
          <cell r="F1916" t="str">
            <v>0</v>
          </cell>
          <cell r="G1916" t="str">
            <v>7483566-4</v>
          </cell>
          <cell r="H1916" t="str">
            <v>ｶﾞｲﾄﾞ,ﾌﾟﾘﾝﾀ M3144</v>
          </cell>
          <cell r="I1916" t="str">
            <v>473440-2</v>
          </cell>
          <cell r="J1916" t="str">
            <v>（株）光真製作所</v>
          </cell>
          <cell r="K1916" t="str">
            <v>3480</v>
          </cell>
          <cell r="L1916" t="str">
            <v>3480</v>
          </cell>
          <cell r="M1916" t="str">
            <v>3H7</v>
          </cell>
          <cell r="N1916" t="str">
            <v>野田</v>
          </cell>
          <cell r="O1916" t="str">
            <v>野田係</v>
          </cell>
          <cell r="P1916" t="str">
            <v>x</v>
          </cell>
          <cell r="Q1916" t="str">
            <v>JP</v>
          </cell>
          <cell r="S1916">
            <v>1</v>
          </cell>
          <cell r="T1916">
            <v>1</v>
          </cell>
          <cell r="U1916" t="str">
            <v>V0</v>
          </cell>
          <cell r="V1916" t="str">
            <v>0001</v>
          </cell>
          <cell r="W1916">
            <v>25</v>
          </cell>
          <cell r="X1916">
            <v>1</v>
          </cell>
          <cell r="Y1916" t="str">
            <v>JPY</v>
          </cell>
          <cell r="Z1916" t="str">
            <v>2006/04/01</v>
          </cell>
          <cell r="AA1916" t="str">
            <v>9999/12/31</v>
          </cell>
          <cell r="AC1916">
            <v>163</v>
          </cell>
          <cell r="AD1916">
            <v>1</v>
          </cell>
          <cell r="AE1916">
            <v>163</v>
          </cell>
          <cell r="AG1916">
            <v>163</v>
          </cell>
          <cell r="AH1916" t="str">
            <v>PC</v>
          </cell>
          <cell r="AQ1916">
            <v>1</v>
          </cell>
          <cell r="AV1916">
            <v>0</v>
          </cell>
          <cell r="AY1916" t="str">
            <v>2006/04/01</v>
          </cell>
          <cell r="AZ1916" t="str">
            <v>9999/12/31</v>
          </cell>
          <cell r="BA1916">
            <v>99999</v>
          </cell>
          <cell r="BB1916">
            <v>163</v>
          </cell>
        </row>
        <row r="1917">
          <cell r="A1917">
            <v>76005</v>
          </cell>
          <cell r="B1917">
            <v>171</v>
          </cell>
          <cell r="D1917">
            <v>100</v>
          </cell>
          <cell r="E1917" t="str">
            <v>5300098090</v>
          </cell>
          <cell r="F1917" t="str">
            <v>0</v>
          </cell>
          <cell r="G1917" t="str">
            <v>7483594-0</v>
          </cell>
          <cell r="H1917" t="str">
            <v>ﾘﾝｸ,ﾁﾙﾄ(2) M2860-3</v>
          </cell>
          <cell r="I1917" t="str">
            <v>473440-2</v>
          </cell>
          <cell r="J1917" t="str">
            <v>（株）光真製作所</v>
          </cell>
          <cell r="K1917" t="str">
            <v>3480</v>
          </cell>
          <cell r="L1917" t="str">
            <v>3480</v>
          </cell>
          <cell r="M1917" t="str">
            <v>3H7</v>
          </cell>
          <cell r="N1917" t="str">
            <v>野田</v>
          </cell>
          <cell r="O1917" t="str">
            <v>野田係</v>
          </cell>
          <cell r="P1917" t="str">
            <v>x</v>
          </cell>
          <cell r="Q1917" t="str">
            <v>JP</v>
          </cell>
          <cell r="S1917">
            <v>1</v>
          </cell>
          <cell r="T1917">
            <v>1</v>
          </cell>
          <cell r="U1917" t="str">
            <v>V0</v>
          </cell>
          <cell r="V1917" t="str">
            <v>0001</v>
          </cell>
          <cell r="W1917">
            <v>25</v>
          </cell>
          <cell r="X1917">
            <v>1</v>
          </cell>
          <cell r="Y1917" t="str">
            <v>JPY</v>
          </cell>
          <cell r="Z1917" t="str">
            <v>2006/04/01</v>
          </cell>
          <cell r="AA1917" t="str">
            <v>9999/12/31</v>
          </cell>
          <cell r="AC1917">
            <v>171</v>
          </cell>
          <cell r="AD1917">
            <v>1</v>
          </cell>
          <cell r="AE1917">
            <v>171</v>
          </cell>
          <cell r="AF1917">
            <v>171</v>
          </cell>
          <cell r="AG1917">
            <v>171</v>
          </cell>
          <cell r="AH1917" t="str">
            <v>PC</v>
          </cell>
          <cell r="AI1917">
            <v>0</v>
          </cell>
          <cell r="AJ1917">
            <v>0</v>
          </cell>
          <cell r="AK1917">
            <v>0</v>
          </cell>
          <cell r="AL1917">
            <v>0</v>
          </cell>
          <cell r="AM1917">
            <v>0</v>
          </cell>
          <cell r="AN1917">
            <v>0</v>
          </cell>
          <cell r="AO1917">
            <v>0</v>
          </cell>
          <cell r="AP1917">
            <v>0</v>
          </cell>
          <cell r="AQ1917">
            <v>1</v>
          </cell>
          <cell r="AR1917">
            <v>0</v>
          </cell>
          <cell r="AS1917">
            <v>0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 t="str">
            <v>2006/04/01</v>
          </cell>
          <cell r="AZ1917" t="str">
            <v>9999/12/31</v>
          </cell>
          <cell r="BA1917">
            <v>99999</v>
          </cell>
          <cell r="BB1917">
            <v>172</v>
          </cell>
          <cell r="BC1917">
            <v>0</v>
          </cell>
          <cell r="BD1917">
            <v>0</v>
          </cell>
          <cell r="BE1917">
            <v>0</v>
          </cell>
          <cell r="BF1917">
            <v>0</v>
          </cell>
          <cell r="BG1917">
            <v>0</v>
          </cell>
        </row>
        <row r="1918">
          <cell r="A1918">
            <v>76006</v>
          </cell>
          <cell r="B1918">
            <v>94</v>
          </cell>
          <cell r="D1918">
            <v>100</v>
          </cell>
          <cell r="E1918" t="str">
            <v>5300098091</v>
          </cell>
          <cell r="F1918" t="str">
            <v>0</v>
          </cell>
          <cell r="G1918" t="str">
            <v>7483595-8</v>
          </cell>
          <cell r="H1918" t="str">
            <v>ﾘﾝｸ,ﾁﾙﾄ(1) M2860-3</v>
          </cell>
          <cell r="I1918" t="str">
            <v>473440-2</v>
          </cell>
          <cell r="J1918" t="str">
            <v>（株）光真製作所</v>
          </cell>
          <cell r="K1918" t="str">
            <v>3480</v>
          </cell>
          <cell r="L1918" t="str">
            <v>3480</v>
          </cell>
          <cell r="M1918" t="str">
            <v>3H7</v>
          </cell>
          <cell r="N1918" t="str">
            <v>野田</v>
          </cell>
          <cell r="O1918" t="str">
            <v>野田係</v>
          </cell>
          <cell r="P1918" t="str">
            <v>x</v>
          </cell>
          <cell r="Q1918" t="str">
            <v>JP</v>
          </cell>
          <cell r="S1918">
            <v>1</v>
          </cell>
          <cell r="T1918">
            <v>1</v>
          </cell>
          <cell r="U1918" t="str">
            <v>V0</v>
          </cell>
          <cell r="V1918" t="str">
            <v>0001</v>
          </cell>
          <cell r="W1918">
            <v>25</v>
          </cell>
          <cell r="X1918">
            <v>1</v>
          </cell>
          <cell r="Y1918" t="str">
            <v>JPY</v>
          </cell>
          <cell r="Z1918" t="str">
            <v>2006/04/01</v>
          </cell>
          <cell r="AA1918" t="str">
            <v>9999/12/31</v>
          </cell>
          <cell r="AC1918">
            <v>94</v>
          </cell>
          <cell r="AD1918">
            <v>1</v>
          </cell>
          <cell r="AE1918">
            <v>94</v>
          </cell>
          <cell r="AF1918">
            <v>94</v>
          </cell>
          <cell r="AG1918">
            <v>94</v>
          </cell>
          <cell r="AH1918" t="str">
            <v>PC</v>
          </cell>
          <cell r="AI1918">
            <v>0</v>
          </cell>
          <cell r="AJ1918">
            <v>0</v>
          </cell>
          <cell r="AK1918">
            <v>0</v>
          </cell>
          <cell r="AL1918">
            <v>0</v>
          </cell>
          <cell r="AM1918">
            <v>0</v>
          </cell>
          <cell r="AN1918">
            <v>0</v>
          </cell>
          <cell r="AO1918">
            <v>0</v>
          </cell>
          <cell r="AP1918">
            <v>0</v>
          </cell>
          <cell r="AQ1918">
            <v>1</v>
          </cell>
          <cell r="AR1918">
            <v>0</v>
          </cell>
          <cell r="AS1918">
            <v>0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 t="str">
            <v>2006/04/01</v>
          </cell>
          <cell r="AZ1918" t="str">
            <v>9999/12/31</v>
          </cell>
          <cell r="BA1918">
            <v>99999</v>
          </cell>
          <cell r="BB1918">
            <v>95</v>
          </cell>
          <cell r="BC1918">
            <v>0</v>
          </cell>
          <cell r="BD1918">
            <v>0</v>
          </cell>
          <cell r="BE1918">
            <v>0</v>
          </cell>
          <cell r="BF1918">
            <v>0</v>
          </cell>
          <cell r="BG1918">
            <v>0</v>
          </cell>
        </row>
        <row r="1919">
          <cell r="A1919">
            <v>75941</v>
          </cell>
          <cell r="B1919">
            <v>806</v>
          </cell>
          <cell r="D1919">
            <v>100</v>
          </cell>
          <cell r="E1919" t="str">
            <v>5300097992</v>
          </cell>
          <cell r="F1919" t="str">
            <v>0</v>
          </cell>
          <cell r="G1919" t="str">
            <v>7483612-1</v>
          </cell>
          <cell r="H1919" t="str">
            <v>ﾌﾞﾗｹﾂﾄ,SW ﾄﾞｱ M3150B</v>
          </cell>
          <cell r="I1919" t="str">
            <v>473440-2</v>
          </cell>
          <cell r="J1919" t="str">
            <v>（株）光真製作所</v>
          </cell>
          <cell r="K1919" t="str">
            <v>3480</v>
          </cell>
          <cell r="L1919" t="str">
            <v>3480</v>
          </cell>
          <cell r="M1919" t="str">
            <v>3H7</v>
          </cell>
          <cell r="N1919" t="str">
            <v>野田</v>
          </cell>
          <cell r="O1919" t="str">
            <v>野田係</v>
          </cell>
          <cell r="P1919" t="str">
            <v>x</v>
          </cell>
          <cell r="Q1919" t="str">
            <v>JP</v>
          </cell>
          <cell r="S1919">
            <v>1</v>
          </cell>
          <cell r="T1919">
            <v>1</v>
          </cell>
          <cell r="U1919" t="str">
            <v>V0</v>
          </cell>
          <cell r="V1919" t="str">
            <v>0001</v>
          </cell>
          <cell r="W1919">
            <v>25</v>
          </cell>
          <cell r="X1919">
            <v>1</v>
          </cell>
          <cell r="Y1919" t="str">
            <v>JPY</v>
          </cell>
          <cell r="Z1919" t="str">
            <v>2006/04/01</v>
          </cell>
          <cell r="AA1919" t="str">
            <v>9999/12/31</v>
          </cell>
          <cell r="AB1919" t="str">
            <v>1</v>
          </cell>
          <cell r="AC1919">
            <v>80600</v>
          </cell>
          <cell r="AD1919">
            <v>100</v>
          </cell>
          <cell r="AE1919">
            <v>806</v>
          </cell>
          <cell r="AF1919">
            <v>806</v>
          </cell>
          <cell r="AG1919">
            <v>806</v>
          </cell>
          <cell r="AH1919" t="str">
            <v>PC</v>
          </cell>
          <cell r="AI1919">
            <v>0</v>
          </cell>
          <cell r="AJ1919">
            <v>0</v>
          </cell>
          <cell r="AK1919">
            <v>0</v>
          </cell>
          <cell r="AL1919">
            <v>0</v>
          </cell>
          <cell r="AM1919">
            <v>0</v>
          </cell>
          <cell r="AN1919">
            <v>0</v>
          </cell>
          <cell r="AO1919">
            <v>0</v>
          </cell>
          <cell r="AP1919">
            <v>0</v>
          </cell>
          <cell r="AQ1919">
            <v>1</v>
          </cell>
          <cell r="AR1919">
            <v>0</v>
          </cell>
          <cell r="AS1919">
            <v>0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Y1919" t="str">
            <v>2006/04/01</v>
          </cell>
          <cell r="AZ1919" t="str">
            <v>9999/12/31</v>
          </cell>
          <cell r="BA1919">
            <v>9</v>
          </cell>
          <cell r="BB1919">
            <v>82000</v>
          </cell>
        </row>
        <row r="1920">
          <cell r="A1920">
            <v>75825</v>
          </cell>
          <cell r="B1920">
            <v>173</v>
          </cell>
          <cell r="D1920">
            <v>100</v>
          </cell>
          <cell r="E1920" t="str">
            <v>5300093075</v>
          </cell>
          <cell r="F1920" t="str">
            <v>0</v>
          </cell>
          <cell r="G1920" t="str">
            <v>7483760-8</v>
          </cell>
          <cell r="H1920" t="str">
            <v>ﾌﾞﾗｹﾂﾄ,ｸﾂｼﾖﾝ 3M2DM</v>
          </cell>
          <cell r="I1920" t="str">
            <v>473440-2</v>
          </cell>
          <cell r="J1920" t="str">
            <v>（株）光真製作所</v>
          </cell>
          <cell r="K1920" t="str">
            <v>3480</v>
          </cell>
          <cell r="L1920" t="str">
            <v>3480</v>
          </cell>
          <cell r="M1920" t="str">
            <v>3H7</v>
          </cell>
          <cell r="N1920" t="str">
            <v>野田</v>
          </cell>
          <cell r="O1920" t="str">
            <v>野田係</v>
          </cell>
          <cell r="P1920" t="str">
            <v>x</v>
          </cell>
          <cell r="Q1920" t="str">
            <v>JP</v>
          </cell>
          <cell r="S1920">
            <v>1</v>
          </cell>
          <cell r="T1920">
            <v>1</v>
          </cell>
          <cell r="U1920" t="str">
            <v>V0</v>
          </cell>
          <cell r="V1920" t="str">
            <v>0001</v>
          </cell>
          <cell r="W1920">
            <v>25</v>
          </cell>
          <cell r="X1920">
            <v>1</v>
          </cell>
          <cell r="Y1920" t="str">
            <v>JPY</v>
          </cell>
          <cell r="Z1920" t="str">
            <v>2006/04/01</v>
          </cell>
          <cell r="AA1920" t="str">
            <v>9999/12/31</v>
          </cell>
          <cell r="AC1920">
            <v>173</v>
          </cell>
          <cell r="AD1920">
            <v>1</v>
          </cell>
          <cell r="AE1920">
            <v>173</v>
          </cell>
          <cell r="AF1920">
            <v>173</v>
          </cell>
          <cell r="AG1920">
            <v>173</v>
          </cell>
          <cell r="AH1920" t="str">
            <v>PC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0</v>
          </cell>
          <cell r="AP1920">
            <v>0</v>
          </cell>
          <cell r="AQ1920">
            <v>1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 t="str">
            <v>2006/04/01</v>
          </cell>
          <cell r="AZ1920" t="str">
            <v>9999/12/31</v>
          </cell>
          <cell r="BA1920">
            <v>99999</v>
          </cell>
          <cell r="BB1920">
            <v>174</v>
          </cell>
          <cell r="BC1920">
            <v>0</v>
          </cell>
          <cell r="BD1920">
            <v>0</v>
          </cell>
          <cell r="BE1920">
            <v>0</v>
          </cell>
          <cell r="BF1920">
            <v>0</v>
          </cell>
          <cell r="BG1920">
            <v>0</v>
          </cell>
        </row>
        <row r="1921">
          <cell r="A1921">
            <v>76587</v>
          </cell>
          <cell r="B1921">
            <v>3600</v>
          </cell>
          <cell r="D1921">
            <v>100</v>
          </cell>
          <cell r="E1921" t="str">
            <v>5300104484</v>
          </cell>
          <cell r="F1921" t="str">
            <v>0</v>
          </cell>
          <cell r="G1921" t="str">
            <v>7483882-5</v>
          </cell>
          <cell r="H1921" t="str">
            <v>ﾌﾟﾚ-ﾄ,ｽﾄﾂﾊﾟ(C1) M3144C</v>
          </cell>
          <cell r="I1921" t="str">
            <v>473440-2</v>
          </cell>
          <cell r="J1921" t="str">
            <v>（株）光真製作所</v>
          </cell>
          <cell r="K1921" t="str">
            <v>3480</v>
          </cell>
          <cell r="L1921" t="str">
            <v>3480</v>
          </cell>
          <cell r="M1921" t="str">
            <v>3H7</v>
          </cell>
          <cell r="N1921" t="str">
            <v>野田</v>
          </cell>
          <cell r="O1921" t="str">
            <v>野田係</v>
          </cell>
          <cell r="P1921" t="str">
            <v>x</v>
          </cell>
          <cell r="Q1921" t="str">
            <v>JP</v>
          </cell>
          <cell r="S1921">
            <v>1</v>
          </cell>
          <cell r="T1921">
            <v>0</v>
          </cell>
          <cell r="U1921" t="str">
            <v>V0</v>
          </cell>
          <cell r="V1921" t="str">
            <v>0001</v>
          </cell>
          <cell r="W1921">
            <v>29</v>
          </cell>
          <cell r="X1921">
            <v>1</v>
          </cell>
          <cell r="Y1921" t="str">
            <v>JPY</v>
          </cell>
          <cell r="Z1921" t="str">
            <v>2006/04/01</v>
          </cell>
          <cell r="AA1921" t="str">
            <v>9999/12/31</v>
          </cell>
          <cell r="AC1921">
            <v>3600</v>
          </cell>
          <cell r="AD1921">
            <v>1</v>
          </cell>
          <cell r="AE1921">
            <v>3600</v>
          </cell>
          <cell r="AF1921">
            <v>3600</v>
          </cell>
          <cell r="AG1921">
            <v>3600</v>
          </cell>
          <cell r="AH1921" t="str">
            <v>PC</v>
          </cell>
          <cell r="AI1921">
            <v>0</v>
          </cell>
          <cell r="AJ1921">
            <v>0</v>
          </cell>
          <cell r="AK1921">
            <v>0</v>
          </cell>
          <cell r="AL1921">
            <v>0</v>
          </cell>
          <cell r="AM1921">
            <v>0</v>
          </cell>
          <cell r="AN1921">
            <v>0</v>
          </cell>
          <cell r="AO1921">
            <v>0</v>
          </cell>
          <cell r="AP1921">
            <v>0</v>
          </cell>
          <cell r="AQ1921">
            <v>1</v>
          </cell>
          <cell r="AR1921">
            <v>0</v>
          </cell>
          <cell r="AS1921">
            <v>0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X1921">
            <v>0</v>
          </cell>
          <cell r="AY1921" t="str">
            <v>2006/04/01</v>
          </cell>
          <cell r="AZ1921" t="str">
            <v>9999/12/31</v>
          </cell>
          <cell r="BA1921">
            <v>9999</v>
          </cell>
          <cell r="BB1921">
            <v>3649</v>
          </cell>
          <cell r="BC1921">
            <v>0</v>
          </cell>
          <cell r="BD1921">
            <v>0</v>
          </cell>
          <cell r="BE1921">
            <v>0</v>
          </cell>
          <cell r="BF1921">
            <v>0</v>
          </cell>
          <cell r="BG1921">
            <v>0</v>
          </cell>
        </row>
        <row r="1922">
          <cell r="A1922">
            <v>56831</v>
          </cell>
          <cell r="B1922">
            <v>5900</v>
          </cell>
          <cell r="D1922">
            <v>100</v>
          </cell>
          <cell r="E1922" t="str">
            <v>5300105433</v>
          </cell>
          <cell r="F1922" t="str">
            <v>0</v>
          </cell>
          <cell r="G1922" t="str">
            <v>7483883-3</v>
          </cell>
          <cell r="H1922" t="str">
            <v>ﾌﾟﾚ-ﾄ,ｽﾄﾂﾊﾟ(C2) M3144C</v>
          </cell>
          <cell r="I1922" t="str">
            <v>473440-2</v>
          </cell>
          <cell r="J1922" t="str">
            <v>（株）光真製作所</v>
          </cell>
          <cell r="K1922" t="str">
            <v>3480</v>
          </cell>
          <cell r="L1922" t="str">
            <v>3480</v>
          </cell>
          <cell r="M1922" t="str">
            <v>2G2</v>
          </cell>
          <cell r="N1922" t="str">
            <v>伊藤康</v>
          </cell>
          <cell r="O1922" t="str">
            <v>野田係</v>
          </cell>
          <cell r="P1922" t="str">
            <v>x</v>
          </cell>
          <cell r="Q1922" t="str">
            <v>JP</v>
          </cell>
          <cell r="S1922">
            <v>1</v>
          </cell>
          <cell r="T1922">
            <v>1</v>
          </cell>
          <cell r="U1922" t="str">
            <v>V0</v>
          </cell>
          <cell r="V1922" t="str">
            <v>0001</v>
          </cell>
          <cell r="W1922">
            <v>29</v>
          </cell>
          <cell r="X1922">
            <v>1</v>
          </cell>
          <cell r="Y1922" t="str">
            <v>JPY</v>
          </cell>
          <cell r="Z1922" t="str">
            <v>2006/04/01</v>
          </cell>
          <cell r="AA1922" t="str">
            <v>9999/12/31</v>
          </cell>
          <cell r="AC1922">
            <v>5900</v>
          </cell>
          <cell r="AD1922">
            <v>1</v>
          </cell>
          <cell r="AE1922">
            <v>5900</v>
          </cell>
          <cell r="AF1922">
            <v>5900</v>
          </cell>
          <cell r="AG1922">
            <v>5900</v>
          </cell>
          <cell r="AH1922" t="str">
            <v>PC</v>
          </cell>
          <cell r="AI1922">
            <v>0</v>
          </cell>
          <cell r="AJ1922">
            <v>0</v>
          </cell>
          <cell r="AK1922">
            <v>0</v>
          </cell>
          <cell r="AL1922">
            <v>0</v>
          </cell>
          <cell r="AM1922">
            <v>0</v>
          </cell>
          <cell r="AN1922">
            <v>0</v>
          </cell>
          <cell r="AO1922">
            <v>0</v>
          </cell>
          <cell r="AP1922">
            <v>0</v>
          </cell>
          <cell r="AQ1922">
            <v>1</v>
          </cell>
          <cell r="AR1922">
            <v>0</v>
          </cell>
          <cell r="AS1922">
            <v>0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X1922">
            <v>0</v>
          </cell>
          <cell r="AY1922" t="str">
            <v>2006/04/01</v>
          </cell>
          <cell r="AZ1922" t="str">
            <v>9999/12/31</v>
          </cell>
          <cell r="BA1922">
            <v>99999</v>
          </cell>
          <cell r="BB1922">
            <v>5979</v>
          </cell>
          <cell r="BC1922">
            <v>0</v>
          </cell>
          <cell r="BD1922">
            <v>0</v>
          </cell>
          <cell r="BE1922">
            <v>0</v>
          </cell>
          <cell r="BF1922">
            <v>0</v>
          </cell>
          <cell r="BG1922">
            <v>0</v>
          </cell>
        </row>
        <row r="1923">
          <cell r="A1923">
            <v>78307</v>
          </cell>
          <cell r="E1923" t="str">
            <v>5300108050</v>
          </cell>
          <cell r="F1923" t="str">
            <v>0</v>
          </cell>
          <cell r="G1923" t="str">
            <v>7483920-1</v>
          </cell>
          <cell r="H1923" t="str">
            <v>ｶﾊﾞ-,ｹ-ﾌﾞﾙ M925I</v>
          </cell>
          <cell r="I1923" t="str">
            <v>473440-2</v>
          </cell>
          <cell r="J1923" t="str">
            <v>（株）光真製作所</v>
          </cell>
          <cell r="K1923" t="str">
            <v>3480</v>
          </cell>
          <cell r="L1923" t="str">
            <v>3480</v>
          </cell>
          <cell r="M1923" t="str">
            <v>3H7</v>
          </cell>
          <cell r="N1923" t="str">
            <v>野田</v>
          </cell>
          <cell r="O1923" t="str">
            <v>野田係</v>
          </cell>
          <cell r="P1923" t="str">
            <v>x</v>
          </cell>
          <cell r="Q1923" t="str">
            <v>JP</v>
          </cell>
          <cell r="S1923">
            <v>1</v>
          </cell>
          <cell r="T1923">
            <v>1</v>
          </cell>
          <cell r="U1923" t="str">
            <v>V0</v>
          </cell>
          <cell r="V1923" t="str">
            <v>0001</v>
          </cell>
          <cell r="W1923">
            <v>50</v>
          </cell>
          <cell r="X1923">
            <v>1</v>
          </cell>
          <cell r="Y1923" t="str">
            <v>JPY</v>
          </cell>
          <cell r="Z1923" t="str">
            <v>2006/04/01</v>
          </cell>
          <cell r="AA1923" t="str">
            <v>9999/12/31</v>
          </cell>
          <cell r="AC1923">
            <v>3190</v>
          </cell>
          <cell r="AD1923">
            <v>1</v>
          </cell>
          <cell r="AE1923">
            <v>3190</v>
          </cell>
          <cell r="AG1923">
            <v>3190</v>
          </cell>
          <cell r="AH1923" t="str">
            <v>PC</v>
          </cell>
          <cell r="AQ1923">
            <v>1</v>
          </cell>
          <cell r="AV1923">
            <v>0</v>
          </cell>
          <cell r="AY1923" t="str">
            <v>2006/04/01</v>
          </cell>
          <cell r="AZ1923" t="str">
            <v>9999/12/31</v>
          </cell>
          <cell r="BA1923">
            <v>99999999</v>
          </cell>
          <cell r="BB1923">
            <v>3190</v>
          </cell>
        </row>
        <row r="1924">
          <cell r="A1924">
            <v>74905</v>
          </cell>
          <cell r="B1924">
            <v>33</v>
          </cell>
          <cell r="D1924">
            <v>100</v>
          </cell>
          <cell r="E1924" t="str">
            <v>5300086872</v>
          </cell>
          <cell r="F1924" t="str">
            <v>0</v>
          </cell>
          <cell r="G1924" t="str">
            <v>7490470-4</v>
          </cell>
          <cell r="H1924" t="str">
            <v>ﾌﾟﾚ-ﾄ,ｽﾄﾂﾊﾟ(1) M3218;(BID)</v>
          </cell>
          <cell r="I1924" t="str">
            <v>473440-2</v>
          </cell>
          <cell r="J1924" t="str">
            <v>（株）光真製作所</v>
          </cell>
          <cell r="K1924" t="str">
            <v>3480</v>
          </cell>
          <cell r="L1924" t="str">
            <v>3480</v>
          </cell>
          <cell r="M1924" t="str">
            <v>3H7</v>
          </cell>
          <cell r="N1924" t="str">
            <v>野田</v>
          </cell>
          <cell r="O1924" t="str">
            <v>野田係</v>
          </cell>
          <cell r="P1924" t="str">
            <v>x</v>
          </cell>
          <cell r="Q1924" t="str">
            <v>JP</v>
          </cell>
          <cell r="S1924">
            <v>1</v>
          </cell>
          <cell r="T1924">
            <v>1</v>
          </cell>
          <cell r="U1924" t="str">
            <v>V0</v>
          </cell>
          <cell r="V1924" t="str">
            <v>0001</v>
          </cell>
          <cell r="W1924">
            <v>25</v>
          </cell>
          <cell r="X1924">
            <v>1</v>
          </cell>
          <cell r="Y1924" t="str">
            <v>JPY</v>
          </cell>
          <cell r="Z1924" t="str">
            <v>2006/04/01</v>
          </cell>
          <cell r="AA1924" t="str">
            <v>9999/12/31</v>
          </cell>
          <cell r="AC1924">
            <v>33</v>
          </cell>
          <cell r="AD1924">
            <v>1</v>
          </cell>
          <cell r="AE1924">
            <v>33</v>
          </cell>
          <cell r="AF1924">
            <v>33</v>
          </cell>
          <cell r="AG1924">
            <v>33</v>
          </cell>
          <cell r="AH1924" t="str">
            <v>PC</v>
          </cell>
          <cell r="AI1924">
            <v>0</v>
          </cell>
          <cell r="AJ1924">
            <v>0</v>
          </cell>
          <cell r="AK1924">
            <v>0</v>
          </cell>
          <cell r="AL1924">
            <v>0</v>
          </cell>
          <cell r="AM1924">
            <v>0</v>
          </cell>
          <cell r="AN1924">
            <v>0</v>
          </cell>
          <cell r="AO1924">
            <v>0</v>
          </cell>
          <cell r="AP1924">
            <v>0</v>
          </cell>
          <cell r="AQ1924">
            <v>1</v>
          </cell>
          <cell r="AR1924">
            <v>0</v>
          </cell>
          <cell r="AS1924">
            <v>0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 t="str">
            <v>2006/04/01</v>
          </cell>
          <cell r="AZ1924" t="str">
            <v>9999/12/31</v>
          </cell>
          <cell r="BA1924">
            <v>99999999</v>
          </cell>
          <cell r="BB1924">
            <v>34</v>
          </cell>
          <cell r="BC1924">
            <v>0</v>
          </cell>
          <cell r="BD1924">
            <v>0</v>
          </cell>
          <cell r="BE1924">
            <v>0</v>
          </cell>
          <cell r="BF1924">
            <v>0</v>
          </cell>
          <cell r="BG1924">
            <v>0</v>
          </cell>
        </row>
        <row r="1925">
          <cell r="A1925">
            <v>75222</v>
          </cell>
          <cell r="D1925">
            <v>100</v>
          </cell>
          <cell r="E1925" t="str">
            <v>5300088317</v>
          </cell>
          <cell r="F1925" t="str">
            <v>0</v>
          </cell>
          <cell r="G1925" t="str">
            <v>7491492-0</v>
          </cell>
          <cell r="H1925" t="str">
            <v>ﾌﾟﾚ-ﾄ,ｺﾃｲ PRT M3144</v>
          </cell>
          <cell r="I1925" t="str">
            <v>473440-2</v>
          </cell>
          <cell r="J1925" t="str">
            <v>（株）光真製作所</v>
          </cell>
          <cell r="K1925" t="str">
            <v>3480</v>
          </cell>
          <cell r="L1925" t="str">
            <v>3480</v>
          </cell>
          <cell r="M1925" t="str">
            <v>3H7</v>
          </cell>
          <cell r="N1925" t="str">
            <v>野田</v>
          </cell>
          <cell r="O1925" t="str">
            <v>野田係</v>
          </cell>
          <cell r="P1925" t="str">
            <v>x</v>
          </cell>
          <cell r="Q1925" t="str">
            <v>JP</v>
          </cell>
          <cell r="S1925">
            <v>1</v>
          </cell>
          <cell r="T1925">
            <v>1</v>
          </cell>
          <cell r="U1925" t="str">
            <v>V0</v>
          </cell>
          <cell r="V1925" t="str">
            <v>0001</v>
          </cell>
          <cell r="W1925">
            <v>25</v>
          </cell>
          <cell r="X1925">
            <v>1</v>
          </cell>
          <cell r="Y1925" t="str">
            <v>JPY</v>
          </cell>
          <cell r="Z1925" t="str">
            <v>2006/04/01</v>
          </cell>
          <cell r="AA1925" t="str">
            <v>9999/12/31</v>
          </cell>
          <cell r="AC1925">
            <v>105</v>
          </cell>
          <cell r="AD1925">
            <v>1</v>
          </cell>
          <cell r="AE1925">
            <v>105</v>
          </cell>
          <cell r="AG1925">
            <v>105</v>
          </cell>
          <cell r="AH1925" t="str">
            <v>PC</v>
          </cell>
          <cell r="AQ1925">
            <v>1</v>
          </cell>
          <cell r="AV1925">
            <v>0</v>
          </cell>
          <cell r="AY1925" t="str">
            <v>2006/04/01</v>
          </cell>
          <cell r="AZ1925" t="str">
            <v>9999/12/31</v>
          </cell>
          <cell r="BA1925">
            <v>99999</v>
          </cell>
          <cell r="BB1925">
            <v>105</v>
          </cell>
        </row>
        <row r="1926">
          <cell r="A1926">
            <v>47658</v>
          </cell>
          <cell r="D1926">
            <v>100</v>
          </cell>
          <cell r="E1926" t="str">
            <v>5300085515</v>
          </cell>
          <cell r="F1926" t="str">
            <v>0</v>
          </cell>
          <cell r="G1926" t="str">
            <v>7491832-2</v>
          </cell>
          <cell r="H1926" t="str">
            <v>ﾋﾟﾝ,ﾛ-ﾗ M2504O-3</v>
          </cell>
          <cell r="I1926" t="str">
            <v>473440-2</v>
          </cell>
          <cell r="J1926" t="str">
            <v>（株）光真製作所</v>
          </cell>
          <cell r="K1926" t="str">
            <v>3480</v>
          </cell>
          <cell r="L1926" t="str">
            <v>3480</v>
          </cell>
          <cell r="M1926" t="str">
            <v>2G2</v>
          </cell>
          <cell r="N1926" t="str">
            <v>伊藤康</v>
          </cell>
          <cell r="O1926" t="str">
            <v>野田係</v>
          </cell>
          <cell r="P1926" t="str">
            <v>x</v>
          </cell>
          <cell r="Q1926" t="str">
            <v>JP</v>
          </cell>
          <cell r="S1926">
            <v>1</v>
          </cell>
          <cell r="T1926">
            <v>1</v>
          </cell>
          <cell r="U1926" t="str">
            <v>V0</v>
          </cell>
          <cell r="V1926" t="str">
            <v>0001</v>
          </cell>
          <cell r="W1926">
            <v>25</v>
          </cell>
          <cell r="X1926">
            <v>1</v>
          </cell>
          <cell r="Y1926" t="str">
            <v>JPY</v>
          </cell>
          <cell r="Z1926" t="str">
            <v>2006/04/01</v>
          </cell>
          <cell r="AA1926" t="str">
            <v>9999/12/31</v>
          </cell>
          <cell r="AC1926">
            <v>335</v>
          </cell>
          <cell r="AD1926">
            <v>1</v>
          </cell>
          <cell r="AE1926">
            <v>335</v>
          </cell>
          <cell r="AG1926">
            <v>335</v>
          </cell>
          <cell r="AH1926" t="str">
            <v>PC</v>
          </cell>
          <cell r="AQ1926">
            <v>1</v>
          </cell>
          <cell r="AV1926">
            <v>0</v>
          </cell>
          <cell r="AY1926" t="str">
            <v>2006/04/01</v>
          </cell>
          <cell r="AZ1926" t="str">
            <v>9999/12/31</v>
          </cell>
          <cell r="BA1926">
            <v>99999999</v>
          </cell>
          <cell r="BB1926">
            <v>335</v>
          </cell>
        </row>
        <row r="1927">
          <cell r="A1927">
            <v>78308</v>
          </cell>
          <cell r="E1927" t="str">
            <v>5300108051</v>
          </cell>
          <cell r="F1927" t="str">
            <v>0</v>
          </cell>
          <cell r="G1927" t="str">
            <v>7492076-9</v>
          </cell>
          <cell r="H1927" t="str">
            <v>ｶﾊﾞ-,ﾌｱﾝ ｱｳﾄ(L) M3040N</v>
          </cell>
          <cell r="I1927" t="str">
            <v>473440-2</v>
          </cell>
          <cell r="J1927" t="str">
            <v>（株）光真製作所</v>
          </cell>
          <cell r="K1927" t="str">
            <v>3480</v>
          </cell>
          <cell r="L1927" t="str">
            <v>3480</v>
          </cell>
          <cell r="M1927" t="str">
            <v>3H7</v>
          </cell>
          <cell r="N1927" t="str">
            <v>野田</v>
          </cell>
          <cell r="O1927" t="str">
            <v>野田係</v>
          </cell>
          <cell r="Q1927" t="str">
            <v>JP</v>
          </cell>
          <cell r="S1927">
            <v>1</v>
          </cell>
          <cell r="T1927">
            <v>1</v>
          </cell>
          <cell r="U1927" t="str">
            <v>V0</v>
          </cell>
          <cell r="V1927" t="str">
            <v>0001</v>
          </cell>
          <cell r="W1927">
            <v>50</v>
          </cell>
          <cell r="X1927">
            <v>1</v>
          </cell>
          <cell r="Y1927" t="str">
            <v>JPY</v>
          </cell>
          <cell r="Z1927" t="str">
            <v>2006/04/01</v>
          </cell>
          <cell r="AA1927" t="str">
            <v>9999/12/31</v>
          </cell>
          <cell r="AC1927">
            <v>641</v>
          </cell>
          <cell r="AD1927">
            <v>1</v>
          </cell>
          <cell r="AE1927">
            <v>641</v>
          </cell>
          <cell r="AG1927">
            <v>641</v>
          </cell>
          <cell r="AH1927" t="str">
            <v>PC</v>
          </cell>
          <cell r="AQ1927">
            <v>1</v>
          </cell>
          <cell r="AV1927">
            <v>0</v>
          </cell>
          <cell r="AY1927" t="str">
            <v>2006/04/01</v>
          </cell>
          <cell r="AZ1927" t="str">
            <v>9999/12/31</v>
          </cell>
          <cell r="BA1927">
            <v>99999999</v>
          </cell>
          <cell r="BB1927">
            <v>641</v>
          </cell>
        </row>
        <row r="1928">
          <cell r="A1928">
            <v>76503</v>
          </cell>
          <cell r="B1928">
            <v>6881</v>
          </cell>
          <cell r="D1928">
            <v>100</v>
          </cell>
          <cell r="E1928" t="str">
            <v>5300103589</v>
          </cell>
          <cell r="F1928" t="str">
            <v>0</v>
          </cell>
          <cell r="G1928" t="str">
            <v>7492365-2</v>
          </cell>
          <cell r="H1928" t="str">
            <v>ﾌﾟﾚ-ﾄ,ﾍﾞ-ｽ M3213-3</v>
          </cell>
          <cell r="I1928" t="str">
            <v>473440-2</v>
          </cell>
          <cell r="J1928" t="str">
            <v>（株）光真製作所</v>
          </cell>
          <cell r="K1928" t="str">
            <v>3480</v>
          </cell>
          <cell r="L1928" t="str">
            <v>3480</v>
          </cell>
          <cell r="M1928" t="str">
            <v>3H7</v>
          </cell>
          <cell r="N1928" t="str">
            <v>野田</v>
          </cell>
          <cell r="O1928" t="str">
            <v>野田係</v>
          </cell>
          <cell r="P1928" t="str">
            <v>x</v>
          </cell>
          <cell r="Q1928" t="str">
            <v>JP</v>
          </cell>
          <cell r="S1928">
            <v>1</v>
          </cell>
          <cell r="T1928">
            <v>1</v>
          </cell>
          <cell r="U1928" t="str">
            <v>V0</v>
          </cell>
          <cell r="V1928" t="str">
            <v>0001</v>
          </cell>
          <cell r="W1928">
            <v>29</v>
          </cell>
          <cell r="X1928">
            <v>1</v>
          </cell>
          <cell r="Y1928" t="str">
            <v>JPY</v>
          </cell>
          <cell r="Z1928" t="str">
            <v>2006/04/01</v>
          </cell>
          <cell r="AA1928" t="str">
            <v>9999/12/31</v>
          </cell>
          <cell r="AC1928">
            <v>6870</v>
          </cell>
          <cell r="AD1928">
            <v>1</v>
          </cell>
          <cell r="AE1928">
            <v>6870</v>
          </cell>
          <cell r="AF1928">
            <v>6881</v>
          </cell>
          <cell r="AG1928">
            <v>6881</v>
          </cell>
          <cell r="AH1928" t="str">
            <v>PC</v>
          </cell>
          <cell r="AI1928">
            <v>0</v>
          </cell>
          <cell r="AJ1928">
            <v>0</v>
          </cell>
          <cell r="AK1928">
            <v>0</v>
          </cell>
          <cell r="AL1928">
            <v>0</v>
          </cell>
          <cell r="AM1928">
            <v>0</v>
          </cell>
          <cell r="AN1928">
            <v>0</v>
          </cell>
          <cell r="AO1928">
            <v>0</v>
          </cell>
          <cell r="AP1928">
            <v>0</v>
          </cell>
          <cell r="AQ1928">
            <v>1</v>
          </cell>
          <cell r="AR1928">
            <v>0</v>
          </cell>
          <cell r="AS1928">
            <v>0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X1928">
            <v>0</v>
          </cell>
          <cell r="AY1928" t="str">
            <v>2006/04/01</v>
          </cell>
          <cell r="AZ1928" t="str">
            <v>9999/12/31</v>
          </cell>
          <cell r="BA1928">
            <v>99999</v>
          </cell>
          <cell r="BB1928">
            <v>6881</v>
          </cell>
          <cell r="BC1928">
            <v>0</v>
          </cell>
          <cell r="BD1928">
            <v>0</v>
          </cell>
          <cell r="BE1928">
            <v>0</v>
          </cell>
          <cell r="BF1928">
            <v>0</v>
          </cell>
          <cell r="BG1928">
            <v>0</v>
          </cell>
        </row>
        <row r="1929">
          <cell r="A1929">
            <v>42492</v>
          </cell>
          <cell r="D1929">
            <v>100</v>
          </cell>
          <cell r="E1929" t="str">
            <v>5300078874</v>
          </cell>
          <cell r="F1929" t="str">
            <v>0</v>
          </cell>
          <cell r="G1929" t="str">
            <v>7492414-4</v>
          </cell>
          <cell r="H1929" t="str">
            <v>ｽﾌﾟﾘﾝｸﾞ,ﾎﾞﾂｸｽ M2653-3</v>
          </cell>
          <cell r="I1929" t="str">
            <v>473440-2</v>
          </cell>
          <cell r="J1929" t="str">
            <v>（株）光真製作所</v>
          </cell>
          <cell r="K1929" t="str">
            <v>3480</v>
          </cell>
          <cell r="L1929" t="str">
            <v>3480</v>
          </cell>
          <cell r="M1929" t="str">
            <v>2G2</v>
          </cell>
          <cell r="N1929" t="str">
            <v>伊藤康</v>
          </cell>
          <cell r="O1929" t="str">
            <v>野田係</v>
          </cell>
          <cell r="P1929" t="str">
            <v>x</v>
          </cell>
          <cell r="Q1929" t="str">
            <v>JP</v>
          </cell>
          <cell r="S1929">
            <v>1</v>
          </cell>
          <cell r="T1929">
            <v>1</v>
          </cell>
          <cell r="U1929" t="str">
            <v>V0</v>
          </cell>
          <cell r="V1929" t="str">
            <v>0001</v>
          </cell>
          <cell r="W1929">
            <v>25</v>
          </cell>
          <cell r="X1929">
            <v>1</v>
          </cell>
          <cell r="Y1929" t="str">
            <v>JPY</v>
          </cell>
          <cell r="Z1929" t="str">
            <v>2006/04/01</v>
          </cell>
          <cell r="AA1929" t="str">
            <v>9999/12/31</v>
          </cell>
          <cell r="AC1929">
            <v>210</v>
          </cell>
          <cell r="AD1929">
            <v>1</v>
          </cell>
          <cell r="AE1929">
            <v>210</v>
          </cell>
          <cell r="AG1929">
            <v>210</v>
          </cell>
          <cell r="AH1929" t="str">
            <v>PC</v>
          </cell>
          <cell r="AQ1929">
            <v>1</v>
          </cell>
          <cell r="AV1929">
            <v>0</v>
          </cell>
          <cell r="AY1929" t="str">
            <v>2006/04/01</v>
          </cell>
          <cell r="AZ1929" t="str">
            <v>9999/12/31</v>
          </cell>
          <cell r="BA1929">
            <v>99999999</v>
          </cell>
          <cell r="BB1929">
            <v>215</v>
          </cell>
        </row>
        <row r="1930">
          <cell r="A1930">
            <v>74053</v>
          </cell>
          <cell r="B1930">
            <v>650</v>
          </cell>
          <cell r="D1930">
            <v>100</v>
          </cell>
          <cell r="E1930" t="str">
            <v>5300078881</v>
          </cell>
          <cell r="F1930" t="str">
            <v>0</v>
          </cell>
          <cell r="G1930" t="str">
            <v>7492469-1</v>
          </cell>
          <cell r="H1930" t="str">
            <v>ﾌﾞﾗｹﾂﾄ,ﾍﾞ-ｽ C/R(2) M2657E</v>
          </cell>
          <cell r="I1930" t="str">
            <v>473440-2</v>
          </cell>
          <cell r="J1930" t="str">
            <v>（株）光真製作所</v>
          </cell>
          <cell r="K1930" t="str">
            <v>3480</v>
          </cell>
          <cell r="L1930" t="str">
            <v>3480</v>
          </cell>
          <cell r="M1930" t="str">
            <v>3H7</v>
          </cell>
          <cell r="N1930" t="str">
            <v>野田</v>
          </cell>
          <cell r="O1930" t="str">
            <v>野田係</v>
          </cell>
          <cell r="P1930" t="str">
            <v>x</v>
          </cell>
          <cell r="Q1930" t="str">
            <v>JP</v>
          </cell>
          <cell r="S1930">
            <v>1</v>
          </cell>
          <cell r="T1930">
            <v>1</v>
          </cell>
          <cell r="U1930" t="str">
            <v>V0</v>
          </cell>
          <cell r="V1930" t="str">
            <v>0001</v>
          </cell>
          <cell r="W1930">
            <v>29</v>
          </cell>
          <cell r="X1930">
            <v>1</v>
          </cell>
          <cell r="Y1930" t="str">
            <v>JPY</v>
          </cell>
          <cell r="Z1930" t="str">
            <v>2006/04/01</v>
          </cell>
          <cell r="AA1930" t="str">
            <v>9999/12/31</v>
          </cell>
          <cell r="AC1930">
            <v>650</v>
          </cell>
          <cell r="AD1930">
            <v>1</v>
          </cell>
          <cell r="AE1930">
            <v>650</v>
          </cell>
          <cell r="AF1930">
            <v>650</v>
          </cell>
          <cell r="AG1930">
            <v>650</v>
          </cell>
          <cell r="AH1930" t="str">
            <v>PC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1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 t="str">
            <v>2006/04/01</v>
          </cell>
          <cell r="AZ1930" t="str">
            <v>9999/12/31</v>
          </cell>
          <cell r="BA1930">
            <v>99999999</v>
          </cell>
          <cell r="BB1930">
            <v>650</v>
          </cell>
          <cell r="BC1930">
            <v>0</v>
          </cell>
          <cell r="BD1930">
            <v>0</v>
          </cell>
          <cell r="BE1930">
            <v>0</v>
          </cell>
          <cell r="BF1930">
            <v>0</v>
          </cell>
          <cell r="BG1930">
            <v>0</v>
          </cell>
        </row>
        <row r="1931">
          <cell r="A1931">
            <v>74908</v>
          </cell>
          <cell r="B1931">
            <v>114</v>
          </cell>
          <cell r="D1931">
            <v>100</v>
          </cell>
          <cell r="E1931" t="str">
            <v>5300086884</v>
          </cell>
          <cell r="F1931" t="str">
            <v>0</v>
          </cell>
          <cell r="G1931" t="str">
            <v>7496892-3</v>
          </cell>
          <cell r="H1931" t="str">
            <v>ﾌﾟﾚ-ﾄ(1) M2800;(BID)</v>
          </cell>
          <cell r="I1931" t="str">
            <v>473440-2</v>
          </cell>
          <cell r="J1931" t="str">
            <v>（株）光真製作所</v>
          </cell>
          <cell r="K1931" t="str">
            <v>3480</v>
          </cell>
          <cell r="L1931" t="str">
            <v>3480</v>
          </cell>
          <cell r="M1931" t="str">
            <v>3H7</v>
          </cell>
          <cell r="N1931" t="str">
            <v>野田</v>
          </cell>
          <cell r="O1931" t="str">
            <v>野田係</v>
          </cell>
          <cell r="P1931" t="str">
            <v>x</v>
          </cell>
          <cell r="Q1931" t="str">
            <v>JP</v>
          </cell>
          <cell r="S1931">
            <v>1</v>
          </cell>
          <cell r="T1931">
            <v>1</v>
          </cell>
          <cell r="U1931" t="str">
            <v>V0</v>
          </cell>
          <cell r="V1931" t="str">
            <v>0001</v>
          </cell>
          <cell r="W1931">
            <v>25</v>
          </cell>
          <cell r="X1931">
            <v>1</v>
          </cell>
          <cell r="Y1931" t="str">
            <v>JPY</v>
          </cell>
          <cell r="Z1931" t="str">
            <v>2006/04/01</v>
          </cell>
          <cell r="AA1931" t="str">
            <v>9999/12/31</v>
          </cell>
          <cell r="AC1931">
            <v>114</v>
          </cell>
          <cell r="AD1931">
            <v>1</v>
          </cell>
          <cell r="AE1931">
            <v>114</v>
          </cell>
          <cell r="AF1931">
            <v>114</v>
          </cell>
          <cell r="AG1931">
            <v>114</v>
          </cell>
          <cell r="AH1931" t="str">
            <v>PC</v>
          </cell>
          <cell r="AI1931">
            <v>0</v>
          </cell>
          <cell r="AJ1931">
            <v>0</v>
          </cell>
          <cell r="AK1931">
            <v>0</v>
          </cell>
          <cell r="AL1931">
            <v>0</v>
          </cell>
          <cell r="AM1931">
            <v>0</v>
          </cell>
          <cell r="AN1931">
            <v>0</v>
          </cell>
          <cell r="AO1931">
            <v>0</v>
          </cell>
          <cell r="AP1931">
            <v>0</v>
          </cell>
          <cell r="AQ1931">
            <v>1</v>
          </cell>
          <cell r="AR1931">
            <v>0</v>
          </cell>
          <cell r="AS1931">
            <v>0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 t="str">
            <v>2006/04/01</v>
          </cell>
          <cell r="AZ1931" t="str">
            <v>9999/12/31</v>
          </cell>
          <cell r="BA1931">
            <v>99999999</v>
          </cell>
          <cell r="BB1931">
            <v>115</v>
          </cell>
          <cell r="BC1931">
            <v>0</v>
          </cell>
          <cell r="BD1931">
            <v>0</v>
          </cell>
          <cell r="BE1931">
            <v>0</v>
          </cell>
          <cell r="BF1931">
            <v>0</v>
          </cell>
          <cell r="BG1931">
            <v>0</v>
          </cell>
        </row>
        <row r="1932">
          <cell r="A1932">
            <v>74909</v>
          </cell>
          <cell r="B1932">
            <v>65</v>
          </cell>
          <cell r="D1932">
            <v>100</v>
          </cell>
          <cell r="E1932" t="str">
            <v>5300086886</v>
          </cell>
          <cell r="F1932" t="str">
            <v>0</v>
          </cell>
          <cell r="G1932" t="str">
            <v>7496904-0</v>
          </cell>
          <cell r="H1932" t="str">
            <v>ﾊﾞﾈ,M M2800;(BID)</v>
          </cell>
          <cell r="I1932" t="str">
            <v>473440-2</v>
          </cell>
          <cell r="J1932" t="str">
            <v>（株）光真製作所</v>
          </cell>
          <cell r="K1932" t="str">
            <v>3480</v>
          </cell>
          <cell r="L1932" t="str">
            <v>3480</v>
          </cell>
          <cell r="M1932" t="str">
            <v>3H7</v>
          </cell>
          <cell r="N1932" t="str">
            <v>野田</v>
          </cell>
          <cell r="O1932" t="str">
            <v>野田係</v>
          </cell>
          <cell r="P1932" t="str">
            <v>x</v>
          </cell>
          <cell r="Q1932" t="str">
            <v>JP</v>
          </cell>
          <cell r="S1932">
            <v>1</v>
          </cell>
          <cell r="T1932">
            <v>1</v>
          </cell>
          <cell r="U1932" t="str">
            <v>V0</v>
          </cell>
          <cell r="V1932" t="str">
            <v>0001</v>
          </cell>
          <cell r="W1932">
            <v>25</v>
          </cell>
          <cell r="X1932">
            <v>1</v>
          </cell>
          <cell r="Y1932" t="str">
            <v>JPY</v>
          </cell>
          <cell r="Z1932" t="str">
            <v>2006/04/01</v>
          </cell>
          <cell r="AA1932" t="str">
            <v>9999/12/31</v>
          </cell>
          <cell r="AC1932">
            <v>65</v>
          </cell>
          <cell r="AD1932">
            <v>1</v>
          </cell>
          <cell r="AE1932">
            <v>65</v>
          </cell>
          <cell r="AF1932">
            <v>65</v>
          </cell>
          <cell r="AG1932">
            <v>65</v>
          </cell>
          <cell r="AH1932" t="str">
            <v>PC</v>
          </cell>
          <cell r="AI1932">
            <v>0</v>
          </cell>
          <cell r="AJ1932">
            <v>0</v>
          </cell>
          <cell r="AK1932">
            <v>0</v>
          </cell>
          <cell r="AL1932">
            <v>0</v>
          </cell>
          <cell r="AM1932">
            <v>0</v>
          </cell>
          <cell r="AN1932">
            <v>0</v>
          </cell>
          <cell r="AO1932">
            <v>0</v>
          </cell>
          <cell r="AP1932">
            <v>0</v>
          </cell>
          <cell r="AQ1932">
            <v>1</v>
          </cell>
          <cell r="AR1932">
            <v>0</v>
          </cell>
          <cell r="AS1932">
            <v>0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 t="str">
            <v>2006/04/01</v>
          </cell>
          <cell r="AZ1932" t="str">
            <v>9999/12/31</v>
          </cell>
          <cell r="BA1932">
            <v>99999999</v>
          </cell>
          <cell r="BB1932">
            <v>66</v>
          </cell>
          <cell r="BC1932">
            <v>0</v>
          </cell>
          <cell r="BD1932">
            <v>0</v>
          </cell>
          <cell r="BE1932">
            <v>0</v>
          </cell>
          <cell r="BF1932">
            <v>0</v>
          </cell>
          <cell r="BG1932">
            <v>0</v>
          </cell>
        </row>
        <row r="1933">
          <cell r="A1933">
            <v>74910</v>
          </cell>
          <cell r="B1933">
            <v>98</v>
          </cell>
          <cell r="C1933">
            <v>98</v>
          </cell>
          <cell r="D1933">
            <v>100</v>
          </cell>
          <cell r="E1933" t="str">
            <v>5300086888</v>
          </cell>
          <cell r="F1933" t="str">
            <v>0</v>
          </cell>
          <cell r="G1933" t="str">
            <v>7496966-0</v>
          </cell>
          <cell r="H1933" t="str">
            <v>ﾌﾟﾚ-ﾄ BID F  M2501-5</v>
          </cell>
          <cell r="I1933" t="str">
            <v>473440-2</v>
          </cell>
          <cell r="J1933" t="str">
            <v>（株）光真製作所</v>
          </cell>
          <cell r="K1933" t="str">
            <v>3480</v>
          </cell>
          <cell r="L1933" t="str">
            <v>3480</v>
          </cell>
          <cell r="M1933" t="str">
            <v>3H7</v>
          </cell>
          <cell r="N1933" t="str">
            <v>野田</v>
          </cell>
          <cell r="O1933" t="str">
            <v>野田係</v>
          </cell>
          <cell r="P1933" t="str">
            <v>x</v>
          </cell>
          <cell r="Q1933" t="str">
            <v>JP</v>
          </cell>
          <cell r="S1933">
            <v>1</v>
          </cell>
          <cell r="T1933">
            <v>1</v>
          </cell>
          <cell r="U1933" t="str">
            <v>V0</v>
          </cell>
          <cell r="V1933" t="str">
            <v>0001</v>
          </cell>
          <cell r="W1933">
            <v>25</v>
          </cell>
          <cell r="X1933">
            <v>1</v>
          </cell>
          <cell r="Y1933" t="str">
            <v>JPY</v>
          </cell>
          <cell r="Z1933" t="str">
            <v>2006/04/01</v>
          </cell>
          <cell r="AA1933" t="str">
            <v>9999/12/31</v>
          </cell>
          <cell r="AC1933">
            <v>98</v>
          </cell>
          <cell r="AD1933">
            <v>1</v>
          </cell>
          <cell r="AE1933">
            <v>98</v>
          </cell>
          <cell r="AF1933">
            <v>98</v>
          </cell>
          <cell r="AG1933">
            <v>98</v>
          </cell>
          <cell r="AH1933" t="str">
            <v>PC</v>
          </cell>
          <cell r="AI1933">
            <v>0</v>
          </cell>
          <cell r="AJ1933">
            <v>0</v>
          </cell>
          <cell r="AK1933">
            <v>0</v>
          </cell>
          <cell r="AL1933">
            <v>0</v>
          </cell>
          <cell r="AM1933">
            <v>0</v>
          </cell>
          <cell r="AN1933">
            <v>0</v>
          </cell>
          <cell r="AO1933">
            <v>0</v>
          </cell>
          <cell r="AP1933">
            <v>0</v>
          </cell>
          <cell r="AQ1933">
            <v>1</v>
          </cell>
          <cell r="AR1933">
            <v>0</v>
          </cell>
          <cell r="AS1933">
            <v>0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X1933">
            <v>0</v>
          </cell>
          <cell r="AY1933" t="str">
            <v>2006/04/01</v>
          </cell>
          <cell r="AZ1933" t="str">
            <v>9999/12/31</v>
          </cell>
          <cell r="BA1933">
            <v>99999999</v>
          </cell>
          <cell r="BB1933">
            <v>100</v>
          </cell>
          <cell r="BC1933">
            <v>0</v>
          </cell>
          <cell r="BD1933">
            <v>0</v>
          </cell>
          <cell r="BE1933">
            <v>0</v>
          </cell>
          <cell r="BF1933">
            <v>0</v>
          </cell>
          <cell r="BG1933">
            <v>0</v>
          </cell>
        </row>
        <row r="1934">
          <cell r="A1934">
            <v>56899</v>
          </cell>
          <cell r="B1934">
            <v>5297</v>
          </cell>
          <cell r="D1934">
            <v>100</v>
          </cell>
          <cell r="E1934" t="str">
            <v>5300105595</v>
          </cell>
          <cell r="F1934" t="str">
            <v>0</v>
          </cell>
          <cell r="G1934" t="str">
            <v>7497037-5</v>
          </cell>
          <cell r="H1934" t="str">
            <v>ﾌﾟﾚ-ﾄ,ﾋﾝｼﾞ(L1) M3230B</v>
          </cell>
          <cell r="I1934" t="str">
            <v>473440-2</v>
          </cell>
          <cell r="J1934" t="str">
            <v>（株）光真製作所</v>
          </cell>
          <cell r="K1934" t="str">
            <v>3480</v>
          </cell>
          <cell r="L1934" t="str">
            <v>3480</v>
          </cell>
          <cell r="M1934" t="str">
            <v>2G2</v>
          </cell>
          <cell r="N1934" t="str">
            <v>伊藤康</v>
          </cell>
          <cell r="O1934" t="str">
            <v>野田係</v>
          </cell>
          <cell r="P1934" t="str">
            <v>x</v>
          </cell>
          <cell r="Q1934" t="str">
            <v>JP</v>
          </cell>
          <cell r="S1934">
            <v>1</v>
          </cell>
          <cell r="T1934">
            <v>1</v>
          </cell>
          <cell r="U1934" t="str">
            <v>V0</v>
          </cell>
          <cell r="V1934" t="str">
            <v>0001</v>
          </cell>
          <cell r="W1934">
            <v>29</v>
          </cell>
          <cell r="X1934">
            <v>1</v>
          </cell>
          <cell r="Y1934" t="str">
            <v>JPY</v>
          </cell>
          <cell r="Z1934" t="str">
            <v>2006/04/01</v>
          </cell>
          <cell r="AA1934" t="str">
            <v>9999/12/31</v>
          </cell>
          <cell r="AC1934">
            <v>5297</v>
          </cell>
          <cell r="AD1934">
            <v>1</v>
          </cell>
          <cell r="AE1934">
            <v>5297</v>
          </cell>
          <cell r="AF1934">
            <v>5297</v>
          </cell>
          <cell r="AG1934">
            <v>5297</v>
          </cell>
          <cell r="AH1934" t="str">
            <v>PC</v>
          </cell>
          <cell r="AI1934">
            <v>0</v>
          </cell>
          <cell r="AJ1934">
            <v>0</v>
          </cell>
          <cell r="AK1934">
            <v>0</v>
          </cell>
          <cell r="AL1934">
            <v>0</v>
          </cell>
          <cell r="AM1934">
            <v>0</v>
          </cell>
          <cell r="AN1934">
            <v>0</v>
          </cell>
          <cell r="AO1934">
            <v>0</v>
          </cell>
          <cell r="AP1934">
            <v>0</v>
          </cell>
          <cell r="AQ1934">
            <v>1</v>
          </cell>
          <cell r="AR1934">
            <v>0</v>
          </cell>
          <cell r="AS1934">
            <v>0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X1934">
            <v>0</v>
          </cell>
          <cell r="AY1934" t="str">
            <v>2006/04/01</v>
          </cell>
          <cell r="AZ1934" t="str">
            <v>9999/12/31</v>
          </cell>
          <cell r="BA1934">
            <v>99999</v>
          </cell>
          <cell r="BB1934">
            <v>5297</v>
          </cell>
          <cell r="BC1934">
            <v>0</v>
          </cell>
          <cell r="BD1934">
            <v>0</v>
          </cell>
          <cell r="BE1934">
            <v>0</v>
          </cell>
          <cell r="BF1934">
            <v>0</v>
          </cell>
          <cell r="BG1934">
            <v>0</v>
          </cell>
        </row>
        <row r="1935">
          <cell r="A1935">
            <v>78310</v>
          </cell>
          <cell r="E1935" t="str">
            <v>5300108053</v>
          </cell>
          <cell r="F1935" t="str">
            <v>0</v>
          </cell>
          <cell r="G1935" t="str">
            <v>7497042-1</v>
          </cell>
          <cell r="H1935" t="str">
            <v>ﾌﾟﾚ-ﾄ,ﾁﾙﾄ(1) M3230B</v>
          </cell>
          <cell r="I1935" t="str">
            <v>473440-2</v>
          </cell>
          <cell r="J1935" t="str">
            <v>（株）光真製作所</v>
          </cell>
          <cell r="K1935" t="str">
            <v>3480</v>
          </cell>
          <cell r="L1935" t="str">
            <v>3480</v>
          </cell>
          <cell r="M1935" t="str">
            <v>3H7</v>
          </cell>
          <cell r="N1935" t="str">
            <v>野田</v>
          </cell>
          <cell r="O1935" t="str">
            <v>野田係</v>
          </cell>
          <cell r="Q1935" t="str">
            <v>JP</v>
          </cell>
          <cell r="S1935">
            <v>1</v>
          </cell>
          <cell r="T1935">
            <v>1</v>
          </cell>
          <cell r="U1935" t="str">
            <v>V0</v>
          </cell>
          <cell r="V1935" t="str">
            <v>0001</v>
          </cell>
          <cell r="W1935">
            <v>50</v>
          </cell>
          <cell r="X1935">
            <v>1</v>
          </cell>
          <cell r="Y1935" t="str">
            <v>JPY</v>
          </cell>
          <cell r="Z1935" t="str">
            <v>2006/04/01</v>
          </cell>
          <cell r="AA1935" t="str">
            <v>9999/12/31</v>
          </cell>
          <cell r="AC1935">
            <v>160</v>
          </cell>
          <cell r="AD1935">
            <v>1</v>
          </cell>
          <cell r="AE1935">
            <v>160</v>
          </cell>
          <cell r="AG1935">
            <v>160</v>
          </cell>
          <cell r="AH1935" t="str">
            <v>PC</v>
          </cell>
          <cell r="AQ1935">
            <v>1</v>
          </cell>
          <cell r="AV1935">
            <v>0</v>
          </cell>
          <cell r="AY1935" t="str">
            <v>2006/04/01</v>
          </cell>
          <cell r="AZ1935" t="str">
            <v>9999/12/31</v>
          </cell>
          <cell r="BA1935">
            <v>99999999</v>
          </cell>
          <cell r="BB1935">
            <v>160</v>
          </cell>
        </row>
        <row r="1936">
          <cell r="A1936">
            <v>78311</v>
          </cell>
          <cell r="E1936" t="str">
            <v>5300108054</v>
          </cell>
          <cell r="F1936" t="str">
            <v>0</v>
          </cell>
          <cell r="G1936" t="str">
            <v>7497043-0</v>
          </cell>
          <cell r="H1936" t="str">
            <v>ﾌﾟﾚ-ﾄ,ﾁﾙﾄ(2) M3230B</v>
          </cell>
          <cell r="I1936" t="str">
            <v>473440-2</v>
          </cell>
          <cell r="J1936" t="str">
            <v>（株）光真製作所</v>
          </cell>
          <cell r="K1936" t="str">
            <v>3480</v>
          </cell>
          <cell r="L1936" t="str">
            <v>3480</v>
          </cell>
          <cell r="M1936" t="str">
            <v>3H7</v>
          </cell>
          <cell r="N1936" t="str">
            <v>野田</v>
          </cell>
          <cell r="O1936" t="str">
            <v>野田係</v>
          </cell>
          <cell r="Q1936" t="str">
            <v>JP</v>
          </cell>
          <cell r="S1936">
            <v>1</v>
          </cell>
          <cell r="T1936">
            <v>1</v>
          </cell>
          <cell r="U1936" t="str">
            <v>V0</v>
          </cell>
          <cell r="V1936" t="str">
            <v>0001</v>
          </cell>
          <cell r="W1936">
            <v>50</v>
          </cell>
          <cell r="X1936">
            <v>1</v>
          </cell>
          <cell r="Y1936" t="str">
            <v>JPY</v>
          </cell>
          <cell r="Z1936" t="str">
            <v>2006/04/01</v>
          </cell>
          <cell r="AA1936" t="str">
            <v>9999/12/31</v>
          </cell>
          <cell r="AC1936">
            <v>156</v>
          </cell>
          <cell r="AD1936">
            <v>1</v>
          </cell>
          <cell r="AE1936">
            <v>156</v>
          </cell>
          <cell r="AG1936">
            <v>156</v>
          </cell>
          <cell r="AH1936" t="str">
            <v>PC</v>
          </cell>
          <cell r="AQ1936">
            <v>1</v>
          </cell>
          <cell r="AV1936">
            <v>0</v>
          </cell>
          <cell r="AY1936" t="str">
            <v>2006/04/01</v>
          </cell>
          <cell r="AZ1936" t="str">
            <v>9999/12/31</v>
          </cell>
          <cell r="BA1936">
            <v>99999999</v>
          </cell>
          <cell r="BB1936">
            <v>156</v>
          </cell>
        </row>
        <row r="1937">
          <cell r="A1937">
            <v>78312</v>
          </cell>
          <cell r="E1937" t="str">
            <v>5300108055</v>
          </cell>
          <cell r="F1937" t="str">
            <v>0</v>
          </cell>
          <cell r="G1937" t="str">
            <v>7502940-8</v>
          </cell>
          <cell r="H1937" t="str">
            <v>ｱ-ﾑ ｱﾂｼ-,ﾘﾌﾄ(2) M2173-1-3</v>
          </cell>
          <cell r="I1937" t="str">
            <v>473440-2</v>
          </cell>
          <cell r="J1937" t="str">
            <v>（株）光真製作所</v>
          </cell>
          <cell r="K1937" t="str">
            <v>3480</v>
          </cell>
          <cell r="L1937" t="str">
            <v>3480</v>
          </cell>
          <cell r="M1937" t="str">
            <v>3H7</v>
          </cell>
          <cell r="N1937" t="str">
            <v>野田</v>
          </cell>
          <cell r="O1937" t="str">
            <v>野田係</v>
          </cell>
          <cell r="Q1937" t="str">
            <v>JP</v>
          </cell>
          <cell r="S1937">
            <v>1</v>
          </cell>
          <cell r="T1937">
            <v>1</v>
          </cell>
          <cell r="U1937" t="str">
            <v>V0</v>
          </cell>
          <cell r="V1937" t="str">
            <v>0001</v>
          </cell>
          <cell r="W1937">
            <v>50</v>
          </cell>
          <cell r="X1937">
            <v>1</v>
          </cell>
          <cell r="Y1937" t="str">
            <v>JPY</v>
          </cell>
          <cell r="Z1937" t="str">
            <v>2006/04/01</v>
          </cell>
          <cell r="AA1937" t="str">
            <v>9999/12/31</v>
          </cell>
          <cell r="AC1937">
            <v>4280</v>
          </cell>
          <cell r="AD1937">
            <v>1</v>
          </cell>
          <cell r="AE1937">
            <v>4280</v>
          </cell>
          <cell r="AG1937">
            <v>4280</v>
          </cell>
          <cell r="AH1937" t="str">
            <v>PC</v>
          </cell>
          <cell r="AQ1937">
            <v>1</v>
          </cell>
          <cell r="AV1937">
            <v>0</v>
          </cell>
          <cell r="AY1937" t="str">
            <v>2006/04/01</v>
          </cell>
          <cell r="AZ1937" t="str">
            <v>9999/12/31</v>
          </cell>
          <cell r="BA1937">
            <v>99999999</v>
          </cell>
          <cell r="BB1937">
            <v>4280</v>
          </cell>
        </row>
        <row r="1938">
          <cell r="A1938">
            <v>78313</v>
          </cell>
          <cell r="E1938" t="str">
            <v>5300108056</v>
          </cell>
          <cell r="F1938" t="str">
            <v>0</v>
          </cell>
          <cell r="G1938" t="str">
            <v>7513239-0</v>
          </cell>
          <cell r="H1938" t="str">
            <v>ﾛﾂｸ ｱﾂｼ-,ﾘｱ(D) M918</v>
          </cell>
          <cell r="I1938" t="str">
            <v>473440-2</v>
          </cell>
          <cell r="J1938" t="str">
            <v>（株）光真製作所</v>
          </cell>
          <cell r="K1938" t="str">
            <v>3480</v>
          </cell>
          <cell r="L1938" t="str">
            <v>3480</v>
          </cell>
          <cell r="M1938" t="str">
            <v>3H7</v>
          </cell>
          <cell r="N1938" t="str">
            <v>野田</v>
          </cell>
          <cell r="O1938" t="str">
            <v>野田係</v>
          </cell>
          <cell r="Q1938" t="str">
            <v>JP</v>
          </cell>
          <cell r="S1938">
            <v>1</v>
          </cell>
          <cell r="T1938">
            <v>1</v>
          </cell>
          <cell r="U1938" t="str">
            <v>V0</v>
          </cell>
          <cell r="V1938" t="str">
            <v>0001</v>
          </cell>
          <cell r="W1938">
            <v>50</v>
          </cell>
          <cell r="X1938">
            <v>1</v>
          </cell>
          <cell r="Y1938" t="str">
            <v>JPY</v>
          </cell>
          <cell r="Z1938" t="str">
            <v>2006/04/01</v>
          </cell>
          <cell r="AA1938" t="str">
            <v>9999/12/31</v>
          </cell>
          <cell r="AC1938">
            <v>2706</v>
          </cell>
          <cell r="AD1938">
            <v>1</v>
          </cell>
          <cell r="AE1938">
            <v>2706</v>
          </cell>
          <cell r="AG1938">
            <v>2706</v>
          </cell>
          <cell r="AH1938" t="str">
            <v>PC</v>
          </cell>
          <cell r="AQ1938">
            <v>1</v>
          </cell>
          <cell r="AV1938">
            <v>0</v>
          </cell>
          <cell r="AY1938" t="str">
            <v>2006/04/01</v>
          </cell>
          <cell r="AZ1938" t="str">
            <v>9999/12/31</v>
          </cell>
          <cell r="BA1938">
            <v>99999999</v>
          </cell>
          <cell r="BB1938">
            <v>2706</v>
          </cell>
        </row>
        <row r="1939">
          <cell r="A1939">
            <v>78316</v>
          </cell>
          <cell r="E1939" t="str">
            <v>5300108059</v>
          </cell>
          <cell r="F1939" t="str">
            <v>0</v>
          </cell>
          <cell r="G1939" t="str">
            <v>7513516-0</v>
          </cell>
          <cell r="H1939" t="str">
            <v>ﾚﾊﾞ- ｱﾂｼ-,ﾛﾂｸ M901-10</v>
          </cell>
          <cell r="I1939" t="str">
            <v>473440-2</v>
          </cell>
          <cell r="J1939" t="str">
            <v>（株）光真製作所</v>
          </cell>
          <cell r="K1939" t="str">
            <v>3480</v>
          </cell>
          <cell r="L1939" t="str">
            <v>3480</v>
          </cell>
          <cell r="M1939" t="str">
            <v>3H7</v>
          </cell>
          <cell r="N1939" t="str">
            <v>野田</v>
          </cell>
          <cell r="O1939" t="str">
            <v>野田係</v>
          </cell>
          <cell r="Q1939" t="str">
            <v>JP</v>
          </cell>
          <cell r="S1939">
            <v>1</v>
          </cell>
          <cell r="T1939">
            <v>1</v>
          </cell>
          <cell r="U1939" t="str">
            <v>V0</v>
          </cell>
          <cell r="V1939" t="str">
            <v>0001</v>
          </cell>
          <cell r="W1939">
            <v>50</v>
          </cell>
          <cell r="X1939">
            <v>1</v>
          </cell>
          <cell r="Y1939" t="str">
            <v>JPY</v>
          </cell>
          <cell r="Z1939" t="str">
            <v>2006/04/01</v>
          </cell>
          <cell r="AA1939" t="str">
            <v>9999/12/31</v>
          </cell>
          <cell r="AC1939">
            <v>2376</v>
          </cell>
          <cell r="AD1939">
            <v>1</v>
          </cell>
          <cell r="AE1939">
            <v>2376</v>
          </cell>
          <cell r="AG1939">
            <v>2376</v>
          </cell>
          <cell r="AH1939" t="str">
            <v>PC</v>
          </cell>
          <cell r="AQ1939">
            <v>1</v>
          </cell>
          <cell r="AV1939">
            <v>0</v>
          </cell>
          <cell r="AY1939" t="str">
            <v>2006/04/01</v>
          </cell>
          <cell r="AZ1939" t="str">
            <v>9999/12/31</v>
          </cell>
          <cell r="BA1939">
            <v>99999999</v>
          </cell>
          <cell r="BB1939">
            <v>2376</v>
          </cell>
        </row>
        <row r="1940">
          <cell r="A1940">
            <v>75147</v>
          </cell>
          <cell r="B1940">
            <v>87.6</v>
          </cell>
          <cell r="D1940">
            <v>100</v>
          </cell>
          <cell r="E1940" t="str">
            <v>5300088060</v>
          </cell>
          <cell r="F1940" t="str">
            <v>0</v>
          </cell>
          <cell r="G1940" t="str">
            <v>7513518-6</v>
          </cell>
          <cell r="H1940" t="str">
            <v>ﾚﾊﾞ- ｱﾂｼ-,ﾛ-ﾗ M901-6</v>
          </cell>
          <cell r="I1940" t="str">
            <v>473440-2</v>
          </cell>
          <cell r="J1940" t="str">
            <v>（株）光真製作所</v>
          </cell>
          <cell r="K1940" t="str">
            <v>3480</v>
          </cell>
          <cell r="L1940" t="str">
            <v>3480</v>
          </cell>
          <cell r="M1940" t="str">
            <v>3H7</v>
          </cell>
          <cell r="N1940" t="str">
            <v>野田</v>
          </cell>
          <cell r="O1940" t="str">
            <v>野田係</v>
          </cell>
          <cell r="P1940" t="str">
            <v>x</v>
          </cell>
          <cell r="Q1940" t="str">
            <v>JP</v>
          </cell>
          <cell r="S1940">
            <v>1</v>
          </cell>
          <cell r="T1940">
            <v>1</v>
          </cell>
          <cell r="U1940" t="str">
            <v>V0</v>
          </cell>
          <cell r="V1940" t="str">
            <v>0001</v>
          </cell>
          <cell r="W1940">
            <v>25</v>
          </cell>
          <cell r="X1940">
            <v>1</v>
          </cell>
          <cell r="Y1940" t="str">
            <v>JPY</v>
          </cell>
          <cell r="Z1940" t="str">
            <v>2006/04/01</v>
          </cell>
          <cell r="AA1940" t="str">
            <v>9999/12/31</v>
          </cell>
          <cell r="AC1940">
            <v>62900</v>
          </cell>
          <cell r="AD1940">
            <v>100</v>
          </cell>
          <cell r="AE1940">
            <v>629</v>
          </cell>
          <cell r="AF1940">
            <v>87.6</v>
          </cell>
          <cell r="AG1940">
            <v>629</v>
          </cell>
          <cell r="AH1940" t="str">
            <v>PC</v>
          </cell>
          <cell r="AI1940">
            <v>0</v>
          </cell>
          <cell r="AJ1940">
            <v>0</v>
          </cell>
          <cell r="AK1940">
            <v>0</v>
          </cell>
          <cell r="AL1940">
            <v>0</v>
          </cell>
          <cell r="AM1940">
            <v>0</v>
          </cell>
          <cell r="AN1940">
            <v>0</v>
          </cell>
          <cell r="AO1940">
            <v>0</v>
          </cell>
          <cell r="AP1940">
            <v>0</v>
          </cell>
          <cell r="AQ1940">
            <v>1</v>
          </cell>
          <cell r="AR1940">
            <v>0</v>
          </cell>
          <cell r="AS1940">
            <v>0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 t="str">
            <v>2006/04/01</v>
          </cell>
          <cell r="AZ1940" t="str">
            <v>9999/12/31</v>
          </cell>
          <cell r="BA1940">
            <v>99999</v>
          </cell>
          <cell r="BB1940">
            <v>62895</v>
          </cell>
          <cell r="BC1940">
            <v>0</v>
          </cell>
          <cell r="BD1940">
            <v>0</v>
          </cell>
          <cell r="BE1940">
            <v>0</v>
          </cell>
          <cell r="BF1940">
            <v>0</v>
          </cell>
          <cell r="BG1940">
            <v>0</v>
          </cell>
        </row>
        <row r="1941">
          <cell r="A1941">
            <v>78317</v>
          </cell>
          <cell r="E1941" t="str">
            <v>5300108060</v>
          </cell>
          <cell r="F1941" t="str">
            <v>0</v>
          </cell>
          <cell r="G1941" t="str">
            <v>7524850-9</v>
          </cell>
          <cell r="H1941" t="str">
            <v>ﾛﾂｸ ｱﾂｼ-,ﾊﾝﾄﾞﾙ M952</v>
          </cell>
          <cell r="I1941" t="str">
            <v>473440-2</v>
          </cell>
          <cell r="J1941" t="str">
            <v>（株）光真製作所</v>
          </cell>
          <cell r="K1941" t="str">
            <v>3480</v>
          </cell>
          <cell r="L1941" t="str">
            <v>3480</v>
          </cell>
          <cell r="M1941" t="str">
            <v>3H7</v>
          </cell>
          <cell r="N1941" t="str">
            <v>野田</v>
          </cell>
          <cell r="O1941" t="str">
            <v>野田係</v>
          </cell>
          <cell r="Q1941" t="str">
            <v>JP</v>
          </cell>
          <cell r="S1941">
            <v>1</v>
          </cell>
          <cell r="T1941">
            <v>1</v>
          </cell>
          <cell r="U1941" t="str">
            <v>V0</v>
          </cell>
          <cell r="V1941" t="str">
            <v>0001</v>
          </cell>
          <cell r="W1941">
            <v>50</v>
          </cell>
          <cell r="X1941">
            <v>1</v>
          </cell>
          <cell r="Y1941" t="str">
            <v>JPY</v>
          </cell>
          <cell r="Z1941" t="str">
            <v>2006/04/01</v>
          </cell>
          <cell r="AA1941" t="str">
            <v>9999/12/31</v>
          </cell>
          <cell r="AC1941">
            <v>2820</v>
          </cell>
          <cell r="AD1941">
            <v>1</v>
          </cell>
          <cell r="AE1941">
            <v>2820</v>
          </cell>
          <cell r="AG1941">
            <v>2820</v>
          </cell>
          <cell r="AH1941" t="str">
            <v>PC</v>
          </cell>
          <cell r="AQ1941">
            <v>1</v>
          </cell>
          <cell r="AV1941">
            <v>0</v>
          </cell>
          <cell r="AY1941" t="str">
            <v>2006/04/01</v>
          </cell>
          <cell r="AZ1941" t="str">
            <v>9999/12/31</v>
          </cell>
          <cell r="BA1941">
            <v>99999999</v>
          </cell>
          <cell r="BB1941">
            <v>2820</v>
          </cell>
        </row>
        <row r="1942">
          <cell r="A1942">
            <v>78318</v>
          </cell>
          <cell r="E1942" t="str">
            <v>5300108061</v>
          </cell>
          <cell r="F1942" t="str">
            <v>0</v>
          </cell>
          <cell r="G1942" t="str">
            <v>7524855-0</v>
          </cell>
          <cell r="H1942" t="str">
            <v>ﾘﾝｸ ｱﾂｼ-,ｹﾞ-ﾄ(1) M902-2</v>
          </cell>
          <cell r="I1942" t="str">
            <v>473440-2</v>
          </cell>
          <cell r="J1942" t="str">
            <v>（株）光真製作所</v>
          </cell>
          <cell r="K1942" t="str">
            <v>3480</v>
          </cell>
          <cell r="L1942" t="str">
            <v>3480</v>
          </cell>
          <cell r="M1942" t="str">
            <v>3H7</v>
          </cell>
          <cell r="N1942" t="str">
            <v>野田</v>
          </cell>
          <cell r="O1942" t="str">
            <v>野田係</v>
          </cell>
          <cell r="Q1942" t="str">
            <v>JP</v>
          </cell>
          <cell r="S1942">
            <v>1</v>
          </cell>
          <cell r="T1942">
            <v>1</v>
          </cell>
          <cell r="U1942" t="str">
            <v>V0</v>
          </cell>
          <cell r="V1942" t="str">
            <v>0001</v>
          </cell>
          <cell r="W1942">
            <v>50</v>
          </cell>
          <cell r="X1942">
            <v>1</v>
          </cell>
          <cell r="Y1942" t="str">
            <v>JPY</v>
          </cell>
          <cell r="Z1942" t="str">
            <v>2006/04/01</v>
          </cell>
          <cell r="AA1942" t="str">
            <v>9999/12/31</v>
          </cell>
          <cell r="AC1942">
            <v>2033</v>
          </cell>
          <cell r="AD1942">
            <v>1</v>
          </cell>
          <cell r="AE1942">
            <v>2033</v>
          </cell>
          <cell r="AG1942">
            <v>2033</v>
          </cell>
          <cell r="AH1942" t="str">
            <v>PC</v>
          </cell>
          <cell r="AQ1942">
            <v>1</v>
          </cell>
          <cell r="AV1942">
            <v>0</v>
          </cell>
          <cell r="AY1942" t="str">
            <v>2006/04/01</v>
          </cell>
          <cell r="AZ1942" t="str">
            <v>9999/12/31</v>
          </cell>
          <cell r="BA1942">
            <v>99999999</v>
          </cell>
          <cell r="BB1942">
            <v>2033</v>
          </cell>
        </row>
        <row r="1943">
          <cell r="A1943">
            <v>78319</v>
          </cell>
          <cell r="E1943" t="str">
            <v>5300108062</v>
          </cell>
          <cell r="F1943" t="str">
            <v>0</v>
          </cell>
          <cell r="G1943" t="str">
            <v>7524856-8</v>
          </cell>
          <cell r="H1943" t="str">
            <v>ﾘﾝｸ ｱﾂｼ-,ｹﾞ-ﾄ(2) M902-2</v>
          </cell>
          <cell r="I1943" t="str">
            <v>473440-2</v>
          </cell>
          <cell r="J1943" t="str">
            <v>（株）光真製作所</v>
          </cell>
          <cell r="K1943" t="str">
            <v>3480</v>
          </cell>
          <cell r="L1943" t="str">
            <v>3480</v>
          </cell>
          <cell r="M1943" t="str">
            <v>3H7</v>
          </cell>
          <cell r="N1943" t="str">
            <v>野田</v>
          </cell>
          <cell r="O1943" t="str">
            <v>野田係</v>
          </cell>
          <cell r="Q1943" t="str">
            <v>JP</v>
          </cell>
          <cell r="S1943">
            <v>1</v>
          </cell>
          <cell r="T1943">
            <v>1</v>
          </cell>
          <cell r="U1943" t="str">
            <v>V0</v>
          </cell>
          <cell r="V1943" t="str">
            <v>0001</v>
          </cell>
          <cell r="W1943">
            <v>50</v>
          </cell>
          <cell r="X1943">
            <v>1</v>
          </cell>
          <cell r="Y1943" t="str">
            <v>JPY</v>
          </cell>
          <cell r="Z1943" t="str">
            <v>2006/04/01</v>
          </cell>
          <cell r="AA1943" t="str">
            <v>9999/12/31</v>
          </cell>
          <cell r="AC1943">
            <v>1621</v>
          </cell>
          <cell r="AD1943">
            <v>1</v>
          </cell>
          <cell r="AE1943">
            <v>1621</v>
          </cell>
          <cell r="AG1943">
            <v>1621</v>
          </cell>
          <cell r="AH1943" t="str">
            <v>PC</v>
          </cell>
          <cell r="AQ1943">
            <v>1</v>
          </cell>
          <cell r="AV1943">
            <v>0</v>
          </cell>
          <cell r="AY1943" t="str">
            <v>2006/04/01</v>
          </cell>
          <cell r="AZ1943" t="str">
            <v>9999/12/31</v>
          </cell>
          <cell r="BA1943">
            <v>99999999</v>
          </cell>
          <cell r="BB1943">
            <v>1621</v>
          </cell>
        </row>
        <row r="1944">
          <cell r="A1944">
            <v>78320</v>
          </cell>
          <cell r="E1944" t="str">
            <v>5300108063</v>
          </cell>
          <cell r="F1944" t="str">
            <v>0</v>
          </cell>
          <cell r="G1944" t="str">
            <v>7524862-2</v>
          </cell>
          <cell r="H1944" t="str">
            <v>ｽﾌﾟﾛｹﾂﾄ ｱﾂｼ-,ﾓ-ﾀ M902-2</v>
          </cell>
          <cell r="I1944" t="str">
            <v>473440-2</v>
          </cell>
          <cell r="J1944" t="str">
            <v>（株）光真製作所</v>
          </cell>
          <cell r="K1944" t="str">
            <v>3480</v>
          </cell>
          <cell r="L1944" t="str">
            <v>3480</v>
          </cell>
          <cell r="M1944" t="str">
            <v>3H7</v>
          </cell>
          <cell r="N1944" t="str">
            <v>野田</v>
          </cell>
          <cell r="O1944" t="str">
            <v>野田係</v>
          </cell>
          <cell r="Q1944" t="str">
            <v>JP</v>
          </cell>
          <cell r="S1944">
            <v>1</v>
          </cell>
          <cell r="T1944">
            <v>1</v>
          </cell>
          <cell r="U1944" t="str">
            <v>V0</v>
          </cell>
          <cell r="V1944" t="str">
            <v>0001</v>
          </cell>
          <cell r="W1944">
            <v>50</v>
          </cell>
          <cell r="X1944">
            <v>1</v>
          </cell>
          <cell r="Y1944" t="str">
            <v>JPY</v>
          </cell>
          <cell r="Z1944" t="str">
            <v>2006/04/01</v>
          </cell>
          <cell r="AA1944" t="str">
            <v>9999/12/31</v>
          </cell>
          <cell r="AC1944">
            <v>2928</v>
          </cell>
          <cell r="AD1944">
            <v>1</v>
          </cell>
          <cell r="AE1944">
            <v>2928</v>
          </cell>
          <cell r="AG1944">
            <v>2928</v>
          </cell>
          <cell r="AH1944" t="str">
            <v>PC</v>
          </cell>
          <cell r="AQ1944">
            <v>1</v>
          </cell>
          <cell r="AV1944">
            <v>0</v>
          </cell>
          <cell r="AY1944" t="str">
            <v>2006/04/01</v>
          </cell>
          <cell r="AZ1944" t="str">
            <v>9999/12/31</v>
          </cell>
          <cell r="BA1944">
            <v>99999999</v>
          </cell>
          <cell r="BB1944">
            <v>2928</v>
          </cell>
        </row>
        <row r="1945">
          <cell r="A1945">
            <v>78322</v>
          </cell>
          <cell r="E1945" t="str">
            <v>5300108065</v>
          </cell>
          <cell r="F1945" t="str">
            <v>0</v>
          </cell>
          <cell r="G1945" t="str">
            <v>7524886-0</v>
          </cell>
          <cell r="H1945" t="str">
            <v>ｼﾔﾌﾄ ｱﾂｼ-,H18 M901-2</v>
          </cell>
          <cell r="I1945" t="str">
            <v>473440-2</v>
          </cell>
          <cell r="J1945" t="str">
            <v>（株）光真製作所</v>
          </cell>
          <cell r="K1945" t="str">
            <v>3480</v>
          </cell>
          <cell r="L1945" t="str">
            <v>3480</v>
          </cell>
          <cell r="M1945" t="str">
            <v>3H7</v>
          </cell>
          <cell r="N1945" t="str">
            <v>野田</v>
          </cell>
          <cell r="O1945" t="str">
            <v>野田係</v>
          </cell>
          <cell r="Q1945" t="str">
            <v>JP</v>
          </cell>
          <cell r="S1945">
            <v>1</v>
          </cell>
          <cell r="T1945">
            <v>1</v>
          </cell>
          <cell r="U1945" t="str">
            <v>V0</v>
          </cell>
          <cell r="V1945" t="str">
            <v>0001</v>
          </cell>
          <cell r="W1945">
            <v>50</v>
          </cell>
          <cell r="X1945">
            <v>1</v>
          </cell>
          <cell r="Y1945" t="str">
            <v>JPY</v>
          </cell>
          <cell r="Z1945" t="str">
            <v>2006/04/01</v>
          </cell>
          <cell r="AA1945" t="str">
            <v>9999/12/31</v>
          </cell>
          <cell r="AC1945">
            <v>444</v>
          </cell>
          <cell r="AD1945">
            <v>1</v>
          </cell>
          <cell r="AE1945">
            <v>444</v>
          </cell>
          <cell r="AG1945">
            <v>444</v>
          </cell>
          <cell r="AH1945" t="str">
            <v>PC</v>
          </cell>
          <cell r="AQ1945">
            <v>1</v>
          </cell>
          <cell r="AV1945">
            <v>0</v>
          </cell>
          <cell r="AY1945" t="str">
            <v>2006/04/01</v>
          </cell>
          <cell r="AZ1945" t="str">
            <v>9999/12/31</v>
          </cell>
          <cell r="BA1945">
            <v>99999999</v>
          </cell>
          <cell r="BB1945">
            <v>444</v>
          </cell>
        </row>
        <row r="1946">
          <cell r="A1946">
            <v>78323</v>
          </cell>
          <cell r="E1946" t="str">
            <v>5300108066</v>
          </cell>
          <cell r="F1946" t="str">
            <v>0</v>
          </cell>
          <cell r="G1946" t="str">
            <v>7524887-8</v>
          </cell>
          <cell r="H1946" t="str">
            <v>ｼﾔﾌﾄ ｱﾂｼ-,H23 M901-3</v>
          </cell>
          <cell r="I1946" t="str">
            <v>473440-2</v>
          </cell>
          <cell r="J1946" t="str">
            <v>（株）光真製作所</v>
          </cell>
          <cell r="K1946" t="str">
            <v>3480</v>
          </cell>
          <cell r="L1946" t="str">
            <v>3480</v>
          </cell>
          <cell r="M1946" t="str">
            <v>3H7</v>
          </cell>
          <cell r="N1946" t="str">
            <v>野田</v>
          </cell>
          <cell r="O1946" t="str">
            <v>野田係</v>
          </cell>
          <cell r="Q1946" t="str">
            <v>JP</v>
          </cell>
          <cell r="S1946">
            <v>1</v>
          </cell>
          <cell r="T1946">
            <v>1</v>
          </cell>
          <cell r="U1946" t="str">
            <v>V0</v>
          </cell>
          <cell r="V1946" t="str">
            <v>0001</v>
          </cell>
          <cell r="W1946">
            <v>50</v>
          </cell>
          <cell r="X1946">
            <v>1</v>
          </cell>
          <cell r="Y1946" t="str">
            <v>JPY</v>
          </cell>
          <cell r="Z1946" t="str">
            <v>2006/04/01</v>
          </cell>
          <cell r="AA1946" t="str">
            <v>9999/12/31</v>
          </cell>
          <cell r="AC1946">
            <v>432</v>
          </cell>
          <cell r="AD1946">
            <v>1</v>
          </cell>
          <cell r="AE1946">
            <v>432</v>
          </cell>
          <cell r="AG1946">
            <v>432</v>
          </cell>
          <cell r="AH1946" t="str">
            <v>PC</v>
          </cell>
          <cell r="AQ1946">
            <v>1</v>
          </cell>
          <cell r="AV1946">
            <v>0</v>
          </cell>
          <cell r="AY1946" t="str">
            <v>2006/04/01</v>
          </cell>
          <cell r="AZ1946" t="str">
            <v>9999/12/31</v>
          </cell>
          <cell r="BA1946">
            <v>99999999</v>
          </cell>
          <cell r="BB1946">
            <v>432</v>
          </cell>
        </row>
        <row r="1947">
          <cell r="A1947">
            <v>78324</v>
          </cell>
          <cell r="E1947" t="str">
            <v>5300108067</v>
          </cell>
          <cell r="F1947" t="str">
            <v>0</v>
          </cell>
          <cell r="G1947" t="str">
            <v>7529927-8</v>
          </cell>
          <cell r="H1947" t="str">
            <v>ﾌﾞﾗｹﾂﾄ ｱﾂｼ-,ﾁﾙﾄ(1) M901-1</v>
          </cell>
          <cell r="I1947" t="str">
            <v>473440-2</v>
          </cell>
          <cell r="J1947" t="str">
            <v>（株）光真製作所</v>
          </cell>
          <cell r="K1947" t="str">
            <v>3480</v>
          </cell>
          <cell r="L1947" t="str">
            <v>3480</v>
          </cell>
          <cell r="M1947" t="str">
            <v>3H7</v>
          </cell>
          <cell r="N1947" t="str">
            <v>野田</v>
          </cell>
          <cell r="O1947" t="str">
            <v>野田係</v>
          </cell>
          <cell r="Q1947" t="str">
            <v>JP</v>
          </cell>
          <cell r="S1947">
            <v>1</v>
          </cell>
          <cell r="T1947">
            <v>1</v>
          </cell>
          <cell r="U1947" t="str">
            <v>V0</v>
          </cell>
          <cell r="V1947" t="str">
            <v>0001</v>
          </cell>
          <cell r="W1947">
            <v>50</v>
          </cell>
          <cell r="X1947">
            <v>1</v>
          </cell>
          <cell r="Y1947" t="str">
            <v>JPY</v>
          </cell>
          <cell r="Z1947" t="str">
            <v>2006/04/01</v>
          </cell>
          <cell r="AA1947" t="str">
            <v>9999/12/31</v>
          </cell>
          <cell r="AC1947">
            <v>1939</v>
          </cell>
          <cell r="AD1947">
            <v>1</v>
          </cell>
          <cell r="AE1947">
            <v>1939</v>
          </cell>
          <cell r="AG1947">
            <v>1939</v>
          </cell>
          <cell r="AH1947" t="str">
            <v>PC</v>
          </cell>
          <cell r="AQ1947">
            <v>1</v>
          </cell>
          <cell r="AV1947">
            <v>0</v>
          </cell>
          <cell r="AY1947" t="str">
            <v>2006/04/01</v>
          </cell>
          <cell r="AZ1947" t="str">
            <v>9999/12/31</v>
          </cell>
          <cell r="BA1947">
            <v>99999999</v>
          </cell>
          <cell r="BB1947">
            <v>1939</v>
          </cell>
        </row>
        <row r="1948">
          <cell r="A1948">
            <v>78325</v>
          </cell>
          <cell r="E1948" t="str">
            <v>5300108068</v>
          </cell>
          <cell r="F1948" t="str">
            <v>0</v>
          </cell>
          <cell r="G1948" t="str">
            <v>7529928-6</v>
          </cell>
          <cell r="H1948" t="str">
            <v>ﾌﾞﾗｹﾂﾄ ｱﾂｼ-,ﾁﾙﾄ(2) M901-1</v>
          </cell>
          <cell r="I1948" t="str">
            <v>473440-2</v>
          </cell>
          <cell r="J1948" t="str">
            <v>（株）光真製作所</v>
          </cell>
          <cell r="K1948" t="str">
            <v>3480</v>
          </cell>
          <cell r="L1948" t="str">
            <v>3480</v>
          </cell>
          <cell r="M1948" t="str">
            <v>3H7</v>
          </cell>
          <cell r="N1948" t="str">
            <v>野田</v>
          </cell>
          <cell r="O1948" t="str">
            <v>野田係</v>
          </cell>
          <cell r="Q1948" t="str">
            <v>JP</v>
          </cell>
          <cell r="S1948">
            <v>1</v>
          </cell>
          <cell r="T1948">
            <v>1</v>
          </cell>
          <cell r="U1948" t="str">
            <v>V0</v>
          </cell>
          <cell r="V1948" t="str">
            <v>0001</v>
          </cell>
          <cell r="W1948">
            <v>50</v>
          </cell>
          <cell r="X1948">
            <v>1</v>
          </cell>
          <cell r="Y1948" t="str">
            <v>JPY</v>
          </cell>
          <cell r="Z1948" t="str">
            <v>2006/04/01</v>
          </cell>
          <cell r="AA1948" t="str">
            <v>9999/12/31</v>
          </cell>
          <cell r="AC1948">
            <v>945</v>
          </cell>
          <cell r="AD1948">
            <v>1</v>
          </cell>
          <cell r="AE1948">
            <v>945</v>
          </cell>
          <cell r="AG1948">
            <v>945</v>
          </cell>
          <cell r="AH1948" t="str">
            <v>PC</v>
          </cell>
          <cell r="AQ1948">
            <v>1</v>
          </cell>
          <cell r="AV1948">
            <v>0</v>
          </cell>
          <cell r="AY1948" t="str">
            <v>2006/04/01</v>
          </cell>
          <cell r="AZ1948" t="str">
            <v>9999/12/31</v>
          </cell>
          <cell r="BA1948">
            <v>99999999</v>
          </cell>
          <cell r="BB1948">
            <v>945</v>
          </cell>
        </row>
        <row r="1949">
          <cell r="A1949">
            <v>78326</v>
          </cell>
          <cell r="E1949" t="str">
            <v>5300108069</v>
          </cell>
          <cell r="F1949" t="str">
            <v>0</v>
          </cell>
          <cell r="G1949" t="str">
            <v>7529929-4</v>
          </cell>
          <cell r="H1949" t="str">
            <v>ﾌﾞﾗｹﾂﾄ ｱﾂｼ-,ｱｲﾄﾞﾗ M901-1</v>
          </cell>
          <cell r="I1949" t="str">
            <v>473440-2</v>
          </cell>
          <cell r="J1949" t="str">
            <v>（株）光真製作所</v>
          </cell>
          <cell r="K1949" t="str">
            <v>3480</v>
          </cell>
          <cell r="L1949" t="str">
            <v>3480</v>
          </cell>
          <cell r="M1949" t="str">
            <v>3H7</v>
          </cell>
          <cell r="N1949" t="str">
            <v>野田</v>
          </cell>
          <cell r="O1949" t="str">
            <v>野田係</v>
          </cell>
          <cell r="Q1949" t="str">
            <v>JP</v>
          </cell>
          <cell r="S1949">
            <v>1</v>
          </cell>
          <cell r="T1949">
            <v>1</v>
          </cell>
          <cell r="U1949" t="str">
            <v>V0</v>
          </cell>
          <cell r="V1949" t="str">
            <v>0001</v>
          </cell>
          <cell r="W1949">
            <v>50</v>
          </cell>
          <cell r="X1949">
            <v>1</v>
          </cell>
          <cell r="Y1949" t="str">
            <v>JPY</v>
          </cell>
          <cell r="Z1949" t="str">
            <v>2006/04/01</v>
          </cell>
          <cell r="AA1949" t="str">
            <v>9999/12/31</v>
          </cell>
          <cell r="AC1949">
            <v>860</v>
          </cell>
          <cell r="AD1949">
            <v>1</v>
          </cell>
          <cell r="AE1949">
            <v>860</v>
          </cell>
          <cell r="AG1949">
            <v>860</v>
          </cell>
          <cell r="AH1949" t="str">
            <v>PC</v>
          </cell>
          <cell r="AQ1949">
            <v>1</v>
          </cell>
          <cell r="AV1949">
            <v>0</v>
          </cell>
          <cell r="AY1949" t="str">
            <v>2006/04/01</v>
          </cell>
          <cell r="AZ1949" t="str">
            <v>9999/12/31</v>
          </cell>
          <cell r="BA1949">
            <v>99999999</v>
          </cell>
          <cell r="BB1949">
            <v>860</v>
          </cell>
        </row>
        <row r="1950">
          <cell r="A1950">
            <v>78327</v>
          </cell>
          <cell r="E1950" t="str">
            <v>5300108070</v>
          </cell>
          <cell r="F1950" t="str">
            <v>0</v>
          </cell>
          <cell r="G1950" t="str">
            <v>7530013-6</v>
          </cell>
          <cell r="H1950" t="str">
            <v>ﾌﾞﾗｹﾂﾄ ｱﾂｼ-,ｽﾗｲﾄﾞ M901-5</v>
          </cell>
          <cell r="I1950" t="str">
            <v>473440-2</v>
          </cell>
          <cell r="J1950" t="str">
            <v>（株）光真製作所</v>
          </cell>
          <cell r="K1950" t="str">
            <v>3480</v>
          </cell>
          <cell r="L1950" t="str">
            <v>3480</v>
          </cell>
          <cell r="M1950" t="str">
            <v>3H7</v>
          </cell>
          <cell r="N1950" t="str">
            <v>野田</v>
          </cell>
          <cell r="O1950" t="str">
            <v>野田係</v>
          </cell>
          <cell r="Q1950" t="str">
            <v>JP</v>
          </cell>
          <cell r="S1950">
            <v>1</v>
          </cell>
          <cell r="T1950">
            <v>1</v>
          </cell>
          <cell r="U1950" t="str">
            <v>V0</v>
          </cell>
          <cell r="V1950" t="str">
            <v>0001</v>
          </cell>
          <cell r="W1950">
            <v>50</v>
          </cell>
          <cell r="X1950">
            <v>1</v>
          </cell>
          <cell r="Y1950" t="str">
            <v>JPY</v>
          </cell>
          <cell r="Z1950" t="str">
            <v>2006/04/01</v>
          </cell>
          <cell r="AA1950" t="str">
            <v>9999/12/31</v>
          </cell>
          <cell r="AC1950">
            <v>6612</v>
          </cell>
          <cell r="AD1950">
            <v>1</v>
          </cell>
          <cell r="AE1950">
            <v>6612</v>
          </cell>
          <cell r="AG1950">
            <v>6612</v>
          </cell>
          <cell r="AH1950" t="str">
            <v>PC</v>
          </cell>
          <cell r="AQ1950">
            <v>1</v>
          </cell>
          <cell r="AV1950">
            <v>0</v>
          </cell>
          <cell r="AY1950" t="str">
            <v>2006/04/01</v>
          </cell>
          <cell r="AZ1950" t="str">
            <v>9999/12/31</v>
          </cell>
          <cell r="BA1950">
            <v>99999999</v>
          </cell>
          <cell r="BB1950">
            <v>6612</v>
          </cell>
        </row>
        <row r="1951">
          <cell r="A1951">
            <v>78328</v>
          </cell>
          <cell r="E1951" t="str">
            <v>5300108071</v>
          </cell>
          <cell r="F1951" t="str">
            <v>0</v>
          </cell>
          <cell r="G1951" t="str">
            <v>7530387-9</v>
          </cell>
          <cell r="H1951" t="str">
            <v>ﾊﾟﾈﾙ ｱﾂｼ- M927B</v>
          </cell>
          <cell r="I1951" t="str">
            <v>473440-2</v>
          </cell>
          <cell r="J1951" t="str">
            <v>（株）光真製作所</v>
          </cell>
          <cell r="K1951" t="str">
            <v>3480</v>
          </cell>
          <cell r="L1951" t="str">
            <v>3480</v>
          </cell>
          <cell r="M1951" t="str">
            <v>3H7</v>
          </cell>
          <cell r="N1951" t="str">
            <v>野田</v>
          </cell>
          <cell r="O1951" t="str">
            <v>野田係</v>
          </cell>
          <cell r="Q1951" t="str">
            <v>JP</v>
          </cell>
          <cell r="S1951">
            <v>1</v>
          </cell>
          <cell r="T1951">
            <v>1</v>
          </cell>
          <cell r="U1951" t="str">
            <v>V0</v>
          </cell>
          <cell r="V1951" t="str">
            <v>0001</v>
          </cell>
          <cell r="W1951">
            <v>50</v>
          </cell>
          <cell r="X1951">
            <v>1</v>
          </cell>
          <cell r="Y1951" t="str">
            <v>JPY</v>
          </cell>
          <cell r="Z1951" t="str">
            <v>2006/04/01</v>
          </cell>
          <cell r="AA1951" t="str">
            <v>9999/12/31</v>
          </cell>
          <cell r="AC1951">
            <v>4732</v>
          </cell>
          <cell r="AD1951">
            <v>1</v>
          </cell>
          <cell r="AE1951">
            <v>4732</v>
          </cell>
          <cell r="AG1951">
            <v>4732</v>
          </cell>
          <cell r="AH1951" t="str">
            <v>PC</v>
          </cell>
          <cell r="AQ1951">
            <v>1</v>
          </cell>
          <cell r="AV1951">
            <v>0</v>
          </cell>
          <cell r="AY1951" t="str">
            <v>2006/04/01</v>
          </cell>
          <cell r="AZ1951" t="str">
            <v>9999/12/31</v>
          </cell>
          <cell r="BA1951">
            <v>99999999</v>
          </cell>
          <cell r="BB1951">
            <v>4732</v>
          </cell>
        </row>
        <row r="1952">
          <cell r="A1952">
            <v>56563</v>
          </cell>
          <cell r="B1952">
            <v>8592</v>
          </cell>
          <cell r="D1952">
            <v>100</v>
          </cell>
          <cell r="E1952" t="str">
            <v>5300105046</v>
          </cell>
          <cell r="F1952" t="str">
            <v>0</v>
          </cell>
          <cell r="G1952" t="str">
            <v>7532385-3</v>
          </cell>
          <cell r="H1952" t="str">
            <v>ﾌﾟﾚ-ﾄ ｱﾂｼ-,I M867-6</v>
          </cell>
          <cell r="I1952" t="str">
            <v>473440-2</v>
          </cell>
          <cell r="J1952" t="str">
            <v>（株）光真製作所</v>
          </cell>
          <cell r="K1952" t="str">
            <v>3480</v>
          </cell>
          <cell r="L1952" t="str">
            <v>3480</v>
          </cell>
          <cell r="M1952" t="str">
            <v>2G2</v>
          </cell>
          <cell r="N1952" t="str">
            <v>伊藤康</v>
          </cell>
          <cell r="O1952" t="str">
            <v>野田係</v>
          </cell>
          <cell r="P1952" t="str">
            <v>x</v>
          </cell>
          <cell r="Q1952" t="str">
            <v>JP</v>
          </cell>
          <cell r="S1952">
            <v>1</v>
          </cell>
          <cell r="T1952">
            <v>1</v>
          </cell>
          <cell r="U1952" t="str">
            <v>V0</v>
          </cell>
          <cell r="V1952" t="str">
            <v>0001</v>
          </cell>
          <cell r="W1952">
            <v>29</v>
          </cell>
          <cell r="X1952">
            <v>1</v>
          </cell>
          <cell r="Y1952" t="str">
            <v>JPY</v>
          </cell>
          <cell r="Z1952" t="str">
            <v>2006/04/01</v>
          </cell>
          <cell r="AA1952" t="str">
            <v>9999/12/31</v>
          </cell>
          <cell r="AC1952">
            <v>4592</v>
          </cell>
          <cell r="AD1952">
            <v>1</v>
          </cell>
          <cell r="AE1952">
            <v>4592</v>
          </cell>
          <cell r="AF1952">
            <v>8592</v>
          </cell>
          <cell r="AG1952">
            <v>8592</v>
          </cell>
          <cell r="AH1952" t="str">
            <v>PC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1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 t="str">
            <v>2006/04/01</v>
          </cell>
          <cell r="AZ1952" t="str">
            <v>9999/12/31</v>
          </cell>
          <cell r="BA1952">
            <v>99999</v>
          </cell>
          <cell r="BB1952">
            <v>8592</v>
          </cell>
          <cell r="BC1952">
            <v>0</v>
          </cell>
          <cell r="BD1952">
            <v>0</v>
          </cell>
          <cell r="BE1952">
            <v>0</v>
          </cell>
          <cell r="BF1952">
            <v>0</v>
          </cell>
          <cell r="BG1952">
            <v>0</v>
          </cell>
        </row>
        <row r="1953">
          <cell r="A1953">
            <v>78329</v>
          </cell>
          <cell r="E1953" t="str">
            <v>5300108072</v>
          </cell>
          <cell r="F1953" t="str">
            <v>0</v>
          </cell>
          <cell r="G1953" t="str">
            <v>7532392-6</v>
          </cell>
          <cell r="H1953" t="str">
            <v>ﾚﾊﾞ- ｱﾂｼ-,ﾘﾝｸ M901-6</v>
          </cell>
          <cell r="I1953" t="str">
            <v>473440-2</v>
          </cell>
          <cell r="J1953" t="str">
            <v>（株）光真製作所</v>
          </cell>
          <cell r="K1953" t="str">
            <v>3480</v>
          </cell>
          <cell r="L1953" t="str">
            <v>3480</v>
          </cell>
          <cell r="M1953" t="str">
            <v>3H7</v>
          </cell>
          <cell r="N1953" t="str">
            <v>野田</v>
          </cell>
          <cell r="O1953" t="str">
            <v>野田係</v>
          </cell>
          <cell r="Q1953" t="str">
            <v>JP</v>
          </cell>
          <cell r="S1953">
            <v>1</v>
          </cell>
          <cell r="T1953">
            <v>1</v>
          </cell>
          <cell r="U1953" t="str">
            <v>V0</v>
          </cell>
          <cell r="V1953" t="str">
            <v>0001</v>
          </cell>
          <cell r="W1953">
            <v>50</v>
          </cell>
          <cell r="X1953">
            <v>1</v>
          </cell>
          <cell r="Y1953" t="str">
            <v>JPY</v>
          </cell>
          <cell r="Z1953" t="str">
            <v>2006/04/01</v>
          </cell>
          <cell r="AA1953" t="str">
            <v>9999/12/31</v>
          </cell>
          <cell r="AC1953">
            <v>302</v>
          </cell>
          <cell r="AD1953">
            <v>1</v>
          </cell>
          <cell r="AE1953">
            <v>302</v>
          </cell>
          <cell r="AG1953">
            <v>302</v>
          </cell>
          <cell r="AH1953" t="str">
            <v>PC</v>
          </cell>
          <cell r="AQ1953">
            <v>1</v>
          </cell>
          <cell r="AV1953">
            <v>0</v>
          </cell>
          <cell r="AY1953" t="str">
            <v>2006/04/01</v>
          </cell>
          <cell r="AZ1953" t="str">
            <v>9999/12/31</v>
          </cell>
          <cell r="BA1953">
            <v>99999999</v>
          </cell>
          <cell r="BB1953">
            <v>302</v>
          </cell>
        </row>
        <row r="1954">
          <cell r="A1954">
            <v>76698</v>
          </cell>
          <cell r="B1954">
            <v>22400</v>
          </cell>
          <cell r="D1954">
            <v>100</v>
          </cell>
          <cell r="E1954" t="str">
            <v>5300106124</v>
          </cell>
          <cell r="F1954" t="str">
            <v>0</v>
          </cell>
          <cell r="G1954" t="str">
            <v>7532444-2</v>
          </cell>
          <cell r="H1954" t="str">
            <v>ﾌﾞﾗｹﾂﾄ ｱﾂｼ-,ｶﾞｽ L M867-3</v>
          </cell>
          <cell r="I1954" t="str">
            <v>473440-2</v>
          </cell>
          <cell r="J1954" t="str">
            <v>（株）光真製作所</v>
          </cell>
          <cell r="K1954" t="str">
            <v>3480</v>
          </cell>
          <cell r="L1954" t="str">
            <v>3480</v>
          </cell>
          <cell r="M1954" t="str">
            <v>3H7</v>
          </cell>
          <cell r="N1954" t="str">
            <v>野田</v>
          </cell>
          <cell r="O1954" t="str">
            <v>野田係</v>
          </cell>
          <cell r="P1954" t="str">
            <v>x</v>
          </cell>
          <cell r="Q1954" t="str">
            <v>JP</v>
          </cell>
          <cell r="S1954">
            <v>1</v>
          </cell>
          <cell r="T1954">
            <v>1</v>
          </cell>
          <cell r="U1954" t="str">
            <v>V0</v>
          </cell>
          <cell r="V1954" t="str">
            <v>0001</v>
          </cell>
          <cell r="W1954">
            <v>25</v>
          </cell>
          <cell r="X1954">
            <v>1</v>
          </cell>
          <cell r="Y1954" t="str">
            <v>JPY</v>
          </cell>
          <cell r="Z1954" t="str">
            <v>2006/04/01</v>
          </cell>
          <cell r="AA1954" t="str">
            <v>9999/12/31</v>
          </cell>
          <cell r="AC1954">
            <v>22400</v>
          </cell>
          <cell r="AD1954">
            <v>1</v>
          </cell>
          <cell r="AE1954">
            <v>22400</v>
          </cell>
          <cell r="AF1954">
            <v>22400</v>
          </cell>
          <cell r="AG1954">
            <v>22400</v>
          </cell>
          <cell r="AH1954" t="str">
            <v>PC</v>
          </cell>
          <cell r="AI1954">
            <v>0</v>
          </cell>
          <cell r="AJ1954">
            <v>0</v>
          </cell>
          <cell r="AK1954">
            <v>0</v>
          </cell>
          <cell r="AL1954">
            <v>0</v>
          </cell>
          <cell r="AM1954">
            <v>0</v>
          </cell>
          <cell r="AN1954">
            <v>0</v>
          </cell>
          <cell r="AO1954">
            <v>0</v>
          </cell>
          <cell r="AP1954">
            <v>0</v>
          </cell>
          <cell r="AQ1954">
            <v>1</v>
          </cell>
          <cell r="AR1954">
            <v>0</v>
          </cell>
          <cell r="AS1954">
            <v>0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 t="str">
            <v>2006/04/01</v>
          </cell>
          <cell r="AZ1954" t="str">
            <v>9999/12/31</v>
          </cell>
          <cell r="BA1954">
            <v>99999</v>
          </cell>
          <cell r="BB1954">
            <v>22400</v>
          </cell>
          <cell r="BC1954">
            <v>0</v>
          </cell>
          <cell r="BD1954">
            <v>0</v>
          </cell>
          <cell r="BE1954">
            <v>0</v>
          </cell>
          <cell r="BF1954">
            <v>0</v>
          </cell>
          <cell r="BG1954">
            <v>0</v>
          </cell>
        </row>
        <row r="1955">
          <cell r="A1955">
            <v>76699</v>
          </cell>
          <cell r="B1955">
            <v>27400</v>
          </cell>
          <cell r="D1955">
            <v>100</v>
          </cell>
          <cell r="E1955" t="str">
            <v>5300106125</v>
          </cell>
          <cell r="F1955" t="str">
            <v>0</v>
          </cell>
          <cell r="G1955" t="str">
            <v>7532445-0</v>
          </cell>
          <cell r="H1955" t="str">
            <v>ﾌﾞﾗｹﾂﾄ ｱﾂｼ-,ｶﾞｽ R M867-3</v>
          </cell>
          <cell r="I1955" t="str">
            <v>473440-2</v>
          </cell>
          <cell r="J1955" t="str">
            <v>（株）光真製作所</v>
          </cell>
          <cell r="K1955" t="str">
            <v>3480</v>
          </cell>
          <cell r="L1955" t="str">
            <v>3480</v>
          </cell>
          <cell r="M1955" t="str">
            <v>3H7</v>
          </cell>
          <cell r="N1955" t="str">
            <v>野田</v>
          </cell>
          <cell r="O1955" t="str">
            <v>野田係</v>
          </cell>
          <cell r="P1955" t="str">
            <v>x</v>
          </cell>
          <cell r="Q1955" t="str">
            <v>JP</v>
          </cell>
          <cell r="S1955">
            <v>1</v>
          </cell>
          <cell r="T1955">
            <v>1</v>
          </cell>
          <cell r="U1955" t="str">
            <v>V0</v>
          </cell>
          <cell r="V1955" t="str">
            <v>0001</v>
          </cell>
          <cell r="W1955">
            <v>25</v>
          </cell>
          <cell r="X1955">
            <v>1</v>
          </cell>
          <cell r="Y1955" t="str">
            <v>JPY</v>
          </cell>
          <cell r="Z1955" t="str">
            <v>2006/04/01</v>
          </cell>
          <cell r="AA1955" t="str">
            <v>9999/12/31</v>
          </cell>
          <cell r="AC1955">
            <v>27400</v>
          </cell>
          <cell r="AD1955">
            <v>1</v>
          </cell>
          <cell r="AE1955">
            <v>27400</v>
          </cell>
          <cell r="AF1955">
            <v>27400</v>
          </cell>
          <cell r="AG1955">
            <v>27400</v>
          </cell>
          <cell r="AH1955" t="str">
            <v>PC</v>
          </cell>
          <cell r="AI1955">
            <v>0</v>
          </cell>
          <cell r="AJ1955">
            <v>0</v>
          </cell>
          <cell r="AK1955">
            <v>0</v>
          </cell>
          <cell r="AL1955">
            <v>0</v>
          </cell>
          <cell r="AM1955">
            <v>0</v>
          </cell>
          <cell r="AN1955">
            <v>0</v>
          </cell>
          <cell r="AO1955">
            <v>0</v>
          </cell>
          <cell r="AP1955">
            <v>0</v>
          </cell>
          <cell r="AQ1955">
            <v>1</v>
          </cell>
          <cell r="AR1955">
            <v>0</v>
          </cell>
          <cell r="AS1955">
            <v>0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X1955">
            <v>0</v>
          </cell>
          <cell r="AY1955" t="str">
            <v>2006/04/01</v>
          </cell>
          <cell r="AZ1955" t="str">
            <v>9999/12/31</v>
          </cell>
          <cell r="BA1955">
            <v>99999</v>
          </cell>
          <cell r="BB1955">
            <v>27400</v>
          </cell>
          <cell r="BC1955">
            <v>0</v>
          </cell>
          <cell r="BD1955">
            <v>0</v>
          </cell>
          <cell r="BE1955">
            <v>0</v>
          </cell>
          <cell r="BF1955">
            <v>0</v>
          </cell>
          <cell r="BG1955">
            <v>0</v>
          </cell>
        </row>
        <row r="1956">
          <cell r="A1956">
            <v>76700</v>
          </cell>
          <cell r="B1956">
            <v>18600</v>
          </cell>
          <cell r="D1956">
            <v>100</v>
          </cell>
          <cell r="E1956" t="str">
            <v>5300106126</v>
          </cell>
          <cell r="F1956" t="str">
            <v>0</v>
          </cell>
          <cell r="G1956" t="str">
            <v>7532452-3</v>
          </cell>
          <cell r="H1956" t="str">
            <v>ﾃﾝｼﾖﾅ ｱﾂｼ-(3) M867-3</v>
          </cell>
          <cell r="I1956" t="str">
            <v>473440-2</v>
          </cell>
          <cell r="J1956" t="str">
            <v>（株）光真製作所</v>
          </cell>
          <cell r="K1956" t="str">
            <v>3480</v>
          </cell>
          <cell r="L1956" t="str">
            <v>3480</v>
          </cell>
          <cell r="M1956" t="str">
            <v>3H7</v>
          </cell>
          <cell r="N1956" t="str">
            <v>野田</v>
          </cell>
          <cell r="O1956" t="str">
            <v>野田係</v>
          </cell>
          <cell r="P1956" t="str">
            <v>x</v>
          </cell>
          <cell r="Q1956" t="str">
            <v>JP</v>
          </cell>
          <cell r="S1956">
            <v>1</v>
          </cell>
          <cell r="T1956">
            <v>1</v>
          </cell>
          <cell r="U1956" t="str">
            <v>V0</v>
          </cell>
          <cell r="V1956" t="str">
            <v>0001</v>
          </cell>
          <cell r="W1956">
            <v>25</v>
          </cell>
          <cell r="X1956">
            <v>1</v>
          </cell>
          <cell r="Y1956" t="str">
            <v>JPY</v>
          </cell>
          <cell r="Z1956" t="str">
            <v>2006/04/01</v>
          </cell>
          <cell r="AA1956" t="str">
            <v>9999/12/31</v>
          </cell>
          <cell r="AC1956">
            <v>18600</v>
          </cell>
          <cell r="AD1956">
            <v>1</v>
          </cell>
          <cell r="AE1956">
            <v>18600</v>
          </cell>
          <cell r="AF1956">
            <v>18600</v>
          </cell>
          <cell r="AG1956">
            <v>18600</v>
          </cell>
          <cell r="AH1956" t="str">
            <v>PC</v>
          </cell>
          <cell r="AI1956">
            <v>0</v>
          </cell>
          <cell r="AJ1956">
            <v>0</v>
          </cell>
          <cell r="AK1956">
            <v>0</v>
          </cell>
          <cell r="AL1956">
            <v>0</v>
          </cell>
          <cell r="AM1956">
            <v>0</v>
          </cell>
          <cell r="AN1956">
            <v>0</v>
          </cell>
          <cell r="AO1956">
            <v>0</v>
          </cell>
          <cell r="AP1956">
            <v>0</v>
          </cell>
          <cell r="AQ1956">
            <v>1</v>
          </cell>
          <cell r="AR1956">
            <v>0</v>
          </cell>
          <cell r="AS1956">
            <v>0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X1956">
            <v>0</v>
          </cell>
          <cell r="AY1956" t="str">
            <v>2006/04/01</v>
          </cell>
          <cell r="AZ1956" t="str">
            <v>9999/12/31</v>
          </cell>
          <cell r="BA1956">
            <v>99999</v>
          </cell>
          <cell r="BB1956">
            <v>18600</v>
          </cell>
          <cell r="BC1956">
            <v>0</v>
          </cell>
          <cell r="BD1956">
            <v>0</v>
          </cell>
          <cell r="BE1956">
            <v>0</v>
          </cell>
          <cell r="BF1956">
            <v>0</v>
          </cell>
          <cell r="BG1956">
            <v>0</v>
          </cell>
        </row>
        <row r="1957">
          <cell r="A1957">
            <v>78330</v>
          </cell>
          <cell r="E1957" t="str">
            <v>5300108073</v>
          </cell>
          <cell r="F1957" t="str">
            <v>0</v>
          </cell>
          <cell r="G1957" t="str">
            <v>7532500-7</v>
          </cell>
          <cell r="H1957" t="str">
            <v>ﾚﾊﾞ- ｱﾂｼ-(3) M902C</v>
          </cell>
          <cell r="I1957" t="str">
            <v>473440-2</v>
          </cell>
          <cell r="J1957" t="str">
            <v>（株）光真製作所</v>
          </cell>
          <cell r="K1957" t="str">
            <v>3480</v>
          </cell>
          <cell r="L1957" t="str">
            <v>3480</v>
          </cell>
          <cell r="M1957" t="str">
            <v>3H7</v>
          </cell>
          <cell r="N1957" t="str">
            <v>野田</v>
          </cell>
          <cell r="O1957" t="str">
            <v>野田係</v>
          </cell>
          <cell r="Q1957" t="str">
            <v>JP</v>
          </cell>
          <cell r="S1957">
            <v>1</v>
          </cell>
          <cell r="T1957">
            <v>1</v>
          </cell>
          <cell r="U1957" t="str">
            <v>V0</v>
          </cell>
          <cell r="V1957" t="str">
            <v>0001</v>
          </cell>
          <cell r="W1957">
            <v>50</v>
          </cell>
          <cell r="X1957">
            <v>1</v>
          </cell>
          <cell r="Y1957" t="str">
            <v>JPY</v>
          </cell>
          <cell r="Z1957" t="str">
            <v>2006/04/01</v>
          </cell>
          <cell r="AA1957" t="str">
            <v>9999/12/31</v>
          </cell>
          <cell r="AC1957">
            <v>334</v>
          </cell>
          <cell r="AD1957">
            <v>1</v>
          </cell>
          <cell r="AE1957">
            <v>334</v>
          </cell>
          <cell r="AG1957">
            <v>334</v>
          </cell>
          <cell r="AH1957" t="str">
            <v>PC</v>
          </cell>
          <cell r="AQ1957">
            <v>1</v>
          </cell>
          <cell r="AV1957">
            <v>0</v>
          </cell>
          <cell r="AY1957" t="str">
            <v>2006/04/01</v>
          </cell>
          <cell r="AZ1957" t="str">
            <v>9999/12/31</v>
          </cell>
          <cell r="BA1957">
            <v>99999999</v>
          </cell>
          <cell r="BB1957">
            <v>334</v>
          </cell>
        </row>
        <row r="1958">
          <cell r="A1958">
            <v>56564</v>
          </cell>
          <cell r="B1958">
            <v>10219</v>
          </cell>
          <cell r="D1958">
            <v>100</v>
          </cell>
          <cell r="E1958" t="str">
            <v>5300105047</v>
          </cell>
          <cell r="F1958" t="str">
            <v>0</v>
          </cell>
          <cell r="G1958" t="str">
            <v>7533384-0</v>
          </cell>
          <cell r="H1958" t="str">
            <v>ｶﾞｲﾄﾞ ｱﾂｼ-,ｼﾔﾂﾀ M867-6</v>
          </cell>
          <cell r="I1958" t="str">
            <v>473440-2</v>
          </cell>
          <cell r="J1958" t="str">
            <v>（株）光真製作所</v>
          </cell>
          <cell r="K1958" t="str">
            <v>3480</v>
          </cell>
          <cell r="L1958" t="str">
            <v>3480</v>
          </cell>
          <cell r="M1958" t="str">
            <v>2G2</v>
          </cell>
          <cell r="N1958" t="str">
            <v>伊藤康</v>
          </cell>
          <cell r="O1958" t="str">
            <v>野田係</v>
          </cell>
          <cell r="P1958" t="str">
            <v>x</v>
          </cell>
          <cell r="Q1958" t="str">
            <v>JP</v>
          </cell>
          <cell r="S1958">
            <v>1</v>
          </cell>
          <cell r="T1958">
            <v>1</v>
          </cell>
          <cell r="U1958" t="str">
            <v>V0</v>
          </cell>
          <cell r="V1958" t="str">
            <v>0001</v>
          </cell>
          <cell r="W1958">
            <v>29</v>
          </cell>
          <cell r="X1958">
            <v>1</v>
          </cell>
          <cell r="Y1958" t="str">
            <v>JPY</v>
          </cell>
          <cell r="Z1958" t="str">
            <v>2006/04/01</v>
          </cell>
          <cell r="AA1958" t="str">
            <v>9999/12/31</v>
          </cell>
          <cell r="AC1958">
            <v>5219</v>
          </cell>
          <cell r="AD1958">
            <v>1</v>
          </cell>
          <cell r="AE1958">
            <v>5219</v>
          </cell>
          <cell r="AF1958">
            <v>10219</v>
          </cell>
          <cell r="AG1958">
            <v>10219</v>
          </cell>
          <cell r="AH1958" t="str">
            <v>PC</v>
          </cell>
          <cell r="AI1958">
            <v>0</v>
          </cell>
          <cell r="AJ1958">
            <v>0</v>
          </cell>
          <cell r="AK1958">
            <v>0</v>
          </cell>
          <cell r="AL1958">
            <v>0</v>
          </cell>
          <cell r="AM1958">
            <v>0</v>
          </cell>
          <cell r="AN1958">
            <v>0</v>
          </cell>
          <cell r="AO1958">
            <v>0</v>
          </cell>
          <cell r="AP1958">
            <v>0</v>
          </cell>
          <cell r="AQ1958">
            <v>1</v>
          </cell>
          <cell r="AR1958">
            <v>0</v>
          </cell>
          <cell r="AS1958">
            <v>0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X1958">
            <v>0</v>
          </cell>
          <cell r="AY1958" t="str">
            <v>2006/04/01</v>
          </cell>
          <cell r="AZ1958" t="str">
            <v>9999/12/31</v>
          </cell>
          <cell r="BA1958">
            <v>99999</v>
          </cell>
          <cell r="BB1958">
            <v>10219</v>
          </cell>
          <cell r="BC1958">
            <v>0</v>
          </cell>
          <cell r="BD1958">
            <v>0</v>
          </cell>
          <cell r="BE1958">
            <v>0</v>
          </cell>
          <cell r="BF1958">
            <v>0</v>
          </cell>
          <cell r="BG1958">
            <v>0</v>
          </cell>
        </row>
        <row r="1959">
          <cell r="A1959">
            <v>55015</v>
          </cell>
          <cell r="B1959">
            <v>91368</v>
          </cell>
          <cell r="D1959">
            <v>100</v>
          </cell>
          <cell r="E1959" t="str">
            <v>5300102332</v>
          </cell>
          <cell r="F1959" t="str">
            <v>0</v>
          </cell>
          <cell r="G1959" t="str">
            <v>7533417-0</v>
          </cell>
          <cell r="H1959" t="str">
            <v>ﾌﾟﾚ-ﾄ ｱﾂｼ-,ﾍﾞ-ｽ M867-2</v>
          </cell>
          <cell r="I1959" t="str">
            <v>473440-2</v>
          </cell>
          <cell r="J1959" t="str">
            <v>（株）光真製作所</v>
          </cell>
          <cell r="K1959" t="str">
            <v>3480</v>
          </cell>
          <cell r="L1959" t="str">
            <v>3480</v>
          </cell>
          <cell r="M1959" t="str">
            <v>2G2</v>
          </cell>
          <cell r="N1959" t="str">
            <v>伊藤康</v>
          </cell>
          <cell r="O1959" t="str">
            <v>野田係</v>
          </cell>
          <cell r="P1959" t="str">
            <v>x</v>
          </cell>
          <cell r="Q1959" t="str">
            <v>JP</v>
          </cell>
          <cell r="S1959">
            <v>1</v>
          </cell>
          <cell r="T1959">
            <v>1</v>
          </cell>
          <cell r="U1959" t="str">
            <v>V0</v>
          </cell>
          <cell r="V1959" t="str">
            <v>0001</v>
          </cell>
          <cell r="W1959">
            <v>29</v>
          </cell>
          <cell r="X1959">
            <v>1</v>
          </cell>
          <cell r="Y1959" t="str">
            <v>JPY</v>
          </cell>
          <cell r="Z1959" t="str">
            <v>2006/04/01</v>
          </cell>
          <cell r="AA1959" t="str">
            <v>9999/12/31</v>
          </cell>
          <cell r="AC1959">
            <v>31368</v>
          </cell>
          <cell r="AD1959">
            <v>1</v>
          </cell>
          <cell r="AE1959">
            <v>31368</v>
          </cell>
          <cell r="AF1959">
            <v>91368</v>
          </cell>
          <cell r="AG1959">
            <v>91368</v>
          </cell>
          <cell r="AH1959" t="str">
            <v>PC</v>
          </cell>
          <cell r="AI1959">
            <v>0</v>
          </cell>
          <cell r="AJ1959">
            <v>0</v>
          </cell>
          <cell r="AK1959">
            <v>0</v>
          </cell>
          <cell r="AL1959">
            <v>0</v>
          </cell>
          <cell r="AM1959">
            <v>0</v>
          </cell>
          <cell r="AN1959">
            <v>0</v>
          </cell>
          <cell r="AO1959">
            <v>0</v>
          </cell>
          <cell r="AP1959">
            <v>0</v>
          </cell>
          <cell r="AQ1959">
            <v>1</v>
          </cell>
          <cell r="AR1959">
            <v>0</v>
          </cell>
          <cell r="AS1959">
            <v>0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X1959">
            <v>0</v>
          </cell>
          <cell r="AY1959" t="str">
            <v>2006/04/01</v>
          </cell>
          <cell r="AZ1959" t="str">
            <v>9999/12/31</v>
          </cell>
          <cell r="BA1959">
            <v>99999999</v>
          </cell>
          <cell r="BB1959">
            <v>91368</v>
          </cell>
          <cell r="BC1959">
            <v>0</v>
          </cell>
          <cell r="BD1959">
            <v>0</v>
          </cell>
          <cell r="BE1959">
            <v>0</v>
          </cell>
          <cell r="BF1959">
            <v>0</v>
          </cell>
          <cell r="BG1959">
            <v>0</v>
          </cell>
        </row>
        <row r="1960">
          <cell r="A1960">
            <v>76719</v>
          </cell>
          <cell r="B1960">
            <v>3685</v>
          </cell>
          <cell r="D1960">
            <v>100</v>
          </cell>
          <cell r="E1960" t="str">
            <v>5300106298</v>
          </cell>
          <cell r="F1960" t="str">
            <v>0</v>
          </cell>
          <cell r="G1960" t="str">
            <v>7533424-3</v>
          </cell>
          <cell r="H1960" t="str">
            <v>ｶﾑ ｱﾂｼ-,ﾌﾟﾚｽ M867-1</v>
          </cell>
          <cell r="I1960" t="str">
            <v>473440-2</v>
          </cell>
          <cell r="J1960" t="str">
            <v>（株）光真製作所</v>
          </cell>
          <cell r="K1960" t="str">
            <v>3480</v>
          </cell>
          <cell r="L1960" t="str">
            <v>3480</v>
          </cell>
          <cell r="M1960" t="str">
            <v>3H7</v>
          </cell>
          <cell r="N1960" t="str">
            <v>野田</v>
          </cell>
          <cell r="O1960" t="str">
            <v>野田係</v>
          </cell>
          <cell r="P1960" t="str">
            <v>x</v>
          </cell>
          <cell r="Q1960" t="str">
            <v>JP</v>
          </cell>
          <cell r="S1960">
            <v>1</v>
          </cell>
          <cell r="T1960">
            <v>0</v>
          </cell>
          <cell r="U1960" t="str">
            <v>V0</v>
          </cell>
          <cell r="V1960" t="str">
            <v>0001</v>
          </cell>
          <cell r="W1960">
            <v>25</v>
          </cell>
          <cell r="X1960">
            <v>1</v>
          </cell>
          <cell r="Y1960" t="str">
            <v>JPY</v>
          </cell>
          <cell r="Z1960" t="str">
            <v>2006/04/01</v>
          </cell>
          <cell r="AA1960" t="str">
            <v>9999/12/31</v>
          </cell>
          <cell r="AC1960">
            <v>3500</v>
          </cell>
          <cell r="AD1960">
            <v>1</v>
          </cell>
          <cell r="AE1960">
            <v>3500</v>
          </cell>
          <cell r="AF1960">
            <v>3685</v>
          </cell>
          <cell r="AG1960">
            <v>3685</v>
          </cell>
          <cell r="AH1960" t="str">
            <v>PC</v>
          </cell>
          <cell r="AI1960">
            <v>0</v>
          </cell>
          <cell r="AJ1960">
            <v>0</v>
          </cell>
          <cell r="AK1960">
            <v>0</v>
          </cell>
          <cell r="AL1960">
            <v>0</v>
          </cell>
          <cell r="AM1960">
            <v>0</v>
          </cell>
          <cell r="AN1960">
            <v>0</v>
          </cell>
          <cell r="AO1960">
            <v>0</v>
          </cell>
          <cell r="AP1960">
            <v>0</v>
          </cell>
          <cell r="AQ1960">
            <v>1</v>
          </cell>
          <cell r="AR1960">
            <v>0</v>
          </cell>
          <cell r="AS1960">
            <v>0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 t="str">
            <v>2006/04/01</v>
          </cell>
          <cell r="AZ1960" t="str">
            <v>9999/12/31</v>
          </cell>
          <cell r="BA1960">
            <v>9999</v>
          </cell>
          <cell r="BB1960">
            <v>3500</v>
          </cell>
          <cell r="BC1960">
            <v>0</v>
          </cell>
          <cell r="BD1960">
            <v>0</v>
          </cell>
          <cell r="BE1960">
            <v>0</v>
          </cell>
          <cell r="BF1960">
            <v>0</v>
          </cell>
          <cell r="BG1960">
            <v>0</v>
          </cell>
        </row>
        <row r="1961">
          <cell r="A1961">
            <v>55003</v>
          </cell>
          <cell r="B1961">
            <v>41469</v>
          </cell>
          <cell r="D1961">
            <v>100</v>
          </cell>
          <cell r="E1961" t="str">
            <v>5300102320</v>
          </cell>
          <cell r="F1961" t="str">
            <v>0</v>
          </cell>
          <cell r="G1961" t="str">
            <v>7533430-8</v>
          </cell>
          <cell r="H1961" t="str">
            <v>ﾌﾞﾗｹﾂﾄ ｱﾂｼ-,28L M867-2</v>
          </cell>
          <cell r="I1961" t="str">
            <v>473440-2</v>
          </cell>
          <cell r="J1961" t="str">
            <v>（株）光真製作所</v>
          </cell>
          <cell r="K1961" t="str">
            <v>3480</v>
          </cell>
          <cell r="L1961" t="str">
            <v>3480</v>
          </cell>
          <cell r="M1961" t="str">
            <v>2G2</v>
          </cell>
          <cell r="N1961" t="str">
            <v>伊藤康</v>
          </cell>
          <cell r="O1961" t="str">
            <v>野田係</v>
          </cell>
          <cell r="P1961" t="str">
            <v>x</v>
          </cell>
          <cell r="Q1961" t="str">
            <v>JP</v>
          </cell>
          <cell r="S1961">
            <v>1</v>
          </cell>
          <cell r="T1961">
            <v>1</v>
          </cell>
          <cell r="U1961" t="str">
            <v>V0</v>
          </cell>
          <cell r="V1961" t="str">
            <v>0001</v>
          </cell>
          <cell r="W1961">
            <v>29</v>
          </cell>
          <cell r="X1961">
            <v>1</v>
          </cell>
          <cell r="Y1961" t="str">
            <v>JPY</v>
          </cell>
          <cell r="Z1961" t="str">
            <v>2006/04/01</v>
          </cell>
          <cell r="AA1961" t="str">
            <v>9999/12/31</v>
          </cell>
          <cell r="AC1961">
            <v>21469</v>
          </cell>
          <cell r="AD1961">
            <v>1</v>
          </cell>
          <cell r="AE1961">
            <v>21469</v>
          </cell>
          <cell r="AF1961">
            <v>41469</v>
          </cell>
          <cell r="AG1961">
            <v>41469</v>
          </cell>
          <cell r="AH1961" t="str">
            <v>PC</v>
          </cell>
          <cell r="AI1961">
            <v>0</v>
          </cell>
          <cell r="AJ1961">
            <v>0</v>
          </cell>
          <cell r="AK1961">
            <v>0</v>
          </cell>
          <cell r="AL1961">
            <v>0</v>
          </cell>
          <cell r="AM1961">
            <v>0</v>
          </cell>
          <cell r="AN1961">
            <v>0</v>
          </cell>
          <cell r="AO1961">
            <v>0</v>
          </cell>
          <cell r="AP1961">
            <v>0</v>
          </cell>
          <cell r="AQ1961">
            <v>1</v>
          </cell>
          <cell r="AR1961">
            <v>0</v>
          </cell>
          <cell r="AS1961">
            <v>0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X1961">
            <v>0</v>
          </cell>
          <cell r="AY1961" t="str">
            <v>2006/04/01</v>
          </cell>
          <cell r="AZ1961" t="str">
            <v>9999/12/31</v>
          </cell>
          <cell r="BA1961">
            <v>99999999</v>
          </cell>
          <cell r="BB1961">
            <v>41469</v>
          </cell>
          <cell r="BC1961">
            <v>0</v>
          </cell>
          <cell r="BD1961">
            <v>0</v>
          </cell>
          <cell r="BE1961">
            <v>0</v>
          </cell>
          <cell r="BF1961">
            <v>0</v>
          </cell>
          <cell r="BG1961">
            <v>0</v>
          </cell>
        </row>
        <row r="1962">
          <cell r="A1962">
            <v>76365</v>
          </cell>
          <cell r="B1962">
            <v>3980</v>
          </cell>
          <cell r="D1962">
            <v>100</v>
          </cell>
          <cell r="E1962" t="str">
            <v>5300101794</v>
          </cell>
          <cell r="F1962" t="str">
            <v>0</v>
          </cell>
          <cell r="G1962" t="str">
            <v>7533445-6</v>
          </cell>
          <cell r="H1962" t="str">
            <v>ﾛ-ﾗ ｱﾂｼ-,ﾊﾈ(2) M867-2</v>
          </cell>
          <cell r="I1962" t="str">
            <v>473440-2</v>
          </cell>
          <cell r="J1962" t="str">
            <v>（株）光真製作所</v>
          </cell>
          <cell r="K1962" t="str">
            <v>3480</v>
          </cell>
          <cell r="L1962" t="str">
            <v>3480</v>
          </cell>
          <cell r="M1962" t="str">
            <v>3H7</v>
          </cell>
          <cell r="N1962" t="str">
            <v>野田</v>
          </cell>
          <cell r="O1962" t="str">
            <v>野田係</v>
          </cell>
          <cell r="Q1962" t="str">
            <v>JP</v>
          </cell>
          <cell r="S1962">
            <v>1</v>
          </cell>
          <cell r="T1962">
            <v>1</v>
          </cell>
          <cell r="U1962" t="str">
            <v>V0</v>
          </cell>
          <cell r="V1962" t="str">
            <v>0001</v>
          </cell>
          <cell r="W1962">
            <v>25</v>
          </cell>
          <cell r="X1962">
            <v>1</v>
          </cell>
          <cell r="Y1962" t="str">
            <v>JPY</v>
          </cell>
          <cell r="Z1962" t="str">
            <v>2006/04/01</v>
          </cell>
          <cell r="AA1962" t="str">
            <v>9999/12/31</v>
          </cell>
          <cell r="AC1962">
            <v>3980</v>
          </cell>
          <cell r="AD1962">
            <v>1</v>
          </cell>
          <cell r="AE1962">
            <v>3980</v>
          </cell>
          <cell r="AF1962">
            <v>3980</v>
          </cell>
          <cell r="AG1962">
            <v>3980</v>
          </cell>
          <cell r="AH1962" t="str">
            <v>PC</v>
          </cell>
          <cell r="AI1962">
            <v>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0</v>
          </cell>
          <cell r="AO1962">
            <v>0</v>
          </cell>
          <cell r="AP1962">
            <v>0</v>
          </cell>
          <cell r="AQ1962">
            <v>1</v>
          </cell>
          <cell r="AR1962">
            <v>0</v>
          </cell>
          <cell r="AS1962">
            <v>0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X1962">
            <v>0</v>
          </cell>
          <cell r="AY1962" t="str">
            <v>2006/04/01</v>
          </cell>
          <cell r="AZ1962" t="str">
            <v>9999/12/31</v>
          </cell>
          <cell r="BA1962">
            <v>99999999</v>
          </cell>
          <cell r="BB1962">
            <v>3980</v>
          </cell>
          <cell r="BC1962">
            <v>0</v>
          </cell>
          <cell r="BD1962">
            <v>0</v>
          </cell>
          <cell r="BE1962">
            <v>0</v>
          </cell>
          <cell r="BF1962">
            <v>0</v>
          </cell>
          <cell r="BG1962">
            <v>0</v>
          </cell>
        </row>
        <row r="1963">
          <cell r="A1963">
            <v>78332</v>
          </cell>
          <cell r="E1963" t="str">
            <v>5300108075</v>
          </cell>
          <cell r="F1963" t="str">
            <v>0</v>
          </cell>
          <cell r="G1963" t="str">
            <v>7533503-7</v>
          </cell>
          <cell r="H1963" t="str">
            <v>ﾌﾞﾗｹﾂﾄ ｱﾂｼ-,ｴﾝﾄﾞ M901-6</v>
          </cell>
          <cell r="I1963" t="str">
            <v>473440-2</v>
          </cell>
          <cell r="J1963" t="str">
            <v>（株）光真製作所</v>
          </cell>
          <cell r="K1963" t="str">
            <v>3480</v>
          </cell>
          <cell r="L1963" t="str">
            <v>3480</v>
          </cell>
          <cell r="M1963" t="str">
            <v>3H7</v>
          </cell>
          <cell r="N1963" t="str">
            <v>野田</v>
          </cell>
          <cell r="O1963" t="str">
            <v>野田係</v>
          </cell>
          <cell r="Q1963" t="str">
            <v>JP</v>
          </cell>
          <cell r="S1963">
            <v>1</v>
          </cell>
          <cell r="T1963">
            <v>1</v>
          </cell>
          <cell r="U1963" t="str">
            <v>V0</v>
          </cell>
          <cell r="V1963" t="str">
            <v>0001</v>
          </cell>
          <cell r="W1963">
            <v>50</v>
          </cell>
          <cell r="X1963">
            <v>1</v>
          </cell>
          <cell r="Y1963" t="str">
            <v>JPY</v>
          </cell>
          <cell r="Z1963" t="str">
            <v>2006/04/01</v>
          </cell>
          <cell r="AA1963" t="str">
            <v>9999/12/31</v>
          </cell>
          <cell r="AC1963">
            <v>3961</v>
          </cell>
          <cell r="AD1963">
            <v>1</v>
          </cell>
          <cell r="AE1963">
            <v>3961</v>
          </cell>
          <cell r="AG1963">
            <v>3961</v>
          </cell>
          <cell r="AH1963" t="str">
            <v>PC</v>
          </cell>
          <cell r="AQ1963">
            <v>1</v>
          </cell>
          <cell r="AV1963">
            <v>0</v>
          </cell>
          <cell r="AY1963" t="str">
            <v>2006/04/01</v>
          </cell>
          <cell r="AZ1963" t="str">
            <v>9999/12/31</v>
          </cell>
          <cell r="BA1963">
            <v>99999999</v>
          </cell>
          <cell r="BB1963">
            <v>3961</v>
          </cell>
        </row>
        <row r="1964">
          <cell r="A1964">
            <v>55224</v>
          </cell>
          <cell r="B1964">
            <v>2620</v>
          </cell>
          <cell r="D1964">
            <v>100</v>
          </cell>
          <cell r="E1964" t="str">
            <v>5300102652</v>
          </cell>
          <cell r="F1964" t="str">
            <v>0</v>
          </cell>
          <cell r="G1964" t="str">
            <v>7537947-6</v>
          </cell>
          <cell r="H1964" t="str">
            <v>ﾚﾊﾞ- ｱﾂｼ-,ﾘﾝｸ ｶﾑ M867-10</v>
          </cell>
          <cell r="I1964" t="str">
            <v>473440-2</v>
          </cell>
          <cell r="J1964" t="str">
            <v>（株）光真製作所</v>
          </cell>
          <cell r="K1964" t="str">
            <v>3480</v>
          </cell>
          <cell r="L1964" t="str">
            <v>3480</v>
          </cell>
          <cell r="M1964" t="str">
            <v>2G2</v>
          </cell>
          <cell r="N1964" t="str">
            <v>伊藤康</v>
          </cell>
          <cell r="O1964" t="str">
            <v>野田係</v>
          </cell>
          <cell r="P1964" t="str">
            <v>x</v>
          </cell>
          <cell r="Q1964" t="str">
            <v>JP</v>
          </cell>
          <cell r="S1964">
            <v>1</v>
          </cell>
          <cell r="T1964">
            <v>1</v>
          </cell>
          <cell r="U1964" t="str">
            <v>V0</v>
          </cell>
          <cell r="V1964" t="str">
            <v>0001</v>
          </cell>
          <cell r="W1964">
            <v>29</v>
          </cell>
          <cell r="X1964">
            <v>1</v>
          </cell>
          <cell r="Y1964" t="str">
            <v>JPY</v>
          </cell>
          <cell r="Z1964" t="str">
            <v>2006/04/01</v>
          </cell>
          <cell r="AA1964" t="str">
            <v>9999/12/31</v>
          </cell>
          <cell r="AC1964">
            <v>2620</v>
          </cell>
          <cell r="AD1964">
            <v>1</v>
          </cell>
          <cell r="AE1964">
            <v>2620</v>
          </cell>
          <cell r="AF1964">
            <v>2620</v>
          </cell>
          <cell r="AG1964">
            <v>2620</v>
          </cell>
          <cell r="AH1964" t="str">
            <v>PC</v>
          </cell>
          <cell r="AI1964">
            <v>0</v>
          </cell>
          <cell r="AJ1964">
            <v>0</v>
          </cell>
          <cell r="AK1964">
            <v>0</v>
          </cell>
          <cell r="AL1964">
            <v>0</v>
          </cell>
          <cell r="AM1964">
            <v>0</v>
          </cell>
          <cell r="AN1964">
            <v>0</v>
          </cell>
          <cell r="AO1964">
            <v>0</v>
          </cell>
          <cell r="AP1964">
            <v>0</v>
          </cell>
          <cell r="AQ1964">
            <v>1</v>
          </cell>
          <cell r="AR1964">
            <v>0</v>
          </cell>
          <cell r="AS1964">
            <v>0</v>
          </cell>
          <cell r="AT1964">
            <v>0</v>
          </cell>
          <cell r="AU1964">
            <v>0</v>
          </cell>
          <cell r="AV1964">
            <v>0</v>
          </cell>
          <cell r="AW1964">
            <v>0</v>
          </cell>
          <cell r="AX1964">
            <v>0</v>
          </cell>
          <cell r="AY1964" t="str">
            <v>2006/04/01</v>
          </cell>
          <cell r="AZ1964" t="str">
            <v>9999/12/31</v>
          </cell>
          <cell r="BA1964">
            <v>99999999</v>
          </cell>
          <cell r="BB1964">
            <v>2620</v>
          </cell>
          <cell r="BC1964">
            <v>0</v>
          </cell>
          <cell r="BD1964">
            <v>0</v>
          </cell>
          <cell r="BE1964">
            <v>0</v>
          </cell>
          <cell r="BF1964">
            <v>0</v>
          </cell>
          <cell r="BG1964">
            <v>0</v>
          </cell>
        </row>
        <row r="1965">
          <cell r="A1965">
            <v>56568</v>
          </cell>
          <cell r="B1965">
            <v>15633</v>
          </cell>
          <cell r="D1965">
            <v>100</v>
          </cell>
          <cell r="E1965" t="str">
            <v>5300105054</v>
          </cell>
          <cell r="F1965" t="str">
            <v>0</v>
          </cell>
          <cell r="G1965" t="str">
            <v>7538001-6</v>
          </cell>
          <cell r="H1965" t="str">
            <v>ﾌﾚ-ﾑ ｱﾂｼ-,ﾍﾞ-ｽ(L) M867-6</v>
          </cell>
          <cell r="I1965" t="str">
            <v>473440-2</v>
          </cell>
          <cell r="J1965" t="str">
            <v>（株）光真製作所</v>
          </cell>
          <cell r="K1965" t="str">
            <v>3480</v>
          </cell>
          <cell r="L1965" t="str">
            <v>3480</v>
          </cell>
          <cell r="M1965" t="str">
            <v>2G2</v>
          </cell>
          <cell r="N1965" t="str">
            <v>伊藤康</v>
          </cell>
          <cell r="O1965" t="str">
            <v>野田係</v>
          </cell>
          <cell r="P1965" t="str">
            <v>x</v>
          </cell>
          <cell r="Q1965" t="str">
            <v>JP</v>
          </cell>
          <cell r="S1965">
            <v>1</v>
          </cell>
          <cell r="T1965">
            <v>1</v>
          </cell>
          <cell r="U1965" t="str">
            <v>V0</v>
          </cell>
          <cell r="V1965" t="str">
            <v>0001</v>
          </cell>
          <cell r="W1965">
            <v>29</v>
          </cell>
          <cell r="X1965">
            <v>1</v>
          </cell>
          <cell r="Y1965" t="str">
            <v>JPY</v>
          </cell>
          <cell r="Z1965" t="str">
            <v>2006/04/01</v>
          </cell>
          <cell r="AA1965" t="str">
            <v>9999/12/31</v>
          </cell>
          <cell r="AC1965">
            <v>5633</v>
          </cell>
          <cell r="AD1965">
            <v>1</v>
          </cell>
          <cell r="AE1965">
            <v>5633</v>
          </cell>
          <cell r="AF1965">
            <v>15633</v>
          </cell>
          <cell r="AG1965">
            <v>15633</v>
          </cell>
          <cell r="AH1965" t="str">
            <v>PC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1</v>
          </cell>
          <cell r="AR1965">
            <v>0</v>
          </cell>
          <cell r="AS1965">
            <v>0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 t="str">
            <v>2006/04/01</v>
          </cell>
          <cell r="AZ1965" t="str">
            <v>9999/12/31</v>
          </cell>
          <cell r="BA1965">
            <v>99999</v>
          </cell>
          <cell r="BB1965">
            <v>15633</v>
          </cell>
          <cell r="BC1965">
            <v>0</v>
          </cell>
          <cell r="BD1965">
            <v>0</v>
          </cell>
          <cell r="BE1965">
            <v>0</v>
          </cell>
          <cell r="BF1965">
            <v>0</v>
          </cell>
          <cell r="BG1965">
            <v>0</v>
          </cell>
        </row>
        <row r="1966">
          <cell r="A1966">
            <v>56615</v>
          </cell>
          <cell r="B1966">
            <v>36113</v>
          </cell>
          <cell r="D1966">
            <v>100</v>
          </cell>
          <cell r="E1966" t="str">
            <v>5300105114</v>
          </cell>
          <cell r="F1966" t="str">
            <v>0</v>
          </cell>
          <cell r="G1966" t="str">
            <v>7538002-4</v>
          </cell>
          <cell r="H1966" t="str">
            <v>ﾌﾚ-ﾑ ｱﾂｼ-,INR(3) M867-6</v>
          </cell>
          <cell r="I1966" t="str">
            <v>473440-2</v>
          </cell>
          <cell r="J1966" t="str">
            <v>（株）光真製作所</v>
          </cell>
          <cell r="K1966" t="str">
            <v>3480</v>
          </cell>
          <cell r="L1966" t="str">
            <v>3480</v>
          </cell>
          <cell r="M1966" t="str">
            <v>2G2</v>
          </cell>
          <cell r="N1966" t="str">
            <v>伊藤康</v>
          </cell>
          <cell r="O1966" t="str">
            <v>野田係</v>
          </cell>
          <cell r="P1966" t="str">
            <v>x</v>
          </cell>
          <cell r="Q1966" t="str">
            <v>JP</v>
          </cell>
          <cell r="S1966">
            <v>1</v>
          </cell>
          <cell r="T1966">
            <v>1</v>
          </cell>
          <cell r="U1966" t="str">
            <v>V0</v>
          </cell>
          <cell r="V1966" t="str">
            <v>0001</v>
          </cell>
          <cell r="W1966">
            <v>29</v>
          </cell>
          <cell r="X1966">
            <v>1</v>
          </cell>
          <cell r="Y1966" t="str">
            <v>JPY</v>
          </cell>
          <cell r="Z1966" t="str">
            <v>2006/04/01</v>
          </cell>
          <cell r="AA1966" t="str">
            <v>9999/12/31</v>
          </cell>
          <cell r="AC1966">
            <v>16400</v>
          </cell>
          <cell r="AD1966">
            <v>1</v>
          </cell>
          <cell r="AE1966">
            <v>16400</v>
          </cell>
          <cell r="AF1966">
            <v>36113</v>
          </cell>
          <cell r="AG1966">
            <v>36113</v>
          </cell>
          <cell r="AH1966" t="str">
            <v>PC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1</v>
          </cell>
          <cell r="AR1966">
            <v>0</v>
          </cell>
          <cell r="AS1966">
            <v>0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 t="str">
            <v>2006/04/01</v>
          </cell>
          <cell r="AZ1966" t="str">
            <v>9999/12/31</v>
          </cell>
          <cell r="BA1966">
            <v>99999</v>
          </cell>
          <cell r="BB1966">
            <v>36113</v>
          </cell>
          <cell r="BC1966">
            <v>0</v>
          </cell>
          <cell r="BD1966">
            <v>0</v>
          </cell>
          <cell r="BE1966">
            <v>0</v>
          </cell>
          <cell r="BF1966">
            <v>0</v>
          </cell>
          <cell r="BG1966">
            <v>0</v>
          </cell>
        </row>
        <row r="1967">
          <cell r="A1967">
            <v>56569</v>
          </cell>
          <cell r="B1967">
            <v>7512</v>
          </cell>
          <cell r="D1967">
            <v>100</v>
          </cell>
          <cell r="E1967" t="str">
            <v>5300105055</v>
          </cell>
          <cell r="F1967" t="str">
            <v>0</v>
          </cell>
          <cell r="G1967" t="str">
            <v>7538003-2</v>
          </cell>
          <cell r="H1967" t="str">
            <v>ﾌﾟﾚ-ﾄ ｱﾂｼ-,ｴﾝｺ-ﾀﾞ M867-6</v>
          </cell>
          <cell r="I1967" t="str">
            <v>473440-2</v>
          </cell>
          <cell r="J1967" t="str">
            <v>（株）光真製作所</v>
          </cell>
          <cell r="K1967" t="str">
            <v>3480</v>
          </cell>
          <cell r="L1967" t="str">
            <v>3480</v>
          </cell>
          <cell r="M1967" t="str">
            <v>2G2</v>
          </cell>
          <cell r="N1967" t="str">
            <v>伊藤康</v>
          </cell>
          <cell r="O1967" t="str">
            <v>野田係</v>
          </cell>
          <cell r="P1967" t="str">
            <v>x</v>
          </cell>
          <cell r="Q1967" t="str">
            <v>JP</v>
          </cell>
          <cell r="S1967">
            <v>1</v>
          </cell>
          <cell r="T1967">
            <v>1</v>
          </cell>
          <cell r="U1967" t="str">
            <v>V0</v>
          </cell>
          <cell r="V1967" t="str">
            <v>0001</v>
          </cell>
          <cell r="W1967">
            <v>29</v>
          </cell>
          <cell r="X1967">
            <v>1</v>
          </cell>
          <cell r="Y1967" t="str">
            <v>JPY</v>
          </cell>
          <cell r="Z1967" t="str">
            <v>2006/04/01</v>
          </cell>
          <cell r="AA1967" t="str">
            <v>9999/12/31</v>
          </cell>
          <cell r="AC1967">
            <v>5512</v>
          </cell>
          <cell r="AD1967">
            <v>1</v>
          </cell>
          <cell r="AE1967">
            <v>5512</v>
          </cell>
          <cell r="AF1967">
            <v>7512</v>
          </cell>
          <cell r="AG1967">
            <v>7512</v>
          </cell>
          <cell r="AH1967" t="str">
            <v>PC</v>
          </cell>
          <cell r="AI1967">
            <v>0</v>
          </cell>
          <cell r="AJ1967">
            <v>0</v>
          </cell>
          <cell r="AK1967">
            <v>0</v>
          </cell>
          <cell r="AL1967">
            <v>0</v>
          </cell>
          <cell r="AM1967">
            <v>0</v>
          </cell>
          <cell r="AN1967">
            <v>0</v>
          </cell>
          <cell r="AO1967">
            <v>0</v>
          </cell>
          <cell r="AP1967">
            <v>0</v>
          </cell>
          <cell r="AQ1967">
            <v>1</v>
          </cell>
          <cell r="AR1967">
            <v>0</v>
          </cell>
          <cell r="AS1967">
            <v>0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X1967">
            <v>0</v>
          </cell>
          <cell r="AY1967" t="str">
            <v>2006/04/01</v>
          </cell>
          <cell r="AZ1967" t="str">
            <v>9999/12/31</v>
          </cell>
          <cell r="BA1967">
            <v>99999</v>
          </cell>
          <cell r="BB1967">
            <v>7512</v>
          </cell>
          <cell r="BC1967">
            <v>0</v>
          </cell>
          <cell r="BD1967">
            <v>0</v>
          </cell>
          <cell r="BE1967">
            <v>0</v>
          </cell>
          <cell r="BF1967">
            <v>0</v>
          </cell>
          <cell r="BG1967">
            <v>0</v>
          </cell>
        </row>
        <row r="1968">
          <cell r="A1968">
            <v>55004</v>
          </cell>
          <cell r="B1968">
            <v>44896</v>
          </cell>
          <cell r="D1968">
            <v>100</v>
          </cell>
          <cell r="E1968" t="str">
            <v>5300102321</v>
          </cell>
          <cell r="F1968" t="str">
            <v>0</v>
          </cell>
          <cell r="G1968" t="str">
            <v>7546251-9</v>
          </cell>
          <cell r="H1968" t="str">
            <v>ﾌﾚ-ﾑ ｱﾂｼ-(R) M867-2</v>
          </cell>
          <cell r="I1968" t="str">
            <v>473440-2</v>
          </cell>
          <cell r="J1968" t="str">
            <v>（株）光真製作所</v>
          </cell>
          <cell r="K1968" t="str">
            <v>3480</v>
          </cell>
          <cell r="L1968" t="str">
            <v>3480</v>
          </cell>
          <cell r="M1968" t="str">
            <v>2G2</v>
          </cell>
          <cell r="N1968" t="str">
            <v>伊藤康</v>
          </cell>
          <cell r="O1968" t="str">
            <v>野田係</v>
          </cell>
          <cell r="P1968" t="str">
            <v>x</v>
          </cell>
          <cell r="Q1968" t="str">
            <v>JP</v>
          </cell>
          <cell r="S1968">
            <v>1</v>
          </cell>
          <cell r="T1968">
            <v>1</v>
          </cell>
          <cell r="U1968" t="str">
            <v>V0</v>
          </cell>
          <cell r="V1968" t="str">
            <v>0001</v>
          </cell>
          <cell r="W1968">
            <v>29</v>
          </cell>
          <cell r="X1968">
            <v>1</v>
          </cell>
          <cell r="Y1968" t="str">
            <v>JPY</v>
          </cell>
          <cell r="Z1968" t="str">
            <v>2006/04/01</v>
          </cell>
          <cell r="AA1968" t="str">
            <v>9999/12/31</v>
          </cell>
          <cell r="AC1968">
            <v>24896</v>
          </cell>
          <cell r="AD1968">
            <v>1</v>
          </cell>
          <cell r="AE1968">
            <v>24896</v>
          </cell>
          <cell r="AF1968">
            <v>44896</v>
          </cell>
          <cell r="AG1968">
            <v>44896</v>
          </cell>
          <cell r="AH1968" t="str">
            <v>PC</v>
          </cell>
          <cell r="AI1968">
            <v>0</v>
          </cell>
          <cell r="AJ1968">
            <v>0</v>
          </cell>
          <cell r="AK1968">
            <v>0</v>
          </cell>
          <cell r="AL1968">
            <v>0</v>
          </cell>
          <cell r="AM1968">
            <v>0</v>
          </cell>
          <cell r="AN1968">
            <v>0</v>
          </cell>
          <cell r="AO1968">
            <v>0</v>
          </cell>
          <cell r="AP1968">
            <v>0</v>
          </cell>
          <cell r="AQ1968">
            <v>1</v>
          </cell>
          <cell r="AR1968">
            <v>0</v>
          </cell>
          <cell r="AS1968">
            <v>0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 t="str">
            <v>2006/04/01</v>
          </cell>
          <cell r="AZ1968" t="str">
            <v>9999/12/31</v>
          </cell>
          <cell r="BA1968">
            <v>99999999</v>
          </cell>
          <cell r="BB1968">
            <v>44896</v>
          </cell>
          <cell r="BC1968">
            <v>0</v>
          </cell>
          <cell r="BD1968">
            <v>0</v>
          </cell>
          <cell r="BE1968">
            <v>0</v>
          </cell>
          <cell r="BF1968">
            <v>0</v>
          </cell>
          <cell r="BG1968">
            <v>0</v>
          </cell>
        </row>
        <row r="1969">
          <cell r="A1969">
            <v>55005</v>
          </cell>
          <cell r="B1969">
            <v>44896</v>
          </cell>
          <cell r="D1969">
            <v>100</v>
          </cell>
          <cell r="E1969" t="str">
            <v>5300102322</v>
          </cell>
          <cell r="F1969" t="str">
            <v>0</v>
          </cell>
          <cell r="G1969" t="str">
            <v>7546252-7</v>
          </cell>
          <cell r="H1969" t="str">
            <v>ﾌﾚ-ﾑ ｱﾂｼ-(L) M867-2</v>
          </cell>
          <cell r="I1969" t="str">
            <v>473440-2</v>
          </cell>
          <cell r="J1969" t="str">
            <v>（株）光真製作所</v>
          </cell>
          <cell r="K1969" t="str">
            <v>3480</v>
          </cell>
          <cell r="L1969" t="str">
            <v>3480</v>
          </cell>
          <cell r="M1969" t="str">
            <v>2G2</v>
          </cell>
          <cell r="N1969" t="str">
            <v>伊藤康</v>
          </cell>
          <cell r="O1969" t="str">
            <v>野田係</v>
          </cell>
          <cell r="P1969" t="str">
            <v>x</v>
          </cell>
          <cell r="Q1969" t="str">
            <v>JP</v>
          </cell>
          <cell r="S1969">
            <v>1</v>
          </cell>
          <cell r="T1969">
            <v>1</v>
          </cell>
          <cell r="U1969" t="str">
            <v>V0</v>
          </cell>
          <cell r="V1969" t="str">
            <v>0001</v>
          </cell>
          <cell r="W1969">
            <v>29</v>
          </cell>
          <cell r="X1969">
            <v>1</v>
          </cell>
          <cell r="Y1969" t="str">
            <v>JPY</v>
          </cell>
          <cell r="Z1969" t="str">
            <v>2006/04/01</v>
          </cell>
          <cell r="AA1969" t="str">
            <v>9999/12/31</v>
          </cell>
          <cell r="AC1969">
            <v>24896</v>
          </cell>
          <cell r="AD1969">
            <v>1</v>
          </cell>
          <cell r="AE1969">
            <v>24896</v>
          </cell>
          <cell r="AF1969">
            <v>44896</v>
          </cell>
          <cell r="AG1969">
            <v>44896</v>
          </cell>
          <cell r="AH1969" t="str">
            <v>PC</v>
          </cell>
          <cell r="AI1969">
            <v>0</v>
          </cell>
          <cell r="AJ1969">
            <v>0</v>
          </cell>
          <cell r="AK1969">
            <v>0</v>
          </cell>
          <cell r="AL1969">
            <v>0</v>
          </cell>
          <cell r="AM1969">
            <v>0</v>
          </cell>
          <cell r="AN1969">
            <v>0</v>
          </cell>
          <cell r="AO1969">
            <v>0</v>
          </cell>
          <cell r="AP1969">
            <v>0</v>
          </cell>
          <cell r="AQ1969">
            <v>1</v>
          </cell>
          <cell r="AR1969">
            <v>0</v>
          </cell>
          <cell r="AS1969">
            <v>0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X1969">
            <v>0</v>
          </cell>
          <cell r="AY1969" t="str">
            <v>2006/04/01</v>
          </cell>
          <cell r="AZ1969" t="str">
            <v>9999/12/31</v>
          </cell>
          <cell r="BA1969">
            <v>99999999</v>
          </cell>
          <cell r="BB1969">
            <v>44896</v>
          </cell>
          <cell r="BC1969">
            <v>0</v>
          </cell>
          <cell r="BD1969">
            <v>0</v>
          </cell>
          <cell r="BE1969">
            <v>0</v>
          </cell>
          <cell r="BF1969">
            <v>0</v>
          </cell>
          <cell r="BG1969">
            <v>0</v>
          </cell>
        </row>
        <row r="1970">
          <cell r="A1970">
            <v>75927</v>
          </cell>
          <cell r="D1970">
            <v>100</v>
          </cell>
          <cell r="E1970" t="str">
            <v>5300097922</v>
          </cell>
          <cell r="F1970" t="str">
            <v>0</v>
          </cell>
          <cell r="G1970" t="str">
            <v>7546292-6</v>
          </cell>
          <cell r="H1970" t="str">
            <v>ﾚﾊﾞ- ｱﾂｼ-,ｶﾑ(1) M901B-12</v>
          </cell>
          <cell r="I1970" t="str">
            <v>473440-2</v>
          </cell>
          <cell r="J1970" t="str">
            <v>（株）光真製作所</v>
          </cell>
          <cell r="K1970" t="str">
            <v>3480</v>
          </cell>
          <cell r="L1970" t="str">
            <v>3480</v>
          </cell>
          <cell r="M1970" t="str">
            <v>3H7</v>
          </cell>
          <cell r="N1970" t="str">
            <v>野田</v>
          </cell>
          <cell r="O1970" t="str">
            <v>野田係</v>
          </cell>
          <cell r="P1970" t="str">
            <v>x</v>
          </cell>
          <cell r="Q1970" t="str">
            <v>JP</v>
          </cell>
          <cell r="S1970">
            <v>1</v>
          </cell>
          <cell r="T1970">
            <v>1</v>
          </cell>
          <cell r="U1970" t="str">
            <v>V0</v>
          </cell>
          <cell r="V1970" t="str">
            <v>0001</v>
          </cell>
          <cell r="W1970">
            <v>25</v>
          </cell>
          <cell r="X1970">
            <v>1</v>
          </cell>
          <cell r="Y1970" t="str">
            <v>JPY</v>
          </cell>
          <cell r="Z1970" t="str">
            <v>2006/04/01</v>
          </cell>
          <cell r="AA1970" t="str">
            <v>9999/12/31</v>
          </cell>
          <cell r="AB1970" t="str">
            <v>1</v>
          </cell>
          <cell r="AC1970">
            <v>236500</v>
          </cell>
          <cell r="AD1970">
            <v>100</v>
          </cell>
          <cell r="AE1970">
            <v>2365</v>
          </cell>
          <cell r="AG1970">
            <v>2365</v>
          </cell>
          <cell r="AH1970" t="str">
            <v>PC</v>
          </cell>
          <cell r="AQ1970">
            <v>1</v>
          </cell>
          <cell r="AV1970">
            <v>0</v>
          </cell>
          <cell r="AY1970" t="str">
            <v>2006/04/01</v>
          </cell>
          <cell r="AZ1970" t="str">
            <v>9999/12/31</v>
          </cell>
          <cell r="BA1970">
            <v>9</v>
          </cell>
          <cell r="BB1970">
            <v>243600</v>
          </cell>
        </row>
        <row r="1971">
          <cell r="A1971">
            <v>75928</v>
          </cell>
          <cell r="D1971">
            <v>100</v>
          </cell>
          <cell r="E1971" t="str">
            <v>5300097923</v>
          </cell>
          <cell r="F1971" t="str">
            <v>0</v>
          </cell>
          <cell r="G1971" t="str">
            <v>7546293-4</v>
          </cell>
          <cell r="H1971" t="str">
            <v>ﾚﾊﾞ- ｱﾂｼ-,ｶﾑ(2) M901B-12</v>
          </cell>
          <cell r="I1971" t="str">
            <v>473440-2</v>
          </cell>
          <cell r="J1971" t="str">
            <v>（株）光真製作所</v>
          </cell>
          <cell r="K1971" t="str">
            <v>3480</v>
          </cell>
          <cell r="L1971" t="str">
            <v>3480</v>
          </cell>
          <cell r="M1971" t="str">
            <v>3H7</v>
          </cell>
          <cell r="N1971" t="str">
            <v>野田</v>
          </cell>
          <cell r="O1971" t="str">
            <v>野田係</v>
          </cell>
          <cell r="P1971" t="str">
            <v>x</v>
          </cell>
          <cell r="Q1971" t="str">
            <v>JP</v>
          </cell>
          <cell r="S1971">
            <v>1</v>
          </cell>
          <cell r="T1971">
            <v>1</v>
          </cell>
          <cell r="U1971" t="str">
            <v>V0</v>
          </cell>
          <cell r="V1971" t="str">
            <v>0001</v>
          </cell>
          <cell r="W1971">
            <v>25</v>
          </cell>
          <cell r="X1971">
            <v>1</v>
          </cell>
          <cell r="Y1971" t="str">
            <v>JPY</v>
          </cell>
          <cell r="Z1971" t="str">
            <v>2006/04/01</v>
          </cell>
          <cell r="AA1971" t="str">
            <v>9999/12/31</v>
          </cell>
          <cell r="AB1971" t="str">
            <v>1</v>
          </cell>
          <cell r="AC1971">
            <v>152600</v>
          </cell>
          <cell r="AD1971">
            <v>100</v>
          </cell>
          <cell r="AE1971">
            <v>1526</v>
          </cell>
          <cell r="AG1971">
            <v>1526</v>
          </cell>
          <cell r="AH1971" t="str">
            <v>PC</v>
          </cell>
          <cell r="AQ1971">
            <v>1</v>
          </cell>
          <cell r="AV1971">
            <v>0</v>
          </cell>
          <cell r="AY1971" t="str">
            <v>2006/04/01</v>
          </cell>
          <cell r="AZ1971" t="str">
            <v>9999/12/31</v>
          </cell>
          <cell r="BA1971">
            <v>9</v>
          </cell>
          <cell r="BB1971">
            <v>155400</v>
          </cell>
        </row>
        <row r="1972">
          <cell r="A1972">
            <v>75929</v>
          </cell>
          <cell r="D1972">
            <v>100</v>
          </cell>
          <cell r="E1972" t="str">
            <v>5300097924</v>
          </cell>
          <cell r="F1972" t="str">
            <v>0</v>
          </cell>
          <cell r="G1972" t="str">
            <v>7546294-2</v>
          </cell>
          <cell r="H1972" t="str">
            <v>ﾚﾊﾞ- ｱﾂｼ-(1) M901B-12</v>
          </cell>
          <cell r="I1972" t="str">
            <v>473440-2</v>
          </cell>
          <cell r="J1972" t="str">
            <v>（株）光真製作所</v>
          </cell>
          <cell r="K1972" t="str">
            <v>3480</v>
          </cell>
          <cell r="L1972" t="str">
            <v>3480</v>
          </cell>
          <cell r="M1972" t="str">
            <v>3H7</v>
          </cell>
          <cell r="N1972" t="str">
            <v>野田</v>
          </cell>
          <cell r="O1972" t="str">
            <v>野田係</v>
          </cell>
          <cell r="P1972" t="str">
            <v>x</v>
          </cell>
          <cell r="Q1972" t="str">
            <v>JP</v>
          </cell>
          <cell r="S1972">
            <v>1</v>
          </cell>
          <cell r="T1972">
            <v>1</v>
          </cell>
          <cell r="U1972" t="str">
            <v>V0</v>
          </cell>
          <cell r="V1972" t="str">
            <v>0001</v>
          </cell>
          <cell r="W1972">
            <v>25</v>
          </cell>
          <cell r="X1972">
            <v>1</v>
          </cell>
          <cell r="Y1972" t="str">
            <v>JPY</v>
          </cell>
          <cell r="Z1972" t="str">
            <v>2006/04/01</v>
          </cell>
          <cell r="AA1972" t="str">
            <v>9999/12/31</v>
          </cell>
          <cell r="AB1972" t="str">
            <v>1</v>
          </cell>
          <cell r="AC1972">
            <v>258000</v>
          </cell>
          <cell r="AD1972">
            <v>100</v>
          </cell>
          <cell r="AE1972">
            <v>2580</v>
          </cell>
          <cell r="AG1972">
            <v>2580</v>
          </cell>
          <cell r="AH1972" t="str">
            <v>PC</v>
          </cell>
          <cell r="AQ1972">
            <v>1</v>
          </cell>
          <cell r="AV1972">
            <v>0</v>
          </cell>
          <cell r="AY1972" t="str">
            <v>2006/04/01</v>
          </cell>
          <cell r="AZ1972" t="str">
            <v>9999/12/31</v>
          </cell>
          <cell r="BA1972">
            <v>9</v>
          </cell>
          <cell r="BB1972">
            <v>267000</v>
          </cell>
        </row>
        <row r="1973">
          <cell r="A1973">
            <v>75930</v>
          </cell>
          <cell r="D1973">
            <v>100</v>
          </cell>
          <cell r="E1973" t="str">
            <v>5300097925</v>
          </cell>
          <cell r="F1973" t="str">
            <v>0</v>
          </cell>
          <cell r="G1973" t="str">
            <v>7546295-0</v>
          </cell>
          <cell r="H1973" t="str">
            <v>ﾚﾊﾞ- ｱﾂｼ-(2) M901B-12</v>
          </cell>
          <cell r="I1973" t="str">
            <v>473440-2</v>
          </cell>
          <cell r="J1973" t="str">
            <v>（株）光真製作所</v>
          </cell>
          <cell r="K1973" t="str">
            <v>3480</v>
          </cell>
          <cell r="L1973" t="str">
            <v>3480</v>
          </cell>
          <cell r="M1973" t="str">
            <v>3H7</v>
          </cell>
          <cell r="N1973" t="str">
            <v>野田</v>
          </cell>
          <cell r="O1973" t="str">
            <v>野田係</v>
          </cell>
          <cell r="P1973" t="str">
            <v>x</v>
          </cell>
          <cell r="Q1973" t="str">
            <v>JP</v>
          </cell>
          <cell r="S1973">
            <v>1</v>
          </cell>
          <cell r="T1973">
            <v>1</v>
          </cell>
          <cell r="U1973" t="str">
            <v>V0</v>
          </cell>
          <cell r="V1973" t="str">
            <v>0001</v>
          </cell>
          <cell r="W1973">
            <v>25</v>
          </cell>
          <cell r="X1973">
            <v>1</v>
          </cell>
          <cell r="Y1973" t="str">
            <v>JPY</v>
          </cell>
          <cell r="Z1973" t="str">
            <v>2006/04/01</v>
          </cell>
          <cell r="AA1973" t="str">
            <v>9999/12/31</v>
          </cell>
          <cell r="AB1973" t="str">
            <v>1</v>
          </cell>
          <cell r="AC1973">
            <v>301000</v>
          </cell>
          <cell r="AD1973">
            <v>100</v>
          </cell>
          <cell r="AE1973">
            <v>3010</v>
          </cell>
          <cell r="AG1973">
            <v>3010</v>
          </cell>
          <cell r="AH1973" t="str">
            <v>PC</v>
          </cell>
          <cell r="AQ1973">
            <v>1</v>
          </cell>
          <cell r="AV1973">
            <v>0</v>
          </cell>
          <cell r="AY1973" t="str">
            <v>2006/04/01</v>
          </cell>
          <cell r="AZ1973" t="str">
            <v>9999/12/31</v>
          </cell>
          <cell r="BA1973">
            <v>9</v>
          </cell>
          <cell r="BB1973">
            <v>312000</v>
          </cell>
        </row>
        <row r="1974">
          <cell r="A1974">
            <v>78333</v>
          </cell>
          <cell r="E1974" t="str">
            <v>5300108076</v>
          </cell>
          <cell r="F1974" t="str">
            <v>0</v>
          </cell>
          <cell r="G1974" t="str">
            <v>7546483-0</v>
          </cell>
          <cell r="H1974" t="str">
            <v>ﾚﾊﾞ- ｱﾂｼ-,ｶ-ﾄﾘﾂｼﾞ M901-10</v>
          </cell>
          <cell r="I1974" t="str">
            <v>473440-2</v>
          </cell>
          <cell r="J1974" t="str">
            <v>（株）光真製作所</v>
          </cell>
          <cell r="K1974" t="str">
            <v>3480</v>
          </cell>
          <cell r="L1974" t="str">
            <v>3480</v>
          </cell>
          <cell r="M1974" t="str">
            <v>3H7</v>
          </cell>
          <cell r="N1974" t="str">
            <v>野田</v>
          </cell>
          <cell r="O1974" t="str">
            <v>野田係</v>
          </cell>
          <cell r="Q1974" t="str">
            <v>JP</v>
          </cell>
          <cell r="S1974">
            <v>1</v>
          </cell>
          <cell r="T1974">
            <v>1</v>
          </cell>
          <cell r="U1974" t="str">
            <v>V0</v>
          </cell>
          <cell r="V1974" t="str">
            <v>0001</v>
          </cell>
          <cell r="W1974">
            <v>50</v>
          </cell>
          <cell r="X1974">
            <v>1</v>
          </cell>
          <cell r="Y1974" t="str">
            <v>JPY</v>
          </cell>
          <cell r="Z1974" t="str">
            <v>2006/04/01</v>
          </cell>
          <cell r="AA1974" t="str">
            <v>9999/12/31</v>
          </cell>
          <cell r="AC1974">
            <v>365</v>
          </cell>
          <cell r="AD1974">
            <v>1</v>
          </cell>
          <cell r="AE1974">
            <v>365</v>
          </cell>
          <cell r="AG1974">
            <v>365</v>
          </cell>
          <cell r="AH1974" t="str">
            <v>PC</v>
          </cell>
          <cell r="AQ1974">
            <v>1</v>
          </cell>
          <cell r="AV1974">
            <v>0</v>
          </cell>
          <cell r="AY1974" t="str">
            <v>2006/04/01</v>
          </cell>
          <cell r="AZ1974" t="str">
            <v>9999/12/31</v>
          </cell>
          <cell r="BA1974">
            <v>99999999</v>
          </cell>
          <cell r="BB1974">
            <v>365</v>
          </cell>
        </row>
        <row r="1975">
          <cell r="A1975">
            <v>76694</v>
          </cell>
          <cell r="B1975">
            <v>31200</v>
          </cell>
          <cell r="D1975">
            <v>100</v>
          </cell>
          <cell r="E1975" t="str">
            <v>5300106120</v>
          </cell>
          <cell r="F1975" t="str">
            <v>0</v>
          </cell>
          <cell r="G1975" t="str">
            <v>7549237-0</v>
          </cell>
          <cell r="H1975" t="str">
            <v>ｶﾞｲﾄﾞ ｱﾂｼ-,SIOU M867-3</v>
          </cell>
          <cell r="I1975" t="str">
            <v>473440-2</v>
          </cell>
          <cell r="J1975" t="str">
            <v>（株）光真製作所</v>
          </cell>
          <cell r="K1975" t="str">
            <v>3480</v>
          </cell>
          <cell r="L1975" t="str">
            <v>3480</v>
          </cell>
          <cell r="M1975" t="str">
            <v>3H7</v>
          </cell>
          <cell r="N1975" t="str">
            <v>野田</v>
          </cell>
          <cell r="O1975" t="str">
            <v>野田係</v>
          </cell>
          <cell r="P1975" t="str">
            <v>x</v>
          </cell>
          <cell r="Q1975" t="str">
            <v>JP</v>
          </cell>
          <cell r="S1975">
            <v>1</v>
          </cell>
          <cell r="T1975">
            <v>1</v>
          </cell>
          <cell r="U1975" t="str">
            <v>V0</v>
          </cell>
          <cell r="V1975" t="str">
            <v>0001</v>
          </cell>
          <cell r="W1975">
            <v>25</v>
          </cell>
          <cell r="X1975">
            <v>1</v>
          </cell>
          <cell r="Y1975" t="str">
            <v>JPY</v>
          </cell>
          <cell r="Z1975" t="str">
            <v>2006/04/01</v>
          </cell>
          <cell r="AA1975" t="str">
            <v>9999/12/31</v>
          </cell>
          <cell r="AC1975">
            <v>31200</v>
          </cell>
          <cell r="AD1975">
            <v>1</v>
          </cell>
          <cell r="AE1975">
            <v>31200</v>
          </cell>
          <cell r="AF1975">
            <v>31200</v>
          </cell>
          <cell r="AG1975">
            <v>31200</v>
          </cell>
          <cell r="AH1975" t="str">
            <v>PC</v>
          </cell>
          <cell r="AI1975">
            <v>0</v>
          </cell>
          <cell r="AJ1975">
            <v>0</v>
          </cell>
          <cell r="AK1975">
            <v>0</v>
          </cell>
          <cell r="AL1975">
            <v>0</v>
          </cell>
          <cell r="AM1975">
            <v>0</v>
          </cell>
          <cell r="AN1975">
            <v>0</v>
          </cell>
          <cell r="AO1975">
            <v>0</v>
          </cell>
          <cell r="AP1975">
            <v>0</v>
          </cell>
          <cell r="AQ1975">
            <v>1</v>
          </cell>
          <cell r="AR1975">
            <v>0</v>
          </cell>
          <cell r="AS1975">
            <v>0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 t="str">
            <v>2006/04/01</v>
          </cell>
          <cell r="AZ1975" t="str">
            <v>9999/12/31</v>
          </cell>
          <cell r="BA1975">
            <v>99999</v>
          </cell>
          <cell r="BB1975">
            <v>31200</v>
          </cell>
          <cell r="BC1975">
            <v>0</v>
          </cell>
          <cell r="BD1975">
            <v>0</v>
          </cell>
          <cell r="BE1975">
            <v>0</v>
          </cell>
          <cell r="BF1975">
            <v>0</v>
          </cell>
          <cell r="BG1975">
            <v>0</v>
          </cell>
        </row>
        <row r="1976">
          <cell r="A1976">
            <v>76695</v>
          </cell>
          <cell r="B1976">
            <v>24600</v>
          </cell>
          <cell r="D1976">
            <v>100</v>
          </cell>
          <cell r="E1976" t="str">
            <v>5300106121</v>
          </cell>
          <cell r="F1976" t="str">
            <v>0</v>
          </cell>
          <cell r="G1976" t="str">
            <v>7549274-4</v>
          </cell>
          <cell r="H1976" t="str">
            <v>ｶﾞｲﾄﾞ ｱﾂｼ-,S10-24B M867-3</v>
          </cell>
          <cell r="I1976" t="str">
            <v>473440-2</v>
          </cell>
          <cell r="J1976" t="str">
            <v>（株）光真製作所</v>
          </cell>
          <cell r="K1976" t="str">
            <v>3480</v>
          </cell>
          <cell r="L1976" t="str">
            <v>3480</v>
          </cell>
          <cell r="M1976" t="str">
            <v>3H7</v>
          </cell>
          <cell r="N1976" t="str">
            <v>野田</v>
          </cell>
          <cell r="O1976" t="str">
            <v>野田係</v>
          </cell>
          <cell r="P1976" t="str">
            <v>x</v>
          </cell>
          <cell r="Q1976" t="str">
            <v>JP</v>
          </cell>
          <cell r="S1976">
            <v>1</v>
          </cell>
          <cell r="T1976">
            <v>1</v>
          </cell>
          <cell r="U1976" t="str">
            <v>V0</v>
          </cell>
          <cell r="V1976" t="str">
            <v>0001</v>
          </cell>
          <cell r="W1976">
            <v>25</v>
          </cell>
          <cell r="X1976">
            <v>1</v>
          </cell>
          <cell r="Y1976" t="str">
            <v>JPY</v>
          </cell>
          <cell r="Z1976" t="str">
            <v>2006/04/01</v>
          </cell>
          <cell r="AA1976" t="str">
            <v>9999/12/31</v>
          </cell>
          <cell r="AC1976">
            <v>24600</v>
          </cell>
          <cell r="AD1976">
            <v>1</v>
          </cell>
          <cell r="AE1976">
            <v>24600</v>
          </cell>
          <cell r="AF1976">
            <v>24600</v>
          </cell>
          <cell r="AG1976">
            <v>24600</v>
          </cell>
          <cell r="AH1976" t="str">
            <v>PC</v>
          </cell>
          <cell r="AI1976">
            <v>0</v>
          </cell>
          <cell r="AJ1976">
            <v>0</v>
          </cell>
          <cell r="AK1976">
            <v>0</v>
          </cell>
          <cell r="AL1976">
            <v>0</v>
          </cell>
          <cell r="AM1976">
            <v>0</v>
          </cell>
          <cell r="AN1976">
            <v>0</v>
          </cell>
          <cell r="AO1976">
            <v>0</v>
          </cell>
          <cell r="AP1976">
            <v>0</v>
          </cell>
          <cell r="AQ1976">
            <v>1</v>
          </cell>
          <cell r="AR1976">
            <v>0</v>
          </cell>
          <cell r="AS1976">
            <v>0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 t="str">
            <v>2006/04/01</v>
          </cell>
          <cell r="AZ1976" t="str">
            <v>9999/12/31</v>
          </cell>
          <cell r="BA1976">
            <v>99999</v>
          </cell>
          <cell r="BB1976">
            <v>24600</v>
          </cell>
          <cell r="BC1976">
            <v>0</v>
          </cell>
          <cell r="BD1976">
            <v>0</v>
          </cell>
          <cell r="BE1976">
            <v>0</v>
          </cell>
          <cell r="BF1976">
            <v>0</v>
          </cell>
          <cell r="BG1976">
            <v>0</v>
          </cell>
        </row>
        <row r="1977">
          <cell r="A1977">
            <v>76696</v>
          </cell>
          <cell r="B1977">
            <v>15600</v>
          </cell>
          <cell r="D1977">
            <v>100</v>
          </cell>
          <cell r="E1977" t="str">
            <v>5300106122</v>
          </cell>
          <cell r="F1977" t="str">
            <v>0</v>
          </cell>
          <cell r="G1977" t="str">
            <v>7549275-2</v>
          </cell>
          <cell r="H1977" t="str">
            <v>ﾌﾟﾚ-ﾄ ｱﾂｼ-,ｼﾔﾂﾀ(2) M867-3</v>
          </cell>
          <cell r="I1977" t="str">
            <v>473440-2</v>
          </cell>
          <cell r="J1977" t="str">
            <v>（株）光真製作所</v>
          </cell>
          <cell r="K1977" t="str">
            <v>3480</v>
          </cell>
          <cell r="L1977" t="str">
            <v>3480</v>
          </cell>
          <cell r="M1977" t="str">
            <v>3H7</v>
          </cell>
          <cell r="N1977" t="str">
            <v>野田</v>
          </cell>
          <cell r="O1977" t="str">
            <v>野田係</v>
          </cell>
          <cell r="P1977" t="str">
            <v>x</v>
          </cell>
          <cell r="Q1977" t="str">
            <v>JP</v>
          </cell>
          <cell r="S1977">
            <v>1</v>
          </cell>
          <cell r="T1977">
            <v>1</v>
          </cell>
          <cell r="U1977" t="str">
            <v>V0</v>
          </cell>
          <cell r="V1977" t="str">
            <v>0001</v>
          </cell>
          <cell r="W1977">
            <v>25</v>
          </cell>
          <cell r="X1977">
            <v>1</v>
          </cell>
          <cell r="Y1977" t="str">
            <v>JPY</v>
          </cell>
          <cell r="Z1977" t="str">
            <v>2006/04/01</v>
          </cell>
          <cell r="AA1977" t="str">
            <v>9999/12/31</v>
          </cell>
          <cell r="AC1977">
            <v>15600</v>
          </cell>
          <cell r="AD1977">
            <v>1</v>
          </cell>
          <cell r="AE1977">
            <v>15600</v>
          </cell>
          <cell r="AF1977">
            <v>15600</v>
          </cell>
          <cell r="AG1977">
            <v>15600</v>
          </cell>
          <cell r="AH1977" t="str">
            <v>PC</v>
          </cell>
          <cell r="AI1977">
            <v>0</v>
          </cell>
          <cell r="AJ1977">
            <v>0</v>
          </cell>
          <cell r="AK1977">
            <v>0</v>
          </cell>
          <cell r="AL1977">
            <v>0</v>
          </cell>
          <cell r="AM1977">
            <v>0</v>
          </cell>
          <cell r="AN1977">
            <v>0</v>
          </cell>
          <cell r="AO1977">
            <v>0</v>
          </cell>
          <cell r="AP1977">
            <v>0</v>
          </cell>
          <cell r="AQ1977">
            <v>1</v>
          </cell>
          <cell r="AR1977">
            <v>0</v>
          </cell>
          <cell r="AS1977">
            <v>0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 t="str">
            <v>2006/04/01</v>
          </cell>
          <cell r="AZ1977" t="str">
            <v>9999/12/31</v>
          </cell>
          <cell r="BA1977">
            <v>99999</v>
          </cell>
          <cell r="BB1977">
            <v>15600</v>
          </cell>
          <cell r="BC1977">
            <v>0</v>
          </cell>
          <cell r="BD1977">
            <v>0</v>
          </cell>
          <cell r="BE1977">
            <v>0</v>
          </cell>
          <cell r="BF1977">
            <v>0</v>
          </cell>
          <cell r="BG1977">
            <v>0</v>
          </cell>
        </row>
        <row r="1978">
          <cell r="A1978">
            <v>78334</v>
          </cell>
          <cell r="E1978" t="str">
            <v>5300108077</v>
          </cell>
          <cell r="F1978" t="str">
            <v>0</v>
          </cell>
          <cell r="G1978" t="str">
            <v>7549596-4</v>
          </cell>
          <cell r="H1978" t="str">
            <v>ｶﾑ ｱﾂｼ-,ﾊﾞｹﾂﾄ M902-1</v>
          </cell>
          <cell r="I1978" t="str">
            <v>473440-2</v>
          </cell>
          <cell r="J1978" t="str">
            <v>（株）光真製作所</v>
          </cell>
          <cell r="K1978" t="str">
            <v>3480</v>
          </cell>
          <cell r="L1978" t="str">
            <v>3480</v>
          </cell>
          <cell r="M1978" t="str">
            <v>3H7</v>
          </cell>
          <cell r="N1978" t="str">
            <v>野田</v>
          </cell>
          <cell r="O1978" t="str">
            <v>野田係</v>
          </cell>
          <cell r="Q1978" t="str">
            <v>JP</v>
          </cell>
          <cell r="S1978">
            <v>1</v>
          </cell>
          <cell r="T1978">
            <v>1</v>
          </cell>
          <cell r="U1978" t="str">
            <v>V0</v>
          </cell>
          <cell r="V1978" t="str">
            <v>0001</v>
          </cell>
          <cell r="W1978">
            <v>50</v>
          </cell>
          <cell r="X1978">
            <v>1</v>
          </cell>
          <cell r="Y1978" t="str">
            <v>JPY</v>
          </cell>
          <cell r="Z1978" t="str">
            <v>2006/04/01</v>
          </cell>
          <cell r="AA1978" t="str">
            <v>9999/12/31</v>
          </cell>
          <cell r="AC1978">
            <v>335</v>
          </cell>
          <cell r="AD1978">
            <v>1</v>
          </cell>
          <cell r="AE1978">
            <v>335</v>
          </cell>
          <cell r="AG1978">
            <v>335</v>
          </cell>
          <cell r="AH1978" t="str">
            <v>PC</v>
          </cell>
          <cell r="AQ1978">
            <v>1</v>
          </cell>
          <cell r="AV1978">
            <v>0</v>
          </cell>
          <cell r="AY1978" t="str">
            <v>2006/04/01</v>
          </cell>
          <cell r="AZ1978" t="str">
            <v>9999/12/31</v>
          </cell>
          <cell r="BA1978">
            <v>99999999</v>
          </cell>
          <cell r="BB1978">
            <v>335</v>
          </cell>
        </row>
        <row r="1979">
          <cell r="A1979">
            <v>78335</v>
          </cell>
          <cell r="E1979" t="str">
            <v>5300108078</v>
          </cell>
          <cell r="F1979" t="str">
            <v>0</v>
          </cell>
          <cell r="G1979" t="str">
            <v>7555245-3</v>
          </cell>
          <cell r="H1979" t="str">
            <v>ｶﾞｲﾄﾞ ｱﾂｼ-,ﾘｼﾞｴｸﾄ M867-5</v>
          </cell>
          <cell r="I1979" t="str">
            <v>473440-2</v>
          </cell>
          <cell r="J1979" t="str">
            <v>（株）光真製作所</v>
          </cell>
          <cell r="K1979" t="str">
            <v>3480</v>
          </cell>
          <cell r="L1979" t="str">
            <v>3480</v>
          </cell>
          <cell r="M1979" t="str">
            <v>3H7</v>
          </cell>
          <cell r="N1979" t="str">
            <v>野田</v>
          </cell>
          <cell r="O1979" t="str">
            <v>野田係</v>
          </cell>
          <cell r="Q1979" t="str">
            <v>JP</v>
          </cell>
          <cell r="S1979">
            <v>1</v>
          </cell>
          <cell r="T1979">
            <v>1</v>
          </cell>
          <cell r="U1979" t="str">
            <v>V0</v>
          </cell>
          <cell r="V1979" t="str">
            <v>0001</v>
          </cell>
          <cell r="W1979">
            <v>50</v>
          </cell>
          <cell r="X1979">
            <v>1</v>
          </cell>
          <cell r="Y1979" t="str">
            <v>JPY</v>
          </cell>
          <cell r="Z1979" t="str">
            <v>2006/04/01</v>
          </cell>
          <cell r="AA1979" t="str">
            <v>9999/12/31</v>
          </cell>
          <cell r="AC1979">
            <v>1003</v>
          </cell>
          <cell r="AD1979">
            <v>1</v>
          </cell>
          <cell r="AE1979">
            <v>1003</v>
          </cell>
          <cell r="AG1979">
            <v>1003</v>
          </cell>
          <cell r="AH1979" t="str">
            <v>PC</v>
          </cell>
          <cell r="AQ1979">
            <v>1</v>
          </cell>
          <cell r="AV1979">
            <v>0</v>
          </cell>
          <cell r="AY1979" t="str">
            <v>2006/04/01</v>
          </cell>
          <cell r="AZ1979" t="str">
            <v>9999/12/31</v>
          </cell>
          <cell r="BA1979">
            <v>99999999</v>
          </cell>
          <cell r="BB1979">
            <v>1003</v>
          </cell>
        </row>
        <row r="1980">
          <cell r="A1980">
            <v>76697</v>
          </cell>
          <cell r="B1980">
            <v>54400</v>
          </cell>
          <cell r="D1980">
            <v>100</v>
          </cell>
          <cell r="E1980" t="str">
            <v>5300106123</v>
          </cell>
          <cell r="F1980" t="str">
            <v>0</v>
          </cell>
          <cell r="G1980" t="str">
            <v>7555252-6</v>
          </cell>
          <cell r="H1980" t="str">
            <v>ﾌﾚ-ﾑ ｱﾂｼ-,ﾁﾙﾄ(A) M867-3</v>
          </cell>
          <cell r="I1980" t="str">
            <v>473440-2</v>
          </cell>
          <cell r="J1980" t="str">
            <v>（株）光真製作所</v>
          </cell>
          <cell r="K1980" t="str">
            <v>3480</v>
          </cell>
          <cell r="L1980" t="str">
            <v>3480</v>
          </cell>
          <cell r="M1980" t="str">
            <v>3H7</v>
          </cell>
          <cell r="N1980" t="str">
            <v>野田</v>
          </cell>
          <cell r="O1980" t="str">
            <v>野田係</v>
          </cell>
          <cell r="P1980" t="str">
            <v>x</v>
          </cell>
          <cell r="Q1980" t="str">
            <v>JP</v>
          </cell>
          <cell r="S1980">
            <v>1</v>
          </cell>
          <cell r="T1980">
            <v>1</v>
          </cell>
          <cell r="U1980" t="str">
            <v>V0</v>
          </cell>
          <cell r="V1980" t="str">
            <v>0001</v>
          </cell>
          <cell r="W1980">
            <v>25</v>
          </cell>
          <cell r="X1980">
            <v>1</v>
          </cell>
          <cell r="Y1980" t="str">
            <v>JPY</v>
          </cell>
          <cell r="Z1980" t="str">
            <v>2006/04/01</v>
          </cell>
          <cell r="AA1980" t="str">
            <v>9999/12/31</v>
          </cell>
          <cell r="AC1980">
            <v>54400</v>
          </cell>
          <cell r="AD1980">
            <v>1</v>
          </cell>
          <cell r="AE1980">
            <v>54400</v>
          </cell>
          <cell r="AF1980">
            <v>54400</v>
          </cell>
          <cell r="AG1980">
            <v>54400</v>
          </cell>
          <cell r="AH1980" t="str">
            <v>PC</v>
          </cell>
          <cell r="AI1980">
            <v>0</v>
          </cell>
          <cell r="AJ1980">
            <v>0</v>
          </cell>
          <cell r="AK1980">
            <v>0</v>
          </cell>
          <cell r="AL1980">
            <v>0</v>
          </cell>
          <cell r="AM1980">
            <v>0</v>
          </cell>
          <cell r="AN1980">
            <v>0</v>
          </cell>
          <cell r="AO1980">
            <v>0</v>
          </cell>
          <cell r="AP1980">
            <v>0</v>
          </cell>
          <cell r="AQ1980">
            <v>1</v>
          </cell>
          <cell r="AR1980">
            <v>0</v>
          </cell>
          <cell r="AS1980">
            <v>0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 t="str">
            <v>2006/04/01</v>
          </cell>
          <cell r="AZ1980" t="str">
            <v>9999/12/31</v>
          </cell>
          <cell r="BA1980">
            <v>99999</v>
          </cell>
          <cell r="BB1980">
            <v>54400</v>
          </cell>
          <cell r="BC1980">
            <v>0</v>
          </cell>
          <cell r="BD1980">
            <v>0</v>
          </cell>
          <cell r="BE1980">
            <v>0</v>
          </cell>
          <cell r="BF1980">
            <v>0</v>
          </cell>
          <cell r="BG1980">
            <v>0</v>
          </cell>
        </row>
        <row r="1981">
          <cell r="A1981">
            <v>78336</v>
          </cell>
          <cell r="E1981" t="str">
            <v>5300108079</v>
          </cell>
          <cell r="F1981" t="str">
            <v>0</v>
          </cell>
          <cell r="G1981" t="str">
            <v>7555263-1</v>
          </cell>
          <cell r="H1981" t="str">
            <v>ｼﾔ-ｼ ｱﾂｼ-,PCB M901-10</v>
          </cell>
          <cell r="I1981" t="str">
            <v>473440-2</v>
          </cell>
          <cell r="J1981" t="str">
            <v>（株）光真製作所</v>
          </cell>
          <cell r="K1981" t="str">
            <v>3480</v>
          </cell>
          <cell r="L1981" t="str">
            <v>3480</v>
          </cell>
          <cell r="M1981" t="str">
            <v>3H7</v>
          </cell>
          <cell r="N1981" t="str">
            <v>野田</v>
          </cell>
          <cell r="O1981" t="str">
            <v>野田係</v>
          </cell>
          <cell r="Q1981" t="str">
            <v>JP</v>
          </cell>
          <cell r="S1981">
            <v>1</v>
          </cell>
          <cell r="T1981">
            <v>1</v>
          </cell>
          <cell r="U1981" t="str">
            <v>V0</v>
          </cell>
          <cell r="V1981" t="str">
            <v>0001</v>
          </cell>
          <cell r="W1981">
            <v>50</v>
          </cell>
          <cell r="X1981">
            <v>1</v>
          </cell>
          <cell r="Y1981" t="str">
            <v>JPY</v>
          </cell>
          <cell r="Z1981" t="str">
            <v>2006/04/01</v>
          </cell>
          <cell r="AA1981" t="str">
            <v>9999/12/31</v>
          </cell>
          <cell r="AC1981">
            <v>7018</v>
          </cell>
          <cell r="AD1981">
            <v>1</v>
          </cell>
          <cell r="AE1981">
            <v>7018</v>
          </cell>
          <cell r="AG1981">
            <v>7018</v>
          </cell>
          <cell r="AH1981" t="str">
            <v>PC</v>
          </cell>
          <cell r="AQ1981">
            <v>1</v>
          </cell>
          <cell r="AV1981">
            <v>0</v>
          </cell>
          <cell r="AY1981" t="str">
            <v>2006/04/01</v>
          </cell>
          <cell r="AZ1981" t="str">
            <v>9999/12/31</v>
          </cell>
          <cell r="BA1981">
            <v>99999999</v>
          </cell>
          <cell r="BB1981">
            <v>7018</v>
          </cell>
        </row>
        <row r="1982">
          <cell r="A1982">
            <v>78337</v>
          </cell>
          <cell r="E1982" t="str">
            <v>5300108080</v>
          </cell>
          <cell r="F1982" t="str">
            <v>0</v>
          </cell>
          <cell r="G1982" t="str">
            <v>7555292-5</v>
          </cell>
          <cell r="H1982" t="str">
            <v>ﾌﾞﾗｹﾂﾄ ｱﾂｼ-,ﾃﾝｼﾖﾝ M867-5</v>
          </cell>
          <cell r="I1982" t="str">
            <v>473440-2</v>
          </cell>
          <cell r="J1982" t="str">
            <v>（株）光真製作所</v>
          </cell>
          <cell r="K1982" t="str">
            <v>3480</v>
          </cell>
          <cell r="L1982" t="str">
            <v>3480</v>
          </cell>
          <cell r="M1982" t="str">
            <v>3H7</v>
          </cell>
          <cell r="N1982" t="str">
            <v>野田</v>
          </cell>
          <cell r="O1982" t="str">
            <v>野田係</v>
          </cell>
          <cell r="Q1982" t="str">
            <v>JP</v>
          </cell>
          <cell r="S1982">
            <v>1</v>
          </cell>
          <cell r="T1982">
            <v>1</v>
          </cell>
          <cell r="U1982" t="str">
            <v>V0</v>
          </cell>
          <cell r="V1982" t="str">
            <v>0001</v>
          </cell>
          <cell r="W1982">
            <v>50</v>
          </cell>
          <cell r="X1982">
            <v>1</v>
          </cell>
          <cell r="Y1982" t="str">
            <v>JPY</v>
          </cell>
          <cell r="Z1982" t="str">
            <v>2006/04/01</v>
          </cell>
          <cell r="AA1982" t="str">
            <v>9999/12/31</v>
          </cell>
          <cell r="AC1982">
            <v>1062</v>
          </cell>
          <cell r="AD1982">
            <v>1</v>
          </cell>
          <cell r="AE1982">
            <v>1062</v>
          </cell>
          <cell r="AG1982">
            <v>1062</v>
          </cell>
          <cell r="AH1982" t="str">
            <v>PC</v>
          </cell>
          <cell r="AQ1982">
            <v>1</v>
          </cell>
          <cell r="AV1982">
            <v>0</v>
          </cell>
          <cell r="AY1982" t="str">
            <v>2006/04/01</v>
          </cell>
          <cell r="AZ1982" t="str">
            <v>9999/12/31</v>
          </cell>
          <cell r="BA1982">
            <v>99999999</v>
          </cell>
          <cell r="BB1982">
            <v>1062</v>
          </cell>
        </row>
        <row r="1983">
          <cell r="A1983">
            <v>78338</v>
          </cell>
          <cell r="E1983" t="str">
            <v>5300108081</v>
          </cell>
          <cell r="F1983" t="str">
            <v>0</v>
          </cell>
          <cell r="G1983" t="str">
            <v>7555293-3</v>
          </cell>
          <cell r="H1983" t="str">
            <v>ﾚﾊﾞ- ｱﾂｼ-,ﾃﾝｼﾖﾝ M867-5</v>
          </cell>
          <cell r="I1983" t="str">
            <v>473440-2</v>
          </cell>
          <cell r="J1983" t="str">
            <v>（株）光真製作所</v>
          </cell>
          <cell r="K1983" t="str">
            <v>3480</v>
          </cell>
          <cell r="L1983" t="str">
            <v>3480</v>
          </cell>
          <cell r="M1983" t="str">
            <v>3H7</v>
          </cell>
          <cell r="N1983" t="str">
            <v>野田</v>
          </cell>
          <cell r="O1983" t="str">
            <v>野田係</v>
          </cell>
          <cell r="Q1983" t="str">
            <v>JP</v>
          </cell>
          <cell r="S1983">
            <v>1</v>
          </cell>
          <cell r="T1983">
            <v>1</v>
          </cell>
          <cell r="U1983" t="str">
            <v>V0</v>
          </cell>
          <cell r="V1983" t="str">
            <v>0001</v>
          </cell>
          <cell r="W1983">
            <v>50</v>
          </cell>
          <cell r="X1983">
            <v>1</v>
          </cell>
          <cell r="Y1983" t="str">
            <v>JPY</v>
          </cell>
          <cell r="Z1983" t="str">
            <v>2006/04/01</v>
          </cell>
          <cell r="AA1983" t="str">
            <v>9999/12/31</v>
          </cell>
          <cell r="AC1983">
            <v>2148</v>
          </cell>
          <cell r="AD1983">
            <v>1</v>
          </cell>
          <cell r="AE1983">
            <v>2148</v>
          </cell>
          <cell r="AG1983">
            <v>2148</v>
          </cell>
          <cell r="AH1983" t="str">
            <v>PC</v>
          </cell>
          <cell r="AQ1983">
            <v>1</v>
          </cell>
          <cell r="AV1983">
            <v>0</v>
          </cell>
          <cell r="AY1983" t="str">
            <v>2006/04/01</v>
          </cell>
          <cell r="AZ1983" t="str">
            <v>9999/12/31</v>
          </cell>
          <cell r="BA1983">
            <v>99999999</v>
          </cell>
          <cell r="BB1983">
            <v>2148</v>
          </cell>
        </row>
        <row r="1984">
          <cell r="A1984">
            <v>56570</v>
          </cell>
          <cell r="B1984">
            <v>5350</v>
          </cell>
          <cell r="D1984">
            <v>100</v>
          </cell>
          <cell r="E1984" t="str">
            <v>5300105056</v>
          </cell>
          <cell r="F1984" t="str">
            <v>0</v>
          </cell>
          <cell r="G1984" t="str">
            <v>7555294-1</v>
          </cell>
          <cell r="H1984" t="str">
            <v>ﾌﾟ-ﾘ ｱﾂｼ-,ﾌﾗﾝｼﾞ M867-5</v>
          </cell>
          <cell r="I1984" t="str">
            <v>473440-2</v>
          </cell>
          <cell r="J1984" t="str">
            <v>（株）光真製作所</v>
          </cell>
          <cell r="K1984" t="str">
            <v>3480</v>
          </cell>
          <cell r="L1984" t="str">
            <v>3480</v>
          </cell>
          <cell r="M1984" t="str">
            <v>2G2</v>
          </cell>
          <cell r="N1984" t="str">
            <v>伊藤康</v>
          </cell>
          <cell r="O1984" t="str">
            <v>野田係</v>
          </cell>
          <cell r="P1984" t="str">
            <v>x</v>
          </cell>
          <cell r="Q1984" t="str">
            <v>JP</v>
          </cell>
          <cell r="S1984">
            <v>1</v>
          </cell>
          <cell r="T1984">
            <v>1</v>
          </cell>
          <cell r="U1984" t="str">
            <v>V0</v>
          </cell>
          <cell r="V1984" t="str">
            <v>0001</v>
          </cell>
          <cell r="W1984">
            <v>25</v>
          </cell>
          <cell r="X1984">
            <v>1</v>
          </cell>
          <cell r="Y1984" t="str">
            <v>JPY</v>
          </cell>
          <cell r="Z1984" t="str">
            <v>2006/04/01</v>
          </cell>
          <cell r="AA1984" t="str">
            <v>9999/12/31</v>
          </cell>
          <cell r="AC1984">
            <v>5200</v>
          </cell>
          <cell r="AD1984">
            <v>1</v>
          </cell>
          <cell r="AE1984">
            <v>5200</v>
          </cell>
          <cell r="AF1984">
            <v>5350</v>
          </cell>
          <cell r="AG1984">
            <v>5350</v>
          </cell>
          <cell r="AH1984" t="str">
            <v>PC</v>
          </cell>
          <cell r="AI1984">
            <v>0</v>
          </cell>
          <cell r="AJ1984">
            <v>0</v>
          </cell>
          <cell r="AK1984">
            <v>0</v>
          </cell>
          <cell r="AL1984">
            <v>0</v>
          </cell>
          <cell r="AM1984">
            <v>0</v>
          </cell>
          <cell r="AN1984">
            <v>0</v>
          </cell>
          <cell r="AO1984">
            <v>0</v>
          </cell>
          <cell r="AP1984">
            <v>0</v>
          </cell>
          <cell r="AQ1984">
            <v>1</v>
          </cell>
          <cell r="AR1984">
            <v>0</v>
          </cell>
          <cell r="AS1984">
            <v>0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 t="str">
            <v>2006/04/01</v>
          </cell>
          <cell r="AZ1984" t="str">
            <v>9999/12/31</v>
          </cell>
          <cell r="BA1984">
            <v>99999</v>
          </cell>
          <cell r="BB1984">
            <v>5350</v>
          </cell>
          <cell r="BC1984">
            <v>0</v>
          </cell>
          <cell r="BD1984">
            <v>0</v>
          </cell>
          <cell r="BE1984">
            <v>0</v>
          </cell>
          <cell r="BF1984">
            <v>0</v>
          </cell>
          <cell r="BG1984">
            <v>0</v>
          </cell>
        </row>
        <row r="1985">
          <cell r="A1985">
            <v>56627</v>
          </cell>
          <cell r="B1985">
            <v>7458</v>
          </cell>
          <cell r="D1985">
            <v>100</v>
          </cell>
          <cell r="E1985" t="str">
            <v>5300105127</v>
          </cell>
          <cell r="F1985" t="str">
            <v>0</v>
          </cell>
          <cell r="G1985" t="str">
            <v>7555295-0</v>
          </cell>
          <cell r="H1985" t="str">
            <v>ﾌﾟﾚ-ﾄ ｱﾂｼ-,ｱｲﾄﾞﾗ M867-6</v>
          </cell>
          <cell r="I1985" t="str">
            <v>473440-2</v>
          </cell>
          <cell r="J1985" t="str">
            <v>（株）光真製作所</v>
          </cell>
          <cell r="K1985" t="str">
            <v>3480</v>
          </cell>
          <cell r="L1985" t="str">
            <v>3480</v>
          </cell>
          <cell r="M1985" t="str">
            <v>2G2</v>
          </cell>
          <cell r="N1985" t="str">
            <v>伊藤康</v>
          </cell>
          <cell r="O1985" t="str">
            <v>野田係</v>
          </cell>
          <cell r="P1985" t="str">
            <v>x</v>
          </cell>
          <cell r="Q1985" t="str">
            <v>JP</v>
          </cell>
          <cell r="S1985">
            <v>1</v>
          </cell>
          <cell r="T1985">
            <v>1</v>
          </cell>
          <cell r="U1985" t="str">
            <v>V0</v>
          </cell>
          <cell r="V1985" t="str">
            <v>0001</v>
          </cell>
          <cell r="W1985">
            <v>29</v>
          </cell>
          <cell r="X1985">
            <v>1</v>
          </cell>
          <cell r="Y1985" t="str">
            <v>JPY</v>
          </cell>
          <cell r="Z1985" t="str">
            <v>2006/04/01</v>
          </cell>
          <cell r="AA1985" t="str">
            <v>9999/12/31</v>
          </cell>
          <cell r="AC1985">
            <v>5458</v>
          </cell>
          <cell r="AD1985">
            <v>1</v>
          </cell>
          <cell r="AE1985">
            <v>5458</v>
          </cell>
          <cell r="AF1985">
            <v>7458</v>
          </cell>
          <cell r="AG1985">
            <v>7458</v>
          </cell>
          <cell r="AH1985" t="str">
            <v>PC</v>
          </cell>
          <cell r="AI1985">
            <v>0</v>
          </cell>
          <cell r="AJ1985">
            <v>0</v>
          </cell>
          <cell r="AK1985">
            <v>0</v>
          </cell>
          <cell r="AL1985">
            <v>0</v>
          </cell>
          <cell r="AM1985">
            <v>0</v>
          </cell>
          <cell r="AN1985">
            <v>0</v>
          </cell>
          <cell r="AO1985">
            <v>0</v>
          </cell>
          <cell r="AP1985">
            <v>0</v>
          </cell>
          <cell r="AQ1985">
            <v>1</v>
          </cell>
          <cell r="AR1985">
            <v>0</v>
          </cell>
          <cell r="AS1985">
            <v>0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 t="str">
            <v>2006/04/01</v>
          </cell>
          <cell r="AZ1985" t="str">
            <v>9999/12/31</v>
          </cell>
          <cell r="BA1985">
            <v>99999</v>
          </cell>
          <cell r="BB1985">
            <v>7458</v>
          </cell>
          <cell r="BC1985">
            <v>0</v>
          </cell>
          <cell r="BD1985">
            <v>0</v>
          </cell>
          <cell r="BE1985">
            <v>0</v>
          </cell>
          <cell r="BF1985">
            <v>0</v>
          </cell>
          <cell r="BG1985">
            <v>0</v>
          </cell>
        </row>
        <row r="1986">
          <cell r="A1986">
            <v>78339</v>
          </cell>
          <cell r="E1986" t="str">
            <v>5300108082</v>
          </cell>
          <cell r="F1986" t="str">
            <v>0</v>
          </cell>
          <cell r="G1986" t="str">
            <v>7555427-8</v>
          </cell>
          <cell r="H1986" t="str">
            <v>ﾌﾞﾗｹﾂﾄ ｱﾂｼ-,BRD M867-3</v>
          </cell>
          <cell r="I1986" t="str">
            <v>473440-2</v>
          </cell>
          <cell r="J1986" t="str">
            <v>（株）光真製作所</v>
          </cell>
          <cell r="K1986" t="str">
            <v>3480</v>
          </cell>
          <cell r="L1986" t="str">
            <v>3480</v>
          </cell>
          <cell r="M1986" t="str">
            <v>3H7</v>
          </cell>
          <cell r="N1986" t="str">
            <v>野田</v>
          </cell>
          <cell r="O1986" t="str">
            <v>野田係</v>
          </cell>
          <cell r="Q1986" t="str">
            <v>JP</v>
          </cell>
          <cell r="S1986">
            <v>1</v>
          </cell>
          <cell r="T1986">
            <v>1</v>
          </cell>
          <cell r="U1986" t="str">
            <v>V0</v>
          </cell>
          <cell r="V1986" t="str">
            <v>0001</v>
          </cell>
          <cell r="W1986">
            <v>50</v>
          </cell>
          <cell r="X1986">
            <v>1</v>
          </cell>
          <cell r="Y1986" t="str">
            <v>JPY</v>
          </cell>
          <cell r="Z1986" t="str">
            <v>2006/04/01</v>
          </cell>
          <cell r="AA1986" t="str">
            <v>9999/12/31</v>
          </cell>
          <cell r="AC1986">
            <v>332</v>
          </cell>
          <cell r="AD1986">
            <v>1</v>
          </cell>
          <cell r="AE1986">
            <v>332</v>
          </cell>
          <cell r="AG1986">
            <v>332</v>
          </cell>
          <cell r="AH1986" t="str">
            <v>PC</v>
          </cell>
          <cell r="AQ1986">
            <v>1</v>
          </cell>
          <cell r="AV1986">
            <v>0</v>
          </cell>
          <cell r="AY1986" t="str">
            <v>2006/04/01</v>
          </cell>
          <cell r="AZ1986" t="str">
            <v>9999/12/31</v>
          </cell>
          <cell r="BA1986">
            <v>99999999</v>
          </cell>
          <cell r="BB1986">
            <v>332</v>
          </cell>
        </row>
        <row r="1987">
          <cell r="A1987">
            <v>76690</v>
          </cell>
          <cell r="B1987">
            <v>22000</v>
          </cell>
          <cell r="D1987">
            <v>100</v>
          </cell>
          <cell r="E1987" t="str">
            <v>5300106111</v>
          </cell>
          <cell r="F1987" t="str">
            <v>0</v>
          </cell>
          <cell r="G1987" t="str">
            <v>7555428-6</v>
          </cell>
          <cell r="H1987" t="str">
            <v>ﾃﾝｼﾖﾅ ｱﾂｼ-(1) M867-3</v>
          </cell>
          <cell r="I1987" t="str">
            <v>473440-2</v>
          </cell>
          <cell r="J1987" t="str">
            <v>（株）光真製作所</v>
          </cell>
          <cell r="K1987" t="str">
            <v>3480</v>
          </cell>
          <cell r="L1987" t="str">
            <v>3480</v>
          </cell>
          <cell r="M1987" t="str">
            <v>3H7</v>
          </cell>
          <cell r="N1987" t="str">
            <v>野田</v>
          </cell>
          <cell r="O1987" t="str">
            <v>野田係</v>
          </cell>
          <cell r="P1987" t="str">
            <v>x</v>
          </cell>
          <cell r="Q1987" t="str">
            <v>JP</v>
          </cell>
          <cell r="S1987">
            <v>1</v>
          </cell>
          <cell r="T1987">
            <v>1</v>
          </cell>
          <cell r="U1987" t="str">
            <v>V0</v>
          </cell>
          <cell r="V1987" t="str">
            <v>0001</v>
          </cell>
          <cell r="W1987">
            <v>25</v>
          </cell>
          <cell r="X1987">
            <v>1</v>
          </cell>
          <cell r="Y1987" t="str">
            <v>JPY</v>
          </cell>
          <cell r="Z1987" t="str">
            <v>2006/04/01</v>
          </cell>
          <cell r="AA1987" t="str">
            <v>9999/12/31</v>
          </cell>
          <cell r="AC1987">
            <v>22000</v>
          </cell>
          <cell r="AD1987">
            <v>1</v>
          </cell>
          <cell r="AE1987">
            <v>22000</v>
          </cell>
          <cell r="AF1987">
            <v>22000</v>
          </cell>
          <cell r="AG1987">
            <v>22000</v>
          </cell>
          <cell r="AH1987" t="str">
            <v>PC</v>
          </cell>
          <cell r="AI1987">
            <v>0</v>
          </cell>
          <cell r="AJ1987">
            <v>0</v>
          </cell>
          <cell r="AK1987">
            <v>0</v>
          </cell>
          <cell r="AL1987">
            <v>0</v>
          </cell>
          <cell r="AM1987">
            <v>0</v>
          </cell>
          <cell r="AN1987">
            <v>0</v>
          </cell>
          <cell r="AO1987">
            <v>0</v>
          </cell>
          <cell r="AP1987">
            <v>0</v>
          </cell>
          <cell r="AQ1987">
            <v>1</v>
          </cell>
          <cell r="AR1987">
            <v>0</v>
          </cell>
          <cell r="AS1987">
            <v>0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 t="str">
            <v>2006/04/01</v>
          </cell>
          <cell r="AZ1987" t="str">
            <v>9999/12/31</v>
          </cell>
          <cell r="BA1987">
            <v>99999</v>
          </cell>
          <cell r="BB1987">
            <v>22000</v>
          </cell>
          <cell r="BC1987">
            <v>0</v>
          </cell>
          <cell r="BD1987">
            <v>0</v>
          </cell>
          <cell r="BE1987">
            <v>0</v>
          </cell>
          <cell r="BF1987">
            <v>0</v>
          </cell>
          <cell r="BG1987">
            <v>0</v>
          </cell>
        </row>
        <row r="1988">
          <cell r="A1988">
            <v>76691</v>
          </cell>
          <cell r="B1988">
            <v>35000</v>
          </cell>
          <cell r="D1988">
            <v>100</v>
          </cell>
          <cell r="E1988" t="str">
            <v>5300106112</v>
          </cell>
          <cell r="F1988" t="str">
            <v>0</v>
          </cell>
          <cell r="G1988" t="str">
            <v>7555429-4</v>
          </cell>
          <cell r="H1988" t="str">
            <v>ﾌﾞﾗｹﾂﾄ ｱﾂｼ-,ｼﾔﾂﾀ M867-3</v>
          </cell>
          <cell r="I1988" t="str">
            <v>473440-2</v>
          </cell>
          <cell r="J1988" t="str">
            <v>（株）光真製作所</v>
          </cell>
          <cell r="K1988" t="str">
            <v>3480</v>
          </cell>
          <cell r="L1988" t="str">
            <v>3480</v>
          </cell>
          <cell r="M1988" t="str">
            <v>3H7</v>
          </cell>
          <cell r="N1988" t="str">
            <v>野田</v>
          </cell>
          <cell r="O1988" t="str">
            <v>野田係</v>
          </cell>
          <cell r="P1988" t="str">
            <v>x</v>
          </cell>
          <cell r="Q1988" t="str">
            <v>JP</v>
          </cell>
          <cell r="S1988">
            <v>1</v>
          </cell>
          <cell r="T1988">
            <v>1</v>
          </cell>
          <cell r="U1988" t="str">
            <v>V0</v>
          </cell>
          <cell r="V1988" t="str">
            <v>0001</v>
          </cell>
          <cell r="W1988">
            <v>25</v>
          </cell>
          <cell r="X1988">
            <v>1</v>
          </cell>
          <cell r="Y1988" t="str">
            <v>JPY</v>
          </cell>
          <cell r="Z1988" t="str">
            <v>2006/04/01</v>
          </cell>
          <cell r="AA1988" t="str">
            <v>9999/12/31</v>
          </cell>
          <cell r="AC1988">
            <v>35000</v>
          </cell>
          <cell r="AD1988">
            <v>1</v>
          </cell>
          <cell r="AE1988">
            <v>35000</v>
          </cell>
          <cell r="AF1988">
            <v>35000</v>
          </cell>
          <cell r="AG1988">
            <v>35000</v>
          </cell>
          <cell r="AH1988" t="str">
            <v>PC</v>
          </cell>
          <cell r="AI1988">
            <v>0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0</v>
          </cell>
          <cell r="AP1988">
            <v>0</v>
          </cell>
          <cell r="AQ1988">
            <v>1</v>
          </cell>
          <cell r="AR1988">
            <v>0</v>
          </cell>
          <cell r="AS1988">
            <v>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 t="str">
            <v>2006/04/01</v>
          </cell>
          <cell r="AZ1988" t="str">
            <v>9999/12/31</v>
          </cell>
          <cell r="BA1988">
            <v>99999</v>
          </cell>
          <cell r="BB1988">
            <v>35000</v>
          </cell>
          <cell r="BC1988">
            <v>0</v>
          </cell>
          <cell r="BD1988">
            <v>0</v>
          </cell>
          <cell r="BE1988">
            <v>0</v>
          </cell>
          <cell r="BF1988">
            <v>0</v>
          </cell>
          <cell r="BG1988">
            <v>0</v>
          </cell>
        </row>
        <row r="1989">
          <cell r="A1989">
            <v>76692</v>
          </cell>
          <cell r="B1989">
            <v>45000</v>
          </cell>
          <cell r="D1989">
            <v>100</v>
          </cell>
          <cell r="E1989" t="str">
            <v>5300106118</v>
          </cell>
          <cell r="F1989" t="str">
            <v>0</v>
          </cell>
          <cell r="G1989" t="str">
            <v>7555446-4</v>
          </cell>
          <cell r="H1989" t="str">
            <v>ｶﾞｲﾄﾞ ｱﾂｼ-,S6 M867-3</v>
          </cell>
          <cell r="I1989" t="str">
            <v>473440-2</v>
          </cell>
          <cell r="J1989" t="str">
            <v>（株）光真製作所</v>
          </cell>
          <cell r="K1989" t="str">
            <v>3480</v>
          </cell>
          <cell r="L1989" t="str">
            <v>3480</v>
          </cell>
          <cell r="M1989" t="str">
            <v>3H7</v>
          </cell>
          <cell r="N1989" t="str">
            <v>野田</v>
          </cell>
          <cell r="O1989" t="str">
            <v>野田係</v>
          </cell>
          <cell r="P1989" t="str">
            <v>x</v>
          </cell>
          <cell r="Q1989" t="str">
            <v>JP</v>
          </cell>
          <cell r="S1989">
            <v>1</v>
          </cell>
          <cell r="T1989">
            <v>1</v>
          </cell>
          <cell r="U1989" t="str">
            <v>V0</v>
          </cell>
          <cell r="V1989" t="str">
            <v>0001</v>
          </cell>
          <cell r="W1989">
            <v>25</v>
          </cell>
          <cell r="X1989">
            <v>1</v>
          </cell>
          <cell r="Y1989" t="str">
            <v>JPY</v>
          </cell>
          <cell r="Z1989" t="str">
            <v>2006/04/01</v>
          </cell>
          <cell r="AA1989" t="str">
            <v>9999/12/31</v>
          </cell>
          <cell r="AC1989">
            <v>45000</v>
          </cell>
          <cell r="AD1989">
            <v>1</v>
          </cell>
          <cell r="AE1989">
            <v>45000</v>
          </cell>
          <cell r="AF1989">
            <v>45000</v>
          </cell>
          <cell r="AG1989">
            <v>45000</v>
          </cell>
          <cell r="AH1989" t="str">
            <v>PC</v>
          </cell>
          <cell r="AI1989">
            <v>0</v>
          </cell>
          <cell r="AJ1989">
            <v>0</v>
          </cell>
          <cell r="AK1989">
            <v>0</v>
          </cell>
          <cell r="AL1989">
            <v>0</v>
          </cell>
          <cell r="AM1989">
            <v>0</v>
          </cell>
          <cell r="AN1989">
            <v>0</v>
          </cell>
          <cell r="AO1989">
            <v>0</v>
          </cell>
          <cell r="AP1989">
            <v>0</v>
          </cell>
          <cell r="AQ1989">
            <v>1</v>
          </cell>
          <cell r="AR1989">
            <v>0</v>
          </cell>
          <cell r="AS1989">
            <v>0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 t="str">
            <v>2006/04/01</v>
          </cell>
          <cell r="AZ1989" t="str">
            <v>9999/12/31</v>
          </cell>
          <cell r="BA1989">
            <v>99999</v>
          </cell>
          <cell r="BB1989">
            <v>45000</v>
          </cell>
          <cell r="BC1989">
            <v>0</v>
          </cell>
          <cell r="BD1989">
            <v>0</v>
          </cell>
          <cell r="BE1989">
            <v>0</v>
          </cell>
          <cell r="BF1989">
            <v>0</v>
          </cell>
          <cell r="BG1989">
            <v>0</v>
          </cell>
        </row>
        <row r="1990">
          <cell r="A1990">
            <v>78340</v>
          </cell>
          <cell r="E1990" t="str">
            <v>5300108083</v>
          </cell>
          <cell r="F1990" t="str">
            <v>0</v>
          </cell>
          <cell r="G1990" t="str">
            <v>7555577-0</v>
          </cell>
          <cell r="H1990" t="str">
            <v>ｱﾝｸﾞﾙ ｱﾂｼ-,ﾚﾊﾞ- M880-6</v>
          </cell>
          <cell r="I1990" t="str">
            <v>473440-2</v>
          </cell>
          <cell r="J1990" t="str">
            <v>（株）光真製作所</v>
          </cell>
          <cell r="K1990" t="str">
            <v>3480</v>
          </cell>
          <cell r="L1990" t="str">
            <v>3480</v>
          </cell>
          <cell r="M1990" t="str">
            <v>3H7</v>
          </cell>
          <cell r="N1990" t="str">
            <v>野田</v>
          </cell>
          <cell r="O1990" t="str">
            <v>野田係</v>
          </cell>
          <cell r="Q1990" t="str">
            <v>JP</v>
          </cell>
          <cell r="S1990">
            <v>1</v>
          </cell>
          <cell r="T1990">
            <v>1</v>
          </cell>
          <cell r="U1990" t="str">
            <v>V0</v>
          </cell>
          <cell r="V1990" t="str">
            <v>0001</v>
          </cell>
          <cell r="W1990">
            <v>50</v>
          </cell>
          <cell r="X1990">
            <v>1</v>
          </cell>
          <cell r="Y1990" t="str">
            <v>JPY</v>
          </cell>
          <cell r="Z1990" t="str">
            <v>2006/04/01</v>
          </cell>
          <cell r="AA1990" t="str">
            <v>9999/12/31</v>
          </cell>
          <cell r="AC1990">
            <v>2235</v>
          </cell>
          <cell r="AD1990">
            <v>1</v>
          </cell>
          <cell r="AE1990">
            <v>2235</v>
          </cell>
          <cell r="AG1990">
            <v>2235</v>
          </cell>
          <cell r="AH1990" t="str">
            <v>PC</v>
          </cell>
          <cell r="AQ1990">
            <v>1</v>
          </cell>
          <cell r="AV1990">
            <v>0</v>
          </cell>
          <cell r="AY1990" t="str">
            <v>2006/04/01</v>
          </cell>
          <cell r="AZ1990" t="str">
            <v>9999/12/31</v>
          </cell>
          <cell r="BA1990">
            <v>99999999</v>
          </cell>
          <cell r="BB1990">
            <v>2235</v>
          </cell>
        </row>
        <row r="1991">
          <cell r="A1991">
            <v>78341</v>
          </cell>
          <cell r="E1991" t="str">
            <v>5300108084</v>
          </cell>
          <cell r="F1991" t="str">
            <v>0</v>
          </cell>
          <cell r="G1991" t="str">
            <v>7555637-8</v>
          </cell>
          <cell r="H1991" t="str">
            <v>ﾚﾊﾞ- ｱﾂｼ-,ｽﾗｲﾄﾞ M880-4</v>
          </cell>
          <cell r="I1991" t="str">
            <v>473440-2</v>
          </cell>
          <cell r="J1991" t="str">
            <v>（株）光真製作所</v>
          </cell>
          <cell r="K1991" t="str">
            <v>3480</v>
          </cell>
          <cell r="L1991" t="str">
            <v>3480</v>
          </cell>
          <cell r="M1991" t="str">
            <v>3H7</v>
          </cell>
          <cell r="N1991" t="str">
            <v>野田</v>
          </cell>
          <cell r="O1991" t="str">
            <v>野田係</v>
          </cell>
          <cell r="Q1991" t="str">
            <v>JP</v>
          </cell>
          <cell r="S1991">
            <v>1</v>
          </cell>
          <cell r="T1991">
            <v>1</v>
          </cell>
          <cell r="U1991" t="str">
            <v>V0</v>
          </cell>
          <cell r="V1991" t="str">
            <v>0001</v>
          </cell>
          <cell r="W1991">
            <v>50</v>
          </cell>
          <cell r="X1991">
            <v>1</v>
          </cell>
          <cell r="Y1991" t="str">
            <v>JPY</v>
          </cell>
          <cell r="Z1991" t="str">
            <v>2006/04/01</v>
          </cell>
          <cell r="AA1991" t="str">
            <v>9999/12/31</v>
          </cell>
          <cell r="AC1991">
            <v>2754</v>
          </cell>
          <cell r="AD1991">
            <v>1</v>
          </cell>
          <cell r="AE1991">
            <v>2754</v>
          </cell>
          <cell r="AG1991">
            <v>2754</v>
          </cell>
          <cell r="AH1991" t="str">
            <v>PC</v>
          </cell>
          <cell r="AQ1991">
            <v>1</v>
          </cell>
          <cell r="AV1991">
            <v>0</v>
          </cell>
          <cell r="AY1991" t="str">
            <v>2006/04/01</v>
          </cell>
          <cell r="AZ1991" t="str">
            <v>9999/12/31</v>
          </cell>
          <cell r="BA1991">
            <v>99999999</v>
          </cell>
          <cell r="BB1991">
            <v>2754</v>
          </cell>
        </row>
        <row r="1992">
          <cell r="A1992">
            <v>78342</v>
          </cell>
          <cell r="E1992" t="str">
            <v>5300108085</v>
          </cell>
          <cell r="F1992" t="str">
            <v>0</v>
          </cell>
          <cell r="G1992" t="str">
            <v>7561039-9</v>
          </cell>
          <cell r="H1992" t="str">
            <v>ﾋﾟﾝ ｱﾂｼ-,I/F M903-1-3</v>
          </cell>
          <cell r="I1992" t="str">
            <v>473440-2</v>
          </cell>
          <cell r="J1992" t="str">
            <v>（株）光真製作所</v>
          </cell>
          <cell r="K1992" t="str">
            <v>3480</v>
          </cell>
          <cell r="L1992" t="str">
            <v>3480</v>
          </cell>
          <cell r="M1992" t="str">
            <v>3H7</v>
          </cell>
          <cell r="N1992" t="str">
            <v>野田</v>
          </cell>
          <cell r="O1992" t="str">
            <v>野田係</v>
          </cell>
          <cell r="Q1992" t="str">
            <v>JP</v>
          </cell>
          <cell r="S1992">
            <v>1</v>
          </cell>
          <cell r="T1992">
            <v>1</v>
          </cell>
          <cell r="U1992" t="str">
            <v>V0</v>
          </cell>
          <cell r="V1992" t="str">
            <v>0001</v>
          </cell>
          <cell r="W1992">
            <v>50</v>
          </cell>
          <cell r="X1992">
            <v>1</v>
          </cell>
          <cell r="Y1992" t="str">
            <v>JPY</v>
          </cell>
          <cell r="Z1992" t="str">
            <v>2006/04/01</v>
          </cell>
          <cell r="AA1992" t="str">
            <v>9999/12/31</v>
          </cell>
          <cell r="AC1992">
            <v>582</v>
          </cell>
          <cell r="AD1992">
            <v>1</v>
          </cell>
          <cell r="AE1992">
            <v>582</v>
          </cell>
          <cell r="AG1992">
            <v>582</v>
          </cell>
          <cell r="AH1992" t="str">
            <v>PC</v>
          </cell>
          <cell r="AQ1992">
            <v>1</v>
          </cell>
          <cell r="AV1992">
            <v>0</v>
          </cell>
          <cell r="AY1992" t="str">
            <v>2006/04/01</v>
          </cell>
          <cell r="AZ1992" t="str">
            <v>9999/12/31</v>
          </cell>
          <cell r="BA1992">
            <v>99999999</v>
          </cell>
          <cell r="BB1992">
            <v>582</v>
          </cell>
        </row>
        <row r="1993">
          <cell r="A1993">
            <v>78343</v>
          </cell>
          <cell r="E1993" t="str">
            <v>5300108086</v>
          </cell>
          <cell r="F1993" t="str">
            <v>0</v>
          </cell>
          <cell r="G1993" t="str">
            <v>7575109-0</v>
          </cell>
          <cell r="H1993" t="str">
            <v>ｶﾑ ｱﾂｼ-,ｹﾞ-ﾄ(2) M935</v>
          </cell>
          <cell r="I1993" t="str">
            <v>473440-2</v>
          </cell>
          <cell r="J1993" t="str">
            <v>（株）光真製作所</v>
          </cell>
          <cell r="K1993" t="str">
            <v>3480</v>
          </cell>
          <cell r="L1993" t="str">
            <v>3480</v>
          </cell>
          <cell r="M1993" t="str">
            <v>3H7</v>
          </cell>
          <cell r="N1993" t="str">
            <v>野田</v>
          </cell>
          <cell r="O1993" t="str">
            <v>野田係</v>
          </cell>
          <cell r="Q1993" t="str">
            <v>JP</v>
          </cell>
          <cell r="S1993">
            <v>1</v>
          </cell>
          <cell r="T1993">
            <v>1</v>
          </cell>
          <cell r="U1993" t="str">
            <v>V0</v>
          </cell>
          <cell r="V1993" t="str">
            <v>0001</v>
          </cell>
          <cell r="W1993">
            <v>50</v>
          </cell>
          <cell r="X1993">
            <v>1</v>
          </cell>
          <cell r="Y1993" t="str">
            <v>JPY</v>
          </cell>
          <cell r="Z1993" t="str">
            <v>2006/04/01</v>
          </cell>
          <cell r="AA1993" t="str">
            <v>9999/12/31</v>
          </cell>
          <cell r="AC1993">
            <v>808</v>
          </cell>
          <cell r="AD1993">
            <v>1</v>
          </cell>
          <cell r="AE1993">
            <v>808</v>
          </cell>
          <cell r="AG1993">
            <v>808</v>
          </cell>
          <cell r="AH1993" t="str">
            <v>PC</v>
          </cell>
          <cell r="AQ1993">
            <v>1</v>
          </cell>
          <cell r="AV1993">
            <v>0</v>
          </cell>
          <cell r="AY1993" t="str">
            <v>2006/04/01</v>
          </cell>
          <cell r="AZ1993" t="str">
            <v>9999/12/31</v>
          </cell>
          <cell r="BA1993">
            <v>99999999</v>
          </cell>
          <cell r="BB1993">
            <v>808</v>
          </cell>
        </row>
        <row r="1994">
          <cell r="A1994">
            <v>78344</v>
          </cell>
          <cell r="E1994" t="str">
            <v>5300108087</v>
          </cell>
          <cell r="F1994" t="str">
            <v>0</v>
          </cell>
          <cell r="G1994" t="str">
            <v>7575128-6</v>
          </cell>
          <cell r="H1994" t="str">
            <v>ﾌﾟﾚ-ﾄ ｱﾂｼ-,ｾﾝｻ(B) M935</v>
          </cell>
          <cell r="I1994" t="str">
            <v>473440-2</v>
          </cell>
          <cell r="J1994" t="str">
            <v>（株）光真製作所</v>
          </cell>
          <cell r="K1994" t="str">
            <v>3480</v>
          </cell>
          <cell r="L1994" t="str">
            <v>3480</v>
          </cell>
          <cell r="M1994" t="str">
            <v>3H7</v>
          </cell>
          <cell r="N1994" t="str">
            <v>野田</v>
          </cell>
          <cell r="O1994" t="str">
            <v>野田係</v>
          </cell>
          <cell r="Q1994" t="str">
            <v>JP</v>
          </cell>
          <cell r="S1994">
            <v>1</v>
          </cell>
          <cell r="T1994">
            <v>1</v>
          </cell>
          <cell r="U1994" t="str">
            <v>V0</v>
          </cell>
          <cell r="V1994" t="str">
            <v>0001</v>
          </cell>
          <cell r="W1994">
            <v>50</v>
          </cell>
          <cell r="X1994">
            <v>1</v>
          </cell>
          <cell r="Y1994" t="str">
            <v>JPY</v>
          </cell>
          <cell r="Z1994" t="str">
            <v>2006/04/01</v>
          </cell>
          <cell r="AA1994" t="str">
            <v>9999/12/31</v>
          </cell>
          <cell r="AC1994">
            <v>1205</v>
          </cell>
          <cell r="AD1994">
            <v>1</v>
          </cell>
          <cell r="AE1994">
            <v>1205</v>
          </cell>
          <cell r="AG1994">
            <v>1205</v>
          </cell>
          <cell r="AH1994" t="str">
            <v>PC</v>
          </cell>
          <cell r="AQ1994">
            <v>1</v>
          </cell>
          <cell r="AV1994">
            <v>0</v>
          </cell>
          <cell r="AY1994" t="str">
            <v>2006/04/01</v>
          </cell>
          <cell r="AZ1994" t="str">
            <v>9999/12/31</v>
          </cell>
          <cell r="BA1994">
            <v>99999999</v>
          </cell>
          <cell r="BB1994">
            <v>1205</v>
          </cell>
        </row>
        <row r="1995">
          <cell r="A1995">
            <v>78345</v>
          </cell>
          <cell r="E1995" t="str">
            <v>5300108088</v>
          </cell>
          <cell r="F1995" t="str">
            <v>0</v>
          </cell>
          <cell r="G1995" t="str">
            <v>7580989-6</v>
          </cell>
          <cell r="H1995" t="str">
            <v>ｶﾞｲﾄﾞ ｱﾂｼ-,ｽﾄｱ(2) M880-4</v>
          </cell>
          <cell r="I1995" t="str">
            <v>473440-2</v>
          </cell>
          <cell r="J1995" t="str">
            <v>（株）光真製作所</v>
          </cell>
          <cell r="K1995" t="str">
            <v>3480</v>
          </cell>
          <cell r="L1995" t="str">
            <v>3480</v>
          </cell>
          <cell r="M1995" t="str">
            <v>3H7</v>
          </cell>
          <cell r="N1995" t="str">
            <v>野田</v>
          </cell>
          <cell r="O1995" t="str">
            <v>野田係</v>
          </cell>
          <cell r="Q1995" t="str">
            <v>JP</v>
          </cell>
          <cell r="S1995">
            <v>1</v>
          </cell>
          <cell r="T1995">
            <v>1</v>
          </cell>
          <cell r="U1995" t="str">
            <v>V0</v>
          </cell>
          <cell r="V1995" t="str">
            <v>0001</v>
          </cell>
          <cell r="W1995">
            <v>50</v>
          </cell>
          <cell r="X1995">
            <v>1</v>
          </cell>
          <cell r="Y1995" t="str">
            <v>JPY</v>
          </cell>
          <cell r="Z1995" t="str">
            <v>2006/04/01</v>
          </cell>
          <cell r="AA1995" t="str">
            <v>9999/12/31</v>
          </cell>
          <cell r="AC1995">
            <v>903</v>
          </cell>
          <cell r="AD1995">
            <v>1</v>
          </cell>
          <cell r="AE1995">
            <v>903</v>
          </cell>
          <cell r="AG1995">
            <v>903</v>
          </cell>
          <cell r="AH1995" t="str">
            <v>PC</v>
          </cell>
          <cell r="AQ1995">
            <v>1</v>
          </cell>
          <cell r="AV1995">
            <v>0</v>
          </cell>
          <cell r="AY1995" t="str">
            <v>2006/04/01</v>
          </cell>
          <cell r="AZ1995" t="str">
            <v>9999/12/31</v>
          </cell>
          <cell r="BA1995">
            <v>99999999</v>
          </cell>
          <cell r="BB1995">
            <v>903</v>
          </cell>
        </row>
        <row r="1996">
          <cell r="A1996">
            <v>78346</v>
          </cell>
          <cell r="E1996" t="str">
            <v>5300108089</v>
          </cell>
          <cell r="F1996" t="str">
            <v>0</v>
          </cell>
          <cell r="G1996" t="str">
            <v>7584951-0</v>
          </cell>
          <cell r="H1996" t="str">
            <v>ｹ-ｽ ｱﾂｼ-,ｳｴ M2382-4</v>
          </cell>
          <cell r="I1996" t="str">
            <v>473440-2</v>
          </cell>
          <cell r="J1996" t="str">
            <v>（株）光真製作所</v>
          </cell>
          <cell r="K1996" t="str">
            <v>3480</v>
          </cell>
          <cell r="L1996" t="str">
            <v>3480</v>
          </cell>
          <cell r="M1996" t="str">
            <v>3H7</v>
          </cell>
          <cell r="N1996" t="str">
            <v>野田</v>
          </cell>
          <cell r="O1996" t="str">
            <v>野田係</v>
          </cell>
          <cell r="Q1996" t="str">
            <v>JP</v>
          </cell>
          <cell r="S1996">
            <v>1</v>
          </cell>
          <cell r="T1996">
            <v>1</v>
          </cell>
          <cell r="U1996" t="str">
            <v>V0</v>
          </cell>
          <cell r="V1996" t="str">
            <v>0001</v>
          </cell>
          <cell r="W1996">
            <v>50</v>
          </cell>
          <cell r="X1996">
            <v>1</v>
          </cell>
          <cell r="Y1996" t="str">
            <v>JPY</v>
          </cell>
          <cell r="Z1996" t="str">
            <v>2006/04/01</v>
          </cell>
          <cell r="AA1996" t="str">
            <v>9999/12/31</v>
          </cell>
          <cell r="AC1996">
            <v>1250</v>
          </cell>
          <cell r="AD1996">
            <v>1</v>
          </cell>
          <cell r="AE1996">
            <v>1250</v>
          </cell>
          <cell r="AG1996">
            <v>1250</v>
          </cell>
          <cell r="AH1996" t="str">
            <v>PC</v>
          </cell>
          <cell r="AQ1996">
            <v>1</v>
          </cell>
          <cell r="AV1996">
            <v>0</v>
          </cell>
          <cell r="AY1996" t="str">
            <v>2006/04/01</v>
          </cell>
          <cell r="AZ1996" t="str">
            <v>9999/12/31</v>
          </cell>
          <cell r="BA1996">
            <v>99999999</v>
          </cell>
          <cell r="BB1996">
            <v>1250</v>
          </cell>
        </row>
        <row r="1997">
          <cell r="A1997">
            <v>78347</v>
          </cell>
          <cell r="E1997" t="str">
            <v>5300108090</v>
          </cell>
          <cell r="F1997" t="str">
            <v>0</v>
          </cell>
          <cell r="G1997" t="str">
            <v>7584953-7</v>
          </cell>
          <cell r="H1997" t="str">
            <v>.-ｽ ｱﾂｼ- M2382-4</v>
          </cell>
          <cell r="I1997" t="str">
            <v>473440-2</v>
          </cell>
          <cell r="J1997" t="str">
            <v>（株）光真製作所</v>
          </cell>
          <cell r="K1997" t="str">
            <v>3480</v>
          </cell>
          <cell r="L1997" t="str">
            <v>3480</v>
          </cell>
          <cell r="M1997" t="str">
            <v>3H7</v>
          </cell>
          <cell r="N1997" t="str">
            <v>野田</v>
          </cell>
          <cell r="O1997" t="str">
            <v>野田係</v>
          </cell>
          <cell r="Q1997" t="str">
            <v>JP</v>
          </cell>
          <cell r="S1997">
            <v>1</v>
          </cell>
          <cell r="T1997">
            <v>1</v>
          </cell>
          <cell r="U1997" t="str">
            <v>V0</v>
          </cell>
          <cell r="V1997" t="str">
            <v>0001</v>
          </cell>
          <cell r="W1997">
            <v>50</v>
          </cell>
          <cell r="X1997">
            <v>1</v>
          </cell>
          <cell r="Y1997" t="str">
            <v>JPY</v>
          </cell>
          <cell r="Z1997" t="str">
            <v>2006/04/01</v>
          </cell>
          <cell r="AA1997" t="str">
            <v>9999/12/31</v>
          </cell>
          <cell r="AC1997">
            <v>1050</v>
          </cell>
          <cell r="AD1997">
            <v>1</v>
          </cell>
          <cell r="AE1997">
            <v>1050</v>
          </cell>
          <cell r="AG1997">
            <v>1050</v>
          </cell>
          <cell r="AH1997" t="str">
            <v>PC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光真 (2)"/>
      <sheetName val="光真 (3)"/>
      <sheetName val="光真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品番一覧"/>
      <sheetName val="V7structure"/>
      <sheetName val="V8structure"/>
      <sheetName val="V9structure"/>
      <sheetName val="cassette structure"/>
      <sheetName val="V8BHﾛｼﾞｽﾃｨｯｸｽ"/>
      <sheetName val="V8沖電気ﾛｼﾞｽﾃｨｯｸｽ"/>
      <sheetName val="V9BHﾛｼﾞｽﾃｨｯｸｽ"/>
    </sheetNames>
    <sheetDataSet>
      <sheetData sheetId="0"/>
      <sheetData sheetId="1"/>
      <sheetData sheetId="2">
        <row r="2">
          <cell r="C2">
            <v>1</v>
          </cell>
          <cell r="AZ2">
            <v>50</v>
          </cell>
        </row>
        <row r="3">
          <cell r="C3" t="str">
            <v>production</v>
          </cell>
        </row>
        <row r="4">
          <cell r="C4" t="str">
            <v>UNIT No</v>
          </cell>
        </row>
        <row r="5">
          <cell r="C5" t="str">
            <v>UNIT No</v>
          </cell>
          <cell r="AZ5">
            <v>0</v>
          </cell>
        </row>
        <row r="6">
          <cell r="C6" t="str">
            <v>unit name</v>
          </cell>
          <cell r="AZ6">
            <v>0</v>
          </cell>
        </row>
        <row r="7">
          <cell r="C7" t="str">
            <v>ユニット名</v>
          </cell>
        </row>
        <row r="8">
          <cell r="C8" t="str">
            <v>type</v>
          </cell>
          <cell r="AZ8" t="str">
            <v>LAZ色分け</v>
          </cell>
        </row>
        <row r="9">
          <cell r="C9" t="str">
            <v>VU-LA001</v>
          </cell>
          <cell r="AZ9" t="str">
            <v>オレンジ</v>
          </cell>
        </row>
        <row r="10">
          <cell r="C10" t="str">
            <v>VU-LA002</v>
          </cell>
          <cell r="AZ10" t="str">
            <v>オレンジ</v>
          </cell>
        </row>
        <row r="11">
          <cell r="C11" t="str">
            <v>VU-LA003</v>
          </cell>
          <cell r="AZ11" t="str">
            <v>オレンジ</v>
          </cell>
        </row>
        <row r="12">
          <cell r="C12" t="str">
            <v>VU-LA004</v>
          </cell>
          <cell r="AZ12" t="str">
            <v>オレンジ</v>
          </cell>
        </row>
        <row r="13">
          <cell r="C13" t="str">
            <v>VU-LA005</v>
          </cell>
          <cell r="AZ13" t="str">
            <v>オレンジ</v>
          </cell>
        </row>
        <row r="14">
          <cell r="C14" t="str">
            <v>VU-LA006</v>
          </cell>
          <cell r="AZ14" t="str">
            <v>オレンジ</v>
          </cell>
        </row>
        <row r="15">
          <cell r="C15" t="str">
            <v>VU-LA007</v>
          </cell>
          <cell r="AZ15" t="str">
            <v>青</v>
          </cell>
        </row>
        <row r="16">
          <cell r="C16" t="str">
            <v>VU-LA008</v>
          </cell>
          <cell r="AZ16" t="str">
            <v>オレンジ</v>
          </cell>
        </row>
        <row r="17">
          <cell r="C17" t="str">
            <v>VU-LA009</v>
          </cell>
          <cell r="AZ17" t="str">
            <v>青</v>
          </cell>
        </row>
        <row r="18">
          <cell r="C18" t="str">
            <v>VU-LA010</v>
          </cell>
          <cell r="AZ18" t="str">
            <v>青</v>
          </cell>
        </row>
        <row r="19">
          <cell r="C19" t="str">
            <v>VU-LA011</v>
          </cell>
          <cell r="AZ19" t="str">
            <v>オレンジ</v>
          </cell>
        </row>
        <row r="20">
          <cell r="C20" t="str">
            <v>VU-LA012</v>
          </cell>
          <cell r="AZ20" t="str">
            <v>オレンジ</v>
          </cell>
        </row>
        <row r="21">
          <cell r="C21" t="str">
            <v>VU-LB001</v>
          </cell>
          <cell r="AZ21" t="str">
            <v>オレンジ</v>
          </cell>
        </row>
        <row r="22">
          <cell r="C22" t="str">
            <v>VU-LB002</v>
          </cell>
          <cell r="AZ22" t="str">
            <v>青</v>
          </cell>
        </row>
        <row r="23">
          <cell r="C23" t="str">
            <v>VU-LB003</v>
          </cell>
          <cell r="AZ23" t="str">
            <v>オレンジ</v>
          </cell>
        </row>
        <row r="24">
          <cell r="C24" t="str">
            <v>VU-LB004</v>
          </cell>
          <cell r="AZ24" t="str">
            <v>オレンジ</v>
          </cell>
        </row>
        <row r="25">
          <cell r="C25" t="str">
            <v>VU-LB005</v>
          </cell>
          <cell r="AZ25" t="str">
            <v>オレンジ</v>
          </cell>
        </row>
        <row r="26">
          <cell r="C26" t="str">
            <v>VU-LB006</v>
          </cell>
          <cell r="AZ26" t="str">
            <v>青</v>
          </cell>
        </row>
        <row r="27">
          <cell r="C27" t="str">
            <v>VU-LB101</v>
          </cell>
          <cell r="AZ27" t="str">
            <v>オレンジ</v>
          </cell>
        </row>
        <row r="28">
          <cell r="C28" t="str">
            <v>VU-LB102</v>
          </cell>
          <cell r="AZ28" t="str">
            <v>黄</v>
          </cell>
        </row>
        <row r="29">
          <cell r="C29" t="str">
            <v>VU-LB103</v>
          </cell>
          <cell r="AZ29" t="str">
            <v>オレンジ</v>
          </cell>
        </row>
        <row r="30">
          <cell r="C30" t="str">
            <v>VU-LB104</v>
          </cell>
          <cell r="AZ30" t="str">
            <v>オレンジ</v>
          </cell>
        </row>
        <row r="31">
          <cell r="C31" t="str">
            <v>VU-LB105</v>
          </cell>
          <cell r="AZ31" t="str">
            <v>青</v>
          </cell>
        </row>
        <row r="32">
          <cell r="C32" t="str">
            <v>VU-LB106</v>
          </cell>
          <cell r="AZ32" t="str">
            <v>オレンジ</v>
          </cell>
        </row>
        <row r="33">
          <cell r="C33" t="str">
            <v>VU-LB107</v>
          </cell>
          <cell r="AZ33" t="str">
            <v>オレンジ</v>
          </cell>
        </row>
        <row r="34">
          <cell r="C34" t="str">
            <v>VU-LB108</v>
          </cell>
          <cell r="AZ34" t="str">
            <v>オレンジ</v>
          </cell>
        </row>
        <row r="35">
          <cell r="C35" t="str">
            <v>VU-LB109</v>
          </cell>
          <cell r="AZ35" t="str">
            <v>オレンジ</v>
          </cell>
        </row>
        <row r="36">
          <cell r="C36" t="str">
            <v>VU-LB110</v>
          </cell>
          <cell r="AZ36" t="str">
            <v>紺（白字）</v>
          </cell>
        </row>
        <row r="37">
          <cell r="C37" t="str">
            <v>VU-LB111</v>
          </cell>
          <cell r="AZ37" t="str">
            <v>紺（白字）</v>
          </cell>
        </row>
        <row r="38">
          <cell r="C38" t="str">
            <v>VU-LB112</v>
          </cell>
          <cell r="AZ38" t="str">
            <v>黄</v>
          </cell>
        </row>
        <row r="39">
          <cell r="C39" t="str">
            <v>VU-LC001</v>
          </cell>
          <cell r="AZ39" t="str">
            <v>オレンジ</v>
          </cell>
        </row>
        <row r="40">
          <cell r="C40" t="str">
            <v>VU-LC002</v>
          </cell>
          <cell r="AZ40" t="str">
            <v>青</v>
          </cell>
        </row>
        <row r="41">
          <cell r="C41" t="str">
            <v>VU-LC091</v>
          </cell>
          <cell r="AZ41" t="str">
            <v>紫</v>
          </cell>
        </row>
        <row r="42">
          <cell r="C42" t="str">
            <v>VU-LD001</v>
          </cell>
          <cell r="AZ42" t="str">
            <v>オレンジ</v>
          </cell>
        </row>
        <row r="43">
          <cell r="C43" t="str">
            <v>VU-LD002</v>
          </cell>
          <cell r="AZ43" t="str">
            <v>緑</v>
          </cell>
        </row>
        <row r="44">
          <cell r="C44" t="str">
            <v>VU-LD002(H)</v>
          </cell>
          <cell r="AZ44" t="str">
            <v>緑</v>
          </cell>
        </row>
        <row r="45">
          <cell r="C45" t="str">
            <v>VU-LD003</v>
          </cell>
          <cell r="AZ45" t="str">
            <v>青</v>
          </cell>
        </row>
        <row r="46">
          <cell r="C46" t="str">
            <v>VU-LD004</v>
          </cell>
          <cell r="AZ46" t="str">
            <v>ピンク</v>
          </cell>
        </row>
        <row r="47">
          <cell r="C47" t="str">
            <v>VU-LD091</v>
          </cell>
          <cell r="AZ47" t="str">
            <v>紫</v>
          </cell>
        </row>
        <row r="48">
          <cell r="C48" t="str">
            <v>VU-LD092</v>
          </cell>
          <cell r="AZ48" t="str">
            <v>紫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各社カレンダー一覧表"/>
      <sheetName val="光真稼働日早見表"/>
      <sheetName val="OSS稼働日早見表"/>
      <sheetName val="ホリゾン稼働日早見表"/>
      <sheetName val="イシダ稼働日早見表"/>
      <sheetName val="年度マトリックス"/>
      <sheetName val="光真2022ｶﾚﾝﾀﾞ-"/>
      <sheetName val="光真-OSS卓上ｶﾚﾝﾀﾞ"/>
    </sheetNames>
    <sheetDataSet>
      <sheetData sheetId="0"/>
      <sheetData sheetId="1">
        <row r="1">
          <cell r="M1">
            <v>0</v>
          </cell>
          <cell r="N1">
            <v>0</v>
          </cell>
          <cell r="Q1">
            <v>0</v>
          </cell>
        </row>
        <row r="2">
          <cell r="M2">
            <v>12</v>
          </cell>
          <cell r="N2">
            <v>13</v>
          </cell>
          <cell r="Q2">
            <v>16</v>
          </cell>
        </row>
        <row r="3">
          <cell r="M3" t="str">
            <v>ｎ-4</v>
          </cell>
          <cell r="N3" t="str">
            <v>ｎ-3</v>
          </cell>
          <cell r="Q3" t="str">
            <v>当日</v>
          </cell>
        </row>
        <row r="4">
          <cell r="M4">
            <v>42458</v>
          </cell>
          <cell r="N4">
            <v>42459</v>
          </cell>
          <cell r="Q4">
            <v>42464</v>
          </cell>
        </row>
        <row r="5">
          <cell r="M5">
            <v>42459</v>
          </cell>
          <cell r="N5">
            <v>42460</v>
          </cell>
          <cell r="Q5">
            <v>42465</v>
          </cell>
        </row>
        <row r="6">
          <cell r="M6">
            <v>42460</v>
          </cell>
          <cell r="N6">
            <v>42461</v>
          </cell>
          <cell r="Q6">
            <v>42466</v>
          </cell>
        </row>
        <row r="7">
          <cell r="M7">
            <v>42461</v>
          </cell>
          <cell r="N7">
            <v>42464</v>
          </cell>
          <cell r="Q7">
            <v>42467</v>
          </cell>
        </row>
        <row r="8">
          <cell r="M8">
            <v>42464</v>
          </cell>
          <cell r="N8">
            <v>42465</v>
          </cell>
          <cell r="Q8">
            <v>42468</v>
          </cell>
        </row>
        <row r="9">
          <cell r="M9">
            <v>42465</v>
          </cell>
          <cell r="N9">
            <v>42466</v>
          </cell>
          <cell r="Q9">
            <v>42471</v>
          </cell>
        </row>
        <row r="10">
          <cell r="M10">
            <v>42466</v>
          </cell>
          <cell r="N10">
            <v>42467</v>
          </cell>
          <cell r="Q10">
            <v>42472</v>
          </cell>
        </row>
        <row r="11">
          <cell r="M11">
            <v>42467</v>
          </cell>
          <cell r="N11">
            <v>42468</v>
          </cell>
          <cell r="Q11">
            <v>42473</v>
          </cell>
        </row>
        <row r="12">
          <cell r="M12">
            <v>42468</v>
          </cell>
          <cell r="N12">
            <v>42471</v>
          </cell>
          <cell r="Q12">
            <v>42474</v>
          </cell>
        </row>
        <row r="13">
          <cell r="M13">
            <v>42471</v>
          </cell>
          <cell r="N13">
            <v>42472</v>
          </cell>
          <cell r="Q13">
            <v>42475</v>
          </cell>
        </row>
        <row r="14">
          <cell r="M14">
            <v>42472</v>
          </cell>
          <cell r="N14">
            <v>42473</v>
          </cell>
          <cell r="Q14">
            <v>42478</v>
          </cell>
        </row>
        <row r="15">
          <cell r="M15">
            <v>42473</v>
          </cell>
          <cell r="N15">
            <v>42474</v>
          </cell>
          <cell r="Q15">
            <v>42479</v>
          </cell>
        </row>
        <row r="16">
          <cell r="M16">
            <v>42474</v>
          </cell>
          <cell r="N16">
            <v>42475</v>
          </cell>
          <cell r="Q16">
            <v>42480</v>
          </cell>
        </row>
        <row r="17">
          <cell r="M17">
            <v>42475</v>
          </cell>
          <cell r="N17">
            <v>42478</v>
          </cell>
          <cell r="Q17">
            <v>42481</v>
          </cell>
        </row>
        <row r="18">
          <cell r="M18">
            <v>42478</v>
          </cell>
          <cell r="N18">
            <v>42479</v>
          </cell>
          <cell r="Q18">
            <v>42482</v>
          </cell>
        </row>
        <row r="19">
          <cell r="M19">
            <v>42479</v>
          </cell>
          <cell r="N19">
            <v>42480</v>
          </cell>
          <cell r="Q19">
            <v>42485</v>
          </cell>
        </row>
        <row r="20">
          <cell r="M20">
            <v>42480</v>
          </cell>
          <cell r="N20">
            <v>42481</v>
          </cell>
          <cell r="Q20">
            <v>42486</v>
          </cell>
        </row>
        <row r="21">
          <cell r="M21">
            <v>42481</v>
          </cell>
          <cell r="N21">
            <v>42482</v>
          </cell>
          <cell r="Q21">
            <v>42487</v>
          </cell>
        </row>
        <row r="22">
          <cell r="M22">
            <v>42482</v>
          </cell>
          <cell r="N22">
            <v>42485</v>
          </cell>
          <cell r="Q22">
            <v>42488</v>
          </cell>
        </row>
        <row r="23">
          <cell r="M23">
            <v>42485</v>
          </cell>
          <cell r="N23">
            <v>42486</v>
          </cell>
          <cell r="Q23">
            <v>42496</v>
          </cell>
        </row>
        <row r="24">
          <cell r="M24">
            <v>42486</v>
          </cell>
          <cell r="N24">
            <v>42487</v>
          </cell>
          <cell r="Q24">
            <v>42497</v>
          </cell>
        </row>
        <row r="25">
          <cell r="M25">
            <v>42487</v>
          </cell>
          <cell r="N25">
            <v>42488</v>
          </cell>
          <cell r="Q25">
            <v>42499</v>
          </cell>
        </row>
        <row r="26">
          <cell r="M26">
            <v>42488</v>
          </cell>
          <cell r="N26">
            <v>42496</v>
          </cell>
          <cell r="Q26">
            <v>42500</v>
          </cell>
        </row>
        <row r="27">
          <cell r="M27">
            <v>42496</v>
          </cell>
          <cell r="N27">
            <v>42497</v>
          </cell>
          <cell r="Q27">
            <v>42501</v>
          </cell>
        </row>
        <row r="28">
          <cell r="M28">
            <v>42497</v>
          </cell>
          <cell r="N28">
            <v>42499</v>
          </cell>
          <cell r="Q28">
            <v>42502</v>
          </cell>
        </row>
        <row r="29">
          <cell r="M29">
            <v>42499</v>
          </cell>
          <cell r="N29">
            <v>42500</v>
          </cell>
          <cell r="Q29">
            <v>42503</v>
          </cell>
        </row>
        <row r="30">
          <cell r="M30">
            <v>42500</v>
          </cell>
          <cell r="N30">
            <v>42501</v>
          </cell>
          <cell r="Q30">
            <v>42506</v>
          </cell>
        </row>
        <row r="31">
          <cell r="M31">
            <v>42501</v>
          </cell>
          <cell r="N31">
            <v>42502</v>
          </cell>
          <cell r="Q31">
            <v>42507</v>
          </cell>
        </row>
        <row r="32">
          <cell r="M32">
            <v>42502</v>
          </cell>
          <cell r="N32">
            <v>42503</v>
          </cell>
          <cell r="Q32">
            <v>42508</v>
          </cell>
        </row>
        <row r="33">
          <cell r="M33">
            <v>42503</v>
          </cell>
          <cell r="N33">
            <v>42506</v>
          </cell>
          <cell r="Q33">
            <v>42509</v>
          </cell>
        </row>
        <row r="34">
          <cell r="M34">
            <v>42506</v>
          </cell>
          <cell r="N34">
            <v>42507</v>
          </cell>
          <cell r="Q34">
            <v>42510</v>
          </cell>
        </row>
        <row r="35">
          <cell r="M35">
            <v>42507</v>
          </cell>
          <cell r="N35">
            <v>42508</v>
          </cell>
          <cell r="Q35">
            <v>42513</v>
          </cell>
        </row>
        <row r="36">
          <cell r="M36">
            <v>42508</v>
          </cell>
          <cell r="N36">
            <v>42509</v>
          </cell>
          <cell r="Q36">
            <v>42514</v>
          </cell>
        </row>
        <row r="37">
          <cell r="M37">
            <v>42509</v>
          </cell>
          <cell r="N37">
            <v>42510</v>
          </cell>
          <cell r="Q37">
            <v>42515</v>
          </cell>
        </row>
        <row r="38">
          <cell r="M38">
            <v>42510</v>
          </cell>
          <cell r="N38">
            <v>42513</v>
          </cell>
          <cell r="Q38">
            <v>42516</v>
          </cell>
        </row>
        <row r="39">
          <cell r="M39">
            <v>42513</v>
          </cell>
          <cell r="N39">
            <v>42514</v>
          </cell>
          <cell r="Q39">
            <v>42517</v>
          </cell>
        </row>
        <row r="40">
          <cell r="M40">
            <v>42514</v>
          </cell>
          <cell r="N40">
            <v>42515</v>
          </cell>
          <cell r="Q40">
            <v>42520</v>
          </cell>
        </row>
        <row r="41">
          <cell r="M41">
            <v>42515</v>
          </cell>
          <cell r="N41">
            <v>42516</v>
          </cell>
          <cell r="Q41">
            <v>42521</v>
          </cell>
        </row>
        <row r="42">
          <cell r="M42">
            <v>42516</v>
          </cell>
          <cell r="N42">
            <v>42517</v>
          </cell>
          <cell r="Q42">
            <v>42522</v>
          </cell>
        </row>
        <row r="43">
          <cell r="M43">
            <v>42517</v>
          </cell>
          <cell r="N43">
            <v>42520</v>
          </cell>
          <cell r="Q43">
            <v>42523</v>
          </cell>
        </row>
        <row r="44">
          <cell r="M44">
            <v>42520</v>
          </cell>
          <cell r="N44">
            <v>42521</v>
          </cell>
          <cell r="Q44">
            <v>42524</v>
          </cell>
        </row>
        <row r="45">
          <cell r="M45">
            <v>42521</v>
          </cell>
          <cell r="N45">
            <v>42522</v>
          </cell>
          <cell r="Q45">
            <v>42527</v>
          </cell>
        </row>
        <row r="46">
          <cell r="M46">
            <v>42522</v>
          </cell>
          <cell r="N46">
            <v>42523</v>
          </cell>
          <cell r="Q46">
            <v>42528</v>
          </cell>
        </row>
        <row r="47">
          <cell r="M47">
            <v>42523</v>
          </cell>
          <cell r="N47">
            <v>42524</v>
          </cell>
          <cell r="Q47">
            <v>42529</v>
          </cell>
        </row>
        <row r="48">
          <cell r="M48">
            <v>42524</v>
          </cell>
          <cell r="N48">
            <v>42527</v>
          </cell>
          <cell r="Q48">
            <v>42530</v>
          </cell>
        </row>
        <row r="49">
          <cell r="M49">
            <v>42527</v>
          </cell>
          <cell r="N49">
            <v>42528</v>
          </cell>
          <cell r="Q49">
            <v>42531</v>
          </cell>
        </row>
        <row r="50">
          <cell r="M50">
            <v>42528</v>
          </cell>
          <cell r="N50">
            <v>42529</v>
          </cell>
          <cell r="Q50">
            <v>42534</v>
          </cell>
        </row>
        <row r="51">
          <cell r="M51">
            <v>42529</v>
          </cell>
          <cell r="N51">
            <v>42530</v>
          </cell>
          <cell r="Q51">
            <v>42535</v>
          </cell>
        </row>
        <row r="52">
          <cell r="M52">
            <v>42530</v>
          </cell>
          <cell r="N52">
            <v>42531</v>
          </cell>
          <cell r="Q52">
            <v>42536</v>
          </cell>
        </row>
        <row r="53">
          <cell r="M53">
            <v>42531</v>
          </cell>
          <cell r="N53">
            <v>42534</v>
          </cell>
          <cell r="Q53">
            <v>42537</v>
          </cell>
        </row>
        <row r="54">
          <cell r="M54">
            <v>42534</v>
          </cell>
          <cell r="N54">
            <v>42535</v>
          </cell>
          <cell r="Q54">
            <v>42538</v>
          </cell>
        </row>
        <row r="55">
          <cell r="M55">
            <v>42535</v>
          </cell>
          <cell r="N55">
            <v>42536</v>
          </cell>
          <cell r="Q55">
            <v>42541</v>
          </cell>
        </row>
        <row r="56">
          <cell r="M56">
            <v>42536</v>
          </cell>
          <cell r="N56">
            <v>42537</v>
          </cell>
          <cell r="Q56">
            <v>42542</v>
          </cell>
        </row>
        <row r="57">
          <cell r="M57">
            <v>42537</v>
          </cell>
          <cell r="N57">
            <v>42538</v>
          </cell>
          <cell r="Q57">
            <v>42543</v>
          </cell>
        </row>
        <row r="58">
          <cell r="M58">
            <v>42538</v>
          </cell>
          <cell r="N58">
            <v>42541</v>
          </cell>
          <cell r="Q58">
            <v>42544</v>
          </cell>
        </row>
        <row r="59">
          <cell r="M59">
            <v>42541</v>
          </cell>
          <cell r="N59">
            <v>42542</v>
          </cell>
          <cell r="Q59">
            <v>42545</v>
          </cell>
        </row>
        <row r="60">
          <cell r="M60">
            <v>42542</v>
          </cell>
          <cell r="N60">
            <v>42543</v>
          </cell>
          <cell r="Q60">
            <v>42548</v>
          </cell>
        </row>
        <row r="61">
          <cell r="M61">
            <v>42543</v>
          </cell>
          <cell r="N61">
            <v>42544</v>
          </cell>
          <cell r="Q61">
            <v>42549</v>
          </cell>
        </row>
        <row r="62">
          <cell r="M62">
            <v>42544</v>
          </cell>
          <cell r="N62">
            <v>42545</v>
          </cell>
          <cell r="Q62">
            <v>42550</v>
          </cell>
        </row>
        <row r="63">
          <cell r="M63">
            <v>42545</v>
          </cell>
          <cell r="N63">
            <v>42548</v>
          </cell>
          <cell r="Q63">
            <v>42551</v>
          </cell>
        </row>
        <row r="64">
          <cell r="M64">
            <v>42548</v>
          </cell>
          <cell r="N64">
            <v>42549</v>
          </cell>
          <cell r="Q64">
            <v>42552</v>
          </cell>
        </row>
        <row r="65">
          <cell r="M65">
            <v>42549</v>
          </cell>
          <cell r="N65">
            <v>42550</v>
          </cell>
          <cell r="Q65">
            <v>42555</v>
          </cell>
        </row>
        <row r="66">
          <cell r="M66">
            <v>42550</v>
          </cell>
          <cell r="N66">
            <v>42551</v>
          </cell>
          <cell r="Q66">
            <v>42556</v>
          </cell>
        </row>
        <row r="67">
          <cell r="M67">
            <v>42551</v>
          </cell>
          <cell r="N67">
            <v>42552</v>
          </cell>
          <cell r="Q67">
            <v>42557</v>
          </cell>
        </row>
        <row r="68">
          <cell r="M68">
            <v>42552</v>
          </cell>
          <cell r="N68">
            <v>42555</v>
          </cell>
          <cell r="Q68">
            <v>42558</v>
          </cell>
        </row>
        <row r="69">
          <cell r="M69">
            <v>42555</v>
          </cell>
          <cell r="N69">
            <v>42556</v>
          </cell>
          <cell r="Q69">
            <v>42559</v>
          </cell>
        </row>
        <row r="70">
          <cell r="M70">
            <v>42556</v>
          </cell>
          <cell r="N70">
            <v>42557</v>
          </cell>
          <cell r="Q70">
            <v>42562</v>
          </cell>
        </row>
        <row r="71">
          <cell r="M71">
            <v>42557</v>
          </cell>
          <cell r="N71">
            <v>42558</v>
          </cell>
          <cell r="Q71">
            <v>42563</v>
          </cell>
        </row>
        <row r="72">
          <cell r="M72">
            <v>42558</v>
          </cell>
          <cell r="N72">
            <v>42559</v>
          </cell>
          <cell r="Q72">
            <v>42564</v>
          </cell>
        </row>
        <row r="73">
          <cell r="M73">
            <v>42559</v>
          </cell>
          <cell r="N73">
            <v>42562</v>
          </cell>
          <cell r="Q73">
            <v>42565</v>
          </cell>
        </row>
        <row r="74">
          <cell r="M74">
            <v>42562</v>
          </cell>
          <cell r="N74">
            <v>42563</v>
          </cell>
          <cell r="Q74">
            <v>42566</v>
          </cell>
        </row>
        <row r="75">
          <cell r="M75">
            <v>42563</v>
          </cell>
          <cell r="N75">
            <v>42564</v>
          </cell>
          <cell r="Q75">
            <v>42570</v>
          </cell>
        </row>
        <row r="76">
          <cell r="M76">
            <v>42564</v>
          </cell>
          <cell r="N76">
            <v>42565</v>
          </cell>
          <cell r="Q76">
            <v>42571</v>
          </cell>
        </row>
        <row r="77">
          <cell r="M77">
            <v>42565</v>
          </cell>
          <cell r="N77">
            <v>42566</v>
          </cell>
          <cell r="Q77">
            <v>42572</v>
          </cell>
        </row>
        <row r="78">
          <cell r="M78">
            <v>42566</v>
          </cell>
          <cell r="N78">
            <v>42570</v>
          </cell>
          <cell r="Q78">
            <v>42573</v>
          </cell>
        </row>
        <row r="79">
          <cell r="M79">
            <v>42570</v>
          </cell>
          <cell r="N79">
            <v>42571</v>
          </cell>
          <cell r="Q79">
            <v>42574</v>
          </cell>
        </row>
        <row r="80">
          <cell r="M80">
            <v>42571</v>
          </cell>
          <cell r="N80">
            <v>42572</v>
          </cell>
          <cell r="Q80">
            <v>42576</v>
          </cell>
        </row>
        <row r="81">
          <cell r="M81">
            <v>42572</v>
          </cell>
          <cell r="N81">
            <v>42573</v>
          </cell>
          <cell r="Q81">
            <v>42577</v>
          </cell>
        </row>
        <row r="82">
          <cell r="M82">
            <v>42573</v>
          </cell>
          <cell r="N82">
            <v>42574</v>
          </cell>
          <cell r="Q82">
            <v>42578</v>
          </cell>
        </row>
        <row r="83">
          <cell r="M83">
            <v>42574</v>
          </cell>
          <cell r="N83">
            <v>42576</v>
          </cell>
          <cell r="Q83">
            <v>42579</v>
          </cell>
        </row>
        <row r="84">
          <cell r="M84">
            <v>42576</v>
          </cell>
          <cell r="N84">
            <v>42577</v>
          </cell>
          <cell r="Q84">
            <v>42580</v>
          </cell>
        </row>
        <row r="85">
          <cell r="M85">
            <v>42577</v>
          </cell>
          <cell r="N85">
            <v>42578</v>
          </cell>
          <cell r="Q85">
            <v>42583</v>
          </cell>
        </row>
        <row r="86">
          <cell r="M86">
            <v>42578</v>
          </cell>
          <cell r="N86">
            <v>42579</v>
          </cell>
          <cell r="Q86">
            <v>42584</v>
          </cell>
        </row>
        <row r="87">
          <cell r="M87">
            <v>42579</v>
          </cell>
          <cell r="N87">
            <v>42580</v>
          </cell>
          <cell r="Q87">
            <v>42585</v>
          </cell>
        </row>
        <row r="88">
          <cell r="M88">
            <v>42580</v>
          </cell>
          <cell r="N88">
            <v>42583</v>
          </cell>
          <cell r="Q88">
            <v>42586</v>
          </cell>
        </row>
        <row r="89">
          <cell r="M89">
            <v>42583</v>
          </cell>
          <cell r="N89">
            <v>42584</v>
          </cell>
          <cell r="Q89">
            <v>42587</v>
          </cell>
        </row>
        <row r="90">
          <cell r="M90">
            <v>42584</v>
          </cell>
          <cell r="N90">
            <v>42585</v>
          </cell>
          <cell r="Q90">
            <v>42590</v>
          </cell>
        </row>
        <row r="91">
          <cell r="M91">
            <v>42585</v>
          </cell>
          <cell r="N91">
            <v>42586</v>
          </cell>
          <cell r="Q91">
            <v>42591</v>
          </cell>
        </row>
        <row r="92">
          <cell r="M92">
            <v>42586</v>
          </cell>
          <cell r="N92">
            <v>42587</v>
          </cell>
          <cell r="Q92">
            <v>42592</v>
          </cell>
        </row>
        <row r="93">
          <cell r="M93">
            <v>42587</v>
          </cell>
          <cell r="N93">
            <v>42590</v>
          </cell>
          <cell r="Q93">
            <v>42594</v>
          </cell>
        </row>
        <row r="94">
          <cell r="M94">
            <v>42590</v>
          </cell>
          <cell r="N94">
            <v>42591</v>
          </cell>
          <cell r="Q94">
            <v>42601</v>
          </cell>
        </row>
        <row r="95">
          <cell r="M95">
            <v>42591</v>
          </cell>
          <cell r="N95">
            <v>42592</v>
          </cell>
          <cell r="Q95">
            <v>42602</v>
          </cell>
        </row>
        <row r="96">
          <cell r="M96">
            <v>42592</v>
          </cell>
          <cell r="N96">
            <v>42594</v>
          </cell>
          <cell r="Q96">
            <v>42604</v>
          </cell>
        </row>
        <row r="97">
          <cell r="M97">
            <v>42594</v>
          </cell>
          <cell r="N97">
            <v>42601</v>
          </cell>
          <cell r="Q97">
            <v>42605</v>
          </cell>
        </row>
        <row r="98">
          <cell r="M98">
            <v>42601</v>
          </cell>
          <cell r="N98">
            <v>42602</v>
          </cell>
          <cell r="Q98">
            <v>42606</v>
          </cell>
        </row>
        <row r="99">
          <cell r="M99">
            <v>42602</v>
          </cell>
          <cell r="N99">
            <v>42604</v>
          </cell>
          <cell r="Q99">
            <v>42607</v>
          </cell>
        </row>
        <row r="100">
          <cell r="M100">
            <v>42604</v>
          </cell>
          <cell r="N100">
            <v>42605</v>
          </cell>
          <cell r="Q100">
            <v>42608</v>
          </cell>
        </row>
        <row r="101">
          <cell r="M101">
            <v>42605</v>
          </cell>
          <cell r="N101">
            <v>42606</v>
          </cell>
          <cell r="Q101">
            <v>42611</v>
          </cell>
        </row>
        <row r="102">
          <cell r="M102">
            <v>42606</v>
          </cell>
          <cell r="N102">
            <v>42607</v>
          </cell>
          <cell r="Q102">
            <v>42612</v>
          </cell>
        </row>
        <row r="103">
          <cell r="M103">
            <v>42607</v>
          </cell>
          <cell r="N103">
            <v>42608</v>
          </cell>
          <cell r="Q103">
            <v>42613</v>
          </cell>
        </row>
        <row r="104">
          <cell r="M104">
            <v>42608</v>
          </cell>
          <cell r="N104">
            <v>42611</v>
          </cell>
          <cell r="Q104">
            <v>42614</v>
          </cell>
        </row>
        <row r="105">
          <cell r="M105">
            <v>42611</v>
          </cell>
          <cell r="N105">
            <v>42612</v>
          </cell>
          <cell r="Q105">
            <v>42615</v>
          </cell>
        </row>
        <row r="106">
          <cell r="M106">
            <v>42612</v>
          </cell>
          <cell r="N106">
            <v>42613</v>
          </cell>
          <cell r="Q106">
            <v>42618</v>
          </cell>
        </row>
        <row r="107">
          <cell r="M107">
            <v>42613</v>
          </cell>
          <cell r="N107">
            <v>42614</v>
          </cell>
          <cell r="Q107">
            <v>42619</v>
          </cell>
        </row>
        <row r="108">
          <cell r="M108">
            <v>42614</v>
          </cell>
          <cell r="N108">
            <v>42615</v>
          </cell>
          <cell r="Q108">
            <v>42620</v>
          </cell>
        </row>
        <row r="109">
          <cell r="M109">
            <v>42615</v>
          </cell>
          <cell r="N109">
            <v>42618</v>
          </cell>
          <cell r="Q109">
            <v>42621</v>
          </cell>
        </row>
        <row r="110">
          <cell r="M110">
            <v>42618</v>
          </cell>
          <cell r="N110">
            <v>42619</v>
          </cell>
          <cell r="Q110">
            <v>42622</v>
          </cell>
        </row>
        <row r="111">
          <cell r="M111">
            <v>42619</v>
          </cell>
          <cell r="N111">
            <v>42620</v>
          </cell>
          <cell r="Q111">
            <v>42625</v>
          </cell>
        </row>
        <row r="112">
          <cell r="M112">
            <v>42620</v>
          </cell>
          <cell r="N112">
            <v>42621</v>
          </cell>
          <cell r="Q112">
            <v>42626</v>
          </cell>
        </row>
        <row r="113">
          <cell r="M113">
            <v>42621</v>
          </cell>
          <cell r="N113">
            <v>42622</v>
          </cell>
          <cell r="Q113">
            <v>42627</v>
          </cell>
        </row>
        <row r="114">
          <cell r="M114">
            <v>42622</v>
          </cell>
          <cell r="N114">
            <v>42625</v>
          </cell>
          <cell r="Q114">
            <v>42628</v>
          </cell>
        </row>
        <row r="115">
          <cell r="M115">
            <v>42625</v>
          </cell>
          <cell r="N115">
            <v>42626</v>
          </cell>
          <cell r="Q115">
            <v>42629</v>
          </cell>
        </row>
        <row r="116">
          <cell r="M116">
            <v>42626</v>
          </cell>
          <cell r="N116">
            <v>42627</v>
          </cell>
          <cell r="Q116">
            <v>42633</v>
          </cell>
        </row>
        <row r="117">
          <cell r="M117">
            <v>42627</v>
          </cell>
          <cell r="N117">
            <v>42628</v>
          </cell>
          <cell r="Q117">
            <v>42634</v>
          </cell>
        </row>
        <row r="118">
          <cell r="M118">
            <v>42628</v>
          </cell>
          <cell r="N118">
            <v>42629</v>
          </cell>
          <cell r="Q118">
            <v>42636</v>
          </cell>
        </row>
        <row r="119">
          <cell r="M119">
            <v>42629</v>
          </cell>
          <cell r="N119">
            <v>42633</v>
          </cell>
          <cell r="Q119">
            <v>42637</v>
          </cell>
        </row>
        <row r="120">
          <cell r="M120">
            <v>42633</v>
          </cell>
          <cell r="N120">
            <v>42634</v>
          </cell>
          <cell r="Q120">
            <v>42639</v>
          </cell>
        </row>
        <row r="121">
          <cell r="M121">
            <v>42634</v>
          </cell>
          <cell r="N121">
            <v>42636</v>
          </cell>
          <cell r="Q121">
            <v>42640</v>
          </cell>
        </row>
        <row r="122">
          <cell r="M122">
            <v>42636</v>
          </cell>
          <cell r="N122">
            <v>42637</v>
          </cell>
          <cell r="Q122">
            <v>42641</v>
          </cell>
        </row>
        <row r="123">
          <cell r="M123">
            <v>42637</v>
          </cell>
          <cell r="N123">
            <v>42639</v>
          </cell>
          <cell r="Q123">
            <v>42642</v>
          </cell>
        </row>
        <row r="124">
          <cell r="M124">
            <v>42639</v>
          </cell>
          <cell r="N124">
            <v>42640</v>
          </cell>
          <cell r="Q124">
            <v>42643</v>
          </cell>
        </row>
        <row r="125">
          <cell r="M125">
            <v>42640</v>
          </cell>
          <cell r="N125">
            <v>42641</v>
          </cell>
          <cell r="Q125">
            <v>42646</v>
          </cell>
        </row>
        <row r="126">
          <cell r="M126">
            <v>42641</v>
          </cell>
          <cell r="N126">
            <v>42642</v>
          </cell>
          <cell r="Q126">
            <v>42647</v>
          </cell>
        </row>
        <row r="127">
          <cell r="M127">
            <v>42642</v>
          </cell>
          <cell r="N127">
            <v>42643</v>
          </cell>
          <cell r="Q127">
            <v>42648</v>
          </cell>
        </row>
        <row r="128">
          <cell r="M128">
            <v>42643</v>
          </cell>
          <cell r="N128">
            <v>42646</v>
          </cell>
          <cell r="Q128">
            <v>42649</v>
          </cell>
        </row>
        <row r="129">
          <cell r="M129">
            <v>42646</v>
          </cell>
          <cell r="N129">
            <v>42647</v>
          </cell>
          <cell r="Q129">
            <v>42650</v>
          </cell>
        </row>
        <row r="130">
          <cell r="M130">
            <v>42647</v>
          </cell>
          <cell r="N130">
            <v>42648</v>
          </cell>
          <cell r="Q130">
            <v>42654</v>
          </cell>
        </row>
        <row r="131">
          <cell r="M131">
            <v>42648</v>
          </cell>
          <cell r="N131">
            <v>42649</v>
          </cell>
          <cell r="Q131">
            <v>42655</v>
          </cell>
        </row>
        <row r="132">
          <cell r="M132">
            <v>42649</v>
          </cell>
          <cell r="N132">
            <v>42650</v>
          </cell>
          <cell r="Q132">
            <v>42656</v>
          </cell>
        </row>
        <row r="133">
          <cell r="M133">
            <v>42650</v>
          </cell>
          <cell r="N133">
            <v>42654</v>
          </cell>
          <cell r="Q133">
            <v>42657</v>
          </cell>
        </row>
        <row r="134">
          <cell r="M134">
            <v>42654</v>
          </cell>
          <cell r="N134">
            <v>42655</v>
          </cell>
          <cell r="Q134">
            <v>42658</v>
          </cell>
        </row>
        <row r="135">
          <cell r="M135">
            <v>42655</v>
          </cell>
          <cell r="N135">
            <v>42656</v>
          </cell>
          <cell r="Q135">
            <v>42660</v>
          </cell>
        </row>
        <row r="136">
          <cell r="M136">
            <v>42656</v>
          </cell>
          <cell r="N136">
            <v>42657</v>
          </cell>
          <cell r="Q136">
            <v>42661</v>
          </cell>
        </row>
        <row r="137">
          <cell r="M137">
            <v>42657</v>
          </cell>
          <cell r="N137">
            <v>42658</v>
          </cell>
          <cell r="Q137">
            <v>42662</v>
          </cell>
        </row>
        <row r="138">
          <cell r="M138">
            <v>42658</v>
          </cell>
          <cell r="N138">
            <v>42660</v>
          </cell>
          <cell r="Q138">
            <v>42663</v>
          </cell>
        </row>
        <row r="139">
          <cell r="M139">
            <v>42660</v>
          </cell>
          <cell r="N139">
            <v>42661</v>
          </cell>
          <cell r="Q139">
            <v>42664</v>
          </cell>
        </row>
        <row r="140">
          <cell r="M140">
            <v>42661</v>
          </cell>
          <cell r="N140">
            <v>42662</v>
          </cell>
          <cell r="Q140">
            <v>42667</v>
          </cell>
        </row>
        <row r="141">
          <cell r="M141">
            <v>42662</v>
          </cell>
          <cell r="N141">
            <v>42663</v>
          </cell>
          <cell r="Q141">
            <v>42668</v>
          </cell>
        </row>
        <row r="142">
          <cell r="M142">
            <v>42663</v>
          </cell>
          <cell r="N142">
            <v>42664</v>
          </cell>
          <cell r="Q142">
            <v>42669</v>
          </cell>
        </row>
        <row r="143">
          <cell r="M143">
            <v>42664</v>
          </cell>
          <cell r="N143">
            <v>42667</v>
          </cell>
          <cell r="Q143">
            <v>42670</v>
          </cell>
        </row>
        <row r="144">
          <cell r="M144">
            <v>42667</v>
          </cell>
          <cell r="N144">
            <v>42668</v>
          </cell>
          <cell r="Q144">
            <v>42671</v>
          </cell>
        </row>
        <row r="145">
          <cell r="M145">
            <v>42668</v>
          </cell>
          <cell r="N145">
            <v>42669</v>
          </cell>
          <cell r="Q145">
            <v>42674</v>
          </cell>
        </row>
        <row r="146">
          <cell r="M146">
            <v>42669</v>
          </cell>
          <cell r="N146">
            <v>42670</v>
          </cell>
          <cell r="Q146">
            <v>42675</v>
          </cell>
        </row>
        <row r="147">
          <cell r="M147">
            <v>42670</v>
          </cell>
          <cell r="N147">
            <v>42671</v>
          </cell>
          <cell r="Q147">
            <v>42676</v>
          </cell>
        </row>
        <row r="148">
          <cell r="M148">
            <v>42671</v>
          </cell>
          <cell r="N148">
            <v>42674</v>
          </cell>
          <cell r="Q148">
            <v>42678</v>
          </cell>
        </row>
        <row r="149">
          <cell r="M149">
            <v>42674</v>
          </cell>
          <cell r="N149">
            <v>42675</v>
          </cell>
          <cell r="Q149">
            <v>42679</v>
          </cell>
        </row>
        <row r="150">
          <cell r="M150">
            <v>42675</v>
          </cell>
          <cell r="N150">
            <v>42676</v>
          </cell>
          <cell r="Q150">
            <v>42681</v>
          </cell>
        </row>
        <row r="151">
          <cell r="M151">
            <v>42676</v>
          </cell>
          <cell r="N151">
            <v>42678</v>
          </cell>
          <cell r="Q151">
            <v>42682</v>
          </cell>
        </row>
        <row r="152">
          <cell r="M152">
            <v>42678</v>
          </cell>
          <cell r="N152">
            <v>42679</v>
          </cell>
          <cell r="Q152">
            <v>42683</v>
          </cell>
        </row>
        <row r="153">
          <cell r="M153">
            <v>42679</v>
          </cell>
          <cell r="N153">
            <v>42681</v>
          </cell>
          <cell r="Q153">
            <v>42684</v>
          </cell>
        </row>
        <row r="154">
          <cell r="M154">
            <v>42681</v>
          </cell>
          <cell r="N154">
            <v>42682</v>
          </cell>
          <cell r="Q154">
            <v>42685</v>
          </cell>
        </row>
        <row r="155">
          <cell r="M155">
            <v>42682</v>
          </cell>
          <cell r="N155">
            <v>42683</v>
          </cell>
          <cell r="Q155">
            <v>42688</v>
          </cell>
        </row>
        <row r="156">
          <cell r="M156">
            <v>42683</v>
          </cell>
          <cell r="N156">
            <v>42684</v>
          </cell>
          <cell r="Q156">
            <v>42689</v>
          </cell>
        </row>
        <row r="157">
          <cell r="M157">
            <v>42684</v>
          </cell>
          <cell r="N157">
            <v>42685</v>
          </cell>
          <cell r="Q157">
            <v>42690</v>
          </cell>
        </row>
        <row r="158">
          <cell r="M158">
            <v>42685</v>
          </cell>
          <cell r="N158">
            <v>42688</v>
          </cell>
          <cell r="Q158">
            <v>42691</v>
          </cell>
        </row>
        <row r="159">
          <cell r="M159">
            <v>42688</v>
          </cell>
          <cell r="N159">
            <v>42689</v>
          </cell>
          <cell r="Q159">
            <v>42692</v>
          </cell>
        </row>
        <row r="160">
          <cell r="M160">
            <v>42689</v>
          </cell>
          <cell r="N160">
            <v>42690</v>
          </cell>
          <cell r="Q160">
            <v>42695</v>
          </cell>
        </row>
        <row r="161">
          <cell r="M161">
            <v>42690</v>
          </cell>
          <cell r="N161">
            <v>42691</v>
          </cell>
          <cell r="Q161">
            <v>42696</v>
          </cell>
        </row>
        <row r="162">
          <cell r="M162">
            <v>42691</v>
          </cell>
          <cell r="N162">
            <v>42692</v>
          </cell>
          <cell r="Q162">
            <v>42698</v>
          </cell>
        </row>
        <row r="163">
          <cell r="M163">
            <v>42692</v>
          </cell>
          <cell r="N163">
            <v>42695</v>
          </cell>
          <cell r="Q163">
            <v>42699</v>
          </cell>
        </row>
        <row r="164">
          <cell r="M164">
            <v>42695</v>
          </cell>
          <cell r="N164">
            <v>42696</v>
          </cell>
          <cell r="Q164">
            <v>42702</v>
          </cell>
        </row>
        <row r="165">
          <cell r="M165">
            <v>42696</v>
          </cell>
          <cell r="N165">
            <v>42698</v>
          </cell>
          <cell r="Q165">
            <v>42703</v>
          </cell>
        </row>
        <row r="166">
          <cell r="M166">
            <v>42698</v>
          </cell>
          <cell r="N166">
            <v>42699</v>
          </cell>
          <cell r="Q166">
            <v>42704</v>
          </cell>
        </row>
        <row r="167">
          <cell r="M167">
            <v>42699</v>
          </cell>
          <cell r="N167">
            <v>42702</v>
          </cell>
          <cell r="Q167">
            <v>42705</v>
          </cell>
        </row>
        <row r="168">
          <cell r="M168">
            <v>42702</v>
          </cell>
          <cell r="N168">
            <v>42703</v>
          </cell>
          <cell r="Q168">
            <v>42706</v>
          </cell>
        </row>
        <row r="169">
          <cell r="M169">
            <v>42703</v>
          </cell>
          <cell r="N169">
            <v>42704</v>
          </cell>
          <cell r="Q169">
            <v>42709</v>
          </cell>
        </row>
        <row r="170">
          <cell r="M170">
            <v>42704</v>
          </cell>
          <cell r="N170">
            <v>42705</v>
          </cell>
          <cell r="Q170">
            <v>42710</v>
          </cell>
        </row>
        <row r="171">
          <cell r="M171">
            <v>42705</v>
          </cell>
          <cell r="N171">
            <v>42706</v>
          </cell>
          <cell r="Q171">
            <v>42711</v>
          </cell>
        </row>
        <row r="172">
          <cell r="M172">
            <v>42706</v>
          </cell>
          <cell r="N172">
            <v>42709</v>
          </cell>
          <cell r="Q172">
            <v>42712</v>
          </cell>
        </row>
        <row r="173">
          <cell r="M173">
            <v>42709</v>
          </cell>
          <cell r="N173">
            <v>42710</v>
          </cell>
          <cell r="Q173">
            <v>42713</v>
          </cell>
        </row>
        <row r="174">
          <cell r="M174">
            <v>42710</v>
          </cell>
          <cell r="N174">
            <v>42711</v>
          </cell>
          <cell r="Q174">
            <v>42716</v>
          </cell>
        </row>
        <row r="175">
          <cell r="M175">
            <v>42711</v>
          </cell>
          <cell r="N175">
            <v>42712</v>
          </cell>
          <cell r="Q175">
            <v>42717</v>
          </cell>
        </row>
        <row r="176">
          <cell r="M176">
            <v>42712</v>
          </cell>
          <cell r="N176">
            <v>42713</v>
          </cell>
          <cell r="Q176">
            <v>42718</v>
          </cell>
        </row>
        <row r="177">
          <cell r="M177">
            <v>42713</v>
          </cell>
          <cell r="N177">
            <v>42716</v>
          </cell>
          <cell r="Q177">
            <v>42719</v>
          </cell>
        </row>
        <row r="178">
          <cell r="M178">
            <v>42716</v>
          </cell>
          <cell r="N178">
            <v>42717</v>
          </cell>
          <cell r="Q178">
            <v>42720</v>
          </cell>
        </row>
        <row r="179">
          <cell r="M179">
            <v>42717</v>
          </cell>
          <cell r="N179">
            <v>42718</v>
          </cell>
          <cell r="Q179">
            <v>42723</v>
          </cell>
        </row>
        <row r="180">
          <cell r="M180">
            <v>42718</v>
          </cell>
          <cell r="N180">
            <v>42719</v>
          </cell>
          <cell r="Q180">
            <v>42724</v>
          </cell>
        </row>
        <row r="181">
          <cell r="M181">
            <v>42719</v>
          </cell>
          <cell r="N181">
            <v>42720</v>
          </cell>
          <cell r="Q181">
            <v>42725</v>
          </cell>
        </row>
        <row r="182">
          <cell r="M182">
            <v>42720</v>
          </cell>
          <cell r="N182">
            <v>42723</v>
          </cell>
          <cell r="Q182">
            <v>42726</v>
          </cell>
        </row>
        <row r="183">
          <cell r="M183">
            <v>42723</v>
          </cell>
          <cell r="N183">
            <v>42724</v>
          </cell>
          <cell r="Q183">
            <v>42730</v>
          </cell>
        </row>
        <row r="184">
          <cell r="M184">
            <v>42724</v>
          </cell>
          <cell r="N184">
            <v>42725</v>
          </cell>
          <cell r="Q184">
            <v>42731</v>
          </cell>
        </row>
        <row r="185">
          <cell r="M185">
            <v>42725</v>
          </cell>
          <cell r="N185">
            <v>42726</v>
          </cell>
          <cell r="Q185">
            <v>42732</v>
          </cell>
        </row>
        <row r="186">
          <cell r="M186">
            <v>42726</v>
          </cell>
          <cell r="N186">
            <v>42730</v>
          </cell>
          <cell r="Q186">
            <v>42740</v>
          </cell>
        </row>
        <row r="187">
          <cell r="M187">
            <v>42730</v>
          </cell>
          <cell r="N187">
            <v>42731</v>
          </cell>
          <cell r="Q187">
            <v>42741</v>
          </cell>
        </row>
        <row r="188">
          <cell r="M188">
            <v>42731</v>
          </cell>
          <cell r="N188">
            <v>42732</v>
          </cell>
          <cell r="Q188">
            <v>42745</v>
          </cell>
        </row>
        <row r="189">
          <cell r="M189">
            <v>42732</v>
          </cell>
          <cell r="N189">
            <v>42740</v>
          </cell>
          <cell r="Q189">
            <v>42746</v>
          </cell>
        </row>
        <row r="190">
          <cell r="M190">
            <v>42740</v>
          </cell>
          <cell r="N190">
            <v>42741</v>
          </cell>
          <cell r="Q190">
            <v>42747</v>
          </cell>
        </row>
        <row r="191">
          <cell r="M191">
            <v>42741</v>
          </cell>
          <cell r="N191">
            <v>42745</v>
          </cell>
          <cell r="Q191">
            <v>42748</v>
          </cell>
        </row>
        <row r="192">
          <cell r="M192">
            <v>42745</v>
          </cell>
          <cell r="N192">
            <v>42746</v>
          </cell>
          <cell r="Q192">
            <v>42751</v>
          </cell>
        </row>
        <row r="193">
          <cell r="M193">
            <v>42746</v>
          </cell>
          <cell r="N193">
            <v>42747</v>
          </cell>
          <cell r="Q193">
            <v>42752</v>
          </cell>
        </row>
        <row r="194">
          <cell r="M194">
            <v>42747</v>
          </cell>
          <cell r="N194">
            <v>42748</v>
          </cell>
          <cell r="Q194">
            <v>42753</v>
          </cell>
        </row>
        <row r="195">
          <cell r="M195">
            <v>42748</v>
          </cell>
          <cell r="N195">
            <v>42751</v>
          </cell>
          <cell r="Q195">
            <v>42754</v>
          </cell>
        </row>
        <row r="196">
          <cell r="M196">
            <v>42751</v>
          </cell>
          <cell r="N196">
            <v>42752</v>
          </cell>
          <cell r="Q196">
            <v>42755</v>
          </cell>
        </row>
        <row r="197">
          <cell r="M197">
            <v>42752</v>
          </cell>
          <cell r="N197">
            <v>42753</v>
          </cell>
          <cell r="Q197">
            <v>42758</v>
          </cell>
        </row>
        <row r="198">
          <cell r="M198">
            <v>42753</v>
          </cell>
          <cell r="N198">
            <v>42754</v>
          </cell>
          <cell r="Q198">
            <v>42759</v>
          </cell>
        </row>
        <row r="199">
          <cell r="M199">
            <v>42754</v>
          </cell>
          <cell r="N199">
            <v>42755</v>
          </cell>
          <cell r="Q199">
            <v>42760</v>
          </cell>
        </row>
        <row r="200">
          <cell r="M200">
            <v>42755</v>
          </cell>
          <cell r="N200">
            <v>42758</v>
          </cell>
          <cell r="Q200">
            <v>42761</v>
          </cell>
        </row>
        <row r="201">
          <cell r="M201">
            <v>42758</v>
          </cell>
          <cell r="N201">
            <v>42759</v>
          </cell>
          <cell r="Q201">
            <v>42762</v>
          </cell>
        </row>
        <row r="202">
          <cell r="M202">
            <v>42759</v>
          </cell>
          <cell r="N202">
            <v>42760</v>
          </cell>
          <cell r="Q202">
            <v>42765</v>
          </cell>
        </row>
        <row r="203">
          <cell r="M203">
            <v>42760</v>
          </cell>
          <cell r="N203">
            <v>42761</v>
          </cell>
          <cell r="Q203">
            <v>42766</v>
          </cell>
        </row>
        <row r="204">
          <cell r="M204">
            <v>42761</v>
          </cell>
          <cell r="N204">
            <v>42762</v>
          </cell>
          <cell r="Q204">
            <v>42767</v>
          </cell>
        </row>
        <row r="205">
          <cell r="M205">
            <v>42762</v>
          </cell>
          <cell r="N205">
            <v>42765</v>
          </cell>
          <cell r="Q205">
            <v>42768</v>
          </cell>
        </row>
        <row r="206">
          <cell r="M206">
            <v>42765</v>
          </cell>
          <cell r="N206">
            <v>42766</v>
          </cell>
          <cell r="Q206">
            <v>42769</v>
          </cell>
        </row>
        <row r="207">
          <cell r="M207">
            <v>42766</v>
          </cell>
          <cell r="N207">
            <v>42767</v>
          </cell>
          <cell r="Q207">
            <v>42772</v>
          </cell>
        </row>
        <row r="208">
          <cell r="M208">
            <v>42767</v>
          </cell>
          <cell r="N208">
            <v>42768</v>
          </cell>
          <cell r="Q208">
            <v>42773</v>
          </cell>
        </row>
        <row r="209">
          <cell r="M209">
            <v>42768</v>
          </cell>
          <cell r="N209">
            <v>42769</v>
          </cell>
          <cell r="Q209">
            <v>42774</v>
          </cell>
        </row>
        <row r="210">
          <cell r="M210">
            <v>42769</v>
          </cell>
          <cell r="N210">
            <v>42772</v>
          </cell>
          <cell r="Q210">
            <v>42775</v>
          </cell>
        </row>
        <row r="211">
          <cell r="M211">
            <v>42772</v>
          </cell>
          <cell r="N211">
            <v>42773</v>
          </cell>
          <cell r="Q211">
            <v>42776</v>
          </cell>
        </row>
        <row r="212">
          <cell r="M212">
            <v>42773</v>
          </cell>
          <cell r="N212">
            <v>42774</v>
          </cell>
          <cell r="Q212">
            <v>42779</v>
          </cell>
        </row>
        <row r="213">
          <cell r="M213">
            <v>42774</v>
          </cell>
          <cell r="N213">
            <v>42775</v>
          </cell>
          <cell r="Q213">
            <v>42780</v>
          </cell>
        </row>
        <row r="214">
          <cell r="M214">
            <v>42775</v>
          </cell>
          <cell r="N214">
            <v>42776</v>
          </cell>
          <cell r="Q214">
            <v>42781</v>
          </cell>
        </row>
        <row r="215">
          <cell r="M215">
            <v>42776</v>
          </cell>
          <cell r="N215">
            <v>42779</v>
          </cell>
          <cell r="Q215">
            <v>42782</v>
          </cell>
        </row>
        <row r="216">
          <cell r="M216">
            <v>42779</v>
          </cell>
          <cell r="N216">
            <v>42780</v>
          </cell>
          <cell r="Q216">
            <v>42783</v>
          </cell>
        </row>
        <row r="217">
          <cell r="M217">
            <v>42780</v>
          </cell>
          <cell r="N217">
            <v>42781</v>
          </cell>
          <cell r="Q217">
            <v>42786</v>
          </cell>
        </row>
        <row r="218">
          <cell r="M218">
            <v>42781</v>
          </cell>
          <cell r="N218">
            <v>42782</v>
          </cell>
          <cell r="Q218">
            <v>42787</v>
          </cell>
        </row>
        <row r="219">
          <cell r="M219">
            <v>42782</v>
          </cell>
          <cell r="N219">
            <v>42783</v>
          </cell>
          <cell r="Q219">
            <v>42788</v>
          </cell>
        </row>
        <row r="220">
          <cell r="M220">
            <v>42783</v>
          </cell>
          <cell r="N220">
            <v>42786</v>
          </cell>
          <cell r="Q220">
            <v>42789</v>
          </cell>
        </row>
        <row r="221">
          <cell r="M221">
            <v>42786</v>
          </cell>
          <cell r="N221">
            <v>42787</v>
          </cell>
          <cell r="Q221">
            <v>42790</v>
          </cell>
        </row>
        <row r="222">
          <cell r="M222">
            <v>42787</v>
          </cell>
          <cell r="N222">
            <v>42788</v>
          </cell>
          <cell r="Q222">
            <v>42793</v>
          </cell>
        </row>
        <row r="223">
          <cell r="M223">
            <v>42788</v>
          </cell>
          <cell r="N223">
            <v>42789</v>
          </cell>
          <cell r="Q223">
            <v>42794</v>
          </cell>
        </row>
        <row r="224">
          <cell r="M224">
            <v>42789</v>
          </cell>
          <cell r="N224">
            <v>42790</v>
          </cell>
          <cell r="Q224">
            <v>42795</v>
          </cell>
        </row>
        <row r="225">
          <cell r="M225">
            <v>42790</v>
          </cell>
          <cell r="N225">
            <v>42793</v>
          </cell>
          <cell r="Q225">
            <v>42796</v>
          </cell>
        </row>
        <row r="226">
          <cell r="M226">
            <v>42793</v>
          </cell>
          <cell r="N226">
            <v>42794</v>
          </cell>
          <cell r="Q226">
            <v>42797</v>
          </cell>
        </row>
        <row r="227">
          <cell r="M227">
            <v>42794</v>
          </cell>
          <cell r="N227">
            <v>42795</v>
          </cell>
          <cell r="Q227">
            <v>42800</v>
          </cell>
        </row>
        <row r="228">
          <cell r="M228">
            <v>42795</v>
          </cell>
          <cell r="N228">
            <v>42796</v>
          </cell>
          <cell r="Q228">
            <v>42801</v>
          </cell>
        </row>
        <row r="229">
          <cell r="M229">
            <v>42796</v>
          </cell>
          <cell r="N229">
            <v>42797</v>
          </cell>
          <cell r="Q229">
            <v>42802</v>
          </cell>
        </row>
        <row r="230">
          <cell r="M230">
            <v>42797</v>
          </cell>
          <cell r="N230">
            <v>42800</v>
          </cell>
          <cell r="Q230">
            <v>42803</v>
          </cell>
        </row>
        <row r="231">
          <cell r="M231">
            <v>42800</v>
          </cell>
          <cell r="N231">
            <v>42801</v>
          </cell>
          <cell r="Q231">
            <v>42804</v>
          </cell>
        </row>
        <row r="232">
          <cell r="M232">
            <v>42801</v>
          </cell>
          <cell r="N232">
            <v>42802</v>
          </cell>
          <cell r="Q232">
            <v>42807</v>
          </cell>
        </row>
        <row r="233">
          <cell r="M233">
            <v>42802</v>
          </cell>
          <cell r="N233">
            <v>42803</v>
          </cell>
          <cell r="Q233">
            <v>42808</v>
          </cell>
        </row>
        <row r="234">
          <cell r="M234">
            <v>42803</v>
          </cell>
          <cell r="N234">
            <v>42804</v>
          </cell>
          <cell r="Q234">
            <v>42809</v>
          </cell>
        </row>
        <row r="235">
          <cell r="M235">
            <v>42804</v>
          </cell>
          <cell r="N235">
            <v>42807</v>
          </cell>
          <cell r="Q235">
            <v>42810</v>
          </cell>
        </row>
        <row r="236">
          <cell r="M236">
            <v>42807</v>
          </cell>
          <cell r="N236">
            <v>42808</v>
          </cell>
          <cell r="Q236">
            <v>42811</v>
          </cell>
        </row>
        <row r="237">
          <cell r="M237">
            <v>42808</v>
          </cell>
          <cell r="N237">
            <v>42809</v>
          </cell>
          <cell r="Q237">
            <v>42815</v>
          </cell>
        </row>
        <row r="238">
          <cell r="M238">
            <v>42809</v>
          </cell>
          <cell r="N238">
            <v>42810</v>
          </cell>
          <cell r="Q238">
            <v>42816</v>
          </cell>
        </row>
        <row r="239">
          <cell r="M239">
            <v>42810</v>
          </cell>
          <cell r="N239">
            <v>42811</v>
          </cell>
          <cell r="Q239">
            <v>42817</v>
          </cell>
        </row>
        <row r="240">
          <cell r="M240">
            <v>42811</v>
          </cell>
          <cell r="N240">
            <v>42815</v>
          </cell>
          <cell r="Q240">
            <v>42818</v>
          </cell>
        </row>
        <row r="241">
          <cell r="M241">
            <v>42815</v>
          </cell>
          <cell r="N241">
            <v>42816</v>
          </cell>
          <cell r="Q241">
            <v>42821</v>
          </cell>
        </row>
        <row r="242">
          <cell r="M242">
            <v>42816</v>
          </cell>
          <cell r="N242">
            <v>42817</v>
          </cell>
          <cell r="Q242">
            <v>42822</v>
          </cell>
        </row>
        <row r="243">
          <cell r="M243">
            <v>42817</v>
          </cell>
          <cell r="N243">
            <v>42818</v>
          </cell>
          <cell r="Q243">
            <v>42823</v>
          </cell>
        </row>
        <row r="244">
          <cell r="M244">
            <v>42818</v>
          </cell>
          <cell r="N244">
            <v>42821</v>
          </cell>
          <cell r="Q244">
            <v>42824</v>
          </cell>
        </row>
        <row r="245">
          <cell r="M245">
            <v>42821</v>
          </cell>
          <cell r="N245">
            <v>42822</v>
          </cell>
          <cell r="Q245">
            <v>42825</v>
          </cell>
        </row>
        <row r="246">
          <cell r="M246">
            <v>42822</v>
          </cell>
          <cell r="N246">
            <v>42823</v>
          </cell>
          <cell r="Q246">
            <v>42828</v>
          </cell>
        </row>
        <row r="247">
          <cell r="M247">
            <v>42823</v>
          </cell>
          <cell r="N247">
            <v>42824</v>
          </cell>
          <cell r="Q247">
            <v>42829</v>
          </cell>
        </row>
        <row r="248">
          <cell r="M248">
            <v>42824</v>
          </cell>
          <cell r="N248">
            <v>42825</v>
          </cell>
          <cell r="Q248">
            <v>42830</v>
          </cell>
        </row>
        <row r="249">
          <cell r="M249">
            <v>42825</v>
          </cell>
          <cell r="N249">
            <v>42828</v>
          </cell>
          <cell r="Q249">
            <v>42831</v>
          </cell>
        </row>
        <row r="250">
          <cell r="M250">
            <v>42828</v>
          </cell>
          <cell r="N250">
            <v>42829</v>
          </cell>
          <cell r="Q250">
            <v>42832</v>
          </cell>
        </row>
        <row r="251">
          <cell r="M251">
            <v>42829</v>
          </cell>
          <cell r="N251">
            <v>42830</v>
          </cell>
          <cell r="Q251">
            <v>42835</v>
          </cell>
        </row>
        <row r="252">
          <cell r="M252">
            <v>42830</v>
          </cell>
          <cell r="N252">
            <v>42831</v>
          </cell>
          <cell r="Q252">
            <v>42836</v>
          </cell>
        </row>
        <row r="253">
          <cell r="M253">
            <v>42831</v>
          </cell>
          <cell r="N253">
            <v>42832</v>
          </cell>
          <cell r="Q253">
            <v>42837</v>
          </cell>
        </row>
        <row r="254">
          <cell r="M254">
            <v>42832</v>
          </cell>
          <cell r="N254">
            <v>42835</v>
          </cell>
          <cell r="Q254">
            <v>42838</v>
          </cell>
        </row>
        <row r="255">
          <cell r="M255">
            <v>42835</v>
          </cell>
          <cell r="N255">
            <v>42836</v>
          </cell>
          <cell r="Q255">
            <v>42839</v>
          </cell>
        </row>
        <row r="256">
          <cell r="M256">
            <v>42836</v>
          </cell>
          <cell r="N256">
            <v>42837</v>
          </cell>
          <cell r="Q256">
            <v>42842</v>
          </cell>
        </row>
        <row r="257">
          <cell r="M257">
            <v>42837</v>
          </cell>
          <cell r="N257">
            <v>42838</v>
          </cell>
          <cell r="Q257">
            <v>42843</v>
          </cell>
        </row>
        <row r="258">
          <cell r="M258">
            <v>42838</v>
          </cell>
          <cell r="N258">
            <v>42839</v>
          </cell>
          <cell r="Q258">
            <v>42844</v>
          </cell>
        </row>
        <row r="259">
          <cell r="M259">
            <v>42839</v>
          </cell>
          <cell r="N259">
            <v>42842</v>
          </cell>
          <cell r="Q259">
            <v>42845</v>
          </cell>
        </row>
        <row r="260">
          <cell r="M260">
            <v>42842</v>
          </cell>
          <cell r="N260">
            <v>42843</v>
          </cell>
          <cell r="Q260">
            <v>42846</v>
          </cell>
        </row>
        <row r="261">
          <cell r="M261">
            <v>42843</v>
          </cell>
          <cell r="N261">
            <v>42844</v>
          </cell>
          <cell r="Q261">
            <v>42849</v>
          </cell>
        </row>
        <row r="262">
          <cell r="M262">
            <v>42844</v>
          </cell>
          <cell r="N262">
            <v>42845</v>
          </cell>
          <cell r="Q262">
            <v>42850</v>
          </cell>
        </row>
        <row r="263">
          <cell r="M263">
            <v>42845</v>
          </cell>
          <cell r="N263">
            <v>42846</v>
          </cell>
          <cell r="Q263">
            <v>42851</v>
          </cell>
        </row>
        <row r="264">
          <cell r="M264">
            <v>42846</v>
          </cell>
          <cell r="N264">
            <v>42849</v>
          </cell>
          <cell r="Q264">
            <v>42852</v>
          </cell>
        </row>
        <row r="265">
          <cell r="M265">
            <v>42849</v>
          </cell>
          <cell r="N265">
            <v>42850</v>
          </cell>
          <cell r="Q265">
            <v>42853</v>
          </cell>
        </row>
        <row r="266">
          <cell r="M266">
            <v>42850</v>
          </cell>
          <cell r="N266">
            <v>42851</v>
          </cell>
          <cell r="Q266">
            <v>42863</v>
          </cell>
        </row>
        <row r="267">
          <cell r="M267">
            <v>42851</v>
          </cell>
          <cell r="N267">
            <v>42852</v>
          </cell>
          <cell r="Q267">
            <v>42864</v>
          </cell>
        </row>
        <row r="268">
          <cell r="M268">
            <v>42852</v>
          </cell>
          <cell r="N268">
            <v>42853</v>
          </cell>
          <cell r="Q268">
            <v>42865</v>
          </cell>
        </row>
        <row r="269">
          <cell r="M269">
            <v>42853</v>
          </cell>
          <cell r="N269">
            <v>42863</v>
          </cell>
          <cell r="Q269">
            <v>42866</v>
          </cell>
        </row>
        <row r="270">
          <cell r="M270">
            <v>42863</v>
          </cell>
          <cell r="N270">
            <v>42864</v>
          </cell>
          <cell r="Q270">
            <v>42867</v>
          </cell>
        </row>
        <row r="271">
          <cell r="M271">
            <v>42864</v>
          </cell>
          <cell r="N271">
            <v>42865</v>
          </cell>
          <cell r="Q271">
            <v>42870</v>
          </cell>
        </row>
        <row r="272">
          <cell r="M272">
            <v>42865</v>
          </cell>
          <cell r="N272">
            <v>42866</v>
          </cell>
          <cell r="Q272">
            <v>42871</v>
          </cell>
        </row>
        <row r="273">
          <cell r="M273">
            <v>42866</v>
          </cell>
          <cell r="N273">
            <v>42867</v>
          </cell>
          <cell r="Q273">
            <v>42872</v>
          </cell>
        </row>
        <row r="274">
          <cell r="M274">
            <v>42867</v>
          </cell>
          <cell r="N274">
            <v>42870</v>
          </cell>
          <cell r="Q274">
            <v>42873</v>
          </cell>
        </row>
        <row r="275">
          <cell r="M275">
            <v>42870</v>
          </cell>
          <cell r="N275">
            <v>42871</v>
          </cell>
          <cell r="Q275">
            <v>42874</v>
          </cell>
        </row>
        <row r="276">
          <cell r="M276">
            <v>42871</v>
          </cell>
          <cell r="N276">
            <v>42872</v>
          </cell>
          <cell r="Q276">
            <v>42877</v>
          </cell>
        </row>
        <row r="277">
          <cell r="M277">
            <v>42872</v>
          </cell>
          <cell r="N277">
            <v>42873</v>
          </cell>
          <cell r="Q277">
            <v>42878</v>
          </cell>
        </row>
        <row r="278">
          <cell r="M278">
            <v>42873</v>
          </cell>
          <cell r="N278">
            <v>42874</v>
          </cell>
          <cell r="Q278">
            <v>42879</v>
          </cell>
        </row>
        <row r="279">
          <cell r="M279">
            <v>42874</v>
          </cell>
          <cell r="N279">
            <v>42877</v>
          </cell>
          <cell r="Q279">
            <v>42880</v>
          </cell>
        </row>
        <row r="280">
          <cell r="M280">
            <v>42877</v>
          </cell>
          <cell r="N280">
            <v>42878</v>
          </cell>
          <cell r="Q280">
            <v>42881</v>
          </cell>
        </row>
        <row r="281">
          <cell r="M281">
            <v>42878</v>
          </cell>
          <cell r="N281">
            <v>42879</v>
          </cell>
          <cell r="Q281">
            <v>42884</v>
          </cell>
        </row>
        <row r="282">
          <cell r="M282">
            <v>42879</v>
          </cell>
          <cell r="N282">
            <v>42880</v>
          </cell>
          <cell r="Q282">
            <v>42885</v>
          </cell>
        </row>
        <row r="283">
          <cell r="M283">
            <v>42880</v>
          </cell>
          <cell r="N283">
            <v>42881</v>
          </cell>
          <cell r="Q283">
            <v>42886</v>
          </cell>
        </row>
        <row r="284">
          <cell r="M284">
            <v>42881</v>
          </cell>
          <cell r="N284">
            <v>42884</v>
          </cell>
          <cell r="Q284">
            <v>42887</v>
          </cell>
        </row>
        <row r="285">
          <cell r="M285">
            <v>42884</v>
          </cell>
          <cell r="N285">
            <v>42885</v>
          </cell>
          <cell r="Q285">
            <v>42888</v>
          </cell>
        </row>
        <row r="286">
          <cell r="M286">
            <v>42885</v>
          </cell>
          <cell r="N286">
            <v>42886</v>
          </cell>
          <cell r="Q286">
            <v>42891</v>
          </cell>
        </row>
        <row r="287">
          <cell r="M287">
            <v>42886</v>
          </cell>
          <cell r="N287">
            <v>42887</v>
          </cell>
          <cell r="Q287">
            <v>42892</v>
          </cell>
        </row>
        <row r="288">
          <cell r="M288">
            <v>42887</v>
          </cell>
          <cell r="N288">
            <v>42888</v>
          </cell>
          <cell r="Q288">
            <v>42893</v>
          </cell>
        </row>
        <row r="289">
          <cell r="M289">
            <v>42888</v>
          </cell>
          <cell r="N289">
            <v>42891</v>
          </cell>
          <cell r="Q289">
            <v>42894</v>
          </cell>
        </row>
        <row r="290">
          <cell r="M290">
            <v>42891</v>
          </cell>
          <cell r="N290">
            <v>42892</v>
          </cell>
          <cell r="Q290">
            <v>42895</v>
          </cell>
        </row>
        <row r="291">
          <cell r="M291">
            <v>42892</v>
          </cell>
          <cell r="N291">
            <v>42893</v>
          </cell>
          <cell r="Q291">
            <v>42898</v>
          </cell>
        </row>
        <row r="292">
          <cell r="M292">
            <v>42893</v>
          </cell>
          <cell r="N292">
            <v>42894</v>
          </cell>
          <cell r="Q292">
            <v>42899</v>
          </cell>
        </row>
        <row r="293">
          <cell r="M293">
            <v>42894</v>
          </cell>
          <cell r="N293">
            <v>42895</v>
          </cell>
          <cell r="Q293">
            <v>42900</v>
          </cell>
        </row>
        <row r="294">
          <cell r="M294">
            <v>42895</v>
          </cell>
          <cell r="N294">
            <v>42898</v>
          </cell>
          <cell r="Q294">
            <v>42901</v>
          </cell>
        </row>
        <row r="295">
          <cell r="M295">
            <v>42898</v>
          </cell>
          <cell r="N295">
            <v>42899</v>
          </cell>
          <cell r="Q295">
            <v>42902</v>
          </cell>
        </row>
        <row r="296">
          <cell r="M296">
            <v>42899</v>
          </cell>
          <cell r="N296">
            <v>42900</v>
          </cell>
          <cell r="Q296">
            <v>42905</v>
          </cell>
        </row>
        <row r="297">
          <cell r="M297">
            <v>42900</v>
          </cell>
          <cell r="N297">
            <v>42901</v>
          </cell>
          <cell r="Q297">
            <v>42906</v>
          </cell>
        </row>
        <row r="298">
          <cell r="M298">
            <v>42901</v>
          </cell>
          <cell r="N298">
            <v>42902</v>
          </cell>
          <cell r="Q298">
            <v>42907</v>
          </cell>
        </row>
        <row r="299">
          <cell r="M299">
            <v>42902</v>
          </cell>
          <cell r="N299">
            <v>42905</v>
          </cell>
          <cell r="Q299">
            <v>42908</v>
          </cell>
        </row>
        <row r="300">
          <cell r="M300">
            <v>42905</v>
          </cell>
          <cell r="N300">
            <v>42906</v>
          </cell>
          <cell r="Q300">
            <v>42909</v>
          </cell>
        </row>
        <row r="301">
          <cell r="M301">
            <v>42906</v>
          </cell>
          <cell r="N301">
            <v>42907</v>
          </cell>
          <cell r="Q301">
            <v>42912</v>
          </cell>
        </row>
        <row r="302">
          <cell r="M302">
            <v>42907</v>
          </cell>
          <cell r="N302">
            <v>42908</v>
          </cell>
          <cell r="Q302">
            <v>42913</v>
          </cell>
        </row>
        <row r="303">
          <cell r="M303">
            <v>42908</v>
          </cell>
          <cell r="N303">
            <v>42909</v>
          </cell>
          <cell r="Q303">
            <v>42914</v>
          </cell>
        </row>
        <row r="304">
          <cell r="M304">
            <v>42909</v>
          </cell>
          <cell r="N304">
            <v>42912</v>
          </cell>
          <cell r="Q304">
            <v>42915</v>
          </cell>
        </row>
        <row r="305">
          <cell r="M305">
            <v>42912</v>
          </cell>
          <cell r="N305">
            <v>42913</v>
          </cell>
          <cell r="Q305">
            <v>42916</v>
          </cell>
        </row>
        <row r="306">
          <cell r="M306">
            <v>42913</v>
          </cell>
          <cell r="N306">
            <v>42914</v>
          </cell>
          <cell r="Q306">
            <v>42919</v>
          </cell>
        </row>
        <row r="307">
          <cell r="M307">
            <v>42914</v>
          </cell>
          <cell r="N307">
            <v>42915</v>
          </cell>
          <cell r="Q307">
            <v>42920</v>
          </cell>
        </row>
        <row r="308">
          <cell r="M308">
            <v>42915</v>
          </cell>
          <cell r="N308">
            <v>42916</v>
          </cell>
          <cell r="Q308">
            <v>42921</v>
          </cell>
        </row>
        <row r="309">
          <cell r="M309">
            <v>42916</v>
          </cell>
          <cell r="N309">
            <v>42919</v>
          </cell>
          <cell r="Q309">
            <v>42922</v>
          </cell>
        </row>
        <row r="310">
          <cell r="M310">
            <v>42919</v>
          </cell>
          <cell r="N310">
            <v>42920</v>
          </cell>
          <cell r="Q310">
            <v>42923</v>
          </cell>
        </row>
        <row r="311">
          <cell r="M311">
            <v>42920</v>
          </cell>
          <cell r="N311">
            <v>42921</v>
          </cell>
          <cell r="Q311">
            <v>42926</v>
          </cell>
        </row>
        <row r="312">
          <cell r="M312">
            <v>42921</v>
          </cell>
          <cell r="N312">
            <v>42922</v>
          </cell>
          <cell r="Q312">
            <v>42927</v>
          </cell>
        </row>
        <row r="313">
          <cell r="M313">
            <v>42922</v>
          </cell>
          <cell r="N313">
            <v>42923</v>
          </cell>
          <cell r="Q313">
            <v>42928</v>
          </cell>
        </row>
        <row r="314">
          <cell r="M314">
            <v>42923</v>
          </cell>
          <cell r="N314">
            <v>42926</v>
          </cell>
          <cell r="Q314">
            <v>42929</v>
          </cell>
        </row>
        <row r="315">
          <cell r="M315">
            <v>42926</v>
          </cell>
          <cell r="N315">
            <v>42927</v>
          </cell>
          <cell r="Q315">
            <v>42930</v>
          </cell>
        </row>
        <row r="316">
          <cell r="M316">
            <v>42927</v>
          </cell>
          <cell r="N316">
            <v>42928</v>
          </cell>
          <cell r="Q316">
            <v>42934</v>
          </cell>
        </row>
        <row r="317">
          <cell r="M317">
            <v>42928</v>
          </cell>
          <cell r="N317">
            <v>42929</v>
          </cell>
          <cell r="Q317">
            <v>42935</v>
          </cell>
        </row>
        <row r="318">
          <cell r="M318">
            <v>42929</v>
          </cell>
          <cell r="N318">
            <v>42930</v>
          </cell>
          <cell r="Q318">
            <v>42936</v>
          </cell>
        </row>
        <row r="319">
          <cell r="M319">
            <v>42930</v>
          </cell>
          <cell r="N319">
            <v>42934</v>
          </cell>
          <cell r="Q319">
            <v>42937</v>
          </cell>
        </row>
        <row r="320">
          <cell r="M320">
            <v>42934</v>
          </cell>
          <cell r="N320">
            <v>42935</v>
          </cell>
          <cell r="Q320">
            <v>42940</v>
          </cell>
        </row>
        <row r="321">
          <cell r="M321">
            <v>42935</v>
          </cell>
          <cell r="N321">
            <v>42936</v>
          </cell>
          <cell r="Q321">
            <v>42941</v>
          </cell>
        </row>
        <row r="322">
          <cell r="M322">
            <v>42936</v>
          </cell>
          <cell r="N322">
            <v>42937</v>
          </cell>
          <cell r="Q322">
            <v>42942</v>
          </cell>
        </row>
        <row r="323">
          <cell r="M323">
            <v>42937</v>
          </cell>
          <cell r="N323">
            <v>42940</v>
          </cell>
          <cell r="Q323">
            <v>42943</v>
          </cell>
        </row>
        <row r="324">
          <cell r="M324">
            <v>42940</v>
          </cell>
          <cell r="N324">
            <v>42941</v>
          </cell>
          <cell r="Q324">
            <v>42944</v>
          </cell>
        </row>
        <row r="325">
          <cell r="M325">
            <v>42941</v>
          </cell>
          <cell r="N325">
            <v>42942</v>
          </cell>
          <cell r="Q325">
            <v>42947</v>
          </cell>
        </row>
        <row r="326">
          <cell r="M326">
            <v>42942</v>
          </cell>
          <cell r="N326">
            <v>42943</v>
          </cell>
          <cell r="Q326">
            <v>42948</v>
          </cell>
        </row>
        <row r="327">
          <cell r="M327">
            <v>42943</v>
          </cell>
          <cell r="N327">
            <v>42944</v>
          </cell>
          <cell r="Q327">
            <v>42949</v>
          </cell>
        </row>
        <row r="328">
          <cell r="M328">
            <v>42944</v>
          </cell>
          <cell r="N328">
            <v>42947</v>
          </cell>
          <cell r="Q328">
            <v>42950</v>
          </cell>
        </row>
        <row r="329">
          <cell r="M329">
            <v>42947</v>
          </cell>
          <cell r="N329">
            <v>42948</v>
          </cell>
          <cell r="Q329">
            <v>42951</v>
          </cell>
        </row>
        <row r="330">
          <cell r="M330">
            <v>42948</v>
          </cell>
          <cell r="N330">
            <v>42949</v>
          </cell>
          <cell r="Q330">
            <v>42954</v>
          </cell>
        </row>
        <row r="331">
          <cell r="M331">
            <v>42949</v>
          </cell>
          <cell r="N331">
            <v>42950</v>
          </cell>
          <cell r="Q331">
            <v>42955</v>
          </cell>
        </row>
        <row r="332">
          <cell r="M332">
            <v>42950</v>
          </cell>
          <cell r="N332">
            <v>42951</v>
          </cell>
          <cell r="Q332">
            <v>42956</v>
          </cell>
        </row>
        <row r="333">
          <cell r="M333">
            <v>42951</v>
          </cell>
          <cell r="N333">
            <v>42954</v>
          </cell>
          <cell r="Q333">
            <v>42957</v>
          </cell>
        </row>
        <row r="334">
          <cell r="M334">
            <v>42954</v>
          </cell>
          <cell r="N334">
            <v>42955</v>
          </cell>
          <cell r="Q334">
            <v>42968</v>
          </cell>
        </row>
        <row r="335">
          <cell r="M335">
            <v>42955</v>
          </cell>
          <cell r="N335">
            <v>42956</v>
          </cell>
          <cell r="Q335">
            <v>42969</v>
          </cell>
        </row>
        <row r="336">
          <cell r="M336">
            <v>42956</v>
          </cell>
          <cell r="N336">
            <v>42957</v>
          </cell>
          <cell r="Q336">
            <v>42970</v>
          </cell>
        </row>
        <row r="337">
          <cell r="M337">
            <v>42957</v>
          </cell>
          <cell r="N337">
            <v>42968</v>
          </cell>
          <cell r="Q337">
            <v>42971</v>
          </cell>
        </row>
        <row r="338">
          <cell r="M338">
            <v>42968</v>
          </cell>
          <cell r="N338">
            <v>42969</v>
          </cell>
          <cell r="Q338">
            <v>42972</v>
          </cell>
        </row>
        <row r="339">
          <cell r="M339">
            <v>42969</v>
          </cell>
          <cell r="N339">
            <v>42970</v>
          </cell>
          <cell r="Q339">
            <v>42975</v>
          </cell>
        </row>
        <row r="340">
          <cell r="M340">
            <v>42970</v>
          </cell>
          <cell r="N340">
            <v>42971</v>
          </cell>
          <cell r="Q340">
            <v>42976</v>
          </cell>
        </row>
        <row r="341">
          <cell r="M341">
            <v>42971</v>
          </cell>
          <cell r="N341">
            <v>42972</v>
          </cell>
          <cell r="Q341">
            <v>42977</v>
          </cell>
        </row>
        <row r="342">
          <cell r="M342">
            <v>42972</v>
          </cell>
          <cell r="N342">
            <v>42975</v>
          </cell>
          <cell r="Q342">
            <v>42978</v>
          </cell>
        </row>
        <row r="343">
          <cell r="M343">
            <v>42975</v>
          </cell>
          <cell r="N343">
            <v>42976</v>
          </cell>
          <cell r="Q343">
            <v>42979</v>
          </cell>
        </row>
        <row r="344">
          <cell r="M344">
            <v>42976</v>
          </cell>
          <cell r="N344">
            <v>42977</v>
          </cell>
          <cell r="Q344">
            <v>42982</v>
          </cell>
        </row>
        <row r="345">
          <cell r="M345">
            <v>42977</v>
          </cell>
          <cell r="N345">
            <v>42978</v>
          </cell>
          <cell r="Q345">
            <v>42983</v>
          </cell>
        </row>
        <row r="346">
          <cell r="M346">
            <v>42978</v>
          </cell>
          <cell r="N346">
            <v>42979</v>
          </cell>
          <cell r="Q346">
            <v>42984</v>
          </cell>
        </row>
        <row r="347">
          <cell r="M347">
            <v>42979</v>
          </cell>
          <cell r="N347">
            <v>42982</v>
          </cell>
          <cell r="Q347">
            <v>42985</v>
          </cell>
        </row>
        <row r="348">
          <cell r="M348">
            <v>42982</v>
          </cell>
          <cell r="N348">
            <v>42983</v>
          </cell>
          <cell r="Q348">
            <v>42986</v>
          </cell>
        </row>
        <row r="349">
          <cell r="M349">
            <v>42983</v>
          </cell>
          <cell r="N349">
            <v>42984</v>
          </cell>
          <cell r="Q349">
            <v>42989</v>
          </cell>
        </row>
        <row r="350">
          <cell r="M350">
            <v>42984</v>
          </cell>
          <cell r="N350">
            <v>42985</v>
          </cell>
          <cell r="Q350">
            <v>42990</v>
          </cell>
        </row>
        <row r="351">
          <cell r="M351">
            <v>42985</v>
          </cell>
          <cell r="N351">
            <v>42986</v>
          </cell>
          <cell r="Q351">
            <v>42991</v>
          </cell>
        </row>
        <row r="352">
          <cell r="M352">
            <v>42986</v>
          </cell>
          <cell r="N352">
            <v>42989</v>
          </cell>
          <cell r="Q352">
            <v>42992</v>
          </cell>
        </row>
        <row r="353">
          <cell r="M353">
            <v>42989</v>
          </cell>
          <cell r="N353">
            <v>42990</v>
          </cell>
          <cell r="Q353">
            <v>42993</v>
          </cell>
        </row>
        <row r="354">
          <cell r="M354">
            <v>42990</v>
          </cell>
          <cell r="N354">
            <v>42991</v>
          </cell>
          <cell r="Q354">
            <v>42997</v>
          </cell>
        </row>
        <row r="355">
          <cell r="M355">
            <v>42991</v>
          </cell>
          <cell r="N355">
            <v>42992</v>
          </cell>
          <cell r="Q355">
            <v>42998</v>
          </cell>
        </row>
        <row r="356">
          <cell r="M356">
            <v>42992</v>
          </cell>
          <cell r="N356">
            <v>42993</v>
          </cell>
          <cell r="Q356">
            <v>42999</v>
          </cell>
        </row>
        <row r="357">
          <cell r="M357">
            <v>42993</v>
          </cell>
          <cell r="N357">
            <v>42997</v>
          </cell>
          <cell r="Q357">
            <v>43000</v>
          </cell>
        </row>
        <row r="358">
          <cell r="M358">
            <v>42997</v>
          </cell>
          <cell r="N358">
            <v>42998</v>
          </cell>
          <cell r="Q358">
            <v>43003</v>
          </cell>
        </row>
        <row r="359">
          <cell r="M359">
            <v>42998</v>
          </cell>
          <cell r="N359">
            <v>42999</v>
          </cell>
          <cell r="Q359">
            <v>43004</v>
          </cell>
        </row>
        <row r="360">
          <cell r="M360">
            <v>42999</v>
          </cell>
          <cell r="N360">
            <v>43000</v>
          </cell>
          <cell r="Q360">
            <v>43005</v>
          </cell>
        </row>
        <row r="361">
          <cell r="M361">
            <v>43000</v>
          </cell>
          <cell r="N361">
            <v>43003</v>
          </cell>
          <cell r="Q361">
            <v>43006</v>
          </cell>
        </row>
        <row r="362">
          <cell r="M362">
            <v>43003</v>
          </cell>
          <cell r="N362">
            <v>43004</v>
          </cell>
          <cell r="Q362">
            <v>43007</v>
          </cell>
        </row>
        <row r="363">
          <cell r="M363">
            <v>43004</v>
          </cell>
          <cell r="N363">
            <v>43005</v>
          </cell>
          <cell r="Q363">
            <v>43010</v>
          </cell>
        </row>
        <row r="364">
          <cell r="M364">
            <v>43005</v>
          </cell>
          <cell r="N364">
            <v>43006</v>
          </cell>
          <cell r="Q364">
            <v>43011</v>
          </cell>
        </row>
        <row r="365">
          <cell r="M365">
            <v>43006</v>
          </cell>
          <cell r="N365">
            <v>43007</v>
          </cell>
          <cell r="Q365">
            <v>43012</v>
          </cell>
        </row>
        <row r="366">
          <cell r="M366">
            <v>43007</v>
          </cell>
          <cell r="N366">
            <v>43010</v>
          </cell>
          <cell r="Q366">
            <v>43013</v>
          </cell>
        </row>
        <row r="367">
          <cell r="M367">
            <v>43010</v>
          </cell>
          <cell r="N367">
            <v>43011</v>
          </cell>
          <cell r="Q367">
            <v>43014</v>
          </cell>
        </row>
        <row r="368">
          <cell r="M368">
            <v>43011</v>
          </cell>
          <cell r="N368">
            <v>43012</v>
          </cell>
          <cell r="Q368">
            <v>43018</v>
          </cell>
        </row>
        <row r="369">
          <cell r="M369">
            <v>43012</v>
          </cell>
          <cell r="N369">
            <v>43013</v>
          </cell>
          <cell r="Q369">
            <v>43019</v>
          </cell>
        </row>
        <row r="370">
          <cell r="M370">
            <v>43013</v>
          </cell>
          <cell r="N370">
            <v>43014</v>
          </cell>
          <cell r="Q370">
            <v>43020</v>
          </cell>
        </row>
        <row r="371">
          <cell r="M371">
            <v>43014</v>
          </cell>
          <cell r="N371">
            <v>43018</v>
          </cell>
          <cell r="Q371">
            <v>43021</v>
          </cell>
        </row>
        <row r="372">
          <cell r="M372">
            <v>43018</v>
          </cell>
          <cell r="N372">
            <v>43019</v>
          </cell>
          <cell r="Q372">
            <v>43024</v>
          </cell>
        </row>
        <row r="373">
          <cell r="M373">
            <v>43019</v>
          </cell>
          <cell r="N373">
            <v>43020</v>
          </cell>
          <cell r="Q373">
            <v>43025</v>
          </cell>
        </row>
        <row r="374">
          <cell r="M374">
            <v>43020</v>
          </cell>
          <cell r="N374">
            <v>43021</v>
          </cell>
          <cell r="Q374">
            <v>43026</v>
          </cell>
        </row>
        <row r="375">
          <cell r="M375">
            <v>43021</v>
          </cell>
          <cell r="N375">
            <v>43024</v>
          </cell>
          <cell r="Q375">
            <v>43027</v>
          </cell>
        </row>
        <row r="376">
          <cell r="M376">
            <v>43024</v>
          </cell>
          <cell r="N376">
            <v>43025</v>
          </cell>
          <cell r="Q376">
            <v>43028</v>
          </cell>
        </row>
        <row r="377">
          <cell r="M377">
            <v>43025</v>
          </cell>
          <cell r="N377">
            <v>43026</v>
          </cell>
          <cell r="Q377">
            <v>43031</v>
          </cell>
        </row>
        <row r="378">
          <cell r="M378">
            <v>43026</v>
          </cell>
          <cell r="N378">
            <v>43027</v>
          </cell>
          <cell r="Q378">
            <v>43032</v>
          </cell>
        </row>
        <row r="379">
          <cell r="M379">
            <v>43027</v>
          </cell>
          <cell r="N379">
            <v>43028</v>
          </cell>
          <cell r="Q379">
            <v>43033</v>
          </cell>
        </row>
        <row r="380">
          <cell r="M380">
            <v>43028</v>
          </cell>
          <cell r="N380">
            <v>43031</v>
          </cell>
          <cell r="Q380">
            <v>43034</v>
          </cell>
        </row>
        <row r="381">
          <cell r="M381">
            <v>43031</v>
          </cell>
          <cell r="N381">
            <v>43032</v>
          </cell>
          <cell r="Q381">
            <v>43035</v>
          </cell>
        </row>
        <row r="382">
          <cell r="M382">
            <v>43032</v>
          </cell>
          <cell r="N382">
            <v>43033</v>
          </cell>
          <cell r="Q382">
            <v>43038</v>
          </cell>
        </row>
        <row r="383">
          <cell r="M383">
            <v>43033</v>
          </cell>
          <cell r="N383">
            <v>43034</v>
          </cell>
          <cell r="Q383">
            <v>43039</v>
          </cell>
        </row>
        <row r="384">
          <cell r="M384">
            <v>43034</v>
          </cell>
          <cell r="N384">
            <v>43035</v>
          </cell>
          <cell r="Q384">
            <v>43040</v>
          </cell>
        </row>
        <row r="385">
          <cell r="M385">
            <v>43035</v>
          </cell>
          <cell r="N385">
            <v>43038</v>
          </cell>
          <cell r="Q385">
            <v>43041</v>
          </cell>
        </row>
        <row r="386">
          <cell r="M386">
            <v>43038</v>
          </cell>
          <cell r="N386">
            <v>43039</v>
          </cell>
          <cell r="Q386">
            <v>43045</v>
          </cell>
        </row>
        <row r="387">
          <cell r="M387">
            <v>43039</v>
          </cell>
          <cell r="N387">
            <v>43040</v>
          </cell>
          <cell r="Q387">
            <v>43046</v>
          </cell>
        </row>
        <row r="388">
          <cell r="M388">
            <v>43040</v>
          </cell>
          <cell r="N388">
            <v>43041</v>
          </cell>
          <cell r="Q388">
            <v>43047</v>
          </cell>
        </row>
        <row r="389">
          <cell r="M389">
            <v>43041</v>
          </cell>
          <cell r="N389">
            <v>43045</v>
          </cell>
          <cell r="Q389">
            <v>43048</v>
          </cell>
        </row>
        <row r="390">
          <cell r="M390">
            <v>43045</v>
          </cell>
          <cell r="N390">
            <v>43046</v>
          </cell>
          <cell r="Q390">
            <v>43049</v>
          </cell>
        </row>
        <row r="391">
          <cell r="M391">
            <v>43046</v>
          </cell>
          <cell r="N391">
            <v>43047</v>
          </cell>
          <cell r="Q391">
            <v>43052</v>
          </cell>
        </row>
        <row r="392">
          <cell r="M392">
            <v>43047</v>
          </cell>
          <cell r="N392">
            <v>43048</v>
          </cell>
          <cell r="Q392">
            <v>43053</v>
          </cell>
        </row>
        <row r="393">
          <cell r="M393">
            <v>43048</v>
          </cell>
          <cell r="N393">
            <v>43049</v>
          </cell>
          <cell r="Q393">
            <v>43054</v>
          </cell>
        </row>
        <row r="394">
          <cell r="M394">
            <v>43049</v>
          </cell>
          <cell r="N394">
            <v>43052</v>
          </cell>
          <cell r="Q394">
            <v>43055</v>
          </cell>
        </row>
        <row r="395">
          <cell r="M395">
            <v>43052</v>
          </cell>
          <cell r="N395">
            <v>43053</v>
          </cell>
          <cell r="Q395">
            <v>43056</v>
          </cell>
        </row>
        <row r="396">
          <cell r="M396">
            <v>43053</v>
          </cell>
          <cell r="N396">
            <v>43054</v>
          </cell>
          <cell r="Q396">
            <v>43059</v>
          </cell>
        </row>
        <row r="397">
          <cell r="M397">
            <v>43054</v>
          </cell>
          <cell r="N397">
            <v>43055</v>
          </cell>
          <cell r="Q397">
            <v>43060</v>
          </cell>
        </row>
        <row r="398">
          <cell r="M398">
            <v>43055</v>
          </cell>
          <cell r="N398">
            <v>43056</v>
          </cell>
          <cell r="Q398">
            <v>43061</v>
          </cell>
        </row>
        <row r="399">
          <cell r="M399">
            <v>43056</v>
          </cell>
          <cell r="N399">
            <v>43059</v>
          </cell>
          <cell r="Q399">
            <v>43063</v>
          </cell>
        </row>
        <row r="400">
          <cell r="M400">
            <v>43059</v>
          </cell>
          <cell r="N400">
            <v>43060</v>
          </cell>
          <cell r="Q400">
            <v>43066</v>
          </cell>
        </row>
        <row r="401">
          <cell r="M401">
            <v>43060</v>
          </cell>
          <cell r="N401">
            <v>43061</v>
          </cell>
          <cell r="Q401">
            <v>43067</v>
          </cell>
        </row>
        <row r="402">
          <cell r="M402">
            <v>43061</v>
          </cell>
          <cell r="N402">
            <v>43063</v>
          </cell>
          <cell r="Q402">
            <v>43068</v>
          </cell>
        </row>
        <row r="403">
          <cell r="M403">
            <v>43063</v>
          </cell>
          <cell r="N403">
            <v>43066</v>
          </cell>
          <cell r="Q403">
            <v>43069</v>
          </cell>
        </row>
        <row r="404">
          <cell r="M404">
            <v>43066</v>
          </cell>
          <cell r="N404">
            <v>43067</v>
          </cell>
          <cell r="Q404">
            <v>43070</v>
          </cell>
        </row>
        <row r="405">
          <cell r="M405">
            <v>43067</v>
          </cell>
          <cell r="N405">
            <v>43068</v>
          </cell>
          <cell r="Q405">
            <v>43073</v>
          </cell>
        </row>
        <row r="406">
          <cell r="M406">
            <v>43068</v>
          </cell>
          <cell r="N406">
            <v>43069</v>
          </cell>
          <cell r="Q406">
            <v>43074</v>
          </cell>
        </row>
        <row r="407">
          <cell r="M407">
            <v>43069</v>
          </cell>
          <cell r="N407">
            <v>43070</v>
          </cell>
          <cell r="Q407">
            <v>43075</v>
          </cell>
        </row>
        <row r="408">
          <cell r="M408">
            <v>43070</v>
          </cell>
          <cell r="N408">
            <v>43073</v>
          </cell>
          <cell r="Q408">
            <v>43076</v>
          </cell>
        </row>
        <row r="409">
          <cell r="M409">
            <v>43073</v>
          </cell>
          <cell r="N409">
            <v>43074</v>
          </cell>
          <cell r="Q409">
            <v>43077</v>
          </cell>
        </row>
        <row r="410">
          <cell r="M410">
            <v>43074</v>
          </cell>
          <cell r="N410">
            <v>43075</v>
          </cell>
          <cell r="Q410">
            <v>43080</v>
          </cell>
        </row>
        <row r="411">
          <cell r="M411">
            <v>43075</v>
          </cell>
          <cell r="N411">
            <v>43076</v>
          </cell>
          <cell r="Q411">
            <v>43081</v>
          </cell>
        </row>
        <row r="412">
          <cell r="M412">
            <v>43076</v>
          </cell>
          <cell r="N412">
            <v>43077</v>
          </cell>
          <cell r="Q412">
            <v>43082</v>
          </cell>
        </row>
        <row r="413">
          <cell r="M413">
            <v>43077</v>
          </cell>
          <cell r="N413">
            <v>43080</v>
          </cell>
          <cell r="Q413">
            <v>43083</v>
          </cell>
        </row>
        <row r="414">
          <cell r="M414">
            <v>43080</v>
          </cell>
          <cell r="N414">
            <v>43081</v>
          </cell>
          <cell r="Q414">
            <v>43084</v>
          </cell>
        </row>
        <row r="415">
          <cell r="M415">
            <v>43081</v>
          </cell>
          <cell r="N415">
            <v>43082</v>
          </cell>
          <cell r="Q415">
            <v>43087</v>
          </cell>
        </row>
        <row r="416">
          <cell r="M416">
            <v>43082</v>
          </cell>
          <cell r="N416">
            <v>43083</v>
          </cell>
          <cell r="Q416">
            <v>43088</v>
          </cell>
        </row>
        <row r="417">
          <cell r="M417">
            <v>43083</v>
          </cell>
          <cell r="N417">
            <v>43084</v>
          </cell>
          <cell r="Q417">
            <v>43089</v>
          </cell>
        </row>
        <row r="418">
          <cell r="M418">
            <v>43084</v>
          </cell>
          <cell r="N418">
            <v>43087</v>
          </cell>
          <cell r="Q418">
            <v>43090</v>
          </cell>
        </row>
        <row r="419">
          <cell r="M419">
            <v>43087</v>
          </cell>
          <cell r="N419">
            <v>43088</v>
          </cell>
          <cell r="Q419">
            <v>43091</v>
          </cell>
        </row>
        <row r="420">
          <cell r="M420">
            <v>43088</v>
          </cell>
          <cell r="N420">
            <v>43089</v>
          </cell>
          <cell r="Q420">
            <v>43094</v>
          </cell>
        </row>
        <row r="421">
          <cell r="M421">
            <v>43089</v>
          </cell>
          <cell r="N421">
            <v>43090</v>
          </cell>
          <cell r="Q421">
            <v>43095</v>
          </cell>
        </row>
        <row r="422">
          <cell r="M422">
            <v>43090</v>
          </cell>
          <cell r="N422">
            <v>43091</v>
          </cell>
          <cell r="Q422">
            <v>43096</v>
          </cell>
        </row>
        <row r="423">
          <cell r="M423">
            <v>43091</v>
          </cell>
          <cell r="N423">
            <v>43094</v>
          </cell>
          <cell r="Q423">
            <v>43097</v>
          </cell>
        </row>
        <row r="424">
          <cell r="M424">
            <v>43094</v>
          </cell>
          <cell r="N424">
            <v>43095</v>
          </cell>
          <cell r="Q424">
            <v>43105</v>
          </cell>
        </row>
        <row r="425">
          <cell r="M425">
            <v>43095</v>
          </cell>
          <cell r="N425">
            <v>43096</v>
          </cell>
          <cell r="Q425">
            <v>43106</v>
          </cell>
        </row>
        <row r="426">
          <cell r="M426">
            <v>43096</v>
          </cell>
          <cell r="N426">
            <v>43097</v>
          </cell>
          <cell r="Q426">
            <v>43109</v>
          </cell>
        </row>
        <row r="427">
          <cell r="M427">
            <v>43097</v>
          </cell>
          <cell r="N427">
            <v>43105</v>
          </cell>
          <cell r="Q427">
            <v>43110</v>
          </cell>
        </row>
        <row r="428">
          <cell r="M428">
            <v>43105</v>
          </cell>
          <cell r="N428">
            <v>43106</v>
          </cell>
          <cell r="Q428">
            <v>43111</v>
          </cell>
        </row>
        <row r="429">
          <cell r="M429">
            <v>43106</v>
          </cell>
          <cell r="N429">
            <v>43109</v>
          </cell>
          <cell r="Q429">
            <v>43112</v>
          </cell>
        </row>
        <row r="430">
          <cell r="M430">
            <v>43109</v>
          </cell>
          <cell r="N430">
            <v>43110</v>
          </cell>
          <cell r="Q430">
            <v>43115</v>
          </cell>
        </row>
        <row r="431">
          <cell r="M431">
            <v>43110</v>
          </cell>
          <cell r="N431">
            <v>43111</v>
          </cell>
          <cell r="Q431">
            <v>43116</v>
          </cell>
        </row>
        <row r="432">
          <cell r="M432">
            <v>43111</v>
          </cell>
          <cell r="N432">
            <v>43112</v>
          </cell>
          <cell r="Q432">
            <v>43117</v>
          </cell>
        </row>
        <row r="433">
          <cell r="M433">
            <v>43112</v>
          </cell>
          <cell r="N433">
            <v>43115</v>
          </cell>
          <cell r="Q433">
            <v>43118</v>
          </cell>
        </row>
        <row r="434">
          <cell r="M434">
            <v>43115</v>
          </cell>
          <cell r="N434">
            <v>43116</v>
          </cell>
          <cell r="Q434">
            <v>43119</v>
          </cell>
        </row>
        <row r="435">
          <cell r="M435">
            <v>43116</v>
          </cell>
          <cell r="N435">
            <v>43117</v>
          </cell>
          <cell r="Q435">
            <v>43122</v>
          </cell>
        </row>
        <row r="436">
          <cell r="M436">
            <v>43117</v>
          </cell>
          <cell r="N436">
            <v>43118</v>
          </cell>
          <cell r="Q436">
            <v>43123</v>
          </cell>
        </row>
        <row r="437">
          <cell r="M437">
            <v>43118</v>
          </cell>
          <cell r="N437">
            <v>43119</v>
          </cell>
          <cell r="Q437">
            <v>43124</v>
          </cell>
        </row>
        <row r="438">
          <cell r="M438">
            <v>43119</v>
          </cell>
          <cell r="N438">
            <v>43122</v>
          </cell>
          <cell r="Q438">
            <v>43125</v>
          </cell>
        </row>
        <row r="439">
          <cell r="M439">
            <v>43122</v>
          </cell>
          <cell r="N439">
            <v>43123</v>
          </cell>
          <cell r="Q439">
            <v>43126</v>
          </cell>
        </row>
        <row r="440">
          <cell r="M440">
            <v>43123</v>
          </cell>
          <cell r="N440">
            <v>43124</v>
          </cell>
          <cell r="Q440">
            <v>43129</v>
          </cell>
        </row>
        <row r="441">
          <cell r="M441">
            <v>43124</v>
          </cell>
          <cell r="N441">
            <v>43125</v>
          </cell>
          <cell r="Q441">
            <v>43130</v>
          </cell>
        </row>
        <row r="442">
          <cell r="M442">
            <v>43125</v>
          </cell>
          <cell r="N442">
            <v>43126</v>
          </cell>
          <cell r="Q442">
            <v>43131</v>
          </cell>
        </row>
        <row r="443">
          <cell r="M443">
            <v>43126</v>
          </cell>
          <cell r="N443">
            <v>43129</v>
          </cell>
          <cell r="Q443">
            <v>43132</v>
          </cell>
        </row>
        <row r="444">
          <cell r="M444">
            <v>43129</v>
          </cell>
          <cell r="N444">
            <v>43130</v>
          </cell>
          <cell r="Q444">
            <v>43133</v>
          </cell>
        </row>
        <row r="445">
          <cell r="M445">
            <v>43130</v>
          </cell>
          <cell r="N445">
            <v>43131</v>
          </cell>
          <cell r="Q445">
            <v>43136</v>
          </cell>
        </row>
        <row r="446">
          <cell r="M446">
            <v>43131</v>
          </cell>
          <cell r="N446">
            <v>43132</v>
          </cell>
          <cell r="Q446">
            <v>43137</v>
          </cell>
        </row>
        <row r="447">
          <cell r="M447">
            <v>43132</v>
          </cell>
          <cell r="N447">
            <v>43133</v>
          </cell>
          <cell r="Q447">
            <v>43138</v>
          </cell>
        </row>
        <row r="448">
          <cell r="M448">
            <v>43133</v>
          </cell>
          <cell r="N448">
            <v>43136</v>
          </cell>
          <cell r="Q448">
            <v>43139</v>
          </cell>
        </row>
        <row r="449">
          <cell r="M449">
            <v>43136</v>
          </cell>
          <cell r="N449">
            <v>43137</v>
          </cell>
          <cell r="Q449">
            <v>43140</v>
          </cell>
        </row>
        <row r="450">
          <cell r="M450">
            <v>43137</v>
          </cell>
          <cell r="N450">
            <v>43138</v>
          </cell>
          <cell r="Q450">
            <v>43144</v>
          </cell>
        </row>
        <row r="451">
          <cell r="M451">
            <v>43138</v>
          </cell>
          <cell r="N451">
            <v>43139</v>
          </cell>
          <cell r="Q451">
            <v>43145</v>
          </cell>
        </row>
        <row r="452">
          <cell r="M452">
            <v>43139</v>
          </cell>
          <cell r="N452">
            <v>43140</v>
          </cell>
          <cell r="Q452">
            <v>43146</v>
          </cell>
        </row>
        <row r="453">
          <cell r="M453">
            <v>43140</v>
          </cell>
          <cell r="N453">
            <v>43144</v>
          </cell>
          <cell r="Q453">
            <v>43147</v>
          </cell>
        </row>
        <row r="454">
          <cell r="M454">
            <v>43144</v>
          </cell>
          <cell r="N454">
            <v>43145</v>
          </cell>
          <cell r="Q454">
            <v>43150</v>
          </cell>
        </row>
        <row r="455">
          <cell r="M455">
            <v>43145</v>
          </cell>
          <cell r="N455">
            <v>43146</v>
          </cell>
          <cell r="Q455">
            <v>43151</v>
          </cell>
        </row>
        <row r="456">
          <cell r="M456">
            <v>43146</v>
          </cell>
          <cell r="N456">
            <v>43147</v>
          </cell>
          <cell r="Q456">
            <v>43152</v>
          </cell>
        </row>
        <row r="457">
          <cell r="M457">
            <v>43147</v>
          </cell>
          <cell r="N457">
            <v>43150</v>
          </cell>
          <cell r="Q457">
            <v>43153</v>
          </cell>
        </row>
        <row r="458">
          <cell r="M458">
            <v>43150</v>
          </cell>
          <cell r="N458">
            <v>43151</v>
          </cell>
          <cell r="Q458">
            <v>43154</v>
          </cell>
        </row>
        <row r="459">
          <cell r="M459">
            <v>43151</v>
          </cell>
          <cell r="N459">
            <v>43152</v>
          </cell>
          <cell r="Q459">
            <v>43157</v>
          </cell>
        </row>
        <row r="460">
          <cell r="M460">
            <v>43152</v>
          </cell>
          <cell r="N460">
            <v>43153</v>
          </cell>
          <cell r="Q460">
            <v>43158</v>
          </cell>
        </row>
        <row r="461">
          <cell r="M461">
            <v>43153</v>
          </cell>
          <cell r="N461">
            <v>43154</v>
          </cell>
          <cell r="Q461">
            <v>43159</v>
          </cell>
        </row>
        <row r="462">
          <cell r="M462">
            <v>43154</v>
          </cell>
          <cell r="N462">
            <v>43157</v>
          </cell>
          <cell r="Q462">
            <v>43160</v>
          </cell>
        </row>
        <row r="463">
          <cell r="M463">
            <v>43157</v>
          </cell>
          <cell r="N463">
            <v>43158</v>
          </cell>
          <cell r="Q463">
            <v>43161</v>
          </cell>
        </row>
        <row r="464">
          <cell r="M464">
            <v>43158</v>
          </cell>
          <cell r="N464">
            <v>43159</v>
          </cell>
          <cell r="Q464">
            <v>43164</v>
          </cell>
        </row>
        <row r="465">
          <cell r="M465">
            <v>43159</v>
          </cell>
          <cell r="N465">
            <v>43160</v>
          </cell>
          <cell r="Q465">
            <v>43165</v>
          </cell>
        </row>
        <row r="466">
          <cell r="M466">
            <v>43160</v>
          </cell>
          <cell r="N466">
            <v>43161</v>
          </cell>
          <cell r="Q466">
            <v>43166</v>
          </cell>
        </row>
        <row r="467">
          <cell r="M467">
            <v>43161</v>
          </cell>
          <cell r="N467">
            <v>43164</v>
          </cell>
          <cell r="Q467">
            <v>43167</v>
          </cell>
        </row>
        <row r="468">
          <cell r="M468">
            <v>43164</v>
          </cell>
          <cell r="N468">
            <v>43165</v>
          </cell>
          <cell r="Q468">
            <v>43168</v>
          </cell>
        </row>
        <row r="469">
          <cell r="M469">
            <v>43165</v>
          </cell>
          <cell r="N469">
            <v>43166</v>
          </cell>
          <cell r="Q469">
            <v>43171</v>
          </cell>
        </row>
        <row r="470">
          <cell r="M470">
            <v>43166</v>
          </cell>
          <cell r="N470">
            <v>43167</v>
          </cell>
          <cell r="Q470">
            <v>43172</v>
          </cell>
        </row>
        <row r="471">
          <cell r="M471">
            <v>43167</v>
          </cell>
          <cell r="N471">
            <v>43168</v>
          </cell>
          <cell r="Q471">
            <v>43173</v>
          </cell>
        </row>
        <row r="472">
          <cell r="M472">
            <v>43168</v>
          </cell>
          <cell r="N472">
            <v>43171</v>
          </cell>
          <cell r="Q472">
            <v>43174</v>
          </cell>
        </row>
        <row r="473">
          <cell r="M473">
            <v>43171</v>
          </cell>
          <cell r="N473">
            <v>43172</v>
          </cell>
          <cell r="Q473">
            <v>43175</v>
          </cell>
        </row>
        <row r="474">
          <cell r="M474">
            <v>43172</v>
          </cell>
          <cell r="N474">
            <v>43173</v>
          </cell>
          <cell r="Q474">
            <v>43178</v>
          </cell>
        </row>
        <row r="475">
          <cell r="M475">
            <v>43173</v>
          </cell>
          <cell r="N475">
            <v>43174</v>
          </cell>
          <cell r="Q475">
            <v>43179</v>
          </cell>
        </row>
        <row r="476">
          <cell r="M476">
            <v>43174</v>
          </cell>
          <cell r="N476">
            <v>43175</v>
          </cell>
          <cell r="Q476">
            <v>43181</v>
          </cell>
        </row>
        <row r="477">
          <cell r="M477">
            <v>43175</v>
          </cell>
          <cell r="N477">
            <v>43178</v>
          </cell>
          <cell r="Q477">
            <v>43182</v>
          </cell>
        </row>
        <row r="478">
          <cell r="M478">
            <v>43178</v>
          </cell>
          <cell r="N478">
            <v>43179</v>
          </cell>
          <cell r="Q478">
            <v>43185</v>
          </cell>
        </row>
        <row r="479">
          <cell r="M479">
            <v>43179</v>
          </cell>
          <cell r="N479">
            <v>43181</v>
          </cell>
          <cell r="Q479">
            <v>43186</v>
          </cell>
        </row>
        <row r="480">
          <cell r="M480">
            <v>43181</v>
          </cell>
          <cell r="N480">
            <v>43182</v>
          </cell>
          <cell r="Q480">
            <v>43187</v>
          </cell>
        </row>
        <row r="481">
          <cell r="M481">
            <v>43182</v>
          </cell>
          <cell r="N481">
            <v>43185</v>
          </cell>
          <cell r="Q481">
            <v>43188</v>
          </cell>
        </row>
        <row r="482">
          <cell r="M482">
            <v>43185</v>
          </cell>
          <cell r="N482">
            <v>43186</v>
          </cell>
          <cell r="Q482">
            <v>43189</v>
          </cell>
        </row>
        <row r="483">
          <cell r="M483">
            <v>43186</v>
          </cell>
          <cell r="N483">
            <v>43187</v>
          </cell>
          <cell r="Q483">
            <v>43192</v>
          </cell>
        </row>
        <row r="484">
          <cell r="M484">
            <v>43187</v>
          </cell>
          <cell r="N484">
            <v>43188</v>
          </cell>
          <cell r="Q484">
            <v>43193</v>
          </cell>
        </row>
        <row r="485">
          <cell r="M485">
            <v>43188</v>
          </cell>
          <cell r="N485">
            <v>43189</v>
          </cell>
          <cell r="Q485">
            <v>43194</v>
          </cell>
        </row>
        <row r="486">
          <cell r="M486">
            <v>43189</v>
          </cell>
          <cell r="N486">
            <v>43192</v>
          </cell>
          <cell r="Q486">
            <v>43195</v>
          </cell>
        </row>
        <row r="487">
          <cell r="M487">
            <v>43192</v>
          </cell>
          <cell r="N487">
            <v>43193</v>
          </cell>
          <cell r="Q487">
            <v>43196</v>
          </cell>
        </row>
        <row r="488">
          <cell r="M488">
            <v>43193</v>
          </cell>
          <cell r="N488">
            <v>43194</v>
          </cell>
          <cell r="Q488">
            <v>43199</v>
          </cell>
        </row>
        <row r="489">
          <cell r="M489">
            <v>43194</v>
          </cell>
          <cell r="N489">
            <v>43195</v>
          </cell>
          <cell r="Q489">
            <v>43200</v>
          </cell>
        </row>
        <row r="490">
          <cell r="M490">
            <v>43195</v>
          </cell>
          <cell r="N490">
            <v>43196</v>
          </cell>
          <cell r="Q490">
            <v>43201</v>
          </cell>
        </row>
        <row r="491">
          <cell r="M491">
            <v>43196</v>
          </cell>
          <cell r="N491">
            <v>43199</v>
          </cell>
          <cell r="Q491">
            <v>43202</v>
          </cell>
        </row>
        <row r="492">
          <cell r="M492">
            <v>43199</v>
          </cell>
          <cell r="N492">
            <v>43200</v>
          </cell>
          <cell r="Q492">
            <v>43203</v>
          </cell>
        </row>
        <row r="493">
          <cell r="M493">
            <v>43200</v>
          </cell>
          <cell r="N493">
            <v>43201</v>
          </cell>
          <cell r="Q493">
            <v>43206</v>
          </cell>
        </row>
        <row r="494">
          <cell r="M494">
            <v>43201</v>
          </cell>
          <cell r="N494">
            <v>43202</v>
          </cell>
          <cell r="Q494">
            <v>43207</v>
          </cell>
        </row>
        <row r="495">
          <cell r="M495">
            <v>43202</v>
          </cell>
          <cell r="N495">
            <v>43203</v>
          </cell>
          <cell r="Q495">
            <v>43208</v>
          </cell>
        </row>
        <row r="496">
          <cell r="M496">
            <v>43203</v>
          </cell>
          <cell r="N496">
            <v>43206</v>
          </cell>
          <cell r="Q496">
            <v>43209</v>
          </cell>
        </row>
        <row r="497">
          <cell r="M497">
            <v>43206</v>
          </cell>
          <cell r="N497">
            <v>43207</v>
          </cell>
          <cell r="Q497">
            <v>43210</v>
          </cell>
        </row>
        <row r="498">
          <cell r="M498">
            <v>43207</v>
          </cell>
          <cell r="N498">
            <v>43208</v>
          </cell>
          <cell r="Q498">
            <v>43213</v>
          </cell>
        </row>
        <row r="499">
          <cell r="M499">
            <v>43208</v>
          </cell>
          <cell r="N499">
            <v>43209</v>
          </cell>
          <cell r="Q499">
            <v>43214</v>
          </cell>
        </row>
        <row r="500">
          <cell r="M500">
            <v>43209</v>
          </cell>
          <cell r="N500">
            <v>43210</v>
          </cell>
          <cell r="Q500">
            <v>43215</v>
          </cell>
        </row>
        <row r="501">
          <cell r="M501">
            <v>43210</v>
          </cell>
          <cell r="N501">
            <v>43213</v>
          </cell>
          <cell r="Q501">
            <v>43216</v>
          </cell>
        </row>
        <row r="502">
          <cell r="M502">
            <v>43213</v>
          </cell>
          <cell r="N502">
            <v>43214</v>
          </cell>
          <cell r="Q502">
            <v>43217</v>
          </cell>
        </row>
        <row r="503">
          <cell r="M503">
            <v>43214</v>
          </cell>
          <cell r="N503">
            <v>43215</v>
          </cell>
          <cell r="Q503">
            <v>43227</v>
          </cell>
        </row>
        <row r="504">
          <cell r="M504">
            <v>43215</v>
          </cell>
          <cell r="N504">
            <v>43216</v>
          </cell>
          <cell r="Q504">
            <v>43228</v>
          </cell>
        </row>
        <row r="505">
          <cell r="M505">
            <v>43216</v>
          </cell>
          <cell r="N505">
            <v>43217</v>
          </cell>
          <cell r="Q505">
            <v>43229</v>
          </cell>
        </row>
        <row r="506">
          <cell r="M506">
            <v>43217</v>
          </cell>
          <cell r="N506">
            <v>43227</v>
          </cell>
          <cell r="Q506">
            <v>43230</v>
          </cell>
        </row>
        <row r="507">
          <cell r="M507">
            <v>43227</v>
          </cell>
          <cell r="N507">
            <v>43228</v>
          </cell>
          <cell r="Q507">
            <v>43231</v>
          </cell>
        </row>
        <row r="508">
          <cell r="M508">
            <v>43228</v>
          </cell>
          <cell r="N508">
            <v>43229</v>
          </cell>
          <cell r="Q508">
            <v>43234</v>
          </cell>
        </row>
        <row r="509">
          <cell r="M509">
            <v>43229</v>
          </cell>
          <cell r="N509">
            <v>43230</v>
          </cell>
          <cell r="Q509">
            <v>43235</v>
          </cell>
        </row>
        <row r="510">
          <cell r="M510">
            <v>43230</v>
          </cell>
          <cell r="N510">
            <v>43231</v>
          </cell>
          <cell r="Q510">
            <v>43236</v>
          </cell>
        </row>
        <row r="511">
          <cell r="M511">
            <v>43231</v>
          </cell>
          <cell r="N511">
            <v>43234</v>
          </cell>
          <cell r="Q511">
            <v>43237</v>
          </cell>
        </row>
        <row r="512">
          <cell r="M512">
            <v>43234</v>
          </cell>
          <cell r="N512">
            <v>43235</v>
          </cell>
          <cell r="Q512">
            <v>43238</v>
          </cell>
        </row>
        <row r="513">
          <cell r="M513">
            <v>43235</v>
          </cell>
          <cell r="N513">
            <v>43236</v>
          </cell>
          <cell r="Q513">
            <v>43241</v>
          </cell>
        </row>
        <row r="514">
          <cell r="M514">
            <v>43236</v>
          </cell>
          <cell r="N514">
            <v>43237</v>
          </cell>
          <cell r="Q514">
            <v>43242</v>
          </cell>
        </row>
        <row r="515">
          <cell r="M515">
            <v>43237</v>
          </cell>
          <cell r="N515">
            <v>43238</v>
          </cell>
          <cell r="Q515">
            <v>43243</v>
          </cell>
        </row>
        <row r="516">
          <cell r="M516">
            <v>43238</v>
          </cell>
          <cell r="N516">
            <v>43241</v>
          </cell>
          <cell r="Q516">
            <v>43244</v>
          </cell>
        </row>
        <row r="517">
          <cell r="M517">
            <v>43241</v>
          </cell>
          <cell r="N517">
            <v>43242</v>
          </cell>
          <cell r="Q517">
            <v>43245</v>
          </cell>
        </row>
        <row r="518">
          <cell r="M518">
            <v>43242</v>
          </cell>
          <cell r="N518">
            <v>43243</v>
          </cell>
          <cell r="Q518">
            <v>43248</v>
          </cell>
        </row>
        <row r="519">
          <cell r="M519">
            <v>43243</v>
          </cell>
          <cell r="N519">
            <v>43244</v>
          </cell>
          <cell r="Q519">
            <v>43249</v>
          </cell>
        </row>
        <row r="520">
          <cell r="M520">
            <v>43244</v>
          </cell>
          <cell r="N520">
            <v>43245</v>
          </cell>
          <cell r="Q520">
            <v>43250</v>
          </cell>
        </row>
        <row r="521">
          <cell r="M521">
            <v>43245</v>
          </cell>
          <cell r="N521">
            <v>43248</v>
          </cell>
          <cell r="Q521">
            <v>43251</v>
          </cell>
        </row>
        <row r="522">
          <cell r="M522">
            <v>43248</v>
          </cell>
          <cell r="N522">
            <v>43249</v>
          </cell>
          <cell r="Q522">
            <v>43252</v>
          </cell>
        </row>
        <row r="523">
          <cell r="M523">
            <v>43249</v>
          </cell>
          <cell r="N523">
            <v>43250</v>
          </cell>
          <cell r="Q523">
            <v>43255</v>
          </cell>
        </row>
        <row r="524">
          <cell r="M524">
            <v>43250</v>
          </cell>
          <cell r="N524">
            <v>43251</v>
          </cell>
          <cell r="Q524">
            <v>43256</v>
          </cell>
        </row>
        <row r="525">
          <cell r="M525">
            <v>43251</v>
          </cell>
          <cell r="N525">
            <v>43252</v>
          </cell>
          <cell r="Q525">
            <v>43257</v>
          </cell>
        </row>
        <row r="526">
          <cell r="M526">
            <v>43252</v>
          </cell>
          <cell r="N526">
            <v>43255</v>
          </cell>
          <cell r="Q526">
            <v>43258</v>
          </cell>
        </row>
        <row r="527">
          <cell r="M527">
            <v>43255</v>
          </cell>
          <cell r="N527">
            <v>43256</v>
          </cell>
          <cell r="Q527">
            <v>43259</v>
          </cell>
        </row>
        <row r="528">
          <cell r="M528">
            <v>43256</v>
          </cell>
          <cell r="N528">
            <v>43257</v>
          </cell>
          <cell r="Q528">
            <v>43262</v>
          </cell>
        </row>
        <row r="529">
          <cell r="M529">
            <v>43257</v>
          </cell>
          <cell r="N529">
            <v>43258</v>
          </cell>
          <cell r="Q529">
            <v>43263</v>
          </cell>
        </row>
        <row r="530">
          <cell r="M530">
            <v>43258</v>
          </cell>
          <cell r="N530">
            <v>43259</v>
          </cell>
          <cell r="Q530">
            <v>43264</v>
          </cell>
        </row>
        <row r="531">
          <cell r="M531">
            <v>43259</v>
          </cell>
          <cell r="N531">
            <v>43262</v>
          </cell>
          <cell r="Q531">
            <v>43265</v>
          </cell>
        </row>
        <row r="532">
          <cell r="M532">
            <v>43262</v>
          </cell>
          <cell r="N532">
            <v>43263</v>
          </cell>
          <cell r="Q532">
            <v>43266</v>
          </cell>
        </row>
        <row r="533">
          <cell r="M533">
            <v>43263</v>
          </cell>
          <cell r="N533">
            <v>43264</v>
          </cell>
          <cell r="Q533">
            <v>43269</v>
          </cell>
        </row>
        <row r="534">
          <cell r="M534">
            <v>43264</v>
          </cell>
          <cell r="N534">
            <v>43265</v>
          </cell>
          <cell r="Q534">
            <v>43270</v>
          </cell>
        </row>
        <row r="535">
          <cell r="M535">
            <v>43265</v>
          </cell>
          <cell r="N535">
            <v>43266</v>
          </cell>
          <cell r="Q535">
            <v>43271</v>
          </cell>
        </row>
        <row r="536">
          <cell r="M536">
            <v>43266</v>
          </cell>
          <cell r="N536">
            <v>43269</v>
          </cell>
          <cell r="Q536">
            <v>43272</v>
          </cell>
        </row>
        <row r="537">
          <cell r="M537">
            <v>43269</v>
          </cell>
          <cell r="N537">
            <v>43270</v>
          </cell>
          <cell r="Q537">
            <v>43273</v>
          </cell>
        </row>
        <row r="538">
          <cell r="M538">
            <v>43270</v>
          </cell>
          <cell r="N538">
            <v>43271</v>
          </cell>
          <cell r="Q538">
            <v>43276</v>
          </cell>
        </row>
        <row r="539">
          <cell r="M539">
            <v>43271</v>
          </cell>
          <cell r="N539">
            <v>43272</v>
          </cell>
          <cell r="Q539">
            <v>43277</v>
          </cell>
        </row>
        <row r="540">
          <cell r="M540">
            <v>43272</v>
          </cell>
          <cell r="N540">
            <v>43273</v>
          </cell>
          <cell r="Q540">
            <v>43278</v>
          </cell>
        </row>
        <row r="541">
          <cell r="M541">
            <v>43273</v>
          </cell>
          <cell r="N541">
            <v>43276</v>
          </cell>
          <cell r="Q541">
            <v>43279</v>
          </cell>
        </row>
        <row r="542">
          <cell r="M542">
            <v>43276</v>
          </cell>
          <cell r="N542">
            <v>43277</v>
          </cell>
          <cell r="Q542">
            <v>43280</v>
          </cell>
        </row>
        <row r="543">
          <cell r="M543">
            <v>43277</v>
          </cell>
          <cell r="N543">
            <v>43278</v>
          </cell>
          <cell r="Q543">
            <v>43283</v>
          </cell>
        </row>
        <row r="544">
          <cell r="M544">
            <v>43278</v>
          </cell>
          <cell r="N544">
            <v>43279</v>
          </cell>
          <cell r="Q544">
            <v>43284</v>
          </cell>
        </row>
        <row r="545">
          <cell r="M545">
            <v>43279</v>
          </cell>
          <cell r="N545">
            <v>43280</v>
          </cell>
          <cell r="Q545">
            <v>43285</v>
          </cell>
        </row>
        <row r="546">
          <cell r="M546">
            <v>43280</v>
          </cell>
          <cell r="N546">
            <v>43283</v>
          </cell>
          <cell r="Q546">
            <v>43286</v>
          </cell>
        </row>
        <row r="547">
          <cell r="M547">
            <v>43283</v>
          </cell>
          <cell r="N547">
            <v>43284</v>
          </cell>
          <cell r="Q547">
            <v>43287</v>
          </cell>
        </row>
        <row r="548">
          <cell r="M548">
            <v>43284</v>
          </cell>
          <cell r="N548">
            <v>43285</v>
          </cell>
          <cell r="Q548">
            <v>43290</v>
          </cell>
        </row>
        <row r="549">
          <cell r="M549">
            <v>43285</v>
          </cell>
          <cell r="N549">
            <v>43286</v>
          </cell>
          <cell r="Q549">
            <v>43291</v>
          </cell>
        </row>
        <row r="550">
          <cell r="M550">
            <v>43286</v>
          </cell>
          <cell r="N550">
            <v>43287</v>
          </cell>
          <cell r="Q550">
            <v>43292</v>
          </cell>
        </row>
        <row r="551">
          <cell r="M551">
            <v>43287</v>
          </cell>
          <cell r="N551">
            <v>43290</v>
          </cell>
          <cell r="Q551">
            <v>43293</v>
          </cell>
        </row>
        <row r="552">
          <cell r="M552">
            <v>43290</v>
          </cell>
          <cell r="N552">
            <v>43291</v>
          </cell>
          <cell r="Q552">
            <v>43294</v>
          </cell>
        </row>
        <row r="553">
          <cell r="M553">
            <v>43291</v>
          </cell>
          <cell r="N553">
            <v>43292</v>
          </cell>
          <cell r="Q553">
            <v>43298</v>
          </cell>
        </row>
        <row r="554">
          <cell r="M554">
            <v>43292</v>
          </cell>
          <cell r="N554">
            <v>43293</v>
          </cell>
          <cell r="Q554">
            <v>43299</v>
          </cell>
        </row>
        <row r="555">
          <cell r="M555">
            <v>43293</v>
          </cell>
          <cell r="N555">
            <v>43294</v>
          </cell>
          <cell r="Q555">
            <v>43300</v>
          </cell>
        </row>
        <row r="556">
          <cell r="M556">
            <v>43294</v>
          </cell>
          <cell r="N556">
            <v>43298</v>
          </cell>
          <cell r="Q556">
            <v>43301</v>
          </cell>
        </row>
        <row r="557">
          <cell r="M557">
            <v>43298</v>
          </cell>
          <cell r="N557">
            <v>43299</v>
          </cell>
          <cell r="Q557">
            <v>43304</v>
          </cell>
        </row>
        <row r="558">
          <cell r="M558">
            <v>43299</v>
          </cell>
          <cell r="N558">
            <v>43300</v>
          </cell>
          <cell r="Q558">
            <v>43305</v>
          </cell>
        </row>
        <row r="559">
          <cell r="M559">
            <v>43300</v>
          </cell>
          <cell r="N559">
            <v>43301</v>
          </cell>
          <cell r="Q559">
            <v>43306</v>
          </cell>
        </row>
        <row r="560">
          <cell r="M560">
            <v>43301</v>
          </cell>
          <cell r="N560">
            <v>43304</v>
          </cell>
          <cell r="Q560">
            <v>43307</v>
          </cell>
        </row>
        <row r="561">
          <cell r="M561">
            <v>43304</v>
          </cell>
          <cell r="N561">
            <v>43305</v>
          </cell>
          <cell r="Q561">
            <v>43308</v>
          </cell>
        </row>
        <row r="562">
          <cell r="M562">
            <v>43305</v>
          </cell>
          <cell r="N562">
            <v>43306</v>
          </cell>
          <cell r="Q562">
            <v>43311</v>
          </cell>
        </row>
        <row r="563">
          <cell r="M563">
            <v>43306</v>
          </cell>
          <cell r="N563">
            <v>43307</v>
          </cell>
          <cell r="Q563">
            <v>43312</v>
          </cell>
        </row>
        <row r="564">
          <cell r="M564">
            <v>43307</v>
          </cell>
          <cell r="N564">
            <v>43308</v>
          </cell>
          <cell r="Q564">
            <v>43313</v>
          </cell>
        </row>
        <row r="565">
          <cell r="M565">
            <v>43308</v>
          </cell>
          <cell r="N565">
            <v>43311</v>
          </cell>
          <cell r="Q565">
            <v>43314</v>
          </cell>
        </row>
        <row r="566">
          <cell r="M566">
            <v>43311</v>
          </cell>
          <cell r="N566">
            <v>43312</v>
          </cell>
          <cell r="Q566">
            <v>43315</v>
          </cell>
        </row>
        <row r="567">
          <cell r="M567">
            <v>43312</v>
          </cell>
          <cell r="N567">
            <v>43313</v>
          </cell>
          <cell r="Q567">
            <v>43318</v>
          </cell>
        </row>
        <row r="568">
          <cell r="M568">
            <v>43313</v>
          </cell>
          <cell r="N568">
            <v>43314</v>
          </cell>
          <cell r="Q568">
            <v>43319</v>
          </cell>
        </row>
        <row r="569">
          <cell r="M569">
            <v>43314</v>
          </cell>
          <cell r="N569">
            <v>43315</v>
          </cell>
          <cell r="Q569">
            <v>43320</v>
          </cell>
        </row>
        <row r="570">
          <cell r="M570">
            <v>43315</v>
          </cell>
          <cell r="N570">
            <v>43318</v>
          </cell>
          <cell r="Q570">
            <v>43321</v>
          </cell>
        </row>
        <row r="571">
          <cell r="M571">
            <v>43318</v>
          </cell>
          <cell r="N571">
            <v>43319</v>
          </cell>
          <cell r="Q571">
            <v>43322</v>
          </cell>
        </row>
        <row r="572">
          <cell r="M572">
            <v>43319</v>
          </cell>
          <cell r="N572">
            <v>43320</v>
          </cell>
          <cell r="Q572">
            <v>43332</v>
          </cell>
        </row>
        <row r="573">
          <cell r="M573">
            <v>43320</v>
          </cell>
          <cell r="N573">
            <v>43321</v>
          </cell>
          <cell r="Q573">
            <v>43333</v>
          </cell>
        </row>
        <row r="574">
          <cell r="M574">
            <v>43321</v>
          </cell>
          <cell r="N574">
            <v>43322</v>
          </cell>
          <cell r="Q574">
            <v>43334</v>
          </cell>
        </row>
        <row r="575">
          <cell r="M575">
            <v>43322</v>
          </cell>
          <cell r="N575">
            <v>43332</v>
          </cell>
          <cell r="Q575">
            <v>43335</v>
          </cell>
        </row>
        <row r="576">
          <cell r="M576">
            <v>43332</v>
          </cell>
          <cell r="N576">
            <v>43333</v>
          </cell>
          <cell r="Q576">
            <v>43336</v>
          </cell>
        </row>
        <row r="577">
          <cell r="M577">
            <v>43333</v>
          </cell>
          <cell r="N577">
            <v>43334</v>
          </cell>
          <cell r="Q577">
            <v>43339</v>
          </cell>
        </row>
        <row r="578">
          <cell r="M578">
            <v>43334</v>
          </cell>
          <cell r="N578">
            <v>43335</v>
          </cell>
          <cell r="Q578">
            <v>43340</v>
          </cell>
        </row>
        <row r="579">
          <cell r="M579">
            <v>43335</v>
          </cell>
          <cell r="N579">
            <v>43336</v>
          </cell>
          <cell r="Q579">
            <v>43341</v>
          </cell>
        </row>
        <row r="580">
          <cell r="M580">
            <v>43336</v>
          </cell>
          <cell r="N580">
            <v>43339</v>
          </cell>
          <cell r="Q580">
            <v>43342</v>
          </cell>
        </row>
        <row r="581">
          <cell r="M581">
            <v>43339</v>
          </cell>
          <cell r="N581">
            <v>43340</v>
          </cell>
          <cell r="Q581">
            <v>43343</v>
          </cell>
        </row>
        <row r="582">
          <cell r="M582">
            <v>43340</v>
          </cell>
          <cell r="N582">
            <v>43341</v>
          </cell>
          <cell r="Q582">
            <v>43346</v>
          </cell>
        </row>
        <row r="583">
          <cell r="M583">
            <v>43341</v>
          </cell>
          <cell r="N583">
            <v>43342</v>
          </cell>
          <cell r="Q583">
            <v>43347</v>
          </cell>
        </row>
        <row r="584">
          <cell r="M584">
            <v>43342</v>
          </cell>
          <cell r="N584">
            <v>43343</v>
          </cell>
          <cell r="Q584">
            <v>43348</v>
          </cell>
        </row>
        <row r="585">
          <cell r="M585">
            <v>43343</v>
          </cell>
          <cell r="N585">
            <v>43346</v>
          </cell>
          <cell r="Q585">
            <v>43349</v>
          </cell>
        </row>
        <row r="586">
          <cell r="M586">
            <v>43346</v>
          </cell>
          <cell r="N586">
            <v>43347</v>
          </cell>
          <cell r="Q586">
            <v>43350</v>
          </cell>
        </row>
        <row r="587">
          <cell r="M587">
            <v>43347</v>
          </cell>
          <cell r="N587">
            <v>43348</v>
          </cell>
          <cell r="Q587">
            <v>43353</v>
          </cell>
        </row>
        <row r="588">
          <cell r="M588">
            <v>43348</v>
          </cell>
          <cell r="N588">
            <v>43349</v>
          </cell>
          <cell r="Q588">
            <v>43354</v>
          </cell>
        </row>
        <row r="589">
          <cell r="M589">
            <v>43349</v>
          </cell>
          <cell r="N589">
            <v>43350</v>
          </cell>
          <cell r="Q589">
            <v>43355</v>
          </cell>
        </row>
        <row r="590">
          <cell r="M590">
            <v>43350</v>
          </cell>
          <cell r="N590">
            <v>43353</v>
          </cell>
          <cell r="Q590">
            <v>43356</v>
          </cell>
        </row>
        <row r="591">
          <cell r="M591">
            <v>43353</v>
          </cell>
          <cell r="N591">
            <v>43354</v>
          </cell>
          <cell r="Q591">
            <v>43357</v>
          </cell>
        </row>
        <row r="592">
          <cell r="M592">
            <v>43354</v>
          </cell>
          <cell r="N592">
            <v>43355</v>
          </cell>
          <cell r="Q592">
            <v>43361</v>
          </cell>
        </row>
        <row r="593">
          <cell r="M593">
            <v>43355</v>
          </cell>
          <cell r="N593">
            <v>43356</v>
          </cell>
          <cell r="Q593">
            <v>43362</v>
          </cell>
        </row>
        <row r="594">
          <cell r="M594">
            <v>43356</v>
          </cell>
          <cell r="N594">
            <v>43357</v>
          </cell>
          <cell r="Q594">
            <v>43363</v>
          </cell>
        </row>
        <row r="595">
          <cell r="M595">
            <v>43357</v>
          </cell>
          <cell r="N595">
            <v>43361</v>
          </cell>
          <cell r="Q595">
            <v>43364</v>
          </cell>
        </row>
        <row r="596">
          <cell r="M596">
            <v>43361</v>
          </cell>
          <cell r="N596">
            <v>43362</v>
          </cell>
          <cell r="Q596">
            <v>43368</v>
          </cell>
        </row>
        <row r="597">
          <cell r="M597">
            <v>43362</v>
          </cell>
          <cell r="N597">
            <v>43363</v>
          </cell>
          <cell r="Q597">
            <v>43369</v>
          </cell>
        </row>
        <row r="598">
          <cell r="M598">
            <v>43363</v>
          </cell>
          <cell r="N598">
            <v>43364</v>
          </cell>
          <cell r="Q598">
            <v>43370</v>
          </cell>
        </row>
        <row r="599">
          <cell r="M599">
            <v>43364</v>
          </cell>
          <cell r="N599">
            <v>43368</v>
          </cell>
          <cell r="Q599">
            <v>43371</v>
          </cell>
        </row>
        <row r="600">
          <cell r="M600">
            <v>43368</v>
          </cell>
          <cell r="N600">
            <v>43369</v>
          </cell>
          <cell r="Q600">
            <v>43372</v>
          </cell>
        </row>
        <row r="601">
          <cell r="M601">
            <v>43369</v>
          </cell>
          <cell r="N601">
            <v>43370</v>
          </cell>
          <cell r="Q601">
            <v>43374</v>
          </cell>
        </row>
        <row r="602">
          <cell r="M602">
            <v>43370</v>
          </cell>
          <cell r="N602">
            <v>43371</v>
          </cell>
          <cell r="Q602">
            <v>43375</v>
          </cell>
        </row>
        <row r="603">
          <cell r="M603">
            <v>43371</v>
          </cell>
          <cell r="N603">
            <v>43372</v>
          </cell>
          <cell r="Q603">
            <v>43376</v>
          </cell>
        </row>
        <row r="604">
          <cell r="M604">
            <v>43372</v>
          </cell>
          <cell r="N604">
            <v>43374</v>
          </cell>
          <cell r="Q604">
            <v>43377</v>
          </cell>
        </row>
        <row r="605">
          <cell r="M605">
            <v>43374</v>
          </cell>
          <cell r="N605">
            <v>43375</v>
          </cell>
          <cell r="Q605">
            <v>43378</v>
          </cell>
        </row>
        <row r="606">
          <cell r="M606">
            <v>43375</v>
          </cell>
          <cell r="N606">
            <v>43376</v>
          </cell>
          <cell r="Q606">
            <v>43382</v>
          </cell>
        </row>
        <row r="607">
          <cell r="M607">
            <v>43376</v>
          </cell>
          <cell r="N607">
            <v>43377</v>
          </cell>
          <cell r="Q607">
            <v>43383</v>
          </cell>
        </row>
        <row r="608">
          <cell r="M608">
            <v>43377</v>
          </cell>
          <cell r="N608">
            <v>43378</v>
          </cell>
          <cell r="Q608">
            <v>43384</v>
          </cell>
        </row>
        <row r="609">
          <cell r="M609">
            <v>43378</v>
          </cell>
          <cell r="N609">
            <v>43382</v>
          </cell>
          <cell r="Q609">
            <v>43385</v>
          </cell>
        </row>
        <row r="610">
          <cell r="M610">
            <v>43382</v>
          </cell>
          <cell r="N610">
            <v>43383</v>
          </cell>
          <cell r="Q610">
            <v>43386</v>
          </cell>
        </row>
        <row r="611">
          <cell r="M611">
            <v>43383</v>
          </cell>
          <cell r="N611">
            <v>43384</v>
          </cell>
          <cell r="Q611">
            <v>43388</v>
          </cell>
        </row>
        <row r="612">
          <cell r="M612">
            <v>43384</v>
          </cell>
          <cell r="N612">
            <v>43385</v>
          </cell>
          <cell r="Q612">
            <v>43389</v>
          </cell>
        </row>
        <row r="613">
          <cell r="M613">
            <v>43385</v>
          </cell>
          <cell r="N613">
            <v>43386</v>
          </cell>
          <cell r="Q613">
            <v>43390</v>
          </cell>
        </row>
        <row r="614">
          <cell r="M614">
            <v>43386</v>
          </cell>
          <cell r="N614">
            <v>43388</v>
          </cell>
          <cell r="Q614">
            <v>43391</v>
          </cell>
        </row>
        <row r="615">
          <cell r="M615">
            <v>43388</v>
          </cell>
          <cell r="N615">
            <v>43389</v>
          </cell>
          <cell r="Q615">
            <v>43392</v>
          </cell>
        </row>
        <row r="616">
          <cell r="M616">
            <v>43389</v>
          </cell>
          <cell r="N616">
            <v>43390</v>
          </cell>
          <cell r="Q616">
            <v>43395</v>
          </cell>
        </row>
        <row r="617">
          <cell r="M617">
            <v>43390</v>
          </cell>
          <cell r="N617">
            <v>43391</v>
          </cell>
          <cell r="Q617">
            <v>43396</v>
          </cell>
        </row>
        <row r="618">
          <cell r="M618">
            <v>43391</v>
          </cell>
          <cell r="N618">
            <v>43392</v>
          </cell>
          <cell r="Q618">
            <v>43397</v>
          </cell>
        </row>
        <row r="619">
          <cell r="M619">
            <v>43392</v>
          </cell>
          <cell r="N619">
            <v>43395</v>
          </cell>
          <cell r="Q619">
            <v>43398</v>
          </cell>
        </row>
        <row r="620">
          <cell r="M620">
            <v>43395</v>
          </cell>
          <cell r="N620">
            <v>43396</v>
          </cell>
          <cell r="Q620">
            <v>43399</v>
          </cell>
        </row>
        <row r="621">
          <cell r="M621">
            <v>43396</v>
          </cell>
          <cell r="N621">
            <v>43397</v>
          </cell>
          <cell r="Q621">
            <v>43402</v>
          </cell>
        </row>
        <row r="622">
          <cell r="M622">
            <v>43397</v>
          </cell>
          <cell r="N622">
            <v>43398</v>
          </cell>
          <cell r="Q622">
            <v>43403</v>
          </cell>
        </row>
        <row r="623">
          <cell r="M623">
            <v>43398</v>
          </cell>
          <cell r="N623">
            <v>43399</v>
          </cell>
          <cell r="Q623">
            <v>43404</v>
          </cell>
        </row>
        <row r="624">
          <cell r="M624">
            <v>43399</v>
          </cell>
          <cell r="N624">
            <v>43402</v>
          </cell>
          <cell r="Q624">
            <v>43405</v>
          </cell>
        </row>
        <row r="625">
          <cell r="M625">
            <v>43402</v>
          </cell>
          <cell r="N625">
            <v>43403</v>
          </cell>
          <cell r="Q625">
            <v>43406</v>
          </cell>
        </row>
        <row r="626">
          <cell r="M626">
            <v>43403</v>
          </cell>
          <cell r="N626">
            <v>43404</v>
          </cell>
          <cell r="Q626">
            <v>43409</v>
          </cell>
        </row>
        <row r="627">
          <cell r="M627">
            <v>43404</v>
          </cell>
          <cell r="N627">
            <v>43405</v>
          </cell>
          <cell r="Q627">
            <v>43410</v>
          </cell>
        </row>
        <row r="628">
          <cell r="M628">
            <v>43405</v>
          </cell>
          <cell r="N628">
            <v>43406</v>
          </cell>
          <cell r="Q628">
            <v>43411</v>
          </cell>
        </row>
        <row r="629">
          <cell r="M629">
            <v>43406</v>
          </cell>
          <cell r="N629">
            <v>43409</v>
          </cell>
          <cell r="Q629">
            <v>43412</v>
          </cell>
        </row>
        <row r="630">
          <cell r="M630">
            <v>43409</v>
          </cell>
          <cell r="N630">
            <v>43410</v>
          </cell>
          <cell r="Q630">
            <v>43413</v>
          </cell>
        </row>
        <row r="631">
          <cell r="M631">
            <v>43410</v>
          </cell>
          <cell r="N631">
            <v>43411</v>
          </cell>
          <cell r="Q631">
            <v>43416</v>
          </cell>
        </row>
        <row r="632">
          <cell r="M632">
            <v>43411</v>
          </cell>
          <cell r="N632">
            <v>43412</v>
          </cell>
          <cell r="Q632">
            <v>43417</v>
          </cell>
        </row>
        <row r="633">
          <cell r="M633">
            <v>43412</v>
          </cell>
          <cell r="N633">
            <v>43413</v>
          </cell>
          <cell r="Q633">
            <v>43418</v>
          </cell>
        </row>
        <row r="634">
          <cell r="M634">
            <v>43413</v>
          </cell>
          <cell r="N634">
            <v>43416</v>
          </cell>
          <cell r="Q634">
            <v>43419</v>
          </cell>
        </row>
        <row r="635">
          <cell r="M635">
            <v>43416</v>
          </cell>
          <cell r="N635">
            <v>43417</v>
          </cell>
          <cell r="Q635">
            <v>43420</v>
          </cell>
        </row>
        <row r="636">
          <cell r="M636">
            <v>43417</v>
          </cell>
          <cell r="N636">
            <v>43418</v>
          </cell>
          <cell r="Q636">
            <v>43423</v>
          </cell>
        </row>
        <row r="637">
          <cell r="M637">
            <v>43418</v>
          </cell>
          <cell r="N637">
            <v>43419</v>
          </cell>
          <cell r="Q637">
            <v>43424</v>
          </cell>
        </row>
        <row r="638">
          <cell r="M638">
            <v>43419</v>
          </cell>
          <cell r="N638">
            <v>43420</v>
          </cell>
          <cell r="Q638">
            <v>43425</v>
          </cell>
        </row>
        <row r="639">
          <cell r="M639">
            <v>43420</v>
          </cell>
          <cell r="N639">
            <v>43423</v>
          </cell>
          <cell r="Q639">
            <v>43426</v>
          </cell>
        </row>
        <row r="640">
          <cell r="M640">
            <v>43423</v>
          </cell>
          <cell r="N640">
            <v>43424</v>
          </cell>
          <cell r="Q640">
            <v>43430</v>
          </cell>
        </row>
        <row r="641">
          <cell r="M641">
            <v>43424</v>
          </cell>
          <cell r="N641">
            <v>43425</v>
          </cell>
          <cell r="Q641">
            <v>43431</v>
          </cell>
        </row>
        <row r="642">
          <cell r="M642">
            <v>43425</v>
          </cell>
          <cell r="N642">
            <v>43426</v>
          </cell>
          <cell r="Q642">
            <v>43432</v>
          </cell>
        </row>
        <row r="643">
          <cell r="M643">
            <v>43426</v>
          </cell>
          <cell r="N643">
            <v>43430</v>
          </cell>
          <cell r="Q643">
            <v>43433</v>
          </cell>
        </row>
        <row r="644">
          <cell r="M644">
            <v>43430</v>
          </cell>
          <cell r="N644">
            <v>43431</v>
          </cell>
          <cell r="Q644">
            <v>43434</v>
          </cell>
        </row>
        <row r="645">
          <cell r="M645">
            <v>43431</v>
          </cell>
          <cell r="N645">
            <v>43432</v>
          </cell>
          <cell r="Q645">
            <v>43437</v>
          </cell>
        </row>
        <row r="646">
          <cell r="M646">
            <v>43432</v>
          </cell>
          <cell r="N646">
            <v>43433</v>
          </cell>
          <cell r="Q646">
            <v>43438</v>
          </cell>
        </row>
        <row r="647">
          <cell r="M647">
            <v>43433</v>
          </cell>
          <cell r="N647">
            <v>43434</v>
          </cell>
          <cell r="Q647">
            <v>43439</v>
          </cell>
        </row>
        <row r="648">
          <cell r="M648">
            <v>43434</v>
          </cell>
          <cell r="N648">
            <v>43437</v>
          </cell>
          <cell r="Q648">
            <v>43440</v>
          </cell>
        </row>
        <row r="649">
          <cell r="M649">
            <v>43437</v>
          </cell>
          <cell r="N649">
            <v>43438</v>
          </cell>
          <cell r="Q649">
            <v>43441</v>
          </cell>
        </row>
        <row r="650">
          <cell r="M650">
            <v>43438</v>
          </cell>
          <cell r="N650">
            <v>43439</v>
          </cell>
          <cell r="Q650">
            <v>43444</v>
          </cell>
        </row>
        <row r="651">
          <cell r="M651">
            <v>43439</v>
          </cell>
          <cell r="N651">
            <v>43440</v>
          </cell>
          <cell r="Q651">
            <v>43445</v>
          </cell>
        </row>
        <row r="652">
          <cell r="M652">
            <v>43440</v>
          </cell>
          <cell r="N652">
            <v>43441</v>
          </cell>
          <cell r="Q652">
            <v>43446</v>
          </cell>
        </row>
        <row r="653">
          <cell r="M653">
            <v>43441</v>
          </cell>
          <cell r="N653">
            <v>43444</v>
          </cell>
          <cell r="Q653">
            <v>43447</v>
          </cell>
        </row>
        <row r="654">
          <cell r="M654">
            <v>43444</v>
          </cell>
          <cell r="N654">
            <v>43445</v>
          </cell>
          <cell r="Q654">
            <v>43448</v>
          </cell>
        </row>
        <row r="655">
          <cell r="M655">
            <v>43445</v>
          </cell>
          <cell r="N655">
            <v>43446</v>
          </cell>
          <cell r="Q655">
            <v>43451</v>
          </cell>
        </row>
        <row r="656">
          <cell r="M656">
            <v>43446</v>
          </cell>
          <cell r="N656">
            <v>43447</v>
          </cell>
          <cell r="Q656">
            <v>43452</v>
          </cell>
        </row>
        <row r="657">
          <cell r="M657">
            <v>43447</v>
          </cell>
          <cell r="N657">
            <v>43448</v>
          </cell>
          <cell r="Q657">
            <v>43453</v>
          </cell>
        </row>
        <row r="658">
          <cell r="M658">
            <v>43448</v>
          </cell>
          <cell r="N658">
            <v>43451</v>
          </cell>
          <cell r="Q658">
            <v>43454</v>
          </cell>
        </row>
        <row r="659">
          <cell r="M659">
            <v>43451</v>
          </cell>
          <cell r="N659">
            <v>43452</v>
          </cell>
          <cell r="Q659">
            <v>43455</v>
          </cell>
        </row>
        <row r="660">
          <cell r="M660">
            <v>43452</v>
          </cell>
          <cell r="N660">
            <v>43453</v>
          </cell>
          <cell r="Q660">
            <v>43459</v>
          </cell>
        </row>
        <row r="661">
          <cell r="M661">
            <v>43453</v>
          </cell>
          <cell r="N661">
            <v>43454</v>
          </cell>
          <cell r="Q661">
            <v>43460</v>
          </cell>
        </row>
        <row r="662">
          <cell r="M662">
            <v>43454</v>
          </cell>
          <cell r="N662">
            <v>43455</v>
          </cell>
          <cell r="Q662">
            <v>43461</v>
          </cell>
        </row>
        <row r="663">
          <cell r="M663">
            <v>43455</v>
          </cell>
          <cell r="N663">
            <v>43459</v>
          </cell>
          <cell r="Q663">
            <v>43462</v>
          </cell>
        </row>
        <row r="664">
          <cell r="M664">
            <v>43459</v>
          </cell>
          <cell r="N664">
            <v>43460</v>
          </cell>
          <cell r="Q664">
            <v>43472</v>
          </cell>
        </row>
        <row r="665">
          <cell r="M665">
            <v>43460</v>
          </cell>
          <cell r="N665">
            <v>43461</v>
          </cell>
          <cell r="Q665">
            <v>43473</v>
          </cell>
        </row>
        <row r="666">
          <cell r="M666">
            <v>43461</v>
          </cell>
          <cell r="N666">
            <v>43462</v>
          </cell>
          <cell r="Q666">
            <v>43474</v>
          </cell>
        </row>
        <row r="667">
          <cell r="M667">
            <v>43462</v>
          </cell>
          <cell r="N667">
            <v>43472</v>
          </cell>
          <cell r="Q667">
            <v>43475</v>
          </cell>
        </row>
        <row r="668">
          <cell r="M668">
            <v>43472</v>
          </cell>
          <cell r="N668">
            <v>43473</v>
          </cell>
          <cell r="Q668">
            <v>43476</v>
          </cell>
        </row>
        <row r="669">
          <cell r="M669">
            <v>43473</v>
          </cell>
          <cell r="N669">
            <v>43474</v>
          </cell>
          <cell r="Q669">
            <v>43480</v>
          </cell>
        </row>
        <row r="670">
          <cell r="M670">
            <v>43474</v>
          </cell>
          <cell r="N670">
            <v>43475</v>
          </cell>
          <cell r="Q670">
            <v>43481</v>
          </cell>
        </row>
        <row r="671">
          <cell r="M671">
            <v>43475</v>
          </cell>
          <cell r="N671">
            <v>43476</v>
          </cell>
          <cell r="Q671">
            <v>43482</v>
          </cell>
        </row>
        <row r="672">
          <cell r="M672">
            <v>43476</v>
          </cell>
          <cell r="N672">
            <v>43480</v>
          </cell>
          <cell r="Q672">
            <v>43483</v>
          </cell>
        </row>
        <row r="673">
          <cell r="M673">
            <v>43480</v>
          </cell>
          <cell r="N673">
            <v>43481</v>
          </cell>
          <cell r="Q673">
            <v>43484</v>
          </cell>
        </row>
        <row r="674">
          <cell r="M674">
            <v>43481</v>
          </cell>
          <cell r="N674">
            <v>43482</v>
          </cell>
          <cell r="Q674">
            <v>43486</v>
          </cell>
        </row>
        <row r="675">
          <cell r="M675">
            <v>43482</v>
          </cell>
          <cell r="N675">
            <v>43483</v>
          </cell>
          <cell r="Q675">
            <v>43487</v>
          </cell>
        </row>
        <row r="676">
          <cell r="M676">
            <v>43483</v>
          </cell>
          <cell r="N676">
            <v>43484</v>
          </cell>
          <cell r="Q676">
            <v>43488</v>
          </cell>
        </row>
        <row r="677">
          <cell r="M677">
            <v>43484</v>
          </cell>
          <cell r="N677">
            <v>43486</v>
          </cell>
          <cell r="Q677">
            <v>43489</v>
          </cell>
        </row>
        <row r="678">
          <cell r="M678">
            <v>43486</v>
          </cell>
          <cell r="N678">
            <v>43487</v>
          </cell>
          <cell r="Q678">
            <v>43490</v>
          </cell>
        </row>
        <row r="679">
          <cell r="M679">
            <v>43487</v>
          </cell>
          <cell r="N679">
            <v>43488</v>
          </cell>
          <cell r="Q679">
            <v>43493</v>
          </cell>
        </row>
        <row r="680">
          <cell r="M680">
            <v>43488</v>
          </cell>
          <cell r="N680">
            <v>43489</v>
          </cell>
          <cell r="Q680">
            <v>43494</v>
          </cell>
        </row>
        <row r="681">
          <cell r="M681">
            <v>43489</v>
          </cell>
          <cell r="N681">
            <v>43490</v>
          </cell>
          <cell r="Q681">
            <v>43495</v>
          </cell>
        </row>
        <row r="682">
          <cell r="M682">
            <v>43490</v>
          </cell>
          <cell r="N682">
            <v>43493</v>
          </cell>
          <cell r="Q682">
            <v>43496</v>
          </cell>
        </row>
        <row r="683">
          <cell r="M683">
            <v>43493</v>
          </cell>
          <cell r="N683">
            <v>43494</v>
          </cell>
          <cell r="Q683">
            <v>43497</v>
          </cell>
        </row>
        <row r="684">
          <cell r="M684">
            <v>43494</v>
          </cell>
          <cell r="N684">
            <v>43495</v>
          </cell>
          <cell r="Q684">
            <v>43500</v>
          </cell>
        </row>
        <row r="685">
          <cell r="M685">
            <v>43495</v>
          </cell>
          <cell r="N685">
            <v>43496</v>
          </cell>
          <cell r="Q685">
            <v>43501</v>
          </cell>
        </row>
        <row r="686">
          <cell r="M686">
            <v>43496</v>
          </cell>
          <cell r="N686">
            <v>43497</v>
          </cell>
          <cell r="Q686">
            <v>43502</v>
          </cell>
        </row>
        <row r="687">
          <cell r="M687">
            <v>43497</v>
          </cell>
          <cell r="N687">
            <v>43500</v>
          </cell>
          <cell r="Q687">
            <v>43503</v>
          </cell>
        </row>
        <row r="688">
          <cell r="M688">
            <v>43500</v>
          </cell>
          <cell r="N688">
            <v>43501</v>
          </cell>
          <cell r="Q688">
            <v>43504</v>
          </cell>
        </row>
        <row r="689">
          <cell r="M689">
            <v>43501</v>
          </cell>
          <cell r="N689">
            <v>43502</v>
          </cell>
          <cell r="Q689">
            <v>43508</v>
          </cell>
        </row>
        <row r="690">
          <cell r="M690">
            <v>43502</v>
          </cell>
          <cell r="N690">
            <v>43503</v>
          </cell>
          <cell r="Q690">
            <v>43509</v>
          </cell>
        </row>
        <row r="691">
          <cell r="M691">
            <v>43503</v>
          </cell>
          <cell r="N691">
            <v>43504</v>
          </cell>
          <cell r="Q691">
            <v>43510</v>
          </cell>
        </row>
        <row r="692">
          <cell r="M692">
            <v>43504</v>
          </cell>
          <cell r="N692">
            <v>43508</v>
          </cell>
          <cell r="Q692">
            <v>43511</v>
          </cell>
        </row>
        <row r="693">
          <cell r="M693">
            <v>43508</v>
          </cell>
          <cell r="N693">
            <v>43509</v>
          </cell>
          <cell r="Q693">
            <v>43512</v>
          </cell>
        </row>
        <row r="694">
          <cell r="M694">
            <v>43509</v>
          </cell>
          <cell r="N694">
            <v>43510</v>
          </cell>
          <cell r="Q694">
            <v>43514</v>
          </cell>
        </row>
        <row r="695">
          <cell r="M695">
            <v>43510</v>
          </cell>
          <cell r="N695">
            <v>43511</v>
          </cell>
          <cell r="Q695">
            <v>43515</v>
          </cell>
        </row>
        <row r="696">
          <cell r="M696">
            <v>43511</v>
          </cell>
          <cell r="N696">
            <v>43512</v>
          </cell>
          <cell r="Q696">
            <v>43516</v>
          </cell>
        </row>
        <row r="697">
          <cell r="M697">
            <v>43512</v>
          </cell>
          <cell r="N697">
            <v>43514</v>
          </cell>
          <cell r="Q697">
            <v>43517</v>
          </cell>
        </row>
        <row r="698">
          <cell r="M698">
            <v>43514</v>
          </cell>
          <cell r="N698">
            <v>43515</v>
          </cell>
          <cell r="Q698">
            <v>43518</v>
          </cell>
        </row>
        <row r="699">
          <cell r="M699">
            <v>43515</v>
          </cell>
          <cell r="N699">
            <v>43516</v>
          </cell>
          <cell r="Q699">
            <v>43521</v>
          </cell>
        </row>
        <row r="700">
          <cell r="M700">
            <v>43516</v>
          </cell>
          <cell r="N700">
            <v>43517</v>
          </cell>
          <cell r="Q700">
            <v>43522</v>
          </cell>
        </row>
        <row r="701">
          <cell r="M701">
            <v>43517</v>
          </cell>
          <cell r="N701">
            <v>43518</v>
          </cell>
          <cell r="Q701">
            <v>43523</v>
          </cell>
        </row>
        <row r="702">
          <cell r="M702">
            <v>43518</v>
          </cell>
          <cell r="N702">
            <v>43521</v>
          </cell>
          <cell r="Q702">
            <v>43524</v>
          </cell>
        </row>
        <row r="703">
          <cell r="M703">
            <v>43521</v>
          </cell>
          <cell r="N703">
            <v>43522</v>
          </cell>
          <cell r="Q703">
            <v>43525</v>
          </cell>
        </row>
        <row r="704">
          <cell r="M704">
            <v>43522</v>
          </cell>
          <cell r="N704">
            <v>43523</v>
          </cell>
          <cell r="Q704">
            <v>43528</v>
          </cell>
        </row>
        <row r="705">
          <cell r="M705">
            <v>43523</v>
          </cell>
          <cell r="N705">
            <v>43524</v>
          </cell>
          <cell r="Q705">
            <v>43529</v>
          </cell>
        </row>
        <row r="706">
          <cell r="M706">
            <v>43524</v>
          </cell>
          <cell r="N706">
            <v>43525</v>
          </cell>
          <cell r="Q706">
            <v>43530</v>
          </cell>
        </row>
        <row r="707">
          <cell r="M707">
            <v>43525</v>
          </cell>
          <cell r="N707">
            <v>43528</v>
          </cell>
          <cell r="Q707">
            <v>43531</v>
          </cell>
        </row>
        <row r="708">
          <cell r="M708">
            <v>43528</v>
          </cell>
          <cell r="N708">
            <v>43529</v>
          </cell>
          <cell r="Q708">
            <v>43532</v>
          </cell>
        </row>
        <row r="709">
          <cell r="M709">
            <v>43529</v>
          </cell>
          <cell r="N709">
            <v>43530</v>
          </cell>
          <cell r="Q709">
            <v>43535</v>
          </cell>
        </row>
        <row r="710">
          <cell r="M710">
            <v>43530</v>
          </cell>
          <cell r="N710">
            <v>43531</v>
          </cell>
          <cell r="Q710">
            <v>43536</v>
          </cell>
        </row>
        <row r="711">
          <cell r="M711">
            <v>43531</v>
          </cell>
          <cell r="N711">
            <v>43532</v>
          </cell>
          <cell r="Q711">
            <v>43537</v>
          </cell>
        </row>
        <row r="712">
          <cell r="M712">
            <v>43532</v>
          </cell>
          <cell r="N712">
            <v>43535</v>
          </cell>
          <cell r="Q712">
            <v>43538</v>
          </cell>
        </row>
        <row r="713">
          <cell r="M713">
            <v>43535</v>
          </cell>
          <cell r="N713">
            <v>43536</v>
          </cell>
          <cell r="Q713">
            <v>43539</v>
          </cell>
        </row>
        <row r="714">
          <cell r="M714">
            <v>43536</v>
          </cell>
          <cell r="N714">
            <v>43537</v>
          </cell>
          <cell r="Q714">
            <v>43542</v>
          </cell>
        </row>
        <row r="715">
          <cell r="M715">
            <v>43537</v>
          </cell>
          <cell r="N715">
            <v>43538</v>
          </cell>
          <cell r="Q715">
            <v>43543</v>
          </cell>
        </row>
        <row r="716">
          <cell r="M716">
            <v>43538</v>
          </cell>
          <cell r="N716">
            <v>43539</v>
          </cell>
          <cell r="Q716">
            <v>43544</v>
          </cell>
        </row>
        <row r="717">
          <cell r="M717">
            <v>43539</v>
          </cell>
          <cell r="N717">
            <v>43542</v>
          </cell>
          <cell r="Q717">
            <v>43546</v>
          </cell>
        </row>
        <row r="718">
          <cell r="M718">
            <v>43542</v>
          </cell>
          <cell r="N718">
            <v>43543</v>
          </cell>
          <cell r="Q718">
            <v>43549</v>
          </cell>
        </row>
        <row r="719">
          <cell r="M719">
            <v>43543</v>
          </cell>
          <cell r="N719">
            <v>43544</v>
          </cell>
          <cell r="Q719">
            <v>43550</v>
          </cell>
        </row>
        <row r="720">
          <cell r="M720">
            <v>43544</v>
          </cell>
          <cell r="N720">
            <v>43546</v>
          </cell>
          <cell r="Q720">
            <v>43551</v>
          </cell>
        </row>
        <row r="721">
          <cell r="M721">
            <v>43546</v>
          </cell>
          <cell r="N721">
            <v>43549</v>
          </cell>
          <cell r="Q721">
            <v>43552</v>
          </cell>
        </row>
        <row r="722">
          <cell r="M722">
            <v>43549</v>
          </cell>
          <cell r="N722">
            <v>43550</v>
          </cell>
          <cell r="Q722">
            <v>43553</v>
          </cell>
        </row>
        <row r="723">
          <cell r="M723">
            <v>43550</v>
          </cell>
          <cell r="N723">
            <v>43551</v>
          </cell>
          <cell r="Q723">
            <v>43556</v>
          </cell>
        </row>
        <row r="724">
          <cell r="M724">
            <v>43551</v>
          </cell>
          <cell r="N724">
            <v>43552</v>
          </cell>
          <cell r="Q724">
            <v>43557</v>
          </cell>
        </row>
        <row r="725">
          <cell r="M725">
            <v>43552</v>
          </cell>
          <cell r="N725">
            <v>43553</v>
          </cell>
          <cell r="Q725">
            <v>43558</v>
          </cell>
        </row>
        <row r="726">
          <cell r="M726">
            <v>43553</v>
          </cell>
          <cell r="N726">
            <v>43556</v>
          </cell>
          <cell r="Q726">
            <v>43559</v>
          </cell>
        </row>
        <row r="727">
          <cell r="M727">
            <v>43556</v>
          </cell>
          <cell r="N727">
            <v>43557</v>
          </cell>
          <cell r="Q727">
            <v>43560</v>
          </cell>
        </row>
        <row r="728">
          <cell r="M728">
            <v>43557</v>
          </cell>
          <cell r="N728">
            <v>43558</v>
          </cell>
          <cell r="Q728">
            <v>43563</v>
          </cell>
        </row>
        <row r="729">
          <cell r="M729">
            <v>43558</v>
          </cell>
          <cell r="N729">
            <v>43559</v>
          </cell>
          <cell r="Q729">
            <v>43564</v>
          </cell>
        </row>
        <row r="730">
          <cell r="M730">
            <v>43559</v>
          </cell>
          <cell r="N730">
            <v>43560</v>
          </cell>
          <cell r="Q730">
            <v>43565</v>
          </cell>
        </row>
        <row r="731">
          <cell r="M731">
            <v>43560</v>
          </cell>
          <cell r="N731">
            <v>43563</v>
          </cell>
          <cell r="Q731">
            <v>43566</v>
          </cell>
        </row>
        <row r="732">
          <cell r="M732">
            <v>43563</v>
          </cell>
          <cell r="N732">
            <v>43564</v>
          </cell>
          <cell r="Q732">
            <v>43567</v>
          </cell>
        </row>
        <row r="733">
          <cell r="M733">
            <v>43564</v>
          </cell>
          <cell r="N733">
            <v>43565</v>
          </cell>
          <cell r="Q733">
            <v>43570</v>
          </cell>
        </row>
        <row r="734">
          <cell r="M734">
            <v>43565</v>
          </cell>
          <cell r="N734">
            <v>43566</v>
          </cell>
          <cell r="Q734">
            <v>43571</v>
          </cell>
        </row>
        <row r="735">
          <cell r="M735">
            <v>43566</v>
          </cell>
          <cell r="N735">
            <v>43567</v>
          </cell>
          <cell r="Q735">
            <v>43572</v>
          </cell>
        </row>
        <row r="736">
          <cell r="M736">
            <v>43567</v>
          </cell>
          <cell r="N736">
            <v>43570</v>
          </cell>
          <cell r="Q736">
            <v>43573</v>
          </cell>
        </row>
        <row r="737">
          <cell r="M737">
            <v>43570</v>
          </cell>
          <cell r="N737">
            <v>43571</v>
          </cell>
          <cell r="Q737">
            <v>43574</v>
          </cell>
        </row>
        <row r="738">
          <cell r="M738">
            <v>43571</v>
          </cell>
          <cell r="N738">
            <v>43572</v>
          </cell>
          <cell r="Q738">
            <v>43577</v>
          </cell>
        </row>
        <row r="739">
          <cell r="M739">
            <v>43572</v>
          </cell>
          <cell r="N739">
            <v>43573</v>
          </cell>
          <cell r="Q739">
            <v>43578</v>
          </cell>
        </row>
        <row r="740">
          <cell r="M740">
            <v>43573</v>
          </cell>
          <cell r="N740">
            <v>43574</v>
          </cell>
          <cell r="Q740">
            <v>43579</v>
          </cell>
        </row>
        <row r="741">
          <cell r="M741">
            <v>43574</v>
          </cell>
          <cell r="N741">
            <v>43577</v>
          </cell>
          <cell r="Q741">
            <v>43580</v>
          </cell>
        </row>
        <row r="742">
          <cell r="M742">
            <v>43577</v>
          </cell>
          <cell r="N742">
            <v>43578</v>
          </cell>
          <cell r="Q742">
            <v>43581</v>
          </cell>
        </row>
        <row r="743">
          <cell r="M743">
            <v>43578</v>
          </cell>
          <cell r="N743">
            <v>43579</v>
          </cell>
          <cell r="Q743">
            <v>43592</v>
          </cell>
        </row>
        <row r="744">
          <cell r="M744">
            <v>43579</v>
          </cell>
          <cell r="N744">
            <v>43580</v>
          </cell>
          <cell r="Q744">
            <v>43593</v>
          </cell>
        </row>
        <row r="745">
          <cell r="M745">
            <v>43580</v>
          </cell>
          <cell r="N745">
            <v>43581</v>
          </cell>
          <cell r="Q745">
            <v>43594</v>
          </cell>
        </row>
        <row r="746">
          <cell r="M746">
            <v>43581</v>
          </cell>
          <cell r="N746">
            <v>43592</v>
          </cell>
          <cell r="Q746">
            <v>43595</v>
          </cell>
        </row>
        <row r="747">
          <cell r="M747">
            <v>43592</v>
          </cell>
          <cell r="N747">
            <v>43593</v>
          </cell>
          <cell r="Q747">
            <v>43596</v>
          </cell>
        </row>
        <row r="748">
          <cell r="M748">
            <v>43593</v>
          </cell>
          <cell r="N748">
            <v>43594</v>
          </cell>
          <cell r="Q748">
            <v>43598</v>
          </cell>
        </row>
        <row r="749">
          <cell r="M749">
            <v>43594</v>
          </cell>
          <cell r="N749">
            <v>43595</v>
          </cell>
          <cell r="Q749">
            <v>43599</v>
          </cell>
        </row>
        <row r="750">
          <cell r="M750">
            <v>43595</v>
          </cell>
          <cell r="N750">
            <v>43596</v>
          </cell>
          <cell r="Q750">
            <v>43600</v>
          </cell>
        </row>
        <row r="751">
          <cell r="M751">
            <v>43596</v>
          </cell>
          <cell r="N751">
            <v>43598</v>
          </cell>
          <cell r="Q751">
            <v>43601</v>
          </cell>
        </row>
        <row r="752">
          <cell r="M752">
            <v>43598</v>
          </cell>
          <cell r="N752">
            <v>43599</v>
          </cell>
          <cell r="Q752">
            <v>43602</v>
          </cell>
        </row>
        <row r="753">
          <cell r="M753">
            <v>43599</v>
          </cell>
          <cell r="N753">
            <v>43600</v>
          </cell>
          <cell r="Q753">
            <v>43605</v>
          </cell>
        </row>
        <row r="754">
          <cell r="M754">
            <v>43600</v>
          </cell>
          <cell r="N754">
            <v>43601</v>
          </cell>
          <cell r="Q754">
            <v>43606</v>
          </cell>
        </row>
        <row r="755">
          <cell r="M755">
            <v>43601</v>
          </cell>
          <cell r="N755">
            <v>43602</v>
          </cell>
          <cell r="Q755">
            <v>43607</v>
          </cell>
        </row>
        <row r="756">
          <cell r="M756">
            <v>43602</v>
          </cell>
          <cell r="N756">
            <v>43605</v>
          </cell>
          <cell r="Q756">
            <v>43608</v>
          </cell>
        </row>
        <row r="757">
          <cell r="M757">
            <v>43605</v>
          </cell>
          <cell r="N757">
            <v>43606</v>
          </cell>
          <cell r="Q757">
            <v>43609</v>
          </cell>
        </row>
        <row r="758">
          <cell r="M758">
            <v>43606</v>
          </cell>
          <cell r="N758">
            <v>43607</v>
          </cell>
          <cell r="Q758">
            <v>43612</v>
          </cell>
        </row>
        <row r="759">
          <cell r="M759">
            <v>43607</v>
          </cell>
          <cell r="N759">
            <v>43608</v>
          </cell>
          <cell r="Q759">
            <v>43613</v>
          </cell>
        </row>
        <row r="760">
          <cell r="M760">
            <v>43608</v>
          </cell>
          <cell r="N760">
            <v>43609</v>
          </cell>
          <cell r="Q760">
            <v>43614</v>
          </cell>
        </row>
        <row r="761">
          <cell r="M761">
            <v>43609</v>
          </cell>
          <cell r="N761">
            <v>43612</v>
          </cell>
          <cell r="Q761">
            <v>43615</v>
          </cell>
        </row>
        <row r="762">
          <cell r="M762">
            <v>43612</v>
          </cell>
          <cell r="N762">
            <v>43613</v>
          </cell>
          <cell r="Q762">
            <v>43616</v>
          </cell>
        </row>
        <row r="763">
          <cell r="M763">
            <v>43613</v>
          </cell>
          <cell r="N763">
            <v>43614</v>
          </cell>
          <cell r="Q763">
            <v>43619</v>
          </cell>
        </row>
        <row r="764">
          <cell r="M764">
            <v>43614</v>
          </cell>
          <cell r="N764">
            <v>43615</v>
          </cell>
          <cell r="Q764">
            <v>43620</v>
          </cell>
        </row>
        <row r="765">
          <cell r="M765">
            <v>43615</v>
          </cell>
          <cell r="N765">
            <v>43616</v>
          </cell>
          <cell r="Q765">
            <v>43621</v>
          </cell>
        </row>
        <row r="766">
          <cell r="M766">
            <v>43616</v>
          </cell>
          <cell r="N766">
            <v>43619</v>
          </cell>
          <cell r="Q766">
            <v>43622</v>
          </cell>
        </row>
        <row r="767">
          <cell r="M767">
            <v>43619</v>
          </cell>
          <cell r="N767">
            <v>43620</v>
          </cell>
          <cell r="Q767">
            <v>43623</v>
          </cell>
        </row>
        <row r="768">
          <cell r="M768">
            <v>43620</v>
          </cell>
          <cell r="N768">
            <v>43621</v>
          </cell>
          <cell r="Q768">
            <v>43626</v>
          </cell>
        </row>
        <row r="769">
          <cell r="M769">
            <v>43621</v>
          </cell>
          <cell r="N769">
            <v>43622</v>
          </cell>
          <cell r="Q769">
            <v>43627</v>
          </cell>
        </row>
        <row r="770">
          <cell r="M770">
            <v>43622</v>
          </cell>
          <cell r="N770">
            <v>43623</v>
          </cell>
          <cell r="Q770">
            <v>43628</v>
          </cell>
        </row>
        <row r="771">
          <cell r="M771">
            <v>43623</v>
          </cell>
          <cell r="N771">
            <v>43626</v>
          </cell>
          <cell r="Q771">
            <v>43629</v>
          </cell>
        </row>
        <row r="772">
          <cell r="M772">
            <v>43626</v>
          </cell>
          <cell r="N772">
            <v>43627</v>
          </cell>
          <cell r="Q772">
            <v>43630</v>
          </cell>
        </row>
        <row r="773">
          <cell r="M773">
            <v>43627</v>
          </cell>
          <cell r="N773">
            <v>43628</v>
          </cell>
          <cell r="Q773">
            <v>43633</v>
          </cell>
        </row>
        <row r="774">
          <cell r="M774">
            <v>43628</v>
          </cell>
          <cell r="N774">
            <v>43629</v>
          </cell>
          <cell r="Q774">
            <v>43634</v>
          </cell>
        </row>
        <row r="775">
          <cell r="M775">
            <v>43629</v>
          </cell>
          <cell r="N775">
            <v>43630</v>
          </cell>
          <cell r="Q775">
            <v>43635</v>
          </cell>
        </row>
        <row r="776">
          <cell r="M776">
            <v>43630</v>
          </cell>
          <cell r="N776">
            <v>43633</v>
          </cell>
          <cell r="Q776">
            <v>43636</v>
          </cell>
        </row>
        <row r="777">
          <cell r="M777">
            <v>43633</v>
          </cell>
          <cell r="N777">
            <v>43634</v>
          </cell>
          <cell r="Q777">
            <v>43637</v>
          </cell>
        </row>
        <row r="778">
          <cell r="M778">
            <v>43634</v>
          </cell>
          <cell r="N778">
            <v>43635</v>
          </cell>
          <cell r="Q778">
            <v>43640</v>
          </cell>
        </row>
        <row r="779">
          <cell r="M779">
            <v>43635</v>
          </cell>
          <cell r="N779">
            <v>43636</v>
          </cell>
          <cell r="Q779">
            <v>43641</v>
          </cell>
        </row>
        <row r="780">
          <cell r="M780">
            <v>43636</v>
          </cell>
          <cell r="N780">
            <v>43637</v>
          </cell>
          <cell r="Q780">
            <v>43642</v>
          </cell>
        </row>
        <row r="781">
          <cell r="M781">
            <v>43637</v>
          </cell>
          <cell r="N781">
            <v>43640</v>
          </cell>
          <cell r="Q781">
            <v>43643</v>
          </cell>
        </row>
        <row r="782">
          <cell r="M782">
            <v>43640</v>
          </cell>
          <cell r="N782">
            <v>43641</v>
          </cell>
          <cell r="Q782">
            <v>43644</v>
          </cell>
        </row>
        <row r="783">
          <cell r="M783">
            <v>43641</v>
          </cell>
          <cell r="N783">
            <v>43642</v>
          </cell>
          <cell r="Q783">
            <v>43647</v>
          </cell>
        </row>
        <row r="784">
          <cell r="M784">
            <v>43642</v>
          </cell>
          <cell r="N784">
            <v>43643</v>
          </cell>
          <cell r="Q784">
            <v>43648</v>
          </cell>
        </row>
        <row r="785">
          <cell r="M785">
            <v>43643</v>
          </cell>
          <cell r="N785">
            <v>43644</v>
          </cell>
          <cell r="Q785">
            <v>43649</v>
          </cell>
        </row>
        <row r="786">
          <cell r="M786">
            <v>43644</v>
          </cell>
          <cell r="N786">
            <v>43647</v>
          </cell>
          <cell r="Q786">
            <v>43650</v>
          </cell>
        </row>
        <row r="787">
          <cell r="M787">
            <v>43647</v>
          </cell>
          <cell r="N787">
            <v>43648</v>
          </cell>
          <cell r="Q787">
            <v>43651</v>
          </cell>
        </row>
        <row r="788">
          <cell r="M788">
            <v>43648</v>
          </cell>
          <cell r="N788">
            <v>43649</v>
          </cell>
          <cell r="Q788">
            <v>43654</v>
          </cell>
        </row>
        <row r="789">
          <cell r="M789">
            <v>43649</v>
          </cell>
          <cell r="N789">
            <v>43650</v>
          </cell>
          <cell r="Q789">
            <v>43655</v>
          </cell>
        </row>
        <row r="790">
          <cell r="M790">
            <v>43650</v>
          </cell>
          <cell r="N790">
            <v>43651</v>
          </cell>
          <cell r="Q790">
            <v>43656</v>
          </cell>
        </row>
        <row r="791">
          <cell r="M791">
            <v>43651</v>
          </cell>
          <cell r="N791">
            <v>43654</v>
          </cell>
          <cell r="Q791">
            <v>43657</v>
          </cell>
        </row>
        <row r="792">
          <cell r="M792">
            <v>43654</v>
          </cell>
          <cell r="N792">
            <v>43655</v>
          </cell>
          <cell r="Q792">
            <v>43658</v>
          </cell>
        </row>
        <row r="793">
          <cell r="M793">
            <v>43655</v>
          </cell>
          <cell r="N793">
            <v>43656</v>
          </cell>
          <cell r="Q793">
            <v>43662</v>
          </cell>
        </row>
        <row r="794">
          <cell r="M794">
            <v>43656</v>
          </cell>
          <cell r="N794">
            <v>43657</v>
          </cell>
          <cell r="Q794">
            <v>43663</v>
          </cell>
        </row>
        <row r="795">
          <cell r="M795">
            <v>43657</v>
          </cell>
          <cell r="N795">
            <v>43658</v>
          </cell>
          <cell r="Q795">
            <v>43664</v>
          </cell>
        </row>
        <row r="796">
          <cell r="M796">
            <v>43658</v>
          </cell>
          <cell r="N796">
            <v>43662</v>
          </cell>
          <cell r="Q796">
            <v>43665</v>
          </cell>
        </row>
        <row r="797">
          <cell r="M797">
            <v>43662</v>
          </cell>
          <cell r="N797">
            <v>43663</v>
          </cell>
          <cell r="Q797">
            <v>43666</v>
          </cell>
        </row>
        <row r="798">
          <cell r="M798">
            <v>43663</v>
          </cell>
          <cell r="N798">
            <v>43664</v>
          </cell>
          <cell r="Q798">
            <v>43668</v>
          </cell>
        </row>
        <row r="799">
          <cell r="M799">
            <v>43664</v>
          </cell>
          <cell r="N799">
            <v>43665</v>
          </cell>
          <cell r="Q799">
            <v>43669</v>
          </cell>
        </row>
        <row r="800">
          <cell r="M800">
            <v>43665</v>
          </cell>
          <cell r="N800">
            <v>43666</v>
          </cell>
          <cell r="Q800">
            <v>43670</v>
          </cell>
        </row>
        <row r="801">
          <cell r="M801">
            <v>43666</v>
          </cell>
          <cell r="N801">
            <v>43668</v>
          </cell>
          <cell r="Q801">
            <v>43671</v>
          </cell>
        </row>
        <row r="802">
          <cell r="M802">
            <v>43668</v>
          </cell>
          <cell r="N802">
            <v>43669</v>
          </cell>
          <cell r="Q802">
            <v>43672</v>
          </cell>
        </row>
        <row r="803">
          <cell r="M803">
            <v>43669</v>
          </cell>
          <cell r="N803">
            <v>43670</v>
          </cell>
          <cell r="Q803">
            <v>43675</v>
          </cell>
        </row>
        <row r="804">
          <cell r="M804">
            <v>43670</v>
          </cell>
          <cell r="N804">
            <v>43671</v>
          </cell>
          <cell r="Q804">
            <v>43676</v>
          </cell>
        </row>
        <row r="805">
          <cell r="M805">
            <v>43671</v>
          </cell>
          <cell r="N805">
            <v>43672</v>
          </cell>
          <cell r="Q805">
            <v>43677</v>
          </cell>
        </row>
        <row r="806">
          <cell r="M806">
            <v>43672</v>
          </cell>
          <cell r="N806">
            <v>43675</v>
          </cell>
          <cell r="Q806">
            <v>43678</v>
          </cell>
        </row>
        <row r="807">
          <cell r="M807">
            <v>43675</v>
          </cell>
          <cell r="N807">
            <v>43676</v>
          </cell>
          <cell r="Q807">
            <v>43679</v>
          </cell>
        </row>
        <row r="808">
          <cell r="M808">
            <v>43676</v>
          </cell>
          <cell r="N808">
            <v>43677</v>
          </cell>
          <cell r="Q808">
            <v>43682</v>
          </cell>
        </row>
        <row r="809">
          <cell r="M809">
            <v>43677</v>
          </cell>
          <cell r="N809">
            <v>43678</v>
          </cell>
          <cell r="Q809">
            <v>43683</v>
          </cell>
        </row>
        <row r="810">
          <cell r="M810">
            <v>43678</v>
          </cell>
          <cell r="N810">
            <v>43679</v>
          </cell>
          <cell r="Q810">
            <v>43684</v>
          </cell>
        </row>
        <row r="811">
          <cell r="M811">
            <v>43679</v>
          </cell>
          <cell r="N811">
            <v>43682</v>
          </cell>
          <cell r="Q811">
            <v>43685</v>
          </cell>
        </row>
        <row r="812">
          <cell r="M812">
            <v>43682</v>
          </cell>
          <cell r="N812">
            <v>43683</v>
          </cell>
          <cell r="Q812">
            <v>43686</v>
          </cell>
        </row>
        <row r="813">
          <cell r="M813">
            <v>43683</v>
          </cell>
          <cell r="N813">
            <v>43684</v>
          </cell>
          <cell r="Q813">
            <v>43696</v>
          </cell>
        </row>
        <row r="814">
          <cell r="M814">
            <v>43684</v>
          </cell>
          <cell r="N814">
            <v>43685</v>
          </cell>
          <cell r="Q814">
            <v>43697</v>
          </cell>
        </row>
        <row r="815">
          <cell r="M815">
            <v>43685</v>
          </cell>
          <cell r="N815">
            <v>43686</v>
          </cell>
          <cell r="Q815">
            <v>43698</v>
          </cell>
        </row>
        <row r="816">
          <cell r="M816">
            <v>43686</v>
          </cell>
          <cell r="N816">
            <v>43696</v>
          </cell>
          <cell r="Q816">
            <v>43699</v>
          </cell>
        </row>
        <row r="817">
          <cell r="M817">
            <v>43696</v>
          </cell>
          <cell r="N817">
            <v>43697</v>
          </cell>
          <cell r="Q817">
            <v>43700</v>
          </cell>
        </row>
        <row r="818">
          <cell r="M818">
            <v>43697</v>
          </cell>
          <cell r="N818">
            <v>43698</v>
          </cell>
          <cell r="Q818">
            <v>43703</v>
          </cell>
        </row>
        <row r="819">
          <cell r="M819">
            <v>43698</v>
          </cell>
          <cell r="N819">
            <v>43699</v>
          </cell>
          <cell r="Q819">
            <v>43704</v>
          </cell>
        </row>
        <row r="820">
          <cell r="M820">
            <v>43699</v>
          </cell>
          <cell r="N820">
            <v>43700</v>
          </cell>
          <cell r="Q820">
            <v>43705</v>
          </cell>
        </row>
        <row r="821">
          <cell r="M821">
            <v>43700</v>
          </cell>
          <cell r="N821">
            <v>43703</v>
          </cell>
          <cell r="Q821">
            <v>43706</v>
          </cell>
        </row>
        <row r="822">
          <cell r="M822">
            <v>43703</v>
          </cell>
          <cell r="N822">
            <v>43704</v>
          </cell>
          <cell r="Q822">
            <v>43707</v>
          </cell>
        </row>
        <row r="823">
          <cell r="M823">
            <v>43704</v>
          </cell>
          <cell r="N823">
            <v>43705</v>
          </cell>
          <cell r="Q823">
            <v>43710</v>
          </cell>
        </row>
        <row r="824">
          <cell r="M824">
            <v>43705</v>
          </cell>
          <cell r="N824">
            <v>43706</v>
          </cell>
          <cell r="Q824">
            <v>43711</v>
          </cell>
        </row>
        <row r="825">
          <cell r="M825">
            <v>43706</v>
          </cell>
          <cell r="N825">
            <v>43707</v>
          </cell>
          <cell r="Q825">
            <v>43712</v>
          </cell>
        </row>
        <row r="826">
          <cell r="M826">
            <v>43707</v>
          </cell>
          <cell r="N826">
            <v>43710</v>
          </cell>
          <cell r="Q826">
            <v>43713</v>
          </cell>
        </row>
        <row r="827">
          <cell r="M827">
            <v>43710</v>
          </cell>
          <cell r="N827">
            <v>43711</v>
          </cell>
          <cell r="Q827">
            <v>43714</v>
          </cell>
        </row>
        <row r="828">
          <cell r="M828">
            <v>43711</v>
          </cell>
          <cell r="N828">
            <v>43712</v>
          </cell>
          <cell r="Q828">
            <v>43717</v>
          </cell>
        </row>
        <row r="829">
          <cell r="M829">
            <v>43712</v>
          </cell>
          <cell r="N829">
            <v>43713</v>
          </cell>
          <cell r="Q829">
            <v>43718</v>
          </cell>
        </row>
        <row r="830">
          <cell r="M830">
            <v>43713</v>
          </cell>
          <cell r="N830">
            <v>43714</v>
          </cell>
          <cell r="Q830">
            <v>43719</v>
          </cell>
        </row>
        <row r="831">
          <cell r="M831">
            <v>43714</v>
          </cell>
          <cell r="N831">
            <v>43717</v>
          </cell>
          <cell r="Q831">
            <v>43720</v>
          </cell>
        </row>
        <row r="832">
          <cell r="M832">
            <v>43717</v>
          </cell>
          <cell r="N832">
            <v>43718</v>
          </cell>
          <cell r="Q832">
            <v>43721</v>
          </cell>
        </row>
        <row r="833">
          <cell r="M833">
            <v>43718</v>
          </cell>
          <cell r="N833">
            <v>43719</v>
          </cell>
          <cell r="Q833">
            <v>43725</v>
          </cell>
        </row>
        <row r="834">
          <cell r="M834">
            <v>43719</v>
          </cell>
          <cell r="N834">
            <v>43720</v>
          </cell>
          <cell r="Q834">
            <v>43726</v>
          </cell>
        </row>
        <row r="835">
          <cell r="M835">
            <v>43720</v>
          </cell>
          <cell r="N835">
            <v>43721</v>
          </cell>
          <cell r="Q835">
            <v>43727</v>
          </cell>
        </row>
        <row r="836">
          <cell r="M836">
            <v>43721</v>
          </cell>
          <cell r="N836">
            <v>43725</v>
          </cell>
          <cell r="Q836">
            <v>43728</v>
          </cell>
        </row>
        <row r="837">
          <cell r="M837">
            <v>43725</v>
          </cell>
          <cell r="N837">
            <v>43726</v>
          </cell>
          <cell r="Q837">
            <v>43729</v>
          </cell>
        </row>
        <row r="838">
          <cell r="M838">
            <v>43726</v>
          </cell>
          <cell r="N838">
            <v>43727</v>
          </cell>
          <cell r="Q838">
            <v>43732</v>
          </cell>
        </row>
        <row r="839">
          <cell r="M839">
            <v>43727</v>
          </cell>
          <cell r="N839">
            <v>43728</v>
          </cell>
          <cell r="Q839">
            <v>43733</v>
          </cell>
        </row>
        <row r="840">
          <cell r="M840">
            <v>43728</v>
          </cell>
          <cell r="N840">
            <v>43729</v>
          </cell>
          <cell r="Q840">
            <v>43734</v>
          </cell>
        </row>
        <row r="841">
          <cell r="M841">
            <v>43729</v>
          </cell>
          <cell r="N841">
            <v>43732</v>
          </cell>
          <cell r="Q841">
            <v>43735</v>
          </cell>
        </row>
        <row r="842">
          <cell r="M842">
            <v>43732</v>
          </cell>
          <cell r="N842">
            <v>43733</v>
          </cell>
          <cell r="Q842">
            <v>43736</v>
          </cell>
        </row>
        <row r="843">
          <cell r="M843">
            <v>43733</v>
          </cell>
          <cell r="N843">
            <v>43734</v>
          </cell>
          <cell r="Q843">
            <v>43738</v>
          </cell>
        </row>
        <row r="844">
          <cell r="M844">
            <v>43734</v>
          </cell>
          <cell r="N844">
            <v>43735</v>
          </cell>
          <cell r="Q844">
            <v>43739</v>
          </cell>
        </row>
        <row r="845">
          <cell r="M845">
            <v>43735</v>
          </cell>
          <cell r="N845">
            <v>43736</v>
          </cell>
          <cell r="Q845">
            <v>43740</v>
          </cell>
        </row>
        <row r="846">
          <cell r="M846">
            <v>43736</v>
          </cell>
          <cell r="N846">
            <v>43738</v>
          </cell>
          <cell r="Q846">
            <v>43741</v>
          </cell>
        </row>
        <row r="847">
          <cell r="M847">
            <v>43738</v>
          </cell>
          <cell r="N847">
            <v>43739</v>
          </cell>
          <cell r="Q847">
            <v>43742</v>
          </cell>
        </row>
        <row r="848">
          <cell r="M848">
            <v>43739</v>
          </cell>
          <cell r="N848">
            <v>43740</v>
          </cell>
          <cell r="Q848">
            <v>43745</v>
          </cell>
        </row>
        <row r="849">
          <cell r="M849">
            <v>43740</v>
          </cell>
          <cell r="N849">
            <v>43741</v>
          </cell>
          <cell r="Q849">
            <v>43746</v>
          </cell>
        </row>
        <row r="850">
          <cell r="M850">
            <v>43741</v>
          </cell>
          <cell r="N850">
            <v>43742</v>
          </cell>
          <cell r="Q850">
            <v>43747</v>
          </cell>
        </row>
        <row r="851">
          <cell r="M851">
            <v>43742</v>
          </cell>
          <cell r="N851">
            <v>43745</v>
          </cell>
          <cell r="Q851">
            <v>43748</v>
          </cell>
        </row>
        <row r="852">
          <cell r="M852">
            <v>43745</v>
          </cell>
          <cell r="N852">
            <v>43746</v>
          </cell>
          <cell r="Q852">
            <v>43749</v>
          </cell>
        </row>
        <row r="853">
          <cell r="M853">
            <v>43746</v>
          </cell>
          <cell r="N853">
            <v>43747</v>
          </cell>
          <cell r="Q853">
            <v>43753</v>
          </cell>
        </row>
        <row r="854">
          <cell r="M854">
            <v>43747</v>
          </cell>
          <cell r="N854">
            <v>43748</v>
          </cell>
          <cell r="Q854">
            <v>43754</v>
          </cell>
        </row>
        <row r="855">
          <cell r="M855">
            <v>43748</v>
          </cell>
          <cell r="N855">
            <v>43749</v>
          </cell>
          <cell r="Q855">
            <v>43755</v>
          </cell>
        </row>
        <row r="856">
          <cell r="M856">
            <v>43749</v>
          </cell>
          <cell r="N856">
            <v>43753</v>
          </cell>
          <cell r="Q856">
            <v>43756</v>
          </cell>
        </row>
        <row r="857">
          <cell r="M857">
            <v>43753</v>
          </cell>
          <cell r="N857">
            <v>43754</v>
          </cell>
          <cell r="Q857">
            <v>43759</v>
          </cell>
        </row>
        <row r="858">
          <cell r="M858">
            <v>43754</v>
          </cell>
          <cell r="N858">
            <v>43755</v>
          </cell>
          <cell r="Q858">
            <v>43761</v>
          </cell>
        </row>
        <row r="859">
          <cell r="M859">
            <v>43755</v>
          </cell>
          <cell r="N859">
            <v>43756</v>
          </cell>
          <cell r="Q859">
            <v>43762</v>
          </cell>
        </row>
        <row r="860">
          <cell r="M860">
            <v>43756</v>
          </cell>
          <cell r="N860">
            <v>43759</v>
          </cell>
          <cell r="Q860">
            <v>43763</v>
          </cell>
        </row>
        <row r="861">
          <cell r="M861">
            <v>43759</v>
          </cell>
          <cell r="N861">
            <v>43761</v>
          </cell>
          <cell r="Q861">
            <v>43766</v>
          </cell>
        </row>
        <row r="862">
          <cell r="M862">
            <v>43761</v>
          </cell>
          <cell r="N862">
            <v>43762</v>
          </cell>
          <cell r="Q862">
            <v>43767</v>
          </cell>
        </row>
        <row r="863">
          <cell r="M863">
            <v>43762</v>
          </cell>
          <cell r="N863">
            <v>43763</v>
          </cell>
          <cell r="Q863">
            <v>43768</v>
          </cell>
        </row>
        <row r="864">
          <cell r="M864">
            <v>43763</v>
          </cell>
          <cell r="N864">
            <v>43766</v>
          </cell>
          <cell r="Q864">
            <v>43769</v>
          </cell>
        </row>
        <row r="865">
          <cell r="M865">
            <v>43766</v>
          </cell>
          <cell r="N865">
            <v>43767</v>
          </cell>
          <cell r="Q865">
            <v>43770</v>
          </cell>
        </row>
        <row r="866">
          <cell r="M866">
            <v>43767</v>
          </cell>
          <cell r="N866">
            <v>43768</v>
          </cell>
          <cell r="Q866">
            <v>43774</v>
          </cell>
        </row>
        <row r="867">
          <cell r="M867">
            <v>43768</v>
          </cell>
          <cell r="N867">
            <v>43769</v>
          </cell>
          <cell r="Q867">
            <v>43775</v>
          </cell>
        </row>
        <row r="868">
          <cell r="M868">
            <v>43769</v>
          </cell>
          <cell r="N868">
            <v>43770</v>
          </cell>
          <cell r="Q868">
            <v>43776</v>
          </cell>
        </row>
        <row r="869">
          <cell r="M869">
            <v>43770</v>
          </cell>
          <cell r="N869">
            <v>43774</v>
          </cell>
          <cell r="Q869">
            <v>43777</v>
          </cell>
        </row>
        <row r="870">
          <cell r="M870">
            <v>43774</v>
          </cell>
          <cell r="N870">
            <v>43775</v>
          </cell>
          <cell r="Q870">
            <v>43780</v>
          </cell>
        </row>
        <row r="871">
          <cell r="M871">
            <v>43775</v>
          </cell>
          <cell r="N871">
            <v>43776</v>
          </cell>
          <cell r="Q871">
            <v>43781</v>
          </cell>
        </row>
        <row r="872">
          <cell r="M872">
            <v>43776</v>
          </cell>
          <cell r="N872">
            <v>43777</v>
          </cell>
          <cell r="Q872">
            <v>43782</v>
          </cell>
        </row>
        <row r="873">
          <cell r="M873">
            <v>43777</v>
          </cell>
          <cell r="N873">
            <v>43780</v>
          </cell>
          <cell r="Q873">
            <v>43783</v>
          </cell>
        </row>
        <row r="874">
          <cell r="M874">
            <v>43780</v>
          </cell>
          <cell r="N874">
            <v>43781</v>
          </cell>
          <cell r="Q874">
            <v>43784</v>
          </cell>
        </row>
        <row r="875">
          <cell r="M875">
            <v>43781</v>
          </cell>
          <cell r="N875">
            <v>43782</v>
          </cell>
          <cell r="Q875">
            <v>43787</v>
          </cell>
        </row>
        <row r="876">
          <cell r="M876">
            <v>43782</v>
          </cell>
          <cell r="N876">
            <v>43783</v>
          </cell>
          <cell r="Q876">
            <v>43788</v>
          </cell>
        </row>
        <row r="877">
          <cell r="M877">
            <v>43783</v>
          </cell>
          <cell r="N877">
            <v>43784</v>
          </cell>
          <cell r="Q877">
            <v>43789</v>
          </cell>
        </row>
        <row r="878">
          <cell r="M878">
            <v>43784</v>
          </cell>
          <cell r="N878">
            <v>43787</v>
          </cell>
          <cell r="Q878">
            <v>43790</v>
          </cell>
        </row>
        <row r="879">
          <cell r="M879">
            <v>43787</v>
          </cell>
          <cell r="N879">
            <v>43788</v>
          </cell>
          <cell r="Q879">
            <v>43791</v>
          </cell>
        </row>
        <row r="880">
          <cell r="M880">
            <v>43788</v>
          </cell>
          <cell r="N880">
            <v>43789</v>
          </cell>
          <cell r="Q880">
            <v>43794</v>
          </cell>
        </row>
        <row r="881">
          <cell r="M881">
            <v>43789</v>
          </cell>
          <cell r="N881">
            <v>43790</v>
          </cell>
          <cell r="Q881">
            <v>43795</v>
          </cell>
        </row>
        <row r="882">
          <cell r="M882">
            <v>43790</v>
          </cell>
          <cell r="N882">
            <v>43791</v>
          </cell>
          <cell r="Q882">
            <v>43796</v>
          </cell>
        </row>
        <row r="883">
          <cell r="M883">
            <v>43791</v>
          </cell>
          <cell r="N883">
            <v>43794</v>
          </cell>
          <cell r="Q883">
            <v>43797</v>
          </cell>
        </row>
        <row r="884">
          <cell r="M884">
            <v>43794</v>
          </cell>
          <cell r="N884">
            <v>43795</v>
          </cell>
          <cell r="Q884">
            <v>43798</v>
          </cell>
        </row>
        <row r="885">
          <cell r="M885">
            <v>43795</v>
          </cell>
          <cell r="N885">
            <v>43796</v>
          </cell>
          <cell r="Q885">
            <v>43801</v>
          </cell>
        </row>
        <row r="886">
          <cell r="M886">
            <v>43796</v>
          </cell>
          <cell r="N886">
            <v>43797</v>
          </cell>
          <cell r="Q886">
            <v>43802</v>
          </cell>
        </row>
        <row r="887">
          <cell r="M887">
            <v>43797</v>
          </cell>
          <cell r="N887">
            <v>43798</v>
          </cell>
          <cell r="Q887">
            <v>43803</v>
          </cell>
        </row>
        <row r="888">
          <cell r="M888">
            <v>43798</v>
          </cell>
          <cell r="N888">
            <v>43801</v>
          </cell>
          <cell r="Q888">
            <v>43804</v>
          </cell>
        </row>
        <row r="889">
          <cell r="M889">
            <v>43801</v>
          </cell>
          <cell r="N889">
            <v>43802</v>
          </cell>
          <cell r="Q889">
            <v>43805</v>
          </cell>
        </row>
        <row r="890">
          <cell r="M890">
            <v>43802</v>
          </cell>
          <cell r="N890">
            <v>43803</v>
          </cell>
          <cell r="Q890">
            <v>43808</v>
          </cell>
        </row>
        <row r="891">
          <cell r="M891">
            <v>43803</v>
          </cell>
          <cell r="N891">
            <v>43804</v>
          </cell>
          <cell r="Q891">
            <v>43809</v>
          </cell>
        </row>
        <row r="892">
          <cell r="M892">
            <v>43804</v>
          </cell>
          <cell r="N892">
            <v>43805</v>
          </cell>
          <cell r="Q892">
            <v>43810</v>
          </cell>
        </row>
        <row r="893">
          <cell r="M893">
            <v>43805</v>
          </cell>
          <cell r="N893">
            <v>43808</v>
          </cell>
          <cell r="Q893">
            <v>43811</v>
          </cell>
        </row>
        <row r="894">
          <cell r="M894">
            <v>43808</v>
          </cell>
          <cell r="N894">
            <v>43809</v>
          </cell>
          <cell r="Q894">
            <v>43812</v>
          </cell>
        </row>
        <row r="895">
          <cell r="M895">
            <v>43809</v>
          </cell>
          <cell r="N895">
            <v>43810</v>
          </cell>
          <cell r="Q895">
            <v>43815</v>
          </cell>
        </row>
        <row r="896">
          <cell r="M896">
            <v>43810</v>
          </cell>
          <cell r="N896">
            <v>43811</v>
          </cell>
          <cell r="Q896">
            <v>43816</v>
          </cell>
        </row>
        <row r="897">
          <cell r="M897">
            <v>43811</v>
          </cell>
          <cell r="N897">
            <v>43812</v>
          </cell>
          <cell r="Q897">
            <v>43817</v>
          </cell>
        </row>
        <row r="898">
          <cell r="M898">
            <v>43812</v>
          </cell>
          <cell r="N898">
            <v>43815</v>
          </cell>
          <cell r="Q898">
            <v>43818</v>
          </cell>
        </row>
        <row r="899">
          <cell r="M899">
            <v>43815</v>
          </cell>
          <cell r="N899">
            <v>43816</v>
          </cell>
          <cell r="Q899">
            <v>43819</v>
          </cell>
        </row>
        <row r="900">
          <cell r="M900">
            <v>43816</v>
          </cell>
          <cell r="N900">
            <v>43817</v>
          </cell>
          <cell r="Q900">
            <v>43822</v>
          </cell>
        </row>
        <row r="901">
          <cell r="M901">
            <v>43817</v>
          </cell>
          <cell r="N901">
            <v>43818</v>
          </cell>
          <cell r="Q901">
            <v>43823</v>
          </cell>
        </row>
        <row r="902">
          <cell r="M902">
            <v>43818</v>
          </cell>
          <cell r="N902">
            <v>43819</v>
          </cell>
          <cell r="Q902">
            <v>43824</v>
          </cell>
        </row>
        <row r="903">
          <cell r="M903">
            <v>43819</v>
          </cell>
          <cell r="N903">
            <v>43822</v>
          </cell>
          <cell r="Q903">
            <v>43825</v>
          </cell>
        </row>
        <row r="904">
          <cell r="M904">
            <v>43822</v>
          </cell>
          <cell r="N904">
            <v>43823</v>
          </cell>
          <cell r="Q904">
            <v>43826</v>
          </cell>
        </row>
        <row r="905">
          <cell r="M905">
            <v>43823</v>
          </cell>
          <cell r="N905">
            <v>43824</v>
          </cell>
          <cell r="Q905">
            <v>43836</v>
          </cell>
        </row>
        <row r="906">
          <cell r="M906">
            <v>43824</v>
          </cell>
          <cell r="N906">
            <v>43825</v>
          </cell>
          <cell r="Q906">
            <v>43837</v>
          </cell>
        </row>
        <row r="907">
          <cell r="M907">
            <v>43825</v>
          </cell>
          <cell r="N907">
            <v>43826</v>
          </cell>
          <cell r="Q907">
            <v>43838</v>
          </cell>
        </row>
        <row r="908">
          <cell r="M908">
            <v>43826</v>
          </cell>
          <cell r="N908">
            <v>43836</v>
          </cell>
          <cell r="Q908">
            <v>43839</v>
          </cell>
        </row>
        <row r="909">
          <cell r="M909">
            <v>43836</v>
          </cell>
          <cell r="N909">
            <v>43837</v>
          </cell>
          <cell r="Q909">
            <v>43840</v>
          </cell>
        </row>
        <row r="910">
          <cell r="M910">
            <v>43837</v>
          </cell>
          <cell r="N910">
            <v>43838</v>
          </cell>
          <cell r="Q910">
            <v>43844</v>
          </cell>
        </row>
        <row r="911">
          <cell r="M911">
            <v>43838</v>
          </cell>
          <cell r="N911">
            <v>43839</v>
          </cell>
          <cell r="Q911">
            <v>43845</v>
          </cell>
        </row>
        <row r="912">
          <cell r="M912">
            <v>43839</v>
          </cell>
          <cell r="N912">
            <v>43840</v>
          </cell>
          <cell r="Q912">
            <v>43846</v>
          </cell>
        </row>
        <row r="913">
          <cell r="M913">
            <v>43840</v>
          </cell>
          <cell r="N913">
            <v>43844</v>
          </cell>
          <cell r="Q913">
            <v>43847</v>
          </cell>
        </row>
        <row r="914">
          <cell r="M914">
            <v>43844</v>
          </cell>
          <cell r="N914">
            <v>43845</v>
          </cell>
          <cell r="Q914">
            <v>43848</v>
          </cell>
        </row>
        <row r="915">
          <cell r="M915">
            <v>43845</v>
          </cell>
          <cell r="N915">
            <v>43846</v>
          </cell>
          <cell r="Q915">
            <v>43850</v>
          </cell>
        </row>
        <row r="916">
          <cell r="M916">
            <v>43846</v>
          </cell>
          <cell r="N916">
            <v>43847</v>
          </cell>
          <cell r="Q916">
            <v>43851</v>
          </cell>
        </row>
        <row r="917">
          <cell r="M917">
            <v>43847</v>
          </cell>
          <cell r="N917">
            <v>43848</v>
          </cell>
          <cell r="Q917">
            <v>43852</v>
          </cell>
        </row>
        <row r="918">
          <cell r="M918">
            <v>43848</v>
          </cell>
          <cell r="N918">
            <v>43850</v>
          </cell>
          <cell r="Q918">
            <v>43853</v>
          </cell>
        </row>
        <row r="919">
          <cell r="M919">
            <v>43850</v>
          </cell>
          <cell r="N919">
            <v>43851</v>
          </cell>
          <cell r="Q919">
            <v>43854</v>
          </cell>
        </row>
        <row r="920">
          <cell r="M920">
            <v>43851</v>
          </cell>
          <cell r="N920">
            <v>43852</v>
          </cell>
          <cell r="Q920">
            <v>43857</v>
          </cell>
        </row>
        <row r="921">
          <cell r="M921">
            <v>43852</v>
          </cell>
          <cell r="N921">
            <v>43853</v>
          </cell>
          <cell r="Q921">
            <v>43858</v>
          </cell>
        </row>
        <row r="922">
          <cell r="M922">
            <v>43853</v>
          </cell>
          <cell r="N922">
            <v>43854</v>
          </cell>
          <cell r="Q922">
            <v>43859</v>
          </cell>
        </row>
        <row r="923">
          <cell r="M923">
            <v>43854</v>
          </cell>
          <cell r="N923">
            <v>43857</v>
          </cell>
          <cell r="Q923">
            <v>43860</v>
          </cell>
        </row>
        <row r="924">
          <cell r="M924">
            <v>43857</v>
          </cell>
          <cell r="N924">
            <v>43858</v>
          </cell>
          <cell r="Q924">
            <v>43861</v>
          </cell>
        </row>
        <row r="925">
          <cell r="M925">
            <v>43858</v>
          </cell>
          <cell r="N925">
            <v>43859</v>
          </cell>
          <cell r="Q925">
            <v>43864</v>
          </cell>
        </row>
        <row r="926">
          <cell r="M926">
            <v>43859</v>
          </cell>
          <cell r="N926">
            <v>43860</v>
          </cell>
          <cell r="Q926">
            <v>43865</v>
          </cell>
        </row>
        <row r="927">
          <cell r="M927">
            <v>43860</v>
          </cell>
          <cell r="N927">
            <v>43861</v>
          </cell>
          <cell r="Q927">
            <v>43866</v>
          </cell>
        </row>
        <row r="928">
          <cell r="M928">
            <v>43861</v>
          </cell>
          <cell r="N928">
            <v>43864</v>
          </cell>
          <cell r="Q928">
            <v>43867</v>
          </cell>
        </row>
        <row r="929">
          <cell r="M929">
            <v>43864</v>
          </cell>
          <cell r="N929">
            <v>43865</v>
          </cell>
          <cell r="Q929">
            <v>43868</v>
          </cell>
        </row>
        <row r="930">
          <cell r="M930">
            <v>43865</v>
          </cell>
          <cell r="N930">
            <v>43866</v>
          </cell>
          <cell r="Q930">
            <v>43871</v>
          </cell>
        </row>
        <row r="931">
          <cell r="M931">
            <v>43866</v>
          </cell>
          <cell r="N931">
            <v>43867</v>
          </cell>
          <cell r="Q931">
            <v>43873</v>
          </cell>
        </row>
        <row r="932">
          <cell r="M932">
            <v>43867</v>
          </cell>
          <cell r="N932">
            <v>43868</v>
          </cell>
          <cell r="Q932">
            <v>43874</v>
          </cell>
        </row>
        <row r="933">
          <cell r="M933">
            <v>43868</v>
          </cell>
          <cell r="N933">
            <v>43871</v>
          </cell>
          <cell r="Q933">
            <v>43875</v>
          </cell>
        </row>
        <row r="934">
          <cell r="M934">
            <v>43871</v>
          </cell>
          <cell r="N934">
            <v>43873</v>
          </cell>
          <cell r="Q934">
            <v>43876</v>
          </cell>
        </row>
        <row r="935">
          <cell r="M935">
            <v>43873</v>
          </cell>
          <cell r="N935">
            <v>43874</v>
          </cell>
          <cell r="Q935">
            <v>43878</v>
          </cell>
        </row>
        <row r="936">
          <cell r="M936">
            <v>43874</v>
          </cell>
          <cell r="N936">
            <v>43875</v>
          </cell>
          <cell r="Q936">
            <v>43879</v>
          </cell>
        </row>
        <row r="937">
          <cell r="M937">
            <v>43875</v>
          </cell>
          <cell r="N937">
            <v>43876</v>
          </cell>
          <cell r="Q937">
            <v>43880</v>
          </cell>
        </row>
        <row r="938">
          <cell r="M938">
            <v>43876</v>
          </cell>
          <cell r="N938">
            <v>43878</v>
          </cell>
          <cell r="Q938">
            <v>43881</v>
          </cell>
        </row>
        <row r="939">
          <cell r="M939">
            <v>43878</v>
          </cell>
          <cell r="N939">
            <v>43879</v>
          </cell>
          <cell r="Q939">
            <v>43882</v>
          </cell>
        </row>
        <row r="940">
          <cell r="M940">
            <v>43879</v>
          </cell>
          <cell r="N940">
            <v>43880</v>
          </cell>
          <cell r="Q940">
            <v>43886</v>
          </cell>
        </row>
        <row r="941">
          <cell r="M941">
            <v>43880</v>
          </cell>
          <cell r="N941">
            <v>43881</v>
          </cell>
          <cell r="Q941">
            <v>43887</v>
          </cell>
        </row>
        <row r="942">
          <cell r="M942">
            <v>43881</v>
          </cell>
          <cell r="N942">
            <v>43882</v>
          </cell>
          <cell r="Q942">
            <v>43888</v>
          </cell>
        </row>
        <row r="943">
          <cell r="M943">
            <v>43882</v>
          </cell>
          <cell r="N943">
            <v>43886</v>
          </cell>
          <cell r="Q943">
            <v>43889</v>
          </cell>
        </row>
        <row r="944">
          <cell r="M944">
            <v>43886</v>
          </cell>
          <cell r="N944">
            <v>43887</v>
          </cell>
          <cell r="Q944">
            <v>43890</v>
          </cell>
        </row>
        <row r="945">
          <cell r="M945">
            <v>43887</v>
          </cell>
          <cell r="N945">
            <v>43888</v>
          </cell>
          <cell r="Q945">
            <v>43892</v>
          </cell>
        </row>
        <row r="946">
          <cell r="M946">
            <v>43888</v>
          </cell>
          <cell r="N946">
            <v>43889</v>
          </cell>
          <cell r="Q946">
            <v>43893</v>
          </cell>
        </row>
        <row r="947">
          <cell r="M947">
            <v>43889</v>
          </cell>
          <cell r="N947">
            <v>43890</v>
          </cell>
          <cell r="Q947">
            <v>43894</v>
          </cell>
        </row>
        <row r="948">
          <cell r="M948">
            <v>43890</v>
          </cell>
          <cell r="N948">
            <v>43892</v>
          </cell>
          <cell r="Q948">
            <v>43895</v>
          </cell>
        </row>
        <row r="949">
          <cell r="M949">
            <v>43892</v>
          </cell>
          <cell r="N949">
            <v>43893</v>
          </cell>
          <cell r="Q949">
            <v>43896</v>
          </cell>
        </row>
        <row r="950">
          <cell r="M950">
            <v>43893</v>
          </cell>
          <cell r="N950">
            <v>43894</v>
          </cell>
          <cell r="Q950">
            <v>43899</v>
          </cell>
        </row>
        <row r="951">
          <cell r="M951">
            <v>43894</v>
          </cell>
          <cell r="N951">
            <v>43895</v>
          </cell>
          <cell r="Q951">
            <v>43900</v>
          </cell>
        </row>
        <row r="952">
          <cell r="M952">
            <v>43895</v>
          </cell>
          <cell r="N952">
            <v>43896</v>
          </cell>
          <cell r="Q952">
            <v>43901</v>
          </cell>
        </row>
        <row r="953">
          <cell r="M953">
            <v>43896</v>
          </cell>
          <cell r="N953">
            <v>43899</v>
          </cell>
          <cell r="Q953">
            <v>43902</v>
          </cell>
        </row>
        <row r="954">
          <cell r="M954">
            <v>43899</v>
          </cell>
          <cell r="N954">
            <v>43900</v>
          </cell>
          <cell r="Q954">
            <v>43903</v>
          </cell>
        </row>
        <row r="955">
          <cell r="M955">
            <v>43900</v>
          </cell>
          <cell r="N955">
            <v>43901</v>
          </cell>
          <cell r="Q955">
            <v>43906</v>
          </cell>
        </row>
        <row r="956">
          <cell r="M956">
            <v>43901</v>
          </cell>
          <cell r="N956">
            <v>43902</v>
          </cell>
          <cell r="Q956">
            <v>43907</v>
          </cell>
        </row>
        <row r="957">
          <cell r="M957">
            <v>43902</v>
          </cell>
          <cell r="N957">
            <v>43903</v>
          </cell>
          <cell r="Q957">
            <v>43908</v>
          </cell>
        </row>
        <row r="958">
          <cell r="M958">
            <v>43903</v>
          </cell>
          <cell r="N958">
            <v>43906</v>
          </cell>
          <cell r="Q958">
            <v>43909</v>
          </cell>
        </row>
        <row r="959">
          <cell r="M959">
            <v>43906</v>
          </cell>
          <cell r="N959">
            <v>43907</v>
          </cell>
          <cell r="Q959">
            <v>43913</v>
          </cell>
        </row>
        <row r="960">
          <cell r="M960">
            <v>43907</v>
          </cell>
          <cell r="N960">
            <v>43908</v>
          </cell>
          <cell r="Q960">
            <v>43914</v>
          </cell>
        </row>
        <row r="961">
          <cell r="M961">
            <v>43908</v>
          </cell>
          <cell r="N961">
            <v>43909</v>
          </cell>
          <cell r="Q961">
            <v>43915</v>
          </cell>
        </row>
        <row r="962">
          <cell r="M962">
            <v>43909</v>
          </cell>
          <cell r="N962">
            <v>43913</v>
          </cell>
          <cell r="Q962">
            <v>43916</v>
          </cell>
        </row>
        <row r="963">
          <cell r="M963">
            <v>43913</v>
          </cell>
          <cell r="N963">
            <v>43914</v>
          </cell>
          <cell r="Q963">
            <v>43917</v>
          </cell>
        </row>
        <row r="964">
          <cell r="M964">
            <v>43914</v>
          </cell>
          <cell r="N964">
            <v>43915</v>
          </cell>
          <cell r="Q964">
            <v>43920</v>
          </cell>
        </row>
        <row r="965">
          <cell r="M965">
            <v>43915</v>
          </cell>
          <cell r="N965">
            <v>43916</v>
          </cell>
          <cell r="Q965">
            <v>43921</v>
          </cell>
        </row>
        <row r="966">
          <cell r="M966">
            <v>43916</v>
          </cell>
          <cell r="N966">
            <v>43917</v>
          </cell>
          <cell r="Q966">
            <v>43922</v>
          </cell>
        </row>
        <row r="967">
          <cell r="M967">
            <v>43917</v>
          </cell>
          <cell r="N967">
            <v>43920</v>
          </cell>
          <cell r="Q967">
            <v>43923</v>
          </cell>
        </row>
        <row r="968">
          <cell r="M968">
            <v>43920</v>
          </cell>
          <cell r="N968">
            <v>43921</v>
          </cell>
          <cell r="Q968">
            <v>43924</v>
          </cell>
        </row>
        <row r="969">
          <cell r="M969">
            <v>43921</v>
          </cell>
          <cell r="N969">
            <v>43922</v>
          </cell>
          <cell r="Q969">
            <v>43927</v>
          </cell>
        </row>
        <row r="970">
          <cell r="M970">
            <v>43922</v>
          </cell>
          <cell r="N970">
            <v>43923</v>
          </cell>
          <cell r="Q970">
            <v>43928</v>
          </cell>
        </row>
        <row r="971">
          <cell r="M971">
            <v>43923</v>
          </cell>
          <cell r="N971">
            <v>43924</v>
          </cell>
          <cell r="Q971">
            <v>43929</v>
          </cell>
        </row>
        <row r="972">
          <cell r="M972">
            <v>43924</v>
          </cell>
          <cell r="N972">
            <v>43927</v>
          </cell>
          <cell r="Q972">
            <v>43930</v>
          </cell>
        </row>
        <row r="973">
          <cell r="M973">
            <v>43927</v>
          </cell>
          <cell r="N973">
            <v>43928</v>
          </cell>
          <cell r="Q973">
            <v>43931</v>
          </cell>
        </row>
        <row r="974">
          <cell r="M974">
            <v>43928</v>
          </cell>
          <cell r="N974">
            <v>43929</v>
          </cell>
          <cell r="Q974">
            <v>43934</v>
          </cell>
        </row>
        <row r="975">
          <cell r="M975">
            <v>43929</v>
          </cell>
          <cell r="N975">
            <v>43930</v>
          </cell>
          <cell r="Q975">
            <v>43935</v>
          </cell>
        </row>
        <row r="976">
          <cell r="M976">
            <v>43930</v>
          </cell>
          <cell r="N976">
            <v>43931</v>
          </cell>
          <cell r="Q976">
            <v>43936</v>
          </cell>
        </row>
        <row r="977">
          <cell r="M977">
            <v>43931</v>
          </cell>
          <cell r="N977">
            <v>43934</v>
          </cell>
          <cell r="Q977">
            <v>43937</v>
          </cell>
        </row>
        <row r="978">
          <cell r="M978">
            <v>43934</v>
          </cell>
          <cell r="N978">
            <v>43935</v>
          </cell>
          <cell r="Q978">
            <v>43938</v>
          </cell>
        </row>
        <row r="979">
          <cell r="M979">
            <v>43935</v>
          </cell>
          <cell r="N979">
            <v>43936</v>
          </cell>
          <cell r="Q979">
            <v>43941</v>
          </cell>
        </row>
        <row r="980">
          <cell r="M980">
            <v>43936</v>
          </cell>
          <cell r="N980">
            <v>43937</v>
          </cell>
          <cell r="Q980">
            <v>43942</v>
          </cell>
        </row>
        <row r="981">
          <cell r="M981">
            <v>43937</v>
          </cell>
          <cell r="N981">
            <v>43938</v>
          </cell>
          <cell r="Q981">
            <v>43943</v>
          </cell>
        </row>
        <row r="982">
          <cell r="M982">
            <v>43938</v>
          </cell>
          <cell r="N982">
            <v>43941</v>
          </cell>
          <cell r="Q982">
            <v>43944</v>
          </cell>
        </row>
        <row r="983">
          <cell r="M983">
            <v>43941</v>
          </cell>
          <cell r="N983">
            <v>43942</v>
          </cell>
          <cell r="Q983">
            <v>43945</v>
          </cell>
        </row>
        <row r="984">
          <cell r="M984">
            <v>43942</v>
          </cell>
          <cell r="N984">
            <v>43943</v>
          </cell>
          <cell r="Q984">
            <v>43948</v>
          </cell>
        </row>
        <row r="985">
          <cell r="M985">
            <v>43943</v>
          </cell>
          <cell r="N985">
            <v>43944</v>
          </cell>
          <cell r="Q985">
            <v>43949</v>
          </cell>
        </row>
        <row r="986">
          <cell r="M986">
            <v>43944</v>
          </cell>
          <cell r="N986">
            <v>43945</v>
          </cell>
          <cell r="Q986">
            <v>43958</v>
          </cell>
        </row>
        <row r="987">
          <cell r="M987">
            <v>43945</v>
          </cell>
          <cell r="N987">
            <v>43948</v>
          </cell>
          <cell r="Q987">
            <v>43959</v>
          </cell>
        </row>
        <row r="988">
          <cell r="M988">
            <v>43948</v>
          </cell>
          <cell r="N988">
            <v>43949</v>
          </cell>
          <cell r="Q988">
            <v>43960</v>
          </cell>
        </row>
        <row r="989">
          <cell r="M989">
            <v>43949</v>
          </cell>
          <cell r="N989">
            <v>43958</v>
          </cell>
          <cell r="Q989">
            <v>43962</v>
          </cell>
        </row>
        <row r="990">
          <cell r="M990">
            <v>43958</v>
          </cell>
          <cell r="N990">
            <v>43959</v>
          </cell>
          <cell r="Q990">
            <v>43963</v>
          </cell>
        </row>
        <row r="991">
          <cell r="M991">
            <v>43959</v>
          </cell>
          <cell r="N991">
            <v>43960</v>
          </cell>
          <cell r="Q991">
            <v>43964</v>
          </cell>
        </row>
        <row r="992">
          <cell r="M992">
            <v>43960</v>
          </cell>
          <cell r="N992">
            <v>43962</v>
          </cell>
          <cell r="Q992">
            <v>43965</v>
          </cell>
        </row>
        <row r="993">
          <cell r="M993">
            <v>43962</v>
          </cell>
          <cell r="N993">
            <v>43963</v>
          </cell>
          <cell r="Q993">
            <v>43966</v>
          </cell>
        </row>
        <row r="994">
          <cell r="M994">
            <v>43963</v>
          </cell>
          <cell r="N994">
            <v>43964</v>
          </cell>
          <cell r="Q994">
            <v>43969</v>
          </cell>
        </row>
        <row r="995">
          <cell r="M995">
            <v>43964</v>
          </cell>
          <cell r="N995">
            <v>43965</v>
          </cell>
          <cell r="Q995">
            <v>43970</v>
          </cell>
        </row>
        <row r="996">
          <cell r="M996">
            <v>43965</v>
          </cell>
          <cell r="N996">
            <v>43966</v>
          </cell>
          <cell r="Q996">
            <v>43971</v>
          </cell>
        </row>
        <row r="997">
          <cell r="M997">
            <v>43966</v>
          </cell>
          <cell r="N997">
            <v>43969</v>
          </cell>
          <cell r="Q997">
            <v>43972</v>
          </cell>
        </row>
        <row r="998">
          <cell r="M998">
            <v>43969</v>
          </cell>
          <cell r="N998">
            <v>43970</v>
          </cell>
          <cell r="Q998">
            <v>43973</v>
          </cell>
        </row>
        <row r="999">
          <cell r="M999">
            <v>43970</v>
          </cell>
          <cell r="N999">
            <v>43971</v>
          </cell>
          <cell r="Q999">
            <v>43976</v>
          </cell>
        </row>
        <row r="1000">
          <cell r="M1000">
            <v>43971</v>
          </cell>
          <cell r="N1000">
            <v>43972</v>
          </cell>
          <cell r="Q1000">
            <v>43977</v>
          </cell>
        </row>
        <row r="1001">
          <cell r="M1001">
            <v>43972</v>
          </cell>
          <cell r="N1001">
            <v>43973</v>
          </cell>
          <cell r="Q1001">
            <v>43978</v>
          </cell>
        </row>
        <row r="1002">
          <cell r="M1002">
            <v>43973</v>
          </cell>
          <cell r="N1002">
            <v>43976</v>
          </cell>
          <cell r="Q1002">
            <v>43979</v>
          </cell>
        </row>
        <row r="1003">
          <cell r="M1003">
            <v>43976</v>
          </cell>
          <cell r="N1003">
            <v>43977</v>
          </cell>
          <cell r="Q1003">
            <v>43980</v>
          </cell>
        </row>
        <row r="1004">
          <cell r="M1004">
            <v>43977</v>
          </cell>
          <cell r="N1004">
            <v>43978</v>
          </cell>
          <cell r="Q1004">
            <v>43983</v>
          </cell>
        </row>
        <row r="1005">
          <cell r="M1005">
            <v>43978</v>
          </cell>
          <cell r="N1005">
            <v>43979</v>
          </cell>
          <cell r="Q1005">
            <v>43984</v>
          </cell>
        </row>
        <row r="1006">
          <cell r="M1006">
            <v>43979</v>
          </cell>
          <cell r="N1006">
            <v>43980</v>
          </cell>
          <cell r="Q1006">
            <v>43985</v>
          </cell>
        </row>
        <row r="1007">
          <cell r="M1007">
            <v>43980</v>
          </cell>
          <cell r="N1007">
            <v>43983</v>
          </cell>
          <cell r="Q1007">
            <v>43986</v>
          </cell>
        </row>
        <row r="1008">
          <cell r="M1008">
            <v>43983</v>
          </cell>
          <cell r="N1008">
            <v>43984</v>
          </cell>
          <cell r="Q1008">
            <v>43987</v>
          </cell>
        </row>
        <row r="1009">
          <cell r="M1009">
            <v>43984</v>
          </cell>
          <cell r="N1009">
            <v>43985</v>
          </cell>
          <cell r="Q1009">
            <v>43990</v>
          </cell>
        </row>
        <row r="1010">
          <cell r="M1010">
            <v>43985</v>
          </cell>
          <cell r="N1010">
            <v>43986</v>
          </cell>
          <cell r="Q1010">
            <v>43991</v>
          </cell>
        </row>
        <row r="1011">
          <cell r="M1011">
            <v>43986</v>
          </cell>
          <cell r="N1011">
            <v>43987</v>
          </cell>
          <cell r="Q1011">
            <v>43992</v>
          </cell>
        </row>
        <row r="1012">
          <cell r="M1012">
            <v>43987</v>
          </cell>
          <cell r="N1012">
            <v>43990</v>
          </cell>
          <cell r="Q1012">
            <v>43993</v>
          </cell>
        </row>
        <row r="1013">
          <cell r="M1013">
            <v>43990</v>
          </cell>
          <cell r="N1013">
            <v>43991</v>
          </cell>
          <cell r="Q1013">
            <v>43994</v>
          </cell>
        </row>
        <row r="1014">
          <cell r="M1014">
            <v>43991</v>
          </cell>
          <cell r="N1014">
            <v>43992</v>
          </cell>
          <cell r="Q1014">
            <v>43997</v>
          </cell>
        </row>
        <row r="1015">
          <cell r="M1015">
            <v>43992</v>
          </cell>
          <cell r="N1015">
            <v>43993</v>
          </cell>
          <cell r="Q1015">
            <v>43998</v>
          </cell>
        </row>
        <row r="1016">
          <cell r="M1016">
            <v>43993</v>
          </cell>
          <cell r="N1016">
            <v>43994</v>
          </cell>
          <cell r="Q1016">
            <v>43999</v>
          </cell>
        </row>
        <row r="1017">
          <cell r="M1017">
            <v>43994</v>
          </cell>
          <cell r="N1017">
            <v>43997</v>
          </cell>
          <cell r="Q1017">
            <v>44000</v>
          </cell>
        </row>
        <row r="1018">
          <cell r="M1018">
            <v>43997</v>
          </cell>
          <cell r="N1018">
            <v>43998</v>
          </cell>
          <cell r="Q1018">
            <v>44001</v>
          </cell>
        </row>
        <row r="1019">
          <cell r="M1019">
            <v>43998</v>
          </cell>
          <cell r="N1019">
            <v>43999</v>
          </cell>
          <cell r="Q1019">
            <v>44004</v>
          </cell>
        </row>
        <row r="1020">
          <cell r="M1020">
            <v>43999</v>
          </cell>
          <cell r="N1020">
            <v>44000</v>
          </cell>
          <cell r="Q1020">
            <v>44005</v>
          </cell>
        </row>
        <row r="1021">
          <cell r="M1021">
            <v>44000</v>
          </cell>
          <cell r="N1021">
            <v>44001</v>
          </cell>
          <cell r="Q1021">
            <v>44006</v>
          </cell>
        </row>
        <row r="1022">
          <cell r="M1022">
            <v>44001</v>
          </cell>
          <cell r="N1022">
            <v>44004</v>
          </cell>
          <cell r="Q1022">
            <v>44007</v>
          </cell>
        </row>
        <row r="1023">
          <cell r="M1023">
            <v>44004</v>
          </cell>
          <cell r="N1023">
            <v>44005</v>
          </cell>
          <cell r="Q1023">
            <v>44008</v>
          </cell>
        </row>
        <row r="1024">
          <cell r="M1024">
            <v>44005</v>
          </cell>
          <cell r="N1024">
            <v>44006</v>
          </cell>
          <cell r="Q1024">
            <v>44011</v>
          </cell>
        </row>
        <row r="1025">
          <cell r="M1025">
            <v>44006</v>
          </cell>
          <cell r="N1025">
            <v>44007</v>
          </cell>
          <cell r="Q1025">
            <v>44012</v>
          </cell>
        </row>
        <row r="1026">
          <cell r="M1026">
            <v>44007</v>
          </cell>
          <cell r="N1026">
            <v>44008</v>
          </cell>
          <cell r="Q1026">
            <v>44013</v>
          </cell>
        </row>
        <row r="1027">
          <cell r="M1027">
            <v>44008</v>
          </cell>
          <cell r="N1027">
            <v>44011</v>
          </cell>
          <cell r="Q1027">
            <v>44014</v>
          </cell>
        </row>
        <row r="1028">
          <cell r="M1028">
            <v>44011</v>
          </cell>
          <cell r="N1028">
            <v>44012</v>
          </cell>
          <cell r="Q1028">
            <v>44015</v>
          </cell>
        </row>
        <row r="1029">
          <cell r="M1029">
            <v>44012</v>
          </cell>
          <cell r="N1029">
            <v>44013</v>
          </cell>
          <cell r="Q1029">
            <v>44018</v>
          </cell>
        </row>
        <row r="1030">
          <cell r="M1030">
            <v>44013</v>
          </cell>
          <cell r="N1030">
            <v>44014</v>
          </cell>
          <cell r="Q1030">
            <v>44019</v>
          </cell>
        </row>
        <row r="1031">
          <cell r="M1031">
            <v>44014</v>
          </cell>
          <cell r="N1031">
            <v>44015</v>
          </cell>
          <cell r="Q1031">
            <v>44020</v>
          </cell>
        </row>
        <row r="1032">
          <cell r="M1032">
            <v>44015</v>
          </cell>
          <cell r="N1032">
            <v>44018</v>
          </cell>
          <cell r="Q1032">
            <v>44021</v>
          </cell>
        </row>
        <row r="1033">
          <cell r="M1033">
            <v>44018</v>
          </cell>
          <cell r="N1033">
            <v>44019</v>
          </cell>
          <cell r="Q1033">
            <v>44022</v>
          </cell>
        </row>
        <row r="1034">
          <cell r="M1034">
            <v>44019</v>
          </cell>
          <cell r="N1034">
            <v>44020</v>
          </cell>
          <cell r="Q1034">
            <v>44025</v>
          </cell>
        </row>
        <row r="1035">
          <cell r="M1035">
            <v>44020</v>
          </cell>
          <cell r="N1035">
            <v>44021</v>
          </cell>
          <cell r="Q1035">
            <v>44026</v>
          </cell>
        </row>
        <row r="1036">
          <cell r="M1036">
            <v>44021</v>
          </cell>
          <cell r="N1036">
            <v>44022</v>
          </cell>
          <cell r="Q1036">
            <v>44027</v>
          </cell>
        </row>
        <row r="1037">
          <cell r="M1037">
            <v>44022</v>
          </cell>
          <cell r="N1037">
            <v>44025</v>
          </cell>
          <cell r="Q1037">
            <v>44028</v>
          </cell>
        </row>
        <row r="1038">
          <cell r="M1038">
            <v>44025</v>
          </cell>
          <cell r="N1038">
            <v>44026</v>
          </cell>
          <cell r="Q1038">
            <v>44029</v>
          </cell>
        </row>
        <row r="1039">
          <cell r="M1039">
            <v>44026</v>
          </cell>
          <cell r="N1039">
            <v>44027</v>
          </cell>
          <cell r="Q1039">
            <v>44032</v>
          </cell>
        </row>
        <row r="1040">
          <cell r="M1040">
            <v>44027</v>
          </cell>
          <cell r="N1040">
            <v>44028</v>
          </cell>
          <cell r="Q1040">
            <v>44033</v>
          </cell>
        </row>
        <row r="1041">
          <cell r="M1041">
            <v>44028</v>
          </cell>
          <cell r="N1041">
            <v>44029</v>
          </cell>
          <cell r="Q1041">
            <v>44034</v>
          </cell>
        </row>
        <row r="1042">
          <cell r="M1042">
            <v>44029</v>
          </cell>
          <cell r="N1042">
            <v>44032</v>
          </cell>
          <cell r="Q1042">
            <v>44039</v>
          </cell>
        </row>
        <row r="1043">
          <cell r="M1043">
            <v>44032</v>
          </cell>
          <cell r="N1043">
            <v>44033</v>
          </cell>
          <cell r="Q1043">
            <v>44040</v>
          </cell>
        </row>
        <row r="1044">
          <cell r="M1044">
            <v>44033</v>
          </cell>
          <cell r="N1044">
            <v>44034</v>
          </cell>
          <cell r="Q1044">
            <v>44041</v>
          </cell>
        </row>
        <row r="1045">
          <cell r="M1045">
            <v>44034</v>
          </cell>
          <cell r="N1045">
            <v>44039</v>
          </cell>
          <cell r="Q1045">
            <v>44042</v>
          </cell>
        </row>
        <row r="1046">
          <cell r="M1046">
            <v>44039</v>
          </cell>
          <cell r="N1046">
            <v>44040</v>
          </cell>
          <cell r="Q1046">
            <v>44043</v>
          </cell>
        </row>
        <row r="1047">
          <cell r="M1047">
            <v>44040</v>
          </cell>
          <cell r="N1047">
            <v>44041</v>
          </cell>
          <cell r="Q1047">
            <v>44046</v>
          </cell>
        </row>
        <row r="1048">
          <cell r="M1048">
            <v>44041</v>
          </cell>
          <cell r="N1048">
            <v>44042</v>
          </cell>
          <cell r="Q1048">
            <v>44047</v>
          </cell>
        </row>
        <row r="1049">
          <cell r="M1049">
            <v>44042</v>
          </cell>
          <cell r="N1049">
            <v>44043</v>
          </cell>
          <cell r="Q1049">
            <v>44048</v>
          </cell>
        </row>
        <row r="1050">
          <cell r="M1050">
            <v>44043</v>
          </cell>
          <cell r="N1050">
            <v>44046</v>
          </cell>
          <cell r="Q1050">
            <v>44049</v>
          </cell>
        </row>
        <row r="1051">
          <cell r="M1051">
            <v>44046</v>
          </cell>
          <cell r="N1051">
            <v>44047</v>
          </cell>
          <cell r="Q1051">
            <v>44050</v>
          </cell>
        </row>
        <row r="1052">
          <cell r="M1052">
            <v>44047</v>
          </cell>
          <cell r="N1052">
            <v>44048</v>
          </cell>
          <cell r="Q1052">
            <v>44060</v>
          </cell>
        </row>
        <row r="1053">
          <cell r="M1053">
            <v>44048</v>
          </cell>
          <cell r="N1053">
            <v>44049</v>
          </cell>
          <cell r="Q1053">
            <v>44061</v>
          </cell>
        </row>
        <row r="1054">
          <cell r="M1054">
            <v>44049</v>
          </cell>
          <cell r="N1054">
            <v>44050</v>
          </cell>
          <cell r="Q1054">
            <v>44062</v>
          </cell>
        </row>
        <row r="1055">
          <cell r="M1055">
            <v>44050</v>
          </cell>
          <cell r="N1055">
            <v>44060</v>
          </cell>
          <cell r="Q1055">
            <v>44063</v>
          </cell>
        </row>
        <row r="1056">
          <cell r="M1056">
            <v>44060</v>
          </cell>
          <cell r="N1056">
            <v>44061</v>
          </cell>
          <cell r="Q1056">
            <v>44064</v>
          </cell>
        </row>
        <row r="1057">
          <cell r="M1057">
            <v>44061</v>
          </cell>
          <cell r="N1057">
            <v>44062</v>
          </cell>
          <cell r="Q1057">
            <v>44067</v>
          </cell>
        </row>
        <row r="1058">
          <cell r="M1058">
            <v>44062</v>
          </cell>
          <cell r="N1058">
            <v>44063</v>
          </cell>
          <cell r="Q1058">
            <v>44068</v>
          </cell>
        </row>
        <row r="1059">
          <cell r="M1059">
            <v>44063</v>
          </cell>
          <cell r="N1059">
            <v>44064</v>
          </cell>
          <cell r="Q1059">
            <v>44069</v>
          </cell>
        </row>
        <row r="1060">
          <cell r="M1060">
            <v>44064</v>
          </cell>
          <cell r="N1060">
            <v>44067</v>
          </cell>
          <cell r="Q1060">
            <v>44070</v>
          </cell>
        </row>
        <row r="1061">
          <cell r="M1061">
            <v>44067</v>
          </cell>
          <cell r="N1061">
            <v>44068</v>
          </cell>
          <cell r="Q1061">
            <v>44071</v>
          </cell>
        </row>
        <row r="1062">
          <cell r="M1062">
            <v>44068</v>
          </cell>
          <cell r="N1062">
            <v>44069</v>
          </cell>
          <cell r="Q1062">
            <v>44074</v>
          </cell>
        </row>
        <row r="1063">
          <cell r="M1063">
            <v>44069</v>
          </cell>
          <cell r="N1063">
            <v>44070</v>
          </cell>
          <cell r="Q1063">
            <v>44075</v>
          </cell>
        </row>
        <row r="1064">
          <cell r="M1064">
            <v>44070</v>
          </cell>
          <cell r="N1064">
            <v>44071</v>
          </cell>
          <cell r="Q1064">
            <v>44076</v>
          </cell>
        </row>
        <row r="1065">
          <cell r="M1065">
            <v>44071</v>
          </cell>
          <cell r="N1065">
            <v>44074</v>
          </cell>
          <cell r="Q1065">
            <v>44077</v>
          </cell>
        </row>
        <row r="1066">
          <cell r="M1066">
            <v>44074</v>
          </cell>
          <cell r="N1066">
            <v>44075</v>
          </cell>
          <cell r="Q1066">
            <v>44078</v>
          </cell>
        </row>
        <row r="1067">
          <cell r="M1067">
            <v>44075</v>
          </cell>
          <cell r="N1067">
            <v>44076</v>
          </cell>
          <cell r="Q1067">
            <v>44081</v>
          </cell>
        </row>
        <row r="1068">
          <cell r="M1068">
            <v>44076</v>
          </cell>
          <cell r="N1068">
            <v>44077</v>
          </cell>
          <cell r="Q1068">
            <v>44082</v>
          </cell>
        </row>
        <row r="1069">
          <cell r="M1069">
            <v>44077</v>
          </cell>
          <cell r="N1069">
            <v>44078</v>
          </cell>
          <cell r="Q1069">
            <v>44083</v>
          </cell>
        </row>
        <row r="1070">
          <cell r="M1070">
            <v>44078</v>
          </cell>
          <cell r="N1070">
            <v>44081</v>
          </cell>
          <cell r="Q1070">
            <v>44084</v>
          </cell>
        </row>
        <row r="1071">
          <cell r="M1071">
            <v>44081</v>
          </cell>
          <cell r="N1071">
            <v>44082</v>
          </cell>
          <cell r="Q1071">
            <v>44085</v>
          </cell>
        </row>
        <row r="1072">
          <cell r="M1072">
            <v>44082</v>
          </cell>
          <cell r="N1072">
            <v>44083</v>
          </cell>
          <cell r="Q1072">
            <v>44088</v>
          </cell>
        </row>
        <row r="1073">
          <cell r="M1073">
            <v>44083</v>
          </cell>
          <cell r="N1073">
            <v>44084</v>
          </cell>
          <cell r="Q1073">
            <v>44089</v>
          </cell>
        </row>
        <row r="1074">
          <cell r="M1074">
            <v>44084</v>
          </cell>
          <cell r="N1074">
            <v>44085</v>
          </cell>
          <cell r="Q1074">
            <v>44090</v>
          </cell>
        </row>
        <row r="1075">
          <cell r="M1075">
            <v>44085</v>
          </cell>
          <cell r="N1075">
            <v>44088</v>
          </cell>
          <cell r="Q1075">
            <v>44091</v>
          </cell>
        </row>
        <row r="1076">
          <cell r="M1076">
            <v>44088</v>
          </cell>
          <cell r="N1076">
            <v>44089</v>
          </cell>
          <cell r="Q1076">
            <v>44092</v>
          </cell>
        </row>
        <row r="1077">
          <cell r="M1077">
            <v>44089</v>
          </cell>
          <cell r="N1077">
            <v>44090</v>
          </cell>
          <cell r="Q1077">
            <v>44097</v>
          </cell>
        </row>
        <row r="1078">
          <cell r="M1078">
            <v>44090</v>
          </cell>
          <cell r="N1078">
            <v>44091</v>
          </cell>
          <cell r="Q1078">
            <v>44098</v>
          </cell>
        </row>
        <row r="1079">
          <cell r="M1079">
            <v>44091</v>
          </cell>
          <cell r="N1079">
            <v>44092</v>
          </cell>
          <cell r="Q1079">
            <v>44099</v>
          </cell>
        </row>
        <row r="1080">
          <cell r="M1080">
            <v>44092</v>
          </cell>
          <cell r="N1080">
            <v>44097</v>
          </cell>
          <cell r="Q1080">
            <v>44100</v>
          </cell>
        </row>
        <row r="1081">
          <cell r="M1081">
            <v>44097</v>
          </cell>
          <cell r="N1081">
            <v>44098</v>
          </cell>
          <cell r="Q1081">
            <v>44102</v>
          </cell>
        </row>
        <row r="1082">
          <cell r="M1082">
            <v>44098</v>
          </cell>
          <cell r="N1082">
            <v>44099</v>
          </cell>
          <cell r="Q1082">
            <v>44103</v>
          </cell>
        </row>
        <row r="1083">
          <cell r="M1083">
            <v>44099</v>
          </cell>
          <cell r="N1083">
            <v>44100</v>
          </cell>
          <cell r="Q1083">
            <v>44104</v>
          </cell>
        </row>
        <row r="1084">
          <cell r="M1084">
            <v>44100</v>
          </cell>
          <cell r="N1084">
            <v>44102</v>
          </cell>
          <cell r="Q1084">
            <v>44105</v>
          </cell>
        </row>
        <row r="1085">
          <cell r="M1085">
            <v>44102</v>
          </cell>
          <cell r="N1085">
            <v>44103</v>
          </cell>
          <cell r="Q1085">
            <v>44106</v>
          </cell>
        </row>
        <row r="1086">
          <cell r="M1086">
            <v>44103</v>
          </cell>
          <cell r="N1086">
            <v>44104</v>
          </cell>
          <cell r="Q1086">
            <v>44109</v>
          </cell>
        </row>
        <row r="1087">
          <cell r="M1087">
            <v>44104</v>
          </cell>
          <cell r="N1087">
            <v>44105</v>
          </cell>
          <cell r="Q1087">
            <v>44110</v>
          </cell>
        </row>
        <row r="1088">
          <cell r="M1088">
            <v>44105</v>
          </cell>
          <cell r="N1088">
            <v>44106</v>
          </cell>
          <cell r="Q1088">
            <v>44111</v>
          </cell>
        </row>
        <row r="1089">
          <cell r="M1089">
            <v>44106</v>
          </cell>
          <cell r="N1089">
            <v>44109</v>
          </cell>
          <cell r="Q1089">
            <v>44112</v>
          </cell>
        </row>
        <row r="1090">
          <cell r="M1090">
            <v>44109</v>
          </cell>
          <cell r="N1090">
            <v>44110</v>
          </cell>
          <cell r="Q1090">
            <v>44113</v>
          </cell>
        </row>
        <row r="1091">
          <cell r="M1091">
            <v>44110</v>
          </cell>
          <cell r="N1091">
            <v>44111</v>
          </cell>
          <cell r="Q1091">
            <v>44116</v>
          </cell>
        </row>
        <row r="1092">
          <cell r="M1092">
            <v>44111</v>
          </cell>
          <cell r="N1092">
            <v>44112</v>
          </cell>
          <cell r="Q1092">
            <v>44117</v>
          </cell>
        </row>
        <row r="1093">
          <cell r="M1093">
            <v>44112</v>
          </cell>
          <cell r="N1093">
            <v>44113</v>
          </cell>
          <cell r="Q1093">
            <v>44118</v>
          </cell>
        </row>
        <row r="1094">
          <cell r="M1094">
            <v>44113</v>
          </cell>
          <cell r="N1094">
            <v>44116</v>
          </cell>
          <cell r="Q1094">
            <v>44119</v>
          </cell>
        </row>
        <row r="1095">
          <cell r="M1095">
            <v>44116</v>
          </cell>
          <cell r="N1095">
            <v>44117</v>
          </cell>
          <cell r="Q1095">
            <v>44120</v>
          </cell>
        </row>
        <row r="1096">
          <cell r="M1096">
            <v>44117</v>
          </cell>
          <cell r="N1096">
            <v>44118</v>
          </cell>
          <cell r="Q1096">
            <v>44123</v>
          </cell>
        </row>
        <row r="1097">
          <cell r="M1097">
            <v>44118</v>
          </cell>
          <cell r="N1097">
            <v>44119</v>
          </cell>
          <cell r="Q1097">
            <v>44124</v>
          </cell>
        </row>
        <row r="1098">
          <cell r="M1098">
            <v>44119</v>
          </cell>
          <cell r="N1098">
            <v>44120</v>
          </cell>
          <cell r="Q1098">
            <v>44125</v>
          </cell>
        </row>
        <row r="1099">
          <cell r="M1099">
            <v>44120</v>
          </cell>
          <cell r="N1099">
            <v>44123</v>
          </cell>
          <cell r="Q1099">
            <v>44126</v>
          </cell>
        </row>
        <row r="1100">
          <cell r="M1100">
            <v>44123</v>
          </cell>
          <cell r="N1100">
            <v>44124</v>
          </cell>
          <cell r="Q1100">
            <v>44127</v>
          </cell>
        </row>
        <row r="1101">
          <cell r="M1101">
            <v>44124</v>
          </cell>
          <cell r="N1101">
            <v>44125</v>
          </cell>
          <cell r="Q1101">
            <v>44130</v>
          </cell>
        </row>
        <row r="1102">
          <cell r="M1102">
            <v>44125</v>
          </cell>
          <cell r="N1102">
            <v>44126</v>
          </cell>
          <cell r="Q1102">
            <v>44131</v>
          </cell>
        </row>
        <row r="1103">
          <cell r="M1103">
            <v>44126</v>
          </cell>
          <cell r="N1103">
            <v>44127</v>
          </cell>
          <cell r="Q1103">
            <v>44132</v>
          </cell>
        </row>
        <row r="1104">
          <cell r="M1104">
            <v>44127</v>
          </cell>
          <cell r="N1104">
            <v>44130</v>
          </cell>
          <cell r="Q1104">
            <v>44133</v>
          </cell>
        </row>
        <row r="1105">
          <cell r="M1105">
            <v>44130</v>
          </cell>
          <cell r="N1105">
            <v>44131</v>
          </cell>
          <cell r="Q1105">
            <v>44134</v>
          </cell>
        </row>
        <row r="1106">
          <cell r="M1106">
            <v>44131</v>
          </cell>
          <cell r="N1106">
            <v>44132</v>
          </cell>
          <cell r="Q1106">
            <v>44137</v>
          </cell>
        </row>
        <row r="1107">
          <cell r="M1107">
            <v>44132</v>
          </cell>
          <cell r="N1107">
            <v>44133</v>
          </cell>
          <cell r="Q1107">
            <v>44139</v>
          </cell>
        </row>
        <row r="1108">
          <cell r="M1108">
            <v>44133</v>
          </cell>
          <cell r="N1108">
            <v>44134</v>
          </cell>
          <cell r="Q1108">
            <v>44140</v>
          </cell>
        </row>
        <row r="1109">
          <cell r="M1109">
            <v>44134</v>
          </cell>
          <cell r="N1109">
            <v>44137</v>
          </cell>
          <cell r="Q1109">
            <v>44141</v>
          </cell>
        </row>
        <row r="1110">
          <cell r="M1110">
            <v>44137</v>
          </cell>
          <cell r="N1110">
            <v>44139</v>
          </cell>
          <cell r="Q1110">
            <v>44142</v>
          </cell>
        </row>
        <row r="1111">
          <cell r="M1111">
            <v>44139</v>
          </cell>
          <cell r="N1111">
            <v>44140</v>
          </cell>
          <cell r="Q1111">
            <v>44144</v>
          </cell>
        </row>
        <row r="1112">
          <cell r="M1112">
            <v>44140</v>
          </cell>
          <cell r="N1112">
            <v>44141</v>
          </cell>
          <cell r="Q1112">
            <v>44145</v>
          </cell>
        </row>
        <row r="1113">
          <cell r="M1113">
            <v>44141</v>
          </cell>
          <cell r="N1113">
            <v>44142</v>
          </cell>
          <cell r="Q1113">
            <v>44146</v>
          </cell>
        </row>
        <row r="1114">
          <cell r="M1114">
            <v>44142</v>
          </cell>
          <cell r="N1114">
            <v>44144</v>
          </cell>
          <cell r="Q1114">
            <v>44147</v>
          </cell>
        </row>
        <row r="1115">
          <cell r="M1115">
            <v>44144</v>
          </cell>
          <cell r="N1115">
            <v>44145</v>
          </cell>
          <cell r="Q1115">
            <v>44148</v>
          </cell>
        </row>
        <row r="1116">
          <cell r="M1116">
            <v>44145</v>
          </cell>
          <cell r="N1116">
            <v>44146</v>
          </cell>
          <cell r="Q1116">
            <v>44151</v>
          </cell>
        </row>
        <row r="1117">
          <cell r="M1117">
            <v>44146</v>
          </cell>
          <cell r="N1117">
            <v>44147</v>
          </cell>
          <cell r="Q1117">
            <v>44152</v>
          </cell>
        </row>
        <row r="1118">
          <cell r="M1118">
            <v>44147</v>
          </cell>
          <cell r="N1118">
            <v>44148</v>
          </cell>
          <cell r="Q1118">
            <v>44153</v>
          </cell>
        </row>
        <row r="1119">
          <cell r="M1119">
            <v>44148</v>
          </cell>
          <cell r="N1119">
            <v>44151</v>
          </cell>
          <cell r="Q1119">
            <v>44154</v>
          </cell>
        </row>
        <row r="1120">
          <cell r="M1120">
            <v>44151</v>
          </cell>
          <cell r="N1120">
            <v>44152</v>
          </cell>
          <cell r="Q1120">
            <v>44155</v>
          </cell>
        </row>
        <row r="1121">
          <cell r="M1121">
            <v>44152</v>
          </cell>
          <cell r="N1121">
            <v>44153</v>
          </cell>
          <cell r="Q1121">
            <v>44159</v>
          </cell>
        </row>
        <row r="1122">
          <cell r="M1122">
            <v>44153</v>
          </cell>
          <cell r="N1122">
            <v>44154</v>
          </cell>
          <cell r="Q1122">
            <v>44160</v>
          </cell>
        </row>
        <row r="1123">
          <cell r="M1123">
            <v>44154</v>
          </cell>
          <cell r="N1123">
            <v>44155</v>
          </cell>
          <cell r="Q1123">
            <v>44161</v>
          </cell>
        </row>
        <row r="1124">
          <cell r="M1124">
            <v>44155</v>
          </cell>
          <cell r="N1124">
            <v>44159</v>
          </cell>
          <cell r="Q1124">
            <v>44162</v>
          </cell>
        </row>
        <row r="1125">
          <cell r="M1125">
            <v>44159</v>
          </cell>
          <cell r="N1125">
            <v>44160</v>
          </cell>
          <cell r="Q1125">
            <v>44163</v>
          </cell>
        </row>
        <row r="1126">
          <cell r="M1126">
            <v>44160</v>
          </cell>
          <cell r="N1126">
            <v>44161</v>
          </cell>
          <cell r="Q1126">
            <v>44165</v>
          </cell>
        </row>
        <row r="1127">
          <cell r="M1127">
            <v>44161</v>
          </cell>
          <cell r="N1127">
            <v>44162</v>
          </cell>
          <cell r="Q1127">
            <v>44166</v>
          </cell>
        </row>
        <row r="1128">
          <cell r="M1128">
            <v>44162</v>
          </cell>
          <cell r="N1128">
            <v>44163</v>
          </cell>
          <cell r="Q1128">
            <v>44167</v>
          </cell>
        </row>
        <row r="1129">
          <cell r="M1129">
            <v>44163</v>
          </cell>
          <cell r="N1129">
            <v>44165</v>
          </cell>
          <cell r="Q1129">
            <v>44168</v>
          </cell>
        </row>
        <row r="1130">
          <cell r="M1130">
            <v>44165</v>
          </cell>
          <cell r="N1130">
            <v>44166</v>
          </cell>
          <cell r="Q1130">
            <v>44169</v>
          </cell>
        </row>
        <row r="1131">
          <cell r="M1131">
            <v>44166</v>
          </cell>
          <cell r="N1131">
            <v>44167</v>
          </cell>
          <cell r="Q1131">
            <v>44172</v>
          </cell>
        </row>
        <row r="1132">
          <cell r="M1132">
            <v>44167</v>
          </cell>
          <cell r="N1132">
            <v>44168</v>
          </cell>
          <cell r="Q1132">
            <v>44173</v>
          </cell>
        </row>
        <row r="1133">
          <cell r="M1133">
            <v>44168</v>
          </cell>
          <cell r="N1133">
            <v>44169</v>
          </cell>
          <cell r="Q1133">
            <v>44174</v>
          </cell>
        </row>
        <row r="1134">
          <cell r="M1134">
            <v>44169</v>
          </cell>
          <cell r="N1134">
            <v>44172</v>
          </cell>
          <cell r="Q1134">
            <v>44175</v>
          </cell>
        </row>
        <row r="1135">
          <cell r="M1135">
            <v>44172</v>
          </cell>
          <cell r="N1135">
            <v>44173</v>
          </cell>
          <cell r="Q1135">
            <v>44176</v>
          </cell>
        </row>
        <row r="1136">
          <cell r="M1136">
            <v>44173</v>
          </cell>
          <cell r="N1136">
            <v>44174</v>
          </cell>
          <cell r="Q1136">
            <v>44179</v>
          </cell>
        </row>
        <row r="1137">
          <cell r="M1137">
            <v>44174</v>
          </cell>
          <cell r="N1137">
            <v>44175</v>
          </cell>
          <cell r="Q1137">
            <v>44180</v>
          </cell>
        </row>
        <row r="1138">
          <cell r="M1138">
            <v>44175</v>
          </cell>
          <cell r="N1138">
            <v>44176</v>
          </cell>
          <cell r="Q1138">
            <v>44181</v>
          </cell>
        </row>
        <row r="1139">
          <cell r="M1139">
            <v>44176</v>
          </cell>
          <cell r="N1139">
            <v>44179</v>
          </cell>
          <cell r="Q1139">
            <v>44182</v>
          </cell>
        </row>
        <row r="1140">
          <cell r="M1140">
            <v>44179</v>
          </cell>
          <cell r="N1140">
            <v>44180</v>
          </cell>
          <cell r="Q1140">
            <v>44183</v>
          </cell>
        </row>
        <row r="1141">
          <cell r="M1141">
            <v>44180</v>
          </cell>
          <cell r="N1141">
            <v>44181</v>
          </cell>
          <cell r="Q1141">
            <v>44186</v>
          </cell>
        </row>
        <row r="1142">
          <cell r="M1142">
            <v>44181</v>
          </cell>
          <cell r="N1142">
            <v>44182</v>
          </cell>
          <cell r="Q1142">
            <v>44187</v>
          </cell>
        </row>
        <row r="1143">
          <cell r="M1143">
            <v>44182</v>
          </cell>
          <cell r="N1143">
            <v>44183</v>
          </cell>
          <cell r="Q1143">
            <v>44188</v>
          </cell>
        </row>
        <row r="1144">
          <cell r="M1144">
            <v>44183</v>
          </cell>
          <cell r="N1144">
            <v>44186</v>
          </cell>
          <cell r="Q1144">
            <v>44189</v>
          </cell>
        </row>
        <row r="1145">
          <cell r="M1145">
            <v>44186</v>
          </cell>
          <cell r="N1145">
            <v>44187</v>
          </cell>
          <cell r="Q1145">
            <v>44190</v>
          </cell>
        </row>
        <row r="1146">
          <cell r="M1146">
            <v>44187</v>
          </cell>
          <cell r="N1146">
            <v>44188</v>
          </cell>
          <cell r="Q1146">
            <v>44193</v>
          </cell>
        </row>
        <row r="1147">
          <cell r="M1147">
            <v>44188</v>
          </cell>
          <cell r="N1147">
            <v>44189</v>
          </cell>
          <cell r="Q1147">
            <v>44201</v>
          </cell>
        </row>
        <row r="1148">
          <cell r="M1148">
            <v>44189</v>
          </cell>
          <cell r="N1148">
            <v>44190</v>
          </cell>
          <cell r="Q1148">
            <v>44202</v>
          </cell>
        </row>
        <row r="1149">
          <cell r="M1149">
            <v>44190</v>
          </cell>
          <cell r="N1149">
            <v>44193</v>
          </cell>
          <cell r="Q1149">
            <v>44203</v>
          </cell>
        </row>
        <row r="1150">
          <cell r="M1150">
            <v>44193</v>
          </cell>
          <cell r="N1150">
            <v>44201</v>
          </cell>
          <cell r="Q1150">
            <v>44204</v>
          </cell>
        </row>
        <row r="1151">
          <cell r="M1151">
            <v>44201</v>
          </cell>
          <cell r="N1151">
            <v>44202</v>
          </cell>
          <cell r="Q1151">
            <v>44205</v>
          </cell>
        </row>
        <row r="1152">
          <cell r="M1152">
            <v>44202</v>
          </cell>
          <cell r="N1152">
            <v>44203</v>
          </cell>
          <cell r="Q1152">
            <v>44208</v>
          </cell>
        </row>
        <row r="1153">
          <cell r="M1153">
            <v>44203</v>
          </cell>
          <cell r="N1153">
            <v>44204</v>
          </cell>
          <cell r="Q1153">
            <v>44209</v>
          </cell>
        </row>
        <row r="1154">
          <cell r="M1154">
            <v>44204</v>
          </cell>
          <cell r="N1154">
            <v>44205</v>
          </cell>
          <cell r="Q1154">
            <v>44210</v>
          </cell>
        </row>
        <row r="1155">
          <cell r="M1155">
            <v>44205</v>
          </cell>
          <cell r="N1155">
            <v>44208</v>
          </cell>
          <cell r="Q1155">
            <v>44211</v>
          </cell>
        </row>
        <row r="1156">
          <cell r="M1156">
            <v>44208</v>
          </cell>
          <cell r="N1156">
            <v>44209</v>
          </cell>
          <cell r="Q1156">
            <v>44212</v>
          </cell>
        </row>
        <row r="1157">
          <cell r="M1157">
            <v>44209</v>
          </cell>
          <cell r="N1157">
            <v>44210</v>
          </cell>
          <cell r="Q1157">
            <v>44214</v>
          </cell>
        </row>
        <row r="1158">
          <cell r="M1158">
            <v>44210</v>
          </cell>
          <cell r="N1158">
            <v>44211</v>
          </cell>
          <cell r="Q1158">
            <v>44215</v>
          </cell>
        </row>
        <row r="1159">
          <cell r="M1159">
            <v>44211</v>
          </cell>
          <cell r="N1159">
            <v>44212</v>
          </cell>
          <cell r="Q1159">
            <v>44216</v>
          </cell>
        </row>
        <row r="1160">
          <cell r="M1160">
            <v>44212</v>
          </cell>
          <cell r="N1160">
            <v>44214</v>
          </cell>
          <cell r="Q1160">
            <v>44217</v>
          </cell>
        </row>
        <row r="1161">
          <cell r="M1161">
            <v>44214</v>
          </cell>
          <cell r="N1161">
            <v>44215</v>
          </cell>
          <cell r="Q1161">
            <v>44218</v>
          </cell>
        </row>
        <row r="1162">
          <cell r="M1162">
            <v>44215</v>
          </cell>
          <cell r="N1162">
            <v>44216</v>
          </cell>
          <cell r="Q1162">
            <v>44221</v>
          </cell>
        </row>
        <row r="1163">
          <cell r="M1163">
            <v>44216</v>
          </cell>
          <cell r="N1163">
            <v>44217</v>
          </cell>
          <cell r="Q1163">
            <v>44222</v>
          </cell>
        </row>
        <row r="1164">
          <cell r="M1164">
            <v>44217</v>
          </cell>
          <cell r="N1164">
            <v>44218</v>
          </cell>
          <cell r="Q1164">
            <v>44223</v>
          </cell>
        </row>
        <row r="1165">
          <cell r="M1165">
            <v>44218</v>
          </cell>
          <cell r="N1165">
            <v>44221</v>
          </cell>
          <cell r="Q1165">
            <v>44224</v>
          </cell>
        </row>
        <row r="1166">
          <cell r="M1166">
            <v>44221</v>
          </cell>
          <cell r="N1166">
            <v>44222</v>
          </cell>
          <cell r="Q1166">
            <v>44225</v>
          </cell>
        </row>
        <row r="1167">
          <cell r="M1167">
            <v>44222</v>
          </cell>
          <cell r="N1167">
            <v>44223</v>
          </cell>
          <cell r="Q1167">
            <v>44228</v>
          </cell>
        </row>
        <row r="1168">
          <cell r="M1168">
            <v>44223</v>
          </cell>
          <cell r="N1168">
            <v>44224</v>
          </cell>
          <cell r="Q1168">
            <v>44229</v>
          </cell>
        </row>
        <row r="1169">
          <cell r="M1169">
            <v>44224</v>
          </cell>
          <cell r="N1169">
            <v>44225</v>
          </cell>
          <cell r="Q1169">
            <v>44230</v>
          </cell>
        </row>
        <row r="1170">
          <cell r="M1170">
            <v>44225</v>
          </cell>
          <cell r="N1170">
            <v>44228</v>
          </cell>
          <cell r="Q1170">
            <v>44231</v>
          </cell>
        </row>
        <row r="1171">
          <cell r="M1171">
            <v>44228</v>
          </cell>
          <cell r="N1171">
            <v>44229</v>
          </cell>
          <cell r="Q1171">
            <v>44232</v>
          </cell>
        </row>
        <row r="1172">
          <cell r="M1172">
            <v>44229</v>
          </cell>
          <cell r="N1172">
            <v>44230</v>
          </cell>
          <cell r="Q1172">
            <v>44235</v>
          </cell>
        </row>
        <row r="1173">
          <cell r="M1173">
            <v>44230</v>
          </cell>
          <cell r="N1173">
            <v>44231</v>
          </cell>
          <cell r="Q1173">
            <v>44236</v>
          </cell>
        </row>
        <row r="1174">
          <cell r="M1174">
            <v>44231</v>
          </cell>
          <cell r="N1174">
            <v>44232</v>
          </cell>
          <cell r="Q1174">
            <v>44237</v>
          </cell>
        </row>
        <row r="1175">
          <cell r="M1175">
            <v>44232</v>
          </cell>
          <cell r="N1175">
            <v>44235</v>
          </cell>
          <cell r="Q1175">
            <v>44239</v>
          </cell>
        </row>
        <row r="1176">
          <cell r="M1176">
            <v>44235</v>
          </cell>
          <cell r="N1176">
            <v>44236</v>
          </cell>
          <cell r="Q1176">
            <v>44240</v>
          </cell>
        </row>
        <row r="1177">
          <cell r="M1177">
            <v>44236</v>
          </cell>
          <cell r="N1177">
            <v>44237</v>
          </cell>
          <cell r="Q1177">
            <v>44242</v>
          </cell>
        </row>
        <row r="1178">
          <cell r="M1178">
            <v>44237</v>
          </cell>
          <cell r="N1178">
            <v>44239</v>
          </cell>
          <cell r="Q1178">
            <v>44243</v>
          </cell>
        </row>
        <row r="1179">
          <cell r="M1179">
            <v>44239</v>
          </cell>
          <cell r="N1179">
            <v>44240</v>
          </cell>
          <cell r="Q1179">
            <v>44244</v>
          </cell>
        </row>
        <row r="1180">
          <cell r="M1180">
            <v>44240</v>
          </cell>
          <cell r="N1180">
            <v>44242</v>
          </cell>
          <cell r="Q1180">
            <v>44245</v>
          </cell>
        </row>
        <row r="1181">
          <cell r="M1181">
            <v>44242</v>
          </cell>
          <cell r="N1181">
            <v>44243</v>
          </cell>
          <cell r="Q1181">
            <v>44246</v>
          </cell>
        </row>
        <row r="1182">
          <cell r="M1182">
            <v>44243</v>
          </cell>
          <cell r="N1182">
            <v>44244</v>
          </cell>
          <cell r="Q1182">
            <v>44249</v>
          </cell>
        </row>
        <row r="1183">
          <cell r="M1183">
            <v>44244</v>
          </cell>
          <cell r="N1183">
            <v>44245</v>
          </cell>
          <cell r="Q1183">
            <v>44251</v>
          </cell>
        </row>
        <row r="1184">
          <cell r="M1184">
            <v>44245</v>
          </cell>
          <cell r="N1184">
            <v>44246</v>
          </cell>
          <cell r="Q1184">
            <v>44252</v>
          </cell>
        </row>
        <row r="1185">
          <cell r="M1185">
            <v>44246</v>
          </cell>
          <cell r="N1185">
            <v>44249</v>
          </cell>
          <cell r="Q1185">
            <v>44253</v>
          </cell>
        </row>
        <row r="1186">
          <cell r="M1186">
            <v>44249</v>
          </cell>
          <cell r="N1186">
            <v>44251</v>
          </cell>
          <cell r="Q1186">
            <v>44254</v>
          </cell>
        </row>
        <row r="1187">
          <cell r="M1187">
            <v>44251</v>
          </cell>
          <cell r="N1187">
            <v>44252</v>
          </cell>
          <cell r="Q1187">
            <v>44256</v>
          </cell>
        </row>
        <row r="1188">
          <cell r="M1188">
            <v>44252</v>
          </cell>
          <cell r="N1188">
            <v>44253</v>
          </cell>
          <cell r="Q1188">
            <v>44257</v>
          </cell>
        </row>
        <row r="1189">
          <cell r="M1189">
            <v>44253</v>
          </cell>
          <cell r="N1189">
            <v>44254</v>
          </cell>
          <cell r="Q1189">
            <v>44258</v>
          </cell>
        </row>
        <row r="1190">
          <cell r="M1190">
            <v>44254</v>
          </cell>
          <cell r="N1190">
            <v>44256</v>
          </cell>
          <cell r="Q1190">
            <v>44259</v>
          </cell>
        </row>
        <row r="1191">
          <cell r="M1191">
            <v>44256</v>
          </cell>
          <cell r="N1191">
            <v>44257</v>
          </cell>
          <cell r="Q1191">
            <v>44260</v>
          </cell>
        </row>
        <row r="1192">
          <cell r="M1192">
            <v>44257</v>
          </cell>
          <cell r="N1192">
            <v>44258</v>
          </cell>
          <cell r="Q1192">
            <v>44263</v>
          </cell>
        </row>
        <row r="1193">
          <cell r="M1193">
            <v>44258</v>
          </cell>
          <cell r="N1193">
            <v>44259</v>
          </cell>
          <cell r="Q1193">
            <v>44264</v>
          </cell>
        </row>
        <row r="1194">
          <cell r="M1194">
            <v>44259</v>
          </cell>
          <cell r="N1194">
            <v>44260</v>
          </cell>
          <cell r="Q1194">
            <v>44265</v>
          </cell>
        </row>
        <row r="1195">
          <cell r="M1195">
            <v>44260</v>
          </cell>
          <cell r="N1195">
            <v>44263</v>
          </cell>
          <cell r="Q1195">
            <v>44266</v>
          </cell>
        </row>
        <row r="1196">
          <cell r="M1196">
            <v>44263</v>
          </cell>
          <cell r="N1196">
            <v>44264</v>
          </cell>
          <cell r="Q1196">
            <v>44267</v>
          </cell>
        </row>
        <row r="1197">
          <cell r="M1197">
            <v>44264</v>
          </cell>
          <cell r="N1197">
            <v>44265</v>
          </cell>
          <cell r="Q1197">
            <v>44270</v>
          </cell>
        </row>
        <row r="1198">
          <cell r="M1198">
            <v>44265</v>
          </cell>
          <cell r="N1198">
            <v>44266</v>
          </cell>
          <cell r="Q1198">
            <v>44271</v>
          </cell>
        </row>
        <row r="1199">
          <cell r="M1199">
            <v>44266</v>
          </cell>
          <cell r="N1199">
            <v>44267</v>
          </cell>
          <cell r="Q1199">
            <v>44272</v>
          </cell>
        </row>
        <row r="1200">
          <cell r="M1200">
            <v>44267</v>
          </cell>
          <cell r="N1200">
            <v>44270</v>
          </cell>
          <cell r="Q1200">
            <v>44273</v>
          </cell>
        </row>
        <row r="1201">
          <cell r="M1201">
            <v>44270</v>
          </cell>
          <cell r="N1201">
            <v>44271</v>
          </cell>
          <cell r="Q1201">
            <v>44274</v>
          </cell>
        </row>
        <row r="1202">
          <cell r="M1202">
            <v>44271</v>
          </cell>
          <cell r="N1202">
            <v>44272</v>
          </cell>
          <cell r="Q1202">
            <v>44277</v>
          </cell>
        </row>
        <row r="1203">
          <cell r="M1203">
            <v>44272</v>
          </cell>
          <cell r="N1203">
            <v>44273</v>
          </cell>
          <cell r="Q1203">
            <v>44278</v>
          </cell>
        </row>
        <row r="1204">
          <cell r="M1204">
            <v>44273</v>
          </cell>
          <cell r="N1204">
            <v>44274</v>
          </cell>
          <cell r="Q1204">
            <v>44279</v>
          </cell>
        </row>
        <row r="1205">
          <cell r="M1205">
            <v>44274</v>
          </cell>
          <cell r="N1205">
            <v>44277</v>
          </cell>
          <cell r="Q1205">
            <v>44280</v>
          </cell>
        </row>
        <row r="1206">
          <cell r="M1206">
            <v>44277</v>
          </cell>
          <cell r="N1206">
            <v>44278</v>
          </cell>
          <cell r="Q1206">
            <v>44281</v>
          </cell>
        </row>
        <row r="1207">
          <cell r="M1207">
            <v>44278</v>
          </cell>
          <cell r="N1207">
            <v>44279</v>
          </cell>
          <cell r="Q1207">
            <v>44284</v>
          </cell>
        </row>
        <row r="1208">
          <cell r="M1208">
            <v>44279</v>
          </cell>
          <cell r="N1208">
            <v>44280</v>
          </cell>
          <cell r="Q1208">
            <v>44285</v>
          </cell>
        </row>
        <row r="1209">
          <cell r="M1209">
            <v>44280</v>
          </cell>
          <cell r="N1209">
            <v>44281</v>
          </cell>
          <cell r="Q1209">
            <v>44286</v>
          </cell>
        </row>
        <row r="1210">
          <cell r="M1210">
            <v>44281</v>
          </cell>
          <cell r="N1210">
            <v>44284</v>
          </cell>
          <cell r="Q1210">
            <v>44287</v>
          </cell>
        </row>
        <row r="1211">
          <cell r="M1211">
            <v>44284</v>
          </cell>
          <cell r="N1211">
            <v>44285</v>
          </cell>
          <cell r="Q1211">
            <v>44288</v>
          </cell>
        </row>
        <row r="1212">
          <cell r="M1212">
            <v>44285</v>
          </cell>
          <cell r="N1212">
            <v>44286</v>
          </cell>
          <cell r="Q1212">
            <v>44291</v>
          </cell>
        </row>
        <row r="1213">
          <cell r="M1213">
            <v>44286</v>
          </cell>
          <cell r="N1213">
            <v>44287</v>
          </cell>
          <cell r="Q1213">
            <v>44292</v>
          </cell>
        </row>
        <row r="1214">
          <cell r="M1214">
            <v>44287</v>
          </cell>
          <cell r="N1214">
            <v>44288</v>
          </cell>
          <cell r="Q1214">
            <v>44293</v>
          </cell>
        </row>
        <row r="1215">
          <cell r="M1215">
            <v>44288</v>
          </cell>
          <cell r="N1215">
            <v>44291</v>
          </cell>
          <cell r="Q1215">
            <v>44294</v>
          </cell>
        </row>
        <row r="1216">
          <cell r="M1216">
            <v>44291</v>
          </cell>
          <cell r="N1216">
            <v>44292</v>
          </cell>
          <cell r="Q1216">
            <v>44295</v>
          </cell>
        </row>
        <row r="1217">
          <cell r="M1217">
            <v>44292</v>
          </cell>
          <cell r="N1217">
            <v>44293</v>
          </cell>
          <cell r="Q1217">
            <v>44298</v>
          </cell>
        </row>
        <row r="1218">
          <cell r="M1218">
            <v>44293</v>
          </cell>
          <cell r="N1218">
            <v>44294</v>
          </cell>
          <cell r="Q1218">
            <v>44299</v>
          </cell>
        </row>
        <row r="1219">
          <cell r="M1219">
            <v>44294</v>
          </cell>
          <cell r="N1219">
            <v>44295</v>
          </cell>
          <cell r="Q1219">
            <v>44300</v>
          </cell>
        </row>
        <row r="1220">
          <cell r="M1220">
            <v>44295</v>
          </cell>
          <cell r="N1220">
            <v>44298</v>
          </cell>
          <cell r="Q1220">
            <v>44301</v>
          </cell>
        </row>
        <row r="1221">
          <cell r="M1221">
            <v>44298</v>
          </cell>
          <cell r="N1221">
            <v>44299</v>
          </cell>
          <cell r="Q1221">
            <v>44302</v>
          </cell>
        </row>
        <row r="1222">
          <cell r="M1222">
            <v>44299</v>
          </cell>
          <cell r="N1222">
            <v>44300</v>
          </cell>
          <cell r="Q1222">
            <v>44305</v>
          </cell>
        </row>
        <row r="1223">
          <cell r="M1223">
            <v>44300</v>
          </cell>
          <cell r="N1223">
            <v>44301</v>
          </cell>
          <cell r="Q1223">
            <v>44306</v>
          </cell>
        </row>
        <row r="1224">
          <cell r="M1224">
            <v>44301</v>
          </cell>
          <cell r="N1224">
            <v>44302</v>
          </cell>
          <cell r="Q1224">
            <v>44307</v>
          </cell>
        </row>
        <row r="1225">
          <cell r="M1225">
            <v>44302</v>
          </cell>
          <cell r="N1225">
            <v>44305</v>
          </cell>
          <cell r="Q1225">
            <v>44308</v>
          </cell>
        </row>
        <row r="1226">
          <cell r="M1226">
            <v>44305</v>
          </cell>
          <cell r="N1226">
            <v>44306</v>
          </cell>
          <cell r="Q1226">
            <v>44309</v>
          </cell>
        </row>
        <row r="1227">
          <cell r="M1227">
            <v>44306</v>
          </cell>
          <cell r="N1227">
            <v>44307</v>
          </cell>
          <cell r="Q1227">
            <v>44312</v>
          </cell>
        </row>
        <row r="1228">
          <cell r="M1228">
            <v>44307</v>
          </cell>
          <cell r="N1228">
            <v>44308</v>
          </cell>
          <cell r="Q1228">
            <v>44313</v>
          </cell>
        </row>
        <row r="1229">
          <cell r="M1229">
            <v>44308</v>
          </cell>
          <cell r="N1229">
            <v>44309</v>
          </cell>
          <cell r="Q1229">
            <v>44314</v>
          </cell>
        </row>
        <row r="1230">
          <cell r="M1230">
            <v>44309</v>
          </cell>
          <cell r="N1230">
            <v>44312</v>
          </cell>
          <cell r="Q1230">
            <v>44322</v>
          </cell>
        </row>
        <row r="1231">
          <cell r="M1231">
            <v>44312</v>
          </cell>
          <cell r="N1231">
            <v>44313</v>
          </cell>
          <cell r="Q1231">
            <v>44323</v>
          </cell>
        </row>
        <row r="1232">
          <cell r="M1232">
            <v>44313</v>
          </cell>
          <cell r="N1232">
            <v>44314</v>
          </cell>
          <cell r="Q1232">
            <v>44324</v>
          </cell>
        </row>
        <row r="1233">
          <cell r="M1233">
            <v>44314</v>
          </cell>
          <cell r="N1233">
            <v>44322</v>
          </cell>
          <cell r="Q1233">
            <v>44326</v>
          </cell>
        </row>
        <row r="1234">
          <cell r="M1234">
            <v>44322</v>
          </cell>
          <cell r="N1234">
            <v>44323</v>
          </cell>
          <cell r="Q1234">
            <v>44327</v>
          </cell>
        </row>
        <row r="1235">
          <cell r="M1235">
            <v>44323</v>
          </cell>
          <cell r="N1235">
            <v>44324</v>
          </cell>
          <cell r="Q1235">
            <v>44328</v>
          </cell>
        </row>
        <row r="1236">
          <cell r="M1236">
            <v>44324</v>
          </cell>
          <cell r="N1236">
            <v>44326</v>
          </cell>
          <cell r="Q1236">
            <v>44329</v>
          </cell>
        </row>
        <row r="1237">
          <cell r="M1237">
            <v>44326</v>
          </cell>
          <cell r="N1237">
            <v>44327</v>
          </cell>
          <cell r="Q1237">
            <v>44330</v>
          </cell>
        </row>
        <row r="1238">
          <cell r="M1238">
            <v>44327</v>
          </cell>
          <cell r="N1238">
            <v>44328</v>
          </cell>
          <cell r="Q1238">
            <v>44333</v>
          </cell>
        </row>
        <row r="1239">
          <cell r="M1239">
            <v>44328</v>
          </cell>
          <cell r="N1239">
            <v>44329</v>
          </cell>
          <cell r="Q1239">
            <v>44334</v>
          </cell>
        </row>
        <row r="1240">
          <cell r="M1240">
            <v>44329</v>
          </cell>
          <cell r="N1240">
            <v>44330</v>
          </cell>
          <cell r="Q1240">
            <v>44335</v>
          </cell>
        </row>
        <row r="1241">
          <cell r="M1241">
            <v>44330</v>
          </cell>
          <cell r="N1241">
            <v>44333</v>
          </cell>
          <cell r="Q1241">
            <v>44336</v>
          </cell>
        </row>
        <row r="1242">
          <cell r="M1242">
            <v>44333</v>
          </cell>
          <cell r="N1242">
            <v>44334</v>
          </cell>
          <cell r="Q1242">
            <v>44337</v>
          </cell>
        </row>
        <row r="1243">
          <cell r="M1243">
            <v>44334</v>
          </cell>
          <cell r="N1243">
            <v>44335</v>
          </cell>
          <cell r="Q1243">
            <v>44340</v>
          </cell>
        </row>
        <row r="1244">
          <cell r="M1244">
            <v>44335</v>
          </cell>
          <cell r="N1244">
            <v>44336</v>
          </cell>
          <cell r="Q1244">
            <v>44341</v>
          </cell>
        </row>
        <row r="1245">
          <cell r="M1245">
            <v>44336</v>
          </cell>
          <cell r="N1245">
            <v>44337</v>
          </cell>
          <cell r="Q1245">
            <v>44342</v>
          </cell>
        </row>
        <row r="1246">
          <cell r="M1246">
            <v>44337</v>
          </cell>
          <cell r="N1246">
            <v>44340</v>
          </cell>
          <cell r="Q1246">
            <v>44343</v>
          </cell>
        </row>
        <row r="1247">
          <cell r="M1247">
            <v>44340</v>
          </cell>
          <cell r="N1247">
            <v>44341</v>
          </cell>
          <cell r="Q1247">
            <v>44344</v>
          </cell>
        </row>
        <row r="1248">
          <cell r="M1248">
            <v>44341</v>
          </cell>
          <cell r="N1248">
            <v>44342</v>
          </cell>
          <cell r="Q1248">
            <v>44347</v>
          </cell>
        </row>
        <row r="1249">
          <cell r="M1249">
            <v>44342</v>
          </cell>
          <cell r="N1249">
            <v>44343</v>
          </cell>
          <cell r="Q1249">
            <v>44348</v>
          </cell>
        </row>
        <row r="1250">
          <cell r="M1250">
            <v>44343</v>
          </cell>
          <cell r="N1250">
            <v>44344</v>
          </cell>
          <cell r="Q1250">
            <v>44349</v>
          </cell>
        </row>
        <row r="1251">
          <cell r="M1251">
            <v>44344</v>
          </cell>
          <cell r="N1251">
            <v>44347</v>
          </cell>
          <cell r="Q1251">
            <v>44350</v>
          </cell>
        </row>
        <row r="1252">
          <cell r="M1252">
            <v>44347</v>
          </cell>
          <cell r="N1252">
            <v>44348</v>
          </cell>
          <cell r="Q1252">
            <v>44351</v>
          </cell>
        </row>
        <row r="1253">
          <cell r="M1253">
            <v>44348</v>
          </cell>
          <cell r="N1253">
            <v>44349</v>
          </cell>
          <cell r="Q1253">
            <v>44354</v>
          </cell>
        </row>
        <row r="1254">
          <cell r="M1254">
            <v>44349</v>
          </cell>
          <cell r="N1254">
            <v>44350</v>
          </cell>
          <cell r="Q1254">
            <v>44355</v>
          </cell>
        </row>
        <row r="1255">
          <cell r="M1255">
            <v>44350</v>
          </cell>
          <cell r="N1255">
            <v>44351</v>
          </cell>
          <cell r="Q1255">
            <v>44356</v>
          </cell>
        </row>
        <row r="1256">
          <cell r="M1256">
            <v>44351</v>
          </cell>
          <cell r="N1256">
            <v>44354</v>
          </cell>
          <cell r="Q1256">
            <v>44357</v>
          </cell>
        </row>
        <row r="1257">
          <cell r="M1257">
            <v>44354</v>
          </cell>
          <cell r="N1257">
            <v>44355</v>
          </cell>
          <cell r="Q1257">
            <v>44358</v>
          </cell>
        </row>
        <row r="1258">
          <cell r="M1258">
            <v>44355</v>
          </cell>
          <cell r="N1258">
            <v>44356</v>
          </cell>
          <cell r="Q1258">
            <v>44361</v>
          </cell>
        </row>
        <row r="1259">
          <cell r="M1259">
            <v>44356</v>
          </cell>
          <cell r="N1259">
            <v>44357</v>
          </cell>
          <cell r="Q1259">
            <v>44362</v>
          </cell>
        </row>
        <row r="1260">
          <cell r="M1260">
            <v>44357</v>
          </cell>
          <cell r="N1260">
            <v>44358</v>
          </cell>
          <cell r="Q1260">
            <v>44363</v>
          </cell>
        </row>
        <row r="1261">
          <cell r="M1261">
            <v>44358</v>
          </cell>
          <cell r="N1261">
            <v>44361</v>
          </cell>
          <cell r="Q1261">
            <v>44364</v>
          </cell>
        </row>
        <row r="1262">
          <cell r="M1262">
            <v>44361</v>
          </cell>
          <cell r="N1262">
            <v>44362</v>
          </cell>
          <cell r="Q1262">
            <v>44365</v>
          </cell>
        </row>
        <row r="1263">
          <cell r="M1263">
            <v>44362</v>
          </cell>
          <cell r="N1263">
            <v>44363</v>
          </cell>
          <cell r="Q1263">
            <v>44368</v>
          </cell>
        </row>
        <row r="1264">
          <cell r="M1264">
            <v>44363</v>
          </cell>
          <cell r="N1264">
            <v>44364</v>
          </cell>
          <cell r="Q1264">
            <v>44369</v>
          </cell>
        </row>
        <row r="1265">
          <cell r="M1265">
            <v>44364</v>
          </cell>
          <cell r="N1265">
            <v>44365</v>
          </cell>
          <cell r="Q1265">
            <v>44370</v>
          </cell>
        </row>
        <row r="1266">
          <cell r="M1266">
            <v>44365</v>
          </cell>
          <cell r="N1266">
            <v>44368</v>
          </cell>
          <cell r="Q1266">
            <v>44371</v>
          </cell>
        </row>
        <row r="1267">
          <cell r="M1267">
            <v>44368</v>
          </cell>
          <cell r="N1267">
            <v>44369</v>
          </cell>
          <cell r="Q1267">
            <v>44372</v>
          </cell>
        </row>
        <row r="1268">
          <cell r="M1268">
            <v>44369</v>
          </cell>
          <cell r="N1268">
            <v>44370</v>
          </cell>
          <cell r="Q1268">
            <v>44375</v>
          </cell>
        </row>
        <row r="1269">
          <cell r="M1269">
            <v>44370</v>
          </cell>
          <cell r="N1269">
            <v>44371</v>
          </cell>
          <cell r="Q1269">
            <v>44376</v>
          </cell>
        </row>
        <row r="1270">
          <cell r="M1270">
            <v>44371</v>
          </cell>
          <cell r="N1270">
            <v>44372</v>
          </cell>
          <cell r="Q1270">
            <v>44377</v>
          </cell>
        </row>
        <row r="1271">
          <cell r="M1271">
            <v>44372</v>
          </cell>
          <cell r="N1271">
            <v>44375</v>
          </cell>
          <cell r="Q1271">
            <v>44378</v>
          </cell>
        </row>
        <row r="1272">
          <cell r="M1272">
            <v>44375</v>
          </cell>
          <cell r="N1272">
            <v>44376</v>
          </cell>
          <cell r="Q1272">
            <v>44379</v>
          </cell>
        </row>
        <row r="1273">
          <cell r="M1273">
            <v>44376</v>
          </cell>
          <cell r="N1273">
            <v>44377</v>
          </cell>
          <cell r="Q1273">
            <v>44382</v>
          </cell>
        </row>
        <row r="1274">
          <cell r="M1274">
            <v>44377</v>
          </cell>
          <cell r="N1274">
            <v>44378</v>
          </cell>
          <cell r="Q1274">
            <v>44383</v>
          </cell>
        </row>
        <row r="1275">
          <cell r="M1275">
            <v>44378</v>
          </cell>
          <cell r="N1275">
            <v>44379</v>
          </cell>
          <cell r="Q1275">
            <v>44384</v>
          </cell>
        </row>
        <row r="1276">
          <cell r="M1276">
            <v>44379</v>
          </cell>
          <cell r="N1276">
            <v>44382</v>
          </cell>
          <cell r="Q1276">
            <v>44385</v>
          </cell>
        </row>
        <row r="1277">
          <cell r="M1277">
            <v>44382</v>
          </cell>
          <cell r="N1277">
            <v>44383</v>
          </cell>
          <cell r="Q1277">
            <v>44386</v>
          </cell>
        </row>
        <row r="1278">
          <cell r="M1278">
            <v>44383</v>
          </cell>
          <cell r="N1278">
            <v>44384</v>
          </cell>
          <cell r="Q1278">
            <v>44389</v>
          </cell>
        </row>
        <row r="1279">
          <cell r="M1279">
            <v>44384</v>
          </cell>
          <cell r="N1279">
            <v>44385</v>
          </cell>
          <cell r="Q1279">
            <v>44390</v>
          </cell>
        </row>
        <row r="1280">
          <cell r="M1280">
            <v>44385</v>
          </cell>
          <cell r="N1280">
            <v>44386</v>
          </cell>
          <cell r="Q1280">
            <v>44391</v>
          </cell>
        </row>
        <row r="1281">
          <cell r="M1281">
            <v>44386</v>
          </cell>
          <cell r="N1281">
            <v>44389</v>
          </cell>
          <cell r="Q1281">
            <v>44392</v>
          </cell>
        </row>
        <row r="1282">
          <cell r="M1282">
            <v>44389</v>
          </cell>
          <cell r="N1282">
            <v>44390</v>
          </cell>
          <cell r="Q1282">
            <v>44393</v>
          </cell>
        </row>
        <row r="1283">
          <cell r="M1283">
            <v>44390</v>
          </cell>
          <cell r="N1283">
            <v>44391</v>
          </cell>
          <cell r="Q1283">
            <v>44396</v>
          </cell>
        </row>
        <row r="1284">
          <cell r="M1284">
            <v>44391</v>
          </cell>
          <cell r="N1284">
            <v>44392</v>
          </cell>
          <cell r="Q1284">
            <v>44397</v>
          </cell>
        </row>
        <row r="1285">
          <cell r="M1285">
            <v>44392</v>
          </cell>
          <cell r="N1285">
            <v>44393</v>
          </cell>
          <cell r="Q1285">
            <v>44398</v>
          </cell>
        </row>
        <row r="1286">
          <cell r="M1286">
            <v>44393</v>
          </cell>
          <cell r="N1286">
            <v>44396</v>
          </cell>
          <cell r="Q1286">
            <v>44403</v>
          </cell>
        </row>
        <row r="1287">
          <cell r="M1287">
            <v>44396</v>
          </cell>
          <cell r="N1287">
            <v>44397</v>
          </cell>
          <cell r="Q1287">
            <v>44404</v>
          </cell>
        </row>
        <row r="1288">
          <cell r="M1288">
            <v>44397</v>
          </cell>
          <cell r="N1288">
            <v>44398</v>
          </cell>
          <cell r="Q1288">
            <v>44405</v>
          </cell>
        </row>
        <row r="1289">
          <cell r="M1289">
            <v>44398</v>
          </cell>
          <cell r="N1289">
            <v>44403</v>
          </cell>
          <cell r="Q1289">
            <v>44406</v>
          </cell>
        </row>
        <row r="1290">
          <cell r="M1290">
            <v>44403</v>
          </cell>
          <cell r="N1290">
            <v>44404</v>
          </cell>
          <cell r="Q1290">
            <v>44407</v>
          </cell>
        </row>
        <row r="1291">
          <cell r="M1291">
            <v>44404</v>
          </cell>
          <cell r="N1291">
            <v>44405</v>
          </cell>
          <cell r="Q1291">
            <v>44410</v>
          </cell>
        </row>
        <row r="1292">
          <cell r="M1292">
            <v>44405</v>
          </cell>
          <cell r="N1292">
            <v>44406</v>
          </cell>
          <cell r="Q1292">
            <v>44411</v>
          </cell>
        </row>
        <row r="1293">
          <cell r="M1293">
            <v>44406</v>
          </cell>
          <cell r="N1293">
            <v>44407</v>
          </cell>
          <cell r="Q1293">
            <v>44412</v>
          </cell>
        </row>
        <row r="1294">
          <cell r="M1294">
            <v>44407</v>
          </cell>
          <cell r="N1294">
            <v>44410</v>
          </cell>
          <cell r="Q1294">
            <v>44413</v>
          </cell>
        </row>
        <row r="1295">
          <cell r="M1295">
            <v>44410</v>
          </cell>
          <cell r="N1295">
            <v>44411</v>
          </cell>
          <cell r="Q1295">
            <v>44414</v>
          </cell>
        </row>
        <row r="1296">
          <cell r="M1296">
            <v>44411</v>
          </cell>
          <cell r="N1296">
            <v>44412</v>
          </cell>
          <cell r="Q1296">
            <v>44424</v>
          </cell>
        </row>
        <row r="1297">
          <cell r="M1297">
            <v>44412</v>
          </cell>
          <cell r="N1297">
            <v>44413</v>
          </cell>
          <cell r="Q1297">
            <v>44425</v>
          </cell>
        </row>
        <row r="1298">
          <cell r="M1298">
            <v>44413</v>
          </cell>
          <cell r="N1298">
            <v>44414</v>
          </cell>
          <cell r="Q1298">
            <v>44426</v>
          </cell>
        </row>
        <row r="1299">
          <cell r="M1299">
            <v>44414</v>
          </cell>
          <cell r="N1299">
            <v>44424</v>
          </cell>
          <cell r="Q1299">
            <v>44427</v>
          </cell>
        </row>
        <row r="1300">
          <cell r="M1300">
            <v>44424</v>
          </cell>
          <cell r="N1300">
            <v>44425</v>
          </cell>
          <cell r="Q1300">
            <v>44428</v>
          </cell>
        </row>
        <row r="1301">
          <cell r="M1301">
            <v>44425</v>
          </cell>
          <cell r="N1301">
            <v>44426</v>
          </cell>
          <cell r="Q1301">
            <v>44431</v>
          </cell>
        </row>
        <row r="1302">
          <cell r="M1302">
            <v>44426</v>
          </cell>
          <cell r="N1302">
            <v>44427</v>
          </cell>
          <cell r="Q1302">
            <v>44432</v>
          </cell>
        </row>
        <row r="1303">
          <cell r="M1303">
            <v>44427</v>
          </cell>
          <cell r="N1303">
            <v>44428</v>
          </cell>
          <cell r="Q1303">
            <v>44433</v>
          </cell>
        </row>
        <row r="1304">
          <cell r="M1304">
            <v>44428</v>
          </cell>
          <cell r="N1304">
            <v>44431</v>
          </cell>
          <cell r="Q1304">
            <v>44434</v>
          </cell>
        </row>
        <row r="1305">
          <cell r="M1305">
            <v>44431</v>
          </cell>
          <cell r="N1305">
            <v>44432</v>
          </cell>
          <cell r="Q1305">
            <v>44435</v>
          </cell>
        </row>
        <row r="1306">
          <cell r="M1306">
            <v>44432</v>
          </cell>
          <cell r="N1306">
            <v>44433</v>
          </cell>
          <cell r="Q1306">
            <v>44438</v>
          </cell>
        </row>
        <row r="1307">
          <cell r="M1307">
            <v>44433</v>
          </cell>
          <cell r="N1307">
            <v>44434</v>
          </cell>
          <cell r="Q1307">
            <v>44439</v>
          </cell>
        </row>
        <row r="1308">
          <cell r="M1308">
            <v>44434</v>
          </cell>
          <cell r="N1308">
            <v>44435</v>
          </cell>
          <cell r="Q1308">
            <v>44440</v>
          </cell>
        </row>
        <row r="1309">
          <cell r="M1309">
            <v>44435</v>
          </cell>
          <cell r="N1309">
            <v>44438</v>
          </cell>
          <cell r="Q1309">
            <v>44441</v>
          </cell>
        </row>
        <row r="1310">
          <cell r="M1310">
            <v>44438</v>
          </cell>
          <cell r="N1310">
            <v>44439</v>
          </cell>
          <cell r="Q1310">
            <v>44442</v>
          </cell>
        </row>
        <row r="1311">
          <cell r="M1311">
            <v>44439</v>
          </cell>
          <cell r="N1311">
            <v>44440</v>
          </cell>
          <cell r="Q1311">
            <v>44445</v>
          </cell>
        </row>
        <row r="1312">
          <cell r="M1312">
            <v>44440</v>
          </cell>
          <cell r="N1312">
            <v>44441</v>
          </cell>
          <cell r="Q1312">
            <v>44446</v>
          </cell>
        </row>
        <row r="1313">
          <cell r="M1313">
            <v>44441</v>
          </cell>
          <cell r="N1313">
            <v>44442</v>
          </cell>
          <cell r="Q1313">
            <v>44447</v>
          </cell>
        </row>
        <row r="1314">
          <cell r="M1314">
            <v>44442</v>
          </cell>
          <cell r="N1314">
            <v>44445</v>
          </cell>
          <cell r="Q1314">
            <v>44448</v>
          </cell>
        </row>
        <row r="1315">
          <cell r="M1315">
            <v>44445</v>
          </cell>
          <cell r="N1315">
            <v>44446</v>
          </cell>
          <cell r="Q1315">
            <v>44449</v>
          </cell>
        </row>
        <row r="1316">
          <cell r="M1316">
            <v>44446</v>
          </cell>
          <cell r="N1316">
            <v>44447</v>
          </cell>
          <cell r="Q1316">
            <v>44452</v>
          </cell>
        </row>
        <row r="1317">
          <cell r="M1317">
            <v>44447</v>
          </cell>
          <cell r="N1317">
            <v>44448</v>
          </cell>
          <cell r="Q1317">
            <v>44453</v>
          </cell>
        </row>
        <row r="1318">
          <cell r="M1318">
            <v>44448</v>
          </cell>
          <cell r="N1318">
            <v>44449</v>
          </cell>
          <cell r="Q1318">
            <v>44454</v>
          </cell>
        </row>
        <row r="1319">
          <cell r="M1319">
            <v>44449</v>
          </cell>
          <cell r="N1319">
            <v>44452</v>
          </cell>
          <cell r="Q1319">
            <v>44455</v>
          </cell>
        </row>
        <row r="1320">
          <cell r="M1320">
            <v>44452</v>
          </cell>
          <cell r="N1320">
            <v>44453</v>
          </cell>
          <cell r="Q1320">
            <v>44456</v>
          </cell>
        </row>
        <row r="1321">
          <cell r="M1321">
            <v>44453</v>
          </cell>
          <cell r="N1321">
            <v>44454</v>
          </cell>
          <cell r="Q1321">
            <v>44460</v>
          </cell>
        </row>
        <row r="1322">
          <cell r="M1322">
            <v>44454</v>
          </cell>
          <cell r="N1322">
            <v>44455</v>
          </cell>
          <cell r="Q1322">
            <v>44461</v>
          </cell>
        </row>
        <row r="1323">
          <cell r="M1323">
            <v>44455</v>
          </cell>
          <cell r="N1323">
            <v>44456</v>
          </cell>
          <cell r="Q1323">
            <v>44463</v>
          </cell>
        </row>
        <row r="1324">
          <cell r="M1324">
            <v>44456</v>
          </cell>
          <cell r="N1324">
            <v>44460</v>
          </cell>
          <cell r="Q1324">
            <v>44464</v>
          </cell>
        </row>
        <row r="1325">
          <cell r="M1325">
            <v>44460</v>
          </cell>
          <cell r="N1325">
            <v>44461</v>
          </cell>
          <cell r="Q1325">
            <v>44466</v>
          </cell>
        </row>
        <row r="1326">
          <cell r="M1326">
            <v>44461</v>
          </cell>
          <cell r="N1326">
            <v>44463</v>
          </cell>
          <cell r="Q1326">
            <v>44467</v>
          </cell>
        </row>
        <row r="1327">
          <cell r="M1327">
            <v>44463</v>
          </cell>
          <cell r="N1327">
            <v>44464</v>
          </cell>
          <cell r="Q1327">
            <v>44468</v>
          </cell>
        </row>
        <row r="1328">
          <cell r="M1328">
            <v>44464</v>
          </cell>
          <cell r="N1328">
            <v>44466</v>
          </cell>
          <cell r="Q1328">
            <v>44469</v>
          </cell>
        </row>
        <row r="1329">
          <cell r="M1329">
            <v>44466</v>
          </cell>
          <cell r="N1329">
            <v>44467</v>
          </cell>
          <cell r="Q1329">
            <v>44470</v>
          </cell>
        </row>
        <row r="1330">
          <cell r="M1330">
            <v>44467</v>
          </cell>
          <cell r="N1330">
            <v>44468</v>
          </cell>
          <cell r="Q1330">
            <v>44473</v>
          </cell>
        </row>
        <row r="1331">
          <cell r="M1331">
            <v>44468</v>
          </cell>
          <cell r="N1331">
            <v>44469</v>
          </cell>
          <cell r="Q1331">
            <v>44474</v>
          </cell>
        </row>
        <row r="1332">
          <cell r="M1332">
            <v>44469</v>
          </cell>
          <cell r="N1332">
            <v>44470</v>
          </cell>
          <cell r="Q1332">
            <v>44475</v>
          </cell>
        </row>
        <row r="1333">
          <cell r="M1333">
            <v>44470</v>
          </cell>
          <cell r="N1333">
            <v>44473</v>
          </cell>
          <cell r="Q1333">
            <v>44476</v>
          </cell>
        </row>
        <row r="1334">
          <cell r="M1334">
            <v>44473</v>
          </cell>
          <cell r="N1334">
            <v>44474</v>
          </cell>
          <cell r="Q1334">
            <v>44477</v>
          </cell>
        </row>
        <row r="1335">
          <cell r="M1335">
            <v>44474</v>
          </cell>
          <cell r="N1335">
            <v>44475</v>
          </cell>
          <cell r="Q1335">
            <v>44480</v>
          </cell>
        </row>
        <row r="1336">
          <cell r="M1336">
            <v>44475</v>
          </cell>
          <cell r="N1336">
            <v>44476</v>
          </cell>
          <cell r="Q1336">
            <v>44481</v>
          </cell>
        </row>
        <row r="1337">
          <cell r="M1337">
            <v>44476</v>
          </cell>
          <cell r="N1337">
            <v>44477</v>
          </cell>
          <cell r="Q1337">
            <v>44482</v>
          </cell>
        </row>
        <row r="1338">
          <cell r="M1338">
            <v>44477</v>
          </cell>
          <cell r="N1338">
            <v>44480</v>
          </cell>
          <cell r="Q1338">
            <v>44483</v>
          </cell>
        </row>
        <row r="1339">
          <cell r="M1339">
            <v>44480</v>
          </cell>
          <cell r="N1339">
            <v>44481</v>
          </cell>
          <cell r="Q1339">
            <v>44484</v>
          </cell>
        </row>
        <row r="1340">
          <cell r="M1340">
            <v>44481</v>
          </cell>
          <cell r="N1340">
            <v>44482</v>
          </cell>
          <cell r="Q1340">
            <v>44487</v>
          </cell>
        </row>
        <row r="1341">
          <cell r="M1341">
            <v>44482</v>
          </cell>
          <cell r="N1341">
            <v>44483</v>
          </cell>
          <cell r="Q1341">
            <v>44488</v>
          </cell>
        </row>
        <row r="1342">
          <cell r="M1342">
            <v>44483</v>
          </cell>
          <cell r="N1342">
            <v>44484</v>
          </cell>
          <cell r="Q1342">
            <v>44489</v>
          </cell>
        </row>
        <row r="1343">
          <cell r="M1343">
            <v>44484</v>
          </cell>
          <cell r="N1343">
            <v>44487</v>
          </cell>
          <cell r="Q1343">
            <v>44490</v>
          </cell>
        </row>
        <row r="1344">
          <cell r="M1344">
            <v>44487</v>
          </cell>
          <cell r="N1344">
            <v>44488</v>
          </cell>
          <cell r="Q1344">
            <v>44491</v>
          </cell>
        </row>
        <row r="1345">
          <cell r="M1345">
            <v>44488</v>
          </cell>
          <cell r="N1345">
            <v>44489</v>
          </cell>
          <cell r="Q1345">
            <v>44494</v>
          </cell>
        </row>
        <row r="1346">
          <cell r="M1346">
            <v>44489</v>
          </cell>
          <cell r="N1346">
            <v>44490</v>
          </cell>
          <cell r="Q1346">
            <v>44495</v>
          </cell>
        </row>
        <row r="1347">
          <cell r="M1347">
            <v>44490</v>
          </cell>
          <cell r="N1347">
            <v>44491</v>
          </cell>
          <cell r="Q1347">
            <v>44496</v>
          </cell>
        </row>
        <row r="1348">
          <cell r="M1348">
            <v>44491</v>
          </cell>
          <cell r="N1348">
            <v>44494</v>
          </cell>
          <cell r="Q1348">
            <v>44497</v>
          </cell>
        </row>
        <row r="1349">
          <cell r="M1349">
            <v>44494</v>
          </cell>
          <cell r="N1349">
            <v>44495</v>
          </cell>
          <cell r="Q1349">
            <v>44498</v>
          </cell>
        </row>
        <row r="1350">
          <cell r="M1350">
            <v>44495</v>
          </cell>
          <cell r="N1350">
            <v>44496</v>
          </cell>
          <cell r="Q1350">
            <v>44501</v>
          </cell>
        </row>
        <row r="1351">
          <cell r="M1351">
            <v>44496</v>
          </cell>
          <cell r="N1351">
            <v>44497</v>
          </cell>
          <cell r="Q1351">
            <v>44502</v>
          </cell>
        </row>
        <row r="1352">
          <cell r="M1352">
            <v>44497</v>
          </cell>
          <cell r="N1352">
            <v>44498</v>
          </cell>
          <cell r="Q1352">
            <v>44504</v>
          </cell>
        </row>
        <row r="1353">
          <cell r="M1353">
            <v>44498</v>
          </cell>
          <cell r="N1353">
            <v>44501</v>
          </cell>
          <cell r="Q1353">
            <v>44505</v>
          </cell>
        </row>
        <row r="1354">
          <cell r="M1354">
            <v>44501</v>
          </cell>
          <cell r="N1354">
            <v>44502</v>
          </cell>
          <cell r="Q1354">
            <v>44506</v>
          </cell>
        </row>
        <row r="1355">
          <cell r="M1355">
            <v>44502</v>
          </cell>
          <cell r="N1355">
            <v>44504</v>
          </cell>
          <cell r="Q1355">
            <v>44508</v>
          </cell>
        </row>
        <row r="1356">
          <cell r="M1356">
            <v>44504</v>
          </cell>
          <cell r="N1356">
            <v>44505</v>
          </cell>
          <cell r="Q1356">
            <v>44509</v>
          </cell>
        </row>
        <row r="1357">
          <cell r="M1357">
            <v>44505</v>
          </cell>
          <cell r="N1357">
            <v>44506</v>
          </cell>
          <cell r="Q1357">
            <v>44510</v>
          </cell>
        </row>
        <row r="1358">
          <cell r="M1358">
            <v>44506</v>
          </cell>
          <cell r="N1358">
            <v>44508</v>
          </cell>
          <cell r="Q1358">
            <v>44511</v>
          </cell>
        </row>
        <row r="1359">
          <cell r="M1359">
            <v>44508</v>
          </cell>
          <cell r="N1359">
            <v>44509</v>
          </cell>
          <cell r="Q1359">
            <v>44512</v>
          </cell>
        </row>
        <row r="1360">
          <cell r="M1360">
            <v>44509</v>
          </cell>
          <cell r="N1360">
            <v>44510</v>
          </cell>
          <cell r="Q1360">
            <v>44515</v>
          </cell>
        </row>
        <row r="1361">
          <cell r="M1361">
            <v>44510</v>
          </cell>
          <cell r="N1361">
            <v>44511</v>
          </cell>
          <cell r="Q1361">
            <v>44516</v>
          </cell>
        </row>
        <row r="1362">
          <cell r="M1362">
            <v>44511</v>
          </cell>
          <cell r="N1362">
            <v>44512</v>
          </cell>
          <cell r="Q1362">
            <v>44517</v>
          </cell>
        </row>
        <row r="1363">
          <cell r="M1363">
            <v>44512</v>
          </cell>
          <cell r="N1363">
            <v>44515</v>
          </cell>
          <cell r="Q1363">
            <v>44518</v>
          </cell>
        </row>
        <row r="1364">
          <cell r="M1364">
            <v>44515</v>
          </cell>
          <cell r="N1364">
            <v>44516</v>
          </cell>
          <cell r="Q1364">
            <v>44519</v>
          </cell>
        </row>
        <row r="1365">
          <cell r="M1365">
            <v>44516</v>
          </cell>
          <cell r="N1365">
            <v>44517</v>
          </cell>
          <cell r="Q1365">
            <v>44522</v>
          </cell>
        </row>
        <row r="1366">
          <cell r="M1366">
            <v>44517</v>
          </cell>
          <cell r="N1366">
            <v>44518</v>
          </cell>
          <cell r="Q1366">
            <v>44524</v>
          </cell>
        </row>
        <row r="1367">
          <cell r="M1367">
            <v>44518</v>
          </cell>
          <cell r="N1367">
            <v>44519</v>
          </cell>
          <cell r="Q1367">
            <v>44525</v>
          </cell>
        </row>
        <row r="1368">
          <cell r="M1368">
            <v>44519</v>
          </cell>
          <cell r="N1368">
            <v>44522</v>
          </cell>
          <cell r="Q1368">
            <v>44526</v>
          </cell>
        </row>
        <row r="1369">
          <cell r="M1369">
            <v>44522</v>
          </cell>
          <cell r="N1369">
            <v>44524</v>
          </cell>
          <cell r="Q1369">
            <v>44527</v>
          </cell>
        </row>
        <row r="1370">
          <cell r="M1370">
            <v>44524</v>
          </cell>
          <cell r="N1370">
            <v>44525</v>
          </cell>
          <cell r="Q1370">
            <v>44529</v>
          </cell>
        </row>
        <row r="1371">
          <cell r="M1371">
            <v>44525</v>
          </cell>
          <cell r="N1371">
            <v>44526</v>
          </cell>
          <cell r="Q1371">
            <v>44530</v>
          </cell>
        </row>
        <row r="1372">
          <cell r="M1372">
            <v>44526</v>
          </cell>
          <cell r="N1372">
            <v>44527</v>
          </cell>
          <cell r="Q1372">
            <v>44531</v>
          </cell>
        </row>
        <row r="1373">
          <cell r="M1373">
            <v>44527</v>
          </cell>
          <cell r="N1373">
            <v>44529</v>
          </cell>
          <cell r="Q1373">
            <v>44532</v>
          </cell>
        </row>
        <row r="1374">
          <cell r="M1374">
            <v>44529</v>
          </cell>
          <cell r="N1374">
            <v>44530</v>
          </cell>
          <cell r="Q1374">
            <v>44533</v>
          </cell>
        </row>
        <row r="1375">
          <cell r="M1375">
            <v>44530</v>
          </cell>
          <cell r="N1375">
            <v>44531</v>
          </cell>
          <cell r="Q1375">
            <v>44536</v>
          </cell>
        </row>
        <row r="1376">
          <cell r="M1376">
            <v>44531</v>
          </cell>
          <cell r="N1376">
            <v>44532</v>
          </cell>
          <cell r="Q1376">
            <v>44537</v>
          </cell>
        </row>
        <row r="1377">
          <cell r="M1377">
            <v>44532</v>
          </cell>
          <cell r="N1377">
            <v>44533</v>
          </cell>
          <cell r="Q1377">
            <v>44538</v>
          </cell>
        </row>
        <row r="1378">
          <cell r="M1378">
            <v>44533</v>
          </cell>
          <cell r="N1378">
            <v>44536</v>
          </cell>
          <cell r="Q1378">
            <v>44539</v>
          </cell>
        </row>
        <row r="1379">
          <cell r="M1379">
            <v>44536</v>
          </cell>
          <cell r="N1379">
            <v>44537</v>
          </cell>
          <cell r="Q1379">
            <v>44540</v>
          </cell>
        </row>
        <row r="1380">
          <cell r="M1380">
            <v>44537</v>
          </cell>
          <cell r="N1380">
            <v>44538</v>
          </cell>
          <cell r="Q1380">
            <v>44543</v>
          </cell>
        </row>
        <row r="1381">
          <cell r="M1381">
            <v>44538</v>
          </cell>
          <cell r="N1381">
            <v>44539</v>
          </cell>
          <cell r="Q1381">
            <v>44544</v>
          </cell>
        </row>
        <row r="1382">
          <cell r="M1382">
            <v>44539</v>
          </cell>
          <cell r="N1382">
            <v>44540</v>
          </cell>
          <cell r="Q1382">
            <v>44545</v>
          </cell>
        </row>
        <row r="1383">
          <cell r="M1383">
            <v>44540</v>
          </cell>
          <cell r="N1383">
            <v>44543</v>
          </cell>
          <cell r="Q1383">
            <v>44546</v>
          </cell>
        </row>
        <row r="1384">
          <cell r="M1384">
            <v>44543</v>
          </cell>
          <cell r="N1384">
            <v>44544</v>
          </cell>
          <cell r="Q1384">
            <v>44547</v>
          </cell>
        </row>
        <row r="1385">
          <cell r="M1385">
            <v>44544</v>
          </cell>
          <cell r="N1385">
            <v>44545</v>
          </cell>
          <cell r="Q1385">
            <v>44550</v>
          </cell>
        </row>
        <row r="1386">
          <cell r="M1386">
            <v>44545</v>
          </cell>
          <cell r="N1386">
            <v>44546</v>
          </cell>
          <cell r="Q1386">
            <v>44551</v>
          </cell>
        </row>
        <row r="1387">
          <cell r="M1387">
            <v>44546</v>
          </cell>
          <cell r="N1387">
            <v>44547</v>
          </cell>
          <cell r="Q1387">
            <v>44552</v>
          </cell>
        </row>
        <row r="1388">
          <cell r="M1388">
            <v>44547</v>
          </cell>
          <cell r="N1388">
            <v>44550</v>
          </cell>
          <cell r="Q1388">
            <v>44553</v>
          </cell>
        </row>
        <row r="1389">
          <cell r="M1389">
            <v>44550</v>
          </cell>
          <cell r="N1389">
            <v>44551</v>
          </cell>
          <cell r="Q1389">
            <v>44554</v>
          </cell>
        </row>
        <row r="1390">
          <cell r="M1390">
            <v>44551</v>
          </cell>
          <cell r="N1390">
            <v>44552</v>
          </cell>
          <cell r="Q1390">
            <v>44557</v>
          </cell>
        </row>
        <row r="1391">
          <cell r="M1391">
            <v>44552</v>
          </cell>
          <cell r="N1391">
            <v>44553</v>
          </cell>
          <cell r="Q1391">
            <v>44558</v>
          </cell>
        </row>
        <row r="1392">
          <cell r="M1392">
            <v>44553</v>
          </cell>
          <cell r="N1392">
            <v>44554</v>
          </cell>
          <cell r="Q1392">
            <v>44566</v>
          </cell>
        </row>
        <row r="1393">
          <cell r="M1393">
            <v>44554</v>
          </cell>
          <cell r="N1393">
            <v>44557</v>
          </cell>
          <cell r="Q1393">
            <v>44567</v>
          </cell>
        </row>
        <row r="1394">
          <cell r="M1394">
            <v>44557</v>
          </cell>
          <cell r="N1394">
            <v>44558</v>
          </cell>
          <cell r="Q1394">
            <v>44568</v>
          </cell>
        </row>
        <row r="1395">
          <cell r="M1395">
            <v>44558</v>
          </cell>
          <cell r="N1395">
            <v>44566</v>
          </cell>
          <cell r="Q1395">
            <v>44569</v>
          </cell>
        </row>
        <row r="1396">
          <cell r="M1396">
            <v>44566</v>
          </cell>
          <cell r="N1396">
            <v>44567</v>
          </cell>
          <cell r="Q1396">
            <v>44572</v>
          </cell>
        </row>
        <row r="1397">
          <cell r="M1397">
            <v>44567</v>
          </cell>
          <cell r="N1397">
            <v>44568</v>
          </cell>
          <cell r="Q1397">
            <v>44573</v>
          </cell>
        </row>
        <row r="1398">
          <cell r="M1398">
            <v>44568</v>
          </cell>
          <cell r="N1398">
            <v>44569</v>
          </cell>
          <cell r="Q1398">
            <v>44574</v>
          </cell>
        </row>
        <row r="1399">
          <cell r="M1399">
            <v>44569</v>
          </cell>
          <cell r="N1399">
            <v>44572</v>
          </cell>
          <cell r="Q1399">
            <v>44575</v>
          </cell>
        </row>
        <row r="1400">
          <cell r="M1400">
            <v>44572</v>
          </cell>
          <cell r="N1400">
            <v>44573</v>
          </cell>
          <cell r="Q1400">
            <v>44576</v>
          </cell>
        </row>
        <row r="1401">
          <cell r="M1401">
            <v>44573</v>
          </cell>
          <cell r="N1401">
            <v>44574</v>
          </cell>
          <cell r="Q1401">
            <v>44578</v>
          </cell>
        </row>
        <row r="1402">
          <cell r="M1402">
            <v>44574</v>
          </cell>
          <cell r="N1402">
            <v>44575</v>
          </cell>
          <cell r="Q1402">
            <v>44579</v>
          </cell>
        </row>
        <row r="1403">
          <cell r="M1403">
            <v>44575</v>
          </cell>
          <cell r="N1403">
            <v>44576</v>
          </cell>
          <cell r="Q1403">
            <v>44580</v>
          </cell>
        </row>
        <row r="1404">
          <cell r="M1404">
            <v>44576</v>
          </cell>
          <cell r="N1404">
            <v>44578</v>
          </cell>
          <cell r="Q1404">
            <v>44581</v>
          </cell>
        </row>
        <row r="1405">
          <cell r="M1405">
            <v>44578</v>
          </cell>
          <cell r="N1405">
            <v>44579</v>
          </cell>
          <cell r="Q1405">
            <v>44582</v>
          </cell>
        </row>
        <row r="1406">
          <cell r="M1406">
            <v>44579</v>
          </cell>
          <cell r="N1406">
            <v>44580</v>
          </cell>
          <cell r="Q1406">
            <v>44585</v>
          </cell>
        </row>
        <row r="1407">
          <cell r="M1407">
            <v>44580</v>
          </cell>
          <cell r="N1407">
            <v>44581</v>
          </cell>
          <cell r="Q1407">
            <v>44586</v>
          </cell>
        </row>
        <row r="1408">
          <cell r="M1408">
            <v>44581</v>
          </cell>
          <cell r="N1408">
            <v>44582</v>
          </cell>
          <cell r="Q1408">
            <v>44587</v>
          </cell>
        </row>
        <row r="1409">
          <cell r="M1409">
            <v>44582</v>
          </cell>
          <cell r="N1409">
            <v>44585</v>
          </cell>
          <cell r="Q1409">
            <v>44588</v>
          </cell>
        </row>
        <row r="1410">
          <cell r="M1410">
            <v>44585</v>
          </cell>
          <cell r="N1410">
            <v>44586</v>
          </cell>
          <cell r="Q1410">
            <v>44589</v>
          </cell>
        </row>
        <row r="1411">
          <cell r="M1411">
            <v>44586</v>
          </cell>
          <cell r="N1411">
            <v>44587</v>
          </cell>
          <cell r="Q1411">
            <v>44592</v>
          </cell>
        </row>
        <row r="1412">
          <cell r="M1412">
            <v>44587</v>
          </cell>
          <cell r="N1412">
            <v>44588</v>
          </cell>
          <cell r="Q1412">
            <v>44593</v>
          </cell>
        </row>
        <row r="1413">
          <cell r="M1413">
            <v>44588</v>
          </cell>
          <cell r="N1413">
            <v>44589</v>
          </cell>
          <cell r="Q1413">
            <v>44594</v>
          </cell>
        </row>
        <row r="1414">
          <cell r="M1414">
            <v>44589</v>
          </cell>
          <cell r="N1414">
            <v>44592</v>
          </cell>
          <cell r="Q1414">
            <v>44595</v>
          </cell>
        </row>
        <row r="1415">
          <cell r="M1415">
            <v>44592</v>
          </cell>
          <cell r="N1415">
            <v>44593</v>
          </cell>
          <cell r="Q1415">
            <v>44596</v>
          </cell>
        </row>
        <row r="1416">
          <cell r="M1416">
            <v>44593</v>
          </cell>
          <cell r="N1416">
            <v>44594</v>
          </cell>
          <cell r="Q1416">
            <v>44599</v>
          </cell>
        </row>
        <row r="1417">
          <cell r="M1417">
            <v>44594</v>
          </cell>
          <cell r="N1417">
            <v>44595</v>
          </cell>
          <cell r="Q1417">
            <v>44600</v>
          </cell>
        </row>
        <row r="1418">
          <cell r="M1418">
            <v>44595</v>
          </cell>
          <cell r="N1418">
            <v>44596</v>
          </cell>
          <cell r="Q1418">
            <v>44601</v>
          </cell>
        </row>
        <row r="1419">
          <cell r="M1419">
            <v>44596</v>
          </cell>
          <cell r="N1419">
            <v>44599</v>
          </cell>
          <cell r="Q1419">
            <v>44602</v>
          </cell>
        </row>
        <row r="1420">
          <cell r="M1420">
            <v>44599</v>
          </cell>
          <cell r="N1420">
            <v>44600</v>
          </cell>
          <cell r="Q1420">
            <v>44604</v>
          </cell>
        </row>
        <row r="1421">
          <cell r="M1421">
            <v>44600</v>
          </cell>
          <cell r="N1421">
            <v>44601</v>
          </cell>
          <cell r="Q1421">
            <v>44606</v>
          </cell>
        </row>
        <row r="1422">
          <cell r="M1422">
            <v>44601</v>
          </cell>
          <cell r="N1422">
            <v>44602</v>
          </cell>
          <cell r="Q1422">
            <v>44607</v>
          </cell>
        </row>
        <row r="1423">
          <cell r="M1423">
            <v>44602</v>
          </cell>
          <cell r="N1423">
            <v>44604</v>
          </cell>
          <cell r="Q1423">
            <v>44608</v>
          </cell>
        </row>
        <row r="1424">
          <cell r="M1424">
            <v>44604</v>
          </cell>
          <cell r="N1424">
            <v>44606</v>
          </cell>
          <cell r="Q1424">
            <v>44609</v>
          </cell>
        </row>
        <row r="1425">
          <cell r="M1425">
            <v>44606</v>
          </cell>
          <cell r="N1425">
            <v>44607</v>
          </cell>
          <cell r="Q1425">
            <v>44610</v>
          </cell>
        </row>
        <row r="1426">
          <cell r="M1426">
            <v>44607</v>
          </cell>
          <cell r="N1426">
            <v>44608</v>
          </cell>
          <cell r="Q1426">
            <v>44613</v>
          </cell>
        </row>
        <row r="1427">
          <cell r="M1427">
            <v>44608</v>
          </cell>
          <cell r="N1427">
            <v>44609</v>
          </cell>
          <cell r="Q1427">
            <v>44614</v>
          </cell>
        </row>
        <row r="1428">
          <cell r="M1428">
            <v>44609</v>
          </cell>
          <cell r="N1428">
            <v>44610</v>
          </cell>
          <cell r="Q1428">
            <v>44616</v>
          </cell>
        </row>
        <row r="1429">
          <cell r="M1429">
            <v>44610</v>
          </cell>
          <cell r="N1429">
            <v>44613</v>
          </cell>
          <cell r="Q1429">
            <v>44617</v>
          </cell>
        </row>
        <row r="1430">
          <cell r="M1430">
            <v>44613</v>
          </cell>
          <cell r="N1430">
            <v>44614</v>
          </cell>
          <cell r="Q1430">
            <v>44618</v>
          </cell>
        </row>
        <row r="1431">
          <cell r="M1431">
            <v>44614</v>
          </cell>
          <cell r="N1431">
            <v>44616</v>
          </cell>
          <cell r="Q1431">
            <v>44620</v>
          </cell>
        </row>
        <row r="1432">
          <cell r="M1432">
            <v>44616</v>
          </cell>
          <cell r="N1432">
            <v>44617</v>
          </cell>
          <cell r="Q1432">
            <v>44621</v>
          </cell>
        </row>
        <row r="1433">
          <cell r="M1433">
            <v>44617</v>
          </cell>
          <cell r="N1433">
            <v>44618</v>
          </cell>
          <cell r="Q1433">
            <v>44622</v>
          </cell>
        </row>
        <row r="1434">
          <cell r="M1434">
            <v>44618</v>
          </cell>
          <cell r="N1434">
            <v>44620</v>
          </cell>
          <cell r="Q1434">
            <v>44623</v>
          </cell>
        </row>
        <row r="1435">
          <cell r="M1435">
            <v>44620</v>
          </cell>
          <cell r="N1435">
            <v>44621</v>
          </cell>
          <cell r="Q1435">
            <v>44624</v>
          </cell>
        </row>
        <row r="1436">
          <cell r="M1436">
            <v>44621</v>
          </cell>
          <cell r="N1436">
            <v>44622</v>
          </cell>
          <cell r="Q1436">
            <v>44627</v>
          </cell>
        </row>
        <row r="1437">
          <cell r="M1437">
            <v>44622</v>
          </cell>
          <cell r="N1437">
            <v>44623</v>
          </cell>
          <cell r="Q1437">
            <v>44628</v>
          </cell>
        </row>
        <row r="1438">
          <cell r="M1438">
            <v>44623</v>
          </cell>
          <cell r="N1438">
            <v>44624</v>
          </cell>
          <cell r="Q1438">
            <v>44629</v>
          </cell>
        </row>
        <row r="1439">
          <cell r="M1439">
            <v>44624</v>
          </cell>
          <cell r="N1439">
            <v>44627</v>
          </cell>
          <cell r="Q1439">
            <v>44630</v>
          </cell>
        </row>
        <row r="1440">
          <cell r="M1440">
            <v>44627</v>
          </cell>
          <cell r="N1440">
            <v>44628</v>
          </cell>
          <cell r="Q1440">
            <v>44631</v>
          </cell>
        </row>
        <row r="1441">
          <cell r="M1441">
            <v>44628</v>
          </cell>
          <cell r="N1441">
            <v>44629</v>
          </cell>
          <cell r="Q1441">
            <v>44634</v>
          </cell>
        </row>
        <row r="1442">
          <cell r="M1442">
            <v>44629</v>
          </cell>
          <cell r="N1442">
            <v>44630</v>
          </cell>
          <cell r="Q1442">
            <v>44635</v>
          </cell>
        </row>
        <row r="1443">
          <cell r="M1443">
            <v>44630</v>
          </cell>
          <cell r="N1443">
            <v>44631</v>
          </cell>
          <cell r="Q1443">
            <v>44636</v>
          </cell>
        </row>
        <row r="1444">
          <cell r="M1444">
            <v>44631</v>
          </cell>
          <cell r="N1444">
            <v>44634</v>
          </cell>
          <cell r="Q1444">
            <v>44637</v>
          </cell>
        </row>
        <row r="1445">
          <cell r="M1445">
            <v>44634</v>
          </cell>
          <cell r="N1445">
            <v>44635</v>
          </cell>
          <cell r="Q1445">
            <v>44638</v>
          </cell>
        </row>
        <row r="1446">
          <cell r="M1446">
            <v>44635</v>
          </cell>
          <cell r="N1446">
            <v>44636</v>
          </cell>
          <cell r="Q1446">
            <v>44642</v>
          </cell>
        </row>
        <row r="1447">
          <cell r="M1447">
            <v>44636</v>
          </cell>
          <cell r="N1447">
            <v>44637</v>
          </cell>
          <cell r="Q1447">
            <v>44643</v>
          </cell>
        </row>
        <row r="1448">
          <cell r="M1448">
            <v>44637</v>
          </cell>
          <cell r="N1448">
            <v>44638</v>
          </cell>
          <cell r="Q1448">
            <v>44644</v>
          </cell>
        </row>
        <row r="1449">
          <cell r="M1449">
            <v>44638</v>
          </cell>
          <cell r="N1449">
            <v>44642</v>
          </cell>
          <cell r="Q1449">
            <v>44645</v>
          </cell>
        </row>
        <row r="1450">
          <cell r="M1450">
            <v>44642</v>
          </cell>
          <cell r="N1450">
            <v>44643</v>
          </cell>
          <cell r="Q1450">
            <v>44648</v>
          </cell>
        </row>
        <row r="1451">
          <cell r="M1451">
            <v>44643</v>
          </cell>
          <cell r="N1451">
            <v>44644</v>
          </cell>
          <cell r="Q1451">
            <v>44649</v>
          </cell>
        </row>
        <row r="1452">
          <cell r="M1452">
            <v>44644</v>
          </cell>
          <cell r="N1452">
            <v>44645</v>
          </cell>
          <cell r="Q1452">
            <v>44650</v>
          </cell>
        </row>
        <row r="1453">
          <cell r="M1453">
            <v>44645</v>
          </cell>
          <cell r="N1453">
            <v>44648</v>
          </cell>
          <cell r="Q1453">
            <v>44651</v>
          </cell>
        </row>
        <row r="1454">
          <cell r="M1454">
            <v>44648</v>
          </cell>
          <cell r="N1454">
            <v>44649</v>
          </cell>
          <cell r="Q1454">
            <v>44652</v>
          </cell>
        </row>
        <row r="1455">
          <cell r="M1455">
            <v>44649</v>
          </cell>
          <cell r="N1455">
            <v>44650</v>
          </cell>
          <cell r="Q1455">
            <v>44655</v>
          </cell>
        </row>
        <row r="1456">
          <cell r="M1456">
            <v>44650</v>
          </cell>
          <cell r="N1456">
            <v>44651</v>
          </cell>
          <cell r="Q1456">
            <v>44656</v>
          </cell>
        </row>
        <row r="1457">
          <cell r="M1457">
            <v>44651</v>
          </cell>
          <cell r="N1457">
            <v>44652</v>
          </cell>
          <cell r="Q1457">
            <v>44657</v>
          </cell>
        </row>
        <row r="1458">
          <cell r="M1458">
            <v>44652</v>
          </cell>
          <cell r="N1458">
            <v>44655</v>
          </cell>
          <cell r="Q1458">
            <v>44658</v>
          </cell>
        </row>
        <row r="1459">
          <cell r="M1459">
            <v>44655</v>
          </cell>
          <cell r="N1459">
            <v>44656</v>
          </cell>
          <cell r="Q1459">
            <v>44659</v>
          </cell>
        </row>
        <row r="1460">
          <cell r="M1460">
            <v>44656</v>
          </cell>
          <cell r="N1460">
            <v>44657</v>
          </cell>
          <cell r="Q1460">
            <v>44662</v>
          </cell>
        </row>
        <row r="1461">
          <cell r="M1461">
            <v>44657</v>
          </cell>
          <cell r="N1461">
            <v>44658</v>
          </cell>
          <cell r="Q1461">
            <v>44663</v>
          </cell>
        </row>
        <row r="1462">
          <cell r="M1462">
            <v>44658</v>
          </cell>
          <cell r="N1462">
            <v>44659</v>
          </cell>
          <cell r="Q1462">
            <v>44664</v>
          </cell>
        </row>
        <row r="1463">
          <cell r="M1463">
            <v>44659</v>
          </cell>
          <cell r="N1463">
            <v>44662</v>
          </cell>
          <cell r="Q1463">
            <v>44665</v>
          </cell>
        </row>
        <row r="1464">
          <cell r="M1464">
            <v>44662</v>
          </cell>
          <cell r="N1464">
            <v>44663</v>
          </cell>
          <cell r="Q1464">
            <v>44666</v>
          </cell>
        </row>
        <row r="1465">
          <cell r="M1465">
            <v>44663</v>
          </cell>
          <cell r="N1465">
            <v>44664</v>
          </cell>
          <cell r="Q1465">
            <v>44669</v>
          </cell>
        </row>
        <row r="1466">
          <cell r="M1466">
            <v>44664</v>
          </cell>
          <cell r="N1466">
            <v>44665</v>
          </cell>
          <cell r="Q1466">
            <v>44670</v>
          </cell>
        </row>
        <row r="1467">
          <cell r="M1467">
            <v>44665</v>
          </cell>
          <cell r="N1467">
            <v>44666</v>
          </cell>
          <cell r="Q1467">
            <v>44671</v>
          </cell>
        </row>
        <row r="1468">
          <cell r="M1468">
            <v>44666</v>
          </cell>
          <cell r="N1468">
            <v>44669</v>
          </cell>
          <cell r="Q1468">
            <v>44672</v>
          </cell>
        </row>
        <row r="1469">
          <cell r="M1469">
            <v>44669</v>
          </cell>
          <cell r="N1469">
            <v>44670</v>
          </cell>
          <cell r="Q1469">
            <v>44673</v>
          </cell>
        </row>
        <row r="1470">
          <cell r="M1470">
            <v>44670</v>
          </cell>
          <cell r="N1470">
            <v>44671</v>
          </cell>
          <cell r="Q1470">
            <v>44676</v>
          </cell>
        </row>
        <row r="1471">
          <cell r="M1471">
            <v>44671</v>
          </cell>
          <cell r="N1471">
            <v>44672</v>
          </cell>
          <cell r="Q1471">
            <v>44677</v>
          </cell>
        </row>
        <row r="1472">
          <cell r="M1472">
            <v>44672</v>
          </cell>
          <cell r="N1472">
            <v>44673</v>
          </cell>
          <cell r="Q1472">
            <v>44678</v>
          </cell>
        </row>
        <row r="1473">
          <cell r="M1473">
            <v>44673</v>
          </cell>
          <cell r="N1473">
            <v>44676</v>
          </cell>
          <cell r="Q1473">
            <v>44679</v>
          </cell>
        </row>
        <row r="1474">
          <cell r="M1474">
            <v>44676</v>
          </cell>
          <cell r="N1474">
            <v>44677</v>
          </cell>
          <cell r="Q1474">
            <v>44683</v>
          </cell>
        </row>
        <row r="1475">
          <cell r="M1475">
            <v>44677</v>
          </cell>
          <cell r="N1475">
            <v>44678</v>
          </cell>
          <cell r="Q1475">
            <v>44687</v>
          </cell>
        </row>
        <row r="1476">
          <cell r="M1476">
            <v>44678</v>
          </cell>
          <cell r="N1476">
            <v>44679</v>
          </cell>
          <cell r="Q1476">
            <v>44690</v>
          </cell>
        </row>
        <row r="1477">
          <cell r="M1477">
            <v>44679</v>
          </cell>
          <cell r="N1477">
            <v>44683</v>
          </cell>
          <cell r="Q1477">
            <v>44691</v>
          </cell>
        </row>
        <row r="1478">
          <cell r="M1478">
            <v>44683</v>
          </cell>
          <cell r="N1478">
            <v>44687</v>
          </cell>
          <cell r="Q1478">
            <v>44692</v>
          </cell>
        </row>
        <row r="1479">
          <cell r="M1479">
            <v>44687</v>
          </cell>
          <cell r="N1479">
            <v>44690</v>
          </cell>
          <cell r="Q1479">
            <v>44693</v>
          </cell>
        </row>
        <row r="1480">
          <cell r="M1480">
            <v>44690</v>
          </cell>
          <cell r="N1480">
            <v>44691</v>
          </cell>
          <cell r="Q1480">
            <v>44694</v>
          </cell>
        </row>
        <row r="1481">
          <cell r="M1481">
            <v>44691</v>
          </cell>
          <cell r="N1481">
            <v>44692</v>
          </cell>
          <cell r="Q1481">
            <v>44697</v>
          </cell>
        </row>
        <row r="1482">
          <cell r="M1482">
            <v>44692</v>
          </cell>
          <cell r="N1482">
            <v>44693</v>
          </cell>
          <cell r="Q1482">
            <v>44698</v>
          </cell>
        </row>
        <row r="1483">
          <cell r="M1483">
            <v>44693</v>
          </cell>
          <cell r="N1483">
            <v>44694</v>
          </cell>
          <cell r="Q1483">
            <v>44699</v>
          </cell>
        </row>
        <row r="1484">
          <cell r="M1484">
            <v>44694</v>
          </cell>
          <cell r="N1484">
            <v>44697</v>
          </cell>
          <cell r="Q1484">
            <v>44700</v>
          </cell>
        </row>
        <row r="1485">
          <cell r="M1485">
            <v>44697</v>
          </cell>
          <cell r="N1485">
            <v>44698</v>
          </cell>
          <cell r="Q1485">
            <v>44701</v>
          </cell>
        </row>
        <row r="1486">
          <cell r="M1486">
            <v>44698</v>
          </cell>
          <cell r="N1486">
            <v>44699</v>
          </cell>
          <cell r="Q1486">
            <v>44704</v>
          </cell>
        </row>
        <row r="1487">
          <cell r="M1487">
            <v>44699</v>
          </cell>
          <cell r="N1487">
            <v>44700</v>
          </cell>
          <cell r="Q1487">
            <v>44705</v>
          </cell>
        </row>
        <row r="1488">
          <cell r="M1488">
            <v>44700</v>
          </cell>
          <cell r="N1488">
            <v>44701</v>
          </cell>
          <cell r="Q1488">
            <v>44706</v>
          </cell>
        </row>
        <row r="1489">
          <cell r="M1489">
            <v>44701</v>
          </cell>
          <cell r="N1489">
            <v>44704</v>
          </cell>
          <cell r="Q1489">
            <v>44707</v>
          </cell>
        </row>
        <row r="1490">
          <cell r="M1490">
            <v>44704</v>
          </cell>
          <cell r="N1490">
            <v>44705</v>
          </cell>
          <cell r="Q1490">
            <v>44708</v>
          </cell>
        </row>
        <row r="1491">
          <cell r="M1491">
            <v>44705</v>
          </cell>
          <cell r="N1491">
            <v>44706</v>
          </cell>
          <cell r="Q1491">
            <v>44711</v>
          </cell>
        </row>
        <row r="1492">
          <cell r="M1492">
            <v>44706</v>
          </cell>
          <cell r="N1492">
            <v>44707</v>
          </cell>
          <cell r="Q1492">
            <v>44712</v>
          </cell>
        </row>
        <row r="1493">
          <cell r="M1493">
            <v>44707</v>
          </cell>
          <cell r="N1493">
            <v>44708</v>
          </cell>
          <cell r="Q1493">
            <v>44713</v>
          </cell>
        </row>
        <row r="1494">
          <cell r="M1494">
            <v>44708</v>
          </cell>
          <cell r="N1494">
            <v>44711</v>
          </cell>
          <cell r="Q1494">
            <v>44714</v>
          </cell>
        </row>
        <row r="1495">
          <cell r="M1495">
            <v>44711</v>
          </cell>
          <cell r="N1495">
            <v>44712</v>
          </cell>
          <cell r="Q1495">
            <v>44715</v>
          </cell>
        </row>
        <row r="1496">
          <cell r="M1496">
            <v>44712</v>
          </cell>
          <cell r="N1496">
            <v>44713</v>
          </cell>
          <cell r="Q1496">
            <v>44718</v>
          </cell>
        </row>
        <row r="1497">
          <cell r="M1497">
            <v>44713</v>
          </cell>
          <cell r="N1497">
            <v>44714</v>
          </cell>
          <cell r="Q1497">
            <v>44719</v>
          </cell>
        </row>
        <row r="1498">
          <cell r="M1498">
            <v>44714</v>
          </cell>
          <cell r="N1498">
            <v>44715</v>
          </cell>
          <cell r="Q1498">
            <v>44720</v>
          </cell>
        </row>
        <row r="1499">
          <cell r="M1499">
            <v>44715</v>
          </cell>
          <cell r="N1499">
            <v>44718</v>
          </cell>
          <cell r="Q1499">
            <v>44721</v>
          </cell>
        </row>
        <row r="1500">
          <cell r="M1500">
            <v>44718</v>
          </cell>
          <cell r="N1500">
            <v>44719</v>
          </cell>
          <cell r="Q1500">
            <v>44722</v>
          </cell>
        </row>
        <row r="1501">
          <cell r="M1501">
            <v>44719</v>
          </cell>
          <cell r="N1501">
            <v>44720</v>
          </cell>
          <cell r="Q1501">
            <v>44725</v>
          </cell>
        </row>
        <row r="1502">
          <cell r="M1502">
            <v>44720</v>
          </cell>
          <cell r="N1502">
            <v>44721</v>
          </cell>
          <cell r="Q1502">
            <v>44726</v>
          </cell>
        </row>
        <row r="1503">
          <cell r="M1503">
            <v>44721</v>
          </cell>
          <cell r="N1503">
            <v>44722</v>
          </cell>
          <cell r="Q1503">
            <v>44727</v>
          </cell>
        </row>
        <row r="1504">
          <cell r="M1504">
            <v>44722</v>
          </cell>
          <cell r="N1504">
            <v>44725</v>
          </cell>
          <cell r="Q1504">
            <v>44728</v>
          </cell>
        </row>
        <row r="1505">
          <cell r="M1505">
            <v>44725</v>
          </cell>
          <cell r="N1505">
            <v>44726</v>
          </cell>
          <cell r="Q1505">
            <v>44729</v>
          </cell>
        </row>
        <row r="1506">
          <cell r="M1506">
            <v>44726</v>
          </cell>
          <cell r="N1506">
            <v>44727</v>
          </cell>
          <cell r="Q1506">
            <v>44732</v>
          </cell>
        </row>
        <row r="1507">
          <cell r="M1507">
            <v>44727</v>
          </cell>
          <cell r="N1507">
            <v>44728</v>
          </cell>
          <cell r="Q1507">
            <v>44733</v>
          </cell>
        </row>
        <row r="1508">
          <cell r="M1508">
            <v>44728</v>
          </cell>
          <cell r="N1508">
            <v>44729</v>
          </cell>
          <cell r="Q1508">
            <v>44734</v>
          </cell>
        </row>
        <row r="1509">
          <cell r="M1509">
            <v>44729</v>
          </cell>
          <cell r="N1509">
            <v>44732</v>
          </cell>
          <cell r="Q1509">
            <v>44735</v>
          </cell>
        </row>
        <row r="1510">
          <cell r="M1510">
            <v>44732</v>
          </cell>
          <cell r="N1510">
            <v>44733</v>
          </cell>
          <cell r="Q1510">
            <v>44736</v>
          </cell>
        </row>
        <row r="1511">
          <cell r="M1511">
            <v>44733</v>
          </cell>
          <cell r="N1511">
            <v>44734</v>
          </cell>
          <cell r="Q1511">
            <v>44739</v>
          </cell>
        </row>
        <row r="1512">
          <cell r="M1512">
            <v>44734</v>
          </cell>
          <cell r="N1512">
            <v>44735</v>
          </cell>
          <cell r="Q1512">
            <v>44740</v>
          </cell>
        </row>
        <row r="1513">
          <cell r="M1513">
            <v>44735</v>
          </cell>
          <cell r="N1513">
            <v>44736</v>
          </cell>
          <cell r="Q1513">
            <v>44741</v>
          </cell>
        </row>
        <row r="1514">
          <cell r="M1514">
            <v>44736</v>
          </cell>
          <cell r="N1514">
            <v>44739</v>
          </cell>
          <cell r="Q1514">
            <v>44742</v>
          </cell>
        </row>
        <row r="1515">
          <cell r="M1515">
            <v>44739</v>
          </cell>
          <cell r="N1515">
            <v>44740</v>
          </cell>
          <cell r="Q1515">
            <v>44743</v>
          </cell>
        </row>
        <row r="1516">
          <cell r="M1516">
            <v>44740</v>
          </cell>
          <cell r="N1516">
            <v>44741</v>
          </cell>
          <cell r="Q1516">
            <v>44746</v>
          </cell>
        </row>
        <row r="1517">
          <cell r="M1517">
            <v>44741</v>
          </cell>
          <cell r="N1517">
            <v>44742</v>
          </cell>
          <cell r="Q1517">
            <v>44747</v>
          </cell>
        </row>
        <row r="1518">
          <cell r="M1518">
            <v>44742</v>
          </cell>
          <cell r="N1518">
            <v>44743</v>
          </cell>
          <cell r="Q1518">
            <v>44748</v>
          </cell>
        </row>
        <row r="1519">
          <cell r="M1519">
            <v>44743</v>
          </cell>
          <cell r="N1519">
            <v>44746</v>
          </cell>
          <cell r="Q1519">
            <v>44749</v>
          </cell>
        </row>
        <row r="1520">
          <cell r="M1520">
            <v>44746</v>
          </cell>
          <cell r="N1520">
            <v>44747</v>
          </cell>
          <cell r="Q1520">
            <v>44750</v>
          </cell>
        </row>
        <row r="1521">
          <cell r="M1521">
            <v>44747</v>
          </cell>
          <cell r="N1521">
            <v>44748</v>
          </cell>
          <cell r="Q1521">
            <v>44753</v>
          </cell>
        </row>
        <row r="1522">
          <cell r="M1522">
            <v>44748</v>
          </cell>
          <cell r="N1522">
            <v>44749</v>
          </cell>
          <cell r="Q1522">
            <v>44754</v>
          </cell>
        </row>
        <row r="1523">
          <cell r="M1523">
            <v>44749</v>
          </cell>
          <cell r="N1523">
            <v>44750</v>
          </cell>
          <cell r="Q1523">
            <v>44755</v>
          </cell>
        </row>
        <row r="1524">
          <cell r="M1524">
            <v>44750</v>
          </cell>
          <cell r="N1524">
            <v>44753</v>
          </cell>
          <cell r="Q1524">
            <v>44756</v>
          </cell>
        </row>
        <row r="1525">
          <cell r="M1525">
            <v>44753</v>
          </cell>
          <cell r="N1525">
            <v>44754</v>
          </cell>
          <cell r="Q1525">
            <v>44757</v>
          </cell>
        </row>
        <row r="1526">
          <cell r="M1526">
            <v>44754</v>
          </cell>
          <cell r="N1526">
            <v>44755</v>
          </cell>
          <cell r="Q1526">
            <v>44761</v>
          </cell>
        </row>
        <row r="1527">
          <cell r="M1527">
            <v>44755</v>
          </cell>
          <cell r="N1527">
            <v>44756</v>
          </cell>
          <cell r="Q1527">
            <v>44762</v>
          </cell>
        </row>
        <row r="1528">
          <cell r="M1528">
            <v>44756</v>
          </cell>
          <cell r="N1528">
            <v>44757</v>
          </cell>
          <cell r="Q1528">
            <v>44763</v>
          </cell>
        </row>
        <row r="1529">
          <cell r="M1529">
            <v>44757</v>
          </cell>
          <cell r="N1529">
            <v>44761</v>
          </cell>
          <cell r="Q1529">
            <v>44764</v>
          </cell>
        </row>
        <row r="1530">
          <cell r="M1530">
            <v>44761</v>
          </cell>
          <cell r="N1530">
            <v>44762</v>
          </cell>
          <cell r="Q1530">
            <v>44767</v>
          </cell>
        </row>
        <row r="1531">
          <cell r="M1531">
            <v>44762</v>
          </cell>
          <cell r="N1531">
            <v>44763</v>
          </cell>
          <cell r="Q1531">
            <v>44768</v>
          </cell>
        </row>
        <row r="1532">
          <cell r="M1532">
            <v>44763</v>
          </cell>
          <cell r="N1532">
            <v>44764</v>
          </cell>
          <cell r="Q1532">
            <v>44769</v>
          </cell>
        </row>
        <row r="1533">
          <cell r="M1533">
            <v>44764</v>
          </cell>
          <cell r="N1533">
            <v>44767</v>
          </cell>
          <cell r="Q1533">
            <v>44770</v>
          </cell>
        </row>
        <row r="1534">
          <cell r="M1534">
            <v>44767</v>
          </cell>
          <cell r="N1534">
            <v>44768</v>
          </cell>
          <cell r="Q1534">
            <v>44771</v>
          </cell>
        </row>
        <row r="1535">
          <cell r="M1535">
            <v>44768</v>
          </cell>
          <cell r="N1535">
            <v>44769</v>
          </cell>
          <cell r="Q1535">
            <v>44774</v>
          </cell>
        </row>
        <row r="1536">
          <cell r="M1536">
            <v>44769</v>
          </cell>
          <cell r="N1536">
            <v>44770</v>
          </cell>
          <cell r="Q1536">
            <v>44775</v>
          </cell>
        </row>
        <row r="1537">
          <cell r="M1537">
            <v>44770</v>
          </cell>
          <cell r="N1537">
            <v>44771</v>
          </cell>
          <cell r="Q1537">
            <v>44776</v>
          </cell>
        </row>
        <row r="1538">
          <cell r="M1538">
            <v>44771</v>
          </cell>
          <cell r="N1538">
            <v>44774</v>
          </cell>
          <cell r="Q1538">
            <v>44777</v>
          </cell>
        </row>
        <row r="1539">
          <cell r="M1539">
            <v>44774</v>
          </cell>
          <cell r="N1539">
            <v>44775</v>
          </cell>
          <cell r="Q1539">
            <v>44778</v>
          </cell>
        </row>
        <row r="1540">
          <cell r="M1540">
            <v>44775</v>
          </cell>
          <cell r="N1540">
            <v>44776</v>
          </cell>
          <cell r="Q1540">
            <v>44781</v>
          </cell>
        </row>
        <row r="1541">
          <cell r="M1541">
            <v>44776</v>
          </cell>
          <cell r="N1541">
            <v>44777</v>
          </cell>
          <cell r="Q1541">
            <v>44782</v>
          </cell>
        </row>
        <row r="1542">
          <cell r="M1542">
            <v>44777</v>
          </cell>
          <cell r="N1542">
            <v>44778</v>
          </cell>
          <cell r="Q1542">
            <v>44783</v>
          </cell>
        </row>
        <row r="1543">
          <cell r="M1543">
            <v>44778</v>
          </cell>
          <cell r="N1543">
            <v>44781</v>
          </cell>
          <cell r="Q1543">
            <v>44789</v>
          </cell>
        </row>
        <row r="1544">
          <cell r="M1544">
            <v>44781</v>
          </cell>
          <cell r="N1544">
            <v>44782</v>
          </cell>
          <cell r="Q1544">
            <v>44790</v>
          </cell>
        </row>
        <row r="1545">
          <cell r="M1545">
            <v>44782</v>
          </cell>
          <cell r="N1545">
            <v>44783</v>
          </cell>
          <cell r="Q1545">
            <v>44791</v>
          </cell>
        </row>
        <row r="1546">
          <cell r="M1546">
            <v>44783</v>
          </cell>
          <cell r="N1546">
            <v>44789</v>
          </cell>
          <cell r="Q1546">
            <v>44792</v>
          </cell>
        </row>
        <row r="1547">
          <cell r="M1547">
            <v>44789</v>
          </cell>
          <cell r="N1547">
            <v>44790</v>
          </cell>
          <cell r="Q1547">
            <v>44795</v>
          </cell>
        </row>
        <row r="1548">
          <cell r="M1548">
            <v>44790</v>
          </cell>
          <cell r="N1548">
            <v>44791</v>
          </cell>
          <cell r="Q1548">
            <v>44796</v>
          </cell>
        </row>
        <row r="1549">
          <cell r="M1549">
            <v>44791</v>
          </cell>
          <cell r="N1549">
            <v>44792</v>
          </cell>
          <cell r="Q1549">
            <v>44797</v>
          </cell>
        </row>
        <row r="1550">
          <cell r="M1550">
            <v>44792</v>
          </cell>
          <cell r="N1550">
            <v>44795</v>
          </cell>
          <cell r="Q1550">
            <v>44798</v>
          </cell>
        </row>
        <row r="1551">
          <cell r="M1551">
            <v>44795</v>
          </cell>
          <cell r="N1551">
            <v>44796</v>
          </cell>
          <cell r="Q1551">
            <v>44799</v>
          </cell>
        </row>
        <row r="1552">
          <cell r="M1552">
            <v>44796</v>
          </cell>
          <cell r="N1552">
            <v>44797</v>
          </cell>
          <cell r="Q1552">
            <v>44802</v>
          </cell>
        </row>
        <row r="1553">
          <cell r="M1553">
            <v>44797</v>
          </cell>
          <cell r="N1553">
            <v>44798</v>
          </cell>
          <cell r="Q1553">
            <v>44803</v>
          </cell>
        </row>
        <row r="1554">
          <cell r="M1554">
            <v>44798</v>
          </cell>
          <cell r="N1554">
            <v>44799</v>
          </cell>
          <cell r="Q1554">
            <v>44804</v>
          </cell>
        </row>
        <row r="1555">
          <cell r="M1555">
            <v>44799</v>
          </cell>
          <cell r="N1555">
            <v>44802</v>
          </cell>
          <cell r="Q1555">
            <v>44805</v>
          </cell>
        </row>
        <row r="1556">
          <cell r="M1556">
            <v>44802</v>
          </cell>
          <cell r="N1556">
            <v>44803</v>
          </cell>
          <cell r="Q1556">
            <v>44806</v>
          </cell>
        </row>
        <row r="1557">
          <cell r="M1557">
            <v>44803</v>
          </cell>
          <cell r="N1557">
            <v>44804</v>
          </cell>
          <cell r="Q1557">
            <v>44809</v>
          </cell>
        </row>
        <row r="1558">
          <cell r="M1558">
            <v>44804</v>
          </cell>
          <cell r="N1558">
            <v>44805</v>
          </cell>
          <cell r="Q1558">
            <v>44810</v>
          </cell>
        </row>
        <row r="1559">
          <cell r="M1559">
            <v>44805</v>
          </cell>
          <cell r="N1559">
            <v>44806</v>
          </cell>
          <cell r="Q1559">
            <v>44811</v>
          </cell>
        </row>
        <row r="1560">
          <cell r="M1560">
            <v>44806</v>
          </cell>
          <cell r="N1560">
            <v>44809</v>
          </cell>
          <cell r="Q1560">
            <v>44812</v>
          </cell>
        </row>
        <row r="1561">
          <cell r="M1561">
            <v>44809</v>
          </cell>
          <cell r="N1561">
            <v>44810</v>
          </cell>
          <cell r="Q1561">
            <v>44813</v>
          </cell>
        </row>
        <row r="1562">
          <cell r="M1562">
            <v>44810</v>
          </cell>
          <cell r="N1562">
            <v>44811</v>
          </cell>
          <cell r="Q1562">
            <v>44816</v>
          </cell>
        </row>
        <row r="1563">
          <cell r="M1563">
            <v>44811</v>
          </cell>
          <cell r="N1563">
            <v>44812</v>
          </cell>
          <cell r="Q1563">
            <v>44817</v>
          </cell>
        </row>
        <row r="1564">
          <cell r="M1564">
            <v>44812</v>
          </cell>
          <cell r="N1564">
            <v>44813</v>
          </cell>
          <cell r="Q1564">
            <v>44818</v>
          </cell>
        </row>
        <row r="1565">
          <cell r="M1565">
            <v>44813</v>
          </cell>
          <cell r="N1565">
            <v>44816</v>
          </cell>
          <cell r="Q1565">
            <v>44819</v>
          </cell>
        </row>
        <row r="1566">
          <cell r="M1566">
            <v>44816</v>
          </cell>
          <cell r="N1566">
            <v>44817</v>
          </cell>
          <cell r="Q1566">
            <v>44820</v>
          </cell>
        </row>
        <row r="1567">
          <cell r="M1567">
            <v>44817</v>
          </cell>
          <cell r="N1567">
            <v>44818</v>
          </cell>
          <cell r="Q1567">
            <v>44824</v>
          </cell>
        </row>
        <row r="1568">
          <cell r="M1568">
            <v>44818</v>
          </cell>
          <cell r="N1568">
            <v>44819</v>
          </cell>
          <cell r="Q1568">
            <v>44825</v>
          </cell>
        </row>
        <row r="1569">
          <cell r="M1569">
            <v>44819</v>
          </cell>
          <cell r="N1569">
            <v>44820</v>
          </cell>
          <cell r="Q1569">
            <v>44826</v>
          </cell>
        </row>
        <row r="1570">
          <cell r="M1570">
            <v>44820</v>
          </cell>
          <cell r="N1570">
            <v>44824</v>
          </cell>
          <cell r="Q1570">
            <v>44828</v>
          </cell>
        </row>
        <row r="1571">
          <cell r="M1571">
            <v>44824</v>
          </cell>
          <cell r="N1571">
            <v>44825</v>
          </cell>
          <cell r="Q1571">
            <v>44830</v>
          </cell>
        </row>
        <row r="1572">
          <cell r="M1572">
            <v>44825</v>
          </cell>
          <cell r="N1572">
            <v>44826</v>
          </cell>
          <cell r="Q1572">
            <v>44831</v>
          </cell>
        </row>
        <row r="1573">
          <cell r="M1573">
            <v>44826</v>
          </cell>
          <cell r="N1573">
            <v>44828</v>
          </cell>
          <cell r="Q1573">
            <v>44832</v>
          </cell>
        </row>
        <row r="1574">
          <cell r="M1574">
            <v>44828</v>
          </cell>
          <cell r="N1574">
            <v>44830</v>
          </cell>
          <cell r="Q1574">
            <v>44833</v>
          </cell>
        </row>
        <row r="1575">
          <cell r="M1575">
            <v>44830</v>
          </cell>
          <cell r="N1575">
            <v>44831</v>
          </cell>
          <cell r="Q1575">
            <v>44834</v>
          </cell>
        </row>
        <row r="1576">
          <cell r="M1576">
            <v>44831</v>
          </cell>
          <cell r="N1576">
            <v>44832</v>
          </cell>
          <cell r="Q1576">
            <v>44837</v>
          </cell>
        </row>
        <row r="1577">
          <cell r="M1577">
            <v>44832</v>
          </cell>
          <cell r="N1577">
            <v>44833</v>
          </cell>
          <cell r="Q1577">
            <v>44838</v>
          </cell>
        </row>
        <row r="1578">
          <cell r="M1578">
            <v>44833</v>
          </cell>
          <cell r="N1578">
            <v>44834</v>
          </cell>
          <cell r="Q1578">
            <v>44839</v>
          </cell>
        </row>
        <row r="1579">
          <cell r="M1579">
            <v>44834</v>
          </cell>
          <cell r="N1579">
            <v>44837</v>
          </cell>
          <cell r="Q1579">
            <v>44840</v>
          </cell>
        </row>
        <row r="1580">
          <cell r="M1580">
            <v>44837</v>
          </cell>
          <cell r="N1580">
            <v>44838</v>
          </cell>
          <cell r="Q1580">
            <v>44841</v>
          </cell>
        </row>
        <row r="1581">
          <cell r="M1581">
            <v>44838</v>
          </cell>
          <cell r="N1581">
            <v>44839</v>
          </cell>
          <cell r="Q1581">
            <v>44845</v>
          </cell>
        </row>
        <row r="1582">
          <cell r="M1582">
            <v>44839</v>
          </cell>
          <cell r="N1582">
            <v>44840</v>
          </cell>
          <cell r="Q1582">
            <v>44846</v>
          </cell>
        </row>
        <row r="1583">
          <cell r="M1583">
            <v>44840</v>
          </cell>
          <cell r="N1583">
            <v>44841</v>
          </cell>
          <cell r="Q1583">
            <v>44847</v>
          </cell>
        </row>
        <row r="1584">
          <cell r="M1584">
            <v>44841</v>
          </cell>
          <cell r="N1584">
            <v>44845</v>
          </cell>
          <cell r="Q1584">
            <v>44848</v>
          </cell>
        </row>
        <row r="1585">
          <cell r="M1585">
            <v>44845</v>
          </cell>
          <cell r="N1585">
            <v>44846</v>
          </cell>
          <cell r="Q1585">
            <v>44851</v>
          </cell>
        </row>
        <row r="1586">
          <cell r="M1586">
            <v>44846</v>
          </cell>
          <cell r="N1586">
            <v>44847</v>
          </cell>
          <cell r="Q1586">
            <v>44852</v>
          </cell>
        </row>
        <row r="1587">
          <cell r="M1587">
            <v>44847</v>
          </cell>
          <cell r="N1587">
            <v>44848</v>
          </cell>
          <cell r="Q1587">
            <v>44853</v>
          </cell>
        </row>
        <row r="1588">
          <cell r="M1588">
            <v>44848</v>
          </cell>
          <cell r="N1588">
            <v>44851</v>
          </cell>
          <cell r="Q1588">
            <v>44854</v>
          </cell>
        </row>
        <row r="1589">
          <cell r="M1589">
            <v>44851</v>
          </cell>
          <cell r="N1589">
            <v>44852</v>
          </cell>
          <cell r="Q1589">
            <v>44855</v>
          </cell>
        </row>
        <row r="1590">
          <cell r="M1590">
            <v>44852</v>
          </cell>
          <cell r="N1590">
            <v>44853</v>
          </cell>
          <cell r="Q1590">
            <v>44858</v>
          </cell>
        </row>
        <row r="1591">
          <cell r="M1591">
            <v>44853</v>
          </cell>
          <cell r="N1591">
            <v>44854</v>
          </cell>
          <cell r="Q1591">
            <v>44859</v>
          </cell>
        </row>
        <row r="1592">
          <cell r="M1592">
            <v>44854</v>
          </cell>
          <cell r="N1592">
            <v>44855</v>
          </cell>
          <cell r="Q1592">
            <v>44860</v>
          </cell>
        </row>
        <row r="1593">
          <cell r="M1593">
            <v>44855</v>
          </cell>
          <cell r="N1593">
            <v>44858</v>
          </cell>
          <cell r="Q1593">
            <v>44861</v>
          </cell>
        </row>
        <row r="1594">
          <cell r="M1594">
            <v>44858</v>
          </cell>
          <cell r="N1594">
            <v>44859</v>
          </cell>
          <cell r="Q1594">
            <v>44862</v>
          </cell>
        </row>
        <row r="1595">
          <cell r="M1595">
            <v>44859</v>
          </cell>
          <cell r="N1595">
            <v>44860</v>
          </cell>
          <cell r="Q1595">
            <v>44865</v>
          </cell>
        </row>
        <row r="1596">
          <cell r="M1596">
            <v>44860</v>
          </cell>
          <cell r="N1596">
            <v>44861</v>
          </cell>
          <cell r="Q1596">
            <v>44866</v>
          </cell>
        </row>
        <row r="1597">
          <cell r="M1597">
            <v>44861</v>
          </cell>
          <cell r="N1597">
            <v>44862</v>
          </cell>
          <cell r="Q1597">
            <v>44867</v>
          </cell>
        </row>
        <row r="1598">
          <cell r="M1598">
            <v>44862</v>
          </cell>
          <cell r="N1598">
            <v>44865</v>
          </cell>
          <cell r="Q1598">
            <v>44869</v>
          </cell>
        </row>
        <row r="1599">
          <cell r="M1599">
            <v>44865</v>
          </cell>
          <cell r="N1599">
            <v>44866</v>
          </cell>
          <cell r="Q1599">
            <v>44870</v>
          </cell>
        </row>
        <row r="1600">
          <cell r="M1600">
            <v>44866</v>
          </cell>
          <cell r="N1600">
            <v>44867</v>
          </cell>
          <cell r="Q1600">
            <v>44872</v>
          </cell>
        </row>
        <row r="1601">
          <cell r="M1601">
            <v>44867</v>
          </cell>
          <cell r="N1601">
            <v>44869</v>
          </cell>
          <cell r="Q1601">
            <v>44873</v>
          </cell>
        </row>
        <row r="1602">
          <cell r="M1602">
            <v>44869</v>
          </cell>
          <cell r="N1602">
            <v>44870</v>
          </cell>
          <cell r="Q1602">
            <v>44874</v>
          </cell>
        </row>
        <row r="1603">
          <cell r="M1603">
            <v>44870</v>
          </cell>
          <cell r="N1603">
            <v>44872</v>
          </cell>
          <cell r="Q1603">
            <v>44875</v>
          </cell>
        </row>
        <row r="1604">
          <cell r="M1604">
            <v>44872</v>
          </cell>
          <cell r="N1604">
            <v>44873</v>
          </cell>
          <cell r="Q1604">
            <v>44876</v>
          </cell>
        </row>
        <row r="1605">
          <cell r="M1605">
            <v>44873</v>
          </cell>
          <cell r="N1605">
            <v>44874</v>
          </cell>
          <cell r="Q1605">
            <v>44879</v>
          </cell>
        </row>
        <row r="1606">
          <cell r="M1606">
            <v>44874</v>
          </cell>
          <cell r="N1606">
            <v>44875</v>
          </cell>
          <cell r="Q1606">
            <v>44880</v>
          </cell>
        </row>
        <row r="1607">
          <cell r="M1607">
            <v>44875</v>
          </cell>
          <cell r="N1607">
            <v>44876</v>
          </cell>
          <cell r="Q1607">
            <v>44881</v>
          </cell>
        </row>
        <row r="1608">
          <cell r="M1608">
            <v>44876</v>
          </cell>
          <cell r="N1608">
            <v>44879</v>
          </cell>
          <cell r="Q1608">
            <v>44882</v>
          </cell>
        </row>
        <row r="1609">
          <cell r="M1609">
            <v>44879</v>
          </cell>
          <cell r="N1609">
            <v>44880</v>
          </cell>
          <cell r="Q1609">
            <v>44883</v>
          </cell>
        </row>
        <row r="1610">
          <cell r="M1610">
            <v>44880</v>
          </cell>
          <cell r="N1610">
            <v>44881</v>
          </cell>
          <cell r="Q1610">
            <v>44886</v>
          </cell>
        </row>
        <row r="1611">
          <cell r="M1611">
            <v>44881</v>
          </cell>
          <cell r="N1611">
            <v>44882</v>
          </cell>
          <cell r="Q1611">
            <v>44887</v>
          </cell>
        </row>
        <row r="1612">
          <cell r="M1612">
            <v>44882</v>
          </cell>
          <cell r="N1612">
            <v>44883</v>
          </cell>
          <cell r="Q1612">
            <v>44889</v>
          </cell>
        </row>
        <row r="1613">
          <cell r="M1613">
            <v>44883</v>
          </cell>
          <cell r="N1613">
            <v>44886</v>
          </cell>
          <cell r="Q1613">
            <v>44890</v>
          </cell>
        </row>
        <row r="1614">
          <cell r="M1614">
            <v>44886</v>
          </cell>
          <cell r="N1614">
            <v>44887</v>
          </cell>
          <cell r="Q1614">
            <v>44891</v>
          </cell>
        </row>
        <row r="1615">
          <cell r="M1615">
            <v>44887</v>
          </cell>
          <cell r="N1615">
            <v>44889</v>
          </cell>
          <cell r="Q1615">
            <v>44893</v>
          </cell>
        </row>
        <row r="1616">
          <cell r="M1616">
            <v>44889</v>
          </cell>
          <cell r="N1616">
            <v>44890</v>
          </cell>
          <cell r="Q1616">
            <v>44894</v>
          </cell>
        </row>
        <row r="1617">
          <cell r="M1617">
            <v>44890</v>
          </cell>
          <cell r="N1617">
            <v>44891</v>
          </cell>
          <cell r="Q1617">
            <v>44895</v>
          </cell>
        </row>
        <row r="1618">
          <cell r="M1618">
            <v>44891</v>
          </cell>
          <cell r="N1618">
            <v>44893</v>
          </cell>
          <cell r="Q1618">
            <v>44896</v>
          </cell>
        </row>
        <row r="1619">
          <cell r="M1619">
            <v>44893</v>
          </cell>
          <cell r="N1619">
            <v>44894</v>
          </cell>
          <cell r="Q1619">
            <v>44897</v>
          </cell>
        </row>
        <row r="1620">
          <cell r="M1620">
            <v>44894</v>
          </cell>
          <cell r="N1620">
            <v>44895</v>
          </cell>
          <cell r="Q1620">
            <v>44900</v>
          </cell>
        </row>
        <row r="1621">
          <cell r="M1621">
            <v>44895</v>
          </cell>
          <cell r="N1621">
            <v>44896</v>
          </cell>
          <cell r="Q1621">
            <v>44901</v>
          </cell>
        </row>
        <row r="1622">
          <cell r="M1622">
            <v>44896</v>
          </cell>
          <cell r="N1622">
            <v>44897</v>
          </cell>
          <cell r="Q1622">
            <v>44902</v>
          </cell>
        </row>
        <row r="1623">
          <cell r="M1623">
            <v>44897</v>
          </cell>
          <cell r="N1623">
            <v>44900</v>
          </cell>
          <cell r="Q1623">
            <v>44903</v>
          </cell>
        </row>
        <row r="1624">
          <cell r="M1624">
            <v>44900</v>
          </cell>
          <cell r="N1624">
            <v>44901</v>
          </cell>
          <cell r="Q1624">
            <v>44904</v>
          </cell>
        </row>
        <row r="1625">
          <cell r="M1625">
            <v>44901</v>
          </cell>
          <cell r="N1625">
            <v>44902</v>
          </cell>
          <cell r="Q1625">
            <v>44907</v>
          </cell>
        </row>
        <row r="1626">
          <cell r="M1626">
            <v>44902</v>
          </cell>
          <cell r="N1626">
            <v>44903</v>
          </cell>
          <cell r="Q1626">
            <v>44908</v>
          </cell>
        </row>
        <row r="1627">
          <cell r="M1627">
            <v>44903</v>
          </cell>
          <cell r="N1627">
            <v>44904</v>
          </cell>
          <cell r="Q1627">
            <v>44909</v>
          </cell>
        </row>
        <row r="1628">
          <cell r="M1628">
            <v>44904</v>
          </cell>
          <cell r="N1628">
            <v>44907</v>
          </cell>
          <cell r="Q1628">
            <v>44910</v>
          </cell>
        </row>
        <row r="1629">
          <cell r="M1629">
            <v>44907</v>
          </cell>
          <cell r="N1629">
            <v>44908</v>
          </cell>
          <cell r="Q1629">
            <v>44911</v>
          </cell>
        </row>
        <row r="1630">
          <cell r="M1630">
            <v>44908</v>
          </cell>
          <cell r="N1630">
            <v>44909</v>
          </cell>
          <cell r="Q1630">
            <v>44914</v>
          </cell>
        </row>
        <row r="1631">
          <cell r="M1631">
            <v>44909</v>
          </cell>
          <cell r="N1631">
            <v>44910</v>
          </cell>
          <cell r="Q1631">
            <v>44915</v>
          </cell>
        </row>
        <row r="1632">
          <cell r="M1632">
            <v>44910</v>
          </cell>
          <cell r="N1632">
            <v>44911</v>
          </cell>
          <cell r="Q1632">
            <v>44916</v>
          </cell>
        </row>
        <row r="1633">
          <cell r="M1633">
            <v>44911</v>
          </cell>
          <cell r="N1633">
            <v>44914</v>
          </cell>
          <cell r="Q1633">
            <v>44917</v>
          </cell>
        </row>
        <row r="1634">
          <cell r="M1634">
            <v>44914</v>
          </cell>
          <cell r="N1634">
            <v>44915</v>
          </cell>
          <cell r="Q1634">
            <v>44918</v>
          </cell>
        </row>
        <row r="1635">
          <cell r="M1635">
            <v>44915</v>
          </cell>
          <cell r="N1635">
            <v>44916</v>
          </cell>
          <cell r="Q1635">
            <v>44921</v>
          </cell>
        </row>
        <row r="1636">
          <cell r="M1636">
            <v>44916</v>
          </cell>
          <cell r="N1636">
            <v>44917</v>
          </cell>
          <cell r="Q1636">
            <v>44922</v>
          </cell>
        </row>
        <row r="1637">
          <cell r="M1637">
            <v>44917</v>
          </cell>
          <cell r="N1637">
            <v>44918</v>
          </cell>
          <cell r="Q1637">
            <v>44923</v>
          </cell>
        </row>
        <row r="1638">
          <cell r="M1638">
            <v>44918</v>
          </cell>
          <cell r="N1638">
            <v>44921</v>
          </cell>
          <cell r="Q1638">
            <v>44931</v>
          </cell>
        </row>
        <row r="1639">
          <cell r="M1639">
            <v>44921</v>
          </cell>
          <cell r="N1639">
            <v>44922</v>
          </cell>
          <cell r="Q1639">
            <v>44932</v>
          </cell>
        </row>
        <row r="1640">
          <cell r="M1640">
            <v>44922</v>
          </cell>
          <cell r="N1640">
            <v>44923</v>
          </cell>
          <cell r="Q1640">
            <v>44933</v>
          </cell>
        </row>
        <row r="1641">
          <cell r="M1641">
            <v>44923</v>
          </cell>
          <cell r="N1641">
            <v>44931</v>
          </cell>
          <cell r="Q1641">
            <v>44936</v>
          </cell>
        </row>
        <row r="1642">
          <cell r="M1642">
            <v>44931</v>
          </cell>
          <cell r="N1642">
            <v>44932</v>
          </cell>
          <cell r="Q1642">
            <v>44937</v>
          </cell>
        </row>
        <row r="1643">
          <cell r="M1643">
            <v>44932</v>
          </cell>
          <cell r="N1643">
            <v>44933</v>
          </cell>
          <cell r="Q1643">
            <v>44938</v>
          </cell>
        </row>
        <row r="1644">
          <cell r="M1644">
            <v>44933</v>
          </cell>
          <cell r="N1644">
            <v>44936</v>
          </cell>
          <cell r="Q1644">
            <v>44939</v>
          </cell>
        </row>
        <row r="1645">
          <cell r="M1645">
            <v>44936</v>
          </cell>
          <cell r="N1645">
            <v>44937</v>
          </cell>
          <cell r="Q1645">
            <v>44942</v>
          </cell>
        </row>
        <row r="1646">
          <cell r="M1646">
            <v>44937</v>
          </cell>
          <cell r="N1646">
            <v>44938</v>
          </cell>
          <cell r="Q1646">
            <v>44943</v>
          </cell>
        </row>
        <row r="1647">
          <cell r="M1647">
            <v>44938</v>
          </cell>
          <cell r="N1647">
            <v>44939</v>
          </cell>
          <cell r="Q1647">
            <v>44944</v>
          </cell>
        </row>
        <row r="1648">
          <cell r="M1648">
            <v>44939</v>
          </cell>
          <cell r="N1648">
            <v>44942</v>
          </cell>
          <cell r="Q1648">
            <v>44945</v>
          </cell>
        </row>
        <row r="1649">
          <cell r="M1649">
            <v>44942</v>
          </cell>
          <cell r="N1649">
            <v>44943</v>
          </cell>
          <cell r="Q1649">
            <v>44946</v>
          </cell>
        </row>
        <row r="1650">
          <cell r="M1650">
            <v>44943</v>
          </cell>
          <cell r="N1650">
            <v>44944</v>
          </cell>
          <cell r="Q1650">
            <v>44949</v>
          </cell>
        </row>
        <row r="1651">
          <cell r="M1651">
            <v>44944</v>
          </cell>
          <cell r="N1651">
            <v>44945</v>
          </cell>
          <cell r="Q1651">
            <v>44950</v>
          </cell>
        </row>
        <row r="1652">
          <cell r="M1652">
            <v>44945</v>
          </cell>
          <cell r="N1652">
            <v>44946</v>
          </cell>
          <cell r="Q1652">
            <v>44951</v>
          </cell>
        </row>
        <row r="1653">
          <cell r="M1653">
            <v>44946</v>
          </cell>
          <cell r="N1653">
            <v>44949</v>
          </cell>
          <cell r="Q1653">
            <v>44952</v>
          </cell>
        </row>
        <row r="1654">
          <cell r="M1654">
            <v>44949</v>
          </cell>
          <cell r="N1654">
            <v>44950</v>
          </cell>
          <cell r="Q1654">
            <v>44953</v>
          </cell>
        </row>
        <row r="1655">
          <cell r="M1655">
            <v>44950</v>
          </cell>
          <cell r="N1655">
            <v>44951</v>
          </cell>
          <cell r="Q1655">
            <v>44956</v>
          </cell>
        </row>
        <row r="1656">
          <cell r="M1656">
            <v>44951</v>
          </cell>
          <cell r="N1656">
            <v>44952</v>
          </cell>
          <cell r="Q1656">
            <v>44957</v>
          </cell>
        </row>
        <row r="1657">
          <cell r="M1657">
            <v>44952</v>
          </cell>
          <cell r="N1657">
            <v>44953</v>
          </cell>
          <cell r="Q1657">
            <v>44958</v>
          </cell>
        </row>
        <row r="1658">
          <cell r="M1658">
            <v>44953</v>
          </cell>
          <cell r="N1658">
            <v>44956</v>
          </cell>
          <cell r="Q1658">
            <v>44959</v>
          </cell>
        </row>
        <row r="1659">
          <cell r="M1659">
            <v>44956</v>
          </cell>
          <cell r="N1659">
            <v>44957</v>
          </cell>
          <cell r="Q1659">
            <v>44960</v>
          </cell>
        </row>
        <row r="1660">
          <cell r="M1660">
            <v>44957</v>
          </cell>
          <cell r="N1660">
            <v>44958</v>
          </cell>
          <cell r="Q1660">
            <v>44963</v>
          </cell>
        </row>
        <row r="1661">
          <cell r="M1661">
            <v>44958</v>
          </cell>
          <cell r="N1661">
            <v>44959</v>
          </cell>
          <cell r="Q1661">
            <v>44964</v>
          </cell>
        </row>
        <row r="1662">
          <cell r="M1662">
            <v>44959</v>
          </cell>
          <cell r="N1662">
            <v>44960</v>
          </cell>
          <cell r="Q1662">
            <v>44965</v>
          </cell>
        </row>
        <row r="1663">
          <cell r="M1663">
            <v>44960</v>
          </cell>
          <cell r="N1663">
            <v>44963</v>
          </cell>
          <cell r="Q1663">
            <v>44966</v>
          </cell>
        </row>
        <row r="1664">
          <cell r="M1664">
            <v>44963</v>
          </cell>
          <cell r="N1664">
            <v>44964</v>
          </cell>
          <cell r="Q1664">
            <v>44967</v>
          </cell>
        </row>
        <row r="1665">
          <cell r="M1665">
            <v>44964</v>
          </cell>
          <cell r="N1665">
            <v>44965</v>
          </cell>
          <cell r="Q1665">
            <v>44970</v>
          </cell>
        </row>
        <row r="1666">
          <cell r="M1666">
            <v>44965</v>
          </cell>
          <cell r="N1666">
            <v>44966</v>
          </cell>
          <cell r="Q1666">
            <v>44971</v>
          </cell>
        </row>
        <row r="1667">
          <cell r="M1667">
            <v>44966</v>
          </cell>
          <cell r="N1667">
            <v>44967</v>
          </cell>
          <cell r="Q1667">
            <v>44972</v>
          </cell>
        </row>
        <row r="1668">
          <cell r="M1668">
            <v>44967</v>
          </cell>
          <cell r="N1668">
            <v>44970</v>
          </cell>
          <cell r="Q1668">
            <v>44973</v>
          </cell>
        </row>
        <row r="1669">
          <cell r="M1669">
            <v>44970</v>
          </cell>
          <cell r="N1669">
            <v>44971</v>
          </cell>
          <cell r="Q1669">
            <v>44974</v>
          </cell>
        </row>
        <row r="1670">
          <cell r="M1670">
            <v>44971</v>
          </cell>
          <cell r="N1670">
            <v>44972</v>
          </cell>
          <cell r="Q1670">
            <v>44977</v>
          </cell>
        </row>
        <row r="1671">
          <cell r="M1671">
            <v>44972</v>
          </cell>
          <cell r="N1671">
            <v>44973</v>
          </cell>
          <cell r="Q1671">
            <v>44978</v>
          </cell>
        </row>
        <row r="1672">
          <cell r="M1672">
            <v>44973</v>
          </cell>
          <cell r="N1672">
            <v>44974</v>
          </cell>
          <cell r="Q1672">
            <v>44979</v>
          </cell>
        </row>
        <row r="1673">
          <cell r="M1673">
            <v>44974</v>
          </cell>
          <cell r="N1673">
            <v>44977</v>
          </cell>
          <cell r="Q1673">
            <v>44981</v>
          </cell>
        </row>
        <row r="1674">
          <cell r="M1674">
            <v>44977</v>
          </cell>
          <cell r="N1674">
            <v>44978</v>
          </cell>
          <cell r="Q1674">
            <v>44982</v>
          </cell>
        </row>
        <row r="1675">
          <cell r="M1675">
            <v>44978</v>
          </cell>
          <cell r="N1675">
            <v>44979</v>
          </cell>
          <cell r="Q1675">
            <v>44984</v>
          </cell>
        </row>
        <row r="1676">
          <cell r="M1676">
            <v>44979</v>
          </cell>
          <cell r="N1676">
            <v>44981</v>
          </cell>
          <cell r="Q1676">
            <v>44985</v>
          </cell>
        </row>
        <row r="1677">
          <cell r="M1677">
            <v>44981</v>
          </cell>
          <cell r="N1677">
            <v>44982</v>
          </cell>
          <cell r="Q1677">
            <v>44986</v>
          </cell>
        </row>
        <row r="1678">
          <cell r="M1678">
            <v>44982</v>
          </cell>
          <cell r="N1678">
            <v>44984</v>
          </cell>
          <cell r="Q1678">
            <v>44987</v>
          </cell>
        </row>
        <row r="1679">
          <cell r="M1679">
            <v>44984</v>
          </cell>
          <cell r="N1679">
            <v>44985</v>
          </cell>
          <cell r="Q1679">
            <v>44988</v>
          </cell>
        </row>
        <row r="1680">
          <cell r="M1680">
            <v>44985</v>
          </cell>
          <cell r="N1680">
            <v>44986</v>
          </cell>
          <cell r="Q1680">
            <v>44991</v>
          </cell>
        </row>
        <row r="1681">
          <cell r="M1681">
            <v>44986</v>
          </cell>
          <cell r="N1681">
            <v>44987</v>
          </cell>
          <cell r="Q1681">
            <v>44992</v>
          </cell>
        </row>
        <row r="1682">
          <cell r="M1682">
            <v>44987</v>
          </cell>
          <cell r="N1682">
            <v>44988</v>
          </cell>
          <cell r="Q1682">
            <v>44993</v>
          </cell>
        </row>
        <row r="1683">
          <cell r="M1683">
            <v>44988</v>
          </cell>
          <cell r="N1683">
            <v>44991</v>
          </cell>
          <cell r="Q1683">
            <v>44994</v>
          </cell>
        </row>
        <row r="1684">
          <cell r="M1684">
            <v>44991</v>
          </cell>
          <cell r="N1684">
            <v>44992</v>
          </cell>
          <cell r="Q1684">
            <v>44995</v>
          </cell>
        </row>
        <row r="1685">
          <cell r="M1685">
            <v>44992</v>
          </cell>
          <cell r="N1685">
            <v>44993</v>
          </cell>
          <cell r="Q1685">
            <v>44998</v>
          </cell>
        </row>
        <row r="1686">
          <cell r="M1686">
            <v>44993</v>
          </cell>
          <cell r="N1686">
            <v>44994</v>
          </cell>
          <cell r="Q1686">
            <v>44999</v>
          </cell>
        </row>
        <row r="1687">
          <cell r="M1687">
            <v>44994</v>
          </cell>
          <cell r="N1687">
            <v>44995</v>
          </cell>
          <cell r="Q1687">
            <v>45000</v>
          </cell>
        </row>
        <row r="1688">
          <cell r="M1688">
            <v>44995</v>
          </cell>
          <cell r="N1688">
            <v>44998</v>
          </cell>
          <cell r="Q1688">
            <v>45001</v>
          </cell>
        </row>
        <row r="1689">
          <cell r="M1689">
            <v>44998</v>
          </cell>
          <cell r="N1689">
            <v>44999</v>
          </cell>
          <cell r="Q1689">
            <v>45002</v>
          </cell>
        </row>
        <row r="1690">
          <cell r="M1690">
            <v>44999</v>
          </cell>
          <cell r="N1690">
            <v>45000</v>
          </cell>
          <cell r="Q1690">
            <v>45005</v>
          </cell>
        </row>
        <row r="1691">
          <cell r="M1691">
            <v>45000</v>
          </cell>
          <cell r="N1691">
            <v>45001</v>
          </cell>
          <cell r="Q1691">
            <v>45007</v>
          </cell>
        </row>
        <row r="1692">
          <cell r="M1692">
            <v>45001</v>
          </cell>
          <cell r="N1692">
            <v>45002</v>
          </cell>
          <cell r="Q1692">
            <v>45008</v>
          </cell>
        </row>
        <row r="1693">
          <cell r="M1693">
            <v>45002</v>
          </cell>
          <cell r="N1693">
            <v>45005</v>
          </cell>
          <cell r="Q1693">
            <v>45009</v>
          </cell>
        </row>
        <row r="1694">
          <cell r="M1694">
            <v>45005</v>
          </cell>
          <cell r="N1694">
            <v>45007</v>
          </cell>
          <cell r="Q1694">
            <v>45012</v>
          </cell>
        </row>
        <row r="1695">
          <cell r="M1695">
            <v>45007</v>
          </cell>
          <cell r="N1695">
            <v>45008</v>
          </cell>
          <cell r="Q1695">
            <v>45013</v>
          </cell>
        </row>
        <row r="1696">
          <cell r="M1696">
            <v>45008</v>
          </cell>
          <cell r="N1696">
            <v>45009</v>
          </cell>
          <cell r="Q1696">
            <v>45014</v>
          </cell>
        </row>
        <row r="1697">
          <cell r="M1697">
            <v>45009</v>
          </cell>
          <cell r="N1697">
            <v>45012</v>
          </cell>
          <cell r="Q1697">
            <v>45015</v>
          </cell>
        </row>
        <row r="1698">
          <cell r="M1698">
            <v>45012</v>
          </cell>
          <cell r="N1698">
            <v>45013</v>
          </cell>
          <cell r="Q1698">
            <v>45016</v>
          </cell>
        </row>
        <row r="1699">
          <cell r="M1699">
            <v>45013</v>
          </cell>
          <cell r="N1699">
            <v>45014</v>
          </cell>
          <cell r="Q1699">
            <v>45019</v>
          </cell>
        </row>
        <row r="1700">
          <cell r="M1700">
            <v>45014</v>
          </cell>
          <cell r="N1700">
            <v>45015</v>
          </cell>
          <cell r="Q1700">
            <v>45020</v>
          </cell>
        </row>
        <row r="1701">
          <cell r="M1701">
            <v>45015</v>
          </cell>
          <cell r="N1701">
            <v>45016</v>
          </cell>
          <cell r="Q1701">
            <v>45021</v>
          </cell>
        </row>
        <row r="1702">
          <cell r="M1702">
            <v>45016</v>
          </cell>
          <cell r="N1702">
            <v>45019</v>
          </cell>
          <cell r="Q1702">
            <v>45022</v>
          </cell>
        </row>
        <row r="1703">
          <cell r="M1703">
            <v>45019</v>
          </cell>
          <cell r="N1703">
            <v>45020</v>
          </cell>
          <cell r="Q1703">
            <v>45023</v>
          </cell>
        </row>
        <row r="1704">
          <cell r="M1704">
            <v>45020</v>
          </cell>
          <cell r="N1704">
            <v>45021</v>
          </cell>
          <cell r="Q1704">
            <v>45026</v>
          </cell>
        </row>
        <row r="1705">
          <cell r="M1705">
            <v>45021</v>
          </cell>
          <cell r="N1705">
            <v>45022</v>
          </cell>
          <cell r="Q1705">
            <v>45027</v>
          </cell>
        </row>
        <row r="1706">
          <cell r="M1706">
            <v>45022</v>
          </cell>
          <cell r="N1706">
            <v>45023</v>
          </cell>
          <cell r="Q1706">
            <v>45028</v>
          </cell>
        </row>
        <row r="1707">
          <cell r="M1707">
            <v>45023</v>
          </cell>
          <cell r="N1707">
            <v>45026</v>
          </cell>
          <cell r="Q1707">
            <v>45029</v>
          </cell>
        </row>
        <row r="1708">
          <cell r="M1708">
            <v>45026</v>
          </cell>
          <cell r="N1708">
            <v>45027</v>
          </cell>
          <cell r="Q1708">
            <v>45030</v>
          </cell>
        </row>
        <row r="1709">
          <cell r="M1709">
            <v>45027</v>
          </cell>
          <cell r="N1709">
            <v>45028</v>
          </cell>
          <cell r="Q1709">
            <v>45033</v>
          </cell>
        </row>
        <row r="1710">
          <cell r="M1710">
            <v>45028</v>
          </cell>
          <cell r="N1710">
            <v>45029</v>
          </cell>
          <cell r="Q1710">
            <v>45034</v>
          </cell>
        </row>
        <row r="1711">
          <cell r="M1711">
            <v>45029</v>
          </cell>
          <cell r="N1711">
            <v>45030</v>
          </cell>
          <cell r="Q1711">
            <v>45035</v>
          </cell>
        </row>
        <row r="1712">
          <cell r="M1712">
            <v>45030</v>
          </cell>
          <cell r="N1712">
            <v>45033</v>
          </cell>
          <cell r="Q1712">
            <v>45036</v>
          </cell>
        </row>
        <row r="1713">
          <cell r="M1713">
            <v>45033</v>
          </cell>
          <cell r="N1713">
            <v>45034</v>
          </cell>
          <cell r="Q1713">
            <v>45037</v>
          </cell>
        </row>
        <row r="1714">
          <cell r="M1714">
            <v>45034</v>
          </cell>
          <cell r="N1714">
            <v>45035</v>
          </cell>
          <cell r="Q1714">
            <v>45040</v>
          </cell>
        </row>
        <row r="1715">
          <cell r="M1715">
            <v>45035</v>
          </cell>
          <cell r="N1715">
            <v>45036</v>
          </cell>
          <cell r="Q1715">
            <v>45041</v>
          </cell>
        </row>
        <row r="1716">
          <cell r="M1716">
            <v>45036</v>
          </cell>
          <cell r="N1716">
            <v>45037</v>
          </cell>
          <cell r="Q1716">
            <v>45042</v>
          </cell>
        </row>
        <row r="1717">
          <cell r="M1717">
            <v>45037</v>
          </cell>
          <cell r="N1717">
            <v>45040</v>
          </cell>
          <cell r="Q1717">
            <v>45043</v>
          </cell>
        </row>
        <row r="1718">
          <cell r="M1718">
            <v>45040</v>
          </cell>
          <cell r="N1718">
            <v>45041</v>
          </cell>
          <cell r="Q1718">
            <v>45044</v>
          </cell>
        </row>
        <row r="1719">
          <cell r="M1719">
            <v>45041</v>
          </cell>
          <cell r="N1719">
            <v>45042</v>
          </cell>
          <cell r="Q1719">
            <v>45047</v>
          </cell>
        </row>
        <row r="1720">
          <cell r="M1720">
            <v>45042</v>
          </cell>
          <cell r="N1720">
            <v>45043</v>
          </cell>
          <cell r="Q1720">
            <v>45048</v>
          </cell>
        </row>
        <row r="1721">
          <cell r="M1721">
            <v>45043</v>
          </cell>
          <cell r="N1721">
            <v>45044</v>
          </cell>
          <cell r="Q1721">
            <v>45054</v>
          </cell>
        </row>
        <row r="1722">
          <cell r="M1722">
            <v>45044</v>
          </cell>
          <cell r="N1722">
            <v>45047</v>
          </cell>
          <cell r="Q1722">
            <v>45055</v>
          </cell>
        </row>
        <row r="1723">
          <cell r="M1723">
            <v>45047</v>
          </cell>
          <cell r="N1723">
            <v>45048</v>
          </cell>
          <cell r="Q1723">
            <v>45056</v>
          </cell>
        </row>
        <row r="1724">
          <cell r="M1724">
            <v>45048</v>
          </cell>
          <cell r="N1724">
            <v>45054</v>
          </cell>
          <cell r="Q1724">
            <v>45057</v>
          </cell>
        </row>
        <row r="1725">
          <cell r="M1725">
            <v>45054</v>
          </cell>
          <cell r="N1725">
            <v>45055</v>
          </cell>
          <cell r="Q1725">
            <v>45058</v>
          </cell>
        </row>
        <row r="1726">
          <cell r="M1726">
            <v>45055</v>
          </cell>
          <cell r="N1726">
            <v>45056</v>
          </cell>
          <cell r="Q1726">
            <v>45061</v>
          </cell>
        </row>
        <row r="1727">
          <cell r="M1727">
            <v>45056</v>
          </cell>
          <cell r="N1727">
            <v>45057</v>
          </cell>
          <cell r="Q1727">
            <v>45062</v>
          </cell>
        </row>
        <row r="1728">
          <cell r="M1728">
            <v>45057</v>
          </cell>
          <cell r="N1728">
            <v>45058</v>
          </cell>
          <cell r="Q1728">
            <v>45063</v>
          </cell>
        </row>
        <row r="1729">
          <cell r="M1729">
            <v>45058</v>
          </cell>
          <cell r="N1729">
            <v>45061</v>
          </cell>
          <cell r="Q1729">
            <v>45064</v>
          </cell>
        </row>
        <row r="1730">
          <cell r="M1730">
            <v>45061</v>
          </cell>
          <cell r="N1730">
            <v>45062</v>
          </cell>
          <cell r="Q1730">
            <v>45065</v>
          </cell>
        </row>
        <row r="1731">
          <cell r="M1731">
            <v>45062</v>
          </cell>
          <cell r="N1731">
            <v>45063</v>
          </cell>
          <cell r="Q1731">
            <v>45068</v>
          </cell>
        </row>
        <row r="1732">
          <cell r="M1732">
            <v>45063</v>
          </cell>
          <cell r="N1732">
            <v>45064</v>
          </cell>
          <cell r="Q1732">
            <v>45069</v>
          </cell>
        </row>
        <row r="1733">
          <cell r="M1733">
            <v>45064</v>
          </cell>
          <cell r="N1733">
            <v>45065</v>
          </cell>
          <cell r="Q1733">
            <v>45070</v>
          </cell>
        </row>
        <row r="1734">
          <cell r="M1734">
            <v>45065</v>
          </cell>
          <cell r="N1734">
            <v>45068</v>
          </cell>
          <cell r="Q1734">
            <v>45071</v>
          </cell>
        </row>
        <row r="1735">
          <cell r="M1735">
            <v>45068</v>
          </cell>
          <cell r="N1735">
            <v>45069</v>
          </cell>
          <cell r="Q1735">
            <v>45072</v>
          </cell>
        </row>
        <row r="1736">
          <cell r="M1736">
            <v>45069</v>
          </cell>
          <cell r="N1736">
            <v>45070</v>
          </cell>
          <cell r="Q1736">
            <v>45075</v>
          </cell>
        </row>
        <row r="1737">
          <cell r="M1737">
            <v>45070</v>
          </cell>
          <cell r="N1737">
            <v>45071</v>
          </cell>
          <cell r="Q1737">
            <v>45076</v>
          </cell>
        </row>
        <row r="1738">
          <cell r="M1738">
            <v>45071</v>
          </cell>
          <cell r="N1738">
            <v>45072</v>
          </cell>
          <cell r="Q1738">
            <v>45077</v>
          </cell>
        </row>
        <row r="1739">
          <cell r="M1739">
            <v>45072</v>
          </cell>
          <cell r="N1739">
            <v>45075</v>
          </cell>
          <cell r="Q1739">
            <v>45078</v>
          </cell>
        </row>
        <row r="1740">
          <cell r="M1740">
            <v>45075</v>
          </cell>
          <cell r="N1740">
            <v>45076</v>
          </cell>
          <cell r="Q1740">
            <v>45079</v>
          </cell>
        </row>
        <row r="1741">
          <cell r="M1741">
            <v>45076</v>
          </cell>
          <cell r="N1741">
            <v>45077</v>
          </cell>
          <cell r="Q1741">
            <v>45082</v>
          </cell>
        </row>
        <row r="1742">
          <cell r="M1742">
            <v>45077</v>
          </cell>
          <cell r="N1742">
            <v>45078</v>
          </cell>
          <cell r="Q1742">
            <v>45083</v>
          </cell>
        </row>
        <row r="1743">
          <cell r="M1743">
            <v>45078</v>
          </cell>
          <cell r="N1743">
            <v>45079</v>
          </cell>
          <cell r="Q1743">
            <v>45084</v>
          </cell>
        </row>
        <row r="1744">
          <cell r="M1744">
            <v>45079</v>
          </cell>
          <cell r="N1744">
            <v>45082</v>
          </cell>
          <cell r="Q1744">
            <v>45085</v>
          </cell>
        </row>
        <row r="1745">
          <cell r="M1745">
            <v>45082</v>
          </cell>
          <cell r="N1745">
            <v>45083</v>
          </cell>
          <cell r="Q1745">
            <v>45086</v>
          </cell>
        </row>
        <row r="1746">
          <cell r="M1746">
            <v>45083</v>
          </cell>
          <cell r="N1746">
            <v>45084</v>
          </cell>
          <cell r="Q1746">
            <v>45089</v>
          </cell>
        </row>
        <row r="1747">
          <cell r="M1747">
            <v>45084</v>
          </cell>
          <cell r="N1747">
            <v>45085</v>
          </cell>
          <cell r="Q1747">
            <v>45090</v>
          </cell>
        </row>
        <row r="1748">
          <cell r="M1748">
            <v>45085</v>
          </cell>
          <cell r="N1748">
            <v>45086</v>
          </cell>
          <cell r="Q1748">
            <v>45091</v>
          </cell>
        </row>
        <row r="1749">
          <cell r="M1749">
            <v>45086</v>
          </cell>
          <cell r="N1749">
            <v>45089</v>
          </cell>
          <cell r="Q1749">
            <v>45092</v>
          </cell>
        </row>
        <row r="1750">
          <cell r="M1750">
            <v>45089</v>
          </cell>
          <cell r="N1750">
            <v>45090</v>
          </cell>
          <cell r="Q1750">
            <v>45093</v>
          </cell>
        </row>
        <row r="1751">
          <cell r="M1751">
            <v>45090</v>
          </cell>
          <cell r="N1751">
            <v>45091</v>
          </cell>
          <cell r="Q1751">
            <v>45096</v>
          </cell>
        </row>
        <row r="1752">
          <cell r="M1752">
            <v>45091</v>
          </cell>
          <cell r="N1752">
            <v>45092</v>
          </cell>
          <cell r="Q1752">
            <v>45097</v>
          </cell>
        </row>
        <row r="1753">
          <cell r="M1753">
            <v>45092</v>
          </cell>
          <cell r="N1753">
            <v>45093</v>
          </cell>
          <cell r="Q1753">
            <v>45098</v>
          </cell>
        </row>
        <row r="1754">
          <cell r="M1754">
            <v>45093</v>
          </cell>
          <cell r="N1754">
            <v>45096</v>
          </cell>
          <cell r="Q1754">
            <v>45099</v>
          </cell>
        </row>
        <row r="1755">
          <cell r="M1755">
            <v>45096</v>
          </cell>
          <cell r="N1755">
            <v>45097</v>
          </cell>
          <cell r="Q1755">
            <v>45100</v>
          </cell>
        </row>
        <row r="1756">
          <cell r="M1756">
            <v>45097</v>
          </cell>
          <cell r="N1756">
            <v>45098</v>
          </cell>
          <cell r="Q1756">
            <v>45103</v>
          </cell>
        </row>
        <row r="1757">
          <cell r="M1757">
            <v>45098</v>
          </cell>
          <cell r="N1757">
            <v>45099</v>
          </cell>
          <cell r="Q1757">
            <v>45104</v>
          </cell>
        </row>
        <row r="1758">
          <cell r="M1758">
            <v>45099</v>
          </cell>
          <cell r="N1758">
            <v>45100</v>
          </cell>
          <cell r="Q1758">
            <v>45105</v>
          </cell>
        </row>
        <row r="1759">
          <cell r="M1759">
            <v>45100</v>
          </cell>
          <cell r="N1759">
            <v>45103</v>
          </cell>
          <cell r="Q1759">
            <v>45106</v>
          </cell>
        </row>
        <row r="1760">
          <cell r="M1760">
            <v>45103</v>
          </cell>
          <cell r="N1760">
            <v>45104</v>
          </cell>
          <cell r="Q1760">
            <v>45107</v>
          </cell>
        </row>
        <row r="1761">
          <cell r="M1761">
            <v>45104</v>
          </cell>
          <cell r="N1761">
            <v>45105</v>
          </cell>
          <cell r="Q1761">
            <v>45110</v>
          </cell>
        </row>
        <row r="1762">
          <cell r="M1762">
            <v>45105</v>
          </cell>
          <cell r="N1762">
            <v>45106</v>
          </cell>
          <cell r="Q1762">
            <v>45111</v>
          </cell>
        </row>
        <row r="1763">
          <cell r="M1763">
            <v>45106</v>
          </cell>
          <cell r="N1763">
            <v>45107</v>
          </cell>
          <cell r="Q1763">
            <v>45112</v>
          </cell>
        </row>
        <row r="1764">
          <cell r="M1764">
            <v>45107</v>
          </cell>
          <cell r="N1764">
            <v>45110</v>
          </cell>
          <cell r="Q1764">
            <v>45113</v>
          </cell>
        </row>
        <row r="1765">
          <cell r="M1765">
            <v>45110</v>
          </cell>
          <cell r="N1765">
            <v>45111</v>
          </cell>
          <cell r="Q1765">
            <v>45114</v>
          </cell>
        </row>
        <row r="1766">
          <cell r="M1766">
            <v>45111</v>
          </cell>
          <cell r="N1766">
            <v>45112</v>
          </cell>
          <cell r="Q1766">
            <v>45117</v>
          </cell>
        </row>
        <row r="1767">
          <cell r="M1767">
            <v>45112</v>
          </cell>
          <cell r="N1767">
            <v>45113</v>
          </cell>
          <cell r="Q1767">
            <v>45118</v>
          </cell>
        </row>
        <row r="1768">
          <cell r="M1768">
            <v>45113</v>
          </cell>
          <cell r="N1768">
            <v>45114</v>
          </cell>
          <cell r="Q1768">
            <v>45119</v>
          </cell>
        </row>
        <row r="1769">
          <cell r="M1769">
            <v>45114</v>
          </cell>
          <cell r="N1769">
            <v>45117</v>
          </cell>
          <cell r="Q1769">
            <v>45120</v>
          </cell>
        </row>
        <row r="1770">
          <cell r="M1770">
            <v>45117</v>
          </cell>
          <cell r="N1770">
            <v>45118</v>
          </cell>
          <cell r="Q1770">
            <v>45121</v>
          </cell>
        </row>
        <row r="1771">
          <cell r="M1771">
            <v>45118</v>
          </cell>
          <cell r="N1771">
            <v>45119</v>
          </cell>
          <cell r="Q1771">
            <v>45125</v>
          </cell>
        </row>
        <row r="1772">
          <cell r="M1772">
            <v>45119</v>
          </cell>
          <cell r="N1772">
            <v>45120</v>
          </cell>
          <cell r="Q1772">
            <v>45126</v>
          </cell>
        </row>
        <row r="1773">
          <cell r="M1773">
            <v>45120</v>
          </cell>
          <cell r="N1773">
            <v>45121</v>
          </cell>
          <cell r="Q1773">
            <v>45127</v>
          </cell>
        </row>
        <row r="1774">
          <cell r="M1774">
            <v>45121</v>
          </cell>
          <cell r="N1774">
            <v>45125</v>
          </cell>
          <cell r="Q1774">
            <v>45128</v>
          </cell>
        </row>
        <row r="1775">
          <cell r="M1775">
            <v>45125</v>
          </cell>
          <cell r="N1775">
            <v>45126</v>
          </cell>
          <cell r="Q1775">
            <v>45131</v>
          </cell>
        </row>
        <row r="1776">
          <cell r="M1776">
            <v>45126</v>
          </cell>
          <cell r="N1776">
            <v>45127</v>
          </cell>
          <cell r="Q1776">
            <v>45132</v>
          </cell>
        </row>
        <row r="1777">
          <cell r="M1777">
            <v>45127</v>
          </cell>
          <cell r="N1777">
            <v>45128</v>
          </cell>
          <cell r="Q1777">
            <v>45133</v>
          </cell>
        </row>
        <row r="1778">
          <cell r="M1778">
            <v>45128</v>
          </cell>
          <cell r="N1778">
            <v>45131</v>
          </cell>
          <cell r="Q1778">
            <v>45134</v>
          </cell>
        </row>
        <row r="1779">
          <cell r="M1779">
            <v>45131</v>
          </cell>
          <cell r="N1779">
            <v>45132</v>
          </cell>
          <cell r="Q1779">
            <v>45135</v>
          </cell>
        </row>
        <row r="1780">
          <cell r="M1780">
            <v>45132</v>
          </cell>
          <cell r="N1780">
            <v>45133</v>
          </cell>
          <cell r="Q1780">
            <v>45138</v>
          </cell>
        </row>
        <row r="1781">
          <cell r="M1781">
            <v>45133</v>
          </cell>
          <cell r="N1781">
            <v>45134</v>
          </cell>
          <cell r="Q1781">
            <v>45139</v>
          </cell>
        </row>
        <row r="1782">
          <cell r="M1782">
            <v>45134</v>
          </cell>
          <cell r="N1782">
            <v>45135</v>
          </cell>
          <cell r="Q1782">
            <v>45140</v>
          </cell>
        </row>
        <row r="1783">
          <cell r="M1783">
            <v>45135</v>
          </cell>
          <cell r="N1783">
            <v>45138</v>
          </cell>
          <cell r="Q1783">
            <v>45141</v>
          </cell>
        </row>
        <row r="1784">
          <cell r="M1784">
            <v>45138</v>
          </cell>
          <cell r="N1784">
            <v>45139</v>
          </cell>
          <cell r="Q1784">
            <v>45142</v>
          </cell>
        </row>
        <row r="1785">
          <cell r="M1785">
            <v>45139</v>
          </cell>
          <cell r="N1785">
            <v>45140</v>
          </cell>
          <cell r="Q1785">
            <v>45145</v>
          </cell>
        </row>
        <row r="1786">
          <cell r="M1786">
            <v>45140</v>
          </cell>
          <cell r="N1786">
            <v>45141</v>
          </cell>
          <cell r="Q1786">
            <v>45146</v>
          </cell>
        </row>
        <row r="1787">
          <cell r="M1787">
            <v>45141</v>
          </cell>
          <cell r="N1787">
            <v>45142</v>
          </cell>
          <cell r="Q1787">
            <v>45147</v>
          </cell>
        </row>
        <row r="1788">
          <cell r="M1788">
            <v>45142</v>
          </cell>
          <cell r="N1788">
            <v>45145</v>
          </cell>
          <cell r="Q1788">
            <v>45148</v>
          </cell>
        </row>
        <row r="1789">
          <cell r="M1789">
            <v>45145</v>
          </cell>
          <cell r="N1789">
            <v>45146</v>
          </cell>
          <cell r="Q1789">
            <v>45154</v>
          </cell>
        </row>
        <row r="1790">
          <cell r="M1790">
            <v>45146</v>
          </cell>
          <cell r="N1790">
            <v>45147</v>
          </cell>
          <cell r="Q1790">
            <v>45155</v>
          </cell>
        </row>
        <row r="1791">
          <cell r="M1791">
            <v>45147</v>
          </cell>
          <cell r="N1791">
            <v>45148</v>
          </cell>
          <cell r="Q1791">
            <v>45156</v>
          </cell>
        </row>
        <row r="1792">
          <cell r="M1792">
            <v>45148</v>
          </cell>
          <cell r="N1792">
            <v>45154</v>
          </cell>
          <cell r="Q1792">
            <v>45157</v>
          </cell>
        </row>
        <row r="1793">
          <cell r="M1793">
            <v>45154</v>
          </cell>
          <cell r="N1793">
            <v>45155</v>
          </cell>
          <cell r="Q1793">
            <v>45159</v>
          </cell>
        </row>
        <row r="1794">
          <cell r="M1794">
            <v>45155</v>
          </cell>
          <cell r="N1794">
            <v>45156</v>
          </cell>
          <cell r="Q1794">
            <v>45160</v>
          </cell>
        </row>
        <row r="1795">
          <cell r="M1795">
            <v>45156</v>
          </cell>
          <cell r="N1795">
            <v>45157</v>
          </cell>
          <cell r="Q1795">
            <v>45161</v>
          </cell>
        </row>
        <row r="1796">
          <cell r="M1796">
            <v>45157</v>
          </cell>
          <cell r="N1796">
            <v>45159</v>
          </cell>
          <cell r="Q1796">
            <v>45162</v>
          </cell>
        </row>
        <row r="1797">
          <cell r="M1797">
            <v>45159</v>
          </cell>
          <cell r="N1797">
            <v>45160</v>
          </cell>
          <cell r="Q1797">
            <v>45163</v>
          </cell>
        </row>
        <row r="1798">
          <cell r="M1798">
            <v>45160</v>
          </cell>
          <cell r="N1798">
            <v>45161</v>
          </cell>
          <cell r="Q1798">
            <v>45166</v>
          </cell>
        </row>
        <row r="1799">
          <cell r="M1799">
            <v>45161</v>
          </cell>
          <cell r="N1799">
            <v>45162</v>
          </cell>
          <cell r="Q1799">
            <v>45167</v>
          </cell>
        </row>
        <row r="1800">
          <cell r="M1800">
            <v>45162</v>
          </cell>
          <cell r="N1800">
            <v>45163</v>
          </cell>
          <cell r="Q1800">
            <v>45168</v>
          </cell>
        </row>
        <row r="1801">
          <cell r="M1801">
            <v>45163</v>
          </cell>
          <cell r="N1801">
            <v>45166</v>
          </cell>
          <cell r="Q1801">
            <v>45169</v>
          </cell>
        </row>
        <row r="1802">
          <cell r="M1802">
            <v>45166</v>
          </cell>
          <cell r="N1802">
            <v>45167</v>
          </cell>
          <cell r="Q1802">
            <v>45170</v>
          </cell>
        </row>
        <row r="1803">
          <cell r="M1803">
            <v>45167</v>
          </cell>
          <cell r="N1803">
            <v>45168</v>
          </cell>
          <cell r="Q1803">
            <v>45173</v>
          </cell>
        </row>
        <row r="1804">
          <cell r="M1804">
            <v>45168</v>
          </cell>
          <cell r="N1804">
            <v>45169</v>
          </cell>
          <cell r="Q1804">
            <v>45174</v>
          </cell>
        </row>
        <row r="1805">
          <cell r="M1805">
            <v>45169</v>
          </cell>
          <cell r="N1805">
            <v>45170</v>
          </cell>
          <cell r="Q1805">
            <v>45175</v>
          </cell>
        </row>
        <row r="1806">
          <cell r="M1806">
            <v>45170</v>
          </cell>
          <cell r="N1806">
            <v>45173</v>
          </cell>
          <cell r="Q1806">
            <v>45176</v>
          </cell>
        </row>
        <row r="1807">
          <cell r="M1807">
            <v>45173</v>
          </cell>
          <cell r="N1807">
            <v>45174</v>
          </cell>
          <cell r="Q1807">
            <v>45177</v>
          </cell>
        </row>
        <row r="1808">
          <cell r="M1808">
            <v>45174</v>
          </cell>
          <cell r="N1808">
            <v>45175</v>
          </cell>
          <cell r="Q1808">
            <v>45180</v>
          </cell>
        </row>
        <row r="1809">
          <cell r="M1809">
            <v>45175</v>
          </cell>
          <cell r="N1809">
            <v>45176</v>
          </cell>
          <cell r="Q1809">
            <v>45181</v>
          </cell>
        </row>
        <row r="1810">
          <cell r="M1810">
            <v>45176</v>
          </cell>
          <cell r="N1810">
            <v>45177</v>
          </cell>
          <cell r="Q1810">
            <v>45182</v>
          </cell>
        </row>
        <row r="1811">
          <cell r="M1811">
            <v>45177</v>
          </cell>
          <cell r="N1811">
            <v>45180</v>
          </cell>
          <cell r="Q1811">
            <v>45183</v>
          </cell>
        </row>
        <row r="1812">
          <cell r="M1812">
            <v>45180</v>
          </cell>
          <cell r="N1812">
            <v>45181</v>
          </cell>
          <cell r="Q1812">
            <v>45184</v>
          </cell>
        </row>
        <row r="1813">
          <cell r="M1813">
            <v>45181</v>
          </cell>
          <cell r="N1813">
            <v>45182</v>
          </cell>
          <cell r="Q1813">
            <v>45188</v>
          </cell>
        </row>
        <row r="1814">
          <cell r="M1814">
            <v>45182</v>
          </cell>
          <cell r="N1814">
            <v>45183</v>
          </cell>
          <cell r="Q1814">
            <v>45189</v>
          </cell>
        </row>
        <row r="1815">
          <cell r="M1815">
            <v>45183</v>
          </cell>
          <cell r="N1815">
            <v>45184</v>
          </cell>
          <cell r="Q1815">
            <v>45190</v>
          </cell>
        </row>
        <row r="1816">
          <cell r="M1816">
            <v>45184</v>
          </cell>
          <cell r="N1816">
            <v>45188</v>
          </cell>
          <cell r="Q1816">
            <v>45191</v>
          </cell>
        </row>
        <row r="1817">
          <cell r="M1817">
            <v>45188</v>
          </cell>
          <cell r="N1817">
            <v>45189</v>
          </cell>
          <cell r="Q1817">
            <v>45194</v>
          </cell>
        </row>
        <row r="1818">
          <cell r="M1818">
            <v>45189</v>
          </cell>
          <cell r="N1818">
            <v>45190</v>
          </cell>
          <cell r="Q1818">
            <v>45195</v>
          </cell>
        </row>
        <row r="1819">
          <cell r="M1819">
            <v>45190</v>
          </cell>
          <cell r="N1819">
            <v>45191</v>
          </cell>
          <cell r="Q1819">
            <v>45196</v>
          </cell>
        </row>
        <row r="1820">
          <cell r="M1820">
            <v>45191</v>
          </cell>
          <cell r="N1820">
            <v>45194</v>
          </cell>
          <cell r="Q1820">
            <v>45197</v>
          </cell>
        </row>
        <row r="1821">
          <cell r="M1821">
            <v>45194</v>
          </cell>
          <cell r="N1821">
            <v>45195</v>
          </cell>
          <cell r="Q1821">
            <v>45198</v>
          </cell>
        </row>
        <row r="1822">
          <cell r="M1822">
            <v>45195</v>
          </cell>
          <cell r="N1822">
            <v>45196</v>
          </cell>
          <cell r="Q1822">
            <v>45201</v>
          </cell>
        </row>
        <row r="1823">
          <cell r="M1823">
            <v>45196</v>
          </cell>
          <cell r="N1823">
            <v>45197</v>
          </cell>
          <cell r="Q1823">
            <v>45202</v>
          </cell>
        </row>
        <row r="1824">
          <cell r="M1824">
            <v>45197</v>
          </cell>
          <cell r="N1824">
            <v>45198</v>
          </cell>
          <cell r="Q1824">
            <v>45203</v>
          </cell>
        </row>
        <row r="1825">
          <cell r="M1825">
            <v>45198</v>
          </cell>
          <cell r="N1825">
            <v>45201</v>
          </cell>
          <cell r="Q1825">
            <v>45204</v>
          </cell>
        </row>
        <row r="1826">
          <cell r="M1826">
            <v>45201</v>
          </cell>
          <cell r="N1826">
            <v>45202</v>
          </cell>
          <cell r="Q1826">
            <v>45205</v>
          </cell>
        </row>
        <row r="1827">
          <cell r="M1827">
            <v>45202</v>
          </cell>
          <cell r="N1827">
            <v>45203</v>
          </cell>
          <cell r="Q1827">
            <v>45209</v>
          </cell>
        </row>
        <row r="1828">
          <cell r="M1828">
            <v>45203</v>
          </cell>
          <cell r="N1828">
            <v>45204</v>
          </cell>
          <cell r="Q1828">
            <v>45210</v>
          </cell>
        </row>
        <row r="1829">
          <cell r="M1829">
            <v>45204</v>
          </cell>
          <cell r="N1829">
            <v>45205</v>
          </cell>
          <cell r="Q1829">
            <v>45211</v>
          </cell>
        </row>
        <row r="1830">
          <cell r="M1830">
            <v>45205</v>
          </cell>
          <cell r="N1830">
            <v>45209</v>
          </cell>
          <cell r="Q1830">
            <v>45212</v>
          </cell>
        </row>
        <row r="1831">
          <cell r="M1831">
            <v>45209</v>
          </cell>
          <cell r="N1831">
            <v>45210</v>
          </cell>
          <cell r="Q1831">
            <v>45213</v>
          </cell>
        </row>
        <row r="1832">
          <cell r="M1832">
            <v>45210</v>
          </cell>
          <cell r="N1832">
            <v>45211</v>
          </cell>
          <cell r="Q1832">
            <v>45215</v>
          </cell>
        </row>
        <row r="1833">
          <cell r="M1833">
            <v>45211</v>
          </cell>
          <cell r="N1833">
            <v>45212</v>
          </cell>
          <cell r="Q1833">
            <v>45216</v>
          </cell>
        </row>
        <row r="1834">
          <cell r="M1834">
            <v>45212</v>
          </cell>
          <cell r="N1834">
            <v>45213</v>
          </cell>
          <cell r="Q1834">
            <v>45217</v>
          </cell>
        </row>
        <row r="1835">
          <cell r="M1835">
            <v>45213</v>
          </cell>
          <cell r="N1835">
            <v>45215</v>
          </cell>
          <cell r="Q1835">
            <v>45218</v>
          </cell>
        </row>
        <row r="1836">
          <cell r="M1836">
            <v>45215</v>
          </cell>
          <cell r="N1836">
            <v>45216</v>
          </cell>
          <cell r="Q1836">
            <v>45219</v>
          </cell>
        </row>
        <row r="1837">
          <cell r="M1837">
            <v>45216</v>
          </cell>
          <cell r="N1837">
            <v>45217</v>
          </cell>
          <cell r="Q1837">
            <v>45222</v>
          </cell>
        </row>
        <row r="1838">
          <cell r="M1838">
            <v>45217</v>
          </cell>
          <cell r="N1838">
            <v>45218</v>
          </cell>
          <cell r="Q1838">
            <v>45223</v>
          </cell>
        </row>
        <row r="1839">
          <cell r="M1839">
            <v>45218</v>
          </cell>
          <cell r="N1839">
            <v>45219</v>
          </cell>
          <cell r="Q1839">
            <v>45224</v>
          </cell>
        </row>
        <row r="1840">
          <cell r="M1840">
            <v>45219</v>
          </cell>
          <cell r="N1840">
            <v>45222</v>
          </cell>
          <cell r="Q1840">
            <v>45225</v>
          </cell>
        </row>
        <row r="1841">
          <cell r="M1841">
            <v>45222</v>
          </cell>
          <cell r="N1841">
            <v>45223</v>
          </cell>
          <cell r="Q1841">
            <v>45226</v>
          </cell>
        </row>
        <row r="1842">
          <cell r="M1842">
            <v>45223</v>
          </cell>
          <cell r="N1842">
            <v>45224</v>
          </cell>
          <cell r="Q1842">
            <v>45229</v>
          </cell>
        </row>
        <row r="1843">
          <cell r="M1843">
            <v>45224</v>
          </cell>
          <cell r="N1843">
            <v>45225</v>
          </cell>
          <cell r="Q1843">
            <v>45230</v>
          </cell>
        </row>
        <row r="1844">
          <cell r="M1844">
            <v>45225</v>
          </cell>
          <cell r="N1844">
            <v>45226</v>
          </cell>
          <cell r="Q1844">
            <v>45231</v>
          </cell>
        </row>
        <row r="1845">
          <cell r="M1845">
            <v>45226</v>
          </cell>
          <cell r="N1845">
            <v>45229</v>
          </cell>
          <cell r="Q1845">
            <v>45232</v>
          </cell>
        </row>
        <row r="1846">
          <cell r="M1846">
            <v>45229</v>
          </cell>
          <cell r="N1846">
            <v>45230</v>
          </cell>
          <cell r="Q1846">
            <v>45236</v>
          </cell>
        </row>
        <row r="1847">
          <cell r="M1847">
            <v>45230</v>
          </cell>
          <cell r="N1847">
            <v>45231</v>
          </cell>
          <cell r="Q1847">
            <v>45237</v>
          </cell>
        </row>
        <row r="1848">
          <cell r="M1848">
            <v>45231</v>
          </cell>
          <cell r="N1848">
            <v>45232</v>
          </cell>
          <cell r="Q1848">
            <v>45238</v>
          </cell>
        </row>
        <row r="1849">
          <cell r="M1849">
            <v>45232</v>
          </cell>
          <cell r="N1849">
            <v>45236</v>
          </cell>
          <cell r="Q1849">
            <v>45239</v>
          </cell>
        </row>
        <row r="1850">
          <cell r="M1850">
            <v>45236</v>
          </cell>
          <cell r="N1850">
            <v>45237</v>
          </cell>
          <cell r="Q1850">
            <v>45240</v>
          </cell>
        </row>
        <row r="1851">
          <cell r="M1851">
            <v>45237</v>
          </cell>
          <cell r="N1851">
            <v>45238</v>
          </cell>
          <cell r="Q1851">
            <v>45243</v>
          </cell>
        </row>
        <row r="1852">
          <cell r="M1852">
            <v>45238</v>
          </cell>
          <cell r="N1852">
            <v>45239</v>
          </cell>
          <cell r="Q1852">
            <v>45244</v>
          </cell>
        </row>
        <row r="1853">
          <cell r="M1853">
            <v>45239</v>
          </cell>
          <cell r="N1853">
            <v>45240</v>
          </cell>
          <cell r="Q1853">
            <v>45245</v>
          </cell>
        </row>
        <row r="1854">
          <cell r="M1854">
            <v>45240</v>
          </cell>
          <cell r="N1854">
            <v>45243</v>
          </cell>
          <cell r="Q1854">
            <v>45246</v>
          </cell>
        </row>
        <row r="1855">
          <cell r="M1855">
            <v>45243</v>
          </cell>
          <cell r="N1855">
            <v>45244</v>
          </cell>
          <cell r="Q1855">
            <v>45247</v>
          </cell>
        </row>
        <row r="1856">
          <cell r="M1856">
            <v>45244</v>
          </cell>
          <cell r="N1856">
            <v>45245</v>
          </cell>
          <cell r="Q1856">
            <v>45250</v>
          </cell>
        </row>
        <row r="1857">
          <cell r="M1857">
            <v>45245</v>
          </cell>
          <cell r="N1857">
            <v>45246</v>
          </cell>
          <cell r="Q1857">
            <v>45251</v>
          </cell>
        </row>
        <row r="1858">
          <cell r="M1858">
            <v>45246</v>
          </cell>
          <cell r="N1858">
            <v>45247</v>
          </cell>
          <cell r="Q1858">
            <v>45252</v>
          </cell>
        </row>
        <row r="1859">
          <cell r="M1859">
            <v>45247</v>
          </cell>
          <cell r="N1859">
            <v>45250</v>
          </cell>
          <cell r="Q1859">
            <v>45254</v>
          </cell>
        </row>
        <row r="1860">
          <cell r="M1860">
            <v>45250</v>
          </cell>
          <cell r="N1860">
            <v>45251</v>
          </cell>
          <cell r="Q1860">
            <v>45257</v>
          </cell>
        </row>
        <row r="1861">
          <cell r="M1861">
            <v>45251</v>
          </cell>
          <cell r="N1861">
            <v>45252</v>
          </cell>
          <cell r="Q1861">
            <v>45258</v>
          </cell>
        </row>
        <row r="1862">
          <cell r="M1862">
            <v>45252</v>
          </cell>
          <cell r="N1862">
            <v>45254</v>
          </cell>
          <cell r="Q1862">
            <v>45259</v>
          </cell>
        </row>
        <row r="1863">
          <cell r="M1863">
            <v>45254</v>
          </cell>
          <cell r="N1863">
            <v>45257</v>
          </cell>
          <cell r="Q1863">
            <v>45260</v>
          </cell>
        </row>
        <row r="1864">
          <cell r="M1864">
            <v>45257</v>
          </cell>
          <cell r="N1864">
            <v>45258</v>
          </cell>
          <cell r="Q1864">
            <v>45261</v>
          </cell>
        </row>
        <row r="1865">
          <cell r="M1865">
            <v>45258</v>
          </cell>
          <cell r="N1865">
            <v>45259</v>
          </cell>
          <cell r="Q1865">
            <v>45264</v>
          </cell>
        </row>
        <row r="1866">
          <cell r="M1866">
            <v>45259</v>
          </cell>
          <cell r="N1866">
            <v>45260</v>
          </cell>
          <cell r="Q1866">
            <v>45265</v>
          </cell>
        </row>
        <row r="1867">
          <cell r="M1867">
            <v>45260</v>
          </cell>
          <cell r="N1867">
            <v>45261</v>
          </cell>
          <cell r="Q1867">
            <v>45266</v>
          </cell>
        </row>
        <row r="1868">
          <cell r="M1868">
            <v>45261</v>
          </cell>
          <cell r="N1868">
            <v>45264</v>
          </cell>
          <cell r="Q1868">
            <v>45267</v>
          </cell>
        </row>
        <row r="1869">
          <cell r="M1869">
            <v>45264</v>
          </cell>
          <cell r="N1869">
            <v>45265</v>
          </cell>
          <cell r="Q1869">
            <v>45268</v>
          </cell>
        </row>
        <row r="1870">
          <cell r="M1870">
            <v>45265</v>
          </cell>
          <cell r="N1870">
            <v>45266</v>
          </cell>
          <cell r="Q1870">
            <v>45271</v>
          </cell>
        </row>
        <row r="1871">
          <cell r="M1871">
            <v>45266</v>
          </cell>
          <cell r="N1871">
            <v>45267</v>
          </cell>
          <cell r="Q1871">
            <v>45272</v>
          </cell>
        </row>
        <row r="1872">
          <cell r="M1872">
            <v>45267</v>
          </cell>
          <cell r="N1872">
            <v>45268</v>
          </cell>
          <cell r="Q1872">
            <v>45273</v>
          </cell>
        </row>
        <row r="1873">
          <cell r="M1873">
            <v>45268</v>
          </cell>
          <cell r="N1873">
            <v>45271</v>
          </cell>
          <cell r="Q1873">
            <v>45274</v>
          </cell>
        </row>
        <row r="1874">
          <cell r="M1874">
            <v>45271</v>
          </cell>
          <cell r="N1874">
            <v>45272</v>
          </cell>
          <cell r="Q1874">
            <v>45275</v>
          </cell>
        </row>
        <row r="1875">
          <cell r="M1875">
            <v>45272</v>
          </cell>
          <cell r="N1875">
            <v>45273</v>
          </cell>
          <cell r="Q1875">
            <v>45278</v>
          </cell>
        </row>
        <row r="1876">
          <cell r="M1876">
            <v>45273</v>
          </cell>
          <cell r="N1876">
            <v>45274</v>
          </cell>
          <cell r="Q1876">
            <v>45279</v>
          </cell>
        </row>
        <row r="1877">
          <cell r="M1877">
            <v>45274</v>
          </cell>
          <cell r="N1877">
            <v>45275</v>
          </cell>
          <cell r="Q1877">
            <v>45280</v>
          </cell>
        </row>
        <row r="1878">
          <cell r="M1878">
            <v>45275</v>
          </cell>
          <cell r="N1878">
            <v>45278</v>
          </cell>
          <cell r="Q1878">
            <v>45281</v>
          </cell>
        </row>
        <row r="1879">
          <cell r="M1879">
            <v>45278</v>
          </cell>
          <cell r="N1879">
            <v>45279</v>
          </cell>
          <cell r="Q1879">
            <v>45282</v>
          </cell>
        </row>
        <row r="1880">
          <cell r="M1880">
            <v>45279</v>
          </cell>
          <cell r="N1880">
            <v>45280</v>
          </cell>
          <cell r="Q1880">
            <v>45285</v>
          </cell>
        </row>
        <row r="1881">
          <cell r="M1881">
            <v>45280</v>
          </cell>
          <cell r="N1881">
            <v>45281</v>
          </cell>
          <cell r="Q1881">
            <v>45286</v>
          </cell>
        </row>
        <row r="1882">
          <cell r="M1882">
            <v>45281</v>
          </cell>
          <cell r="N1882">
            <v>45282</v>
          </cell>
          <cell r="Q1882">
            <v>45287</v>
          </cell>
        </row>
        <row r="1883">
          <cell r="M1883">
            <v>45282</v>
          </cell>
          <cell r="N1883">
            <v>45285</v>
          </cell>
          <cell r="Q1883">
            <v>45288</v>
          </cell>
        </row>
        <row r="1884">
          <cell r="M1884">
            <v>45285</v>
          </cell>
          <cell r="N1884">
            <v>45286</v>
          </cell>
          <cell r="Q1884">
            <v>45296</v>
          </cell>
        </row>
        <row r="1885">
          <cell r="M1885">
            <v>45286</v>
          </cell>
          <cell r="N1885">
            <v>45287</v>
          </cell>
          <cell r="Q1885">
            <v>45297</v>
          </cell>
        </row>
        <row r="1886">
          <cell r="M1886">
            <v>45287</v>
          </cell>
          <cell r="N1886">
            <v>45288</v>
          </cell>
          <cell r="Q1886">
            <v>45300</v>
          </cell>
        </row>
        <row r="1887">
          <cell r="M1887">
            <v>45288</v>
          </cell>
          <cell r="N1887">
            <v>45296</v>
          </cell>
          <cell r="Q1887">
            <v>45301</v>
          </cell>
        </row>
        <row r="1888">
          <cell r="M1888">
            <v>45296</v>
          </cell>
          <cell r="N1888">
            <v>45297</v>
          </cell>
          <cell r="Q1888">
            <v>45302</v>
          </cell>
        </row>
        <row r="1889">
          <cell r="M1889">
            <v>45297</v>
          </cell>
          <cell r="N1889">
            <v>45300</v>
          </cell>
          <cell r="Q1889">
            <v>45303</v>
          </cell>
        </row>
        <row r="1890">
          <cell r="M1890">
            <v>45300</v>
          </cell>
          <cell r="N1890">
            <v>45301</v>
          </cell>
          <cell r="Q1890">
            <v>45304</v>
          </cell>
        </row>
        <row r="1891">
          <cell r="M1891">
            <v>45301</v>
          </cell>
          <cell r="N1891">
            <v>45302</v>
          </cell>
          <cell r="Q1891">
            <v>45306</v>
          </cell>
        </row>
        <row r="1892">
          <cell r="M1892">
            <v>45302</v>
          </cell>
          <cell r="N1892">
            <v>45303</v>
          </cell>
          <cell r="Q1892">
            <v>45307</v>
          </cell>
        </row>
        <row r="1893">
          <cell r="M1893">
            <v>45303</v>
          </cell>
          <cell r="N1893">
            <v>45304</v>
          </cell>
          <cell r="Q1893">
            <v>45308</v>
          </cell>
        </row>
        <row r="1894">
          <cell r="M1894">
            <v>45304</v>
          </cell>
          <cell r="N1894">
            <v>45306</v>
          </cell>
          <cell r="Q1894">
            <v>45309</v>
          </cell>
        </row>
        <row r="1895">
          <cell r="M1895">
            <v>45306</v>
          </cell>
          <cell r="N1895">
            <v>45307</v>
          </cell>
          <cell r="Q1895">
            <v>45310</v>
          </cell>
        </row>
        <row r="1896">
          <cell r="M1896">
            <v>45307</v>
          </cell>
          <cell r="N1896">
            <v>45308</v>
          </cell>
          <cell r="Q1896">
            <v>45313</v>
          </cell>
        </row>
        <row r="1897">
          <cell r="M1897">
            <v>45308</v>
          </cell>
          <cell r="N1897">
            <v>45309</v>
          </cell>
          <cell r="Q1897">
            <v>45314</v>
          </cell>
        </row>
        <row r="1898">
          <cell r="M1898">
            <v>45309</v>
          </cell>
          <cell r="N1898">
            <v>45310</v>
          </cell>
          <cell r="Q1898">
            <v>45315</v>
          </cell>
        </row>
        <row r="1899">
          <cell r="M1899">
            <v>45310</v>
          </cell>
          <cell r="N1899">
            <v>45313</v>
          </cell>
          <cell r="Q1899">
            <v>45316</v>
          </cell>
        </row>
        <row r="1900">
          <cell r="M1900">
            <v>45313</v>
          </cell>
          <cell r="N1900">
            <v>45314</v>
          </cell>
          <cell r="Q1900">
            <v>45317</v>
          </cell>
        </row>
        <row r="1901">
          <cell r="M1901">
            <v>45314</v>
          </cell>
          <cell r="N1901">
            <v>45315</v>
          </cell>
          <cell r="Q1901">
            <v>45320</v>
          </cell>
        </row>
        <row r="1902">
          <cell r="M1902">
            <v>45315</v>
          </cell>
          <cell r="N1902">
            <v>45316</v>
          </cell>
          <cell r="Q1902">
            <v>45321</v>
          </cell>
        </row>
        <row r="1903">
          <cell r="M1903">
            <v>45316</v>
          </cell>
          <cell r="N1903">
            <v>45317</v>
          </cell>
          <cell r="Q1903">
            <v>45322</v>
          </cell>
        </row>
        <row r="1904">
          <cell r="M1904">
            <v>45317</v>
          </cell>
          <cell r="N1904">
            <v>45320</v>
          </cell>
          <cell r="Q1904">
            <v>45323</v>
          </cell>
        </row>
        <row r="1905">
          <cell r="M1905">
            <v>45320</v>
          </cell>
          <cell r="N1905">
            <v>45321</v>
          </cell>
          <cell r="Q1905">
            <v>45324</v>
          </cell>
        </row>
        <row r="1906">
          <cell r="M1906">
            <v>45321</v>
          </cell>
          <cell r="N1906">
            <v>45322</v>
          </cell>
          <cell r="Q1906">
            <v>45327</v>
          </cell>
        </row>
        <row r="1907">
          <cell r="M1907">
            <v>45322</v>
          </cell>
          <cell r="N1907">
            <v>45323</v>
          </cell>
          <cell r="Q1907">
            <v>45328</v>
          </cell>
        </row>
        <row r="1908">
          <cell r="M1908">
            <v>45323</v>
          </cell>
          <cell r="N1908">
            <v>45324</v>
          </cell>
          <cell r="Q1908">
            <v>45329</v>
          </cell>
        </row>
        <row r="1909">
          <cell r="M1909">
            <v>45324</v>
          </cell>
          <cell r="N1909">
            <v>45327</v>
          </cell>
          <cell r="Q1909">
            <v>45330</v>
          </cell>
        </row>
        <row r="1910">
          <cell r="M1910">
            <v>45327</v>
          </cell>
          <cell r="N1910">
            <v>45328</v>
          </cell>
          <cell r="Q1910">
            <v>45331</v>
          </cell>
        </row>
        <row r="1911">
          <cell r="M1911">
            <v>45328</v>
          </cell>
          <cell r="N1911">
            <v>45329</v>
          </cell>
          <cell r="Q1911">
            <v>45335</v>
          </cell>
        </row>
        <row r="1912">
          <cell r="M1912">
            <v>45329</v>
          </cell>
          <cell r="N1912">
            <v>45330</v>
          </cell>
          <cell r="Q1912">
            <v>45336</v>
          </cell>
        </row>
        <row r="1913">
          <cell r="M1913">
            <v>45330</v>
          </cell>
          <cell r="N1913">
            <v>45331</v>
          </cell>
          <cell r="Q1913">
            <v>45337</v>
          </cell>
        </row>
        <row r="1914">
          <cell r="M1914">
            <v>45331</v>
          </cell>
          <cell r="N1914">
            <v>45335</v>
          </cell>
          <cell r="Q1914">
            <v>45338</v>
          </cell>
        </row>
        <row r="1915">
          <cell r="M1915">
            <v>45335</v>
          </cell>
          <cell r="N1915">
            <v>45336</v>
          </cell>
          <cell r="Q1915">
            <v>45341</v>
          </cell>
        </row>
        <row r="1916">
          <cell r="M1916">
            <v>45336</v>
          </cell>
          <cell r="N1916">
            <v>45337</v>
          </cell>
          <cell r="Q1916">
            <v>45342</v>
          </cell>
        </row>
        <row r="1917">
          <cell r="M1917">
            <v>45337</v>
          </cell>
          <cell r="N1917">
            <v>45338</v>
          </cell>
          <cell r="Q1917">
            <v>45343</v>
          </cell>
        </row>
        <row r="1918">
          <cell r="M1918">
            <v>45338</v>
          </cell>
          <cell r="N1918">
            <v>45341</v>
          </cell>
          <cell r="Q1918">
            <v>45344</v>
          </cell>
        </row>
        <row r="1919">
          <cell r="M1919">
            <v>45341</v>
          </cell>
          <cell r="N1919">
            <v>45342</v>
          </cell>
          <cell r="Q1919">
            <v>45348</v>
          </cell>
        </row>
        <row r="1920">
          <cell r="M1920">
            <v>45342</v>
          </cell>
          <cell r="N1920">
            <v>45343</v>
          </cell>
          <cell r="Q1920">
            <v>45349</v>
          </cell>
        </row>
        <row r="1921">
          <cell r="M1921">
            <v>45343</v>
          </cell>
          <cell r="N1921">
            <v>45344</v>
          </cell>
          <cell r="Q1921">
            <v>45350</v>
          </cell>
        </row>
        <row r="1922">
          <cell r="M1922">
            <v>45344</v>
          </cell>
          <cell r="N1922">
            <v>45348</v>
          </cell>
          <cell r="Q1922">
            <v>45351</v>
          </cell>
        </row>
        <row r="1923">
          <cell r="M1923">
            <v>45348</v>
          </cell>
          <cell r="N1923">
            <v>45349</v>
          </cell>
          <cell r="Q1923">
            <v>45352</v>
          </cell>
        </row>
        <row r="1924">
          <cell r="M1924">
            <v>45349</v>
          </cell>
          <cell r="N1924">
            <v>45350</v>
          </cell>
          <cell r="Q1924">
            <v>45355</v>
          </cell>
        </row>
        <row r="1925">
          <cell r="M1925">
            <v>45350</v>
          </cell>
          <cell r="N1925">
            <v>45351</v>
          </cell>
          <cell r="Q1925">
            <v>45356</v>
          </cell>
        </row>
        <row r="1926">
          <cell r="M1926">
            <v>45351</v>
          </cell>
          <cell r="N1926">
            <v>45352</v>
          </cell>
          <cell r="Q1926">
            <v>45357</v>
          </cell>
        </row>
        <row r="1927">
          <cell r="M1927">
            <v>45352</v>
          </cell>
          <cell r="N1927">
            <v>45355</v>
          </cell>
          <cell r="Q1927">
            <v>45358</v>
          </cell>
        </row>
        <row r="1928">
          <cell r="M1928">
            <v>45355</v>
          </cell>
          <cell r="N1928">
            <v>45356</v>
          </cell>
          <cell r="Q1928">
            <v>45359</v>
          </cell>
        </row>
        <row r="1929">
          <cell r="M1929">
            <v>45356</v>
          </cell>
          <cell r="N1929">
            <v>45357</v>
          </cell>
          <cell r="Q1929">
            <v>45362</v>
          </cell>
        </row>
        <row r="1930">
          <cell r="M1930">
            <v>45357</v>
          </cell>
          <cell r="N1930">
            <v>45358</v>
          </cell>
          <cell r="Q1930">
            <v>45363</v>
          </cell>
        </row>
        <row r="1931">
          <cell r="M1931">
            <v>45358</v>
          </cell>
          <cell r="N1931">
            <v>45359</v>
          </cell>
          <cell r="Q1931">
            <v>45364</v>
          </cell>
        </row>
        <row r="1932">
          <cell r="M1932">
            <v>45359</v>
          </cell>
          <cell r="N1932">
            <v>45362</v>
          </cell>
          <cell r="Q1932">
            <v>45365</v>
          </cell>
        </row>
        <row r="1933">
          <cell r="M1933">
            <v>45362</v>
          </cell>
          <cell r="N1933">
            <v>45363</v>
          </cell>
          <cell r="Q1933">
            <v>45366</v>
          </cell>
        </row>
        <row r="1934">
          <cell r="M1934">
            <v>45363</v>
          </cell>
          <cell r="N1934">
            <v>45364</v>
          </cell>
          <cell r="Q1934">
            <v>45369</v>
          </cell>
        </row>
        <row r="1935">
          <cell r="M1935">
            <v>45364</v>
          </cell>
          <cell r="N1935">
            <v>45365</v>
          </cell>
          <cell r="Q1935">
            <v>45370</v>
          </cell>
        </row>
        <row r="1936">
          <cell r="M1936">
            <v>45365</v>
          </cell>
          <cell r="N1936">
            <v>45366</v>
          </cell>
          <cell r="Q1936">
            <v>45372</v>
          </cell>
        </row>
        <row r="1937">
          <cell r="M1937">
            <v>45366</v>
          </cell>
          <cell r="N1937">
            <v>45369</v>
          </cell>
          <cell r="Q1937">
            <v>45373</v>
          </cell>
        </row>
        <row r="1938">
          <cell r="M1938">
            <v>45369</v>
          </cell>
          <cell r="N1938">
            <v>45370</v>
          </cell>
          <cell r="Q1938">
            <v>45376</v>
          </cell>
        </row>
        <row r="1939">
          <cell r="M1939">
            <v>45370</v>
          </cell>
          <cell r="N1939">
            <v>45372</v>
          </cell>
          <cell r="Q1939">
            <v>45377</v>
          </cell>
        </row>
        <row r="1940">
          <cell r="M1940">
            <v>45372</v>
          </cell>
          <cell r="N1940">
            <v>45373</v>
          </cell>
          <cell r="Q1940">
            <v>45378</v>
          </cell>
        </row>
        <row r="1941">
          <cell r="M1941">
            <v>45373</v>
          </cell>
          <cell r="N1941">
            <v>45376</v>
          </cell>
          <cell r="Q1941">
            <v>45379</v>
          </cell>
        </row>
        <row r="1942">
          <cell r="M1942">
            <v>45376</v>
          </cell>
          <cell r="N1942">
            <v>45377</v>
          </cell>
          <cell r="Q1942">
            <v>45380</v>
          </cell>
        </row>
        <row r="1943">
          <cell r="M1943">
            <v>45377</v>
          </cell>
          <cell r="N1943">
            <v>45378</v>
          </cell>
          <cell r="Q1943">
            <v>45383</v>
          </cell>
        </row>
        <row r="1944">
          <cell r="M1944">
            <v>45378</v>
          </cell>
          <cell r="N1944">
            <v>45379</v>
          </cell>
          <cell r="Q1944">
            <v>45384</v>
          </cell>
        </row>
        <row r="1945">
          <cell r="M1945">
            <v>45379</v>
          </cell>
          <cell r="N1945">
            <v>45380</v>
          </cell>
          <cell r="Q1945">
            <v>45385</v>
          </cell>
        </row>
        <row r="1946">
          <cell r="M1946">
            <v>45380</v>
          </cell>
          <cell r="N1946">
            <v>45383</v>
          </cell>
          <cell r="Q1946">
            <v>45386</v>
          </cell>
        </row>
        <row r="1947">
          <cell r="M1947">
            <v>45383</v>
          </cell>
          <cell r="N1947">
            <v>45384</v>
          </cell>
          <cell r="Q1947">
            <v>45387</v>
          </cell>
        </row>
        <row r="1948">
          <cell r="M1948">
            <v>45384</v>
          </cell>
          <cell r="N1948">
            <v>45385</v>
          </cell>
          <cell r="Q1948">
            <v>45390</v>
          </cell>
        </row>
        <row r="1949">
          <cell r="M1949">
            <v>45385</v>
          </cell>
          <cell r="N1949">
            <v>45386</v>
          </cell>
          <cell r="Q1949">
            <v>45391</v>
          </cell>
        </row>
        <row r="1950">
          <cell r="M1950">
            <v>45386</v>
          </cell>
          <cell r="N1950">
            <v>45387</v>
          </cell>
          <cell r="Q1950">
            <v>45392</v>
          </cell>
        </row>
        <row r="1951">
          <cell r="M1951">
            <v>45387</v>
          </cell>
          <cell r="N1951">
            <v>45390</v>
          </cell>
          <cell r="Q1951">
            <v>45393</v>
          </cell>
        </row>
        <row r="1952">
          <cell r="M1952">
            <v>45390</v>
          </cell>
          <cell r="N1952">
            <v>45391</v>
          </cell>
          <cell r="Q1952">
            <v>45394</v>
          </cell>
        </row>
        <row r="1953">
          <cell r="M1953">
            <v>45391</v>
          </cell>
          <cell r="N1953">
            <v>45392</v>
          </cell>
          <cell r="Q1953">
            <v>45397</v>
          </cell>
        </row>
        <row r="1954">
          <cell r="M1954">
            <v>45392</v>
          </cell>
          <cell r="N1954">
            <v>45393</v>
          </cell>
          <cell r="Q1954">
            <v>45398</v>
          </cell>
        </row>
        <row r="1955">
          <cell r="M1955">
            <v>45393</v>
          </cell>
          <cell r="N1955">
            <v>45394</v>
          </cell>
          <cell r="Q1955">
            <v>45399</v>
          </cell>
        </row>
        <row r="1956">
          <cell r="M1956">
            <v>45394</v>
          </cell>
          <cell r="N1956">
            <v>45397</v>
          </cell>
          <cell r="Q1956">
            <v>45400</v>
          </cell>
        </row>
        <row r="1957">
          <cell r="M1957">
            <v>45397</v>
          </cell>
          <cell r="N1957">
            <v>45398</v>
          </cell>
          <cell r="Q1957">
            <v>45401</v>
          </cell>
        </row>
        <row r="1958">
          <cell r="M1958">
            <v>45398</v>
          </cell>
          <cell r="N1958">
            <v>45399</v>
          </cell>
          <cell r="Q1958">
            <v>45404</v>
          </cell>
        </row>
        <row r="1959">
          <cell r="M1959">
            <v>45399</v>
          </cell>
          <cell r="N1959">
            <v>45400</v>
          </cell>
          <cell r="Q1959">
            <v>45405</v>
          </cell>
        </row>
        <row r="1960">
          <cell r="M1960">
            <v>45400</v>
          </cell>
          <cell r="N1960">
            <v>45401</v>
          </cell>
          <cell r="Q1960">
            <v>45406</v>
          </cell>
        </row>
        <row r="1961">
          <cell r="M1961">
            <v>45401</v>
          </cell>
          <cell r="N1961">
            <v>45404</v>
          </cell>
          <cell r="Q1961">
            <v>45407</v>
          </cell>
        </row>
        <row r="1962">
          <cell r="M1962">
            <v>45404</v>
          </cell>
          <cell r="N1962">
            <v>45405</v>
          </cell>
          <cell r="Q1962">
            <v>45408</v>
          </cell>
        </row>
        <row r="1963">
          <cell r="M1963">
            <v>45405</v>
          </cell>
          <cell r="N1963">
            <v>45406</v>
          </cell>
          <cell r="Q1963">
            <v>45412</v>
          </cell>
        </row>
        <row r="1964">
          <cell r="M1964">
            <v>45406</v>
          </cell>
          <cell r="N1964">
            <v>45407</v>
          </cell>
          <cell r="Q1964">
            <v>45413</v>
          </cell>
        </row>
        <row r="1965">
          <cell r="M1965">
            <v>45407</v>
          </cell>
          <cell r="N1965">
            <v>45408</v>
          </cell>
          <cell r="Q1965">
            <v>45414</v>
          </cell>
        </row>
        <row r="1966">
          <cell r="M1966">
            <v>45408</v>
          </cell>
          <cell r="N1966">
            <v>45412</v>
          </cell>
          <cell r="Q1966">
            <v>45419</v>
          </cell>
        </row>
        <row r="1967">
          <cell r="M1967">
            <v>45412</v>
          </cell>
          <cell r="N1967">
            <v>45413</v>
          </cell>
          <cell r="Q1967">
            <v>45420</v>
          </cell>
        </row>
        <row r="1968">
          <cell r="M1968">
            <v>45413</v>
          </cell>
          <cell r="N1968">
            <v>45414</v>
          </cell>
          <cell r="Q1968">
            <v>45421</v>
          </cell>
        </row>
        <row r="1969">
          <cell r="M1969">
            <v>45414</v>
          </cell>
          <cell r="N1969">
            <v>45419</v>
          </cell>
          <cell r="Q1969">
            <v>45422</v>
          </cell>
        </row>
        <row r="1970">
          <cell r="M1970">
            <v>45419</v>
          </cell>
          <cell r="N1970">
            <v>45420</v>
          </cell>
          <cell r="Q1970">
            <v>45423</v>
          </cell>
        </row>
        <row r="1971">
          <cell r="M1971">
            <v>45420</v>
          </cell>
          <cell r="N1971">
            <v>45421</v>
          </cell>
          <cell r="Q1971">
            <v>45425</v>
          </cell>
        </row>
        <row r="1972">
          <cell r="M1972">
            <v>45421</v>
          </cell>
          <cell r="N1972">
            <v>45422</v>
          </cell>
          <cell r="Q1972">
            <v>45426</v>
          </cell>
        </row>
        <row r="1973">
          <cell r="M1973">
            <v>45422</v>
          </cell>
          <cell r="N1973">
            <v>45423</v>
          </cell>
          <cell r="Q1973">
            <v>45427</v>
          </cell>
        </row>
        <row r="1974">
          <cell r="M1974">
            <v>45423</v>
          </cell>
          <cell r="N1974">
            <v>45425</v>
          </cell>
          <cell r="Q1974">
            <v>45428</v>
          </cell>
        </row>
        <row r="1975">
          <cell r="M1975">
            <v>45425</v>
          </cell>
          <cell r="N1975">
            <v>45426</v>
          </cell>
          <cell r="Q1975">
            <v>45429</v>
          </cell>
        </row>
        <row r="1976">
          <cell r="M1976">
            <v>45426</v>
          </cell>
          <cell r="N1976">
            <v>45427</v>
          </cell>
          <cell r="Q1976">
            <v>45432</v>
          </cell>
        </row>
        <row r="1977">
          <cell r="M1977">
            <v>45427</v>
          </cell>
          <cell r="N1977">
            <v>45428</v>
          </cell>
          <cell r="Q1977">
            <v>45433</v>
          </cell>
        </row>
        <row r="1978">
          <cell r="M1978">
            <v>45428</v>
          </cell>
          <cell r="N1978">
            <v>45429</v>
          </cell>
          <cell r="Q1978">
            <v>45434</v>
          </cell>
        </row>
        <row r="1979">
          <cell r="M1979">
            <v>45429</v>
          </cell>
          <cell r="N1979">
            <v>45432</v>
          </cell>
          <cell r="Q1979">
            <v>45435</v>
          </cell>
        </row>
        <row r="1980">
          <cell r="M1980">
            <v>45432</v>
          </cell>
          <cell r="N1980">
            <v>45433</v>
          </cell>
          <cell r="Q1980">
            <v>45436</v>
          </cell>
        </row>
        <row r="1981">
          <cell r="M1981">
            <v>45433</v>
          </cell>
          <cell r="N1981">
            <v>45434</v>
          </cell>
          <cell r="Q1981">
            <v>45439</v>
          </cell>
        </row>
        <row r="1982">
          <cell r="M1982">
            <v>45434</v>
          </cell>
          <cell r="N1982">
            <v>45435</v>
          </cell>
          <cell r="Q1982">
            <v>45440</v>
          </cell>
        </row>
        <row r="1983">
          <cell r="M1983">
            <v>45435</v>
          </cell>
          <cell r="N1983">
            <v>45436</v>
          </cell>
          <cell r="Q1983">
            <v>45441</v>
          </cell>
        </row>
        <row r="1984">
          <cell r="M1984">
            <v>45436</v>
          </cell>
          <cell r="N1984">
            <v>45439</v>
          </cell>
          <cell r="Q1984">
            <v>45442</v>
          </cell>
        </row>
        <row r="1985">
          <cell r="M1985">
            <v>45439</v>
          </cell>
          <cell r="N1985">
            <v>45440</v>
          </cell>
          <cell r="Q1985">
            <v>45443</v>
          </cell>
        </row>
        <row r="1986">
          <cell r="M1986">
            <v>45440</v>
          </cell>
          <cell r="N1986">
            <v>45441</v>
          </cell>
          <cell r="Q1986">
            <v>45446</v>
          </cell>
        </row>
        <row r="1987">
          <cell r="M1987">
            <v>45441</v>
          </cell>
          <cell r="N1987">
            <v>45442</v>
          </cell>
          <cell r="Q1987">
            <v>45447</v>
          </cell>
        </row>
        <row r="1988">
          <cell r="M1988">
            <v>45442</v>
          </cell>
          <cell r="N1988">
            <v>45443</v>
          </cell>
          <cell r="Q1988">
            <v>45448</v>
          </cell>
        </row>
        <row r="1989">
          <cell r="M1989">
            <v>45443</v>
          </cell>
          <cell r="N1989">
            <v>45446</v>
          </cell>
          <cell r="Q1989">
            <v>45449</v>
          </cell>
        </row>
        <row r="1990">
          <cell r="M1990">
            <v>45446</v>
          </cell>
          <cell r="N1990">
            <v>45447</v>
          </cell>
          <cell r="Q1990">
            <v>45450</v>
          </cell>
        </row>
        <row r="1991">
          <cell r="M1991">
            <v>45447</v>
          </cell>
          <cell r="N1991">
            <v>45448</v>
          </cell>
          <cell r="Q1991">
            <v>45453</v>
          </cell>
        </row>
        <row r="1992">
          <cell r="M1992">
            <v>45448</v>
          </cell>
          <cell r="N1992">
            <v>45449</v>
          </cell>
          <cell r="Q1992">
            <v>45454</v>
          </cell>
        </row>
        <row r="1993">
          <cell r="M1993">
            <v>45449</v>
          </cell>
          <cell r="N1993">
            <v>45450</v>
          </cell>
          <cell r="Q1993">
            <v>45455</v>
          </cell>
        </row>
        <row r="1994">
          <cell r="M1994">
            <v>45450</v>
          </cell>
          <cell r="N1994">
            <v>45453</v>
          </cell>
          <cell r="Q1994">
            <v>45456</v>
          </cell>
        </row>
        <row r="1995">
          <cell r="M1995">
            <v>45453</v>
          </cell>
          <cell r="N1995">
            <v>45454</v>
          </cell>
          <cell r="Q1995">
            <v>45457</v>
          </cell>
        </row>
        <row r="1996">
          <cell r="M1996">
            <v>45454</v>
          </cell>
          <cell r="N1996">
            <v>45455</v>
          </cell>
          <cell r="Q1996">
            <v>45460</v>
          </cell>
        </row>
        <row r="1997">
          <cell r="M1997">
            <v>45455</v>
          </cell>
          <cell r="N1997">
            <v>45456</v>
          </cell>
          <cell r="Q1997">
            <v>45461</v>
          </cell>
        </row>
        <row r="1998">
          <cell r="M1998">
            <v>45456</v>
          </cell>
          <cell r="N1998">
            <v>45457</v>
          </cell>
          <cell r="Q1998">
            <v>45462</v>
          </cell>
        </row>
        <row r="1999">
          <cell r="M1999">
            <v>45457</v>
          </cell>
          <cell r="N1999">
            <v>45460</v>
          </cell>
          <cell r="Q1999">
            <v>45463</v>
          </cell>
        </row>
        <row r="2000">
          <cell r="M2000">
            <v>45460</v>
          </cell>
          <cell r="N2000">
            <v>45461</v>
          </cell>
          <cell r="Q2000">
            <v>45464</v>
          </cell>
        </row>
        <row r="2001">
          <cell r="M2001">
            <v>45461</v>
          </cell>
          <cell r="N2001">
            <v>45462</v>
          </cell>
          <cell r="Q2001">
            <v>45467</v>
          </cell>
        </row>
        <row r="2002">
          <cell r="M2002">
            <v>45462</v>
          </cell>
          <cell r="N2002">
            <v>45463</v>
          </cell>
          <cell r="Q2002">
            <v>45468</v>
          </cell>
        </row>
        <row r="2003">
          <cell r="M2003">
            <v>45463</v>
          </cell>
          <cell r="N2003">
            <v>45464</v>
          </cell>
          <cell r="Q2003">
            <v>45469</v>
          </cell>
        </row>
        <row r="2004">
          <cell r="M2004">
            <v>45464</v>
          </cell>
          <cell r="N2004">
            <v>45467</v>
          </cell>
          <cell r="Q2004">
            <v>45470</v>
          </cell>
        </row>
        <row r="2005">
          <cell r="M2005">
            <v>45467</v>
          </cell>
          <cell r="N2005">
            <v>45468</v>
          </cell>
          <cell r="Q2005">
            <v>45471</v>
          </cell>
        </row>
        <row r="2006">
          <cell r="M2006">
            <v>45468</v>
          </cell>
          <cell r="N2006">
            <v>45469</v>
          </cell>
          <cell r="Q2006">
            <v>45474</v>
          </cell>
        </row>
        <row r="2007">
          <cell r="M2007">
            <v>45469</v>
          </cell>
          <cell r="N2007">
            <v>45470</v>
          </cell>
          <cell r="Q2007">
            <v>45475</v>
          </cell>
        </row>
        <row r="2008">
          <cell r="M2008">
            <v>45470</v>
          </cell>
          <cell r="N2008">
            <v>45471</v>
          </cell>
          <cell r="Q2008">
            <v>45476</v>
          </cell>
        </row>
        <row r="2009">
          <cell r="M2009">
            <v>45471</v>
          </cell>
          <cell r="N2009">
            <v>45474</v>
          </cell>
          <cell r="Q2009">
            <v>45477</v>
          </cell>
        </row>
        <row r="2010">
          <cell r="M2010">
            <v>45474</v>
          </cell>
          <cell r="N2010">
            <v>45475</v>
          </cell>
          <cell r="Q2010">
            <v>45478</v>
          </cell>
        </row>
        <row r="2011">
          <cell r="M2011">
            <v>45475</v>
          </cell>
          <cell r="N2011">
            <v>45476</v>
          </cell>
          <cell r="Q2011">
            <v>45481</v>
          </cell>
        </row>
        <row r="2012">
          <cell r="M2012">
            <v>45476</v>
          </cell>
          <cell r="N2012">
            <v>45477</v>
          </cell>
          <cell r="Q2012">
            <v>45482</v>
          </cell>
        </row>
        <row r="2013">
          <cell r="M2013">
            <v>45477</v>
          </cell>
          <cell r="N2013">
            <v>45478</v>
          </cell>
          <cell r="Q2013">
            <v>45483</v>
          </cell>
        </row>
        <row r="2014">
          <cell r="M2014">
            <v>45478</v>
          </cell>
          <cell r="N2014">
            <v>45481</v>
          </cell>
          <cell r="Q2014">
            <v>45484</v>
          </cell>
        </row>
        <row r="2015">
          <cell r="M2015">
            <v>45481</v>
          </cell>
          <cell r="N2015">
            <v>45482</v>
          </cell>
          <cell r="Q2015">
            <v>45485</v>
          </cell>
        </row>
        <row r="2016">
          <cell r="M2016">
            <v>45482</v>
          </cell>
          <cell r="N2016">
            <v>45483</v>
          </cell>
          <cell r="Q2016">
            <v>45489</v>
          </cell>
        </row>
        <row r="2017">
          <cell r="M2017">
            <v>45483</v>
          </cell>
          <cell r="N2017">
            <v>45484</v>
          </cell>
          <cell r="Q2017">
            <v>45490</v>
          </cell>
        </row>
        <row r="2018">
          <cell r="M2018">
            <v>45484</v>
          </cell>
          <cell r="N2018">
            <v>45485</v>
          </cell>
          <cell r="Q2018">
            <v>45491</v>
          </cell>
        </row>
        <row r="2019">
          <cell r="M2019">
            <v>45485</v>
          </cell>
          <cell r="N2019">
            <v>45489</v>
          </cell>
          <cell r="Q2019">
            <v>45492</v>
          </cell>
        </row>
        <row r="2020">
          <cell r="M2020">
            <v>45489</v>
          </cell>
          <cell r="N2020">
            <v>45490</v>
          </cell>
          <cell r="Q2020">
            <v>45495</v>
          </cell>
        </row>
        <row r="2021">
          <cell r="M2021">
            <v>45490</v>
          </cell>
          <cell r="N2021">
            <v>45491</v>
          </cell>
          <cell r="Q2021">
            <v>45496</v>
          </cell>
        </row>
        <row r="2022">
          <cell r="M2022">
            <v>45491</v>
          </cell>
          <cell r="N2022">
            <v>45492</v>
          </cell>
          <cell r="Q2022">
            <v>45497</v>
          </cell>
        </row>
        <row r="2023">
          <cell r="M2023">
            <v>45492</v>
          </cell>
          <cell r="N2023">
            <v>45495</v>
          </cell>
          <cell r="Q2023">
            <v>45498</v>
          </cell>
        </row>
        <row r="2024">
          <cell r="M2024">
            <v>45495</v>
          </cell>
          <cell r="N2024">
            <v>45496</v>
          </cell>
          <cell r="Q2024">
            <v>45499</v>
          </cell>
        </row>
        <row r="2025">
          <cell r="M2025">
            <v>45496</v>
          </cell>
          <cell r="N2025">
            <v>45497</v>
          </cell>
          <cell r="Q2025">
            <v>45502</v>
          </cell>
        </row>
        <row r="2026">
          <cell r="M2026">
            <v>45497</v>
          </cell>
          <cell r="N2026">
            <v>45498</v>
          </cell>
          <cell r="Q2026">
            <v>45503</v>
          </cell>
        </row>
        <row r="2027">
          <cell r="M2027">
            <v>45498</v>
          </cell>
          <cell r="N2027">
            <v>45499</v>
          </cell>
          <cell r="Q2027">
            <v>45504</v>
          </cell>
        </row>
        <row r="2028">
          <cell r="M2028">
            <v>45499</v>
          </cell>
          <cell r="N2028">
            <v>45502</v>
          </cell>
          <cell r="Q2028">
            <v>45505</v>
          </cell>
        </row>
        <row r="2029">
          <cell r="M2029">
            <v>45502</v>
          </cell>
          <cell r="N2029">
            <v>45503</v>
          </cell>
          <cell r="Q2029">
            <v>45506</v>
          </cell>
        </row>
        <row r="2030">
          <cell r="M2030">
            <v>45503</v>
          </cell>
          <cell r="N2030">
            <v>45504</v>
          </cell>
          <cell r="Q2030">
            <v>45509</v>
          </cell>
        </row>
        <row r="2031">
          <cell r="M2031">
            <v>45504</v>
          </cell>
          <cell r="N2031">
            <v>45505</v>
          </cell>
          <cell r="Q2031">
            <v>45510</v>
          </cell>
        </row>
        <row r="2032">
          <cell r="M2032">
            <v>45505</v>
          </cell>
          <cell r="N2032">
            <v>45506</v>
          </cell>
          <cell r="Q2032">
            <v>45511</v>
          </cell>
        </row>
        <row r="2033">
          <cell r="M2033">
            <v>45506</v>
          </cell>
          <cell r="N2033">
            <v>45509</v>
          </cell>
          <cell r="Q2033">
            <v>45512</v>
          </cell>
        </row>
        <row r="2034">
          <cell r="M2034">
            <v>45509</v>
          </cell>
          <cell r="N2034">
            <v>45510</v>
          </cell>
          <cell r="Q2034">
            <v>45513</v>
          </cell>
        </row>
        <row r="2035">
          <cell r="M2035">
            <v>45510</v>
          </cell>
          <cell r="N2035">
            <v>45511</v>
          </cell>
          <cell r="Q2035">
            <v>45520</v>
          </cell>
        </row>
        <row r="2036">
          <cell r="M2036">
            <v>45511</v>
          </cell>
          <cell r="N2036">
            <v>45512</v>
          </cell>
          <cell r="Q2036">
            <v>45521</v>
          </cell>
        </row>
        <row r="2037">
          <cell r="M2037">
            <v>45512</v>
          </cell>
          <cell r="N2037">
            <v>45513</v>
          </cell>
          <cell r="Q2037">
            <v>45523</v>
          </cell>
        </row>
        <row r="2038">
          <cell r="M2038">
            <v>45513</v>
          </cell>
          <cell r="N2038">
            <v>45520</v>
          </cell>
          <cell r="Q2038">
            <v>45524</v>
          </cell>
        </row>
        <row r="2039">
          <cell r="M2039">
            <v>45520</v>
          </cell>
          <cell r="N2039">
            <v>45521</v>
          </cell>
          <cell r="Q2039">
            <v>45525</v>
          </cell>
        </row>
        <row r="2040">
          <cell r="M2040">
            <v>45521</v>
          </cell>
          <cell r="N2040">
            <v>45523</v>
          </cell>
          <cell r="Q2040">
            <v>45526</v>
          </cell>
        </row>
        <row r="2041">
          <cell r="M2041">
            <v>45523</v>
          </cell>
          <cell r="N2041">
            <v>45524</v>
          </cell>
          <cell r="Q2041">
            <v>45527</v>
          </cell>
        </row>
        <row r="2042">
          <cell r="M2042">
            <v>45524</v>
          </cell>
          <cell r="N2042">
            <v>45525</v>
          </cell>
          <cell r="Q2042">
            <v>45530</v>
          </cell>
        </row>
        <row r="2043">
          <cell r="M2043">
            <v>45525</v>
          </cell>
          <cell r="N2043">
            <v>45526</v>
          </cell>
          <cell r="Q2043">
            <v>45531</v>
          </cell>
        </row>
        <row r="2044">
          <cell r="M2044">
            <v>45526</v>
          </cell>
          <cell r="N2044">
            <v>45527</v>
          </cell>
          <cell r="Q2044">
            <v>45532</v>
          </cell>
        </row>
        <row r="2045">
          <cell r="M2045">
            <v>45527</v>
          </cell>
          <cell r="N2045">
            <v>45530</v>
          </cell>
          <cell r="Q2045">
            <v>45533</v>
          </cell>
        </row>
        <row r="2046">
          <cell r="M2046">
            <v>45530</v>
          </cell>
          <cell r="N2046">
            <v>45531</v>
          </cell>
          <cell r="Q2046">
            <v>45534</v>
          </cell>
        </row>
        <row r="2047">
          <cell r="M2047">
            <v>45531</v>
          </cell>
          <cell r="N2047">
            <v>45532</v>
          </cell>
          <cell r="Q2047">
            <v>45537</v>
          </cell>
        </row>
        <row r="2048">
          <cell r="M2048">
            <v>45532</v>
          </cell>
          <cell r="N2048">
            <v>45533</v>
          </cell>
          <cell r="Q2048">
            <v>45538</v>
          </cell>
        </row>
        <row r="2049">
          <cell r="M2049">
            <v>45533</v>
          </cell>
          <cell r="N2049">
            <v>45534</v>
          </cell>
          <cell r="Q2049">
            <v>45539</v>
          </cell>
        </row>
        <row r="2050">
          <cell r="M2050">
            <v>45534</v>
          </cell>
          <cell r="N2050">
            <v>45537</v>
          </cell>
          <cell r="Q2050">
            <v>45540</v>
          </cell>
        </row>
        <row r="2051">
          <cell r="M2051">
            <v>45537</v>
          </cell>
          <cell r="N2051">
            <v>45538</v>
          </cell>
          <cell r="Q2051">
            <v>45541</v>
          </cell>
        </row>
        <row r="2052">
          <cell r="M2052">
            <v>45538</v>
          </cell>
          <cell r="N2052">
            <v>45539</v>
          </cell>
          <cell r="Q2052">
            <v>45544</v>
          </cell>
        </row>
        <row r="2053">
          <cell r="M2053">
            <v>45539</v>
          </cell>
          <cell r="N2053">
            <v>45540</v>
          </cell>
          <cell r="Q2053">
            <v>45545</v>
          </cell>
        </row>
        <row r="2054">
          <cell r="M2054">
            <v>45540</v>
          </cell>
          <cell r="N2054">
            <v>45541</v>
          </cell>
          <cell r="Q2054">
            <v>45546</v>
          </cell>
        </row>
        <row r="2055">
          <cell r="M2055">
            <v>45541</v>
          </cell>
          <cell r="N2055">
            <v>45544</v>
          </cell>
          <cell r="Q2055">
            <v>45547</v>
          </cell>
        </row>
        <row r="2056">
          <cell r="M2056">
            <v>45544</v>
          </cell>
          <cell r="N2056">
            <v>45545</v>
          </cell>
          <cell r="Q2056">
            <v>45548</v>
          </cell>
        </row>
        <row r="2057">
          <cell r="M2057">
            <v>45545</v>
          </cell>
          <cell r="N2057">
            <v>45546</v>
          </cell>
          <cell r="Q2057">
            <v>45552</v>
          </cell>
        </row>
        <row r="2058">
          <cell r="M2058">
            <v>45546</v>
          </cell>
          <cell r="N2058">
            <v>45547</v>
          </cell>
          <cell r="Q2058">
            <v>45553</v>
          </cell>
        </row>
        <row r="2059">
          <cell r="M2059">
            <v>45547</v>
          </cell>
          <cell r="N2059">
            <v>45548</v>
          </cell>
          <cell r="Q2059">
            <v>45554</v>
          </cell>
        </row>
        <row r="2060">
          <cell r="M2060">
            <v>45548</v>
          </cell>
          <cell r="N2060">
            <v>45552</v>
          </cell>
          <cell r="Q2060">
            <v>45555</v>
          </cell>
        </row>
        <row r="2061">
          <cell r="M2061">
            <v>45552</v>
          </cell>
          <cell r="N2061">
            <v>45553</v>
          </cell>
          <cell r="Q2061">
            <v>45559</v>
          </cell>
        </row>
        <row r="2062">
          <cell r="M2062">
            <v>45553</v>
          </cell>
          <cell r="N2062">
            <v>45554</v>
          </cell>
          <cell r="Q2062">
            <v>45560</v>
          </cell>
        </row>
        <row r="2063">
          <cell r="M2063">
            <v>45554</v>
          </cell>
          <cell r="N2063">
            <v>45555</v>
          </cell>
          <cell r="Q2063">
            <v>45561</v>
          </cell>
        </row>
        <row r="2064">
          <cell r="M2064">
            <v>45555</v>
          </cell>
          <cell r="N2064">
            <v>45559</v>
          </cell>
          <cell r="Q2064">
            <v>45562</v>
          </cell>
        </row>
        <row r="2065">
          <cell r="M2065">
            <v>45559</v>
          </cell>
          <cell r="N2065">
            <v>45560</v>
          </cell>
          <cell r="Q2065">
            <v>45565</v>
          </cell>
        </row>
        <row r="2066">
          <cell r="M2066">
            <v>45560</v>
          </cell>
          <cell r="N2066">
            <v>45561</v>
          </cell>
          <cell r="Q2066">
            <v>45566</v>
          </cell>
        </row>
        <row r="2067">
          <cell r="M2067">
            <v>45561</v>
          </cell>
          <cell r="N2067">
            <v>45562</v>
          </cell>
          <cell r="Q2067">
            <v>45567</v>
          </cell>
        </row>
        <row r="2068">
          <cell r="M2068">
            <v>45562</v>
          </cell>
          <cell r="N2068">
            <v>45565</v>
          </cell>
          <cell r="Q2068">
            <v>45568</v>
          </cell>
        </row>
        <row r="2069">
          <cell r="M2069">
            <v>45565</v>
          </cell>
          <cell r="N2069">
            <v>45566</v>
          </cell>
          <cell r="Q2069">
            <v>45569</v>
          </cell>
        </row>
        <row r="2070">
          <cell r="M2070">
            <v>45566</v>
          </cell>
          <cell r="N2070">
            <v>45567</v>
          </cell>
          <cell r="Q2070">
            <v>45572</v>
          </cell>
        </row>
        <row r="2071">
          <cell r="M2071">
            <v>45567</v>
          </cell>
          <cell r="N2071">
            <v>45568</v>
          </cell>
          <cell r="Q2071">
            <v>45573</v>
          </cell>
        </row>
        <row r="2072">
          <cell r="M2072">
            <v>45568</v>
          </cell>
          <cell r="N2072">
            <v>45569</v>
          </cell>
          <cell r="Q2072">
            <v>45574</v>
          </cell>
        </row>
        <row r="2073">
          <cell r="M2073">
            <v>45569</v>
          </cell>
          <cell r="N2073">
            <v>45572</v>
          </cell>
          <cell r="Q2073">
            <v>45575</v>
          </cell>
        </row>
        <row r="2074">
          <cell r="M2074">
            <v>45572</v>
          </cell>
          <cell r="N2074">
            <v>45573</v>
          </cell>
          <cell r="Q2074">
            <v>45576</v>
          </cell>
        </row>
        <row r="2075">
          <cell r="M2075">
            <v>45573</v>
          </cell>
          <cell r="N2075">
            <v>45574</v>
          </cell>
          <cell r="Q2075">
            <v>45580</v>
          </cell>
        </row>
        <row r="2076">
          <cell r="M2076">
            <v>45574</v>
          </cell>
          <cell r="N2076">
            <v>45575</v>
          </cell>
          <cell r="Q2076">
            <v>45581</v>
          </cell>
        </row>
        <row r="2077">
          <cell r="M2077">
            <v>45575</v>
          </cell>
          <cell r="N2077">
            <v>45576</v>
          </cell>
          <cell r="Q2077">
            <v>45582</v>
          </cell>
        </row>
        <row r="2078">
          <cell r="M2078">
            <v>45576</v>
          </cell>
          <cell r="N2078">
            <v>45580</v>
          </cell>
          <cell r="Q2078">
            <v>45583</v>
          </cell>
        </row>
        <row r="2079">
          <cell r="M2079">
            <v>45580</v>
          </cell>
          <cell r="N2079">
            <v>45581</v>
          </cell>
          <cell r="Q2079">
            <v>45584</v>
          </cell>
        </row>
        <row r="2080">
          <cell r="M2080">
            <v>45581</v>
          </cell>
          <cell r="N2080">
            <v>45582</v>
          </cell>
          <cell r="Q2080">
            <v>45586</v>
          </cell>
        </row>
        <row r="2081">
          <cell r="M2081">
            <v>45582</v>
          </cell>
          <cell r="N2081">
            <v>45583</v>
          </cell>
          <cell r="Q2081">
            <v>45587</v>
          </cell>
        </row>
        <row r="2082">
          <cell r="M2082">
            <v>45583</v>
          </cell>
          <cell r="N2082">
            <v>45584</v>
          </cell>
          <cell r="Q2082">
            <v>45588</v>
          </cell>
        </row>
        <row r="2083">
          <cell r="M2083">
            <v>45584</v>
          </cell>
          <cell r="N2083">
            <v>45586</v>
          </cell>
          <cell r="Q2083">
            <v>45589</v>
          </cell>
        </row>
        <row r="2084">
          <cell r="M2084">
            <v>45586</v>
          </cell>
          <cell r="N2084">
            <v>45587</v>
          </cell>
          <cell r="Q2084">
            <v>45590</v>
          </cell>
        </row>
        <row r="2085">
          <cell r="M2085">
            <v>45587</v>
          </cell>
          <cell r="N2085">
            <v>45588</v>
          </cell>
          <cell r="Q2085">
            <v>45593</v>
          </cell>
        </row>
        <row r="2086">
          <cell r="M2086">
            <v>45588</v>
          </cell>
          <cell r="N2086">
            <v>45589</v>
          </cell>
          <cell r="Q2086">
            <v>45594</v>
          </cell>
        </row>
        <row r="2087">
          <cell r="M2087">
            <v>45589</v>
          </cell>
          <cell r="N2087">
            <v>45590</v>
          </cell>
          <cell r="Q2087">
            <v>45595</v>
          </cell>
        </row>
        <row r="2088">
          <cell r="M2088">
            <v>45590</v>
          </cell>
          <cell r="N2088">
            <v>45593</v>
          </cell>
          <cell r="Q2088">
            <v>45596</v>
          </cell>
        </row>
        <row r="2089">
          <cell r="M2089">
            <v>45593</v>
          </cell>
          <cell r="N2089">
            <v>45594</v>
          </cell>
          <cell r="Q2089">
            <v>45597</v>
          </cell>
        </row>
        <row r="2090">
          <cell r="M2090">
            <v>45594</v>
          </cell>
          <cell r="N2090">
            <v>45595</v>
          </cell>
          <cell r="Q2090">
            <v>45601</v>
          </cell>
        </row>
        <row r="2091">
          <cell r="M2091">
            <v>45595</v>
          </cell>
          <cell r="N2091">
            <v>45596</v>
          </cell>
          <cell r="Q2091">
            <v>45602</v>
          </cell>
        </row>
        <row r="2092">
          <cell r="M2092">
            <v>45596</v>
          </cell>
          <cell r="N2092">
            <v>45597</v>
          </cell>
          <cell r="Q2092">
            <v>45603</v>
          </cell>
        </row>
        <row r="2093">
          <cell r="M2093">
            <v>45597</v>
          </cell>
          <cell r="N2093">
            <v>45601</v>
          </cell>
          <cell r="Q2093">
            <v>45604</v>
          </cell>
        </row>
        <row r="2094">
          <cell r="M2094">
            <v>45601</v>
          </cell>
          <cell r="N2094">
            <v>45602</v>
          </cell>
          <cell r="Q2094">
            <v>45607</v>
          </cell>
        </row>
        <row r="2095">
          <cell r="M2095">
            <v>45602</v>
          </cell>
          <cell r="N2095">
            <v>45603</v>
          </cell>
          <cell r="Q2095">
            <v>45608</v>
          </cell>
        </row>
        <row r="2096">
          <cell r="M2096">
            <v>45603</v>
          </cell>
          <cell r="N2096">
            <v>45604</v>
          </cell>
          <cell r="Q2096">
            <v>45609</v>
          </cell>
        </row>
        <row r="2097">
          <cell r="M2097">
            <v>45604</v>
          </cell>
          <cell r="N2097">
            <v>45607</v>
          </cell>
          <cell r="Q2097">
            <v>45610</v>
          </cell>
        </row>
        <row r="2098">
          <cell r="M2098">
            <v>45607</v>
          </cell>
          <cell r="N2098">
            <v>45608</v>
          </cell>
          <cell r="Q2098">
            <v>45611</v>
          </cell>
        </row>
        <row r="2099">
          <cell r="M2099">
            <v>45608</v>
          </cell>
          <cell r="N2099">
            <v>45609</v>
          </cell>
          <cell r="Q2099">
            <v>45614</v>
          </cell>
        </row>
        <row r="2100">
          <cell r="M2100">
            <v>45609</v>
          </cell>
          <cell r="N2100">
            <v>45610</v>
          </cell>
          <cell r="Q2100">
            <v>45615</v>
          </cell>
        </row>
        <row r="2101">
          <cell r="M2101">
            <v>45610</v>
          </cell>
          <cell r="N2101">
            <v>45611</v>
          </cell>
          <cell r="Q2101">
            <v>45616</v>
          </cell>
        </row>
        <row r="2102">
          <cell r="M2102">
            <v>45611</v>
          </cell>
          <cell r="N2102">
            <v>45614</v>
          </cell>
          <cell r="Q2102">
            <v>45617</v>
          </cell>
        </row>
        <row r="2103">
          <cell r="M2103">
            <v>45614</v>
          </cell>
          <cell r="N2103">
            <v>45615</v>
          </cell>
          <cell r="Q2103">
            <v>45618</v>
          </cell>
        </row>
        <row r="2104">
          <cell r="M2104">
            <v>45615</v>
          </cell>
          <cell r="N2104">
            <v>45616</v>
          </cell>
          <cell r="Q2104">
            <v>45621</v>
          </cell>
        </row>
        <row r="2105">
          <cell r="M2105">
            <v>45616</v>
          </cell>
          <cell r="N2105">
            <v>45617</v>
          </cell>
          <cell r="Q2105">
            <v>45622</v>
          </cell>
        </row>
        <row r="2106">
          <cell r="M2106">
            <v>45617</v>
          </cell>
          <cell r="N2106">
            <v>45618</v>
          </cell>
          <cell r="Q2106">
            <v>45623</v>
          </cell>
        </row>
        <row r="2107">
          <cell r="M2107">
            <v>45618</v>
          </cell>
          <cell r="N2107">
            <v>45621</v>
          </cell>
          <cell r="Q2107">
            <v>45624</v>
          </cell>
        </row>
        <row r="2108">
          <cell r="M2108">
            <v>45621</v>
          </cell>
          <cell r="N2108">
            <v>45622</v>
          </cell>
          <cell r="Q2108">
            <v>45625</v>
          </cell>
        </row>
        <row r="2109">
          <cell r="M2109">
            <v>45622</v>
          </cell>
          <cell r="N2109">
            <v>45623</v>
          </cell>
          <cell r="Q2109">
            <v>45628</v>
          </cell>
        </row>
        <row r="2110">
          <cell r="M2110">
            <v>45623</v>
          </cell>
          <cell r="N2110">
            <v>45624</v>
          </cell>
          <cell r="Q2110">
            <v>45629</v>
          </cell>
        </row>
        <row r="2111">
          <cell r="M2111">
            <v>45624</v>
          </cell>
          <cell r="N2111">
            <v>45625</v>
          </cell>
          <cell r="Q2111">
            <v>45630</v>
          </cell>
        </row>
        <row r="2112">
          <cell r="M2112">
            <v>45625</v>
          </cell>
          <cell r="N2112">
            <v>45628</v>
          </cell>
          <cell r="Q2112">
            <v>45631</v>
          </cell>
        </row>
        <row r="2113">
          <cell r="M2113">
            <v>45628</v>
          </cell>
          <cell r="N2113">
            <v>45629</v>
          </cell>
          <cell r="Q2113">
            <v>45632</v>
          </cell>
        </row>
        <row r="2114">
          <cell r="M2114">
            <v>45629</v>
          </cell>
          <cell r="N2114">
            <v>45630</v>
          </cell>
          <cell r="Q2114">
            <v>45635</v>
          </cell>
        </row>
        <row r="2115">
          <cell r="M2115">
            <v>45630</v>
          </cell>
          <cell r="N2115">
            <v>45631</v>
          </cell>
          <cell r="Q2115">
            <v>45636</v>
          </cell>
        </row>
        <row r="2116">
          <cell r="M2116">
            <v>45631</v>
          </cell>
          <cell r="N2116">
            <v>45632</v>
          </cell>
          <cell r="Q2116">
            <v>45637</v>
          </cell>
        </row>
        <row r="2117">
          <cell r="M2117">
            <v>45632</v>
          </cell>
          <cell r="N2117">
            <v>45635</v>
          </cell>
          <cell r="Q2117">
            <v>45638</v>
          </cell>
        </row>
        <row r="2118">
          <cell r="M2118">
            <v>45635</v>
          </cell>
          <cell r="N2118">
            <v>45636</v>
          </cell>
          <cell r="Q2118">
            <v>45639</v>
          </cell>
        </row>
        <row r="2119">
          <cell r="M2119">
            <v>45636</v>
          </cell>
          <cell r="N2119">
            <v>45637</v>
          </cell>
          <cell r="Q2119">
            <v>45642</v>
          </cell>
        </row>
        <row r="2120">
          <cell r="M2120">
            <v>45637</v>
          </cell>
          <cell r="N2120">
            <v>45638</v>
          </cell>
          <cell r="Q2120">
            <v>45643</v>
          </cell>
        </row>
        <row r="2121">
          <cell r="M2121">
            <v>45638</v>
          </cell>
          <cell r="N2121">
            <v>45639</v>
          </cell>
          <cell r="Q2121">
            <v>45644</v>
          </cell>
        </row>
        <row r="2122">
          <cell r="M2122">
            <v>45639</v>
          </cell>
          <cell r="N2122">
            <v>45642</v>
          </cell>
          <cell r="Q2122">
            <v>45645</v>
          </cell>
        </row>
        <row r="2123">
          <cell r="M2123">
            <v>45642</v>
          </cell>
          <cell r="N2123">
            <v>45643</v>
          </cell>
          <cell r="Q2123">
            <v>45646</v>
          </cell>
        </row>
        <row r="2124">
          <cell r="M2124">
            <v>45643</v>
          </cell>
          <cell r="N2124">
            <v>45644</v>
          </cell>
          <cell r="Q2124">
            <v>45649</v>
          </cell>
        </row>
        <row r="2125">
          <cell r="M2125">
            <v>45644</v>
          </cell>
          <cell r="N2125">
            <v>45645</v>
          </cell>
          <cell r="Q2125">
            <v>45650</v>
          </cell>
        </row>
        <row r="2126">
          <cell r="M2126">
            <v>45645</v>
          </cell>
          <cell r="N2126">
            <v>45646</v>
          </cell>
          <cell r="Q2126">
            <v>45651</v>
          </cell>
        </row>
        <row r="2127">
          <cell r="M2127">
            <v>45646</v>
          </cell>
          <cell r="N2127">
            <v>45649</v>
          </cell>
          <cell r="Q2127">
            <v>45652</v>
          </cell>
        </row>
        <row r="2128">
          <cell r="M2128">
            <v>45649</v>
          </cell>
          <cell r="N2128">
            <v>45650</v>
          </cell>
          <cell r="Q2128">
            <v>45653</v>
          </cell>
        </row>
        <row r="2129">
          <cell r="M2129">
            <v>45650</v>
          </cell>
          <cell r="N2129">
            <v>45651</v>
          </cell>
          <cell r="Q2129">
            <v>45663</v>
          </cell>
        </row>
        <row r="2130">
          <cell r="M2130">
            <v>45651</v>
          </cell>
          <cell r="N2130">
            <v>45652</v>
          </cell>
          <cell r="Q2130">
            <v>45664</v>
          </cell>
        </row>
        <row r="2131">
          <cell r="M2131">
            <v>45652</v>
          </cell>
          <cell r="N2131">
            <v>45653</v>
          </cell>
          <cell r="Q2131">
            <v>45665</v>
          </cell>
        </row>
        <row r="2132">
          <cell r="M2132">
            <v>45653</v>
          </cell>
          <cell r="N2132">
            <v>45663</v>
          </cell>
          <cell r="Q2132">
            <v>45666</v>
          </cell>
        </row>
        <row r="2133">
          <cell r="M2133">
            <v>45663</v>
          </cell>
          <cell r="N2133">
            <v>45664</v>
          </cell>
          <cell r="Q2133">
            <v>45667</v>
          </cell>
        </row>
        <row r="2134">
          <cell r="M2134">
            <v>45664</v>
          </cell>
          <cell r="N2134">
            <v>45665</v>
          </cell>
          <cell r="Q2134">
            <v>45671</v>
          </cell>
        </row>
        <row r="2135">
          <cell r="M2135">
            <v>45665</v>
          </cell>
          <cell r="N2135">
            <v>45666</v>
          </cell>
          <cell r="Q2135">
            <v>45672</v>
          </cell>
        </row>
        <row r="2136">
          <cell r="M2136">
            <v>45666</v>
          </cell>
          <cell r="N2136">
            <v>45667</v>
          </cell>
          <cell r="Q2136">
            <v>45673</v>
          </cell>
        </row>
        <row r="2137">
          <cell r="M2137">
            <v>45667</v>
          </cell>
          <cell r="N2137">
            <v>45671</v>
          </cell>
          <cell r="Q2137">
            <v>45674</v>
          </cell>
        </row>
        <row r="2138">
          <cell r="M2138">
            <v>45671</v>
          </cell>
          <cell r="N2138">
            <v>45672</v>
          </cell>
          <cell r="Q2138">
            <v>45675</v>
          </cell>
        </row>
        <row r="2139">
          <cell r="M2139">
            <v>45672</v>
          </cell>
          <cell r="N2139">
            <v>45673</v>
          </cell>
          <cell r="Q2139">
            <v>45677</v>
          </cell>
        </row>
        <row r="2140">
          <cell r="M2140">
            <v>45673</v>
          </cell>
          <cell r="N2140">
            <v>45674</v>
          </cell>
          <cell r="Q2140">
            <v>45678</v>
          </cell>
        </row>
        <row r="2141">
          <cell r="M2141">
            <v>45674</v>
          </cell>
          <cell r="N2141">
            <v>45675</v>
          </cell>
          <cell r="Q2141">
            <v>45679</v>
          </cell>
        </row>
        <row r="2142">
          <cell r="M2142">
            <v>45675</v>
          </cell>
          <cell r="N2142">
            <v>45677</v>
          </cell>
          <cell r="Q2142">
            <v>45680</v>
          </cell>
        </row>
        <row r="2143">
          <cell r="M2143">
            <v>45677</v>
          </cell>
          <cell r="N2143">
            <v>45678</v>
          </cell>
          <cell r="Q2143">
            <v>45681</v>
          </cell>
        </row>
        <row r="2144">
          <cell r="M2144">
            <v>45678</v>
          </cell>
          <cell r="N2144">
            <v>45679</v>
          </cell>
          <cell r="Q2144">
            <v>45684</v>
          </cell>
        </row>
        <row r="2145">
          <cell r="M2145">
            <v>45679</v>
          </cell>
          <cell r="N2145">
            <v>45680</v>
          </cell>
          <cell r="Q2145">
            <v>45685</v>
          </cell>
        </row>
        <row r="2146">
          <cell r="M2146">
            <v>45680</v>
          </cell>
          <cell r="N2146">
            <v>45681</v>
          </cell>
          <cell r="Q2146">
            <v>45686</v>
          </cell>
        </row>
        <row r="2147">
          <cell r="M2147">
            <v>45681</v>
          </cell>
          <cell r="N2147">
            <v>45684</v>
          </cell>
          <cell r="Q2147">
            <v>45687</v>
          </cell>
        </row>
        <row r="2148">
          <cell r="M2148">
            <v>45684</v>
          </cell>
          <cell r="N2148">
            <v>45685</v>
          </cell>
          <cell r="Q2148">
            <v>45688</v>
          </cell>
        </row>
        <row r="2149">
          <cell r="M2149">
            <v>45685</v>
          </cell>
          <cell r="N2149">
            <v>45686</v>
          </cell>
          <cell r="Q2149">
            <v>45691</v>
          </cell>
        </row>
        <row r="2150">
          <cell r="M2150">
            <v>45686</v>
          </cell>
          <cell r="N2150">
            <v>45687</v>
          </cell>
          <cell r="Q2150">
            <v>45692</v>
          </cell>
        </row>
        <row r="2151">
          <cell r="M2151">
            <v>45687</v>
          </cell>
          <cell r="N2151">
            <v>45688</v>
          </cell>
          <cell r="Q2151">
            <v>45693</v>
          </cell>
        </row>
        <row r="2152">
          <cell r="M2152">
            <v>45688</v>
          </cell>
          <cell r="N2152">
            <v>45691</v>
          </cell>
          <cell r="Q2152">
            <v>45694</v>
          </cell>
        </row>
        <row r="2153">
          <cell r="M2153">
            <v>45691</v>
          </cell>
          <cell r="N2153">
            <v>45692</v>
          </cell>
          <cell r="Q2153">
            <v>45695</v>
          </cell>
        </row>
        <row r="2154">
          <cell r="M2154">
            <v>45692</v>
          </cell>
          <cell r="N2154">
            <v>45693</v>
          </cell>
          <cell r="Q2154">
            <v>45698</v>
          </cell>
        </row>
        <row r="2155">
          <cell r="M2155">
            <v>45693</v>
          </cell>
          <cell r="N2155">
            <v>45694</v>
          </cell>
          <cell r="Q2155">
            <v>45700</v>
          </cell>
        </row>
        <row r="2156">
          <cell r="M2156">
            <v>45694</v>
          </cell>
          <cell r="N2156">
            <v>45695</v>
          </cell>
          <cell r="Q2156">
            <v>45701</v>
          </cell>
        </row>
        <row r="2157">
          <cell r="M2157">
            <v>45695</v>
          </cell>
          <cell r="N2157">
            <v>45698</v>
          </cell>
          <cell r="Q2157">
            <v>45702</v>
          </cell>
        </row>
        <row r="2158">
          <cell r="M2158">
            <v>45698</v>
          </cell>
          <cell r="N2158">
            <v>45700</v>
          </cell>
          <cell r="Q2158">
            <v>45703</v>
          </cell>
        </row>
        <row r="2159">
          <cell r="M2159">
            <v>45700</v>
          </cell>
          <cell r="N2159">
            <v>45701</v>
          </cell>
          <cell r="Q2159">
            <v>45705</v>
          </cell>
        </row>
        <row r="2160">
          <cell r="M2160">
            <v>45701</v>
          </cell>
          <cell r="N2160">
            <v>45702</v>
          </cell>
          <cell r="Q2160">
            <v>45706</v>
          </cell>
        </row>
        <row r="2161">
          <cell r="M2161">
            <v>45702</v>
          </cell>
          <cell r="N2161">
            <v>45703</v>
          </cell>
          <cell r="Q2161">
            <v>45707</v>
          </cell>
        </row>
        <row r="2162">
          <cell r="M2162">
            <v>45703</v>
          </cell>
          <cell r="N2162">
            <v>45705</v>
          </cell>
          <cell r="Q2162">
            <v>45708</v>
          </cell>
        </row>
        <row r="2163">
          <cell r="M2163">
            <v>45705</v>
          </cell>
          <cell r="N2163">
            <v>45706</v>
          </cell>
          <cell r="Q2163">
            <v>45709</v>
          </cell>
        </row>
        <row r="2164">
          <cell r="M2164">
            <v>45706</v>
          </cell>
          <cell r="N2164">
            <v>45707</v>
          </cell>
          <cell r="Q2164">
            <v>45713</v>
          </cell>
        </row>
        <row r="2165">
          <cell r="M2165">
            <v>45707</v>
          </cell>
          <cell r="N2165">
            <v>45708</v>
          </cell>
          <cell r="Q2165">
            <v>45714</v>
          </cell>
        </row>
        <row r="2166">
          <cell r="M2166">
            <v>45708</v>
          </cell>
          <cell r="N2166">
            <v>45709</v>
          </cell>
          <cell r="Q2166">
            <v>45715</v>
          </cell>
        </row>
        <row r="2167">
          <cell r="M2167">
            <v>45709</v>
          </cell>
          <cell r="N2167">
            <v>45713</v>
          </cell>
          <cell r="Q2167">
            <v>45716</v>
          </cell>
        </row>
        <row r="2168">
          <cell r="M2168">
            <v>45713</v>
          </cell>
          <cell r="N2168">
            <v>45714</v>
          </cell>
          <cell r="Q2168">
            <v>45719</v>
          </cell>
        </row>
        <row r="2169">
          <cell r="M2169">
            <v>45714</v>
          </cell>
          <cell r="N2169">
            <v>45715</v>
          </cell>
          <cell r="Q2169">
            <v>45720</v>
          </cell>
        </row>
        <row r="2170">
          <cell r="M2170">
            <v>45715</v>
          </cell>
          <cell r="N2170">
            <v>45716</v>
          </cell>
          <cell r="Q2170">
            <v>45721</v>
          </cell>
        </row>
        <row r="2171">
          <cell r="M2171">
            <v>45716</v>
          </cell>
          <cell r="N2171">
            <v>45719</v>
          </cell>
          <cell r="Q2171">
            <v>45722</v>
          </cell>
        </row>
        <row r="2172">
          <cell r="M2172">
            <v>45719</v>
          </cell>
          <cell r="N2172">
            <v>45720</v>
          </cell>
          <cell r="Q2172">
            <v>45723</v>
          </cell>
        </row>
        <row r="2173">
          <cell r="M2173">
            <v>45720</v>
          </cell>
          <cell r="N2173">
            <v>45721</v>
          </cell>
          <cell r="Q2173">
            <v>45726</v>
          </cell>
        </row>
        <row r="2174">
          <cell r="M2174">
            <v>45721</v>
          </cell>
          <cell r="N2174">
            <v>45722</v>
          </cell>
          <cell r="Q2174">
            <v>45727</v>
          </cell>
        </row>
        <row r="2175">
          <cell r="M2175">
            <v>45722</v>
          </cell>
          <cell r="N2175">
            <v>45723</v>
          </cell>
          <cell r="Q2175">
            <v>45728</v>
          </cell>
        </row>
        <row r="2176">
          <cell r="M2176">
            <v>45723</v>
          </cell>
          <cell r="N2176">
            <v>45726</v>
          </cell>
          <cell r="Q2176">
            <v>45729</v>
          </cell>
        </row>
        <row r="2177">
          <cell r="M2177">
            <v>45726</v>
          </cell>
          <cell r="N2177">
            <v>45727</v>
          </cell>
          <cell r="Q2177">
            <v>45730</v>
          </cell>
        </row>
        <row r="2178">
          <cell r="M2178">
            <v>45727</v>
          </cell>
          <cell r="N2178">
            <v>45728</v>
          </cell>
          <cell r="Q2178">
            <v>45733</v>
          </cell>
        </row>
        <row r="2179">
          <cell r="M2179">
            <v>45728</v>
          </cell>
          <cell r="N2179">
            <v>45729</v>
          </cell>
          <cell r="Q2179">
            <v>45734</v>
          </cell>
        </row>
        <row r="2180">
          <cell r="M2180">
            <v>45729</v>
          </cell>
          <cell r="N2180">
            <v>45730</v>
          </cell>
          <cell r="Q2180">
            <v>45735</v>
          </cell>
        </row>
        <row r="2181">
          <cell r="M2181">
            <v>45730</v>
          </cell>
          <cell r="N2181">
            <v>45733</v>
          </cell>
          <cell r="Q2181">
            <v>45740</v>
          </cell>
        </row>
        <row r="2182">
          <cell r="M2182">
            <v>45733</v>
          </cell>
          <cell r="N2182">
            <v>45734</v>
          </cell>
          <cell r="Q2182">
            <v>45741</v>
          </cell>
        </row>
        <row r="2183">
          <cell r="M2183">
            <v>45734</v>
          </cell>
          <cell r="N2183">
            <v>45735</v>
          </cell>
          <cell r="Q2183">
            <v>45742</v>
          </cell>
        </row>
        <row r="2184">
          <cell r="M2184">
            <v>45735</v>
          </cell>
          <cell r="N2184">
            <v>45740</v>
          </cell>
          <cell r="Q2184">
            <v>45743</v>
          </cell>
        </row>
        <row r="2185">
          <cell r="M2185">
            <v>45740</v>
          </cell>
          <cell r="N2185">
            <v>45741</v>
          </cell>
          <cell r="Q2185">
            <v>45744</v>
          </cell>
        </row>
        <row r="2186">
          <cell r="M2186">
            <v>45741</v>
          </cell>
          <cell r="N2186">
            <v>45742</v>
          </cell>
          <cell r="Q2186">
            <v>45747</v>
          </cell>
        </row>
        <row r="2187">
          <cell r="M2187">
            <v>45742</v>
          </cell>
          <cell r="N2187">
            <v>45743</v>
          </cell>
          <cell r="Q2187">
            <v>45748</v>
          </cell>
        </row>
        <row r="2188">
          <cell r="M2188">
            <v>45743</v>
          </cell>
          <cell r="N2188">
            <v>45744</v>
          </cell>
          <cell r="Q2188">
            <v>45749</v>
          </cell>
        </row>
        <row r="2189">
          <cell r="M2189">
            <v>45744</v>
          </cell>
          <cell r="N2189">
            <v>45747</v>
          </cell>
          <cell r="Q2189">
            <v>45750</v>
          </cell>
        </row>
        <row r="2190">
          <cell r="M2190">
            <v>45747</v>
          </cell>
          <cell r="N2190">
            <v>45748</v>
          </cell>
          <cell r="Q2190">
            <v>45751</v>
          </cell>
        </row>
        <row r="2191">
          <cell r="M2191">
            <v>45748</v>
          </cell>
          <cell r="N2191">
            <v>45749</v>
          </cell>
          <cell r="Q2191">
            <v>45754</v>
          </cell>
        </row>
        <row r="2192">
          <cell r="M2192">
            <v>45749</v>
          </cell>
          <cell r="N2192">
            <v>45750</v>
          </cell>
          <cell r="Q2192">
            <v>45755</v>
          </cell>
        </row>
        <row r="2193">
          <cell r="M2193">
            <v>45750</v>
          </cell>
          <cell r="N2193">
            <v>45751</v>
          </cell>
          <cell r="Q2193">
            <v>45756</v>
          </cell>
        </row>
        <row r="2194">
          <cell r="M2194">
            <v>45751</v>
          </cell>
          <cell r="N2194">
            <v>45754</v>
          </cell>
          <cell r="Q2194">
            <v>45757</v>
          </cell>
        </row>
        <row r="2195">
          <cell r="M2195">
            <v>45754</v>
          </cell>
          <cell r="N2195">
            <v>45755</v>
          </cell>
          <cell r="Q2195">
            <v>45758</v>
          </cell>
        </row>
        <row r="2196">
          <cell r="M2196">
            <v>45755</v>
          </cell>
          <cell r="N2196">
            <v>45756</v>
          </cell>
          <cell r="Q2196">
            <v>45761</v>
          </cell>
        </row>
        <row r="2197">
          <cell r="M2197">
            <v>45756</v>
          </cell>
          <cell r="N2197">
            <v>45757</v>
          </cell>
          <cell r="Q2197">
            <v>45762</v>
          </cell>
        </row>
        <row r="2198">
          <cell r="M2198">
            <v>45757</v>
          </cell>
          <cell r="N2198">
            <v>45758</v>
          </cell>
          <cell r="Q2198">
            <v>45763</v>
          </cell>
        </row>
        <row r="2199">
          <cell r="M2199">
            <v>45758</v>
          </cell>
          <cell r="N2199">
            <v>45761</v>
          </cell>
          <cell r="Q2199">
            <v>45764</v>
          </cell>
        </row>
        <row r="2200">
          <cell r="M2200">
            <v>45761</v>
          </cell>
          <cell r="N2200">
            <v>45762</v>
          </cell>
          <cell r="Q2200">
            <v>45765</v>
          </cell>
        </row>
        <row r="2201">
          <cell r="M2201">
            <v>45762</v>
          </cell>
          <cell r="N2201">
            <v>45763</v>
          </cell>
          <cell r="Q2201">
            <v>45768</v>
          </cell>
        </row>
        <row r="2202">
          <cell r="M2202">
            <v>45763</v>
          </cell>
          <cell r="N2202">
            <v>45764</v>
          </cell>
          <cell r="Q2202">
            <v>45769</v>
          </cell>
        </row>
        <row r="2203">
          <cell r="M2203">
            <v>45764</v>
          </cell>
          <cell r="N2203">
            <v>45765</v>
          </cell>
          <cell r="Q2203">
            <v>45770</v>
          </cell>
        </row>
        <row r="2204">
          <cell r="M2204">
            <v>45765</v>
          </cell>
          <cell r="N2204">
            <v>45768</v>
          </cell>
          <cell r="Q2204">
            <v>45771</v>
          </cell>
        </row>
        <row r="2205">
          <cell r="M2205">
            <v>45768</v>
          </cell>
          <cell r="N2205">
            <v>45769</v>
          </cell>
          <cell r="Q2205">
            <v>45772</v>
          </cell>
        </row>
        <row r="2206">
          <cell r="M2206">
            <v>45769</v>
          </cell>
          <cell r="N2206">
            <v>45770</v>
          </cell>
          <cell r="Q2206">
            <v>45775</v>
          </cell>
        </row>
        <row r="2207">
          <cell r="M2207">
            <v>45770</v>
          </cell>
          <cell r="N2207">
            <v>45771</v>
          </cell>
          <cell r="Q2207">
            <v>45777</v>
          </cell>
        </row>
        <row r="2208">
          <cell r="M2208">
            <v>45771</v>
          </cell>
          <cell r="N2208">
            <v>45772</v>
          </cell>
          <cell r="Q2208">
            <v>45778</v>
          </cell>
        </row>
        <row r="2209">
          <cell r="M2209">
            <v>45772</v>
          </cell>
          <cell r="N2209">
            <v>45775</v>
          </cell>
          <cell r="Q2209">
            <v>45779</v>
          </cell>
        </row>
        <row r="2210">
          <cell r="M2210">
            <v>45775</v>
          </cell>
          <cell r="N2210">
            <v>45777</v>
          </cell>
          <cell r="Q2210">
            <v>45784</v>
          </cell>
        </row>
        <row r="2211">
          <cell r="M2211">
            <v>45777</v>
          </cell>
          <cell r="N2211">
            <v>45778</v>
          </cell>
          <cell r="Q2211">
            <v>45785</v>
          </cell>
        </row>
        <row r="2212">
          <cell r="M2212">
            <v>45778</v>
          </cell>
          <cell r="N2212">
            <v>45779</v>
          </cell>
          <cell r="Q2212">
            <v>45786</v>
          </cell>
        </row>
        <row r="2213">
          <cell r="M2213">
            <v>45779</v>
          </cell>
          <cell r="N2213">
            <v>45784</v>
          </cell>
          <cell r="Q2213">
            <v>45787</v>
          </cell>
        </row>
        <row r="2214">
          <cell r="M2214">
            <v>45784</v>
          </cell>
          <cell r="N2214">
            <v>45785</v>
          </cell>
          <cell r="Q2214">
            <v>45789</v>
          </cell>
        </row>
        <row r="2215">
          <cell r="M2215">
            <v>45785</v>
          </cell>
          <cell r="N2215">
            <v>45786</v>
          </cell>
          <cell r="Q2215">
            <v>45790</v>
          </cell>
        </row>
        <row r="2216">
          <cell r="M2216">
            <v>45786</v>
          </cell>
          <cell r="N2216">
            <v>45787</v>
          </cell>
          <cell r="Q2216">
            <v>45791</v>
          </cell>
        </row>
        <row r="2217">
          <cell r="M2217">
            <v>45787</v>
          </cell>
          <cell r="N2217">
            <v>45789</v>
          </cell>
          <cell r="Q2217">
            <v>45792</v>
          </cell>
        </row>
        <row r="2218">
          <cell r="M2218">
            <v>45789</v>
          </cell>
          <cell r="N2218">
            <v>45790</v>
          </cell>
          <cell r="Q2218">
            <v>45793</v>
          </cell>
        </row>
        <row r="2219">
          <cell r="M2219">
            <v>45790</v>
          </cell>
          <cell r="N2219">
            <v>45791</v>
          </cell>
          <cell r="Q2219">
            <v>45796</v>
          </cell>
        </row>
        <row r="2220">
          <cell r="M2220">
            <v>45791</v>
          </cell>
          <cell r="N2220">
            <v>45792</v>
          </cell>
          <cell r="Q2220">
            <v>45797</v>
          </cell>
        </row>
        <row r="2221">
          <cell r="M2221">
            <v>45792</v>
          </cell>
          <cell r="N2221">
            <v>45793</v>
          </cell>
          <cell r="Q2221">
            <v>45798</v>
          </cell>
        </row>
        <row r="2222">
          <cell r="M2222">
            <v>45793</v>
          </cell>
          <cell r="N2222">
            <v>45796</v>
          </cell>
          <cell r="Q2222">
            <v>45799</v>
          </cell>
        </row>
        <row r="2223">
          <cell r="M2223">
            <v>45796</v>
          </cell>
          <cell r="N2223">
            <v>45797</v>
          </cell>
          <cell r="Q2223">
            <v>45800</v>
          </cell>
        </row>
        <row r="2224">
          <cell r="M2224">
            <v>45797</v>
          </cell>
          <cell r="N2224">
            <v>45798</v>
          </cell>
          <cell r="Q2224">
            <v>45803</v>
          </cell>
        </row>
        <row r="2225">
          <cell r="M2225">
            <v>45798</v>
          </cell>
          <cell r="N2225">
            <v>45799</v>
          </cell>
          <cell r="Q2225">
            <v>45804</v>
          </cell>
        </row>
        <row r="2226">
          <cell r="M2226">
            <v>45799</v>
          </cell>
          <cell r="N2226">
            <v>45800</v>
          </cell>
          <cell r="Q2226">
            <v>45805</v>
          </cell>
        </row>
        <row r="2227">
          <cell r="M2227">
            <v>45800</v>
          </cell>
          <cell r="N2227">
            <v>45803</v>
          </cell>
          <cell r="Q2227">
            <v>45806</v>
          </cell>
        </row>
        <row r="2228">
          <cell r="M2228">
            <v>45803</v>
          </cell>
          <cell r="N2228">
            <v>45804</v>
          </cell>
          <cell r="Q2228">
            <v>45807</v>
          </cell>
        </row>
        <row r="2229">
          <cell r="M2229">
            <v>45804</v>
          </cell>
          <cell r="N2229">
            <v>45805</v>
          </cell>
          <cell r="Q2229">
            <v>45810</v>
          </cell>
        </row>
        <row r="2230">
          <cell r="M2230">
            <v>45805</v>
          </cell>
          <cell r="N2230">
            <v>45806</v>
          </cell>
          <cell r="Q2230">
            <v>45811</v>
          </cell>
        </row>
        <row r="2231">
          <cell r="M2231">
            <v>45806</v>
          </cell>
          <cell r="N2231">
            <v>45807</v>
          </cell>
          <cell r="Q2231">
            <v>45812</v>
          </cell>
        </row>
        <row r="2232">
          <cell r="M2232">
            <v>45807</v>
          </cell>
          <cell r="N2232">
            <v>45810</v>
          </cell>
          <cell r="Q2232">
            <v>45813</v>
          </cell>
        </row>
        <row r="2233">
          <cell r="M2233">
            <v>45810</v>
          </cell>
          <cell r="N2233">
            <v>45811</v>
          </cell>
          <cell r="Q2233">
            <v>45814</v>
          </cell>
        </row>
        <row r="2234">
          <cell r="M2234">
            <v>45811</v>
          </cell>
          <cell r="N2234">
            <v>45812</v>
          </cell>
          <cell r="Q2234">
            <v>45817</v>
          </cell>
        </row>
        <row r="2235">
          <cell r="M2235">
            <v>45812</v>
          </cell>
          <cell r="N2235">
            <v>45813</v>
          </cell>
          <cell r="Q2235">
            <v>45818</v>
          </cell>
        </row>
        <row r="2236">
          <cell r="M2236">
            <v>45813</v>
          </cell>
          <cell r="N2236">
            <v>45814</v>
          </cell>
          <cell r="Q2236">
            <v>45819</v>
          </cell>
        </row>
        <row r="2237">
          <cell r="M2237">
            <v>45814</v>
          </cell>
          <cell r="N2237">
            <v>45817</v>
          </cell>
          <cell r="Q2237">
            <v>45820</v>
          </cell>
        </row>
        <row r="2238">
          <cell r="M2238">
            <v>45817</v>
          </cell>
          <cell r="N2238">
            <v>45818</v>
          </cell>
          <cell r="Q2238">
            <v>45821</v>
          </cell>
        </row>
        <row r="2239">
          <cell r="M2239">
            <v>45818</v>
          </cell>
          <cell r="N2239">
            <v>45819</v>
          </cell>
          <cell r="Q2239">
            <v>45824</v>
          </cell>
        </row>
        <row r="2240">
          <cell r="M2240">
            <v>45819</v>
          </cell>
          <cell r="N2240">
            <v>45820</v>
          </cell>
          <cell r="Q2240">
            <v>45825</v>
          </cell>
        </row>
        <row r="2241">
          <cell r="M2241">
            <v>45820</v>
          </cell>
          <cell r="N2241">
            <v>45821</v>
          </cell>
          <cell r="Q2241">
            <v>45826</v>
          </cell>
        </row>
        <row r="2242">
          <cell r="M2242">
            <v>45821</v>
          </cell>
          <cell r="N2242">
            <v>45824</v>
          </cell>
          <cell r="Q2242">
            <v>45827</v>
          </cell>
        </row>
        <row r="2243">
          <cell r="M2243">
            <v>45824</v>
          </cell>
          <cell r="N2243">
            <v>45825</v>
          </cell>
          <cell r="Q2243">
            <v>45828</v>
          </cell>
        </row>
        <row r="2244">
          <cell r="M2244">
            <v>45825</v>
          </cell>
          <cell r="N2244">
            <v>45826</v>
          </cell>
          <cell r="Q2244">
            <v>45831</v>
          </cell>
        </row>
        <row r="2245">
          <cell r="M2245">
            <v>45826</v>
          </cell>
          <cell r="N2245">
            <v>45827</v>
          </cell>
          <cell r="Q2245">
            <v>45832</v>
          </cell>
        </row>
        <row r="2246">
          <cell r="M2246">
            <v>45827</v>
          </cell>
          <cell r="N2246">
            <v>45828</v>
          </cell>
          <cell r="Q2246">
            <v>45833</v>
          </cell>
        </row>
        <row r="2247">
          <cell r="M2247">
            <v>45828</v>
          </cell>
          <cell r="N2247">
            <v>45831</v>
          </cell>
          <cell r="Q2247">
            <v>45834</v>
          </cell>
        </row>
        <row r="2248">
          <cell r="M2248">
            <v>45831</v>
          </cell>
          <cell r="N2248">
            <v>45832</v>
          </cell>
          <cell r="Q2248">
            <v>45835</v>
          </cell>
        </row>
        <row r="2249">
          <cell r="M2249">
            <v>45832</v>
          </cell>
          <cell r="N2249">
            <v>45833</v>
          </cell>
          <cell r="Q2249">
            <v>45838</v>
          </cell>
        </row>
        <row r="2250">
          <cell r="M2250">
            <v>45833</v>
          </cell>
          <cell r="N2250">
            <v>45834</v>
          </cell>
          <cell r="Q2250">
            <v>45839</v>
          </cell>
        </row>
        <row r="2251">
          <cell r="M2251">
            <v>45834</v>
          </cell>
          <cell r="N2251">
            <v>45835</v>
          </cell>
          <cell r="Q2251">
            <v>45840</v>
          </cell>
        </row>
        <row r="2252">
          <cell r="M2252">
            <v>45835</v>
          </cell>
          <cell r="N2252">
            <v>45838</v>
          </cell>
          <cell r="Q2252">
            <v>45841</v>
          </cell>
        </row>
        <row r="2253">
          <cell r="M2253">
            <v>45838</v>
          </cell>
          <cell r="N2253">
            <v>45839</v>
          </cell>
          <cell r="Q2253">
            <v>45842</v>
          </cell>
        </row>
        <row r="2254">
          <cell r="M2254">
            <v>45839</v>
          </cell>
          <cell r="N2254">
            <v>45840</v>
          </cell>
          <cell r="Q2254">
            <v>45845</v>
          </cell>
        </row>
        <row r="2255">
          <cell r="M2255">
            <v>45840</v>
          </cell>
          <cell r="N2255">
            <v>45841</v>
          </cell>
          <cell r="Q2255">
            <v>45846</v>
          </cell>
        </row>
        <row r="2256">
          <cell r="M2256">
            <v>45841</v>
          </cell>
          <cell r="N2256">
            <v>45842</v>
          </cell>
          <cell r="Q2256">
            <v>45847</v>
          </cell>
        </row>
        <row r="2257">
          <cell r="M2257">
            <v>45842</v>
          </cell>
          <cell r="N2257">
            <v>45845</v>
          </cell>
          <cell r="Q2257">
            <v>45848</v>
          </cell>
        </row>
        <row r="2258">
          <cell r="M2258">
            <v>45845</v>
          </cell>
          <cell r="N2258">
            <v>45846</v>
          </cell>
          <cell r="Q2258">
            <v>45849</v>
          </cell>
        </row>
        <row r="2259">
          <cell r="M2259">
            <v>45846</v>
          </cell>
          <cell r="N2259">
            <v>45847</v>
          </cell>
          <cell r="Q2259">
            <v>45852</v>
          </cell>
        </row>
        <row r="2260">
          <cell r="M2260">
            <v>45847</v>
          </cell>
          <cell r="N2260">
            <v>45848</v>
          </cell>
          <cell r="Q2260">
            <v>45853</v>
          </cell>
        </row>
        <row r="2261">
          <cell r="M2261">
            <v>45848</v>
          </cell>
          <cell r="N2261">
            <v>45849</v>
          </cell>
          <cell r="Q2261">
            <v>45854</v>
          </cell>
        </row>
        <row r="2262">
          <cell r="M2262">
            <v>45849</v>
          </cell>
          <cell r="N2262">
            <v>45852</v>
          </cell>
          <cell r="Q2262">
            <v>45855</v>
          </cell>
        </row>
        <row r="2263">
          <cell r="M2263">
            <v>45852</v>
          </cell>
          <cell r="N2263">
            <v>45853</v>
          </cell>
          <cell r="Q2263">
            <v>45856</v>
          </cell>
        </row>
        <row r="2264">
          <cell r="M2264">
            <v>45853</v>
          </cell>
          <cell r="N2264">
            <v>45854</v>
          </cell>
          <cell r="Q2264">
            <v>45860</v>
          </cell>
        </row>
        <row r="2265">
          <cell r="M2265">
            <v>45854</v>
          </cell>
          <cell r="N2265">
            <v>45855</v>
          </cell>
          <cell r="Q2265">
            <v>45861</v>
          </cell>
        </row>
        <row r="2266">
          <cell r="M2266">
            <v>45855</v>
          </cell>
          <cell r="N2266">
            <v>45856</v>
          </cell>
          <cell r="Q2266">
            <v>45862</v>
          </cell>
        </row>
        <row r="2267">
          <cell r="M2267">
            <v>45856</v>
          </cell>
          <cell r="N2267">
            <v>45860</v>
          </cell>
          <cell r="Q2267">
            <v>45863</v>
          </cell>
        </row>
        <row r="2268">
          <cell r="M2268">
            <v>45860</v>
          </cell>
          <cell r="N2268">
            <v>45861</v>
          </cell>
          <cell r="Q2268">
            <v>45866</v>
          </cell>
        </row>
        <row r="2269">
          <cell r="M2269">
            <v>45861</v>
          </cell>
          <cell r="N2269">
            <v>45862</v>
          </cell>
          <cell r="Q2269">
            <v>45867</v>
          </cell>
        </row>
        <row r="2270">
          <cell r="M2270">
            <v>45862</v>
          </cell>
          <cell r="N2270">
            <v>45863</v>
          </cell>
          <cell r="Q2270">
            <v>45868</v>
          </cell>
        </row>
        <row r="2271">
          <cell r="M2271">
            <v>45863</v>
          </cell>
          <cell r="N2271">
            <v>45866</v>
          </cell>
          <cell r="Q2271">
            <v>45869</v>
          </cell>
        </row>
        <row r="2272">
          <cell r="M2272">
            <v>45866</v>
          </cell>
          <cell r="N2272">
            <v>45867</v>
          </cell>
          <cell r="Q2272">
            <v>45870</v>
          </cell>
        </row>
        <row r="2273">
          <cell r="M2273">
            <v>45867</v>
          </cell>
          <cell r="N2273">
            <v>45868</v>
          </cell>
          <cell r="Q2273">
            <v>45873</v>
          </cell>
        </row>
        <row r="2274">
          <cell r="M2274">
            <v>45868</v>
          </cell>
          <cell r="N2274">
            <v>45869</v>
          </cell>
          <cell r="Q2274">
            <v>45874</v>
          </cell>
        </row>
        <row r="2275">
          <cell r="M2275">
            <v>45869</v>
          </cell>
          <cell r="N2275">
            <v>45870</v>
          </cell>
          <cell r="Q2275">
            <v>45875</v>
          </cell>
        </row>
        <row r="2276">
          <cell r="M2276">
            <v>45870</v>
          </cell>
          <cell r="N2276">
            <v>45873</v>
          </cell>
          <cell r="Q2276">
            <v>45876</v>
          </cell>
        </row>
        <row r="2277">
          <cell r="M2277">
            <v>45873</v>
          </cell>
          <cell r="N2277">
            <v>45874</v>
          </cell>
          <cell r="Q2277">
            <v>45877</v>
          </cell>
        </row>
        <row r="2278">
          <cell r="M2278">
            <v>45874</v>
          </cell>
          <cell r="N2278">
            <v>45875</v>
          </cell>
          <cell r="Q2278">
            <v>45881</v>
          </cell>
        </row>
        <row r="2279">
          <cell r="M2279">
            <v>45875</v>
          </cell>
          <cell r="N2279">
            <v>45876</v>
          </cell>
          <cell r="Q2279">
            <v>45882</v>
          </cell>
        </row>
        <row r="2280">
          <cell r="M2280">
            <v>45876</v>
          </cell>
          <cell r="N2280">
            <v>45877</v>
          </cell>
          <cell r="Q2280">
            <v>45887</v>
          </cell>
        </row>
        <row r="2281">
          <cell r="M2281">
            <v>45877</v>
          </cell>
          <cell r="N2281">
            <v>45881</v>
          </cell>
          <cell r="Q2281">
            <v>45888</v>
          </cell>
        </row>
        <row r="2282">
          <cell r="M2282">
            <v>45881</v>
          </cell>
          <cell r="N2282">
            <v>45882</v>
          </cell>
          <cell r="Q2282">
            <v>45889</v>
          </cell>
        </row>
        <row r="2283">
          <cell r="M2283">
            <v>45882</v>
          </cell>
          <cell r="N2283">
            <v>45887</v>
          </cell>
          <cell r="Q2283">
            <v>45890</v>
          </cell>
        </row>
        <row r="2284">
          <cell r="M2284">
            <v>45887</v>
          </cell>
          <cell r="N2284">
            <v>45888</v>
          </cell>
          <cell r="Q2284">
            <v>45891</v>
          </cell>
        </row>
        <row r="2285">
          <cell r="M2285">
            <v>45888</v>
          </cell>
          <cell r="N2285">
            <v>45889</v>
          </cell>
          <cell r="Q2285">
            <v>45894</v>
          </cell>
        </row>
        <row r="2286">
          <cell r="M2286">
            <v>45889</v>
          </cell>
          <cell r="N2286">
            <v>45890</v>
          </cell>
          <cell r="Q2286">
            <v>45895</v>
          </cell>
        </row>
        <row r="2287">
          <cell r="M2287">
            <v>45890</v>
          </cell>
          <cell r="N2287">
            <v>45891</v>
          </cell>
          <cell r="Q2287">
            <v>45896</v>
          </cell>
        </row>
        <row r="2288">
          <cell r="M2288">
            <v>45891</v>
          </cell>
          <cell r="N2288">
            <v>45894</v>
          </cell>
          <cell r="Q2288">
            <v>45897</v>
          </cell>
        </row>
        <row r="2289">
          <cell r="M2289">
            <v>45894</v>
          </cell>
          <cell r="N2289">
            <v>45895</v>
          </cell>
          <cell r="Q2289">
            <v>45898</v>
          </cell>
        </row>
        <row r="2290">
          <cell r="M2290">
            <v>45895</v>
          </cell>
          <cell r="N2290">
            <v>45896</v>
          </cell>
          <cell r="Q2290">
            <v>45901</v>
          </cell>
        </row>
        <row r="2291">
          <cell r="M2291">
            <v>45896</v>
          </cell>
          <cell r="N2291">
            <v>45897</v>
          </cell>
          <cell r="Q2291">
            <v>45902</v>
          </cell>
        </row>
        <row r="2292">
          <cell r="M2292">
            <v>45897</v>
          </cell>
          <cell r="N2292">
            <v>45898</v>
          </cell>
          <cell r="Q2292">
            <v>45903</v>
          </cell>
        </row>
        <row r="2293">
          <cell r="M2293">
            <v>45898</v>
          </cell>
          <cell r="N2293">
            <v>45901</v>
          </cell>
          <cell r="Q2293">
            <v>45904</v>
          </cell>
        </row>
        <row r="2294">
          <cell r="M2294">
            <v>45901</v>
          </cell>
          <cell r="N2294">
            <v>45902</v>
          </cell>
          <cell r="Q2294">
            <v>45905</v>
          </cell>
        </row>
        <row r="2295">
          <cell r="M2295">
            <v>45902</v>
          </cell>
          <cell r="N2295">
            <v>45903</v>
          </cell>
          <cell r="Q2295">
            <v>45908</v>
          </cell>
        </row>
        <row r="2296">
          <cell r="M2296">
            <v>45903</v>
          </cell>
          <cell r="N2296">
            <v>45904</v>
          </cell>
          <cell r="Q2296">
            <v>45909</v>
          </cell>
        </row>
        <row r="2297">
          <cell r="M2297">
            <v>45904</v>
          </cell>
          <cell r="N2297">
            <v>45905</v>
          </cell>
          <cell r="Q2297">
            <v>45910</v>
          </cell>
        </row>
        <row r="2298">
          <cell r="M2298">
            <v>45905</v>
          </cell>
          <cell r="N2298">
            <v>45908</v>
          </cell>
          <cell r="Q2298">
            <v>45911</v>
          </cell>
        </row>
        <row r="2299">
          <cell r="M2299">
            <v>45908</v>
          </cell>
          <cell r="N2299">
            <v>45909</v>
          </cell>
          <cell r="Q2299">
            <v>45912</v>
          </cell>
        </row>
        <row r="2300">
          <cell r="M2300">
            <v>45909</v>
          </cell>
          <cell r="N2300">
            <v>45910</v>
          </cell>
          <cell r="Q2300">
            <v>45916</v>
          </cell>
        </row>
        <row r="2301">
          <cell r="M2301">
            <v>45910</v>
          </cell>
          <cell r="N2301">
            <v>45911</v>
          </cell>
          <cell r="Q2301">
            <v>45917</v>
          </cell>
        </row>
        <row r="2302">
          <cell r="M2302">
            <v>45911</v>
          </cell>
          <cell r="N2302">
            <v>45912</v>
          </cell>
          <cell r="Q2302">
            <v>45918</v>
          </cell>
        </row>
        <row r="2303">
          <cell r="M2303">
            <v>45912</v>
          </cell>
          <cell r="N2303">
            <v>45916</v>
          </cell>
          <cell r="Q2303">
            <v>45919</v>
          </cell>
        </row>
        <row r="2304">
          <cell r="M2304">
            <v>45916</v>
          </cell>
          <cell r="N2304">
            <v>45917</v>
          </cell>
          <cell r="Q2304">
            <v>45922</v>
          </cell>
        </row>
        <row r="2305">
          <cell r="M2305">
            <v>45917</v>
          </cell>
          <cell r="N2305">
            <v>45918</v>
          </cell>
          <cell r="Q2305">
            <v>45924</v>
          </cell>
        </row>
        <row r="2306">
          <cell r="M2306">
            <v>45918</v>
          </cell>
          <cell r="N2306">
            <v>45919</v>
          </cell>
          <cell r="Q2306">
            <v>45925</v>
          </cell>
        </row>
        <row r="2307">
          <cell r="M2307">
            <v>45919</v>
          </cell>
          <cell r="N2307">
            <v>45922</v>
          </cell>
          <cell r="Q2307">
            <v>45926</v>
          </cell>
        </row>
        <row r="2308">
          <cell r="M2308">
            <v>45922</v>
          </cell>
          <cell r="N2308">
            <v>45924</v>
          </cell>
          <cell r="Q2308">
            <v>45929</v>
          </cell>
        </row>
        <row r="2309">
          <cell r="M2309">
            <v>45924</v>
          </cell>
          <cell r="N2309">
            <v>45925</v>
          </cell>
          <cell r="Q2309">
            <v>45930</v>
          </cell>
        </row>
        <row r="2310">
          <cell r="M2310">
            <v>45925</v>
          </cell>
          <cell r="N2310">
            <v>45926</v>
          </cell>
          <cell r="Q2310">
            <v>45931</v>
          </cell>
        </row>
        <row r="2311">
          <cell r="M2311">
            <v>45926</v>
          </cell>
          <cell r="N2311">
            <v>45929</v>
          </cell>
          <cell r="Q2311">
            <v>45932</v>
          </cell>
        </row>
        <row r="2312">
          <cell r="M2312">
            <v>45929</v>
          </cell>
          <cell r="N2312">
            <v>45930</v>
          </cell>
          <cell r="Q2312">
            <v>45933</v>
          </cell>
        </row>
        <row r="2313">
          <cell r="M2313">
            <v>45930</v>
          </cell>
          <cell r="N2313">
            <v>45931</v>
          </cell>
          <cell r="Q2313">
            <v>45936</v>
          </cell>
        </row>
        <row r="2314">
          <cell r="M2314">
            <v>45931</v>
          </cell>
          <cell r="N2314">
            <v>45932</v>
          </cell>
          <cell r="Q2314">
            <v>45937</v>
          </cell>
        </row>
        <row r="2315">
          <cell r="M2315">
            <v>45932</v>
          </cell>
          <cell r="N2315">
            <v>45933</v>
          </cell>
          <cell r="Q2315">
            <v>45938</v>
          </cell>
        </row>
        <row r="2316">
          <cell r="M2316">
            <v>45933</v>
          </cell>
          <cell r="N2316">
            <v>45936</v>
          </cell>
          <cell r="Q2316">
            <v>45939</v>
          </cell>
        </row>
        <row r="2317">
          <cell r="M2317">
            <v>45936</v>
          </cell>
          <cell r="N2317">
            <v>45937</v>
          </cell>
          <cell r="Q2317">
            <v>45940</v>
          </cell>
        </row>
        <row r="2318">
          <cell r="M2318">
            <v>45937</v>
          </cell>
          <cell r="N2318">
            <v>45938</v>
          </cell>
          <cell r="Q2318">
            <v>45944</v>
          </cell>
        </row>
        <row r="2319">
          <cell r="M2319">
            <v>45938</v>
          </cell>
          <cell r="N2319">
            <v>45939</v>
          </cell>
          <cell r="Q2319">
            <v>45945</v>
          </cell>
        </row>
        <row r="2320">
          <cell r="M2320">
            <v>45939</v>
          </cell>
          <cell r="N2320">
            <v>45940</v>
          </cell>
          <cell r="Q2320">
            <v>45946</v>
          </cell>
        </row>
        <row r="2321">
          <cell r="M2321">
            <v>45940</v>
          </cell>
          <cell r="N2321">
            <v>45944</v>
          </cell>
          <cell r="Q2321">
            <v>45947</v>
          </cell>
        </row>
        <row r="2322">
          <cell r="M2322">
            <v>45944</v>
          </cell>
          <cell r="N2322">
            <v>45945</v>
          </cell>
          <cell r="Q2322">
            <v>45950</v>
          </cell>
        </row>
        <row r="2323">
          <cell r="M2323">
            <v>45945</v>
          </cell>
          <cell r="N2323">
            <v>45946</v>
          </cell>
          <cell r="Q2323">
            <v>45951</v>
          </cell>
        </row>
        <row r="2324">
          <cell r="M2324">
            <v>45946</v>
          </cell>
          <cell r="N2324">
            <v>45947</v>
          </cell>
          <cell r="Q2324">
            <v>45952</v>
          </cell>
        </row>
        <row r="2325">
          <cell r="M2325">
            <v>45947</v>
          </cell>
          <cell r="N2325">
            <v>45950</v>
          </cell>
          <cell r="Q2325">
            <v>45953</v>
          </cell>
        </row>
        <row r="2326">
          <cell r="M2326">
            <v>45950</v>
          </cell>
          <cell r="N2326">
            <v>45951</v>
          </cell>
          <cell r="Q2326">
            <v>45954</v>
          </cell>
        </row>
        <row r="2327">
          <cell r="M2327">
            <v>45951</v>
          </cell>
          <cell r="N2327">
            <v>45952</v>
          </cell>
          <cell r="Q2327">
            <v>45957</v>
          </cell>
        </row>
        <row r="2328">
          <cell r="M2328">
            <v>45952</v>
          </cell>
          <cell r="N2328">
            <v>45953</v>
          </cell>
          <cell r="Q2328">
            <v>45958</v>
          </cell>
        </row>
        <row r="2329">
          <cell r="M2329">
            <v>45953</v>
          </cell>
          <cell r="N2329">
            <v>45954</v>
          </cell>
          <cell r="Q2329">
            <v>45959</v>
          </cell>
        </row>
        <row r="2330">
          <cell r="M2330">
            <v>45954</v>
          </cell>
          <cell r="N2330">
            <v>45957</v>
          </cell>
          <cell r="Q2330">
            <v>45960</v>
          </cell>
        </row>
        <row r="2331">
          <cell r="M2331">
            <v>45957</v>
          </cell>
          <cell r="N2331">
            <v>45958</v>
          </cell>
          <cell r="Q2331">
            <v>45961</v>
          </cell>
        </row>
        <row r="2332">
          <cell r="M2332">
            <v>45958</v>
          </cell>
          <cell r="N2332">
            <v>45959</v>
          </cell>
          <cell r="Q2332">
            <v>45965</v>
          </cell>
        </row>
        <row r="2333">
          <cell r="M2333">
            <v>45959</v>
          </cell>
          <cell r="N2333">
            <v>45960</v>
          </cell>
          <cell r="Q2333">
            <v>45966</v>
          </cell>
        </row>
        <row r="2334">
          <cell r="M2334">
            <v>45960</v>
          </cell>
          <cell r="N2334">
            <v>45961</v>
          </cell>
          <cell r="Q2334">
            <v>45967</v>
          </cell>
        </row>
        <row r="2335">
          <cell r="M2335">
            <v>45961</v>
          </cell>
          <cell r="N2335">
            <v>45965</v>
          </cell>
          <cell r="Q2335">
            <v>45968</v>
          </cell>
        </row>
        <row r="2336">
          <cell r="M2336">
            <v>45965</v>
          </cell>
          <cell r="N2336">
            <v>45966</v>
          </cell>
          <cell r="Q2336">
            <v>45969</v>
          </cell>
        </row>
        <row r="2337">
          <cell r="M2337">
            <v>45966</v>
          </cell>
          <cell r="N2337">
            <v>45967</v>
          </cell>
          <cell r="Q2337">
            <v>45971</v>
          </cell>
        </row>
        <row r="2338">
          <cell r="M2338">
            <v>45967</v>
          </cell>
          <cell r="N2338">
            <v>45968</v>
          </cell>
          <cell r="Q2338">
            <v>45972</v>
          </cell>
        </row>
        <row r="2339">
          <cell r="M2339">
            <v>45968</v>
          </cell>
          <cell r="N2339">
            <v>45969</v>
          </cell>
          <cell r="Q2339">
            <v>45973</v>
          </cell>
        </row>
        <row r="2340">
          <cell r="M2340">
            <v>45969</v>
          </cell>
          <cell r="N2340">
            <v>45971</v>
          </cell>
          <cell r="Q2340">
            <v>45974</v>
          </cell>
        </row>
        <row r="2341">
          <cell r="M2341">
            <v>45971</v>
          </cell>
          <cell r="N2341">
            <v>45972</v>
          </cell>
          <cell r="Q2341">
            <v>45975</v>
          </cell>
        </row>
        <row r="2342">
          <cell r="M2342">
            <v>45972</v>
          </cell>
          <cell r="N2342">
            <v>45973</v>
          </cell>
          <cell r="Q2342">
            <v>45978</v>
          </cell>
        </row>
        <row r="2343">
          <cell r="M2343">
            <v>45973</v>
          </cell>
          <cell r="N2343">
            <v>45974</v>
          </cell>
          <cell r="Q2343">
            <v>45979</v>
          </cell>
        </row>
        <row r="2344">
          <cell r="M2344">
            <v>45974</v>
          </cell>
          <cell r="N2344">
            <v>45975</v>
          </cell>
          <cell r="Q2344">
            <v>45980</v>
          </cell>
        </row>
        <row r="2345">
          <cell r="M2345">
            <v>45975</v>
          </cell>
          <cell r="N2345">
            <v>45978</v>
          </cell>
          <cell r="Q2345">
            <v>45981</v>
          </cell>
        </row>
        <row r="2346">
          <cell r="M2346">
            <v>45978</v>
          </cell>
          <cell r="N2346">
            <v>45979</v>
          </cell>
          <cell r="Q2346">
            <v>45982</v>
          </cell>
        </row>
        <row r="2347">
          <cell r="M2347">
            <v>45979</v>
          </cell>
          <cell r="N2347">
            <v>45980</v>
          </cell>
          <cell r="Q2347">
            <v>45986</v>
          </cell>
        </row>
        <row r="2348">
          <cell r="M2348">
            <v>45980</v>
          </cell>
          <cell r="N2348">
            <v>45981</v>
          </cell>
          <cell r="Q2348">
            <v>45987</v>
          </cell>
        </row>
        <row r="2349">
          <cell r="M2349">
            <v>45981</v>
          </cell>
          <cell r="N2349">
            <v>45982</v>
          </cell>
          <cell r="Q2349">
            <v>45988</v>
          </cell>
        </row>
        <row r="2350">
          <cell r="M2350">
            <v>45982</v>
          </cell>
          <cell r="N2350">
            <v>45986</v>
          </cell>
          <cell r="Q2350">
            <v>45989</v>
          </cell>
        </row>
        <row r="2351">
          <cell r="M2351">
            <v>45986</v>
          </cell>
          <cell r="N2351">
            <v>45987</v>
          </cell>
          <cell r="Q2351">
            <v>45992</v>
          </cell>
        </row>
        <row r="2352">
          <cell r="M2352">
            <v>45987</v>
          </cell>
          <cell r="N2352">
            <v>45988</v>
          </cell>
          <cell r="Q2352">
            <v>45993</v>
          </cell>
        </row>
        <row r="2353">
          <cell r="M2353">
            <v>45988</v>
          </cell>
          <cell r="N2353">
            <v>45989</v>
          </cell>
          <cell r="Q2353">
            <v>45994</v>
          </cell>
        </row>
        <row r="2354">
          <cell r="M2354">
            <v>45989</v>
          </cell>
          <cell r="N2354">
            <v>45992</v>
          </cell>
          <cell r="Q2354">
            <v>45995</v>
          </cell>
        </row>
        <row r="2355">
          <cell r="M2355">
            <v>45992</v>
          </cell>
          <cell r="N2355">
            <v>45993</v>
          </cell>
          <cell r="Q2355">
            <v>45996</v>
          </cell>
        </row>
        <row r="2356">
          <cell r="M2356">
            <v>45993</v>
          </cell>
          <cell r="N2356">
            <v>45994</v>
          </cell>
          <cell r="Q2356">
            <v>45999</v>
          </cell>
        </row>
        <row r="2357">
          <cell r="M2357">
            <v>45994</v>
          </cell>
          <cell r="N2357">
            <v>45995</v>
          </cell>
          <cell r="Q2357">
            <v>46000</v>
          </cell>
        </row>
        <row r="2358">
          <cell r="M2358">
            <v>45995</v>
          </cell>
          <cell r="N2358">
            <v>45996</v>
          </cell>
          <cell r="Q2358">
            <v>46001</v>
          </cell>
        </row>
        <row r="2359">
          <cell r="M2359">
            <v>45996</v>
          </cell>
          <cell r="N2359">
            <v>45999</v>
          </cell>
          <cell r="Q2359">
            <v>46002</v>
          </cell>
        </row>
        <row r="2360">
          <cell r="M2360">
            <v>45999</v>
          </cell>
          <cell r="N2360">
            <v>46000</v>
          </cell>
          <cell r="Q2360">
            <v>46003</v>
          </cell>
        </row>
        <row r="2361">
          <cell r="M2361">
            <v>46000</v>
          </cell>
          <cell r="N2361">
            <v>46001</v>
          </cell>
          <cell r="Q2361">
            <v>46006</v>
          </cell>
        </row>
        <row r="2362">
          <cell r="M2362">
            <v>46001</v>
          </cell>
          <cell r="N2362">
            <v>46002</v>
          </cell>
          <cell r="Q2362">
            <v>46007</v>
          </cell>
        </row>
        <row r="2363">
          <cell r="M2363">
            <v>46002</v>
          </cell>
          <cell r="N2363">
            <v>46003</v>
          </cell>
          <cell r="Q2363">
            <v>46008</v>
          </cell>
        </row>
        <row r="2364">
          <cell r="M2364">
            <v>46003</v>
          </cell>
          <cell r="N2364">
            <v>46006</v>
          </cell>
          <cell r="Q2364">
            <v>46009</v>
          </cell>
        </row>
        <row r="2365">
          <cell r="M2365">
            <v>46006</v>
          </cell>
          <cell r="N2365">
            <v>46007</v>
          </cell>
          <cell r="Q2365">
            <v>46010</v>
          </cell>
        </row>
        <row r="2366">
          <cell r="M2366">
            <v>46007</v>
          </cell>
          <cell r="N2366">
            <v>46008</v>
          </cell>
          <cell r="Q2366">
            <v>46013</v>
          </cell>
        </row>
        <row r="2367">
          <cell r="M2367">
            <v>46008</v>
          </cell>
          <cell r="N2367">
            <v>46009</v>
          </cell>
          <cell r="Q2367">
            <v>46014</v>
          </cell>
        </row>
        <row r="2368">
          <cell r="M2368">
            <v>46009</v>
          </cell>
          <cell r="N2368">
            <v>46010</v>
          </cell>
          <cell r="Q2368">
            <v>46015</v>
          </cell>
        </row>
        <row r="2369">
          <cell r="M2369">
            <v>46010</v>
          </cell>
          <cell r="N2369">
            <v>46013</v>
          </cell>
          <cell r="Q2369">
            <v>46016</v>
          </cell>
        </row>
        <row r="2370">
          <cell r="M2370">
            <v>46013</v>
          </cell>
          <cell r="N2370">
            <v>46014</v>
          </cell>
          <cell r="Q2370">
            <v>46017</v>
          </cell>
        </row>
        <row r="2371">
          <cell r="M2371">
            <v>46014</v>
          </cell>
          <cell r="N2371">
            <v>46015</v>
          </cell>
          <cell r="Q2371">
            <v>46027</v>
          </cell>
        </row>
        <row r="2372">
          <cell r="M2372">
            <v>46015</v>
          </cell>
          <cell r="N2372">
            <v>46016</v>
          </cell>
          <cell r="Q2372">
            <v>46028</v>
          </cell>
        </row>
        <row r="2373">
          <cell r="M2373">
            <v>46016</v>
          </cell>
          <cell r="N2373">
            <v>46017</v>
          </cell>
          <cell r="Q2373">
            <v>46029</v>
          </cell>
        </row>
        <row r="2374">
          <cell r="M2374">
            <v>46017</v>
          </cell>
          <cell r="N2374">
            <v>46027</v>
          </cell>
          <cell r="Q2374">
            <v>46030</v>
          </cell>
        </row>
        <row r="2375">
          <cell r="M2375">
            <v>46027</v>
          </cell>
          <cell r="N2375">
            <v>46028</v>
          </cell>
          <cell r="Q2375">
            <v>46031</v>
          </cell>
        </row>
        <row r="2376">
          <cell r="M2376">
            <v>46028</v>
          </cell>
          <cell r="N2376">
            <v>46029</v>
          </cell>
          <cell r="Q2376">
            <v>46035</v>
          </cell>
        </row>
        <row r="2377">
          <cell r="M2377">
            <v>46029</v>
          </cell>
          <cell r="N2377">
            <v>46030</v>
          </cell>
          <cell r="Q2377">
            <v>46036</v>
          </cell>
        </row>
        <row r="2378">
          <cell r="M2378">
            <v>46030</v>
          </cell>
          <cell r="N2378">
            <v>46031</v>
          </cell>
          <cell r="Q2378">
            <v>46037</v>
          </cell>
        </row>
        <row r="2379">
          <cell r="M2379">
            <v>46031</v>
          </cell>
          <cell r="N2379">
            <v>46035</v>
          </cell>
          <cell r="Q2379">
            <v>46038</v>
          </cell>
        </row>
        <row r="2380">
          <cell r="M2380">
            <v>46035</v>
          </cell>
          <cell r="N2380">
            <v>46036</v>
          </cell>
          <cell r="Q2380">
            <v>46039</v>
          </cell>
        </row>
        <row r="2381">
          <cell r="M2381">
            <v>46036</v>
          </cell>
          <cell r="N2381">
            <v>46037</v>
          </cell>
          <cell r="Q2381">
            <v>46041</v>
          </cell>
        </row>
        <row r="2382">
          <cell r="M2382">
            <v>46037</v>
          </cell>
          <cell r="N2382">
            <v>46038</v>
          </cell>
          <cell r="Q2382">
            <v>46042</v>
          </cell>
        </row>
        <row r="2383">
          <cell r="M2383">
            <v>46038</v>
          </cell>
          <cell r="N2383">
            <v>46039</v>
          </cell>
          <cell r="Q2383">
            <v>46043</v>
          </cell>
        </row>
        <row r="2384">
          <cell r="M2384">
            <v>46039</v>
          </cell>
          <cell r="N2384">
            <v>46041</v>
          </cell>
          <cell r="Q2384">
            <v>46044</v>
          </cell>
        </row>
        <row r="2385">
          <cell r="M2385">
            <v>46041</v>
          </cell>
          <cell r="N2385">
            <v>46042</v>
          </cell>
          <cell r="Q2385">
            <v>46045</v>
          </cell>
        </row>
        <row r="2386">
          <cell r="M2386">
            <v>46042</v>
          </cell>
          <cell r="N2386">
            <v>46043</v>
          </cell>
          <cell r="Q2386">
            <v>46048</v>
          </cell>
        </row>
        <row r="2387">
          <cell r="M2387">
            <v>46043</v>
          </cell>
          <cell r="N2387">
            <v>46044</v>
          </cell>
          <cell r="Q2387">
            <v>46049</v>
          </cell>
        </row>
        <row r="2388">
          <cell r="M2388">
            <v>46044</v>
          </cell>
          <cell r="N2388">
            <v>46045</v>
          </cell>
          <cell r="Q2388">
            <v>46050</v>
          </cell>
        </row>
        <row r="2389">
          <cell r="M2389">
            <v>46045</v>
          </cell>
          <cell r="N2389">
            <v>46048</v>
          </cell>
          <cell r="Q2389">
            <v>46051</v>
          </cell>
        </row>
        <row r="2390">
          <cell r="M2390">
            <v>46048</v>
          </cell>
          <cell r="N2390">
            <v>46049</v>
          </cell>
          <cell r="Q2390">
            <v>46052</v>
          </cell>
        </row>
        <row r="2391">
          <cell r="M2391">
            <v>46049</v>
          </cell>
          <cell r="N2391">
            <v>46050</v>
          </cell>
          <cell r="Q2391">
            <v>46055</v>
          </cell>
        </row>
        <row r="2392">
          <cell r="M2392">
            <v>46050</v>
          </cell>
          <cell r="N2392">
            <v>46051</v>
          </cell>
          <cell r="Q2392">
            <v>46056</v>
          </cell>
        </row>
        <row r="2393">
          <cell r="M2393">
            <v>46051</v>
          </cell>
          <cell r="N2393">
            <v>46052</v>
          </cell>
          <cell r="Q2393">
            <v>46057</v>
          </cell>
        </row>
        <row r="2394">
          <cell r="M2394">
            <v>46052</v>
          </cell>
          <cell r="N2394">
            <v>46055</v>
          </cell>
          <cell r="Q2394">
            <v>46058</v>
          </cell>
        </row>
        <row r="2395">
          <cell r="M2395">
            <v>46055</v>
          </cell>
          <cell r="N2395">
            <v>46056</v>
          </cell>
          <cell r="Q2395">
            <v>46059</v>
          </cell>
        </row>
        <row r="2396">
          <cell r="M2396">
            <v>46056</v>
          </cell>
          <cell r="N2396">
            <v>46057</v>
          </cell>
          <cell r="Q2396">
            <v>46062</v>
          </cell>
        </row>
        <row r="2397">
          <cell r="M2397">
            <v>46057</v>
          </cell>
          <cell r="N2397">
            <v>46058</v>
          </cell>
          <cell r="Q2397">
            <v>46063</v>
          </cell>
        </row>
        <row r="2398">
          <cell r="M2398">
            <v>46058</v>
          </cell>
          <cell r="N2398">
            <v>46059</v>
          </cell>
          <cell r="Q2398">
            <v>46065</v>
          </cell>
        </row>
        <row r="2399">
          <cell r="M2399">
            <v>46059</v>
          </cell>
          <cell r="N2399">
            <v>46062</v>
          </cell>
          <cell r="Q2399">
            <v>46066</v>
          </cell>
        </row>
        <row r="2400">
          <cell r="M2400">
            <v>46062</v>
          </cell>
          <cell r="N2400">
            <v>46063</v>
          </cell>
          <cell r="Q2400">
            <v>46069</v>
          </cell>
        </row>
        <row r="2401">
          <cell r="M2401">
            <v>46063</v>
          </cell>
          <cell r="N2401">
            <v>46065</v>
          </cell>
          <cell r="Q2401">
            <v>46070</v>
          </cell>
        </row>
        <row r="2402">
          <cell r="M2402">
            <v>46065</v>
          </cell>
          <cell r="N2402">
            <v>46066</v>
          </cell>
          <cell r="Q2402">
            <v>46071</v>
          </cell>
        </row>
        <row r="2403">
          <cell r="M2403">
            <v>46066</v>
          </cell>
          <cell r="N2403">
            <v>46069</v>
          </cell>
          <cell r="Q2403">
            <v>46072</v>
          </cell>
        </row>
        <row r="2404">
          <cell r="M2404">
            <v>46069</v>
          </cell>
          <cell r="N2404">
            <v>46070</v>
          </cell>
          <cell r="Q2404">
            <v>46073</v>
          </cell>
        </row>
        <row r="2405">
          <cell r="M2405">
            <v>46070</v>
          </cell>
          <cell r="N2405">
            <v>46071</v>
          </cell>
          <cell r="Q2405">
            <v>46077</v>
          </cell>
        </row>
        <row r="2406">
          <cell r="M2406">
            <v>46071</v>
          </cell>
          <cell r="N2406">
            <v>46072</v>
          </cell>
          <cell r="Q2406">
            <v>46078</v>
          </cell>
        </row>
        <row r="2407">
          <cell r="M2407">
            <v>46072</v>
          </cell>
          <cell r="N2407">
            <v>46073</v>
          </cell>
          <cell r="Q2407">
            <v>46079</v>
          </cell>
        </row>
        <row r="2408">
          <cell r="M2408">
            <v>46073</v>
          </cell>
          <cell r="N2408">
            <v>46077</v>
          </cell>
          <cell r="Q2408">
            <v>46080</v>
          </cell>
        </row>
        <row r="2409">
          <cell r="M2409">
            <v>46077</v>
          </cell>
          <cell r="N2409">
            <v>46078</v>
          </cell>
          <cell r="Q2409">
            <v>46083</v>
          </cell>
        </row>
        <row r="2410">
          <cell r="M2410">
            <v>46078</v>
          </cell>
          <cell r="N2410">
            <v>46079</v>
          </cell>
          <cell r="Q2410">
            <v>46084</v>
          </cell>
        </row>
        <row r="2411">
          <cell r="M2411">
            <v>46079</v>
          </cell>
          <cell r="N2411">
            <v>46080</v>
          </cell>
          <cell r="Q2411">
            <v>46085</v>
          </cell>
        </row>
        <row r="2412">
          <cell r="M2412">
            <v>46080</v>
          </cell>
          <cell r="N2412">
            <v>46083</v>
          </cell>
          <cell r="Q2412">
            <v>46086</v>
          </cell>
        </row>
        <row r="2413">
          <cell r="M2413">
            <v>46083</v>
          </cell>
          <cell r="N2413">
            <v>46084</v>
          </cell>
          <cell r="Q2413">
            <v>46087</v>
          </cell>
        </row>
        <row r="2414">
          <cell r="M2414">
            <v>46084</v>
          </cell>
          <cell r="N2414">
            <v>46085</v>
          </cell>
          <cell r="Q2414">
            <v>46090</v>
          </cell>
        </row>
        <row r="2415">
          <cell r="M2415">
            <v>46085</v>
          </cell>
          <cell r="N2415">
            <v>46086</v>
          </cell>
          <cell r="Q2415">
            <v>46091</v>
          </cell>
        </row>
        <row r="2416">
          <cell r="M2416">
            <v>46086</v>
          </cell>
          <cell r="N2416">
            <v>46087</v>
          </cell>
          <cell r="Q2416">
            <v>46092</v>
          </cell>
        </row>
        <row r="2417">
          <cell r="M2417">
            <v>46087</v>
          </cell>
          <cell r="N2417">
            <v>46090</v>
          </cell>
          <cell r="Q2417">
            <v>46093</v>
          </cell>
        </row>
        <row r="2418">
          <cell r="M2418">
            <v>46090</v>
          </cell>
          <cell r="N2418">
            <v>46091</v>
          </cell>
          <cell r="Q2418">
            <v>46094</v>
          </cell>
        </row>
        <row r="2419">
          <cell r="M2419">
            <v>46091</v>
          </cell>
          <cell r="N2419">
            <v>46092</v>
          </cell>
          <cell r="Q2419">
            <v>46097</v>
          </cell>
        </row>
        <row r="2420">
          <cell r="M2420">
            <v>46092</v>
          </cell>
          <cell r="N2420">
            <v>46093</v>
          </cell>
          <cell r="Q2420">
            <v>46098</v>
          </cell>
        </row>
        <row r="2421">
          <cell r="M2421">
            <v>46093</v>
          </cell>
          <cell r="N2421">
            <v>46094</v>
          </cell>
          <cell r="Q2421">
            <v>46099</v>
          </cell>
        </row>
        <row r="2422">
          <cell r="M2422">
            <v>46094</v>
          </cell>
          <cell r="N2422">
            <v>46097</v>
          </cell>
          <cell r="Q2422">
            <v>46100</v>
          </cell>
        </row>
        <row r="2423">
          <cell r="M2423">
            <v>46097</v>
          </cell>
          <cell r="N2423">
            <v>46098</v>
          </cell>
          <cell r="Q2423">
            <v>46104</v>
          </cell>
        </row>
        <row r="2424">
          <cell r="M2424">
            <v>46098</v>
          </cell>
          <cell r="N2424">
            <v>46099</v>
          </cell>
          <cell r="Q2424">
            <v>46105</v>
          </cell>
        </row>
        <row r="2425">
          <cell r="M2425">
            <v>46099</v>
          </cell>
          <cell r="N2425">
            <v>46100</v>
          </cell>
          <cell r="Q2425">
            <v>46106</v>
          </cell>
        </row>
        <row r="2426">
          <cell r="M2426">
            <v>46100</v>
          </cell>
          <cell r="N2426">
            <v>46104</v>
          </cell>
          <cell r="Q2426">
            <v>46107</v>
          </cell>
        </row>
        <row r="2427">
          <cell r="M2427">
            <v>46104</v>
          </cell>
          <cell r="N2427">
            <v>46105</v>
          </cell>
          <cell r="Q2427">
            <v>46108</v>
          </cell>
        </row>
        <row r="2428">
          <cell r="M2428">
            <v>46105</v>
          </cell>
          <cell r="N2428">
            <v>46106</v>
          </cell>
          <cell r="Q2428">
            <v>46111</v>
          </cell>
        </row>
        <row r="2429">
          <cell r="M2429">
            <v>46106</v>
          </cell>
          <cell r="N2429">
            <v>46107</v>
          </cell>
          <cell r="Q2429">
            <v>46112</v>
          </cell>
        </row>
        <row r="2430">
          <cell r="M2430">
            <v>46107</v>
          </cell>
          <cell r="N2430">
            <v>46108</v>
          </cell>
          <cell r="Q2430">
            <v>46113</v>
          </cell>
        </row>
        <row r="2431">
          <cell r="M2431">
            <v>46108</v>
          </cell>
          <cell r="N2431">
            <v>46111</v>
          </cell>
          <cell r="Q2431">
            <v>46114</v>
          </cell>
        </row>
        <row r="2432">
          <cell r="M2432">
            <v>46111</v>
          </cell>
          <cell r="N2432">
            <v>46112</v>
          </cell>
          <cell r="Q2432">
            <v>46115</v>
          </cell>
        </row>
        <row r="2433">
          <cell r="M2433">
            <v>46112</v>
          </cell>
          <cell r="N2433">
            <v>46113</v>
          </cell>
          <cell r="Q2433">
            <v>46118</v>
          </cell>
        </row>
        <row r="2434">
          <cell r="M2434">
            <v>46113</v>
          </cell>
          <cell r="N2434">
            <v>46114</v>
          </cell>
          <cell r="Q2434">
            <v>46119</v>
          </cell>
        </row>
        <row r="2435">
          <cell r="M2435">
            <v>46114</v>
          </cell>
          <cell r="N2435">
            <v>46115</v>
          </cell>
          <cell r="Q2435">
            <v>46120</v>
          </cell>
        </row>
        <row r="2436">
          <cell r="M2436">
            <v>46115</v>
          </cell>
          <cell r="N2436">
            <v>46118</v>
          </cell>
          <cell r="Q2436">
            <v>46121</v>
          </cell>
        </row>
        <row r="2437">
          <cell r="M2437">
            <v>46118</v>
          </cell>
          <cell r="N2437">
            <v>46119</v>
          </cell>
          <cell r="Q2437">
            <v>46122</v>
          </cell>
        </row>
        <row r="2438">
          <cell r="M2438">
            <v>46119</v>
          </cell>
          <cell r="N2438">
            <v>46120</v>
          </cell>
          <cell r="Q2438">
            <v>46125</v>
          </cell>
        </row>
        <row r="2439">
          <cell r="M2439">
            <v>46120</v>
          </cell>
          <cell r="N2439">
            <v>46121</v>
          </cell>
          <cell r="Q2439">
            <v>46126</v>
          </cell>
        </row>
        <row r="2440">
          <cell r="M2440">
            <v>46121</v>
          </cell>
          <cell r="N2440">
            <v>46122</v>
          </cell>
          <cell r="Q2440">
            <v>46127</v>
          </cell>
        </row>
        <row r="2441">
          <cell r="M2441">
            <v>46122</v>
          </cell>
          <cell r="N2441">
            <v>46125</v>
          </cell>
          <cell r="Q2441">
            <v>46128</v>
          </cell>
        </row>
        <row r="2442">
          <cell r="M2442">
            <v>46125</v>
          </cell>
          <cell r="N2442">
            <v>46126</v>
          </cell>
          <cell r="Q2442">
            <v>46129</v>
          </cell>
        </row>
        <row r="2443">
          <cell r="M2443">
            <v>46126</v>
          </cell>
          <cell r="N2443">
            <v>46127</v>
          </cell>
          <cell r="Q2443">
            <v>46132</v>
          </cell>
        </row>
        <row r="2444">
          <cell r="M2444">
            <v>46127</v>
          </cell>
          <cell r="N2444">
            <v>46128</v>
          </cell>
          <cell r="Q2444">
            <v>46133</v>
          </cell>
        </row>
        <row r="2445">
          <cell r="M2445">
            <v>46128</v>
          </cell>
          <cell r="N2445">
            <v>46129</v>
          </cell>
          <cell r="Q2445">
            <v>46134</v>
          </cell>
        </row>
        <row r="2446">
          <cell r="M2446">
            <v>46129</v>
          </cell>
          <cell r="N2446">
            <v>46132</v>
          </cell>
          <cell r="Q2446">
            <v>46135</v>
          </cell>
        </row>
        <row r="2447">
          <cell r="M2447">
            <v>46132</v>
          </cell>
          <cell r="N2447">
            <v>46133</v>
          </cell>
          <cell r="Q2447">
            <v>46136</v>
          </cell>
        </row>
        <row r="2448">
          <cell r="M2448">
            <v>46133</v>
          </cell>
          <cell r="N2448">
            <v>46134</v>
          </cell>
          <cell r="Q2448">
            <v>46139</v>
          </cell>
        </row>
        <row r="2449">
          <cell r="M2449">
            <v>46134</v>
          </cell>
          <cell r="N2449">
            <v>46135</v>
          </cell>
          <cell r="Q2449">
            <v>46140</v>
          </cell>
        </row>
        <row r="2450">
          <cell r="M2450">
            <v>46135</v>
          </cell>
          <cell r="N2450">
            <v>46136</v>
          </cell>
          <cell r="Q2450">
            <v>46142</v>
          </cell>
        </row>
        <row r="2451">
          <cell r="M2451">
            <v>46136</v>
          </cell>
          <cell r="N2451">
            <v>46139</v>
          </cell>
          <cell r="Q2451">
            <v>0</v>
          </cell>
        </row>
        <row r="2452">
          <cell r="M2452">
            <v>46139</v>
          </cell>
          <cell r="N2452">
            <v>46140</v>
          </cell>
          <cell r="Q2452">
            <v>0</v>
          </cell>
        </row>
        <row r="2453">
          <cell r="M2453">
            <v>46140</v>
          </cell>
          <cell r="N2453">
            <v>46142</v>
          </cell>
          <cell r="Q2453">
            <v>0</v>
          </cell>
        </row>
        <row r="2454">
          <cell r="M2454">
            <v>46142</v>
          </cell>
          <cell r="N2454">
            <v>0</v>
          </cell>
          <cell r="Q2454">
            <v>0</v>
          </cell>
        </row>
        <row r="2455">
          <cell r="M2455">
            <v>0</v>
          </cell>
          <cell r="N2455">
            <v>0</v>
          </cell>
          <cell r="Q2455">
            <v>0</v>
          </cell>
        </row>
        <row r="2456">
          <cell r="M2456">
            <v>0</v>
          </cell>
          <cell r="N2456">
            <v>0</v>
          </cell>
          <cell r="Q2456">
            <v>0</v>
          </cell>
        </row>
        <row r="2457">
          <cell r="M2457">
            <v>0</v>
          </cell>
          <cell r="N2457">
            <v>0</v>
          </cell>
          <cell r="Q2457">
            <v>0</v>
          </cell>
        </row>
        <row r="2458">
          <cell r="M2458">
            <v>0</v>
          </cell>
          <cell r="N2458">
            <v>0</v>
          </cell>
          <cell r="Q2458">
            <v>0</v>
          </cell>
        </row>
        <row r="2459">
          <cell r="M2459">
            <v>0</v>
          </cell>
          <cell r="N2459">
            <v>0</v>
          </cell>
          <cell r="Q2459">
            <v>0</v>
          </cell>
        </row>
        <row r="2460">
          <cell r="M2460">
            <v>0</v>
          </cell>
          <cell r="N2460">
            <v>0</v>
          </cell>
          <cell r="Q2460">
            <v>0</v>
          </cell>
        </row>
        <row r="2461">
          <cell r="M2461">
            <v>0</v>
          </cell>
          <cell r="N2461">
            <v>0</v>
          </cell>
          <cell r="Q2461">
            <v>0</v>
          </cell>
        </row>
        <row r="2462">
          <cell r="M2462">
            <v>0</v>
          </cell>
          <cell r="N2462">
            <v>0</v>
          </cell>
          <cell r="Q2462">
            <v>0</v>
          </cell>
        </row>
        <row r="2463">
          <cell r="M2463">
            <v>0</v>
          </cell>
          <cell r="N2463">
            <v>0</v>
          </cell>
          <cell r="Q2463">
            <v>0</v>
          </cell>
        </row>
        <row r="2464">
          <cell r="M2464">
            <v>0</v>
          </cell>
          <cell r="N2464">
            <v>0</v>
          </cell>
          <cell r="Q2464">
            <v>0</v>
          </cell>
        </row>
        <row r="2465">
          <cell r="M2465">
            <v>0</v>
          </cell>
          <cell r="N2465">
            <v>0</v>
          </cell>
          <cell r="Q2465">
            <v>0</v>
          </cell>
        </row>
        <row r="2466">
          <cell r="M2466">
            <v>0</v>
          </cell>
          <cell r="N2466">
            <v>0</v>
          </cell>
          <cell r="Q2466">
            <v>0</v>
          </cell>
        </row>
        <row r="2467">
          <cell r="M2467">
            <v>0</v>
          </cell>
          <cell r="N2467">
            <v>0</v>
          </cell>
          <cell r="Q2467">
            <v>0</v>
          </cell>
        </row>
        <row r="2468">
          <cell r="M2468">
            <v>0</v>
          </cell>
          <cell r="N2468">
            <v>0</v>
          </cell>
          <cell r="Q2468">
            <v>0</v>
          </cell>
        </row>
        <row r="2469">
          <cell r="N2469">
            <v>0</v>
          </cell>
          <cell r="Q2469">
            <v>0</v>
          </cell>
        </row>
        <row r="2470">
          <cell r="N2470">
            <v>0</v>
          </cell>
          <cell r="Q2470">
            <v>0</v>
          </cell>
        </row>
        <row r="2471">
          <cell r="N2471">
            <v>0</v>
          </cell>
          <cell r="Q2471">
            <v>0</v>
          </cell>
        </row>
        <row r="2472">
          <cell r="N2472">
            <v>0</v>
          </cell>
          <cell r="Q2472">
            <v>0</v>
          </cell>
        </row>
        <row r="2473">
          <cell r="N2473">
            <v>0</v>
          </cell>
          <cell r="Q2473">
            <v>0</v>
          </cell>
        </row>
        <row r="2474">
          <cell r="N2474">
            <v>0</v>
          </cell>
          <cell r="Q2474">
            <v>0</v>
          </cell>
        </row>
        <row r="2475">
          <cell r="N2475">
            <v>0</v>
          </cell>
          <cell r="Q2475">
            <v>0</v>
          </cell>
        </row>
        <row r="2476">
          <cell r="N2476">
            <v>0</v>
          </cell>
          <cell r="Q2476">
            <v>0</v>
          </cell>
        </row>
        <row r="2477">
          <cell r="N2477">
            <v>0</v>
          </cell>
          <cell r="Q2477">
            <v>0</v>
          </cell>
        </row>
        <row r="2478">
          <cell r="N2478">
            <v>0</v>
          </cell>
          <cell r="Q2478">
            <v>0</v>
          </cell>
        </row>
        <row r="2479">
          <cell r="N2479">
            <v>0</v>
          </cell>
          <cell r="Q2479">
            <v>0</v>
          </cell>
        </row>
        <row r="2480">
          <cell r="N2480">
            <v>0</v>
          </cell>
          <cell r="Q2480">
            <v>0</v>
          </cell>
        </row>
        <row r="2481">
          <cell r="N2481">
            <v>0</v>
          </cell>
          <cell r="Q2481">
            <v>0</v>
          </cell>
        </row>
        <row r="2482">
          <cell r="N2482">
            <v>0</v>
          </cell>
          <cell r="Q2482">
            <v>0</v>
          </cell>
        </row>
        <row r="2483">
          <cell r="N2483">
            <v>0</v>
          </cell>
          <cell r="Q2483">
            <v>0</v>
          </cell>
        </row>
        <row r="2484">
          <cell r="N2484">
            <v>0</v>
          </cell>
          <cell r="Q2484">
            <v>0</v>
          </cell>
        </row>
        <row r="2485">
          <cell r="N2485">
            <v>0</v>
          </cell>
          <cell r="Q2485">
            <v>0</v>
          </cell>
        </row>
        <row r="2486">
          <cell r="N2486">
            <v>0</v>
          </cell>
          <cell r="Q2486">
            <v>0</v>
          </cell>
        </row>
        <row r="2487">
          <cell r="N2487">
            <v>0</v>
          </cell>
          <cell r="Q2487">
            <v>0</v>
          </cell>
        </row>
        <row r="2488">
          <cell r="N2488">
            <v>0</v>
          </cell>
          <cell r="Q2488">
            <v>0</v>
          </cell>
        </row>
        <row r="2489">
          <cell r="N2489">
            <v>0</v>
          </cell>
          <cell r="Q2489">
            <v>0</v>
          </cell>
        </row>
        <row r="2490">
          <cell r="N2490">
            <v>0</v>
          </cell>
          <cell r="Q2490">
            <v>0</v>
          </cell>
        </row>
        <row r="2491">
          <cell r="N2491">
            <v>0</v>
          </cell>
          <cell r="Q2491">
            <v>0</v>
          </cell>
        </row>
        <row r="2492">
          <cell r="N2492">
            <v>0</v>
          </cell>
          <cell r="Q2492">
            <v>0</v>
          </cell>
        </row>
        <row r="2493">
          <cell r="N2493">
            <v>0</v>
          </cell>
          <cell r="Q2493">
            <v>0</v>
          </cell>
        </row>
        <row r="2494">
          <cell r="N2494">
            <v>0</v>
          </cell>
          <cell r="Q2494">
            <v>0</v>
          </cell>
        </row>
        <row r="2495">
          <cell r="N2495">
            <v>0</v>
          </cell>
          <cell r="Q2495">
            <v>0</v>
          </cell>
        </row>
        <row r="2496">
          <cell r="N2496">
            <v>0</v>
          </cell>
          <cell r="Q2496">
            <v>0</v>
          </cell>
        </row>
        <row r="2497">
          <cell r="N2497">
            <v>0</v>
          </cell>
          <cell r="Q2497">
            <v>0</v>
          </cell>
        </row>
        <row r="2498">
          <cell r="N2498">
            <v>0</v>
          </cell>
          <cell r="Q2498">
            <v>0</v>
          </cell>
        </row>
        <row r="2499">
          <cell r="N2499">
            <v>0</v>
          </cell>
          <cell r="Q2499">
            <v>0</v>
          </cell>
        </row>
        <row r="2500">
          <cell r="N2500">
            <v>0</v>
          </cell>
          <cell r="Q2500">
            <v>0</v>
          </cell>
        </row>
        <row r="2501">
          <cell r="N2501">
            <v>0</v>
          </cell>
          <cell r="Q2501">
            <v>0</v>
          </cell>
        </row>
        <row r="2502">
          <cell r="N2502">
            <v>0</v>
          </cell>
          <cell r="Q2502">
            <v>0</v>
          </cell>
        </row>
        <row r="2503">
          <cell r="N2503">
            <v>0</v>
          </cell>
          <cell r="Q2503">
            <v>0</v>
          </cell>
        </row>
        <row r="2504">
          <cell r="N2504">
            <v>0</v>
          </cell>
          <cell r="Q2504">
            <v>0</v>
          </cell>
        </row>
        <row r="2505">
          <cell r="N2505">
            <v>0</v>
          </cell>
          <cell r="Q2505">
            <v>0</v>
          </cell>
        </row>
        <row r="2506">
          <cell r="N2506">
            <v>0</v>
          </cell>
          <cell r="Q2506">
            <v>0</v>
          </cell>
        </row>
        <row r="2507">
          <cell r="N2507">
            <v>0</v>
          </cell>
          <cell r="Q2507">
            <v>0</v>
          </cell>
        </row>
        <row r="2508">
          <cell r="N2508">
            <v>0</v>
          </cell>
          <cell r="Q2508">
            <v>0</v>
          </cell>
        </row>
        <row r="2509">
          <cell r="N2509">
            <v>0</v>
          </cell>
          <cell r="Q2509">
            <v>0</v>
          </cell>
        </row>
        <row r="2510">
          <cell r="N2510">
            <v>0</v>
          </cell>
          <cell r="Q2510">
            <v>0</v>
          </cell>
        </row>
        <row r="2511">
          <cell r="N2511">
            <v>0</v>
          </cell>
          <cell r="Q2511">
            <v>0</v>
          </cell>
        </row>
        <row r="2512">
          <cell r="N2512">
            <v>0</v>
          </cell>
          <cell r="Q2512">
            <v>0</v>
          </cell>
        </row>
        <row r="2513">
          <cell r="N2513">
            <v>0</v>
          </cell>
          <cell r="Q2513">
            <v>0</v>
          </cell>
        </row>
        <row r="2514">
          <cell r="N2514">
            <v>0</v>
          </cell>
          <cell r="Q2514">
            <v>0</v>
          </cell>
        </row>
        <row r="2515">
          <cell r="N2515">
            <v>0</v>
          </cell>
          <cell r="Q2515">
            <v>0</v>
          </cell>
        </row>
        <row r="2516">
          <cell r="N2516">
            <v>0</v>
          </cell>
          <cell r="Q2516">
            <v>0</v>
          </cell>
        </row>
        <row r="2517">
          <cell r="N2517">
            <v>0</v>
          </cell>
          <cell r="Q2517">
            <v>0</v>
          </cell>
        </row>
        <row r="2518">
          <cell r="N2518">
            <v>0</v>
          </cell>
          <cell r="Q2518">
            <v>0</v>
          </cell>
        </row>
        <row r="2519">
          <cell r="N2519">
            <v>0</v>
          </cell>
          <cell r="Q2519">
            <v>0</v>
          </cell>
        </row>
        <row r="2520">
          <cell r="N2520">
            <v>0</v>
          </cell>
          <cell r="Q2520">
            <v>0</v>
          </cell>
        </row>
        <row r="2521">
          <cell r="N2521">
            <v>0</v>
          </cell>
          <cell r="Q2521">
            <v>0</v>
          </cell>
        </row>
        <row r="2522">
          <cell r="N2522">
            <v>0</v>
          </cell>
          <cell r="Q2522">
            <v>0</v>
          </cell>
        </row>
        <row r="2523">
          <cell r="N2523">
            <v>0</v>
          </cell>
          <cell r="Q2523">
            <v>0</v>
          </cell>
        </row>
        <row r="2524">
          <cell r="N2524">
            <v>0</v>
          </cell>
          <cell r="Q2524">
            <v>0</v>
          </cell>
        </row>
        <row r="2525">
          <cell r="N2525">
            <v>0</v>
          </cell>
          <cell r="Q2525">
            <v>0</v>
          </cell>
        </row>
        <row r="2526">
          <cell r="N2526">
            <v>0</v>
          </cell>
          <cell r="Q2526">
            <v>0</v>
          </cell>
        </row>
        <row r="2527">
          <cell r="N2527">
            <v>0</v>
          </cell>
          <cell r="Q2527">
            <v>0</v>
          </cell>
        </row>
        <row r="2528">
          <cell r="N2528">
            <v>0</v>
          </cell>
          <cell r="Q2528">
            <v>0</v>
          </cell>
        </row>
        <row r="2529">
          <cell r="N2529">
            <v>0</v>
          </cell>
          <cell r="Q2529">
            <v>0</v>
          </cell>
        </row>
        <row r="2530">
          <cell r="N2530">
            <v>0</v>
          </cell>
          <cell r="Q2530">
            <v>0</v>
          </cell>
        </row>
        <row r="2531">
          <cell r="N2531">
            <v>0</v>
          </cell>
          <cell r="Q2531">
            <v>0</v>
          </cell>
        </row>
        <row r="2532">
          <cell r="N2532">
            <v>0</v>
          </cell>
          <cell r="Q2532">
            <v>0</v>
          </cell>
        </row>
        <row r="2533">
          <cell r="N2533">
            <v>0</v>
          </cell>
          <cell r="Q2533">
            <v>0</v>
          </cell>
        </row>
        <row r="2534">
          <cell r="N2534">
            <v>0</v>
          </cell>
          <cell r="Q2534">
            <v>0</v>
          </cell>
        </row>
        <row r="2535">
          <cell r="N2535">
            <v>0</v>
          </cell>
          <cell r="Q2535">
            <v>0</v>
          </cell>
        </row>
        <row r="2536">
          <cell r="N2536">
            <v>0</v>
          </cell>
          <cell r="Q2536">
            <v>0</v>
          </cell>
        </row>
        <row r="2537">
          <cell r="N2537">
            <v>0</v>
          </cell>
          <cell r="Q2537">
            <v>0</v>
          </cell>
        </row>
        <row r="2538">
          <cell r="N2538">
            <v>0</v>
          </cell>
          <cell r="Q2538">
            <v>0</v>
          </cell>
        </row>
        <row r="2539">
          <cell r="N2539">
            <v>0</v>
          </cell>
          <cell r="Q2539">
            <v>0</v>
          </cell>
        </row>
        <row r="2540">
          <cell r="N2540">
            <v>0</v>
          </cell>
          <cell r="Q2540">
            <v>0</v>
          </cell>
        </row>
        <row r="2541">
          <cell r="N2541">
            <v>0</v>
          </cell>
          <cell r="Q2541">
            <v>0</v>
          </cell>
        </row>
        <row r="2542">
          <cell r="N2542">
            <v>0</v>
          </cell>
          <cell r="Q2542">
            <v>0</v>
          </cell>
        </row>
        <row r="2543">
          <cell r="N2543">
            <v>0</v>
          </cell>
          <cell r="Q2543">
            <v>0</v>
          </cell>
        </row>
        <row r="2544">
          <cell r="N2544">
            <v>0</v>
          </cell>
          <cell r="Q2544">
            <v>0</v>
          </cell>
        </row>
        <row r="2545">
          <cell r="N2545">
            <v>0</v>
          </cell>
          <cell r="Q2545">
            <v>0</v>
          </cell>
        </row>
        <row r="2546">
          <cell r="N2546">
            <v>0</v>
          </cell>
          <cell r="Q2546">
            <v>0</v>
          </cell>
        </row>
        <row r="2547">
          <cell r="N2547">
            <v>0</v>
          </cell>
          <cell r="Q2547">
            <v>0</v>
          </cell>
        </row>
        <row r="2548">
          <cell r="N2548">
            <v>0</v>
          </cell>
          <cell r="Q2548">
            <v>0</v>
          </cell>
        </row>
        <row r="2549">
          <cell r="N2549">
            <v>0</v>
          </cell>
          <cell r="Q2549">
            <v>0</v>
          </cell>
        </row>
        <row r="2550">
          <cell r="N2550">
            <v>0</v>
          </cell>
          <cell r="Q2550">
            <v>0</v>
          </cell>
        </row>
        <row r="2551">
          <cell r="N2551">
            <v>0</v>
          </cell>
          <cell r="Q2551">
            <v>0</v>
          </cell>
        </row>
        <row r="2552">
          <cell r="N2552">
            <v>0</v>
          </cell>
          <cell r="Q2552">
            <v>0</v>
          </cell>
        </row>
        <row r="2553">
          <cell r="N2553">
            <v>0</v>
          </cell>
          <cell r="Q2553">
            <v>0</v>
          </cell>
        </row>
        <row r="2554">
          <cell r="N2554">
            <v>0</v>
          </cell>
          <cell r="Q2554">
            <v>0</v>
          </cell>
        </row>
        <row r="2555">
          <cell r="N2555">
            <v>0</v>
          </cell>
          <cell r="Q2555">
            <v>0</v>
          </cell>
        </row>
        <row r="2556">
          <cell r="N2556">
            <v>0</v>
          </cell>
          <cell r="Q2556">
            <v>0</v>
          </cell>
        </row>
        <row r="2557">
          <cell r="N2557">
            <v>0</v>
          </cell>
          <cell r="Q2557">
            <v>0</v>
          </cell>
        </row>
        <row r="2558">
          <cell r="N2558">
            <v>0</v>
          </cell>
          <cell r="Q2558">
            <v>0</v>
          </cell>
        </row>
        <row r="2559">
          <cell r="N2559">
            <v>0</v>
          </cell>
          <cell r="Q2559">
            <v>0</v>
          </cell>
        </row>
        <row r="2560">
          <cell r="N2560">
            <v>0</v>
          </cell>
          <cell r="Q2560">
            <v>0</v>
          </cell>
        </row>
        <row r="2561">
          <cell r="N2561">
            <v>0</v>
          </cell>
          <cell r="Q2561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Ｖ９－星取表"/>
      <sheetName val="Ｖ９－BH出荷・完了計画"/>
      <sheetName val="Ｖ９－ KMP  SHIPMENT PLAN "/>
      <sheetName val="納入指示書(Ｐ)"/>
    </sheetNames>
    <sheetDataSet>
      <sheetData sheetId="0"/>
      <sheetData sheetId="1">
        <row r="1">
          <cell r="B1" t="str">
            <v>Ｖ９－ＢＨ　　生産投入／出荷計画表</v>
          </cell>
          <cell r="H1">
            <v>0</v>
          </cell>
        </row>
        <row r="2">
          <cell r="B2">
            <v>0</v>
          </cell>
          <cell r="H2" t="str">
            <v>ＯＫ</v>
          </cell>
        </row>
        <row r="3">
          <cell r="B3">
            <v>0</v>
          </cell>
          <cell r="H3">
            <v>0</v>
          </cell>
        </row>
        <row r="4">
          <cell r="B4">
            <v>0</v>
          </cell>
          <cell r="H4">
            <v>0</v>
          </cell>
        </row>
        <row r="5">
          <cell r="B5" t="str">
            <v>日付</v>
          </cell>
          <cell r="H5" t="str">
            <v>光真
ストア数</v>
          </cell>
        </row>
        <row r="6">
          <cell r="B6">
            <v>0</v>
          </cell>
          <cell r="H6">
            <v>0</v>
          </cell>
        </row>
        <row r="7">
          <cell r="B7">
            <v>44652</v>
          </cell>
          <cell r="H7">
            <v>0</v>
          </cell>
        </row>
        <row r="8">
          <cell r="B8">
            <v>44653</v>
          </cell>
          <cell r="H8">
            <v>0</v>
          </cell>
        </row>
        <row r="9">
          <cell r="B9">
            <v>44654</v>
          </cell>
          <cell r="H9">
            <v>0</v>
          </cell>
        </row>
        <row r="10">
          <cell r="B10">
            <v>44655</v>
          </cell>
          <cell r="H10">
            <v>0</v>
          </cell>
        </row>
        <row r="11">
          <cell r="B11">
            <v>44656</v>
          </cell>
          <cell r="H11">
            <v>0</v>
          </cell>
        </row>
        <row r="12">
          <cell r="B12">
            <v>44657</v>
          </cell>
          <cell r="H12">
            <v>0</v>
          </cell>
        </row>
        <row r="13">
          <cell r="B13">
            <v>44658</v>
          </cell>
          <cell r="H13">
            <v>0</v>
          </cell>
        </row>
        <row r="14">
          <cell r="B14">
            <v>44659</v>
          </cell>
          <cell r="H14">
            <v>0</v>
          </cell>
        </row>
        <row r="15">
          <cell r="B15">
            <v>44660</v>
          </cell>
          <cell r="H15">
            <v>0</v>
          </cell>
        </row>
        <row r="16">
          <cell r="B16">
            <v>44661</v>
          </cell>
          <cell r="H16">
            <v>0</v>
          </cell>
        </row>
        <row r="17">
          <cell r="B17">
            <v>44662</v>
          </cell>
          <cell r="H17">
            <v>0</v>
          </cell>
        </row>
        <row r="18">
          <cell r="B18">
            <v>44663</v>
          </cell>
          <cell r="H18">
            <v>0</v>
          </cell>
        </row>
        <row r="19">
          <cell r="B19">
            <v>44664</v>
          </cell>
          <cell r="H19">
            <v>0</v>
          </cell>
        </row>
        <row r="20">
          <cell r="B20">
            <v>44665</v>
          </cell>
          <cell r="H20">
            <v>0</v>
          </cell>
        </row>
        <row r="21">
          <cell r="B21">
            <v>44666</v>
          </cell>
          <cell r="H21">
            <v>0</v>
          </cell>
        </row>
        <row r="22">
          <cell r="B22">
            <v>44667</v>
          </cell>
          <cell r="H22">
            <v>0</v>
          </cell>
        </row>
        <row r="23">
          <cell r="B23">
            <v>44668</v>
          </cell>
          <cell r="H23">
            <v>0</v>
          </cell>
        </row>
        <row r="24">
          <cell r="B24">
            <v>44669</v>
          </cell>
          <cell r="H24">
            <v>0</v>
          </cell>
        </row>
        <row r="25">
          <cell r="B25">
            <v>44670</v>
          </cell>
          <cell r="H25">
            <v>0</v>
          </cell>
        </row>
        <row r="26">
          <cell r="B26">
            <v>44671</v>
          </cell>
          <cell r="H26">
            <v>0</v>
          </cell>
        </row>
        <row r="27">
          <cell r="B27">
            <v>44672</v>
          </cell>
          <cell r="H27">
            <v>0</v>
          </cell>
        </row>
        <row r="28">
          <cell r="B28">
            <v>44673</v>
          </cell>
          <cell r="H28">
            <v>0</v>
          </cell>
        </row>
        <row r="29">
          <cell r="B29">
            <v>44674</v>
          </cell>
          <cell r="H29">
            <v>0</v>
          </cell>
        </row>
        <row r="30">
          <cell r="B30">
            <v>44675</v>
          </cell>
          <cell r="H30">
            <v>0</v>
          </cell>
        </row>
        <row r="31">
          <cell r="B31">
            <v>44676</v>
          </cell>
          <cell r="H31">
            <v>0</v>
          </cell>
        </row>
        <row r="32">
          <cell r="B32">
            <v>44677</v>
          </cell>
          <cell r="H32">
            <v>0</v>
          </cell>
        </row>
        <row r="33">
          <cell r="B33">
            <v>44678</v>
          </cell>
          <cell r="H33">
            <v>0</v>
          </cell>
        </row>
        <row r="34">
          <cell r="B34">
            <v>44679</v>
          </cell>
          <cell r="H34">
            <v>0</v>
          </cell>
        </row>
        <row r="35">
          <cell r="B35">
            <v>44680</v>
          </cell>
          <cell r="H35">
            <v>0</v>
          </cell>
        </row>
        <row r="36">
          <cell r="B36">
            <v>44681</v>
          </cell>
          <cell r="H36">
            <v>0</v>
          </cell>
        </row>
        <row r="37">
          <cell r="B37">
            <v>44682</v>
          </cell>
          <cell r="H37">
            <v>0</v>
          </cell>
        </row>
        <row r="38">
          <cell r="B38">
            <v>44683</v>
          </cell>
          <cell r="H38">
            <v>0</v>
          </cell>
        </row>
        <row r="39">
          <cell r="B39">
            <v>44684</v>
          </cell>
          <cell r="H39">
            <v>0</v>
          </cell>
        </row>
        <row r="40">
          <cell r="B40">
            <v>44685</v>
          </cell>
          <cell r="H40">
            <v>0</v>
          </cell>
        </row>
        <row r="41">
          <cell r="B41">
            <v>44686</v>
          </cell>
          <cell r="H41">
            <v>0</v>
          </cell>
        </row>
        <row r="42">
          <cell r="B42">
            <v>44687</v>
          </cell>
          <cell r="H42">
            <v>0</v>
          </cell>
        </row>
        <row r="43">
          <cell r="B43">
            <v>44688</v>
          </cell>
          <cell r="H43">
            <v>0</v>
          </cell>
        </row>
        <row r="44">
          <cell r="B44">
            <v>44689</v>
          </cell>
          <cell r="H44">
            <v>0</v>
          </cell>
        </row>
        <row r="45">
          <cell r="B45">
            <v>44690</v>
          </cell>
          <cell r="H45">
            <v>0</v>
          </cell>
        </row>
        <row r="46">
          <cell r="B46">
            <v>44691</v>
          </cell>
          <cell r="H46">
            <v>0</v>
          </cell>
        </row>
        <row r="47">
          <cell r="B47">
            <v>44692</v>
          </cell>
          <cell r="H47">
            <v>0</v>
          </cell>
        </row>
        <row r="48">
          <cell r="B48">
            <v>44693</v>
          </cell>
          <cell r="H48">
            <v>0</v>
          </cell>
        </row>
        <row r="49">
          <cell r="B49">
            <v>44694</v>
          </cell>
          <cell r="H49">
            <v>0</v>
          </cell>
        </row>
        <row r="50">
          <cell r="B50">
            <v>44695</v>
          </cell>
          <cell r="H50">
            <v>0</v>
          </cell>
        </row>
        <row r="51">
          <cell r="B51">
            <v>44696</v>
          </cell>
          <cell r="H51">
            <v>0</v>
          </cell>
        </row>
        <row r="52">
          <cell r="B52">
            <v>44697</v>
          </cell>
          <cell r="H52">
            <v>0</v>
          </cell>
        </row>
        <row r="53">
          <cell r="B53">
            <v>44698</v>
          </cell>
          <cell r="H53">
            <v>0</v>
          </cell>
        </row>
        <row r="54">
          <cell r="B54">
            <v>44699</v>
          </cell>
          <cell r="H54">
            <v>0</v>
          </cell>
        </row>
        <row r="55">
          <cell r="B55">
            <v>44700</v>
          </cell>
          <cell r="H55">
            <v>0</v>
          </cell>
        </row>
        <row r="56">
          <cell r="B56">
            <v>44701</v>
          </cell>
          <cell r="H56">
            <v>0</v>
          </cell>
        </row>
        <row r="57">
          <cell r="B57">
            <v>44702</v>
          </cell>
          <cell r="H57">
            <v>0</v>
          </cell>
        </row>
        <row r="58">
          <cell r="B58">
            <v>44703</v>
          </cell>
          <cell r="H58">
            <v>0</v>
          </cell>
        </row>
        <row r="59">
          <cell r="B59">
            <v>44704</v>
          </cell>
          <cell r="H59">
            <v>0</v>
          </cell>
        </row>
        <row r="60">
          <cell r="B60">
            <v>44705</v>
          </cell>
          <cell r="H60">
            <v>0</v>
          </cell>
        </row>
        <row r="61">
          <cell r="B61">
            <v>44706</v>
          </cell>
          <cell r="H61">
            <v>0</v>
          </cell>
        </row>
        <row r="62">
          <cell r="B62">
            <v>44707</v>
          </cell>
          <cell r="H62">
            <v>2</v>
          </cell>
        </row>
        <row r="63">
          <cell r="B63">
            <v>44708</v>
          </cell>
          <cell r="H63">
            <v>0</v>
          </cell>
        </row>
        <row r="64">
          <cell r="B64">
            <v>44709</v>
          </cell>
          <cell r="H64">
            <v>0</v>
          </cell>
        </row>
        <row r="65">
          <cell r="B65">
            <v>44710</v>
          </cell>
          <cell r="H65">
            <v>0</v>
          </cell>
        </row>
        <row r="66">
          <cell r="B66">
            <v>44711</v>
          </cell>
          <cell r="H66">
            <v>0</v>
          </cell>
        </row>
        <row r="67">
          <cell r="B67">
            <v>44712</v>
          </cell>
          <cell r="H67">
            <v>0</v>
          </cell>
        </row>
        <row r="68">
          <cell r="B68">
            <v>44713</v>
          </cell>
          <cell r="H68">
            <v>0</v>
          </cell>
        </row>
        <row r="69">
          <cell r="B69">
            <v>44714</v>
          </cell>
          <cell r="H69">
            <v>0</v>
          </cell>
        </row>
        <row r="70">
          <cell r="B70">
            <v>44715</v>
          </cell>
          <cell r="H70">
            <v>0</v>
          </cell>
        </row>
        <row r="71">
          <cell r="B71">
            <v>44716</v>
          </cell>
          <cell r="H71">
            <v>0</v>
          </cell>
        </row>
        <row r="72">
          <cell r="B72">
            <v>44717</v>
          </cell>
          <cell r="H72">
            <v>0</v>
          </cell>
        </row>
        <row r="73">
          <cell r="B73">
            <v>44718</v>
          </cell>
          <cell r="H73">
            <v>0</v>
          </cell>
        </row>
        <row r="74">
          <cell r="B74">
            <v>44719</v>
          </cell>
          <cell r="H74">
            <v>0</v>
          </cell>
        </row>
        <row r="75">
          <cell r="B75">
            <v>44720</v>
          </cell>
          <cell r="H75">
            <v>0</v>
          </cell>
        </row>
        <row r="76">
          <cell r="B76">
            <v>44721</v>
          </cell>
          <cell r="H76">
            <v>0</v>
          </cell>
        </row>
        <row r="77">
          <cell r="B77">
            <v>44722</v>
          </cell>
          <cell r="H77">
            <v>0</v>
          </cell>
        </row>
        <row r="78">
          <cell r="B78">
            <v>44723</v>
          </cell>
          <cell r="H78">
            <v>0</v>
          </cell>
        </row>
        <row r="79">
          <cell r="B79">
            <v>44724</v>
          </cell>
          <cell r="H79">
            <v>0</v>
          </cell>
        </row>
        <row r="80">
          <cell r="B80">
            <v>44725</v>
          </cell>
          <cell r="H80">
            <v>0</v>
          </cell>
        </row>
        <row r="81">
          <cell r="B81">
            <v>44726</v>
          </cell>
          <cell r="H81">
            <v>0</v>
          </cell>
        </row>
        <row r="82">
          <cell r="B82">
            <v>44727</v>
          </cell>
          <cell r="H82">
            <v>2</v>
          </cell>
        </row>
        <row r="83">
          <cell r="B83">
            <v>44728</v>
          </cell>
          <cell r="H83">
            <v>2</v>
          </cell>
        </row>
        <row r="84">
          <cell r="B84">
            <v>44729</v>
          </cell>
          <cell r="H84">
            <v>0</v>
          </cell>
        </row>
        <row r="85">
          <cell r="B85">
            <v>44730</v>
          </cell>
          <cell r="H85">
            <v>0</v>
          </cell>
        </row>
        <row r="86">
          <cell r="B86">
            <v>44731</v>
          </cell>
          <cell r="H86">
            <v>0</v>
          </cell>
        </row>
        <row r="87">
          <cell r="B87">
            <v>44732</v>
          </cell>
          <cell r="H87">
            <v>0</v>
          </cell>
        </row>
        <row r="88">
          <cell r="B88">
            <v>44733</v>
          </cell>
          <cell r="H88">
            <v>0</v>
          </cell>
        </row>
        <row r="89">
          <cell r="B89">
            <v>44734</v>
          </cell>
          <cell r="H89">
            <v>2</v>
          </cell>
        </row>
        <row r="90">
          <cell r="B90">
            <v>44735</v>
          </cell>
          <cell r="H90">
            <v>2</v>
          </cell>
        </row>
        <row r="91">
          <cell r="B91">
            <v>44736</v>
          </cell>
          <cell r="H91">
            <v>2</v>
          </cell>
        </row>
        <row r="92">
          <cell r="B92">
            <v>44737</v>
          </cell>
          <cell r="H92">
            <v>2</v>
          </cell>
        </row>
        <row r="93">
          <cell r="B93">
            <v>44738</v>
          </cell>
          <cell r="H93">
            <v>2</v>
          </cell>
        </row>
        <row r="94">
          <cell r="B94">
            <v>44739</v>
          </cell>
          <cell r="H94">
            <v>2</v>
          </cell>
        </row>
        <row r="95">
          <cell r="B95">
            <v>44740</v>
          </cell>
          <cell r="H95">
            <v>2</v>
          </cell>
        </row>
        <row r="96">
          <cell r="B96">
            <v>44741</v>
          </cell>
          <cell r="H96">
            <v>2</v>
          </cell>
        </row>
        <row r="97">
          <cell r="B97">
            <v>44742</v>
          </cell>
          <cell r="H97">
            <v>2</v>
          </cell>
        </row>
        <row r="98">
          <cell r="B98">
            <v>44743</v>
          </cell>
          <cell r="H98">
            <v>1</v>
          </cell>
        </row>
        <row r="99">
          <cell r="B99">
            <v>44744</v>
          </cell>
          <cell r="H99">
            <v>1</v>
          </cell>
        </row>
        <row r="100">
          <cell r="B100">
            <v>44745</v>
          </cell>
          <cell r="H100">
            <v>1</v>
          </cell>
        </row>
        <row r="101">
          <cell r="B101">
            <v>44746</v>
          </cell>
          <cell r="H101">
            <v>1</v>
          </cell>
        </row>
        <row r="102">
          <cell r="B102">
            <v>44747</v>
          </cell>
          <cell r="H102">
            <v>1</v>
          </cell>
        </row>
        <row r="103">
          <cell r="B103">
            <v>44748</v>
          </cell>
          <cell r="H103">
            <v>1</v>
          </cell>
        </row>
        <row r="104">
          <cell r="B104">
            <v>44749</v>
          </cell>
          <cell r="H104">
            <v>0</v>
          </cell>
        </row>
        <row r="105">
          <cell r="B105">
            <v>44750</v>
          </cell>
          <cell r="H105">
            <v>0</v>
          </cell>
        </row>
        <row r="106">
          <cell r="B106">
            <v>44751</v>
          </cell>
          <cell r="H106">
            <v>0</v>
          </cell>
        </row>
        <row r="107">
          <cell r="B107">
            <v>44752</v>
          </cell>
          <cell r="H107">
            <v>0</v>
          </cell>
        </row>
        <row r="108">
          <cell r="B108">
            <v>44753</v>
          </cell>
          <cell r="H108">
            <v>0</v>
          </cell>
        </row>
        <row r="109">
          <cell r="B109">
            <v>44754</v>
          </cell>
          <cell r="H109">
            <v>0</v>
          </cell>
        </row>
        <row r="110">
          <cell r="B110">
            <v>44755</v>
          </cell>
          <cell r="H110">
            <v>0</v>
          </cell>
        </row>
        <row r="111">
          <cell r="B111">
            <v>44756</v>
          </cell>
          <cell r="H111">
            <v>0</v>
          </cell>
        </row>
        <row r="112">
          <cell r="B112">
            <v>44757</v>
          </cell>
          <cell r="H112">
            <v>0</v>
          </cell>
        </row>
        <row r="113">
          <cell r="B113">
            <v>44758</v>
          </cell>
          <cell r="H113">
            <v>0</v>
          </cell>
        </row>
        <row r="114">
          <cell r="B114">
            <v>44759</v>
          </cell>
          <cell r="H114">
            <v>0</v>
          </cell>
        </row>
        <row r="115">
          <cell r="B115">
            <v>44760</v>
          </cell>
          <cell r="H115">
            <v>0</v>
          </cell>
        </row>
        <row r="116">
          <cell r="B116">
            <v>44761</v>
          </cell>
          <cell r="H116">
            <v>0</v>
          </cell>
        </row>
        <row r="117">
          <cell r="B117">
            <v>44762</v>
          </cell>
          <cell r="H117">
            <v>0</v>
          </cell>
        </row>
        <row r="118">
          <cell r="B118">
            <v>44763</v>
          </cell>
          <cell r="H118">
            <v>0</v>
          </cell>
        </row>
        <row r="119">
          <cell r="B119">
            <v>44764</v>
          </cell>
          <cell r="H119">
            <v>0</v>
          </cell>
        </row>
        <row r="120">
          <cell r="B120">
            <v>44765</v>
          </cell>
          <cell r="H120">
            <v>0</v>
          </cell>
        </row>
        <row r="121">
          <cell r="B121">
            <v>44766</v>
          </cell>
          <cell r="H121">
            <v>0</v>
          </cell>
        </row>
        <row r="122">
          <cell r="B122">
            <v>44767</v>
          </cell>
          <cell r="H122">
            <v>3</v>
          </cell>
        </row>
        <row r="123">
          <cell r="B123">
            <v>44768</v>
          </cell>
          <cell r="H123">
            <v>2</v>
          </cell>
        </row>
        <row r="124">
          <cell r="B124">
            <v>44769</v>
          </cell>
          <cell r="H124">
            <v>2</v>
          </cell>
        </row>
        <row r="125">
          <cell r="B125">
            <v>44770</v>
          </cell>
          <cell r="H125">
            <v>2</v>
          </cell>
        </row>
        <row r="126">
          <cell r="B126">
            <v>44771</v>
          </cell>
          <cell r="H126">
            <v>2</v>
          </cell>
        </row>
        <row r="127">
          <cell r="B127">
            <v>44772</v>
          </cell>
          <cell r="H127">
            <v>2</v>
          </cell>
        </row>
        <row r="128">
          <cell r="B128">
            <v>44773</v>
          </cell>
          <cell r="H128">
            <v>2</v>
          </cell>
        </row>
        <row r="129">
          <cell r="B129">
            <v>44774</v>
          </cell>
          <cell r="H129">
            <v>3</v>
          </cell>
        </row>
        <row r="130">
          <cell r="B130">
            <v>44775</v>
          </cell>
          <cell r="H130">
            <v>2</v>
          </cell>
        </row>
        <row r="131">
          <cell r="B131">
            <v>44776</v>
          </cell>
          <cell r="H131">
            <v>2</v>
          </cell>
        </row>
        <row r="132">
          <cell r="B132">
            <v>44777</v>
          </cell>
          <cell r="H132">
            <v>2</v>
          </cell>
        </row>
        <row r="133">
          <cell r="B133">
            <v>44778</v>
          </cell>
          <cell r="H133">
            <v>2</v>
          </cell>
        </row>
        <row r="134">
          <cell r="B134">
            <v>44779</v>
          </cell>
          <cell r="H134">
            <v>2</v>
          </cell>
        </row>
        <row r="135">
          <cell r="B135">
            <v>44780</v>
          </cell>
          <cell r="H135">
            <v>2</v>
          </cell>
        </row>
        <row r="136">
          <cell r="B136">
            <v>44781</v>
          </cell>
          <cell r="H136">
            <v>2</v>
          </cell>
        </row>
        <row r="137">
          <cell r="B137">
            <v>44782</v>
          </cell>
          <cell r="H137">
            <v>2</v>
          </cell>
        </row>
        <row r="138">
          <cell r="B138">
            <v>44783</v>
          </cell>
          <cell r="H138">
            <v>2</v>
          </cell>
        </row>
        <row r="139">
          <cell r="B139">
            <v>44784</v>
          </cell>
          <cell r="H139">
            <v>2</v>
          </cell>
        </row>
        <row r="140">
          <cell r="B140">
            <v>44785</v>
          </cell>
          <cell r="H140">
            <v>2</v>
          </cell>
        </row>
        <row r="141">
          <cell r="B141">
            <v>44786</v>
          </cell>
          <cell r="H141">
            <v>2</v>
          </cell>
        </row>
        <row r="142">
          <cell r="B142">
            <v>44787</v>
          </cell>
          <cell r="H142">
            <v>2</v>
          </cell>
        </row>
        <row r="143">
          <cell r="B143">
            <v>44788</v>
          </cell>
          <cell r="H143">
            <v>2</v>
          </cell>
        </row>
        <row r="144">
          <cell r="B144">
            <v>44789</v>
          </cell>
          <cell r="H144">
            <v>2</v>
          </cell>
        </row>
        <row r="145">
          <cell r="B145">
            <v>44790</v>
          </cell>
          <cell r="H145">
            <v>0</v>
          </cell>
        </row>
        <row r="146">
          <cell r="B146">
            <v>44791</v>
          </cell>
          <cell r="H146">
            <v>0</v>
          </cell>
        </row>
        <row r="147">
          <cell r="B147">
            <v>44792</v>
          </cell>
          <cell r="H147">
            <v>2</v>
          </cell>
        </row>
        <row r="148">
          <cell r="B148">
            <v>44793</v>
          </cell>
          <cell r="H148">
            <v>2</v>
          </cell>
        </row>
        <row r="149">
          <cell r="B149">
            <v>44794</v>
          </cell>
          <cell r="H149">
            <v>2</v>
          </cell>
        </row>
        <row r="150">
          <cell r="B150">
            <v>44795</v>
          </cell>
          <cell r="H150">
            <v>2</v>
          </cell>
        </row>
        <row r="151">
          <cell r="B151">
            <v>44796</v>
          </cell>
          <cell r="H151">
            <v>2</v>
          </cell>
        </row>
        <row r="152">
          <cell r="B152">
            <v>44797</v>
          </cell>
          <cell r="H152">
            <v>2</v>
          </cell>
        </row>
        <row r="153">
          <cell r="B153">
            <v>44798</v>
          </cell>
          <cell r="H153">
            <v>2</v>
          </cell>
        </row>
        <row r="154">
          <cell r="B154">
            <v>44799</v>
          </cell>
          <cell r="H154">
            <v>2</v>
          </cell>
        </row>
        <row r="155">
          <cell r="B155">
            <v>44800</v>
          </cell>
          <cell r="H155">
            <v>2</v>
          </cell>
        </row>
        <row r="156">
          <cell r="B156">
            <v>44801</v>
          </cell>
          <cell r="H156">
            <v>2</v>
          </cell>
        </row>
        <row r="157">
          <cell r="B157">
            <v>44802</v>
          </cell>
          <cell r="H157">
            <v>2</v>
          </cell>
        </row>
        <row r="158">
          <cell r="B158">
            <v>44803</v>
          </cell>
          <cell r="H158">
            <v>2</v>
          </cell>
        </row>
        <row r="159">
          <cell r="B159">
            <v>44804</v>
          </cell>
          <cell r="H159">
            <v>3</v>
          </cell>
        </row>
        <row r="160">
          <cell r="B160">
            <v>44805</v>
          </cell>
          <cell r="H160">
            <v>2</v>
          </cell>
        </row>
        <row r="161">
          <cell r="B161">
            <v>44806</v>
          </cell>
          <cell r="H161">
            <v>3</v>
          </cell>
        </row>
        <row r="162">
          <cell r="B162">
            <v>44807</v>
          </cell>
          <cell r="H162">
            <v>3</v>
          </cell>
        </row>
        <row r="163">
          <cell r="B163">
            <v>44808</v>
          </cell>
          <cell r="H163">
            <v>3</v>
          </cell>
        </row>
        <row r="164">
          <cell r="B164">
            <v>44809</v>
          </cell>
          <cell r="H164">
            <v>4</v>
          </cell>
        </row>
        <row r="165">
          <cell r="B165">
            <v>44810</v>
          </cell>
          <cell r="H165">
            <v>3</v>
          </cell>
        </row>
        <row r="166">
          <cell r="B166">
            <v>44811</v>
          </cell>
          <cell r="H166">
            <v>4</v>
          </cell>
        </row>
        <row r="167">
          <cell r="B167">
            <v>44812</v>
          </cell>
          <cell r="H167">
            <v>3</v>
          </cell>
        </row>
        <row r="168">
          <cell r="B168">
            <v>44813</v>
          </cell>
          <cell r="H168">
            <v>4</v>
          </cell>
        </row>
        <row r="169">
          <cell r="B169">
            <v>44814</v>
          </cell>
          <cell r="H169">
            <v>4</v>
          </cell>
        </row>
        <row r="170">
          <cell r="B170">
            <v>44815</v>
          </cell>
          <cell r="H170">
            <v>4</v>
          </cell>
        </row>
        <row r="171">
          <cell r="B171">
            <v>44816</v>
          </cell>
          <cell r="H171">
            <v>3</v>
          </cell>
        </row>
        <row r="172">
          <cell r="B172">
            <v>44817</v>
          </cell>
          <cell r="H172">
            <v>4</v>
          </cell>
        </row>
        <row r="173">
          <cell r="B173">
            <v>44818</v>
          </cell>
          <cell r="H173">
            <v>3</v>
          </cell>
        </row>
        <row r="174">
          <cell r="B174">
            <v>44819</v>
          </cell>
          <cell r="H174">
            <v>4</v>
          </cell>
        </row>
        <row r="175">
          <cell r="B175">
            <v>44820</v>
          </cell>
          <cell r="H175">
            <v>3</v>
          </cell>
        </row>
        <row r="176">
          <cell r="B176">
            <v>44821</v>
          </cell>
          <cell r="H176">
            <v>3</v>
          </cell>
        </row>
        <row r="177">
          <cell r="B177">
            <v>44822</v>
          </cell>
          <cell r="H177">
            <v>3</v>
          </cell>
        </row>
        <row r="178">
          <cell r="B178">
            <v>44823</v>
          </cell>
          <cell r="H178">
            <v>3</v>
          </cell>
        </row>
        <row r="179">
          <cell r="B179">
            <v>44824</v>
          </cell>
          <cell r="H179">
            <v>4</v>
          </cell>
        </row>
        <row r="180">
          <cell r="B180">
            <v>44825</v>
          </cell>
          <cell r="H180">
            <v>3</v>
          </cell>
        </row>
        <row r="181">
          <cell r="B181">
            <v>44826</v>
          </cell>
          <cell r="H181">
            <v>4</v>
          </cell>
        </row>
        <row r="182">
          <cell r="B182">
            <v>44827</v>
          </cell>
          <cell r="H182">
            <v>4</v>
          </cell>
        </row>
        <row r="183">
          <cell r="B183">
            <v>44828</v>
          </cell>
          <cell r="H183">
            <v>4</v>
          </cell>
        </row>
        <row r="184">
          <cell r="B184">
            <v>44829</v>
          </cell>
          <cell r="H184">
            <v>4</v>
          </cell>
        </row>
        <row r="185">
          <cell r="B185">
            <v>44830</v>
          </cell>
          <cell r="H185">
            <v>3</v>
          </cell>
        </row>
        <row r="186">
          <cell r="B186">
            <v>44831</v>
          </cell>
          <cell r="H186">
            <v>3</v>
          </cell>
        </row>
        <row r="187">
          <cell r="B187">
            <v>44832</v>
          </cell>
          <cell r="H187">
            <v>5</v>
          </cell>
        </row>
        <row r="188">
          <cell r="B188">
            <v>44833</v>
          </cell>
          <cell r="H188">
            <v>7</v>
          </cell>
        </row>
        <row r="189">
          <cell r="B189">
            <v>44834</v>
          </cell>
          <cell r="H189">
            <v>6</v>
          </cell>
        </row>
        <row r="190">
          <cell r="B190">
            <v>44835</v>
          </cell>
          <cell r="H190">
            <v>6</v>
          </cell>
        </row>
        <row r="191">
          <cell r="B191">
            <v>44836</v>
          </cell>
          <cell r="H191">
            <v>6</v>
          </cell>
        </row>
        <row r="192">
          <cell r="B192">
            <v>44837</v>
          </cell>
          <cell r="H192">
            <v>6</v>
          </cell>
        </row>
        <row r="193">
          <cell r="B193">
            <v>44838</v>
          </cell>
          <cell r="H193">
            <v>5</v>
          </cell>
        </row>
        <row r="194">
          <cell r="B194">
            <v>44839</v>
          </cell>
          <cell r="H194">
            <v>5</v>
          </cell>
        </row>
        <row r="195">
          <cell r="B195">
            <v>44840</v>
          </cell>
          <cell r="H195">
            <v>4</v>
          </cell>
        </row>
        <row r="196">
          <cell r="B196">
            <v>44841</v>
          </cell>
          <cell r="H196">
            <v>4</v>
          </cell>
        </row>
        <row r="197">
          <cell r="B197">
            <v>44842</v>
          </cell>
          <cell r="H197">
            <v>4</v>
          </cell>
        </row>
        <row r="198">
          <cell r="B198">
            <v>44843</v>
          </cell>
          <cell r="H198">
            <v>4</v>
          </cell>
        </row>
        <row r="199">
          <cell r="B199">
            <v>44844</v>
          </cell>
          <cell r="H199">
            <v>4</v>
          </cell>
        </row>
        <row r="200">
          <cell r="B200">
            <v>44845</v>
          </cell>
          <cell r="H200">
            <v>3</v>
          </cell>
        </row>
        <row r="201">
          <cell r="B201">
            <v>44846</v>
          </cell>
          <cell r="H201">
            <v>3</v>
          </cell>
        </row>
        <row r="202">
          <cell r="B202">
            <v>44847</v>
          </cell>
          <cell r="H202">
            <v>4</v>
          </cell>
        </row>
        <row r="203">
          <cell r="B203">
            <v>44848</v>
          </cell>
          <cell r="H203">
            <v>4</v>
          </cell>
        </row>
        <row r="204">
          <cell r="B204">
            <v>44849</v>
          </cell>
          <cell r="H204">
            <v>4</v>
          </cell>
        </row>
        <row r="205">
          <cell r="B205">
            <v>44850</v>
          </cell>
          <cell r="H205">
            <v>4</v>
          </cell>
        </row>
        <row r="206">
          <cell r="B206">
            <v>44851</v>
          </cell>
          <cell r="H206">
            <v>4</v>
          </cell>
        </row>
        <row r="207">
          <cell r="B207">
            <v>44852</v>
          </cell>
          <cell r="H207">
            <v>2</v>
          </cell>
        </row>
        <row r="208">
          <cell r="B208">
            <v>44853</v>
          </cell>
          <cell r="H208">
            <v>2</v>
          </cell>
        </row>
        <row r="209">
          <cell r="B209">
            <v>44854</v>
          </cell>
          <cell r="H209">
            <v>2</v>
          </cell>
        </row>
        <row r="210">
          <cell r="B210">
            <v>44855</v>
          </cell>
          <cell r="H210">
            <v>1</v>
          </cell>
        </row>
        <row r="211">
          <cell r="B211">
            <v>44856</v>
          </cell>
          <cell r="H211">
            <v>1</v>
          </cell>
        </row>
        <row r="212">
          <cell r="B212">
            <v>44857</v>
          </cell>
          <cell r="H212">
            <v>1</v>
          </cell>
        </row>
        <row r="213">
          <cell r="B213">
            <v>44858</v>
          </cell>
          <cell r="H213">
            <v>0</v>
          </cell>
        </row>
        <row r="214">
          <cell r="B214">
            <v>44859</v>
          </cell>
          <cell r="H214">
            <v>0</v>
          </cell>
        </row>
        <row r="215">
          <cell r="B215">
            <v>44860</v>
          </cell>
          <cell r="H215">
            <v>0</v>
          </cell>
        </row>
        <row r="216">
          <cell r="B216">
            <v>44861</v>
          </cell>
          <cell r="H216">
            <v>0</v>
          </cell>
        </row>
        <row r="217">
          <cell r="B217">
            <v>44862</v>
          </cell>
          <cell r="H217">
            <v>0</v>
          </cell>
        </row>
        <row r="218">
          <cell r="B218">
            <v>44863</v>
          </cell>
          <cell r="H218">
            <v>0</v>
          </cell>
        </row>
        <row r="219">
          <cell r="B219">
            <v>44864</v>
          </cell>
          <cell r="H219">
            <v>0</v>
          </cell>
        </row>
        <row r="220">
          <cell r="B220">
            <v>44865</v>
          </cell>
          <cell r="H220">
            <v>0</v>
          </cell>
        </row>
        <row r="221">
          <cell r="B221">
            <v>44866</v>
          </cell>
          <cell r="H221">
            <v>0</v>
          </cell>
        </row>
        <row r="222">
          <cell r="B222">
            <v>44867</v>
          </cell>
          <cell r="H222">
            <v>1</v>
          </cell>
        </row>
        <row r="223">
          <cell r="B223">
            <v>44868</v>
          </cell>
          <cell r="H223">
            <v>1</v>
          </cell>
        </row>
        <row r="224">
          <cell r="B224">
            <v>44869</v>
          </cell>
          <cell r="H224">
            <v>2</v>
          </cell>
        </row>
        <row r="225">
          <cell r="B225">
            <v>44870</v>
          </cell>
          <cell r="H225">
            <v>3</v>
          </cell>
        </row>
        <row r="226">
          <cell r="B226">
            <v>44871</v>
          </cell>
          <cell r="H226">
            <v>3</v>
          </cell>
        </row>
        <row r="227">
          <cell r="B227">
            <v>44872</v>
          </cell>
          <cell r="H227">
            <v>1</v>
          </cell>
        </row>
        <row r="228">
          <cell r="B228">
            <v>44873</v>
          </cell>
          <cell r="H228">
            <v>1</v>
          </cell>
        </row>
        <row r="229">
          <cell r="B229">
            <v>44874</v>
          </cell>
          <cell r="H229">
            <v>3</v>
          </cell>
        </row>
        <row r="230">
          <cell r="B230">
            <v>44875</v>
          </cell>
          <cell r="H230">
            <v>3</v>
          </cell>
        </row>
        <row r="231">
          <cell r="B231">
            <v>44876</v>
          </cell>
          <cell r="H231">
            <v>4</v>
          </cell>
        </row>
        <row r="232">
          <cell r="B232">
            <v>44877</v>
          </cell>
          <cell r="H232">
            <v>4</v>
          </cell>
        </row>
        <row r="233">
          <cell r="B233">
            <v>44878</v>
          </cell>
          <cell r="H233">
            <v>4</v>
          </cell>
        </row>
        <row r="234">
          <cell r="B234">
            <v>44879</v>
          </cell>
          <cell r="H234">
            <v>4</v>
          </cell>
        </row>
        <row r="235">
          <cell r="B235">
            <v>44880</v>
          </cell>
          <cell r="H235">
            <v>3</v>
          </cell>
        </row>
        <row r="236">
          <cell r="B236">
            <v>44881</v>
          </cell>
          <cell r="H236">
            <v>4</v>
          </cell>
        </row>
        <row r="237">
          <cell r="B237">
            <v>44882</v>
          </cell>
          <cell r="H237">
            <v>3</v>
          </cell>
        </row>
        <row r="238">
          <cell r="B238">
            <v>44883</v>
          </cell>
          <cell r="H238">
            <v>4</v>
          </cell>
        </row>
        <row r="239">
          <cell r="B239">
            <v>44884</v>
          </cell>
          <cell r="H239">
            <v>4</v>
          </cell>
        </row>
        <row r="240">
          <cell r="B240">
            <v>44885</v>
          </cell>
          <cell r="H240">
            <v>4</v>
          </cell>
        </row>
        <row r="241">
          <cell r="B241">
            <v>44886</v>
          </cell>
          <cell r="H241">
            <v>4</v>
          </cell>
        </row>
        <row r="242">
          <cell r="B242">
            <v>44887</v>
          </cell>
          <cell r="H242">
            <v>4</v>
          </cell>
        </row>
        <row r="243">
          <cell r="B243">
            <v>44888</v>
          </cell>
          <cell r="H243">
            <v>4</v>
          </cell>
        </row>
        <row r="244">
          <cell r="B244">
            <v>44889</v>
          </cell>
          <cell r="H244">
            <v>4</v>
          </cell>
        </row>
        <row r="245">
          <cell r="B245">
            <v>44890</v>
          </cell>
          <cell r="H245">
            <v>4</v>
          </cell>
        </row>
        <row r="246">
          <cell r="B246">
            <v>44891</v>
          </cell>
          <cell r="H246">
            <v>7</v>
          </cell>
        </row>
        <row r="247">
          <cell r="B247">
            <v>44892</v>
          </cell>
          <cell r="H247">
            <v>7</v>
          </cell>
        </row>
        <row r="248">
          <cell r="B248">
            <v>44893</v>
          </cell>
          <cell r="H248">
            <v>6</v>
          </cell>
        </row>
        <row r="249">
          <cell r="B249">
            <v>44894</v>
          </cell>
          <cell r="H249">
            <v>6</v>
          </cell>
        </row>
        <row r="250">
          <cell r="B250">
            <v>44895</v>
          </cell>
          <cell r="H250">
            <v>5</v>
          </cell>
        </row>
        <row r="251">
          <cell r="B251">
            <v>44896</v>
          </cell>
          <cell r="H251">
            <v>4</v>
          </cell>
        </row>
        <row r="252">
          <cell r="B252">
            <v>44897</v>
          </cell>
          <cell r="H252">
            <v>4</v>
          </cell>
        </row>
        <row r="253">
          <cell r="B253">
            <v>44898</v>
          </cell>
          <cell r="H253">
            <v>4</v>
          </cell>
        </row>
        <row r="254">
          <cell r="B254">
            <v>44899</v>
          </cell>
          <cell r="H254">
            <v>4</v>
          </cell>
        </row>
        <row r="255">
          <cell r="B255">
            <v>44900</v>
          </cell>
          <cell r="H255">
            <v>4</v>
          </cell>
        </row>
        <row r="256">
          <cell r="B256">
            <v>44901</v>
          </cell>
          <cell r="H256">
            <v>4</v>
          </cell>
        </row>
        <row r="257">
          <cell r="B257">
            <v>44902</v>
          </cell>
          <cell r="H257">
            <v>4</v>
          </cell>
        </row>
        <row r="258">
          <cell r="B258">
            <v>44903</v>
          </cell>
          <cell r="H258">
            <v>3</v>
          </cell>
        </row>
        <row r="259">
          <cell r="B259">
            <v>44904</v>
          </cell>
          <cell r="H259">
            <v>3</v>
          </cell>
        </row>
        <row r="260">
          <cell r="B260">
            <v>44905</v>
          </cell>
          <cell r="H260">
            <v>3</v>
          </cell>
        </row>
        <row r="261">
          <cell r="B261">
            <v>44906</v>
          </cell>
          <cell r="H261">
            <v>3</v>
          </cell>
        </row>
        <row r="262">
          <cell r="B262">
            <v>44907</v>
          </cell>
          <cell r="H262">
            <v>3</v>
          </cell>
        </row>
        <row r="263">
          <cell r="B263">
            <v>44908</v>
          </cell>
          <cell r="H263">
            <v>3</v>
          </cell>
        </row>
        <row r="264">
          <cell r="B264">
            <v>44909</v>
          </cell>
          <cell r="H264">
            <v>3</v>
          </cell>
        </row>
        <row r="265">
          <cell r="B265">
            <v>44910</v>
          </cell>
          <cell r="H265">
            <v>3</v>
          </cell>
        </row>
        <row r="266">
          <cell r="B266">
            <v>44911</v>
          </cell>
          <cell r="H266">
            <v>3</v>
          </cell>
        </row>
        <row r="267">
          <cell r="B267">
            <v>44912</v>
          </cell>
          <cell r="H267">
            <v>3</v>
          </cell>
        </row>
        <row r="268">
          <cell r="B268">
            <v>44913</v>
          </cell>
          <cell r="H268">
            <v>3</v>
          </cell>
        </row>
        <row r="269">
          <cell r="B269">
            <v>44914</v>
          </cell>
          <cell r="H269">
            <v>2</v>
          </cell>
        </row>
        <row r="270">
          <cell r="B270">
            <v>44915</v>
          </cell>
          <cell r="H270">
            <v>3</v>
          </cell>
        </row>
        <row r="271">
          <cell r="B271">
            <v>44916</v>
          </cell>
          <cell r="H271">
            <v>2</v>
          </cell>
        </row>
        <row r="272">
          <cell r="B272">
            <v>44917</v>
          </cell>
          <cell r="H272">
            <v>3</v>
          </cell>
        </row>
        <row r="273">
          <cell r="B273">
            <v>44918</v>
          </cell>
          <cell r="H273">
            <v>4</v>
          </cell>
        </row>
        <row r="274">
          <cell r="B274">
            <v>44919</v>
          </cell>
          <cell r="H274">
            <v>4</v>
          </cell>
        </row>
        <row r="275">
          <cell r="B275">
            <v>44920</v>
          </cell>
          <cell r="H275">
            <v>4</v>
          </cell>
        </row>
        <row r="276">
          <cell r="B276">
            <v>44921</v>
          </cell>
          <cell r="H276">
            <v>4</v>
          </cell>
        </row>
        <row r="277">
          <cell r="B277">
            <v>44922</v>
          </cell>
          <cell r="H277">
            <v>4</v>
          </cell>
        </row>
        <row r="278">
          <cell r="B278">
            <v>44923</v>
          </cell>
          <cell r="H278">
            <v>4</v>
          </cell>
        </row>
        <row r="279">
          <cell r="B279">
            <v>44924</v>
          </cell>
          <cell r="H279">
            <v>4</v>
          </cell>
        </row>
        <row r="280">
          <cell r="B280">
            <v>44925</v>
          </cell>
          <cell r="H280">
            <v>4</v>
          </cell>
        </row>
        <row r="281">
          <cell r="B281">
            <v>44926</v>
          </cell>
          <cell r="H281">
            <v>4</v>
          </cell>
        </row>
        <row r="282">
          <cell r="B282">
            <v>44927</v>
          </cell>
          <cell r="H282">
            <v>4</v>
          </cell>
        </row>
        <row r="283">
          <cell r="B283">
            <v>44928</v>
          </cell>
          <cell r="H283">
            <v>4</v>
          </cell>
        </row>
        <row r="284">
          <cell r="B284">
            <v>44929</v>
          </cell>
          <cell r="H284">
            <v>4</v>
          </cell>
        </row>
        <row r="285">
          <cell r="B285">
            <v>44930</v>
          </cell>
          <cell r="H285">
            <v>4</v>
          </cell>
        </row>
        <row r="286">
          <cell r="B286">
            <v>44931</v>
          </cell>
          <cell r="H286">
            <v>3</v>
          </cell>
        </row>
        <row r="287">
          <cell r="B287">
            <v>44932</v>
          </cell>
          <cell r="H287">
            <v>3</v>
          </cell>
        </row>
        <row r="288">
          <cell r="B288">
            <v>44933</v>
          </cell>
          <cell r="H288">
            <v>3</v>
          </cell>
        </row>
        <row r="289">
          <cell r="B289">
            <v>44934</v>
          </cell>
          <cell r="H289">
            <v>3</v>
          </cell>
        </row>
        <row r="290">
          <cell r="B290">
            <v>44935</v>
          </cell>
          <cell r="H290">
            <v>3</v>
          </cell>
        </row>
        <row r="291">
          <cell r="B291">
            <v>44936</v>
          </cell>
          <cell r="H291">
            <v>3</v>
          </cell>
        </row>
        <row r="292">
          <cell r="B292">
            <v>44937</v>
          </cell>
          <cell r="H292">
            <v>3</v>
          </cell>
        </row>
        <row r="293">
          <cell r="B293">
            <v>44938</v>
          </cell>
          <cell r="H293">
            <v>2</v>
          </cell>
        </row>
        <row r="294">
          <cell r="B294">
            <v>44939</v>
          </cell>
          <cell r="H294">
            <v>1</v>
          </cell>
        </row>
        <row r="295">
          <cell r="B295">
            <v>44940</v>
          </cell>
          <cell r="H295">
            <v>1</v>
          </cell>
        </row>
        <row r="296">
          <cell r="B296">
            <v>44941</v>
          </cell>
          <cell r="H296">
            <v>1</v>
          </cell>
        </row>
        <row r="297">
          <cell r="B297">
            <v>44942</v>
          </cell>
          <cell r="H297">
            <v>1</v>
          </cell>
        </row>
        <row r="298">
          <cell r="B298">
            <v>44943</v>
          </cell>
          <cell r="H298">
            <v>1</v>
          </cell>
        </row>
        <row r="299">
          <cell r="B299">
            <v>44944</v>
          </cell>
          <cell r="H299">
            <v>1</v>
          </cell>
        </row>
        <row r="300">
          <cell r="B300">
            <v>44945</v>
          </cell>
          <cell r="H300">
            <v>0</v>
          </cell>
        </row>
        <row r="301">
          <cell r="B301">
            <v>44946</v>
          </cell>
          <cell r="H301">
            <v>0</v>
          </cell>
        </row>
        <row r="302">
          <cell r="B302">
            <v>44947</v>
          </cell>
          <cell r="H302">
            <v>0</v>
          </cell>
        </row>
        <row r="303">
          <cell r="B303">
            <v>44948</v>
          </cell>
          <cell r="H303">
            <v>0</v>
          </cell>
        </row>
        <row r="304">
          <cell r="B304">
            <v>44949</v>
          </cell>
          <cell r="H304">
            <v>0</v>
          </cell>
        </row>
        <row r="305">
          <cell r="B305">
            <v>44950</v>
          </cell>
          <cell r="H305">
            <v>0</v>
          </cell>
        </row>
        <row r="306">
          <cell r="B306">
            <v>44951</v>
          </cell>
          <cell r="H306">
            <v>0</v>
          </cell>
        </row>
        <row r="307">
          <cell r="B307">
            <v>44952</v>
          </cell>
          <cell r="H307">
            <v>0</v>
          </cell>
        </row>
        <row r="308">
          <cell r="B308">
            <v>44953</v>
          </cell>
          <cell r="H308">
            <v>0</v>
          </cell>
        </row>
        <row r="309">
          <cell r="B309">
            <v>44954</v>
          </cell>
          <cell r="H309">
            <v>0</v>
          </cell>
        </row>
        <row r="310">
          <cell r="B310">
            <v>44955</v>
          </cell>
          <cell r="H310">
            <v>0</v>
          </cell>
        </row>
        <row r="311">
          <cell r="B311">
            <v>44956</v>
          </cell>
          <cell r="H311">
            <v>0</v>
          </cell>
        </row>
        <row r="312">
          <cell r="B312">
            <v>44957</v>
          </cell>
          <cell r="H312">
            <v>0</v>
          </cell>
        </row>
        <row r="313">
          <cell r="B313">
            <v>44958</v>
          </cell>
          <cell r="H313">
            <v>0</v>
          </cell>
        </row>
        <row r="314">
          <cell r="B314">
            <v>44959</v>
          </cell>
          <cell r="H314">
            <v>0</v>
          </cell>
        </row>
        <row r="315">
          <cell r="B315">
            <v>44960</v>
          </cell>
          <cell r="H315">
            <v>0</v>
          </cell>
        </row>
        <row r="316">
          <cell r="B316">
            <v>44961</v>
          </cell>
          <cell r="H316">
            <v>0</v>
          </cell>
        </row>
        <row r="317">
          <cell r="B317">
            <v>44962</v>
          </cell>
          <cell r="H317">
            <v>0</v>
          </cell>
        </row>
        <row r="318">
          <cell r="B318">
            <v>44963</v>
          </cell>
          <cell r="H318">
            <v>0</v>
          </cell>
        </row>
        <row r="319">
          <cell r="B319">
            <v>44964</v>
          </cell>
          <cell r="H319">
            <v>0</v>
          </cell>
        </row>
        <row r="320">
          <cell r="B320">
            <v>44965</v>
          </cell>
          <cell r="H320">
            <v>0</v>
          </cell>
        </row>
        <row r="321">
          <cell r="B321">
            <v>44966</v>
          </cell>
          <cell r="H321">
            <v>0</v>
          </cell>
        </row>
        <row r="322">
          <cell r="B322">
            <v>44967</v>
          </cell>
          <cell r="H322">
            <v>0</v>
          </cell>
        </row>
        <row r="323">
          <cell r="B323">
            <v>44968</v>
          </cell>
          <cell r="H323">
            <v>0</v>
          </cell>
        </row>
        <row r="324">
          <cell r="B324">
            <v>44969</v>
          </cell>
          <cell r="H324">
            <v>0</v>
          </cell>
        </row>
        <row r="325">
          <cell r="B325">
            <v>44970</v>
          </cell>
          <cell r="H325">
            <v>2</v>
          </cell>
        </row>
        <row r="326">
          <cell r="B326">
            <v>44971</v>
          </cell>
          <cell r="H326">
            <v>4</v>
          </cell>
        </row>
        <row r="327">
          <cell r="B327">
            <v>44972</v>
          </cell>
          <cell r="H327">
            <v>6</v>
          </cell>
        </row>
        <row r="328">
          <cell r="B328">
            <v>44973</v>
          </cell>
          <cell r="H328">
            <v>7</v>
          </cell>
        </row>
        <row r="329">
          <cell r="B329">
            <v>44974</v>
          </cell>
          <cell r="H329">
            <v>7</v>
          </cell>
        </row>
        <row r="330">
          <cell r="B330">
            <v>44975</v>
          </cell>
          <cell r="H330">
            <v>7</v>
          </cell>
        </row>
        <row r="331">
          <cell r="B331">
            <v>44976</v>
          </cell>
          <cell r="H331">
            <v>7</v>
          </cell>
        </row>
        <row r="332">
          <cell r="B332">
            <v>44977</v>
          </cell>
          <cell r="H332">
            <v>5</v>
          </cell>
        </row>
        <row r="333">
          <cell r="B333">
            <v>44978</v>
          </cell>
          <cell r="H333">
            <v>3</v>
          </cell>
        </row>
        <row r="334">
          <cell r="B334">
            <v>44979</v>
          </cell>
          <cell r="H334">
            <v>1</v>
          </cell>
        </row>
        <row r="335">
          <cell r="B335">
            <v>44980</v>
          </cell>
          <cell r="H335">
            <v>1</v>
          </cell>
        </row>
        <row r="336">
          <cell r="B336">
            <v>44981</v>
          </cell>
          <cell r="H336">
            <v>0</v>
          </cell>
        </row>
        <row r="337">
          <cell r="B337">
            <v>44982</v>
          </cell>
          <cell r="H337">
            <v>0</v>
          </cell>
        </row>
        <row r="338">
          <cell r="B338">
            <v>44983</v>
          </cell>
          <cell r="H338">
            <v>0</v>
          </cell>
        </row>
        <row r="339">
          <cell r="B339">
            <v>44984</v>
          </cell>
          <cell r="H339">
            <v>0</v>
          </cell>
        </row>
        <row r="340">
          <cell r="B340">
            <v>44985</v>
          </cell>
          <cell r="H340">
            <v>0</v>
          </cell>
        </row>
        <row r="341">
          <cell r="B341">
            <v>44986</v>
          </cell>
          <cell r="H341">
            <v>0</v>
          </cell>
        </row>
        <row r="342">
          <cell r="B342">
            <v>44987</v>
          </cell>
          <cell r="H342">
            <v>0</v>
          </cell>
        </row>
        <row r="343">
          <cell r="B343">
            <v>44988</v>
          </cell>
          <cell r="H343">
            <v>0</v>
          </cell>
        </row>
        <row r="344">
          <cell r="B344">
            <v>44989</v>
          </cell>
          <cell r="H344">
            <v>0</v>
          </cell>
        </row>
        <row r="345">
          <cell r="B345">
            <v>44990</v>
          </cell>
          <cell r="H345">
            <v>0</v>
          </cell>
        </row>
        <row r="346">
          <cell r="B346">
            <v>44991</v>
          </cell>
          <cell r="H346">
            <v>0</v>
          </cell>
        </row>
        <row r="347">
          <cell r="B347">
            <v>44992</v>
          </cell>
          <cell r="H347">
            <v>0</v>
          </cell>
        </row>
        <row r="348">
          <cell r="B348">
            <v>44993</v>
          </cell>
          <cell r="H348">
            <v>0</v>
          </cell>
        </row>
        <row r="349">
          <cell r="B349">
            <v>44994</v>
          </cell>
          <cell r="H349">
            <v>0</v>
          </cell>
        </row>
        <row r="350">
          <cell r="B350">
            <v>44995</v>
          </cell>
          <cell r="H350">
            <v>0</v>
          </cell>
        </row>
        <row r="351">
          <cell r="B351">
            <v>44996</v>
          </cell>
          <cell r="H351">
            <v>0</v>
          </cell>
        </row>
        <row r="352">
          <cell r="B352">
            <v>44997</v>
          </cell>
          <cell r="H352">
            <v>0</v>
          </cell>
        </row>
        <row r="353">
          <cell r="B353">
            <v>44998</v>
          </cell>
          <cell r="H353">
            <v>0</v>
          </cell>
        </row>
        <row r="354">
          <cell r="B354">
            <v>44999</v>
          </cell>
          <cell r="H354">
            <v>0</v>
          </cell>
        </row>
        <row r="355">
          <cell r="B355">
            <v>45000</v>
          </cell>
          <cell r="H355">
            <v>0</v>
          </cell>
        </row>
        <row r="356">
          <cell r="B356">
            <v>45001</v>
          </cell>
          <cell r="H356">
            <v>0</v>
          </cell>
        </row>
        <row r="357">
          <cell r="B357">
            <v>45002</v>
          </cell>
          <cell r="H357">
            <v>0</v>
          </cell>
        </row>
        <row r="358">
          <cell r="B358">
            <v>45003</v>
          </cell>
          <cell r="H358">
            <v>0</v>
          </cell>
        </row>
        <row r="359">
          <cell r="B359">
            <v>45004</v>
          </cell>
          <cell r="H359">
            <v>0</v>
          </cell>
        </row>
        <row r="360">
          <cell r="B360">
            <v>45005</v>
          </cell>
          <cell r="H360">
            <v>0</v>
          </cell>
        </row>
        <row r="361">
          <cell r="B361">
            <v>45006</v>
          </cell>
          <cell r="H361">
            <v>0</v>
          </cell>
        </row>
        <row r="362">
          <cell r="B362">
            <v>45007</v>
          </cell>
          <cell r="H362">
            <v>0</v>
          </cell>
        </row>
        <row r="363">
          <cell r="B363">
            <v>45008</v>
          </cell>
          <cell r="H363">
            <v>0</v>
          </cell>
        </row>
        <row r="364">
          <cell r="B364">
            <v>45009</v>
          </cell>
          <cell r="H364">
            <v>0</v>
          </cell>
        </row>
        <row r="365">
          <cell r="B365">
            <v>45010</v>
          </cell>
          <cell r="H365">
            <v>0</v>
          </cell>
        </row>
        <row r="366">
          <cell r="B366">
            <v>45011</v>
          </cell>
          <cell r="H366">
            <v>0</v>
          </cell>
        </row>
        <row r="367">
          <cell r="B367">
            <v>45012</v>
          </cell>
          <cell r="H367">
            <v>0</v>
          </cell>
        </row>
        <row r="368">
          <cell r="B368">
            <v>45013</v>
          </cell>
          <cell r="H368">
            <v>0</v>
          </cell>
        </row>
        <row r="369">
          <cell r="B369">
            <v>45014</v>
          </cell>
          <cell r="H369">
            <v>0</v>
          </cell>
        </row>
        <row r="370">
          <cell r="B370">
            <v>45015</v>
          </cell>
          <cell r="H370">
            <v>0</v>
          </cell>
        </row>
        <row r="371">
          <cell r="B371">
            <v>45016</v>
          </cell>
          <cell r="H371">
            <v>0</v>
          </cell>
        </row>
        <row r="372">
          <cell r="B372">
            <v>45017</v>
          </cell>
          <cell r="H372">
            <v>0</v>
          </cell>
        </row>
        <row r="373">
          <cell r="B373">
            <v>45018</v>
          </cell>
          <cell r="H373">
            <v>0</v>
          </cell>
        </row>
        <row r="374">
          <cell r="B374">
            <v>45019</v>
          </cell>
          <cell r="H374">
            <v>0</v>
          </cell>
        </row>
        <row r="375">
          <cell r="B375">
            <v>45020</v>
          </cell>
          <cell r="H375">
            <v>0</v>
          </cell>
        </row>
        <row r="376">
          <cell r="B376">
            <v>45021</v>
          </cell>
          <cell r="H376">
            <v>0</v>
          </cell>
        </row>
        <row r="377">
          <cell r="B377">
            <v>45022</v>
          </cell>
          <cell r="H377">
            <v>0</v>
          </cell>
        </row>
        <row r="378">
          <cell r="B378">
            <v>45023</v>
          </cell>
          <cell r="H378">
            <v>0</v>
          </cell>
        </row>
        <row r="379">
          <cell r="B379">
            <v>45024</v>
          </cell>
          <cell r="H379">
            <v>0</v>
          </cell>
        </row>
        <row r="380">
          <cell r="B380">
            <v>45025</v>
          </cell>
          <cell r="H380">
            <v>0</v>
          </cell>
        </row>
        <row r="381">
          <cell r="B381">
            <v>45026</v>
          </cell>
          <cell r="H381">
            <v>0</v>
          </cell>
        </row>
        <row r="382">
          <cell r="B382">
            <v>45027</v>
          </cell>
          <cell r="H382">
            <v>0</v>
          </cell>
        </row>
        <row r="383">
          <cell r="B383">
            <v>45028</v>
          </cell>
          <cell r="H383">
            <v>0</v>
          </cell>
        </row>
        <row r="384">
          <cell r="B384">
            <v>45029</v>
          </cell>
          <cell r="H384">
            <v>0</v>
          </cell>
        </row>
        <row r="385">
          <cell r="B385">
            <v>45030</v>
          </cell>
          <cell r="H385">
            <v>0</v>
          </cell>
        </row>
        <row r="386">
          <cell r="B386">
            <v>45031</v>
          </cell>
          <cell r="H386">
            <v>0</v>
          </cell>
        </row>
        <row r="387">
          <cell r="B387">
            <v>45032</v>
          </cell>
          <cell r="H387">
            <v>0</v>
          </cell>
        </row>
        <row r="388">
          <cell r="B388">
            <v>45033</v>
          </cell>
          <cell r="H388">
            <v>0</v>
          </cell>
        </row>
        <row r="389">
          <cell r="B389">
            <v>45034</v>
          </cell>
          <cell r="H389">
            <v>0</v>
          </cell>
        </row>
        <row r="390">
          <cell r="B390">
            <v>45035</v>
          </cell>
          <cell r="H390">
            <v>0</v>
          </cell>
        </row>
        <row r="391">
          <cell r="B391">
            <v>45036</v>
          </cell>
          <cell r="H391">
            <v>0</v>
          </cell>
        </row>
        <row r="392">
          <cell r="B392">
            <v>45037</v>
          </cell>
          <cell r="H392">
            <v>0</v>
          </cell>
        </row>
        <row r="393">
          <cell r="B393">
            <v>45038</v>
          </cell>
          <cell r="H393">
            <v>0</v>
          </cell>
        </row>
        <row r="394">
          <cell r="B394">
            <v>45039</v>
          </cell>
          <cell r="H394">
            <v>0</v>
          </cell>
        </row>
        <row r="395">
          <cell r="B395">
            <v>45040</v>
          </cell>
          <cell r="H395">
            <v>0</v>
          </cell>
        </row>
        <row r="396">
          <cell r="B396">
            <v>45041</v>
          </cell>
          <cell r="H396">
            <v>0</v>
          </cell>
        </row>
        <row r="397">
          <cell r="B397">
            <v>45042</v>
          </cell>
          <cell r="H397">
            <v>0</v>
          </cell>
        </row>
        <row r="398">
          <cell r="B398">
            <v>45043</v>
          </cell>
          <cell r="H398">
            <v>0</v>
          </cell>
        </row>
        <row r="399">
          <cell r="B399">
            <v>45044</v>
          </cell>
          <cell r="H399">
            <v>0</v>
          </cell>
        </row>
        <row r="400">
          <cell r="B400">
            <v>45045</v>
          </cell>
          <cell r="H400">
            <v>0</v>
          </cell>
        </row>
        <row r="401">
          <cell r="B401">
            <v>45046</v>
          </cell>
          <cell r="H401">
            <v>0</v>
          </cell>
        </row>
        <row r="402">
          <cell r="B402">
            <v>45047</v>
          </cell>
          <cell r="H402">
            <v>0</v>
          </cell>
        </row>
        <row r="403">
          <cell r="B403">
            <v>45048</v>
          </cell>
          <cell r="H403">
            <v>0</v>
          </cell>
        </row>
        <row r="404">
          <cell r="B404">
            <v>45049</v>
          </cell>
          <cell r="H404">
            <v>0</v>
          </cell>
        </row>
        <row r="405">
          <cell r="B405">
            <v>45050</v>
          </cell>
          <cell r="H405">
            <v>0</v>
          </cell>
        </row>
        <row r="406">
          <cell r="B406">
            <v>45051</v>
          </cell>
          <cell r="H406">
            <v>0</v>
          </cell>
        </row>
        <row r="407">
          <cell r="B407">
            <v>45052</v>
          </cell>
          <cell r="H407">
            <v>0</v>
          </cell>
        </row>
        <row r="408">
          <cell r="B408">
            <v>45053</v>
          </cell>
          <cell r="H408">
            <v>0</v>
          </cell>
        </row>
        <row r="409">
          <cell r="B409">
            <v>45054</v>
          </cell>
          <cell r="H409">
            <v>0</v>
          </cell>
        </row>
        <row r="410">
          <cell r="B410">
            <v>45055</v>
          </cell>
          <cell r="H410">
            <v>0</v>
          </cell>
        </row>
        <row r="411">
          <cell r="B411">
            <v>45056</v>
          </cell>
          <cell r="H411">
            <v>0</v>
          </cell>
        </row>
        <row r="412">
          <cell r="B412">
            <v>45057</v>
          </cell>
          <cell r="H412">
            <v>0</v>
          </cell>
        </row>
        <row r="413">
          <cell r="B413">
            <v>45058</v>
          </cell>
          <cell r="H413">
            <v>0</v>
          </cell>
        </row>
        <row r="414">
          <cell r="B414">
            <v>45059</v>
          </cell>
          <cell r="H414">
            <v>0</v>
          </cell>
        </row>
        <row r="415">
          <cell r="B415">
            <v>45060</v>
          </cell>
          <cell r="H415">
            <v>0</v>
          </cell>
        </row>
        <row r="416">
          <cell r="B416">
            <v>45061</v>
          </cell>
          <cell r="H416">
            <v>0</v>
          </cell>
        </row>
        <row r="417">
          <cell r="B417">
            <v>45062</v>
          </cell>
          <cell r="H417">
            <v>0</v>
          </cell>
        </row>
        <row r="418">
          <cell r="B418">
            <v>45063</v>
          </cell>
          <cell r="H418">
            <v>0</v>
          </cell>
        </row>
        <row r="419">
          <cell r="B419">
            <v>45064</v>
          </cell>
          <cell r="H419">
            <v>0</v>
          </cell>
        </row>
        <row r="420">
          <cell r="B420">
            <v>45065</v>
          </cell>
          <cell r="H420">
            <v>0</v>
          </cell>
        </row>
        <row r="421">
          <cell r="B421">
            <v>45066</v>
          </cell>
          <cell r="H421">
            <v>0</v>
          </cell>
        </row>
        <row r="422">
          <cell r="B422">
            <v>45067</v>
          </cell>
          <cell r="H422">
            <v>0</v>
          </cell>
        </row>
        <row r="423">
          <cell r="B423">
            <v>45068</v>
          </cell>
          <cell r="H423">
            <v>0</v>
          </cell>
        </row>
        <row r="424">
          <cell r="B424">
            <v>45069</v>
          </cell>
          <cell r="H424">
            <v>0</v>
          </cell>
        </row>
        <row r="425">
          <cell r="B425">
            <v>45070</v>
          </cell>
          <cell r="H425">
            <v>0</v>
          </cell>
        </row>
        <row r="426">
          <cell r="B426">
            <v>45071</v>
          </cell>
          <cell r="H426">
            <v>0</v>
          </cell>
        </row>
        <row r="427">
          <cell r="B427">
            <v>45072</v>
          </cell>
          <cell r="H427">
            <v>0</v>
          </cell>
        </row>
        <row r="428">
          <cell r="B428">
            <v>45073</v>
          </cell>
          <cell r="H428">
            <v>0</v>
          </cell>
        </row>
        <row r="429">
          <cell r="B429">
            <v>45074</v>
          </cell>
          <cell r="H429">
            <v>0</v>
          </cell>
        </row>
        <row r="430">
          <cell r="B430">
            <v>45075</v>
          </cell>
          <cell r="H430">
            <v>0</v>
          </cell>
        </row>
        <row r="431">
          <cell r="B431">
            <v>45076</v>
          </cell>
          <cell r="H431">
            <v>0</v>
          </cell>
        </row>
        <row r="432">
          <cell r="B432">
            <v>45077</v>
          </cell>
          <cell r="H432">
            <v>0</v>
          </cell>
        </row>
        <row r="433">
          <cell r="B433">
            <v>45078</v>
          </cell>
          <cell r="H433">
            <v>0</v>
          </cell>
        </row>
        <row r="434">
          <cell r="B434">
            <v>45079</v>
          </cell>
          <cell r="H434">
            <v>0</v>
          </cell>
        </row>
        <row r="435">
          <cell r="B435">
            <v>45080</v>
          </cell>
          <cell r="H435">
            <v>0</v>
          </cell>
        </row>
        <row r="436">
          <cell r="B436">
            <v>45081</v>
          </cell>
          <cell r="H436">
            <v>0</v>
          </cell>
        </row>
        <row r="437">
          <cell r="B437">
            <v>45082</v>
          </cell>
          <cell r="H437">
            <v>0</v>
          </cell>
        </row>
        <row r="438">
          <cell r="B438">
            <v>45083</v>
          </cell>
          <cell r="H438">
            <v>0</v>
          </cell>
        </row>
        <row r="439">
          <cell r="B439">
            <v>45084</v>
          </cell>
          <cell r="H439">
            <v>0</v>
          </cell>
        </row>
        <row r="440">
          <cell r="B440">
            <v>45085</v>
          </cell>
          <cell r="H440">
            <v>0</v>
          </cell>
        </row>
        <row r="441">
          <cell r="B441">
            <v>45086</v>
          </cell>
          <cell r="H441">
            <v>0</v>
          </cell>
        </row>
        <row r="442">
          <cell r="B442">
            <v>45087</v>
          </cell>
          <cell r="H442">
            <v>0</v>
          </cell>
        </row>
        <row r="443">
          <cell r="B443">
            <v>45088</v>
          </cell>
          <cell r="H443">
            <v>0</v>
          </cell>
        </row>
        <row r="444">
          <cell r="B444">
            <v>45089</v>
          </cell>
          <cell r="H444">
            <v>0</v>
          </cell>
        </row>
        <row r="445">
          <cell r="B445">
            <v>45090</v>
          </cell>
          <cell r="H445">
            <v>0</v>
          </cell>
        </row>
        <row r="446">
          <cell r="B446">
            <v>45091</v>
          </cell>
          <cell r="H446">
            <v>1</v>
          </cell>
        </row>
        <row r="447">
          <cell r="B447">
            <v>45092</v>
          </cell>
          <cell r="H447">
            <v>0</v>
          </cell>
        </row>
        <row r="448">
          <cell r="B448">
            <v>45093</v>
          </cell>
          <cell r="H448">
            <v>0</v>
          </cell>
        </row>
        <row r="449">
          <cell r="B449">
            <v>45094</v>
          </cell>
          <cell r="H449">
            <v>0</v>
          </cell>
        </row>
        <row r="450">
          <cell r="B450">
            <v>45095</v>
          </cell>
          <cell r="H450">
            <v>0</v>
          </cell>
        </row>
        <row r="451">
          <cell r="B451">
            <v>45096</v>
          </cell>
          <cell r="H451">
            <v>0</v>
          </cell>
        </row>
        <row r="452">
          <cell r="B452">
            <v>45097</v>
          </cell>
          <cell r="H452">
            <v>0</v>
          </cell>
        </row>
        <row r="453">
          <cell r="B453">
            <v>45098</v>
          </cell>
          <cell r="H453">
            <v>0</v>
          </cell>
        </row>
        <row r="454">
          <cell r="B454">
            <v>45099</v>
          </cell>
          <cell r="H454">
            <v>2</v>
          </cell>
        </row>
        <row r="455">
          <cell r="B455">
            <v>45100</v>
          </cell>
          <cell r="H455">
            <v>2</v>
          </cell>
        </row>
        <row r="456">
          <cell r="B456">
            <v>45101</v>
          </cell>
          <cell r="H456">
            <v>2</v>
          </cell>
        </row>
        <row r="457">
          <cell r="B457">
            <v>45102</v>
          </cell>
          <cell r="H457">
            <v>2</v>
          </cell>
        </row>
        <row r="458">
          <cell r="B458">
            <v>45103</v>
          </cell>
          <cell r="H458">
            <v>3</v>
          </cell>
        </row>
        <row r="459">
          <cell r="B459">
            <v>45104</v>
          </cell>
          <cell r="H459">
            <v>6</v>
          </cell>
        </row>
        <row r="460">
          <cell r="B460">
            <v>45105</v>
          </cell>
          <cell r="H460">
            <v>9</v>
          </cell>
        </row>
        <row r="461">
          <cell r="B461">
            <v>45106</v>
          </cell>
          <cell r="H461">
            <v>9</v>
          </cell>
        </row>
        <row r="462">
          <cell r="B462">
            <v>45107</v>
          </cell>
          <cell r="H462">
            <v>10</v>
          </cell>
        </row>
        <row r="463">
          <cell r="B463">
            <v>45108</v>
          </cell>
          <cell r="H463">
            <v>10</v>
          </cell>
        </row>
        <row r="464">
          <cell r="B464">
            <v>45109</v>
          </cell>
          <cell r="H464">
            <v>10</v>
          </cell>
        </row>
        <row r="465">
          <cell r="B465">
            <v>45110</v>
          </cell>
          <cell r="H465">
            <v>9</v>
          </cell>
        </row>
        <row r="466">
          <cell r="B466">
            <v>45111</v>
          </cell>
          <cell r="H466">
            <v>9</v>
          </cell>
        </row>
        <row r="467">
          <cell r="B467">
            <v>45112</v>
          </cell>
          <cell r="H467">
            <v>9</v>
          </cell>
        </row>
        <row r="468">
          <cell r="B468">
            <v>45113</v>
          </cell>
          <cell r="H468">
            <v>9</v>
          </cell>
        </row>
        <row r="469">
          <cell r="B469">
            <v>45114</v>
          </cell>
          <cell r="H469">
            <v>9</v>
          </cell>
        </row>
        <row r="470">
          <cell r="B470">
            <v>45115</v>
          </cell>
          <cell r="H470">
            <v>9</v>
          </cell>
        </row>
        <row r="471">
          <cell r="B471">
            <v>45116</v>
          </cell>
          <cell r="H471">
            <v>9</v>
          </cell>
        </row>
        <row r="472">
          <cell r="B472">
            <v>45117</v>
          </cell>
          <cell r="H472">
            <v>8</v>
          </cell>
        </row>
        <row r="473">
          <cell r="B473">
            <v>45118</v>
          </cell>
          <cell r="H473">
            <v>6</v>
          </cell>
        </row>
        <row r="474">
          <cell r="B474">
            <v>45119</v>
          </cell>
          <cell r="H474">
            <v>1</v>
          </cell>
        </row>
        <row r="475">
          <cell r="B475">
            <v>45120</v>
          </cell>
          <cell r="H475">
            <v>0</v>
          </cell>
        </row>
        <row r="476">
          <cell r="B476">
            <v>45121</v>
          </cell>
          <cell r="H476">
            <v>0</v>
          </cell>
        </row>
        <row r="477">
          <cell r="B477">
            <v>45122</v>
          </cell>
          <cell r="H477">
            <v>0</v>
          </cell>
        </row>
        <row r="478">
          <cell r="B478">
            <v>45123</v>
          </cell>
          <cell r="H478">
            <v>0</v>
          </cell>
        </row>
        <row r="479">
          <cell r="B479">
            <v>45124</v>
          </cell>
          <cell r="H479">
            <v>0</v>
          </cell>
        </row>
        <row r="480">
          <cell r="B480">
            <v>45125</v>
          </cell>
          <cell r="H480">
            <v>0</v>
          </cell>
        </row>
        <row r="481">
          <cell r="B481">
            <v>45126</v>
          </cell>
          <cell r="H481">
            <v>0</v>
          </cell>
        </row>
        <row r="482">
          <cell r="B482">
            <v>45127</v>
          </cell>
          <cell r="H482">
            <v>0</v>
          </cell>
        </row>
        <row r="483">
          <cell r="B483">
            <v>45128</v>
          </cell>
          <cell r="H483">
            <v>0</v>
          </cell>
        </row>
        <row r="484">
          <cell r="B484">
            <v>45129</v>
          </cell>
          <cell r="H484">
            <v>0</v>
          </cell>
        </row>
        <row r="485">
          <cell r="B485">
            <v>45130</v>
          </cell>
          <cell r="H485">
            <v>0</v>
          </cell>
        </row>
        <row r="486">
          <cell r="B486">
            <v>45131</v>
          </cell>
          <cell r="H486">
            <v>0</v>
          </cell>
        </row>
        <row r="487">
          <cell r="B487">
            <v>45132</v>
          </cell>
          <cell r="H487">
            <v>0</v>
          </cell>
        </row>
        <row r="488">
          <cell r="B488">
            <v>45133</v>
          </cell>
          <cell r="H488">
            <v>0</v>
          </cell>
        </row>
        <row r="489">
          <cell r="B489">
            <v>45134</v>
          </cell>
          <cell r="H489">
            <v>0</v>
          </cell>
        </row>
        <row r="490">
          <cell r="B490">
            <v>45135</v>
          </cell>
          <cell r="H490">
            <v>0</v>
          </cell>
        </row>
        <row r="491">
          <cell r="B491">
            <v>45136</v>
          </cell>
          <cell r="H491">
            <v>0</v>
          </cell>
        </row>
        <row r="492">
          <cell r="B492">
            <v>45137</v>
          </cell>
          <cell r="H492">
            <v>0</v>
          </cell>
        </row>
        <row r="493">
          <cell r="B493">
            <v>45138</v>
          </cell>
          <cell r="H493">
            <v>0</v>
          </cell>
        </row>
        <row r="494">
          <cell r="B494">
            <v>45139</v>
          </cell>
          <cell r="H494">
            <v>2</v>
          </cell>
        </row>
        <row r="495">
          <cell r="B495">
            <v>45140</v>
          </cell>
          <cell r="H495">
            <v>2</v>
          </cell>
        </row>
        <row r="496">
          <cell r="B496">
            <v>45141</v>
          </cell>
          <cell r="H496">
            <v>2</v>
          </cell>
        </row>
        <row r="497">
          <cell r="B497">
            <v>45142</v>
          </cell>
          <cell r="H497">
            <v>2</v>
          </cell>
        </row>
        <row r="498">
          <cell r="B498">
            <v>45143</v>
          </cell>
          <cell r="H498">
            <v>2</v>
          </cell>
        </row>
        <row r="499">
          <cell r="B499">
            <v>45144</v>
          </cell>
          <cell r="H499">
            <v>2</v>
          </cell>
        </row>
        <row r="500">
          <cell r="B500">
            <v>45145</v>
          </cell>
          <cell r="H500">
            <v>2</v>
          </cell>
        </row>
        <row r="501">
          <cell r="B501">
            <v>45146</v>
          </cell>
          <cell r="H501">
            <v>2</v>
          </cell>
        </row>
        <row r="502">
          <cell r="B502">
            <v>45147</v>
          </cell>
          <cell r="H502">
            <v>2</v>
          </cell>
        </row>
        <row r="503">
          <cell r="B503">
            <v>45148</v>
          </cell>
          <cell r="H503">
            <v>4</v>
          </cell>
        </row>
        <row r="504">
          <cell r="B504">
            <v>45149</v>
          </cell>
          <cell r="H504">
            <v>4</v>
          </cell>
        </row>
        <row r="505">
          <cell r="B505">
            <v>45150</v>
          </cell>
          <cell r="H505">
            <v>4</v>
          </cell>
        </row>
        <row r="506">
          <cell r="B506">
            <v>45151</v>
          </cell>
          <cell r="H506">
            <v>4</v>
          </cell>
        </row>
        <row r="507">
          <cell r="B507">
            <v>45152</v>
          </cell>
          <cell r="H507">
            <v>4</v>
          </cell>
        </row>
        <row r="508">
          <cell r="B508">
            <v>45153</v>
          </cell>
          <cell r="H508">
            <v>4</v>
          </cell>
        </row>
        <row r="509">
          <cell r="B509">
            <v>45154</v>
          </cell>
          <cell r="H509">
            <v>6</v>
          </cell>
        </row>
        <row r="510">
          <cell r="B510">
            <v>45155</v>
          </cell>
          <cell r="H510">
            <v>5</v>
          </cell>
        </row>
        <row r="511">
          <cell r="B511">
            <v>45156</v>
          </cell>
          <cell r="H511">
            <v>4</v>
          </cell>
        </row>
        <row r="512">
          <cell r="B512">
            <v>45157</v>
          </cell>
          <cell r="H512">
            <v>6</v>
          </cell>
        </row>
        <row r="513">
          <cell r="B513">
            <v>45158</v>
          </cell>
          <cell r="H513">
            <v>6</v>
          </cell>
        </row>
        <row r="514">
          <cell r="B514">
            <v>45159</v>
          </cell>
          <cell r="H514">
            <v>5</v>
          </cell>
        </row>
        <row r="515">
          <cell r="B515">
            <v>45160</v>
          </cell>
          <cell r="H515">
            <v>4</v>
          </cell>
        </row>
        <row r="516">
          <cell r="B516">
            <v>45161</v>
          </cell>
          <cell r="H516">
            <v>1</v>
          </cell>
        </row>
        <row r="517">
          <cell r="B517">
            <v>45162</v>
          </cell>
          <cell r="H517">
            <v>0</v>
          </cell>
        </row>
        <row r="518">
          <cell r="B518">
            <v>45163</v>
          </cell>
          <cell r="H518">
            <v>0</v>
          </cell>
        </row>
        <row r="519">
          <cell r="B519">
            <v>45164</v>
          </cell>
          <cell r="H519">
            <v>0</v>
          </cell>
        </row>
        <row r="520">
          <cell r="B520">
            <v>45165</v>
          </cell>
          <cell r="H520">
            <v>0</v>
          </cell>
        </row>
        <row r="521">
          <cell r="B521">
            <v>45166</v>
          </cell>
          <cell r="H521">
            <v>0</v>
          </cell>
        </row>
        <row r="522">
          <cell r="B522">
            <v>45167</v>
          </cell>
          <cell r="H522">
            <v>2</v>
          </cell>
        </row>
        <row r="523">
          <cell r="B523">
            <v>45168</v>
          </cell>
          <cell r="H523">
            <v>2</v>
          </cell>
        </row>
        <row r="524">
          <cell r="B524">
            <v>45169</v>
          </cell>
          <cell r="H524">
            <v>2</v>
          </cell>
        </row>
        <row r="525">
          <cell r="B525">
            <v>45170</v>
          </cell>
          <cell r="H525">
            <v>2</v>
          </cell>
        </row>
        <row r="526">
          <cell r="B526">
            <v>45171</v>
          </cell>
          <cell r="H526">
            <v>2</v>
          </cell>
        </row>
        <row r="527">
          <cell r="B527">
            <v>45172</v>
          </cell>
          <cell r="H527">
            <v>2</v>
          </cell>
        </row>
        <row r="528">
          <cell r="B528">
            <v>45173</v>
          </cell>
          <cell r="H528">
            <v>2</v>
          </cell>
        </row>
        <row r="529">
          <cell r="B529">
            <v>45174</v>
          </cell>
          <cell r="H529">
            <v>2</v>
          </cell>
        </row>
        <row r="530">
          <cell r="B530">
            <v>45175</v>
          </cell>
          <cell r="H530">
            <v>2</v>
          </cell>
        </row>
        <row r="531">
          <cell r="B531">
            <v>45176</v>
          </cell>
          <cell r="H531">
            <v>2</v>
          </cell>
        </row>
        <row r="532">
          <cell r="B532">
            <v>45177</v>
          </cell>
          <cell r="H532">
            <v>2</v>
          </cell>
        </row>
        <row r="533">
          <cell r="B533">
            <v>45178</v>
          </cell>
          <cell r="H533">
            <v>2</v>
          </cell>
        </row>
        <row r="534">
          <cell r="B534">
            <v>45179</v>
          </cell>
          <cell r="H534">
            <v>2</v>
          </cell>
        </row>
        <row r="535">
          <cell r="B535">
            <v>45180</v>
          </cell>
          <cell r="H535">
            <v>2</v>
          </cell>
        </row>
        <row r="536">
          <cell r="B536">
            <v>45181</v>
          </cell>
          <cell r="H536">
            <v>2</v>
          </cell>
        </row>
        <row r="537">
          <cell r="B537">
            <v>45182</v>
          </cell>
          <cell r="H537">
            <v>4</v>
          </cell>
        </row>
        <row r="538">
          <cell r="B538">
            <v>45183</v>
          </cell>
          <cell r="H538">
            <v>6</v>
          </cell>
        </row>
        <row r="539">
          <cell r="B539">
            <v>45184</v>
          </cell>
          <cell r="H539">
            <v>7</v>
          </cell>
        </row>
        <row r="540">
          <cell r="B540">
            <v>45185</v>
          </cell>
          <cell r="H540">
            <v>7</v>
          </cell>
        </row>
        <row r="541">
          <cell r="B541">
            <v>45186</v>
          </cell>
          <cell r="H541">
            <v>7</v>
          </cell>
        </row>
        <row r="542">
          <cell r="B542">
            <v>45187</v>
          </cell>
          <cell r="H542">
            <v>7</v>
          </cell>
        </row>
        <row r="543">
          <cell r="B543">
            <v>45188</v>
          </cell>
          <cell r="H543">
            <v>7</v>
          </cell>
        </row>
        <row r="544">
          <cell r="B544">
            <v>45189</v>
          </cell>
          <cell r="H544">
            <v>6</v>
          </cell>
        </row>
        <row r="545">
          <cell r="B545">
            <v>45190</v>
          </cell>
          <cell r="H545">
            <v>4</v>
          </cell>
        </row>
        <row r="546">
          <cell r="B546">
            <v>45191</v>
          </cell>
          <cell r="H546">
            <v>3</v>
          </cell>
        </row>
        <row r="547">
          <cell r="B547">
            <v>45192</v>
          </cell>
          <cell r="H547">
            <v>3</v>
          </cell>
        </row>
        <row r="548">
          <cell r="B548">
            <v>45193</v>
          </cell>
          <cell r="H548">
            <v>3</v>
          </cell>
        </row>
        <row r="549">
          <cell r="B549">
            <v>45194</v>
          </cell>
          <cell r="H549">
            <v>2</v>
          </cell>
        </row>
        <row r="550">
          <cell r="B550">
            <v>45195</v>
          </cell>
          <cell r="H550">
            <v>1</v>
          </cell>
        </row>
        <row r="551">
          <cell r="B551">
            <v>45196</v>
          </cell>
          <cell r="H551">
            <v>1</v>
          </cell>
        </row>
        <row r="552">
          <cell r="B552">
            <v>45197</v>
          </cell>
          <cell r="H552">
            <v>1</v>
          </cell>
        </row>
        <row r="553">
          <cell r="B553">
            <v>45198</v>
          </cell>
          <cell r="H553">
            <v>1</v>
          </cell>
        </row>
        <row r="554">
          <cell r="B554">
            <v>45199</v>
          </cell>
          <cell r="H554">
            <v>1</v>
          </cell>
        </row>
        <row r="555">
          <cell r="B555">
            <v>45200</v>
          </cell>
          <cell r="H555">
            <v>1</v>
          </cell>
        </row>
        <row r="556">
          <cell r="B556">
            <v>45201</v>
          </cell>
          <cell r="H556">
            <v>0</v>
          </cell>
        </row>
        <row r="557">
          <cell r="B557">
            <v>45202</v>
          </cell>
          <cell r="H557">
            <v>0</v>
          </cell>
        </row>
        <row r="558">
          <cell r="B558">
            <v>45203</v>
          </cell>
          <cell r="H558">
            <v>0</v>
          </cell>
        </row>
        <row r="559">
          <cell r="B559">
            <v>45204</v>
          </cell>
          <cell r="H559">
            <v>0</v>
          </cell>
        </row>
        <row r="560">
          <cell r="B560">
            <v>45205</v>
          </cell>
          <cell r="H560">
            <v>0</v>
          </cell>
        </row>
        <row r="561">
          <cell r="B561">
            <v>45206</v>
          </cell>
          <cell r="H561">
            <v>0</v>
          </cell>
        </row>
        <row r="562">
          <cell r="B562">
            <v>45207</v>
          </cell>
          <cell r="H562">
            <v>0</v>
          </cell>
        </row>
        <row r="563">
          <cell r="B563">
            <v>45208</v>
          </cell>
          <cell r="H563">
            <v>0</v>
          </cell>
        </row>
        <row r="564">
          <cell r="B564">
            <v>45209</v>
          </cell>
          <cell r="H564">
            <v>0</v>
          </cell>
        </row>
        <row r="565">
          <cell r="B565">
            <v>45210</v>
          </cell>
          <cell r="H565">
            <v>0</v>
          </cell>
        </row>
        <row r="566">
          <cell r="B566">
            <v>45211</v>
          </cell>
          <cell r="H566">
            <v>0</v>
          </cell>
        </row>
        <row r="567">
          <cell r="B567">
            <v>45212</v>
          </cell>
          <cell r="H567">
            <v>0</v>
          </cell>
        </row>
        <row r="568">
          <cell r="B568">
            <v>45213</v>
          </cell>
          <cell r="H568">
            <v>0</v>
          </cell>
        </row>
        <row r="569">
          <cell r="B569">
            <v>45214</v>
          </cell>
          <cell r="H569">
            <v>0</v>
          </cell>
        </row>
        <row r="570">
          <cell r="B570">
            <v>45215</v>
          </cell>
          <cell r="H570">
            <v>0</v>
          </cell>
        </row>
        <row r="571">
          <cell r="B571">
            <v>45216</v>
          </cell>
          <cell r="H571">
            <v>0</v>
          </cell>
        </row>
        <row r="572">
          <cell r="B572">
            <v>45217</v>
          </cell>
          <cell r="H572">
            <v>0</v>
          </cell>
        </row>
        <row r="573">
          <cell r="B573">
            <v>45218</v>
          </cell>
          <cell r="H573">
            <v>0</v>
          </cell>
        </row>
        <row r="574">
          <cell r="B574">
            <v>45219</v>
          </cell>
          <cell r="H574">
            <v>0</v>
          </cell>
        </row>
        <row r="575">
          <cell r="B575">
            <v>45220</v>
          </cell>
          <cell r="H575">
            <v>0</v>
          </cell>
        </row>
        <row r="576">
          <cell r="B576">
            <v>45221</v>
          </cell>
          <cell r="H576">
            <v>0</v>
          </cell>
        </row>
        <row r="577">
          <cell r="B577">
            <v>45222</v>
          </cell>
          <cell r="H577">
            <v>1</v>
          </cell>
        </row>
        <row r="578">
          <cell r="B578">
            <v>45223</v>
          </cell>
          <cell r="H578">
            <v>1</v>
          </cell>
        </row>
        <row r="579">
          <cell r="B579">
            <v>45224</v>
          </cell>
          <cell r="H579">
            <v>1</v>
          </cell>
        </row>
        <row r="580">
          <cell r="B580">
            <v>45225</v>
          </cell>
          <cell r="H580">
            <v>0</v>
          </cell>
        </row>
        <row r="581">
          <cell r="B581">
            <v>45226</v>
          </cell>
          <cell r="H581">
            <v>0</v>
          </cell>
        </row>
        <row r="582">
          <cell r="B582">
            <v>45227</v>
          </cell>
          <cell r="H582">
            <v>0</v>
          </cell>
        </row>
        <row r="583">
          <cell r="B583">
            <v>45228</v>
          </cell>
          <cell r="H583">
            <v>0</v>
          </cell>
        </row>
        <row r="584">
          <cell r="B584">
            <v>45229</v>
          </cell>
          <cell r="H584">
            <v>0</v>
          </cell>
        </row>
        <row r="585">
          <cell r="B585">
            <v>45230</v>
          </cell>
          <cell r="H585">
            <v>0</v>
          </cell>
        </row>
        <row r="586">
          <cell r="B586">
            <v>45231</v>
          </cell>
          <cell r="H586">
            <v>0</v>
          </cell>
        </row>
        <row r="587">
          <cell r="B587">
            <v>45232</v>
          </cell>
          <cell r="H587">
            <v>0</v>
          </cell>
        </row>
        <row r="588">
          <cell r="B588">
            <v>45233</v>
          </cell>
          <cell r="H588">
            <v>0</v>
          </cell>
        </row>
        <row r="589">
          <cell r="B589">
            <v>45234</v>
          </cell>
          <cell r="H589">
            <v>0</v>
          </cell>
        </row>
        <row r="590">
          <cell r="B590">
            <v>45235</v>
          </cell>
          <cell r="H590">
            <v>0</v>
          </cell>
        </row>
        <row r="591">
          <cell r="B591">
            <v>45236</v>
          </cell>
          <cell r="H591">
            <v>0</v>
          </cell>
        </row>
        <row r="592">
          <cell r="B592">
            <v>45237</v>
          </cell>
          <cell r="H592">
            <v>0</v>
          </cell>
        </row>
        <row r="593">
          <cell r="B593">
            <v>45238</v>
          </cell>
          <cell r="H593">
            <v>1</v>
          </cell>
        </row>
        <row r="594">
          <cell r="B594">
            <v>45239</v>
          </cell>
          <cell r="H594">
            <v>1</v>
          </cell>
        </row>
        <row r="595">
          <cell r="B595">
            <v>45240</v>
          </cell>
          <cell r="H595">
            <v>1</v>
          </cell>
        </row>
        <row r="596">
          <cell r="B596">
            <v>45241</v>
          </cell>
          <cell r="H596">
            <v>1</v>
          </cell>
        </row>
        <row r="597">
          <cell r="B597">
            <v>45242</v>
          </cell>
          <cell r="H597">
            <v>1</v>
          </cell>
        </row>
        <row r="598">
          <cell r="B598">
            <v>45243</v>
          </cell>
          <cell r="H598">
            <v>1</v>
          </cell>
        </row>
        <row r="599">
          <cell r="B599">
            <v>45244</v>
          </cell>
          <cell r="H599">
            <v>1</v>
          </cell>
        </row>
        <row r="600">
          <cell r="B600">
            <v>45245</v>
          </cell>
          <cell r="H600">
            <v>2</v>
          </cell>
        </row>
        <row r="601">
          <cell r="B601">
            <v>45246</v>
          </cell>
          <cell r="H601">
            <v>2</v>
          </cell>
        </row>
        <row r="602">
          <cell r="B602">
            <v>45247</v>
          </cell>
          <cell r="H602">
            <v>2</v>
          </cell>
        </row>
        <row r="603">
          <cell r="B603">
            <v>45248</v>
          </cell>
          <cell r="H603">
            <v>2</v>
          </cell>
        </row>
        <row r="604">
          <cell r="B604">
            <v>45249</v>
          </cell>
          <cell r="H604">
            <v>2</v>
          </cell>
        </row>
        <row r="605">
          <cell r="B605">
            <v>45250</v>
          </cell>
          <cell r="H605">
            <v>2</v>
          </cell>
        </row>
        <row r="606">
          <cell r="B606">
            <v>45251</v>
          </cell>
          <cell r="H606">
            <v>2</v>
          </cell>
        </row>
        <row r="607">
          <cell r="B607">
            <v>45252</v>
          </cell>
          <cell r="H607">
            <v>1</v>
          </cell>
        </row>
        <row r="608">
          <cell r="B608">
            <v>45253</v>
          </cell>
          <cell r="H608">
            <v>1</v>
          </cell>
        </row>
        <row r="609">
          <cell r="B609">
            <v>45254</v>
          </cell>
          <cell r="H609">
            <v>0</v>
          </cell>
        </row>
        <row r="610">
          <cell r="B610">
            <v>45255</v>
          </cell>
          <cell r="H610">
            <v>0</v>
          </cell>
        </row>
        <row r="611">
          <cell r="B611">
            <v>45256</v>
          </cell>
          <cell r="H611">
            <v>0</v>
          </cell>
        </row>
        <row r="612">
          <cell r="B612">
            <v>45257</v>
          </cell>
          <cell r="H612">
            <v>0</v>
          </cell>
        </row>
        <row r="613">
          <cell r="B613">
            <v>45258</v>
          </cell>
          <cell r="H613">
            <v>0</v>
          </cell>
        </row>
        <row r="614">
          <cell r="B614">
            <v>45259</v>
          </cell>
          <cell r="H614">
            <v>0</v>
          </cell>
        </row>
        <row r="615">
          <cell r="B615">
            <v>45260</v>
          </cell>
          <cell r="H615">
            <v>0</v>
          </cell>
        </row>
        <row r="616">
          <cell r="B616">
            <v>45261</v>
          </cell>
          <cell r="H616">
            <v>0</v>
          </cell>
        </row>
        <row r="617">
          <cell r="B617">
            <v>45262</v>
          </cell>
          <cell r="H617">
            <v>0</v>
          </cell>
        </row>
        <row r="618">
          <cell r="B618">
            <v>45263</v>
          </cell>
          <cell r="H618">
            <v>0</v>
          </cell>
        </row>
        <row r="619">
          <cell r="B619">
            <v>45264</v>
          </cell>
          <cell r="H619">
            <v>1</v>
          </cell>
        </row>
        <row r="620">
          <cell r="B620">
            <v>45265</v>
          </cell>
          <cell r="H620">
            <v>1</v>
          </cell>
        </row>
        <row r="621">
          <cell r="B621">
            <v>45266</v>
          </cell>
          <cell r="H621">
            <v>1</v>
          </cell>
        </row>
        <row r="622">
          <cell r="B622">
            <v>45267</v>
          </cell>
          <cell r="H622">
            <v>1</v>
          </cell>
        </row>
        <row r="623">
          <cell r="B623">
            <v>45268</v>
          </cell>
          <cell r="H623">
            <v>2</v>
          </cell>
        </row>
        <row r="624">
          <cell r="B624">
            <v>45269</v>
          </cell>
          <cell r="H624">
            <v>2</v>
          </cell>
        </row>
        <row r="625">
          <cell r="B625">
            <v>45270</v>
          </cell>
          <cell r="H625">
            <v>2</v>
          </cell>
        </row>
        <row r="626">
          <cell r="B626">
            <v>45271</v>
          </cell>
          <cell r="H626">
            <v>3</v>
          </cell>
        </row>
        <row r="627">
          <cell r="B627">
            <v>45272</v>
          </cell>
          <cell r="H627">
            <v>4</v>
          </cell>
        </row>
        <row r="628">
          <cell r="B628">
            <v>45273</v>
          </cell>
          <cell r="H628">
            <v>5</v>
          </cell>
        </row>
        <row r="629">
          <cell r="B629">
            <v>45274</v>
          </cell>
          <cell r="H629">
            <v>5</v>
          </cell>
        </row>
        <row r="630">
          <cell r="B630">
            <v>45275</v>
          </cell>
          <cell r="H630">
            <v>6</v>
          </cell>
        </row>
        <row r="631">
          <cell r="B631">
            <v>45276</v>
          </cell>
          <cell r="H631">
            <v>6</v>
          </cell>
        </row>
        <row r="632">
          <cell r="B632">
            <v>45277</v>
          </cell>
          <cell r="H632">
            <v>6</v>
          </cell>
        </row>
        <row r="633">
          <cell r="B633">
            <v>45278</v>
          </cell>
          <cell r="H633">
            <v>5</v>
          </cell>
        </row>
        <row r="634">
          <cell r="B634">
            <v>45279</v>
          </cell>
          <cell r="H634">
            <v>4</v>
          </cell>
        </row>
        <row r="635">
          <cell r="B635">
            <v>45280</v>
          </cell>
          <cell r="H635">
            <v>3</v>
          </cell>
        </row>
        <row r="636">
          <cell r="B636">
            <v>45281</v>
          </cell>
          <cell r="H636">
            <v>3</v>
          </cell>
        </row>
        <row r="637">
          <cell r="B637">
            <v>45282</v>
          </cell>
          <cell r="H637">
            <v>3</v>
          </cell>
        </row>
        <row r="638">
          <cell r="B638">
            <v>45283</v>
          </cell>
          <cell r="H638">
            <v>3</v>
          </cell>
        </row>
        <row r="639">
          <cell r="B639">
            <v>45284</v>
          </cell>
          <cell r="H639">
            <v>3</v>
          </cell>
        </row>
        <row r="640">
          <cell r="B640">
            <v>45285</v>
          </cell>
          <cell r="H640">
            <v>3</v>
          </cell>
        </row>
        <row r="641">
          <cell r="B641">
            <v>45286</v>
          </cell>
          <cell r="H641">
            <v>3</v>
          </cell>
        </row>
        <row r="642">
          <cell r="B642">
            <v>45287</v>
          </cell>
          <cell r="H642">
            <v>5</v>
          </cell>
        </row>
        <row r="643">
          <cell r="B643">
            <v>45288</v>
          </cell>
          <cell r="H643">
            <v>5</v>
          </cell>
        </row>
        <row r="644">
          <cell r="B644">
            <v>45289</v>
          </cell>
          <cell r="H644">
            <v>5</v>
          </cell>
        </row>
        <row r="645">
          <cell r="B645">
            <v>45290</v>
          </cell>
          <cell r="H645">
            <v>5</v>
          </cell>
        </row>
        <row r="646">
          <cell r="B646">
            <v>45291</v>
          </cell>
          <cell r="H646">
            <v>5</v>
          </cell>
        </row>
        <row r="647">
          <cell r="B647">
            <v>45292</v>
          </cell>
          <cell r="H647">
            <v>5</v>
          </cell>
        </row>
        <row r="648">
          <cell r="B648">
            <v>45293</v>
          </cell>
          <cell r="H648">
            <v>5</v>
          </cell>
        </row>
        <row r="649">
          <cell r="B649">
            <v>45294</v>
          </cell>
          <cell r="H649">
            <v>5</v>
          </cell>
        </row>
        <row r="650">
          <cell r="B650">
            <v>45295</v>
          </cell>
          <cell r="H650">
            <v>5</v>
          </cell>
        </row>
        <row r="651">
          <cell r="B651">
            <v>45296</v>
          </cell>
          <cell r="H651">
            <v>4</v>
          </cell>
        </row>
        <row r="652">
          <cell r="B652">
            <v>45297</v>
          </cell>
          <cell r="H652">
            <v>6</v>
          </cell>
        </row>
        <row r="653">
          <cell r="B653">
            <v>45298</v>
          </cell>
          <cell r="H653">
            <v>6</v>
          </cell>
        </row>
        <row r="654">
          <cell r="B654">
            <v>45299</v>
          </cell>
          <cell r="H654">
            <v>6</v>
          </cell>
        </row>
        <row r="655">
          <cell r="B655">
            <v>45300</v>
          </cell>
          <cell r="H655">
            <v>7</v>
          </cell>
        </row>
        <row r="656">
          <cell r="B656">
            <v>45301</v>
          </cell>
          <cell r="H656">
            <v>6</v>
          </cell>
        </row>
        <row r="657">
          <cell r="B657">
            <v>45302</v>
          </cell>
          <cell r="H657">
            <v>5</v>
          </cell>
        </row>
        <row r="658">
          <cell r="B658">
            <v>45303</v>
          </cell>
          <cell r="H658">
            <v>4</v>
          </cell>
        </row>
        <row r="659">
          <cell r="B659">
            <v>45304</v>
          </cell>
          <cell r="H659">
            <v>4</v>
          </cell>
        </row>
        <row r="660">
          <cell r="B660">
            <v>45305</v>
          </cell>
          <cell r="H660">
            <v>4</v>
          </cell>
        </row>
        <row r="661">
          <cell r="B661">
            <v>45306</v>
          </cell>
          <cell r="H661">
            <v>1</v>
          </cell>
        </row>
        <row r="662">
          <cell r="B662">
            <v>45307</v>
          </cell>
          <cell r="H662">
            <v>1</v>
          </cell>
        </row>
        <row r="663">
          <cell r="B663">
            <v>45308</v>
          </cell>
          <cell r="H663">
            <v>3</v>
          </cell>
        </row>
        <row r="664">
          <cell r="B664">
            <v>45309</v>
          </cell>
          <cell r="H664">
            <v>3</v>
          </cell>
        </row>
        <row r="665">
          <cell r="B665">
            <v>45310</v>
          </cell>
          <cell r="H665">
            <v>2</v>
          </cell>
        </row>
        <row r="666">
          <cell r="B666">
            <v>45311</v>
          </cell>
          <cell r="H666">
            <v>2</v>
          </cell>
        </row>
        <row r="667">
          <cell r="B667">
            <v>45312</v>
          </cell>
          <cell r="H667">
            <v>2</v>
          </cell>
        </row>
        <row r="668">
          <cell r="B668">
            <v>45313</v>
          </cell>
          <cell r="H668">
            <v>2</v>
          </cell>
        </row>
        <row r="669">
          <cell r="B669">
            <v>45314</v>
          </cell>
          <cell r="H669">
            <v>1</v>
          </cell>
        </row>
        <row r="670">
          <cell r="B670">
            <v>45315</v>
          </cell>
          <cell r="H670">
            <v>3</v>
          </cell>
        </row>
        <row r="671">
          <cell r="B671">
            <v>45316</v>
          </cell>
          <cell r="H671">
            <v>4</v>
          </cell>
        </row>
        <row r="672">
          <cell r="B672">
            <v>45317</v>
          </cell>
          <cell r="H672">
            <v>3</v>
          </cell>
        </row>
        <row r="673">
          <cell r="B673">
            <v>45318</v>
          </cell>
          <cell r="H673">
            <v>3</v>
          </cell>
        </row>
        <row r="674">
          <cell r="B674">
            <v>45319</v>
          </cell>
          <cell r="H674">
            <v>3</v>
          </cell>
        </row>
        <row r="675">
          <cell r="B675">
            <v>45320</v>
          </cell>
          <cell r="H675">
            <v>2</v>
          </cell>
        </row>
        <row r="676">
          <cell r="B676">
            <v>45321</v>
          </cell>
          <cell r="H676">
            <v>4</v>
          </cell>
        </row>
        <row r="677">
          <cell r="B677">
            <v>45322</v>
          </cell>
          <cell r="H677">
            <v>5</v>
          </cell>
        </row>
        <row r="678">
          <cell r="B678">
            <v>45323</v>
          </cell>
          <cell r="H678">
            <v>6</v>
          </cell>
        </row>
        <row r="679">
          <cell r="B679">
            <v>45324</v>
          </cell>
          <cell r="H679">
            <v>7</v>
          </cell>
        </row>
        <row r="680">
          <cell r="B680">
            <v>45325</v>
          </cell>
          <cell r="H680">
            <v>7</v>
          </cell>
        </row>
        <row r="681">
          <cell r="B681">
            <v>45326</v>
          </cell>
          <cell r="H681">
            <v>7</v>
          </cell>
        </row>
        <row r="682">
          <cell r="B682">
            <v>45327</v>
          </cell>
          <cell r="H682">
            <v>6</v>
          </cell>
        </row>
        <row r="683">
          <cell r="B683">
            <v>45328</v>
          </cell>
          <cell r="H683">
            <v>6</v>
          </cell>
        </row>
        <row r="684">
          <cell r="B684">
            <v>45329</v>
          </cell>
          <cell r="H684">
            <v>5</v>
          </cell>
        </row>
        <row r="685">
          <cell r="B685">
            <v>45330</v>
          </cell>
          <cell r="H685">
            <v>5</v>
          </cell>
        </row>
        <row r="686">
          <cell r="B686">
            <v>45331</v>
          </cell>
          <cell r="H686">
            <v>5</v>
          </cell>
        </row>
        <row r="687">
          <cell r="B687">
            <v>45332</v>
          </cell>
          <cell r="H687">
            <v>5</v>
          </cell>
        </row>
        <row r="688">
          <cell r="B688">
            <v>45333</v>
          </cell>
          <cell r="H688">
            <v>5</v>
          </cell>
        </row>
        <row r="689">
          <cell r="B689">
            <v>45334</v>
          </cell>
          <cell r="H689">
            <v>5</v>
          </cell>
        </row>
        <row r="690">
          <cell r="B690">
            <v>45335</v>
          </cell>
          <cell r="H690">
            <v>5</v>
          </cell>
        </row>
        <row r="691">
          <cell r="B691">
            <v>45336</v>
          </cell>
          <cell r="H691">
            <v>5</v>
          </cell>
        </row>
        <row r="692">
          <cell r="B692">
            <v>45337</v>
          </cell>
          <cell r="H692">
            <v>4</v>
          </cell>
        </row>
        <row r="693">
          <cell r="B693">
            <v>45338</v>
          </cell>
          <cell r="H693">
            <v>3</v>
          </cell>
        </row>
        <row r="694">
          <cell r="B694">
            <v>45339</v>
          </cell>
          <cell r="H694">
            <v>3</v>
          </cell>
        </row>
        <row r="695">
          <cell r="B695">
            <v>45340</v>
          </cell>
          <cell r="H695">
            <v>3</v>
          </cell>
        </row>
        <row r="696">
          <cell r="B696">
            <v>45341</v>
          </cell>
          <cell r="H696">
            <v>3</v>
          </cell>
        </row>
        <row r="697">
          <cell r="B697">
            <v>45342</v>
          </cell>
          <cell r="H697">
            <v>4</v>
          </cell>
        </row>
        <row r="698">
          <cell r="B698">
            <v>45343</v>
          </cell>
          <cell r="H698">
            <v>5</v>
          </cell>
        </row>
        <row r="699">
          <cell r="B699">
            <v>45344</v>
          </cell>
          <cell r="H699">
            <v>5</v>
          </cell>
        </row>
        <row r="700">
          <cell r="B700">
            <v>45345</v>
          </cell>
          <cell r="H700">
            <v>5</v>
          </cell>
        </row>
        <row r="701">
          <cell r="B701">
            <v>45346</v>
          </cell>
          <cell r="H701">
            <v>5</v>
          </cell>
        </row>
        <row r="702">
          <cell r="B702">
            <v>45347</v>
          </cell>
          <cell r="H702">
            <v>5</v>
          </cell>
        </row>
        <row r="703">
          <cell r="B703">
            <v>45348</v>
          </cell>
          <cell r="H703">
            <v>6</v>
          </cell>
        </row>
        <row r="704">
          <cell r="B704">
            <v>45349</v>
          </cell>
          <cell r="H704">
            <v>7</v>
          </cell>
        </row>
        <row r="705">
          <cell r="B705">
            <v>45350</v>
          </cell>
          <cell r="H705">
            <v>6</v>
          </cell>
        </row>
        <row r="706">
          <cell r="B706">
            <v>45351</v>
          </cell>
          <cell r="H706">
            <v>5</v>
          </cell>
        </row>
        <row r="707">
          <cell r="B707">
            <v>45352</v>
          </cell>
          <cell r="H707">
            <v>6</v>
          </cell>
        </row>
        <row r="708">
          <cell r="B708">
            <v>45353</v>
          </cell>
          <cell r="H708">
            <v>6</v>
          </cell>
        </row>
        <row r="709">
          <cell r="B709">
            <v>45354</v>
          </cell>
          <cell r="H709">
            <v>6</v>
          </cell>
        </row>
        <row r="710">
          <cell r="B710">
            <v>45355</v>
          </cell>
          <cell r="H710">
            <v>7</v>
          </cell>
        </row>
        <row r="711">
          <cell r="B711">
            <v>45356</v>
          </cell>
          <cell r="H711">
            <v>6</v>
          </cell>
        </row>
        <row r="712">
          <cell r="B712">
            <v>45357</v>
          </cell>
          <cell r="H712">
            <v>6</v>
          </cell>
        </row>
        <row r="713">
          <cell r="B713">
            <v>45358</v>
          </cell>
          <cell r="H713">
            <v>6</v>
          </cell>
        </row>
        <row r="714">
          <cell r="B714">
            <v>45359</v>
          </cell>
          <cell r="H714">
            <v>6</v>
          </cell>
        </row>
        <row r="715">
          <cell r="B715">
            <v>45360</v>
          </cell>
          <cell r="H715">
            <v>6</v>
          </cell>
        </row>
        <row r="716">
          <cell r="B716">
            <v>45361</v>
          </cell>
          <cell r="H716">
            <v>6</v>
          </cell>
        </row>
        <row r="717">
          <cell r="B717">
            <v>45362</v>
          </cell>
          <cell r="H717">
            <v>6</v>
          </cell>
        </row>
        <row r="718">
          <cell r="B718">
            <v>45363</v>
          </cell>
          <cell r="H718">
            <v>6</v>
          </cell>
        </row>
        <row r="719">
          <cell r="B719">
            <v>45364</v>
          </cell>
          <cell r="H719">
            <v>6</v>
          </cell>
        </row>
        <row r="720">
          <cell r="B720">
            <v>45365</v>
          </cell>
          <cell r="H720">
            <v>5</v>
          </cell>
        </row>
        <row r="721">
          <cell r="B721">
            <v>45366</v>
          </cell>
          <cell r="H721">
            <v>4</v>
          </cell>
        </row>
        <row r="722">
          <cell r="B722">
            <v>45367</v>
          </cell>
          <cell r="H722">
            <v>4</v>
          </cell>
        </row>
        <row r="723">
          <cell r="B723">
            <v>45368</v>
          </cell>
          <cell r="H723">
            <v>4</v>
          </cell>
        </row>
        <row r="724">
          <cell r="B724">
            <v>45369</v>
          </cell>
          <cell r="H724">
            <v>3</v>
          </cell>
        </row>
        <row r="725">
          <cell r="B725">
            <v>45370</v>
          </cell>
          <cell r="H725">
            <v>4</v>
          </cell>
        </row>
        <row r="726">
          <cell r="B726">
            <v>45371</v>
          </cell>
          <cell r="H726">
            <v>4</v>
          </cell>
        </row>
        <row r="727">
          <cell r="B727">
            <v>45372</v>
          </cell>
          <cell r="H727">
            <v>4</v>
          </cell>
        </row>
        <row r="728">
          <cell r="B728">
            <v>45373</v>
          </cell>
          <cell r="H728">
            <v>4</v>
          </cell>
        </row>
        <row r="729">
          <cell r="B729">
            <v>45374</v>
          </cell>
          <cell r="H729">
            <v>4</v>
          </cell>
        </row>
        <row r="730">
          <cell r="B730">
            <v>45375</v>
          </cell>
          <cell r="H730">
            <v>4</v>
          </cell>
        </row>
        <row r="731">
          <cell r="B731">
            <v>45376</v>
          </cell>
          <cell r="H731">
            <v>2</v>
          </cell>
        </row>
        <row r="732">
          <cell r="B732">
            <v>45377</v>
          </cell>
          <cell r="H732">
            <v>3</v>
          </cell>
        </row>
        <row r="733">
          <cell r="B733">
            <v>45378</v>
          </cell>
          <cell r="H733">
            <v>3</v>
          </cell>
        </row>
        <row r="734">
          <cell r="B734">
            <v>45379</v>
          </cell>
          <cell r="H734">
            <v>3</v>
          </cell>
        </row>
        <row r="735">
          <cell r="B735">
            <v>45380</v>
          </cell>
          <cell r="H735">
            <v>4</v>
          </cell>
        </row>
        <row r="736">
          <cell r="B736">
            <v>45381</v>
          </cell>
          <cell r="H736">
            <v>4</v>
          </cell>
        </row>
        <row r="737">
          <cell r="B737">
            <v>45382</v>
          </cell>
          <cell r="H737">
            <v>4</v>
          </cell>
        </row>
        <row r="738">
          <cell r="B738">
            <v>45383</v>
          </cell>
          <cell r="H738">
            <v>2</v>
          </cell>
        </row>
        <row r="739">
          <cell r="B739">
            <v>45384</v>
          </cell>
          <cell r="H739">
            <v>1</v>
          </cell>
        </row>
        <row r="740">
          <cell r="B740">
            <v>45385</v>
          </cell>
          <cell r="H740">
            <v>2</v>
          </cell>
        </row>
        <row r="741">
          <cell r="B741">
            <v>45386</v>
          </cell>
          <cell r="H741">
            <v>3</v>
          </cell>
        </row>
        <row r="742">
          <cell r="B742">
            <v>45387</v>
          </cell>
          <cell r="H742">
            <v>4</v>
          </cell>
        </row>
        <row r="743">
          <cell r="B743">
            <v>45388</v>
          </cell>
          <cell r="H743">
            <v>7</v>
          </cell>
        </row>
        <row r="744">
          <cell r="B744">
            <v>45389</v>
          </cell>
          <cell r="H744">
            <v>7</v>
          </cell>
        </row>
        <row r="745">
          <cell r="B745">
            <v>45390</v>
          </cell>
          <cell r="H745">
            <v>9</v>
          </cell>
        </row>
        <row r="746">
          <cell r="B746">
            <v>45391</v>
          </cell>
          <cell r="H746">
            <v>11</v>
          </cell>
        </row>
        <row r="747">
          <cell r="B747">
            <v>45392</v>
          </cell>
          <cell r="H747">
            <v>11</v>
          </cell>
        </row>
        <row r="748">
          <cell r="B748">
            <v>45393</v>
          </cell>
          <cell r="H748">
            <v>11</v>
          </cell>
        </row>
        <row r="749">
          <cell r="B749">
            <v>45394</v>
          </cell>
          <cell r="H749">
            <v>12</v>
          </cell>
        </row>
        <row r="750">
          <cell r="B750">
            <v>45395</v>
          </cell>
          <cell r="H750">
            <v>12</v>
          </cell>
        </row>
        <row r="751">
          <cell r="B751">
            <v>45396</v>
          </cell>
          <cell r="H751">
            <v>12</v>
          </cell>
        </row>
        <row r="752">
          <cell r="B752">
            <v>45397</v>
          </cell>
          <cell r="H752">
            <v>12</v>
          </cell>
        </row>
        <row r="753">
          <cell r="B753">
            <v>45398</v>
          </cell>
          <cell r="H753">
            <v>12</v>
          </cell>
        </row>
        <row r="754">
          <cell r="B754">
            <v>45399</v>
          </cell>
          <cell r="H754">
            <v>10</v>
          </cell>
        </row>
        <row r="755">
          <cell r="B755">
            <v>45400</v>
          </cell>
          <cell r="H755">
            <v>9</v>
          </cell>
        </row>
        <row r="756">
          <cell r="B756">
            <v>45401</v>
          </cell>
          <cell r="H756">
            <v>8</v>
          </cell>
        </row>
        <row r="757">
          <cell r="B757">
            <v>45402</v>
          </cell>
          <cell r="H757">
            <v>8</v>
          </cell>
        </row>
        <row r="758">
          <cell r="B758">
            <v>45403</v>
          </cell>
          <cell r="H758">
            <v>8</v>
          </cell>
        </row>
        <row r="759">
          <cell r="B759">
            <v>45404</v>
          </cell>
          <cell r="H759">
            <v>7</v>
          </cell>
        </row>
        <row r="760">
          <cell r="B760">
            <v>45405</v>
          </cell>
          <cell r="H760">
            <v>6</v>
          </cell>
        </row>
        <row r="761">
          <cell r="B761">
            <v>45406</v>
          </cell>
          <cell r="H761">
            <v>5</v>
          </cell>
        </row>
        <row r="762">
          <cell r="B762">
            <v>45407</v>
          </cell>
          <cell r="H762">
            <v>2</v>
          </cell>
        </row>
        <row r="763">
          <cell r="B763">
            <v>45408</v>
          </cell>
          <cell r="H763">
            <v>4</v>
          </cell>
        </row>
        <row r="764">
          <cell r="B764">
            <v>45409</v>
          </cell>
          <cell r="H764">
            <v>4</v>
          </cell>
        </row>
        <row r="765">
          <cell r="B765">
            <v>45410</v>
          </cell>
          <cell r="H765">
            <v>4</v>
          </cell>
        </row>
        <row r="766">
          <cell r="B766">
            <v>45411</v>
          </cell>
          <cell r="H766">
            <v>4</v>
          </cell>
        </row>
        <row r="767">
          <cell r="B767">
            <v>45412</v>
          </cell>
          <cell r="H767">
            <v>6</v>
          </cell>
        </row>
        <row r="768">
          <cell r="B768">
            <v>45413</v>
          </cell>
          <cell r="H768">
            <v>8</v>
          </cell>
        </row>
        <row r="769">
          <cell r="B769">
            <v>45414</v>
          </cell>
          <cell r="H769">
            <v>10</v>
          </cell>
        </row>
        <row r="770">
          <cell r="B770">
            <v>45415</v>
          </cell>
          <cell r="H770">
            <v>10</v>
          </cell>
        </row>
        <row r="771">
          <cell r="B771">
            <v>45416</v>
          </cell>
          <cell r="H771">
            <v>10</v>
          </cell>
        </row>
        <row r="772">
          <cell r="B772">
            <v>45417</v>
          </cell>
          <cell r="H772">
            <v>10</v>
          </cell>
        </row>
        <row r="773">
          <cell r="B773">
            <v>45418</v>
          </cell>
          <cell r="H773">
            <v>10</v>
          </cell>
        </row>
        <row r="774">
          <cell r="B774">
            <v>45419</v>
          </cell>
          <cell r="H774">
            <v>12</v>
          </cell>
        </row>
        <row r="775">
          <cell r="B775">
            <v>45420</v>
          </cell>
          <cell r="H775">
            <v>7</v>
          </cell>
        </row>
        <row r="776">
          <cell r="B776">
            <v>45421</v>
          </cell>
          <cell r="H776">
            <v>6</v>
          </cell>
        </row>
        <row r="777">
          <cell r="B777">
            <v>45422</v>
          </cell>
          <cell r="H777">
            <v>5</v>
          </cell>
        </row>
        <row r="778">
          <cell r="B778">
            <v>45423</v>
          </cell>
          <cell r="H778">
            <v>7</v>
          </cell>
        </row>
        <row r="779">
          <cell r="B779">
            <v>45424</v>
          </cell>
          <cell r="H779">
            <v>7</v>
          </cell>
        </row>
        <row r="780">
          <cell r="B780">
            <v>45425</v>
          </cell>
          <cell r="H780">
            <v>7</v>
          </cell>
        </row>
        <row r="781">
          <cell r="B781">
            <v>45426</v>
          </cell>
          <cell r="H781">
            <v>8</v>
          </cell>
        </row>
        <row r="782">
          <cell r="B782">
            <v>45427</v>
          </cell>
          <cell r="H782">
            <v>9</v>
          </cell>
        </row>
        <row r="783">
          <cell r="B783">
            <v>45428</v>
          </cell>
          <cell r="H783">
            <v>10</v>
          </cell>
        </row>
        <row r="784">
          <cell r="B784">
            <v>45429</v>
          </cell>
          <cell r="H784">
            <v>11</v>
          </cell>
        </row>
        <row r="785">
          <cell r="B785">
            <v>45430</v>
          </cell>
          <cell r="H785">
            <v>11</v>
          </cell>
        </row>
        <row r="786">
          <cell r="B786">
            <v>45431</v>
          </cell>
          <cell r="H786">
            <v>11</v>
          </cell>
        </row>
        <row r="787">
          <cell r="B787">
            <v>45432</v>
          </cell>
          <cell r="H787">
            <v>12</v>
          </cell>
        </row>
        <row r="788">
          <cell r="B788">
            <v>45433</v>
          </cell>
          <cell r="H788">
            <v>13</v>
          </cell>
        </row>
        <row r="789">
          <cell r="B789">
            <v>45434</v>
          </cell>
          <cell r="H789">
            <v>13</v>
          </cell>
        </row>
        <row r="790">
          <cell r="B790">
            <v>45435</v>
          </cell>
          <cell r="H790">
            <v>13</v>
          </cell>
        </row>
        <row r="791">
          <cell r="B791">
            <v>45436</v>
          </cell>
          <cell r="H791">
            <v>13</v>
          </cell>
        </row>
        <row r="792">
          <cell r="B792">
            <v>45437</v>
          </cell>
          <cell r="H792">
            <v>13</v>
          </cell>
        </row>
        <row r="793">
          <cell r="B793">
            <v>45438</v>
          </cell>
          <cell r="H793">
            <v>13</v>
          </cell>
        </row>
        <row r="794">
          <cell r="B794">
            <v>45439</v>
          </cell>
          <cell r="H794">
            <v>13</v>
          </cell>
        </row>
        <row r="795">
          <cell r="B795">
            <v>45440</v>
          </cell>
          <cell r="H795">
            <v>9</v>
          </cell>
        </row>
        <row r="796">
          <cell r="B796">
            <v>45441</v>
          </cell>
          <cell r="H796">
            <v>10</v>
          </cell>
        </row>
        <row r="797">
          <cell r="B797">
            <v>45442</v>
          </cell>
          <cell r="H797">
            <v>9</v>
          </cell>
        </row>
        <row r="798">
          <cell r="B798">
            <v>45443</v>
          </cell>
          <cell r="H798">
            <v>8</v>
          </cell>
        </row>
        <row r="799">
          <cell r="B799">
            <v>45444</v>
          </cell>
          <cell r="H799">
            <v>8</v>
          </cell>
        </row>
        <row r="800">
          <cell r="B800">
            <v>45445</v>
          </cell>
          <cell r="H800">
            <v>8</v>
          </cell>
        </row>
        <row r="801">
          <cell r="B801">
            <v>45446</v>
          </cell>
          <cell r="H801">
            <v>7</v>
          </cell>
        </row>
        <row r="802">
          <cell r="B802">
            <v>45447</v>
          </cell>
          <cell r="H802">
            <v>7</v>
          </cell>
        </row>
        <row r="803">
          <cell r="B803">
            <v>45448</v>
          </cell>
          <cell r="H803">
            <v>7</v>
          </cell>
        </row>
        <row r="804">
          <cell r="B804">
            <v>45449</v>
          </cell>
          <cell r="H804">
            <v>7</v>
          </cell>
        </row>
        <row r="805">
          <cell r="B805">
            <v>45450</v>
          </cell>
          <cell r="H805">
            <v>7</v>
          </cell>
        </row>
        <row r="806">
          <cell r="B806">
            <v>45451</v>
          </cell>
          <cell r="H806">
            <v>7</v>
          </cell>
        </row>
        <row r="807">
          <cell r="B807">
            <v>45452</v>
          </cell>
          <cell r="H807">
            <v>7</v>
          </cell>
        </row>
        <row r="808">
          <cell r="B808">
            <v>45453</v>
          </cell>
          <cell r="H808">
            <v>6</v>
          </cell>
        </row>
        <row r="809">
          <cell r="B809">
            <v>45454</v>
          </cell>
          <cell r="H809">
            <v>5</v>
          </cell>
        </row>
        <row r="810">
          <cell r="B810">
            <v>45455</v>
          </cell>
          <cell r="H810">
            <v>4</v>
          </cell>
        </row>
        <row r="811">
          <cell r="B811">
            <v>45456</v>
          </cell>
          <cell r="H811">
            <v>1</v>
          </cell>
        </row>
        <row r="812">
          <cell r="B812">
            <v>45457</v>
          </cell>
          <cell r="H812">
            <v>1</v>
          </cell>
        </row>
        <row r="813">
          <cell r="B813">
            <v>45458</v>
          </cell>
          <cell r="H813">
            <v>1</v>
          </cell>
        </row>
        <row r="814">
          <cell r="B814">
            <v>45459</v>
          </cell>
          <cell r="H814">
            <v>1</v>
          </cell>
        </row>
        <row r="815">
          <cell r="B815">
            <v>45460</v>
          </cell>
          <cell r="H815">
            <v>1</v>
          </cell>
        </row>
        <row r="816">
          <cell r="B816">
            <v>45461</v>
          </cell>
          <cell r="H816">
            <v>1</v>
          </cell>
        </row>
        <row r="817">
          <cell r="B817">
            <v>45462</v>
          </cell>
          <cell r="H817">
            <v>1</v>
          </cell>
        </row>
        <row r="818">
          <cell r="B818">
            <v>45463</v>
          </cell>
          <cell r="H818">
            <v>1</v>
          </cell>
        </row>
        <row r="819">
          <cell r="B819">
            <v>45464</v>
          </cell>
          <cell r="H819">
            <v>2</v>
          </cell>
        </row>
        <row r="820">
          <cell r="B820">
            <v>45465</v>
          </cell>
          <cell r="H820">
            <v>2</v>
          </cell>
        </row>
        <row r="821">
          <cell r="B821">
            <v>45466</v>
          </cell>
          <cell r="H821">
            <v>2</v>
          </cell>
        </row>
        <row r="822">
          <cell r="B822">
            <v>45467</v>
          </cell>
          <cell r="H822">
            <v>3</v>
          </cell>
        </row>
        <row r="823">
          <cell r="B823">
            <v>45468</v>
          </cell>
          <cell r="H823">
            <v>4</v>
          </cell>
        </row>
        <row r="824">
          <cell r="B824">
            <v>45469</v>
          </cell>
          <cell r="H824">
            <v>5</v>
          </cell>
        </row>
        <row r="825">
          <cell r="B825">
            <v>45470</v>
          </cell>
          <cell r="H825">
            <v>7</v>
          </cell>
        </row>
        <row r="826">
          <cell r="B826">
            <v>45471</v>
          </cell>
          <cell r="H826">
            <v>9</v>
          </cell>
        </row>
        <row r="827">
          <cell r="B827">
            <v>45472</v>
          </cell>
          <cell r="H827">
            <v>9</v>
          </cell>
        </row>
        <row r="828">
          <cell r="B828">
            <v>45473</v>
          </cell>
          <cell r="H828">
            <v>9</v>
          </cell>
        </row>
        <row r="829">
          <cell r="B829">
            <v>45474</v>
          </cell>
          <cell r="H829">
            <v>11</v>
          </cell>
        </row>
        <row r="830">
          <cell r="B830">
            <v>45475</v>
          </cell>
          <cell r="H830">
            <v>7</v>
          </cell>
        </row>
        <row r="831">
          <cell r="B831">
            <v>45476</v>
          </cell>
          <cell r="H831">
            <v>3</v>
          </cell>
        </row>
        <row r="832">
          <cell r="B832">
            <v>45477</v>
          </cell>
          <cell r="H832">
            <v>2</v>
          </cell>
        </row>
        <row r="833">
          <cell r="B833">
            <v>45478</v>
          </cell>
          <cell r="H833">
            <v>2</v>
          </cell>
        </row>
        <row r="834">
          <cell r="B834">
            <v>45479</v>
          </cell>
          <cell r="H834">
            <v>2</v>
          </cell>
        </row>
        <row r="835">
          <cell r="B835">
            <v>45480</v>
          </cell>
          <cell r="H835">
            <v>2</v>
          </cell>
        </row>
        <row r="836">
          <cell r="B836">
            <v>45481</v>
          </cell>
          <cell r="H836">
            <v>2</v>
          </cell>
        </row>
        <row r="837">
          <cell r="B837">
            <v>45482</v>
          </cell>
          <cell r="H837">
            <v>2</v>
          </cell>
        </row>
        <row r="838">
          <cell r="B838">
            <v>45483</v>
          </cell>
          <cell r="H838">
            <v>1</v>
          </cell>
        </row>
        <row r="839">
          <cell r="B839">
            <v>45484</v>
          </cell>
          <cell r="H839">
            <v>1</v>
          </cell>
        </row>
        <row r="840">
          <cell r="B840">
            <v>45485</v>
          </cell>
          <cell r="H840">
            <v>0</v>
          </cell>
        </row>
        <row r="841">
          <cell r="B841">
            <v>45486</v>
          </cell>
          <cell r="H841">
            <v>0</v>
          </cell>
        </row>
        <row r="842">
          <cell r="B842">
            <v>45487</v>
          </cell>
          <cell r="H842">
            <v>0</v>
          </cell>
        </row>
        <row r="843">
          <cell r="B843">
            <v>45488</v>
          </cell>
          <cell r="H843">
            <v>0</v>
          </cell>
        </row>
        <row r="844">
          <cell r="B844">
            <v>45489</v>
          </cell>
          <cell r="H844">
            <v>1</v>
          </cell>
        </row>
        <row r="845">
          <cell r="B845">
            <v>45490</v>
          </cell>
          <cell r="H845">
            <v>1</v>
          </cell>
        </row>
        <row r="846">
          <cell r="B846">
            <v>45491</v>
          </cell>
          <cell r="H846">
            <v>1</v>
          </cell>
        </row>
        <row r="847">
          <cell r="B847">
            <v>45492</v>
          </cell>
          <cell r="H847">
            <v>2</v>
          </cell>
        </row>
        <row r="848">
          <cell r="B848">
            <v>45493</v>
          </cell>
          <cell r="H848">
            <v>2</v>
          </cell>
        </row>
        <row r="849">
          <cell r="B849">
            <v>45494</v>
          </cell>
          <cell r="H849">
            <v>2</v>
          </cell>
        </row>
        <row r="850">
          <cell r="B850">
            <v>45495</v>
          </cell>
          <cell r="H850">
            <v>2</v>
          </cell>
        </row>
        <row r="851">
          <cell r="B851">
            <v>45496</v>
          </cell>
          <cell r="H851">
            <v>2</v>
          </cell>
        </row>
        <row r="852">
          <cell r="B852">
            <v>45497</v>
          </cell>
          <cell r="H852">
            <v>2</v>
          </cell>
        </row>
        <row r="853">
          <cell r="B853">
            <v>45498</v>
          </cell>
          <cell r="H853">
            <v>3</v>
          </cell>
        </row>
        <row r="854">
          <cell r="B854">
            <v>45499</v>
          </cell>
          <cell r="H854">
            <v>4</v>
          </cell>
        </row>
        <row r="855">
          <cell r="B855">
            <v>45500</v>
          </cell>
          <cell r="H855">
            <v>4</v>
          </cell>
        </row>
        <row r="856">
          <cell r="B856">
            <v>45501</v>
          </cell>
          <cell r="H856">
            <v>4</v>
          </cell>
        </row>
        <row r="857">
          <cell r="B857">
            <v>45502</v>
          </cell>
          <cell r="H857">
            <v>5</v>
          </cell>
        </row>
        <row r="858">
          <cell r="B858">
            <v>45503</v>
          </cell>
          <cell r="H858">
            <v>6</v>
          </cell>
        </row>
        <row r="859">
          <cell r="B859">
            <v>45504</v>
          </cell>
          <cell r="H859">
            <v>7</v>
          </cell>
        </row>
        <row r="860">
          <cell r="B860">
            <v>45505</v>
          </cell>
          <cell r="H860">
            <v>8</v>
          </cell>
        </row>
        <row r="861">
          <cell r="B861">
            <v>45506</v>
          </cell>
          <cell r="H861">
            <v>9</v>
          </cell>
        </row>
        <row r="862">
          <cell r="B862">
            <v>45507</v>
          </cell>
          <cell r="H862">
            <v>9</v>
          </cell>
        </row>
        <row r="863">
          <cell r="B863">
            <v>45508</v>
          </cell>
          <cell r="H863">
            <v>9</v>
          </cell>
        </row>
        <row r="864">
          <cell r="B864">
            <v>45509</v>
          </cell>
          <cell r="H864">
            <v>10</v>
          </cell>
        </row>
        <row r="865">
          <cell r="B865">
            <v>45510</v>
          </cell>
          <cell r="H865">
            <v>12</v>
          </cell>
        </row>
        <row r="866">
          <cell r="B866">
            <v>45511</v>
          </cell>
          <cell r="H866">
            <v>14</v>
          </cell>
        </row>
        <row r="867">
          <cell r="B867">
            <v>45512</v>
          </cell>
          <cell r="H867">
            <v>8</v>
          </cell>
        </row>
        <row r="868">
          <cell r="B868">
            <v>45513</v>
          </cell>
          <cell r="H868">
            <v>11</v>
          </cell>
        </row>
        <row r="869">
          <cell r="B869">
            <v>45514</v>
          </cell>
          <cell r="H869">
            <v>11</v>
          </cell>
        </row>
        <row r="870">
          <cell r="B870">
            <v>45515</v>
          </cell>
          <cell r="H870">
            <v>11</v>
          </cell>
        </row>
        <row r="871">
          <cell r="B871">
            <v>45516</v>
          </cell>
          <cell r="H871">
            <v>11</v>
          </cell>
        </row>
        <row r="872">
          <cell r="B872">
            <v>45517</v>
          </cell>
          <cell r="H872">
            <v>11</v>
          </cell>
        </row>
        <row r="873">
          <cell r="B873">
            <v>45518</v>
          </cell>
          <cell r="H873">
            <v>11</v>
          </cell>
        </row>
        <row r="874">
          <cell r="B874">
            <v>45519</v>
          </cell>
          <cell r="H874">
            <v>11</v>
          </cell>
        </row>
        <row r="875">
          <cell r="B875">
            <v>45520</v>
          </cell>
          <cell r="H875">
            <v>13</v>
          </cell>
        </row>
        <row r="876">
          <cell r="B876">
            <v>45521</v>
          </cell>
          <cell r="H876">
            <v>15</v>
          </cell>
        </row>
        <row r="877">
          <cell r="B877">
            <v>45522</v>
          </cell>
          <cell r="H877">
            <v>15</v>
          </cell>
        </row>
        <row r="878">
          <cell r="B878">
            <v>45523</v>
          </cell>
          <cell r="H878">
            <v>18</v>
          </cell>
        </row>
        <row r="879">
          <cell r="B879">
            <v>45524</v>
          </cell>
          <cell r="H879">
            <v>13</v>
          </cell>
        </row>
        <row r="880">
          <cell r="B880">
            <v>45525</v>
          </cell>
          <cell r="H880">
            <v>10</v>
          </cell>
        </row>
        <row r="881">
          <cell r="B881">
            <v>45526</v>
          </cell>
          <cell r="H881">
            <v>7</v>
          </cell>
        </row>
        <row r="882">
          <cell r="B882">
            <v>45527</v>
          </cell>
          <cell r="H882">
            <v>3</v>
          </cell>
        </row>
        <row r="883">
          <cell r="B883">
            <v>45528</v>
          </cell>
          <cell r="H883">
            <v>3</v>
          </cell>
        </row>
        <row r="884">
          <cell r="B884">
            <v>45529</v>
          </cell>
          <cell r="H884">
            <v>3</v>
          </cell>
        </row>
        <row r="885">
          <cell r="B885">
            <v>45530</v>
          </cell>
          <cell r="H885">
            <v>5</v>
          </cell>
        </row>
        <row r="886">
          <cell r="B886">
            <v>45531</v>
          </cell>
          <cell r="H886">
            <v>7</v>
          </cell>
        </row>
        <row r="887">
          <cell r="B887">
            <v>45532</v>
          </cell>
          <cell r="H887">
            <v>9</v>
          </cell>
        </row>
        <row r="888">
          <cell r="B888">
            <v>45533</v>
          </cell>
          <cell r="H888">
            <v>11</v>
          </cell>
        </row>
        <row r="889">
          <cell r="B889">
            <v>45534</v>
          </cell>
          <cell r="H889">
            <v>12</v>
          </cell>
        </row>
        <row r="890">
          <cell r="B890">
            <v>45535</v>
          </cell>
          <cell r="H890">
            <v>12</v>
          </cell>
        </row>
        <row r="891">
          <cell r="B891">
            <v>45536</v>
          </cell>
          <cell r="H891">
            <v>12</v>
          </cell>
        </row>
        <row r="892">
          <cell r="B892">
            <v>45537</v>
          </cell>
          <cell r="H892">
            <v>13</v>
          </cell>
        </row>
        <row r="893">
          <cell r="B893">
            <v>45538</v>
          </cell>
          <cell r="H893">
            <v>14</v>
          </cell>
        </row>
        <row r="894">
          <cell r="B894">
            <v>45539</v>
          </cell>
          <cell r="H894">
            <v>16</v>
          </cell>
        </row>
        <row r="895">
          <cell r="B895">
            <v>45540</v>
          </cell>
          <cell r="H895">
            <v>17</v>
          </cell>
        </row>
        <row r="896">
          <cell r="B896">
            <v>45541</v>
          </cell>
          <cell r="H896">
            <v>14</v>
          </cell>
        </row>
        <row r="897">
          <cell r="B897">
            <v>45542</v>
          </cell>
          <cell r="H897">
            <v>14</v>
          </cell>
        </row>
        <row r="898">
          <cell r="B898">
            <v>45543</v>
          </cell>
          <cell r="H898">
            <v>14</v>
          </cell>
        </row>
        <row r="899">
          <cell r="B899">
            <v>45544</v>
          </cell>
          <cell r="H899">
            <v>12</v>
          </cell>
        </row>
        <row r="900">
          <cell r="B900">
            <v>45545</v>
          </cell>
          <cell r="H900">
            <v>9</v>
          </cell>
        </row>
        <row r="901">
          <cell r="B901">
            <v>45546</v>
          </cell>
          <cell r="H901">
            <v>7</v>
          </cell>
        </row>
        <row r="902">
          <cell r="B902">
            <v>45547</v>
          </cell>
          <cell r="H902">
            <v>6</v>
          </cell>
        </row>
        <row r="903">
          <cell r="B903">
            <v>45548</v>
          </cell>
          <cell r="H903">
            <v>5</v>
          </cell>
        </row>
        <row r="904">
          <cell r="B904">
            <v>45549</v>
          </cell>
          <cell r="H904">
            <v>5</v>
          </cell>
        </row>
        <row r="905">
          <cell r="B905">
            <v>45550</v>
          </cell>
          <cell r="H905">
            <v>5</v>
          </cell>
        </row>
        <row r="906">
          <cell r="B906">
            <v>45551</v>
          </cell>
          <cell r="H906">
            <v>5</v>
          </cell>
        </row>
        <row r="907">
          <cell r="B907">
            <v>45552</v>
          </cell>
          <cell r="H907">
            <v>3</v>
          </cell>
        </row>
        <row r="908">
          <cell r="B908">
            <v>45553</v>
          </cell>
          <cell r="H908">
            <v>2</v>
          </cell>
        </row>
        <row r="909">
          <cell r="B909">
            <v>45554</v>
          </cell>
          <cell r="H909">
            <v>4</v>
          </cell>
        </row>
        <row r="910">
          <cell r="B910">
            <v>45555</v>
          </cell>
          <cell r="H910">
            <v>6</v>
          </cell>
        </row>
        <row r="911">
          <cell r="B911">
            <v>45556</v>
          </cell>
          <cell r="H911">
            <v>6</v>
          </cell>
        </row>
        <row r="912">
          <cell r="B912">
            <v>45557</v>
          </cell>
          <cell r="H912">
            <v>6</v>
          </cell>
        </row>
        <row r="913">
          <cell r="B913">
            <v>45558</v>
          </cell>
          <cell r="H913">
            <v>6</v>
          </cell>
        </row>
        <row r="914">
          <cell r="B914">
            <v>45559</v>
          </cell>
          <cell r="H914">
            <v>7</v>
          </cell>
        </row>
        <row r="915">
          <cell r="B915">
            <v>45560</v>
          </cell>
          <cell r="H915">
            <v>8</v>
          </cell>
        </row>
        <row r="916">
          <cell r="B916">
            <v>45561</v>
          </cell>
          <cell r="H916">
            <v>10</v>
          </cell>
        </row>
        <row r="917">
          <cell r="B917">
            <v>45562</v>
          </cell>
          <cell r="H917">
            <v>12</v>
          </cell>
        </row>
        <row r="918">
          <cell r="B918">
            <v>45563</v>
          </cell>
          <cell r="H918">
            <v>12</v>
          </cell>
        </row>
        <row r="919">
          <cell r="B919">
            <v>45564</v>
          </cell>
          <cell r="H919">
            <v>12</v>
          </cell>
        </row>
        <row r="920">
          <cell r="B920">
            <v>45565</v>
          </cell>
          <cell r="H920">
            <v>13</v>
          </cell>
        </row>
        <row r="921">
          <cell r="B921">
            <v>45566</v>
          </cell>
          <cell r="H921">
            <v>14</v>
          </cell>
        </row>
        <row r="922">
          <cell r="B922">
            <v>45567</v>
          </cell>
          <cell r="H922">
            <v>11</v>
          </cell>
        </row>
        <row r="923">
          <cell r="B923">
            <v>45568</v>
          </cell>
          <cell r="H923">
            <v>11</v>
          </cell>
        </row>
        <row r="924">
          <cell r="B924">
            <v>45569</v>
          </cell>
          <cell r="H924">
            <v>10</v>
          </cell>
        </row>
        <row r="925">
          <cell r="B925">
            <v>45570</v>
          </cell>
          <cell r="H925">
            <v>10</v>
          </cell>
        </row>
        <row r="926">
          <cell r="B926">
            <v>45571</v>
          </cell>
          <cell r="H926">
            <v>10</v>
          </cell>
        </row>
        <row r="927">
          <cell r="B927">
            <v>45572</v>
          </cell>
          <cell r="H927">
            <v>8</v>
          </cell>
        </row>
        <row r="928">
          <cell r="B928">
            <v>45573</v>
          </cell>
          <cell r="H928">
            <v>6</v>
          </cell>
        </row>
        <row r="929">
          <cell r="B929">
            <v>45574</v>
          </cell>
          <cell r="H929">
            <v>4</v>
          </cell>
        </row>
        <row r="930">
          <cell r="B930">
            <v>45575</v>
          </cell>
          <cell r="H930">
            <v>4</v>
          </cell>
        </row>
        <row r="931">
          <cell r="B931">
            <v>45576</v>
          </cell>
          <cell r="H931">
            <v>3</v>
          </cell>
        </row>
        <row r="932">
          <cell r="B932">
            <v>45577</v>
          </cell>
          <cell r="H932">
            <v>3</v>
          </cell>
        </row>
        <row r="933">
          <cell r="B933">
            <v>45578</v>
          </cell>
          <cell r="H933">
            <v>3</v>
          </cell>
        </row>
        <row r="934">
          <cell r="B934">
            <v>45579</v>
          </cell>
          <cell r="H934">
            <v>3</v>
          </cell>
        </row>
        <row r="935">
          <cell r="B935">
            <v>45580</v>
          </cell>
          <cell r="H935">
            <v>3</v>
          </cell>
        </row>
        <row r="936">
          <cell r="B936">
            <v>45581</v>
          </cell>
          <cell r="H936">
            <v>2</v>
          </cell>
        </row>
        <row r="937">
          <cell r="B937">
            <v>45582</v>
          </cell>
          <cell r="H937">
            <v>2</v>
          </cell>
        </row>
        <row r="938">
          <cell r="B938">
            <v>45583</v>
          </cell>
          <cell r="H938">
            <v>4</v>
          </cell>
        </row>
        <row r="939">
          <cell r="B939">
            <v>45584</v>
          </cell>
          <cell r="H939">
            <v>4</v>
          </cell>
        </row>
        <row r="940">
          <cell r="B940">
            <v>45585</v>
          </cell>
          <cell r="H940">
            <v>4</v>
          </cell>
        </row>
        <row r="941">
          <cell r="B941">
            <v>45586</v>
          </cell>
          <cell r="H941">
            <v>4</v>
          </cell>
        </row>
        <row r="942">
          <cell r="B942">
            <v>45587</v>
          </cell>
          <cell r="H942">
            <v>3</v>
          </cell>
        </row>
        <row r="943">
          <cell r="B943">
            <v>45588</v>
          </cell>
          <cell r="H943">
            <v>3</v>
          </cell>
        </row>
        <row r="944">
          <cell r="B944">
            <v>45589</v>
          </cell>
          <cell r="H944">
            <v>2</v>
          </cell>
        </row>
        <row r="945">
          <cell r="B945">
            <v>45590</v>
          </cell>
          <cell r="H945">
            <v>4</v>
          </cell>
        </row>
        <row r="946">
          <cell r="B946">
            <v>45591</v>
          </cell>
          <cell r="H946">
            <v>4</v>
          </cell>
        </row>
        <row r="947">
          <cell r="B947">
            <v>45592</v>
          </cell>
          <cell r="H947">
            <v>4</v>
          </cell>
        </row>
        <row r="948">
          <cell r="B948">
            <v>45593</v>
          </cell>
          <cell r="H948">
            <v>6</v>
          </cell>
        </row>
        <row r="949">
          <cell r="B949">
            <v>45594</v>
          </cell>
          <cell r="H949">
            <v>8</v>
          </cell>
        </row>
        <row r="950">
          <cell r="B950">
            <v>45595</v>
          </cell>
          <cell r="H950">
            <v>7</v>
          </cell>
        </row>
        <row r="951">
          <cell r="B951">
            <v>45596</v>
          </cell>
          <cell r="H951">
            <v>7</v>
          </cell>
        </row>
        <row r="952">
          <cell r="B952">
            <v>45597</v>
          </cell>
          <cell r="H952">
            <v>7</v>
          </cell>
        </row>
        <row r="953">
          <cell r="B953">
            <v>45598</v>
          </cell>
          <cell r="H953">
            <v>7</v>
          </cell>
        </row>
        <row r="954">
          <cell r="B954">
            <v>45599</v>
          </cell>
          <cell r="H954">
            <v>7</v>
          </cell>
        </row>
        <row r="955">
          <cell r="B955">
            <v>45600</v>
          </cell>
          <cell r="H955">
            <v>7</v>
          </cell>
        </row>
        <row r="956">
          <cell r="B956">
            <v>45601</v>
          </cell>
          <cell r="H956">
            <v>5</v>
          </cell>
        </row>
        <row r="957">
          <cell r="B957">
            <v>45602</v>
          </cell>
          <cell r="H957">
            <v>4</v>
          </cell>
        </row>
        <row r="958">
          <cell r="B958">
            <v>45603</v>
          </cell>
          <cell r="H958">
            <v>3</v>
          </cell>
        </row>
        <row r="959">
          <cell r="B959">
            <v>45604</v>
          </cell>
          <cell r="H959">
            <v>3</v>
          </cell>
        </row>
        <row r="960">
          <cell r="B960">
            <v>45605</v>
          </cell>
          <cell r="H960">
            <v>3</v>
          </cell>
        </row>
        <row r="961">
          <cell r="B961">
            <v>45606</v>
          </cell>
          <cell r="H961">
            <v>3</v>
          </cell>
        </row>
        <row r="962">
          <cell r="B962">
            <v>45607</v>
          </cell>
          <cell r="H962">
            <v>3</v>
          </cell>
        </row>
        <row r="963">
          <cell r="B963">
            <v>45608</v>
          </cell>
          <cell r="H963">
            <v>3</v>
          </cell>
        </row>
        <row r="964">
          <cell r="B964">
            <v>45609</v>
          </cell>
          <cell r="H964">
            <v>2</v>
          </cell>
        </row>
        <row r="965">
          <cell r="B965">
            <v>45610</v>
          </cell>
          <cell r="H965">
            <v>4</v>
          </cell>
        </row>
        <row r="966">
          <cell r="B966">
            <v>45611</v>
          </cell>
          <cell r="H966">
            <v>6</v>
          </cell>
        </row>
        <row r="967">
          <cell r="B967">
            <v>45612</v>
          </cell>
          <cell r="H967">
            <v>6</v>
          </cell>
        </row>
        <row r="968">
          <cell r="B968">
            <v>45613</v>
          </cell>
          <cell r="H968">
            <v>6</v>
          </cell>
        </row>
        <row r="969">
          <cell r="B969">
            <v>45614</v>
          </cell>
          <cell r="H969">
            <v>8</v>
          </cell>
        </row>
        <row r="970">
          <cell r="B970">
            <v>45615</v>
          </cell>
          <cell r="H970">
            <v>6</v>
          </cell>
        </row>
        <row r="971">
          <cell r="B971">
            <v>45616</v>
          </cell>
          <cell r="H971">
            <v>8</v>
          </cell>
        </row>
        <row r="972">
          <cell r="B972">
            <v>45617</v>
          </cell>
          <cell r="H972">
            <v>9</v>
          </cell>
        </row>
        <row r="973">
          <cell r="B973">
            <v>45618</v>
          </cell>
          <cell r="H973">
            <v>9</v>
          </cell>
        </row>
        <row r="974">
          <cell r="B974">
            <v>45619</v>
          </cell>
          <cell r="H974">
            <v>9</v>
          </cell>
        </row>
        <row r="975">
          <cell r="B975">
            <v>45620</v>
          </cell>
          <cell r="H975">
            <v>9</v>
          </cell>
        </row>
        <row r="976">
          <cell r="B976">
            <v>45621</v>
          </cell>
          <cell r="H976">
            <v>10</v>
          </cell>
        </row>
        <row r="977">
          <cell r="B977">
            <v>45622</v>
          </cell>
          <cell r="H977">
            <v>11</v>
          </cell>
        </row>
        <row r="978">
          <cell r="B978">
            <v>45623</v>
          </cell>
          <cell r="H978">
            <v>12</v>
          </cell>
        </row>
        <row r="979">
          <cell r="B979">
            <v>45624</v>
          </cell>
          <cell r="H979">
            <v>14</v>
          </cell>
        </row>
        <row r="980">
          <cell r="B980">
            <v>45625</v>
          </cell>
          <cell r="H980">
            <v>15</v>
          </cell>
        </row>
        <row r="981">
          <cell r="B981">
            <v>45626</v>
          </cell>
          <cell r="H981">
            <v>15</v>
          </cell>
        </row>
        <row r="982">
          <cell r="B982">
            <v>45627</v>
          </cell>
          <cell r="H982">
            <v>15</v>
          </cell>
        </row>
        <row r="983">
          <cell r="B983">
            <v>45628</v>
          </cell>
          <cell r="H983">
            <v>13</v>
          </cell>
        </row>
        <row r="984">
          <cell r="B984">
            <v>45629</v>
          </cell>
          <cell r="H984">
            <v>12</v>
          </cell>
        </row>
        <row r="985">
          <cell r="B985">
            <v>45630</v>
          </cell>
          <cell r="H985">
            <v>10</v>
          </cell>
        </row>
        <row r="986">
          <cell r="B986">
            <v>45631</v>
          </cell>
          <cell r="H986">
            <v>8</v>
          </cell>
        </row>
        <row r="987">
          <cell r="B987">
            <v>45632</v>
          </cell>
          <cell r="H987">
            <v>8</v>
          </cell>
        </row>
        <row r="988">
          <cell r="B988">
            <v>45633</v>
          </cell>
          <cell r="H988">
            <v>8</v>
          </cell>
        </row>
        <row r="989">
          <cell r="B989">
            <v>45634</v>
          </cell>
          <cell r="H989">
            <v>8</v>
          </cell>
        </row>
        <row r="990">
          <cell r="B990">
            <v>45635</v>
          </cell>
          <cell r="H990">
            <v>8</v>
          </cell>
        </row>
        <row r="991">
          <cell r="B991">
            <v>45636</v>
          </cell>
          <cell r="H991">
            <v>7</v>
          </cell>
        </row>
        <row r="992">
          <cell r="B992">
            <v>45637</v>
          </cell>
          <cell r="H992">
            <v>5</v>
          </cell>
        </row>
        <row r="993">
          <cell r="B993">
            <v>45638</v>
          </cell>
          <cell r="H993">
            <v>3</v>
          </cell>
        </row>
        <row r="994">
          <cell r="B994">
            <v>45639</v>
          </cell>
          <cell r="H994">
            <v>4</v>
          </cell>
        </row>
        <row r="995">
          <cell r="B995">
            <v>45640</v>
          </cell>
          <cell r="H995">
            <v>4</v>
          </cell>
        </row>
        <row r="996">
          <cell r="B996">
            <v>45641</v>
          </cell>
          <cell r="H996">
            <v>4</v>
          </cell>
        </row>
        <row r="997">
          <cell r="B997">
            <v>45642</v>
          </cell>
          <cell r="H997">
            <v>6</v>
          </cell>
        </row>
        <row r="998">
          <cell r="B998">
            <v>45643</v>
          </cell>
          <cell r="H998">
            <v>5</v>
          </cell>
        </row>
        <row r="999">
          <cell r="B999">
            <v>45644</v>
          </cell>
          <cell r="H999">
            <v>5</v>
          </cell>
        </row>
        <row r="1000">
          <cell r="B1000">
            <v>45645</v>
          </cell>
          <cell r="H1000">
            <v>5</v>
          </cell>
        </row>
        <row r="1001">
          <cell r="B1001">
            <v>45646</v>
          </cell>
          <cell r="H1001">
            <v>3</v>
          </cell>
        </row>
        <row r="1002">
          <cell r="B1002">
            <v>45647</v>
          </cell>
          <cell r="H1002">
            <v>3</v>
          </cell>
        </row>
        <row r="1003">
          <cell r="B1003">
            <v>45648</v>
          </cell>
          <cell r="H1003">
            <v>3</v>
          </cell>
        </row>
        <row r="1004">
          <cell r="B1004">
            <v>45649</v>
          </cell>
          <cell r="H1004">
            <v>6</v>
          </cell>
        </row>
        <row r="1005">
          <cell r="B1005">
            <v>45650</v>
          </cell>
          <cell r="H1005">
            <v>6</v>
          </cell>
        </row>
        <row r="1006">
          <cell r="B1006">
            <v>45651</v>
          </cell>
          <cell r="H1006">
            <v>6</v>
          </cell>
        </row>
        <row r="1007">
          <cell r="B1007">
            <v>45652</v>
          </cell>
          <cell r="H1007">
            <v>6</v>
          </cell>
        </row>
        <row r="1008">
          <cell r="B1008">
            <v>45653</v>
          </cell>
          <cell r="H1008">
            <v>6</v>
          </cell>
        </row>
        <row r="1009">
          <cell r="B1009">
            <v>45654</v>
          </cell>
          <cell r="H1009">
            <v>6</v>
          </cell>
        </row>
        <row r="1010">
          <cell r="B1010">
            <v>45655</v>
          </cell>
          <cell r="H1010">
            <v>6</v>
          </cell>
        </row>
        <row r="1011">
          <cell r="B1011">
            <v>45656</v>
          </cell>
          <cell r="H1011">
            <v>6</v>
          </cell>
        </row>
        <row r="1012">
          <cell r="B1012">
            <v>45657</v>
          </cell>
          <cell r="H1012">
            <v>6</v>
          </cell>
        </row>
        <row r="1013">
          <cell r="B1013">
            <v>45658</v>
          </cell>
          <cell r="H1013">
            <v>6</v>
          </cell>
        </row>
        <row r="1014">
          <cell r="B1014">
            <v>45659</v>
          </cell>
          <cell r="H1014">
            <v>6</v>
          </cell>
        </row>
        <row r="1015">
          <cell r="B1015">
            <v>45660</v>
          </cell>
          <cell r="H1015">
            <v>6</v>
          </cell>
        </row>
        <row r="1016">
          <cell r="B1016">
            <v>45661</v>
          </cell>
          <cell r="H1016">
            <v>6</v>
          </cell>
        </row>
        <row r="1017">
          <cell r="B1017">
            <v>45662</v>
          </cell>
          <cell r="H1017">
            <v>6</v>
          </cell>
        </row>
        <row r="1018">
          <cell r="B1018">
            <v>45663</v>
          </cell>
          <cell r="H1018">
            <v>6</v>
          </cell>
        </row>
        <row r="1019">
          <cell r="B1019">
            <v>45664</v>
          </cell>
          <cell r="H1019">
            <v>6</v>
          </cell>
        </row>
        <row r="1020">
          <cell r="B1020">
            <v>45665</v>
          </cell>
          <cell r="H1020">
            <v>6</v>
          </cell>
        </row>
        <row r="1021">
          <cell r="B1021">
            <v>45666</v>
          </cell>
          <cell r="H1021">
            <v>6</v>
          </cell>
        </row>
        <row r="1022">
          <cell r="B1022">
            <v>45667</v>
          </cell>
          <cell r="H1022">
            <v>8</v>
          </cell>
        </row>
        <row r="1023">
          <cell r="B1023">
            <v>45668</v>
          </cell>
          <cell r="H1023">
            <v>8</v>
          </cell>
        </row>
        <row r="1024">
          <cell r="B1024">
            <v>45669</v>
          </cell>
          <cell r="H1024">
            <v>8</v>
          </cell>
        </row>
        <row r="1025">
          <cell r="B1025">
            <v>45670</v>
          </cell>
          <cell r="H1025">
            <v>8</v>
          </cell>
        </row>
        <row r="1026">
          <cell r="B1026">
            <v>45671</v>
          </cell>
          <cell r="H1026">
            <v>10</v>
          </cell>
        </row>
        <row r="1027">
          <cell r="B1027">
            <v>45672</v>
          </cell>
          <cell r="H1027">
            <v>12</v>
          </cell>
        </row>
        <row r="1028">
          <cell r="B1028">
            <v>45673</v>
          </cell>
          <cell r="H1028">
            <v>8</v>
          </cell>
        </row>
        <row r="1029">
          <cell r="B1029">
            <v>45674</v>
          </cell>
          <cell r="H1029">
            <v>4</v>
          </cell>
        </row>
        <row r="1030">
          <cell r="B1030">
            <v>45675</v>
          </cell>
          <cell r="H1030">
            <v>4</v>
          </cell>
        </row>
        <row r="1031">
          <cell r="B1031">
            <v>45676</v>
          </cell>
          <cell r="H1031">
            <v>4</v>
          </cell>
        </row>
        <row r="1032">
          <cell r="B1032">
            <v>45677</v>
          </cell>
          <cell r="H1032">
            <v>4</v>
          </cell>
        </row>
        <row r="1033">
          <cell r="B1033">
            <v>45678</v>
          </cell>
          <cell r="H1033">
            <v>0</v>
          </cell>
        </row>
        <row r="1034">
          <cell r="B1034">
            <v>45679</v>
          </cell>
          <cell r="H1034">
            <v>0</v>
          </cell>
        </row>
        <row r="1035">
          <cell r="B1035">
            <v>45680</v>
          </cell>
          <cell r="H1035">
            <v>0</v>
          </cell>
        </row>
        <row r="1036">
          <cell r="B1036">
            <v>45681</v>
          </cell>
          <cell r="H1036">
            <v>0</v>
          </cell>
        </row>
        <row r="1037">
          <cell r="B1037">
            <v>45682</v>
          </cell>
          <cell r="H1037">
            <v>0</v>
          </cell>
        </row>
        <row r="1038">
          <cell r="B1038">
            <v>45683</v>
          </cell>
          <cell r="H1038">
            <v>0</v>
          </cell>
        </row>
        <row r="1039">
          <cell r="B1039">
            <v>45684</v>
          </cell>
          <cell r="H1039">
            <v>0</v>
          </cell>
        </row>
        <row r="1040">
          <cell r="B1040">
            <v>45685</v>
          </cell>
          <cell r="H1040">
            <v>0</v>
          </cell>
        </row>
        <row r="1041">
          <cell r="B1041">
            <v>45686</v>
          </cell>
          <cell r="H1041">
            <v>0</v>
          </cell>
        </row>
        <row r="1042">
          <cell r="B1042">
            <v>45687</v>
          </cell>
          <cell r="H1042">
            <v>0</v>
          </cell>
        </row>
        <row r="1043">
          <cell r="B1043">
            <v>45688</v>
          </cell>
          <cell r="H1043">
            <v>2</v>
          </cell>
        </row>
        <row r="1044">
          <cell r="B1044">
            <v>45689</v>
          </cell>
          <cell r="H1044">
            <v>2</v>
          </cell>
        </row>
        <row r="1045">
          <cell r="B1045">
            <v>45690</v>
          </cell>
          <cell r="H1045">
            <v>2</v>
          </cell>
        </row>
        <row r="1046">
          <cell r="B1046">
            <v>45691</v>
          </cell>
          <cell r="H1046">
            <v>4</v>
          </cell>
        </row>
        <row r="1047">
          <cell r="B1047">
            <v>45692</v>
          </cell>
          <cell r="H1047">
            <v>6</v>
          </cell>
        </row>
        <row r="1048">
          <cell r="B1048">
            <v>45693</v>
          </cell>
          <cell r="H1048">
            <v>8</v>
          </cell>
        </row>
        <row r="1049">
          <cell r="B1049">
            <v>45694</v>
          </cell>
          <cell r="H1049">
            <v>10</v>
          </cell>
        </row>
        <row r="1050">
          <cell r="B1050">
            <v>45695</v>
          </cell>
          <cell r="H1050">
            <v>12</v>
          </cell>
        </row>
        <row r="1051">
          <cell r="B1051">
            <v>45696</v>
          </cell>
          <cell r="H1051">
            <v>12</v>
          </cell>
        </row>
        <row r="1052">
          <cell r="B1052">
            <v>45697</v>
          </cell>
          <cell r="H1052">
            <v>12</v>
          </cell>
        </row>
        <row r="1053">
          <cell r="B1053">
            <v>45698</v>
          </cell>
          <cell r="H1053">
            <v>11</v>
          </cell>
        </row>
        <row r="1054">
          <cell r="B1054">
            <v>45699</v>
          </cell>
          <cell r="H1054">
            <v>11</v>
          </cell>
        </row>
        <row r="1055">
          <cell r="B1055">
            <v>45700</v>
          </cell>
          <cell r="H1055">
            <v>10</v>
          </cell>
        </row>
        <row r="1056">
          <cell r="B1056">
            <v>45701</v>
          </cell>
          <cell r="H1056">
            <v>9</v>
          </cell>
        </row>
        <row r="1057">
          <cell r="B1057">
            <v>45702</v>
          </cell>
          <cell r="H1057">
            <v>8</v>
          </cell>
        </row>
        <row r="1058">
          <cell r="B1058">
            <v>45703</v>
          </cell>
          <cell r="H1058">
            <v>10</v>
          </cell>
        </row>
        <row r="1059">
          <cell r="B1059">
            <v>45704</v>
          </cell>
          <cell r="H1059">
            <v>10</v>
          </cell>
        </row>
        <row r="1060">
          <cell r="B1060">
            <v>45705</v>
          </cell>
          <cell r="H1060">
            <v>9</v>
          </cell>
        </row>
        <row r="1061">
          <cell r="B1061">
            <v>45706</v>
          </cell>
          <cell r="H1061">
            <v>8</v>
          </cell>
        </row>
        <row r="1062">
          <cell r="B1062">
            <v>45707</v>
          </cell>
          <cell r="H1062">
            <v>7</v>
          </cell>
        </row>
        <row r="1063">
          <cell r="B1063">
            <v>45708</v>
          </cell>
          <cell r="H1063">
            <v>6</v>
          </cell>
        </row>
        <row r="1064">
          <cell r="B1064">
            <v>45709</v>
          </cell>
          <cell r="H1064">
            <v>5</v>
          </cell>
        </row>
        <row r="1065">
          <cell r="B1065">
            <v>45710</v>
          </cell>
          <cell r="H1065">
            <v>5</v>
          </cell>
        </row>
        <row r="1066">
          <cell r="B1066">
            <v>45711</v>
          </cell>
          <cell r="H1066">
            <v>5</v>
          </cell>
        </row>
        <row r="1067">
          <cell r="B1067">
            <v>45712</v>
          </cell>
          <cell r="H1067">
            <v>5</v>
          </cell>
        </row>
        <row r="1068">
          <cell r="B1068">
            <v>45713</v>
          </cell>
          <cell r="H1068">
            <v>4</v>
          </cell>
        </row>
        <row r="1069">
          <cell r="B1069">
            <v>45714</v>
          </cell>
          <cell r="H1069">
            <v>3</v>
          </cell>
        </row>
        <row r="1070">
          <cell r="B1070">
            <v>45715</v>
          </cell>
          <cell r="H1070">
            <v>2</v>
          </cell>
        </row>
        <row r="1071">
          <cell r="B1071">
            <v>45716</v>
          </cell>
          <cell r="H1071">
            <v>4</v>
          </cell>
        </row>
        <row r="1072">
          <cell r="B1072">
            <v>45717</v>
          </cell>
          <cell r="H1072">
            <v>4</v>
          </cell>
        </row>
        <row r="1073">
          <cell r="B1073">
            <v>45718</v>
          </cell>
          <cell r="H1073">
            <v>4</v>
          </cell>
        </row>
        <row r="1074">
          <cell r="B1074">
            <v>45719</v>
          </cell>
          <cell r="H1074">
            <v>4</v>
          </cell>
        </row>
        <row r="1075">
          <cell r="B1075">
            <v>45720</v>
          </cell>
          <cell r="H1075">
            <v>4</v>
          </cell>
        </row>
        <row r="1076">
          <cell r="B1076">
            <v>45721</v>
          </cell>
          <cell r="H1076">
            <v>3</v>
          </cell>
        </row>
        <row r="1077">
          <cell r="B1077">
            <v>45722</v>
          </cell>
          <cell r="H1077">
            <v>2</v>
          </cell>
        </row>
        <row r="1078">
          <cell r="B1078">
            <v>45723</v>
          </cell>
          <cell r="H1078">
            <v>1</v>
          </cell>
        </row>
        <row r="1079">
          <cell r="B1079">
            <v>45724</v>
          </cell>
          <cell r="H1079">
            <v>1</v>
          </cell>
        </row>
        <row r="1080">
          <cell r="B1080">
            <v>45725</v>
          </cell>
          <cell r="H1080">
            <v>1</v>
          </cell>
        </row>
        <row r="1081">
          <cell r="B1081">
            <v>45726</v>
          </cell>
          <cell r="H1081">
            <v>0</v>
          </cell>
        </row>
        <row r="1082">
          <cell r="B1082">
            <v>45727</v>
          </cell>
          <cell r="H1082">
            <v>0</v>
          </cell>
        </row>
        <row r="1083">
          <cell r="B1083">
            <v>45728</v>
          </cell>
          <cell r="H1083">
            <v>0</v>
          </cell>
        </row>
        <row r="1084">
          <cell r="B1084">
            <v>45729</v>
          </cell>
          <cell r="H1084">
            <v>0</v>
          </cell>
        </row>
        <row r="1085">
          <cell r="B1085">
            <v>45730</v>
          </cell>
          <cell r="H1085">
            <v>0</v>
          </cell>
        </row>
        <row r="1086">
          <cell r="B1086">
            <v>45731</v>
          </cell>
          <cell r="H1086">
            <v>0</v>
          </cell>
        </row>
        <row r="1087">
          <cell r="B1087">
            <v>45732</v>
          </cell>
          <cell r="H1087">
            <v>0</v>
          </cell>
        </row>
        <row r="1088">
          <cell r="B1088">
            <v>45733</v>
          </cell>
          <cell r="H1088">
            <v>0</v>
          </cell>
        </row>
        <row r="1089">
          <cell r="B1089">
            <v>45734</v>
          </cell>
          <cell r="H1089">
            <v>0</v>
          </cell>
        </row>
        <row r="1090">
          <cell r="B1090">
            <v>45735</v>
          </cell>
          <cell r="H1090">
            <v>0</v>
          </cell>
        </row>
        <row r="1091">
          <cell r="B1091">
            <v>45736</v>
          </cell>
          <cell r="H1091">
            <v>0</v>
          </cell>
        </row>
        <row r="1092">
          <cell r="B1092">
            <v>45737</v>
          </cell>
          <cell r="H1092">
            <v>0</v>
          </cell>
        </row>
        <row r="1093">
          <cell r="B1093">
            <v>45738</v>
          </cell>
          <cell r="H1093">
            <v>0</v>
          </cell>
        </row>
        <row r="1094">
          <cell r="B1094">
            <v>45739</v>
          </cell>
          <cell r="H1094">
            <v>0</v>
          </cell>
        </row>
        <row r="1095">
          <cell r="B1095">
            <v>45740</v>
          </cell>
          <cell r="H1095">
            <v>0</v>
          </cell>
        </row>
        <row r="1096">
          <cell r="B1096">
            <v>45741</v>
          </cell>
          <cell r="H1096">
            <v>0</v>
          </cell>
        </row>
        <row r="1097">
          <cell r="B1097">
            <v>45742</v>
          </cell>
          <cell r="H1097">
            <v>0</v>
          </cell>
        </row>
        <row r="1098">
          <cell r="B1098">
            <v>45743</v>
          </cell>
          <cell r="H1098">
            <v>0</v>
          </cell>
        </row>
        <row r="1099">
          <cell r="B1099">
            <v>45744</v>
          </cell>
          <cell r="H1099">
            <v>0</v>
          </cell>
        </row>
        <row r="1100">
          <cell r="B1100">
            <v>45745</v>
          </cell>
          <cell r="H1100">
            <v>0</v>
          </cell>
        </row>
        <row r="1101">
          <cell r="B1101">
            <v>45746</v>
          </cell>
          <cell r="H1101">
            <v>0</v>
          </cell>
        </row>
        <row r="1102">
          <cell r="B1102">
            <v>45747</v>
          </cell>
          <cell r="H1102">
            <v>1</v>
          </cell>
        </row>
        <row r="1103">
          <cell r="B1103">
            <v>45748</v>
          </cell>
          <cell r="H1103">
            <v>1</v>
          </cell>
        </row>
        <row r="1104">
          <cell r="B1104">
            <v>45749</v>
          </cell>
          <cell r="H1104">
            <v>1</v>
          </cell>
        </row>
        <row r="1105">
          <cell r="B1105">
            <v>45750</v>
          </cell>
          <cell r="H1105">
            <v>1</v>
          </cell>
        </row>
        <row r="1106">
          <cell r="B1106">
            <v>45751</v>
          </cell>
          <cell r="H1106">
            <v>1</v>
          </cell>
        </row>
        <row r="1107">
          <cell r="B1107">
            <v>45752</v>
          </cell>
          <cell r="H1107">
            <v>1</v>
          </cell>
        </row>
        <row r="1108">
          <cell r="B1108">
            <v>45753</v>
          </cell>
          <cell r="H1108">
            <v>1</v>
          </cell>
        </row>
        <row r="1109">
          <cell r="B1109">
            <v>45754</v>
          </cell>
          <cell r="H1109">
            <v>1</v>
          </cell>
        </row>
        <row r="1110">
          <cell r="B1110">
            <v>45755</v>
          </cell>
          <cell r="H1110">
            <v>0</v>
          </cell>
        </row>
        <row r="1111">
          <cell r="B1111">
            <v>45756</v>
          </cell>
          <cell r="H1111">
            <v>0</v>
          </cell>
        </row>
        <row r="1112">
          <cell r="B1112">
            <v>45757</v>
          </cell>
          <cell r="H1112">
            <v>0</v>
          </cell>
        </row>
        <row r="1113">
          <cell r="B1113">
            <v>45758</v>
          </cell>
          <cell r="H1113">
            <v>0</v>
          </cell>
        </row>
        <row r="1114">
          <cell r="B1114">
            <v>45759</v>
          </cell>
          <cell r="H1114">
            <v>0</v>
          </cell>
        </row>
        <row r="1115">
          <cell r="B1115">
            <v>45760</v>
          </cell>
          <cell r="H1115">
            <v>0</v>
          </cell>
        </row>
        <row r="1116">
          <cell r="B1116">
            <v>45761</v>
          </cell>
          <cell r="H1116">
            <v>0</v>
          </cell>
        </row>
        <row r="1117">
          <cell r="B1117">
            <v>45762</v>
          </cell>
          <cell r="H1117">
            <v>0</v>
          </cell>
        </row>
        <row r="1118">
          <cell r="B1118">
            <v>45763</v>
          </cell>
          <cell r="H1118">
            <v>1</v>
          </cell>
        </row>
        <row r="1119">
          <cell r="B1119">
            <v>45764</v>
          </cell>
          <cell r="H1119">
            <v>1</v>
          </cell>
        </row>
        <row r="1120">
          <cell r="B1120">
            <v>45765</v>
          </cell>
          <cell r="H1120">
            <v>1</v>
          </cell>
        </row>
        <row r="1121">
          <cell r="B1121">
            <v>45766</v>
          </cell>
          <cell r="H1121">
            <v>1</v>
          </cell>
        </row>
        <row r="1122">
          <cell r="B1122">
            <v>45767</v>
          </cell>
          <cell r="H1122">
            <v>1</v>
          </cell>
        </row>
        <row r="1123">
          <cell r="B1123">
            <v>45768</v>
          </cell>
          <cell r="H1123">
            <v>1</v>
          </cell>
        </row>
        <row r="1124">
          <cell r="B1124">
            <v>45769</v>
          </cell>
          <cell r="H1124">
            <v>1</v>
          </cell>
        </row>
        <row r="1125">
          <cell r="B1125">
            <v>45770</v>
          </cell>
          <cell r="H1125">
            <v>1</v>
          </cell>
        </row>
        <row r="1126">
          <cell r="B1126">
            <v>45771</v>
          </cell>
          <cell r="H1126">
            <v>2</v>
          </cell>
        </row>
        <row r="1127">
          <cell r="B1127">
            <v>45772</v>
          </cell>
          <cell r="H1127">
            <v>2</v>
          </cell>
        </row>
        <row r="1128">
          <cell r="B1128">
            <v>45773</v>
          </cell>
          <cell r="H1128">
            <v>2</v>
          </cell>
        </row>
        <row r="1129">
          <cell r="B1129">
            <v>45774</v>
          </cell>
          <cell r="H1129">
            <v>2</v>
          </cell>
        </row>
        <row r="1130">
          <cell r="B1130">
            <v>45775</v>
          </cell>
          <cell r="H1130">
            <v>1</v>
          </cell>
        </row>
        <row r="1131">
          <cell r="B1131">
            <v>45776</v>
          </cell>
          <cell r="H1131">
            <v>1</v>
          </cell>
        </row>
        <row r="1132">
          <cell r="B1132">
            <v>45777</v>
          </cell>
          <cell r="H1132">
            <v>1</v>
          </cell>
        </row>
        <row r="1133">
          <cell r="B1133">
            <v>45778</v>
          </cell>
          <cell r="H1133">
            <v>1</v>
          </cell>
        </row>
        <row r="1134">
          <cell r="B1134">
            <v>45779</v>
          </cell>
          <cell r="H1134">
            <v>1</v>
          </cell>
        </row>
        <row r="1135">
          <cell r="B1135">
            <v>45780</v>
          </cell>
          <cell r="H1135">
            <v>1</v>
          </cell>
        </row>
        <row r="1136">
          <cell r="B1136">
            <v>45781</v>
          </cell>
          <cell r="H1136">
            <v>1</v>
          </cell>
        </row>
        <row r="1137">
          <cell r="B1137">
            <v>45782</v>
          </cell>
          <cell r="H1137">
            <v>1</v>
          </cell>
        </row>
        <row r="1138">
          <cell r="B1138">
            <v>45783</v>
          </cell>
          <cell r="H1138">
            <v>1</v>
          </cell>
        </row>
        <row r="1139">
          <cell r="B1139">
            <v>45784</v>
          </cell>
          <cell r="H1139">
            <v>1</v>
          </cell>
        </row>
        <row r="1140">
          <cell r="B1140">
            <v>45785</v>
          </cell>
          <cell r="H1140">
            <v>1</v>
          </cell>
        </row>
        <row r="1141">
          <cell r="B1141">
            <v>45786</v>
          </cell>
          <cell r="H1141">
            <v>1</v>
          </cell>
        </row>
        <row r="1142">
          <cell r="B1142">
            <v>45787</v>
          </cell>
          <cell r="H1142">
            <v>1</v>
          </cell>
        </row>
        <row r="1143">
          <cell r="B1143">
            <v>45788</v>
          </cell>
          <cell r="H1143">
            <v>1</v>
          </cell>
        </row>
        <row r="1144">
          <cell r="B1144">
            <v>45789</v>
          </cell>
          <cell r="H1144">
            <v>1</v>
          </cell>
        </row>
        <row r="1145">
          <cell r="B1145">
            <v>45790</v>
          </cell>
          <cell r="H1145">
            <v>1</v>
          </cell>
        </row>
        <row r="1146">
          <cell r="B1146">
            <v>45791</v>
          </cell>
          <cell r="H1146">
            <v>1</v>
          </cell>
        </row>
        <row r="1147">
          <cell r="B1147">
            <v>45792</v>
          </cell>
          <cell r="H1147">
            <v>1</v>
          </cell>
        </row>
        <row r="1148">
          <cell r="B1148">
            <v>45793</v>
          </cell>
          <cell r="H1148">
            <v>1</v>
          </cell>
        </row>
        <row r="1149">
          <cell r="B1149">
            <v>45794</v>
          </cell>
          <cell r="H1149">
            <v>1</v>
          </cell>
        </row>
        <row r="1150">
          <cell r="B1150">
            <v>45795</v>
          </cell>
          <cell r="H1150">
            <v>1</v>
          </cell>
        </row>
        <row r="1151">
          <cell r="B1151">
            <v>45796</v>
          </cell>
          <cell r="H1151">
            <v>1</v>
          </cell>
        </row>
        <row r="1152">
          <cell r="B1152">
            <v>45797</v>
          </cell>
          <cell r="H1152">
            <v>1</v>
          </cell>
        </row>
        <row r="1153">
          <cell r="B1153">
            <v>45798</v>
          </cell>
          <cell r="H1153">
            <v>1</v>
          </cell>
        </row>
        <row r="1154">
          <cell r="B1154">
            <v>45799</v>
          </cell>
          <cell r="H1154">
            <v>1</v>
          </cell>
        </row>
        <row r="1155">
          <cell r="B1155">
            <v>45800</v>
          </cell>
          <cell r="H1155">
            <v>1</v>
          </cell>
        </row>
        <row r="1156">
          <cell r="B1156">
            <v>45801</v>
          </cell>
          <cell r="H1156">
            <v>1</v>
          </cell>
        </row>
        <row r="1157">
          <cell r="B1157">
            <v>45802</v>
          </cell>
          <cell r="H1157">
            <v>1</v>
          </cell>
        </row>
        <row r="1158">
          <cell r="B1158">
            <v>45803</v>
          </cell>
          <cell r="H1158">
            <v>1</v>
          </cell>
        </row>
        <row r="1159">
          <cell r="B1159">
            <v>45804</v>
          </cell>
          <cell r="H1159">
            <v>1</v>
          </cell>
        </row>
        <row r="1160">
          <cell r="B1160">
            <v>45805</v>
          </cell>
          <cell r="H1160">
            <v>1</v>
          </cell>
        </row>
        <row r="1161">
          <cell r="B1161">
            <v>45806</v>
          </cell>
          <cell r="H1161">
            <v>1</v>
          </cell>
        </row>
        <row r="1162">
          <cell r="B1162">
            <v>45807</v>
          </cell>
          <cell r="H1162">
            <v>1</v>
          </cell>
        </row>
        <row r="1163">
          <cell r="B1163">
            <v>45808</v>
          </cell>
          <cell r="H1163">
            <v>1</v>
          </cell>
        </row>
        <row r="1164">
          <cell r="B1164">
            <v>45809</v>
          </cell>
          <cell r="H1164">
            <v>1</v>
          </cell>
        </row>
        <row r="1165">
          <cell r="B1165">
            <v>45810</v>
          </cell>
          <cell r="H1165">
            <v>1</v>
          </cell>
        </row>
        <row r="1166">
          <cell r="B1166">
            <v>45811</v>
          </cell>
          <cell r="H1166">
            <v>0</v>
          </cell>
        </row>
        <row r="1167">
          <cell r="B1167">
            <v>45812</v>
          </cell>
          <cell r="H1167">
            <v>1</v>
          </cell>
        </row>
        <row r="1168">
          <cell r="B1168">
            <v>45813</v>
          </cell>
          <cell r="H1168">
            <v>1</v>
          </cell>
        </row>
        <row r="1169">
          <cell r="B1169">
            <v>45814</v>
          </cell>
          <cell r="H1169">
            <v>1</v>
          </cell>
        </row>
        <row r="1170">
          <cell r="B1170">
            <v>45815</v>
          </cell>
          <cell r="H1170">
            <v>1</v>
          </cell>
        </row>
        <row r="1171">
          <cell r="B1171">
            <v>45816</v>
          </cell>
          <cell r="H1171">
            <v>1</v>
          </cell>
        </row>
        <row r="1172">
          <cell r="B1172">
            <v>45817</v>
          </cell>
          <cell r="H1172">
            <v>1</v>
          </cell>
        </row>
        <row r="1173">
          <cell r="B1173">
            <v>45818</v>
          </cell>
          <cell r="H1173">
            <v>1</v>
          </cell>
        </row>
        <row r="1174">
          <cell r="B1174">
            <v>45819</v>
          </cell>
          <cell r="H1174">
            <v>0</v>
          </cell>
        </row>
        <row r="1175">
          <cell r="B1175">
            <v>45820</v>
          </cell>
          <cell r="H1175">
            <v>1</v>
          </cell>
        </row>
        <row r="1176">
          <cell r="B1176">
            <v>45821</v>
          </cell>
          <cell r="H1176">
            <v>1</v>
          </cell>
        </row>
        <row r="1177">
          <cell r="B1177">
            <v>45822</v>
          </cell>
          <cell r="H1177">
            <v>1</v>
          </cell>
        </row>
        <row r="1178">
          <cell r="B1178">
            <v>45823</v>
          </cell>
          <cell r="H1178">
            <v>1</v>
          </cell>
        </row>
        <row r="1179">
          <cell r="B1179">
            <v>45824</v>
          </cell>
          <cell r="H1179">
            <v>1</v>
          </cell>
        </row>
        <row r="1180">
          <cell r="B1180">
            <v>45825</v>
          </cell>
          <cell r="H1180">
            <v>2</v>
          </cell>
        </row>
        <row r="1181">
          <cell r="B1181">
            <v>45826</v>
          </cell>
          <cell r="H1181">
            <v>1</v>
          </cell>
        </row>
        <row r="1182">
          <cell r="B1182">
            <v>45827</v>
          </cell>
          <cell r="H1182">
            <v>1</v>
          </cell>
        </row>
        <row r="1183">
          <cell r="B1183">
            <v>45828</v>
          </cell>
          <cell r="H1183">
            <v>1</v>
          </cell>
        </row>
        <row r="1184">
          <cell r="B1184">
            <v>45829</v>
          </cell>
          <cell r="H1184">
            <v>1</v>
          </cell>
        </row>
        <row r="1185">
          <cell r="B1185">
            <v>45830</v>
          </cell>
          <cell r="H1185">
            <v>1</v>
          </cell>
        </row>
        <row r="1186">
          <cell r="B1186">
            <v>45831</v>
          </cell>
          <cell r="H1186">
            <v>1</v>
          </cell>
        </row>
        <row r="1187">
          <cell r="B1187">
            <v>45832</v>
          </cell>
          <cell r="H1187">
            <v>1</v>
          </cell>
        </row>
        <row r="1188">
          <cell r="B1188">
            <v>45833</v>
          </cell>
          <cell r="H1188">
            <v>1</v>
          </cell>
        </row>
        <row r="1189">
          <cell r="B1189">
            <v>45834</v>
          </cell>
          <cell r="H1189">
            <v>1</v>
          </cell>
        </row>
        <row r="1190">
          <cell r="B1190">
            <v>45835</v>
          </cell>
          <cell r="H1190">
            <v>1</v>
          </cell>
        </row>
        <row r="1191">
          <cell r="B1191">
            <v>45836</v>
          </cell>
          <cell r="H1191">
            <v>1</v>
          </cell>
        </row>
        <row r="1192">
          <cell r="B1192">
            <v>45837</v>
          </cell>
          <cell r="H1192">
            <v>1</v>
          </cell>
        </row>
        <row r="1193">
          <cell r="B1193">
            <v>45838</v>
          </cell>
          <cell r="H1193">
            <v>3</v>
          </cell>
        </row>
        <row r="1194">
          <cell r="B1194">
            <v>45839</v>
          </cell>
          <cell r="H1194">
            <v>5</v>
          </cell>
        </row>
        <row r="1195">
          <cell r="B1195">
            <v>45840</v>
          </cell>
          <cell r="H1195">
            <v>7</v>
          </cell>
        </row>
        <row r="1196">
          <cell r="B1196">
            <v>45841</v>
          </cell>
          <cell r="H1196">
            <v>7</v>
          </cell>
        </row>
        <row r="1197">
          <cell r="B1197">
            <v>45842</v>
          </cell>
          <cell r="H1197">
            <v>7</v>
          </cell>
        </row>
        <row r="1198">
          <cell r="B1198">
            <v>45843</v>
          </cell>
          <cell r="H1198">
            <v>7</v>
          </cell>
        </row>
        <row r="1199">
          <cell r="B1199">
            <v>45844</v>
          </cell>
          <cell r="H1199">
            <v>7</v>
          </cell>
        </row>
        <row r="1200">
          <cell r="B1200">
            <v>45845</v>
          </cell>
          <cell r="H1200">
            <v>7</v>
          </cell>
        </row>
        <row r="1201">
          <cell r="B1201">
            <v>45846</v>
          </cell>
          <cell r="H1201">
            <v>7</v>
          </cell>
        </row>
        <row r="1202">
          <cell r="B1202">
            <v>45847</v>
          </cell>
          <cell r="H1202">
            <v>7</v>
          </cell>
        </row>
        <row r="1203">
          <cell r="B1203">
            <v>45848</v>
          </cell>
          <cell r="H1203">
            <v>9</v>
          </cell>
        </row>
        <row r="1204">
          <cell r="B1204">
            <v>45849</v>
          </cell>
          <cell r="H1204">
            <v>11</v>
          </cell>
        </row>
        <row r="1205">
          <cell r="B1205">
            <v>45850</v>
          </cell>
          <cell r="H1205">
            <v>11</v>
          </cell>
        </row>
        <row r="1206">
          <cell r="B1206">
            <v>45851</v>
          </cell>
          <cell r="H1206">
            <v>11</v>
          </cell>
        </row>
        <row r="1207">
          <cell r="B1207">
            <v>45852</v>
          </cell>
          <cell r="H1207">
            <v>13</v>
          </cell>
        </row>
        <row r="1208">
          <cell r="B1208">
            <v>45853</v>
          </cell>
          <cell r="H1208">
            <v>15</v>
          </cell>
        </row>
        <row r="1209">
          <cell r="B1209">
            <v>45854</v>
          </cell>
          <cell r="H1209">
            <v>16</v>
          </cell>
        </row>
        <row r="1210">
          <cell r="B1210">
            <v>45855</v>
          </cell>
          <cell r="H1210">
            <v>17</v>
          </cell>
        </row>
        <row r="1211">
          <cell r="B1211">
            <v>45856</v>
          </cell>
          <cell r="H1211">
            <v>18</v>
          </cell>
        </row>
        <row r="1212">
          <cell r="B1212">
            <v>45857</v>
          </cell>
          <cell r="H1212">
            <v>18</v>
          </cell>
        </row>
        <row r="1213">
          <cell r="B1213">
            <v>45858</v>
          </cell>
          <cell r="H1213">
            <v>18</v>
          </cell>
        </row>
        <row r="1214">
          <cell r="B1214">
            <v>45859</v>
          </cell>
          <cell r="H1214">
            <v>18</v>
          </cell>
        </row>
        <row r="1215">
          <cell r="B1215">
            <v>45860</v>
          </cell>
          <cell r="H1215">
            <v>17</v>
          </cell>
        </row>
        <row r="1216">
          <cell r="B1216">
            <v>45861</v>
          </cell>
          <cell r="H1216">
            <v>16</v>
          </cell>
        </row>
        <row r="1217">
          <cell r="B1217">
            <v>45862</v>
          </cell>
          <cell r="H1217">
            <v>15</v>
          </cell>
        </row>
        <row r="1218">
          <cell r="B1218">
            <v>45863</v>
          </cell>
          <cell r="H1218">
            <v>14</v>
          </cell>
        </row>
        <row r="1219">
          <cell r="B1219">
            <v>45864</v>
          </cell>
          <cell r="H1219">
            <v>14</v>
          </cell>
        </row>
        <row r="1220">
          <cell r="B1220">
            <v>45865</v>
          </cell>
          <cell r="H1220">
            <v>14</v>
          </cell>
        </row>
        <row r="1221">
          <cell r="B1221">
            <v>45866</v>
          </cell>
          <cell r="H1221">
            <v>12</v>
          </cell>
        </row>
        <row r="1222">
          <cell r="B1222">
            <v>45867</v>
          </cell>
          <cell r="H1222">
            <v>9</v>
          </cell>
        </row>
        <row r="1223">
          <cell r="B1223">
            <v>45868</v>
          </cell>
          <cell r="H1223">
            <v>6</v>
          </cell>
        </row>
        <row r="1224">
          <cell r="B1224">
            <v>45869</v>
          </cell>
          <cell r="H1224">
            <v>4</v>
          </cell>
        </row>
        <row r="1225">
          <cell r="B1225">
            <v>45870</v>
          </cell>
          <cell r="H1225">
            <v>1</v>
          </cell>
        </row>
        <row r="1226">
          <cell r="B1226">
            <v>45871</v>
          </cell>
          <cell r="H1226">
            <v>1</v>
          </cell>
        </row>
        <row r="1227">
          <cell r="B1227">
            <v>45872</v>
          </cell>
          <cell r="H1227">
            <v>1</v>
          </cell>
        </row>
        <row r="1228">
          <cell r="B1228">
            <v>45873</v>
          </cell>
          <cell r="H1228">
            <v>2</v>
          </cell>
        </row>
        <row r="1229">
          <cell r="B1229">
            <v>45874</v>
          </cell>
          <cell r="H1229">
            <v>3</v>
          </cell>
        </row>
        <row r="1230">
          <cell r="B1230">
            <v>45875</v>
          </cell>
          <cell r="H1230">
            <v>4</v>
          </cell>
        </row>
        <row r="1231">
          <cell r="B1231">
            <v>45876</v>
          </cell>
          <cell r="H1231">
            <v>4</v>
          </cell>
        </row>
        <row r="1232">
          <cell r="B1232">
            <v>45877</v>
          </cell>
          <cell r="H1232">
            <v>3</v>
          </cell>
        </row>
        <row r="1233">
          <cell r="B1233">
            <v>45878</v>
          </cell>
          <cell r="H1233">
            <v>3</v>
          </cell>
        </row>
        <row r="1234">
          <cell r="B1234">
            <v>45879</v>
          </cell>
          <cell r="H1234">
            <v>3</v>
          </cell>
        </row>
        <row r="1235">
          <cell r="B1235">
            <v>45880</v>
          </cell>
          <cell r="H1235">
            <v>3</v>
          </cell>
        </row>
        <row r="1236">
          <cell r="B1236">
            <v>45881</v>
          </cell>
          <cell r="H1236">
            <v>6</v>
          </cell>
        </row>
        <row r="1237">
          <cell r="B1237">
            <v>45882</v>
          </cell>
          <cell r="H1237">
            <v>9</v>
          </cell>
        </row>
        <row r="1238">
          <cell r="B1238">
            <v>45883</v>
          </cell>
          <cell r="H1238">
            <v>9</v>
          </cell>
        </row>
        <row r="1239">
          <cell r="B1239">
            <v>45884</v>
          </cell>
          <cell r="H1239">
            <v>9</v>
          </cell>
        </row>
        <row r="1240">
          <cell r="B1240">
            <v>45885</v>
          </cell>
          <cell r="H1240">
            <v>9</v>
          </cell>
        </row>
        <row r="1241">
          <cell r="B1241">
            <v>45886</v>
          </cell>
          <cell r="H1241">
            <v>9</v>
          </cell>
        </row>
        <row r="1242">
          <cell r="B1242">
            <v>45887</v>
          </cell>
          <cell r="H1242">
            <v>8</v>
          </cell>
        </row>
        <row r="1243">
          <cell r="B1243">
            <v>45888</v>
          </cell>
          <cell r="H1243">
            <v>7</v>
          </cell>
        </row>
        <row r="1244">
          <cell r="B1244">
            <v>45889</v>
          </cell>
          <cell r="H1244">
            <v>6</v>
          </cell>
        </row>
        <row r="1245">
          <cell r="B1245">
            <v>45890</v>
          </cell>
          <cell r="H1245">
            <v>5</v>
          </cell>
        </row>
        <row r="1246">
          <cell r="B1246">
            <v>45891</v>
          </cell>
          <cell r="H1246">
            <v>5</v>
          </cell>
        </row>
        <row r="1247">
          <cell r="B1247">
            <v>45892</v>
          </cell>
          <cell r="H1247">
            <v>5</v>
          </cell>
        </row>
        <row r="1248">
          <cell r="B1248">
            <v>45893</v>
          </cell>
          <cell r="H1248">
            <v>5</v>
          </cell>
        </row>
        <row r="1249">
          <cell r="B1249">
            <v>45894</v>
          </cell>
          <cell r="H1249">
            <v>5</v>
          </cell>
        </row>
        <row r="1250">
          <cell r="B1250">
            <v>45895</v>
          </cell>
          <cell r="H1250">
            <v>5</v>
          </cell>
        </row>
        <row r="1251">
          <cell r="B1251">
            <v>45896</v>
          </cell>
          <cell r="H1251">
            <v>5</v>
          </cell>
        </row>
        <row r="1252">
          <cell r="B1252">
            <v>45897</v>
          </cell>
          <cell r="H1252">
            <v>3</v>
          </cell>
        </row>
        <row r="1253">
          <cell r="B1253">
            <v>45898</v>
          </cell>
          <cell r="H1253">
            <v>3</v>
          </cell>
        </row>
        <row r="1254">
          <cell r="B1254">
            <v>45899</v>
          </cell>
          <cell r="H1254">
            <v>3</v>
          </cell>
        </row>
        <row r="1255">
          <cell r="B1255">
            <v>45900</v>
          </cell>
          <cell r="H1255">
            <v>3</v>
          </cell>
        </row>
        <row r="1256">
          <cell r="B1256">
            <v>45901</v>
          </cell>
          <cell r="H1256">
            <v>5</v>
          </cell>
        </row>
        <row r="1257">
          <cell r="B1257">
            <v>45902</v>
          </cell>
          <cell r="H1257">
            <v>8</v>
          </cell>
        </row>
        <row r="1258">
          <cell r="B1258">
            <v>45903</v>
          </cell>
          <cell r="H1258">
            <v>7</v>
          </cell>
        </row>
        <row r="1259">
          <cell r="B1259">
            <v>45904</v>
          </cell>
          <cell r="H1259">
            <v>6</v>
          </cell>
        </row>
        <row r="1260">
          <cell r="B1260">
            <v>45905</v>
          </cell>
          <cell r="H1260">
            <v>5</v>
          </cell>
        </row>
        <row r="1261">
          <cell r="B1261">
            <v>45906</v>
          </cell>
          <cell r="H1261">
            <v>5</v>
          </cell>
        </row>
        <row r="1262">
          <cell r="B1262">
            <v>45907</v>
          </cell>
          <cell r="H1262">
            <v>5</v>
          </cell>
        </row>
        <row r="1263">
          <cell r="B1263">
            <v>45908</v>
          </cell>
          <cell r="H1263">
            <v>4</v>
          </cell>
        </row>
        <row r="1264">
          <cell r="B1264">
            <v>45909</v>
          </cell>
          <cell r="H1264">
            <v>4</v>
          </cell>
        </row>
        <row r="1265">
          <cell r="B1265">
            <v>45910</v>
          </cell>
          <cell r="H1265">
            <v>4</v>
          </cell>
        </row>
        <row r="1266">
          <cell r="B1266">
            <v>45911</v>
          </cell>
          <cell r="H1266">
            <v>5</v>
          </cell>
        </row>
        <row r="1267">
          <cell r="B1267">
            <v>45912</v>
          </cell>
          <cell r="H1267">
            <v>5</v>
          </cell>
        </row>
        <row r="1268">
          <cell r="B1268">
            <v>45913</v>
          </cell>
          <cell r="H1268">
            <v>5</v>
          </cell>
        </row>
        <row r="1269">
          <cell r="B1269">
            <v>45914</v>
          </cell>
          <cell r="H1269">
            <v>5</v>
          </cell>
        </row>
        <row r="1270">
          <cell r="B1270">
            <v>45915</v>
          </cell>
          <cell r="H1270">
            <v>5</v>
          </cell>
        </row>
        <row r="1271">
          <cell r="B1271">
            <v>45916</v>
          </cell>
          <cell r="H1271">
            <v>5</v>
          </cell>
        </row>
        <row r="1272">
          <cell r="B1272">
            <v>45917</v>
          </cell>
          <cell r="H1272">
            <v>4</v>
          </cell>
        </row>
        <row r="1273">
          <cell r="B1273">
            <v>45918</v>
          </cell>
          <cell r="H1273">
            <v>2</v>
          </cell>
        </row>
        <row r="1274">
          <cell r="B1274">
            <v>45919</v>
          </cell>
          <cell r="H1274">
            <v>2</v>
          </cell>
        </row>
        <row r="1275">
          <cell r="B1275">
            <v>45920</v>
          </cell>
          <cell r="H1275">
            <v>2</v>
          </cell>
        </row>
        <row r="1276">
          <cell r="B1276">
            <v>45921</v>
          </cell>
          <cell r="H1276">
            <v>2</v>
          </cell>
        </row>
        <row r="1277">
          <cell r="B1277">
            <v>45922</v>
          </cell>
          <cell r="H1277">
            <v>4</v>
          </cell>
        </row>
        <row r="1278">
          <cell r="B1278">
            <v>45923</v>
          </cell>
          <cell r="H1278">
            <v>4</v>
          </cell>
        </row>
        <row r="1279">
          <cell r="B1279">
            <v>45924</v>
          </cell>
          <cell r="H1279">
            <v>6</v>
          </cell>
        </row>
        <row r="1280">
          <cell r="B1280">
            <v>45925</v>
          </cell>
          <cell r="H1280">
            <v>7</v>
          </cell>
        </row>
        <row r="1281">
          <cell r="B1281">
            <v>45926</v>
          </cell>
          <cell r="H1281">
            <v>9</v>
          </cell>
        </row>
        <row r="1282">
          <cell r="B1282">
            <v>45927</v>
          </cell>
          <cell r="H1282">
            <v>9</v>
          </cell>
        </row>
        <row r="1283">
          <cell r="B1283">
            <v>45928</v>
          </cell>
          <cell r="H1283">
            <v>9</v>
          </cell>
        </row>
        <row r="1284">
          <cell r="B1284">
            <v>45929</v>
          </cell>
          <cell r="H1284">
            <v>11</v>
          </cell>
        </row>
        <row r="1285">
          <cell r="B1285">
            <v>45930</v>
          </cell>
          <cell r="H1285">
            <v>12</v>
          </cell>
        </row>
        <row r="1286">
          <cell r="B1286">
            <v>45931</v>
          </cell>
          <cell r="H1286">
            <v>13</v>
          </cell>
        </row>
        <row r="1287">
          <cell r="B1287">
            <v>45932</v>
          </cell>
          <cell r="H1287">
            <v>16</v>
          </cell>
        </row>
        <row r="1288">
          <cell r="B1288">
            <v>45933</v>
          </cell>
          <cell r="H1288">
            <v>17</v>
          </cell>
        </row>
        <row r="1289">
          <cell r="B1289">
            <v>45934</v>
          </cell>
          <cell r="H1289">
            <v>17</v>
          </cell>
        </row>
        <row r="1290">
          <cell r="B1290">
            <v>45935</v>
          </cell>
          <cell r="H1290">
            <v>17</v>
          </cell>
        </row>
        <row r="1291">
          <cell r="B1291">
            <v>45936</v>
          </cell>
          <cell r="H1291">
            <v>16</v>
          </cell>
        </row>
        <row r="1292">
          <cell r="B1292">
            <v>45937</v>
          </cell>
          <cell r="H1292">
            <v>14</v>
          </cell>
        </row>
        <row r="1293">
          <cell r="B1293">
            <v>45938</v>
          </cell>
          <cell r="H1293">
            <v>12</v>
          </cell>
        </row>
        <row r="1294">
          <cell r="B1294">
            <v>45939</v>
          </cell>
          <cell r="H1294">
            <v>11</v>
          </cell>
        </row>
        <row r="1295">
          <cell r="B1295">
            <v>45940</v>
          </cell>
          <cell r="H1295">
            <v>9</v>
          </cell>
        </row>
        <row r="1296">
          <cell r="B1296">
            <v>45941</v>
          </cell>
          <cell r="H1296">
            <v>9</v>
          </cell>
        </row>
        <row r="1297">
          <cell r="B1297">
            <v>45942</v>
          </cell>
          <cell r="H1297">
            <v>9</v>
          </cell>
        </row>
        <row r="1298">
          <cell r="B1298">
            <v>45943</v>
          </cell>
          <cell r="H1298">
            <v>9</v>
          </cell>
        </row>
        <row r="1299">
          <cell r="B1299">
            <v>45944</v>
          </cell>
          <cell r="H1299">
            <v>8</v>
          </cell>
        </row>
        <row r="1300">
          <cell r="B1300">
            <v>45945</v>
          </cell>
          <cell r="H1300">
            <v>11</v>
          </cell>
        </row>
        <row r="1301">
          <cell r="B1301">
            <v>45946</v>
          </cell>
          <cell r="H1301">
            <v>12</v>
          </cell>
        </row>
        <row r="1302">
          <cell r="B1302">
            <v>45947</v>
          </cell>
          <cell r="H1302">
            <v>12</v>
          </cell>
        </row>
        <row r="1303">
          <cell r="B1303">
            <v>45948</v>
          </cell>
          <cell r="H1303">
            <v>12</v>
          </cell>
        </row>
        <row r="1304">
          <cell r="B1304">
            <v>45949</v>
          </cell>
          <cell r="H1304">
            <v>12</v>
          </cell>
        </row>
        <row r="1305">
          <cell r="B1305">
            <v>45950</v>
          </cell>
          <cell r="H1305">
            <v>11</v>
          </cell>
        </row>
        <row r="1306">
          <cell r="B1306">
            <v>45951</v>
          </cell>
          <cell r="H1306">
            <v>10</v>
          </cell>
        </row>
        <row r="1307">
          <cell r="B1307">
            <v>45952</v>
          </cell>
          <cell r="H1307">
            <v>9</v>
          </cell>
        </row>
        <row r="1308">
          <cell r="B1308">
            <v>45953</v>
          </cell>
          <cell r="H1308">
            <v>9</v>
          </cell>
        </row>
        <row r="1309">
          <cell r="B1309">
            <v>45954</v>
          </cell>
          <cell r="H1309">
            <v>8</v>
          </cell>
        </row>
        <row r="1310">
          <cell r="B1310">
            <v>45955</v>
          </cell>
          <cell r="H1310">
            <v>8</v>
          </cell>
        </row>
        <row r="1311">
          <cell r="B1311">
            <v>45956</v>
          </cell>
          <cell r="H1311">
            <v>8</v>
          </cell>
        </row>
        <row r="1312">
          <cell r="B1312">
            <v>45957</v>
          </cell>
          <cell r="H1312">
            <v>6</v>
          </cell>
        </row>
        <row r="1313">
          <cell r="B1313">
            <v>45958</v>
          </cell>
          <cell r="H1313">
            <v>5</v>
          </cell>
        </row>
        <row r="1314">
          <cell r="B1314">
            <v>45959</v>
          </cell>
          <cell r="H1314">
            <v>4</v>
          </cell>
        </row>
        <row r="1315">
          <cell r="B1315">
            <v>45960</v>
          </cell>
          <cell r="H1315">
            <v>3</v>
          </cell>
        </row>
        <row r="1316">
          <cell r="B1316">
            <v>45961</v>
          </cell>
          <cell r="H1316">
            <v>6</v>
          </cell>
        </row>
        <row r="1317">
          <cell r="B1317">
            <v>45962</v>
          </cell>
          <cell r="H1317">
            <v>6</v>
          </cell>
        </row>
        <row r="1318">
          <cell r="B1318">
            <v>45963</v>
          </cell>
          <cell r="H1318">
            <v>6</v>
          </cell>
        </row>
        <row r="1319">
          <cell r="B1319">
            <v>45964</v>
          </cell>
          <cell r="H1319">
            <v>6</v>
          </cell>
        </row>
        <row r="1320">
          <cell r="B1320">
            <v>45965</v>
          </cell>
          <cell r="H1320">
            <v>8</v>
          </cell>
        </row>
        <row r="1321">
          <cell r="B1321">
            <v>45966</v>
          </cell>
          <cell r="H1321">
            <v>7</v>
          </cell>
        </row>
        <row r="1322">
          <cell r="B1322">
            <v>45967</v>
          </cell>
          <cell r="H1322">
            <v>5</v>
          </cell>
        </row>
        <row r="1323">
          <cell r="B1323">
            <v>45968</v>
          </cell>
          <cell r="H1323">
            <v>3</v>
          </cell>
        </row>
        <row r="1324">
          <cell r="B1324">
            <v>45969</v>
          </cell>
          <cell r="H1324">
            <v>7</v>
          </cell>
        </row>
        <row r="1325">
          <cell r="B1325">
            <v>45970</v>
          </cell>
          <cell r="H1325">
            <v>7</v>
          </cell>
        </row>
        <row r="1326">
          <cell r="B1326">
            <v>45971</v>
          </cell>
          <cell r="H1326">
            <v>6</v>
          </cell>
        </row>
        <row r="1327">
          <cell r="B1327">
            <v>45972</v>
          </cell>
          <cell r="H1327">
            <v>3</v>
          </cell>
        </row>
        <row r="1328">
          <cell r="B1328">
            <v>45973</v>
          </cell>
          <cell r="H1328">
            <v>3</v>
          </cell>
        </row>
        <row r="1329">
          <cell r="B1329">
            <v>45974</v>
          </cell>
          <cell r="H1329">
            <v>6</v>
          </cell>
        </row>
        <row r="1330">
          <cell r="B1330">
            <v>45975</v>
          </cell>
          <cell r="H1330">
            <v>10</v>
          </cell>
        </row>
        <row r="1331">
          <cell r="B1331">
            <v>45976</v>
          </cell>
          <cell r="H1331">
            <v>10</v>
          </cell>
        </row>
        <row r="1332">
          <cell r="B1332">
            <v>45977</v>
          </cell>
          <cell r="H1332">
            <v>10</v>
          </cell>
        </row>
        <row r="1333">
          <cell r="B1333">
            <v>45978</v>
          </cell>
          <cell r="H1333">
            <v>14</v>
          </cell>
        </row>
        <row r="1334">
          <cell r="B1334">
            <v>45979</v>
          </cell>
          <cell r="H1334">
            <v>17</v>
          </cell>
        </row>
        <row r="1335">
          <cell r="B1335">
            <v>45980</v>
          </cell>
          <cell r="H1335">
            <v>16</v>
          </cell>
        </row>
        <row r="1336">
          <cell r="B1336">
            <v>45981</v>
          </cell>
          <cell r="H1336">
            <v>14</v>
          </cell>
        </row>
        <row r="1337">
          <cell r="B1337">
            <v>45982</v>
          </cell>
          <cell r="H1337">
            <v>12</v>
          </cell>
        </row>
        <row r="1338">
          <cell r="B1338">
            <v>45983</v>
          </cell>
          <cell r="H1338">
            <v>12</v>
          </cell>
        </row>
        <row r="1339">
          <cell r="B1339">
            <v>45984</v>
          </cell>
          <cell r="H1339">
            <v>12</v>
          </cell>
        </row>
        <row r="1340">
          <cell r="B1340">
            <v>45985</v>
          </cell>
          <cell r="H1340">
            <v>12</v>
          </cell>
        </row>
        <row r="1341">
          <cell r="B1341">
            <v>45986</v>
          </cell>
          <cell r="H1341">
            <v>10</v>
          </cell>
        </row>
        <row r="1342">
          <cell r="B1342">
            <v>45987</v>
          </cell>
          <cell r="H1342">
            <v>7</v>
          </cell>
        </row>
        <row r="1343">
          <cell r="B1343">
            <v>45988</v>
          </cell>
          <cell r="H1343">
            <v>6</v>
          </cell>
        </row>
        <row r="1344">
          <cell r="B1344">
            <v>45989</v>
          </cell>
          <cell r="H1344">
            <v>4</v>
          </cell>
        </row>
        <row r="1345">
          <cell r="B1345">
            <v>45990</v>
          </cell>
          <cell r="H1345">
            <v>4</v>
          </cell>
        </row>
        <row r="1346">
          <cell r="B1346">
            <v>45991</v>
          </cell>
          <cell r="H1346">
            <v>4</v>
          </cell>
        </row>
        <row r="1347">
          <cell r="B1347">
            <v>45992</v>
          </cell>
          <cell r="H1347">
            <v>6</v>
          </cell>
        </row>
        <row r="1348">
          <cell r="B1348">
            <v>45993</v>
          </cell>
          <cell r="H1348">
            <v>8</v>
          </cell>
        </row>
        <row r="1349">
          <cell r="B1349">
            <v>45994</v>
          </cell>
          <cell r="H1349">
            <v>10</v>
          </cell>
        </row>
        <row r="1350">
          <cell r="B1350">
            <v>45995</v>
          </cell>
          <cell r="H1350">
            <v>13</v>
          </cell>
        </row>
        <row r="1351">
          <cell r="B1351">
            <v>45996</v>
          </cell>
          <cell r="H1351">
            <v>14</v>
          </cell>
        </row>
        <row r="1352">
          <cell r="B1352">
            <v>45997</v>
          </cell>
          <cell r="H1352">
            <v>14</v>
          </cell>
        </row>
        <row r="1353">
          <cell r="B1353">
            <v>45998</v>
          </cell>
          <cell r="H1353">
            <v>14</v>
          </cell>
        </row>
        <row r="1354">
          <cell r="B1354">
            <v>45999</v>
          </cell>
          <cell r="H1354">
            <v>16</v>
          </cell>
        </row>
        <row r="1355">
          <cell r="B1355">
            <v>46000</v>
          </cell>
          <cell r="H1355">
            <v>18</v>
          </cell>
        </row>
        <row r="1356">
          <cell r="B1356">
            <v>46001</v>
          </cell>
          <cell r="H1356">
            <v>20</v>
          </cell>
        </row>
        <row r="1357">
          <cell r="B1357">
            <v>46002</v>
          </cell>
          <cell r="H1357">
            <v>22</v>
          </cell>
        </row>
        <row r="1358">
          <cell r="B1358">
            <v>46003</v>
          </cell>
          <cell r="H1358">
            <v>23</v>
          </cell>
        </row>
        <row r="1359">
          <cell r="B1359">
            <v>46004</v>
          </cell>
          <cell r="H1359">
            <v>23</v>
          </cell>
        </row>
        <row r="1360">
          <cell r="B1360">
            <v>46005</v>
          </cell>
          <cell r="H1360">
            <v>23</v>
          </cell>
        </row>
        <row r="1361">
          <cell r="B1361">
            <v>46006</v>
          </cell>
          <cell r="H1361">
            <v>24</v>
          </cell>
        </row>
        <row r="1362">
          <cell r="B1362">
            <v>46007</v>
          </cell>
          <cell r="H1362">
            <v>25</v>
          </cell>
        </row>
        <row r="1363">
          <cell r="B1363">
            <v>46008</v>
          </cell>
          <cell r="H1363">
            <v>25</v>
          </cell>
        </row>
        <row r="1364">
          <cell r="B1364">
            <v>46009</v>
          </cell>
          <cell r="H1364">
            <v>25</v>
          </cell>
        </row>
        <row r="1365">
          <cell r="B1365">
            <v>46010</v>
          </cell>
          <cell r="H1365">
            <v>26</v>
          </cell>
        </row>
        <row r="1366">
          <cell r="B1366">
            <v>46011</v>
          </cell>
          <cell r="H1366">
            <v>26</v>
          </cell>
        </row>
        <row r="1367">
          <cell r="B1367">
            <v>46012</v>
          </cell>
          <cell r="H1367">
            <v>26</v>
          </cell>
        </row>
        <row r="1368">
          <cell r="B1368">
            <v>46013</v>
          </cell>
          <cell r="H1368">
            <v>22</v>
          </cell>
        </row>
        <row r="1369">
          <cell r="B1369">
            <v>46014</v>
          </cell>
          <cell r="H1369">
            <v>18</v>
          </cell>
        </row>
        <row r="1370">
          <cell r="B1370">
            <v>46015</v>
          </cell>
          <cell r="H1370">
            <v>15</v>
          </cell>
        </row>
        <row r="1371">
          <cell r="B1371">
            <v>46016</v>
          </cell>
          <cell r="H1371">
            <v>10</v>
          </cell>
        </row>
        <row r="1372">
          <cell r="B1372">
            <v>46017</v>
          </cell>
          <cell r="H1372">
            <v>5</v>
          </cell>
        </row>
        <row r="1373">
          <cell r="B1373">
            <v>46018</v>
          </cell>
          <cell r="H1373">
            <v>5</v>
          </cell>
        </row>
        <row r="1374">
          <cell r="B1374">
            <v>46019</v>
          </cell>
          <cell r="H1374">
            <v>5</v>
          </cell>
        </row>
        <row r="1375">
          <cell r="B1375">
            <v>46020</v>
          </cell>
          <cell r="H1375">
            <v>5</v>
          </cell>
        </row>
        <row r="1376">
          <cell r="B1376">
            <v>46021</v>
          </cell>
          <cell r="H1376">
            <v>5</v>
          </cell>
        </row>
        <row r="1377">
          <cell r="B1377">
            <v>46022</v>
          </cell>
          <cell r="H1377">
            <v>5</v>
          </cell>
        </row>
        <row r="1378">
          <cell r="B1378">
            <v>46023</v>
          </cell>
          <cell r="H1378">
            <v>5</v>
          </cell>
        </row>
        <row r="1379">
          <cell r="B1379">
            <v>46024</v>
          </cell>
          <cell r="H1379">
            <v>5</v>
          </cell>
        </row>
        <row r="1380">
          <cell r="B1380">
            <v>46025</v>
          </cell>
          <cell r="H1380">
            <v>5</v>
          </cell>
        </row>
        <row r="1381">
          <cell r="B1381">
            <v>46026</v>
          </cell>
          <cell r="H1381">
            <v>5</v>
          </cell>
        </row>
        <row r="1382">
          <cell r="B1382">
            <v>46027</v>
          </cell>
          <cell r="H1382">
            <v>5</v>
          </cell>
        </row>
        <row r="1383">
          <cell r="B1383">
            <v>46028</v>
          </cell>
          <cell r="H1383">
            <v>6</v>
          </cell>
        </row>
        <row r="1384">
          <cell r="B1384">
            <v>46029</v>
          </cell>
          <cell r="H1384">
            <v>4</v>
          </cell>
        </row>
        <row r="1385">
          <cell r="B1385">
            <v>46030</v>
          </cell>
          <cell r="H1385">
            <v>5</v>
          </cell>
        </row>
        <row r="1386">
          <cell r="B1386">
            <v>46031</v>
          </cell>
          <cell r="H1386">
            <v>5</v>
          </cell>
        </row>
        <row r="1387">
          <cell r="B1387">
            <v>46032</v>
          </cell>
          <cell r="H1387">
            <v>5</v>
          </cell>
        </row>
        <row r="1388">
          <cell r="B1388">
            <v>46033</v>
          </cell>
          <cell r="H1388">
            <v>5</v>
          </cell>
        </row>
        <row r="1389">
          <cell r="B1389">
            <v>46034</v>
          </cell>
          <cell r="H1389">
            <v>5</v>
          </cell>
        </row>
        <row r="1390">
          <cell r="B1390">
            <v>46035</v>
          </cell>
          <cell r="H1390">
            <v>5</v>
          </cell>
        </row>
        <row r="1391">
          <cell r="B1391">
            <v>46036</v>
          </cell>
          <cell r="H1391">
            <v>2</v>
          </cell>
        </row>
        <row r="1392">
          <cell r="B1392">
            <v>46037</v>
          </cell>
          <cell r="H1392">
            <v>2</v>
          </cell>
        </row>
        <row r="1393">
          <cell r="B1393">
            <v>46038</v>
          </cell>
          <cell r="H1393">
            <v>3</v>
          </cell>
        </row>
        <row r="1394">
          <cell r="B1394">
            <v>46039</v>
          </cell>
          <cell r="H1394">
            <v>5</v>
          </cell>
        </row>
        <row r="1395">
          <cell r="B1395">
            <v>46040</v>
          </cell>
          <cell r="H1395">
            <v>5</v>
          </cell>
        </row>
        <row r="1396">
          <cell r="B1396">
            <v>46041</v>
          </cell>
          <cell r="H1396">
            <v>6</v>
          </cell>
        </row>
        <row r="1397">
          <cell r="B1397">
            <v>46042</v>
          </cell>
          <cell r="H1397">
            <v>8</v>
          </cell>
        </row>
        <row r="1398">
          <cell r="B1398">
            <v>46043</v>
          </cell>
          <cell r="H1398">
            <v>9</v>
          </cell>
        </row>
        <row r="1399">
          <cell r="B1399">
            <v>46044</v>
          </cell>
          <cell r="H1399">
            <v>8</v>
          </cell>
        </row>
        <row r="1400">
          <cell r="B1400">
            <v>46045</v>
          </cell>
          <cell r="H1400">
            <v>7</v>
          </cell>
        </row>
        <row r="1401">
          <cell r="B1401">
            <v>46046</v>
          </cell>
          <cell r="H1401">
            <v>7</v>
          </cell>
        </row>
        <row r="1402">
          <cell r="B1402">
            <v>46047</v>
          </cell>
          <cell r="H1402">
            <v>7</v>
          </cell>
        </row>
        <row r="1403">
          <cell r="B1403">
            <v>46048</v>
          </cell>
          <cell r="H1403">
            <v>7</v>
          </cell>
        </row>
        <row r="1404">
          <cell r="B1404">
            <v>46049</v>
          </cell>
          <cell r="H1404">
            <v>7</v>
          </cell>
        </row>
        <row r="1405">
          <cell r="B1405">
            <v>46050</v>
          </cell>
          <cell r="H1405">
            <v>6</v>
          </cell>
        </row>
        <row r="1406">
          <cell r="B1406">
            <v>46051</v>
          </cell>
          <cell r="H1406">
            <v>4</v>
          </cell>
        </row>
        <row r="1407">
          <cell r="B1407">
            <v>46052</v>
          </cell>
          <cell r="H1407">
            <v>3</v>
          </cell>
        </row>
        <row r="1408">
          <cell r="B1408">
            <v>46053</v>
          </cell>
          <cell r="H1408">
            <v>3</v>
          </cell>
        </row>
        <row r="1409">
          <cell r="B1409">
            <v>46054</v>
          </cell>
          <cell r="H1409">
            <v>3</v>
          </cell>
        </row>
        <row r="1410">
          <cell r="B1410">
            <v>46055</v>
          </cell>
          <cell r="H1410">
            <v>3</v>
          </cell>
        </row>
        <row r="1411">
          <cell r="B1411">
            <v>46056</v>
          </cell>
          <cell r="H1411">
            <v>2</v>
          </cell>
        </row>
        <row r="1412">
          <cell r="B1412">
            <v>46057</v>
          </cell>
          <cell r="H1412">
            <v>2</v>
          </cell>
        </row>
        <row r="1413">
          <cell r="B1413">
            <v>46058</v>
          </cell>
          <cell r="H1413">
            <v>2</v>
          </cell>
        </row>
        <row r="1414">
          <cell r="B1414">
            <v>46059</v>
          </cell>
          <cell r="H1414">
            <v>2</v>
          </cell>
        </row>
        <row r="1415">
          <cell r="B1415">
            <v>46060</v>
          </cell>
          <cell r="H1415">
            <v>2</v>
          </cell>
        </row>
        <row r="1416">
          <cell r="B1416">
            <v>46061</v>
          </cell>
          <cell r="H1416">
            <v>2</v>
          </cell>
        </row>
        <row r="1417">
          <cell r="B1417">
            <v>46062</v>
          </cell>
          <cell r="H1417">
            <v>2</v>
          </cell>
        </row>
        <row r="1418">
          <cell r="B1418">
            <v>46063</v>
          </cell>
          <cell r="H1418">
            <v>2</v>
          </cell>
        </row>
        <row r="1419">
          <cell r="B1419">
            <v>46064</v>
          </cell>
          <cell r="H1419">
            <v>2</v>
          </cell>
        </row>
        <row r="1420">
          <cell r="B1420">
            <v>46065</v>
          </cell>
          <cell r="H1420">
            <v>1</v>
          </cell>
        </row>
        <row r="1421">
          <cell r="B1421">
            <v>46066</v>
          </cell>
          <cell r="H1421">
            <v>1</v>
          </cell>
        </row>
        <row r="1422">
          <cell r="B1422">
            <v>46067</v>
          </cell>
          <cell r="H1422">
            <v>1</v>
          </cell>
        </row>
        <row r="1423">
          <cell r="B1423">
            <v>46068</v>
          </cell>
          <cell r="H1423">
            <v>1</v>
          </cell>
        </row>
        <row r="1424">
          <cell r="B1424">
            <v>46069</v>
          </cell>
          <cell r="H1424">
            <v>1</v>
          </cell>
        </row>
        <row r="1425">
          <cell r="B1425">
            <v>46070</v>
          </cell>
          <cell r="H1425">
            <v>0</v>
          </cell>
        </row>
        <row r="1426">
          <cell r="B1426">
            <v>46071</v>
          </cell>
          <cell r="H1426">
            <v>0</v>
          </cell>
        </row>
        <row r="1427">
          <cell r="B1427">
            <v>46072</v>
          </cell>
          <cell r="H1427">
            <v>0</v>
          </cell>
        </row>
        <row r="1428">
          <cell r="B1428">
            <v>46073</v>
          </cell>
          <cell r="H1428">
            <v>1</v>
          </cell>
        </row>
        <row r="1429">
          <cell r="B1429">
            <v>46074</v>
          </cell>
          <cell r="H1429">
            <v>1</v>
          </cell>
        </row>
        <row r="1430">
          <cell r="B1430">
            <v>46075</v>
          </cell>
          <cell r="H1430">
            <v>1</v>
          </cell>
        </row>
        <row r="1431">
          <cell r="B1431">
            <v>46076</v>
          </cell>
          <cell r="H1431">
            <v>1</v>
          </cell>
        </row>
        <row r="1432">
          <cell r="B1432">
            <v>46077</v>
          </cell>
          <cell r="H1432">
            <v>2</v>
          </cell>
        </row>
        <row r="1433">
          <cell r="B1433">
            <v>46078</v>
          </cell>
          <cell r="H1433">
            <v>1</v>
          </cell>
        </row>
        <row r="1434">
          <cell r="B1434">
            <v>46079</v>
          </cell>
          <cell r="H1434">
            <v>1</v>
          </cell>
        </row>
        <row r="1435">
          <cell r="B1435">
            <v>46080</v>
          </cell>
          <cell r="H1435">
            <v>1</v>
          </cell>
        </row>
        <row r="1436">
          <cell r="B1436">
            <v>46081</v>
          </cell>
          <cell r="H1436">
            <v>1</v>
          </cell>
        </row>
        <row r="1437">
          <cell r="B1437">
            <v>46082</v>
          </cell>
          <cell r="H1437">
            <v>1</v>
          </cell>
        </row>
        <row r="1438">
          <cell r="B1438">
            <v>46083</v>
          </cell>
          <cell r="H1438">
            <v>1</v>
          </cell>
        </row>
        <row r="1439">
          <cell r="B1439">
            <v>46084</v>
          </cell>
          <cell r="H1439">
            <v>0</v>
          </cell>
        </row>
        <row r="1440">
          <cell r="B1440">
            <v>46085</v>
          </cell>
          <cell r="H1440">
            <v>0</v>
          </cell>
        </row>
        <row r="1441">
          <cell r="B1441">
            <v>46086</v>
          </cell>
          <cell r="H1441">
            <v>0</v>
          </cell>
        </row>
        <row r="1442">
          <cell r="B1442">
            <v>46087</v>
          </cell>
          <cell r="H1442">
            <v>0</v>
          </cell>
        </row>
        <row r="1443">
          <cell r="B1443">
            <v>46088</v>
          </cell>
          <cell r="H1443">
            <v>0</v>
          </cell>
        </row>
        <row r="1444">
          <cell r="B1444">
            <v>46089</v>
          </cell>
          <cell r="H1444">
            <v>0</v>
          </cell>
        </row>
        <row r="1445">
          <cell r="B1445">
            <v>46090</v>
          </cell>
          <cell r="H1445">
            <v>0</v>
          </cell>
        </row>
        <row r="1446">
          <cell r="B1446">
            <v>46091</v>
          </cell>
          <cell r="H1446">
            <v>0</v>
          </cell>
        </row>
        <row r="1447">
          <cell r="B1447">
            <v>46092</v>
          </cell>
          <cell r="H1447">
            <v>1</v>
          </cell>
        </row>
        <row r="1448">
          <cell r="B1448">
            <v>46093</v>
          </cell>
          <cell r="H1448">
            <v>2</v>
          </cell>
        </row>
        <row r="1449">
          <cell r="B1449">
            <v>46094</v>
          </cell>
          <cell r="H1449">
            <v>3</v>
          </cell>
        </row>
        <row r="1450">
          <cell r="B1450">
            <v>46095</v>
          </cell>
          <cell r="H1450">
            <v>3</v>
          </cell>
        </row>
        <row r="1451">
          <cell r="B1451">
            <v>46096</v>
          </cell>
          <cell r="H1451">
            <v>3</v>
          </cell>
        </row>
        <row r="1452">
          <cell r="B1452">
            <v>46097</v>
          </cell>
          <cell r="H1452">
            <v>4</v>
          </cell>
        </row>
        <row r="1453">
          <cell r="B1453">
            <v>46098</v>
          </cell>
          <cell r="H1453">
            <v>5</v>
          </cell>
        </row>
        <row r="1454">
          <cell r="B1454">
            <v>46099</v>
          </cell>
          <cell r="H1454">
            <v>6</v>
          </cell>
        </row>
        <row r="1455">
          <cell r="B1455">
            <v>46100</v>
          </cell>
          <cell r="H1455">
            <v>7</v>
          </cell>
        </row>
        <row r="1456">
          <cell r="B1456">
            <v>46101</v>
          </cell>
          <cell r="H1456">
            <v>7</v>
          </cell>
        </row>
        <row r="1457">
          <cell r="B1457">
            <v>46102</v>
          </cell>
          <cell r="H1457">
            <v>7</v>
          </cell>
        </row>
        <row r="1458">
          <cell r="B1458">
            <v>46103</v>
          </cell>
          <cell r="H1458">
            <v>7</v>
          </cell>
        </row>
        <row r="1459">
          <cell r="B1459">
            <v>46104</v>
          </cell>
          <cell r="H1459">
            <v>5</v>
          </cell>
        </row>
        <row r="1460">
          <cell r="B1460">
            <v>46105</v>
          </cell>
          <cell r="H1460">
            <v>3</v>
          </cell>
        </row>
        <row r="1461">
          <cell r="B1461">
            <v>46106</v>
          </cell>
          <cell r="H1461">
            <v>2</v>
          </cell>
        </row>
        <row r="1462">
          <cell r="B1462">
            <v>46107</v>
          </cell>
          <cell r="H1462">
            <v>2</v>
          </cell>
        </row>
        <row r="1463">
          <cell r="B1463">
            <v>46108</v>
          </cell>
          <cell r="H1463">
            <v>2</v>
          </cell>
        </row>
        <row r="1464">
          <cell r="B1464">
            <v>46109</v>
          </cell>
          <cell r="H1464">
            <v>2</v>
          </cell>
        </row>
        <row r="1465">
          <cell r="B1465">
            <v>46110</v>
          </cell>
          <cell r="H1465">
            <v>2</v>
          </cell>
        </row>
        <row r="1466">
          <cell r="B1466">
            <v>46111</v>
          </cell>
          <cell r="H1466">
            <v>2</v>
          </cell>
        </row>
        <row r="1467">
          <cell r="B1467">
            <v>46112</v>
          </cell>
          <cell r="H1467">
            <v>3</v>
          </cell>
        </row>
        <row r="1468">
          <cell r="B1468">
            <v>46113</v>
          </cell>
          <cell r="H1468">
            <v>3</v>
          </cell>
        </row>
        <row r="1469">
          <cell r="B1469">
            <v>46114</v>
          </cell>
          <cell r="H1469">
            <v>3</v>
          </cell>
        </row>
        <row r="1470">
          <cell r="B1470">
            <v>46115</v>
          </cell>
          <cell r="H1470">
            <v>4</v>
          </cell>
        </row>
        <row r="1471">
          <cell r="B1471">
            <v>46116</v>
          </cell>
          <cell r="H1471">
            <v>4</v>
          </cell>
        </row>
        <row r="1472">
          <cell r="B1472">
            <v>46117</v>
          </cell>
          <cell r="H1472">
            <v>4</v>
          </cell>
        </row>
        <row r="1473">
          <cell r="B1473">
            <v>46118</v>
          </cell>
          <cell r="H1473">
            <v>5</v>
          </cell>
        </row>
        <row r="1474">
          <cell r="B1474">
            <v>46119</v>
          </cell>
          <cell r="H1474">
            <v>6</v>
          </cell>
        </row>
        <row r="1475">
          <cell r="B1475">
            <v>46120</v>
          </cell>
          <cell r="H1475">
            <v>6</v>
          </cell>
        </row>
        <row r="1476">
          <cell r="B1476">
            <v>46121</v>
          </cell>
          <cell r="H1476">
            <v>7</v>
          </cell>
        </row>
        <row r="1477">
          <cell r="B1477">
            <v>46122</v>
          </cell>
          <cell r="H1477">
            <v>8</v>
          </cell>
        </row>
        <row r="1478">
          <cell r="B1478">
            <v>46123</v>
          </cell>
          <cell r="H1478">
            <v>8</v>
          </cell>
        </row>
        <row r="1479">
          <cell r="B1479">
            <v>46124</v>
          </cell>
          <cell r="H1479">
            <v>8</v>
          </cell>
        </row>
        <row r="1480">
          <cell r="B1480">
            <v>46125</v>
          </cell>
          <cell r="H1480">
            <v>9</v>
          </cell>
        </row>
        <row r="1481">
          <cell r="B1481">
            <v>46126</v>
          </cell>
          <cell r="H1481">
            <v>10</v>
          </cell>
        </row>
        <row r="1482">
          <cell r="B1482">
            <v>46127</v>
          </cell>
          <cell r="H1482">
            <v>10</v>
          </cell>
        </row>
        <row r="1483">
          <cell r="B1483">
            <v>46128</v>
          </cell>
          <cell r="H1483">
            <v>10</v>
          </cell>
        </row>
        <row r="1484">
          <cell r="B1484">
            <v>46129</v>
          </cell>
          <cell r="H1484">
            <v>10</v>
          </cell>
        </row>
        <row r="1485">
          <cell r="B1485">
            <v>46130</v>
          </cell>
          <cell r="H1485">
            <v>10</v>
          </cell>
        </row>
        <row r="1486">
          <cell r="B1486">
            <v>46131</v>
          </cell>
          <cell r="H1486">
            <v>10</v>
          </cell>
        </row>
        <row r="1487">
          <cell r="B1487">
            <v>46132</v>
          </cell>
          <cell r="H1487">
            <v>12</v>
          </cell>
        </row>
        <row r="1488">
          <cell r="B1488">
            <v>46133</v>
          </cell>
          <cell r="H1488">
            <v>10</v>
          </cell>
        </row>
        <row r="1489">
          <cell r="B1489">
            <v>46134</v>
          </cell>
          <cell r="H1489">
            <v>8</v>
          </cell>
        </row>
        <row r="1490">
          <cell r="B1490">
            <v>46135</v>
          </cell>
          <cell r="H1490">
            <v>6</v>
          </cell>
        </row>
        <row r="1491">
          <cell r="B1491">
            <v>46136</v>
          </cell>
          <cell r="H1491">
            <v>6</v>
          </cell>
        </row>
        <row r="1492">
          <cell r="B1492">
            <v>46137</v>
          </cell>
          <cell r="H1492">
            <v>6</v>
          </cell>
        </row>
        <row r="1493">
          <cell r="B1493">
            <v>46138</v>
          </cell>
          <cell r="H1493">
            <v>6</v>
          </cell>
        </row>
        <row r="1494">
          <cell r="B1494">
            <v>46139</v>
          </cell>
          <cell r="H1494">
            <v>6</v>
          </cell>
        </row>
        <row r="1495">
          <cell r="B1495">
            <v>46140</v>
          </cell>
          <cell r="H1495">
            <v>0</v>
          </cell>
        </row>
        <row r="1496">
          <cell r="B1496">
            <v>46141</v>
          </cell>
          <cell r="H1496">
            <v>0</v>
          </cell>
        </row>
        <row r="1497">
          <cell r="B1497">
            <v>46142</v>
          </cell>
          <cell r="H1497">
            <v>0</v>
          </cell>
        </row>
        <row r="1498">
          <cell r="B1498">
            <v>0</v>
          </cell>
        </row>
        <row r="1499">
          <cell r="B1499">
            <v>0</v>
          </cell>
        </row>
        <row r="1500">
          <cell r="B1500">
            <v>0</v>
          </cell>
        </row>
        <row r="1501">
          <cell r="B1501">
            <v>0</v>
          </cell>
        </row>
        <row r="1502">
          <cell r="B1502">
            <v>0</v>
          </cell>
        </row>
        <row r="1503">
          <cell r="B1503">
            <v>0</v>
          </cell>
        </row>
        <row r="1504">
          <cell r="B1504">
            <v>0</v>
          </cell>
        </row>
        <row r="1505">
          <cell r="B1505">
            <v>0</v>
          </cell>
        </row>
        <row r="1506">
          <cell r="B1506">
            <v>0</v>
          </cell>
        </row>
        <row r="1507">
          <cell r="B1507">
            <v>0</v>
          </cell>
        </row>
        <row r="1508">
          <cell r="B1508">
            <v>0</v>
          </cell>
        </row>
        <row r="1509">
          <cell r="B1509">
            <v>0</v>
          </cell>
        </row>
        <row r="1510">
          <cell r="B1510">
            <v>0</v>
          </cell>
        </row>
        <row r="1511">
          <cell r="B1511">
            <v>0</v>
          </cell>
        </row>
        <row r="1512">
          <cell r="B1512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ln w="25400">
          <a:solidFill>
            <a:schemeClr val="tx1"/>
          </a:solidFill>
        </a:ln>
      </a:spPr>
      <a:bodyPr vertOverflow="clip" wrap="none" rtlCol="0"/>
      <a:lstStyle>
        <a:defPPr algn="ctr">
          <a:defRPr sz="2000" b="1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6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05" sqref="B205"/>
    </sheetView>
  </sheetViews>
  <sheetFormatPr defaultColWidth="9" defaultRowHeight="13.2" x14ac:dyDescent="0.2"/>
  <cols>
    <col min="1" max="1" width="9" style="1400"/>
    <col min="2" max="18" width="7.6640625" style="1400" customWidth="1"/>
    <col min="19" max="31" width="6.109375" style="1400" customWidth="1"/>
    <col min="32" max="16384" width="9" style="1400"/>
  </cols>
  <sheetData>
    <row r="1" spans="1:31" s="1103" customFormat="1" ht="21.6" thickBot="1" x14ac:dyDescent="0.25">
      <c r="A1" s="1102" t="s">
        <v>2240</v>
      </c>
      <c r="N1" s="1103" t="s">
        <v>1487</v>
      </c>
      <c r="S1" s="1104"/>
      <c r="T1" s="1104"/>
      <c r="U1" s="1104"/>
      <c r="V1" s="1104"/>
      <c r="W1" s="1104"/>
      <c r="X1" s="1104"/>
      <c r="Y1" s="1104"/>
      <c r="Z1" s="1104"/>
      <c r="AA1" s="1104"/>
      <c r="AB1" s="1104"/>
      <c r="AC1" s="1104"/>
      <c r="AD1" s="1104"/>
    </row>
    <row r="2" spans="1:31" s="1110" customFormat="1" ht="10.199999999999999" thickBot="1" x14ac:dyDescent="0.25">
      <c r="A2" s="1738"/>
      <c r="B2" s="1739"/>
      <c r="C2" s="1105"/>
      <c r="D2" s="1106"/>
      <c r="E2" s="1106"/>
      <c r="F2" s="1106"/>
      <c r="G2" s="1106"/>
      <c r="H2" s="1106" t="s">
        <v>2241</v>
      </c>
      <c r="I2" s="1106"/>
      <c r="J2" s="1106"/>
      <c r="K2" s="1106"/>
      <c r="L2" s="1106"/>
      <c r="M2" s="1106"/>
      <c r="N2" s="1106"/>
      <c r="O2" s="1107"/>
      <c r="P2" s="1108" t="s">
        <v>2242</v>
      </c>
      <c r="Q2" s="1109" t="s">
        <v>2243</v>
      </c>
      <c r="R2" s="1103"/>
      <c r="S2" s="1104"/>
      <c r="T2" s="1104"/>
      <c r="U2" s="1104"/>
      <c r="V2" s="1104"/>
      <c r="W2" s="1104"/>
      <c r="X2" s="1104"/>
      <c r="Y2" s="1104"/>
      <c r="Z2" s="1104"/>
      <c r="AA2" s="1104"/>
      <c r="AB2" s="1104"/>
      <c r="AC2" s="1104"/>
      <c r="AD2" s="1104"/>
    </row>
    <row r="3" spans="1:31" s="1110" customFormat="1" ht="106.2" thickBot="1" x14ac:dyDescent="0.25">
      <c r="A3" s="1738"/>
      <c r="B3" s="1740" t="s">
        <v>1488</v>
      </c>
      <c r="C3" s="1111" t="s">
        <v>2244</v>
      </c>
      <c r="D3" s="1112" t="s">
        <v>2245</v>
      </c>
      <c r="E3" s="1113" t="s">
        <v>2246</v>
      </c>
      <c r="F3" s="1114" t="s">
        <v>2247</v>
      </c>
      <c r="G3" s="1115" t="s">
        <v>2248</v>
      </c>
      <c r="H3" s="1116" t="s">
        <v>2159</v>
      </c>
      <c r="I3" s="1117" t="s">
        <v>2249</v>
      </c>
      <c r="J3" s="1118" t="s">
        <v>2250</v>
      </c>
      <c r="K3" s="1119" t="s">
        <v>2251</v>
      </c>
      <c r="L3" s="1120" t="s">
        <v>2252</v>
      </c>
      <c r="M3" s="1121" t="s">
        <v>2253</v>
      </c>
      <c r="N3" s="1122" t="s">
        <v>2254</v>
      </c>
      <c r="O3" s="1123" t="s">
        <v>2255</v>
      </c>
      <c r="P3" s="1124" t="s">
        <v>2256</v>
      </c>
      <c r="Q3" s="1123" t="s">
        <v>1181</v>
      </c>
      <c r="R3" s="1269" t="s">
        <v>1189</v>
      </c>
      <c r="S3" s="1415" t="s">
        <v>703</v>
      </c>
      <c r="T3" s="1560" t="s">
        <v>369</v>
      </c>
      <c r="U3" s="1648" t="s">
        <v>1654</v>
      </c>
      <c r="V3" s="1392" t="s">
        <v>2124</v>
      </c>
      <c r="W3" s="1392" t="s">
        <v>1531</v>
      </c>
      <c r="X3" s="1648" t="s">
        <v>2125</v>
      </c>
      <c r="Y3" s="1561" t="s">
        <v>1489</v>
      </c>
      <c r="Z3" s="1415" t="s">
        <v>1595</v>
      </c>
      <c r="AA3" s="1561" t="s">
        <v>547</v>
      </c>
      <c r="AB3" s="1392" t="s">
        <v>1532</v>
      </c>
      <c r="AC3" s="1416" t="s">
        <v>267</v>
      </c>
      <c r="AD3" s="1393" t="s">
        <v>757</v>
      </c>
      <c r="AE3" s="1566" t="s">
        <v>1585</v>
      </c>
    </row>
    <row r="4" spans="1:31" s="1110" customFormat="1" ht="10.199999999999999" hidden="1" thickBot="1" x14ac:dyDescent="0.25">
      <c r="A4" s="1125" t="s">
        <v>370</v>
      </c>
      <c r="B4" s="1126" t="s">
        <v>103</v>
      </c>
      <c r="C4" s="1127">
        <v>3</v>
      </c>
      <c r="D4" s="1128">
        <v>3</v>
      </c>
      <c r="E4" s="1129"/>
      <c r="F4" s="1129"/>
      <c r="G4" s="1129"/>
      <c r="H4" s="1129"/>
      <c r="I4" s="1129"/>
      <c r="J4" s="1129"/>
      <c r="K4" s="1130"/>
      <c r="L4" s="1131">
        <v>6</v>
      </c>
      <c r="M4" s="1132">
        <v>6</v>
      </c>
      <c r="N4" s="1127">
        <v>6</v>
      </c>
      <c r="O4" s="1133">
        <v>0</v>
      </c>
      <c r="P4" s="1127"/>
      <c r="Q4" s="1133"/>
      <c r="R4" s="1134">
        <f t="shared" ref="R4:R67" si="0">L4+P4</f>
        <v>6</v>
      </c>
      <c r="S4" s="1135"/>
      <c r="T4" s="1136"/>
      <c r="U4" s="1136"/>
      <c r="V4" s="1136"/>
      <c r="W4" s="1136"/>
      <c r="X4" s="1136"/>
      <c r="Y4" s="1136"/>
      <c r="Z4" s="1136"/>
      <c r="AA4" s="1136"/>
      <c r="AB4" s="1136"/>
      <c r="AC4" s="1136"/>
      <c r="AD4" s="1137"/>
    </row>
    <row r="5" spans="1:31" s="1110" customFormat="1" ht="10.199999999999999" hidden="1" thickBot="1" x14ac:dyDescent="0.25">
      <c r="A5" s="1138"/>
      <c r="B5" s="1139" t="s">
        <v>104</v>
      </c>
      <c r="C5" s="1140">
        <v>0</v>
      </c>
      <c r="D5" s="1141">
        <v>51</v>
      </c>
      <c r="E5" s="1142"/>
      <c r="F5" s="1142"/>
      <c r="G5" s="1142"/>
      <c r="H5" s="1142"/>
      <c r="I5" s="1142"/>
      <c r="J5" s="1142"/>
      <c r="K5" s="1143"/>
      <c r="L5" s="1144">
        <v>51</v>
      </c>
      <c r="M5" s="1145">
        <v>57</v>
      </c>
      <c r="N5" s="1140">
        <v>51</v>
      </c>
      <c r="O5" s="1146">
        <v>0</v>
      </c>
      <c r="P5" s="1140"/>
      <c r="Q5" s="1146"/>
      <c r="R5" s="1147">
        <f t="shared" si="0"/>
        <v>51</v>
      </c>
      <c r="S5" s="1135"/>
      <c r="T5" s="1136"/>
      <c r="U5" s="1136"/>
      <c r="V5" s="1136"/>
      <c r="W5" s="1136"/>
      <c r="X5" s="1136"/>
      <c r="Y5" s="1136"/>
      <c r="Z5" s="1136"/>
      <c r="AA5" s="1136"/>
      <c r="AB5" s="1136"/>
      <c r="AC5" s="1136"/>
      <c r="AD5" s="1137"/>
    </row>
    <row r="6" spans="1:31" s="1110" customFormat="1" ht="10.199999999999999" hidden="1" thickBot="1" x14ac:dyDescent="0.25">
      <c r="A6" s="1148"/>
      <c r="B6" s="1139" t="s">
        <v>105</v>
      </c>
      <c r="C6" s="1140">
        <v>7</v>
      </c>
      <c r="D6" s="1141">
        <v>65</v>
      </c>
      <c r="E6" s="1142"/>
      <c r="F6" s="1142"/>
      <c r="G6" s="1142"/>
      <c r="H6" s="1142"/>
      <c r="I6" s="1142"/>
      <c r="J6" s="1142"/>
      <c r="K6" s="1143"/>
      <c r="L6" s="1144">
        <v>72</v>
      </c>
      <c r="M6" s="1145">
        <v>129</v>
      </c>
      <c r="N6" s="1140">
        <v>72</v>
      </c>
      <c r="O6" s="1146">
        <v>0</v>
      </c>
      <c r="P6" s="1140"/>
      <c r="Q6" s="1146"/>
      <c r="R6" s="1147">
        <f t="shared" si="0"/>
        <v>72</v>
      </c>
      <c r="S6" s="1135"/>
      <c r="T6" s="1136"/>
      <c r="U6" s="1136"/>
      <c r="V6" s="1136"/>
      <c r="W6" s="1136"/>
      <c r="X6" s="1136"/>
      <c r="Y6" s="1136"/>
      <c r="Z6" s="1136"/>
      <c r="AA6" s="1136"/>
      <c r="AB6" s="1136"/>
      <c r="AC6" s="1136"/>
      <c r="AD6" s="1137"/>
    </row>
    <row r="7" spans="1:31" s="1110" customFormat="1" ht="10.199999999999999" hidden="1" thickBot="1" x14ac:dyDescent="0.25">
      <c r="A7" s="1138"/>
      <c r="B7" s="1139" t="s">
        <v>106</v>
      </c>
      <c r="C7" s="1140">
        <v>2</v>
      </c>
      <c r="D7" s="1141">
        <v>69</v>
      </c>
      <c r="E7" s="1142"/>
      <c r="F7" s="1142"/>
      <c r="G7" s="1142"/>
      <c r="H7" s="1142"/>
      <c r="I7" s="1142"/>
      <c r="J7" s="1142"/>
      <c r="K7" s="1143"/>
      <c r="L7" s="1144">
        <v>71</v>
      </c>
      <c r="M7" s="1145">
        <v>200</v>
      </c>
      <c r="N7" s="1140">
        <v>71</v>
      </c>
      <c r="O7" s="1146">
        <v>0</v>
      </c>
      <c r="P7" s="1140"/>
      <c r="Q7" s="1146"/>
      <c r="R7" s="1147">
        <f t="shared" si="0"/>
        <v>71</v>
      </c>
      <c r="S7" s="1135"/>
      <c r="T7" s="1136"/>
      <c r="U7" s="1136"/>
      <c r="V7" s="1136"/>
      <c r="W7" s="1136"/>
      <c r="X7" s="1136"/>
      <c r="Y7" s="1136"/>
      <c r="Z7" s="1136"/>
      <c r="AA7" s="1136"/>
      <c r="AB7" s="1136"/>
      <c r="AC7" s="1136"/>
      <c r="AD7" s="1137"/>
    </row>
    <row r="8" spans="1:31" s="1110" customFormat="1" ht="10.199999999999999" hidden="1" thickBot="1" x14ac:dyDescent="0.25">
      <c r="A8" s="1138" t="s">
        <v>371</v>
      </c>
      <c r="B8" s="1139" t="s">
        <v>107</v>
      </c>
      <c r="C8" s="1140">
        <v>76</v>
      </c>
      <c r="D8" s="1141">
        <v>18</v>
      </c>
      <c r="E8" s="1142"/>
      <c r="F8" s="1142"/>
      <c r="G8" s="1142"/>
      <c r="H8" s="1142"/>
      <c r="I8" s="1142"/>
      <c r="J8" s="1142"/>
      <c r="K8" s="1143"/>
      <c r="L8" s="1144">
        <v>94</v>
      </c>
      <c r="M8" s="1145">
        <v>294</v>
      </c>
      <c r="N8" s="1140">
        <v>94</v>
      </c>
      <c r="O8" s="1146">
        <v>0</v>
      </c>
      <c r="P8" s="1140"/>
      <c r="Q8" s="1146"/>
      <c r="R8" s="1147">
        <f t="shared" si="0"/>
        <v>94</v>
      </c>
      <c r="S8" s="1135"/>
      <c r="T8" s="1136"/>
      <c r="U8" s="1136"/>
      <c r="V8" s="1136"/>
      <c r="W8" s="1136"/>
      <c r="X8" s="1136"/>
      <c r="Y8" s="1136"/>
      <c r="Z8" s="1136"/>
      <c r="AA8" s="1136"/>
      <c r="AB8" s="1136"/>
      <c r="AC8" s="1136"/>
      <c r="AD8" s="1137"/>
    </row>
    <row r="9" spans="1:31" s="1110" customFormat="1" ht="10.199999999999999" hidden="1" thickBot="1" x14ac:dyDescent="0.25">
      <c r="A9" s="1149">
        <f>SUM(L4:L15)</f>
        <v>838</v>
      </c>
      <c r="B9" s="1139" t="s">
        <v>108</v>
      </c>
      <c r="C9" s="1140">
        <v>86</v>
      </c>
      <c r="D9" s="1141">
        <v>40</v>
      </c>
      <c r="E9" s="1142"/>
      <c r="F9" s="1142"/>
      <c r="G9" s="1142"/>
      <c r="H9" s="1142"/>
      <c r="I9" s="1142"/>
      <c r="J9" s="1142"/>
      <c r="K9" s="1143"/>
      <c r="L9" s="1144">
        <v>126</v>
      </c>
      <c r="M9" s="1145">
        <v>420</v>
      </c>
      <c r="N9" s="1140">
        <v>126</v>
      </c>
      <c r="O9" s="1146">
        <v>0</v>
      </c>
      <c r="P9" s="1140"/>
      <c r="Q9" s="1146"/>
      <c r="R9" s="1147">
        <f t="shared" si="0"/>
        <v>126</v>
      </c>
      <c r="S9" s="1135"/>
      <c r="T9" s="1136"/>
      <c r="U9" s="1136"/>
      <c r="V9" s="1136"/>
      <c r="W9" s="1136"/>
      <c r="X9" s="1136"/>
      <c r="Y9" s="1136"/>
      <c r="Z9" s="1136"/>
      <c r="AA9" s="1136"/>
      <c r="AB9" s="1136"/>
      <c r="AC9" s="1136"/>
      <c r="AD9" s="1137"/>
    </row>
    <row r="10" spans="1:31" s="1110" customFormat="1" ht="10.199999999999999" hidden="1" thickBot="1" x14ac:dyDescent="0.25">
      <c r="A10" s="1150"/>
      <c r="B10" s="1139" t="s">
        <v>109</v>
      </c>
      <c r="C10" s="1140">
        <v>101</v>
      </c>
      <c r="D10" s="1141">
        <v>29</v>
      </c>
      <c r="E10" s="1142"/>
      <c r="F10" s="1142"/>
      <c r="G10" s="1142"/>
      <c r="H10" s="1142"/>
      <c r="I10" s="1142"/>
      <c r="J10" s="1142"/>
      <c r="K10" s="1143"/>
      <c r="L10" s="1144">
        <v>130</v>
      </c>
      <c r="M10" s="1145">
        <v>550</v>
      </c>
      <c r="N10" s="1140">
        <v>130</v>
      </c>
      <c r="O10" s="1146">
        <v>0</v>
      </c>
      <c r="P10" s="1140"/>
      <c r="Q10" s="1146"/>
      <c r="R10" s="1147">
        <f t="shared" si="0"/>
        <v>130</v>
      </c>
      <c r="S10" s="1135"/>
      <c r="T10" s="1136"/>
      <c r="U10" s="1136"/>
      <c r="V10" s="1136"/>
      <c r="W10" s="1136"/>
      <c r="X10" s="1136"/>
      <c r="Y10" s="1136"/>
      <c r="Z10" s="1136"/>
      <c r="AA10" s="1136"/>
      <c r="AB10" s="1136"/>
      <c r="AC10" s="1136"/>
      <c r="AD10" s="1137"/>
    </row>
    <row r="11" spans="1:31" s="1110" customFormat="1" ht="10.199999999999999" hidden="1" thickBot="1" x14ac:dyDescent="0.25">
      <c r="A11" s="1138" t="s">
        <v>372</v>
      </c>
      <c r="B11" s="1139" t="s">
        <v>110</v>
      </c>
      <c r="C11" s="1140">
        <v>106</v>
      </c>
      <c r="D11" s="1141">
        <v>6</v>
      </c>
      <c r="E11" s="1142"/>
      <c r="F11" s="1142"/>
      <c r="G11" s="1142"/>
      <c r="H11" s="1142"/>
      <c r="I11" s="1142"/>
      <c r="J11" s="1142"/>
      <c r="K11" s="1143"/>
      <c r="L11" s="1144">
        <v>112</v>
      </c>
      <c r="M11" s="1145">
        <v>662</v>
      </c>
      <c r="N11" s="1140">
        <v>112</v>
      </c>
      <c r="O11" s="1146">
        <v>0</v>
      </c>
      <c r="P11" s="1140"/>
      <c r="Q11" s="1146"/>
      <c r="R11" s="1147">
        <f t="shared" si="0"/>
        <v>112</v>
      </c>
      <c r="S11" s="1135"/>
      <c r="T11" s="1136"/>
      <c r="U11" s="1136"/>
      <c r="V11" s="1136"/>
      <c r="W11" s="1136"/>
      <c r="X11" s="1136"/>
      <c r="Y11" s="1136"/>
      <c r="Z11" s="1136"/>
      <c r="AA11" s="1136"/>
      <c r="AB11" s="1136"/>
      <c r="AC11" s="1136"/>
      <c r="AD11" s="1137"/>
    </row>
    <row r="12" spans="1:31" s="1110" customFormat="1" ht="10.199999999999999" hidden="1" thickBot="1" x14ac:dyDescent="0.25">
      <c r="A12" s="1148">
        <f>A6+A9</f>
        <v>838</v>
      </c>
      <c r="B12" s="1151" t="s">
        <v>373</v>
      </c>
      <c r="C12" s="1140">
        <v>45</v>
      </c>
      <c r="D12" s="1141">
        <v>42</v>
      </c>
      <c r="E12" s="1142"/>
      <c r="F12" s="1142"/>
      <c r="G12" s="1142"/>
      <c r="H12" s="1142"/>
      <c r="I12" s="1142"/>
      <c r="J12" s="1142"/>
      <c r="K12" s="1143"/>
      <c r="L12" s="1144">
        <v>87</v>
      </c>
      <c r="M12" s="1145">
        <v>749</v>
      </c>
      <c r="N12" s="1140">
        <v>87</v>
      </c>
      <c r="O12" s="1146">
        <v>0</v>
      </c>
      <c r="P12" s="1140"/>
      <c r="Q12" s="1146"/>
      <c r="R12" s="1147">
        <f t="shared" si="0"/>
        <v>87</v>
      </c>
      <c r="S12" s="1135"/>
      <c r="T12" s="1136"/>
      <c r="U12" s="1136"/>
      <c r="V12" s="1136"/>
      <c r="W12" s="1136"/>
      <c r="X12" s="1136"/>
      <c r="Y12" s="1136"/>
      <c r="Z12" s="1136"/>
      <c r="AA12" s="1136"/>
      <c r="AB12" s="1136"/>
      <c r="AC12" s="1136"/>
      <c r="AD12" s="1137"/>
    </row>
    <row r="13" spans="1:31" s="1110" customFormat="1" ht="10.199999999999999" hidden="1" thickBot="1" x14ac:dyDescent="0.25">
      <c r="A13" s="1138"/>
      <c r="B13" s="1139" t="s">
        <v>113</v>
      </c>
      <c r="C13" s="1140">
        <v>3</v>
      </c>
      <c r="D13" s="1141">
        <v>73</v>
      </c>
      <c r="E13" s="1142"/>
      <c r="F13" s="1142"/>
      <c r="G13" s="1142"/>
      <c r="H13" s="1142"/>
      <c r="I13" s="1142"/>
      <c r="J13" s="1142"/>
      <c r="K13" s="1143"/>
      <c r="L13" s="1144">
        <v>76</v>
      </c>
      <c r="M13" s="1145">
        <v>825</v>
      </c>
      <c r="N13" s="1140">
        <v>76</v>
      </c>
      <c r="O13" s="1146">
        <v>0</v>
      </c>
      <c r="P13" s="1140"/>
      <c r="Q13" s="1146"/>
      <c r="R13" s="1147">
        <f t="shared" si="0"/>
        <v>76</v>
      </c>
      <c r="S13" s="1135"/>
      <c r="T13" s="1136"/>
      <c r="U13" s="1136"/>
      <c r="V13" s="1136"/>
      <c r="W13" s="1136"/>
      <c r="X13" s="1136"/>
      <c r="Y13" s="1136"/>
      <c r="Z13" s="1136"/>
      <c r="AA13" s="1136"/>
      <c r="AB13" s="1136"/>
      <c r="AC13" s="1136"/>
      <c r="AD13" s="1137"/>
    </row>
    <row r="14" spans="1:31" s="1110" customFormat="1" ht="10.199999999999999" hidden="1" thickBot="1" x14ac:dyDescent="0.25">
      <c r="A14" s="1138"/>
      <c r="B14" s="1139" t="s">
        <v>114</v>
      </c>
      <c r="C14" s="1140">
        <v>0</v>
      </c>
      <c r="D14" s="1141">
        <v>3</v>
      </c>
      <c r="E14" s="1142"/>
      <c r="F14" s="1142"/>
      <c r="G14" s="1142"/>
      <c r="H14" s="1142"/>
      <c r="I14" s="1142"/>
      <c r="J14" s="1142"/>
      <c r="K14" s="1143"/>
      <c r="L14" s="1144">
        <v>3</v>
      </c>
      <c r="M14" s="1145">
        <v>828</v>
      </c>
      <c r="N14" s="1140">
        <v>3</v>
      </c>
      <c r="O14" s="1146">
        <v>0</v>
      </c>
      <c r="P14" s="1140"/>
      <c r="Q14" s="1146"/>
      <c r="R14" s="1147">
        <f t="shared" si="0"/>
        <v>3</v>
      </c>
      <c r="S14" s="1135"/>
      <c r="T14" s="1136"/>
      <c r="U14" s="1136"/>
      <c r="V14" s="1136"/>
      <c r="W14" s="1136"/>
      <c r="X14" s="1136"/>
      <c r="Y14" s="1136"/>
      <c r="Z14" s="1136"/>
      <c r="AA14" s="1136"/>
      <c r="AB14" s="1136"/>
      <c r="AC14" s="1136"/>
      <c r="AD14" s="1137"/>
    </row>
    <row r="15" spans="1:31" s="1110" customFormat="1" ht="10.199999999999999" hidden="1" thickBot="1" x14ac:dyDescent="0.25">
      <c r="A15" s="1152"/>
      <c r="B15" s="1153" t="s">
        <v>102</v>
      </c>
      <c r="C15" s="1154">
        <v>10</v>
      </c>
      <c r="D15" s="1155">
        <v>0</v>
      </c>
      <c r="E15" s="1156"/>
      <c r="F15" s="1156"/>
      <c r="G15" s="1156"/>
      <c r="H15" s="1156"/>
      <c r="I15" s="1156"/>
      <c r="J15" s="1156"/>
      <c r="K15" s="1157"/>
      <c r="L15" s="1158">
        <v>10</v>
      </c>
      <c r="M15" s="1159">
        <v>838</v>
      </c>
      <c r="N15" s="1154">
        <v>10</v>
      </c>
      <c r="O15" s="1160">
        <v>0</v>
      </c>
      <c r="P15" s="1161"/>
      <c r="Q15" s="1162"/>
      <c r="R15" s="1163">
        <f t="shared" si="0"/>
        <v>10</v>
      </c>
      <c r="S15" s="1135"/>
      <c r="T15" s="1136"/>
      <c r="U15" s="1136"/>
      <c r="V15" s="1136"/>
      <c r="W15" s="1136"/>
      <c r="X15" s="1136"/>
      <c r="Y15" s="1136"/>
      <c r="Z15" s="1136"/>
      <c r="AA15" s="1136"/>
      <c r="AB15" s="1136"/>
      <c r="AC15" s="1136"/>
      <c r="AD15" s="1137"/>
    </row>
    <row r="16" spans="1:31" s="1110" customFormat="1" ht="10.199999999999999" hidden="1" thickBot="1" x14ac:dyDescent="0.25">
      <c r="A16" s="1125" t="s">
        <v>374</v>
      </c>
      <c r="B16" s="1126" t="s">
        <v>103</v>
      </c>
      <c r="C16" s="1127">
        <v>5</v>
      </c>
      <c r="D16" s="1128">
        <v>1</v>
      </c>
      <c r="E16" s="1129">
        <v>0</v>
      </c>
      <c r="F16" s="1129"/>
      <c r="G16" s="1129"/>
      <c r="H16" s="1129"/>
      <c r="I16" s="1129"/>
      <c r="J16" s="1129"/>
      <c r="K16" s="1130"/>
      <c r="L16" s="1131">
        <v>6</v>
      </c>
      <c r="M16" s="1132">
        <v>844</v>
      </c>
      <c r="N16" s="1127">
        <v>6</v>
      </c>
      <c r="O16" s="1133">
        <v>0</v>
      </c>
      <c r="P16" s="1127"/>
      <c r="Q16" s="1133"/>
      <c r="R16" s="1134">
        <f t="shared" si="0"/>
        <v>6</v>
      </c>
      <c r="S16" s="1135"/>
      <c r="T16" s="1136"/>
      <c r="U16" s="1136"/>
      <c r="V16" s="1136"/>
      <c r="W16" s="1136"/>
      <c r="X16" s="1136"/>
      <c r="Y16" s="1136"/>
      <c r="Z16" s="1136"/>
      <c r="AA16" s="1136"/>
      <c r="AB16" s="1136"/>
      <c r="AC16" s="1136"/>
      <c r="AD16" s="1137"/>
    </row>
    <row r="17" spans="1:30" s="1110" customFormat="1" ht="10.199999999999999" hidden="1" thickBot="1" x14ac:dyDescent="0.25">
      <c r="A17" s="1138"/>
      <c r="B17" s="1139" t="s">
        <v>104</v>
      </c>
      <c r="C17" s="1140">
        <v>12</v>
      </c>
      <c r="D17" s="1141">
        <v>0</v>
      </c>
      <c r="E17" s="1142">
        <v>0</v>
      </c>
      <c r="F17" s="1142"/>
      <c r="G17" s="1142"/>
      <c r="H17" s="1142"/>
      <c r="I17" s="1142"/>
      <c r="J17" s="1142"/>
      <c r="K17" s="1143"/>
      <c r="L17" s="1144">
        <v>12</v>
      </c>
      <c r="M17" s="1145">
        <v>856</v>
      </c>
      <c r="N17" s="1140">
        <v>12</v>
      </c>
      <c r="O17" s="1146">
        <v>0</v>
      </c>
      <c r="P17" s="1140"/>
      <c r="Q17" s="1146"/>
      <c r="R17" s="1147">
        <f t="shared" si="0"/>
        <v>12</v>
      </c>
      <c r="S17" s="1135"/>
      <c r="T17" s="1136"/>
      <c r="U17" s="1136"/>
      <c r="V17" s="1136"/>
      <c r="W17" s="1136"/>
      <c r="X17" s="1136"/>
      <c r="Y17" s="1136"/>
      <c r="Z17" s="1136"/>
      <c r="AA17" s="1136"/>
      <c r="AB17" s="1136"/>
      <c r="AC17" s="1136"/>
      <c r="AD17" s="1137"/>
    </row>
    <row r="18" spans="1:30" s="1110" customFormat="1" ht="10.199999999999999" hidden="1" thickBot="1" x14ac:dyDescent="0.25">
      <c r="A18" s="1148"/>
      <c r="B18" s="1139" t="s">
        <v>105</v>
      </c>
      <c r="C18" s="1140">
        <v>25</v>
      </c>
      <c r="D18" s="1141">
        <v>0</v>
      </c>
      <c r="E18" s="1142">
        <v>0</v>
      </c>
      <c r="F18" s="1142"/>
      <c r="G18" s="1142"/>
      <c r="H18" s="1142"/>
      <c r="I18" s="1142"/>
      <c r="J18" s="1142"/>
      <c r="K18" s="1143"/>
      <c r="L18" s="1144">
        <v>25</v>
      </c>
      <c r="M18" s="1145">
        <v>881</v>
      </c>
      <c r="N18" s="1140">
        <v>25</v>
      </c>
      <c r="O18" s="1146">
        <v>0</v>
      </c>
      <c r="P18" s="1140"/>
      <c r="Q18" s="1146"/>
      <c r="R18" s="1147">
        <f t="shared" si="0"/>
        <v>25</v>
      </c>
      <c r="S18" s="1135"/>
      <c r="T18" s="1136"/>
      <c r="U18" s="1136"/>
      <c r="V18" s="1136"/>
      <c r="W18" s="1136"/>
      <c r="X18" s="1136"/>
      <c r="Y18" s="1136"/>
      <c r="Z18" s="1136"/>
      <c r="AA18" s="1136"/>
      <c r="AB18" s="1136"/>
      <c r="AC18" s="1136"/>
      <c r="AD18" s="1137"/>
    </row>
    <row r="19" spans="1:30" s="1110" customFormat="1" ht="10.199999999999999" hidden="1" thickBot="1" x14ac:dyDescent="0.25">
      <c r="A19" s="1138"/>
      <c r="B19" s="1139" t="s">
        <v>106</v>
      </c>
      <c r="C19" s="1140">
        <v>16</v>
      </c>
      <c r="D19" s="1141">
        <v>0</v>
      </c>
      <c r="E19" s="1142">
        <v>0</v>
      </c>
      <c r="F19" s="1142"/>
      <c r="G19" s="1142"/>
      <c r="H19" s="1142"/>
      <c r="I19" s="1142"/>
      <c r="J19" s="1142"/>
      <c r="K19" s="1143"/>
      <c r="L19" s="1144">
        <v>16</v>
      </c>
      <c r="M19" s="1145">
        <v>897</v>
      </c>
      <c r="N19" s="1140">
        <v>16</v>
      </c>
      <c r="O19" s="1146">
        <v>0</v>
      </c>
      <c r="P19" s="1140"/>
      <c r="Q19" s="1146"/>
      <c r="R19" s="1147">
        <f t="shared" si="0"/>
        <v>16</v>
      </c>
      <c r="S19" s="1135"/>
      <c r="T19" s="1136"/>
      <c r="U19" s="1136"/>
      <c r="V19" s="1136"/>
      <c r="W19" s="1136"/>
      <c r="X19" s="1136"/>
      <c r="Y19" s="1136"/>
      <c r="Z19" s="1136"/>
      <c r="AA19" s="1136"/>
      <c r="AB19" s="1136"/>
      <c r="AC19" s="1136"/>
      <c r="AD19" s="1137"/>
    </row>
    <row r="20" spans="1:30" s="1110" customFormat="1" ht="10.199999999999999" hidden="1" thickBot="1" x14ac:dyDescent="0.25">
      <c r="A20" s="1138" t="s">
        <v>371</v>
      </c>
      <c r="B20" s="1139" t="s">
        <v>107</v>
      </c>
      <c r="C20" s="1140">
        <v>31</v>
      </c>
      <c r="D20" s="1141">
        <v>0</v>
      </c>
      <c r="E20" s="1142">
        <v>1</v>
      </c>
      <c r="F20" s="1142"/>
      <c r="G20" s="1142"/>
      <c r="H20" s="1142"/>
      <c r="I20" s="1142"/>
      <c r="J20" s="1142"/>
      <c r="K20" s="1143"/>
      <c r="L20" s="1144">
        <v>32</v>
      </c>
      <c r="M20" s="1145">
        <v>929</v>
      </c>
      <c r="N20" s="1140">
        <v>31</v>
      </c>
      <c r="O20" s="1146">
        <v>1</v>
      </c>
      <c r="P20" s="1140"/>
      <c r="Q20" s="1146"/>
      <c r="R20" s="1147">
        <f t="shared" si="0"/>
        <v>32</v>
      </c>
      <c r="S20" s="1135"/>
      <c r="T20" s="1136"/>
      <c r="U20" s="1136"/>
      <c r="V20" s="1136"/>
      <c r="W20" s="1136"/>
      <c r="X20" s="1136"/>
      <c r="Y20" s="1136"/>
      <c r="Z20" s="1136"/>
      <c r="AA20" s="1136"/>
      <c r="AB20" s="1136"/>
      <c r="AC20" s="1136"/>
      <c r="AD20" s="1137"/>
    </row>
    <row r="21" spans="1:30" s="1110" customFormat="1" ht="10.199999999999999" hidden="1" thickBot="1" x14ac:dyDescent="0.25">
      <c r="A21" s="1149">
        <f>SUM(L16:L27)</f>
        <v>422</v>
      </c>
      <c r="B21" s="1139" t="s">
        <v>108</v>
      </c>
      <c r="C21" s="1140">
        <v>28</v>
      </c>
      <c r="D21" s="1141">
        <v>8</v>
      </c>
      <c r="E21" s="1142">
        <v>0</v>
      </c>
      <c r="F21" s="1142"/>
      <c r="G21" s="1142"/>
      <c r="H21" s="1142"/>
      <c r="I21" s="1142"/>
      <c r="J21" s="1142"/>
      <c r="K21" s="1143"/>
      <c r="L21" s="1144">
        <v>36</v>
      </c>
      <c r="M21" s="1145">
        <v>965</v>
      </c>
      <c r="N21" s="1140">
        <v>36</v>
      </c>
      <c r="O21" s="1146">
        <v>0</v>
      </c>
      <c r="P21" s="1140"/>
      <c r="Q21" s="1146"/>
      <c r="R21" s="1147">
        <f t="shared" si="0"/>
        <v>36</v>
      </c>
      <c r="S21" s="1135"/>
      <c r="T21" s="1136"/>
      <c r="U21" s="1136"/>
      <c r="V21" s="1136"/>
      <c r="W21" s="1136"/>
      <c r="X21" s="1136"/>
      <c r="Y21" s="1136"/>
      <c r="Z21" s="1136"/>
      <c r="AA21" s="1136"/>
      <c r="AB21" s="1136"/>
      <c r="AC21" s="1136"/>
      <c r="AD21" s="1137"/>
    </row>
    <row r="22" spans="1:30" s="1110" customFormat="1" ht="10.199999999999999" hidden="1" thickBot="1" x14ac:dyDescent="0.25">
      <c r="A22" s="1138"/>
      <c r="B22" s="1139" t="s">
        <v>109</v>
      </c>
      <c r="C22" s="1140">
        <v>19</v>
      </c>
      <c r="D22" s="1141">
        <v>46</v>
      </c>
      <c r="E22" s="1142">
        <v>9</v>
      </c>
      <c r="F22" s="1142"/>
      <c r="G22" s="1142"/>
      <c r="H22" s="1142"/>
      <c r="I22" s="1142"/>
      <c r="J22" s="1142"/>
      <c r="K22" s="1143"/>
      <c r="L22" s="1144">
        <v>74</v>
      </c>
      <c r="M22" s="1145">
        <v>1039</v>
      </c>
      <c r="N22" s="1140">
        <v>65</v>
      </c>
      <c r="O22" s="1146">
        <v>9</v>
      </c>
      <c r="P22" s="1140"/>
      <c r="Q22" s="1146"/>
      <c r="R22" s="1147">
        <f t="shared" si="0"/>
        <v>74</v>
      </c>
      <c r="S22" s="1135"/>
      <c r="T22" s="1136"/>
      <c r="U22" s="1136"/>
      <c r="V22" s="1136"/>
      <c r="W22" s="1136"/>
      <c r="X22" s="1136"/>
      <c r="Y22" s="1136"/>
      <c r="Z22" s="1136"/>
      <c r="AA22" s="1136"/>
      <c r="AB22" s="1136"/>
      <c r="AC22" s="1136"/>
      <c r="AD22" s="1137"/>
    </row>
    <row r="23" spans="1:30" s="1110" customFormat="1" ht="10.199999999999999" hidden="1" thickBot="1" x14ac:dyDescent="0.25">
      <c r="A23" s="1138" t="s">
        <v>372</v>
      </c>
      <c r="B23" s="1139" t="s">
        <v>110</v>
      </c>
      <c r="C23" s="1140">
        <v>17</v>
      </c>
      <c r="D23" s="1141">
        <v>25</v>
      </c>
      <c r="E23" s="1142">
        <v>15</v>
      </c>
      <c r="F23" s="1142"/>
      <c r="G23" s="1142"/>
      <c r="H23" s="1142"/>
      <c r="I23" s="1142"/>
      <c r="J23" s="1142"/>
      <c r="K23" s="1143"/>
      <c r="L23" s="1144">
        <v>57</v>
      </c>
      <c r="M23" s="1145">
        <v>1096</v>
      </c>
      <c r="N23" s="1140">
        <v>42</v>
      </c>
      <c r="O23" s="1146">
        <v>15</v>
      </c>
      <c r="P23" s="1140"/>
      <c r="Q23" s="1146"/>
      <c r="R23" s="1147">
        <f t="shared" si="0"/>
        <v>57</v>
      </c>
      <c r="S23" s="1135"/>
      <c r="T23" s="1136"/>
      <c r="U23" s="1136"/>
      <c r="V23" s="1136"/>
      <c r="W23" s="1136"/>
      <c r="X23" s="1136"/>
      <c r="Y23" s="1136"/>
      <c r="Z23" s="1136"/>
      <c r="AA23" s="1136"/>
      <c r="AB23" s="1136"/>
      <c r="AC23" s="1136"/>
      <c r="AD23" s="1137"/>
    </row>
    <row r="24" spans="1:30" s="1110" customFormat="1" ht="10.199999999999999" hidden="1" thickBot="1" x14ac:dyDescent="0.25">
      <c r="A24" s="1148">
        <f>A18+A21</f>
        <v>422</v>
      </c>
      <c r="B24" s="1151" t="s">
        <v>375</v>
      </c>
      <c r="C24" s="1140">
        <v>23</v>
      </c>
      <c r="D24" s="1141">
        <v>40</v>
      </c>
      <c r="E24" s="1142">
        <v>0</v>
      </c>
      <c r="F24" s="1142"/>
      <c r="G24" s="1142"/>
      <c r="H24" s="1142"/>
      <c r="I24" s="1142"/>
      <c r="J24" s="1142"/>
      <c r="K24" s="1143"/>
      <c r="L24" s="1144">
        <v>63</v>
      </c>
      <c r="M24" s="1145">
        <v>1159</v>
      </c>
      <c r="N24" s="1140">
        <v>63</v>
      </c>
      <c r="O24" s="1146">
        <v>0</v>
      </c>
      <c r="P24" s="1140"/>
      <c r="Q24" s="1146"/>
      <c r="R24" s="1147">
        <f t="shared" si="0"/>
        <v>63</v>
      </c>
      <c r="S24" s="1135"/>
      <c r="T24" s="1136"/>
      <c r="U24" s="1136"/>
      <c r="V24" s="1136"/>
      <c r="W24" s="1136"/>
      <c r="X24" s="1136"/>
      <c r="Y24" s="1136"/>
      <c r="Z24" s="1136"/>
      <c r="AA24" s="1136"/>
      <c r="AB24" s="1136"/>
      <c r="AC24" s="1136"/>
      <c r="AD24" s="1137"/>
    </row>
    <row r="25" spans="1:30" s="1110" customFormat="1" ht="10.199999999999999" hidden="1" thickBot="1" x14ac:dyDescent="0.25">
      <c r="A25" s="1138"/>
      <c r="B25" s="1139" t="s">
        <v>113</v>
      </c>
      <c r="C25" s="1140">
        <v>7</v>
      </c>
      <c r="D25" s="1141">
        <v>22</v>
      </c>
      <c r="E25" s="1142">
        <v>0</v>
      </c>
      <c r="F25" s="1142"/>
      <c r="G25" s="1142"/>
      <c r="H25" s="1142"/>
      <c r="I25" s="1142"/>
      <c r="J25" s="1142"/>
      <c r="K25" s="1143"/>
      <c r="L25" s="1144">
        <v>29</v>
      </c>
      <c r="M25" s="1145">
        <v>1188</v>
      </c>
      <c r="N25" s="1140">
        <v>29</v>
      </c>
      <c r="O25" s="1146">
        <v>0</v>
      </c>
      <c r="P25" s="1140"/>
      <c r="Q25" s="1146"/>
      <c r="R25" s="1147">
        <f t="shared" si="0"/>
        <v>29</v>
      </c>
      <c r="S25" s="1135"/>
      <c r="T25" s="1136"/>
      <c r="U25" s="1136"/>
      <c r="V25" s="1136"/>
      <c r="W25" s="1136"/>
      <c r="X25" s="1136"/>
      <c r="Y25" s="1136"/>
      <c r="Z25" s="1136"/>
      <c r="AA25" s="1136"/>
      <c r="AB25" s="1136"/>
      <c r="AC25" s="1136"/>
      <c r="AD25" s="1137"/>
    </row>
    <row r="26" spans="1:30" s="1110" customFormat="1" ht="10.199999999999999" hidden="1" thickBot="1" x14ac:dyDescent="0.25">
      <c r="A26" s="1138"/>
      <c r="B26" s="1139" t="s">
        <v>114</v>
      </c>
      <c r="C26" s="1140">
        <v>14</v>
      </c>
      <c r="D26" s="1141">
        <v>7</v>
      </c>
      <c r="E26" s="1142">
        <v>0</v>
      </c>
      <c r="F26" s="1142"/>
      <c r="G26" s="1142"/>
      <c r="H26" s="1142"/>
      <c r="I26" s="1142"/>
      <c r="J26" s="1142"/>
      <c r="K26" s="1143"/>
      <c r="L26" s="1144">
        <v>21</v>
      </c>
      <c r="M26" s="1145">
        <v>1209</v>
      </c>
      <c r="N26" s="1140">
        <v>21</v>
      </c>
      <c r="O26" s="1146">
        <v>0</v>
      </c>
      <c r="P26" s="1140"/>
      <c r="Q26" s="1146"/>
      <c r="R26" s="1147">
        <f t="shared" si="0"/>
        <v>21</v>
      </c>
      <c r="S26" s="1135"/>
      <c r="T26" s="1136"/>
      <c r="U26" s="1136"/>
      <c r="V26" s="1136"/>
      <c r="W26" s="1136"/>
      <c r="X26" s="1136"/>
      <c r="Y26" s="1136"/>
      <c r="Z26" s="1136"/>
      <c r="AA26" s="1136"/>
      <c r="AB26" s="1136"/>
      <c r="AC26" s="1136"/>
      <c r="AD26" s="1137"/>
    </row>
    <row r="27" spans="1:30" s="1110" customFormat="1" ht="10.199999999999999" hidden="1" thickBot="1" x14ac:dyDescent="0.25">
      <c r="A27" s="1152"/>
      <c r="B27" s="1153" t="s">
        <v>102</v>
      </c>
      <c r="C27" s="1154">
        <v>39</v>
      </c>
      <c r="D27" s="1155">
        <v>12</v>
      </c>
      <c r="E27" s="1156">
        <v>0</v>
      </c>
      <c r="F27" s="1156"/>
      <c r="G27" s="1156"/>
      <c r="H27" s="1156"/>
      <c r="I27" s="1156"/>
      <c r="J27" s="1156"/>
      <c r="K27" s="1157"/>
      <c r="L27" s="1158">
        <v>51</v>
      </c>
      <c r="M27" s="1159">
        <v>1260</v>
      </c>
      <c r="N27" s="1154">
        <v>51</v>
      </c>
      <c r="O27" s="1160">
        <v>0</v>
      </c>
      <c r="P27" s="1161"/>
      <c r="Q27" s="1162"/>
      <c r="R27" s="1163">
        <f t="shared" si="0"/>
        <v>51</v>
      </c>
      <c r="S27" s="1135"/>
      <c r="T27" s="1136"/>
      <c r="U27" s="1136"/>
      <c r="V27" s="1136"/>
      <c r="W27" s="1136"/>
      <c r="X27" s="1136"/>
      <c r="Y27" s="1136"/>
      <c r="Z27" s="1136"/>
      <c r="AA27" s="1136"/>
      <c r="AB27" s="1136"/>
      <c r="AC27" s="1136"/>
      <c r="AD27" s="1137"/>
    </row>
    <row r="28" spans="1:30" s="1110" customFormat="1" ht="10.199999999999999" hidden="1" thickBot="1" x14ac:dyDescent="0.25">
      <c r="A28" s="1125" t="s">
        <v>376</v>
      </c>
      <c r="B28" s="1126" t="s">
        <v>103</v>
      </c>
      <c r="C28" s="1127">
        <v>23</v>
      </c>
      <c r="D28" s="1128">
        <v>11</v>
      </c>
      <c r="E28" s="1129">
        <v>0</v>
      </c>
      <c r="F28" s="1129">
        <v>0</v>
      </c>
      <c r="G28" s="1129"/>
      <c r="H28" s="1129">
        <v>0</v>
      </c>
      <c r="I28" s="1129"/>
      <c r="J28" s="1129"/>
      <c r="K28" s="1130"/>
      <c r="L28" s="1131">
        <v>34</v>
      </c>
      <c r="M28" s="1132">
        <v>1294</v>
      </c>
      <c r="N28" s="1127">
        <v>34</v>
      </c>
      <c r="O28" s="1133">
        <v>0</v>
      </c>
      <c r="P28" s="1127"/>
      <c r="Q28" s="1133"/>
      <c r="R28" s="1134">
        <f t="shared" si="0"/>
        <v>34</v>
      </c>
      <c r="S28" s="1135"/>
      <c r="T28" s="1136"/>
      <c r="U28" s="1136"/>
      <c r="V28" s="1136"/>
      <c r="W28" s="1136"/>
      <c r="X28" s="1136"/>
      <c r="Y28" s="1136"/>
      <c r="Z28" s="1136"/>
      <c r="AA28" s="1136"/>
      <c r="AB28" s="1136"/>
      <c r="AC28" s="1136"/>
      <c r="AD28" s="1137"/>
    </row>
    <row r="29" spans="1:30" s="1110" customFormat="1" ht="10.199999999999999" hidden="1" thickBot="1" x14ac:dyDescent="0.25">
      <c r="A29" s="1138"/>
      <c r="B29" s="1139" t="s">
        <v>104</v>
      </c>
      <c r="C29" s="1140">
        <v>46</v>
      </c>
      <c r="D29" s="1141">
        <v>28</v>
      </c>
      <c r="E29" s="1142">
        <v>3</v>
      </c>
      <c r="F29" s="1142">
        <v>0</v>
      </c>
      <c r="G29" s="1142"/>
      <c r="H29" s="1142">
        <v>0</v>
      </c>
      <c r="I29" s="1142"/>
      <c r="J29" s="1142"/>
      <c r="K29" s="1143"/>
      <c r="L29" s="1144">
        <v>77</v>
      </c>
      <c r="M29" s="1145">
        <v>1371</v>
      </c>
      <c r="N29" s="1140">
        <v>74</v>
      </c>
      <c r="O29" s="1146">
        <v>3</v>
      </c>
      <c r="P29" s="1140"/>
      <c r="Q29" s="1146"/>
      <c r="R29" s="1147">
        <f t="shared" si="0"/>
        <v>77</v>
      </c>
      <c r="S29" s="1135"/>
      <c r="T29" s="1136"/>
      <c r="U29" s="1136"/>
      <c r="V29" s="1136"/>
      <c r="W29" s="1136"/>
      <c r="X29" s="1136"/>
      <c r="Y29" s="1136"/>
      <c r="Z29" s="1136"/>
      <c r="AA29" s="1136"/>
      <c r="AB29" s="1136"/>
      <c r="AC29" s="1136"/>
      <c r="AD29" s="1137"/>
    </row>
    <row r="30" spans="1:30" s="1110" customFormat="1" ht="10.199999999999999" hidden="1" thickBot="1" x14ac:dyDescent="0.25">
      <c r="A30" s="1148"/>
      <c r="B30" s="1139" t="s">
        <v>105</v>
      </c>
      <c r="C30" s="1140">
        <v>15</v>
      </c>
      <c r="D30" s="1141">
        <v>24</v>
      </c>
      <c r="E30" s="1142">
        <v>14</v>
      </c>
      <c r="F30" s="1142">
        <v>0</v>
      </c>
      <c r="G30" s="1142"/>
      <c r="H30" s="1142">
        <v>0</v>
      </c>
      <c r="I30" s="1142"/>
      <c r="J30" s="1142"/>
      <c r="K30" s="1143"/>
      <c r="L30" s="1144">
        <v>53</v>
      </c>
      <c r="M30" s="1145">
        <v>1424</v>
      </c>
      <c r="N30" s="1140">
        <v>39</v>
      </c>
      <c r="O30" s="1146">
        <v>14</v>
      </c>
      <c r="P30" s="1140"/>
      <c r="Q30" s="1146"/>
      <c r="R30" s="1147">
        <f t="shared" si="0"/>
        <v>53</v>
      </c>
      <c r="S30" s="1135"/>
      <c r="T30" s="1136"/>
      <c r="U30" s="1136"/>
      <c r="V30" s="1136"/>
      <c r="W30" s="1136"/>
      <c r="X30" s="1136"/>
      <c r="Y30" s="1136"/>
      <c r="Z30" s="1136"/>
      <c r="AA30" s="1136"/>
      <c r="AB30" s="1136"/>
      <c r="AC30" s="1136"/>
      <c r="AD30" s="1137"/>
    </row>
    <row r="31" spans="1:30" s="1110" customFormat="1" ht="10.199999999999999" hidden="1" thickBot="1" x14ac:dyDescent="0.25">
      <c r="A31" s="1138"/>
      <c r="B31" s="1139" t="s">
        <v>106</v>
      </c>
      <c r="C31" s="1140">
        <v>0</v>
      </c>
      <c r="D31" s="1141">
        <v>5</v>
      </c>
      <c r="E31" s="1142">
        <v>2</v>
      </c>
      <c r="F31" s="1142">
        <v>0</v>
      </c>
      <c r="G31" s="1142"/>
      <c r="H31" s="1142">
        <v>0</v>
      </c>
      <c r="I31" s="1142"/>
      <c r="J31" s="1142"/>
      <c r="K31" s="1143"/>
      <c r="L31" s="1144">
        <v>7</v>
      </c>
      <c r="M31" s="1145">
        <v>1431</v>
      </c>
      <c r="N31" s="1140">
        <v>5</v>
      </c>
      <c r="O31" s="1146">
        <v>2</v>
      </c>
      <c r="P31" s="1140"/>
      <c r="Q31" s="1146"/>
      <c r="R31" s="1147">
        <f t="shared" si="0"/>
        <v>7</v>
      </c>
      <c r="S31" s="1135"/>
      <c r="T31" s="1136"/>
      <c r="U31" s="1136"/>
      <c r="V31" s="1136"/>
      <c r="W31" s="1136"/>
      <c r="X31" s="1136"/>
      <c r="Y31" s="1136"/>
      <c r="Z31" s="1136"/>
      <c r="AA31" s="1136"/>
      <c r="AB31" s="1136"/>
      <c r="AC31" s="1136"/>
      <c r="AD31" s="1137"/>
    </row>
    <row r="32" spans="1:30" s="1110" customFormat="1" ht="10.199999999999999" hidden="1" thickBot="1" x14ac:dyDescent="0.25">
      <c r="A32" s="1138" t="s">
        <v>371</v>
      </c>
      <c r="B32" s="1139" t="s">
        <v>107</v>
      </c>
      <c r="C32" s="1140">
        <v>0</v>
      </c>
      <c r="D32" s="1141">
        <v>4</v>
      </c>
      <c r="E32" s="1142">
        <v>0</v>
      </c>
      <c r="F32" s="1142">
        <v>0</v>
      </c>
      <c r="G32" s="1142"/>
      <c r="H32" s="1142">
        <v>0</v>
      </c>
      <c r="I32" s="1142"/>
      <c r="J32" s="1142"/>
      <c r="K32" s="1143"/>
      <c r="L32" s="1144">
        <v>4</v>
      </c>
      <c r="M32" s="1145">
        <v>1435</v>
      </c>
      <c r="N32" s="1140">
        <v>4</v>
      </c>
      <c r="O32" s="1146">
        <v>0</v>
      </c>
      <c r="P32" s="1140"/>
      <c r="Q32" s="1146"/>
      <c r="R32" s="1147">
        <f t="shared" si="0"/>
        <v>4</v>
      </c>
      <c r="S32" s="1135"/>
      <c r="T32" s="1136"/>
      <c r="U32" s="1136"/>
      <c r="V32" s="1136"/>
      <c r="W32" s="1136"/>
      <c r="X32" s="1136"/>
      <c r="Y32" s="1136"/>
      <c r="Z32" s="1136"/>
      <c r="AA32" s="1136"/>
      <c r="AB32" s="1136"/>
      <c r="AC32" s="1136"/>
      <c r="AD32" s="1137"/>
    </row>
    <row r="33" spans="1:30" s="1110" customFormat="1" ht="10.199999999999999" hidden="1" thickBot="1" x14ac:dyDescent="0.25">
      <c r="A33" s="1149">
        <f>SUM(L28:L39)</f>
        <v>362</v>
      </c>
      <c r="B33" s="1139" t="s">
        <v>108</v>
      </c>
      <c r="C33" s="1140">
        <v>0</v>
      </c>
      <c r="D33" s="1141">
        <v>41</v>
      </c>
      <c r="E33" s="1142">
        <v>3</v>
      </c>
      <c r="F33" s="1142">
        <v>0</v>
      </c>
      <c r="G33" s="1142"/>
      <c r="H33" s="1142">
        <v>0</v>
      </c>
      <c r="I33" s="1142"/>
      <c r="J33" s="1142"/>
      <c r="K33" s="1143"/>
      <c r="L33" s="1144">
        <v>44</v>
      </c>
      <c r="M33" s="1145">
        <v>1479</v>
      </c>
      <c r="N33" s="1140">
        <v>41</v>
      </c>
      <c r="O33" s="1146">
        <v>3</v>
      </c>
      <c r="P33" s="1140"/>
      <c r="Q33" s="1146"/>
      <c r="R33" s="1147">
        <f t="shared" si="0"/>
        <v>44</v>
      </c>
      <c r="S33" s="1135"/>
      <c r="T33" s="1136"/>
      <c r="U33" s="1136"/>
      <c r="V33" s="1136"/>
      <c r="W33" s="1136"/>
      <c r="X33" s="1136"/>
      <c r="Y33" s="1136"/>
      <c r="Z33" s="1136"/>
      <c r="AA33" s="1136"/>
      <c r="AB33" s="1136"/>
      <c r="AC33" s="1136"/>
      <c r="AD33" s="1137"/>
    </row>
    <row r="34" spans="1:30" s="1110" customFormat="1" ht="10.199999999999999" hidden="1" thickBot="1" x14ac:dyDescent="0.25">
      <c r="A34" s="1138"/>
      <c r="B34" s="1139" t="s">
        <v>109</v>
      </c>
      <c r="C34" s="1140">
        <v>19</v>
      </c>
      <c r="D34" s="1141">
        <v>17</v>
      </c>
      <c r="E34" s="1142">
        <v>4</v>
      </c>
      <c r="F34" s="1142">
        <v>13</v>
      </c>
      <c r="G34" s="1142"/>
      <c r="H34" s="1142">
        <v>0</v>
      </c>
      <c r="I34" s="1142"/>
      <c r="J34" s="1142"/>
      <c r="K34" s="1143"/>
      <c r="L34" s="1144">
        <v>53</v>
      </c>
      <c r="M34" s="1145">
        <v>1532</v>
      </c>
      <c r="N34" s="1140">
        <v>49</v>
      </c>
      <c r="O34" s="1146">
        <v>4</v>
      </c>
      <c r="P34" s="1140"/>
      <c r="Q34" s="1146"/>
      <c r="R34" s="1147">
        <f t="shared" si="0"/>
        <v>53</v>
      </c>
      <c r="S34" s="1135"/>
      <c r="T34" s="1136"/>
      <c r="U34" s="1136"/>
      <c r="V34" s="1136"/>
      <c r="W34" s="1136"/>
      <c r="X34" s="1136"/>
      <c r="Y34" s="1136"/>
      <c r="Z34" s="1136"/>
      <c r="AA34" s="1136"/>
      <c r="AB34" s="1136"/>
      <c r="AC34" s="1136"/>
      <c r="AD34" s="1137"/>
    </row>
    <row r="35" spans="1:30" s="1110" customFormat="1" ht="10.199999999999999" hidden="1" thickBot="1" x14ac:dyDescent="0.25">
      <c r="A35" s="1138" t="s">
        <v>372</v>
      </c>
      <c r="B35" s="1139" t="s">
        <v>110</v>
      </c>
      <c r="C35" s="1140">
        <v>10</v>
      </c>
      <c r="D35" s="1141">
        <v>20</v>
      </c>
      <c r="E35" s="1142">
        <v>0</v>
      </c>
      <c r="F35" s="1142">
        <v>0</v>
      </c>
      <c r="G35" s="1142"/>
      <c r="H35" s="1142">
        <v>27</v>
      </c>
      <c r="I35" s="1142"/>
      <c r="J35" s="1142"/>
      <c r="K35" s="1143"/>
      <c r="L35" s="1144">
        <v>57</v>
      </c>
      <c r="M35" s="1145">
        <v>1589</v>
      </c>
      <c r="N35" s="1140">
        <v>57</v>
      </c>
      <c r="O35" s="1146">
        <v>0</v>
      </c>
      <c r="P35" s="1140"/>
      <c r="Q35" s="1146"/>
      <c r="R35" s="1147">
        <f t="shared" si="0"/>
        <v>57</v>
      </c>
      <c r="S35" s="1135"/>
      <c r="T35" s="1136"/>
      <c r="U35" s="1136"/>
      <c r="V35" s="1136"/>
      <c r="W35" s="1136"/>
      <c r="X35" s="1136"/>
      <c r="Y35" s="1136"/>
      <c r="Z35" s="1136"/>
      <c r="AA35" s="1136"/>
      <c r="AB35" s="1136"/>
      <c r="AC35" s="1136"/>
      <c r="AD35" s="1137"/>
    </row>
    <row r="36" spans="1:30" s="1110" customFormat="1" ht="10.199999999999999" hidden="1" thickBot="1" x14ac:dyDescent="0.25">
      <c r="A36" s="1148">
        <f>A30+A33</f>
        <v>362</v>
      </c>
      <c r="B36" s="1151" t="s">
        <v>377</v>
      </c>
      <c r="C36" s="1140">
        <v>5</v>
      </c>
      <c r="D36" s="1141">
        <v>22</v>
      </c>
      <c r="E36" s="1142">
        <v>0</v>
      </c>
      <c r="F36" s="1142">
        <v>0</v>
      </c>
      <c r="G36" s="1142"/>
      <c r="H36" s="1142">
        <v>0</v>
      </c>
      <c r="I36" s="1142"/>
      <c r="J36" s="1142"/>
      <c r="K36" s="1143"/>
      <c r="L36" s="1144">
        <v>27</v>
      </c>
      <c r="M36" s="1145">
        <v>1616</v>
      </c>
      <c r="N36" s="1140">
        <v>27</v>
      </c>
      <c r="O36" s="1146">
        <v>0</v>
      </c>
      <c r="P36" s="1140"/>
      <c r="Q36" s="1146"/>
      <c r="R36" s="1147">
        <f t="shared" si="0"/>
        <v>27</v>
      </c>
      <c r="S36" s="1135"/>
      <c r="T36" s="1136"/>
      <c r="U36" s="1136"/>
      <c r="V36" s="1136"/>
      <c r="W36" s="1136"/>
      <c r="X36" s="1136"/>
      <c r="Y36" s="1136"/>
      <c r="Z36" s="1136"/>
      <c r="AA36" s="1136"/>
      <c r="AB36" s="1136"/>
      <c r="AC36" s="1136"/>
      <c r="AD36" s="1137"/>
    </row>
    <row r="37" spans="1:30" s="1110" customFormat="1" ht="10.199999999999999" hidden="1" thickBot="1" x14ac:dyDescent="0.25">
      <c r="A37" s="1138"/>
      <c r="B37" s="1139" t="s">
        <v>113</v>
      </c>
      <c r="C37" s="1140">
        <v>0</v>
      </c>
      <c r="D37" s="1141">
        <v>0</v>
      </c>
      <c r="E37" s="1142">
        <v>0</v>
      </c>
      <c r="F37" s="1142">
        <v>0</v>
      </c>
      <c r="G37" s="1142"/>
      <c r="H37" s="1142">
        <v>0</v>
      </c>
      <c r="I37" s="1142"/>
      <c r="J37" s="1142"/>
      <c r="K37" s="1143"/>
      <c r="L37" s="1144">
        <v>0</v>
      </c>
      <c r="M37" s="1145">
        <v>1616</v>
      </c>
      <c r="N37" s="1140">
        <v>0</v>
      </c>
      <c r="O37" s="1146">
        <v>0</v>
      </c>
      <c r="P37" s="1140"/>
      <c r="Q37" s="1146"/>
      <c r="R37" s="1147">
        <f t="shared" si="0"/>
        <v>0</v>
      </c>
      <c r="S37" s="1135"/>
      <c r="T37" s="1136"/>
      <c r="U37" s="1136"/>
      <c r="V37" s="1136"/>
      <c r="W37" s="1136"/>
      <c r="X37" s="1136"/>
      <c r="Y37" s="1136"/>
      <c r="Z37" s="1136"/>
      <c r="AA37" s="1136"/>
      <c r="AB37" s="1136"/>
      <c r="AC37" s="1136"/>
      <c r="AD37" s="1137"/>
    </row>
    <row r="38" spans="1:30" s="1110" customFormat="1" ht="10.199999999999999" hidden="1" thickBot="1" x14ac:dyDescent="0.25">
      <c r="A38" s="1138"/>
      <c r="B38" s="1139" t="s">
        <v>114</v>
      </c>
      <c r="C38" s="1140">
        <v>1</v>
      </c>
      <c r="D38" s="1141">
        <v>4</v>
      </c>
      <c r="E38" s="1142">
        <v>0</v>
      </c>
      <c r="F38" s="1142">
        <v>0</v>
      </c>
      <c r="G38" s="1142"/>
      <c r="H38" s="1142">
        <v>1</v>
      </c>
      <c r="I38" s="1142"/>
      <c r="J38" s="1142"/>
      <c r="K38" s="1143"/>
      <c r="L38" s="1144">
        <v>6</v>
      </c>
      <c r="M38" s="1145">
        <v>1622</v>
      </c>
      <c r="N38" s="1140">
        <v>6</v>
      </c>
      <c r="O38" s="1146">
        <v>0</v>
      </c>
      <c r="P38" s="1140"/>
      <c r="Q38" s="1146"/>
      <c r="R38" s="1147">
        <f t="shared" si="0"/>
        <v>6</v>
      </c>
      <c r="S38" s="1135"/>
      <c r="T38" s="1136"/>
      <c r="U38" s="1136"/>
      <c r="V38" s="1136"/>
      <c r="W38" s="1136"/>
      <c r="X38" s="1136"/>
      <c r="Y38" s="1136"/>
      <c r="Z38" s="1136"/>
      <c r="AA38" s="1136"/>
      <c r="AB38" s="1136"/>
      <c r="AC38" s="1136"/>
      <c r="AD38" s="1137"/>
    </row>
    <row r="39" spans="1:30" s="1110" customFormat="1" ht="10.199999999999999" hidden="1" thickBot="1" x14ac:dyDescent="0.25">
      <c r="A39" s="1164"/>
      <c r="B39" s="1165" t="s">
        <v>102</v>
      </c>
      <c r="C39" s="1161">
        <v>0</v>
      </c>
      <c r="D39" s="1166">
        <v>0</v>
      </c>
      <c r="E39" s="1167">
        <v>0</v>
      </c>
      <c r="F39" s="1167">
        <v>0</v>
      </c>
      <c r="G39" s="1167"/>
      <c r="H39" s="1167">
        <v>0</v>
      </c>
      <c r="I39" s="1167">
        <v>0</v>
      </c>
      <c r="J39" s="1167"/>
      <c r="K39" s="1168"/>
      <c r="L39" s="1169">
        <v>0</v>
      </c>
      <c r="M39" s="1170">
        <v>1622</v>
      </c>
      <c r="N39" s="1140">
        <v>0</v>
      </c>
      <c r="O39" s="1146">
        <v>0</v>
      </c>
      <c r="P39" s="1140"/>
      <c r="Q39" s="1146"/>
      <c r="R39" s="1147">
        <f t="shared" si="0"/>
        <v>0</v>
      </c>
      <c r="S39" s="1135"/>
      <c r="T39" s="1136"/>
      <c r="U39" s="1136"/>
      <c r="V39" s="1136"/>
      <c r="W39" s="1136"/>
      <c r="X39" s="1136"/>
      <c r="Y39" s="1136"/>
      <c r="Z39" s="1136"/>
      <c r="AA39" s="1136"/>
      <c r="AB39" s="1136"/>
      <c r="AC39" s="1136"/>
      <c r="AD39" s="1137"/>
    </row>
    <row r="40" spans="1:30" s="1110" customFormat="1" ht="10.199999999999999" hidden="1" thickBot="1" x14ac:dyDescent="0.25">
      <c r="A40" s="1171" t="s">
        <v>378</v>
      </c>
      <c r="B40" s="1172" t="s">
        <v>103</v>
      </c>
      <c r="C40" s="1173">
        <v>0</v>
      </c>
      <c r="D40" s="1174">
        <v>0</v>
      </c>
      <c r="E40" s="1175">
        <v>0</v>
      </c>
      <c r="F40" s="1175">
        <v>34</v>
      </c>
      <c r="G40" s="1175"/>
      <c r="H40" s="1175">
        <v>39</v>
      </c>
      <c r="I40" s="1175">
        <v>0</v>
      </c>
      <c r="J40" s="1175"/>
      <c r="K40" s="1176"/>
      <c r="L40" s="1177">
        <v>73</v>
      </c>
      <c r="M40" s="1178">
        <v>1695</v>
      </c>
      <c r="N40" s="1173">
        <v>73</v>
      </c>
      <c r="O40" s="1179">
        <v>0</v>
      </c>
      <c r="P40" s="1127"/>
      <c r="Q40" s="1133"/>
      <c r="R40" s="1134">
        <f t="shared" si="0"/>
        <v>73</v>
      </c>
      <c r="S40" s="1135"/>
      <c r="T40" s="1136"/>
      <c r="U40" s="1136"/>
      <c r="V40" s="1136"/>
      <c r="W40" s="1136"/>
      <c r="X40" s="1136"/>
      <c r="Y40" s="1136"/>
      <c r="Z40" s="1136"/>
      <c r="AA40" s="1136"/>
      <c r="AB40" s="1136"/>
      <c r="AC40" s="1136"/>
      <c r="AD40" s="1137"/>
    </row>
    <row r="41" spans="1:30" s="1110" customFormat="1" ht="10.199999999999999" hidden="1" thickBot="1" x14ac:dyDescent="0.25">
      <c r="A41" s="1180"/>
      <c r="B41" s="1139" t="s">
        <v>104</v>
      </c>
      <c r="C41" s="1140">
        <v>0</v>
      </c>
      <c r="D41" s="1141">
        <v>0</v>
      </c>
      <c r="E41" s="1142">
        <v>0</v>
      </c>
      <c r="F41" s="1142">
        <v>10</v>
      </c>
      <c r="G41" s="1142"/>
      <c r="H41" s="1142">
        <v>35</v>
      </c>
      <c r="I41" s="1142">
        <v>0</v>
      </c>
      <c r="J41" s="1142"/>
      <c r="K41" s="1143"/>
      <c r="L41" s="1144">
        <v>45</v>
      </c>
      <c r="M41" s="1145">
        <v>1740</v>
      </c>
      <c r="N41" s="1140">
        <v>45</v>
      </c>
      <c r="O41" s="1146">
        <v>0</v>
      </c>
      <c r="P41" s="1140"/>
      <c r="Q41" s="1146"/>
      <c r="R41" s="1147">
        <f t="shared" si="0"/>
        <v>45</v>
      </c>
      <c r="S41" s="1135"/>
      <c r="T41" s="1136"/>
      <c r="U41" s="1136"/>
      <c r="V41" s="1136"/>
      <c r="W41" s="1136"/>
      <c r="X41" s="1136"/>
      <c r="Y41" s="1136"/>
      <c r="Z41" s="1136"/>
      <c r="AA41" s="1136"/>
      <c r="AB41" s="1136"/>
      <c r="AC41" s="1136"/>
      <c r="AD41" s="1137"/>
    </row>
    <row r="42" spans="1:30" s="1110" customFormat="1" ht="10.199999999999999" hidden="1" thickBot="1" x14ac:dyDescent="0.25">
      <c r="A42" s="1181"/>
      <c r="B42" s="1139" t="s">
        <v>105</v>
      </c>
      <c r="C42" s="1140">
        <v>0</v>
      </c>
      <c r="D42" s="1141">
        <v>0</v>
      </c>
      <c r="E42" s="1142">
        <v>7</v>
      </c>
      <c r="F42" s="1142">
        <v>26</v>
      </c>
      <c r="G42" s="1142"/>
      <c r="H42" s="1142">
        <v>26</v>
      </c>
      <c r="I42" s="1142">
        <v>0</v>
      </c>
      <c r="J42" s="1142"/>
      <c r="K42" s="1143"/>
      <c r="L42" s="1144">
        <v>59</v>
      </c>
      <c r="M42" s="1145">
        <v>1799</v>
      </c>
      <c r="N42" s="1140">
        <v>52</v>
      </c>
      <c r="O42" s="1146">
        <v>7</v>
      </c>
      <c r="P42" s="1140"/>
      <c r="Q42" s="1146"/>
      <c r="R42" s="1147">
        <f t="shared" si="0"/>
        <v>59</v>
      </c>
      <c r="S42" s="1135"/>
      <c r="T42" s="1136"/>
      <c r="U42" s="1136"/>
      <c r="V42" s="1136"/>
      <c r="W42" s="1136"/>
      <c r="X42" s="1136"/>
      <c r="Y42" s="1136"/>
      <c r="Z42" s="1136"/>
      <c r="AA42" s="1136"/>
      <c r="AB42" s="1136"/>
      <c r="AC42" s="1136"/>
      <c r="AD42" s="1137"/>
    </row>
    <row r="43" spans="1:30" s="1110" customFormat="1" ht="10.199999999999999" hidden="1" thickBot="1" x14ac:dyDescent="0.25">
      <c r="A43" s="1180"/>
      <c r="B43" s="1139" t="s">
        <v>106</v>
      </c>
      <c r="C43" s="1140">
        <v>0</v>
      </c>
      <c r="D43" s="1141">
        <v>0</v>
      </c>
      <c r="E43" s="1142">
        <v>0</v>
      </c>
      <c r="F43" s="1142">
        <v>9</v>
      </c>
      <c r="G43" s="1142"/>
      <c r="H43" s="1142">
        <v>48</v>
      </c>
      <c r="I43" s="1142">
        <v>0</v>
      </c>
      <c r="J43" s="1142"/>
      <c r="K43" s="1143"/>
      <c r="L43" s="1144">
        <v>57</v>
      </c>
      <c r="M43" s="1145">
        <v>1856</v>
      </c>
      <c r="N43" s="1140">
        <v>57</v>
      </c>
      <c r="O43" s="1146">
        <v>0</v>
      </c>
      <c r="P43" s="1140"/>
      <c r="Q43" s="1146"/>
      <c r="R43" s="1147">
        <f t="shared" si="0"/>
        <v>57</v>
      </c>
      <c r="S43" s="1135"/>
      <c r="T43" s="1136"/>
      <c r="U43" s="1136"/>
      <c r="V43" s="1136"/>
      <c r="W43" s="1136"/>
      <c r="X43" s="1136"/>
      <c r="Y43" s="1136"/>
      <c r="Z43" s="1136"/>
      <c r="AA43" s="1136"/>
      <c r="AB43" s="1136"/>
      <c r="AC43" s="1136"/>
      <c r="AD43" s="1137"/>
    </row>
    <row r="44" spans="1:30" s="1110" customFormat="1" ht="10.199999999999999" hidden="1" thickBot="1" x14ac:dyDescent="0.25">
      <c r="A44" s="1180" t="s">
        <v>371</v>
      </c>
      <c r="B44" s="1139" t="s">
        <v>107</v>
      </c>
      <c r="C44" s="1140">
        <v>0</v>
      </c>
      <c r="D44" s="1141">
        <v>0</v>
      </c>
      <c r="E44" s="1142">
        <v>0</v>
      </c>
      <c r="F44" s="1142">
        <v>25</v>
      </c>
      <c r="G44" s="1142"/>
      <c r="H44" s="1142">
        <v>52</v>
      </c>
      <c r="I44" s="1142">
        <v>0</v>
      </c>
      <c r="J44" s="1142"/>
      <c r="K44" s="1143"/>
      <c r="L44" s="1144">
        <v>77</v>
      </c>
      <c r="M44" s="1145">
        <v>1933</v>
      </c>
      <c r="N44" s="1140">
        <v>77</v>
      </c>
      <c r="O44" s="1146">
        <v>0</v>
      </c>
      <c r="P44" s="1140"/>
      <c r="Q44" s="1146"/>
      <c r="R44" s="1147">
        <f t="shared" si="0"/>
        <v>77</v>
      </c>
      <c r="S44" s="1135"/>
      <c r="T44" s="1136"/>
      <c r="U44" s="1136"/>
      <c r="V44" s="1136"/>
      <c r="W44" s="1136"/>
      <c r="X44" s="1136"/>
      <c r="Y44" s="1136"/>
      <c r="Z44" s="1136"/>
      <c r="AA44" s="1136"/>
      <c r="AB44" s="1136"/>
      <c r="AC44" s="1136"/>
      <c r="AD44" s="1137"/>
    </row>
    <row r="45" spans="1:30" s="1110" customFormat="1" ht="10.199999999999999" hidden="1" thickBot="1" x14ac:dyDescent="0.25">
      <c r="A45" s="1182">
        <f>SUM(L40:L51)</f>
        <v>628</v>
      </c>
      <c r="B45" s="1139" t="s">
        <v>108</v>
      </c>
      <c r="C45" s="1140">
        <v>0</v>
      </c>
      <c r="D45" s="1141">
        <v>0</v>
      </c>
      <c r="E45" s="1142">
        <v>0</v>
      </c>
      <c r="F45" s="1142">
        <v>20</v>
      </c>
      <c r="G45" s="1142"/>
      <c r="H45" s="1142">
        <v>24</v>
      </c>
      <c r="I45" s="1142">
        <v>0</v>
      </c>
      <c r="J45" s="1142"/>
      <c r="K45" s="1143"/>
      <c r="L45" s="1144">
        <v>44</v>
      </c>
      <c r="M45" s="1145">
        <v>1977</v>
      </c>
      <c r="N45" s="1140">
        <v>44</v>
      </c>
      <c r="O45" s="1146">
        <v>0</v>
      </c>
      <c r="P45" s="1140"/>
      <c r="Q45" s="1146"/>
      <c r="R45" s="1147">
        <f t="shared" si="0"/>
        <v>44</v>
      </c>
      <c r="S45" s="1135"/>
      <c r="T45" s="1136"/>
      <c r="U45" s="1136"/>
      <c r="V45" s="1136"/>
      <c r="W45" s="1136"/>
      <c r="X45" s="1136"/>
      <c r="Y45" s="1136"/>
      <c r="Z45" s="1136"/>
      <c r="AA45" s="1136"/>
      <c r="AB45" s="1136"/>
      <c r="AC45" s="1136"/>
      <c r="AD45" s="1137"/>
    </row>
    <row r="46" spans="1:30" s="1110" customFormat="1" ht="10.199999999999999" hidden="1" thickBot="1" x14ac:dyDescent="0.25">
      <c r="A46" s="1180"/>
      <c r="B46" s="1139" t="s">
        <v>109</v>
      </c>
      <c r="C46" s="1140">
        <v>0</v>
      </c>
      <c r="D46" s="1141">
        <v>0</v>
      </c>
      <c r="E46" s="1142">
        <v>0</v>
      </c>
      <c r="F46" s="1142">
        <v>0</v>
      </c>
      <c r="G46" s="1142"/>
      <c r="H46" s="1142">
        <v>50</v>
      </c>
      <c r="I46" s="1142">
        <v>2</v>
      </c>
      <c r="J46" s="1142"/>
      <c r="K46" s="1143"/>
      <c r="L46" s="1144">
        <v>52</v>
      </c>
      <c r="M46" s="1145">
        <v>2029</v>
      </c>
      <c r="N46" s="1140">
        <v>52</v>
      </c>
      <c r="O46" s="1146">
        <v>0</v>
      </c>
      <c r="P46" s="1140"/>
      <c r="Q46" s="1146"/>
      <c r="R46" s="1147">
        <f t="shared" si="0"/>
        <v>52</v>
      </c>
      <c r="S46" s="1135"/>
      <c r="T46" s="1136"/>
      <c r="U46" s="1136"/>
      <c r="V46" s="1136"/>
      <c r="W46" s="1136"/>
      <c r="X46" s="1136"/>
      <c r="Y46" s="1136"/>
      <c r="Z46" s="1136"/>
      <c r="AA46" s="1136"/>
      <c r="AB46" s="1136"/>
      <c r="AC46" s="1136"/>
      <c r="AD46" s="1137"/>
    </row>
    <row r="47" spans="1:30" s="1110" customFormat="1" ht="10.199999999999999" hidden="1" thickBot="1" x14ac:dyDescent="0.25">
      <c r="A47" s="1180" t="s">
        <v>372</v>
      </c>
      <c r="B47" s="1139" t="s">
        <v>110</v>
      </c>
      <c r="C47" s="1140">
        <v>0</v>
      </c>
      <c r="D47" s="1141">
        <v>0</v>
      </c>
      <c r="E47" s="1142">
        <v>0</v>
      </c>
      <c r="F47" s="1142">
        <v>0</v>
      </c>
      <c r="G47" s="1142"/>
      <c r="H47" s="1142">
        <v>24</v>
      </c>
      <c r="I47" s="1142">
        <v>6</v>
      </c>
      <c r="J47" s="1142"/>
      <c r="K47" s="1143"/>
      <c r="L47" s="1144">
        <v>30</v>
      </c>
      <c r="M47" s="1145">
        <v>2059</v>
      </c>
      <c r="N47" s="1140">
        <v>30</v>
      </c>
      <c r="O47" s="1146">
        <v>0</v>
      </c>
      <c r="P47" s="1140"/>
      <c r="Q47" s="1146"/>
      <c r="R47" s="1147">
        <f t="shared" si="0"/>
        <v>30</v>
      </c>
      <c r="S47" s="1135"/>
      <c r="T47" s="1136"/>
      <c r="U47" s="1136"/>
      <c r="V47" s="1136"/>
      <c r="W47" s="1136"/>
      <c r="X47" s="1136"/>
      <c r="Y47" s="1136"/>
      <c r="Z47" s="1136"/>
      <c r="AA47" s="1136"/>
      <c r="AB47" s="1136"/>
      <c r="AC47" s="1136"/>
      <c r="AD47" s="1137"/>
    </row>
    <row r="48" spans="1:30" s="1110" customFormat="1" ht="10.199999999999999" hidden="1" thickBot="1" x14ac:dyDescent="0.25">
      <c r="A48" s="1181">
        <f>A42+A45</f>
        <v>628</v>
      </c>
      <c r="B48" s="1151" t="s">
        <v>379</v>
      </c>
      <c r="C48" s="1140">
        <v>0</v>
      </c>
      <c r="D48" s="1141">
        <v>0</v>
      </c>
      <c r="E48" s="1142">
        <v>2</v>
      </c>
      <c r="F48" s="1142">
        <v>0</v>
      </c>
      <c r="G48" s="1142"/>
      <c r="H48" s="1142">
        <v>22</v>
      </c>
      <c r="I48" s="1142">
        <v>39</v>
      </c>
      <c r="J48" s="1142"/>
      <c r="K48" s="1143"/>
      <c r="L48" s="1144">
        <v>63</v>
      </c>
      <c r="M48" s="1145">
        <v>2122</v>
      </c>
      <c r="N48" s="1140">
        <v>61</v>
      </c>
      <c r="O48" s="1146">
        <v>2</v>
      </c>
      <c r="P48" s="1140"/>
      <c r="Q48" s="1146"/>
      <c r="R48" s="1147">
        <f t="shared" si="0"/>
        <v>63</v>
      </c>
      <c r="S48" s="1135"/>
      <c r="T48" s="1136"/>
      <c r="U48" s="1136"/>
      <c r="V48" s="1136"/>
      <c r="W48" s="1136"/>
      <c r="X48" s="1136"/>
      <c r="Y48" s="1136"/>
      <c r="Z48" s="1136"/>
      <c r="AA48" s="1136"/>
      <c r="AB48" s="1136"/>
      <c r="AC48" s="1136"/>
      <c r="AD48" s="1137"/>
    </row>
    <row r="49" spans="1:30" s="1110" customFormat="1" ht="10.199999999999999" hidden="1" thickBot="1" x14ac:dyDescent="0.25">
      <c r="A49" s="1183"/>
      <c r="B49" s="1139" t="s">
        <v>113</v>
      </c>
      <c r="C49" s="1140">
        <v>0</v>
      </c>
      <c r="D49" s="1141">
        <v>0</v>
      </c>
      <c r="E49" s="1142">
        <v>2</v>
      </c>
      <c r="F49" s="1142">
        <v>0</v>
      </c>
      <c r="G49" s="1142"/>
      <c r="H49" s="1142">
        <v>16</v>
      </c>
      <c r="I49" s="1142">
        <v>30</v>
      </c>
      <c r="J49" s="1142"/>
      <c r="K49" s="1143"/>
      <c r="L49" s="1144">
        <v>48</v>
      </c>
      <c r="M49" s="1145">
        <v>2170</v>
      </c>
      <c r="N49" s="1140">
        <v>46</v>
      </c>
      <c r="O49" s="1146">
        <v>2</v>
      </c>
      <c r="P49" s="1140"/>
      <c r="Q49" s="1146"/>
      <c r="R49" s="1147">
        <f t="shared" si="0"/>
        <v>48</v>
      </c>
      <c r="S49" s="1135"/>
      <c r="T49" s="1136"/>
      <c r="U49" s="1136"/>
      <c r="V49" s="1136"/>
      <c r="W49" s="1136"/>
      <c r="X49" s="1136"/>
      <c r="Y49" s="1136"/>
      <c r="Z49" s="1136"/>
      <c r="AA49" s="1136"/>
      <c r="AB49" s="1136"/>
      <c r="AC49" s="1136"/>
      <c r="AD49" s="1137"/>
    </row>
    <row r="50" spans="1:30" s="1110" customFormat="1" ht="10.199999999999999" hidden="1" thickBot="1" x14ac:dyDescent="0.25">
      <c r="A50" s="1183"/>
      <c r="B50" s="1151" t="s">
        <v>114</v>
      </c>
      <c r="C50" s="1140">
        <v>0</v>
      </c>
      <c r="D50" s="1141">
        <v>0</v>
      </c>
      <c r="E50" s="1142">
        <v>0</v>
      </c>
      <c r="F50" s="1142">
        <v>10</v>
      </c>
      <c r="G50" s="1142"/>
      <c r="H50" s="1142">
        <v>18</v>
      </c>
      <c r="I50" s="1142">
        <v>0</v>
      </c>
      <c r="J50" s="1142"/>
      <c r="K50" s="1143"/>
      <c r="L50" s="1144">
        <v>28</v>
      </c>
      <c r="M50" s="1145">
        <v>2198</v>
      </c>
      <c r="N50" s="1140">
        <v>28</v>
      </c>
      <c r="O50" s="1146">
        <v>0</v>
      </c>
      <c r="P50" s="1140"/>
      <c r="Q50" s="1146"/>
      <c r="R50" s="1147">
        <f t="shared" si="0"/>
        <v>28</v>
      </c>
      <c r="S50" s="1135"/>
      <c r="T50" s="1136"/>
      <c r="U50" s="1136"/>
      <c r="V50" s="1136"/>
      <c r="W50" s="1136"/>
      <c r="X50" s="1136"/>
      <c r="Y50" s="1136"/>
      <c r="Z50" s="1136"/>
      <c r="AA50" s="1136"/>
      <c r="AB50" s="1136"/>
      <c r="AC50" s="1136"/>
      <c r="AD50" s="1137"/>
    </row>
    <row r="51" spans="1:30" s="1110" customFormat="1" ht="10.199999999999999" hidden="1" thickBot="1" x14ac:dyDescent="0.25">
      <c r="A51" s="1184"/>
      <c r="B51" s="1185" t="s">
        <v>102</v>
      </c>
      <c r="C51" s="1186">
        <v>0</v>
      </c>
      <c r="D51" s="1187">
        <v>0</v>
      </c>
      <c r="E51" s="1188">
        <v>0</v>
      </c>
      <c r="F51" s="1188">
        <v>0</v>
      </c>
      <c r="G51" s="1188"/>
      <c r="H51" s="1188">
        <v>36</v>
      </c>
      <c r="I51" s="1188">
        <v>16</v>
      </c>
      <c r="J51" s="1188"/>
      <c r="K51" s="1189"/>
      <c r="L51" s="1190">
        <v>52</v>
      </c>
      <c r="M51" s="1191">
        <v>2250</v>
      </c>
      <c r="N51" s="1186">
        <v>52</v>
      </c>
      <c r="O51" s="1192">
        <v>0</v>
      </c>
      <c r="P51" s="1193"/>
      <c r="Q51" s="1194"/>
      <c r="R51" s="1195">
        <f t="shared" si="0"/>
        <v>52</v>
      </c>
      <c r="S51" s="1135"/>
      <c r="T51" s="1136"/>
      <c r="U51" s="1136"/>
      <c r="V51" s="1136"/>
      <c r="W51" s="1136"/>
      <c r="X51" s="1136"/>
      <c r="Y51" s="1136"/>
      <c r="Z51" s="1136"/>
      <c r="AA51" s="1136"/>
      <c r="AB51" s="1136"/>
      <c r="AC51" s="1136"/>
      <c r="AD51" s="1137"/>
    </row>
    <row r="52" spans="1:30" s="1110" customFormat="1" ht="10.199999999999999" hidden="1" thickBot="1" x14ac:dyDescent="0.25">
      <c r="A52" s="1171" t="s">
        <v>2162</v>
      </c>
      <c r="B52" s="1196" t="s">
        <v>103</v>
      </c>
      <c r="C52" s="1173">
        <v>0</v>
      </c>
      <c r="D52" s="1174">
        <v>0</v>
      </c>
      <c r="E52" s="1175">
        <v>8</v>
      </c>
      <c r="F52" s="1175">
        <v>12</v>
      </c>
      <c r="G52" s="1175">
        <v>0</v>
      </c>
      <c r="H52" s="1175">
        <v>13</v>
      </c>
      <c r="I52" s="1175">
        <v>0</v>
      </c>
      <c r="J52" s="1175"/>
      <c r="K52" s="1176">
        <v>0</v>
      </c>
      <c r="L52" s="1177">
        <f t="shared" ref="L52:L74" si="1">SUM(C52:K52)</f>
        <v>33</v>
      </c>
      <c r="M52" s="1178">
        <f t="shared" ref="M52:M83" si="2">M51+L52</f>
        <v>2283</v>
      </c>
      <c r="N52" s="1173">
        <v>25</v>
      </c>
      <c r="O52" s="1197">
        <v>8</v>
      </c>
      <c r="P52" s="1198"/>
      <c r="Q52" s="1199"/>
      <c r="R52" s="1200">
        <f t="shared" si="0"/>
        <v>33</v>
      </c>
      <c r="S52" s="1135"/>
      <c r="T52" s="1136"/>
      <c r="U52" s="1136"/>
      <c r="V52" s="1136"/>
      <c r="W52" s="1136"/>
      <c r="X52" s="1136"/>
      <c r="Y52" s="1136"/>
      <c r="Z52" s="1136"/>
      <c r="AA52" s="1136"/>
      <c r="AB52" s="1136"/>
      <c r="AC52" s="1136"/>
      <c r="AD52" s="1137"/>
    </row>
    <row r="53" spans="1:30" s="1110" customFormat="1" ht="10.199999999999999" hidden="1" thickBot="1" x14ac:dyDescent="0.25">
      <c r="A53" s="1180"/>
      <c r="B53" s="1139" t="s">
        <v>104</v>
      </c>
      <c r="C53" s="1140">
        <v>0</v>
      </c>
      <c r="D53" s="1141">
        <v>0</v>
      </c>
      <c r="E53" s="1142">
        <v>0</v>
      </c>
      <c r="F53" s="1142">
        <v>51</v>
      </c>
      <c r="G53" s="1142">
        <v>0</v>
      </c>
      <c r="H53" s="1142">
        <v>26</v>
      </c>
      <c r="I53" s="1142">
        <v>0</v>
      </c>
      <c r="J53" s="1142"/>
      <c r="K53" s="1143">
        <v>0</v>
      </c>
      <c r="L53" s="1144">
        <f t="shared" si="1"/>
        <v>77</v>
      </c>
      <c r="M53" s="1145">
        <f t="shared" si="2"/>
        <v>2360</v>
      </c>
      <c r="N53" s="1140">
        <v>77</v>
      </c>
      <c r="O53" s="1201">
        <v>0</v>
      </c>
      <c r="P53" s="1202"/>
      <c r="Q53" s="1201"/>
      <c r="R53" s="1203">
        <f t="shared" si="0"/>
        <v>77</v>
      </c>
      <c r="S53" s="1135"/>
      <c r="T53" s="1136"/>
      <c r="U53" s="1136"/>
      <c r="V53" s="1136"/>
      <c r="W53" s="1136"/>
      <c r="X53" s="1136"/>
      <c r="Y53" s="1136"/>
      <c r="Z53" s="1136"/>
      <c r="AA53" s="1136"/>
      <c r="AB53" s="1136"/>
      <c r="AC53" s="1136"/>
      <c r="AD53" s="1137"/>
    </row>
    <row r="54" spans="1:30" s="1110" customFormat="1" ht="10.199999999999999" hidden="1" thickBot="1" x14ac:dyDescent="0.25">
      <c r="A54" s="1181"/>
      <c r="B54" s="1151" t="s">
        <v>105</v>
      </c>
      <c r="C54" s="1140">
        <v>0</v>
      </c>
      <c r="D54" s="1141">
        <v>0</v>
      </c>
      <c r="E54" s="1142">
        <v>0</v>
      </c>
      <c r="F54" s="1142">
        <v>24</v>
      </c>
      <c r="G54" s="1142">
        <v>0</v>
      </c>
      <c r="H54" s="1142">
        <v>55</v>
      </c>
      <c r="I54" s="1142">
        <v>0</v>
      </c>
      <c r="J54" s="1142"/>
      <c r="K54" s="1143">
        <v>0</v>
      </c>
      <c r="L54" s="1144">
        <f t="shared" si="1"/>
        <v>79</v>
      </c>
      <c r="M54" s="1145">
        <f t="shared" si="2"/>
        <v>2439</v>
      </c>
      <c r="N54" s="1140">
        <v>79</v>
      </c>
      <c r="O54" s="1201">
        <v>0</v>
      </c>
      <c r="P54" s="1202"/>
      <c r="Q54" s="1201"/>
      <c r="R54" s="1203">
        <f t="shared" si="0"/>
        <v>79</v>
      </c>
      <c r="S54" s="1135"/>
      <c r="T54" s="1136"/>
      <c r="U54" s="1136"/>
      <c r="V54" s="1136"/>
      <c r="W54" s="1136"/>
      <c r="X54" s="1136"/>
      <c r="Y54" s="1136"/>
      <c r="Z54" s="1136"/>
      <c r="AA54" s="1136"/>
      <c r="AB54" s="1136"/>
      <c r="AC54" s="1136"/>
      <c r="AD54" s="1137"/>
    </row>
    <row r="55" spans="1:30" s="1110" customFormat="1" ht="10.199999999999999" hidden="1" thickBot="1" x14ac:dyDescent="0.25">
      <c r="A55" s="1180"/>
      <c r="B55" s="1151" t="s">
        <v>106</v>
      </c>
      <c r="C55" s="1140">
        <v>0</v>
      </c>
      <c r="D55" s="1141">
        <v>0</v>
      </c>
      <c r="E55" s="1142">
        <v>0</v>
      </c>
      <c r="F55" s="1142">
        <v>39</v>
      </c>
      <c r="G55" s="1142">
        <v>0</v>
      </c>
      <c r="H55" s="1142">
        <v>43</v>
      </c>
      <c r="I55" s="1142">
        <v>31</v>
      </c>
      <c r="J55" s="1142"/>
      <c r="K55" s="1143">
        <v>0</v>
      </c>
      <c r="L55" s="1144">
        <f t="shared" si="1"/>
        <v>113</v>
      </c>
      <c r="M55" s="1145">
        <f t="shared" si="2"/>
        <v>2552</v>
      </c>
      <c r="N55" s="1140">
        <v>113</v>
      </c>
      <c r="O55" s="1201">
        <v>0</v>
      </c>
      <c r="P55" s="1202"/>
      <c r="Q55" s="1201"/>
      <c r="R55" s="1203">
        <f t="shared" si="0"/>
        <v>113</v>
      </c>
      <c r="S55" s="1135"/>
      <c r="T55" s="1136"/>
      <c r="U55" s="1136"/>
      <c r="V55" s="1136"/>
      <c r="W55" s="1136"/>
      <c r="X55" s="1136"/>
      <c r="Y55" s="1136"/>
      <c r="Z55" s="1136"/>
      <c r="AA55" s="1136"/>
      <c r="AB55" s="1136"/>
      <c r="AC55" s="1136"/>
      <c r="AD55" s="1137"/>
    </row>
    <row r="56" spans="1:30" s="1110" customFormat="1" ht="10.199999999999999" hidden="1" thickBot="1" x14ac:dyDescent="0.25">
      <c r="A56" s="1180" t="s">
        <v>371</v>
      </c>
      <c r="B56" s="1151" t="s">
        <v>107</v>
      </c>
      <c r="C56" s="1140">
        <v>0</v>
      </c>
      <c r="D56" s="1141">
        <v>0</v>
      </c>
      <c r="E56" s="1142">
        <v>0</v>
      </c>
      <c r="F56" s="1142">
        <v>47</v>
      </c>
      <c r="G56" s="1142">
        <v>0</v>
      </c>
      <c r="H56" s="1142">
        <v>109</v>
      </c>
      <c r="I56" s="1142">
        <v>4</v>
      </c>
      <c r="J56" s="1142"/>
      <c r="K56" s="1143">
        <v>0</v>
      </c>
      <c r="L56" s="1144">
        <f t="shared" si="1"/>
        <v>160</v>
      </c>
      <c r="M56" s="1145">
        <f t="shared" si="2"/>
        <v>2712</v>
      </c>
      <c r="N56" s="1140">
        <v>160</v>
      </c>
      <c r="O56" s="1201">
        <v>0</v>
      </c>
      <c r="P56" s="1202"/>
      <c r="Q56" s="1201"/>
      <c r="R56" s="1203">
        <f t="shared" si="0"/>
        <v>160</v>
      </c>
      <c r="S56" s="1135"/>
      <c r="T56" s="1136"/>
      <c r="U56" s="1136"/>
      <c r="V56" s="1136"/>
      <c r="W56" s="1136"/>
      <c r="X56" s="1136"/>
      <c r="Y56" s="1136"/>
      <c r="Z56" s="1136"/>
      <c r="AA56" s="1136"/>
      <c r="AB56" s="1136"/>
      <c r="AC56" s="1136"/>
      <c r="AD56" s="1137"/>
    </row>
    <row r="57" spans="1:30" s="1110" customFormat="1" ht="10.199999999999999" hidden="1" thickBot="1" x14ac:dyDescent="0.25">
      <c r="A57" s="1181">
        <f>SUM(L52:L63)</f>
        <v>1454</v>
      </c>
      <c r="B57" s="1151" t="s">
        <v>108</v>
      </c>
      <c r="C57" s="1140">
        <v>0</v>
      </c>
      <c r="D57" s="1141">
        <v>0</v>
      </c>
      <c r="E57" s="1142">
        <v>0</v>
      </c>
      <c r="F57" s="1142">
        <v>109</v>
      </c>
      <c r="G57" s="1142">
        <v>0</v>
      </c>
      <c r="H57" s="1142">
        <v>50</v>
      </c>
      <c r="I57" s="1142">
        <v>47</v>
      </c>
      <c r="J57" s="1142"/>
      <c r="K57" s="1143">
        <v>0</v>
      </c>
      <c r="L57" s="1144">
        <f t="shared" si="1"/>
        <v>206</v>
      </c>
      <c r="M57" s="1145">
        <f t="shared" si="2"/>
        <v>2918</v>
      </c>
      <c r="N57" s="1140">
        <v>206</v>
      </c>
      <c r="O57" s="1201">
        <v>0</v>
      </c>
      <c r="P57" s="1202"/>
      <c r="Q57" s="1201"/>
      <c r="R57" s="1203">
        <f t="shared" si="0"/>
        <v>206</v>
      </c>
      <c r="S57" s="1135"/>
      <c r="T57" s="1136"/>
      <c r="U57" s="1136"/>
      <c r="V57" s="1136"/>
      <c r="W57" s="1136"/>
      <c r="X57" s="1136"/>
      <c r="Y57" s="1136"/>
      <c r="Z57" s="1136"/>
      <c r="AA57" s="1136"/>
      <c r="AB57" s="1136"/>
      <c r="AC57" s="1136"/>
      <c r="AD57" s="1137"/>
    </row>
    <row r="58" spans="1:30" s="1110" customFormat="1" ht="10.199999999999999" hidden="1" thickBot="1" x14ac:dyDescent="0.25">
      <c r="A58" s="1180"/>
      <c r="B58" s="1151" t="s">
        <v>109</v>
      </c>
      <c r="C58" s="1140">
        <v>0</v>
      </c>
      <c r="D58" s="1141">
        <v>0</v>
      </c>
      <c r="E58" s="1142">
        <v>0</v>
      </c>
      <c r="F58" s="1142">
        <v>40</v>
      </c>
      <c r="G58" s="1142">
        <v>0</v>
      </c>
      <c r="H58" s="1142">
        <v>70</v>
      </c>
      <c r="I58" s="1142">
        <v>58</v>
      </c>
      <c r="J58" s="1142"/>
      <c r="K58" s="1143">
        <v>0</v>
      </c>
      <c r="L58" s="1144">
        <f t="shared" si="1"/>
        <v>168</v>
      </c>
      <c r="M58" s="1145">
        <f t="shared" si="2"/>
        <v>3086</v>
      </c>
      <c r="N58" s="1140">
        <v>168</v>
      </c>
      <c r="O58" s="1201">
        <v>0</v>
      </c>
      <c r="P58" s="1202"/>
      <c r="Q58" s="1201"/>
      <c r="R58" s="1203">
        <f t="shared" si="0"/>
        <v>168</v>
      </c>
      <c r="S58" s="1135"/>
      <c r="T58" s="1136"/>
      <c r="U58" s="1136"/>
      <c r="V58" s="1136"/>
      <c r="W58" s="1136"/>
      <c r="X58" s="1136"/>
      <c r="Y58" s="1136"/>
      <c r="Z58" s="1136"/>
      <c r="AA58" s="1136"/>
      <c r="AB58" s="1136"/>
      <c r="AC58" s="1136"/>
      <c r="AD58" s="1137"/>
    </row>
    <row r="59" spans="1:30" s="1110" customFormat="1" ht="10.199999999999999" hidden="1" thickBot="1" x14ac:dyDescent="0.25">
      <c r="A59" s="1180" t="s">
        <v>372</v>
      </c>
      <c r="B59" s="1151" t="s">
        <v>110</v>
      </c>
      <c r="C59" s="1140">
        <v>0</v>
      </c>
      <c r="D59" s="1141">
        <v>0</v>
      </c>
      <c r="E59" s="1142">
        <v>2</v>
      </c>
      <c r="F59" s="1142">
        <v>35</v>
      </c>
      <c r="G59" s="1142">
        <v>0</v>
      </c>
      <c r="H59" s="1142">
        <v>63</v>
      </c>
      <c r="I59" s="1142">
        <v>32</v>
      </c>
      <c r="J59" s="1142"/>
      <c r="K59" s="1143">
        <v>2</v>
      </c>
      <c r="L59" s="1144">
        <f t="shared" si="1"/>
        <v>134</v>
      </c>
      <c r="M59" s="1145">
        <f t="shared" si="2"/>
        <v>3220</v>
      </c>
      <c r="N59" s="1140">
        <v>132</v>
      </c>
      <c r="O59" s="1201">
        <v>2</v>
      </c>
      <c r="P59" s="1202"/>
      <c r="Q59" s="1201"/>
      <c r="R59" s="1203">
        <f t="shared" si="0"/>
        <v>134</v>
      </c>
      <c r="S59" s="1135"/>
      <c r="T59" s="1136"/>
      <c r="U59" s="1136"/>
      <c r="V59" s="1136"/>
      <c r="W59" s="1136"/>
      <c r="X59" s="1136"/>
      <c r="Y59" s="1136"/>
      <c r="Z59" s="1136"/>
      <c r="AA59" s="1136"/>
      <c r="AB59" s="1136"/>
      <c r="AC59" s="1136"/>
      <c r="AD59" s="1137"/>
    </row>
    <row r="60" spans="1:30" s="1110" customFormat="1" ht="10.199999999999999" hidden="1" thickBot="1" x14ac:dyDescent="0.25">
      <c r="A60" s="1181">
        <f>A54+A57</f>
        <v>1454</v>
      </c>
      <c r="B60" s="1151" t="s">
        <v>380</v>
      </c>
      <c r="C60" s="1140">
        <v>0</v>
      </c>
      <c r="D60" s="1141">
        <v>0</v>
      </c>
      <c r="E60" s="1142">
        <v>1</v>
      </c>
      <c r="F60" s="1142">
        <v>30</v>
      </c>
      <c r="G60" s="1142">
        <v>0</v>
      </c>
      <c r="H60" s="1142">
        <v>110</v>
      </c>
      <c r="I60" s="1142">
        <v>11</v>
      </c>
      <c r="J60" s="1142"/>
      <c r="K60" s="1143">
        <v>1</v>
      </c>
      <c r="L60" s="1144">
        <f t="shared" si="1"/>
        <v>153</v>
      </c>
      <c r="M60" s="1145">
        <f t="shared" si="2"/>
        <v>3373</v>
      </c>
      <c r="N60" s="1140">
        <v>152</v>
      </c>
      <c r="O60" s="1201">
        <v>1</v>
      </c>
      <c r="P60" s="1202"/>
      <c r="Q60" s="1201"/>
      <c r="R60" s="1203">
        <f t="shared" si="0"/>
        <v>153</v>
      </c>
      <c r="S60" s="1135"/>
      <c r="T60" s="1136"/>
      <c r="U60" s="1136"/>
      <c r="V60" s="1136"/>
      <c r="W60" s="1136"/>
      <c r="X60" s="1136"/>
      <c r="Y60" s="1136"/>
      <c r="Z60" s="1136"/>
      <c r="AA60" s="1136"/>
      <c r="AB60" s="1136"/>
      <c r="AC60" s="1136"/>
      <c r="AD60" s="1137"/>
    </row>
    <row r="61" spans="1:30" s="1110" customFormat="1" ht="10.199999999999999" hidden="1" thickBot="1" x14ac:dyDescent="0.25">
      <c r="A61" s="1183"/>
      <c r="B61" s="1151" t="s">
        <v>113</v>
      </c>
      <c r="C61" s="1140">
        <v>0</v>
      </c>
      <c r="D61" s="1141">
        <v>0</v>
      </c>
      <c r="E61" s="1142">
        <v>0</v>
      </c>
      <c r="F61" s="1142">
        <v>56</v>
      </c>
      <c r="G61" s="1142">
        <v>0</v>
      </c>
      <c r="H61" s="1142">
        <v>20</v>
      </c>
      <c r="I61" s="1142">
        <v>8</v>
      </c>
      <c r="J61" s="1142"/>
      <c r="K61" s="1143">
        <v>0</v>
      </c>
      <c r="L61" s="1144">
        <f t="shared" si="1"/>
        <v>84</v>
      </c>
      <c r="M61" s="1145">
        <f t="shared" si="2"/>
        <v>3457</v>
      </c>
      <c r="N61" s="1140">
        <v>84</v>
      </c>
      <c r="O61" s="1201">
        <v>0</v>
      </c>
      <c r="P61" s="1202"/>
      <c r="Q61" s="1201"/>
      <c r="R61" s="1203">
        <f t="shared" si="0"/>
        <v>84</v>
      </c>
      <c r="S61" s="1135"/>
      <c r="T61" s="1136"/>
      <c r="U61" s="1136"/>
      <c r="V61" s="1136"/>
      <c r="W61" s="1136"/>
      <c r="X61" s="1136"/>
      <c r="Y61" s="1136"/>
      <c r="Z61" s="1136"/>
      <c r="AA61" s="1136"/>
      <c r="AB61" s="1136"/>
      <c r="AC61" s="1136"/>
      <c r="AD61" s="1137"/>
    </row>
    <row r="62" spans="1:30" s="1110" customFormat="1" ht="10.199999999999999" hidden="1" thickBot="1" x14ac:dyDescent="0.25">
      <c r="A62" s="1183"/>
      <c r="B62" s="1151" t="s">
        <v>114</v>
      </c>
      <c r="C62" s="1140">
        <v>0</v>
      </c>
      <c r="D62" s="1141">
        <v>0</v>
      </c>
      <c r="E62" s="1142">
        <v>1</v>
      </c>
      <c r="F62" s="1142">
        <v>64</v>
      </c>
      <c r="G62" s="1142">
        <v>0</v>
      </c>
      <c r="H62" s="1142">
        <v>43</v>
      </c>
      <c r="I62" s="1142">
        <v>18</v>
      </c>
      <c r="J62" s="1142"/>
      <c r="K62" s="1143">
        <v>0</v>
      </c>
      <c r="L62" s="1144">
        <f t="shared" si="1"/>
        <v>126</v>
      </c>
      <c r="M62" s="1145">
        <f t="shared" si="2"/>
        <v>3583</v>
      </c>
      <c r="N62" s="1140">
        <v>125</v>
      </c>
      <c r="O62" s="1201">
        <v>1</v>
      </c>
      <c r="P62" s="1202"/>
      <c r="Q62" s="1201"/>
      <c r="R62" s="1203">
        <f t="shared" si="0"/>
        <v>126</v>
      </c>
      <c r="S62" s="1135"/>
      <c r="T62" s="1136"/>
      <c r="U62" s="1136"/>
      <c r="V62" s="1136"/>
      <c r="W62" s="1136"/>
      <c r="X62" s="1136"/>
      <c r="Y62" s="1136"/>
      <c r="Z62" s="1136"/>
      <c r="AA62" s="1136"/>
      <c r="AB62" s="1136"/>
      <c r="AC62" s="1136"/>
      <c r="AD62" s="1137"/>
    </row>
    <row r="63" spans="1:30" s="1110" customFormat="1" ht="10.199999999999999" hidden="1" thickBot="1" x14ac:dyDescent="0.25">
      <c r="A63" s="1184"/>
      <c r="B63" s="1204" t="s">
        <v>102</v>
      </c>
      <c r="C63" s="1154">
        <v>0</v>
      </c>
      <c r="D63" s="1155">
        <v>0</v>
      </c>
      <c r="E63" s="1156">
        <v>0</v>
      </c>
      <c r="F63" s="1156">
        <v>0</v>
      </c>
      <c r="G63" s="1156">
        <v>0</v>
      </c>
      <c r="H63" s="1156">
        <v>43</v>
      </c>
      <c r="I63" s="1156">
        <v>78</v>
      </c>
      <c r="J63" s="1156"/>
      <c r="K63" s="1157">
        <v>0</v>
      </c>
      <c r="L63" s="1158">
        <f t="shared" si="1"/>
        <v>121</v>
      </c>
      <c r="M63" s="1159">
        <f t="shared" si="2"/>
        <v>3704</v>
      </c>
      <c r="N63" s="1154">
        <v>121</v>
      </c>
      <c r="O63" s="1205">
        <v>0</v>
      </c>
      <c r="P63" s="1206"/>
      <c r="Q63" s="1207"/>
      <c r="R63" s="1208">
        <f t="shared" si="0"/>
        <v>121</v>
      </c>
      <c r="S63" s="1135"/>
      <c r="T63" s="1136"/>
      <c r="U63" s="1136"/>
      <c r="V63" s="1136"/>
      <c r="W63" s="1136"/>
      <c r="X63" s="1136"/>
      <c r="Y63" s="1136"/>
      <c r="Z63" s="1136"/>
      <c r="AA63" s="1136"/>
      <c r="AB63" s="1136"/>
      <c r="AC63" s="1136"/>
      <c r="AD63" s="1137"/>
    </row>
    <row r="64" spans="1:30" s="1110" customFormat="1" ht="10.199999999999999" hidden="1" thickBot="1" x14ac:dyDescent="0.25">
      <c r="A64" s="1171" t="s">
        <v>2257</v>
      </c>
      <c r="B64" s="1196" t="s">
        <v>103</v>
      </c>
      <c r="C64" s="1173">
        <v>0</v>
      </c>
      <c r="D64" s="1174">
        <v>0</v>
      </c>
      <c r="E64" s="1175">
        <v>0</v>
      </c>
      <c r="F64" s="1175">
        <v>27</v>
      </c>
      <c r="G64" s="1175">
        <v>0</v>
      </c>
      <c r="H64" s="1175">
        <v>42</v>
      </c>
      <c r="I64" s="1175">
        <v>28</v>
      </c>
      <c r="J64" s="1175"/>
      <c r="K64" s="1176">
        <v>0</v>
      </c>
      <c r="L64" s="1177">
        <f t="shared" si="1"/>
        <v>97</v>
      </c>
      <c r="M64" s="1178">
        <f t="shared" si="2"/>
        <v>3801</v>
      </c>
      <c r="N64" s="1173">
        <v>97</v>
      </c>
      <c r="O64" s="1197">
        <v>0</v>
      </c>
      <c r="P64" s="1198"/>
      <c r="Q64" s="1199"/>
      <c r="R64" s="1200">
        <f t="shared" si="0"/>
        <v>97</v>
      </c>
      <c r="S64" s="1135"/>
      <c r="T64" s="1136"/>
      <c r="U64" s="1136"/>
      <c r="V64" s="1136"/>
      <c r="W64" s="1136"/>
      <c r="X64" s="1136"/>
      <c r="Y64" s="1136"/>
      <c r="Z64" s="1136"/>
      <c r="AA64" s="1136"/>
      <c r="AB64" s="1136"/>
      <c r="AC64" s="1136"/>
      <c r="AD64" s="1137"/>
    </row>
    <row r="65" spans="1:30" s="1110" customFormat="1" ht="10.199999999999999" hidden="1" thickBot="1" x14ac:dyDescent="0.25">
      <c r="A65" s="1180"/>
      <c r="B65" s="1139" t="s">
        <v>104</v>
      </c>
      <c r="C65" s="1140">
        <v>0</v>
      </c>
      <c r="D65" s="1141">
        <v>0</v>
      </c>
      <c r="E65" s="1142">
        <v>1</v>
      </c>
      <c r="F65" s="1142">
        <v>77</v>
      </c>
      <c r="G65" s="1142">
        <v>0</v>
      </c>
      <c r="H65" s="1142">
        <v>27</v>
      </c>
      <c r="I65" s="1142">
        <v>21</v>
      </c>
      <c r="J65" s="1142"/>
      <c r="K65" s="1143">
        <v>0</v>
      </c>
      <c r="L65" s="1144">
        <f t="shared" si="1"/>
        <v>126</v>
      </c>
      <c r="M65" s="1145">
        <f t="shared" si="2"/>
        <v>3927</v>
      </c>
      <c r="N65" s="1140">
        <v>125</v>
      </c>
      <c r="O65" s="1201">
        <v>1</v>
      </c>
      <c r="P65" s="1202"/>
      <c r="Q65" s="1201"/>
      <c r="R65" s="1203">
        <f t="shared" si="0"/>
        <v>126</v>
      </c>
      <c r="S65" s="1135"/>
      <c r="T65" s="1136"/>
      <c r="U65" s="1136"/>
      <c r="V65" s="1136"/>
      <c r="W65" s="1136"/>
      <c r="X65" s="1136"/>
      <c r="Y65" s="1136"/>
      <c r="Z65" s="1136"/>
      <c r="AA65" s="1136"/>
      <c r="AB65" s="1136"/>
      <c r="AC65" s="1136"/>
      <c r="AD65" s="1137"/>
    </row>
    <row r="66" spans="1:30" s="1110" customFormat="1" ht="10.199999999999999" hidden="1" thickBot="1" x14ac:dyDescent="0.25">
      <c r="A66" s="1181"/>
      <c r="B66" s="1151" t="s">
        <v>105</v>
      </c>
      <c r="C66" s="1140">
        <v>0</v>
      </c>
      <c r="D66" s="1141">
        <v>0</v>
      </c>
      <c r="E66" s="1142">
        <v>0</v>
      </c>
      <c r="F66" s="1142">
        <v>65</v>
      </c>
      <c r="G66" s="1142">
        <v>1</v>
      </c>
      <c r="H66" s="1142">
        <v>44</v>
      </c>
      <c r="I66" s="1142">
        <v>39</v>
      </c>
      <c r="J66" s="1142"/>
      <c r="K66" s="1143">
        <v>0</v>
      </c>
      <c r="L66" s="1144">
        <f t="shared" si="1"/>
        <v>149</v>
      </c>
      <c r="M66" s="1145">
        <f t="shared" si="2"/>
        <v>4076</v>
      </c>
      <c r="N66" s="1140">
        <v>148</v>
      </c>
      <c r="O66" s="1201">
        <v>1</v>
      </c>
      <c r="P66" s="1202"/>
      <c r="Q66" s="1201"/>
      <c r="R66" s="1203">
        <f t="shared" si="0"/>
        <v>149</v>
      </c>
      <c r="S66" s="1135"/>
      <c r="T66" s="1136"/>
      <c r="U66" s="1136"/>
      <c r="V66" s="1136"/>
      <c r="W66" s="1136"/>
      <c r="X66" s="1136"/>
      <c r="Y66" s="1136"/>
      <c r="Z66" s="1136"/>
      <c r="AA66" s="1136"/>
      <c r="AB66" s="1136"/>
      <c r="AC66" s="1136"/>
      <c r="AD66" s="1137"/>
    </row>
    <row r="67" spans="1:30" s="1110" customFormat="1" ht="10.199999999999999" hidden="1" thickBot="1" x14ac:dyDescent="0.25">
      <c r="A67" s="1209"/>
      <c r="B67" s="1151" t="s">
        <v>106</v>
      </c>
      <c r="C67" s="1140">
        <v>0</v>
      </c>
      <c r="D67" s="1141">
        <v>0</v>
      </c>
      <c r="E67" s="1142">
        <v>0</v>
      </c>
      <c r="F67" s="1142">
        <v>49</v>
      </c>
      <c r="G67" s="1142">
        <v>0</v>
      </c>
      <c r="H67" s="1142">
        <v>65</v>
      </c>
      <c r="I67" s="1142">
        <v>0</v>
      </c>
      <c r="J67" s="1142"/>
      <c r="K67" s="1143">
        <v>0</v>
      </c>
      <c r="L67" s="1144">
        <f t="shared" si="1"/>
        <v>114</v>
      </c>
      <c r="M67" s="1145">
        <f t="shared" si="2"/>
        <v>4190</v>
      </c>
      <c r="N67" s="1140">
        <v>114</v>
      </c>
      <c r="O67" s="1201">
        <v>0</v>
      </c>
      <c r="P67" s="1202"/>
      <c r="Q67" s="1201"/>
      <c r="R67" s="1203">
        <f t="shared" si="0"/>
        <v>114</v>
      </c>
      <c r="S67" s="1135"/>
      <c r="T67" s="1136"/>
      <c r="U67" s="1136"/>
      <c r="V67" s="1136"/>
      <c r="W67" s="1136"/>
      <c r="X67" s="1136"/>
      <c r="Y67" s="1136"/>
      <c r="Z67" s="1136"/>
      <c r="AA67" s="1136"/>
      <c r="AB67" s="1136"/>
      <c r="AC67" s="1136"/>
      <c r="AD67" s="1137"/>
    </row>
    <row r="68" spans="1:30" s="1110" customFormat="1" ht="10.199999999999999" hidden="1" thickBot="1" x14ac:dyDescent="0.25">
      <c r="A68" s="1741"/>
      <c r="B68" s="1151" t="s">
        <v>107</v>
      </c>
      <c r="C68" s="1140">
        <v>0</v>
      </c>
      <c r="D68" s="1141">
        <v>0</v>
      </c>
      <c r="E68" s="1142">
        <v>0</v>
      </c>
      <c r="F68" s="1142">
        <v>91</v>
      </c>
      <c r="G68" s="1142">
        <v>0</v>
      </c>
      <c r="H68" s="1142">
        <v>42</v>
      </c>
      <c r="I68" s="1142">
        <v>0</v>
      </c>
      <c r="J68" s="1142"/>
      <c r="K68" s="1143">
        <v>1</v>
      </c>
      <c r="L68" s="1144">
        <f t="shared" si="1"/>
        <v>134</v>
      </c>
      <c r="M68" s="1145">
        <f t="shared" si="2"/>
        <v>4324</v>
      </c>
      <c r="N68" s="1140">
        <v>134</v>
      </c>
      <c r="O68" s="1201">
        <v>0</v>
      </c>
      <c r="P68" s="1202"/>
      <c r="Q68" s="1201"/>
      <c r="R68" s="1203">
        <f t="shared" ref="R68:R131" si="3">L68+P68</f>
        <v>134</v>
      </c>
      <c r="S68" s="1135"/>
      <c r="T68" s="1136"/>
      <c r="U68" s="1136"/>
      <c r="V68" s="1136"/>
      <c r="W68" s="1136"/>
      <c r="X68" s="1136"/>
      <c r="Y68" s="1136"/>
      <c r="Z68" s="1136"/>
      <c r="AA68" s="1136"/>
      <c r="AB68" s="1136"/>
      <c r="AC68" s="1136"/>
      <c r="AD68" s="1137"/>
    </row>
    <row r="69" spans="1:30" s="1110" customFormat="1" ht="10.199999999999999" hidden="1" thickBot="1" x14ac:dyDescent="0.25">
      <c r="A69" s="1180" t="s">
        <v>371</v>
      </c>
      <c r="B69" s="1151" t="s">
        <v>108</v>
      </c>
      <c r="C69" s="1140">
        <v>0</v>
      </c>
      <c r="D69" s="1141">
        <v>0</v>
      </c>
      <c r="E69" s="1142">
        <v>0</v>
      </c>
      <c r="F69" s="1142">
        <v>105</v>
      </c>
      <c r="G69" s="1142">
        <v>0</v>
      </c>
      <c r="H69" s="1142">
        <v>56</v>
      </c>
      <c r="I69" s="1142">
        <v>2</v>
      </c>
      <c r="J69" s="1142"/>
      <c r="K69" s="1143">
        <v>0</v>
      </c>
      <c r="L69" s="1144">
        <f t="shared" si="1"/>
        <v>163</v>
      </c>
      <c r="M69" s="1145">
        <f t="shared" si="2"/>
        <v>4487</v>
      </c>
      <c r="N69" s="1140">
        <v>163</v>
      </c>
      <c r="O69" s="1201">
        <v>0</v>
      </c>
      <c r="P69" s="1202"/>
      <c r="Q69" s="1201"/>
      <c r="R69" s="1203">
        <f t="shared" si="3"/>
        <v>163</v>
      </c>
      <c r="S69" s="1135"/>
      <c r="T69" s="1136"/>
      <c r="U69" s="1136"/>
      <c r="V69" s="1136"/>
      <c r="W69" s="1136"/>
      <c r="X69" s="1136"/>
      <c r="Y69" s="1136"/>
      <c r="Z69" s="1136"/>
      <c r="AA69" s="1136"/>
      <c r="AB69" s="1136"/>
      <c r="AC69" s="1136"/>
      <c r="AD69" s="1137"/>
    </row>
    <row r="70" spans="1:30" s="1110" customFormat="1" ht="10.199999999999999" hidden="1" thickBot="1" x14ac:dyDescent="0.25">
      <c r="A70" s="1181">
        <f>SUM(L64:L75)</f>
        <v>1878</v>
      </c>
      <c r="B70" s="1151" t="s">
        <v>109</v>
      </c>
      <c r="C70" s="1140">
        <v>0</v>
      </c>
      <c r="D70" s="1141">
        <v>0</v>
      </c>
      <c r="E70" s="1142">
        <v>11</v>
      </c>
      <c r="F70" s="1142">
        <v>33</v>
      </c>
      <c r="G70" s="1142">
        <v>0</v>
      </c>
      <c r="H70" s="1142">
        <v>140</v>
      </c>
      <c r="I70" s="1142">
        <v>6</v>
      </c>
      <c r="J70" s="1142"/>
      <c r="K70" s="1143">
        <v>0</v>
      </c>
      <c r="L70" s="1144">
        <f t="shared" si="1"/>
        <v>190</v>
      </c>
      <c r="M70" s="1145">
        <f t="shared" si="2"/>
        <v>4677</v>
      </c>
      <c r="N70" s="1140">
        <v>179</v>
      </c>
      <c r="O70" s="1201">
        <v>11</v>
      </c>
      <c r="P70" s="1202"/>
      <c r="Q70" s="1201"/>
      <c r="R70" s="1203">
        <f t="shared" si="3"/>
        <v>190</v>
      </c>
      <c r="S70" s="1135"/>
      <c r="T70" s="1136"/>
      <c r="U70" s="1136"/>
      <c r="V70" s="1136"/>
      <c r="W70" s="1136"/>
      <c r="X70" s="1136"/>
      <c r="Y70" s="1136"/>
      <c r="Z70" s="1136"/>
      <c r="AA70" s="1136"/>
      <c r="AB70" s="1136"/>
      <c r="AC70" s="1136"/>
      <c r="AD70" s="1137"/>
    </row>
    <row r="71" spans="1:30" s="1110" customFormat="1" ht="10.199999999999999" hidden="1" thickBot="1" x14ac:dyDescent="0.25">
      <c r="A71" s="1209"/>
      <c r="B71" s="1151" t="s">
        <v>110</v>
      </c>
      <c r="C71" s="1140">
        <v>0</v>
      </c>
      <c r="D71" s="1141">
        <v>0</v>
      </c>
      <c r="E71" s="1142">
        <v>23</v>
      </c>
      <c r="F71" s="1142">
        <v>2</v>
      </c>
      <c r="G71" s="1142">
        <v>0</v>
      </c>
      <c r="H71" s="1142">
        <v>167</v>
      </c>
      <c r="I71" s="1142">
        <v>0</v>
      </c>
      <c r="J71" s="1142"/>
      <c r="K71" s="1143">
        <v>10</v>
      </c>
      <c r="L71" s="1144">
        <f t="shared" si="1"/>
        <v>202</v>
      </c>
      <c r="M71" s="1145">
        <f t="shared" si="2"/>
        <v>4879</v>
      </c>
      <c r="N71" s="1140">
        <v>179</v>
      </c>
      <c r="O71" s="1201">
        <v>23</v>
      </c>
      <c r="P71" s="1202"/>
      <c r="Q71" s="1201"/>
      <c r="R71" s="1203">
        <f t="shared" si="3"/>
        <v>202</v>
      </c>
      <c r="S71" s="1135"/>
      <c r="T71" s="1136"/>
      <c r="U71" s="1136"/>
      <c r="V71" s="1136"/>
      <c r="W71" s="1136"/>
      <c r="X71" s="1136"/>
      <c r="Y71" s="1136"/>
      <c r="Z71" s="1136"/>
      <c r="AA71" s="1136"/>
      <c r="AB71" s="1136"/>
      <c r="AC71" s="1136"/>
      <c r="AD71" s="1137"/>
    </row>
    <row r="72" spans="1:30" s="1110" customFormat="1" ht="10.199999999999999" hidden="1" thickBot="1" x14ac:dyDescent="0.25">
      <c r="A72" s="1741"/>
      <c r="B72" s="1151" t="s">
        <v>381</v>
      </c>
      <c r="C72" s="1140">
        <v>0</v>
      </c>
      <c r="D72" s="1141">
        <v>0</v>
      </c>
      <c r="E72" s="1142">
        <v>7</v>
      </c>
      <c r="F72" s="1142">
        <v>0</v>
      </c>
      <c r="G72" s="1142">
        <v>0</v>
      </c>
      <c r="H72" s="1142">
        <v>149</v>
      </c>
      <c r="I72" s="1142">
        <v>0</v>
      </c>
      <c r="J72" s="1142"/>
      <c r="K72" s="1143">
        <v>12</v>
      </c>
      <c r="L72" s="1144">
        <f t="shared" si="1"/>
        <v>168</v>
      </c>
      <c r="M72" s="1145">
        <f t="shared" si="2"/>
        <v>5047</v>
      </c>
      <c r="N72" s="1140">
        <v>161</v>
      </c>
      <c r="O72" s="1201">
        <v>7</v>
      </c>
      <c r="P72" s="1202"/>
      <c r="Q72" s="1201"/>
      <c r="R72" s="1203">
        <f t="shared" si="3"/>
        <v>168</v>
      </c>
      <c r="S72" s="1135"/>
      <c r="T72" s="1136"/>
      <c r="U72" s="1136"/>
      <c r="V72" s="1136"/>
      <c r="W72" s="1136"/>
      <c r="X72" s="1136"/>
      <c r="Y72" s="1136"/>
      <c r="Z72" s="1136"/>
      <c r="AA72" s="1136"/>
      <c r="AB72" s="1136"/>
      <c r="AC72" s="1136"/>
      <c r="AD72" s="1137"/>
    </row>
    <row r="73" spans="1:30" s="1110" customFormat="1" ht="10.199999999999999" hidden="1" thickBot="1" x14ac:dyDescent="0.25">
      <c r="A73" s="1180" t="s">
        <v>372</v>
      </c>
      <c r="B73" s="1151" t="s">
        <v>113</v>
      </c>
      <c r="C73" s="1140">
        <v>0</v>
      </c>
      <c r="D73" s="1141">
        <v>0</v>
      </c>
      <c r="E73" s="1142">
        <v>0</v>
      </c>
      <c r="F73" s="1142">
        <v>0</v>
      </c>
      <c r="G73" s="1142">
        <v>0</v>
      </c>
      <c r="H73" s="1142">
        <v>178</v>
      </c>
      <c r="I73" s="1142">
        <v>0</v>
      </c>
      <c r="J73" s="1142"/>
      <c r="K73" s="1143">
        <v>24</v>
      </c>
      <c r="L73" s="1144">
        <f t="shared" si="1"/>
        <v>202</v>
      </c>
      <c r="M73" s="1145">
        <f t="shared" si="2"/>
        <v>5249</v>
      </c>
      <c r="N73" s="1140">
        <v>202</v>
      </c>
      <c r="O73" s="1146">
        <v>0</v>
      </c>
      <c r="P73" s="1140"/>
      <c r="Q73" s="1146"/>
      <c r="R73" s="1147">
        <f t="shared" si="3"/>
        <v>202</v>
      </c>
      <c r="S73" s="1135"/>
      <c r="T73" s="1136"/>
      <c r="U73" s="1136"/>
      <c r="V73" s="1136"/>
      <c r="W73" s="1136"/>
      <c r="X73" s="1136"/>
      <c r="Y73" s="1136"/>
      <c r="Z73" s="1136"/>
      <c r="AA73" s="1136"/>
      <c r="AB73" s="1136"/>
      <c r="AC73" s="1136"/>
      <c r="AD73" s="1137"/>
    </row>
    <row r="74" spans="1:30" s="1110" customFormat="1" ht="10.199999999999999" hidden="1" thickBot="1" x14ac:dyDescent="0.25">
      <c r="A74" s="1181">
        <f>A66+A70</f>
        <v>1878</v>
      </c>
      <c r="B74" s="1151" t="s">
        <v>114</v>
      </c>
      <c r="C74" s="1140">
        <v>0</v>
      </c>
      <c r="D74" s="1141">
        <v>0</v>
      </c>
      <c r="E74" s="1142">
        <v>3</v>
      </c>
      <c r="F74" s="1142">
        <v>13</v>
      </c>
      <c r="G74" s="1142">
        <v>0</v>
      </c>
      <c r="H74" s="1142">
        <v>111</v>
      </c>
      <c r="I74" s="1142">
        <v>0</v>
      </c>
      <c r="J74" s="1142"/>
      <c r="K74" s="1143">
        <v>118</v>
      </c>
      <c r="L74" s="1144">
        <f t="shared" si="1"/>
        <v>245</v>
      </c>
      <c r="M74" s="1145">
        <f t="shared" si="2"/>
        <v>5494</v>
      </c>
      <c r="N74" s="1140">
        <v>242</v>
      </c>
      <c r="O74" s="1146">
        <v>3</v>
      </c>
      <c r="P74" s="1140"/>
      <c r="Q74" s="1146"/>
      <c r="R74" s="1147">
        <f t="shared" si="3"/>
        <v>245</v>
      </c>
      <c r="S74" s="1135"/>
      <c r="T74" s="1136"/>
      <c r="U74" s="1136"/>
      <c r="V74" s="1136"/>
      <c r="W74" s="1136"/>
      <c r="X74" s="1136"/>
      <c r="Y74" s="1136"/>
      <c r="Z74" s="1136"/>
      <c r="AA74" s="1136"/>
      <c r="AB74" s="1136"/>
      <c r="AC74" s="1136"/>
      <c r="AD74" s="1137"/>
    </row>
    <row r="75" spans="1:30" s="1110" customFormat="1" ht="10.199999999999999" hidden="1" thickBot="1" x14ac:dyDescent="0.25">
      <c r="A75" s="1209"/>
      <c r="B75" s="1210" t="s">
        <v>102</v>
      </c>
      <c r="C75" s="1154">
        <v>0</v>
      </c>
      <c r="D75" s="1155">
        <v>0</v>
      </c>
      <c r="E75" s="1156">
        <v>0</v>
      </c>
      <c r="F75" s="1156">
        <v>70</v>
      </c>
      <c r="G75" s="1156">
        <v>0</v>
      </c>
      <c r="H75" s="1156">
        <v>17</v>
      </c>
      <c r="I75" s="1156">
        <v>0</v>
      </c>
      <c r="J75" s="1156"/>
      <c r="K75" s="1157">
        <v>1</v>
      </c>
      <c r="L75" s="1158">
        <v>88</v>
      </c>
      <c r="M75" s="1159">
        <f t="shared" si="2"/>
        <v>5582</v>
      </c>
      <c r="N75" s="1154">
        <v>88</v>
      </c>
      <c r="O75" s="1160">
        <v>0</v>
      </c>
      <c r="P75" s="1161"/>
      <c r="Q75" s="1162"/>
      <c r="R75" s="1163">
        <f t="shared" si="3"/>
        <v>88</v>
      </c>
      <c r="S75" s="1135"/>
      <c r="T75" s="1136"/>
      <c r="U75" s="1136"/>
      <c r="V75" s="1136"/>
      <c r="W75" s="1136"/>
      <c r="X75" s="1136"/>
      <c r="Y75" s="1136"/>
      <c r="Z75" s="1136"/>
      <c r="AA75" s="1136"/>
      <c r="AB75" s="1136"/>
      <c r="AC75" s="1136"/>
      <c r="AD75" s="1137"/>
    </row>
    <row r="76" spans="1:30" s="1110" customFormat="1" ht="10.199999999999999" hidden="1" thickBot="1" x14ac:dyDescent="0.25">
      <c r="A76" s="1742"/>
      <c r="B76" s="1196" t="s">
        <v>103</v>
      </c>
      <c r="C76" s="1173">
        <v>0</v>
      </c>
      <c r="D76" s="1174">
        <v>0</v>
      </c>
      <c r="E76" s="1175">
        <v>1</v>
      </c>
      <c r="F76" s="1175">
        <v>65</v>
      </c>
      <c r="G76" s="1175">
        <v>0</v>
      </c>
      <c r="H76" s="1175">
        <v>20</v>
      </c>
      <c r="I76" s="1175">
        <v>0</v>
      </c>
      <c r="J76" s="1175"/>
      <c r="K76" s="1176">
        <v>1</v>
      </c>
      <c r="L76" s="1177">
        <f t="shared" ref="L76:L83" si="4">SUM(C76:K76)</f>
        <v>87</v>
      </c>
      <c r="M76" s="1178">
        <f t="shared" si="2"/>
        <v>5669</v>
      </c>
      <c r="N76" s="1173">
        <v>86</v>
      </c>
      <c r="O76" s="1179">
        <v>1</v>
      </c>
      <c r="P76" s="1127"/>
      <c r="Q76" s="1133"/>
      <c r="R76" s="1134">
        <f t="shared" si="3"/>
        <v>87</v>
      </c>
      <c r="S76" s="1135"/>
      <c r="T76" s="1136"/>
      <c r="U76" s="1136"/>
      <c r="V76" s="1136"/>
      <c r="W76" s="1136"/>
      <c r="X76" s="1136"/>
      <c r="Y76" s="1136"/>
      <c r="Z76" s="1136"/>
      <c r="AA76" s="1136"/>
      <c r="AB76" s="1136"/>
      <c r="AC76" s="1136"/>
      <c r="AD76" s="1137"/>
    </row>
    <row r="77" spans="1:30" s="1110" customFormat="1" ht="10.199999999999999" hidden="1" thickBot="1" x14ac:dyDescent="0.25">
      <c r="A77" s="1180" t="s">
        <v>2258</v>
      </c>
      <c r="B77" s="1151" t="s">
        <v>104</v>
      </c>
      <c r="C77" s="1140">
        <v>0</v>
      </c>
      <c r="D77" s="1141">
        <v>0</v>
      </c>
      <c r="E77" s="1142">
        <v>3</v>
      </c>
      <c r="F77" s="1142">
        <v>99</v>
      </c>
      <c r="G77" s="1142">
        <v>0</v>
      </c>
      <c r="H77" s="1142">
        <v>12</v>
      </c>
      <c r="I77" s="1142">
        <v>0</v>
      </c>
      <c r="J77" s="1142"/>
      <c r="K77" s="1143">
        <v>2</v>
      </c>
      <c r="L77" s="1144">
        <f t="shared" si="4"/>
        <v>116</v>
      </c>
      <c r="M77" s="1145">
        <f t="shared" si="2"/>
        <v>5785</v>
      </c>
      <c r="N77" s="1140">
        <v>113</v>
      </c>
      <c r="O77" s="1146">
        <v>3</v>
      </c>
      <c r="P77" s="1140"/>
      <c r="Q77" s="1146"/>
      <c r="R77" s="1147">
        <f t="shared" si="3"/>
        <v>116</v>
      </c>
      <c r="S77" s="1135"/>
      <c r="T77" s="1136"/>
      <c r="U77" s="1136"/>
      <c r="V77" s="1136"/>
      <c r="W77" s="1136"/>
      <c r="X77" s="1136"/>
      <c r="Y77" s="1136"/>
      <c r="Z77" s="1136"/>
      <c r="AA77" s="1136"/>
      <c r="AB77" s="1136"/>
      <c r="AC77" s="1136"/>
      <c r="AD77" s="1137"/>
    </row>
    <row r="78" spans="1:30" s="1110" customFormat="1" ht="10.199999999999999" hidden="1" thickBot="1" x14ac:dyDescent="0.25">
      <c r="A78" s="1180"/>
      <c r="B78" s="1151" t="s">
        <v>105</v>
      </c>
      <c r="C78" s="1140">
        <v>0</v>
      </c>
      <c r="D78" s="1141">
        <v>0</v>
      </c>
      <c r="E78" s="1142">
        <v>20</v>
      </c>
      <c r="F78" s="1142">
        <v>50</v>
      </c>
      <c r="G78" s="1142">
        <v>0</v>
      </c>
      <c r="H78" s="1142">
        <v>47</v>
      </c>
      <c r="I78" s="1142">
        <v>0</v>
      </c>
      <c r="J78" s="1142"/>
      <c r="K78" s="1143">
        <v>1</v>
      </c>
      <c r="L78" s="1144">
        <f t="shared" si="4"/>
        <v>118</v>
      </c>
      <c r="M78" s="1145">
        <f t="shared" si="2"/>
        <v>5903</v>
      </c>
      <c r="N78" s="1140">
        <v>98</v>
      </c>
      <c r="O78" s="1146">
        <v>20</v>
      </c>
      <c r="P78" s="1140"/>
      <c r="Q78" s="1146"/>
      <c r="R78" s="1147">
        <f t="shared" si="3"/>
        <v>118</v>
      </c>
      <c r="S78" s="1135"/>
      <c r="T78" s="1136"/>
      <c r="U78" s="1136"/>
      <c r="V78" s="1136"/>
      <c r="W78" s="1136"/>
      <c r="X78" s="1136"/>
      <c r="Y78" s="1136"/>
      <c r="Z78" s="1136"/>
      <c r="AA78" s="1136"/>
      <c r="AB78" s="1136"/>
      <c r="AC78" s="1136"/>
      <c r="AD78" s="1137"/>
    </row>
    <row r="79" spans="1:30" s="1110" customFormat="1" ht="10.199999999999999" hidden="1" thickBot="1" x14ac:dyDescent="0.25">
      <c r="A79" s="1211"/>
      <c r="B79" s="1151" t="s">
        <v>106</v>
      </c>
      <c r="C79" s="1140">
        <v>0</v>
      </c>
      <c r="D79" s="1141">
        <v>0</v>
      </c>
      <c r="E79" s="1142">
        <v>6</v>
      </c>
      <c r="F79" s="1142">
        <v>50</v>
      </c>
      <c r="G79" s="1142">
        <v>0</v>
      </c>
      <c r="H79" s="1142">
        <v>21</v>
      </c>
      <c r="I79" s="1142">
        <v>0</v>
      </c>
      <c r="J79" s="1142"/>
      <c r="K79" s="1143">
        <v>64</v>
      </c>
      <c r="L79" s="1144">
        <f t="shared" si="4"/>
        <v>141</v>
      </c>
      <c r="M79" s="1145">
        <f t="shared" si="2"/>
        <v>6044</v>
      </c>
      <c r="N79" s="1140">
        <v>135</v>
      </c>
      <c r="O79" s="1146">
        <v>6</v>
      </c>
      <c r="P79" s="1140"/>
      <c r="Q79" s="1146"/>
      <c r="R79" s="1147">
        <f t="shared" si="3"/>
        <v>141</v>
      </c>
      <c r="S79" s="1135"/>
      <c r="T79" s="1136"/>
      <c r="U79" s="1136"/>
      <c r="V79" s="1136"/>
      <c r="W79" s="1136"/>
      <c r="X79" s="1136"/>
      <c r="Y79" s="1136"/>
      <c r="Z79" s="1136"/>
      <c r="AA79" s="1136"/>
      <c r="AB79" s="1136"/>
      <c r="AC79" s="1136"/>
      <c r="AD79" s="1137"/>
    </row>
    <row r="80" spans="1:30" s="1110" customFormat="1" ht="10.199999999999999" hidden="1" thickBot="1" x14ac:dyDescent="0.25">
      <c r="A80" s="1209"/>
      <c r="B80" s="1151" t="s">
        <v>107</v>
      </c>
      <c r="C80" s="1140">
        <v>0</v>
      </c>
      <c r="D80" s="1141">
        <v>0</v>
      </c>
      <c r="E80" s="1142">
        <v>48</v>
      </c>
      <c r="F80" s="1142">
        <v>2</v>
      </c>
      <c r="G80" s="1142">
        <v>0</v>
      </c>
      <c r="H80" s="1142">
        <v>66</v>
      </c>
      <c r="I80" s="1142">
        <v>2</v>
      </c>
      <c r="J80" s="1142"/>
      <c r="K80" s="1143">
        <v>53</v>
      </c>
      <c r="L80" s="1144">
        <f t="shared" si="4"/>
        <v>171</v>
      </c>
      <c r="M80" s="1145">
        <f t="shared" si="2"/>
        <v>6215</v>
      </c>
      <c r="N80" s="1140">
        <v>123</v>
      </c>
      <c r="O80" s="1146">
        <v>48</v>
      </c>
      <c r="P80" s="1140"/>
      <c r="Q80" s="1146"/>
      <c r="R80" s="1147">
        <f t="shared" si="3"/>
        <v>171</v>
      </c>
      <c r="S80" s="1135"/>
      <c r="T80" s="1136"/>
      <c r="U80" s="1136"/>
      <c r="V80" s="1136"/>
      <c r="W80" s="1136"/>
      <c r="X80" s="1136"/>
      <c r="Y80" s="1136"/>
      <c r="Z80" s="1136"/>
      <c r="AA80" s="1136"/>
      <c r="AB80" s="1136"/>
      <c r="AC80" s="1136"/>
      <c r="AD80" s="1137"/>
    </row>
    <row r="81" spans="1:30" s="1110" customFormat="1" ht="10.199999999999999" hidden="1" thickBot="1" x14ac:dyDescent="0.25">
      <c r="A81" s="1180" t="s">
        <v>371</v>
      </c>
      <c r="B81" s="1151" t="s">
        <v>108</v>
      </c>
      <c r="C81" s="1140">
        <v>0</v>
      </c>
      <c r="D81" s="1141">
        <v>0</v>
      </c>
      <c r="E81" s="1142">
        <v>52</v>
      </c>
      <c r="F81" s="1142">
        <v>0</v>
      </c>
      <c r="G81" s="1142">
        <v>0</v>
      </c>
      <c r="H81" s="1142">
        <v>174</v>
      </c>
      <c r="I81" s="1142">
        <v>1</v>
      </c>
      <c r="J81" s="1142"/>
      <c r="K81" s="1143">
        <v>6</v>
      </c>
      <c r="L81" s="1144">
        <f t="shared" si="4"/>
        <v>233</v>
      </c>
      <c r="M81" s="1145">
        <f t="shared" si="2"/>
        <v>6448</v>
      </c>
      <c r="N81" s="1140">
        <v>181</v>
      </c>
      <c r="O81" s="1146">
        <v>52</v>
      </c>
      <c r="P81" s="1140"/>
      <c r="Q81" s="1146"/>
      <c r="R81" s="1147">
        <f t="shared" si="3"/>
        <v>233</v>
      </c>
      <c r="S81" s="1135"/>
      <c r="T81" s="1136"/>
      <c r="U81" s="1136"/>
      <c r="V81" s="1136"/>
      <c r="W81" s="1136"/>
      <c r="X81" s="1136"/>
      <c r="Y81" s="1136"/>
      <c r="Z81" s="1136"/>
      <c r="AA81" s="1136"/>
      <c r="AB81" s="1136"/>
      <c r="AC81" s="1136"/>
      <c r="AD81" s="1137"/>
    </row>
    <row r="82" spans="1:30" s="1110" customFormat="1" ht="10.199999999999999" hidden="1" thickBot="1" x14ac:dyDescent="0.25">
      <c r="A82" s="1211">
        <f>SUM(L76:L87)</f>
        <v>1993</v>
      </c>
      <c r="B82" s="1151" t="s">
        <v>109</v>
      </c>
      <c r="C82" s="1140">
        <v>0</v>
      </c>
      <c r="D82" s="1141">
        <v>0</v>
      </c>
      <c r="E82" s="1142">
        <v>27</v>
      </c>
      <c r="F82" s="1142">
        <v>0</v>
      </c>
      <c r="G82" s="1142">
        <v>0</v>
      </c>
      <c r="H82" s="1142">
        <v>171</v>
      </c>
      <c r="I82" s="1142">
        <v>8</v>
      </c>
      <c r="J82" s="1142"/>
      <c r="K82" s="1143">
        <v>0</v>
      </c>
      <c r="L82" s="1144">
        <f t="shared" si="4"/>
        <v>206</v>
      </c>
      <c r="M82" s="1145">
        <f t="shared" si="2"/>
        <v>6654</v>
      </c>
      <c r="N82" s="1140">
        <v>179</v>
      </c>
      <c r="O82" s="1146">
        <v>27</v>
      </c>
      <c r="P82" s="1140"/>
      <c r="Q82" s="1146"/>
      <c r="R82" s="1147">
        <f t="shared" si="3"/>
        <v>206</v>
      </c>
      <c r="S82" s="1135"/>
      <c r="T82" s="1136"/>
      <c r="U82" s="1136"/>
      <c r="V82" s="1136"/>
      <c r="W82" s="1136"/>
      <c r="X82" s="1136"/>
      <c r="Y82" s="1136"/>
      <c r="Z82" s="1136"/>
      <c r="AA82" s="1136"/>
      <c r="AB82" s="1136"/>
      <c r="AC82" s="1136"/>
      <c r="AD82" s="1137"/>
    </row>
    <row r="83" spans="1:30" s="1110" customFormat="1" ht="10.199999999999999" hidden="1" thickBot="1" x14ac:dyDescent="0.25">
      <c r="A83" s="1209"/>
      <c r="B83" s="1151" t="s">
        <v>110</v>
      </c>
      <c r="C83" s="1140">
        <v>0</v>
      </c>
      <c r="D83" s="1141">
        <v>0</v>
      </c>
      <c r="E83" s="1142">
        <v>61</v>
      </c>
      <c r="F83" s="1142">
        <v>0</v>
      </c>
      <c r="G83" s="1142">
        <v>0</v>
      </c>
      <c r="H83" s="1142">
        <v>115</v>
      </c>
      <c r="I83" s="1142">
        <v>0</v>
      </c>
      <c r="J83" s="1142"/>
      <c r="K83" s="1143">
        <v>2</v>
      </c>
      <c r="L83" s="1144">
        <f t="shared" si="4"/>
        <v>178</v>
      </c>
      <c r="M83" s="1145">
        <f t="shared" si="2"/>
        <v>6832</v>
      </c>
      <c r="N83" s="1140">
        <f t="shared" ref="N83:N93" si="5">C83+D83+F83+H83+I83+K83</f>
        <v>117</v>
      </c>
      <c r="O83" s="1146">
        <f t="shared" ref="O83:O146" si="6">E83+G83</f>
        <v>61</v>
      </c>
      <c r="P83" s="1140"/>
      <c r="Q83" s="1146"/>
      <c r="R83" s="1147">
        <f t="shared" si="3"/>
        <v>178</v>
      </c>
      <c r="S83" s="1135"/>
      <c r="T83" s="1136"/>
      <c r="U83" s="1136"/>
      <c r="V83" s="1136"/>
      <c r="W83" s="1136"/>
      <c r="X83" s="1136"/>
      <c r="Y83" s="1136"/>
      <c r="Z83" s="1136"/>
      <c r="AA83" s="1136"/>
      <c r="AB83" s="1136"/>
      <c r="AC83" s="1136"/>
      <c r="AD83" s="1137"/>
    </row>
    <row r="84" spans="1:30" s="1110" customFormat="1" ht="10.199999999999999" hidden="1" thickBot="1" x14ac:dyDescent="0.25">
      <c r="A84" s="1180" t="s">
        <v>372</v>
      </c>
      <c r="B84" s="1151" t="s">
        <v>382</v>
      </c>
      <c r="C84" s="1140">
        <v>0</v>
      </c>
      <c r="D84" s="1141">
        <v>0</v>
      </c>
      <c r="E84" s="1142">
        <v>72</v>
      </c>
      <c r="F84" s="1142">
        <v>0</v>
      </c>
      <c r="G84" s="1142">
        <v>0</v>
      </c>
      <c r="H84" s="1142">
        <v>137</v>
      </c>
      <c r="I84" s="1142">
        <v>0</v>
      </c>
      <c r="J84" s="1142"/>
      <c r="K84" s="1143">
        <v>0</v>
      </c>
      <c r="L84" s="1144">
        <v>209</v>
      </c>
      <c r="M84" s="1145">
        <v>7041</v>
      </c>
      <c r="N84" s="1140">
        <f t="shared" si="5"/>
        <v>137</v>
      </c>
      <c r="O84" s="1146">
        <f t="shared" si="6"/>
        <v>72</v>
      </c>
      <c r="P84" s="1140"/>
      <c r="Q84" s="1146"/>
      <c r="R84" s="1147">
        <f t="shared" si="3"/>
        <v>209</v>
      </c>
      <c r="S84" s="1135"/>
      <c r="T84" s="1136"/>
      <c r="U84" s="1136"/>
      <c r="V84" s="1136"/>
      <c r="W84" s="1136"/>
      <c r="X84" s="1136"/>
      <c r="Y84" s="1136"/>
      <c r="Z84" s="1136"/>
      <c r="AA84" s="1136"/>
      <c r="AB84" s="1136"/>
      <c r="AC84" s="1136"/>
      <c r="AD84" s="1137"/>
    </row>
    <row r="85" spans="1:30" s="1110" customFormat="1" ht="10.199999999999999" hidden="1" thickBot="1" x14ac:dyDescent="0.25">
      <c r="A85" s="1211">
        <f>A79+A82</f>
        <v>1993</v>
      </c>
      <c r="B85" s="1151" t="s">
        <v>113</v>
      </c>
      <c r="C85" s="1140">
        <v>0</v>
      </c>
      <c r="D85" s="1141">
        <v>0</v>
      </c>
      <c r="E85" s="1142">
        <v>92</v>
      </c>
      <c r="F85" s="1142">
        <v>0</v>
      </c>
      <c r="G85" s="1142">
        <v>0</v>
      </c>
      <c r="H85" s="1142">
        <v>125</v>
      </c>
      <c r="I85" s="1142">
        <v>0</v>
      </c>
      <c r="J85" s="1142"/>
      <c r="K85" s="1143">
        <v>24</v>
      </c>
      <c r="L85" s="1144">
        <f t="shared" ref="L85:L148" si="7">SUM(C85:K85)</f>
        <v>241</v>
      </c>
      <c r="M85" s="1145">
        <f t="shared" ref="M85:M148" si="8">M84+L85</f>
        <v>7282</v>
      </c>
      <c r="N85" s="1140">
        <f t="shared" si="5"/>
        <v>149</v>
      </c>
      <c r="O85" s="1146">
        <f t="shared" si="6"/>
        <v>92</v>
      </c>
      <c r="P85" s="1140"/>
      <c r="Q85" s="1146"/>
      <c r="R85" s="1147">
        <f t="shared" si="3"/>
        <v>241</v>
      </c>
      <c r="S85" s="1135"/>
      <c r="T85" s="1136"/>
      <c r="U85" s="1136"/>
      <c r="V85" s="1136"/>
      <c r="W85" s="1136"/>
      <c r="X85" s="1136"/>
      <c r="Y85" s="1136"/>
      <c r="Z85" s="1136"/>
      <c r="AA85" s="1136"/>
      <c r="AB85" s="1136"/>
      <c r="AC85" s="1136"/>
      <c r="AD85" s="1137"/>
    </row>
    <row r="86" spans="1:30" s="1110" customFormat="1" ht="10.199999999999999" hidden="1" thickBot="1" x14ac:dyDescent="0.25">
      <c r="A86" s="1209"/>
      <c r="B86" s="1151" t="s">
        <v>114</v>
      </c>
      <c r="C86" s="1140">
        <v>0</v>
      </c>
      <c r="D86" s="1141">
        <v>0</v>
      </c>
      <c r="E86" s="1142">
        <v>46</v>
      </c>
      <c r="F86" s="1142">
        <v>0</v>
      </c>
      <c r="G86" s="1142">
        <v>0</v>
      </c>
      <c r="H86" s="1142">
        <v>31</v>
      </c>
      <c r="I86" s="1142">
        <v>0</v>
      </c>
      <c r="J86" s="1142"/>
      <c r="K86" s="1143">
        <v>101</v>
      </c>
      <c r="L86" s="1144">
        <f t="shared" si="7"/>
        <v>178</v>
      </c>
      <c r="M86" s="1145">
        <f t="shared" si="8"/>
        <v>7460</v>
      </c>
      <c r="N86" s="1140">
        <f t="shared" si="5"/>
        <v>132</v>
      </c>
      <c r="O86" s="1146">
        <f t="shared" si="6"/>
        <v>46</v>
      </c>
      <c r="P86" s="1140"/>
      <c r="Q86" s="1146"/>
      <c r="R86" s="1147">
        <f t="shared" si="3"/>
        <v>178</v>
      </c>
      <c r="S86" s="1135"/>
      <c r="T86" s="1136"/>
      <c r="U86" s="1136"/>
      <c r="V86" s="1136"/>
      <c r="W86" s="1136"/>
      <c r="X86" s="1136"/>
      <c r="Y86" s="1136"/>
      <c r="Z86" s="1136"/>
      <c r="AA86" s="1136"/>
      <c r="AB86" s="1136"/>
      <c r="AC86" s="1136"/>
      <c r="AD86" s="1137"/>
    </row>
    <row r="87" spans="1:30" s="1110" customFormat="1" ht="10.199999999999999" hidden="1" thickBot="1" x14ac:dyDescent="0.25">
      <c r="A87" s="1743"/>
      <c r="B87" s="1210" t="s">
        <v>102</v>
      </c>
      <c r="C87" s="1154">
        <v>0</v>
      </c>
      <c r="D87" s="1155">
        <v>0</v>
      </c>
      <c r="E87" s="1156">
        <v>22</v>
      </c>
      <c r="F87" s="1156">
        <v>26</v>
      </c>
      <c r="G87" s="1156">
        <v>0</v>
      </c>
      <c r="H87" s="1156">
        <v>65</v>
      </c>
      <c r="I87" s="1156">
        <v>2</v>
      </c>
      <c r="J87" s="1156"/>
      <c r="K87" s="1157">
        <v>0</v>
      </c>
      <c r="L87" s="1158">
        <f t="shared" si="7"/>
        <v>115</v>
      </c>
      <c r="M87" s="1159">
        <f t="shared" si="8"/>
        <v>7575</v>
      </c>
      <c r="N87" s="1154">
        <f t="shared" si="5"/>
        <v>93</v>
      </c>
      <c r="O87" s="1160">
        <f t="shared" si="6"/>
        <v>22</v>
      </c>
      <c r="P87" s="1161"/>
      <c r="Q87" s="1162"/>
      <c r="R87" s="1163">
        <f t="shared" si="3"/>
        <v>115</v>
      </c>
      <c r="S87" s="1135"/>
      <c r="T87" s="1136"/>
      <c r="U87" s="1136"/>
      <c r="V87" s="1136"/>
      <c r="W87" s="1136"/>
      <c r="X87" s="1136"/>
      <c r="Y87" s="1136"/>
      <c r="Z87" s="1136"/>
      <c r="AA87" s="1136"/>
      <c r="AB87" s="1136"/>
      <c r="AC87" s="1136"/>
      <c r="AD87" s="1137"/>
    </row>
    <row r="88" spans="1:30" s="1110" customFormat="1" ht="10.199999999999999" hidden="1" thickBot="1" x14ac:dyDescent="0.25">
      <c r="A88" s="1209" t="s">
        <v>2259</v>
      </c>
      <c r="B88" s="1196" t="s">
        <v>103</v>
      </c>
      <c r="C88" s="1173">
        <v>0</v>
      </c>
      <c r="D88" s="1174">
        <v>0</v>
      </c>
      <c r="E88" s="1175">
        <v>3</v>
      </c>
      <c r="F88" s="1175">
        <v>45</v>
      </c>
      <c r="G88" s="1175">
        <v>0</v>
      </c>
      <c r="H88" s="1175">
        <v>46</v>
      </c>
      <c r="I88" s="1175">
        <v>0</v>
      </c>
      <c r="J88" s="1175"/>
      <c r="K88" s="1176">
        <v>24</v>
      </c>
      <c r="L88" s="1177">
        <f t="shared" si="7"/>
        <v>118</v>
      </c>
      <c r="M88" s="1178">
        <f t="shared" si="8"/>
        <v>7693</v>
      </c>
      <c r="N88" s="1173">
        <f t="shared" si="5"/>
        <v>115</v>
      </c>
      <c r="O88" s="1179">
        <f t="shared" si="6"/>
        <v>3</v>
      </c>
      <c r="P88" s="1127"/>
      <c r="Q88" s="1133"/>
      <c r="R88" s="1134">
        <f t="shared" si="3"/>
        <v>118</v>
      </c>
      <c r="S88" s="1135"/>
      <c r="T88" s="1136"/>
      <c r="U88" s="1136"/>
      <c r="V88" s="1136"/>
      <c r="W88" s="1136"/>
      <c r="X88" s="1136"/>
      <c r="Y88" s="1136"/>
      <c r="Z88" s="1136"/>
      <c r="AA88" s="1136"/>
      <c r="AB88" s="1136"/>
      <c r="AC88" s="1136"/>
      <c r="AD88" s="1137"/>
    </row>
    <row r="89" spans="1:30" s="1110" customFormat="1" ht="10.199999999999999" hidden="1" thickBot="1" x14ac:dyDescent="0.25">
      <c r="A89" s="1180"/>
      <c r="B89" s="1151" t="s">
        <v>104</v>
      </c>
      <c r="C89" s="1140">
        <v>0</v>
      </c>
      <c r="D89" s="1141">
        <v>0</v>
      </c>
      <c r="E89" s="1142">
        <v>52</v>
      </c>
      <c r="F89" s="1142">
        <v>27</v>
      </c>
      <c r="G89" s="1142">
        <v>0</v>
      </c>
      <c r="H89" s="1142">
        <v>59</v>
      </c>
      <c r="I89" s="1142">
        <v>0</v>
      </c>
      <c r="J89" s="1142"/>
      <c r="K89" s="1143">
        <v>64</v>
      </c>
      <c r="L89" s="1144">
        <f t="shared" si="7"/>
        <v>202</v>
      </c>
      <c r="M89" s="1145">
        <f t="shared" si="8"/>
        <v>7895</v>
      </c>
      <c r="N89" s="1140">
        <f t="shared" si="5"/>
        <v>150</v>
      </c>
      <c r="O89" s="1146">
        <f t="shared" si="6"/>
        <v>52</v>
      </c>
      <c r="P89" s="1140"/>
      <c r="Q89" s="1146"/>
      <c r="R89" s="1147">
        <f t="shared" si="3"/>
        <v>202</v>
      </c>
      <c r="S89" s="1135"/>
      <c r="T89" s="1136"/>
      <c r="U89" s="1136"/>
      <c r="V89" s="1136"/>
      <c r="W89" s="1136"/>
      <c r="X89" s="1136"/>
      <c r="Y89" s="1136"/>
      <c r="Z89" s="1136"/>
      <c r="AA89" s="1136"/>
      <c r="AB89" s="1136"/>
      <c r="AC89" s="1136"/>
      <c r="AD89" s="1137"/>
    </row>
    <row r="90" spans="1:30" s="1110" customFormat="1" ht="10.199999999999999" hidden="1" thickBot="1" x14ac:dyDescent="0.25">
      <c r="A90" s="1211"/>
      <c r="B90" s="1151" t="s">
        <v>105</v>
      </c>
      <c r="C90" s="1140">
        <v>0</v>
      </c>
      <c r="D90" s="1141">
        <v>0</v>
      </c>
      <c r="E90" s="1142">
        <v>69</v>
      </c>
      <c r="F90" s="1142">
        <v>50</v>
      </c>
      <c r="G90" s="1142">
        <v>0</v>
      </c>
      <c r="H90" s="1142">
        <v>23</v>
      </c>
      <c r="I90" s="1142">
        <v>0</v>
      </c>
      <c r="J90" s="1142"/>
      <c r="K90" s="1143">
        <v>42</v>
      </c>
      <c r="L90" s="1144">
        <f t="shared" si="7"/>
        <v>184</v>
      </c>
      <c r="M90" s="1145">
        <f t="shared" si="8"/>
        <v>8079</v>
      </c>
      <c r="N90" s="1140">
        <f t="shared" si="5"/>
        <v>115</v>
      </c>
      <c r="O90" s="1146">
        <f t="shared" si="6"/>
        <v>69</v>
      </c>
      <c r="P90" s="1140"/>
      <c r="Q90" s="1146"/>
      <c r="R90" s="1147">
        <f t="shared" si="3"/>
        <v>184</v>
      </c>
      <c r="S90" s="1135"/>
      <c r="T90" s="1136"/>
      <c r="U90" s="1136"/>
      <c r="V90" s="1136"/>
      <c r="W90" s="1136"/>
      <c r="X90" s="1136"/>
      <c r="Y90" s="1136"/>
      <c r="Z90" s="1136"/>
      <c r="AA90" s="1136"/>
      <c r="AB90" s="1136"/>
      <c r="AC90" s="1136"/>
      <c r="AD90" s="1137"/>
    </row>
    <row r="91" spans="1:30" s="1110" customFormat="1" ht="10.199999999999999" hidden="1" thickBot="1" x14ac:dyDescent="0.25">
      <c r="A91" s="1209"/>
      <c r="B91" s="1151" t="s">
        <v>106</v>
      </c>
      <c r="C91" s="1140">
        <v>0</v>
      </c>
      <c r="D91" s="1141">
        <v>0</v>
      </c>
      <c r="E91" s="1142">
        <v>60</v>
      </c>
      <c r="F91" s="1142">
        <v>23</v>
      </c>
      <c r="G91" s="1142">
        <v>0</v>
      </c>
      <c r="H91" s="1142">
        <v>26</v>
      </c>
      <c r="I91" s="1142">
        <v>0</v>
      </c>
      <c r="J91" s="1142"/>
      <c r="K91" s="1143">
        <v>35</v>
      </c>
      <c r="L91" s="1144">
        <f t="shared" si="7"/>
        <v>144</v>
      </c>
      <c r="M91" s="1145">
        <f t="shared" si="8"/>
        <v>8223</v>
      </c>
      <c r="N91" s="1140">
        <f t="shared" si="5"/>
        <v>84</v>
      </c>
      <c r="O91" s="1146">
        <f t="shared" si="6"/>
        <v>60</v>
      </c>
      <c r="P91" s="1140"/>
      <c r="Q91" s="1146"/>
      <c r="R91" s="1147">
        <f t="shared" si="3"/>
        <v>144</v>
      </c>
      <c r="S91" s="1135"/>
      <c r="T91" s="1136"/>
      <c r="U91" s="1136"/>
      <c r="V91" s="1136"/>
      <c r="W91" s="1136"/>
      <c r="X91" s="1136"/>
      <c r="Y91" s="1136"/>
      <c r="Z91" s="1136"/>
      <c r="AA91" s="1136"/>
      <c r="AB91" s="1136"/>
      <c r="AC91" s="1136"/>
      <c r="AD91" s="1137"/>
    </row>
    <row r="92" spans="1:30" s="1110" customFormat="1" ht="10.199999999999999" hidden="1" thickBot="1" x14ac:dyDescent="0.25">
      <c r="A92" s="1180" t="s">
        <v>371</v>
      </c>
      <c r="B92" s="1151" t="s">
        <v>107</v>
      </c>
      <c r="C92" s="1140">
        <v>0</v>
      </c>
      <c r="D92" s="1141">
        <v>0</v>
      </c>
      <c r="E92" s="1142">
        <v>33</v>
      </c>
      <c r="F92" s="1142">
        <v>35</v>
      </c>
      <c r="G92" s="1142">
        <v>0</v>
      </c>
      <c r="H92" s="1142">
        <v>90</v>
      </c>
      <c r="I92" s="1142">
        <v>0</v>
      </c>
      <c r="J92" s="1142"/>
      <c r="K92" s="1143">
        <v>15</v>
      </c>
      <c r="L92" s="1144">
        <f t="shared" si="7"/>
        <v>173</v>
      </c>
      <c r="M92" s="1145">
        <f t="shared" si="8"/>
        <v>8396</v>
      </c>
      <c r="N92" s="1140">
        <f t="shared" si="5"/>
        <v>140</v>
      </c>
      <c r="O92" s="1146">
        <f t="shared" si="6"/>
        <v>33</v>
      </c>
      <c r="P92" s="1140"/>
      <c r="Q92" s="1146"/>
      <c r="R92" s="1147">
        <f t="shared" si="3"/>
        <v>173</v>
      </c>
      <c r="S92" s="1135"/>
      <c r="T92" s="1136"/>
      <c r="U92" s="1136"/>
      <c r="V92" s="1136"/>
      <c r="W92" s="1136"/>
      <c r="X92" s="1136"/>
      <c r="Y92" s="1136"/>
      <c r="Z92" s="1136"/>
      <c r="AA92" s="1136"/>
      <c r="AB92" s="1136"/>
      <c r="AC92" s="1136"/>
      <c r="AD92" s="1137"/>
    </row>
    <row r="93" spans="1:30" s="1110" customFormat="1" ht="10.199999999999999" hidden="1" thickBot="1" x14ac:dyDescent="0.25">
      <c r="A93" s="1211">
        <f>SUM(L88:L99)</f>
        <v>2038</v>
      </c>
      <c r="B93" s="1151" t="s">
        <v>108</v>
      </c>
      <c r="C93" s="1140">
        <v>0</v>
      </c>
      <c r="D93" s="1141">
        <v>0</v>
      </c>
      <c r="E93" s="1142">
        <v>44</v>
      </c>
      <c r="F93" s="1142">
        <v>29</v>
      </c>
      <c r="G93" s="1142">
        <v>0</v>
      </c>
      <c r="H93" s="1142">
        <v>44</v>
      </c>
      <c r="I93" s="1142">
        <v>0</v>
      </c>
      <c r="J93" s="1142"/>
      <c r="K93" s="1143">
        <v>32</v>
      </c>
      <c r="L93" s="1144">
        <f t="shared" si="7"/>
        <v>149</v>
      </c>
      <c r="M93" s="1145">
        <f t="shared" si="8"/>
        <v>8545</v>
      </c>
      <c r="N93" s="1140">
        <f t="shared" si="5"/>
        <v>105</v>
      </c>
      <c r="O93" s="1146">
        <f t="shared" si="6"/>
        <v>44</v>
      </c>
      <c r="P93" s="1140"/>
      <c r="Q93" s="1146"/>
      <c r="R93" s="1147">
        <f t="shared" si="3"/>
        <v>149</v>
      </c>
      <c r="S93" s="1135"/>
      <c r="T93" s="1136"/>
      <c r="U93" s="1136"/>
      <c r="V93" s="1136"/>
      <c r="W93" s="1136"/>
      <c r="X93" s="1136"/>
      <c r="Y93" s="1136"/>
      <c r="Z93" s="1136"/>
      <c r="AA93" s="1136"/>
      <c r="AB93" s="1136"/>
      <c r="AC93" s="1136"/>
      <c r="AD93" s="1137"/>
    </row>
    <row r="94" spans="1:30" s="1110" customFormat="1" ht="10.199999999999999" hidden="1" thickBot="1" x14ac:dyDescent="0.25">
      <c r="A94" s="1212"/>
      <c r="B94" s="1151" t="s">
        <v>109</v>
      </c>
      <c r="C94" s="1140">
        <v>0</v>
      </c>
      <c r="D94" s="1141">
        <v>0</v>
      </c>
      <c r="E94" s="1142">
        <v>0</v>
      </c>
      <c r="F94" s="1142">
        <v>33</v>
      </c>
      <c r="G94" s="1142">
        <v>0</v>
      </c>
      <c r="H94" s="1142">
        <v>99</v>
      </c>
      <c r="I94" s="1142">
        <v>2</v>
      </c>
      <c r="J94" s="1142"/>
      <c r="K94" s="1143">
        <v>4</v>
      </c>
      <c r="L94" s="1144">
        <f t="shared" si="7"/>
        <v>138</v>
      </c>
      <c r="M94" s="1145">
        <f t="shared" si="8"/>
        <v>8683</v>
      </c>
      <c r="N94" s="1140">
        <f t="shared" ref="N94:N157" si="9">C94+D94+F94+H94+I94+K94+J94</f>
        <v>138</v>
      </c>
      <c r="O94" s="1146">
        <f t="shared" si="6"/>
        <v>0</v>
      </c>
      <c r="P94" s="1140"/>
      <c r="Q94" s="1146"/>
      <c r="R94" s="1147">
        <f t="shared" si="3"/>
        <v>138</v>
      </c>
      <c r="S94" s="1135"/>
      <c r="T94" s="1136"/>
      <c r="U94" s="1136"/>
      <c r="V94" s="1136"/>
      <c r="W94" s="1136"/>
      <c r="X94" s="1136"/>
      <c r="Y94" s="1136"/>
      <c r="Z94" s="1136"/>
      <c r="AA94" s="1136"/>
      <c r="AB94" s="1136"/>
      <c r="AC94" s="1136"/>
      <c r="AD94" s="1137"/>
    </row>
    <row r="95" spans="1:30" s="1110" customFormat="1" ht="10.199999999999999" hidden="1" thickBot="1" x14ac:dyDescent="0.25">
      <c r="A95" s="1212"/>
      <c r="B95" s="1151" t="s">
        <v>110</v>
      </c>
      <c r="C95" s="1140">
        <v>0</v>
      </c>
      <c r="D95" s="1141">
        <v>0</v>
      </c>
      <c r="E95" s="1142">
        <v>42</v>
      </c>
      <c r="F95" s="1142">
        <v>2</v>
      </c>
      <c r="G95" s="1142">
        <v>0</v>
      </c>
      <c r="H95" s="1142">
        <v>88</v>
      </c>
      <c r="I95" s="1142">
        <v>2</v>
      </c>
      <c r="J95" s="1142"/>
      <c r="K95" s="1143">
        <v>25</v>
      </c>
      <c r="L95" s="1144">
        <f t="shared" si="7"/>
        <v>159</v>
      </c>
      <c r="M95" s="1145">
        <f t="shared" si="8"/>
        <v>8842</v>
      </c>
      <c r="N95" s="1140">
        <f t="shared" si="9"/>
        <v>117</v>
      </c>
      <c r="O95" s="1146">
        <f t="shared" si="6"/>
        <v>42</v>
      </c>
      <c r="P95" s="1140"/>
      <c r="Q95" s="1146"/>
      <c r="R95" s="1147">
        <f t="shared" si="3"/>
        <v>159</v>
      </c>
      <c r="S95" s="1135"/>
      <c r="T95" s="1136"/>
      <c r="U95" s="1136"/>
      <c r="V95" s="1136"/>
      <c r="W95" s="1136"/>
      <c r="X95" s="1136"/>
      <c r="Y95" s="1136"/>
      <c r="Z95" s="1136"/>
      <c r="AA95" s="1136"/>
      <c r="AB95" s="1136"/>
      <c r="AC95" s="1136"/>
      <c r="AD95" s="1137"/>
    </row>
    <row r="96" spans="1:30" s="1110" customFormat="1" ht="10.199999999999999" hidden="1" thickBot="1" x14ac:dyDescent="0.25">
      <c r="A96" s="1180" t="s">
        <v>372</v>
      </c>
      <c r="B96" s="1151" t="s">
        <v>383</v>
      </c>
      <c r="C96" s="1140">
        <v>0</v>
      </c>
      <c r="D96" s="1141">
        <v>0</v>
      </c>
      <c r="E96" s="1142">
        <v>11</v>
      </c>
      <c r="F96" s="1142">
        <v>0</v>
      </c>
      <c r="G96" s="1142">
        <v>0</v>
      </c>
      <c r="H96" s="1142">
        <v>103</v>
      </c>
      <c r="I96" s="1142">
        <v>1</v>
      </c>
      <c r="J96" s="1142">
        <v>0</v>
      </c>
      <c r="K96" s="1143">
        <v>67</v>
      </c>
      <c r="L96" s="1144">
        <f t="shared" si="7"/>
        <v>182</v>
      </c>
      <c r="M96" s="1145">
        <f t="shared" si="8"/>
        <v>9024</v>
      </c>
      <c r="N96" s="1140">
        <f t="shared" si="9"/>
        <v>171</v>
      </c>
      <c r="O96" s="1146">
        <f t="shared" si="6"/>
        <v>11</v>
      </c>
      <c r="P96" s="1140"/>
      <c r="Q96" s="1146"/>
      <c r="R96" s="1147">
        <f t="shared" si="3"/>
        <v>182</v>
      </c>
      <c r="S96" s="1135"/>
      <c r="T96" s="1136"/>
      <c r="U96" s="1136"/>
      <c r="V96" s="1136"/>
      <c r="W96" s="1136"/>
      <c r="X96" s="1136"/>
      <c r="Y96" s="1136"/>
      <c r="Z96" s="1136"/>
      <c r="AA96" s="1136"/>
      <c r="AB96" s="1136"/>
      <c r="AC96" s="1136"/>
      <c r="AD96" s="1137"/>
    </row>
    <row r="97" spans="1:30" s="1110" customFormat="1" ht="10.199999999999999" hidden="1" thickBot="1" x14ac:dyDescent="0.25">
      <c r="A97" s="1211">
        <f>A90+A93</f>
        <v>2038</v>
      </c>
      <c r="B97" s="1151" t="s">
        <v>113</v>
      </c>
      <c r="C97" s="1140">
        <v>0</v>
      </c>
      <c r="D97" s="1141">
        <v>0</v>
      </c>
      <c r="E97" s="1142">
        <v>2</v>
      </c>
      <c r="F97" s="1142">
        <v>5</v>
      </c>
      <c r="G97" s="1142">
        <v>0</v>
      </c>
      <c r="H97" s="1142">
        <v>195</v>
      </c>
      <c r="I97" s="1142">
        <v>3</v>
      </c>
      <c r="J97" s="1142">
        <v>0</v>
      </c>
      <c r="K97" s="1143">
        <v>35</v>
      </c>
      <c r="L97" s="1144">
        <f t="shared" si="7"/>
        <v>240</v>
      </c>
      <c r="M97" s="1145">
        <f t="shared" si="8"/>
        <v>9264</v>
      </c>
      <c r="N97" s="1140">
        <f t="shared" si="9"/>
        <v>238</v>
      </c>
      <c r="O97" s="1146">
        <f t="shared" si="6"/>
        <v>2</v>
      </c>
      <c r="P97" s="1140"/>
      <c r="Q97" s="1146"/>
      <c r="R97" s="1147">
        <f t="shared" si="3"/>
        <v>240</v>
      </c>
      <c r="S97" s="1135"/>
      <c r="T97" s="1136"/>
      <c r="U97" s="1136"/>
      <c r="V97" s="1136"/>
      <c r="W97" s="1136"/>
      <c r="X97" s="1136"/>
      <c r="Y97" s="1136"/>
      <c r="Z97" s="1136"/>
      <c r="AA97" s="1136"/>
      <c r="AB97" s="1136"/>
      <c r="AC97" s="1136"/>
      <c r="AD97" s="1137"/>
    </row>
    <row r="98" spans="1:30" s="1110" customFormat="1" ht="10.199999999999999" hidden="1" thickBot="1" x14ac:dyDescent="0.25">
      <c r="A98" s="1212"/>
      <c r="B98" s="1151" t="s">
        <v>114</v>
      </c>
      <c r="C98" s="1140">
        <v>0</v>
      </c>
      <c r="D98" s="1141">
        <v>0</v>
      </c>
      <c r="E98" s="1142">
        <v>0</v>
      </c>
      <c r="F98" s="1142">
        <v>5</v>
      </c>
      <c r="G98" s="1142">
        <v>0</v>
      </c>
      <c r="H98" s="1142">
        <v>71</v>
      </c>
      <c r="I98" s="1142">
        <v>18</v>
      </c>
      <c r="J98" s="1142">
        <v>0</v>
      </c>
      <c r="K98" s="1143">
        <v>61</v>
      </c>
      <c r="L98" s="1144">
        <f t="shared" si="7"/>
        <v>155</v>
      </c>
      <c r="M98" s="1145">
        <f t="shared" si="8"/>
        <v>9419</v>
      </c>
      <c r="N98" s="1140">
        <f t="shared" si="9"/>
        <v>155</v>
      </c>
      <c r="O98" s="1146">
        <f t="shared" si="6"/>
        <v>0</v>
      </c>
      <c r="P98" s="1140"/>
      <c r="Q98" s="1146"/>
      <c r="R98" s="1147">
        <f t="shared" si="3"/>
        <v>155</v>
      </c>
      <c r="S98" s="1135"/>
      <c r="T98" s="1136"/>
      <c r="U98" s="1136"/>
      <c r="V98" s="1136"/>
      <c r="W98" s="1136"/>
      <c r="X98" s="1136"/>
      <c r="Y98" s="1136"/>
      <c r="Z98" s="1136"/>
      <c r="AA98" s="1136"/>
      <c r="AB98" s="1136"/>
      <c r="AC98" s="1136"/>
      <c r="AD98" s="1137"/>
    </row>
    <row r="99" spans="1:30" s="1110" customFormat="1" ht="10.199999999999999" hidden="1" thickBot="1" x14ac:dyDescent="0.25">
      <c r="A99" s="1213"/>
      <c r="B99" s="1210" t="s">
        <v>102</v>
      </c>
      <c r="C99" s="1154">
        <v>0</v>
      </c>
      <c r="D99" s="1155">
        <v>0</v>
      </c>
      <c r="E99" s="1156">
        <v>0</v>
      </c>
      <c r="F99" s="1156">
        <v>87</v>
      </c>
      <c r="G99" s="1156">
        <v>0</v>
      </c>
      <c r="H99" s="1156">
        <v>65</v>
      </c>
      <c r="I99" s="1156">
        <v>7</v>
      </c>
      <c r="J99" s="1156">
        <v>35</v>
      </c>
      <c r="K99" s="1157">
        <v>0</v>
      </c>
      <c r="L99" s="1158">
        <f t="shared" si="7"/>
        <v>194</v>
      </c>
      <c r="M99" s="1159">
        <f t="shared" si="8"/>
        <v>9613</v>
      </c>
      <c r="N99" s="1154">
        <f t="shared" si="9"/>
        <v>194</v>
      </c>
      <c r="O99" s="1160">
        <f t="shared" si="6"/>
        <v>0</v>
      </c>
      <c r="P99" s="1161"/>
      <c r="Q99" s="1162"/>
      <c r="R99" s="1163">
        <f t="shared" si="3"/>
        <v>194</v>
      </c>
      <c r="S99" s="1135"/>
      <c r="T99" s="1136"/>
      <c r="U99" s="1136"/>
      <c r="V99" s="1136"/>
      <c r="W99" s="1136"/>
      <c r="X99" s="1136"/>
      <c r="Y99" s="1136"/>
      <c r="Z99" s="1136"/>
      <c r="AA99" s="1136"/>
      <c r="AB99" s="1136"/>
      <c r="AC99" s="1136"/>
      <c r="AD99" s="1137"/>
    </row>
    <row r="100" spans="1:30" s="1110" customFormat="1" ht="10.199999999999999" hidden="1" thickBot="1" x14ac:dyDescent="0.25">
      <c r="A100" s="1209" t="s">
        <v>2260</v>
      </c>
      <c r="B100" s="1196" t="s">
        <v>103</v>
      </c>
      <c r="C100" s="1173">
        <v>0</v>
      </c>
      <c r="D100" s="1174">
        <v>0</v>
      </c>
      <c r="E100" s="1175">
        <v>2</v>
      </c>
      <c r="F100" s="1175">
        <v>33</v>
      </c>
      <c r="G100" s="1175">
        <v>0</v>
      </c>
      <c r="H100" s="1175">
        <v>23</v>
      </c>
      <c r="I100" s="1175">
        <v>30</v>
      </c>
      <c r="J100" s="1175">
        <v>123</v>
      </c>
      <c r="K100" s="1176">
        <v>9</v>
      </c>
      <c r="L100" s="1177">
        <f t="shared" si="7"/>
        <v>220</v>
      </c>
      <c r="M100" s="1178">
        <f t="shared" si="8"/>
        <v>9833</v>
      </c>
      <c r="N100" s="1173">
        <f t="shared" si="9"/>
        <v>218</v>
      </c>
      <c r="O100" s="1179">
        <f t="shared" si="6"/>
        <v>2</v>
      </c>
      <c r="P100" s="1127"/>
      <c r="Q100" s="1133"/>
      <c r="R100" s="1134">
        <f t="shared" si="3"/>
        <v>220</v>
      </c>
      <c r="S100" s="1135"/>
      <c r="T100" s="1136"/>
      <c r="U100" s="1136"/>
      <c r="V100" s="1136"/>
      <c r="W100" s="1136"/>
      <c r="X100" s="1136"/>
      <c r="Y100" s="1136"/>
      <c r="Z100" s="1136"/>
      <c r="AA100" s="1136"/>
      <c r="AB100" s="1136"/>
      <c r="AC100" s="1136"/>
      <c r="AD100" s="1137"/>
    </row>
    <row r="101" spans="1:30" s="1110" customFormat="1" ht="10.199999999999999" hidden="1" thickBot="1" x14ac:dyDescent="0.25">
      <c r="A101" s="1180"/>
      <c r="B101" s="1151" t="s">
        <v>104</v>
      </c>
      <c r="C101" s="1140">
        <v>0</v>
      </c>
      <c r="D101" s="1141">
        <v>0</v>
      </c>
      <c r="E101" s="1142">
        <v>0</v>
      </c>
      <c r="F101" s="1142">
        <v>20</v>
      </c>
      <c r="G101" s="1142">
        <v>0</v>
      </c>
      <c r="H101" s="1142">
        <v>91</v>
      </c>
      <c r="I101" s="1142">
        <v>21</v>
      </c>
      <c r="J101" s="1142">
        <v>22</v>
      </c>
      <c r="K101" s="1143">
        <v>96</v>
      </c>
      <c r="L101" s="1144">
        <f t="shared" si="7"/>
        <v>250</v>
      </c>
      <c r="M101" s="1145">
        <f t="shared" si="8"/>
        <v>10083</v>
      </c>
      <c r="N101" s="1140">
        <f t="shared" si="9"/>
        <v>250</v>
      </c>
      <c r="O101" s="1146">
        <f t="shared" si="6"/>
        <v>0</v>
      </c>
      <c r="P101" s="1140"/>
      <c r="Q101" s="1146"/>
      <c r="R101" s="1147">
        <f t="shared" si="3"/>
        <v>250</v>
      </c>
      <c r="S101" s="1135"/>
      <c r="T101" s="1136"/>
      <c r="U101" s="1136"/>
      <c r="V101" s="1136"/>
      <c r="W101" s="1136"/>
      <c r="X101" s="1136"/>
      <c r="Y101" s="1136"/>
      <c r="Z101" s="1136"/>
      <c r="AA101" s="1136"/>
      <c r="AB101" s="1136"/>
      <c r="AC101" s="1136"/>
      <c r="AD101" s="1137"/>
    </row>
    <row r="102" spans="1:30" s="1110" customFormat="1" ht="10.199999999999999" hidden="1" thickBot="1" x14ac:dyDescent="0.25">
      <c r="A102" s="1211"/>
      <c r="B102" s="1151" t="s">
        <v>105</v>
      </c>
      <c r="C102" s="1140">
        <v>0</v>
      </c>
      <c r="D102" s="1141">
        <v>0</v>
      </c>
      <c r="E102" s="1142">
        <v>106</v>
      </c>
      <c r="F102" s="1142">
        <v>0</v>
      </c>
      <c r="G102" s="1142">
        <v>0</v>
      </c>
      <c r="H102" s="1142">
        <v>99</v>
      </c>
      <c r="I102" s="1142">
        <v>38</v>
      </c>
      <c r="J102" s="1142">
        <v>18</v>
      </c>
      <c r="K102" s="1143">
        <v>25</v>
      </c>
      <c r="L102" s="1144">
        <f t="shared" si="7"/>
        <v>286</v>
      </c>
      <c r="M102" s="1145">
        <f t="shared" si="8"/>
        <v>10369</v>
      </c>
      <c r="N102" s="1140">
        <f t="shared" si="9"/>
        <v>180</v>
      </c>
      <c r="O102" s="1146">
        <f t="shared" si="6"/>
        <v>106</v>
      </c>
      <c r="P102" s="1140"/>
      <c r="Q102" s="1146"/>
      <c r="R102" s="1147">
        <f t="shared" si="3"/>
        <v>286</v>
      </c>
      <c r="S102" s="1135"/>
      <c r="T102" s="1136"/>
      <c r="U102" s="1136"/>
      <c r="V102" s="1136"/>
      <c r="W102" s="1136"/>
      <c r="X102" s="1136"/>
      <c r="Y102" s="1136"/>
      <c r="Z102" s="1136"/>
      <c r="AA102" s="1136"/>
      <c r="AB102" s="1136"/>
      <c r="AC102" s="1136"/>
      <c r="AD102" s="1137"/>
    </row>
    <row r="103" spans="1:30" s="1110" customFormat="1" ht="10.199999999999999" hidden="1" thickBot="1" x14ac:dyDescent="0.25">
      <c r="A103" s="1209"/>
      <c r="B103" s="1151" t="s">
        <v>106</v>
      </c>
      <c r="C103" s="1140">
        <v>0</v>
      </c>
      <c r="D103" s="1141">
        <v>0</v>
      </c>
      <c r="E103" s="1142">
        <v>25</v>
      </c>
      <c r="F103" s="1142">
        <v>0</v>
      </c>
      <c r="G103" s="1142">
        <v>0</v>
      </c>
      <c r="H103" s="1142">
        <v>104</v>
      </c>
      <c r="I103" s="1142">
        <v>25</v>
      </c>
      <c r="J103" s="1142">
        <v>53</v>
      </c>
      <c r="K103" s="1143">
        <v>23</v>
      </c>
      <c r="L103" s="1144">
        <f t="shared" si="7"/>
        <v>230</v>
      </c>
      <c r="M103" s="1145">
        <f t="shared" si="8"/>
        <v>10599</v>
      </c>
      <c r="N103" s="1140">
        <f t="shared" si="9"/>
        <v>205</v>
      </c>
      <c r="O103" s="1146">
        <f t="shared" si="6"/>
        <v>25</v>
      </c>
      <c r="P103" s="1140"/>
      <c r="Q103" s="1146"/>
      <c r="R103" s="1147">
        <f t="shared" si="3"/>
        <v>230</v>
      </c>
      <c r="S103" s="1135"/>
      <c r="T103" s="1136"/>
      <c r="U103" s="1136"/>
      <c r="V103" s="1136"/>
      <c r="W103" s="1136"/>
      <c r="X103" s="1136"/>
      <c r="Y103" s="1136"/>
      <c r="Z103" s="1136"/>
      <c r="AA103" s="1136"/>
      <c r="AB103" s="1136"/>
      <c r="AC103" s="1136"/>
      <c r="AD103" s="1137"/>
    </row>
    <row r="104" spans="1:30" s="1110" customFormat="1" ht="10.199999999999999" hidden="1" thickBot="1" x14ac:dyDescent="0.25">
      <c r="A104" s="1180" t="s">
        <v>371</v>
      </c>
      <c r="B104" s="1151" t="s">
        <v>107</v>
      </c>
      <c r="C104" s="1140">
        <v>0</v>
      </c>
      <c r="D104" s="1141">
        <v>0</v>
      </c>
      <c r="E104" s="1142">
        <v>32</v>
      </c>
      <c r="F104" s="1142">
        <v>8</v>
      </c>
      <c r="G104" s="1142">
        <v>0</v>
      </c>
      <c r="H104" s="1142">
        <v>166</v>
      </c>
      <c r="I104" s="1142">
        <v>24</v>
      </c>
      <c r="J104" s="1142">
        <v>9</v>
      </c>
      <c r="K104" s="1143">
        <v>5</v>
      </c>
      <c r="L104" s="1144">
        <f t="shared" si="7"/>
        <v>244</v>
      </c>
      <c r="M104" s="1145">
        <f t="shared" si="8"/>
        <v>10843</v>
      </c>
      <c r="N104" s="1140">
        <f t="shared" si="9"/>
        <v>212</v>
      </c>
      <c r="O104" s="1146">
        <f t="shared" si="6"/>
        <v>32</v>
      </c>
      <c r="P104" s="1140"/>
      <c r="Q104" s="1146"/>
      <c r="R104" s="1147">
        <f t="shared" si="3"/>
        <v>244</v>
      </c>
      <c r="S104" s="1135"/>
      <c r="T104" s="1136"/>
      <c r="U104" s="1136"/>
      <c r="V104" s="1136"/>
      <c r="W104" s="1136"/>
      <c r="X104" s="1136"/>
      <c r="Y104" s="1136"/>
      <c r="Z104" s="1136"/>
      <c r="AA104" s="1136"/>
      <c r="AB104" s="1136"/>
      <c r="AC104" s="1136"/>
      <c r="AD104" s="1137"/>
    </row>
    <row r="105" spans="1:30" s="1110" customFormat="1" ht="10.199999999999999" hidden="1" thickBot="1" x14ac:dyDescent="0.25">
      <c r="A105" s="1211">
        <f>SUM(L100:L111)</f>
        <v>3301</v>
      </c>
      <c r="B105" s="1151" t="s">
        <v>108</v>
      </c>
      <c r="C105" s="1140">
        <v>0</v>
      </c>
      <c r="D105" s="1141">
        <v>0</v>
      </c>
      <c r="E105" s="1142">
        <v>63</v>
      </c>
      <c r="F105" s="1142">
        <v>34</v>
      </c>
      <c r="G105" s="1142">
        <v>0</v>
      </c>
      <c r="H105" s="1142">
        <v>200</v>
      </c>
      <c r="I105" s="1142">
        <v>9</v>
      </c>
      <c r="J105" s="1142">
        <v>0</v>
      </c>
      <c r="K105" s="1143">
        <v>21</v>
      </c>
      <c r="L105" s="1144">
        <f t="shared" si="7"/>
        <v>327</v>
      </c>
      <c r="M105" s="1145">
        <f t="shared" si="8"/>
        <v>11170</v>
      </c>
      <c r="N105" s="1140">
        <f t="shared" si="9"/>
        <v>264</v>
      </c>
      <c r="O105" s="1146">
        <f t="shared" si="6"/>
        <v>63</v>
      </c>
      <c r="P105" s="1140"/>
      <c r="Q105" s="1146"/>
      <c r="R105" s="1147">
        <f t="shared" si="3"/>
        <v>327</v>
      </c>
      <c r="S105" s="1135"/>
      <c r="T105" s="1136"/>
      <c r="U105" s="1136"/>
      <c r="V105" s="1136"/>
      <c r="W105" s="1136"/>
      <c r="X105" s="1136"/>
      <c r="Y105" s="1136"/>
      <c r="Z105" s="1136"/>
      <c r="AA105" s="1136"/>
      <c r="AB105" s="1136"/>
      <c r="AC105" s="1136"/>
      <c r="AD105" s="1137"/>
    </row>
    <row r="106" spans="1:30" s="1110" customFormat="1" ht="10.199999999999999" hidden="1" thickBot="1" x14ac:dyDescent="0.25">
      <c r="A106" s="1209"/>
      <c r="B106" s="1151" t="s">
        <v>109</v>
      </c>
      <c r="C106" s="1140">
        <v>0</v>
      </c>
      <c r="D106" s="1141">
        <v>0</v>
      </c>
      <c r="E106" s="1142">
        <v>83</v>
      </c>
      <c r="F106" s="1142">
        <v>22</v>
      </c>
      <c r="G106" s="1142">
        <v>0</v>
      </c>
      <c r="H106" s="1142">
        <v>196</v>
      </c>
      <c r="I106" s="1142">
        <v>11</v>
      </c>
      <c r="J106" s="1142">
        <v>0</v>
      </c>
      <c r="K106" s="1143">
        <v>13</v>
      </c>
      <c r="L106" s="1144">
        <f t="shared" si="7"/>
        <v>325</v>
      </c>
      <c r="M106" s="1145">
        <f t="shared" si="8"/>
        <v>11495</v>
      </c>
      <c r="N106" s="1140">
        <f t="shared" si="9"/>
        <v>242</v>
      </c>
      <c r="O106" s="1146">
        <f t="shared" si="6"/>
        <v>83</v>
      </c>
      <c r="P106" s="1140"/>
      <c r="Q106" s="1146"/>
      <c r="R106" s="1147">
        <f t="shared" si="3"/>
        <v>325</v>
      </c>
      <c r="S106" s="1135"/>
      <c r="T106" s="1136"/>
      <c r="U106" s="1136"/>
      <c r="V106" s="1136"/>
      <c r="W106" s="1136"/>
      <c r="X106" s="1136"/>
      <c r="Y106" s="1136"/>
      <c r="Z106" s="1136"/>
      <c r="AA106" s="1136"/>
      <c r="AB106" s="1136"/>
      <c r="AC106" s="1136"/>
      <c r="AD106" s="1137"/>
    </row>
    <row r="107" spans="1:30" s="1110" customFormat="1" ht="10.199999999999999" hidden="1" thickBot="1" x14ac:dyDescent="0.25">
      <c r="A107" s="1212"/>
      <c r="B107" s="1151" t="s">
        <v>110</v>
      </c>
      <c r="C107" s="1140">
        <v>0</v>
      </c>
      <c r="D107" s="1141">
        <v>0</v>
      </c>
      <c r="E107" s="1142">
        <v>40</v>
      </c>
      <c r="F107" s="1142">
        <v>10</v>
      </c>
      <c r="G107" s="1142">
        <v>0</v>
      </c>
      <c r="H107" s="1142">
        <v>178</v>
      </c>
      <c r="I107" s="1142">
        <v>2</v>
      </c>
      <c r="J107" s="1142">
        <v>18</v>
      </c>
      <c r="K107" s="1143">
        <v>4</v>
      </c>
      <c r="L107" s="1144">
        <f t="shared" si="7"/>
        <v>252</v>
      </c>
      <c r="M107" s="1145">
        <f t="shared" si="8"/>
        <v>11747</v>
      </c>
      <c r="N107" s="1140">
        <f t="shared" si="9"/>
        <v>212</v>
      </c>
      <c r="O107" s="1146">
        <f t="shared" si="6"/>
        <v>40</v>
      </c>
      <c r="P107" s="1140"/>
      <c r="Q107" s="1146"/>
      <c r="R107" s="1147">
        <f t="shared" si="3"/>
        <v>252</v>
      </c>
      <c r="S107" s="1135"/>
      <c r="T107" s="1136"/>
      <c r="U107" s="1136"/>
      <c r="V107" s="1136"/>
      <c r="W107" s="1136"/>
      <c r="X107" s="1136"/>
      <c r="Y107" s="1136"/>
      <c r="Z107" s="1136"/>
      <c r="AA107" s="1136"/>
      <c r="AB107" s="1136"/>
      <c r="AC107" s="1136"/>
      <c r="AD107" s="1137"/>
    </row>
    <row r="108" spans="1:30" s="1110" customFormat="1" ht="10.199999999999999" hidden="1" thickBot="1" x14ac:dyDescent="0.25">
      <c r="A108" s="1180" t="s">
        <v>2261</v>
      </c>
      <c r="B108" s="1151" t="s">
        <v>2262</v>
      </c>
      <c r="C108" s="1140">
        <v>0</v>
      </c>
      <c r="D108" s="1141">
        <v>0</v>
      </c>
      <c r="E108" s="1142">
        <v>15</v>
      </c>
      <c r="F108" s="1142">
        <v>43</v>
      </c>
      <c r="G108" s="1142">
        <v>0</v>
      </c>
      <c r="H108" s="1142">
        <v>134</v>
      </c>
      <c r="I108" s="1142">
        <v>1</v>
      </c>
      <c r="J108" s="1142">
        <v>2</v>
      </c>
      <c r="K108" s="1143">
        <v>78</v>
      </c>
      <c r="L108" s="1144">
        <f t="shared" si="7"/>
        <v>273</v>
      </c>
      <c r="M108" s="1145">
        <f t="shared" si="8"/>
        <v>12020</v>
      </c>
      <c r="N108" s="1140">
        <f t="shared" si="9"/>
        <v>258</v>
      </c>
      <c r="O108" s="1146">
        <f t="shared" si="6"/>
        <v>15</v>
      </c>
      <c r="P108" s="1140"/>
      <c r="Q108" s="1146"/>
      <c r="R108" s="1147">
        <f t="shared" si="3"/>
        <v>273</v>
      </c>
      <c r="S108" s="1135"/>
      <c r="T108" s="1136"/>
      <c r="U108" s="1136"/>
      <c r="V108" s="1136"/>
      <c r="W108" s="1136"/>
      <c r="X108" s="1136"/>
      <c r="Y108" s="1136"/>
      <c r="Z108" s="1136"/>
      <c r="AA108" s="1136"/>
      <c r="AB108" s="1136"/>
      <c r="AC108" s="1136"/>
      <c r="AD108" s="1137"/>
    </row>
    <row r="109" spans="1:30" s="1110" customFormat="1" ht="10.199999999999999" hidden="1" thickBot="1" x14ac:dyDescent="0.25">
      <c r="A109" s="1211">
        <f>A102+A105</f>
        <v>3301</v>
      </c>
      <c r="B109" s="1151" t="s">
        <v>113</v>
      </c>
      <c r="C109" s="1140">
        <v>0</v>
      </c>
      <c r="D109" s="1141">
        <v>0</v>
      </c>
      <c r="E109" s="1142">
        <v>76</v>
      </c>
      <c r="F109" s="1142">
        <v>0</v>
      </c>
      <c r="G109" s="1142">
        <v>0</v>
      </c>
      <c r="H109" s="1142">
        <v>95</v>
      </c>
      <c r="I109" s="1142">
        <v>1</v>
      </c>
      <c r="J109" s="1142">
        <v>0</v>
      </c>
      <c r="K109" s="1143">
        <v>116</v>
      </c>
      <c r="L109" s="1144">
        <f t="shared" si="7"/>
        <v>288</v>
      </c>
      <c r="M109" s="1145">
        <f t="shared" si="8"/>
        <v>12308</v>
      </c>
      <c r="N109" s="1140">
        <f t="shared" si="9"/>
        <v>212</v>
      </c>
      <c r="O109" s="1146">
        <f t="shared" si="6"/>
        <v>76</v>
      </c>
      <c r="P109" s="1140"/>
      <c r="Q109" s="1146"/>
      <c r="R109" s="1147">
        <f t="shared" si="3"/>
        <v>288</v>
      </c>
      <c r="S109" s="1135"/>
      <c r="T109" s="1136"/>
      <c r="U109" s="1136"/>
      <c r="V109" s="1136"/>
      <c r="W109" s="1136"/>
      <c r="X109" s="1136"/>
      <c r="Y109" s="1136"/>
      <c r="Z109" s="1136"/>
      <c r="AA109" s="1136"/>
      <c r="AB109" s="1136"/>
      <c r="AC109" s="1136"/>
      <c r="AD109" s="1137"/>
    </row>
    <row r="110" spans="1:30" s="1110" customFormat="1" ht="10.199999999999999" hidden="1" thickBot="1" x14ac:dyDescent="0.25">
      <c r="A110" s="1209"/>
      <c r="B110" s="1151" t="s">
        <v>114</v>
      </c>
      <c r="C110" s="1140">
        <v>0</v>
      </c>
      <c r="D110" s="1141">
        <v>0</v>
      </c>
      <c r="E110" s="1142">
        <v>38</v>
      </c>
      <c r="F110" s="1142">
        <v>34</v>
      </c>
      <c r="G110" s="1142">
        <v>0</v>
      </c>
      <c r="H110" s="1142">
        <v>45</v>
      </c>
      <c r="I110" s="1142">
        <v>0</v>
      </c>
      <c r="J110" s="1142">
        <v>0</v>
      </c>
      <c r="K110" s="1143">
        <v>130</v>
      </c>
      <c r="L110" s="1144">
        <f t="shared" si="7"/>
        <v>247</v>
      </c>
      <c r="M110" s="1145">
        <f t="shared" si="8"/>
        <v>12555</v>
      </c>
      <c r="N110" s="1140">
        <f t="shared" si="9"/>
        <v>209</v>
      </c>
      <c r="O110" s="1146">
        <f t="shared" si="6"/>
        <v>38</v>
      </c>
      <c r="P110" s="1140"/>
      <c r="Q110" s="1146"/>
      <c r="R110" s="1147">
        <f t="shared" si="3"/>
        <v>247</v>
      </c>
      <c r="S110" s="1135"/>
      <c r="T110" s="1136"/>
      <c r="U110" s="1136"/>
      <c r="V110" s="1136"/>
      <c r="W110" s="1136"/>
      <c r="X110" s="1136"/>
      <c r="Y110" s="1136"/>
      <c r="Z110" s="1136"/>
      <c r="AA110" s="1136"/>
      <c r="AB110" s="1136"/>
      <c r="AC110" s="1136"/>
      <c r="AD110" s="1137"/>
    </row>
    <row r="111" spans="1:30" s="1110" customFormat="1" ht="10.199999999999999" hidden="1" thickBot="1" x14ac:dyDescent="0.25">
      <c r="A111" s="1213"/>
      <c r="B111" s="1210" t="s">
        <v>102</v>
      </c>
      <c r="C111" s="1154">
        <v>0</v>
      </c>
      <c r="D111" s="1155">
        <v>0</v>
      </c>
      <c r="E111" s="1156">
        <v>88</v>
      </c>
      <c r="F111" s="1156">
        <v>33</v>
      </c>
      <c r="G111" s="1156">
        <v>0</v>
      </c>
      <c r="H111" s="1156">
        <v>135</v>
      </c>
      <c r="I111" s="1156">
        <v>0</v>
      </c>
      <c r="J111" s="1156">
        <v>90</v>
      </c>
      <c r="K111" s="1157">
        <v>0</v>
      </c>
      <c r="L111" s="1158">
        <f>SUM(C111:K111)+13</f>
        <v>359</v>
      </c>
      <c r="M111" s="1159">
        <f t="shared" si="8"/>
        <v>12914</v>
      </c>
      <c r="N111" s="1154">
        <f t="shared" si="9"/>
        <v>258</v>
      </c>
      <c r="O111" s="1160">
        <f t="shared" si="6"/>
        <v>88</v>
      </c>
      <c r="P111" s="1161"/>
      <c r="Q111" s="1162"/>
      <c r="R111" s="1163">
        <f t="shared" si="3"/>
        <v>359</v>
      </c>
      <c r="S111" s="1135"/>
      <c r="T111" s="1136"/>
      <c r="U111" s="1136"/>
      <c r="V111" s="1136"/>
      <c r="W111" s="1136"/>
      <c r="X111" s="1136"/>
      <c r="Y111" s="1136"/>
      <c r="Z111" s="1136"/>
      <c r="AA111" s="1136"/>
      <c r="AB111" s="1136"/>
      <c r="AC111" s="1136"/>
      <c r="AD111" s="1137"/>
    </row>
    <row r="112" spans="1:30" s="1110" customFormat="1" ht="10.199999999999999" hidden="1" thickBot="1" x14ac:dyDescent="0.25">
      <c r="A112" s="1214" t="s">
        <v>2263</v>
      </c>
      <c r="B112" s="1196" t="s">
        <v>103</v>
      </c>
      <c r="C112" s="1173">
        <v>0</v>
      </c>
      <c r="D112" s="1174">
        <v>0</v>
      </c>
      <c r="E112" s="1175">
        <v>11</v>
      </c>
      <c r="F112" s="1175">
        <v>43</v>
      </c>
      <c r="G112" s="1175">
        <v>0</v>
      </c>
      <c r="H112" s="1175">
        <v>125</v>
      </c>
      <c r="I112" s="1175">
        <v>57</v>
      </c>
      <c r="J112" s="1175">
        <v>110</v>
      </c>
      <c r="K112" s="1176">
        <v>3</v>
      </c>
      <c r="L112" s="1177">
        <f t="shared" si="7"/>
        <v>349</v>
      </c>
      <c r="M112" s="1215">
        <f t="shared" si="8"/>
        <v>13263</v>
      </c>
      <c r="N112" s="1173">
        <f t="shared" si="9"/>
        <v>338</v>
      </c>
      <c r="O112" s="1179">
        <f t="shared" si="6"/>
        <v>11</v>
      </c>
      <c r="P112" s="1127"/>
      <c r="Q112" s="1133"/>
      <c r="R112" s="1134">
        <f t="shared" si="3"/>
        <v>349</v>
      </c>
      <c r="S112" s="1135"/>
      <c r="T112" s="1216"/>
      <c r="U112" s="1136"/>
      <c r="V112" s="1136"/>
      <c r="W112" s="1136"/>
      <c r="X112" s="1136"/>
      <c r="Y112" s="1136"/>
      <c r="Z112" s="1136"/>
      <c r="AA112" s="1136"/>
      <c r="AB112" s="1136"/>
      <c r="AC112" s="1136"/>
      <c r="AD112" s="1137"/>
    </row>
    <row r="113" spans="1:30" s="1110" customFormat="1" ht="10.199999999999999" hidden="1" thickBot="1" x14ac:dyDescent="0.25">
      <c r="A113" s="1180"/>
      <c r="B113" s="1151" t="s">
        <v>104</v>
      </c>
      <c r="C113" s="1140">
        <v>0</v>
      </c>
      <c r="D113" s="1141">
        <v>0</v>
      </c>
      <c r="E113" s="1142">
        <v>0</v>
      </c>
      <c r="F113" s="1142">
        <v>0</v>
      </c>
      <c r="G113" s="1142">
        <v>0</v>
      </c>
      <c r="H113" s="1142">
        <v>165</v>
      </c>
      <c r="I113" s="1142">
        <v>74</v>
      </c>
      <c r="J113" s="1142">
        <v>99</v>
      </c>
      <c r="K113" s="1143">
        <v>13</v>
      </c>
      <c r="L113" s="1144">
        <f t="shared" si="7"/>
        <v>351</v>
      </c>
      <c r="M113" s="1217">
        <f t="shared" si="8"/>
        <v>13614</v>
      </c>
      <c r="N113" s="1140">
        <f t="shared" si="9"/>
        <v>351</v>
      </c>
      <c r="O113" s="1146">
        <f t="shared" si="6"/>
        <v>0</v>
      </c>
      <c r="P113" s="1140"/>
      <c r="Q113" s="1146"/>
      <c r="R113" s="1147">
        <f t="shared" si="3"/>
        <v>351</v>
      </c>
      <c r="S113" s="1135"/>
      <c r="T113" s="1136"/>
      <c r="U113" s="1136"/>
      <c r="V113" s="1136"/>
      <c r="W113" s="1136"/>
      <c r="X113" s="1136"/>
      <c r="Y113" s="1136"/>
      <c r="Z113" s="1136"/>
      <c r="AA113" s="1136"/>
      <c r="AB113" s="1136"/>
      <c r="AC113" s="1136"/>
      <c r="AD113" s="1137"/>
    </row>
    <row r="114" spans="1:30" s="1110" customFormat="1" ht="10.199999999999999" hidden="1" thickBot="1" x14ac:dyDescent="0.25">
      <c r="A114" s="1181"/>
      <c r="B114" s="1151" t="s">
        <v>105</v>
      </c>
      <c r="C114" s="1140">
        <v>0</v>
      </c>
      <c r="D114" s="1141">
        <v>0</v>
      </c>
      <c r="E114" s="1142">
        <v>16</v>
      </c>
      <c r="F114" s="1142">
        <v>0</v>
      </c>
      <c r="G114" s="1142">
        <v>0</v>
      </c>
      <c r="H114" s="1142">
        <v>228</v>
      </c>
      <c r="I114" s="1142">
        <v>9</v>
      </c>
      <c r="J114" s="1142">
        <v>151</v>
      </c>
      <c r="K114" s="1143">
        <v>25</v>
      </c>
      <c r="L114" s="1144">
        <f t="shared" si="7"/>
        <v>429</v>
      </c>
      <c r="M114" s="1217">
        <f t="shared" si="8"/>
        <v>14043</v>
      </c>
      <c r="N114" s="1140">
        <f t="shared" si="9"/>
        <v>413</v>
      </c>
      <c r="O114" s="1146">
        <f t="shared" si="6"/>
        <v>16</v>
      </c>
      <c r="P114" s="1140"/>
      <c r="Q114" s="1146"/>
      <c r="R114" s="1147">
        <f t="shared" si="3"/>
        <v>429</v>
      </c>
      <c r="S114" s="1135"/>
      <c r="T114" s="1136"/>
      <c r="U114" s="1136"/>
      <c r="V114" s="1136"/>
      <c r="W114" s="1136"/>
      <c r="X114" s="1136"/>
      <c r="Y114" s="1136"/>
      <c r="Z114" s="1136"/>
      <c r="AA114" s="1136"/>
      <c r="AB114" s="1136"/>
      <c r="AC114" s="1136"/>
      <c r="AD114" s="1137"/>
    </row>
    <row r="115" spans="1:30" s="1110" customFormat="1" ht="10.199999999999999" hidden="1" thickBot="1" x14ac:dyDescent="0.25">
      <c r="A115" s="1218"/>
      <c r="B115" s="1151" t="s">
        <v>106</v>
      </c>
      <c r="C115" s="1140">
        <v>0</v>
      </c>
      <c r="D115" s="1141">
        <v>0</v>
      </c>
      <c r="E115" s="1142">
        <v>59</v>
      </c>
      <c r="F115" s="1142">
        <v>0</v>
      </c>
      <c r="G115" s="1142">
        <v>0</v>
      </c>
      <c r="H115" s="1142">
        <v>142</v>
      </c>
      <c r="I115" s="1142">
        <v>14</v>
      </c>
      <c r="J115" s="1142">
        <v>159</v>
      </c>
      <c r="K115" s="1143">
        <v>35</v>
      </c>
      <c r="L115" s="1144">
        <f t="shared" si="7"/>
        <v>409</v>
      </c>
      <c r="M115" s="1219">
        <f t="shared" si="8"/>
        <v>14452</v>
      </c>
      <c r="N115" s="1220">
        <f t="shared" si="9"/>
        <v>350</v>
      </c>
      <c r="O115" s="1221">
        <f t="shared" si="6"/>
        <v>59</v>
      </c>
      <c r="P115" s="1220"/>
      <c r="Q115" s="1221"/>
      <c r="R115" s="1222">
        <f t="shared" si="3"/>
        <v>409</v>
      </c>
      <c r="S115" s="1135"/>
      <c r="T115" s="1136"/>
      <c r="U115" s="1136"/>
      <c r="V115" s="1136"/>
      <c r="W115" s="1136"/>
      <c r="X115" s="1136"/>
      <c r="Y115" s="1136"/>
      <c r="Z115" s="1136"/>
      <c r="AA115" s="1136"/>
      <c r="AB115" s="1136"/>
      <c r="AC115" s="1136"/>
      <c r="AD115" s="1137"/>
    </row>
    <row r="116" spans="1:30" s="1110" customFormat="1" ht="10.199999999999999" hidden="1" thickBot="1" x14ac:dyDescent="0.25">
      <c r="A116" s="1180" t="s">
        <v>371</v>
      </c>
      <c r="B116" s="1151" t="s">
        <v>2163</v>
      </c>
      <c r="C116" s="1140">
        <v>0</v>
      </c>
      <c r="D116" s="1141">
        <v>0</v>
      </c>
      <c r="E116" s="1142">
        <v>38</v>
      </c>
      <c r="F116" s="1142">
        <v>49</v>
      </c>
      <c r="G116" s="1142">
        <v>0</v>
      </c>
      <c r="H116" s="1142">
        <v>21</v>
      </c>
      <c r="I116" s="1142">
        <v>0</v>
      </c>
      <c r="J116" s="1142">
        <v>19</v>
      </c>
      <c r="K116" s="1143">
        <v>52</v>
      </c>
      <c r="L116" s="1144">
        <f t="shared" si="7"/>
        <v>179</v>
      </c>
      <c r="M116" s="1217">
        <f t="shared" si="8"/>
        <v>14631</v>
      </c>
      <c r="N116" s="1140">
        <f t="shared" si="9"/>
        <v>141</v>
      </c>
      <c r="O116" s="1146">
        <f t="shared" si="6"/>
        <v>38</v>
      </c>
      <c r="P116" s="1140"/>
      <c r="Q116" s="1146"/>
      <c r="R116" s="1147">
        <f t="shared" si="3"/>
        <v>179</v>
      </c>
      <c r="S116" s="1135"/>
      <c r="T116" s="1136"/>
      <c r="U116" s="1136"/>
      <c r="V116" s="1136"/>
      <c r="W116" s="1136"/>
      <c r="X116" s="1136"/>
      <c r="Y116" s="1136"/>
      <c r="Z116" s="1136"/>
      <c r="AA116" s="1136"/>
      <c r="AB116" s="1136"/>
      <c r="AC116" s="1136"/>
      <c r="AD116" s="1137"/>
    </row>
    <row r="117" spans="1:30" s="1110" customFormat="1" ht="10.199999999999999" hidden="1" thickBot="1" x14ac:dyDescent="0.25">
      <c r="A117" s="1181">
        <f>SUM(L112:L123)</f>
        <v>3266</v>
      </c>
      <c r="B117" s="1151" t="s">
        <v>108</v>
      </c>
      <c r="C117" s="1140">
        <v>0</v>
      </c>
      <c r="D117" s="1141">
        <v>0</v>
      </c>
      <c r="E117" s="1142">
        <v>34</v>
      </c>
      <c r="F117" s="1142">
        <v>26</v>
      </c>
      <c r="G117" s="1142">
        <v>0</v>
      </c>
      <c r="H117" s="1142">
        <v>81</v>
      </c>
      <c r="I117" s="1142">
        <v>15</v>
      </c>
      <c r="J117" s="1142">
        <v>75</v>
      </c>
      <c r="K117" s="1143">
        <v>158</v>
      </c>
      <c r="L117" s="1144">
        <f t="shared" si="7"/>
        <v>389</v>
      </c>
      <c r="M117" s="1217">
        <f t="shared" si="8"/>
        <v>15020</v>
      </c>
      <c r="N117" s="1140">
        <f t="shared" si="9"/>
        <v>355</v>
      </c>
      <c r="O117" s="1146">
        <f t="shared" si="6"/>
        <v>34</v>
      </c>
      <c r="P117" s="1140"/>
      <c r="Q117" s="1146"/>
      <c r="R117" s="1147">
        <f t="shared" si="3"/>
        <v>389</v>
      </c>
      <c r="S117" s="1135"/>
      <c r="T117" s="1136"/>
      <c r="U117" s="1136"/>
      <c r="V117" s="1136"/>
      <c r="W117" s="1136"/>
      <c r="X117" s="1136"/>
      <c r="Y117" s="1136"/>
      <c r="Z117" s="1136"/>
      <c r="AA117" s="1136"/>
      <c r="AB117" s="1136"/>
      <c r="AC117" s="1136"/>
      <c r="AD117" s="1137"/>
    </row>
    <row r="118" spans="1:30" s="1110" customFormat="1" ht="10.199999999999999" hidden="1" thickBot="1" x14ac:dyDescent="0.25">
      <c r="A118" s="1223"/>
      <c r="B118" s="1151" t="s">
        <v>109</v>
      </c>
      <c r="C118" s="1140">
        <v>0</v>
      </c>
      <c r="D118" s="1141">
        <v>0</v>
      </c>
      <c r="E118" s="1142">
        <v>40</v>
      </c>
      <c r="F118" s="1142">
        <v>46</v>
      </c>
      <c r="G118" s="1142">
        <v>0</v>
      </c>
      <c r="H118" s="1142">
        <v>108</v>
      </c>
      <c r="I118" s="1142">
        <v>1</v>
      </c>
      <c r="J118" s="1142">
        <v>79</v>
      </c>
      <c r="K118" s="1143">
        <v>106</v>
      </c>
      <c r="L118" s="1144">
        <f t="shared" si="7"/>
        <v>380</v>
      </c>
      <c r="M118" s="1217">
        <f t="shared" si="8"/>
        <v>15400</v>
      </c>
      <c r="N118" s="1140">
        <f t="shared" si="9"/>
        <v>340</v>
      </c>
      <c r="O118" s="1146">
        <f t="shared" si="6"/>
        <v>40</v>
      </c>
      <c r="P118" s="1140"/>
      <c r="Q118" s="1146"/>
      <c r="R118" s="1147">
        <f t="shared" si="3"/>
        <v>380</v>
      </c>
      <c r="S118" s="1135"/>
      <c r="T118" s="1136"/>
      <c r="U118" s="1136"/>
      <c r="V118" s="1136"/>
      <c r="W118" s="1136"/>
      <c r="X118" s="1136"/>
      <c r="Y118" s="1136"/>
      <c r="Z118" s="1136"/>
      <c r="AA118" s="1136"/>
      <c r="AB118" s="1136"/>
      <c r="AC118" s="1136"/>
      <c r="AD118" s="1137"/>
    </row>
    <row r="119" spans="1:30" s="1110" customFormat="1" ht="10.199999999999999" hidden="1" thickBot="1" x14ac:dyDescent="0.25">
      <c r="A119" s="1224"/>
      <c r="B119" s="1151" t="s">
        <v>110</v>
      </c>
      <c r="C119" s="1140">
        <v>0</v>
      </c>
      <c r="D119" s="1141">
        <v>0</v>
      </c>
      <c r="E119" s="1142">
        <v>48</v>
      </c>
      <c r="F119" s="1142">
        <v>9</v>
      </c>
      <c r="G119" s="1142">
        <v>0</v>
      </c>
      <c r="H119" s="1142">
        <v>148</v>
      </c>
      <c r="I119" s="1142">
        <v>13</v>
      </c>
      <c r="J119" s="1142">
        <v>11</v>
      </c>
      <c r="K119" s="1143">
        <v>67</v>
      </c>
      <c r="L119" s="1144">
        <f t="shared" si="7"/>
        <v>296</v>
      </c>
      <c r="M119" s="1217">
        <f t="shared" si="8"/>
        <v>15696</v>
      </c>
      <c r="N119" s="1140">
        <f t="shared" si="9"/>
        <v>248</v>
      </c>
      <c r="O119" s="1146">
        <f t="shared" si="6"/>
        <v>48</v>
      </c>
      <c r="P119" s="1140"/>
      <c r="Q119" s="1146"/>
      <c r="R119" s="1147">
        <f t="shared" si="3"/>
        <v>296</v>
      </c>
      <c r="S119" s="1225"/>
      <c r="T119" s="1226"/>
      <c r="U119" s="1226"/>
      <c r="V119" s="1226"/>
      <c r="W119" s="1226"/>
      <c r="X119" s="1226"/>
      <c r="Y119" s="1226"/>
      <c r="Z119" s="1226"/>
      <c r="AA119" s="1226"/>
      <c r="AB119" s="1226"/>
      <c r="AC119" s="1226"/>
      <c r="AD119" s="1137"/>
    </row>
    <row r="120" spans="1:30" s="1110" customFormat="1" ht="10.199999999999999" hidden="1" thickBot="1" x14ac:dyDescent="0.25">
      <c r="A120" s="1180" t="s">
        <v>372</v>
      </c>
      <c r="B120" s="1151" t="s">
        <v>2264</v>
      </c>
      <c r="C120" s="1140">
        <v>0</v>
      </c>
      <c r="D120" s="1141">
        <v>0</v>
      </c>
      <c r="E120" s="1142">
        <v>5</v>
      </c>
      <c r="F120" s="1142">
        <v>0</v>
      </c>
      <c r="G120" s="1142">
        <v>0</v>
      </c>
      <c r="H120" s="1142">
        <v>116</v>
      </c>
      <c r="I120" s="1142">
        <v>2</v>
      </c>
      <c r="J120" s="1142">
        <v>30</v>
      </c>
      <c r="K120" s="1143">
        <v>44</v>
      </c>
      <c r="L120" s="1144">
        <f t="shared" si="7"/>
        <v>197</v>
      </c>
      <c r="M120" s="1217">
        <f t="shared" si="8"/>
        <v>15893</v>
      </c>
      <c r="N120" s="1140">
        <f t="shared" si="9"/>
        <v>192</v>
      </c>
      <c r="O120" s="1146">
        <f t="shared" si="6"/>
        <v>5</v>
      </c>
      <c r="P120" s="1140"/>
      <c r="Q120" s="1146"/>
      <c r="R120" s="1147">
        <f t="shared" si="3"/>
        <v>197</v>
      </c>
      <c r="S120" s="1225"/>
      <c r="T120" s="1226"/>
      <c r="U120" s="1226"/>
      <c r="V120" s="1226"/>
      <c r="W120" s="1226"/>
      <c r="X120" s="1226"/>
      <c r="Y120" s="1226"/>
      <c r="Z120" s="1226"/>
      <c r="AA120" s="1226"/>
      <c r="AB120" s="1226"/>
      <c r="AC120" s="1226"/>
      <c r="AD120" s="1137"/>
    </row>
    <row r="121" spans="1:30" s="1110" customFormat="1" ht="10.199999999999999" hidden="1" thickBot="1" x14ac:dyDescent="0.25">
      <c r="A121" s="1181">
        <f>A114+A117</f>
        <v>3266</v>
      </c>
      <c r="B121" s="1151" t="s">
        <v>113</v>
      </c>
      <c r="C121" s="1140">
        <v>0</v>
      </c>
      <c r="D121" s="1141">
        <v>0</v>
      </c>
      <c r="E121" s="1142">
        <v>2</v>
      </c>
      <c r="F121" s="1142">
        <v>0</v>
      </c>
      <c r="G121" s="1142">
        <v>0</v>
      </c>
      <c r="H121" s="1142">
        <v>23</v>
      </c>
      <c r="I121" s="1142">
        <v>5</v>
      </c>
      <c r="J121" s="1142">
        <v>0</v>
      </c>
      <c r="K121" s="1143">
        <v>90</v>
      </c>
      <c r="L121" s="1144">
        <f t="shared" si="7"/>
        <v>120</v>
      </c>
      <c r="M121" s="1217">
        <f t="shared" si="8"/>
        <v>16013</v>
      </c>
      <c r="N121" s="1140">
        <f t="shared" si="9"/>
        <v>118</v>
      </c>
      <c r="O121" s="1146">
        <f t="shared" si="6"/>
        <v>2</v>
      </c>
      <c r="P121" s="1140"/>
      <c r="Q121" s="1146"/>
      <c r="R121" s="1147">
        <f t="shared" si="3"/>
        <v>120</v>
      </c>
      <c r="S121" s="1225"/>
      <c r="T121" s="1226"/>
      <c r="U121" s="1226"/>
      <c r="V121" s="1226"/>
      <c r="W121" s="1226"/>
      <c r="X121" s="1226"/>
      <c r="Y121" s="1226"/>
      <c r="Z121" s="1226"/>
      <c r="AA121" s="1226"/>
      <c r="AB121" s="1226"/>
      <c r="AC121" s="1226"/>
      <c r="AD121" s="1137"/>
    </row>
    <row r="122" spans="1:30" s="1110" customFormat="1" ht="10.199999999999999" hidden="1" thickBot="1" x14ac:dyDescent="0.25">
      <c r="A122" s="1223"/>
      <c r="B122" s="1151" t="s">
        <v>114</v>
      </c>
      <c r="C122" s="1140">
        <v>0</v>
      </c>
      <c r="D122" s="1141">
        <v>0</v>
      </c>
      <c r="E122" s="1142">
        <v>0</v>
      </c>
      <c r="F122" s="1142">
        <v>0</v>
      </c>
      <c r="G122" s="1142">
        <v>0</v>
      </c>
      <c r="H122" s="1142">
        <v>3</v>
      </c>
      <c r="I122" s="1142">
        <v>0</v>
      </c>
      <c r="J122" s="1142">
        <v>0</v>
      </c>
      <c r="K122" s="1143">
        <v>124</v>
      </c>
      <c r="L122" s="1144">
        <f t="shared" si="7"/>
        <v>127</v>
      </c>
      <c r="M122" s="1217">
        <f t="shared" si="8"/>
        <v>16140</v>
      </c>
      <c r="N122" s="1140">
        <f t="shared" si="9"/>
        <v>127</v>
      </c>
      <c r="O122" s="1146">
        <f t="shared" si="6"/>
        <v>0</v>
      </c>
      <c r="P122" s="1140"/>
      <c r="Q122" s="1146"/>
      <c r="R122" s="1147">
        <f t="shared" si="3"/>
        <v>127</v>
      </c>
      <c r="S122" s="1225"/>
      <c r="T122" s="1226"/>
      <c r="U122" s="1226"/>
      <c r="V122" s="1226"/>
      <c r="W122" s="1226"/>
      <c r="X122" s="1226"/>
      <c r="Y122" s="1226"/>
      <c r="Z122" s="1226"/>
      <c r="AA122" s="1226"/>
      <c r="AB122" s="1226"/>
      <c r="AC122" s="1226"/>
      <c r="AD122" s="1137"/>
    </row>
    <row r="123" spans="1:30" s="1110" customFormat="1" ht="10.199999999999999" hidden="1" thickBot="1" x14ac:dyDescent="0.25">
      <c r="A123" s="1227"/>
      <c r="B123" s="1210" t="s">
        <v>102</v>
      </c>
      <c r="C123" s="1154">
        <v>0</v>
      </c>
      <c r="D123" s="1155">
        <v>0</v>
      </c>
      <c r="E123" s="1156">
        <v>0</v>
      </c>
      <c r="F123" s="1156">
        <v>17</v>
      </c>
      <c r="G123" s="1156">
        <v>0</v>
      </c>
      <c r="H123" s="1156">
        <v>16</v>
      </c>
      <c r="I123" s="1156">
        <v>0</v>
      </c>
      <c r="J123" s="1156">
        <v>1</v>
      </c>
      <c r="K123" s="1157">
        <v>6</v>
      </c>
      <c r="L123" s="1158">
        <f t="shared" si="7"/>
        <v>40</v>
      </c>
      <c r="M123" s="1228">
        <f t="shared" si="8"/>
        <v>16180</v>
      </c>
      <c r="N123" s="1154">
        <f t="shared" si="9"/>
        <v>40</v>
      </c>
      <c r="O123" s="1160">
        <f t="shared" si="6"/>
        <v>0</v>
      </c>
      <c r="P123" s="1161"/>
      <c r="Q123" s="1162"/>
      <c r="R123" s="1163">
        <f t="shared" si="3"/>
        <v>40</v>
      </c>
      <c r="S123" s="1225"/>
      <c r="T123" s="1226"/>
      <c r="U123" s="1226"/>
      <c r="V123" s="1226"/>
      <c r="W123" s="1226"/>
      <c r="X123" s="1226"/>
      <c r="Y123" s="1226"/>
      <c r="Z123" s="1226"/>
      <c r="AA123" s="1226"/>
      <c r="AB123" s="1226"/>
      <c r="AC123" s="1226"/>
      <c r="AD123" s="1137"/>
    </row>
    <row r="124" spans="1:30" s="1110" customFormat="1" ht="10.199999999999999" hidden="1" thickBot="1" x14ac:dyDescent="0.25">
      <c r="A124" s="1209" t="s">
        <v>2265</v>
      </c>
      <c r="B124" s="1229" t="s">
        <v>103</v>
      </c>
      <c r="C124" s="1127">
        <v>0</v>
      </c>
      <c r="D124" s="1128">
        <v>0</v>
      </c>
      <c r="E124" s="1129">
        <v>0</v>
      </c>
      <c r="F124" s="1129">
        <v>0</v>
      </c>
      <c r="G124" s="1129">
        <v>0</v>
      </c>
      <c r="H124" s="1129">
        <v>59</v>
      </c>
      <c r="I124" s="1129">
        <v>4</v>
      </c>
      <c r="J124" s="1129">
        <v>5</v>
      </c>
      <c r="K124" s="1130">
        <v>0</v>
      </c>
      <c r="L124" s="1131">
        <f t="shared" si="7"/>
        <v>68</v>
      </c>
      <c r="M124" s="1132">
        <f t="shared" si="8"/>
        <v>16248</v>
      </c>
      <c r="N124" s="1127">
        <f t="shared" si="9"/>
        <v>68</v>
      </c>
      <c r="O124" s="1133">
        <f t="shared" si="6"/>
        <v>0</v>
      </c>
      <c r="P124" s="1127"/>
      <c r="Q124" s="1133"/>
      <c r="R124" s="1134">
        <f t="shared" si="3"/>
        <v>68</v>
      </c>
      <c r="S124" s="1230"/>
      <c r="T124" s="1216"/>
      <c r="U124" s="1216"/>
      <c r="V124" s="1216"/>
      <c r="W124" s="1216"/>
      <c r="X124" s="1216"/>
      <c r="Y124" s="1216"/>
      <c r="Z124" s="1216"/>
      <c r="AA124" s="1216"/>
      <c r="AB124" s="1216"/>
      <c r="AC124" s="1216"/>
      <c r="AD124" s="1231"/>
    </row>
    <row r="125" spans="1:30" s="1110" customFormat="1" ht="10.199999999999999" hidden="1" thickBot="1" x14ac:dyDescent="0.25">
      <c r="A125" s="1180" t="s">
        <v>2164</v>
      </c>
      <c r="B125" s="1232" t="s">
        <v>104</v>
      </c>
      <c r="C125" s="1220">
        <v>0</v>
      </c>
      <c r="D125" s="1233">
        <v>0</v>
      </c>
      <c r="E125" s="1234">
        <v>35</v>
      </c>
      <c r="F125" s="1234">
        <v>0</v>
      </c>
      <c r="G125" s="1234">
        <v>0</v>
      </c>
      <c r="H125" s="1234">
        <v>29</v>
      </c>
      <c r="I125" s="1234">
        <v>58</v>
      </c>
      <c r="J125" s="1234">
        <v>0</v>
      </c>
      <c r="K125" s="1235">
        <v>54</v>
      </c>
      <c r="L125" s="1144">
        <f t="shared" si="7"/>
        <v>176</v>
      </c>
      <c r="M125" s="1236">
        <f t="shared" si="8"/>
        <v>16424</v>
      </c>
      <c r="N125" s="1220">
        <f t="shared" si="9"/>
        <v>141</v>
      </c>
      <c r="O125" s="1221">
        <f t="shared" si="6"/>
        <v>35</v>
      </c>
      <c r="P125" s="1220"/>
      <c r="Q125" s="1221"/>
      <c r="R125" s="1222">
        <f t="shared" si="3"/>
        <v>176</v>
      </c>
      <c r="S125" s="1230"/>
      <c r="T125" s="1216"/>
      <c r="U125" s="1216"/>
      <c r="V125" s="1216"/>
      <c r="W125" s="1216"/>
      <c r="X125" s="1216"/>
      <c r="Y125" s="1216"/>
      <c r="Z125" s="1216"/>
      <c r="AA125" s="1216"/>
      <c r="AB125" s="1216"/>
      <c r="AC125" s="1216"/>
      <c r="AD125" s="1231"/>
    </row>
    <row r="126" spans="1:30" s="1110" customFormat="1" ht="10.199999999999999" hidden="1" thickBot="1" x14ac:dyDescent="0.25">
      <c r="A126" s="1181">
        <f>SUM(L124:L135)</f>
        <v>1175</v>
      </c>
      <c r="B126" s="1151" t="s">
        <v>105</v>
      </c>
      <c r="C126" s="1140">
        <v>0</v>
      </c>
      <c r="D126" s="1141">
        <v>0</v>
      </c>
      <c r="E126" s="1142">
        <v>1</v>
      </c>
      <c r="F126" s="1142">
        <v>0</v>
      </c>
      <c r="G126" s="1142">
        <v>0</v>
      </c>
      <c r="H126" s="1142">
        <v>65</v>
      </c>
      <c r="I126" s="1142">
        <v>37</v>
      </c>
      <c r="J126" s="1142">
        <v>0</v>
      </c>
      <c r="K126" s="1143">
        <v>54</v>
      </c>
      <c r="L126" s="1144">
        <f t="shared" si="7"/>
        <v>157</v>
      </c>
      <c r="M126" s="1145">
        <f t="shared" si="8"/>
        <v>16581</v>
      </c>
      <c r="N126" s="1140">
        <f t="shared" si="9"/>
        <v>156</v>
      </c>
      <c r="O126" s="1146">
        <f t="shared" si="6"/>
        <v>1</v>
      </c>
      <c r="P126" s="1140"/>
      <c r="Q126" s="1146"/>
      <c r="R126" s="1147">
        <f t="shared" si="3"/>
        <v>157</v>
      </c>
      <c r="S126" s="1230"/>
      <c r="T126" s="1216"/>
      <c r="U126" s="1216"/>
      <c r="V126" s="1216"/>
      <c r="W126" s="1216"/>
      <c r="X126" s="1216"/>
      <c r="Y126" s="1216"/>
      <c r="Z126" s="1216"/>
      <c r="AA126" s="1216"/>
      <c r="AB126" s="1216"/>
      <c r="AC126" s="1216"/>
      <c r="AD126" s="1231"/>
    </row>
    <row r="127" spans="1:30" s="1110" customFormat="1" ht="10.199999999999999" hidden="1" thickBot="1" x14ac:dyDescent="0.25">
      <c r="A127" s="1237"/>
      <c r="B127" s="1151" t="s">
        <v>106</v>
      </c>
      <c r="C127" s="1140">
        <v>0</v>
      </c>
      <c r="D127" s="1141">
        <v>0</v>
      </c>
      <c r="E127" s="1142">
        <v>15</v>
      </c>
      <c r="F127" s="1142">
        <v>0</v>
      </c>
      <c r="G127" s="1142">
        <v>0</v>
      </c>
      <c r="H127" s="1142">
        <v>33</v>
      </c>
      <c r="I127" s="1142">
        <v>37</v>
      </c>
      <c r="J127" s="1142">
        <v>0</v>
      </c>
      <c r="K127" s="1143">
        <v>29</v>
      </c>
      <c r="L127" s="1144">
        <f t="shared" si="7"/>
        <v>114</v>
      </c>
      <c r="M127" s="1145">
        <f t="shared" si="8"/>
        <v>16695</v>
      </c>
      <c r="N127" s="1140">
        <f t="shared" si="9"/>
        <v>99</v>
      </c>
      <c r="O127" s="1146">
        <f t="shared" si="6"/>
        <v>15</v>
      </c>
      <c r="P127" s="1140"/>
      <c r="Q127" s="1146"/>
      <c r="R127" s="1147">
        <f t="shared" si="3"/>
        <v>114</v>
      </c>
      <c r="S127" s="1230"/>
      <c r="T127" s="1216"/>
      <c r="U127" s="1216"/>
      <c r="V127" s="1216"/>
      <c r="W127" s="1216"/>
      <c r="X127" s="1216"/>
      <c r="Y127" s="1216"/>
      <c r="Z127" s="1216"/>
      <c r="AA127" s="1216"/>
      <c r="AB127" s="1216"/>
      <c r="AC127" s="1216"/>
      <c r="AD127" s="1231"/>
    </row>
    <row r="128" spans="1:30" s="1110" customFormat="1" ht="10.199999999999999" hidden="1" thickBot="1" x14ac:dyDescent="0.25">
      <c r="A128" s="1238"/>
      <c r="B128" s="1151" t="s">
        <v>2266</v>
      </c>
      <c r="C128" s="1140">
        <v>0</v>
      </c>
      <c r="D128" s="1141">
        <v>0</v>
      </c>
      <c r="E128" s="1142">
        <v>11</v>
      </c>
      <c r="F128" s="1142">
        <v>13</v>
      </c>
      <c r="G128" s="1142">
        <v>0</v>
      </c>
      <c r="H128" s="1142">
        <v>26</v>
      </c>
      <c r="I128" s="1142">
        <v>51</v>
      </c>
      <c r="J128" s="1142">
        <v>2</v>
      </c>
      <c r="K128" s="1143">
        <v>13</v>
      </c>
      <c r="L128" s="1144">
        <f t="shared" si="7"/>
        <v>116</v>
      </c>
      <c r="M128" s="1145">
        <f t="shared" si="8"/>
        <v>16811</v>
      </c>
      <c r="N128" s="1140">
        <f t="shared" si="9"/>
        <v>105</v>
      </c>
      <c r="O128" s="1146">
        <f t="shared" si="6"/>
        <v>11</v>
      </c>
      <c r="P128" s="1140"/>
      <c r="Q128" s="1146"/>
      <c r="R128" s="1147">
        <f t="shared" si="3"/>
        <v>116</v>
      </c>
      <c r="S128" s="1230"/>
      <c r="T128" s="1216"/>
      <c r="U128" s="1216"/>
      <c r="V128" s="1216"/>
      <c r="W128" s="1216"/>
      <c r="X128" s="1216"/>
      <c r="Y128" s="1216"/>
      <c r="Z128" s="1216"/>
      <c r="AA128" s="1216"/>
      <c r="AB128" s="1216"/>
      <c r="AC128" s="1216"/>
      <c r="AD128" s="1231"/>
    </row>
    <row r="129" spans="1:30" s="1110" customFormat="1" ht="10.199999999999999" hidden="1" thickBot="1" x14ac:dyDescent="0.25">
      <c r="A129" s="1239"/>
      <c r="B129" s="1151" t="s">
        <v>108</v>
      </c>
      <c r="C129" s="1140">
        <v>0</v>
      </c>
      <c r="D129" s="1141">
        <v>0</v>
      </c>
      <c r="E129" s="1142">
        <v>0</v>
      </c>
      <c r="F129" s="1142">
        <v>20</v>
      </c>
      <c r="G129" s="1142">
        <v>0</v>
      </c>
      <c r="H129" s="1142">
        <v>56</v>
      </c>
      <c r="I129" s="1142">
        <v>1</v>
      </c>
      <c r="J129" s="1142">
        <v>0</v>
      </c>
      <c r="K129" s="1143">
        <v>62</v>
      </c>
      <c r="L129" s="1144">
        <f t="shared" si="7"/>
        <v>139</v>
      </c>
      <c r="M129" s="1145">
        <f t="shared" si="8"/>
        <v>16950</v>
      </c>
      <c r="N129" s="1140">
        <f t="shared" si="9"/>
        <v>139</v>
      </c>
      <c r="O129" s="1146">
        <f t="shared" si="6"/>
        <v>0</v>
      </c>
      <c r="P129" s="1140"/>
      <c r="Q129" s="1146"/>
      <c r="R129" s="1147">
        <f t="shared" si="3"/>
        <v>139</v>
      </c>
      <c r="S129" s="1230"/>
      <c r="T129" s="1216"/>
      <c r="U129" s="1216"/>
      <c r="V129" s="1216"/>
      <c r="W129" s="1216"/>
      <c r="X129" s="1216"/>
      <c r="Y129" s="1216"/>
      <c r="Z129" s="1216"/>
      <c r="AA129" s="1216"/>
      <c r="AB129" s="1216"/>
      <c r="AC129" s="1216"/>
      <c r="AD129" s="1231"/>
    </row>
    <row r="130" spans="1:30" s="1110" customFormat="1" ht="10.199999999999999" hidden="1" thickBot="1" x14ac:dyDescent="0.25">
      <c r="A130" s="1180"/>
      <c r="B130" s="1151" t="s">
        <v>109</v>
      </c>
      <c r="C130" s="1140">
        <v>0</v>
      </c>
      <c r="D130" s="1141">
        <v>0</v>
      </c>
      <c r="E130" s="1142">
        <v>1</v>
      </c>
      <c r="F130" s="1142">
        <v>9</v>
      </c>
      <c r="G130" s="1142">
        <v>0</v>
      </c>
      <c r="H130" s="1142">
        <v>26</v>
      </c>
      <c r="I130" s="1142">
        <v>3</v>
      </c>
      <c r="J130" s="1142">
        <v>0</v>
      </c>
      <c r="K130" s="1143">
        <v>69</v>
      </c>
      <c r="L130" s="1144">
        <f t="shared" si="7"/>
        <v>108</v>
      </c>
      <c r="M130" s="1145">
        <f t="shared" si="8"/>
        <v>17058</v>
      </c>
      <c r="N130" s="1140">
        <f t="shared" si="9"/>
        <v>107</v>
      </c>
      <c r="O130" s="1146">
        <f t="shared" si="6"/>
        <v>1</v>
      </c>
      <c r="P130" s="1140"/>
      <c r="Q130" s="1146"/>
      <c r="R130" s="1147">
        <f t="shared" si="3"/>
        <v>108</v>
      </c>
      <c r="S130" s="1230"/>
      <c r="T130" s="1216"/>
      <c r="U130" s="1216"/>
      <c r="V130" s="1216"/>
      <c r="W130" s="1216"/>
      <c r="X130" s="1216"/>
      <c r="Y130" s="1216"/>
      <c r="Z130" s="1216"/>
      <c r="AA130" s="1216"/>
      <c r="AB130" s="1216"/>
      <c r="AC130" s="1216"/>
      <c r="AD130" s="1231"/>
    </row>
    <row r="131" spans="1:30" s="1110" customFormat="1" ht="10.199999999999999" hidden="1" thickBot="1" x14ac:dyDescent="0.25">
      <c r="A131" s="1181"/>
      <c r="B131" s="1151" t="s">
        <v>110</v>
      </c>
      <c r="C131" s="1140">
        <v>0</v>
      </c>
      <c r="D131" s="1141">
        <v>0</v>
      </c>
      <c r="E131" s="1142">
        <v>5</v>
      </c>
      <c r="F131" s="1142">
        <v>0</v>
      </c>
      <c r="G131" s="1142">
        <v>0</v>
      </c>
      <c r="H131" s="1142">
        <v>5</v>
      </c>
      <c r="I131" s="1142">
        <v>4</v>
      </c>
      <c r="J131" s="1142">
        <v>0</v>
      </c>
      <c r="K131" s="1143">
        <v>93</v>
      </c>
      <c r="L131" s="1144">
        <f t="shared" si="7"/>
        <v>107</v>
      </c>
      <c r="M131" s="1145">
        <f t="shared" si="8"/>
        <v>17165</v>
      </c>
      <c r="N131" s="1140">
        <f t="shared" si="9"/>
        <v>102</v>
      </c>
      <c r="O131" s="1146">
        <f t="shared" si="6"/>
        <v>5</v>
      </c>
      <c r="P131" s="1140"/>
      <c r="Q131" s="1146"/>
      <c r="R131" s="1147">
        <f t="shared" si="3"/>
        <v>107</v>
      </c>
      <c r="S131" s="1230"/>
      <c r="T131" s="1216"/>
      <c r="U131" s="1216"/>
      <c r="V131" s="1216"/>
      <c r="W131" s="1216"/>
      <c r="X131" s="1216"/>
      <c r="Y131" s="1216"/>
      <c r="Z131" s="1216"/>
      <c r="AA131" s="1216"/>
      <c r="AB131" s="1216"/>
      <c r="AC131" s="1216"/>
      <c r="AD131" s="1231"/>
    </row>
    <row r="132" spans="1:30" s="1110" customFormat="1" ht="10.199999999999999" hidden="1" thickBot="1" x14ac:dyDescent="0.25">
      <c r="A132" s="1237"/>
      <c r="B132" s="1151" t="s">
        <v>2267</v>
      </c>
      <c r="C132" s="1140">
        <v>0</v>
      </c>
      <c r="D132" s="1141">
        <v>0</v>
      </c>
      <c r="E132" s="1142">
        <v>1</v>
      </c>
      <c r="F132" s="1142">
        <v>2</v>
      </c>
      <c r="G132" s="1142">
        <v>0</v>
      </c>
      <c r="H132" s="1142">
        <v>6</v>
      </c>
      <c r="I132" s="1142">
        <v>2</v>
      </c>
      <c r="J132" s="1142">
        <v>0</v>
      </c>
      <c r="K132" s="1143">
        <v>62</v>
      </c>
      <c r="L132" s="1144">
        <f t="shared" si="7"/>
        <v>73</v>
      </c>
      <c r="M132" s="1145">
        <f t="shared" si="8"/>
        <v>17238</v>
      </c>
      <c r="N132" s="1140">
        <f t="shared" si="9"/>
        <v>72</v>
      </c>
      <c r="O132" s="1146">
        <f t="shared" si="6"/>
        <v>1</v>
      </c>
      <c r="P132" s="1140"/>
      <c r="Q132" s="1146"/>
      <c r="R132" s="1147">
        <f t="shared" ref="R132:R195" si="10">L132+P132</f>
        <v>73</v>
      </c>
      <c r="S132" s="1230"/>
      <c r="T132" s="1216"/>
      <c r="U132" s="1216"/>
      <c r="V132" s="1216"/>
      <c r="W132" s="1216"/>
      <c r="X132" s="1216"/>
      <c r="Y132" s="1216"/>
      <c r="Z132" s="1216"/>
      <c r="AA132" s="1216"/>
      <c r="AB132" s="1216"/>
      <c r="AC132" s="1216"/>
      <c r="AD132" s="1231"/>
    </row>
    <row r="133" spans="1:30" s="1110" customFormat="1" ht="10.199999999999999" hidden="1" thickBot="1" x14ac:dyDescent="0.25">
      <c r="A133" s="1240"/>
      <c r="B133" s="1151" t="s">
        <v>113</v>
      </c>
      <c r="C133" s="1140">
        <v>0</v>
      </c>
      <c r="D133" s="1141">
        <v>0</v>
      </c>
      <c r="E133" s="1142">
        <v>3</v>
      </c>
      <c r="F133" s="1142">
        <v>2</v>
      </c>
      <c r="G133" s="1142">
        <v>0</v>
      </c>
      <c r="H133" s="1142">
        <v>11</v>
      </c>
      <c r="I133" s="1142">
        <v>3</v>
      </c>
      <c r="J133" s="1142">
        <v>0</v>
      </c>
      <c r="K133" s="1143">
        <v>28</v>
      </c>
      <c r="L133" s="1144">
        <f t="shared" si="7"/>
        <v>47</v>
      </c>
      <c r="M133" s="1145">
        <f t="shared" si="8"/>
        <v>17285</v>
      </c>
      <c r="N133" s="1140">
        <f t="shared" si="9"/>
        <v>44</v>
      </c>
      <c r="O133" s="1146">
        <f t="shared" si="6"/>
        <v>3</v>
      </c>
      <c r="P133" s="1140"/>
      <c r="Q133" s="1146"/>
      <c r="R133" s="1147">
        <f t="shared" si="10"/>
        <v>47</v>
      </c>
      <c r="S133" s="1230"/>
      <c r="T133" s="1216"/>
      <c r="U133" s="1216"/>
      <c r="V133" s="1216"/>
      <c r="W133" s="1216"/>
      <c r="X133" s="1216"/>
      <c r="Y133" s="1216"/>
      <c r="Z133" s="1216"/>
      <c r="AA133" s="1216"/>
      <c r="AB133" s="1216"/>
      <c r="AC133" s="1216"/>
      <c r="AD133" s="1231"/>
    </row>
    <row r="134" spans="1:30" s="1110" customFormat="1" ht="10.199999999999999" hidden="1" thickBot="1" x14ac:dyDescent="0.25">
      <c r="A134" s="1223"/>
      <c r="B134" s="1232" t="s">
        <v>114</v>
      </c>
      <c r="C134" s="1220">
        <v>0</v>
      </c>
      <c r="D134" s="1233">
        <v>0</v>
      </c>
      <c r="E134" s="1234">
        <v>0</v>
      </c>
      <c r="F134" s="1234">
        <v>0</v>
      </c>
      <c r="G134" s="1234">
        <v>0</v>
      </c>
      <c r="H134" s="1234">
        <v>7</v>
      </c>
      <c r="I134" s="1234">
        <v>3</v>
      </c>
      <c r="J134" s="1234">
        <v>0</v>
      </c>
      <c r="K134" s="1235">
        <v>32</v>
      </c>
      <c r="L134" s="1144">
        <f t="shared" si="7"/>
        <v>42</v>
      </c>
      <c r="M134" s="1236">
        <f t="shared" si="8"/>
        <v>17327</v>
      </c>
      <c r="N134" s="1220">
        <f t="shared" si="9"/>
        <v>42</v>
      </c>
      <c r="O134" s="1221">
        <f t="shared" si="6"/>
        <v>0</v>
      </c>
      <c r="P134" s="1220"/>
      <c r="Q134" s="1221"/>
      <c r="R134" s="1222">
        <f t="shared" si="10"/>
        <v>42</v>
      </c>
      <c r="S134" s="1241"/>
      <c r="T134" s="1242"/>
      <c r="U134" s="1242"/>
      <c r="V134" s="1242"/>
      <c r="W134" s="1242"/>
      <c r="X134" s="1242"/>
      <c r="Y134" s="1242"/>
      <c r="Z134" s="1242"/>
      <c r="AA134" s="1242"/>
      <c r="AB134" s="1242"/>
      <c r="AC134" s="1242"/>
      <c r="AD134" s="1243"/>
    </row>
    <row r="135" spans="1:30" s="1110" customFormat="1" ht="10.199999999999999" hidden="1" thickBot="1" x14ac:dyDescent="0.25">
      <c r="A135" s="1244"/>
      <c r="B135" s="1210" t="s">
        <v>102</v>
      </c>
      <c r="C135" s="1154">
        <v>0</v>
      </c>
      <c r="D135" s="1155">
        <v>0</v>
      </c>
      <c r="E135" s="1156">
        <v>13</v>
      </c>
      <c r="F135" s="1156">
        <v>14</v>
      </c>
      <c r="G135" s="1156">
        <v>0</v>
      </c>
      <c r="H135" s="1156">
        <v>1</v>
      </c>
      <c r="I135" s="1156">
        <v>0</v>
      </c>
      <c r="J135" s="1156">
        <v>0</v>
      </c>
      <c r="K135" s="1157">
        <v>0</v>
      </c>
      <c r="L135" s="1158">
        <f t="shared" si="7"/>
        <v>28</v>
      </c>
      <c r="M135" s="1159">
        <f t="shared" si="8"/>
        <v>17355</v>
      </c>
      <c r="N135" s="1154">
        <f t="shared" si="9"/>
        <v>15</v>
      </c>
      <c r="O135" s="1160">
        <f t="shared" si="6"/>
        <v>13</v>
      </c>
      <c r="P135" s="1161"/>
      <c r="Q135" s="1162"/>
      <c r="R135" s="1163">
        <f t="shared" si="10"/>
        <v>28</v>
      </c>
      <c r="S135" s="1245"/>
      <c r="T135" s="1246"/>
      <c r="U135" s="1246"/>
      <c r="V135" s="1246"/>
      <c r="W135" s="1246"/>
      <c r="X135" s="1246"/>
      <c r="Y135" s="1246"/>
      <c r="Z135" s="1246"/>
      <c r="AA135" s="1246"/>
      <c r="AB135" s="1246"/>
      <c r="AC135" s="1246"/>
      <c r="AD135" s="1247"/>
    </row>
    <row r="136" spans="1:30" s="1110" customFormat="1" ht="10.199999999999999" hidden="1" thickBot="1" x14ac:dyDescent="0.25">
      <c r="A136" s="1214" t="s">
        <v>2165</v>
      </c>
      <c r="B136" s="1196" t="s">
        <v>103</v>
      </c>
      <c r="C136" s="1173">
        <v>0</v>
      </c>
      <c r="D136" s="1174">
        <v>0</v>
      </c>
      <c r="E136" s="1175">
        <v>12</v>
      </c>
      <c r="F136" s="1175">
        <v>8</v>
      </c>
      <c r="G136" s="1175">
        <v>0</v>
      </c>
      <c r="H136" s="1175">
        <v>0</v>
      </c>
      <c r="I136" s="1175">
        <v>2</v>
      </c>
      <c r="J136" s="1175">
        <v>0</v>
      </c>
      <c r="K136" s="1176">
        <v>0</v>
      </c>
      <c r="L136" s="1177">
        <f t="shared" si="7"/>
        <v>22</v>
      </c>
      <c r="M136" s="1178">
        <f t="shared" si="8"/>
        <v>17377</v>
      </c>
      <c r="N136" s="1173">
        <f t="shared" si="9"/>
        <v>10</v>
      </c>
      <c r="O136" s="1179">
        <f t="shared" si="6"/>
        <v>12</v>
      </c>
      <c r="P136" s="1248"/>
      <c r="Q136" s="1179"/>
      <c r="R136" s="1134">
        <f t="shared" si="10"/>
        <v>22</v>
      </c>
      <c r="S136" s="1249"/>
      <c r="T136" s="1250"/>
      <c r="U136" s="1250"/>
      <c r="V136" s="1250"/>
      <c r="W136" s="1250"/>
      <c r="X136" s="1250"/>
      <c r="Y136" s="1250"/>
      <c r="Z136" s="1250"/>
      <c r="AA136" s="1250"/>
      <c r="AB136" s="1250"/>
      <c r="AC136" s="1250"/>
      <c r="AD136" s="1251"/>
    </row>
    <row r="137" spans="1:30" s="1110" customFormat="1" ht="10.199999999999999" hidden="1" thickBot="1" x14ac:dyDescent="0.25">
      <c r="A137" s="1180" t="s">
        <v>2268</v>
      </c>
      <c r="B137" s="1151" t="s">
        <v>104</v>
      </c>
      <c r="C137" s="1140">
        <v>0</v>
      </c>
      <c r="D137" s="1141">
        <v>0</v>
      </c>
      <c r="E137" s="1142">
        <v>10</v>
      </c>
      <c r="F137" s="1142">
        <v>4</v>
      </c>
      <c r="G137" s="1142">
        <v>0</v>
      </c>
      <c r="H137" s="1142">
        <v>1</v>
      </c>
      <c r="I137" s="1142">
        <v>2</v>
      </c>
      <c r="J137" s="1142">
        <v>0</v>
      </c>
      <c r="K137" s="1143">
        <v>11</v>
      </c>
      <c r="L137" s="1144">
        <f t="shared" si="7"/>
        <v>28</v>
      </c>
      <c r="M137" s="1145">
        <f t="shared" si="8"/>
        <v>17405</v>
      </c>
      <c r="N137" s="1140">
        <f t="shared" si="9"/>
        <v>18</v>
      </c>
      <c r="O137" s="1146">
        <f t="shared" si="6"/>
        <v>10</v>
      </c>
      <c r="P137" s="1252"/>
      <c r="Q137" s="1146"/>
      <c r="R137" s="1147">
        <f t="shared" si="10"/>
        <v>28</v>
      </c>
      <c r="S137" s="1230"/>
      <c r="T137" s="1216"/>
      <c r="U137" s="1216"/>
      <c r="V137" s="1216"/>
      <c r="W137" s="1216"/>
      <c r="X137" s="1216"/>
      <c r="Y137" s="1216"/>
      <c r="Z137" s="1216"/>
      <c r="AA137" s="1216"/>
      <c r="AB137" s="1216"/>
      <c r="AC137" s="1216"/>
      <c r="AD137" s="1231"/>
    </row>
    <row r="138" spans="1:30" s="1110" customFormat="1" ht="10.199999999999999" hidden="1" thickBot="1" x14ac:dyDescent="0.25">
      <c r="A138" s="1181">
        <f>SUM(L136:L147)</f>
        <v>583</v>
      </c>
      <c r="B138" s="1151" t="s">
        <v>105</v>
      </c>
      <c r="C138" s="1140">
        <v>0</v>
      </c>
      <c r="D138" s="1141">
        <v>0</v>
      </c>
      <c r="E138" s="1142">
        <v>2</v>
      </c>
      <c r="F138" s="1142">
        <v>8</v>
      </c>
      <c r="G138" s="1142">
        <v>0</v>
      </c>
      <c r="H138" s="1142">
        <v>0</v>
      </c>
      <c r="I138" s="1142">
        <v>0</v>
      </c>
      <c r="J138" s="1142">
        <v>0</v>
      </c>
      <c r="K138" s="1146">
        <v>5</v>
      </c>
      <c r="L138" s="1144">
        <f t="shared" si="7"/>
        <v>15</v>
      </c>
      <c r="M138" s="1145">
        <f t="shared" si="8"/>
        <v>17420</v>
      </c>
      <c r="N138" s="1140">
        <f t="shared" si="9"/>
        <v>13</v>
      </c>
      <c r="O138" s="1146">
        <f t="shared" si="6"/>
        <v>2</v>
      </c>
      <c r="P138" s="1252"/>
      <c r="Q138" s="1146"/>
      <c r="R138" s="1147">
        <f t="shared" si="10"/>
        <v>15</v>
      </c>
      <c r="S138" s="1230"/>
      <c r="T138" s="1216"/>
      <c r="U138" s="1216"/>
      <c r="V138" s="1216"/>
      <c r="W138" s="1216"/>
      <c r="X138" s="1216"/>
      <c r="Y138" s="1216"/>
      <c r="Z138" s="1216"/>
      <c r="AA138" s="1216"/>
      <c r="AB138" s="1216"/>
      <c r="AC138" s="1216"/>
      <c r="AD138" s="1231"/>
    </row>
    <row r="139" spans="1:30" s="1110" customFormat="1" ht="10.199999999999999" hidden="1" thickBot="1" x14ac:dyDescent="0.25">
      <c r="A139" s="1237"/>
      <c r="B139" s="1151" t="s">
        <v>106</v>
      </c>
      <c r="C139" s="1140">
        <v>0</v>
      </c>
      <c r="D139" s="1141">
        <v>0</v>
      </c>
      <c r="E139" s="1142">
        <v>0</v>
      </c>
      <c r="F139" s="1142">
        <v>0</v>
      </c>
      <c r="G139" s="1142">
        <v>0</v>
      </c>
      <c r="H139" s="1142">
        <v>3</v>
      </c>
      <c r="I139" s="1142">
        <v>0</v>
      </c>
      <c r="J139" s="1142">
        <v>0</v>
      </c>
      <c r="K139" s="1146">
        <v>6</v>
      </c>
      <c r="L139" s="1144">
        <f t="shared" si="7"/>
        <v>9</v>
      </c>
      <c r="M139" s="1145">
        <f t="shared" si="8"/>
        <v>17429</v>
      </c>
      <c r="N139" s="1140">
        <f t="shared" si="9"/>
        <v>9</v>
      </c>
      <c r="O139" s="1146">
        <f t="shared" si="6"/>
        <v>0</v>
      </c>
      <c r="P139" s="1252"/>
      <c r="Q139" s="1146"/>
      <c r="R139" s="1147">
        <f t="shared" si="10"/>
        <v>9</v>
      </c>
      <c r="S139" s="1230"/>
      <c r="T139" s="1216"/>
      <c r="U139" s="1216"/>
      <c r="V139" s="1216"/>
      <c r="W139" s="1216"/>
      <c r="X139" s="1216"/>
      <c r="Y139" s="1216"/>
      <c r="Z139" s="1216"/>
      <c r="AA139" s="1216"/>
      <c r="AB139" s="1216"/>
      <c r="AC139" s="1216"/>
      <c r="AD139" s="1231"/>
    </row>
    <row r="140" spans="1:30" s="1110" customFormat="1" ht="10.199999999999999" hidden="1" thickBot="1" x14ac:dyDescent="0.25">
      <c r="A140" s="1240"/>
      <c r="B140" s="1151" t="s">
        <v>2163</v>
      </c>
      <c r="C140" s="1140">
        <v>0</v>
      </c>
      <c r="D140" s="1141">
        <v>0</v>
      </c>
      <c r="E140" s="1142">
        <v>22</v>
      </c>
      <c r="F140" s="1142">
        <v>13</v>
      </c>
      <c r="G140" s="1142">
        <v>0</v>
      </c>
      <c r="H140" s="1142">
        <v>16</v>
      </c>
      <c r="I140" s="1142">
        <v>1</v>
      </c>
      <c r="J140" s="1142">
        <v>0</v>
      </c>
      <c r="K140" s="1146">
        <v>14</v>
      </c>
      <c r="L140" s="1144">
        <f t="shared" si="7"/>
        <v>66</v>
      </c>
      <c r="M140" s="1145">
        <f t="shared" si="8"/>
        <v>17495</v>
      </c>
      <c r="N140" s="1140">
        <f t="shared" si="9"/>
        <v>44</v>
      </c>
      <c r="O140" s="1146">
        <f t="shared" si="6"/>
        <v>22</v>
      </c>
      <c r="P140" s="1252"/>
      <c r="Q140" s="1146"/>
      <c r="R140" s="1147">
        <f t="shared" si="10"/>
        <v>66</v>
      </c>
      <c r="S140" s="1230"/>
      <c r="T140" s="1216"/>
      <c r="U140" s="1216"/>
      <c r="V140" s="1216"/>
      <c r="W140" s="1216"/>
      <c r="X140" s="1216"/>
      <c r="Y140" s="1216"/>
      <c r="Z140" s="1216"/>
      <c r="AA140" s="1216"/>
      <c r="AB140" s="1216"/>
      <c r="AC140" s="1216"/>
      <c r="AD140" s="1231"/>
    </row>
    <row r="141" spans="1:30" s="1110" customFormat="1" ht="10.199999999999999" hidden="1" thickBot="1" x14ac:dyDescent="0.25">
      <c r="A141" s="1239"/>
      <c r="B141" s="1151" t="s">
        <v>108</v>
      </c>
      <c r="C141" s="1140">
        <v>0</v>
      </c>
      <c r="D141" s="1141">
        <v>0</v>
      </c>
      <c r="E141" s="1142">
        <v>21</v>
      </c>
      <c r="F141" s="1142">
        <v>11</v>
      </c>
      <c r="G141" s="1142">
        <v>0</v>
      </c>
      <c r="H141" s="1142">
        <v>39</v>
      </c>
      <c r="I141" s="1142">
        <v>1</v>
      </c>
      <c r="J141" s="1142">
        <v>0</v>
      </c>
      <c r="K141" s="1143">
        <v>0</v>
      </c>
      <c r="L141" s="1144">
        <f t="shared" si="7"/>
        <v>72</v>
      </c>
      <c r="M141" s="1145">
        <f t="shared" si="8"/>
        <v>17567</v>
      </c>
      <c r="N141" s="1140">
        <f t="shared" si="9"/>
        <v>51</v>
      </c>
      <c r="O141" s="1146">
        <f t="shared" si="6"/>
        <v>21</v>
      </c>
      <c r="P141" s="1252"/>
      <c r="Q141" s="1146"/>
      <c r="R141" s="1147">
        <f t="shared" si="10"/>
        <v>72</v>
      </c>
      <c r="S141" s="1230"/>
      <c r="T141" s="1216"/>
      <c r="U141" s="1216"/>
      <c r="V141" s="1216"/>
      <c r="W141" s="1216"/>
      <c r="X141" s="1216"/>
      <c r="Y141" s="1216"/>
      <c r="Z141" s="1216"/>
      <c r="AA141" s="1216"/>
      <c r="AB141" s="1216"/>
      <c r="AC141" s="1216"/>
      <c r="AD141" s="1231"/>
    </row>
    <row r="142" spans="1:30" s="1110" customFormat="1" ht="10.199999999999999" hidden="1" thickBot="1" x14ac:dyDescent="0.25">
      <c r="A142" s="1180"/>
      <c r="B142" s="1151" t="s">
        <v>109</v>
      </c>
      <c r="C142" s="1140">
        <v>0</v>
      </c>
      <c r="D142" s="1141">
        <v>0</v>
      </c>
      <c r="E142" s="1142">
        <v>29</v>
      </c>
      <c r="F142" s="1142">
        <v>12</v>
      </c>
      <c r="G142" s="1142">
        <v>0</v>
      </c>
      <c r="H142" s="1142">
        <v>18</v>
      </c>
      <c r="I142" s="1142">
        <v>3</v>
      </c>
      <c r="J142" s="1142">
        <v>0</v>
      </c>
      <c r="K142" s="1146">
        <v>0</v>
      </c>
      <c r="L142" s="1144">
        <f t="shared" si="7"/>
        <v>62</v>
      </c>
      <c r="M142" s="1145">
        <f t="shared" si="8"/>
        <v>17629</v>
      </c>
      <c r="N142" s="1140">
        <f t="shared" si="9"/>
        <v>33</v>
      </c>
      <c r="O142" s="1146">
        <f t="shared" si="6"/>
        <v>29</v>
      </c>
      <c r="P142" s="1252"/>
      <c r="Q142" s="1146"/>
      <c r="R142" s="1147">
        <f t="shared" si="10"/>
        <v>62</v>
      </c>
      <c r="S142" s="1230"/>
      <c r="T142" s="1216"/>
      <c r="U142" s="1216"/>
      <c r="V142" s="1216"/>
      <c r="W142" s="1216"/>
      <c r="X142" s="1216"/>
      <c r="Y142" s="1216"/>
      <c r="Z142" s="1216"/>
      <c r="AA142" s="1216"/>
      <c r="AB142" s="1216"/>
      <c r="AC142" s="1216"/>
      <c r="AD142" s="1231"/>
    </row>
    <row r="143" spans="1:30" s="1110" customFormat="1" ht="10.199999999999999" hidden="1" thickBot="1" x14ac:dyDescent="0.25">
      <c r="A143" s="1181"/>
      <c r="B143" s="1151" t="s">
        <v>110</v>
      </c>
      <c r="C143" s="1140">
        <v>0</v>
      </c>
      <c r="D143" s="1141">
        <v>0</v>
      </c>
      <c r="E143" s="1142">
        <v>2</v>
      </c>
      <c r="F143" s="1142">
        <v>12</v>
      </c>
      <c r="G143" s="1142">
        <v>0</v>
      </c>
      <c r="H143" s="1142">
        <v>16</v>
      </c>
      <c r="I143" s="1142">
        <v>1</v>
      </c>
      <c r="J143" s="1142">
        <v>0</v>
      </c>
      <c r="K143" s="1143">
        <v>37</v>
      </c>
      <c r="L143" s="1144">
        <f t="shared" si="7"/>
        <v>68</v>
      </c>
      <c r="M143" s="1145">
        <f t="shared" si="8"/>
        <v>17697</v>
      </c>
      <c r="N143" s="1140">
        <f t="shared" si="9"/>
        <v>66</v>
      </c>
      <c r="O143" s="1146">
        <f t="shared" si="6"/>
        <v>2</v>
      </c>
      <c r="P143" s="1252"/>
      <c r="Q143" s="1146"/>
      <c r="R143" s="1147">
        <f t="shared" si="10"/>
        <v>68</v>
      </c>
      <c r="S143" s="1230"/>
      <c r="T143" s="1216"/>
      <c r="U143" s="1216"/>
      <c r="V143" s="1216"/>
      <c r="W143" s="1216"/>
      <c r="X143" s="1216"/>
      <c r="Y143" s="1216"/>
      <c r="Z143" s="1216"/>
      <c r="AA143" s="1216"/>
      <c r="AB143" s="1216"/>
      <c r="AC143" s="1216"/>
      <c r="AD143" s="1231"/>
    </row>
    <row r="144" spans="1:30" s="1110" customFormat="1" ht="10.199999999999999" hidden="1" thickBot="1" x14ac:dyDescent="0.25">
      <c r="A144" s="1237"/>
      <c r="B144" s="1253" t="s">
        <v>2269</v>
      </c>
      <c r="C144" s="1161">
        <v>0</v>
      </c>
      <c r="D144" s="1166">
        <v>0</v>
      </c>
      <c r="E144" s="1167">
        <v>8</v>
      </c>
      <c r="F144" s="1167">
        <v>9</v>
      </c>
      <c r="G144" s="1167">
        <v>0</v>
      </c>
      <c r="H144" s="1167">
        <v>5</v>
      </c>
      <c r="I144" s="1167">
        <v>0</v>
      </c>
      <c r="J144" s="1167">
        <v>0</v>
      </c>
      <c r="K144" s="1168">
        <v>55</v>
      </c>
      <c r="L144" s="1169">
        <f t="shared" si="7"/>
        <v>77</v>
      </c>
      <c r="M144" s="1170">
        <f t="shared" si="8"/>
        <v>17774</v>
      </c>
      <c r="N144" s="1161">
        <f t="shared" si="9"/>
        <v>69</v>
      </c>
      <c r="O144" s="1162">
        <f t="shared" si="6"/>
        <v>8</v>
      </c>
      <c r="P144" s="1254"/>
      <c r="Q144" s="1162"/>
      <c r="R144" s="1163">
        <f t="shared" si="10"/>
        <v>77</v>
      </c>
      <c r="S144" s="1230"/>
      <c r="T144" s="1216"/>
      <c r="U144" s="1216"/>
      <c r="V144" s="1216"/>
      <c r="W144" s="1216"/>
      <c r="X144" s="1216"/>
      <c r="Y144" s="1216"/>
      <c r="Z144" s="1216"/>
      <c r="AA144" s="1216"/>
      <c r="AB144" s="1216"/>
      <c r="AC144" s="1216"/>
      <c r="AD144" s="1231"/>
    </row>
    <row r="145" spans="1:31" s="1110" customFormat="1" ht="10.199999999999999" hidden="1" thickBot="1" x14ac:dyDescent="0.25">
      <c r="A145" s="1240"/>
      <c r="B145" s="1151" t="s">
        <v>113</v>
      </c>
      <c r="C145" s="1140">
        <v>0</v>
      </c>
      <c r="D145" s="1141">
        <v>0</v>
      </c>
      <c r="E145" s="1142">
        <v>7</v>
      </c>
      <c r="F145" s="1142">
        <v>8</v>
      </c>
      <c r="G145" s="1142">
        <v>0</v>
      </c>
      <c r="H145" s="1142">
        <v>42</v>
      </c>
      <c r="I145" s="1142">
        <v>3</v>
      </c>
      <c r="J145" s="1142">
        <v>0</v>
      </c>
      <c r="K145" s="1143">
        <v>18</v>
      </c>
      <c r="L145" s="1144">
        <f t="shared" si="7"/>
        <v>78</v>
      </c>
      <c r="M145" s="1145">
        <f t="shared" si="8"/>
        <v>17852</v>
      </c>
      <c r="N145" s="1140">
        <f t="shared" si="9"/>
        <v>71</v>
      </c>
      <c r="O145" s="1146">
        <f t="shared" si="6"/>
        <v>7</v>
      </c>
      <c r="P145" s="1252"/>
      <c r="Q145" s="1146"/>
      <c r="R145" s="1147">
        <f t="shared" si="10"/>
        <v>78</v>
      </c>
      <c r="S145" s="1230"/>
      <c r="T145" s="1216"/>
      <c r="U145" s="1216"/>
      <c r="V145" s="1216"/>
      <c r="W145" s="1216"/>
      <c r="X145" s="1216"/>
      <c r="Y145" s="1216"/>
      <c r="Z145" s="1216"/>
      <c r="AA145" s="1216"/>
      <c r="AB145" s="1216"/>
      <c r="AC145" s="1216"/>
      <c r="AD145" s="1231"/>
    </row>
    <row r="146" spans="1:31" s="1110" customFormat="1" ht="10.199999999999999" hidden="1" thickBot="1" x14ac:dyDescent="0.25">
      <c r="A146" s="1255"/>
      <c r="B146" s="1151" t="s">
        <v>114</v>
      </c>
      <c r="C146" s="1140">
        <v>0</v>
      </c>
      <c r="D146" s="1141">
        <v>0</v>
      </c>
      <c r="E146" s="1142">
        <v>13</v>
      </c>
      <c r="F146" s="1142">
        <v>0</v>
      </c>
      <c r="G146" s="1142">
        <v>0</v>
      </c>
      <c r="H146" s="1142">
        <v>25</v>
      </c>
      <c r="I146" s="1142">
        <v>4</v>
      </c>
      <c r="J146" s="1142">
        <v>0</v>
      </c>
      <c r="K146" s="1143">
        <v>17</v>
      </c>
      <c r="L146" s="1144">
        <f t="shared" si="7"/>
        <v>59</v>
      </c>
      <c r="M146" s="1145">
        <f t="shared" si="8"/>
        <v>17911</v>
      </c>
      <c r="N146" s="1140">
        <f t="shared" si="9"/>
        <v>46</v>
      </c>
      <c r="O146" s="1146">
        <f t="shared" si="6"/>
        <v>13</v>
      </c>
      <c r="P146" s="1252"/>
      <c r="Q146" s="1146"/>
      <c r="R146" s="1147">
        <f t="shared" si="10"/>
        <v>59</v>
      </c>
      <c r="S146" s="1250"/>
      <c r="T146" s="1250"/>
      <c r="U146" s="1250"/>
      <c r="V146" s="1250"/>
      <c r="W146" s="1250"/>
      <c r="X146" s="1250"/>
      <c r="Y146" s="1250"/>
      <c r="Z146" s="1250"/>
      <c r="AA146" s="1250"/>
      <c r="AB146" s="1250"/>
      <c r="AC146" s="1250"/>
      <c r="AD146" s="1250"/>
      <c r="AE146" s="1256"/>
    </row>
    <row r="147" spans="1:31" s="1110" customFormat="1" ht="10.5" hidden="1" customHeight="1" thickBot="1" x14ac:dyDescent="0.25">
      <c r="A147" s="1257"/>
      <c r="B147" s="1151" t="s">
        <v>2270</v>
      </c>
      <c r="C147" s="1140">
        <v>0</v>
      </c>
      <c r="D147" s="1141">
        <v>0</v>
      </c>
      <c r="E147" s="1142">
        <v>0</v>
      </c>
      <c r="F147" s="1142">
        <v>24</v>
      </c>
      <c r="G147" s="1142">
        <v>0</v>
      </c>
      <c r="H147" s="1142">
        <v>0</v>
      </c>
      <c r="I147" s="1142">
        <v>0</v>
      </c>
      <c r="J147" s="1142">
        <v>0</v>
      </c>
      <c r="K147" s="1143">
        <v>3</v>
      </c>
      <c r="L147" s="1144">
        <f t="shared" si="7"/>
        <v>27</v>
      </c>
      <c r="M147" s="1145">
        <f t="shared" si="8"/>
        <v>17938</v>
      </c>
      <c r="N147" s="1140">
        <f t="shared" si="9"/>
        <v>27</v>
      </c>
      <c r="O147" s="1146">
        <f t="shared" ref="O147:O157" si="11">E147+G147</f>
        <v>0</v>
      </c>
      <c r="P147" s="1252">
        <v>0</v>
      </c>
      <c r="Q147" s="1146">
        <v>0</v>
      </c>
      <c r="R147" s="1147">
        <f t="shared" si="10"/>
        <v>27</v>
      </c>
      <c r="S147" s="1250"/>
      <c r="T147" s="1250"/>
      <c r="U147" s="1250"/>
      <c r="V147" s="1250"/>
      <c r="W147" s="1250"/>
      <c r="X147" s="1250"/>
      <c r="Y147" s="1250"/>
      <c r="Z147" s="1250"/>
      <c r="AA147" s="1250"/>
      <c r="AB147" s="1250"/>
      <c r="AC147" s="1250"/>
      <c r="AD147" s="1250"/>
      <c r="AE147" s="1256"/>
    </row>
    <row r="148" spans="1:31" s="1110" customFormat="1" ht="10.5" hidden="1" customHeight="1" x14ac:dyDescent="0.2">
      <c r="A148" s="1578" t="s">
        <v>2271</v>
      </c>
      <c r="B148" s="1579" t="s">
        <v>103</v>
      </c>
      <c r="C148" s="1173">
        <v>0</v>
      </c>
      <c r="D148" s="1175">
        <v>0</v>
      </c>
      <c r="E148" s="1174">
        <v>2</v>
      </c>
      <c r="F148" s="1175">
        <v>0</v>
      </c>
      <c r="G148" s="1175">
        <v>0</v>
      </c>
      <c r="H148" s="1175">
        <v>7</v>
      </c>
      <c r="I148" s="1175">
        <v>0</v>
      </c>
      <c r="J148" s="1175">
        <v>0</v>
      </c>
      <c r="K148" s="1176">
        <v>24</v>
      </c>
      <c r="L148" s="1580">
        <f t="shared" si="7"/>
        <v>33</v>
      </c>
      <c r="M148" s="1581">
        <f t="shared" si="8"/>
        <v>17971</v>
      </c>
      <c r="N148" s="1173">
        <f t="shared" si="9"/>
        <v>31</v>
      </c>
      <c r="O148" s="1179">
        <f t="shared" si="11"/>
        <v>2</v>
      </c>
      <c r="P148" s="1582">
        <v>2</v>
      </c>
      <c r="Q148" s="1179">
        <f t="shared" ref="Q148:Q169" si="12">Q147+P148</f>
        <v>2</v>
      </c>
      <c r="R148" s="1583">
        <f t="shared" si="10"/>
        <v>35</v>
      </c>
      <c r="S148" s="1584"/>
      <c r="T148" s="1585"/>
      <c r="U148" s="1585"/>
      <c r="V148" s="1585"/>
      <c r="W148" s="1585"/>
      <c r="X148" s="1585"/>
      <c r="Y148" s="1585"/>
      <c r="Z148" s="1585"/>
      <c r="AA148" s="1585"/>
      <c r="AB148" s="1585"/>
      <c r="AC148" s="1585"/>
      <c r="AD148" s="1585"/>
      <c r="AE148" s="1586"/>
    </row>
    <row r="149" spans="1:31" s="1110" customFormat="1" ht="10.5" hidden="1" customHeight="1" x14ac:dyDescent="0.2">
      <c r="A149" s="1587" t="s">
        <v>2268</v>
      </c>
      <c r="B149" s="1588" t="s">
        <v>104</v>
      </c>
      <c r="C149" s="1140">
        <v>0</v>
      </c>
      <c r="D149" s="1142">
        <v>0</v>
      </c>
      <c r="E149" s="1141">
        <v>31</v>
      </c>
      <c r="F149" s="1142">
        <v>0</v>
      </c>
      <c r="G149" s="1142">
        <v>0</v>
      </c>
      <c r="H149" s="1142">
        <v>0</v>
      </c>
      <c r="I149" s="1142">
        <v>0</v>
      </c>
      <c r="J149" s="1142">
        <v>0</v>
      </c>
      <c r="K149" s="1143">
        <v>26</v>
      </c>
      <c r="L149" s="1589">
        <f t="shared" ref="L149:L166" si="13">SUM(C149:K149)</f>
        <v>57</v>
      </c>
      <c r="M149" s="1149">
        <f t="shared" ref="M149:M173" si="14">M148+L149</f>
        <v>18028</v>
      </c>
      <c r="N149" s="1140">
        <f t="shared" si="9"/>
        <v>26</v>
      </c>
      <c r="O149" s="1146">
        <f t="shared" si="11"/>
        <v>31</v>
      </c>
      <c r="P149" s="1590">
        <v>16</v>
      </c>
      <c r="Q149" s="1146">
        <f t="shared" si="12"/>
        <v>18</v>
      </c>
      <c r="R149" s="1591">
        <f t="shared" si="10"/>
        <v>73</v>
      </c>
      <c r="S149" s="1584"/>
      <c r="T149" s="1585"/>
      <c r="U149" s="1585"/>
      <c r="V149" s="1585"/>
      <c r="W149" s="1585"/>
      <c r="X149" s="1585"/>
      <c r="Y149" s="1585"/>
      <c r="Z149" s="1585"/>
      <c r="AA149" s="1585"/>
      <c r="AB149" s="1585"/>
      <c r="AC149" s="1585"/>
      <c r="AD149" s="1585"/>
      <c r="AE149" s="1586"/>
    </row>
    <row r="150" spans="1:31" s="1110" customFormat="1" ht="10.5" hidden="1" customHeight="1" x14ac:dyDescent="0.2">
      <c r="A150" s="1592">
        <f>SUM(L148:L159)</f>
        <v>942</v>
      </c>
      <c r="B150" s="1588" t="s">
        <v>105</v>
      </c>
      <c r="C150" s="1140">
        <v>0</v>
      </c>
      <c r="D150" s="1142">
        <v>0</v>
      </c>
      <c r="E150" s="1141">
        <v>5</v>
      </c>
      <c r="F150" s="1142">
        <v>1</v>
      </c>
      <c r="G150" s="1142">
        <v>0</v>
      </c>
      <c r="H150" s="1142">
        <v>27</v>
      </c>
      <c r="I150" s="1142">
        <v>9</v>
      </c>
      <c r="J150" s="1142">
        <v>0</v>
      </c>
      <c r="K150" s="1143">
        <v>25</v>
      </c>
      <c r="L150" s="1589">
        <f t="shared" si="13"/>
        <v>67</v>
      </c>
      <c r="M150" s="1149">
        <f t="shared" si="14"/>
        <v>18095</v>
      </c>
      <c r="N150" s="1140">
        <f t="shared" si="9"/>
        <v>62</v>
      </c>
      <c r="O150" s="1146">
        <f t="shared" si="11"/>
        <v>5</v>
      </c>
      <c r="P150" s="1590">
        <v>15</v>
      </c>
      <c r="Q150" s="1146">
        <f t="shared" si="12"/>
        <v>33</v>
      </c>
      <c r="R150" s="1591">
        <f t="shared" si="10"/>
        <v>82</v>
      </c>
      <c r="S150" s="1593"/>
      <c r="T150" s="1594"/>
      <c r="U150" s="1594"/>
      <c r="V150" s="1594"/>
      <c r="W150" s="1594"/>
      <c r="X150" s="1594"/>
      <c r="Y150" s="1594"/>
      <c r="Z150" s="1594"/>
      <c r="AA150" s="1594"/>
      <c r="AB150" s="1594"/>
      <c r="AC150" s="1594"/>
      <c r="AD150" s="1594"/>
      <c r="AE150" s="1595"/>
    </row>
    <row r="151" spans="1:31" s="1110" customFormat="1" ht="10.5" hidden="1" customHeight="1" x14ac:dyDescent="0.2">
      <c r="A151" s="1596">
        <v>942</v>
      </c>
      <c r="B151" s="1588" t="s">
        <v>106</v>
      </c>
      <c r="C151" s="1140">
        <v>0</v>
      </c>
      <c r="D151" s="1142">
        <v>0</v>
      </c>
      <c r="E151" s="1141">
        <v>0</v>
      </c>
      <c r="F151" s="1142">
        <v>0</v>
      </c>
      <c r="G151" s="1142">
        <v>0</v>
      </c>
      <c r="H151" s="1142">
        <v>25</v>
      </c>
      <c r="I151" s="1142">
        <v>0</v>
      </c>
      <c r="J151" s="1142">
        <v>0</v>
      </c>
      <c r="K151" s="1143">
        <v>63</v>
      </c>
      <c r="L151" s="1589">
        <f t="shared" si="13"/>
        <v>88</v>
      </c>
      <c r="M151" s="1149">
        <f t="shared" si="14"/>
        <v>18183</v>
      </c>
      <c r="N151" s="1140">
        <f t="shared" si="9"/>
        <v>88</v>
      </c>
      <c r="O151" s="1146">
        <f t="shared" si="11"/>
        <v>0</v>
      </c>
      <c r="P151" s="1590">
        <v>33</v>
      </c>
      <c r="Q151" s="1146">
        <f t="shared" si="12"/>
        <v>66</v>
      </c>
      <c r="R151" s="1591">
        <f t="shared" si="10"/>
        <v>121</v>
      </c>
      <c r="S151" s="1593"/>
      <c r="T151" s="1594"/>
      <c r="U151" s="1594"/>
      <c r="V151" s="1594"/>
      <c r="W151" s="1594"/>
      <c r="X151" s="1594"/>
      <c r="Y151" s="1594"/>
      <c r="Z151" s="1594"/>
      <c r="AA151" s="1594"/>
      <c r="AB151" s="1594"/>
      <c r="AC151" s="1594"/>
      <c r="AD151" s="1594"/>
      <c r="AE151" s="1595"/>
    </row>
    <row r="152" spans="1:31" s="1110" customFormat="1" ht="10.5" hidden="1" customHeight="1" x14ac:dyDescent="0.2">
      <c r="A152" s="1597">
        <f>A150-A151</f>
        <v>0</v>
      </c>
      <c r="B152" s="1588" t="s">
        <v>2163</v>
      </c>
      <c r="C152" s="1140">
        <v>0</v>
      </c>
      <c r="D152" s="1142">
        <v>0</v>
      </c>
      <c r="E152" s="1141">
        <v>18</v>
      </c>
      <c r="F152" s="1142">
        <v>2</v>
      </c>
      <c r="G152" s="1142">
        <v>0</v>
      </c>
      <c r="H152" s="1142">
        <v>30</v>
      </c>
      <c r="I152" s="1142">
        <v>1</v>
      </c>
      <c r="J152" s="1142">
        <v>0</v>
      </c>
      <c r="K152" s="1143">
        <v>36</v>
      </c>
      <c r="L152" s="1589">
        <f t="shared" si="13"/>
        <v>87</v>
      </c>
      <c r="M152" s="1149">
        <f t="shared" si="14"/>
        <v>18270</v>
      </c>
      <c r="N152" s="1140">
        <f t="shared" si="9"/>
        <v>69</v>
      </c>
      <c r="O152" s="1146">
        <f t="shared" si="11"/>
        <v>18</v>
      </c>
      <c r="P152" s="1590">
        <v>45</v>
      </c>
      <c r="Q152" s="1146">
        <f t="shared" si="12"/>
        <v>111</v>
      </c>
      <c r="R152" s="1591">
        <f t="shared" si="10"/>
        <v>132</v>
      </c>
      <c r="S152" s="1593"/>
      <c r="T152" s="1594"/>
      <c r="U152" s="1594"/>
      <c r="V152" s="1594"/>
      <c r="W152" s="1594"/>
      <c r="X152" s="1594"/>
      <c r="Y152" s="1594"/>
      <c r="Z152" s="1594"/>
      <c r="AA152" s="1594"/>
      <c r="AB152" s="1594"/>
      <c r="AC152" s="1594"/>
      <c r="AD152" s="1594"/>
      <c r="AE152" s="1595"/>
    </row>
    <row r="153" spans="1:31" s="1110" customFormat="1" ht="10.5" hidden="1" customHeight="1" x14ac:dyDescent="0.2">
      <c r="A153" s="1239"/>
      <c r="B153" s="1588" t="s">
        <v>108</v>
      </c>
      <c r="C153" s="1140">
        <v>0</v>
      </c>
      <c r="D153" s="1142">
        <v>0</v>
      </c>
      <c r="E153" s="1141">
        <v>37</v>
      </c>
      <c r="F153" s="1142">
        <v>0</v>
      </c>
      <c r="G153" s="1142">
        <v>0</v>
      </c>
      <c r="H153" s="1142">
        <v>42</v>
      </c>
      <c r="I153" s="1142">
        <v>0</v>
      </c>
      <c r="J153" s="1142">
        <v>0</v>
      </c>
      <c r="K153" s="1143">
        <v>17</v>
      </c>
      <c r="L153" s="1589">
        <f t="shared" si="13"/>
        <v>96</v>
      </c>
      <c r="M153" s="1598">
        <f t="shared" si="14"/>
        <v>18366</v>
      </c>
      <c r="N153" s="1140">
        <f t="shared" si="9"/>
        <v>59</v>
      </c>
      <c r="O153" s="1146">
        <f t="shared" si="11"/>
        <v>37</v>
      </c>
      <c r="P153" s="1590">
        <v>36</v>
      </c>
      <c r="Q153" s="1146">
        <f t="shared" si="12"/>
        <v>147</v>
      </c>
      <c r="R153" s="1591">
        <f t="shared" si="10"/>
        <v>132</v>
      </c>
      <c r="S153" s="1593"/>
      <c r="T153" s="1594"/>
      <c r="U153" s="1594"/>
      <c r="V153" s="1594"/>
      <c r="W153" s="1594"/>
      <c r="X153" s="1594"/>
      <c r="Y153" s="1594"/>
      <c r="Z153" s="1594"/>
      <c r="AA153" s="1594"/>
      <c r="AB153" s="1594"/>
      <c r="AC153" s="1594"/>
      <c r="AD153" s="1594"/>
      <c r="AE153" s="1595"/>
    </row>
    <row r="154" spans="1:31" s="1110" customFormat="1" ht="10.5" hidden="1" customHeight="1" x14ac:dyDescent="0.2">
      <c r="A154" s="1587" t="s">
        <v>2272</v>
      </c>
      <c r="B154" s="1588" t="s">
        <v>109</v>
      </c>
      <c r="C154" s="1140">
        <v>0</v>
      </c>
      <c r="D154" s="1142">
        <v>0</v>
      </c>
      <c r="E154" s="1141">
        <v>37</v>
      </c>
      <c r="F154" s="1142">
        <v>0</v>
      </c>
      <c r="G154" s="1142">
        <v>0</v>
      </c>
      <c r="H154" s="1142">
        <v>14</v>
      </c>
      <c r="I154" s="1142">
        <v>2</v>
      </c>
      <c r="J154" s="1142">
        <v>0</v>
      </c>
      <c r="K154" s="1143">
        <v>62</v>
      </c>
      <c r="L154" s="1589">
        <f t="shared" si="13"/>
        <v>115</v>
      </c>
      <c r="M154" s="1598">
        <f t="shared" si="14"/>
        <v>18481</v>
      </c>
      <c r="N154" s="1140">
        <f t="shared" si="9"/>
        <v>78</v>
      </c>
      <c r="O154" s="1146">
        <f t="shared" si="11"/>
        <v>37</v>
      </c>
      <c r="P154" s="1590">
        <v>43</v>
      </c>
      <c r="Q154" s="1146">
        <f t="shared" si="12"/>
        <v>190</v>
      </c>
      <c r="R154" s="1591">
        <f t="shared" si="10"/>
        <v>158</v>
      </c>
      <c r="S154" s="1593"/>
      <c r="T154" s="1594"/>
      <c r="U154" s="1594"/>
      <c r="V154" s="1594"/>
      <c r="W154" s="1594"/>
      <c r="X154" s="1594"/>
      <c r="Y154" s="1594"/>
      <c r="Z154" s="1594"/>
      <c r="AA154" s="1594"/>
      <c r="AB154" s="1594"/>
      <c r="AC154" s="1594"/>
      <c r="AD154" s="1594"/>
      <c r="AE154" s="1595"/>
    </row>
    <row r="155" spans="1:31" s="1110" customFormat="1" ht="10.5" hidden="1" customHeight="1" x14ac:dyDescent="0.2">
      <c r="A155" s="1592">
        <f>SUM(P148:P159)</f>
        <v>264</v>
      </c>
      <c r="B155" s="1599" t="s">
        <v>110</v>
      </c>
      <c r="C155" s="1161">
        <v>0</v>
      </c>
      <c r="D155" s="1167">
        <v>0</v>
      </c>
      <c r="E155" s="1166">
        <v>22</v>
      </c>
      <c r="F155" s="1167">
        <v>5</v>
      </c>
      <c r="G155" s="1167">
        <v>0</v>
      </c>
      <c r="H155" s="1167">
        <v>0</v>
      </c>
      <c r="I155" s="1167">
        <v>0</v>
      </c>
      <c r="J155" s="1167">
        <v>2</v>
      </c>
      <c r="K155" s="1168">
        <v>69</v>
      </c>
      <c r="L155" s="1600">
        <f t="shared" si="13"/>
        <v>98</v>
      </c>
      <c r="M155" s="1598">
        <f t="shared" si="14"/>
        <v>18579</v>
      </c>
      <c r="N155" s="1140">
        <f t="shared" si="9"/>
        <v>76</v>
      </c>
      <c r="O155" s="1143">
        <f t="shared" si="11"/>
        <v>22</v>
      </c>
      <c r="P155" s="1590">
        <v>44</v>
      </c>
      <c r="Q155" s="1143">
        <f t="shared" si="12"/>
        <v>234</v>
      </c>
      <c r="R155" s="1591">
        <f t="shared" si="10"/>
        <v>142</v>
      </c>
      <c r="S155" s="1593"/>
      <c r="T155" s="1594"/>
      <c r="U155" s="1594"/>
      <c r="V155" s="1594"/>
      <c r="W155" s="1594"/>
      <c r="X155" s="1594"/>
      <c r="Y155" s="1594"/>
      <c r="Z155" s="1594"/>
      <c r="AA155" s="1594"/>
      <c r="AB155" s="1594"/>
      <c r="AC155" s="1594"/>
      <c r="AD155" s="1594"/>
      <c r="AE155" s="1595"/>
    </row>
    <row r="156" spans="1:31" s="1110" customFormat="1" ht="10.5" hidden="1" customHeight="1" x14ac:dyDescent="0.2">
      <c r="A156" s="1596">
        <v>264</v>
      </c>
      <c r="B156" s="1601" t="s">
        <v>2273</v>
      </c>
      <c r="C156" s="1140">
        <v>0</v>
      </c>
      <c r="D156" s="1142">
        <v>0</v>
      </c>
      <c r="E156" s="1141">
        <v>41</v>
      </c>
      <c r="F156" s="1142">
        <v>8</v>
      </c>
      <c r="G156" s="1142">
        <v>0</v>
      </c>
      <c r="H156" s="1142">
        <v>5</v>
      </c>
      <c r="I156" s="1142">
        <v>0</v>
      </c>
      <c r="J156" s="1142">
        <v>0</v>
      </c>
      <c r="K156" s="1143">
        <v>48</v>
      </c>
      <c r="L156" s="1602">
        <f>SUM(C156:K156)</f>
        <v>102</v>
      </c>
      <c r="M156" s="1603">
        <f t="shared" si="14"/>
        <v>18681</v>
      </c>
      <c r="N156" s="1161">
        <f t="shared" si="9"/>
        <v>61</v>
      </c>
      <c r="O156" s="1168">
        <f t="shared" si="11"/>
        <v>41</v>
      </c>
      <c r="P156" s="1590">
        <v>23</v>
      </c>
      <c r="Q156" s="1168">
        <f t="shared" si="12"/>
        <v>257</v>
      </c>
      <c r="R156" s="1591">
        <f t="shared" si="10"/>
        <v>125</v>
      </c>
      <c r="S156" s="1593"/>
      <c r="T156" s="1594"/>
      <c r="U156" s="1594"/>
      <c r="V156" s="1594"/>
      <c r="W156" s="1594"/>
      <c r="X156" s="1594"/>
      <c r="Y156" s="1594"/>
      <c r="Z156" s="1594"/>
      <c r="AA156" s="1594"/>
      <c r="AB156" s="1594"/>
      <c r="AC156" s="1594"/>
      <c r="AD156" s="1594"/>
      <c r="AE156" s="1595"/>
    </row>
    <row r="157" spans="1:31" s="1110" customFormat="1" ht="10.5" hidden="1" customHeight="1" x14ac:dyDescent="0.2">
      <c r="A157" s="1597">
        <f>A155-A156</f>
        <v>0</v>
      </c>
      <c r="B157" s="1599" t="s">
        <v>113</v>
      </c>
      <c r="C157" s="1140">
        <v>0</v>
      </c>
      <c r="D157" s="1142">
        <v>0</v>
      </c>
      <c r="E157" s="1141">
        <v>17</v>
      </c>
      <c r="F157" s="1142">
        <v>0</v>
      </c>
      <c r="G157" s="1142">
        <v>0</v>
      </c>
      <c r="H157" s="1142">
        <v>35</v>
      </c>
      <c r="I157" s="1142">
        <v>1</v>
      </c>
      <c r="J157" s="1142">
        <v>0</v>
      </c>
      <c r="K157" s="1143">
        <v>43</v>
      </c>
      <c r="L157" s="1602">
        <f>SUM(C157:K157)</f>
        <v>96</v>
      </c>
      <c r="M157" s="1598">
        <f t="shared" si="14"/>
        <v>18777</v>
      </c>
      <c r="N157" s="1140">
        <f t="shared" si="9"/>
        <v>79</v>
      </c>
      <c r="O157" s="1143">
        <f t="shared" si="11"/>
        <v>17</v>
      </c>
      <c r="P157" s="1590">
        <v>7</v>
      </c>
      <c r="Q157" s="1143">
        <f t="shared" si="12"/>
        <v>264</v>
      </c>
      <c r="R157" s="1591">
        <f t="shared" si="10"/>
        <v>103</v>
      </c>
      <c r="S157" s="1604"/>
      <c r="T157" s="1594"/>
      <c r="U157" s="1594"/>
      <c r="V157" s="1594"/>
      <c r="W157" s="1594"/>
      <c r="X157" s="1594"/>
      <c r="Y157" s="1594"/>
      <c r="Z157" s="1594"/>
      <c r="AA157" s="1594"/>
      <c r="AB157" s="1594"/>
      <c r="AC157" s="1594"/>
      <c r="AD157" s="1594"/>
      <c r="AE157" s="1595"/>
    </row>
    <row r="158" spans="1:31" s="1110" customFormat="1" ht="10.5" hidden="1" customHeight="1" x14ac:dyDescent="0.2">
      <c r="A158" s="1597"/>
      <c r="B158" s="1599" t="s">
        <v>114</v>
      </c>
      <c r="C158" s="1140">
        <v>0</v>
      </c>
      <c r="D158" s="1142">
        <v>0</v>
      </c>
      <c r="E158" s="1141">
        <v>15</v>
      </c>
      <c r="F158" s="1142">
        <v>0</v>
      </c>
      <c r="G158" s="1142">
        <v>0</v>
      </c>
      <c r="H158" s="1142">
        <v>42</v>
      </c>
      <c r="I158" s="1142">
        <v>0</v>
      </c>
      <c r="J158" s="1142">
        <v>0</v>
      </c>
      <c r="K158" s="1143">
        <v>10</v>
      </c>
      <c r="L158" s="1602">
        <f t="shared" si="13"/>
        <v>67</v>
      </c>
      <c r="M158" s="1598">
        <f t="shared" si="14"/>
        <v>18844</v>
      </c>
      <c r="N158" s="1140">
        <v>52</v>
      </c>
      <c r="O158" s="1143">
        <v>15</v>
      </c>
      <c r="P158" s="1590">
        <v>0</v>
      </c>
      <c r="Q158" s="1143">
        <f t="shared" si="12"/>
        <v>264</v>
      </c>
      <c r="R158" s="1591">
        <f t="shared" si="10"/>
        <v>67</v>
      </c>
      <c r="S158" s="1604"/>
      <c r="T158" s="1605"/>
      <c r="U158" s="1605"/>
      <c r="V158" s="1605"/>
      <c r="W158" s="1605"/>
      <c r="X158" s="1605"/>
      <c r="Y158" s="1605"/>
      <c r="Z158" s="1605"/>
      <c r="AA158" s="1605"/>
      <c r="AB158" s="1605"/>
      <c r="AC158" s="1605"/>
      <c r="AD158" s="1605"/>
      <c r="AE158" s="1605"/>
    </row>
    <row r="159" spans="1:31" s="1110" customFormat="1" ht="10.5" hidden="1" customHeight="1" thickBot="1" x14ac:dyDescent="0.25">
      <c r="A159" s="1606"/>
      <c r="B159" s="1607" t="s">
        <v>2270</v>
      </c>
      <c r="C159" s="1154">
        <v>0</v>
      </c>
      <c r="D159" s="1156">
        <v>0</v>
      </c>
      <c r="E159" s="1155">
        <v>14</v>
      </c>
      <c r="F159" s="1156">
        <v>1</v>
      </c>
      <c r="G159" s="1156">
        <v>0</v>
      </c>
      <c r="H159" s="1156">
        <v>2</v>
      </c>
      <c r="I159" s="1156">
        <v>0</v>
      </c>
      <c r="J159" s="1156">
        <v>0</v>
      </c>
      <c r="K159" s="1157">
        <v>19</v>
      </c>
      <c r="L159" s="1608">
        <f t="shared" si="13"/>
        <v>36</v>
      </c>
      <c r="M159" s="1609">
        <f t="shared" si="14"/>
        <v>18880</v>
      </c>
      <c r="N159" s="1154">
        <v>22</v>
      </c>
      <c r="O159" s="1157">
        <v>14</v>
      </c>
      <c r="P159" s="1610">
        <v>0</v>
      </c>
      <c r="Q159" s="1157">
        <f t="shared" si="12"/>
        <v>264</v>
      </c>
      <c r="R159" s="1611">
        <f t="shared" si="10"/>
        <v>36</v>
      </c>
      <c r="S159" s="1612"/>
      <c r="T159" s="1613"/>
      <c r="U159" s="1613"/>
      <c r="V159" s="1613"/>
      <c r="W159" s="1613"/>
      <c r="X159" s="1613"/>
      <c r="Y159" s="1613"/>
      <c r="Z159" s="1613"/>
      <c r="AA159" s="1613"/>
      <c r="AB159" s="1613"/>
      <c r="AC159" s="1613"/>
      <c r="AD159" s="1613"/>
      <c r="AE159" s="1613"/>
    </row>
    <row r="160" spans="1:31" s="1110" customFormat="1" ht="18" hidden="1" customHeight="1" x14ac:dyDescent="0.2">
      <c r="A160" s="1265" t="s">
        <v>2274</v>
      </c>
      <c r="B160" s="1550" t="s">
        <v>103</v>
      </c>
      <c r="C160" s="1551">
        <v>0</v>
      </c>
      <c r="D160" s="1372">
        <v>0</v>
      </c>
      <c r="E160" s="1552">
        <v>16</v>
      </c>
      <c r="F160" s="1372">
        <v>1</v>
      </c>
      <c r="G160" s="1372">
        <v>0</v>
      </c>
      <c r="H160" s="1372">
        <v>4</v>
      </c>
      <c r="I160" s="1372">
        <v>0</v>
      </c>
      <c r="J160" s="1372">
        <v>0</v>
      </c>
      <c r="K160" s="1553">
        <v>18</v>
      </c>
      <c r="L160" s="1399">
        <f>SUM(C160:K160)</f>
        <v>39</v>
      </c>
      <c r="M160" s="1554">
        <f t="shared" si="14"/>
        <v>18919</v>
      </c>
      <c r="N160" s="1551">
        <v>23</v>
      </c>
      <c r="O160" s="1553">
        <v>16</v>
      </c>
      <c r="P160" s="1375">
        <v>0</v>
      </c>
      <c r="Q160" s="1374">
        <f t="shared" si="12"/>
        <v>264</v>
      </c>
      <c r="R160" s="1385">
        <f t="shared" si="10"/>
        <v>39</v>
      </c>
      <c r="S160" s="1558"/>
      <c r="T160" s="1559"/>
      <c r="U160" s="1559"/>
      <c r="V160" s="1559"/>
      <c r="W160" s="1559"/>
      <c r="X160" s="1559"/>
      <c r="Y160" s="1559"/>
      <c r="Z160" s="1559"/>
      <c r="AA160" s="1559"/>
      <c r="AB160" s="1559"/>
      <c r="AC160" s="1559"/>
      <c r="AD160" s="1559"/>
      <c r="AE160" s="1559"/>
    </row>
    <row r="161" spans="1:32" s="1110" customFormat="1" ht="18" hidden="1" customHeight="1" x14ac:dyDescent="0.2">
      <c r="A161" s="1266" t="s">
        <v>2268</v>
      </c>
      <c r="B161" s="1395" t="s">
        <v>104</v>
      </c>
      <c r="C161" s="1376">
        <v>0</v>
      </c>
      <c r="D161" s="1373">
        <v>0</v>
      </c>
      <c r="E161" s="1377">
        <v>14</v>
      </c>
      <c r="F161" s="1373">
        <v>0</v>
      </c>
      <c r="G161" s="1373">
        <v>0</v>
      </c>
      <c r="H161" s="1373">
        <v>2</v>
      </c>
      <c r="I161" s="1373">
        <v>0</v>
      </c>
      <c r="J161" s="1373">
        <v>0</v>
      </c>
      <c r="K161" s="1378">
        <v>12</v>
      </c>
      <c r="L161" s="1396">
        <f t="shared" si="13"/>
        <v>28</v>
      </c>
      <c r="M161" s="1394">
        <f t="shared" si="14"/>
        <v>18947</v>
      </c>
      <c r="N161" s="1376">
        <v>14</v>
      </c>
      <c r="O161" s="1378">
        <v>14</v>
      </c>
      <c r="P161" s="1379">
        <v>10</v>
      </c>
      <c r="Q161" s="1378">
        <f t="shared" si="12"/>
        <v>274</v>
      </c>
      <c r="R161" s="1380">
        <f t="shared" si="10"/>
        <v>38</v>
      </c>
      <c r="S161" s="1397"/>
      <c r="T161" s="1417"/>
      <c r="U161" s="1417"/>
      <c r="V161" s="1417"/>
      <c r="W161" s="1417"/>
      <c r="X161" s="1417"/>
      <c r="Y161" s="1417"/>
      <c r="Z161" s="1417"/>
      <c r="AA161" s="1417"/>
      <c r="AB161" s="1417"/>
      <c r="AC161" s="1417"/>
      <c r="AD161" s="1417"/>
      <c r="AE161" s="1417"/>
    </row>
    <row r="162" spans="1:32" s="1110" customFormat="1" ht="18" hidden="1" customHeight="1" x14ac:dyDescent="0.2">
      <c r="A162" s="1267">
        <f>SUM(L160:L171)</f>
        <v>1366</v>
      </c>
      <c r="B162" s="1395" t="s">
        <v>105</v>
      </c>
      <c r="C162" s="1376">
        <v>0</v>
      </c>
      <c r="D162" s="1373">
        <v>0</v>
      </c>
      <c r="E162" s="1377">
        <v>9</v>
      </c>
      <c r="F162" s="1373">
        <v>20</v>
      </c>
      <c r="G162" s="1373">
        <v>0</v>
      </c>
      <c r="H162" s="1373">
        <v>51</v>
      </c>
      <c r="I162" s="1373">
        <v>0</v>
      </c>
      <c r="J162" s="1373">
        <v>0</v>
      </c>
      <c r="K162" s="1378">
        <v>35</v>
      </c>
      <c r="L162" s="1396">
        <f t="shared" si="13"/>
        <v>115</v>
      </c>
      <c r="M162" s="1394">
        <f>M161+L162</f>
        <v>19062</v>
      </c>
      <c r="N162" s="1376">
        <v>106</v>
      </c>
      <c r="O162" s="1378">
        <v>9</v>
      </c>
      <c r="P162" s="1379">
        <v>36</v>
      </c>
      <c r="Q162" s="1378">
        <f t="shared" si="12"/>
        <v>310</v>
      </c>
      <c r="R162" s="1380">
        <f t="shared" si="10"/>
        <v>151</v>
      </c>
      <c r="S162" s="1397"/>
      <c r="T162" s="1417"/>
      <c r="U162" s="1417"/>
      <c r="V162" s="1417"/>
      <c r="W162" s="1417"/>
      <c r="X162" s="1417"/>
      <c r="Y162" s="1417"/>
      <c r="Z162" s="1417"/>
      <c r="AA162" s="1417"/>
      <c r="AB162" s="1417"/>
      <c r="AC162" s="1417"/>
      <c r="AD162" s="1417"/>
      <c r="AE162" s="1417"/>
    </row>
    <row r="163" spans="1:32" s="1110" customFormat="1" ht="18" hidden="1" customHeight="1" x14ac:dyDescent="0.2">
      <c r="A163" s="1368">
        <v>1366</v>
      </c>
      <c r="B163" s="1395" t="s">
        <v>106</v>
      </c>
      <c r="C163" s="1376">
        <v>0</v>
      </c>
      <c r="D163" s="1373">
        <v>0</v>
      </c>
      <c r="E163" s="1373">
        <v>72</v>
      </c>
      <c r="F163" s="1373">
        <v>23</v>
      </c>
      <c r="G163" s="1373">
        <v>0</v>
      </c>
      <c r="H163" s="1373">
        <v>3</v>
      </c>
      <c r="I163" s="1373">
        <v>1</v>
      </c>
      <c r="J163" s="1373">
        <v>0</v>
      </c>
      <c r="K163" s="1377">
        <v>75</v>
      </c>
      <c r="L163" s="1396">
        <f t="shared" si="13"/>
        <v>174</v>
      </c>
      <c r="M163" s="1394">
        <f>M162+L163</f>
        <v>19236</v>
      </c>
      <c r="N163" s="1376">
        <v>102</v>
      </c>
      <c r="O163" s="1377">
        <v>72</v>
      </c>
      <c r="P163" s="1379">
        <v>32</v>
      </c>
      <c r="Q163" s="1378">
        <f t="shared" si="12"/>
        <v>342</v>
      </c>
      <c r="R163" s="1380">
        <f t="shared" si="10"/>
        <v>206</v>
      </c>
      <c r="S163" s="1397"/>
      <c r="T163" s="1417"/>
      <c r="U163" s="1417"/>
      <c r="V163" s="1417"/>
      <c r="W163" s="1417"/>
      <c r="X163" s="1417"/>
      <c r="Y163" s="1417"/>
      <c r="Z163" s="1417"/>
      <c r="AA163" s="1417"/>
      <c r="AB163" s="1417"/>
      <c r="AC163" s="1417"/>
      <c r="AD163" s="1417"/>
      <c r="AE163" s="1417"/>
    </row>
    <row r="164" spans="1:32" s="1110" customFormat="1" ht="18" hidden="1" customHeight="1" x14ac:dyDescent="0.2">
      <c r="A164" s="1268">
        <f>A162-A163</f>
        <v>0</v>
      </c>
      <c r="B164" s="1395" t="s">
        <v>107</v>
      </c>
      <c r="C164" s="1376">
        <v>0</v>
      </c>
      <c r="D164" s="1373">
        <v>0</v>
      </c>
      <c r="E164" s="1373">
        <v>26</v>
      </c>
      <c r="F164" s="1373">
        <v>10</v>
      </c>
      <c r="G164" s="1373">
        <v>0</v>
      </c>
      <c r="H164" s="1373">
        <v>74</v>
      </c>
      <c r="I164" s="1373">
        <v>1</v>
      </c>
      <c r="J164" s="1373">
        <v>4</v>
      </c>
      <c r="K164" s="1377">
        <v>30</v>
      </c>
      <c r="L164" s="1396">
        <f t="shared" si="13"/>
        <v>145</v>
      </c>
      <c r="M164" s="1394">
        <f t="shared" si="14"/>
        <v>19381</v>
      </c>
      <c r="N164" s="1376">
        <v>119</v>
      </c>
      <c r="O164" s="1377">
        <v>26</v>
      </c>
      <c r="P164" s="1379">
        <v>33</v>
      </c>
      <c r="Q164" s="1378">
        <f t="shared" si="12"/>
        <v>375</v>
      </c>
      <c r="R164" s="1380">
        <f t="shared" si="10"/>
        <v>178</v>
      </c>
      <c r="S164" s="1397"/>
      <c r="T164" s="1417"/>
      <c r="U164" s="1417"/>
      <c r="V164" s="1417"/>
      <c r="W164" s="1417"/>
      <c r="X164" s="1417"/>
      <c r="Y164" s="1417"/>
      <c r="Z164" s="1417"/>
      <c r="AA164" s="1417"/>
      <c r="AB164" s="1417"/>
      <c r="AC164" s="1417"/>
      <c r="AD164" s="1417"/>
      <c r="AE164" s="1417"/>
    </row>
    <row r="165" spans="1:32" s="1110" customFormat="1" ht="18" hidden="1" customHeight="1" x14ac:dyDescent="0.2">
      <c r="A165" s="588"/>
      <c r="B165" s="1395" t="s">
        <v>108</v>
      </c>
      <c r="C165" s="1376">
        <v>0</v>
      </c>
      <c r="D165" s="1373">
        <v>0</v>
      </c>
      <c r="E165" s="1373">
        <v>60</v>
      </c>
      <c r="F165" s="1373">
        <v>0</v>
      </c>
      <c r="G165" s="1373">
        <v>0</v>
      </c>
      <c r="H165" s="1373">
        <v>50</v>
      </c>
      <c r="I165" s="1373">
        <v>16</v>
      </c>
      <c r="J165" s="1373">
        <v>0</v>
      </c>
      <c r="K165" s="1377">
        <v>46</v>
      </c>
      <c r="L165" s="1396">
        <f>SUM(C165:K165)</f>
        <v>172</v>
      </c>
      <c r="M165" s="1394">
        <f t="shared" si="14"/>
        <v>19553</v>
      </c>
      <c r="N165" s="1376">
        <v>112</v>
      </c>
      <c r="O165" s="1377">
        <v>60</v>
      </c>
      <c r="P165" s="1379">
        <v>4</v>
      </c>
      <c r="Q165" s="1378">
        <f>Q164+P165</f>
        <v>379</v>
      </c>
      <c r="R165" s="1380">
        <f>L165+P165</f>
        <v>176</v>
      </c>
      <c r="S165" s="1397"/>
      <c r="T165" s="1417"/>
      <c r="U165" s="1417"/>
      <c r="V165" s="1417"/>
      <c r="W165" s="1417"/>
      <c r="X165" s="1417"/>
      <c r="Y165" s="1417"/>
      <c r="Z165" s="1417"/>
      <c r="AA165" s="1417"/>
      <c r="AB165" s="1417"/>
      <c r="AC165" s="1417"/>
      <c r="AD165" s="1417"/>
      <c r="AE165" s="1417"/>
    </row>
    <row r="166" spans="1:32" s="1110" customFormat="1" ht="18" hidden="1" customHeight="1" x14ac:dyDescent="0.2">
      <c r="A166" s="1266" t="s">
        <v>2272</v>
      </c>
      <c r="B166" s="1395" t="s">
        <v>109</v>
      </c>
      <c r="C166" s="1376">
        <v>0</v>
      </c>
      <c r="D166" s="1373">
        <v>0</v>
      </c>
      <c r="E166" s="1373">
        <v>73</v>
      </c>
      <c r="F166" s="1373">
        <v>15</v>
      </c>
      <c r="G166" s="1373">
        <v>0</v>
      </c>
      <c r="H166" s="1373">
        <v>37</v>
      </c>
      <c r="I166" s="1373">
        <v>0</v>
      </c>
      <c r="J166" s="1373">
        <v>0</v>
      </c>
      <c r="K166" s="1377">
        <v>32</v>
      </c>
      <c r="L166" s="1396">
        <f t="shared" si="13"/>
        <v>157</v>
      </c>
      <c r="M166" s="1394">
        <f t="shared" si="14"/>
        <v>19710</v>
      </c>
      <c r="N166" s="1376">
        <v>84</v>
      </c>
      <c r="O166" s="1377">
        <v>73</v>
      </c>
      <c r="P166" s="1379">
        <v>16</v>
      </c>
      <c r="Q166" s="1378">
        <f t="shared" si="12"/>
        <v>395</v>
      </c>
      <c r="R166" s="1380">
        <f t="shared" si="10"/>
        <v>173</v>
      </c>
      <c r="S166" s="1637"/>
      <c r="T166" s="1417"/>
      <c r="U166" s="1417"/>
      <c r="V166" s="1417"/>
      <c r="W166" s="1417"/>
      <c r="X166" s="1417"/>
      <c r="Y166" s="1417"/>
      <c r="Z166" s="1417"/>
      <c r="AA166" s="1417"/>
      <c r="AB166" s="1417"/>
      <c r="AC166" s="1417"/>
      <c r="AD166" s="1417"/>
      <c r="AE166" s="1417"/>
    </row>
    <row r="167" spans="1:32" s="1110" customFormat="1" ht="18" hidden="1" customHeight="1" x14ac:dyDescent="0.2">
      <c r="A167" s="1267">
        <f>SUM(P160:P171)</f>
        <v>344</v>
      </c>
      <c r="B167" s="1395" t="s">
        <v>110</v>
      </c>
      <c r="C167" s="1376">
        <v>0</v>
      </c>
      <c r="D167" s="1373">
        <v>0</v>
      </c>
      <c r="E167" s="1373">
        <v>80</v>
      </c>
      <c r="F167" s="1373">
        <v>0</v>
      </c>
      <c r="G167" s="1373">
        <v>0</v>
      </c>
      <c r="H167" s="1373">
        <v>10</v>
      </c>
      <c r="I167" s="1373">
        <v>0</v>
      </c>
      <c r="J167" s="1373">
        <v>0</v>
      </c>
      <c r="K167" s="1377">
        <v>23</v>
      </c>
      <c r="L167" s="1396">
        <f>SUM(C167:K167)</f>
        <v>113</v>
      </c>
      <c r="M167" s="1394">
        <f t="shared" si="14"/>
        <v>19823</v>
      </c>
      <c r="N167" s="1376">
        <v>33</v>
      </c>
      <c r="O167" s="1377">
        <v>80</v>
      </c>
      <c r="P167" s="1379">
        <v>27</v>
      </c>
      <c r="Q167" s="1378">
        <f t="shared" si="12"/>
        <v>422</v>
      </c>
      <c r="R167" s="1380">
        <f t="shared" si="10"/>
        <v>140</v>
      </c>
      <c r="S167" s="1637"/>
      <c r="T167" s="1417"/>
      <c r="U167" s="1417"/>
      <c r="V167" s="1417"/>
      <c r="W167" s="1417"/>
      <c r="X167" s="1417"/>
      <c r="Y167" s="1417"/>
      <c r="Z167" s="1417"/>
      <c r="AA167" s="1417"/>
      <c r="AB167" s="1417"/>
      <c r="AC167" s="1417"/>
      <c r="AD167" s="1417"/>
      <c r="AE167" s="1417"/>
    </row>
    <row r="168" spans="1:32" s="1110" customFormat="1" ht="18" hidden="1" customHeight="1" x14ac:dyDescent="0.2">
      <c r="A168" s="1368">
        <v>344</v>
      </c>
      <c r="B168" s="1395" t="s">
        <v>2275</v>
      </c>
      <c r="C168" s="1376">
        <v>0</v>
      </c>
      <c r="D168" s="1373">
        <v>0</v>
      </c>
      <c r="E168" s="1373">
        <v>69</v>
      </c>
      <c r="F168" s="1373">
        <v>14</v>
      </c>
      <c r="G168" s="1373">
        <v>0</v>
      </c>
      <c r="H168" s="1373">
        <v>21</v>
      </c>
      <c r="I168" s="1373">
        <v>0</v>
      </c>
      <c r="J168" s="1373">
        <v>0</v>
      </c>
      <c r="K168" s="1377">
        <v>15</v>
      </c>
      <c r="L168" s="1396">
        <f>SUM(C168:K168)</f>
        <v>119</v>
      </c>
      <c r="M168" s="1394">
        <f t="shared" si="14"/>
        <v>19942</v>
      </c>
      <c r="N168" s="1376">
        <v>50</v>
      </c>
      <c r="O168" s="1377">
        <v>69</v>
      </c>
      <c r="P168" s="1379">
        <v>39</v>
      </c>
      <c r="Q168" s="1378">
        <f t="shared" si="12"/>
        <v>461</v>
      </c>
      <c r="R168" s="1380">
        <f t="shared" si="10"/>
        <v>158</v>
      </c>
      <c r="S168" s="1637"/>
      <c r="T168" s="1417"/>
      <c r="U168" s="1417"/>
      <c r="V168" s="1417"/>
      <c r="W168" s="1417"/>
      <c r="X168" s="1417"/>
      <c r="Y168" s="1417"/>
      <c r="Z168" s="1417"/>
      <c r="AA168" s="1417"/>
      <c r="AB168" s="1417"/>
      <c r="AC168" s="1417"/>
      <c r="AD168" s="1417"/>
      <c r="AE168" s="1417"/>
    </row>
    <row r="169" spans="1:32" s="1110" customFormat="1" ht="18" hidden="1" customHeight="1" x14ac:dyDescent="0.2">
      <c r="A169" s="1268">
        <f>A167-A168</f>
        <v>0</v>
      </c>
      <c r="B169" s="1395" t="s">
        <v>113</v>
      </c>
      <c r="C169" s="1376">
        <v>0</v>
      </c>
      <c r="D169" s="1373">
        <v>0</v>
      </c>
      <c r="E169" s="1373">
        <v>78</v>
      </c>
      <c r="F169" s="1373">
        <v>4</v>
      </c>
      <c r="G169" s="1373">
        <v>0</v>
      </c>
      <c r="H169" s="1373">
        <v>26</v>
      </c>
      <c r="I169" s="1373">
        <v>0</v>
      </c>
      <c r="J169" s="1373">
        <v>0</v>
      </c>
      <c r="K169" s="1377">
        <v>15</v>
      </c>
      <c r="L169" s="1396">
        <f>SUM(C169:K169)</f>
        <v>123</v>
      </c>
      <c r="M169" s="1394">
        <f t="shared" si="14"/>
        <v>20065</v>
      </c>
      <c r="N169" s="1376">
        <v>45</v>
      </c>
      <c r="O169" s="1377">
        <v>78</v>
      </c>
      <c r="P169" s="1379">
        <v>30</v>
      </c>
      <c r="Q169" s="1378">
        <f t="shared" si="12"/>
        <v>491</v>
      </c>
      <c r="R169" s="1380">
        <f t="shared" si="10"/>
        <v>153</v>
      </c>
      <c r="S169" s="1637"/>
      <c r="T169" s="1417"/>
      <c r="U169" s="1417"/>
      <c r="V169" s="1417"/>
      <c r="W169" s="1417"/>
      <c r="X169" s="1417"/>
      <c r="Y169" s="1417"/>
      <c r="Z169" s="1417"/>
      <c r="AA169" s="1417"/>
      <c r="AB169" s="1417"/>
      <c r="AC169" s="1417"/>
      <c r="AD169" s="1417"/>
      <c r="AE169" s="1417"/>
    </row>
    <row r="170" spans="1:32" s="1110" customFormat="1" ht="18" hidden="1" customHeight="1" x14ac:dyDescent="0.2">
      <c r="A170" s="1268"/>
      <c r="B170" s="1395" t="s">
        <v>114</v>
      </c>
      <c r="C170" s="1376">
        <v>0</v>
      </c>
      <c r="D170" s="1373">
        <v>0</v>
      </c>
      <c r="E170" s="1373">
        <v>6</v>
      </c>
      <c r="F170" s="1373">
        <v>0</v>
      </c>
      <c r="G170" s="1373">
        <v>0</v>
      </c>
      <c r="H170" s="1373">
        <v>62</v>
      </c>
      <c r="I170" s="1373">
        <v>0</v>
      </c>
      <c r="J170" s="1373">
        <v>0</v>
      </c>
      <c r="K170" s="1377">
        <v>0</v>
      </c>
      <c r="L170" s="1396">
        <f t="shared" ref="L170:L186" si="15">SUM(C170:K170)</f>
        <v>68</v>
      </c>
      <c r="M170" s="1394">
        <f t="shared" si="14"/>
        <v>20133</v>
      </c>
      <c r="N170" s="1376">
        <v>62</v>
      </c>
      <c r="O170" s="1377">
        <v>6</v>
      </c>
      <c r="P170" s="1379">
        <v>68</v>
      </c>
      <c r="Q170" s="1378">
        <f>Q169+P170</f>
        <v>559</v>
      </c>
      <c r="R170" s="1380">
        <f t="shared" si="10"/>
        <v>136</v>
      </c>
      <c r="S170" s="1644"/>
      <c r="T170" s="1645"/>
      <c r="U170" s="1645"/>
      <c r="V170" s="1645"/>
      <c r="W170" s="1645"/>
      <c r="X170" s="1645"/>
      <c r="Y170" s="1645"/>
      <c r="Z170" s="1645"/>
      <c r="AA170" s="1645"/>
      <c r="AB170" s="1645"/>
      <c r="AC170" s="1645"/>
      <c r="AD170" s="1645"/>
      <c r="AE170" s="1645"/>
    </row>
    <row r="171" spans="1:32" s="1110" customFormat="1" ht="18" hidden="1" customHeight="1" thickBot="1" x14ac:dyDescent="0.25">
      <c r="A171" s="1087"/>
      <c r="B171" s="1371" t="s">
        <v>2276</v>
      </c>
      <c r="C171" s="1386">
        <v>0</v>
      </c>
      <c r="D171" s="1386">
        <v>0</v>
      </c>
      <c r="E171" s="1386">
        <v>69</v>
      </c>
      <c r="F171" s="1386">
        <v>0</v>
      </c>
      <c r="G171" s="1386">
        <v>0</v>
      </c>
      <c r="H171" s="1386">
        <v>44</v>
      </c>
      <c r="I171" s="1386">
        <v>0</v>
      </c>
      <c r="J171" s="1386">
        <v>0</v>
      </c>
      <c r="K171" s="1386">
        <v>0</v>
      </c>
      <c r="L171" s="1398">
        <f t="shared" si="15"/>
        <v>113</v>
      </c>
      <c r="M171" s="1388">
        <f t="shared" si="14"/>
        <v>20246</v>
      </c>
      <c r="N171" s="1389">
        <v>44</v>
      </c>
      <c r="O171" s="1386">
        <v>69</v>
      </c>
      <c r="P171" s="1383">
        <v>49</v>
      </c>
      <c r="Q171" s="1387">
        <f t="shared" ref="Q171:Q198" si="16">Q170+P171</f>
        <v>608</v>
      </c>
      <c r="R171" s="1384">
        <f t="shared" si="10"/>
        <v>162</v>
      </c>
      <c r="S171" s="1646"/>
      <c r="T171" s="1647"/>
      <c r="U171" s="1647"/>
      <c r="V171" s="1647"/>
      <c r="W171" s="1647"/>
      <c r="X171" s="1647"/>
      <c r="Y171" s="1647"/>
      <c r="Z171" s="1647"/>
      <c r="AA171" s="1647"/>
      <c r="AB171" s="1647"/>
      <c r="AC171" s="1647"/>
      <c r="AD171" s="1647"/>
      <c r="AE171" s="1647"/>
    </row>
    <row r="172" spans="1:32" s="1110" customFormat="1" ht="18" hidden="1" customHeight="1" x14ac:dyDescent="0.2">
      <c r="A172" s="1265" t="s">
        <v>2277</v>
      </c>
      <c r="B172" s="1550" t="s">
        <v>103</v>
      </c>
      <c r="C172" s="1551">
        <v>0</v>
      </c>
      <c r="D172" s="1372">
        <v>0</v>
      </c>
      <c r="E172" s="1552">
        <v>59</v>
      </c>
      <c r="F172" s="1372">
        <v>0</v>
      </c>
      <c r="G172" s="1372">
        <v>0</v>
      </c>
      <c r="H172" s="1372">
        <v>50</v>
      </c>
      <c r="I172" s="1372">
        <v>0</v>
      </c>
      <c r="J172" s="1372">
        <v>0</v>
      </c>
      <c r="K172" s="1553">
        <v>1</v>
      </c>
      <c r="L172" s="1399">
        <f>SUM(C172:K172)</f>
        <v>110</v>
      </c>
      <c r="M172" s="1554">
        <f t="shared" si="14"/>
        <v>20356</v>
      </c>
      <c r="N172" s="1551">
        <v>51</v>
      </c>
      <c r="O172" s="1553">
        <v>59</v>
      </c>
      <c r="P172" s="1375">
        <v>59</v>
      </c>
      <c r="Q172" s="1374">
        <f t="shared" si="16"/>
        <v>667</v>
      </c>
      <c r="R172" s="1385">
        <f t="shared" si="10"/>
        <v>169</v>
      </c>
      <c r="S172" s="1649"/>
      <c r="T172" s="1650"/>
      <c r="U172" s="1650"/>
      <c r="V172" s="1650"/>
      <c r="W172" s="1650"/>
      <c r="X172" s="1650"/>
      <c r="Y172" s="1650"/>
      <c r="Z172" s="1650"/>
      <c r="AA172" s="1650"/>
      <c r="AB172" s="1650"/>
      <c r="AC172" s="1650"/>
      <c r="AD172" s="1650"/>
      <c r="AE172" s="1650"/>
    </row>
    <row r="173" spans="1:32" s="1110" customFormat="1" ht="18" hidden="1" customHeight="1" x14ac:dyDescent="0.2">
      <c r="A173" s="1266" t="s">
        <v>2278</v>
      </c>
      <c r="B173" s="1395" t="s">
        <v>104</v>
      </c>
      <c r="C173" s="1376">
        <v>0</v>
      </c>
      <c r="D173" s="1373">
        <v>0</v>
      </c>
      <c r="E173" s="1377">
        <v>91</v>
      </c>
      <c r="F173" s="1373">
        <v>0</v>
      </c>
      <c r="G173" s="1373">
        <v>0</v>
      </c>
      <c r="H173" s="1373">
        <v>21</v>
      </c>
      <c r="I173" s="1373">
        <v>4</v>
      </c>
      <c r="J173" s="1373">
        <v>0</v>
      </c>
      <c r="K173" s="1378">
        <v>1</v>
      </c>
      <c r="L173" s="1396">
        <f>SUM(C173:K173)</f>
        <v>117</v>
      </c>
      <c r="M173" s="1394">
        <f t="shared" si="14"/>
        <v>20473</v>
      </c>
      <c r="N173" s="1376">
        <v>26</v>
      </c>
      <c r="O173" s="1378">
        <v>91</v>
      </c>
      <c r="P173" s="1379">
        <v>41</v>
      </c>
      <c r="Q173" s="1378">
        <f>Q172+P173</f>
        <v>708</v>
      </c>
      <c r="R173" s="1380">
        <f>L173+P173</f>
        <v>158</v>
      </c>
      <c r="S173" s="1397"/>
      <c r="T173" s="1417"/>
      <c r="U173" s="1417"/>
      <c r="V173" s="1417"/>
      <c r="W173" s="1417"/>
      <c r="X173" s="1417"/>
      <c r="Y173" s="1417"/>
      <c r="Z173" s="1417"/>
      <c r="AA173" s="1417"/>
      <c r="AB173" s="1417"/>
      <c r="AC173" s="1417"/>
      <c r="AD173" s="1417"/>
      <c r="AE173" s="1417"/>
    </row>
    <row r="174" spans="1:32" s="1110" customFormat="1" ht="18" hidden="1" customHeight="1" x14ac:dyDescent="0.2">
      <c r="A174" s="1267">
        <f>SUM(L172:L183)</f>
        <v>868</v>
      </c>
      <c r="B174" s="1395" t="s">
        <v>105</v>
      </c>
      <c r="C174" s="1376">
        <v>0</v>
      </c>
      <c r="D174" s="1373">
        <v>0</v>
      </c>
      <c r="E174" s="1377">
        <v>50</v>
      </c>
      <c r="F174" s="1373">
        <v>0</v>
      </c>
      <c r="G174" s="1373">
        <v>0</v>
      </c>
      <c r="H174" s="1373">
        <v>40</v>
      </c>
      <c r="I174" s="1373">
        <v>0</v>
      </c>
      <c r="J174" s="1373">
        <v>0</v>
      </c>
      <c r="K174" s="1378">
        <v>2</v>
      </c>
      <c r="L174" s="1396">
        <f>SUM(C174:K174)</f>
        <v>92</v>
      </c>
      <c r="M174" s="1394">
        <f>M173+L174</f>
        <v>20565</v>
      </c>
      <c r="N174" s="1376">
        <v>42</v>
      </c>
      <c r="O174" s="1378">
        <v>50</v>
      </c>
      <c r="P174" s="1379">
        <v>35</v>
      </c>
      <c r="Q174" s="1378">
        <f t="shared" si="16"/>
        <v>743</v>
      </c>
      <c r="R174" s="1380">
        <f t="shared" si="10"/>
        <v>127</v>
      </c>
      <c r="S174" s="1397"/>
      <c r="T174" s="1417"/>
      <c r="U174" s="1417"/>
      <c r="V174" s="1417"/>
      <c r="W174" s="1417"/>
      <c r="X174" s="1417"/>
      <c r="Y174" s="1417"/>
      <c r="Z174" s="1417"/>
      <c r="AA174" s="1417"/>
      <c r="AB174" s="1417"/>
      <c r="AC174" s="1417"/>
      <c r="AD174" s="1417"/>
      <c r="AE174" s="1417"/>
      <c r="AF174" s="1659"/>
    </row>
    <row r="175" spans="1:32" s="1110" customFormat="1" ht="18" hidden="1" customHeight="1" x14ac:dyDescent="0.2">
      <c r="A175" s="1368">
        <v>868</v>
      </c>
      <c r="B175" s="1395" t="s">
        <v>106</v>
      </c>
      <c r="C175" s="1376">
        <v>0</v>
      </c>
      <c r="D175" s="1373">
        <v>0</v>
      </c>
      <c r="E175" s="1373">
        <v>34</v>
      </c>
      <c r="F175" s="1373">
        <v>0</v>
      </c>
      <c r="G175" s="1373">
        <v>0</v>
      </c>
      <c r="H175" s="1373">
        <v>45</v>
      </c>
      <c r="I175" s="1373">
        <v>5</v>
      </c>
      <c r="J175" s="1373">
        <v>0</v>
      </c>
      <c r="K175" s="1377">
        <v>0</v>
      </c>
      <c r="L175" s="1396">
        <f>SUM(C175:K175)</f>
        <v>84</v>
      </c>
      <c r="M175" s="1394">
        <f>M174+L175</f>
        <v>20649</v>
      </c>
      <c r="N175" s="1376">
        <v>50</v>
      </c>
      <c r="O175" s="1377">
        <v>34</v>
      </c>
      <c r="P175" s="1379">
        <v>43</v>
      </c>
      <c r="Q175" s="1378">
        <f>Q174+P175</f>
        <v>786</v>
      </c>
      <c r="R175" s="1380">
        <f>L175+P175</f>
        <v>127</v>
      </c>
      <c r="S175" s="1397"/>
      <c r="T175" s="1417"/>
      <c r="U175" s="1417"/>
      <c r="V175" s="1417"/>
      <c r="W175" s="1417"/>
      <c r="X175" s="1417"/>
      <c r="Y175" s="1417"/>
      <c r="Z175" s="1417"/>
      <c r="AA175" s="1417"/>
      <c r="AB175" s="1417"/>
      <c r="AC175" s="1417"/>
      <c r="AD175" s="1417"/>
      <c r="AE175" s="1417"/>
      <c r="AF175" s="1659"/>
    </row>
    <row r="176" spans="1:32" s="1110" customFormat="1" ht="18" hidden="1" customHeight="1" x14ac:dyDescent="0.2">
      <c r="A176" s="1268">
        <f>A174-A175</f>
        <v>0</v>
      </c>
      <c r="B176" s="1395" t="s">
        <v>107</v>
      </c>
      <c r="C176" s="1376">
        <v>0</v>
      </c>
      <c r="D176" s="1373">
        <v>0</v>
      </c>
      <c r="E176" s="1373">
        <v>47</v>
      </c>
      <c r="F176" s="1373">
        <v>0</v>
      </c>
      <c r="G176" s="1373">
        <v>0</v>
      </c>
      <c r="H176" s="1373">
        <v>45</v>
      </c>
      <c r="I176" s="1373">
        <v>0</v>
      </c>
      <c r="J176" s="1373">
        <v>0</v>
      </c>
      <c r="K176" s="1377">
        <v>0</v>
      </c>
      <c r="L176" s="1396">
        <f t="shared" si="15"/>
        <v>92</v>
      </c>
      <c r="M176" s="1394">
        <f t="shared" ref="M176:M207" si="17">M175+L176</f>
        <v>20741</v>
      </c>
      <c r="N176" s="1376">
        <v>45</v>
      </c>
      <c r="O176" s="1377">
        <v>47</v>
      </c>
      <c r="P176" s="1379">
        <v>47</v>
      </c>
      <c r="Q176" s="1378">
        <f t="shared" si="16"/>
        <v>833</v>
      </c>
      <c r="R176" s="1380">
        <f t="shared" si="10"/>
        <v>139</v>
      </c>
      <c r="S176" s="1397"/>
      <c r="T176" s="1417"/>
      <c r="U176" s="1417"/>
      <c r="V176" s="1417"/>
      <c r="W176" s="1417"/>
      <c r="X176" s="1417"/>
      <c r="Y176" s="1417"/>
      <c r="Z176" s="1417"/>
      <c r="AA176" s="1417"/>
      <c r="AB176" s="1417"/>
      <c r="AC176" s="1417"/>
      <c r="AD176" s="1417"/>
      <c r="AE176" s="1417"/>
      <c r="AF176" s="1659"/>
    </row>
    <row r="177" spans="1:32" s="1110" customFormat="1" ht="18" hidden="1" customHeight="1" x14ac:dyDescent="0.2">
      <c r="A177" s="588"/>
      <c r="B177" s="1395" t="s">
        <v>108</v>
      </c>
      <c r="C177" s="1376">
        <v>0</v>
      </c>
      <c r="D177" s="1373">
        <v>0</v>
      </c>
      <c r="E177" s="1373">
        <v>47</v>
      </c>
      <c r="F177" s="1373">
        <v>0</v>
      </c>
      <c r="G177" s="1373">
        <v>0</v>
      </c>
      <c r="H177" s="1373">
        <v>34</v>
      </c>
      <c r="I177" s="1373">
        <v>4</v>
      </c>
      <c r="J177" s="1373">
        <v>0</v>
      </c>
      <c r="K177" s="1377">
        <v>0</v>
      </c>
      <c r="L177" s="1396">
        <f>SUM(C177:K177)</f>
        <v>85</v>
      </c>
      <c r="M177" s="1394">
        <f>M176+L177</f>
        <v>20826</v>
      </c>
      <c r="N177" s="1376">
        <v>38</v>
      </c>
      <c r="O177" s="1377">
        <v>47</v>
      </c>
      <c r="P177" s="1379">
        <v>54</v>
      </c>
      <c r="Q177" s="1378">
        <f t="shared" si="16"/>
        <v>887</v>
      </c>
      <c r="R177" s="1380">
        <f t="shared" si="10"/>
        <v>139</v>
      </c>
      <c r="S177" s="1637"/>
      <c r="T177" s="1417"/>
      <c r="U177" s="1417"/>
      <c r="V177" s="1417"/>
      <c r="W177" s="1417"/>
      <c r="X177" s="1417"/>
      <c r="Y177" s="1417"/>
      <c r="Z177" s="1417"/>
      <c r="AA177" s="1417"/>
      <c r="AB177" s="1417"/>
      <c r="AC177" s="1417"/>
      <c r="AD177" s="1417"/>
      <c r="AE177" s="1417"/>
      <c r="AF177" s="1659"/>
    </row>
    <row r="178" spans="1:32" s="1110" customFormat="1" ht="18" hidden="1" customHeight="1" x14ac:dyDescent="0.2">
      <c r="A178" s="1266" t="s">
        <v>2279</v>
      </c>
      <c r="B178" s="1395" t="s">
        <v>109</v>
      </c>
      <c r="C178" s="1376">
        <v>0</v>
      </c>
      <c r="D178" s="1373">
        <v>0</v>
      </c>
      <c r="E178" s="1373">
        <v>19</v>
      </c>
      <c r="F178" s="1373">
        <v>2</v>
      </c>
      <c r="G178" s="1373">
        <v>0</v>
      </c>
      <c r="H178" s="1373">
        <v>22</v>
      </c>
      <c r="I178" s="1373">
        <v>14</v>
      </c>
      <c r="J178" s="1373">
        <v>0</v>
      </c>
      <c r="K178" s="1377">
        <v>0</v>
      </c>
      <c r="L178" s="1396">
        <f t="shared" si="15"/>
        <v>57</v>
      </c>
      <c r="M178" s="1394">
        <f t="shared" si="17"/>
        <v>20883</v>
      </c>
      <c r="N178" s="1376">
        <v>38</v>
      </c>
      <c r="O178" s="1377">
        <v>19</v>
      </c>
      <c r="P178" s="1379">
        <v>35</v>
      </c>
      <c r="Q178" s="1378">
        <f t="shared" si="16"/>
        <v>922</v>
      </c>
      <c r="R178" s="1380">
        <f t="shared" si="10"/>
        <v>92</v>
      </c>
      <c r="S178" s="1637"/>
      <c r="T178" s="1417"/>
      <c r="U178" s="1417"/>
      <c r="V178" s="1417"/>
      <c r="W178" s="1417"/>
      <c r="X178" s="1417"/>
      <c r="Y178" s="1417"/>
      <c r="Z178" s="1417"/>
      <c r="AA178" s="1417"/>
      <c r="AB178" s="1417"/>
      <c r="AC178" s="1417"/>
      <c r="AD178" s="1417"/>
      <c r="AE178" s="1417"/>
      <c r="AF178" s="1659"/>
    </row>
    <row r="179" spans="1:32" s="1110" customFormat="1" ht="18" hidden="1" customHeight="1" x14ac:dyDescent="0.2">
      <c r="A179" s="1267">
        <f>SUM(P172:P183)</f>
        <v>448</v>
      </c>
      <c r="B179" s="1395" t="s">
        <v>110</v>
      </c>
      <c r="C179" s="1376">
        <v>0</v>
      </c>
      <c r="D179" s="1373">
        <v>0</v>
      </c>
      <c r="E179" s="1373">
        <v>0</v>
      </c>
      <c r="F179" s="1373">
        <v>0</v>
      </c>
      <c r="G179" s="1373">
        <v>0</v>
      </c>
      <c r="H179" s="1373">
        <v>20</v>
      </c>
      <c r="I179" s="1373">
        <v>9</v>
      </c>
      <c r="J179" s="1373">
        <v>0</v>
      </c>
      <c r="K179" s="1377">
        <v>4</v>
      </c>
      <c r="L179" s="1396">
        <v>33</v>
      </c>
      <c r="M179" s="1394">
        <f t="shared" si="17"/>
        <v>20916</v>
      </c>
      <c r="N179" s="1376">
        <v>33</v>
      </c>
      <c r="O179" s="1377">
        <v>0</v>
      </c>
      <c r="P179" s="1379">
        <v>52</v>
      </c>
      <c r="Q179" s="1378">
        <f t="shared" si="16"/>
        <v>974</v>
      </c>
      <c r="R179" s="1380">
        <f t="shared" si="10"/>
        <v>85</v>
      </c>
      <c r="S179" s="1637"/>
      <c r="T179" s="1417"/>
      <c r="U179" s="1417"/>
      <c r="V179" s="1417"/>
      <c r="W179" s="1417"/>
      <c r="X179" s="1417"/>
      <c r="Y179" s="1417"/>
      <c r="Z179" s="1417"/>
      <c r="AA179" s="1417"/>
      <c r="AB179" s="1417"/>
      <c r="AC179" s="1417"/>
      <c r="AD179" s="1417"/>
      <c r="AE179" s="1417"/>
      <c r="AF179" s="1659"/>
    </row>
    <row r="180" spans="1:32" s="1110" customFormat="1" ht="18" hidden="1" customHeight="1" x14ac:dyDescent="0.2">
      <c r="A180" s="1368">
        <v>448</v>
      </c>
      <c r="B180" s="1395" t="s">
        <v>2280</v>
      </c>
      <c r="C180" s="1376">
        <v>0</v>
      </c>
      <c r="D180" s="1373">
        <v>0</v>
      </c>
      <c r="E180" s="1373">
        <v>1</v>
      </c>
      <c r="F180" s="1373">
        <v>0</v>
      </c>
      <c r="G180" s="1373">
        <v>0</v>
      </c>
      <c r="H180" s="1373">
        <v>26</v>
      </c>
      <c r="I180" s="1373">
        <v>10</v>
      </c>
      <c r="J180" s="1373">
        <v>0</v>
      </c>
      <c r="K180" s="1377">
        <v>4</v>
      </c>
      <c r="L180" s="1396">
        <f t="shared" si="15"/>
        <v>41</v>
      </c>
      <c r="M180" s="1394">
        <f t="shared" si="17"/>
        <v>20957</v>
      </c>
      <c r="N180" s="1376">
        <v>40</v>
      </c>
      <c r="O180" s="1377">
        <v>1</v>
      </c>
      <c r="P180" s="1379">
        <v>19</v>
      </c>
      <c r="Q180" s="1378">
        <f t="shared" si="16"/>
        <v>993</v>
      </c>
      <c r="R180" s="1380">
        <f t="shared" si="10"/>
        <v>60</v>
      </c>
      <c r="S180" s="1637"/>
      <c r="T180" s="1417"/>
      <c r="U180" s="1417"/>
      <c r="V180" s="1417"/>
      <c r="W180" s="1417"/>
      <c r="X180" s="1417"/>
      <c r="Y180" s="1417"/>
      <c r="Z180" s="1417"/>
      <c r="AA180" s="1417"/>
      <c r="AB180" s="1417"/>
      <c r="AC180" s="1417"/>
      <c r="AD180" s="1417"/>
      <c r="AE180" s="1417"/>
      <c r="AF180" s="1659"/>
    </row>
    <row r="181" spans="1:32" s="1110" customFormat="1" ht="18" hidden="1" customHeight="1" x14ac:dyDescent="0.2">
      <c r="A181" s="1268">
        <f>A179-A180</f>
        <v>0</v>
      </c>
      <c r="B181" s="1395" t="s">
        <v>113</v>
      </c>
      <c r="C181" s="1376">
        <v>0</v>
      </c>
      <c r="D181" s="1373">
        <v>0</v>
      </c>
      <c r="E181" s="1373">
        <v>5</v>
      </c>
      <c r="F181" s="1373">
        <v>0</v>
      </c>
      <c r="G181" s="1373">
        <v>0</v>
      </c>
      <c r="H181" s="1373">
        <v>88</v>
      </c>
      <c r="I181" s="1373">
        <v>7</v>
      </c>
      <c r="J181" s="1373">
        <v>0</v>
      </c>
      <c r="K181" s="1377">
        <v>0</v>
      </c>
      <c r="L181" s="1396">
        <f t="shared" si="15"/>
        <v>100</v>
      </c>
      <c r="M181" s="1394">
        <f t="shared" si="17"/>
        <v>21057</v>
      </c>
      <c r="N181" s="1376">
        <v>95</v>
      </c>
      <c r="O181" s="1377">
        <v>5</v>
      </c>
      <c r="P181" s="1379">
        <v>36</v>
      </c>
      <c r="Q181" s="1378">
        <f t="shared" si="16"/>
        <v>1029</v>
      </c>
      <c r="R181" s="1380">
        <f t="shared" si="10"/>
        <v>136</v>
      </c>
      <c r="S181" s="1637"/>
      <c r="T181" s="1417"/>
      <c r="U181" s="1417"/>
      <c r="V181" s="1417"/>
      <c r="W181" s="1417"/>
      <c r="X181" s="1417"/>
      <c r="Y181" s="1417"/>
      <c r="Z181" s="1417"/>
      <c r="AA181" s="1417"/>
      <c r="AB181" s="1417"/>
      <c r="AC181" s="1417"/>
      <c r="AD181" s="1417"/>
      <c r="AE181" s="1417"/>
      <c r="AF181" s="1659"/>
    </row>
    <row r="182" spans="1:32" s="1110" customFormat="1" ht="18" hidden="1" customHeight="1" x14ac:dyDescent="0.2">
      <c r="A182" s="1268"/>
      <c r="B182" s="1395" t="s">
        <v>114</v>
      </c>
      <c r="C182" s="1376">
        <v>0</v>
      </c>
      <c r="D182" s="1373">
        <v>0</v>
      </c>
      <c r="E182" s="1373">
        <v>2</v>
      </c>
      <c r="F182" s="1373">
        <v>0</v>
      </c>
      <c r="G182" s="1373">
        <v>0</v>
      </c>
      <c r="H182" s="1373">
        <v>15</v>
      </c>
      <c r="I182" s="1373">
        <v>23</v>
      </c>
      <c r="J182" s="1373">
        <v>0</v>
      </c>
      <c r="K182" s="1377">
        <v>5</v>
      </c>
      <c r="L182" s="1396">
        <f t="shared" si="15"/>
        <v>45</v>
      </c>
      <c r="M182" s="1394">
        <f t="shared" si="17"/>
        <v>21102</v>
      </c>
      <c r="N182" s="1376">
        <v>43</v>
      </c>
      <c r="O182" s="1377">
        <v>2</v>
      </c>
      <c r="P182" s="1379">
        <v>11</v>
      </c>
      <c r="Q182" s="1378">
        <f t="shared" si="16"/>
        <v>1040</v>
      </c>
      <c r="R182" s="1380">
        <f t="shared" si="10"/>
        <v>56</v>
      </c>
      <c r="S182" s="1644"/>
      <c r="T182" s="1645"/>
      <c r="U182" s="1645"/>
      <c r="V182" s="1645"/>
      <c r="W182" s="1645"/>
      <c r="X182" s="1645"/>
      <c r="Y182" s="1645"/>
      <c r="Z182" s="1645"/>
      <c r="AA182" s="1645"/>
      <c r="AB182" s="1645"/>
      <c r="AC182" s="1645"/>
      <c r="AD182" s="1645"/>
      <c r="AE182" s="1645"/>
      <c r="AF182" s="1659"/>
    </row>
    <row r="183" spans="1:32" s="1110" customFormat="1" ht="18" hidden="1" customHeight="1" thickBot="1" x14ac:dyDescent="0.25">
      <c r="A183" s="1087"/>
      <c r="B183" s="1371" t="s">
        <v>2276</v>
      </c>
      <c r="C183" s="1386">
        <v>0</v>
      </c>
      <c r="D183" s="1386">
        <v>0</v>
      </c>
      <c r="E183" s="1386">
        <v>1</v>
      </c>
      <c r="F183" s="1386">
        <v>0</v>
      </c>
      <c r="G183" s="1386">
        <v>0</v>
      </c>
      <c r="H183" s="1386">
        <v>1</v>
      </c>
      <c r="I183" s="1386">
        <v>4</v>
      </c>
      <c r="J183" s="1386">
        <v>0</v>
      </c>
      <c r="K183" s="1386">
        <v>6</v>
      </c>
      <c r="L183" s="1398">
        <v>12</v>
      </c>
      <c r="M183" s="1388">
        <f t="shared" si="17"/>
        <v>21114</v>
      </c>
      <c r="N183" s="1389">
        <v>11</v>
      </c>
      <c r="O183" s="1386">
        <v>1</v>
      </c>
      <c r="P183" s="1383">
        <v>16</v>
      </c>
      <c r="Q183" s="1387">
        <f t="shared" si="16"/>
        <v>1056</v>
      </c>
      <c r="R183" s="1384">
        <f t="shared" si="10"/>
        <v>28</v>
      </c>
      <c r="S183" s="1646"/>
      <c r="T183" s="1647"/>
      <c r="U183" s="1647"/>
      <c r="V183" s="1647"/>
      <c r="W183" s="1647"/>
      <c r="X183" s="1647"/>
      <c r="Y183" s="1647"/>
      <c r="Z183" s="1647"/>
      <c r="AA183" s="1647"/>
      <c r="AB183" s="1647"/>
      <c r="AC183" s="1647"/>
      <c r="AD183" s="1647"/>
      <c r="AE183" s="1647"/>
      <c r="AF183" s="1659"/>
    </row>
    <row r="184" spans="1:32" s="1110" customFormat="1" ht="18" customHeight="1" x14ac:dyDescent="0.2">
      <c r="A184" s="1265" t="s">
        <v>2281</v>
      </c>
      <c r="B184" s="1770" t="s">
        <v>2282</v>
      </c>
      <c r="C184" s="1771">
        <v>0</v>
      </c>
      <c r="D184" s="1771">
        <v>0</v>
      </c>
      <c r="E184" s="1771">
        <v>16</v>
      </c>
      <c r="F184" s="1771">
        <v>0</v>
      </c>
      <c r="G184" s="1771">
        <v>0</v>
      </c>
      <c r="H184" s="1771">
        <v>0</v>
      </c>
      <c r="I184" s="1771">
        <v>0</v>
      </c>
      <c r="J184" s="1771">
        <v>0</v>
      </c>
      <c r="K184" s="1771">
        <v>0</v>
      </c>
      <c r="L184" s="1690">
        <f t="shared" si="15"/>
        <v>16</v>
      </c>
      <c r="M184" s="1772">
        <f t="shared" si="17"/>
        <v>21130</v>
      </c>
      <c r="N184" s="1773">
        <v>0</v>
      </c>
      <c r="O184" s="1771">
        <v>16</v>
      </c>
      <c r="P184" s="1691">
        <v>18</v>
      </c>
      <c r="Q184" s="1774">
        <f t="shared" si="16"/>
        <v>1074</v>
      </c>
      <c r="R184" s="1692">
        <f>L184+P184</f>
        <v>34</v>
      </c>
      <c r="S184" s="1775"/>
      <c r="T184" s="1776"/>
      <c r="U184" s="1776"/>
      <c r="V184" s="1776"/>
      <c r="W184" s="1776"/>
      <c r="X184" s="1776"/>
      <c r="Y184" s="1776"/>
      <c r="Z184" s="1776"/>
      <c r="AA184" s="1776"/>
      <c r="AB184" s="1776"/>
      <c r="AC184" s="1776"/>
      <c r="AD184" s="1776"/>
      <c r="AE184" s="1776"/>
      <c r="AF184" s="1659" t="s">
        <v>1695</v>
      </c>
    </row>
    <row r="185" spans="1:32" s="1110" customFormat="1" ht="18" customHeight="1" x14ac:dyDescent="0.2">
      <c r="A185" s="1266" t="s">
        <v>2278</v>
      </c>
      <c r="B185" s="1693" t="s">
        <v>2283</v>
      </c>
      <c r="C185" s="1377">
        <v>0</v>
      </c>
      <c r="D185" s="1377">
        <v>0</v>
      </c>
      <c r="E185" s="1377">
        <v>6</v>
      </c>
      <c r="F185" s="1377">
        <v>0</v>
      </c>
      <c r="G185" s="1377">
        <v>0</v>
      </c>
      <c r="H185" s="1377">
        <v>1</v>
      </c>
      <c r="I185" s="1377">
        <v>6</v>
      </c>
      <c r="J185" s="1377">
        <v>0</v>
      </c>
      <c r="K185" s="1377">
        <v>0</v>
      </c>
      <c r="L185" s="1396">
        <f t="shared" si="15"/>
        <v>13</v>
      </c>
      <c r="M185" s="1694">
        <f t="shared" si="17"/>
        <v>21143</v>
      </c>
      <c r="N185" s="1376">
        <v>7</v>
      </c>
      <c r="O185" s="1377">
        <v>6</v>
      </c>
      <c r="P185" s="1379">
        <v>19</v>
      </c>
      <c r="Q185" s="1373">
        <f t="shared" si="16"/>
        <v>1093</v>
      </c>
      <c r="R185" s="1380">
        <f t="shared" si="10"/>
        <v>32</v>
      </c>
      <c r="S185" s="1644"/>
      <c r="T185" s="1645"/>
      <c r="U185" s="1645"/>
      <c r="V185" s="1645"/>
      <c r="W185" s="1645"/>
      <c r="X185" s="1645"/>
      <c r="Y185" s="1645"/>
      <c r="Z185" s="1645"/>
      <c r="AA185" s="1645"/>
      <c r="AB185" s="1645"/>
      <c r="AC185" s="1645"/>
      <c r="AD185" s="1645"/>
      <c r="AE185" s="1645"/>
      <c r="AF185" s="1659" t="s">
        <v>1696</v>
      </c>
    </row>
    <row r="186" spans="1:32" s="1110" customFormat="1" ht="18" customHeight="1" x14ac:dyDescent="0.2">
      <c r="A186" s="1267">
        <f>SUM(L184:L195)</f>
        <v>290</v>
      </c>
      <c r="B186" s="1693" t="s">
        <v>2284</v>
      </c>
      <c r="C186" s="1377">
        <v>0</v>
      </c>
      <c r="D186" s="1377">
        <v>0</v>
      </c>
      <c r="E186" s="1377">
        <v>0</v>
      </c>
      <c r="F186" s="1377">
        <v>0</v>
      </c>
      <c r="G186" s="1377">
        <v>0</v>
      </c>
      <c r="H186" s="1377">
        <v>2</v>
      </c>
      <c r="I186" s="1377">
        <v>10</v>
      </c>
      <c r="J186" s="1377">
        <v>0</v>
      </c>
      <c r="K186" s="1377">
        <v>0</v>
      </c>
      <c r="L186" s="1396">
        <f t="shared" si="15"/>
        <v>12</v>
      </c>
      <c r="M186" s="1694">
        <f t="shared" si="17"/>
        <v>21155</v>
      </c>
      <c r="N186" s="1376">
        <v>12</v>
      </c>
      <c r="O186" s="1377">
        <v>0</v>
      </c>
      <c r="P186" s="1379">
        <v>37</v>
      </c>
      <c r="Q186" s="1373">
        <f t="shared" si="16"/>
        <v>1130</v>
      </c>
      <c r="R186" s="1380">
        <f t="shared" si="10"/>
        <v>49</v>
      </c>
      <c r="S186" s="1644"/>
      <c r="T186" s="1645"/>
      <c r="U186" s="1645"/>
      <c r="V186" s="1645"/>
      <c r="W186" s="1645"/>
      <c r="X186" s="1645"/>
      <c r="Y186" s="1645"/>
      <c r="Z186" s="1645"/>
      <c r="AA186" s="1645"/>
      <c r="AB186" s="1645"/>
      <c r="AC186" s="1645"/>
      <c r="AD186" s="1645"/>
      <c r="AE186" s="1645"/>
      <c r="AF186" s="1659" t="s">
        <v>1697</v>
      </c>
    </row>
    <row r="187" spans="1:32" s="1110" customFormat="1" ht="18" customHeight="1" x14ac:dyDescent="0.2">
      <c r="A187" s="1368">
        <v>290</v>
      </c>
      <c r="B187" s="1693" t="s">
        <v>106</v>
      </c>
      <c r="C187" s="1377">
        <v>0</v>
      </c>
      <c r="D187" s="1377">
        <v>0</v>
      </c>
      <c r="E187" s="1377">
        <v>2</v>
      </c>
      <c r="F187" s="1377">
        <v>0</v>
      </c>
      <c r="G187" s="1377">
        <v>0</v>
      </c>
      <c r="H187" s="1377">
        <v>0</v>
      </c>
      <c r="I187" s="1377">
        <v>22</v>
      </c>
      <c r="J187" s="1377">
        <v>0</v>
      </c>
      <c r="K187" s="1377">
        <v>1</v>
      </c>
      <c r="L187" s="1396">
        <f>SUM(C187:K187)</f>
        <v>25</v>
      </c>
      <c r="M187" s="1694">
        <f t="shared" si="17"/>
        <v>21180</v>
      </c>
      <c r="N187" s="1376">
        <v>23</v>
      </c>
      <c r="O187" s="1377">
        <v>2</v>
      </c>
      <c r="P187" s="1379">
        <v>50</v>
      </c>
      <c r="Q187" s="1373">
        <f>Q186+P187</f>
        <v>1180</v>
      </c>
      <c r="R187" s="1380">
        <f t="shared" si="10"/>
        <v>75</v>
      </c>
      <c r="S187" s="1644"/>
      <c r="T187" s="1645"/>
      <c r="U187" s="1645"/>
      <c r="V187" s="1645"/>
      <c r="W187" s="1645"/>
      <c r="X187" s="1645"/>
      <c r="Y187" s="1645"/>
      <c r="Z187" s="1645"/>
      <c r="AA187" s="1645"/>
      <c r="AB187" s="1645"/>
      <c r="AC187" s="1645"/>
      <c r="AD187" s="1645"/>
      <c r="AE187" s="1645"/>
      <c r="AF187" s="1659" t="s">
        <v>1719</v>
      </c>
    </row>
    <row r="188" spans="1:32" s="1110" customFormat="1" ht="18" customHeight="1" x14ac:dyDescent="0.2">
      <c r="A188" s="1268">
        <f>A186-A187</f>
        <v>0</v>
      </c>
      <c r="B188" s="1693" t="s">
        <v>107</v>
      </c>
      <c r="C188" s="1377">
        <v>0</v>
      </c>
      <c r="D188" s="1377">
        <v>0</v>
      </c>
      <c r="E188" s="1377">
        <v>3</v>
      </c>
      <c r="F188" s="1377">
        <v>1</v>
      </c>
      <c r="G188" s="1377">
        <v>0</v>
      </c>
      <c r="H188" s="1377">
        <v>1</v>
      </c>
      <c r="I188" s="1377">
        <v>1</v>
      </c>
      <c r="J188" s="1377">
        <v>0</v>
      </c>
      <c r="K188" s="1377">
        <v>18</v>
      </c>
      <c r="L188" s="1396">
        <f>SUM(C188:K188)</f>
        <v>24</v>
      </c>
      <c r="M188" s="1694">
        <f t="shared" si="17"/>
        <v>21204</v>
      </c>
      <c r="N188" s="1376">
        <v>21</v>
      </c>
      <c r="O188" s="1377">
        <v>3</v>
      </c>
      <c r="P188" s="1379">
        <v>54</v>
      </c>
      <c r="Q188" s="1373">
        <f>Q187+P188</f>
        <v>1234</v>
      </c>
      <c r="R188" s="1380">
        <f t="shared" si="10"/>
        <v>78</v>
      </c>
      <c r="S188" s="1644"/>
      <c r="T188" s="1645"/>
      <c r="U188" s="1645"/>
      <c r="V188" s="1645"/>
      <c r="W188" s="1645"/>
      <c r="X188" s="1645"/>
      <c r="Y188" s="1645"/>
      <c r="Z188" s="1645"/>
      <c r="AA188" s="1645"/>
      <c r="AB188" s="1645"/>
      <c r="AC188" s="1645"/>
      <c r="AD188" s="1645"/>
      <c r="AE188" s="1645"/>
      <c r="AF188" s="1659" t="s">
        <v>1720</v>
      </c>
    </row>
    <row r="189" spans="1:32" s="1110" customFormat="1" ht="18" customHeight="1" x14ac:dyDescent="0.2">
      <c r="A189" s="588"/>
      <c r="B189" s="1693" t="s">
        <v>108</v>
      </c>
      <c r="C189" s="1377">
        <v>0</v>
      </c>
      <c r="D189" s="1377">
        <v>0</v>
      </c>
      <c r="E189" s="1377">
        <v>19</v>
      </c>
      <c r="F189" s="1377">
        <v>0</v>
      </c>
      <c r="G189" s="1377">
        <v>0</v>
      </c>
      <c r="H189" s="1377">
        <v>25</v>
      </c>
      <c r="I189" s="1377">
        <v>1</v>
      </c>
      <c r="J189" s="1377">
        <v>0</v>
      </c>
      <c r="K189" s="1377">
        <v>0</v>
      </c>
      <c r="L189" s="1396">
        <f>SUM(C189:K189)</f>
        <v>45</v>
      </c>
      <c r="M189" s="1694">
        <f t="shared" si="17"/>
        <v>21249</v>
      </c>
      <c r="N189" s="1376">
        <v>26</v>
      </c>
      <c r="O189" s="1377">
        <v>19</v>
      </c>
      <c r="P189" s="1379">
        <v>72</v>
      </c>
      <c r="Q189" s="1373">
        <f>Q188+P189</f>
        <v>1306</v>
      </c>
      <c r="R189" s="1380">
        <f t="shared" si="10"/>
        <v>117</v>
      </c>
      <c r="S189" s="1644"/>
      <c r="T189" s="1645"/>
      <c r="U189" s="1645"/>
      <c r="V189" s="1645"/>
      <c r="W189" s="1645"/>
      <c r="X189" s="1645"/>
      <c r="Y189" s="1645"/>
      <c r="Z189" s="1645"/>
      <c r="AA189" s="1645"/>
      <c r="AB189" s="1645"/>
      <c r="AC189" s="1645"/>
      <c r="AD189" s="1645"/>
      <c r="AE189" s="1645"/>
      <c r="AF189" s="1659" t="s">
        <v>1721</v>
      </c>
    </row>
    <row r="190" spans="1:32" s="1110" customFormat="1" ht="18" customHeight="1" x14ac:dyDescent="0.2">
      <c r="A190" s="1266" t="s">
        <v>2285</v>
      </c>
      <c r="B190" s="1693" t="s">
        <v>109</v>
      </c>
      <c r="C190" s="1377">
        <v>0</v>
      </c>
      <c r="D190" s="1377">
        <v>0</v>
      </c>
      <c r="E190" s="1377">
        <v>25</v>
      </c>
      <c r="F190" s="1377">
        <v>0</v>
      </c>
      <c r="G190" s="1377">
        <v>0</v>
      </c>
      <c r="H190" s="1377">
        <v>25</v>
      </c>
      <c r="I190" s="1377">
        <v>0</v>
      </c>
      <c r="J190" s="1377">
        <v>0</v>
      </c>
      <c r="K190" s="1377">
        <v>3</v>
      </c>
      <c r="L190" s="1396">
        <f t="shared" ref="L190:L207" si="18">SUM(C190:K190)</f>
        <v>53</v>
      </c>
      <c r="M190" s="1694">
        <f t="shared" si="17"/>
        <v>21302</v>
      </c>
      <c r="N190" s="1376">
        <v>28</v>
      </c>
      <c r="O190" s="1377">
        <v>25</v>
      </c>
      <c r="P190" s="1379">
        <v>71</v>
      </c>
      <c r="Q190" s="1373">
        <f t="shared" si="16"/>
        <v>1377</v>
      </c>
      <c r="R190" s="1380">
        <f t="shared" si="10"/>
        <v>124</v>
      </c>
      <c r="S190" s="1644"/>
      <c r="T190" s="1645"/>
      <c r="U190" s="1645"/>
      <c r="V190" s="1645"/>
      <c r="W190" s="1645"/>
      <c r="X190" s="1645"/>
      <c r="Y190" s="1645"/>
      <c r="Z190" s="1645"/>
      <c r="AA190" s="1645"/>
      <c r="AB190" s="1645"/>
      <c r="AC190" s="1645"/>
      <c r="AD190" s="1645"/>
      <c r="AE190" s="1645"/>
      <c r="AF190" s="1659" t="s">
        <v>1722</v>
      </c>
    </row>
    <row r="191" spans="1:32" s="1110" customFormat="1" ht="18" customHeight="1" x14ac:dyDescent="0.2">
      <c r="A191" s="1267">
        <f>SUM(P184:P195)</f>
        <v>553</v>
      </c>
      <c r="B191" s="1693" t="s">
        <v>110</v>
      </c>
      <c r="C191" s="1377">
        <v>0</v>
      </c>
      <c r="D191" s="1377">
        <v>0</v>
      </c>
      <c r="E191" s="1377">
        <v>17</v>
      </c>
      <c r="F191" s="1377">
        <v>0</v>
      </c>
      <c r="G191" s="1377">
        <v>0</v>
      </c>
      <c r="H191" s="1377">
        <v>11</v>
      </c>
      <c r="I191" s="1377">
        <v>0</v>
      </c>
      <c r="J191" s="1377">
        <v>0</v>
      </c>
      <c r="K191" s="1377">
        <v>3</v>
      </c>
      <c r="L191" s="1396">
        <f t="shared" si="18"/>
        <v>31</v>
      </c>
      <c r="M191" s="1694">
        <f>M190+L191</f>
        <v>21333</v>
      </c>
      <c r="N191" s="1376">
        <v>14</v>
      </c>
      <c r="O191" s="1377">
        <v>17</v>
      </c>
      <c r="P191" s="1379">
        <v>64</v>
      </c>
      <c r="Q191" s="1373">
        <f t="shared" si="16"/>
        <v>1441</v>
      </c>
      <c r="R191" s="1380">
        <f>L191+P191</f>
        <v>95</v>
      </c>
      <c r="S191" s="1644"/>
      <c r="T191" s="1645"/>
      <c r="U191" s="1645"/>
      <c r="V191" s="1645"/>
      <c r="W191" s="1645"/>
      <c r="X191" s="1645"/>
      <c r="Y191" s="1645"/>
      <c r="Z191" s="1645"/>
      <c r="AA191" s="1645"/>
      <c r="AB191" s="1645"/>
      <c r="AC191" s="1645"/>
      <c r="AD191" s="1645"/>
      <c r="AE191" s="1645"/>
      <c r="AF191" s="1659" t="s">
        <v>1723</v>
      </c>
    </row>
    <row r="192" spans="1:32" s="1110" customFormat="1" ht="24.75" customHeight="1" x14ac:dyDescent="0.2">
      <c r="A192" s="1368">
        <v>585</v>
      </c>
      <c r="B192" s="1700" t="s">
        <v>2286</v>
      </c>
      <c r="C192" s="1418">
        <f>SUMIFS(C$211:C$325,$A$211:$A$325,$AF192)</f>
        <v>0</v>
      </c>
      <c r="D192" s="1418">
        <f t="shared" ref="D192:K192" si="19">SUMIFS(D$211:D$325,$A$211:$A$325,$AF192)</f>
        <v>0</v>
      </c>
      <c r="E192" s="1418">
        <f t="shared" si="19"/>
        <v>1</v>
      </c>
      <c r="F192" s="1418">
        <f t="shared" si="19"/>
        <v>0</v>
      </c>
      <c r="G192" s="1418">
        <f t="shared" si="19"/>
        <v>0</v>
      </c>
      <c r="H192" s="1418">
        <f t="shared" si="19"/>
        <v>25</v>
      </c>
      <c r="I192" s="1418">
        <f t="shared" si="19"/>
        <v>2</v>
      </c>
      <c r="J192" s="1418">
        <f t="shared" si="19"/>
        <v>0</v>
      </c>
      <c r="K192" s="1418">
        <f t="shared" si="19"/>
        <v>8</v>
      </c>
      <c r="L192" s="1396">
        <f>SUM(C192:K192)</f>
        <v>36</v>
      </c>
      <c r="M192" s="1701">
        <f t="shared" si="17"/>
        <v>21369</v>
      </c>
      <c r="N192" s="1381">
        <f>SUMIFS(N$211:N$325,$A$211:$A$325,$AF192)</f>
        <v>35</v>
      </c>
      <c r="O192" s="1418">
        <f t="shared" ref="O192:P192" si="20">SUMIFS(O$211:O$325,$A$211:$A$325,$AF192)</f>
        <v>1</v>
      </c>
      <c r="P192" s="1379">
        <f t="shared" si="20"/>
        <v>61</v>
      </c>
      <c r="Q192" s="1382">
        <f t="shared" si="16"/>
        <v>1502</v>
      </c>
      <c r="R192" s="1380">
        <f>L192+P192</f>
        <v>97</v>
      </c>
      <c r="S192" s="1697">
        <f>SUMIFS(S$211:S$325,$A$211:$A$325,$AF192)</f>
        <v>16</v>
      </c>
      <c r="T192" s="1698">
        <f t="shared" ref="T192:AE192" si="21">SUMIFS(T$211:T$325,$A$211:$A$325,$AF192)</f>
        <v>1</v>
      </c>
      <c r="U192" s="1698">
        <f t="shared" si="21"/>
        <v>0</v>
      </c>
      <c r="V192" s="1698">
        <f t="shared" si="21"/>
        <v>0</v>
      </c>
      <c r="W192" s="1698">
        <f t="shared" si="21"/>
        <v>0</v>
      </c>
      <c r="X192" s="1698">
        <f t="shared" si="21"/>
        <v>0</v>
      </c>
      <c r="Y192" s="1698">
        <f t="shared" si="21"/>
        <v>0</v>
      </c>
      <c r="Z192" s="1698">
        <f t="shared" si="21"/>
        <v>9</v>
      </c>
      <c r="AA192" s="1698">
        <f t="shared" si="21"/>
        <v>2</v>
      </c>
      <c r="AB192" s="1698">
        <f t="shared" si="21"/>
        <v>0</v>
      </c>
      <c r="AC192" s="1698">
        <f t="shared" si="21"/>
        <v>8</v>
      </c>
      <c r="AD192" s="1698">
        <f t="shared" si="21"/>
        <v>11</v>
      </c>
      <c r="AE192" s="1698">
        <f t="shared" si="21"/>
        <v>50</v>
      </c>
      <c r="AF192" s="1659" t="s">
        <v>2287</v>
      </c>
    </row>
    <row r="193" spans="1:32" s="1110" customFormat="1" ht="24.75" customHeight="1" x14ac:dyDescent="0.2">
      <c r="A193" s="1268">
        <f>A191-A192</f>
        <v>-32</v>
      </c>
      <c r="B193" s="1700" t="s">
        <v>113</v>
      </c>
      <c r="C193" s="1418">
        <f t="shared" ref="C193:K207" si="22">SUMIFS(C$211:C$325,$A$211:$A$325,$AF193)</f>
        <v>0</v>
      </c>
      <c r="D193" s="1418">
        <f t="shared" si="22"/>
        <v>0</v>
      </c>
      <c r="E193" s="1418">
        <f t="shared" si="22"/>
        <v>0</v>
      </c>
      <c r="F193" s="1418">
        <f t="shared" si="22"/>
        <v>0</v>
      </c>
      <c r="G193" s="1418">
        <f t="shared" si="22"/>
        <v>0</v>
      </c>
      <c r="H193" s="1418">
        <f t="shared" si="22"/>
        <v>3</v>
      </c>
      <c r="I193" s="1418">
        <f t="shared" si="22"/>
        <v>2</v>
      </c>
      <c r="J193" s="1418">
        <f t="shared" si="22"/>
        <v>0</v>
      </c>
      <c r="K193" s="1418">
        <f t="shared" si="22"/>
        <v>1</v>
      </c>
      <c r="L193" s="1396">
        <f t="shared" si="18"/>
        <v>6</v>
      </c>
      <c r="M193" s="1701">
        <f t="shared" si="17"/>
        <v>21375</v>
      </c>
      <c r="N193" s="1381">
        <f t="shared" ref="N193:P207" si="23">SUMIFS(N$211:N$325,$A$211:$A$325,$AF193)</f>
        <v>6</v>
      </c>
      <c r="O193" s="1418">
        <f t="shared" si="23"/>
        <v>0</v>
      </c>
      <c r="P193" s="1379">
        <f t="shared" si="23"/>
        <v>25</v>
      </c>
      <c r="Q193" s="1382">
        <f t="shared" si="16"/>
        <v>1527</v>
      </c>
      <c r="R193" s="1380">
        <f t="shared" si="10"/>
        <v>31</v>
      </c>
      <c r="S193" s="1697">
        <f t="shared" ref="S193:AE207" si="24">SUMIFS(S$211:S$325,$A$211:$A$325,$AF193)</f>
        <v>2</v>
      </c>
      <c r="T193" s="1698">
        <f t="shared" si="24"/>
        <v>0</v>
      </c>
      <c r="U193" s="1698">
        <f t="shared" si="24"/>
        <v>0</v>
      </c>
      <c r="V193" s="1698">
        <f t="shared" si="24"/>
        <v>0</v>
      </c>
      <c r="W193" s="1698">
        <f t="shared" si="24"/>
        <v>0</v>
      </c>
      <c r="X193" s="1698">
        <f t="shared" si="24"/>
        <v>0</v>
      </c>
      <c r="Y193" s="1698">
        <f t="shared" si="24"/>
        <v>2</v>
      </c>
      <c r="Z193" s="1698">
        <f t="shared" si="24"/>
        <v>1</v>
      </c>
      <c r="AA193" s="1698">
        <f t="shared" si="24"/>
        <v>0</v>
      </c>
      <c r="AB193" s="1698">
        <f t="shared" si="24"/>
        <v>0</v>
      </c>
      <c r="AC193" s="1698">
        <f t="shared" si="24"/>
        <v>1</v>
      </c>
      <c r="AD193" s="1698">
        <f t="shared" si="24"/>
        <v>8</v>
      </c>
      <c r="AE193" s="1698">
        <f t="shared" si="24"/>
        <v>17</v>
      </c>
      <c r="AF193" s="1659" t="s">
        <v>2288</v>
      </c>
    </row>
    <row r="194" spans="1:32" s="1110" customFormat="1" ht="24.75" customHeight="1" x14ac:dyDescent="0.2">
      <c r="A194" s="1268"/>
      <c r="B194" s="1700" t="s">
        <v>114</v>
      </c>
      <c r="C194" s="1418">
        <f t="shared" si="22"/>
        <v>0</v>
      </c>
      <c r="D194" s="1418">
        <f t="shared" si="22"/>
        <v>0</v>
      </c>
      <c r="E194" s="1418">
        <f t="shared" si="22"/>
        <v>7</v>
      </c>
      <c r="F194" s="1418">
        <f t="shared" si="22"/>
        <v>0</v>
      </c>
      <c r="G194" s="1418">
        <f t="shared" si="22"/>
        <v>0</v>
      </c>
      <c r="H194" s="1418">
        <f t="shared" si="22"/>
        <v>0</v>
      </c>
      <c r="I194" s="1418">
        <f t="shared" si="22"/>
        <v>5</v>
      </c>
      <c r="J194" s="1418">
        <f t="shared" si="22"/>
        <v>0</v>
      </c>
      <c r="K194" s="1418">
        <f t="shared" si="22"/>
        <v>4</v>
      </c>
      <c r="L194" s="1396">
        <f t="shared" si="18"/>
        <v>16</v>
      </c>
      <c r="M194" s="1701">
        <f t="shared" si="17"/>
        <v>21391</v>
      </c>
      <c r="N194" s="1381">
        <f t="shared" si="23"/>
        <v>9</v>
      </c>
      <c r="O194" s="1418">
        <f t="shared" si="23"/>
        <v>7</v>
      </c>
      <c r="P194" s="1379">
        <f t="shared" si="23"/>
        <v>14</v>
      </c>
      <c r="Q194" s="1382">
        <f t="shared" si="16"/>
        <v>1541</v>
      </c>
      <c r="R194" s="1380">
        <f t="shared" si="10"/>
        <v>30</v>
      </c>
      <c r="S194" s="1697">
        <f t="shared" si="24"/>
        <v>0</v>
      </c>
      <c r="T194" s="1698">
        <f t="shared" si="24"/>
        <v>7</v>
      </c>
      <c r="U194" s="1698">
        <f t="shared" si="24"/>
        <v>0</v>
      </c>
      <c r="V194" s="1698">
        <f t="shared" si="24"/>
        <v>0</v>
      </c>
      <c r="W194" s="1698">
        <f t="shared" si="24"/>
        <v>0</v>
      </c>
      <c r="X194" s="1698">
        <f t="shared" si="24"/>
        <v>0</v>
      </c>
      <c r="Y194" s="1698">
        <f t="shared" si="24"/>
        <v>0</v>
      </c>
      <c r="Z194" s="1698">
        <f t="shared" si="24"/>
        <v>0</v>
      </c>
      <c r="AA194" s="1698">
        <f t="shared" si="24"/>
        <v>5</v>
      </c>
      <c r="AB194" s="1698">
        <f t="shared" si="24"/>
        <v>0</v>
      </c>
      <c r="AC194" s="1698">
        <f t="shared" si="24"/>
        <v>4</v>
      </c>
      <c r="AD194" s="1698">
        <f t="shared" si="24"/>
        <v>14</v>
      </c>
      <c r="AE194" s="1698">
        <f t="shared" si="24"/>
        <v>0</v>
      </c>
      <c r="AF194" s="1659" t="s">
        <v>2289</v>
      </c>
    </row>
    <row r="195" spans="1:32" s="1110" customFormat="1" ht="24.75" customHeight="1" thickBot="1" x14ac:dyDescent="0.25">
      <c r="A195" s="1087"/>
      <c r="B195" s="1863" t="s">
        <v>102</v>
      </c>
      <c r="C195" s="1864">
        <f t="shared" si="22"/>
        <v>0</v>
      </c>
      <c r="D195" s="1864">
        <f t="shared" si="22"/>
        <v>0</v>
      </c>
      <c r="E195" s="1864">
        <f t="shared" si="22"/>
        <v>0</v>
      </c>
      <c r="F195" s="1864">
        <f t="shared" si="22"/>
        <v>0</v>
      </c>
      <c r="G195" s="1864">
        <f t="shared" si="22"/>
        <v>0</v>
      </c>
      <c r="H195" s="1864">
        <f t="shared" si="22"/>
        <v>1</v>
      </c>
      <c r="I195" s="1864">
        <f t="shared" si="22"/>
        <v>7</v>
      </c>
      <c r="J195" s="1864">
        <f t="shared" si="22"/>
        <v>0</v>
      </c>
      <c r="K195" s="1864">
        <f t="shared" si="22"/>
        <v>5</v>
      </c>
      <c r="L195" s="1398">
        <f t="shared" si="18"/>
        <v>13</v>
      </c>
      <c r="M195" s="1865">
        <f t="shared" si="17"/>
        <v>21404</v>
      </c>
      <c r="N195" s="1866">
        <f t="shared" si="23"/>
        <v>13</v>
      </c>
      <c r="O195" s="1864">
        <f t="shared" si="23"/>
        <v>0</v>
      </c>
      <c r="P195" s="1383">
        <f t="shared" si="23"/>
        <v>68</v>
      </c>
      <c r="Q195" s="1867">
        <f t="shared" si="16"/>
        <v>1609</v>
      </c>
      <c r="R195" s="1384">
        <f t="shared" si="10"/>
        <v>81</v>
      </c>
      <c r="S195" s="1868">
        <f t="shared" si="24"/>
        <v>0</v>
      </c>
      <c r="T195" s="1869">
        <f t="shared" si="24"/>
        <v>0</v>
      </c>
      <c r="U195" s="1869">
        <f t="shared" si="24"/>
        <v>0</v>
      </c>
      <c r="V195" s="1869">
        <f t="shared" si="24"/>
        <v>0</v>
      </c>
      <c r="W195" s="1869">
        <f t="shared" si="24"/>
        <v>0</v>
      </c>
      <c r="X195" s="1869">
        <f t="shared" si="24"/>
        <v>0</v>
      </c>
      <c r="Y195" s="1869">
        <f t="shared" si="24"/>
        <v>0</v>
      </c>
      <c r="Z195" s="1869">
        <f t="shared" si="24"/>
        <v>1</v>
      </c>
      <c r="AA195" s="1869">
        <f t="shared" si="24"/>
        <v>7</v>
      </c>
      <c r="AB195" s="1869">
        <f t="shared" si="24"/>
        <v>0</v>
      </c>
      <c r="AC195" s="1869">
        <f t="shared" si="24"/>
        <v>5</v>
      </c>
      <c r="AD195" s="1869">
        <f t="shared" si="24"/>
        <v>68</v>
      </c>
      <c r="AE195" s="1869">
        <f t="shared" si="24"/>
        <v>0</v>
      </c>
      <c r="AF195" s="1659" t="s">
        <v>2166</v>
      </c>
    </row>
    <row r="196" spans="1:32" s="1110" customFormat="1" ht="18" customHeight="1" x14ac:dyDescent="0.2">
      <c r="A196" s="1265" t="s">
        <v>2290</v>
      </c>
      <c r="B196" s="1770" t="s">
        <v>2291</v>
      </c>
      <c r="C196" s="1771">
        <f t="shared" si="22"/>
        <v>0</v>
      </c>
      <c r="D196" s="1771">
        <f t="shared" si="22"/>
        <v>0</v>
      </c>
      <c r="E196" s="1771">
        <f t="shared" si="22"/>
        <v>23</v>
      </c>
      <c r="F196" s="1771">
        <f t="shared" si="22"/>
        <v>0</v>
      </c>
      <c r="G196" s="1771">
        <f t="shared" si="22"/>
        <v>0</v>
      </c>
      <c r="H196" s="1771">
        <f t="shared" si="22"/>
        <v>7</v>
      </c>
      <c r="I196" s="1771">
        <f t="shared" si="22"/>
        <v>3</v>
      </c>
      <c r="J196" s="1771">
        <f t="shared" si="22"/>
        <v>0</v>
      </c>
      <c r="K196" s="1771">
        <f t="shared" si="22"/>
        <v>0</v>
      </c>
      <c r="L196" s="1690">
        <f t="shared" si="18"/>
        <v>33</v>
      </c>
      <c r="M196" s="1772">
        <f t="shared" si="17"/>
        <v>21437</v>
      </c>
      <c r="N196" s="1773">
        <f t="shared" si="23"/>
        <v>10</v>
      </c>
      <c r="O196" s="1771">
        <f t="shared" si="23"/>
        <v>23</v>
      </c>
      <c r="P196" s="1691">
        <f t="shared" si="23"/>
        <v>104</v>
      </c>
      <c r="Q196" s="1774">
        <f t="shared" si="16"/>
        <v>1713</v>
      </c>
      <c r="R196" s="1692">
        <f t="shared" ref="R196:R207" si="25">L196+P196</f>
        <v>137</v>
      </c>
      <c r="S196" s="1794">
        <f t="shared" si="24"/>
        <v>7</v>
      </c>
      <c r="T196" s="1795">
        <f t="shared" si="24"/>
        <v>9</v>
      </c>
      <c r="U196" s="1795">
        <f t="shared" si="24"/>
        <v>0</v>
      </c>
      <c r="V196" s="1795">
        <f t="shared" si="24"/>
        <v>0</v>
      </c>
      <c r="W196" s="1795">
        <f t="shared" si="24"/>
        <v>9</v>
      </c>
      <c r="X196" s="1795">
        <f t="shared" si="24"/>
        <v>0</v>
      </c>
      <c r="Y196" s="1795">
        <f t="shared" si="24"/>
        <v>0</v>
      </c>
      <c r="Z196" s="1795">
        <f t="shared" si="24"/>
        <v>0</v>
      </c>
      <c r="AA196" s="1795">
        <f t="shared" si="24"/>
        <v>3</v>
      </c>
      <c r="AB196" s="1795">
        <f t="shared" si="24"/>
        <v>5</v>
      </c>
      <c r="AC196" s="1795">
        <f t="shared" si="24"/>
        <v>0</v>
      </c>
      <c r="AD196" s="1795">
        <f t="shared" si="24"/>
        <v>104</v>
      </c>
      <c r="AE196" s="1795">
        <f t="shared" si="24"/>
        <v>0</v>
      </c>
      <c r="AF196" s="1659" t="s">
        <v>1786</v>
      </c>
    </row>
    <row r="197" spans="1:32" s="1110" customFormat="1" ht="18" customHeight="1" x14ac:dyDescent="0.2">
      <c r="A197" s="1266" t="s">
        <v>2278</v>
      </c>
      <c r="B197" s="1693" t="s">
        <v>2283</v>
      </c>
      <c r="C197" s="1377">
        <f t="shared" si="22"/>
        <v>0</v>
      </c>
      <c r="D197" s="1377">
        <f t="shared" si="22"/>
        <v>0</v>
      </c>
      <c r="E197" s="1377">
        <f t="shared" si="22"/>
        <v>32</v>
      </c>
      <c r="F197" s="1377">
        <f t="shared" si="22"/>
        <v>0</v>
      </c>
      <c r="G197" s="1377">
        <f t="shared" si="22"/>
        <v>0</v>
      </c>
      <c r="H197" s="1377">
        <f t="shared" si="22"/>
        <v>0</v>
      </c>
      <c r="I197" s="1377">
        <f t="shared" si="22"/>
        <v>3</v>
      </c>
      <c r="J197" s="1377">
        <f t="shared" si="22"/>
        <v>0</v>
      </c>
      <c r="K197" s="1377">
        <f t="shared" si="22"/>
        <v>0</v>
      </c>
      <c r="L197" s="1396">
        <f t="shared" si="18"/>
        <v>35</v>
      </c>
      <c r="M197" s="1694">
        <f t="shared" si="17"/>
        <v>21472</v>
      </c>
      <c r="N197" s="1376">
        <f t="shared" si="23"/>
        <v>3</v>
      </c>
      <c r="O197" s="1377">
        <f t="shared" si="23"/>
        <v>32</v>
      </c>
      <c r="P197" s="1379">
        <f t="shared" si="23"/>
        <v>138</v>
      </c>
      <c r="Q197" s="1373">
        <f t="shared" si="16"/>
        <v>1851</v>
      </c>
      <c r="R197" s="1380">
        <f t="shared" si="25"/>
        <v>173</v>
      </c>
      <c r="S197" s="1567">
        <f t="shared" si="24"/>
        <v>0</v>
      </c>
      <c r="T197" s="1568">
        <f t="shared" si="24"/>
        <v>16</v>
      </c>
      <c r="U197" s="1568">
        <f t="shared" si="24"/>
        <v>0</v>
      </c>
      <c r="V197" s="1568">
        <f t="shared" si="24"/>
        <v>0</v>
      </c>
      <c r="W197" s="1568">
        <f t="shared" si="24"/>
        <v>16</v>
      </c>
      <c r="X197" s="1568">
        <f t="shared" si="24"/>
        <v>0</v>
      </c>
      <c r="Y197" s="1568">
        <f t="shared" si="24"/>
        <v>0</v>
      </c>
      <c r="Z197" s="1568">
        <f t="shared" si="24"/>
        <v>0</v>
      </c>
      <c r="AA197" s="1568">
        <f t="shared" si="24"/>
        <v>3</v>
      </c>
      <c r="AB197" s="1568">
        <f t="shared" si="24"/>
        <v>0</v>
      </c>
      <c r="AC197" s="1568">
        <f t="shared" si="24"/>
        <v>0</v>
      </c>
      <c r="AD197" s="1568">
        <f t="shared" si="24"/>
        <v>138</v>
      </c>
      <c r="AE197" s="1568">
        <f t="shared" si="24"/>
        <v>0</v>
      </c>
      <c r="AF197" s="1659" t="s">
        <v>1787</v>
      </c>
    </row>
    <row r="198" spans="1:32" s="1110" customFormat="1" ht="18" customHeight="1" x14ac:dyDescent="0.2">
      <c r="A198" s="1267">
        <f>SUM(L196:L207)</f>
        <v>421</v>
      </c>
      <c r="B198" s="1693" t="s">
        <v>2284</v>
      </c>
      <c r="C198" s="1377">
        <f t="shared" si="22"/>
        <v>0</v>
      </c>
      <c r="D198" s="1377">
        <f t="shared" si="22"/>
        <v>0</v>
      </c>
      <c r="E198" s="1377">
        <f t="shared" si="22"/>
        <v>2</v>
      </c>
      <c r="F198" s="1377">
        <f t="shared" si="22"/>
        <v>0</v>
      </c>
      <c r="G198" s="1377">
        <f t="shared" si="22"/>
        <v>0</v>
      </c>
      <c r="H198" s="1377">
        <f t="shared" si="22"/>
        <v>0</v>
      </c>
      <c r="I198" s="1377">
        <f t="shared" si="22"/>
        <v>5</v>
      </c>
      <c r="J198" s="1377">
        <f t="shared" si="22"/>
        <v>0</v>
      </c>
      <c r="K198" s="1377">
        <f t="shared" si="22"/>
        <v>0</v>
      </c>
      <c r="L198" s="1396">
        <f t="shared" si="18"/>
        <v>7</v>
      </c>
      <c r="M198" s="1694">
        <f t="shared" si="17"/>
        <v>21479</v>
      </c>
      <c r="N198" s="1376">
        <f t="shared" si="23"/>
        <v>5</v>
      </c>
      <c r="O198" s="1377">
        <f t="shared" si="23"/>
        <v>2</v>
      </c>
      <c r="P198" s="1379">
        <f t="shared" si="23"/>
        <v>91</v>
      </c>
      <c r="Q198" s="1373">
        <f t="shared" si="16"/>
        <v>1942</v>
      </c>
      <c r="R198" s="1380">
        <f t="shared" si="25"/>
        <v>98</v>
      </c>
      <c r="S198" s="1567">
        <f t="shared" si="24"/>
        <v>0</v>
      </c>
      <c r="T198" s="1568">
        <f t="shared" si="24"/>
        <v>2</v>
      </c>
      <c r="U198" s="1568">
        <f t="shared" si="24"/>
        <v>0</v>
      </c>
      <c r="V198" s="1568">
        <f t="shared" si="24"/>
        <v>0</v>
      </c>
      <c r="W198" s="1568">
        <f t="shared" si="24"/>
        <v>0</v>
      </c>
      <c r="X198" s="1568">
        <f t="shared" si="24"/>
        <v>0</v>
      </c>
      <c r="Y198" s="1568">
        <f t="shared" si="24"/>
        <v>0</v>
      </c>
      <c r="Z198" s="1568">
        <f t="shared" si="24"/>
        <v>0</v>
      </c>
      <c r="AA198" s="1568">
        <f t="shared" si="24"/>
        <v>5</v>
      </c>
      <c r="AB198" s="1568">
        <f t="shared" si="24"/>
        <v>0</v>
      </c>
      <c r="AC198" s="1568">
        <f t="shared" si="24"/>
        <v>0</v>
      </c>
      <c r="AD198" s="1568">
        <f t="shared" si="24"/>
        <v>91</v>
      </c>
      <c r="AE198" s="1568">
        <f t="shared" si="24"/>
        <v>0</v>
      </c>
      <c r="AF198" s="1659" t="s">
        <v>1788</v>
      </c>
    </row>
    <row r="199" spans="1:32" s="1110" customFormat="1" ht="18" customHeight="1" x14ac:dyDescent="0.2">
      <c r="A199" s="1368">
        <v>455</v>
      </c>
      <c r="B199" s="1693" t="s">
        <v>106</v>
      </c>
      <c r="C199" s="1377">
        <f t="shared" si="22"/>
        <v>0</v>
      </c>
      <c r="D199" s="1377">
        <f t="shared" si="22"/>
        <v>0</v>
      </c>
      <c r="E199" s="1377">
        <f t="shared" si="22"/>
        <v>9</v>
      </c>
      <c r="F199" s="1377">
        <f t="shared" si="22"/>
        <v>0</v>
      </c>
      <c r="G199" s="1377">
        <f t="shared" si="22"/>
        <v>0</v>
      </c>
      <c r="H199" s="1377">
        <f t="shared" si="22"/>
        <v>6</v>
      </c>
      <c r="I199" s="1377">
        <f t="shared" si="22"/>
        <v>12</v>
      </c>
      <c r="J199" s="1377">
        <f t="shared" si="22"/>
        <v>0</v>
      </c>
      <c r="K199" s="1377">
        <f t="shared" si="22"/>
        <v>8</v>
      </c>
      <c r="L199" s="1396">
        <f t="shared" si="18"/>
        <v>35</v>
      </c>
      <c r="M199" s="1694">
        <f t="shared" si="17"/>
        <v>21514</v>
      </c>
      <c r="N199" s="1376">
        <f t="shared" si="23"/>
        <v>26</v>
      </c>
      <c r="O199" s="1377">
        <f t="shared" si="23"/>
        <v>9</v>
      </c>
      <c r="P199" s="1379">
        <f t="shared" si="23"/>
        <v>163</v>
      </c>
      <c r="Q199" s="1373">
        <f>Q198+P199</f>
        <v>2105</v>
      </c>
      <c r="R199" s="1380">
        <f t="shared" si="25"/>
        <v>198</v>
      </c>
      <c r="S199" s="1567">
        <f t="shared" si="24"/>
        <v>0</v>
      </c>
      <c r="T199" s="1568">
        <f t="shared" si="24"/>
        <v>9</v>
      </c>
      <c r="U199" s="1568">
        <f t="shared" si="24"/>
        <v>0</v>
      </c>
      <c r="V199" s="1568">
        <f t="shared" si="24"/>
        <v>0</v>
      </c>
      <c r="W199" s="1568">
        <f t="shared" si="24"/>
        <v>0</v>
      </c>
      <c r="X199" s="1568">
        <f t="shared" si="24"/>
        <v>0</v>
      </c>
      <c r="Y199" s="1568">
        <f t="shared" si="24"/>
        <v>7</v>
      </c>
      <c r="Z199" s="1568">
        <f t="shared" si="24"/>
        <v>6</v>
      </c>
      <c r="AA199" s="1568">
        <f t="shared" si="24"/>
        <v>5</v>
      </c>
      <c r="AB199" s="1568">
        <f t="shared" si="24"/>
        <v>0</v>
      </c>
      <c r="AC199" s="1568">
        <f t="shared" si="24"/>
        <v>8</v>
      </c>
      <c r="AD199" s="1568">
        <f t="shared" si="24"/>
        <v>163</v>
      </c>
      <c r="AE199" s="1568">
        <f t="shared" si="24"/>
        <v>0</v>
      </c>
      <c r="AF199" s="1659" t="s">
        <v>1789</v>
      </c>
    </row>
    <row r="200" spans="1:32" s="1110" customFormat="1" ht="18" customHeight="1" x14ac:dyDescent="0.2">
      <c r="A200" s="1268">
        <f>A198-A199</f>
        <v>-34</v>
      </c>
      <c r="B200" s="1693" t="s">
        <v>107</v>
      </c>
      <c r="C200" s="1377">
        <f t="shared" si="22"/>
        <v>0</v>
      </c>
      <c r="D200" s="1377">
        <f t="shared" si="22"/>
        <v>0</v>
      </c>
      <c r="E200" s="1377">
        <f t="shared" si="22"/>
        <v>8</v>
      </c>
      <c r="F200" s="1377">
        <f t="shared" si="22"/>
        <v>0</v>
      </c>
      <c r="G200" s="1377">
        <f t="shared" si="22"/>
        <v>0</v>
      </c>
      <c r="H200" s="1377">
        <f t="shared" si="22"/>
        <v>8</v>
      </c>
      <c r="I200" s="1377">
        <f t="shared" si="22"/>
        <v>4</v>
      </c>
      <c r="J200" s="1377">
        <f t="shared" si="22"/>
        <v>0</v>
      </c>
      <c r="K200" s="1377">
        <f t="shared" si="22"/>
        <v>0</v>
      </c>
      <c r="L200" s="1396">
        <f t="shared" si="18"/>
        <v>20</v>
      </c>
      <c r="M200" s="1694">
        <f t="shared" si="17"/>
        <v>21534</v>
      </c>
      <c r="N200" s="1376">
        <f t="shared" si="23"/>
        <v>12</v>
      </c>
      <c r="O200" s="1377">
        <f t="shared" si="23"/>
        <v>8</v>
      </c>
      <c r="P200" s="1379">
        <f t="shared" si="23"/>
        <v>131</v>
      </c>
      <c r="Q200" s="1373">
        <f>Q199+P200</f>
        <v>2236</v>
      </c>
      <c r="R200" s="1380">
        <f t="shared" si="25"/>
        <v>151</v>
      </c>
      <c r="S200" s="1567">
        <f t="shared" si="24"/>
        <v>2</v>
      </c>
      <c r="T200" s="1568">
        <f t="shared" si="24"/>
        <v>8</v>
      </c>
      <c r="U200" s="1568">
        <f t="shared" si="24"/>
        <v>6</v>
      </c>
      <c r="V200" s="1568">
        <f t="shared" si="24"/>
        <v>0</v>
      </c>
      <c r="W200" s="1568">
        <f t="shared" si="24"/>
        <v>0</v>
      </c>
      <c r="X200" s="1568">
        <f t="shared" si="24"/>
        <v>0</v>
      </c>
      <c r="Y200" s="1568">
        <f t="shared" si="24"/>
        <v>0</v>
      </c>
      <c r="Z200" s="1568">
        <f t="shared" si="24"/>
        <v>0</v>
      </c>
      <c r="AA200" s="1568">
        <f t="shared" si="24"/>
        <v>4</v>
      </c>
      <c r="AB200" s="1568">
        <f t="shared" si="24"/>
        <v>0</v>
      </c>
      <c r="AC200" s="1568">
        <f t="shared" si="24"/>
        <v>0</v>
      </c>
      <c r="AD200" s="1568">
        <f t="shared" si="24"/>
        <v>90</v>
      </c>
      <c r="AE200" s="1568">
        <f t="shared" si="24"/>
        <v>41</v>
      </c>
      <c r="AF200" s="1659" t="s">
        <v>1790</v>
      </c>
    </row>
    <row r="201" spans="1:32" s="1110" customFormat="1" ht="18" customHeight="1" x14ac:dyDescent="0.2">
      <c r="A201" s="588"/>
      <c r="B201" s="1693" t="s">
        <v>108</v>
      </c>
      <c r="C201" s="1377">
        <f t="shared" si="22"/>
        <v>0</v>
      </c>
      <c r="D201" s="1377">
        <f t="shared" si="22"/>
        <v>0</v>
      </c>
      <c r="E201" s="1377">
        <f t="shared" si="22"/>
        <v>39</v>
      </c>
      <c r="F201" s="1377">
        <f t="shared" si="22"/>
        <v>0</v>
      </c>
      <c r="G201" s="1377">
        <f t="shared" si="22"/>
        <v>0</v>
      </c>
      <c r="H201" s="1377">
        <f t="shared" si="22"/>
        <v>0</v>
      </c>
      <c r="I201" s="1377">
        <f t="shared" si="22"/>
        <v>0</v>
      </c>
      <c r="J201" s="1377">
        <f t="shared" si="22"/>
        <v>0</v>
      </c>
      <c r="K201" s="1377">
        <f t="shared" si="22"/>
        <v>0</v>
      </c>
      <c r="L201" s="1396">
        <f t="shared" si="18"/>
        <v>39</v>
      </c>
      <c r="M201" s="1694">
        <f t="shared" si="17"/>
        <v>21573</v>
      </c>
      <c r="N201" s="1376">
        <f t="shared" si="23"/>
        <v>0</v>
      </c>
      <c r="O201" s="1377">
        <f t="shared" si="23"/>
        <v>39</v>
      </c>
      <c r="P201" s="1379">
        <f t="shared" si="23"/>
        <v>90</v>
      </c>
      <c r="Q201" s="1373">
        <f t="shared" ref="Q201:Q207" si="26">Q200+P201</f>
        <v>2326</v>
      </c>
      <c r="R201" s="1380">
        <f t="shared" si="25"/>
        <v>129</v>
      </c>
      <c r="S201" s="1567">
        <f t="shared" si="24"/>
        <v>0</v>
      </c>
      <c r="T201" s="1568">
        <f t="shared" si="24"/>
        <v>17</v>
      </c>
      <c r="U201" s="1568">
        <f t="shared" si="24"/>
        <v>0</v>
      </c>
      <c r="V201" s="1568">
        <f t="shared" si="24"/>
        <v>10</v>
      </c>
      <c r="W201" s="1568">
        <f t="shared" si="24"/>
        <v>0</v>
      </c>
      <c r="X201" s="1568">
        <f t="shared" si="24"/>
        <v>0</v>
      </c>
      <c r="Y201" s="1568">
        <f t="shared" si="24"/>
        <v>0</v>
      </c>
      <c r="Z201" s="1568">
        <f t="shared" si="24"/>
        <v>0</v>
      </c>
      <c r="AA201" s="1568">
        <f t="shared" si="24"/>
        <v>0</v>
      </c>
      <c r="AB201" s="1568">
        <f t="shared" si="24"/>
        <v>12</v>
      </c>
      <c r="AC201" s="1568">
        <f t="shared" si="24"/>
        <v>0</v>
      </c>
      <c r="AD201" s="1568">
        <f t="shared" si="24"/>
        <v>90</v>
      </c>
      <c r="AE201" s="1568">
        <f t="shared" si="24"/>
        <v>0</v>
      </c>
      <c r="AF201" s="1659" t="s">
        <v>1791</v>
      </c>
    </row>
    <row r="202" spans="1:32" s="1110" customFormat="1" ht="18" customHeight="1" x14ac:dyDescent="0.2">
      <c r="A202" s="1266" t="s">
        <v>2285</v>
      </c>
      <c r="B202" s="1693" t="s">
        <v>109</v>
      </c>
      <c r="C202" s="1377">
        <f t="shared" si="22"/>
        <v>0</v>
      </c>
      <c r="D202" s="1377">
        <f t="shared" si="22"/>
        <v>0</v>
      </c>
      <c r="E202" s="1377">
        <f t="shared" si="22"/>
        <v>28</v>
      </c>
      <c r="F202" s="1377">
        <f t="shared" si="22"/>
        <v>0</v>
      </c>
      <c r="G202" s="1377">
        <f t="shared" si="22"/>
        <v>0</v>
      </c>
      <c r="H202" s="1377">
        <f t="shared" si="22"/>
        <v>4</v>
      </c>
      <c r="I202" s="1377">
        <f t="shared" si="22"/>
        <v>0</v>
      </c>
      <c r="J202" s="1377">
        <f t="shared" si="22"/>
        <v>0</v>
      </c>
      <c r="K202" s="1377">
        <f t="shared" si="22"/>
        <v>0</v>
      </c>
      <c r="L202" s="1396">
        <f t="shared" si="18"/>
        <v>32</v>
      </c>
      <c r="M202" s="1694">
        <f t="shared" si="17"/>
        <v>21605</v>
      </c>
      <c r="N202" s="1376">
        <f t="shared" si="23"/>
        <v>4</v>
      </c>
      <c r="O202" s="1377">
        <f t="shared" si="23"/>
        <v>28</v>
      </c>
      <c r="P202" s="1379">
        <f t="shared" si="23"/>
        <v>135</v>
      </c>
      <c r="Q202" s="1373">
        <f t="shared" si="26"/>
        <v>2461</v>
      </c>
      <c r="R202" s="1380">
        <f t="shared" si="25"/>
        <v>167</v>
      </c>
      <c r="S202" s="1567">
        <f t="shared" si="24"/>
        <v>4</v>
      </c>
      <c r="T202" s="1568">
        <f t="shared" si="24"/>
        <v>18</v>
      </c>
      <c r="U202" s="1568">
        <f t="shared" si="24"/>
        <v>0</v>
      </c>
      <c r="V202" s="1568">
        <f t="shared" si="24"/>
        <v>10</v>
      </c>
      <c r="W202" s="1568">
        <f t="shared" si="24"/>
        <v>0</v>
      </c>
      <c r="X202" s="1568">
        <f t="shared" si="24"/>
        <v>0</v>
      </c>
      <c r="Y202" s="1568">
        <f t="shared" si="24"/>
        <v>0</v>
      </c>
      <c r="Z202" s="1568">
        <f t="shared" si="24"/>
        <v>0</v>
      </c>
      <c r="AA202" s="1568">
        <f t="shared" si="24"/>
        <v>0</v>
      </c>
      <c r="AB202" s="1568">
        <f t="shared" si="24"/>
        <v>0</v>
      </c>
      <c r="AC202" s="1568">
        <f t="shared" si="24"/>
        <v>0</v>
      </c>
      <c r="AD202" s="1568">
        <f t="shared" si="24"/>
        <v>85</v>
      </c>
      <c r="AE202" s="1568">
        <f t="shared" si="24"/>
        <v>50</v>
      </c>
      <c r="AF202" s="1659" t="s">
        <v>1792</v>
      </c>
    </row>
    <row r="203" spans="1:32" s="1110" customFormat="1" ht="18" customHeight="1" x14ac:dyDescent="0.2">
      <c r="A203" s="1267">
        <f>SUM(P196:P207)</f>
        <v>1027</v>
      </c>
      <c r="B203" s="1693" t="s">
        <v>110</v>
      </c>
      <c r="C203" s="1377">
        <f t="shared" si="22"/>
        <v>0</v>
      </c>
      <c r="D203" s="1377">
        <f t="shared" si="22"/>
        <v>0</v>
      </c>
      <c r="E203" s="1377">
        <f t="shared" si="22"/>
        <v>20</v>
      </c>
      <c r="F203" s="1377">
        <f t="shared" si="22"/>
        <v>0</v>
      </c>
      <c r="G203" s="1377">
        <f t="shared" si="22"/>
        <v>0</v>
      </c>
      <c r="H203" s="1377">
        <f t="shared" si="22"/>
        <v>6</v>
      </c>
      <c r="I203" s="1377">
        <f t="shared" si="22"/>
        <v>1</v>
      </c>
      <c r="J203" s="1377">
        <f t="shared" si="22"/>
        <v>0</v>
      </c>
      <c r="K203" s="1377">
        <f t="shared" si="22"/>
        <v>0</v>
      </c>
      <c r="L203" s="1396">
        <f t="shared" si="18"/>
        <v>27</v>
      </c>
      <c r="M203" s="1694">
        <f t="shared" si="17"/>
        <v>21632</v>
      </c>
      <c r="N203" s="1376">
        <f t="shared" si="23"/>
        <v>7</v>
      </c>
      <c r="O203" s="1377">
        <f t="shared" si="23"/>
        <v>20</v>
      </c>
      <c r="P203" s="1379">
        <f t="shared" si="23"/>
        <v>75</v>
      </c>
      <c r="Q203" s="1373">
        <f t="shared" si="26"/>
        <v>2536</v>
      </c>
      <c r="R203" s="1380">
        <f t="shared" si="25"/>
        <v>102</v>
      </c>
      <c r="S203" s="1567">
        <f t="shared" si="24"/>
        <v>3</v>
      </c>
      <c r="T203" s="1568">
        <f t="shared" si="24"/>
        <v>0</v>
      </c>
      <c r="U203" s="1568">
        <f t="shared" si="24"/>
        <v>0</v>
      </c>
      <c r="V203" s="1568">
        <f t="shared" si="24"/>
        <v>20</v>
      </c>
      <c r="W203" s="1568">
        <f t="shared" si="24"/>
        <v>0</v>
      </c>
      <c r="X203" s="1568">
        <f t="shared" si="24"/>
        <v>3</v>
      </c>
      <c r="Y203" s="1568">
        <f t="shared" si="24"/>
        <v>0</v>
      </c>
      <c r="Z203" s="1568">
        <f t="shared" si="24"/>
        <v>0</v>
      </c>
      <c r="AA203" s="1568">
        <f t="shared" si="24"/>
        <v>1</v>
      </c>
      <c r="AB203" s="1568">
        <f t="shared" si="24"/>
        <v>0</v>
      </c>
      <c r="AC203" s="1568">
        <f t="shared" si="24"/>
        <v>0</v>
      </c>
      <c r="AD203" s="1568">
        <f t="shared" si="24"/>
        <v>75</v>
      </c>
      <c r="AE203" s="1568">
        <f t="shared" si="24"/>
        <v>0</v>
      </c>
      <c r="AF203" s="1659" t="s">
        <v>1793</v>
      </c>
    </row>
    <row r="204" spans="1:32" s="1110" customFormat="1" ht="18" customHeight="1" x14ac:dyDescent="0.2">
      <c r="A204" s="1368">
        <v>1144</v>
      </c>
      <c r="B204" s="1693" t="s">
        <v>2327</v>
      </c>
      <c r="C204" s="1377">
        <f t="shared" si="22"/>
        <v>0</v>
      </c>
      <c r="D204" s="1377">
        <f t="shared" si="22"/>
        <v>0</v>
      </c>
      <c r="E204" s="1377">
        <f t="shared" si="22"/>
        <v>36</v>
      </c>
      <c r="F204" s="1377">
        <f t="shared" si="22"/>
        <v>0</v>
      </c>
      <c r="G204" s="1377">
        <f t="shared" si="22"/>
        <v>0</v>
      </c>
      <c r="H204" s="1377">
        <f t="shared" si="22"/>
        <v>46</v>
      </c>
      <c r="I204" s="1377">
        <f t="shared" si="22"/>
        <v>1</v>
      </c>
      <c r="J204" s="1377">
        <f t="shared" si="22"/>
        <v>0</v>
      </c>
      <c r="K204" s="1377">
        <f t="shared" si="22"/>
        <v>0</v>
      </c>
      <c r="L204" s="1396">
        <f t="shared" si="18"/>
        <v>83</v>
      </c>
      <c r="M204" s="1694">
        <f t="shared" si="17"/>
        <v>21715</v>
      </c>
      <c r="N204" s="1376">
        <f t="shared" si="23"/>
        <v>47</v>
      </c>
      <c r="O204" s="1377">
        <f t="shared" si="23"/>
        <v>36</v>
      </c>
      <c r="P204" s="1379">
        <f t="shared" si="23"/>
        <v>40</v>
      </c>
      <c r="Q204" s="1373">
        <f t="shared" si="26"/>
        <v>2576</v>
      </c>
      <c r="R204" s="1380">
        <f t="shared" si="25"/>
        <v>123</v>
      </c>
      <c r="S204" s="1567">
        <f t="shared" si="24"/>
        <v>35</v>
      </c>
      <c r="T204" s="1568">
        <f t="shared" si="24"/>
        <v>2</v>
      </c>
      <c r="U204" s="1568">
        <f t="shared" si="24"/>
        <v>0</v>
      </c>
      <c r="V204" s="1568">
        <f t="shared" si="24"/>
        <v>20</v>
      </c>
      <c r="W204" s="1568">
        <f t="shared" si="24"/>
        <v>0</v>
      </c>
      <c r="X204" s="1568">
        <f t="shared" si="24"/>
        <v>11</v>
      </c>
      <c r="Y204" s="1568">
        <f t="shared" si="24"/>
        <v>0</v>
      </c>
      <c r="Z204" s="1568">
        <f t="shared" si="24"/>
        <v>0</v>
      </c>
      <c r="AA204" s="1568">
        <f t="shared" si="24"/>
        <v>1</v>
      </c>
      <c r="AB204" s="1568">
        <f t="shared" si="24"/>
        <v>14</v>
      </c>
      <c r="AC204" s="1568">
        <f t="shared" si="24"/>
        <v>0</v>
      </c>
      <c r="AD204" s="1568">
        <f t="shared" si="24"/>
        <v>40</v>
      </c>
      <c r="AE204" s="1568">
        <f t="shared" si="24"/>
        <v>0</v>
      </c>
      <c r="AF204" s="1659" t="s">
        <v>2292</v>
      </c>
    </row>
    <row r="205" spans="1:32" s="1110" customFormat="1" ht="18" customHeight="1" x14ac:dyDescent="0.2">
      <c r="A205" s="1268">
        <f>A203-A204</f>
        <v>-117</v>
      </c>
      <c r="B205" s="1693" t="s">
        <v>113</v>
      </c>
      <c r="C205" s="1377">
        <f t="shared" si="22"/>
        <v>0</v>
      </c>
      <c r="D205" s="1377">
        <f t="shared" si="22"/>
        <v>0</v>
      </c>
      <c r="E205" s="1377">
        <f t="shared" si="22"/>
        <v>60</v>
      </c>
      <c r="F205" s="1377">
        <f t="shared" si="22"/>
        <v>0</v>
      </c>
      <c r="G205" s="1377">
        <f t="shared" si="22"/>
        <v>0</v>
      </c>
      <c r="H205" s="1377">
        <f t="shared" si="22"/>
        <v>0</v>
      </c>
      <c r="I205" s="1377">
        <f t="shared" si="22"/>
        <v>0</v>
      </c>
      <c r="J205" s="1377">
        <f t="shared" si="22"/>
        <v>0</v>
      </c>
      <c r="K205" s="1377">
        <f t="shared" si="22"/>
        <v>0</v>
      </c>
      <c r="L205" s="1396">
        <f t="shared" si="18"/>
        <v>60</v>
      </c>
      <c r="M205" s="1694">
        <f t="shared" si="17"/>
        <v>21775</v>
      </c>
      <c r="N205" s="1376">
        <f t="shared" si="23"/>
        <v>0</v>
      </c>
      <c r="O205" s="1377">
        <f t="shared" si="23"/>
        <v>60</v>
      </c>
      <c r="P205" s="1379">
        <f t="shared" si="23"/>
        <v>60</v>
      </c>
      <c r="Q205" s="1373">
        <f t="shared" si="26"/>
        <v>2636</v>
      </c>
      <c r="R205" s="1380">
        <f t="shared" si="25"/>
        <v>120</v>
      </c>
      <c r="S205" s="1567">
        <f t="shared" si="24"/>
        <v>0</v>
      </c>
      <c r="T205" s="1568">
        <f t="shared" si="24"/>
        <v>39</v>
      </c>
      <c r="U205" s="1568">
        <f t="shared" si="24"/>
        <v>0</v>
      </c>
      <c r="V205" s="1568">
        <f t="shared" si="24"/>
        <v>20</v>
      </c>
      <c r="W205" s="1568">
        <f t="shared" si="24"/>
        <v>0</v>
      </c>
      <c r="X205" s="1568">
        <f t="shared" si="24"/>
        <v>0</v>
      </c>
      <c r="Y205" s="1568">
        <f t="shared" si="24"/>
        <v>0</v>
      </c>
      <c r="Z205" s="1568">
        <f t="shared" si="24"/>
        <v>0</v>
      </c>
      <c r="AA205" s="1568">
        <f t="shared" si="24"/>
        <v>0</v>
      </c>
      <c r="AB205" s="1568">
        <f t="shared" si="24"/>
        <v>1</v>
      </c>
      <c r="AC205" s="1568">
        <f t="shared" si="24"/>
        <v>0</v>
      </c>
      <c r="AD205" s="1568">
        <f t="shared" si="24"/>
        <v>10</v>
      </c>
      <c r="AE205" s="1568">
        <f t="shared" si="24"/>
        <v>50</v>
      </c>
      <c r="AF205" s="1659" t="s">
        <v>2293</v>
      </c>
    </row>
    <row r="206" spans="1:32" s="1110" customFormat="1" ht="18" customHeight="1" x14ac:dyDescent="0.2">
      <c r="A206" s="1268"/>
      <c r="B206" s="1693" t="s">
        <v>114</v>
      </c>
      <c r="C206" s="1377">
        <f t="shared" si="22"/>
        <v>0</v>
      </c>
      <c r="D206" s="1377">
        <f t="shared" si="22"/>
        <v>0</v>
      </c>
      <c r="E206" s="1377">
        <f t="shared" si="22"/>
        <v>25</v>
      </c>
      <c r="F206" s="1377">
        <f t="shared" si="22"/>
        <v>0</v>
      </c>
      <c r="G206" s="1377">
        <f t="shared" si="22"/>
        <v>0</v>
      </c>
      <c r="H206" s="1377">
        <f t="shared" si="22"/>
        <v>0</v>
      </c>
      <c r="I206" s="1377">
        <f t="shared" si="22"/>
        <v>0</v>
      </c>
      <c r="J206" s="1377">
        <f t="shared" si="22"/>
        <v>0</v>
      </c>
      <c r="K206" s="1377">
        <f t="shared" si="22"/>
        <v>0</v>
      </c>
      <c r="L206" s="1396">
        <f t="shared" si="18"/>
        <v>25</v>
      </c>
      <c r="M206" s="1694">
        <f t="shared" si="17"/>
        <v>21800</v>
      </c>
      <c r="N206" s="1376">
        <f t="shared" si="23"/>
        <v>0</v>
      </c>
      <c r="O206" s="1377">
        <f t="shared" si="23"/>
        <v>25</v>
      </c>
      <c r="P206" s="1379">
        <f t="shared" si="23"/>
        <v>0</v>
      </c>
      <c r="Q206" s="1373">
        <f t="shared" si="26"/>
        <v>2636</v>
      </c>
      <c r="R206" s="1380">
        <f t="shared" si="25"/>
        <v>25</v>
      </c>
      <c r="S206" s="1567">
        <f t="shared" si="24"/>
        <v>0</v>
      </c>
      <c r="T206" s="1568">
        <f t="shared" si="24"/>
        <v>0</v>
      </c>
      <c r="U206" s="1568">
        <f t="shared" si="24"/>
        <v>0</v>
      </c>
      <c r="V206" s="1568">
        <f t="shared" si="24"/>
        <v>25</v>
      </c>
      <c r="W206" s="1568">
        <f t="shared" si="24"/>
        <v>0</v>
      </c>
      <c r="X206" s="1568">
        <f t="shared" si="24"/>
        <v>0</v>
      </c>
      <c r="Y206" s="1568">
        <f t="shared" si="24"/>
        <v>0</v>
      </c>
      <c r="Z206" s="1568">
        <f t="shared" si="24"/>
        <v>0</v>
      </c>
      <c r="AA206" s="1568">
        <f t="shared" si="24"/>
        <v>0</v>
      </c>
      <c r="AB206" s="1568">
        <f t="shared" si="24"/>
        <v>0</v>
      </c>
      <c r="AC206" s="1568">
        <f t="shared" si="24"/>
        <v>0</v>
      </c>
      <c r="AD206" s="1568">
        <f t="shared" si="24"/>
        <v>0</v>
      </c>
      <c r="AE206" s="1568">
        <f t="shared" si="24"/>
        <v>0</v>
      </c>
      <c r="AF206" s="1659" t="s">
        <v>2294</v>
      </c>
    </row>
    <row r="207" spans="1:32" s="1110" customFormat="1" ht="18" customHeight="1" thickBot="1" x14ac:dyDescent="0.25">
      <c r="A207" s="1087"/>
      <c r="B207" s="1371" t="s">
        <v>102</v>
      </c>
      <c r="C207" s="1386">
        <f t="shared" si="22"/>
        <v>0</v>
      </c>
      <c r="D207" s="1386">
        <f t="shared" si="22"/>
        <v>0</v>
      </c>
      <c r="E207" s="1386">
        <f t="shared" si="22"/>
        <v>25</v>
      </c>
      <c r="F207" s="1386">
        <f t="shared" si="22"/>
        <v>0</v>
      </c>
      <c r="G207" s="1386">
        <f t="shared" si="22"/>
        <v>0</v>
      </c>
      <c r="H207" s="1386">
        <f t="shared" si="22"/>
        <v>0</v>
      </c>
      <c r="I207" s="1386">
        <f t="shared" si="22"/>
        <v>0</v>
      </c>
      <c r="J207" s="1386">
        <f t="shared" si="22"/>
        <v>0</v>
      </c>
      <c r="K207" s="1386">
        <f t="shared" si="22"/>
        <v>0</v>
      </c>
      <c r="L207" s="1398">
        <f t="shared" si="18"/>
        <v>25</v>
      </c>
      <c r="M207" s="1388">
        <f t="shared" si="17"/>
        <v>21825</v>
      </c>
      <c r="N207" s="1389">
        <f t="shared" si="23"/>
        <v>0</v>
      </c>
      <c r="O207" s="1386">
        <f t="shared" si="23"/>
        <v>25</v>
      </c>
      <c r="P207" s="1383">
        <f t="shared" si="23"/>
        <v>0</v>
      </c>
      <c r="Q207" s="1387">
        <f t="shared" si="26"/>
        <v>2636</v>
      </c>
      <c r="R207" s="1384">
        <f t="shared" si="25"/>
        <v>25</v>
      </c>
      <c r="S207" s="1569">
        <f t="shared" si="24"/>
        <v>0</v>
      </c>
      <c r="T207" s="1570">
        <f t="shared" si="24"/>
        <v>0</v>
      </c>
      <c r="U207" s="1570">
        <f t="shared" si="24"/>
        <v>0</v>
      </c>
      <c r="V207" s="1570">
        <f t="shared" si="24"/>
        <v>25</v>
      </c>
      <c r="W207" s="1570">
        <f t="shared" si="24"/>
        <v>0</v>
      </c>
      <c r="X207" s="1570">
        <f t="shared" si="24"/>
        <v>0</v>
      </c>
      <c r="Y207" s="1570">
        <f t="shared" si="24"/>
        <v>0</v>
      </c>
      <c r="Z207" s="1570">
        <f t="shared" si="24"/>
        <v>0</v>
      </c>
      <c r="AA207" s="1570">
        <f t="shared" si="24"/>
        <v>0</v>
      </c>
      <c r="AB207" s="1570">
        <f t="shared" si="24"/>
        <v>0</v>
      </c>
      <c r="AC207" s="1570">
        <f t="shared" si="24"/>
        <v>0</v>
      </c>
      <c r="AD207" s="1570">
        <f t="shared" si="24"/>
        <v>0</v>
      </c>
      <c r="AE207" s="1570">
        <f t="shared" si="24"/>
        <v>0</v>
      </c>
      <c r="AF207" s="1659" t="s">
        <v>2295</v>
      </c>
    </row>
    <row r="208" spans="1:32" s="1258" customFormat="1" ht="9.6" x14ac:dyDescent="0.2">
      <c r="B208" s="1419"/>
      <c r="C208" s="1419"/>
      <c r="D208" s="1419"/>
      <c r="E208" s="1419" t="s">
        <v>1498</v>
      </c>
      <c r="F208" s="1419" t="s">
        <v>1501</v>
      </c>
      <c r="G208" s="1419" t="s">
        <v>1533</v>
      </c>
      <c r="H208" s="1419" t="s">
        <v>1497</v>
      </c>
      <c r="I208" s="1419" t="s">
        <v>1499</v>
      </c>
      <c r="J208" s="1419" t="s">
        <v>1500</v>
      </c>
      <c r="K208" s="1419" t="s">
        <v>1502</v>
      </c>
      <c r="L208" s="1419"/>
      <c r="M208" s="1419"/>
      <c r="N208" s="1419"/>
      <c r="O208" s="1419"/>
      <c r="P208" s="1419" t="s">
        <v>1534</v>
      </c>
      <c r="Q208" s="1419"/>
      <c r="R208" s="1419"/>
    </row>
    <row r="209" spans="1:32" s="1110" customFormat="1" ht="10.199999999999999" thickBot="1" x14ac:dyDescent="0.25">
      <c r="B209" s="1258">
        <v>1</v>
      </c>
      <c r="C209" s="1259">
        <v>2</v>
      </c>
      <c r="D209" s="1258">
        <v>3</v>
      </c>
      <c r="E209" s="1259">
        <v>4</v>
      </c>
      <c r="F209" s="1258">
        <v>5</v>
      </c>
      <c r="G209" s="1259">
        <v>6</v>
      </c>
      <c r="H209" s="1258">
        <v>7</v>
      </c>
      <c r="I209" s="1259">
        <v>8</v>
      </c>
      <c r="J209" s="1258">
        <v>9</v>
      </c>
      <c r="K209" s="1259">
        <v>10</v>
      </c>
      <c r="L209" s="1258">
        <v>11</v>
      </c>
      <c r="M209" s="1259">
        <v>12</v>
      </c>
      <c r="N209" s="1258">
        <v>13</v>
      </c>
      <c r="O209" s="1259">
        <v>14</v>
      </c>
      <c r="P209" s="1258">
        <v>15</v>
      </c>
      <c r="Q209" s="1259">
        <v>16</v>
      </c>
      <c r="R209" s="1258"/>
    </row>
    <row r="210" spans="1:32" s="1110" customFormat="1" ht="10.199999999999999" thickBot="1" x14ac:dyDescent="0.25">
      <c r="B210" s="1739"/>
      <c r="C210" s="1260"/>
      <c r="D210" s="1261"/>
      <c r="E210" s="1261"/>
      <c r="F210" s="1261"/>
      <c r="G210" s="1261"/>
      <c r="H210" s="1261" t="s">
        <v>2296</v>
      </c>
      <c r="I210" s="1261"/>
      <c r="J210" s="1261"/>
      <c r="K210" s="1261"/>
      <c r="L210" s="1261"/>
      <c r="M210" s="1261"/>
      <c r="N210" s="1261"/>
      <c r="O210" s="1262"/>
      <c r="P210" s="1263" t="s">
        <v>2297</v>
      </c>
      <c r="Q210" s="1264" t="s">
        <v>2298</v>
      </c>
      <c r="R210" s="1258"/>
      <c r="S210" s="1353" t="str">
        <f>INDEX([4]V8structure!$AZ:$AZ,MATCH(S211,[4]V8structure!$C:$C,0),1)</f>
        <v>オレンジ</v>
      </c>
      <c r="T210" s="1354" t="str">
        <f>INDEX([4]V8structure!$AZ:$AZ,MATCH(T211,[4]V8structure!$C:$C,0),1)</f>
        <v>青</v>
      </c>
      <c r="U210" s="1353" t="str">
        <f>INDEX([4]V8structure!$AZ:$AZ,MATCH(U211,[4]V8structure!$C:$C,0),1)</f>
        <v>オレンジ</v>
      </c>
      <c r="V210" s="1354" t="str">
        <f>INDEX([4]V8structure!$AZ:$AZ,MATCH(V211,[4]V8structure!$C:$C,0),1)</f>
        <v>青</v>
      </c>
      <c r="W210" s="1354" t="str">
        <f>INDEX([4]V8structure!$AZ:$AZ,MATCH(W211,[4]V8structure!$C:$C,0),1)</f>
        <v>青</v>
      </c>
      <c r="X210" s="1353" t="str">
        <f>INDEX([4]V8structure!$AZ:$AZ,MATCH(X211,[4]V8structure!$C:$C,0),1)</f>
        <v>オレンジ</v>
      </c>
      <c r="Y210" s="1355" t="str">
        <f>INDEX([4]V8structure!$AZ:$AZ,MATCH(Y211,[4]V8structure!$C:$C,0),1)</f>
        <v>黄</v>
      </c>
      <c r="Z210" s="1353" t="str">
        <f>INDEX([4]V8structure!$AZ:$AZ,MATCH(Z211,[4]V8structure!$C:$C,0),1)</f>
        <v>オレンジ</v>
      </c>
      <c r="AA210" s="1355" t="str">
        <f>INDEX([4]V8structure!$AZ:$AZ,MATCH(AA211,[4]V8structure!$C:$C,0),1)</f>
        <v>黄</v>
      </c>
      <c r="AB210" s="1354" t="str">
        <f>INDEX([4]V8structure!$AZ:$AZ,MATCH(AB211,[4]V8structure!$C:$C,0),1)</f>
        <v>青</v>
      </c>
      <c r="AC210" s="1356" t="str">
        <f>INDEX([4]V8structure!$AZ:$AZ,MATCH(AC211,[4]V8structure!$C:$C,0),1)</f>
        <v>紫</v>
      </c>
      <c r="AD210" s="1357" t="e">
        <f>INDEX([4]V8structure!$AZ:$AZ,MATCH(AD211,[4]V8structure!$C:$C,0),1)</f>
        <v>#N/A</v>
      </c>
      <c r="AE210" s="1571" t="e">
        <f>INDEX([4]V8structure!$AZ:$AZ,MATCH(AE211,[4]V8structure!$C:$C,0),1)</f>
        <v>#N/A</v>
      </c>
    </row>
    <row r="211" spans="1:32" ht="106.2" thickBot="1" x14ac:dyDescent="0.25">
      <c r="B211" s="1744" t="s">
        <v>1488</v>
      </c>
      <c r="C211" s="1358" t="s">
        <v>2299</v>
      </c>
      <c r="D211" s="1358" t="s">
        <v>2300</v>
      </c>
      <c r="E211" s="1359" t="s">
        <v>2301</v>
      </c>
      <c r="F211" s="1360" t="s">
        <v>2302</v>
      </c>
      <c r="G211" s="1361" t="s">
        <v>2303</v>
      </c>
      <c r="H211" s="1362" t="s">
        <v>2159</v>
      </c>
      <c r="I211" s="1363" t="s">
        <v>2304</v>
      </c>
      <c r="J211" s="1364" t="s">
        <v>2305</v>
      </c>
      <c r="K211" s="1365" t="s">
        <v>2306</v>
      </c>
      <c r="L211" s="1120" t="s">
        <v>2307</v>
      </c>
      <c r="M211" s="1366" t="s">
        <v>2160</v>
      </c>
      <c r="N211" s="1367" t="s">
        <v>2161</v>
      </c>
      <c r="O211" s="1367" t="s">
        <v>2308</v>
      </c>
      <c r="P211" s="1124" t="s">
        <v>2309</v>
      </c>
      <c r="Q211" s="1367" t="s">
        <v>1181</v>
      </c>
      <c r="R211" s="1269" t="s">
        <v>1189</v>
      </c>
      <c r="S211" s="1415" t="s">
        <v>703</v>
      </c>
      <c r="T211" s="1560" t="s">
        <v>369</v>
      </c>
      <c r="U211" s="1648" t="s">
        <v>1654</v>
      </c>
      <c r="V211" s="1392" t="s">
        <v>2124</v>
      </c>
      <c r="W211" s="1392" t="s">
        <v>1531</v>
      </c>
      <c r="X211" s="1648" t="s">
        <v>2125</v>
      </c>
      <c r="Y211" s="1561" t="s">
        <v>1489</v>
      </c>
      <c r="Z211" s="1415" t="s">
        <v>1595</v>
      </c>
      <c r="AA211" s="1561" t="s">
        <v>547</v>
      </c>
      <c r="AB211" s="1392" t="s">
        <v>1532</v>
      </c>
      <c r="AC211" s="1416" t="s">
        <v>267</v>
      </c>
      <c r="AD211" s="1393" t="s">
        <v>757</v>
      </c>
      <c r="AE211" s="1566" t="s">
        <v>1585</v>
      </c>
      <c r="AF211" s="1110"/>
    </row>
    <row r="212" spans="1:32" ht="14.4" x14ac:dyDescent="0.2">
      <c r="A212" s="1400" t="str">
        <f t="shared" ref="A212:A275" si="27">TEXT(B212,"yy/mm")</f>
        <v>26/01</v>
      </c>
      <c r="B212" s="1401">
        <v>46027</v>
      </c>
      <c r="C212" s="1402">
        <v>0</v>
      </c>
      <c r="D212" s="1402">
        <v>0</v>
      </c>
      <c r="E212" s="1402">
        <f t="shared" ref="E212:K240" si="28">SUMIFS($S212:$AE212,$S$210:$AE$210,E$208)</f>
        <v>0</v>
      </c>
      <c r="F212" s="1402">
        <f t="shared" si="28"/>
        <v>0</v>
      </c>
      <c r="G212" s="1402">
        <f t="shared" si="28"/>
        <v>0</v>
      </c>
      <c r="H212" s="1402">
        <f t="shared" si="28"/>
        <v>0</v>
      </c>
      <c r="I212" s="1402">
        <f t="shared" si="28"/>
        <v>0</v>
      </c>
      <c r="J212" s="1402">
        <f t="shared" si="28"/>
        <v>0</v>
      </c>
      <c r="K212" s="1402">
        <f t="shared" si="28"/>
        <v>1</v>
      </c>
      <c r="L212" s="1403">
        <f t="shared" ref="L212:L275" si="29">SUM(C212:K212)</f>
        <v>1</v>
      </c>
      <c r="M212" s="1404">
        <f>M191+L212</f>
        <v>21334</v>
      </c>
      <c r="N212" s="1372">
        <f t="shared" ref="N212:N275" si="30">C212+D212+F212+H212+I212+K212+J212</f>
        <v>1</v>
      </c>
      <c r="O212" s="1372">
        <f t="shared" ref="O212:O275" si="31">E212+G212</f>
        <v>0</v>
      </c>
      <c r="P212" s="1403">
        <f>AD212+AE212</f>
        <v>4</v>
      </c>
      <c r="Q212" s="1404">
        <f>Q191+P212</f>
        <v>1445</v>
      </c>
      <c r="R212" s="1403">
        <f>L212+P212</f>
        <v>5</v>
      </c>
      <c r="S212" s="1402"/>
      <c r="T212" s="1402"/>
      <c r="U212" s="1402"/>
      <c r="V212" s="1402"/>
      <c r="W212" s="1402"/>
      <c r="X212" s="1402"/>
      <c r="Y212" s="1402"/>
      <c r="Z212" s="1402"/>
      <c r="AA212" s="1402"/>
      <c r="AB212" s="1402"/>
      <c r="AC212" s="1402">
        <v>1</v>
      </c>
      <c r="AD212" s="1402">
        <v>1</v>
      </c>
      <c r="AE212" s="1402">
        <v>3</v>
      </c>
    </row>
    <row r="213" spans="1:32" ht="14.4" x14ac:dyDescent="0.2">
      <c r="A213" s="1400" t="str">
        <f t="shared" si="27"/>
        <v>26/01</v>
      </c>
      <c r="B213" s="1401">
        <v>46028</v>
      </c>
      <c r="C213" s="1402">
        <v>0</v>
      </c>
      <c r="D213" s="1402">
        <v>0</v>
      </c>
      <c r="E213" s="1402">
        <f t="shared" si="28"/>
        <v>0</v>
      </c>
      <c r="F213" s="1402">
        <f t="shared" si="28"/>
        <v>0</v>
      </c>
      <c r="G213" s="1402">
        <f t="shared" si="28"/>
        <v>0</v>
      </c>
      <c r="H213" s="1402">
        <f t="shared" si="28"/>
        <v>0</v>
      </c>
      <c r="I213" s="1402">
        <f t="shared" si="28"/>
        <v>0</v>
      </c>
      <c r="J213" s="1402">
        <f t="shared" si="28"/>
        <v>0</v>
      </c>
      <c r="K213" s="1402">
        <f t="shared" si="28"/>
        <v>1</v>
      </c>
      <c r="L213" s="1403">
        <f t="shared" si="29"/>
        <v>1</v>
      </c>
      <c r="M213" s="1404">
        <f>M212+L213</f>
        <v>21335</v>
      </c>
      <c r="N213" s="1372">
        <f t="shared" si="30"/>
        <v>1</v>
      </c>
      <c r="O213" s="1372">
        <f t="shared" si="31"/>
        <v>0</v>
      </c>
      <c r="P213" s="1403">
        <f t="shared" ref="P213:P276" si="32">AD213+AE213</f>
        <v>4</v>
      </c>
      <c r="Q213" s="1404">
        <f t="shared" ref="Q213:Q276" si="33">Q212+P213</f>
        <v>1449</v>
      </c>
      <c r="R213" s="1403">
        <f t="shared" ref="R213:R276" si="34">L213+P213</f>
        <v>5</v>
      </c>
      <c r="S213" s="1402"/>
      <c r="T213" s="1402"/>
      <c r="U213" s="1402"/>
      <c r="V213" s="1402"/>
      <c r="W213" s="1402"/>
      <c r="X213" s="1402"/>
      <c r="Y213" s="1402"/>
      <c r="Z213" s="1402"/>
      <c r="AA213" s="1402"/>
      <c r="AB213" s="1402"/>
      <c r="AC213" s="1402">
        <v>1</v>
      </c>
      <c r="AD213" s="1402"/>
      <c r="AE213" s="1402">
        <v>4</v>
      </c>
    </row>
    <row r="214" spans="1:32" ht="14.4" x14ac:dyDescent="0.2">
      <c r="A214" s="1400" t="str">
        <f t="shared" si="27"/>
        <v>26/01</v>
      </c>
      <c r="B214" s="1401">
        <v>46029</v>
      </c>
      <c r="C214" s="1402">
        <v>0</v>
      </c>
      <c r="D214" s="1402">
        <v>0</v>
      </c>
      <c r="E214" s="1402">
        <f t="shared" si="28"/>
        <v>0</v>
      </c>
      <c r="F214" s="1402">
        <f t="shared" si="28"/>
        <v>0</v>
      </c>
      <c r="G214" s="1402">
        <f t="shared" si="28"/>
        <v>0</v>
      </c>
      <c r="H214" s="1402">
        <f t="shared" si="28"/>
        <v>0</v>
      </c>
      <c r="I214" s="1402">
        <f t="shared" si="28"/>
        <v>0</v>
      </c>
      <c r="J214" s="1402">
        <f t="shared" si="28"/>
        <v>0</v>
      </c>
      <c r="K214" s="1402">
        <f t="shared" si="28"/>
        <v>0</v>
      </c>
      <c r="L214" s="1403">
        <f t="shared" si="29"/>
        <v>0</v>
      </c>
      <c r="M214" s="1404">
        <f t="shared" ref="M214:M277" si="35">M213+L214</f>
        <v>21335</v>
      </c>
      <c r="N214" s="1372">
        <f t="shared" si="30"/>
        <v>0</v>
      </c>
      <c r="O214" s="1372">
        <f t="shared" si="31"/>
        <v>0</v>
      </c>
      <c r="P214" s="1403">
        <f t="shared" si="32"/>
        <v>6</v>
      </c>
      <c r="Q214" s="1404">
        <f t="shared" si="33"/>
        <v>1455</v>
      </c>
      <c r="R214" s="1403">
        <f t="shared" si="34"/>
        <v>6</v>
      </c>
      <c r="S214" s="1402"/>
      <c r="T214" s="1402"/>
      <c r="U214" s="1402"/>
      <c r="V214" s="1402"/>
      <c r="W214" s="1402"/>
      <c r="X214" s="1402"/>
      <c r="Y214" s="1402"/>
      <c r="Z214" s="1402"/>
      <c r="AA214" s="1402"/>
      <c r="AB214" s="1402"/>
      <c r="AC214" s="1402"/>
      <c r="AD214" s="1402">
        <v>2</v>
      </c>
      <c r="AE214" s="1402">
        <v>4</v>
      </c>
    </row>
    <row r="215" spans="1:32" ht="14.4" x14ac:dyDescent="0.2">
      <c r="A215" s="1400" t="str">
        <f t="shared" si="27"/>
        <v>26/01</v>
      </c>
      <c r="B215" s="1401">
        <v>46030</v>
      </c>
      <c r="C215" s="1402">
        <v>0</v>
      </c>
      <c r="D215" s="1402">
        <v>0</v>
      </c>
      <c r="E215" s="1402">
        <f t="shared" si="28"/>
        <v>0</v>
      </c>
      <c r="F215" s="1402">
        <f t="shared" si="28"/>
        <v>0</v>
      </c>
      <c r="G215" s="1402">
        <f t="shared" si="28"/>
        <v>0</v>
      </c>
      <c r="H215" s="1402">
        <f t="shared" si="28"/>
        <v>0</v>
      </c>
      <c r="I215" s="1402">
        <f t="shared" si="28"/>
        <v>0</v>
      </c>
      <c r="J215" s="1402">
        <f t="shared" si="28"/>
        <v>0</v>
      </c>
      <c r="K215" s="1402">
        <f t="shared" si="28"/>
        <v>2</v>
      </c>
      <c r="L215" s="1403">
        <f t="shared" si="29"/>
        <v>2</v>
      </c>
      <c r="M215" s="1404">
        <f t="shared" si="35"/>
        <v>21337</v>
      </c>
      <c r="N215" s="1372">
        <f t="shared" si="30"/>
        <v>2</v>
      </c>
      <c r="O215" s="1372">
        <f t="shared" si="31"/>
        <v>0</v>
      </c>
      <c r="P215" s="1403">
        <f t="shared" si="32"/>
        <v>4</v>
      </c>
      <c r="Q215" s="1404">
        <f t="shared" si="33"/>
        <v>1459</v>
      </c>
      <c r="R215" s="1403">
        <f t="shared" si="34"/>
        <v>6</v>
      </c>
      <c r="S215" s="1402"/>
      <c r="T215" s="1402"/>
      <c r="U215" s="1402"/>
      <c r="V215" s="1402"/>
      <c r="W215" s="1402"/>
      <c r="X215" s="1402"/>
      <c r="Y215" s="1402"/>
      <c r="Z215" s="1402"/>
      <c r="AA215" s="1402"/>
      <c r="AB215" s="1402"/>
      <c r="AC215" s="1402">
        <v>2</v>
      </c>
      <c r="AD215" s="1402"/>
      <c r="AE215" s="1402">
        <v>4</v>
      </c>
    </row>
    <row r="216" spans="1:32" ht="14.4" x14ac:dyDescent="0.2">
      <c r="A216" s="1400" t="str">
        <f t="shared" si="27"/>
        <v>26/01</v>
      </c>
      <c r="B216" s="1401">
        <v>46031</v>
      </c>
      <c r="C216" s="1402">
        <v>0</v>
      </c>
      <c r="D216" s="1402">
        <v>0</v>
      </c>
      <c r="E216" s="1402">
        <f t="shared" si="28"/>
        <v>0</v>
      </c>
      <c r="F216" s="1402">
        <f t="shared" si="28"/>
        <v>0</v>
      </c>
      <c r="G216" s="1402">
        <f t="shared" si="28"/>
        <v>0</v>
      </c>
      <c r="H216" s="1402">
        <f t="shared" si="28"/>
        <v>0</v>
      </c>
      <c r="I216" s="1402">
        <f t="shared" si="28"/>
        <v>0</v>
      </c>
      <c r="J216" s="1402">
        <f t="shared" si="28"/>
        <v>0</v>
      </c>
      <c r="K216" s="1402">
        <f t="shared" si="28"/>
        <v>2</v>
      </c>
      <c r="L216" s="1403">
        <f t="shared" si="29"/>
        <v>2</v>
      </c>
      <c r="M216" s="1404">
        <f t="shared" si="35"/>
        <v>21339</v>
      </c>
      <c r="N216" s="1372">
        <f t="shared" si="30"/>
        <v>2</v>
      </c>
      <c r="O216" s="1372">
        <f t="shared" si="31"/>
        <v>0</v>
      </c>
      <c r="P216" s="1403">
        <f t="shared" si="32"/>
        <v>4</v>
      </c>
      <c r="Q216" s="1404">
        <f t="shared" si="33"/>
        <v>1463</v>
      </c>
      <c r="R216" s="1403">
        <f t="shared" si="34"/>
        <v>6</v>
      </c>
      <c r="S216" s="1402"/>
      <c r="T216" s="1402"/>
      <c r="U216" s="1402"/>
      <c r="V216" s="1402"/>
      <c r="W216" s="1402"/>
      <c r="X216" s="1402"/>
      <c r="Y216" s="1402"/>
      <c r="Z216" s="1402"/>
      <c r="AA216" s="1402"/>
      <c r="AB216" s="1402"/>
      <c r="AC216" s="1402">
        <v>2</v>
      </c>
      <c r="AD216" s="1402"/>
      <c r="AE216" s="1402">
        <v>4</v>
      </c>
    </row>
    <row r="217" spans="1:32" ht="14.4" x14ac:dyDescent="0.2">
      <c r="A217" s="1400" t="str">
        <f t="shared" si="27"/>
        <v>26/01</v>
      </c>
      <c r="B217" s="1401">
        <v>46035</v>
      </c>
      <c r="C217" s="1402">
        <v>0</v>
      </c>
      <c r="D217" s="1402">
        <v>0</v>
      </c>
      <c r="E217" s="1402">
        <f t="shared" si="28"/>
        <v>0</v>
      </c>
      <c r="F217" s="1402">
        <f t="shared" si="28"/>
        <v>0</v>
      </c>
      <c r="G217" s="1402">
        <f t="shared" si="28"/>
        <v>0</v>
      </c>
      <c r="H217" s="1402">
        <f t="shared" si="28"/>
        <v>0</v>
      </c>
      <c r="I217" s="1402">
        <f t="shared" si="28"/>
        <v>0</v>
      </c>
      <c r="J217" s="1402">
        <f t="shared" si="28"/>
        <v>0</v>
      </c>
      <c r="K217" s="1402">
        <f t="shared" si="28"/>
        <v>2</v>
      </c>
      <c r="L217" s="1403">
        <f t="shared" si="29"/>
        <v>2</v>
      </c>
      <c r="M217" s="1404">
        <f t="shared" si="35"/>
        <v>21341</v>
      </c>
      <c r="N217" s="1372">
        <f t="shared" si="30"/>
        <v>2</v>
      </c>
      <c r="O217" s="1372">
        <f t="shared" si="31"/>
        <v>0</v>
      </c>
      <c r="P217" s="1403">
        <f t="shared" si="32"/>
        <v>4</v>
      </c>
      <c r="Q217" s="1404">
        <f t="shared" si="33"/>
        <v>1467</v>
      </c>
      <c r="R217" s="1403">
        <f t="shared" si="34"/>
        <v>6</v>
      </c>
      <c r="S217" s="1402"/>
      <c r="T217" s="1402"/>
      <c r="U217" s="1402"/>
      <c r="V217" s="1402"/>
      <c r="W217" s="1402"/>
      <c r="X217" s="1402"/>
      <c r="Y217" s="1402"/>
      <c r="Z217" s="1402"/>
      <c r="AA217" s="1402"/>
      <c r="AB217" s="1402"/>
      <c r="AC217" s="1402">
        <v>2</v>
      </c>
      <c r="AD217" s="1402"/>
      <c r="AE217" s="1402">
        <v>4</v>
      </c>
    </row>
    <row r="218" spans="1:32" ht="14.4" x14ac:dyDescent="0.2">
      <c r="A218" s="1400" t="str">
        <f t="shared" si="27"/>
        <v>26/01</v>
      </c>
      <c r="B218" s="1401">
        <v>46036</v>
      </c>
      <c r="C218" s="1402">
        <v>0</v>
      </c>
      <c r="D218" s="1402">
        <v>0</v>
      </c>
      <c r="E218" s="1402">
        <f t="shared" si="28"/>
        <v>0</v>
      </c>
      <c r="F218" s="1402">
        <f t="shared" si="28"/>
        <v>0</v>
      </c>
      <c r="G218" s="1402">
        <f t="shared" si="28"/>
        <v>0</v>
      </c>
      <c r="H218" s="1402">
        <f t="shared" si="28"/>
        <v>1</v>
      </c>
      <c r="I218" s="1402">
        <f t="shared" si="28"/>
        <v>0</v>
      </c>
      <c r="J218" s="1402">
        <f t="shared" si="28"/>
        <v>0</v>
      </c>
      <c r="K218" s="1402">
        <f t="shared" si="28"/>
        <v>0</v>
      </c>
      <c r="L218" s="1403">
        <f t="shared" si="29"/>
        <v>1</v>
      </c>
      <c r="M218" s="1404">
        <f t="shared" si="35"/>
        <v>21342</v>
      </c>
      <c r="N218" s="1372">
        <f t="shared" si="30"/>
        <v>1</v>
      </c>
      <c r="O218" s="1372">
        <f t="shared" si="31"/>
        <v>0</v>
      </c>
      <c r="P218" s="1403">
        <f t="shared" si="32"/>
        <v>5</v>
      </c>
      <c r="Q218" s="1404">
        <f t="shared" si="33"/>
        <v>1472</v>
      </c>
      <c r="R218" s="1403">
        <f t="shared" si="34"/>
        <v>6</v>
      </c>
      <c r="S218" s="1402"/>
      <c r="T218" s="1402"/>
      <c r="U218" s="1402"/>
      <c r="V218" s="1402"/>
      <c r="W218" s="1402"/>
      <c r="X218" s="1402"/>
      <c r="Y218" s="1402"/>
      <c r="Z218" s="1402">
        <v>1</v>
      </c>
      <c r="AA218" s="1402"/>
      <c r="AB218" s="1402"/>
      <c r="AC218" s="1402"/>
      <c r="AD218" s="1402">
        <v>1</v>
      </c>
      <c r="AE218" s="1402">
        <v>4</v>
      </c>
    </row>
    <row r="219" spans="1:32" ht="14.4" x14ac:dyDescent="0.2">
      <c r="A219" s="1400" t="str">
        <f t="shared" si="27"/>
        <v>26/01</v>
      </c>
      <c r="B219" s="1401">
        <v>46037</v>
      </c>
      <c r="C219" s="1402">
        <v>0</v>
      </c>
      <c r="D219" s="1402">
        <v>0</v>
      </c>
      <c r="E219" s="1402">
        <f t="shared" si="28"/>
        <v>1</v>
      </c>
      <c r="F219" s="1402">
        <f t="shared" si="28"/>
        <v>0</v>
      </c>
      <c r="G219" s="1402">
        <f t="shared" si="28"/>
        <v>0</v>
      </c>
      <c r="H219" s="1402">
        <f t="shared" si="28"/>
        <v>3</v>
      </c>
      <c r="I219" s="1402">
        <f t="shared" si="28"/>
        <v>0</v>
      </c>
      <c r="J219" s="1402">
        <f t="shared" si="28"/>
        <v>0</v>
      </c>
      <c r="K219" s="1402">
        <f t="shared" si="28"/>
        <v>0</v>
      </c>
      <c r="L219" s="1403">
        <f t="shared" si="29"/>
        <v>4</v>
      </c>
      <c r="M219" s="1404">
        <f t="shared" si="35"/>
        <v>21346</v>
      </c>
      <c r="N219" s="1372">
        <f t="shared" si="30"/>
        <v>3</v>
      </c>
      <c r="O219" s="1372">
        <f t="shared" si="31"/>
        <v>1</v>
      </c>
      <c r="P219" s="1403">
        <f t="shared" si="32"/>
        <v>2</v>
      </c>
      <c r="Q219" s="1404">
        <f t="shared" si="33"/>
        <v>1474</v>
      </c>
      <c r="R219" s="1403">
        <f t="shared" si="34"/>
        <v>6</v>
      </c>
      <c r="S219" s="1402">
        <v>2</v>
      </c>
      <c r="T219" s="1402">
        <v>1</v>
      </c>
      <c r="U219" s="1402"/>
      <c r="V219" s="1402"/>
      <c r="W219" s="1402"/>
      <c r="X219" s="1402"/>
      <c r="Y219" s="1402"/>
      <c r="Z219" s="1402">
        <v>1</v>
      </c>
      <c r="AA219" s="1402"/>
      <c r="AB219" s="1402"/>
      <c r="AC219" s="1402"/>
      <c r="AD219" s="1402">
        <v>1</v>
      </c>
      <c r="AE219" s="1402">
        <v>1</v>
      </c>
    </row>
    <row r="220" spans="1:32" ht="14.4" x14ac:dyDescent="0.2">
      <c r="A220" s="1400" t="str">
        <f t="shared" si="27"/>
        <v>26/01</v>
      </c>
      <c r="B220" s="1401">
        <v>46038</v>
      </c>
      <c r="C220" s="1402">
        <v>0</v>
      </c>
      <c r="D220" s="1402">
        <v>0</v>
      </c>
      <c r="E220" s="1402">
        <f t="shared" si="28"/>
        <v>0</v>
      </c>
      <c r="F220" s="1402">
        <f t="shared" si="28"/>
        <v>0</v>
      </c>
      <c r="G220" s="1402">
        <f t="shared" si="28"/>
        <v>0</v>
      </c>
      <c r="H220" s="1402">
        <f t="shared" si="28"/>
        <v>4</v>
      </c>
      <c r="I220" s="1402">
        <f t="shared" si="28"/>
        <v>1</v>
      </c>
      <c r="J220" s="1402">
        <f t="shared" si="28"/>
        <v>0</v>
      </c>
      <c r="K220" s="1402">
        <f t="shared" si="28"/>
        <v>0</v>
      </c>
      <c r="L220" s="1403">
        <f t="shared" si="29"/>
        <v>5</v>
      </c>
      <c r="M220" s="1404">
        <f t="shared" si="35"/>
        <v>21351</v>
      </c>
      <c r="N220" s="1372">
        <f t="shared" si="30"/>
        <v>5</v>
      </c>
      <c r="O220" s="1372">
        <f t="shared" si="31"/>
        <v>0</v>
      </c>
      <c r="P220" s="1403">
        <f t="shared" si="32"/>
        <v>1</v>
      </c>
      <c r="Q220" s="1404">
        <f t="shared" si="33"/>
        <v>1475</v>
      </c>
      <c r="R220" s="1403">
        <f t="shared" si="34"/>
        <v>6</v>
      </c>
      <c r="S220" s="1402">
        <v>4</v>
      </c>
      <c r="T220" s="1402"/>
      <c r="U220" s="1402"/>
      <c r="V220" s="1402"/>
      <c r="W220" s="1402"/>
      <c r="X220" s="1402"/>
      <c r="Y220" s="1402"/>
      <c r="Z220" s="1402"/>
      <c r="AA220" s="1402">
        <v>1</v>
      </c>
      <c r="AB220" s="1402"/>
      <c r="AC220" s="1402"/>
      <c r="AD220" s="1402">
        <v>1</v>
      </c>
      <c r="AE220" s="1402"/>
    </row>
    <row r="221" spans="1:32" ht="14.4" x14ac:dyDescent="0.2">
      <c r="A221" s="1400" t="str">
        <f t="shared" si="27"/>
        <v>26/01</v>
      </c>
      <c r="B221" s="1401">
        <v>46041</v>
      </c>
      <c r="C221" s="1402">
        <v>0</v>
      </c>
      <c r="D221" s="1402">
        <v>0</v>
      </c>
      <c r="E221" s="1402">
        <f t="shared" si="28"/>
        <v>0</v>
      </c>
      <c r="F221" s="1402">
        <f t="shared" si="28"/>
        <v>0</v>
      </c>
      <c r="G221" s="1402">
        <f t="shared" si="28"/>
        <v>0</v>
      </c>
      <c r="H221" s="1402">
        <f t="shared" si="28"/>
        <v>5</v>
      </c>
      <c r="I221" s="1402">
        <f t="shared" si="28"/>
        <v>0</v>
      </c>
      <c r="J221" s="1402">
        <f t="shared" si="28"/>
        <v>0</v>
      </c>
      <c r="K221" s="1402">
        <f t="shared" si="28"/>
        <v>0</v>
      </c>
      <c r="L221" s="1403">
        <f t="shared" si="29"/>
        <v>5</v>
      </c>
      <c r="M221" s="1404">
        <f t="shared" si="35"/>
        <v>21356</v>
      </c>
      <c r="N221" s="1372">
        <f t="shared" si="30"/>
        <v>5</v>
      </c>
      <c r="O221" s="1372">
        <f t="shared" si="31"/>
        <v>0</v>
      </c>
      <c r="P221" s="1403">
        <f t="shared" si="32"/>
        <v>1</v>
      </c>
      <c r="Q221" s="1404">
        <f t="shared" si="33"/>
        <v>1476</v>
      </c>
      <c r="R221" s="1403">
        <f t="shared" si="34"/>
        <v>6</v>
      </c>
      <c r="S221" s="1402">
        <v>4</v>
      </c>
      <c r="T221" s="1402"/>
      <c r="U221" s="1402"/>
      <c r="V221" s="1402"/>
      <c r="W221" s="1402"/>
      <c r="X221" s="1402"/>
      <c r="Y221" s="1402"/>
      <c r="Z221" s="1402">
        <v>1</v>
      </c>
      <c r="AA221" s="1402"/>
      <c r="AB221" s="1402"/>
      <c r="AC221" s="1402"/>
      <c r="AD221" s="1402">
        <v>1</v>
      </c>
      <c r="AE221" s="1402"/>
    </row>
    <row r="222" spans="1:32" ht="14.4" x14ac:dyDescent="0.2">
      <c r="A222" s="1400" t="str">
        <f t="shared" si="27"/>
        <v>26/01</v>
      </c>
      <c r="B222" s="1401">
        <v>46042</v>
      </c>
      <c r="C222" s="1402">
        <v>0</v>
      </c>
      <c r="D222" s="1402">
        <v>0</v>
      </c>
      <c r="E222" s="1402">
        <f t="shared" si="28"/>
        <v>0</v>
      </c>
      <c r="F222" s="1402">
        <f t="shared" si="28"/>
        <v>0</v>
      </c>
      <c r="G222" s="1402">
        <f t="shared" si="28"/>
        <v>0</v>
      </c>
      <c r="H222" s="1402">
        <f t="shared" si="28"/>
        <v>6</v>
      </c>
      <c r="I222" s="1402">
        <f t="shared" si="28"/>
        <v>0</v>
      </c>
      <c r="J222" s="1402">
        <f t="shared" si="28"/>
        <v>0</v>
      </c>
      <c r="K222" s="1402">
        <f t="shared" si="28"/>
        <v>0</v>
      </c>
      <c r="L222" s="1403">
        <f t="shared" si="29"/>
        <v>6</v>
      </c>
      <c r="M222" s="1404">
        <f t="shared" si="35"/>
        <v>21362</v>
      </c>
      <c r="N222" s="1372">
        <f t="shared" si="30"/>
        <v>6</v>
      </c>
      <c r="O222" s="1372">
        <f t="shared" si="31"/>
        <v>0</v>
      </c>
      <c r="P222" s="1403">
        <f t="shared" si="32"/>
        <v>0</v>
      </c>
      <c r="Q222" s="1404">
        <f t="shared" si="33"/>
        <v>1476</v>
      </c>
      <c r="R222" s="1403">
        <f t="shared" si="34"/>
        <v>6</v>
      </c>
      <c r="S222" s="1402">
        <v>4</v>
      </c>
      <c r="T222" s="1402"/>
      <c r="U222" s="1402"/>
      <c r="V222" s="1402"/>
      <c r="W222" s="1402"/>
      <c r="X222" s="1402"/>
      <c r="Y222" s="1402"/>
      <c r="Z222" s="1402">
        <v>2</v>
      </c>
      <c r="AA222" s="1402"/>
      <c r="AB222" s="1402"/>
      <c r="AC222" s="1402"/>
      <c r="AD222" s="1402"/>
      <c r="AE222" s="1402"/>
    </row>
    <row r="223" spans="1:32" ht="14.4" x14ac:dyDescent="0.2">
      <c r="A223" s="1400" t="str">
        <f t="shared" si="27"/>
        <v>26/01</v>
      </c>
      <c r="B223" s="1401">
        <v>46043</v>
      </c>
      <c r="C223" s="1402">
        <v>0</v>
      </c>
      <c r="D223" s="1402">
        <v>0</v>
      </c>
      <c r="E223" s="1402">
        <f t="shared" si="28"/>
        <v>0</v>
      </c>
      <c r="F223" s="1402">
        <f t="shared" si="28"/>
        <v>0</v>
      </c>
      <c r="G223" s="1402">
        <f t="shared" si="28"/>
        <v>0</v>
      </c>
      <c r="H223" s="1402">
        <f t="shared" si="28"/>
        <v>4</v>
      </c>
      <c r="I223" s="1402">
        <f t="shared" si="28"/>
        <v>0</v>
      </c>
      <c r="J223" s="1402">
        <f t="shared" si="28"/>
        <v>0</v>
      </c>
      <c r="K223" s="1402">
        <f t="shared" si="28"/>
        <v>0</v>
      </c>
      <c r="L223" s="1403">
        <f t="shared" si="29"/>
        <v>4</v>
      </c>
      <c r="M223" s="1404">
        <f t="shared" si="35"/>
        <v>21366</v>
      </c>
      <c r="N223" s="1372">
        <f t="shared" si="30"/>
        <v>4</v>
      </c>
      <c r="O223" s="1372">
        <f t="shared" si="31"/>
        <v>0</v>
      </c>
      <c r="P223" s="1403">
        <f t="shared" si="32"/>
        <v>1</v>
      </c>
      <c r="Q223" s="1404">
        <f t="shared" si="33"/>
        <v>1477</v>
      </c>
      <c r="R223" s="1403">
        <f t="shared" si="34"/>
        <v>5</v>
      </c>
      <c r="S223" s="1402">
        <v>2</v>
      </c>
      <c r="T223" s="1402"/>
      <c r="U223" s="1402"/>
      <c r="V223" s="1402"/>
      <c r="W223" s="1402"/>
      <c r="X223" s="1402"/>
      <c r="Y223" s="1402"/>
      <c r="Z223" s="1402">
        <v>2</v>
      </c>
      <c r="AA223" s="1402"/>
      <c r="AB223" s="1402"/>
      <c r="AC223" s="1402"/>
      <c r="AD223" s="1402"/>
      <c r="AE223" s="1402">
        <v>1</v>
      </c>
    </row>
    <row r="224" spans="1:32" ht="14.4" x14ac:dyDescent="0.2">
      <c r="A224" s="1400" t="str">
        <f t="shared" si="27"/>
        <v>26/01</v>
      </c>
      <c r="B224" s="1401">
        <v>46044</v>
      </c>
      <c r="C224" s="1402">
        <v>0</v>
      </c>
      <c r="D224" s="1402">
        <v>0</v>
      </c>
      <c r="E224" s="1402">
        <f t="shared" si="28"/>
        <v>0</v>
      </c>
      <c r="F224" s="1402">
        <f t="shared" si="28"/>
        <v>0</v>
      </c>
      <c r="G224" s="1402">
        <f t="shared" si="28"/>
        <v>0</v>
      </c>
      <c r="H224" s="1402">
        <f t="shared" si="28"/>
        <v>1</v>
      </c>
      <c r="I224" s="1402">
        <f t="shared" si="28"/>
        <v>0</v>
      </c>
      <c r="J224" s="1402">
        <f t="shared" si="28"/>
        <v>0</v>
      </c>
      <c r="K224" s="1402">
        <f t="shared" si="28"/>
        <v>0</v>
      </c>
      <c r="L224" s="1403">
        <f t="shared" si="29"/>
        <v>1</v>
      </c>
      <c r="M224" s="1404">
        <f t="shared" si="35"/>
        <v>21367</v>
      </c>
      <c r="N224" s="1372">
        <f t="shared" si="30"/>
        <v>1</v>
      </c>
      <c r="O224" s="1372">
        <f t="shared" si="31"/>
        <v>0</v>
      </c>
      <c r="P224" s="1403">
        <f t="shared" si="32"/>
        <v>3</v>
      </c>
      <c r="Q224" s="1404">
        <f t="shared" si="33"/>
        <v>1480</v>
      </c>
      <c r="R224" s="1403">
        <f t="shared" si="34"/>
        <v>4</v>
      </c>
      <c r="S224" s="1402"/>
      <c r="T224" s="1402"/>
      <c r="U224" s="1402"/>
      <c r="V224" s="1402"/>
      <c r="W224" s="1402"/>
      <c r="X224" s="1402"/>
      <c r="Y224" s="1402"/>
      <c r="Z224" s="1402">
        <v>1</v>
      </c>
      <c r="AA224" s="1402"/>
      <c r="AB224" s="1402"/>
      <c r="AC224" s="1402"/>
      <c r="AD224" s="1402"/>
      <c r="AE224" s="1402">
        <v>3</v>
      </c>
    </row>
    <row r="225" spans="1:31" ht="14.4" x14ac:dyDescent="0.2">
      <c r="A225" s="1400" t="str">
        <f t="shared" si="27"/>
        <v>26/01</v>
      </c>
      <c r="B225" s="1401">
        <v>46045</v>
      </c>
      <c r="C225" s="1402">
        <v>0</v>
      </c>
      <c r="D225" s="1402">
        <v>0</v>
      </c>
      <c r="E225" s="1402">
        <f t="shared" si="28"/>
        <v>0</v>
      </c>
      <c r="F225" s="1402">
        <f t="shared" si="28"/>
        <v>0</v>
      </c>
      <c r="G225" s="1402">
        <f t="shared" si="28"/>
        <v>0</v>
      </c>
      <c r="H225" s="1402">
        <f t="shared" si="28"/>
        <v>1</v>
      </c>
      <c r="I225" s="1402">
        <f t="shared" si="28"/>
        <v>0</v>
      </c>
      <c r="J225" s="1402">
        <f t="shared" si="28"/>
        <v>0</v>
      </c>
      <c r="K225" s="1402">
        <f t="shared" si="28"/>
        <v>0</v>
      </c>
      <c r="L225" s="1403">
        <f t="shared" si="29"/>
        <v>1</v>
      </c>
      <c r="M225" s="1404">
        <f t="shared" si="35"/>
        <v>21368</v>
      </c>
      <c r="N225" s="1372">
        <f t="shared" si="30"/>
        <v>1</v>
      </c>
      <c r="O225" s="1372">
        <f t="shared" si="31"/>
        <v>0</v>
      </c>
      <c r="P225" s="1403">
        <f t="shared" si="32"/>
        <v>3</v>
      </c>
      <c r="Q225" s="1404">
        <f t="shared" si="33"/>
        <v>1483</v>
      </c>
      <c r="R225" s="1403">
        <f t="shared" si="34"/>
        <v>4</v>
      </c>
      <c r="S225" s="1402"/>
      <c r="T225" s="1402"/>
      <c r="U225" s="1402"/>
      <c r="V225" s="1402"/>
      <c r="W225" s="1402"/>
      <c r="X225" s="1402"/>
      <c r="Y225" s="1402"/>
      <c r="Z225" s="1402">
        <v>1</v>
      </c>
      <c r="AA225" s="1402"/>
      <c r="AB225" s="1402"/>
      <c r="AC225" s="1402"/>
      <c r="AD225" s="1402"/>
      <c r="AE225" s="1402">
        <v>3</v>
      </c>
    </row>
    <row r="226" spans="1:31" ht="14.4" x14ac:dyDescent="0.2">
      <c r="A226" s="1400" t="str">
        <f t="shared" si="27"/>
        <v>26/01</v>
      </c>
      <c r="B226" s="1401">
        <v>46048</v>
      </c>
      <c r="C226" s="1402">
        <v>0</v>
      </c>
      <c r="D226" s="1402">
        <v>0</v>
      </c>
      <c r="E226" s="1402">
        <f t="shared" si="28"/>
        <v>0</v>
      </c>
      <c r="F226" s="1402">
        <f t="shared" si="28"/>
        <v>0</v>
      </c>
      <c r="G226" s="1402">
        <f t="shared" si="28"/>
        <v>0</v>
      </c>
      <c r="H226" s="1402">
        <f t="shared" si="28"/>
        <v>0</v>
      </c>
      <c r="I226" s="1402">
        <f t="shared" si="28"/>
        <v>1</v>
      </c>
      <c r="J226" s="1402">
        <f t="shared" si="28"/>
        <v>0</v>
      </c>
      <c r="K226" s="1402">
        <f t="shared" si="28"/>
        <v>0</v>
      </c>
      <c r="L226" s="1403">
        <f t="shared" si="29"/>
        <v>1</v>
      </c>
      <c r="M226" s="1404">
        <f t="shared" si="35"/>
        <v>21369</v>
      </c>
      <c r="N226" s="1372">
        <f t="shared" si="30"/>
        <v>1</v>
      </c>
      <c r="O226" s="1372">
        <f t="shared" si="31"/>
        <v>0</v>
      </c>
      <c r="P226" s="1403">
        <f t="shared" si="32"/>
        <v>3</v>
      </c>
      <c r="Q226" s="1404">
        <f t="shared" si="33"/>
        <v>1486</v>
      </c>
      <c r="R226" s="1403">
        <f t="shared" si="34"/>
        <v>4</v>
      </c>
      <c r="S226" s="1402"/>
      <c r="T226" s="1402"/>
      <c r="U226" s="1402"/>
      <c r="V226" s="1402"/>
      <c r="W226" s="1402"/>
      <c r="X226" s="1402"/>
      <c r="Y226" s="1402"/>
      <c r="Z226" s="1402"/>
      <c r="AA226" s="1402">
        <v>1</v>
      </c>
      <c r="AB226" s="1402"/>
      <c r="AC226" s="1402"/>
      <c r="AD226" s="1402"/>
      <c r="AE226" s="1402">
        <v>3</v>
      </c>
    </row>
    <row r="227" spans="1:31" ht="14.4" x14ac:dyDescent="0.2">
      <c r="A227" s="1400" t="str">
        <f t="shared" si="27"/>
        <v>26/01</v>
      </c>
      <c r="B227" s="1401">
        <v>46049</v>
      </c>
      <c r="C227" s="1402">
        <v>0</v>
      </c>
      <c r="D227" s="1402">
        <v>0</v>
      </c>
      <c r="E227" s="1402">
        <f t="shared" si="28"/>
        <v>0</v>
      </c>
      <c r="F227" s="1402">
        <f t="shared" si="28"/>
        <v>0</v>
      </c>
      <c r="G227" s="1402">
        <f t="shared" si="28"/>
        <v>0</v>
      </c>
      <c r="H227" s="1402">
        <f t="shared" si="28"/>
        <v>0</v>
      </c>
      <c r="I227" s="1402">
        <f t="shared" si="28"/>
        <v>0</v>
      </c>
      <c r="J227" s="1402">
        <f t="shared" si="28"/>
        <v>0</v>
      </c>
      <c r="K227" s="1402">
        <f t="shared" si="28"/>
        <v>0</v>
      </c>
      <c r="L227" s="1403">
        <f t="shared" si="29"/>
        <v>0</v>
      </c>
      <c r="M227" s="1404">
        <f t="shared" si="35"/>
        <v>21369</v>
      </c>
      <c r="N227" s="1372">
        <f t="shared" si="30"/>
        <v>0</v>
      </c>
      <c r="O227" s="1372">
        <f t="shared" si="31"/>
        <v>0</v>
      </c>
      <c r="P227" s="1403">
        <f t="shared" si="32"/>
        <v>3</v>
      </c>
      <c r="Q227" s="1404">
        <f t="shared" si="33"/>
        <v>1489</v>
      </c>
      <c r="R227" s="1403">
        <f t="shared" si="34"/>
        <v>3</v>
      </c>
      <c r="S227" s="1402"/>
      <c r="T227" s="1402"/>
      <c r="U227" s="1402"/>
      <c r="V227" s="1402"/>
      <c r="W227" s="1402"/>
      <c r="X227" s="1402"/>
      <c r="Y227" s="1402"/>
      <c r="Z227" s="1402"/>
      <c r="AA227" s="1402"/>
      <c r="AB227" s="1402"/>
      <c r="AC227" s="1402"/>
      <c r="AD227" s="1402"/>
      <c r="AE227" s="1402">
        <v>3</v>
      </c>
    </row>
    <row r="228" spans="1:31" ht="14.4" x14ac:dyDescent="0.2">
      <c r="A228" s="1400" t="str">
        <f t="shared" si="27"/>
        <v>26/01</v>
      </c>
      <c r="B228" s="1401">
        <v>46050</v>
      </c>
      <c r="C228" s="1402">
        <v>0</v>
      </c>
      <c r="D228" s="1402">
        <v>0</v>
      </c>
      <c r="E228" s="1402">
        <f t="shared" si="28"/>
        <v>0</v>
      </c>
      <c r="F228" s="1402">
        <f t="shared" si="28"/>
        <v>0</v>
      </c>
      <c r="G228" s="1402">
        <f t="shared" si="28"/>
        <v>0</v>
      </c>
      <c r="H228" s="1402">
        <f t="shared" si="28"/>
        <v>0</v>
      </c>
      <c r="I228" s="1402">
        <f t="shared" si="28"/>
        <v>0</v>
      </c>
      <c r="J228" s="1402">
        <f t="shared" si="28"/>
        <v>0</v>
      </c>
      <c r="K228" s="1402">
        <f t="shared" si="28"/>
        <v>0</v>
      </c>
      <c r="L228" s="1403">
        <f t="shared" si="29"/>
        <v>0</v>
      </c>
      <c r="M228" s="1404">
        <f t="shared" si="35"/>
        <v>21369</v>
      </c>
      <c r="N228" s="1372">
        <f t="shared" si="30"/>
        <v>0</v>
      </c>
      <c r="O228" s="1372">
        <f t="shared" si="31"/>
        <v>0</v>
      </c>
      <c r="P228" s="1403">
        <f t="shared" si="32"/>
        <v>4</v>
      </c>
      <c r="Q228" s="1404">
        <f t="shared" si="33"/>
        <v>1493</v>
      </c>
      <c r="R228" s="1403">
        <f t="shared" si="34"/>
        <v>4</v>
      </c>
      <c r="S228" s="1402"/>
      <c r="T228" s="1402"/>
      <c r="U228" s="1402"/>
      <c r="V228" s="1402"/>
      <c r="W228" s="1402"/>
      <c r="X228" s="1402"/>
      <c r="Y228" s="1402"/>
      <c r="Z228" s="1402"/>
      <c r="AA228" s="1402"/>
      <c r="AB228" s="1402"/>
      <c r="AC228" s="1402"/>
      <c r="AD228" s="1402">
        <v>1</v>
      </c>
      <c r="AE228" s="1402">
        <v>3</v>
      </c>
    </row>
    <row r="229" spans="1:31" ht="14.4" x14ac:dyDescent="0.2">
      <c r="A229" s="1400" t="str">
        <f t="shared" si="27"/>
        <v>26/01</v>
      </c>
      <c r="B229" s="1401">
        <v>46051</v>
      </c>
      <c r="C229" s="1402">
        <v>0</v>
      </c>
      <c r="D229" s="1402">
        <v>0</v>
      </c>
      <c r="E229" s="1402">
        <f t="shared" si="28"/>
        <v>0</v>
      </c>
      <c r="F229" s="1402">
        <f t="shared" si="28"/>
        <v>0</v>
      </c>
      <c r="G229" s="1402">
        <f t="shared" si="28"/>
        <v>0</v>
      </c>
      <c r="H229" s="1402">
        <f t="shared" si="28"/>
        <v>0</v>
      </c>
      <c r="I229" s="1402">
        <f t="shared" si="28"/>
        <v>0</v>
      </c>
      <c r="J229" s="1402">
        <f t="shared" si="28"/>
        <v>0</v>
      </c>
      <c r="K229" s="1402">
        <f t="shared" si="28"/>
        <v>0</v>
      </c>
      <c r="L229" s="1403">
        <f t="shared" si="29"/>
        <v>0</v>
      </c>
      <c r="M229" s="1404">
        <f t="shared" si="35"/>
        <v>21369</v>
      </c>
      <c r="N229" s="1372">
        <f t="shared" si="30"/>
        <v>0</v>
      </c>
      <c r="O229" s="1372">
        <f t="shared" si="31"/>
        <v>0</v>
      </c>
      <c r="P229" s="1403">
        <f t="shared" si="32"/>
        <v>5</v>
      </c>
      <c r="Q229" s="1404">
        <f t="shared" si="33"/>
        <v>1498</v>
      </c>
      <c r="R229" s="1403">
        <f t="shared" si="34"/>
        <v>5</v>
      </c>
      <c r="S229" s="1402"/>
      <c r="T229" s="1402"/>
      <c r="U229" s="1402"/>
      <c r="V229" s="1402"/>
      <c r="W229" s="1402"/>
      <c r="X229" s="1402"/>
      <c r="Y229" s="1402"/>
      <c r="Z229" s="1402"/>
      <c r="AA229" s="1402"/>
      <c r="AB229" s="1402"/>
      <c r="AC229" s="1402"/>
      <c r="AD229" s="1402">
        <v>2</v>
      </c>
      <c r="AE229" s="1402">
        <v>3</v>
      </c>
    </row>
    <row r="230" spans="1:31" ht="15" thickBot="1" x14ac:dyDescent="0.25">
      <c r="A230" s="1400" t="str">
        <f t="shared" si="27"/>
        <v>26/01</v>
      </c>
      <c r="B230" s="1405">
        <v>46052</v>
      </c>
      <c r="C230" s="1406">
        <v>0</v>
      </c>
      <c r="D230" s="1406">
        <v>0</v>
      </c>
      <c r="E230" s="1406">
        <f t="shared" si="28"/>
        <v>0</v>
      </c>
      <c r="F230" s="1406">
        <f t="shared" si="28"/>
        <v>0</v>
      </c>
      <c r="G230" s="1406">
        <f t="shared" si="28"/>
        <v>0</v>
      </c>
      <c r="H230" s="1406">
        <f t="shared" si="28"/>
        <v>0</v>
      </c>
      <c r="I230" s="1406">
        <f t="shared" si="28"/>
        <v>0</v>
      </c>
      <c r="J230" s="1406">
        <f t="shared" si="28"/>
        <v>0</v>
      </c>
      <c r="K230" s="1406">
        <f t="shared" si="28"/>
        <v>0</v>
      </c>
      <c r="L230" s="1407">
        <f t="shared" si="29"/>
        <v>0</v>
      </c>
      <c r="M230" s="1409">
        <f t="shared" si="35"/>
        <v>21369</v>
      </c>
      <c r="N230" s="1408">
        <f t="shared" si="30"/>
        <v>0</v>
      </c>
      <c r="O230" s="1408">
        <f t="shared" si="31"/>
        <v>0</v>
      </c>
      <c r="P230" s="1407">
        <f t="shared" si="32"/>
        <v>4</v>
      </c>
      <c r="Q230" s="1409">
        <f t="shared" si="33"/>
        <v>1502</v>
      </c>
      <c r="R230" s="1407">
        <f t="shared" si="34"/>
        <v>4</v>
      </c>
      <c r="S230" s="1406"/>
      <c r="T230" s="1406"/>
      <c r="U230" s="1406"/>
      <c r="V230" s="1406"/>
      <c r="W230" s="1406"/>
      <c r="X230" s="1406"/>
      <c r="Y230" s="1406"/>
      <c r="Z230" s="1406"/>
      <c r="AA230" s="1406"/>
      <c r="AB230" s="1406"/>
      <c r="AC230" s="1406"/>
      <c r="AD230" s="1406">
        <v>1</v>
      </c>
      <c r="AE230" s="1406">
        <v>3</v>
      </c>
    </row>
    <row r="231" spans="1:31" ht="15" thickTop="1" x14ac:dyDescent="0.2">
      <c r="A231" s="1400" t="str">
        <f t="shared" si="27"/>
        <v>26/02</v>
      </c>
      <c r="B231" s="1401">
        <v>46055</v>
      </c>
      <c r="C231" s="1402">
        <v>0</v>
      </c>
      <c r="D231" s="1402">
        <v>0</v>
      </c>
      <c r="E231" s="1402">
        <f t="shared" si="28"/>
        <v>0</v>
      </c>
      <c r="F231" s="1402">
        <f t="shared" si="28"/>
        <v>0</v>
      </c>
      <c r="G231" s="1402">
        <f t="shared" si="28"/>
        <v>0</v>
      </c>
      <c r="H231" s="1402">
        <f t="shared" si="28"/>
        <v>2</v>
      </c>
      <c r="I231" s="1402">
        <f t="shared" si="28"/>
        <v>0</v>
      </c>
      <c r="J231" s="1402">
        <f t="shared" si="28"/>
        <v>0</v>
      </c>
      <c r="K231" s="1402">
        <f t="shared" si="28"/>
        <v>0</v>
      </c>
      <c r="L231" s="1403">
        <f t="shared" si="29"/>
        <v>2</v>
      </c>
      <c r="M231" s="1404">
        <f t="shared" si="35"/>
        <v>21371</v>
      </c>
      <c r="N231" s="1372">
        <f t="shared" si="30"/>
        <v>2</v>
      </c>
      <c r="O231" s="1372">
        <f t="shared" si="31"/>
        <v>0</v>
      </c>
      <c r="P231" s="1403">
        <f t="shared" si="32"/>
        <v>3</v>
      </c>
      <c r="Q231" s="1404">
        <f t="shared" si="33"/>
        <v>1505</v>
      </c>
      <c r="R231" s="1403">
        <f t="shared" si="34"/>
        <v>5</v>
      </c>
      <c r="S231" s="1402">
        <v>2</v>
      </c>
      <c r="T231" s="1402"/>
      <c r="U231" s="1402"/>
      <c r="V231" s="1402"/>
      <c r="W231" s="1402"/>
      <c r="X231" s="1402"/>
      <c r="Y231" s="1402"/>
      <c r="Z231" s="1402"/>
      <c r="AA231" s="1402"/>
      <c r="AB231" s="1402"/>
      <c r="AC231" s="1402"/>
      <c r="AD231" s="1402">
        <v>2</v>
      </c>
      <c r="AE231" s="1402">
        <v>1</v>
      </c>
    </row>
    <row r="232" spans="1:31" ht="14.4" x14ac:dyDescent="0.2">
      <c r="A232" s="1400" t="str">
        <f t="shared" si="27"/>
        <v>26/02</v>
      </c>
      <c r="B232" s="1401">
        <v>46056</v>
      </c>
      <c r="C232" s="1402">
        <v>0</v>
      </c>
      <c r="D232" s="1402">
        <v>0</v>
      </c>
      <c r="E232" s="1402">
        <f t="shared" si="28"/>
        <v>0</v>
      </c>
      <c r="F232" s="1402">
        <f t="shared" si="28"/>
        <v>0</v>
      </c>
      <c r="G232" s="1402">
        <f t="shared" si="28"/>
        <v>0</v>
      </c>
      <c r="H232" s="1402">
        <f t="shared" si="28"/>
        <v>1</v>
      </c>
      <c r="I232" s="1402">
        <f t="shared" si="28"/>
        <v>0</v>
      </c>
      <c r="J232" s="1402">
        <f t="shared" si="28"/>
        <v>0</v>
      </c>
      <c r="K232" s="1402">
        <f t="shared" si="28"/>
        <v>0</v>
      </c>
      <c r="L232" s="1403">
        <f t="shared" si="29"/>
        <v>1</v>
      </c>
      <c r="M232" s="1404">
        <f t="shared" si="35"/>
        <v>21372</v>
      </c>
      <c r="N232" s="1372">
        <f t="shared" si="30"/>
        <v>1</v>
      </c>
      <c r="O232" s="1372">
        <f t="shared" si="31"/>
        <v>0</v>
      </c>
      <c r="P232" s="1403">
        <f t="shared" si="32"/>
        <v>3</v>
      </c>
      <c r="Q232" s="1404">
        <f t="shared" si="33"/>
        <v>1508</v>
      </c>
      <c r="R232" s="1403">
        <f t="shared" si="34"/>
        <v>4</v>
      </c>
      <c r="S232" s="1402"/>
      <c r="T232" s="1402"/>
      <c r="U232" s="1402"/>
      <c r="V232" s="1402"/>
      <c r="W232" s="1402"/>
      <c r="X232" s="1402"/>
      <c r="Y232" s="1402"/>
      <c r="Z232" s="1402">
        <v>1</v>
      </c>
      <c r="AA232" s="1402"/>
      <c r="AB232" s="1402"/>
      <c r="AC232" s="1402"/>
      <c r="AD232" s="1402">
        <v>2</v>
      </c>
      <c r="AE232" s="1402">
        <v>1</v>
      </c>
    </row>
    <row r="233" spans="1:31" ht="14.4" x14ac:dyDescent="0.2">
      <c r="A233" s="1400" t="str">
        <f t="shared" si="27"/>
        <v>26/02</v>
      </c>
      <c r="B233" s="1401">
        <v>46057</v>
      </c>
      <c r="C233" s="1402">
        <v>0</v>
      </c>
      <c r="D233" s="1402">
        <v>0</v>
      </c>
      <c r="E233" s="1402">
        <f t="shared" si="28"/>
        <v>0</v>
      </c>
      <c r="F233" s="1402">
        <f t="shared" si="28"/>
        <v>0</v>
      </c>
      <c r="G233" s="1402">
        <f t="shared" si="28"/>
        <v>0</v>
      </c>
      <c r="H233" s="1402">
        <f t="shared" si="28"/>
        <v>0</v>
      </c>
      <c r="I233" s="1402">
        <f t="shared" si="28"/>
        <v>0</v>
      </c>
      <c r="J233" s="1402">
        <f t="shared" si="28"/>
        <v>0</v>
      </c>
      <c r="K233" s="1402">
        <f t="shared" si="28"/>
        <v>0</v>
      </c>
      <c r="L233" s="1403">
        <f t="shared" si="29"/>
        <v>0</v>
      </c>
      <c r="M233" s="1404">
        <f t="shared" si="35"/>
        <v>21372</v>
      </c>
      <c r="N233" s="1372">
        <f t="shared" si="30"/>
        <v>0</v>
      </c>
      <c r="O233" s="1372">
        <f t="shared" si="31"/>
        <v>0</v>
      </c>
      <c r="P233" s="1403">
        <f t="shared" si="32"/>
        <v>2</v>
      </c>
      <c r="Q233" s="1404">
        <f t="shared" si="33"/>
        <v>1510</v>
      </c>
      <c r="R233" s="1403">
        <f t="shared" si="34"/>
        <v>2</v>
      </c>
      <c r="S233" s="1402"/>
      <c r="T233" s="1402"/>
      <c r="U233" s="1402"/>
      <c r="V233" s="1402"/>
      <c r="W233" s="1402"/>
      <c r="X233" s="1402"/>
      <c r="Y233" s="1402"/>
      <c r="Z233" s="1402"/>
      <c r="AA233" s="1402"/>
      <c r="AB233" s="1402"/>
      <c r="AC233" s="1402"/>
      <c r="AD233" s="1402"/>
      <c r="AE233" s="1402">
        <v>2</v>
      </c>
    </row>
    <row r="234" spans="1:31" ht="14.4" x14ac:dyDescent="0.2">
      <c r="A234" s="1400" t="str">
        <f t="shared" si="27"/>
        <v>26/02</v>
      </c>
      <c r="B234" s="1401">
        <v>46058</v>
      </c>
      <c r="C234" s="1402">
        <v>0</v>
      </c>
      <c r="D234" s="1402">
        <v>0</v>
      </c>
      <c r="E234" s="1402">
        <f t="shared" si="28"/>
        <v>0</v>
      </c>
      <c r="F234" s="1402">
        <f t="shared" si="28"/>
        <v>0</v>
      </c>
      <c r="G234" s="1402">
        <f t="shared" si="28"/>
        <v>0</v>
      </c>
      <c r="H234" s="1402">
        <f t="shared" si="28"/>
        <v>0</v>
      </c>
      <c r="I234" s="1402">
        <f t="shared" si="28"/>
        <v>0</v>
      </c>
      <c r="J234" s="1402">
        <f t="shared" si="28"/>
        <v>0</v>
      </c>
      <c r="K234" s="1402">
        <f t="shared" si="28"/>
        <v>0</v>
      </c>
      <c r="L234" s="1403">
        <f t="shared" si="29"/>
        <v>0</v>
      </c>
      <c r="M234" s="1404">
        <f t="shared" si="35"/>
        <v>21372</v>
      </c>
      <c r="N234" s="1372">
        <f t="shared" si="30"/>
        <v>0</v>
      </c>
      <c r="O234" s="1372">
        <f t="shared" si="31"/>
        <v>0</v>
      </c>
      <c r="P234" s="1403">
        <f t="shared" si="32"/>
        <v>2</v>
      </c>
      <c r="Q234" s="1404">
        <f t="shared" si="33"/>
        <v>1512</v>
      </c>
      <c r="R234" s="1403">
        <f t="shared" si="34"/>
        <v>2</v>
      </c>
      <c r="S234" s="1402"/>
      <c r="T234" s="1402"/>
      <c r="U234" s="1402"/>
      <c r="V234" s="1402"/>
      <c r="W234" s="1402"/>
      <c r="X234" s="1402"/>
      <c r="Y234" s="1402"/>
      <c r="Z234" s="1402"/>
      <c r="AA234" s="1402"/>
      <c r="AB234" s="1402"/>
      <c r="AC234" s="1402"/>
      <c r="AD234" s="1402"/>
      <c r="AE234" s="1402">
        <v>2</v>
      </c>
    </row>
    <row r="235" spans="1:31" ht="14.4" x14ac:dyDescent="0.2">
      <c r="A235" s="1400" t="str">
        <f t="shared" si="27"/>
        <v>26/02</v>
      </c>
      <c r="B235" s="1401">
        <v>46059</v>
      </c>
      <c r="C235" s="1402">
        <v>0</v>
      </c>
      <c r="D235" s="1402">
        <v>0</v>
      </c>
      <c r="E235" s="1402">
        <f t="shared" si="28"/>
        <v>0</v>
      </c>
      <c r="F235" s="1402">
        <f t="shared" si="28"/>
        <v>0</v>
      </c>
      <c r="G235" s="1402">
        <f t="shared" si="28"/>
        <v>0</v>
      </c>
      <c r="H235" s="1402">
        <f t="shared" si="28"/>
        <v>0</v>
      </c>
      <c r="I235" s="1402">
        <f t="shared" si="28"/>
        <v>0</v>
      </c>
      <c r="J235" s="1402">
        <f t="shared" si="28"/>
        <v>0</v>
      </c>
      <c r="K235" s="1402">
        <f t="shared" si="28"/>
        <v>0</v>
      </c>
      <c r="L235" s="1403">
        <f t="shared" si="29"/>
        <v>0</v>
      </c>
      <c r="M235" s="1404">
        <f t="shared" si="35"/>
        <v>21372</v>
      </c>
      <c r="N235" s="1372">
        <f t="shared" si="30"/>
        <v>0</v>
      </c>
      <c r="O235" s="1372">
        <f t="shared" si="31"/>
        <v>0</v>
      </c>
      <c r="P235" s="1403">
        <f t="shared" si="32"/>
        <v>2</v>
      </c>
      <c r="Q235" s="1404">
        <f t="shared" si="33"/>
        <v>1514</v>
      </c>
      <c r="R235" s="1403">
        <f t="shared" si="34"/>
        <v>2</v>
      </c>
      <c r="S235" s="1402"/>
      <c r="T235" s="1402"/>
      <c r="U235" s="1402"/>
      <c r="V235" s="1402"/>
      <c r="W235" s="1402"/>
      <c r="X235" s="1402"/>
      <c r="Y235" s="1402"/>
      <c r="Z235" s="1402"/>
      <c r="AA235" s="1402"/>
      <c r="AB235" s="1402"/>
      <c r="AC235" s="1402"/>
      <c r="AD235" s="1402"/>
      <c r="AE235" s="1402">
        <v>2</v>
      </c>
    </row>
    <row r="236" spans="1:31" ht="14.4" x14ac:dyDescent="0.2">
      <c r="A236" s="1400" t="str">
        <f t="shared" si="27"/>
        <v>26/02</v>
      </c>
      <c r="B236" s="1401">
        <v>46062</v>
      </c>
      <c r="C236" s="1402">
        <v>0</v>
      </c>
      <c r="D236" s="1402">
        <v>0</v>
      </c>
      <c r="E236" s="1402">
        <f t="shared" si="28"/>
        <v>0</v>
      </c>
      <c r="F236" s="1402">
        <f t="shared" si="28"/>
        <v>0</v>
      </c>
      <c r="G236" s="1402">
        <f t="shared" si="28"/>
        <v>0</v>
      </c>
      <c r="H236" s="1402">
        <f t="shared" si="28"/>
        <v>0</v>
      </c>
      <c r="I236" s="1402">
        <f t="shared" si="28"/>
        <v>0</v>
      </c>
      <c r="J236" s="1402">
        <f t="shared" si="28"/>
        <v>0</v>
      </c>
      <c r="K236" s="1402">
        <f t="shared" si="28"/>
        <v>0</v>
      </c>
      <c r="L236" s="1403">
        <f t="shared" si="29"/>
        <v>0</v>
      </c>
      <c r="M236" s="1404">
        <f t="shared" si="35"/>
        <v>21372</v>
      </c>
      <c r="N236" s="1372">
        <f t="shared" si="30"/>
        <v>0</v>
      </c>
      <c r="O236" s="1372">
        <f t="shared" si="31"/>
        <v>0</v>
      </c>
      <c r="P236" s="1403">
        <f t="shared" si="32"/>
        <v>2</v>
      </c>
      <c r="Q236" s="1404">
        <f t="shared" si="33"/>
        <v>1516</v>
      </c>
      <c r="R236" s="1403">
        <f t="shared" si="34"/>
        <v>2</v>
      </c>
      <c r="S236" s="1402"/>
      <c r="T236" s="1402"/>
      <c r="U236" s="1402"/>
      <c r="V236" s="1402"/>
      <c r="W236" s="1402"/>
      <c r="X236" s="1402"/>
      <c r="Y236" s="1402"/>
      <c r="Z236" s="1402"/>
      <c r="AA236" s="1402"/>
      <c r="AB236" s="1402"/>
      <c r="AC236" s="1402"/>
      <c r="AD236" s="1402"/>
      <c r="AE236" s="1402">
        <v>2</v>
      </c>
    </row>
    <row r="237" spans="1:31" ht="14.4" x14ac:dyDescent="0.2">
      <c r="A237" s="1400" t="str">
        <f t="shared" si="27"/>
        <v>26/02</v>
      </c>
      <c r="B237" s="1401">
        <v>46063</v>
      </c>
      <c r="C237" s="1402">
        <v>0</v>
      </c>
      <c r="D237" s="1402">
        <v>0</v>
      </c>
      <c r="E237" s="1402">
        <f t="shared" si="28"/>
        <v>0</v>
      </c>
      <c r="F237" s="1402">
        <f t="shared" si="28"/>
        <v>0</v>
      </c>
      <c r="G237" s="1402">
        <f t="shared" si="28"/>
        <v>0</v>
      </c>
      <c r="H237" s="1402">
        <f t="shared" si="28"/>
        <v>0</v>
      </c>
      <c r="I237" s="1402">
        <f t="shared" si="28"/>
        <v>0</v>
      </c>
      <c r="J237" s="1402">
        <f t="shared" si="28"/>
        <v>0</v>
      </c>
      <c r="K237" s="1402">
        <f t="shared" si="28"/>
        <v>1</v>
      </c>
      <c r="L237" s="1403">
        <f t="shared" si="29"/>
        <v>1</v>
      </c>
      <c r="M237" s="1404">
        <f t="shared" si="35"/>
        <v>21373</v>
      </c>
      <c r="N237" s="1372">
        <f t="shared" si="30"/>
        <v>1</v>
      </c>
      <c r="O237" s="1372">
        <f t="shared" si="31"/>
        <v>0</v>
      </c>
      <c r="P237" s="1403">
        <f t="shared" si="32"/>
        <v>2</v>
      </c>
      <c r="Q237" s="1404">
        <f t="shared" si="33"/>
        <v>1518</v>
      </c>
      <c r="R237" s="1403">
        <f t="shared" si="34"/>
        <v>3</v>
      </c>
      <c r="S237" s="1402"/>
      <c r="T237" s="1402"/>
      <c r="U237" s="1402"/>
      <c r="V237" s="1402"/>
      <c r="W237" s="1402"/>
      <c r="X237" s="1402"/>
      <c r="Y237" s="1402"/>
      <c r="Z237" s="1402"/>
      <c r="AA237" s="1402"/>
      <c r="AB237" s="1402"/>
      <c r="AC237" s="1402">
        <v>1</v>
      </c>
      <c r="AD237" s="1402"/>
      <c r="AE237" s="1402">
        <v>2</v>
      </c>
    </row>
    <row r="238" spans="1:31" ht="14.4" x14ac:dyDescent="0.2">
      <c r="A238" s="1400" t="str">
        <f t="shared" si="27"/>
        <v>26/02</v>
      </c>
      <c r="B238" s="1401">
        <v>46065</v>
      </c>
      <c r="C238" s="1402">
        <v>0</v>
      </c>
      <c r="D238" s="1402">
        <v>0</v>
      </c>
      <c r="E238" s="1402">
        <f t="shared" si="28"/>
        <v>0</v>
      </c>
      <c r="F238" s="1402">
        <f t="shared" si="28"/>
        <v>0</v>
      </c>
      <c r="G238" s="1402">
        <f t="shared" si="28"/>
        <v>0</v>
      </c>
      <c r="H238" s="1402">
        <f t="shared" si="28"/>
        <v>0</v>
      </c>
      <c r="I238" s="1402">
        <f t="shared" si="28"/>
        <v>0</v>
      </c>
      <c r="J238" s="1402">
        <f t="shared" si="28"/>
        <v>0</v>
      </c>
      <c r="K238" s="1402">
        <f t="shared" si="28"/>
        <v>0</v>
      </c>
      <c r="L238" s="1403">
        <f t="shared" si="29"/>
        <v>0</v>
      </c>
      <c r="M238" s="1404">
        <f t="shared" si="35"/>
        <v>21373</v>
      </c>
      <c r="N238" s="1372">
        <f t="shared" si="30"/>
        <v>0</v>
      </c>
      <c r="O238" s="1372">
        <f t="shared" si="31"/>
        <v>0</v>
      </c>
      <c r="P238" s="1403">
        <f t="shared" si="32"/>
        <v>2</v>
      </c>
      <c r="Q238" s="1404">
        <f t="shared" si="33"/>
        <v>1520</v>
      </c>
      <c r="R238" s="1403">
        <f t="shared" si="34"/>
        <v>2</v>
      </c>
      <c r="S238" s="1402"/>
      <c r="T238" s="1402"/>
      <c r="U238" s="1402"/>
      <c r="V238" s="1402"/>
      <c r="W238" s="1402"/>
      <c r="X238" s="1402"/>
      <c r="Y238" s="1402"/>
      <c r="Z238" s="1402"/>
      <c r="AA238" s="1402"/>
      <c r="AB238" s="1402"/>
      <c r="AC238" s="1402"/>
      <c r="AD238" s="1402"/>
      <c r="AE238" s="1402">
        <v>2</v>
      </c>
    </row>
    <row r="239" spans="1:31" ht="14.4" x14ac:dyDescent="0.2">
      <c r="A239" s="1400" t="str">
        <f t="shared" si="27"/>
        <v>26/02</v>
      </c>
      <c r="B239" s="1401">
        <v>46066</v>
      </c>
      <c r="C239" s="1402">
        <v>0</v>
      </c>
      <c r="D239" s="1402">
        <v>0</v>
      </c>
      <c r="E239" s="1402">
        <f t="shared" si="28"/>
        <v>0</v>
      </c>
      <c r="F239" s="1402">
        <f t="shared" si="28"/>
        <v>0</v>
      </c>
      <c r="G239" s="1402">
        <f t="shared" si="28"/>
        <v>0</v>
      </c>
      <c r="H239" s="1402">
        <f t="shared" si="28"/>
        <v>0</v>
      </c>
      <c r="I239" s="1402">
        <f t="shared" si="28"/>
        <v>0</v>
      </c>
      <c r="J239" s="1402">
        <f t="shared" si="28"/>
        <v>0</v>
      </c>
      <c r="K239" s="1402">
        <f t="shared" si="28"/>
        <v>0</v>
      </c>
      <c r="L239" s="1403">
        <f t="shared" si="29"/>
        <v>0</v>
      </c>
      <c r="M239" s="1404">
        <f t="shared" si="35"/>
        <v>21373</v>
      </c>
      <c r="N239" s="1372">
        <f t="shared" si="30"/>
        <v>0</v>
      </c>
      <c r="O239" s="1372">
        <f t="shared" si="31"/>
        <v>0</v>
      </c>
      <c r="P239" s="1403">
        <f t="shared" si="32"/>
        <v>1</v>
      </c>
      <c r="Q239" s="1404">
        <f t="shared" si="33"/>
        <v>1521</v>
      </c>
      <c r="R239" s="1403">
        <f t="shared" si="34"/>
        <v>1</v>
      </c>
      <c r="S239" s="1402"/>
      <c r="T239" s="1402"/>
      <c r="U239" s="1402"/>
      <c r="V239" s="1402"/>
      <c r="W239" s="1402"/>
      <c r="X239" s="1402"/>
      <c r="Y239" s="1402"/>
      <c r="Z239" s="1402"/>
      <c r="AA239" s="1402"/>
      <c r="AB239" s="1402"/>
      <c r="AC239" s="1402"/>
      <c r="AD239" s="1402"/>
      <c r="AE239" s="1402">
        <v>1</v>
      </c>
    </row>
    <row r="240" spans="1:31" ht="14.4" x14ac:dyDescent="0.2">
      <c r="A240" s="1400" t="str">
        <f t="shared" si="27"/>
        <v>26/02</v>
      </c>
      <c r="B240" s="1401">
        <v>46069</v>
      </c>
      <c r="C240" s="1402">
        <v>0</v>
      </c>
      <c r="D240" s="1402">
        <v>0</v>
      </c>
      <c r="E240" s="1402">
        <f t="shared" si="28"/>
        <v>0</v>
      </c>
      <c r="F240" s="1402">
        <f t="shared" si="28"/>
        <v>0</v>
      </c>
      <c r="G240" s="1402">
        <f t="shared" si="28"/>
        <v>0</v>
      </c>
      <c r="H240" s="1402">
        <f t="shared" si="28"/>
        <v>0</v>
      </c>
      <c r="I240" s="1402">
        <f t="shared" si="28"/>
        <v>0</v>
      </c>
      <c r="J240" s="1402">
        <f t="shared" si="28"/>
        <v>0</v>
      </c>
      <c r="K240" s="1402">
        <f t="shared" si="28"/>
        <v>0</v>
      </c>
      <c r="L240" s="1403">
        <f t="shared" si="29"/>
        <v>0</v>
      </c>
      <c r="M240" s="1404">
        <f t="shared" si="35"/>
        <v>21373</v>
      </c>
      <c r="N240" s="1372">
        <f t="shared" si="30"/>
        <v>0</v>
      </c>
      <c r="O240" s="1372">
        <f t="shared" si="31"/>
        <v>0</v>
      </c>
      <c r="P240" s="1403">
        <f t="shared" si="32"/>
        <v>1</v>
      </c>
      <c r="Q240" s="1404">
        <f t="shared" si="33"/>
        <v>1522</v>
      </c>
      <c r="R240" s="1403">
        <f t="shared" si="34"/>
        <v>1</v>
      </c>
      <c r="S240" s="1402"/>
      <c r="T240" s="1402"/>
      <c r="U240" s="1402"/>
      <c r="V240" s="1402"/>
      <c r="W240" s="1402"/>
      <c r="X240" s="1402"/>
      <c r="Y240" s="1402"/>
      <c r="Z240" s="1402"/>
      <c r="AA240" s="1402"/>
      <c r="AB240" s="1402"/>
      <c r="AC240" s="1402"/>
      <c r="AD240" s="1402"/>
      <c r="AE240" s="1402">
        <v>1</v>
      </c>
    </row>
    <row r="241" spans="1:31" ht="14.4" x14ac:dyDescent="0.2">
      <c r="A241" s="1400" t="str">
        <f t="shared" si="27"/>
        <v>26/02</v>
      </c>
      <c r="B241" s="1401">
        <v>46070</v>
      </c>
      <c r="C241" s="1402">
        <v>0</v>
      </c>
      <c r="D241" s="1402">
        <v>0</v>
      </c>
      <c r="E241" s="1402">
        <f t="shared" ref="E241:K272" si="36">SUMIFS($S241:$AE241,$S$210:$AE$210,E$208)</f>
        <v>0</v>
      </c>
      <c r="F241" s="1402">
        <f t="shared" si="36"/>
        <v>0</v>
      </c>
      <c r="G241" s="1402">
        <f t="shared" si="36"/>
        <v>0</v>
      </c>
      <c r="H241" s="1402">
        <f t="shared" si="36"/>
        <v>0</v>
      </c>
      <c r="I241" s="1402">
        <f t="shared" si="36"/>
        <v>0</v>
      </c>
      <c r="J241" s="1402">
        <f t="shared" si="36"/>
        <v>0</v>
      </c>
      <c r="K241" s="1402">
        <f t="shared" si="36"/>
        <v>0</v>
      </c>
      <c r="L241" s="1403">
        <f t="shared" si="29"/>
        <v>0</v>
      </c>
      <c r="M241" s="1404">
        <f t="shared" si="35"/>
        <v>21373</v>
      </c>
      <c r="N241" s="1372">
        <f t="shared" si="30"/>
        <v>0</v>
      </c>
      <c r="O241" s="1372">
        <f t="shared" si="31"/>
        <v>0</v>
      </c>
      <c r="P241" s="1403">
        <f t="shared" si="32"/>
        <v>1</v>
      </c>
      <c r="Q241" s="1404">
        <f t="shared" si="33"/>
        <v>1523</v>
      </c>
      <c r="R241" s="1403">
        <f t="shared" si="34"/>
        <v>1</v>
      </c>
      <c r="S241" s="1402"/>
      <c r="T241" s="1402"/>
      <c r="U241" s="1402"/>
      <c r="V241" s="1402"/>
      <c r="W241" s="1402"/>
      <c r="X241" s="1402"/>
      <c r="Y241" s="1402"/>
      <c r="Z241" s="1402"/>
      <c r="AA241" s="1402"/>
      <c r="AB241" s="1402"/>
      <c r="AC241" s="1402"/>
      <c r="AD241" s="1402"/>
      <c r="AE241" s="1402">
        <v>1</v>
      </c>
    </row>
    <row r="242" spans="1:31" ht="14.4" x14ac:dyDescent="0.2">
      <c r="A242" s="1400" t="str">
        <f t="shared" si="27"/>
        <v>26/02</v>
      </c>
      <c r="B242" s="1401">
        <v>46071</v>
      </c>
      <c r="C242" s="1402">
        <v>0</v>
      </c>
      <c r="D242" s="1402">
        <v>0</v>
      </c>
      <c r="E242" s="1402">
        <f t="shared" si="36"/>
        <v>0</v>
      </c>
      <c r="F242" s="1402">
        <f t="shared" si="36"/>
        <v>0</v>
      </c>
      <c r="G242" s="1402">
        <f t="shared" si="36"/>
        <v>0</v>
      </c>
      <c r="H242" s="1402">
        <f t="shared" si="36"/>
        <v>0</v>
      </c>
      <c r="I242" s="1402">
        <f t="shared" si="36"/>
        <v>1</v>
      </c>
      <c r="J242" s="1402">
        <f t="shared" si="36"/>
        <v>0</v>
      </c>
      <c r="K242" s="1402">
        <f t="shared" si="36"/>
        <v>0</v>
      </c>
      <c r="L242" s="1403">
        <f t="shared" si="29"/>
        <v>1</v>
      </c>
      <c r="M242" s="1404">
        <f t="shared" si="35"/>
        <v>21374</v>
      </c>
      <c r="N242" s="1372">
        <f t="shared" si="30"/>
        <v>1</v>
      </c>
      <c r="O242" s="1372">
        <f t="shared" si="31"/>
        <v>0</v>
      </c>
      <c r="P242" s="1403">
        <f t="shared" si="32"/>
        <v>0</v>
      </c>
      <c r="Q242" s="1404">
        <f t="shared" si="33"/>
        <v>1523</v>
      </c>
      <c r="R242" s="1403">
        <f t="shared" si="34"/>
        <v>1</v>
      </c>
      <c r="S242" s="1402"/>
      <c r="T242" s="1402"/>
      <c r="U242" s="1402"/>
      <c r="V242" s="1402"/>
      <c r="W242" s="1402"/>
      <c r="X242" s="1402"/>
      <c r="Y242" s="1402">
        <v>1</v>
      </c>
      <c r="Z242" s="1402"/>
      <c r="AA242" s="1402"/>
      <c r="AB242" s="1402"/>
      <c r="AC242" s="1402"/>
      <c r="AD242" s="1402"/>
      <c r="AE242" s="1402"/>
    </row>
    <row r="243" spans="1:31" ht="14.4" x14ac:dyDescent="0.2">
      <c r="A243" s="1400" t="str">
        <f t="shared" si="27"/>
        <v>26/02</v>
      </c>
      <c r="B243" s="1401">
        <v>46072</v>
      </c>
      <c r="C243" s="1402">
        <v>0</v>
      </c>
      <c r="D243" s="1402">
        <v>0</v>
      </c>
      <c r="E243" s="1402">
        <f t="shared" si="36"/>
        <v>0</v>
      </c>
      <c r="F243" s="1402">
        <f t="shared" si="36"/>
        <v>0</v>
      </c>
      <c r="G243" s="1402">
        <f t="shared" si="36"/>
        <v>0</v>
      </c>
      <c r="H243" s="1402">
        <f t="shared" si="36"/>
        <v>0</v>
      </c>
      <c r="I243" s="1402">
        <f t="shared" si="36"/>
        <v>1</v>
      </c>
      <c r="J243" s="1402">
        <f t="shared" si="36"/>
        <v>0</v>
      </c>
      <c r="K243" s="1402">
        <f t="shared" si="36"/>
        <v>0</v>
      </c>
      <c r="L243" s="1403">
        <f t="shared" si="29"/>
        <v>1</v>
      </c>
      <c r="M243" s="1404">
        <f t="shared" si="35"/>
        <v>21375</v>
      </c>
      <c r="N243" s="1372">
        <f t="shared" si="30"/>
        <v>1</v>
      </c>
      <c r="O243" s="1372">
        <f t="shared" si="31"/>
        <v>0</v>
      </c>
      <c r="P243" s="1403">
        <f t="shared" si="32"/>
        <v>0</v>
      </c>
      <c r="Q243" s="1404">
        <f t="shared" si="33"/>
        <v>1523</v>
      </c>
      <c r="R243" s="1403">
        <f t="shared" si="34"/>
        <v>1</v>
      </c>
      <c r="S243" s="1402"/>
      <c r="T243" s="1402"/>
      <c r="U243" s="1402"/>
      <c r="V243" s="1402"/>
      <c r="W243" s="1402"/>
      <c r="X243" s="1402"/>
      <c r="Y243" s="1402">
        <v>1</v>
      </c>
      <c r="Z243" s="1402"/>
      <c r="AA243" s="1402"/>
      <c r="AB243" s="1402"/>
      <c r="AC243" s="1402"/>
      <c r="AD243" s="1402"/>
      <c r="AE243" s="1402"/>
    </row>
    <row r="244" spans="1:31" ht="14.4" x14ac:dyDescent="0.2">
      <c r="A244" s="1400" t="str">
        <f t="shared" si="27"/>
        <v>26/02</v>
      </c>
      <c r="B244" s="1401">
        <v>46078</v>
      </c>
      <c r="C244" s="1402">
        <v>0</v>
      </c>
      <c r="D244" s="1402">
        <v>0</v>
      </c>
      <c r="E244" s="1402">
        <f t="shared" si="36"/>
        <v>0</v>
      </c>
      <c r="F244" s="1402">
        <f t="shared" si="36"/>
        <v>0</v>
      </c>
      <c r="G244" s="1402">
        <f t="shared" si="36"/>
        <v>0</v>
      </c>
      <c r="H244" s="1402">
        <f t="shared" si="36"/>
        <v>0</v>
      </c>
      <c r="I244" s="1402">
        <f t="shared" si="36"/>
        <v>0</v>
      </c>
      <c r="J244" s="1402">
        <f t="shared" si="36"/>
        <v>0</v>
      </c>
      <c r="K244" s="1402">
        <f t="shared" si="36"/>
        <v>0</v>
      </c>
      <c r="L244" s="1403">
        <f t="shared" si="29"/>
        <v>0</v>
      </c>
      <c r="M244" s="1404">
        <f t="shared" si="35"/>
        <v>21375</v>
      </c>
      <c r="N244" s="1372">
        <f t="shared" si="30"/>
        <v>0</v>
      </c>
      <c r="O244" s="1372">
        <f t="shared" si="31"/>
        <v>0</v>
      </c>
      <c r="P244" s="1403">
        <f t="shared" si="32"/>
        <v>2</v>
      </c>
      <c r="Q244" s="1404">
        <f t="shared" si="33"/>
        <v>1525</v>
      </c>
      <c r="R244" s="1403">
        <f t="shared" si="34"/>
        <v>2</v>
      </c>
      <c r="S244" s="1402"/>
      <c r="T244" s="1402"/>
      <c r="U244" s="1402"/>
      <c r="V244" s="1402"/>
      <c r="W244" s="1402"/>
      <c r="X244" s="1402"/>
      <c r="Y244" s="1402"/>
      <c r="Z244" s="1402"/>
      <c r="AA244" s="1402"/>
      <c r="AB244" s="1402"/>
      <c r="AC244" s="1402"/>
      <c r="AD244" s="1402">
        <v>2</v>
      </c>
      <c r="AE244" s="1402"/>
    </row>
    <row r="245" spans="1:31" ht="14.4" x14ac:dyDescent="0.2">
      <c r="A245" s="1400" t="str">
        <f t="shared" si="27"/>
        <v>26/02</v>
      </c>
      <c r="B245" s="1401">
        <v>46079</v>
      </c>
      <c r="C245" s="1402">
        <v>0</v>
      </c>
      <c r="D245" s="1402">
        <v>0</v>
      </c>
      <c r="E245" s="1402">
        <f t="shared" si="36"/>
        <v>0</v>
      </c>
      <c r="F245" s="1402">
        <f t="shared" si="36"/>
        <v>0</v>
      </c>
      <c r="G245" s="1402">
        <f t="shared" si="36"/>
        <v>0</v>
      </c>
      <c r="H245" s="1402">
        <f t="shared" si="36"/>
        <v>0</v>
      </c>
      <c r="I245" s="1402">
        <f t="shared" si="36"/>
        <v>0</v>
      </c>
      <c r="J245" s="1402">
        <f t="shared" si="36"/>
        <v>0</v>
      </c>
      <c r="K245" s="1402">
        <f t="shared" si="36"/>
        <v>0</v>
      </c>
      <c r="L245" s="1403">
        <f t="shared" si="29"/>
        <v>0</v>
      </c>
      <c r="M245" s="1404">
        <f t="shared" si="35"/>
        <v>21375</v>
      </c>
      <c r="N245" s="1372">
        <f t="shared" si="30"/>
        <v>0</v>
      </c>
      <c r="O245" s="1372">
        <f t="shared" si="31"/>
        <v>0</v>
      </c>
      <c r="P245" s="1403">
        <f t="shared" si="32"/>
        <v>1</v>
      </c>
      <c r="Q245" s="1404">
        <f t="shared" si="33"/>
        <v>1526</v>
      </c>
      <c r="R245" s="1403">
        <f t="shared" si="34"/>
        <v>1</v>
      </c>
      <c r="S245" s="1402"/>
      <c r="T245" s="1402"/>
      <c r="U245" s="1402"/>
      <c r="V245" s="1402"/>
      <c r="W245" s="1402"/>
      <c r="X245" s="1402"/>
      <c r="Y245" s="1402"/>
      <c r="Z245" s="1402"/>
      <c r="AA245" s="1402"/>
      <c r="AB245" s="1402"/>
      <c r="AC245" s="1402"/>
      <c r="AD245" s="1402">
        <v>1</v>
      </c>
      <c r="AE245" s="1402"/>
    </row>
    <row r="246" spans="1:31" ht="15" thickBot="1" x14ac:dyDescent="0.25">
      <c r="A246" s="1400" t="str">
        <f t="shared" si="27"/>
        <v>26/02</v>
      </c>
      <c r="B246" s="1405">
        <v>46080</v>
      </c>
      <c r="C246" s="1406">
        <v>0</v>
      </c>
      <c r="D246" s="1406">
        <v>0</v>
      </c>
      <c r="E246" s="1406">
        <f t="shared" si="36"/>
        <v>0</v>
      </c>
      <c r="F246" s="1406">
        <f t="shared" si="36"/>
        <v>0</v>
      </c>
      <c r="G246" s="1406">
        <f t="shared" si="36"/>
        <v>0</v>
      </c>
      <c r="H246" s="1406">
        <f t="shared" si="36"/>
        <v>0</v>
      </c>
      <c r="I246" s="1406">
        <f t="shared" si="36"/>
        <v>0</v>
      </c>
      <c r="J246" s="1406">
        <f t="shared" si="36"/>
        <v>0</v>
      </c>
      <c r="K246" s="1406">
        <f t="shared" si="36"/>
        <v>0</v>
      </c>
      <c r="L246" s="1407">
        <f t="shared" si="29"/>
        <v>0</v>
      </c>
      <c r="M246" s="1409">
        <f t="shared" si="35"/>
        <v>21375</v>
      </c>
      <c r="N246" s="1408">
        <f t="shared" si="30"/>
        <v>0</v>
      </c>
      <c r="O246" s="1408">
        <f t="shared" si="31"/>
        <v>0</v>
      </c>
      <c r="P246" s="1407">
        <f t="shared" si="32"/>
        <v>1</v>
      </c>
      <c r="Q246" s="1409">
        <f t="shared" si="33"/>
        <v>1527</v>
      </c>
      <c r="R246" s="1407">
        <f t="shared" si="34"/>
        <v>1</v>
      </c>
      <c r="S246" s="1406"/>
      <c r="T246" s="1406"/>
      <c r="U246" s="1406"/>
      <c r="V246" s="1406"/>
      <c r="W246" s="1406"/>
      <c r="X246" s="1406"/>
      <c r="Y246" s="1406"/>
      <c r="Z246" s="1406"/>
      <c r="AA246" s="1406"/>
      <c r="AB246" s="1406"/>
      <c r="AC246" s="1406"/>
      <c r="AD246" s="1406">
        <v>1</v>
      </c>
      <c r="AE246" s="1406"/>
    </row>
    <row r="247" spans="1:31" ht="15" thickTop="1" x14ac:dyDescent="0.2">
      <c r="A247" s="1400" t="str">
        <f t="shared" si="27"/>
        <v>26/03</v>
      </c>
      <c r="B247" s="1401">
        <v>46083</v>
      </c>
      <c r="C247" s="1402">
        <v>0</v>
      </c>
      <c r="D247" s="1402">
        <v>0</v>
      </c>
      <c r="E247" s="1402">
        <f t="shared" si="36"/>
        <v>0</v>
      </c>
      <c r="F247" s="1402">
        <f t="shared" si="36"/>
        <v>0</v>
      </c>
      <c r="G247" s="1402">
        <f t="shared" si="36"/>
        <v>0</v>
      </c>
      <c r="H247" s="1402">
        <f t="shared" si="36"/>
        <v>0</v>
      </c>
      <c r="I247" s="1402">
        <f t="shared" si="36"/>
        <v>0</v>
      </c>
      <c r="J247" s="1402">
        <f t="shared" si="36"/>
        <v>0</v>
      </c>
      <c r="K247" s="1402">
        <f t="shared" si="36"/>
        <v>0</v>
      </c>
      <c r="L247" s="1403">
        <f t="shared" si="29"/>
        <v>0</v>
      </c>
      <c r="M247" s="1404">
        <f t="shared" si="35"/>
        <v>21375</v>
      </c>
      <c r="N247" s="1372">
        <f t="shared" si="30"/>
        <v>0</v>
      </c>
      <c r="O247" s="1372">
        <f t="shared" si="31"/>
        <v>0</v>
      </c>
      <c r="P247" s="1403">
        <f t="shared" si="32"/>
        <v>1</v>
      </c>
      <c r="Q247" s="1404">
        <f t="shared" si="33"/>
        <v>1528</v>
      </c>
      <c r="R247" s="1403">
        <f t="shared" si="34"/>
        <v>1</v>
      </c>
      <c r="S247" s="1402"/>
      <c r="T247" s="1402"/>
      <c r="U247" s="1402"/>
      <c r="V247" s="1402"/>
      <c r="W247" s="1402"/>
      <c r="X247" s="1402"/>
      <c r="Y247" s="1402"/>
      <c r="Z247" s="1402"/>
      <c r="AA247" s="1402"/>
      <c r="AB247" s="1402"/>
      <c r="AC247" s="1402"/>
      <c r="AD247" s="1402">
        <v>1</v>
      </c>
      <c r="AE247" s="1402"/>
    </row>
    <row r="248" spans="1:31" ht="14.4" x14ac:dyDescent="0.2">
      <c r="A248" s="1400" t="str">
        <f t="shared" si="27"/>
        <v>26/03</v>
      </c>
      <c r="B248" s="1401">
        <v>46084</v>
      </c>
      <c r="C248" s="1402">
        <v>0</v>
      </c>
      <c r="D248" s="1402">
        <v>0</v>
      </c>
      <c r="E248" s="1402">
        <f t="shared" si="36"/>
        <v>0</v>
      </c>
      <c r="F248" s="1402">
        <f t="shared" si="36"/>
        <v>0</v>
      </c>
      <c r="G248" s="1402">
        <f t="shared" si="36"/>
        <v>0</v>
      </c>
      <c r="H248" s="1402">
        <f t="shared" si="36"/>
        <v>0</v>
      </c>
      <c r="I248" s="1402">
        <f t="shared" si="36"/>
        <v>0</v>
      </c>
      <c r="J248" s="1402">
        <f t="shared" si="36"/>
        <v>0</v>
      </c>
      <c r="K248" s="1402">
        <f t="shared" si="36"/>
        <v>0</v>
      </c>
      <c r="L248" s="1403">
        <f t="shared" si="29"/>
        <v>0</v>
      </c>
      <c r="M248" s="1404">
        <f t="shared" si="35"/>
        <v>21375</v>
      </c>
      <c r="N248" s="1372">
        <f t="shared" si="30"/>
        <v>0</v>
      </c>
      <c r="O248" s="1372">
        <f t="shared" si="31"/>
        <v>0</v>
      </c>
      <c r="P248" s="1403">
        <f t="shared" si="32"/>
        <v>1</v>
      </c>
      <c r="Q248" s="1404">
        <f t="shared" si="33"/>
        <v>1529</v>
      </c>
      <c r="R248" s="1403">
        <f t="shared" si="34"/>
        <v>1</v>
      </c>
      <c r="S248" s="1402"/>
      <c r="T248" s="1402"/>
      <c r="U248" s="1402"/>
      <c r="V248" s="1402"/>
      <c r="W248" s="1402"/>
      <c r="X248" s="1402"/>
      <c r="Y248" s="1402"/>
      <c r="Z248" s="1402"/>
      <c r="AA248" s="1402"/>
      <c r="AB248" s="1402"/>
      <c r="AC248" s="1402"/>
      <c r="AD248" s="1402">
        <v>1</v>
      </c>
      <c r="AE248" s="1402"/>
    </row>
    <row r="249" spans="1:31" ht="14.4" x14ac:dyDescent="0.2">
      <c r="A249" s="1400" t="str">
        <f t="shared" si="27"/>
        <v>26/03</v>
      </c>
      <c r="B249" s="1401">
        <v>46085</v>
      </c>
      <c r="C249" s="1402">
        <v>0</v>
      </c>
      <c r="D249" s="1402">
        <v>0</v>
      </c>
      <c r="E249" s="1402">
        <f t="shared" si="36"/>
        <v>1</v>
      </c>
      <c r="F249" s="1402">
        <f t="shared" si="36"/>
        <v>0</v>
      </c>
      <c r="G249" s="1402">
        <f t="shared" si="36"/>
        <v>0</v>
      </c>
      <c r="H249" s="1402">
        <f t="shared" si="36"/>
        <v>0</v>
      </c>
      <c r="I249" s="1402">
        <f t="shared" si="36"/>
        <v>0</v>
      </c>
      <c r="J249" s="1402">
        <f t="shared" si="36"/>
        <v>0</v>
      </c>
      <c r="K249" s="1402">
        <f t="shared" si="36"/>
        <v>0</v>
      </c>
      <c r="L249" s="1403">
        <f t="shared" si="29"/>
        <v>1</v>
      </c>
      <c r="M249" s="1404">
        <f t="shared" si="35"/>
        <v>21376</v>
      </c>
      <c r="N249" s="1372">
        <f t="shared" si="30"/>
        <v>0</v>
      </c>
      <c r="O249" s="1372">
        <f t="shared" si="31"/>
        <v>1</v>
      </c>
      <c r="P249" s="1403">
        <f t="shared" si="32"/>
        <v>0</v>
      </c>
      <c r="Q249" s="1404">
        <f t="shared" si="33"/>
        <v>1529</v>
      </c>
      <c r="R249" s="1403">
        <f t="shared" si="34"/>
        <v>1</v>
      </c>
      <c r="S249" s="1402"/>
      <c r="T249" s="1402">
        <v>1</v>
      </c>
      <c r="U249" s="1402"/>
      <c r="V249" s="1402"/>
      <c r="W249" s="1402"/>
      <c r="X249" s="1402"/>
      <c r="Y249" s="1402"/>
      <c r="Z249" s="1402"/>
      <c r="AA249" s="1402"/>
      <c r="AB249" s="1402"/>
      <c r="AC249" s="1402"/>
      <c r="AD249" s="1402"/>
      <c r="AE249" s="1402"/>
    </row>
    <row r="250" spans="1:31" ht="14.4" x14ac:dyDescent="0.2">
      <c r="A250" s="1400" t="str">
        <f t="shared" si="27"/>
        <v>26/03</v>
      </c>
      <c r="B250" s="1401">
        <v>46086</v>
      </c>
      <c r="C250" s="1402">
        <v>0</v>
      </c>
      <c r="D250" s="1402">
        <v>0</v>
      </c>
      <c r="E250" s="1402">
        <f t="shared" si="36"/>
        <v>1</v>
      </c>
      <c r="F250" s="1402">
        <f t="shared" si="36"/>
        <v>0</v>
      </c>
      <c r="G250" s="1402">
        <f t="shared" si="36"/>
        <v>0</v>
      </c>
      <c r="H250" s="1402">
        <f t="shared" si="36"/>
        <v>0</v>
      </c>
      <c r="I250" s="1402">
        <f t="shared" si="36"/>
        <v>0</v>
      </c>
      <c r="J250" s="1402">
        <f t="shared" si="36"/>
        <v>0</v>
      </c>
      <c r="K250" s="1402">
        <f t="shared" si="36"/>
        <v>0</v>
      </c>
      <c r="L250" s="1403">
        <f t="shared" si="29"/>
        <v>1</v>
      </c>
      <c r="M250" s="1404">
        <f t="shared" si="35"/>
        <v>21377</v>
      </c>
      <c r="N250" s="1372">
        <f t="shared" si="30"/>
        <v>0</v>
      </c>
      <c r="O250" s="1372">
        <f t="shared" si="31"/>
        <v>1</v>
      </c>
      <c r="P250" s="1403">
        <f t="shared" si="32"/>
        <v>0</v>
      </c>
      <c r="Q250" s="1404">
        <f t="shared" si="33"/>
        <v>1529</v>
      </c>
      <c r="R250" s="1403">
        <f t="shared" si="34"/>
        <v>1</v>
      </c>
      <c r="S250" s="1402"/>
      <c r="T250" s="1402">
        <v>1</v>
      </c>
      <c r="U250" s="1402"/>
      <c r="V250" s="1402"/>
      <c r="W250" s="1402"/>
      <c r="X250" s="1402"/>
      <c r="Y250" s="1402"/>
      <c r="Z250" s="1402"/>
      <c r="AA250" s="1402"/>
      <c r="AB250" s="1402"/>
      <c r="AC250" s="1402"/>
      <c r="AD250" s="1402"/>
      <c r="AE250" s="1402"/>
    </row>
    <row r="251" spans="1:31" ht="14.4" x14ac:dyDescent="0.2">
      <c r="A251" s="1400" t="str">
        <f t="shared" si="27"/>
        <v>26/03</v>
      </c>
      <c r="B251" s="1401">
        <v>46087</v>
      </c>
      <c r="C251" s="1402">
        <v>0</v>
      </c>
      <c r="D251" s="1402">
        <v>0</v>
      </c>
      <c r="E251" s="1402">
        <f t="shared" si="36"/>
        <v>1</v>
      </c>
      <c r="F251" s="1402">
        <f t="shared" si="36"/>
        <v>0</v>
      </c>
      <c r="G251" s="1402">
        <f t="shared" si="36"/>
        <v>0</v>
      </c>
      <c r="H251" s="1402">
        <f t="shared" si="36"/>
        <v>0</v>
      </c>
      <c r="I251" s="1402">
        <f t="shared" si="36"/>
        <v>0</v>
      </c>
      <c r="J251" s="1402">
        <f t="shared" si="36"/>
        <v>0</v>
      </c>
      <c r="K251" s="1402">
        <f t="shared" si="36"/>
        <v>0</v>
      </c>
      <c r="L251" s="1403">
        <f t="shared" si="29"/>
        <v>1</v>
      </c>
      <c r="M251" s="1404">
        <f t="shared" si="35"/>
        <v>21378</v>
      </c>
      <c r="N251" s="1372">
        <f t="shared" si="30"/>
        <v>0</v>
      </c>
      <c r="O251" s="1372">
        <f t="shared" si="31"/>
        <v>1</v>
      </c>
      <c r="P251" s="1403">
        <f t="shared" si="32"/>
        <v>0</v>
      </c>
      <c r="Q251" s="1404">
        <f t="shared" si="33"/>
        <v>1529</v>
      </c>
      <c r="R251" s="1403">
        <f t="shared" si="34"/>
        <v>1</v>
      </c>
      <c r="S251" s="1402"/>
      <c r="T251" s="1402">
        <v>1</v>
      </c>
      <c r="U251" s="1402"/>
      <c r="V251" s="1402"/>
      <c r="W251" s="1402"/>
      <c r="X251" s="1402"/>
      <c r="Y251" s="1402"/>
      <c r="Z251" s="1402"/>
      <c r="AA251" s="1402"/>
      <c r="AB251" s="1402"/>
      <c r="AC251" s="1402"/>
      <c r="AD251" s="1402"/>
      <c r="AE251" s="1402"/>
    </row>
    <row r="252" spans="1:31" ht="14.4" x14ac:dyDescent="0.2">
      <c r="A252" s="1400" t="str">
        <f t="shared" si="27"/>
        <v>26/03</v>
      </c>
      <c r="B252" s="1401">
        <v>46090</v>
      </c>
      <c r="C252" s="1402">
        <v>0</v>
      </c>
      <c r="D252" s="1402">
        <v>0</v>
      </c>
      <c r="E252" s="1402">
        <f t="shared" si="36"/>
        <v>1</v>
      </c>
      <c r="F252" s="1402">
        <f t="shared" si="36"/>
        <v>0</v>
      </c>
      <c r="G252" s="1402">
        <f t="shared" si="36"/>
        <v>0</v>
      </c>
      <c r="H252" s="1402">
        <f t="shared" si="36"/>
        <v>0</v>
      </c>
      <c r="I252" s="1402">
        <f t="shared" si="36"/>
        <v>0</v>
      </c>
      <c r="J252" s="1402">
        <f t="shared" si="36"/>
        <v>0</v>
      </c>
      <c r="K252" s="1402">
        <f t="shared" si="36"/>
        <v>0</v>
      </c>
      <c r="L252" s="1403">
        <f t="shared" si="29"/>
        <v>1</v>
      </c>
      <c r="M252" s="1404">
        <f t="shared" si="35"/>
        <v>21379</v>
      </c>
      <c r="N252" s="1372">
        <f t="shared" si="30"/>
        <v>0</v>
      </c>
      <c r="O252" s="1372">
        <f t="shared" si="31"/>
        <v>1</v>
      </c>
      <c r="P252" s="1403">
        <f t="shared" si="32"/>
        <v>0</v>
      </c>
      <c r="Q252" s="1404">
        <f t="shared" si="33"/>
        <v>1529</v>
      </c>
      <c r="R252" s="1403">
        <f t="shared" si="34"/>
        <v>1</v>
      </c>
      <c r="S252" s="1402"/>
      <c r="T252" s="1402">
        <v>1</v>
      </c>
      <c r="U252" s="1402"/>
      <c r="V252" s="1402"/>
      <c r="W252" s="1402"/>
      <c r="X252" s="1402"/>
      <c r="Y252" s="1402"/>
      <c r="Z252" s="1402"/>
      <c r="AA252" s="1402"/>
      <c r="AB252" s="1402"/>
      <c r="AC252" s="1402"/>
      <c r="AD252" s="1402"/>
      <c r="AE252" s="1402"/>
    </row>
    <row r="253" spans="1:31" ht="14.4" x14ac:dyDescent="0.2">
      <c r="A253" s="1400" t="str">
        <f t="shared" si="27"/>
        <v>26/03</v>
      </c>
      <c r="B253" s="1401">
        <v>46091</v>
      </c>
      <c r="C253" s="1402">
        <v>0</v>
      </c>
      <c r="D253" s="1402">
        <v>0</v>
      </c>
      <c r="E253" s="1402">
        <f t="shared" si="36"/>
        <v>1</v>
      </c>
      <c r="F253" s="1402">
        <f t="shared" si="36"/>
        <v>0</v>
      </c>
      <c r="G253" s="1402">
        <f t="shared" si="36"/>
        <v>0</v>
      </c>
      <c r="H253" s="1402">
        <f t="shared" si="36"/>
        <v>0</v>
      </c>
      <c r="I253" s="1402">
        <f t="shared" si="36"/>
        <v>0</v>
      </c>
      <c r="J253" s="1402">
        <f t="shared" si="36"/>
        <v>0</v>
      </c>
      <c r="K253" s="1402">
        <f t="shared" si="36"/>
        <v>0</v>
      </c>
      <c r="L253" s="1403">
        <f t="shared" si="29"/>
        <v>1</v>
      </c>
      <c r="M253" s="1404">
        <f t="shared" si="35"/>
        <v>21380</v>
      </c>
      <c r="N253" s="1372">
        <f t="shared" si="30"/>
        <v>0</v>
      </c>
      <c r="O253" s="1372">
        <f t="shared" si="31"/>
        <v>1</v>
      </c>
      <c r="P253" s="1403">
        <f t="shared" si="32"/>
        <v>0</v>
      </c>
      <c r="Q253" s="1404">
        <f t="shared" si="33"/>
        <v>1529</v>
      </c>
      <c r="R253" s="1403">
        <f t="shared" si="34"/>
        <v>1</v>
      </c>
      <c r="S253" s="1402"/>
      <c r="T253" s="1402">
        <v>1</v>
      </c>
      <c r="U253" s="1402"/>
      <c r="V253" s="1402"/>
      <c r="W253" s="1402"/>
      <c r="X253" s="1402"/>
      <c r="Y253" s="1402"/>
      <c r="Z253" s="1402"/>
      <c r="AA253" s="1402"/>
      <c r="AB253" s="1402"/>
      <c r="AC253" s="1402"/>
      <c r="AD253" s="1402"/>
      <c r="AE253" s="1402"/>
    </row>
    <row r="254" spans="1:31" ht="14.4" x14ac:dyDescent="0.2">
      <c r="A254" s="1400" t="str">
        <f t="shared" si="27"/>
        <v>26/03</v>
      </c>
      <c r="B254" s="1401">
        <v>46092</v>
      </c>
      <c r="C254" s="1402">
        <v>0</v>
      </c>
      <c r="D254" s="1402">
        <v>0</v>
      </c>
      <c r="E254" s="1402">
        <f t="shared" si="36"/>
        <v>1</v>
      </c>
      <c r="F254" s="1402">
        <f t="shared" si="36"/>
        <v>0</v>
      </c>
      <c r="G254" s="1402">
        <f t="shared" si="36"/>
        <v>0</v>
      </c>
      <c r="H254" s="1402">
        <f t="shared" si="36"/>
        <v>0</v>
      </c>
      <c r="I254" s="1402">
        <f t="shared" si="36"/>
        <v>0</v>
      </c>
      <c r="J254" s="1402">
        <f t="shared" si="36"/>
        <v>0</v>
      </c>
      <c r="K254" s="1402">
        <f t="shared" si="36"/>
        <v>1</v>
      </c>
      <c r="L254" s="1403">
        <f t="shared" si="29"/>
        <v>2</v>
      </c>
      <c r="M254" s="1404">
        <f t="shared" si="35"/>
        <v>21382</v>
      </c>
      <c r="N254" s="1372">
        <f t="shared" si="30"/>
        <v>1</v>
      </c>
      <c r="O254" s="1372">
        <f t="shared" si="31"/>
        <v>1</v>
      </c>
      <c r="P254" s="1403">
        <f t="shared" si="32"/>
        <v>0</v>
      </c>
      <c r="Q254" s="1404">
        <f t="shared" si="33"/>
        <v>1529</v>
      </c>
      <c r="R254" s="1403">
        <f t="shared" si="34"/>
        <v>2</v>
      </c>
      <c r="S254" s="1402"/>
      <c r="T254" s="1402">
        <v>1</v>
      </c>
      <c r="U254" s="1402"/>
      <c r="V254" s="1402"/>
      <c r="W254" s="1402"/>
      <c r="X254" s="1402"/>
      <c r="Y254" s="1402"/>
      <c r="Z254" s="1402"/>
      <c r="AA254" s="1402"/>
      <c r="AB254" s="1402"/>
      <c r="AC254" s="1402">
        <v>1</v>
      </c>
      <c r="AD254" s="1402"/>
      <c r="AE254" s="1402"/>
    </row>
    <row r="255" spans="1:31" ht="14.4" x14ac:dyDescent="0.2">
      <c r="A255" s="1400" t="str">
        <f t="shared" si="27"/>
        <v>26/03</v>
      </c>
      <c r="B255" s="1401">
        <v>46093</v>
      </c>
      <c r="C255" s="1402">
        <v>0</v>
      </c>
      <c r="D255" s="1402">
        <v>0</v>
      </c>
      <c r="E255" s="1402">
        <f t="shared" si="36"/>
        <v>1</v>
      </c>
      <c r="F255" s="1402">
        <f t="shared" si="36"/>
        <v>0</v>
      </c>
      <c r="G255" s="1402">
        <f t="shared" si="36"/>
        <v>0</v>
      </c>
      <c r="H255" s="1402">
        <f t="shared" si="36"/>
        <v>0</v>
      </c>
      <c r="I255" s="1402">
        <f t="shared" si="36"/>
        <v>0</v>
      </c>
      <c r="J255" s="1402">
        <f t="shared" si="36"/>
        <v>0</v>
      </c>
      <c r="K255" s="1402">
        <f t="shared" si="36"/>
        <v>1</v>
      </c>
      <c r="L255" s="1403">
        <f t="shared" si="29"/>
        <v>2</v>
      </c>
      <c r="M255" s="1404">
        <f t="shared" si="35"/>
        <v>21384</v>
      </c>
      <c r="N255" s="1372">
        <f t="shared" si="30"/>
        <v>1</v>
      </c>
      <c r="O255" s="1372">
        <f t="shared" si="31"/>
        <v>1</v>
      </c>
      <c r="P255" s="1403">
        <f t="shared" si="32"/>
        <v>0</v>
      </c>
      <c r="Q255" s="1404">
        <f t="shared" si="33"/>
        <v>1529</v>
      </c>
      <c r="R255" s="1403">
        <f t="shared" si="34"/>
        <v>2</v>
      </c>
      <c r="S255" s="1402"/>
      <c r="T255" s="1402">
        <v>1</v>
      </c>
      <c r="U255" s="1402"/>
      <c r="V255" s="1402"/>
      <c r="W255" s="1402"/>
      <c r="X255" s="1402"/>
      <c r="Y255" s="1402"/>
      <c r="Z255" s="1402"/>
      <c r="AA255" s="1402"/>
      <c r="AB255" s="1402"/>
      <c r="AC255" s="1402">
        <v>1</v>
      </c>
      <c r="AD255" s="1402"/>
      <c r="AE255" s="1402"/>
    </row>
    <row r="256" spans="1:31" ht="14.4" x14ac:dyDescent="0.2">
      <c r="A256" s="1400" t="str">
        <f t="shared" si="27"/>
        <v>26/03</v>
      </c>
      <c r="B256" s="1401">
        <v>46097</v>
      </c>
      <c r="C256" s="1402">
        <v>0</v>
      </c>
      <c r="D256" s="1402">
        <v>0</v>
      </c>
      <c r="E256" s="1402">
        <f t="shared" si="36"/>
        <v>0</v>
      </c>
      <c r="F256" s="1402">
        <f t="shared" si="36"/>
        <v>0</v>
      </c>
      <c r="G256" s="1402">
        <f t="shared" si="36"/>
        <v>0</v>
      </c>
      <c r="H256" s="1402">
        <f t="shared" si="36"/>
        <v>0</v>
      </c>
      <c r="I256" s="1402">
        <f t="shared" si="36"/>
        <v>0</v>
      </c>
      <c r="J256" s="1402">
        <f t="shared" si="36"/>
        <v>0</v>
      </c>
      <c r="K256" s="1402">
        <f t="shared" si="36"/>
        <v>1</v>
      </c>
      <c r="L256" s="1403">
        <f t="shared" si="29"/>
        <v>1</v>
      </c>
      <c r="M256" s="1404">
        <f t="shared" si="35"/>
        <v>21385</v>
      </c>
      <c r="N256" s="1372">
        <f t="shared" si="30"/>
        <v>1</v>
      </c>
      <c r="O256" s="1372">
        <f t="shared" si="31"/>
        <v>0</v>
      </c>
      <c r="P256" s="1403">
        <f t="shared" si="32"/>
        <v>0</v>
      </c>
      <c r="Q256" s="1404">
        <f t="shared" si="33"/>
        <v>1529</v>
      </c>
      <c r="R256" s="1403">
        <f t="shared" si="34"/>
        <v>1</v>
      </c>
      <c r="S256" s="1402"/>
      <c r="T256" s="1402"/>
      <c r="U256" s="1402"/>
      <c r="V256" s="1402"/>
      <c r="W256" s="1402"/>
      <c r="X256" s="1402"/>
      <c r="Y256" s="1402"/>
      <c r="Z256" s="1402"/>
      <c r="AA256" s="1402"/>
      <c r="AB256" s="1402"/>
      <c r="AC256" s="1402">
        <v>1</v>
      </c>
      <c r="AD256" s="1402"/>
      <c r="AE256" s="1402"/>
    </row>
    <row r="257" spans="1:31" ht="14.4" x14ac:dyDescent="0.2">
      <c r="A257" s="1400" t="str">
        <f t="shared" si="27"/>
        <v>26/03</v>
      </c>
      <c r="B257" s="1401">
        <v>46099</v>
      </c>
      <c r="C257" s="1402">
        <v>0</v>
      </c>
      <c r="D257" s="1402">
        <v>0</v>
      </c>
      <c r="E257" s="1402">
        <f t="shared" si="36"/>
        <v>0</v>
      </c>
      <c r="F257" s="1402">
        <f t="shared" si="36"/>
        <v>0</v>
      </c>
      <c r="G257" s="1402">
        <f t="shared" si="36"/>
        <v>0</v>
      </c>
      <c r="H257" s="1402">
        <f t="shared" si="36"/>
        <v>0</v>
      </c>
      <c r="I257" s="1402">
        <f t="shared" si="36"/>
        <v>1</v>
      </c>
      <c r="J257" s="1402">
        <f t="shared" si="36"/>
        <v>0</v>
      </c>
      <c r="K257" s="1402">
        <f t="shared" si="36"/>
        <v>1</v>
      </c>
      <c r="L257" s="1403">
        <f t="shared" si="29"/>
        <v>2</v>
      </c>
      <c r="M257" s="1404">
        <f t="shared" si="35"/>
        <v>21387</v>
      </c>
      <c r="N257" s="1372">
        <f t="shared" si="30"/>
        <v>2</v>
      </c>
      <c r="O257" s="1372">
        <f t="shared" si="31"/>
        <v>0</v>
      </c>
      <c r="P257" s="1403">
        <f t="shared" si="32"/>
        <v>0</v>
      </c>
      <c r="Q257" s="1404">
        <f t="shared" si="33"/>
        <v>1529</v>
      </c>
      <c r="R257" s="1403">
        <f t="shared" si="34"/>
        <v>2</v>
      </c>
      <c r="S257" s="1402"/>
      <c r="T257" s="1402"/>
      <c r="U257" s="1402"/>
      <c r="V257" s="1402"/>
      <c r="W257" s="1402"/>
      <c r="X257" s="1402"/>
      <c r="Y257" s="1402"/>
      <c r="Z257" s="1402"/>
      <c r="AA257" s="1402">
        <v>1</v>
      </c>
      <c r="AB257" s="1402"/>
      <c r="AC257" s="1402">
        <v>1</v>
      </c>
      <c r="AD257" s="1402"/>
      <c r="AE257" s="1402"/>
    </row>
    <row r="258" spans="1:31" ht="14.4" x14ac:dyDescent="0.2">
      <c r="A258" s="1400" t="str">
        <f t="shared" si="27"/>
        <v>26/03</v>
      </c>
      <c r="B258" s="1401">
        <v>46100</v>
      </c>
      <c r="C258" s="1402">
        <v>0</v>
      </c>
      <c r="D258" s="1402">
        <v>0</v>
      </c>
      <c r="E258" s="1402">
        <f t="shared" si="36"/>
        <v>0</v>
      </c>
      <c r="F258" s="1402">
        <f t="shared" si="36"/>
        <v>0</v>
      </c>
      <c r="G258" s="1402">
        <f t="shared" si="36"/>
        <v>0</v>
      </c>
      <c r="H258" s="1402">
        <f t="shared" si="36"/>
        <v>0</v>
      </c>
      <c r="I258" s="1402">
        <f t="shared" si="36"/>
        <v>1</v>
      </c>
      <c r="J258" s="1402">
        <f t="shared" si="36"/>
        <v>0</v>
      </c>
      <c r="K258" s="1402">
        <f t="shared" si="36"/>
        <v>0</v>
      </c>
      <c r="L258" s="1403">
        <f t="shared" si="29"/>
        <v>1</v>
      </c>
      <c r="M258" s="1404">
        <f t="shared" si="35"/>
        <v>21388</v>
      </c>
      <c r="N258" s="1372">
        <f t="shared" si="30"/>
        <v>1</v>
      </c>
      <c r="O258" s="1372">
        <f t="shared" si="31"/>
        <v>0</v>
      </c>
      <c r="P258" s="1403">
        <f t="shared" si="32"/>
        <v>0</v>
      </c>
      <c r="Q258" s="1404">
        <f t="shared" si="33"/>
        <v>1529</v>
      </c>
      <c r="R258" s="1403">
        <f t="shared" si="34"/>
        <v>1</v>
      </c>
      <c r="S258" s="1402"/>
      <c r="T258" s="1402"/>
      <c r="U258" s="1402"/>
      <c r="V258" s="1402"/>
      <c r="W258" s="1402"/>
      <c r="X258" s="1402"/>
      <c r="Y258" s="1402"/>
      <c r="Z258" s="1402"/>
      <c r="AA258" s="1402">
        <v>1</v>
      </c>
      <c r="AB258" s="1402"/>
      <c r="AC258" s="1402"/>
      <c r="AD258" s="1402"/>
      <c r="AE258" s="1402"/>
    </row>
    <row r="259" spans="1:31" ht="14.4" x14ac:dyDescent="0.2">
      <c r="A259" s="1400" t="str">
        <f t="shared" si="27"/>
        <v>26/03</v>
      </c>
      <c r="B259" s="1401">
        <v>46104</v>
      </c>
      <c r="C259" s="1402">
        <v>0</v>
      </c>
      <c r="D259" s="1402">
        <v>0</v>
      </c>
      <c r="E259" s="1402">
        <f t="shared" si="36"/>
        <v>0</v>
      </c>
      <c r="F259" s="1402">
        <f t="shared" si="36"/>
        <v>0</v>
      </c>
      <c r="G259" s="1402">
        <f t="shared" si="36"/>
        <v>0</v>
      </c>
      <c r="H259" s="1402">
        <f t="shared" si="36"/>
        <v>0</v>
      </c>
      <c r="I259" s="1402">
        <f t="shared" si="36"/>
        <v>1</v>
      </c>
      <c r="J259" s="1402">
        <f t="shared" si="36"/>
        <v>0</v>
      </c>
      <c r="K259" s="1402">
        <f t="shared" si="36"/>
        <v>0</v>
      </c>
      <c r="L259" s="1403">
        <f t="shared" si="29"/>
        <v>1</v>
      </c>
      <c r="M259" s="1404">
        <f t="shared" si="35"/>
        <v>21389</v>
      </c>
      <c r="N259" s="1372">
        <f t="shared" si="30"/>
        <v>1</v>
      </c>
      <c r="O259" s="1372">
        <f t="shared" si="31"/>
        <v>0</v>
      </c>
      <c r="P259" s="1403">
        <f t="shared" si="32"/>
        <v>3</v>
      </c>
      <c r="Q259" s="1404">
        <f t="shared" si="33"/>
        <v>1532</v>
      </c>
      <c r="R259" s="1403">
        <f t="shared" si="34"/>
        <v>4</v>
      </c>
      <c r="S259" s="1402"/>
      <c r="T259" s="1402"/>
      <c r="U259" s="1402"/>
      <c r="V259" s="1402"/>
      <c r="W259" s="1402"/>
      <c r="X259" s="1402"/>
      <c r="Y259" s="1402"/>
      <c r="Z259" s="1402"/>
      <c r="AA259" s="1402">
        <v>1</v>
      </c>
      <c r="AB259" s="1402"/>
      <c r="AC259" s="1402"/>
      <c r="AD259" s="1402">
        <v>3</v>
      </c>
      <c r="AE259" s="1402"/>
    </row>
    <row r="260" spans="1:31" ht="14.4" x14ac:dyDescent="0.2">
      <c r="A260" s="1400" t="str">
        <f t="shared" si="27"/>
        <v>26/03</v>
      </c>
      <c r="B260" s="1401">
        <v>46105</v>
      </c>
      <c r="C260" s="1402">
        <v>0</v>
      </c>
      <c r="D260" s="1402">
        <v>0</v>
      </c>
      <c r="E260" s="1402">
        <f t="shared" si="36"/>
        <v>0</v>
      </c>
      <c r="F260" s="1402">
        <f t="shared" si="36"/>
        <v>0</v>
      </c>
      <c r="G260" s="1402">
        <f t="shared" si="36"/>
        <v>0</v>
      </c>
      <c r="H260" s="1402">
        <f t="shared" si="36"/>
        <v>0</v>
      </c>
      <c r="I260" s="1402">
        <f t="shared" si="36"/>
        <v>1</v>
      </c>
      <c r="J260" s="1402">
        <f t="shared" si="36"/>
        <v>0</v>
      </c>
      <c r="K260" s="1402">
        <f t="shared" si="36"/>
        <v>0</v>
      </c>
      <c r="L260" s="1403">
        <f t="shared" si="29"/>
        <v>1</v>
      </c>
      <c r="M260" s="1404">
        <f t="shared" si="35"/>
        <v>21390</v>
      </c>
      <c r="N260" s="1372">
        <f t="shared" si="30"/>
        <v>1</v>
      </c>
      <c r="O260" s="1372">
        <f t="shared" si="31"/>
        <v>0</v>
      </c>
      <c r="P260" s="1403">
        <f t="shared" si="32"/>
        <v>3</v>
      </c>
      <c r="Q260" s="1404">
        <f t="shared" si="33"/>
        <v>1535</v>
      </c>
      <c r="R260" s="1403">
        <f t="shared" si="34"/>
        <v>4</v>
      </c>
      <c r="S260" s="1402"/>
      <c r="T260" s="1402"/>
      <c r="U260" s="1402"/>
      <c r="V260" s="1402"/>
      <c r="W260" s="1402"/>
      <c r="X260" s="1402"/>
      <c r="Y260" s="1402"/>
      <c r="Z260" s="1402"/>
      <c r="AA260" s="1402">
        <v>1</v>
      </c>
      <c r="AB260" s="1402"/>
      <c r="AC260" s="1402"/>
      <c r="AD260" s="1402">
        <v>3</v>
      </c>
      <c r="AE260" s="1402"/>
    </row>
    <row r="261" spans="1:31" ht="14.4" x14ac:dyDescent="0.2">
      <c r="A261" s="1400" t="str">
        <f t="shared" si="27"/>
        <v>26/03</v>
      </c>
      <c r="B261" s="1401">
        <v>46106</v>
      </c>
      <c r="C261" s="1402">
        <v>0</v>
      </c>
      <c r="D261" s="1402">
        <v>0</v>
      </c>
      <c r="E261" s="1402">
        <f t="shared" si="36"/>
        <v>0</v>
      </c>
      <c r="F261" s="1402">
        <f t="shared" si="36"/>
        <v>0</v>
      </c>
      <c r="G261" s="1402">
        <f t="shared" si="36"/>
        <v>0</v>
      </c>
      <c r="H261" s="1402">
        <f t="shared" si="36"/>
        <v>0</v>
      </c>
      <c r="I261" s="1402">
        <f t="shared" si="36"/>
        <v>1</v>
      </c>
      <c r="J261" s="1402">
        <f t="shared" si="36"/>
        <v>0</v>
      </c>
      <c r="K261" s="1402">
        <f t="shared" si="36"/>
        <v>0</v>
      </c>
      <c r="L261" s="1403">
        <f t="shared" si="29"/>
        <v>1</v>
      </c>
      <c r="M261" s="1404">
        <f t="shared" si="35"/>
        <v>21391</v>
      </c>
      <c r="N261" s="1372">
        <f t="shared" si="30"/>
        <v>1</v>
      </c>
      <c r="O261" s="1372">
        <f t="shared" si="31"/>
        <v>0</v>
      </c>
      <c r="P261" s="1403">
        <f t="shared" si="32"/>
        <v>2</v>
      </c>
      <c r="Q261" s="1404">
        <f t="shared" si="33"/>
        <v>1537</v>
      </c>
      <c r="R261" s="1403">
        <f t="shared" si="34"/>
        <v>3</v>
      </c>
      <c r="S261" s="1402"/>
      <c r="T261" s="1402"/>
      <c r="U261" s="1402"/>
      <c r="V261" s="1402"/>
      <c r="W261" s="1402"/>
      <c r="X261" s="1402"/>
      <c r="Y261" s="1402"/>
      <c r="Z261" s="1402"/>
      <c r="AA261" s="1402">
        <v>1</v>
      </c>
      <c r="AB261" s="1402"/>
      <c r="AC261" s="1402"/>
      <c r="AD261" s="1402">
        <v>2</v>
      </c>
      <c r="AE261" s="1402"/>
    </row>
    <row r="262" spans="1:31" ht="14.4" x14ac:dyDescent="0.2">
      <c r="A262" s="1400" t="str">
        <f t="shared" si="27"/>
        <v>26/03</v>
      </c>
      <c r="B262" s="1401">
        <v>46107</v>
      </c>
      <c r="C262" s="1402">
        <v>0</v>
      </c>
      <c r="D262" s="1402">
        <v>0</v>
      </c>
      <c r="E262" s="1402">
        <f t="shared" si="36"/>
        <v>0</v>
      </c>
      <c r="F262" s="1402">
        <f t="shared" si="36"/>
        <v>0</v>
      </c>
      <c r="G262" s="1402">
        <f t="shared" si="36"/>
        <v>0</v>
      </c>
      <c r="H262" s="1402">
        <f t="shared" si="36"/>
        <v>0</v>
      </c>
      <c r="I262" s="1402">
        <f t="shared" si="36"/>
        <v>0</v>
      </c>
      <c r="J262" s="1402">
        <f t="shared" si="36"/>
        <v>0</v>
      </c>
      <c r="K262" s="1402">
        <f t="shared" si="36"/>
        <v>0</v>
      </c>
      <c r="L262" s="1403">
        <f t="shared" si="29"/>
        <v>0</v>
      </c>
      <c r="M262" s="1404">
        <f t="shared" si="35"/>
        <v>21391</v>
      </c>
      <c r="N262" s="1372">
        <f t="shared" si="30"/>
        <v>0</v>
      </c>
      <c r="O262" s="1372">
        <f t="shared" si="31"/>
        <v>0</v>
      </c>
      <c r="P262" s="1403">
        <f t="shared" si="32"/>
        <v>2</v>
      </c>
      <c r="Q262" s="1404">
        <f t="shared" si="33"/>
        <v>1539</v>
      </c>
      <c r="R262" s="1403">
        <f t="shared" si="34"/>
        <v>2</v>
      </c>
      <c r="S262" s="1402"/>
      <c r="T262" s="1402"/>
      <c r="U262" s="1402"/>
      <c r="V262" s="1402"/>
      <c r="W262" s="1402"/>
      <c r="X262" s="1402"/>
      <c r="Y262" s="1402"/>
      <c r="Z262" s="1402"/>
      <c r="AA262" s="1402"/>
      <c r="AB262" s="1402"/>
      <c r="AC262" s="1402"/>
      <c r="AD262" s="1402">
        <v>2</v>
      </c>
      <c r="AE262" s="1402"/>
    </row>
    <row r="263" spans="1:31" ht="15" thickBot="1" x14ac:dyDescent="0.25">
      <c r="A263" s="1400" t="str">
        <f t="shared" si="27"/>
        <v>26/03</v>
      </c>
      <c r="B263" s="1405">
        <v>46112</v>
      </c>
      <c r="C263" s="1406">
        <v>0</v>
      </c>
      <c r="D263" s="1406">
        <v>0</v>
      </c>
      <c r="E263" s="1406">
        <f t="shared" si="36"/>
        <v>0</v>
      </c>
      <c r="F263" s="1406">
        <f t="shared" si="36"/>
        <v>0</v>
      </c>
      <c r="G263" s="1406">
        <f t="shared" si="36"/>
        <v>0</v>
      </c>
      <c r="H263" s="1406">
        <f t="shared" si="36"/>
        <v>0</v>
      </c>
      <c r="I263" s="1406">
        <f t="shared" si="36"/>
        <v>0</v>
      </c>
      <c r="J263" s="1406">
        <f t="shared" si="36"/>
        <v>0</v>
      </c>
      <c r="K263" s="1406">
        <f t="shared" si="36"/>
        <v>0</v>
      </c>
      <c r="L263" s="1407">
        <f t="shared" si="29"/>
        <v>0</v>
      </c>
      <c r="M263" s="1409">
        <f t="shared" si="35"/>
        <v>21391</v>
      </c>
      <c r="N263" s="1408">
        <f t="shared" si="30"/>
        <v>0</v>
      </c>
      <c r="O263" s="1408">
        <f t="shared" si="31"/>
        <v>0</v>
      </c>
      <c r="P263" s="1407">
        <f t="shared" si="32"/>
        <v>2</v>
      </c>
      <c r="Q263" s="1409">
        <f t="shared" si="33"/>
        <v>1541</v>
      </c>
      <c r="R263" s="1407">
        <f t="shared" si="34"/>
        <v>2</v>
      </c>
      <c r="S263" s="1406"/>
      <c r="T263" s="1406"/>
      <c r="U263" s="1406"/>
      <c r="V263" s="1406"/>
      <c r="W263" s="1406"/>
      <c r="X263" s="1406"/>
      <c r="Y263" s="1406"/>
      <c r="Z263" s="1406"/>
      <c r="AA263" s="1406"/>
      <c r="AB263" s="1406"/>
      <c r="AC263" s="1406"/>
      <c r="AD263" s="1406">
        <v>2</v>
      </c>
      <c r="AE263" s="1406"/>
    </row>
    <row r="264" spans="1:31" ht="15" thickTop="1" x14ac:dyDescent="0.2">
      <c r="A264" s="1400" t="str">
        <f t="shared" si="27"/>
        <v>26/04</v>
      </c>
      <c r="B264" s="1401">
        <v>46113</v>
      </c>
      <c r="C264" s="1402">
        <v>0</v>
      </c>
      <c r="D264" s="1402">
        <v>0</v>
      </c>
      <c r="E264" s="1402">
        <f t="shared" si="36"/>
        <v>0</v>
      </c>
      <c r="F264" s="1402">
        <f t="shared" si="36"/>
        <v>0</v>
      </c>
      <c r="G264" s="1402">
        <f t="shared" si="36"/>
        <v>0</v>
      </c>
      <c r="H264" s="1402">
        <f t="shared" si="36"/>
        <v>1</v>
      </c>
      <c r="I264" s="1402">
        <f t="shared" si="36"/>
        <v>0</v>
      </c>
      <c r="J264" s="1402">
        <f t="shared" si="36"/>
        <v>0</v>
      </c>
      <c r="K264" s="1402">
        <f t="shared" si="36"/>
        <v>0</v>
      </c>
      <c r="L264" s="1403">
        <f t="shared" si="29"/>
        <v>1</v>
      </c>
      <c r="M264" s="1404">
        <f t="shared" si="35"/>
        <v>21392</v>
      </c>
      <c r="N264" s="1372">
        <f t="shared" si="30"/>
        <v>1</v>
      </c>
      <c r="O264" s="1372">
        <f t="shared" si="31"/>
        <v>0</v>
      </c>
      <c r="P264" s="1403">
        <f t="shared" si="32"/>
        <v>3</v>
      </c>
      <c r="Q264" s="1404">
        <f t="shared" si="33"/>
        <v>1544</v>
      </c>
      <c r="R264" s="1403">
        <f t="shared" si="34"/>
        <v>4</v>
      </c>
      <c r="S264" s="1402"/>
      <c r="T264" s="1402"/>
      <c r="U264" s="1402"/>
      <c r="V264" s="1402"/>
      <c r="W264" s="1402"/>
      <c r="X264" s="1402"/>
      <c r="Y264" s="1402"/>
      <c r="Z264" s="1402">
        <v>1</v>
      </c>
      <c r="AA264" s="1402"/>
      <c r="AB264" s="1402"/>
      <c r="AC264" s="1402"/>
      <c r="AD264" s="1402">
        <v>3</v>
      </c>
      <c r="AE264" s="1402"/>
    </row>
    <row r="265" spans="1:31" ht="14.4" x14ac:dyDescent="0.2">
      <c r="A265" s="1400" t="str">
        <f t="shared" si="27"/>
        <v>26/04</v>
      </c>
      <c r="B265" s="1401">
        <v>46114</v>
      </c>
      <c r="C265" s="1402">
        <v>0</v>
      </c>
      <c r="D265" s="1402">
        <v>0</v>
      </c>
      <c r="E265" s="1402">
        <f t="shared" si="36"/>
        <v>0</v>
      </c>
      <c r="F265" s="1402">
        <f t="shared" si="36"/>
        <v>0</v>
      </c>
      <c r="G265" s="1402">
        <f t="shared" si="36"/>
        <v>0</v>
      </c>
      <c r="H265" s="1402">
        <f t="shared" si="36"/>
        <v>0</v>
      </c>
      <c r="I265" s="1402">
        <f t="shared" si="36"/>
        <v>0</v>
      </c>
      <c r="J265" s="1402">
        <f t="shared" si="36"/>
        <v>0</v>
      </c>
      <c r="K265" s="1402">
        <f t="shared" si="36"/>
        <v>1</v>
      </c>
      <c r="L265" s="1403">
        <f t="shared" si="29"/>
        <v>1</v>
      </c>
      <c r="M265" s="1404">
        <f t="shared" si="35"/>
        <v>21393</v>
      </c>
      <c r="N265" s="1372">
        <f t="shared" si="30"/>
        <v>1</v>
      </c>
      <c r="O265" s="1372">
        <f t="shared" si="31"/>
        <v>0</v>
      </c>
      <c r="P265" s="1403">
        <f t="shared" si="32"/>
        <v>3</v>
      </c>
      <c r="Q265" s="1404">
        <f t="shared" si="33"/>
        <v>1547</v>
      </c>
      <c r="R265" s="1403">
        <f t="shared" si="34"/>
        <v>4</v>
      </c>
      <c r="S265" s="1402"/>
      <c r="T265" s="1402"/>
      <c r="U265" s="1402"/>
      <c r="V265" s="1402"/>
      <c r="W265" s="1402"/>
      <c r="X265" s="1402"/>
      <c r="Y265" s="1402"/>
      <c r="Z265" s="1402"/>
      <c r="AA265" s="1402"/>
      <c r="AB265" s="1402"/>
      <c r="AC265" s="1402">
        <v>1</v>
      </c>
      <c r="AD265" s="1402">
        <v>3</v>
      </c>
      <c r="AE265" s="1402"/>
    </row>
    <row r="266" spans="1:31" ht="14.4" x14ac:dyDescent="0.2">
      <c r="A266" s="1400" t="str">
        <f t="shared" si="27"/>
        <v>26/04</v>
      </c>
      <c r="B266" s="1401">
        <v>46115</v>
      </c>
      <c r="C266" s="1402">
        <v>0</v>
      </c>
      <c r="D266" s="1402">
        <v>0</v>
      </c>
      <c r="E266" s="1402">
        <f t="shared" si="36"/>
        <v>0</v>
      </c>
      <c r="F266" s="1402">
        <f t="shared" si="36"/>
        <v>0</v>
      </c>
      <c r="G266" s="1402">
        <f t="shared" si="36"/>
        <v>0</v>
      </c>
      <c r="H266" s="1402">
        <f t="shared" si="36"/>
        <v>0</v>
      </c>
      <c r="I266" s="1402">
        <f t="shared" si="36"/>
        <v>0</v>
      </c>
      <c r="J266" s="1402">
        <f t="shared" si="36"/>
        <v>0</v>
      </c>
      <c r="K266" s="1402">
        <f t="shared" si="36"/>
        <v>1</v>
      </c>
      <c r="L266" s="1403">
        <f t="shared" si="29"/>
        <v>1</v>
      </c>
      <c r="M266" s="1404">
        <f t="shared" si="35"/>
        <v>21394</v>
      </c>
      <c r="N266" s="1372">
        <f t="shared" si="30"/>
        <v>1</v>
      </c>
      <c r="O266" s="1372">
        <f t="shared" si="31"/>
        <v>0</v>
      </c>
      <c r="P266" s="1403">
        <f t="shared" si="32"/>
        <v>2</v>
      </c>
      <c r="Q266" s="1404">
        <f t="shared" si="33"/>
        <v>1549</v>
      </c>
      <c r="R266" s="1403">
        <f t="shared" si="34"/>
        <v>3</v>
      </c>
      <c r="S266" s="1402"/>
      <c r="T266" s="1402"/>
      <c r="U266" s="1402"/>
      <c r="V266" s="1402"/>
      <c r="W266" s="1402"/>
      <c r="X266" s="1402"/>
      <c r="Y266" s="1402"/>
      <c r="Z266" s="1402"/>
      <c r="AA266" s="1402"/>
      <c r="AB266" s="1402"/>
      <c r="AC266" s="1402">
        <v>1</v>
      </c>
      <c r="AD266" s="1402">
        <v>2</v>
      </c>
      <c r="AE266" s="1402"/>
    </row>
    <row r="267" spans="1:31" ht="14.4" x14ac:dyDescent="0.2">
      <c r="A267" s="1400" t="str">
        <f t="shared" si="27"/>
        <v>26/04</v>
      </c>
      <c r="B267" s="1401">
        <v>46118</v>
      </c>
      <c r="C267" s="1402">
        <v>0</v>
      </c>
      <c r="D267" s="1402">
        <v>0</v>
      </c>
      <c r="E267" s="1402">
        <f t="shared" si="36"/>
        <v>0</v>
      </c>
      <c r="F267" s="1402">
        <f t="shared" si="36"/>
        <v>0</v>
      </c>
      <c r="G267" s="1402">
        <f t="shared" si="36"/>
        <v>0</v>
      </c>
      <c r="H267" s="1402">
        <f t="shared" si="36"/>
        <v>0</v>
      </c>
      <c r="I267" s="1402">
        <f t="shared" si="36"/>
        <v>0</v>
      </c>
      <c r="J267" s="1402">
        <f t="shared" si="36"/>
        <v>0</v>
      </c>
      <c r="K267" s="1402">
        <f t="shared" si="36"/>
        <v>1</v>
      </c>
      <c r="L267" s="1403">
        <f t="shared" si="29"/>
        <v>1</v>
      </c>
      <c r="M267" s="1404">
        <f t="shared" si="35"/>
        <v>21395</v>
      </c>
      <c r="N267" s="1372">
        <f t="shared" si="30"/>
        <v>1</v>
      </c>
      <c r="O267" s="1372">
        <f t="shared" si="31"/>
        <v>0</v>
      </c>
      <c r="P267" s="1403">
        <f t="shared" si="32"/>
        <v>2</v>
      </c>
      <c r="Q267" s="1404">
        <f t="shared" si="33"/>
        <v>1551</v>
      </c>
      <c r="R267" s="1403">
        <f t="shared" si="34"/>
        <v>3</v>
      </c>
      <c r="S267" s="1402"/>
      <c r="T267" s="1402"/>
      <c r="U267" s="1402"/>
      <c r="V267" s="1402"/>
      <c r="W267" s="1402"/>
      <c r="X267" s="1402"/>
      <c r="Y267" s="1402"/>
      <c r="Z267" s="1402"/>
      <c r="AA267" s="1402"/>
      <c r="AB267" s="1402"/>
      <c r="AC267" s="1402">
        <v>1</v>
      </c>
      <c r="AD267" s="1402">
        <v>2</v>
      </c>
      <c r="AE267" s="1402"/>
    </row>
    <row r="268" spans="1:31" ht="14.4" x14ac:dyDescent="0.2">
      <c r="A268" s="1400" t="str">
        <f t="shared" si="27"/>
        <v>26/04</v>
      </c>
      <c r="B268" s="1401">
        <v>46119</v>
      </c>
      <c r="C268" s="1402">
        <v>0</v>
      </c>
      <c r="D268" s="1402">
        <v>0</v>
      </c>
      <c r="E268" s="1402">
        <f t="shared" si="36"/>
        <v>0</v>
      </c>
      <c r="F268" s="1402">
        <f t="shared" si="36"/>
        <v>0</v>
      </c>
      <c r="G268" s="1402">
        <f t="shared" si="36"/>
        <v>0</v>
      </c>
      <c r="H268" s="1402">
        <f t="shared" si="36"/>
        <v>0</v>
      </c>
      <c r="I268" s="1402">
        <f t="shared" si="36"/>
        <v>0</v>
      </c>
      <c r="J268" s="1402">
        <f t="shared" si="36"/>
        <v>0</v>
      </c>
      <c r="K268" s="1402">
        <f t="shared" si="36"/>
        <v>0</v>
      </c>
      <c r="L268" s="1403">
        <f t="shared" si="29"/>
        <v>0</v>
      </c>
      <c r="M268" s="1404">
        <f t="shared" si="35"/>
        <v>21395</v>
      </c>
      <c r="N268" s="1372">
        <f t="shared" si="30"/>
        <v>0</v>
      </c>
      <c r="O268" s="1372">
        <f t="shared" si="31"/>
        <v>0</v>
      </c>
      <c r="P268" s="1403">
        <f t="shared" si="32"/>
        <v>2</v>
      </c>
      <c r="Q268" s="1404">
        <f t="shared" si="33"/>
        <v>1553</v>
      </c>
      <c r="R268" s="1403">
        <f t="shared" si="34"/>
        <v>2</v>
      </c>
      <c r="S268" s="1402"/>
      <c r="T268" s="1402"/>
      <c r="U268" s="1402"/>
      <c r="V268" s="1402"/>
      <c r="W268" s="1402"/>
      <c r="X268" s="1402"/>
      <c r="Y268" s="1402"/>
      <c r="Z268" s="1402"/>
      <c r="AA268" s="1402"/>
      <c r="AB268" s="1402"/>
      <c r="AC268" s="1402"/>
      <c r="AD268" s="1402">
        <v>2</v>
      </c>
      <c r="AE268" s="1402"/>
    </row>
    <row r="269" spans="1:31" ht="14.4" x14ac:dyDescent="0.2">
      <c r="A269" s="1400" t="str">
        <f t="shared" si="27"/>
        <v>26/04</v>
      </c>
      <c r="B269" s="1401">
        <v>46120</v>
      </c>
      <c r="C269" s="1402">
        <v>0</v>
      </c>
      <c r="D269" s="1402">
        <v>0</v>
      </c>
      <c r="E269" s="1402">
        <f t="shared" si="36"/>
        <v>0</v>
      </c>
      <c r="F269" s="1402">
        <f t="shared" si="36"/>
        <v>0</v>
      </c>
      <c r="G269" s="1402">
        <f t="shared" si="36"/>
        <v>0</v>
      </c>
      <c r="H269" s="1402">
        <f t="shared" si="36"/>
        <v>0</v>
      </c>
      <c r="I269" s="1402">
        <f t="shared" si="36"/>
        <v>0</v>
      </c>
      <c r="J269" s="1402">
        <f t="shared" si="36"/>
        <v>0</v>
      </c>
      <c r="K269" s="1402">
        <f t="shared" si="36"/>
        <v>0</v>
      </c>
      <c r="L269" s="1403">
        <f t="shared" si="29"/>
        <v>0</v>
      </c>
      <c r="M269" s="1404">
        <f t="shared" si="35"/>
        <v>21395</v>
      </c>
      <c r="N269" s="1372">
        <f t="shared" si="30"/>
        <v>0</v>
      </c>
      <c r="O269" s="1372">
        <f t="shared" si="31"/>
        <v>0</v>
      </c>
      <c r="P269" s="1403">
        <f t="shared" si="32"/>
        <v>3</v>
      </c>
      <c r="Q269" s="1404">
        <f t="shared" si="33"/>
        <v>1556</v>
      </c>
      <c r="R269" s="1403">
        <f t="shared" si="34"/>
        <v>3</v>
      </c>
      <c r="S269" s="1402"/>
      <c r="T269" s="1402"/>
      <c r="U269" s="1402"/>
      <c r="V269" s="1402"/>
      <c r="W269" s="1402"/>
      <c r="X269" s="1402"/>
      <c r="Y269" s="1402"/>
      <c r="Z269" s="1402"/>
      <c r="AA269" s="1402"/>
      <c r="AB269" s="1402"/>
      <c r="AC269" s="1402"/>
      <c r="AD269" s="1402">
        <v>3</v>
      </c>
      <c r="AE269" s="1402"/>
    </row>
    <row r="270" spans="1:31" ht="14.4" x14ac:dyDescent="0.2">
      <c r="A270" s="1400" t="str">
        <f t="shared" si="27"/>
        <v>26/04</v>
      </c>
      <c r="B270" s="1401">
        <v>46121</v>
      </c>
      <c r="C270" s="1402">
        <v>0</v>
      </c>
      <c r="D270" s="1402">
        <v>0</v>
      </c>
      <c r="E270" s="1402">
        <f t="shared" si="36"/>
        <v>0</v>
      </c>
      <c r="F270" s="1402">
        <f t="shared" si="36"/>
        <v>0</v>
      </c>
      <c r="G270" s="1402">
        <f t="shared" si="36"/>
        <v>0</v>
      </c>
      <c r="H270" s="1402">
        <f t="shared" si="36"/>
        <v>0</v>
      </c>
      <c r="I270" s="1402">
        <f t="shared" si="36"/>
        <v>0</v>
      </c>
      <c r="J270" s="1402">
        <f t="shared" si="36"/>
        <v>0</v>
      </c>
      <c r="K270" s="1402">
        <f t="shared" si="36"/>
        <v>0</v>
      </c>
      <c r="L270" s="1403">
        <f t="shared" si="29"/>
        <v>0</v>
      </c>
      <c r="M270" s="1404">
        <f t="shared" si="35"/>
        <v>21395</v>
      </c>
      <c r="N270" s="1372">
        <f t="shared" si="30"/>
        <v>0</v>
      </c>
      <c r="O270" s="1372">
        <f t="shared" si="31"/>
        <v>0</v>
      </c>
      <c r="P270" s="1403">
        <f t="shared" si="32"/>
        <v>2</v>
      </c>
      <c r="Q270" s="1404">
        <f t="shared" si="33"/>
        <v>1558</v>
      </c>
      <c r="R270" s="1403">
        <f t="shared" si="34"/>
        <v>2</v>
      </c>
      <c r="S270" s="1402"/>
      <c r="T270" s="1402"/>
      <c r="U270" s="1402"/>
      <c r="V270" s="1402"/>
      <c r="W270" s="1402"/>
      <c r="X270" s="1402"/>
      <c r="Y270" s="1402"/>
      <c r="Z270" s="1402"/>
      <c r="AA270" s="1402"/>
      <c r="AB270" s="1402"/>
      <c r="AC270" s="1402"/>
      <c r="AD270" s="1402">
        <v>2</v>
      </c>
      <c r="AE270" s="1402"/>
    </row>
    <row r="271" spans="1:31" ht="14.4" x14ac:dyDescent="0.2">
      <c r="A271" s="1400" t="str">
        <f t="shared" si="27"/>
        <v>26/04</v>
      </c>
      <c r="B271" s="1401">
        <v>46122</v>
      </c>
      <c r="C271" s="1402">
        <v>0</v>
      </c>
      <c r="D271" s="1402">
        <v>0</v>
      </c>
      <c r="E271" s="1402">
        <f t="shared" si="36"/>
        <v>0</v>
      </c>
      <c r="F271" s="1402">
        <f t="shared" si="36"/>
        <v>0</v>
      </c>
      <c r="G271" s="1402">
        <f t="shared" si="36"/>
        <v>0</v>
      </c>
      <c r="H271" s="1402">
        <f t="shared" si="36"/>
        <v>0</v>
      </c>
      <c r="I271" s="1402">
        <f t="shared" si="36"/>
        <v>0</v>
      </c>
      <c r="J271" s="1402">
        <f t="shared" si="36"/>
        <v>0</v>
      </c>
      <c r="K271" s="1402">
        <f t="shared" si="36"/>
        <v>0</v>
      </c>
      <c r="L271" s="1403">
        <f t="shared" si="29"/>
        <v>0</v>
      </c>
      <c r="M271" s="1404">
        <f t="shared" si="35"/>
        <v>21395</v>
      </c>
      <c r="N271" s="1372">
        <f t="shared" si="30"/>
        <v>0</v>
      </c>
      <c r="O271" s="1372">
        <f t="shared" si="31"/>
        <v>0</v>
      </c>
      <c r="P271" s="1403">
        <f t="shared" si="32"/>
        <v>2</v>
      </c>
      <c r="Q271" s="1404">
        <f t="shared" si="33"/>
        <v>1560</v>
      </c>
      <c r="R271" s="1403">
        <f t="shared" si="34"/>
        <v>2</v>
      </c>
      <c r="S271" s="1402"/>
      <c r="T271" s="1402"/>
      <c r="U271" s="1402"/>
      <c r="V271" s="1402"/>
      <c r="W271" s="1402"/>
      <c r="X271" s="1402"/>
      <c r="Y271" s="1402"/>
      <c r="Z271" s="1402"/>
      <c r="AA271" s="1402"/>
      <c r="AB271" s="1402"/>
      <c r="AC271" s="1402"/>
      <c r="AD271" s="1402">
        <v>2</v>
      </c>
      <c r="AE271" s="1402"/>
    </row>
    <row r="272" spans="1:31" ht="14.4" x14ac:dyDescent="0.2">
      <c r="A272" s="1400" t="str">
        <f t="shared" si="27"/>
        <v>26/04</v>
      </c>
      <c r="B272" s="1401">
        <v>46125</v>
      </c>
      <c r="C272" s="1402">
        <v>0</v>
      </c>
      <c r="D272" s="1402">
        <v>0</v>
      </c>
      <c r="E272" s="1402">
        <f t="shared" si="36"/>
        <v>0</v>
      </c>
      <c r="F272" s="1402">
        <f t="shared" si="36"/>
        <v>0</v>
      </c>
      <c r="G272" s="1402">
        <f t="shared" si="36"/>
        <v>0</v>
      </c>
      <c r="H272" s="1402">
        <f t="shared" si="36"/>
        <v>0</v>
      </c>
      <c r="I272" s="1402">
        <f t="shared" si="36"/>
        <v>0</v>
      </c>
      <c r="J272" s="1402">
        <f t="shared" si="36"/>
        <v>0</v>
      </c>
      <c r="K272" s="1402">
        <f t="shared" si="36"/>
        <v>0</v>
      </c>
      <c r="L272" s="1403">
        <f t="shared" si="29"/>
        <v>0</v>
      </c>
      <c r="M272" s="1404">
        <f t="shared" si="35"/>
        <v>21395</v>
      </c>
      <c r="N272" s="1372">
        <f t="shared" si="30"/>
        <v>0</v>
      </c>
      <c r="O272" s="1372">
        <f t="shared" si="31"/>
        <v>0</v>
      </c>
      <c r="P272" s="1403">
        <f t="shared" si="32"/>
        <v>2</v>
      </c>
      <c r="Q272" s="1404">
        <f t="shared" si="33"/>
        <v>1562</v>
      </c>
      <c r="R272" s="1403">
        <f t="shared" si="34"/>
        <v>2</v>
      </c>
      <c r="S272" s="1402"/>
      <c r="T272" s="1402"/>
      <c r="U272" s="1402"/>
      <c r="V272" s="1402"/>
      <c r="W272" s="1402"/>
      <c r="X272" s="1402"/>
      <c r="Y272" s="1402"/>
      <c r="Z272" s="1402"/>
      <c r="AA272" s="1402"/>
      <c r="AB272" s="1402"/>
      <c r="AC272" s="1402"/>
      <c r="AD272" s="1402">
        <v>2</v>
      </c>
      <c r="AE272" s="1402"/>
    </row>
    <row r="273" spans="1:31" ht="14.4" x14ac:dyDescent="0.2">
      <c r="A273" s="1400" t="str">
        <f t="shared" si="27"/>
        <v>26/04</v>
      </c>
      <c r="B273" s="1401">
        <v>46126</v>
      </c>
      <c r="C273" s="1402">
        <v>0</v>
      </c>
      <c r="D273" s="1402">
        <v>0</v>
      </c>
      <c r="E273" s="1402">
        <f t="shared" ref="E273:K304" si="37">SUMIFS($S273:$AE273,$S$210:$AE$210,E$208)</f>
        <v>0</v>
      </c>
      <c r="F273" s="1402">
        <f t="shared" si="37"/>
        <v>0</v>
      </c>
      <c r="G273" s="1402">
        <f t="shared" si="37"/>
        <v>0</v>
      </c>
      <c r="H273" s="1402">
        <f t="shared" si="37"/>
        <v>0</v>
      </c>
      <c r="I273" s="1402">
        <f t="shared" si="37"/>
        <v>0</v>
      </c>
      <c r="J273" s="1402">
        <f t="shared" si="37"/>
        <v>0</v>
      </c>
      <c r="K273" s="1402">
        <f t="shared" si="37"/>
        <v>0</v>
      </c>
      <c r="L273" s="1403">
        <f t="shared" si="29"/>
        <v>0</v>
      </c>
      <c r="M273" s="1404">
        <f t="shared" si="35"/>
        <v>21395</v>
      </c>
      <c r="N273" s="1372">
        <f t="shared" si="30"/>
        <v>0</v>
      </c>
      <c r="O273" s="1372">
        <f t="shared" si="31"/>
        <v>0</v>
      </c>
      <c r="P273" s="1403">
        <f t="shared" si="32"/>
        <v>2</v>
      </c>
      <c r="Q273" s="1404">
        <f t="shared" si="33"/>
        <v>1564</v>
      </c>
      <c r="R273" s="1403">
        <f t="shared" si="34"/>
        <v>2</v>
      </c>
      <c r="S273" s="1402"/>
      <c r="T273" s="1402"/>
      <c r="U273" s="1402"/>
      <c r="V273" s="1402"/>
      <c r="W273" s="1402"/>
      <c r="X273" s="1402"/>
      <c r="Y273" s="1402"/>
      <c r="Z273" s="1402"/>
      <c r="AA273" s="1402"/>
      <c r="AB273" s="1402"/>
      <c r="AC273" s="1402"/>
      <c r="AD273" s="1402">
        <v>2</v>
      </c>
      <c r="AE273" s="1402"/>
    </row>
    <row r="274" spans="1:31" ht="14.4" x14ac:dyDescent="0.2">
      <c r="A274" s="1400" t="str">
        <f t="shared" si="27"/>
        <v>26/04</v>
      </c>
      <c r="B274" s="1401">
        <v>46127</v>
      </c>
      <c r="C274" s="1402">
        <v>0</v>
      </c>
      <c r="D274" s="1402">
        <v>0</v>
      </c>
      <c r="E274" s="1402">
        <f t="shared" si="37"/>
        <v>0</v>
      </c>
      <c r="F274" s="1402">
        <f t="shared" si="37"/>
        <v>0</v>
      </c>
      <c r="G274" s="1402">
        <f t="shared" si="37"/>
        <v>0</v>
      </c>
      <c r="H274" s="1402">
        <f t="shared" si="37"/>
        <v>0</v>
      </c>
      <c r="I274" s="1402">
        <f t="shared" si="37"/>
        <v>0</v>
      </c>
      <c r="J274" s="1402">
        <f t="shared" si="37"/>
        <v>0</v>
      </c>
      <c r="K274" s="1402">
        <f t="shared" si="37"/>
        <v>1</v>
      </c>
      <c r="L274" s="1403">
        <f t="shared" si="29"/>
        <v>1</v>
      </c>
      <c r="M274" s="1404">
        <f t="shared" si="35"/>
        <v>21396</v>
      </c>
      <c r="N274" s="1372">
        <f t="shared" si="30"/>
        <v>1</v>
      </c>
      <c r="O274" s="1372">
        <f t="shared" si="31"/>
        <v>0</v>
      </c>
      <c r="P274" s="1403">
        <f t="shared" si="32"/>
        <v>3</v>
      </c>
      <c r="Q274" s="1404">
        <f t="shared" si="33"/>
        <v>1567</v>
      </c>
      <c r="R274" s="1403">
        <f t="shared" si="34"/>
        <v>4</v>
      </c>
      <c r="S274" s="1402"/>
      <c r="T274" s="1402"/>
      <c r="U274" s="1402"/>
      <c r="V274" s="1402"/>
      <c r="W274" s="1402"/>
      <c r="X274" s="1402"/>
      <c r="Y274" s="1402"/>
      <c r="Z274" s="1402"/>
      <c r="AA274" s="1402"/>
      <c r="AB274" s="1402"/>
      <c r="AC274" s="1402">
        <v>1</v>
      </c>
      <c r="AD274" s="1402">
        <v>3</v>
      </c>
      <c r="AE274" s="1402"/>
    </row>
    <row r="275" spans="1:31" ht="14.4" x14ac:dyDescent="0.2">
      <c r="A275" s="1400" t="str">
        <f t="shared" si="27"/>
        <v>26/04</v>
      </c>
      <c r="B275" s="1401">
        <v>46128</v>
      </c>
      <c r="C275" s="1402">
        <v>0</v>
      </c>
      <c r="D275" s="1402">
        <v>0</v>
      </c>
      <c r="E275" s="1402">
        <f t="shared" si="37"/>
        <v>0</v>
      </c>
      <c r="F275" s="1402">
        <f t="shared" si="37"/>
        <v>0</v>
      </c>
      <c r="G275" s="1402">
        <f t="shared" si="37"/>
        <v>0</v>
      </c>
      <c r="H275" s="1402">
        <f t="shared" si="37"/>
        <v>0</v>
      </c>
      <c r="I275" s="1402">
        <f t="shared" si="37"/>
        <v>4</v>
      </c>
      <c r="J275" s="1402">
        <f t="shared" si="37"/>
        <v>0</v>
      </c>
      <c r="K275" s="1402">
        <f t="shared" si="37"/>
        <v>0</v>
      </c>
      <c r="L275" s="1403">
        <f t="shared" si="29"/>
        <v>4</v>
      </c>
      <c r="M275" s="1404">
        <f t="shared" si="35"/>
        <v>21400</v>
      </c>
      <c r="N275" s="1372">
        <f t="shared" si="30"/>
        <v>4</v>
      </c>
      <c r="O275" s="1372">
        <f t="shared" si="31"/>
        <v>0</v>
      </c>
      <c r="P275" s="1403">
        <f t="shared" si="32"/>
        <v>3</v>
      </c>
      <c r="Q275" s="1404">
        <f t="shared" si="33"/>
        <v>1570</v>
      </c>
      <c r="R275" s="1403">
        <f t="shared" si="34"/>
        <v>7</v>
      </c>
      <c r="S275" s="1402"/>
      <c r="T275" s="1402"/>
      <c r="U275" s="1402"/>
      <c r="V275" s="1402"/>
      <c r="W275" s="1402"/>
      <c r="X275" s="1402"/>
      <c r="Y275" s="1402"/>
      <c r="Z275" s="1402"/>
      <c r="AA275" s="1402">
        <v>4</v>
      </c>
      <c r="AB275" s="1402"/>
      <c r="AC275" s="1402"/>
      <c r="AD275" s="1402">
        <v>3</v>
      </c>
      <c r="AE275" s="1402"/>
    </row>
    <row r="276" spans="1:31" ht="14.4" x14ac:dyDescent="0.2">
      <c r="A276" s="1400" t="str">
        <f t="shared" ref="A276:A325" si="38">TEXT(B276,"yy/mm")</f>
        <v>26/04</v>
      </c>
      <c r="B276" s="1401">
        <v>46129</v>
      </c>
      <c r="C276" s="1402">
        <v>0</v>
      </c>
      <c r="D276" s="1402">
        <v>0</v>
      </c>
      <c r="E276" s="1402">
        <f t="shared" si="37"/>
        <v>0</v>
      </c>
      <c r="F276" s="1402">
        <f t="shared" si="37"/>
        <v>0</v>
      </c>
      <c r="G276" s="1402">
        <f t="shared" si="37"/>
        <v>0</v>
      </c>
      <c r="H276" s="1402">
        <f t="shared" si="37"/>
        <v>0</v>
      </c>
      <c r="I276" s="1402">
        <f t="shared" si="37"/>
        <v>0</v>
      </c>
      <c r="J276" s="1402">
        <f t="shared" si="37"/>
        <v>0</v>
      </c>
      <c r="K276" s="1402">
        <f t="shared" si="37"/>
        <v>0</v>
      </c>
      <c r="L276" s="1403">
        <f t="shared" ref="L276:L325" si="39">SUM(C276:K276)</f>
        <v>0</v>
      </c>
      <c r="M276" s="1404">
        <f t="shared" si="35"/>
        <v>21400</v>
      </c>
      <c r="N276" s="1372">
        <f t="shared" ref="N276:N325" si="40">C276+D276+F276+H276+I276+K276+J276</f>
        <v>0</v>
      </c>
      <c r="O276" s="1372">
        <f t="shared" ref="O276:O325" si="41">E276+G276</f>
        <v>0</v>
      </c>
      <c r="P276" s="1403">
        <f t="shared" si="32"/>
        <v>3</v>
      </c>
      <c r="Q276" s="1404">
        <f t="shared" si="33"/>
        <v>1573</v>
      </c>
      <c r="R276" s="1403">
        <f t="shared" si="34"/>
        <v>3</v>
      </c>
      <c r="S276" s="1402"/>
      <c r="T276" s="1402"/>
      <c r="U276" s="1402"/>
      <c r="V276" s="1402"/>
      <c r="W276" s="1402"/>
      <c r="X276" s="1402"/>
      <c r="Y276" s="1402"/>
      <c r="Z276" s="1402"/>
      <c r="AA276" s="1402"/>
      <c r="AB276" s="1402"/>
      <c r="AC276" s="1402"/>
      <c r="AD276" s="1402">
        <v>3</v>
      </c>
      <c r="AE276" s="1402"/>
    </row>
    <row r="277" spans="1:31" ht="14.4" x14ac:dyDescent="0.2">
      <c r="A277" s="1400" t="str">
        <f t="shared" si="38"/>
        <v>26/04</v>
      </c>
      <c r="B277" s="1401">
        <v>46132</v>
      </c>
      <c r="C277" s="1402">
        <v>0</v>
      </c>
      <c r="D277" s="1402">
        <v>0</v>
      </c>
      <c r="E277" s="1402">
        <f t="shared" si="37"/>
        <v>0</v>
      </c>
      <c r="F277" s="1402">
        <f t="shared" si="37"/>
        <v>0</v>
      </c>
      <c r="G277" s="1402">
        <f t="shared" si="37"/>
        <v>0</v>
      </c>
      <c r="H277" s="1402">
        <f t="shared" si="37"/>
        <v>0</v>
      </c>
      <c r="I277" s="1402">
        <f t="shared" si="37"/>
        <v>0</v>
      </c>
      <c r="J277" s="1402">
        <f t="shared" si="37"/>
        <v>0</v>
      </c>
      <c r="K277" s="1402">
        <f t="shared" si="37"/>
        <v>1</v>
      </c>
      <c r="L277" s="1403">
        <f t="shared" si="39"/>
        <v>1</v>
      </c>
      <c r="M277" s="1404">
        <f t="shared" si="35"/>
        <v>21401</v>
      </c>
      <c r="N277" s="1372">
        <f t="shared" si="40"/>
        <v>1</v>
      </c>
      <c r="O277" s="1372">
        <f t="shared" si="41"/>
        <v>0</v>
      </c>
      <c r="P277" s="1403">
        <f t="shared" ref="P277:P325" si="42">AD277+AE277</f>
        <v>2</v>
      </c>
      <c r="Q277" s="1404">
        <f t="shared" ref="Q277:Q325" si="43">Q276+P277</f>
        <v>1575</v>
      </c>
      <c r="R277" s="1403">
        <f t="shared" ref="R277:R326" si="44">L277+P277</f>
        <v>3</v>
      </c>
      <c r="S277" s="1402"/>
      <c r="T277" s="1402"/>
      <c r="U277" s="1402"/>
      <c r="V277" s="1402"/>
      <c r="W277" s="1402"/>
      <c r="X277" s="1402"/>
      <c r="Y277" s="1402"/>
      <c r="Z277" s="1402"/>
      <c r="AA277" s="1402"/>
      <c r="AB277" s="1402"/>
      <c r="AC277" s="1402">
        <v>1</v>
      </c>
      <c r="AD277" s="1402">
        <v>2</v>
      </c>
      <c r="AE277" s="1402"/>
    </row>
    <row r="278" spans="1:31" ht="14.4" x14ac:dyDescent="0.2">
      <c r="A278" s="1400" t="str">
        <f t="shared" si="38"/>
        <v>26/04</v>
      </c>
      <c r="B278" s="1401">
        <v>46133</v>
      </c>
      <c r="C278" s="1402">
        <v>0</v>
      </c>
      <c r="D278" s="1402">
        <v>0</v>
      </c>
      <c r="E278" s="1402">
        <f t="shared" si="37"/>
        <v>0</v>
      </c>
      <c r="F278" s="1402">
        <f t="shared" si="37"/>
        <v>0</v>
      </c>
      <c r="G278" s="1402">
        <f t="shared" si="37"/>
        <v>0</v>
      </c>
      <c r="H278" s="1402">
        <f t="shared" si="37"/>
        <v>0</v>
      </c>
      <c r="I278" s="1402">
        <f t="shared" si="37"/>
        <v>2</v>
      </c>
      <c r="J278" s="1402">
        <f t="shared" si="37"/>
        <v>0</v>
      </c>
      <c r="K278" s="1402">
        <f t="shared" si="37"/>
        <v>0</v>
      </c>
      <c r="L278" s="1403">
        <f t="shared" si="39"/>
        <v>2</v>
      </c>
      <c r="M278" s="1404">
        <f t="shared" ref="M278:M325" si="45">M277+L278</f>
        <v>21403</v>
      </c>
      <c r="N278" s="1372">
        <f t="shared" si="40"/>
        <v>2</v>
      </c>
      <c r="O278" s="1372">
        <f t="shared" si="41"/>
        <v>0</v>
      </c>
      <c r="P278" s="1403">
        <f t="shared" si="42"/>
        <v>6</v>
      </c>
      <c r="Q278" s="1404">
        <f t="shared" si="43"/>
        <v>1581</v>
      </c>
      <c r="R278" s="1403">
        <f t="shared" si="44"/>
        <v>8</v>
      </c>
      <c r="S278" s="1402"/>
      <c r="T278" s="1402"/>
      <c r="U278" s="1402"/>
      <c r="V278" s="1402"/>
      <c r="W278" s="1402"/>
      <c r="X278" s="1402"/>
      <c r="Y278" s="1402"/>
      <c r="Z278" s="1402"/>
      <c r="AA278" s="1402">
        <v>2</v>
      </c>
      <c r="AB278" s="1402"/>
      <c r="AC278" s="1402"/>
      <c r="AD278" s="1402">
        <v>6</v>
      </c>
      <c r="AE278" s="1402"/>
    </row>
    <row r="279" spans="1:31" ht="14.4" x14ac:dyDescent="0.2">
      <c r="A279" s="1400" t="str">
        <f t="shared" si="38"/>
        <v>26/04</v>
      </c>
      <c r="B279" s="1401">
        <v>46134</v>
      </c>
      <c r="C279" s="1402">
        <v>0</v>
      </c>
      <c r="D279" s="1402">
        <v>0</v>
      </c>
      <c r="E279" s="1402">
        <f t="shared" si="37"/>
        <v>0</v>
      </c>
      <c r="F279" s="1402">
        <f t="shared" si="37"/>
        <v>0</v>
      </c>
      <c r="G279" s="1402">
        <f t="shared" si="37"/>
        <v>0</v>
      </c>
      <c r="H279" s="1402">
        <f t="shared" si="37"/>
        <v>0</v>
      </c>
      <c r="I279" s="1402">
        <f t="shared" si="37"/>
        <v>0</v>
      </c>
      <c r="J279" s="1402">
        <f t="shared" si="37"/>
        <v>0</v>
      </c>
      <c r="K279" s="1402">
        <f t="shared" si="37"/>
        <v>0</v>
      </c>
      <c r="L279" s="1403">
        <f t="shared" si="39"/>
        <v>0</v>
      </c>
      <c r="M279" s="1404">
        <f t="shared" si="45"/>
        <v>21403</v>
      </c>
      <c r="N279" s="1372">
        <f t="shared" si="40"/>
        <v>0</v>
      </c>
      <c r="O279" s="1372">
        <f t="shared" si="41"/>
        <v>0</v>
      </c>
      <c r="P279" s="1403">
        <f t="shared" si="42"/>
        <v>6</v>
      </c>
      <c r="Q279" s="1404">
        <f t="shared" si="43"/>
        <v>1587</v>
      </c>
      <c r="R279" s="1403">
        <f t="shared" si="44"/>
        <v>6</v>
      </c>
      <c r="S279" s="1402"/>
      <c r="T279" s="1402"/>
      <c r="U279" s="1402"/>
      <c r="V279" s="1402"/>
      <c r="W279" s="1402"/>
      <c r="X279" s="1402"/>
      <c r="Y279" s="1402"/>
      <c r="Z279" s="1402"/>
      <c r="AA279" s="1402"/>
      <c r="AB279" s="1402"/>
      <c r="AC279" s="1402"/>
      <c r="AD279" s="1402">
        <v>6</v>
      </c>
      <c r="AE279" s="1402"/>
    </row>
    <row r="280" spans="1:31" ht="14.4" x14ac:dyDescent="0.2">
      <c r="A280" s="1400" t="str">
        <f t="shared" si="38"/>
        <v>26/04</v>
      </c>
      <c r="B280" s="1401">
        <v>46135</v>
      </c>
      <c r="C280" s="1402">
        <v>0</v>
      </c>
      <c r="D280" s="1402">
        <v>0</v>
      </c>
      <c r="E280" s="1402">
        <f t="shared" si="37"/>
        <v>0</v>
      </c>
      <c r="F280" s="1402">
        <f t="shared" si="37"/>
        <v>0</v>
      </c>
      <c r="G280" s="1402">
        <f t="shared" si="37"/>
        <v>0</v>
      </c>
      <c r="H280" s="1402">
        <f t="shared" si="37"/>
        <v>0</v>
      </c>
      <c r="I280" s="1402">
        <f t="shared" si="37"/>
        <v>1</v>
      </c>
      <c r="J280" s="1402">
        <f t="shared" si="37"/>
        <v>0</v>
      </c>
      <c r="K280" s="1402">
        <f t="shared" si="37"/>
        <v>0</v>
      </c>
      <c r="L280" s="1403">
        <f t="shared" si="39"/>
        <v>1</v>
      </c>
      <c r="M280" s="1404">
        <f t="shared" si="45"/>
        <v>21404</v>
      </c>
      <c r="N280" s="1372">
        <f t="shared" si="40"/>
        <v>1</v>
      </c>
      <c r="O280" s="1372">
        <f t="shared" si="41"/>
        <v>0</v>
      </c>
      <c r="P280" s="1403">
        <f t="shared" si="42"/>
        <v>6</v>
      </c>
      <c r="Q280" s="1404">
        <f t="shared" si="43"/>
        <v>1593</v>
      </c>
      <c r="R280" s="1403">
        <f t="shared" si="44"/>
        <v>7</v>
      </c>
      <c r="S280" s="1402"/>
      <c r="T280" s="1402"/>
      <c r="U280" s="1402"/>
      <c r="V280" s="1402"/>
      <c r="W280" s="1402"/>
      <c r="X280" s="1402"/>
      <c r="Y280" s="1402"/>
      <c r="Z280" s="1402"/>
      <c r="AA280" s="1402">
        <v>1</v>
      </c>
      <c r="AB280" s="1402"/>
      <c r="AC280" s="1402"/>
      <c r="AD280" s="1402">
        <v>6</v>
      </c>
      <c r="AE280" s="1402"/>
    </row>
    <row r="281" spans="1:31" ht="14.4" x14ac:dyDescent="0.2">
      <c r="A281" s="1400" t="str">
        <f t="shared" si="38"/>
        <v>26/04</v>
      </c>
      <c r="B281" s="1401">
        <v>46136</v>
      </c>
      <c r="C281" s="1402">
        <v>0</v>
      </c>
      <c r="D281" s="1402">
        <v>0</v>
      </c>
      <c r="E281" s="1402">
        <f t="shared" si="37"/>
        <v>0</v>
      </c>
      <c r="F281" s="1402">
        <f t="shared" si="37"/>
        <v>0</v>
      </c>
      <c r="G281" s="1402">
        <f t="shared" si="37"/>
        <v>0</v>
      </c>
      <c r="H281" s="1402">
        <f t="shared" si="37"/>
        <v>0</v>
      </c>
      <c r="I281" s="1402">
        <f t="shared" si="37"/>
        <v>0</v>
      </c>
      <c r="J281" s="1402">
        <f t="shared" si="37"/>
        <v>0</v>
      </c>
      <c r="K281" s="1402">
        <f t="shared" si="37"/>
        <v>0</v>
      </c>
      <c r="L281" s="1403">
        <f t="shared" si="39"/>
        <v>0</v>
      </c>
      <c r="M281" s="1404">
        <f t="shared" si="45"/>
        <v>21404</v>
      </c>
      <c r="N281" s="1372">
        <f t="shared" si="40"/>
        <v>0</v>
      </c>
      <c r="O281" s="1372">
        <f t="shared" si="41"/>
        <v>0</v>
      </c>
      <c r="P281" s="1403">
        <f t="shared" si="42"/>
        <v>5</v>
      </c>
      <c r="Q281" s="1404">
        <f t="shared" si="43"/>
        <v>1598</v>
      </c>
      <c r="R281" s="1403">
        <f t="shared" si="44"/>
        <v>5</v>
      </c>
      <c r="S281" s="1402"/>
      <c r="T281" s="1402"/>
      <c r="U281" s="1402"/>
      <c r="V281" s="1402"/>
      <c r="W281" s="1402"/>
      <c r="X281" s="1402"/>
      <c r="Y281" s="1402"/>
      <c r="Z281" s="1402"/>
      <c r="AA281" s="1402"/>
      <c r="AB281" s="1402"/>
      <c r="AC281" s="1402"/>
      <c r="AD281" s="1402">
        <v>5</v>
      </c>
      <c r="AE281" s="1402"/>
    </row>
    <row r="282" spans="1:31" ht="14.4" x14ac:dyDescent="0.2">
      <c r="A282" s="1400" t="str">
        <f t="shared" si="38"/>
        <v>26/04</v>
      </c>
      <c r="B282" s="1401">
        <v>46139</v>
      </c>
      <c r="C282" s="1402">
        <v>0</v>
      </c>
      <c r="D282" s="1402">
        <v>0</v>
      </c>
      <c r="E282" s="1402">
        <f t="shared" si="37"/>
        <v>0</v>
      </c>
      <c r="F282" s="1402">
        <f t="shared" si="37"/>
        <v>0</v>
      </c>
      <c r="G282" s="1402">
        <f t="shared" si="37"/>
        <v>0</v>
      </c>
      <c r="H282" s="1402">
        <f t="shared" si="37"/>
        <v>0</v>
      </c>
      <c r="I282" s="1402">
        <f t="shared" si="37"/>
        <v>0</v>
      </c>
      <c r="J282" s="1402">
        <f t="shared" si="37"/>
        <v>0</v>
      </c>
      <c r="K282" s="1402">
        <f t="shared" si="37"/>
        <v>0</v>
      </c>
      <c r="L282" s="1403">
        <f t="shared" si="39"/>
        <v>0</v>
      </c>
      <c r="M282" s="1404">
        <f t="shared" si="45"/>
        <v>21404</v>
      </c>
      <c r="N282" s="1372">
        <f t="shared" si="40"/>
        <v>0</v>
      </c>
      <c r="O282" s="1372">
        <f t="shared" si="41"/>
        <v>0</v>
      </c>
      <c r="P282" s="1403">
        <f t="shared" si="42"/>
        <v>5</v>
      </c>
      <c r="Q282" s="1404">
        <f t="shared" si="43"/>
        <v>1603</v>
      </c>
      <c r="R282" s="1403">
        <f t="shared" si="44"/>
        <v>5</v>
      </c>
      <c r="S282" s="1402"/>
      <c r="T282" s="1402"/>
      <c r="U282" s="1402"/>
      <c r="V282" s="1402"/>
      <c r="W282" s="1402"/>
      <c r="X282" s="1402"/>
      <c r="Y282" s="1402"/>
      <c r="Z282" s="1402"/>
      <c r="AA282" s="1402"/>
      <c r="AB282" s="1402"/>
      <c r="AC282" s="1402"/>
      <c r="AD282" s="1402">
        <v>5</v>
      </c>
      <c r="AE282" s="1402"/>
    </row>
    <row r="283" spans="1:31" ht="15" thickBot="1" x14ac:dyDescent="0.25">
      <c r="A283" s="1400" t="str">
        <f t="shared" si="38"/>
        <v>26/04</v>
      </c>
      <c r="B283" s="1405">
        <v>46140</v>
      </c>
      <c r="C283" s="1406">
        <v>0</v>
      </c>
      <c r="D283" s="1406">
        <v>0</v>
      </c>
      <c r="E283" s="1406">
        <f t="shared" si="37"/>
        <v>0</v>
      </c>
      <c r="F283" s="1406">
        <f t="shared" si="37"/>
        <v>0</v>
      </c>
      <c r="G283" s="1406">
        <f t="shared" si="37"/>
        <v>0</v>
      </c>
      <c r="H283" s="1406">
        <f t="shared" si="37"/>
        <v>0</v>
      </c>
      <c r="I283" s="1406">
        <f t="shared" si="37"/>
        <v>0</v>
      </c>
      <c r="J283" s="1406">
        <f t="shared" si="37"/>
        <v>0</v>
      </c>
      <c r="K283" s="1406">
        <f t="shared" si="37"/>
        <v>0</v>
      </c>
      <c r="L283" s="1407">
        <f t="shared" si="39"/>
        <v>0</v>
      </c>
      <c r="M283" s="1409">
        <f t="shared" si="45"/>
        <v>21404</v>
      </c>
      <c r="N283" s="1408">
        <f t="shared" si="40"/>
        <v>0</v>
      </c>
      <c r="O283" s="1408">
        <f t="shared" si="41"/>
        <v>0</v>
      </c>
      <c r="P283" s="1407">
        <f t="shared" si="42"/>
        <v>6</v>
      </c>
      <c r="Q283" s="1409">
        <f t="shared" si="43"/>
        <v>1609</v>
      </c>
      <c r="R283" s="1407">
        <f t="shared" si="44"/>
        <v>6</v>
      </c>
      <c r="S283" s="1406"/>
      <c r="T283" s="1406"/>
      <c r="U283" s="1406"/>
      <c r="V283" s="1406"/>
      <c r="W283" s="1406"/>
      <c r="X283" s="1406"/>
      <c r="Y283" s="1406"/>
      <c r="Z283" s="1406"/>
      <c r="AA283" s="1406"/>
      <c r="AB283" s="1406"/>
      <c r="AC283" s="1406"/>
      <c r="AD283" s="1406">
        <v>6</v>
      </c>
      <c r="AE283" s="1406"/>
    </row>
    <row r="284" spans="1:31" ht="15" thickTop="1" x14ac:dyDescent="0.2">
      <c r="A284" s="1400" t="str">
        <f t="shared" si="38"/>
        <v>26/05</v>
      </c>
      <c r="B284" s="1401">
        <v>46149</v>
      </c>
      <c r="C284" s="1402">
        <v>0</v>
      </c>
      <c r="D284" s="1402">
        <v>0</v>
      </c>
      <c r="E284" s="1402">
        <f t="shared" si="37"/>
        <v>23</v>
      </c>
      <c r="F284" s="1402">
        <f t="shared" si="37"/>
        <v>0</v>
      </c>
      <c r="G284" s="1402">
        <f t="shared" si="37"/>
        <v>0</v>
      </c>
      <c r="H284" s="1402">
        <f t="shared" si="37"/>
        <v>7</v>
      </c>
      <c r="I284" s="1402">
        <f t="shared" si="37"/>
        <v>3</v>
      </c>
      <c r="J284" s="1402">
        <f t="shared" si="37"/>
        <v>0</v>
      </c>
      <c r="K284" s="1402">
        <f t="shared" si="37"/>
        <v>0</v>
      </c>
      <c r="L284" s="1403">
        <f t="shared" si="39"/>
        <v>33</v>
      </c>
      <c r="M284" s="1404">
        <f t="shared" si="45"/>
        <v>21437</v>
      </c>
      <c r="N284" s="1372">
        <f t="shared" si="40"/>
        <v>10</v>
      </c>
      <c r="O284" s="1372">
        <f t="shared" si="41"/>
        <v>23</v>
      </c>
      <c r="P284" s="1403">
        <f t="shared" si="42"/>
        <v>6</v>
      </c>
      <c r="Q284" s="1404">
        <f t="shared" si="43"/>
        <v>1615</v>
      </c>
      <c r="R284" s="1403">
        <f t="shared" si="44"/>
        <v>39</v>
      </c>
      <c r="S284" s="1402">
        <v>7</v>
      </c>
      <c r="T284" s="1402">
        <v>9</v>
      </c>
      <c r="U284" s="1402"/>
      <c r="V284" s="1402"/>
      <c r="W284" s="1402">
        <v>9</v>
      </c>
      <c r="X284" s="1402"/>
      <c r="Y284" s="1402"/>
      <c r="Z284" s="1402"/>
      <c r="AA284" s="1402">
        <v>3</v>
      </c>
      <c r="AB284" s="1402">
        <v>5</v>
      </c>
      <c r="AC284" s="1402"/>
      <c r="AD284" s="1402">
        <v>6</v>
      </c>
      <c r="AE284" s="1402"/>
    </row>
    <row r="285" spans="1:31" ht="14.4" x14ac:dyDescent="0.2">
      <c r="A285" s="1400" t="str">
        <f t="shared" si="38"/>
        <v>26/05</v>
      </c>
      <c r="B285" s="1401">
        <v>46150</v>
      </c>
      <c r="C285" s="1402">
        <v>0</v>
      </c>
      <c r="D285" s="1402">
        <v>0</v>
      </c>
      <c r="E285" s="1402">
        <f t="shared" si="37"/>
        <v>0</v>
      </c>
      <c r="F285" s="1402">
        <f t="shared" si="37"/>
        <v>0</v>
      </c>
      <c r="G285" s="1402">
        <f t="shared" si="37"/>
        <v>0</v>
      </c>
      <c r="H285" s="1402">
        <f t="shared" si="37"/>
        <v>0</v>
      </c>
      <c r="I285" s="1402">
        <f t="shared" si="37"/>
        <v>0</v>
      </c>
      <c r="J285" s="1402">
        <f t="shared" si="37"/>
        <v>0</v>
      </c>
      <c r="K285" s="1402">
        <f t="shared" si="37"/>
        <v>0</v>
      </c>
      <c r="L285" s="1403">
        <f t="shared" si="39"/>
        <v>0</v>
      </c>
      <c r="M285" s="1404">
        <f t="shared" si="45"/>
        <v>21437</v>
      </c>
      <c r="N285" s="1372">
        <f t="shared" si="40"/>
        <v>0</v>
      </c>
      <c r="O285" s="1372">
        <f t="shared" si="41"/>
        <v>0</v>
      </c>
      <c r="P285" s="1403">
        <f t="shared" si="42"/>
        <v>6</v>
      </c>
      <c r="Q285" s="1404">
        <f t="shared" si="43"/>
        <v>1621</v>
      </c>
      <c r="R285" s="1403">
        <f t="shared" si="44"/>
        <v>6</v>
      </c>
      <c r="S285" s="1402"/>
      <c r="T285" s="1402"/>
      <c r="U285" s="1402"/>
      <c r="V285" s="1402"/>
      <c r="W285" s="1402"/>
      <c r="X285" s="1402"/>
      <c r="Y285" s="1402"/>
      <c r="Z285" s="1402"/>
      <c r="AA285" s="1402"/>
      <c r="AB285" s="1402"/>
      <c r="AC285" s="1402"/>
      <c r="AD285" s="1402">
        <v>6</v>
      </c>
      <c r="AE285" s="1402"/>
    </row>
    <row r="286" spans="1:31" ht="14.4" x14ac:dyDescent="0.2">
      <c r="A286" s="1400" t="str">
        <f t="shared" si="38"/>
        <v>26/05</v>
      </c>
      <c r="B286" s="1401">
        <v>46153</v>
      </c>
      <c r="C286" s="1402">
        <v>0</v>
      </c>
      <c r="D286" s="1402">
        <v>0</v>
      </c>
      <c r="E286" s="1402">
        <f t="shared" si="37"/>
        <v>0</v>
      </c>
      <c r="F286" s="1402">
        <f t="shared" si="37"/>
        <v>0</v>
      </c>
      <c r="G286" s="1402">
        <f t="shared" si="37"/>
        <v>0</v>
      </c>
      <c r="H286" s="1402">
        <f t="shared" si="37"/>
        <v>0</v>
      </c>
      <c r="I286" s="1402">
        <f t="shared" si="37"/>
        <v>0</v>
      </c>
      <c r="J286" s="1402">
        <f t="shared" si="37"/>
        <v>0</v>
      </c>
      <c r="K286" s="1402">
        <f t="shared" si="37"/>
        <v>0</v>
      </c>
      <c r="L286" s="1403">
        <f t="shared" si="39"/>
        <v>0</v>
      </c>
      <c r="M286" s="1404">
        <f t="shared" si="45"/>
        <v>21437</v>
      </c>
      <c r="N286" s="1372">
        <f t="shared" si="40"/>
        <v>0</v>
      </c>
      <c r="O286" s="1372">
        <f t="shared" si="41"/>
        <v>0</v>
      </c>
      <c r="P286" s="1403">
        <f t="shared" si="42"/>
        <v>5</v>
      </c>
      <c r="Q286" s="1404">
        <f t="shared" si="43"/>
        <v>1626</v>
      </c>
      <c r="R286" s="1403">
        <f t="shared" si="44"/>
        <v>5</v>
      </c>
      <c r="S286" s="1402"/>
      <c r="T286" s="1402"/>
      <c r="U286" s="1402"/>
      <c r="V286" s="1402"/>
      <c r="W286" s="1402"/>
      <c r="X286" s="1402"/>
      <c r="Y286" s="1402"/>
      <c r="Z286" s="1402"/>
      <c r="AA286" s="1402"/>
      <c r="AB286" s="1402"/>
      <c r="AC286" s="1402"/>
      <c r="AD286" s="1402">
        <v>5</v>
      </c>
      <c r="AE286" s="1402"/>
    </row>
    <row r="287" spans="1:31" ht="14.4" x14ac:dyDescent="0.2">
      <c r="A287" s="1400" t="str">
        <f t="shared" si="38"/>
        <v>26/05</v>
      </c>
      <c r="B287" s="1401">
        <v>46154</v>
      </c>
      <c r="C287" s="1402">
        <v>0</v>
      </c>
      <c r="D287" s="1402">
        <v>0</v>
      </c>
      <c r="E287" s="1402">
        <f t="shared" si="37"/>
        <v>0</v>
      </c>
      <c r="F287" s="1402">
        <f t="shared" si="37"/>
        <v>0</v>
      </c>
      <c r="G287" s="1402">
        <f t="shared" si="37"/>
        <v>0</v>
      </c>
      <c r="H287" s="1402">
        <f t="shared" si="37"/>
        <v>0</v>
      </c>
      <c r="I287" s="1402">
        <f t="shared" si="37"/>
        <v>0</v>
      </c>
      <c r="J287" s="1402">
        <f t="shared" si="37"/>
        <v>0</v>
      </c>
      <c r="K287" s="1402">
        <f t="shared" si="37"/>
        <v>0</v>
      </c>
      <c r="L287" s="1403">
        <f t="shared" si="39"/>
        <v>0</v>
      </c>
      <c r="M287" s="1404">
        <f t="shared" si="45"/>
        <v>21437</v>
      </c>
      <c r="N287" s="1372">
        <f t="shared" si="40"/>
        <v>0</v>
      </c>
      <c r="O287" s="1372">
        <f t="shared" si="41"/>
        <v>0</v>
      </c>
      <c r="P287" s="1403">
        <f t="shared" si="42"/>
        <v>32</v>
      </c>
      <c r="Q287" s="1404">
        <f t="shared" si="43"/>
        <v>1658</v>
      </c>
      <c r="R287" s="1403">
        <f t="shared" si="44"/>
        <v>32</v>
      </c>
      <c r="S287" s="1402"/>
      <c r="T287" s="1402"/>
      <c r="U287" s="1402"/>
      <c r="V287" s="1402"/>
      <c r="W287" s="1402"/>
      <c r="X287" s="1402"/>
      <c r="Y287" s="1402"/>
      <c r="Z287" s="1402"/>
      <c r="AA287" s="1402"/>
      <c r="AB287" s="1402"/>
      <c r="AC287" s="1402"/>
      <c r="AD287" s="1402">
        <v>32</v>
      </c>
      <c r="AE287" s="1402"/>
    </row>
    <row r="288" spans="1:31" ht="14.4" x14ac:dyDescent="0.2">
      <c r="A288" s="1400" t="str">
        <f t="shared" si="38"/>
        <v>26/05</v>
      </c>
      <c r="B288" s="1401">
        <v>46160</v>
      </c>
      <c r="C288" s="1402">
        <v>0</v>
      </c>
      <c r="D288" s="1402">
        <v>0</v>
      </c>
      <c r="E288" s="1402">
        <f t="shared" si="37"/>
        <v>0</v>
      </c>
      <c r="F288" s="1402">
        <f t="shared" si="37"/>
        <v>0</v>
      </c>
      <c r="G288" s="1402">
        <f t="shared" si="37"/>
        <v>0</v>
      </c>
      <c r="H288" s="1402">
        <f t="shared" si="37"/>
        <v>0</v>
      </c>
      <c r="I288" s="1402">
        <f t="shared" si="37"/>
        <v>0</v>
      </c>
      <c r="J288" s="1402">
        <f t="shared" si="37"/>
        <v>0</v>
      </c>
      <c r="K288" s="1402">
        <f t="shared" si="37"/>
        <v>0</v>
      </c>
      <c r="L288" s="1403">
        <f t="shared" si="39"/>
        <v>0</v>
      </c>
      <c r="M288" s="1404">
        <f t="shared" si="45"/>
        <v>21437</v>
      </c>
      <c r="N288" s="1372">
        <f t="shared" si="40"/>
        <v>0</v>
      </c>
      <c r="O288" s="1372">
        <f t="shared" si="41"/>
        <v>0</v>
      </c>
      <c r="P288" s="1403">
        <f t="shared" si="42"/>
        <v>27</v>
      </c>
      <c r="Q288" s="1404">
        <f t="shared" si="43"/>
        <v>1685</v>
      </c>
      <c r="R288" s="1403">
        <f t="shared" si="44"/>
        <v>27</v>
      </c>
      <c r="S288" s="1402"/>
      <c r="T288" s="1402"/>
      <c r="U288" s="1402"/>
      <c r="V288" s="1402"/>
      <c r="W288" s="1402"/>
      <c r="X288" s="1402"/>
      <c r="Y288" s="1402"/>
      <c r="Z288" s="1402"/>
      <c r="AA288" s="1402"/>
      <c r="AB288" s="1402"/>
      <c r="AC288" s="1402"/>
      <c r="AD288" s="1402">
        <v>27</v>
      </c>
      <c r="AE288" s="1402"/>
    </row>
    <row r="289" spans="1:31" ht="15" thickBot="1" x14ac:dyDescent="0.25">
      <c r="A289" s="1400" t="str">
        <f t="shared" si="38"/>
        <v>26/05</v>
      </c>
      <c r="B289" s="1405">
        <v>46168</v>
      </c>
      <c r="C289" s="1406">
        <v>0</v>
      </c>
      <c r="D289" s="1406">
        <v>0</v>
      </c>
      <c r="E289" s="1406">
        <f t="shared" si="37"/>
        <v>0</v>
      </c>
      <c r="F289" s="1406">
        <f t="shared" si="37"/>
        <v>0</v>
      </c>
      <c r="G289" s="1406">
        <f t="shared" si="37"/>
        <v>0</v>
      </c>
      <c r="H289" s="1406">
        <f t="shared" si="37"/>
        <v>0</v>
      </c>
      <c r="I289" s="1406">
        <f t="shared" si="37"/>
        <v>0</v>
      </c>
      <c r="J289" s="1406">
        <f t="shared" si="37"/>
        <v>0</v>
      </c>
      <c r="K289" s="1406">
        <f t="shared" si="37"/>
        <v>0</v>
      </c>
      <c r="L289" s="1407">
        <f t="shared" si="39"/>
        <v>0</v>
      </c>
      <c r="M289" s="1409">
        <f t="shared" si="45"/>
        <v>21437</v>
      </c>
      <c r="N289" s="1408">
        <f t="shared" si="40"/>
        <v>0</v>
      </c>
      <c r="O289" s="1408">
        <f t="shared" si="41"/>
        <v>0</v>
      </c>
      <c r="P289" s="1407">
        <f t="shared" si="42"/>
        <v>28</v>
      </c>
      <c r="Q289" s="1409">
        <f t="shared" si="43"/>
        <v>1713</v>
      </c>
      <c r="R289" s="1407">
        <f t="shared" si="44"/>
        <v>28</v>
      </c>
      <c r="S289" s="1406"/>
      <c r="T289" s="1406"/>
      <c r="U289" s="1406"/>
      <c r="V289" s="1406"/>
      <c r="W289" s="1406"/>
      <c r="X289" s="1406"/>
      <c r="Y289" s="1406"/>
      <c r="Z289" s="1406"/>
      <c r="AA289" s="1406"/>
      <c r="AB289" s="1406"/>
      <c r="AC289" s="1406"/>
      <c r="AD289" s="1406">
        <v>28</v>
      </c>
      <c r="AE289" s="1406"/>
    </row>
    <row r="290" spans="1:31" ht="15" thickTop="1" x14ac:dyDescent="0.2">
      <c r="A290" s="1400" t="str">
        <f t="shared" si="38"/>
        <v>26/06</v>
      </c>
      <c r="B290" s="1401">
        <v>46174</v>
      </c>
      <c r="C290" s="1402">
        <v>0</v>
      </c>
      <c r="D290" s="1402">
        <v>0</v>
      </c>
      <c r="E290" s="1402">
        <f t="shared" si="37"/>
        <v>16</v>
      </c>
      <c r="F290" s="1402">
        <f t="shared" si="37"/>
        <v>0</v>
      </c>
      <c r="G290" s="1402">
        <f t="shared" si="37"/>
        <v>0</v>
      </c>
      <c r="H290" s="1402">
        <f t="shared" si="37"/>
        <v>0</v>
      </c>
      <c r="I290" s="1402">
        <f t="shared" si="37"/>
        <v>2</v>
      </c>
      <c r="J290" s="1402">
        <f t="shared" si="37"/>
        <v>0</v>
      </c>
      <c r="K290" s="1402">
        <f t="shared" si="37"/>
        <v>0</v>
      </c>
      <c r="L290" s="1403">
        <f t="shared" si="39"/>
        <v>18</v>
      </c>
      <c r="M290" s="1404">
        <f t="shared" si="45"/>
        <v>21455</v>
      </c>
      <c r="N290" s="1372">
        <f t="shared" si="40"/>
        <v>2</v>
      </c>
      <c r="O290" s="1372">
        <f t="shared" si="41"/>
        <v>16</v>
      </c>
      <c r="P290" s="1403">
        <f t="shared" si="42"/>
        <v>0</v>
      </c>
      <c r="Q290" s="1404">
        <f t="shared" si="43"/>
        <v>1713</v>
      </c>
      <c r="R290" s="1403">
        <f t="shared" si="44"/>
        <v>18</v>
      </c>
      <c r="S290" s="1402"/>
      <c r="T290" s="1402">
        <v>8</v>
      </c>
      <c r="U290" s="1402"/>
      <c r="V290" s="1402"/>
      <c r="W290" s="1402">
        <v>8</v>
      </c>
      <c r="X290" s="1402"/>
      <c r="Y290" s="1402"/>
      <c r="Z290" s="1402"/>
      <c r="AA290" s="1402">
        <v>2</v>
      </c>
      <c r="AB290" s="1402"/>
      <c r="AC290" s="1402"/>
      <c r="AD290" s="1402"/>
      <c r="AE290" s="1402"/>
    </row>
    <row r="291" spans="1:31" ht="14.4" x14ac:dyDescent="0.2">
      <c r="A291" s="1400" t="str">
        <f t="shared" si="38"/>
        <v>26/06</v>
      </c>
      <c r="B291" s="1401">
        <v>46175</v>
      </c>
      <c r="C291" s="1402">
        <v>0</v>
      </c>
      <c r="D291" s="1402">
        <v>0</v>
      </c>
      <c r="E291" s="1402">
        <f t="shared" si="37"/>
        <v>0</v>
      </c>
      <c r="F291" s="1402">
        <f t="shared" si="37"/>
        <v>0</v>
      </c>
      <c r="G291" s="1402">
        <f t="shared" si="37"/>
        <v>0</v>
      </c>
      <c r="H291" s="1402">
        <f t="shared" si="37"/>
        <v>0</v>
      </c>
      <c r="I291" s="1402">
        <f t="shared" si="37"/>
        <v>0</v>
      </c>
      <c r="J291" s="1402">
        <f t="shared" si="37"/>
        <v>0</v>
      </c>
      <c r="K291" s="1402">
        <f t="shared" si="37"/>
        <v>0</v>
      </c>
      <c r="L291" s="1403">
        <f t="shared" si="39"/>
        <v>0</v>
      </c>
      <c r="M291" s="1404">
        <f t="shared" si="45"/>
        <v>21455</v>
      </c>
      <c r="N291" s="1372">
        <f t="shared" si="40"/>
        <v>0</v>
      </c>
      <c r="O291" s="1372">
        <f t="shared" si="41"/>
        <v>0</v>
      </c>
      <c r="P291" s="1403">
        <f t="shared" si="42"/>
        <v>28</v>
      </c>
      <c r="Q291" s="1404">
        <f t="shared" si="43"/>
        <v>1741</v>
      </c>
      <c r="R291" s="1403">
        <f t="shared" si="44"/>
        <v>28</v>
      </c>
      <c r="S291" s="1402"/>
      <c r="T291" s="1402"/>
      <c r="U291" s="1402"/>
      <c r="V291" s="1402"/>
      <c r="W291" s="1402"/>
      <c r="X291" s="1402"/>
      <c r="Y291" s="1402"/>
      <c r="Z291" s="1402"/>
      <c r="AA291" s="1402"/>
      <c r="AB291" s="1402"/>
      <c r="AC291" s="1402"/>
      <c r="AD291" s="1402">
        <v>28</v>
      </c>
      <c r="AE291" s="1402"/>
    </row>
    <row r="292" spans="1:31" ht="14.4" x14ac:dyDescent="0.2">
      <c r="A292" s="1400" t="str">
        <f t="shared" si="38"/>
        <v>26/06</v>
      </c>
      <c r="B292" s="1401">
        <v>46182</v>
      </c>
      <c r="C292" s="1402">
        <v>0</v>
      </c>
      <c r="D292" s="1402">
        <v>0</v>
      </c>
      <c r="E292" s="1402">
        <f t="shared" si="37"/>
        <v>0</v>
      </c>
      <c r="F292" s="1402">
        <f t="shared" si="37"/>
        <v>0</v>
      </c>
      <c r="G292" s="1402">
        <f t="shared" si="37"/>
        <v>0</v>
      </c>
      <c r="H292" s="1402">
        <f t="shared" si="37"/>
        <v>0</v>
      </c>
      <c r="I292" s="1402">
        <f t="shared" si="37"/>
        <v>0</v>
      </c>
      <c r="J292" s="1402">
        <f t="shared" si="37"/>
        <v>0</v>
      </c>
      <c r="K292" s="1402">
        <f t="shared" si="37"/>
        <v>0</v>
      </c>
      <c r="L292" s="1403">
        <f t="shared" si="39"/>
        <v>0</v>
      </c>
      <c r="M292" s="1404">
        <f t="shared" si="45"/>
        <v>21455</v>
      </c>
      <c r="N292" s="1372">
        <f>C292+D292+F292+H292+I292+K292+J292</f>
        <v>0</v>
      </c>
      <c r="O292" s="1372">
        <f t="shared" si="41"/>
        <v>0</v>
      </c>
      <c r="P292" s="1403">
        <f t="shared" si="42"/>
        <v>27</v>
      </c>
      <c r="Q292" s="1404">
        <f t="shared" si="43"/>
        <v>1768</v>
      </c>
      <c r="R292" s="1403">
        <f t="shared" si="44"/>
        <v>27</v>
      </c>
      <c r="S292" s="1402"/>
      <c r="T292" s="1402"/>
      <c r="U292" s="1402"/>
      <c r="V292" s="1402"/>
      <c r="W292" s="1402"/>
      <c r="X292" s="1402"/>
      <c r="Y292" s="1402"/>
      <c r="Z292" s="1402"/>
      <c r="AA292" s="1402"/>
      <c r="AB292" s="1402"/>
      <c r="AC292" s="1402"/>
      <c r="AD292" s="1402">
        <v>27</v>
      </c>
      <c r="AE292" s="1402"/>
    </row>
    <row r="293" spans="1:31" ht="14.4" x14ac:dyDescent="0.2">
      <c r="A293" s="1400" t="str">
        <f t="shared" si="38"/>
        <v>26/06</v>
      </c>
      <c r="B293" s="1401">
        <v>46189</v>
      </c>
      <c r="C293" s="1402">
        <v>0</v>
      </c>
      <c r="D293" s="1402">
        <v>0</v>
      </c>
      <c r="E293" s="1402">
        <f t="shared" si="37"/>
        <v>0</v>
      </c>
      <c r="F293" s="1402">
        <f t="shared" si="37"/>
        <v>0</v>
      </c>
      <c r="G293" s="1402">
        <f t="shared" si="37"/>
        <v>0</v>
      </c>
      <c r="H293" s="1402">
        <f t="shared" si="37"/>
        <v>0</v>
      </c>
      <c r="I293" s="1402">
        <f t="shared" si="37"/>
        <v>0</v>
      </c>
      <c r="J293" s="1402">
        <f t="shared" si="37"/>
        <v>0</v>
      </c>
      <c r="K293" s="1402">
        <f t="shared" si="37"/>
        <v>0</v>
      </c>
      <c r="L293" s="1403">
        <f t="shared" si="39"/>
        <v>0</v>
      </c>
      <c r="M293" s="1404">
        <f t="shared" si="45"/>
        <v>21455</v>
      </c>
      <c r="N293" s="1372">
        <f t="shared" si="40"/>
        <v>0</v>
      </c>
      <c r="O293" s="1372">
        <f>E293+G293</f>
        <v>0</v>
      </c>
      <c r="P293" s="1403">
        <f t="shared" si="42"/>
        <v>27</v>
      </c>
      <c r="Q293" s="1404">
        <f t="shared" si="43"/>
        <v>1795</v>
      </c>
      <c r="R293" s="1403">
        <f t="shared" si="44"/>
        <v>27</v>
      </c>
      <c r="S293" s="1402"/>
      <c r="T293" s="1402"/>
      <c r="U293" s="1402"/>
      <c r="V293" s="1402"/>
      <c r="W293" s="1402"/>
      <c r="X293" s="1402"/>
      <c r="Y293" s="1402"/>
      <c r="Z293" s="1402"/>
      <c r="AA293" s="1402"/>
      <c r="AB293" s="1402"/>
      <c r="AC293" s="1402"/>
      <c r="AD293" s="1402">
        <v>27</v>
      </c>
      <c r="AE293" s="1402"/>
    </row>
    <row r="294" spans="1:31" ht="14.4" x14ac:dyDescent="0.2">
      <c r="A294" s="1400" t="str">
        <f t="shared" si="38"/>
        <v>26/06</v>
      </c>
      <c r="B294" s="1401">
        <v>46192</v>
      </c>
      <c r="C294" s="1402">
        <v>0</v>
      </c>
      <c r="D294" s="1402">
        <v>0</v>
      </c>
      <c r="E294" s="1402">
        <f t="shared" si="37"/>
        <v>8</v>
      </c>
      <c r="F294" s="1402">
        <f t="shared" si="37"/>
        <v>0</v>
      </c>
      <c r="G294" s="1402">
        <f t="shared" si="37"/>
        <v>0</v>
      </c>
      <c r="H294" s="1402">
        <f t="shared" si="37"/>
        <v>0</v>
      </c>
      <c r="I294" s="1402">
        <f t="shared" si="37"/>
        <v>0</v>
      </c>
      <c r="J294" s="1402">
        <f t="shared" si="37"/>
        <v>0</v>
      </c>
      <c r="K294" s="1402">
        <f t="shared" si="37"/>
        <v>0</v>
      </c>
      <c r="L294" s="1403">
        <f t="shared" si="39"/>
        <v>8</v>
      </c>
      <c r="M294" s="1404">
        <f t="shared" si="45"/>
        <v>21463</v>
      </c>
      <c r="N294" s="1372">
        <f t="shared" si="40"/>
        <v>0</v>
      </c>
      <c r="O294" s="1372">
        <f t="shared" si="41"/>
        <v>8</v>
      </c>
      <c r="P294" s="1403">
        <f t="shared" si="42"/>
        <v>0</v>
      </c>
      <c r="Q294" s="1404">
        <f t="shared" si="43"/>
        <v>1795</v>
      </c>
      <c r="R294" s="1403">
        <f t="shared" si="44"/>
        <v>8</v>
      </c>
      <c r="S294" s="1402"/>
      <c r="T294" s="1402">
        <v>4</v>
      </c>
      <c r="U294" s="1402"/>
      <c r="V294" s="1402"/>
      <c r="W294" s="1402">
        <v>4</v>
      </c>
      <c r="X294" s="1402"/>
      <c r="Y294" s="1402"/>
      <c r="Z294" s="1402"/>
      <c r="AA294" s="1402"/>
      <c r="AB294" s="1402"/>
      <c r="AC294" s="1402"/>
      <c r="AD294" s="1402"/>
      <c r="AE294" s="1402"/>
    </row>
    <row r="295" spans="1:31" ht="14.4" x14ac:dyDescent="0.2">
      <c r="A295" s="1400" t="str">
        <f t="shared" si="38"/>
        <v>26/06</v>
      </c>
      <c r="B295" s="1401">
        <v>46195</v>
      </c>
      <c r="C295" s="1402">
        <v>0</v>
      </c>
      <c r="D295" s="1402">
        <v>0</v>
      </c>
      <c r="E295" s="1402">
        <f t="shared" si="37"/>
        <v>8</v>
      </c>
      <c r="F295" s="1402">
        <f t="shared" si="37"/>
        <v>0</v>
      </c>
      <c r="G295" s="1402">
        <f t="shared" si="37"/>
        <v>0</v>
      </c>
      <c r="H295" s="1402">
        <f t="shared" si="37"/>
        <v>0</v>
      </c>
      <c r="I295" s="1402">
        <f t="shared" si="37"/>
        <v>0</v>
      </c>
      <c r="J295" s="1402">
        <f t="shared" si="37"/>
        <v>0</v>
      </c>
      <c r="K295" s="1402">
        <f t="shared" si="37"/>
        <v>0</v>
      </c>
      <c r="L295" s="1403">
        <f t="shared" si="39"/>
        <v>8</v>
      </c>
      <c r="M295" s="1404">
        <f t="shared" si="45"/>
        <v>21471</v>
      </c>
      <c r="N295" s="1372">
        <f t="shared" si="40"/>
        <v>0</v>
      </c>
      <c r="O295" s="1372">
        <f t="shared" si="41"/>
        <v>8</v>
      </c>
      <c r="P295" s="1403">
        <f t="shared" si="42"/>
        <v>0</v>
      </c>
      <c r="Q295" s="1404">
        <f t="shared" si="43"/>
        <v>1795</v>
      </c>
      <c r="R295" s="1403">
        <f t="shared" si="44"/>
        <v>8</v>
      </c>
      <c r="S295" s="1402"/>
      <c r="T295" s="1402">
        <v>4</v>
      </c>
      <c r="U295" s="1402"/>
      <c r="V295" s="1402"/>
      <c r="W295" s="1402">
        <v>4</v>
      </c>
      <c r="X295" s="1402"/>
      <c r="Y295" s="1402"/>
      <c r="Z295" s="1402"/>
      <c r="AA295" s="1402"/>
      <c r="AB295" s="1402"/>
      <c r="AC295" s="1402"/>
      <c r="AD295" s="1402"/>
      <c r="AE295" s="1402"/>
    </row>
    <row r="296" spans="1:31" ht="14.4" x14ac:dyDescent="0.2">
      <c r="A296" s="1400" t="str">
        <f t="shared" si="38"/>
        <v>26/06</v>
      </c>
      <c r="B296" s="1401">
        <v>46196</v>
      </c>
      <c r="C296" s="1402">
        <v>0</v>
      </c>
      <c r="D296" s="1402">
        <v>0</v>
      </c>
      <c r="E296" s="1402">
        <f t="shared" si="37"/>
        <v>0</v>
      </c>
      <c r="F296" s="1402">
        <f t="shared" si="37"/>
        <v>0</v>
      </c>
      <c r="G296" s="1402">
        <f t="shared" si="37"/>
        <v>0</v>
      </c>
      <c r="H296" s="1402">
        <f t="shared" si="37"/>
        <v>0</v>
      </c>
      <c r="I296" s="1402">
        <f t="shared" si="37"/>
        <v>0</v>
      </c>
      <c r="J296" s="1402">
        <f t="shared" si="37"/>
        <v>0</v>
      </c>
      <c r="K296" s="1402">
        <f t="shared" si="37"/>
        <v>0</v>
      </c>
      <c r="L296" s="1403">
        <f t="shared" si="39"/>
        <v>0</v>
      </c>
      <c r="M296" s="1404">
        <f t="shared" si="45"/>
        <v>21471</v>
      </c>
      <c r="N296" s="1372">
        <f t="shared" si="40"/>
        <v>0</v>
      </c>
      <c r="O296" s="1372">
        <f t="shared" si="41"/>
        <v>0</v>
      </c>
      <c r="P296" s="1403">
        <f t="shared" si="42"/>
        <v>28</v>
      </c>
      <c r="Q296" s="1404">
        <f t="shared" si="43"/>
        <v>1823</v>
      </c>
      <c r="R296" s="1403">
        <f t="shared" si="44"/>
        <v>28</v>
      </c>
      <c r="S296" s="1402"/>
      <c r="T296" s="1402"/>
      <c r="U296" s="1402"/>
      <c r="V296" s="1402"/>
      <c r="W296" s="1402"/>
      <c r="X296" s="1402"/>
      <c r="Y296" s="1402"/>
      <c r="Z296" s="1402"/>
      <c r="AA296" s="1402"/>
      <c r="AB296" s="1402"/>
      <c r="AC296" s="1402"/>
      <c r="AD296" s="1402">
        <v>28</v>
      </c>
      <c r="AE296" s="1402"/>
    </row>
    <row r="297" spans="1:31" ht="14.4" x14ac:dyDescent="0.2">
      <c r="A297" s="1400" t="str">
        <f t="shared" si="38"/>
        <v>26/06</v>
      </c>
      <c r="B297" s="1401">
        <v>46198</v>
      </c>
      <c r="C297" s="1402">
        <v>0</v>
      </c>
      <c r="D297" s="1402">
        <v>0</v>
      </c>
      <c r="E297" s="1402">
        <f t="shared" si="37"/>
        <v>0</v>
      </c>
      <c r="F297" s="1402">
        <f t="shared" si="37"/>
        <v>0</v>
      </c>
      <c r="G297" s="1402">
        <f t="shared" si="37"/>
        <v>0</v>
      </c>
      <c r="H297" s="1402">
        <f t="shared" si="37"/>
        <v>0</v>
      </c>
      <c r="I297" s="1402">
        <f t="shared" si="37"/>
        <v>1</v>
      </c>
      <c r="J297" s="1402">
        <f t="shared" si="37"/>
        <v>0</v>
      </c>
      <c r="K297" s="1402">
        <f t="shared" si="37"/>
        <v>0</v>
      </c>
      <c r="L297" s="1403">
        <f t="shared" si="39"/>
        <v>1</v>
      </c>
      <c r="M297" s="1404">
        <f t="shared" si="45"/>
        <v>21472</v>
      </c>
      <c r="N297" s="1372">
        <f t="shared" si="40"/>
        <v>1</v>
      </c>
      <c r="O297" s="1372">
        <f t="shared" si="41"/>
        <v>0</v>
      </c>
      <c r="P297" s="1403">
        <f t="shared" si="42"/>
        <v>0</v>
      </c>
      <c r="Q297" s="1404">
        <f t="shared" si="43"/>
        <v>1823</v>
      </c>
      <c r="R297" s="1403">
        <f t="shared" si="44"/>
        <v>1</v>
      </c>
      <c r="S297" s="1402"/>
      <c r="T297" s="1402"/>
      <c r="U297" s="1402"/>
      <c r="V297" s="1402"/>
      <c r="W297" s="1402"/>
      <c r="X297" s="1402"/>
      <c r="Y297" s="1402"/>
      <c r="Z297" s="1402"/>
      <c r="AA297" s="1402">
        <v>1</v>
      </c>
      <c r="AB297" s="1402"/>
      <c r="AC297" s="1402"/>
      <c r="AD297" s="1402"/>
      <c r="AE297" s="1402"/>
    </row>
    <row r="298" spans="1:31" ht="15" thickBot="1" x14ac:dyDescent="0.25">
      <c r="A298" s="1400" t="str">
        <f t="shared" si="38"/>
        <v>26/06</v>
      </c>
      <c r="B298" s="1405">
        <v>46203</v>
      </c>
      <c r="C298" s="1406">
        <v>0</v>
      </c>
      <c r="D298" s="1406">
        <v>0</v>
      </c>
      <c r="E298" s="1406">
        <f t="shared" si="37"/>
        <v>0</v>
      </c>
      <c r="F298" s="1406">
        <f t="shared" si="37"/>
        <v>0</v>
      </c>
      <c r="G298" s="1406">
        <f t="shared" si="37"/>
        <v>0</v>
      </c>
      <c r="H298" s="1406">
        <f t="shared" si="37"/>
        <v>0</v>
      </c>
      <c r="I298" s="1406">
        <f t="shared" si="37"/>
        <v>0</v>
      </c>
      <c r="J298" s="1406">
        <f t="shared" si="37"/>
        <v>0</v>
      </c>
      <c r="K298" s="1406">
        <f t="shared" si="37"/>
        <v>0</v>
      </c>
      <c r="L298" s="1407">
        <f t="shared" si="39"/>
        <v>0</v>
      </c>
      <c r="M298" s="1409">
        <f t="shared" si="45"/>
        <v>21472</v>
      </c>
      <c r="N298" s="1408">
        <f t="shared" si="40"/>
        <v>0</v>
      </c>
      <c r="O298" s="1408">
        <f t="shared" si="41"/>
        <v>0</v>
      </c>
      <c r="P298" s="1407">
        <f t="shared" si="42"/>
        <v>28</v>
      </c>
      <c r="Q298" s="1409">
        <f t="shared" si="43"/>
        <v>1851</v>
      </c>
      <c r="R298" s="1407">
        <f t="shared" si="44"/>
        <v>28</v>
      </c>
      <c r="S298" s="1406"/>
      <c r="T298" s="1406"/>
      <c r="U298" s="1406"/>
      <c r="V298" s="1406"/>
      <c r="W298" s="1406"/>
      <c r="X298" s="1406"/>
      <c r="Y298" s="1406"/>
      <c r="Z298" s="1406"/>
      <c r="AA298" s="1406"/>
      <c r="AB298" s="1406"/>
      <c r="AC298" s="1406"/>
      <c r="AD298" s="1406">
        <v>28</v>
      </c>
      <c r="AE298" s="1406"/>
    </row>
    <row r="299" spans="1:31" ht="15" thickTop="1" x14ac:dyDescent="0.2">
      <c r="A299" s="1400" t="str">
        <f t="shared" si="38"/>
        <v>26/07</v>
      </c>
      <c r="B299" s="1401">
        <v>46204</v>
      </c>
      <c r="C299" s="1402">
        <v>0</v>
      </c>
      <c r="D299" s="1402">
        <v>0</v>
      </c>
      <c r="E299" s="1402">
        <f t="shared" si="37"/>
        <v>2</v>
      </c>
      <c r="F299" s="1402">
        <f t="shared" si="37"/>
        <v>0</v>
      </c>
      <c r="G299" s="1402">
        <f t="shared" si="37"/>
        <v>0</v>
      </c>
      <c r="H299" s="1402">
        <f t="shared" si="37"/>
        <v>0</v>
      </c>
      <c r="I299" s="1402">
        <f t="shared" si="37"/>
        <v>4</v>
      </c>
      <c r="J299" s="1402">
        <f t="shared" si="37"/>
        <v>0</v>
      </c>
      <c r="K299" s="1402">
        <f t="shared" si="37"/>
        <v>0</v>
      </c>
      <c r="L299" s="1403">
        <f t="shared" si="39"/>
        <v>6</v>
      </c>
      <c r="M299" s="1404">
        <f t="shared" si="45"/>
        <v>21478</v>
      </c>
      <c r="N299" s="1372">
        <f t="shared" si="40"/>
        <v>4</v>
      </c>
      <c r="O299" s="1372">
        <f t="shared" si="41"/>
        <v>2</v>
      </c>
      <c r="P299" s="1403">
        <f t="shared" si="42"/>
        <v>0</v>
      </c>
      <c r="Q299" s="1404">
        <f t="shared" si="43"/>
        <v>1851</v>
      </c>
      <c r="R299" s="1403">
        <f t="shared" si="44"/>
        <v>6</v>
      </c>
      <c r="S299" s="1402"/>
      <c r="T299" s="1402">
        <v>2</v>
      </c>
      <c r="U299" s="1402"/>
      <c r="V299" s="1402"/>
      <c r="W299" s="1402"/>
      <c r="X299" s="1402"/>
      <c r="Y299" s="1402"/>
      <c r="Z299" s="1402"/>
      <c r="AA299" s="1402">
        <v>4</v>
      </c>
      <c r="AB299" s="1402"/>
      <c r="AC299" s="1402"/>
      <c r="AD299" s="1402"/>
      <c r="AE299" s="1402"/>
    </row>
    <row r="300" spans="1:31" ht="14.4" x14ac:dyDescent="0.2">
      <c r="A300" s="1400" t="str">
        <f t="shared" si="38"/>
        <v>26/07</v>
      </c>
      <c r="B300" s="1401">
        <v>46210</v>
      </c>
      <c r="C300" s="1402">
        <v>0</v>
      </c>
      <c r="D300" s="1402">
        <v>0</v>
      </c>
      <c r="E300" s="1402">
        <f t="shared" si="37"/>
        <v>0</v>
      </c>
      <c r="F300" s="1402">
        <f t="shared" si="37"/>
        <v>0</v>
      </c>
      <c r="G300" s="1402">
        <f t="shared" si="37"/>
        <v>0</v>
      </c>
      <c r="H300" s="1402">
        <f t="shared" si="37"/>
        <v>0</v>
      </c>
      <c r="I300" s="1402">
        <f t="shared" si="37"/>
        <v>0</v>
      </c>
      <c r="J300" s="1402">
        <f t="shared" si="37"/>
        <v>0</v>
      </c>
      <c r="K300" s="1402">
        <f t="shared" si="37"/>
        <v>0</v>
      </c>
      <c r="L300" s="1403">
        <f t="shared" si="39"/>
        <v>0</v>
      </c>
      <c r="M300" s="1404">
        <f t="shared" si="45"/>
        <v>21478</v>
      </c>
      <c r="N300" s="1372">
        <f t="shared" si="40"/>
        <v>0</v>
      </c>
      <c r="O300" s="1372">
        <f t="shared" si="41"/>
        <v>0</v>
      </c>
      <c r="P300" s="1403">
        <f t="shared" si="42"/>
        <v>27</v>
      </c>
      <c r="Q300" s="1404">
        <f t="shared" si="43"/>
        <v>1878</v>
      </c>
      <c r="R300" s="1403">
        <f t="shared" si="44"/>
        <v>27</v>
      </c>
      <c r="S300" s="1402"/>
      <c r="T300" s="1402"/>
      <c r="U300" s="1402"/>
      <c r="V300" s="1402"/>
      <c r="W300" s="1402"/>
      <c r="X300" s="1402"/>
      <c r="Y300" s="1402"/>
      <c r="Z300" s="1402"/>
      <c r="AA300" s="1402"/>
      <c r="AB300" s="1402"/>
      <c r="AC300" s="1402"/>
      <c r="AD300" s="1402">
        <v>27</v>
      </c>
      <c r="AE300" s="1402"/>
    </row>
    <row r="301" spans="1:31" ht="14.4" x14ac:dyDescent="0.2">
      <c r="A301" s="1400" t="str">
        <f t="shared" si="38"/>
        <v>26/07</v>
      </c>
      <c r="B301" s="1401">
        <v>46212</v>
      </c>
      <c r="C301" s="1402">
        <v>0</v>
      </c>
      <c r="D301" s="1402">
        <v>0</v>
      </c>
      <c r="E301" s="1402">
        <f t="shared" si="37"/>
        <v>0</v>
      </c>
      <c r="F301" s="1402">
        <f t="shared" si="37"/>
        <v>0</v>
      </c>
      <c r="G301" s="1402">
        <f t="shared" si="37"/>
        <v>0</v>
      </c>
      <c r="H301" s="1402">
        <f t="shared" si="37"/>
        <v>0</v>
      </c>
      <c r="I301" s="1402">
        <f t="shared" si="37"/>
        <v>1</v>
      </c>
      <c r="J301" s="1402">
        <f t="shared" si="37"/>
        <v>0</v>
      </c>
      <c r="K301" s="1402">
        <f t="shared" si="37"/>
        <v>0</v>
      </c>
      <c r="L301" s="1403">
        <f t="shared" si="39"/>
        <v>1</v>
      </c>
      <c r="M301" s="1404">
        <f t="shared" si="45"/>
        <v>21479</v>
      </c>
      <c r="N301" s="1372">
        <f t="shared" si="40"/>
        <v>1</v>
      </c>
      <c r="O301" s="1372">
        <f t="shared" si="41"/>
        <v>0</v>
      </c>
      <c r="P301" s="1403">
        <f t="shared" si="42"/>
        <v>0</v>
      </c>
      <c r="Q301" s="1404">
        <f t="shared" si="43"/>
        <v>1878</v>
      </c>
      <c r="R301" s="1403">
        <f t="shared" si="44"/>
        <v>1</v>
      </c>
      <c r="S301" s="1402"/>
      <c r="T301" s="1402"/>
      <c r="U301" s="1402"/>
      <c r="V301" s="1402"/>
      <c r="W301" s="1402"/>
      <c r="X301" s="1402"/>
      <c r="Y301" s="1402"/>
      <c r="Z301" s="1402"/>
      <c r="AA301" s="1402">
        <v>1</v>
      </c>
      <c r="AB301" s="1402"/>
      <c r="AC301" s="1402"/>
      <c r="AD301" s="1402"/>
      <c r="AE301" s="1402"/>
    </row>
    <row r="302" spans="1:31" ht="14.4" x14ac:dyDescent="0.2">
      <c r="A302" s="1400" t="str">
        <f t="shared" si="38"/>
        <v>26/07</v>
      </c>
      <c r="B302" s="1401">
        <v>46216</v>
      </c>
      <c r="C302" s="1402">
        <v>0</v>
      </c>
      <c r="D302" s="1402">
        <v>0</v>
      </c>
      <c r="E302" s="1402">
        <f t="shared" si="37"/>
        <v>0</v>
      </c>
      <c r="F302" s="1402">
        <f t="shared" si="37"/>
        <v>0</v>
      </c>
      <c r="G302" s="1402">
        <f t="shared" si="37"/>
        <v>0</v>
      </c>
      <c r="H302" s="1402">
        <f t="shared" si="37"/>
        <v>0</v>
      </c>
      <c r="I302" s="1402">
        <f t="shared" si="37"/>
        <v>0</v>
      </c>
      <c r="J302" s="1402">
        <f t="shared" si="37"/>
        <v>0</v>
      </c>
      <c r="K302" s="1402">
        <f t="shared" si="37"/>
        <v>0</v>
      </c>
      <c r="L302" s="1403">
        <f t="shared" si="39"/>
        <v>0</v>
      </c>
      <c r="M302" s="1404">
        <f t="shared" si="45"/>
        <v>21479</v>
      </c>
      <c r="N302" s="1372">
        <f t="shared" si="40"/>
        <v>0</v>
      </c>
      <c r="O302" s="1372">
        <f t="shared" si="41"/>
        <v>0</v>
      </c>
      <c r="P302" s="1403">
        <f t="shared" si="42"/>
        <v>27</v>
      </c>
      <c r="Q302" s="1404">
        <f t="shared" si="43"/>
        <v>1905</v>
      </c>
      <c r="R302" s="1403">
        <f t="shared" si="44"/>
        <v>27</v>
      </c>
      <c r="S302" s="1402"/>
      <c r="T302" s="1402"/>
      <c r="U302" s="1402"/>
      <c r="V302" s="1402"/>
      <c r="W302" s="1402"/>
      <c r="X302" s="1402"/>
      <c r="Y302" s="1402"/>
      <c r="Z302" s="1402"/>
      <c r="AA302" s="1402"/>
      <c r="AB302" s="1402"/>
      <c r="AC302" s="1402"/>
      <c r="AD302" s="1402">
        <v>27</v>
      </c>
      <c r="AE302" s="1402"/>
    </row>
    <row r="303" spans="1:31" ht="15" thickBot="1" x14ac:dyDescent="0.25">
      <c r="A303" s="1400" t="str">
        <f t="shared" si="38"/>
        <v>26/07</v>
      </c>
      <c r="B303" s="1405">
        <v>46231</v>
      </c>
      <c r="C303" s="1406">
        <v>0</v>
      </c>
      <c r="D303" s="1406">
        <v>0</v>
      </c>
      <c r="E303" s="1406">
        <f t="shared" si="37"/>
        <v>0</v>
      </c>
      <c r="F303" s="1406">
        <f t="shared" si="37"/>
        <v>0</v>
      </c>
      <c r="G303" s="1406">
        <f t="shared" si="37"/>
        <v>0</v>
      </c>
      <c r="H303" s="1406">
        <f t="shared" si="37"/>
        <v>0</v>
      </c>
      <c r="I303" s="1406">
        <f t="shared" si="37"/>
        <v>0</v>
      </c>
      <c r="J303" s="1406">
        <f t="shared" si="37"/>
        <v>0</v>
      </c>
      <c r="K303" s="1406">
        <f t="shared" si="37"/>
        <v>0</v>
      </c>
      <c r="L303" s="1407">
        <f t="shared" si="39"/>
        <v>0</v>
      </c>
      <c r="M303" s="1409">
        <f t="shared" si="45"/>
        <v>21479</v>
      </c>
      <c r="N303" s="1408">
        <f t="shared" si="40"/>
        <v>0</v>
      </c>
      <c r="O303" s="1408">
        <f t="shared" si="41"/>
        <v>0</v>
      </c>
      <c r="P303" s="1407">
        <f t="shared" si="42"/>
        <v>37</v>
      </c>
      <c r="Q303" s="1409">
        <f t="shared" si="43"/>
        <v>1942</v>
      </c>
      <c r="R303" s="1407">
        <f t="shared" si="44"/>
        <v>37</v>
      </c>
      <c r="S303" s="1406"/>
      <c r="T303" s="1406"/>
      <c r="U303" s="1406"/>
      <c r="V303" s="1406"/>
      <c r="W303" s="1406"/>
      <c r="X303" s="1406"/>
      <c r="Y303" s="1406"/>
      <c r="Z303" s="1406"/>
      <c r="AA303" s="1406"/>
      <c r="AB303" s="1406"/>
      <c r="AC303" s="1406"/>
      <c r="AD303" s="1406">
        <v>37</v>
      </c>
      <c r="AE303" s="1406"/>
    </row>
    <row r="304" spans="1:31" ht="15" thickTop="1" x14ac:dyDescent="0.2">
      <c r="A304" s="1400" t="str">
        <f t="shared" si="38"/>
        <v>26/08</v>
      </c>
      <c r="B304" s="1401">
        <v>46237</v>
      </c>
      <c r="C304" s="1402">
        <v>0</v>
      </c>
      <c r="D304" s="1402">
        <v>0</v>
      </c>
      <c r="E304" s="1402">
        <f t="shared" si="37"/>
        <v>9</v>
      </c>
      <c r="F304" s="1402">
        <f t="shared" si="37"/>
        <v>0</v>
      </c>
      <c r="G304" s="1402">
        <f t="shared" si="37"/>
        <v>0</v>
      </c>
      <c r="H304" s="1402">
        <f t="shared" si="37"/>
        <v>6</v>
      </c>
      <c r="I304" s="1402">
        <f t="shared" si="37"/>
        <v>12</v>
      </c>
      <c r="J304" s="1402">
        <f t="shared" si="37"/>
        <v>0</v>
      </c>
      <c r="K304" s="1402">
        <f t="shared" si="37"/>
        <v>8</v>
      </c>
      <c r="L304" s="1403">
        <f t="shared" si="39"/>
        <v>35</v>
      </c>
      <c r="M304" s="1404">
        <f t="shared" si="45"/>
        <v>21514</v>
      </c>
      <c r="N304" s="1372">
        <f t="shared" si="40"/>
        <v>26</v>
      </c>
      <c r="O304" s="1372">
        <f t="shared" si="41"/>
        <v>9</v>
      </c>
      <c r="P304" s="1403">
        <f t="shared" si="42"/>
        <v>0</v>
      </c>
      <c r="Q304" s="1404">
        <f t="shared" si="43"/>
        <v>1942</v>
      </c>
      <c r="R304" s="1403">
        <f t="shared" si="44"/>
        <v>35</v>
      </c>
      <c r="S304" s="1402"/>
      <c r="T304" s="1402">
        <v>9</v>
      </c>
      <c r="U304" s="1402"/>
      <c r="V304" s="1402"/>
      <c r="W304" s="1402"/>
      <c r="X304" s="1402"/>
      <c r="Y304" s="1402">
        <v>7</v>
      </c>
      <c r="Z304" s="1402">
        <v>6</v>
      </c>
      <c r="AA304" s="1402">
        <v>5</v>
      </c>
      <c r="AB304" s="1402"/>
      <c r="AC304" s="1402">
        <v>8</v>
      </c>
      <c r="AD304" s="1402"/>
      <c r="AE304" s="1402"/>
    </row>
    <row r="305" spans="1:31" ht="14.4" x14ac:dyDescent="0.2">
      <c r="A305" s="1400" t="str">
        <f t="shared" si="38"/>
        <v>26/08</v>
      </c>
      <c r="B305" s="1401">
        <v>46238</v>
      </c>
      <c r="C305" s="1402">
        <v>0</v>
      </c>
      <c r="D305" s="1402">
        <v>0</v>
      </c>
      <c r="E305" s="1402">
        <f t="shared" ref="E305:K325" si="46">SUMIFS($S305:$AE305,$S$210:$AE$210,E$208)</f>
        <v>0</v>
      </c>
      <c r="F305" s="1402">
        <f t="shared" si="46"/>
        <v>0</v>
      </c>
      <c r="G305" s="1402">
        <f t="shared" si="46"/>
        <v>0</v>
      </c>
      <c r="H305" s="1402">
        <f t="shared" si="46"/>
        <v>0</v>
      </c>
      <c r="I305" s="1402">
        <f t="shared" si="46"/>
        <v>0</v>
      </c>
      <c r="J305" s="1402">
        <f t="shared" si="46"/>
        <v>0</v>
      </c>
      <c r="K305" s="1402">
        <f t="shared" si="46"/>
        <v>0</v>
      </c>
      <c r="L305" s="1403">
        <f t="shared" si="39"/>
        <v>0</v>
      </c>
      <c r="M305" s="1404">
        <f t="shared" si="45"/>
        <v>21514</v>
      </c>
      <c r="N305" s="1372">
        <f t="shared" si="40"/>
        <v>0</v>
      </c>
      <c r="O305" s="1372">
        <f t="shared" si="41"/>
        <v>0</v>
      </c>
      <c r="P305" s="1403">
        <f t="shared" si="42"/>
        <v>37</v>
      </c>
      <c r="Q305" s="1404">
        <f t="shared" si="43"/>
        <v>1979</v>
      </c>
      <c r="R305" s="1403">
        <f t="shared" si="44"/>
        <v>37</v>
      </c>
      <c r="S305" s="1402"/>
      <c r="T305" s="1402"/>
      <c r="U305" s="1402"/>
      <c r="V305" s="1402"/>
      <c r="W305" s="1402"/>
      <c r="X305" s="1402"/>
      <c r="Y305" s="1402"/>
      <c r="Z305" s="1402"/>
      <c r="AA305" s="1402"/>
      <c r="AB305" s="1402"/>
      <c r="AC305" s="1402"/>
      <c r="AD305" s="1402">
        <v>37</v>
      </c>
      <c r="AE305" s="1402"/>
    </row>
    <row r="306" spans="1:31" ht="14.4" x14ac:dyDescent="0.2">
      <c r="A306" s="1400" t="str">
        <f t="shared" si="38"/>
        <v>26/08</v>
      </c>
      <c r="B306" s="1401">
        <v>46252</v>
      </c>
      <c r="C306" s="1402">
        <v>0</v>
      </c>
      <c r="D306" s="1402">
        <v>0</v>
      </c>
      <c r="E306" s="1402">
        <f t="shared" si="46"/>
        <v>0</v>
      </c>
      <c r="F306" s="1402">
        <f t="shared" si="46"/>
        <v>0</v>
      </c>
      <c r="G306" s="1402">
        <f t="shared" si="46"/>
        <v>0</v>
      </c>
      <c r="H306" s="1402">
        <f t="shared" si="46"/>
        <v>0</v>
      </c>
      <c r="I306" s="1402">
        <f t="shared" si="46"/>
        <v>0</v>
      </c>
      <c r="J306" s="1402">
        <f t="shared" si="46"/>
        <v>0</v>
      </c>
      <c r="K306" s="1402">
        <f t="shared" si="46"/>
        <v>0</v>
      </c>
      <c r="L306" s="1403">
        <f t="shared" si="39"/>
        <v>0</v>
      </c>
      <c r="M306" s="1404">
        <f t="shared" si="45"/>
        <v>21514</v>
      </c>
      <c r="N306" s="1372">
        <f t="shared" si="40"/>
        <v>0</v>
      </c>
      <c r="O306" s="1372">
        <f t="shared" si="41"/>
        <v>0</v>
      </c>
      <c r="P306" s="1403">
        <f t="shared" si="42"/>
        <v>36</v>
      </c>
      <c r="Q306" s="1404">
        <f t="shared" si="43"/>
        <v>2015</v>
      </c>
      <c r="R306" s="1403">
        <f t="shared" si="44"/>
        <v>36</v>
      </c>
      <c r="S306" s="1402"/>
      <c r="T306" s="1402"/>
      <c r="U306" s="1402"/>
      <c r="V306" s="1402"/>
      <c r="W306" s="1402"/>
      <c r="X306" s="1402"/>
      <c r="Y306" s="1402"/>
      <c r="Z306" s="1402"/>
      <c r="AA306" s="1402"/>
      <c r="AB306" s="1402"/>
      <c r="AC306" s="1402"/>
      <c r="AD306" s="1402">
        <v>36</v>
      </c>
      <c r="AE306" s="1402"/>
    </row>
    <row r="307" spans="1:31" ht="15" thickBot="1" x14ac:dyDescent="0.25">
      <c r="A307" s="1400" t="str">
        <f t="shared" si="38"/>
        <v>26/08</v>
      </c>
      <c r="B307" s="1405">
        <v>46259</v>
      </c>
      <c r="C307" s="1406">
        <v>0</v>
      </c>
      <c r="D307" s="1406">
        <v>0</v>
      </c>
      <c r="E307" s="1406">
        <f t="shared" si="46"/>
        <v>0</v>
      </c>
      <c r="F307" s="1406">
        <f t="shared" si="46"/>
        <v>0</v>
      </c>
      <c r="G307" s="1406">
        <f t="shared" si="46"/>
        <v>0</v>
      </c>
      <c r="H307" s="1406">
        <f t="shared" si="46"/>
        <v>0</v>
      </c>
      <c r="I307" s="1406">
        <f t="shared" si="46"/>
        <v>0</v>
      </c>
      <c r="J307" s="1406">
        <f t="shared" si="46"/>
        <v>0</v>
      </c>
      <c r="K307" s="1406">
        <f t="shared" si="46"/>
        <v>0</v>
      </c>
      <c r="L307" s="1407">
        <f t="shared" si="39"/>
        <v>0</v>
      </c>
      <c r="M307" s="1409">
        <f t="shared" si="45"/>
        <v>21514</v>
      </c>
      <c r="N307" s="1408">
        <f t="shared" si="40"/>
        <v>0</v>
      </c>
      <c r="O307" s="1408">
        <f t="shared" si="41"/>
        <v>0</v>
      </c>
      <c r="P307" s="1407">
        <f t="shared" si="42"/>
        <v>90</v>
      </c>
      <c r="Q307" s="1409">
        <f t="shared" si="43"/>
        <v>2105</v>
      </c>
      <c r="R307" s="1407">
        <f t="shared" si="44"/>
        <v>90</v>
      </c>
      <c r="S307" s="1406"/>
      <c r="T307" s="1406"/>
      <c r="U307" s="1406"/>
      <c r="V307" s="1406"/>
      <c r="W307" s="1406"/>
      <c r="X307" s="1406"/>
      <c r="Y307" s="1406"/>
      <c r="Z307" s="1406"/>
      <c r="AA307" s="1406"/>
      <c r="AB307" s="1406"/>
      <c r="AC307" s="1406"/>
      <c r="AD307" s="1406">
        <v>90</v>
      </c>
      <c r="AE307" s="1406"/>
    </row>
    <row r="308" spans="1:31" ht="15" thickTop="1" x14ac:dyDescent="0.2">
      <c r="A308" s="1400" t="str">
        <f t="shared" si="38"/>
        <v>26/09</v>
      </c>
      <c r="B308" s="1401">
        <v>46266</v>
      </c>
      <c r="C308" s="1402">
        <v>0</v>
      </c>
      <c r="D308" s="1402">
        <v>0</v>
      </c>
      <c r="E308" s="1402">
        <f t="shared" si="46"/>
        <v>8</v>
      </c>
      <c r="F308" s="1402">
        <f t="shared" si="46"/>
        <v>0</v>
      </c>
      <c r="G308" s="1402">
        <f t="shared" si="46"/>
        <v>0</v>
      </c>
      <c r="H308" s="1402">
        <f t="shared" si="46"/>
        <v>8</v>
      </c>
      <c r="I308" s="1402">
        <f t="shared" si="46"/>
        <v>4</v>
      </c>
      <c r="J308" s="1402">
        <f t="shared" si="46"/>
        <v>0</v>
      </c>
      <c r="K308" s="1402">
        <f t="shared" si="46"/>
        <v>0</v>
      </c>
      <c r="L308" s="1403">
        <f t="shared" si="39"/>
        <v>20</v>
      </c>
      <c r="M308" s="1404">
        <f t="shared" si="45"/>
        <v>21534</v>
      </c>
      <c r="N308" s="1372">
        <f t="shared" si="40"/>
        <v>12</v>
      </c>
      <c r="O308" s="1372">
        <f t="shared" si="41"/>
        <v>8</v>
      </c>
      <c r="P308" s="1403">
        <f t="shared" si="42"/>
        <v>41</v>
      </c>
      <c r="Q308" s="1404">
        <f t="shared" si="43"/>
        <v>2146</v>
      </c>
      <c r="R308" s="1403">
        <f t="shared" si="44"/>
        <v>61</v>
      </c>
      <c r="S308" s="1402">
        <v>2</v>
      </c>
      <c r="T308" s="1402">
        <v>8</v>
      </c>
      <c r="U308" s="1402">
        <v>6</v>
      </c>
      <c r="V308" s="1402"/>
      <c r="W308" s="1402"/>
      <c r="X308" s="1402"/>
      <c r="Y308" s="1402"/>
      <c r="Z308" s="1402"/>
      <c r="AA308" s="1402">
        <v>4</v>
      </c>
      <c r="AB308" s="1402"/>
      <c r="AC308" s="1402"/>
      <c r="AD308" s="1402"/>
      <c r="AE308" s="1402">
        <v>41</v>
      </c>
    </row>
    <row r="309" spans="1:31" ht="15" thickBot="1" x14ac:dyDescent="0.25">
      <c r="A309" s="1400" t="str">
        <f t="shared" si="38"/>
        <v>26/09</v>
      </c>
      <c r="B309" s="1405">
        <v>46282</v>
      </c>
      <c r="C309" s="1406">
        <v>0</v>
      </c>
      <c r="D309" s="1406">
        <v>0</v>
      </c>
      <c r="E309" s="1406">
        <f t="shared" si="46"/>
        <v>0</v>
      </c>
      <c r="F309" s="1406">
        <f t="shared" si="46"/>
        <v>0</v>
      </c>
      <c r="G309" s="1406">
        <f t="shared" si="46"/>
        <v>0</v>
      </c>
      <c r="H309" s="1406">
        <f t="shared" si="46"/>
        <v>0</v>
      </c>
      <c r="I309" s="1406">
        <f t="shared" si="46"/>
        <v>0</v>
      </c>
      <c r="J309" s="1406">
        <f t="shared" si="46"/>
        <v>0</v>
      </c>
      <c r="K309" s="1406">
        <f t="shared" si="46"/>
        <v>0</v>
      </c>
      <c r="L309" s="1407">
        <f t="shared" si="39"/>
        <v>0</v>
      </c>
      <c r="M309" s="1409">
        <f t="shared" si="45"/>
        <v>21534</v>
      </c>
      <c r="N309" s="1408">
        <f t="shared" si="40"/>
        <v>0</v>
      </c>
      <c r="O309" s="1408">
        <f t="shared" si="41"/>
        <v>0</v>
      </c>
      <c r="P309" s="1407">
        <f t="shared" si="42"/>
        <v>90</v>
      </c>
      <c r="Q309" s="1409">
        <f t="shared" si="43"/>
        <v>2236</v>
      </c>
      <c r="R309" s="1407">
        <f t="shared" si="44"/>
        <v>90</v>
      </c>
      <c r="S309" s="1406"/>
      <c r="T309" s="1406"/>
      <c r="U309" s="1406"/>
      <c r="V309" s="1406"/>
      <c r="W309" s="1406"/>
      <c r="X309" s="1406"/>
      <c r="Y309" s="1406"/>
      <c r="Z309" s="1406"/>
      <c r="AA309" s="1406"/>
      <c r="AB309" s="1406"/>
      <c r="AC309" s="1406"/>
      <c r="AD309" s="1406">
        <v>90</v>
      </c>
      <c r="AE309" s="1406"/>
    </row>
    <row r="310" spans="1:31" ht="15" thickTop="1" x14ac:dyDescent="0.2">
      <c r="A310" s="1400" t="str">
        <f t="shared" si="38"/>
        <v>26/10</v>
      </c>
      <c r="B310" s="1401">
        <v>46296</v>
      </c>
      <c r="C310" s="1402">
        <v>0</v>
      </c>
      <c r="D310" s="1402">
        <v>0</v>
      </c>
      <c r="E310" s="1402">
        <f t="shared" si="46"/>
        <v>39</v>
      </c>
      <c r="F310" s="1402">
        <f t="shared" si="46"/>
        <v>0</v>
      </c>
      <c r="G310" s="1402">
        <f t="shared" si="46"/>
        <v>0</v>
      </c>
      <c r="H310" s="1402">
        <f t="shared" si="46"/>
        <v>0</v>
      </c>
      <c r="I310" s="1402">
        <f t="shared" si="46"/>
        <v>0</v>
      </c>
      <c r="J310" s="1402">
        <f t="shared" si="46"/>
        <v>0</v>
      </c>
      <c r="K310" s="1402">
        <f t="shared" si="46"/>
        <v>0</v>
      </c>
      <c r="L310" s="1403">
        <f t="shared" si="39"/>
        <v>39</v>
      </c>
      <c r="M310" s="1404">
        <f t="shared" si="45"/>
        <v>21573</v>
      </c>
      <c r="N310" s="1372">
        <f t="shared" si="40"/>
        <v>0</v>
      </c>
      <c r="O310" s="1372">
        <f t="shared" si="41"/>
        <v>39</v>
      </c>
      <c r="P310" s="1403">
        <f t="shared" si="42"/>
        <v>0</v>
      </c>
      <c r="Q310" s="1404">
        <f t="shared" si="43"/>
        <v>2236</v>
      </c>
      <c r="R310" s="1403">
        <f t="shared" si="44"/>
        <v>39</v>
      </c>
      <c r="S310" s="1402"/>
      <c r="T310" s="1402">
        <v>17</v>
      </c>
      <c r="U310" s="1402"/>
      <c r="V310" s="1402">
        <v>10</v>
      </c>
      <c r="W310" s="1402"/>
      <c r="X310" s="1402"/>
      <c r="Y310" s="1402"/>
      <c r="Z310" s="1402"/>
      <c r="AA310" s="1402"/>
      <c r="AB310" s="1402">
        <v>12</v>
      </c>
      <c r="AC310" s="1402"/>
      <c r="AD310" s="1402"/>
      <c r="AE310" s="1402"/>
    </row>
    <row r="311" spans="1:31" ht="15" thickBot="1" x14ac:dyDescent="0.25">
      <c r="A311" s="1400" t="str">
        <f t="shared" si="38"/>
        <v>26/10</v>
      </c>
      <c r="B311" s="1405">
        <v>46318</v>
      </c>
      <c r="C311" s="1406">
        <v>0</v>
      </c>
      <c r="D311" s="1406">
        <v>0</v>
      </c>
      <c r="E311" s="1406">
        <f t="shared" si="46"/>
        <v>0</v>
      </c>
      <c r="F311" s="1406">
        <f t="shared" si="46"/>
        <v>0</v>
      </c>
      <c r="G311" s="1406">
        <f t="shared" si="46"/>
        <v>0</v>
      </c>
      <c r="H311" s="1406">
        <f t="shared" si="46"/>
        <v>0</v>
      </c>
      <c r="I311" s="1406">
        <f t="shared" si="46"/>
        <v>0</v>
      </c>
      <c r="J311" s="1406">
        <f t="shared" si="46"/>
        <v>0</v>
      </c>
      <c r="K311" s="1406">
        <f t="shared" si="46"/>
        <v>0</v>
      </c>
      <c r="L311" s="1407">
        <f t="shared" si="39"/>
        <v>0</v>
      </c>
      <c r="M311" s="1409">
        <f t="shared" si="45"/>
        <v>21573</v>
      </c>
      <c r="N311" s="1408">
        <f t="shared" si="40"/>
        <v>0</v>
      </c>
      <c r="O311" s="1408">
        <f t="shared" si="41"/>
        <v>0</v>
      </c>
      <c r="P311" s="1407">
        <f t="shared" si="42"/>
        <v>90</v>
      </c>
      <c r="Q311" s="1409">
        <f t="shared" si="43"/>
        <v>2326</v>
      </c>
      <c r="R311" s="1407">
        <f t="shared" si="44"/>
        <v>90</v>
      </c>
      <c r="S311" s="1406"/>
      <c r="T311" s="1406"/>
      <c r="U311" s="1406"/>
      <c r="V311" s="1406"/>
      <c r="W311" s="1406"/>
      <c r="X311" s="1406"/>
      <c r="Y311" s="1406"/>
      <c r="Z311" s="1406"/>
      <c r="AA311" s="1406"/>
      <c r="AB311" s="1406"/>
      <c r="AC311" s="1406"/>
      <c r="AD311" s="1406">
        <v>90</v>
      </c>
      <c r="AE311" s="1406"/>
    </row>
    <row r="312" spans="1:31" ht="15" thickTop="1" x14ac:dyDescent="0.2">
      <c r="A312" s="1400" t="str">
        <f t="shared" si="38"/>
        <v>26/11</v>
      </c>
      <c r="B312" s="1401">
        <v>46328</v>
      </c>
      <c r="C312" s="1402">
        <v>0</v>
      </c>
      <c r="D312" s="1402">
        <v>0</v>
      </c>
      <c r="E312" s="1402">
        <f t="shared" si="46"/>
        <v>0</v>
      </c>
      <c r="F312" s="1402">
        <f t="shared" si="46"/>
        <v>0</v>
      </c>
      <c r="G312" s="1402">
        <f t="shared" si="46"/>
        <v>0</v>
      </c>
      <c r="H312" s="1402">
        <f t="shared" si="46"/>
        <v>0</v>
      </c>
      <c r="I312" s="1402">
        <f t="shared" si="46"/>
        <v>0</v>
      </c>
      <c r="J312" s="1402">
        <f t="shared" si="46"/>
        <v>0</v>
      </c>
      <c r="K312" s="1402">
        <f t="shared" si="46"/>
        <v>0</v>
      </c>
      <c r="L312" s="1403">
        <f t="shared" si="39"/>
        <v>0</v>
      </c>
      <c r="M312" s="1404">
        <f t="shared" si="45"/>
        <v>21573</v>
      </c>
      <c r="N312" s="1372">
        <f t="shared" si="40"/>
        <v>0</v>
      </c>
      <c r="O312" s="1372">
        <f t="shared" si="41"/>
        <v>0</v>
      </c>
      <c r="P312" s="1403">
        <f t="shared" si="42"/>
        <v>50</v>
      </c>
      <c r="Q312" s="1404">
        <f t="shared" si="43"/>
        <v>2376</v>
      </c>
      <c r="R312" s="1403">
        <f t="shared" si="44"/>
        <v>50</v>
      </c>
      <c r="S312" s="1402"/>
      <c r="T312" s="1402"/>
      <c r="U312" s="1402"/>
      <c r="V312" s="1402"/>
      <c r="W312" s="1402"/>
      <c r="X312" s="1402"/>
      <c r="Y312" s="1402"/>
      <c r="Z312" s="1402"/>
      <c r="AA312" s="1402"/>
      <c r="AB312" s="1402"/>
      <c r="AC312" s="1402"/>
      <c r="AD312" s="1402"/>
      <c r="AE312" s="1402">
        <v>50</v>
      </c>
    </row>
    <row r="313" spans="1:31" ht="14.4" x14ac:dyDescent="0.2">
      <c r="A313" s="1400" t="str">
        <f t="shared" si="38"/>
        <v>26/11</v>
      </c>
      <c r="B313" s="1401">
        <v>46329</v>
      </c>
      <c r="C313" s="1402">
        <v>0</v>
      </c>
      <c r="D313" s="1402">
        <v>0</v>
      </c>
      <c r="E313" s="1402">
        <f t="shared" si="46"/>
        <v>0</v>
      </c>
      <c r="F313" s="1402">
        <f t="shared" si="46"/>
        <v>0</v>
      </c>
      <c r="G313" s="1402">
        <f t="shared" si="46"/>
        <v>0</v>
      </c>
      <c r="H313" s="1402">
        <f t="shared" si="46"/>
        <v>4</v>
      </c>
      <c r="I313" s="1402">
        <f t="shared" si="46"/>
        <v>0</v>
      </c>
      <c r="J313" s="1402">
        <f t="shared" si="46"/>
        <v>0</v>
      </c>
      <c r="K313" s="1402">
        <f t="shared" si="46"/>
        <v>0</v>
      </c>
      <c r="L313" s="1403">
        <f t="shared" si="39"/>
        <v>4</v>
      </c>
      <c r="M313" s="1404">
        <f t="shared" si="45"/>
        <v>21577</v>
      </c>
      <c r="N313" s="1372">
        <f t="shared" si="40"/>
        <v>4</v>
      </c>
      <c r="O313" s="1372">
        <f t="shared" si="41"/>
        <v>0</v>
      </c>
      <c r="P313" s="1403">
        <f t="shared" si="42"/>
        <v>0</v>
      </c>
      <c r="Q313" s="1404">
        <f t="shared" si="43"/>
        <v>2376</v>
      </c>
      <c r="R313" s="1403">
        <f t="shared" si="44"/>
        <v>4</v>
      </c>
      <c r="S313" s="1402">
        <v>4</v>
      </c>
      <c r="T313" s="1402"/>
      <c r="U313" s="1402"/>
      <c r="V313" s="1402"/>
      <c r="W313" s="1402"/>
      <c r="X313" s="1402"/>
      <c r="Y313" s="1402"/>
      <c r="Z313" s="1402"/>
      <c r="AA313" s="1402"/>
      <c r="AB313" s="1402"/>
      <c r="AC313" s="1402"/>
      <c r="AD313" s="1402"/>
      <c r="AE313" s="1402"/>
    </row>
    <row r="314" spans="1:31" ht="14.4" x14ac:dyDescent="0.2">
      <c r="A314" s="1400" t="str">
        <f t="shared" si="38"/>
        <v>26/11</v>
      </c>
      <c r="B314" s="1401">
        <v>46330</v>
      </c>
      <c r="C314" s="1402">
        <v>0</v>
      </c>
      <c r="D314" s="1402">
        <v>0</v>
      </c>
      <c r="E314" s="1402">
        <f t="shared" si="46"/>
        <v>28</v>
      </c>
      <c r="F314" s="1402">
        <f t="shared" si="46"/>
        <v>0</v>
      </c>
      <c r="G314" s="1402">
        <f t="shared" si="46"/>
        <v>0</v>
      </c>
      <c r="H314" s="1402">
        <f t="shared" si="46"/>
        <v>0</v>
      </c>
      <c r="I314" s="1402">
        <f t="shared" si="46"/>
        <v>0</v>
      </c>
      <c r="J314" s="1402">
        <f t="shared" si="46"/>
        <v>0</v>
      </c>
      <c r="K314" s="1402">
        <f t="shared" si="46"/>
        <v>0</v>
      </c>
      <c r="L314" s="1403">
        <f t="shared" si="39"/>
        <v>28</v>
      </c>
      <c r="M314" s="1404">
        <f t="shared" si="45"/>
        <v>21605</v>
      </c>
      <c r="N314" s="1372">
        <f t="shared" si="40"/>
        <v>0</v>
      </c>
      <c r="O314" s="1372">
        <f t="shared" si="41"/>
        <v>28</v>
      </c>
      <c r="P314" s="1403">
        <f t="shared" si="42"/>
        <v>0</v>
      </c>
      <c r="Q314" s="1404">
        <f t="shared" si="43"/>
        <v>2376</v>
      </c>
      <c r="R314" s="1403">
        <f t="shared" si="44"/>
        <v>28</v>
      </c>
      <c r="S314" s="1402"/>
      <c r="T314" s="1402">
        <v>18</v>
      </c>
      <c r="U314" s="1402"/>
      <c r="V314" s="1402">
        <v>10</v>
      </c>
      <c r="W314" s="1402"/>
      <c r="X314" s="1402"/>
      <c r="Y314" s="1402"/>
      <c r="Z314" s="1402"/>
      <c r="AA314" s="1402"/>
      <c r="AB314" s="1402"/>
      <c r="AC314" s="1402"/>
      <c r="AD314" s="1402"/>
      <c r="AE314" s="1402"/>
    </row>
    <row r="315" spans="1:31" ht="15" thickBot="1" x14ac:dyDescent="0.25">
      <c r="A315" s="1400" t="str">
        <f t="shared" si="38"/>
        <v>26/11</v>
      </c>
      <c r="B315" s="1405">
        <v>46350</v>
      </c>
      <c r="C315" s="1406">
        <v>0</v>
      </c>
      <c r="D315" s="1406">
        <v>0</v>
      </c>
      <c r="E315" s="1406">
        <f t="shared" si="46"/>
        <v>0</v>
      </c>
      <c r="F315" s="1406">
        <f t="shared" si="46"/>
        <v>0</v>
      </c>
      <c r="G315" s="1406">
        <f t="shared" si="46"/>
        <v>0</v>
      </c>
      <c r="H315" s="1406">
        <f t="shared" si="46"/>
        <v>0</v>
      </c>
      <c r="I315" s="1406">
        <f t="shared" si="46"/>
        <v>0</v>
      </c>
      <c r="J315" s="1406">
        <f t="shared" si="46"/>
        <v>0</v>
      </c>
      <c r="K315" s="1406">
        <f t="shared" si="46"/>
        <v>0</v>
      </c>
      <c r="L315" s="1407">
        <f t="shared" si="39"/>
        <v>0</v>
      </c>
      <c r="M315" s="1409">
        <f t="shared" si="45"/>
        <v>21605</v>
      </c>
      <c r="N315" s="1408">
        <f t="shared" si="40"/>
        <v>0</v>
      </c>
      <c r="O315" s="1408">
        <f t="shared" si="41"/>
        <v>0</v>
      </c>
      <c r="P315" s="1407">
        <f t="shared" si="42"/>
        <v>85</v>
      </c>
      <c r="Q315" s="1409">
        <f t="shared" si="43"/>
        <v>2461</v>
      </c>
      <c r="R315" s="1407">
        <f t="shared" si="44"/>
        <v>85</v>
      </c>
      <c r="S315" s="1406"/>
      <c r="T315" s="1406"/>
      <c r="U315" s="1406"/>
      <c r="V315" s="1406"/>
      <c r="W315" s="1406"/>
      <c r="X315" s="1406"/>
      <c r="Y315" s="1406"/>
      <c r="Z315" s="1406"/>
      <c r="AA315" s="1406"/>
      <c r="AB315" s="1406"/>
      <c r="AC315" s="1406"/>
      <c r="AD315" s="1406">
        <v>85</v>
      </c>
      <c r="AE315" s="1406"/>
    </row>
    <row r="316" spans="1:31" ht="15" thickTop="1" x14ac:dyDescent="0.2">
      <c r="A316" s="1400" t="str">
        <f t="shared" si="38"/>
        <v>26/12</v>
      </c>
      <c r="B316" s="1401">
        <v>46357</v>
      </c>
      <c r="C316" s="1402">
        <v>0</v>
      </c>
      <c r="D316" s="1402">
        <v>0</v>
      </c>
      <c r="E316" s="1402">
        <f t="shared" si="46"/>
        <v>20</v>
      </c>
      <c r="F316" s="1402">
        <f t="shared" si="46"/>
        <v>0</v>
      </c>
      <c r="G316" s="1402">
        <f t="shared" si="46"/>
        <v>0</v>
      </c>
      <c r="H316" s="1402">
        <f t="shared" si="46"/>
        <v>6</v>
      </c>
      <c r="I316" s="1402">
        <f t="shared" si="46"/>
        <v>1</v>
      </c>
      <c r="J316" s="1402">
        <f t="shared" si="46"/>
        <v>0</v>
      </c>
      <c r="K316" s="1402">
        <f t="shared" si="46"/>
        <v>0</v>
      </c>
      <c r="L316" s="1403">
        <f t="shared" si="39"/>
        <v>27</v>
      </c>
      <c r="M316" s="1404">
        <f t="shared" si="45"/>
        <v>21632</v>
      </c>
      <c r="N316" s="1372">
        <f t="shared" si="40"/>
        <v>7</v>
      </c>
      <c r="O316" s="1372">
        <f t="shared" si="41"/>
        <v>20</v>
      </c>
      <c r="P316" s="1403">
        <f t="shared" si="42"/>
        <v>0</v>
      </c>
      <c r="Q316" s="1404">
        <f t="shared" si="43"/>
        <v>2461</v>
      </c>
      <c r="R316" s="1403">
        <f t="shared" si="44"/>
        <v>27</v>
      </c>
      <c r="S316" s="1402">
        <v>3</v>
      </c>
      <c r="T316" s="1402"/>
      <c r="U316" s="1402"/>
      <c r="V316" s="1402">
        <v>20</v>
      </c>
      <c r="W316" s="1402"/>
      <c r="X316" s="1402">
        <v>3</v>
      </c>
      <c r="Y316" s="1402"/>
      <c r="Z316" s="1402"/>
      <c r="AA316" s="1402">
        <v>1</v>
      </c>
      <c r="AB316" s="1402"/>
      <c r="AC316" s="1402"/>
      <c r="AD316" s="1402"/>
      <c r="AE316" s="1402"/>
    </row>
    <row r="317" spans="1:31" ht="15" thickBot="1" x14ac:dyDescent="0.25">
      <c r="A317" s="1400" t="str">
        <f t="shared" si="38"/>
        <v>26/12</v>
      </c>
      <c r="B317" s="1405">
        <v>46373</v>
      </c>
      <c r="C317" s="1406">
        <v>0</v>
      </c>
      <c r="D317" s="1406">
        <v>0</v>
      </c>
      <c r="E317" s="1406">
        <f t="shared" si="46"/>
        <v>0</v>
      </c>
      <c r="F317" s="1406">
        <f t="shared" si="46"/>
        <v>0</v>
      </c>
      <c r="G317" s="1406">
        <f t="shared" si="46"/>
        <v>0</v>
      </c>
      <c r="H317" s="1406">
        <f t="shared" si="46"/>
        <v>0</v>
      </c>
      <c r="I317" s="1406">
        <f t="shared" si="46"/>
        <v>0</v>
      </c>
      <c r="J317" s="1406">
        <f t="shared" si="46"/>
        <v>0</v>
      </c>
      <c r="K317" s="1406">
        <f t="shared" si="46"/>
        <v>0</v>
      </c>
      <c r="L317" s="1407">
        <f t="shared" si="39"/>
        <v>0</v>
      </c>
      <c r="M317" s="1409">
        <f t="shared" si="45"/>
        <v>21632</v>
      </c>
      <c r="N317" s="1408">
        <f t="shared" si="40"/>
        <v>0</v>
      </c>
      <c r="O317" s="1408">
        <f t="shared" si="41"/>
        <v>0</v>
      </c>
      <c r="P317" s="1407">
        <f t="shared" si="42"/>
        <v>75</v>
      </c>
      <c r="Q317" s="1409">
        <f t="shared" si="43"/>
        <v>2536</v>
      </c>
      <c r="R317" s="1407">
        <f t="shared" si="44"/>
        <v>75</v>
      </c>
      <c r="S317" s="1406"/>
      <c r="T317" s="1406"/>
      <c r="U317" s="1406"/>
      <c r="V317" s="1406"/>
      <c r="W317" s="1406"/>
      <c r="X317" s="1406"/>
      <c r="Y317" s="1406"/>
      <c r="Z317" s="1406"/>
      <c r="AA317" s="1406"/>
      <c r="AB317" s="1406"/>
      <c r="AC317" s="1406"/>
      <c r="AD317" s="1406">
        <v>75</v>
      </c>
      <c r="AE317" s="1406"/>
    </row>
    <row r="318" spans="1:31" ht="15" thickTop="1" x14ac:dyDescent="0.2">
      <c r="A318" s="1400" t="str">
        <f t="shared" si="38"/>
        <v>27/01</v>
      </c>
      <c r="B318" s="1401">
        <v>46388</v>
      </c>
      <c r="C318" s="1402">
        <v>0</v>
      </c>
      <c r="D318" s="1402">
        <v>0</v>
      </c>
      <c r="E318" s="1402">
        <f t="shared" si="46"/>
        <v>0</v>
      </c>
      <c r="F318" s="1402">
        <f t="shared" si="46"/>
        <v>0</v>
      </c>
      <c r="G318" s="1402">
        <f t="shared" si="46"/>
        <v>0</v>
      </c>
      <c r="H318" s="1402">
        <f t="shared" si="46"/>
        <v>11</v>
      </c>
      <c r="I318" s="1402">
        <f t="shared" si="46"/>
        <v>0</v>
      </c>
      <c r="J318" s="1402">
        <f t="shared" si="46"/>
        <v>0</v>
      </c>
      <c r="K318" s="1402">
        <f t="shared" si="46"/>
        <v>0</v>
      </c>
      <c r="L318" s="1403">
        <f t="shared" si="39"/>
        <v>11</v>
      </c>
      <c r="M318" s="1404">
        <f t="shared" si="45"/>
        <v>21643</v>
      </c>
      <c r="N318" s="1372">
        <f t="shared" si="40"/>
        <v>11</v>
      </c>
      <c r="O318" s="1372">
        <f t="shared" si="41"/>
        <v>0</v>
      </c>
      <c r="P318" s="1403">
        <f t="shared" si="42"/>
        <v>0</v>
      </c>
      <c r="Q318" s="1404">
        <f t="shared" si="43"/>
        <v>2536</v>
      </c>
      <c r="R318" s="1403">
        <f t="shared" si="44"/>
        <v>11</v>
      </c>
      <c r="S318" s="1402"/>
      <c r="T318" s="1402"/>
      <c r="U318" s="1402"/>
      <c r="V318" s="1402"/>
      <c r="W318" s="1402"/>
      <c r="X318" s="1402">
        <v>11</v>
      </c>
      <c r="Y318" s="1402"/>
      <c r="Z318" s="1402"/>
      <c r="AA318" s="1402"/>
      <c r="AB318" s="1402"/>
      <c r="AC318" s="1402"/>
      <c r="AD318" s="1402"/>
      <c r="AE318" s="1402"/>
    </row>
    <row r="319" spans="1:31" ht="14.4" x14ac:dyDescent="0.2">
      <c r="A319" s="1400" t="str">
        <f t="shared" si="38"/>
        <v>27/01</v>
      </c>
      <c r="B319" s="1401">
        <v>46391</v>
      </c>
      <c r="C319" s="1402">
        <v>0</v>
      </c>
      <c r="D319" s="1402">
        <v>0</v>
      </c>
      <c r="E319" s="1402">
        <f t="shared" si="46"/>
        <v>36</v>
      </c>
      <c r="F319" s="1402">
        <f t="shared" si="46"/>
        <v>0</v>
      </c>
      <c r="G319" s="1402">
        <f t="shared" si="46"/>
        <v>0</v>
      </c>
      <c r="H319" s="1402">
        <f t="shared" si="46"/>
        <v>35</v>
      </c>
      <c r="I319" s="1402">
        <f t="shared" si="46"/>
        <v>0</v>
      </c>
      <c r="J319" s="1402">
        <f t="shared" si="46"/>
        <v>0</v>
      </c>
      <c r="K319" s="1402">
        <f t="shared" si="46"/>
        <v>0</v>
      </c>
      <c r="L319" s="1403">
        <f t="shared" si="39"/>
        <v>71</v>
      </c>
      <c r="M319" s="1404">
        <f t="shared" si="45"/>
        <v>21714</v>
      </c>
      <c r="N319" s="1372">
        <f t="shared" si="40"/>
        <v>35</v>
      </c>
      <c r="O319" s="1372">
        <f t="shared" si="41"/>
        <v>36</v>
      </c>
      <c r="P319" s="1403">
        <f t="shared" si="42"/>
        <v>0</v>
      </c>
      <c r="Q319" s="1404">
        <f t="shared" si="43"/>
        <v>2536</v>
      </c>
      <c r="R319" s="1403">
        <f t="shared" si="44"/>
        <v>71</v>
      </c>
      <c r="S319" s="1402">
        <v>35</v>
      </c>
      <c r="T319" s="1402">
        <v>2</v>
      </c>
      <c r="U319" s="1402"/>
      <c r="V319" s="1402">
        <v>20</v>
      </c>
      <c r="W319" s="1402"/>
      <c r="X319" s="1402"/>
      <c r="Y319" s="1402"/>
      <c r="Z319" s="1402"/>
      <c r="AA319" s="1402"/>
      <c r="AB319" s="1402">
        <v>14</v>
      </c>
      <c r="AC319" s="1402"/>
      <c r="AD319" s="1402"/>
      <c r="AE319" s="1402"/>
    </row>
    <row r="320" spans="1:31" ht="14.4" x14ac:dyDescent="0.2">
      <c r="A320" s="1400" t="str">
        <f t="shared" si="38"/>
        <v>27/01</v>
      </c>
      <c r="B320" s="1401">
        <v>46392</v>
      </c>
      <c r="C320" s="1402">
        <v>0</v>
      </c>
      <c r="D320" s="1402">
        <v>0</v>
      </c>
      <c r="E320" s="1402">
        <f t="shared" si="46"/>
        <v>0</v>
      </c>
      <c r="F320" s="1402">
        <f t="shared" si="46"/>
        <v>0</v>
      </c>
      <c r="G320" s="1402">
        <f t="shared" si="46"/>
        <v>0</v>
      </c>
      <c r="H320" s="1402">
        <f t="shared" si="46"/>
        <v>0</v>
      </c>
      <c r="I320" s="1402">
        <f t="shared" si="46"/>
        <v>1</v>
      </c>
      <c r="J320" s="1402">
        <f t="shared" si="46"/>
        <v>0</v>
      </c>
      <c r="K320" s="1402">
        <f t="shared" si="46"/>
        <v>0</v>
      </c>
      <c r="L320" s="1403">
        <f t="shared" si="39"/>
        <v>1</v>
      </c>
      <c r="M320" s="1404">
        <f t="shared" si="45"/>
        <v>21715</v>
      </c>
      <c r="N320" s="1372">
        <f t="shared" si="40"/>
        <v>1</v>
      </c>
      <c r="O320" s="1372">
        <f t="shared" si="41"/>
        <v>0</v>
      </c>
      <c r="P320" s="1403">
        <f t="shared" si="42"/>
        <v>0</v>
      </c>
      <c r="Q320" s="1404">
        <f t="shared" si="43"/>
        <v>2536</v>
      </c>
      <c r="R320" s="1403">
        <f t="shared" si="44"/>
        <v>1</v>
      </c>
      <c r="S320" s="1402"/>
      <c r="T320" s="1402"/>
      <c r="U320" s="1402"/>
      <c r="V320" s="1402"/>
      <c r="W320" s="1402"/>
      <c r="X320" s="1402"/>
      <c r="Y320" s="1402"/>
      <c r="Z320" s="1402"/>
      <c r="AA320" s="1402">
        <v>1</v>
      </c>
      <c r="AB320" s="1402"/>
      <c r="AC320" s="1402"/>
      <c r="AD320" s="1402"/>
      <c r="AE320" s="1402"/>
    </row>
    <row r="321" spans="1:31" ht="15" thickBot="1" x14ac:dyDescent="0.25">
      <c r="A321" s="1400" t="str">
        <f t="shared" si="38"/>
        <v>27/01</v>
      </c>
      <c r="B321" s="1405">
        <v>46413</v>
      </c>
      <c r="C321" s="1406">
        <v>0</v>
      </c>
      <c r="D321" s="1406">
        <v>0</v>
      </c>
      <c r="E321" s="1406">
        <f t="shared" si="46"/>
        <v>0</v>
      </c>
      <c r="F321" s="1406">
        <f t="shared" si="46"/>
        <v>0</v>
      </c>
      <c r="G321" s="1406">
        <f t="shared" si="46"/>
        <v>0</v>
      </c>
      <c r="H321" s="1406">
        <f t="shared" si="46"/>
        <v>0</v>
      </c>
      <c r="I321" s="1406">
        <f t="shared" si="46"/>
        <v>0</v>
      </c>
      <c r="J321" s="1406">
        <f t="shared" si="46"/>
        <v>0</v>
      </c>
      <c r="K321" s="1406">
        <f t="shared" si="46"/>
        <v>0</v>
      </c>
      <c r="L321" s="1407">
        <f t="shared" si="39"/>
        <v>0</v>
      </c>
      <c r="M321" s="1409">
        <f t="shared" si="45"/>
        <v>21715</v>
      </c>
      <c r="N321" s="1408">
        <f t="shared" si="40"/>
        <v>0</v>
      </c>
      <c r="O321" s="1408">
        <f t="shared" si="41"/>
        <v>0</v>
      </c>
      <c r="P321" s="1407">
        <f t="shared" si="42"/>
        <v>40</v>
      </c>
      <c r="Q321" s="1409">
        <f t="shared" si="43"/>
        <v>2576</v>
      </c>
      <c r="R321" s="1407">
        <f t="shared" si="44"/>
        <v>40</v>
      </c>
      <c r="S321" s="1406"/>
      <c r="T321" s="1406"/>
      <c r="U321" s="1406"/>
      <c r="V321" s="1406"/>
      <c r="W321" s="1406"/>
      <c r="X321" s="1406"/>
      <c r="Y321" s="1406"/>
      <c r="Z321" s="1406"/>
      <c r="AA321" s="1406"/>
      <c r="AB321" s="1406"/>
      <c r="AC321" s="1406"/>
      <c r="AD321" s="1406">
        <v>40</v>
      </c>
      <c r="AE321" s="1406"/>
    </row>
    <row r="322" spans="1:31" ht="15" thickTop="1" x14ac:dyDescent="0.2">
      <c r="A322" s="1400" t="str">
        <f t="shared" si="38"/>
        <v>27/02</v>
      </c>
      <c r="B322" s="1401">
        <v>46419</v>
      </c>
      <c r="C322" s="1402">
        <v>0</v>
      </c>
      <c r="D322" s="1402">
        <v>0</v>
      </c>
      <c r="E322" s="1402">
        <f t="shared" si="46"/>
        <v>60</v>
      </c>
      <c r="F322" s="1402">
        <f t="shared" si="46"/>
        <v>0</v>
      </c>
      <c r="G322" s="1402">
        <f t="shared" si="46"/>
        <v>0</v>
      </c>
      <c r="H322" s="1402">
        <f t="shared" si="46"/>
        <v>0</v>
      </c>
      <c r="I322" s="1402">
        <f t="shared" si="46"/>
        <v>0</v>
      </c>
      <c r="J322" s="1402">
        <f t="shared" si="46"/>
        <v>0</v>
      </c>
      <c r="K322" s="1402">
        <f t="shared" si="46"/>
        <v>0</v>
      </c>
      <c r="L322" s="1403">
        <f t="shared" si="39"/>
        <v>60</v>
      </c>
      <c r="M322" s="1404">
        <f t="shared" si="45"/>
        <v>21775</v>
      </c>
      <c r="N322" s="1372">
        <f t="shared" si="40"/>
        <v>0</v>
      </c>
      <c r="O322" s="1372">
        <f t="shared" si="41"/>
        <v>60</v>
      </c>
      <c r="P322" s="1403">
        <f t="shared" si="42"/>
        <v>50</v>
      </c>
      <c r="Q322" s="1404">
        <f t="shared" si="43"/>
        <v>2626</v>
      </c>
      <c r="R322" s="1403">
        <f t="shared" si="44"/>
        <v>110</v>
      </c>
      <c r="S322" s="1402"/>
      <c r="T322" s="1402">
        <v>39</v>
      </c>
      <c r="U322" s="1402"/>
      <c r="V322" s="1402">
        <v>20</v>
      </c>
      <c r="W322" s="1402"/>
      <c r="X322" s="1402"/>
      <c r="Y322" s="1402"/>
      <c r="Z322" s="1402"/>
      <c r="AA322" s="1402"/>
      <c r="AB322" s="1402">
        <v>1</v>
      </c>
      <c r="AC322" s="1402"/>
      <c r="AD322" s="1402"/>
      <c r="AE322" s="1402">
        <v>50</v>
      </c>
    </row>
    <row r="323" spans="1:31" ht="15" thickBot="1" x14ac:dyDescent="0.25">
      <c r="A323" s="1400" t="str">
        <f t="shared" si="38"/>
        <v>27/02</v>
      </c>
      <c r="B323" s="1405">
        <v>46442</v>
      </c>
      <c r="C323" s="1406">
        <v>0</v>
      </c>
      <c r="D323" s="1406">
        <v>0</v>
      </c>
      <c r="E323" s="1406">
        <f t="shared" si="46"/>
        <v>0</v>
      </c>
      <c r="F323" s="1406">
        <f t="shared" si="46"/>
        <v>0</v>
      </c>
      <c r="G323" s="1406">
        <f t="shared" si="46"/>
        <v>0</v>
      </c>
      <c r="H323" s="1406">
        <f t="shared" si="46"/>
        <v>0</v>
      </c>
      <c r="I323" s="1406">
        <f t="shared" si="46"/>
        <v>0</v>
      </c>
      <c r="J323" s="1406">
        <f t="shared" si="46"/>
        <v>0</v>
      </c>
      <c r="K323" s="1406">
        <f t="shared" si="46"/>
        <v>0</v>
      </c>
      <c r="L323" s="1407">
        <f t="shared" si="39"/>
        <v>0</v>
      </c>
      <c r="M323" s="1409">
        <f t="shared" si="45"/>
        <v>21775</v>
      </c>
      <c r="N323" s="1408">
        <f t="shared" si="40"/>
        <v>0</v>
      </c>
      <c r="O323" s="1408">
        <f t="shared" si="41"/>
        <v>0</v>
      </c>
      <c r="P323" s="1407">
        <f t="shared" si="42"/>
        <v>10</v>
      </c>
      <c r="Q323" s="1409">
        <f t="shared" si="43"/>
        <v>2636</v>
      </c>
      <c r="R323" s="1407">
        <f t="shared" si="44"/>
        <v>10</v>
      </c>
      <c r="S323" s="1406"/>
      <c r="T323" s="1406"/>
      <c r="U323" s="1406"/>
      <c r="V323" s="1406"/>
      <c r="W323" s="1406"/>
      <c r="X323" s="1406"/>
      <c r="Y323" s="1406"/>
      <c r="Z323" s="1406"/>
      <c r="AA323" s="1406"/>
      <c r="AB323" s="1406"/>
      <c r="AC323" s="1406"/>
      <c r="AD323" s="1406">
        <v>10</v>
      </c>
      <c r="AE323" s="1406"/>
    </row>
    <row r="324" spans="1:31" ht="15.6" thickTop="1" thickBot="1" x14ac:dyDescent="0.25">
      <c r="A324" s="1400" t="str">
        <f t="shared" si="38"/>
        <v>27/03</v>
      </c>
      <c r="B324" s="1625">
        <v>46447</v>
      </c>
      <c r="C324" s="1626">
        <v>0</v>
      </c>
      <c r="D324" s="1626">
        <v>0</v>
      </c>
      <c r="E324" s="1626">
        <f t="shared" si="46"/>
        <v>25</v>
      </c>
      <c r="F324" s="1626">
        <f t="shared" si="46"/>
        <v>0</v>
      </c>
      <c r="G324" s="1626">
        <f t="shared" si="46"/>
        <v>0</v>
      </c>
      <c r="H324" s="1626">
        <f t="shared" si="46"/>
        <v>0</v>
      </c>
      <c r="I324" s="1626">
        <f t="shared" si="46"/>
        <v>0</v>
      </c>
      <c r="J324" s="1626">
        <f t="shared" si="46"/>
        <v>0</v>
      </c>
      <c r="K324" s="1626">
        <f t="shared" si="46"/>
        <v>0</v>
      </c>
      <c r="L324" s="1627">
        <f t="shared" si="39"/>
        <v>25</v>
      </c>
      <c r="M324" s="1628">
        <f t="shared" si="45"/>
        <v>21800</v>
      </c>
      <c r="N324" s="1629">
        <f t="shared" si="40"/>
        <v>0</v>
      </c>
      <c r="O324" s="1629">
        <f t="shared" si="41"/>
        <v>25</v>
      </c>
      <c r="P324" s="1627">
        <f t="shared" si="42"/>
        <v>0</v>
      </c>
      <c r="Q324" s="1628">
        <f t="shared" si="43"/>
        <v>2636</v>
      </c>
      <c r="R324" s="1627">
        <f t="shared" si="44"/>
        <v>25</v>
      </c>
      <c r="S324" s="1626"/>
      <c r="T324" s="1626"/>
      <c r="U324" s="1626"/>
      <c r="V324" s="1626">
        <v>25</v>
      </c>
      <c r="W324" s="1626"/>
      <c r="X324" s="1626"/>
      <c r="Y324" s="1626"/>
      <c r="Z324" s="1626"/>
      <c r="AA324" s="1626"/>
      <c r="AB324" s="1626"/>
      <c r="AC324" s="1626"/>
      <c r="AD324" s="1626"/>
      <c r="AE324" s="1626"/>
    </row>
    <row r="325" spans="1:31" ht="15.6" thickTop="1" thickBot="1" x14ac:dyDescent="0.25">
      <c r="A325" s="1400" t="str">
        <f t="shared" si="38"/>
        <v>27/04</v>
      </c>
      <c r="B325" s="1625">
        <v>46483</v>
      </c>
      <c r="C325" s="1626">
        <v>0</v>
      </c>
      <c r="D325" s="1626">
        <v>0</v>
      </c>
      <c r="E325" s="1626">
        <f t="shared" si="46"/>
        <v>25</v>
      </c>
      <c r="F325" s="1626">
        <f t="shared" si="46"/>
        <v>0</v>
      </c>
      <c r="G325" s="1626">
        <f t="shared" si="46"/>
        <v>0</v>
      </c>
      <c r="H325" s="1626">
        <f t="shared" si="46"/>
        <v>0</v>
      </c>
      <c r="I325" s="1626">
        <f t="shared" si="46"/>
        <v>0</v>
      </c>
      <c r="J325" s="1626">
        <f t="shared" si="46"/>
        <v>0</v>
      </c>
      <c r="K325" s="1626">
        <f t="shared" si="46"/>
        <v>0</v>
      </c>
      <c r="L325" s="1627">
        <f t="shared" si="39"/>
        <v>25</v>
      </c>
      <c r="M325" s="1628">
        <f t="shared" si="45"/>
        <v>21825</v>
      </c>
      <c r="N325" s="1629">
        <f t="shared" si="40"/>
        <v>0</v>
      </c>
      <c r="O325" s="1629">
        <f t="shared" si="41"/>
        <v>25</v>
      </c>
      <c r="P325" s="1627">
        <f t="shared" si="42"/>
        <v>0</v>
      </c>
      <c r="Q325" s="1628">
        <f t="shared" si="43"/>
        <v>2636</v>
      </c>
      <c r="R325" s="1627">
        <f t="shared" si="44"/>
        <v>25</v>
      </c>
      <c r="S325" s="1626"/>
      <c r="T325" s="1626"/>
      <c r="U325" s="1626"/>
      <c r="V325" s="1626">
        <v>25</v>
      </c>
      <c r="W325" s="1626"/>
      <c r="X325" s="1626"/>
      <c r="Y325" s="1626"/>
      <c r="Z325" s="1626"/>
      <c r="AA325" s="1626"/>
      <c r="AB325" s="1626"/>
      <c r="AC325" s="1626"/>
      <c r="AD325" s="1626"/>
      <c r="AE325" s="1626"/>
    </row>
    <row r="326" spans="1:31" ht="15" thickTop="1" x14ac:dyDescent="0.2">
      <c r="B326" s="1401" t="s">
        <v>1544</v>
      </c>
      <c r="C326" s="1402">
        <f t="shared" ref="C326:L326" si="47">SUM(C212:C325)</f>
        <v>0</v>
      </c>
      <c r="D326" s="1402">
        <f t="shared" si="47"/>
        <v>0</v>
      </c>
      <c r="E326" s="1402">
        <f t="shared" si="47"/>
        <v>315</v>
      </c>
      <c r="F326" s="1402">
        <f t="shared" si="47"/>
        <v>0</v>
      </c>
      <c r="G326" s="1402">
        <f t="shared" si="47"/>
        <v>0</v>
      </c>
      <c r="H326" s="1402">
        <f t="shared" si="47"/>
        <v>106</v>
      </c>
      <c r="I326" s="1402">
        <f t="shared" si="47"/>
        <v>45</v>
      </c>
      <c r="J326" s="1402">
        <f t="shared" si="47"/>
        <v>0</v>
      </c>
      <c r="K326" s="1402">
        <f t="shared" si="47"/>
        <v>26</v>
      </c>
      <c r="L326" s="1403">
        <f t="shared" si="47"/>
        <v>492</v>
      </c>
      <c r="M326" s="1699"/>
      <c r="N326" s="1372">
        <f>SUM(N212:N325)</f>
        <v>177</v>
      </c>
      <c r="O326" s="1372">
        <f>SUM(O212:O325)</f>
        <v>315</v>
      </c>
      <c r="P326" s="1403">
        <f>SUM(P212:P325)</f>
        <v>1195</v>
      </c>
      <c r="Q326" s="1699"/>
      <c r="R326" s="1403">
        <f t="shared" si="44"/>
        <v>1687</v>
      </c>
      <c r="S326" s="1402">
        <v>69</v>
      </c>
      <c r="T326" s="1402">
        <v>129</v>
      </c>
      <c r="U326" s="1402">
        <v>7</v>
      </c>
      <c r="V326" s="1402">
        <v>130</v>
      </c>
      <c r="W326" s="1402">
        <v>25</v>
      </c>
      <c r="X326" s="1402">
        <v>14</v>
      </c>
      <c r="Y326" s="1402">
        <v>9</v>
      </c>
      <c r="Z326" s="1402">
        <v>21</v>
      </c>
      <c r="AA326" s="1402">
        <v>36</v>
      </c>
      <c r="AB326" s="1402">
        <v>32</v>
      </c>
      <c r="AC326" s="1402">
        <v>26</v>
      </c>
      <c r="AD326" s="1402">
        <v>987</v>
      </c>
      <c r="AE326" s="1402">
        <v>208</v>
      </c>
    </row>
  </sheetData>
  <phoneticPr fontId="107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00FF00"/>
  </sheetPr>
  <dimension ref="A1:BO241"/>
  <sheetViews>
    <sheetView showGridLines="0" zoomScale="85" zoomScaleNormal="85" zoomScaleSheetLayoutView="80" workbookViewId="0">
      <pane xSplit="18" ySplit="6" topLeftCell="S90" activePane="bottomRight" state="frozen"/>
      <selection pane="topRight" activeCell="S1" sqref="S1"/>
      <selection pane="bottomLeft" activeCell="A7" sqref="A7"/>
      <selection pane="bottomRight" activeCell="L102" sqref="L102:L118"/>
    </sheetView>
  </sheetViews>
  <sheetFormatPr defaultColWidth="9" defaultRowHeight="12" customHeight="1" x14ac:dyDescent="0.2"/>
  <cols>
    <col min="1" max="1" width="6.109375" style="51" customWidth="1"/>
    <col min="2" max="3" width="5" style="197" customWidth="1"/>
    <col min="4" max="4" width="5" style="515" customWidth="1"/>
    <col min="5" max="8" width="5" style="197" customWidth="1"/>
    <col min="9" max="9" width="8.77734375" style="56" customWidth="1"/>
    <col min="10" max="10" width="6.109375" style="52" customWidth="1"/>
    <col min="11" max="11" width="6.109375" style="109" customWidth="1"/>
    <col min="12" max="12" width="6.21875" style="1412" customWidth="1"/>
    <col min="13" max="13" width="9.21875" style="54" customWidth="1"/>
    <col min="14" max="14" width="6.88671875" style="194" customWidth="1"/>
    <col min="15" max="16" width="6.77734375" style="52" customWidth="1"/>
    <col min="17" max="17" width="8.21875" style="770" customWidth="1"/>
    <col min="18" max="18" width="3.77734375" style="51" customWidth="1"/>
    <col min="19" max="19" width="6.21875" style="61" customWidth="1"/>
    <col min="20" max="20" width="6.21875" style="169" customWidth="1"/>
    <col min="21" max="50" width="6.21875" style="61" customWidth="1"/>
    <col min="51" max="51" width="6.33203125" style="61" customWidth="1"/>
    <col min="52" max="52" width="10.44140625" style="193" bestFit="1" customWidth="1"/>
    <col min="53" max="53" width="13.77734375" style="404" customWidth="1"/>
    <col min="54" max="54" width="27.77734375" style="1068" customWidth="1"/>
    <col min="55" max="55" width="23.44140625" style="195" customWidth="1"/>
    <col min="56" max="56" width="7.21875" style="50" customWidth="1"/>
    <col min="57" max="57" width="8.21875" style="50" customWidth="1"/>
    <col min="58" max="58" width="7.109375" style="55" customWidth="1"/>
    <col min="59" max="59" width="6.88671875" style="53" customWidth="1"/>
    <col min="60" max="60" width="4.109375" style="53" customWidth="1"/>
    <col min="61" max="61" width="4.33203125" style="53" customWidth="1"/>
    <col min="62" max="62" width="7.44140625" style="625" customWidth="1"/>
    <col min="63" max="63" width="6.88671875" style="53" bestFit="1" customWidth="1"/>
    <col min="64" max="64" width="6.88671875" style="53" customWidth="1"/>
    <col min="65" max="66" width="9" style="53"/>
    <col min="67" max="67" width="17" style="53" bestFit="1" customWidth="1"/>
    <col min="68" max="16384" width="9" style="53"/>
  </cols>
  <sheetData>
    <row r="1" spans="1:67" s="63" customFormat="1" ht="10.5" customHeight="1" x14ac:dyDescent="0.2">
      <c r="B1" s="196"/>
      <c r="C1" s="196"/>
      <c r="D1" s="515"/>
      <c r="E1" s="196"/>
      <c r="F1" s="196"/>
      <c r="G1" s="196"/>
      <c r="H1" s="196"/>
      <c r="J1" s="194"/>
      <c r="K1" s="750"/>
      <c r="L1" s="1410"/>
      <c r="M1" s="70">
        <v>1</v>
      </c>
      <c r="N1" s="1084">
        <v>2</v>
      </c>
      <c r="O1" s="70">
        <v>3</v>
      </c>
      <c r="P1" s="1084">
        <v>4</v>
      </c>
      <c r="Q1" s="70">
        <v>5</v>
      </c>
      <c r="R1" s="1084">
        <v>6</v>
      </c>
      <c r="S1" s="70">
        <v>7</v>
      </c>
      <c r="T1" s="1084">
        <v>8</v>
      </c>
      <c r="U1" s="70">
        <v>9</v>
      </c>
      <c r="V1" s="1084">
        <v>10</v>
      </c>
      <c r="W1" s="70">
        <v>11</v>
      </c>
      <c r="X1" s="1084">
        <v>12</v>
      </c>
      <c r="Y1" s="70">
        <v>13</v>
      </c>
      <c r="Z1" s="1084">
        <v>14</v>
      </c>
      <c r="AA1" s="70">
        <v>15</v>
      </c>
      <c r="AB1" s="1084">
        <v>16</v>
      </c>
      <c r="AC1" s="70">
        <v>17</v>
      </c>
      <c r="AD1" s="1084">
        <v>18</v>
      </c>
      <c r="AE1" s="70">
        <v>19</v>
      </c>
      <c r="AF1" s="1084">
        <v>20</v>
      </c>
      <c r="AG1" s="70">
        <v>21</v>
      </c>
      <c r="AH1" s="1084">
        <v>22</v>
      </c>
      <c r="AI1" s="70">
        <v>23</v>
      </c>
      <c r="AJ1" s="1084">
        <v>24</v>
      </c>
      <c r="AK1" s="70">
        <v>25</v>
      </c>
      <c r="AL1" s="1084">
        <v>26</v>
      </c>
      <c r="AM1" s="70">
        <v>27</v>
      </c>
      <c r="AN1" s="1084">
        <v>28</v>
      </c>
      <c r="AO1" s="70">
        <v>29</v>
      </c>
      <c r="AP1" s="1084">
        <v>30</v>
      </c>
      <c r="AQ1" s="70">
        <v>31</v>
      </c>
      <c r="AR1" s="1084">
        <v>32</v>
      </c>
      <c r="AS1" s="70">
        <v>33</v>
      </c>
      <c r="AT1" s="1084">
        <v>34</v>
      </c>
      <c r="AU1" s="70">
        <v>35</v>
      </c>
      <c r="AV1" s="1084">
        <v>36</v>
      </c>
      <c r="AW1" s="70">
        <v>37</v>
      </c>
      <c r="AX1" s="1084">
        <v>38</v>
      </c>
      <c r="AY1" s="70">
        <v>39</v>
      </c>
      <c r="AZ1" s="1084">
        <v>40</v>
      </c>
      <c r="BA1" s="70">
        <v>41</v>
      </c>
      <c r="BB1" s="1084">
        <v>42</v>
      </c>
      <c r="BC1" s="70">
        <v>43</v>
      </c>
      <c r="BD1" s="1084">
        <v>44</v>
      </c>
      <c r="BE1" s="70">
        <v>45</v>
      </c>
      <c r="BF1" s="1084">
        <v>46</v>
      </c>
      <c r="BG1" s="70">
        <v>47</v>
      </c>
      <c r="BH1" s="1084">
        <v>48</v>
      </c>
      <c r="BI1" s="70">
        <v>49</v>
      </c>
      <c r="BJ1" s="1084">
        <v>50</v>
      </c>
    </row>
    <row r="2" spans="1:67" ht="14.25" customHeight="1" x14ac:dyDescent="0.2">
      <c r="I2" s="51"/>
      <c r="J2" s="751"/>
      <c r="L2" s="1411"/>
      <c r="S2" s="1870" t="s">
        <v>363</v>
      </c>
      <c r="T2" s="1870"/>
      <c r="U2" s="1870"/>
      <c r="V2" s="1870"/>
      <c r="W2" s="1870"/>
      <c r="X2" s="1870"/>
      <c r="Y2" s="1870"/>
      <c r="Z2" s="1870"/>
      <c r="AA2" s="1870"/>
      <c r="AB2" s="1870"/>
      <c r="AC2" s="1870"/>
      <c r="AD2" s="1870"/>
      <c r="AE2" s="1870"/>
      <c r="AF2" s="1870"/>
      <c r="AG2" s="1870"/>
      <c r="AH2" s="1870"/>
      <c r="AI2" s="1870"/>
      <c r="AJ2" s="1870"/>
      <c r="AK2" s="1870"/>
      <c r="AL2" s="1870"/>
      <c r="AM2" s="1870"/>
      <c r="AN2" s="1870"/>
      <c r="AO2" s="1871"/>
      <c r="AP2" s="1872" t="s">
        <v>364</v>
      </c>
      <c r="AQ2" s="1872"/>
      <c r="AR2" s="1872"/>
      <c r="AS2" s="1872"/>
      <c r="AT2" s="1872"/>
      <c r="AU2" s="1872"/>
      <c r="AV2" s="1872"/>
      <c r="AW2" s="1872"/>
      <c r="AX2" s="1872"/>
      <c r="AY2" s="1872"/>
    </row>
    <row r="3" spans="1:67" x14ac:dyDescent="0.2">
      <c r="I3" s="51"/>
      <c r="J3" s="751"/>
      <c r="L3" s="1411"/>
      <c r="P3" s="587" t="e">
        <f>COUNTIF(#REF!,"・")</f>
        <v>#REF!</v>
      </c>
      <c r="R3" s="1352" t="s">
        <v>561</v>
      </c>
      <c r="S3" s="304">
        <f>COUNTIF(S7:S241,"・")</f>
        <v>31</v>
      </c>
      <c r="T3" s="304">
        <f t="shared" ref="T3:AY3" si="0">COUNTIF(T7:T241,"・")</f>
        <v>29</v>
      </c>
      <c r="U3" s="304">
        <f t="shared" si="0"/>
        <v>0</v>
      </c>
      <c r="V3" s="304">
        <f t="shared" si="0"/>
        <v>0</v>
      </c>
      <c r="W3" s="304">
        <f t="shared" si="0"/>
        <v>35</v>
      </c>
      <c r="X3" s="304">
        <f t="shared" si="0"/>
        <v>0</v>
      </c>
      <c r="Y3" s="304">
        <f t="shared" si="0"/>
        <v>8</v>
      </c>
      <c r="Z3" s="304">
        <f t="shared" si="0"/>
        <v>12</v>
      </c>
      <c r="AA3" s="304">
        <f t="shared" si="0"/>
        <v>9</v>
      </c>
      <c r="AB3" s="304">
        <f t="shared" si="0"/>
        <v>0</v>
      </c>
      <c r="AC3" s="304">
        <f t="shared" si="0"/>
        <v>22</v>
      </c>
      <c r="AD3" s="304">
        <f t="shared" si="0"/>
        <v>7</v>
      </c>
      <c r="AE3" s="304">
        <f t="shared" si="0"/>
        <v>20</v>
      </c>
      <c r="AF3" s="304">
        <f t="shared" si="0"/>
        <v>0</v>
      </c>
      <c r="AG3" s="304">
        <f t="shared" si="0"/>
        <v>9</v>
      </c>
      <c r="AH3" s="304">
        <f t="shared" si="0"/>
        <v>20</v>
      </c>
      <c r="AI3" s="304">
        <f t="shared" si="0"/>
        <v>0</v>
      </c>
      <c r="AJ3" s="304">
        <f t="shared" si="0"/>
        <v>0</v>
      </c>
      <c r="AK3" s="304">
        <f t="shared" si="0"/>
        <v>9</v>
      </c>
      <c r="AL3" s="304">
        <f t="shared" si="0"/>
        <v>20</v>
      </c>
      <c r="AM3" s="304">
        <f t="shared" si="0"/>
        <v>0</v>
      </c>
      <c r="AN3" s="304">
        <f t="shared" si="0"/>
        <v>0</v>
      </c>
      <c r="AO3" s="304">
        <f t="shared" si="0"/>
        <v>9</v>
      </c>
      <c r="AP3" s="304">
        <f t="shared" si="0"/>
        <v>11</v>
      </c>
      <c r="AQ3" s="304">
        <f t="shared" si="0"/>
        <v>0</v>
      </c>
      <c r="AR3" s="304">
        <f t="shared" si="0"/>
        <v>0</v>
      </c>
      <c r="AS3" s="304">
        <f t="shared" si="0"/>
        <v>34</v>
      </c>
      <c r="AT3" s="304">
        <f t="shared" si="0"/>
        <v>16</v>
      </c>
      <c r="AU3" s="304">
        <f t="shared" si="0"/>
        <v>0</v>
      </c>
      <c r="AV3" s="304">
        <f t="shared" si="0"/>
        <v>18</v>
      </c>
      <c r="AW3" s="304">
        <f t="shared" si="0"/>
        <v>68</v>
      </c>
      <c r="AX3" s="304">
        <f t="shared" si="0"/>
        <v>11</v>
      </c>
      <c r="AY3" s="304">
        <f t="shared" si="0"/>
        <v>79</v>
      </c>
    </row>
    <row r="4" spans="1:67" x14ac:dyDescent="0.2">
      <c r="J4" s="752"/>
      <c r="P4" s="587" t="e">
        <f>COUNTIF(#REF!,"1/13")</f>
        <v>#REF!</v>
      </c>
      <c r="Q4" s="771"/>
      <c r="S4" s="1669" t="s">
        <v>1670</v>
      </c>
      <c r="T4" s="1270" t="s">
        <v>6</v>
      </c>
      <c r="U4" s="401" t="s">
        <v>262</v>
      </c>
      <c r="V4" s="402" t="s">
        <v>341</v>
      </c>
      <c r="W4" s="305" t="s">
        <v>7</v>
      </c>
      <c r="X4" s="306" t="s">
        <v>8</v>
      </c>
      <c r="Y4" s="305" t="s">
        <v>22</v>
      </c>
      <c r="Z4" s="486" t="s">
        <v>630</v>
      </c>
      <c r="AA4" s="306" t="s">
        <v>24</v>
      </c>
      <c r="AB4" s="307" t="s">
        <v>9</v>
      </c>
      <c r="AC4" s="308" t="s">
        <v>268</v>
      </c>
      <c r="AD4" s="309" t="s">
        <v>20</v>
      </c>
      <c r="AE4" s="307" t="s">
        <v>10</v>
      </c>
      <c r="AF4" s="310" t="s">
        <v>342</v>
      </c>
      <c r="AG4" s="311" t="s">
        <v>529</v>
      </c>
      <c r="AH4" s="307" t="s">
        <v>11</v>
      </c>
      <c r="AI4" s="310" t="s">
        <v>344</v>
      </c>
      <c r="AJ4" s="312" t="s">
        <v>13</v>
      </c>
      <c r="AK4" s="308" t="s">
        <v>14</v>
      </c>
      <c r="AL4" s="307" t="s">
        <v>271</v>
      </c>
      <c r="AM4" s="310" t="s">
        <v>346</v>
      </c>
      <c r="AN4" s="312" t="s">
        <v>15</v>
      </c>
      <c r="AO4" s="308" t="s">
        <v>16</v>
      </c>
      <c r="AP4" s="313" t="s">
        <v>325</v>
      </c>
      <c r="AQ4" s="314" t="s">
        <v>272</v>
      </c>
      <c r="AR4" s="314" t="s">
        <v>315</v>
      </c>
      <c r="AS4" s="314" t="s">
        <v>317</v>
      </c>
      <c r="AT4" s="314" t="s">
        <v>17</v>
      </c>
      <c r="AU4" s="315" t="s">
        <v>347</v>
      </c>
      <c r="AV4" s="316" t="s">
        <v>328</v>
      </c>
      <c r="AW4" s="313" t="s">
        <v>18</v>
      </c>
      <c r="AX4" s="316" t="s">
        <v>19</v>
      </c>
      <c r="AY4" s="317" t="s">
        <v>21</v>
      </c>
    </row>
    <row r="5" spans="1:67" s="59" customFormat="1" ht="30.6" customHeight="1" x14ac:dyDescent="0.2">
      <c r="A5" s="624" t="s">
        <v>2207</v>
      </c>
      <c r="B5" s="197"/>
      <c r="C5" s="197"/>
      <c r="D5" s="515"/>
      <c r="E5" s="197"/>
      <c r="F5" s="197"/>
      <c r="G5" s="197"/>
      <c r="H5" s="197"/>
      <c r="I5" s="57"/>
      <c r="J5" s="52"/>
      <c r="K5" s="753" t="s">
        <v>359</v>
      </c>
      <c r="L5" s="1412"/>
      <c r="M5" s="58"/>
      <c r="N5" s="68" t="s">
        <v>532</v>
      </c>
      <c r="O5" s="1555" t="s">
        <v>358</v>
      </c>
      <c r="P5" s="1556" t="s">
        <v>357</v>
      </c>
      <c r="Q5" s="1557" t="s">
        <v>1160</v>
      </c>
      <c r="S5" s="993" t="s">
        <v>25</v>
      </c>
      <c r="T5" s="1271" t="s">
        <v>1750</v>
      </c>
      <c r="U5" s="319" t="s">
        <v>26</v>
      </c>
      <c r="V5" s="320" t="s">
        <v>26</v>
      </c>
      <c r="W5" s="321" t="s">
        <v>27</v>
      </c>
      <c r="X5" s="322" t="s">
        <v>27</v>
      </c>
      <c r="Y5" s="318" t="s">
        <v>39</v>
      </c>
      <c r="Z5" s="319" t="s">
        <v>39</v>
      </c>
      <c r="AA5" s="320" t="s">
        <v>320</v>
      </c>
      <c r="AB5" s="323" t="s">
        <v>28</v>
      </c>
      <c r="AC5" s="324" t="s">
        <v>28</v>
      </c>
      <c r="AD5" s="325" t="s">
        <v>37</v>
      </c>
      <c r="AE5" s="323" t="s">
        <v>29</v>
      </c>
      <c r="AF5" s="326" t="s">
        <v>29</v>
      </c>
      <c r="AG5" s="324" t="s">
        <v>32</v>
      </c>
      <c r="AH5" s="984" t="s">
        <v>30</v>
      </c>
      <c r="AI5" s="985" t="s">
        <v>30</v>
      </c>
      <c r="AJ5" s="985" t="s">
        <v>33</v>
      </c>
      <c r="AK5" s="986" t="s">
        <v>33</v>
      </c>
      <c r="AL5" s="984" t="s">
        <v>31</v>
      </c>
      <c r="AM5" s="985" t="s">
        <v>31</v>
      </c>
      <c r="AN5" s="985" t="s">
        <v>34</v>
      </c>
      <c r="AO5" s="986" t="s">
        <v>34</v>
      </c>
      <c r="AP5" s="987" t="s">
        <v>35</v>
      </c>
      <c r="AQ5" s="988" t="s">
        <v>35</v>
      </c>
      <c r="AR5" s="988" t="s">
        <v>35</v>
      </c>
      <c r="AS5" s="988" t="s">
        <v>35</v>
      </c>
      <c r="AT5" s="988" t="s">
        <v>35</v>
      </c>
      <c r="AU5" s="988" t="s">
        <v>35</v>
      </c>
      <c r="AV5" s="989" t="s">
        <v>35</v>
      </c>
      <c r="AW5" s="987" t="s">
        <v>36</v>
      </c>
      <c r="AX5" s="989" t="s">
        <v>36</v>
      </c>
      <c r="AY5" s="833" t="s">
        <v>38</v>
      </c>
      <c r="AZ5" s="193"/>
      <c r="BA5" s="403"/>
      <c r="BB5" s="1067"/>
      <c r="BC5" s="193"/>
      <c r="BD5" s="51"/>
      <c r="BE5" s="51"/>
      <c r="BF5" s="60"/>
      <c r="BJ5" s="626"/>
    </row>
    <row r="6" spans="1:67" s="57" customFormat="1" ht="50.25" customHeight="1" x14ac:dyDescent="0.2">
      <c r="A6" s="485" t="s">
        <v>40</v>
      </c>
      <c r="B6" s="293" t="s">
        <v>41</v>
      </c>
      <c r="C6" s="293" t="s">
        <v>42</v>
      </c>
      <c r="D6" s="516" t="s">
        <v>264</v>
      </c>
      <c r="E6" s="293" t="s">
        <v>43</v>
      </c>
      <c r="F6" s="293" t="s">
        <v>44</v>
      </c>
      <c r="G6" s="293" t="s">
        <v>352</v>
      </c>
      <c r="H6" s="293" t="s">
        <v>45</v>
      </c>
      <c r="I6" s="294" t="s">
        <v>46</v>
      </c>
      <c r="J6" s="295" t="s">
        <v>47</v>
      </c>
      <c r="K6" s="399" t="s">
        <v>48</v>
      </c>
      <c r="L6" s="1413" t="s">
        <v>49</v>
      </c>
      <c r="M6" s="296" t="s">
        <v>50</v>
      </c>
      <c r="N6" s="297" t="s">
        <v>51</v>
      </c>
      <c r="O6" s="298" t="s">
        <v>52</v>
      </c>
      <c r="P6" s="299" t="s">
        <v>52</v>
      </c>
      <c r="Q6" s="772" t="s">
        <v>53</v>
      </c>
      <c r="R6" s="300" t="s">
        <v>54</v>
      </c>
      <c r="S6" s="990" t="s">
        <v>453</v>
      </c>
      <c r="T6" s="1035" t="s">
        <v>57</v>
      </c>
      <c r="U6" s="1036" t="s">
        <v>263</v>
      </c>
      <c r="V6" s="1037" t="s">
        <v>340</v>
      </c>
      <c r="W6" s="1038" t="s">
        <v>58</v>
      </c>
      <c r="X6" s="1037" t="s">
        <v>59</v>
      </c>
      <c r="Y6" s="1035" t="s">
        <v>652</v>
      </c>
      <c r="Z6" s="1036" t="s">
        <v>80</v>
      </c>
      <c r="AA6" s="1037" t="s">
        <v>81</v>
      </c>
      <c r="AB6" s="1033" t="s">
        <v>60</v>
      </c>
      <c r="AC6" s="1034" t="s">
        <v>619</v>
      </c>
      <c r="AD6" s="991" t="s">
        <v>77</v>
      </c>
      <c r="AE6" s="1033" t="s">
        <v>62</v>
      </c>
      <c r="AF6" s="1085" t="s">
        <v>778</v>
      </c>
      <c r="AG6" s="1034" t="s">
        <v>452</v>
      </c>
      <c r="AH6" s="1033" t="s">
        <v>63</v>
      </c>
      <c r="AI6" s="1085" t="s">
        <v>343</v>
      </c>
      <c r="AJ6" s="1086" t="s">
        <v>66</v>
      </c>
      <c r="AK6" s="1272" t="s">
        <v>67</v>
      </c>
      <c r="AL6" s="1033" t="s">
        <v>64</v>
      </c>
      <c r="AM6" s="1085" t="s">
        <v>345</v>
      </c>
      <c r="AN6" s="1086" t="s">
        <v>68</v>
      </c>
      <c r="AO6" s="1034" t="s">
        <v>734</v>
      </c>
      <c r="AP6" s="1027" t="s">
        <v>70</v>
      </c>
      <c r="AQ6" s="1029" t="s">
        <v>71</v>
      </c>
      <c r="AR6" s="1029" t="s">
        <v>265</v>
      </c>
      <c r="AS6" s="1029" t="s">
        <v>72</v>
      </c>
      <c r="AT6" s="1030" t="s">
        <v>73</v>
      </c>
      <c r="AU6" s="1031" t="s">
        <v>348</v>
      </c>
      <c r="AV6" s="1032" t="s">
        <v>74</v>
      </c>
      <c r="AW6" s="1027" t="s">
        <v>75</v>
      </c>
      <c r="AX6" s="1028" t="s">
        <v>76</v>
      </c>
      <c r="AY6" s="992" t="s">
        <v>78</v>
      </c>
      <c r="AZ6" s="1797" t="s">
        <v>259</v>
      </c>
      <c r="BA6" s="405" t="s">
        <v>82</v>
      </c>
      <c r="BB6" s="1069" t="s">
        <v>615</v>
      </c>
      <c r="BC6" s="301" t="s">
        <v>736</v>
      </c>
      <c r="BD6" s="302" t="s">
        <v>83</v>
      </c>
      <c r="BE6" s="302" t="s">
        <v>322</v>
      </c>
      <c r="BF6" s="295" t="s">
        <v>323</v>
      </c>
      <c r="BG6" s="303" t="s">
        <v>324</v>
      </c>
      <c r="BH6" s="1676" t="s">
        <v>459</v>
      </c>
      <c r="BI6" s="1675" t="s">
        <v>460</v>
      </c>
      <c r="BJ6" s="627" t="s">
        <v>355</v>
      </c>
      <c r="BK6" s="1695" t="s">
        <v>1706</v>
      </c>
      <c r="BL6" s="1695" t="s">
        <v>1707</v>
      </c>
    </row>
    <row r="7" spans="1:67" ht="12" customHeight="1" x14ac:dyDescent="0.2">
      <c r="A7" s="646"/>
      <c r="B7" s="508"/>
      <c r="C7" s="508"/>
      <c r="D7" s="508"/>
      <c r="E7" s="508"/>
      <c r="F7" s="508"/>
      <c r="G7" s="508"/>
      <c r="H7" s="508"/>
      <c r="I7" s="832"/>
      <c r="J7" s="662">
        <v>46001</v>
      </c>
      <c r="K7" s="292">
        <v>46051</v>
      </c>
      <c r="L7" s="1093">
        <v>46027</v>
      </c>
      <c r="M7" s="1837" t="s">
        <v>2152</v>
      </c>
      <c r="N7" s="1805"/>
      <c r="O7" s="663">
        <f>INDEX([5]光真稼働日早見表!$M:$M,MATCH($Q7,[5]光真稼働日早見表!$Q:$Q,0),1)</f>
        <v>46014</v>
      </c>
      <c r="P7" s="1805"/>
      <c r="Q7" s="665">
        <v>46027</v>
      </c>
      <c r="R7" s="834" t="s">
        <v>1151</v>
      </c>
      <c r="S7" s="1804"/>
      <c r="T7" s="1804"/>
      <c r="U7" s="1800"/>
      <c r="V7" s="1801"/>
      <c r="W7" s="509">
        <v>46013</v>
      </c>
      <c r="X7" s="1801"/>
      <c r="Y7" s="1804"/>
      <c r="Z7" s="1803"/>
      <c r="AA7" s="1801"/>
      <c r="AB7" s="1804"/>
      <c r="AC7" s="1801"/>
      <c r="AD7" s="1802"/>
      <c r="AE7" s="1804"/>
      <c r="AF7" s="1803"/>
      <c r="AG7" s="1801"/>
      <c r="AH7" s="1800"/>
      <c r="AI7" s="1803"/>
      <c r="AJ7" s="1803"/>
      <c r="AK7" s="1801"/>
      <c r="AL7" s="1804"/>
      <c r="AM7" s="1803"/>
      <c r="AN7" s="1803"/>
      <c r="AO7" s="1801"/>
      <c r="AP7" s="1804"/>
      <c r="AQ7" s="1803"/>
      <c r="AR7" s="1803"/>
      <c r="AS7" s="1803"/>
      <c r="AT7" s="1803"/>
      <c r="AU7" s="1803"/>
      <c r="AV7" s="1801"/>
      <c r="AW7" s="1804"/>
      <c r="AX7" s="1801"/>
      <c r="AY7" s="1802"/>
      <c r="AZ7" s="1798" t="s">
        <v>2050</v>
      </c>
      <c r="BA7" s="891" t="s">
        <v>1873</v>
      </c>
      <c r="BB7" s="892" t="s">
        <v>1983</v>
      </c>
      <c r="BC7" s="893" t="s">
        <v>1874</v>
      </c>
      <c r="BD7" s="425">
        <f>COUNTA(S7:AY7)</f>
        <v>1</v>
      </c>
      <c r="BE7" s="425">
        <f t="shared" ref="BE7:BE38" si="1">I7</f>
        <v>0</v>
      </c>
      <c r="BF7" s="507">
        <f t="shared" ref="BF7:BF38" si="2">K7</f>
        <v>46051</v>
      </c>
      <c r="BG7" s="425">
        <f t="shared" ref="BG7:BG38" si="3">A7</f>
        <v>0</v>
      </c>
      <c r="BH7" s="1642">
        <f t="shared" ref="BH7:BH38" si="4">COUNTA(S7:AA7)</f>
        <v>1</v>
      </c>
      <c r="BI7" s="1641">
        <f t="shared" ref="BI7:BI38" si="5">COUNTA(AB7:AO7)</f>
        <v>0</v>
      </c>
      <c r="BJ7" s="1640" t="s">
        <v>2205</v>
      </c>
      <c r="BK7" s="1799"/>
      <c r="BL7" s="1799"/>
    </row>
    <row r="8" spans="1:67" ht="12" customHeight="1" x14ac:dyDescent="0.2">
      <c r="A8" s="646"/>
      <c r="B8" s="508"/>
      <c r="C8" s="508"/>
      <c r="D8" s="508"/>
      <c r="E8" s="508"/>
      <c r="F8" s="508"/>
      <c r="G8" s="508"/>
      <c r="H8" s="508"/>
      <c r="I8" s="832"/>
      <c r="J8" s="662">
        <v>46001</v>
      </c>
      <c r="K8" s="292">
        <v>46051</v>
      </c>
      <c r="L8" s="1093">
        <v>46027</v>
      </c>
      <c r="M8" s="1837" t="s">
        <v>2152</v>
      </c>
      <c r="N8" s="1805"/>
      <c r="O8" s="663">
        <f>INDEX([5]光真稼働日早見表!$M:$M,MATCH($Q8,[5]光真稼働日早見表!$Q:$Q,0),1)</f>
        <v>46014</v>
      </c>
      <c r="P8" s="1805"/>
      <c r="Q8" s="665">
        <v>46027</v>
      </c>
      <c r="R8" s="834" t="s">
        <v>1151</v>
      </c>
      <c r="S8" s="1804"/>
      <c r="T8" s="1804"/>
      <c r="U8" s="1800"/>
      <c r="V8" s="1801"/>
      <c r="W8" s="509">
        <v>46013</v>
      </c>
      <c r="X8" s="1801"/>
      <c r="Y8" s="1804"/>
      <c r="Z8" s="1803"/>
      <c r="AA8" s="1801"/>
      <c r="AB8" s="1804"/>
      <c r="AC8" s="1801"/>
      <c r="AD8" s="1802"/>
      <c r="AE8" s="1804"/>
      <c r="AF8" s="1803"/>
      <c r="AG8" s="1801"/>
      <c r="AH8" s="1800"/>
      <c r="AI8" s="1803"/>
      <c r="AJ8" s="1803"/>
      <c r="AK8" s="1801"/>
      <c r="AL8" s="1804"/>
      <c r="AM8" s="1803"/>
      <c r="AN8" s="1803"/>
      <c r="AO8" s="1801"/>
      <c r="AP8" s="1804"/>
      <c r="AQ8" s="1803"/>
      <c r="AR8" s="1803"/>
      <c r="AS8" s="1803"/>
      <c r="AT8" s="1803"/>
      <c r="AU8" s="1803"/>
      <c r="AV8" s="1801"/>
      <c r="AW8" s="1804"/>
      <c r="AX8" s="1801"/>
      <c r="AY8" s="1802"/>
      <c r="AZ8" s="1798" t="s">
        <v>2050</v>
      </c>
      <c r="BA8" s="891" t="s">
        <v>1873</v>
      </c>
      <c r="BB8" s="892" t="s">
        <v>1984</v>
      </c>
      <c r="BC8" s="893" t="s">
        <v>1874</v>
      </c>
      <c r="BD8" s="425">
        <f>COUNTA(S8:AY8)</f>
        <v>1</v>
      </c>
      <c r="BE8" s="425">
        <f t="shared" si="1"/>
        <v>0</v>
      </c>
      <c r="BF8" s="507">
        <f t="shared" si="2"/>
        <v>46051</v>
      </c>
      <c r="BG8" s="425">
        <f t="shared" si="3"/>
        <v>0</v>
      </c>
      <c r="BH8" s="1642">
        <f t="shared" si="4"/>
        <v>1</v>
      </c>
      <c r="BI8" s="1641">
        <f t="shared" si="5"/>
        <v>0</v>
      </c>
      <c r="BJ8" s="1640" t="s">
        <v>2205</v>
      </c>
      <c r="BK8" s="1799"/>
      <c r="BL8" s="1799"/>
    </row>
    <row r="9" spans="1:67" ht="12" customHeight="1" x14ac:dyDescent="0.2">
      <c r="A9" s="646"/>
      <c r="B9" s="508"/>
      <c r="C9" s="508"/>
      <c r="D9" s="508"/>
      <c r="E9" s="508"/>
      <c r="F9" s="508"/>
      <c r="G9" s="508"/>
      <c r="H9" s="508"/>
      <c r="I9" s="832"/>
      <c r="J9" s="662">
        <v>46001</v>
      </c>
      <c r="K9" s="292">
        <v>46051</v>
      </c>
      <c r="L9" s="1093">
        <v>46027</v>
      </c>
      <c r="M9" s="1837" t="s">
        <v>2152</v>
      </c>
      <c r="N9" s="1805"/>
      <c r="O9" s="663">
        <f>INDEX([5]光真稼働日早見表!$M:$M,MATCH($Q9,[5]光真稼働日早見表!$Q:$Q,0),1)</f>
        <v>46014</v>
      </c>
      <c r="P9" s="1805"/>
      <c r="Q9" s="665">
        <v>46027</v>
      </c>
      <c r="R9" s="834" t="s">
        <v>1151</v>
      </c>
      <c r="S9" s="1804"/>
      <c r="T9" s="1804"/>
      <c r="U9" s="1800"/>
      <c r="V9" s="1801"/>
      <c r="W9" s="509">
        <v>46013</v>
      </c>
      <c r="X9" s="1801"/>
      <c r="Y9" s="1804"/>
      <c r="Z9" s="1803"/>
      <c r="AA9" s="1801"/>
      <c r="AB9" s="1804"/>
      <c r="AC9" s="1801"/>
      <c r="AD9" s="1802"/>
      <c r="AE9" s="1804"/>
      <c r="AF9" s="1803"/>
      <c r="AG9" s="1801"/>
      <c r="AH9" s="1800"/>
      <c r="AI9" s="1803"/>
      <c r="AJ9" s="1803"/>
      <c r="AK9" s="1801"/>
      <c r="AL9" s="1804"/>
      <c r="AM9" s="1803"/>
      <c r="AN9" s="1803"/>
      <c r="AO9" s="1801"/>
      <c r="AP9" s="1804"/>
      <c r="AQ9" s="1803"/>
      <c r="AR9" s="1803"/>
      <c r="AS9" s="1803"/>
      <c r="AT9" s="1803"/>
      <c r="AU9" s="1803"/>
      <c r="AV9" s="1801"/>
      <c r="AW9" s="1804"/>
      <c r="AX9" s="1801"/>
      <c r="AY9" s="1802"/>
      <c r="AZ9" s="1798" t="s">
        <v>2050</v>
      </c>
      <c r="BA9" s="891" t="s">
        <v>1873</v>
      </c>
      <c r="BB9" s="892" t="s">
        <v>1985</v>
      </c>
      <c r="BC9" s="893" t="s">
        <v>1874</v>
      </c>
      <c r="BD9" s="425">
        <f>COUNTA(S9:AY9)</f>
        <v>1</v>
      </c>
      <c r="BE9" s="425">
        <f t="shared" si="1"/>
        <v>0</v>
      </c>
      <c r="BF9" s="507">
        <f t="shared" si="2"/>
        <v>46051</v>
      </c>
      <c r="BG9" s="425">
        <f t="shared" si="3"/>
        <v>0</v>
      </c>
      <c r="BH9" s="1642">
        <f t="shared" si="4"/>
        <v>1</v>
      </c>
      <c r="BI9" s="1641">
        <f t="shared" si="5"/>
        <v>0</v>
      </c>
      <c r="BJ9" s="1640" t="s">
        <v>2205</v>
      </c>
      <c r="BK9" s="1799"/>
      <c r="BL9" s="1799"/>
    </row>
    <row r="10" spans="1:67" ht="12" customHeight="1" x14ac:dyDescent="0.2">
      <c r="A10" s="646"/>
      <c r="B10" s="508"/>
      <c r="C10" s="508"/>
      <c r="D10" s="508"/>
      <c r="E10" s="508"/>
      <c r="F10" s="508"/>
      <c r="G10" s="508"/>
      <c r="H10" s="508"/>
      <c r="I10" s="832"/>
      <c r="J10" s="662">
        <v>46001</v>
      </c>
      <c r="K10" s="292">
        <v>46051</v>
      </c>
      <c r="L10" s="1093">
        <v>46027</v>
      </c>
      <c r="M10" s="1837" t="s">
        <v>2152</v>
      </c>
      <c r="N10" s="1805"/>
      <c r="O10" s="663">
        <f>INDEX([5]光真稼働日早見表!$M:$M,MATCH($Q10,[5]光真稼働日早見表!$Q:$Q,0),1)</f>
        <v>46014</v>
      </c>
      <c r="P10" s="1805"/>
      <c r="Q10" s="665">
        <v>46027</v>
      </c>
      <c r="R10" s="834" t="s">
        <v>1151</v>
      </c>
      <c r="S10" s="1804"/>
      <c r="T10" s="1804"/>
      <c r="U10" s="1800"/>
      <c r="V10" s="1801"/>
      <c r="W10" s="509">
        <v>46013</v>
      </c>
      <c r="X10" s="1801"/>
      <c r="Y10" s="1804"/>
      <c r="Z10" s="1803"/>
      <c r="AA10" s="1801"/>
      <c r="AB10" s="1804"/>
      <c r="AC10" s="1801"/>
      <c r="AD10" s="1802"/>
      <c r="AE10" s="1804"/>
      <c r="AF10" s="1803"/>
      <c r="AG10" s="1801"/>
      <c r="AH10" s="1800"/>
      <c r="AI10" s="1803"/>
      <c r="AJ10" s="1803"/>
      <c r="AK10" s="1801"/>
      <c r="AL10" s="1804"/>
      <c r="AM10" s="1803"/>
      <c r="AN10" s="1803"/>
      <c r="AO10" s="1801"/>
      <c r="AP10" s="1804"/>
      <c r="AQ10" s="1803"/>
      <c r="AR10" s="1803"/>
      <c r="AS10" s="1803"/>
      <c r="AT10" s="1803"/>
      <c r="AU10" s="1803"/>
      <c r="AV10" s="1801"/>
      <c r="AW10" s="1804"/>
      <c r="AX10" s="1801"/>
      <c r="AY10" s="1802"/>
      <c r="AZ10" s="1798" t="s">
        <v>2050</v>
      </c>
      <c r="BA10" s="891" t="s">
        <v>1873</v>
      </c>
      <c r="BB10" s="892" t="s">
        <v>1986</v>
      </c>
      <c r="BC10" s="893" t="s">
        <v>1874</v>
      </c>
      <c r="BD10" s="425">
        <f>COUNTA(S10:AY10)</f>
        <v>1</v>
      </c>
      <c r="BE10" s="425">
        <f t="shared" si="1"/>
        <v>0</v>
      </c>
      <c r="BF10" s="507">
        <f t="shared" si="2"/>
        <v>46051</v>
      </c>
      <c r="BG10" s="425">
        <f t="shared" si="3"/>
        <v>0</v>
      </c>
      <c r="BH10" s="1642">
        <f t="shared" si="4"/>
        <v>1</v>
      </c>
      <c r="BI10" s="1641">
        <f t="shared" si="5"/>
        <v>0</v>
      </c>
      <c r="BJ10" s="1640" t="s">
        <v>2205</v>
      </c>
      <c r="BK10" s="1799"/>
      <c r="BL10" s="1799"/>
    </row>
    <row r="11" spans="1:67" ht="12" customHeight="1" x14ac:dyDescent="0.2">
      <c r="A11" s="646"/>
      <c r="B11" s="508"/>
      <c r="C11" s="508"/>
      <c r="D11" s="508"/>
      <c r="E11" s="508"/>
      <c r="F11" s="508"/>
      <c r="G11" s="508"/>
      <c r="H11" s="508"/>
      <c r="I11" s="832"/>
      <c r="J11" s="662">
        <v>46001</v>
      </c>
      <c r="K11" s="292">
        <v>46051</v>
      </c>
      <c r="L11" s="1093">
        <v>46027</v>
      </c>
      <c r="M11" s="1837" t="s">
        <v>2152</v>
      </c>
      <c r="N11" s="1805"/>
      <c r="O11" s="663">
        <f>INDEX([5]光真稼働日早見表!$M:$M,MATCH($Q11,[5]光真稼働日早見表!$Q:$Q,0),1)</f>
        <v>46014</v>
      </c>
      <c r="P11" s="1805"/>
      <c r="Q11" s="665">
        <v>46027</v>
      </c>
      <c r="R11" s="834" t="s">
        <v>1151</v>
      </c>
      <c r="S11" s="1804"/>
      <c r="T11" s="1804"/>
      <c r="U11" s="1800"/>
      <c r="V11" s="1801"/>
      <c r="W11" s="509">
        <v>46013</v>
      </c>
      <c r="X11" s="1801"/>
      <c r="Y11" s="1804"/>
      <c r="Z11" s="1803"/>
      <c r="AA11" s="1801"/>
      <c r="AB11" s="1804"/>
      <c r="AC11" s="1801"/>
      <c r="AD11" s="1802"/>
      <c r="AE11" s="1804"/>
      <c r="AF11" s="1803"/>
      <c r="AG11" s="1801"/>
      <c r="AH11" s="1800"/>
      <c r="AI11" s="1803"/>
      <c r="AJ11" s="1803"/>
      <c r="AK11" s="1801"/>
      <c r="AL11" s="1804"/>
      <c r="AM11" s="1803"/>
      <c r="AN11" s="1803"/>
      <c r="AO11" s="1801"/>
      <c r="AP11" s="1804"/>
      <c r="AQ11" s="1803"/>
      <c r="AR11" s="1803"/>
      <c r="AS11" s="1803"/>
      <c r="AT11" s="1803"/>
      <c r="AU11" s="1803"/>
      <c r="AV11" s="1801"/>
      <c r="AW11" s="1804"/>
      <c r="AX11" s="1801"/>
      <c r="AY11" s="1802"/>
      <c r="AZ11" s="1798" t="s">
        <v>2050</v>
      </c>
      <c r="BA11" s="891" t="s">
        <v>1873</v>
      </c>
      <c r="BB11" s="892" t="s">
        <v>1987</v>
      </c>
      <c r="BC11" s="893" t="s">
        <v>1874</v>
      </c>
      <c r="BD11" s="425">
        <f>COUNTA(S11:AY11)</f>
        <v>1</v>
      </c>
      <c r="BE11" s="425">
        <f t="shared" si="1"/>
        <v>0</v>
      </c>
      <c r="BF11" s="507">
        <f t="shared" si="2"/>
        <v>46051</v>
      </c>
      <c r="BG11" s="425">
        <f t="shared" si="3"/>
        <v>0</v>
      </c>
      <c r="BH11" s="1642">
        <f t="shared" si="4"/>
        <v>1</v>
      </c>
      <c r="BI11" s="1641">
        <f t="shared" si="5"/>
        <v>0</v>
      </c>
      <c r="BJ11" s="1640" t="s">
        <v>2205</v>
      </c>
      <c r="BK11" s="1799"/>
      <c r="BL11" s="1799"/>
    </row>
    <row r="12" spans="1:67" ht="12" customHeight="1" x14ac:dyDescent="0.2">
      <c r="A12" s="426">
        <v>21326</v>
      </c>
      <c r="B12" s="508"/>
      <c r="C12" s="508"/>
      <c r="D12" s="508"/>
      <c r="E12" s="650">
        <v>8201</v>
      </c>
      <c r="F12" s="508"/>
      <c r="G12" s="508"/>
      <c r="H12" s="508"/>
      <c r="I12" s="652" t="s">
        <v>1595</v>
      </c>
      <c r="J12" s="662">
        <v>45995</v>
      </c>
      <c r="K12" s="292">
        <v>46007</v>
      </c>
      <c r="L12" s="1093">
        <v>46028</v>
      </c>
      <c r="M12" s="1834" t="s">
        <v>2078</v>
      </c>
      <c r="N12" s="1835">
        <v>46027</v>
      </c>
      <c r="O12" s="663">
        <v>46000</v>
      </c>
      <c r="P12" s="664">
        <v>46002</v>
      </c>
      <c r="Q12" s="1836">
        <v>46028</v>
      </c>
      <c r="R12" s="646"/>
      <c r="S12" s="509">
        <v>45999</v>
      </c>
      <c r="T12" s="509">
        <v>45999</v>
      </c>
      <c r="U12" s="1800"/>
      <c r="V12" s="1801"/>
      <c r="W12" s="509">
        <v>45999</v>
      </c>
      <c r="X12" s="1801"/>
      <c r="Y12" s="509">
        <v>45999</v>
      </c>
      <c r="Z12" s="1803"/>
      <c r="AA12" s="1801"/>
      <c r="AB12" s="1804"/>
      <c r="AC12" s="511">
        <v>45999</v>
      </c>
      <c r="AD12" s="1802"/>
      <c r="AE12" s="510">
        <v>45999</v>
      </c>
      <c r="AF12" s="1803"/>
      <c r="AG12" s="1801"/>
      <c r="AH12" s="1562">
        <v>45999</v>
      </c>
      <c r="AI12" s="1803"/>
      <c r="AJ12" s="1803"/>
      <c r="AK12" s="1801"/>
      <c r="AL12" s="510">
        <v>45999</v>
      </c>
      <c r="AM12" s="1803"/>
      <c r="AN12" s="1803"/>
      <c r="AO12" s="1801"/>
      <c r="AP12" s="1804"/>
      <c r="AQ12" s="1803"/>
      <c r="AR12" s="1803"/>
      <c r="AS12" s="649" t="s">
        <v>84</v>
      </c>
      <c r="AT12" s="1803"/>
      <c r="AU12" s="1803"/>
      <c r="AV12" s="1801"/>
      <c r="AW12" s="648" t="s">
        <v>84</v>
      </c>
      <c r="AX12" s="1801"/>
      <c r="AY12" s="773" t="s">
        <v>84</v>
      </c>
      <c r="AZ12" s="769" t="s">
        <v>1800</v>
      </c>
      <c r="BA12" s="651" t="s">
        <v>1774</v>
      </c>
      <c r="BB12" s="1391" t="s">
        <v>1798</v>
      </c>
      <c r="BC12" s="653" t="s">
        <v>1799</v>
      </c>
      <c r="BD12" s="425">
        <v>11</v>
      </c>
      <c r="BE12" s="425" t="str">
        <f t="shared" si="1"/>
        <v>VU-LB106</v>
      </c>
      <c r="BF12" s="507">
        <f t="shared" si="2"/>
        <v>46007</v>
      </c>
      <c r="BG12" s="425">
        <f t="shared" si="3"/>
        <v>21326</v>
      </c>
      <c r="BH12" s="1642">
        <f t="shared" si="4"/>
        <v>4</v>
      </c>
      <c r="BI12" s="1641">
        <f t="shared" si="5"/>
        <v>4</v>
      </c>
      <c r="BJ12" s="1640"/>
      <c r="BM12" s="1799"/>
      <c r="BN12" s="1799"/>
      <c r="BO12" s="1799"/>
    </row>
    <row r="13" spans="1:67" ht="12" customHeight="1" x14ac:dyDescent="0.2">
      <c r="A13" s="426">
        <v>21327</v>
      </c>
      <c r="B13" s="650">
        <v>3216</v>
      </c>
      <c r="C13" s="508"/>
      <c r="D13" s="508"/>
      <c r="E13" s="508"/>
      <c r="F13" s="508"/>
      <c r="G13" s="508"/>
      <c r="H13" s="508"/>
      <c r="I13" s="652" t="s">
        <v>369</v>
      </c>
      <c r="J13" s="662">
        <v>45996</v>
      </c>
      <c r="K13" s="292">
        <v>46008</v>
      </c>
      <c r="L13" s="1093">
        <v>46028</v>
      </c>
      <c r="M13" s="1834" t="s">
        <v>2079</v>
      </c>
      <c r="N13" s="1835">
        <v>46027</v>
      </c>
      <c r="O13" s="663">
        <v>46000</v>
      </c>
      <c r="P13" s="664">
        <v>46003</v>
      </c>
      <c r="Q13" s="1836">
        <v>46028</v>
      </c>
      <c r="R13" s="646"/>
      <c r="S13" s="509">
        <v>45999</v>
      </c>
      <c r="T13" s="509">
        <v>45999</v>
      </c>
      <c r="U13" s="1800"/>
      <c r="V13" s="1801"/>
      <c r="W13" s="509">
        <v>45999</v>
      </c>
      <c r="X13" s="1801"/>
      <c r="Y13" s="509">
        <v>45999</v>
      </c>
      <c r="Z13" s="1803"/>
      <c r="AA13" s="1801"/>
      <c r="AB13" s="1804"/>
      <c r="AC13" s="1801"/>
      <c r="AD13" s="512">
        <v>45999</v>
      </c>
      <c r="AE13" s="510">
        <v>45999</v>
      </c>
      <c r="AF13" s="1803"/>
      <c r="AG13" s="1801"/>
      <c r="AH13" s="1562">
        <v>45999</v>
      </c>
      <c r="AI13" s="1803"/>
      <c r="AJ13" s="1803"/>
      <c r="AK13" s="1801"/>
      <c r="AL13" s="510">
        <v>45999</v>
      </c>
      <c r="AM13" s="1803"/>
      <c r="AN13" s="1803"/>
      <c r="AO13" s="1801"/>
      <c r="AP13" s="648" t="s">
        <v>84</v>
      </c>
      <c r="AQ13" s="1803"/>
      <c r="AR13" s="1803"/>
      <c r="AS13" s="1803"/>
      <c r="AT13" s="1803"/>
      <c r="AU13" s="1803"/>
      <c r="AV13" s="1801"/>
      <c r="AW13" s="1804"/>
      <c r="AX13" s="647" t="s">
        <v>84</v>
      </c>
      <c r="AY13" s="773" t="s">
        <v>84</v>
      </c>
      <c r="AZ13" s="769" t="s">
        <v>1801</v>
      </c>
      <c r="BA13" s="651" t="s">
        <v>1543</v>
      </c>
      <c r="BB13" s="1391"/>
      <c r="BC13" s="653" t="s">
        <v>369</v>
      </c>
      <c r="BD13" s="425">
        <v>11</v>
      </c>
      <c r="BE13" s="425" t="str">
        <f t="shared" si="1"/>
        <v>VU-LA007</v>
      </c>
      <c r="BF13" s="507">
        <f t="shared" si="2"/>
        <v>46008</v>
      </c>
      <c r="BG13" s="425">
        <f t="shared" si="3"/>
        <v>21327</v>
      </c>
      <c r="BH13" s="1642">
        <f t="shared" si="4"/>
        <v>4</v>
      </c>
      <c r="BI13" s="1641">
        <f t="shared" si="5"/>
        <v>4</v>
      </c>
      <c r="BJ13" s="1640"/>
      <c r="BM13" s="1799"/>
      <c r="BN13" s="1799"/>
      <c r="BO13" s="1799"/>
    </row>
    <row r="14" spans="1:67" ht="12" customHeight="1" x14ac:dyDescent="0.2">
      <c r="A14" s="426">
        <v>21328</v>
      </c>
      <c r="B14" s="650">
        <v>3217</v>
      </c>
      <c r="C14" s="508"/>
      <c r="D14" s="508"/>
      <c r="E14" s="508"/>
      <c r="F14" s="508"/>
      <c r="G14" s="508"/>
      <c r="H14" s="508"/>
      <c r="I14" s="652" t="s">
        <v>369</v>
      </c>
      <c r="J14" s="662">
        <v>45999</v>
      </c>
      <c r="K14" s="292">
        <v>46009</v>
      </c>
      <c r="L14" s="1093">
        <v>46028</v>
      </c>
      <c r="M14" s="1834" t="s">
        <v>2089</v>
      </c>
      <c r="N14" s="1835">
        <v>46027</v>
      </c>
      <c r="O14" s="663">
        <v>46001</v>
      </c>
      <c r="P14" s="664">
        <v>46006</v>
      </c>
      <c r="Q14" s="1836">
        <v>46028</v>
      </c>
      <c r="R14" s="646"/>
      <c r="S14" s="509">
        <v>45999</v>
      </c>
      <c r="T14" s="509">
        <v>45999</v>
      </c>
      <c r="U14" s="1800"/>
      <c r="V14" s="1801"/>
      <c r="W14" s="509">
        <v>45999</v>
      </c>
      <c r="X14" s="1801"/>
      <c r="Y14" s="509">
        <v>45999</v>
      </c>
      <c r="Z14" s="1803"/>
      <c r="AA14" s="1801"/>
      <c r="AB14" s="1804"/>
      <c r="AC14" s="1801"/>
      <c r="AD14" s="512">
        <v>45999</v>
      </c>
      <c r="AE14" s="510">
        <v>45999</v>
      </c>
      <c r="AF14" s="1803"/>
      <c r="AG14" s="1801"/>
      <c r="AH14" s="1562">
        <v>45999</v>
      </c>
      <c r="AI14" s="1803"/>
      <c r="AJ14" s="1803"/>
      <c r="AK14" s="1801"/>
      <c r="AL14" s="510">
        <v>45999</v>
      </c>
      <c r="AM14" s="1803"/>
      <c r="AN14" s="1803"/>
      <c r="AO14" s="1801"/>
      <c r="AP14" s="648" t="s">
        <v>84</v>
      </c>
      <c r="AQ14" s="1803"/>
      <c r="AR14" s="1803"/>
      <c r="AS14" s="1803"/>
      <c r="AT14" s="1803"/>
      <c r="AU14" s="1803"/>
      <c r="AV14" s="1801"/>
      <c r="AW14" s="1804"/>
      <c r="AX14" s="647" t="s">
        <v>84</v>
      </c>
      <c r="AY14" s="773" t="s">
        <v>84</v>
      </c>
      <c r="AZ14" s="769" t="s">
        <v>1802</v>
      </c>
      <c r="BA14" s="651" t="s">
        <v>1543</v>
      </c>
      <c r="BB14" s="1391"/>
      <c r="BC14" s="653" t="s">
        <v>369</v>
      </c>
      <c r="BD14" s="425">
        <v>11</v>
      </c>
      <c r="BE14" s="425" t="str">
        <f t="shared" si="1"/>
        <v>VU-LA007</v>
      </c>
      <c r="BF14" s="507">
        <f t="shared" si="2"/>
        <v>46009</v>
      </c>
      <c r="BG14" s="425">
        <f t="shared" si="3"/>
        <v>21328</v>
      </c>
      <c r="BH14" s="1642">
        <f t="shared" si="4"/>
        <v>4</v>
      </c>
      <c r="BI14" s="1641">
        <f t="shared" si="5"/>
        <v>4</v>
      </c>
      <c r="BJ14" s="1640"/>
      <c r="BM14" s="1799"/>
      <c r="BN14" s="1799"/>
      <c r="BO14" s="1799"/>
    </row>
    <row r="15" spans="1:67" ht="12" customHeight="1" x14ac:dyDescent="0.2">
      <c r="A15" s="426">
        <v>21329</v>
      </c>
      <c r="B15" s="650">
        <v>3218</v>
      </c>
      <c r="C15" s="508"/>
      <c r="D15" s="508"/>
      <c r="E15" s="508"/>
      <c r="F15" s="508"/>
      <c r="G15" s="508"/>
      <c r="H15" s="508"/>
      <c r="I15" s="652" t="s">
        <v>369</v>
      </c>
      <c r="J15" s="662">
        <v>46000</v>
      </c>
      <c r="K15" s="292">
        <v>46010</v>
      </c>
      <c r="L15" s="1093">
        <v>46028</v>
      </c>
      <c r="M15" s="1834" t="s">
        <v>2092</v>
      </c>
      <c r="N15" s="1835">
        <v>46027</v>
      </c>
      <c r="O15" s="663">
        <v>46001</v>
      </c>
      <c r="P15" s="664">
        <v>46007</v>
      </c>
      <c r="Q15" s="1836">
        <v>46028</v>
      </c>
      <c r="R15" s="646"/>
      <c r="S15" s="509">
        <v>45999</v>
      </c>
      <c r="T15" s="509">
        <v>45999</v>
      </c>
      <c r="U15" s="1800"/>
      <c r="V15" s="1801"/>
      <c r="W15" s="509">
        <v>45999</v>
      </c>
      <c r="X15" s="1801"/>
      <c r="Y15" s="509">
        <v>45999</v>
      </c>
      <c r="Z15" s="1803"/>
      <c r="AA15" s="1801"/>
      <c r="AB15" s="1804"/>
      <c r="AC15" s="1801"/>
      <c r="AD15" s="512">
        <v>45999</v>
      </c>
      <c r="AE15" s="510">
        <v>45999</v>
      </c>
      <c r="AF15" s="1803"/>
      <c r="AG15" s="1801"/>
      <c r="AH15" s="1562">
        <v>45999</v>
      </c>
      <c r="AI15" s="1803"/>
      <c r="AJ15" s="1803"/>
      <c r="AK15" s="1801"/>
      <c r="AL15" s="510">
        <v>45999</v>
      </c>
      <c r="AM15" s="1803"/>
      <c r="AN15" s="1803"/>
      <c r="AO15" s="1801"/>
      <c r="AP15" s="648" t="s">
        <v>84</v>
      </c>
      <c r="AQ15" s="1803"/>
      <c r="AR15" s="1803"/>
      <c r="AS15" s="1803"/>
      <c r="AT15" s="1803"/>
      <c r="AU15" s="1803"/>
      <c r="AV15" s="1801"/>
      <c r="AW15" s="1804"/>
      <c r="AX15" s="647" t="s">
        <v>84</v>
      </c>
      <c r="AY15" s="773" t="s">
        <v>84</v>
      </c>
      <c r="AZ15" s="769" t="s">
        <v>1803</v>
      </c>
      <c r="BA15" s="651" t="s">
        <v>1543</v>
      </c>
      <c r="BB15" s="1391"/>
      <c r="BC15" s="653" t="s">
        <v>369</v>
      </c>
      <c r="BD15" s="425">
        <v>11</v>
      </c>
      <c r="BE15" s="425" t="str">
        <f t="shared" si="1"/>
        <v>VU-LA007</v>
      </c>
      <c r="BF15" s="507">
        <f t="shared" si="2"/>
        <v>46010</v>
      </c>
      <c r="BG15" s="425">
        <f t="shared" si="3"/>
        <v>21329</v>
      </c>
      <c r="BH15" s="1642">
        <f t="shared" si="4"/>
        <v>4</v>
      </c>
      <c r="BI15" s="1641">
        <f t="shared" si="5"/>
        <v>4</v>
      </c>
      <c r="BJ15" s="1640"/>
      <c r="BM15" s="1799"/>
      <c r="BN15" s="1799"/>
      <c r="BO15" s="1799"/>
    </row>
    <row r="16" spans="1:67" ht="12" customHeight="1" x14ac:dyDescent="0.2">
      <c r="A16" s="646"/>
      <c r="B16" s="508"/>
      <c r="C16" s="508"/>
      <c r="D16" s="508"/>
      <c r="E16" s="508"/>
      <c r="F16" s="508"/>
      <c r="G16" s="508"/>
      <c r="H16" s="508"/>
      <c r="I16" s="832"/>
      <c r="J16" s="662">
        <v>46001</v>
      </c>
      <c r="K16" s="292">
        <v>46052</v>
      </c>
      <c r="L16" s="1093">
        <v>46028</v>
      </c>
      <c r="M16" s="1837" t="s">
        <v>2153</v>
      </c>
      <c r="N16" s="1805"/>
      <c r="O16" s="663">
        <f>INDEX([5]光真稼働日早見表!$M:$M,MATCH($Q16,[5]光真稼働日早見表!$Q:$Q,0),1)</f>
        <v>46015</v>
      </c>
      <c r="P16" s="1805"/>
      <c r="Q16" s="665">
        <v>46028</v>
      </c>
      <c r="R16" s="834" t="s">
        <v>1151</v>
      </c>
      <c r="S16" s="1804"/>
      <c r="T16" s="1804"/>
      <c r="U16" s="1800"/>
      <c r="V16" s="1801"/>
      <c r="W16" s="509">
        <v>46013</v>
      </c>
      <c r="X16" s="1801"/>
      <c r="Y16" s="1804"/>
      <c r="Z16" s="1803"/>
      <c r="AA16" s="1801"/>
      <c r="AB16" s="1804"/>
      <c r="AC16" s="1801"/>
      <c r="AD16" s="1802"/>
      <c r="AE16" s="1804"/>
      <c r="AF16" s="1803"/>
      <c r="AG16" s="1801"/>
      <c r="AH16" s="1800"/>
      <c r="AI16" s="1803"/>
      <c r="AJ16" s="1803"/>
      <c r="AK16" s="1801"/>
      <c r="AL16" s="1804"/>
      <c r="AM16" s="1803"/>
      <c r="AN16" s="1803"/>
      <c r="AO16" s="1801"/>
      <c r="AP16" s="1804"/>
      <c r="AQ16" s="1803"/>
      <c r="AR16" s="1803"/>
      <c r="AS16" s="1803"/>
      <c r="AT16" s="1803"/>
      <c r="AU16" s="1803"/>
      <c r="AV16" s="1801"/>
      <c r="AW16" s="1804"/>
      <c r="AX16" s="1801"/>
      <c r="AY16" s="1802"/>
      <c r="AZ16" s="1798" t="s">
        <v>2051</v>
      </c>
      <c r="BA16" s="891" t="s">
        <v>1873</v>
      </c>
      <c r="BB16" s="892" t="s">
        <v>1988</v>
      </c>
      <c r="BC16" s="893" t="s">
        <v>1874</v>
      </c>
      <c r="BD16" s="425">
        <f>COUNTA(S16:AY16)</f>
        <v>1</v>
      </c>
      <c r="BE16" s="425">
        <f t="shared" si="1"/>
        <v>0</v>
      </c>
      <c r="BF16" s="507">
        <f t="shared" si="2"/>
        <v>46052</v>
      </c>
      <c r="BG16" s="425">
        <f t="shared" si="3"/>
        <v>0</v>
      </c>
      <c r="BH16" s="1642">
        <f t="shared" si="4"/>
        <v>1</v>
      </c>
      <c r="BI16" s="1641">
        <f t="shared" si="5"/>
        <v>0</v>
      </c>
      <c r="BJ16" s="1640" t="s">
        <v>2205</v>
      </c>
      <c r="BK16" s="1799"/>
      <c r="BL16" s="1799"/>
      <c r="BM16" s="1799"/>
      <c r="BN16" s="1799"/>
      <c r="BO16" s="1799"/>
    </row>
    <row r="17" spans="1:67" ht="12" customHeight="1" x14ac:dyDescent="0.2">
      <c r="A17" s="646"/>
      <c r="B17" s="508"/>
      <c r="C17" s="508"/>
      <c r="D17" s="508"/>
      <c r="E17" s="508"/>
      <c r="F17" s="508"/>
      <c r="G17" s="508"/>
      <c r="H17" s="508"/>
      <c r="I17" s="832"/>
      <c r="J17" s="662">
        <v>46001</v>
      </c>
      <c r="K17" s="292">
        <v>46052</v>
      </c>
      <c r="L17" s="1093">
        <v>46028</v>
      </c>
      <c r="M17" s="1837" t="s">
        <v>2153</v>
      </c>
      <c r="N17" s="1805"/>
      <c r="O17" s="663">
        <f>INDEX([5]光真稼働日早見表!$M:$M,MATCH($Q17,[5]光真稼働日早見表!$Q:$Q,0),1)</f>
        <v>46015</v>
      </c>
      <c r="P17" s="1805"/>
      <c r="Q17" s="665">
        <v>46028</v>
      </c>
      <c r="R17" s="834" t="s">
        <v>1151</v>
      </c>
      <c r="S17" s="1804"/>
      <c r="T17" s="1804"/>
      <c r="U17" s="1800"/>
      <c r="V17" s="1801"/>
      <c r="W17" s="509">
        <v>46013</v>
      </c>
      <c r="X17" s="1801"/>
      <c r="Y17" s="1804"/>
      <c r="Z17" s="1803"/>
      <c r="AA17" s="1801"/>
      <c r="AB17" s="1804"/>
      <c r="AC17" s="1801"/>
      <c r="AD17" s="1802"/>
      <c r="AE17" s="1804"/>
      <c r="AF17" s="1803"/>
      <c r="AG17" s="1801"/>
      <c r="AH17" s="1800"/>
      <c r="AI17" s="1803"/>
      <c r="AJ17" s="1803"/>
      <c r="AK17" s="1801"/>
      <c r="AL17" s="1804"/>
      <c r="AM17" s="1803"/>
      <c r="AN17" s="1803"/>
      <c r="AO17" s="1801"/>
      <c r="AP17" s="1804"/>
      <c r="AQ17" s="1803"/>
      <c r="AR17" s="1803"/>
      <c r="AS17" s="1803"/>
      <c r="AT17" s="1803"/>
      <c r="AU17" s="1803"/>
      <c r="AV17" s="1801"/>
      <c r="AW17" s="1804"/>
      <c r="AX17" s="1801"/>
      <c r="AY17" s="1802"/>
      <c r="AZ17" s="1798" t="s">
        <v>2051</v>
      </c>
      <c r="BA17" s="891" t="s">
        <v>1873</v>
      </c>
      <c r="BB17" s="892" t="s">
        <v>1989</v>
      </c>
      <c r="BC17" s="893" t="s">
        <v>1874</v>
      </c>
      <c r="BD17" s="425">
        <f>COUNTA(S17:AY17)</f>
        <v>1</v>
      </c>
      <c r="BE17" s="425">
        <f t="shared" si="1"/>
        <v>0</v>
      </c>
      <c r="BF17" s="507">
        <f t="shared" si="2"/>
        <v>46052</v>
      </c>
      <c r="BG17" s="425">
        <f t="shared" si="3"/>
        <v>0</v>
      </c>
      <c r="BH17" s="1642">
        <f t="shared" si="4"/>
        <v>1</v>
      </c>
      <c r="BI17" s="1641">
        <f t="shared" si="5"/>
        <v>0</v>
      </c>
      <c r="BJ17" s="1640" t="s">
        <v>2205</v>
      </c>
      <c r="BK17" s="1799"/>
      <c r="BL17" s="1799"/>
      <c r="BM17" s="1799"/>
      <c r="BN17" s="1799"/>
      <c r="BO17" s="1799"/>
    </row>
    <row r="18" spans="1:67" ht="12" customHeight="1" x14ac:dyDescent="0.2">
      <c r="A18" s="646"/>
      <c r="B18" s="508"/>
      <c r="C18" s="508"/>
      <c r="D18" s="508"/>
      <c r="E18" s="508"/>
      <c r="F18" s="508"/>
      <c r="G18" s="508"/>
      <c r="H18" s="508"/>
      <c r="I18" s="832"/>
      <c r="J18" s="662">
        <v>46001</v>
      </c>
      <c r="K18" s="292">
        <v>46052</v>
      </c>
      <c r="L18" s="1093">
        <v>46028</v>
      </c>
      <c r="M18" s="1837" t="s">
        <v>2153</v>
      </c>
      <c r="N18" s="1805"/>
      <c r="O18" s="663">
        <f>INDEX([5]光真稼働日早見表!$M:$M,MATCH($Q18,[5]光真稼働日早見表!$Q:$Q,0),1)</f>
        <v>46015</v>
      </c>
      <c r="P18" s="1805"/>
      <c r="Q18" s="665">
        <v>46028</v>
      </c>
      <c r="R18" s="834" t="s">
        <v>1151</v>
      </c>
      <c r="S18" s="1804"/>
      <c r="T18" s="1804"/>
      <c r="U18" s="1800"/>
      <c r="V18" s="1801"/>
      <c r="W18" s="509">
        <v>46013</v>
      </c>
      <c r="X18" s="1801"/>
      <c r="Y18" s="1804"/>
      <c r="Z18" s="1803"/>
      <c r="AA18" s="1801"/>
      <c r="AB18" s="1804"/>
      <c r="AC18" s="1801"/>
      <c r="AD18" s="1802"/>
      <c r="AE18" s="1804"/>
      <c r="AF18" s="1803"/>
      <c r="AG18" s="1801"/>
      <c r="AH18" s="1800"/>
      <c r="AI18" s="1803"/>
      <c r="AJ18" s="1803"/>
      <c r="AK18" s="1801"/>
      <c r="AL18" s="1804"/>
      <c r="AM18" s="1803"/>
      <c r="AN18" s="1803"/>
      <c r="AO18" s="1801"/>
      <c r="AP18" s="1804"/>
      <c r="AQ18" s="1803"/>
      <c r="AR18" s="1803"/>
      <c r="AS18" s="1803"/>
      <c r="AT18" s="1803"/>
      <c r="AU18" s="1803"/>
      <c r="AV18" s="1801"/>
      <c r="AW18" s="1804"/>
      <c r="AX18" s="1801"/>
      <c r="AY18" s="1802"/>
      <c r="AZ18" s="1798" t="s">
        <v>2051</v>
      </c>
      <c r="BA18" s="891" t="s">
        <v>1873</v>
      </c>
      <c r="BB18" s="892" t="s">
        <v>1990</v>
      </c>
      <c r="BC18" s="893" t="s">
        <v>1874</v>
      </c>
      <c r="BD18" s="425">
        <f>COUNTA(S18:AY18)</f>
        <v>1</v>
      </c>
      <c r="BE18" s="425">
        <f t="shared" si="1"/>
        <v>0</v>
      </c>
      <c r="BF18" s="507">
        <f t="shared" si="2"/>
        <v>46052</v>
      </c>
      <c r="BG18" s="425">
        <f t="shared" si="3"/>
        <v>0</v>
      </c>
      <c r="BH18" s="1642">
        <f t="shared" si="4"/>
        <v>1</v>
      </c>
      <c r="BI18" s="1641">
        <f t="shared" si="5"/>
        <v>0</v>
      </c>
      <c r="BJ18" s="1640" t="s">
        <v>2205</v>
      </c>
      <c r="BK18" s="1799"/>
      <c r="BL18" s="1799"/>
      <c r="BM18" s="1799"/>
      <c r="BN18" s="1799"/>
      <c r="BO18" s="1799"/>
    </row>
    <row r="19" spans="1:67" ht="12" customHeight="1" x14ac:dyDescent="0.2">
      <c r="A19" s="646"/>
      <c r="B19" s="508"/>
      <c r="C19" s="508"/>
      <c r="D19" s="508"/>
      <c r="E19" s="508"/>
      <c r="F19" s="508"/>
      <c r="G19" s="508"/>
      <c r="H19" s="508"/>
      <c r="I19" s="832"/>
      <c r="J19" s="662">
        <v>46001</v>
      </c>
      <c r="K19" s="292">
        <v>46052</v>
      </c>
      <c r="L19" s="1093">
        <v>46028</v>
      </c>
      <c r="M19" s="1837" t="s">
        <v>2153</v>
      </c>
      <c r="N19" s="1805"/>
      <c r="O19" s="663">
        <f>INDEX([5]光真稼働日早見表!$M:$M,MATCH($Q19,[5]光真稼働日早見表!$Q:$Q,0),1)</f>
        <v>46015</v>
      </c>
      <c r="P19" s="1805"/>
      <c r="Q19" s="665">
        <v>46028</v>
      </c>
      <c r="R19" s="834" t="s">
        <v>1151</v>
      </c>
      <c r="S19" s="1804"/>
      <c r="T19" s="1804"/>
      <c r="U19" s="1800"/>
      <c r="V19" s="1801"/>
      <c r="W19" s="509">
        <v>46013</v>
      </c>
      <c r="X19" s="1801"/>
      <c r="Y19" s="1804"/>
      <c r="Z19" s="1803"/>
      <c r="AA19" s="1801"/>
      <c r="AB19" s="1804"/>
      <c r="AC19" s="1801"/>
      <c r="AD19" s="1802"/>
      <c r="AE19" s="1804"/>
      <c r="AF19" s="1803"/>
      <c r="AG19" s="1801"/>
      <c r="AH19" s="1800"/>
      <c r="AI19" s="1803"/>
      <c r="AJ19" s="1803"/>
      <c r="AK19" s="1801"/>
      <c r="AL19" s="1804"/>
      <c r="AM19" s="1803"/>
      <c r="AN19" s="1803"/>
      <c r="AO19" s="1801"/>
      <c r="AP19" s="1804"/>
      <c r="AQ19" s="1803"/>
      <c r="AR19" s="1803"/>
      <c r="AS19" s="1803"/>
      <c r="AT19" s="1803"/>
      <c r="AU19" s="1803"/>
      <c r="AV19" s="1801"/>
      <c r="AW19" s="1804"/>
      <c r="AX19" s="1801"/>
      <c r="AY19" s="1802"/>
      <c r="AZ19" s="1798" t="s">
        <v>2051</v>
      </c>
      <c r="BA19" s="891" t="s">
        <v>1873</v>
      </c>
      <c r="BB19" s="892" t="s">
        <v>1991</v>
      </c>
      <c r="BC19" s="893" t="s">
        <v>1874</v>
      </c>
      <c r="BD19" s="425">
        <f>COUNTA(S19:AY19)</f>
        <v>1</v>
      </c>
      <c r="BE19" s="425">
        <f t="shared" si="1"/>
        <v>0</v>
      </c>
      <c r="BF19" s="507">
        <f t="shared" si="2"/>
        <v>46052</v>
      </c>
      <c r="BG19" s="425">
        <f t="shared" si="3"/>
        <v>0</v>
      </c>
      <c r="BH19" s="1642">
        <f t="shared" si="4"/>
        <v>1</v>
      </c>
      <c r="BI19" s="1641">
        <f t="shared" si="5"/>
        <v>0</v>
      </c>
      <c r="BJ19" s="1640" t="s">
        <v>2205</v>
      </c>
      <c r="BK19" s="1799"/>
      <c r="BL19" s="1799"/>
      <c r="BM19" s="1799"/>
      <c r="BN19" s="1799"/>
      <c r="BO19" s="1799"/>
    </row>
    <row r="20" spans="1:67" ht="12" customHeight="1" x14ac:dyDescent="0.2">
      <c r="A20" s="646"/>
      <c r="B20" s="508"/>
      <c r="C20" s="508"/>
      <c r="D20" s="508"/>
      <c r="E20" s="508"/>
      <c r="F20" s="508"/>
      <c r="G20" s="508"/>
      <c r="H20" s="508"/>
      <c r="I20" s="832"/>
      <c r="J20" s="662">
        <v>46001</v>
      </c>
      <c r="K20" s="292">
        <v>46052</v>
      </c>
      <c r="L20" s="1093">
        <v>46028</v>
      </c>
      <c r="M20" s="1837" t="s">
        <v>2153</v>
      </c>
      <c r="N20" s="1805"/>
      <c r="O20" s="663">
        <f>INDEX([5]光真稼働日早見表!$M:$M,MATCH($Q20,[5]光真稼働日早見表!$Q:$Q,0),1)</f>
        <v>46015</v>
      </c>
      <c r="P20" s="1805"/>
      <c r="Q20" s="665">
        <v>46028</v>
      </c>
      <c r="R20" s="834" t="s">
        <v>1151</v>
      </c>
      <c r="S20" s="1804"/>
      <c r="T20" s="1804"/>
      <c r="U20" s="1800"/>
      <c r="V20" s="1801"/>
      <c r="W20" s="509">
        <v>46013</v>
      </c>
      <c r="X20" s="1801"/>
      <c r="Y20" s="1804"/>
      <c r="Z20" s="1803"/>
      <c r="AA20" s="1801"/>
      <c r="AB20" s="1804"/>
      <c r="AC20" s="1801"/>
      <c r="AD20" s="1802"/>
      <c r="AE20" s="1804"/>
      <c r="AF20" s="1803"/>
      <c r="AG20" s="1801"/>
      <c r="AH20" s="1800"/>
      <c r="AI20" s="1803"/>
      <c r="AJ20" s="1803"/>
      <c r="AK20" s="1801"/>
      <c r="AL20" s="1804"/>
      <c r="AM20" s="1803"/>
      <c r="AN20" s="1803"/>
      <c r="AO20" s="1801"/>
      <c r="AP20" s="1804"/>
      <c r="AQ20" s="1803"/>
      <c r="AR20" s="1803"/>
      <c r="AS20" s="1803"/>
      <c r="AT20" s="1803"/>
      <c r="AU20" s="1803"/>
      <c r="AV20" s="1801"/>
      <c r="AW20" s="1804"/>
      <c r="AX20" s="1801"/>
      <c r="AY20" s="1802"/>
      <c r="AZ20" s="1798" t="s">
        <v>2051</v>
      </c>
      <c r="BA20" s="891" t="s">
        <v>1873</v>
      </c>
      <c r="BB20" s="892" t="s">
        <v>1992</v>
      </c>
      <c r="BC20" s="893" t="s">
        <v>1874</v>
      </c>
      <c r="BD20" s="425">
        <f>COUNTA(S20:AY20)</f>
        <v>1</v>
      </c>
      <c r="BE20" s="425">
        <f t="shared" si="1"/>
        <v>0</v>
      </c>
      <c r="BF20" s="507">
        <f t="shared" si="2"/>
        <v>46052</v>
      </c>
      <c r="BG20" s="425">
        <f t="shared" si="3"/>
        <v>0</v>
      </c>
      <c r="BH20" s="1642">
        <f t="shared" si="4"/>
        <v>1</v>
      </c>
      <c r="BI20" s="1641">
        <f t="shared" si="5"/>
        <v>0</v>
      </c>
      <c r="BJ20" s="1640" t="s">
        <v>2205</v>
      </c>
      <c r="BK20" s="1799"/>
      <c r="BL20" s="1799"/>
      <c r="BM20" s="1799"/>
      <c r="BN20" s="1799"/>
      <c r="BO20" s="1799"/>
    </row>
    <row r="21" spans="1:67" ht="12" customHeight="1" x14ac:dyDescent="0.2">
      <c r="A21" s="426">
        <v>21330</v>
      </c>
      <c r="B21" s="508"/>
      <c r="C21" s="508"/>
      <c r="D21" s="508"/>
      <c r="E21" s="650">
        <v>8202</v>
      </c>
      <c r="F21" s="508"/>
      <c r="G21" s="508"/>
      <c r="H21" s="508"/>
      <c r="I21" s="652" t="s">
        <v>1654</v>
      </c>
      <c r="J21" s="662">
        <v>46000</v>
      </c>
      <c r="K21" s="292">
        <v>46010</v>
      </c>
      <c r="L21" s="1093">
        <v>46029</v>
      </c>
      <c r="M21" s="1834" t="s">
        <v>2093</v>
      </c>
      <c r="N21" s="1835">
        <v>46028</v>
      </c>
      <c r="O21" s="663">
        <v>46002</v>
      </c>
      <c r="P21" s="664">
        <v>46007</v>
      </c>
      <c r="Q21" s="1836">
        <v>46029</v>
      </c>
      <c r="R21" s="646"/>
      <c r="S21" s="509">
        <v>45999</v>
      </c>
      <c r="T21" s="509">
        <v>45999</v>
      </c>
      <c r="U21" s="1800"/>
      <c r="V21" s="1801"/>
      <c r="W21" s="509">
        <v>45999</v>
      </c>
      <c r="X21" s="1801"/>
      <c r="Y21" s="509">
        <v>45999</v>
      </c>
      <c r="Z21" s="1803"/>
      <c r="AA21" s="1801"/>
      <c r="AB21" s="1804"/>
      <c r="AC21" s="1801"/>
      <c r="AD21" s="512">
        <v>45999</v>
      </c>
      <c r="AE21" s="510">
        <v>45999</v>
      </c>
      <c r="AF21" s="1803"/>
      <c r="AG21" s="1801"/>
      <c r="AH21" s="1562">
        <v>45999</v>
      </c>
      <c r="AI21" s="1803"/>
      <c r="AJ21" s="1803"/>
      <c r="AK21" s="1801"/>
      <c r="AL21" s="510">
        <v>45999</v>
      </c>
      <c r="AM21" s="1803"/>
      <c r="AN21" s="1803"/>
      <c r="AO21" s="1801"/>
      <c r="AP21" s="1804"/>
      <c r="AQ21" s="1803"/>
      <c r="AR21" s="1803"/>
      <c r="AS21" s="649" t="s">
        <v>84</v>
      </c>
      <c r="AT21" s="1803"/>
      <c r="AU21" s="1803"/>
      <c r="AV21" s="1801"/>
      <c r="AW21" s="648" t="s">
        <v>84</v>
      </c>
      <c r="AX21" s="1801"/>
      <c r="AY21" s="773" t="s">
        <v>84</v>
      </c>
      <c r="AZ21" s="769" t="s">
        <v>1804</v>
      </c>
      <c r="BA21" s="651" t="s">
        <v>1777</v>
      </c>
      <c r="BB21" s="1391" t="s">
        <v>1805</v>
      </c>
      <c r="BC21" s="653" t="s">
        <v>1806</v>
      </c>
      <c r="BD21" s="425">
        <v>11</v>
      </c>
      <c r="BE21" s="425" t="str">
        <f t="shared" si="1"/>
        <v>VU-LA012</v>
      </c>
      <c r="BF21" s="507">
        <f t="shared" si="2"/>
        <v>46010</v>
      </c>
      <c r="BG21" s="425">
        <f t="shared" si="3"/>
        <v>21330</v>
      </c>
      <c r="BH21" s="1642">
        <f t="shared" si="4"/>
        <v>4</v>
      </c>
      <c r="BI21" s="1641">
        <f t="shared" si="5"/>
        <v>4</v>
      </c>
      <c r="BJ21" s="1640"/>
      <c r="BM21" s="1799"/>
      <c r="BN21" s="1799"/>
      <c r="BO21" s="1799"/>
    </row>
    <row r="22" spans="1:67" ht="12" customHeight="1" x14ac:dyDescent="0.2">
      <c r="A22" s="426">
        <v>21331</v>
      </c>
      <c r="B22" s="508"/>
      <c r="C22" s="508"/>
      <c r="D22" s="508"/>
      <c r="E22" s="650">
        <v>8203</v>
      </c>
      <c r="F22" s="508"/>
      <c r="G22" s="508"/>
      <c r="H22" s="508"/>
      <c r="I22" s="652" t="s">
        <v>1595</v>
      </c>
      <c r="J22" s="662">
        <v>46002</v>
      </c>
      <c r="K22" s="292">
        <v>46014</v>
      </c>
      <c r="L22" s="1093">
        <v>46029</v>
      </c>
      <c r="M22" s="1834" t="s">
        <v>2127</v>
      </c>
      <c r="N22" s="1835">
        <v>46028</v>
      </c>
      <c r="O22" s="663">
        <v>46002</v>
      </c>
      <c r="P22" s="664">
        <v>46009</v>
      </c>
      <c r="Q22" s="1836">
        <v>46029</v>
      </c>
      <c r="R22" s="646"/>
      <c r="S22" s="509">
        <v>45999</v>
      </c>
      <c r="T22" s="509">
        <v>45999</v>
      </c>
      <c r="U22" s="1800"/>
      <c r="V22" s="1801"/>
      <c r="W22" s="509">
        <v>45999</v>
      </c>
      <c r="X22" s="1801"/>
      <c r="Y22" s="509">
        <v>45999</v>
      </c>
      <c r="Z22" s="1803"/>
      <c r="AA22" s="1801"/>
      <c r="AB22" s="1804"/>
      <c r="AC22" s="511">
        <v>45999</v>
      </c>
      <c r="AD22" s="1802"/>
      <c r="AE22" s="510">
        <v>45999</v>
      </c>
      <c r="AF22" s="1803"/>
      <c r="AG22" s="1801"/>
      <c r="AH22" s="1562">
        <v>45999</v>
      </c>
      <c r="AI22" s="1803"/>
      <c r="AJ22" s="1803"/>
      <c r="AK22" s="1801"/>
      <c r="AL22" s="510">
        <v>45999</v>
      </c>
      <c r="AM22" s="1803"/>
      <c r="AN22" s="1803"/>
      <c r="AO22" s="1801"/>
      <c r="AP22" s="1804"/>
      <c r="AQ22" s="1803"/>
      <c r="AR22" s="1803"/>
      <c r="AS22" s="649" t="s">
        <v>84</v>
      </c>
      <c r="AT22" s="1803"/>
      <c r="AU22" s="1803"/>
      <c r="AV22" s="1801"/>
      <c r="AW22" s="648" t="s">
        <v>84</v>
      </c>
      <c r="AX22" s="1801"/>
      <c r="AY22" s="773" t="s">
        <v>84</v>
      </c>
      <c r="AZ22" s="769" t="s">
        <v>1807</v>
      </c>
      <c r="BA22" s="651" t="s">
        <v>1774</v>
      </c>
      <c r="BB22" s="1391" t="s">
        <v>1808</v>
      </c>
      <c r="BC22" s="653"/>
      <c r="BD22" s="425">
        <v>11</v>
      </c>
      <c r="BE22" s="425" t="str">
        <f t="shared" si="1"/>
        <v>VU-LB106</v>
      </c>
      <c r="BF22" s="507">
        <f t="shared" si="2"/>
        <v>46014</v>
      </c>
      <c r="BG22" s="425">
        <f t="shared" si="3"/>
        <v>21331</v>
      </c>
      <c r="BH22" s="1642">
        <f t="shared" si="4"/>
        <v>4</v>
      </c>
      <c r="BI22" s="1641">
        <f t="shared" si="5"/>
        <v>4</v>
      </c>
      <c r="BJ22" s="1640"/>
      <c r="BM22" s="1799"/>
      <c r="BN22" s="1799"/>
      <c r="BO22" s="1799"/>
    </row>
    <row r="23" spans="1:67" ht="12" customHeight="1" x14ac:dyDescent="0.2">
      <c r="A23" s="426">
        <v>21332</v>
      </c>
      <c r="B23" s="508"/>
      <c r="C23" s="508"/>
      <c r="D23" s="508"/>
      <c r="E23" s="650">
        <v>8204</v>
      </c>
      <c r="F23" s="508"/>
      <c r="G23" s="508"/>
      <c r="H23" s="508"/>
      <c r="I23" s="652" t="s">
        <v>1595</v>
      </c>
      <c r="J23" s="662">
        <v>46003</v>
      </c>
      <c r="K23" s="292">
        <v>46015</v>
      </c>
      <c r="L23" s="1093">
        <v>46029</v>
      </c>
      <c r="M23" s="1834" t="s">
        <v>2128</v>
      </c>
      <c r="N23" s="1835">
        <v>46028</v>
      </c>
      <c r="O23" s="663">
        <v>46003</v>
      </c>
      <c r="P23" s="664">
        <v>46010</v>
      </c>
      <c r="Q23" s="1836">
        <v>46029</v>
      </c>
      <c r="R23" s="646"/>
      <c r="S23" s="509">
        <v>45999</v>
      </c>
      <c r="T23" s="509">
        <v>45999</v>
      </c>
      <c r="U23" s="1800"/>
      <c r="V23" s="1801"/>
      <c r="W23" s="509">
        <v>45999</v>
      </c>
      <c r="X23" s="1801"/>
      <c r="Y23" s="509">
        <v>45999</v>
      </c>
      <c r="Z23" s="1803"/>
      <c r="AA23" s="1801"/>
      <c r="AB23" s="1804"/>
      <c r="AC23" s="511">
        <v>45999</v>
      </c>
      <c r="AD23" s="1802"/>
      <c r="AE23" s="510">
        <v>45999</v>
      </c>
      <c r="AF23" s="1803"/>
      <c r="AG23" s="1801"/>
      <c r="AH23" s="1562">
        <v>45999</v>
      </c>
      <c r="AI23" s="1803"/>
      <c r="AJ23" s="1803"/>
      <c r="AK23" s="1801"/>
      <c r="AL23" s="510">
        <v>45999</v>
      </c>
      <c r="AM23" s="1803"/>
      <c r="AN23" s="1803"/>
      <c r="AO23" s="1801"/>
      <c r="AP23" s="1804"/>
      <c r="AQ23" s="1803"/>
      <c r="AR23" s="1803"/>
      <c r="AS23" s="649" t="s">
        <v>84</v>
      </c>
      <c r="AT23" s="1803"/>
      <c r="AU23" s="1803"/>
      <c r="AV23" s="1801"/>
      <c r="AW23" s="648" t="s">
        <v>84</v>
      </c>
      <c r="AX23" s="1801"/>
      <c r="AY23" s="773" t="s">
        <v>84</v>
      </c>
      <c r="AZ23" s="769" t="s">
        <v>1809</v>
      </c>
      <c r="BA23" s="651" t="s">
        <v>1774</v>
      </c>
      <c r="BB23" s="1391" t="s">
        <v>1810</v>
      </c>
      <c r="BC23" s="653"/>
      <c r="BD23" s="425">
        <v>11</v>
      </c>
      <c r="BE23" s="425" t="str">
        <f t="shared" si="1"/>
        <v>VU-LB106</v>
      </c>
      <c r="BF23" s="507">
        <f t="shared" si="2"/>
        <v>46015</v>
      </c>
      <c r="BG23" s="425">
        <f t="shared" si="3"/>
        <v>21332</v>
      </c>
      <c r="BH23" s="1642">
        <f t="shared" si="4"/>
        <v>4</v>
      </c>
      <c r="BI23" s="1641">
        <f t="shared" si="5"/>
        <v>4</v>
      </c>
      <c r="BJ23" s="1640"/>
      <c r="BM23" s="1799"/>
      <c r="BN23" s="1799"/>
      <c r="BO23" s="1799"/>
    </row>
    <row r="24" spans="1:67" ht="12" customHeight="1" x14ac:dyDescent="0.2">
      <c r="A24" s="426">
        <v>21333</v>
      </c>
      <c r="B24" s="508"/>
      <c r="C24" s="508"/>
      <c r="D24" s="508"/>
      <c r="E24" s="650">
        <v>8205</v>
      </c>
      <c r="F24" s="508"/>
      <c r="G24" s="508"/>
      <c r="H24" s="508"/>
      <c r="I24" s="652" t="s">
        <v>1595</v>
      </c>
      <c r="J24" s="662">
        <v>46003</v>
      </c>
      <c r="K24" s="292">
        <v>46015</v>
      </c>
      <c r="L24" s="1093">
        <v>46029</v>
      </c>
      <c r="M24" s="1834" t="s">
        <v>2129</v>
      </c>
      <c r="N24" s="1835">
        <v>46028</v>
      </c>
      <c r="O24" s="663">
        <v>46003</v>
      </c>
      <c r="P24" s="664">
        <v>46010</v>
      </c>
      <c r="Q24" s="1836">
        <v>46029</v>
      </c>
      <c r="R24" s="646"/>
      <c r="S24" s="509">
        <v>45999</v>
      </c>
      <c r="T24" s="509">
        <v>45999</v>
      </c>
      <c r="U24" s="1800"/>
      <c r="V24" s="1801"/>
      <c r="W24" s="509">
        <v>45999</v>
      </c>
      <c r="X24" s="1801"/>
      <c r="Y24" s="509">
        <v>45999</v>
      </c>
      <c r="Z24" s="1803"/>
      <c r="AA24" s="1801"/>
      <c r="AB24" s="1804"/>
      <c r="AC24" s="511">
        <v>45999</v>
      </c>
      <c r="AD24" s="1802"/>
      <c r="AE24" s="510">
        <v>45999</v>
      </c>
      <c r="AF24" s="1803"/>
      <c r="AG24" s="1801"/>
      <c r="AH24" s="1562">
        <v>45999</v>
      </c>
      <c r="AI24" s="1803"/>
      <c r="AJ24" s="1803"/>
      <c r="AK24" s="1801"/>
      <c r="AL24" s="510">
        <v>45999</v>
      </c>
      <c r="AM24" s="1803"/>
      <c r="AN24" s="1803"/>
      <c r="AO24" s="1801"/>
      <c r="AP24" s="1804"/>
      <c r="AQ24" s="1803"/>
      <c r="AR24" s="1803"/>
      <c r="AS24" s="649" t="s">
        <v>84</v>
      </c>
      <c r="AT24" s="1803"/>
      <c r="AU24" s="1803"/>
      <c r="AV24" s="1801"/>
      <c r="AW24" s="648" t="s">
        <v>84</v>
      </c>
      <c r="AX24" s="1801"/>
      <c r="AY24" s="773" t="s">
        <v>84</v>
      </c>
      <c r="AZ24" s="769" t="s">
        <v>1811</v>
      </c>
      <c r="BA24" s="651" t="s">
        <v>1774</v>
      </c>
      <c r="BB24" s="1391" t="s">
        <v>1812</v>
      </c>
      <c r="BC24" s="653"/>
      <c r="BD24" s="425">
        <v>11</v>
      </c>
      <c r="BE24" s="425" t="str">
        <f t="shared" si="1"/>
        <v>VU-LB106</v>
      </c>
      <c r="BF24" s="507">
        <f t="shared" si="2"/>
        <v>46015</v>
      </c>
      <c r="BG24" s="425">
        <f t="shared" si="3"/>
        <v>21333</v>
      </c>
      <c r="BH24" s="1642">
        <f t="shared" si="4"/>
        <v>4</v>
      </c>
      <c r="BI24" s="1641">
        <f t="shared" si="5"/>
        <v>4</v>
      </c>
      <c r="BJ24" s="1640"/>
      <c r="BM24" s="1799"/>
      <c r="BN24" s="1799"/>
      <c r="BO24" s="1799"/>
    </row>
    <row r="25" spans="1:67" ht="12" customHeight="1" x14ac:dyDescent="0.2">
      <c r="A25" s="426">
        <v>21334</v>
      </c>
      <c r="B25" s="508"/>
      <c r="C25" s="508"/>
      <c r="D25" s="508"/>
      <c r="E25" s="508"/>
      <c r="F25" s="508"/>
      <c r="G25" s="508"/>
      <c r="H25" s="650">
        <v>3524</v>
      </c>
      <c r="I25" s="652" t="s">
        <v>267</v>
      </c>
      <c r="J25" s="662">
        <v>46008</v>
      </c>
      <c r="K25" s="292">
        <v>46027</v>
      </c>
      <c r="L25" s="1093">
        <v>46030</v>
      </c>
      <c r="M25" s="1834" t="s">
        <v>2168</v>
      </c>
      <c r="N25" s="1835">
        <v>46029</v>
      </c>
      <c r="O25" s="663">
        <v>46006</v>
      </c>
      <c r="P25" s="664">
        <v>46015</v>
      </c>
      <c r="Q25" s="1836">
        <v>46030</v>
      </c>
      <c r="R25" s="646"/>
      <c r="S25" s="509">
        <v>45999</v>
      </c>
      <c r="T25" s="509">
        <v>45999</v>
      </c>
      <c r="U25" s="1800"/>
      <c r="V25" s="1801"/>
      <c r="W25" s="509">
        <v>45999</v>
      </c>
      <c r="X25" s="1801"/>
      <c r="Y25" s="1804"/>
      <c r="Z25" s="1803"/>
      <c r="AA25" s="1737">
        <v>45999</v>
      </c>
      <c r="AB25" s="1804"/>
      <c r="AC25" s="511">
        <v>45999</v>
      </c>
      <c r="AD25" s="1802"/>
      <c r="AE25" s="1804"/>
      <c r="AF25" s="1803"/>
      <c r="AG25" s="511">
        <v>45999</v>
      </c>
      <c r="AH25" s="1800"/>
      <c r="AI25" s="1803"/>
      <c r="AJ25" s="1803"/>
      <c r="AK25" s="511">
        <v>45999</v>
      </c>
      <c r="AL25" s="1804"/>
      <c r="AM25" s="1803"/>
      <c r="AN25" s="1803"/>
      <c r="AO25" s="511">
        <v>45999</v>
      </c>
      <c r="AP25" s="1804"/>
      <c r="AQ25" s="1803"/>
      <c r="AR25" s="1803"/>
      <c r="AS25" s="1803"/>
      <c r="AT25" s="1803"/>
      <c r="AU25" s="1803"/>
      <c r="AV25" s="647" t="s">
        <v>84</v>
      </c>
      <c r="AW25" s="648" t="s">
        <v>84</v>
      </c>
      <c r="AX25" s="1801"/>
      <c r="AY25" s="773" t="s">
        <v>84</v>
      </c>
      <c r="AZ25" s="769" t="s">
        <v>1820</v>
      </c>
      <c r="BA25" s="651" t="s">
        <v>1821</v>
      </c>
      <c r="BB25" s="1391"/>
      <c r="BC25" s="653"/>
      <c r="BD25" s="425">
        <v>11</v>
      </c>
      <c r="BE25" s="425" t="str">
        <f t="shared" si="1"/>
        <v>VU-LD091</v>
      </c>
      <c r="BF25" s="507">
        <f t="shared" si="2"/>
        <v>46027</v>
      </c>
      <c r="BG25" s="425">
        <f t="shared" si="3"/>
        <v>21334</v>
      </c>
      <c r="BH25" s="1642">
        <f t="shared" si="4"/>
        <v>4</v>
      </c>
      <c r="BI25" s="1641">
        <f t="shared" si="5"/>
        <v>4</v>
      </c>
      <c r="BJ25" s="1640"/>
      <c r="BM25" s="1799"/>
      <c r="BN25" s="1799"/>
      <c r="BO25" s="1799"/>
    </row>
    <row r="26" spans="1:67" ht="12" customHeight="1" x14ac:dyDescent="0.2">
      <c r="A26" s="426">
        <v>21335</v>
      </c>
      <c r="B26" s="508"/>
      <c r="C26" s="508"/>
      <c r="D26" s="508"/>
      <c r="E26" s="508"/>
      <c r="F26" s="508"/>
      <c r="G26" s="508"/>
      <c r="H26" s="650">
        <v>3525</v>
      </c>
      <c r="I26" s="652" t="s">
        <v>267</v>
      </c>
      <c r="J26" s="662">
        <v>46009</v>
      </c>
      <c r="K26" s="292">
        <v>46028</v>
      </c>
      <c r="L26" s="1093">
        <v>46030</v>
      </c>
      <c r="M26" s="1834" t="s">
        <v>2169</v>
      </c>
      <c r="N26" s="1835">
        <v>46029</v>
      </c>
      <c r="O26" s="663">
        <v>46014</v>
      </c>
      <c r="P26" s="664">
        <v>46016</v>
      </c>
      <c r="Q26" s="1836">
        <v>46030</v>
      </c>
      <c r="R26" s="646"/>
      <c r="S26" s="509">
        <v>45999</v>
      </c>
      <c r="T26" s="509">
        <v>45999</v>
      </c>
      <c r="U26" s="1800"/>
      <c r="V26" s="1801"/>
      <c r="W26" s="509">
        <v>45999</v>
      </c>
      <c r="X26" s="1801"/>
      <c r="Y26" s="1804"/>
      <c r="Z26" s="1803"/>
      <c r="AA26" s="1737">
        <v>45999</v>
      </c>
      <c r="AB26" s="1804"/>
      <c r="AC26" s="511">
        <v>45999</v>
      </c>
      <c r="AD26" s="1802"/>
      <c r="AE26" s="1804"/>
      <c r="AF26" s="1803"/>
      <c r="AG26" s="511">
        <v>45999</v>
      </c>
      <c r="AH26" s="1800"/>
      <c r="AI26" s="1803"/>
      <c r="AJ26" s="1803"/>
      <c r="AK26" s="511">
        <v>45999</v>
      </c>
      <c r="AL26" s="1804"/>
      <c r="AM26" s="1803"/>
      <c r="AN26" s="1803"/>
      <c r="AO26" s="511">
        <v>45999</v>
      </c>
      <c r="AP26" s="1804"/>
      <c r="AQ26" s="1803"/>
      <c r="AR26" s="1803"/>
      <c r="AS26" s="1803"/>
      <c r="AT26" s="1803"/>
      <c r="AU26" s="1803"/>
      <c r="AV26" s="647" t="s">
        <v>84</v>
      </c>
      <c r="AW26" s="648" t="s">
        <v>84</v>
      </c>
      <c r="AX26" s="1801"/>
      <c r="AY26" s="773" t="s">
        <v>84</v>
      </c>
      <c r="AZ26" s="769" t="s">
        <v>1823</v>
      </c>
      <c r="BA26" s="651" t="s">
        <v>1821</v>
      </c>
      <c r="BB26" s="1391"/>
      <c r="BC26" s="653"/>
      <c r="BD26" s="425">
        <v>11</v>
      </c>
      <c r="BE26" s="425" t="str">
        <f t="shared" si="1"/>
        <v>VU-LD091</v>
      </c>
      <c r="BF26" s="507">
        <f t="shared" si="2"/>
        <v>46028</v>
      </c>
      <c r="BG26" s="425">
        <f t="shared" si="3"/>
        <v>21335</v>
      </c>
      <c r="BH26" s="1642">
        <f t="shared" si="4"/>
        <v>4</v>
      </c>
      <c r="BI26" s="1641">
        <f t="shared" si="5"/>
        <v>4</v>
      </c>
      <c r="BJ26" s="1640"/>
      <c r="BM26" s="1799"/>
      <c r="BN26" s="1799"/>
      <c r="BO26" s="1799"/>
    </row>
    <row r="27" spans="1:67" ht="12" customHeight="1" x14ac:dyDescent="0.2">
      <c r="A27" s="426">
        <v>21336</v>
      </c>
      <c r="B27" s="508"/>
      <c r="C27" s="508"/>
      <c r="D27" s="508"/>
      <c r="E27" s="508"/>
      <c r="F27" s="508"/>
      <c r="G27" s="508"/>
      <c r="H27" s="650">
        <v>3526</v>
      </c>
      <c r="I27" s="652" t="s">
        <v>267</v>
      </c>
      <c r="J27" s="662">
        <v>46013</v>
      </c>
      <c r="K27" s="292">
        <v>46030</v>
      </c>
      <c r="L27" s="1093">
        <v>46030</v>
      </c>
      <c r="M27" s="291" t="s">
        <v>2171</v>
      </c>
      <c r="N27" s="1835">
        <v>46029</v>
      </c>
      <c r="O27" s="663">
        <v>46014</v>
      </c>
      <c r="P27" s="664">
        <v>46027</v>
      </c>
      <c r="Q27" s="665">
        <v>46030</v>
      </c>
      <c r="R27" s="646"/>
      <c r="S27" s="509">
        <v>45999</v>
      </c>
      <c r="T27" s="509">
        <v>45999</v>
      </c>
      <c r="U27" s="1800"/>
      <c r="V27" s="1801"/>
      <c r="W27" s="509">
        <v>45999</v>
      </c>
      <c r="X27" s="1801"/>
      <c r="Y27" s="1804"/>
      <c r="Z27" s="1803"/>
      <c r="AA27" s="1737">
        <v>45999</v>
      </c>
      <c r="AB27" s="1804"/>
      <c r="AC27" s="511">
        <v>45999</v>
      </c>
      <c r="AD27" s="1802"/>
      <c r="AE27" s="1804"/>
      <c r="AF27" s="1803"/>
      <c r="AG27" s="511">
        <v>45999</v>
      </c>
      <c r="AH27" s="1800"/>
      <c r="AI27" s="1803"/>
      <c r="AJ27" s="1803"/>
      <c r="AK27" s="511">
        <v>45999</v>
      </c>
      <c r="AL27" s="1804"/>
      <c r="AM27" s="1803"/>
      <c r="AN27" s="1803"/>
      <c r="AO27" s="511">
        <v>45999</v>
      </c>
      <c r="AP27" s="1804"/>
      <c r="AQ27" s="1803"/>
      <c r="AR27" s="1803"/>
      <c r="AS27" s="1803"/>
      <c r="AT27" s="1803"/>
      <c r="AU27" s="1803"/>
      <c r="AV27" s="647" t="s">
        <v>84</v>
      </c>
      <c r="AW27" s="648" t="s">
        <v>84</v>
      </c>
      <c r="AX27" s="1801"/>
      <c r="AY27" s="773" t="s">
        <v>84</v>
      </c>
      <c r="AZ27" s="769" t="s">
        <v>1824</v>
      </c>
      <c r="BA27" s="651" t="s">
        <v>1755</v>
      </c>
      <c r="BB27" s="1391"/>
      <c r="BC27" s="653"/>
      <c r="BD27" s="425">
        <v>11</v>
      </c>
      <c r="BE27" s="425" t="str">
        <f t="shared" si="1"/>
        <v>VU-LD091</v>
      </c>
      <c r="BF27" s="507">
        <f t="shared" si="2"/>
        <v>46030</v>
      </c>
      <c r="BG27" s="425">
        <f t="shared" si="3"/>
        <v>21336</v>
      </c>
      <c r="BH27" s="1642">
        <f t="shared" si="4"/>
        <v>4</v>
      </c>
      <c r="BI27" s="1641">
        <f t="shared" si="5"/>
        <v>4</v>
      </c>
      <c r="BJ27" s="1640"/>
      <c r="BM27" s="1799"/>
      <c r="BN27" s="1799"/>
      <c r="BO27" s="1799"/>
    </row>
    <row r="28" spans="1:67" ht="12" customHeight="1" x14ac:dyDescent="0.2">
      <c r="A28" s="426">
        <v>21337</v>
      </c>
      <c r="B28" s="508"/>
      <c r="C28" s="508"/>
      <c r="D28" s="508"/>
      <c r="E28" s="508"/>
      <c r="F28" s="508"/>
      <c r="G28" s="508"/>
      <c r="H28" s="650">
        <v>3527</v>
      </c>
      <c r="I28" s="652" t="s">
        <v>267</v>
      </c>
      <c r="J28" s="662">
        <v>46013</v>
      </c>
      <c r="K28" s="292">
        <v>46030</v>
      </c>
      <c r="L28" s="1093">
        <v>46030</v>
      </c>
      <c r="M28" s="291" t="s">
        <v>2172</v>
      </c>
      <c r="N28" s="1835">
        <v>46029</v>
      </c>
      <c r="O28" s="663">
        <v>46015</v>
      </c>
      <c r="P28" s="664">
        <v>46027</v>
      </c>
      <c r="Q28" s="665">
        <v>46030</v>
      </c>
      <c r="R28" s="646"/>
      <c r="S28" s="509">
        <v>45999</v>
      </c>
      <c r="T28" s="509">
        <v>45999</v>
      </c>
      <c r="U28" s="1800"/>
      <c r="V28" s="1801"/>
      <c r="W28" s="509">
        <v>45999</v>
      </c>
      <c r="X28" s="1801"/>
      <c r="Y28" s="1804"/>
      <c r="Z28" s="1803"/>
      <c r="AA28" s="1737">
        <v>45999</v>
      </c>
      <c r="AB28" s="1804"/>
      <c r="AC28" s="511">
        <v>46013</v>
      </c>
      <c r="AD28" s="1802"/>
      <c r="AE28" s="1804"/>
      <c r="AF28" s="1803"/>
      <c r="AG28" s="511">
        <v>46013</v>
      </c>
      <c r="AH28" s="1800"/>
      <c r="AI28" s="1803"/>
      <c r="AJ28" s="1803"/>
      <c r="AK28" s="511">
        <v>46013</v>
      </c>
      <c r="AL28" s="1804"/>
      <c r="AM28" s="1803"/>
      <c r="AN28" s="1803"/>
      <c r="AO28" s="511">
        <v>46013</v>
      </c>
      <c r="AP28" s="1804"/>
      <c r="AQ28" s="1803"/>
      <c r="AR28" s="1803"/>
      <c r="AS28" s="1803"/>
      <c r="AT28" s="1803"/>
      <c r="AU28" s="1803"/>
      <c r="AV28" s="647" t="s">
        <v>84</v>
      </c>
      <c r="AW28" s="648" t="s">
        <v>84</v>
      </c>
      <c r="AX28" s="1801"/>
      <c r="AY28" s="773" t="s">
        <v>84</v>
      </c>
      <c r="AZ28" s="769" t="s">
        <v>1825</v>
      </c>
      <c r="BA28" s="651" t="s">
        <v>1755</v>
      </c>
      <c r="BB28" s="1391"/>
      <c r="BC28" s="653"/>
      <c r="BD28" s="425">
        <v>11</v>
      </c>
      <c r="BE28" s="425" t="str">
        <f t="shared" si="1"/>
        <v>VU-LD091</v>
      </c>
      <c r="BF28" s="507">
        <f t="shared" si="2"/>
        <v>46030</v>
      </c>
      <c r="BG28" s="425">
        <f t="shared" si="3"/>
        <v>21337</v>
      </c>
      <c r="BH28" s="1642">
        <f t="shared" si="4"/>
        <v>4</v>
      </c>
      <c r="BI28" s="1641">
        <f t="shared" si="5"/>
        <v>4</v>
      </c>
      <c r="BJ28" s="1640"/>
      <c r="BM28" s="1799"/>
      <c r="BN28" s="1799"/>
      <c r="BO28" s="1799"/>
    </row>
    <row r="29" spans="1:67" ht="12" customHeight="1" x14ac:dyDescent="0.2">
      <c r="A29" s="426">
        <v>21338</v>
      </c>
      <c r="B29" s="508"/>
      <c r="C29" s="508"/>
      <c r="D29" s="508"/>
      <c r="E29" s="508"/>
      <c r="F29" s="508"/>
      <c r="G29" s="508"/>
      <c r="H29" s="650">
        <v>3528</v>
      </c>
      <c r="I29" s="652" t="s">
        <v>267</v>
      </c>
      <c r="J29" s="662">
        <v>46014</v>
      </c>
      <c r="K29" s="292">
        <v>46031</v>
      </c>
      <c r="L29" s="1093">
        <v>46031</v>
      </c>
      <c r="M29" s="291" t="s">
        <v>2177</v>
      </c>
      <c r="N29" s="1835">
        <v>46030</v>
      </c>
      <c r="O29" s="663">
        <v>46015</v>
      </c>
      <c r="P29" s="664">
        <v>46028</v>
      </c>
      <c r="Q29" s="665">
        <v>46031</v>
      </c>
      <c r="R29" s="646"/>
      <c r="S29" s="509">
        <v>45999</v>
      </c>
      <c r="T29" s="509">
        <v>45999</v>
      </c>
      <c r="U29" s="1800"/>
      <c r="V29" s="1801"/>
      <c r="W29" s="509">
        <v>45999</v>
      </c>
      <c r="X29" s="1801"/>
      <c r="Y29" s="1804"/>
      <c r="Z29" s="1803"/>
      <c r="AA29" s="1737">
        <v>45999</v>
      </c>
      <c r="AB29" s="1804"/>
      <c r="AC29" s="511">
        <v>46013</v>
      </c>
      <c r="AD29" s="1802"/>
      <c r="AE29" s="1804"/>
      <c r="AF29" s="1803"/>
      <c r="AG29" s="511">
        <v>46013</v>
      </c>
      <c r="AH29" s="1800"/>
      <c r="AI29" s="1803"/>
      <c r="AJ29" s="1803"/>
      <c r="AK29" s="511">
        <v>46013</v>
      </c>
      <c r="AL29" s="1804"/>
      <c r="AM29" s="1803"/>
      <c r="AN29" s="1803"/>
      <c r="AO29" s="511">
        <v>46013</v>
      </c>
      <c r="AP29" s="1804"/>
      <c r="AQ29" s="1803"/>
      <c r="AR29" s="1803"/>
      <c r="AS29" s="1803"/>
      <c r="AT29" s="1803"/>
      <c r="AU29" s="1803"/>
      <c r="AV29" s="647" t="s">
        <v>84</v>
      </c>
      <c r="AW29" s="648" t="s">
        <v>84</v>
      </c>
      <c r="AX29" s="1801"/>
      <c r="AY29" s="773" t="s">
        <v>84</v>
      </c>
      <c r="AZ29" s="769" t="s">
        <v>1826</v>
      </c>
      <c r="BA29" s="651" t="s">
        <v>1755</v>
      </c>
      <c r="BB29" s="1391"/>
      <c r="BC29" s="653"/>
      <c r="BD29" s="425">
        <v>11</v>
      </c>
      <c r="BE29" s="425" t="str">
        <f t="shared" si="1"/>
        <v>VU-LD091</v>
      </c>
      <c r="BF29" s="507">
        <f t="shared" si="2"/>
        <v>46031</v>
      </c>
      <c r="BG29" s="425">
        <f t="shared" si="3"/>
        <v>21338</v>
      </c>
      <c r="BH29" s="1642">
        <f t="shared" si="4"/>
        <v>4</v>
      </c>
      <c r="BI29" s="1641">
        <f t="shared" si="5"/>
        <v>4</v>
      </c>
      <c r="BJ29" s="1640"/>
      <c r="BM29" s="1799"/>
      <c r="BN29" s="1799"/>
      <c r="BO29" s="1799"/>
    </row>
    <row r="30" spans="1:67" ht="12" customHeight="1" x14ac:dyDescent="0.2">
      <c r="A30" s="426">
        <v>21339</v>
      </c>
      <c r="B30" s="508"/>
      <c r="C30" s="508"/>
      <c r="D30" s="508"/>
      <c r="E30" s="508"/>
      <c r="F30" s="508"/>
      <c r="G30" s="508"/>
      <c r="H30" s="650">
        <v>3529</v>
      </c>
      <c r="I30" s="652" t="s">
        <v>267</v>
      </c>
      <c r="J30" s="662">
        <v>46014</v>
      </c>
      <c r="K30" s="292">
        <v>46031</v>
      </c>
      <c r="L30" s="1093">
        <v>46031</v>
      </c>
      <c r="M30" s="291" t="s">
        <v>2178</v>
      </c>
      <c r="N30" s="1835">
        <v>46030</v>
      </c>
      <c r="O30" s="663">
        <v>46016</v>
      </c>
      <c r="P30" s="664">
        <v>46028</v>
      </c>
      <c r="Q30" s="665">
        <v>46031</v>
      </c>
      <c r="R30" s="646"/>
      <c r="S30" s="509">
        <v>45999</v>
      </c>
      <c r="T30" s="509">
        <v>45999</v>
      </c>
      <c r="U30" s="1800"/>
      <c r="V30" s="1801"/>
      <c r="W30" s="509">
        <v>45999</v>
      </c>
      <c r="X30" s="1801"/>
      <c r="Y30" s="1804"/>
      <c r="Z30" s="1803"/>
      <c r="AA30" s="1737">
        <v>45999</v>
      </c>
      <c r="AB30" s="1804"/>
      <c r="AC30" s="511">
        <v>46013</v>
      </c>
      <c r="AD30" s="1802"/>
      <c r="AE30" s="1804"/>
      <c r="AF30" s="1803"/>
      <c r="AG30" s="511">
        <v>46013</v>
      </c>
      <c r="AH30" s="1800"/>
      <c r="AI30" s="1803"/>
      <c r="AJ30" s="1803"/>
      <c r="AK30" s="511">
        <v>46013</v>
      </c>
      <c r="AL30" s="1804"/>
      <c r="AM30" s="1803"/>
      <c r="AN30" s="1803"/>
      <c r="AO30" s="511">
        <v>46013</v>
      </c>
      <c r="AP30" s="1804"/>
      <c r="AQ30" s="1803"/>
      <c r="AR30" s="1803"/>
      <c r="AS30" s="1803"/>
      <c r="AT30" s="1803"/>
      <c r="AU30" s="1803"/>
      <c r="AV30" s="647" t="s">
        <v>84</v>
      </c>
      <c r="AW30" s="648" t="s">
        <v>84</v>
      </c>
      <c r="AX30" s="1801"/>
      <c r="AY30" s="773" t="s">
        <v>84</v>
      </c>
      <c r="AZ30" s="769" t="s">
        <v>1827</v>
      </c>
      <c r="BA30" s="651" t="s">
        <v>1755</v>
      </c>
      <c r="BB30" s="1391"/>
      <c r="BC30" s="653"/>
      <c r="BD30" s="425">
        <v>11</v>
      </c>
      <c r="BE30" s="425" t="str">
        <f t="shared" si="1"/>
        <v>VU-LD091</v>
      </c>
      <c r="BF30" s="507">
        <f t="shared" si="2"/>
        <v>46031</v>
      </c>
      <c r="BG30" s="425">
        <f t="shared" si="3"/>
        <v>21339</v>
      </c>
      <c r="BH30" s="1642">
        <f t="shared" si="4"/>
        <v>4</v>
      </c>
      <c r="BI30" s="1641">
        <f t="shared" si="5"/>
        <v>4</v>
      </c>
      <c r="BJ30" s="1640"/>
      <c r="BM30" s="1799"/>
      <c r="BN30" s="1799"/>
      <c r="BO30" s="1799"/>
    </row>
    <row r="31" spans="1:67" ht="12" customHeight="1" x14ac:dyDescent="0.2">
      <c r="A31" s="426">
        <v>21340</v>
      </c>
      <c r="B31" s="508"/>
      <c r="C31" s="508"/>
      <c r="D31" s="508"/>
      <c r="E31" s="508"/>
      <c r="F31" s="508"/>
      <c r="G31" s="508"/>
      <c r="H31" s="650">
        <v>3530</v>
      </c>
      <c r="I31" s="652" t="s">
        <v>267</v>
      </c>
      <c r="J31" s="662">
        <v>46015</v>
      </c>
      <c r="K31" s="292">
        <v>46035</v>
      </c>
      <c r="L31" s="1093">
        <v>46035</v>
      </c>
      <c r="M31" s="291" t="s">
        <v>2175</v>
      </c>
      <c r="N31" s="1835">
        <v>46030</v>
      </c>
      <c r="O31" s="663">
        <v>46016</v>
      </c>
      <c r="P31" s="664">
        <v>46029</v>
      </c>
      <c r="Q31" s="665">
        <v>46035</v>
      </c>
      <c r="R31" s="646"/>
      <c r="S31" s="509">
        <v>45999</v>
      </c>
      <c r="T31" s="509">
        <v>45999</v>
      </c>
      <c r="U31" s="1800"/>
      <c r="V31" s="1801"/>
      <c r="W31" s="509">
        <v>45999</v>
      </c>
      <c r="X31" s="1801"/>
      <c r="Y31" s="1804"/>
      <c r="Z31" s="1803"/>
      <c r="AA31" s="1737">
        <v>45999</v>
      </c>
      <c r="AB31" s="1804"/>
      <c r="AC31" s="511">
        <v>46013</v>
      </c>
      <c r="AD31" s="1802"/>
      <c r="AE31" s="1804"/>
      <c r="AF31" s="1803"/>
      <c r="AG31" s="511">
        <v>46013</v>
      </c>
      <c r="AH31" s="1800"/>
      <c r="AI31" s="1803"/>
      <c r="AJ31" s="1803"/>
      <c r="AK31" s="511">
        <v>46013</v>
      </c>
      <c r="AL31" s="1804"/>
      <c r="AM31" s="1803"/>
      <c r="AN31" s="1803"/>
      <c r="AO31" s="511">
        <v>46013</v>
      </c>
      <c r="AP31" s="1804"/>
      <c r="AQ31" s="1803"/>
      <c r="AR31" s="1803"/>
      <c r="AS31" s="1803"/>
      <c r="AT31" s="1803"/>
      <c r="AU31" s="1803"/>
      <c r="AV31" s="647" t="s">
        <v>84</v>
      </c>
      <c r="AW31" s="648" t="s">
        <v>84</v>
      </c>
      <c r="AX31" s="1801"/>
      <c r="AY31" s="773" t="s">
        <v>84</v>
      </c>
      <c r="AZ31" s="769" t="s">
        <v>1822</v>
      </c>
      <c r="BA31" s="651" t="s">
        <v>1755</v>
      </c>
      <c r="BB31" s="1391"/>
      <c r="BC31" s="653" t="s">
        <v>2061</v>
      </c>
      <c r="BD31" s="425">
        <v>11</v>
      </c>
      <c r="BE31" s="425" t="str">
        <f t="shared" si="1"/>
        <v>VU-LD091</v>
      </c>
      <c r="BF31" s="507">
        <f t="shared" si="2"/>
        <v>46035</v>
      </c>
      <c r="BG31" s="425">
        <f t="shared" si="3"/>
        <v>21340</v>
      </c>
      <c r="BH31" s="1642">
        <f t="shared" si="4"/>
        <v>4</v>
      </c>
      <c r="BI31" s="1641">
        <f t="shared" si="5"/>
        <v>4</v>
      </c>
      <c r="BJ31" s="1640"/>
      <c r="BM31" s="1799"/>
      <c r="BN31" s="1799"/>
      <c r="BO31" s="1799"/>
    </row>
    <row r="32" spans="1:67" ht="12" customHeight="1" x14ac:dyDescent="0.2">
      <c r="A32" s="426">
        <v>21341</v>
      </c>
      <c r="B32" s="508"/>
      <c r="C32" s="508"/>
      <c r="D32" s="508"/>
      <c r="E32" s="508"/>
      <c r="F32" s="508"/>
      <c r="G32" s="508"/>
      <c r="H32" s="650">
        <v>3531</v>
      </c>
      <c r="I32" s="652" t="s">
        <v>267</v>
      </c>
      <c r="J32" s="662">
        <v>46015</v>
      </c>
      <c r="K32" s="292">
        <v>46035</v>
      </c>
      <c r="L32" s="1093">
        <v>46035</v>
      </c>
      <c r="M32" s="291" t="s">
        <v>2176</v>
      </c>
      <c r="N32" s="1835">
        <v>46030</v>
      </c>
      <c r="O32" s="663">
        <v>46017</v>
      </c>
      <c r="P32" s="664">
        <v>46029</v>
      </c>
      <c r="Q32" s="665">
        <v>46035</v>
      </c>
      <c r="R32" s="646"/>
      <c r="S32" s="509">
        <v>46013</v>
      </c>
      <c r="T32" s="509">
        <v>46013</v>
      </c>
      <c r="U32" s="1800"/>
      <c r="V32" s="1801"/>
      <c r="W32" s="509">
        <v>46013</v>
      </c>
      <c r="X32" s="1801"/>
      <c r="Y32" s="1804"/>
      <c r="Z32" s="1803"/>
      <c r="AA32" s="1737">
        <v>46013</v>
      </c>
      <c r="AB32" s="1804"/>
      <c r="AC32" s="511">
        <v>46013</v>
      </c>
      <c r="AD32" s="1802"/>
      <c r="AE32" s="1804"/>
      <c r="AF32" s="1803"/>
      <c r="AG32" s="511">
        <v>46013</v>
      </c>
      <c r="AH32" s="1800"/>
      <c r="AI32" s="1803"/>
      <c r="AJ32" s="1803"/>
      <c r="AK32" s="511">
        <v>46013</v>
      </c>
      <c r="AL32" s="1804"/>
      <c r="AM32" s="1803"/>
      <c r="AN32" s="1803"/>
      <c r="AO32" s="511">
        <v>46013</v>
      </c>
      <c r="AP32" s="1804"/>
      <c r="AQ32" s="1803"/>
      <c r="AR32" s="1803"/>
      <c r="AS32" s="1803"/>
      <c r="AT32" s="1803"/>
      <c r="AU32" s="1803"/>
      <c r="AV32" s="647" t="s">
        <v>84</v>
      </c>
      <c r="AW32" s="648" t="s">
        <v>84</v>
      </c>
      <c r="AX32" s="1801"/>
      <c r="AY32" s="773" t="s">
        <v>84</v>
      </c>
      <c r="AZ32" s="769" t="s">
        <v>1828</v>
      </c>
      <c r="BA32" s="651" t="s">
        <v>1755</v>
      </c>
      <c r="BB32" s="1391"/>
      <c r="BC32" s="653"/>
      <c r="BD32" s="425">
        <v>11</v>
      </c>
      <c r="BE32" s="425" t="str">
        <f t="shared" si="1"/>
        <v>VU-LD091</v>
      </c>
      <c r="BF32" s="507">
        <f t="shared" si="2"/>
        <v>46035</v>
      </c>
      <c r="BG32" s="425">
        <f t="shared" si="3"/>
        <v>21341</v>
      </c>
      <c r="BH32" s="1642">
        <f t="shared" si="4"/>
        <v>4</v>
      </c>
      <c r="BI32" s="1641">
        <f t="shared" si="5"/>
        <v>4</v>
      </c>
      <c r="BJ32" s="1640"/>
      <c r="BM32" s="1799"/>
      <c r="BN32" s="1799"/>
      <c r="BO32" s="1799"/>
    </row>
    <row r="33" spans="1:67" ht="12" customHeight="1" x14ac:dyDescent="0.2">
      <c r="A33" s="426">
        <v>21342</v>
      </c>
      <c r="B33" s="508"/>
      <c r="C33" s="508"/>
      <c r="D33" s="508"/>
      <c r="E33" s="650">
        <v>8206</v>
      </c>
      <c r="F33" s="508"/>
      <c r="G33" s="508"/>
      <c r="H33" s="508"/>
      <c r="I33" s="652" t="s">
        <v>1595</v>
      </c>
      <c r="J33" s="662">
        <v>46016</v>
      </c>
      <c r="K33" s="292">
        <v>46036</v>
      </c>
      <c r="L33" s="1093">
        <v>46036</v>
      </c>
      <c r="M33" s="291" t="s">
        <v>2179</v>
      </c>
      <c r="N33" s="1835">
        <v>46031</v>
      </c>
      <c r="O33" s="663">
        <v>46017</v>
      </c>
      <c r="P33" s="664">
        <v>46030</v>
      </c>
      <c r="Q33" s="665">
        <v>46036</v>
      </c>
      <c r="R33" s="646"/>
      <c r="S33" s="509">
        <v>46013</v>
      </c>
      <c r="T33" s="509">
        <v>46013</v>
      </c>
      <c r="U33" s="1800"/>
      <c r="V33" s="1801"/>
      <c r="W33" s="509">
        <v>46013</v>
      </c>
      <c r="X33" s="1801"/>
      <c r="Y33" s="509">
        <v>46013</v>
      </c>
      <c r="Z33" s="1803"/>
      <c r="AA33" s="1801"/>
      <c r="AB33" s="1804"/>
      <c r="AC33" s="511">
        <v>46013</v>
      </c>
      <c r="AD33" s="1802"/>
      <c r="AE33" s="510">
        <v>46013</v>
      </c>
      <c r="AF33" s="1803"/>
      <c r="AG33" s="1801"/>
      <c r="AH33" s="1562">
        <v>46013</v>
      </c>
      <c r="AI33" s="1803"/>
      <c r="AJ33" s="1803"/>
      <c r="AK33" s="1801"/>
      <c r="AL33" s="510">
        <v>46013</v>
      </c>
      <c r="AM33" s="1803"/>
      <c r="AN33" s="1803"/>
      <c r="AO33" s="1801"/>
      <c r="AP33" s="1804"/>
      <c r="AQ33" s="1803"/>
      <c r="AR33" s="1803"/>
      <c r="AS33" s="649" t="s">
        <v>84</v>
      </c>
      <c r="AT33" s="1803"/>
      <c r="AU33" s="1803"/>
      <c r="AV33" s="1801"/>
      <c r="AW33" s="648" t="s">
        <v>84</v>
      </c>
      <c r="AX33" s="1801"/>
      <c r="AY33" s="773" t="s">
        <v>84</v>
      </c>
      <c r="AZ33" s="769" t="s">
        <v>1829</v>
      </c>
      <c r="BA33" s="651" t="s">
        <v>1774</v>
      </c>
      <c r="BB33" s="1391" t="s">
        <v>1830</v>
      </c>
      <c r="BC33" s="653"/>
      <c r="BD33" s="425">
        <v>11</v>
      </c>
      <c r="BE33" s="425" t="str">
        <f t="shared" si="1"/>
        <v>VU-LB106</v>
      </c>
      <c r="BF33" s="507">
        <f t="shared" si="2"/>
        <v>46036</v>
      </c>
      <c r="BG33" s="425">
        <f t="shared" si="3"/>
        <v>21342</v>
      </c>
      <c r="BH33" s="1642">
        <f t="shared" si="4"/>
        <v>4</v>
      </c>
      <c r="BI33" s="1641">
        <f t="shared" si="5"/>
        <v>4</v>
      </c>
      <c r="BJ33" s="1640"/>
      <c r="BM33" s="1799"/>
      <c r="BN33" s="1799"/>
      <c r="BO33" s="1799"/>
    </row>
    <row r="34" spans="1:67" ht="12" customHeight="1" x14ac:dyDescent="0.2">
      <c r="A34" s="426">
        <v>21343</v>
      </c>
      <c r="B34" s="508"/>
      <c r="C34" s="508"/>
      <c r="D34" s="508"/>
      <c r="E34" s="650">
        <v>8207</v>
      </c>
      <c r="F34" s="508"/>
      <c r="G34" s="508"/>
      <c r="H34" s="508"/>
      <c r="I34" s="652" t="s">
        <v>703</v>
      </c>
      <c r="J34" s="662">
        <v>46017</v>
      </c>
      <c r="K34" s="292">
        <v>46037</v>
      </c>
      <c r="L34" s="1093">
        <v>46037</v>
      </c>
      <c r="M34" s="291" t="s">
        <v>2180</v>
      </c>
      <c r="N34" s="662">
        <v>46031</v>
      </c>
      <c r="O34" s="663">
        <v>46027</v>
      </c>
      <c r="P34" s="664">
        <v>46031</v>
      </c>
      <c r="Q34" s="665">
        <v>46037</v>
      </c>
      <c r="R34" s="646"/>
      <c r="S34" s="509">
        <v>46013</v>
      </c>
      <c r="T34" s="509">
        <v>46013</v>
      </c>
      <c r="U34" s="1800"/>
      <c r="V34" s="1801"/>
      <c r="W34" s="509">
        <v>46013</v>
      </c>
      <c r="X34" s="1801"/>
      <c r="Y34" s="509">
        <v>46013</v>
      </c>
      <c r="Z34" s="1803"/>
      <c r="AA34" s="1801"/>
      <c r="AB34" s="1804"/>
      <c r="AC34" s="1801"/>
      <c r="AD34" s="512">
        <v>46013</v>
      </c>
      <c r="AE34" s="510">
        <v>46013</v>
      </c>
      <c r="AF34" s="1803"/>
      <c r="AG34" s="1801"/>
      <c r="AH34" s="1562">
        <v>46013</v>
      </c>
      <c r="AI34" s="1803"/>
      <c r="AJ34" s="1803"/>
      <c r="AK34" s="1801"/>
      <c r="AL34" s="510">
        <v>46013</v>
      </c>
      <c r="AM34" s="1803"/>
      <c r="AN34" s="1803"/>
      <c r="AO34" s="1801"/>
      <c r="AP34" s="1804"/>
      <c r="AQ34" s="1803"/>
      <c r="AR34" s="1803"/>
      <c r="AS34" s="649" t="s">
        <v>84</v>
      </c>
      <c r="AT34" s="1803"/>
      <c r="AU34" s="1803"/>
      <c r="AV34" s="1801"/>
      <c r="AW34" s="648" t="s">
        <v>84</v>
      </c>
      <c r="AX34" s="1801"/>
      <c r="AY34" s="773" t="s">
        <v>84</v>
      </c>
      <c r="AZ34" s="769" t="s">
        <v>1833</v>
      </c>
      <c r="BA34" s="651" t="s">
        <v>1600</v>
      </c>
      <c r="BB34" s="1391"/>
      <c r="BC34" s="653" t="s">
        <v>703</v>
      </c>
      <c r="BD34" s="425">
        <v>11</v>
      </c>
      <c r="BE34" s="425" t="str">
        <f t="shared" si="1"/>
        <v>VU-LA004</v>
      </c>
      <c r="BF34" s="507">
        <f t="shared" si="2"/>
        <v>46037</v>
      </c>
      <c r="BG34" s="425">
        <f t="shared" si="3"/>
        <v>21343</v>
      </c>
      <c r="BH34" s="1642">
        <f t="shared" si="4"/>
        <v>4</v>
      </c>
      <c r="BI34" s="1641">
        <f t="shared" si="5"/>
        <v>4</v>
      </c>
      <c r="BJ34" s="1640"/>
      <c r="BM34" s="1799"/>
      <c r="BN34" s="1799"/>
      <c r="BO34" s="1799"/>
    </row>
    <row r="35" spans="1:67" ht="12" customHeight="1" x14ac:dyDescent="0.2">
      <c r="A35" s="426">
        <v>21344</v>
      </c>
      <c r="B35" s="508"/>
      <c r="C35" s="508"/>
      <c r="D35" s="508"/>
      <c r="E35" s="650">
        <v>8208</v>
      </c>
      <c r="F35" s="508"/>
      <c r="G35" s="508"/>
      <c r="H35" s="508"/>
      <c r="I35" s="652" t="s">
        <v>703</v>
      </c>
      <c r="J35" s="662">
        <v>46017</v>
      </c>
      <c r="K35" s="292">
        <v>46037</v>
      </c>
      <c r="L35" s="1093">
        <v>46037</v>
      </c>
      <c r="M35" s="291" t="s">
        <v>2181</v>
      </c>
      <c r="N35" s="662">
        <v>46031</v>
      </c>
      <c r="O35" s="663">
        <v>46027</v>
      </c>
      <c r="P35" s="664">
        <v>46031</v>
      </c>
      <c r="Q35" s="665">
        <v>46037</v>
      </c>
      <c r="R35" s="646"/>
      <c r="S35" s="509">
        <v>46013</v>
      </c>
      <c r="T35" s="509">
        <v>46013</v>
      </c>
      <c r="U35" s="1800"/>
      <c r="V35" s="1801"/>
      <c r="W35" s="509">
        <v>46013</v>
      </c>
      <c r="X35" s="1801"/>
      <c r="Y35" s="509">
        <v>46013</v>
      </c>
      <c r="Z35" s="1803"/>
      <c r="AA35" s="1801"/>
      <c r="AB35" s="1804"/>
      <c r="AC35" s="1801"/>
      <c r="AD35" s="512">
        <v>46013</v>
      </c>
      <c r="AE35" s="510">
        <v>46013</v>
      </c>
      <c r="AF35" s="1803"/>
      <c r="AG35" s="1801"/>
      <c r="AH35" s="1562">
        <v>46013</v>
      </c>
      <c r="AI35" s="1803"/>
      <c r="AJ35" s="1803"/>
      <c r="AK35" s="1801"/>
      <c r="AL35" s="510">
        <v>46013</v>
      </c>
      <c r="AM35" s="1803"/>
      <c r="AN35" s="1803"/>
      <c r="AO35" s="1801"/>
      <c r="AP35" s="1804"/>
      <c r="AQ35" s="1803"/>
      <c r="AR35" s="1803"/>
      <c r="AS35" s="649" t="s">
        <v>84</v>
      </c>
      <c r="AT35" s="1803"/>
      <c r="AU35" s="1803"/>
      <c r="AV35" s="1801"/>
      <c r="AW35" s="648" t="s">
        <v>84</v>
      </c>
      <c r="AX35" s="1801"/>
      <c r="AY35" s="773" t="s">
        <v>84</v>
      </c>
      <c r="AZ35" s="769" t="s">
        <v>1834</v>
      </c>
      <c r="BA35" s="651" t="s">
        <v>1600</v>
      </c>
      <c r="BB35" s="1391"/>
      <c r="BC35" s="653" t="s">
        <v>703</v>
      </c>
      <c r="BD35" s="425">
        <v>11</v>
      </c>
      <c r="BE35" s="425" t="str">
        <f t="shared" si="1"/>
        <v>VU-LA004</v>
      </c>
      <c r="BF35" s="507">
        <f t="shared" si="2"/>
        <v>46037</v>
      </c>
      <c r="BG35" s="425">
        <f t="shared" si="3"/>
        <v>21344</v>
      </c>
      <c r="BH35" s="1642">
        <f t="shared" si="4"/>
        <v>4</v>
      </c>
      <c r="BI35" s="1641">
        <f t="shared" si="5"/>
        <v>4</v>
      </c>
      <c r="BJ35" s="1640"/>
      <c r="BM35" s="1799"/>
      <c r="BN35" s="1799"/>
      <c r="BO35" s="1799"/>
    </row>
    <row r="36" spans="1:67" ht="12" customHeight="1" x14ac:dyDescent="0.2">
      <c r="A36" s="426">
        <v>21345</v>
      </c>
      <c r="B36" s="650">
        <v>3219</v>
      </c>
      <c r="C36" s="508"/>
      <c r="D36" s="508"/>
      <c r="E36" s="508"/>
      <c r="F36" s="508"/>
      <c r="G36" s="508"/>
      <c r="H36" s="508"/>
      <c r="I36" s="652" t="s">
        <v>369</v>
      </c>
      <c r="J36" s="662">
        <v>46017</v>
      </c>
      <c r="K36" s="292">
        <v>46037</v>
      </c>
      <c r="L36" s="1093">
        <v>46037</v>
      </c>
      <c r="M36" s="291" t="s">
        <v>2182</v>
      </c>
      <c r="N36" s="662">
        <v>46031</v>
      </c>
      <c r="O36" s="663">
        <v>46027</v>
      </c>
      <c r="P36" s="664">
        <v>46031</v>
      </c>
      <c r="Q36" s="665">
        <v>46037</v>
      </c>
      <c r="R36" s="646"/>
      <c r="S36" s="509">
        <v>46013</v>
      </c>
      <c r="T36" s="509">
        <v>46013</v>
      </c>
      <c r="U36" s="1800"/>
      <c r="V36" s="1801"/>
      <c r="W36" s="509">
        <v>46013</v>
      </c>
      <c r="X36" s="1801"/>
      <c r="Y36" s="509">
        <v>46013</v>
      </c>
      <c r="Z36" s="1803"/>
      <c r="AA36" s="1801"/>
      <c r="AB36" s="1804"/>
      <c r="AC36" s="1801"/>
      <c r="AD36" s="512">
        <v>46013</v>
      </c>
      <c r="AE36" s="510">
        <v>46013</v>
      </c>
      <c r="AF36" s="1803"/>
      <c r="AG36" s="1801"/>
      <c r="AH36" s="1562">
        <v>46013</v>
      </c>
      <c r="AI36" s="1803"/>
      <c r="AJ36" s="1803"/>
      <c r="AK36" s="1801"/>
      <c r="AL36" s="510">
        <v>46013</v>
      </c>
      <c r="AM36" s="1803"/>
      <c r="AN36" s="1803"/>
      <c r="AO36" s="1801"/>
      <c r="AP36" s="648" t="s">
        <v>84</v>
      </c>
      <c r="AQ36" s="1803"/>
      <c r="AR36" s="1803"/>
      <c r="AS36" s="1803"/>
      <c r="AT36" s="1803"/>
      <c r="AU36" s="1803"/>
      <c r="AV36" s="1801"/>
      <c r="AW36" s="1804"/>
      <c r="AX36" s="647" t="s">
        <v>84</v>
      </c>
      <c r="AY36" s="773" t="s">
        <v>84</v>
      </c>
      <c r="AZ36" s="769" t="s">
        <v>1835</v>
      </c>
      <c r="BA36" s="651" t="s">
        <v>1543</v>
      </c>
      <c r="BB36" s="1391"/>
      <c r="BC36" s="653" t="s">
        <v>369</v>
      </c>
      <c r="BD36" s="425">
        <v>11</v>
      </c>
      <c r="BE36" s="425" t="str">
        <f t="shared" si="1"/>
        <v>VU-LA007</v>
      </c>
      <c r="BF36" s="507">
        <f t="shared" si="2"/>
        <v>46037</v>
      </c>
      <c r="BG36" s="425">
        <f t="shared" si="3"/>
        <v>21345</v>
      </c>
      <c r="BH36" s="1642">
        <f t="shared" si="4"/>
        <v>4</v>
      </c>
      <c r="BI36" s="1641">
        <f t="shared" si="5"/>
        <v>4</v>
      </c>
      <c r="BJ36" s="1640"/>
      <c r="BM36" s="1799"/>
      <c r="BN36" s="1799"/>
      <c r="BO36" s="1799"/>
    </row>
    <row r="37" spans="1:67" ht="12" customHeight="1" x14ac:dyDescent="0.2">
      <c r="A37" s="426">
        <v>21346</v>
      </c>
      <c r="B37" s="508"/>
      <c r="C37" s="508"/>
      <c r="D37" s="508"/>
      <c r="E37" s="650">
        <v>8209</v>
      </c>
      <c r="F37" s="508"/>
      <c r="G37" s="508"/>
      <c r="H37" s="508"/>
      <c r="I37" s="652" t="s">
        <v>1595</v>
      </c>
      <c r="J37" s="662">
        <v>46017</v>
      </c>
      <c r="K37" s="292">
        <v>46037</v>
      </c>
      <c r="L37" s="1093">
        <v>46037</v>
      </c>
      <c r="M37" s="291" t="s">
        <v>2183</v>
      </c>
      <c r="N37" s="662">
        <v>46035</v>
      </c>
      <c r="O37" s="663">
        <v>46028</v>
      </c>
      <c r="P37" s="664">
        <v>46031</v>
      </c>
      <c r="Q37" s="665">
        <v>46037</v>
      </c>
      <c r="R37" s="646"/>
      <c r="S37" s="509">
        <v>46013</v>
      </c>
      <c r="T37" s="509">
        <v>46013</v>
      </c>
      <c r="U37" s="1800"/>
      <c r="V37" s="1801"/>
      <c r="W37" s="509">
        <v>46013</v>
      </c>
      <c r="X37" s="1801"/>
      <c r="Y37" s="509">
        <v>46013</v>
      </c>
      <c r="Z37" s="1803"/>
      <c r="AA37" s="1801"/>
      <c r="AB37" s="1804"/>
      <c r="AC37" s="511">
        <v>46013</v>
      </c>
      <c r="AD37" s="1802"/>
      <c r="AE37" s="510">
        <v>46013</v>
      </c>
      <c r="AF37" s="1803"/>
      <c r="AG37" s="1801"/>
      <c r="AH37" s="1562">
        <v>46013</v>
      </c>
      <c r="AI37" s="1803"/>
      <c r="AJ37" s="1803"/>
      <c r="AK37" s="1801"/>
      <c r="AL37" s="510">
        <v>46013</v>
      </c>
      <c r="AM37" s="1803"/>
      <c r="AN37" s="1803"/>
      <c r="AO37" s="1801"/>
      <c r="AP37" s="1804"/>
      <c r="AQ37" s="1803"/>
      <c r="AR37" s="1803"/>
      <c r="AS37" s="649" t="s">
        <v>84</v>
      </c>
      <c r="AT37" s="1803"/>
      <c r="AU37" s="1803"/>
      <c r="AV37" s="1801"/>
      <c r="AW37" s="648" t="s">
        <v>84</v>
      </c>
      <c r="AX37" s="1801"/>
      <c r="AY37" s="773" t="s">
        <v>84</v>
      </c>
      <c r="AZ37" s="769" t="s">
        <v>1831</v>
      </c>
      <c r="BA37" s="651" t="s">
        <v>1774</v>
      </c>
      <c r="BB37" s="1391" t="s">
        <v>1832</v>
      </c>
      <c r="BC37" s="653"/>
      <c r="BD37" s="425">
        <v>11</v>
      </c>
      <c r="BE37" s="425" t="str">
        <f t="shared" si="1"/>
        <v>VU-LB106</v>
      </c>
      <c r="BF37" s="507">
        <f t="shared" si="2"/>
        <v>46037</v>
      </c>
      <c r="BG37" s="425">
        <f t="shared" si="3"/>
        <v>21346</v>
      </c>
      <c r="BH37" s="1642">
        <f t="shared" si="4"/>
        <v>4</v>
      </c>
      <c r="BI37" s="1641">
        <f t="shared" si="5"/>
        <v>4</v>
      </c>
      <c r="BJ37" s="1640"/>
      <c r="BM37" s="1799"/>
      <c r="BN37" s="1799"/>
      <c r="BO37" s="1799"/>
    </row>
    <row r="38" spans="1:67" s="1799" customFormat="1" ht="12" customHeight="1" x14ac:dyDescent="0.2">
      <c r="A38" s="426">
        <v>21347</v>
      </c>
      <c r="B38" s="508"/>
      <c r="C38" s="508"/>
      <c r="D38" s="508"/>
      <c r="E38" s="650">
        <v>8210</v>
      </c>
      <c r="F38" s="508"/>
      <c r="G38" s="508"/>
      <c r="H38" s="508"/>
      <c r="I38" s="652" t="s">
        <v>703</v>
      </c>
      <c r="J38" s="662">
        <v>46027</v>
      </c>
      <c r="K38" s="292">
        <v>46038</v>
      </c>
      <c r="L38" s="1093">
        <v>46038</v>
      </c>
      <c r="M38" s="291" t="s">
        <v>2184</v>
      </c>
      <c r="N38" s="662">
        <v>46035</v>
      </c>
      <c r="O38" s="663">
        <v>46028</v>
      </c>
      <c r="P38" s="664">
        <v>46035</v>
      </c>
      <c r="Q38" s="665">
        <v>46038</v>
      </c>
      <c r="R38" s="646"/>
      <c r="S38" s="509">
        <v>46013</v>
      </c>
      <c r="T38" s="509">
        <v>46013</v>
      </c>
      <c r="U38" s="1800"/>
      <c r="V38" s="1801"/>
      <c r="W38" s="509">
        <v>46013</v>
      </c>
      <c r="X38" s="1801"/>
      <c r="Y38" s="509">
        <v>46013</v>
      </c>
      <c r="Z38" s="1803"/>
      <c r="AA38" s="1801"/>
      <c r="AB38" s="1804"/>
      <c r="AC38" s="1801"/>
      <c r="AD38" s="512">
        <v>46013</v>
      </c>
      <c r="AE38" s="510">
        <v>46013</v>
      </c>
      <c r="AF38" s="1803"/>
      <c r="AG38" s="1801"/>
      <c r="AH38" s="1562">
        <v>46013</v>
      </c>
      <c r="AI38" s="1803"/>
      <c r="AJ38" s="1803"/>
      <c r="AK38" s="1801"/>
      <c r="AL38" s="510">
        <v>46013</v>
      </c>
      <c r="AM38" s="1803"/>
      <c r="AN38" s="1803"/>
      <c r="AO38" s="1801"/>
      <c r="AP38" s="1804"/>
      <c r="AQ38" s="1803"/>
      <c r="AR38" s="1803"/>
      <c r="AS38" s="649" t="s">
        <v>84</v>
      </c>
      <c r="AT38" s="1803"/>
      <c r="AU38" s="1803"/>
      <c r="AV38" s="1801"/>
      <c r="AW38" s="648" t="s">
        <v>84</v>
      </c>
      <c r="AX38" s="1801"/>
      <c r="AY38" s="773" t="s">
        <v>84</v>
      </c>
      <c r="AZ38" s="769" t="s">
        <v>1836</v>
      </c>
      <c r="BA38" s="651" t="s">
        <v>1600</v>
      </c>
      <c r="BB38" s="1391"/>
      <c r="BC38" s="653" t="s">
        <v>703</v>
      </c>
      <c r="BD38" s="425">
        <v>11</v>
      </c>
      <c r="BE38" s="425" t="str">
        <f t="shared" si="1"/>
        <v>VU-LA004</v>
      </c>
      <c r="BF38" s="507">
        <f t="shared" si="2"/>
        <v>46038</v>
      </c>
      <c r="BG38" s="425">
        <f t="shared" si="3"/>
        <v>21347</v>
      </c>
      <c r="BH38" s="1642">
        <f t="shared" si="4"/>
        <v>4</v>
      </c>
      <c r="BI38" s="1641">
        <f t="shared" si="5"/>
        <v>4</v>
      </c>
      <c r="BJ38" s="1640"/>
      <c r="BK38" s="53"/>
      <c r="BL38" s="53"/>
    </row>
    <row r="39" spans="1:67" s="1799" customFormat="1" ht="12" customHeight="1" x14ac:dyDescent="0.2">
      <c r="A39" s="426">
        <v>21348</v>
      </c>
      <c r="B39" s="508"/>
      <c r="C39" s="508"/>
      <c r="D39" s="508"/>
      <c r="E39" s="650">
        <v>8211</v>
      </c>
      <c r="F39" s="508"/>
      <c r="G39" s="508"/>
      <c r="H39" s="508"/>
      <c r="I39" s="652" t="s">
        <v>703</v>
      </c>
      <c r="J39" s="662">
        <v>46027</v>
      </c>
      <c r="K39" s="292">
        <v>46038</v>
      </c>
      <c r="L39" s="1093">
        <v>46038</v>
      </c>
      <c r="M39" s="291" t="s">
        <v>2185</v>
      </c>
      <c r="N39" s="662">
        <v>46035</v>
      </c>
      <c r="O39" s="663">
        <v>46028</v>
      </c>
      <c r="P39" s="664">
        <v>46035</v>
      </c>
      <c r="Q39" s="665">
        <v>46038</v>
      </c>
      <c r="R39" s="646"/>
      <c r="S39" s="509">
        <v>46013</v>
      </c>
      <c r="T39" s="509">
        <v>46013</v>
      </c>
      <c r="U39" s="1800"/>
      <c r="V39" s="1801"/>
      <c r="W39" s="509">
        <v>46013</v>
      </c>
      <c r="X39" s="1801"/>
      <c r="Y39" s="509">
        <v>46013</v>
      </c>
      <c r="Z39" s="1803"/>
      <c r="AA39" s="1801"/>
      <c r="AB39" s="1804"/>
      <c r="AC39" s="1801"/>
      <c r="AD39" s="512">
        <v>46013</v>
      </c>
      <c r="AE39" s="510">
        <v>46013</v>
      </c>
      <c r="AF39" s="1803"/>
      <c r="AG39" s="1801"/>
      <c r="AH39" s="1562">
        <v>46013</v>
      </c>
      <c r="AI39" s="1803"/>
      <c r="AJ39" s="1803"/>
      <c r="AK39" s="1801"/>
      <c r="AL39" s="510">
        <v>46013</v>
      </c>
      <c r="AM39" s="1803"/>
      <c r="AN39" s="1803"/>
      <c r="AO39" s="1801"/>
      <c r="AP39" s="1804"/>
      <c r="AQ39" s="1803"/>
      <c r="AR39" s="1803"/>
      <c r="AS39" s="649" t="s">
        <v>84</v>
      </c>
      <c r="AT39" s="1803"/>
      <c r="AU39" s="1803"/>
      <c r="AV39" s="1801"/>
      <c r="AW39" s="648" t="s">
        <v>84</v>
      </c>
      <c r="AX39" s="1801"/>
      <c r="AY39" s="773" t="s">
        <v>84</v>
      </c>
      <c r="AZ39" s="769" t="s">
        <v>1837</v>
      </c>
      <c r="BA39" s="651" t="s">
        <v>1600</v>
      </c>
      <c r="BB39" s="1391"/>
      <c r="BC39" s="653" t="s">
        <v>703</v>
      </c>
      <c r="BD39" s="425">
        <v>11</v>
      </c>
      <c r="BE39" s="425" t="str">
        <f t="shared" ref="BE39:BE70" si="6">I39</f>
        <v>VU-LA004</v>
      </c>
      <c r="BF39" s="507">
        <f t="shared" ref="BF39:BF70" si="7">K39</f>
        <v>46038</v>
      </c>
      <c r="BG39" s="425">
        <f t="shared" ref="BG39:BG70" si="8">A39</f>
        <v>21348</v>
      </c>
      <c r="BH39" s="1642">
        <f t="shared" ref="BH39:BH70" si="9">COUNTA(S39:AA39)</f>
        <v>4</v>
      </c>
      <c r="BI39" s="1641">
        <f t="shared" ref="BI39:BI70" si="10">COUNTA(AB39:AO39)</f>
        <v>4</v>
      </c>
      <c r="BJ39" s="1640"/>
      <c r="BK39" s="53"/>
      <c r="BL39" s="53"/>
    </row>
    <row r="40" spans="1:67" s="1799" customFormat="1" ht="12" customHeight="1" x14ac:dyDescent="0.2">
      <c r="A40" s="426">
        <v>21349</v>
      </c>
      <c r="B40" s="508"/>
      <c r="C40" s="508"/>
      <c r="D40" s="508"/>
      <c r="E40" s="650">
        <v>8212</v>
      </c>
      <c r="F40" s="508"/>
      <c r="G40" s="508"/>
      <c r="H40" s="508"/>
      <c r="I40" s="652" t="s">
        <v>703</v>
      </c>
      <c r="J40" s="662">
        <v>46027</v>
      </c>
      <c r="K40" s="292">
        <v>46038</v>
      </c>
      <c r="L40" s="1093">
        <v>46038</v>
      </c>
      <c r="M40" s="291" t="s">
        <v>2186</v>
      </c>
      <c r="N40" s="662">
        <v>46036</v>
      </c>
      <c r="O40" s="663">
        <v>46029</v>
      </c>
      <c r="P40" s="664">
        <v>46035</v>
      </c>
      <c r="Q40" s="665">
        <v>46038</v>
      </c>
      <c r="R40" s="646"/>
      <c r="S40" s="509">
        <v>46013</v>
      </c>
      <c r="T40" s="509">
        <v>46013</v>
      </c>
      <c r="U40" s="1800"/>
      <c r="V40" s="1801"/>
      <c r="W40" s="509">
        <v>46013</v>
      </c>
      <c r="X40" s="1801"/>
      <c r="Y40" s="509">
        <v>46013</v>
      </c>
      <c r="Z40" s="1803"/>
      <c r="AA40" s="1801"/>
      <c r="AB40" s="1804"/>
      <c r="AC40" s="1801"/>
      <c r="AD40" s="512">
        <v>46013</v>
      </c>
      <c r="AE40" s="510">
        <v>46013</v>
      </c>
      <c r="AF40" s="1803"/>
      <c r="AG40" s="1801"/>
      <c r="AH40" s="1562">
        <v>46013</v>
      </c>
      <c r="AI40" s="1803"/>
      <c r="AJ40" s="1803"/>
      <c r="AK40" s="1801"/>
      <c r="AL40" s="510">
        <v>46013</v>
      </c>
      <c r="AM40" s="1803"/>
      <c r="AN40" s="1803"/>
      <c r="AO40" s="1801"/>
      <c r="AP40" s="1804"/>
      <c r="AQ40" s="1803"/>
      <c r="AR40" s="1803"/>
      <c r="AS40" s="649" t="s">
        <v>84</v>
      </c>
      <c r="AT40" s="1803"/>
      <c r="AU40" s="1803"/>
      <c r="AV40" s="1801"/>
      <c r="AW40" s="648" t="s">
        <v>84</v>
      </c>
      <c r="AX40" s="1801"/>
      <c r="AY40" s="773" t="s">
        <v>84</v>
      </c>
      <c r="AZ40" s="769" t="s">
        <v>1838</v>
      </c>
      <c r="BA40" s="651" t="s">
        <v>1600</v>
      </c>
      <c r="BB40" s="1391"/>
      <c r="BC40" s="653" t="s">
        <v>703</v>
      </c>
      <c r="BD40" s="425">
        <v>11</v>
      </c>
      <c r="BE40" s="425" t="str">
        <f t="shared" si="6"/>
        <v>VU-LA004</v>
      </c>
      <c r="BF40" s="507">
        <f t="shared" si="7"/>
        <v>46038</v>
      </c>
      <c r="BG40" s="425">
        <f t="shared" si="8"/>
        <v>21349</v>
      </c>
      <c r="BH40" s="1642">
        <f t="shared" si="9"/>
        <v>4</v>
      </c>
      <c r="BI40" s="1641">
        <f t="shared" si="10"/>
        <v>4</v>
      </c>
      <c r="BJ40" s="1640"/>
      <c r="BK40" s="53"/>
      <c r="BL40" s="53"/>
    </row>
    <row r="41" spans="1:67" s="1799" customFormat="1" ht="12" customHeight="1" x14ac:dyDescent="0.2">
      <c r="A41" s="426">
        <v>21350</v>
      </c>
      <c r="B41" s="508"/>
      <c r="C41" s="508"/>
      <c r="D41" s="508"/>
      <c r="E41" s="650">
        <v>8213</v>
      </c>
      <c r="F41" s="508"/>
      <c r="G41" s="508"/>
      <c r="H41" s="508"/>
      <c r="I41" s="652" t="s">
        <v>703</v>
      </c>
      <c r="J41" s="662">
        <v>46027</v>
      </c>
      <c r="K41" s="292">
        <v>46038</v>
      </c>
      <c r="L41" s="1093">
        <v>46038</v>
      </c>
      <c r="M41" s="291" t="s">
        <v>2187</v>
      </c>
      <c r="N41" s="662">
        <v>46036</v>
      </c>
      <c r="O41" s="663">
        <v>46029</v>
      </c>
      <c r="P41" s="664">
        <v>46035</v>
      </c>
      <c r="Q41" s="665">
        <v>46038</v>
      </c>
      <c r="R41" s="646"/>
      <c r="S41" s="509">
        <v>46013</v>
      </c>
      <c r="T41" s="509">
        <v>46013</v>
      </c>
      <c r="U41" s="1800"/>
      <c r="V41" s="1801"/>
      <c r="W41" s="509">
        <v>46013</v>
      </c>
      <c r="X41" s="1801"/>
      <c r="Y41" s="509">
        <v>46013</v>
      </c>
      <c r="Z41" s="1803"/>
      <c r="AA41" s="1801"/>
      <c r="AB41" s="1804"/>
      <c r="AC41" s="1801"/>
      <c r="AD41" s="512">
        <v>46013</v>
      </c>
      <c r="AE41" s="510">
        <v>46013</v>
      </c>
      <c r="AF41" s="1803"/>
      <c r="AG41" s="1801"/>
      <c r="AH41" s="1562">
        <v>46013</v>
      </c>
      <c r="AI41" s="1803"/>
      <c r="AJ41" s="1803"/>
      <c r="AK41" s="1801"/>
      <c r="AL41" s="510">
        <v>46013</v>
      </c>
      <c r="AM41" s="1803"/>
      <c r="AN41" s="1803"/>
      <c r="AO41" s="1801"/>
      <c r="AP41" s="1804"/>
      <c r="AQ41" s="1803"/>
      <c r="AR41" s="1803"/>
      <c r="AS41" s="649" t="s">
        <v>84</v>
      </c>
      <c r="AT41" s="1803"/>
      <c r="AU41" s="1803"/>
      <c r="AV41" s="1801"/>
      <c r="AW41" s="648" t="s">
        <v>84</v>
      </c>
      <c r="AX41" s="1801"/>
      <c r="AY41" s="773" t="s">
        <v>84</v>
      </c>
      <c r="AZ41" s="769" t="s">
        <v>1839</v>
      </c>
      <c r="BA41" s="651" t="s">
        <v>1600</v>
      </c>
      <c r="BB41" s="1391"/>
      <c r="BC41" s="653" t="s">
        <v>703</v>
      </c>
      <c r="BD41" s="425">
        <v>11</v>
      </c>
      <c r="BE41" s="425" t="str">
        <f t="shared" si="6"/>
        <v>VU-LA004</v>
      </c>
      <c r="BF41" s="507">
        <f t="shared" si="7"/>
        <v>46038</v>
      </c>
      <c r="BG41" s="425">
        <f t="shared" si="8"/>
        <v>21350</v>
      </c>
      <c r="BH41" s="1642">
        <f t="shared" si="9"/>
        <v>4</v>
      </c>
      <c r="BI41" s="1641">
        <f t="shared" si="10"/>
        <v>4</v>
      </c>
      <c r="BJ41" s="1640"/>
      <c r="BK41" s="53"/>
      <c r="BL41" s="53"/>
    </row>
    <row r="42" spans="1:67" s="1799" customFormat="1" ht="12" customHeight="1" x14ac:dyDescent="0.2">
      <c r="A42" s="426">
        <v>21351</v>
      </c>
      <c r="B42" s="508"/>
      <c r="C42" s="508"/>
      <c r="D42" s="508"/>
      <c r="E42" s="508"/>
      <c r="F42" s="650">
        <v>1253</v>
      </c>
      <c r="G42" s="508"/>
      <c r="H42" s="508"/>
      <c r="I42" s="652" t="s">
        <v>547</v>
      </c>
      <c r="J42" s="662">
        <v>46027</v>
      </c>
      <c r="K42" s="292">
        <v>46038</v>
      </c>
      <c r="L42" s="1093">
        <v>46038</v>
      </c>
      <c r="M42" s="291" t="s">
        <v>2188</v>
      </c>
      <c r="N42" s="662">
        <v>46036</v>
      </c>
      <c r="O42" s="663">
        <v>46029</v>
      </c>
      <c r="P42" s="664">
        <v>46035</v>
      </c>
      <c r="Q42" s="665">
        <v>46038</v>
      </c>
      <c r="R42" s="646"/>
      <c r="S42" s="509">
        <v>46013</v>
      </c>
      <c r="T42" s="509">
        <v>46013</v>
      </c>
      <c r="U42" s="1800"/>
      <c r="V42" s="1801"/>
      <c r="W42" s="509">
        <v>46013</v>
      </c>
      <c r="X42" s="1801"/>
      <c r="Y42" s="1804"/>
      <c r="Z42" s="1639">
        <v>46013</v>
      </c>
      <c r="AA42" s="1801"/>
      <c r="AB42" s="1804"/>
      <c r="AC42" s="511">
        <v>46013</v>
      </c>
      <c r="AD42" s="1802"/>
      <c r="AE42" s="510">
        <v>46013</v>
      </c>
      <c r="AF42" s="1803"/>
      <c r="AG42" s="1801"/>
      <c r="AH42" s="1562">
        <v>46013</v>
      </c>
      <c r="AI42" s="1803"/>
      <c r="AJ42" s="1803"/>
      <c r="AK42" s="1801"/>
      <c r="AL42" s="510">
        <v>46013</v>
      </c>
      <c r="AM42" s="1803"/>
      <c r="AN42" s="1803"/>
      <c r="AO42" s="1801"/>
      <c r="AP42" s="1804"/>
      <c r="AQ42" s="1803"/>
      <c r="AR42" s="1803"/>
      <c r="AS42" s="1803"/>
      <c r="AT42" s="649" t="s">
        <v>84</v>
      </c>
      <c r="AU42" s="1803"/>
      <c r="AV42" s="1801"/>
      <c r="AW42" s="648" t="s">
        <v>84</v>
      </c>
      <c r="AX42" s="1801"/>
      <c r="AY42" s="773" t="s">
        <v>84</v>
      </c>
      <c r="AZ42" s="769" t="s">
        <v>1864</v>
      </c>
      <c r="BA42" s="651" t="s">
        <v>1628</v>
      </c>
      <c r="BB42" s="1391" t="s">
        <v>1865</v>
      </c>
      <c r="BC42" s="653"/>
      <c r="BD42" s="425">
        <v>11</v>
      </c>
      <c r="BE42" s="425" t="str">
        <f t="shared" si="6"/>
        <v>VU-LB112</v>
      </c>
      <c r="BF42" s="507">
        <f t="shared" si="7"/>
        <v>46038</v>
      </c>
      <c r="BG42" s="425">
        <f t="shared" si="8"/>
        <v>21351</v>
      </c>
      <c r="BH42" s="1642">
        <f t="shared" si="9"/>
        <v>4</v>
      </c>
      <c r="BI42" s="1641">
        <f t="shared" si="10"/>
        <v>4</v>
      </c>
      <c r="BJ42" s="1640"/>
      <c r="BK42" s="53"/>
      <c r="BL42" s="53"/>
    </row>
    <row r="43" spans="1:67" s="1799" customFormat="1" ht="12" customHeight="1" x14ac:dyDescent="0.2">
      <c r="A43" s="426">
        <v>21352</v>
      </c>
      <c r="B43" s="508"/>
      <c r="C43" s="508"/>
      <c r="D43" s="508"/>
      <c r="E43" s="650">
        <v>8214</v>
      </c>
      <c r="F43" s="508"/>
      <c r="G43" s="508"/>
      <c r="H43" s="508"/>
      <c r="I43" s="652" t="s">
        <v>703</v>
      </c>
      <c r="J43" s="662">
        <v>46028</v>
      </c>
      <c r="K43" s="292">
        <v>46041</v>
      </c>
      <c r="L43" s="1093">
        <v>46041</v>
      </c>
      <c r="M43" s="291" t="s">
        <v>2189</v>
      </c>
      <c r="N43" s="662">
        <v>46037</v>
      </c>
      <c r="O43" s="663">
        <v>46030</v>
      </c>
      <c r="P43" s="664">
        <v>46037</v>
      </c>
      <c r="Q43" s="665">
        <v>46041</v>
      </c>
      <c r="R43" s="646"/>
      <c r="S43" s="509">
        <v>46013</v>
      </c>
      <c r="T43" s="509">
        <v>46013</v>
      </c>
      <c r="U43" s="1800"/>
      <c r="V43" s="1801"/>
      <c r="W43" s="509">
        <v>46013</v>
      </c>
      <c r="X43" s="1801"/>
      <c r="Y43" s="509">
        <v>46013</v>
      </c>
      <c r="Z43" s="1803"/>
      <c r="AA43" s="1801"/>
      <c r="AB43" s="1804"/>
      <c r="AC43" s="1801"/>
      <c r="AD43" s="512">
        <v>46013</v>
      </c>
      <c r="AE43" s="510">
        <v>46013</v>
      </c>
      <c r="AF43" s="1803"/>
      <c r="AG43" s="1801"/>
      <c r="AH43" s="1562">
        <v>46013</v>
      </c>
      <c r="AI43" s="1803"/>
      <c r="AJ43" s="1803"/>
      <c r="AK43" s="1801"/>
      <c r="AL43" s="510">
        <v>46013</v>
      </c>
      <c r="AM43" s="1803"/>
      <c r="AN43" s="1803"/>
      <c r="AO43" s="1801"/>
      <c r="AP43" s="1804"/>
      <c r="AQ43" s="1803"/>
      <c r="AR43" s="1803"/>
      <c r="AS43" s="649" t="s">
        <v>84</v>
      </c>
      <c r="AT43" s="1803"/>
      <c r="AU43" s="1803"/>
      <c r="AV43" s="1801"/>
      <c r="AW43" s="648" t="s">
        <v>84</v>
      </c>
      <c r="AX43" s="1801"/>
      <c r="AY43" s="773" t="s">
        <v>84</v>
      </c>
      <c r="AZ43" s="769" t="s">
        <v>1842</v>
      </c>
      <c r="BA43" s="651" t="s">
        <v>1600</v>
      </c>
      <c r="BB43" s="1391"/>
      <c r="BC43" s="653" t="s">
        <v>703</v>
      </c>
      <c r="BD43" s="425">
        <v>11</v>
      </c>
      <c r="BE43" s="425" t="str">
        <f t="shared" si="6"/>
        <v>VU-LA004</v>
      </c>
      <c r="BF43" s="507">
        <f t="shared" si="7"/>
        <v>46041</v>
      </c>
      <c r="BG43" s="425">
        <f t="shared" si="8"/>
        <v>21352</v>
      </c>
      <c r="BH43" s="1642">
        <f t="shared" si="9"/>
        <v>4</v>
      </c>
      <c r="BI43" s="1641">
        <f t="shared" si="10"/>
        <v>4</v>
      </c>
      <c r="BJ43" s="1640"/>
      <c r="BK43" s="53"/>
      <c r="BL43" s="53"/>
    </row>
    <row r="44" spans="1:67" s="1799" customFormat="1" ht="12" customHeight="1" x14ac:dyDescent="0.2">
      <c r="A44" s="426">
        <v>21353</v>
      </c>
      <c r="B44" s="508"/>
      <c r="C44" s="508"/>
      <c r="D44" s="508"/>
      <c r="E44" s="650">
        <v>8215</v>
      </c>
      <c r="F44" s="508"/>
      <c r="G44" s="508"/>
      <c r="H44" s="508"/>
      <c r="I44" s="652" t="s">
        <v>703</v>
      </c>
      <c r="J44" s="662">
        <v>46028</v>
      </c>
      <c r="K44" s="292">
        <v>46041</v>
      </c>
      <c r="L44" s="1093">
        <v>46041</v>
      </c>
      <c r="M44" s="291" t="s">
        <v>2190</v>
      </c>
      <c r="N44" s="662">
        <v>46037</v>
      </c>
      <c r="O44" s="663">
        <v>46030</v>
      </c>
      <c r="P44" s="664">
        <v>46037</v>
      </c>
      <c r="Q44" s="665">
        <v>46041</v>
      </c>
      <c r="R44" s="646"/>
      <c r="S44" s="509">
        <v>46013</v>
      </c>
      <c r="T44" s="509">
        <v>46013</v>
      </c>
      <c r="U44" s="1800"/>
      <c r="V44" s="1801"/>
      <c r="W44" s="509">
        <v>46013</v>
      </c>
      <c r="X44" s="1801"/>
      <c r="Y44" s="509">
        <v>46013</v>
      </c>
      <c r="Z44" s="1803"/>
      <c r="AA44" s="1801"/>
      <c r="AB44" s="1804"/>
      <c r="AC44" s="1801"/>
      <c r="AD44" s="512">
        <v>46013</v>
      </c>
      <c r="AE44" s="510">
        <v>46013</v>
      </c>
      <c r="AF44" s="1803"/>
      <c r="AG44" s="1801"/>
      <c r="AH44" s="1562">
        <v>46013</v>
      </c>
      <c r="AI44" s="1803"/>
      <c r="AJ44" s="1803"/>
      <c r="AK44" s="1801"/>
      <c r="AL44" s="510">
        <v>46013</v>
      </c>
      <c r="AM44" s="1803"/>
      <c r="AN44" s="1803"/>
      <c r="AO44" s="1801"/>
      <c r="AP44" s="1804"/>
      <c r="AQ44" s="1803"/>
      <c r="AR44" s="1803"/>
      <c r="AS44" s="649" t="s">
        <v>84</v>
      </c>
      <c r="AT44" s="1803"/>
      <c r="AU44" s="1803"/>
      <c r="AV44" s="1801"/>
      <c r="AW44" s="648" t="s">
        <v>84</v>
      </c>
      <c r="AX44" s="1801"/>
      <c r="AY44" s="773" t="s">
        <v>84</v>
      </c>
      <c r="AZ44" s="769" t="s">
        <v>1843</v>
      </c>
      <c r="BA44" s="651" t="s">
        <v>1600</v>
      </c>
      <c r="BB44" s="1391"/>
      <c r="BC44" s="653" t="s">
        <v>703</v>
      </c>
      <c r="BD44" s="425">
        <v>11</v>
      </c>
      <c r="BE44" s="425" t="str">
        <f t="shared" si="6"/>
        <v>VU-LA004</v>
      </c>
      <c r="BF44" s="507">
        <f t="shared" si="7"/>
        <v>46041</v>
      </c>
      <c r="BG44" s="425">
        <f t="shared" si="8"/>
        <v>21353</v>
      </c>
      <c r="BH44" s="1642">
        <f t="shared" si="9"/>
        <v>4</v>
      </c>
      <c r="BI44" s="1641">
        <f t="shared" si="10"/>
        <v>4</v>
      </c>
      <c r="BJ44" s="1640"/>
      <c r="BK44" s="53"/>
      <c r="BL44" s="53"/>
    </row>
    <row r="45" spans="1:67" s="1799" customFormat="1" ht="12" customHeight="1" x14ac:dyDescent="0.2">
      <c r="A45" s="426">
        <v>21354</v>
      </c>
      <c r="B45" s="508"/>
      <c r="C45" s="508"/>
      <c r="D45" s="508"/>
      <c r="E45" s="650">
        <v>8216</v>
      </c>
      <c r="F45" s="508"/>
      <c r="G45" s="508"/>
      <c r="H45" s="508"/>
      <c r="I45" s="652" t="s">
        <v>703</v>
      </c>
      <c r="J45" s="662">
        <v>46028</v>
      </c>
      <c r="K45" s="292">
        <v>46041</v>
      </c>
      <c r="L45" s="1093">
        <v>46041</v>
      </c>
      <c r="M45" s="291" t="s">
        <v>2191</v>
      </c>
      <c r="N45" s="662">
        <v>46037</v>
      </c>
      <c r="O45" s="663">
        <v>46030</v>
      </c>
      <c r="P45" s="664">
        <v>46037</v>
      </c>
      <c r="Q45" s="665">
        <v>46041</v>
      </c>
      <c r="R45" s="646"/>
      <c r="S45" s="509">
        <v>46013</v>
      </c>
      <c r="T45" s="509">
        <v>46013</v>
      </c>
      <c r="U45" s="1800"/>
      <c r="V45" s="1801"/>
      <c r="W45" s="509">
        <v>46013</v>
      </c>
      <c r="X45" s="1801"/>
      <c r="Y45" s="509">
        <v>46013</v>
      </c>
      <c r="Z45" s="1803"/>
      <c r="AA45" s="1801"/>
      <c r="AB45" s="1804"/>
      <c r="AC45" s="1801"/>
      <c r="AD45" s="512">
        <v>46013</v>
      </c>
      <c r="AE45" s="510">
        <v>46013</v>
      </c>
      <c r="AF45" s="1803"/>
      <c r="AG45" s="1801"/>
      <c r="AH45" s="1562">
        <v>46013</v>
      </c>
      <c r="AI45" s="1803"/>
      <c r="AJ45" s="1803"/>
      <c r="AK45" s="1801"/>
      <c r="AL45" s="510">
        <v>46013</v>
      </c>
      <c r="AM45" s="1803"/>
      <c r="AN45" s="1803"/>
      <c r="AO45" s="1801"/>
      <c r="AP45" s="1804"/>
      <c r="AQ45" s="1803"/>
      <c r="AR45" s="1803"/>
      <c r="AS45" s="649" t="s">
        <v>84</v>
      </c>
      <c r="AT45" s="1803"/>
      <c r="AU45" s="1803"/>
      <c r="AV45" s="1801"/>
      <c r="AW45" s="648" t="s">
        <v>84</v>
      </c>
      <c r="AX45" s="1801"/>
      <c r="AY45" s="773" t="s">
        <v>84</v>
      </c>
      <c r="AZ45" s="769" t="s">
        <v>1844</v>
      </c>
      <c r="BA45" s="651" t="s">
        <v>1600</v>
      </c>
      <c r="BB45" s="1391"/>
      <c r="BC45" s="653" t="s">
        <v>703</v>
      </c>
      <c r="BD45" s="425">
        <v>11</v>
      </c>
      <c r="BE45" s="425" t="str">
        <f t="shared" si="6"/>
        <v>VU-LA004</v>
      </c>
      <c r="BF45" s="507">
        <f t="shared" si="7"/>
        <v>46041</v>
      </c>
      <c r="BG45" s="425">
        <f t="shared" si="8"/>
        <v>21354</v>
      </c>
      <c r="BH45" s="1642">
        <f t="shared" si="9"/>
        <v>4</v>
      </c>
      <c r="BI45" s="1641">
        <f t="shared" si="10"/>
        <v>4</v>
      </c>
      <c r="BJ45" s="1640"/>
      <c r="BK45" s="53"/>
      <c r="BL45" s="53"/>
    </row>
    <row r="46" spans="1:67" s="1799" customFormat="1" ht="12" customHeight="1" x14ac:dyDescent="0.2">
      <c r="A46" s="426">
        <v>21355</v>
      </c>
      <c r="B46" s="508"/>
      <c r="C46" s="508"/>
      <c r="D46" s="508"/>
      <c r="E46" s="650">
        <v>8217</v>
      </c>
      <c r="F46" s="508"/>
      <c r="G46" s="508"/>
      <c r="H46" s="508"/>
      <c r="I46" s="652" t="s">
        <v>703</v>
      </c>
      <c r="J46" s="662">
        <v>46028</v>
      </c>
      <c r="K46" s="292">
        <v>46041</v>
      </c>
      <c r="L46" s="1093">
        <v>46041</v>
      </c>
      <c r="M46" s="291" t="s">
        <v>2192</v>
      </c>
      <c r="N46" s="662">
        <v>46038</v>
      </c>
      <c r="O46" s="663">
        <v>46031</v>
      </c>
      <c r="P46" s="664">
        <v>46037</v>
      </c>
      <c r="Q46" s="665">
        <v>46041</v>
      </c>
      <c r="R46" s="646"/>
      <c r="S46" s="509">
        <v>46013</v>
      </c>
      <c r="T46" s="509">
        <v>46013</v>
      </c>
      <c r="U46" s="1800"/>
      <c r="V46" s="1801"/>
      <c r="W46" s="509">
        <v>46013</v>
      </c>
      <c r="X46" s="1801"/>
      <c r="Y46" s="509">
        <v>46013</v>
      </c>
      <c r="Z46" s="1803"/>
      <c r="AA46" s="1801"/>
      <c r="AB46" s="1804"/>
      <c r="AC46" s="1801"/>
      <c r="AD46" s="512">
        <v>46013</v>
      </c>
      <c r="AE46" s="510">
        <v>46013</v>
      </c>
      <c r="AF46" s="1803"/>
      <c r="AG46" s="1801"/>
      <c r="AH46" s="1562">
        <v>46013</v>
      </c>
      <c r="AI46" s="1803"/>
      <c r="AJ46" s="1803"/>
      <c r="AK46" s="1801"/>
      <c r="AL46" s="510">
        <v>46013</v>
      </c>
      <c r="AM46" s="1803"/>
      <c r="AN46" s="1803"/>
      <c r="AO46" s="1801"/>
      <c r="AP46" s="1804"/>
      <c r="AQ46" s="1803"/>
      <c r="AR46" s="1803"/>
      <c r="AS46" s="649" t="s">
        <v>84</v>
      </c>
      <c r="AT46" s="1803"/>
      <c r="AU46" s="1803"/>
      <c r="AV46" s="1801"/>
      <c r="AW46" s="648" t="s">
        <v>84</v>
      </c>
      <c r="AX46" s="1801"/>
      <c r="AY46" s="773" t="s">
        <v>84</v>
      </c>
      <c r="AZ46" s="769" t="s">
        <v>1845</v>
      </c>
      <c r="BA46" s="651" t="s">
        <v>1600</v>
      </c>
      <c r="BB46" s="1391"/>
      <c r="BC46" s="653" t="s">
        <v>703</v>
      </c>
      <c r="BD46" s="425">
        <v>11</v>
      </c>
      <c r="BE46" s="425" t="str">
        <f t="shared" si="6"/>
        <v>VU-LA004</v>
      </c>
      <c r="BF46" s="507">
        <f t="shared" si="7"/>
        <v>46041</v>
      </c>
      <c r="BG46" s="425">
        <f t="shared" si="8"/>
        <v>21355</v>
      </c>
      <c r="BH46" s="1642">
        <f t="shared" si="9"/>
        <v>4</v>
      </c>
      <c r="BI46" s="1641">
        <f t="shared" si="10"/>
        <v>4</v>
      </c>
      <c r="BJ46" s="1640"/>
      <c r="BK46" s="53"/>
      <c r="BL46" s="53"/>
    </row>
    <row r="47" spans="1:67" s="1799" customFormat="1" ht="12" customHeight="1" x14ac:dyDescent="0.2">
      <c r="A47" s="426">
        <v>21356</v>
      </c>
      <c r="B47" s="508"/>
      <c r="C47" s="508"/>
      <c r="D47" s="508"/>
      <c r="E47" s="650">
        <v>8218</v>
      </c>
      <c r="F47" s="508"/>
      <c r="G47" s="508"/>
      <c r="H47" s="508"/>
      <c r="I47" s="652" t="s">
        <v>1595</v>
      </c>
      <c r="J47" s="662">
        <v>46028</v>
      </c>
      <c r="K47" s="292">
        <v>46041</v>
      </c>
      <c r="L47" s="1093">
        <v>46041</v>
      </c>
      <c r="M47" s="291" t="s">
        <v>2193</v>
      </c>
      <c r="N47" s="662">
        <v>46038</v>
      </c>
      <c r="O47" s="663">
        <v>46031</v>
      </c>
      <c r="P47" s="664">
        <v>46037</v>
      </c>
      <c r="Q47" s="665">
        <v>46041</v>
      </c>
      <c r="R47" s="646"/>
      <c r="S47" s="509">
        <v>46013</v>
      </c>
      <c r="T47" s="509">
        <v>46013</v>
      </c>
      <c r="U47" s="1800"/>
      <c r="V47" s="1801"/>
      <c r="W47" s="509">
        <v>46013</v>
      </c>
      <c r="X47" s="1801"/>
      <c r="Y47" s="509">
        <v>46013</v>
      </c>
      <c r="Z47" s="1803"/>
      <c r="AA47" s="1801"/>
      <c r="AB47" s="1804"/>
      <c r="AC47" s="511">
        <v>46013</v>
      </c>
      <c r="AD47" s="1802"/>
      <c r="AE47" s="510">
        <v>46013</v>
      </c>
      <c r="AF47" s="1803"/>
      <c r="AG47" s="1801"/>
      <c r="AH47" s="1562">
        <v>46013</v>
      </c>
      <c r="AI47" s="1803"/>
      <c r="AJ47" s="1803"/>
      <c r="AK47" s="1801"/>
      <c r="AL47" s="510">
        <v>46013</v>
      </c>
      <c r="AM47" s="1803"/>
      <c r="AN47" s="1803"/>
      <c r="AO47" s="1801"/>
      <c r="AP47" s="1804"/>
      <c r="AQ47" s="1803"/>
      <c r="AR47" s="1803"/>
      <c r="AS47" s="649" t="s">
        <v>84</v>
      </c>
      <c r="AT47" s="1803"/>
      <c r="AU47" s="1803"/>
      <c r="AV47" s="1801"/>
      <c r="AW47" s="648" t="s">
        <v>84</v>
      </c>
      <c r="AX47" s="1801"/>
      <c r="AY47" s="773" t="s">
        <v>84</v>
      </c>
      <c r="AZ47" s="769" t="s">
        <v>1846</v>
      </c>
      <c r="BA47" s="651" t="s">
        <v>1774</v>
      </c>
      <c r="BB47" s="1391" t="s">
        <v>1776</v>
      </c>
      <c r="BC47" s="653" t="s">
        <v>1778</v>
      </c>
      <c r="BD47" s="425">
        <v>11</v>
      </c>
      <c r="BE47" s="425" t="str">
        <f t="shared" si="6"/>
        <v>VU-LB106</v>
      </c>
      <c r="BF47" s="507">
        <f t="shared" si="7"/>
        <v>46041</v>
      </c>
      <c r="BG47" s="425">
        <f t="shared" si="8"/>
        <v>21356</v>
      </c>
      <c r="BH47" s="1642">
        <f t="shared" si="9"/>
        <v>4</v>
      </c>
      <c r="BI47" s="1641">
        <f t="shared" si="10"/>
        <v>4</v>
      </c>
      <c r="BJ47" s="1640"/>
      <c r="BK47" s="53"/>
      <c r="BL47" s="53"/>
    </row>
    <row r="48" spans="1:67" s="1799" customFormat="1" ht="12" customHeight="1" x14ac:dyDescent="0.2">
      <c r="A48" s="426">
        <v>21357</v>
      </c>
      <c r="B48" s="508"/>
      <c r="C48" s="508"/>
      <c r="D48" s="508"/>
      <c r="E48" s="650">
        <v>8219</v>
      </c>
      <c r="F48" s="508"/>
      <c r="G48" s="508"/>
      <c r="H48" s="508"/>
      <c r="I48" s="652" t="s">
        <v>703</v>
      </c>
      <c r="J48" s="662">
        <v>46029</v>
      </c>
      <c r="K48" s="292">
        <v>46042</v>
      </c>
      <c r="L48" s="1093">
        <v>46042</v>
      </c>
      <c r="M48" s="291" t="s">
        <v>2198</v>
      </c>
      <c r="N48" s="662">
        <v>46038</v>
      </c>
      <c r="O48" s="663">
        <v>46031</v>
      </c>
      <c r="P48" s="664">
        <v>46038</v>
      </c>
      <c r="Q48" s="665">
        <v>46042</v>
      </c>
      <c r="R48" s="646"/>
      <c r="S48" s="509">
        <v>46013</v>
      </c>
      <c r="T48" s="509">
        <v>46013</v>
      </c>
      <c r="U48" s="1800"/>
      <c r="V48" s="1801"/>
      <c r="W48" s="509">
        <v>46013</v>
      </c>
      <c r="X48" s="1801"/>
      <c r="Y48" s="509">
        <v>46013</v>
      </c>
      <c r="Z48" s="1803"/>
      <c r="AA48" s="1801"/>
      <c r="AB48" s="1804"/>
      <c r="AC48" s="1801"/>
      <c r="AD48" s="512">
        <v>46035</v>
      </c>
      <c r="AE48" s="510">
        <v>46013</v>
      </c>
      <c r="AF48" s="1803"/>
      <c r="AG48" s="1801"/>
      <c r="AH48" s="1562">
        <v>46013</v>
      </c>
      <c r="AI48" s="1803"/>
      <c r="AJ48" s="1803"/>
      <c r="AK48" s="1801"/>
      <c r="AL48" s="510">
        <v>46013</v>
      </c>
      <c r="AM48" s="1803"/>
      <c r="AN48" s="1803"/>
      <c r="AO48" s="1801"/>
      <c r="AP48" s="1804"/>
      <c r="AQ48" s="1803"/>
      <c r="AR48" s="1803"/>
      <c r="AS48" s="649" t="s">
        <v>84</v>
      </c>
      <c r="AT48" s="1803"/>
      <c r="AU48" s="1803"/>
      <c r="AV48" s="1801"/>
      <c r="AW48" s="648" t="s">
        <v>84</v>
      </c>
      <c r="AX48" s="1801"/>
      <c r="AY48" s="773" t="s">
        <v>84</v>
      </c>
      <c r="AZ48" s="769" t="s">
        <v>1849</v>
      </c>
      <c r="BA48" s="651" t="s">
        <v>1600</v>
      </c>
      <c r="BB48" s="1391"/>
      <c r="BC48" s="653" t="s">
        <v>703</v>
      </c>
      <c r="BD48" s="425">
        <v>11</v>
      </c>
      <c r="BE48" s="425" t="str">
        <f t="shared" si="6"/>
        <v>VU-LA004</v>
      </c>
      <c r="BF48" s="507">
        <f t="shared" si="7"/>
        <v>46042</v>
      </c>
      <c r="BG48" s="425">
        <f t="shared" si="8"/>
        <v>21357</v>
      </c>
      <c r="BH48" s="1642">
        <f t="shared" si="9"/>
        <v>4</v>
      </c>
      <c r="BI48" s="1641">
        <f t="shared" si="10"/>
        <v>4</v>
      </c>
      <c r="BJ48" s="1640"/>
      <c r="BK48" s="53"/>
      <c r="BL48" s="53"/>
    </row>
    <row r="49" spans="1:64" s="1799" customFormat="1" ht="12" customHeight="1" x14ac:dyDescent="0.2">
      <c r="A49" s="426">
        <v>21358</v>
      </c>
      <c r="B49" s="508"/>
      <c r="C49" s="508"/>
      <c r="D49" s="508"/>
      <c r="E49" s="650">
        <v>8220</v>
      </c>
      <c r="F49" s="508"/>
      <c r="G49" s="508"/>
      <c r="H49" s="508"/>
      <c r="I49" s="652" t="s">
        <v>703</v>
      </c>
      <c r="J49" s="662">
        <v>46029</v>
      </c>
      <c r="K49" s="292">
        <v>46042</v>
      </c>
      <c r="L49" s="1093">
        <v>46042</v>
      </c>
      <c r="M49" s="291" t="s">
        <v>2199</v>
      </c>
      <c r="N49" s="662">
        <v>46039</v>
      </c>
      <c r="O49" s="663">
        <v>46035</v>
      </c>
      <c r="P49" s="664">
        <v>46038</v>
      </c>
      <c r="Q49" s="665">
        <v>46042</v>
      </c>
      <c r="R49" s="646"/>
      <c r="S49" s="509">
        <v>46013</v>
      </c>
      <c r="T49" s="509">
        <v>46013</v>
      </c>
      <c r="U49" s="1800"/>
      <c r="V49" s="1801"/>
      <c r="W49" s="509">
        <v>46013</v>
      </c>
      <c r="X49" s="1801"/>
      <c r="Y49" s="509">
        <v>46013</v>
      </c>
      <c r="Z49" s="1803"/>
      <c r="AA49" s="1801"/>
      <c r="AB49" s="1804"/>
      <c r="AC49" s="1801"/>
      <c r="AD49" s="512">
        <v>46035</v>
      </c>
      <c r="AE49" s="510">
        <v>46035</v>
      </c>
      <c r="AF49" s="1803"/>
      <c r="AG49" s="1801"/>
      <c r="AH49" s="1562">
        <v>46035</v>
      </c>
      <c r="AI49" s="1803"/>
      <c r="AJ49" s="1803"/>
      <c r="AK49" s="1801"/>
      <c r="AL49" s="510">
        <v>46035</v>
      </c>
      <c r="AM49" s="1803"/>
      <c r="AN49" s="1803"/>
      <c r="AO49" s="1801"/>
      <c r="AP49" s="1804"/>
      <c r="AQ49" s="1803"/>
      <c r="AR49" s="1803"/>
      <c r="AS49" s="649" t="s">
        <v>84</v>
      </c>
      <c r="AT49" s="1803"/>
      <c r="AU49" s="1803"/>
      <c r="AV49" s="1801"/>
      <c r="AW49" s="648" t="s">
        <v>84</v>
      </c>
      <c r="AX49" s="1801"/>
      <c r="AY49" s="773" t="s">
        <v>84</v>
      </c>
      <c r="AZ49" s="769" t="s">
        <v>1850</v>
      </c>
      <c r="BA49" s="651" t="s">
        <v>1600</v>
      </c>
      <c r="BB49" s="1391"/>
      <c r="BC49" s="653" t="s">
        <v>703</v>
      </c>
      <c r="BD49" s="425">
        <v>11</v>
      </c>
      <c r="BE49" s="425" t="str">
        <f t="shared" si="6"/>
        <v>VU-LA004</v>
      </c>
      <c r="BF49" s="507">
        <f t="shared" si="7"/>
        <v>46042</v>
      </c>
      <c r="BG49" s="425">
        <f t="shared" si="8"/>
        <v>21358</v>
      </c>
      <c r="BH49" s="1642">
        <f t="shared" si="9"/>
        <v>4</v>
      </c>
      <c r="BI49" s="1641">
        <f t="shared" si="10"/>
        <v>4</v>
      </c>
      <c r="BJ49" s="1640"/>
      <c r="BK49" s="53"/>
      <c r="BL49" s="53"/>
    </row>
    <row r="50" spans="1:64" s="1799" customFormat="1" ht="12" customHeight="1" x14ac:dyDescent="0.2">
      <c r="A50" s="426">
        <v>21359</v>
      </c>
      <c r="B50" s="508"/>
      <c r="C50" s="508"/>
      <c r="D50" s="508"/>
      <c r="E50" s="650">
        <v>8221</v>
      </c>
      <c r="F50" s="508"/>
      <c r="G50" s="508"/>
      <c r="H50" s="508"/>
      <c r="I50" s="652" t="s">
        <v>703</v>
      </c>
      <c r="J50" s="662">
        <v>46029</v>
      </c>
      <c r="K50" s="292">
        <v>46042</v>
      </c>
      <c r="L50" s="1093">
        <v>46042</v>
      </c>
      <c r="M50" s="291" t="s">
        <v>2200</v>
      </c>
      <c r="N50" s="662">
        <v>46039</v>
      </c>
      <c r="O50" s="663">
        <v>46035</v>
      </c>
      <c r="P50" s="664">
        <v>46038</v>
      </c>
      <c r="Q50" s="665">
        <v>46042</v>
      </c>
      <c r="R50" s="646"/>
      <c r="S50" s="509">
        <v>46013</v>
      </c>
      <c r="T50" s="509">
        <v>46013</v>
      </c>
      <c r="U50" s="1800"/>
      <c r="V50" s="1801"/>
      <c r="W50" s="509">
        <v>46013</v>
      </c>
      <c r="X50" s="1801"/>
      <c r="Y50" s="509">
        <v>46013</v>
      </c>
      <c r="Z50" s="1803"/>
      <c r="AA50" s="1801"/>
      <c r="AB50" s="1804"/>
      <c r="AC50" s="1801"/>
      <c r="AD50" s="512">
        <v>46035</v>
      </c>
      <c r="AE50" s="510">
        <v>46035</v>
      </c>
      <c r="AF50" s="1803"/>
      <c r="AG50" s="1801"/>
      <c r="AH50" s="1562">
        <v>46035</v>
      </c>
      <c r="AI50" s="1803"/>
      <c r="AJ50" s="1803"/>
      <c r="AK50" s="1801"/>
      <c r="AL50" s="510">
        <v>46035</v>
      </c>
      <c r="AM50" s="1803"/>
      <c r="AN50" s="1803"/>
      <c r="AO50" s="1801"/>
      <c r="AP50" s="1804"/>
      <c r="AQ50" s="1803"/>
      <c r="AR50" s="1803"/>
      <c r="AS50" s="649" t="s">
        <v>84</v>
      </c>
      <c r="AT50" s="1803"/>
      <c r="AU50" s="1803"/>
      <c r="AV50" s="1801"/>
      <c r="AW50" s="648" t="s">
        <v>84</v>
      </c>
      <c r="AX50" s="1801"/>
      <c r="AY50" s="773" t="s">
        <v>84</v>
      </c>
      <c r="AZ50" s="769" t="s">
        <v>1851</v>
      </c>
      <c r="BA50" s="651" t="s">
        <v>1600</v>
      </c>
      <c r="BB50" s="1391"/>
      <c r="BC50" s="653" t="s">
        <v>703</v>
      </c>
      <c r="BD50" s="425">
        <v>11</v>
      </c>
      <c r="BE50" s="425" t="str">
        <f t="shared" si="6"/>
        <v>VU-LA004</v>
      </c>
      <c r="BF50" s="507">
        <f t="shared" si="7"/>
        <v>46042</v>
      </c>
      <c r="BG50" s="425">
        <f t="shared" si="8"/>
        <v>21359</v>
      </c>
      <c r="BH50" s="1642">
        <f t="shared" si="9"/>
        <v>4</v>
      </c>
      <c r="BI50" s="1641">
        <f t="shared" si="10"/>
        <v>4</v>
      </c>
      <c r="BJ50" s="1640"/>
      <c r="BK50" s="53"/>
      <c r="BL50" s="53"/>
    </row>
    <row r="51" spans="1:64" s="1799" customFormat="1" ht="12" customHeight="1" x14ac:dyDescent="0.2">
      <c r="A51" s="426">
        <v>21360</v>
      </c>
      <c r="B51" s="508"/>
      <c r="C51" s="508"/>
      <c r="D51" s="508"/>
      <c r="E51" s="650">
        <v>8222</v>
      </c>
      <c r="F51" s="508"/>
      <c r="G51" s="508"/>
      <c r="H51" s="508"/>
      <c r="I51" s="652" t="s">
        <v>703</v>
      </c>
      <c r="J51" s="662">
        <v>46029</v>
      </c>
      <c r="K51" s="292">
        <v>46042</v>
      </c>
      <c r="L51" s="1093">
        <v>46042</v>
      </c>
      <c r="M51" s="291" t="s">
        <v>2201</v>
      </c>
      <c r="N51" s="662">
        <v>46039</v>
      </c>
      <c r="O51" s="663">
        <v>46035</v>
      </c>
      <c r="P51" s="664">
        <v>46038</v>
      </c>
      <c r="Q51" s="665">
        <v>46042</v>
      </c>
      <c r="R51" s="646"/>
      <c r="S51" s="509">
        <v>46013</v>
      </c>
      <c r="T51" s="509">
        <v>46013</v>
      </c>
      <c r="U51" s="1800"/>
      <c r="V51" s="1801"/>
      <c r="W51" s="509">
        <v>46013</v>
      </c>
      <c r="X51" s="1801"/>
      <c r="Y51" s="509">
        <v>46013</v>
      </c>
      <c r="Z51" s="1803"/>
      <c r="AA51" s="1801"/>
      <c r="AB51" s="1804"/>
      <c r="AC51" s="1801"/>
      <c r="AD51" s="512">
        <v>46035</v>
      </c>
      <c r="AE51" s="510">
        <v>46035</v>
      </c>
      <c r="AF51" s="1803"/>
      <c r="AG51" s="1801"/>
      <c r="AH51" s="1562">
        <v>46035</v>
      </c>
      <c r="AI51" s="1803"/>
      <c r="AJ51" s="1803"/>
      <c r="AK51" s="1801"/>
      <c r="AL51" s="510">
        <v>46035</v>
      </c>
      <c r="AM51" s="1803"/>
      <c r="AN51" s="1803"/>
      <c r="AO51" s="1801"/>
      <c r="AP51" s="1804"/>
      <c r="AQ51" s="1803"/>
      <c r="AR51" s="1803"/>
      <c r="AS51" s="649" t="s">
        <v>84</v>
      </c>
      <c r="AT51" s="1803"/>
      <c r="AU51" s="1803"/>
      <c r="AV51" s="1801"/>
      <c r="AW51" s="648" t="s">
        <v>84</v>
      </c>
      <c r="AX51" s="1801"/>
      <c r="AY51" s="773" t="s">
        <v>84</v>
      </c>
      <c r="AZ51" s="769" t="s">
        <v>1852</v>
      </c>
      <c r="BA51" s="651" t="s">
        <v>1600</v>
      </c>
      <c r="BB51" s="1391"/>
      <c r="BC51" s="653" t="s">
        <v>703</v>
      </c>
      <c r="BD51" s="425">
        <v>11</v>
      </c>
      <c r="BE51" s="425" t="str">
        <f t="shared" si="6"/>
        <v>VU-LA004</v>
      </c>
      <c r="BF51" s="507">
        <f t="shared" si="7"/>
        <v>46042</v>
      </c>
      <c r="BG51" s="425">
        <f t="shared" si="8"/>
        <v>21360</v>
      </c>
      <c r="BH51" s="1642">
        <f t="shared" si="9"/>
        <v>4</v>
      </c>
      <c r="BI51" s="1641">
        <f t="shared" si="10"/>
        <v>4</v>
      </c>
      <c r="BJ51" s="1640"/>
      <c r="BK51" s="53"/>
      <c r="BL51" s="53"/>
    </row>
    <row r="52" spans="1:64" s="1799" customFormat="1" ht="12" customHeight="1" x14ac:dyDescent="0.2">
      <c r="A52" s="426">
        <v>21361</v>
      </c>
      <c r="B52" s="508"/>
      <c r="C52" s="508"/>
      <c r="D52" s="508"/>
      <c r="E52" s="650">
        <v>8223</v>
      </c>
      <c r="F52" s="508"/>
      <c r="G52" s="508"/>
      <c r="H52" s="508"/>
      <c r="I52" s="652" t="s">
        <v>1595</v>
      </c>
      <c r="J52" s="662">
        <v>46029</v>
      </c>
      <c r="K52" s="292">
        <v>46042</v>
      </c>
      <c r="L52" s="1093">
        <v>46042</v>
      </c>
      <c r="M52" s="291" t="s">
        <v>2202</v>
      </c>
      <c r="N52" s="662">
        <v>46041</v>
      </c>
      <c r="O52" s="663">
        <v>46036</v>
      </c>
      <c r="P52" s="664">
        <v>46038</v>
      </c>
      <c r="Q52" s="665">
        <v>46042</v>
      </c>
      <c r="R52" s="646"/>
      <c r="S52" s="509">
        <v>46013</v>
      </c>
      <c r="T52" s="509">
        <v>46013</v>
      </c>
      <c r="U52" s="1800"/>
      <c r="V52" s="1801"/>
      <c r="W52" s="509">
        <v>46013</v>
      </c>
      <c r="X52" s="1801"/>
      <c r="Y52" s="509">
        <v>46013</v>
      </c>
      <c r="Z52" s="1803"/>
      <c r="AA52" s="1801"/>
      <c r="AB52" s="1804"/>
      <c r="AC52" s="511">
        <v>46013</v>
      </c>
      <c r="AD52" s="1802"/>
      <c r="AE52" s="510">
        <v>46035</v>
      </c>
      <c r="AF52" s="1803"/>
      <c r="AG52" s="1801"/>
      <c r="AH52" s="1562">
        <v>46035</v>
      </c>
      <c r="AI52" s="1803"/>
      <c r="AJ52" s="1803"/>
      <c r="AK52" s="1801"/>
      <c r="AL52" s="510">
        <v>46035</v>
      </c>
      <c r="AM52" s="1803"/>
      <c r="AN52" s="1803"/>
      <c r="AO52" s="1801"/>
      <c r="AP52" s="1804"/>
      <c r="AQ52" s="1803"/>
      <c r="AR52" s="1803"/>
      <c r="AS52" s="649" t="s">
        <v>84</v>
      </c>
      <c r="AT52" s="1803"/>
      <c r="AU52" s="1803"/>
      <c r="AV52" s="1801"/>
      <c r="AW52" s="648" t="s">
        <v>84</v>
      </c>
      <c r="AX52" s="1801"/>
      <c r="AY52" s="773" t="s">
        <v>84</v>
      </c>
      <c r="AZ52" s="769" t="s">
        <v>1853</v>
      </c>
      <c r="BA52" s="651" t="s">
        <v>1774</v>
      </c>
      <c r="BB52" s="1391" t="s">
        <v>1775</v>
      </c>
      <c r="BC52" s="653" t="s">
        <v>1778</v>
      </c>
      <c r="BD52" s="425">
        <v>11</v>
      </c>
      <c r="BE52" s="425" t="str">
        <f t="shared" si="6"/>
        <v>VU-LB106</v>
      </c>
      <c r="BF52" s="507">
        <f t="shared" si="7"/>
        <v>46042</v>
      </c>
      <c r="BG52" s="425">
        <f t="shared" si="8"/>
        <v>21361</v>
      </c>
      <c r="BH52" s="1642">
        <f t="shared" si="9"/>
        <v>4</v>
      </c>
      <c r="BI52" s="1641">
        <f t="shared" si="10"/>
        <v>4</v>
      </c>
      <c r="BJ52" s="1640"/>
      <c r="BK52" s="53"/>
      <c r="BL52" s="53"/>
    </row>
    <row r="53" spans="1:64" s="1799" customFormat="1" ht="12" customHeight="1" x14ac:dyDescent="0.2">
      <c r="A53" s="426">
        <v>21362</v>
      </c>
      <c r="B53" s="508"/>
      <c r="C53" s="508"/>
      <c r="D53" s="508"/>
      <c r="E53" s="650">
        <v>8224</v>
      </c>
      <c r="F53" s="508"/>
      <c r="G53" s="508"/>
      <c r="H53" s="508"/>
      <c r="I53" s="652" t="s">
        <v>1595</v>
      </c>
      <c r="J53" s="662">
        <v>46029</v>
      </c>
      <c r="K53" s="292">
        <v>46042</v>
      </c>
      <c r="L53" s="1093">
        <v>46042</v>
      </c>
      <c r="M53" s="291" t="s">
        <v>2203</v>
      </c>
      <c r="N53" s="662">
        <v>46041</v>
      </c>
      <c r="O53" s="663">
        <v>46036</v>
      </c>
      <c r="P53" s="664">
        <v>46038</v>
      </c>
      <c r="Q53" s="665">
        <v>46042</v>
      </c>
      <c r="R53" s="646"/>
      <c r="S53" s="509">
        <v>46013</v>
      </c>
      <c r="T53" s="509">
        <v>46013</v>
      </c>
      <c r="U53" s="1800"/>
      <c r="V53" s="1801"/>
      <c r="W53" s="509">
        <v>46013</v>
      </c>
      <c r="X53" s="1801"/>
      <c r="Y53" s="509">
        <v>46013</v>
      </c>
      <c r="Z53" s="1803"/>
      <c r="AA53" s="1801"/>
      <c r="AB53" s="1804"/>
      <c r="AC53" s="511">
        <v>46035</v>
      </c>
      <c r="AD53" s="1802"/>
      <c r="AE53" s="510">
        <v>46035</v>
      </c>
      <c r="AF53" s="1803"/>
      <c r="AG53" s="1801"/>
      <c r="AH53" s="1562">
        <v>46035</v>
      </c>
      <c r="AI53" s="1803"/>
      <c r="AJ53" s="1803"/>
      <c r="AK53" s="1801"/>
      <c r="AL53" s="510">
        <v>46035</v>
      </c>
      <c r="AM53" s="1803"/>
      <c r="AN53" s="1803"/>
      <c r="AO53" s="1801"/>
      <c r="AP53" s="1804"/>
      <c r="AQ53" s="1803"/>
      <c r="AR53" s="1803"/>
      <c r="AS53" s="649" t="s">
        <v>84</v>
      </c>
      <c r="AT53" s="1803"/>
      <c r="AU53" s="1803"/>
      <c r="AV53" s="1801"/>
      <c r="AW53" s="648" t="s">
        <v>84</v>
      </c>
      <c r="AX53" s="1801"/>
      <c r="AY53" s="773" t="s">
        <v>84</v>
      </c>
      <c r="AZ53" s="769" t="s">
        <v>1847</v>
      </c>
      <c r="BA53" s="651" t="s">
        <v>1774</v>
      </c>
      <c r="BB53" s="1391" t="s">
        <v>1848</v>
      </c>
      <c r="BC53" s="653"/>
      <c r="BD53" s="425">
        <v>11</v>
      </c>
      <c r="BE53" s="425" t="str">
        <f t="shared" si="6"/>
        <v>VU-LB106</v>
      </c>
      <c r="BF53" s="507">
        <f t="shared" si="7"/>
        <v>46042</v>
      </c>
      <c r="BG53" s="425">
        <f t="shared" si="8"/>
        <v>21362</v>
      </c>
      <c r="BH53" s="1642">
        <f t="shared" si="9"/>
        <v>4</v>
      </c>
      <c r="BI53" s="1641">
        <f t="shared" si="10"/>
        <v>4</v>
      </c>
      <c r="BJ53" s="1640"/>
      <c r="BK53" s="53"/>
      <c r="BL53" s="53"/>
    </row>
    <row r="54" spans="1:64" s="1799" customFormat="1" ht="12" customHeight="1" x14ac:dyDescent="0.2">
      <c r="A54" s="426">
        <v>21363</v>
      </c>
      <c r="B54" s="508"/>
      <c r="C54" s="508"/>
      <c r="D54" s="508"/>
      <c r="E54" s="650">
        <v>8225</v>
      </c>
      <c r="F54" s="508"/>
      <c r="G54" s="508"/>
      <c r="H54" s="508"/>
      <c r="I54" s="652" t="s">
        <v>703</v>
      </c>
      <c r="J54" s="662">
        <v>46030</v>
      </c>
      <c r="K54" s="292">
        <v>46043</v>
      </c>
      <c r="L54" s="1093">
        <v>46043</v>
      </c>
      <c r="M54" s="291" t="s">
        <v>2194</v>
      </c>
      <c r="N54" s="662">
        <v>46041</v>
      </c>
      <c r="O54" s="663">
        <v>46036</v>
      </c>
      <c r="P54" s="664">
        <v>46039</v>
      </c>
      <c r="Q54" s="665">
        <v>46043</v>
      </c>
      <c r="R54" s="646"/>
      <c r="S54" s="509">
        <v>46013</v>
      </c>
      <c r="T54" s="509">
        <v>46013</v>
      </c>
      <c r="U54" s="1800"/>
      <c r="V54" s="1801"/>
      <c r="W54" s="509">
        <v>46013</v>
      </c>
      <c r="X54" s="1801"/>
      <c r="Y54" s="509">
        <v>46013</v>
      </c>
      <c r="Z54" s="1803"/>
      <c r="AA54" s="1801"/>
      <c r="AB54" s="1804"/>
      <c r="AC54" s="1801"/>
      <c r="AD54" s="512">
        <v>46035</v>
      </c>
      <c r="AE54" s="510">
        <v>46035</v>
      </c>
      <c r="AF54" s="1803"/>
      <c r="AG54" s="1801"/>
      <c r="AH54" s="1562">
        <v>46035</v>
      </c>
      <c r="AI54" s="1803"/>
      <c r="AJ54" s="1803"/>
      <c r="AK54" s="1801"/>
      <c r="AL54" s="510">
        <v>46035</v>
      </c>
      <c r="AM54" s="1803"/>
      <c r="AN54" s="1803"/>
      <c r="AO54" s="1801"/>
      <c r="AP54" s="1804"/>
      <c r="AQ54" s="1803"/>
      <c r="AR54" s="1803"/>
      <c r="AS54" s="649" t="s">
        <v>84</v>
      </c>
      <c r="AT54" s="1803"/>
      <c r="AU54" s="1803"/>
      <c r="AV54" s="1801"/>
      <c r="AW54" s="648" t="s">
        <v>84</v>
      </c>
      <c r="AX54" s="1801"/>
      <c r="AY54" s="773" t="s">
        <v>84</v>
      </c>
      <c r="AZ54" s="769" t="s">
        <v>1856</v>
      </c>
      <c r="BA54" s="651" t="s">
        <v>1600</v>
      </c>
      <c r="BB54" s="1391"/>
      <c r="BC54" s="653" t="s">
        <v>703</v>
      </c>
      <c r="BD54" s="425">
        <v>11</v>
      </c>
      <c r="BE54" s="425" t="str">
        <f t="shared" si="6"/>
        <v>VU-LA004</v>
      </c>
      <c r="BF54" s="507">
        <f t="shared" si="7"/>
        <v>46043</v>
      </c>
      <c r="BG54" s="425">
        <f t="shared" si="8"/>
        <v>21363</v>
      </c>
      <c r="BH54" s="1642">
        <f t="shared" si="9"/>
        <v>4</v>
      </c>
      <c r="BI54" s="1641">
        <f t="shared" si="10"/>
        <v>4</v>
      </c>
      <c r="BJ54" s="1640"/>
      <c r="BK54" s="53"/>
      <c r="BL54" s="53"/>
    </row>
    <row r="55" spans="1:64" s="1799" customFormat="1" ht="12" customHeight="1" x14ac:dyDescent="0.2">
      <c r="A55" s="426">
        <v>21364</v>
      </c>
      <c r="B55" s="508"/>
      <c r="C55" s="508"/>
      <c r="D55" s="508"/>
      <c r="E55" s="650">
        <v>8226</v>
      </c>
      <c r="F55" s="508"/>
      <c r="G55" s="508"/>
      <c r="H55" s="508"/>
      <c r="I55" s="652" t="s">
        <v>703</v>
      </c>
      <c r="J55" s="662">
        <v>46030</v>
      </c>
      <c r="K55" s="292">
        <v>46043</v>
      </c>
      <c r="L55" s="1093">
        <v>46043</v>
      </c>
      <c r="M55" s="291" t="s">
        <v>2195</v>
      </c>
      <c r="N55" s="662">
        <v>46042</v>
      </c>
      <c r="O55" s="663">
        <v>46037</v>
      </c>
      <c r="P55" s="664">
        <v>46039</v>
      </c>
      <c r="Q55" s="665">
        <v>46043</v>
      </c>
      <c r="R55" s="646"/>
      <c r="S55" s="509">
        <v>46013</v>
      </c>
      <c r="T55" s="509">
        <v>46013</v>
      </c>
      <c r="U55" s="1800"/>
      <c r="V55" s="1801"/>
      <c r="W55" s="509">
        <v>46013</v>
      </c>
      <c r="X55" s="1801"/>
      <c r="Y55" s="509">
        <v>46013</v>
      </c>
      <c r="Z55" s="1803"/>
      <c r="AA55" s="1801"/>
      <c r="AB55" s="1804"/>
      <c r="AC55" s="1801"/>
      <c r="AD55" s="512">
        <v>46035</v>
      </c>
      <c r="AE55" s="510">
        <v>46035</v>
      </c>
      <c r="AF55" s="1803"/>
      <c r="AG55" s="1801"/>
      <c r="AH55" s="1562">
        <v>46035</v>
      </c>
      <c r="AI55" s="1803"/>
      <c r="AJ55" s="1803"/>
      <c r="AK55" s="1801"/>
      <c r="AL55" s="510">
        <v>46035</v>
      </c>
      <c r="AM55" s="1803"/>
      <c r="AN55" s="1803"/>
      <c r="AO55" s="1801"/>
      <c r="AP55" s="1804"/>
      <c r="AQ55" s="1803"/>
      <c r="AR55" s="1803"/>
      <c r="AS55" s="649" t="s">
        <v>84</v>
      </c>
      <c r="AT55" s="1803"/>
      <c r="AU55" s="1803"/>
      <c r="AV55" s="1801"/>
      <c r="AW55" s="648" t="s">
        <v>84</v>
      </c>
      <c r="AX55" s="1801"/>
      <c r="AY55" s="773" t="s">
        <v>84</v>
      </c>
      <c r="AZ55" s="769" t="s">
        <v>1857</v>
      </c>
      <c r="BA55" s="651" t="s">
        <v>1600</v>
      </c>
      <c r="BB55" s="1391"/>
      <c r="BC55" s="653" t="s">
        <v>703</v>
      </c>
      <c r="BD55" s="425">
        <v>11</v>
      </c>
      <c r="BE55" s="425" t="str">
        <f t="shared" si="6"/>
        <v>VU-LA004</v>
      </c>
      <c r="BF55" s="507">
        <f t="shared" si="7"/>
        <v>46043</v>
      </c>
      <c r="BG55" s="425">
        <f t="shared" si="8"/>
        <v>21364</v>
      </c>
      <c r="BH55" s="1642">
        <f t="shared" si="9"/>
        <v>4</v>
      </c>
      <c r="BI55" s="1641">
        <f t="shared" si="10"/>
        <v>4</v>
      </c>
      <c r="BJ55" s="1640"/>
      <c r="BK55" s="53"/>
      <c r="BL55" s="53"/>
    </row>
    <row r="56" spans="1:64" s="1799" customFormat="1" ht="12" customHeight="1" x14ac:dyDescent="0.2">
      <c r="A56" s="426">
        <v>21365</v>
      </c>
      <c r="B56" s="508"/>
      <c r="C56" s="508"/>
      <c r="D56" s="508"/>
      <c r="E56" s="650">
        <v>8227</v>
      </c>
      <c r="F56" s="508"/>
      <c r="G56" s="508"/>
      <c r="H56" s="508"/>
      <c r="I56" s="652" t="s">
        <v>1595</v>
      </c>
      <c r="J56" s="662">
        <v>46030</v>
      </c>
      <c r="K56" s="292">
        <v>46043</v>
      </c>
      <c r="L56" s="1093">
        <v>46043</v>
      </c>
      <c r="M56" s="291" t="s">
        <v>2196</v>
      </c>
      <c r="N56" s="662">
        <v>46042</v>
      </c>
      <c r="O56" s="663">
        <v>46037</v>
      </c>
      <c r="P56" s="664">
        <v>46039</v>
      </c>
      <c r="Q56" s="665">
        <v>46043</v>
      </c>
      <c r="R56" s="646"/>
      <c r="S56" s="509">
        <v>46013</v>
      </c>
      <c r="T56" s="509">
        <v>46013</v>
      </c>
      <c r="U56" s="1800"/>
      <c r="V56" s="1801"/>
      <c r="W56" s="509">
        <v>46013</v>
      </c>
      <c r="X56" s="1801"/>
      <c r="Y56" s="509">
        <v>46013</v>
      </c>
      <c r="Z56" s="1803"/>
      <c r="AA56" s="1801"/>
      <c r="AB56" s="1804"/>
      <c r="AC56" s="511">
        <v>46035</v>
      </c>
      <c r="AD56" s="1802"/>
      <c r="AE56" s="510">
        <v>46035</v>
      </c>
      <c r="AF56" s="1803"/>
      <c r="AG56" s="1801"/>
      <c r="AH56" s="1562">
        <v>46035</v>
      </c>
      <c r="AI56" s="1803"/>
      <c r="AJ56" s="1803"/>
      <c r="AK56" s="1801"/>
      <c r="AL56" s="510">
        <v>46035</v>
      </c>
      <c r="AM56" s="1803"/>
      <c r="AN56" s="1803"/>
      <c r="AO56" s="1801"/>
      <c r="AP56" s="1804"/>
      <c r="AQ56" s="1803"/>
      <c r="AR56" s="1803"/>
      <c r="AS56" s="649" t="s">
        <v>84</v>
      </c>
      <c r="AT56" s="1803"/>
      <c r="AU56" s="1803"/>
      <c r="AV56" s="1801"/>
      <c r="AW56" s="648" t="s">
        <v>84</v>
      </c>
      <c r="AX56" s="1801"/>
      <c r="AY56" s="773" t="s">
        <v>84</v>
      </c>
      <c r="AZ56" s="769" t="s">
        <v>1858</v>
      </c>
      <c r="BA56" s="651" t="s">
        <v>1774</v>
      </c>
      <c r="BB56" s="1391" t="s">
        <v>1859</v>
      </c>
      <c r="BC56" s="653" t="s">
        <v>2062</v>
      </c>
      <c r="BD56" s="425">
        <v>11</v>
      </c>
      <c r="BE56" s="425" t="str">
        <f t="shared" si="6"/>
        <v>VU-LB106</v>
      </c>
      <c r="BF56" s="507">
        <f t="shared" si="7"/>
        <v>46043</v>
      </c>
      <c r="BG56" s="425">
        <f t="shared" si="8"/>
        <v>21365</v>
      </c>
      <c r="BH56" s="1642">
        <f t="shared" si="9"/>
        <v>4</v>
      </c>
      <c r="BI56" s="1641">
        <f t="shared" si="10"/>
        <v>4</v>
      </c>
      <c r="BJ56" s="1640"/>
      <c r="BK56" s="53"/>
      <c r="BL56" s="53"/>
    </row>
    <row r="57" spans="1:64" s="1799" customFormat="1" ht="12" customHeight="1" x14ac:dyDescent="0.2">
      <c r="A57" s="426">
        <v>21366</v>
      </c>
      <c r="B57" s="508"/>
      <c r="C57" s="508"/>
      <c r="D57" s="508"/>
      <c r="E57" s="650">
        <v>8228</v>
      </c>
      <c r="F57" s="508"/>
      <c r="G57" s="508"/>
      <c r="H57" s="508"/>
      <c r="I57" s="652" t="s">
        <v>1595</v>
      </c>
      <c r="J57" s="662">
        <v>46030</v>
      </c>
      <c r="K57" s="292">
        <v>46043</v>
      </c>
      <c r="L57" s="1093">
        <v>46043</v>
      </c>
      <c r="M57" s="291" t="s">
        <v>2197</v>
      </c>
      <c r="N57" s="662">
        <v>46042</v>
      </c>
      <c r="O57" s="663">
        <v>46037</v>
      </c>
      <c r="P57" s="664">
        <v>46039</v>
      </c>
      <c r="Q57" s="665">
        <v>46043</v>
      </c>
      <c r="R57" s="646"/>
      <c r="S57" s="509">
        <v>46013</v>
      </c>
      <c r="T57" s="509">
        <v>46013</v>
      </c>
      <c r="U57" s="1800"/>
      <c r="V57" s="1801"/>
      <c r="W57" s="509">
        <v>46013</v>
      </c>
      <c r="X57" s="1801"/>
      <c r="Y57" s="509">
        <v>46013</v>
      </c>
      <c r="Z57" s="1803"/>
      <c r="AA57" s="1801"/>
      <c r="AB57" s="1804"/>
      <c r="AC57" s="511">
        <v>46035</v>
      </c>
      <c r="AD57" s="1802"/>
      <c r="AE57" s="510">
        <v>46035</v>
      </c>
      <c r="AF57" s="1803"/>
      <c r="AG57" s="1801"/>
      <c r="AH57" s="1562">
        <v>46035</v>
      </c>
      <c r="AI57" s="1803"/>
      <c r="AJ57" s="1803"/>
      <c r="AK57" s="1801"/>
      <c r="AL57" s="510">
        <v>46035</v>
      </c>
      <c r="AM57" s="1803"/>
      <c r="AN57" s="1803"/>
      <c r="AO57" s="1801"/>
      <c r="AP57" s="1804"/>
      <c r="AQ57" s="1803"/>
      <c r="AR57" s="1803"/>
      <c r="AS57" s="649" t="s">
        <v>84</v>
      </c>
      <c r="AT57" s="1803"/>
      <c r="AU57" s="1803"/>
      <c r="AV57" s="1801"/>
      <c r="AW57" s="648" t="s">
        <v>84</v>
      </c>
      <c r="AX57" s="1801"/>
      <c r="AY57" s="773" t="s">
        <v>84</v>
      </c>
      <c r="AZ57" s="769" t="s">
        <v>1854</v>
      </c>
      <c r="BA57" s="651" t="s">
        <v>1774</v>
      </c>
      <c r="BB57" s="1391" t="s">
        <v>1855</v>
      </c>
      <c r="BC57" s="653" t="s">
        <v>2062</v>
      </c>
      <c r="BD57" s="425">
        <v>11</v>
      </c>
      <c r="BE57" s="425" t="str">
        <f t="shared" si="6"/>
        <v>VU-LB106</v>
      </c>
      <c r="BF57" s="507">
        <f t="shared" si="7"/>
        <v>46043</v>
      </c>
      <c r="BG57" s="425">
        <f t="shared" si="8"/>
        <v>21366</v>
      </c>
      <c r="BH57" s="1642">
        <f t="shared" si="9"/>
        <v>4</v>
      </c>
      <c r="BI57" s="1641">
        <f t="shared" si="10"/>
        <v>4</v>
      </c>
      <c r="BJ57" s="1640"/>
      <c r="BK57" s="53"/>
      <c r="BL57" s="53"/>
    </row>
    <row r="58" spans="1:64" s="1799" customFormat="1" ht="12" customHeight="1" x14ac:dyDescent="0.2">
      <c r="A58" s="426">
        <v>21367</v>
      </c>
      <c r="B58" s="508"/>
      <c r="C58" s="508"/>
      <c r="D58" s="508"/>
      <c r="E58" s="650">
        <v>8229</v>
      </c>
      <c r="F58" s="508"/>
      <c r="G58" s="508"/>
      <c r="H58" s="508"/>
      <c r="I58" s="652" t="s">
        <v>1595</v>
      </c>
      <c r="J58" s="662">
        <v>46031</v>
      </c>
      <c r="K58" s="292">
        <v>46044</v>
      </c>
      <c r="L58" s="1093">
        <v>46044</v>
      </c>
      <c r="M58" s="291" t="s">
        <v>2204</v>
      </c>
      <c r="N58" s="662">
        <v>46043</v>
      </c>
      <c r="O58" s="663">
        <v>46038</v>
      </c>
      <c r="P58" s="664">
        <v>46041</v>
      </c>
      <c r="Q58" s="665">
        <v>46044</v>
      </c>
      <c r="R58" s="646"/>
      <c r="S58" s="509">
        <v>46035</v>
      </c>
      <c r="T58" s="509">
        <v>46035</v>
      </c>
      <c r="U58" s="1800"/>
      <c r="V58" s="1801"/>
      <c r="W58" s="509">
        <v>46035</v>
      </c>
      <c r="X58" s="1801"/>
      <c r="Y58" s="509">
        <v>46035</v>
      </c>
      <c r="Z58" s="1803"/>
      <c r="AA58" s="1801"/>
      <c r="AB58" s="1804"/>
      <c r="AC58" s="511">
        <v>46035</v>
      </c>
      <c r="AD58" s="1802"/>
      <c r="AE58" s="510">
        <v>46035</v>
      </c>
      <c r="AF58" s="1803"/>
      <c r="AG58" s="1801"/>
      <c r="AH58" s="1562">
        <v>46035</v>
      </c>
      <c r="AI58" s="1803"/>
      <c r="AJ58" s="1803"/>
      <c r="AK58" s="1801"/>
      <c r="AL58" s="510">
        <v>46035</v>
      </c>
      <c r="AM58" s="1803"/>
      <c r="AN58" s="1803"/>
      <c r="AO58" s="1801"/>
      <c r="AP58" s="1804"/>
      <c r="AQ58" s="1803"/>
      <c r="AR58" s="1803"/>
      <c r="AS58" s="649" t="s">
        <v>84</v>
      </c>
      <c r="AT58" s="1803"/>
      <c r="AU58" s="1803"/>
      <c r="AV58" s="1801"/>
      <c r="AW58" s="648" t="s">
        <v>84</v>
      </c>
      <c r="AX58" s="1801"/>
      <c r="AY58" s="773" t="s">
        <v>84</v>
      </c>
      <c r="AZ58" s="769" t="s">
        <v>1860</v>
      </c>
      <c r="BA58" s="651" t="s">
        <v>1774</v>
      </c>
      <c r="BB58" s="1391" t="s">
        <v>1861</v>
      </c>
      <c r="BC58" s="653" t="s">
        <v>1778</v>
      </c>
      <c r="BD58" s="425">
        <v>11</v>
      </c>
      <c r="BE58" s="425" t="str">
        <f t="shared" si="6"/>
        <v>VU-LB106</v>
      </c>
      <c r="BF58" s="507">
        <f t="shared" si="7"/>
        <v>46044</v>
      </c>
      <c r="BG58" s="425">
        <f t="shared" si="8"/>
        <v>21367</v>
      </c>
      <c r="BH58" s="1642">
        <f t="shared" si="9"/>
        <v>4</v>
      </c>
      <c r="BI58" s="1641">
        <f t="shared" si="10"/>
        <v>4</v>
      </c>
      <c r="BJ58" s="1640"/>
      <c r="BK58" s="53"/>
      <c r="BL58" s="53"/>
    </row>
    <row r="59" spans="1:64" s="1799" customFormat="1" ht="12" customHeight="1" x14ac:dyDescent="0.2">
      <c r="A59" s="646"/>
      <c r="B59" s="508"/>
      <c r="C59" s="508"/>
      <c r="D59" s="508"/>
      <c r="E59" s="508"/>
      <c r="F59" s="508"/>
      <c r="G59" s="508"/>
      <c r="H59" s="508"/>
      <c r="I59" s="832"/>
      <c r="J59" s="662">
        <v>46010</v>
      </c>
      <c r="K59" s="292">
        <v>46044</v>
      </c>
      <c r="L59" s="1093">
        <v>46044</v>
      </c>
      <c r="M59" s="291" t="s">
        <v>2170</v>
      </c>
      <c r="N59" s="1805"/>
      <c r="O59" s="663">
        <f>INDEX([5]光真稼働日早見表!$M:$M,MATCH($Q59,[5]光真稼働日早見表!$Q:$Q,0),1)</f>
        <v>46039</v>
      </c>
      <c r="P59" s="1805"/>
      <c r="Q59" s="665">
        <v>46044</v>
      </c>
      <c r="R59" s="834" t="s">
        <v>1151</v>
      </c>
      <c r="S59" s="509">
        <v>46035</v>
      </c>
      <c r="T59" s="1804"/>
      <c r="U59" s="1800"/>
      <c r="V59" s="1801"/>
      <c r="W59" s="1804"/>
      <c r="X59" s="1801"/>
      <c r="Y59" s="1804"/>
      <c r="Z59" s="1803"/>
      <c r="AA59" s="1801"/>
      <c r="AB59" s="1804"/>
      <c r="AC59" s="1801"/>
      <c r="AD59" s="1802"/>
      <c r="AE59" s="1804"/>
      <c r="AF59" s="1803"/>
      <c r="AG59" s="1801"/>
      <c r="AH59" s="1800"/>
      <c r="AI59" s="1803"/>
      <c r="AJ59" s="1803"/>
      <c r="AK59" s="1801"/>
      <c r="AL59" s="1804"/>
      <c r="AM59" s="1803"/>
      <c r="AN59" s="1803"/>
      <c r="AO59" s="1801"/>
      <c r="AP59" s="1804"/>
      <c r="AQ59" s="1803"/>
      <c r="AR59" s="1803"/>
      <c r="AS59" s="1803"/>
      <c r="AT59" s="1803"/>
      <c r="AU59" s="1803"/>
      <c r="AV59" s="1801"/>
      <c r="AW59" s="1804"/>
      <c r="AX59" s="1801"/>
      <c r="AY59" s="1802"/>
      <c r="AZ59" s="1798" t="s">
        <v>2056</v>
      </c>
      <c r="BA59" s="891" t="s">
        <v>1779</v>
      </c>
      <c r="BB59" s="892" t="s">
        <v>2057</v>
      </c>
      <c r="BC59" s="893" t="s">
        <v>2058</v>
      </c>
      <c r="BD59" s="425">
        <f t="shared" ref="BD59:BD83" si="11">COUNTA(S59:AY59)</f>
        <v>1</v>
      </c>
      <c r="BE59" s="425">
        <f t="shared" si="6"/>
        <v>0</v>
      </c>
      <c r="BF59" s="507">
        <f t="shared" si="7"/>
        <v>46044</v>
      </c>
      <c r="BG59" s="425">
        <f t="shared" si="8"/>
        <v>0</v>
      </c>
      <c r="BH59" s="1642">
        <f t="shared" si="9"/>
        <v>1</v>
      </c>
      <c r="BI59" s="1641">
        <f t="shared" si="10"/>
        <v>0</v>
      </c>
      <c r="BJ59" s="1640" t="s">
        <v>56</v>
      </c>
    </row>
    <row r="60" spans="1:64" s="1799" customFormat="1" ht="12" customHeight="1" x14ac:dyDescent="0.2">
      <c r="A60" s="646"/>
      <c r="B60" s="508"/>
      <c r="C60" s="508"/>
      <c r="D60" s="508"/>
      <c r="E60" s="508"/>
      <c r="F60" s="508"/>
      <c r="G60" s="508"/>
      <c r="H60" s="508"/>
      <c r="I60" s="832"/>
      <c r="J60" s="662">
        <v>46001</v>
      </c>
      <c r="K60" s="292">
        <v>46044</v>
      </c>
      <c r="L60" s="1093">
        <v>46044</v>
      </c>
      <c r="M60" s="291" t="s">
        <v>2130</v>
      </c>
      <c r="N60" s="1805"/>
      <c r="O60" s="663">
        <f>INDEX([5]光真稼働日早見表!$M:$M,MATCH($Q60,[5]光真稼働日早見表!$Q:$Q,0),1)</f>
        <v>46039</v>
      </c>
      <c r="P60" s="1805"/>
      <c r="Q60" s="665">
        <v>46044</v>
      </c>
      <c r="R60" s="834" t="s">
        <v>1151</v>
      </c>
      <c r="S60" s="509">
        <v>46035</v>
      </c>
      <c r="T60" s="1804"/>
      <c r="U60" s="1800"/>
      <c r="V60" s="1801"/>
      <c r="W60" s="1804"/>
      <c r="X60" s="1801"/>
      <c r="Y60" s="1804"/>
      <c r="Z60" s="1803"/>
      <c r="AA60" s="1801"/>
      <c r="AB60" s="1804"/>
      <c r="AC60" s="1801"/>
      <c r="AD60" s="1802"/>
      <c r="AE60" s="1804"/>
      <c r="AF60" s="1803"/>
      <c r="AG60" s="1801"/>
      <c r="AH60" s="1800"/>
      <c r="AI60" s="1803"/>
      <c r="AJ60" s="1803"/>
      <c r="AK60" s="1801"/>
      <c r="AL60" s="1804"/>
      <c r="AM60" s="1803"/>
      <c r="AN60" s="1803"/>
      <c r="AO60" s="1801"/>
      <c r="AP60" s="1804"/>
      <c r="AQ60" s="1803"/>
      <c r="AR60" s="1803"/>
      <c r="AS60" s="1803"/>
      <c r="AT60" s="1803"/>
      <c r="AU60" s="1803"/>
      <c r="AV60" s="1801"/>
      <c r="AW60" s="1804"/>
      <c r="AX60" s="1801"/>
      <c r="AY60" s="1802"/>
      <c r="AZ60" s="1798" t="s">
        <v>1885</v>
      </c>
      <c r="BA60" s="891" t="s">
        <v>1873</v>
      </c>
      <c r="BB60" s="892" t="s">
        <v>1887</v>
      </c>
      <c r="BC60" s="893" t="s">
        <v>1874</v>
      </c>
      <c r="BD60" s="425">
        <f t="shared" si="11"/>
        <v>1</v>
      </c>
      <c r="BE60" s="425">
        <f t="shared" si="6"/>
        <v>0</v>
      </c>
      <c r="BF60" s="507">
        <f t="shared" si="7"/>
        <v>46044</v>
      </c>
      <c r="BG60" s="425">
        <f t="shared" si="8"/>
        <v>0</v>
      </c>
      <c r="BH60" s="1642">
        <f t="shared" si="9"/>
        <v>1</v>
      </c>
      <c r="BI60" s="1641">
        <f t="shared" si="10"/>
        <v>0</v>
      </c>
      <c r="BJ60" s="1640" t="s">
        <v>56</v>
      </c>
    </row>
    <row r="61" spans="1:64" s="1799" customFormat="1" ht="12" customHeight="1" x14ac:dyDescent="0.2">
      <c r="A61" s="646"/>
      <c r="B61" s="508"/>
      <c r="C61" s="508"/>
      <c r="D61" s="508"/>
      <c r="E61" s="508"/>
      <c r="F61" s="508"/>
      <c r="G61" s="508"/>
      <c r="H61" s="508"/>
      <c r="I61" s="832"/>
      <c r="J61" s="662">
        <v>46001</v>
      </c>
      <c r="K61" s="292">
        <v>46044</v>
      </c>
      <c r="L61" s="1093">
        <v>46044</v>
      </c>
      <c r="M61" s="291" t="s">
        <v>2130</v>
      </c>
      <c r="N61" s="1805"/>
      <c r="O61" s="663">
        <f>INDEX([5]光真稼働日早見表!$M:$M,MATCH($Q61,[5]光真稼働日早見表!$Q:$Q,0),1)</f>
        <v>46039</v>
      </c>
      <c r="P61" s="1805"/>
      <c r="Q61" s="665">
        <v>46044</v>
      </c>
      <c r="R61" s="834" t="s">
        <v>1151</v>
      </c>
      <c r="S61" s="509">
        <v>46035</v>
      </c>
      <c r="T61" s="1804"/>
      <c r="U61" s="1800"/>
      <c r="V61" s="1801"/>
      <c r="W61" s="1804"/>
      <c r="X61" s="1801"/>
      <c r="Y61" s="1804"/>
      <c r="Z61" s="1803"/>
      <c r="AA61" s="1801"/>
      <c r="AB61" s="1804"/>
      <c r="AC61" s="1801"/>
      <c r="AD61" s="1802"/>
      <c r="AE61" s="1804"/>
      <c r="AF61" s="1803"/>
      <c r="AG61" s="1801"/>
      <c r="AH61" s="1800"/>
      <c r="AI61" s="1803"/>
      <c r="AJ61" s="1803"/>
      <c r="AK61" s="1801"/>
      <c r="AL61" s="1804"/>
      <c r="AM61" s="1803"/>
      <c r="AN61" s="1803"/>
      <c r="AO61" s="1801"/>
      <c r="AP61" s="1804"/>
      <c r="AQ61" s="1803"/>
      <c r="AR61" s="1803"/>
      <c r="AS61" s="1803"/>
      <c r="AT61" s="1803"/>
      <c r="AU61" s="1803"/>
      <c r="AV61" s="1801"/>
      <c r="AW61" s="1804"/>
      <c r="AX61" s="1801"/>
      <c r="AY61" s="1802"/>
      <c r="AZ61" s="1798" t="s">
        <v>1885</v>
      </c>
      <c r="BA61" s="891" t="s">
        <v>1873</v>
      </c>
      <c r="BB61" s="892" t="s">
        <v>1888</v>
      </c>
      <c r="BC61" s="893" t="s">
        <v>1874</v>
      </c>
      <c r="BD61" s="425">
        <f t="shared" si="11"/>
        <v>1</v>
      </c>
      <c r="BE61" s="425">
        <f t="shared" si="6"/>
        <v>0</v>
      </c>
      <c r="BF61" s="507">
        <f t="shared" si="7"/>
        <v>46044</v>
      </c>
      <c r="BG61" s="425">
        <f t="shared" si="8"/>
        <v>0</v>
      </c>
      <c r="BH61" s="1642">
        <f t="shared" si="9"/>
        <v>1</v>
      </c>
      <c r="BI61" s="1641">
        <f t="shared" si="10"/>
        <v>0</v>
      </c>
      <c r="BJ61" s="1640" t="s">
        <v>56</v>
      </c>
    </row>
    <row r="62" spans="1:64" s="1799" customFormat="1" ht="12" customHeight="1" x14ac:dyDescent="0.2">
      <c r="A62" s="646"/>
      <c r="B62" s="508"/>
      <c r="C62" s="508"/>
      <c r="D62" s="508"/>
      <c r="E62" s="508"/>
      <c r="F62" s="508"/>
      <c r="G62" s="508"/>
      <c r="H62" s="508"/>
      <c r="I62" s="832"/>
      <c r="J62" s="662">
        <v>46001</v>
      </c>
      <c r="K62" s="292">
        <v>46044</v>
      </c>
      <c r="L62" s="1093">
        <v>46044</v>
      </c>
      <c r="M62" s="291" t="s">
        <v>2130</v>
      </c>
      <c r="N62" s="1805"/>
      <c r="O62" s="663">
        <f>INDEX([5]光真稼働日早見表!$M:$M,MATCH($Q62,[5]光真稼働日早見表!$Q:$Q,0),1)</f>
        <v>46039</v>
      </c>
      <c r="P62" s="1805"/>
      <c r="Q62" s="665">
        <v>46044</v>
      </c>
      <c r="R62" s="834" t="s">
        <v>1151</v>
      </c>
      <c r="S62" s="509">
        <v>46035</v>
      </c>
      <c r="T62" s="1804"/>
      <c r="U62" s="1800"/>
      <c r="V62" s="1801"/>
      <c r="W62" s="1804"/>
      <c r="X62" s="1801"/>
      <c r="Y62" s="1804"/>
      <c r="Z62" s="1803"/>
      <c r="AA62" s="1801"/>
      <c r="AB62" s="1804"/>
      <c r="AC62" s="1801"/>
      <c r="AD62" s="1802"/>
      <c r="AE62" s="1804"/>
      <c r="AF62" s="1803"/>
      <c r="AG62" s="1801"/>
      <c r="AH62" s="1800"/>
      <c r="AI62" s="1803"/>
      <c r="AJ62" s="1803"/>
      <c r="AK62" s="1801"/>
      <c r="AL62" s="1804"/>
      <c r="AM62" s="1803"/>
      <c r="AN62" s="1803"/>
      <c r="AO62" s="1801"/>
      <c r="AP62" s="1804"/>
      <c r="AQ62" s="1803"/>
      <c r="AR62" s="1803"/>
      <c r="AS62" s="1803"/>
      <c r="AT62" s="1803"/>
      <c r="AU62" s="1803"/>
      <c r="AV62" s="1801"/>
      <c r="AW62" s="1804"/>
      <c r="AX62" s="1801"/>
      <c r="AY62" s="1802"/>
      <c r="AZ62" s="1798" t="s">
        <v>1885</v>
      </c>
      <c r="BA62" s="891" t="s">
        <v>1873</v>
      </c>
      <c r="BB62" s="892" t="s">
        <v>1889</v>
      </c>
      <c r="BC62" s="893" t="s">
        <v>1874</v>
      </c>
      <c r="BD62" s="425">
        <f t="shared" si="11"/>
        <v>1</v>
      </c>
      <c r="BE62" s="425">
        <f t="shared" si="6"/>
        <v>0</v>
      </c>
      <c r="BF62" s="507">
        <f t="shared" si="7"/>
        <v>46044</v>
      </c>
      <c r="BG62" s="425">
        <f t="shared" si="8"/>
        <v>0</v>
      </c>
      <c r="BH62" s="1642">
        <f t="shared" si="9"/>
        <v>1</v>
      </c>
      <c r="BI62" s="1641">
        <f t="shared" si="10"/>
        <v>0</v>
      </c>
      <c r="BJ62" s="1640" t="s">
        <v>56</v>
      </c>
    </row>
    <row r="63" spans="1:64" s="1799" customFormat="1" ht="12" customHeight="1" x14ac:dyDescent="0.2">
      <c r="A63" s="646"/>
      <c r="B63" s="508"/>
      <c r="C63" s="508"/>
      <c r="D63" s="508"/>
      <c r="E63" s="508"/>
      <c r="F63" s="508"/>
      <c r="G63" s="508"/>
      <c r="H63" s="508"/>
      <c r="I63" s="832"/>
      <c r="J63" s="662">
        <v>46001</v>
      </c>
      <c r="K63" s="292">
        <v>46044</v>
      </c>
      <c r="L63" s="1093">
        <v>46044</v>
      </c>
      <c r="M63" s="291" t="s">
        <v>2130</v>
      </c>
      <c r="N63" s="1805"/>
      <c r="O63" s="663">
        <f>INDEX([5]光真稼働日早見表!$M:$M,MATCH($Q63,[5]光真稼働日早見表!$Q:$Q,0),1)</f>
        <v>46039</v>
      </c>
      <c r="P63" s="1805"/>
      <c r="Q63" s="665">
        <v>46044</v>
      </c>
      <c r="R63" s="834" t="s">
        <v>1151</v>
      </c>
      <c r="S63" s="509">
        <v>46035</v>
      </c>
      <c r="T63" s="1804"/>
      <c r="U63" s="1800"/>
      <c r="V63" s="1801"/>
      <c r="W63" s="1804"/>
      <c r="X63" s="1801"/>
      <c r="Y63" s="1804"/>
      <c r="Z63" s="1803"/>
      <c r="AA63" s="1801"/>
      <c r="AB63" s="1804"/>
      <c r="AC63" s="1801"/>
      <c r="AD63" s="1802"/>
      <c r="AE63" s="1804"/>
      <c r="AF63" s="1803"/>
      <c r="AG63" s="1801"/>
      <c r="AH63" s="1800"/>
      <c r="AI63" s="1803"/>
      <c r="AJ63" s="1803"/>
      <c r="AK63" s="1801"/>
      <c r="AL63" s="1804"/>
      <c r="AM63" s="1803"/>
      <c r="AN63" s="1803"/>
      <c r="AO63" s="1801"/>
      <c r="AP63" s="1804"/>
      <c r="AQ63" s="1803"/>
      <c r="AR63" s="1803"/>
      <c r="AS63" s="1803"/>
      <c r="AT63" s="1803"/>
      <c r="AU63" s="1803"/>
      <c r="AV63" s="1801"/>
      <c r="AW63" s="1804"/>
      <c r="AX63" s="1801"/>
      <c r="AY63" s="1802"/>
      <c r="AZ63" s="1798" t="s">
        <v>1885</v>
      </c>
      <c r="BA63" s="891" t="s">
        <v>1873</v>
      </c>
      <c r="BB63" s="892" t="s">
        <v>1890</v>
      </c>
      <c r="BC63" s="893" t="s">
        <v>1874</v>
      </c>
      <c r="BD63" s="425">
        <f t="shared" si="11"/>
        <v>1</v>
      </c>
      <c r="BE63" s="425">
        <f t="shared" si="6"/>
        <v>0</v>
      </c>
      <c r="BF63" s="507">
        <f t="shared" si="7"/>
        <v>46044</v>
      </c>
      <c r="BG63" s="425">
        <f t="shared" si="8"/>
        <v>0</v>
      </c>
      <c r="BH63" s="1642">
        <f t="shared" si="9"/>
        <v>1</v>
      </c>
      <c r="BI63" s="1641">
        <f t="shared" si="10"/>
        <v>0</v>
      </c>
      <c r="BJ63" s="1640" t="s">
        <v>56</v>
      </c>
    </row>
    <row r="64" spans="1:64" s="1799" customFormat="1" ht="12" customHeight="1" x14ac:dyDescent="0.2">
      <c r="A64" s="646"/>
      <c r="B64" s="508"/>
      <c r="C64" s="508"/>
      <c r="D64" s="508"/>
      <c r="E64" s="508"/>
      <c r="F64" s="508"/>
      <c r="G64" s="508"/>
      <c r="H64" s="508"/>
      <c r="I64" s="832"/>
      <c r="J64" s="662">
        <v>46001</v>
      </c>
      <c r="K64" s="292">
        <v>46044</v>
      </c>
      <c r="L64" s="1093">
        <v>46044</v>
      </c>
      <c r="M64" s="291" t="s">
        <v>2130</v>
      </c>
      <c r="N64" s="1805"/>
      <c r="O64" s="663">
        <f>INDEX([5]光真稼働日早見表!$M:$M,MATCH($Q64,[5]光真稼働日早見表!$Q:$Q,0),1)</f>
        <v>46039</v>
      </c>
      <c r="P64" s="1805"/>
      <c r="Q64" s="665">
        <v>46044</v>
      </c>
      <c r="R64" s="834" t="s">
        <v>1151</v>
      </c>
      <c r="S64" s="509">
        <v>46035</v>
      </c>
      <c r="T64" s="1804"/>
      <c r="U64" s="1800"/>
      <c r="V64" s="1801"/>
      <c r="W64" s="1804"/>
      <c r="X64" s="1801"/>
      <c r="Y64" s="1804"/>
      <c r="Z64" s="1803"/>
      <c r="AA64" s="1801"/>
      <c r="AB64" s="1804"/>
      <c r="AC64" s="1801"/>
      <c r="AD64" s="1802"/>
      <c r="AE64" s="1804"/>
      <c r="AF64" s="1803"/>
      <c r="AG64" s="1801"/>
      <c r="AH64" s="1800"/>
      <c r="AI64" s="1803"/>
      <c r="AJ64" s="1803"/>
      <c r="AK64" s="1801"/>
      <c r="AL64" s="1804"/>
      <c r="AM64" s="1803"/>
      <c r="AN64" s="1803"/>
      <c r="AO64" s="1801"/>
      <c r="AP64" s="1804"/>
      <c r="AQ64" s="1803"/>
      <c r="AR64" s="1803"/>
      <c r="AS64" s="1803"/>
      <c r="AT64" s="1803"/>
      <c r="AU64" s="1803"/>
      <c r="AV64" s="1801"/>
      <c r="AW64" s="1804"/>
      <c r="AX64" s="1801"/>
      <c r="AY64" s="1802"/>
      <c r="AZ64" s="1798" t="s">
        <v>1885</v>
      </c>
      <c r="BA64" s="891" t="s">
        <v>1873</v>
      </c>
      <c r="BB64" s="892" t="s">
        <v>1891</v>
      </c>
      <c r="BC64" s="893" t="s">
        <v>1874</v>
      </c>
      <c r="BD64" s="425">
        <f t="shared" si="11"/>
        <v>1</v>
      </c>
      <c r="BE64" s="425">
        <f t="shared" si="6"/>
        <v>0</v>
      </c>
      <c r="BF64" s="507">
        <f t="shared" si="7"/>
        <v>46044</v>
      </c>
      <c r="BG64" s="425">
        <f t="shared" si="8"/>
        <v>0</v>
      </c>
      <c r="BH64" s="1642">
        <f t="shared" si="9"/>
        <v>1</v>
      </c>
      <c r="BI64" s="1641">
        <f t="shared" si="10"/>
        <v>0</v>
      </c>
      <c r="BJ64" s="1640" t="s">
        <v>56</v>
      </c>
    </row>
    <row r="65" spans="1:62" s="1799" customFormat="1" ht="12" customHeight="1" x14ac:dyDescent="0.2">
      <c r="A65" s="646"/>
      <c r="B65" s="508"/>
      <c r="C65" s="508"/>
      <c r="D65" s="508"/>
      <c r="E65" s="508"/>
      <c r="F65" s="508"/>
      <c r="G65" s="508"/>
      <c r="H65" s="508"/>
      <c r="I65" s="832"/>
      <c r="J65" s="662">
        <v>46001</v>
      </c>
      <c r="K65" s="292">
        <v>46044</v>
      </c>
      <c r="L65" s="1093">
        <v>46044</v>
      </c>
      <c r="M65" s="291" t="s">
        <v>2131</v>
      </c>
      <c r="N65" s="1805"/>
      <c r="O65" s="663">
        <f>INDEX([5]光真稼働日早見表!$M:$M,MATCH($Q65,[5]光真稼働日早見表!$Q:$Q,0),1)</f>
        <v>46039</v>
      </c>
      <c r="P65" s="1805"/>
      <c r="Q65" s="665">
        <v>46044</v>
      </c>
      <c r="R65" s="834" t="s">
        <v>1151</v>
      </c>
      <c r="S65" s="1804"/>
      <c r="T65" s="1804"/>
      <c r="U65" s="1800"/>
      <c r="V65" s="1801"/>
      <c r="W65" s="509">
        <v>46035</v>
      </c>
      <c r="X65" s="1801"/>
      <c r="Y65" s="1804"/>
      <c r="Z65" s="1803"/>
      <c r="AA65" s="1801"/>
      <c r="AB65" s="1804"/>
      <c r="AC65" s="1801"/>
      <c r="AD65" s="1802"/>
      <c r="AE65" s="1804"/>
      <c r="AF65" s="1803"/>
      <c r="AG65" s="1801"/>
      <c r="AH65" s="1800"/>
      <c r="AI65" s="1803"/>
      <c r="AJ65" s="1803"/>
      <c r="AK65" s="1801"/>
      <c r="AL65" s="1804"/>
      <c r="AM65" s="1803"/>
      <c r="AN65" s="1803"/>
      <c r="AO65" s="1801"/>
      <c r="AP65" s="1804"/>
      <c r="AQ65" s="1803"/>
      <c r="AR65" s="1803"/>
      <c r="AS65" s="1803"/>
      <c r="AT65" s="1803"/>
      <c r="AU65" s="1803"/>
      <c r="AV65" s="1801"/>
      <c r="AW65" s="1804"/>
      <c r="AX65" s="1801"/>
      <c r="AY65" s="1802"/>
      <c r="AZ65" s="1798" t="s">
        <v>1961</v>
      </c>
      <c r="BA65" s="891" t="s">
        <v>1873</v>
      </c>
      <c r="BB65" s="892" t="s">
        <v>1964</v>
      </c>
      <c r="BC65" s="893" t="s">
        <v>1874</v>
      </c>
      <c r="BD65" s="425">
        <f t="shared" si="11"/>
        <v>1</v>
      </c>
      <c r="BE65" s="425">
        <f t="shared" si="6"/>
        <v>0</v>
      </c>
      <c r="BF65" s="507">
        <f t="shared" si="7"/>
        <v>46044</v>
      </c>
      <c r="BG65" s="425">
        <f t="shared" si="8"/>
        <v>0</v>
      </c>
      <c r="BH65" s="1642">
        <f t="shared" si="9"/>
        <v>1</v>
      </c>
      <c r="BI65" s="1641">
        <f t="shared" si="10"/>
        <v>0</v>
      </c>
      <c r="BJ65" s="1640" t="s">
        <v>58</v>
      </c>
    </row>
    <row r="66" spans="1:62" s="1799" customFormat="1" ht="12" customHeight="1" x14ac:dyDescent="0.2">
      <c r="A66" s="646"/>
      <c r="B66" s="508"/>
      <c r="C66" s="508"/>
      <c r="D66" s="508"/>
      <c r="E66" s="508"/>
      <c r="F66" s="508"/>
      <c r="G66" s="508"/>
      <c r="H66" s="508"/>
      <c r="I66" s="832"/>
      <c r="J66" s="662">
        <v>46001</v>
      </c>
      <c r="K66" s="292">
        <v>46044</v>
      </c>
      <c r="L66" s="1093">
        <v>46044</v>
      </c>
      <c r="M66" s="291" t="s">
        <v>2131</v>
      </c>
      <c r="N66" s="1805"/>
      <c r="O66" s="663">
        <f>INDEX([5]光真稼働日早見表!$M:$M,MATCH($Q66,[5]光真稼働日早見表!$Q:$Q,0),1)</f>
        <v>46039</v>
      </c>
      <c r="P66" s="1805"/>
      <c r="Q66" s="665">
        <v>46044</v>
      </c>
      <c r="R66" s="834" t="s">
        <v>1151</v>
      </c>
      <c r="S66" s="1804"/>
      <c r="T66" s="1804"/>
      <c r="U66" s="1800"/>
      <c r="V66" s="1801"/>
      <c r="W66" s="509">
        <v>46035</v>
      </c>
      <c r="X66" s="1801"/>
      <c r="Y66" s="1804"/>
      <c r="Z66" s="1803"/>
      <c r="AA66" s="1801"/>
      <c r="AB66" s="1804"/>
      <c r="AC66" s="1801"/>
      <c r="AD66" s="1802"/>
      <c r="AE66" s="1804"/>
      <c r="AF66" s="1803"/>
      <c r="AG66" s="1801"/>
      <c r="AH66" s="1800"/>
      <c r="AI66" s="1803"/>
      <c r="AJ66" s="1803"/>
      <c r="AK66" s="1801"/>
      <c r="AL66" s="1804"/>
      <c r="AM66" s="1803"/>
      <c r="AN66" s="1803"/>
      <c r="AO66" s="1801"/>
      <c r="AP66" s="1804"/>
      <c r="AQ66" s="1803"/>
      <c r="AR66" s="1803"/>
      <c r="AS66" s="1803"/>
      <c r="AT66" s="1803"/>
      <c r="AU66" s="1803"/>
      <c r="AV66" s="1801"/>
      <c r="AW66" s="1804"/>
      <c r="AX66" s="1801"/>
      <c r="AY66" s="1802"/>
      <c r="AZ66" s="1798" t="s">
        <v>1961</v>
      </c>
      <c r="BA66" s="891" t="s">
        <v>1873</v>
      </c>
      <c r="BB66" s="892" t="s">
        <v>1965</v>
      </c>
      <c r="BC66" s="893" t="s">
        <v>1874</v>
      </c>
      <c r="BD66" s="425">
        <f t="shared" si="11"/>
        <v>1</v>
      </c>
      <c r="BE66" s="425">
        <f t="shared" si="6"/>
        <v>0</v>
      </c>
      <c r="BF66" s="507">
        <f t="shared" si="7"/>
        <v>46044</v>
      </c>
      <c r="BG66" s="425">
        <f t="shared" si="8"/>
        <v>0</v>
      </c>
      <c r="BH66" s="1642">
        <f t="shared" si="9"/>
        <v>1</v>
      </c>
      <c r="BI66" s="1641">
        <f t="shared" si="10"/>
        <v>0</v>
      </c>
      <c r="BJ66" s="1640" t="s">
        <v>58</v>
      </c>
    </row>
    <row r="67" spans="1:62" s="1799" customFormat="1" ht="12" customHeight="1" x14ac:dyDescent="0.2">
      <c r="A67" s="646"/>
      <c r="B67" s="508"/>
      <c r="C67" s="508"/>
      <c r="D67" s="508"/>
      <c r="E67" s="508"/>
      <c r="F67" s="508"/>
      <c r="G67" s="508"/>
      <c r="H67" s="508"/>
      <c r="I67" s="832"/>
      <c r="J67" s="662">
        <v>46001</v>
      </c>
      <c r="K67" s="292">
        <v>46044</v>
      </c>
      <c r="L67" s="1093">
        <v>46044</v>
      </c>
      <c r="M67" s="291" t="s">
        <v>2131</v>
      </c>
      <c r="N67" s="1805"/>
      <c r="O67" s="663">
        <f>INDEX([5]光真稼働日早見表!$M:$M,MATCH($Q67,[5]光真稼働日早見表!$Q:$Q,0),1)</f>
        <v>46039</v>
      </c>
      <c r="P67" s="1805"/>
      <c r="Q67" s="665">
        <v>46044</v>
      </c>
      <c r="R67" s="834" t="s">
        <v>1151</v>
      </c>
      <c r="S67" s="1804"/>
      <c r="T67" s="1804"/>
      <c r="U67" s="1800"/>
      <c r="V67" s="1801"/>
      <c r="W67" s="509">
        <v>46035</v>
      </c>
      <c r="X67" s="1801"/>
      <c r="Y67" s="1804"/>
      <c r="Z67" s="1803"/>
      <c r="AA67" s="1801"/>
      <c r="AB67" s="1804"/>
      <c r="AC67" s="1801"/>
      <c r="AD67" s="1802"/>
      <c r="AE67" s="1804"/>
      <c r="AF67" s="1803"/>
      <c r="AG67" s="1801"/>
      <c r="AH67" s="1800"/>
      <c r="AI67" s="1803"/>
      <c r="AJ67" s="1803"/>
      <c r="AK67" s="1801"/>
      <c r="AL67" s="1804"/>
      <c r="AM67" s="1803"/>
      <c r="AN67" s="1803"/>
      <c r="AO67" s="1801"/>
      <c r="AP67" s="1804"/>
      <c r="AQ67" s="1803"/>
      <c r="AR67" s="1803"/>
      <c r="AS67" s="1803"/>
      <c r="AT67" s="1803"/>
      <c r="AU67" s="1803"/>
      <c r="AV67" s="1801"/>
      <c r="AW67" s="1804"/>
      <c r="AX67" s="1801"/>
      <c r="AY67" s="1802"/>
      <c r="AZ67" s="1798" t="s">
        <v>1961</v>
      </c>
      <c r="BA67" s="891" t="s">
        <v>1873</v>
      </c>
      <c r="BB67" s="892" t="s">
        <v>1966</v>
      </c>
      <c r="BC67" s="893" t="s">
        <v>1874</v>
      </c>
      <c r="BD67" s="425">
        <f t="shared" si="11"/>
        <v>1</v>
      </c>
      <c r="BE67" s="425">
        <f t="shared" si="6"/>
        <v>0</v>
      </c>
      <c r="BF67" s="507">
        <f t="shared" si="7"/>
        <v>46044</v>
      </c>
      <c r="BG67" s="425">
        <f t="shared" si="8"/>
        <v>0</v>
      </c>
      <c r="BH67" s="1642">
        <f t="shared" si="9"/>
        <v>1</v>
      </c>
      <c r="BI67" s="1641">
        <f t="shared" si="10"/>
        <v>0</v>
      </c>
      <c r="BJ67" s="1640" t="s">
        <v>58</v>
      </c>
    </row>
    <row r="68" spans="1:62" s="1799" customFormat="1" ht="12" customHeight="1" x14ac:dyDescent="0.2">
      <c r="A68" s="646"/>
      <c r="B68" s="508"/>
      <c r="C68" s="508"/>
      <c r="D68" s="508"/>
      <c r="E68" s="508"/>
      <c r="F68" s="508"/>
      <c r="G68" s="508"/>
      <c r="H68" s="508"/>
      <c r="I68" s="832"/>
      <c r="J68" s="662">
        <v>46001</v>
      </c>
      <c r="K68" s="292">
        <v>46044</v>
      </c>
      <c r="L68" s="1093">
        <v>46044</v>
      </c>
      <c r="M68" s="291" t="s">
        <v>2131</v>
      </c>
      <c r="N68" s="1805"/>
      <c r="O68" s="663">
        <f>INDEX([5]光真稼働日早見表!$M:$M,MATCH($Q68,[5]光真稼働日早見表!$Q:$Q,0),1)</f>
        <v>46039</v>
      </c>
      <c r="P68" s="1805"/>
      <c r="Q68" s="665">
        <v>46044</v>
      </c>
      <c r="R68" s="834" t="s">
        <v>1151</v>
      </c>
      <c r="S68" s="1804"/>
      <c r="T68" s="1804"/>
      <c r="U68" s="1800"/>
      <c r="V68" s="1801"/>
      <c r="W68" s="509">
        <v>46035</v>
      </c>
      <c r="X68" s="1801"/>
      <c r="Y68" s="1804"/>
      <c r="Z68" s="1803"/>
      <c r="AA68" s="1801"/>
      <c r="AB68" s="1804"/>
      <c r="AC68" s="1801"/>
      <c r="AD68" s="1802"/>
      <c r="AE68" s="1804"/>
      <c r="AF68" s="1803"/>
      <c r="AG68" s="1801"/>
      <c r="AH68" s="1800"/>
      <c r="AI68" s="1803"/>
      <c r="AJ68" s="1803"/>
      <c r="AK68" s="1801"/>
      <c r="AL68" s="1804"/>
      <c r="AM68" s="1803"/>
      <c r="AN68" s="1803"/>
      <c r="AO68" s="1801"/>
      <c r="AP68" s="1804"/>
      <c r="AQ68" s="1803"/>
      <c r="AR68" s="1803"/>
      <c r="AS68" s="1803"/>
      <c r="AT68" s="1803"/>
      <c r="AU68" s="1803"/>
      <c r="AV68" s="1801"/>
      <c r="AW68" s="1804"/>
      <c r="AX68" s="1801"/>
      <c r="AY68" s="1802"/>
      <c r="AZ68" s="1798" t="s">
        <v>1961</v>
      </c>
      <c r="BA68" s="891" t="s">
        <v>1873</v>
      </c>
      <c r="BB68" s="892" t="s">
        <v>1967</v>
      </c>
      <c r="BC68" s="893" t="s">
        <v>1874</v>
      </c>
      <c r="BD68" s="425">
        <f t="shared" si="11"/>
        <v>1</v>
      </c>
      <c r="BE68" s="425">
        <f t="shared" si="6"/>
        <v>0</v>
      </c>
      <c r="BF68" s="507">
        <f t="shared" si="7"/>
        <v>46044</v>
      </c>
      <c r="BG68" s="425">
        <f t="shared" si="8"/>
        <v>0</v>
      </c>
      <c r="BH68" s="1642">
        <f t="shared" si="9"/>
        <v>1</v>
      </c>
      <c r="BI68" s="1641">
        <f t="shared" si="10"/>
        <v>0</v>
      </c>
      <c r="BJ68" s="1640" t="s">
        <v>58</v>
      </c>
    </row>
    <row r="69" spans="1:62" s="1799" customFormat="1" ht="12" customHeight="1" x14ac:dyDescent="0.2">
      <c r="A69" s="646"/>
      <c r="B69" s="508"/>
      <c r="C69" s="508"/>
      <c r="D69" s="508"/>
      <c r="E69" s="508"/>
      <c r="F69" s="508"/>
      <c r="G69" s="508"/>
      <c r="H69" s="508"/>
      <c r="I69" s="832"/>
      <c r="J69" s="662">
        <v>46001</v>
      </c>
      <c r="K69" s="292">
        <v>46044</v>
      </c>
      <c r="L69" s="1093">
        <v>46044</v>
      </c>
      <c r="M69" s="291" t="s">
        <v>2131</v>
      </c>
      <c r="N69" s="1805"/>
      <c r="O69" s="663">
        <f>INDEX([5]光真稼働日早見表!$M:$M,MATCH($Q69,[5]光真稼働日早見表!$Q:$Q,0),1)</f>
        <v>46039</v>
      </c>
      <c r="P69" s="1805"/>
      <c r="Q69" s="665">
        <v>46044</v>
      </c>
      <c r="R69" s="834" t="s">
        <v>1151</v>
      </c>
      <c r="S69" s="1804"/>
      <c r="T69" s="1804"/>
      <c r="U69" s="1800"/>
      <c r="V69" s="1801"/>
      <c r="W69" s="509">
        <v>46035</v>
      </c>
      <c r="X69" s="1801"/>
      <c r="Y69" s="1804"/>
      <c r="Z69" s="1803"/>
      <c r="AA69" s="1801"/>
      <c r="AB69" s="1804"/>
      <c r="AC69" s="1801"/>
      <c r="AD69" s="1802"/>
      <c r="AE69" s="1804"/>
      <c r="AF69" s="1803"/>
      <c r="AG69" s="1801"/>
      <c r="AH69" s="1800"/>
      <c r="AI69" s="1803"/>
      <c r="AJ69" s="1803"/>
      <c r="AK69" s="1801"/>
      <c r="AL69" s="1804"/>
      <c r="AM69" s="1803"/>
      <c r="AN69" s="1803"/>
      <c r="AO69" s="1801"/>
      <c r="AP69" s="1804"/>
      <c r="AQ69" s="1803"/>
      <c r="AR69" s="1803"/>
      <c r="AS69" s="1803"/>
      <c r="AT69" s="1803"/>
      <c r="AU69" s="1803"/>
      <c r="AV69" s="1801"/>
      <c r="AW69" s="1804"/>
      <c r="AX69" s="1801"/>
      <c r="AY69" s="1802"/>
      <c r="AZ69" s="1798" t="s">
        <v>1961</v>
      </c>
      <c r="BA69" s="891" t="s">
        <v>1873</v>
      </c>
      <c r="BB69" s="892" t="s">
        <v>1968</v>
      </c>
      <c r="BC69" s="893" t="s">
        <v>1874</v>
      </c>
      <c r="BD69" s="425">
        <f t="shared" si="11"/>
        <v>1</v>
      </c>
      <c r="BE69" s="425">
        <f t="shared" si="6"/>
        <v>0</v>
      </c>
      <c r="BF69" s="507">
        <f t="shared" si="7"/>
        <v>46044</v>
      </c>
      <c r="BG69" s="425">
        <f t="shared" si="8"/>
        <v>0</v>
      </c>
      <c r="BH69" s="1642">
        <f t="shared" si="9"/>
        <v>1</v>
      </c>
      <c r="BI69" s="1641">
        <f t="shared" si="10"/>
        <v>0</v>
      </c>
      <c r="BJ69" s="1640" t="s">
        <v>58</v>
      </c>
    </row>
    <row r="70" spans="1:62" s="1799" customFormat="1" ht="12" customHeight="1" x14ac:dyDescent="0.2">
      <c r="A70" s="646"/>
      <c r="B70" s="508"/>
      <c r="C70" s="508"/>
      <c r="D70" s="508"/>
      <c r="E70" s="508"/>
      <c r="F70" s="508"/>
      <c r="G70" s="508"/>
      <c r="H70" s="508"/>
      <c r="I70" s="832"/>
      <c r="J70" s="662">
        <v>46001</v>
      </c>
      <c r="K70" s="292">
        <v>46044</v>
      </c>
      <c r="L70" s="1093">
        <v>46044</v>
      </c>
      <c r="M70" s="291" t="s">
        <v>2132</v>
      </c>
      <c r="N70" s="1805"/>
      <c r="O70" s="663">
        <f>INDEX([5]光真稼働日早見表!$M:$M,MATCH($Q70,[5]光真稼働日早見表!$Q:$Q,0),1)</f>
        <v>46039</v>
      </c>
      <c r="P70" s="1805"/>
      <c r="Q70" s="665">
        <v>46044</v>
      </c>
      <c r="R70" s="834" t="s">
        <v>1151</v>
      </c>
      <c r="S70" s="1804"/>
      <c r="T70" s="1804"/>
      <c r="U70" s="1800"/>
      <c r="V70" s="1801"/>
      <c r="W70" s="1804"/>
      <c r="X70" s="1801"/>
      <c r="Y70" s="509">
        <v>46035</v>
      </c>
      <c r="Z70" s="1803"/>
      <c r="AA70" s="1801"/>
      <c r="AB70" s="1804"/>
      <c r="AC70" s="1801"/>
      <c r="AD70" s="1802"/>
      <c r="AE70" s="1804"/>
      <c r="AF70" s="1803"/>
      <c r="AG70" s="1801"/>
      <c r="AH70" s="1800"/>
      <c r="AI70" s="1803"/>
      <c r="AJ70" s="1803"/>
      <c r="AK70" s="1801"/>
      <c r="AL70" s="1804"/>
      <c r="AM70" s="1803"/>
      <c r="AN70" s="1803"/>
      <c r="AO70" s="1801"/>
      <c r="AP70" s="1804"/>
      <c r="AQ70" s="1803"/>
      <c r="AR70" s="1803"/>
      <c r="AS70" s="1803"/>
      <c r="AT70" s="1803"/>
      <c r="AU70" s="1803"/>
      <c r="AV70" s="1801"/>
      <c r="AW70" s="1804"/>
      <c r="AX70" s="1801"/>
      <c r="AY70" s="1802"/>
      <c r="AZ70" s="1798" t="s">
        <v>1877</v>
      </c>
      <c r="BA70" s="891" t="s">
        <v>1873</v>
      </c>
      <c r="BB70" s="892" t="s">
        <v>1875</v>
      </c>
      <c r="BC70" s="893" t="s">
        <v>1874</v>
      </c>
      <c r="BD70" s="425">
        <f t="shared" si="11"/>
        <v>1</v>
      </c>
      <c r="BE70" s="425">
        <f t="shared" si="6"/>
        <v>0</v>
      </c>
      <c r="BF70" s="507">
        <f t="shared" si="7"/>
        <v>46044</v>
      </c>
      <c r="BG70" s="425">
        <f t="shared" si="8"/>
        <v>0</v>
      </c>
      <c r="BH70" s="1642">
        <f t="shared" si="9"/>
        <v>1</v>
      </c>
      <c r="BI70" s="1641">
        <f t="shared" si="10"/>
        <v>0</v>
      </c>
      <c r="BJ70" s="1640" t="s">
        <v>79</v>
      </c>
    </row>
    <row r="71" spans="1:62" s="1799" customFormat="1" ht="12" customHeight="1" x14ac:dyDescent="0.2">
      <c r="A71" s="646"/>
      <c r="B71" s="508"/>
      <c r="C71" s="508"/>
      <c r="D71" s="508"/>
      <c r="E71" s="508"/>
      <c r="F71" s="508"/>
      <c r="G71" s="508"/>
      <c r="H71" s="508"/>
      <c r="I71" s="832"/>
      <c r="J71" s="662">
        <v>46001</v>
      </c>
      <c r="K71" s="292">
        <v>46044</v>
      </c>
      <c r="L71" s="1093">
        <v>46044</v>
      </c>
      <c r="M71" s="291" t="s">
        <v>2132</v>
      </c>
      <c r="N71" s="1805"/>
      <c r="O71" s="663">
        <f>INDEX([5]光真稼働日早見表!$M:$M,MATCH($Q71,[5]光真稼働日早見表!$Q:$Q,0),1)</f>
        <v>46039</v>
      </c>
      <c r="P71" s="1805"/>
      <c r="Q71" s="665">
        <v>46044</v>
      </c>
      <c r="R71" s="834" t="s">
        <v>1151</v>
      </c>
      <c r="S71" s="1804"/>
      <c r="T71" s="1804"/>
      <c r="U71" s="1800"/>
      <c r="V71" s="1801"/>
      <c r="W71" s="1804"/>
      <c r="X71" s="1801"/>
      <c r="Y71" s="509">
        <v>46035</v>
      </c>
      <c r="Z71" s="1803"/>
      <c r="AA71" s="1801"/>
      <c r="AB71" s="1804"/>
      <c r="AC71" s="1801"/>
      <c r="AD71" s="1802"/>
      <c r="AE71" s="1804"/>
      <c r="AF71" s="1803"/>
      <c r="AG71" s="1801"/>
      <c r="AH71" s="1800"/>
      <c r="AI71" s="1803"/>
      <c r="AJ71" s="1803"/>
      <c r="AK71" s="1801"/>
      <c r="AL71" s="1804"/>
      <c r="AM71" s="1803"/>
      <c r="AN71" s="1803"/>
      <c r="AO71" s="1801"/>
      <c r="AP71" s="1804"/>
      <c r="AQ71" s="1803"/>
      <c r="AR71" s="1803"/>
      <c r="AS71" s="1803"/>
      <c r="AT71" s="1803"/>
      <c r="AU71" s="1803"/>
      <c r="AV71" s="1801"/>
      <c r="AW71" s="1804"/>
      <c r="AX71" s="1801"/>
      <c r="AY71" s="1802"/>
      <c r="AZ71" s="1798" t="s">
        <v>1877</v>
      </c>
      <c r="BA71" s="891" t="s">
        <v>1873</v>
      </c>
      <c r="BB71" s="892" t="s">
        <v>1876</v>
      </c>
      <c r="BC71" s="893" t="s">
        <v>1874</v>
      </c>
      <c r="BD71" s="425">
        <f t="shared" si="11"/>
        <v>1</v>
      </c>
      <c r="BE71" s="425">
        <f t="shared" ref="BE71:BE102" si="12">I71</f>
        <v>0</v>
      </c>
      <c r="BF71" s="507">
        <f t="shared" ref="BF71:BF102" si="13">K71</f>
        <v>46044</v>
      </c>
      <c r="BG71" s="425">
        <f t="shared" ref="BG71:BG102" si="14">A71</f>
        <v>0</v>
      </c>
      <c r="BH71" s="1642">
        <f t="shared" ref="BH71:BH102" si="15">COUNTA(S71:AA71)</f>
        <v>1</v>
      </c>
      <c r="BI71" s="1641">
        <f t="shared" ref="BI71:BI102" si="16">COUNTA(AB71:AO71)</f>
        <v>0</v>
      </c>
      <c r="BJ71" s="1640" t="s">
        <v>79</v>
      </c>
    </row>
    <row r="72" spans="1:62" s="1799" customFormat="1" ht="12" customHeight="1" x14ac:dyDescent="0.2">
      <c r="A72" s="646"/>
      <c r="B72" s="508"/>
      <c r="C72" s="508"/>
      <c r="D72" s="508"/>
      <c r="E72" s="508"/>
      <c r="F72" s="508"/>
      <c r="G72" s="508"/>
      <c r="H72" s="508"/>
      <c r="I72" s="832"/>
      <c r="J72" s="662">
        <v>46001</v>
      </c>
      <c r="K72" s="292">
        <v>46044</v>
      </c>
      <c r="L72" s="1093">
        <v>46044</v>
      </c>
      <c r="M72" s="291" t="s">
        <v>2133</v>
      </c>
      <c r="N72" s="1805"/>
      <c r="O72" s="1805"/>
      <c r="P72" s="664">
        <f>INDEX([5]光真稼働日早見表!$N:$N,MATCH($Q72,[5]光真稼働日早見表!$Q:$Q,0),1)</f>
        <v>46041</v>
      </c>
      <c r="Q72" s="665">
        <v>46044</v>
      </c>
      <c r="R72" s="834" t="s">
        <v>1151</v>
      </c>
      <c r="S72" s="1804"/>
      <c r="T72" s="1804"/>
      <c r="U72" s="1800"/>
      <c r="V72" s="1801"/>
      <c r="W72" s="1804"/>
      <c r="X72" s="1801"/>
      <c r="Y72" s="1804"/>
      <c r="Z72" s="1803"/>
      <c r="AA72" s="1801"/>
      <c r="AB72" s="510">
        <v>46035</v>
      </c>
      <c r="AC72" s="1801"/>
      <c r="AD72" s="1802"/>
      <c r="AE72" s="1804"/>
      <c r="AF72" s="1803"/>
      <c r="AG72" s="1801"/>
      <c r="AH72" s="1800"/>
      <c r="AI72" s="1803"/>
      <c r="AJ72" s="1803"/>
      <c r="AK72" s="1801"/>
      <c r="AL72" s="1804"/>
      <c r="AM72" s="1803"/>
      <c r="AN72" s="1803"/>
      <c r="AO72" s="1801"/>
      <c r="AP72" s="1804"/>
      <c r="AQ72" s="1803"/>
      <c r="AR72" s="1803"/>
      <c r="AS72" s="1803"/>
      <c r="AT72" s="1803"/>
      <c r="AU72" s="1803"/>
      <c r="AV72" s="1801"/>
      <c r="AW72" s="1804"/>
      <c r="AX72" s="1801"/>
      <c r="AY72" s="1802"/>
      <c r="AZ72" s="1798" t="s">
        <v>1955</v>
      </c>
      <c r="BA72" s="891" t="s">
        <v>1873</v>
      </c>
      <c r="BB72" s="892" t="s">
        <v>1956</v>
      </c>
      <c r="BC72" s="893" t="s">
        <v>1874</v>
      </c>
      <c r="BD72" s="425">
        <f t="shared" si="11"/>
        <v>1</v>
      </c>
      <c r="BE72" s="425">
        <f t="shared" si="12"/>
        <v>0</v>
      </c>
      <c r="BF72" s="507">
        <f t="shared" si="13"/>
        <v>46044</v>
      </c>
      <c r="BG72" s="425">
        <f t="shared" si="14"/>
        <v>0</v>
      </c>
      <c r="BH72" s="1642">
        <f t="shared" si="15"/>
        <v>0</v>
      </c>
      <c r="BI72" s="1641">
        <f t="shared" si="16"/>
        <v>1</v>
      </c>
      <c r="BJ72" s="1640" t="s">
        <v>60</v>
      </c>
    </row>
    <row r="73" spans="1:62" s="1799" customFormat="1" ht="12" customHeight="1" x14ac:dyDescent="0.2">
      <c r="A73" s="646"/>
      <c r="B73" s="508"/>
      <c r="C73" s="508"/>
      <c r="D73" s="508"/>
      <c r="E73" s="508"/>
      <c r="F73" s="508"/>
      <c r="G73" s="508"/>
      <c r="H73" s="508"/>
      <c r="I73" s="832"/>
      <c r="J73" s="662">
        <v>46001</v>
      </c>
      <c r="K73" s="292">
        <v>46044</v>
      </c>
      <c r="L73" s="1093">
        <v>46044</v>
      </c>
      <c r="M73" s="291" t="s">
        <v>2133</v>
      </c>
      <c r="N73" s="1805"/>
      <c r="O73" s="1805"/>
      <c r="P73" s="664">
        <f>INDEX([5]光真稼働日早見表!$N:$N,MATCH($Q73,[5]光真稼働日早見表!$Q:$Q,0),1)</f>
        <v>46041</v>
      </c>
      <c r="Q73" s="665">
        <v>46044</v>
      </c>
      <c r="R73" s="834" t="s">
        <v>1151</v>
      </c>
      <c r="S73" s="1804"/>
      <c r="T73" s="1804"/>
      <c r="U73" s="1800"/>
      <c r="V73" s="1801"/>
      <c r="W73" s="1804"/>
      <c r="X73" s="1801"/>
      <c r="Y73" s="1804"/>
      <c r="Z73" s="1803"/>
      <c r="AA73" s="1801"/>
      <c r="AB73" s="510">
        <v>46035</v>
      </c>
      <c r="AC73" s="1801"/>
      <c r="AD73" s="1802"/>
      <c r="AE73" s="1804"/>
      <c r="AF73" s="1803"/>
      <c r="AG73" s="1801"/>
      <c r="AH73" s="1800"/>
      <c r="AI73" s="1803"/>
      <c r="AJ73" s="1803"/>
      <c r="AK73" s="1801"/>
      <c r="AL73" s="1804"/>
      <c r="AM73" s="1803"/>
      <c r="AN73" s="1803"/>
      <c r="AO73" s="1801"/>
      <c r="AP73" s="1804"/>
      <c r="AQ73" s="1803"/>
      <c r="AR73" s="1803"/>
      <c r="AS73" s="1803"/>
      <c r="AT73" s="1803"/>
      <c r="AU73" s="1803"/>
      <c r="AV73" s="1801"/>
      <c r="AW73" s="1804"/>
      <c r="AX73" s="1801"/>
      <c r="AY73" s="1802"/>
      <c r="AZ73" s="1798" t="s">
        <v>1955</v>
      </c>
      <c r="BA73" s="891" t="s">
        <v>1873</v>
      </c>
      <c r="BB73" s="892" t="s">
        <v>1957</v>
      </c>
      <c r="BC73" s="893" t="s">
        <v>1874</v>
      </c>
      <c r="BD73" s="425">
        <f t="shared" si="11"/>
        <v>1</v>
      </c>
      <c r="BE73" s="425">
        <f t="shared" si="12"/>
        <v>0</v>
      </c>
      <c r="BF73" s="507">
        <f t="shared" si="13"/>
        <v>46044</v>
      </c>
      <c r="BG73" s="425">
        <f t="shared" si="14"/>
        <v>0</v>
      </c>
      <c r="BH73" s="1642">
        <f t="shared" si="15"/>
        <v>0</v>
      </c>
      <c r="BI73" s="1641">
        <f t="shared" si="16"/>
        <v>1</v>
      </c>
      <c r="BJ73" s="1640" t="s">
        <v>60</v>
      </c>
    </row>
    <row r="74" spans="1:62" s="1799" customFormat="1" ht="12" customHeight="1" x14ac:dyDescent="0.2">
      <c r="A74" s="646"/>
      <c r="B74" s="508"/>
      <c r="C74" s="508"/>
      <c r="D74" s="508"/>
      <c r="E74" s="508"/>
      <c r="F74" s="508"/>
      <c r="G74" s="508"/>
      <c r="H74" s="508"/>
      <c r="I74" s="832"/>
      <c r="J74" s="662">
        <v>46001</v>
      </c>
      <c r="K74" s="292">
        <v>46044</v>
      </c>
      <c r="L74" s="1093">
        <v>46044</v>
      </c>
      <c r="M74" s="291" t="s">
        <v>2133</v>
      </c>
      <c r="N74" s="1805"/>
      <c r="O74" s="1805"/>
      <c r="P74" s="664">
        <f>INDEX([5]光真稼働日早見表!$N:$N,MATCH($Q74,[5]光真稼働日早見表!$Q:$Q,0),1)</f>
        <v>46041</v>
      </c>
      <c r="Q74" s="665">
        <v>46044</v>
      </c>
      <c r="R74" s="834" t="s">
        <v>1151</v>
      </c>
      <c r="S74" s="1804"/>
      <c r="T74" s="1804"/>
      <c r="U74" s="1800"/>
      <c r="V74" s="1801"/>
      <c r="W74" s="1804"/>
      <c r="X74" s="1801"/>
      <c r="Y74" s="1804"/>
      <c r="Z74" s="1803"/>
      <c r="AA74" s="1801"/>
      <c r="AB74" s="510">
        <v>46035</v>
      </c>
      <c r="AC74" s="1801"/>
      <c r="AD74" s="1802"/>
      <c r="AE74" s="1804"/>
      <c r="AF74" s="1803"/>
      <c r="AG74" s="1801"/>
      <c r="AH74" s="1800"/>
      <c r="AI74" s="1803"/>
      <c r="AJ74" s="1803"/>
      <c r="AK74" s="1801"/>
      <c r="AL74" s="1804"/>
      <c r="AM74" s="1803"/>
      <c r="AN74" s="1803"/>
      <c r="AO74" s="1801"/>
      <c r="AP74" s="1804"/>
      <c r="AQ74" s="1803"/>
      <c r="AR74" s="1803"/>
      <c r="AS74" s="1803"/>
      <c r="AT74" s="1803"/>
      <c r="AU74" s="1803"/>
      <c r="AV74" s="1801"/>
      <c r="AW74" s="1804"/>
      <c r="AX74" s="1801"/>
      <c r="AY74" s="1802"/>
      <c r="AZ74" s="1798" t="s">
        <v>1955</v>
      </c>
      <c r="BA74" s="891" t="s">
        <v>1873</v>
      </c>
      <c r="BB74" s="892" t="s">
        <v>1958</v>
      </c>
      <c r="BC74" s="893" t="s">
        <v>1874</v>
      </c>
      <c r="BD74" s="425">
        <f t="shared" si="11"/>
        <v>1</v>
      </c>
      <c r="BE74" s="425">
        <f t="shared" si="12"/>
        <v>0</v>
      </c>
      <c r="BF74" s="507">
        <f t="shared" si="13"/>
        <v>46044</v>
      </c>
      <c r="BG74" s="425">
        <f t="shared" si="14"/>
        <v>0</v>
      </c>
      <c r="BH74" s="1642">
        <f t="shared" si="15"/>
        <v>0</v>
      </c>
      <c r="BI74" s="1641">
        <f t="shared" si="16"/>
        <v>1</v>
      </c>
      <c r="BJ74" s="1640" t="s">
        <v>60</v>
      </c>
    </row>
    <row r="75" spans="1:62" s="1799" customFormat="1" ht="12" customHeight="1" x14ac:dyDescent="0.2">
      <c r="A75" s="646"/>
      <c r="B75" s="508"/>
      <c r="C75" s="508"/>
      <c r="D75" s="508"/>
      <c r="E75" s="508"/>
      <c r="F75" s="508"/>
      <c r="G75" s="508"/>
      <c r="H75" s="508"/>
      <c r="I75" s="832"/>
      <c r="J75" s="662">
        <v>46001</v>
      </c>
      <c r="K75" s="292">
        <v>46044</v>
      </c>
      <c r="L75" s="1093">
        <v>46044</v>
      </c>
      <c r="M75" s="291" t="s">
        <v>2133</v>
      </c>
      <c r="N75" s="1805"/>
      <c r="O75" s="1805"/>
      <c r="P75" s="664">
        <f>INDEX([5]光真稼働日早見表!$N:$N,MATCH($Q75,[5]光真稼働日早見表!$Q:$Q,0),1)</f>
        <v>46041</v>
      </c>
      <c r="Q75" s="665">
        <v>46044</v>
      </c>
      <c r="R75" s="834" t="s">
        <v>1151</v>
      </c>
      <c r="S75" s="1804"/>
      <c r="T75" s="1804"/>
      <c r="U75" s="1800"/>
      <c r="V75" s="1801"/>
      <c r="W75" s="1804"/>
      <c r="X75" s="1801"/>
      <c r="Y75" s="1804"/>
      <c r="Z75" s="1803"/>
      <c r="AA75" s="1801"/>
      <c r="AB75" s="510">
        <v>46035</v>
      </c>
      <c r="AC75" s="1801"/>
      <c r="AD75" s="1802"/>
      <c r="AE75" s="1804"/>
      <c r="AF75" s="1803"/>
      <c r="AG75" s="1801"/>
      <c r="AH75" s="1800"/>
      <c r="AI75" s="1803"/>
      <c r="AJ75" s="1803"/>
      <c r="AK75" s="1801"/>
      <c r="AL75" s="1804"/>
      <c r="AM75" s="1803"/>
      <c r="AN75" s="1803"/>
      <c r="AO75" s="1801"/>
      <c r="AP75" s="1804"/>
      <c r="AQ75" s="1803"/>
      <c r="AR75" s="1803"/>
      <c r="AS75" s="1803"/>
      <c r="AT75" s="1803"/>
      <c r="AU75" s="1803"/>
      <c r="AV75" s="1801"/>
      <c r="AW75" s="1804"/>
      <c r="AX75" s="1801"/>
      <c r="AY75" s="1802"/>
      <c r="AZ75" s="1798" t="s">
        <v>1955</v>
      </c>
      <c r="BA75" s="891" t="s">
        <v>1873</v>
      </c>
      <c r="BB75" s="892" t="s">
        <v>1959</v>
      </c>
      <c r="BC75" s="893" t="s">
        <v>1874</v>
      </c>
      <c r="BD75" s="425">
        <f t="shared" si="11"/>
        <v>1</v>
      </c>
      <c r="BE75" s="425">
        <f t="shared" si="12"/>
        <v>0</v>
      </c>
      <c r="BF75" s="507">
        <f t="shared" si="13"/>
        <v>46044</v>
      </c>
      <c r="BG75" s="425">
        <f t="shared" si="14"/>
        <v>0</v>
      </c>
      <c r="BH75" s="1642">
        <f t="shared" si="15"/>
        <v>0</v>
      </c>
      <c r="BI75" s="1641">
        <f t="shared" si="16"/>
        <v>1</v>
      </c>
      <c r="BJ75" s="1640" t="s">
        <v>60</v>
      </c>
    </row>
    <row r="76" spans="1:62" s="1799" customFormat="1" ht="12" customHeight="1" x14ac:dyDescent="0.2">
      <c r="A76" s="646"/>
      <c r="B76" s="508"/>
      <c r="C76" s="508"/>
      <c r="D76" s="508"/>
      <c r="E76" s="508"/>
      <c r="F76" s="508"/>
      <c r="G76" s="508"/>
      <c r="H76" s="508"/>
      <c r="I76" s="832"/>
      <c r="J76" s="662">
        <v>46001</v>
      </c>
      <c r="K76" s="292">
        <v>46044</v>
      </c>
      <c r="L76" s="1093">
        <v>46044</v>
      </c>
      <c r="M76" s="291" t="s">
        <v>2133</v>
      </c>
      <c r="N76" s="1805"/>
      <c r="O76" s="1805"/>
      <c r="P76" s="664">
        <f>INDEX([5]光真稼働日早見表!$N:$N,MATCH($Q76,[5]光真稼働日早見表!$Q:$Q,0),1)</f>
        <v>46041</v>
      </c>
      <c r="Q76" s="665">
        <v>46044</v>
      </c>
      <c r="R76" s="834" t="s">
        <v>1151</v>
      </c>
      <c r="S76" s="1804"/>
      <c r="T76" s="1804"/>
      <c r="U76" s="1800"/>
      <c r="V76" s="1801"/>
      <c r="W76" s="1804"/>
      <c r="X76" s="1801"/>
      <c r="Y76" s="1804"/>
      <c r="Z76" s="1803"/>
      <c r="AA76" s="1801"/>
      <c r="AB76" s="510">
        <v>46035</v>
      </c>
      <c r="AC76" s="1801"/>
      <c r="AD76" s="1802"/>
      <c r="AE76" s="1804"/>
      <c r="AF76" s="1803"/>
      <c r="AG76" s="1801"/>
      <c r="AH76" s="1800"/>
      <c r="AI76" s="1803"/>
      <c r="AJ76" s="1803"/>
      <c r="AK76" s="1801"/>
      <c r="AL76" s="1804"/>
      <c r="AM76" s="1803"/>
      <c r="AN76" s="1803"/>
      <c r="AO76" s="1801"/>
      <c r="AP76" s="1804"/>
      <c r="AQ76" s="1803"/>
      <c r="AR76" s="1803"/>
      <c r="AS76" s="1803"/>
      <c r="AT76" s="1803"/>
      <c r="AU76" s="1803"/>
      <c r="AV76" s="1801"/>
      <c r="AW76" s="1804"/>
      <c r="AX76" s="1801"/>
      <c r="AY76" s="1802"/>
      <c r="AZ76" s="1798" t="s">
        <v>1955</v>
      </c>
      <c r="BA76" s="891" t="s">
        <v>1873</v>
      </c>
      <c r="BB76" s="892" t="s">
        <v>1960</v>
      </c>
      <c r="BC76" s="893" t="s">
        <v>1874</v>
      </c>
      <c r="BD76" s="425">
        <f t="shared" si="11"/>
        <v>1</v>
      </c>
      <c r="BE76" s="425">
        <f t="shared" si="12"/>
        <v>0</v>
      </c>
      <c r="BF76" s="507">
        <f t="shared" si="13"/>
        <v>46044</v>
      </c>
      <c r="BG76" s="425">
        <f t="shared" si="14"/>
        <v>0</v>
      </c>
      <c r="BH76" s="1642">
        <f t="shared" si="15"/>
        <v>0</v>
      </c>
      <c r="BI76" s="1641">
        <f t="shared" si="16"/>
        <v>1</v>
      </c>
      <c r="BJ76" s="1640" t="s">
        <v>60</v>
      </c>
    </row>
    <row r="77" spans="1:62" s="1799" customFormat="1" ht="12" customHeight="1" x14ac:dyDescent="0.2">
      <c r="A77" s="646"/>
      <c r="B77" s="508"/>
      <c r="C77" s="508"/>
      <c r="D77" s="508"/>
      <c r="E77" s="508"/>
      <c r="F77" s="508"/>
      <c r="G77" s="508"/>
      <c r="H77" s="508"/>
      <c r="I77" s="832"/>
      <c r="J77" s="662">
        <v>46001</v>
      </c>
      <c r="K77" s="292">
        <v>46044</v>
      </c>
      <c r="L77" s="1093">
        <v>46044</v>
      </c>
      <c r="M77" s="291" t="s">
        <v>2134</v>
      </c>
      <c r="N77" s="1805"/>
      <c r="O77" s="1805"/>
      <c r="P77" s="664">
        <f>INDEX([5]光真稼働日早見表!$N:$N,MATCH($Q77,[5]光真稼働日早見表!$Q:$Q,0),1)</f>
        <v>46041</v>
      </c>
      <c r="Q77" s="665">
        <v>46044</v>
      </c>
      <c r="R77" s="834" t="s">
        <v>1151</v>
      </c>
      <c r="S77" s="1804"/>
      <c r="T77" s="1804"/>
      <c r="U77" s="1800"/>
      <c r="V77" s="1801"/>
      <c r="W77" s="1804"/>
      <c r="X77" s="1801"/>
      <c r="Y77" s="1804"/>
      <c r="Z77" s="1803"/>
      <c r="AA77" s="1801"/>
      <c r="AB77" s="1804"/>
      <c r="AC77" s="1801"/>
      <c r="AD77" s="1802"/>
      <c r="AE77" s="510">
        <v>46035</v>
      </c>
      <c r="AF77" s="1803"/>
      <c r="AG77" s="1801"/>
      <c r="AH77" s="1800"/>
      <c r="AI77" s="1803"/>
      <c r="AJ77" s="1803"/>
      <c r="AK77" s="1801"/>
      <c r="AL77" s="1804"/>
      <c r="AM77" s="1803"/>
      <c r="AN77" s="1803"/>
      <c r="AO77" s="1801"/>
      <c r="AP77" s="1804"/>
      <c r="AQ77" s="1803"/>
      <c r="AR77" s="1803"/>
      <c r="AS77" s="1803"/>
      <c r="AT77" s="1803"/>
      <c r="AU77" s="1803"/>
      <c r="AV77" s="1801"/>
      <c r="AW77" s="1804"/>
      <c r="AX77" s="1801"/>
      <c r="AY77" s="1802"/>
      <c r="AZ77" s="1798" t="s">
        <v>1953</v>
      </c>
      <c r="BA77" s="891" t="s">
        <v>1873</v>
      </c>
      <c r="BB77" s="892" t="s">
        <v>1954</v>
      </c>
      <c r="BC77" s="893" t="s">
        <v>1874</v>
      </c>
      <c r="BD77" s="425">
        <f t="shared" si="11"/>
        <v>1</v>
      </c>
      <c r="BE77" s="425">
        <f t="shared" si="12"/>
        <v>0</v>
      </c>
      <c r="BF77" s="507">
        <f t="shared" si="13"/>
        <v>46044</v>
      </c>
      <c r="BG77" s="425">
        <f t="shared" si="14"/>
        <v>0</v>
      </c>
      <c r="BH77" s="1642">
        <f t="shared" si="15"/>
        <v>0</v>
      </c>
      <c r="BI77" s="1641">
        <f t="shared" si="16"/>
        <v>1</v>
      </c>
      <c r="BJ77" s="1640" t="s">
        <v>62</v>
      </c>
    </row>
    <row r="78" spans="1:62" s="1799" customFormat="1" ht="12" customHeight="1" x14ac:dyDescent="0.2">
      <c r="A78" s="646"/>
      <c r="B78" s="508"/>
      <c r="C78" s="508"/>
      <c r="D78" s="508"/>
      <c r="E78" s="508"/>
      <c r="F78" s="508"/>
      <c r="G78" s="508"/>
      <c r="H78" s="508"/>
      <c r="I78" s="832"/>
      <c r="J78" s="662">
        <v>46001</v>
      </c>
      <c r="K78" s="292">
        <v>46044</v>
      </c>
      <c r="L78" s="1093">
        <v>46044</v>
      </c>
      <c r="M78" s="291" t="s">
        <v>2135</v>
      </c>
      <c r="N78" s="1805"/>
      <c r="O78" s="1805"/>
      <c r="P78" s="664">
        <f>INDEX([5]光真稼働日早見表!$N:$N,MATCH($Q78,[5]光真稼働日早見表!$Q:$Q,0),1)</f>
        <v>46041</v>
      </c>
      <c r="Q78" s="665">
        <v>46044</v>
      </c>
      <c r="R78" s="834" t="s">
        <v>1151</v>
      </c>
      <c r="S78" s="1804"/>
      <c r="T78" s="1804"/>
      <c r="U78" s="1800"/>
      <c r="V78" s="1801"/>
      <c r="W78" s="1804"/>
      <c r="X78" s="1801"/>
      <c r="Y78" s="1804"/>
      <c r="Z78" s="1803"/>
      <c r="AA78" s="1801"/>
      <c r="AB78" s="1804"/>
      <c r="AC78" s="1801"/>
      <c r="AD78" s="1802"/>
      <c r="AE78" s="1804"/>
      <c r="AF78" s="1803"/>
      <c r="AG78" s="1801"/>
      <c r="AH78" s="1562">
        <v>46035</v>
      </c>
      <c r="AI78" s="1803"/>
      <c r="AJ78" s="1803"/>
      <c r="AK78" s="1801"/>
      <c r="AL78" s="1804"/>
      <c r="AM78" s="1803"/>
      <c r="AN78" s="1803"/>
      <c r="AO78" s="1801"/>
      <c r="AP78" s="1804"/>
      <c r="AQ78" s="1803"/>
      <c r="AR78" s="1803"/>
      <c r="AS78" s="1803"/>
      <c r="AT78" s="1803"/>
      <c r="AU78" s="1803"/>
      <c r="AV78" s="1801"/>
      <c r="AW78" s="1804"/>
      <c r="AX78" s="1801"/>
      <c r="AY78" s="1802"/>
      <c r="AZ78" s="1798" t="s">
        <v>1916</v>
      </c>
      <c r="BA78" s="891" t="s">
        <v>1873</v>
      </c>
      <c r="BB78" s="892" t="s">
        <v>1917</v>
      </c>
      <c r="BC78" s="893" t="s">
        <v>1874</v>
      </c>
      <c r="BD78" s="425">
        <f t="shared" si="11"/>
        <v>1</v>
      </c>
      <c r="BE78" s="425">
        <f t="shared" si="12"/>
        <v>0</v>
      </c>
      <c r="BF78" s="507">
        <f t="shared" si="13"/>
        <v>46044</v>
      </c>
      <c r="BG78" s="425">
        <f t="shared" si="14"/>
        <v>0</v>
      </c>
      <c r="BH78" s="1642">
        <f t="shared" si="15"/>
        <v>0</v>
      </c>
      <c r="BI78" s="1641">
        <f t="shared" si="16"/>
        <v>1</v>
      </c>
      <c r="BJ78" s="1640" t="s">
        <v>63</v>
      </c>
    </row>
    <row r="79" spans="1:62" s="1799" customFormat="1" ht="12" customHeight="1" x14ac:dyDescent="0.2">
      <c r="A79" s="646"/>
      <c r="B79" s="508"/>
      <c r="C79" s="508"/>
      <c r="D79" s="508"/>
      <c r="E79" s="508"/>
      <c r="F79" s="508"/>
      <c r="G79" s="508"/>
      <c r="H79" s="508"/>
      <c r="I79" s="832"/>
      <c r="J79" s="662">
        <v>46001</v>
      </c>
      <c r="K79" s="292">
        <v>46044</v>
      </c>
      <c r="L79" s="1093">
        <v>46044</v>
      </c>
      <c r="M79" s="291" t="s">
        <v>2136</v>
      </c>
      <c r="N79" s="1805"/>
      <c r="O79" s="1805"/>
      <c r="P79" s="664">
        <f>INDEX([5]光真稼働日早見表!$N:$N,MATCH($Q79,[5]光真稼働日早見表!$Q:$Q,0),1)</f>
        <v>46041</v>
      </c>
      <c r="Q79" s="665">
        <v>46044</v>
      </c>
      <c r="R79" s="834" t="s">
        <v>1151</v>
      </c>
      <c r="S79" s="1804"/>
      <c r="T79" s="1804"/>
      <c r="U79" s="1800"/>
      <c r="V79" s="1801"/>
      <c r="W79" s="1804"/>
      <c r="X79" s="1801"/>
      <c r="Y79" s="1804"/>
      <c r="Z79" s="1803"/>
      <c r="AA79" s="1801"/>
      <c r="AB79" s="1804"/>
      <c r="AC79" s="1801"/>
      <c r="AD79" s="1802"/>
      <c r="AE79" s="1804"/>
      <c r="AF79" s="1803"/>
      <c r="AG79" s="1801"/>
      <c r="AH79" s="1800"/>
      <c r="AI79" s="1803"/>
      <c r="AJ79" s="1803"/>
      <c r="AK79" s="1801"/>
      <c r="AL79" s="510">
        <v>46035</v>
      </c>
      <c r="AM79" s="1803"/>
      <c r="AN79" s="1803"/>
      <c r="AO79" s="1801"/>
      <c r="AP79" s="1804"/>
      <c r="AQ79" s="1803"/>
      <c r="AR79" s="1803"/>
      <c r="AS79" s="1803"/>
      <c r="AT79" s="1803"/>
      <c r="AU79" s="1803"/>
      <c r="AV79" s="1801"/>
      <c r="AW79" s="1804"/>
      <c r="AX79" s="1801"/>
      <c r="AY79" s="1802"/>
      <c r="AZ79" s="1798" t="s">
        <v>1922</v>
      </c>
      <c r="BA79" s="891" t="s">
        <v>1873</v>
      </c>
      <c r="BB79" s="892" t="s">
        <v>1923</v>
      </c>
      <c r="BC79" s="893" t="s">
        <v>1874</v>
      </c>
      <c r="BD79" s="425">
        <f t="shared" si="11"/>
        <v>1</v>
      </c>
      <c r="BE79" s="425">
        <f t="shared" si="12"/>
        <v>0</v>
      </c>
      <c r="BF79" s="507">
        <f t="shared" si="13"/>
        <v>46044</v>
      </c>
      <c r="BG79" s="425">
        <f t="shared" si="14"/>
        <v>0</v>
      </c>
      <c r="BH79" s="1642">
        <f t="shared" si="15"/>
        <v>0</v>
      </c>
      <c r="BI79" s="1641">
        <f t="shared" si="16"/>
        <v>1</v>
      </c>
      <c r="BJ79" s="1640" t="s">
        <v>64</v>
      </c>
    </row>
    <row r="80" spans="1:62" s="1799" customFormat="1" ht="12" customHeight="1" x14ac:dyDescent="0.2">
      <c r="A80" s="646"/>
      <c r="B80" s="508"/>
      <c r="C80" s="508"/>
      <c r="D80" s="508"/>
      <c r="E80" s="508"/>
      <c r="F80" s="508"/>
      <c r="G80" s="508"/>
      <c r="H80" s="508"/>
      <c r="I80" s="832"/>
      <c r="J80" s="662">
        <v>46001</v>
      </c>
      <c r="K80" s="292">
        <v>46044</v>
      </c>
      <c r="L80" s="1093">
        <v>46044</v>
      </c>
      <c r="M80" s="291" t="s">
        <v>2136</v>
      </c>
      <c r="N80" s="1805"/>
      <c r="O80" s="1805"/>
      <c r="P80" s="664">
        <f>INDEX([5]光真稼働日早見表!$N:$N,MATCH($Q80,[5]光真稼働日早見表!$Q:$Q,0),1)</f>
        <v>46041</v>
      </c>
      <c r="Q80" s="665">
        <v>46044</v>
      </c>
      <c r="R80" s="834" t="s">
        <v>1151</v>
      </c>
      <c r="S80" s="1804"/>
      <c r="T80" s="1804"/>
      <c r="U80" s="1800"/>
      <c r="V80" s="1801"/>
      <c r="W80" s="1804"/>
      <c r="X80" s="1801"/>
      <c r="Y80" s="1804"/>
      <c r="Z80" s="1803"/>
      <c r="AA80" s="1801"/>
      <c r="AB80" s="1804"/>
      <c r="AC80" s="1801"/>
      <c r="AD80" s="1802"/>
      <c r="AE80" s="1804"/>
      <c r="AF80" s="1803"/>
      <c r="AG80" s="1801"/>
      <c r="AH80" s="1800"/>
      <c r="AI80" s="1803"/>
      <c r="AJ80" s="1803"/>
      <c r="AK80" s="1801"/>
      <c r="AL80" s="510">
        <v>46035</v>
      </c>
      <c r="AM80" s="1803"/>
      <c r="AN80" s="1803"/>
      <c r="AO80" s="1801"/>
      <c r="AP80" s="1804"/>
      <c r="AQ80" s="1803"/>
      <c r="AR80" s="1803"/>
      <c r="AS80" s="1803"/>
      <c r="AT80" s="1803"/>
      <c r="AU80" s="1803"/>
      <c r="AV80" s="1801"/>
      <c r="AW80" s="1804"/>
      <c r="AX80" s="1801"/>
      <c r="AY80" s="1802"/>
      <c r="AZ80" s="1798" t="s">
        <v>1922</v>
      </c>
      <c r="BA80" s="891" t="s">
        <v>1873</v>
      </c>
      <c r="BB80" s="892" t="s">
        <v>1924</v>
      </c>
      <c r="BC80" s="893" t="s">
        <v>1874</v>
      </c>
      <c r="BD80" s="425">
        <f t="shared" si="11"/>
        <v>1</v>
      </c>
      <c r="BE80" s="425">
        <f t="shared" si="12"/>
        <v>0</v>
      </c>
      <c r="BF80" s="507">
        <f t="shared" si="13"/>
        <v>46044</v>
      </c>
      <c r="BG80" s="425">
        <f t="shared" si="14"/>
        <v>0</v>
      </c>
      <c r="BH80" s="1642">
        <f t="shared" si="15"/>
        <v>0</v>
      </c>
      <c r="BI80" s="1641">
        <f t="shared" si="16"/>
        <v>1</v>
      </c>
      <c r="BJ80" s="1640" t="s">
        <v>64</v>
      </c>
    </row>
    <row r="81" spans="1:64" s="1799" customFormat="1" ht="12" customHeight="1" x14ac:dyDescent="0.2">
      <c r="A81" s="646"/>
      <c r="B81" s="508"/>
      <c r="C81" s="508"/>
      <c r="D81" s="508"/>
      <c r="E81" s="508"/>
      <c r="F81" s="508"/>
      <c r="G81" s="508"/>
      <c r="H81" s="508"/>
      <c r="I81" s="832"/>
      <c r="J81" s="662">
        <v>46001</v>
      </c>
      <c r="K81" s="292">
        <v>46044</v>
      </c>
      <c r="L81" s="1093">
        <v>46044</v>
      </c>
      <c r="M81" s="291" t="s">
        <v>2136</v>
      </c>
      <c r="N81" s="1805"/>
      <c r="O81" s="1805"/>
      <c r="P81" s="664">
        <f>INDEX([5]光真稼働日早見表!$N:$N,MATCH($Q81,[5]光真稼働日早見表!$Q:$Q,0),1)</f>
        <v>46041</v>
      </c>
      <c r="Q81" s="665">
        <v>46044</v>
      </c>
      <c r="R81" s="834" t="s">
        <v>1151</v>
      </c>
      <c r="S81" s="1804"/>
      <c r="T81" s="1804"/>
      <c r="U81" s="1800"/>
      <c r="V81" s="1801"/>
      <c r="W81" s="1804"/>
      <c r="X81" s="1801"/>
      <c r="Y81" s="1804"/>
      <c r="Z81" s="1803"/>
      <c r="AA81" s="1801"/>
      <c r="AB81" s="1804"/>
      <c r="AC81" s="1801"/>
      <c r="AD81" s="1802"/>
      <c r="AE81" s="1804"/>
      <c r="AF81" s="1803"/>
      <c r="AG81" s="1801"/>
      <c r="AH81" s="1800"/>
      <c r="AI81" s="1803"/>
      <c r="AJ81" s="1803"/>
      <c r="AK81" s="1801"/>
      <c r="AL81" s="510">
        <v>46035</v>
      </c>
      <c r="AM81" s="1803"/>
      <c r="AN81" s="1803"/>
      <c r="AO81" s="1801"/>
      <c r="AP81" s="1804"/>
      <c r="AQ81" s="1803"/>
      <c r="AR81" s="1803"/>
      <c r="AS81" s="1803"/>
      <c r="AT81" s="1803"/>
      <c r="AU81" s="1803"/>
      <c r="AV81" s="1801"/>
      <c r="AW81" s="1804"/>
      <c r="AX81" s="1801"/>
      <c r="AY81" s="1802"/>
      <c r="AZ81" s="1798" t="s">
        <v>1922</v>
      </c>
      <c r="BA81" s="891" t="s">
        <v>1873</v>
      </c>
      <c r="BB81" s="892" t="s">
        <v>1925</v>
      </c>
      <c r="BC81" s="893" t="s">
        <v>1874</v>
      </c>
      <c r="BD81" s="425">
        <f t="shared" si="11"/>
        <v>1</v>
      </c>
      <c r="BE81" s="425">
        <f t="shared" si="12"/>
        <v>0</v>
      </c>
      <c r="BF81" s="507">
        <f t="shared" si="13"/>
        <v>46044</v>
      </c>
      <c r="BG81" s="425">
        <f t="shared" si="14"/>
        <v>0</v>
      </c>
      <c r="BH81" s="1642">
        <f t="shared" si="15"/>
        <v>0</v>
      </c>
      <c r="BI81" s="1641">
        <f t="shared" si="16"/>
        <v>1</v>
      </c>
      <c r="BJ81" s="1640" t="s">
        <v>64</v>
      </c>
    </row>
    <row r="82" spans="1:64" s="1799" customFormat="1" ht="12" customHeight="1" x14ac:dyDescent="0.2">
      <c r="A82" s="646"/>
      <c r="B82" s="508"/>
      <c r="C82" s="508"/>
      <c r="D82" s="508"/>
      <c r="E82" s="508"/>
      <c r="F82" s="508"/>
      <c r="G82" s="508"/>
      <c r="H82" s="508"/>
      <c r="I82" s="832"/>
      <c r="J82" s="662">
        <v>46001</v>
      </c>
      <c r="K82" s="292">
        <v>46044</v>
      </c>
      <c r="L82" s="1093">
        <v>46044</v>
      </c>
      <c r="M82" s="291" t="s">
        <v>2136</v>
      </c>
      <c r="N82" s="1805"/>
      <c r="O82" s="1805"/>
      <c r="P82" s="664">
        <f>INDEX([5]光真稼働日早見表!$N:$N,MATCH($Q82,[5]光真稼働日早見表!$Q:$Q,0),1)</f>
        <v>46041</v>
      </c>
      <c r="Q82" s="665">
        <v>46044</v>
      </c>
      <c r="R82" s="834" t="s">
        <v>1151</v>
      </c>
      <c r="S82" s="1804"/>
      <c r="T82" s="1804"/>
      <c r="U82" s="1800"/>
      <c r="V82" s="1801"/>
      <c r="W82" s="1804"/>
      <c r="X82" s="1801"/>
      <c r="Y82" s="1804"/>
      <c r="Z82" s="1803"/>
      <c r="AA82" s="1801"/>
      <c r="AB82" s="1804"/>
      <c r="AC82" s="1801"/>
      <c r="AD82" s="1802"/>
      <c r="AE82" s="1804"/>
      <c r="AF82" s="1803"/>
      <c r="AG82" s="1801"/>
      <c r="AH82" s="1800"/>
      <c r="AI82" s="1803"/>
      <c r="AJ82" s="1803"/>
      <c r="AK82" s="1801"/>
      <c r="AL82" s="510">
        <v>46035</v>
      </c>
      <c r="AM82" s="1803"/>
      <c r="AN82" s="1803"/>
      <c r="AO82" s="1801"/>
      <c r="AP82" s="1804"/>
      <c r="AQ82" s="1803"/>
      <c r="AR82" s="1803"/>
      <c r="AS82" s="1803"/>
      <c r="AT82" s="1803"/>
      <c r="AU82" s="1803"/>
      <c r="AV82" s="1801"/>
      <c r="AW82" s="1804"/>
      <c r="AX82" s="1801"/>
      <c r="AY82" s="1802"/>
      <c r="AZ82" s="1798" t="s">
        <v>1922</v>
      </c>
      <c r="BA82" s="891" t="s">
        <v>1873</v>
      </c>
      <c r="BB82" s="892" t="s">
        <v>1926</v>
      </c>
      <c r="BC82" s="893" t="s">
        <v>1874</v>
      </c>
      <c r="BD82" s="425">
        <f t="shared" si="11"/>
        <v>1</v>
      </c>
      <c r="BE82" s="425">
        <f t="shared" si="12"/>
        <v>0</v>
      </c>
      <c r="BF82" s="507">
        <f t="shared" si="13"/>
        <v>46044</v>
      </c>
      <c r="BG82" s="425">
        <f t="shared" si="14"/>
        <v>0</v>
      </c>
      <c r="BH82" s="1642">
        <f t="shared" si="15"/>
        <v>0</v>
      </c>
      <c r="BI82" s="1641">
        <f t="shared" si="16"/>
        <v>1</v>
      </c>
      <c r="BJ82" s="1640" t="s">
        <v>64</v>
      </c>
    </row>
    <row r="83" spans="1:64" s="1799" customFormat="1" ht="12" customHeight="1" x14ac:dyDescent="0.2">
      <c r="A83" s="646"/>
      <c r="B83" s="508"/>
      <c r="C83" s="508"/>
      <c r="D83" s="508"/>
      <c r="E83" s="508"/>
      <c r="F83" s="508"/>
      <c r="G83" s="508"/>
      <c r="H83" s="508"/>
      <c r="I83" s="832"/>
      <c r="J83" s="662">
        <v>46001</v>
      </c>
      <c r="K83" s="292">
        <v>46044</v>
      </c>
      <c r="L83" s="1093">
        <v>46044</v>
      </c>
      <c r="M83" s="291" t="s">
        <v>2136</v>
      </c>
      <c r="N83" s="1805"/>
      <c r="O83" s="1805"/>
      <c r="P83" s="664">
        <f>INDEX([5]光真稼働日早見表!$N:$N,MATCH($Q83,[5]光真稼働日早見表!$Q:$Q,0),1)</f>
        <v>46041</v>
      </c>
      <c r="Q83" s="665">
        <v>46044</v>
      </c>
      <c r="R83" s="834" t="s">
        <v>1151</v>
      </c>
      <c r="S83" s="1804"/>
      <c r="T83" s="1804"/>
      <c r="U83" s="1800"/>
      <c r="V83" s="1801"/>
      <c r="W83" s="1804"/>
      <c r="X83" s="1801"/>
      <c r="Y83" s="1804"/>
      <c r="Z83" s="1803"/>
      <c r="AA83" s="1801"/>
      <c r="AB83" s="1804"/>
      <c r="AC83" s="1801"/>
      <c r="AD83" s="1802"/>
      <c r="AE83" s="1804"/>
      <c r="AF83" s="1803"/>
      <c r="AG83" s="1801"/>
      <c r="AH83" s="1800"/>
      <c r="AI83" s="1803"/>
      <c r="AJ83" s="1803"/>
      <c r="AK83" s="1801"/>
      <c r="AL83" s="510">
        <v>46035</v>
      </c>
      <c r="AM83" s="1803"/>
      <c r="AN83" s="1803"/>
      <c r="AO83" s="1801"/>
      <c r="AP83" s="1804"/>
      <c r="AQ83" s="1803"/>
      <c r="AR83" s="1803"/>
      <c r="AS83" s="1803"/>
      <c r="AT83" s="1803"/>
      <c r="AU83" s="1803"/>
      <c r="AV83" s="1801"/>
      <c r="AW83" s="1804"/>
      <c r="AX83" s="1801"/>
      <c r="AY83" s="1802"/>
      <c r="AZ83" s="1798" t="s">
        <v>1922</v>
      </c>
      <c r="BA83" s="891" t="s">
        <v>1873</v>
      </c>
      <c r="BB83" s="892" t="s">
        <v>1927</v>
      </c>
      <c r="BC83" s="893" t="s">
        <v>1874</v>
      </c>
      <c r="BD83" s="425">
        <f t="shared" si="11"/>
        <v>1</v>
      </c>
      <c r="BE83" s="425">
        <f t="shared" si="12"/>
        <v>0</v>
      </c>
      <c r="BF83" s="507">
        <f t="shared" si="13"/>
        <v>46044</v>
      </c>
      <c r="BG83" s="425">
        <f t="shared" si="14"/>
        <v>0</v>
      </c>
      <c r="BH83" s="1642">
        <f t="shared" si="15"/>
        <v>0</v>
      </c>
      <c r="BI83" s="1641">
        <f t="shared" si="16"/>
        <v>1</v>
      </c>
      <c r="BJ83" s="1640" t="s">
        <v>64</v>
      </c>
    </row>
    <row r="84" spans="1:64" s="1799" customFormat="1" ht="12" customHeight="1" x14ac:dyDescent="0.2">
      <c r="A84" s="426">
        <v>21368</v>
      </c>
      <c r="B84" s="508"/>
      <c r="C84" s="508"/>
      <c r="D84" s="508"/>
      <c r="E84" s="650">
        <v>8230</v>
      </c>
      <c r="F84" s="508"/>
      <c r="G84" s="508"/>
      <c r="H84" s="508"/>
      <c r="I84" s="652" t="s">
        <v>1595</v>
      </c>
      <c r="J84" s="662">
        <v>46035</v>
      </c>
      <c r="K84" s="292">
        <v>46045</v>
      </c>
      <c r="L84" s="1093">
        <v>46045</v>
      </c>
      <c r="M84" s="291" t="s">
        <v>2237</v>
      </c>
      <c r="N84" s="662">
        <v>46044</v>
      </c>
      <c r="O84" s="663">
        <v>46039</v>
      </c>
      <c r="P84" s="664">
        <v>46042</v>
      </c>
      <c r="Q84" s="665">
        <v>46045</v>
      </c>
      <c r="R84" s="646"/>
      <c r="S84" s="509">
        <v>46035</v>
      </c>
      <c r="T84" s="509">
        <v>46035</v>
      </c>
      <c r="U84" s="1800"/>
      <c r="V84" s="1801"/>
      <c r="W84" s="509">
        <v>46035</v>
      </c>
      <c r="X84" s="1801"/>
      <c r="Y84" s="509">
        <v>46035</v>
      </c>
      <c r="Z84" s="1803"/>
      <c r="AA84" s="1801"/>
      <c r="AB84" s="1804"/>
      <c r="AC84" s="511">
        <v>46035</v>
      </c>
      <c r="AD84" s="1802"/>
      <c r="AE84" s="510">
        <v>46035</v>
      </c>
      <c r="AF84" s="1803"/>
      <c r="AG84" s="1801"/>
      <c r="AH84" s="1562">
        <v>46035</v>
      </c>
      <c r="AI84" s="1803"/>
      <c r="AJ84" s="1803"/>
      <c r="AK84" s="1801"/>
      <c r="AL84" s="510">
        <v>46035</v>
      </c>
      <c r="AM84" s="1803"/>
      <c r="AN84" s="1803"/>
      <c r="AO84" s="1801"/>
      <c r="AP84" s="1804"/>
      <c r="AQ84" s="1803"/>
      <c r="AR84" s="1803"/>
      <c r="AS84" s="649" t="s">
        <v>84</v>
      </c>
      <c r="AT84" s="1803"/>
      <c r="AU84" s="1803"/>
      <c r="AV84" s="1801"/>
      <c r="AW84" s="648" t="s">
        <v>84</v>
      </c>
      <c r="AX84" s="1801"/>
      <c r="AY84" s="773" t="s">
        <v>84</v>
      </c>
      <c r="AZ84" s="769" t="s">
        <v>1862</v>
      </c>
      <c r="BA84" s="651" t="s">
        <v>1774</v>
      </c>
      <c r="BB84" s="1391" t="s">
        <v>1863</v>
      </c>
      <c r="BC84" s="653"/>
      <c r="BD84" s="425">
        <v>11</v>
      </c>
      <c r="BE84" s="425" t="str">
        <f t="shared" si="12"/>
        <v>VU-LB106</v>
      </c>
      <c r="BF84" s="507">
        <f t="shared" si="13"/>
        <v>46045</v>
      </c>
      <c r="BG84" s="425">
        <f t="shared" si="14"/>
        <v>21368</v>
      </c>
      <c r="BH84" s="1642">
        <f t="shared" si="15"/>
        <v>4</v>
      </c>
      <c r="BI84" s="1641">
        <f t="shared" si="16"/>
        <v>4</v>
      </c>
      <c r="BJ84" s="1640"/>
      <c r="BK84" s="53"/>
      <c r="BL84" s="53"/>
    </row>
    <row r="85" spans="1:64" s="1799" customFormat="1" ht="12" customHeight="1" x14ac:dyDescent="0.2">
      <c r="A85" s="646"/>
      <c r="B85" s="508"/>
      <c r="C85" s="508"/>
      <c r="D85" s="508"/>
      <c r="E85" s="508"/>
      <c r="F85" s="508"/>
      <c r="G85" s="508"/>
      <c r="H85" s="508"/>
      <c r="I85" s="832"/>
      <c r="J85" s="662">
        <v>46001</v>
      </c>
      <c r="K85" s="292">
        <v>46045</v>
      </c>
      <c r="L85" s="1093">
        <v>46045</v>
      </c>
      <c r="M85" s="291" t="s">
        <v>2138</v>
      </c>
      <c r="N85" s="1805"/>
      <c r="O85" s="663">
        <f>INDEX([5]光真稼働日早見表!$M:$M,MATCH($Q85,[5]光真稼働日早見表!$Q:$Q,0),1)</f>
        <v>46041</v>
      </c>
      <c r="P85" s="1805"/>
      <c r="Q85" s="665">
        <v>46045</v>
      </c>
      <c r="R85" s="834" t="s">
        <v>1151</v>
      </c>
      <c r="S85" s="509">
        <v>46035</v>
      </c>
      <c r="T85" s="1804"/>
      <c r="U85" s="1800"/>
      <c r="V85" s="1801"/>
      <c r="W85" s="1804"/>
      <c r="X85" s="1801"/>
      <c r="Y85" s="1804"/>
      <c r="Z85" s="1803"/>
      <c r="AA85" s="1801"/>
      <c r="AB85" s="1804"/>
      <c r="AC85" s="1801"/>
      <c r="AD85" s="1802"/>
      <c r="AE85" s="1804"/>
      <c r="AF85" s="1803"/>
      <c r="AG85" s="1801"/>
      <c r="AH85" s="1800"/>
      <c r="AI85" s="1803"/>
      <c r="AJ85" s="1803"/>
      <c r="AK85" s="1801"/>
      <c r="AL85" s="1804"/>
      <c r="AM85" s="1803"/>
      <c r="AN85" s="1803"/>
      <c r="AO85" s="1801"/>
      <c r="AP85" s="1804"/>
      <c r="AQ85" s="1803"/>
      <c r="AR85" s="1803"/>
      <c r="AS85" s="1803"/>
      <c r="AT85" s="1803"/>
      <c r="AU85" s="1803"/>
      <c r="AV85" s="1801"/>
      <c r="AW85" s="1804"/>
      <c r="AX85" s="1801"/>
      <c r="AY85" s="1802"/>
      <c r="AZ85" s="1798" t="s">
        <v>2043</v>
      </c>
      <c r="BA85" s="891" t="s">
        <v>1873</v>
      </c>
      <c r="BB85" s="892" t="s">
        <v>1892</v>
      </c>
      <c r="BC85" s="893" t="s">
        <v>1874</v>
      </c>
      <c r="BD85" s="425">
        <f t="shared" ref="BD85:BD100" si="17">COUNTA(S85:AY85)</f>
        <v>1</v>
      </c>
      <c r="BE85" s="425">
        <f t="shared" si="12"/>
        <v>0</v>
      </c>
      <c r="BF85" s="507">
        <f t="shared" si="13"/>
        <v>46045</v>
      </c>
      <c r="BG85" s="425">
        <f t="shared" si="14"/>
        <v>0</v>
      </c>
      <c r="BH85" s="1642">
        <f t="shared" si="15"/>
        <v>1</v>
      </c>
      <c r="BI85" s="1641">
        <f t="shared" si="16"/>
        <v>0</v>
      </c>
      <c r="BJ85" s="1640" t="s">
        <v>56</v>
      </c>
    </row>
    <row r="86" spans="1:64" s="1799" customFormat="1" ht="12" customHeight="1" x14ac:dyDescent="0.2">
      <c r="A86" s="646"/>
      <c r="B86" s="508"/>
      <c r="C86" s="508"/>
      <c r="D86" s="508"/>
      <c r="E86" s="508"/>
      <c r="F86" s="508"/>
      <c r="G86" s="508"/>
      <c r="H86" s="508"/>
      <c r="I86" s="832"/>
      <c r="J86" s="662">
        <v>46001</v>
      </c>
      <c r="K86" s="292">
        <v>46045</v>
      </c>
      <c r="L86" s="1093">
        <v>46045</v>
      </c>
      <c r="M86" s="291" t="s">
        <v>2138</v>
      </c>
      <c r="N86" s="1805"/>
      <c r="O86" s="663">
        <f>INDEX([5]光真稼働日早見表!$M:$M,MATCH($Q86,[5]光真稼働日早見表!$Q:$Q,0),1)</f>
        <v>46041</v>
      </c>
      <c r="P86" s="1805"/>
      <c r="Q86" s="665">
        <v>46045</v>
      </c>
      <c r="R86" s="834" t="s">
        <v>1151</v>
      </c>
      <c r="S86" s="509">
        <v>46035</v>
      </c>
      <c r="T86" s="1804"/>
      <c r="U86" s="1800"/>
      <c r="V86" s="1801"/>
      <c r="W86" s="1804"/>
      <c r="X86" s="1801"/>
      <c r="Y86" s="1804"/>
      <c r="Z86" s="1803"/>
      <c r="AA86" s="1801"/>
      <c r="AB86" s="1804"/>
      <c r="AC86" s="1801"/>
      <c r="AD86" s="1802"/>
      <c r="AE86" s="1804"/>
      <c r="AF86" s="1803"/>
      <c r="AG86" s="1801"/>
      <c r="AH86" s="1800"/>
      <c r="AI86" s="1803"/>
      <c r="AJ86" s="1803"/>
      <c r="AK86" s="1801"/>
      <c r="AL86" s="1804"/>
      <c r="AM86" s="1803"/>
      <c r="AN86" s="1803"/>
      <c r="AO86" s="1801"/>
      <c r="AP86" s="1804"/>
      <c r="AQ86" s="1803"/>
      <c r="AR86" s="1803"/>
      <c r="AS86" s="1803"/>
      <c r="AT86" s="1803"/>
      <c r="AU86" s="1803"/>
      <c r="AV86" s="1801"/>
      <c r="AW86" s="1804"/>
      <c r="AX86" s="1801"/>
      <c r="AY86" s="1802"/>
      <c r="AZ86" s="1798" t="s">
        <v>2043</v>
      </c>
      <c r="BA86" s="891" t="s">
        <v>1873</v>
      </c>
      <c r="BB86" s="892" t="s">
        <v>1893</v>
      </c>
      <c r="BC86" s="893" t="s">
        <v>1874</v>
      </c>
      <c r="BD86" s="425">
        <f t="shared" si="17"/>
        <v>1</v>
      </c>
      <c r="BE86" s="425">
        <f t="shared" si="12"/>
        <v>0</v>
      </c>
      <c r="BF86" s="507">
        <f t="shared" si="13"/>
        <v>46045</v>
      </c>
      <c r="BG86" s="425">
        <f t="shared" si="14"/>
        <v>0</v>
      </c>
      <c r="BH86" s="1642">
        <f t="shared" si="15"/>
        <v>1</v>
      </c>
      <c r="BI86" s="1641">
        <f t="shared" si="16"/>
        <v>0</v>
      </c>
      <c r="BJ86" s="1640" t="s">
        <v>56</v>
      </c>
    </row>
    <row r="87" spans="1:64" s="1799" customFormat="1" ht="12" customHeight="1" x14ac:dyDescent="0.2">
      <c r="A87" s="646"/>
      <c r="B87" s="508"/>
      <c r="C87" s="508"/>
      <c r="D87" s="508"/>
      <c r="E87" s="508"/>
      <c r="F87" s="508"/>
      <c r="G87" s="508"/>
      <c r="H87" s="508"/>
      <c r="I87" s="832"/>
      <c r="J87" s="662">
        <v>46001</v>
      </c>
      <c r="K87" s="292">
        <v>46045</v>
      </c>
      <c r="L87" s="1093">
        <v>46045</v>
      </c>
      <c r="M87" s="291" t="s">
        <v>2138</v>
      </c>
      <c r="N87" s="1805"/>
      <c r="O87" s="663">
        <f>INDEX([5]光真稼働日早見表!$M:$M,MATCH($Q87,[5]光真稼働日早見表!$Q:$Q,0),1)</f>
        <v>46041</v>
      </c>
      <c r="P87" s="1805"/>
      <c r="Q87" s="665">
        <v>46045</v>
      </c>
      <c r="R87" s="834" t="s">
        <v>1151</v>
      </c>
      <c r="S87" s="509">
        <v>46035</v>
      </c>
      <c r="T87" s="1804"/>
      <c r="U87" s="1800"/>
      <c r="V87" s="1801"/>
      <c r="W87" s="1804"/>
      <c r="X87" s="1801"/>
      <c r="Y87" s="1804"/>
      <c r="Z87" s="1803"/>
      <c r="AA87" s="1801"/>
      <c r="AB87" s="1804"/>
      <c r="AC87" s="1801"/>
      <c r="AD87" s="1802"/>
      <c r="AE87" s="1804"/>
      <c r="AF87" s="1803"/>
      <c r="AG87" s="1801"/>
      <c r="AH87" s="1800"/>
      <c r="AI87" s="1803"/>
      <c r="AJ87" s="1803"/>
      <c r="AK87" s="1801"/>
      <c r="AL87" s="1804"/>
      <c r="AM87" s="1803"/>
      <c r="AN87" s="1803"/>
      <c r="AO87" s="1801"/>
      <c r="AP87" s="1804"/>
      <c r="AQ87" s="1803"/>
      <c r="AR87" s="1803"/>
      <c r="AS87" s="1803"/>
      <c r="AT87" s="1803"/>
      <c r="AU87" s="1803"/>
      <c r="AV87" s="1801"/>
      <c r="AW87" s="1804"/>
      <c r="AX87" s="1801"/>
      <c r="AY87" s="1802"/>
      <c r="AZ87" s="1798" t="s">
        <v>2043</v>
      </c>
      <c r="BA87" s="891" t="s">
        <v>1873</v>
      </c>
      <c r="BB87" s="892" t="s">
        <v>1894</v>
      </c>
      <c r="BC87" s="893" t="s">
        <v>1874</v>
      </c>
      <c r="BD87" s="425">
        <f t="shared" si="17"/>
        <v>1</v>
      </c>
      <c r="BE87" s="425">
        <f t="shared" si="12"/>
        <v>0</v>
      </c>
      <c r="BF87" s="507">
        <f t="shared" si="13"/>
        <v>46045</v>
      </c>
      <c r="BG87" s="425">
        <f t="shared" si="14"/>
        <v>0</v>
      </c>
      <c r="BH87" s="1642">
        <f t="shared" si="15"/>
        <v>1</v>
      </c>
      <c r="BI87" s="1641">
        <f t="shared" si="16"/>
        <v>0</v>
      </c>
      <c r="BJ87" s="1640" t="s">
        <v>56</v>
      </c>
    </row>
    <row r="88" spans="1:64" s="1799" customFormat="1" ht="12" customHeight="1" x14ac:dyDescent="0.2">
      <c r="A88" s="646"/>
      <c r="B88" s="508"/>
      <c r="C88" s="508"/>
      <c r="D88" s="508"/>
      <c r="E88" s="508"/>
      <c r="F88" s="508"/>
      <c r="G88" s="508"/>
      <c r="H88" s="508"/>
      <c r="I88" s="832"/>
      <c r="J88" s="662">
        <v>46001</v>
      </c>
      <c r="K88" s="292">
        <v>46045</v>
      </c>
      <c r="L88" s="1093">
        <v>46045</v>
      </c>
      <c r="M88" s="291" t="s">
        <v>2138</v>
      </c>
      <c r="N88" s="1805"/>
      <c r="O88" s="663">
        <f>INDEX([5]光真稼働日早見表!$M:$M,MATCH($Q88,[5]光真稼働日早見表!$Q:$Q,0),1)</f>
        <v>46041</v>
      </c>
      <c r="P88" s="1805"/>
      <c r="Q88" s="665">
        <v>46045</v>
      </c>
      <c r="R88" s="834" t="s">
        <v>1151</v>
      </c>
      <c r="S88" s="509">
        <v>46035</v>
      </c>
      <c r="T88" s="1804"/>
      <c r="U88" s="1800"/>
      <c r="V88" s="1801"/>
      <c r="W88" s="1804"/>
      <c r="X88" s="1801"/>
      <c r="Y88" s="1804"/>
      <c r="Z88" s="1803"/>
      <c r="AA88" s="1801"/>
      <c r="AB88" s="1804"/>
      <c r="AC88" s="1801"/>
      <c r="AD88" s="1802"/>
      <c r="AE88" s="1804"/>
      <c r="AF88" s="1803"/>
      <c r="AG88" s="1801"/>
      <c r="AH88" s="1800"/>
      <c r="AI88" s="1803"/>
      <c r="AJ88" s="1803"/>
      <c r="AK88" s="1801"/>
      <c r="AL88" s="1804"/>
      <c r="AM88" s="1803"/>
      <c r="AN88" s="1803"/>
      <c r="AO88" s="1801"/>
      <c r="AP88" s="1804"/>
      <c r="AQ88" s="1803"/>
      <c r="AR88" s="1803"/>
      <c r="AS88" s="1803"/>
      <c r="AT88" s="1803"/>
      <c r="AU88" s="1803"/>
      <c r="AV88" s="1801"/>
      <c r="AW88" s="1804"/>
      <c r="AX88" s="1801"/>
      <c r="AY88" s="1802"/>
      <c r="AZ88" s="1798" t="s">
        <v>2043</v>
      </c>
      <c r="BA88" s="891" t="s">
        <v>1873</v>
      </c>
      <c r="BB88" s="892" t="s">
        <v>1895</v>
      </c>
      <c r="BC88" s="893" t="s">
        <v>1874</v>
      </c>
      <c r="BD88" s="425">
        <f t="shared" si="17"/>
        <v>1</v>
      </c>
      <c r="BE88" s="425">
        <f t="shared" si="12"/>
        <v>0</v>
      </c>
      <c r="BF88" s="507">
        <f t="shared" si="13"/>
        <v>46045</v>
      </c>
      <c r="BG88" s="425">
        <f t="shared" si="14"/>
        <v>0</v>
      </c>
      <c r="BH88" s="1642">
        <f t="shared" si="15"/>
        <v>1</v>
      </c>
      <c r="BI88" s="1641">
        <f t="shared" si="16"/>
        <v>0</v>
      </c>
      <c r="BJ88" s="1640" t="s">
        <v>56</v>
      </c>
    </row>
    <row r="89" spans="1:64" s="1799" customFormat="1" ht="12" customHeight="1" x14ac:dyDescent="0.2">
      <c r="A89" s="646"/>
      <c r="B89" s="508"/>
      <c r="C89" s="508"/>
      <c r="D89" s="508"/>
      <c r="E89" s="508"/>
      <c r="F89" s="508"/>
      <c r="G89" s="508"/>
      <c r="H89" s="508"/>
      <c r="I89" s="832"/>
      <c r="J89" s="662">
        <v>46001</v>
      </c>
      <c r="K89" s="292">
        <v>46045</v>
      </c>
      <c r="L89" s="1093">
        <v>46045</v>
      </c>
      <c r="M89" s="291" t="s">
        <v>2138</v>
      </c>
      <c r="N89" s="1805"/>
      <c r="O89" s="663">
        <f>INDEX([5]光真稼働日早見表!$M:$M,MATCH($Q89,[5]光真稼働日早見表!$Q:$Q,0),1)</f>
        <v>46041</v>
      </c>
      <c r="P89" s="1805"/>
      <c r="Q89" s="665">
        <v>46045</v>
      </c>
      <c r="R89" s="834" t="s">
        <v>1151</v>
      </c>
      <c r="S89" s="509">
        <v>46035</v>
      </c>
      <c r="T89" s="1804"/>
      <c r="U89" s="1800"/>
      <c r="V89" s="1801"/>
      <c r="W89" s="1804"/>
      <c r="X89" s="1801"/>
      <c r="Y89" s="1804"/>
      <c r="Z89" s="1803"/>
      <c r="AA89" s="1801"/>
      <c r="AB89" s="1804"/>
      <c r="AC89" s="1801"/>
      <c r="AD89" s="1802"/>
      <c r="AE89" s="1804"/>
      <c r="AF89" s="1803"/>
      <c r="AG89" s="1801"/>
      <c r="AH89" s="1800"/>
      <c r="AI89" s="1803"/>
      <c r="AJ89" s="1803"/>
      <c r="AK89" s="1801"/>
      <c r="AL89" s="1804"/>
      <c r="AM89" s="1803"/>
      <c r="AN89" s="1803"/>
      <c r="AO89" s="1801"/>
      <c r="AP89" s="1804"/>
      <c r="AQ89" s="1803"/>
      <c r="AR89" s="1803"/>
      <c r="AS89" s="1803"/>
      <c r="AT89" s="1803"/>
      <c r="AU89" s="1803"/>
      <c r="AV89" s="1801"/>
      <c r="AW89" s="1804"/>
      <c r="AX89" s="1801"/>
      <c r="AY89" s="1802"/>
      <c r="AZ89" s="1798" t="s">
        <v>2043</v>
      </c>
      <c r="BA89" s="891" t="s">
        <v>1873</v>
      </c>
      <c r="BB89" s="892" t="s">
        <v>1896</v>
      </c>
      <c r="BC89" s="893" t="s">
        <v>1874</v>
      </c>
      <c r="BD89" s="425">
        <f t="shared" si="17"/>
        <v>1</v>
      </c>
      <c r="BE89" s="425">
        <f t="shared" si="12"/>
        <v>0</v>
      </c>
      <c r="BF89" s="507">
        <f t="shared" si="13"/>
        <v>46045</v>
      </c>
      <c r="BG89" s="425">
        <f t="shared" si="14"/>
        <v>0</v>
      </c>
      <c r="BH89" s="1642">
        <f t="shared" si="15"/>
        <v>1</v>
      </c>
      <c r="BI89" s="1641">
        <f t="shared" si="16"/>
        <v>0</v>
      </c>
      <c r="BJ89" s="1640" t="s">
        <v>56</v>
      </c>
    </row>
    <row r="90" spans="1:64" s="1799" customFormat="1" ht="12" customHeight="1" x14ac:dyDescent="0.2">
      <c r="A90" s="646"/>
      <c r="B90" s="508"/>
      <c r="C90" s="508"/>
      <c r="D90" s="508"/>
      <c r="E90" s="508"/>
      <c r="F90" s="508"/>
      <c r="G90" s="508"/>
      <c r="H90" s="508"/>
      <c r="I90" s="832"/>
      <c r="J90" s="662">
        <v>46001</v>
      </c>
      <c r="K90" s="292">
        <v>46045</v>
      </c>
      <c r="L90" s="1093">
        <v>46045</v>
      </c>
      <c r="M90" s="291" t="s">
        <v>2139</v>
      </c>
      <c r="N90" s="1805"/>
      <c r="O90" s="663">
        <f>INDEX([5]光真稼働日早見表!$M:$M,MATCH($Q90,[5]光真稼働日早見表!$Q:$Q,0),1)</f>
        <v>46041</v>
      </c>
      <c r="P90" s="1805"/>
      <c r="Q90" s="665">
        <v>46045</v>
      </c>
      <c r="R90" s="834" t="s">
        <v>1151</v>
      </c>
      <c r="S90" s="1804"/>
      <c r="T90" s="1804"/>
      <c r="U90" s="1800"/>
      <c r="V90" s="1801"/>
      <c r="W90" s="509">
        <v>46035</v>
      </c>
      <c r="X90" s="1801"/>
      <c r="Y90" s="1804"/>
      <c r="Z90" s="1803"/>
      <c r="AA90" s="1801"/>
      <c r="AB90" s="1804"/>
      <c r="AC90" s="1801"/>
      <c r="AD90" s="1802"/>
      <c r="AE90" s="1804"/>
      <c r="AF90" s="1803"/>
      <c r="AG90" s="1801"/>
      <c r="AH90" s="1800"/>
      <c r="AI90" s="1803"/>
      <c r="AJ90" s="1803"/>
      <c r="AK90" s="1801"/>
      <c r="AL90" s="1804"/>
      <c r="AM90" s="1803"/>
      <c r="AN90" s="1803"/>
      <c r="AO90" s="1801"/>
      <c r="AP90" s="1804"/>
      <c r="AQ90" s="1803"/>
      <c r="AR90" s="1803"/>
      <c r="AS90" s="1803"/>
      <c r="AT90" s="1803"/>
      <c r="AU90" s="1803"/>
      <c r="AV90" s="1801"/>
      <c r="AW90" s="1804"/>
      <c r="AX90" s="1801"/>
      <c r="AY90" s="1802"/>
      <c r="AZ90" s="1798" t="s">
        <v>2047</v>
      </c>
      <c r="BA90" s="891" t="s">
        <v>1873</v>
      </c>
      <c r="BB90" s="892" t="s">
        <v>1969</v>
      </c>
      <c r="BC90" s="893" t="s">
        <v>1874</v>
      </c>
      <c r="BD90" s="425">
        <f t="shared" si="17"/>
        <v>1</v>
      </c>
      <c r="BE90" s="425">
        <f t="shared" si="12"/>
        <v>0</v>
      </c>
      <c r="BF90" s="507">
        <f t="shared" si="13"/>
        <v>46045</v>
      </c>
      <c r="BG90" s="425">
        <f t="shared" si="14"/>
        <v>0</v>
      </c>
      <c r="BH90" s="1642">
        <f t="shared" si="15"/>
        <v>1</v>
      </c>
      <c r="BI90" s="1641">
        <f t="shared" si="16"/>
        <v>0</v>
      </c>
      <c r="BJ90" s="1640" t="s">
        <v>58</v>
      </c>
    </row>
    <row r="91" spans="1:64" s="1799" customFormat="1" ht="12" customHeight="1" x14ac:dyDescent="0.2">
      <c r="A91" s="646"/>
      <c r="B91" s="508"/>
      <c r="C91" s="508"/>
      <c r="D91" s="508"/>
      <c r="E91" s="508"/>
      <c r="F91" s="508"/>
      <c r="G91" s="508"/>
      <c r="H91" s="508"/>
      <c r="I91" s="832"/>
      <c r="J91" s="662">
        <v>46001</v>
      </c>
      <c r="K91" s="292">
        <v>46045</v>
      </c>
      <c r="L91" s="1093">
        <v>46045</v>
      </c>
      <c r="M91" s="291" t="s">
        <v>2139</v>
      </c>
      <c r="N91" s="1805"/>
      <c r="O91" s="663">
        <f>INDEX([5]光真稼働日早見表!$M:$M,MATCH($Q91,[5]光真稼働日早見表!$Q:$Q,0),1)</f>
        <v>46041</v>
      </c>
      <c r="P91" s="1805"/>
      <c r="Q91" s="665">
        <v>46045</v>
      </c>
      <c r="R91" s="834" t="s">
        <v>1151</v>
      </c>
      <c r="S91" s="1804"/>
      <c r="T91" s="1804"/>
      <c r="U91" s="1800"/>
      <c r="V91" s="1801"/>
      <c r="W91" s="509">
        <v>46035</v>
      </c>
      <c r="X91" s="1801"/>
      <c r="Y91" s="1804"/>
      <c r="Z91" s="1803"/>
      <c r="AA91" s="1801"/>
      <c r="AB91" s="1804"/>
      <c r="AC91" s="1801"/>
      <c r="AD91" s="1802"/>
      <c r="AE91" s="1804"/>
      <c r="AF91" s="1803"/>
      <c r="AG91" s="1801"/>
      <c r="AH91" s="1800"/>
      <c r="AI91" s="1803"/>
      <c r="AJ91" s="1803"/>
      <c r="AK91" s="1801"/>
      <c r="AL91" s="1804"/>
      <c r="AM91" s="1803"/>
      <c r="AN91" s="1803"/>
      <c r="AO91" s="1801"/>
      <c r="AP91" s="1804"/>
      <c r="AQ91" s="1803"/>
      <c r="AR91" s="1803"/>
      <c r="AS91" s="1803"/>
      <c r="AT91" s="1803"/>
      <c r="AU91" s="1803"/>
      <c r="AV91" s="1801"/>
      <c r="AW91" s="1804"/>
      <c r="AX91" s="1801"/>
      <c r="AY91" s="1802"/>
      <c r="AZ91" s="1798" t="s">
        <v>2047</v>
      </c>
      <c r="BA91" s="891" t="s">
        <v>1873</v>
      </c>
      <c r="BB91" s="892" t="s">
        <v>1970</v>
      </c>
      <c r="BC91" s="893" t="s">
        <v>1874</v>
      </c>
      <c r="BD91" s="425">
        <f t="shared" si="17"/>
        <v>1</v>
      </c>
      <c r="BE91" s="425">
        <f t="shared" si="12"/>
        <v>0</v>
      </c>
      <c r="BF91" s="507">
        <f t="shared" si="13"/>
        <v>46045</v>
      </c>
      <c r="BG91" s="425">
        <f t="shared" si="14"/>
        <v>0</v>
      </c>
      <c r="BH91" s="1642">
        <f t="shared" si="15"/>
        <v>1</v>
      </c>
      <c r="BI91" s="1641">
        <f t="shared" si="16"/>
        <v>0</v>
      </c>
      <c r="BJ91" s="1640" t="s">
        <v>58</v>
      </c>
    </row>
    <row r="92" spans="1:64" s="1799" customFormat="1" ht="12" customHeight="1" x14ac:dyDescent="0.2">
      <c r="A92" s="646"/>
      <c r="B92" s="508"/>
      <c r="C92" s="508"/>
      <c r="D92" s="508"/>
      <c r="E92" s="508"/>
      <c r="F92" s="508"/>
      <c r="G92" s="508"/>
      <c r="H92" s="508"/>
      <c r="I92" s="832"/>
      <c r="J92" s="662">
        <v>46001</v>
      </c>
      <c r="K92" s="292">
        <v>46045</v>
      </c>
      <c r="L92" s="1093">
        <v>46045</v>
      </c>
      <c r="M92" s="291" t="s">
        <v>2139</v>
      </c>
      <c r="N92" s="1805"/>
      <c r="O92" s="663">
        <f>INDEX([5]光真稼働日早見表!$M:$M,MATCH($Q92,[5]光真稼働日早見表!$Q:$Q,0),1)</f>
        <v>46041</v>
      </c>
      <c r="P92" s="1805"/>
      <c r="Q92" s="665">
        <v>46045</v>
      </c>
      <c r="R92" s="834" t="s">
        <v>1151</v>
      </c>
      <c r="S92" s="1804"/>
      <c r="T92" s="1804"/>
      <c r="U92" s="1800"/>
      <c r="V92" s="1801"/>
      <c r="W92" s="509">
        <v>46035</v>
      </c>
      <c r="X92" s="1801"/>
      <c r="Y92" s="1804"/>
      <c r="Z92" s="1803"/>
      <c r="AA92" s="1801"/>
      <c r="AB92" s="1804"/>
      <c r="AC92" s="1801"/>
      <c r="AD92" s="1802"/>
      <c r="AE92" s="1804"/>
      <c r="AF92" s="1803"/>
      <c r="AG92" s="1801"/>
      <c r="AH92" s="1800"/>
      <c r="AI92" s="1803"/>
      <c r="AJ92" s="1803"/>
      <c r="AK92" s="1801"/>
      <c r="AL92" s="1804"/>
      <c r="AM92" s="1803"/>
      <c r="AN92" s="1803"/>
      <c r="AO92" s="1801"/>
      <c r="AP92" s="1804"/>
      <c r="AQ92" s="1803"/>
      <c r="AR92" s="1803"/>
      <c r="AS92" s="1803"/>
      <c r="AT92" s="1803"/>
      <c r="AU92" s="1803"/>
      <c r="AV92" s="1801"/>
      <c r="AW92" s="1804"/>
      <c r="AX92" s="1801"/>
      <c r="AY92" s="1802"/>
      <c r="AZ92" s="1798" t="s">
        <v>2047</v>
      </c>
      <c r="BA92" s="891" t="s">
        <v>1873</v>
      </c>
      <c r="BB92" s="892" t="s">
        <v>1971</v>
      </c>
      <c r="BC92" s="893" t="s">
        <v>1874</v>
      </c>
      <c r="BD92" s="425">
        <f t="shared" si="17"/>
        <v>1</v>
      </c>
      <c r="BE92" s="425">
        <f t="shared" si="12"/>
        <v>0</v>
      </c>
      <c r="BF92" s="507">
        <f t="shared" si="13"/>
        <v>46045</v>
      </c>
      <c r="BG92" s="425">
        <f t="shared" si="14"/>
        <v>0</v>
      </c>
      <c r="BH92" s="1642">
        <f t="shared" si="15"/>
        <v>1</v>
      </c>
      <c r="BI92" s="1641">
        <f t="shared" si="16"/>
        <v>0</v>
      </c>
      <c r="BJ92" s="1640" t="s">
        <v>58</v>
      </c>
    </row>
    <row r="93" spans="1:64" s="1799" customFormat="1" ht="12" customHeight="1" x14ac:dyDescent="0.2">
      <c r="A93" s="646"/>
      <c r="B93" s="508"/>
      <c r="C93" s="508"/>
      <c r="D93" s="508"/>
      <c r="E93" s="508"/>
      <c r="F93" s="508"/>
      <c r="G93" s="508"/>
      <c r="H93" s="508"/>
      <c r="I93" s="832"/>
      <c r="J93" s="662">
        <v>46001</v>
      </c>
      <c r="K93" s="292">
        <v>46045</v>
      </c>
      <c r="L93" s="1093">
        <v>46045</v>
      </c>
      <c r="M93" s="291" t="s">
        <v>2139</v>
      </c>
      <c r="N93" s="1805"/>
      <c r="O93" s="663">
        <f>INDEX([5]光真稼働日早見表!$M:$M,MATCH($Q93,[5]光真稼働日早見表!$Q:$Q,0),1)</f>
        <v>46041</v>
      </c>
      <c r="P93" s="1805"/>
      <c r="Q93" s="665">
        <v>46045</v>
      </c>
      <c r="R93" s="834" t="s">
        <v>1151</v>
      </c>
      <c r="S93" s="1804"/>
      <c r="T93" s="1804"/>
      <c r="U93" s="1800"/>
      <c r="V93" s="1801"/>
      <c r="W93" s="509">
        <v>46035</v>
      </c>
      <c r="X93" s="1801"/>
      <c r="Y93" s="1804"/>
      <c r="Z93" s="1803"/>
      <c r="AA93" s="1801"/>
      <c r="AB93" s="1804"/>
      <c r="AC93" s="1801"/>
      <c r="AD93" s="1802"/>
      <c r="AE93" s="1804"/>
      <c r="AF93" s="1803"/>
      <c r="AG93" s="1801"/>
      <c r="AH93" s="1800"/>
      <c r="AI93" s="1803"/>
      <c r="AJ93" s="1803"/>
      <c r="AK93" s="1801"/>
      <c r="AL93" s="1804"/>
      <c r="AM93" s="1803"/>
      <c r="AN93" s="1803"/>
      <c r="AO93" s="1801"/>
      <c r="AP93" s="1804"/>
      <c r="AQ93" s="1803"/>
      <c r="AR93" s="1803"/>
      <c r="AS93" s="1803"/>
      <c r="AT93" s="1803"/>
      <c r="AU93" s="1803"/>
      <c r="AV93" s="1801"/>
      <c r="AW93" s="1804"/>
      <c r="AX93" s="1801"/>
      <c r="AY93" s="1802"/>
      <c r="AZ93" s="1798" t="s">
        <v>2047</v>
      </c>
      <c r="BA93" s="891" t="s">
        <v>1873</v>
      </c>
      <c r="BB93" s="892" t="s">
        <v>1972</v>
      </c>
      <c r="BC93" s="893" t="s">
        <v>1874</v>
      </c>
      <c r="BD93" s="425">
        <f t="shared" si="17"/>
        <v>1</v>
      </c>
      <c r="BE93" s="425">
        <f t="shared" si="12"/>
        <v>0</v>
      </c>
      <c r="BF93" s="507">
        <f t="shared" si="13"/>
        <v>46045</v>
      </c>
      <c r="BG93" s="425">
        <f t="shared" si="14"/>
        <v>0</v>
      </c>
      <c r="BH93" s="1642">
        <f t="shared" si="15"/>
        <v>1</v>
      </c>
      <c r="BI93" s="1641">
        <f t="shared" si="16"/>
        <v>0</v>
      </c>
      <c r="BJ93" s="1640" t="s">
        <v>58</v>
      </c>
    </row>
    <row r="94" spans="1:64" s="1799" customFormat="1" ht="12" customHeight="1" x14ac:dyDescent="0.2">
      <c r="A94" s="646"/>
      <c r="B94" s="508"/>
      <c r="C94" s="508"/>
      <c r="D94" s="508"/>
      <c r="E94" s="508"/>
      <c r="F94" s="508"/>
      <c r="G94" s="508"/>
      <c r="H94" s="508"/>
      <c r="I94" s="832"/>
      <c r="J94" s="662">
        <v>46001</v>
      </c>
      <c r="K94" s="292">
        <v>46045</v>
      </c>
      <c r="L94" s="1093">
        <v>46045</v>
      </c>
      <c r="M94" s="291" t="s">
        <v>2140</v>
      </c>
      <c r="N94" s="1805"/>
      <c r="O94" s="663">
        <f>INDEX([5]光真稼働日早見表!$M:$M,MATCH($Q94,[5]光真稼働日早見表!$Q:$Q,0),1)</f>
        <v>46041</v>
      </c>
      <c r="P94" s="1805"/>
      <c r="Q94" s="665">
        <v>46045</v>
      </c>
      <c r="R94" s="834" t="s">
        <v>1151</v>
      </c>
      <c r="S94" s="1804"/>
      <c r="T94" s="1804"/>
      <c r="U94" s="1800"/>
      <c r="V94" s="1801"/>
      <c r="W94" s="1804"/>
      <c r="X94" s="1801"/>
      <c r="Y94" s="509">
        <v>46035</v>
      </c>
      <c r="Z94" s="1803"/>
      <c r="AA94" s="1801"/>
      <c r="AB94" s="1804"/>
      <c r="AC94" s="1801"/>
      <c r="AD94" s="1802"/>
      <c r="AE94" s="1804"/>
      <c r="AF94" s="1803"/>
      <c r="AG94" s="1801"/>
      <c r="AH94" s="1800"/>
      <c r="AI94" s="1803"/>
      <c r="AJ94" s="1803"/>
      <c r="AK94" s="1801"/>
      <c r="AL94" s="1804"/>
      <c r="AM94" s="1803"/>
      <c r="AN94" s="1803"/>
      <c r="AO94" s="1801"/>
      <c r="AP94" s="1804"/>
      <c r="AQ94" s="1803"/>
      <c r="AR94" s="1803"/>
      <c r="AS94" s="1803"/>
      <c r="AT94" s="1803"/>
      <c r="AU94" s="1803"/>
      <c r="AV94" s="1801"/>
      <c r="AW94" s="1804"/>
      <c r="AX94" s="1801"/>
      <c r="AY94" s="1802"/>
      <c r="AZ94" s="1798" t="s">
        <v>1881</v>
      </c>
      <c r="BA94" s="891" t="s">
        <v>1873</v>
      </c>
      <c r="BB94" s="892" t="s">
        <v>1878</v>
      </c>
      <c r="BC94" s="893" t="s">
        <v>1874</v>
      </c>
      <c r="BD94" s="425">
        <f t="shared" si="17"/>
        <v>1</v>
      </c>
      <c r="BE94" s="425">
        <f t="shared" si="12"/>
        <v>0</v>
      </c>
      <c r="BF94" s="507">
        <f t="shared" si="13"/>
        <v>46045</v>
      </c>
      <c r="BG94" s="425">
        <f t="shared" si="14"/>
        <v>0</v>
      </c>
      <c r="BH94" s="1642">
        <f t="shared" si="15"/>
        <v>1</v>
      </c>
      <c r="BI94" s="1641">
        <f t="shared" si="16"/>
        <v>0</v>
      </c>
      <c r="BJ94" s="1640" t="s">
        <v>79</v>
      </c>
    </row>
    <row r="95" spans="1:64" s="1799" customFormat="1" ht="12" customHeight="1" x14ac:dyDescent="0.2">
      <c r="A95" s="646"/>
      <c r="B95" s="508"/>
      <c r="C95" s="508"/>
      <c r="D95" s="508"/>
      <c r="E95" s="508"/>
      <c r="F95" s="508"/>
      <c r="G95" s="508"/>
      <c r="H95" s="508"/>
      <c r="I95" s="832"/>
      <c r="J95" s="662">
        <v>46001</v>
      </c>
      <c r="K95" s="292">
        <v>46045</v>
      </c>
      <c r="L95" s="1093">
        <v>46045</v>
      </c>
      <c r="M95" s="291" t="s">
        <v>2140</v>
      </c>
      <c r="N95" s="1805"/>
      <c r="O95" s="663">
        <f>INDEX([5]光真稼働日早見表!$M:$M,MATCH($Q95,[5]光真稼働日早見表!$Q:$Q,0),1)</f>
        <v>46041</v>
      </c>
      <c r="P95" s="1805"/>
      <c r="Q95" s="665">
        <v>46045</v>
      </c>
      <c r="R95" s="834" t="s">
        <v>1151</v>
      </c>
      <c r="S95" s="1804"/>
      <c r="T95" s="1804"/>
      <c r="U95" s="1800"/>
      <c r="V95" s="1801"/>
      <c r="W95" s="1804"/>
      <c r="X95" s="1801"/>
      <c r="Y95" s="509">
        <v>46035</v>
      </c>
      <c r="Z95" s="1803"/>
      <c r="AA95" s="1801"/>
      <c r="AB95" s="1804"/>
      <c r="AC95" s="1801"/>
      <c r="AD95" s="1802"/>
      <c r="AE95" s="1804"/>
      <c r="AF95" s="1803"/>
      <c r="AG95" s="1801"/>
      <c r="AH95" s="1800"/>
      <c r="AI95" s="1803"/>
      <c r="AJ95" s="1803"/>
      <c r="AK95" s="1801"/>
      <c r="AL95" s="1804"/>
      <c r="AM95" s="1803"/>
      <c r="AN95" s="1803"/>
      <c r="AO95" s="1801"/>
      <c r="AP95" s="1804"/>
      <c r="AQ95" s="1803"/>
      <c r="AR95" s="1803"/>
      <c r="AS95" s="1803"/>
      <c r="AT95" s="1803"/>
      <c r="AU95" s="1803"/>
      <c r="AV95" s="1801"/>
      <c r="AW95" s="1804"/>
      <c r="AX95" s="1801"/>
      <c r="AY95" s="1802"/>
      <c r="AZ95" s="1798" t="s">
        <v>1881</v>
      </c>
      <c r="BA95" s="891" t="s">
        <v>1873</v>
      </c>
      <c r="BB95" s="892" t="s">
        <v>1879</v>
      </c>
      <c r="BC95" s="893" t="s">
        <v>1874</v>
      </c>
      <c r="BD95" s="425">
        <f t="shared" si="17"/>
        <v>1</v>
      </c>
      <c r="BE95" s="425">
        <f t="shared" si="12"/>
        <v>0</v>
      </c>
      <c r="BF95" s="507">
        <f t="shared" si="13"/>
        <v>46045</v>
      </c>
      <c r="BG95" s="425">
        <f t="shared" si="14"/>
        <v>0</v>
      </c>
      <c r="BH95" s="1642">
        <f t="shared" si="15"/>
        <v>1</v>
      </c>
      <c r="BI95" s="1641">
        <f t="shared" si="16"/>
        <v>0</v>
      </c>
      <c r="BJ95" s="1640" t="s">
        <v>79</v>
      </c>
    </row>
    <row r="96" spans="1:64" s="1799" customFormat="1" ht="12" customHeight="1" x14ac:dyDescent="0.2">
      <c r="A96" s="646"/>
      <c r="B96" s="508"/>
      <c r="C96" s="508"/>
      <c r="D96" s="508"/>
      <c r="E96" s="508"/>
      <c r="F96" s="508"/>
      <c r="G96" s="508"/>
      <c r="H96" s="508"/>
      <c r="I96" s="832"/>
      <c r="J96" s="662">
        <v>46001</v>
      </c>
      <c r="K96" s="292">
        <v>46045</v>
      </c>
      <c r="L96" s="1093">
        <v>46045</v>
      </c>
      <c r="M96" s="291" t="s">
        <v>2140</v>
      </c>
      <c r="N96" s="1805"/>
      <c r="O96" s="663">
        <f>INDEX([5]光真稼働日早見表!$M:$M,MATCH($Q96,[5]光真稼働日早見表!$Q:$Q,0),1)</f>
        <v>46041</v>
      </c>
      <c r="P96" s="1805"/>
      <c r="Q96" s="665">
        <v>46045</v>
      </c>
      <c r="R96" s="834" t="s">
        <v>1151</v>
      </c>
      <c r="S96" s="1804"/>
      <c r="T96" s="1804"/>
      <c r="U96" s="1800"/>
      <c r="V96" s="1801"/>
      <c r="W96" s="1804"/>
      <c r="X96" s="1801"/>
      <c r="Y96" s="509">
        <v>46035</v>
      </c>
      <c r="Z96" s="1803"/>
      <c r="AA96" s="1801"/>
      <c r="AB96" s="1804"/>
      <c r="AC96" s="1801"/>
      <c r="AD96" s="1802"/>
      <c r="AE96" s="1804"/>
      <c r="AF96" s="1803"/>
      <c r="AG96" s="1801"/>
      <c r="AH96" s="1800"/>
      <c r="AI96" s="1803"/>
      <c r="AJ96" s="1803"/>
      <c r="AK96" s="1801"/>
      <c r="AL96" s="1804"/>
      <c r="AM96" s="1803"/>
      <c r="AN96" s="1803"/>
      <c r="AO96" s="1801"/>
      <c r="AP96" s="1804"/>
      <c r="AQ96" s="1803"/>
      <c r="AR96" s="1803"/>
      <c r="AS96" s="1803"/>
      <c r="AT96" s="1803"/>
      <c r="AU96" s="1803"/>
      <c r="AV96" s="1801"/>
      <c r="AW96" s="1804"/>
      <c r="AX96" s="1801"/>
      <c r="AY96" s="1802"/>
      <c r="AZ96" s="1798" t="s">
        <v>1881</v>
      </c>
      <c r="BA96" s="891" t="s">
        <v>1873</v>
      </c>
      <c r="BB96" s="892" t="s">
        <v>1880</v>
      </c>
      <c r="BC96" s="893" t="s">
        <v>1874</v>
      </c>
      <c r="BD96" s="425">
        <f t="shared" si="17"/>
        <v>1</v>
      </c>
      <c r="BE96" s="425">
        <f t="shared" si="12"/>
        <v>0</v>
      </c>
      <c r="BF96" s="507">
        <f t="shared" si="13"/>
        <v>46045</v>
      </c>
      <c r="BG96" s="425">
        <f t="shared" si="14"/>
        <v>0</v>
      </c>
      <c r="BH96" s="1642">
        <f t="shared" si="15"/>
        <v>1</v>
      </c>
      <c r="BI96" s="1641">
        <f t="shared" si="16"/>
        <v>0</v>
      </c>
      <c r="BJ96" s="1640" t="s">
        <v>79</v>
      </c>
    </row>
    <row r="97" spans="1:64" s="1799" customFormat="1" ht="12" customHeight="1" x14ac:dyDescent="0.2">
      <c r="A97" s="646"/>
      <c r="B97" s="508"/>
      <c r="C97" s="508"/>
      <c r="D97" s="508"/>
      <c r="E97" s="508"/>
      <c r="F97" s="508"/>
      <c r="G97" s="508"/>
      <c r="H97" s="508"/>
      <c r="I97" s="832"/>
      <c r="J97" s="662">
        <v>46001</v>
      </c>
      <c r="K97" s="292">
        <v>46045</v>
      </c>
      <c r="L97" s="1093">
        <v>46045</v>
      </c>
      <c r="M97" s="291" t="s">
        <v>2137</v>
      </c>
      <c r="N97" s="1805"/>
      <c r="O97" s="1805"/>
      <c r="P97" s="664">
        <f>INDEX([5]光真稼働日早見表!$N:$N,MATCH($Q97,[5]光真稼働日早見表!$Q:$Q,0),1)</f>
        <v>46042</v>
      </c>
      <c r="Q97" s="665">
        <v>46045</v>
      </c>
      <c r="R97" s="834" t="s">
        <v>1151</v>
      </c>
      <c r="S97" s="1804"/>
      <c r="T97" s="1804"/>
      <c r="U97" s="1800"/>
      <c r="V97" s="1801"/>
      <c r="W97" s="1804"/>
      <c r="X97" s="1801"/>
      <c r="Y97" s="1804"/>
      <c r="Z97" s="1803"/>
      <c r="AA97" s="1801"/>
      <c r="AB97" s="1804"/>
      <c r="AC97" s="1801"/>
      <c r="AD97" s="1802"/>
      <c r="AE97" s="1804"/>
      <c r="AF97" s="1803"/>
      <c r="AG97" s="1801"/>
      <c r="AH97" s="1800"/>
      <c r="AI97" s="1803"/>
      <c r="AJ97" s="1803"/>
      <c r="AK97" s="1801"/>
      <c r="AL97" s="510">
        <v>46035</v>
      </c>
      <c r="AM97" s="1803"/>
      <c r="AN97" s="1803"/>
      <c r="AO97" s="1801"/>
      <c r="AP97" s="1804"/>
      <c r="AQ97" s="1803"/>
      <c r="AR97" s="1803"/>
      <c r="AS97" s="1803"/>
      <c r="AT97" s="1803"/>
      <c r="AU97" s="1803"/>
      <c r="AV97" s="1801"/>
      <c r="AW97" s="1804"/>
      <c r="AX97" s="1801"/>
      <c r="AY97" s="1802"/>
      <c r="AZ97" s="1798" t="s">
        <v>2046</v>
      </c>
      <c r="BA97" s="891" t="s">
        <v>1873</v>
      </c>
      <c r="BB97" s="892" t="s">
        <v>1928</v>
      </c>
      <c r="BC97" s="893" t="s">
        <v>1874</v>
      </c>
      <c r="BD97" s="425">
        <f t="shared" si="17"/>
        <v>1</v>
      </c>
      <c r="BE97" s="425">
        <f t="shared" si="12"/>
        <v>0</v>
      </c>
      <c r="BF97" s="507">
        <f t="shared" si="13"/>
        <v>46045</v>
      </c>
      <c r="BG97" s="425">
        <f t="shared" si="14"/>
        <v>0</v>
      </c>
      <c r="BH97" s="1642">
        <f t="shared" si="15"/>
        <v>0</v>
      </c>
      <c r="BI97" s="1641">
        <f t="shared" si="16"/>
        <v>1</v>
      </c>
      <c r="BJ97" s="1640" t="s">
        <v>64</v>
      </c>
    </row>
    <row r="98" spans="1:64" s="1799" customFormat="1" ht="12" customHeight="1" x14ac:dyDescent="0.2">
      <c r="A98" s="646"/>
      <c r="B98" s="508"/>
      <c r="C98" s="508"/>
      <c r="D98" s="508"/>
      <c r="E98" s="508"/>
      <c r="F98" s="508"/>
      <c r="G98" s="508"/>
      <c r="H98" s="508"/>
      <c r="I98" s="832"/>
      <c r="J98" s="662">
        <v>46001</v>
      </c>
      <c r="K98" s="292">
        <v>46045</v>
      </c>
      <c r="L98" s="1093">
        <v>46045</v>
      </c>
      <c r="M98" s="291" t="s">
        <v>2137</v>
      </c>
      <c r="N98" s="1805"/>
      <c r="O98" s="1805"/>
      <c r="P98" s="664">
        <f>INDEX([5]光真稼働日早見表!$N:$N,MATCH($Q98,[5]光真稼働日早見表!$Q:$Q,0),1)</f>
        <v>46042</v>
      </c>
      <c r="Q98" s="665">
        <v>46045</v>
      </c>
      <c r="R98" s="834" t="s">
        <v>1151</v>
      </c>
      <c r="S98" s="1804"/>
      <c r="T98" s="1804"/>
      <c r="U98" s="1800"/>
      <c r="V98" s="1801"/>
      <c r="W98" s="1804"/>
      <c r="X98" s="1801"/>
      <c r="Y98" s="1804"/>
      <c r="Z98" s="1803"/>
      <c r="AA98" s="1801"/>
      <c r="AB98" s="1804"/>
      <c r="AC98" s="1801"/>
      <c r="AD98" s="1802"/>
      <c r="AE98" s="1804"/>
      <c r="AF98" s="1803"/>
      <c r="AG98" s="1801"/>
      <c r="AH98" s="1800"/>
      <c r="AI98" s="1803"/>
      <c r="AJ98" s="1803"/>
      <c r="AK98" s="1801"/>
      <c r="AL98" s="510">
        <v>46035</v>
      </c>
      <c r="AM98" s="1803"/>
      <c r="AN98" s="1803"/>
      <c r="AO98" s="1801"/>
      <c r="AP98" s="1804"/>
      <c r="AQ98" s="1803"/>
      <c r="AR98" s="1803"/>
      <c r="AS98" s="1803"/>
      <c r="AT98" s="1803"/>
      <c r="AU98" s="1803"/>
      <c r="AV98" s="1801"/>
      <c r="AW98" s="1804"/>
      <c r="AX98" s="1801"/>
      <c r="AY98" s="1802"/>
      <c r="AZ98" s="1798" t="s">
        <v>2046</v>
      </c>
      <c r="BA98" s="891" t="s">
        <v>1873</v>
      </c>
      <c r="BB98" s="892" t="s">
        <v>1929</v>
      </c>
      <c r="BC98" s="893" t="s">
        <v>1874</v>
      </c>
      <c r="BD98" s="425">
        <f t="shared" si="17"/>
        <v>1</v>
      </c>
      <c r="BE98" s="425">
        <f t="shared" si="12"/>
        <v>0</v>
      </c>
      <c r="BF98" s="507">
        <f t="shared" si="13"/>
        <v>46045</v>
      </c>
      <c r="BG98" s="425">
        <f t="shared" si="14"/>
        <v>0</v>
      </c>
      <c r="BH98" s="1642">
        <f t="shared" si="15"/>
        <v>0</v>
      </c>
      <c r="BI98" s="1641">
        <f t="shared" si="16"/>
        <v>1</v>
      </c>
      <c r="BJ98" s="1640" t="s">
        <v>64</v>
      </c>
    </row>
    <row r="99" spans="1:64" s="1799" customFormat="1" ht="12" customHeight="1" x14ac:dyDescent="0.2">
      <c r="A99" s="646"/>
      <c r="B99" s="508"/>
      <c r="C99" s="508"/>
      <c r="D99" s="508"/>
      <c r="E99" s="508"/>
      <c r="F99" s="508"/>
      <c r="G99" s="508"/>
      <c r="H99" s="508"/>
      <c r="I99" s="832"/>
      <c r="J99" s="662">
        <v>46001</v>
      </c>
      <c r="K99" s="292">
        <v>46045</v>
      </c>
      <c r="L99" s="1093">
        <v>46045</v>
      </c>
      <c r="M99" s="291" t="s">
        <v>2137</v>
      </c>
      <c r="N99" s="1805"/>
      <c r="O99" s="1805"/>
      <c r="P99" s="664">
        <f>INDEX([5]光真稼働日早見表!$N:$N,MATCH($Q99,[5]光真稼働日早見表!$Q:$Q,0),1)</f>
        <v>46042</v>
      </c>
      <c r="Q99" s="665">
        <v>46045</v>
      </c>
      <c r="R99" s="834" t="s">
        <v>1151</v>
      </c>
      <c r="S99" s="1804"/>
      <c r="T99" s="1804"/>
      <c r="U99" s="1800"/>
      <c r="V99" s="1801"/>
      <c r="W99" s="1804"/>
      <c r="X99" s="1801"/>
      <c r="Y99" s="1804"/>
      <c r="Z99" s="1803"/>
      <c r="AA99" s="1801"/>
      <c r="AB99" s="1804"/>
      <c r="AC99" s="1801"/>
      <c r="AD99" s="1802"/>
      <c r="AE99" s="1804"/>
      <c r="AF99" s="1803"/>
      <c r="AG99" s="1801"/>
      <c r="AH99" s="1800"/>
      <c r="AI99" s="1803"/>
      <c r="AJ99" s="1803"/>
      <c r="AK99" s="1801"/>
      <c r="AL99" s="510">
        <v>46035</v>
      </c>
      <c r="AM99" s="1803"/>
      <c r="AN99" s="1803"/>
      <c r="AO99" s="1801"/>
      <c r="AP99" s="1804"/>
      <c r="AQ99" s="1803"/>
      <c r="AR99" s="1803"/>
      <c r="AS99" s="1803"/>
      <c r="AT99" s="1803"/>
      <c r="AU99" s="1803"/>
      <c r="AV99" s="1801"/>
      <c r="AW99" s="1804"/>
      <c r="AX99" s="1801"/>
      <c r="AY99" s="1802"/>
      <c r="AZ99" s="1798" t="s">
        <v>2046</v>
      </c>
      <c r="BA99" s="891" t="s">
        <v>1873</v>
      </c>
      <c r="BB99" s="892" t="s">
        <v>1930</v>
      </c>
      <c r="BC99" s="893" t="s">
        <v>1874</v>
      </c>
      <c r="BD99" s="425">
        <f t="shared" si="17"/>
        <v>1</v>
      </c>
      <c r="BE99" s="425">
        <f t="shared" si="12"/>
        <v>0</v>
      </c>
      <c r="BF99" s="507">
        <f t="shared" si="13"/>
        <v>46045</v>
      </c>
      <c r="BG99" s="425">
        <f t="shared" si="14"/>
        <v>0</v>
      </c>
      <c r="BH99" s="1642">
        <f t="shared" si="15"/>
        <v>0</v>
      </c>
      <c r="BI99" s="1641">
        <f t="shared" si="16"/>
        <v>1</v>
      </c>
      <c r="BJ99" s="1640" t="s">
        <v>64</v>
      </c>
    </row>
    <row r="100" spans="1:64" s="1799" customFormat="1" ht="12" customHeight="1" x14ac:dyDescent="0.2">
      <c r="A100" s="646"/>
      <c r="B100" s="508"/>
      <c r="C100" s="508"/>
      <c r="D100" s="508"/>
      <c r="E100" s="508"/>
      <c r="F100" s="508"/>
      <c r="G100" s="508"/>
      <c r="H100" s="508"/>
      <c r="I100" s="832"/>
      <c r="J100" s="662">
        <v>46001</v>
      </c>
      <c r="K100" s="292">
        <v>46045</v>
      </c>
      <c r="L100" s="1093">
        <v>46045</v>
      </c>
      <c r="M100" s="291" t="s">
        <v>2137</v>
      </c>
      <c r="N100" s="1805"/>
      <c r="O100" s="1805"/>
      <c r="P100" s="664">
        <f>INDEX([5]光真稼働日早見表!$N:$N,MATCH($Q100,[5]光真稼働日早見表!$Q:$Q,0),1)</f>
        <v>46042</v>
      </c>
      <c r="Q100" s="665">
        <v>46045</v>
      </c>
      <c r="R100" s="834" t="s">
        <v>1151</v>
      </c>
      <c r="S100" s="1804"/>
      <c r="T100" s="1804"/>
      <c r="U100" s="1800"/>
      <c r="V100" s="1801"/>
      <c r="W100" s="1804"/>
      <c r="X100" s="1801"/>
      <c r="Y100" s="1804"/>
      <c r="Z100" s="1803"/>
      <c r="AA100" s="1801"/>
      <c r="AB100" s="1804"/>
      <c r="AC100" s="1801"/>
      <c r="AD100" s="1802"/>
      <c r="AE100" s="1804"/>
      <c r="AF100" s="1803"/>
      <c r="AG100" s="1801"/>
      <c r="AH100" s="1800"/>
      <c r="AI100" s="1803"/>
      <c r="AJ100" s="1803"/>
      <c r="AK100" s="1801"/>
      <c r="AL100" s="510">
        <v>46035</v>
      </c>
      <c r="AM100" s="1803"/>
      <c r="AN100" s="1803"/>
      <c r="AO100" s="1801"/>
      <c r="AP100" s="1804"/>
      <c r="AQ100" s="1803"/>
      <c r="AR100" s="1803"/>
      <c r="AS100" s="1803"/>
      <c r="AT100" s="1803"/>
      <c r="AU100" s="1803"/>
      <c r="AV100" s="1801"/>
      <c r="AW100" s="1804"/>
      <c r="AX100" s="1801"/>
      <c r="AY100" s="1802"/>
      <c r="AZ100" s="1798" t="s">
        <v>2046</v>
      </c>
      <c r="BA100" s="891" t="s">
        <v>1873</v>
      </c>
      <c r="BB100" s="892" t="s">
        <v>1931</v>
      </c>
      <c r="BC100" s="893" t="s">
        <v>1874</v>
      </c>
      <c r="BD100" s="425">
        <f t="shared" si="17"/>
        <v>1</v>
      </c>
      <c r="BE100" s="425">
        <f t="shared" si="12"/>
        <v>0</v>
      </c>
      <c r="BF100" s="507">
        <f t="shared" si="13"/>
        <v>46045</v>
      </c>
      <c r="BG100" s="425">
        <f t="shared" si="14"/>
        <v>0</v>
      </c>
      <c r="BH100" s="1642">
        <f t="shared" si="15"/>
        <v>0</v>
      </c>
      <c r="BI100" s="1641">
        <f t="shared" si="16"/>
        <v>1</v>
      </c>
      <c r="BJ100" s="1640" t="s">
        <v>64</v>
      </c>
    </row>
    <row r="101" spans="1:64" s="1799" customFormat="1" ht="12" customHeight="1" x14ac:dyDescent="0.2">
      <c r="A101" s="426">
        <v>21369</v>
      </c>
      <c r="B101" s="508"/>
      <c r="C101" s="508"/>
      <c r="D101" s="508"/>
      <c r="E101" s="508"/>
      <c r="F101" s="650">
        <v>1254</v>
      </c>
      <c r="G101" s="508"/>
      <c r="H101" s="508"/>
      <c r="I101" s="652" t="s">
        <v>547</v>
      </c>
      <c r="J101" s="662">
        <v>46036</v>
      </c>
      <c r="K101" s="292">
        <v>46048</v>
      </c>
      <c r="L101" s="1093">
        <v>46048</v>
      </c>
      <c r="M101" s="291" t="s">
        <v>2310</v>
      </c>
      <c r="N101" s="662">
        <v>46045</v>
      </c>
      <c r="O101" s="663">
        <v>46041</v>
      </c>
      <c r="P101" s="664">
        <v>46043</v>
      </c>
      <c r="Q101" s="665">
        <v>46048</v>
      </c>
      <c r="R101" s="646"/>
      <c r="S101" s="509">
        <v>46035</v>
      </c>
      <c r="T101" s="509">
        <v>46035</v>
      </c>
      <c r="U101" s="1800"/>
      <c r="V101" s="1801"/>
      <c r="W101" s="509">
        <v>46035</v>
      </c>
      <c r="X101" s="1801"/>
      <c r="Y101" s="1804"/>
      <c r="Z101" s="1639">
        <v>46035</v>
      </c>
      <c r="AA101" s="1801"/>
      <c r="AB101" s="1804"/>
      <c r="AC101" s="511">
        <v>46035</v>
      </c>
      <c r="AD101" s="1802"/>
      <c r="AE101" s="510">
        <v>46035</v>
      </c>
      <c r="AF101" s="1803"/>
      <c r="AG101" s="1801"/>
      <c r="AH101" s="1562">
        <v>46035</v>
      </c>
      <c r="AI101" s="1803"/>
      <c r="AJ101" s="1803"/>
      <c r="AK101" s="1801"/>
      <c r="AL101" s="510">
        <v>46035</v>
      </c>
      <c r="AM101" s="1803"/>
      <c r="AN101" s="1803"/>
      <c r="AO101" s="1801"/>
      <c r="AP101" s="1804"/>
      <c r="AQ101" s="1803"/>
      <c r="AR101" s="1803"/>
      <c r="AS101" s="1803"/>
      <c r="AT101" s="649" t="s">
        <v>84</v>
      </c>
      <c r="AU101" s="1803"/>
      <c r="AV101" s="1801"/>
      <c r="AW101" s="648" t="s">
        <v>84</v>
      </c>
      <c r="AX101" s="1801"/>
      <c r="AY101" s="773" t="s">
        <v>84</v>
      </c>
      <c r="AZ101" s="769" t="s">
        <v>1840</v>
      </c>
      <c r="BA101" s="651" t="s">
        <v>1628</v>
      </c>
      <c r="BB101" s="1391" t="s">
        <v>1841</v>
      </c>
      <c r="BC101" s="653"/>
      <c r="BD101" s="425">
        <v>11</v>
      </c>
      <c r="BE101" s="425" t="str">
        <f t="shared" si="12"/>
        <v>VU-LB112</v>
      </c>
      <c r="BF101" s="507">
        <f t="shared" si="13"/>
        <v>46048</v>
      </c>
      <c r="BG101" s="425">
        <f t="shared" si="14"/>
        <v>21369</v>
      </c>
      <c r="BH101" s="1642">
        <f t="shared" si="15"/>
        <v>4</v>
      </c>
      <c r="BI101" s="1641">
        <f t="shared" si="16"/>
        <v>4</v>
      </c>
      <c r="BJ101" s="1640"/>
      <c r="BK101" s="53"/>
      <c r="BL101" s="53"/>
    </row>
    <row r="102" spans="1:64" s="1799" customFormat="1" ht="12" customHeight="1" x14ac:dyDescent="0.2">
      <c r="A102" s="646"/>
      <c r="B102" s="508"/>
      <c r="C102" s="508"/>
      <c r="D102" s="508"/>
      <c r="E102" s="508"/>
      <c r="F102" s="508"/>
      <c r="G102" s="508"/>
      <c r="H102" s="508"/>
      <c r="I102" s="832"/>
      <c r="J102" s="662">
        <v>46001</v>
      </c>
      <c r="K102" s="292">
        <v>46048</v>
      </c>
      <c r="L102" s="1093">
        <v>46048</v>
      </c>
      <c r="M102" s="291" t="s">
        <v>2141</v>
      </c>
      <c r="N102" s="1805"/>
      <c r="O102" s="663">
        <f>INDEX([5]光真稼働日早見表!$M:$M,MATCH($Q102,[5]光真稼働日早見表!$Q:$Q,0),1)</f>
        <v>46042</v>
      </c>
      <c r="P102" s="1805"/>
      <c r="Q102" s="665">
        <v>46048</v>
      </c>
      <c r="R102" s="834" t="s">
        <v>1151</v>
      </c>
      <c r="S102" s="509">
        <v>46035</v>
      </c>
      <c r="T102" s="1804"/>
      <c r="U102" s="1800"/>
      <c r="V102" s="1801"/>
      <c r="W102" s="1804"/>
      <c r="X102" s="1801"/>
      <c r="Y102" s="1804"/>
      <c r="Z102" s="1803"/>
      <c r="AA102" s="1801"/>
      <c r="AB102" s="1804"/>
      <c r="AC102" s="1801"/>
      <c r="AD102" s="1802"/>
      <c r="AE102" s="1804"/>
      <c r="AF102" s="1803"/>
      <c r="AG102" s="1801"/>
      <c r="AH102" s="1800"/>
      <c r="AI102" s="1803"/>
      <c r="AJ102" s="1803"/>
      <c r="AK102" s="1801"/>
      <c r="AL102" s="1804"/>
      <c r="AM102" s="1803"/>
      <c r="AN102" s="1803"/>
      <c r="AO102" s="1801"/>
      <c r="AP102" s="1804"/>
      <c r="AQ102" s="1803"/>
      <c r="AR102" s="1803"/>
      <c r="AS102" s="1803"/>
      <c r="AT102" s="1803"/>
      <c r="AU102" s="1803"/>
      <c r="AV102" s="1801"/>
      <c r="AW102" s="1804"/>
      <c r="AX102" s="1801"/>
      <c r="AY102" s="1802"/>
      <c r="AZ102" s="1798" t="s">
        <v>2044</v>
      </c>
      <c r="BA102" s="891" t="s">
        <v>1873</v>
      </c>
      <c r="BB102" s="892" t="s">
        <v>1897</v>
      </c>
      <c r="BC102" s="893" t="s">
        <v>1874</v>
      </c>
      <c r="BD102" s="425">
        <f t="shared" ref="BD102:BD133" si="18">COUNTA(S102:AY102)</f>
        <v>1</v>
      </c>
      <c r="BE102" s="425">
        <f t="shared" si="12"/>
        <v>0</v>
      </c>
      <c r="BF102" s="507">
        <f t="shared" si="13"/>
        <v>46048</v>
      </c>
      <c r="BG102" s="425">
        <f t="shared" si="14"/>
        <v>0</v>
      </c>
      <c r="BH102" s="1642">
        <f t="shared" si="15"/>
        <v>1</v>
      </c>
      <c r="BI102" s="1641">
        <f t="shared" si="16"/>
        <v>0</v>
      </c>
      <c r="BJ102" s="1640" t="s">
        <v>56</v>
      </c>
    </row>
    <row r="103" spans="1:64" s="1799" customFormat="1" ht="12" customHeight="1" x14ac:dyDescent="0.2">
      <c r="A103" s="646"/>
      <c r="B103" s="508"/>
      <c r="C103" s="508"/>
      <c r="D103" s="508"/>
      <c r="E103" s="508"/>
      <c r="F103" s="508"/>
      <c r="G103" s="508"/>
      <c r="H103" s="508"/>
      <c r="I103" s="832"/>
      <c r="J103" s="662">
        <v>46001</v>
      </c>
      <c r="K103" s="292">
        <v>46048</v>
      </c>
      <c r="L103" s="1093">
        <v>46048</v>
      </c>
      <c r="M103" s="291" t="s">
        <v>2141</v>
      </c>
      <c r="N103" s="1805"/>
      <c r="O103" s="663">
        <f>INDEX([5]光真稼働日早見表!$M:$M,MATCH($Q103,[5]光真稼働日早見表!$Q:$Q,0),1)</f>
        <v>46042</v>
      </c>
      <c r="P103" s="1805"/>
      <c r="Q103" s="665">
        <v>46048</v>
      </c>
      <c r="R103" s="834" t="s">
        <v>1151</v>
      </c>
      <c r="S103" s="509">
        <v>46035</v>
      </c>
      <c r="T103" s="1804"/>
      <c r="U103" s="1800"/>
      <c r="V103" s="1801"/>
      <c r="W103" s="1804"/>
      <c r="X103" s="1801"/>
      <c r="Y103" s="1804"/>
      <c r="Z103" s="1803"/>
      <c r="AA103" s="1801"/>
      <c r="AB103" s="1804"/>
      <c r="AC103" s="1801"/>
      <c r="AD103" s="1802"/>
      <c r="AE103" s="1804"/>
      <c r="AF103" s="1803"/>
      <c r="AG103" s="1801"/>
      <c r="AH103" s="1800"/>
      <c r="AI103" s="1803"/>
      <c r="AJ103" s="1803"/>
      <c r="AK103" s="1801"/>
      <c r="AL103" s="1804"/>
      <c r="AM103" s="1803"/>
      <c r="AN103" s="1803"/>
      <c r="AO103" s="1801"/>
      <c r="AP103" s="1804"/>
      <c r="AQ103" s="1803"/>
      <c r="AR103" s="1803"/>
      <c r="AS103" s="1803"/>
      <c r="AT103" s="1803"/>
      <c r="AU103" s="1803"/>
      <c r="AV103" s="1801"/>
      <c r="AW103" s="1804"/>
      <c r="AX103" s="1801"/>
      <c r="AY103" s="1802"/>
      <c r="AZ103" s="1798" t="s">
        <v>2044</v>
      </c>
      <c r="BA103" s="891" t="s">
        <v>1873</v>
      </c>
      <c r="BB103" s="892" t="s">
        <v>1898</v>
      </c>
      <c r="BC103" s="893" t="s">
        <v>1874</v>
      </c>
      <c r="BD103" s="425">
        <f t="shared" si="18"/>
        <v>1</v>
      </c>
      <c r="BE103" s="425">
        <f t="shared" ref="BE103:BE133" si="19">I103</f>
        <v>0</v>
      </c>
      <c r="BF103" s="507">
        <f t="shared" ref="BF103:BF133" si="20">K103</f>
        <v>46048</v>
      </c>
      <c r="BG103" s="425">
        <f t="shared" ref="BG103:BG133" si="21">A103</f>
        <v>0</v>
      </c>
      <c r="BH103" s="1642">
        <f t="shared" ref="BH103:BH133" si="22">COUNTA(S103:AA103)</f>
        <v>1</v>
      </c>
      <c r="BI103" s="1641">
        <f t="shared" ref="BI103:BI133" si="23">COUNTA(AB103:AO103)</f>
        <v>0</v>
      </c>
      <c r="BJ103" s="1640" t="s">
        <v>56</v>
      </c>
    </row>
    <row r="104" spans="1:64" s="1799" customFormat="1" ht="12" customHeight="1" x14ac:dyDescent="0.2">
      <c r="A104" s="646"/>
      <c r="B104" s="508"/>
      <c r="C104" s="508"/>
      <c r="D104" s="508"/>
      <c r="E104" s="508"/>
      <c r="F104" s="508"/>
      <c r="G104" s="508"/>
      <c r="H104" s="508"/>
      <c r="I104" s="832"/>
      <c r="J104" s="662">
        <v>46001</v>
      </c>
      <c r="K104" s="292">
        <v>46048</v>
      </c>
      <c r="L104" s="1093">
        <v>46048</v>
      </c>
      <c r="M104" s="291" t="s">
        <v>2141</v>
      </c>
      <c r="N104" s="1805"/>
      <c r="O104" s="663">
        <f>INDEX([5]光真稼働日早見表!$M:$M,MATCH($Q104,[5]光真稼働日早見表!$Q:$Q,0),1)</f>
        <v>46042</v>
      </c>
      <c r="P104" s="1805"/>
      <c r="Q104" s="665">
        <v>46048</v>
      </c>
      <c r="R104" s="834" t="s">
        <v>1151</v>
      </c>
      <c r="S104" s="509">
        <v>46035</v>
      </c>
      <c r="T104" s="1804"/>
      <c r="U104" s="1800"/>
      <c r="V104" s="1801"/>
      <c r="W104" s="1804"/>
      <c r="X104" s="1801"/>
      <c r="Y104" s="1804"/>
      <c r="Z104" s="1803"/>
      <c r="AA104" s="1801"/>
      <c r="AB104" s="1804"/>
      <c r="AC104" s="1801"/>
      <c r="AD104" s="1802"/>
      <c r="AE104" s="1804"/>
      <c r="AF104" s="1803"/>
      <c r="AG104" s="1801"/>
      <c r="AH104" s="1800"/>
      <c r="AI104" s="1803"/>
      <c r="AJ104" s="1803"/>
      <c r="AK104" s="1801"/>
      <c r="AL104" s="1804"/>
      <c r="AM104" s="1803"/>
      <c r="AN104" s="1803"/>
      <c r="AO104" s="1801"/>
      <c r="AP104" s="1804"/>
      <c r="AQ104" s="1803"/>
      <c r="AR104" s="1803"/>
      <c r="AS104" s="1803"/>
      <c r="AT104" s="1803"/>
      <c r="AU104" s="1803"/>
      <c r="AV104" s="1801"/>
      <c r="AW104" s="1804"/>
      <c r="AX104" s="1801"/>
      <c r="AY104" s="1802"/>
      <c r="AZ104" s="1798" t="s">
        <v>2044</v>
      </c>
      <c r="BA104" s="891" t="s">
        <v>1873</v>
      </c>
      <c r="BB104" s="892" t="s">
        <v>1899</v>
      </c>
      <c r="BC104" s="893" t="s">
        <v>1874</v>
      </c>
      <c r="BD104" s="425">
        <f t="shared" si="18"/>
        <v>1</v>
      </c>
      <c r="BE104" s="425">
        <f t="shared" si="19"/>
        <v>0</v>
      </c>
      <c r="BF104" s="507">
        <f t="shared" si="20"/>
        <v>46048</v>
      </c>
      <c r="BG104" s="425">
        <f t="shared" si="21"/>
        <v>0</v>
      </c>
      <c r="BH104" s="1642">
        <f t="shared" si="22"/>
        <v>1</v>
      </c>
      <c r="BI104" s="1641">
        <f t="shared" si="23"/>
        <v>0</v>
      </c>
      <c r="BJ104" s="1640" t="s">
        <v>56</v>
      </c>
    </row>
    <row r="105" spans="1:64" s="1799" customFormat="1" ht="12" customHeight="1" x14ac:dyDescent="0.2">
      <c r="A105" s="646"/>
      <c r="B105" s="508"/>
      <c r="C105" s="508"/>
      <c r="D105" s="508"/>
      <c r="E105" s="508"/>
      <c r="F105" s="508"/>
      <c r="G105" s="508"/>
      <c r="H105" s="508"/>
      <c r="I105" s="832"/>
      <c r="J105" s="662">
        <v>46001</v>
      </c>
      <c r="K105" s="292">
        <v>46048</v>
      </c>
      <c r="L105" s="1093">
        <v>46048</v>
      </c>
      <c r="M105" s="291" t="s">
        <v>2141</v>
      </c>
      <c r="N105" s="1805"/>
      <c r="O105" s="663">
        <f>INDEX([5]光真稼働日早見表!$M:$M,MATCH($Q105,[5]光真稼働日早見表!$Q:$Q,0),1)</f>
        <v>46042</v>
      </c>
      <c r="P105" s="1805"/>
      <c r="Q105" s="665">
        <v>46048</v>
      </c>
      <c r="R105" s="834" t="s">
        <v>1151</v>
      </c>
      <c r="S105" s="509">
        <v>46035</v>
      </c>
      <c r="T105" s="1804"/>
      <c r="U105" s="1800"/>
      <c r="V105" s="1801"/>
      <c r="W105" s="1804"/>
      <c r="X105" s="1801"/>
      <c r="Y105" s="1804"/>
      <c r="Z105" s="1803"/>
      <c r="AA105" s="1801"/>
      <c r="AB105" s="1804"/>
      <c r="AC105" s="1801"/>
      <c r="AD105" s="1802"/>
      <c r="AE105" s="1804"/>
      <c r="AF105" s="1803"/>
      <c r="AG105" s="1801"/>
      <c r="AH105" s="1800"/>
      <c r="AI105" s="1803"/>
      <c r="AJ105" s="1803"/>
      <c r="AK105" s="1801"/>
      <c r="AL105" s="1804"/>
      <c r="AM105" s="1803"/>
      <c r="AN105" s="1803"/>
      <c r="AO105" s="1801"/>
      <c r="AP105" s="1804"/>
      <c r="AQ105" s="1803"/>
      <c r="AR105" s="1803"/>
      <c r="AS105" s="1803"/>
      <c r="AT105" s="1803"/>
      <c r="AU105" s="1803"/>
      <c r="AV105" s="1801"/>
      <c r="AW105" s="1804"/>
      <c r="AX105" s="1801"/>
      <c r="AY105" s="1802"/>
      <c r="AZ105" s="1798" t="s">
        <v>2044</v>
      </c>
      <c r="BA105" s="891" t="s">
        <v>1873</v>
      </c>
      <c r="BB105" s="892" t="s">
        <v>1900</v>
      </c>
      <c r="BC105" s="893" t="s">
        <v>1874</v>
      </c>
      <c r="BD105" s="425">
        <f t="shared" si="18"/>
        <v>1</v>
      </c>
      <c r="BE105" s="425">
        <f t="shared" si="19"/>
        <v>0</v>
      </c>
      <c r="BF105" s="507">
        <f t="shared" si="20"/>
        <v>46048</v>
      </c>
      <c r="BG105" s="425">
        <f t="shared" si="21"/>
        <v>0</v>
      </c>
      <c r="BH105" s="1642">
        <f t="shared" si="22"/>
        <v>1</v>
      </c>
      <c r="BI105" s="1641">
        <f t="shared" si="23"/>
        <v>0</v>
      </c>
      <c r="BJ105" s="1640" t="s">
        <v>56</v>
      </c>
    </row>
    <row r="106" spans="1:64" s="1799" customFormat="1" ht="12" customHeight="1" x14ac:dyDescent="0.2">
      <c r="A106" s="646"/>
      <c r="B106" s="508"/>
      <c r="C106" s="508"/>
      <c r="D106" s="508"/>
      <c r="E106" s="508"/>
      <c r="F106" s="508"/>
      <c r="G106" s="508"/>
      <c r="H106" s="508"/>
      <c r="I106" s="832"/>
      <c r="J106" s="662">
        <v>46001</v>
      </c>
      <c r="K106" s="292">
        <v>46048</v>
      </c>
      <c r="L106" s="1093">
        <v>46048</v>
      </c>
      <c r="M106" s="291" t="s">
        <v>2142</v>
      </c>
      <c r="N106" s="1805"/>
      <c r="O106" s="663">
        <f>INDEX([5]光真稼働日早見表!$M:$M,MATCH($Q106,[5]光真稼働日早見表!$Q:$Q,0),1)</f>
        <v>46042</v>
      </c>
      <c r="P106" s="1805"/>
      <c r="Q106" s="665">
        <v>46048</v>
      </c>
      <c r="R106" s="834" t="s">
        <v>1151</v>
      </c>
      <c r="S106" s="1804"/>
      <c r="T106" s="509">
        <v>46035</v>
      </c>
      <c r="U106" s="1800"/>
      <c r="V106" s="1801"/>
      <c r="W106" s="1804"/>
      <c r="X106" s="1801"/>
      <c r="Y106" s="1804"/>
      <c r="Z106" s="1803"/>
      <c r="AA106" s="1801"/>
      <c r="AB106" s="1804"/>
      <c r="AC106" s="1801"/>
      <c r="AD106" s="1802"/>
      <c r="AE106" s="1804"/>
      <c r="AF106" s="1803"/>
      <c r="AG106" s="1801"/>
      <c r="AH106" s="1800"/>
      <c r="AI106" s="1803"/>
      <c r="AJ106" s="1803"/>
      <c r="AK106" s="1801"/>
      <c r="AL106" s="1804"/>
      <c r="AM106" s="1803"/>
      <c r="AN106" s="1803"/>
      <c r="AO106" s="1801"/>
      <c r="AP106" s="1804"/>
      <c r="AQ106" s="1803"/>
      <c r="AR106" s="1803"/>
      <c r="AS106" s="1803"/>
      <c r="AT106" s="1803"/>
      <c r="AU106" s="1803"/>
      <c r="AV106" s="1801"/>
      <c r="AW106" s="1804"/>
      <c r="AX106" s="1801"/>
      <c r="AY106" s="1802"/>
      <c r="AZ106" s="1798" t="s">
        <v>1943</v>
      </c>
      <c r="BA106" s="891" t="s">
        <v>1873</v>
      </c>
      <c r="BB106" s="892" t="s">
        <v>1944</v>
      </c>
      <c r="BC106" s="893" t="s">
        <v>1874</v>
      </c>
      <c r="BD106" s="425">
        <f t="shared" si="18"/>
        <v>1</v>
      </c>
      <c r="BE106" s="425">
        <f t="shared" si="19"/>
        <v>0</v>
      </c>
      <c r="BF106" s="507">
        <f t="shared" si="20"/>
        <v>46048</v>
      </c>
      <c r="BG106" s="425">
        <f t="shared" si="21"/>
        <v>0</v>
      </c>
      <c r="BH106" s="1642">
        <f t="shared" si="22"/>
        <v>1</v>
      </c>
      <c r="BI106" s="1641">
        <f t="shared" si="23"/>
        <v>0</v>
      </c>
      <c r="BJ106" s="1640" t="s">
        <v>57</v>
      </c>
    </row>
    <row r="107" spans="1:64" s="1799" customFormat="1" ht="12" customHeight="1" x14ac:dyDescent="0.2">
      <c r="A107" s="646"/>
      <c r="B107" s="508"/>
      <c r="C107" s="508"/>
      <c r="D107" s="508"/>
      <c r="E107" s="508"/>
      <c r="F107" s="508"/>
      <c r="G107" s="508"/>
      <c r="H107" s="508"/>
      <c r="I107" s="832"/>
      <c r="J107" s="662">
        <v>46001</v>
      </c>
      <c r="K107" s="292">
        <v>46048</v>
      </c>
      <c r="L107" s="1093">
        <v>46048</v>
      </c>
      <c r="M107" s="291" t="s">
        <v>2142</v>
      </c>
      <c r="N107" s="1805"/>
      <c r="O107" s="663">
        <f>INDEX([5]光真稼働日早見表!$M:$M,MATCH($Q107,[5]光真稼働日早見表!$Q:$Q,0),1)</f>
        <v>46042</v>
      </c>
      <c r="P107" s="1805"/>
      <c r="Q107" s="665">
        <v>46048</v>
      </c>
      <c r="R107" s="834" t="s">
        <v>1151</v>
      </c>
      <c r="S107" s="1804"/>
      <c r="T107" s="509">
        <v>46035</v>
      </c>
      <c r="U107" s="1800"/>
      <c r="V107" s="1801"/>
      <c r="W107" s="1804"/>
      <c r="X107" s="1801"/>
      <c r="Y107" s="1804"/>
      <c r="Z107" s="1803"/>
      <c r="AA107" s="1801"/>
      <c r="AB107" s="1804"/>
      <c r="AC107" s="1801"/>
      <c r="AD107" s="1802"/>
      <c r="AE107" s="1804"/>
      <c r="AF107" s="1803"/>
      <c r="AG107" s="1801"/>
      <c r="AH107" s="1800"/>
      <c r="AI107" s="1803"/>
      <c r="AJ107" s="1803"/>
      <c r="AK107" s="1801"/>
      <c r="AL107" s="1804"/>
      <c r="AM107" s="1803"/>
      <c r="AN107" s="1803"/>
      <c r="AO107" s="1801"/>
      <c r="AP107" s="1804"/>
      <c r="AQ107" s="1803"/>
      <c r="AR107" s="1803"/>
      <c r="AS107" s="1803"/>
      <c r="AT107" s="1803"/>
      <c r="AU107" s="1803"/>
      <c r="AV107" s="1801"/>
      <c r="AW107" s="1804"/>
      <c r="AX107" s="1801"/>
      <c r="AY107" s="1802"/>
      <c r="AZ107" s="1798" t="s">
        <v>1943</v>
      </c>
      <c r="BA107" s="891" t="s">
        <v>1873</v>
      </c>
      <c r="BB107" s="892" t="s">
        <v>1945</v>
      </c>
      <c r="BC107" s="893" t="s">
        <v>1874</v>
      </c>
      <c r="BD107" s="425">
        <f t="shared" si="18"/>
        <v>1</v>
      </c>
      <c r="BE107" s="425">
        <f t="shared" si="19"/>
        <v>0</v>
      </c>
      <c r="BF107" s="507">
        <f t="shared" si="20"/>
        <v>46048</v>
      </c>
      <c r="BG107" s="425">
        <f t="shared" si="21"/>
        <v>0</v>
      </c>
      <c r="BH107" s="1642">
        <f t="shared" si="22"/>
        <v>1</v>
      </c>
      <c r="BI107" s="1641">
        <f t="shared" si="23"/>
        <v>0</v>
      </c>
      <c r="BJ107" s="1640" t="s">
        <v>57</v>
      </c>
    </row>
    <row r="108" spans="1:64" s="1799" customFormat="1" ht="12" customHeight="1" x14ac:dyDescent="0.2">
      <c r="A108" s="646"/>
      <c r="B108" s="508"/>
      <c r="C108" s="508"/>
      <c r="D108" s="508"/>
      <c r="E108" s="508"/>
      <c r="F108" s="508"/>
      <c r="G108" s="508"/>
      <c r="H108" s="508"/>
      <c r="I108" s="832"/>
      <c r="J108" s="662">
        <v>46001</v>
      </c>
      <c r="K108" s="292">
        <v>46048</v>
      </c>
      <c r="L108" s="1093">
        <v>46048</v>
      </c>
      <c r="M108" s="291" t="s">
        <v>2142</v>
      </c>
      <c r="N108" s="1805"/>
      <c r="O108" s="663">
        <f>INDEX([5]光真稼働日早見表!$M:$M,MATCH($Q108,[5]光真稼働日早見表!$Q:$Q,0),1)</f>
        <v>46042</v>
      </c>
      <c r="P108" s="1805"/>
      <c r="Q108" s="665">
        <v>46048</v>
      </c>
      <c r="R108" s="834" t="s">
        <v>1151</v>
      </c>
      <c r="S108" s="1804"/>
      <c r="T108" s="509">
        <v>46035</v>
      </c>
      <c r="U108" s="1800"/>
      <c r="V108" s="1801"/>
      <c r="W108" s="1804"/>
      <c r="X108" s="1801"/>
      <c r="Y108" s="1804"/>
      <c r="Z108" s="1803"/>
      <c r="AA108" s="1801"/>
      <c r="AB108" s="1804"/>
      <c r="AC108" s="1801"/>
      <c r="AD108" s="1802"/>
      <c r="AE108" s="1804"/>
      <c r="AF108" s="1803"/>
      <c r="AG108" s="1801"/>
      <c r="AH108" s="1800"/>
      <c r="AI108" s="1803"/>
      <c r="AJ108" s="1803"/>
      <c r="AK108" s="1801"/>
      <c r="AL108" s="1804"/>
      <c r="AM108" s="1803"/>
      <c r="AN108" s="1803"/>
      <c r="AO108" s="1801"/>
      <c r="AP108" s="1804"/>
      <c r="AQ108" s="1803"/>
      <c r="AR108" s="1803"/>
      <c r="AS108" s="1803"/>
      <c r="AT108" s="1803"/>
      <c r="AU108" s="1803"/>
      <c r="AV108" s="1801"/>
      <c r="AW108" s="1804"/>
      <c r="AX108" s="1801"/>
      <c r="AY108" s="1802"/>
      <c r="AZ108" s="1798" t="s">
        <v>1943</v>
      </c>
      <c r="BA108" s="891" t="s">
        <v>1873</v>
      </c>
      <c r="BB108" s="892" t="s">
        <v>1946</v>
      </c>
      <c r="BC108" s="893" t="s">
        <v>1874</v>
      </c>
      <c r="BD108" s="425">
        <f t="shared" si="18"/>
        <v>1</v>
      </c>
      <c r="BE108" s="425">
        <f t="shared" si="19"/>
        <v>0</v>
      </c>
      <c r="BF108" s="507">
        <f t="shared" si="20"/>
        <v>46048</v>
      </c>
      <c r="BG108" s="425">
        <f t="shared" si="21"/>
        <v>0</v>
      </c>
      <c r="BH108" s="1642">
        <f t="shared" si="22"/>
        <v>1</v>
      </c>
      <c r="BI108" s="1641">
        <f t="shared" si="23"/>
        <v>0</v>
      </c>
      <c r="BJ108" s="1640" t="s">
        <v>57</v>
      </c>
    </row>
    <row r="109" spans="1:64" s="1799" customFormat="1" ht="12" customHeight="1" x14ac:dyDescent="0.2">
      <c r="A109" s="646"/>
      <c r="B109" s="508"/>
      <c r="C109" s="508"/>
      <c r="D109" s="508"/>
      <c r="E109" s="508"/>
      <c r="F109" s="508"/>
      <c r="G109" s="508"/>
      <c r="H109" s="508"/>
      <c r="I109" s="832"/>
      <c r="J109" s="662">
        <v>46001</v>
      </c>
      <c r="K109" s="292">
        <v>46048</v>
      </c>
      <c r="L109" s="1093">
        <v>46048</v>
      </c>
      <c r="M109" s="291" t="s">
        <v>2142</v>
      </c>
      <c r="N109" s="1805"/>
      <c r="O109" s="663">
        <f>INDEX([5]光真稼働日早見表!$M:$M,MATCH($Q109,[5]光真稼働日早見表!$Q:$Q,0),1)</f>
        <v>46042</v>
      </c>
      <c r="P109" s="1805"/>
      <c r="Q109" s="665">
        <v>46048</v>
      </c>
      <c r="R109" s="834" t="s">
        <v>1151</v>
      </c>
      <c r="S109" s="1804"/>
      <c r="T109" s="509">
        <v>46035</v>
      </c>
      <c r="U109" s="1800"/>
      <c r="V109" s="1801"/>
      <c r="W109" s="1804"/>
      <c r="X109" s="1801"/>
      <c r="Y109" s="1804"/>
      <c r="Z109" s="1803"/>
      <c r="AA109" s="1801"/>
      <c r="AB109" s="1804"/>
      <c r="AC109" s="1801"/>
      <c r="AD109" s="1802"/>
      <c r="AE109" s="1804"/>
      <c r="AF109" s="1803"/>
      <c r="AG109" s="1801"/>
      <c r="AH109" s="1800"/>
      <c r="AI109" s="1803"/>
      <c r="AJ109" s="1803"/>
      <c r="AK109" s="1801"/>
      <c r="AL109" s="1804"/>
      <c r="AM109" s="1803"/>
      <c r="AN109" s="1803"/>
      <c r="AO109" s="1801"/>
      <c r="AP109" s="1804"/>
      <c r="AQ109" s="1803"/>
      <c r="AR109" s="1803"/>
      <c r="AS109" s="1803"/>
      <c r="AT109" s="1803"/>
      <c r="AU109" s="1803"/>
      <c r="AV109" s="1801"/>
      <c r="AW109" s="1804"/>
      <c r="AX109" s="1801"/>
      <c r="AY109" s="1802"/>
      <c r="AZ109" s="1798" t="s">
        <v>1943</v>
      </c>
      <c r="BA109" s="891" t="s">
        <v>1873</v>
      </c>
      <c r="BB109" s="892" t="s">
        <v>1947</v>
      </c>
      <c r="BC109" s="893" t="s">
        <v>1874</v>
      </c>
      <c r="BD109" s="425">
        <f t="shared" si="18"/>
        <v>1</v>
      </c>
      <c r="BE109" s="425">
        <f t="shared" si="19"/>
        <v>0</v>
      </c>
      <c r="BF109" s="507">
        <f t="shared" si="20"/>
        <v>46048</v>
      </c>
      <c r="BG109" s="425">
        <f t="shared" si="21"/>
        <v>0</v>
      </c>
      <c r="BH109" s="1642">
        <f t="shared" si="22"/>
        <v>1</v>
      </c>
      <c r="BI109" s="1641">
        <f t="shared" si="23"/>
        <v>0</v>
      </c>
      <c r="BJ109" s="1640" t="s">
        <v>57</v>
      </c>
    </row>
    <row r="110" spans="1:64" s="1799" customFormat="1" ht="12" customHeight="1" x14ac:dyDescent="0.2">
      <c r="A110" s="646"/>
      <c r="B110" s="508"/>
      <c r="C110" s="508"/>
      <c r="D110" s="508"/>
      <c r="E110" s="508"/>
      <c r="F110" s="508"/>
      <c r="G110" s="508"/>
      <c r="H110" s="508"/>
      <c r="I110" s="832"/>
      <c r="J110" s="662">
        <v>46001</v>
      </c>
      <c r="K110" s="292">
        <v>46048</v>
      </c>
      <c r="L110" s="1093">
        <v>46048</v>
      </c>
      <c r="M110" s="291" t="s">
        <v>2143</v>
      </c>
      <c r="N110" s="1805"/>
      <c r="O110" s="663">
        <f>INDEX([5]光真稼働日早見表!$M:$M,MATCH($Q110,[5]光真稼働日早見表!$Q:$Q,0),1)</f>
        <v>46042</v>
      </c>
      <c r="P110" s="1805"/>
      <c r="Q110" s="665">
        <v>46048</v>
      </c>
      <c r="R110" s="834" t="s">
        <v>1151</v>
      </c>
      <c r="S110" s="1804"/>
      <c r="T110" s="1804"/>
      <c r="U110" s="1800"/>
      <c r="V110" s="1801"/>
      <c r="W110" s="509">
        <v>46035</v>
      </c>
      <c r="X110" s="1801"/>
      <c r="Y110" s="1804"/>
      <c r="Z110" s="1803"/>
      <c r="AA110" s="1801"/>
      <c r="AB110" s="1804"/>
      <c r="AC110" s="1801"/>
      <c r="AD110" s="1802"/>
      <c r="AE110" s="1804"/>
      <c r="AF110" s="1803"/>
      <c r="AG110" s="1801"/>
      <c r="AH110" s="1800"/>
      <c r="AI110" s="1803"/>
      <c r="AJ110" s="1803"/>
      <c r="AK110" s="1801"/>
      <c r="AL110" s="1804"/>
      <c r="AM110" s="1803"/>
      <c r="AN110" s="1803"/>
      <c r="AO110" s="1801"/>
      <c r="AP110" s="1804"/>
      <c r="AQ110" s="1803"/>
      <c r="AR110" s="1803"/>
      <c r="AS110" s="1803"/>
      <c r="AT110" s="1803"/>
      <c r="AU110" s="1803"/>
      <c r="AV110" s="1801"/>
      <c r="AW110" s="1804"/>
      <c r="AX110" s="1801"/>
      <c r="AY110" s="1802"/>
      <c r="AZ110" s="1798" t="s">
        <v>2048</v>
      </c>
      <c r="BA110" s="891" t="s">
        <v>1873</v>
      </c>
      <c r="BB110" s="892" t="s">
        <v>1973</v>
      </c>
      <c r="BC110" s="893" t="s">
        <v>1874</v>
      </c>
      <c r="BD110" s="425">
        <f t="shared" si="18"/>
        <v>1</v>
      </c>
      <c r="BE110" s="425">
        <f t="shared" si="19"/>
        <v>0</v>
      </c>
      <c r="BF110" s="507">
        <f t="shared" si="20"/>
        <v>46048</v>
      </c>
      <c r="BG110" s="425">
        <f t="shared" si="21"/>
        <v>0</v>
      </c>
      <c r="BH110" s="1642">
        <f t="shared" si="22"/>
        <v>1</v>
      </c>
      <c r="BI110" s="1641">
        <f t="shared" si="23"/>
        <v>0</v>
      </c>
      <c r="BJ110" s="1640" t="s">
        <v>58</v>
      </c>
    </row>
    <row r="111" spans="1:64" s="1799" customFormat="1" ht="12" customHeight="1" x14ac:dyDescent="0.2">
      <c r="A111" s="646"/>
      <c r="B111" s="508"/>
      <c r="C111" s="508"/>
      <c r="D111" s="508"/>
      <c r="E111" s="508"/>
      <c r="F111" s="508"/>
      <c r="G111" s="508"/>
      <c r="H111" s="508"/>
      <c r="I111" s="832"/>
      <c r="J111" s="662">
        <v>46001</v>
      </c>
      <c r="K111" s="292">
        <v>46048</v>
      </c>
      <c r="L111" s="1093">
        <v>46048</v>
      </c>
      <c r="M111" s="291" t="s">
        <v>2143</v>
      </c>
      <c r="N111" s="1805"/>
      <c r="O111" s="663">
        <f>INDEX([5]光真稼働日早見表!$M:$M,MATCH($Q111,[5]光真稼働日早見表!$Q:$Q,0),1)</f>
        <v>46042</v>
      </c>
      <c r="P111" s="1805"/>
      <c r="Q111" s="665">
        <v>46048</v>
      </c>
      <c r="R111" s="834" t="s">
        <v>1151</v>
      </c>
      <c r="S111" s="1804"/>
      <c r="T111" s="1804"/>
      <c r="U111" s="1800"/>
      <c r="V111" s="1801"/>
      <c r="W111" s="509">
        <v>46035</v>
      </c>
      <c r="X111" s="1801"/>
      <c r="Y111" s="1804"/>
      <c r="Z111" s="1803"/>
      <c r="AA111" s="1801"/>
      <c r="AB111" s="1804"/>
      <c r="AC111" s="1801"/>
      <c r="AD111" s="1802"/>
      <c r="AE111" s="1804"/>
      <c r="AF111" s="1803"/>
      <c r="AG111" s="1801"/>
      <c r="AH111" s="1800"/>
      <c r="AI111" s="1803"/>
      <c r="AJ111" s="1803"/>
      <c r="AK111" s="1801"/>
      <c r="AL111" s="1804"/>
      <c r="AM111" s="1803"/>
      <c r="AN111" s="1803"/>
      <c r="AO111" s="1801"/>
      <c r="AP111" s="1804"/>
      <c r="AQ111" s="1803"/>
      <c r="AR111" s="1803"/>
      <c r="AS111" s="1803"/>
      <c r="AT111" s="1803"/>
      <c r="AU111" s="1803"/>
      <c r="AV111" s="1801"/>
      <c r="AW111" s="1804"/>
      <c r="AX111" s="1801"/>
      <c r="AY111" s="1802"/>
      <c r="AZ111" s="1798" t="s">
        <v>2048</v>
      </c>
      <c r="BA111" s="891" t="s">
        <v>1873</v>
      </c>
      <c r="BB111" s="892" t="s">
        <v>1974</v>
      </c>
      <c r="BC111" s="893" t="s">
        <v>1874</v>
      </c>
      <c r="BD111" s="425">
        <f t="shared" si="18"/>
        <v>1</v>
      </c>
      <c r="BE111" s="425">
        <f t="shared" si="19"/>
        <v>0</v>
      </c>
      <c r="BF111" s="507">
        <f t="shared" si="20"/>
        <v>46048</v>
      </c>
      <c r="BG111" s="425">
        <f t="shared" si="21"/>
        <v>0</v>
      </c>
      <c r="BH111" s="1642">
        <f t="shared" si="22"/>
        <v>1</v>
      </c>
      <c r="BI111" s="1641">
        <f t="shared" si="23"/>
        <v>0</v>
      </c>
      <c r="BJ111" s="1640" t="s">
        <v>58</v>
      </c>
    </row>
    <row r="112" spans="1:64" s="1799" customFormat="1" ht="12" customHeight="1" x14ac:dyDescent="0.2">
      <c r="A112" s="646"/>
      <c r="B112" s="508"/>
      <c r="C112" s="508"/>
      <c r="D112" s="508"/>
      <c r="E112" s="508"/>
      <c r="F112" s="508"/>
      <c r="G112" s="508"/>
      <c r="H112" s="508"/>
      <c r="I112" s="832"/>
      <c r="J112" s="662">
        <v>46001</v>
      </c>
      <c r="K112" s="292">
        <v>46048</v>
      </c>
      <c r="L112" s="1093">
        <v>46048</v>
      </c>
      <c r="M112" s="291" t="s">
        <v>2143</v>
      </c>
      <c r="N112" s="1805"/>
      <c r="O112" s="663">
        <f>INDEX([5]光真稼働日早見表!$M:$M,MATCH($Q112,[5]光真稼働日早見表!$Q:$Q,0),1)</f>
        <v>46042</v>
      </c>
      <c r="P112" s="1805"/>
      <c r="Q112" s="665">
        <v>46048</v>
      </c>
      <c r="R112" s="834" t="s">
        <v>1151</v>
      </c>
      <c r="S112" s="1804"/>
      <c r="T112" s="1804"/>
      <c r="U112" s="1800"/>
      <c r="V112" s="1801"/>
      <c r="W112" s="509">
        <v>46035</v>
      </c>
      <c r="X112" s="1801"/>
      <c r="Y112" s="1804"/>
      <c r="Z112" s="1803"/>
      <c r="AA112" s="1801"/>
      <c r="AB112" s="1804"/>
      <c r="AC112" s="1801"/>
      <c r="AD112" s="1802"/>
      <c r="AE112" s="1804"/>
      <c r="AF112" s="1803"/>
      <c r="AG112" s="1801"/>
      <c r="AH112" s="1800"/>
      <c r="AI112" s="1803"/>
      <c r="AJ112" s="1803"/>
      <c r="AK112" s="1801"/>
      <c r="AL112" s="1804"/>
      <c r="AM112" s="1803"/>
      <c r="AN112" s="1803"/>
      <c r="AO112" s="1801"/>
      <c r="AP112" s="1804"/>
      <c r="AQ112" s="1803"/>
      <c r="AR112" s="1803"/>
      <c r="AS112" s="1803"/>
      <c r="AT112" s="1803"/>
      <c r="AU112" s="1803"/>
      <c r="AV112" s="1801"/>
      <c r="AW112" s="1804"/>
      <c r="AX112" s="1801"/>
      <c r="AY112" s="1802"/>
      <c r="AZ112" s="1798" t="s">
        <v>2048</v>
      </c>
      <c r="BA112" s="891" t="s">
        <v>1873</v>
      </c>
      <c r="BB112" s="892" t="s">
        <v>1975</v>
      </c>
      <c r="BC112" s="893" t="s">
        <v>1874</v>
      </c>
      <c r="BD112" s="425">
        <f t="shared" si="18"/>
        <v>1</v>
      </c>
      <c r="BE112" s="425">
        <f t="shared" si="19"/>
        <v>0</v>
      </c>
      <c r="BF112" s="507">
        <f t="shared" si="20"/>
        <v>46048</v>
      </c>
      <c r="BG112" s="425">
        <f t="shared" si="21"/>
        <v>0</v>
      </c>
      <c r="BH112" s="1642">
        <f t="shared" si="22"/>
        <v>1</v>
      </c>
      <c r="BI112" s="1641">
        <f t="shared" si="23"/>
        <v>0</v>
      </c>
      <c r="BJ112" s="1640" t="s">
        <v>58</v>
      </c>
    </row>
    <row r="113" spans="1:62" s="1799" customFormat="1" ht="12" customHeight="1" x14ac:dyDescent="0.2">
      <c r="A113" s="646"/>
      <c r="B113" s="508"/>
      <c r="C113" s="508"/>
      <c r="D113" s="508"/>
      <c r="E113" s="508"/>
      <c r="F113" s="508"/>
      <c r="G113" s="508"/>
      <c r="H113" s="508"/>
      <c r="I113" s="832"/>
      <c r="J113" s="662">
        <v>46001</v>
      </c>
      <c r="K113" s="292">
        <v>46048</v>
      </c>
      <c r="L113" s="1093">
        <v>46048</v>
      </c>
      <c r="M113" s="291" t="s">
        <v>2143</v>
      </c>
      <c r="N113" s="1805"/>
      <c r="O113" s="663">
        <f>INDEX([5]光真稼働日早見表!$M:$M,MATCH($Q113,[5]光真稼働日早見表!$Q:$Q,0),1)</f>
        <v>46042</v>
      </c>
      <c r="P113" s="1805"/>
      <c r="Q113" s="665">
        <v>46048</v>
      </c>
      <c r="R113" s="834" t="s">
        <v>1151</v>
      </c>
      <c r="S113" s="1804"/>
      <c r="T113" s="1804"/>
      <c r="U113" s="1800"/>
      <c r="V113" s="1801"/>
      <c r="W113" s="509">
        <v>46035</v>
      </c>
      <c r="X113" s="1801"/>
      <c r="Y113" s="1804"/>
      <c r="Z113" s="1803"/>
      <c r="AA113" s="1801"/>
      <c r="AB113" s="1804"/>
      <c r="AC113" s="1801"/>
      <c r="AD113" s="1802"/>
      <c r="AE113" s="1804"/>
      <c r="AF113" s="1803"/>
      <c r="AG113" s="1801"/>
      <c r="AH113" s="1800"/>
      <c r="AI113" s="1803"/>
      <c r="AJ113" s="1803"/>
      <c r="AK113" s="1801"/>
      <c r="AL113" s="1804"/>
      <c r="AM113" s="1803"/>
      <c r="AN113" s="1803"/>
      <c r="AO113" s="1801"/>
      <c r="AP113" s="1804"/>
      <c r="AQ113" s="1803"/>
      <c r="AR113" s="1803"/>
      <c r="AS113" s="1803"/>
      <c r="AT113" s="1803"/>
      <c r="AU113" s="1803"/>
      <c r="AV113" s="1801"/>
      <c r="AW113" s="1804"/>
      <c r="AX113" s="1801"/>
      <c r="AY113" s="1802"/>
      <c r="AZ113" s="1798" t="s">
        <v>2048</v>
      </c>
      <c r="BA113" s="891" t="s">
        <v>1873</v>
      </c>
      <c r="BB113" s="892" t="s">
        <v>1976</v>
      </c>
      <c r="BC113" s="893" t="s">
        <v>1874</v>
      </c>
      <c r="BD113" s="425">
        <f t="shared" si="18"/>
        <v>1</v>
      </c>
      <c r="BE113" s="425">
        <f t="shared" si="19"/>
        <v>0</v>
      </c>
      <c r="BF113" s="507">
        <f t="shared" si="20"/>
        <v>46048</v>
      </c>
      <c r="BG113" s="425">
        <f t="shared" si="21"/>
        <v>0</v>
      </c>
      <c r="BH113" s="1642">
        <f t="shared" si="22"/>
        <v>1</v>
      </c>
      <c r="BI113" s="1641">
        <f t="shared" si="23"/>
        <v>0</v>
      </c>
      <c r="BJ113" s="1640" t="s">
        <v>58</v>
      </c>
    </row>
    <row r="114" spans="1:62" s="1799" customFormat="1" ht="12" customHeight="1" x14ac:dyDescent="0.2">
      <c r="A114" s="646"/>
      <c r="B114" s="508"/>
      <c r="C114" s="508"/>
      <c r="D114" s="508"/>
      <c r="E114" s="508"/>
      <c r="F114" s="508"/>
      <c r="G114" s="508"/>
      <c r="H114" s="508"/>
      <c r="I114" s="832"/>
      <c r="J114" s="662">
        <v>46001</v>
      </c>
      <c r="K114" s="292">
        <v>46048</v>
      </c>
      <c r="L114" s="1093">
        <v>46048</v>
      </c>
      <c r="M114" s="291" t="s">
        <v>2143</v>
      </c>
      <c r="N114" s="1805"/>
      <c r="O114" s="663">
        <f>INDEX([5]光真稼働日早見表!$M:$M,MATCH($Q114,[5]光真稼働日早見表!$Q:$Q,0),1)</f>
        <v>46042</v>
      </c>
      <c r="P114" s="1805"/>
      <c r="Q114" s="665">
        <v>46048</v>
      </c>
      <c r="R114" s="834" t="s">
        <v>1151</v>
      </c>
      <c r="S114" s="1804"/>
      <c r="T114" s="1804"/>
      <c r="U114" s="1800"/>
      <c r="V114" s="1801"/>
      <c r="W114" s="509">
        <v>46035</v>
      </c>
      <c r="X114" s="1801"/>
      <c r="Y114" s="1804"/>
      <c r="Z114" s="1803"/>
      <c r="AA114" s="1801"/>
      <c r="AB114" s="1804"/>
      <c r="AC114" s="1801"/>
      <c r="AD114" s="1802"/>
      <c r="AE114" s="1804"/>
      <c r="AF114" s="1803"/>
      <c r="AG114" s="1801"/>
      <c r="AH114" s="1800"/>
      <c r="AI114" s="1803"/>
      <c r="AJ114" s="1803"/>
      <c r="AK114" s="1801"/>
      <c r="AL114" s="1804"/>
      <c r="AM114" s="1803"/>
      <c r="AN114" s="1803"/>
      <c r="AO114" s="1801"/>
      <c r="AP114" s="1804"/>
      <c r="AQ114" s="1803"/>
      <c r="AR114" s="1803"/>
      <c r="AS114" s="1803"/>
      <c r="AT114" s="1803"/>
      <c r="AU114" s="1803"/>
      <c r="AV114" s="1801"/>
      <c r="AW114" s="1804"/>
      <c r="AX114" s="1801"/>
      <c r="AY114" s="1802"/>
      <c r="AZ114" s="1798" t="s">
        <v>2048</v>
      </c>
      <c r="BA114" s="891" t="s">
        <v>1873</v>
      </c>
      <c r="BB114" s="892" t="s">
        <v>1977</v>
      </c>
      <c r="BC114" s="893" t="s">
        <v>1874</v>
      </c>
      <c r="BD114" s="425">
        <f t="shared" si="18"/>
        <v>1</v>
      </c>
      <c r="BE114" s="425">
        <f t="shared" si="19"/>
        <v>0</v>
      </c>
      <c r="BF114" s="507">
        <f t="shared" si="20"/>
        <v>46048</v>
      </c>
      <c r="BG114" s="425">
        <f t="shared" si="21"/>
        <v>0</v>
      </c>
      <c r="BH114" s="1642">
        <f t="shared" si="22"/>
        <v>1</v>
      </c>
      <c r="BI114" s="1641">
        <f t="shared" si="23"/>
        <v>0</v>
      </c>
      <c r="BJ114" s="1640" t="s">
        <v>58</v>
      </c>
    </row>
    <row r="115" spans="1:62" s="1799" customFormat="1" ht="12" customHeight="1" x14ac:dyDescent="0.2">
      <c r="A115" s="646"/>
      <c r="B115" s="508"/>
      <c r="C115" s="508"/>
      <c r="D115" s="508"/>
      <c r="E115" s="508"/>
      <c r="F115" s="508"/>
      <c r="G115" s="508"/>
      <c r="H115" s="508"/>
      <c r="I115" s="832"/>
      <c r="J115" s="662">
        <v>46001</v>
      </c>
      <c r="K115" s="292">
        <v>46048</v>
      </c>
      <c r="L115" s="1093">
        <v>46048</v>
      </c>
      <c r="M115" s="291" t="s">
        <v>2144</v>
      </c>
      <c r="N115" s="1805"/>
      <c r="O115" s="1805"/>
      <c r="P115" s="664">
        <f>INDEX([5]光真稼働日早見表!$N:$N,MATCH($Q115,[5]光真稼働日早見表!$Q:$Q,0),1)</f>
        <v>46043</v>
      </c>
      <c r="Q115" s="665">
        <v>46048</v>
      </c>
      <c r="R115" s="834" t="s">
        <v>1151</v>
      </c>
      <c r="S115" s="1804"/>
      <c r="T115" s="1804"/>
      <c r="U115" s="1800"/>
      <c r="V115" s="1801"/>
      <c r="W115" s="1804"/>
      <c r="X115" s="1801"/>
      <c r="Y115" s="1804"/>
      <c r="Z115" s="1803"/>
      <c r="AA115" s="1801"/>
      <c r="AB115" s="1804"/>
      <c r="AC115" s="1801"/>
      <c r="AD115" s="1802"/>
      <c r="AE115" s="1804"/>
      <c r="AF115" s="1803"/>
      <c r="AG115" s="1801"/>
      <c r="AH115" s="1800"/>
      <c r="AI115" s="1803"/>
      <c r="AJ115" s="1803"/>
      <c r="AK115" s="1801"/>
      <c r="AL115" s="510">
        <v>46035</v>
      </c>
      <c r="AM115" s="1803"/>
      <c r="AN115" s="1803"/>
      <c r="AO115" s="1801"/>
      <c r="AP115" s="1804"/>
      <c r="AQ115" s="1803"/>
      <c r="AR115" s="1803"/>
      <c r="AS115" s="1803"/>
      <c r="AT115" s="1803"/>
      <c r="AU115" s="1803"/>
      <c r="AV115" s="1801"/>
      <c r="AW115" s="1804"/>
      <c r="AX115" s="1801"/>
      <c r="AY115" s="1802"/>
      <c r="AZ115" s="1798" t="s">
        <v>1932</v>
      </c>
      <c r="BA115" s="891" t="s">
        <v>1873</v>
      </c>
      <c r="BB115" s="892" t="s">
        <v>1933</v>
      </c>
      <c r="BC115" s="893" t="s">
        <v>1874</v>
      </c>
      <c r="BD115" s="425">
        <f t="shared" si="18"/>
        <v>1</v>
      </c>
      <c r="BE115" s="425">
        <f t="shared" si="19"/>
        <v>0</v>
      </c>
      <c r="BF115" s="507">
        <f t="shared" si="20"/>
        <v>46048</v>
      </c>
      <c r="BG115" s="425">
        <f t="shared" si="21"/>
        <v>0</v>
      </c>
      <c r="BH115" s="1642">
        <f t="shared" si="22"/>
        <v>0</v>
      </c>
      <c r="BI115" s="1641">
        <f t="shared" si="23"/>
        <v>1</v>
      </c>
      <c r="BJ115" s="1640" t="s">
        <v>64</v>
      </c>
    </row>
    <row r="116" spans="1:62" s="1799" customFormat="1" ht="12" customHeight="1" x14ac:dyDescent="0.2">
      <c r="A116" s="646"/>
      <c r="B116" s="508"/>
      <c r="C116" s="508"/>
      <c r="D116" s="508"/>
      <c r="E116" s="508"/>
      <c r="F116" s="508"/>
      <c r="G116" s="508"/>
      <c r="H116" s="508"/>
      <c r="I116" s="832"/>
      <c r="J116" s="662">
        <v>46001</v>
      </c>
      <c r="K116" s="292">
        <v>46048</v>
      </c>
      <c r="L116" s="1093">
        <v>46048</v>
      </c>
      <c r="M116" s="291" t="s">
        <v>2144</v>
      </c>
      <c r="N116" s="1805"/>
      <c r="O116" s="1805"/>
      <c r="P116" s="664">
        <f>INDEX([5]光真稼働日早見表!$N:$N,MATCH($Q116,[5]光真稼働日早見表!$Q:$Q,0),1)</f>
        <v>46043</v>
      </c>
      <c r="Q116" s="665">
        <v>46048</v>
      </c>
      <c r="R116" s="834" t="s">
        <v>1151</v>
      </c>
      <c r="S116" s="1804"/>
      <c r="T116" s="1804"/>
      <c r="U116" s="1800"/>
      <c r="V116" s="1801"/>
      <c r="W116" s="1804"/>
      <c r="X116" s="1801"/>
      <c r="Y116" s="1804"/>
      <c r="Z116" s="1803"/>
      <c r="AA116" s="1801"/>
      <c r="AB116" s="1804"/>
      <c r="AC116" s="1801"/>
      <c r="AD116" s="1802"/>
      <c r="AE116" s="1804"/>
      <c r="AF116" s="1803"/>
      <c r="AG116" s="1801"/>
      <c r="AH116" s="1800"/>
      <c r="AI116" s="1803"/>
      <c r="AJ116" s="1803"/>
      <c r="AK116" s="1801"/>
      <c r="AL116" s="510">
        <v>46035</v>
      </c>
      <c r="AM116" s="1803"/>
      <c r="AN116" s="1803"/>
      <c r="AO116" s="1801"/>
      <c r="AP116" s="1804"/>
      <c r="AQ116" s="1803"/>
      <c r="AR116" s="1803"/>
      <c r="AS116" s="1803"/>
      <c r="AT116" s="1803"/>
      <c r="AU116" s="1803"/>
      <c r="AV116" s="1801"/>
      <c r="AW116" s="1804"/>
      <c r="AX116" s="1801"/>
      <c r="AY116" s="1802"/>
      <c r="AZ116" s="1798" t="s">
        <v>1932</v>
      </c>
      <c r="BA116" s="891" t="s">
        <v>1873</v>
      </c>
      <c r="BB116" s="892" t="s">
        <v>1934</v>
      </c>
      <c r="BC116" s="893" t="s">
        <v>1874</v>
      </c>
      <c r="BD116" s="425">
        <f t="shared" si="18"/>
        <v>1</v>
      </c>
      <c r="BE116" s="425">
        <f t="shared" si="19"/>
        <v>0</v>
      </c>
      <c r="BF116" s="507">
        <f t="shared" si="20"/>
        <v>46048</v>
      </c>
      <c r="BG116" s="425">
        <f t="shared" si="21"/>
        <v>0</v>
      </c>
      <c r="BH116" s="1642">
        <f t="shared" si="22"/>
        <v>0</v>
      </c>
      <c r="BI116" s="1641">
        <f t="shared" si="23"/>
        <v>1</v>
      </c>
      <c r="BJ116" s="1640" t="s">
        <v>64</v>
      </c>
    </row>
    <row r="117" spans="1:62" s="1799" customFormat="1" ht="12" customHeight="1" x14ac:dyDescent="0.2">
      <c r="A117" s="646"/>
      <c r="B117" s="508"/>
      <c r="C117" s="508"/>
      <c r="D117" s="508"/>
      <c r="E117" s="508"/>
      <c r="F117" s="508"/>
      <c r="G117" s="508"/>
      <c r="H117" s="508"/>
      <c r="I117" s="832"/>
      <c r="J117" s="662">
        <v>46001</v>
      </c>
      <c r="K117" s="292">
        <v>46048</v>
      </c>
      <c r="L117" s="1093">
        <v>46048</v>
      </c>
      <c r="M117" s="291" t="s">
        <v>2144</v>
      </c>
      <c r="N117" s="1805"/>
      <c r="O117" s="1805"/>
      <c r="P117" s="664">
        <f>INDEX([5]光真稼働日早見表!$N:$N,MATCH($Q117,[5]光真稼働日早見表!$Q:$Q,0),1)</f>
        <v>46043</v>
      </c>
      <c r="Q117" s="665">
        <v>46048</v>
      </c>
      <c r="R117" s="834" t="s">
        <v>1151</v>
      </c>
      <c r="S117" s="1804"/>
      <c r="T117" s="1804"/>
      <c r="U117" s="1800"/>
      <c r="V117" s="1801"/>
      <c r="W117" s="1804"/>
      <c r="X117" s="1801"/>
      <c r="Y117" s="1804"/>
      <c r="Z117" s="1803"/>
      <c r="AA117" s="1801"/>
      <c r="AB117" s="1804"/>
      <c r="AC117" s="1801"/>
      <c r="AD117" s="1802"/>
      <c r="AE117" s="1804"/>
      <c r="AF117" s="1803"/>
      <c r="AG117" s="1801"/>
      <c r="AH117" s="1800"/>
      <c r="AI117" s="1803"/>
      <c r="AJ117" s="1803"/>
      <c r="AK117" s="1801"/>
      <c r="AL117" s="510">
        <v>46035</v>
      </c>
      <c r="AM117" s="1803"/>
      <c r="AN117" s="1803"/>
      <c r="AO117" s="1801"/>
      <c r="AP117" s="1804"/>
      <c r="AQ117" s="1803"/>
      <c r="AR117" s="1803"/>
      <c r="AS117" s="1803"/>
      <c r="AT117" s="1803"/>
      <c r="AU117" s="1803"/>
      <c r="AV117" s="1801"/>
      <c r="AW117" s="1804"/>
      <c r="AX117" s="1801"/>
      <c r="AY117" s="1802"/>
      <c r="AZ117" s="1798" t="s">
        <v>1932</v>
      </c>
      <c r="BA117" s="891" t="s">
        <v>1873</v>
      </c>
      <c r="BB117" s="892" t="s">
        <v>1935</v>
      </c>
      <c r="BC117" s="893" t="s">
        <v>1874</v>
      </c>
      <c r="BD117" s="425">
        <f t="shared" si="18"/>
        <v>1</v>
      </c>
      <c r="BE117" s="425">
        <f t="shared" si="19"/>
        <v>0</v>
      </c>
      <c r="BF117" s="507">
        <f t="shared" si="20"/>
        <v>46048</v>
      </c>
      <c r="BG117" s="425">
        <f t="shared" si="21"/>
        <v>0</v>
      </c>
      <c r="BH117" s="1642">
        <f t="shared" si="22"/>
        <v>0</v>
      </c>
      <c r="BI117" s="1641">
        <f t="shared" si="23"/>
        <v>1</v>
      </c>
      <c r="BJ117" s="1640" t="s">
        <v>64</v>
      </c>
    </row>
    <row r="118" spans="1:62" s="1799" customFormat="1" ht="12" customHeight="1" x14ac:dyDescent="0.2">
      <c r="A118" s="646"/>
      <c r="B118" s="508"/>
      <c r="C118" s="508"/>
      <c r="D118" s="508"/>
      <c r="E118" s="508"/>
      <c r="F118" s="508"/>
      <c r="G118" s="508"/>
      <c r="H118" s="508"/>
      <c r="I118" s="832"/>
      <c r="J118" s="662">
        <v>46001</v>
      </c>
      <c r="K118" s="292">
        <v>46048</v>
      </c>
      <c r="L118" s="1093">
        <v>46048</v>
      </c>
      <c r="M118" s="291" t="s">
        <v>2144</v>
      </c>
      <c r="N118" s="1805"/>
      <c r="O118" s="1805"/>
      <c r="P118" s="664">
        <f>INDEX([5]光真稼働日早見表!$N:$N,MATCH($Q118,[5]光真稼働日早見表!$Q:$Q,0),1)</f>
        <v>46043</v>
      </c>
      <c r="Q118" s="665">
        <v>46048</v>
      </c>
      <c r="R118" s="834" t="s">
        <v>1151</v>
      </c>
      <c r="S118" s="1804"/>
      <c r="T118" s="1804"/>
      <c r="U118" s="1800"/>
      <c r="V118" s="1801"/>
      <c r="W118" s="1804"/>
      <c r="X118" s="1801"/>
      <c r="Y118" s="1804"/>
      <c r="Z118" s="1803"/>
      <c r="AA118" s="1801"/>
      <c r="AB118" s="1804"/>
      <c r="AC118" s="1801"/>
      <c r="AD118" s="1802"/>
      <c r="AE118" s="1804"/>
      <c r="AF118" s="1803"/>
      <c r="AG118" s="1801"/>
      <c r="AH118" s="1800"/>
      <c r="AI118" s="1803"/>
      <c r="AJ118" s="1803"/>
      <c r="AK118" s="1801"/>
      <c r="AL118" s="510">
        <v>46035</v>
      </c>
      <c r="AM118" s="1803"/>
      <c r="AN118" s="1803"/>
      <c r="AO118" s="1801"/>
      <c r="AP118" s="1804"/>
      <c r="AQ118" s="1803"/>
      <c r="AR118" s="1803"/>
      <c r="AS118" s="1803"/>
      <c r="AT118" s="1803"/>
      <c r="AU118" s="1803"/>
      <c r="AV118" s="1801"/>
      <c r="AW118" s="1804"/>
      <c r="AX118" s="1801"/>
      <c r="AY118" s="1802"/>
      <c r="AZ118" s="1798" t="s">
        <v>1932</v>
      </c>
      <c r="BA118" s="891" t="s">
        <v>1873</v>
      </c>
      <c r="BB118" s="892" t="s">
        <v>1936</v>
      </c>
      <c r="BC118" s="893" t="s">
        <v>1874</v>
      </c>
      <c r="BD118" s="425">
        <f t="shared" si="18"/>
        <v>1</v>
      </c>
      <c r="BE118" s="425">
        <f t="shared" si="19"/>
        <v>0</v>
      </c>
      <c r="BF118" s="507">
        <f t="shared" si="20"/>
        <v>46048</v>
      </c>
      <c r="BG118" s="425">
        <f t="shared" si="21"/>
        <v>0</v>
      </c>
      <c r="BH118" s="1642">
        <f t="shared" si="22"/>
        <v>0</v>
      </c>
      <c r="BI118" s="1641">
        <f t="shared" si="23"/>
        <v>1</v>
      </c>
      <c r="BJ118" s="1640" t="s">
        <v>64</v>
      </c>
    </row>
    <row r="119" spans="1:62" s="1799" customFormat="1" ht="12" customHeight="1" x14ac:dyDescent="0.2">
      <c r="A119" s="646"/>
      <c r="B119" s="508"/>
      <c r="C119" s="508"/>
      <c r="D119" s="508"/>
      <c r="E119" s="508"/>
      <c r="F119" s="508"/>
      <c r="G119" s="508"/>
      <c r="H119" s="508"/>
      <c r="I119" s="832"/>
      <c r="J119" s="662">
        <v>46001</v>
      </c>
      <c r="K119" s="292">
        <v>46049</v>
      </c>
      <c r="L119" s="292"/>
      <c r="M119" s="291" t="s">
        <v>2148</v>
      </c>
      <c r="N119" s="1805"/>
      <c r="O119" s="663">
        <f>INDEX([5]光真稼働日早見表!$M:$M,MATCH($Q119,[5]光真稼働日早見表!$Q:$Q,0),1)</f>
        <v>46043</v>
      </c>
      <c r="P119" s="1805"/>
      <c r="Q119" s="665">
        <v>46049</v>
      </c>
      <c r="R119" s="834" t="s">
        <v>1151</v>
      </c>
      <c r="S119" s="509">
        <v>46035</v>
      </c>
      <c r="T119" s="1804"/>
      <c r="U119" s="1800"/>
      <c r="V119" s="1801"/>
      <c r="W119" s="1804"/>
      <c r="X119" s="1801"/>
      <c r="Y119" s="1804"/>
      <c r="Z119" s="1803"/>
      <c r="AA119" s="1801"/>
      <c r="AB119" s="1804"/>
      <c r="AC119" s="1801"/>
      <c r="AD119" s="1802"/>
      <c r="AE119" s="1804"/>
      <c r="AF119" s="1803"/>
      <c r="AG119" s="1801"/>
      <c r="AH119" s="1800"/>
      <c r="AI119" s="1803"/>
      <c r="AJ119" s="1803"/>
      <c r="AK119" s="1801"/>
      <c r="AL119" s="1804"/>
      <c r="AM119" s="1803"/>
      <c r="AN119" s="1803"/>
      <c r="AO119" s="1801"/>
      <c r="AP119" s="1804"/>
      <c r="AQ119" s="1803"/>
      <c r="AR119" s="1803"/>
      <c r="AS119" s="1803"/>
      <c r="AT119" s="1803"/>
      <c r="AU119" s="1803"/>
      <c r="AV119" s="1801"/>
      <c r="AW119" s="1804"/>
      <c r="AX119" s="1801"/>
      <c r="AY119" s="1802"/>
      <c r="AZ119" s="1798" t="s">
        <v>2045</v>
      </c>
      <c r="BA119" s="891" t="s">
        <v>1873</v>
      </c>
      <c r="BB119" s="892" t="s">
        <v>1901</v>
      </c>
      <c r="BC119" s="893" t="s">
        <v>1874</v>
      </c>
      <c r="BD119" s="425">
        <f t="shared" si="18"/>
        <v>1</v>
      </c>
      <c r="BE119" s="425">
        <f t="shared" si="19"/>
        <v>0</v>
      </c>
      <c r="BF119" s="507">
        <f t="shared" si="20"/>
        <v>46049</v>
      </c>
      <c r="BG119" s="425">
        <f t="shared" si="21"/>
        <v>0</v>
      </c>
      <c r="BH119" s="1642">
        <f t="shared" si="22"/>
        <v>1</v>
      </c>
      <c r="BI119" s="1641">
        <f t="shared" si="23"/>
        <v>0</v>
      </c>
      <c r="BJ119" s="1640" t="s">
        <v>56</v>
      </c>
    </row>
    <row r="120" spans="1:62" s="1799" customFormat="1" ht="12" customHeight="1" x14ac:dyDescent="0.2">
      <c r="A120" s="646"/>
      <c r="B120" s="508"/>
      <c r="C120" s="508"/>
      <c r="D120" s="508"/>
      <c r="E120" s="508"/>
      <c r="F120" s="508"/>
      <c r="G120" s="508"/>
      <c r="H120" s="508"/>
      <c r="I120" s="832"/>
      <c r="J120" s="662">
        <v>46001</v>
      </c>
      <c r="K120" s="292">
        <v>46049</v>
      </c>
      <c r="L120" s="292"/>
      <c r="M120" s="291" t="s">
        <v>2148</v>
      </c>
      <c r="N120" s="1805"/>
      <c r="O120" s="663">
        <f>INDEX([5]光真稼働日早見表!$M:$M,MATCH($Q120,[5]光真稼働日早見表!$Q:$Q,0),1)</f>
        <v>46043</v>
      </c>
      <c r="P120" s="1805"/>
      <c r="Q120" s="665">
        <v>46049</v>
      </c>
      <c r="R120" s="834" t="s">
        <v>1151</v>
      </c>
      <c r="S120" s="509">
        <v>46035</v>
      </c>
      <c r="T120" s="1804"/>
      <c r="U120" s="1800"/>
      <c r="V120" s="1801"/>
      <c r="W120" s="1804"/>
      <c r="X120" s="1801"/>
      <c r="Y120" s="1804"/>
      <c r="Z120" s="1803"/>
      <c r="AA120" s="1801"/>
      <c r="AB120" s="1804"/>
      <c r="AC120" s="1801"/>
      <c r="AD120" s="1802"/>
      <c r="AE120" s="1804"/>
      <c r="AF120" s="1803"/>
      <c r="AG120" s="1801"/>
      <c r="AH120" s="1800"/>
      <c r="AI120" s="1803"/>
      <c r="AJ120" s="1803"/>
      <c r="AK120" s="1801"/>
      <c r="AL120" s="1804"/>
      <c r="AM120" s="1803"/>
      <c r="AN120" s="1803"/>
      <c r="AO120" s="1801"/>
      <c r="AP120" s="1804"/>
      <c r="AQ120" s="1803"/>
      <c r="AR120" s="1803"/>
      <c r="AS120" s="1803"/>
      <c r="AT120" s="1803"/>
      <c r="AU120" s="1803"/>
      <c r="AV120" s="1801"/>
      <c r="AW120" s="1804"/>
      <c r="AX120" s="1801"/>
      <c r="AY120" s="1802"/>
      <c r="AZ120" s="1798" t="s">
        <v>2045</v>
      </c>
      <c r="BA120" s="891" t="s">
        <v>1873</v>
      </c>
      <c r="BB120" s="892" t="s">
        <v>1902</v>
      </c>
      <c r="BC120" s="893" t="s">
        <v>1874</v>
      </c>
      <c r="BD120" s="425">
        <f t="shared" si="18"/>
        <v>1</v>
      </c>
      <c r="BE120" s="425">
        <f t="shared" si="19"/>
        <v>0</v>
      </c>
      <c r="BF120" s="507">
        <f t="shared" si="20"/>
        <v>46049</v>
      </c>
      <c r="BG120" s="425">
        <f t="shared" si="21"/>
        <v>0</v>
      </c>
      <c r="BH120" s="1642">
        <f t="shared" si="22"/>
        <v>1</v>
      </c>
      <c r="BI120" s="1641">
        <f t="shared" si="23"/>
        <v>0</v>
      </c>
      <c r="BJ120" s="1640" t="s">
        <v>56</v>
      </c>
    </row>
    <row r="121" spans="1:62" s="1799" customFormat="1" ht="12" customHeight="1" x14ac:dyDescent="0.2">
      <c r="A121" s="646"/>
      <c r="B121" s="508"/>
      <c r="C121" s="508"/>
      <c r="D121" s="508"/>
      <c r="E121" s="508"/>
      <c r="F121" s="508"/>
      <c r="G121" s="508"/>
      <c r="H121" s="508"/>
      <c r="I121" s="832"/>
      <c r="J121" s="662">
        <v>46001</v>
      </c>
      <c r="K121" s="292">
        <v>46049</v>
      </c>
      <c r="L121" s="292"/>
      <c r="M121" s="291" t="s">
        <v>2148</v>
      </c>
      <c r="N121" s="1805"/>
      <c r="O121" s="663">
        <f>INDEX([5]光真稼働日早見表!$M:$M,MATCH($Q121,[5]光真稼働日早見表!$Q:$Q,0),1)</f>
        <v>46043</v>
      </c>
      <c r="P121" s="1805"/>
      <c r="Q121" s="665">
        <v>46049</v>
      </c>
      <c r="R121" s="834" t="s">
        <v>1151</v>
      </c>
      <c r="S121" s="509">
        <v>46035</v>
      </c>
      <c r="T121" s="1804"/>
      <c r="U121" s="1800"/>
      <c r="V121" s="1801"/>
      <c r="W121" s="1804"/>
      <c r="X121" s="1801"/>
      <c r="Y121" s="1804"/>
      <c r="Z121" s="1803"/>
      <c r="AA121" s="1801"/>
      <c r="AB121" s="1804"/>
      <c r="AC121" s="1801"/>
      <c r="AD121" s="1802"/>
      <c r="AE121" s="1804"/>
      <c r="AF121" s="1803"/>
      <c r="AG121" s="1801"/>
      <c r="AH121" s="1800"/>
      <c r="AI121" s="1803"/>
      <c r="AJ121" s="1803"/>
      <c r="AK121" s="1801"/>
      <c r="AL121" s="1804"/>
      <c r="AM121" s="1803"/>
      <c r="AN121" s="1803"/>
      <c r="AO121" s="1801"/>
      <c r="AP121" s="1804"/>
      <c r="AQ121" s="1803"/>
      <c r="AR121" s="1803"/>
      <c r="AS121" s="1803"/>
      <c r="AT121" s="1803"/>
      <c r="AU121" s="1803"/>
      <c r="AV121" s="1801"/>
      <c r="AW121" s="1804"/>
      <c r="AX121" s="1801"/>
      <c r="AY121" s="1802"/>
      <c r="AZ121" s="1798" t="s">
        <v>2045</v>
      </c>
      <c r="BA121" s="891" t="s">
        <v>1873</v>
      </c>
      <c r="BB121" s="892" t="s">
        <v>1903</v>
      </c>
      <c r="BC121" s="893" t="s">
        <v>1874</v>
      </c>
      <c r="BD121" s="425">
        <f t="shared" si="18"/>
        <v>1</v>
      </c>
      <c r="BE121" s="425">
        <f t="shared" si="19"/>
        <v>0</v>
      </c>
      <c r="BF121" s="507">
        <f t="shared" si="20"/>
        <v>46049</v>
      </c>
      <c r="BG121" s="425">
        <f t="shared" si="21"/>
        <v>0</v>
      </c>
      <c r="BH121" s="1642">
        <f t="shared" si="22"/>
        <v>1</v>
      </c>
      <c r="BI121" s="1641">
        <f t="shared" si="23"/>
        <v>0</v>
      </c>
      <c r="BJ121" s="1640" t="s">
        <v>56</v>
      </c>
    </row>
    <row r="122" spans="1:62" s="1799" customFormat="1" ht="12" customHeight="1" x14ac:dyDescent="0.2">
      <c r="A122" s="646"/>
      <c r="B122" s="508"/>
      <c r="C122" s="508"/>
      <c r="D122" s="508"/>
      <c r="E122" s="508"/>
      <c r="F122" s="508"/>
      <c r="G122" s="508"/>
      <c r="H122" s="508"/>
      <c r="I122" s="832"/>
      <c r="J122" s="662">
        <v>46001</v>
      </c>
      <c r="K122" s="292">
        <v>46049</v>
      </c>
      <c r="L122" s="292"/>
      <c r="M122" s="291" t="s">
        <v>2148</v>
      </c>
      <c r="N122" s="1805"/>
      <c r="O122" s="663">
        <f>INDEX([5]光真稼働日早見表!$M:$M,MATCH($Q122,[5]光真稼働日早見表!$Q:$Q,0),1)</f>
        <v>46043</v>
      </c>
      <c r="P122" s="1805"/>
      <c r="Q122" s="665">
        <v>46049</v>
      </c>
      <c r="R122" s="834" t="s">
        <v>1151</v>
      </c>
      <c r="S122" s="509">
        <v>46035</v>
      </c>
      <c r="T122" s="1804"/>
      <c r="U122" s="1800"/>
      <c r="V122" s="1801"/>
      <c r="W122" s="1804"/>
      <c r="X122" s="1801"/>
      <c r="Y122" s="1804"/>
      <c r="Z122" s="1803"/>
      <c r="AA122" s="1801"/>
      <c r="AB122" s="1804"/>
      <c r="AC122" s="1801"/>
      <c r="AD122" s="1802"/>
      <c r="AE122" s="1804"/>
      <c r="AF122" s="1803"/>
      <c r="AG122" s="1801"/>
      <c r="AH122" s="1800"/>
      <c r="AI122" s="1803"/>
      <c r="AJ122" s="1803"/>
      <c r="AK122" s="1801"/>
      <c r="AL122" s="1804"/>
      <c r="AM122" s="1803"/>
      <c r="AN122" s="1803"/>
      <c r="AO122" s="1801"/>
      <c r="AP122" s="1804"/>
      <c r="AQ122" s="1803"/>
      <c r="AR122" s="1803"/>
      <c r="AS122" s="1803"/>
      <c r="AT122" s="1803"/>
      <c r="AU122" s="1803"/>
      <c r="AV122" s="1801"/>
      <c r="AW122" s="1804"/>
      <c r="AX122" s="1801"/>
      <c r="AY122" s="1802"/>
      <c r="AZ122" s="1798" t="s">
        <v>2045</v>
      </c>
      <c r="BA122" s="891" t="s">
        <v>1873</v>
      </c>
      <c r="BB122" s="892" t="s">
        <v>1904</v>
      </c>
      <c r="BC122" s="893" t="s">
        <v>1874</v>
      </c>
      <c r="BD122" s="425">
        <f t="shared" si="18"/>
        <v>1</v>
      </c>
      <c r="BE122" s="425">
        <f t="shared" si="19"/>
        <v>0</v>
      </c>
      <c r="BF122" s="507">
        <f t="shared" si="20"/>
        <v>46049</v>
      </c>
      <c r="BG122" s="425">
        <f t="shared" si="21"/>
        <v>0</v>
      </c>
      <c r="BH122" s="1642">
        <f t="shared" si="22"/>
        <v>1</v>
      </c>
      <c r="BI122" s="1641">
        <f t="shared" si="23"/>
        <v>0</v>
      </c>
      <c r="BJ122" s="1640" t="s">
        <v>56</v>
      </c>
    </row>
    <row r="123" spans="1:62" s="1799" customFormat="1" ht="12" customHeight="1" x14ac:dyDescent="0.2">
      <c r="A123" s="646"/>
      <c r="B123" s="508"/>
      <c r="C123" s="508"/>
      <c r="D123" s="508"/>
      <c r="E123" s="508"/>
      <c r="F123" s="508"/>
      <c r="G123" s="508"/>
      <c r="H123" s="508"/>
      <c r="I123" s="832"/>
      <c r="J123" s="662">
        <v>46001</v>
      </c>
      <c r="K123" s="292">
        <v>46049</v>
      </c>
      <c r="L123" s="292"/>
      <c r="M123" s="291" t="s">
        <v>2146</v>
      </c>
      <c r="N123" s="1805"/>
      <c r="O123" s="663">
        <f>INDEX([5]光真稼働日早見表!$M:$M,MATCH($Q123,[5]光真稼働日早見表!$Q:$Q,0),1)</f>
        <v>46043</v>
      </c>
      <c r="P123" s="1805"/>
      <c r="Q123" s="665">
        <v>46049</v>
      </c>
      <c r="R123" s="834" t="s">
        <v>1151</v>
      </c>
      <c r="S123" s="1804"/>
      <c r="T123" s="509">
        <v>46035</v>
      </c>
      <c r="U123" s="1800"/>
      <c r="V123" s="1801"/>
      <c r="W123" s="1804"/>
      <c r="X123" s="1801"/>
      <c r="Y123" s="1804"/>
      <c r="Z123" s="1803"/>
      <c r="AA123" s="1801"/>
      <c r="AB123" s="1804"/>
      <c r="AC123" s="1801"/>
      <c r="AD123" s="1802"/>
      <c r="AE123" s="1804"/>
      <c r="AF123" s="1803"/>
      <c r="AG123" s="1801"/>
      <c r="AH123" s="1800"/>
      <c r="AI123" s="1803"/>
      <c r="AJ123" s="1803"/>
      <c r="AK123" s="1801"/>
      <c r="AL123" s="1804"/>
      <c r="AM123" s="1803"/>
      <c r="AN123" s="1803"/>
      <c r="AO123" s="1801"/>
      <c r="AP123" s="1804"/>
      <c r="AQ123" s="1803"/>
      <c r="AR123" s="1803"/>
      <c r="AS123" s="1803"/>
      <c r="AT123" s="1803"/>
      <c r="AU123" s="1803"/>
      <c r="AV123" s="1801"/>
      <c r="AW123" s="1804"/>
      <c r="AX123" s="1801"/>
      <c r="AY123" s="1802"/>
      <c r="AZ123" s="1798" t="s">
        <v>1948</v>
      </c>
      <c r="BA123" s="891" t="s">
        <v>1873</v>
      </c>
      <c r="BB123" s="892" t="s">
        <v>1949</v>
      </c>
      <c r="BC123" s="893" t="s">
        <v>1874</v>
      </c>
      <c r="BD123" s="425">
        <f t="shared" si="18"/>
        <v>1</v>
      </c>
      <c r="BE123" s="425">
        <f t="shared" si="19"/>
        <v>0</v>
      </c>
      <c r="BF123" s="507">
        <f t="shared" si="20"/>
        <v>46049</v>
      </c>
      <c r="BG123" s="425">
        <f t="shared" si="21"/>
        <v>0</v>
      </c>
      <c r="BH123" s="1642">
        <f t="shared" si="22"/>
        <v>1</v>
      </c>
      <c r="BI123" s="1641">
        <f t="shared" si="23"/>
        <v>0</v>
      </c>
      <c r="BJ123" s="1640" t="s">
        <v>57</v>
      </c>
    </row>
    <row r="124" spans="1:62" s="1799" customFormat="1" ht="12" customHeight="1" x14ac:dyDescent="0.2">
      <c r="A124" s="646"/>
      <c r="B124" s="508"/>
      <c r="C124" s="508"/>
      <c r="D124" s="508"/>
      <c r="E124" s="508"/>
      <c r="F124" s="508"/>
      <c r="G124" s="508"/>
      <c r="H124" s="508"/>
      <c r="I124" s="832"/>
      <c r="J124" s="662">
        <v>46001</v>
      </c>
      <c r="K124" s="292">
        <v>46049</v>
      </c>
      <c r="L124" s="292"/>
      <c r="M124" s="291" t="s">
        <v>2147</v>
      </c>
      <c r="N124" s="1805"/>
      <c r="O124" s="663">
        <f>INDEX([5]光真稼働日早見表!$M:$M,MATCH($Q124,[5]光真稼働日早見表!$Q:$Q,0),1)</f>
        <v>46043</v>
      </c>
      <c r="P124" s="1805"/>
      <c r="Q124" s="665">
        <v>46049</v>
      </c>
      <c r="R124" s="834" t="s">
        <v>1151</v>
      </c>
      <c r="S124" s="1804"/>
      <c r="T124" s="1804"/>
      <c r="U124" s="1800"/>
      <c r="V124" s="1801"/>
      <c r="W124" s="509">
        <v>46035</v>
      </c>
      <c r="X124" s="1801"/>
      <c r="Y124" s="1804"/>
      <c r="Z124" s="1803"/>
      <c r="AA124" s="1801"/>
      <c r="AB124" s="1804"/>
      <c r="AC124" s="1801"/>
      <c r="AD124" s="1802"/>
      <c r="AE124" s="1804"/>
      <c r="AF124" s="1803"/>
      <c r="AG124" s="1801"/>
      <c r="AH124" s="1800"/>
      <c r="AI124" s="1803"/>
      <c r="AJ124" s="1803"/>
      <c r="AK124" s="1801"/>
      <c r="AL124" s="1804"/>
      <c r="AM124" s="1803"/>
      <c r="AN124" s="1803"/>
      <c r="AO124" s="1801"/>
      <c r="AP124" s="1804"/>
      <c r="AQ124" s="1803"/>
      <c r="AR124" s="1803"/>
      <c r="AS124" s="1803"/>
      <c r="AT124" s="1803"/>
      <c r="AU124" s="1803"/>
      <c r="AV124" s="1801"/>
      <c r="AW124" s="1804"/>
      <c r="AX124" s="1801"/>
      <c r="AY124" s="1802"/>
      <c r="AZ124" s="1798" t="s">
        <v>2049</v>
      </c>
      <c r="BA124" s="891" t="s">
        <v>1873</v>
      </c>
      <c r="BB124" s="892" t="s">
        <v>1978</v>
      </c>
      <c r="BC124" s="893" t="s">
        <v>1874</v>
      </c>
      <c r="BD124" s="425">
        <f t="shared" si="18"/>
        <v>1</v>
      </c>
      <c r="BE124" s="425">
        <f t="shared" si="19"/>
        <v>0</v>
      </c>
      <c r="BF124" s="507">
        <f t="shared" si="20"/>
        <v>46049</v>
      </c>
      <c r="BG124" s="425">
        <f t="shared" si="21"/>
        <v>0</v>
      </c>
      <c r="BH124" s="1642">
        <f t="shared" si="22"/>
        <v>1</v>
      </c>
      <c r="BI124" s="1641">
        <f t="shared" si="23"/>
        <v>0</v>
      </c>
      <c r="BJ124" s="1640" t="s">
        <v>58</v>
      </c>
    </row>
    <row r="125" spans="1:62" s="1799" customFormat="1" ht="12" customHeight="1" x14ac:dyDescent="0.2">
      <c r="A125" s="646"/>
      <c r="B125" s="508"/>
      <c r="C125" s="508"/>
      <c r="D125" s="508"/>
      <c r="E125" s="508"/>
      <c r="F125" s="508"/>
      <c r="G125" s="508"/>
      <c r="H125" s="508"/>
      <c r="I125" s="832"/>
      <c r="J125" s="662">
        <v>46001</v>
      </c>
      <c r="K125" s="292">
        <v>46049</v>
      </c>
      <c r="L125" s="292"/>
      <c r="M125" s="291" t="s">
        <v>2147</v>
      </c>
      <c r="N125" s="1805"/>
      <c r="O125" s="663">
        <f>INDEX([5]光真稼働日早見表!$M:$M,MATCH($Q125,[5]光真稼働日早見表!$Q:$Q,0),1)</f>
        <v>46043</v>
      </c>
      <c r="P125" s="1805"/>
      <c r="Q125" s="665">
        <v>46049</v>
      </c>
      <c r="R125" s="834" t="s">
        <v>1151</v>
      </c>
      <c r="S125" s="1804"/>
      <c r="T125" s="1804"/>
      <c r="U125" s="1800"/>
      <c r="V125" s="1801"/>
      <c r="W125" s="509">
        <v>46035</v>
      </c>
      <c r="X125" s="1801"/>
      <c r="Y125" s="1804"/>
      <c r="Z125" s="1803"/>
      <c r="AA125" s="1801"/>
      <c r="AB125" s="1804"/>
      <c r="AC125" s="1801"/>
      <c r="AD125" s="1802"/>
      <c r="AE125" s="1804"/>
      <c r="AF125" s="1803"/>
      <c r="AG125" s="1801"/>
      <c r="AH125" s="1800"/>
      <c r="AI125" s="1803"/>
      <c r="AJ125" s="1803"/>
      <c r="AK125" s="1801"/>
      <c r="AL125" s="1804"/>
      <c r="AM125" s="1803"/>
      <c r="AN125" s="1803"/>
      <c r="AO125" s="1801"/>
      <c r="AP125" s="1804"/>
      <c r="AQ125" s="1803"/>
      <c r="AR125" s="1803"/>
      <c r="AS125" s="1803"/>
      <c r="AT125" s="1803"/>
      <c r="AU125" s="1803"/>
      <c r="AV125" s="1801"/>
      <c r="AW125" s="1804"/>
      <c r="AX125" s="1801"/>
      <c r="AY125" s="1802"/>
      <c r="AZ125" s="1798" t="s">
        <v>2049</v>
      </c>
      <c r="BA125" s="891" t="s">
        <v>1873</v>
      </c>
      <c r="BB125" s="892" t="s">
        <v>1979</v>
      </c>
      <c r="BC125" s="893" t="s">
        <v>1874</v>
      </c>
      <c r="BD125" s="425">
        <f t="shared" si="18"/>
        <v>1</v>
      </c>
      <c r="BE125" s="425">
        <f t="shared" si="19"/>
        <v>0</v>
      </c>
      <c r="BF125" s="507">
        <f t="shared" si="20"/>
        <v>46049</v>
      </c>
      <c r="BG125" s="425">
        <f t="shared" si="21"/>
        <v>0</v>
      </c>
      <c r="BH125" s="1642">
        <f t="shared" si="22"/>
        <v>1</v>
      </c>
      <c r="BI125" s="1641">
        <f t="shared" si="23"/>
        <v>0</v>
      </c>
      <c r="BJ125" s="1640" t="s">
        <v>58</v>
      </c>
    </row>
    <row r="126" spans="1:62" s="1799" customFormat="1" ht="12" customHeight="1" x14ac:dyDescent="0.2">
      <c r="A126" s="646"/>
      <c r="B126" s="508"/>
      <c r="C126" s="508"/>
      <c r="D126" s="508"/>
      <c r="E126" s="508"/>
      <c r="F126" s="508"/>
      <c r="G126" s="508"/>
      <c r="H126" s="508"/>
      <c r="I126" s="832"/>
      <c r="J126" s="662">
        <v>46001</v>
      </c>
      <c r="K126" s="292">
        <v>46049</v>
      </c>
      <c r="L126" s="292"/>
      <c r="M126" s="291" t="s">
        <v>2147</v>
      </c>
      <c r="N126" s="1805"/>
      <c r="O126" s="663">
        <f>INDEX([5]光真稼働日早見表!$M:$M,MATCH($Q126,[5]光真稼働日早見表!$Q:$Q,0),1)</f>
        <v>46043</v>
      </c>
      <c r="P126" s="1805"/>
      <c r="Q126" s="665">
        <v>46049</v>
      </c>
      <c r="R126" s="834" t="s">
        <v>1151</v>
      </c>
      <c r="S126" s="1804"/>
      <c r="T126" s="1804"/>
      <c r="U126" s="1800"/>
      <c r="V126" s="1801"/>
      <c r="W126" s="509">
        <v>46035</v>
      </c>
      <c r="X126" s="1801"/>
      <c r="Y126" s="1804"/>
      <c r="Z126" s="1803"/>
      <c r="AA126" s="1801"/>
      <c r="AB126" s="1804"/>
      <c r="AC126" s="1801"/>
      <c r="AD126" s="1802"/>
      <c r="AE126" s="1804"/>
      <c r="AF126" s="1803"/>
      <c r="AG126" s="1801"/>
      <c r="AH126" s="1800"/>
      <c r="AI126" s="1803"/>
      <c r="AJ126" s="1803"/>
      <c r="AK126" s="1801"/>
      <c r="AL126" s="1804"/>
      <c r="AM126" s="1803"/>
      <c r="AN126" s="1803"/>
      <c r="AO126" s="1801"/>
      <c r="AP126" s="1804"/>
      <c r="AQ126" s="1803"/>
      <c r="AR126" s="1803"/>
      <c r="AS126" s="1803"/>
      <c r="AT126" s="1803"/>
      <c r="AU126" s="1803"/>
      <c r="AV126" s="1801"/>
      <c r="AW126" s="1804"/>
      <c r="AX126" s="1801"/>
      <c r="AY126" s="1802"/>
      <c r="AZ126" s="1798" t="s">
        <v>2049</v>
      </c>
      <c r="BA126" s="891" t="s">
        <v>1873</v>
      </c>
      <c r="BB126" s="892" t="s">
        <v>1980</v>
      </c>
      <c r="BC126" s="893" t="s">
        <v>1874</v>
      </c>
      <c r="BD126" s="425">
        <f t="shared" si="18"/>
        <v>1</v>
      </c>
      <c r="BE126" s="425">
        <f t="shared" si="19"/>
        <v>0</v>
      </c>
      <c r="BF126" s="507">
        <f t="shared" si="20"/>
        <v>46049</v>
      </c>
      <c r="BG126" s="425">
        <f t="shared" si="21"/>
        <v>0</v>
      </c>
      <c r="BH126" s="1642">
        <f t="shared" si="22"/>
        <v>1</v>
      </c>
      <c r="BI126" s="1641">
        <f t="shared" si="23"/>
        <v>0</v>
      </c>
      <c r="BJ126" s="1640" t="s">
        <v>58</v>
      </c>
    </row>
    <row r="127" spans="1:62" s="1799" customFormat="1" ht="12" customHeight="1" x14ac:dyDescent="0.2">
      <c r="A127" s="646"/>
      <c r="B127" s="508"/>
      <c r="C127" s="508"/>
      <c r="D127" s="508"/>
      <c r="E127" s="508"/>
      <c r="F127" s="508"/>
      <c r="G127" s="508"/>
      <c r="H127" s="508"/>
      <c r="I127" s="832"/>
      <c r="J127" s="662">
        <v>46001</v>
      </c>
      <c r="K127" s="292">
        <v>46049</v>
      </c>
      <c r="L127" s="292"/>
      <c r="M127" s="291" t="s">
        <v>2147</v>
      </c>
      <c r="N127" s="1805"/>
      <c r="O127" s="663">
        <f>INDEX([5]光真稼働日早見表!$M:$M,MATCH($Q127,[5]光真稼働日早見表!$Q:$Q,0),1)</f>
        <v>46043</v>
      </c>
      <c r="P127" s="1805"/>
      <c r="Q127" s="665">
        <v>46049</v>
      </c>
      <c r="R127" s="834" t="s">
        <v>1151</v>
      </c>
      <c r="S127" s="1804"/>
      <c r="T127" s="1804"/>
      <c r="U127" s="1800"/>
      <c r="V127" s="1801"/>
      <c r="W127" s="509">
        <v>46035</v>
      </c>
      <c r="X127" s="1801"/>
      <c r="Y127" s="1804"/>
      <c r="Z127" s="1803"/>
      <c r="AA127" s="1801"/>
      <c r="AB127" s="1804"/>
      <c r="AC127" s="1801"/>
      <c r="AD127" s="1802"/>
      <c r="AE127" s="1804"/>
      <c r="AF127" s="1803"/>
      <c r="AG127" s="1801"/>
      <c r="AH127" s="1800"/>
      <c r="AI127" s="1803"/>
      <c r="AJ127" s="1803"/>
      <c r="AK127" s="1801"/>
      <c r="AL127" s="1804"/>
      <c r="AM127" s="1803"/>
      <c r="AN127" s="1803"/>
      <c r="AO127" s="1801"/>
      <c r="AP127" s="1804"/>
      <c r="AQ127" s="1803"/>
      <c r="AR127" s="1803"/>
      <c r="AS127" s="1803"/>
      <c r="AT127" s="1803"/>
      <c r="AU127" s="1803"/>
      <c r="AV127" s="1801"/>
      <c r="AW127" s="1804"/>
      <c r="AX127" s="1801"/>
      <c r="AY127" s="1802"/>
      <c r="AZ127" s="1798" t="s">
        <v>2049</v>
      </c>
      <c r="BA127" s="891" t="s">
        <v>1873</v>
      </c>
      <c r="BB127" s="892" t="s">
        <v>1981</v>
      </c>
      <c r="BC127" s="893" t="s">
        <v>1874</v>
      </c>
      <c r="BD127" s="425">
        <f t="shared" si="18"/>
        <v>1</v>
      </c>
      <c r="BE127" s="425">
        <f t="shared" si="19"/>
        <v>0</v>
      </c>
      <c r="BF127" s="507">
        <f t="shared" si="20"/>
        <v>46049</v>
      </c>
      <c r="BG127" s="425">
        <f t="shared" si="21"/>
        <v>0</v>
      </c>
      <c r="BH127" s="1642">
        <f t="shared" si="22"/>
        <v>1</v>
      </c>
      <c r="BI127" s="1641">
        <f t="shared" si="23"/>
        <v>0</v>
      </c>
      <c r="BJ127" s="1640" t="s">
        <v>58</v>
      </c>
    </row>
    <row r="128" spans="1:62" s="1799" customFormat="1" ht="12" customHeight="1" x14ac:dyDescent="0.2">
      <c r="A128" s="646"/>
      <c r="B128" s="508"/>
      <c r="C128" s="508"/>
      <c r="D128" s="508"/>
      <c r="E128" s="508"/>
      <c r="F128" s="508"/>
      <c r="G128" s="508"/>
      <c r="H128" s="508"/>
      <c r="I128" s="832"/>
      <c r="J128" s="662">
        <v>46001</v>
      </c>
      <c r="K128" s="292">
        <v>46049</v>
      </c>
      <c r="L128" s="292"/>
      <c r="M128" s="291" t="s">
        <v>2145</v>
      </c>
      <c r="N128" s="1805"/>
      <c r="O128" s="1805"/>
      <c r="P128" s="664">
        <f>INDEX([5]光真稼働日早見表!$N:$N,MATCH($Q128,[5]光真稼働日早見表!$Q:$Q,0),1)</f>
        <v>46044</v>
      </c>
      <c r="Q128" s="665">
        <v>46049</v>
      </c>
      <c r="R128" s="834" t="s">
        <v>1151</v>
      </c>
      <c r="S128" s="1804"/>
      <c r="T128" s="1804"/>
      <c r="U128" s="1800"/>
      <c r="V128" s="1801"/>
      <c r="W128" s="1804"/>
      <c r="X128" s="1801"/>
      <c r="Y128" s="1804"/>
      <c r="Z128" s="1803"/>
      <c r="AA128" s="1801"/>
      <c r="AB128" s="1804"/>
      <c r="AC128" s="1801"/>
      <c r="AD128" s="1802"/>
      <c r="AE128" s="1804"/>
      <c r="AF128" s="1803"/>
      <c r="AG128" s="1801"/>
      <c r="AH128" s="1800"/>
      <c r="AI128" s="1803"/>
      <c r="AJ128" s="1803"/>
      <c r="AK128" s="1801"/>
      <c r="AL128" s="510">
        <v>46035</v>
      </c>
      <c r="AM128" s="1803"/>
      <c r="AN128" s="1803"/>
      <c r="AO128" s="1801"/>
      <c r="AP128" s="1804"/>
      <c r="AQ128" s="1803"/>
      <c r="AR128" s="1803"/>
      <c r="AS128" s="1803"/>
      <c r="AT128" s="1803"/>
      <c r="AU128" s="1803"/>
      <c r="AV128" s="1801"/>
      <c r="AW128" s="1804"/>
      <c r="AX128" s="1801"/>
      <c r="AY128" s="1802"/>
      <c r="AZ128" s="1798" t="s">
        <v>1937</v>
      </c>
      <c r="BA128" s="891" t="s">
        <v>1873</v>
      </c>
      <c r="BB128" s="892" t="s">
        <v>1938</v>
      </c>
      <c r="BC128" s="893" t="s">
        <v>1874</v>
      </c>
      <c r="BD128" s="425">
        <f t="shared" si="18"/>
        <v>1</v>
      </c>
      <c r="BE128" s="425">
        <f t="shared" si="19"/>
        <v>0</v>
      </c>
      <c r="BF128" s="507">
        <f t="shared" si="20"/>
        <v>46049</v>
      </c>
      <c r="BG128" s="425">
        <f t="shared" si="21"/>
        <v>0</v>
      </c>
      <c r="BH128" s="1642">
        <f t="shared" si="22"/>
        <v>0</v>
      </c>
      <c r="BI128" s="1641">
        <f t="shared" si="23"/>
        <v>1</v>
      </c>
      <c r="BJ128" s="1640" t="s">
        <v>64</v>
      </c>
    </row>
    <row r="129" spans="1:64" s="1799" customFormat="1" ht="12" customHeight="1" x14ac:dyDescent="0.2">
      <c r="A129" s="646"/>
      <c r="B129" s="508"/>
      <c r="C129" s="508"/>
      <c r="D129" s="508"/>
      <c r="E129" s="508"/>
      <c r="F129" s="508"/>
      <c r="G129" s="508"/>
      <c r="H129" s="508"/>
      <c r="I129" s="832"/>
      <c r="J129" s="662">
        <v>46001</v>
      </c>
      <c r="K129" s="292">
        <v>46051</v>
      </c>
      <c r="L129" s="292"/>
      <c r="M129" s="291" t="s">
        <v>2149</v>
      </c>
      <c r="N129" s="1805"/>
      <c r="O129" s="663">
        <f>INDEX([5]光真稼働日早見表!$M:$M,MATCH($Q129,[5]光真稼働日早見表!$Q:$Q,0),1)</f>
        <v>46045</v>
      </c>
      <c r="P129" s="1805"/>
      <c r="Q129" s="665">
        <v>46051</v>
      </c>
      <c r="R129" s="834" t="s">
        <v>1151</v>
      </c>
      <c r="S129" s="509">
        <v>46035</v>
      </c>
      <c r="T129" s="1804"/>
      <c r="U129" s="1800"/>
      <c r="V129" s="1801"/>
      <c r="W129" s="1804"/>
      <c r="X129" s="1801"/>
      <c r="Y129" s="1804"/>
      <c r="Z129" s="1803"/>
      <c r="AA129" s="1801"/>
      <c r="AB129" s="1804"/>
      <c r="AC129" s="1801"/>
      <c r="AD129" s="1802"/>
      <c r="AE129" s="1804"/>
      <c r="AF129" s="1803"/>
      <c r="AG129" s="1801"/>
      <c r="AH129" s="1800"/>
      <c r="AI129" s="1803"/>
      <c r="AJ129" s="1803"/>
      <c r="AK129" s="1801"/>
      <c r="AL129" s="1804"/>
      <c r="AM129" s="1803"/>
      <c r="AN129" s="1803"/>
      <c r="AO129" s="1801"/>
      <c r="AP129" s="1804"/>
      <c r="AQ129" s="1803"/>
      <c r="AR129" s="1803"/>
      <c r="AS129" s="1803"/>
      <c r="AT129" s="1803"/>
      <c r="AU129" s="1803"/>
      <c r="AV129" s="1801"/>
      <c r="AW129" s="1804"/>
      <c r="AX129" s="1801"/>
      <c r="AY129" s="1802"/>
      <c r="AZ129" s="1798" t="s">
        <v>1905</v>
      </c>
      <c r="BA129" s="891" t="s">
        <v>1873</v>
      </c>
      <c r="BB129" s="892" t="s">
        <v>1906</v>
      </c>
      <c r="BC129" s="893" t="s">
        <v>1874</v>
      </c>
      <c r="BD129" s="425">
        <f t="shared" si="18"/>
        <v>1</v>
      </c>
      <c r="BE129" s="425">
        <f t="shared" si="19"/>
        <v>0</v>
      </c>
      <c r="BF129" s="507">
        <f t="shared" si="20"/>
        <v>46051</v>
      </c>
      <c r="BG129" s="425">
        <f t="shared" si="21"/>
        <v>0</v>
      </c>
      <c r="BH129" s="1642">
        <f t="shared" si="22"/>
        <v>1</v>
      </c>
      <c r="BI129" s="1641">
        <f t="shared" si="23"/>
        <v>0</v>
      </c>
      <c r="BJ129" s="1640" t="s">
        <v>56</v>
      </c>
    </row>
    <row r="130" spans="1:64" s="1799" customFormat="1" ht="12" customHeight="1" x14ac:dyDescent="0.2">
      <c r="A130" s="646"/>
      <c r="B130" s="508"/>
      <c r="C130" s="508"/>
      <c r="D130" s="508"/>
      <c r="E130" s="508"/>
      <c r="F130" s="508"/>
      <c r="G130" s="508"/>
      <c r="H130" s="508"/>
      <c r="I130" s="832"/>
      <c r="J130" s="662">
        <v>46001</v>
      </c>
      <c r="K130" s="292">
        <v>46051</v>
      </c>
      <c r="L130" s="292"/>
      <c r="M130" s="291" t="s">
        <v>2150</v>
      </c>
      <c r="N130" s="1805"/>
      <c r="O130" s="663">
        <f>INDEX([5]光真稼働日早見表!$M:$M,MATCH($Q130,[5]光真稼働日早見表!$Q:$Q,0),1)</f>
        <v>46045</v>
      </c>
      <c r="P130" s="1805"/>
      <c r="Q130" s="665">
        <v>46051</v>
      </c>
      <c r="R130" s="834" t="s">
        <v>1151</v>
      </c>
      <c r="S130" s="509">
        <v>46035</v>
      </c>
      <c r="T130" s="1804"/>
      <c r="U130" s="1800"/>
      <c r="V130" s="1801"/>
      <c r="W130" s="1804"/>
      <c r="X130" s="1801"/>
      <c r="Y130" s="1804"/>
      <c r="Z130" s="1803"/>
      <c r="AA130" s="1801"/>
      <c r="AB130" s="1804"/>
      <c r="AC130" s="1801"/>
      <c r="AD130" s="1802"/>
      <c r="AE130" s="1804"/>
      <c r="AF130" s="1803"/>
      <c r="AG130" s="1801"/>
      <c r="AH130" s="1800"/>
      <c r="AI130" s="1803"/>
      <c r="AJ130" s="1803"/>
      <c r="AK130" s="1801"/>
      <c r="AL130" s="1804"/>
      <c r="AM130" s="1803"/>
      <c r="AN130" s="1803"/>
      <c r="AO130" s="1801"/>
      <c r="AP130" s="1804"/>
      <c r="AQ130" s="1803"/>
      <c r="AR130" s="1803"/>
      <c r="AS130" s="1803"/>
      <c r="AT130" s="1803"/>
      <c r="AU130" s="1803"/>
      <c r="AV130" s="1801"/>
      <c r="AW130" s="1804"/>
      <c r="AX130" s="1801"/>
      <c r="AY130" s="1802"/>
      <c r="AZ130" s="1798" t="s">
        <v>1907</v>
      </c>
      <c r="BA130" s="891" t="s">
        <v>1873</v>
      </c>
      <c r="BB130" s="892" t="s">
        <v>1906</v>
      </c>
      <c r="BC130" s="893" t="s">
        <v>1874</v>
      </c>
      <c r="BD130" s="425">
        <f t="shared" si="18"/>
        <v>1</v>
      </c>
      <c r="BE130" s="425">
        <f t="shared" si="19"/>
        <v>0</v>
      </c>
      <c r="BF130" s="507">
        <f t="shared" si="20"/>
        <v>46051</v>
      </c>
      <c r="BG130" s="425">
        <f t="shared" si="21"/>
        <v>0</v>
      </c>
      <c r="BH130" s="1642">
        <f t="shared" si="22"/>
        <v>1</v>
      </c>
      <c r="BI130" s="1641">
        <f t="shared" si="23"/>
        <v>0</v>
      </c>
      <c r="BJ130" s="1640" t="s">
        <v>56</v>
      </c>
    </row>
    <row r="131" spans="1:64" s="1799" customFormat="1" ht="12" customHeight="1" x14ac:dyDescent="0.2">
      <c r="A131" s="646"/>
      <c r="B131" s="508"/>
      <c r="C131" s="508"/>
      <c r="D131" s="508"/>
      <c r="E131" s="508"/>
      <c r="F131" s="508"/>
      <c r="G131" s="508"/>
      <c r="H131" s="508"/>
      <c r="I131" s="832"/>
      <c r="J131" s="662">
        <v>46001</v>
      </c>
      <c r="K131" s="292">
        <v>46051</v>
      </c>
      <c r="L131" s="292"/>
      <c r="M131" s="291" t="s">
        <v>2151</v>
      </c>
      <c r="N131" s="1805"/>
      <c r="O131" s="663">
        <f>INDEX([5]光真稼働日早見表!$M:$M,MATCH($Q131,[5]光真稼働日早見表!$Q:$Q,0),1)</f>
        <v>46045</v>
      </c>
      <c r="P131" s="1805"/>
      <c r="Q131" s="665">
        <v>46051</v>
      </c>
      <c r="R131" s="834" t="s">
        <v>1151</v>
      </c>
      <c r="S131" s="509">
        <v>46035</v>
      </c>
      <c r="T131" s="1804"/>
      <c r="U131" s="1800"/>
      <c r="V131" s="1801"/>
      <c r="W131" s="1804"/>
      <c r="X131" s="1801"/>
      <c r="Y131" s="1804"/>
      <c r="Z131" s="1803"/>
      <c r="AA131" s="1801"/>
      <c r="AB131" s="1804"/>
      <c r="AC131" s="1801"/>
      <c r="AD131" s="1802"/>
      <c r="AE131" s="1804"/>
      <c r="AF131" s="1803"/>
      <c r="AG131" s="1801"/>
      <c r="AH131" s="1800"/>
      <c r="AI131" s="1803"/>
      <c r="AJ131" s="1803"/>
      <c r="AK131" s="1801"/>
      <c r="AL131" s="1804"/>
      <c r="AM131" s="1803"/>
      <c r="AN131" s="1803"/>
      <c r="AO131" s="1801"/>
      <c r="AP131" s="1804"/>
      <c r="AQ131" s="1803"/>
      <c r="AR131" s="1803"/>
      <c r="AS131" s="1803"/>
      <c r="AT131" s="1803"/>
      <c r="AU131" s="1803"/>
      <c r="AV131" s="1801"/>
      <c r="AW131" s="1804"/>
      <c r="AX131" s="1801"/>
      <c r="AY131" s="1802"/>
      <c r="AZ131" s="1798" t="s">
        <v>1908</v>
      </c>
      <c r="BA131" s="891" t="s">
        <v>1873</v>
      </c>
      <c r="BB131" s="892" t="s">
        <v>1909</v>
      </c>
      <c r="BC131" s="893" t="s">
        <v>1874</v>
      </c>
      <c r="BD131" s="425">
        <f t="shared" si="18"/>
        <v>1</v>
      </c>
      <c r="BE131" s="425">
        <f t="shared" si="19"/>
        <v>0</v>
      </c>
      <c r="BF131" s="507">
        <f t="shared" si="20"/>
        <v>46051</v>
      </c>
      <c r="BG131" s="425">
        <f t="shared" si="21"/>
        <v>0</v>
      </c>
      <c r="BH131" s="1642">
        <f t="shared" si="22"/>
        <v>1</v>
      </c>
      <c r="BI131" s="1641">
        <f t="shared" si="23"/>
        <v>0</v>
      </c>
      <c r="BJ131" s="1640" t="s">
        <v>56</v>
      </c>
    </row>
    <row r="132" spans="1:64" s="1799" customFormat="1" ht="12" customHeight="1" x14ac:dyDescent="0.2">
      <c r="A132" s="646"/>
      <c r="B132" s="508"/>
      <c r="C132" s="508"/>
      <c r="D132" s="508"/>
      <c r="E132" s="508"/>
      <c r="F132" s="508"/>
      <c r="G132" s="508"/>
      <c r="H132" s="508"/>
      <c r="I132" s="832"/>
      <c r="J132" s="662">
        <v>46001</v>
      </c>
      <c r="K132" s="292">
        <v>46051</v>
      </c>
      <c r="L132" s="292"/>
      <c r="M132" s="291" t="s">
        <v>2151</v>
      </c>
      <c r="N132" s="1805"/>
      <c r="O132" s="663">
        <f>INDEX([5]光真稼働日早見表!$M:$M,MATCH($Q132,[5]光真稼働日早見表!$Q:$Q,0),1)</f>
        <v>46045</v>
      </c>
      <c r="P132" s="1805"/>
      <c r="Q132" s="665">
        <v>46051</v>
      </c>
      <c r="R132" s="834" t="s">
        <v>1151</v>
      </c>
      <c r="S132" s="509">
        <v>46035</v>
      </c>
      <c r="T132" s="1804"/>
      <c r="U132" s="1800"/>
      <c r="V132" s="1801"/>
      <c r="W132" s="1804"/>
      <c r="X132" s="1801"/>
      <c r="Y132" s="1804"/>
      <c r="Z132" s="1803"/>
      <c r="AA132" s="1801"/>
      <c r="AB132" s="1804"/>
      <c r="AC132" s="1801"/>
      <c r="AD132" s="1802"/>
      <c r="AE132" s="1804"/>
      <c r="AF132" s="1803"/>
      <c r="AG132" s="1801"/>
      <c r="AH132" s="1800"/>
      <c r="AI132" s="1803"/>
      <c r="AJ132" s="1803"/>
      <c r="AK132" s="1801"/>
      <c r="AL132" s="1804"/>
      <c r="AM132" s="1803"/>
      <c r="AN132" s="1803"/>
      <c r="AO132" s="1801"/>
      <c r="AP132" s="1804"/>
      <c r="AQ132" s="1803"/>
      <c r="AR132" s="1803"/>
      <c r="AS132" s="1803"/>
      <c r="AT132" s="1803"/>
      <c r="AU132" s="1803"/>
      <c r="AV132" s="1801"/>
      <c r="AW132" s="1804"/>
      <c r="AX132" s="1801"/>
      <c r="AY132" s="1802"/>
      <c r="AZ132" s="1798" t="s">
        <v>1908</v>
      </c>
      <c r="BA132" s="891" t="s">
        <v>1873</v>
      </c>
      <c r="BB132" s="892" t="s">
        <v>1910</v>
      </c>
      <c r="BC132" s="893" t="s">
        <v>1874</v>
      </c>
      <c r="BD132" s="425">
        <f t="shared" si="18"/>
        <v>1</v>
      </c>
      <c r="BE132" s="425">
        <f t="shared" si="19"/>
        <v>0</v>
      </c>
      <c r="BF132" s="507">
        <f t="shared" si="20"/>
        <v>46051</v>
      </c>
      <c r="BG132" s="425">
        <f t="shared" si="21"/>
        <v>0</v>
      </c>
      <c r="BH132" s="1642">
        <f t="shared" si="22"/>
        <v>1</v>
      </c>
      <c r="BI132" s="1641">
        <f t="shared" si="23"/>
        <v>0</v>
      </c>
      <c r="BJ132" s="1640" t="s">
        <v>56</v>
      </c>
    </row>
    <row r="133" spans="1:64" s="1799" customFormat="1" ht="12" customHeight="1" x14ac:dyDescent="0.2">
      <c r="A133" s="646"/>
      <c r="B133" s="508"/>
      <c r="C133" s="508"/>
      <c r="D133" s="508"/>
      <c r="E133" s="508"/>
      <c r="F133" s="508"/>
      <c r="G133" s="508"/>
      <c r="H133" s="508"/>
      <c r="I133" s="832"/>
      <c r="J133" s="662">
        <v>46001</v>
      </c>
      <c r="K133" s="292">
        <v>46051</v>
      </c>
      <c r="L133" s="292"/>
      <c r="M133" s="291" t="s">
        <v>2151</v>
      </c>
      <c r="N133" s="1805"/>
      <c r="O133" s="663">
        <f>INDEX([5]光真稼働日早見表!$M:$M,MATCH($Q133,[5]光真稼働日早見表!$Q:$Q,0),1)</f>
        <v>46045</v>
      </c>
      <c r="P133" s="1805"/>
      <c r="Q133" s="665">
        <v>46051</v>
      </c>
      <c r="R133" s="834" t="s">
        <v>1151</v>
      </c>
      <c r="S133" s="509">
        <v>46035</v>
      </c>
      <c r="T133" s="1804"/>
      <c r="U133" s="1800"/>
      <c r="V133" s="1801"/>
      <c r="W133" s="1804"/>
      <c r="X133" s="1801"/>
      <c r="Y133" s="1804"/>
      <c r="Z133" s="1803"/>
      <c r="AA133" s="1801"/>
      <c r="AB133" s="1804"/>
      <c r="AC133" s="1801"/>
      <c r="AD133" s="1802"/>
      <c r="AE133" s="1804"/>
      <c r="AF133" s="1803"/>
      <c r="AG133" s="1801"/>
      <c r="AH133" s="1800"/>
      <c r="AI133" s="1803"/>
      <c r="AJ133" s="1803"/>
      <c r="AK133" s="1801"/>
      <c r="AL133" s="1804"/>
      <c r="AM133" s="1803"/>
      <c r="AN133" s="1803"/>
      <c r="AO133" s="1801"/>
      <c r="AP133" s="1804"/>
      <c r="AQ133" s="1803"/>
      <c r="AR133" s="1803"/>
      <c r="AS133" s="1803"/>
      <c r="AT133" s="1803"/>
      <c r="AU133" s="1803"/>
      <c r="AV133" s="1801"/>
      <c r="AW133" s="1804"/>
      <c r="AX133" s="1801"/>
      <c r="AY133" s="1802"/>
      <c r="AZ133" s="1798" t="s">
        <v>1908</v>
      </c>
      <c r="BA133" s="891" t="s">
        <v>1873</v>
      </c>
      <c r="BB133" s="892" t="s">
        <v>1911</v>
      </c>
      <c r="BC133" s="893" t="s">
        <v>1874</v>
      </c>
      <c r="BD133" s="425">
        <f t="shared" si="18"/>
        <v>1</v>
      </c>
      <c r="BE133" s="425">
        <f t="shared" si="19"/>
        <v>0</v>
      </c>
      <c r="BF133" s="507">
        <f t="shared" si="20"/>
        <v>46051</v>
      </c>
      <c r="BG133" s="425">
        <f t="shared" si="21"/>
        <v>0</v>
      </c>
      <c r="BH133" s="1642">
        <f t="shared" si="22"/>
        <v>1</v>
      </c>
      <c r="BI133" s="1641">
        <f t="shared" si="23"/>
        <v>0</v>
      </c>
      <c r="BJ133" s="1640" t="s">
        <v>56</v>
      </c>
    </row>
    <row r="134" spans="1:64" s="1799" customFormat="1" ht="12" customHeight="1" x14ac:dyDescent="0.2">
      <c r="A134" s="426">
        <v>21370</v>
      </c>
      <c r="B134" s="508"/>
      <c r="C134" s="508"/>
      <c r="D134" s="508"/>
      <c r="E134" s="650">
        <v>8231</v>
      </c>
      <c r="F134" s="508"/>
      <c r="G134" s="508"/>
      <c r="H134" s="508"/>
      <c r="I134" s="652" t="s">
        <v>703</v>
      </c>
      <c r="J134" s="662">
        <v>46043</v>
      </c>
      <c r="K134" s="292">
        <v>46055</v>
      </c>
      <c r="L134" s="292"/>
      <c r="M134" s="291" t="s">
        <v>2330</v>
      </c>
      <c r="N134" s="662">
        <v>46051</v>
      </c>
      <c r="O134" s="663">
        <v>46045</v>
      </c>
      <c r="P134" s="664">
        <v>46050</v>
      </c>
      <c r="Q134" s="665">
        <v>46055</v>
      </c>
      <c r="R134" s="646"/>
      <c r="S134" s="509">
        <v>46035</v>
      </c>
      <c r="T134" s="509">
        <v>46035</v>
      </c>
      <c r="U134" s="1800"/>
      <c r="V134" s="1801"/>
      <c r="W134" s="509">
        <v>46035</v>
      </c>
      <c r="X134" s="1801"/>
      <c r="Y134" s="509">
        <v>46035</v>
      </c>
      <c r="Z134" s="1803"/>
      <c r="AA134" s="1801"/>
      <c r="AB134" s="1804"/>
      <c r="AC134" s="1801"/>
      <c r="AD134" s="512">
        <v>46044</v>
      </c>
      <c r="AE134" s="510">
        <v>46044</v>
      </c>
      <c r="AF134" s="1803"/>
      <c r="AG134" s="1801"/>
      <c r="AH134" s="1562">
        <v>46044</v>
      </c>
      <c r="AI134" s="1803"/>
      <c r="AJ134" s="1803"/>
      <c r="AK134" s="1801"/>
      <c r="AL134" s="510">
        <v>46044</v>
      </c>
      <c r="AM134" s="1803"/>
      <c r="AN134" s="1803"/>
      <c r="AO134" s="1801"/>
      <c r="AP134" s="1804"/>
      <c r="AQ134" s="1803"/>
      <c r="AR134" s="1803"/>
      <c r="AS134" s="649" t="s">
        <v>84</v>
      </c>
      <c r="AT134" s="1803"/>
      <c r="AU134" s="1803"/>
      <c r="AV134" s="1801"/>
      <c r="AW134" s="648" t="s">
        <v>84</v>
      </c>
      <c r="AX134" s="1801"/>
      <c r="AY134" s="773" t="s">
        <v>84</v>
      </c>
      <c r="AZ134" s="769" t="s">
        <v>2063</v>
      </c>
      <c r="BA134" s="651" t="s">
        <v>1600</v>
      </c>
      <c r="BB134" s="1391"/>
      <c r="BC134" s="653" t="s">
        <v>703</v>
      </c>
      <c r="BD134" s="425">
        <v>11</v>
      </c>
      <c r="BE134" s="425" t="s">
        <v>703</v>
      </c>
      <c r="BF134" s="507">
        <v>46055</v>
      </c>
      <c r="BG134" s="425">
        <v>21370</v>
      </c>
      <c r="BH134" s="1642">
        <v>4</v>
      </c>
      <c r="BI134" s="1641">
        <v>4</v>
      </c>
      <c r="BJ134" s="1640"/>
      <c r="BK134" s="53"/>
      <c r="BL134" s="53"/>
    </row>
    <row r="135" spans="1:64" s="1799" customFormat="1" ht="12" customHeight="1" x14ac:dyDescent="0.2">
      <c r="A135" s="426">
        <v>21371</v>
      </c>
      <c r="B135" s="508"/>
      <c r="C135" s="508"/>
      <c r="D135" s="508"/>
      <c r="E135" s="650">
        <v>8232</v>
      </c>
      <c r="F135" s="508"/>
      <c r="G135" s="508"/>
      <c r="H135" s="508"/>
      <c r="I135" s="652" t="s">
        <v>703</v>
      </c>
      <c r="J135" s="662">
        <v>46043</v>
      </c>
      <c r="K135" s="292">
        <v>46055</v>
      </c>
      <c r="L135" s="292"/>
      <c r="M135" s="291" t="s">
        <v>2331</v>
      </c>
      <c r="N135" s="662">
        <v>46052</v>
      </c>
      <c r="O135" s="663">
        <v>46048</v>
      </c>
      <c r="P135" s="664">
        <v>46050</v>
      </c>
      <c r="Q135" s="665">
        <v>46055</v>
      </c>
      <c r="R135" s="646"/>
      <c r="S135" s="509">
        <v>46035</v>
      </c>
      <c r="T135" s="509">
        <v>46035</v>
      </c>
      <c r="U135" s="1800"/>
      <c r="V135" s="1801"/>
      <c r="W135" s="509">
        <v>46035</v>
      </c>
      <c r="X135" s="1801"/>
      <c r="Y135" s="509">
        <v>46035</v>
      </c>
      <c r="Z135" s="1803"/>
      <c r="AA135" s="1801"/>
      <c r="AB135" s="1804"/>
      <c r="AC135" s="1801"/>
      <c r="AD135" s="512">
        <v>46044</v>
      </c>
      <c r="AE135" s="510">
        <v>46044</v>
      </c>
      <c r="AF135" s="1803"/>
      <c r="AG135" s="1801"/>
      <c r="AH135" s="1562">
        <v>46044</v>
      </c>
      <c r="AI135" s="1803"/>
      <c r="AJ135" s="1803"/>
      <c r="AK135" s="1801"/>
      <c r="AL135" s="510">
        <v>46044</v>
      </c>
      <c r="AM135" s="1803"/>
      <c r="AN135" s="1803"/>
      <c r="AO135" s="1801"/>
      <c r="AP135" s="1804"/>
      <c r="AQ135" s="1803"/>
      <c r="AR135" s="1803"/>
      <c r="AS135" s="649" t="s">
        <v>84</v>
      </c>
      <c r="AT135" s="1803"/>
      <c r="AU135" s="1803"/>
      <c r="AV135" s="1801"/>
      <c r="AW135" s="648" t="s">
        <v>84</v>
      </c>
      <c r="AX135" s="1801"/>
      <c r="AY135" s="773" t="s">
        <v>84</v>
      </c>
      <c r="AZ135" s="769" t="s">
        <v>2064</v>
      </c>
      <c r="BA135" s="651" t="s">
        <v>1600</v>
      </c>
      <c r="BB135" s="1391"/>
      <c r="BC135" s="653" t="s">
        <v>703</v>
      </c>
      <c r="BD135" s="425">
        <v>11</v>
      </c>
      <c r="BE135" s="425" t="s">
        <v>703</v>
      </c>
      <c r="BF135" s="507">
        <v>46055</v>
      </c>
      <c r="BG135" s="425">
        <v>21371</v>
      </c>
      <c r="BH135" s="1642">
        <v>4</v>
      </c>
      <c r="BI135" s="1641">
        <v>4</v>
      </c>
      <c r="BJ135" s="1640"/>
      <c r="BK135" s="53"/>
      <c r="BL135" s="53"/>
    </row>
    <row r="136" spans="1:64" s="1799" customFormat="1" ht="12" customHeight="1" x14ac:dyDescent="0.2">
      <c r="A136" s="646"/>
      <c r="B136" s="508"/>
      <c r="C136" s="508"/>
      <c r="D136" s="508"/>
      <c r="E136" s="508"/>
      <c r="F136" s="508"/>
      <c r="G136" s="508"/>
      <c r="H136" s="508"/>
      <c r="I136" s="832"/>
      <c r="J136" s="662">
        <v>46001</v>
      </c>
      <c r="K136" s="292">
        <v>46055</v>
      </c>
      <c r="L136" s="292"/>
      <c r="M136" s="1837" t="s">
        <v>2154</v>
      </c>
      <c r="N136" s="1805"/>
      <c r="O136" s="663">
        <v>46049</v>
      </c>
      <c r="P136" s="1805"/>
      <c r="Q136" s="665">
        <v>46055</v>
      </c>
      <c r="R136" s="834" t="s">
        <v>1151</v>
      </c>
      <c r="S136" s="1804"/>
      <c r="T136" s="1804"/>
      <c r="U136" s="1800"/>
      <c r="V136" s="1801"/>
      <c r="W136" s="509">
        <v>46035</v>
      </c>
      <c r="X136" s="1801"/>
      <c r="Y136" s="1804"/>
      <c r="Z136" s="1803"/>
      <c r="AA136" s="1801"/>
      <c r="AB136" s="1804"/>
      <c r="AC136" s="1801"/>
      <c r="AD136" s="1802"/>
      <c r="AE136" s="1804"/>
      <c r="AF136" s="1803"/>
      <c r="AG136" s="1801"/>
      <c r="AH136" s="1800"/>
      <c r="AI136" s="1803"/>
      <c r="AJ136" s="1803"/>
      <c r="AK136" s="1801"/>
      <c r="AL136" s="1804"/>
      <c r="AM136" s="1803"/>
      <c r="AN136" s="1803"/>
      <c r="AO136" s="1801"/>
      <c r="AP136" s="1804"/>
      <c r="AQ136" s="1803"/>
      <c r="AR136" s="1803"/>
      <c r="AS136" s="1803"/>
      <c r="AT136" s="1803"/>
      <c r="AU136" s="1803"/>
      <c r="AV136" s="1801"/>
      <c r="AW136" s="1804"/>
      <c r="AX136" s="1801"/>
      <c r="AY136" s="1802"/>
      <c r="AZ136" s="1798" t="s">
        <v>2052</v>
      </c>
      <c r="BA136" s="891" t="s">
        <v>1873</v>
      </c>
      <c r="BB136" s="892" t="s">
        <v>1993</v>
      </c>
      <c r="BC136" s="893" t="s">
        <v>1874</v>
      </c>
      <c r="BD136" s="425">
        <v>1</v>
      </c>
      <c r="BE136" s="425">
        <v>0</v>
      </c>
      <c r="BF136" s="507">
        <v>46055</v>
      </c>
      <c r="BG136" s="425">
        <v>0</v>
      </c>
      <c r="BH136" s="1642">
        <v>1</v>
      </c>
      <c r="BI136" s="1641">
        <v>0</v>
      </c>
      <c r="BJ136" s="1640" t="s">
        <v>58</v>
      </c>
    </row>
    <row r="137" spans="1:64" s="1799" customFormat="1" ht="12" customHeight="1" x14ac:dyDescent="0.2">
      <c r="A137" s="646"/>
      <c r="B137" s="508"/>
      <c r="C137" s="508"/>
      <c r="D137" s="508"/>
      <c r="E137" s="508"/>
      <c r="F137" s="508"/>
      <c r="G137" s="508"/>
      <c r="H137" s="508"/>
      <c r="I137" s="832"/>
      <c r="J137" s="662">
        <v>46001</v>
      </c>
      <c r="K137" s="292">
        <v>46055</v>
      </c>
      <c r="L137" s="292"/>
      <c r="M137" s="1837" t="s">
        <v>2154</v>
      </c>
      <c r="N137" s="1805"/>
      <c r="O137" s="663">
        <v>46049</v>
      </c>
      <c r="P137" s="1805"/>
      <c r="Q137" s="665">
        <v>46055</v>
      </c>
      <c r="R137" s="834" t="s">
        <v>1151</v>
      </c>
      <c r="S137" s="1804"/>
      <c r="T137" s="1804"/>
      <c r="U137" s="1800"/>
      <c r="V137" s="1801"/>
      <c r="W137" s="509">
        <v>46035</v>
      </c>
      <c r="X137" s="1801"/>
      <c r="Y137" s="1804"/>
      <c r="Z137" s="1803"/>
      <c r="AA137" s="1801"/>
      <c r="AB137" s="1804"/>
      <c r="AC137" s="1801"/>
      <c r="AD137" s="1802"/>
      <c r="AE137" s="1804"/>
      <c r="AF137" s="1803"/>
      <c r="AG137" s="1801"/>
      <c r="AH137" s="1800"/>
      <c r="AI137" s="1803"/>
      <c r="AJ137" s="1803"/>
      <c r="AK137" s="1801"/>
      <c r="AL137" s="1804"/>
      <c r="AM137" s="1803"/>
      <c r="AN137" s="1803"/>
      <c r="AO137" s="1801"/>
      <c r="AP137" s="1804"/>
      <c r="AQ137" s="1803"/>
      <c r="AR137" s="1803"/>
      <c r="AS137" s="1803"/>
      <c r="AT137" s="1803"/>
      <c r="AU137" s="1803"/>
      <c r="AV137" s="1801"/>
      <c r="AW137" s="1804"/>
      <c r="AX137" s="1801"/>
      <c r="AY137" s="1802"/>
      <c r="AZ137" s="1798" t="s">
        <v>2052</v>
      </c>
      <c r="BA137" s="891" t="s">
        <v>1873</v>
      </c>
      <c r="BB137" s="892" t="s">
        <v>1994</v>
      </c>
      <c r="BC137" s="893" t="s">
        <v>1874</v>
      </c>
      <c r="BD137" s="425">
        <v>1</v>
      </c>
      <c r="BE137" s="425">
        <v>0</v>
      </c>
      <c r="BF137" s="507">
        <v>46055</v>
      </c>
      <c r="BG137" s="425">
        <v>0</v>
      </c>
      <c r="BH137" s="1642">
        <v>1</v>
      </c>
      <c r="BI137" s="1641">
        <v>0</v>
      </c>
      <c r="BJ137" s="1640" t="s">
        <v>58</v>
      </c>
    </row>
    <row r="138" spans="1:64" s="1799" customFormat="1" ht="12" customHeight="1" x14ac:dyDescent="0.2">
      <c r="A138" s="646"/>
      <c r="B138" s="508"/>
      <c r="C138" s="508"/>
      <c r="D138" s="508"/>
      <c r="E138" s="508"/>
      <c r="F138" s="508"/>
      <c r="G138" s="508"/>
      <c r="H138" s="508"/>
      <c r="I138" s="832"/>
      <c r="J138" s="662">
        <v>46001</v>
      </c>
      <c r="K138" s="292">
        <v>46055</v>
      </c>
      <c r="L138" s="292"/>
      <c r="M138" s="1837" t="s">
        <v>2154</v>
      </c>
      <c r="N138" s="1805"/>
      <c r="O138" s="663">
        <v>46049</v>
      </c>
      <c r="P138" s="1805"/>
      <c r="Q138" s="665">
        <v>46055</v>
      </c>
      <c r="R138" s="834" t="s">
        <v>1151</v>
      </c>
      <c r="S138" s="1804"/>
      <c r="T138" s="1804"/>
      <c r="U138" s="1800"/>
      <c r="V138" s="1801"/>
      <c r="W138" s="509">
        <v>46035</v>
      </c>
      <c r="X138" s="1801"/>
      <c r="Y138" s="1804"/>
      <c r="Z138" s="1803"/>
      <c r="AA138" s="1801"/>
      <c r="AB138" s="1804"/>
      <c r="AC138" s="1801"/>
      <c r="AD138" s="1802"/>
      <c r="AE138" s="1804"/>
      <c r="AF138" s="1803"/>
      <c r="AG138" s="1801"/>
      <c r="AH138" s="1800"/>
      <c r="AI138" s="1803"/>
      <c r="AJ138" s="1803"/>
      <c r="AK138" s="1801"/>
      <c r="AL138" s="1804"/>
      <c r="AM138" s="1803"/>
      <c r="AN138" s="1803"/>
      <c r="AO138" s="1801"/>
      <c r="AP138" s="1804"/>
      <c r="AQ138" s="1803"/>
      <c r="AR138" s="1803"/>
      <c r="AS138" s="1803"/>
      <c r="AT138" s="1803"/>
      <c r="AU138" s="1803"/>
      <c r="AV138" s="1801"/>
      <c r="AW138" s="1804"/>
      <c r="AX138" s="1801"/>
      <c r="AY138" s="1802"/>
      <c r="AZ138" s="1798" t="s">
        <v>2052</v>
      </c>
      <c r="BA138" s="891" t="s">
        <v>1873</v>
      </c>
      <c r="BB138" s="892" t="s">
        <v>1995</v>
      </c>
      <c r="BC138" s="893" t="s">
        <v>1874</v>
      </c>
      <c r="BD138" s="425">
        <v>1</v>
      </c>
      <c r="BE138" s="425">
        <v>0</v>
      </c>
      <c r="BF138" s="507">
        <v>46055</v>
      </c>
      <c r="BG138" s="425">
        <v>0</v>
      </c>
      <c r="BH138" s="1642">
        <v>1</v>
      </c>
      <c r="BI138" s="1641">
        <v>0</v>
      </c>
      <c r="BJ138" s="1640" t="s">
        <v>58</v>
      </c>
    </row>
    <row r="139" spans="1:64" s="1799" customFormat="1" ht="12" customHeight="1" x14ac:dyDescent="0.2">
      <c r="A139" s="646"/>
      <c r="B139" s="508"/>
      <c r="C139" s="508"/>
      <c r="D139" s="508"/>
      <c r="E139" s="508"/>
      <c r="F139" s="508"/>
      <c r="G139" s="508"/>
      <c r="H139" s="508"/>
      <c r="I139" s="832"/>
      <c r="J139" s="662">
        <v>46001</v>
      </c>
      <c r="K139" s="292">
        <v>46055</v>
      </c>
      <c r="L139" s="292"/>
      <c r="M139" s="1837" t="s">
        <v>2154</v>
      </c>
      <c r="N139" s="1805"/>
      <c r="O139" s="663">
        <v>46049</v>
      </c>
      <c r="P139" s="1805"/>
      <c r="Q139" s="665">
        <v>46055</v>
      </c>
      <c r="R139" s="834" t="s">
        <v>1151</v>
      </c>
      <c r="S139" s="1804"/>
      <c r="T139" s="1804"/>
      <c r="U139" s="1800"/>
      <c r="V139" s="1801"/>
      <c r="W139" s="509">
        <v>46035</v>
      </c>
      <c r="X139" s="1801"/>
      <c r="Y139" s="1804"/>
      <c r="Z139" s="1803"/>
      <c r="AA139" s="1801"/>
      <c r="AB139" s="1804"/>
      <c r="AC139" s="1801"/>
      <c r="AD139" s="1802"/>
      <c r="AE139" s="1804"/>
      <c r="AF139" s="1803"/>
      <c r="AG139" s="1801"/>
      <c r="AH139" s="1800"/>
      <c r="AI139" s="1803"/>
      <c r="AJ139" s="1803"/>
      <c r="AK139" s="1801"/>
      <c r="AL139" s="1804"/>
      <c r="AM139" s="1803"/>
      <c r="AN139" s="1803"/>
      <c r="AO139" s="1801"/>
      <c r="AP139" s="1804"/>
      <c r="AQ139" s="1803"/>
      <c r="AR139" s="1803"/>
      <c r="AS139" s="1803"/>
      <c r="AT139" s="1803"/>
      <c r="AU139" s="1803"/>
      <c r="AV139" s="1801"/>
      <c r="AW139" s="1804"/>
      <c r="AX139" s="1801"/>
      <c r="AY139" s="1802"/>
      <c r="AZ139" s="1798" t="s">
        <v>2052</v>
      </c>
      <c r="BA139" s="891" t="s">
        <v>1873</v>
      </c>
      <c r="BB139" s="892" t="s">
        <v>1996</v>
      </c>
      <c r="BC139" s="893" t="s">
        <v>1874</v>
      </c>
      <c r="BD139" s="425">
        <v>1</v>
      </c>
      <c r="BE139" s="425">
        <v>0</v>
      </c>
      <c r="BF139" s="507">
        <v>46055</v>
      </c>
      <c r="BG139" s="425">
        <v>0</v>
      </c>
      <c r="BH139" s="1642">
        <v>1</v>
      </c>
      <c r="BI139" s="1641">
        <v>0</v>
      </c>
      <c r="BJ139" s="1640" t="s">
        <v>58</v>
      </c>
    </row>
    <row r="140" spans="1:64" s="1799" customFormat="1" ht="12" customHeight="1" x14ac:dyDescent="0.2">
      <c r="A140" s="426">
        <v>21372</v>
      </c>
      <c r="B140" s="508"/>
      <c r="C140" s="508"/>
      <c r="D140" s="508"/>
      <c r="E140" s="650">
        <v>8233</v>
      </c>
      <c r="F140" s="508"/>
      <c r="G140" s="508"/>
      <c r="H140" s="508"/>
      <c r="I140" s="652" t="s">
        <v>1595</v>
      </c>
      <c r="J140" s="662">
        <v>46044</v>
      </c>
      <c r="K140" s="292">
        <v>46056</v>
      </c>
      <c r="L140" s="292"/>
      <c r="M140" s="291" t="s">
        <v>2333</v>
      </c>
      <c r="N140" s="662">
        <v>46055</v>
      </c>
      <c r="O140" s="663">
        <v>46049</v>
      </c>
      <c r="P140" s="664">
        <v>46051</v>
      </c>
      <c r="Q140" s="665">
        <v>46056</v>
      </c>
      <c r="R140" s="646"/>
      <c r="S140" s="509">
        <v>46044</v>
      </c>
      <c r="T140" s="509">
        <v>46044</v>
      </c>
      <c r="U140" s="1800"/>
      <c r="V140" s="1801"/>
      <c r="W140" s="509">
        <v>46035</v>
      </c>
      <c r="X140" s="1801"/>
      <c r="Y140" s="509">
        <v>46044</v>
      </c>
      <c r="Z140" s="1803"/>
      <c r="AA140" s="1801"/>
      <c r="AB140" s="1804"/>
      <c r="AC140" s="511">
        <v>46044</v>
      </c>
      <c r="AD140" s="1802"/>
      <c r="AE140" s="510">
        <v>46044</v>
      </c>
      <c r="AF140" s="1803"/>
      <c r="AG140" s="1801"/>
      <c r="AH140" s="1562">
        <v>46044</v>
      </c>
      <c r="AI140" s="1803"/>
      <c r="AJ140" s="1803"/>
      <c r="AK140" s="1801"/>
      <c r="AL140" s="510">
        <v>46044</v>
      </c>
      <c r="AM140" s="1803"/>
      <c r="AN140" s="1803"/>
      <c r="AO140" s="1801"/>
      <c r="AP140" s="1804"/>
      <c r="AQ140" s="1803"/>
      <c r="AR140" s="1803"/>
      <c r="AS140" s="649" t="s">
        <v>84</v>
      </c>
      <c r="AT140" s="1803"/>
      <c r="AU140" s="1803"/>
      <c r="AV140" s="1801"/>
      <c r="AW140" s="648" t="s">
        <v>84</v>
      </c>
      <c r="AX140" s="1801"/>
      <c r="AY140" s="773" t="s">
        <v>84</v>
      </c>
      <c r="AZ140" s="769" t="s">
        <v>2065</v>
      </c>
      <c r="BA140" s="651" t="s">
        <v>1774</v>
      </c>
      <c r="BB140" s="1391" t="s">
        <v>2066</v>
      </c>
      <c r="BC140" s="653"/>
      <c r="BD140" s="425">
        <v>11</v>
      </c>
      <c r="BE140" s="425" t="s">
        <v>1595</v>
      </c>
      <c r="BF140" s="507">
        <v>46056</v>
      </c>
      <c r="BG140" s="425">
        <v>21372</v>
      </c>
      <c r="BH140" s="1642">
        <v>4</v>
      </c>
      <c r="BI140" s="1641">
        <v>4</v>
      </c>
      <c r="BJ140" s="1640"/>
      <c r="BK140" s="53"/>
      <c r="BL140" s="53"/>
    </row>
    <row r="141" spans="1:64" s="1799" customFormat="1" ht="12" customHeight="1" x14ac:dyDescent="0.2">
      <c r="A141" s="646"/>
      <c r="B141" s="508"/>
      <c r="C141" s="508"/>
      <c r="D141" s="508"/>
      <c r="E141" s="508"/>
      <c r="F141" s="508"/>
      <c r="G141" s="508"/>
      <c r="H141" s="508"/>
      <c r="I141" s="832"/>
      <c r="J141" s="662">
        <v>46001</v>
      </c>
      <c r="K141" s="292">
        <v>46056</v>
      </c>
      <c r="L141" s="292"/>
      <c r="M141" s="1837" t="s">
        <v>2155</v>
      </c>
      <c r="N141" s="1805"/>
      <c r="O141" s="663">
        <v>46050</v>
      </c>
      <c r="P141" s="1805"/>
      <c r="Q141" s="665">
        <v>46056</v>
      </c>
      <c r="R141" s="834" t="s">
        <v>1151</v>
      </c>
      <c r="S141" s="1804"/>
      <c r="T141" s="1804"/>
      <c r="U141" s="1800"/>
      <c r="V141" s="1801"/>
      <c r="W141" s="509">
        <v>46035</v>
      </c>
      <c r="X141" s="1801"/>
      <c r="Y141" s="1804"/>
      <c r="Z141" s="1803"/>
      <c r="AA141" s="1801"/>
      <c r="AB141" s="1804"/>
      <c r="AC141" s="1801"/>
      <c r="AD141" s="1802"/>
      <c r="AE141" s="1804"/>
      <c r="AF141" s="1803"/>
      <c r="AG141" s="1801"/>
      <c r="AH141" s="1800"/>
      <c r="AI141" s="1803"/>
      <c r="AJ141" s="1803"/>
      <c r="AK141" s="1801"/>
      <c r="AL141" s="1804"/>
      <c r="AM141" s="1803"/>
      <c r="AN141" s="1803"/>
      <c r="AO141" s="1801"/>
      <c r="AP141" s="1804"/>
      <c r="AQ141" s="1803"/>
      <c r="AR141" s="1803"/>
      <c r="AS141" s="1803"/>
      <c r="AT141" s="1803"/>
      <c r="AU141" s="1803"/>
      <c r="AV141" s="1801"/>
      <c r="AW141" s="1804"/>
      <c r="AX141" s="1801"/>
      <c r="AY141" s="1802"/>
      <c r="AZ141" s="1798" t="s">
        <v>2053</v>
      </c>
      <c r="BA141" s="891" t="s">
        <v>1873</v>
      </c>
      <c r="BB141" s="892" t="s">
        <v>1997</v>
      </c>
      <c r="BC141" s="893" t="s">
        <v>1874</v>
      </c>
      <c r="BD141" s="425">
        <v>1</v>
      </c>
      <c r="BE141" s="425">
        <v>0</v>
      </c>
      <c r="BF141" s="507">
        <v>46056</v>
      </c>
      <c r="BG141" s="425">
        <v>0</v>
      </c>
      <c r="BH141" s="1642">
        <v>1</v>
      </c>
      <c r="BI141" s="1641">
        <v>0</v>
      </c>
      <c r="BJ141" s="1640" t="s">
        <v>58</v>
      </c>
    </row>
    <row r="142" spans="1:64" s="1799" customFormat="1" ht="12" customHeight="1" x14ac:dyDescent="0.2">
      <c r="A142" s="646"/>
      <c r="B142" s="508"/>
      <c r="C142" s="508"/>
      <c r="D142" s="508"/>
      <c r="E142" s="508"/>
      <c r="F142" s="508"/>
      <c r="G142" s="508"/>
      <c r="H142" s="508"/>
      <c r="I142" s="832"/>
      <c r="J142" s="662">
        <v>46001</v>
      </c>
      <c r="K142" s="292">
        <v>46056</v>
      </c>
      <c r="L142" s="292"/>
      <c r="M142" s="1837" t="s">
        <v>2155</v>
      </c>
      <c r="N142" s="1805"/>
      <c r="O142" s="663">
        <v>46050</v>
      </c>
      <c r="P142" s="1805"/>
      <c r="Q142" s="665">
        <v>46056</v>
      </c>
      <c r="R142" s="834" t="s">
        <v>1151</v>
      </c>
      <c r="S142" s="1804"/>
      <c r="T142" s="1804"/>
      <c r="U142" s="1800"/>
      <c r="V142" s="1801"/>
      <c r="W142" s="509">
        <v>46035</v>
      </c>
      <c r="X142" s="1801"/>
      <c r="Y142" s="1804"/>
      <c r="Z142" s="1803"/>
      <c r="AA142" s="1801"/>
      <c r="AB142" s="1804"/>
      <c r="AC142" s="1801"/>
      <c r="AD142" s="1802"/>
      <c r="AE142" s="1804"/>
      <c r="AF142" s="1803"/>
      <c r="AG142" s="1801"/>
      <c r="AH142" s="1800"/>
      <c r="AI142" s="1803"/>
      <c r="AJ142" s="1803"/>
      <c r="AK142" s="1801"/>
      <c r="AL142" s="1804"/>
      <c r="AM142" s="1803"/>
      <c r="AN142" s="1803"/>
      <c r="AO142" s="1801"/>
      <c r="AP142" s="1804"/>
      <c r="AQ142" s="1803"/>
      <c r="AR142" s="1803"/>
      <c r="AS142" s="1803"/>
      <c r="AT142" s="1803"/>
      <c r="AU142" s="1803"/>
      <c r="AV142" s="1801"/>
      <c r="AW142" s="1804"/>
      <c r="AX142" s="1801"/>
      <c r="AY142" s="1802"/>
      <c r="AZ142" s="1798" t="s">
        <v>2053</v>
      </c>
      <c r="BA142" s="891" t="s">
        <v>1873</v>
      </c>
      <c r="BB142" s="892" t="s">
        <v>1998</v>
      </c>
      <c r="BC142" s="893" t="s">
        <v>1874</v>
      </c>
      <c r="BD142" s="425">
        <v>1</v>
      </c>
      <c r="BE142" s="425">
        <v>0</v>
      </c>
      <c r="BF142" s="507">
        <v>46056</v>
      </c>
      <c r="BG142" s="425">
        <v>0</v>
      </c>
      <c r="BH142" s="1642">
        <v>1</v>
      </c>
      <c r="BI142" s="1641">
        <v>0</v>
      </c>
      <c r="BJ142" s="1640" t="s">
        <v>58</v>
      </c>
    </row>
    <row r="143" spans="1:64" s="1799" customFormat="1" ht="12" customHeight="1" x14ac:dyDescent="0.2">
      <c r="A143" s="646"/>
      <c r="B143" s="508"/>
      <c r="C143" s="508"/>
      <c r="D143" s="508"/>
      <c r="E143" s="508"/>
      <c r="F143" s="508"/>
      <c r="G143" s="508"/>
      <c r="H143" s="508"/>
      <c r="I143" s="832"/>
      <c r="J143" s="662">
        <v>46001</v>
      </c>
      <c r="K143" s="292">
        <v>46056</v>
      </c>
      <c r="L143" s="292"/>
      <c r="M143" s="1837" t="s">
        <v>2155</v>
      </c>
      <c r="N143" s="1805"/>
      <c r="O143" s="663">
        <v>46050</v>
      </c>
      <c r="P143" s="1805"/>
      <c r="Q143" s="665">
        <v>46056</v>
      </c>
      <c r="R143" s="834" t="s">
        <v>1151</v>
      </c>
      <c r="S143" s="1804"/>
      <c r="T143" s="1804"/>
      <c r="U143" s="1800"/>
      <c r="V143" s="1801"/>
      <c r="W143" s="509">
        <v>46035</v>
      </c>
      <c r="X143" s="1801"/>
      <c r="Y143" s="1804"/>
      <c r="Z143" s="1803"/>
      <c r="AA143" s="1801"/>
      <c r="AB143" s="1804"/>
      <c r="AC143" s="1801"/>
      <c r="AD143" s="1802"/>
      <c r="AE143" s="1804"/>
      <c r="AF143" s="1803"/>
      <c r="AG143" s="1801"/>
      <c r="AH143" s="1800"/>
      <c r="AI143" s="1803"/>
      <c r="AJ143" s="1803"/>
      <c r="AK143" s="1801"/>
      <c r="AL143" s="1804"/>
      <c r="AM143" s="1803"/>
      <c r="AN143" s="1803"/>
      <c r="AO143" s="1801"/>
      <c r="AP143" s="1804"/>
      <c r="AQ143" s="1803"/>
      <c r="AR143" s="1803"/>
      <c r="AS143" s="1803"/>
      <c r="AT143" s="1803"/>
      <c r="AU143" s="1803"/>
      <c r="AV143" s="1801"/>
      <c r="AW143" s="1804"/>
      <c r="AX143" s="1801"/>
      <c r="AY143" s="1802"/>
      <c r="AZ143" s="1798" t="s">
        <v>2053</v>
      </c>
      <c r="BA143" s="891" t="s">
        <v>1873</v>
      </c>
      <c r="BB143" s="892" t="s">
        <v>1999</v>
      </c>
      <c r="BC143" s="893" t="s">
        <v>1874</v>
      </c>
      <c r="BD143" s="425">
        <v>1</v>
      </c>
      <c r="BE143" s="425">
        <v>0</v>
      </c>
      <c r="BF143" s="507">
        <v>46056</v>
      </c>
      <c r="BG143" s="425">
        <v>0</v>
      </c>
      <c r="BH143" s="1642">
        <v>1</v>
      </c>
      <c r="BI143" s="1641">
        <v>0</v>
      </c>
      <c r="BJ143" s="1640" t="s">
        <v>58</v>
      </c>
    </row>
    <row r="144" spans="1:64" s="1799" customFormat="1" ht="12" customHeight="1" x14ac:dyDescent="0.2">
      <c r="A144" s="646"/>
      <c r="B144" s="508"/>
      <c r="C144" s="508"/>
      <c r="D144" s="508"/>
      <c r="E144" s="508"/>
      <c r="F144" s="508"/>
      <c r="G144" s="508"/>
      <c r="H144" s="508"/>
      <c r="I144" s="832"/>
      <c r="J144" s="662">
        <v>46001</v>
      </c>
      <c r="K144" s="292">
        <v>46056</v>
      </c>
      <c r="L144" s="292"/>
      <c r="M144" s="1837" t="s">
        <v>2155</v>
      </c>
      <c r="N144" s="1805"/>
      <c r="O144" s="663">
        <v>46050</v>
      </c>
      <c r="P144" s="1805"/>
      <c r="Q144" s="665">
        <v>46056</v>
      </c>
      <c r="R144" s="834" t="s">
        <v>1151</v>
      </c>
      <c r="S144" s="1804"/>
      <c r="T144" s="1804"/>
      <c r="U144" s="1800"/>
      <c r="V144" s="1801"/>
      <c r="W144" s="509">
        <v>46035</v>
      </c>
      <c r="X144" s="1801"/>
      <c r="Y144" s="1804"/>
      <c r="Z144" s="1803"/>
      <c r="AA144" s="1801"/>
      <c r="AB144" s="1804"/>
      <c r="AC144" s="1801"/>
      <c r="AD144" s="1802"/>
      <c r="AE144" s="1804"/>
      <c r="AF144" s="1803"/>
      <c r="AG144" s="1801"/>
      <c r="AH144" s="1800"/>
      <c r="AI144" s="1803"/>
      <c r="AJ144" s="1803"/>
      <c r="AK144" s="1801"/>
      <c r="AL144" s="1804"/>
      <c r="AM144" s="1803"/>
      <c r="AN144" s="1803"/>
      <c r="AO144" s="1801"/>
      <c r="AP144" s="1804"/>
      <c r="AQ144" s="1803"/>
      <c r="AR144" s="1803"/>
      <c r="AS144" s="1803"/>
      <c r="AT144" s="1803"/>
      <c r="AU144" s="1803"/>
      <c r="AV144" s="1801"/>
      <c r="AW144" s="1804"/>
      <c r="AX144" s="1801"/>
      <c r="AY144" s="1802"/>
      <c r="AZ144" s="1798" t="s">
        <v>2053</v>
      </c>
      <c r="BA144" s="891" t="s">
        <v>1873</v>
      </c>
      <c r="BB144" s="892" t="s">
        <v>2000</v>
      </c>
      <c r="BC144" s="893" t="s">
        <v>1874</v>
      </c>
      <c r="BD144" s="425">
        <v>1</v>
      </c>
      <c r="BE144" s="425">
        <v>0</v>
      </c>
      <c r="BF144" s="507">
        <v>46056</v>
      </c>
      <c r="BG144" s="425">
        <v>0</v>
      </c>
      <c r="BH144" s="1642">
        <v>1</v>
      </c>
      <c r="BI144" s="1641">
        <v>0</v>
      </c>
      <c r="BJ144" s="1640" t="s">
        <v>58</v>
      </c>
    </row>
    <row r="145" spans="1:62" s="1799" customFormat="1" ht="12" customHeight="1" x14ac:dyDescent="0.2">
      <c r="A145" s="646"/>
      <c r="B145" s="508"/>
      <c r="C145" s="508"/>
      <c r="D145" s="508"/>
      <c r="E145" s="508"/>
      <c r="F145" s="508"/>
      <c r="G145" s="508"/>
      <c r="H145" s="508"/>
      <c r="I145" s="832"/>
      <c r="J145" s="662">
        <v>46001</v>
      </c>
      <c r="K145" s="292">
        <v>46056</v>
      </c>
      <c r="L145" s="292"/>
      <c r="M145" s="1837" t="s">
        <v>2155</v>
      </c>
      <c r="N145" s="1805"/>
      <c r="O145" s="663">
        <v>46050</v>
      </c>
      <c r="P145" s="1805"/>
      <c r="Q145" s="665">
        <v>46056</v>
      </c>
      <c r="R145" s="834" t="s">
        <v>1151</v>
      </c>
      <c r="S145" s="1804"/>
      <c r="T145" s="1804"/>
      <c r="U145" s="1800"/>
      <c r="V145" s="1801"/>
      <c r="W145" s="509">
        <v>46035</v>
      </c>
      <c r="X145" s="1801"/>
      <c r="Y145" s="1804"/>
      <c r="Z145" s="1803"/>
      <c r="AA145" s="1801"/>
      <c r="AB145" s="1804"/>
      <c r="AC145" s="1801"/>
      <c r="AD145" s="1802"/>
      <c r="AE145" s="1804"/>
      <c r="AF145" s="1803"/>
      <c r="AG145" s="1801"/>
      <c r="AH145" s="1800"/>
      <c r="AI145" s="1803"/>
      <c r="AJ145" s="1803"/>
      <c r="AK145" s="1801"/>
      <c r="AL145" s="1804"/>
      <c r="AM145" s="1803"/>
      <c r="AN145" s="1803"/>
      <c r="AO145" s="1801"/>
      <c r="AP145" s="1804"/>
      <c r="AQ145" s="1803"/>
      <c r="AR145" s="1803"/>
      <c r="AS145" s="1803"/>
      <c r="AT145" s="1803"/>
      <c r="AU145" s="1803"/>
      <c r="AV145" s="1801"/>
      <c r="AW145" s="1804"/>
      <c r="AX145" s="1801"/>
      <c r="AY145" s="1802"/>
      <c r="AZ145" s="1798" t="s">
        <v>2053</v>
      </c>
      <c r="BA145" s="891" t="s">
        <v>1873</v>
      </c>
      <c r="BB145" s="892" t="s">
        <v>2001</v>
      </c>
      <c r="BC145" s="893" t="s">
        <v>1874</v>
      </c>
      <c r="BD145" s="425">
        <v>1</v>
      </c>
      <c r="BE145" s="425">
        <v>0</v>
      </c>
      <c r="BF145" s="507">
        <v>46056</v>
      </c>
      <c r="BG145" s="425">
        <v>0</v>
      </c>
      <c r="BH145" s="1642">
        <v>1</v>
      </c>
      <c r="BI145" s="1641">
        <v>0</v>
      </c>
      <c r="BJ145" s="1640" t="s">
        <v>58</v>
      </c>
    </row>
    <row r="146" spans="1:62" s="1799" customFormat="1" ht="12" customHeight="1" x14ac:dyDescent="0.2">
      <c r="A146" s="646"/>
      <c r="B146" s="508"/>
      <c r="C146" s="508"/>
      <c r="D146" s="508"/>
      <c r="E146" s="508"/>
      <c r="F146" s="508"/>
      <c r="G146" s="508"/>
      <c r="H146" s="508"/>
      <c r="I146" s="832"/>
      <c r="J146" s="662">
        <v>46001</v>
      </c>
      <c r="K146" s="292">
        <v>46057</v>
      </c>
      <c r="L146" s="292"/>
      <c r="M146" s="1837" t="s">
        <v>2156</v>
      </c>
      <c r="N146" s="1805"/>
      <c r="O146" s="663">
        <v>46051</v>
      </c>
      <c r="P146" s="1805"/>
      <c r="Q146" s="665">
        <v>46057</v>
      </c>
      <c r="R146" s="834" t="s">
        <v>1151</v>
      </c>
      <c r="S146" s="1804"/>
      <c r="T146" s="1804"/>
      <c r="U146" s="1800"/>
      <c r="V146" s="1801"/>
      <c r="W146" s="509">
        <v>46035</v>
      </c>
      <c r="X146" s="1801"/>
      <c r="Y146" s="1804"/>
      <c r="Z146" s="1803"/>
      <c r="AA146" s="1801"/>
      <c r="AB146" s="1804"/>
      <c r="AC146" s="1801"/>
      <c r="AD146" s="1802"/>
      <c r="AE146" s="1804"/>
      <c r="AF146" s="1803"/>
      <c r="AG146" s="1801"/>
      <c r="AH146" s="1800"/>
      <c r="AI146" s="1803"/>
      <c r="AJ146" s="1803"/>
      <c r="AK146" s="1801"/>
      <c r="AL146" s="1804"/>
      <c r="AM146" s="1803"/>
      <c r="AN146" s="1803"/>
      <c r="AO146" s="1801"/>
      <c r="AP146" s="1804"/>
      <c r="AQ146" s="1803"/>
      <c r="AR146" s="1803"/>
      <c r="AS146" s="1803"/>
      <c r="AT146" s="1803"/>
      <c r="AU146" s="1803"/>
      <c r="AV146" s="1801"/>
      <c r="AW146" s="1804"/>
      <c r="AX146" s="1801"/>
      <c r="AY146" s="1802"/>
      <c r="AZ146" s="1798" t="s">
        <v>2054</v>
      </c>
      <c r="BA146" s="891" t="s">
        <v>1873</v>
      </c>
      <c r="BB146" s="892" t="s">
        <v>2002</v>
      </c>
      <c r="BC146" s="893" t="s">
        <v>1874</v>
      </c>
      <c r="BD146" s="425">
        <v>1</v>
      </c>
      <c r="BE146" s="425">
        <v>0</v>
      </c>
      <c r="BF146" s="507">
        <v>46057</v>
      </c>
      <c r="BG146" s="425">
        <v>0</v>
      </c>
      <c r="BH146" s="1642">
        <v>1</v>
      </c>
      <c r="BI146" s="1641">
        <v>0</v>
      </c>
      <c r="BJ146" s="1640" t="s">
        <v>58</v>
      </c>
    </row>
    <row r="147" spans="1:62" s="1799" customFormat="1" ht="12" customHeight="1" x14ac:dyDescent="0.2">
      <c r="A147" s="646"/>
      <c r="B147" s="508"/>
      <c r="C147" s="508"/>
      <c r="D147" s="508"/>
      <c r="E147" s="508"/>
      <c r="F147" s="508"/>
      <c r="G147" s="508"/>
      <c r="H147" s="508"/>
      <c r="I147" s="832"/>
      <c r="J147" s="662">
        <v>46001</v>
      </c>
      <c r="K147" s="292">
        <v>46057</v>
      </c>
      <c r="L147" s="292"/>
      <c r="M147" s="1837" t="s">
        <v>2156</v>
      </c>
      <c r="N147" s="1805"/>
      <c r="O147" s="663">
        <v>46051</v>
      </c>
      <c r="P147" s="1805"/>
      <c r="Q147" s="665">
        <v>46057</v>
      </c>
      <c r="R147" s="834" t="s">
        <v>1151</v>
      </c>
      <c r="S147" s="1804"/>
      <c r="T147" s="1804"/>
      <c r="U147" s="1800"/>
      <c r="V147" s="1801"/>
      <c r="W147" s="509">
        <v>46035</v>
      </c>
      <c r="X147" s="1801"/>
      <c r="Y147" s="1804"/>
      <c r="Z147" s="1803"/>
      <c r="AA147" s="1801"/>
      <c r="AB147" s="1804"/>
      <c r="AC147" s="1801"/>
      <c r="AD147" s="1802"/>
      <c r="AE147" s="1804"/>
      <c r="AF147" s="1803"/>
      <c r="AG147" s="1801"/>
      <c r="AH147" s="1800"/>
      <c r="AI147" s="1803"/>
      <c r="AJ147" s="1803"/>
      <c r="AK147" s="1801"/>
      <c r="AL147" s="1804"/>
      <c r="AM147" s="1803"/>
      <c r="AN147" s="1803"/>
      <c r="AO147" s="1801"/>
      <c r="AP147" s="1804"/>
      <c r="AQ147" s="1803"/>
      <c r="AR147" s="1803"/>
      <c r="AS147" s="1803"/>
      <c r="AT147" s="1803"/>
      <c r="AU147" s="1803"/>
      <c r="AV147" s="1801"/>
      <c r="AW147" s="1804"/>
      <c r="AX147" s="1801"/>
      <c r="AY147" s="1802"/>
      <c r="AZ147" s="1798" t="s">
        <v>2054</v>
      </c>
      <c r="BA147" s="891" t="s">
        <v>1873</v>
      </c>
      <c r="BB147" s="892" t="s">
        <v>2003</v>
      </c>
      <c r="BC147" s="893" t="s">
        <v>1874</v>
      </c>
      <c r="BD147" s="425">
        <v>1</v>
      </c>
      <c r="BE147" s="425">
        <v>0</v>
      </c>
      <c r="BF147" s="507">
        <v>46057</v>
      </c>
      <c r="BG147" s="425">
        <v>0</v>
      </c>
      <c r="BH147" s="1642">
        <v>1</v>
      </c>
      <c r="BI147" s="1641">
        <v>0</v>
      </c>
      <c r="BJ147" s="1640" t="s">
        <v>58</v>
      </c>
    </row>
    <row r="148" spans="1:62" s="1799" customFormat="1" ht="12" customHeight="1" x14ac:dyDescent="0.2">
      <c r="A148" s="646"/>
      <c r="B148" s="508"/>
      <c r="C148" s="508"/>
      <c r="D148" s="508"/>
      <c r="E148" s="508"/>
      <c r="F148" s="508"/>
      <c r="G148" s="508"/>
      <c r="H148" s="508"/>
      <c r="I148" s="832"/>
      <c r="J148" s="662">
        <v>46001</v>
      </c>
      <c r="K148" s="292">
        <v>46057</v>
      </c>
      <c r="L148" s="292"/>
      <c r="M148" s="1837" t="s">
        <v>2156</v>
      </c>
      <c r="N148" s="1805"/>
      <c r="O148" s="663">
        <v>46051</v>
      </c>
      <c r="P148" s="1805"/>
      <c r="Q148" s="665">
        <v>46057</v>
      </c>
      <c r="R148" s="834" t="s">
        <v>1151</v>
      </c>
      <c r="S148" s="1804"/>
      <c r="T148" s="1804"/>
      <c r="U148" s="1800"/>
      <c r="V148" s="1801"/>
      <c r="W148" s="509">
        <v>46035</v>
      </c>
      <c r="X148" s="1801"/>
      <c r="Y148" s="1804"/>
      <c r="Z148" s="1803"/>
      <c r="AA148" s="1801"/>
      <c r="AB148" s="1804"/>
      <c r="AC148" s="1801"/>
      <c r="AD148" s="1802"/>
      <c r="AE148" s="1804"/>
      <c r="AF148" s="1803"/>
      <c r="AG148" s="1801"/>
      <c r="AH148" s="1800"/>
      <c r="AI148" s="1803"/>
      <c r="AJ148" s="1803"/>
      <c r="AK148" s="1801"/>
      <c r="AL148" s="1804"/>
      <c r="AM148" s="1803"/>
      <c r="AN148" s="1803"/>
      <c r="AO148" s="1801"/>
      <c r="AP148" s="1804"/>
      <c r="AQ148" s="1803"/>
      <c r="AR148" s="1803"/>
      <c r="AS148" s="1803"/>
      <c r="AT148" s="1803"/>
      <c r="AU148" s="1803"/>
      <c r="AV148" s="1801"/>
      <c r="AW148" s="1804"/>
      <c r="AX148" s="1801"/>
      <c r="AY148" s="1802"/>
      <c r="AZ148" s="1798" t="s">
        <v>2054</v>
      </c>
      <c r="BA148" s="891" t="s">
        <v>1873</v>
      </c>
      <c r="BB148" s="892" t="s">
        <v>2004</v>
      </c>
      <c r="BC148" s="893" t="s">
        <v>1874</v>
      </c>
      <c r="BD148" s="425">
        <v>1</v>
      </c>
      <c r="BE148" s="425">
        <v>0</v>
      </c>
      <c r="BF148" s="507">
        <v>46057</v>
      </c>
      <c r="BG148" s="425">
        <v>0</v>
      </c>
      <c r="BH148" s="1642">
        <v>1</v>
      </c>
      <c r="BI148" s="1641">
        <v>0</v>
      </c>
      <c r="BJ148" s="1640" t="s">
        <v>58</v>
      </c>
    </row>
    <row r="149" spans="1:62" s="1799" customFormat="1" ht="12" customHeight="1" x14ac:dyDescent="0.2">
      <c r="A149" s="646"/>
      <c r="B149" s="508"/>
      <c r="C149" s="508"/>
      <c r="D149" s="508"/>
      <c r="E149" s="508"/>
      <c r="F149" s="508"/>
      <c r="G149" s="508"/>
      <c r="H149" s="508"/>
      <c r="I149" s="832"/>
      <c r="J149" s="662">
        <v>46001</v>
      </c>
      <c r="K149" s="292">
        <v>46057</v>
      </c>
      <c r="L149" s="292"/>
      <c r="M149" s="1837" t="s">
        <v>2156</v>
      </c>
      <c r="N149" s="1805"/>
      <c r="O149" s="663">
        <v>46051</v>
      </c>
      <c r="P149" s="1805"/>
      <c r="Q149" s="665">
        <v>46057</v>
      </c>
      <c r="R149" s="834" t="s">
        <v>1151</v>
      </c>
      <c r="S149" s="1804"/>
      <c r="T149" s="1804"/>
      <c r="U149" s="1800"/>
      <c r="V149" s="1801"/>
      <c r="W149" s="509">
        <v>46035</v>
      </c>
      <c r="X149" s="1801"/>
      <c r="Y149" s="1804"/>
      <c r="Z149" s="1803"/>
      <c r="AA149" s="1801"/>
      <c r="AB149" s="1804"/>
      <c r="AC149" s="1801"/>
      <c r="AD149" s="1802"/>
      <c r="AE149" s="1804"/>
      <c r="AF149" s="1803"/>
      <c r="AG149" s="1801"/>
      <c r="AH149" s="1800"/>
      <c r="AI149" s="1803"/>
      <c r="AJ149" s="1803"/>
      <c r="AK149" s="1801"/>
      <c r="AL149" s="1804"/>
      <c r="AM149" s="1803"/>
      <c r="AN149" s="1803"/>
      <c r="AO149" s="1801"/>
      <c r="AP149" s="1804"/>
      <c r="AQ149" s="1803"/>
      <c r="AR149" s="1803"/>
      <c r="AS149" s="1803"/>
      <c r="AT149" s="1803"/>
      <c r="AU149" s="1803"/>
      <c r="AV149" s="1801"/>
      <c r="AW149" s="1804"/>
      <c r="AX149" s="1801"/>
      <c r="AY149" s="1802"/>
      <c r="AZ149" s="1798" t="s">
        <v>2054</v>
      </c>
      <c r="BA149" s="891" t="s">
        <v>1873</v>
      </c>
      <c r="BB149" s="892" t="s">
        <v>2005</v>
      </c>
      <c r="BC149" s="893" t="s">
        <v>1874</v>
      </c>
      <c r="BD149" s="425">
        <v>1</v>
      </c>
      <c r="BE149" s="425">
        <v>0</v>
      </c>
      <c r="BF149" s="507">
        <v>46057</v>
      </c>
      <c r="BG149" s="425">
        <v>0</v>
      </c>
      <c r="BH149" s="1642">
        <v>1</v>
      </c>
      <c r="BI149" s="1641">
        <v>0</v>
      </c>
      <c r="BJ149" s="1640" t="s">
        <v>58</v>
      </c>
    </row>
    <row r="150" spans="1:62" s="1799" customFormat="1" ht="12" customHeight="1" x14ac:dyDescent="0.2">
      <c r="A150" s="646"/>
      <c r="B150" s="508"/>
      <c r="C150" s="508"/>
      <c r="D150" s="508"/>
      <c r="E150" s="508"/>
      <c r="F150" s="508"/>
      <c r="G150" s="508"/>
      <c r="H150" s="508"/>
      <c r="I150" s="832"/>
      <c r="J150" s="662">
        <v>46001</v>
      </c>
      <c r="K150" s="292">
        <v>46057</v>
      </c>
      <c r="L150" s="292"/>
      <c r="M150" s="1837" t="s">
        <v>2156</v>
      </c>
      <c r="N150" s="1805"/>
      <c r="O150" s="663">
        <v>46051</v>
      </c>
      <c r="P150" s="1805"/>
      <c r="Q150" s="665">
        <v>46057</v>
      </c>
      <c r="R150" s="834" t="s">
        <v>1151</v>
      </c>
      <c r="S150" s="1804"/>
      <c r="T150" s="1804"/>
      <c r="U150" s="1800"/>
      <c r="V150" s="1801"/>
      <c r="W150" s="509">
        <v>46035</v>
      </c>
      <c r="X150" s="1801"/>
      <c r="Y150" s="1804"/>
      <c r="Z150" s="1803"/>
      <c r="AA150" s="1801"/>
      <c r="AB150" s="1804"/>
      <c r="AC150" s="1801"/>
      <c r="AD150" s="1802"/>
      <c r="AE150" s="1804"/>
      <c r="AF150" s="1803"/>
      <c r="AG150" s="1801"/>
      <c r="AH150" s="1800"/>
      <c r="AI150" s="1803"/>
      <c r="AJ150" s="1803"/>
      <c r="AK150" s="1801"/>
      <c r="AL150" s="1804"/>
      <c r="AM150" s="1803"/>
      <c r="AN150" s="1803"/>
      <c r="AO150" s="1801"/>
      <c r="AP150" s="1804"/>
      <c r="AQ150" s="1803"/>
      <c r="AR150" s="1803"/>
      <c r="AS150" s="1803"/>
      <c r="AT150" s="1803"/>
      <c r="AU150" s="1803"/>
      <c r="AV150" s="1801"/>
      <c r="AW150" s="1804"/>
      <c r="AX150" s="1801"/>
      <c r="AY150" s="1802"/>
      <c r="AZ150" s="1798" t="s">
        <v>2054</v>
      </c>
      <c r="BA150" s="891" t="s">
        <v>1873</v>
      </c>
      <c r="BB150" s="892" t="s">
        <v>2006</v>
      </c>
      <c r="BC150" s="893" t="s">
        <v>1874</v>
      </c>
      <c r="BD150" s="425">
        <v>1</v>
      </c>
      <c r="BE150" s="425">
        <v>0</v>
      </c>
      <c r="BF150" s="507">
        <v>46057</v>
      </c>
      <c r="BG150" s="425">
        <v>0</v>
      </c>
      <c r="BH150" s="1642">
        <v>1</v>
      </c>
      <c r="BI150" s="1641">
        <v>0</v>
      </c>
      <c r="BJ150" s="1640" t="s">
        <v>58</v>
      </c>
    </row>
    <row r="151" spans="1:62" s="1799" customFormat="1" ht="12" customHeight="1" x14ac:dyDescent="0.2">
      <c r="A151" s="646"/>
      <c r="B151" s="508"/>
      <c r="C151" s="508"/>
      <c r="D151" s="508"/>
      <c r="E151" s="508"/>
      <c r="F151" s="508"/>
      <c r="G151" s="508"/>
      <c r="H151" s="508"/>
      <c r="I151" s="832"/>
      <c r="J151" s="662">
        <v>46001</v>
      </c>
      <c r="K151" s="292">
        <v>46058</v>
      </c>
      <c r="L151" s="292"/>
      <c r="M151" s="1837" t="s">
        <v>2157</v>
      </c>
      <c r="N151" s="1805"/>
      <c r="O151" s="663">
        <v>46052</v>
      </c>
      <c r="P151" s="1805"/>
      <c r="Q151" s="665">
        <v>46058</v>
      </c>
      <c r="R151" s="834" t="s">
        <v>1151</v>
      </c>
      <c r="S151" s="1804"/>
      <c r="T151" s="1804"/>
      <c r="U151" s="1800"/>
      <c r="V151" s="1801"/>
      <c r="W151" s="509">
        <v>46044</v>
      </c>
      <c r="X151" s="1801"/>
      <c r="Y151" s="1804"/>
      <c r="Z151" s="1803"/>
      <c r="AA151" s="1801"/>
      <c r="AB151" s="1804"/>
      <c r="AC151" s="1801"/>
      <c r="AD151" s="1802"/>
      <c r="AE151" s="1804"/>
      <c r="AF151" s="1803"/>
      <c r="AG151" s="1801"/>
      <c r="AH151" s="1800"/>
      <c r="AI151" s="1803"/>
      <c r="AJ151" s="1803"/>
      <c r="AK151" s="1801"/>
      <c r="AL151" s="1804"/>
      <c r="AM151" s="1803"/>
      <c r="AN151" s="1803"/>
      <c r="AO151" s="1801"/>
      <c r="AP151" s="1804"/>
      <c r="AQ151" s="1803"/>
      <c r="AR151" s="1803"/>
      <c r="AS151" s="1803"/>
      <c r="AT151" s="1803"/>
      <c r="AU151" s="1803"/>
      <c r="AV151" s="1801"/>
      <c r="AW151" s="1804"/>
      <c r="AX151" s="1801"/>
      <c r="AY151" s="1802"/>
      <c r="AZ151" s="1798" t="s">
        <v>2055</v>
      </c>
      <c r="BA151" s="891" t="s">
        <v>1873</v>
      </c>
      <c r="BB151" s="892" t="s">
        <v>2007</v>
      </c>
      <c r="BC151" s="893" t="s">
        <v>1874</v>
      </c>
      <c r="BD151" s="425">
        <v>1</v>
      </c>
      <c r="BE151" s="425">
        <v>0</v>
      </c>
      <c r="BF151" s="507">
        <v>46058</v>
      </c>
      <c r="BG151" s="425">
        <v>0</v>
      </c>
      <c r="BH151" s="1642">
        <v>1</v>
      </c>
      <c r="BI151" s="1641">
        <v>0</v>
      </c>
      <c r="BJ151" s="1640" t="s">
        <v>58</v>
      </c>
    </row>
    <row r="152" spans="1:62" s="1799" customFormat="1" ht="12" customHeight="1" x14ac:dyDescent="0.2">
      <c r="A152" s="646"/>
      <c r="B152" s="508"/>
      <c r="C152" s="508"/>
      <c r="D152" s="508"/>
      <c r="E152" s="508"/>
      <c r="F152" s="508"/>
      <c r="G152" s="508"/>
      <c r="H152" s="508"/>
      <c r="I152" s="832"/>
      <c r="J152" s="662">
        <v>46001</v>
      </c>
      <c r="K152" s="292">
        <v>46058</v>
      </c>
      <c r="L152" s="292"/>
      <c r="M152" s="1837" t="s">
        <v>2157</v>
      </c>
      <c r="N152" s="1805"/>
      <c r="O152" s="663">
        <v>46052</v>
      </c>
      <c r="P152" s="1805"/>
      <c r="Q152" s="665">
        <v>46058</v>
      </c>
      <c r="R152" s="834" t="s">
        <v>1151</v>
      </c>
      <c r="S152" s="1804"/>
      <c r="T152" s="1804"/>
      <c r="U152" s="1800"/>
      <c r="V152" s="1801"/>
      <c r="W152" s="509">
        <v>46044</v>
      </c>
      <c r="X152" s="1801"/>
      <c r="Y152" s="1804"/>
      <c r="Z152" s="1803"/>
      <c r="AA152" s="1801"/>
      <c r="AB152" s="1804"/>
      <c r="AC152" s="1801"/>
      <c r="AD152" s="1802"/>
      <c r="AE152" s="1804"/>
      <c r="AF152" s="1803"/>
      <c r="AG152" s="1801"/>
      <c r="AH152" s="1800"/>
      <c r="AI152" s="1803"/>
      <c r="AJ152" s="1803"/>
      <c r="AK152" s="1801"/>
      <c r="AL152" s="1804"/>
      <c r="AM152" s="1803"/>
      <c r="AN152" s="1803"/>
      <c r="AO152" s="1801"/>
      <c r="AP152" s="1804"/>
      <c r="AQ152" s="1803"/>
      <c r="AR152" s="1803"/>
      <c r="AS152" s="1803"/>
      <c r="AT152" s="1803"/>
      <c r="AU152" s="1803"/>
      <c r="AV152" s="1801"/>
      <c r="AW152" s="1804"/>
      <c r="AX152" s="1801"/>
      <c r="AY152" s="1802"/>
      <c r="AZ152" s="1798" t="s">
        <v>2055</v>
      </c>
      <c r="BA152" s="891" t="s">
        <v>1873</v>
      </c>
      <c r="BB152" s="892" t="s">
        <v>2008</v>
      </c>
      <c r="BC152" s="893" t="s">
        <v>1874</v>
      </c>
      <c r="BD152" s="425">
        <v>1</v>
      </c>
      <c r="BE152" s="425">
        <v>0</v>
      </c>
      <c r="BF152" s="507">
        <v>46058</v>
      </c>
      <c r="BG152" s="425">
        <v>0</v>
      </c>
      <c r="BH152" s="1642">
        <v>1</v>
      </c>
      <c r="BI152" s="1641">
        <v>0</v>
      </c>
      <c r="BJ152" s="1640" t="s">
        <v>58</v>
      </c>
    </row>
    <row r="153" spans="1:62" s="1799" customFormat="1" ht="12" customHeight="1" x14ac:dyDescent="0.2">
      <c r="A153" s="646"/>
      <c r="B153" s="508"/>
      <c r="C153" s="508"/>
      <c r="D153" s="508"/>
      <c r="E153" s="508"/>
      <c r="F153" s="508"/>
      <c r="G153" s="508"/>
      <c r="H153" s="508"/>
      <c r="I153" s="832"/>
      <c r="J153" s="662">
        <v>46001</v>
      </c>
      <c r="K153" s="292">
        <v>46058</v>
      </c>
      <c r="L153" s="292"/>
      <c r="M153" s="1837" t="s">
        <v>2157</v>
      </c>
      <c r="N153" s="1805"/>
      <c r="O153" s="663">
        <v>46052</v>
      </c>
      <c r="P153" s="1805"/>
      <c r="Q153" s="665">
        <v>46058</v>
      </c>
      <c r="R153" s="834" t="s">
        <v>1151</v>
      </c>
      <c r="S153" s="1804"/>
      <c r="T153" s="1804"/>
      <c r="U153" s="1800"/>
      <c r="V153" s="1801"/>
      <c r="W153" s="509">
        <v>46044</v>
      </c>
      <c r="X153" s="1801"/>
      <c r="Y153" s="1804"/>
      <c r="Z153" s="1803"/>
      <c r="AA153" s="1801"/>
      <c r="AB153" s="1804"/>
      <c r="AC153" s="1801"/>
      <c r="AD153" s="1802"/>
      <c r="AE153" s="1804"/>
      <c r="AF153" s="1803"/>
      <c r="AG153" s="1801"/>
      <c r="AH153" s="1800"/>
      <c r="AI153" s="1803"/>
      <c r="AJ153" s="1803"/>
      <c r="AK153" s="1801"/>
      <c r="AL153" s="1804"/>
      <c r="AM153" s="1803"/>
      <c r="AN153" s="1803"/>
      <c r="AO153" s="1801"/>
      <c r="AP153" s="1804"/>
      <c r="AQ153" s="1803"/>
      <c r="AR153" s="1803"/>
      <c r="AS153" s="1803"/>
      <c r="AT153" s="1803"/>
      <c r="AU153" s="1803"/>
      <c r="AV153" s="1801"/>
      <c r="AW153" s="1804"/>
      <c r="AX153" s="1801"/>
      <c r="AY153" s="1802"/>
      <c r="AZ153" s="1798" t="s">
        <v>2055</v>
      </c>
      <c r="BA153" s="891" t="s">
        <v>1873</v>
      </c>
      <c r="BB153" s="892" t="s">
        <v>2009</v>
      </c>
      <c r="BC153" s="893" t="s">
        <v>1874</v>
      </c>
      <c r="BD153" s="425">
        <v>1</v>
      </c>
      <c r="BE153" s="425">
        <v>0</v>
      </c>
      <c r="BF153" s="507">
        <v>46058</v>
      </c>
      <c r="BG153" s="425">
        <v>0</v>
      </c>
      <c r="BH153" s="1642">
        <v>1</v>
      </c>
      <c r="BI153" s="1641">
        <v>0</v>
      </c>
      <c r="BJ153" s="1640" t="s">
        <v>58</v>
      </c>
    </row>
    <row r="154" spans="1:62" s="1799" customFormat="1" ht="12" customHeight="1" x14ac:dyDescent="0.2">
      <c r="A154" s="646"/>
      <c r="B154" s="508"/>
      <c r="C154" s="508"/>
      <c r="D154" s="508"/>
      <c r="E154" s="508"/>
      <c r="F154" s="508"/>
      <c r="G154" s="508"/>
      <c r="H154" s="508"/>
      <c r="I154" s="832"/>
      <c r="J154" s="662">
        <v>46001</v>
      </c>
      <c r="K154" s="292">
        <v>46058</v>
      </c>
      <c r="L154" s="292"/>
      <c r="M154" s="1837" t="s">
        <v>2157</v>
      </c>
      <c r="N154" s="1805"/>
      <c r="O154" s="663">
        <v>46052</v>
      </c>
      <c r="P154" s="1805"/>
      <c r="Q154" s="665">
        <v>46058</v>
      </c>
      <c r="R154" s="834" t="s">
        <v>1151</v>
      </c>
      <c r="S154" s="1804"/>
      <c r="T154" s="1804"/>
      <c r="U154" s="1800"/>
      <c r="V154" s="1801"/>
      <c r="W154" s="509">
        <v>46044</v>
      </c>
      <c r="X154" s="1801"/>
      <c r="Y154" s="1804"/>
      <c r="Z154" s="1803"/>
      <c r="AA154" s="1801"/>
      <c r="AB154" s="1804"/>
      <c r="AC154" s="1801"/>
      <c r="AD154" s="1802"/>
      <c r="AE154" s="1804"/>
      <c r="AF154" s="1803"/>
      <c r="AG154" s="1801"/>
      <c r="AH154" s="1800"/>
      <c r="AI154" s="1803"/>
      <c r="AJ154" s="1803"/>
      <c r="AK154" s="1801"/>
      <c r="AL154" s="1804"/>
      <c r="AM154" s="1803"/>
      <c r="AN154" s="1803"/>
      <c r="AO154" s="1801"/>
      <c r="AP154" s="1804"/>
      <c r="AQ154" s="1803"/>
      <c r="AR154" s="1803"/>
      <c r="AS154" s="1803"/>
      <c r="AT154" s="1803"/>
      <c r="AU154" s="1803"/>
      <c r="AV154" s="1801"/>
      <c r="AW154" s="1804"/>
      <c r="AX154" s="1801"/>
      <c r="AY154" s="1802"/>
      <c r="AZ154" s="1798" t="s">
        <v>2055</v>
      </c>
      <c r="BA154" s="891" t="s">
        <v>1873</v>
      </c>
      <c r="BB154" s="892" t="s">
        <v>2010</v>
      </c>
      <c r="BC154" s="893" t="s">
        <v>1874</v>
      </c>
      <c r="BD154" s="425">
        <v>1</v>
      </c>
      <c r="BE154" s="425">
        <v>0</v>
      </c>
      <c r="BF154" s="507">
        <v>46058</v>
      </c>
      <c r="BG154" s="425">
        <v>0</v>
      </c>
      <c r="BH154" s="1642">
        <v>1</v>
      </c>
      <c r="BI154" s="1641">
        <v>0</v>
      </c>
      <c r="BJ154" s="1640" t="s">
        <v>58</v>
      </c>
    </row>
    <row r="155" spans="1:62" s="1799" customFormat="1" ht="12" customHeight="1" x14ac:dyDescent="0.2">
      <c r="A155" s="646"/>
      <c r="B155" s="508"/>
      <c r="C155" s="508"/>
      <c r="D155" s="508"/>
      <c r="E155" s="508"/>
      <c r="F155" s="508"/>
      <c r="G155" s="508"/>
      <c r="H155" s="508"/>
      <c r="I155" s="832"/>
      <c r="J155" s="662">
        <v>46001</v>
      </c>
      <c r="K155" s="292">
        <v>46058</v>
      </c>
      <c r="L155" s="292"/>
      <c r="M155" s="1837" t="s">
        <v>2157</v>
      </c>
      <c r="N155" s="1805"/>
      <c r="O155" s="663">
        <v>46052</v>
      </c>
      <c r="P155" s="1805"/>
      <c r="Q155" s="665">
        <v>46058</v>
      </c>
      <c r="R155" s="834" t="s">
        <v>1151</v>
      </c>
      <c r="S155" s="1804"/>
      <c r="T155" s="1804"/>
      <c r="U155" s="1800"/>
      <c r="V155" s="1801"/>
      <c r="W155" s="509">
        <v>46044</v>
      </c>
      <c r="X155" s="1801"/>
      <c r="Y155" s="1804"/>
      <c r="Z155" s="1803"/>
      <c r="AA155" s="1801"/>
      <c r="AB155" s="1804"/>
      <c r="AC155" s="1801"/>
      <c r="AD155" s="1802"/>
      <c r="AE155" s="1804"/>
      <c r="AF155" s="1803"/>
      <c r="AG155" s="1801"/>
      <c r="AH155" s="1800"/>
      <c r="AI155" s="1803"/>
      <c r="AJ155" s="1803"/>
      <c r="AK155" s="1801"/>
      <c r="AL155" s="1804"/>
      <c r="AM155" s="1803"/>
      <c r="AN155" s="1803"/>
      <c r="AO155" s="1801"/>
      <c r="AP155" s="1804"/>
      <c r="AQ155" s="1803"/>
      <c r="AR155" s="1803"/>
      <c r="AS155" s="1803"/>
      <c r="AT155" s="1803"/>
      <c r="AU155" s="1803"/>
      <c r="AV155" s="1801"/>
      <c r="AW155" s="1804"/>
      <c r="AX155" s="1801"/>
      <c r="AY155" s="1802"/>
      <c r="AZ155" s="1798" t="s">
        <v>2055</v>
      </c>
      <c r="BA155" s="891" t="s">
        <v>1873</v>
      </c>
      <c r="BB155" s="892" t="s">
        <v>2011</v>
      </c>
      <c r="BC155" s="893" t="s">
        <v>1874</v>
      </c>
      <c r="BD155" s="425">
        <v>1</v>
      </c>
      <c r="BE155" s="425">
        <v>0</v>
      </c>
      <c r="BF155" s="507">
        <v>46058</v>
      </c>
      <c r="BG155" s="425">
        <v>0</v>
      </c>
      <c r="BH155" s="1642">
        <v>1</v>
      </c>
      <c r="BI155" s="1641">
        <v>0</v>
      </c>
      <c r="BJ155" s="1640" t="s">
        <v>58</v>
      </c>
    </row>
    <row r="156" spans="1:62" s="1799" customFormat="1" ht="12" customHeight="1" x14ac:dyDescent="0.2">
      <c r="A156" s="646"/>
      <c r="B156" s="508"/>
      <c r="C156" s="508"/>
      <c r="D156" s="508"/>
      <c r="E156" s="508"/>
      <c r="F156" s="508"/>
      <c r="G156" s="508"/>
      <c r="H156" s="508"/>
      <c r="I156" s="832"/>
      <c r="J156" s="662">
        <v>46001</v>
      </c>
      <c r="K156" s="292">
        <v>46059</v>
      </c>
      <c r="L156" s="292"/>
      <c r="M156" s="1837" t="s">
        <v>2158</v>
      </c>
      <c r="N156" s="1805"/>
      <c r="O156" s="663">
        <v>46055</v>
      </c>
      <c r="P156" s="1805"/>
      <c r="Q156" s="665">
        <v>46059</v>
      </c>
      <c r="R156" s="834" t="s">
        <v>1151</v>
      </c>
      <c r="S156" s="1804"/>
      <c r="T156" s="1804"/>
      <c r="U156" s="1800"/>
      <c r="V156" s="1801"/>
      <c r="W156" s="509">
        <v>46044</v>
      </c>
      <c r="X156" s="1801"/>
      <c r="Y156" s="1804"/>
      <c r="Z156" s="1803"/>
      <c r="AA156" s="1801"/>
      <c r="AB156" s="1804"/>
      <c r="AC156" s="1801"/>
      <c r="AD156" s="1802"/>
      <c r="AE156" s="1804"/>
      <c r="AF156" s="1803"/>
      <c r="AG156" s="1801"/>
      <c r="AH156" s="1800"/>
      <c r="AI156" s="1803"/>
      <c r="AJ156" s="1803"/>
      <c r="AK156" s="1801"/>
      <c r="AL156" s="1804"/>
      <c r="AM156" s="1803"/>
      <c r="AN156" s="1803"/>
      <c r="AO156" s="1801"/>
      <c r="AP156" s="1804"/>
      <c r="AQ156" s="1803"/>
      <c r="AR156" s="1803"/>
      <c r="AS156" s="1803"/>
      <c r="AT156" s="1803"/>
      <c r="AU156" s="1803"/>
      <c r="AV156" s="1801"/>
      <c r="AW156" s="1804"/>
      <c r="AX156" s="1801"/>
      <c r="AY156" s="1802"/>
      <c r="AZ156" s="1798" t="s">
        <v>1982</v>
      </c>
      <c r="BA156" s="891" t="s">
        <v>1873</v>
      </c>
      <c r="BB156" s="892" t="s">
        <v>2012</v>
      </c>
      <c r="BC156" s="893" t="s">
        <v>1874</v>
      </c>
      <c r="BD156" s="425">
        <v>1</v>
      </c>
      <c r="BE156" s="425">
        <v>0</v>
      </c>
      <c r="BF156" s="507">
        <v>46059</v>
      </c>
      <c r="BG156" s="425">
        <v>0</v>
      </c>
      <c r="BH156" s="1642">
        <v>1</v>
      </c>
      <c r="BI156" s="1641">
        <v>0</v>
      </c>
      <c r="BJ156" s="1640" t="s">
        <v>58</v>
      </c>
    </row>
    <row r="157" spans="1:62" s="1799" customFormat="1" ht="12" customHeight="1" x14ac:dyDescent="0.2">
      <c r="A157" s="646"/>
      <c r="B157" s="508"/>
      <c r="C157" s="508"/>
      <c r="D157" s="508"/>
      <c r="E157" s="508"/>
      <c r="F157" s="508"/>
      <c r="G157" s="508"/>
      <c r="H157" s="508"/>
      <c r="I157" s="832"/>
      <c r="J157" s="662">
        <v>46001</v>
      </c>
      <c r="K157" s="292">
        <v>46059</v>
      </c>
      <c r="L157" s="292"/>
      <c r="M157" s="1837" t="s">
        <v>2158</v>
      </c>
      <c r="N157" s="1805"/>
      <c r="O157" s="663">
        <v>46055</v>
      </c>
      <c r="P157" s="1805"/>
      <c r="Q157" s="665">
        <v>46059</v>
      </c>
      <c r="R157" s="834" t="s">
        <v>1151</v>
      </c>
      <c r="S157" s="1804"/>
      <c r="T157" s="1804"/>
      <c r="U157" s="1800"/>
      <c r="V157" s="1801"/>
      <c r="W157" s="509">
        <v>46044</v>
      </c>
      <c r="X157" s="1801"/>
      <c r="Y157" s="1804"/>
      <c r="Z157" s="1803"/>
      <c r="AA157" s="1801"/>
      <c r="AB157" s="1804"/>
      <c r="AC157" s="1801"/>
      <c r="AD157" s="1802"/>
      <c r="AE157" s="1804"/>
      <c r="AF157" s="1803"/>
      <c r="AG157" s="1801"/>
      <c r="AH157" s="1800"/>
      <c r="AI157" s="1803"/>
      <c r="AJ157" s="1803"/>
      <c r="AK157" s="1801"/>
      <c r="AL157" s="1804"/>
      <c r="AM157" s="1803"/>
      <c r="AN157" s="1803"/>
      <c r="AO157" s="1801"/>
      <c r="AP157" s="1804"/>
      <c r="AQ157" s="1803"/>
      <c r="AR157" s="1803"/>
      <c r="AS157" s="1803"/>
      <c r="AT157" s="1803"/>
      <c r="AU157" s="1803"/>
      <c r="AV157" s="1801"/>
      <c r="AW157" s="1804"/>
      <c r="AX157" s="1801"/>
      <c r="AY157" s="1802"/>
      <c r="AZ157" s="1798" t="s">
        <v>1982</v>
      </c>
      <c r="BA157" s="891" t="s">
        <v>1873</v>
      </c>
      <c r="BB157" s="892" t="s">
        <v>2013</v>
      </c>
      <c r="BC157" s="893" t="s">
        <v>1874</v>
      </c>
      <c r="BD157" s="425">
        <v>1</v>
      </c>
      <c r="BE157" s="425">
        <v>0</v>
      </c>
      <c r="BF157" s="507">
        <v>46059</v>
      </c>
      <c r="BG157" s="425">
        <v>0</v>
      </c>
      <c r="BH157" s="1642">
        <v>1</v>
      </c>
      <c r="BI157" s="1641">
        <v>0</v>
      </c>
      <c r="BJ157" s="1640" t="s">
        <v>58</v>
      </c>
    </row>
    <row r="158" spans="1:62" s="1799" customFormat="1" ht="12" customHeight="1" x14ac:dyDescent="0.2">
      <c r="A158" s="646"/>
      <c r="B158" s="508"/>
      <c r="C158" s="508"/>
      <c r="D158" s="508"/>
      <c r="E158" s="508"/>
      <c r="F158" s="508"/>
      <c r="G158" s="508"/>
      <c r="H158" s="508"/>
      <c r="I158" s="832"/>
      <c r="J158" s="662">
        <v>46001</v>
      </c>
      <c r="K158" s="292">
        <v>46059</v>
      </c>
      <c r="L158" s="292"/>
      <c r="M158" s="1837" t="s">
        <v>2158</v>
      </c>
      <c r="N158" s="1805"/>
      <c r="O158" s="663">
        <v>46055</v>
      </c>
      <c r="P158" s="1805"/>
      <c r="Q158" s="665">
        <v>46059</v>
      </c>
      <c r="R158" s="834" t="s">
        <v>1151</v>
      </c>
      <c r="S158" s="1804"/>
      <c r="T158" s="1804"/>
      <c r="U158" s="1800"/>
      <c r="V158" s="1801"/>
      <c r="W158" s="509">
        <v>46044</v>
      </c>
      <c r="X158" s="1801"/>
      <c r="Y158" s="1804"/>
      <c r="Z158" s="1803"/>
      <c r="AA158" s="1801"/>
      <c r="AB158" s="1804"/>
      <c r="AC158" s="1801"/>
      <c r="AD158" s="1802"/>
      <c r="AE158" s="1804"/>
      <c r="AF158" s="1803"/>
      <c r="AG158" s="1801"/>
      <c r="AH158" s="1800"/>
      <c r="AI158" s="1803"/>
      <c r="AJ158" s="1803"/>
      <c r="AK158" s="1801"/>
      <c r="AL158" s="1804"/>
      <c r="AM158" s="1803"/>
      <c r="AN158" s="1803"/>
      <c r="AO158" s="1801"/>
      <c r="AP158" s="1804"/>
      <c r="AQ158" s="1803"/>
      <c r="AR158" s="1803"/>
      <c r="AS158" s="1803"/>
      <c r="AT158" s="1803"/>
      <c r="AU158" s="1803"/>
      <c r="AV158" s="1801"/>
      <c r="AW158" s="1804"/>
      <c r="AX158" s="1801"/>
      <c r="AY158" s="1802"/>
      <c r="AZ158" s="1798" t="s">
        <v>1982</v>
      </c>
      <c r="BA158" s="891" t="s">
        <v>1873</v>
      </c>
      <c r="BB158" s="892" t="s">
        <v>2014</v>
      </c>
      <c r="BC158" s="893" t="s">
        <v>1874</v>
      </c>
      <c r="BD158" s="425">
        <v>1</v>
      </c>
      <c r="BE158" s="425">
        <v>0</v>
      </c>
      <c r="BF158" s="507">
        <v>46059</v>
      </c>
      <c r="BG158" s="425">
        <v>0</v>
      </c>
      <c r="BH158" s="1642">
        <v>1</v>
      </c>
      <c r="BI158" s="1641">
        <v>0</v>
      </c>
      <c r="BJ158" s="1640" t="s">
        <v>58</v>
      </c>
    </row>
    <row r="159" spans="1:62" s="1799" customFormat="1" ht="12" customHeight="1" x14ac:dyDescent="0.2">
      <c r="A159" s="646"/>
      <c r="B159" s="508"/>
      <c r="C159" s="508"/>
      <c r="D159" s="508"/>
      <c r="E159" s="508"/>
      <c r="F159" s="508"/>
      <c r="G159" s="508"/>
      <c r="H159" s="508"/>
      <c r="I159" s="832"/>
      <c r="J159" s="662">
        <v>46001</v>
      </c>
      <c r="K159" s="292">
        <v>46059</v>
      </c>
      <c r="L159" s="292"/>
      <c r="M159" s="1837" t="s">
        <v>2158</v>
      </c>
      <c r="N159" s="1805"/>
      <c r="O159" s="663">
        <v>46055</v>
      </c>
      <c r="P159" s="1805"/>
      <c r="Q159" s="665">
        <v>46059</v>
      </c>
      <c r="R159" s="834" t="s">
        <v>1151</v>
      </c>
      <c r="S159" s="1804"/>
      <c r="T159" s="1804"/>
      <c r="U159" s="1800"/>
      <c r="V159" s="1801"/>
      <c r="W159" s="509">
        <v>46044</v>
      </c>
      <c r="X159" s="1801"/>
      <c r="Y159" s="1804"/>
      <c r="Z159" s="1803"/>
      <c r="AA159" s="1801"/>
      <c r="AB159" s="1804"/>
      <c r="AC159" s="1801"/>
      <c r="AD159" s="1802"/>
      <c r="AE159" s="1804"/>
      <c r="AF159" s="1803"/>
      <c r="AG159" s="1801"/>
      <c r="AH159" s="1800"/>
      <c r="AI159" s="1803"/>
      <c r="AJ159" s="1803"/>
      <c r="AK159" s="1801"/>
      <c r="AL159" s="1804"/>
      <c r="AM159" s="1803"/>
      <c r="AN159" s="1803"/>
      <c r="AO159" s="1801"/>
      <c r="AP159" s="1804"/>
      <c r="AQ159" s="1803"/>
      <c r="AR159" s="1803"/>
      <c r="AS159" s="1803"/>
      <c r="AT159" s="1803"/>
      <c r="AU159" s="1803"/>
      <c r="AV159" s="1801"/>
      <c r="AW159" s="1804"/>
      <c r="AX159" s="1801"/>
      <c r="AY159" s="1802"/>
      <c r="AZ159" s="1798" t="s">
        <v>1982</v>
      </c>
      <c r="BA159" s="891" t="s">
        <v>1873</v>
      </c>
      <c r="BB159" s="892" t="s">
        <v>2015</v>
      </c>
      <c r="BC159" s="893" t="s">
        <v>1874</v>
      </c>
      <c r="BD159" s="425">
        <v>1</v>
      </c>
      <c r="BE159" s="425">
        <v>0</v>
      </c>
      <c r="BF159" s="507">
        <v>46059</v>
      </c>
      <c r="BG159" s="425">
        <v>0</v>
      </c>
      <c r="BH159" s="1642">
        <v>1</v>
      </c>
      <c r="BI159" s="1641">
        <v>0</v>
      </c>
      <c r="BJ159" s="1640" t="s">
        <v>58</v>
      </c>
    </row>
    <row r="160" spans="1:62" s="1799" customFormat="1" ht="12" customHeight="1" x14ac:dyDescent="0.2">
      <c r="A160" s="646"/>
      <c r="B160" s="508"/>
      <c r="C160" s="508"/>
      <c r="D160" s="508"/>
      <c r="E160" s="508"/>
      <c r="F160" s="508"/>
      <c r="G160" s="508"/>
      <c r="H160" s="508"/>
      <c r="I160" s="832"/>
      <c r="J160" s="662">
        <v>46001</v>
      </c>
      <c r="K160" s="292">
        <v>46059</v>
      </c>
      <c r="L160" s="292"/>
      <c r="M160" s="1837" t="s">
        <v>2158</v>
      </c>
      <c r="N160" s="1805"/>
      <c r="O160" s="663">
        <v>46055</v>
      </c>
      <c r="P160" s="1805"/>
      <c r="Q160" s="665">
        <v>46059</v>
      </c>
      <c r="R160" s="834" t="s">
        <v>1151</v>
      </c>
      <c r="S160" s="1804"/>
      <c r="T160" s="1804"/>
      <c r="U160" s="1800"/>
      <c r="V160" s="1801"/>
      <c r="W160" s="509">
        <v>46044</v>
      </c>
      <c r="X160" s="1801"/>
      <c r="Y160" s="1804"/>
      <c r="Z160" s="1803"/>
      <c r="AA160" s="1801"/>
      <c r="AB160" s="1804"/>
      <c r="AC160" s="1801"/>
      <c r="AD160" s="1802"/>
      <c r="AE160" s="1804"/>
      <c r="AF160" s="1803"/>
      <c r="AG160" s="1801"/>
      <c r="AH160" s="1800"/>
      <c r="AI160" s="1803"/>
      <c r="AJ160" s="1803"/>
      <c r="AK160" s="1801"/>
      <c r="AL160" s="1804"/>
      <c r="AM160" s="1803"/>
      <c r="AN160" s="1803"/>
      <c r="AO160" s="1801"/>
      <c r="AP160" s="1804"/>
      <c r="AQ160" s="1803"/>
      <c r="AR160" s="1803"/>
      <c r="AS160" s="1803"/>
      <c r="AT160" s="1803"/>
      <c r="AU160" s="1803"/>
      <c r="AV160" s="1801"/>
      <c r="AW160" s="1804"/>
      <c r="AX160" s="1801"/>
      <c r="AY160" s="1802"/>
      <c r="AZ160" s="1798" t="s">
        <v>1982</v>
      </c>
      <c r="BA160" s="891" t="s">
        <v>1873</v>
      </c>
      <c r="BB160" s="892" t="s">
        <v>2016</v>
      </c>
      <c r="BC160" s="893" t="s">
        <v>1874</v>
      </c>
      <c r="BD160" s="425">
        <v>1</v>
      </c>
      <c r="BE160" s="425">
        <v>0</v>
      </c>
      <c r="BF160" s="507">
        <v>46059</v>
      </c>
      <c r="BG160" s="425">
        <v>0</v>
      </c>
      <c r="BH160" s="1642">
        <v>1</v>
      </c>
      <c r="BI160" s="1641">
        <v>0</v>
      </c>
      <c r="BJ160" s="1640" t="s">
        <v>58</v>
      </c>
    </row>
    <row r="161" spans="1:67" s="1799" customFormat="1" ht="12" customHeight="1" x14ac:dyDescent="0.2">
      <c r="A161" s="646"/>
      <c r="B161" s="508"/>
      <c r="C161" s="508"/>
      <c r="D161" s="508"/>
      <c r="E161" s="508"/>
      <c r="F161" s="508"/>
      <c r="G161" s="508"/>
      <c r="H161" s="508"/>
      <c r="I161" s="832"/>
      <c r="J161" s="662">
        <v>46036</v>
      </c>
      <c r="K161" s="292">
        <v>46062</v>
      </c>
      <c r="L161" s="292"/>
      <c r="M161" s="291" t="s">
        <v>2311</v>
      </c>
      <c r="N161" s="1805"/>
      <c r="O161" s="663">
        <v>46056</v>
      </c>
      <c r="P161" s="1805"/>
      <c r="Q161" s="665">
        <v>46062</v>
      </c>
      <c r="R161" s="834" t="s">
        <v>1151</v>
      </c>
      <c r="S161" s="1804"/>
      <c r="T161" s="1804"/>
      <c r="U161" s="1800"/>
      <c r="V161" s="1801"/>
      <c r="W161" s="509">
        <v>46044</v>
      </c>
      <c r="X161" s="1801"/>
      <c r="Y161" s="1804"/>
      <c r="Z161" s="1803"/>
      <c r="AA161" s="1801"/>
      <c r="AB161" s="1804"/>
      <c r="AC161" s="1801"/>
      <c r="AD161" s="1802"/>
      <c r="AE161" s="1804"/>
      <c r="AF161" s="1803"/>
      <c r="AG161" s="1801"/>
      <c r="AH161" s="1800"/>
      <c r="AI161" s="1803"/>
      <c r="AJ161" s="1803"/>
      <c r="AK161" s="1801"/>
      <c r="AL161" s="1804"/>
      <c r="AM161" s="1803"/>
      <c r="AN161" s="1803"/>
      <c r="AO161" s="1801"/>
      <c r="AP161" s="1804"/>
      <c r="AQ161" s="1803"/>
      <c r="AR161" s="1803"/>
      <c r="AS161" s="1803"/>
      <c r="AT161" s="1803"/>
      <c r="AU161" s="1803"/>
      <c r="AV161" s="1801"/>
      <c r="AW161" s="1804"/>
      <c r="AX161" s="1801"/>
      <c r="AY161" s="1802"/>
      <c r="AZ161" s="1798" t="s">
        <v>2017</v>
      </c>
      <c r="BA161" s="891" t="s">
        <v>1873</v>
      </c>
      <c r="BB161" s="892" t="s">
        <v>2018</v>
      </c>
      <c r="BC161" s="893" t="s">
        <v>1874</v>
      </c>
      <c r="BD161" s="425">
        <v>1</v>
      </c>
      <c r="BE161" s="425">
        <v>0</v>
      </c>
      <c r="BF161" s="507">
        <v>46062</v>
      </c>
      <c r="BG161" s="425">
        <v>0</v>
      </c>
      <c r="BH161" s="1642">
        <v>1</v>
      </c>
      <c r="BI161" s="1641">
        <v>0</v>
      </c>
      <c r="BJ161" s="1640" t="s">
        <v>58</v>
      </c>
    </row>
    <row r="162" spans="1:67" s="1799" customFormat="1" ht="12" customHeight="1" x14ac:dyDescent="0.2">
      <c r="A162" s="646"/>
      <c r="B162" s="508"/>
      <c r="C162" s="508"/>
      <c r="D162" s="508"/>
      <c r="E162" s="508"/>
      <c r="F162" s="508"/>
      <c r="G162" s="508"/>
      <c r="H162" s="508"/>
      <c r="I162" s="832"/>
      <c r="J162" s="662">
        <v>46036</v>
      </c>
      <c r="K162" s="292">
        <v>46062</v>
      </c>
      <c r="L162" s="292"/>
      <c r="M162" s="291" t="s">
        <v>2311</v>
      </c>
      <c r="N162" s="1805"/>
      <c r="O162" s="663">
        <v>46056</v>
      </c>
      <c r="P162" s="1805"/>
      <c r="Q162" s="665">
        <v>46062</v>
      </c>
      <c r="R162" s="834" t="s">
        <v>1151</v>
      </c>
      <c r="S162" s="1804"/>
      <c r="T162" s="1804"/>
      <c r="U162" s="1800"/>
      <c r="V162" s="1801"/>
      <c r="W162" s="509">
        <v>46044</v>
      </c>
      <c r="X162" s="1801"/>
      <c r="Y162" s="1804"/>
      <c r="Z162" s="1803"/>
      <c r="AA162" s="1801"/>
      <c r="AB162" s="1804"/>
      <c r="AC162" s="1801"/>
      <c r="AD162" s="1802"/>
      <c r="AE162" s="1804"/>
      <c r="AF162" s="1803"/>
      <c r="AG162" s="1801"/>
      <c r="AH162" s="1800"/>
      <c r="AI162" s="1803"/>
      <c r="AJ162" s="1803"/>
      <c r="AK162" s="1801"/>
      <c r="AL162" s="1804"/>
      <c r="AM162" s="1803"/>
      <c r="AN162" s="1803"/>
      <c r="AO162" s="1801"/>
      <c r="AP162" s="1804"/>
      <c r="AQ162" s="1803"/>
      <c r="AR162" s="1803"/>
      <c r="AS162" s="1803"/>
      <c r="AT162" s="1803"/>
      <c r="AU162" s="1803"/>
      <c r="AV162" s="1801"/>
      <c r="AW162" s="1804"/>
      <c r="AX162" s="1801"/>
      <c r="AY162" s="1802"/>
      <c r="AZ162" s="1798" t="s">
        <v>2017</v>
      </c>
      <c r="BA162" s="891" t="s">
        <v>1873</v>
      </c>
      <c r="BB162" s="892" t="s">
        <v>2019</v>
      </c>
      <c r="BC162" s="893" t="s">
        <v>1874</v>
      </c>
      <c r="BD162" s="425">
        <v>1</v>
      </c>
      <c r="BE162" s="425">
        <v>0</v>
      </c>
      <c r="BF162" s="507">
        <v>46062</v>
      </c>
      <c r="BG162" s="425">
        <v>0</v>
      </c>
      <c r="BH162" s="1642">
        <v>1</v>
      </c>
      <c r="BI162" s="1641">
        <v>0</v>
      </c>
      <c r="BJ162" s="1640" t="s">
        <v>58</v>
      </c>
    </row>
    <row r="163" spans="1:67" s="1799" customFormat="1" ht="12" customHeight="1" x14ac:dyDescent="0.2">
      <c r="A163" s="646"/>
      <c r="B163" s="508"/>
      <c r="C163" s="508"/>
      <c r="D163" s="508"/>
      <c r="E163" s="508"/>
      <c r="F163" s="508"/>
      <c r="G163" s="508"/>
      <c r="H163" s="508"/>
      <c r="I163" s="832"/>
      <c r="J163" s="662">
        <v>46036</v>
      </c>
      <c r="K163" s="292">
        <v>46062</v>
      </c>
      <c r="L163" s="292"/>
      <c r="M163" s="291" t="s">
        <v>2311</v>
      </c>
      <c r="N163" s="1805"/>
      <c r="O163" s="663">
        <v>46056</v>
      </c>
      <c r="P163" s="1805"/>
      <c r="Q163" s="665">
        <v>46062</v>
      </c>
      <c r="R163" s="834" t="s">
        <v>1151</v>
      </c>
      <c r="S163" s="1804"/>
      <c r="T163" s="1804"/>
      <c r="U163" s="1800"/>
      <c r="V163" s="1801"/>
      <c r="W163" s="509">
        <v>46044</v>
      </c>
      <c r="X163" s="1801"/>
      <c r="Y163" s="1804"/>
      <c r="Z163" s="1803"/>
      <c r="AA163" s="1801"/>
      <c r="AB163" s="1804"/>
      <c r="AC163" s="1801"/>
      <c r="AD163" s="1802"/>
      <c r="AE163" s="1804"/>
      <c r="AF163" s="1803"/>
      <c r="AG163" s="1801"/>
      <c r="AH163" s="1800"/>
      <c r="AI163" s="1803"/>
      <c r="AJ163" s="1803"/>
      <c r="AK163" s="1801"/>
      <c r="AL163" s="1804"/>
      <c r="AM163" s="1803"/>
      <c r="AN163" s="1803"/>
      <c r="AO163" s="1801"/>
      <c r="AP163" s="1804"/>
      <c r="AQ163" s="1803"/>
      <c r="AR163" s="1803"/>
      <c r="AS163" s="1803"/>
      <c r="AT163" s="1803"/>
      <c r="AU163" s="1803"/>
      <c r="AV163" s="1801"/>
      <c r="AW163" s="1804"/>
      <c r="AX163" s="1801"/>
      <c r="AY163" s="1802"/>
      <c r="AZ163" s="1798" t="s">
        <v>2017</v>
      </c>
      <c r="BA163" s="891" t="s">
        <v>1873</v>
      </c>
      <c r="BB163" s="892" t="s">
        <v>2020</v>
      </c>
      <c r="BC163" s="893" t="s">
        <v>1874</v>
      </c>
      <c r="BD163" s="425">
        <v>1</v>
      </c>
      <c r="BE163" s="425">
        <v>0</v>
      </c>
      <c r="BF163" s="507">
        <v>46062</v>
      </c>
      <c r="BG163" s="425">
        <v>0</v>
      </c>
      <c r="BH163" s="1642">
        <v>1</v>
      </c>
      <c r="BI163" s="1641">
        <v>0</v>
      </c>
      <c r="BJ163" s="1640" t="s">
        <v>58</v>
      </c>
    </row>
    <row r="164" spans="1:67" s="1799" customFormat="1" ht="12" customHeight="1" x14ac:dyDescent="0.2">
      <c r="A164" s="426">
        <v>21373</v>
      </c>
      <c r="B164" s="508"/>
      <c r="C164" s="508"/>
      <c r="D164" s="508"/>
      <c r="E164" s="508"/>
      <c r="F164" s="508"/>
      <c r="G164" s="508"/>
      <c r="H164" s="650">
        <v>3532</v>
      </c>
      <c r="I164" s="652" t="s">
        <v>267</v>
      </c>
      <c r="J164" s="662">
        <v>46051</v>
      </c>
      <c r="K164" s="292">
        <v>46063</v>
      </c>
      <c r="L164" s="292"/>
      <c r="M164" s="291" t="s">
        <v>84</v>
      </c>
      <c r="N164" s="662">
        <v>46062</v>
      </c>
      <c r="O164" s="663">
        <v>46056</v>
      </c>
      <c r="P164" s="664">
        <v>46058</v>
      </c>
      <c r="Q164" s="665">
        <v>46063</v>
      </c>
      <c r="R164" s="646"/>
      <c r="S164" s="509">
        <v>46044</v>
      </c>
      <c r="T164" s="509">
        <v>46044</v>
      </c>
      <c r="U164" s="1800"/>
      <c r="V164" s="1801"/>
      <c r="W164" s="509">
        <v>46044</v>
      </c>
      <c r="X164" s="1801"/>
      <c r="Y164" s="1804"/>
      <c r="Z164" s="1803"/>
      <c r="AA164" s="1737">
        <v>46044</v>
      </c>
      <c r="AB164" s="1804"/>
      <c r="AC164" s="511">
        <v>46044</v>
      </c>
      <c r="AD164" s="1802"/>
      <c r="AE164" s="1804"/>
      <c r="AF164" s="1803"/>
      <c r="AG164" s="511">
        <v>46044</v>
      </c>
      <c r="AH164" s="1800"/>
      <c r="AI164" s="1803"/>
      <c r="AJ164" s="1803"/>
      <c r="AK164" s="511">
        <v>46044</v>
      </c>
      <c r="AL164" s="1804"/>
      <c r="AM164" s="1803"/>
      <c r="AN164" s="1803"/>
      <c r="AO164" s="511">
        <v>46044</v>
      </c>
      <c r="AP164" s="1804"/>
      <c r="AQ164" s="1803"/>
      <c r="AR164" s="1803"/>
      <c r="AS164" s="1803"/>
      <c r="AT164" s="1803"/>
      <c r="AU164" s="1803"/>
      <c r="AV164" s="647" t="s">
        <v>84</v>
      </c>
      <c r="AW164" s="648" t="s">
        <v>84</v>
      </c>
      <c r="AX164" s="1801"/>
      <c r="AY164" s="773" t="s">
        <v>84</v>
      </c>
      <c r="AZ164" s="769" t="s">
        <v>2067</v>
      </c>
      <c r="BA164" s="651" t="s">
        <v>1755</v>
      </c>
      <c r="BB164" s="1391" t="s">
        <v>2068</v>
      </c>
      <c r="BC164" s="653" t="s">
        <v>1797</v>
      </c>
      <c r="BD164" s="425">
        <v>11</v>
      </c>
      <c r="BE164" s="425" t="s">
        <v>267</v>
      </c>
      <c r="BF164" s="507">
        <v>46063</v>
      </c>
      <c r="BG164" s="425">
        <v>21373</v>
      </c>
      <c r="BH164" s="1642">
        <v>4</v>
      </c>
      <c r="BI164" s="1641">
        <v>4</v>
      </c>
      <c r="BJ164" s="1640"/>
      <c r="BK164" s="53"/>
      <c r="BL164" s="53"/>
      <c r="BM164" s="53"/>
      <c r="BN164" s="53"/>
      <c r="BO164" s="53"/>
    </row>
    <row r="165" spans="1:67" s="1799" customFormat="1" ht="12" customHeight="1" x14ac:dyDescent="0.2">
      <c r="A165" s="646"/>
      <c r="B165" s="508"/>
      <c r="C165" s="508"/>
      <c r="D165" s="508"/>
      <c r="E165" s="508"/>
      <c r="F165" s="508"/>
      <c r="G165" s="508"/>
      <c r="H165" s="508"/>
      <c r="I165" s="832"/>
      <c r="J165" s="662">
        <v>46037</v>
      </c>
      <c r="K165" s="292">
        <v>46063</v>
      </c>
      <c r="L165" s="292"/>
      <c r="M165" s="291" t="s">
        <v>2312</v>
      </c>
      <c r="N165" s="1805"/>
      <c r="O165" s="663">
        <v>46057</v>
      </c>
      <c r="P165" s="1805"/>
      <c r="Q165" s="665">
        <v>46063</v>
      </c>
      <c r="R165" s="834" t="s">
        <v>1151</v>
      </c>
      <c r="S165" s="509">
        <v>46044</v>
      </c>
      <c r="T165" s="1804"/>
      <c r="U165" s="1800"/>
      <c r="V165" s="1801"/>
      <c r="W165" s="1804"/>
      <c r="X165" s="1801"/>
      <c r="Y165" s="1804"/>
      <c r="Z165" s="1803"/>
      <c r="AA165" s="1801"/>
      <c r="AB165" s="1804"/>
      <c r="AC165" s="1801"/>
      <c r="AD165" s="1802"/>
      <c r="AE165" s="1804"/>
      <c r="AF165" s="1803"/>
      <c r="AG165" s="1801"/>
      <c r="AH165" s="1800"/>
      <c r="AI165" s="1803"/>
      <c r="AJ165" s="1803"/>
      <c r="AK165" s="1801"/>
      <c r="AL165" s="1804"/>
      <c r="AM165" s="1803"/>
      <c r="AN165" s="1803"/>
      <c r="AO165" s="1801"/>
      <c r="AP165" s="1804"/>
      <c r="AQ165" s="1803"/>
      <c r="AR165" s="1803"/>
      <c r="AS165" s="1803"/>
      <c r="AT165" s="1803"/>
      <c r="AU165" s="1803"/>
      <c r="AV165" s="1801"/>
      <c r="AW165" s="1804"/>
      <c r="AX165" s="1801"/>
      <c r="AY165" s="1802"/>
      <c r="AZ165" s="1798" t="s">
        <v>1912</v>
      </c>
      <c r="BA165" s="891" t="s">
        <v>1873</v>
      </c>
      <c r="BB165" s="892" t="s">
        <v>1906</v>
      </c>
      <c r="BC165" s="893" t="s">
        <v>1874</v>
      </c>
      <c r="BD165" s="425">
        <v>1</v>
      </c>
      <c r="BE165" s="425">
        <v>0</v>
      </c>
      <c r="BF165" s="507">
        <v>46063</v>
      </c>
      <c r="BG165" s="425">
        <v>0</v>
      </c>
      <c r="BH165" s="1642">
        <v>1</v>
      </c>
      <c r="BI165" s="1641">
        <v>0</v>
      </c>
      <c r="BJ165" s="1640" t="s">
        <v>56</v>
      </c>
      <c r="BM165" s="53"/>
      <c r="BN165" s="53"/>
      <c r="BO165" s="53"/>
    </row>
    <row r="166" spans="1:67" s="1799" customFormat="1" ht="12" customHeight="1" x14ac:dyDescent="0.2">
      <c r="A166" s="646"/>
      <c r="B166" s="508"/>
      <c r="C166" s="508"/>
      <c r="D166" s="508"/>
      <c r="E166" s="508"/>
      <c r="F166" s="508"/>
      <c r="G166" s="508"/>
      <c r="H166" s="508"/>
      <c r="I166" s="832"/>
      <c r="J166" s="662">
        <v>46037</v>
      </c>
      <c r="K166" s="292">
        <v>46063</v>
      </c>
      <c r="L166" s="292"/>
      <c r="M166" s="291" t="s">
        <v>2313</v>
      </c>
      <c r="N166" s="1805"/>
      <c r="O166" s="663">
        <v>46057</v>
      </c>
      <c r="P166" s="1805"/>
      <c r="Q166" s="665">
        <v>46063</v>
      </c>
      <c r="R166" s="834" t="s">
        <v>1151</v>
      </c>
      <c r="S166" s="509">
        <v>46044</v>
      </c>
      <c r="T166" s="1804"/>
      <c r="U166" s="1800"/>
      <c r="V166" s="1801"/>
      <c r="W166" s="1804"/>
      <c r="X166" s="1801"/>
      <c r="Y166" s="1804"/>
      <c r="Z166" s="1803"/>
      <c r="AA166" s="1801"/>
      <c r="AB166" s="1804"/>
      <c r="AC166" s="1801"/>
      <c r="AD166" s="1802"/>
      <c r="AE166" s="1804"/>
      <c r="AF166" s="1803"/>
      <c r="AG166" s="1801"/>
      <c r="AH166" s="1800"/>
      <c r="AI166" s="1803"/>
      <c r="AJ166" s="1803"/>
      <c r="AK166" s="1801"/>
      <c r="AL166" s="1804"/>
      <c r="AM166" s="1803"/>
      <c r="AN166" s="1803"/>
      <c r="AO166" s="1801"/>
      <c r="AP166" s="1804"/>
      <c r="AQ166" s="1803"/>
      <c r="AR166" s="1803"/>
      <c r="AS166" s="1803"/>
      <c r="AT166" s="1803"/>
      <c r="AU166" s="1803"/>
      <c r="AV166" s="1801"/>
      <c r="AW166" s="1804"/>
      <c r="AX166" s="1801"/>
      <c r="AY166" s="1802"/>
      <c r="AZ166" s="1798" t="s">
        <v>1913</v>
      </c>
      <c r="BA166" s="891" t="s">
        <v>1873</v>
      </c>
      <c r="BB166" s="892" t="s">
        <v>1914</v>
      </c>
      <c r="BC166" s="893" t="s">
        <v>1874</v>
      </c>
      <c r="BD166" s="425">
        <v>1</v>
      </c>
      <c r="BE166" s="425">
        <v>0</v>
      </c>
      <c r="BF166" s="507">
        <v>46063</v>
      </c>
      <c r="BG166" s="425">
        <v>0</v>
      </c>
      <c r="BH166" s="1642">
        <v>1</v>
      </c>
      <c r="BI166" s="1641">
        <v>0</v>
      </c>
      <c r="BJ166" s="1640" t="s">
        <v>56</v>
      </c>
      <c r="BM166" s="53"/>
      <c r="BN166" s="53"/>
      <c r="BO166" s="53"/>
    </row>
    <row r="167" spans="1:67" s="1799" customFormat="1" ht="12" customHeight="1" x14ac:dyDescent="0.2">
      <c r="A167" s="646"/>
      <c r="B167" s="508"/>
      <c r="C167" s="508"/>
      <c r="D167" s="508"/>
      <c r="E167" s="508"/>
      <c r="F167" s="508"/>
      <c r="G167" s="508"/>
      <c r="H167" s="508"/>
      <c r="I167" s="832"/>
      <c r="J167" s="662">
        <v>46037</v>
      </c>
      <c r="K167" s="292">
        <v>46063</v>
      </c>
      <c r="L167" s="292"/>
      <c r="M167" s="291" t="s">
        <v>2313</v>
      </c>
      <c r="N167" s="1805"/>
      <c r="O167" s="663">
        <v>46057</v>
      </c>
      <c r="P167" s="1805"/>
      <c r="Q167" s="665">
        <v>46063</v>
      </c>
      <c r="R167" s="834" t="s">
        <v>1151</v>
      </c>
      <c r="S167" s="509">
        <v>46044</v>
      </c>
      <c r="T167" s="1804"/>
      <c r="U167" s="1800"/>
      <c r="V167" s="1801"/>
      <c r="W167" s="1804"/>
      <c r="X167" s="1801"/>
      <c r="Y167" s="1804"/>
      <c r="Z167" s="1803"/>
      <c r="AA167" s="1801"/>
      <c r="AB167" s="1804"/>
      <c r="AC167" s="1801"/>
      <c r="AD167" s="1802"/>
      <c r="AE167" s="1804"/>
      <c r="AF167" s="1803"/>
      <c r="AG167" s="1801"/>
      <c r="AH167" s="1800"/>
      <c r="AI167" s="1803"/>
      <c r="AJ167" s="1803"/>
      <c r="AK167" s="1801"/>
      <c r="AL167" s="1804"/>
      <c r="AM167" s="1803"/>
      <c r="AN167" s="1803"/>
      <c r="AO167" s="1801"/>
      <c r="AP167" s="1804"/>
      <c r="AQ167" s="1803"/>
      <c r="AR167" s="1803"/>
      <c r="AS167" s="1803"/>
      <c r="AT167" s="1803"/>
      <c r="AU167" s="1803"/>
      <c r="AV167" s="1801"/>
      <c r="AW167" s="1804"/>
      <c r="AX167" s="1801"/>
      <c r="AY167" s="1802"/>
      <c r="AZ167" s="1798" t="s">
        <v>1913</v>
      </c>
      <c r="BA167" s="891" t="s">
        <v>1873</v>
      </c>
      <c r="BB167" s="892" t="s">
        <v>1915</v>
      </c>
      <c r="BC167" s="893" t="s">
        <v>1874</v>
      </c>
      <c r="BD167" s="425">
        <v>1</v>
      </c>
      <c r="BE167" s="425">
        <v>0</v>
      </c>
      <c r="BF167" s="507">
        <v>46063</v>
      </c>
      <c r="BG167" s="425">
        <v>0</v>
      </c>
      <c r="BH167" s="1642">
        <v>1</v>
      </c>
      <c r="BI167" s="1641">
        <v>0</v>
      </c>
      <c r="BJ167" s="1640" t="s">
        <v>56</v>
      </c>
      <c r="BM167" s="53"/>
      <c r="BN167" s="53"/>
      <c r="BO167" s="53"/>
    </row>
    <row r="168" spans="1:67" s="1799" customFormat="1" ht="12" customHeight="1" x14ac:dyDescent="0.2">
      <c r="A168" s="646"/>
      <c r="B168" s="508"/>
      <c r="C168" s="508"/>
      <c r="D168" s="508"/>
      <c r="E168" s="508"/>
      <c r="F168" s="508"/>
      <c r="G168" s="508"/>
      <c r="H168" s="508"/>
      <c r="I168" s="832"/>
      <c r="J168" s="662">
        <v>46037</v>
      </c>
      <c r="K168" s="292">
        <v>46063</v>
      </c>
      <c r="L168" s="292"/>
      <c r="M168" s="291" t="s">
        <v>2314</v>
      </c>
      <c r="N168" s="1805"/>
      <c r="O168" s="663">
        <v>46057</v>
      </c>
      <c r="P168" s="1805"/>
      <c r="Q168" s="665">
        <v>46063</v>
      </c>
      <c r="R168" s="834" t="s">
        <v>1151</v>
      </c>
      <c r="S168" s="1804"/>
      <c r="T168" s="509">
        <v>46044</v>
      </c>
      <c r="U168" s="1800"/>
      <c r="V168" s="1801"/>
      <c r="W168" s="1804"/>
      <c r="X168" s="1801"/>
      <c r="Y168" s="1804"/>
      <c r="Z168" s="1803"/>
      <c r="AA168" s="1801"/>
      <c r="AB168" s="1804"/>
      <c r="AC168" s="1801"/>
      <c r="AD168" s="1802"/>
      <c r="AE168" s="1804"/>
      <c r="AF168" s="1803"/>
      <c r="AG168" s="1801"/>
      <c r="AH168" s="1800"/>
      <c r="AI168" s="1803"/>
      <c r="AJ168" s="1803"/>
      <c r="AK168" s="1801"/>
      <c r="AL168" s="1804"/>
      <c r="AM168" s="1803"/>
      <c r="AN168" s="1803"/>
      <c r="AO168" s="1801"/>
      <c r="AP168" s="1804"/>
      <c r="AQ168" s="1803"/>
      <c r="AR168" s="1803"/>
      <c r="AS168" s="1803"/>
      <c r="AT168" s="1803"/>
      <c r="AU168" s="1803"/>
      <c r="AV168" s="1801"/>
      <c r="AW168" s="1804"/>
      <c r="AX168" s="1801"/>
      <c r="AY168" s="1802"/>
      <c r="AZ168" s="1798" t="s">
        <v>1950</v>
      </c>
      <c r="BA168" s="891" t="s">
        <v>1873</v>
      </c>
      <c r="BB168" s="892" t="s">
        <v>1951</v>
      </c>
      <c r="BC168" s="893" t="s">
        <v>1874</v>
      </c>
      <c r="BD168" s="425">
        <v>1</v>
      </c>
      <c r="BE168" s="425">
        <v>0</v>
      </c>
      <c r="BF168" s="507">
        <v>46063</v>
      </c>
      <c r="BG168" s="425">
        <v>0</v>
      </c>
      <c r="BH168" s="1642">
        <v>1</v>
      </c>
      <c r="BI168" s="1641">
        <v>0</v>
      </c>
      <c r="BJ168" s="1640" t="s">
        <v>57</v>
      </c>
      <c r="BM168" s="53"/>
      <c r="BN168" s="53"/>
      <c r="BO168" s="53"/>
    </row>
    <row r="169" spans="1:67" s="1799" customFormat="1" ht="12" customHeight="1" x14ac:dyDescent="0.2">
      <c r="A169" s="646"/>
      <c r="B169" s="508"/>
      <c r="C169" s="508"/>
      <c r="D169" s="508"/>
      <c r="E169" s="508"/>
      <c r="F169" s="508"/>
      <c r="G169" s="508"/>
      <c r="H169" s="508"/>
      <c r="I169" s="832"/>
      <c r="J169" s="662">
        <v>46037</v>
      </c>
      <c r="K169" s="292">
        <v>46063</v>
      </c>
      <c r="L169" s="292"/>
      <c r="M169" s="291" t="s">
        <v>2314</v>
      </c>
      <c r="N169" s="1805"/>
      <c r="O169" s="663">
        <v>46057</v>
      </c>
      <c r="P169" s="1805"/>
      <c r="Q169" s="665">
        <v>46063</v>
      </c>
      <c r="R169" s="834" t="s">
        <v>1151</v>
      </c>
      <c r="S169" s="1804"/>
      <c r="T169" s="509">
        <v>46044</v>
      </c>
      <c r="U169" s="1800"/>
      <c r="V169" s="1801"/>
      <c r="W169" s="1804"/>
      <c r="X169" s="1801"/>
      <c r="Y169" s="1804"/>
      <c r="Z169" s="1803"/>
      <c r="AA169" s="1801"/>
      <c r="AB169" s="1804"/>
      <c r="AC169" s="1801"/>
      <c r="AD169" s="1802"/>
      <c r="AE169" s="1804"/>
      <c r="AF169" s="1803"/>
      <c r="AG169" s="1801"/>
      <c r="AH169" s="1800"/>
      <c r="AI169" s="1803"/>
      <c r="AJ169" s="1803"/>
      <c r="AK169" s="1801"/>
      <c r="AL169" s="1804"/>
      <c r="AM169" s="1803"/>
      <c r="AN169" s="1803"/>
      <c r="AO169" s="1801"/>
      <c r="AP169" s="1804"/>
      <c r="AQ169" s="1803"/>
      <c r="AR169" s="1803"/>
      <c r="AS169" s="1803"/>
      <c r="AT169" s="1803"/>
      <c r="AU169" s="1803"/>
      <c r="AV169" s="1801"/>
      <c r="AW169" s="1804"/>
      <c r="AX169" s="1801"/>
      <c r="AY169" s="1802"/>
      <c r="AZ169" s="1798" t="s">
        <v>1950</v>
      </c>
      <c r="BA169" s="891" t="s">
        <v>1873</v>
      </c>
      <c r="BB169" s="892" t="s">
        <v>1952</v>
      </c>
      <c r="BC169" s="893" t="s">
        <v>1874</v>
      </c>
      <c r="BD169" s="425">
        <v>1</v>
      </c>
      <c r="BE169" s="425">
        <v>0</v>
      </c>
      <c r="BF169" s="507">
        <v>46063</v>
      </c>
      <c r="BG169" s="425">
        <v>0</v>
      </c>
      <c r="BH169" s="1642">
        <v>1</v>
      </c>
      <c r="BI169" s="1641">
        <v>0</v>
      </c>
      <c r="BJ169" s="1640" t="s">
        <v>57</v>
      </c>
    </row>
    <row r="170" spans="1:67" s="1799" customFormat="1" ht="12" customHeight="1" x14ac:dyDescent="0.2">
      <c r="A170" s="646"/>
      <c r="B170" s="508"/>
      <c r="C170" s="508"/>
      <c r="D170" s="508"/>
      <c r="E170" s="508"/>
      <c r="F170" s="508"/>
      <c r="G170" s="508"/>
      <c r="H170" s="508"/>
      <c r="I170" s="832"/>
      <c r="J170" s="662">
        <v>46037</v>
      </c>
      <c r="K170" s="292">
        <v>46063</v>
      </c>
      <c r="L170" s="292"/>
      <c r="M170" s="291" t="s">
        <v>2315</v>
      </c>
      <c r="N170" s="1805"/>
      <c r="O170" s="663">
        <v>46057</v>
      </c>
      <c r="P170" s="1805"/>
      <c r="Q170" s="665">
        <v>46063</v>
      </c>
      <c r="R170" s="834" t="s">
        <v>1151</v>
      </c>
      <c r="S170" s="1804"/>
      <c r="T170" s="1804"/>
      <c r="U170" s="1800"/>
      <c r="V170" s="1801"/>
      <c r="W170" s="509">
        <v>46044</v>
      </c>
      <c r="X170" s="1801"/>
      <c r="Y170" s="1804"/>
      <c r="Z170" s="1803"/>
      <c r="AA170" s="1801"/>
      <c r="AB170" s="1804"/>
      <c r="AC170" s="1801"/>
      <c r="AD170" s="1802"/>
      <c r="AE170" s="1804"/>
      <c r="AF170" s="1803"/>
      <c r="AG170" s="1801"/>
      <c r="AH170" s="1800"/>
      <c r="AI170" s="1803"/>
      <c r="AJ170" s="1803"/>
      <c r="AK170" s="1801"/>
      <c r="AL170" s="1804"/>
      <c r="AM170" s="1803"/>
      <c r="AN170" s="1803"/>
      <c r="AO170" s="1801"/>
      <c r="AP170" s="1804"/>
      <c r="AQ170" s="1803"/>
      <c r="AR170" s="1803"/>
      <c r="AS170" s="1803"/>
      <c r="AT170" s="1803"/>
      <c r="AU170" s="1803"/>
      <c r="AV170" s="1801"/>
      <c r="AW170" s="1804"/>
      <c r="AX170" s="1801"/>
      <c r="AY170" s="1802"/>
      <c r="AZ170" s="1798" t="s">
        <v>2021</v>
      </c>
      <c r="BA170" s="891" t="s">
        <v>1873</v>
      </c>
      <c r="BB170" s="892" t="s">
        <v>2022</v>
      </c>
      <c r="BC170" s="893" t="s">
        <v>1874</v>
      </c>
      <c r="BD170" s="425">
        <v>1</v>
      </c>
      <c r="BE170" s="425">
        <v>0</v>
      </c>
      <c r="BF170" s="507">
        <v>46063</v>
      </c>
      <c r="BG170" s="425">
        <v>0</v>
      </c>
      <c r="BH170" s="1642">
        <v>1</v>
      </c>
      <c r="BI170" s="1641">
        <v>0</v>
      </c>
      <c r="BJ170" s="1640" t="s">
        <v>58</v>
      </c>
    </row>
    <row r="171" spans="1:67" s="1799" customFormat="1" ht="12" customHeight="1" x14ac:dyDescent="0.2">
      <c r="A171" s="646"/>
      <c r="B171" s="508"/>
      <c r="C171" s="508"/>
      <c r="D171" s="508"/>
      <c r="E171" s="508"/>
      <c r="F171" s="508"/>
      <c r="G171" s="508"/>
      <c r="H171" s="508"/>
      <c r="I171" s="832"/>
      <c r="J171" s="662">
        <v>46037</v>
      </c>
      <c r="K171" s="292">
        <v>46063</v>
      </c>
      <c r="L171" s="292"/>
      <c r="M171" s="291" t="s">
        <v>2316</v>
      </c>
      <c r="N171" s="1805"/>
      <c r="O171" s="663">
        <v>46057</v>
      </c>
      <c r="P171" s="1805"/>
      <c r="Q171" s="665">
        <v>46063</v>
      </c>
      <c r="R171" s="834" t="s">
        <v>1151</v>
      </c>
      <c r="S171" s="1804"/>
      <c r="T171" s="1804"/>
      <c r="U171" s="1800"/>
      <c r="V171" s="1801"/>
      <c r="W171" s="509">
        <v>46044</v>
      </c>
      <c r="X171" s="1801"/>
      <c r="Y171" s="1804"/>
      <c r="Z171" s="1803"/>
      <c r="AA171" s="1801"/>
      <c r="AB171" s="1804"/>
      <c r="AC171" s="1801"/>
      <c r="AD171" s="1802"/>
      <c r="AE171" s="1804"/>
      <c r="AF171" s="1803"/>
      <c r="AG171" s="1801"/>
      <c r="AH171" s="1800"/>
      <c r="AI171" s="1803"/>
      <c r="AJ171" s="1803"/>
      <c r="AK171" s="1801"/>
      <c r="AL171" s="1804"/>
      <c r="AM171" s="1803"/>
      <c r="AN171" s="1803"/>
      <c r="AO171" s="1801"/>
      <c r="AP171" s="1804"/>
      <c r="AQ171" s="1803"/>
      <c r="AR171" s="1803"/>
      <c r="AS171" s="1803"/>
      <c r="AT171" s="1803"/>
      <c r="AU171" s="1803"/>
      <c r="AV171" s="1801"/>
      <c r="AW171" s="1804"/>
      <c r="AX171" s="1801"/>
      <c r="AY171" s="1802"/>
      <c r="AZ171" s="1798" t="s">
        <v>2023</v>
      </c>
      <c r="BA171" s="891" t="s">
        <v>1873</v>
      </c>
      <c r="BB171" s="892" t="s">
        <v>2022</v>
      </c>
      <c r="BC171" s="893" t="s">
        <v>1874</v>
      </c>
      <c r="BD171" s="425">
        <v>1</v>
      </c>
      <c r="BE171" s="425">
        <v>0</v>
      </c>
      <c r="BF171" s="507">
        <v>46063</v>
      </c>
      <c r="BG171" s="425">
        <v>0</v>
      </c>
      <c r="BH171" s="1642">
        <v>1</v>
      </c>
      <c r="BI171" s="1641">
        <v>0</v>
      </c>
      <c r="BJ171" s="1640" t="s">
        <v>58</v>
      </c>
      <c r="BM171" s="53"/>
      <c r="BN171" s="53"/>
      <c r="BO171" s="53"/>
    </row>
    <row r="172" spans="1:67" s="1799" customFormat="1" ht="12" customHeight="1" x14ac:dyDescent="0.2">
      <c r="A172" s="646"/>
      <c r="B172" s="508"/>
      <c r="C172" s="508"/>
      <c r="D172" s="508"/>
      <c r="E172" s="508"/>
      <c r="F172" s="508"/>
      <c r="G172" s="508"/>
      <c r="H172" s="508"/>
      <c r="I172" s="832"/>
      <c r="J172" s="662">
        <v>46037</v>
      </c>
      <c r="K172" s="292">
        <v>46063</v>
      </c>
      <c r="L172" s="292"/>
      <c r="M172" s="291" t="s">
        <v>2317</v>
      </c>
      <c r="N172" s="1805"/>
      <c r="O172" s="663">
        <v>46057</v>
      </c>
      <c r="P172" s="1805"/>
      <c r="Q172" s="665">
        <v>46063</v>
      </c>
      <c r="R172" s="834" t="s">
        <v>1151</v>
      </c>
      <c r="S172" s="1804"/>
      <c r="T172" s="1804"/>
      <c r="U172" s="1800"/>
      <c r="V172" s="1801"/>
      <c r="W172" s="509">
        <v>46044</v>
      </c>
      <c r="X172" s="1801"/>
      <c r="Y172" s="1804"/>
      <c r="Z172" s="1803"/>
      <c r="AA172" s="1801"/>
      <c r="AB172" s="1804"/>
      <c r="AC172" s="1801"/>
      <c r="AD172" s="1802"/>
      <c r="AE172" s="1804"/>
      <c r="AF172" s="1803"/>
      <c r="AG172" s="1801"/>
      <c r="AH172" s="1800"/>
      <c r="AI172" s="1803"/>
      <c r="AJ172" s="1803"/>
      <c r="AK172" s="1801"/>
      <c r="AL172" s="1804"/>
      <c r="AM172" s="1803"/>
      <c r="AN172" s="1803"/>
      <c r="AO172" s="1801"/>
      <c r="AP172" s="1804"/>
      <c r="AQ172" s="1803"/>
      <c r="AR172" s="1803"/>
      <c r="AS172" s="1803"/>
      <c r="AT172" s="1803"/>
      <c r="AU172" s="1803"/>
      <c r="AV172" s="1801"/>
      <c r="AW172" s="1804"/>
      <c r="AX172" s="1801"/>
      <c r="AY172" s="1802"/>
      <c r="AZ172" s="1798" t="s">
        <v>2024</v>
      </c>
      <c r="BA172" s="891" t="s">
        <v>1873</v>
      </c>
      <c r="BB172" s="892" t="s">
        <v>2025</v>
      </c>
      <c r="BC172" s="893" t="s">
        <v>1874</v>
      </c>
      <c r="BD172" s="425">
        <v>1</v>
      </c>
      <c r="BE172" s="425">
        <v>0</v>
      </c>
      <c r="BF172" s="507">
        <v>46063</v>
      </c>
      <c r="BG172" s="425">
        <v>0</v>
      </c>
      <c r="BH172" s="1642">
        <v>1</v>
      </c>
      <c r="BI172" s="1641">
        <v>0</v>
      </c>
      <c r="BJ172" s="1640" t="s">
        <v>58</v>
      </c>
      <c r="BM172" s="53"/>
      <c r="BN172" s="53"/>
      <c r="BO172" s="53"/>
    </row>
    <row r="173" spans="1:67" s="1799" customFormat="1" ht="12" customHeight="1" x14ac:dyDescent="0.2">
      <c r="A173" s="646"/>
      <c r="B173" s="508"/>
      <c r="C173" s="508"/>
      <c r="D173" s="508"/>
      <c r="E173" s="508"/>
      <c r="F173" s="508"/>
      <c r="G173" s="508"/>
      <c r="H173" s="508"/>
      <c r="I173" s="832"/>
      <c r="J173" s="662">
        <v>46037</v>
      </c>
      <c r="K173" s="292">
        <v>46063</v>
      </c>
      <c r="L173" s="292"/>
      <c r="M173" s="291" t="s">
        <v>2317</v>
      </c>
      <c r="N173" s="1805"/>
      <c r="O173" s="663">
        <v>46057</v>
      </c>
      <c r="P173" s="1805"/>
      <c r="Q173" s="665">
        <v>46063</v>
      </c>
      <c r="R173" s="834" t="s">
        <v>1151</v>
      </c>
      <c r="S173" s="1804"/>
      <c r="T173" s="1804"/>
      <c r="U173" s="1800"/>
      <c r="V173" s="1801"/>
      <c r="W173" s="509">
        <v>46044</v>
      </c>
      <c r="X173" s="1801"/>
      <c r="Y173" s="1804"/>
      <c r="Z173" s="1803"/>
      <c r="AA173" s="1801"/>
      <c r="AB173" s="1804"/>
      <c r="AC173" s="1801"/>
      <c r="AD173" s="1802"/>
      <c r="AE173" s="1804"/>
      <c r="AF173" s="1803"/>
      <c r="AG173" s="1801"/>
      <c r="AH173" s="1800"/>
      <c r="AI173" s="1803"/>
      <c r="AJ173" s="1803"/>
      <c r="AK173" s="1801"/>
      <c r="AL173" s="1804"/>
      <c r="AM173" s="1803"/>
      <c r="AN173" s="1803"/>
      <c r="AO173" s="1801"/>
      <c r="AP173" s="1804"/>
      <c r="AQ173" s="1803"/>
      <c r="AR173" s="1803"/>
      <c r="AS173" s="1803"/>
      <c r="AT173" s="1803"/>
      <c r="AU173" s="1803"/>
      <c r="AV173" s="1801"/>
      <c r="AW173" s="1804"/>
      <c r="AX173" s="1801"/>
      <c r="AY173" s="1802"/>
      <c r="AZ173" s="1798" t="s">
        <v>2024</v>
      </c>
      <c r="BA173" s="891" t="s">
        <v>1873</v>
      </c>
      <c r="BB173" s="892" t="s">
        <v>2026</v>
      </c>
      <c r="BC173" s="893" t="s">
        <v>1874</v>
      </c>
      <c r="BD173" s="425">
        <v>1</v>
      </c>
      <c r="BE173" s="425">
        <v>0</v>
      </c>
      <c r="BF173" s="507">
        <v>46063</v>
      </c>
      <c r="BG173" s="425">
        <v>0</v>
      </c>
      <c r="BH173" s="1642">
        <v>1</v>
      </c>
      <c r="BI173" s="1641">
        <v>0</v>
      </c>
      <c r="BJ173" s="1640" t="s">
        <v>58</v>
      </c>
      <c r="BM173" s="53"/>
      <c r="BN173" s="53"/>
      <c r="BO173" s="53"/>
    </row>
    <row r="174" spans="1:67" s="1799" customFormat="1" ht="12" customHeight="1" x14ac:dyDescent="0.2">
      <c r="A174" s="646"/>
      <c r="B174" s="508"/>
      <c r="C174" s="508"/>
      <c r="D174" s="508"/>
      <c r="E174" s="508"/>
      <c r="F174" s="508"/>
      <c r="G174" s="508"/>
      <c r="H174" s="508"/>
      <c r="I174" s="832"/>
      <c r="J174" s="662">
        <v>46037</v>
      </c>
      <c r="K174" s="292">
        <v>46063</v>
      </c>
      <c r="L174" s="292"/>
      <c r="M174" s="291" t="s">
        <v>2318</v>
      </c>
      <c r="N174" s="1805"/>
      <c r="O174" s="663">
        <v>46057</v>
      </c>
      <c r="P174" s="1805"/>
      <c r="Q174" s="665">
        <v>46063</v>
      </c>
      <c r="R174" s="834" t="s">
        <v>1151</v>
      </c>
      <c r="S174" s="1804"/>
      <c r="T174" s="1804"/>
      <c r="U174" s="1800"/>
      <c r="V174" s="1801"/>
      <c r="W174" s="1804"/>
      <c r="X174" s="1801"/>
      <c r="Y174" s="509">
        <v>46044</v>
      </c>
      <c r="Z174" s="1803"/>
      <c r="AA174" s="1801"/>
      <c r="AB174" s="1804"/>
      <c r="AC174" s="1801"/>
      <c r="AD174" s="1802"/>
      <c r="AE174" s="1804"/>
      <c r="AF174" s="1803"/>
      <c r="AG174" s="1801"/>
      <c r="AH174" s="1800"/>
      <c r="AI174" s="1803"/>
      <c r="AJ174" s="1803"/>
      <c r="AK174" s="1801"/>
      <c r="AL174" s="1804"/>
      <c r="AM174" s="1803"/>
      <c r="AN174" s="1803"/>
      <c r="AO174" s="1801"/>
      <c r="AP174" s="1804"/>
      <c r="AQ174" s="1803"/>
      <c r="AR174" s="1803"/>
      <c r="AS174" s="1803"/>
      <c r="AT174" s="1803"/>
      <c r="AU174" s="1803"/>
      <c r="AV174" s="1801"/>
      <c r="AW174" s="1804"/>
      <c r="AX174" s="1801"/>
      <c r="AY174" s="1802"/>
      <c r="AZ174" s="1798" t="s">
        <v>1882</v>
      </c>
      <c r="BA174" s="891" t="s">
        <v>1873</v>
      </c>
      <c r="BB174" s="892" t="s">
        <v>1875</v>
      </c>
      <c r="BC174" s="893" t="s">
        <v>1874</v>
      </c>
      <c r="BD174" s="425">
        <v>1</v>
      </c>
      <c r="BE174" s="425">
        <v>0</v>
      </c>
      <c r="BF174" s="507">
        <v>46063</v>
      </c>
      <c r="BG174" s="425">
        <v>0</v>
      </c>
      <c r="BH174" s="1642">
        <v>1</v>
      </c>
      <c r="BI174" s="1641">
        <v>0</v>
      </c>
      <c r="BJ174" s="1640" t="s">
        <v>79</v>
      </c>
      <c r="BM174" s="53"/>
      <c r="BN174" s="53"/>
      <c r="BO174" s="53"/>
    </row>
    <row r="175" spans="1:67" s="1799" customFormat="1" ht="12" customHeight="1" x14ac:dyDescent="0.2">
      <c r="A175" s="646"/>
      <c r="B175" s="508"/>
      <c r="C175" s="508"/>
      <c r="D175" s="508"/>
      <c r="E175" s="508"/>
      <c r="F175" s="508"/>
      <c r="G175" s="508"/>
      <c r="H175" s="508"/>
      <c r="I175" s="832"/>
      <c r="J175" s="662">
        <v>46037</v>
      </c>
      <c r="K175" s="292">
        <v>46063</v>
      </c>
      <c r="L175" s="292"/>
      <c r="M175" s="291" t="s">
        <v>2318</v>
      </c>
      <c r="N175" s="1805"/>
      <c r="O175" s="663">
        <v>46057</v>
      </c>
      <c r="P175" s="1805"/>
      <c r="Q175" s="665">
        <v>46063</v>
      </c>
      <c r="R175" s="834" t="s">
        <v>1151</v>
      </c>
      <c r="S175" s="1804"/>
      <c r="T175" s="1804"/>
      <c r="U175" s="1800"/>
      <c r="V175" s="1801"/>
      <c r="W175" s="1804"/>
      <c r="X175" s="1801"/>
      <c r="Y175" s="509">
        <v>46044</v>
      </c>
      <c r="Z175" s="1803"/>
      <c r="AA175" s="1801"/>
      <c r="AB175" s="1804"/>
      <c r="AC175" s="1801"/>
      <c r="AD175" s="1802"/>
      <c r="AE175" s="1804"/>
      <c r="AF175" s="1803"/>
      <c r="AG175" s="1801"/>
      <c r="AH175" s="1800"/>
      <c r="AI175" s="1803"/>
      <c r="AJ175" s="1803"/>
      <c r="AK175" s="1801"/>
      <c r="AL175" s="1804"/>
      <c r="AM175" s="1803"/>
      <c r="AN175" s="1803"/>
      <c r="AO175" s="1801"/>
      <c r="AP175" s="1804"/>
      <c r="AQ175" s="1803"/>
      <c r="AR175" s="1803"/>
      <c r="AS175" s="1803"/>
      <c r="AT175" s="1803"/>
      <c r="AU175" s="1803"/>
      <c r="AV175" s="1801"/>
      <c r="AW175" s="1804"/>
      <c r="AX175" s="1801"/>
      <c r="AY175" s="1802"/>
      <c r="AZ175" s="1798" t="s">
        <v>1882</v>
      </c>
      <c r="BA175" s="891" t="s">
        <v>1873</v>
      </c>
      <c r="BB175" s="892" t="s">
        <v>1876</v>
      </c>
      <c r="BC175" s="893" t="s">
        <v>1874</v>
      </c>
      <c r="BD175" s="425">
        <v>1</v>
      </c>
      <c r="BE175" s="425">
        <v>0</v>
      </c>
      <c r="BF175" s="507">
        <v>46063</v>
      </c>
      <c r="BG175" s="425">
        <v>0</v>
      </c>
      <c r="BH175" s="1642">
        <v>1</v>
      </c>
      <c r="BI175" s="1641">
        <v>0</v>
      </c>
      <c r="BJ175" s="1640" t="s">
        <v>79</v>
      </c>
      <c r="BM175" s="53"/>
      <c r="BN175" s="53"/>
      <c r="BO175" s="53"/>
    </row>
    <row r="176" spans="1:67" s="1799" customFormat="1" ht="12" customHeight="1" x14ac:dyDescent="0.2">
      <c r="A176" s="646"/>
      <c r="B176" s="508"/>
      <c r="C176" s="508"/>
      <c r="D176" s="508"/>
      <c r="E176" s="508"/>
      <c r="F176" s="508"/>
      <c r="G176" s="508"/>
      <c r="H176" s="508"/>
      <c r="I176" s="832"/>
      <c r="J176" s="662">
        <v>46037</v>
      </c>
      <c r="K176" s="292">
        <v>46063</v>
      </c>
      <c r="L176" s="292"/>
      <c r="M176" s="291" t="s">
        <v>2319</v>
      </c>
      <c r="N176" s="1805"/>
      <c r="O176" s="663">
        <v>46057</v>
      </c>
      <c r="P176" s="1805"/>
      <c r="Q176" s="665">
        <v>46063</v>
      </c>
      <c r="R176" s="834" t="s">
        <v>1151</v>
      </c>
      <c r="S176" s="1804"/>
      <c r="T176" s="1804"/>
      <c r="U176" s="1800"/>
      <c r="V176" s="1801"/>
      <c r="W176" s="1804"/>
      <c r="X176" s="1801"/>
      <c r="Y176" s="509">
        <v>46044</v>
      </c>
      <c r="Z176" s="1803"/>
      <c r="AA176" s="1801"/>
      <c r="AB176" s="1804"/>
      <c r="AC176" s="1801"/>
      <c r="AD176" s="1802"/>
      <c r="AE176" s="1804"/>
      <c r="AF176" s="1803"/>
      <c r="AG176" s="1801"/>
      <c r="AH176" s="1800"/>
      <c r="AI176" s="1803"/>
      <c r="AJ176" s="1803"/>
      <c r="AK176" s="1801"/>
      <c r="AL176" s="1804"/>
      <c r="AM176" s="1803"/>
      <c r="AN176" s="1803"/>
      <c r="AO176" s="1801"/>
      <c r="AP176" s="1804"/>
      <c r="AQ176" s="1803"/>
      <c r="AR176" s="1803"/>
      <c r="AS176" s="1803"/>
      <c r="AT176" s="1803"/>
      <c r="AU176" s="1803"/>
      <c r="AV176" s="1801"/>
      <c r="AW176" s="1804"/>
      <c r="AX176" s="1801"/>
      <c r="AY176" s="1802"/>
      <c r="AZ176" s="1798" t="s">
        <v>1883</v>
      </c>
      <c r="BA176" s="891" t="s">
        <v>1873</v>
      </c>
      <c r="BB176" s="892" t="s">
        <v>1884</v>
      </c>
      <c r="BC176" s="893" t="s">
        <v>1874</v>
      </c>
      <c r="BD176" s="425">
        <v>1</v>
      </c>
      <c r="BE176" s="425">
        <v>0</v>
      </c>
      <c r="BF176" s="507">
        <v>46063</v>
      </c>
      <c r="BG176" s="425">
        <v>0</v>
      </c>
      <c r="BH176" s="1642">
        <v>1</v>
      </c>
      <c r="BI176" s="1641">
        <v>0</v>
      </c>
      <c r="BJ176" s="1640" t="s">
        <v>79</v>
      </c>
      <c r="BM176" s="53"/>
      <c r="BN176" s="53"/>
      <c r="BO176" s="53"/>
    </row>
    <row r="177" spans="1:67" s="1799" customFormat="1" ht="12" customHeight="1" x14ac:dyDescent="0.2">
      <c r="A177" s="646"/>
      <c r="B177" s="508"/>
      <c r="C177" s="508"/>
      <c r="D177" s="508"/>
      <c r="E177" s="508"/>
      <c r="F177" s="508"/>
      <c r="G177" s="508"/>
      <c r="H177" s="508"/>
      <c r="I177" s="832"/>
      <c r="J177" s="662">
        <v>46037</v>
      </c>
      <c r="K177" s="292">
        <v>46063</v>
      </c>
      <c r="L177" s="292"/>
      <c r="M177" s="291" t="s">
        <v>2320</v>
      </c>
      <c r="N177" s="1805"/>
      <c r="O177" s="1805"/>
      <c r="P177" s="664">
        <v>46058</v>
      </c>
      <c r="Q177" s="665">
        <v>46063</v>
      </c>
      <c r="R177" s="834" t="s">
        <v>1151</v>
      </c>
      <c r="S177" s="1804"/>
      <c r="T177" s="1804"/>
      <c r="U177" s="1800"/>
      <c r="V177" s="1801"/>
      <c r="W177" s="1804"/>
      <c r="X177" s="1801"/>
      <c r="Y177" s="1804"/>
      <c r="Z177" s="1803"/>
      <c r="AA177" s="1801"/>
      <c r="AB177" s="1804"/>
      <c r="AC177" s="1801"/>
      <c r="AD177" s="1802"/>
      <c r="AE177" s="1804"/>
      <c r="AF177" s="1803"/>
      <c r="AG177" s="1801"/>
      <c r="AH177" s="1562">
        <v>46044</v>
      </c>
      <c r="AI177" s="1803"/>
      <c r="AJ177" s="1803"/>
      <c r="AK177" s="1801"/>
      <c r="AL177" s="1804"/>
      <c r="AM177" s="1803"/>
      <c r="AN177" s="1803"/>
      <c r="AO177" s="1801"/>
      <c r="AP177" s="1804"/>
      <c r="AQ177" s="1803"/>
      <c r="AR177" s="1803"/>
      <c r="AS177" s="1803"/>
      <c r="AT177" s="1803"/>
      <c r="AU177" s="1803"/>
      <c r="AV177" s="1801"/>
      <c r="AW177" s="1804"/>
      <c r="AX177" s="1801"/>
      <c r="AY177" s="1802"/>
      <c r="AZ177" s="1798" t="s">
        <v>1918</v>
      </c>
      <c r="BA177" s="891" t="s">
        <v>1873</v>
      </c>
      <c r="BB177" s="892" t="s">
        <v>1919</v>
      </c>
      <c r="BC177" s="893" t="s">
        <v>1874</v>
      </c>
      <c r="BD177" s="425">
        <v>1</v>
      </c>
      <c r="BE177" s="425">
        <v>0</v>
      </c>
      <c r="BF177" s="507">
        <v>46063</v>
      </c>
      <c r="BG177" s="425">
        <v>0</v>
      </c>
      <c r="BH177" s="1642">
        <v>0</v>
      </c>
      <c r="BI177" s="1641">
        <v>1</v>
      </c>
      <c r="BJ177" s="1640" t="s">
        <v>63</v>
      </c>
      <c r="BM177" s="53"/>
      <c r="BN177" s="53"/>
      <c r="BO177" s="53"/>
    </row>
    <row r="178" spans="1:67" s="1799" customFormat="1" ht="12" customHeight="1" x14ac:dyDescent="0.2">
      <c r="A178" s="646"/>
      <c r="B178" s="508"/>
      <c r="C178" s="508"/>
      <c r="D178" s="508"/>
      <c r="E178" s="508"/>
      <c r="F178" s="508"/>
      <c r="G178" s="508"/>
      <c r="H178" s="508"/>
      <c r="I178" s="832"/>
      <c r="J178" s="662">
        <v>46037</v>
      </c>
      <c r="K178" s="292">
        <v>46063</v>
      </c>
      <c r="L178" s="292"/>
      <c r="M178" s="291" t="s">
        <v>2320</v>
      </c>
      <c r="N178" s="1805"/>
      <c r="O178" s="1805"/>
      <c r="P178" s="664">
        <v>46058</v>
      </c>
      <c r="Q178" s="665">
        <v>46063</v>
      </c>
      <c r="R178" s="834" t="s">
        <v>1151</v>
      </c>
      <c r="S178" s="1804"/>
      <c r="T178" s="1804"/>
      <c r="U178" s="1800"/>
      <c r="V178" s="1801"/>
      <c r="W178" s="1804"/>
      <c r="X178" s="1801"/>
      <c r="Y178" s="1804"/>
      <c r="Z178" s="1803"/>
      <c r="AA178" s="1801"/>
      <c r="AB178" s="1804"/>
      <c r="AC178" s="1801"/>
      <c r="AD178" s="1802"/>
      <c r="AE178" s="1804"/>
      <c r="AF178" s="1803"/>
      <c r="AG178" s="1801"/>
      <c r="AH178" s="1562">
        <v>46044</v>
      </c>
      <c r="AI178" s="1803"/>
      <c r="AJ178" s="1803"/>
      <c r="AK178" s="1801"/>
      <c r="AL178" s="1804"/>
      <c r="AM178" s="1803"/>
      <c r="AN178" s="1803"/>
      <c r="AO178" s="1801"/>
      <c r="AP178" s="1804"/>
      <c r="AQ178" s="1803"/>
      <c r="AR178" s="1803"/>
      <c r="AS178" s="1803"/>
      <c r="AT178" s="1803"/>
      <c r="AU178" s="1803"/>
      <c r="AV178" s="1801"/>
      <c r="AW178" s="1804"/>
      <c r="AX178" s="1801"/>
      <c r="AY178" s="1802"/>
      <c r="AZ178" s="1798" t="s">
        <v>1918</v>
      </c>
      <c r="BA178" s="891" t="s">
        <v>1873</v>
      </c>
      <c r="BB178" s="892" t="s">
        <v>1920</v>
      </c>
      <c r="BC178" s="893" t="s">
        <v>1874</v>
      </c>
      <c r="BD178" s="425">
        <v>1</v>
      </c>
      <c r="BE178" s="425">
        <v>0</v>
      </c>
      <c r="BF178" s="507">
        <v>46063</v>
      </c>
      <c r="BG178" s="425">
        <v>0</v>
      </c>
      <c r="BH178" s="1642">
        <v>0</v>
      </c>
      <c r="BI178" s="1641">
        <v>1</v>
      </c>
      <c r="BJ178" s="1640" t="s">
        <v>63</v>
      </c>
      <c r="BM178" s="53"/>
      <c r="BN178" s="53"/>
      <c r="BO178" s="53"/>
    </row>
    <row r="179" spans="1:67" s="1799" customFormat="1" ht="12" customHeight="1" x14ac:dyDescent="0.2">
      <c r="A179" s="646"/>
      <c r="B179" s="508"/>
      <c r="C179" s="508"/>
      <c r="D179" s="508"/>
      <c r="E179" s="508"/>
      <c r="F179" s="508"/>
      <c r="G179" s="508"/>
      <c r="H179" s="508"/>
      <c r="I179" s="832"/>
      <c r="J179" s="662">
        <v>46037</v>
      </c>
      <c r="K179" s="292">
        <v>46063</v>
      </c>
      <c r="L179" s="292"/>
      <c r="M179" s="291" t="s">
        <v>2321</v>
      </c>
      <c r="N179" s="1805"/>
      <c r="O179" s="1805"/>
      <c r="P179" s="664">
        <v>46058</v>
      </c>
      <c r="Q179" s="665">
        <v>46063</v>
      </c>
      <c r="R179" s="834" t="s">
        <v>1151</v>
      </c>
      <c r="S179" s="1804"/>
      <c r="T179" s="1804"/>
      <c r="U179" s="1800"/>
      <c r="V179" s="1801"/>
      <c r="W179" s="1804"/>
      <c r="X179" s="1801"/>
      <c r="Y179" s="1804"/>
      <c r="Z179" s="1803"/>
      <c r="AA179" s="1801"/>
      <c r="AB179" s="1804"/>
      <c r="AC179" s="1801"/>
      <c r="AD179" s="1802"/>
      <c r="AE179" s="1804"/>
      <c r="AF179" s="1803"/>
      <c r="AG179" s="1801"/>
      <c r="AH179" s="1562">
        <v>46044</v>
      </c>
      <c r="AI179" s="1803"/>
      <c r="AJ179" s="1803"/>
      <c r="AK179" s="1801"/>
      <c r="AL179" s="1804"/>
      <c r="AM179" s="1803"/>
      <c r="AN179" s="1803"/>
      <c r="AO179" s="1801"/>
      <c r="AP179" s="1804"/>
      <c r="AQ179" s="1803"/>
      <c r="AR179" s="1803"/>
      <c r="AS179" s="1803"/>
      <c r="AT179" s="1803"/>
      <c r="AU179" s="1803"/>
      <c r="AV179" s="1801"/>
      <c r="AW179" s="1804"/>
      <c r="AX179" s="1801"/>
      <c r="AY179" s="1802"/>
      <c r="AZ179" s="1798" t="s">
        <v>1921</v>
      </c>
      <c r="BA179" s="891" t="s">
        <v>1873</v>
      </c>
      <c r="BB179" s="892" t="s">
        <v>1919</v>
      </c>
      <c r="BC179" s="893" t="s">
        <v>1874</v>
      </c>
      <c r="BD179" s="425">
        <v>1</v>
      </c>
      <c r="BE179" s="425">
        <v>0</v>
      </c>
      <c r="BF179" s="507">
        <v>46063</v>
      </c>
      <c r="BG179" s="425">
        <v>0</v>
      </c>
      <c r="BH179" s="1642">
        <v>0</v>
      </c>
      <c r="BI179" s="1641">
        <v>1</v>
      </c>
      <c r="BJ179" s="1640" t="s">
        <v>63</v>
      </c>
      <c r="BM179" s="53"/>
      <c r="BN179" s="53"/>
      <c r="BO179" s="53"/>
    </row>
    <row r="180" spans="1:67" s="1799" customFormat="1" ht="12" customHeight="1" x14ac:dyDescent="0.2">
      <c r="A180" s="646"/>
      <c r="B180" s="508"/>
      <c r="C180" s="508"/>
      <c r="D180" s="508"/>
      <c r="E180" s="508"/>
      <c r="F180" s="508"/>
      <c r="G180" s="508"/>
      <c r="H180" s="508"/>
      <c r="I180" s="832"/>
      <c r="J180" s="662">
        <v>46037</v>
      </c>
      <c r="K180" s="292">
        <v>46063</v>
      </c>
      <c r="L180" s="292"/>
      <c r="M180" s="291" t="s">
        <v>2321</v>
      </c>
      <c r="N180" s="1805"/>
      <c r="O180" s="1805"/>
      <c r="P180" s="664">
        <v>46058</v>
      </c>
      <c r="Q180" s="665">
        <v>46063</v>
      </c>
      <c r="R180" s="834" t="s">
        <v>1151</v>
      </c>
      <c r="S180" s="1804"/>
      <c r="T180" s="1804"/>
      <c r="U180" s="1800"/>
      <c r="V180" s="1801"/>
      <c r="W180" s="1804"/>
      <c r="X180" s="1801"/>
      <c r="Y180" s="1804"/>
      <c r="Z180" s="1803"/>
      <c r="AA180" s="1801"/>
      <c r="AB180" s="1804"/>
      <c r="AC180" s="1801"/>
      <c r="AD180" s="1802"/>
      <c r="AE180" s="1804"/>
      <c r="AF180" s="1803"/>
      <c r="AG180" s="1801"/>
      <c r="AH180" s="1562">
        <v>46044</v>
      </c>
      <c r="AI180" s="1803"/>
      <c r="AJ180" s="1803"/>
      <c r="AK180" s="1801"/>
      <c r="AL180" s="1804"/>
      <c r="AM180" s="1803"/>
      <c r="AN180" s="1803"/>
      <c r="AO180" s="1801"/>
      <c r="AP180" s="1804"/>
      <c r="AQ180" s="1803"/>
      <c r="AR180" s="1803"/>
      <c r="AS180" s="1803"/>
      <c r="AT180" s="1803"/>
      <c r="AU180" s="1803"/>
      <c r="AV180" s="1801"/>
      <c r="AW180" s="1804"/>
      <c r="AX180" s="1801"/>
      <c r="AY180" s="1802"/>
      <c r="AZ180" s="1798" t="s">
        <v>1921</v>
      </c>
      <c r="BA180" s="891" t="s">
        <v>1873</v>
      </c>
      <c r="BB180" s="892" t="s">
        <v>1920</v>
      </c>
      <c r="BC180" s="893" t="s">
        <v>1874</v>
      </c>
      <c r="BD180" s="425">
        <v>1</v>
      </c>
      <c r="BE180" s="425">
        <v>0</v>
      </c>
      <c r="BF180" s="507">
        <v>46063</v>
      </c>
      <c r="BG180" s="425">
        <v>0</v>
      </c>
      <c r="BH180" s="1642">
        <v>0</v>
      </c>
      <c r="BI180" s="1641">
        <v>1</v>
      </c>
      <c r="BJ180" s="1640" t="s">
        <v>63</v>
      </c>
      <c r="BM180" s="53"/>
      <c r="BN180" s="53"/>
      <c r="BO180" s="53"/>
    </row>
    <row r="181" spans="1:67" s="1799" customFormat="1" ht="12" customHeight="1" x14ac:dyDescent="0.2">
      <c r="A181" s="646"/>
      <c r="B181" s="508"/>
      <c r="C181" s="508"/>
      <c r="D181" s="508"/>
      <c r="E181" s="508"/>
      <c r="F181" s="508"/>
      <c r="G181" s="508"/>
      <c r="H181" s="508"/>
      <c r="I181" s="832"/>
      <c r="J181" s="662">
        <v>46037</v>
      </c>
      <c r="K181" s="292">
        <v>46063</v>
      </c>
      <c r="L181" s="292"/>
      <c r="M181" s="291" t="s">
        <v>2322</v>
      </c>
      <c r="N181" s="1805"/>
      <c r="O181" s="1805"/>
      <c r="P181" s="664">
        <v>46058</v>
      </c>
      <c r="Q181" s="665">
        <v>46063</v>
      </c>
      <c r="R181" s="834" t="s">
        <v>1151</v>
      </c>
      <c r="S181" s="1804"/>
      <c r="T181" s="1804"/>
      <c r="U181" s="1800"/>
      <c r="V181" s="1801"/>
      <c r="W181" s="1804"/>
      <c r="X181" s="1801"/>
      <c r="Y181" s="1804"/>
      <c r="Z181" s="1803"/>
      <c r="AA181" s="1801"/>
      <c r="AB181" s="1804"/>
      <c r="AC181" s="1801"/>
      <c r="AD181" s="1802"/>
      <c r="AE181" s="1804"/>
      <c r="AF181" s="1803"/>
      <c r="AG181" s="1801"/>
      <c r="AH181" s="1800"/>
      <c r="AI181" s="1803"/>
      <c r="AJ181" s="1803"/>
      <c r="AK181" s="1801"/>
      <c r="AL181" s="510">
        <v>46044</v>
      </c>
      <c r="AM181" s="1803"/>
      <c r="AN181" s="1803"/>
      <c r="AO181" s="1801"/>
      <c r="AP181" s="1804"/>
      <c r="AQ181" s="1803"/>
      <c r="AR181" s="1803"/>
      <c r="AS181" s="1803"/>
      <c r="AT181" s="1803"/>
      <c r="AU181" s="1803"/>
      <c r="AV181" s="1801"/>
      <c r="AW181" s="1804"/>
      <c r="AX181" s="1801"/>
      <c r="AY181" s="1802"/>
      <c r="AZ181" s="1798" t="s">
        <v>1939</v>
      </c>
      <c r="BA181" s="891" t="s">
        <v>1873</v>
      </c>
      <c r="BB181" s="892" t="s">
        <v>1940</v>
      </c>
      <c r="BC181" s="893" t="s">
        <v>1874</v>
      </c>
      <c r="BD181" s="425">
        <v>1</v>
      </c>
      <c r="BE181" s="425">
        <v>0</v>
      </c>
      <c r="BF181" s="507">
        <v>46063</v>
      </c>
      <c r="BG181" s="425">
        <v>0</v>
      </c>
      <c r="BH181" s="1642">
        <v>0</v>
      </c>
      <c r="BI181" s="1641">
        <v>1</v>
      </c>
      <c r="BJ181" s="1640" t="s">
        <v>64</v>
      </c>
      <c r="BM181" s="53"/>
      <c r="BN181" s="53"/>
      <c r="BO181" s="53"/>
    </row>
    <row r="182" spans="1:67" s="1799" customFormat="1" ht="12" customHeight="1" x14ac:dyDescent="0.2">
      <c r="A182" s="646"/>
      <c r="B182" s="508"/>
      <c r="C182" s="508"/>
      <c r="D182" s="508"/>
      <c r="E182" s="508"/>
      <c r="F182" s="508"/>
      <c r="G182" s="508"/>
      <c r="H182" s="508"/>
      <c r="I182" s="832"/>
      <c r="J182" s="662">
        <v>46037</v>
      </c>
      <c r="K182" s="292">
        <v>46063</v>
      </c>
      <c r="L182" s="292"/>
      <c r="M182" s="291" t="s">
        <v>2322</v>
      </c>
      <c r="N182" s="1805"/>
      <c r="O182" s="1805"/>
      <c r="P182" s="664">
        <v>46058</v>
      </c>
      <c r="Q182" s="665">
        <v>46063</v>
      </c>
      <c r="R182" s="834" t="s">
        <v>1151</v>
      </c>
      <c r="S182" s="1804"/>
      <c r="T182" s="1804"/>
      <c r="U182" s="1800"/>
      <c r="V182" s="1801"/>
      <c r="W182" s="1804"/>
      <c r="X182" s="1801"/>
      <c r="Y182" s="1804"/>
      <c r="Z182" s="1803"/>
      <c r="AA182" s="1801"/>
      <c r="AB182" s="1804"/>
      <c r="AC182" s="1801"/>
      <c r="AD182" s="1802"/>
      <c r="AE182" s="1804"/>
      <c r="AF182" s="1803"/>
      <c r="AG182" s="1801"/>
      <c r="AH182" s="1800"/>
      <c r="AI182" s="1803"/>
      <c r="AJ182" s="1803"/>
      <c r="AK182" s="1801"/>
      <c r="AL182" s="510">
        <v>46044</v>
      </c>
      <c r="AM182" s="1803"/>
      <c r="AN182" s="1803"/>
      <c r="AO182" s="1801"/>
      <c r="AP182" s="1804"/>
      <c r="AQ182" s="1803"/>
      <c r="AR182" s="1803"/>
      <c r="AS182" s="1803"/>
      <c r="AT182" s="1803"/>
      <c r="AU182" s="1803"/>
      <c r="AV182" s="1801"/>
      <c r="AW182" s="1804"/>
      <c r="AX182" s="1801"/>
      <c r="AY182" s="1802"/>
      <c r="AZ182" s="1798" t="s">
        <v>1939</v>
      </c>
      <c r="BA182" s="891" t="s">
        <v>1873</v>
      </c>
      <c r="BB182" s="892" t="s">
        <v>1941</v>
      </c>
      <c r="BC182" s="893" t="s">
        <v>1874</v>
      </c>
      <c r="BD182" s="425">
        <v>1</v>
      </c>
      <c r="BE182" s="425">
        <v>0</v>
      </c>
      <c r="BF182" s="507">
        <v>46063</v>
      </c>
      <c r="BG182" s="425">
        <v>0</v>
      </c>
      <c r="BH182" s="1642">
        <v>0</v>
      </c>
      <c r="BI182" s="1641">
        <v>1</v>
      </c>
      <c r="BJ182" s="1640" t="s">
        <v>64</v>
      </c>
      <c r="BM182" s="53"/>
      <c r="BN182" s="53"/>
      <c r="BO182" s="53"/>
    </row>
    <row r="183" spans="1:67" s="1799" customFormat="1" ht="12" customHeight="1" x14ac:dyDescent="0.2">
      <c r="A183" s="646"/>
      <c r="B183" s="508"/>
      <c r="C183" s="508"/>
      <c r="D183" s="508"/>
      <c r="E183" s="508"/>
      <c r="F183" s="508"/>
      <c r="G183" s="508"/>
      <c r="H183" s="508"/>
      <c r="I183" s="832"/>
      <c r="J183" s="662">
        <v>46037</v>
      </c>
      <c r="K183" s="292">
        <v>46063</v>
      </c>
      <c r="L183" s="292"/>
      <c r="M183" s="291" t="s">
        <v>2323</v>
      </c>
      <c r="N183" s="1805"/>
      <c r="O183" s="1805"/>
      <c r="P183" s="664">
        <v>46058</v>
      </c>
      <c r="Q183" s="665">
        <v>46063</v>
      </c>
      <c r="R183" s="834" t="s">
        <v>1151</v>
      </c>
      <c r="S183" s="1804"/>
      <c r="T183" s="1804"/>
      <c r="U183" s="1800"/>
      <c r="V183" s="1801"/>
      <c r="W183" s="1804"/>
      <c r="X183" s="1801"/>
      <c r="Y183" s="1804"/>
      <c r="Z183" s="1803"/>
      <c r="AA183" s="1801"/>
      <c r="AB183" s="1804"/>
      <c r="AC183" s="1801"/>
      <c r="AD183" s="1802"/>
      <c r="AE183" s="1804"/>
      <c r="AF183" s="1803"/>
      <c r="AG183" s="1801"/>
      <c r="AH183" s="1800"/>
      <c r="AI183" s="1803"/>
      <c r="AJ183" s="1803"/>
      <c r="AK183" s="1801"/>
      <c r="AL183" s="510">
        <v>46044</v>
      </c>
      <c r="AM183" s="1803"/>
      <c r="AN183" s="1803"/>
      <c r="AO183" s="1801"/>
      <c r="AP183" s="1804"/>
      <c r="AQ183" s="1803"/>
      <c r="AR183" s="1803"/>
      <c r="AS183" s="1803"/>
      <c r="AT183" s="1803"/>
      <c r="AU183" s="1803"/>
      <c r="AV183" s="1801"/>
      <c r="AW183" s="1804"/>
      <c r="AX183" s="1801"/>
      <c r="AY183" s="1802"/>
      <c r="AZ183" s="1798" t="s">
        <v>1942</v>
      </c>
      <c r="BA183" s="891" t="s">
        <v>1873</v>
      </c>
      <c r="BB183" s="892" t="s">
        <v>1940</v>
      </c>
      <c r="BC183" s="893" t="s">
        <v>1874</v>
      </c>
      <c r="BD183" s="425">
        <v>1</v>
      </c>
      <c r="BE183" s="425">
        <v>0</v>
      </c>
      <c r="BF183" s="507">
        <v>46063</v>
      </c>
      <c r="BG183" s="425">
        <v>0</v>
      </c>
      <c r="BH183" s="1642">
        <v>0</v>
      </c>
      <c r="BI183" s="1641">
        <v>1</v>
      </c>
      <c r="BJ183" s="1640" t="s">
        <v>64</v>
      </c>
      <c r="BM183" s="53"/>
      <c r="BN183" s="53"/>
      <c r="BO183" s="53"/>
    </row>
    <row r="184" spans="1:67" s="1799" customFormat="1" ht="12" customHeight="1" x14ac:dyDescent="0.2">
      <c r="A184" s="646"/>
      <c r="B184" s="508"/>
      <c r="C184" s="508"/>
      <c r="D184" s="508"/>
      <c r="E184" s="508"/>
      <c r="F184" s="508"/>
      <c r="G184" s="508"/>
      <c r="H184" s="508"/>
      <c r="I184" s="832"/>
      <c r="J184" s="662">
        <v>46037</v>
      </c>
      <c r="K184" s="292">
        <v>46063</v>
      </c>
      <c r="L184" s="292"/>
      <c r="M184" s="291" t="s">
        <v>2323</v>
      </c>
      <c r="N184" s="1805"/>
      <c r="O184" s="1805"/>
      <c r="P184" s="664">
        <v>46058</v>
      </c>
      <c r="Q184" s="665">
        <v>46063</v>
      </c>
      <c r="R184" s="834" t="s">
        <v>1151</v>
      </c>
      <c r="S184" s="1804"/>
      <c r="T184" s="1804"/>
      <c r="U184" s="1800"/>
      <c r="V184" s="1801"/>
      <c r="W184" s="1804"/>
      <c r="X184" s="1801"/>
      <c r="Y184" s="1804"/>
      <c r="Z184" s="1803"/>
      <c r="AA184" s="1801"/>
      <c r="AB184" s="1804"/>
      <c r="AC184" s="1801"/>
      <c r="AD184" s="1802"/>
      <c r="AE184" s="1804"/>
      <c r="AF184" s="1803"/>
      <c r="AG184" s="1801"/>
      <c r="AH184" s="1800"/>
      <c r="AI184" s="1803"/>
      <c r="AJ184" s="1803"/>
      <c r="AK184" s="1801"/>
      <c r="AL184" s="510">
        <v>46044</v>
      </c>
      <c r="AM184" s="1803"/>
      <c r="AN184" s="1803"/>
      <c r="AO184" s="1801"/>
      <c r="AP184" s="1804"/>
      <c r="AQ184" s="1803"/>
      <c r="AR184" s="1803"/>
      <c r="AS184" s="1803"/>
      <c r="AT184" s="1803"/>
      <c r="AU184" s="1803"/>
      <c r="AV184" s="1801"/>
      <c r="AW184" s="1804"/>
      <c r="AX184" s="1801"/>
      <c r="AY184" s="1802"/>
      <c r="AZ184" s="1798" t="s">
        <v>1942</v>
      </c>
      <c r="BA184" s="891" t="s">
        <v>1873</v>
      </c>
      <c r="BB184" s="892" t="s">
        <v>1941</v>
      </c>
      <c r="BC184" s="893" t="s">
        <v>1874</v>
      </c>
      <c r="BD184" s="425">
        <v>1</v>
      </c>
      <c r="BE184" s="425">
        <v>0</v>
      </c>
      <c r="BF184" s="507">
        <v>46063</v>
      </c>
      <c r="BG184" s="425">
        <v>0</v>
      </c>
      <c r="BH184" s="1642">
        <v>0</v>
      </c>
      <c r="BI184" s="1641">
        <v>1</v>
      </c>
      <c r="BJ184" s="1640" t="s">
        <v>64</v>
      </c>
      <c r="BM184" s="53"/>
      <c r="BN184" s="53"/>
      <c r="BO184" s="53"/>
    </row>
    <row r="185" spans="1:67" s="1799" customFormat="1" ht="12" customHeight="1" x14ac:dyDescent="0.2">
      <c r="A185" s="646"/>
      <c r="B185" s="508"/>
      <c r="C185" s="508"/>
      <c r="D185" s="508"/>
      <c r="E185" s="508"/>
      <c r="F185" s="508"/>
      <c r="G185" s="508"/>
      <c r="H185" s="508"/>
      <c r="I185" s="832"/>
      <c r="J185" s="662">
        <v>46038</v>
      </c>
      <c r="K185" s="292">
        <v>46065</v>
      </c>
      <c r="L185" s="292"/>
      <c r="M185" s="291" t="s">
        <v>2324</v>
      </c>
      <c r="N185" s="1805"/>
      <c r="O185" s="663">
        <v>46058</v>
      </c>
      <c r="P185" s="1805"/>
      <c r="Q185" s="665">
        <v>46065</v>
      </c>
      <c r="R185" s="834" t="s">
        <v>1151</v>
      </c>
      <c r="S185" s="1804"/>
      <c r="T185" s="1804"/>
      <c r="U185" s="1800"/>
      <c r="V185" s="1801"/>
      <c r="W185" s="509">
        <v>46044</v>
      </c>
      <c r="X185" s="1801"/>
      <c r="Y185" s="1804"/>
      <c r="Z185" s="1803"/>
      <c r="AA185" s="1801"/>
      <c r="AB185" s="1804"/>
      <c r="AC185" s="1801"/>
      <c r="AD185" s="1802"/>
      <c r="AE185" s="1804"/>
      <c r="AF185" s="1803"/>
      <c r="AG185" s="1801"/>
      <c r="AH185" s="1800"/>
      <c r="AI185" s="1803"/>
      <c r="AJ185" s="1803"/>
      <c r="AK185" s="1801"/>
      <c r="AL185" s="1804"/>
      <c r="AM185" s="1803"/>
      <c r="AN185" s="1803"/>
      <c r="AO185" s="1801"/>
      <c r="AP185" s="1804"/>
      <c r="AQ185" s="1803"/>
      <c r="AR185" s="1803"/>
      <c r="AS185" s="1803"/>
      <c r="AT185" s="1803"/>
      <c r="AU185" s="1803"/>
      <c r="AV185" s="1801"/>
      <c r="AW185" s="1804"/>
      <c r="AX185" s="1801"/>
      <c r="AY185" s="1802"/>
      <c r="AZ185" s="1798" t="s">
        <v>2027</v>
      </c>
      <c r="BA185" s="891" t="s">
        <v>1873</v>
      </c>
      <c r="BB185" s="892" t="s">
        <v>2025</v>
      </c>
      <c r="BC185" s="893" t="s">
        <v>1874</v>
      </c>
      <c r="BD185" s="425">
        <v>1</v>
      </c>
      <c r="BE185" s="425">
        <v>0</v>
      </c>
      <c r="BF185" s="507">
        <v>46065</v>
      </c>
      <c r="BG185" s="425">
        <v>0</v>
      </c>
      <c r="BH185" s="1642">
        <v>1</v>
      </c>
      <c r="BI185" s="1641">
        <v>0</v>
      </c>
      <c r="BJ185" s="1640" t="s">
        <v>58</v>
      </c>
      <c r="BM185" s="53"/>
      <c r="BN185" s="53"/>
      <c r="BO185" s="53"/>
    </row>
    <row r="186" spans="1:67" s="1799" customFormat="1" ht="12" customHeight="1" x14ac:dyDescent="0.2">
      <c r="A186" s="646"/>
      <c r="B186" s="508"/>
      <c r="C186" s="508"/>
      <c r="D186" s="508"/>
      <c r="E186" s="508"/>
      <c r="F186" s="508"/>
      <c r="G186" s="508"/>
      <c r="H186" s="508"/>
      <c r="I186" s="832"/>
      <c r="J186" s="662">
        <v>46038</v>
      </c>
      <c r="K186" s="292">
        <v>46065</v>
      </c>
      <c r="L186" s="292"/>
      <c r="M186" s="291" t="s">
        <v>2324</v>
      </c>
      <c r="N186" s="1805"/>
      <c r="O186" s="663">
        <v>46058</v>
      </c>
      <c r="P186" s="1805"/>
      <c r="Q186" s="665">
        <v>46065</v>
      </c>
      <c r="R186" s="834" t="s">
        <v>1151</v>
      </c>
      <c r="S186" s="1804"/>
      <c r="T186" s="1804"/>
      <c r="U186" s="1800"/>
      <c r="V186" s="1801"/>
      <c r="W186" s="509">
        <v>46044</v>
      </c>
      <c r="X186" s="1801"/>
      <c r="Y186" s="1804"/>
      <c r="Z186" s="1803"/>
      <c r="AA186" s="1801"/>
      <c r="AB186" s="1804"/>
      <c r="AC186" s="1801"/>
      <c r="AD186" s="1802"/>
      <c r="AE186" s="1804"/>
      <c r="AF186" s="1803"/>
      <c r="AG186" s="1801"/>
      <c r="AH186" s="1800"/>
      <c r="AI186" s="1803"/>
      <c r="AJ186" s="1803"/>
      <c r="AK186" s="1801"/>
      <c r="AL186" s="1804"/>
      <c r="AM186" s="1803"/>
      <c r="AN186" s="1803"/>
      <c r="AO186" s="1801"/>
      <c r="AP186" s="1804"/>
      <c r="AQ186" s="1803"/>
      <c r="AR186" s="1803"/>
      <c r="AS186" s="1803"/>
      <c r="AT186" s="1803"/>
      <c r="AU186" s="1803"/>
      <c r="AV186" s="1801"/>
      <c r="AW186" s="1804"/>
      <c r="AX186" s="1801"/>
      <c r="AY186" s="1802"/>
      <c r="AZ186" s="1798" t="s">
        <v>2027</v>
      </c>
      <c r="BA186" s="891" t="s">
        <v>1873</v>
      </c>
      <c r="BB186" s="892" t="s">
        <v>2028</v>
      </c>
      <c r="BC186" s="893" t="s">
        <v>1874</v>
      </c>
      <c r="BD186" s="425">
        <v>1</v>
      </c>
      <c r="BE186" s="425">
        <v>0</v>
      </c>
      <c r="BF186" s="507">
        <v>46065</v>
      </c>
      <c r="BG186" s="425">
        <v>0</v>
      </c>
      <c r="BH186" s="1642">
        <v>1</v>
      </c>
      <c r="BI186" s="1641">
        <v>0</v>
      </c>
      <c r="BJ186" s="1640" t="s">
        <v>58</v>
      </c>
      <c r="BM186" s="53"/>
      <c r="BN186" s="53"/>
      <c r="BO186" s="53"/>
    </row>
    <row r="187" spans="1:67" s="1799" customFormat="1" ht="12" customHeight="1" x14ac:dyDescent="0.2">
      <c r="A187" s="646"/>
      <c r="B187" s="508"/>
      <c r="C187" s="508"/>
      <c r="D187" s="508"/>
      <c r="E187" s="508"/>
      <c r="F187" s="508"/>
      <c r="G187" s="508"/>
      <c r="H187" s="508"/>
      <c r="I187" s="832"/>
      <c r="J187" s="662">
        <v>46038</v>
      </c>
      <c r="K187" s="292">
        <v>46065</v>
      </c>
      <c r="L187" s="292"/>
      <c r="M187" s="291" t="s">
        <v>2325</v>
      </c>
      <c r="N187" s="1805"/>
      <c r="O187" s="663">
        <v>46058</v>
      </c>
      <c r="P187" s="1805"/>
      <c r="Q187" s="665">
        <v>46065</v>
      </c>
      <c r="R187" s="834" t="s">
        <v>1151</v>
      </c>
      <c r="S187" s="1804"/>
      <c r="T187" s="1804"/>
      <c r="U187" s="1800"/>
      <c r="V187" s="1801"/>
      <c r="W187" s="509">
        <v>46044</v>
      </c>
      <c r="X187" s="1801"/>
      <c r="Y187" s="1804"/>
      <c r="Z187" s="1803"/>
      <c r="AA187" s="1801"/>
      <c r="AB187" s="1804"/>
      <c r="AC187" s="1801"/>
      <c r="AD187" s="1802"/>
      <c r="AE187" s="1804"/>
      <c r="AF187" s="1803"/>
      <c r="AG187" s="1801"/>
      <c r="AH187" s="1800"/>
      <c r="AI187" s="1803"/>
      <c r="AJ187" s="1803"/>
      <c r="AK187" s="1801"/>
      <c r="AL187" s="1804"/>
      <c r="AM187" s="1803"/>
      <c r="AN187" s="1803"/>
      <c r="AO187" s="1801"/>
      <c r="AP187" s="1804"/>
      <c r="AQ187" s="1803"/>
      <c r="AR187" s="1803"/>
      <c r="AS187" s="1803"/>
      <c r="AT187" s="1803"/>
      <c r="AU187" s="1803"/>
      <c r="AV187" s="1801"/>
      <c r="AW187" s="1804"/>
      <c r="AX187" s="1801"/>
      <c r="AY187" s="1802"/>
      <c r="AZ187" s="1798" t="s">
        <v>2029</v>
      </c>
      <c r="BA187" s="891" t="s">
        <v>1873</v>
      </c>
      <c r="BB187" s="892" t="s">
        <v>2025</v>
      </c>
      <c r="BC187" s="893" t="s">
        <v>1874</v>
      </c>
      <c r="BD187" s="425">
        <v>1</v>
      </c>
      <c r="BE187" s="425">
        <v>0</v>
      </c>
      <c r="BF187" s="507">
        <v>46065</v>
      </c>
      <c r="BG187" s="425">
        <v>0</v>
      </c>
      <c r="BH187" s="1642">
        <v>1</v>
      </c>
      <c r="BI187" s="1641">
        <v>0</v>
      </c>
      <c r="BJ187" s="1640" t="s">
        <v>58</v>
      </c>
      <c r="BM187" s="53"/>
      <c r="BN187" s="53"/>
      <c r="BO187" s="53"/>
    </row>
    <row r="188" spans="1:67" s="1799" customFormat="1" ht="12" customHeight="1" x14ac:dyDescent="0.2">
      <c r="A188" s="646"/>
      <c r="B188" s="508"/>
      <c r="C188" s="508"/>
      <c r="D188" s="508"/>
      <c r="E188" s="508"/>
      <c r="F188" s="508"/>
      <c r="G188" s="508"/>
      <c r="H188" s="508"/>
      <c r="I188" s="832"/>
      <c r="J188" s="662">
        <v>46038</v>
      </c>
      <c r="K188" s="292">
        <v>46065</v>
      </c>
      <c r="L188" s="292"/>
      <c r="M188" s="291" t="s">
        <v>2325</v>
      </c>
      <c r="N188" s="1805"/>
      <c r="O188" s="663">
        <v>46058</v>
      </c>
      <c r="P188" s="1805"/>
      <c r="Q188" s="665">
        <v>46065</v>
      </c>
      <c r="R188" s="834" t="s">
        <v>1151</v>
      </c>
      <c r="S188" s="1804"/>
      <c r="T188" s="1804"/>
      <c r="U188" s="1800"/>
      <c r="V188" s="1801"/>
      <c r="W188" s="509">
        <v>46044</v>
      </c>
      <c r="X188" s="1801"/>
      <c r="Y188" s="1804"/>
      <c r="Z188" s="1803"/>
      <c r="AA188" s="1801"/>
      <c r="AB188" s="1804"/>
      <c r="AC188" s="1801"/>
      <c r="AD188" s="1802"/>
      <c r="AE188" s="1804"/>
      <c r="AF188" s="1803"/>
      <c r="AG188" s="1801"/>
      <c r="AH188" s="1800"/>
      <c r="AI188" s="1803"/>
      <c r="AJ188" s="1803"/>
      <c r="AK188" s="1801"/>
      <c r="AL188" s="1804"/>
      <c r="AM188" s="1803"/>
      <c r="AN188" s="1803"/>
      <c r="AO188" s="1801"/>
      <c r="AP188" s="1804"/>
      <c r="AQ188" s="1803"/>
      <c r="AR188" s="1803"/>
      <c r="AS188" s="1803"/>
      <c r="AT188" s="1803"/>
      <c r="AU188" s="1803"/>
      <c r="AV188" s="1801"/>
      <c r="AW188" s="1804"/>
      <c r="AX188" s="1801"/>
      <c r="AY188" s="1802"/>
      <c r="AZ188" s="1798" t="s">
        <v>2029</v>
      </c>
      <c r="BA188" s="891" t="s">
        <v>1873</v>
      </c>
      <c r="BB188" s="892" t="s">
        <v>2028</v>
      </c>
      <c r="BC188" s="893" t="s">
        <v>1874</v>
      </c>
      <c r="BD188" s="425">
        <v>1</v>
      </c>
      <c r="BE188" s="425">
        <v>0</v>
      </c>
      <c r="BF188" s="507">
        <v>46065</v>
      </c>
      <c r="BG188" s="425">
        <v>0</v>
      </c>
      <c r="BH188" s="1642">
        <v>1</v>
      </c>
      <c r="BI188" s="1641">
        <v>0</v>
      </c>
      <c r="BJ188" s="1640" t="s">
        <v>58</v>
      </c>
      <c r="BM188" s="53"/>
      <c r="BN188" s="53"/>
      <c r="BO188" s="53"/>
    </row>
    <row r="189" spans="1:67" s="1799" customFormat="1" ht="12" customHeight="1" x14ac:dyDescent="0.2">
      <c r="A189" s="646"/>
      <c r="B189" s="508"/>
      <c r="C189" s="508"/>
      <c r="D189" s="508"/>
      <c r="E189" s="508"/>
      <c r="F189" s="508"/>
      <c r="G189" s="508"/>
      <c r="H189" s="508"/>
      <c r="I189" s="832"/>
      <c r="J189" s="662">
        <v>46038</v>
      </c>
      <c r="K189" s="292">
        <v>46066</v>
      </c>
      <c r="L189" s="292"/>
      <c r="M189" s="291" t="s">
        <v>2326</v>
      </c>
      <c r="N189" s="1805"/>
      <c r="O189" s="663">
        <v>46059</v>
      </c>
      <c r="P189" s="1805"/>
      <c r="Q189" s="665">
        <v>46066</v>
      </c>
      <c r="R189" s="834" t="s">
        <v>1151</v>
      </c>
      <c r="S189" s="1804"/>
      <c r="T189" s="1804"/>
      <c r="U189" s="1800"/>
      <c r="V189" s="1801"/>
      <c r="W189" s="509">
        <v>46044</v>
      </c>
      <c r="X189" s="1801"/>
      <c r="Y189" s="1804"/>
      <c r="Z189" s="1803"/>
      <c r="AA189" s="1801"/>
      <c r="AB189" s="1804"/>
      <c r="AC189" s="1801"/>
      <c r="AD189" s="1802"/>
      <c r="AE189" s="1804"/>
      <c r="AF189" s="1803"/>
      <c r="AG189" s="1801"/>
      <c r="AH189" s="1800"/>
      <c r="AI189" s="1803"/>
      <c r="AJ189" s="1803"/>
      <c r="AK189" s="1801"/>
      <c r="AL189" s="1804"/>
      <c r="AM189" s="1803"/>
      <c r="AN189" s="1803"/>
      <c r="AO189" s="1801"/>
      <c r="AP189" s="1804"/>
      <c r="AQ189" s="1803"/>
      <c r="AR189" s="1803"/>
      <c r="AS189" s="1803"/>
      <c r="AT189" s="1803"/>
      <c r="AU189" s="1803"/>
      <c r="AV189" s="1801"/>
      <c r="AW189" s="1804"/>
      <c r="AX189" s="1801"/>
      <c r="AY189" s="1802"/>
      <c r="AZ189" s="1798" t="s">
        <v>2030</v>
      </c>
      <c r="BA189" s="891" t="s">
        <v>1873</v>
      </c>
      <c r="BB189" s="892" t="s">
        <v>2018</v>
      </c>
      <c r="BC189" s="893" t="s">
        <v>1874</v>
      </c>
      <c r="BD189" s="425">
        <v>1</v>
      </c>
      <c r="BE189" s="425">
        <v>0</v>
      </c>
      <c r="BF189" s="507">
        <v>46066</v>
      </c>
      <c r="BG189" s="425">
        <v>0</v>
      </c>
      <c r="BH189" s="1642">
        <v>1</v>
      </c>
      <c r="BI189" s="1641">
        <v>0</v>
      </c>
      <c r="BJ189" s="1640" t="s">
        <v>58</v>
      </c>
      <c r="BM189" s="53"/>
      <c r="BN189" s="53"/>
      <c r="BO189" s="53"/>
    </row>
    <row r="190" spans="1:67" s="1799" customFormat="1" ht="12" customHeight="1" x14ac:dyDescent="0.2">
      <c r="A190" s="646"/>
      <c r="B190" s="508"/>
      <c r="C190" s="508"/>
      <c r="D190" s="508"/>
      <c r="E190" s="508"/>
      <c r="F190" s="508"/>
      <c r="G190" s="508"/>
      <c r="H190" s="508"/>
      <c r="I190" s="832"/>
      <c r="J190" s="662">
        <v>46038</v>
      </c>
      <c r="K190" s="292">
        <v>46066</v>
      </c>
      <c r="L190" s="292"/>
      <c r="M190" s="291" t="s">
        <v>2326</v>
      </c>
      <c r="N190" s="1805"/>
      <c r="O190" s="663">
        <v>46059</v>
      </c>
      <c r="P190" s="1805"/>
      <c r="Q190" s="665">
        <v>46066</v>
      </c>
      <c r="R190" s="834" t="s">
        <v>1151</v>
      </c>
      <c r="S190" s="1804"/>
      <c r="T190" s="1804"/>
      <c r="U190" s="1800"/>
      <c r="V190" s="1801"/>
      <c r="W190" s="509">
        <v>46044</v>
      </c>
      <c r="X190" s="1801"/>
      <c r="Y190" s="1804"/>
      <c r="Z190" s="1803"/>
      <c r="AA190" s="1801"/>
      <c r="AB190" s="1804"/>
      <c r="AC190" s="1801"/>
      <c r="AD190" s="1802"/>
      <c r="AE190" s="1804"/>
      <c r="AF190" s="1803"/>
      <c r="AG190" s="1801"/>
      <c r="AH190" s="1800"/>
      <c r="AI190" s="1803"/>
      <c r="AJ190" s="1803"/>
      <c r="AK190" s="1801"/>
      <c r="AL190" s="1804"/>
      <c r="AM190" s="1803"/>
      <c r="AN190" s="1803"/>
      <c r="AO190" s="1801"/>
      <c r="AP190" s="1804"/>
      <c r="AQ190" s="1803"/>
      <c r="AR190" s="1803"/>
      <c r="AS190" s="1803"/>
      <c r="AT190" s="1803"/>
      <c r="AU190" s="1803"/>
      <c r="AV190" s="1801"/>
      <c r="AW190" s="1804"/>
      <c r="AX190" s="1801"/>
      <c r="AY190" s="1802"/>
      <c r="AZ190" s="1798" t="s">
        <v>2030</v>
      </c>
      <c r="BA190" s="891" t="s">
        <v>1873</v>
      </c>
      <c r="BB190" s="892" t="s">
        <v>2019</v>
      </c>
      <c r="BC190" s="893" t="s">
        <v>1874</v>
      </c>
      <c r="BD190" s="425">
        <v>1</v>
      </c>
      <c r="BE190" s="425">
        <v>0</v>
      </c>
      <c r="BF190" s="507">
        <v>46066</v>
      </c>
      <c r="BG190" s="425">
        <v>0</v>
      </c>
      <c r="BH190" s="1642">
        <v>1</v>
      </c>
      <c r="BI190" s="1641">
        <v>0</v>
      </c>
      <c r="BJ190" s="1640" t="s">
        <v>58</v>
      </c>
      <c r="BM190" s="53"/>
      <c r="BN190" s="53"/>
      <c r="BO190" s="53"/>
    </row>
    <row r="191" spans="1:67" s="1799" customFormat="1" ht="12" customHeight="1" x14ac:dyDescent="0.2">
      <c r="A191" s="646"/>
      <c r="B191" s="508"/>
      <c r="C191" s="508"/>
      <c r="D191" s="508"/>
      <c r="E191" s="508"/>
      <c r="F191" s="508"/>
      <c r="G191" s="508"/>
      <c r="H191" s="508"/>
      <c r="I191" s="832"/>
      <c r="J191" s="662">
        <v>46038</v>
      </c>
      <c r="K191" s="292">
        <v>46066</v>
      </c>
      <c r="L191" s="292"/>
      <c r="M191" s="291" t="s">
        <v>2326</v>
      </c>
      <c r="N191" s="1805"/>
      <c r="O191" s="663">
        <v>46059</v>
      </c>
      <c r="P191" s="1805"/>
      <c r="Q191" s="665">
        <v>46066</v>
      </c>
      <c r="R191" s="834" t="s">
        <v>1151</v>
      </c>
      <c r="S191" s="1804"/>
      <c r="T191" s="1804"/>
      <c r="U191" s="1800"/>
      <c r="V191" s="1801"/>
      <c r="W191" s="509">
        <v>46044</v>
      </c>
      <c r="X191" s="1801"/>
      <c r="Y191" s="1804"/>
      <c r="Z191" s="1803"/>
      <c r="AA191" s="1801"/>
      <c r="AB191" s="1804"/>
      <c r="AC191" s="1801"/>
      <c r="AD191" s="1802"/>
      <c r="AE191" s="1804"/>
      <c r="AF191" s="1803"/>
      <c r="AG191" s="1801"/>
      <c r="AH191" s="1800"/>
      <c r="AI191" s="1803"/>
      <c r="AJ191" s="1803"/>
      <c r="AK191" s="1801"/>
      <c r="AL191" s="1804"/>
      <c r="AM191" s="1803"/>
      <c r="AN191" s="1803"/>
      <c r="AO191" s="1801"/>
      <c r="AP191" s="1804"/>
      <c r="AQ191" s="1803"/>
      <c r="AR191" s="1803"/>
      <c r="AS191" s="1803"/>
      <c r="AT191" s="1803"/>
      <c r="AU191" s="1803"/>
      <c r="AV191" s="1801"/>
      <c r="AW191" s="1804"/>
      <c r="AX191" s="1801"/>
      <c r="AY191" s="1802"/>
      <c r="AZ191" s="1798" t="s">
        <v>2030</v>
      </c>
      <c r="BA191" s="891" t="s">
        <v>1873</v>
      </c>
      <c r="BB191" s="892" t="s">
        <v>2020</v>
      </c>
      <c r="BC191" s="893" t="s">
        <v>1874</v>
      </c>
      <c r="BD191" s="425">
        <v>1</v>
      </c>
      <c r="BE191" s="425">
        <v>0</v>
      </c>
      <c r="BF191" s="507">
        <v>46066</v>
      </c>
      <c r="BG191" s="425">
        <v>0</v>
      </c>
      <c r="BH191" s="1642">
        <v>1</v>
      </c>
      <c r="BI191" s="1641">
        <v>0</v>
      </c>
      <c r="BJ191" s="1640" t="s">
        <v>58</v>
      </c>
      <c r="BM191" s="53"/>
      <c r="BN191" s="53"/>
      <c r="BO191" s="53"/>
    </row>
    <row r="192" spans="1:67" s="1799" customFormat="1" ht="12" customHeight="1" x14ac:dyDescent="0.2">
      <c r="A192" s="646"/>
      <c r="B192" s="508"/>
      <c r="C192" s="508"/>
      <c r="D192" s="508"/>
      <c r="E192" s="508"/>
      <c r="F192" s="508"/>
      <c r="G192" s="508"/>
      <c r="H192" s="508"/>
      <c r="I192" s="832"/>
      <c r="J192" s="662">
        <v>46042</v>
      </c>
      <c r="K192" s="292">
        <v>46069</v>
      </c>
      <c r="L192" s="292"/>
      <c r="M192" s="291" t="s">
        <v>2328</v>
      </c>
      <c r="N192" s="1805"/>
      <c r="O192" s="663">
        <v>46062</v>
      </c>
      <c r="P192" s="1805"/>
      <c r="Q192" s="665">
        <v>46069</v>
      </c>
      <c r="R192" s="834" t="s">
        <v>1151</v>
      </c>
      <c r="S192" s="1804"/>
      <c r="T192" s="1804"/>
      <c r="U192" s="1800"/>
      <c r="V192" s="1801"/>
      <c r="W192" s="509">
        <v>46044</v>
      </c>
      <c r="X192" s="1801"/>
      <c r="Y192" s="1804"/>
      <c r="Z192" s="1803"/>
      <c r="AA192" s="1801"/>
      <c r="AB192" s="1804"/>
      <c r="AC192" s="1801"/>
      <c r="AD192" s="1802"/>
      <c r="AE192" s="1804"/>
      <c r="AF192" s="1803"/>
      <c r="AG192" s="1801"/>
      <c r="AH192" s="1800"/>
      <c r="AI192" s="1803"/>
      <c r="AJ192" s="1803"/>
      <c r="AK192" s="1801"/>
      <c r="AL192" s="1804"/>
      <c r="AM192" s="1803"/>
      <c r="AN192" s="1803"/>
      <c r="AO192" s="1801"/>
      <c r="AP192" s="1804"/>
      <c r="AQ192" s="1803"/>
      <c r="AR192" s="1803"/>
      <c r="AS192" s="1803"/>
      <c r="AT192" s="1803"/>
      <c r="AU192" s="1803"/>
      <c r="AV192" s="1801"/>
      <c r="AW192" s="1804"/>
      <c r="AX192" s="1801"/>
      <c r="AY192" s="1802"/>
      <c r="AZ192" s="1798" t="s">
        <v>2031</v>
      </c>
      <c r="BA192" s="891" t="s">
        <v>1873</v>
      </c>
      <c r="BB192" s="892" t="s">
        <v>2018</v>
      </c>
      <c r="BC192" s="893" t="s">
        <v>1874</v>
      </c>
      <c r="BD192" s="425">
        <v>1</v>
      </c>
      <c r="BE192" s="425">
        <v>0</v>
      </c>
      <c r="BF192" s="507">
        <v>46069</v>
      </c>
      <c r="BG192" s="425">
        <v>0</v>
      </c>
      <c r="BH192" s="1642">
        <v>1</v>
      </c>
      <c r="BI192" s="1641">
        <v>0</v>
      </c>
      <c r="BJ192" s="1640" t="s">
        <v>58</v>
      </c>
      <c r="BM192" s="53"/>
      <c r="BN192" s="53"/>
      <c r="BO192" s="53"/>
    </row>
    <row r="193" spans="1:67" s="1799" customFormat="1" ht="12" customHeight="1" x14ac:dyDescent="0.2">
      <c r="A193" s="646"/>
      <c r="B193" s="508"/>
      <c r="C193" s="508"/>
      <c r="D193" s="508"/>
      <c r="E193" s="508"/>
      <c r="F193" s="508"/>
      <c r="G193" s="508"/>
      <c r="H193" s="508"/>
      <c r="I193" s="832"/>
      <c r="J193" s="662">
        <v>46042</v>
      </c>
      <c r="K193" s="292">
        <v>46069</v>
      </c>
      <c r="L193" s="292"/>
      <c r="M193" s="291" t="s">
        <v>2328</v>
      </c>
      <c r="N193" s="1805"/>
      <c r="O193" s="663">
        <v>46062</v>
      </c>
      <c r="P193" s="1805"/>
      <c r="Q193" s="665">
        <v>46069</v>
      </c>
      <c r="R193" s="834" t="s">
        <v>1151</v>
      </c>
      <c r="S193" s="1804"/>
      <c r="T193" s="1804"/>
      <c r="U193" s="1800"/>
      <c r="V193" s="1801"/>
      <c r="W193" s="509">
        <v>46044</v>
      </c>
      <c r="X193" s="1801"/>
      <c r="Y193" s="1804"/>
      <c r="Z193" s="1803"/>
      <c r="AA193" s="1801"/>
      <c r="AB193" s="1804"/>
      <c r="AC193" s="1801"/>
      <c r="AD193" s="1802"/>
      <c r="AE193" s="1804"/>
      <c r="AF193" s="1803"/>
      <c r="AG193" s="1801"/>
      <c r="AH193" s="1800"/>
      <c r="AI193" s="1803"/>
      <c r="AJ193" s="1803"/>
      <c r="AK193" s="1801"/>
      <c r="AL193" s="1804"/>
      <c r="AM193" s="1803"/>
      <c r="AN193" s="1803"/>
      <c r="AO193" s="1801"/>
      <c r="AP193" s="1804"/>
      <c r="AQ193" s="1803"/>
      <c r="AR193" s="1803"/>
      <c r="AS193" s="1803"/>
      <c r="AT193" s="1803"/>
      <c r="AU193" s="1803"/>
      <c r="AV193" s="1801"/>
      <c r="AW193" s="1804"/>
      <c r="AX193" s="1801"/>
      <c r="AY193" s="1802"/>
      <c r="AZ193" s="1798" t="s">
        <v>2031</v>
      </c>
      <c r="BA193" s="891" t="s">
        <v>1873</v>
      </c>
      <c r="BB193" s="892" t="s">
        <v>2019</v>
      </c>
      <c r="BC193" s="893" t="s">
        <v>1874</v>
      </c>
      <c r="BD193" s="425">
        <v>1</v>
      </c>
      <c r="BE193" s="425">
        <v>0</v>
      </c>
      <c r="BF193" s="507">
        <v>46069</v>
      </c>
      <c r="BG193" s="425">
        <v>0</v>
      </c>
      <c r="BH193" s="1642">
        <v>1</v>
      </c>
      <c r="BI193" s="1641">
        <v>0</v>
      </c>
      <c r="BJ193" s="1640" t="s">
        <v>58</v>
      </c>
      <c r="BM193" s="53"/>
      <c r="BN193" s="53"/>
      <c r="BO193" s="53"/>
    </row>
    <row r="194" spans="1:67" s="1799" customFormat="1" ht="12" customHeight="1" x14ac:dyDescent="0.2">
      <c r="A194" s="646"/>
      <c r="B194" s="508"/>
      <c r="C194" s="508"/>
      <c r="D194" s="508"/>
      <c r="E194" s="508"/>
      <c r="F194" s="508"/>
      <c r="G194" s="508"/>
      <c r="H194" s="508"/>
      <c r="I194" s="832"/>
      <c r="J194" s="662">
        <v>46042</v>
      </c>
      <c r="K194" s="292">
        <v>46069</v>
      </c>
      <c r="L194" s="292"/>
      <c r="M194" s="291" t="s">
        <v>2328</v>
      </c>
      <c r="N194" s="1805"/>
      <c r="O194" s="663">
        <v>46062</v>
      </c>
      <c r="P194" s="1805"/>
      <c r="Q194" s="665">
        <v>46069</v>
      </c>
      <c r="R194" s="834" t="s">
        <v>1151</v>
      </c>
      <c r="S194" s="1804"/>
      <c r="T194" s="1804"/>
      <c r="U194" s="1800"/>
      <c r="V194" s="1801"/>
      <c r="W194" s="509">
        <v>46044</v>
      </c>
      <c r="X194" s="1801"/>
      <c r="Y194" s="1804"/>
      <c r="Z194" s="1803"/>
      <c r="AA194" s="1801"/>
      <c r="AB194" s="1804"/>
      <c r="AC194" s="1801"/>
      <c r="AD194" s="1802"/>
      <c r="AE194" s="1804"/>
      <c r="AF194" s="1803"/>
      <c r="AG194" s="1801"/>
      <c r="AH194" s="1800"/>
      <c r="AI194" s="1803"/>
      <c r="AJ194" s="1803"/>
      <c r="AK194" s="1801"/>
      <c r="AL194" s="1804"/>
      <c r="AM194" s="1803"/>
      <c r="AN194" s="1803"/>
      <c r="AO194" s="1801"/>
      <c r="AP194" s="1804"/>
      <c r="AQ194" s="1803"/>
      <c r="AR194" s="1803"/>
      <c r="AS194" s="1803"/>
      <c r="AT194" s="1803"/>
      <c r="AU194" s="1803"/>
      <c r="AV194" s="1801"/>
      <c r="AW194" s="1804"/>
      <c r="AX194" s="1801"/>
      <c r="AY194" s="1802"/>
      <c r="AZ194" s="1798" t="s">
        <v>2031</v>
      </c>
      <c r="BA194" s="891" t="s">
        <v>1873</v>
      </c>
      <c r="BB194" s="892" t="s">
        <v>2020</v>
      </c>
      <c r="BC194" s="893" t="s">
        <v>1874</v>
      </c>
      <c r="BD194" s="425">
        <v>1</v>
      </c>
      <c r="BE194" s="425">
        <v>0</v>
      </c>
      <c r="BF194" s="507">
        <v>46069</v>
      </c>
      <c r="BG194" s="425">
        <v>0</v>
      </c>
      <c r="BH194" s="1642">
        <v>1</v>
      </c>
      <c r="BI194" s="1641">
        <v>0</v>
      </c>
      <c r="BJ194" s="1640" t="s">
        <v>58</v>
      </c>
      <c r="BM194" s="53"/>
      <c r="BN194" s="53"/>
      <c r="BO194" s="53"/>
    </row>
    <row r="195" spans="1:67" s="1799" customFormat="1" ht="12" customHeight="1" x14ac:dyDescent="0.2">
      <c r="A195" s="646"/>
      <c r="B195" s="508"/>
      <c r="C195" s="508"/>
      <c r="D195" s="508"/>
      <c r="E195" s="508"/>
      <c r="F195" s="508"/>
      <c r="G195" s="508"/>
      <c r="H195" s="508"/>
      <c r="I195" s="832"/>
      <c r="J195" s="662">
        <v>46042</v>
      </c>
      <c r="K195" s="292">
        <v>46069</v>
      </c>
      <c r="L195" s="292"/>
      <c r="M195" s="291" t="s">
        <v>2329</v>
      </c>
      <c r="N195" s="1805"/>
      <c r="O195" s="663">
        <v>46062</v>
      </c>
      <c r="P195" s="1805"/>
      <c r="Q195" s="665">
        <v>46069</v>
      </c>
      <c r="R195" s="834" t="s">
        <v>1151</v>
      </c>
      <c r="S195" s="1804"/>
      <c r="T195" s="1804"/>
      <c r="U195" s="1800"/>
      <c r="V195" s="1801"/>
      <c r="W195" s="509">
        <v>46044</v>
      </c>
      <c r="X195" s="1801"/>
      <c r="Y195" s="1804"/>
      <c r="Z195" s="1803"/>
      <c r="AA195" s="1801"/>
      <c r="AB195" s="1804"/>
      <c r="AC195" s="1801"/>
      <c r="AD195" s="1802"/>
      <c r="AE195" s="1804"/>
      <c r="AF195" s="1803"/>
      <c r="AG195" s="1801"/>
      <c r="AH195" s="1800"/>
      <c r="AI195" s="1803"/>
      <c r="AJ195" s="1803"/>
      <c r="AK195" s="1801"/>
      <c r="AL195" s="1804"/>
      <c r="AM195" s="1803"/>
      <c r="AN195" s="1803"/>
      <c r="AO195" s="1801"/>
      <c r="AP195" s="1804"/>
      <c r="AQ195" s="1803"/>
      <c r="AR195" s="1803"/>
      <c r="AS195" s="1803"/>
      <c r="AT195" s="1803"/>
      <c r="AU195" s="1803"/>
      <c r="AV195" s="1801"/>
      <c r="AW195" s="1804"/>
      <c r="AX195" s="1801"/>
      <c r="AY195" s="1802"/>
      <c r="AZ195" s="1798" t="s">
        <v>2084</v>
      </c>
      <c r="BA195" s="891" t="s">
        <v>2085</v>
      </c>
      <c r="BB195" s="892" t="s">
        <v>2025</v>
      </c>
      <c r="BC195" s="893" t="s">
        <v>2081</v>
      </c>
      <c r="BD195" s="425">
        <v>1</v>
      </c>
      <c r="BE195" s="425">
        <v>0</v>
      </c>
      <c r="BF195" s="507">
        <v>46069</v>
      </c>
      <c r="BG195" s="425">
        <v>0</v>
      </c>
      <c r="BH195" s="1642">
        <v>1</v>
      </c>
      <c r="BI195" s="1641">
        <v>0</v>
      </c>
      <c r="BJ195" s="1640" t="s">
        <v>58</v>
      </c>
      <c r="BM195" s="53"/>
      <c r="BN195" s="53"/>
      <c r="BO195" s="53"/>
    </row>
    <row r="196" spans="1:67" s="1799" customFormat="1" ht="12" customHeight="1" x14ac:dyDescent="0.2">
      <c r="A196" s="646"/>
      <c r="B196" s="508"/>
      <c r="C196" s="508"/>
      <c r="D196" s="508"/>
      <c r="E196" s="508"/>
      <c r="F196" s="508"/>
      <c r="G196" s="508"/>
      <c r="H196" s="508"/>
      <c r="I196" s="832"/>
      <c r="J196" s="662">
        <v>46042</v>
      </c>
      <c r="K196" s="292">
        <v>46069</v>
      </c>
      <c r="L196" s="292"/>
      <c r="M196" s="291" t="s">
        <v>2329</v>
      </c>
      <c r="N196" s="1805"/>
      <c r="O196" s="663">
        <v>46062</v>
      </c>
      <c r="P196" s="1805"/>
      <c r="Q196" s="665">
        <v>46069</v>
      </c>
      <c r="R196" s="834" t="s">
        <v>1151</v>
      </c>
      <c r="S196" s="1804"/>
      <c r="T196" s="1804"/>
      <c r="U196" s="1800"/>
      <c r="V196" s="1801"/>
      <c r="W196" s="509">
        <v>46044</v>
      </c>
      <c r="X196" s="1801"/>
      <c r="Y196" s="1804"/>
      <c r="Z196" s="1803"/>
      <c r="AA196" s="1801"/>
      <c r="AB196" s="1804"/>
      <c r="AC196" s="1801"/>
      <c r="AD196" s="1802"/>
      <c r="AE196" s="1804"/>
      <c r="AF196" s="1803"/>
      <c r="AG196" s="1801"/>
      <c r="AH196" s="1800"/>
      <c r="AI196" s="1803"/>
      <c r="AJ196" s="1803"/>
      <c r="AK196" s="1801"/>
      <c r="AL196" s="1804"/>
      <c r="AM196" s="1803"/>
      <c r="AN196" s="1803"/>
      <c r="AO196" s="1801"/>
      <c r="AP196" s="1804"/>
      <c r="AQ196" s="1803"/>
      <c r="AR196" s="1803"/>
      <c r="AS196" s="1803"/>
      <c r="AT196" s="1803"/>
      <c r="AU196" s="1803"/>
      <c r="AV196" s="1801"/>
      <c r="AW196" s="1804"/>
      <c r="AX196" s="1801"/>
      <c r="AY196" s="1802"/>
      <c r="AZ196" s="1798" t="s">
        <v>2084</v>
      </c>
      <c r="BA196" s="891" t="s">
        <v>2085</v>
      </c>
      <c r="BB196" s="892" t="s">
        <v>2028</v>
      </c>
      <c r="BC196" s="893" t="s">
        <v>2081</v>
      </c>
      <c r="BD196" s="425">
        <v>1</v>
      </c>
      <c r="BE196" s="425">
        <v>0</v>
      </c>
      <c r="BF196" s="507">
        <v>46069</v>
      </c>
      <c r="BG196" s="425">
        <v>0</v>
      </c>
      <c r="BH196" s="1642">
        <v>1</v>
      </c>
      <c r="BI196" s="1641">
        <v>0</v>
      </c>
      <c r="BJ196" s="1640" t="s">
        <v>58</v>
      </c>
      <c r="BM196" s="53"/>
      <c r="BN196" s="53"/>
      <c r="BO196" s="53"/>
    </row>
    <row r="197" spans="1:67" s="1799" customFormat="1" ht="12" customHeight="1" x14ac:dyDescent="0.2">
      <c r="A197" s="646"/>
      <c r="B197" s="508"/>
      <c r="C197" s="508"/>
      <c r="D197" s="508"/>
      <c r="E197" s="508"/>
      <c r="F197" s="508"/>
      <c r="G197" s="508"/>
      <c r="H197" s="508"/>
      <c r="I197" s="832"/>
      <c r="J197" s="662">
        <v>46042</v>
      </c>
      <c r="K197" s="292">
        <v>46070</v>
      </c>
      <c r="L197" s="292"/>
      <c r="M197" s="291" t="s">
        <v>2332</v>
      </c>
      <c r="N197" s="1805"/>
      <c r="O197" s="1805"/>
      <c r="P197" s="664">
        <v>46065</v>
      </c>
      <c r="Q197" s="665">
        <v>46070</v>
      </c>
      <c r="R197" s="834" t="s">
        <v>1151</v>
      </c>
      <c r="S197" s="1804"/>
      <c r="T197" s="1804"/>
      <c r="U197" s="1800"/>
      <c r="V197" s="1801"/>
      <c r="W197" s="1804"/>
      <c r="X197" s="1801"/>
      <c r="Y197" s="1804"/>
      <c r="Z197" s="1803"/>
      <c r="AA197" s="1801"/>
      <c r="AB197" s="1804"/>
      <c r="AC197" s="511">
        <v>46044</v>
      </c>
      <c r="AD197" s="1802"/>
      <c r="AE197" s="1804"/>
      <c r="AF197" s="1803"/>
      <c r="AG197" s="1801"/>
      <c r="AH197" s="1800"/>
      <c r="AI197" s="1803"/>
      <c r="AJ197" s="1803"/>
      <c r="AK197" s="1801"/>
      <c r="AL197" s="1804"/>
      <c r="AM197" s="1803"/>
      <c r="AN197" s="1803"/>
      <c r="AO197" s="1801"/>
      <c r="AP197" s="1804"/>
      <c r="AQ197" s="1803"/>
      <c r="AR197" s="1803"/>
      <c r="AS197" s="1803"/>
      <c r="AT197" s="1803"/>
      <c r="AU197" s="1803"/>
      <c r="AV197" s="1801"/>
      <c r="AW197" s="1804"/>
      <c r="AX197" s="1801"/>
      <c r="AY197" s="1802"/>
      <c r="AZ197" s="1798" t="s">
        <v>2037</v>
      </c>
      <c r="BA197" s="891" t="s">
        <v>1873</v>
      </c>
      <c r="BB197" s="892" t="s">
        <v>2038</v>
      </c>
      <c r="BC197" s="893" t="s">
        <v>1874</v>
      </c>
      <c r="BD197" s="425">
        <v>1</v>
      </c>
      <c r="BE197" s="425">
        <v>0</v>
      </c>
      <c r="BF197" s="507">
        <v>46070</v>
      </c>
      <c r="BG197" s="425">
        <v>0</v>
      </c>
      <c r="BH197" s="1642">
        <v>0</v>
      </c>
      <c r="BI197" s="1641">
        <v>1</v>
      </c>
      <c r="BJ197" s="1640" t="s">
        <v>61</v>
      </c>
      <c r="BM197" s="53"/>
      <c r="BN197" s="53"/>
      <c r="BO197" s="53"/>
    </row>
    <row r="198" spans="1:67" s="1799" customFormat="1" ht="12" customHeight="1" x14ac:dyDescent="0.2">
      <c r="A198" s="646"/>
      <c r="B198" s="508"/>
      <c r="C198" s="508"/>
      <c r="D198" s="508"/>
      <c r="E198" s="508"/>
      <c r="F198" s="508"/>
      <c r="G198" s="508"/>
      <c r="H198" s="508"/>
      <c r="I198" s="832"/>
      <c r="J198" s="662">
        <v>46042</v>
      </c>
      <c r="K198" s="292">
        <v>46070</v>
      </c>
      <c r="L198" s="292"/>
      <c r="M198" s="291" t="s">
        <v>2332</v>
      </c>
      <c r="N198" s="1805"/>
      <c r="O198" s="1805"/>
      <c r="P198" s="664">
        <v>46065</v>
      </c>
      <c r="Q198" s="665">
        <v>46070</v>
      </c>
      <c r="R198" s="834" t="s">
        <v>1151</v>
      </c>
      <c r="S198" s="1804"/>
      <c r="T198" s="1804"/>
      <c r="U198" s="1800"/>
      <c r="V198" s="1801"/>
      <c r="W198" s="1804"/>
      <c r="X198" s="1801"/>
      <c r="Y198" s="1804"/>
      <c r="Z198" s="1803"/>
      <c r="AA198" s="1801"/>
      <c r="AB198" s="1804"/>
      <c r="AC198" s="511">
        <v>46044</v>
      </c>
      <c r="AD198" s="1802"/>
      <c r="AE198" s="1804"/>
      <c r="AF198" s="1803"/>
      <c r="AG198" s="1801"/>
      <c r="AH198" s="1800"/>
      <c r="AI198" s="1803"/>
      <c r="AJ198" s="1803"/>
      <c r="AK198" s="1801"/>
      <c r="AL198" s="1804"/>
      <c r="AM198" s="1803"/>
      <c r="AN198" s="1803"/>
      <c r="AO198" s="1801"/>
      <c r="AP198" s="1804"/>
      <c r="AQ198" s="1803"/>
      <c r="AR198" s="1803"/>
      <c r="AS198" s="1803"/>
      <c r="AT198" s="1803"/>
      <c r="AU198" s="1803"/>
      <c r="AV198" s="1801"/>
      <c r="AW198" s="1804"/>
      <c r="AX198" s="1801"/>
      <c r="AY198" s="1802"/>
      <c r="AZ198" s="1798" t="s">
        <v>2037</v>
      </c>
      <c r="BA198" s="891" t="s">
        <v>1873</v>
      </c>
      <c r="BB198" s="892" t="s">
        <v>2039</v>
      </c>
      <c r="BC198" s="893" t="s">
        <v>1874</v>
      </c>
      <c r="BD198" s="425">
        <v>1</v>
      </c>
      <c r="BE198" s="425">
        <v>0</v>
      </c>
      <c r="BF198" s="507">
        <v>46070</v>
      </c>
      <c r="BG198" s="425">
        <v>0</v>
      </c>
      <c r="BH198" s="1642">
        <v>0</v>
      </c>
      <c r="BI198" s="1641">
        <v>1</v>
      </c>
      <c r="BJ198" s="1640" t="s">
        <v>61</v>
      </c>
      <c r="BM198" s="53"/>
      <c r="BN198" s="53"/>
      <c r="BO198" s="53"/>
    </row>
    <row r="199" spans="1:67" s="1799" customFormat="1" ht="12" customHeight="1" x14ac:dyDescent="0.2">
      <c r="A199" s="646"/>
      <c r="B199" s="508"/>
      <c r="C199" s="508"/>
      <c r="D199" s="508"/>
      <c r="E199" s="508"/>
      <c r="F199" s="508"/>
      <c r="G199" s="508"/>
      <c r="H199" s="508"/>
      <c r="I199" s="832"/>
      <c r="J199" s="662">
        <v>46042</v>
      </c>
      <c r="K199" s="292">
        <v>46070</v>
      </c>
      <c r="L199" s="292"/>
      <c r="M199" s="291" t="s">
        <v>2332</v>
      </c>
      <c r="N199" s="1805"/>
      <c r="O199" s="1805"/>
      <c r="P199" s="664">
        <v>46065</v>
      </c>
      <c r="Q199" s="665">
        <v>46070</v>
      </c>
      <c r="R199" s="834" t="s">
        <v>1151</v>
      </c>
      <c r="S199" s="1804"/>
      <c r="T199" s="1804"/>
      <c r="U199" s="1800"/>
      <c r="V199" s="1801"/>
      <c r="W199" s="1804"/>
      <c r="X199" s="1801"/>
      <c r="Y199" s="1804"/>
      <c r="Z199" s="1803"/>
      <c r="AA199" s="1801"/>
      <c r="AB199" s="1804"/>
      <c r="AC199" s="511">
        <v>46044</v>
      </c>
      <c r="AD199" s="1802"/>
      <c r="AE199" s="1804"/>
      <c r="AF199" s="1803"/>
      <c r="AG199" s="1801"/>
      <c r="AH199" s="1800"/>
      <c r="AI199" s="1803"/>
      <c r="AJ199" s="1803"/>
      <c r="AK199" s="1801"/>
      <c r="AL199" s="1804"/>
      <c r="AM199" s="1803"/>
      <c r="AN199" s="1803"/>
      <c r="AO199" s="1801"/>
      <c r="AP199" s="1804"/>
      <c r="AQ199" s="1803"/>
      <c r="AR199" s="1803"/>
      <c r="AS199" s="1803"/>
      <c r="AT199" s="1803"/>
      <c r="AU199" s="1803"/>
      <c r="AV199" s="1801"/>
      <c r="AW199" s="1804"/>
      <c r="AX199" s="1801"/>
      <c r="AY199" s="1802"/>
      <c r="AZ199" s="1798" t="s">
        <v>2037</v>
      </c>
      <c r="BA199" s="891" t="s">
        <v>1873</v>
      </c>
      <c r="BB199" s="892" t="s">
        <v>2040</v>
      </c>
      <c r="BC199" s="893" t="s">
        <v>1874</v>
      </c>
      <c r="BD199" s="425">
        <v>1</v>
      </c>
      <c r="BE199" s="425">
        <v>0</v>
      </c>
      <c r="BF199" s="507">
        <v>46070</v>
      </c>
      <c r="BG199" s="425">
        <v>0</v>
      </c>
      <c r="BH199" s="1642">
        <v>0</v>
      </c>
      <c r="BI199" s="1641">
        <v>1</v>
      </c>
      <c r="BJ199" s="1640" t="s">
        <v>61</v>
      </c>
      <c r="BM199" s="53"/>
      <c r="BN199" s="53"/>
      <c r="BO199" s="53"/>
    </row>
    <row r="200" spans="1:67" s="1799" customFormat="1" ht="12" customHeight="1" x14ac:dyDescent="0.2">
      <c r="A200" s="646"/>
      <c r="B200" s="508"/>
      <c r="C200" s="508"/>
      <c r="D200" s="508"/>
      <c r="E200" s="508"/>
      <c r="F200" s="508"/>
      <c r="G200" s="508"/>
      <c r="H200" s="508"/>
      <c r="I200" s="832"/>
      <c r="J200" s="662">
        <v>46042</v>
      </c>
      <c r="K200" s="292">
        <v>46070</v>
      </c>
      <c r="L200" s="292"/>
      <c r="M200" s="291" t="s">
        <v>2332</v>
      </c>
      <c r="N200" s="1805"/>
      <c r="O200" s="1805"/>
      <c r="P200" s="664">
        <v>46065</v>
      </c>
      <c r="Q200" s="665">
        <v>46070</v>
      </c>
      <c r="R200" s="834" t="s">
        <v>1151</v>
      </c>
      <c r="S200" s="1804"/>
      <c r="T200" s="1804"/>
      <c r="U200" s="1800"/>
      <c r="V200" s="1801"/>
      <c r="W200" s="1804"/>
      <c r="X200" s="1801"/>
      <c r="Y200" s="1804"/>
      <c r="Z200" s="1803"/>
      <c r="AA200" s="1801"/>
      <c r="AB200" s="1804"/>
      <c r="AC200" s="511">
        <v>46044</v>
      </c>
      <c r="AD200" s="1802"/>
      <c r="AE200" s="1804"/>
      <c r="AF200" s="1803"/>
      <c r="AG200" s="1801"/>
      <c r="AH200" s="1800"/>
      <c r="AI200" s="1803"/>
      <c r="AJ200" s="1803"/>
      <c r="AK200" s="1801"/>
      <c r="AL200" s="1804"/>
      <c r="AM200" s="1803"/>
      <c r="AN200" s="1803"/>
      <c r="AO200" s="1801"/>
      <c r="AP200" s="1804"/>
      <c r="AQ200" s="1803"/>
      <c r="AR200" s="1803"/>
      <c r="AS200" s="1803"/>
      <c r="AT200" s="1803"/>
      <c r="AU200" s="1803"/>
      <c r="AV200" s="1801"/>
      <c r="AW200" s="1804"/>
      <c r="AX200" s="1801"/>
      <c r="AY200" s="1802"/>
      <c r="AZ200" s="1798" t="s">
        <v>2037</v>
      </c>
      <c r="BA200" s="891" t="s">
        <v>1873</v>
      </c>
      <c r="BB200" s="892" t="s">
        <v>2041</v>
      </c>
      <c r="BC200" s="893" t="s">
        <v>1874</v>
      </c>
      <c r="BD200" s="425">
        <v>1</v>
      </c>
      <c r="BE200" s="425">
        <v>0</v>
      </c>
      <c r="BF200" s="507">
        <v>46070</v>
      </c>
      <c r="BG200" s="425">
        <v>0</v>
      </c>
      <c r="BH200" s="1642">
        <v>0</v>
      </c>
      <c r="BI200" s="1641">
        <v>1</v>
      </c>
      <c r="BJ200" s="1640" t="s">
        <v>61</v>
      </c>
    </row>
    <row r="201" spans="1:67" ht="12" customHeight="1" x14ac:dyDescent="0.2">
      <c r="A201" s="646"/>
      <c r="B201" s="508"/>
      <c r="C201" s="508"/>
      <c r="D201" s="508"/>
      <c r="E201" s="508"/>
      <c r="F201" s="508"/>
      <c r="G201" s="508"/>
      <c r="H201" s="508"/>
      <c r="I201" s="832"/>
      <c r="J201" s="662">
        <v>46042</v>
      </c>
      <c r="K201" s="292">
        <v>46070</v>
      </c>
      <c r="L201" s="292"/>
      <c r="M201" s="291" t="s">
        <v>2332</v>
      </c>
      <c r="N201" s="1805"/>
      <c r="O201" s="1805"/>
      <c r="P201" s="664">
        <v>46065</v>
      </c>
      <c r="Q201" s="665">
        <v>46070</v>
      </c>
      <c r="R201" s="834" t="s">
        <v>1151</v>
      </c>
      <c r="S201" s="1804"/>
      <c r="T201" s="1804"/>
      <c r="U201" s="1800"/>
      <c r="V201" s="1801"/>
      <c r="W201" s="1804"/>
      <c r="X201" s="1801"/>
      <c r="Y201" s="1804"/>
      <c r="Z201" s="1803"/>
      <c r="AA201" s="1801"/>
      <c r="AB201" s="1804"/>
      <c r="AC201" s="511">
        <v>46044</v>
      </c>
      <c r="AD201" s="1802"/>
      <c r="AE201" s="1804"/>
      <c r="AF201" s="1803"/>
      <c r="AG201" s="1801"/>
      <c r="AH201" s="1800"/>
      <c r="AI201" s="1803"/>
      <c r="AJ201" s="1803"/>
      <c r="AK201" s="1801"/>
      <c r="AL201" s="1804"/>
      <c r="AM201" s="1803"/>
      <c r="AN201" s="1803"/>
      <c r="AO201" s="1801"/>
      <c r="AP201" s="1804"/>
      <c r="AQ201" s="1803"/>
      <c r="AR201" s="1803"/>
      <c r="AS201" s="1803"/>
      <c r="AT201" s="1803"/>
      <c r="AU201" s="1803"/>
      <c r="AV201" s="1801"/>
      <c r="AW201" s="1804"/>
      <c r="AX201" s="1801"/>
      <c r="AY201" s="1802"/>
      <c r="AZ201" s="1798" t="s">
        <v>2037</v>
      </c>
      <c r="BA201" s="891" t="s">
        <v>1873</v>
      </c>
      <c r="BB201" s="892" t="s">
        <v>2042</v>
      </c>
      <c r="BC201" s="893" t="s">
        <v>1874</v>
      </c>
      <c r="BD201" s="425">
        <v>1</v>
      </c>
      <c r="BE201" s="425">
        <v>0</v>
      </c>
      <c r="BF201" s="507">
        <v>46070</v>
      </c>
      <c r="BG201" s="425">
        <v>0</v>
      </c>
      <c r="BH201" s="1642">
        <v>0</v>
      </c>
      <c r="BI201" s="1641">
        <v>1</v>
      </c>
      <c r="BJ201" s="1640" t="s">
        <v>61</v>
      </c>
      <c r="BK201" s="1799"/>
      <c r="BL201" s="1799"/>
      <c r="BM201" s="1799"/>
      <c r="BN201" s="1799"/>
      <c r="BO201" s="1799"/>
    </row>
    <row r="202" spans="1:67" ht="12" customHeight="1" x14ac:dyDescent="0.2">
      <c r="A202" s="426">
        <v>21374</v>
      </c>
      <c r="B202" s="508"/>
      <c r="C202" s="508"/>
      <c r="D202" s="508"/>
      <c r="E202" s="508"/>
      <c r="F202" s="650">
        <v>1255</v>
      </c>
      <c r="G202" s="508"/>
      <c r="H202" s="508"/>
      <c r="I202" s="652" t="s">
        <v>1489</v>
      </c>
      <c r="J202" s="662">
        <v>46058</v>
      </c>
      <c r="K202" s="292">
        <v>46071</v>
      </c>
      <c r="L202" s="292"/>
      <c r="M202" s="291" t="s">
        <v>84</v>
      </c>
      <c r="N202" s="662">
        <v>46070</v>
      </c>
      <c r="O202" s="663">
        <v>46063</v>
      </c>
      <c r="P202" s="664">
        <v>46066</v>
      </c>
      <c r="Q202" s="665">
        <v>46071</v>
      </c>
      <c r="R202" s="646"/>
      <c r="S202" s="509">
        <v>46044</v>
      </c>
      <c r="T202" s="509">
        <v>46044</v>
      </c>
      <c r="U202" s="1800"/>
      <c r="V202" s="1801"/>
      <c r="W202" s="509">
        <v>46044</v>
      </c>
      <c r="X202" s="1801"/>
      <c r="Y202" s="1804"/>
      <c r="Z202" s="1639">
        <v>46044</v>
      </c>
      <c r="AA202" s="1801"/>
      <c r="AB202" s="1804"/>
      <c r="AC202" s="511">
        <v>46044</v>
      </c>
      <c r="AD202" s="1802"/>
      <c r="AE202" s="510">
        <v>46044</v>
      </c>
      <c r="AF202" s="1803"/>
      <c r="AG202" s="1801"/>
      <c r="AH202" s="1562">
        <v>46044</v>
      </c>
      <c r="AI202" s="1803"/>
      <c r="AJ202" s="1803"/>
      <c r="AK202" s="1801"/>
      <c r="AL202" s="510">
        <v>46044</v>
      </c>
      <c r="AM202" s="1803"/>
      <c r="AN202" s="1803"/>
      <c r="AO202" s="1801"/>
      <c r="AP202" s="1804"/>
      <c r="AQ202" s="1803"/>
      <c r="AR202" s="1803"/>
      <c r="AS202" s="1803"/>
      <c r="AT202" s="649" t="s">
        <v>84</v>
      </c>
      <c r="AU202" s="1803"/>
      <c r="AV202" s="1801"/>
      <c r="AW202" s="648" t="s">
        <v>84</v>
      </c>
      <c r="AX202" s="1801"/>
      <c r="AY202" s="773" t="s">
        <v>84</v>
      </c>
      <c r="AZ202" s="769" t="s">
        <v>2069</v>
      </c>
      <c r="BA202" s="651" t="s">
        <v>1628</v>
      </c>
      <c r="BB202" s="1391" t="s">
        <v>2070</v>
      </c>
      <c r="BC202" s="653" t="s">
        <v>1489</v>
      </c>
      <c r="BD202" s="425">
        <v>11</v>
      </c>
      <c r="BE202" s="425" t="s">
        <v>1489</v>
      </c>
      <c r="BF202" s="507">
        <v>46071</v>
      </c>
      <c r="BG202" s="425">
        <v>21374</v>
      </c>
      <c r="BH202" s="1642">
        <v>4</v>
      </c>
      <c r="BI202" s="1641">
        <v>4</v>
      </c>
      <c r="BJ202" s="1640"/>
      <c r="BM202" s="1799"/>
      <c r="BN202" s="1799"/>
      <c r="BO202" s="1799"/>
    </row>
    <row r="203" spans="1:67" ht="12" customHeight="1" x14ac:dyDescent="0.2">
      <c r="A203" s="646"/>
      <c r="B203" s="508"/>
      <c r="C203" s="508"/>
      <c r="D203" s="508"/>
      <c r="E203" s="508"/>
      <c r="F203" s="508"/>
      <c r="G203" s="508"/>
      <c r="H203" s="508"/>
      <c r="I203" s="832"/>
      <c r="J203" s="662">
        <v>46044</v>
      </c>
      <c r="K203" s="292">
        <v>46071</v>
      </c>
      <c r="L203" s="292"/>
      <c r="M203" s="291" t="s">
        <v>2334</v>
      </c>
      <c r="N203" s="1805"/>
      <c r="O203" s="663">
        <v>46065</v>
      </c>
      <c r="P203" s="1805"/>
      <c r="Q203" s="665">
        <v>46071</v>
      </c>
      <c r="R203" s="834" t="s">
        <v>1151</v>
      </c>
      <c r="S203" s="1804"/>
      <c r="T203" s="1804"/>
      <c r="U203" s="1800"/>
      <c r="V203" s="1801"/>
      <c r="W203" s="509">
        <v>46044</v>
      </c>
      <c r="X203" s="1801"/>
      <c r="Y203" s="1804"/>
      <c r="Z203" s="1803"/>
      <c r="AA203" s="1801"/>
      <c r="AB203" s="1804"/>
      <c r="AC203" s="1801"/>
      <c r="AD203" s="1802"/>
      <c r="AE203" s="1804"/>
      <c r="AF203" s="1803"/>
      <c r="AG203" s="1801"/>
      <c r="AH203" s="1800"/>
      <c r="AI203" s="1803"/>
      <c r="AJ203" s="1803"/>
      <c r="AK203" s="1801"/>
      <c r="AL203" s="1804"/>
      <c r="AM203" s="1803"/>
      <c r="AN203" s="1803"/>
      <c r="AO203" s="1801"/>
      <c r="AP203" s="1804"/>
      <c r="AQ203" s="1803"/>
      <c r="AR203" s="1803"/>
      <c r="AS203" s="1803"/>
      <c r="AT203" s="1803"/>
      <c r="AU203" s="1803"/>
      <c r="AV203" s="1801"/>
      <c r="AW203" s="1804"/>
      <c r="AX203" s="1801"/>
      <c r="AY203" s="1802"/>
      <c r="AZ203" s="1798" t="s">
        <v>2032</v>
      </c>
      <c r="BA203" s="891" t="s">
        <v>1873</v>
      </c>
      <c r="BB203" s="892" t="s">
        <v>1963</v>
      </c>
      <c r="BC203" s="893" t="s">
        <v>1874</v>
      </c>
      <c r="BD203" s="425">
        <v>1</v>
      </c>
      <c r="BE203" s="425">
        <v>0</v>
      </c>
      <c r="BF203" s="507">
        <v>46071</v>
      </c>
      <c r="BG203" s="425">
        <v>0</v>
      </c>
      <c r="BH203" s="1642">
        <v>1</v>
      </c>
      <c r="BI203" s="1641">
        <v>0</v>
      </c>
      <c r="BJ203" s="1640" t="s">
        <v>58</v>
      </c>
      <c r="BK203" s="1799"/>
      <c r="BL203" s="1799"/>
      <c r="BM203" s="1799"/>
      <c r="BN203" s="1799"/>
      <c r="BO203" s="1799"/>
    </row>
    <row r="204" spans="1:67" ht="12" customHeight="1" x14ac:dyDescent="0.2">
      <c r="A204" s="646"/>
      <c r="B204" s="508"/>
      <c r="C204" s="508"/>
      <c r="D204" s="508"/>
      <c r="E204" s="508"/>
      <c r="F204" s="508"/>
      <c r="G204" s="508"/>
      <c r="H204" s="508"/>
      <c r="I204" s="832"/>
      <c r="J204" s="662">
        <v>46044</v>
      </c>
      <c r="K204" s="292">
        <v>46071</v>
      </c>
      <c r="L204" s="292"/>
      <c r="M204" s="291" t="s">
        <v>2334</v>
      </c>
      <c r="N204" s="1805"/>
      <c r="O204" s="663">
        <v>46065</v>
      </c>
      <c r="P204" s="1805"/>
      <c r="Q204" s="665">
        <v>46071</v>
      </c>
      <c r="R204" s="834" t="s">
        <v>1151</v>
      </c>
      <c r="S204" s="1804"/>
      <c r="T204" s="1804"/>
      <c r="U204" s="1800"/>
      <c r="V204" s="1801"/>
      <c r="W204" s="509">
        <v>46044</v>
      </c>
      <c r="X204" s="1801"/>
      <c r="Y204" s="1804"/>
      <c r="Z204" s="1803"/>
      <c r="AA204" s="1801"/>
      <c r="AB204" s="1804"/>
      <c r="AC204" s="1801"/>
      <c r="AD204" s="1802"/>
      <c r="AE204" s="1804"/>
      <c r="AF204" s="1803"/>
      <c r="AG204" s="1801"/>
      <c r="AH204" s="1800"/>
      <c r="AI204" s="1803"/>
      <c r="AJ204" s="1803"/>
      <c r="AK204" s="1801"/>
      <c r="AL204" s="1804"/>
      <c r="AM204" s="1803"/>
      <c r="AN204" s="1803"/>
      <c r="AO204" s="1801"/>
      <c r="AP204" s="1804"/>
      <c r="AQ204" s="1803"/>
      <c r="AR204" s="1803"/>
      <c r="AS204" s="1803"/>
      <c r="AT204" s="1803"/>
      <c r="AU204" s="1803"/>
      <c r="AV204" s="1801"/>
      <c r="AW204" s="1804"/>
      <c r="AX204" s="1801"/>
      <c r="AY204" s="1802"/>
      <c r="AZ204" s="1798" t="s">
        <v>2032</v>
      </c>
      <c r="BA204" s="891" t="s">
        <v>1873</v>
      </c>
      <c r="BB204" s="892" t="s">
        <v>2033</v>
      </c>
      <c r="BC204" s="893" t="s">
        <v>1874</v>
      </c>
      <c r="BD204" s="425">
        <v>1</v>
      </c>
      <c r="BE204" s="425">
        <v>0</v>
      </c>
      <c r="BF204" s="507">
        <v>46071</v>
      </c>
      <c r="BG204" s="425">
        <v>0</v>
      </c>
      <c r="BH204" s="1642">
        <v>1</v>
      </c>
      <c r="BI204" s="1641">
        <v>0</v>
      </c>
      <c r="BJ204" s="1640" t="s">
        <v>58</v>
      </c>
      <c r="BK204" s="1799"/>
      <c r="BL204" s="1799"/>
      <c r="BM204" s="1799"/>
      <c r="BN204" s="1799"/>
      <c r="BO204" s="1799"/>
    </row>
    <row r="205" spans="1:67" ht="12" customHeight="1" x14ac:dyDescent="0.2">
      <c r="A205" s="646"/>
      <c r="B205" s="508"/>
      <c r="C205" s="508"/>
      <c r="D205" s="508"/>
      <c r="E205" s="508"/>
      <c r="F205" s="508"/>
      <c r="G205" s="508"/>
      <c r="H205" s="508"/>
      <c r="I205" s="832"/>
      <c r="J205" s="662">
        <v>46044</v>
      </c>
      <c r="K205" s="292">
        <v>46071</v>
      </c>
      <c r="L205" s="292"/>
      <c r="M205" s="291" t="s">
        <v>2334</v>
      </c>
      <c r="N205" s="1805"/>
      <c r="O205" s="663">
        <v>46065</v>
      </c>
      <c r="P205" s="1805"/>
      <c r="Q205" s="665">
        <v>46071</v>
      </c>
      <c r="R205" s="834" t="s">
        <v>1151</v>
      </c>
      <c r="S205" s="1804"/>
      <c r="T205" s="1804"/>
      <c r="U205" s="1800"/>
      <c r="V205" s="1801"/>
      <c r="W205" s="509" t="s">
        <v>1962</v>
      </c>
      <c r="X205" s="1801"/>
      <c r="Y205" s="1804"/>
      <c r="Z205" s="1803"/>
      <c r="AA205" s="1801"/>
      <c r="AB205" s="1804"/>
      <c r="AC205" s="1801"/>
      <c r="AD205" s="1802"/>
      <c r="AE205" s="1804"/>
      <c r="AF205" s="1803"/>
      <c r="AG205" s="1801"/>
      <c r="AH205" s="1800"/>
      <c r="AI205" s="1803"/>
      <c r="AJ205" s="1803"/>
      <c r="AK205" s="1801"/>
      <c r="AL205" s="1804"/>
      <c r="AM205" s="1803"/>
      <c r="AN205" s="1803"/>
      <c r="AO205" s="1801"/>
      <c r="AP205" s="1804"/>
      <c r="AQ205" s="1803"/>
      <c r="AR205" s="1803"/>
      <c r="AS205" s="1803"/>
      <c r="AT205" s="1803"/>
      <c r="AU205" s="1803"/>
      <c r="AV205" s="1801"/>
      <c r="AW205" s="1804"/>
      <c r="AX205" s="1801"/>
      <c r="AY205" s="1802"/>
      <c r="AZ205" s="1798" t="s">
        <v>2032</v>
      </c>
      <c r="BA205" s="891" t="s">
        <v>1873</v>
      </c>
      <c r="BB205" s="892" t="s">
        <v>2034</v>
      </c>
      <c r="BC205" s="893" t="s">
        <v>1874</v>
      </c>
      <c r="BD205" s="425">
        <v>1</v>
      </c>
      <c r="BE205" s="425">
        <v>0</v>
      </c>
      <c r="BF205" s="507">
        <v>46071</v>
      </c>
      <c r="BG205" s="425">
        <v>0</v>
      </c>
      <c r="BH205" s="1642">
        <v>1</v>
      </c>
      <c r="BI205" s="1641">
        <v>0</v>
      </c>
      <c r="BJ205" s="1640" t="s">
        <v>58</v>
      </c>
      <c r="BK205" s="1799"/>
      <c r="BL205" s="1799"/>
    </row>
    <row r="206" spans="1:67" ht="12" customHeight="1" x14ac:dyDescent="0.2">
      <c r="A206" s="646"/>
      <c r="B206" s="508"/>
      <c r="C206" s="508"/>
      <c r="D206" s="508"/>
      <c r="E206" s="508"/>
      <c r="F206" s="508"/>
      <c r="G206" s="508"/>
      <c r="H206" s="508"/>
      <c r="I206" s="832"/>
      <c r="J206" s="662">
        <v>46044</v>
      </c>
      <c r="K206" s="292">
        <v>46071</v>
      </c>
      <c r="L206" s="292"/>
      <c r="M206" s="291" t="s">
        <v>2334</v>
      </c>
      <c r="N206" s="1805"/>
      <c r="O206" s="663">
        <v>46065</v>
      </c>
      <c r="P206" s="1805"/>
      <c r="Q206" s="665">
        <v>46071</v>
      </c>
      <c r="R206" s="834" t="s">
        <v>1151</v>
      </c>
      <c r="S206" s="1804"/>
      <c r="T206" s="1804"/>
      <c r="U206" s="1800"/>
      <c r="V206" s="1801"/>
      <c r="W206" s="509" t="s">
        <v>1962</v>
      </c>
      <c r="X206" s="1801"/>
      <c r="Y206" s="1804"/>
      <c r="Z206" s="1803"/>
      <c r="AA206" s="1801"/>
      <c r="AB206" s="1804"/>
      <c r="AC206" s="1801"/>
      <c r="AD206" s="1802"/>
      <c r="AE206" s="1804"/>
      <c r="AF206" s="1803"/>
      <c r="AG206" s="1801"/>
      <c r="AH206" s="1800"/>
      <c r="AI206" s="1803"/>
      <c r="AJ206" s="1803"/>
      <c r="AK206" s="1801"/>
      <c r="AL206" s="1804"/>
      <c r="AM206" s="1803"/>
      <c r="AN206" s="1803"/>
      <c r="AO206" s="1801"/>
      <c r="AP206" s="1804"/>
      <c r="AQ206" s="1803"/>
      <c r="AR206" s="1803"/>
      <c r="AS206" s="1803"/>
      <c r="AT206" s="1803"/>
      <c r="AU206" s="1803"/>
      <c r="AV206" s="1801"/>
      <c r="AW206" s="1804"/>
      <c r="AX206" s="1801"/>
      <c r="AY206" s="1802"/>
      <c r="AZ206" s="1798" t="s">
        <v>2032</v>
      </c>
      <c r="BA206" s="891" t="s">
        <v>1873</v>
      </c>
      <c r="BB206" s="892" t="s">
        <v>2035</v>
      </c>
      <c r="BC206" s="893" t="s">
        <v>1874</v>
      </c>
      <c r="BD206" s="425">
        <v>1</v>
      </c>
      <c r="BE206" s="425">
        <v>0</v>
      </c>
      <c r="BF206" s="507">
        <v>46071</v>
      </c>
      <c r="BG206" s="425">
        <v>0</v>
      </c>
      <c r="BH206" s="1642">
        <v>1</v>
      </c>
      <c r="BI206" s="1641">
        <v>0</v>
      </c>
      <c r="BJ206" s="1640" t="s">
        <v>58</v>
      </c>
      <c r="BK206" s="1799"/>
      <c r="BL206" s="1799"/>
    </row>
    <row r="207" spans="1:67" s="1799" customFormat="1" ht="12" customHeight="1" x14ac:dyDescent="0.2">
      <c r="A207" s="646"/>
      <c r="B207" s="508"/>
      <c r="C207" s="508"/>
      <c r="D207" s="508"/>
      <c r="E207" s="508"/>
      <c r="F207" s="508"/>
      <c r="G207" s="508"/>
      <c r="H207" s="508"/>
      <c r="I207" s="832"/>
      <c r="J207" s="662">
        <v>46044</v>
      </c>
      <c r="K207" s="292">
        <v>46071</v>
      </c>
      <c r="L207" s="292"/>
      <c r="M207" s="291" t="s">
        <v>2334</v>
      </c>
      <c r="N207" s="1805"/>
      <c r="O207" s="663">
        <v>46065</v>
      </c>
      <c r="P207" s="1805"/>
      <c r="Q207" s="665">
        <v>46071</v>
      </c>
      <c r="R207" s="834" t="s">
        <v>1151</v>
      </c>
      <c r="S207" s="1804"/>
      <c r="T207" s="1804"/>
      <c r="U207" s="1800"/>
      <c r="V207" s="1801"/>
      <c r="W207" s="509" t="s">
        <v>1962</v>
      </c>
      <c r="X207" s="1801"/>
      <c r="Y207" s="1804"/>
      <c r="Z207" s="1803"/>
      <c r="AA207" s="1801"/>
      <c r="AB207" s="1804"/>
      <c r="AC207" s="1801"/>
      <c r="AD207" s="1802"/>
      <c r="AE207" s="1804"/>
      <c r="AF207" s="1803"/>
      <c r="AG207" s="1801"/>
      <c r="AH207" s="1800"/>
      <c r="AI207" s="1803"/>
      <c r="AJ207" s="1803"/>
      <c r="AK207" s="1801"/>
      <c r="AL207" s="1804"/>
      <c r="AM207" s="1803"/>
      <c r="AN207" s="1803"/>
      <c r="AO207" s="1801"/>
      <c r="AP207" s="1804"/>
      <c r="AQ207" s="1803"/>
      <c r="AR207" s="1803"/>
      <c r="AS207" s="1803"/>
      <c r="AT207" s="1803"/>
      <c r="AU207" s="1803"/>
      <c r="AV207" s="1801"/>
      <c r="AW207" s="1804"/>
      <c r="AX207" s="1801"/>
      <c r="AY207" s="1802"/>
      <c r="AZ207" s="1798" t="s">
        <v>2032</v>
      </c>
      <c r="BA207" s="891" t="s">
        <v>1873</v>
      </c>
      <c r="BB207" s="892" t="s">
        <v>2036</v>
      </c>
      <c r="BC207" s="893" t="s">
        <v>1874</v>
      </c>
      <c r="BD207" s="425">
        <v>1</v>
      </c>
      <c r="BE207" s="425">
        <v>0</v>
      </c>
      <c r="BF207" s="507">
        <v>46071</v>
      </c>
      <c r="BG207" s="425">
        <v>0</v>
      </c>
      <c r="BH207" s="1642">
        <v>1</v>
      </c>
      <c r="BI207" s="1641">
        <v>0</v>
      </c>
      <c r="BJ207" s="1640" t="s">
        <v>58</v>
      </c>
    </row>
    <row r="208" spans="1:67" s="1799" customFormat="1" ht="12" customHeight="1" x14ac:dyDescent="0.2">
      <c r="A208" s="426">
        <v>21375</v>
      </c>
      <c r="B208" s="508"/>
      <c r="C208" s="508"/>
      <c r="D208" s="508"/>
      <c r="E208" s="508"/>
      <c r="F208" s="650">
        <v>1256</v>
      </c>
      <c r="G208" s="508"/>
      <c r="H208" s="508"/>
      <c r="I208" s="652" t="s">
        <v>1489</v>
      </c>
      <c r="J208" s="662">
        <v>46059</v>
      </c>
      <c r="K208" s="292">
        <v>46072</v>
      </c>
      <c r="L208" s="292"/>
      <c r="M208" s="291" t="s">
        <v>84</v>
      </c>
      <c r="N208" s="662">
        <v>46071</v>
      </c>
      <c r="O208" s="663">
        <v>46065</v>
      </c>
      <c r="P208" s="664">
        <v>46069</v>
      </c>
      <c r="Q208" s="665">
        <v>46072</v>
      </c>
      <c r="R208" s="646"/>
      <c r="S208" s="509">
        <v>46044</v>
      </c>
      <c r="T208" s="509">
        <v>46044</v>
      </c>
      <c r="U208" s="1800"/>
      <c r="V208" s="1801"/>
      <c r="W208" s="509" t="s">
        <v>84</v>
      </c>
      <c r="X208" s="1801"/>
      <c r="Y208" s="1804"/>
      <c r="Z208" s="1639">
        <v>46044</v>
      </c>
      <c r="AA208" s="1801"/>
      <c r="AB208" s="1804"/>
      <c r="AC208" s="511">
        <v>46044</v>
      </c>
      <c r="AD208" s="1802"/>
      <c r="AE208" s="510">
        <v>46044</v>
      </c>
      <c r="AF208" s="1803"/>
      <c r="AG208" s="1801"/>
      <c r="AH208" s="1562">
        <v>46044</v>
      </c>
      <c r="AI208" s="1803"/>
      <c r="AJ208" s="1803"/>
      <c r="AK208" s="1801"/>
      <c r="AL208" s="510">
        <v>46044</v>
      </c>
      <c r="AM208" s="1803"/>
      <c r="AN208" s="1803"/>
      <c r="AO208" s="1801"/>
      <c r="AP208" s="1804"/>
      <c r="AQ208" s="1803"/>
      <c r="AR208" s="1803"/>
      <c r="AS208" s="1803"/>
      <c r="AT208" s="649" t="s">
        <v>84</v>
      </c>
      <c r="AU208" s="1803"/>
      <c r="AV208" s="1801"/>
      <c r="AW208" s="648" t="s">
        <v>84</v>
      </c>
      <c r="AX208" s="1801"/>
      <c r="AY208" s="773" t="s">
        <v>84</v>
      </c>
      <c r="AZ208" s="769" t="s">
        <v>2071</v>
      </c>
      <c r="BA208" s="651" t="s">
        <v>2072</v>
      </c>
      <c r="BB208" s="1391" t="s">
        <v>2073</v>
      </c>
      <c r="BC208" s="653" t="s">
        <v>1489</v>
      </c>
      <c r="BD208" s="425">
        <v>11</v>
      </c>
      <c r="BE208" s="425" t="s">
        <v>1489</v>
      </c>
      <c r="BF208" s="507">
        <v>46072</v>
      </c>
      <c r="BG208" s="425">
        <v>21375</v>
      </c>
      <c r="BH208" s="1642">
        <v>4</v>
      </c>
      <c r="BI208" s="1641">
        <v>4</v>
      </c>
      <c r="BJ208" s="1640"/>
      <c r="BK208" s="53"/>
      <c r="BL208" s="53"/>
    </row>
    <row r="209" spans="1:67" ht="12" customHeight="1" x14ac:dyDescent="0.2">
      <c r="A209" s="646"/>
      <c r="B209" s="508"/>
      <c r="C209" s="508"/>
      <c r="D209" s="508"/>
      <c r="E209" s="508"/>
      <c r="F209" s="508"/>
      <c r="G209" s="508"/>
      <c r="H209" s="508"/>
      <c r="I209" s="832"/>
      <c r="J209" s="662">
        <v>46056</v>
      </c>
      <c r="K209" s="292">
        <v>46084</v>
      </c>
      <c r="L209" s="292"/>
      <c r="M209" s="291" t="s">
        <v>84</v>
      </c>
      <c r="N209" s="1805"/>
      <c r="O209" s="663">
        <v>46078</v>
      </c>
      <c r="P209" s="1805"/>
      <c r="Q209" s="665">
        <v>46084</v>
      </c>
      <c r="R209" s="834" t="s">
        <v>1151</v>
      </c>
      <c r="S209" s="1804"/>
      <c r="T209" s="1804"/>
      <c r="U209" s="1800"/>
      <c r="V209" s="1801"/>
      <c r="W209" s="509" t="s">
        <v>1962</v>
      </c>
      <c r="X209" s="1801"/>
      <c r="Y209" s="1804"/>
      <c r="Z209" s="1803"/>
      <c r="AA209" s="1801"/>
      <c r="AB209" s="1804"/>
      <c r="AC209" s="1801"/>
      <c r="AD209" s="1802"/>
      <c r="AE209" s="1804"/>
      <c r="AF209" s="1803"/>
      <c r="AG209" s="1801"/>
      <c r="AH209" s="1800"/>
      <c r="AI209" s="1803"/>
      <c r="AJ209" s="1803"/>
      <c r="AK209" s="1801"/>
      <c r="AL209" s="1804"/>
      <c r="AM209" s="1803"/>
      <c r="AN209" s="1803"/>
      <c r="AO209" s="1801"/>
      <c r="AP209" s="1804"/>
      <c r="AQ209" s="1803"/>
      <c r="AR209" s="1803"/>
      <c r="AS209" s="1803"/>
      <c r="AT209" s="1803"/>
      <c r="AU209" s="1803"/>
      <c r="AV209" s="1801"/>
      <c r="AW209" s="1804"/>
      <c r="AX209" s="1801"/>
      <c r="AY209" s="1802"/>
      <c r="AZ209" s="1798" t="s">
        <v>2086</v>
      </c>
      <c r="BA209" s="891" t="s">
        <v>1779</v>
      </c>
      <c r="BB209" s="892" t="s">
        <v>2087</v>
      </c>
      <c r="BC209" s="893" t="s">
        <v>2081</v>
      </c>
      <c r="BD209" s="425">
        <v>1</v>
      </c>
      <c r="BE209" s="425">
        <v>0</v>
      </c>
      <c r="BF209" s="507">
        <v>46084</v>
      </c>
      <c r="BG209" s="425">
        <v>0</v>
      </c>
      <c r="BH209" s="1642">
        <v>1</v>
      </c>
      <c r="BI209" s="1641">
        <v>0</v>
      </c>
      <c r="BJ209" s="1640" t="s">
        <v>58</v>
      </c>
      <c r="BK209" s="1799"/>
      <c r="BL209" s="1799"/>
      <c r="BM209" s="1799"/>
      <c r="BN209" s="1799"/>
      <c r="BO209" s="1799"/>
    </row>
    <row r="210" spans="1:67" ht="12" customHeight="1" x14ac:dyDescent="0.2">
      <c r="A210" s="646"/>
      <c r="B210" s="508"/>
      <c r="C210" s="508"/>
      <c r="D210" s="508"/>
      <c r="E210" s="508"/>
      <c r="F210" s="508"/>
      <c r="G210" s="508"/>
      <c r="H210" s="508"/>
      <c r="I210" s="832"/>
      <c r="J210" s="662">
        <v>46056</v>
      </c>
      <c r="K210" s="292">
        <v>46084</v>
      </c>
      <c r="L210" s="292"/>
      <c r="M210" s="291" t="s">
        <v>84</v>
      </c>
      <c r="N210" s="1805"/>
      <c r="O210" s="663">
        <v>46078</v>
      </c>
      <c r="P210" s="1805"/>
      <c r="Q210" s="665">
        <v>46084</v>
      </c>
      <c r="R210" s="834" t="s">
        <v>1151</v>
      </c>
      <c r="S210" s="1804"/>
      <c r="T210" s="1804"/>
      <c r="U210" s="1800"/>
      <c r="V210" s="1801"/>
      <c r="W210" s="509" t="s">
        <v>1962</v>
      </c>
      <c r="X210" s="1801"/>
      <c r="Y210" s="1804"/>
      <c r="Z210" s="1803"/>
      <c r="AA210" s="1801"/>
      <c r="AB210" s="1804"/>
      <c r="AC210" s="1801"/>
      <c r="AD210" s="1802"/>
      <c r="AE210" s="1804"/>
      <c r="AF210" s="1803"/>
      <c r="AG210" s="1801"/>
      <c r="AH210" s="1800"/>
      <c r="AI210" s="1803"/>
      <c r="AJ210" s="1803"/>
      <c r="AK210" s="1801"/>
      <c r="AL210" s="1804"/>
      <c r="AM210" s="1803"/>
      <c r="AN210" s="1803"/>
      <c r="AO210" s="1801"/>
      <c r="AP210" s="1804"/>
      <c r="AQ210" s="1803"/>
      <c r="AR210" s="1803"/>
      <c r="AS210" s="1803"/>
      <c r="AT210" s="1803"/>
      <c r="AU210" s="1803"/>
      <c r="AV210" s="1801"/>
      <c r="AW210" s="1804"/>
      <c r="AX210" s="1801"/>
      <c r="AY210" s="1802"/>
      <c r="AZ210" s="1798" t="s">
        <v>2086</v>
      </c>
      <c r="BA210" s="891" t="s">
        <v>1779</v>
      </c>
      <c r="BB210" s="892" t="s">
        <v>2088</v>
      </c>
      <c r="BC210" s="893" t="s">
        <v>2081</v>
      </c>
      <c r="BD210" s="425">
        <v>1</v>
      </c>
      <c r="BE210" s="425">
        <v>0</v>
      </c>
      <c r="BF210" s="507">
        <v>46084</v>
      </c>
      <c r="BG210" s="425">
        <v>0</v>
      </c>
      <c r="BH210" s="1642">
        <v>1</v>
      </c>
      <c r="BI210" s="1641">
        <v>0</v>
      </c>
      <c r="BJ210" s="1640" t="s">
        <v>58</v>
      </c>
      <c r="BK210" s="1799"/>
      <c r="BL210" s="1799"/>
      <c r="BM210" s="1799"/>
      <c r="BN210" s="1799"/>
      <c r="BO210" s="1799"/>
    </row>
    <row r="211" spans="1:67" ht="12" customHeight="1" x14ac:dyDescent="0.2">
      <c r="A211" s="426">
        <v>21376</v>
      </c>
      <c r="B211" s="650">
        <v>3220</v>
      </c>
      <c r="C211" s="508"/>
      <c r="D211" s="508"/>
      <c r="E211" s="508"/>
      <c r="F211" s="508"/>
      <c r="G211" s="508"/>
      <c r="H211" s="508"/>
      <c r="I211" s="652" t="s">
        <v>369</v>
      </c>
      <c r="J211" s="662">
        <v>46072</v>
      </c>
      <c r="K211" s="292">
        <v>46085</v>
      </c>
      <c r="L211" s="292"/>
      <c r="M211" s="291" t="s">
        <v>84</v>
      </c>
      <c r="N211" s="662">
        <v>46080</v>
      </c>
      <c r="O211" s="663">
        <v>46073</v>
      </c>
      <c r="P211" s="664">
        <v>46080</v>
      </c>
      <c r="Q211" s="665">
        <v>46085</v>
      </c>
      <c r="R211" s="646"/>
      <c r="S211" s="509" t="s">
        <v>84</v>
      </c>
      <c r="T211" s="509" t="s">
        <v>84</v>
      </c>
      <c r="U211" s="1800"/>
      <c r="V211" s="1801"/>
      <c r="W211" s="509" t="s">
        <v>84</v>
      </c>
      <c r="X211" s="1801"/>
      <c r="Y211" s="509" t="s">
        <v>84</v>
      </c>
      <c r="Z211" s="1803"/>
      <c r="AA211" s="1801"/>
      <c r="AB211" s="1804"/>
      <c r="AC211" s="1801"/>
      <c r="AD211" s="512" t="s">
        <v>84</v>
      </c>
      <c r="AE211" s="510" t="s">
        <v>84</v>
      </c>
      <c r="AF211" s="1803"/>
      <c r="AG211" s="1801"/>
      <c r="AH211" s="1562" t="s">
        <v>84</v>
      </c>
      <c r="AI211" s="1803"/>
      <c r="AJ211" s="1803"/>
      <c r="AK211" s="1801"/>
      <c r="AL211" s="510" t="s">
        <v>84</v>
      </c>
      <c r="AM211" s="1803"/>
      <c r="AN211" s="1803"/>
      <c r="AO211" s="1801"/>
      <c r="AP211" s="648" t="s">
        <v>84</v>
      </c>
      <c r="AQ211" s="1803"/>
      <c r="AR211" s="1803"/>
      <c r="AS211" s="1803"/>
      <c r="AT211" s="1803"/>
      <c r="AU211" s="1803"/>
      <c r="AV211" s="1801"/>
      <c r="AW211" s="1804"/>
      <c r="AX211" s="647" t="s">
        <v>84</v>
      </c>
      <c r="AY211" s="773" t="s">
        <v>84</v>
      </c>
      <c r="AZ211" s="769" t="s">
        <v>2094</v>
      </c>
      <c r="BA211" s="651" t="s">
        <v>1543</v>
      </c>
      <c r="BB211" s="1391"/>
      <c r="BC211" s="653" t="s">
        <v>369</v>
      </c>
      <c r="BD211" s="425">
        <v>11</v>
      </c>
      <c r="BE211" s="425" t="s">
        <v>369</v>
      </c>
      <c r="BF211" s="507">
        <v>46085</v>
      </c>
      <c r="BG211" s="425">
        <v>21376</v>
      </c>
      <c r="BH211" s="1642">
        <v>4</v>
      </c>
      <c r="BI211" s="1641">
        <v>4</v>
      </c>
      <c r="BJ211" s="1640"/>
    </row>
    <row r="212" spans="1:67" ht="12" customHeight="1" x14ac:dyDescent="0.2">
      <c r="A212" s="426">
        <v>21377</v>
      </c>
      <c r="B212" s="650">
        <v>3221</v>
      </c>
      <c r="C212" s="508"/>
      <c r="D212" s="508"/>
      <c r="E212" s="508"/>
      <c r="F212" s="508"/>
      <c r="G212" s="508"/>
      <c r="H212" s="508"/>
      <c r="I212" s="652" t="s">
        <v>369</v>
      </c>
      <c r="J212" s="662">
        <v>46073</v>
      </c>
      <c r="K212" s="292">
        <v>46086</v>
      </c>
      <c r="L212" s="292"/>
      <c r="M212" s="291" t="s">
        <v>84</v>
      </c>
      <c r="N212" s="662">
        <v>46083</v>
      </c>
      <c r="O212" s="663">
        <v>46077</v>
      </c>
      <c r="P212" s="664">
        <v>46083</v>
      </c>
      <c r="Q212" s="665">
        <v>46086</v>
      </c>
      <c r="R212" s="646"/>
      <c r="S212" s="509" t="s">
        <v>84</v>
      </c>
      <c r="T212" s="509" t="s">
        <v>84</v>
      </c>
      <c r="U212" s="1800"/>
      <c r="V212" s="1801"/>
      <c r="W212" s="509" t="s">
        <v>84</v>
      </c>
      <c r="X212" s="1801"/>
      <c r="Y212" s="509" t="s">
        <v>84</v>
      </c>
      <c r="Z212" s="1803"/>
      <c r="AA212" s="1801"/>
      <c r="AB212" s="1804"/>
      <c r="AC212" s="1801"/>
      <c r="AD212" s="512" t="s">
        <v>84</v>
      </c>
      <c r="AE212" s="510" t="s">
        <v>84</v>
      </c>
      <c r="AF212" s="1803"/>
      <c r="AG212" s="1801"/>
      <c r="AH212" s="1562" t="s">
        <v>84</v>
      </c>
      <c r="AI212" s="1803"/>
      <c r="AJ212" s="1803"/>
      <c r="AK212" s="1801"/>
      <c r="AL212" s="510" t="s">
        <v>84</v>
      </c>
      <c r="AM212" s="1803"/>
      <c r="AN212" s="1803"/>
      <c r="AO212" s="1801"/>
      <c r="AP212" s="648" t="s">
        <v>84</v>
      </c>
      <c r="AQ212" s="1803"/>
      <c r="AR212" s="1803"/>
      <c r="AS212" s="1803"/>
      <c r="AT212" s="1803"/>
      <c r="AU212" s="1803"/>
      <c r="AV212" s="1801"/>
      <c r="AW212" s="1804"/>
      <c r="AX212" s="647" t="s">
        <v>84</v>
      </c>
      <c r="AY212" s="773" t="s">
        <v>84</v>
      </c>
      <c r="AZ212" s="769" t="s">
        <v>2095</v>
      </c>
      <c r="BA212" s="651" t="s">
        <v>1543</v>
      </c>
      <c r="BB212" s="1391"/>
      <c r="BC212" s="653" t="s">
        <v>369</v>
      </c>
      <c r="BD212" s="425">
        <v>11</v>
      </c>
      <c r="BE212" s="425" t="s">
        <v>369</v>
      </c>
      <c r="BF212" s="507">
        <v>46086</v>
      </c>
      <c r="BG212" s="425">
        <v>21377</v>
      </c>
      <c r="BH212" s="1642">
        <v>4</v>
      </c>
      <c r="BI212" s="1641">
        <v>4</v>
      </c>
      <c r="BJ212" s="1640"/>
      <c r="BM212" s="1799"/>
      <c r="BN212" s="1799"/>
      <c r="BO212" s="1799"/>
    </row>
    <row r="213" spans="1:67" ht="12" customHeight="1" x14ac:dyDescent="0.2">
      <c r="A213" s="426">
        <v>21378</v>
      </c>
      <c r="B213" s="650">
        <v>3222</v>
      </c>
      <c r="C213" s="508"/>
      <c r="D213" s="508"/>
      <c r="E213" s="508"/>
      <c r="F213" s="508"/>
      <c r="G213" s="508"/>
      <c r="H213" s="508"/>
      <c r="I213" s="652" t="s">
        <v>369</v>
      </c>
      <c r="J213" s="662">
        <v>46077</v>
      </c>
      <c r="K213" s="292">
        <v>46087</v>
      </c>
      <c r="L213" s="292"/>
      <c r="M213" s="291" t="s">
        <v>84</v>
      </c>
      <c r="N213" s="662">
        <v>46084</v>
      </c>
      <c r="O213" s="663">
        <v>46078</v>
      </c>
      <c r="P213" s="664">
        <v>46084</v>
      </c>
      <c r="Q213" s="665">
        <v>46087</v>
      </c>
      <c r="R213" s="646"/>
      <c r="S213" s="509" t="s">
        <v>84</v>
      </c>
      <c r="T213" s="509" t="s">
        <v>84</v>
      </c>
      <c r="U213" s="1800"/>
      <c r="V213" s="1801"/>
      <c r="W213" s="509" t="s">
        <v>84</v>
      </c>
      <c r="X213" s="1801"/>
      <c r="Y213" s="509" t="s">
        <v>84</v>
      </c>
      <c r="Z213" s="1803"/>
      <c r="AA213" s="1801"/>
      <c r="AB213" s="1804"/>
      <c r="AC213" s="1801"/>
      <c r="AD213" s="512" t="s">
        <v>84</v>
      </c>
      <c r="AE213" s="510" t="s">
        <v>84</v>
      </c>
      <c r="AF213" s="1803"/>
      <c r="AG213" s="1801"/>
      <c r="AH213" s="1562" t="s">
        <v>84</v>
      </c>
      <c r="AI213" s="1803"/>
      <c r="AJ213" s="1803"/>
      <c r="AK213" s="1801"/>
      <c r="AL213" s="510" t="s">
        <v>84</v>
      </c>
      <c r="AM213" s="1803"/>
      <c r="AN213" s="1803"/>
      <c r="AO213" s="1801"/>
      <c r="AP213" s="648" t="s">
        <v>84</v>
      </c>
      <c r="AQ213" s="1803"/>
      <c r="AR213" s="1803"/>
      <c r="AS213" s="1803"/>
      <c r="AT213" s="1803"/>
      <c r="AU213" s="1803"/>
      <c r="AV213" s="1801"/>
      <c r="AW213" s="1804"/>
      <c r="AX213" s="647" t="s">
        <v>84</v>
      </c>
      <c r="AY213" s="773" t="s">
        <v>84</v>
      </c>
      <c r="AZ213" s="769" t="s">
        <v>2096</v>
      </c>
      <c r="BA213" s="651" t="s">
        <v>1543</v>
      </c>
      <c r="BB213" s="1391"/>
      <c r="BC213" s="653" t="s">
        <v>369</v>
      </c>
      <c r="BD213" s="425">
        <v>11</v>
      </c>
      <c r="BE213" s="425" t="s">
        <v>369</v>
      </c>
      <c r="BF213" s="507">
        <v>46087</v>
      </c>
      <c r="BG213" s="425">
        <v>21378</v>
      </c>
      <c r="BH213" s="1642">
        <v>4</v>
      </c>
      <c r="BI213" s="1641">
        <v>4</v>
      </c>
      <c r="BJ213" s="1640"/>
      <c r="BM213" s="1799"/>
      <c r="BN213" s="1799"/>
      <c r="BO213" s="1799"/>
    </row>
    <row r="214" spans="1:67" ht="12" customHeight="1" x14ac:dyDescent="0.2">
      <c r="A214" s="426">
        <v>21379</v>
      </c>
      <c r="B214" s="650">
        <v>3223</v>
      </c>
      <c r="C214" s="508"/>
      <c r="D214" s="508"/>
      <c r="E214" s="508"/>
      <c r="F214" s="508"/>
      <c r="G214" s="508"/>
      <c r="H214" s="508"/>
      <c r="I214" s="652" t="s">
        <v>369</v>
      </c>
      <c r="J214" s="662">
        <v>46078</v>
      </c>
      <c r="K214" s="292">
        <v>46090</v>
      </c>
      <c r="L214" s="292"/>
      <c r="M214" s="291" t="s">
        <v>84</v>
      </c>
      <c r="N214" s="662">
        <v>46085</v>
      </c>
      <c r="O214" s="663">
        <v>46079</v>
      </c>
      <c r="P214" s="664">
        <v>46085</v>
      </c>
      <c r="Q214" s="665">
        <v>46090</v>
      </c>
      <c r="R214" s="646"/>
      <c r="S214" s="509" t="s">
        <v>84</v>
      </c>
      <c r="T214" s="509" t="s">
        <v>84</v>
      </c>
      <c r="U214" s="1800"/>
      <c r="V214" s="1801"/>
      <c r="W214" s="509" t="s">
        <v>84</v>
      </c>
      <c r="X214" s="1801"/>
      <c r="Y214" s="509" t="s">
        <v>84</v>
      </c>
      <c r="Z214" s="1803"/>
      <c r="AA214" s="1801"/>
      <c r="AB214" s="1804"/>
      <c r="AC214" s="1801"/>
      <c r="AD214" s="512" t="s">
        <v>84</v>
      </c>
      <c r="AE214" s="510" t="s">
        <v>84</v>
      </c>
      <c r="AF214" s="1803"/>
      <c r="AG214" s="1801"/>
      <c r="AH214" s="1562" t="s">
        <v>84</v>
      </c>
      <c r="AI214" s="1803"/>
      <c r="AJ214" s="1803"/>
      <c r="AK214" s="1801"/>
      <c r="AL214" s="510" t="s">
        <v>84</v>
      </c>
      <c r="AM214" s="1803"/>
      <c r="AN214" s="1803"/>
      <c r="AO214" s="1801"/>
      <c r="AP214" s="648" t="s">
        <v>84</v>
      </c>
      <c r="AQ214" s="1803"/>
      <c r="AR214" s="1803"/>
      <c r="AS214" s="1803"/>
      <c r="AT214" s="1803"/>
      <c r="AU214" s="1803"/>
      <c r="AV214" s="1801"/>
      <c r="AW214" s="1804"/>
      <c r="AX214" s="647" t="s">
        <v>84</v>
      </c>
      <c r="AY214" s="773" t="s">
        <v>84</v>
      </c>
      <c r="AZ214" s="769" t="s">
        <v>2097</v>
      </c>
      <c r="BA214" s="651" t="s">
        <v>1543</v>
      </c>
      <c r="BB214" s="1391"/>
      <c r="BC214" s="653" t="s">
        <v>369</v>
      </c>
      <c r="BD214" s="425">
        <v>11</v>
      </c>
      <c r="BE214" s="425" t="s">
        <v>369</v>
      </c>
      <c r="BF214" s="507">
        <v>46090</v>
      </c>
      <c r="BG214" s="425">
        <v>21379</v>
      </c>
      <c r="BH214" s="1642">
        <v>4</v>
      </c>
      <c r="BI214" s="1641">
        <v>4</v>
      </c>
      <c r="BJ214" s="1640"/>
    </row>
    <row r="215" spans="1:67" ht="12" customHeight="1" x14ac:dyDescent="0.2">
      <c r="A215" s="426">
        <v>21380</v>
      </c>
      <c r="B215" s="650">
        <v>3224</v>
      </c>
      <c r="C215" s="508"/>
      <c r="D215" s="508"/>
      <c r="E215" s="508"/>
      <c r="F215" s="508"/>
      <c r="G215" s="508"/>
      <c r="H215" s="508"/>
      <c r="I215" s="652" t="s">
        <v>369</v>
      </c>
      <c r="J215" s="662">
        <v>46079</v>
      </c>
      <c r="K215" s="292">
        <v>46091</v>
      </c>
      <c r="L215" s="292"/>
      <c r="M215" s="291" t="s">
        <v>84</v>
      </c>
      <c r="N215" s="662">
        <v>46086</v>
      </c>
      <c r="O215" s="663">
        <v>46080</v>
      </c>
      <c r="P215" s="664">
        <v>46086</v>
      </c>
      <c r="Q215" s="665">
        <v>46091</v>
      </c>
      <c r="R215" s="646"/>
      <c r="S215" s="509" t="s">
        <v>84</v>
      </c>
      <c r="T215" s="509" t="s">
        <v>84</v>
      </c>
      <c r="U215" s="1800"/>
      <c r="V215" s="1801"/>
      <c r="W215" s="509" t="s">
        <v>84</v>
      </c>
      <c r="X215" s="1801"/>
      <c r="Y215" s="509" t="s">
        <v>84</v>
      </c>
      <c r="Z215" s="1803"/>
      <c r="AA215" s="1801"/>
      <c r="AB215" s="1804"/>
      <c r="AC215" s="1801"/>
      <c r="AD215" s="512" t="s">
        <v>84</v>
      </c>
      <c r="AE215" s="510" t="s">
        <v>84</v>
      </c>
      <c r="AF215" s="1803"/>
      <c r="AG215" s="1801"/>
      <c r="AH215" s="1562" t="s">
        <v>84</v>
      </c>
      <c r="AI215" s="1803"/>
      <c r="AJ215" s="1803"/>
      <c r="AK215" s="1801"/>
      <c r="AL215" s="510" t="s">
        <v>84</v>
      </c>
      <c r="AM215" s="1803"/>
      <c r="AN215" s="1803"/>
      <c r="AO215" s="1801"/>
      <c r="AP215" s="648" t="s">
        <v>84</v>
      </c>
      <c r="AQ215" s="1803"/>
      <c r="AR215" s="1803"/>
      <c r="AS215" s="1803"/>
      <c r="AT215" s="1803"/>
      <c r="AU215" s="1803"/>
      <c r="AV215" s="1801"/>
      <c r="AW215" s="1804"/>
      <c r="AX215" s="647" t="s">
        <v>84</v>
      </c>
      <c r="AY215" s="773" t="s">
        <v>84</v>
      </c>
      <c r="AZ215" s="769" t="s">
        <v>2098</v>
      </c>
      <c r="BA215" s="651" t="s">
        <v>1543</v>
      </c>
      <c r="BB215" s="1391"/>
      <c r="BC215" s="653" t="s">
        <v>369</v>
      </c>
      <c r="BD215" s="425">
        <v>11</v>
      </c>
      <c r="BE215" s="425" t="s">
        <v>369</v>
      </c>
      <c r="BF215" s="507">
        <v>46091</v>
      </c>
      <c r="BG215" s="425">
        <v>21380</v>
      </c>
      <c r="BH215" s="1642">
        <v>4</v>
      </c>
      <c r="BI215" s="1641">
        <v>4</v>
      </c>
      <c r="BJ215" s="1640"/>
    </row>
    <row r="216" spans="1:67" ht="12" customHeight="1" x14ac:dyDescent="0.2">
      <c r="A216" s="646"/>
      <c r="B216" s="508"/>
      <c r="C216" s="508"/>
      <c r="D216" s="508"/>
      <c r="E216" s="508"/>
      <c r="F216" s="508"/>
      <c r="G216" s="508"/>
      <c r="H216" s="508"/>
      <c r="I216" s="832"/>
      <c r="J216" s="662">
        <v>46063</v>
      </c>
      <c r="K216" s="292">
        <v>46091</v>
      </c>
      <c r="L216" s="292"/>
      <c r="M216" s="291" t="s">
        <v>84</v>
      </c>
      <c r="N216" s="1805"/>
      <c r="O216" s="663">
        <v>46085</v>
      </c>
      <c r="P216" s="1805"/>
      <c r="Q216" s="665">
        <v>46091</v>
      </c>
      <c r="R216" s="834" t="s">
        <v>1151</v>
      </c>
      <c r="S216" s="509" t="s">
        <v>1886</v>
      </c>
      <c r="T216" s="1804"/>
      <c r="U216" s="1800"/>
      <c r="V216" s="1801"/>
      <c r="W216" s="1804"/>
      <c r="X216" s="1801"/>
      <c r="Y216" s="1804"/>
      <c r="Z216" s="1803"/>
      <c r="AA216" s="1801"/>
      <c r="AB216" s="1804"/>
      <c r="AC216" s="1801"/>
      <c r="AD216" s="1802"/>
      <c r="AE216" s="1804"/>
      <c r="AF216" s="1803"/>
      <c r="AG216" s="1801"/>
      <c r="AH216" s="1800"/>
      <c r="AI216" s="1803"/>
      <c r="AJ216" s="1803"/>
      <c r="AK216" s="1801"/>
      <c r="AL216" s="1804"/>
      <c r="AM216" s="1803"/>
      <c r="AN216" s="1803"/>
      <c r="AO216" s="1801"/>
      <c r="AP216" s="1804"/>
      <c r="AQ216" s="1803"/>
      <c r="AR216" s="1803"/>
      <c r="AS216" s="1803"/>
      <c r="AT216" s="1803"/>
      <c r="AU216" s="1803"/>
      <c r="AV216" s="1801"/>
      <c r="AW216" s="1804"/>
      <c r="AX216" s="1801"/>
      <c r="AY216" s="1802"/>
      <c r="AZ216" s="1798" t="s">
        <v>2080</v>
      </c>
      <c r="BA216" s="891" t="s">
        <v>1779</v>
      </c>
      <c r="BB216" s="892" t="s">
        <v>2082</v>
      </c>
      <c r="BC216" s="893" t="s">
        <v>2081</v>
      </c>
      <c r="BD216" s="425">
        <v>1</v>
      </c>
      <c r="BE216" s="425">
        <v>0</v>
      </c>
      <c r="BF216" s="507">
        <v>46091</v>
      </c>
      <c r="BG216" s="425">
        <v>0</v>
      </c>
      <c r="BH216" s="1642">
        <v>1</v>
      </c>
      <c r="BI216" s="1641">
        <v>0</v>
      </c>
      <c r="BJ216" s="1640" t="s">
        <v>56</v>
      </c>
      <c r="BK216" s="1799"/>
      <c r="BL216" s="1799"/>
    </row>
    <row r="217" spans="1:67" ht="12" customHeight="1" x14ac:dyDescent="0.2">
      <c r="A217" s="646"/>
      <c r="B217" s="508"/>
      <c r="C217" s="508"/>
      <c r="D217" s="508"/>
      <c r="E217" s="508"/>
      <c r="F217" s="508"/>
      <c r="G217" s="508"/>
      <c r="H217" s="508"/>
      <c r="I217" s="832"/>
      <c r="J217" s="662">
        <v>46063</v>
      </c>
      <c r="K217" s="292">
        <v>46091</v>
      </c>
      <c r="L217" s="292"/>
      <c r="M217" s="291" t="s">
        <v>84</v>
      </c>
      <c r="N217" s="1805"/>
      <c r="O217" s="663">
        <v>46085</v>
      </c>
      <c r="P217" s="1805"/>
      <c r="Q217" s="665">
        <v>46091</v>
      </c>
      <c r="R217" s="834" t="s">
        <v>1151</v>
      </c>
      <c r="S217" s="509" t="s">
        <v>1886</v>
      </c>
      <c r="T217" s="1804"/>
      <c r="U217" s="1800"/>
      <c r="V217" s="1801"/>
      <c r="W217" s="1804"/>
      <c r="X217" s="1801"/>
      <c r="Y217" s="1804"/>
      <c r="Z217" s="1803"/>
      <c r="AA217" s="1801"/>
      <c r="AB217" s="1804"/>
      <c r="AC217" s="1801"/>
      <c r="AD217" s="1802"/>
      <c r="AE217" s="1804"/>
      <c r="AF217" s="1803"/>
      <c r="AG217" s="1801"/>
      <c r="AH217" s="1800"/>
      <c r="AI217" s="1803"/>
      <c r="AJ217" s="1803"/>
      <c r="AK217" s="1801"/>
      <c r="AL217" s="1804"/>
      <c r="AM217" s="1803"/>
      <c r="AN217" s="1803"/>
      <c r="AO217" s="1801"/>
      <c r="AP217" s="1804"/>
      <c r="AQ217" s="1803"/>
      <c r="AR217" s="1803"/>
      <c r="AS217" s="1803"/>
      <c r="AT217" s="1803"/>
      <c r="AU217" s="1803"/>
      <c r="AV217" s="1801"/>
      <c r="AW217" s="1804"/>
      <c r="AX217" s="1801"/>
      <c r="AY217" s="1802"/>
      <c r="AZ217" s="1798" t="s">
        <v>2080</v>
      </c>
      <c r="BA217" s="891" t="s">
        <v>1779</v>
      </c>
      <c r="BB217" s="892" t="s">
        <v>2083</v>
      </c>
      <c r="BC217" s="893" t="s">
        <v>2081</v>
      </c>
      <c r="BD217" s="425">
        <v>1</v>
      </c>
      <c r="BE217" s="425">
        <v>0</v>
      </c>
      <c r="BF217" s="507">
        <v>46091</v>
      </c>
      <c r="BG217" s="425">
        <v>0</v>
      </c>
      <c r="BH217" s="1642">
        <v>1</v>
      </c>
      <c r="BI217" s="1641">
        <v>0</v>
      </c>
      <c r="BJ217" s="1640" t="s">
        <v>56</v>
      </c>
      <c r="BK217" s="1799"/>
      <c r="BL217" s="1799"/>
    </row>
    <row r="218" spans="1:67" ht="12" customHeight="1" x14ac:dyDescent="0.2">
      <c r="A218" s="426">
        <v>21381</v>
      </c>
      <c r="B218" s="650">
        <v>3225</v>
      </c>
      <c r="C218" s="508"/>
      <c r="D218" s="508"/>
      <c r="E218" s="508"/>
      <c r="F218" s="508"/>
      <c r="G218" s="508"/>
      <c r="H218" s="508"/>
      <c r="I218" s="652" t="s">
        <v>369</v>
      </c>
      <c r="J218" s="662">
        <v>46080</v>
      </c>
      <c r="K218" s="292">
        <v>46092</v>
      </c>
      <c r="L218" s="292"/>
      <c r="M218" s="291" t="s">
        <v>84</v>
      </c>
      <c r="N218" s="662">
        <v>46087</v>
      </c>
      <c r="O218" s="663">
        <v>46083</v>
      </c>
      <c r="P218" s="664">
        <v>46087</v>
      </c>
      <c r="Q218" s="665">
        <v>46092</v>
      </c>
      <c r="R218" s="646"/>
      <c r="S218" s="509" t="s">
        <v>84</v>
      </c>
      <c r="T218" s="509" t="s">
        <v>84</v>
      </c>
      <c r="U218" s="1800"/>
      <c r="V218" s="1801"/>
      <c r="W218" s="509" t="s">
        <v>84</v>
      </c>
      <c r="X218" s="1801"/>
      <c r="Y218" s="509" t="s">
        <v>84</v>
      </c>
      <c r="Z218" s="1803"/>
      <c r="AA218" s="1801"/>
      <c r="AB218" s="1804"/>
      <c r="AC218" s="1801"/>
      <c r="AD218" s="512" t="s">
        <v>84</v>
      </c>
      <c r="AE218" s="510" t="s">
        <v>84</v>
      </c>
      <c r="AF218" s="1803"/>
      <c r="AG218" s="1801"/>
      <c r="AH218" s="1562" t="s">
        <v>84</v>
      </c>
      <c r="AI218" s="1803"/>
      <c r="AJ218" s="1803"/>
      <c r="AK218" s="1801"/>
      <c r="AL218" s="510" t="s">
        <v>84</v>
      </c>
      <c r="AM218" s="1803"/>
      <c r="AN218" s="1803"/>
      <c r="AO218" s="1801"/>
      <c r="AP218" s="648" t="s">
        <v>84</v>
      </c>
      <c r="AQ218" s="1803"/>
      <c r="AR218" s="1803"/>
      <c r="AS218" s="1803"/>
      <c r="AT218" s="1803"/>
      <c r="AU218" s="1803"/>
      <c r="AV218" s="1801"/>
      <c r="AW218" s="1804"/>
      <c r="AX218" s="647" t="s">
        <v>84</v>
      </c>
      <c r="AY218" s="773" t="s">
        <v>84</v>
      </c>
      <c r="AZ218" s="769" t="s">
        <v>2099</v>
      </c>
      <c r="BA218" s="651" t="s">
        <v>1543</v>
      </c>
      <c r="BB218" s="1391"/>
      <c r="BC218" s="653" t="s">
        <v>369</v>
      </c>
      <c r="BD218" s="425">
        <v>11</v>
      </c>
      <c r="BE218" s="425" t="s">
        <v>369</v>
      </c>
      <c r="BF218" s="507">
        <v>46092</v>
      </c>
      <c r="BG218" s="425">
        <v>21381</v>
      </c>
      <c r="BH218" s="1642">
        <v>4</v>
      </c>
      <c r="BI218" s="1641">
        <v>4</v>
      </c>
      <c r="BJ218" s="1640"/>
    </row>
    <row r="219" spans="1:67" ht="12" customHeight="1" x14ac:dyDescent="0.2">
      <c r="A219" s="426">
        <v>21382</v>
      </c>
      <c r="B219" s="508"/>
      <c r="C219" s="508"/>
      <c r="D219" s="508"/>
      <c r="E219" s="508"/>
      <c r="F219" s="508"/>
      <c r="G219" s="508"/>
      <c r="H219" s="650">
        <v>3533</v>
      </c>
      <c r="I219" s="652" t="s">
        <v>267</v>
      </c>
      <c r="J219" s="662">
        <v>46080</v>
      </c>
      <c r="K219" s="292">
        <v>46092</v>
      </c>
      <c r="L219" s="292"/>
      <c r="M219" s="291" t="s">
        <v>84</v>
      </c>
      <c r="N219" s="662">
        <v>46090</v>
      </c>
      <c r="O219" s="663">
        <v>46084</v>
      </c>
      <c r="P219" s="664">
        <v>46087</v>
      </c>
      <c r="Q219" s="665">
        <v>46092</v>
      </c>
      <c r="R219" s="646"/>
      <c r="S219" s="509" t="s">
        <v>84</v>
      </c>
      <c r="T219" s="509" t="s">
        <v>84</v>
      </c>
      <c r="U219" s="1800"/>
      <c r="V219" s="1801"/>
      <c r="W219" s="509" t="s">
        <v>84</v>
      </c>
      <c r="X219" s="1801"/>
      <c r="Y219" s="1804"/>
      <c r="Z219" s="1803"/>
      <c r="AA219" s="1737" t="s">
        <v>84</v>
      </c>
      <c r="AB219" s="1804"/>
      <c r="AC219" s="511" t="s">
        <v>84</v>
      </c>
      <c r="AD219" s="1802"/>
      <c r="AE219" s="1804"/>
      <c r="AF219" s="1803"/>
      <c r="AG219" s="511" t="s">
        <v>84</v>
      </c>
      <c r="AH219" s="1800"/>
      <c r="AI219" s="1803"/>
      <c r="AJ219" s="1803"/>
      <c r="AK219" s="511" t="s">
        <v>84</v>
      </c>
      <c r="AL219" s="1804"/>
      <c r="AM219" s="1803"/>
      <c r="AN219" s="1803"/>
      <c r="AO219" s="511" t="s">
        <v>84</v>
      </c>
      <c r="AP219" s="1804"/>
      <c r="AQ219" s="1803"/>
      <c r="AR219" s="1803"/>
      <c r="AS219" s="1803"/>
      <c r="AT219" s="1803"/>
      <c r="AU219" s="1803"/>
      <c r="AV219" s="647" t="s">
        <v>84</v>
      </c>
      <c r="AW219" s="648" t="s">
        <v>84</v>
      </c>
      <c r="AX219" s="1801"/>
      <c r="AY219" s="773" t="s">
        <v>84</v>
      </c>
      <c r="AZ219" s="769" t="s">
        <v>2105</v>
      </c>
      <c r="BA219" s="651" t="s">
        <v>1755</v>
      </c>
      <c r="BB219" s="1391" t="s">
        <v>2106</v>
      </c>
      <c r="BC219" s="653" t="s">
        <v>2107</v>
      </c>
      <c r="BD219" s="425">
        <v>11</v>
      </c>
      <c r="BE219" s="425" t="s">
        <v>267</v>
      </c>
      <c r="BF219" s="507">
        <v>46092</v>
      </c>
      <c r="BG219" s="425">
        <v>21382</v>
      </c>
      <c r="BH219" s="1642">
        <v>4</v>
      </c>
      <c r="BI219" s="1641">
        <v>4</v>
      </c>
      <c r="BJ219" s="1640"/>
    </row>
    <row r="220" spans="1:67" ht="12" customHeight="1" x14ac:dyDescent="0.2">
      <c r="A220" s="426">
        <v>21383</v>
      </c>
      <c r="B220" s="650">
        <v>3226</v>
      </c>
      <c r="C220" s="508"/>
      <c r="D220" s="508"/>
      <c r="E220" s="508"/>
      <c r="F220" s="508"/>
      <c r="G220" s="508"/>
      <c r="H220" s="508"/>
      <c r="I220" s="652" t="s">
        <v>369</v>
      </c>
      <c r="J220" s="662">
        <v>46083</v>
      </c>
      <c r="K220" s="292">
        <v>46093</v>
      </c>
      <c r="L220" s="292"/>
      <c r="M220" s="291" t="s">
        <v>84</v>
      </c>
      <c r="N220" s="662">
        <v>46091</v>
      </c>
      <c r="O220" s="663">
        <v>46085</v>
      </c>
      <c r="P220" s="664">
        <v>46090</v>
      </c>
      <c r="Q220" s="665">
        <v>46093</v>
      </c>
      <c r="R220" s="646"/>
      <c r="S220" s="509" t="s">
        <v>84</v>
      </c>
      <c r="T220" s="509" t="s">
        <v>84</v>
      </c>
      <c r="U220" s="1800"/>
      <c r="V220" s="1801"/>
      <c r="W220" s="509" t="s">
        <v>84</v>
      </c>
      <c r="X220" s="1801"/>
      <c r="Y220" s="509" t="s">
        <v>84</v>
      </c>
      <c r="Z220" s="1803"/>
      <c r="AA220" s="1801"/>
      <c r="AB220" s="1804"/>
      <c r="AC220" s="1801"/>
      <c r="AD220" s="512" t="s">
        <v>84</v>
      </c>
      <c r="AE220" s="510" t="s">
        <v>84</v>
      </c>
      <c r="AF220" s="1803"/>
      <c r="AG220" s="1801"/>
      <c r="AH220" s="1562" t="s">
        <v>84</v>
      </c>
      <c r="AI220" s="1803"/>
      <c r="AJ220" s="1803"/>
      <c r="AK220" s="1801"/>
      <c r="AL220" s="510" t="s">
        <v>84</v>
      </c>
      <c r="AM220" s="1803"/>
      <c r="AN220" s="1803"/>
      <c r="AO220" s="1801"/>
      <c r="AP220" s="648" t="s">
        <v>84</v>
      </c>
      <c r="AQ220" s="1803"/>
      <c r="AR220" s="1803"/>
      <c r="AS220" s="1803"/>
      <c r="AT220" s="1803"/>
      <c r="AU220" s="1803"/>
      <c r="AV220" s="1801"/>
      <c r="AW220" s="1804"/>
      <c r="AX220" s="647" t="s">
        <v>84</v>
      </c>
      <c r="AY220" s="773" t="s">
        <v>84</v>
      </c>
      <c r="AZ220" s="769" t="s">
        <v>2100</v>
      </c>
      <c r="BA220" s="651" t="s">
        <v>1543</v>
      </c>
      <c r="BB220" s="1391"/>
      <c r="BC220" s="653" t="s">
        <v>369</v>
      </c>
      <c r="BD220" s="425">
        <v>11</v>
      </c>
      <c r="BE220" s="425" t="s">
        <v>369</v>
      </c>
      <c r="BF220" s="507">
        <v>46093</v>
      </c>
      <c r="BG220" s="425">
        <v>21383</v>
      </c>
      <c r="BH220" s="1642">
        <v>4</v>
      </c>
      <c r="BI220" s="1641">
        <v>4</v>
      </c>
      <c r="BJ220" s="1640"/>
    </row>
    <row r="221" spans="1:67" ht="12" customHeight="1" x14ac:dyDescent="0.2">
      <c r="A221" s="426">
        <v>21384</v>
      </c>
      <c r="B221" s="508"/>
      <c r="C221" s="508"/>
      <c r="D221" s="508"/>
      <c r="E221" s="508"/>
      <c r="F221" s="508"/>
      <c r="G221" s="508"/>
      <c r="H221" s="650">
        <v>3534</v>
      </c>
      <c r="I221" s="652" t="s">
        <v>267</v>
      </c>
      <c r="J221" s="662">
        <v>46083</v>
      </c>
      <c r="K221" s="292">
        <v>46093</v>
      </c>
      <c r="L221" s="292"/>
      <c r="M221" s="291" t="s">
        <v>84</v>
      </c>
      <c r="N221" s="662">
        <v>46092</v>
      </c>
      <c r="O221" s="663">
        <v>46086</v>
      </c>
      <c r="P221" s="664">
        <v>46090</v>
      </c>
      <c r="Q221" s="665">
        <v>46093</v>
      </c>
      <c r="R221" s="646"/>
      <c r="S221" s="509" t="s">
        <v>84</v>
      </c>
      <c r="T221" s="509" t="s">
        <v>84</v>
      </c>
      <c r="U221" s="1800"/>
      <c r="V221" s="1801"/>
      <c r="W221" s="509" t="s">
        <v>84</v>
      </c>
      <c r="X221" s="1801"/>
      <c r="Y221" s="1804"/>
      <c r="Z221" s="1803"/>
      <c r="AA221" s="1737" t="s">
        <v>84</v>
      </c>
      <c r="AB221" s="1804"/>
      <c r="AC221" s="511" t="s">
        <v>84</v>
      </c>
      <c r="AD221" s="1802"/>
      <c r="AE221" s="1804"/>
      <c r="AF221" s="1803"/>
      <c r="AG221" s="511" t="s">
        <v>84</v>
      </c>
      <c r="AH221" s="1800"/>
      <c r="AI221" s="1803"/>
      <c r="AJ221" s="1803"/>
      <c r="AK221" s="511" t="s">
        <v>84</v>
      </c>
      <c r="AL221" s="1804"/>
      <c r="AM221" s="1803"/>
      <c r="AN221" s="1803"/>
      <c r="AO221" s="511" t="s">
        <v>84</v>
      </c>
      <c r="AP221" s="1804"/>
      <c r="AQ221" s="1803"/>
      <c r="AR221" s="1803"/>
      <c r="AS221" s="1803"/>
      <c r="AT221" s="1803"/>
      <c r="AU221" s="1803"/>
      <c r="AV221" s="647" t="s">
        <v>84</v>
      </c>
      <c r="AW221" s="648" t="s">
        <v>84</v>
      </c>
      <c r="AX221" s="1801"/>
      <c r="AY221" s="773" t="s">
        <v>84</v>
      </c>
      <c r="AZ221" s="769" t="s">
        <v>2108</v>
      </c>
      <c r="BA221" s="651" t="s">
        <v>1755</v>
      </c>
      <c r="BB221" s="1391" t="s">
        <v>2109</v>
      </c>
      <c r="BC221" s="653" t="s">
        <v>1797</v>
      </c>
      <c r="BD221" s="425">
        <v>11</v>
      </c>
      <c r="BE221" s="425" t="s">
        <v>267</v>
      </c>
      <c r="BF221" s="507">
        <v>46093</v>
      </c>
      <c r="BG221" s="425">
        <v>21384</v>
      </c>
      <c r="BH221" s="1642">
        <v>4</v>
      </c>
      <c r="BI221" s="1641">
        <v>4</v>
      </c>
      <c r="BJ221" s="1640"/>
    </row>
    <row r="222" spans="1:67" ht="12" customHeight="1" x14ac:dyDescent="0.2">
      <c r="A222" s="426">
        <v>21385</v>
      </c>
      <c r="B222" s="508"/>
      <c r="C222" s="508"/>
      <c r="D222" s="508"/>
      <c r="E222" s="508"/>
      <c r="F222" s="508"/>
      <c r="G222" s="508"/>
      <c r="H222" s="650">
        <v>3535</v>
      </c>
      <c r="I222" s="652" t="s">
        <v>267</v>
      </c>
      <c r="J222" s="662">
        <v>46085</v>
      </c>
      <c r="K222" s="292">
        <v>46097</v>
      </c>
      <c r="L222" s="292"/>
      <c r="M222" s="291" t="s">
        <v>84</v>
      </c>
      <c r="N222" s="662">
        <v>46094</v>
      </c>
      <c r="O222" s="663">
        <v>46090</v>
      </c>
      <c r="P222" s="664">
        <v>46092</v>
      </c>
      <c r="Q222" s="665">
        <v>46097</v>
      </c>
      <c r="R222" s="646"/>
      <c r="S222" s="509" t="s">
        <v>84</v>
      </c>
      <c r="T222" s="509" t="s">
        <v>84</v>
      </c>
      <c r="U222" s="1800"/>
      <c r="V222" s="1801"/>
      <c r="W222" s="509" t="s">
        <v>84</v>
      </c>
      <c r="X222" s="1801"/>
      <c r="Y222" s="1804"/>
      <c r="Z222" s="1803"/>
      <c r="AA222" s="1737" t="s">
        <v>84</v>
      </c>
      <c r="AB222" s="1804"/>
      <c r="AC222" s="511" t="s">
        <v>84</v>
      </c>
      <c r="AD222" s="1802"/>
      <c r="AE222" s="1804"/>
      <c r="AF222" s="1803"/>
      <c r="AG222" s="511" t="s">
        <v>84</v>
      </c>
      <c r="AH222" s="1800"/>
      <c r="AI222" s="1803"/>
      <c r="AJ222" s="1803"/>
      <c r="AK222" s="511" t="s">
        <v>84</v>
      </c>
      <c r="AL222" s="1804"/>
      <c r="AM222" s="1803"/>
      <c r="AN222" s="1803"/>
      <c r="AO222" s="511" t="s">
        <v>84</v>
      </c>
      <c r="AP222" s="1804"/>
      <c r="AQ222" s="1803"/>
      <c r="AR222" s="1803"/>
      <c r="AS222" s="1803"/>
      <c r="AT222" s="1803"/>
      <c r="AU222" s="1803"/>
      <c r="AV222" s="647" t="s">
        <v>84</v>
      </c>
      <c r="AW222" s="648" t="s">
        <v>84</v>
      </c>
      <c r="AX222" s="1801"/>
      <c r="AY222" s="773" t="s">
        <v>84</v>
      </c>
      <c r="AZ222" s="769" t="s">
        <v>2103</v>
      </c>
      <c r="BA222" s="651" t="s">
        <v>1755</v>
      </c>
      <c r="BB222" s="1391" t="s">
        <v>2104</v>
      </c>
      <c r="BC222" s="653"/>
      <c r="BD222" s="425">
        <v>11</v>
      </c>
      <c r="BE222" s="425" t="s">
        <v>267</v>
      </c>
      <c r="BF222" s="507">
        <v>46097</v>
      </c>
      <c r="BG222" s="425">
        <v>21385</v>
      </c>
      <c r="BH222" s="1642">
        <v>4</v>
      </c>
      <c r="BI222" s="1641">
        <v>4</v>
      </c>
      <c r="BJ222" s="1640"/>
    </row>
    <row r="223" spans="1:67" ht="12" customHeight="1" x14ac:dyDescent="0.2">
      <c r="A223" s="426">
        <v>21386</v>
      </c>
      <c r="B223" s="508"/>
      <c r="C223" s="508"/>
      <c r="D223" s="508"/>
      <c r="E223" s="508"/>
      <c r="F223" s="650">
        <v>1257</v>
      </c>
      <c r="G223" s="508"/>
      <c r="H223" s="508"/>
      <c r="I223" s="652" t="s">
        <v>547</v>
      </c>
      <c r="J223" s="662">
        <v>46087</v>
      </c>
      <c r="K223" s="292">
        <v>46099</v>
      </c>
      <c r="L223" s="292"/>
      <c r="M223" s="291" t="s">
        <v>84</v>
      </c>
      <c r="N223" s="662">
        <v>46097</v>
      </c>
      <c r="O223" s="663">
        <v>46091</v>
      </c>
      <c r="P223" s="664">
        <v>46094</v>
      </c>
      <c r="Q223" s="665">
        <v>46099</v>
      </c>
      <c r="R223" s="646"/>
      <c r="S223" s="509" t="s">
        <v>84</v>
      </c>
      <c r="T223" s="509" t="s">
        <v>84</v>
      </c>
      <c r="U223" s="1800"/>
      <c r="V223" s="1801"/>
      <c r="W223" s="509" t="s">
        <v>84</v>
      </c>
      <c r="X223" s="1801"/>
      <c r="Y223" s="1804"/>
      <c r="Z223" s="1639" t="s">
        <v>84</v>
      </c>
      <c r="AA223" s="1801"/>
      <c r="AB223" s="1804"/>
      <c r="AC223" s="511" t="s">
        <v>84</v>
      </c>
      <c r="AD223" s="1802"/>
      <c r="AE223" s="510" t="s">
        <v>84</v>
      </c>
      <c r="AF223" s="1803"/>
      <c r="AG223" s="1801"/>
      <c r="AH223" s="1562" t="s">
        <v>84</v>
      </c>
      <c r="AI223" s="1803"/>
      <c r="AJ223" s="1803"/>
      <c r="AK223" s="1801"/>
      <c r="AL223" s="510" t="s">
        <v>84</v>
      </c>
      <c r="AM223" s="1803"/>
      <c r="AN223" s="1803"/>
      <c r="AO223" s="1801"/>
      <c r="AP223" s="1804"/>
      <c r="AQ223" s="1803"/>
      <c r="AR223" s="1803"/>
      <c r="AS223" s="1803"/>
      <c r="AT223" s="649" t="s">
        <v>84</v>
      </c>
      <c r="AU223" s="1803"/>
      <c r="AV223" s="1801"/>
      <c r="AW223" s="648" t="s">
        <v>84</v>
      </c>
      <c r="AX223" s="1801"/>
      <c r="AY223" s="773" t="s">
        <v>84</v>
      </c>
      <c r="AZ223" s="769" t="s">
        <v>2110</v>
      </c>
      <c r="BA223" s="651" t="s">
        <v>1628</v>
      </c>
      <c r="BB223" s="1391" t="s">
        <v>2111</v>
      </c>
      <c r="BC223" s="653"/>
      <c r="BD223" s="425">
        <v>11</v>
      </c>
      <c r="BE223" s="425" t="s">
        <v>547</v>
      </c>
      <c r="BF223" s="507">
        <v>46099</v>
      </c>
      <c r="BG223" s="425">
        <v>21386</v>
      </c>
      <c r="BH223" s="1642">
        <v>4</v>
      </c>
      <c r="BI223" s="1641">
        <v>4</v>
      </c>
      <c r="BJ223" s="1640"/>
    </row>
    <row r="224" spans="1:67" ht="12" customHeight="1" x14ac:dyDescent="0.2">
      <c r="A224" s="426">
        <v>21387</v>
      </c>
      <c r="B224" s="508"/>
      <c r="C224" s="508"/>
      <c r="D224" s="508"/>
      <c r="E224" s="508"/>
      <c r="F224" s="508"/>
      <c r="G224" s="508"/>
      <c r="H224" s="650">
        <v>3536</v>
      </c>
      <c r="I224" s="652" t="s">
        <v>267</v>
      </c>
      <c r="J224" s="662">
        <v>46087</v>
      </c>
      <c r="K224" s="292">
        <v>46099</v>
      </c>
      <c r="L224" s="292"/>
      <c r="M224" s="291" t="s">
        <v>84</v>
      </c>
      <c r="N224" s="662">
        <v>46098</v>
      </c>
      <c r="O224" s="663">
        <v>46092</v>
      </c>
      <c r="P224" s="664">
        <v>46094</v>
      </c>
      <c r="Q224" s="665">
        <v>46099</v>
      </c>
      <c r="R224" s="646"/>
      <c r="S224" s="509" t="s">
        <v>84</v>
      </c>
      <c r="T224" s="509" t="s">
        <v>84</v>
      </c>
      <c r="U224" s="1800"/>
      <c r="V224" s="1801"/>
      <c r="W224" s="509" t="s">
        <v>84</v>
      </c>
      <c r="X224" s="1801"/>
      <c r="Y224" s="1804"/>
      <c r="Z224" s="1803"/>
      <c r="AA224" s="1737" t="s">
        <v>84</v>
      </c>
      <c r="AB224" s="1804"/>
      <c r="AC224" s="511" t="s">
        <v>84</v>
      </c>
      <c r="AD224" s="1802"/>
      <c r="AE224" s="1804"/>
      <c r="AF224" s="1803"/>
      <c r="AG224" s="511" t="s">
        <v>84</v>
      </c>
      <c r="AH224" s="1800"/>
      <c r="AI224" s="1803"/>
      <c r="AJ224" s="1803"/>
      <c r="AK224" s="511" t="s">
        <v>84</v>
      </c>
      <c r="AL224" s="1804"/>
      <c r="AM224" s="1803"/>
      <c r="AN224" s="1803"/>
      <c r="AO224" s="511" t="s">
        <v>84</v>
      </c>
      <c r="AP224" s="1804"/>
      <c r="AQ224" s="1803"/>
      <c r="AR224" s="1803"/>
      <c r="AS224" s="1803"/>
      <c r="AT224" s="1803"/>
      <c r="AU224" s="1803"/>
      <c r="AV224" s="647" t="s">
        <v>84</v>
      </c>
      <c r="AW224" s="648" t="s">
        <v>84</v>
      </c>
      <c r="AX224" s="1801"/>
      <c r="AY224" s="773" t="s">
        <v>84</v>
      </c>
      <c r="AZ224" s="769" t="s">
        <v>2101</v>
      </c>
      <c r="BA224" s="651" t="s">
        <v>1755</v>
      </c>
      <c r="BB224" s="1391" t="s">
        <v>2102</v>
      </c>
      <c r="BC224" s="653" t="s">
        <v>1797</v>
      </c>
      <c r="BD224" s="425">
        <v>11</v>
      </c>
      <c r="BE224" s="425" t="s">
        <v>267</v>
      </c>
      <c r="BF224" s="507">
        <v>46099</v>
      </c>
      <c r="BG224" s="425">
        <v>21387</v>
      </c>
      <c r="BH224" s="1642">
        <v>4</v>
      </c>
      <c r="BI224" s="1641">
        <v>4</v>
      </c>
      <c r="BJ224" s="1640"/>
    </row>
    <row r="225" spans="1:62" ht="12" customHeight="1" x14ac:dyDescent="0.2">
      <c r="A225" s="426">
        <v>21388</v>
      </c>
      <c r="B225" s="508"/>
      <c r="C225" s="508"/>
      <c r="D225" s="508"/>
      <c r="E225" s="508"/>
      <c r="F225" s="650">
        <v>1258</v>
      </c>
      <c r="G225" s="508"/>
      <c r="H225" s="508"/>
      <c r="I225" s="652" t="s">
        <v>547</v>
      </c>
      <c r="J225" s="662">
        <v>46090</v>
      </c>
      <c r="K225" s="292">
        <v>46100</v>
      </c>
      <c r="L225" s="292"/>
      <c r="M225" s="291" t="s">
        <v>84</v>
      </c>
      <c r="N225" s="662">
        <v>46099</v>
      </c>
      <c r="O225" s="663">
        <v>46093</v>
      </c>
      <c r="P225" s="664">
        <v>46097</v>
      </c>
      <c r="Q225" s="665">
        <v>46100</v>
      </c>
      <c r="R225" s="646"/>
      <c r="S225" s="509" t="s">
        <v>84</v>
      </c>
      <c r="T225" s="509" t="s">
        <v>84</v>
      </c>
      <c r="U225" s="1800"/>
      <c r="V225" s="1801"/>
      <c r="W225" s="509" t="s">
        <v>84</v>
      </c>
      <c r="X225" s="1801"/>
      <c r="Y225" s="1804"/>
      <c r="Z225" s="1639" t="s">
        <v>84</v>
      </c>
      <c r="AA225" s="1801"/>
      <c r="AB225" s="1804"/>
      <c r="AC225" s="511" t="s">
        <v>84</v>
      </c>
      <c r="AD225" s="1802"/>
      <c r="AE225" s="510" t="s">
        <v>84</v>
      </c>
      <c r="AF225" s="1803"/>
      <c r="AG225" s="1801"/>
      <c r="AH225" s="1562" t="s">
        <v>84</v>
      </c>
      <c r="AI225" s="1803"/>
      <c r="AJ225" s="1803"/>
      <c r="AK225" s="1801"/>
      <c r="AL225" s="510" t="s">
        <v>84</v>
      </c>
      <c r="AM225" s="1803"/>
      <c r="AN225" s="1803"/>
      <c r="AO225" s="1801"/>
      <c r="AP225" s="1804"/>
      <c r="AQ225" s="1803"/>
      <c r="AR225" s="1803"/>
      <c r="AS225" s="1803"/>
      <c r="AT225" s="649" t="s">
        <v>84</v>
      </c>
      <c r="AU225" s="1803"/>
      <c r="AV225" s="1801"/>
      <c r="AW225" s="648" t="s">
        <v>84</v>
      </c>
      <c r="AX225" s="1801"/>
      <c r="AY225" s="773" t="s">
        <v>84</v>
      </c>
      <c r="AZ225" s="769" t="s">
        <v>2112</v>
      </c>
      <c r="BA225" s="651" t="s">
        <v>1628</v>
      </c>
      <c r="BB225" s="1391" t="s">
        <v>2113</v>
      </c>
      <c r="BC225" s="653" t="s">
        <v>1806</v>
      </c>
      <c r="BD225" s="425">
        <v>11</v>
      </c>
      <c r="BE225" s="425" t="s">
        <v>547</v>
      </c>
      <c r="BF225" s="507">
        <v>46100</v>
      </c>
      <c r="BG225" s="425">
        <v>21388</v>
      </c>
      <c r="BH225" s="1642">
        <v>4</v>
      </c>
      <c r="BI225" s="1641">
        <v>4</v>
      </c>
      <c r="BJ225" s="1640"/>
    </row>
    <row r="226" spans="1:62" ht="12" customHeight="1" x14ac:dyDescent="0.2">
      <c r="A226" s="426">
        <v>21389</v>
      </c>
      <c r="B226" s="508"/>
      <c r="C226" s="508"/>
      <c r="D226" s="508"/>
      <c r="E226" s="508"/>
      <c r="F226" s="650">
        <v>1259</v>
      </c>
      <c r="G226" s="508"/>
      <c r="H226" s="508"/>
      <c r="I226" s="652" t="s">
        <v>547</v>
      </c>
      <c r="J226" s="662">
        <v>46091</v>
      </c>
      <c r="K226" s="292">
        <v>46104</v>
      </c>
      <c r="L226" s="292"/>
      <c r="M226" s="291" t="s">
        <v>84</v>
      </c>
      <c r="N226" s="662">
        <v>46100</v>
      </c>
      <c r="O226" s="663">
        <v>46094</v>
      </c>
      <c r="P226" s="664">
        <v>46098</v>
      </c>
      <c r="Q226" s="665">
        <v>46104</v>
      </c>
      <c r="R226" s="646"/>
      <c r="S226" s="509" t="s">
        <v>84</v>
      </c>
      <c r="T226" s="509" t="s">
        <v>84</v>
      </c>
      <c r="U226" s="1800"/>
      <c r="V226" s="1801"/>
      <c r="W226" s="509" t="s">
        <v>84</v>
      </c>
      <c r="X226" s="1801"/>
      <c r="Y226" s="1804"/>
      <c r="Z226" s="1639" t="s">
        <v>84</v>
      </c>
      <c r="AA226" s="1801"/>
      <c r="AB226" s="1804"/>
      <c r="AC226" s="511" t="s">
        <v>84</v>
      </c>
      <c r="AD226" s="1802"/>
      <c r="AE226" s="510" t="s">
        <v>84</v>
      </c>
      <c r="AF226" s="1803"/>
      <c r="AG226" s="1801"/>
      <c r="AH226" s="1562" t="s">
        <v>84</v>
      </c>
      <c r="AI226" s="1803"/>
      <c r="AJ226" s="1803"/>
      <c r="AK226" s="1801"/>
      <c r="AL226" s="510" t="s">
        <v>84</v>
      </c>
      <c r="AM226" s="1803"/>
      <c r="AN226" s="1803"/>
      <c r="AO226" s="1801"/>
      <c r="AP226" s="1804"/>
      <c r="AQ226" s="1803"/>
      <c r="AR226" s="1803"/>
      <c r="AS226" s="1803"/>
      <c r="AT226" s="649" t="s">
        <v>84</v>
      </c>
      <c r="AU226" s="1803"/>
      <c r="AV226" s="1801"/>
      <c r="AW226" s="648" t="s">
        <v>84</v>
      </c>
      <c r="AX226" s="1801"/>
      <c r="AY226" s="773" t="s">
        <v>84</v>
      </c>
      <c r="AZ226" s="769" t="s">
        <v>2115</v>
      </c>
      <c r="BA226" s="651" t="s">
        <v>1628</v>
      </c>
      <c r="BB226" s="1391" t="s">
        <v>2113</v>
      </c>
      <c r="BC226" s="653" t="s">
        <v>2114</v>
      </c>
      <c r="BD226" s="425">
        <v>11</v>
      </c>
      <c r="BE226" s="425" t="s">
        <v>547</v>
      </c>
      <c r="BF226" s="507">
        <v>46104</v>
      </c>
      <c r="BG226" s="425">
        <v>21389</v>
      </c>
      <c r="BH226" s="1642">
        <v>4</v>
      </c>
      <c r="BI226" s="1641">
        <v>4</v>
      </c>
      <c r="BJ226" s="1640"/>
    </row>
    <row r="227" spans="1:62" ht="12" customHeight="1" x14ac:dyDescent="0.2">
      <c r="A227" s="426">
        <v>21390</v>
      </c>
      <c r="B227" s="508"/>
      <c r="C227" s="508"/>
      <c r="D227" s="508"/>
      <c r="E227" s="508"/>
      <c r="F227" s="650">
        <v>1260</v>
      </c>
      <c r="G227" s="508"/>
      <c r="H227" s="508"/>
      <c r="I227" s="652" t="s">
        <v>547</v>
      </c>
      <c r="J227" s="662">
        <v>46092</v>
      </c>
      <c r="K227" s="292">
        <v>46105</v>
      </c>
      <c r="L227" s="292"/>
      <c r="M227" s="291" t="s">
        <v>84</v>
      </c>
      <c r="N227" s="662">
        <v>46104</v>
      </c>
      <c r="O227" s="663">
        <v>46097</v>
      </c>
      <c r="P227" s="664">
        <v>46099</v>
      </c>
      <c r="Q227" s="665">
        <v>46105</v>
      </c>
      <c r="R227" s="646"/>
      <c r="S227" s="509" t="s">
        <v>84</v>
      </c>
      <c r="T227" s="509" t="s">
        <v>84</v>
      </c>
      <c r="U227" s="1800"/>
      <c r="V227" s="1801"/>
      <c r="W227" s="509" t="s">
        <v>84</v>
      </c>
      <c r="X227" s="1801"/>
      <c r="Y227" s="1804"/>
      <c r="Z227" s="1639" t="s">
        <v>84</v>
      </c>
      <c r="AA227" s="1801"/>
      <c r="AB227" s="1804"/>
      <c r="AC227" s="511" t="s">
        <v>84</v>
      </c>
      <c r="AD227" s="1802"/>
      <c r="AE227" s="510" t="s">
        <v>84</v>
      </c>
      <c r="AF227" s="1803"/>
      <c r="AG227" s="1801"/>
      <c r="AH227" s="1562" t="s">
        <v>84</v>
      </c>
      <c r="AI227" s="1803"/>
      <c r="AJ227" s="1803"/>
      <c r="AK227" s="1801"/>
      <c r="AL227" s="510" t="s">
        <v>84</v>
      </c>
      <c r="AM227" s="1803"/>
      <c r="AN227" s="1803"/>
      <c r="AO227" s="1801"/>
      <c r="AP227" s="1804"/>
      <c r="AQ227" s="1803"/>
      <c r="AR227" s="1803"/>
      <c r="AS227" s="1803"/>
      <c r="AT227" s="649" t="s">
        <v>84</v>
      </c>
      <c r="AU227" s="1803"/>
      <c r="AV227" s="1801"/>
      <c r="AW227" s="648" t="s">
        <v>84</v>
      </c>
      <c r="AX227" s="1801"/>
      <c r="AY227" s="773" t="s">
        <v>84</v>
      </c>
      <c r="AZ227" s="769" t="s">
        <v>2116</v>
      </c>
      <c r="BA227" s="651" t="s">
        <v>1628</v>
      </c>
      <c r="BB227" s="1391" t="s">
        <v>2117</v>
      </c>
      <c r="BC227" s="653"/>
      <c r="BD227" s="425">
        <v>11</v>
      </c>
      <c r="BE227" s="425" t="s">
        <v>547</v>
      </c>
      <c r="BF227" s="507">
        <v>46105</v>
      </c>
      <c r="BG227" s="425">
        <v>21390</v>
      </c>
      <c r="BH227" s="1642">
        <v>4</v>
      </c>
      <c r="BI227" s="1641">
        <v>4</v>
      </c>
      <c r="BJ227" s="1640"/>
    </row>
    <row r="228" spans="1:62" ht="12" customHeight="1" x14ac:dyDescent="0.2">
      <c r="A228" s="426">
        <v>21391</v>
      </c>
      <c r="B228" s="508"/>
      <c r="C228" s="508"/>
      <c r="D228" s="508"/>
      <c r="E228" s="508"/>
      <c r="F228" s="650">
        <v>1261</v>
      </c>
      <c r="G228" s="508"/>
      <c r="H228" s="508"/>
      <c r="I228" s="652" t="s">
        <v>547</v>
      </c>
      <c r="J228" s="662">
        <v>46093</v>
      </c>
      <c r="K228" s="292">
        <v>46106</v>
      </c>
      <c r="L228" s="292"/>
      <c r="M228" s="291" t="s">
        <v>84</v>
      </c>
      <c r="N228" s="662">
        <v>46105</v>
      </c>
      <c r="O228" s="663">
        <v>46098</v>
      </c>
      <c r="P228" s="664">
        <v>46100</v>
      </c>
      <c r="Q228" s="665">
        <v>46106</v>
      </c>
      <c r="R228" s="646"/>
      <c r="S228" s="509" t="s">
        <v>84</v>
      </c>
      <c r="T228" s="509" t="s">
        <v>84</v>
      </c>
      <c r="U228" s="1800"/>
      <c r="V228" s="1801"/>
      <c r="W228" s="509" t="s">
        <v>84</v>
      </c>
      <c r="X228" s="1801"/>
      <c r="Y228" s="1804"/>
      <c r="Z228" s="1639" t="s">
        <v>84</v>
      </c>
      <c r="AA228" s="1801"/>
      <c r="AB228" s="1804"/>
      <c r="AC228" s="511" t="s">
        <v>84</v>
      </c>
      <c r="AD228" s="1802"/>
      <c r="AE228" s="510" t="s">
        <v>84</v>
      </c>
      <c r="AF228" s="1803"/>
      <c r="AG228" s="1801"/>
      <c r="AH228" s="1562" t="s">
        <v>84</v>
      </c>
      <c r="AI228" s="1803"/>
      <c r="AJ228" s="1803"/>
      <c r="AK228" s="1801"/>
      <c r="AL228" s="510" t="s">
        <v>84</v>
      </c>
      <c r="AM228" s="1803"/>
      <c r="AN228" s="1803"/>
      <c r="AO228" s="1801"/>
      <c r="AP228" s="1804"/>
      <c r="AQ228" s="1803"/>
      <c r="AR228" s="1803"/>
      <c r="AS228" s="1803"/>
      <c r="AT228" s="649" t="s">
        <v>84</v>
      </c>
      <c r="AU228" s="1803"/>
      <c r="AV228" s="1801"/>
      <c r="AW228" s="648" t="s">
        <v>84</v>
      </c>
      <c r="AX228" s="1801"/>
      <c r="AY228" s="773" t="s">
        <v>84</v>
      </c>
      <c r="AZ228" s="769" t="s">
        <v>2118</v>
      </c>
      <c r="BA228" s="651" t="s">
        <v>1628</v>
      </c>
      <c r="BB228" s="1391" t="s">
        <v>2119</v>
      </c>
      <c r="BC228" s="653" t="s">
        <v>1806</v>
      </c>
      <c r="BD228" s="425">
        <v>11</v>
      </c>
      <c r="BE228" s="425" t="s">
        <v>547</v>
      </c>
      <c r="BF228" s="507">
        <v>46106</v>
      </c>
      <c r="BG228" s="425">
        <v>21391</v>
      </c>
      <c r="BH228" s="1642">
        <v>4</v>
      </c>
      <c r="BI228" s="1641">
        <v>4</v>
      </c>
      <c r="BJ228" s="1640"/>
    </row>
    <row r="229" spans="1:62" ht="12" customHeight="1" x14ac:dyDescent="0.2">
      <c r="A229" s="426">
        <v>21392</v>
      </c>
      <c r="B229" s="508"/>
      <c r="C229" s="508"/>
      <c r="D229" s="508"/>
      <c r="E229" s="650">
        <v>8234</v>
      </c>
      <c r="F229" s="508"/>
      <c r="G229" s="508"/>
      <c r="H229" s="508"/>
      <c r="I229" s="652" t="s">
        <v>1595</v>
      </c>
      <c r="J229" s="662">
        <v>46093</v>
      </c>
      <c r="K229" s="292">
        <v>46113</v>
      </c>
      <c r="L229" s="292"/>
      <c r="M229" s="291" t="s">
        <v>84</v>
      </c>
      <c r="N229" s="662">
        <v>46112</v>
      </c>
      <c r="O229" s="663">
        <v>46106</v>
      </c>
      <c r="P229" s="664">
        <v>46108</v>
      </c>
      <c r="Q229" s="665">
        <v>46113</v>
      </c>
      <c r="R229" s="646"/>
      <c r="S229" s="509" t="s">
        <v>84</v>
      </c>
      <c r="T229" s="509" t="s">
        <v>84</v>
      </c>
      <c r="U229" s="1800"/>
      <c r="V229" s="1801"/>
      <c r="W229" s="509" t="s">
        <v>84</v>
      </c>
      <c r="X229" s="1801"/>
      <c r="Y229" s="509" t="s">
        <v>84</v>
      </c>
      <c r="Z229" s="1803"/>
      <c r="AA229" s="1801"/>
      <c r="AB229" s="1804"/>
      <c r="AC229" s="511" t="s">
        <v>84</v>
      </c>
      <c r="AD229" s="1802"/>
      <c r="AE229" s="510" t="s">
        <v>84</v>
      </c>
      <c r="AF229" s="1803"/>
      <c r="AG229" s="1801"/>
      <c r="AH229" s="1562" t="s">
        <v>84</v>
      </c>
      <c r="AI229" s="1803"/>
      <c r="AJ229" s="1803"/>
      <c r="AK229" s="1801"/>
      <c r="AL229" s="510" t="s">
        <v>84</v>
      </c>
      <c r="AM229" s="1803"/>
      <c r="AN229" s="1803"/>
      <c r="AO229" s="1801"/>
      <c r="AP229" s="1804"/>
      <c r="AQ229" s="1803"/>
      <c r="AR229" s="1803"/>
      <c r="AS229" s="649" t="s">
        <v>84</v>
      </c>
      <c r="AT229" s="1803"/>
      <c r="AU229" s="1803"/>
      <c r="AV229" s="1801"/>
      <c r="AW229" s="648" t="s">
        <v>84</v>
      </c>
      <c r="AX229" s="1801"/>
      <c r="AY229" s="773" t="s">
        <v>84</v>
      </c>
      <c r="AZ229" s="769" t="s">
        <v>2208</v>
      </c>
      <c r="BA229" s="651" t="s">
        <v>1774</v>
      </c>
      <c r="BB229" s="1391" t="s">
        <v>2209</v>
      </c>
      <c r="BC229" s="653" t="s">
        <v>2210</v>
      </c>
      <c r="BD229" s="425">
        <v>11</v>
      </c>
      <c r="BE229" s="425" t="s">
        <v>1595</v>
      </c>
      <c r="BF229" s="507">
        <v>46113</v>
      </c>
      <c r="BG229" s="425">
        <v>21392</v>
      </c>
      <c r="BH229" s="1642">
        <v>4</v>
      </c>
      <c r="BI229" s="1641">
        <v>4</v>
      </c>
      <c r="BJ229" s="1640"/>
    </row>
    <row r="230" spans="1:62" ht="12" customHeight="1" x14ac:dyDescent="0.2">
      <c r="A230" s="426">
        <v>21393</v>
      </c>
      <c r="B230" s="508"/>
      <c r="C230" s="508"/>
      <c r="D230" s="508"/>
      <c r="E230" s="508"/>
      <c r="F230" s="508"/>
      <c r="G230" s="508"/>
      <c r="H230" s="650">
        <v>3537</v>
      </c>
      <c r="I230" s="652" t="s">
        <v>267</v>
      </c>
      <c r="J230" s="662">
        <v>46094</v>
      </c>
      <c r="K230" s="292">
        <v>46114</v>
      </c>
      <c r="L230" s="292"/>
      <c r="M230" s="291" t="s">
        <v>84</v>
      </c>
      <c r="N230" s="662">
        <v>46113</v>
      </c>
      <c r="O230" s="663">
        <v>46107</v>
      </c>
      <c r="P230" s="664">
        <v>46111</v>
      </c>
      <c r="Q230" s="665">
        <v>46114</v>
      </c>
      <c r="R230" s="646"/>
      <c r="S230" s="509" t="s">
        <v>84</v>
      </c>
      <c r="T230" s="509" t="s">
        <v>84</v>
      </c>
      <c r="U230" s="1800"/>
      <c r="V230" s="1801"/>
      <c r="W230" s="509" t="s">
        <v>84</v>
      </c>
      <c r="X230" s="1801"/>
      <c r="Y230" s="1804"/>
      <c r="Z230" s="1803"/>
      <c r="AA230" s="1737" t="s">
        <v>84</v>
      </c>
      <c r="AB230" s="1804"/>
      <c r="AC230" s="511" t="s">
        <v>84</v>
      </c>
      <c r="AD230" s="1802"/>
      <c r="AE230" s="1804"/>
      <c r="AF230" s="1803"/>
      <c r="AG230" s="511" t="s">
        <v>84</v>
      </c>
      <c r="AH230" s="1800"/>
      <c r="AI230" s="1803"/>
      <c r="AJ230" s="1803"/>
      <c r="AK230" s="511" t="s">
        <v>84</v>
      </c>
      <c r="AL230" s="1804"/>
      <c r="AM230" s="1803"/>
      <c r="AN230" s="1803"/>
      <c r="AO230" s="511" t="s">
        <v>84</v>
      </c>
      <c r="AP230" s="1804"/>
      <c r="AQ230" s="1803"/>
      <c r="AR230" s="1803"/>
      <c r="AS230" s="1803"/>
      <c r="AT230" s="1803"/>
      <c r="AU230" s="1803"/>
      <c r="AV230" s="647" t="s">
        <v>84</v>
      </c>
      <c r="AW230" s="648" t="s">
        <v>84</v>
      </c>
      <c r="AX230" s="1801"/>
      <c r="AY230" s="773" t="s">
        <v>84</v>
      </c>
      <c r="AZ230" s="769" t="s">
        <v>2211</v>
      </c>
      <c r="BA230" s="651" t="s">
        <v>1755</v>
      </c>
      <c r="BB230" s="1391" t="s">
        <v>2212</v>
      </c>
      <c r="BC230" s="653" t="s">
        <v>2213</v>
      </c>
      <c r="BD230" s="425">
        <v>11</v>
      </c>
      <c r="BE230" s="425" t="s">
        <v>267</v>
      </c>
      <c r="BF230" s="507">
        <v>46114</v>
      </c>
      <c r="BG230" s="425">
        <v>21393</v>
      </c>
      <c r="BH230" s="1642">
        <v>4</v>
      </c>
      <c r="BI230" s="1641">
        <v>4</v>
      </c>
      <c r="BJ230" s="1640"/>
    </row>
    <row r="231" spans="1:62" ht="12" customHeight="1" x14ac:dyDescent="0.2">
      <c r="A231" s="426">
        <v>21394</v>
      </c>
      <c r="B231" s="508"/>
      <c r="C231" s="508"/>
      <c r="D231" s="508"/>
      <c r="E231" s="508"/>
      <c r="F231" s="508"/>
      <c r="G231" s="508"/>
      <c r="H231" s="650">
        <v>3538</v>
      </c>
      <c r="I231" s="652" t="s">
        <v>267</v>
      </c>
      <c r="J231" s="662">
        <v>46097</v>
      </c>
      <c r="K231" s="292">
        <v>46115</v>
      </c>
      <c r="L231" s="292"/>
      <c r="M231" s="291" t="s">
        <v>84</v>
      </c>
      <c r="N231" s="662">
        <v>46114</v>
      </c>
      <c r="O231" s="663">
        <v>46108</v>
      </c>
      <c r="P231" s="664">
        <v>46112</v>
      </c>
      <c r="Q231" s="665">
        <v>46115</v>
      </c>
      <c r="R231" s="646"/>
      <c r="S231" s="509" t="s">
        <v>84</v>
      </c>
      <c r="T231" s="509" t="s">
        <v>84</v>
      </c>
      <c r="U231" s="1800"/>
      <c r="V231" s="1801"/>
      <c r="W231" s="509" t="s">
        <v>84</v>
      </c>
      <c r="X231" s="1801"/>
      <c r="Y231" s="1804"/>
      <c r="Z231" s="1803"/>
      <c r="AA231" s="1737" t="s">
        <v>84</v>
      </c>
      <c r="AB231" s="1804"/>
      <c r="AC231" s="511" t="s">
        <v>84</v>
      </c>
      <c r="AD231" s="1802"/>
      <c r="AE231" s="1804"/>
      <c r="AF231" s="1803"/>
      <c r="AG231" s="511" t="s">
        <v>84</v>
      </c>
      <c r="AH231" s="1800"/>
      <c r="AI231" s="1803"/>
      <c r="AJ231" s="1803"/>
      <c r="AK231" s="511" t="s">
        <v>84</v>
      </c>
      <c r="AL231" s="1804"/>
      <c r="AM231" s="1803"/>
      <c r="AN231" s="1803"/>
      <c r="AO231" s="511" t="s">
        <v>84</v>
      </c>
      <c r="AP231" s="1804"/>
      <c r="AQ231" s="1803"/>
      <c r="AR231" s="1803"/>
      <c r="AS231" s="1803"/>
      <c r="AT231" s="1803"/>
      <c r="AU231" s="1803"/>
      <c r="AV231" s="647" t="s">
        <v>84</v>
      </c>
      <c r="AW231" s="648" t="s">
        <v>84</v>
      </c>
      <c r="AX231" s="1801"/>
      <c r="AY231" s="773" t="s">
        <v>84</v>
      </c>
      <c r="AZ231" s="769" t="s">
        <v>2214</v>
      </c>
      <c r="BA231" s="651" t="s">
        <v>1755</v>
      </c>
      <c r="BB231" s="1391" t="s">
        <v>2215</v>
      </c>
      <c r="BC231" s="653" t="s">
        <v>2216</v>
      </c>
      <c r="BD231" s="425">
        <v>11</v>
      </c>
      <c r="BE231" s="425" t="s">
        <v>267</v>
      </c>
      <c r="BF231" s="507">
        <v>46115</v>
      </c>
      <c r="BG231" s="425">
        <v>21394</v>
      </c>
      <c r="BH231" s="1642">
        <v>4</v>
      </c>
      <c r="BI231" s="1641">
        <v>4</v>
      </c>
      <c r="BJ231" s="1640"/>
    </row>
    <row r="232" spans="1:62" ht="12" customHeight="1" x14ac:dyDescent="0.2">
      <c r="A232" s="426">
        <v>21395</v>
      </c>
      <c r="B232" s="508"/>
      <c r="C232" s="508"/>
      <c r="D232" s="508"/>
      <c r="E232" s="508"/>
      <c r="F232" s="508"/>
      <c r="G232" s="508"/>
      <c r="H232" s="650">
        <v>3539</v>
      </c>
      <c r="I232" s="652" t="s">
        <v>267</v>
      </c>
      <c r="J232" s="662">
        <v>46098</v>
      </c>
      <c r="K232" s="292">
        <v>46118</v>
      </c>
      <c r="L232" s="292"/>
      <c r="M232" s="291" t="s">
        <v>84</v>
      </c>
      <c r="N232" s="662">
        <v>46115</v>
      </c>
      <c r="O232" s="663">
        <v>46111</v>
      </c>
      <c r="P232" s="664">
        <v>46113</v>
      </c>
      <c r="Q232" s="665">
        <v>46118</v>
      </c>
      <c r="R232" s="646"/>
      <c r="S232" s="509" t="s">
        <v>84</v>
      </c>
      <c r="T232" s="509" t="s">
        <v>84</v>
      </c>
      <c r="U232" s="1800"/>
      <c r="V232" s="1801"/>
      <c r="W232" s="509" t="s">
        <v>84</v>
      </c>
      <c r="X232" s="1801"/>
      <c r="Y232" s="1804"/>
      <c r="Z232" s="1803"/>
      <c r="AA232" s="1737" t="s">
        <v>84</v>
      </c>
      <c r="AB232" s="1804"/>
      <c r="AC232" s="511" t="s">
        <v>84</v>
      </c>
      <c r="AD232" s="1802"/>
      <c r="AE232" s="1804"/>
      <c r="AF232" s="1803"/>
      <c r="AG232" s="511" t="s">
        <v>84</v>
      </c>
      <c r="AH232" s="1800"/>
      <c r="AI232" s="1803"/>
      <c r="AJ232" s="1803"/>
      <c r="AK232" s="511" t="s">
        <v>84</v>
      </c>
      <c r="AL232" s="1804"/>
      <c r="AM232" s="1803"/>
      <c r="AN232" s="1803"/>
      <c r="AO232" s="511" t="s">
        <v>84</v>
      </c>
      <c r="AP232" s="1804"/>
      <c r="AQ232" s="1803"/>
      <c r="AR232" s="1803"/>
      <c r="AS232" s="1803"/>
      <c r="AT232" s="1803"/>
      <c r="AU232" s="1803"/>
      <c r="AV232" s="647" t="s">
        <v>84</v>
      </c>
      <c r="AW232" s="648" t="s">
        <v>84</v>
      </c>
      <c r="AX232" s="1801"/>
      <c r="AY232" s="773" t="s">
        <v>84</v>
      </c>
      <c r="AZ232" s="769" t="s">
        <v>2217</v>
      </c>
      <c r="BA232" s="651" t="s">
        <v>1755</v>
      </c>
      <c r="BB232" s="1391" t="s">
        <v>2215</v>
      </c>
      <c r="BC232" s="653" t="s">
        <v>2218</v>
      </c>
      <c r="BD232" s="425">
        <v>11</v>
      </c>
      <c r="BE232" s="425" t="s">
        <v>267</v>
      </c>
      <c r="BF232" s="507">
        <v>46118</v>
      </c>
      <c r="BG232" s="425">
        <v>21395</v>
      </c>
      <c r="BH232" s="1642">
        <v>4</v>
      </c>
      <c r="BI232" s="1641">
        <v>4</v>
      </c>
      <c r="BJ232" s="1640"/>
    </row>
    <row r="233" spans="1:62" ht="12" customHeight="1" x14ac:dyDescent="0.2">
      <c r="A233" s="426">
        <v>21396</v>
      </c>
      <c r="B233" s="508"/>
      <c r="C233" s="508"/>
      <c r="D233" s="508"/>
      <c r="E233" s="508"/>
      <c r="F233" s="508"/>
      <c r="G233" s="508"/>
      <c r="H233" s="650">
        <v>3540</v>
      </c>
      <c r="I233" s="652" t="s">
        <v>267</v>
      </c>
      <c r="J233" s="662">
        <v>46112</v>
      </c>
      <c r="K233" s="292">
        <v>46127</v>
      </c>
      <c r="L233" s="292"/>
      <c r="M233" s="291" t="s">
        <v>84</v>
      </c>
      <c r="N233" s="662">
        <v>46121</v>
      </c>
      <c r="O233" s="663">
        <v>46115</v>
      </c>
      <c r="P233" s="664">
        <v>46122</v>
      </c>
      <c r="Q233" s="665">
        <v>46127</v>
      </c>
      <c r="R233" s="646"/>
      <c r="S233" s="509" t="s">
        <v>84</v>
      </c>
      <c r="T233" s="509" t="s">
        <v>84</v>
      </c>
      <c r="U233" s="1800"/>
      <c r="V233" s="1801"/>
      <c r="W233" s="509" t="s">
        <v>84</v>
      </c>
      <c r="X233" s="1801"/>
      <c r="Y233" s="1804"/>
      <c r="Z233" s="1803"/>
      <c r="AA233" s="1737" t="s">
        <v>84</v>
      </c>
      <c r="AB233" s="1804"/>
      <c r="AC233" s="511" t="s">
        <v>84</v>
      </c>
      <c r="AD233" s="1802"/>
      <c r="AE233" s="1804"/>
      <c r="AF233" s="1803"/>
      <c r="AG233" s="511" t="s">
        <v>84</v>
      </c>
      <c r="AH233" s="1800"/>
      <c r="AI233" s="1803"/>
      <c r="AJ233" s="1803"/>
      <c r="AK233" s="511" t="s">
        <v>84</v>
      </c>
      <c r="AL233" s="1804"/>
      <c r="AM233" s="1803"/>
      <c r="AN233" s="1803"/>
      <c r="AO233" s="511" t="s">
        <v>84</v>
      </c>
      <c r="AP233" s="1804"/>
      <c r="AQ233" s="1803"/>
      <c r="AR233" s="1803"/>
      <c r="AS233" s="1803"/>
      <c r="AT233" s="1803"/>
      <c r="AU233" s="1803"/>
      <c r="AV233" s="647" t="s">
        <v>84</v>
      </c>
      <c r="AW233" s="648" t="s">
        <v>84</v>
      </c>
      <c r="AX233" s="1801"/>
      <c r="AY233" s="773" t="s">
        <v>84</v>
      </c>
      <c r="AZ233" s="769" t="s">
        <v>2219</v>
      </c>
      <c r="BA233" s="651" t="s">
        <v>1755</v>
      </c>
      <c r="BB233" s="1391" t="s">
        <v>2220</v>
      </c>
      <c r="BC233" s="653" t="s">
        <v>2216</v>
      </c>
      <c r="BD233" s="425">
        <v>11</v>
      </c>
      <c r="BE233" s="425" t="s">
        <v>267</v>
      </c>
      <c r="BF233" s="507">
        <v>46127</v>
      </c>
      <c r="BG233" s="425">
        <v>21396</v>
      </c>
      <c r="BH233" s="1642">
        <v>4</v>
      </c>
      <c r="BI233" s="1641">
        <v>4</v>
      </c>
      <c r="BJ233" s="1640"/>
    </row>
    <row r="234" spans="1:62" ht="12" customHeight="1" x14ac:dyDescent="0.2">
      <c r="A234" s="426">
        <v>21397</v>
      </c>
      <c r="B234" s="508"/>
      <c r="C234" s="508"/>
      <c r="D234" s="508"/>
      <c r="E234" s="508"/>
      <c r="F234" s="650">
        <v>1262</v>
      </c>
      <c r="G234" s="508"/>
      <c r="H234" s="508"/>
      <c r="I234" s="652" t="s">
        <v>547</v>
      </c>
      <c r="J234" s="662">
        <v>46118</v>
      </c>
      <c r="K234" s="292">
        <v>46128</v>
      </c>
      <c r="L234" s="292"/>
      <c r="M234" s="291" t="s">
        <v>84</v>
      </c>
      <c r="N234" s="662">
        <v>46122</v>
      </c>
      <c r="O234" s="663">
        <v>46118</v>
      </c>
      <c r="P234" s="664">
        <v>46125</v>
      </c>
      <c r="Q234" s="665">
        <v>46128</v>
      </c>
      <c r="R234" s="646"/>
      <c r="S234" s="509" t="s">
        <v>84</v>
      </c>
      <c r="T234" s="509" t="s">
        <v>84</v>
      </c>
      <c r="U234" s="1800"/>
      <c r="V234" s="1801"/>
      <c r="W234" s="509" t="s">
        <v>84</v>
      </c>
      <c r="X234" s="1801"/>
      <c r="Y234" s="1804"/>
      <c r="Z234" s="1639" t="s">
        <v>84</v>
      </c>
      <c r="AA234" s="1801"/>
      <c r="AB234" s="1804"/>
      <c r="AC234" s="511" t="s">
        <v>84</v>
      </c>
      <c r="AD234" s="1802"/>
      <c r="AE234" s="510" t="s">
        <v>84</v>
      </c>
      <c r="AF234" s="1803"/>
      <c r="AG234" s="1801"/>
      <c r="AH234" s="1562" t="s">
        <v>84</v>
      </c>
      <c r="AI234" s="1803"/>
      <c r="AJ234" s="1803"/>
      <c r="AK234" s="1801"/>
      <c r="AL234" s="510" t="s">
        <v>84</v>
      </c>
      <c r="AM234" s="1803"/>
      <c r="AN234" s="1803"/>
      <c r="AO234" s="1801"/>
      <c r="AP234" s="1804"/>
      <c r="AQ234" s="1803"/>
      <c r="AR234" s="1803"/>
      <c r="AS234" s="1803"/>
      <c r="AT234" s="649" t="s">
        <v>84</v>
      </c>
      <c r="AU234" s="1803"/>
      <c r="AV234" s="1801"/>
      <c r="AW234" s="648" t="s">
        <v>84</v>
      </c>
      <c r="AX234" s="1801"/>
      <c r="AY234" s="773" t="s">
        <v>84</v>
      </c>
      <c r="AZ234" s="769" t="s">
        <v>2221</v>
      </c>
      <c r="BA234" s="651" t="s">
        <v>1628</v>
      </c>
      <c r="BB234" s="1391" t="s">
        <v>2222</v>
      </c>
      <c r="BC234" s="653" t="s">
        <v>1806</v>
      </c>
      <c r="BD234" s="425">
        <v>11</v>
      </c>
      <c r="BE234" s="425" t="s">
        <v>547</v>
      </c>
      <c r="BF234" s="507">
        <v>46128</v>
      </c>
      <c r="BG234" s="425">
        <v>21397</v>
      </c>
      <c r="BH234" s="1642">
        <v>4</v>
      </c>
      <c r="BI234" s="1641">
        <v>4</v>
      </c>
      <c r="BJ234" s="1640"/>
    </row>
    <row r="235" spans="1:62" ht="12" customHeight="1" x14ac:dyDescent="0.2">
      <c r="A235" s="426">
        <v>21398</v>
      </c>
      <c r="B235" s="508"/>
      <c r="C235" s="508"/>
      <c r="D235" s="508"/>
      <c r="E235" s="508"/>
      <c r="F235" s="650">
        <v>1263</v>
      </c>
      <c r="G235" s="508"/>
      <c r="H235" s="508"/>
      <c r="I235" s="652" t="s">
        <v>547</v>
      </c>
      <c r="J235" s="662">
        <v>46118</v>
      </c>
      <c r="K235" s="292">
        <v>46128</v>
      </c>
      <c r="L235" s="292"/>
      <c r="M235" s="291" t="s">
        <v>84</v>
      </c>
      <c r="N235" s="662">
        <v>46125</v>
      </c>
      <c r="O235" s="663">
        <v>46119</v>
      </c>
      <c r="P235" s="664">
        <v>46125</v>
      </c>
      <c r="Q235" s="665">
        <v>46128</v>
      </c>
      <c r="R235" s="646"/>
      <c r="S235" s="509" t="s">
        <v>84</v>
      </c>
      <c r="T235" s="509" t="s">
        <v>84</v>
      </c>
      <c r="U235" s="1800"/>
      <c r="V235" s="1801"/>
      <c r="W235" s="509" t="s">
        <v>84</v>
      </c>
      <c r="X235" s="1801"/>
      <c r="Y235" s="1804"/>
      <c r="Z235" s="1639" t="s">
        <v>84</v>
      </c>
      <c r="AA235" s="1801"/>
      <c r="AB235" s="1804"/>
      <c r="AC235" s="511" t="s">
        <v>84</v>
      </c>
      <c r="AD235" s="1802"/>
      <c r="AE235" s="510" t="s">
        <v>84</v>
      </c>
      <c r="AF235" s="1803"/>
      <c r="AG235" s="1801"/>
      <c r="AH235" s="1562" t="s">
        <v>84</v>
      </c>
      <c r="AI235" s="1803"/>
      <c r="AJ235" s="1803"/>
      <c r="AK235" s="1801"/>
      <c r="AL235" s="510" t="s">
        <v>84</v>
      </c>
      <c r="AM235" s="1803"/>
      <c r="AN235" s="1803"/>
      <c r="AO235" s="1801"/>
      <c r="AP235" s="1804"/>
      <c r="AQ235" s="1803"/>
      <c r="AR235" s="1803"/>
      <c r="AS235" s="1803"/>
      <c r="AT235" s="649" t="s">
        <v>84</v>
      </c>
      <c r="AU235" s="1803"/>
      <c r="AV235" s="1801"/>
      <c r="AW235" s="648" t="s">
        <v>84</v>
      </c>
      <c r="AX235" s="1801"/>
      <c r="AY235" s="773" t="s">
        <v>84</v>
      </c>
      <c r="AZ235" s="769" t="s">
        <v>2223</v>
      </c>
      <c r="BA235" s="651" t="s">
        <v>1628</v>
      </c>
      <c r="BB235" s="1391" t="s">
        <v>2222</v>
      </c>
      <c r="BC235" s="653" t="s">
        <v>2114</v>
      </c>
      <c r="BD235" s="425">
        <v>11</v>
      </c>
      <c r="BE235" s="425" t="s">
        <v>547</v>
      </c>
      <c r="BF235" s="507">
        <v>46128</v>
      </c>
      <c r="BG235" s="425">
        <v>21398</v>
      </c>
      <c r="BH235" s="1642">
        <v>4</v>
      </c>
      <c r="BI235" s="1641">
        <v>4</v>
      </c>
      <c r="BJ235" s="1640"/>
    </row>
    <row r="236" spans="1:62" ht="12" customHeight="1" x14ac:dyDescent="0.2">
      <c r="A236" s="426">
        <v>21399</v>
      </c>
      <c r="B236" s="508"/>
      <c r="C236" s="508"/>
      <c r="D236" s="508"/>
      <c r="E236" s="508"/>
      <c r="F236" s="650">
        <v>1264</v>
      </c>
      <c r="G236" s="508"/>
      <c r="H236" s="508"/>
      <c r="I236" s="652" t="s">
        <v>547</v>
      </c>
      <c r="J236" s="662">
        <v>46118</v>
      </c>
      <c r="K236" s="292">
        <v>46128</v>
      </c>
      <c r="L236" s="292"/>
      <c r="M236" s="291" t="s">
        <v>84</v>
      </c>
      <c r="N236" s="662">
        <v>46126</v>
      </c>
      <c r="O236" s="663">
        <v>46120</v>
      </c>
      <c r="P236" s="664">
        <v>46125</v>
      </c>
      <c r="Q236" s="665">
        <v>46128</v>
      </c>
      <c r="R236" s="646"/>
      <c r="S236" s="509" t="s">
        <v>84</v>
      </c>
      <c r="T236" s="509" t="s">
        <v>84</v>
      </c>
      <c r="U236" s="1800"/>
      <c r="V236" s="1801"/>
      <c r="W236" s="509" t="s">
        <v>84</v>
      </c>
      <c r="X236" s="1801"/>
      <c r="Y236" s="1804"/>
      <c r="Z236" s="1639" t="s">
        <v>84</v>
      </c>
      <c r="AA236" s="1801"/>
      <c r="AB236" s="1804"/>
      <c r="AC236" s="511" t="s">
        <v>84</v>
      </c>
      <c r="AD236" s="1802"/>
      <c r="AE236" s="510" t="s">
        <v>84</v>
      </c>
      <c r="AF236" s="1803"/>
      <c r="AG236" s="1801"/>
      <c r="AH236" s="1562" t="s">
        <v>84</v>
      </c>
      <c r="AI236" s="1803"/>
      <c r="AJ236" s="1803"/>
      <c r="AK236" s="1801"/>
      <c r="AL236" s="510" t="s">
        <v>84</v>
      </c>
      <c r="AM236" s="1803"/>
      <c r="AN236" s="1803"/>
      <c r="AO236" s="1801"/>
      <c r="AP236" s="1804"/>
      <c r="AQ236" s="1803"/>
      <c r="AR236" s="1803"/>
      <c r="AS236" s="1803"/>
      <c r="AT236" s="649" t="s">
        <v>84</v>
      </c>
      <c r="AU236" s="1803"/>
      <c r="AV236" s="1801"/>
      <c r="AW236" s="648" t="s">
        <v>84</v>
      </c>
      <c r="AX236" s="1801"/>
      <c r="AY236" s="773" t="s">
        <v>84</v>
      </c>
      <c r="AZ236" s="769" t="s">
        <v>2224</v>
      </c>
      <c r="BA236" s="651" t="s">
        <v>1628</v>
      </c>
      <c r="BB236" s="1391" t="s">
        <v>2225</v>
      </c>
      <c r="BC236" s="653"/>
      <c r="BD236" s="425">
        <v>11</v>
      </c>
      <c r="BE236" s="425" t="s">
        <v>547</v>
      </c>
      <c r="BF236" s="507">
        <v>46128</v>
      </c>
      <c r="BG236" s="425">
        <v>21399</v>
      </c>
      <c r="BH236" s="1642">
        <v>4</v>
      </c>
      <c r="BI236" s="1641">
        <v>4</v>
      </c>
      <c r="BJ236" s="1640"/>
    </row>
    <row r="237" spans="1:62" ht="12" customHeight="1" x14ac:dyDescent="0.2">
      <c r="A237" s="426">
        <v>21400</v>
      </c>
      <c r="B237" s="508"/>
      <c r="C237" s="508"/>
      <c r="D237" s="508"/>
      <c r="E237" s="508"/>
      <c r="F237" s="650">
        <v>1265</v>
      </c>
      <c r="G237" s="508"/>
      <c r="H237" s="508"/>
      <c r="I237" s="652" t="s">
        <v>547</v>
      </c>
      <c r="J237" s="662">
        <v>46118</v>
      </c>
      <c r="K237" s="292">
        <v>46128</v>
      </c>
      <c r="L237" s="292"/>
      <c r="M237" s="291" t="s">
        <v>84</v>
      </c>
      <c r="N237" s="662">
        <v>46127</v>
      </c>
      <c r="O237" s="663">
        <v>46121</v>
      </c>
      <c r="P237" s="664">
        <v>46125</v>
      </c>
      <c r="Q237" s="665">
        <v>46128</v>
      </c>
      <c r="R237" s="646"/>
      <c r="S237" s="509" t="s">
        <v>84</v>
      </c>
      <c r="T237" s="509" t="s">
        <v>84</v>
      </c>
      <c r="U237" s="1800"/>
      <c r="V237" s="1801"/>
      <c r="W237" s="509" t="s">
        <v>84</v>
      </c>
      <c r="X237" s="1801"/>
      <c r="Y237" s="1804"/>
      <c r="Z237" s="1639" t="s">
        <v>84</v>
      </c>
      <c r="AA237" s="1801"/>
      <c r="AB237" s="1804"/>
      <c r="AC237" s="511" t="s">
        <v>84</v>
      </c>
      <c r="AD237" s="1802"/>
      <c r="AE237" s="510" t="s">
        <v>84</v>
      </c>
      <c r="AF237" s="1803"/>
      <c r="AG237" s="1801"/>
      <c r="AH237" s="1562" t="s">
        <v>84</v>
      </c>
      <c r="AI237" s="1803"/>
      <c r="AJ237" s="1803"/>
      <c r="AK237" s="1801"/>
      <c r="AL237" s="510" t="s">
        <v>84</v>
      </c>
      <c r="AM237" s="1803"/>
      <c r="AN237" s="1803"/>
      <c r="AO237" s="1801"/>
      <c r="AP237" s="1804"/>
      <c r="AQ237" s="1803"/>
      <c r="AR237" s="1803"/>
      <c r="AS237" s="1803"/>
      <c r="AT237" s="649" t="s">
        <v>84</v>
      </c>
      <c r="AU237" s="1803"/>
      <c r="AV237" s="1801"/>
      <c r="AW237" s="648" t="s">
        <v>84</v>
      </c>
      <c r="AX237" s="1801"/>
      <c r="AY237" s="773" t="s">
        <v>84</v>
      </c>
      <c r="AZ237" s="769" t="s">
        <v>2226</v>
      </c>
      <c r="BA237" s="651" t="s">
        <v>1628</v>
      </c>
      <c r="BB237" s="1391" t="s">
        <v>2227</v>
      </c>
      <c r="BC237" s="653"/>
      <c r="BD237" s="425">
        <v>11</v>
      </c>
      <c r="BE237" s="425" t="s">
        <v>547</v>
      </c>
      <c r="BF237" s="507">
        <v>46128</v>
      </c>
      <c r="BG237" s="425">
        <v>21400</v>
      </c>
      <c r="BH237" s="1642">
        <v>4</v>
      </c>
      <c r="BI237" s="1641">
        <v>4</v>
      </c>
      <c r="BJ237" s="1640"/>
    </row>
    <row r="238" spans="1:62" ht="12" customHeight="1" x14ac:dyDescent="0.2">
      <c r="A238" s="426">
        <v>21401</v>
      </c>
      <c r="B238" s="508"/>
      <c r="C238" s="508"/>
      <c r="D238" s="508"/>
      <c r="E238" s="508"/>
      <c r="F238" s="508"/>
      <c r="G238" s="508"/>
      <c r="H238" s="650">
        <v>3541</v>
      </c>
      <c r="I238" s="652" t="s">
        <v>267</v>
      </c>
      <c r="J238" s="662">
        <v>46115</v>
      </c>
      <c r="K238" s="292">
        <v>46132</v>
      </c>
      <c r="L238" s="292"/>
      <c r="M238" s="291" t="s">
        <v>84</v>
      </c>
      <c r="N238" s="662">
        <v>46128</v>
      </c>
      <c r="O238" s="663">
        <v>46122</v>
      </c>
      <c r="P238" s="664">
        <v>46127</v>
      </c>
      <c r="Q238" s="665">
        <v>46132</v>
      </c>
      <c r="R238" s="646"/>
      <c r="S238" s="509" t="s">
        <v>84</v>
      </c>
      <c r="T238" s="509" t="s">
        <v>84</v>
      </c>
      <c r="U238" s="1800"/>
      <c r="V238" s="1801"/>
      <c r="W238" s="509" t="s">
        <v>84</v>
      </c>
      <c r="X238" s="1801"/>
      <c r="Y238" s="1804"/>
      <c r="Z238" s="1803"/>
      <c r="AA238" s="1737" t="s">
        <v>84</v>
      </c>
      <c r="AB238" s="1804"/>
      <c r="AC238" s="511" t="s">
        <v>84</v>
      </c>
      <c r="AD238" s="1802"/>
      <c r="AE238" s="1804"/>
      <c r="AF238" s="1803"/>
      <c r="AG238" s="511" t="s">
        <v>84</v>
      </c>
      <c r="AH238" s="1800"/>
      <c r="AI238" s="1803"/>
      <c r="AJ238" s="1803"/>
      <c r="AK238" s="511" t="s">
        <v>84</v>
      </c>
      <c r="AL238" s="1804"/>
      <c r="AM238" s="1803"/>
      <c r="AN238" s="1803"/>
      <c r="AO238" s="511" t="s">
        <v>84</v>
      </c>
      <c r="AP238" s="1804"/>
      <c r="AQ238" s="1803"/>
      <c r="AR238" s="1803"/>
      <c r="AS238" s="1803"/>
      <c r="AT238" s="1803"/>
      <c r="AU238" s="1803"/>
      <c r="AV238" s="647" t="s">
        <v>84</v>
      </c>
      <c r="AW238" s="648" t="s">
        <v>84</v>
      </c>
      <c r="AX238" s="1801"/>
      <c r="AY238" s="773" t="s">
        <v>84</v>
      </c>
      <c r="AZ238" s="769" t="s">
        <v>2228</v>
      </c>
      <c r="BA238" s="651" t="s">
        <v>1755</v>
      </c>
      <c r="BB238" s="1391" t="s">
        <v>2220</v>
      </c>
      <c r="BC238" s="653" t="s">
        <v>2218</v>
      </c>
      <c r="BD238" s="425">
        <v>11</v>
      </c>
      <c r="BE238" s="425" t="s">
        <v>267</v>
      </c>
      <c r="BF238" s="507">
        <v>46132</v>
      </c>
      <c r="BG238" s="425">
        <v>21401</v>
      </c>
      <c r="BH238" s="1642">
        <v>4</v>
      </c>
      <c r="BI238" s="1641">
        <v>4</v>
      </c>
      <c r="BJ238" s="1640"/>
    </row>
    <row r="239" spans="1:62" ht="12" customHeight="1" x14ac:dyDescent="0.2">
      <c r="A239" s="426">
        <v>21402</v>
      </c>
      <c r="B239" s="508"/>
      <c r="C239" s="508"/>
      <c r="D239" s="508"/>
      <c r="E239" s="508"/>
      <c r="F239" s="650">
        <v>1266</v>
      </c>
      <c r="G239" s="508"/>
      <c r="H239" s="508"/>
      <c r="I239" s="652" t="s">
        <v>547</v>
      </c>
      <c r="J239" s="662">
        <v>46118</v>
      </c>
      <c r="K239" s="292">
        <v>46133</v>
      </c>
      <c r="L239" s="292"/>
      <c r="M239" s="291" t="s">
        <v>84</v>
      </c>
      <c r="N239" s="662">
        <v>46129</v>
      </c>
      <c r="O239" s="663">
        <v>46125</v>
      </c>
      <c r="P239" s="664">
        <v>46128</v>
      </c>
      <c r="Q239" s="665">
        <v>46133</v>
      </c>
      <c r="R239" s="646"/>
      <c r="S239" s="509" t="s">
        <v>84</v>
      </c>
      <c r="T239" s="509" t="s">
        <v>84</v>
      </c>
      <c r="U239" s="1800"/>
      <c r="V239" s="1801"/>
      <c r="W239" s="509" t="s">
        <v>84</v>
      </c>
      <c r="X239" s="1801"/>
      <c r="Y239" s="1804"/>
      <c r="Z239" s="1639" t="s">
        <v>84</v>
      </c>
      <c r="AA239" s="1801"/>
      <c r="AB239" s="1804"/>
      <c r="AC239" s="511" t="s">
        <v>84</v>
      </c>
      <c r="AD239" s="1802"/>
      <c r="AE239" s="510" t="s">
        <v>84</v>
      </c>
      <c r="AF239" s="1803"/>
      <c r="AG239" s="1801"/>
      <c r="AH239" s="1562" t="s">
        <v>84</v>
      </c>
      <c r="AI239" s="1803"/>
      <c r="AJ239" s="1803"/>
      <c r="AK239" s="1801"/>
      <c r="AL239" s="510" t="s">
        <v>84</v>
      </c>
      <c r="AM239" s="1803"/>
      <c r="AN239" s="1803"/>
      <c r="AO239" s="1801"/>
      <c r="AP239" s="1804"/>
      <c r="AQ239" s="1803"/>
      <c r="AR239" s="1803"/>
      <c r="AS239" s="1803"/>
      <c r="AT239" s="649" t="s">
        <v>84</v>
      </c>
      <c r="AU239" s="1803"/>
      <c r="AV239" s="1801"/>
      <c r="AW239" s="648" t="s">
        <v>84</v>
      </c>
      <c r="AX239" s="1801"/>
      <c r="AY239" s="773" t="s">
        <v>84</v>
      </c>
      <c r="AZ239" s="769" t="s">
        <v>2229</v>
      </c>
      <c r="BA239" s="651" t="s">
        <v>1628</v>
      </c>
      <c r="BB239" s="1391" t="s">
        <v>2230</v>
      </c>
      <c r="BC239" s="653"/>
      <c r="BD239" s="425">
        <v>11</v>
      </c>
      <c r="BE239" s="425" t="s">
        <v>547</v>
      </c>
      <c r="BF239" s="507">
        <v>46133</v>
      </c>
      <c r="BG239" s="425">
        <v>21402</v>
      </c>
      <c r="BH239" s="1642">
        <v>4</v>
      </c>
      <c r="BI239" s="1641">
        <v>4</v>
      </c>
      <c r="BJ239" s="1640"/>
    </row>
    <row r="240" spans="1:62" ht="12" customHeight="1" x14ac:dyDescent="0.2">
      <c r="A240" s="426">
        <v>21403</v>
      </c>
      <c r="B240" s="508"/>
      <c r="C240" s="508"/>
      <c r="D240" s="508"/>
      <c r="E240" s="508"/>
      <c r="F240" s="650">
        <v>1267</v>
      </c>
      <c r="G240" s="508"/>
      <c r="H240" s="508"/>
      <c r="I240" s="652" t="s">
        <v>547</v>
      </c>
      <c r="J240" s="662">
        <v>46118</v>
      </c>
      <c r="K240" s="292">
        <v>46133</v>
      </c>
      <c r="L240" s="292"/>
      <c r="M240" s="291" t="s">
        <v>84</v>
      </c>
      <c r="N240" s="662">
        <v>46132</v>
      </c>
      <c r="O240" s="663">
        <v>46126</v>
      </c>
      <c r="P240" s="664">
        <v>46128</v>
      </c>
      <c r="Q240" s="665">
        <v>46133</v>
      </c>
      <c r="R240" s="646"/>
      <c r="S240" s="509" t="s">
        <v>84</v>
      </c>
      <c r="T240" s="509" t="s">
        <v>84</v>
      </c>
      <c r="U240" s="1800"/>
      <c r="V240" s="1801"/>
      <c r="W240" s="509" t="s">
        <v>84</v>
      </c>
      <c r="X240" s="1801"/>
      <c r="Y240" s="1804"/>
      <c r="Z240" s="1639" t="s">
        <v>84</v>
      </c>
      <c r="AA240" s="1801"/>
      <c r="AB240" s="1804"/>
      <c r="AC240" s="511" t="s">
        <v>84</v>
      </c>
      <c r="AD240" s="1802"/>
      <c r="AE240" s="510" t="s">
        <v>84</v>
      </c>
      <c r="AF240" s="1803"/>
      <c r="AG240" s="1801"/>
      <c r="AH240" s="1562" t="s">
        <v>84</v>
      </c>
      <c r="AI240" s="1803"/>
      <c r="AJ240" s="1803"/>
      <c r="AK240" s="1801"/>
      <c r="AL240" s="510" t="s">
        <v>84</v>
      </c>
      <c r="AM240" s="1803"/>
      <c r="AN240" s="1803"/>
      <c r="AO240" s="1801"/>
      <c r="AP240" s="1804"/>
      <c r="AQ240" s="1803"/>
      <c r="AR240" s="1803"/>
      <c r="AS240" s="1803"/>
      <c r="AT240" s="649" t="s">
        <v>84</v>
      </c>
      <c r="AU240" s="1803"/>
      <c r="AV240" s="1801"/>
      <c r="AW240" s="648" t="s">
        <v>84</v>
      </c>
      <c r="AX240" s="1801"/>
      <c r="AY240" s="773" t="s">
        <v>84</v>
      </c>
      <c r="AZ240" s="769" t="s">
        <v>2231</v>
      </c>
      <c r="BA240" s="651" t="s">
        <v>1628</v>
      </c>
      <c r="BB240" s="1391" t="s">
        <v>2230</v>
      </c>
      <c r="BC240" s="653"/>
      <c r="BD240" s="425">
        <v>11</v>
      </c>
      <c r="BE240" s="425" t="s">
        <v>547</v>
      </c>
      <c r="BF240" s="507">
        <v>46133</v>
      </c>
      <c r="BG240" s="425">
        <v>21403</v>
      </c>
      <c r="BH240" s="1642">
        <v>4</v>
      </c>
      <c r="BI240" s="1641">
        <v>4</v>
      </c>
      <c r="BJ240" s="1640"/>
    </row>
    <row r="241" spans="1:62" ht="12" customHeight="1" x14ac:dyDescent="0.2">
      <c r="A241" s="426">
        <v>21404</v>
      </c>
      <c r="B241" s="508"/>
      <c r="C241" s="508"/>
      <c r="D241" s="508"/>
      <c r="E241" s="508"/>
      <c r="F241" s="650">
        <v>1268</v>
      </c>
      <c r="G241" s="508"/>
      <c r="H241" s="508"/>
      <c r="I241" s="652" t="s">
        <v>547</v>
      </c>
      <c r="J241" s="662">
        <v>46120</v>
      </c>
      <c r="K241" s="292">
        <v>46135</v>
      </c>
      <c r="L241" s="292"/>
      <c r="M241" s="291" t="s">
        <v>84</v>
      </c>
      <c r="N241" s="662">
        <v>46134</v>
      </c>
      <c r="O241" s="663">
        <v>46128</v>
      </c>
      <c r="P241" s="664">
        <v>46132</v>
      </c>
      <c r="Q241" s="665">
        <v>46135</v>
      </c>
      <c r="R241" s="646"/>
      <c r="S241" s="509" t="s">
        <v>84</v>
      </c>
      <c r="T241" s="509" t="s">
        <v>84</v>
      </c>
      <c r="U241" s="1800"/>
      <c r="V241" s="1801"/>
      <c r="W241" s="509" t="s">
        <v>84</v>
      </c>
      <c r="X241" s="1801"/>
      <c r="Y241" s="1804"/>
      <c r="Z241" s="1639" t="s">
        <v>84</v>
      </c>
      <c r="AA241" s="1801"/>
      <c r="AB241" s="1804"/>
      <c r="AC241" s="511" t="s">
        <v>84</v>
      </c>
      <c r="AD241" s="1802"/>
      <c r="AE241" s="510" t="s">
        <v>84</v>
      </c>
      <c r="AF241" s="1803"/>
      <c r="AG241" s="1801"/>
      <c r="AH241" s="1562" t="s">
        <v>84</v>
      </c>
      <c r="AI241" s="1803"/>
      <c r="AJ241" s="1803"/>
      <c r="AK241" s="1801"/>
      <c r="AL241" s="510" t="s">
        <v>84</v>
      </c>
      <c r="AM241" s="1803"/>
      <c r="AN241" s="1803"/>
      <c r="AO241" s="1801"/>
      <c r="AP241" s="1804"/>
      <c r="AQ241" s="1803"/>
      <c r="AR241" s="1803"/>
      <c r="AS241" s="1803"/>
      <c r="AT241" s="649" t="s">
        <v>84</v>
      </c>
      <c r="AU241" s="1803"/>
      <c r="AV241" s="1801"/>
      <c r="AW241" s="648" t="s">
        <v>84</v>
      </c>
      <c r="AX241" s="1801"/>
      <c r="AY241" s="773" t="s">
        <v>84</v>
      </c>
      <c r="AZ241" s="769" t="s">
        <v>2232</v>
      </c>
      <c r="BA241" s="651" t="s">
        <v>1628</v>
      </c>
      <c r="BB241" s="1391" t="s">
        <v>2233</v>
      </c>
      <c r="BC241" s="653"/>
      <c r="BD241" s="425">
        <v>11</v>
      </c>
      <c r="BE241" s="425" t="s">
        <v>547</v>
      </c>
      <c r="BF241" s="507">
        <v>46135</v>
      </c>
      <c r="BG241" s="425">
        <v>21404</v>
      </c>
      <c r="BH241" s="1642">
        <v>4</v>
      </c>
      <c r="BI241" s="1641">
        <v>4</v>
      </c>
      <c r="BJ241" s="1640"/>
    </row>
  </sheetData>
  <autoFilter ref="A6:BJ241" xr:uid="{00000000-0009-0000-0000-000001000000}"/>
  <sortState xmlns:xlrd2="http://schemas.microsoft.com/office/spreadsheetml/2017/richdata2" ref="A7:BL241">
    <sortCondition ref="Q7:Q241"/>
    <sortCondition ref="A7:A241"/>
  </sortState>
  <mergeCells count="2">
    <mergeCell ref="S2:AO2"/>
    <mergeCell ref="AP2:AY2"/>
  </mergeCells>
  <phoneticPr fontId="2"/>
  <pageMargins left="0.19685039370078741" right="0.19685039370078741" top="0.31496062992125984" bottom="0.23622047244094491" header="0.19685039370078741" footer="0.19685039370078741"/>
  <pageSetup paperSize="9" scale="80" firstPageNumber="4294963191" orientation="portrait" r:id="rId1"/>
  <headerFooter alignWithMargins="0">
    <oddHeader>&amp;R&amp;"ＭＳ Ｐゴシック"&amp;11&amp;D　印刷</oddHeader>
    <oddFooter>&amp;C&amp;"ＭＳ Ｐゴシック"&amp;11&amp;P/&amp;N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S2874"/>
  <sheetViews>
    <sheetView tabSelected="1" zoomScaleNormal="100" zoomScaleSheetLayoutView="80" workbookViewId="0">
      <pane xSplit="10" ySplit="5" topLeftCell="K2482" activePane="bottomRight" state="frozen"/>
      <selection pane="topRight" activeCell="J1" sqref="J1"/>
      <selection pane="bottomLeft" activeCell="A6" sqref="A6"/>
      <selection pane="bottomRight" activeCell="F2495" sqref="F2495:H2496"/>
    </sheetView>
  </sheetViews>
  <sheetFormatPr defaultColWidth="9" defaultRowHeight="17.25" customHeight="1" x14ac:dyDescent="0.2"/>
  <cols>
    <col min="1" max="1" width="6" style="72" customWidth="1"/>
    <col min="2" max="2" width="6.44140625" style="39" customWidth="1"/>
    <col min="3" max="3" width="4.44140625" style="110" customWidth="1"/>
    <col min="4" max="4" width="4.33203125" style="111" customWidth="1"/>
    <col min="5" max="5" width="10.44140625" style="112" customWidth="1"/>
    <col min="6" max="6" width="10.44140625" style="113" customWidth="1"/>
    <col min="7" max="7" width="10.44140625" style="72" customWidth="1"/>
    <col min="8" max="8" width="7.77734375" style="115" customWidth="1"/>
    <col min="9" max="9" width="5.44140625" style="116" customWidth="1"/>
    <col min="10" max="10" width="7.77734375" style="116" customWidth="1"/>
    <col min="11" max="11" width="23.6640625" style="117" customWidth="1"/>
    <col min="12" max="12" width="4.6640625" style="117" customWidth="1"/>
    <col min="13" max="13" width="8" style="1777" customWidth="1"/>
    <col min="14" max="14" width="8.21875" style="72" customWidth="1"/>
    <col min="15" max="15" width="8.21875" style="39" customWidth="1"/>
    <col min="16" max="16" width="2.109375" style="110" customWidth="1"/>
    <col min="17" max="17" width="7.33203125" style="1563" bestFit="1" customWidth="1"/>
    <col min="18" max="18" width="7.33203125" style="554" bestFit="1" customWidth="1"/>
    <col min="19" max="16384" width="9" style="110"/>
  </cols>
  <sheetData>
    <row r="1" spans="1:18" ht="19.8" thickBot="1" x14ac:dyDescent="0.25">
      <c r="B1" s="37" t="s">
        <v>85</v>
      </c>
      <c r="G1" s="114"/>
      <c r="H1" s="38" t="s">
        <v>2206</v>
      </c>
      <c r="I1" s="38"/>
      <c r="O1" s="37"/>
    </row>
    <row r="2" spans="1:18" s="118" customFormat="1" ht="27.75" customHeight="1" thickBot="1" x14ac:dyDescent="0.25">
      <c r="A2" s="72"/>
      <c r="B2" s="39"/>
      <c r="C2" s="110"/>
      <c r="D2" s="111"/>
      <c r="E2" s="185">
        <f>E2594</f>
        <v>21404</v>
      </c>
      <c r="F2" s="186">
        <f>F2594</f>
        <v>21404</v>
      </c>
      <c r="G2" s="185">
        <f>G2594</f>
        <v>21404</v>
      </c>
      <c r="H2" s="40" t="str">
        <f>IF(F2=G2,"ＯＫ","ＮＧ")</f>
        <v>ＯＫ</v>
      </c>
      <c r="I2" s="41"/>
      <c r="J2" s="41"/>
      <c r="K2" s="41"/>
      <c r="L2" s="41"/>
      <c r="M2" s="1778">
        <v>1</v>
      </c>
      <c r="N2" s="189" t="s">
        <v>1608</v>
      </c>
      <c r="O2" s="189">
        <v>26</v>
      </c>
      <c r="Q2" s="1563"/>
      <c r="R2" s="554"/>
    </row>
    <row r="3" spans="1:18" s="118" customFormat="1" ht="15" customHeight="1" x14ac:dyDescent="0.2">
      <c r="A3" s="72"/>
      <c r="B3" s="39"/>
      <c r="C3" s="110"/>
      <c r="D3" s="111"/>
      <c r="E3" s="1873" t="s">
        <v>86</v>
      </c>
      <c r="F3" s="1873"/>
      <c r="G3" s="1873"/>
      <c r="H3" s="1873"/>
      <c r="I3" s="1873"/>
      <c r="J3" s="1873"/>
      <c r="K3" s="1873"/>
      <c r="L3" s="1873"/>
      <c r="M3" s="1873"/>
      <c r="N3" s="72"/>
      <c r="O3" s="39"/>
      <c r="Q3" s="1563"/>
      <c r="R3" s="554"/>
    </row>
    <row r="4" spans="1:18" s="118" customFormat="1" ht="15" customHeight="1" x14ac:dyDescent="0.2">
      <c r="A4" s="72"/>
      <c r="B4" s="39"/>
      <c r="C4" s="110"/>
      <c r="D4" s="111"/>
      <c r="E4" s="112"/>
      <c r="F4" s="113"/>
      <c r="G4" s="120"/>
      <c r="H4" s="120"/>
      <c r="I4" s="42"/>
      <c r="J4" s="42"/>
      <c r="K4" s="43"/>
      <c r="L4" s="43"/>
      <c r="M4" s="1779"/>
      <c r="N4" s="72"/>
      <c r="O4" s="39"/>
      <c r="Q4" s="1563"/>
      <c r="R4" s="554"/>
    </row>
    <row r="5" spans="1:18" s="127" customFormat="1" ht="32.4" x14ac:dyDescent="0.2">
      <c r="A5" s="191" t="s">
        <v>270</v>
      </c>
      <c r="B5" s="44" t="s">
        <v>87</v>
      </c>
      <c r="C5" s="121" t="s">
        <v>88</v>
      </c>
      <c r="D5" s="71" t="s">
        <v>367</v>
      </c>
      <c r="E5" s="122" t="s">
        <v>89</v>
      </c>
      <c r="F5" s="123" t="s">
        <v>90</v>
      </c>
      <c r="G5" s="122" t="s">
        <v>91</v>
      </c>
      <c r="H5" s="124" t="s">
        <v>92</v>
      </c>
      <c r="I5" s="125" t="s">
        <v>93</v>
      </c>
      <c r="J5" s="125" t="s">
        <v>94</v>
      </c>
      <c r="K5" s="126" t="s">
        <v>95</v>
      </c>
      <c r="L5" s="126" t="s">
        <v>1796</v>
      </c>
      <c r="M5" s="1780" t="s">
        <v>96</v>
      </c>
      <c r="N5" s="73" t="s">
        <v>97</v>
      </c>
      <c r="O5" s="44" t="s">
        <v>87</v>
      </c>
      <c r="Q5" s="1563"/>
      <c r="R5" s="554"/>
    </row>
    <row r="6" spans="1:18" s="118" customFormat="1" ht="18" customHeight="1" x14ac:dyDescent="0.2">
      <c r="A6" s="468" t="str">
        <f>TEXT(B6,"YY")</f>
        <v>19</v>
      </c>
      <c r="B6" s="435">
        <v>43555</v>
      </c>
      <c r="C6" s="469" t="s">
        <v>100</v>
      </c>
      <c r="D6" s="459" t="s">
        <v>99</v>
      </c>
      <c r="E6" s="555">
        <v>12555</v>
      </c>
      <c r="F6" s="384">
        <v>12611</v>
      </c>
      <c r="G6" s="555">
        <v>12555</v>
      </c>
      <c r="H6" s="472" t="e">
        <f>#REF!+F6-G6</f>
        <v>#REF!</v>
      </c>
      <c r="I6" s="473" t="e">
        <f>#REF!+G6-E6</f>
        <v>#REF!</v>
      </c>
      <c r="J6" s="473" t="e">
        <f>(G6-#REF!)*-1</f>
        <v>#REF!</v>
      </c>
      <c r="K6" s="556"/>
      <c r="L6" s="556"/>
      <c r="M6" s="1781">
        <v>12555</v>
      </c>
      <c r="N6" s="475">
        <v>12555</v>
      </c>
      <c r="O6" s="435">
        <f t="shared" ref="O6:O69" si="0">B6</f>
        <v>43555</v>
      </c>
      <c r="Q6" s="1563"/>
      <c r="R6" s="554"/>
    </row>
    <row r="7" spans="1:18" s="118" customFormat="1" ht="18" customHeight="1" x14ac:dyDescent="0.2">
      <c r="A7" s="476" t="s">
        <v>617</v>
      </c>
      <c r="B7" s="427">
        <v>43556</v>
      </c>
      <c r="C7" s="426" t="s">
        <v>0</v>
      </c>
      <c r="D7" s="428" t="s">
        <v>98</v>
      </c>
      <c r="E7" s="557">
        <v>26</v>
      </c>
      <c r="F7" s="131">
        <v>15</v>
      </c>
      <c r="G7" s="558">
        <v>26</v>
      </c>
      <c r="H7" s="481">
        <v>45</v>
      </c>
      <c r="I7" s="431">
        <v>0</v>
      </c>
      <c r="J7" s="431">
        <v>30</v>
      </c>
      <c r="K7" s="432"/>
      <c r="L7" s="432"/>
      <c r="M7" s="1782">
        <v>12626</v>
      </c>
      <c r="N7" s="433">
        <f t="shared" ref="N7:N70" si="1">N6+G7</f>
        <v>12581</v>
      </c>
      <c r="O7" s="427">
        <f t="shared" si="0"/>
        <v>43556</v>
      </c>
      <c r="Q7" s="1563"/>
      <c r="R7" s="554"/>
    </row>
    <row r="8" spans="1:18" s="118" customFormat="1" ht="18" customHeight="1" x14ac:dyDescent="0.2">
      <c r="A8" s="476" t="str">
        <f t="shared" ref="A8:A71" si="2">TEXT(B8,"YY")</f>
        <v>19</v>
      </c>
      <c r="B8" s="427">
        <v>43557</v>
      </c>
      <c r="C8" s="426" t="s">
        <v>1</v>
      </c>
      <c r="D8" s="428" t="s">
        <v>98</v>
      </c>
      <c r="E8" s="429">
        <v>18</v>
      </c>
      <c r="F8" s="131">
        <v>15</v>
      </c>
      <c r="G8" s="470">
        <v>18</v>
      </c>
      <c r="H8" s="481">
        <f t="shared" ref="H8:H71" si="3">H7+F8-G8</f>
        <v>42</v>
      </c>
      <c r="I8" s="431">
        <f t="shared" ref="I8:I71" si="4">I7+G8-E8</f>
        <v>0</v>
      </c>
      <c r="J8" s="431">
        <f t="shared" ref="J8:J71" si="5">(G8-H7)*-1</f>
        <v>27</v>
      </c>
      <c r="K8" s="432"/>
      <c r="L8" s="432"/>
      <c r="M8" s="1782">
        <f t="shared" ref="M8:M71" si="6">M7+F8</f>
        <v>12641</v>
      </c>
      <c r="N8" s="433">
        <f t="shared" si="1"/>
        <v>12599</v>
      </c>
      <c r="O8" s="427">
        <f t="shared" si="0"/>
        <v>43557</v>
      </c>
      <c r="Q8" s="1563"/>
      <c r="R8" s="554"/>
    </row>
    <row r="9" spans="1:18" s="118" customFormat="1" ht="18" customHeight="1" x14ac:dyDescent="0.2">
      <c r="A9" s="476" t="str">
        <f t="shared" si="2"/>
        <v>19</v>
      </c>
      <c r="B9" s="427">
        <v>43558</v>
      </c>
      <c r="C9" s="426" t="s">
        <v>2</v>
      </c>
      <c r="D9" s="428" t="s">
        <v>98</v>
      </c>
      <c r="E9" s="429">
        <v>18</v>
      </c>
      <c r="F9" s="131">
        <v>15</v>
      </c>
      <c r="G9" s="470">
        <v>18</v>
      </c>
      <c r="H9" s="481">
        <f t="shared" si="3"/>
        <v>39</v>
      </c>
      <c r="I9" s="431">
        <f t="shared" si="4"/>
        <v>0</v>
      </c>
      <c r="J9" s="431">
        <f t="shared" si="5"/>
        <v>24</v>
      </c>
      <c r="K9" s="432"/>
      <c r="L9" s="432"/>
      <c r="M9" s="1782">
        <f t="shared" si="6"/>
        <v>12656</v>
      </c>
      <c r="N9" s="433">
        <f t="shared" si="1"/>
        <v>12617</v>
      </c>
      <c r="O9" s="427">
        <f t="shared" si="0"/>
        <v>43558</v>
      </c>
      <c r="Q9" s="1563"/>
      <c r="R9" s="554"/>
    </row>
    <row r="10" spans="1:18" s="118" customFormat="1" ht="18" customHeight="1" x14ac:dyDescent="0.2">
      <c r="A10" s="476" t="str">
        <f t="shared" si="2"/>
        <v>19</v>
      </c>
      <c r="B10" s="427">
        <v>43559</v>
      </c>
      <c r="C10" s="426" t="s">
        <v>3</v>
      </c>
      <c r="D10" s="428" t="s">
        <v>98</v>
      </c>
      <c r="E10" s="429">
        <v>19</v>
      </c>
      <c r="F10" s="131">
        <v>15</v>
      </c>
      <c r="G10" s="470">
        <v>19</v>
      </c>
      <c r="H10" s="481">
        <f t="shared" si="3"/>
        <v>35</v>
      </c>
      <c r="I10" s="431">
        <f t="shared" si="4"/>
        <v>0</v>
      </c>
      <c r="J10" s="431">
        <f t="shared" si="5"/>
        <v>20</v>
      </c>
      <c r="K10" s="432"/>
      <c r="L10" s="432"/>
      <c r="M10" s="1782">
        <f t="shared" si="6"/>
        <v>12671</v>
      </c>
      <c r="N10" s="433">
        <f t="shared" si="1"/>
        <v>12636</v>
      </c>
      <c r="O10" s="427">
        <f t="shared" si="0"/>
        <v>43559</v>
      </c>
      <c r="Q10" s="1563"/>
      <c r="R10" s="554"/>
    </row>
    <row r="11" spans="1:18" s="118" customFormat="1" ht="18" customHeight="1" x14ac:dyDescent="0.2">
      <c r="A11" s="476" t="str">
        <f t="shared" si="2"/>
        <v>19</v>
      </c>
      <c r="B11" s="427">
        <v>43560</v>
      </c>
      <c r="C11" s="426" t="s">
        <v>4</v>
      </c>
      <c r="D11" s="428" t="s">
        <v>98</v>
      </c>
      <c r="E11" s="429">
        <v>18</v>
      </c>
      <c r="F11" s="131">
        <v>15</v>
      </c>
      <c r="G11" s="470">
        <v>18</v>
      </c>
      <c r="H11" s="481">
        <f t="shared" si="3"/>
        <v>32</v>
      </c>
      <c r="I11" s="431">
        <f t="shared" si="4"/>
        <v>0</v>
      </c>
      <c r="J11" s="431">
        <f t="shared" si="5"/>
        <v>17</v>
      </c>
      <c r="K11" s="432"/>
      <c r="L11" s="432"/>
      <c r="M11" s="1782">
        <f t="shared" si="6"/>
        <v>12686</v>
      </c>
      <c r="N11" s="433">
        <f t="shared" si="1"/>
        <v>12654</v>
      </c>
      <c r="O11" s="427">
        <f t="shared" si="0"/>
        <v>43560</v>
      </c>
      <c r="Q11" s="1563"/>
      <c r="R11" s="554"/>
    </row>
    <row r="12" spans="1:18" s="118" customFormat="1" ht="18" customHeight="1" x14ac:dyDescent="0.2">
      <c r="A12" s="468" t="str">
        <f t="shared" si="2"/>
        <v>19</v>
      </c>
      <c r="B12" s="435">
        <v>43561</v>
      </c>
      <c r="C12" s="469" t="s">
        <v>5</v>
      </c>
      <c r="D12" s="459" t="s">
        <v>99</v>
      </c>
      <c r="E12" s="470"/>
      <c r="F12" s="471"/>
      <c r="G12" s="470"/>
      <c r="H12" s="472">
        <f t="shared" si="3"/>
        <v>32</v>
      </c>
      <c r="I12" s="473">
        <f t="shared" si="4"/>
        <v>0</v>
      </c>
      <c r="J12" s="473">
        <f t="shared" si="5"/>
        <v>32</v>
      </c>
      <c r="K12" s="474"/>
      <c r="L12" s="474"/>
      <c r="M12" s="1781">
        <f t="shared" si="6"/>
        <v>12686</v>
      </c>
      <c r="N12" s="475">
        <f t="shared" si="1"/>
        <v>12654</v>
      </c>
      <c r="O12" s="435">
        <f t="shared" si="0"/>
        <v>43561</v>
      </c>
      <c r="Q12" s="1563"/>
      <c r="R12" s="554"/>
    </row>
    <row r="13" spans="1:18" s="118" customFormat="1" ht="18" customHeight="1" x14ac:dyDescent="0.2">
      <c r="A13" s="468" t="str">
        <f t="shared" si="2"/>
        <v>19</v>
      </c>
      <c r="B13" s="435">
        <v>43562</v>
      </c>
      <c r="C13" s="469" t="s">
        <v>100</v>
      </c>
      <c r="D13" s="459" t="s">
        <v>99</v>
      </c>
      <c r="E13" s="470"/>
      <c r="F13" s="471"/>
      <c r="G13" s="470"/>
      <c r="H13" s="472">
        <f t="shared" si="3"/>
        <v>32</v>
      </c>
      <c r="I13" s="473">
        <f t="shared" si="4"/>
        <v>0</v>
      </c>
      <c r="J13" s="473">
        <f t="shared" si="5"/>
        <v>32</v>
      </c>
      <c r="K13" s="474"/>
      <c r="L13" s="474"/>
      <c r="M13" s="1781">
        <f t="shared" si="6"/>
        <v>12686</v>
      </c>
      <c r="N13" s="475">
        <f t="shared" si="1"/>
        <v>12654</v>
      </c>
      <c r="O13" s="435">
        <f t="shared" si="0"/>
        <v>43562</v>
      </c>
      <c r="Q13" s="1563"/>
      <c r="R13" s="554"/>
    </row>
    <row r="14" spans="1:18" s="118" customFormat="1" ht="18" customHeight="1" x14ac:dyDescent="0.2">
      <c r="A14" s="476" t="str">
        <f t="shared" si="2"/>
        <v>19</v>
      </c>
      <c r="B14" s="427">
        <v>43563</v>
      </c>
      <c r="C14" s="426" t="s">
        <v>0</v>
      </c>
      <c r="D14" s="428" t="s">
        <v>98</v>
      </c>
      <c r="E14" s="429">
        <v>18</v>
      </c>
      <c r="F14" s="173">
        <v>17</v>
      </c>
      <c r="G14" s="470">
        <v>18</v>
      </c>
      <c r="H14" s="481">
        <f t="shared" si="3"/>
        <v>31</v>
      </c>
      <c r="I14" s="431">
        <f t="shared" si="4"/>
        <v>0</v>
      </c>
      <c r="J14" s="431">
        <f t="shared" si="5"/>
        <v>14</v>
      </c>
      <c r="K14" s="436" t="s">
        <v>530</v>
      </c>
      <c r="L14" s="436"/>
      <c r="M14" s="1782">
        <f t="shared" si="6"/>
        <v>12703</v>
      </c>
      <c r="N14" s="433">
        <f t="shared" si="1"/>
        <v>12672</v>
      </c>
      <c r="O14" s="427">
        <f t="shared" si="0"/>
        <v>43563</v>
      </c>
      <c r="Q14" s="1563"/>
      <c r="R14" s="554"/>
    </row>
    <row r="15" spans="1:18" s="118" customFormat="1" ht="18" customHeight="1" x14ac:dyDescent="0.2">
      <c r="A15" s="476" t="str">
        <f t="shared" si="2"/>
        <v>19</v>
      </c>
      <c r="B15" s="427">
        <v>43564</v>
      </c>
      <c r="C15" s="426" t="s">
        <v>1</v>
      </c>
      <c r="D15" s="428" t="s">
        <v>98</v>
      </c>
      <c r="E15" s="429">
        <v>18</v>
      </c>
      <c r="F15" s="173">
        <v>17</v>
      </c>
      <c r="G15" s="470">
        <v>18</v>
      </c>
      <c r="H15" s="481">
        <f t="shared" si="3"/>
        <v>30</v>
      </c>
      <c r="I15" s="431">
        <f t="shared" si="4"/>
        <v>0</v>
      </c>
      <c r="J15" s="431">
        <f t="shared" si="5"/>
        <v>13</v>
      </c>
      <c r="K15" s="436" t="s">
        <v>530</v>
      </c>
      <c r="L15" s="436"/>
      <c r="M15" s="1782">
        <f t="shared" si="6"/>
        <v>12720</v>
      </c>
      <c r="N15" s="433">
        <f t="shared" si="1"/>
        <v>12690</v>
      </c>
      <c r="O15" s="427">
        <f t="shared" si="0"/>
        <v>43564</v>
      </c>
      <c r="Q15" s="1563"/>
      <c r="R15" s="554"/>
    </row>
    <row r="16" spans="1:18" s="118" customFormat="1" ht="18" customHeight="1" x14ac:dyDescent="0.2">
      <c r="A16" s="476" t="str">
        <f t="shared" si="2"/>
        <v>19</v>
      </c>
      <c r="B16" s="427">
        <v>43565</v>
      </c>
      <c r="C16" s="426" t="s">
        <v>2</v>
      </c>
      <c r="D16" s="428" t="s">
        <v>98</v>
      </c>
      <c r="E16" s="429">
        <v>18</v>
      </c>
      <c r="F16" s="173">
        <v>17</v>
      </c>
      <c r="G16" s="470">
        <v>18</v>
      </c>
      <c r="H16" s="481">
        <f t="shared" si="3"/>
        <v>29</v>
      </c>
      <c r="I16" s="431">
        <f t="shared" si="4"/>
        <v>0</v>
      </c>
      <c r="J16" s="431">
        <f t="shared" si="5"/>
        <v>12</v>
      </c>
      <c r="K16" s="436" t="s">
        <v>530</v>
      </c>
      <c r="L16" s="436"/>
      <c r="M16" s="1782">
        <f t="shared" si="6"/>
        <v>12737</v>
      </c>
      <c r="N16" s="433">
        <f t="shared" si="1"/>
        <v>12708</v>
      </c>
      <c r="O16" s="427">
        <f t="shared" si="0"/>
        <v>43565</v>
      </c>
      <c r="Q16" s="1563"/>
      <c r="R16" s="554"/>
    </row>
    <row r="17" spans="1:18" s="118" customFormat="1" ht="18" customHeight="1" x14ac:dyDescent="0.2">
      <c r="A17" s="476" t="str">
        <f t="shared" si="2"/>
        <v>19</v>
      </c>
      <c r="B17" s="427">
        <v>43566</v>
      </c>
      <c r="C17" s="426" t="s">
        <v>3</v>
      </c>
      <c r="D17" s="428" t="s">
        <v>98</v>
      </c>
      <c r="E17" s="429">
        <v>19</v>
      </c>
      <c r="F17" s="173">
        <v>17</v>
      </c>
      <c r="G17" s="470">
        <v>19</v>
      </c>
      <c r="H17" s="481">
        <f t="shared" si="3"/>
        <v>27</v>
      </c>
      <c r="I17" s="431">
        <f t="shared" si="4"/>
        <v>0</v>
      </c>
      <c r="J17" s="431">
        <f t="shared" si="5"/>
        <v>10</v>
      </c>
      <c r="K17" s="436" t="s">
        <v>530</v>
      </c>
      <c r="L17" s="436"/>
      <c r="M17" s="1782">
        <f t="shared" si="6"/>
        <v>12754</v>
      </c>
      <c r="N17" s="433">
        <f t="shared" si="1"/>
        <v>12727</v>
      </c>
      <c r="O17" s="427">
        <f t="shared" si="0"/>
        <v>43566</v>
      </c>
      <c r="Q17" s="1563"/>
      <c r="R17" s="554"/>
    </row>
    <row r="18" spans="1:18" s="118" customFormat="1" ht="18" customHeight="1" x14ac:dyDescent="0.2">
      <c r="A18" s="476" t="str">
        <f t="shared" si="2"/>
        <v>19</v>
      </c>
      <c r="B18" s="427">
        <v>43567</v>
      </c>
      <c r="C18" s="426" t="s">
        <v>4</v>
      </c>
      <c r="D18" s="428" t="s">
        <v>98</v>
      </c>
      <c r="E18" s="429">
        <v>19</v>
      </c>
      <c r="F18" s="173">
        <v>17</v>
      </c>
      <c r="G18" s="470">
        <v>19</v>
      </c>
      <c r="H18" s="481">
        <f t="shared" si="3"/>
        <v>25</v>
      </c>
      <c r="I18" s="431">
        <f t="shared" si="4"/>
        <v>0</v>
      </c>
      <c r="J18" s="431">
        <f t="shared" si="5"/>
        <v>8</v>
      </c>
      <c r="K18" s="436" t="s">
        <v>530</v>
      </c>
      <c r="L18" s="436"/>
      <c r="M18" s="1782">
        <f t="shared" si="6"/>
        <v>12771</v>
      </c>
      <c r="N18" s="433">
        <f t="shared" si="1"/>
        <v>12746</v>
      </c>
      <c r="O18" s="427">
        <f t="shared" si="0"/>
        <v>43567</v>
      </c>
      <c r="Q18" s="1563"/>
      <c r="R18" s="554"/>
    </row>
    <row r="19" spans="1:18" s="118" customFormat="1" ht="18" customHeight="1" x14ac:dyDescent="0.2">
      <c r="A19" s="468" t="str">
        <f t="shared" si="2"/>
        <v>19</v>
      </c>
      <c r="B19" s="435">
        <v>43568</v>
      </c>
      <c r="C19" s="469" t="s">
        <v>5</v>
      </c>
      <c r="D19" s="459" t="s">
        <v>99</v>
      </c>
      <c r="E19" s="470"/>
      <c r="F19" s="529"/>
      <c r="G19" s="470"/>
      <c r="H19" s="472">
        <f t="shared" si="3"/>
        <v>25</v>
      </c>
      <c r="I19" s="473">
        <f t="shared" si="4"/>
        <v>0</v>
      </c>
      <c r="J19" s="473">
        <f t="shared" si="5"/>
        <v>25</v>
      </c>
      <c r="K19" s="474"/>
      <c r="L19" s="474"/>
      <c r="M19" s="1781">
        <f t="shared" si="6"/>
        <v>12771</v>
      </c>
      <c r="N19" s="475">
        <f t="shared" si="1"/>
        <v>12746</v>
      </c>
      <c r="O19" s="435">
        <f t="shared" si="0"/>
        <v>43568</v>
      </c>
      <c r="Q19" s="1563"/>
      <c r="R19" s="554"/>
    </row>
    <row r="20" spans="1:18" s="118" customFormat="1" ht="18" customHeight="1" x14ac:dyDescent="0.2">
      <c r="A20" s="468" t="str">
        <f t="shared" si="2"/>
        <v>19</v>
      </c>
      <c r="B20" s="435">
        <v>43569</v>
      </c>
      <c r="C20" s="469" t="s">
        <v>100</v>
      </c>
      <c r="D20" s="459" t="s">
        <v>99</v>
      </c>
      <c r="E20" s="470"/>
      <c r="F20" s="529"/>
      <c r="G20" s="470"/>
      <c r="H20" s="472">
        <f t="shared" si="3"/>
        <v>25</v>
      </c>
      <c r="I20" s="473">
        <f t="shared" si="4"/>
        <v>0</v>
      </c>
      <c r="J20" s="473">
        <f t="shared" si="5"/>
        <v>25</v>
      </c>
      <c r="K20" s="474"/>
      <c r="L20" s="474"/>
      <c r="M20" s="1781">
        <f t="shared" si="6"/>
        <v>12771</v>
      </c>
      <c r="N20" s="475">
        <f t="shared" si="1"/>
        <v>12746</v>
      </c>
      <c r="O20" s="435">
        <f t="shared" si="0"/>
        <v>43569</v>
      </c>
      <c r="Q20" s="1563"/>
      <c r="R20" s="554"/>
    </row>
    <row r="21" spans="1:18" s="118" customFormat="1" ht="18" customHeight="1" x14ac:dyDescent="0.2">
      <c r="A21" s="476" t="str">
        <f t="shared" si="2"/>
        <v>19</v>
      </c>
      <c r="B21" s="427">
        <v>43570</v>
      </c>
      <c r="C21" s="426" t="s">
        <v>0</v>
      </c>
      <c r="D21" s="428" t="s">
        <v>98</v>
      </c>
      <c r="E21" s="429">
        <v>18</v>
      </c>
      <c r="F21" s="173">
        <v>17</v>
      </c>
      <c r="G21" s="470">
        <v>18</v>
      </c>
      <c r="H21" s="481">
        <f t="shared" si="3"/>
        <v>24</v>
      </c>
      <c r="I21" s="431">
        <f t="shared" si="4"/>
        <v>0</v>
      </c>
      <c r="J21" s="431">
        <f t="shared" si="5"/>
        <v>7</v>
      </c>
      <c r="K21" s="436" t="s">
        <v>530</v>
      </c>
      <c r="L21" s="436"/>
      <c r="M21" s="1782">
        <f t="shared" si="6"/>
        <v>12788</v>
      </c>
      <c r="N21" s="433">
        <f t="shared" si="1"/>
        <v>12764</v>
      </c>
      <c r="O21" s="427">
        <f t="shared" si="0"/>
        <v>43570</v>
      </c>
      <c r="Q21" s="1563"/>
      <c r="R21" s="554"/>
    </row>
    <row r="22" spans="1:18" s="118" customFormat="1" ht="18" customHeight="1" x14ac:dyDescent="0.2">
      <c r="A22" s="476" t="str">
        <f t="shared" si="2"/>
        <v>19</v>
      </c>
      <c r="B22" s="427">
        <v>43571</v>
      </c>
      <c r="C22" s="426" t="s">
        <v>1</v>
      </c>
      <c r="D22" s="428" t="s">
        <v>98</v>
      </c>
      <c r="E22" s="429">
        <v>18</v>
      </c>
      <c r="F22" s="173">
        <v>18</v>
      </c>
      <c r="G22" s="470">
        <v>18</v>
      </c>
      <c r="H22" s="481">
        <f t="shared" si="3"/>
        <v>24</v>
      </c>
      <c r="I22" s="431">
        <f t="shared" si="4"/>
        <v>0</v>
      </c>
      <c r="J22" s="431">
        <f t="shared" si="5"/>
        <v>6</v>
      </c>
      <c r="K22" s="436" t="s">
        <v>530</v>
      </c>
      <c r="L22" s="436"/>
      <c r="M22" s="1782">
        <f t="shared" si="6"/>
        <v>12806</v>
      </c>
      <c r="N22" s="433">
        <f t="shared" si="1"/>
        <v>12782</v>
      </c>
      <c r="O22" s="427">
        <f t="shared" si="0"/>
        <v>43571</v>
      </c>
      <c r="Q22" s="1563"/>
      <c r="R22" s="554"/>
    </row>
    <row r="23" spans="1:18" s="118" customFormat="1" ht="18" customHeight="1" x14ac:dyDescent="0.2">
      <c r="A23" s="476" t="str">
        <f t="shared" si="2"/>
        <v>19</v>
      </c>
      <c r="B23" s="427">
        <v>43572</v>
      </c>
      <c r="C23" s="426" t="s">
        <v>2</v>
      </c>
      <c r="D23" s="428" t="s">
        <v>98</v>
      </c>
      <c r="E23" s="429">
        <v>19</v>
      </c>
      <c r="F23" s="173">
        <v>18</v>
      </c>
      <c r="G23" s="470">
        <v>19</v>
      </c>
      <c r="H23" s="481">
        <f t="shared" si="3"/>
        <v>23</v>
      </c>
      <c r="I23" s="431">
        <f t="shared" si="4"/>
        <v>0</v>
      </c>
      <c r="J23" s="431">
        <f t="shared" si="5"/>
        <v>5</v>
      </c>
      <c r="K23" s="436" t="s">
        <v>530</v>
      </c>
      <c r="L23" s="436"/>
      <c r="M23" s="1782">
        <f t="shared" si="6"/>
        <v>12824</v>
      </c>
      <c r="N23" s="433">
        <f t="shared" si="1"/>
        <v>12801</v>
      </c>
      <c r="O23" s="427">
        <f t="shared" si="0"/>
        <v>43572</v>
      </c>
      <c r="Q23" s="1563"/>
      <c r="R23" s="554"/>
    </row>
    <row r="24" spans="1:18" s="118" customFormat="1" ht="18" customHeight="1" x14ac:dyDescent="0.2">
      <c r="A24" s="476" t="str">
        <f t="shared" si="2"/>
        <v>19</v>
      </c>
      <c r="B24" s="427">
        <v>43573</v>
      </c>
      <c r="C24" s="426" t="s">
        <v>3</v>
      </c>
      <c r="D24" s="428" t="s">
        <v>98</v>
      </c>
      <c r="E24" s="429">
        <v>19</v>
      </c>
      <c r="F24" s="173">
        <v>18</v>
      </c>
      <c r="G24" s="470">
        <v>19</v>
      </c>
      <c r="H24" s="481">
        <f t="shared" si="3"/>
        <v>22</v>
      </c>
      <c r="I24" s="431">
        <f t="shared" si="4"/>
        <v>0</v>
      </c>
      <c r="J24" s="431">
        <f t="shared" si="5"/>
        <v>4</v>
      </c>
      <c r="K24" s="436" t="s">
        <v>530</v>
      </c>
      <c r="L24" s="436"/>
      <c r="M24" s="1782">
        <f t="shared" si="6"/>
        <v>12842</v>
      </c>
      <c r="N24" s="433">
        <f t="shared" si="1"/>
        <v>12820</v>
      </c>
      <c r="O24" s="427">
        <f t="shared" si="0"/>
        <v>43573</v>
      </c>
      <c r="Q24" s="1563"/>
      <c r="R24" s="554"/>
    </row>
    <row r="25" spans="1:18" s="118" customFormat="1" ht="18" customHeight="1" x14ac:dyDescent="0.2">
      <c r="A25" s="476" t="str">
        <f t="shared" si="2"/>
        <v>19</v>
      </c>
      <c r="B25" s="427">
        <v>43574</v>
      </c>
      <c r="C25" s="426" t="s">
        <v>4</v>
      </c>
      <c r="D25" s="428" t="s">
        <v>98</v>
      </c>
      <c r="E25" s="429">
        <v>18</v>
      </c>
      <c r="F25" s="173">
        <v>18</v>
      </c>
      <c r="G25" s="470">
        <v>18</v>
      </c>
      <c r="H25" s="481">
        <f t="shared" si="3"/>
        <v>22</v>
      </c>
      <c r="I25" s="431">
        <f t="shared" si="4"/>
        <v>0</v>
      </c>
      <c r="J25" s="431">
        <f t="shared" si="5"/>
        <v>4</v>
      </c>
      <c r="K25" s="436" t="s">
        <v>530</v>
      </c>
      <c r="L25" s="436"/>
      <c r="M25" s="1782">
        <f t="shared" si="6"/>
        <v>12860</v>
      </c>
      <c r="N25" s="433">
        <f t="shared" si="1"/>
        <v>12838</v>
      </c>
      <c r="O25" s="427">
        <f t="shared" si="0"/>
        <v>43574</v>
      </c>
      <c r="Q25" s="1563"/>
      <c r="R25" s="554"/>
    </row>
    <row r="26" spans="1:18" s="118" customFormat="1" ht="18" customHeight="1" x14ac:dyDescent="0.2">
      <c r="A26" s="468" t="str">
        <f t="shared" si="2"/>
        <v>19</v>
      </c>
      <c r="B26" s="435">
        <v>43575</v>
      </c>
      <c r="C26" s="469" t="s">
        <v>5</v>
      </c>
      <c r="D26" s="459" t="s">
        <v>99</v>
      </c>
      <c r="E26" s="470"/>
      <c r="F26" s="529"/>
      <c r="G26" s="470"/>
      <c r="H26" s="472">
        <f t="shared" si="3"/>
        <v>22</v>
      </c>
      <c r="I26" s="473">
        <f t="shared" si="4"/>
        <v>0</v>
      </c>
      <c r="J26" s="473">
        <f t="shared" si="5"/>
        <v>22</v>
      </c>
      <c r="K26" s="474"/>
      <c r="L26" s="474"/>
      <c r="M26" s="1781">
        <f t="shared" si="6"/>
        <v>12860</v>
      </c>
      <c r="N26" s="475">
        <f t="shared" si="1"/>
        <v>12838</v>
      </c>
      <c r="O26" s="435">
        <f t="shared" si="0"/>
        <v>43575</v>
      </c>
      <c r="Q26" s="1563"/>
      <c r="R26" s="554"/>
    </row>
    <row r="27" spans="1:18" s="118" customFormat="1" ht="18" customHeight="1" x14ac:dyDescent="0.2">
      <c r="A27" s="468" t="str">
        <f t="shared" si="2"/>
        <v>19</v>
      </c>
      <c r="B27" s="435">
        <v>43576</v>
      </c>
      <c r="C27" s="469" t="s">
        <v>100</v>
      </c>
      <c r="D27" s="459" t="s">
        <v>99</v>
      </c>
      <c r="E27" s="470"/>
      <c r="F27" s="529"/>
      <c r="G27" s="470"/>
      <c r="H27" s="472">
        <f t="shared" si="3"/>
        <v>22</v>
      </c>
      <c r="I27" s="473">
        <f t="shared" si="4"/>
        <v>0</v>
      </c>
      <c r="J27" s="473">
        <f t="shared" si="5"/>
        <v>22</v>
      </c>
      <c r="K27" s="474"/>
      <c r="L27" s="474"/>
      <c r="M27" s="1781">
        <f t="shared" si="6"/>
        <v>12860</v>
      </c>
      <c r="N27" s="475">
        <f t="shared" si="1"/>
        <v>12838</v>
      </c>
      <c r="O27" s="435">
        <f t="shared" si="0"/>
        <v>43576</v>
      </c>
      <c r="Q27" s="1563"/>
      <c r="R27" s="554"/>
    </row>
    <row r="28" spans="1:18" s="118" customFormat="1" ht="18" customHeight="1" x14ac:dyDescent="0.2">
      <c r="A28" s="476" t="str">
        <f t="shared" si="2"/>
        <v>19</v>
      </c>
      <c r="B28" s="427">
        <v>43577</v>
      </c>
      <c r="C28" s="426" t="s">
        <v>0</v>
      </c>
      <c r="D28" s="428" t="s">
        <v>98</v>
      </c>
      <c r="E28" s="429">
        <v>19</v>
      </c>
      <c r="F28" s="173">
        <v>18</v>
      </c>
      <c r="G28" s="470">
        <v>19</v>
      </c>
      <c r="H28" s="481">
        <f t="shared" si="3"/>
        <v>21</v>
      </c>
      <c r="I28" s="431">
        <f t="shared" si="4"/>
        <v>0</v>
      </c>
      <c r="J28" s="431">
        <f t="shared" si="5"/>
        <v>3</v>
      </c>
      <c r="K28" s="436" t="s">
        <v>530</v>
      </c>
      <c r="L28" s="436"/>
      <c r="M28" s="1782">
        <f t="shared" si="6"/>
        <v>12878</v>
      </c>
      <c r="N28" s="433">
        <f t="shared" si="1"/>
        <v>12857</v>
      </c>
      <c r="O28" s="427">
        <f t="shared" si="0"/>
        <v>43577</v>
      </c>
      <c r="Q28" s="1563"/>
      <c r="R28" s="554"/>
    </row>
    <row r="29" spans="1:18" s="118" customFormat="1" ht="18" customHeight="1" x14ac:dyDescent="0.2">
      <c r="A29" s="476" t="str">
        <f t="shared" si="2"/>
        <v>19</v>
      </c>
      <c r="B29" s="427">
        <v>43578</v>
      </c>
      <c r="C29" s="426" t="s">
        <v>1</v>
      </c>
      <c r="D29" s="428" t="s">
        <v>98</v>
      </c>
      <c r="E29" s="429">
        <v>19</v>
      </c>
      <c r="F29" s="173">
        <v>18</v>
      </c>
      <c r="G29" s="470">
        <v>19</v>
      </c>
      <c r="H29" s="481">
        <f t="shared" si="3"/>
        <v>20</v>
      </c>
      <c r="I29" s="431">
        <f t="shared" si="4"/>
        <v>0</v>
      </c>
      <c r="J29" s="431">
        <f t="shared" si="5"/>
        <v>2</v>
      </c>
      <c r="K29" s="436" t="s">
        <v>530</v>
      </c>
      <c r="L29" s="436"/>
      <c r="M29" s="1782">
        <f t="shared" si="6"/>
        <v>12896</v>
      </c>
      <c r="N29" s="433">
        <f t="shared" si="1"/>
        <v>12876</v>
      </c>
      <c r="O29" s="427">
        <f t="shared" si="0"/>
        <v>43578</v>
      </c>
      <c r="Q29" s="1563"/>
      <c r="R29" s="554"/>
    </row>
    <row r="30" spans="1:18" s="118" customFormat="1" ht="18" customHeight="1" x14ac:dyDescent="0.2">
      <c r="A30" s="476" t="str">
        <f t="shared" si="2"/>
        <v>19</v>
      </c>
      <c r="B30" s="427">
        <v>43579</v>
      </c>
      <c r="C30" s="426" t="s">
        <v>2</v>
      </c>
      <c r="D30" s="428" t="s">
        <v>98</v>
      </c>
      <c r="E30" s="429">
        <v>18</v>
      </c>
      <c r="F30" s="173">
        <v>18</v>
      </c>
      <c r="G30" s="470">
        <v>18</v>
      </c>
      <c r="H30" s="481">
        <f t="shared" si="3"/>
        <v>20</v>
      </c>
      <c r="I30" s="431">
        <f t="shared" si="4"/>
        <v>0</v>
      </c>
      <c r="J30" s="431">
        <f t="shared" si="5"/>
        <v>2</v>
      </c>
      <c r="K30" s="436" t="s">
        <v>530</v>
      </c>
      <c r="L30" s="436"/>
      <c r="M30" s="1782">
        <f t="shared" si="6"/>
        <v>12914</v>
      </c>
      <c r="N30" s="433">
        <f t="shared" si="1"/>
        <v>12894</v>
      </c>
      <c r="O30" s="427">
        <f t="shared" si="0"/>
        <v>43579</v>
      </c>
      <c r="Q30" s="1563"/>
      <c r="R30" s="554"/>
    </row>
    <row r="31" spans="1:18" s="118" customFormat="1" ht="18" customHeight="1" x14ac:dyDescent="0.2">
      <c r="A31" s="476" t="str">
        <f t="shared" si="2"/>
        <v>19</v>
      </c>
      <c r="B31" s="427">
        <v>43580</v>
      </c>
      <c r="C31" s="426" t="s">
        <v>3</v>
      </c>
      <c r="D31" s="428" t="s">
        <v>98</v>
      </c>
      <c r="E31" s="429">
        <v>20</v>
      </c>
      <c r="F31" s="131">
        <v>17</v>
      </c>
      <c r="G31" s="470">
        <v>20</v>
      </c>
      <c r="H31" s="481">
        <f t="shared" si="3"/>
        <v>17</v>
      </c>
      <c r="I31" s="431">
        <f t="shared" si="4"/>
        <v>0</v>
      </c>
      <c r="J31" s="431">
        <f t="shared" si="5"/>
        <v>0</v>
      </c>
      <c r="K31" s="432"/>
      <c r="L31" s="432"/>
      <c r="M31" s="1782">
        <f t="shared" si="6"/>
        <v>12931</v>
      </c>
      <c r="N31" s="433">
        <f t="shared" si="1"/>
        <v>12914</v>
      </c>
      <c r="O31" s="427">
        <f t="shared" si="0"/>
        <v>43580</v>
      </c>
      <c r="Q31" s="1563"/>
      <c r="R31" s="554"/>
    </row>
    <row r="32" spans="1:18" s="118" customFormat="1" ht="18" customHeight="1" x14ac:dyDescent="0.2">
      <c r="A32" s="476" t="str">
        <f t="shared" si="2"/>
        <v>19</v>
      </c>
      <c r="B32" s="427">
        <v>43581</v>
      </c>
      <c r="C32" s="426" t="s">
        <v>4</v>
      </c>
      <c r="D32" s="428" t="s">
        <v>98</v>
      </c>
      <c r="E32" s="429">
        <v>0</v>
      </c>
      <c r="F32" s="131">
        <v>8</v>
      </c>
      <c r="G32" s="470">
        <v>0</v>
      </c>
      <c r="H32" s="481">
        <f t="shared" si="3"/>
        <v>25</v>
      </c>
      <c r="I32" s="431">
        <f t="shared" si="4"/>
        <v>0</v>
      </c>
      <c r="J32" s="431">
        <f t="shared" si="5"/>
        <v>17</v>
      </c>
      <c r="K32" s="559" t="s">
        <v>524</v>
      </c>
      <c r="L32" s="559"/>
      <c r="M32" s="1782">
        <f t="shared" si="6"/>
        <v>12939</v>
      </c>
      <c r="N32" s="433">
        <f t="shared" si="1"/>
        <v>12914</v>
      </c>
      <c r="O32" s="427">
        <f t="shared" si="0"/>
        <v>43581</v>
      </c>
      <c r="Q32" s="1563"/>
      <c r="R32" s="554"/>
    </row>
    <row r="33" spans="1:18" s="118" customFormat="1" ht="18" customHeight="1" x14ac:dyDescent="0.2">
      <c r="A33" s="468" t="str">
        <f t="shared" si="2"/>
        <v>19</v>
      </c>
      <c r="B33" s="435">
        <v>43582</v>
      </c>
      <c r="C33" s="469" t="s">
        <v>5</v>
      </c>
      <c r="D33" s="459" t="s">
        <v>99</v>
      </c>
      <c r="E33" s="555"/>
      <c r="F33" s="471"/>
      <c r="G33" s="555"/>
      <c r="H33" s="472">
        <f t="shared" si="3"/>
        <v>25</v>
      </c>
      <c r="I33" s="473">
        <f t="shared" si="4"/>
        <v>0</v>
      </c>
      <c r="J33" s="473">
        <f t="shared" si="5"/>
        <v>25</v>
      </c>
      <c r="K33" s="474"/>
      <c r="L33" s="474"/>
      <c r="M33" s="1781">
        <f t="shared" si="6"/>
        <v>12939</v>
      </c>
      <c r="N33" s="475">
        <f t="shared" si="1"/>
        <v>12914</v>
      </c>
      <c r="O33" s="435">
        <f t="shared" si="0"/>
        <v>43582</v>
      </c>
      <c r="Q33" s="1563"/>
      <c r="R33" s="554"/>
    </row>
    <row r="34" spans="1:18" s="118" customFormat="1" ht="18" customHeight="1" x14ac:dyDescent="0.2">
      <c r="A34" s="468" t="str">
        <f t="shared" si="2"/>
        <v>19</v>
      </c>
      <c r="B34" s="435">
        <v>43583</v>
      </c>
      <c r="C34" s="469" t="s">
        <v>100</v>
      </c>
      <c r="D34" s="459" t="s">
        <v>99</v>
      </c>
      <c r="E34" s="555"/>
      <c r="F34" s="471"/>
      <c r="G34" s="555"/>
      <c r="H34" s="472">
        <f t="shared" si="3"/>
        <v>25</v>
      </c>
      <c r="I34" s="473">
        <f t="shared" si="4"/>
        <v>0</v>
      </c>
      <c r="J34" s="473">
        <f t="shared" si="5"/>
        <v>25</v>
      </c>
      <c r="K34" s="474"/>
      <c r="L34" s="474"/>
      <c r="M34" s="1781">
        <f t="shared" si="6"/>
        <v>12939</v>
      </c>
      <c r="N34" s="475">
        <f t="shared" si="1"/>
        <v>12914</v>
      </c>
      <c r="O34" s="435">
        <f t="shared" si="0"/>
        <v>43583</v>
      </c>
      <c r="Q34" s="1563"/>
      <c r="R34" s="554"/>
    </row>
    <row r="35" spans="1:18" s="118" customFormat="1" ht="18" customHeight="1" x14ac:dyDescent="0.2">
      <c r="A35" s="468" t="str">
        <f t="shared" si="2"/>
        <v>19</v>
      </c>
      <c r="B35" s="435">
        <v>43584</v>
      </c>
      <c r="C35" s="469" t="s">
        <v>0</v>
      </c>
      <c r="D35" s="459" t="s">
        <v>99</v>
      </c>
      <c r="E35" s="555"/>
      <c r="F35" s="131"/>
      <c r="G35" s="555"/>
      <c r="H35" s="472">
        <f t="shared" si="3"/>
        <v>25</v>
      </c>
      <c r="I35" s="473">
        <f t="shared" si="4"/>
        <v>0</v>
      </c>
      <c r="J35" s="473">
        <f t="shared" si="5"/>
        <v>25</v>
      </c>
      <c r="K35" s="474" t="s">
        <v>513</v>
      </c>
      <c r="L35" s="474"/>
      <c r="M35" s="1781">
        <f t="shared" si="6"/>
        <v>12939</v>
      </c>
      <c r="N35" s="475">
        <f t="shared" si="1"/>
        <v>12914</v>
      </c>
      <c r="O35" s="435">
        <f t="shared" si="0"/>
        <v>43584</v>
      </c>
      <c r="Q35" s="1563"/>
      <c r="R35" s="554"/>
    </row>
    <row r="36" spans="1:18" s="118" customFormat="1" ht="18" customHeight="1" x14ac:dyDescent="0.2">
      <c r="A36" s="468" t="str">
        <f t="shared" si="2"/>
        <v>19</v>
      </c>
      <c r="B36" s="435">
        <v>43585</v>
      </c>
      <c r="C36" s="469" t="s">
        <v>1</v>
      </c>
      <c r="D36" s="459" t="s">
        <v>99</v>
      </c>
      <c r="E36" s="555"/>
      <c r="F36" s="131"/>
      <c r="G36" s="555"/>
      <c r="H36" s="472">
        <f t="shared" si="3"/>
        <v>25</v>
      </c>
      <c r="I36" s="473">
        <f t="shared" si="4"/>
        <v>0</v>
      </c>
      <c r="J36" s="473">
        <f t="shared" si="5"/>
        <v>25</v>
      </c>
      <c r="K36" s="560" t="s">
        <v>671</v>
      </c>
      <c r="L36" s="560"/>
      <c r="M36" s="1781">
        <f t="shared" si="6"/>
        <v>12939</v>
      </c>
      <c r="N36" s="475">
        <f t="shared" si="1"/>
        <v>12914</v>
      </c>
      <c r="O36" s="435">
        <f t="shared" si="0"/>
        <v>43585</v>
      </c>
      <c r="Q36" s="1563"/>
      <c r="R36" s="554"/>
    </row>
    <row r="37" spans="1:18" s="118" customFormat="1" ht="18" customHeight="1" x14ac:dyDescent="0.2">
      <c r="A37" s="468" t="str">
        <f t="shared" si="2"/>
        <v>19</v>
      </c>
      <c r="B37" s="435">
        <v>43586</v>
      </c>
      <c r="C37" s="469" t="s">
        <v>2</v>
      </c>
      <c r="D37" s="459" t="s">
        <v>99</v>
      </c>
      <c r="E37" s="555"/>
      <c r="F37" s="131"/>
      <c r="G37" s="555"/>
      <c r="H37" s="472">
        <f t="shared" si="3"/>
        <v>25</v>
      </c>
      <c r="I37" s="473">
        <f t="shared" si="4"/>
        <v>0</v>
      </c>
      <c r="J37" s="473">
        <f t="shared" si="5"/>
        <v>25</v>
      </c>
      <c r="K37" s="474" t="s">
        <v>515</v>
      </c>
      <c r="L37" s="474"/>
      <c r="M37" s="1781">
        <f t="shared" si="6"/>
        <v>12939</v>
      </c>
      <c r="N37" s="475">
        <f t="shared" si="1"/>
        <v>12914</v>
      </c>
      <c r="O37" s="435">
        <f t="shared" si="0"/>
        <v>43586</v>
      </c>
      <c r="Q37" s="1563"/>
      <c r="R37" s="554"/>
    </row>
    <row r="38" spans="1:18" s="118" customFormat="1" ht="18" customHeight="1" x14ac:dyDescent="0.2">
      <c r="A38" s="468" t="str">
        <f t="shared" si="2"/>
        <v>19</v>
      </c>
      <c r="B38" s="435">
        <v>43587</v>
      </c>
      <c r="C38" s="469" t="s">
        <v>3</v>
      </c>
      <c r="D38" s="459" t="s">
        <v>99</v>
      </c>
      <c r="E38" s="555"/>
      <c r="F38" s="131"/>
      <c r="G38" s="555"/>
      <c r="H38" s="472">
        <f t="shared" si="3"/>
        <v>25</v>
      </c>
      <c r="I38" s="473">
        <f t="shared" si="4"/>
        <v>0</v>
      </c>
      <c r="J38" s="473">
        <f t="shared" si="5"/>
        <v>25</v>
      </c>
      <c r="K38" s="474" t="s">
        <v>514</v>
      </c>
      <c r="L38" s="474"/>
      <c r="M38" s="1781">
        <f t="shared" si="6"/>
        <v>12939</v>
      </c>
      <c r="N38" s="475">
        <f t="shared" si="1"/>
        <v>12914</v>
      </c>
      <c r="O38" s="435">
        <f t="shared" si="0"/>
        <v>43587</v>
      </c>
      <c r="Q38" s="1563"/>
      <c r="R38" s="554"/>
    </row>
    <row r="39" spans="1:18" s="118" customFormat="1" ht="18" customHeight="1" x14ac:dyDescent="0.2">
      <c r="A39" s="468" t="str">
        <f t="shared" si="2"/>
        <v>19</v>
      </c>
      <c r="B39" s="435">
        <v>43588</v>
      </c>
      <c r="C39" s="469" t="s">
        <v>4</v>
      </c>
      <c r="D39" s="459" t="s">
        <v>99</v>
      </c>
      <c r="E39" s="555"/>
      <c r="F39" s="131"/>
      <c r="G39" s="555"/>
      <c r="H39" s="472">
        <f t="shared" si="3"/>
        <v>25</v>
      </c>
      <c r="I39" s="473">
        <f t="shared" si="4"/>
        <v>0</v>
      </c>
      <c r="J39" s="473">
        <f t="shared" si="5"/>
        <v>25</v>
      </c>
      <c r="K39" s="474" t="s">
        <v>516</v>
      </c>
      <c r="L39" s="474"/>
      <c r="M39" s="1781">
        <f t="shared" si="6"/>
        <v>12939</v>
      </c>
      <c r="N39" s="475">
        <f t="shared" si="1"/>
        <v>12914</v>
      </c>
      <c r="O39" s="435">
        <f t="shared" si="0"/>
        <v>43588</v>
      </c>
      <c r="Q39" s="1563"/>
      <c r="R39" s="554"/>
    </row>
    <row r="40" spans="1:18" s="118" customFormat="1" ht="18" customHeight="1" x14ac:dyDescent="0.2">
      <c r="A40" s="468" t="str">
        <f t="shared" si="2"/>
        <v>19</v>
      </c>
      <c r="B40" s="435">
        <v>43589</v>
      </c>
      <c r="C40" s="469" t="s">
        <v>5</v>
      </c>
      <c r="D40" s="459" t="s">
        <v>99</v>
      </c>
      <c r="E40" s="555"/>
      <c r="F40" s="471"/>
      <c r="G40" s="555"/>
      <c r="H40" s="472">
        <f t="shared" si="3"/>
        <v>25</v>
      </c>
      <c r="I40" s="473">
        <f t="shared" si="4"/>
        <v>0</v>
      </c>
      <c r="J40" s="473">
        <f t="shared" si="5"/>
        <v>25</v>
      </c>
      <c r="K40" s="474" t="s">
        <v>517</v>
      </c>
      <c r="L40" s="474"/>
      <c r="M40" s="1781">
        <f t="shared" si="6"/>
        <v>12939</v>
      </c>
      <c r="N40" s="475">
        <f t="shared" si="1"/>
        <v>12914</v>
      </c>
      <c r="O40" s="435">
        <f t="shared" si="0"/>
        <v>43589</v>
      </c>
      <c r="Q40" s="1563"/>
      <c r="R40" s="554"/>
    </row>
    <row r="41" spans="1:18" s="118" customFormat="1" ht="18" customHeight="1" x14ac:dyDescent="0.2">
      <c r="A41" s="468" t="str">
        <f t="shared" si="2"/>
        <v>19</v>
      </c>
      <c r="B41" s="435">
        <v>43590</v>
      </c>
      <c r="C41" s="469" t="s">
        <v>100</v>
      </c>
      <c r="D41" s="459" t="s">
        <v>99</v>
      </c>
      <c r="E41" s="555"/>
      <c r="F41" s="471"/>
      <c r="G41" s="555"/>
      <c r="H41" s="472">
        <f t="shared" si="3"/>
        <v>25</v>
      </c>
      <c r="I41" s="473">
        <f t="shared" si="4"/>
        <v>0</v>
      </c>
      <c r="J41" s="473">
        <f t="shared" si="5"/>
        <v>25</v>
      </c>
      <c r="K41" s="474" t="s">
        <v>518</v>
      </c>
      <c r="L41" s="474"/>
      <c r="M41" s="1781">
        <f t="shared" si="6"/>
        <v>12939</v>
      </c>
      <c r="N41" s="475">
        <f t="shared" si="1"/>
        <v>12914</v>
      </c>
      <c r="O41" s="435">
        <f t="shared" si="0"/>
        <v>43590</v>
      </c>
      <c r="Q41" s="1563"/>
      <c r="R41" s="554"/>
    </row>
    <row r="42" spans="1:18" s="118" customFormat="1" ht="18" customHeight="1" x14ac:dyDescent="0.2">
      <c r="A42" s="468" t="str">
        <f t="shared" si="2"/>
        <v>19</v>
      </c>
      <c r="B42" s="435">
        <v>43591</v>
      </c>
      <c r="C42" s="469" t="s">
        <v>0</v>
      </c>
      <c r="D42" s="459" t="s">
        <v>99</v>
      </c>
      <c r="E42" s="470"/>
      <c r="F42" s="131"/>
      <c r="G42" s="470"/>
      <c r="H42" s="472">
        <f t="shared" si="3"/>
        <v>25</v>
      </c>
      <c r="I42" s="473">
        <f t="shared" si="4"/>
        <v>0</v>
      </c>
      <c r="J42" s="473">
        <f t="shared" si="5"/>
        <v>25</v>
      </c>
      <c r="K42" s="474" t="s">
        <v>519</v>
      </c>
      <c r="L42" s="474"/>
      <c r="M42" s="1781">
        <f t="shared" si="6"/>
        <v>12939</v>
      </c>
      <c r="N42" s="475">
        <f t="shared" si="1"/>
        <v>12914</v>
      </c>
      <c r="O42" s="435">
        <f t="shared" si="0"/>
        <v>43591</v>
      </c>
      <c r="Q42" s="1563"/>
      <c r="R42" s="554"/>
    </row>
    <row r="43" spans="1:18" s="118" customFormat="1" ht="18" customHeight="1" x14ac:dyDescent="0.2">
      <c r="A43" s="476" t="str">
        <f t="shared" si="2"/>
        <v>19</v>
      </c>
      <c r="B43" s="427">
        <v>43592</v>
      </c>
      <c r="C43" s="426" t="s">
        <v>1</v>
      </c>
      <c r="D43" s="428" t="s">
        <v>98</v>
      </c>
      <c r="E43" s="429">
        <v>0</v>
      </c>
      <c r="F43" s="173">
        <v>13</v>
      </c>
      <c r="G43" s="470">
        <v>0</v>
      </c>
      <c r="H43" s="481">
        <f t="shared" si="3"/>
        <v>38</v>
      </c>
      <c r="I43" s="431">
        <f t="shared" si="4"/>
        <v>0</v>
      </c>
      <c r="J43" s="431">
        <f t="shared" si="5"/>
        <v>25</v>
      </c>
      <c r="K43" s="432" t="s">
        <v>548</v>
      </c>
      <c r="L43" s="432"/>
      <c r="M43" s="1782">
        <f t="shared" si="6"/>
        <v>12952</v>
      </c>
      <c r="N43" s="433">
        <f t="shared" si="1"/>
        <v>12914</v>
      </c>
      <c r="O43" s="427">
        <f t="shared" si="0"/>
        <v>43592</v>
      </c>
      <c r="Q43" s="1563"/>
      <c r="R43" s="554"/>
    </row>
    <row r="44" spans="1:18" s="118" customFormat="1" ht="18" customHeight="1" x14ac:dyDescent="0.2">
      <c r="A44" s="476" t="str">
        <f t="shared" si="2"/>
        <v>19</v>
      </c>
      <c r="B44" s="427">
        <v>43593</v>
      </c>
      <c r="C44" s="426" t="s">
        <v>2</v>
      </c>
      <c r="D44" s="428" t="s">
        <v>98</v>
      </c>
      <c r="E44" s="429">
        <v>19</v>
      </c>
      <c r="F44" s="173">
        <v>17</v>
      </c>
      <c r="G44" s="470">
        <v>19</v>
      </c>
      <c r="H44" s="481">
        <f t="shared" si="3"/>
        <v>36</v>
      </c>
      <c r="I44" s="431">
        <f t="shared" si="4"/>
        <v>0</v>
      </c>
      <c r="J44" s="431">
        <f t="shared" si="5"/>
        <v>19</v>
      </c>
      <c r="K44" s="432"/>
      <c r="L44" s="432"/>
      <c r="M44" s="1782">
        <f t="shared" si="6"/>
        <v>12969</v>
      </c>
      <c r="N44" s="433">
        <f t="shared" si="1"/>
        <v>12933</v>
      </c>
      <c r="O44" s="427">
        <f t="shared" si="0"/>
        <v>43593</v>
      </c>
      <c r="Q44" s="1563"/>
      <c r="R44" s="554"/>
    </row>
    <row r="45" spans="1:18" s="118" customFormat="1" ht="18" customHeight="1" x14ac:dyDescent="0.2">
      <c r="A45" s="476" t="str">
        <f t="shared" si="2"/>
        <v>19</v>
      </c>
      <c r="B45" s="427">
        <v>43594</v>
      </c>
      <c r="C45" s="426" t="s">
        <v>3</v>
      </c>
      <c r="D45" s="428" t="s">
        <v>98</v>
      </c>
      <c r="E45" s="429">
        <v>18</v>
      </c>
      <c r="F45" s="131">
        <v>17</v>
      </c>
      <c r="G45" s="470">
        <v>18</v>
      </c>
      <c r="H45" s="481">
        <f t="shared" si="3"/>
        <v>35</v>
      </c>
      <c r="I45" s="431">
        <f t="shared" si="4"/>
        <v>0</v>
      </c>
      <c r="J45" s="431">
        <f t="shared" si="5"/>
        <v>18</v>
      </c>
      <c r="K45" s="432"/>
      <c r="L45" s="432"/>
      <c r="M45" s="1782">
        <f t="shared" si="6"/>
        <v>12986</v>
      </c>
      <c r="N45" s="433">
        <f t="shared" si="1"/>
        <v>12951</v>
      </c>
      <c r="O45" s="427">
        <f t="shared" si="0"/>
        <v>43594</v>
      </c>
      <c r="Q45" s="1563"/>
      <c r="R45" s="554"/>
    </row>
    <row r="46" spans="1:18" s="118" customFormat="1" ht="18" customHeight="1" x14ac:dyDescent="0.2">
      <c r="A46" s="476" t="str">
        <f t="shared" si="2"/>
        <v>19</v>
      </c>
      <c r="B46" s="427">
        <v>43595</v>
      </c>
      <c r="C46" s="426" t="s">
        <v>4</v>
      </c>
      <c r="D46" s="428" t="s">
        <v>98</v>
      </c>
      <c r="E46" s="429">
        <v>19</v>
      </c>
      <c r="F46" s="173">
        <v>14</v>
      </c>
      <c r="G46" s="470">
        <v>19</v>
      </c>
      <c r="H46" s="481">
        <f t="shared" si="3"/>
        <v>30</v>
      </c>
      <c r="I46" s="431">
        <f t="shared" si="4"/>
        <v>0</v>
      </c>
      <c r="J46" s="431">
        <f t="shared" si="5"/>
        <v>16</v>
      </c>
      <c r="K46" s="432"/>
      <c r="L46" s="432"/>
      <c r="M46" s="1782">
        <f t="shared" si="6"/>
        <v>13000</v>
      </c>
      <c r="N46" s="433">
        <f t="shared" si="1"/>
        <v>12970</v>
      </c>
      <c r="O46" s="427">
        <f t="shared" si="0"/>
        <v>43595</v>
      </c>
      <c r="Q46" s="1563"/>
      <c r="R46" s="554"/>
    </row>
    <row r="47" spans="1:18" s="118" customFormat="1" ht="18" customHeight="1" x14ac:dyDescent="0.2">
      <c r="A47" s="476" t="str">
        <f t="shared" si="2"/>
        <v>19</v>
      </c>
      <c r="B47" s="427">
        <v>43596</v>
      </c>
      <c r="C47" s="426" t="s">
        <v>5</v>
      </c>
      <c r="D47" s="428" t="s">
        <v>98</v>
      </c>
      <c r="E47" s="429">
        <v>0</v>
      </c>
      <c r="F47" s="131">
        <v>17</v>
      </c>
      <c r="G47" s="470">
        <v>0</v>
      </c>
      <c r="H47" s="481">
        <f t="shared" si="3"/>
        <v>47</v>
      </c>
      <c r="I47" s="431">
        <f t="shared" si="4"/>
        <v>0</v>
      </c>
      <c r="J47" s="431">
        <f t="shared" si="5"/>
        <v>30</v>
      </c>
      <c r="K47" s="432" t="s">
        <v>549</v>
      </c>
      <c r="L47" s="432"/>
      <c r="M47" s="1782">
        <f t="shared" si="6"/>
        <v>13017</v>
      </c>
      <c r="N47" s="433">
        <f t="shared" si="1"/>
        <v>12970</v>
      </c>
      <c r="O47" s="427">
        <f t="shared" si="0"/>
        <v>43596</v>
      </c>
      <c r="Q47" s="1563"/>
      <c r="R47" s="554"/>
    </row>
    <row r="48" spans="1:18" s="118" customFormat="1" ht="18" customHeight="1" x14ac:dyDescent="0.2">
      <c r="A48" s="468" t="str">
        <f t="shared" si="2"/>
        <v>19</v>
      </c>
      <c r="B48" s="435">
        <v>43597</v>
      </c>
      <c r="C48" s="469" t="s">
        <v>100</v>
      </c>
      <c r="D48" s="459" t="s">
        <v>99</v>
      </c>
      <c r="E48" s="470"/>
      <c r="F48" s="471"/>
      <c r="G48" s="470"/>
      <c r="H48" s="472">
        <f t="shared" si="3"/>
        <v>47</v>
      </c>
      <c r="I48" s="473">
        <f t="shared" si="4"/>
        <v>0</v>
      </c>
      <c r="J48" s="473">
        <f t="shared" si="5"/>
        <v>47</v>
      </c>
      <c r="K48" s="474"/>
      <c r="L48" s="474"/>
      <c r="M48" s="1781">
        <f t="shared" si="6"/>
        <v>13017</v>
      </c>
      <c r="N48" s="475">
        <f t="shared" si="1"/>
        <v>12970</v>
      </c>
      <c r="O48" s="435">
        <f t="shared" si="0"/>
        <v>43597</v>
      </c>
      <c r="Q48" s="1563"/>
      <c r="R48" s="554"/>
    </row>
    <row r="49" spans="1:18" s="118" customFormat="1" ht="18" customHeight="1" x14ac:dyDescent="0.2">
      <c r="A49" s="476" t="str">
        <f t="shared" si="2"/>
        <v>19</v>
      </c>
      <c r="B49" s="427">
        <v>43598</v>
      </c>
      <c r="C49" s="426" t="s">
        <v>0</v>
      </c>
      <c r="D49" s="428" t="s">
        <v>98</v>
      </c>
      <c r="E49" s="429">
        <v>18</v>
      </c>
      <c r="F49" s="173">
        <v>18</v>
      </c>
      <c r="G49" s="470">
        <v>18</v>
      </c>
      <c r="H49" s="481">
        <f t="shared" si="3"/>
        <v>47</v>
      </c>
      <c r="I49" s="431">
        <f t="shared" si="4"/>
        <v>0</v>
      </c>
      <c r="J49" s="431">
        <f t="shared" si="5"/>
        <v>29</v>
      </c>
      <c r="K49" s="432"/>
      <c r="L49" s="432"/>
      <c r="M49" s="1782">
        <f t="shared" si="6"/>
        <v>13035</v>
      </c>
      <c r="N49" s="433">
        <f t="shared" si="1"/>
        <v>12988</v>
      </c>
      <c r="O49" s="427">
        <f t="shared" si="0"/>
        <v>43598</v>
      </c>
      <c r="Q49" s="1563"/>
      <c r="R49" s="554"/>
    </row>
    <row r="50" spans="1:18" s="118" customFormat="1" ht="18" customHeight="1" x14ac:dyDescent="0.2">
      <c r="A50" s="476" t="str">
        <f t="shared" si="2"/>
        <v>19</v>
      </c>
      <c r="B50" s="427">
        <v>43599</v>
      </c>
      <c r="C50" s="426" t="s">
        <v>1</v>
      </c>
      <c r="D50" s="428" t="s">
        <v>98</v>
      </c>
      <c r="E50" s="429">
        <v>19</v>
      </c>
      <c r="F50" s="173">
        <v>18</v>
      </c>
      <c r="G50" s="470">
        <v>19</v>
      </c>
      <c r="H50" s="481">
        <f t="shared" si="3"/>
        <v>46</v>
      </c>
      <c r="I50" s="431">
        <f t="shared" si="4"/>
        <v>0</v>
      </c>
      <c r="J50" s="431">
        <f t="shared" si="5"/>
        <v>28</v>
      </c>
      <c r="K50" s="432"/>
      <c r="L50" s="432"/>
      <c r="M50" s="1782">
        <f t="shared" si="6"/>
        <v>13053</v>
      </c>
      <c r="N50" s="433">
        <f t="shared" si="1"/>
        <v>13007</v>
      </c>
      <c r="O50" s="427">
        <f t="shared" si="0"/>
        <v>43599</v>
      </c>
      <c r="Q50" s="1563"/>
      <c r="R50" s="554"/>
    </row>
    <row r="51" spans="1:18" s="118" customFormat="1" ht="18" customHeight="1" x14ac:dyDescent="0.2">
      <c r="A51" s="476" t="str">
        <f t="shared" si="2"/>
        <v>19</v>
      </c>
      <c r="B51" s="427">
        <v>43600</v>
      </c>
      <c r="C51" s="426" t="s">
        <v>2</v>
      </c>
      <c r="D51" s="428" t="s">
        <v>98</v>
      </c>
      <c r="E51" s="429">
        <v>19</v>
      </c>
      <c r="F51" s="173">
        <v>18</v>
      </c>
      <c r="G51" s="470">
        <v>19</v>
      </c>
      <c r="H51" s="481">
        <f t="shared" si="3"/>
        <v>45</v>
      </c>
      <c r="I51" s="431">
        <f t="shared" si="4"/>
        <v>0</v>
      </c>
      <c r="J51" s="431">
        <f t="shared" si="5"/>
        <v>27</v>
      </c>
      <c r="K51" s="432"/>
      <c r="L51" s="432"/>
      <c r="M51" s="1782">
        <f t="shared" si="6"/>
        <v>13071</v>
      </c>
      <c r="N51" s="433">
        <f t="shared" si="1"/>
        <v>13026</v>
      </c>
      <c r="O51" s="427">
        <f t="shared" si="0"/>
        <v>43600</v>
      </c>
      <c r="Q51" s="1563"/>
      <c r="R51" s="554"/>
    </row>
    <row r="52" spans="1:18" s="118" customFormat="1" ht="18" customHeight="1" x14ac:dyDescent="0.2">
      <c r="A52" s="476" t="str">
        <f t="shared" si="2"/>
        <v>19</v>
      </c>
      <c r="B52" s="427">
        <v>43601</v>
      </c>
      <c r="C52" s="426" t="s">
        <v>3</v>
      </c>
      <c r="D52" s="428" t="s">
        <v>98</v>
      </c>
      <c r="E52" s="429">
        <v>19</v>
      </c>
      <c r="F52" s="173">
        <v>18</v>
      </c>
      <c r="G52" s="470">
        <v>19</v>
      </c>
      <c r="H52" s="481">
        <f t="shared" si="3"/>
        <v>44</v>
      </c>
      <c r="I52" s="431">
        <f t="shared" si="4"/>
        <v>0</v>
      </c>
      <c r="J52" s="431">
        <f t="shared" si="5"/>
        <v>26</v>
      </c>
      <c r="K52" s="432"/>
      <c r="L52" s="432"/>
      <c r="M52" s="1782">
        <f t="shared" si="6"/>
        <v>13089</v>
      </c>
      <c r="N52" s="433">
        <f t="shared" si="1"/>
        <v>13045</v>
      </c>
      <c r="O52" s="427">
        <f t="shared" si="0"/>
        <v>43601</v>
      </c>
      <c r="Q52" s="1563"/>
      <c r="R52" s="554"/>
    </row>
    <row r="53" spans="1:18" s="118" customFormat="1" ht="18" customHeight="1" x14ac:dyDescent="0.2">
      <c r="A53" s="476" t="str">
        <f t="shared" si="2"/>
        <v>19</v>
      </c>
      <c r="B53" s="427">
        <v>43602</v>
      </c>
      <c r="C53" s="426" t="s">
        <v>4</v>
      </c>
      <c r="D53" s="428" t="s">
        <v>98</v>
      </c>
      <c r="E53" s="429">
        <v>20</v>
      </c>
      <c r="F53" s="173">
        <v>13</v>
      </c>
      <c r="G53" s="470">
        <v>20</v>
      </c>
      <c r="H53" s="481">
        <f t="shared" si="3"/>
        <v>37</v>
      </c>
      <c r="I53" s="431">
        <f t="shared" si="4"/>
        <v>0</v>
      </c>
      <c r="J53" s="431">
        <f t="shared" si="5"/>
        <v>24</v>
      </c>
      <c r="K53" s="432"/>
      <c r="L53" s="432"/>
      <c r="M53" s="1782">
        <f t="shared" si="6"/>
        <v>13102</v>
      </c>
      <c r="N53" s="433">
        <f t="shared" si="1"/>
        <v>13065</v>
      </c>
      <c r="O53" s="427">
        <f t="shared" si="0"/>
        <v>43602</v>
      </c>
      <c r="Q53" s="1563"/>
      <c r="R53" s="554"/>
    </row>
    <row r="54" spans="1:18" s="118" customFormat="1" ht="18" customHeight="1" x14ac:dyDescent="0.2">
      <c r="A54" s="468" t="str">
        <f t="shared" si="2"/>
        <v>19</v>
      </c>
      <c r="B54" s="435">
        <v>43603</v>
      </c>
      <c r="C54" s="469" t="s">
        <v>5</v>
      </c>
      <c r="D54" s="459" t="s">
        <v>99</v>
      </c>
      <c r="E54" s="470"/>
      <c r="F54" s="471"/>
      <c r="G54" s="470"/>
      <c r="H54" s="472">
        <f t="shared" si="3"/>
        <v>37</v>
      </c>
      <c r="I54" s="473">
        <f t="shared" si="4"/>
        <v>0</v>
      </c>
      <c r="J54" s="473">
        <f t="shared" si="5"/>
        <v>37</v>
      </c>
      <c r="K54" s="474"/>
      <c r="L54" s="474"/>
      <c r="M54" s="1781">
        <f t="shared" si="6"/>
        <v>13102</v>
      </c>
      <c r="N54" s="475">
        <f t="shared" si="1"/>
        <v>13065</v>
      </c>
      <c r="O54" s="435">
        <f t="shared" si="0"/>
        <v>43603</v>
      </c>
      <c r="Q54" s="1563"/>
      <c r="R54" s="554"/>
    </row>
    <row r="55" spans="1:18" s="118" customFormat="1" ht="18" customHeight="1" x14ac:dyDescent="0.2">
      <c r="A55" s="468" t="str">
        <f t="shared" si="2"/>
        <v>19</v>
      </c>
      <c r="B55" s="435">
        <v>43604</v>
      </c>
      <c r="C55" s="469" t="s">
        <v>100</v>
      </c>
      <c r="D55" s="459" t="s">
        <v>99</v>
      </c>
      <c r="E55" s="470"/>
      <c r="F55" s="471"/>
      <c r="G55" s="470"/>
      <c r="H55" s="472">
        <f t="shared" si="3"/>
        <v>37</v>
      </c>
      <c r="I55" s="473">
        <f t="shared" si="4"/>
        <v>0</v>
      </c>
      <c r="J55" s="473">
        <f t="shared" si="5"/>
        <v>37</v>
      </c>
      <c r="K55" s="474"/>
      <c r="L55" s="474"/>
      <c r="M55" s="1781">
        <f t="shared" si="6"/>
        <v>13102</v>
      </c>
      <c r="N55" s="475">
        <f t="shared" si="1"/>
        <v>13065</v>
      </c>
      <c r="O55" s="435">
        <f t="shared" si="0"/>
        <v>43604</v>
      </c>
      <c r="Q55" s="1563"/>
      <c r="R55" s="554"/>
    </row>
    <row r="56" spans="1:18" s="118" customFormat="1" ht="18" customHeight="1" x14ac:dyDescent="0.2">
      <c r="A56" s="476" t="str">
        <f t="shared" si="2"/>
        <v>19</v>
      </c>
      <c r="B56" s="427">
        <v>43605</v>
      </c>
      <c r="C56" s="426" t="s">
        <v>0</v>
      </c>
      <c r="D56" s="428" t="s">
        <v>98</v>
      </c>
      <c r="E56" s="429">
        <v>20</v>
      </c>
      <c r="F56" s="131">
        <v>18</v>
      </c>
      <c r="G56" s="470">
        <v>20</v>
      </c>
      <c r="H56" s="481">
        <f t="shared" si="3"/>
        <v>35</v>
      </c>
      <c r="I56" s="431">
        <f t="shared" si="4"/>
        <v>0</v>
      </c>
      <c r="J56" s="431">
        <f t="shared" si="5"/>
        <v>17</v>
      </c>
      <c r="K56" s="432"/>
      <c r="L56" s="432"/>
      <c r="M56" s="1782">
        <f t="shared" si="6"/>
        <v>13120</v>
      </c>
      <c r="N56" s="433">
        <f t="shared" si="1"/>
        <v>13085</v>
      </c>
      <c r="O56" s="427">
        <f t="shared" si="0"/>
        <v>43605</v>
      </c>
      <c r="Q56" s="1563"/>
      <c r="R56" s="554"/>
    </row>
    <row r="57" spans="1:18" s="118" customFormat="1" ht="18" customHeight="1" x14ac:dyDescent="0.2">
      <c r="A57" s="476" t="str">
        <f t="shared" si="2"/>
        <v>19</v>
      </c>
      <c r="B57" s="427">
        <v>43606</v>
      </c>
      <c r="C57" s="426" t="s">
        <v>1</v>
      </c>
      <c r="D57" s="428" t="s">
        <v>98</v>
      </c>
      <c r="E57" s="429">
        <v>20</v>
      </c>
      <c r="F57" s="131">
        <v>18</v>
      </c>
      <c r="G57" s="470">
        <v>20</v>
      </c>
      <c r="H57" s="481">
        <f t="shared" si="3"/>
        <v>33</v>
      </c>
      <c r="I57" s="431">
        <f t="shared" si="4"/>
        <v>0</v>
      </c>
      <c r="J57" s="431">
        <f t="shared" si="5"/>
        <v>15</v>
      </c>
      <c r="K57" s="432"/>
      <c r="L57" s="432"/>
      <c r="M57" s="1782">
        <f t="shared" si="6"/>
        <v>13138</v>
      </c>
      <c r="N57" s="433">
        <f t="shared" si="1"/>
        <v>13105</v>
      </c>
      <c r="O57" s="427">
        <f t="shared" si="0"/>
        <v>43606</v>
      </c>
      <c r="Q57" s="1563"/>
      <c r="R57" s="554"/>
    </row>
    <row r="58" spans="1:18" s="118" customFormat="1" ht="18" customHeight="1" x14ac:dyDescent="0.2">
      <c r="A58" s="476" t="str">
        <f t="shared" si="2"/>
        <v>19</v>
      </c>
      <c r="B58" s="427">
        <v>43607</v>
      </c>
      <c r="C58" s="426" t="s">
        <v>2</v>
      </c>
      <c r="D58" s="428" t="s">
        <v>98</v>
      </c>
      <c r="E58" s="429">
        <v>19</v>
      </c>
      <c r="F58" s="131">
        <v>18</v>
      </c>
      <c r="G58" s="470">
        <v>19</v>
      </c>
      <c r="H58" s="481">
        <f t="shared" si="3"/>
        <v>32</v>
      </c>
      <c r="I58" s="431">
        <f t="shared" si="4"/>
        <v>0</v>
      </c>
      <c r="J58" s="431">
        <f t="shared" si="5"/>
        <v>14</v>
      </c>
      <c r="K58" s="432"/>
      <c r="L58" s="432"/>
      <c r="M58" s="1782">
        <f t="shared" si="6"/>
        <v>13156</v>
      </c>
      <c r="N58" s="433">
        <f t="shared" si="1"/>
        <v>13124</v>
      </c>
      <c r="O58" s="427">
        <f t="shared" si="0"/>
        <v>43607</v>
      </c>
      <c r="Q58" s="1563"/>
      <c r="R58" s="554"/>
    </row>
    <row r="59" spans="1:18" s="118" customFormat="1" ht="18" customHeight="1" x14ac:dyDescent="0.2">
      <c r="A59" s="476" t="str">
        <f t="shared" si="2"/>
        <v>19</v>
      </c>
      <c r="B59" s="427">
        <v>43608</v>
      </c>
      <c r="C59" s="426" t="s">
        <v>3</v>
      </c>
      <c r="D59" s="428" t="s">
        <v>98</v>
      </c>
      <c r="E59" s="429">
        <v>20</v>
      </c>
      <c r="F59" s="131">
        <v>18</v>
      </c>
      <c r="G59" s="470">
        <v>20</v>
      </c>
      <c r="H59" s="481">
        <f t="shared" si="3"/>
        <v>30</v>
      </c>
      <c r="I59" s="431">
        <f t="shared" si="4"/>
        <v>0</v>
      </c>
      <c r="J59" s="431">
        <f t="shared" si="5"/>
        <v>12</v>
      </c>
      <c r="K59" s="432"/>
      <c r="L59" s="432"/>
      <c r="M59" s="1782">
        <f t="shared" si="6"/>
        <v>13174</v>
      </c>
      <c r="N59" s="433">
        <f t="shared" si="1"/>
        <v>13144</v>
      </c>
      <c r="O59" s="427">
        <f t="shared" si="0"/>
        <v>43608</v>
      </c>
      <c r="Q59" s="1563"/>
      <c r="R59" s="554"/>
    </row>
    <row r="60" spans="1:18" s="118" customFormat="1" ht="18" customHeight="1" x14ac:dyDescent="0.2">
      <c r="A60" s="476" t="str">
        <f t="shared" si="2"/>
        <v>19</v>
      </c>
      <c r="B60" s="427">
        <v>43609</v>
      </c>
      <c r="C60" s="426" t="s">
        <v>4</v>
      </c>
      <c r="D60" s="428" t="s">
        <v>98</v>
      </c>
      <c r="E60" s="429">
        <v>20</v>
      </c>
      <c r="F60" s="131">
        <v>18</v>
      </c>
      <c r="G60" s="470">
        <v>20</v>
      </c>
      <c r="H60" s="481">
        <f t="shared" si="3"/>
        <v>28</v>
      </c>
      <c r="I60" s="431">
        <f t="shared" si="4"/>
        <v>0</v>
      </c>
      <c r="J60" s="431">
        <f t="shared" si="5"/>
        <v>10</v>
      </c>
      <c r="K60" s="432"/>
      <c r="L60" s="432"/>
      <c r="M60" s="1782">
        <f t="shared" si="6"/>
        <v>13192</v>
      </c>
      <c r="N60" s="433">
        <f t="shared" si="1"/>
        <v>13164</v>
      </c>
      <c r="O60" s="427">
        <f t="shared" si="0"/>
        <v>43609</v>
      </c>
      <c r="Q60" s="1563"/>
      <c r="R60" s="554"/>
    </row>
    <row r="61" spans="1:18" s="118" customFormat="1" ht="18" customHeight="1" x14ac:dyDescent="0.2">
      <c r="A61" s="468" t="str">
        <f t="shared" si="2"/>
        <v>19</v>
      </c>
      <c r="B61" s="435">
        <v>43610</v>
      </c>
      <c r="C61" s="469" t="s">
        <v>5</v>
      </c>
      <c r="D61" s="459" t="s">
        <v>99</v>
      </c>
      <c r="E61" s="470"/>
      <c r="F61" s="471"/>
      <c r="G61" s="470"/>
      <c r="H61" s="472">
        <f t="shared" si="3"/>
        <v>28</v>
      </c>
      <c r="I61" s="473">
        <f t="shared" si="4"/>
        <v>0</v>
      </c>
      <c r="J61" s="473">
        <f t="shared" si="5"/>
        <v>28</v>
      </c>
      <c r="K61" s="474"/>
      <c r="L61" s="474"/>
      <c r="M61" s="1781">
        <f t="shared" si="6"/>
        <v>13192</v>
      </c>
      <c r="N61" s="475">
        <f t="shared" si="1"/>
        <v>13164</v>
      </c>
      <c r="O61" s="435">
        <f t="shared" si="0"/>
        <v>43610</v>
      </c>
      <c r="Q61" s="1563"/>
      <c r="R61" s="554"/>
    </row>
    <row r="62" spans="1:18" s="118" customFormat="1" ht="18" customHeight="1" x14ac:dyDescent="0.2">
      <c r="A62" s="468" t="str">
        <f t="shared" si="2"/>
        <v>19</v>
      </c>
      <c r="B62" s="435">
        <v>43611</v>
      </c>
      <c r="C62" s="469" t="s">
        <v>100</v>
      </c>
      <c r="D62" s="459" t="s">
        <v>99</v>
      </c>
      <c r="E62" s="470"/>
      <c r="F62" s="471"/>
      <c r="G62" s="470"/>
      <c r="H62" s="472">
        <f t="shared" si="3"/>
        <v>28</v>
      </c>
      <c r="I62" s="473">
        <f t="shared" si="4"/>
        <v>0</v>
      </c>
      <c r="J62" s="473">
        <f t="shared" si="5"/>
        <v>28</v>
      </c>
      <c r="K62" s="474"/>
      <c r="L62" s="474"/>
      <c r="M62" s="1781">
        <f t="shared" si="6"/>
        <v>13192</v>
      </c>
      <c r="N62" s="475">
        <f t="shared" si="1"/>
        <v>13164</v>
      </c>
      <c r="O62" s="435">
        <f t="shared" si="0"/>
        <v>43611</v>
      </c>
      <c r="Q62" s="1563"/>
      <c r="R62" s="554"/>
    </row>
    <row r="63" spans="1:18" s="118" customFormat="1" ht="18" customHeight="1" x14ac:dyDescent="0.2">
      <c r="A63" s="476" t="str">
        <f t="shared" si="2"/>
        <v>19</v>
      </c>
      <c r="B63" s="427">
        <v>43612</v>
      </c>
      <c r="C63" s="426" t="s">
        <v>0</v>
      </c>
      <c r="D63" s="428" t="s">
        <v>98</v>
      </c>
      <c r="E63" s="429">
        <v>20</v>
      </c>
      <c r="F63" s="131">
        <v>18</v>
      </c>
      <c r="G63" s="470">
        <v>20</v>
      </c>
      <c r="H63" s="481">
        <f t="shared" si="3"/>
        <v>26</v>
      </c>
      <c r="I63" s="431">
        <f t="shared" si="4"/>
        <v>0</v>
      </c>
      <c r="J63" s="431">
        <f t="shared" si="5"/>
        <v>8</v>
      </c>
      <c r="K63" s="432"/>
      <c r="L63" s="432"/>
      <c r="M63" s="1782">
        <f t="shared" si="6"/>
        <v>13210</v>
      </c>
      <c r="N63" s="433">
        <f t="shared" si="1"/>
        <v>13184</v>
      </c>
      <c r="O63" s="427">
        <f t="shared" si="0"/>
        <v>43612</v>
      </c>
      <c r="Q63" s="1563"/>
      <c r="R63" s="554"/>
    </row>
    <row r="64" spans="1:18" s="118" customFormat="1" ht="18" customHeight="1" x14ac:dyDescent="0.2">
      <c r="A64" s="476" t="str">
        <f t="shared" si="2"/>
        <v>19</v>
      </c>
      <c r="B64" s="427">
        <v>43613</v>
      </c>
      <c r="C64" s="426" t="s">
        <v>1</v>
      </c>
      <c r="D64" s="428" t="s">
        <v>98</v>
      </c>
      <c r="E64" s="429">
        <v>20</v>
      </c>
      <c r="F64" s="131">
        <v>19</v>
      </c>
      <c r="G64" s="470">
        <v>20</v>
      </c>
      <c r="H64" s="481">
        <f t="shared" si="3"/>
        <v>25</v>
      </c>
      <c r="I64" s="431">
        <f t="shared" si="4"/>
        <v>0</v>
      </c>
      <c r="J64" s="431">
        <f t="shared" si="5"/>
        <v>6</v>
      </c>
      <c r="K64" s="432"/>
      <c r="L64" s="432"/>
      <c r="M64" s="1782">
        <f t="shared" si="6"/>
        <v>13229</v>
      </c>
      <c r="N64" s="433">
        <f t="shared" si="1"/>
        <v>13204</v>
      </c>
      <c r="O64" s="427">
        <f t="shared" si="0"/>
        <v>43613</v>
      </c>
      <c r="Q64" s="1563"/>
      <c r="R64" s="554"/>
    </row>
    <row r="65" spans="1:18" s="118" customFormat="1" ht="18" customHeight="1" x14ac:dyDescent="0.2">
      <c r="A65" s="476" t="str">
        <f t="shared" si="2"/>
        <v>19</v>
      </c>
      <c r="B65" s="427">
        <v>43614</v>
      </c>
      <c r="C65" s="426" t="s">
        <v>2</v>
      </c>
      <c r="D65" s="428" t="s">
        <v>98</v>
      </c>
      <c r="E65" s="429">
        <v>20</v>
      </c>
      <c r="F65" s="131">
        <v>18</v>
      </c>
      <c r="G65" s="470">
        <v>20</v>
      </c>
      <c r="H65" s="481">
        <f t="shared" si="3"/>
        <v>23</v>
      </c>
      <c r="I65" s="431">
        <f t="shared" si="4"/>
        <v>0</v>
      </c>
      <c r="J65" s="431">
        <f t="shared" si="5"/>
        <v>5</v>
      </c>
      <c r="K65" s="432"/>
      <c r="L65" s="432"/>
      <c r="M65" s="1782">
        <f t="shared" si="6"/>
        <v>13247</v>
      </c>
      <c r="N65" s="433">
        <f t="shared" si="1"/>
        <v>13224</v>
      </c>
      <c r="O65" s="427">
        <f t="shared" si="0"/>
        <v>43614</v>
      </c>
      <c r="Q65" s="1563"/>
      <c r="R65" s="554"/>
    </row>
    <row r="66" spans="1:18" s="118" customFormat="1" ht="18" customHeight="1" x14ac:dyDescent="0.2">
      <c r="A66" s="476" t="str">
        <f t="shared" si="2"/>
        <v>19</v>
      </c>
      <c r="B66" s="427">
        <v>43615</v>
      </c>
      <c r="C66" s="426" t="s">
        <v>3</v>
      </c>
      <c r="D66" s="428" t="s">
        <v>98</v>
      </c>
      <c r="E66" s="429">
        <v>19</v>
      </c>
      <c r="F66" s="131">
        <v>19</v>
      </c>
      <c r="G66" s="470">
        <v>19</v>
      </c>
      <c r="H66" s="481">
        <f t="shared" si="3"/>
        <v>23</v>
      </c>
      <c r="I66" s="431">
        <f t="shared" si="4"/>
        <v>0</v>
      </c>
      <c r="J66" s="431">
        <f t="shared" si="5"/>
        <v>4</v>
      </c>
      <c r="K66" s="432"/>
      <c r="L66" s="432"/>
      <c r="M66" s="1782">
        <f t="shared" si="6"/>
        <v>13266</v>
      </c>
      <c r="N66" s="433">
        <f t="shared" si="1"/>
        <v>13243</v>
      </c>
      <c r="O66" s="427">
        <f t="shared" si="0"/>
        <v>43615</v>
      </c>
      <c r="Q66" s="1563"/>
      <c r="R66" s="554"/>
    </row>
    <row r="67" spans="1:18" s="118" customFormat="1" ht="18" customHeight="1" x14ac:dyDescent="0.2">
      <c r="A67" s="476" t="str">
        <f t="shared" si="2"/>
        <v>19</v>
      </c>
      <c r="B67" s="427">
        <v>43616</v>
      </c>
      <c r="C67" s="426" t="s">
        <v>4</v>
      </c>
      <c r="D67" s="428" t="s">
        <v>98</v>
      </c>
      <c r="E67" s="429">
        <v>20</v>
      </c>
      <c r="F67" s="131">
        <v>18</v>
      </c>
      <c r="G67" s="470">
        <v>20</v>
      </c>
      <c r="H67" s="481">
        <f t="shared" si="3"/>
        <v>21</v>
      </c>
      <c r="I67" s="431">
        <f t="shared" si="4"/>
        <v>0</v>
      </c>
      <c r="J67" s="431">
        <f t="shared" si="5"/>
        <v>3</v>
      </c>
      <c r="K67" s="432"/>
      <c r="L67" s="432"/>
      <c r="M67" s="1782">
        <f t="shared" si="6"/>
        <v>13284</v>
      </c>
      <c r="N67" s="433">
        <f t="shared" si="1"/>
        <v>13263</v>
      </c>
      <c r="O67" s="427">
        <f t="shared" si="0"/>
        <v>43616</v>
      </c>
      <c r="Q67" s="1563"/>
      <c r="R67" s="554"/>
    </row>
    <row r="68" spans="1:18" s="118" customFormat="1" ht="18" customHeight="1" x14ac:dyDescent="0.2">
      <c r="A68" s="468" t="str">
        <f t="shared" si="2"/>
        <v>19</v>
      </c>
      <c r="B68" s="435">
        <v>43617</v>
      </c>
      <c r="C68" s="469" t="s">
        <v>5</v>
      </c>
      <c r="D68" s="459" t="s">
        <v>99</v>
      </c>
      <c r="E68" s="470"/>
      <c r="F68" s="471"/>
      <c r="G68" s="470"/>
      <c r="H68" s="472">
        <f t="shared" si="3"/>
        <v>21</v>
      </c>
      <c r="I68" s="473">
        <f t="shared" si="4"/>
        <v>0</v>
      </c>
      <c r="J68" s="473">
        <f t="shared" si="5"/>
        <v>21</v>
      </c>
      <c r="K68" s="474"/>
      <c r="L68" s="474"/>
      <c r="M68" s="1781">
        <f t="shared" si="6"/>
        <v>13284</v>
      </c>
      <c r="N68" s="475">
        <f t="shared" si="1"/>
        <v>13263</v>
      </c>
      <c r="O68" s="435">
        <f t="shared" si="0"/>
        <v>43617</v>
      </c>
      <c r="Q68" s="1563"/>
      <c r="R68" s="554"/>
    </row>
    <row r="69" spans="1:18" s="118" customFormat="1" ht="18" customHeight="1" x14ac:dyDescent="0.2">
      <c r="A69" s="468" t="str">
        <f t="shared" si="2"/>
        <v>19</v>
      </c>
      <c r="B69" s="435">
        <v>43618</v>
      </c>
      <c r="C69" s="469" t="s">
        <v>100</v>
      </c>
      <c r="D69" s="459" t="s">
        <v>99</v>
      </c>
      <c r="E69" s="470"/>
      <c r="F69" s="471"/>
      <c r="G69" s="470"/>
      <c r="H69" s="472">
        <f t="shared" si="3"/>
        <v>21</v>
      </c>
      <c r="I69" s="473">
        <f t="shared" si="4"/>
        <v>0</v>
      </c>
      <c r="J69" s="473">
        <f t="shared" si="5"/>
        <v>21</v>
      </c>
      <c r="K69" s="474"/>
      <c r="L69" s="474"/>
      <c r="M69" s="1781">
        <f t="shared" si="6"/>
        <v>13284</v>
      </c>
      <c r="N69" s="475">
        <f t="shared" si="1"/>
        <v>13263</v>
      </c>
      <c r="O69" s="435">
        <f t="shared" si="0"/>
        <v>43618</v>
      </c>
      <c r="Q69" s="1563"/>
      <c r="R69" s="554"/>
    </row>
    <row r="70" spans="1:18" s="118" customFormat="1" ht="18" customHeight="1" x14ac:dyDescent="0.2">
      <c r="A70" s="476" t="str">
        <f t="shared" si="2"/>
        <v>19</v>
      </c>
      <c r="B70" s="427">
        <v>43619</v>
      </c>
      <c r="C70" s="426" t="s">
        <v>0</v>
      </c>
      <c r="D70" s="428" t="s">
        <v>98</v>
      </c>
      <c r="E70" s="429">
        <v>21</v>
      </c>
      <c r="F70" s="131">
        <v>19</v>
      </c>
      <c r="G70" s="470">
        <v>21</v>
      </c>
      <c r="H70" s="481">
        <f t="shared" si="3"/>
        <v>19</v>
      </c>
      <c r="I70" s="431">
        <f t="shared" si="4"/>
        <v>0</v>
      </c>
      <c r="J70" s="431">
        <f t="shared" si="5"/>
        <v>0</v>
      </c>
      <c r="K70" s="432"/>
      <c r="L70" s="432"/>
      <c r="M70" s="1782">
        <f t="shared" si="6"/>
        <v>13303</v>
      </c>
      <c r="N70" s="433">
        <f t="shared" si="1"/>
        <v>13284</v>
      </c>
      <c r="O70" s="427">
        <f t="shared" ref="O70:O133" si="7">B70</f>
        <v>43619</v>
      </c>
      <c r="Q70" s="1563"/>
      <c r="R70" s="554"/>
    </row>
    <row r="71" spans="1:18" s="118" customFormat="1" ht="18" customHeight="1" x14ac:dyDescent="0.2">
      <c r="A71" s="476" t="str">
        <f t="shared" si="2"/>
        <v>19</v>
      </c>
      <c r="B71" s="427">
        <v>43620</v>
      </c>
      <c r="C71" s="426" t="s">
        <v>1</v>
      </c>
      <c r="D71" s="428" t="s">
        <v>98</v>
      </c>
      <c r="E71" s="429">
        <v>19</v>
      </c>
      <c r="F71" s="131">
        <v>18</v>
      </c>
      <c r="G71" s="470">
        <v>19</v>
      </c>
      <c r="H71" s="481">
        <f t="shared" si="3"/>
        <v>18</v>
      </c>
      <c r="I71" s="431">
        <f t="shared" si="4"/>
        <v>0</v>
      </c>
      <c r="J71" s="431">
        <f t="shared" si="5"/>
        <v>0</v>
      </c>
      <c r="K71" s="432"/>
      <c r="L71" s="432"/>
      <c r="M71" s="1782">
        <f t="shared" si="6"/>
        <v>13321</v>
      </c>
      <c r="N71" s="433">
        <f t="shared" ref="N71:N134" si="8">N70+G71</f>
        <v>13303</v>
      </c>
      <c r="O71" s="427">
        <f t="shared" si="7"/>
        <v>43620</v>
      </c>
      <c r="Q71" s="1563"/>
      <c r="R71" s="554"/>
    </row>
    <row r="72" spans="1:18" s="118" customFormat="1" ht="18" customHeight="1" x14ac:dyDescent="0.2">
      <c r="A72" s="476" t="str">
        <f t="shared" ref="A72:A135" si="9">TEXT(B72,"YY")</f>
        <v>19</v>
      </c>
      <c r="B72" s="427">
        <v>43621</v>
      </c>
      <c r="C72" s="426" t="s">
        <v>2</v>
      </c>
      <c r="D72" s="428" t="s">
        <v>98</v>
      </c>
      <c r="E72" s="429">
        <v>18</v>
      </c>
      <c r="F72" s="131">
        <v>18</v>
      </c>
      <c r="G72" s="470">
        <v>18</v>
      </c>
      <c r="H72" s="481">
        <f t="shared" ref="H72:H135" si="10">H71+F72-G72</f>
        <v>18</v>
      </c>
      <c r="I72" s="431">
        <f t="shared" ref="I72:I135" si="11">I71+G72-E72</f>
        <v>0</v>
      </c>
      <c r="J72" s="431">
        <f t="shared" ref="J72:J135" si="12">(G72-H71)*-1</f>
        <v>0</v>
      </c>
      <c r="K72" s="432"/>
      <c r="L72" s="432"/>
      <c r="M72" s="1782">
        <f t="shared" ref="M72:M135" si="13">M71+F72</f>
        <v>13339</v>
      </c>
      <c r="N72" s="433">
        <f t="shared" si="8"/>
        <v>13321</v>
      </c>
      <c r="O72" s="427">
        <f t="shared" si="7"/>
        <v>43621</v>
      </c>
      <c r="Q72" s="1563"/>
      <c r="R72" s="554"/>
    </row>
    <row r="73" spans="1:18" s="118" customFormat="1" ht="18" customHeight="1" x14ac:dyDescent="0.2">
      <c r="A73" s="476" t="str">
        <f t="shared" si="9"/>
        <v>19</v>
      </c>
      <c r="B73" s="427">
        <v>43622</v>
      </c>
      <c r="C73" s="426" t="s">
        <v>3</v>
      </c>
      <c r="D73" s="428" t="s">
        <v>98</v>
      </c>
      <c r="E73" s="429">
        <v>18</v>
      </c>
      <c r="F73" s="131">
        <v>18</v>
      </c>
      <c r="G73" s="470">
        <v>18</v>
      </c>
      <c r="H73" s="481">
        <f t="shared" si="10"/>
        <v>18</v>
      </c>
      <c r="I73" s="431">
        <f t="shared" si="11"/>
        <v>0</v>
      </c>
      <c r="J73" s="431">
        <f t="shared" si="12"/>
        <v>0</v>
      </c>
      <c r="K73" s="432"/>
      <c r="L73" s="432"/>
      <c r="M73" s="1782">
        <f t="shared" si="13"/>
        <v>13357</v>
      </c>
      <c r="N73" s="433">
        <f t="shared" si="8"/>
        <v>13339</v>
      </c>
      <c r="O73" s="427">
        <f t="shared" si="7"/>
        <v>43622</v>
      </c>
      <c r="Q73" s="1563"/>
      <c r="R73" s="554"/>
    </row>
    <row r="74" spans="1:18" s="118" customFormat="1" ht="18" customHeight="1" x14ac:dyDescent="0.2">
      <c r="A74" s="476" t="str">
        <f t="shared" si="9"/>
        <v>19</v>
      </c>
      <c r="B74" s="427">
        <v>43623</v>
      </c>
      <c r="C74" s="426" t="s">
        <v>4</v>
      </c>
      <c r="D74" s="428" t="s">
        <v>98</v>
      </c>
      <c r="E74" s="429">
        <v>18</v>
      </c>
      <c r="F74" s="131">
        <v>18</v>
      </c>
      <c r="G74" s="470">
        <v>18</v>
      </c>
      <c r="H74" s="481">
        <f t="shared" si="10"/>
        <v>18</v>
      </c>
      <c r="I74" s="431">
        <f t="shared" si="11"/>
        <v>0</v>
      </c>
      <c r="J74" s="431">
        <f t="shared" si="12"/>
        <v>0</v>
      </c>
      <c r="K74" s="432"/>
      <c r="L74" s="432"/>
      <c r="M74" s="1782">
        <f t="shared" si="13"/>
        <v>13375</v>
      </c>
      <c r="N74" s="433">
        <f t="shared" si="8"/>
        <v>13357</v>
      </c>
      <c r="O74" s="427">
        <f t="shared" si="7"/>
        <v>43623</v>
      </c>
      <c r="Q74" s="1563"/>
      <c r="R74" s="554"/>
    </row>
    <row r="75" spans="1:18" s="118" customFormat="1" ht="18" customHeight="1" x14ac:dyDescent="0.2">
      <c r="A75" s="468" t="str">
        <f t="shared" si="9"/>
        <v>19</v>
      </c>
      <c r="B75" s="435">
        <v>43624</v>
      </c>
      <c r="C75" s="469" t="s">
        <v>5</v>
      </c>
      <c r="D75" s="459" t="s">
        <v>99</v>
      </c>
      <c r="E75" s="470"/>
      <c r="F75" s="471"/>
      <c r="G75" s="470"/>
      <c r="H75" s="472">
        <f t="shared" si="10"/>
        <v>18</v>
      </c>
      <c r="I75" s="473">
        <f t="shared" si="11"/>
        <v>0</v>
      </c>
      <c r="J75" s="473">
        <f t="shared" si="12"/>
        <v>18</v>
      </c>
      <c r="K75" s="474"/>
      <c r="L75" s="474"/>
      <c r="M75" s="1781">
        <f t="shared" si="13"/>
        <v>13375</v>
      </c>
      <c r="N75" s="475">
        <f t="shared" si="8"/>
        <v>13357</v>
      </c>
      <c r="O75" s="435">
        <f t="shared" si="7"/>
        <v>43624</v>
      </c>
      <c r="Q75" s="1563"/>
      <c r="R75" s="554"/>
    </row>
    <row r="76" spans="1:18" s="118" customFormat="1" ht="18" customHeight="1" x14ac:dyDescent="0.2">
      <c r="A76" s="468" t="str">
        <f t="shared" si="9"/>
        <v>19</v>
      </c>
      <c r="B76" s="435">
        <v>43625</v>
      </c>
      <c r="C76" s="469" t="s">
        <v>100</v>
      </c>
      <c r="D76" s="459" t="s">
        <v>99</v>
      </c>
      <c r="E76" s="470"/>
      <c r="F76" s="471"/>
      <c r="G76" s="470"/>
      <c r="H76" s="472">
        <f t="shared" si="10"/>
        <v>18</v>
      </c>
      <c r="I76" s="473">
        <f t="shared" si="11"/>
        <v>0</v>
      </c>
      <c r="J76" s="473">
        <f t="shared" si="12"/>
        <v>18</v>
      </c>
      <c r="K76" s="474"/>
      <c r="L76" s="474"/>
      <c r="M76" s="1781">
        <f t="shared" si="13"/>
        <v>13375</v>
      </c>
      <c r="N76" s="475">
        <f t="shared" si="8"/>
        <v>13357</v>
      </c>
      <c r="O76" s="435">
        <f t="shared" si="7"/>
        <v>43625</v>
      </c>
      <c r="Q76" s="1563"/>
      <c r="R76" s="554"/>
    </row>
    <row r="77" spans="1:18" s="118" customFormat="1" ht="18" customHeight="1" x14ac:dyDescent="0.2">
      <c r="A77" s="476" t="str">
        <f t="shared" si="9"/>
        <v>19</v>
      </c>
      <c r="B77" s="427">
        <v>43626</v>
      </c>
      <c r="C77" s="426" t="s">
        <v>0</v>
      </c>
      <c r="D77" s="428" t="s">
        <v>98</v>
      </c>
      <c r="E77" s="429">
        <v>18</v>
      </c>
      <c r="F77" s="131">
        <v>18</v>
      </c>
      <c r="G77" s="470">
        <v>18</v>
      </c>
      <c r="H77" s="481">
        <f t="shared" si="10"/>
        <v>18</v>
      </c>
      <c r="I77" s="431">
        <f t="shared" si="11"/>
        <v>0</v>
      </c>
      <c r="J77" s="431">
        <f t="shared" si="12"/>
        <v>0</v>
      </c>
      <c r="K77" s="432"/>
      <c r="L77" s="432"/>
      <c r="M77" s="1782">
        <f t="shared" si="13"/>
        <v>13393</v>
      </c>
      <c r="N77" s="433">
        <f t="shared" si="8"/>
        <v>13375</v>
      </c>
      <c r="O77" s="427">
        <f t="shared" si="7"/>
        <v>43626</v>
      </c>
      <c r="Q77" s="1563"/>
      <c r="R77" s="554"/>
    </row>
    <row r="78" spans="1:18" s="118" customFormat="1" ht="18" customHeight="1" x14ac:dyDescent="0.2">
      <c r="A78" s="476" t="str">
        <f t="shared" si="9"/>
        <v>19</v>
      </c>
      <c r="B78" s="427">
        <v>43627</v>
      </c>
      <c r="C78" s="426" t="s">
        <v>1</v>
      </c>
      <c r="D78" s="428" t="s">
        <v>98</v>
      </c>
      <c r="E78" s="429">
        <v>18</v>
      </c>
      <c r="F78" s="131">
        <v>18</v>
      </c>
      <c r="G78" s="470">
        <v>18</v>
      </c>
      <c r="H78" s="481">
        <f t="shared" si="10"/>
        <v>18</v>
      </c>
      <c r="I78" s="431">
        <f t="shared" si="11"/>
        <v>0</v>
      </c>
      <c r="J78" s="431">
        <f t="shared" si="12"/>
        <v>0</v>
      </c>
      <c r="K78" s="432"/>
      <c r="L78" s="432"/>
      <c r="M78" s="1782">
        <f t="shared" si="13"/>
        <v>13411</v>
      </c>
      <c r="N78" s="433">
        <f t="shared" si="8"/>
        <v>13393</v>
      </c>
      <c r="O78" s="427">
        <f t="shared" si="7"/>
        <v>43627</v>
      </c>
      <c r="Q78" s="1563"/>
      <c r="R78" s="554"/>
    </row>
    <row r="79" spans="1:18" s="118" customFormat="1" ht="18" customHeight="1" x14ac:dyDescent="0.2">
      <c r="A79" s="476" t="str">
        <f t="shared" si="9"/>
        <v>19</v>
      </c>
      <c r="B79" s="427">
        <v>43628</v>
      </c>
      <c r="C79" s="426" t="s">
        <v>2</v>
      </c>
      <c r="D79" s="428" t="s">
        <v>98</v>
      </c>
      <c r="E79" s="429">
        <v>18</v>
      </c>
      <c r="F79" s="131">
        <v>18</v>
      </c>
      <c r="G79" s="470">
        <v>18</v>
      </c>
      <c r="H79" s="481">
        <f t="shared" si="10"/>
        <v>18</v>
      </c>
      <c r="I79" s="431">
        <f t="shared" si="11"/>
        <v>0</v>
      </c>
      <c r="J79" s="431">
        <f t="shared" si="12"/>
        <v>0</v>
      </c>
      <c r="K79" s="432"/>
      <c r="L79" s="432"/>
      <c r="M79" s="1782">
        <f t="shared" si="13"/>
        <v>13429</v>
      </c>
      <c r="N79" s="433">
        <f t="shared" si="8"/>
        <v>13411</v>
      </c>
      <c r="O79" s="427">
        <f t="shared" si="7"/>
        <v>43628</v>
      </c>
      <c r="Q79" s="1563"/>
      <c r="R79" s="554"/>
    </row>
    <row r="80" spans="1:18" s="118" customFormat="1" ht="18" customHeight="1" x14ac:dyDescent="0.2">
      <c r="A80" s="476" t="str">
        <f t="shared" si="9"/>
        <v>19</v>
      </c>
      <c r="B80" s="427">
        <v>43629</v>
      </c>
      <c r="C80" s="426" t="s">
        <v>3</v>
      </c>
      <c r="D80" s="428" t="s">
        <v>98</v>
      </c>
      <c r="E80" s="429">
        <v>18</v>
      </c>
      <c r="F80" s="131">
        <v>18</v>
      </c>
      <c r="G80" s="470">
        <v>18</v>
      </c>
      <c r="H80" s="481">
        <f t="shared" si="10"/>
        <v>18</v>
      </c>
      <c r="I80" s="431">
        <f t="shared" si="11"/>
        <v>0</v>
      </c>
      <c r="J80" s="431">
        <f t="shared" si="12"/>
        <v>0</v>
      </c>
      <c r="K80" s="432"/>
      <c r="L80" s="432"/>
      <c r="M80" s="1782">
        <f t="shared" si="13"/>
        <v>13447</v>
      </c>
      <c r="N80" s="433">
        <f t="shared" si="8"/>
        <v>13429</v>
      </c>
      <c r="O80" s="427">
        <f t="shared" si="7"/>
        <v>43629</v>
      </c>
      <c r="Q80" s="1563"/>
      <c r="R80" s="554"/>
    </row>
    <row r="81" spans="1:18" s="118" customFormat="1" ht="18" customHeight="1" x14ac:dyDescent="0.2">
      <c r="A81" s="476" t="str">
        <f t="shared" si="9"/>
        <v>19</v>
      </c>
      <c r="B81" s="427">
        <v>43630</v>
      </c>
      <c r="C81" s="426" t="s">
        <v>4</v>
      </c>
      <c r="D81" s="428" t="s">
        <v>98</v>
      </c>
      <c r="E81" s="429">
        <v>0</v>
      </c>
      <c r="F81" s="131">
        <v>18</v>
      </c>
      <c r="G81" s="470">
        <v>0</v>
      </c>
      <c r="H81" s="481">
        <f t="shared" si="10"/>
        <v>36</v>
      </c>
      <c r="I81" s="431">
        <f t="shared" si="11"/>
        <v>0</v>
      </c>
      <c r="J81" s="431">
        <f t="shared" si="12"/>
        <v>18</v>
      </c>
      <c r="K81" s="432" t="s">
        <v>549</v>
      </c>
      <c r="L81" s="432"/>
      <c r="M81" s="1782">
        <f t="shared" si="13"/>
        <v>13465</v>
      </c>
      <c r="N81" s="433">
        <f t="shared" si="8"/>
        <v>13429</v>
      </c>
      <c r="O81" s="427">
        <f t="shared" si="7"/>
        <v>43630</v>
      </c>
      <c r="Q81" s="1563"/>
      <c r="R81" s="554"/>
    </row>
    <row r="82" spans="1:18" s="118" customFormat="1" ht="18" customHeight="1" x14ac:dyDescent="0.2">
      <c r="A82" s="468" t="str">
        <f t="shared" si="9"/>
        <v>19</v>
      </c>
      <c r="B82" s="435">
        <v>43631</v>
      </c>
      <c r="C82" s="469" t="s">
        <v>5</v>
      </c>
      <c r="D82" s="459" t="s">
        <v>99</v>
      </c>
      <c r="E82" s="470"/>
      <c r="F82" s="471"/>
      <c r="G82" s="470"/>
      <c r="H82" s="472">
        <f t="shared" si="10"/>
        <v>36</v>
      </c>
      <c r="I82" s="473">
        <f t="shared" si="11"/>
        <v>0</v>
      </c>
      <c r="J82" s="473">
        <f t="shared" si="12"/>
        <v>36</v>
      </c>
      <c r="K82" s="474"/>
      <c r="L82" s="474"/>
      <c r="M82" s="1781">
        <f t="shared" si="13"/>
        <v>13465</v>
      </c>
      <c r="N82" s="475">
        <f t="shared" si="8"/>
        <v>13429</v>
      </c>
      <c r="O82" s="435">
        <f t="shared" si="7"/>
        <v>43631</v>
      </c>
      <c r="Q82" s="1563"/>
      <c r="R82" s="554"/>
    </row>
    <row r="83" spans="1:18" s="118" customFormat="1" ht="18" customHeight="1" x14ac:dyDescent="0.2">
      <c r="A83" s="468" t="str">
        <f t="shared" si="9"/>
        <v>19</v>
      </c>
      <c r="B83" s="435">
        <v>43632</v>
      </c>
      <c r="C83" s="469" t="s">
        <v>100</v>
      </c>
      <c r="D83" s="459" t="s">
        <v>99</v>
      </c>
      <c r="E83" s="470"/>
      <c r="F83" s="471"/>
      <c r="G83" s="470"/>
      <c r="H83" s="472">
        <f t="shared" si="10"/>
        <v>36</v>
      </c>
      <c r="I83" s="473">
        <f t="shared" si="11"/>
        <v>0</v>
      </c>
      <c r="J83" s="473">
        <f t="shared" si="12"/>
        <v>36</v>
      </c>
      <c r="K83" s="474"/>
      <c r="L83" s="474"/>
      <c r="M83" s="1781">
        <f t="shared" si="13"/>
        <v>13465</v>
      </c>
      <c r="N83" s="475">
        <f t="shared" si="8"/>
        <v>13429</v>
      </c>
      <c r="O83" s="435">
        <f t="shared" si="7"/>
        <v>43632</v>
      </c>
      <c r="Q83" s="1563"/>
      <c r="R83" s="554"/>
    </row>
    <row r="84" spans="1:18" s="118" customFormat="1" ht="18" customHeight="1" x14ac:dyDescent="0.2">
      <c r="A84" s="476" t="str">
        <f t="shared" si="9"/>
        <v>19</v>
      </c>
      <c r="B84" s="427">
        <v>43633</v>
      </c>
      <c r="C84" s="426" t="s">
        <v>0</v>
      </c>
      <c r="D84" s="428" t="s">
        <v>98</v>
      </c>
      <c r="E84" s="429">
        <v>18</v>
      </c>
      <c r="F84" s="131">
        <v>18</v>
      </c>
      <c r="G84" s="470">
        <v>18</v>
      </c>
      <c r="H84" s="481">
        <f t="shared" si="10"/>
        <v>36</v>
      </c>
      <c r="I84" s="431">
        <f t="shared" si="11"/>
        <v>0</v>
      </c>
      <c r="J84" s="431">
        <f t="shared" si="12"/>
        <v>18</v>
      </c>
      <c r="K84" s="432"/>
      <c r="L84" s="432"/>
      <c r="M84" s="1782">
        <f t="shared" si="13"/>
        <v>13483</v>
      </c>
      <c r="N84" s="433">
        <f t="shared" si="8"/>
        <v>13447</v>
      </c>
      <c r="O84" s="427">
        <f t="shared" si="7"/>
        <v>43633</v>
      </c>
      <c r="Q84" s="1563"/>
      <c r="R84" s="554"/>
    </row>
    <row r="85" spans="1:18" s="118" customFormat="1" ht="18" customHeight="1" x14ac:dyDescent="0.2">
      <c r="A85" s="476" t="str">
        <f t="shared" si="9"/>
        <v>19</v>
      </c>
      <c r="B85" s="427">
        <v>43634</v>
      </c>
      <c r="C85" s="426" t="s">
        <v>1</v>
      </c>
      <c r="D85" s="428" t="s">
        <v>98</v>
      </c>
      <c r="E85" s="429">
        <v>18</v>
      </c>
      <c r="F85" s="131">
        <v>18</v>
      </c>
      <c r="G85" s="470">
        <v>18</v>
      </c>
      <c r="H85" s="481">
        <f t="shared" si="10"/>
        <v>36</v>
      </c>
      <c r="I85" s="431">
        <f t="shared" si="11"/>
        <v>0</v>
      </c>
      <c r="J85" s="431">
        <f t="shared" si="12"/>
        <v>18</v>
      </c>
      <c r="K85" s="432"/>
      <c r="L85" s="432"/>
      <c r="M85" s="1782">
        <f t="shared" si="13"/>
        <v>13501</v>
      </c>
      <c r="N85" s="433">
        <f t="shared" si="8"/>
        <v>13465</v>
      </c>
      <c r="O85" s="427">
        <f t="shared" si="7"/>
        <v>43634</v>
      </c>
      <c r="Q85" s="1563"/>
      <c r="R85" s="554"/>
    </row>
    <row r="86" spans="1:18" s="118" customFormat="1" ht="18" customHeight="1" x14ac:dyDescent="0.2">
      <c r="A86" s="476" t="str">
        <f t="shared" si="9"/>
        <v>19</v>
      </c>
      <c r="B86" s="427">
        <v>43635</v>
      </c>
      <c r="C86" s="426" t="s">
        <v>2</v>
      </c>
      <c r="D86" s="428" t="s">
        <v>98</v>
      </c>
      <c r="E86" s="429">
        <v>18</v>
      </c>
      <c r="F86" s="131">
        <v>18</v>
      </c>
      <c r="G86" s="470">
        <v>18</v>
      </c>
      <c r="H86" s="481">
        <f t="shared" si="10"/>
        <v>36</v>
      </c>
      <c r="I86" s="431">
        <f t="shared" si="11"/>
        <v>0</v>
      </c>
      <c r="J86" s="431">
        <f t="shared" si="12"/>
        <v>18</v>
      </c>
      <c r="K86" s="432"/>
      <c r="L86" s="432"/>
      <c r="M86" s="1782">
        <f t="shared" si="13"/>
        <v>13519</v>
      </c>
      <c r="N86" s="433">
        <f t="shared" si="8"/>
        <v>13483</v>
      </c>
      <c r="O86" s="427">
        <f t="shared" si="7"/>
        <v>43635</v>
      </c>
      <c r="Q86" s="1563"/>
      <c r="R86" s="554"/>
    </row>
    <row r="87" spans="1:18" s="118" customFormat="1" ht="18" customHeight="1" x14ac:dyDescent="0.2">
      <c r="A87" s="476" t="str">
        <f t="shared" si="9"/>
        <v>19</v>
      </c>
      <c r="B87" s="427">
        <v>43636</v>
      </c>
      <c r="C87" s="426" t="s">
        <v>3</v>
      </c>
      <c r="D87" s="428" t="s">
        <v>98</v>
      </c>
      <c r="E87" s="429">
        <v>18</v>
      </c>
      <c r="F87" s="131">
        <v>18</v>
      </c>
      <c r="G87" s="470">
        <v>18</v>
      </c>
      <c r="H87" s="481">
        <f t="shared" si="10"/>
        <v>36</v>
      </c>
      <c r="I87" s="431">
        <f t="shared" si="11"/>
        <v>0</v>
      </c>
      <c r="J87" s="431">
        <f t="shared" si="12"/>
        <v>18</v>
      </c>
      <c r="K87" s="432"/>
      <c r="L87" s="432"/>
      <c r="M87" s="1782">
        <f t="shared" si="13"/>
        <v>13537</v>
      </c>
      <c r="N87" s="433">
        <f t="shared" si="8"/>
        <v>13501</v>
      </c>
      <c r="O87" s="427">
        <f t="shared" si="7"/>
        <v>43636</v>
      </c>
      <c r="Q87" s="1563"/>
      <c r="R87" s="554"/>
    </row>
    <row r="88" spans="1:18" s="118" customFormat="1" ht="18" customHeight="1" x14ac:dyDescent="0.2">
      <c r="A88" s="476" t="str">
        <f t="shared" si="9"/>
        <v>19</v>
      </c>
      <c r="B88" s="427">
        <v>43637</v>
      </c>
      <c r="C88" s="426" t="s">
        <v>4</v>
      </c>
      <c r="D88" s="428" t="s">
        <v>98</v>
      </c>
      <c r="E88" s="429">
        <v>18</v>
      </c>
      <c r="F88" s="131">
        <v>18</v>
      </c>
      <c r="G88" s="470">
        <v>18</v>
      </c>
      <c r="H88" s="481">
        <f t="shared" si="10"/>
        <v>36</v>
      </c>
      <c r="I88" s="431">
        <f t="shared" si="11"/>
        <v>0</v>
      </c>
      <c r="J88" s="431">
        <f t="shared" si="12"/>
        <v>18</v>
      </c>
      <c r="K88" s="432"/>
      <c r="L88" s="432"/>
      <c r="M88" s="1782">
        <f t="shared" si="13"/>
        <v>13555</v>
      </c>
      <c r="N88" s="433">
        <f t="shared" si="8"/>
        <v>13519</v>
      </c>
      <c r="O88" s="427">
        <f t="shared" si="7"/>
        <v>43637</v>
      </c>
      <c r="Q88" s="1563"/>
      <c r="R88" s="554"/>
    </row>
    <row r="89" spans="1:18" s="118" customFormat="1" ht="18" customHeight="1" x14ac:dyDescent="0.2">
      <c r="A89" s="468" t="str">
        <f t="shared" si="9"/>
        <v>19</v>
      </c>
      <c r="B89" s="435">
        <v>43638</v>
      </c>
      <c r="C89" s="469" t="s">
        <v>5</v>
      </c>
      <c r="D89" s="459" t="s">
        <v>99</v>
      </c>
      <c r="E89" s="470"/>
      <c r="F89" s="471"/>
      <c r="G89" s="470"/>
      <c r="H89" s="472">
        <f t="shared" si="10"/>
        <v>36</v>
      </c>
      <c r="I89" s="473">
        <f t="shared" si="11"/>
        <v>0</v>
      </c>
      <c r="J89" s="473">
        <f t="shared" si="12"/>
        <v>36</v>
      </c>
      <c r="K89" s="474"/>
      <c r="L89" s="474"/>
      <c r="M89" s="1781">
        <f t="shared" si="13"/>
        <v>13555</v>
      </c>
      <c r="N89" s="475">
        <f t="shared" si="8"/>
        <v>13519</v>
      </c>
      <c r="O89" s="435">
        <f t="shared" si="7"/>
        <v>43638</v>
      </c>
      <c r="Q89" s="1563"/>
      <c r="R89" s="554"/>
    </row>
    <row r="90" spans="1:18" s="118" customFormat="1" ht="18" customHeight="1" x14ac:dyDescent="0.2">
      <c r="A90" s="468" t="str">
        <f t="shared" si="9"/>
        <v>19</v>
      </c>
      <c r="B90" s="435">
        <v>43639</v>
      </c>
      <c r="C90" s="469" t="s">
        <v>100</v>
      </c>
      <c r="D90" s="459" t="s">
        <v>99</v>
      </c>
      <c r="E90" s="470"/>
      <c r="F90" s="471"/>
      <c r="G90" s="470"/>
      <c r="H90" s="472">
        <f t="shared" si="10"/>
        <v>36</v>
      </c>
      <c r="I90" s="473">
        <f t="shared" si="11"/>
        <v>0</v>
      </c>
      <c r="J90" s="473">
        <f t="shared" si="12"/>
        <v>36</v>
      </c>
      <c r="K90" s="474"/>
      <c r="L90" s="474"/>
      <c r="M90" s="1781">
        <f t="shared" si="13"/>
        <v>13555</v>
      </c>
      <c r="N90" s="475">
        <f t="shared" si="8"/>
        <v>13519</v>
      </c>
      <c r="O90" s="435">
        <f t="shared" si="7"/>
        <v>43639</v>
      </c>
      <c r="Q90" s="1563"/>
      <c r="R90" s="554"/>
    </row>
    <row r="91" spans="1:18" s="118" customFormat="1" ht="18" customHeight="1" x14ac:dyDescent="0.2">
      <c r="A91" s="476" t="str">
        <f t="shared" si="9"/>
        <v>19</v>
      </c>
      <c r="B91" s="427">
        <v>43640</v>
      </c>
      <c r="C91" s="426" t="s">
        <v>0</v>
      </c>
      <c r="D91" s="428" t="s">
        <v>98</v>
      </c>
      <c r="E91" s="429">
        <v>19</v>
      </c>
      <c r="F91" s="131">
        <v>18</v>
      </c>
      <c r="G91" s="470">
        <v>19</v>
      </c>
      <c r="H91" s="481">
        <f t="shared" si="10"/>
        <v>35</v>
      </c>
      <c r="I91" s="431">
        <f t="shared" si="11"/>
        <v>0</v>
      </c>
      <c r="J91" s="431">
        <f t="shared" si="12"/>
        <v>17</v>
      </c>
      <c r="K91" s="432"/>
      <c r="L91" s="432"/>
      <c r="M91" s="1782">
        <f t="shared" si="13"/>
        <v>13573</v>
      </c>
      <c r="N91" s="433">
        <f t="shared" si="8"/>
        <v>13538</v>
      </c>
      <c r="O91" s="427">
        <f t="shared" si="7"/>
        <v>43640</v>
      </c>
      <c r="Q91" s="1563"/>
      <c r="R91" s="554"/>
    </row>
    <row r="92" spans="1:18" s="118" customFormat="1" ht="18" customHeight="1" x14ac:dyDescent="0.2">
      <c r="A92" s="476" t="str">
        <f t="shared" si="9"/>
        <v>19</v>
      </c>
      <c r="B92" s="427">
        <v>43641</v>
      </c>
      <c r="C92" s="426" t="s">
        <v>1</v>
      </c>
      <c r="D92" s="428" t="s">
        <v>98</v>
      </c>
      <c r="E92" s="429">
        <v>19</v>
      </c>
      <c r="F92" s="131">
        <v>18</v>
      </c>
      <c r="G92" s="470">
        <v>19</v>
      </c>
      <c r="H92" s="481">
        <f t="shared" si="10"/>
        <v>34</v>
      </c>
      <c r="I92" s="431">
        <f t="shared" si="11"/>
        <v>0</v>
      </c>
      <c r="J92" s="431">
        <f t="shared" si="12"/>
        <v>16</v>
      </c>
      <c r="K92" s="432"/>
      <c r="L92" s="432"/>
      <c r="M92" s="1782">
        <f t="shared" si="13"/>
        <v>13591</v>
      </c>
      <c r="N92" s="433">
        <f t="shared" si="8"/>
        <v>13557</v>
      </c>
      <c r="O92" s="427">
        <f t="shared" si="7"/>
        <v>43641</v>
      </c>
      <c r="Q92" s="1563"/>
      <c r="R92" s="554"/>
    </row>
    <row r="93" spans="1:18" s="118" customFormat="1" ht="18" customHeight="1" x14ac:dyDescent="0.2">
      <c r="A93" s="476" t="str">
        <f t="shared" si="9"/>
        <v>19</v>
      </c>
      <c r="B93" s="427">
        <v>43642</v>
      </c>
      <c r="C93" s="426" t="s">
        <v>2</v>
      </c>
      <c r="D93" s="428" t="s">
        <v>98</v>
      </c>
      <c r="E93" s="429">
        <v>19</v>
      </c>
      <c r="F93" s="131">
        <v>18</v>
      </c>
      <c r="G93" s="470">
        <v>19</v>
      </c>
      <c r="H93" s="481">
        <f t="shared" si="10"/>
        <v>33</v>
      </c>
      <c r="I93" s="431">
        <f t="shared" si="11"/>
        <v>0</v>
      </c>
      <c r="J93" s="431">
        <f t="shared" si="12"/>
        <v>15</v>
      </c>
      <c r="K93" s="432"/>
      <c r="L93" s="432"/>
      <c r="M93" s="1782">
        <f t="shared" si="13"/>
        <v>13609</v>
      </c>
      <c r="N93" s="433">
        <f t="shared" si="8"/>
        <v>13576</v>
      </c>
      <c r="O93" s="427">
        <f t="shared" si="7"/>
        <v>43642</v>
      </c>
      <c r="Q93" s="1563"/>
      <c r="R93" s="554"/>
    </row>
    <row r="94" spans="1:18" s="118" customFormat="1" ht="18" customHeight="1" x14ac:dyDescent="0.2">
      <c r="A94" s="476" t="str">
        <f t="shared" si="9"/>
        <v>19</v>
      </c>
      <c r="B94" s="427">
        <v>43643</v>
      </c>
      <c r="C94" s="426" t="s">
        <v>3</v>
      </c>
      <c r="D94" s="428" t="s">
        <v>98</v>
      </c>
      <c r="E94" s="429">
        <v>19</v>
      </c>
      <c r="F94" s="131">
        <v>18</v>
      </c>
      <c r="G94" s="470">
        <v>19</v>
      </c>
      <c r="H94" s="481">
        <f t="shared" si="10"/>
        <v>32</v>
      </c>
      <c r="I94" s="431">
        <f t="shared" si="11"/>
        <v>0</v>
      </c>
      <c r="J94" s="431">
        <f t="shared" si="12"/>
        <v>14</v>
      </c>
      <c r="K94" s="432"/>
      <c r="L94" s="432"/>
      <c r="M94" s="1782">
        <f t="shared" si="13"/>
        <v>13627</v>
      </c>
      <c r="N94" s="433">
        <f t="shared" si="8"/>
        <v>13595</v>
      </c>
      <c r="O94" s="427">
        <f t="shared" si="7"/>
        <v>43643</v>
      </c>
      <c r="Q94" s="1563"/>
      <c r="R94" s="554"/>
    </row>
    <row r="95" spans="1:18" s="118" customFormat="1" ht="18" customHeight="1" x14ac:dyDescent="0.2">
      <c r="A95" s="476" t="str">
        <f t="shared" si="9"/>
        <v>19</v>
      </c>
      <c r="B95" s="427">
        <v>43644</v>
      </c>
      <c r="C95" s="426" t="s">
        <v>4</v>
      </c>
      <c r="D95" s="428" t="s">
        <v>98</v>
      </c>
      <c r="E95" s="429">
        <v>19</v>
      </c>
      <c r="F95" s="131">
        <v>18</v>
      </c>
      <c r="G95" s="470">
        <v>19</v>
      </c>
      <c r="H95" s="481">
        <f t="shared" si="10"/>
        <v>31</v>
      </c>
      <c r="I95" s="431">
        <f t="shared" si="11"/>
        <v>0</v>
      </c>
      <c r="J95" s="431">
        <f t="shared" si="12"/>
        <v>13</v>
      </c>
      <c r="K95" s="432"/>
      <c r="L95" s="432"/>
      <c r="M95" s="1782">
        <f t="shared" si="13"/>
        <v>13645</v>
      </c>
      <c r="N95" s="433">
        <f t="shared" si="8"/>
        <v>13614</v>
      </c>
      <c r="O95" s="427">
        <f t="shared" si="7"/>
        <v>43644</v>
      </c>
      <c r="Q95" s="1563"/>
      <c r="R95" s="554"/>
    </row>
    <row r="96" spans="1:18" s="118" customFormat="1" ht="18" customHeight="1" x14ac:dyDescent="0.2">
      <c r="A96" s="468" t="str">
        <f t="shared" si="9"/>
        <v>19</v>
      </c>
      <c r="B96" s="435">
        <v>43645</v>
      </c>
      <c r="C96" s="469" t="s">
        <v>5</v>
      </c>
      <c r="D96" s="459" t="s">
        <v>99</v>
      </c>
      <c r="E96" s="470"/>
      <c r="F96" s="471"/>
      <c r="G96" s="470"/>
      <c r="H96" s="472">
        <f t="shared" si="10"/>
        <v>31</v>
      </c>
      <c r="I96" s="473">
        <f t="shared" si="11"/>
        <v>0</v>
      </c>
      <c r="J96" s="473">
        <f t="shared" si="12"/>
        <v>31</v>
      </c>
      <c r="K96" s="474"/>
      <c r="L96" s="474"/>
      <c r="M96" s="1781">
        <f t="shared" si="13"/>
        <v>13645</v>
      </c>
      <c r="N96" s="475">
        <f t="shared" si="8"/>
        <v>13614</v>
      </c>
      <c r="O96" s="435">
        <f t="shared" si="7"/>
        <v>43645</v>
      </c>
      <c r="Q96" s="1563"/>
      <c r="R96" s="554"/>
    </row>
    <row r="97" spans="1:18" s="118" customFormat="1" ht="18" customHeight="1" x14ac:dyDescent="0.2">
      <c r="A97" s="468" t="str">
        <f t="shared" si="9"/>
        <v>19</v>
      </c>
      <c r="B97" s="435">
        <v>43646</v>
      </c>
      <c r="C97" s="469" t="s">
        <v>100</v>
      </c>
      <c r="D97" s="459" t="s">
        <v>99</v>
      </c>
      <c r="E97" s="470"/>
      <c r="F97" s="471"/>
      <c r="G97" s="470"/>
      <c r="H97" s="472">
        <f t="shared" si="10"/>
        <v>31</v>
      </c>
      <c r="I97" s="473">
        <f t="shared" si="11"/>
        <v>0</v>
      </c>
      <c r="J97" s="473">
        <f t="shared" si="12"/>
        <v>31</v>
      </c>
      <c r="K97" s="474"/>
      <c r="L97" s="474"/>
      <c r="M97" s="1781">
        <f t="shared" si="13"/>
        <v>13645</v>
      </c>
      <c r="N97" s="475">
        <f t="shared" si="8"/>
        <v>13614</v>
      </c>
      <c r="O97" s="435">
        <f t="shared" si="7"/>
        <v>43646</v>
      </c>
      <c r="Q97" s="1563"/>
      <c r="R97" s="554"/>
    </row>
    <row r="98" spans="1:18" s="118" customFormat="1" ht="18" customHeight="1" x14ac:dyDescent="0.2">
      <c r="A98" s="476" t="str">
        <f t="shared" si="9"/>
        <v>19</v>
      </c>
      <c r="B98" s="427">
        <v>43647</v>
      </c>
      <c r="C98" s="426" t="s">
        <v>0</v>
      </c>
      <c r="D98" s="428" t="s">
        <v>98</v>
      </c>
      <c r="E98" s="429">
        <v>19</v>
      </c>
      <c r="F98" s="131">
        <v>18</v>
      </c>
      <c r="G98" s="470">
        <v>19</v>
      </c>
      <c r="H98" s="481">
        <f t="shared" si="10"/>
        <v>30</v>
      </c>
      <c r="I98" s="431">
        <f t="shared" si="11"/>
        <v>0</v>
      </c>
      <c r="J98" s="431">
        <f t="shared" si="12"/>
        <v>12</v>
      </c>
      <c r="K98" s="432"/>
      <c r="L98" s="432"/>
      <c r="M98" s="1782">
        <f t="shared" si="13"/>
        <v>13663</v>
      </c>
      <c r="N98" s="433">
        <f t="shared" si="8"/>
        <v>13633</v>
      </c>
      <c r="O98" s="427">
        <f t="shared" si="7"/>
        <v>43647</v>
      </c>
      <c r="Q98" s="1563"/>
      <c r="R98" s="554"/>
    </row>
    <row r="99" spans="1:18" s="118" customFormat="1" ht="18" customHeight="1" x14ac:dyDescent="0.2">
      <c r="A99" s="476" t="str">
        <f t="shared" si="9"/>
        <v>19</v>
      </c>
      <c r="B99" s="427">
        <v>43648</v>
      </c>
      <c r="C99" s="426" t="s">
        <v>1</v>
      </c>
      <c r="D99" s="428" t="s">
        <v>98</v>
      </c>
      <c r="E99" s="429">
        <v>20</v>
      </c>
      <c r="F99" s="131">
        <v>18</v>
      </c>
      <c r="G99" s="470">
        <v>20</v>
      </c>
      <c r="H99" s="481">
        <f t="shared" si="10"/>
        <v>28</v>
      </c>
      <c r="I99" s="431">
        <f t="shared" si="11"/>
        <v>0</v>
      </c>
      <c r="J99" s="431">
        <f t="shared" si="12"/>
        <v>10</v>
      </c>
      <c r="K99" s="432"/>
      <c r="L99" s="432"/>
      <c r="M99" s="1782">
        <f t="shared" si="13"/>
        <v>13681</v>
      </c>
      <c r="N99" s="433">
        <f t="shared" si="8"/>
        <v>13653</v>
      </c>
      <c r="O99" s="427">
        <f t="shared" si="7"/>
        <v>43648</v>
      </c>
      <c r="Q99" s="1563"/>
      <c r="R99" s="554"/>
    </row>
    <row r="100" spans="1:18" s="118" customFormat="1" ht="18" customHeight="1" x14ac:dyDescent="0.2">
      <c r="A100" s="476" t="str">
        <f t="shared" si="9"/>
        <v>19</v>
      </c>
      <c r="B100" s="427">
        <v>43649</v>
      </c>
      <c r="C100" s="426" t="s">
        <v>2</v>
      </c>
      <c r="D100" s="428" t="s">
        <v>98</v>
      </c>
      <c r="E100" s="429">
        <v>20</v>
      </c>
      <c r="F100" s="131">
        <v>18</v>
      </c>
      <c r="G100" s="470">
        <v>20</v>
      </c>
      <c r="H100" s="481">
        <f t="shared" si="10"/>
        <v>26</v>
      </c>
      <c r="I100" s="431">
        <f t="shared" si="11"/>
        <v>0</v>
      </c>
      <c r="J100" s="431">
        <f t="shared" si="12"/>
        <v>8</v>
      </c>
      <c r="K100" s="432"/>
      <c r="L100" s="432"/>
      <c r="M100" s="1782">
        <f t="shared" si="13"/>
        <v>13699</v>
      </c>
      <c r="N100" s="433">
        <f t="shared" si="8"/>
        <v>13673</v>
      </c>
      <c r="O100" s="427">
        <f t="shared" si="7"/>
        <v>43649</v>
      </c>
      <c r="Q100" s="1563"/>
      <c r="R100" s="554"/>
    </row>
    <row r="101" spans="1:18" s="118" customFormat="1" ht="18" customHeight="1" x14ac:dyDescent="0.2">
      <c r="A101" s="476" t="str">
        <f t="shared" si="9"/>
        <v>19</v>
      </c>
      <c r="B101" s="427">
        <v>43650</v>
      </c>
      <c r="C101" s="426" t="s">
        <v>3</v>
      </c>
      <c r="D101" s="428" t="s">
        <v>98</v>
      </c>
      <c r="E101" s="429">
        <v>20</v>
      </c>
      <c r="F101" s="131">
        <v>18</v>
      </c>
      <c r="G101" s="470">
        <v>20</v>
      </c>
      <c r="H101" s="481">
        <f t="shared" si="10"/>
        <v>24</v>
      </c>
      <c r="I101" s="431">
        <f t="shared" si="11"/>
        <v>0</v>
      </c>
      <c r="J101" s="431">
        <f t="shared" si="12"/>
        <v>6</v>
      </c>
      <c r="K101" s="432"/>
      <c r="L101" s="432"/>
      <c r="M101" s="1782">
        <f t="shared" si="13"/>
        <v>13717</v>
      </c>
      <c r="N101" s="433">
        <f t="shared" si="8"/>
        <v>13693</v>
      </c>
      <c r="O101" s="427">
        <f t="shared" si="7"/>
        <v>43650</v>
      </c>
      <c r="Q101" s="1563"/>
      <c r="R101" s="554"/>
    </row>
    <row r="102" spans="1:18" s="118" customFormat="1" ht="18" customHeight="1" x14ac:dyDescent="0.2">
      <c r="A102" s="476" t="str">
        <f t="shared" si="9"/>
        <v>19</v>
      </c>
      <c r="B102" s="427">
        <v>43651</v>
      </c>
      <c r="C102" s="426" t="s">
        <v>4</v>
      </c>
      <c r="D102" s="428" t="s">
        <v>98</v>
      </c>
      <c r="E102" s="429">
        <v>0</v>
      </c>
      <c r="F102" s="131">
        <v>18</v>
      </c>
      <c r="G102" s="470">
        <v>0</v>
      </c>
      <c r="H102" s="481">
        <f t="shared" si="10"/>
        <v>42</v>
      </c>
      <c r="I102" s="431">
        <f t="shared" si="11"/>
        <v>0</v>
      </c>
      <c r="J102" s="431">
        <f t="shared" si="12"/>
        <v>24</v>
      </c>
      <c r="K102" s="432" t="s">
        <v>549</v>
      </c>
      <c r="L102" s="432"/>
      <c r="M102" s="1782">
        <f t="shared" si="13"/>
        <v>13735</v>
      </c>
      <c r="N102" s="433">
        <f t="shared" si="8"/>
        <v>13693</v>
      </c>
      <c r="O102" s="427">
        <f t="shared" si="7"/>
        <v>43651</v>
      </c>
      <c r="Q102" s="1563"/>
      <c r="R102" s="554"/>
    </row>
    <row r="103" spans="1:18" s="118" customFormat="1" ht="18" customHeight="1" x14ac:dyDescent="0.2">
      <c r="A103" s="468" t="str">
        <f t="shared" si="9"/>
        <v>19</v>
      </c>
      <c r="B103" s="435">
        <v>43652</v>
      </c>
      <c r="C103" s="469" t="s">
        <v>5</v>
      </c>
      <c r="D103" s="459" t="s">
        <v>99</v>
      </c>
      <c r="E103" s="470"/>
      <c r="F103" s="471"/>
      <c r="G103" s="470"/>
      <c r="H103" s="472">
        <f t="shared" si="10"/>
        <v>42</v>
      </c>
      <c r="I103" s="473">
        <f t="shared" si="11"/>
        <v>0</v>
      </c>
      <c r="J103" s="473">
        <f t="shared" si="12"/>
        <v>42</v>
      </c>
      <c r="K103" s="474"/>
      <c r="L103" s="474"/>
      <c r="M103" s="1781">
        <f t="shared" si="13"/>
        <v>13735</v>
      </c>
      <c r="N103" s="475">
        <f t="shared" si="8"/>
        <v>13693</v>
      </c>
      <c r="O103" s="435">
        <f t="shared" si="7"/>
        <v>43652</v>
      </c>
      <c r="Q103" s="1563"/>
      <c r="R103" s="554"/>
    </row>
    <row r="104" spans="1:18" s="118" customFormat="1" ht="18" customHeight="1" x14ac:dyDescent="0.2">
      <c r="A104" s="468" t="str">
        <f t="shared" si="9"/>
        <v>19</v>
      </c>
      <c r="B104" s="435">
        <v>43653</v>
      </c>
      <c r="C104" s="469" t="s">
        <v>100</v>
      </c>
      <c r="D104" s="459" t="s">
        <v>99</v>
      </c>
      <c r="E104" s="470"/>
      <c r="F104" s="471"/>
      <c r="G104" s="470"/>
      <c r="H104" s="472">
        <f t="shared" si="10"/>
        <v>42</v>
      </c>
      <c r="I104" s="473">
        <f t="shared" si="11"/>
        <v>0</v>
      </c>
      <c r="J104" s="473">
        <f t="shared" si="12"/>
        <v>42</v>
      </c>
      <c r="K104" s="474"/>
      <c r="L104" s="474"/>
      <c r="M104" s="1781">
        <f t="shared" si="13"/>
        <v>13735</v>
      </c>
      <c r="N104" s="475">
        <f t="shared" si="8"/>
        <v>13693</v>
      </c>
      <c r="O104" s="435">
        <f t="shared" si="7"/>
        <v>43653</v>
      </c>
      <c r="Q104" s="1563"/>
      <c r="R104" s="554"/>
    </row>
    <row r="105" spans="1:18" s="118" customFormat="1" ht="18" customHeight="1" x14ac:dyDescent="0.2">
      <c r="A105" s="476" t="str">
        <f t="shared" si="9"/>
        <v>19</v>
      </c>
      <c r="B105" s="427">
        <v>43654</v>
      </c>
      <c r="C105" s="426" t="s">
        <v>0</v>
      </c>
      <c r="D105" s="428" t="s">
        <v>98</v>
      </c>
      <c r="E105" s="429">
        <v>20</v>
      </c>
      <c r="F105" s="131">
        <v>18</v>
      </c>
      <c r="G105" s="470">
        <v>20</v>
      </c>
      <c r="H105" s="481">
        <f t="shared" si="10"/>
        <v>40</v>
      </c>
      <c r="I105" s="431">
        <f t="shared" si="11"/>
        <v>0</v>
      </c>
      <c r="J105" s="431">
        <f t="shared" si="12"/>
        <v>22</v>
      </c>
      <c r="K105" s="432"/>
      <c r="L105" s="432"/>
      <c r="M105" s="1782">
        <f t="shared" si="13"/>
        <v>13753</v>
      </c>
      <c r="N105" s="433">
        <f t="shared" si="8"/>
        <v>13713</v>
      </c>
      <c r="O105" s="427">
        <f t="shared" si="7"/>
        <v>43654</v>
      </c>
      <c r="Q105" s="1563"/>
      <c r="R105" s="554"/>
    </row>
    <row r="106" spans="1:18" s="118" customFormat="1" ht="18" customHeight="1" x14ac:dyDescent="0.2">
      <c r="A106" s="476" t="str">
        <f t="shared" si="9"/>
        <v>19</v>
      </c>
      <c r="B106" s="427">
        <v>43655</v>
      </c>
      <c r="C106" s="426" t="s">
        <v>1</v>
      </c>
      <c r="D106" s="428" t="s">
        <v>98</v>
      </c>
      <c r="E106" s="429">
        <v>20</v>
      </c>
      <c r="F106" s="131">
        <v>18</v>
      </c>
      <c r="G106" s="470">
        <v>20</v>
      </c>
      <c r="H106" s="481">
        <f t="shared" si="10"/>
        <v>38</v>
      </c>
      <c r="I106" s="431">
        <f t="shared" si="11"/>
        <v>0</v>
      </c>
      <c r="J106" s="431">
        <f t="shared" si="12"/>
        <v>20</v>
      </c>
      <c r="K106" s="432"/>
      <c r="L106" s="432"/>
      <c r="M106" s="1782">
        <f t="shared" si="13"/>
        <v>13771</v>
      </c>
      <c r="N106" s="433">
        <f t="shared" si="8"/>
        <v>13733</v>
      </c>
      <c r="O106" s="427">
        <f t="shared" si="7"/>
        <v>43655</v>
      </c>
      <c r="Q106" s="1563"/>
      <c r="R106" s="554"/>
    </row>
    <row r="107" spans="1:18" s="118" customFormat="1" ht="18" customHeight="1" x14ac:dyDescent="0.2">
      <c r="A107" s="476" t="str">
        <f t="shared" si="9"/>
        <v>19</v>
      </c>
      <c r="B107" s="427">
        <v>43656</v>
      </c>
      <c r="C107" s="426" t="s">
        <v>2</v>
      </c>
      <c r="D107" s="428" t="s">
        <v>98</v>
      </c>
      <c r="E107" s="429">
        <v>21</v>
      </c>
      <c r="F107" s="131">
        <v>18</v>
      </c>
      <c r="G107" s="470">
        <v>21</v>
      </c>
      <c r="H107" s="481">
        <f t="shared" si="10"/>
        <v>35</v>
      </c>
      <c r="I107" s="431">
        <f t="shared" si="11"/>
        <v>0</v>
      </c>
      <c r="J107" s="431">
        <f t="shared" si="12"/>
        <v>17</v>
      </c>
      <c r="K107" s="436" t="s">
        <v>557</v>
      </c>
      <c r="L107" s="436"/>
      <c r="M107" s="1782">
        <f t="shared" si="13"/>
        <v>13789</v>
      </c>
      <c r="N107" s="433">
        <f t="shared" si="8"/>
        <v>13754</v>
      </c>
      <c r="O107" s="427">
        <f t="shared" si="7"/>
        <v>43656</v>
      </c>
      <c r="Q107" s="1563"/>
      <c r="R107" s="554"/>
    </row>
    <row r="108" spans="1:18" s="118" customFormat="1" ht="18" customHeight="1" x14ac:dyDescent="0.2">
      <c r="A108" s="476" t="str">
        <f t="shared" si="9"/>
        <v>19</v>
      </c>
      <c r="B108" s="427">
        <v>43657</v>
      </c>
      <c r="C108" s="426" t="s">
        <v>3</v>
      </c>
      <c r="D108" s="428" t="s">
        <v>98</v>
      </c>
      <c r="E108" s="429">
        <v>20</v>
      </c>
      <c r="F108" s="131">
        <v>18</v>
      </c>
      <c r="G108" s="470">
        <v>20</v>
      </c>
      <c r="H108" s="481">
        <f t="shared" si="10"/>
        <v>33</v>
      </c>
      <c r="I108" s="431">
        <f t="shared" si="11"/>
        <v>0</v>
      </c>
      <c r="J108" s="431">
        <f t="shared" si="12"/>
        <v>15</v>
      </c>
      <c r="K108" s="432"/>
      <c r="L108" s="432"/>
      <c r="M108" s="1782">
        <f t="shared" si="13"/>
        <v>13807</v>
      </c>
      <c r="N108" s="433">
        <f t="shared" si="8"/>
        <v>13774</v>
      </c>
      <c r="O108" s="427">
        <f t="shared" si="7"/>
        <v>43657</v>
      </c>
      <c r="Q108" s="1563"/>
      <c r="R108" s="554"/>
    </row>
    <row r="109" spans="1:18" s="118" customFormat="1" ht="18" customHeight="1" x14ac:dyDescent="0.2">
      <c r="A109" s="476" t="str">
        <f t="shared" si="9"/>
        <v>19</v>
      </c>
      <c r="B109" s="427">
        <v>43658</v>
      </c>
      <c r="C109" s="426" t="s">
        <v>4</v>
      </c>
      <c r="D109" s="428" t="s">
        <v>98</v>
      </c>
      <c r="E109" s="429">
        <v>21</v>
      </c>
      <c r="F109" s="173">
        <v>19</v>
      </c>
      <c r="G109" s="470">
        <v>21</v>
      </c>
      <c r="H109" s="481">
        <f t="shared" si="10"/>
        <v>31</v>
      </c>
      <c r="I109" s="431">
        <f t="shared" si="11"/>
        <v>0</v>
      </c>
      <c r="J109" s="431">
        <f t="shared" si="12"/>
        <v>12</v>
      </c>
      <c r="K109" s="436" t="s">
        <v>558</v>
      </c>
      <c r="L109" s="436"/>
      <c r="M109" s="1782">
        <f t="shared" si="13"/>
        <v>13826</v>
      </c>
      <c r="N109" s="433">
        <f t="shared" si="8"/>
        <v>13795</v>
      </c>
      <c r="O109" s="427">
        <f t="shared" si="7"/>
        <v>43658</v>
      </c>
      <c r="Q109" s="1563"/>
      <c r="R109" s="554"/>
    </row>
    <row r="110" spans="1:18" s="118" customFormat="1" ht="18" customHeight="1" x14ac:dyDescent="0.2">
      <c r="A110" s="468" t="str">
        <f t="shared" si="9"/>
        <v>19</v>
      </c>
      <c r="B110" s="435">
        <v>43659</v>
      </c>
      <c r="C110" s="469" t="s">
        <v>5</v>
      </c>
      <c r="D110" s="459" t="s">
        <v>99</v>
      </c>
      <c r="E110" s="470"/>
      <c r="F110" s="471"/>
      <c r="G110" s="470"/>
      <c r="H110" s="472">
        <f t="shared" si="10"/>
        <v>31</v>
      </c>
      <c r="I110" s="473">
        <f t="shared" si="11"/>
        <v>0</v>
      </c>
      <c r="J110" s="473">
        <f t="shared" si="12"/>
        <v>31</v>
      </c>
      <c r="K110" s="474"/>
      <c r="L110" s="474"/>
      <c r="M110" s="1781">
        <f t="shared" si="13"/>
        <v>13826</v>
      </c>
      <c r="N110" s="475">
        <f t="shared" si="8"/>
        <v>13795</v>
      </c>
      <c r="O110" s="435">
        <f t="shared" si="7"/>
        <v>43659</v>
      </c>
      <c r="Q110" s="1563"/>
      <c r="R110" s="554"/>
    </row>
    <row r="111" spans="1:18" s="118" customFormat="1" ht="18" customHeight="1" x14ac:dyDescent="0.2">
      <c r="A111" s="468" t="str">
        <f t="shared" si="9"/>
        <v>19</v>
      </c>
      <c r="B111" s="435">
        <v>43660</v>
      </c>
      <c r="C111" s="469" t="s">
        <v>100</v>
      </c>
      <c r="D111" s="459" t="s">
        <v>99</v>
      </c>
      <c r="E111" s="470"/>
      <c r="F111" s="471"/>
      <c r="G111" s="470"/>
      <c r="H111" s="472">
        <f t="shared" si="10"/>
        <v>31</v>
      </c>
      <c r="I111" s="473">
        <f t="shared" si="11"/>
        <v>0</v>
      </c>
      <c r="J111" s="473">
        <f t="shared" si="12"/>
        <v>31</v>
      </c>
      <c r="K111" s="474"/>
      <c r="L111" s="474"/>
      <c r="M111" s="1781">
        <f t="shared" si="13"/>
        <v>13826</v>
      </c>
      <c r="N111" s="475">
        <f t="shared" si="8"/>
        <v>13795</v>
      </c>
      <c r="O111" s="435">
        <f t="shared" si="7"/>
        <v>43660</v>
      </c>
      <c r="Q111" s="1563"/>
      <c r="R111" s="554"/>
    </row>
    <row r="112" spans="1:18" s="118" customFormat="1" ht="18" customHeight="1" x14ac:dyDescent="0.2">
      <c r="A112" s="468" t="str">
        <f t="shared" si="9"/>
        <v>19</v>
      </c>
      <c r="B112" s="435">
        <v>43661</v>
      </c>
      <c r="C112" s="469" t="s">
        <v>0</v>
      </c>
      <c r="D112" s="459" t="s">
        <v>99</v>
      </c>
      <c r="E112" s="470"/>
      <c r="F112" s="471"/>
      <c r="G112" s="470"/>
      <c r="H112" s="472">
        <f>H111+F112-G112</f>
        <v>31</v>
      </c>
      <c r="I112" s="473">
        <f>I111+G112-E112</f>
        <v>0</v>
      </c>
      <c r="J112" s="473">
        <f>(G112-H111)*-1</f>
        <v>31</v>
      </c>
      <c r="K112" s="474"/>
      <c r="L112" s="474"/>
      <c r="M112" s="1781">
        <f t="shared" si="13"/>
        <v>13826</v>
      </c>
      <c r="N112" s="475">
        <f t="shared" si="8"/>
        <v>13795</v>
      </c>
      <c r="O112" s="435">
        <f t="shared" si="7"/>
        <v>43661</v>
      </c>
      <c r="Q112" s="1563"/>
      <c r="R112" s="554"/>
    </row>
    <row r="113" spans="1:18" s="118" customFormat="1" ht="18" customHeight="1" x14ac:dyDescent="0.2">
      <c r="A113" s="476" t="str">
        <f t="shared" si="9"/>
        <v>19</v>
      </c>
      <c r="B113" s="427">
        <v>43662</v>
      </c>
      <c r="C113" s="426" t="s">
        <v>1</v>
      </c>
      <c r="D113" s="428" t="s">
        <v>98</v>
      </c>
      <c r="E113" s="429">
        <v>20</v>
      </c>
      <c r="F113" s="173">
        <v>19</v>
      </c>
      <c r="G113" s="470">
        <v>20</v>
      </c>
      <c r="H113" s="481">
        <f t="shared" si="10"/>
        <v>30</v>
      </c>
      <c r="I113" s="431">
        <f t="shared" si="11"/>
        <v>0</v>
      </c>
      <c r="J113" s="431">
        <f t="shared" si="12"/>
        <v>11</v>
      </c>
      <c r="K113" s="432"/>
      <c r="L113" s="432"/>
      <c r="M113" s="1782">
        <f t="shared" si="13"/>
        <v>13845</v>
      </c>
      <c r="N113" s="433">
        <f t="shared" si="8"/>
        <v>13815</v>
      </c>
      <c r="O113" s="427">
        <f t="shared" si="7"/>
        <v>43662</v>
      </c>
      <c r="Q113" s="1563"/>
      <c r="R113" s="554"/>
    </row>
    <row r="114" spans="1:18" s="118" customFormat="1" ht="18" customHeight="1" x14ac:dyDescent="0.2">
      <c r="A114" s="476" t="str">
        <f t="shared" si="9"/>
        <v>19</v>
      </c>
      <c r="B114" s="427">
        <v>43663</v>
      </c>
      <c r="C114" s="426" t="s">
        <v>2</v>
      </c>
      <c r="D114" s="428" t="s">
        <v>98</v>
      </c>
      <c r="E114" s="429">
        <v>19</v>
      </c>
      <c r="F114" s="173">
        <v>19</v>
      </c>
      <c r="G114" s="470">
        <v>19</v>
      </c>
      <c r="H114" s="481">
        <f t="shared" si="10"/>
        <v>30</v>
      </c>
      <c r="I114" s="431">
        <f t="shared" si="11"/>
        <v>0</v>
      </c>
      <c r="J114" s="431">
        <f t="shared" si="12"/>
        <v>11</v>
      </c>
      <c r="K114" s="432"/>
      <c r="L114" s="432"/>
      <c r="M114" s="1782">
        <f t="shared" si="13"/>
        <v>13864</v>
      </c>
      <c r="N114" s="433">
        <f t="shared" si="8"/>
        <v>13834</v>
      </c>
      <c r="O114" s="427">
        <f t="shared" si="7"/>
        <v>43663</v>
      </c>
      <c r="Q114" s="1563"/>
      <c r="R114" s="554"/>
    </row>
    <row r="115" spans="1:18" s="118" customFormat="1" ht="18" customHeight="1" x14ac:dyDescent="0.2">
      <c r="A115" s="476" t="str">
        <f t="shared" si="9"/>
        <v>19</v>
      </c>
      <c r="B115" s="427">
        <v>43664</v>
      </c>
      <c r="C115" s="426" t="s">
        <v>3</v>
      </c>
      <c r="D115" s="428" t="s">
        <v>98</v>
      </c>
      <c r="E115" s="429">
        <v>20</v>
      </c>
      <c r="F115" s="173">
        <v>19</v>
      </c>
      <c r="G115" s="470">
        <v>20</v>
      </c>
      <c r="H115" s="481">
        <f t="shared" si="10"/>
        <v>29</v>
      </c>
      <c r="I115" s="431">
        <f t="shared" si="11"/>
        <v>0</v>
      </c>
      <c r="J115" s="431">
        <f t="shared" si="12"/>
        <v>10</v>
      </c>
      <c r="K115" s="432"/>
      <c r="L115" s="432"/>
      <c r="M115" s="1782">
        <f t="shared" si="13"/>
        <v>13883</v>
      </c>
      <c r="N115" s="433">
        <f t="shared" si="8"/>
        <v>13854</v>
      </c>
      <c r="O115" s="427">
        <f t="shared" si="7"/>
        <v>43664</v>
      </c>
      <c r="Q115" s="1563"/>
      <c r="R115" s="554"/>
    </row>
    <row r="116" spans="1:18" s="118" customFormat="1" ht="18" customHeight="1" x14ac:dyDescent="0.2">
      <c r="A116" s="476" t="str">
        <f t="shared" si="9"/>
        <v>19</v>
      </c>
      <c r="B116" s="427">
        <v>43665</v>
      </c>
      <c r="C116" s="426" t="s">
        <v>4</v>
      </c>
      <c r="D116" s="428" t="s">
        <v>98</v>
      </c>
      <c r="E116" s="429">
        <v>20</v>
      </c>
      <c r="F116" s="173">
        <v>19</v>
      </c>
      <c r="G116" s="470">
        <v>20</v>
      </c>
      <c r="H116" s="481">
        <f t="shared" si="10"/>
        <v>28</v>
      </c>
      <c r="I116" s="431">
        <f t="shared" si="11"/>
        <v>0</v>
      </c>
      <c r="J116" s="431">
        <f t="shared" si="12"/>
        <v>9</v>
      </c>
      <c r="K116" s="432"/>
      <c r="L116" s="432"/>
      <c r="M116" s="1782">
        <f t="shared" si="13"/>
        <v>13902</v>
      </c>
      <c r="N116" s="433">
        <f t="shared" si="8"/>
        <v>13874</v>
      </c>
      <c r="O116" s="427">
        <f t="shared" si="7"/>
        <v>43665</v>
      </c>
      <c r="Q116" s="1563"/>
      <c r="R116" s="554"/>
    </row>
    <row r="117" spans="1:18" s="118" customFormat="1" ht="18" customHeight="1" x14ac:dyDescent="0.2">
      <c r="A117" s="476" t="str">
        <f t="shared" si="9"/>
        <v>19</v>
      </c>
      <c r="B117" s="427">
        <v>43666</v>
      </c>
      <c r="C117" s="426" t="s">
        <v>5</v>
      </c>
      <c r="D117" s="428" t="s">
        <v>98</v>
      </c>
      <c r="E117" s="429">
        <v>0</v>
      </c>
      <c r="F117" s="173">
        <v>12</v>
      </c>
      <c r="G117" s="470">
        <v>0</v>
      </c>
      <c r="H117" s="481">
        <f t="shared" si="10"/>
        <v>40</v>
      </c>
      <c r="I117" s="431">
        <f t="shared" si="11"/>
        <v>0</v>
      </c>
      <c r="J117" s="431">
        <f t="shared" si="12"/>
        <v>28</v>
      </c>
      <c r="K117" s="432" t="s">
        <v>550</v>
      </c>
      <c r="L117" s="432"/>
      <c r="M117" s="1782">
        <f t="shared" si="13"/>
        <v>13914</v>
      </c>
      <c r="N117" s="433">
        <f t="shared" si="8"/>
        <v>13874</v>
      </c>
      <c r="O117" s="427">
        <f t="shared" si="7"/>
        <v>43666</v>
      </c>
      <c r="Q117" s="1563"/>
      <c r="R117" s="554"/>
    </row>
    <row r="118" spans="1:18" s="118" customFormat="1" ht="18" customHeight="1" x14ac:dyDescent="0.2">
      <c r="A118" s="468" t="str">
        <f t="shared" si="9"/>
        <v>19</v>
      </c>
      <c r="B118" s="435">
        <v>43667</v>
      </c>
      <c r="C118" s="469" t="s">
        <v>100</v>
      </c>
      <c r="D118" s="459" t="s">
        <v>99</v>
      </c>
      <c r="E118" s="470"/>
      <c r="F118" s="471"/>
      <c r="G118" s="470"/>
      <c r="H118" s="472">
        <f>H117+F118-G118</f>
        <v>40</v>
      </c>
      <c r="I118" s="473">
        <f>I117+G118-E118</f>
        <v>0</v>
      </c>
      <c r="J118" s="473">
        <f>(G118-H117)*-1</f>
        <v>40</v>
      </c>
      <c r="K118" s="474"/>
      <c r="L118" s="474"/>
      <c r="M118" s="1781">
        <f t="shared" si="13"/>
        <v>13914</v>
      </c>
      <c r="N118" s="475">
        <f t="shared" si="8"/>
        <v>13874</v>
      </c>
      <c r="O118" s="435">
        <f t="shared" si="7"/>
        <v>43667</v>
      </c>
      <c r="Q118" s="1563"/>
      <c r="R118" s="554"/>
    </row>
    <row r="119" spans="1:18" s="118" customFormat="1" ht="18" customHeight="1" x14ac:dyDescent="0.2">
      <c r="A119" s="476" t="str">
        <f t="shared" si="9"/>
        <v>19</v>
      </c>
      <c r="B119" s="427">
        <v>43668</v>
      </c>
      <c r="C119" s="426" t="s">
        <v>0</v>
      </c>
      <c r="D119" s="428" t="s">
        <v>98</v>
      </c>
      <c r="E119" s="429">
        <v>20</v>
      </c>
      <c r="F119" s="131">
        <v>18</v>
      </c>
      <c r="G119" s="470">
        <v>20</v>
      </c>
      <c r="H119" s="481">
        <f t="shared" si="10"/>
        <v>38</v>
      </c>
      <c r="I119" s="431">
        <f t="shared" si="11"/>
        <v>0</v>
      </c>
      <c r="J119" s="431">
        <f t="shared" si="12"/>
        <v>20</v>
      </c>
      <c r="K119" s="432"/>
      <c r="L119" s="432"/>
      <c r="M119" s="1782">
        <f t="shared" si="13"/>
        <v>13932</v>
      </c>
      <c r="N119" s="433">
        <f t="shared" si="8"/>
        <v>13894</v>
      </c>
      <c r="O119" s="427">
        <f t="shared" si="7"/>
        <v>43668</v>
      </c>
      <c r="Q119" s="1563"/>
      <c r="R119" s="554"/>
    </row>
    <row r="120" spans="1:18" s="118" customFormat="1" ht="18" customHeight="1" x14ac:dyDescent="0.2">
      <c r="A120" s="476" t="str">
        <f t="shared" si="9"/>
        <v>19</v>
      </c>
      <c r="B120" s="427">
        <v>43669</v>
      </c>
      <c r="C120" s="426" t="s">
        <v>1</v>
      </c>
      <c r="D120" s="428" t="s">
        <v>98</v>
      </c>
      <c r="E120" s="429">
        <v>21</v>
      </c>
      <c r="F120" s="131">
        <v>18</v>
      </c>
      <c r="G120" s="470">
        <v>21</v>
      </c>
      <c r="H120" s="481">
        <f t="shared" si="10"/>
        <v>35</v>
      </c>
      <c r="I120" s="431">
        <f t="shared" si="11"/>
        <v>0</v>
      </c>
      <c r="J120" s="431">
        <f t="shared" si="12"/>
        <v>17</v>
      </c>
      <c r="K120" s="432"/>
      <c r="L120" s="432"/>
      <c r="M120" s="1782">
        <f t="shared" si="13"/>
        <v>13950</v>
      </c>
      <c r="N120" s="433">
        <f t="shared" si="8"/>
        <v>13915</v>
      </c>
      <c r="O120" s="427">
        <f t="shared" si="7"/>
        <v>43669</v>
      </c>
      <c r="Q120" s="1563"/>
      <c r="R120" s="554"/>
    </row>
    <row r="121" spans="1:18" s="118" customFormat="1" ht="18" customHeight="1" x14ac:dyDescent="0.2">
      <c r="A121" s="476" t="str">
        <f t="shared" si="9"/>
        <v>19</v>
      </c>
      <c r="B121" s="427">
        <v>43670</v>
      </c>
      <c r="C121" s="426" t="s">
        <v>2</v>
      </c>
      <c r="D121" s="428" t="s">
        <v>98</v>
      </c>
      <c r="E121" s="429">
        <v>21</v>
      </c>
      <c r="F121" s="131">
        <v>18</v>
      </c>
      <c r="G121" s="470">
        <v>21</v>
      </c>
      <c r="H121" s="481">
        <f t="shared" si="10"/>
        <v>32</v>
      </c>
      <c r="I121" s="431">
        <f t="shared" si="11"/>
        <v>0</v>
      </c>
      <c r="J121" s="431">
        <f t="shared" si="12"/>
        <v>14</v>
      </c>
      <c r="K121" s="432"/>
      <c r="L121" s="432"/>
      <c r="M121" s="1782">
        <f t="shared" si="13"/>
        <v>13968</v>
      </c>
      <c r="N121" s="433">
        <f t="shared" si="8"/>
        <v>13936</v>
      </c>
      <c r="O121" s="427">
        <f t="shared" si="7"/>
        <v>43670</v>
      </c>
      <c r="Q121" s="1563"/>
      <c r="R121" s="554"/>
    </row>
    <row r="122" spans="1:18" s="118" customFormat="1" ht="18" customHeight="1" x14ac:dyDescent="0.2">
      <c r="A122" s="476" t="str">
        <f t="shared" si="9"/>
        <v>19</v>
      </c>
      <c r="B122" s="427">
        <v>43671</v>
      </c>
      <c r="C122" s="426" t="s">
        <v>3</v>
      </c>
      <c r="D122" s="428" t="s">
        <v>98</v>
      </c>
      <c r="E122" s="429">
        <v>21</v>
      </c>
      <c r="F122" s="131">
        <v>18</v>
      </c>
      <c r="G122" s="470">
        <v>21</v>
      </c>
      <c r="H122" s="481">
        <f t="shared" si="10"/>
        <v>29</v>
      </c>
      <c r="I122" s="431">
        <f t="shared" si="11"/>
        <v>0</v>
      </c>
      <c r="J122" s="431">
        <f t="shared" si="12"/>
        <v>11</v>
      </c>
      <c r="K122" s="432"/>
      <c r="L122" s="432"/>
      <c r="M122" s="1782">
        <f t="shared" si="13"/>
        <v>13986</v>
      </c>
      <c r="N122" s="433">
        <f t="shared" si="8"/>
        <v>13957</v>
      </c>
      <c r="O122" s="427">
        <f t="shared" si="7"/>
        <v>43671</v>
      </c>
      <c r="Q122" s="1563"/>
      <c r="R122" s="554"/>
    </row>
    <row r="123" spans="1:18" s="118" customFormat="1" ht="18" customHeight="1" x14ac:dyDescent="0.2">
      <c r="A123" s="476" t="str">
        <f t="shared" si="9"/>
        <v>19</v>
      </c>
      <c r="B123" s="427">
        <v>43672</v>
      </c>
      <c r="C123" s="426" t="s">
        <v>4</v>
      </c>
      <c r="D123" s="428" t="s">
        <v>98</v>
      </c>
      <c r="E123" s="429">
        <v>21</v>
      </c>
      <c r="F123" s="173">
        <v>19</v>
      </c>
      <c r="G123" s="470">
        <v>21</v>
      </c>
      <c r="H123" s="481">
        <f t="shared" si="10"/>
        <v>27</v>
      </c>
      <c r="I123" s="431">
        <f t="shared" si="11"/>
        <v>0</v>
      </c>
      <c r="J123" s="431">
        <f t="shared" si="12"/>
        <v>8</v>
      </c>
      <c r="K123" s="432"/>
      <c r="L123" s="432"/>
      <c r="M123" s="1782">
        <f t="shared" si="13"/>
        <v>14005</v>
      </c>
      <c r="N123" s="433">
        <f t="shared" si="8"/>
        <v>13978</v>
      </c>
      <c r="O123" s="427">
        <f t="shared" si="7"/>
        <v>43672</v>
      </c>
      <c r="Q123" s="1563"/>
      <c r="R123" s="554"/>
    </row>
    <row r="124" spans="1:18" s="118" customFormat="1" ht="18" customHeight="1" x14ac:dyDescent="0.2">
      <c r="A124" s="468" t="str">
        <f t="shared" si="9"/>
        <v>19</v>
      </c>
      <c r="B124" s="435">
        <v>43673</v>
      </c>
      <c r="C124" s="469" t="s">
        <v>5</v>
      </c>
      <c r="D124" s="459" t="s">
        <v>99</v>
      </c>
      <c r="E124" s="470"/>
      <c r="F124" s="471"/>
      <c r="G124" s="470"/>
      <c r="H124" s="472">
        <f>H123+F124-G124</f>
        <v>27</v>
      </c>
      <c r="I124" s="473">
        <f>I123+G124-E124</f>
        <v>0</v>
      </c>
      <c r="J124" s="473">
        <f>(G124-H123)*-1</f>
        <v>27</v>
      </c>
      <c r="K124" s="474"/>
      <c r="L124" s="474"/>
      <c r="M124" s="1781">
        <f t="shared" si="13"/>
        <v>14005</v>
      </c>
      <c r="N124" s="475">
        <f t="shared" si="8"/>
        <v>13978</v>
      </c>
      <c r="O124" s="435">
        <f t="shared" si="7"/>
        <v>43673</v>
      </c>
      <c r="Q124" s="1563"/>
      <c r="R124" s="554"/>
    </row>
    <row r="125" spans="1:18" s="118" customFormat="1" ht="18" customHeight="1" x14ac:dyDescent="0.2">
      <c r="A125" s="468" t="str">
        <f t="shared" si="9"/>
        <v>19</v>
      </c>
      <c r="B125" s="435">
        <v>43674</v>
      </c>
      <c r="C125" s="469" t="s">
        <v>100</v>
      </c>
      <c r="D125" s="459" t="s">
        <v>99</v>
      </c>
      <c r="E125" s="470"/>
      <c r="F125" s="471"/>
      <c r="G125" s="470"/>
      <c r="H125" s="472">
        <f>H124+F125-G125</f>
        <v>27</v>
      </c>
      <c r="I125" s="473">
        <f>I124+G125-E125</f>
        <v>0</v>
      </c>
      <c r="J125" s="473">
        <f>(G125-H124)*-1</f>
        <v>27</v>
      </c>
      <c r="K125" s="474"/>
      <c r="L125" s="474"/>
      <c r="M125" s="1781">
        <f t="shared" si="13"/>
        <v>14005</v>
      </c>
      <c r="N125" s="475">
        <f t="shared" si="8"/>
        <v>13978</v>
      </c>
      <c r="O125" s="435">
        <f t="shared" si="7"/>
        <v>43674</v>
      </c>
      <c r="Q125" s="1563"/>
      <c r="R125" s="554"/>
    </row>
    <row r="126" spans="1:18" s="118" customFormat="1" ht="18" customHeight="1" x14ac:dyDescent="0.2">
      <c r="A126" s="476" t="str">
        <f t="shared" si="9"/>
        <v>19</v>
      </c>
      <c r="B126" s="427">
        <v>43675</v>
      </c>
      <c r="C126" s="426" t="s">
        <v>0</v>
      </c>
      <c r="D126" s="428" t="s">
        <v>98</v>
      </c>
      <c r="E126" s="429">
        <v>22</v>
      </c>
      <c r="F126" s="131">
        <v>20</v>
      </c>
      <c r="G126" s="470">
        <v>22</v>
      </c>
      <c r="H126" s="481">
        <f t="shared" si="10"/>
        <v>25</v>
      </c>
      <c r="I126" s="431">
        <f t="shared" si="11"/>
        <v>0</v>
      </c>
      <c r="J126" s="431">
        <f t="shared" si="12"/>
        <v>5</v>
      </c>
      <c r="K126" s="432"/>
      <c r="L126" s="432"/>
      <c r="M126" s="1782">
        <f t="shared" si="13"/>
        <v>14025</v>
      </c>
      <c r="N126" s="433">
        <f t="shared" si="8"/>
        <v>14000</v>
      </c>
      <c r="O126" s="427">
        <f t="shared" si="7"/>
        <v>43675</v>
      </c>
      <c r="Q126" s="1563"/>
      <c r="R126" s="554"/>
    </row>
    <row r="127" spans="1:18" s="118" customFormat="1" ht="18" customHeight="1" x14ac:dyDescent="0.2">
      <c r="A127" s="476" t="str">
        <f t="shared" si="9"/>
        <v>19</v>
      </c>
      <c r="B127" s="427">
        <v>43676</v>
      </c>
      <c r="C127" s="426" t="s">
        <v>1</v>
      </c>
      <c r="D127" s="428" t="s">
        <v>98</v>
      </c>
      <c r="E127" s="429">
        <v>21</v>
      </c>
      <c r="F127" s="131">
        <v>20</v>
      </c>
      <c r="G127" s="470">
        <v>21</v>
      </c>
      <c r="H127" s="481">
        <f t="shared" si="10"/>
        <v>24</v>
      </c>
      <c r="I127" s="431">
        <f t="shared" si="11"/>
        <v>0</v>
      </c>
      <c r="J127" s="431">
        <f t="shared" si="12"/>
        <v>4</v>
      </c>
      <c r="K127" s="432"/>
      <c r="L127" s="432"/>
      <c r="M127" s="1782">
        <f t="shared" si="13"/>
        <v>14045</v>
      </c>
      <c r="N127" s="433">
        <f t="shared" si="8"/>
        <v>14021</v>
      </c>
      <c r="O127" s="427">
        <f t="shared" si="7"/>
        <v>43676</v>
      </c>
      <c r="Q127" s="1563"/>
      <c r="R127" s="554"/>
    </row>
    <row r="128" spans="1:18" s="118" customFormat="1" ht="18" customHeight="1" x14ac:dyDescent="0.2">
      <c r="A128" s="476" t="str">
        <f t="shared" si="9"/>
        <v>19</v>
      </c>
      <c r="B128" s="427">
        <v>43677</v>
      </c>
      <c r="C128" s="426" t="s">
        <v>2</v>
      </c>
      <c r="D128" s="428" t="s">
        <v>98</v>
      </c>
      <c r="E128" s="429">
        <v>22</v>
      </c>
      <c r="F128" s="173">
        <v>21</v>
      </c>
      <c r="G128" s="470">
        <v>22</v>
      </c>
      <c r="H128" s="481">
        <f t="shared" si="10"/>
        <v>23</v>
      </c>
      <c r="I128" s="431">
        <f t="shared" si="11"/>
        <v>0</v>
      </c>
      <c r="J128" s="431">
        <f t="shared" si="12"/>
        <v>2</v>
      </c>
      <c r="K128" s="478" t="s">
        <v>581</v>
      </c>
      <c r="L128" s="478"/>
      <c r="M128" s="1782">
        <f t="shared" si="13"/>
        <v>14066</v>
      </c>
      <c r="N128" s="433">
        <f t="shared" si="8"/>
        <v>14043</v>
      </c>
      <c r="O128" s="427">
        <f t="shared" si="7"/>
        <v>43677</v>
      </c>
      <c r="Q128" s="1563"/>
      <c r="R128" s="554"/>
    </row>
    <row r="129" spans="1:18" s="118" customFormat="1" ht="18" customHeight="1" x14ac:dyDescent="0.2">
      <c r="A129" s="476" t="str">
        <f t="shared" si="9"/>
        <v>19</v>
      </c>
      <c r="B129" s="427">
        <v>43678</v>
      </c>
      <c r="C129" s="426" t="s">
        <v>3</v>
      </c>
      <c r="D129" s="428" t="s">
        <v>98</v>
      </c>
      <c r="E129" s="429">
        <v>22</v>
      </c>
      <c r="F129" s="131">
        <v>22</v>
      </c>
      <c r="G129" s="470">
        <v>22</v>
      </c>
      <c r="H129" s="481">
        <f t="shared" si="10"/>
        <v>23</v>
      </c>
      <c r="I129" s="431">
        <f t="shared" si="11"/>
        <v>0</v>
      </c>
      <c r="J129" s="431">
        <f t="shared" si="12"/>
        <v>1</v>
      </c>
      <c r="K129" s="432"/>
      <c r="L129" s="432"/>
      <c r="M129" s="1782">
        <f t="shared" si="13"/>
        <v>14088</v>
      </c>
      <c r="N129" s="433">
        <f t="shared" si="8"/>
        <v>14065</v>
      </c>
      <c r="O129" s="427">
        <f t="shared" si="7"/>
        <v>43678</v>
      </c>
      <c r="Q129" s="1563"/>
      <c r="R129" s="554"/>
    </row>
    <row r="130" spans="1:18" s="118" customFormat="1" ht="18" customHeight="1" x14ac:dyDescent="0.2">
      <c r="A130" s="476" t="str">
        <f t="shared" si="9"/>
        <v>19</v>
      </c>
      <c r="B130" s="427">
        <v>43679</v>
      </c>
      <c r="C130" s="426" t="s">
        <v>4</v>
      </c>
      <c r="D130" s="428" t="s">
        <v>98</v>
      </c>
      <c r="E130" s="429">
        <v>22</v>
      </c>
      <c r="F130" s="131">
        <v>22</v>
      </c>
      <c r="G130" s="470">
        <v>22</v>
      </c>
      <c r="H130" s="481">
        <f t="shared" si="10"/>
        <v>23</v>
      </c>
      <c r="I130" s="431">
        <f t="shared" si="11"/>
        <v>0</v>
      </c>
      <c r="J130" s="431">
        <f t="shared" si="12"/>
        <v>1</v>
      </c>
      <c r="K130" s="432"/>
      <c r="L130" s="432"/>
      <c r="M130" s="1782">
        <f t="shared" si="13"/>
        <v>14110</v>
      </c>
      <c r="N130" s="433">
        <f t="shared" si="8"/>
        <v>14087</v>
      </c>
      <c r="O130" s="427">
        <f t="shared" si="7"/>
        <v>43679</v>
      </c>
      <c r="Q130" s="1563"/>
      <c r="R130" s="554"/>
    </row>
    <row r="131" spans="1:18" s="118" customFormat="1" ht="18" customHeight="1" x14ac:dyDescent="0.2">
      <c r="A131" s="468" t="str">
        <f t="shared" si="9"/>
        <v>19</v>
      </c>
      <c r="B131" s="435">
        <v>43680</v>
      </c>
      <c r="C131" s="469" t="s">
        <v>5</v>
      </c>
      <c r="D131" s="459" t="s">
        <v>99</v>
      </c>
      <c r="E131" s="470"/>
      <c r="F131" s="471"/>
      <c r="G131" s="470"/>
      <c r="H131" s="472">
        <f>H130+F131-G131</f>
        <v>23</v>
      </c>
      <c r="I131" s="473">
        <f>I130+G131-E131</f>
        <v>0</v>
      </c>
      <c r="J131" s="473">
        <f>(G131-H130)*-1</f>
        <v>23</v>
      </c>
      <c r="K131" s="474"/>
      <c r="L131" s="474"/>
      <c r="M131" s="1781">
        <f t="shared" si="13"/>
        <v>14110</v>
      </c>
      <c r="N131" s="475">
        <f t="shared" si="8"/>
        <v>14087</v>
      </c>
      <c r="O131" s="435">
        <f t="shared" si="7"/>
        <v>43680</v>
      </c>
      <c r="Q131" s="1563"/>
      <c r="R131" s="554"/>
    </row>
    <row r="132" spans="1:18" s="118" customFormat="1" ht="18" customHeight="1" x14ac:dyDescent="0.2">
      <c r="A132" s="468" t="str">
        <f t="shared" si="9"/>
        <v>19</v>
      </c>
      <c r="B132" s="435">
        <v>43681</v>
      </c>
      <c r="C132" s="469" t="s">
        <v>100</v>
      </c>
      <c r="D132" s="459" t="s">
        <v>99</v>
      </c>
      <c r="E132" s="470"/>
      <c r="F132" s="471"/>
      <c r="G132" s="470"/>
      <c r="H132" s="472">
        <f>H131+F132-G132</f>
        <v>23</v>
      </c>
      <c r="I132" s="473">
        <f>I131+G132-E132</f>
        <v>0</v>
      </c>
      <c r="J132" s="473">
        <f>(G132-H131)*-1</f>
        <v>23</v>
      </c>
      <c r="K132" s="474"/>
      <c r="L132" s="474"/>
      <c r="M132" s="1781">
        <f t="shared" si="13"/>
        <v>14110</v>
      </c>
      <c r="N132" s="475">
        <f t="shared" si="8"/>
        <v>14087</v>
      </c>
      <c r="O132" s="435">
        <f t="shared" si="7"/>
        <v>43681</v>
      </c>
      <c r="Q132" s="1563"/>
      <c r="R132" s="554"/>
    </row>
    <row r="133" spans="1:18" s="118" customFormat="1" ht="18" customHeight="1" x14ac:dyDescent="0.2">
      <c r="A133" s="476" t="str">
        <f t="shared" si="9"/>
        <v>19</v>
      </c>
      <c r="B133" s="427">
        <v>43682</v>
      </c>
      <c r="C133" s="426" t="s">
        <v>0</v>
      </c>
      <c r="D133" s="428" t="s">
        <v>98</v>
      </c>
      <c r="E133" s="429">
        <v>21</v>
      </c>
      <c r="F133" s="131">
        <v>22</v>
      </c>
      <c r="G133" s="470">
        <v>21</v>
      </c>
      <c r="H133" s="481">
        <f t="shared" si="10"/>
        <v>24</v>
      </c>
      <c r="I133" s="431">
        <f t="shared" si="11"/>
        <v>0</v>
      </c>
      <c r="J133" s="431">
        <f t="shared" si="12"/>
        <v>2</v>
      </c>
      <c r="K133" s="432"/>
      <c r="L133" s="432"/>
      <c r="M133" s="1782">
        <f t="shared" si="13"/>
        <v>14132</v>
      </c>
      <c r="N133" s="433">
        <f t="shared" si="8"/>
        <v>14108</v>
      </c>
      <c r="O133" s="427">
        <f t="shared" si="7"/>
        <v>43682</v>
      </c>
      <c r="Q133" s="1563"/>
      <c r="R133" s="554"/>
    </row>
    <row r="134" spans="1:18" s="118" customFormat="1" ht="18" customHeight="1" x14ac:dyDescent="0.2">
      <c r="A134" s="476" t="str">
        <f t="shared" si="9"/>
        <v>19</v>
      </c>
      <c r="B134" s="427">
        <v>43683</v>
      </c>
      <c r="C134" s="426" t="s">
        <v>1</v>
      </c>
      <c r="D134" s="428" t="s">
        <v>98</v>
      </c>
      <c r="E134" s="429">
        <v>22</v>
      </c>
      <c r="F134" s="131">
        <v>22</v>
      </c>
      <c r="G134" s="470">
        <v>22</v>
      </c>
      <c r="H134" s="481">
        <f t="shared" si="10"/>
        <v>24</v>
      </c>
      <c r="I134" s="431">
        <f t="shared" si="11"/>
        <v>0</v>
      </c>
      <c r="J134" s="431">
        <f t="shared" si="12"/>
        <v>2</v>
      </c>
      <c r="K134" s="432"/>
      <c r="L134" s="432"/>
      <c r="M134" s="1782">
        <f t="shared" si="13"/>
        <v>14154</v>
      </c>
      <c r="N134" s="433">
        <f t="shared" si="8"/>
        <v>14130</v>
      </c>
      <c r="O134" s="427">
        <f t="shared" ref="O134:O197" si="14">B134</f>
        <v>43683</v>
      </c>
      <c r="Q134" s="1563"/>
      <c r="R134" s="554"/>
    </row>
    <row r="135" spans="1:18" s="118" customFormat="1" ht="18" customHeight="1" x14ac:dyDescent="0.2">
      <c r="A135" s="476" t="str">
        <f t="shared" si="9"/>
        <v>19</v>
      </c>
      <c r="B135" s="427">
        <v>43684</v>
      </c>
      <c r="C135" s="426" t="s">
        <v>2</v>
      </c>
      <c r="D135" s="428" t="s">
        <v>98</v>
      </c>
      <c r="E135" s="429">
        <v>21</v>
      </c>
      <c r="F135" s="173">
        <v>22</v>
      </c>
      <c r="G135" s="470">
        <v>21</v>
      </c>
      <c r="H135" s="481">
        <f t="shared" si="10"/>
        <v>25</v>
      </c>
      <c r="I135" s="431">
        <f t="shared" si="11"/>
        <v>0</v>
      </c>
      <c r="J135" s="431">
        <f t="shared" si="12"/>
        <v>3</v>
      </c>
      <c r="K135" s="478" t="s">
        <v>672</v>
      </c>
      <c r="L135" s="478"/>
      <c r="M135" s="1782">
        <f t="shared" si="13"/>
        <v>14176</v>
      </c>
      <c r="N135" s="433">
        <f t="shared" ref="N135:N198" si="15">N134+G135</f>
        <v>14151</v>
      </c>
      <c r="O135" s="427">
        <f t="shared" si="14"/>
        <v>43684</v>
      </c>
      <c r="Q135" s="1563"/>
      <c r="R135" s="554"/>
    </row>
    <row r="136" spans="1:18" s="118" customFormat="1" ht="18" customHeight="1" x14ac:dyDescent="0.2">
      <c r="A136" s="476" t="str">
        <f t="shared" ref="A136:A199" si="16">TEXT(B136,"YY")</f>
        <v>19</v>
      </c>
      <c r="B136" s="427">
        <v>43685</v>
      </c>
      <c r="C136" s="426" t="s">
        <v>3</v>
      </c>
      <c r="D136" s="428" t="s">
        <v>98</v>
      </c>
      <c r="E136" s="429">
        <v>21</v>
      </c>
      <c r="F136" s="173">
        <v>19</v>
      </c>
      <c r="G136" s="470">
        <v>21</v>
      </c>
      <c r="H136" s="481">
        <f t="shared" ref="H136:H199" si="17">H135+F136-G136</f>
        <v>23</v>
      </c>
      <c r="I136" s="431">
        <f t="shared" ref="I136:I199" si="18">I135+G136-E136</f>
        <v>0</v>
      </c>
      <c r="J136" s="431">
        <f t="shared" ref="J136:J199" si="19">(G136-H135)*-1</f>
        <v>4</v>
      </c>
      <c r="K136" s="478" t="s">
        <v>582</v>
      </c>
      <c r="L136" s="478"/>
      <c r="M136" s="1782">
        <f t="shared" ref="M136:M199" si="20">M135+F136</f>
        <v>14195</v>
      </c>
      <c r="N136" s="433">
        <f t="shared" si="15"/>
        <v>14172</v>
      </c>
      <c r="O136" s="427">
        <f t="shared" si="14"/>
        <v>43685</v>
      </c>
      <c r="Q136" s="1563"/>
      <c r="R136" s="554"/>
    </row>
    <row r="137" spans="1:18" s="118" customFormat="1" ht="18" customHeight="1" x14ac:dyDescent="0.2">
      <c r="A137" s="476" t="str">
        <f t="shared" si="16"/>
        <v>19</v>
      </c>
      <c r="B137" s="427">
        <v>43686</v>
      </c>
      <c r="C137" s="426" t="s">
        <v>4</v>
      </c>
      <c r="D137" s="428" t="s">
        <v>98</v>
      </c>
      <c r="E137" s="429">
        <v>22</v>
      </c>
      <c r="F137" s="131">
        <v>21</v>
      </c>
      <c r="G137" s="470">
        <v>22</v>
      </c>
      <c r="H137" s="481">
        <f t="shared" si="17"/>
        <v>22</v>
      </c>
      <c r="I137" s="431">
        <f t="shared" si="18"/>
        <v>0</v>
      </c>
      <c r="J137" s="431">
        <f t="shared" si="19"/>
        <v>1</v>
      </c>
      <c r="K137" s="432"/>
      <c r="L137" s="432"/>
      <c r="M137" s="1782">
        <f t="shared" si="20"/>
        <v>14216</v>
      </c>
      <c r="N137" s="433">
        <f t="shared" si="15"/>
        <v>14194</v>
      </c>
      <c r="O137" s="427">
        <f t="shared" si="14"/>
        <v>43686</v>
      </c>
      <c r="Q137" s="1563"/>
      <c r="R137" s="554"/>
    </row>
    <row r="138" spans="1:18" s="118" customFormat="1" ht="18" customHeight="1" x14ac:dyDescent="0.2">
      <c r="A138" s="468" t="str">
        <f t="shared" si="16"/>
        <v>19</v>
      </c>
      <c r="B138" s="435">
        <v>43687</v>
      </c>
      <c r="C138" s="469" t="s">
        <v>5</v>
      </c>
      <c r="D138" s="459" t="s">
        <v>99</v>
      </c>
      <c r="E138" s="470"/>
      <c r="F138" s="471"/>
      <c r="G138" s="470"/>
      <c r="H138" s="472">
        <f t="shared" si="17"/>
        <v>22</v>
      </c>
      <c r="I138" s="473">
        <f t="shared" si="18"/>
        <v>0</v>
      </c>
      <c r="J138" s="473">
        <f t="shared" si="19"/>
        <v>22</v>
      </c>
      <c r="K138" s="474"/>
      <c r="L138" s="474"/>
      <c r="M138" s="1781">
        <f t="shared" si="20"/>
        <v>14216</v>
      </c>
      <c r="N138" s="475">
        <f t="shared" si="15"/>
        <v>14194</v>
      </c>
      <c r="O138" s="435">
        <f t="shared" si="14"/>
        <v>43687</v>
      </c>
      <c r="Q138" s="1563"/>
      <c r="R138" s="554"/>
    </row>
    <row r="139" spans="1:18" s="118" customFormat="1" ht="18" customHeight="1" x14ac:dyDescent="0.2">
      <c r="A139" s="468" t="str">
        <f t="shared" si="16"/>
        <v>19</v>
      </c>
      <c r="B139" s="435">
        <v>43688</v>
      </c>
      <c r="C139" s="469" t="s">
        <v>100</v>
      </c>
      <c r="D139" s="459" t="s">
        <v>99</v>
      </c>
      <c r="E139" s="470"/>
      <c r="F139" s="471"/>
      <c r="G139" s="470"/>
      <c r="H139" s="472">
        <f t="shared" si="17"/>
        <v>22</v>
      </c>
      <c r="I139" s="473">
        <f t="shared" si="18"/>
        <v>0</v>
      </c>
      <c r="J139" s="473">
        <f t="shared" si="19"/>
        <v>22</v>
      </c>
      <c r="K139" s="474"/>
      <c r="L139" s="474"/>
      <c r="M139" s="1781">
        <f t="shared" si="20"/>
        <v>14216</v>
      </c>
      <c r="N139" s="475">
        <f t="shared" si="15"/>
        <v>14194</v>
      </c>
      <c r="O139" s="435">
        <f t="shared" si="14"/>
        <v>43688</v>
      </c>
      <c r="Q139" s="1563"/>
      <c r="R139" s="554"/>
    </row>
    <row r="140" spans="1:18" s="118" customFormat="1" ht="18" customHeight="1" x14ac:dyDescent="0.2">
      <c r="A140" s="468" t="str">
        <f t="shared" si="16"/>
        <v>19</v>
      </c>
      <c r="B140" s="435">
        <v>43689</v>
      </c>
      <c r="C140" s="469" t="s">
        <v>0</v>
      </c>
      <c r="D140" s="459" t="s">
        <v>99</v>
      </c>
      <c r="E140" s="470"/>
      <c r="F140" s="471"/>
      <c r="G140" s="470"/>
      <c r="H140" s="472">
        <f t="shared" si="17"/>
        <v>22</v>
      </c>
      <c r="I140" s="473">
        <f t="shared" si="18"/>
        <v>0</v>
      </c>
      <c r="J140" s="473">
        <f t="shared" si="19"/>
        <v>22</v>
      </c>
      <c r="K140" s="474"/>
      <c r="L140" s="474"/>
      <c r="M140" s="1781">
        <f t="shared" si="20"/>
        <v>14216</v>
      </c>
      <c r="N140" s="475">
        <f t="shared" si="15"/>
        <v>14194</v>
      </c>
      <c r="O140" s="435">
        <f t="shared" si="14"/>
        <v>43689</v>
      </c>
      <c r="Q140" s="1563"/>
      <c r="R140" s="554"/>
    </row>
    <row r="141" spans="1:18" s="118" customFormat="1" ht="18" customHeight="1" x14ac:dyDescent="0.2">
      <c r="A141" s="476" t="str">
        <f t="shared" si="16"/>
        <v>19</v>
      </c>
      <c r="B141" s="427">
        <v>43690</v>
      </c>
      <c r="C141" s="426" t="s">
        <v>1</v>
      </c>
      <c r="D141" s="428" t="s">
        <v>98</v>
      </c>
      <c r="E141" s="429">
        <v>22</v>
      </c>
      <c r="F141" s="471">
        <v>21</v>
      </c>
      <c r="G141" s="470">
        <v>22</v>
      </c>
      <c r="H141" s="481">
        <f t="shared" si="17"/>
        <v>21</v>
      </c>
      <c r="I141" s="431">
        <f t="shared" si="18"/>
        <v>0</v>
      </c>
      <c r="J141" s="431">
        <f t="shared" si="19"/>
        <v>0</v>
      </c>
      <c r="K141" s="432" t="s">
        <v>551</v>
      </c>
      <c r="L141" s="432"/>
      <c r="M141" s="1782">
        <f t="shared" si="20"/>
        <v>14237</v>
      </c>
      <c r="N141" s="433">
        <f t="shared" si="15"/>
        <v>14216</v>
      </c>
      <c r="O141" s="427">
        <f t="shared" si="14"/>
        <v>43690</v>
      </c>
      <c r="Q141" s="1563"/>
      <c r="R141" s="554"/>
    </row>
    <row r="142" spans="1:18" s="118" customFormat="1" ht="18" customHeight="1" x14ac:dyDescent="0.2">
      <c r="A142" s="476" t="str">
        <f t="shared" si="16"/>
        <v>19</v>
      </c>
      <c r="B142" s="427">
        <v>43691</v>
      </c>
      <c r="C142" s="426" t="s">
        <v>2</v>
      </c>
      <c r="D142" s="428" t="s">
        <v>98</v>
      </c>
      <c r="E142" s="429">
        <v>21</v>
      </c>
      <c r="F142" s="471">
        <v>21</v>
      </c>
      <c r="G142" s="470">
        <v>21</v>
      </c>
      <c r="H142" s="481">
        <f t="shared" si="17"/>
        <v>21</v>
      </c>
      <c r="I142" s="431">
        <f t="shared" si="18"/>
        <v>0</v>
      </c>
      <c r="J142" s="431">
        <f t="shared" si="19"/>
        <v>0</v>
      </c>
      <c r="K142" s="432" t="s">
        <v>551</v>
      </c>
      <c r="L142" s="432"/>
      <c r="M142" s="1782">
        <f t="shared" si="20"/>
        <v>14258</v>
      </c>
      <c r="N142" s="433">
        <f t="shared" si="15"/>
        <v>14237</v>
      </c>
      <c r="O142" s="427">
        <f t="shared" si="14"/>
        <v>43691</v>
      </c>
      <c r="Q142" s="1563"/>
      <c r="R142" s="554"/>
    </row>
    <row r="143" spans="1:18" s="118" customFormat="1" ht="18" customHeight="1" x14ac:dyDescent="0.2">
      <c r="A143" s="476" t="str">
        <f t="shared" si="16"/>
        <v>19</v>
      </c>
      <c r="B143" s="427">
        <v>43692</v>
      </c>
      <c r="C143" s="426" t="s">
        <v>3</v>
      </c>
      <c r="D143" s="428" t="s">
        <v>98</v>
      </c>
      <c r="E143" s="429">
        <v>19</v>
      </c>
      <c r="F143" s="529">
        <v>8</v>
      </c>
      <c r="G143" s="470">
        <v>19</v>
      </c>
      <c r="H143" s="481">
        <f t="shared" si="17"/>
        <v>10</v>
      </c>
      <c r="I143" s="431">
        <f t="shared" si="18"/>
        <v>0</v>
      </c>
      <c r="J143" s="431">
        <f t="shared" si="19"/>
        <v>2</v>
      </c>
      <c r="K143" s="436" t="s">
        <v>588</v>
      </c>
      <c r="L143" s="436"/>
      <c r="M143" s="1782">
        <f t="shared" si="20"/>
        <v>14266</v>
      </c>
      <c r="N143" s="433">
        <f t="shared" si="15"/>
        <v>14256</v>
      </c>
      <c r="O143" s="427">
        <f t="shared" si="14"/>
        <v>43692</v>
      </c>
      <c r="Q143" s="1563"/>
      <c r="R143" s="554"/>
    </row>
    <row r="144" spans="1:18" s="118" customFormat="1" ht="18" customHeight="1" x14ac:dyDescent="0.2">
      <c r="A144" s="476" t="str">
        <f t="shared" si="16"/>
        <v>19</v>
      </c>
      <c r="B144" s="427">
        <v>43693</v>
      </c>
      <c r="C144" s="426" t="s">
        <v>4</v>
      </c>
      <c r="D144" s="428" t="s">
        <v>98</v>
      </c>
      <c r="E144" s="429">
        <v>19</v>
      </c>
      <c r="F144" s="471">
        <v>18</v>
      </c>
      <c r="G144" s="470">
        <v>9</v>
      </c>
      <c r="H144" s="481">
        <f t="shared" si="17"/>
        <v>19</v>
      </c>
      <c r="I144" s="431">
        <f t="shared" si="18"/>
        <v>-10</v>
      </c>
      <c r="J144" s="431">
        <f t="shared" si="19"/>
        <v>1</v>
      </c>
      <c r="K144" s="436" t="s">
        <v>589</v>
      </c>
      <c r="L144" s="436"/>
      <c r="M144" s="1782">
        <f t="shared" si="20"/>
        <v>14284</v>
      </c>
      <c r="N144" s="433">
        <f t="shared" si="15"/>
        <v>14265</v>
      </c>
      <c r="O144" s="427">
        <f t="shared" si="14"/>
        <v>43693</v>
      </c>
      <c r="Q144" s="1563"/>
      <c r="R144" s="554"/>
    </row>
    <row r="145" spans="1:18" s="118" customFormat="1" ht="18" customHeight="1" x14ac:dyDescent="0.2">
      <c r="A145" s="476" t="str">
        <f t="shared" si="16"/>
        <v>19</v>
      </c>
      <c r="B145" s="427">
        <v>43694</v>
      </c>
      <c r="C145" s="426" t="s">
        <v>5</v>
      </c>
      <c r="D145" s="428" t="s">
        <v>98</v>
      </c>
      <c r="E145" s="429">
        <v>0</v>
      </c>
      <c r="F145" s="471">
        <v>16</v>
      </c>
      <c r="G145" s="470">
        <v>0</v>
      </c>
      <c r="H145" s="481">
        <f t="shared" si="17"/>
        <v>35</v>
      </c>
      <c r="I145" s="431">
        <f t="shared" si="18"/>
        <v>-10</v>
      </c>
      <c r="J145" s="431">
        <f t="shared" si="19"/>
        <v>19</v>
      </c>
      <c r="K145" s="436"/>
      <c r="L145" s="436"/>
      <c r="M145" s="1782">
        <f t="shared" si="20"/>
        <v>14300</v>
      </c>
      <c r="N145" s="433">
        <f t="shared" si="15"/>
        <v>14265</v>
      </c>
      <c r="O145" s="427">
        <f t="shared" si="14"/>
        <v>43694</v>
      </c>
      <c r="Q145" s="1563"/>
      <c r="R145" s="554"/>
    </row>
    <row r="146" spans="1:18" s="118" customFormat="1" ht="18" customHeight="1" x14ac:dyDescent="0.2">
      <c r="A146" s="468" t="str">
        <f t="shared" si="16"/>
        <v>19</v>
      </c>
      <c r="B146" s="435">
        <v>43695</v>
      </c>
      <c r="C146" s="469" t="s">
        <v>100</v>
      </c>
      <c r="D146" s="459" t="s">
        <v>99</v>
      </c>
      <c r="E146" s="470"/>
      <c r="F146" s="471"/>
      <c r="G146" s="470"/>
      <c r="H146" s="472">
        <f t="shared" si="17"/>
        <v>35</v>
      </c>
      <c r="I146" s="473">
        <f t="shared" si="18"/>
        <v>-10</v>
      </c>
      <c r="J146" s="473">
        <f t="shared" si="19"/>
        <v>35</v>
      </c>
      <c r="K146" s="474"/>
      <c r="L146" s="474"/>
      <c r="M146" s="1781">
        <f t="shared" si="20"/>
        <v>14300</v>
      </c>
      <c r="N146" s="475">
        <f t="shared" si="15"/>
        <v>14265</v>
      </c>
      <c r="O146" s="435">
        <f t="shared" si="14"/>
        <v>43695</v>
      </c>
      <c r="Q146" s="1563"/>
      <c r="R146" s="554"/>
    </row>
    <row r="147" spans="1:18" s="118" customFormat="1" ht="18" customHeight="1" x14ac:dyDescent="0.2">
      <c r="A147" s="476" t="str">
        <f t="shared" si="16"/>
        <v>19</v>
      </c>
      <c r="B147" s="427">
        <v>43696</v>
      </c>
      <c r="C147" s="426" t="s">
        <v>0</v>
      </c>
      <c r="D147" s="428" t="s">
        <v>98</v>
      </c>
      <c r="E147" s="429">
        <v>19</v>
      </c>
      <c r="F147" s="131">
        <v>18</v>
      </c>
      <c r="G147" s="470">
        <v>21</v>
      </c>
      <c r="H147" s="481">
        <f t="shared" si="17"/>
        <v>32</v>
      </c>
      <c r="I147" s="431">
        <f t="shared" si="18"/>
        <v>-8</v>
      </c>
      <c r="J147" s="431">
        <f t="shared" si="19"/>
        <v>14</v>
      </c>
      <c r="K147" s="432" t="s">
        <v>590</v>
      </c>
      <c r="L147" s="432"/>
      <c r="M147" s="1782">
        <f t="shared" si="20"/>
        <v>14318</v>
      </c>
      <c r="N147" s="433">
        <f t="shared" si="15"/>
        <v>14286</v>
      </c>
      <c r="O147" s="427">
        <f t="shared" si="14"/>
        <v>43696</v>
      </c>
      <c r="Q147" s="1563"/>
      <c r="R147" s="554"/>
    </row>
    <row r="148" spans="1:18" s="118" customFormat="1" ht="18" customHeight="1" x14ac:dyDescent="0.2">
      <c r="A148" s="476" t="str">
        <f t="shared" si="16"/>
        <v>19</v>
      </c>
      <c r="B148" s="427">
        <v>43697</v>
      </c>
      <c r="C148" s="426" t="s">
        <v>1</v>
      </c>
      <c r="D148" s="428" t="s">
        <v>98</v>
      </c>
      <c r="E148" s="429">
        <v>18</v>
      </c>
      <c r="F148" s="131">
        <v>18</v>
      </c>
      <c r="G148" s="470">
        <v>20</v>
      </c>
      <c r="H148" s="481">
        <f t="shared" si="17"/>
        <v>30</v>
      </c>
      <c r="I148" s="431">
        <f t="shared" si="18"/>
        <v>-6</v>
      </c>
      <c r="J148" s="431">
        <f t="shared" si="19"/>
        <v>12</v>
      </c>
      <c r="K148" s="432" t="s">
        <v>590</v>
      </c>
      <c r="L148" s="432"/>
      <c r="M148" s="1782">
        <f t="shared" si="20"/>
        <v>14336</v>
      </c>
      <c r="N148" s="433">
        <f t="shared" si="15"/>
        <v>14306</v>
      </c>
      <c r="O148" s="427">
        <f t="shared" si="14"/>
        <v>43697</v>
      </c>
      <c r="Q148" s="1563"/>
      <c r="R148" s="554"/>
    </row>
    <row r="149" spans="1:18" s="118" customFormat="1" ht="18" customHeight="1" x14ac:dyDescent="0.2">
      <c r="A149" s="476" t="str">
        <f t="shared" si="16"/>
        <v>19</v>
      </c>
      <c r="B149" s="427">
        <v>43698</v>
      </c>
      <c r="C149" s="426" t="s">
        <v>2</v>
      </c>
      <c r="D149" s="428" t="s">
        <v>98</v>
      </c>
      <c r="E149" s="429">
        <v>17</v>
      </c>
      <c r="F149" s="131">
        <v>18</v>
      </c>
      <c r="G149" s="470">
        <v>19</v>
      </c>
      <c r="H149" s="481">
        <f t="shared" si="17"/>
        <v>29</v>
      </c>
      <c r="I149" s="431">
        <f t="shared" si="18"/>
        <v>-4</v>
      </c>
      <c r="J149" s="431">
        <f t="shared" si="19"/>
        <v>11</v>
      </c>
      <c r="K149" s="432" t="s">
        <v>590</v>
      </c>
      <c r="L149" s="432"/>
      <c r="M149" s="1782">
        <f t="shared" si="20"/>
        <v>14354</v>
      </c>
      <c r="N149" s="433">
        <f t="shared" si="15"/>
        <v>14325</v>
      </c>
      <c r="O149" s="427">
        <f t="shared" si="14"/>
        <v>43698</v>
      </c>
      <c r="Q149" s="1563"/>
      <c r="R149" s="554"/>
    </row>
    <row r="150" spans="1:18" s="118" customFormat="1" ht="18" customHeight="1" x14ac:dyDescent="0.2">
      <c r="A150" s="476" t="str">
        <f t="shared" si="16"/>
        <v>19</v>
      </c>
      <c r="B150" s="427">
        <v>43699</v>
      </c>
      <c r="C150" s="426" t="s">
        <v>3</v>
      </c>
      <c r="D150" s="428" t="s">
        <v>98</v>
      </c>
      <c r="E150" s="429">
        <v>17</v>
      </c>
      <c r="F150" s="131">
        <v>18</v>
      </c>
      <c r="G150" s="470">
        <v>19</v>
      </c>
      <c r="H150" s="481">
        <f t="shared" si="17"/>
        <v>28</v>
      </c>
      <c r="I150" s="431">
        <f t="shared" si="18"/>
        <v>-2</v>
      </c>
      <c r="J150" s="431">
        <f t="shared" si="19"/>
        <v>10</v>
      </c>
      <c r="K150" s="432" t="s">
        <v>590</v>
      </c>
      <c r="L150" s="432"/>
      <c r="M150" s="1782">
        <f t="shared" si="20"/>
        <v>14372</v>
      </c>
      <c r="N150" s="433">
        <f t="shared" si="15"/>
        <v>14344</v>
      </c>
      <c r="O150" s="427">
        <f t="shared" si="14"/>
        <v>43699</v>
      </c>
      <c r="Q150" s="1563"/>
      <c r="R150" s="554"/>
    </row>
    <row r="151" spans="1:18" s="118" customFormat="1" ht="18" customHeight="1" x14ac:dyDescent="0.2">
      <c r="A151" s="476" t="str">
        <f t="shared" si="16"/>
        <v>19</v>
      </c>
      <c r="B151" s="427">
        <v>43700</v>
      </c>
      <c r="C151" s="426" t="s">
        <v>4</v>
      </c>
      <c r="D151" s="428" t="s">
        <v>98</v>
      </c>
      <c r="E151" s="429">
        <v>18</v>
      </c>
      <c r="F151" s="131">
        <v>18</v>
      </c>
      <c r="G151" s="470">
        <v>20</v>
      </c>
      <c r="H151" s="481">
        <f t="shared" si="17"/>
        <v>26</v>
      </c>
      <c r="I151" s="431">
        <f t="shared" si="18"/>
        <v>0</v>
      </c>
      <c r="J151" s="431">
        <f t="shared" si="19"/>
        <v>8</v>
      </c>
      <c r="K151" s="432" t="s">
        <v>590</v>
      </c>
      <c r="L151" s="432"/>
      <c r="M151" s="1782">
        <f t="shared" si="20"/>
        <v>14390</v>
      </c>
      <c r="N151" s="433">
        <f t="shared" si="15"/>
        <v>14364</v>
      </c>
      <c r="O151" s="427">
        <f t="shared" si="14"/>
        <v>43700</v>
      </c>
      <c r="Q151" s="1563"/>
      <c r="R151" s="554"/>
    </row>
    <row r="152" spans="1:18" s="118" customFormat="1" ht="18" customHeight="1" x14ac:dyDescent="0.2">
      <c r="A152" s="468" t="str">
        <f t="shared" si="16"/>
        <v>19</v>
      </c>
      <c r="B152" s="435">
        <v>43701</v>
      </c>
      <c r="C152" s="469" t="s">
        <v>5</v>
      </c>
      <c r="D152" s="459" t="s">
        <v>99</v>
      </c>
      <c r="E152" s="470"/>
      <c r="F152" s="471"/>
      <c r="G152" s="470"/>
      <c r="H152" s="472">
        <f t="shared" si="17"/>
        <v>26</v>
      </c>
      <c r="I152" s="473">
        <f t="shared" si="18"/>
        <v>0</v>
      </c>
      <c r="J152" s="473">
        <f t="shared" si="19"/>
        <v>26</v>
      </c>
      <c r="K152" s="474"/>
      <c r="L152" s="474"/>
      <c r="M152" s="1781">
        <f t="shared" si="20"/>
        <v>14390</v>
      </c>
      <c r="N152" s="475">
        <f t="shared" si="15"/>
        <v>14364</v>
      </c>
      <c r="O152" s="435">
        <f t="shared" si="14"/>
        <v>43701</v>
      </c>
      <c r="Q152" s="1563"/>
      <c r="R152" s="554"/>
    </row>
    <row r="153" spans="1:18" s="118" customFormat="1" ht="18" customHeight="1" x14ac:dyDescent="0.2">
      <c r="A153" s="468" t="str">
        <f t="shared" si="16"/>
        <v>19</v>
      </c>
      <c r="B153" s="435">
        <v>43702</v>
      </c>
      <c r="C153" s="469" t="s">
        <v>100</v>
      </c>
      <c r="D153" s="459" t="s">
        <v>99</v>
      </c>
      <c r="E153" s="470"/>
      <c r="F153" s="471"/>
      <c r="G153" s="470"/>
      <c r="H153" s="472">
        <f t="shared" si="17"/>
        <v>26</v>
      </c>
      <c r="I153" s="473">
        <f t="shared" si="18"/>
        <v>0</v>
      </c>
      <c r="J153" s="473">
        <f t="shared" si="19"/>
        <v>26</v>
      </c>
      <c r="K153" s="474"/>
      <c r="L153" s="474"/>
      <c r="M153" s="1781">
        <f t="shared" si="20"/>
        <v>14390</v>
      </c>
      <c r="N153" s="475">
        <f t="shared" si="15"/>
        <v>14364</v>
      </c>
      <c r="O153" s="435">
        <f t="shared" si="14"/>
        <v>43702</v>
      </c>
      <c r="Q153" s="1563"/>
      <c r="R153" s="554"/>
    </row>
    <row r="154" spans="1:18" s="118" customFormat="1" ht="18" customHeight="1" x14ac:dyDescent="0.2">
      <c r="A154" s="476" t="str">
        <f t="shared" si="16"/>
        <v>19</v>
      </c>
      <c r="B154" s="427">
        <v>43703</v>
      </c>
      <c r="C154" s="426" t="s">
        <v>0</v>
      </c>
      <c r="D154" s="428" t="s">
        <v>98</v>
      </c>
      <c r="E154" s="429">
        <v>18</v>
      </c>
      <c r="F154" s="131">
        <v>16</v>
      </c>
      <c r="G154" s="470">
        <v>18</v>
      </c>
      <c r="H154" s="481">
        <f t="shared" si="17"/>
        <v>24</v>
      </c>
      <c r="I154" s="431">
        <f t="shared" si="18"/>
        <v>0</v>
      </c>
      <c r="J154" s="431">
        <f t="shared" si="19"/>
        <v>8</v>
      </c>
      <c r="K154" s="432"/>
      <c r="L154" s="432"/>
      <c r="M154" s="1782">
        <f t="shared" si="20"/>
        <v>14406</v>
      </c>
      <c r="N154" s="433">
        <f t="shared" si="15"/>
        <v>14382</v>
      </c>
      <c r="O154" s="427">
        <f t="shared" si="14"/>
        <v>43703</v>
      </c>
      <c r="Q154" s="1563"/>
      <c r="R154" s="554"/>
    </row>
    <row r="155" spans="1:18" s="118" customFormat="1" ht="18" customHeight="1" x14ac:dyDescent="0.2">
      <c r="A155" s="476" t="str">
        <f t="shared" si="16"/>
        <v>19</v>
      </c>
      <c r="B155" s="427">
        <v>43704</v>
      </c>
      <c r="C155" s="426" t="s">
        <v>1</v>
      </c>
      <c r="D155" s="428" t="s">
        <v>98</v>
      </c>
      <c r="E155" s="429">
        <v>17</v>
      </c>
      <c r="F155" s="131">
        <v>15</v>
      </c>
      <c r="G155" s="470">
        <v>17</v>
      </c>
      <c r="H155" s="481">
        <f t="shared" si="17"/>
        <v>22</v>
      </c>
      <c r="I155" s="431">
        <f t="shared" si="18"/>
        <v>0</v>
      </c>
      <c r="J155" s="431">
        <f t="shared" si="19"/>
        <v>7</v>
      </c>
      <c r="K155" s="432"/>
      <c r="L155" s="432"/>
      <c r="M155" s="1782">
        <f t="shared" si="20"/>
        <v>14421</v>
      </c>
      <c r="N155" s="433">
        <f t="shared" si="15"/>
        <v>14399</v>
      </c>
      <c r="O155" s="427">
        <f t="shared" si="14"/>
        <v>43704</v>
      </c>
      <c r="Q155" s="1563"/>
      <c r="R155" s="554"/>
    </row>
    <row r="156" spans="1:18" s="118" customFormat="1" ht="18" customHeight="1" x14ac:dyDescent="0.2">
      <c r="A156" s="476" t="str">
        <f t="shared" si="16"/>
        <v>19</v>
      </c>
      <c r="B156" s="427">
        <v>43705</v>
      </c>
      <c r="C156" s="426" t="s">
        <v>2</v>
      </c>
      <c r="D156" s="428" t="s">
        <v>98</v>
      </c>
      <c r="E156" s="429">
        <v>17</v>
      </c>
      <c r="F156" s="173">
        <v>17</v>
      </c>
      <c r="G156" s="470">
        <v>17</v>
      </c>
      <c r="H156" s="481">
        <f t="shared" si="17"/>
        <v>22</v>
      </c>
      <c r="I156" s="431">
        <f t="shared" si="18"/>
        <v>0</v>
      </c>
      <c r="J156" s="431">
        <f t="shared" si="19"/>
        <v>5</v>
      </c>
      <c r="K156" s="506" t="s">
        <v>592</v>
      </c>
      <c r="L156" s="506"/>
      <c r="M156" s="1782">
        <f t="shared" si="20"/>
        <v>14438</v>
      </c>
      <c r="N156" s="433">
        <f t="shared" si="15"/>
        <v>14416</v>
      </c>
      <c r="O156" s="427">
        <f t="shared" si="14"/>
        <v>43705</v>
      </c>
      <c r="Q156" s="1563"/>
      <c r="R156" s="554"/>
    </row>
    <row r="157" spans="1:18" s="118" customFormat="1" ht="18" customHeight="1" x14ac:dyDescent="0.2">
      <c r="A157" s="476" t="str">
        <f t="shared" si="16"/>
        <v>19</v>
      </c>
      <c r="B157" s="427">
        <v>43706</v>
      </c>
      <c r="C157" s="426" t="s">
        <v>3</v>
      </c>
      <c r="D157" s="428" t="s">
        <v>98</v>
      </c>
      <c r="E157" s="429">
        <v>17</v>
      </c>
      <c r="F157" s="173">
        <v>17</v>
      </c>
      <c r="G157" s="470">
        <v>17</v>
      </c>
      <c r="H157" s="481">
        <f t="shared" si="17"/>
        <v>22</v>
      </c>
      <c r="I157" s="431">
        <f t="shared" si="18"/>
        <v>0</v>
      </c>
      <c r="J157" s="431">
        <f t="shared" si="19"/>
        <v>5</v>
      </c>
      <c r="K157" s="506" t="s">
        <v>592</v>
      </c>
      <c r="L157" s="506"/>
      <c r="M157" s="1782">
        <f t="shared" si="20"/>
        <v>14455</v>
      </c>
      <c r="N157" s="433">
        <f t="shared" si="15"/>
        <v>14433</v>
      </c>
      <c r="O157" s="427">
        <f t="shared" si="14"/>
        <v>43706</v>
      </c>
      <c r="Q157" s="1563"/>
      <c r="R157" s="554"/>
    </row>
    <row r="158" spans="1:18" s="118" customFormat="1" ht="18" customHeight="1" x14ac:dyDescent="0.2">
      <c r="A158" s="476" t="str">
        <f t="shared" si="16"/>
        <v>19</v>
      </c>
      <c r="B158" s="427">
        <v>43707</v>
      </c>
      <c r="C158" s="426" t="s">
        <v>4</v>
      </c>
      <c r="D158" s="428" t="s">
        <v>98</v>
      </c>
      <c r="E158" s="429">
        <v>19</v>
      </c>
      <c r="F158" s="173">
        <v>17</v>
      </c>
      <c r="G158" s="558">
        <v>19</v>
      </c>
      <c r="H158" s="481">
        <f t="shared" si="17"/>
        <v>20</v>
      </c>
      <c r="I158" s="431">
        <f t="shared" si="18"/>
        <v>0</v>
      </c>
      <c r="J158" s="431">
        <f t="shared" si="19"/>
        <v>3</v>
      </c>
      <c r="K158" s="506" t="s">
        <v>591</v>
      </c>
      <c r="L158" s="506"/>
      <c r="M158" s="1782">
        <f t="shared" si="20"/>
        <v>14472</v>
      </c>
      <c r="N158" s="433">
        <f t="shared" si="15"/>
        <v>14452</v>
      </c>
      <c r="O158" s="427">
        <f t="shared" si="14"/>
        <v>43707</v>
      </c>
      <c r="Q158" s="1563"/>
      <c r="R158" s="554"/>
    </row>
    <row r="159" spans="1:18" s="118" customFormat="1" ht="18" customHeight="1" x14ac:dyDescent="0.2">
      <c r="A159" s="468" t="str">
        <f t="shared" si="16"/>
        <v>19</v>
      </c>
      <c r="B159" s="435">
        <v>43708</v>
      </c>
      <c r="C159" s="469" t="s">
        <v>5</v>
      </c>
      <c r="D159" s="459" t="s">
        <v>99</v>
      </c>
      <c r="E159" s="470"/>
      <c r="F159" s="471"/>
      <c r="G159" s="470"/>
      <c r="H159" s="472">
        <f t="shared" si="17"/>
        <v>20</v>
      </c>
      <c r="I159" s="473">
        <f t="shared" si="18"/>
        <v>0</v>
      </c>
      <c r="J159" s="473">
        <f t="shared" si="19"/>
        <v>20</v>
      </c>
      <c r="K159" s="561"/>
      <c r="L159" s="561"/>
      <c r="M159" s="1781">
        <f t="shared" si="20"/>
        <v>14472</v>
      </c>
      <c r="N159" s="475">
        <f t="shared" si="15"/>
        <v>14452</v>
      </c>
      <c r="O159" s="435">
        <f t="shared" si="14"/>
        <v>43708</v>
      </c>
      <c r="Q159" s="1563"/>
      <c r="R159" s="554"/>
    </row>
    <row r="160" spans="1:18" s="118" customFormat="1" ht="18" customHeight="1" x14ac:dyDescent="0.2">
      <c r="A160" s="468" t="str">
        <f t="shared" si="16"/>
        <v>19</v>
      </c>
      <c r="B160" s="435">
        <v>43709</v>
      </c>
      <c r="C160" s="469" t="s">
        <v>100</v>
      </c>
      <c r="D160" s="459" t="s">
        <v>99</v>
      </c>
      <c r="E160" s="470"/>
      <c r="F160" s="471"/>
      <c r="G160" s="470"/>
      <c r="H160" s="472">
        <f t="shared" si="17"/>
        <v>20</v>
      </c>
      <c r="I160" s="473">
        <f t="shared" si="18"/>
        <v>0</v>
      </c>
      <c r="J160" s="473">
        <f t="shared" si="19"/>
        <v>20</v>
      </c>
      <c r="K160" s="561"/>
      <c r="L160" s="561"/>
      <c r="M160" s="1781">
        <f t="shared" si="20"/>
        <v>14472</v>
      </c>
      <c r="N160" s="475">
        <f t="shared" si="15"/>
        <v>14452</v>
      </c>
      <c r="O160" s="435">
        <f t="shared" si="14"/>
        <v>43709</v>
      </c>
      <c r="Q160" s="1563"/>
      <c r="R160" s="554"/>
    </row>
    <row r="161" spans="1:18" s="118" customFormat="1" ht="18" customHeight="1" x14ac:dyDescent="0.2">
      <c r="A161" s="476" t="str">
        <f t="shared" si="16"/>
        <v>19</v>
      </c>
      <c r="B161" s="427">
        <v>43710</v>
      </c>
      <c r="C161" s="426" t="s">
        <v>0</v>
      </c>
      <c r="D161" s="428" t="s">
        <v>98</v>
      </c>
      <c r="E161" s="429">
        <v>18</v>
      </c>
      <c r="F161" s="131">
        <v>15</v>
      </c>
      <c r="G161" s="470">
        <v>18</v>
      </c>
      <c r="H161" s="481">
        <f t="shared" si="17"/>
        <v>17</v>
      </c>
      <c r="I161" s="431">
        <f t="shared" si="18"/>
        <v>0</v>
      </c>
      <c r="J161" s="431">
        <f t="shared" si="19"/>
        <v>2</v>
      </c>
      <c r="K161" s="506" t="s">
        <v>593</v>
      </c>
      <c r="L161" s="506"/>
      <c r="M161" s="1782">
        <f t="shared" si="20"/>
        <v>14487</v>
      </c>
      <c r="N161" s="433">
        <f t="shared" si="15"/>
        <v>14470</v>
      </c>
      <c r="O161" s="427">
        <f t="shared" si="14"/>
        <v>43710</v>
      </c>
      <c r="Q161" s="1563"/>
      <c r="R161" s="554"/>
    </row>
    <row r="162" spans="1:18" s="118" customFormat="1" ht="18" customHeight="1" x14ac:dyDescent="0.2">
      <c r="A162" s="476" t="str">
        <f t="shared" si="16"/>
        <v>19</v>
      </c>
      <c r="B162" s="427">
        <v>43711</v>
      </c>
      <c r="C162" s="426" t="s">
        <v>1</v>
      </c>
      <c r="D162" s="428" t="s">
        <v>98</v>
      </c>
      <c r="E162" s="429">
        <v>17</v>
      </c>
      <c r="F162" s="131">
        <v>14</v>
      </c>
      <c r="G162" s="470">
        <v>0</v>
      </c>
      <c r="H162" s="481">
        <f t="shared" si="17"/>
        <v>31</v>
      </c>
      <c r="I162" s="431">
        <f t="shared" si="18"/>
        <v>-17</v>
      </c>
      <c r="J162" s="431">
        <f t="shared" si="19"/>
        <v>17</v>
      </c>
      <c r="K162" s="432"/>
      <c r="L162" s="432"/>
      <c r="M162" s="1782">
        <f t="shared" si="20"/>
        <v>14501</v>
      </c>
      <c r="N162" s="433">
        <f t="shared" si="15"/>
        <v>14470</v>
      </c>
      <c r="O162" s="427">
        <f t="shared" si="14"/>
        <v>43711</v>
      </c>
      <c r="Q162" s="1563"/>
      <c r="R162" s="554"/>
    </row>
    <row r="163" spans="1:18" s="118" customFormat="1" ht="18" customHeight="1" x14ac:dyDescent="0.2">
      <c r="A163" s="476" t="str">
        <f t="shared" si="16"/>
        <v>19</v>
      </c>
      <c r="B163" s="427">
        <v>43712</v>
      </c>
      <c r="C163" s="426" t="s">
        <v>2</v>
      </c>
      <c r="D163" s="428" t="s">
        <v>98</v>
      </c>
      <c r="E163" s="429">
        <v>0</v>
      </c>
      <c r="F163" s="131">
        <v>14</v>
      </c>
      <c r="G163" s="470">
        <v>0</v>
      </c>
      <c r="H163" s="481">
        <f t="shared" si="17"/>
        <v>45</v>
      </c>
      <c r="I163" s="431">
        <f t="shared" si="18"/>
        <v>-17</v>
      </c>
      <c r="J163" s="431">
        <f t="shared" si="19"/>
        <v>31</v>
      </c>
      <c r="K163" s="478" t="s">
        <v>596</v>
      </c>
      <c r="L163" s="478"/>
      <c r="M163" s="1782">
        <f t="shared" si="20"/>
        <v>14515</v>
      </c>
      <c r="N163" s="433">
        <f t="shared" si="15"/>
        <v>14470</v>
      </c>
      <c r="O163" s="427">
        <f t="shared" si="14"/>
        <v>43712</v>
      </c>
      <c r="Q163" s="1563"/>
      <c r="R163" s="554"/>
    </row>
    <row r="164" spans="1:18" s="118" customFormat="1" ht="18" customHeight="1" x14ac:dyDescent="0.2">
      <c r="A164" s="476" t="str">
        <f t="shared" si="16"/>
        <v>19</v>
      </c>
      <c r="B164" s="427">
        <v>43713</v>
      </c>
      <c r="C164" s="426" t="s">
        <v>3</v>
      </c>
      <c r="D164" s="428" t="s">
        <v>98</v>
      </c>
      <c r="E164" s="429">
        <v>0</v>
      </c>
      <c r="F164" s="131">
        <v>14</v>
      </c>
      <c r="G164" s="470">
        <v>0</v>
      </c>
      <c r="H164" s="481">
        <f t="shared" si="17"/>
        <v>59</v>
      </c>
      <c r="I164" s="431">
        <f t="shared" si="18"/>
        <v>-17</v>
      </c>
      <c r="J164" s="431">
        <f t="shared" si="19"/>
        <v>45</v>
      </c>
      <c r="K164" s="478" t="s">
        <v>597</v>
      </c>
      <c r="L164" s="478"/>
      <c r="M164" s="1782">
        <f t="shared" si="20"/>
        <v>14529</v>
      </c>
      <c r="N164" s="433">
        <f t="shared" si="15"/>
        <v>14470</v>
      </c>
      <c r="O164" s="427">
        <f t="shared" si="14"/>
        <v>43713</v>
      </c>
      <c r="Q164" s="1563"/>
      <c r="R164" s="554"/>
    </row>
    <row r="165" spans="1:18" s="118" customFormat="1" ht="18" customHeight="1" x14ac:dyDescent="0.2">
      <c r="A165" s="476" t="str">
        <f t="shared" si="16"/>
        <v>19</v>
      </c>
      <c r="B165" s="427">
        <v>43714</v>
      </c>
      <c r="C165" s="426" t="s">
        <v>4</v>
      </c>
      <c r="D165" s="428" t="s">
        <v>98</v>
      </c>
      <c r="E165" s="429">
        <v>0</v>
      </c>
      <c r="F165" s="131">
        <v>14</v>
      </c>
      <c r="G165" s="470">
        <v>0</v>
      </c>
      <c r="H165" s="481">
        <f t="shared" si="17"/>
        <v>73</v>
      </c>
      <c r="I165" s="431">
        <f t="shared" si="18"/>
        <v>-17</v>
      </c>
      <c r="J165" s="431">
        <f t="shared" si="19"/>
        <v>59</v>
      </c>
      <c r="K165" s="478" t="s">
        <v>597</v>
      </c>
      <c r="L165" s="478"/>
      <c r="M165" s="1782">
        <f t="shared" si="20"/>
        <v>14543</v>
      </c>
      <c r="N165" s="433">
        <f t="shared" si="15"/>
        <v>14470</v>
      </c>
      <c r="O165" s="427">
        <f t="shared" si="14"/>
        <v>43714</v>
      </c>
      <c r="Q165" s="1563"/>
      <c r="R165" s="554"/>
    </row>
    <row r="166" spans="1:18" s="118" customFormat="1" ht="18" customHeight="1" x14ac:dyDescent="0.2">
      <c r="A166" s="468" t="str">
        <f t="shared" si="16"/>
        <v>19</v>
      </c>
      <c r="B166" s="435">
        <v>43715</v>
      </c>
      <c r="C166" s="469" t="s">
        <v>5</v>
      </c>
      <c r="D166" s="459" t="s">
        <v>99</v>
      </c>
      <c r="E166" s="470"/>
      <c r="F166" s="471"/>
      <c r="G166" s="470"/>
      <c r="H166" s="472">
        <f t="shared" si="17"/>
        <v>73</v>
      </c>
      <c r="I166" s="473">
        <f t="shared" si="18"/>
        <v>-17</v>
      </c>
      <c r="J166" s="473">
        <f t="shared" si="19"/>
        <v>73</v>
      </c>
      <c r="K166" s="474"/>
      <c r="L166" s="474"/>
      <c r="M166" s="1781">
        <f t="shared" si="20"/>
        <v>14543</v>
      </c>
      <c r="N166" s="475">
        <f t="shared" si="15"/>
        <v>14470</v>
      </c>
      <c r="O166" s="435">
        <f t="shared" si="14"/>
        <v>43715</v>
      </c>
      <c r="Q166" s="1563"/>
      <c r="R166" s="554"/>
    </row>
    <row r="167" spans="1:18" s="118" customFormat="1" ht="18" customHeight="1" x14ac:dyDescent="0.2">
      <c r="A167" s="468" t="str">
        <f t="shared" si="16"/>
        <v>19</v>
      </c>
      <c r="B167" s="435">
        <v>43716</v>
      </c>
      <c r="C167" s="469" t="s">
        <v>100</v>
      </c>
      <c r="D167" s="459" t="s">
        <v>99</v>
      </c>
      <c r="E167" s="470"/>
      <c r="F167" s="471"/>
      <c r="G167" s="470"/>
      <c r="H167" s="472">
        <f t="shared" si="17"/>
        <v>73</v>
      </c>
      <c r="I167" s="473">
        <f t="shared" si="18"/>
        <v>-17</v>
      </c>
      <c r="J167" s="473">
        <f t="shared" si="19"/>
        <v>73</v>
      </c>
      <c r="K167" s="474"/>
      <c r="L167" s="474"/>
      <c r="M167" s="1781">
        <f t="shared" si="20"/>
        <v>14543</v>
      </c>
      <c r="N167" s="475">
        <f t="shared" si="15"/>
        <v>14470</v>
      </c>
      <c r="O167" s="435">
        <f t="shared" si="14"/>
        <v>43716</v>
      </c>
      <c r="Q167" s="1563"/>
      <c r="R167" s="554"/>
    </row>
    <row r="168" spans="1:18" s="118" customFormat="1" ht="18" customHeight="1" x14ac:dyDescent="0.2">
      <c r="A168" s="468" t="str">
        <f t="shared" si="16"/>
        <v>19</v>
      </c>
      <c r="B168" s="435">
        <v>43717</v>
      </c>
      <c r="C168" s="469" t="s">
        <v>0</v>
      </c>
      <c r="D168" s="562" t="s">
        <v>99</v>
      </c>
      <c r="E168" s="470"/>
      <c r="F168" s="131"/>
      <c r="G168" s="470"/>
      <c r="H168" s="472">
        <f t="shared" si="17"/>
        <v>73</v>
      </c>
      <c r="I168" s="563">
        <f t="shared" si="18"/>
        <v>-17</v>
      </c>
      <c r="J168" s="473">
        <f t="shared" si="19"/>
        <v>73</v>
      </c>
      <c r="K168" s="560" t="s">
        <v>553</v>
      </c>
      <c r="L168" s="560"/>
      <c r="M168" s="1781">
        <f t="shared" si="20"/>
        <v>14543</v>
      </c>
      <c r="N168" s="475">
        <f t="shared" si="15"/>
        <v>14470</v>
      </c>
      <c r="O168" s="435">
        <f t="shared" si="14"/>
        <v>43717</v>
      </c>
      <c r="Q168" s="1563"/>
      <c r="R168" s="554"/>
    </row>
    <row r="169" spans="1:18" s="118" customFormat="1" ht="18" customHeight="1" x14ac:dyDescent="0.2">
      <c r="A169" s="468" t="str">
        <f t="shared" si="16"/>
        <v>19</v>
      </c>
      <c r="B169" s="435">
        <v>43718</v>
      </c>
      <c r="C169" s="469" t="s">
        <v>1</v>
      </c>
      <c r="D169" s="562" t="s">
        <v>99</v>
      </c>
      <c r="E169" s="470"/>
      <c r="F169" s="131"/>
      <c r="G169" s="470"/>
      <c r="H169" s="472">
        <f t="shared" si="17"/>
        <v>73</v>
      </c>
      <c r="I169" s="563">
        <f t="shared" si="18"/>
        <v>-17</v>
      </c>
      <c r="J169" s="473">
        <f t="shared" si="19"/>
        <v>73</v>
      </c>
      <c r="K169" s="474" t="s">
        <v>553</v>
      </c>
      <c r="L169" s="474"/>
      <c r="M169" s="1781">
        <f t="shared" si="20"/>
        <v>14543</v>
      </c>
      <c r="N169" s="475">
        <f t="shared" si="15"/>
        <v>14470</v>
      </c>
      <c r="O169" s="435">
        <f t="shared" si="14"/>
        <v>43718</v>
      </c>
      <c r="Q169" s="1563"/>
      <c r="R169" s="554"/>
    </row>
    <row r="170" spans="1:18" s="118" customFormat="1" ht="18" customHeight="1" x14ac:dyDescent="0.2">
      <c r="A170" s="468" t="str">
        <f t="shared" si="16"/>
        <v>19</v>
      </c>
      <c r="B170" s="435">
        <v>43719</v>
      </c>
      <c r="C170" s="469" t="s">
        <v>2</v>
      </c>
      <c r="D170" s="562" t="s">
        <v>99</v>
      </c>
      <c r="E170" s="470"/>
      <c r="F170" s="131"/>
      <c r="G170" s="470"/>
      <c r="H170" s="472">
        <f t="shared" si="17"/>
        <v>73</v>
      </c>
      <c r="I170" s="563">
        <f t="shared" si="18"/>
        <v>-17</v>
      </c>
      <c r="J170" s="473">
        <f t="shared" si="19"/>
        <v>73</v>
      </c>
      <c r="K170" s="474" t="s">
        <v>553</v>
      </c>
      <c r="L170" s="474"/>
      <c r="M170" s="1781">
        <f t="shared" si="20"/>
        <v>14543</v>
      </c>
      <c r="N170" s="475">
        <f t="shared" si="15"/>
        <v>14470</v>
      </c>
      <c r="O170" s="435">
        <f t="shared" si="14"/>
        <v>43719</v>
      </c>
      <c r="Q170" s="1563"/>
      <c r="R170" s="554"/>
    </row>
    <row r="171" spans="1:18" s="118" customFormat="1" ht="18" customHeight="1" x14ac:dyDescent="0.2">
      <c r="A171" s="468" t="str">
        <f t="shared" si="16"/>
        <v>19</v>
      </c>
      <c r="B171" s="435">
        <v>43720</v>
      </c>
      <c r="C171" s="469" t="s">
        <v>3</v>
      </c>
      <c r="D171" s="562" t="s">
        <v>99</v>
      </c>
      <c r="E171" s="470"/>
      <c r="F171" s="131"/>
      <c r="G171" s="470"/>
      <c r="H171" s="472">
        <f t="shared" si="17"/>
        <v>73</v>
      </c>
      <c r="I171" s="563">
        <f t="shared" si="18"/>
        <v>-17</v>
      </c>
      <c r="J171" s="473">
        <f t="shared" si="19"/>
        <v>73</v>
      </c>
      <c r="K171" s="474" t="s">
        <v>552</v>
      </c>
      <c r="L171" s="474"/>
      <c r="M171" s="1781">
        <f t="shared" si="20"/>
        <v>14543</v>
      </c>
      <c r="N171" s="475">
        <f t="shared" si="15"/>
        <v>14470</v>
      </c>
      <c r="O171" s="435">
        <f t="shared" si="14"/>
        <v>43720</v>
      </c>
      <c r="Q171" s="1563"/>
      <c r="R171" s="554"/>
    </row>
    <row r="172" spans="1:18" s="118" customFormat="1" ht="18" customHeight="1" x14ac:dyDescent="0.2">
      <c r="A172" s="468" t="str">
        <f t="shared" si="16"/>
        <v>19</v>
      </c>
      <c r="B172" s="435">
        <v>43721</v>
      </c>
      <c r="C172" s="469" t="s">
        <v>4</v>
      </c>
      <c r="D172" s="562" t="s">
        <v>99</v>
      </c>
      <c r="E172" s="470"/>
      <c r="F172" s="131"/>
      <c r="G172" s="470"/>
      <c r="H172" s="472">
        <f t="shared" si="17"/>
        <v>73</v>
      </c>
      <c r="I172" s="563">
        <f t="shared" si="18"/>
        <v>-17</v>
      </c>
      <c r="J172" s="473">
        <f t="shared" si="19"/>
        <v>73</v>
      </c>
      <c r="K172" s="474" t="s">
        <v>552</v>
      </c>
      <c r="L172" s="474"/>
      <c r="M172" s="1781">
        <f t="shared" si="20"/>
        <v>14543</v>
      </c>
      <c r="N172" s="475">
        <f t="shared" si="15"/>
        <v>14470</v>
      </c>
      <c r="O172" s="435">
        <f t="shared" si="14"/>
        <v>43721</v>
      </c>
      <c r="Q172" s="1563"/>
      <c r="R172" s="554"/>
    </row>
    <row r="173" spans="1:18" s="118" customFormat="1" ht="18" customHeight="1" x14ac:dyDescent="0.2">
      <c r="A173" s="468" t="str">
        <f t="shared" si="16"/>
        <v>19</v>
      </c>
      <c r="B173" s="435">
        <v>43722</v>
      </c>
      <c r="C173" s="469" t="s">
        <v>5</v>
      </c>
      <c r="D173" s="459" t="s">
        <v>99</v>
      </c>
      <c r="E173" s="470"/>
      <c r="F173" s="471"/>
      <c r="G173" s="470"/>
      <c r="H173" s="472">
        <f t="shared" si="17"/>
        <v>73</v>
      </c>
      <c r="I173" s="473">
        <f t="shared" si="18"/>
        <v>-17</v>
      </c>
      <c r="J173" s="473">
        <f t="shared" si="19"/>
        <v>73</v>
      </c>
      <c r="K173" s="474"/>
      <c r="L173" s="474"/>
      <c r="M173" s="1781">
        <f t="shared" si="20"/>
        <v>14543</v>
      </c>
      <c r="N173" s="475">
        <f t="shared" si="15"/>
        <v>14470</v>
      </c>
      <c r="O173" s="435">
        <f t="shared" si="14"/>
        <v>43722</v>
      </c>
      <c r="Q173" s="1563"/>
      <c r="R173" s="554"/>
    </row>
    <row r="174" spans="1:18" s="118" customFormat="1" ht="18" customHeight="1" x14ac:dyDescent="0.2">
      <c r="A174" s="468" t="str">
        <f t="shared" si="16"/>
        <v>19</v>
      </c>
      <c r="B174" s="435">
        <v>43723</v>
      </c>
      <c r="C174" s="469" t="s">
        <v>100</v>
      </c>
      <c r="D174" s="459" t="s">
        <v>99</v>
      </c>
      <c r="E174" s="470"/>
      <c r="F174" s="471"/>
      <c r="G174" s="470"/>
      <c r="H174" s="472">
        <f t="shared" si="17"/>
        <v>73</v>
      </c>
      <c r="I174" s="473">
        <f t="shared" si="18"/>
        <v>-17</v>
      </c>
      <c r="J174" s="473">
        <f t="shared" si="19"/>
        <v>73</v>
      </c>
      <c r="K174" s="474"/>
      <c r="L174" s="474"/>
      <c r="M174" s="1781">
        <f t="shared" si="20"/>
        <v>14543</v>
      </c>
      <c r="N174" s="475">
        <f t="shared" si="15"/>
        <v>14470</v>
      </c>
      <c r="O174" s="435">
        <f t="shared" si="14"/>
        <v>43723</v>
      </c>
      <c r="Q174" s="1563"/>
      <c r="R174" s="554"/>
    </row>
    <row r="175" spans="1:18" s="118" customFormat="1" ht="18" customHeight="1" x14ac:dyDescent="0.2">
      <c r="A175" s="468" t="str">
        <f t="shared" si="16"/>
        <v>19</v>
      </c>
      <c r="B175" s="435">
        <v>43724</v>
      </c>
      <c r="C175" s="469" t="s">
        <v>0</v>
      </c>
      <c r="D175" s="459" t="s">
        <v>99</v>
      </c>
      <c r="E175" s="470"/>
      <c r="F175" s="471"/>
      <c r="G175" s="470"/>
      <c r="H175" s="472">
        <f t="shared" si="17"/>
        <v>73</v>
      </c>
      <c r="I175" s="473">
        <f t="shared" si="18"/>
        <v>-17</v>
      </c>
      <c r="J175" s="473">
        <f t="shared" si="19"/>
        <v>73</v>
      </c>
      <c r="K175" s="474"/>
      <c r="L175" s="474"/>
      <c r="M175" s="1781">
        <f t="shared" si="20"/>
        <v>14543</v>
      </c>
      <c r="N175" s="475">
        <f t="shared" si="15"/>
        <v>14470</v>
      </c>
      <c r="O175" s="435">
        <f t="shared" si="14"/>
        <v>43724</v>
      </c>
      <c r="Q175" s="1563"/>
      <c r="R175" s="554"/>
    </row>
    <row r="176" spans="1:18" s="118" customFormat="1" ht="18" customHeight="1" x14ac:dyDescent="0.2">
      <c r="A176" s="476" t="str">
        <f t="shared" si="16"/>
        <v>19</v>
      </c>
      <c r="B176" s="427">
        <v>43725</v>
      </c>
      <c r="C176" s="426" t="s">
        <v>1</v>
      </c>
      <c r="D176" s="428" t="s">
        <v>98</v>
      </c>
      <c r="E176" s="429">
        <v>0</v>
      </c>
      <c r="F176" s="131">
        <v>14</v>
      </c>
      <c r="G176" s="470">
        <v>17</v>
      </c>
      <c r="H176" s="481">
        <f t="shared" si="17"/>
        <v>70</v>
      </c>
      <c r="I176" s="431">
        <f t="shared" si="18"/>
        <v>0</v>
      </c>
      <c r="J176" s="431">
        <f t="shared" si="19"/>
        <v>56</v>
      </c>
      <c r="K176" s="478" t="s">
        <v>595</v>
      </c>
      <c r="L176" s="478"/>
      <c r="M176" s="1782">
        <f t="shared" si="20"/>
        <v>14557</v>
      </c>
      <c r="N176" s="433">
        <f t="shared" si="15"/>
        <v>14487</v>
      </c>
      <c r="O176" s="427">
        <f t="shared" si="14"/>
        <v>43725</v>
      </c>
      <c r="Q176" s="1563"/>
      <c r="R176" s="554"/>
    </row>
    <row r="177" spans="1:18" s="118" customFormat="1" ht="18" customHeight="1" x14ac:dyDescent="0.2">
      <c r="A177" s="476" t="str">
        <f t="shared" si="16"/>
        <v>19</v>
      </c>
      <c r="B177" s="427">
        <v>43726</v>
      </c>
      <c r="C177" s="426" t="s">
        <v>2</v>
      </c>
      <c r="D177" s="428" t="s">
        <v>98</v>
      </c>
      <c r="E177" s="429">
        <v>17</v>
      </c>
      <c r="F177" s="131">
        <v>14</v>
      </c>
      <c r="G177" s="470">
        <v>17</v>
      </c>
      <c r="H177" s="481">
        <f t="shared" si="17"/>
        <v>67</v>
      </c>
      <c r="I177" s="431">
        <f t="shared" si="18"/>
        <v>0</v>
      </c>
      <c r="J177" s="431">
        <f t="shared" si="19"/>
        <v>53</v>
      </c>
      <c r="K177" s="432"/>
      <c r="L177" s="432"/>
      <c r="M177" s="1782">
        <f t="shared" si="20"/>
        <v>14571</v>
      </c>
      <c r="N177" s="433">
        <f t="shared" si="15"/>
        <v>14504</v>
      </c>
      <c r="O177" s="427">
        <f t="shared" si="14"/>
        <v>43726</v>
      </c>
      <c r="Q177" s="1563"/>
      <c r="R177" s="554"/>
    </row>
    <row r="178" spans="1:18" s="118" customFormat="1" ht="18" customHeight="1" x14ac:dyDescent="0.2">
      <c r="A178" s="476" t="str">
        <f t="shared" si="16"/>
        <v>19</v>
      </c>
      <c r="B178" s="427">
        <v>43727</v>
      </c>
      <c r="C178" s="426" t="s">
        <v>3</v>
      </c>
      <c r="D178" s="428" t="s">
        <v>98</v>
      </c>
      <c r="E178" s="429">
        <v>17</v>
      </c>
      <c r="F178" s="131">
        <v>14</v>
      </c>
      <c r="G178" s="470">
        <v>17</v>
      </c>
      <c r="H178" s="481">
        <f t="shared" si="17"/>
        <v>64</v>
      </c>
      <c r="I178" s="431">
        <f t="shared" si="18"/>
        <v>0</v>
      </c>
      <c r="J178" s="431">
        <f t="shared" si="19"/>
        <v>50</v>
      </c>
      <c r="K178" s="432"/>
      <c r="L178" s="432"/>
      <c r="M178" s="1782">
        <f t="shared" si="20"/>
        <v>14585</v>
      </c>
      <c r="N178" s="433">
        <f t="shared" si="15"/>
        <v>14521</v>
      </c>
      <c r="O178" s="427">
        <f t="shared" si="14"/>
        <v>43727</v>
      </c>
      <c r="Q178" s="1563"/>
      <c r="R178" s="554"/>
    </row>
    <row r="179" spans="1:18" s="118" customFormat="1" ht="18" customHeight="1" x14ac:dyDescent="0.2">
      <c r="A179" s="476" t="str">
        <f t="shared" si="16"/>
        <v>19</v>
      </c>
      <c r="B179" s="427">
        <v>43728</v>
      </c>
      <c r="C179" s="426" t="s">
        <v>4</v>
      </c>
      <c r="D179" s="428" t="s">
        <v>98</v>
      </c>
      <c r="E179" s="429">
        <v>17</v>
      </c>
      <c r="F179" s="131">
        <v>14</v>
      </c>
      <c r="G179" s="470">
        <v>17</v>
      </c>
      <c r="H179" s="481">
        <f t="shared" si="17"/>
        <v>61</v>
      </c>
      <c r="I179" s="431">
        <f t="shared" si="18"/>
        <v>0</v>
      </c>
      <c r="J179" s="431">
        <f t="shared" si="19"/>
        <v>47</v>
      </c>
      <c r="K179" s="432"/>
      <c r="L179" s="432"/>
      <c r="M179" s="1782">
        <f t="shared" si="20"/>
        <v>14599</v>
      </c>
      <c r="N179" s="433">
        <f t="shared" si="15"/>
        <v>14538</v>
      </c>
      <c r="O179" s="427">
        <f t="shared" si="14"/>
        <v>43728</v>
      </c>
      <c r="Q179" s="1563"/>
      <c r="R179" s="554"/>
    </row>
    <row r="180" spans="1:18" s="118" customFormat="1" ht="18" customHeight="1" x14ac:dyDescent="0.2">
      <c r="A180" s="476" t="str">
        <f t="shared" si="16"/>
        <v>19</v>
      </c>
      <c r="B180" s="427">
        <v>43729</v>
      </c>
      <c r="C180" s="426" t="s">
        <v>5</v>
      </c>
      <c r="D180" s="428" t="s">
        <v>98</v>
      </c>
      <c r="E180" s="429">
        <v>0</v>
      </c>
      <c r="F180" s="131">
        <v>14</v>
      </c>
      <c r="G180" s="470">
        <v>0</v>
      </c>
      <c r="H180" s="564">
        <f t="shared" si="17"/>
        <v>75</v>
      </c>
      <c r="I180" s="565">
        <f t="shared" si="18"/>
        <v>0</v>
      </c>
      <c r="J180" s="565">
        <f t="shared" si="19"/>
        <v>61</v>
      </c>
      <c r="K180" s="478" t="s">
        <v>585</v>
      </c>
      <c r="L180" s="478"/>
      <c r="M180" s="1782">
        <f t="shared" si="20"/>
        <v>14613</v>
      </c>
      <c r="N180" s="433">
        <f t="shared" si="15"/>
        <v>14538</v>
      </c>
      <c r="O180" s="427">
        <f t="shared" si="14"/>
        <v>43729</v>
      </c>
      <c r="Q180" s="1563"/>
      <c r="R180" s="554"/>
    </row>
    <row r="181" spans="1:18" s="118" customFormat="1" ht="18" customHeight="1" x14ac:dyDescent="0.2">
      <c r="A181" s="468" t="str">
        <f t="shared" si="16"/>
        <v>19</v>
      </c>
      <c r="B181" s="435">
        <v>43730</v>
      </c>
      <c r="C181" s="469" t="s">
        <v>100</v>
      </c>
      <c r="D181" s="459" t="s">
        <v>99</v>
      </c>
      <c r="E181" s="470"/>
      <c r="F181" s="471"/>
      <c r="G181" s="470"/>
      <c r="H181" s="472">
        <f t="shared" si="17"/>
        <v>75</v>
      </c>
      <c r="I181" s="473">
        <f t="shared" si="18"/>
        <v>0</v>
      </c>
      <c r="J181" s="473">
        <f t="shared" si="19"/>
        <v>75</v>
      </c>
      <c r="K181" s="474"/>
      <c r="L181" s="474"/>
      <c r="M181" s="1781">
        <f t="shared" si="20"/>
        <v>14613</v>
      </c>
      <c r="N181" s="475">
        <f t="shared" si="15"/>
        <v>14538</v>
      </c>
      <c r="O181" s="435">
        <f t="shared" si="14"/>
        <v>43730</v>
      </c>
      <c r="Q181" s="1563"/>
      <c r="R181" s="554"/>
    </row>
    <row r="182" spans="1:18" s="118" customFormat="1" ht="18" customHeight="1" x14ac:dyDescent="0.2">
      <c r="A182" s="468" t="str">
        <f t="shared" si="16"/>
        <v>19</v>
      </c>
      <c r="B182" s="435">
        <v>43731</v>
      </c>
      <c r="C182" s="469" t="s">
        <v>0</v>
      </c>
      <c r="D182" s="459" t="s">
        <v>99</v>
      </c>
      <c r="E182" s="470"/>
      <c r="F182" s="471"/>
      <c r="G182" s="470"/>
      <c r="H182" s="472">
        <f t="shared" si="17"/>
        <v>75</v>
      </c>
      <c r="I182" s="473">
        <f t="shared" si="18"/>
        <v>0</v>
      </c>
      <c r="J182" s="473">
        <f t="shared" si="19"/>
        <v>75</v>
      </c>
      <c r="K182" s="474"/>
      <c r="L182" s="474"/>
      <c r="M182" s="1781">
        <f t="shared" si="20"/>
        <v>14613</v>
      </c>
      <c r="N182" s="475">
        <f t="shared" si="15"/>
        <v>14538</v>
      </c>
      <c r="O182" s="435">
        <f t="shared" si="14"/>
        <v>43731</v>
      </c>
      <c r="Q182" s="1563"/>
      <c r="R182" s="554"/>
    </row>
    <row r="183" spans="1:18" s="118" customFormat="1" ht="18" customHeight="1" x14ac:dyDescent="0.2">
      <c r="A183" s="476" t="str">
        <f t="shared" si="16"/>
        <v>19</v>
      </c>
      <c r="B183" s="427">
        <v>43732</v>
      </c>
      <c r="C183" s="426" t="s">
        <v>1</v>
      </c>
      <c r="D183" s="428" t="s">
        <v>98</v>
      </c>
      <c r="E183" s="429">
        <v>19</v>
      </c>
      <c r="F183" s="131">
        <v>14</v>
      </c>
      <c r="G183" s="470">
        <v>19</v>
      </c>
      <c r="H183" s="481">
        <f t="shared" si="17"/>
        <v>70</v>
      </c>
      <c r="I183" s="431">
        <f t="shared" si="18"/>
        <v>0</v>
      </c>
      <c r="J183" s="431">
        <f t="shared" si="19"/>
        <v>56</v>
      </c>
      <c r="K183" s="432"/>
      <c r="L183" s="432"/>
      <c r="M183" s="1782">
        <f t="shared" si="20"/>
        <v>14627</v>
      </c>
      <c r="N183" s="433">
        <f t="shared" si="15"/>
        <v>14557</v>
      </c>
      <c r="O183" s="427">
        <f t="shared" si="14"/>
        <v>43732</v>
      </c>
      <c r="Q183" s="1563"/>
      <c r="R183" s="554"/>
    </row>
    <row r="184" spans="1:18" s="118" customFormat="1" ht="18" customHeight="1" x14ac:dyDescent="0.2">
      <c r="A184" s="476" t="str">
        <f t="shared" si="16"/>
        <v>19</v>
      </c>
      <c r="B184" s="427">
        <v>43733</v>
      </c>
      <c r="C184" s="426" t="s">
        <v>2</v>
      </c>
      <c r="D184" s="428" t="s">
        <v>98</v>
      </c>
      <c r="E184" s="429">
        <v>19</v>
      </c>
      <c r="F184" s="131">
        <v>14</v>
      </c>
      <c r="G184" s="470">
        <v>19</v>
      </c>
      <c r="H184" s="481">
        <f t="shared" si="17"/>
        <v>65</v>
      </c>
      <c r="I184" s="431">
        <f t="shared" si="18"/>
        <v>0</v>
      </c>
      <c r="J184" s="431">
        <f t="shared" si="19"/>
        <v>51</v>
      </c>
      <c r="K184" s="432"/>
      <c r="L184" s="432"/>
      <c r="M184" s="1782">
        <f t="shared" si="20"/>
        <v>14641</v>
      </c>
      <c r="N184" s="433">
        <f t="shared" si="15"/>
        <v>14576</v>
      </c>
      <c r="O184" s="427">
        <f t="shared" si="14"/>
        <v>43733</v>
      </c>
      <c r="Q184" s="1563"/>
      <c r="R184" s="554"/>
    </row>
    <row r="185" spans="1:18" s="118" customFormat="1" ht="18" customHeight="1" x14ac:dyDescent="0.2">
      <c r="A185" s="476" t="str">
        <f t="shared" si="16"/>
        <v>19</v>
      </c>
      <c r="B185" s="427">
        <v>43734</v>
      </c>
      <c r="C185" s="426" t="s">
        <v>3</v>
      </c>
      <c r="D185" s="428" t="s">
        <v>98</v>
      </c>
      <c r="E185" s="429">
        <v>18</v>
      </c>
      <c r="F185" s="131">
        <v>14</v>
      </c>
      <c r="G185" s="470">
        <v>18</v>
      </c>
      <c r="H185" s="481">
        <f t="shared" si="17"/>
        <v>61</v>
      </c>
      <c r="I185" s="431">
        <f t="shared" si="18"/>
        <v>0</v>
      </c>
      <c r="J185" s="431">
        <f t="shared" si="19"/>
        <v>47</v>
      </c>
      <c r="K185" s="432"/>
      <c r="L185" s="432"/>
      <c r="M185" s="1782">
        <f t="shared" si="20"/>
        <v>14655</v>
      </c>
      <c r="N185" s="433">
        <f t="shared" si="15"/>
        <v>14594</v>
      </c>
      <c r="O185" s="427">
        <f t="shared" si="14"/>
        <v>43734</v>
      </c>
      <c r="Q185" s="1563"/>
      <c r="R185" s="554"/>
    </row>
    <row r="186" spans="1:18" s="118" customFormat="1" ht="18" customHeight="1" x14ac:dyDescent="0.2">
      <c r="A186" s="476" t="str">
        <f t="shared" si="16"/>
        <v>19</v>
      </c>
      <c r="B186" s="427">
        <v>43735</v>
      </c>
      <c r="C186" s="426" t="s">
        <v>4</v>
      </c>
      <c r="D186" s="428" t="s">
        <v>98</v>
      </c>
      <c r="E186" s="429">
        <v>19</v>
      </c>
      <c r="F186" s="131">
        <v>14</v>
      </c>
      <c r="G186" s="470">
        <v>19</v>
      </c>
      <c r="H186" s="481">
        <f t="shared" si="17"/>
        <v>56</v>
      </c>
      <c r="I186" s="431">
        <f t="shared" si="18"/>
        <v>0</v>
      </c>
      <c r="J186" s="431">
        <f t="shared" si="19"/>
        <v>42</v>
      </c>
      <c r="K186" s="432"/>
      <c r="L186" s="432"/>
      <c r="M186" s="1782">
        <f t="shared" si="20"/>
        <v>14669</v>
      </c>
      <c r="N186" s="433">
        <f t="shared" si="15"/>
        <v>14613</v>
      </c>
      <c r="O186" s="427">
        <f t="shared" si="14"/>
        <v>43735</v>
      </c>
      <c r="Q186" s="1563"/>
      <c r="R186" s="554"/>
    </row>
    <row r="187" spans="1:18" s="118" customFormat="1" ht="18" customHeight="1" x14ac:dyDescent="0.2">
      <c r="A187" s="476" t="str">
        <f t="shared" si="16"/>
        <v>19</v>
      </c>
      <c r="B187" s="427">
        <v>43736</v>
      </c>
      <c r="C187" s="426" t="s">
        <v>5</v>
      </c>
      <c r="D187" s="428" t="s">
        <v>98</v>
      </c>
      <c r="E187" s="429">
        <v>0</v>
      </c>
      <c r="F187" s="131">
        <v>14</v>
      </c>
      <c r="G187" s="470">
        <v>0</v>
      </c>
      <c r="H187" s="564">
        <f t="shared" si="17"/>
        <v>70</v>
      </c>
      <c r="I187" s="565">
        <f t="shared" si="18"/>
        <v>0</v>
      </c>
      <c r="J187" s="565">
        <f t="shared" si="19"/>
        <v>56</v>
      </c>
      <c r="K187" s="478" t="s">
        <v>585</v>
      </c>
      <c r="L187" s="478"/>
      <c r="M187" s="1782">
        <f t="shared" si="20"/>
        <v>14683</v>
      </c>
      <c r="N187" s="433">
        <f t="shared" si="15"/>
        <v>14613</v>
      </c>
      <c r="O187" s="427">
        <f t="shared" si="14"/>
        <v>43736</v>
      </c>
      <c r="Q187" s="1563"/>
      <c r="R187" s="554"/>
    </row>
    <row r="188" spans="1:18" s="118" customFormat="1" ht="18" customHeight="1" x14ac:dyDescent="0.2">
      <c r="A188" s="468" t="str">
        <f t="shared" si="16"/>
        <v>19</v>
      </c>
      <c r="B188" s="435">
        <v>43737</v>
      </c>
      <c r="C188" s="469" t="s">
        <v>100</v>
      </c>
      <c r="D188" s="459" t="s">
        <v>99</v>
      </c>
      <c r="E188" s="470"/>
      <c r="F188" s="471"/>
      <c r="G188" s="470"/>
      <c r="H188" s="472">
        <f t="shared" si="17"/>
        <v>70</v>
      </c>
      <c r="I188" s="473">
        <f t="shared" si="18"/>
        <v>0</v>
      </c>
      <c r="J188" s="473">
        <f t="shared" si="19"/>
        <v>70</v>
      </c>
      <c r="K188" s="474"/>
      <c r="L188" s="474"/>
      <c r="M188" s="1781">
        <f t="shared" si="20"/>
        <v>14683</v>
      </c>
      <c r="N188" s="475">
        <f t="shared" si="15"/>
        <v>14613</v>
      </c>
      <c r="O188" s="435">
        <f t="shared" si="14"/>
        <v>43737</v>
      </c>
      <c r="Q188" s="1563"/>
      <c r="R188" s="554"/>
    </row>
    <row r="189" spans="1:18" s="118" customFormat="1" ht="18" customHeight="1" x14ac:dyDescent="0.2">
      <c r="A189" s="476" t="str">
        <f t="shared" si="16"/>
        <v>19</v>
      </c>
      <c r="B189" s="427">
        <v>43738</v>
      </c>
      <c r="C189" s="426" t="s">
        <v>0</v>
      </c>
      <c r="D189" s="428" t="s">
        <v>98</v>
      </c>
      <c r="E189" s="429">
        <v>18</v>
      </c>
      <c r="F189" s="131">
        <v>14</v>
      </c>
      <c r="G189" s="470">
        <v>18</v>
      </c>
      <c r="H189" s="481">
        <f t="shared" si="17"/>
        <v>66</v>
      </c>
      <c r="I189" s="431">
        <f t="shared" si="18"/>
        <v>0</v>
      </c>
      <c r="J189" s="431">
        <f t="shared" si="19"/>
        <v>52</v>
      </c>
      <c r="K189" s="432"/>
      <c r="L189" s="432"/>
      <c r="M189" s="1782">
        <f t="shared" si="20"/>
        <v>14697</v>
      </c>
      <c r="N189" s="433">
        <f t="shared" si="15"/>
        <v>14631</v>
      </c>
      <c r="O189" s="427">
        <f t="shared" si="14"/>
        <v>43738</v>
      </c>
      <c r="Q189" s="1563"/>
      <c r="R189" s="554"/>
    </row>
    <row r="190" spans="1:18" s="118" customFormat="1" ht="18" customHeight="1" x14ac:dyDescent="0.2">
      <c r="A190" s="476" t="str">
        <f t="shared" si="16"/>
        <v>19</v>
      </c>
      <c r="B190" s="427">
        <v>43739</v>
      </c>
      <c r="C190" s="426" t="s">
        <v>1</v>
      </c>
      <c r="D190" s="428" t="s">
        <v>98</v>
      </c>
      <c r="E190" s="429">
        <v>19</v>
      </c>
      <c r="F190" s="131">
        <v>16</v>
      </c>
      <c r="G190" s="470">
        <v>19</v>
      </c>
      <c r="H190" s="481">
        <f t="shared" si="17"/>
        <v>63</v>
      </c>
      <c r="I190" s="431">
        <f t="shared" si="18"/>
        <v>0</v>
      </c>
      <c r="J190" s="431">
        <f t="shared" si="19"/>
        <v>47</v>
      </c>
      <c r="K190" s="432"/>
      <c r="L190" s="432"/>
      <c r="M190" s="1782">
        <f t="shared" si="20"/>
        <v>14713</v>
      </c>
      <c r="N190" s="433">
        <f t="shared" si="15"/>
        <v>14650</v>
      </c>
      <c r="O190" s="427">
        <f t="shared" si="14"/>
        <v>43739</v>
      </c>
      <c r="Q190" s="1563"/>
      <c r="R190" s="554"/>
    </row>
    <row r="191" spans="1:18" s="118" customFormat="1" ht="18" customHeight="1" x14ac:dyDescent="0.2">
      <c r="A191" s="476" t="str">
        <f t="shared" si="16"/>
        <v>19</v>
      </c>
      <c r="B191" s="427">
        <v>43740</v>
      </c>
      <c r="C191" s="426" t="s">
        <v>2</v>
      </c>
      <c r="D191" s="428" t="s">
        <v>98</v>
      </c>
      <c r="E191" s="429">
        <v>19</v>
      </c>
      <c r="F191" s="131">
        <v>16</v>
      </c>
      <c r="G191" s="470">
        <v>19</v>
      </c>
      <c r="H191" s="481">
        <f t="shared" si="17"/>
        <v>60</v>
      </c>
      <c r="I191" s="431">
        <f t="shared" si="18"/>
        <v>0</v>
      </c>
      <c r="J191" s="431">
        <f t="shared" si="19"/>
        <v>44</v>
      </c>
      <c r="K191" s="432"/>
      <c r="L191" s="432"/>
      <c r="M191" s="1782">
        <f t="shared" si="20"/>
        <v>14729</v>
      </c>
      <c r="N191" s="433">
        <f t="shared" si="15"/>
        <v>14669</v>
      </c>
      <c r="O191" s="427">
        <f t="shared" si="14"/>
        <v>43740</v>
      </c>
      <c r="Q191" s="1563"/>
      <c r="R191" s="554"/>
    </row>
    <row r="192" spans="1:18" s="118" customFormat="1" ht="18" customHeight="1" x14ac:dyDescent="0.2">
      <c r="A192" s="476" t="str">
        <f t="shared" si="16"/>
        <v>19</v>
      </c>
      <c r="B192" s="427">
        <v>43741</v>
      </c>
      <c r="C192" s="426" t="s">
        <v>3</v>
      </c>
      <c r="D192" s="428" t="s">
        <v>98</v>
      </c>
      <c r="E192" s="429">
        <v>19</v>
      </c>
      <c r="F192" s="131">
        <v>16</v>
      </c>
      <c r="G192" s="470">
        <v>19</v>
      </c>
      <c r="H192" s="481">
        <f t="shared" si="17"/>
        <v>57</v>
      </c>
      <c r="I192" s="431">
        <f t="shared" si="18"/>
        <v>0</v>
      </c>
      <c r="J192" s="431">
        <f t="shared" si="19"/>
        <v>41</v>
      </c>
      <c r="K192" s="432"/>
      <c r="L192" s="432"/>
      <c r="M192" s="1782">
        <f t="shared" si="20"/>
        <v>14745</v>
      </c>
      <c r="N192" s="433">
        <f t="shared" si="15"/>
        <v>14688</v>
      </c>
      <c r="O192" s="427">
        <f t="shared" si="14"/>
        <v>43741</v>
      </c>
      <c r="Q192" s="1563"/>
      <c r="R192" s="554"/>
    </row>
    <row r="193" spans="1:18" s="118" customFormat="1" ht="18" customHeight="1" x14ac:dyDescent="0.2">
      <c r="A193" s="476" t="str">
        <f t="shared" si="16"/>
        <v>19</v>
      </c>
      <c r="B193" s="427">
        <v>43742</v>
      </c>
      <c r="C193" s="426" t="s">
        <v>4</v>
      </c>
      <c r="D193" s="428" t="s">
        <v>98</v>
      </c>
      <c r="E193" s="429">
        <v>19</v>
      </c>
      <c r="F193" s="131">
        <v>16</v>
      </c>
      <c r="G193" s="470">
        <v>19</v>
      </c>
      <c r="H193" s="481">
        <f t="shared" si="17"/>
        <v>54</v>
      </c>
      <c r="I193" s="431">
        <f t="shared" si="18"/>
        <v>0</v>
      </c>
      <c r="J193" s="431">
        <f t="shared" si="19"/>
        <v>38</v>
      </c>
      <c r="K193" s="432"/>
      <c r="L193" s="432"/>
      <c r="M193" s="1782">
        <f t="shared" si="20"/>
        <v>14761</v>
      </c>
      <c r="N193" s="433">
        <f t="shared" si="15"/>
        <v>14707</v>
      </c>
      <c r="O193" s="427">
        <f t="shared" si="14"/>
        <v>43742</v>
      </c>
      <c r="Q193" s="1563"/>
      <c r="R193" s="554"/>
    </row>
    <row r="194" spans="1:18" s="118" customFormat="1" ht="18" customHeight="1" x14ac:dyDescent="0.2">
      <c r="A194" s="468" t="str">
        <f t="shared" si="16"/>
        <v>19</v>
      </c>
      <c r="B194" s="435">
        <v>43743</v>
      </c>
      <c r="C194" s="469" t="s">
        <v>5</v>
      </c>
      <c r="D194" s="459" t="s">
        <v>99</v>
      </c>
      <c r="E194" s="470"/>
      <c r="F194" s="471"/>
      <c r="G194" s="470"/>
      <c r="H194" s="472">
        <f t="shared" si="17"/>
        <v>54</v>
      </c>
      <c r="I194" s="473">
        <f t="shared" si="18"/>
        <v>0</v>
      </c>
      <c r="J194" s="473">
        <f t="shared" si="19"/>
        <v>54</v>
      </c>
      <c r="K194" s="474"/>
      <c r="L194" s="474"/>
      <c r="M194" s="1781">
        <f t="shared" si="20"/>
        <v>14761</v>
      </c>
      <c r="N194" s="475">
        <f t="shared" si="15"/>
        <v>14707</v>
      </c>
      <c r="O194" s="435">
        <f t="shared" si="14"/>
        <v>43743</v>
      </c>
      <c r="Q194" s="1563"/>
      <c r="R194" s="554"/>
    </row>
    <row r="195" spans="1:18" s="118" customFormat="1" ht="18" customHeight="1" x14ac:dyDescent="0.2">
      <c r="A195" s="468" t="str">
        <f t="shared" si="16"/>
        <v>19</v>
      </c>
      <c r="B195" s="435">
        <v>43744</v>
      </c>
      <c r="C195" s="469" t="s">
        <v>100</v>
      </c>
      <c r="D195" s="459" t="s">
        <v>99</v>
      </c>
      <c r="E195" s="470"/>
      <c r="F195" s="471"/>
      <c r="G195" s="470"/>
      <c r="H195" s="472">
        <f t="shared" si="17"/>
        <v>54</v>
      </c>
      <c r="I195" s="473">
        <f t="shared" si="18"/>
        <v>0</v>
      </c>
      <c r="J195" s="473">
        <f t="shared" si="19"/>
        <v>54</v>
      </c>
      <c r="K195" s="474"/>
      <c r="L195" s="474"/>
      <c r="M195" s="1781">
        <f t="shared" si="20"/>
        <v>14761</v>
      </c>
      <c r="N195" s="475">
        <f t="shared" si="15"/>
        <v>14707</v>
      </c>
      <c r="O195" s="435">
        <f t="shared" si="14"/>
        <v>43744</v>
      </c>
      <c r="Q195" s="1563"/>
      <c r="R195" s="554"/>
    </row>
    <row r="196" spans="1:18" s="118" customFormat="1" ht="18" customHeight="1" x14ac:dyDescent="0.2">
      <c r="A196" s="476" t="str">
        <f t="shared" si="16"/>
        <v>19</v>
      </c>
      <c r="B196" s="427">
        <v>43745</v>
      </c>
      <c r="C196" s="426" t="s">
        <v>0</v>
      </c>
      <c r="D196" s="428" t="s">
        <v>98</v>
      </c>
      <c r="E196" s="429">
        <v>19</v>
      </c>
      <c r="F196" s="131">
        <v>16</v>
      </c>
      <c r="G196" s="470">
        <v>19</v>
      </c>
      <c r="H196" s="481">
        <f t="shared" si="17"/>
        <v>51</v>
      </c>
      <c r="I196" s="431">
        <f t="shared" si="18"/>
        <v>0</v>
      </c>
      <c r="J196" s="431">
        <f t="shared" si="19"/>
        <v>35</v>
      </c>
      <c r="K196" s="432"/>
      <c r="L196" s="432"/>
      <c r="M196" s="1782">
        <f t="shared" si="20"/>
        <v>14777</v>
      </c>
      <c r="N196" s="433">
        <f t="shared" si="15"/>
        <v>14726</v>
      </c>
      <c r="O196" s="427">
        <f t="shared" si="14"/>
        <v>43745</v>
      </c>
      <c r="Q196" s="1563"/>
      <c r="R196" s="554"/>
    </row>
    <row r="197" spans="1:18" s="118" customFormat="1" ht="18" customHeight="1" x14ac:dyDescent="0.2">
      <c r="A197" s="476" t="str">
        <f t="shared" si="16"/>
        <v>19</v>
      </c>
      <c r="B197" s="427">
        <v>43746</v>
      </c>
      <c r="C197" s="426" t="s">
        <v>1</v>
      </c>
      <c r="D197" s="428" t="s">
        <v>98</v>
      </c>
      <c r="E197" s="429">
        <v>19</v>
      </c>
      <c r="F197" s="131">
        <v>18</v>
      </c>
      <c r="G197" s="470">
        <v>19</v>
      </c>
      <c r="H197" s="481">
        <f t="shared" si="17"/>
        <v>50</v>
      </c>
      <c r="I197" s="431">
        <f t="shared" si="18"/>
        <v>0</v>
      </c>
      <c r="J197" s="431">
        <f t="shared" si="19"/>
        <v>32</v>
      </c>
      <c r="K197" s="432"/>
      <c r="L197" s="432"/>
      <c r="M197" s="1782">
        <f t="shared" si="20"/>
        <v>14795</v>
      </c>
      <c r="N197" s="433">
        <f t="shared" si="15"/>
        <v>14745</v>
      </c>
      <c r="O197" s="427">
        <f t="shared" si="14"/>
        <v>43746</v>
      </c>
      <c r="Q197" s="1563"/>
      <c r="R197" s="554"/>
    </row>
    <row r="198" spans="1:18" s="118" customFormat="1" ht="18" customHeight="1" x14ac:dyDescent="0.2">
      <c r="A198" s="476" t="str">
        <f t="shared" si="16"/>
        <v>19</v>
      </c>
      <c r="B198" s="427">
        <v>43747</v>
      </c>
      <c r="C198" s="426" t="s">
        <v>2</v>
      </c>
      <c r="D198" s="428" t="s">
        <v>98</v>
      </c>
      <c r="E198" s="429">
        <v>19</v>
      </c>
      <c r="F198" s="131">
        <v>18</v>
      </c>
      <c r="G198" s="470">
        <v>19</v>
      </c>
      <c r="H198" s="481">
        <f t="shared" si="17"/>
        <v>49</v>
      </c>
      <c r="I198" s="431">
        <f t="shared" si="18"/>
        <v>0</v>
      </c>
      <c r="J198" s="431">
        <f t="shared" si="19"/>
        <v>31</v>
      </c>
      <c r="K198" s="432"/>
      <c r="L198" s="432"/>
      <c r="M198" s="1782">
        <f t="shared" si="20"/>
        <v>14813</v>
      </c>
      <c r="N198" s="433">
        <f t="shared" si="15"/>
        <v>14764</v>
      </c>
      <c r="O198" s="427">
        <f t="shared" ref="O198:O261" si="21">B198</f>
        <v>43747</v>
      </c>
      <c r="Q198" s="1563"/>
      <c r="R198" s="554"/>
    </row>
    <row r="199" spans="1:18" s="118" customFormat="1" ht="18" customHeight="1" x14ac:dyDescent="0.2">
      <c r="A199" s="476" t="str">
        <f t="shared" si="16"/>
        <v>19</v>
      </c>
      <c r="B199" s="427">
        <v>43748</v>
      </c>
      <c r="C199" s="426" t="s">
        <v>3</v>
      </c>
      <c r="D199" s="428" t="s">
        <v>98</v>
      </c>
      <c r="E199" s="429">
        <v>19</v>
      </c>
      <c r="F199" s="131">
        <v>18</v>
      </c>
      <c r="G199" s="470">
        <v>19</v>
      </c>
      <c r="H199" s="481">
        <f t="shared" si="17"/>
        <v>48</v>
      </c>
      <c r="I199" s="431">
        <f t="shared" si="18"/>
        <v>0</v>
      </c>
      <c r="J199" s="431">
        <f t="shared" si="19"/>
        <v>30</v>
      </c>
      <c r="K199" s="432"/>
      <c r="L199" s="432"/>
      <c r="M199" s="1782">
        <f t="shared" si="20"/>
        <v>14831</v>
      </c>
      <c r="N199" s="433">
        <f t="shared" ref="N199:N262" si="22">N198+G199</f>
        <v>14783</v>
      </c>
      <c r="O199" s="427">
        <f t="shared" si="21"/>
        <v>43748</v>
      </c>
      <c r="Q199" s="1563"/>
      <c r="R199" s="554"/>
    </row>
    <row r="200" spans="1:18" s="118" customFormat="1" ht="18" customHeight="1" x14ac:dyDescent="0.2">
      <c r="A200" s="476" t="str">
        <f t="shared" ref="A200:A263" si="23">TEXT(B200,"YY")</f>
        <v>19</v>
      </c>
      <c r="B200" s="427">
        <v>43749</v>
      </c>
      <c r="C200" s="426" t="s">
        <v>4</v>
      </c>
      <c r="D200" s="428" t="s">
        <v>98</v>
      </c>
      <c r="E200" s="429">
        <v>19</v>
      </c>
      <c r="F200" s="131">
        <v>18</v>
      </c>
      <c r="G200" s="470">
        <v>19</v>
      </c>
      <c r="H200" s="481">
        <f t="shared" ref="H200:H263" si="24">H199+F200-G200</f>
        <v>47</v>
      </c>
      <c r="I200" s="431">
        <f t="shared" ref="I200:I263" si="25">I199+G200-E200</f>
        <v>0</v>
      </c>
      <c r="J200" s="431">
        <f t="shared" ref="J200:J263" si="26">(G200-H199)*-1</f>
        <v>29</v>
      </c>
      <c r="K200" s="432"/>
      <c r="L200" s="432"/>
      <c r="M200" s="1782">
        <f t="shared" ref="M200:M263" si="27">M199+F200</f>
        <v>14849</v>
      </c>
      <c r="N200" s="433">
        <f t="shared" si="22"/>
        <v>14802</v>
      </c>
      <c r="O200" s="427">
        <f t="shared" si="21"/>
        <v>43749</v>
      </c>
      <c r="Q200" s="1563"/>
      <c r="R200" s="554"/>
    </row>
    <row r="201" spans="1:18" s="118" customFormat="1" ht="18" customHeight="1" x14ac:dyDescent="0.2">
      <c r="A201" s="468" t="str">
        <f t="shared" si="23"/>
        <v>19</v>
      </c>
      <c r="B201" s="435">
        <v>43750</v>
      </c>
      <c r="C201" s="469" t="s">
        <v>5</v>
      </c>
      <c r="D201" s="459" t="s">
        <v>99</v>
      </c>
      <c r="E201" s="470"/>
      <c r="F201" s="471"/>
      <c r="G201" s="470"/>
      <c r="H201" s="472">
        <f t="shared" si="24"/>
        <v>47</v>
      </c>
      <c r="I201" s="473">
        <f t="shared" si="25"/>
        <v>0</v>
      </c>
      <c r="J201" s="473">
        <f t="shared" si="26"/>
        <v>47</v>
      </c>
      <c r="K201" s="474"/>
      <c r="L201" s="474"/>
      <c r="M201" s="1781">
        <f t="shared" si="27"/>
        <v>14849</v>
      </c>
      <c r="N201" s="475">
        <f t="shared" si="22"/>
        <v>14802</v>
      </c>
      <c r="O201" s="435">
        <f t="shared" si="21"/>
        <v>43750</v>
      </c>
      <c r="Q201" s="1563"/>
      <c r="R201" s="554"/>
    </row>
    <row r="202" spans="1:18" s="118" customFormat="1" ht="18" customHeight="1" x14ac:dyDescent="0.2">
      <c r="A202" s="468" t="str">
        <f t="shared" si="23"/>
        <v>19</v>
      </c>
      <c r="B202" s="435">
        <v>43751</v>
      </c>
      <c r="C202" s="469" t="s">
        <v>100</v>
      </c>
      <c r="D202" s="459" t="s">
        <v>99</v>
      </c>
      <c r="E202" s="470"/>
      <c r="F202" s="471"/>
      <c r="G202" s="470"/>
      <c r="H202" s="472">
        <f t="shared" si="24"/>
        <v>47</v>
      </c>
      <c r="I202" s="473">
        <f t="shared" si="25"/>
        <v>0</v>
      </c>
      <c r="J202" s="473">
        <f t="shared" si="26"/>
        <v>47</v>
      </c>
      <c r="K202" s="474"/>
      <c r="L202" s="474"/>
      <c r="M202" s="1781">
        <f t="shared" si="27"/>
        <v>14849</v>
      </c>
      <c r="N202" s="475">
        <f t="shared" si="22"/>
        <v>14802</v>
      </c>
      <c r="O202" s="435">
        <f t="shared" si="21"/>
        <v>43751</v>
      </c>
      <c r="Q202" s="1563"/>
      <c r="R202" s="554"/>
    </row>
    <row r="203" spans="1:18" s="118" customFormat="1" ht="18" customHeight="1" x14ac:dyDescent="0.2">
      <c r="A203" s="468" t="str">
        <f t="shared" si="23"/>
        <v>19</v>
      </c>
      <c r="B203" s="435">
        <v>43752</v>
      </c>
      <c r="C203" s="469" t="s">
        <v>0</v>
      </c>
      <c r="D203" s="459" t="s">
        <v>99</v>
      </c>
      <c r="E203" s="470"/>
      <c r="F203" s="471"/>
      <c r="G203" s="470"/>
      <c r="H203" s="472">
        <f t="shared" si="24"/>
        <v>47</v>
      </c>
      <c r="I203" s="473">
        <f t="shared" si="25"/>
        <v>0</v>
      </c>
      <c r="J203" s="473">
        <f t="shared" si="26"/>
        <v>47</v>
      </c>
      <c r="K203" s="474"/>
      <c r="L203" s="474"/>
      <c r="M203" s="1781">
        <f t="shared" si="27"/>
        <v>14849</v>
      </c>
      <c r="N203" s="475">
        <f t="shared" si="22"/>
        <v>14802</v>
      </c>
      <c r="O203" s="435">
        <f t="shared" si="21"/>
        <v>43752</v>
      </c>
      <c r="Q203" s="1563"/>
      <c r="R203" s="554"/>
    </row>
    <row r="204" spans="1:18" s="118" customFormat="1" ht="18" customHeight="1" x14ac:dyDescent="0.2">
      <c r="A204" s="476" t="str">
        <f t="shared" si="23"/>
        <v>19</v>
      </c>
      <c r="B204" s="427">
        <v>43753</v>
      </c>
      <c r="C204" s="426" t="s">
        <v>1</v>
      </c>
      <c r="D204" s="428" t="s">
        <v>98</v>
      </c>
      <c r="E204" s="429">
        <v>19</v>
      </c>
      <c r="F204" s="131">
        <v>18</v>
      </c>
      <c r="G204" s="470">
        <v>19</v>
      </c>
      <c r="H204" s="481">
        <f t="shared" si="24"/>
        <v>46</v>
      </c>
      <c r="I204" s="431">
        <f t="shared" si="25"/>
        <v>0</v>
      </c>
      <c r="J204" s="431">
        <f t="shared" si="26"/>
        <v>28</v>
      </c>
      <c r="K204" s="432"/>
      <c r="L204" s="432"/>
      <c r="M204" s="1782">
        <f t="shared" si="27"/>
        <v>14867</v>
      </c>
      <c r="N204" s="433">
        <f t="shared" si="22"/>
        <v>14821</v>
      </c>
      <c r="O204" s="427">
        <f t="shared" si="21"/>
        <v>43753</v>
      </c>
      <c r="Q204" s="1563"/>
      <c r="R204" s="554"/>
    </row>
    <row r="205" spans="1:18" s="118" customFormat="1" ht="18" customHeight="1" x14ac:dyDescent="0.2">
      <c r="A205" s="476" t="str">
        <f t="shared" si="23"/>
        <v>19</v>
      </c>
      <c r="B205" s="427">
        <v>43754</v>
      </c>
      <c r="C205" s="426" t="s">
        <v>2</v>
      </c>
      <c r="D205" s="428" t="s">
        <v>98</v>
      </c>
      <c r="E205" s="429">
        <v>19</v>
      </c>
      <c r="F205" s="131">
        <v>18</v>
      </c>
      <c r="G205" s="470">
        <v>19</v>
      </c>
      <c r="H205" s="481">
        <f t="shared" si="24"/>
        <v>45</v>
      </c>
      <c r="I205" s="431">
        <f t="shared" si="25"/>
        <v>0</v>
      </c>
      <c r="J205" s="431">
        <f t="shared" si="26"/>
        <v>27</v>
      </c>
      <c r="K205" s="432"/>
      <c r="L205" s="432"/>
      <c r="M205" s="1782">
        <f t="shared" si="27"/>
        <v>14885</v>
      </c>
      <c r="N205" s="433">
        <f t="shared" si="22"/>
        <v>14840</v>
      </c>
      <c r="O205" s="427">
        <f t="shared" si="21"/>
        <v>43754</v>
      </c>
      <c r="Q205" s="1563"/>
      <c r="R205" s="554"/>
    </row>
    <row r="206" spans="1:18" s="118" customFormat="1" ht="18" customHeight="1" x14ac:dyDescent="0.2">
      <c r="A206" s="476" t="str">
        <f t="shared" si="23"/>
        <v>19</v>
      </c>
      <c r="B206" s="427">
        <v>43755</v>
      </c>
      <c r="C206" s="426" t="s">
        <v>3</v>
      </c>
      <c r="D206" s="428" t="s">
        <v>98</v>
      </c>
      <c r="E206" s="429">
        <v>19</v>
      </c>
      <c r="F206" s="131">
        <v>18</v>
      </c>
      <c r="G206" s="470">
        <v>19</v>
      </c>
      <c r="H206" s="481">
        <f t="shared" si="24"/>
        <v>44</v>
      </c>
      <c r="I206" s="431">
        <f t="shared" si="25"/>
        <v>0</v>
      </c>
      <c r="J206" s="431">
        <f t="shared" si="26"/>
        <v>26</v>
      </c>
      <c r="K206" s="432"/>
      <c r="L206" s="432"/>
      <c r="M206" s="1782">
        <f t="shared" si="27"/>
        <v>14903</v>
      </c>
      <c r="N206" s="433">
        <f t="shared" si="22"/>
        <v>14859</v>
      </c>
      <c r="O206" s="427">
        <f t="shared" si="21"/>
        <v>43755</v>
      </c>
      <c r="Q206" s="1563"/>
      <c r="R206" s="554"/>
    </row>
    <row r="207" spans="1:18" s="118" customFormat="1" ht="18" customHeight="1" x14ac:dyDescent="0.2">
      <c r="A207" s="476" t="str">
        <f t="shared" si="23"/>
        <v>19</v>
      </c>
      <c r="B207" s="427">
        <v>43756</v>
      </c>
      <c r="C207" s="426" t="s">
        <v>4</v>
      </c>
      <c r="D207" s="428" t="s">
        <v>98</v>
      </c>
      <c r="E207" s="429">
        <v>19</v>
      </c>
      <c r="F207" s="131">
        <v>18</v>
      </c>
      <c r="G207" s="470">
        <v>19</v>
      </c>
      <c r="H207" s="481">
        <f t="shared" si="24"/>
        <v>43</v>
      </c>
      <c r="I207" s="431">
        <f t="shared" si="25"/>
        <v>0</v>
      </c>
      <c r="J207" s="431">
        <f t="shared" si="26"/>
        <v>25</v>
      </c>
      <c r="K207" s="432"/>
      <c r="L207" s="432"/>
      <c r="M207" s="1782">
        <f t="shared" si="27"/>
        <v>14921</v>
      </c>
      <c r="N207" s="433">
        <f t="shared" si="22"/>
        <v>14878</v>
      </c>
      <c r="O207" s="427">
        <f t="shared" si="21"/>
        <v>43756</v>
      </c>
      <c r="Q207" s="1563"/>
      <c r="R207" s="554"/>
    </row>
    <row r="208" spans="1:18" s="118" customFormat="1" ht="18" customHeight="1" x14ac:dyDescent="0.2">
      <c r="A208" s="468" t="str">
        <f t="shared" si="23"/>
        <v>19</v>
      </c>
      <c r="B208" s="435">
        <v>43757</v>
      </c>
      <c r="C208" s="469" t="s">
        <v>5</v>
      </c>
      <c r="D208" s="459" t="s">
        <v>99</v>
      </c>
      <c r="E208" s="470"/>
      <c r="F208" s="471"/>
      <c r="G208" s="470"/>
      <c r="H208" s="472">
        <f t="shared" si="24"/>
        <v>43</v>
      </c>
      <c r="I208" s="473">
        <f t="shared" si="25"/>
        <v>0</v>
      </c>
      <c r="J208" s="473">
        <f t="shared" si="26"/>
        <v>43</v>
      </c>
      <c r="K208" s="474"/>
      <c r="L208" s="474"/>
      <c r="M208" s="1781">
        <f t="shared" si="27"/>
        <v>14921</v>
      </c>
      <c r="N208" s="475">
        <f t="shared" si="22"/>
        <v>14878</v>
      </c>
      <c r="O208" s="435">
        <f t="shared" si="21"/>
        <v>43757</v>
      </c>
      <c r="Q208" s="1563"/>
      <c r="R208" s="554"/>
    </row>
    <row r="209" spans="1:18" s="118" customFormat="1" ht="18" customHeight="1" x14ac:dyDescent="0.2">
      <c r="A209" s="468" t="str">
        <f t="shared" si="23"/>
        <v>19</v>
      </c>
      <c r="B209" s="435">
        <v>43758</v>
      </c>
      <c r="C209" s="469" t="s">
        <v>100</v>
      </c>
      <c r="D209" s="459" t="s">
        <v>99</v>
      </c>
      <c r="E209" s="470"/>
      <c r="F209" s="471"/>
      <c r="G209" s="470"/>
      <c r="H209" s="472">
        <f t="shared" si="24"/>
        <v>43</v>
      </c>
      <c r="I209" s="473">
        <f t="shared" si="25"/>
        <v>0</v>
      </c>
      <c r="J209" s="473">
        <f t="shared" si="26"/>
        <v>43</v>
      </c>
      <c r="K209" s="474"/>
      <c r="L209" s="474"/>
      <c r="M209" s="1781">
        <f t="shared" si="27"/>
        <v>14921</v>
      </c>
      <c r="N209" s="475">
        <f t="shared" si="22"/>
        <v>14878</v>
      </c>
      <c r="O209" s="435">
        <f t="shared" si="21"/>
        <v>43758</v>
      </c>
      <c r="Q209" s="1563"/>
      <c r="R209" s="554"/>
    </row>
    <row r="210" spans="1:18" s="118" customFormat="1" ht="18" customHeight="1" x14ac:dyDescent="0.2">
      <c r="A210" s="476" t="str">
        <f t="shared" si="23"/>
        <v>19</v>
      </c>
      <c r="B210" s="427">
        <v>43759</v>
      </c>
      <c r="C210" s="426" t="s">
        <v>0</v>
      </c>
      <c r="D210" s="428" t="s">
        <v>98</v>
      </c>
      <c r="E210" s="429">
        <v>18</v>
      </c>
      <c r="F210" s="131">
        <v>18</v>
      </c>
      <c r="G210" s="470">
        <v>18</v>
      </c>
      <c r="H210" s="481">
        <f t="shared" si="24"/>
        <v>43</v>
      </c>
      <c r="I210" s="431">
        <f t="shared" si="25"/>
        <v>0</v>
      </c>
      <c r="J210" s="431">
        <f t="shared" si="26"/>
        <v>25</v>
      </c>
      <c r="K210" s="432"/>
      <c r="L210" s="432"/>
      <c r="M210" s="1782">
        <f t="shared" si="27"/>
        <v>14939</v>
      </c>
      <c r="N210" s="433">
        <f t="shared" si="22"/>
        <v>14896</v>
      </c>
      <c r="O210" s="427">
        <f t="shared" si="21"/>
        <v>43759</v>
      </c>
      <c r="Q210" s="1563"/>
      <c r="R210" s="554"/>
    </row>
    <row r="211" spans="1:18" s="118" customFormat="1" ht="18" customHeight="1" x14ac:dyDescent="0.2">
      <c r="A211" s="468" t="str">
        <f t="shared" si="23"/>
        <v>19</v>
      </c>
      <c r="B211" s="435">
        <v>43760</v>
      </c>
      <c r="C211" s="469" t="s">
        <v>1</v>
      </c>
      <c r="D211" s="459" t="s">
        <v>99</v>
      </c>
      <c r="E211" s="470"/>
      <c r="F211" s="471"/>
      <c r="G211" s="470"/>
      <c r="H211" s="472">
        <f t="shared" si="24"/>
        <v>43</v>
      </c>
      <c r="I211" s="473">
        <f t="shared" si="25"/>
        <v>0</v>
      </c>
      <c r="J211" s="473">
        <f t="shared" si="26"/>
        <v>43</v>
      </c>
      <c r="K211" s="474"/>
      <c r="L211" s="474"/>
      <c r="M211" s="1781">
        <f t="shared" si="27"/>
        <v>14939</v>
      </c>
      <c r="N211" s="475">
        <f t="shared" si="22"/>
        <v>14896</v>
      </c>
      <c r="O211" s="435">
        <f t="shared" si="21"/>
        <v>43760</v>
      </c>
      <c r="Q211" s="1563"/>
      <c r="R211" s="554"/>
    </row>
    <row r="212" spans="1:18" s="118" customFormat="1" ht="18" customHeight="1" x14ac:dyDescent="0.2">
      <c r="A212" s="476" t="str">
        <f t="shared" si="23"/>
        <v>19</v>
      </c>
      <c r="B212" s="427">
        <v>43761</v>
      </c>
      <c r="C212" s="426" t="s">
        <v>2</v>
      </c>
      <c r="D212" s="428" t="s">
        <v>98</v>
      </c>
      <c r="E212" s="429">
        <v>16</v>
      </c>
      <c r="F212" s="173">
        <v>17</v>
      </c>
      <c r="G212" s="470">
        <v>16</v>
      </c>
      <c r="H212" s="481">
        <f t="shared" si="24"/>
        <v>44</v>
      </c>
      <c r="I212" s="431">
        <f t="shared" si="25"/>
        <v>0</v>
      </c>
      <c r="J212" s="431">
        <f t="shared" si="26"/>
        <v>27</v>
      </c>
      <c r="K212" s="432"/>
      <c r="L212" s="432"/>
      <c r="M212" s="1782">
        <f t="shared" si="27"/>
        <v>14956</v>
      </c>
      <c r="N212" s="433">
        <f t="shared" si="22"/>
        <v>14912</v>
      </c>
      <c r="O212" s="427">
        <f t="shared" si="21"/>
        <v>43761</v>
      </c>
      <c r="Q212" s="1563"/>
      <c r="R212" s="554"/>
    </row>
    <row r="213" spans="1:18" s="118" customFormat="1" ht="18" customHeight="1" x14ac:dyDescent="0.2">
      <c r="A213" s="476" t="str">
        <f t="shared" si="23"/>
        <v>19</v>
      </c>
      <c r="B213" s="427">
        <v>43762</v>
      </c>
      <c r="C213" s="426" t="s">
        <v>3</v>
      </c>
      <c r="D213" s="428" t="s">
        <v>98</v>
      </c>
      <c r="E213" s="429">
        <v>17</v>
      </c>
      <c r="F213" s="173">
        <v>19</v>
      </c>
      <c r="G213" s="470">
        <v>17</v>
      </c>
      <c r="H213" s="481">
        <f t="shared" si="24"/>
        <v>46</v>
      </c>
      <c r="I213" s="431">
        <f t="shared" si="25"/>
        <v>0</v>
      </c>
      <c r="J213" s="431">
        <f t="shared" si="26"/>
        <v>27</v>
      </c>
      <c r="K213" s="432"/>
      <c r="L213" s="432"/>
      <c r="M213" s="1782">
        <f t="shared" si="27"/>
        <v>14975</v>
      </c>
      <c r="N213" s="433">
        <f t="shared" si="22"/>
        <v>14929</v>
      </c>
      <c r="O213" s="427">
        <f t="shared" si="21"/>
        <v>43762</v>
      </c>
      <c r="Q213" s="1563"/>
      <c r="R213" s="554"/>
    </row>
    <row r="214" spans="1:18" s="118" customFormat="1" ht="18" customHeight="1" x14ac:dyDescent="0.2">
      <c r="A214" s="476" t="str">
        <f t="shared" si="23"/>
        <v>19</v>
      </c>
      <c r="B214" s="427">
        <v>43763</v>
      </c>
      <c r="C214" s="426" t="s">
        <v>4</v>
      </c>
      <c r="D214" s="428" t="s">
        <v>98</v>
      </c>
      <c r="E214" s="429">
        <v>19</v>
      </c>
      <c r="F214" s="131">
        <v>18</v>
      </c>
      <c r="G214" s="470">
        <v>19</v>
      </c>
      <c r="H214" s="481">
        <f t="shared" si="24"/>
        <v>45</v>
      </c>
      <c r="I214" s="431">
        <f t="shared" si="25"/>
        <v>0</v>
      </c>
      <c r="J214" s="431">
        <f t="shared" si="26"/>
        <v>27</v>
      </c>
      <c r="K214" s="432"/>
      <c r="L214" s="432"/>
      <c r="M214" s="1782">
        <f t="shared" si="27"/>
        <v>14993</v>
      </c>
      <c r="N214" s="433">
        <f t="shared" si="22"/>
        <v>14948</v>
      </c>
      <c r="O214" s="427">
        <f t="shared" si="21"/>
        <v>43763</v>
      </c>
      <c r="Q214" s="1563"/>
      <c r="R214" s="554"/>
    </row>
    <row r="215" spans="1:18" s="118" customFormat="1" ht="18" customHeight="1" x14ac:dyDescent="0.2">
      <c r="A215" s="468" t="str">
        <f t="shared" si="23"/>
        <v>19</v>
      </c>
      <c r="B215" s="435">
        <v>43764</v>
      </c>
      <c r="C215" s="469" t="s">
        <v>5</v>
      </c>
      <c r="D215" s="459" t="s">
        <v>99</v>
      </c>
      <c r="E215" s="470"/>
      <c r="F215" s="471"/>
      <c r="G215" s="470"/>
      <c r="H215" s="472">
        <f t="shared" si="24"/>
        <v>45</v>
      </c>
      <c r="I215" s="473">
        <f t="shared" si="25"/>
        <v>0</v>
      </c>
      <c r="J215" s="473">
        <f t="shared" si="26"/>
        <v>45</v>
      </c>
      <c r="K215" s="474"/>
      <c r="L215" s="474"/>
      <c r="M215" s="1781">
        <f t="shared" si="27"/>
        <v>14993</v>
      </c>
      <c r="N215" s="475">
        <f t="shared" si="22"/>
        <v>14948</v>
      </c>
      <c r="O215" s="435">
        <f t="shared" si="21"/>
        <v>43764</v>
      </c>
      <c r="Q215" s="1563"/>
      <c r="R215" s="554"/>
    </row>
    <row r="216" spans="1:18" s="118" customFormat="1" ht="18" customHeight="1" x14ac:dyDescent="0.2">
      <c r="A216" s="468" t="str">
        <f t="shared" si="23"/>
        <v>19</v>
      </c>
      <c r="B216" s="435">
        <v>43765</v>
      </c>
      <c r="C216" s="469" t="s">
        <v>100</v>
      </c>
      <c r="D216" s="459" t="s">
        <v>99</v>
      </c>
      <c r="E216" s="470"/>
      <c r="F216" s="471"/>
      <c r="G216" s="470"/>
      <c r="H216" s="472">
        <f t="shared" si="24"/>
        <v>45</v>
      </c>
      <c r="I216" s="473">
        <f t="shared" si="25"/>
        <v>0</v>
      </c>
      <c r="J216" s="473">
        <f t="shared" si="26"/>
        <v>45</v>
      </c>
      <c r="K216" s="474"/>
      <c r="L216" s="474"/>
      <c r="M216" s="1781">
        <f t="shared" si="27"/>
        <v>14993</v>
      </c>
      <c r="N216" s="475">
        <f t="shared" si="22"/>
        <v>14948</v>
      </c>
      <c r="O216" s="435">
        <f t="shared" si="21"/>
        <v>43765</v>
      </c>
      <c r="Q216" s="1563"/>
      <c r="R216" s="554"/>
    </row>
    <row r="217" spans="1:18" s="118" customFormat="1" ht="18" customHeight="1" x14ac:dyDescent="0.2">
      <c r="A217" s="476" t="str">
        <f t="shared" si="23"/>
        <v>19</v>
      </c>
      <c r="B217" s="427">
        <v>43766</v>
      </c>
      <c r="C217" s="426" t="s">
        <v>0</v>
      </c>
      <c r="D217" s="428" t="s">
        <v>98</v>
      </c>
      <c r="E217" s="429">
        <v>18</v>
      </c>
      <c r="F217" s="131">
        <v>18</v>
      </c>
      <c r="G217" s="470">
        <v>18</v>
      </c>
      <c r="H217" s="481">
        <f t="shared" si="24"/>
        <v>45</v>
      </c>
      <c r="I217" s="431">
        <f t="shared" si="25"/>
        <v>0</v>
      </c>
      <c r="J217" s="431">
        <f t="shared" si="26"/>
        <v>27</v>
      </c>
      <c r="K217" s="432"/>
      <c r="L217" s="432"/>
      <c r="M217" s="1782">
        <f t="shared" si="27"/>
        <v>15011</v>
      </c>
      <c r="N217" s="433">
        <f t="shared" si="22"/>
        <v>14966</v>
      </c>
      <c r="O217" s="427">
        <f t="shared" si="21"/>
        <v>43766</v>
      </c>
      <c r="Q217" s="1563"/>
      <c r="R217" s="554"/>
    </row>
    <row r="218" spans="1:18" s="118" customFormat="1" ht="18" customHeight="1" x14ac:dyDescent="0.2">
      <c r="A218" s="476" t="str">
        <f t="shared" si="23"/>
        <v>19</v>
      </c>
      <c r="B218" s="427">
        <v>43767</v>
      </c>
      <c r="C218" s="426" t="s">
        <v>1</v>
      </c>
      <c r="D218" s="428" t="s">
        <v>98</v>
      </c>
      <c r="E218" s="429">
        <v>17</v>
      </c>
      <c r="F218" s="131">
        <v>18</v>
      </c>
      <c r="G218" s="470">
        <v>17</v>
      </c>
      <c r="H218" s="481">
        <f t="shared" si="24"/>
        <v>46</v>
      </c>
      <c r="I218" s="431">
        <f t="shared" si="25"/>
        <v>0</v>
      </c>
      <c r="J218" s="431">
        <f t="shared" si="26"/>
        <v>28</v>
      </c>
      <c r="K218" s="432"/>
      <c r="L218" s="432"/>
      <c r="M218" s="1782">
        <f t="shared" si="27"/>
        <v>15029</v>
      </c>
      <c r="N218" s="433">
        <f t="shared" si="22"/>
        <v>14983</v>
      </c>
      <c r="O218" s="427">
        <f t="shared" si="21"/>
        <v>43767</v>
      </c>
      <c r="Q218" s="1563"/>
      <c r="R218" s="554"/>
    </row>
    <row r="219" spans="1:18" s="118" customFormat="1" ht="18" customHeight="1" x14ac:dyDescent="0.2">
      <c r="A219" s="476" t="str">
        <f t="shared" si="23"/>
        <v>19</v>
      </c>
      <c r="B219" s="427">
        <v>43768</v>
      </c>
      <c r="C219" s="426" t="s">
        <v>2</v>
      </c>
      <c r="D219" s="428" t="s">
        <v>98</v>
      </c>
      <c r="E219" s="429">
        <v>18</v>
      </c>
      <c r="F219" s="131">
        <v>18</v>
      </c>
      <c r="G219" s="470">
        <v>18</v>
      </c>
      <c r="H219" s="481">
        <f t="shared" si="24"/>
        <v>46</v>
      </c>
      <c r="I219" s="431">
        <f t="shared" si="25"/>
        <v>0</v>
      </c>
      <c r="J219" s="431">
        <f t="shared" si="26"/>
        <v>28</v>
      </c>
      <c r="K219" s="432"/>
      <c r="L219" s="432"/>
      <c r="M219" s="1782">
        <f t="shared" si="27"/>
        <v>15047</v>
      </c>
      <c r="N219" s="433">
        <f t="shared" si="22"/>
        <v>15001</v>
      </c>
      <c r="O219" s="427">
        <f t="shared" si="21"/>
        <v>43768</v>
      </c>
      <c r="Q219" s="1563"/>
      <c r="R219" s="554"/>
    </row>
    <row r="220" spans="1:18" s="118" customFormat="1" ht="18" customHeight="1" x14ac:dyDescent="0.2">
      <c r="A220" s="476" t="str">
        <f t="shared" si="23"/>
        <v>19</v>
      </c>
      <c r="B220" s="427">
        <v>43769</v>
      </c>
      <c r="C220" s="426" t="s">
        <v>3</v>
      </c>
      <c r="D220" s="428" t="s">
        <v>98</v>
      </c>
      <c r="E220" s="429">
        <v>19</v>
      </c>
      <c r="F220" s="131">
        <v>18</v>
      </c>
      <c r="G220" s="470">
        <v>19</v>
      </c>
      <c r="H220" s="481">
        <f t="shared" si="24"/>
        <v>45</v>
      </c>
      <c r="I220" s="431">
        <f t="shared" si="25"/>
        <v>0</v>
      </c>
      <c r="J220" s="431">
        <f t="shared" si="26"/>
        <v>27</v>
      </c>
      <c r="K220" s="432"/>
      <c r="L220" s="432"/>
      <c r="M220" s="1782">
        <f t="shared" si="27"/>
        <v>15065</v>
      </c>
      <c r="N220" s="433">
        <f t="shared" si="22"/>
        <v>15020</v>
      </c>
      <c r="O220" s="427">
        <f t="shared" si="21"/>
        <v>43769</v>
      </c>
      <c r="Q220" s="1563"/>
      <c r="R220" s="554"/>
    </row>
    <row r="221" spans="1:18" s="118" customFormat="1" ht="18" customHeight="1" x14ac:dyDescent="0.2">
      <c r="A221" s="476" t="str">
        <f t="shared" si="23"/>
        <v>19</v>
      </c>
      <c r="B221" s="427">
        <v>43770</v>
      </c>
      <c r="C221" s="426" t="s">
        <v>4</v>
      </c>
      <c r="D221" s="428" t="s">
        <v>98</v>
      </c>
      <c r="E221" s="429">
        <v>19</v>
      </c>
      <c r="F221" s="131">
        <v>18</v>
      </c>
      <c r="G221" s="470">
        <v>19</v>
      </c>
      <c r="H221" s="481">
        <f t="shared" si="24"/>
        <v>44</v>
      </c>
      <c r="I221" s="431">
        <f t="shared" si="25"/>
        <v>0</v>
      </c>
      <c r="J221" s="431">
        <f t="shared" si="26"/>
        <v>26</v>
      </c>
      <c r="K221" s="432"/>
      <c r="L221" s="432"/>
      <c r="M221" s="1782">
        <f t="shared" si="27"/>
        <v>15083</v>
      </c>
      <c r="N221" s="433">
        <f t="shared" si="22"/>
        <v>15039</v>
      </c>
      <c r="O221" s="427">
        <f t="shared" si="21"/>
        <v>43770</v>
      </c>
      <c r="Q221" s="1563"/>
      <c r="R221" s="554"/>
    </row>
    <row r="222" spans="1:18" s="118" customFormat="1" ht="18" customHeight="1" x14ac:dyDescent="0.2">
      <c r="A222" s="468" t="str">
        <f t="shared" si="23"/>
        <v>19</v>
      </c>
      <c r="B222" s="435">
        <v>43771</v>
      </c>
      <c r="C222" s="469" t="s">
        <v>5</v>
      </c>
      <c r="D222" s="459" t="s">
        <v>99</v>
      </c>
      <c r="E222" s="470"/>
      <c r="F222" s="471"/>
      <c r="G222" s="470"/>
      <c r="H222" s="472">
        <f t="shared" si="24"/>
        <v>44</v>
      </c>
      <c r="I222" s="473">
        <f t="shared" si="25"/>
        <v>0</v>
      </c>
      <c r="J222" s="473">
        <f t="shared" si="26"/>
        <v>44</v>
      </c>
      <c r="K222" s="474"/>
      <c r="L222" s="474"/>
      <c r="M222" s="1781">
        <f t="shared" si="27"/>
        <v>15083</v>
      </c>
      <c r="N222" s="475">
        <f t="shared" si="22"/>
        <v>15039</v>
      </c>
      <c r="O222" s="435">
        <f t="shared" si="21"/>
        <v>43771</v>
      </c>
      <c r="Q222" s="1563"/>
      <c r="R222" s="554"/>
    </row>
    <row r="223" spans="1:18" s="118" customFormat="1" ht="18" customHeight="1" x14ac:dyDescent="0.2">
      <c r="A223" s="468" t="str">
        <f t="shared" si="23"/>
        <v>19</v>
      </c>
      <c r="B223" s="435">
        <v>43772</v>
      </c>
      <c r="C223" s="469" t="s">
        <v>100</v>
      </c>
      <c r="D223" s="459" t="s">
        <v>99</v>
      </c>
      <c r="E223" s="470"/>
      <c r="F223" s="471"/>
      <c r="G223" s="470"/>
      <c r="H223" s="472">
        <f t="shared" si="24"/>
        <v>44</v>
      </c>
      <c r="I223" s="473">
        <f t="shared" si="25"/>
        <v>0</v>
      </c>
      <c r="J223" s="473">
        <f t="shared" si="26"/>
        <v>44</v>
      </c>
      <c r="K223" s="474"/>
      <c r="L223" s="474"/>
      <c r="M223" s="1781">
        <f t="shared" si="27"/>
        <v>15083</v>
      </c>
      <c r="N223" s="475">
        <f t="shared" si="22"/>
        <v>15039</v>
      </c>
      <c r="O223" s="435">
        <f t="shared" si="21"/>
        <v>43772</v>
      </c>
      <c r="Q223" s="1563"/>
      <c r="R223" s="554"/>
    </row>
    <row r="224" spans="1:18" s="118" customFormat="1" ht="18" customHeight="1" x14ac:dyDescent="0.2">
      <c r="A224" s="468" t="str">
        <f t="shared" si="23"/>
        <v>19</v>
      </c>
      <c r="B224" s="435">
        <v>43773</v>
      </c>
      <c r="C224" s="469" t="s">
        <v>0</v>
      </c>
      <c r="D224" s="459" t="s">
        <v>99</v>
      </c>
      <c r="E224" s="470"/>
      <c r="F224" s="471"/>
      <c r="G224" s="470"/>
      <c r="H224" s="472">
        <f t="shared" si="24"/>
        <v>44</v>
      </c>
      <c r="I224" s="473">
        <f t="shared" si="25"/>
        <v>0</v>
      </c>
      <c r="J224" s="473">
        <f t="shared" si="26"/>
        <v>44</v>
      </c>
      <c r="K224" s="474"/>
      <c r="L224" s="474"/>
      <c r="M224" s="1781">
        <f t="shared" si="27"/>
        <v>15083</v>
      </c>
      <c r="N224" s="475">
        <f t="shared" si="22"/>
        <v>15039</v>
      </c>
      <c r="O224" s="435">
        <f t="shared" si="21"/>
        <v>43773</v>
      </c>
      <c r="Q224" s="1563"/>
      <c r="R224" s="554"/>
    </row>
    <row r="225" spans="1:18" s="118" customFormat="1" ht="18" customHeight="1" x14ac:dyDescent="0.2">
      <c r="A225" s="476" t="str">
        <f t="shared" si="23"/>
        <v>19</v>
      </c>
      <c r="B225" s="427">
        <v>43774</v>
      </c>
      <c r="C225" s="426" t="s">
        <v>1</v>
      </c>
      <c r="D225" s="428" t="s">
        <v>98</v>
      </c>
      <c r="E225" s="429">
        <v>19</v>
      </c>
      <c r="F225" s="131">
        <v>18</v>
      </c>
      <c r="G225" s="470">
        <v>19</v>
      </c>
      <c r="H225" s="481">
        <f t="shared" si="24"/>
        <v>43</v>
      </c>
      <c r="I225" s="431">
        <f t="shared" si="25"/>
        <v>0</v>
      </c>
      <c r="J225" s="431">
        <f t="shared" si="26"/>
        <v>25</v>
      </c>
      <c r="K225" s="432"/>
      <c r="L225" s="432"/>
      <c r="M225" s="1782">
        <f t="shared" si="27"/>
        <v>15101</v>
      </c>
      <c r="N225" s="433">
        <f t="shared" si="22"/>
        <v>15058</v>
      </c>
      <c r="O225" s="427">
        <f t="shared" si="21"/>
        <v>43774</v>
      </c>
      <c r="Q225" s="1563"/>
      <c r="R225" s="554"/>
    </row>
    <row r="226" spans="1:18" s="118" customFormat="1" ht="18" customHeight="1" x14ac:dyDescent="0.2">
      <c r="A226" s="476" t="str">
        <f t="shared" si="23"/>
        <v>19</v>
      </c>
      <c r="B226" s="427">
        <v>43775</v>
      </c>
      <c r="C226" s="426" t="s">
        <v>2</v>
      </c>
      <c r="D226" s="428" t="s">
        <v>98</v>
      </c>
      <c r="E226" s="429">
        <v>19</v>
      </c>
      <c r="F226" s="131">
        <v>18</v>
      </c>
      <c r="G226" s="470">
        <v>19</v>
      </c>
      <c r="H226" s="481">
        <f t="shared" si="24"/>
        <v>42</v>
      </c>
      <c r="I226" s="431">
        <f t="shared" si="25"/>
        <v>0</v>
      </c>
      <c r="J226" s="431">
        <f t="shared" si="26"/>
        <v>24</v>
      </c>
      <c r="K226" s="432"/>
      <c r="L226" s="432"/>
      <c r="M226" s="1782">
        <f t="shared" si="27"/>
        <v>15119</v>
      </c>
      <c r="N226" s="433">
        <f t="shared" si="22"/>
        <v>15077</v>
      </c>
      <c r="O226" s="427">
        <f t="shared" si="21"/>
        <v>43775</v>
      </c>
      <c r="Q226" s="1563"/>
      <c r="R226" s="554"/>
    </row>
    <row r="227" spans="1:18" s="118" customFormat="1" ht="18" customHeight="1" x14ac:dyDescent="0.2">
      <c r="A227" s="476" t="str">
        <f t="shared" si="23"/>
        <v>19</v>
      </c>
      <c r="B227" s="427">
        <v>43776</v>
      </c>
      <c r="C227" s="426" t="s">
        <v>3</v>
      </c>
      <c r="D227" s="428" t="s">
        <v>98</v>
      </c>
      <c r="E227" s="429">
        <v>20</v>
      </c>
      <c r="F227" s="131">
        <v>18</v>
      </c>
      <c r="G227" s="470">
        <v>20</v>
      </c>
      <c r="H227" s="481">
        <f t="shared" si="24"/>
        <v>40</v>
      </c>
      <c r="I227" s="431">
        <f t="shared" si="25"/>
        <v>0</v>
      </c>
      <c r="J227" s="431">
        <f t="shared" si="26"/>
        <v>22</v>
      </c>
      <c r="K227" s="432"/>
      <c r="L227" s="432"/>
      <c r="M227" s="1782">
        <f t="shared" si="27"/>
        <v>15137</v>
      </c>
      <c r="N227" s="433">
        <f t="shared" si="22"/>
        <v>15097</v>
      </c>
      <c r="O227" s="427">
        <f t="shared" si="21"/>
        <v>43776</v>
      </c>
      <c r="Q227" s="1563"/>
      <c r="R227" s="554"/>
    </row>
    <row r="228" spans="1:18" s="118" customFormat="1" ht="18" customHeight="1" x14ac:dyDescent="0.2">
      <c r="A228" s="476" t="str">
        <f t="shared" si="23"/>
        <v>19</v>
      </c>
      <c r="B228" s="427">
        <v>43777</v>
      </c>
      <c r="C228" s="426" t="s">
        <v>4</v>
      </c>
      <c r="D228" s="428" t="s">
        <v>98</v>
      </c>
      <c r="E228" s="429">
        <v>20</v>
      </c>
      <c r="F228" s="131">
        <v>18</v>
      </c>
      <c r="G228" s="470">
        <v>20</v>
      </c>
      <c r="H228" s="481">
        <f t="shared" si="24"/>
        <v>38</v>
      </c>
      <c r="I228" s="431">
        <f t="shared" si="25"/>
        <v>0</v>
      </c>
      <c r="J228" s="431">
        <f t="shared" si="26"/>
        <v>20</v>
      </c>
      <c r="K228" s="432"/>
      <c r="L228" s="432"/>
      <c r="M228" s="1782">
        <f t="shared" si="27"/>
        <v>15155</v>
      </c>
      <c r="N228" s="433">
        <f t="shared" si="22"/>
        <v>15117</v>
      </c>
      <c r="O228" s="427">
        <f t="shared" si="21"/>
        <v>43777</v>
      </c>
      <c r="Q228" s="1563"/>
      <c r="R228" s="554"/>
    </row>
    <row r="229" spans="1:18" s="118" customFormat="1" ht="18" customHeight="1" x14ac:dyDescent="0.2">
      <c r="A229" s="468" t="str">
        <f t="shared" si="23"/>
        <v>19</v>
      </c>
      <c r="B229" s="435">
        <v>43778</v>
      </c>
      <c r="C229" s="469" t="s">
        <v>5</v>
      </c>
      <c r="D229" s="459" t="s">
        <v>99</v>
      </c>
      <c r="E229" s="470"/>
      <c r="F229" s="471"/>
      <c r="G229" s="470"/>
      <c r="H229" s="472">
        <f t="shared" si="24"/>
        <v>38</v>
      </c>
      <c r="I229" s="473">
        <f t="shared" si="25"/>
        <v>0</v>
      </c>
      <c r="J229" s="473">
        <f t="shared" si="26"/>
        <v>38</v>
      </c>
      <c r="K229" s="474"/>
      <c r="L229" s="474"/>
      <c r="M229" s="1781">
        <f t="shared" si="27"/>
        <v>15155</v>
      </c>
      <c r="N229" s="475">
        <f t="shared" si="22"/>
        <v>15117</v>
      </c>
      <c r="O229" s="435">
        <f t="shared" si="21"/>
        <v>43778</v>
      </c>
      <c r="Q229" s="1563"/>
      <c r="R229" s="554"/>
    </row>
    <row r="230" spans="1:18" s="118" customFormat="1" ht="18" customHeight="1" x14ac:dyDescent="0.2">
      <c r="A230" s="468" t="str">
        <f t="shared" si="23"/>
        <v>19</v>
      </c>
      <c r="B230" s="435">
        <v>43779</v>
      </c>
      <c r="C230" s="469" t="s">
        <v>100</v>
      </c>
      <c r="D230" s="459" t="s">
        <v>99</v>
      </c>
      <c r="E230" s="470"/>
      <c r="F230" s="471"/>
      <c r="G230" s="470"/>
      <c r="H230" s="472">
        <f t="shared" si="24"/>
        <v>38</v>
      </c>
      <c r="I230" s="473">
        <f t="shared" si="25"/>
        <v>0</v>
      </c>
      <c r="J230" s="473">
        <f t="shared" si="26"/>
        <v>38</v>
      </c>
      <c r="K230" s="474"/>
      <c r="L230" s="474"/>
      <c r="M230" s="1781">
        <f t="shared" si="27"/>
        <v>15155</v>
      </c>
      <c r="N230" s="475">
        <f t="shared" si="22"/>
        <v>15117</v>
      </c>
      <c r="O230" s="435">
        <f t="shared" si="21"/>
        <v>43779</v>
      </c>
      <c r="Q230" s="1563"/>
      <c r="R230" s="554"/>
    </row>
    <row r="231" spans="1:18" s="118" customFormat="1" ht="18" customHeight="1" x14ac:dyDescent="0.2">
      <c r="A231" s="476" t="str">
        <f t="shared" si="23"/>
        <v>19</v>
      </c>
      <c r="B231" s="427">
        <v>43780</v>
      </c>
      <c r="C231" s="426" t="s">
        <v>0</v>
      </c>
      <c r="D231" s="428" t="s">
        <v>98</v>
      </c>
      <c r="E231" s="429">
        <v>20</v>
      </c>
      <c r="F231" s="173">
        <v>18</v>
      </c>
      <c r="G231" s="470">
        <v>20</v>
      </c>
      <c r="H231" s="481">
        <f t="shared" si="24"/>
        <v>36</v>
      </c>
      <c r="I231" s="431">
        <f t="shared" si="25"/>
        <v>0</v>
      </c>
      <c r="J231" s="431">
        <f t="shared" si="26"/>
        <v>18</v>
      </c>
      <c r="K231" s="566" t="s">
        <v>606</v>
      </c>
      <c r="L231" s="566"/>
      <c r="M231" s="1782">
        <f t="shared" si="27"/>
        <v>15173</v>
      </c>
      <c r="N231" s="433">
        <f t="shared" si="22"/>
        <v>15137</v>
      </c>
      <c r="O231" s="427">
        <f t="shared" si="21"/>
        <v>43780</v>
      </c>
      <c r="Q231" s="1563"/>
      <c r="R231" s="554"/>
    </row>
    <row r="232" spans="1:18" s="118" customFormat="1" ht="18" customHeight="1" x14ac:dyDescent="0.2">
      <c r="A232" s="476" t="str">
        <f t="shared" si="23"/>
        <v>19</v>
      </c>
      <c r="B232" s="427">
        <v>43781</v>
      </c>
      <c r="C232" s="426" t="s">
        <v>1</v>
      </c>
      <c r="D232" s="428" t="s">
        <v>98</v>
      </c>
      <c r="E232" s="429">
        <v>18</v>
      </c>
      <c r="F232" s="173">
        <v>18</v>
      </c>
      <c r="G232" s="470">
        <v>18</v>
      </c>
      <c r="H232" s="481">
        <f t="shared" si="24"/>
        <v>36</v>
      </c>
      <c r="I232" s="431">
        <f t="shared" si="25"/>
        <v>0</v>
      </c>
      <c r="J232" s="431">
        <f t="shared" si="26"/>
        <v>18</v>
      </c>
      <c r="K232" s="566" t="s">
        <v>673</v>
      </c>
      <c r="L232" s="566"/>
      <c r="M232" s="1782">
        <f t="shared" si="27"/>
        <v>15191</v>
      </c>
      <c r="N232" s="433">
        <f t="shared" si="22"/>
        <v>15155</v>
      </c>
      <c r="O232" s="427">
        <f t="shared" si="21"/>
        <v>43781</v>
      </c>
      <c r="Q232" s="1563"/>
      <c r="R232" s="554"/>
    </row>
    <row r="233" spans="1:18" s="118" customFormat="1" ht="18" customHeight="1" x14ac:dyDescent="0.2">
      <c r="A233" s="476" t="str">
        <f t="shared" si="23"/>
        <v>19</v>
      </c>
      <c r="B233" s="427">
        <v>43782</v>
      </c>
      <c r="C233" s="426" t="s">
        <v>2</v>
      </c>
      <c r="D233" s="428" t="s">
        <v>98</v>
      </c>
      <c r="E233" s="429">
        <v>19</v>
      </c>
      <c r="F233" s="173">
        <v>15</v>
      </c>
      <c r="G233" s="470">
        <v>19</v>
      </c>
      <c r="H233" s="481">
        <f t="shared" si="24"/>
        <v>32</v>
      </c>
      <c r="I233" s="431">
        <f t="shared" si="25"/>
        <v>0</v>
      </c>
      <c r="J233" s="431">
        <f t="shared" si="26"/>
        <v>17</v>
      </c>
      <c r="K233" s="432"/>
      <c r="L233" s="432"/>
      <c r="M233" s="1782">
        <f t="shared" si="27"/>
        <v>15206</v>
      </c>
      <c r="N233" s="433">
        <f t="shared" si="22"/>
        <v>15174</v>
      </c>
      <c r="O233" s="427">
        <f t="shared" si="21"/>
        <v>43782</v>
      </c>
      <c r="Q233" s="1563"/>
      <c r="R233" s="554"/>
    </row>
    <row r="234" spans="1:18" s="118" customFormat="1" ht="18" customHeight="1" x14ac:dyDescent="0.2">
      <c r="A234" s="476" t="str">
        <f t="shared" si="23"/>
        <v>19</v>
      </c>
      <c r="B234" s="427">
        <v>43783</v>
      </c>
      <c r="C234" s="426" t="s">
        <v>3</v>
      </c>
      <c r="D234" s="428" t="s">
        <v>98</v>
      </c>
      <c r="E234" s="429">
        <v>19</v>
      </c>
      <c r="F234" s="131">
        <v>18</v>
      </c>
      <c r="G234" s="470">
        <v>19</v>
      </c>
      <c r="H234" s="481">
        <f t="shared" si="24"/>
        <v>31</v>
      </c>
      <c r="I234" s="431">
        <f t="shared" si="25"/>
        <v>0</v>
      </c>
      <c r="J234" s="431">
        <f t="shared" si="26"/>
        <v>13</v>
      </c>
      <c r="K234" s="432"/>
      <c r="L234" s="432"/>
      <c r="M234" s="1782">
        <f t="shared" si="27"/>
        <v>15224</v>
      </c>
      <c r="N234" s="433">
        <f t="shared" si="22"/>
        <v>15193</v>
      </c>
      <c r="O234" s="427">
        <f t="shared" si="21"/>
        <v>43783</v>
      </c>
      <c r="Q234" s="1563"/>
      <c r="R234" s="554"/>
    </row>
    <row r="235" spans="1:18" s="118" customFormat="1" ht="18" customHeight="1" x14ac:dyDescent="0.2">
      <c r="A235" s="476" t="str">
        <f t="shared" si="23"/>
        <v>19</v>
      </c>
      <c r="B235" s="427">
        <v>43784</v>
      </c>
      <c r="C235" s="426" t="s">
        <v>4</v>
      </c>
      <c r="D235" s="428" t="s">
        <v>98</v>
      </c>
      <c r="E235" s="429">
        <v>20</v>
      </c>
      <c r="F235" s="131">
        <v>18</v>
      </c>
      <c r="G235" s="470">
        <v>20</v>
      </c>
      <c r="H235" s="481">
        <f t="shared" si="24"/>
        <v>29</v>
      </c>
      <c r="I235" s="431">
        <f t="shared" si="25"/>
        <v>0</v>
      </c>
      <c r="J235" s="431">
        <f t="shared" si="26"/>
        <v>11</v>
      </c>
      <c r="K235" s="436"/>
      <c r="L235" s="436"/>
      <c r="M235" s="1782">
        <f t="shared" si="27"/>
        <v>15242</v>
      </c>
      <c r="N235" s="433">
        <f t="shared" si="22"/>
        <v>15213</v>
      </c>
      <c r="O235" s="427">
        <f t="shared" si="21"/>
        <v>43784</v>
      </c>
      <c r="Q235" s="1563"/>
      <c r="R235" s="554"/>
    </row>
    <row r="236" spans="1:18" s="118" customFormat="1" ht="18" customHeight="1" x14ac:dyDescent="0.2">
      <c r="A236" s="468" t="str">
        <f t="shared" si="23"/>
        <v>19</v>
      </c>
      <c r="B236" s="435">
        <v>43785</v>
      </c>
      <c r="C236" s="469" t="s">
        <v>5</v>
      </c>
      <c r="D236" s="459" t="s">
        <v>99</v>
      </c>
      <c r="E236" s="470"/>
      <c r="F236" s="471"/>
      <c r="G236" s="470"/>
      <c r="H236" s="472">
        <f t="shared" si="24"/>
        <v>29</v>
      </c>
      <c r="I236" s="473">
        <f t="shared" si="25"/>
        <v>0</v>
      </c>
      <c r="J236" s="473">
        <f t="shared" si="26"/>
        <v>29</v>
      </c>
      <c r="K236" s="474"/>
      <c r="L236" s="474"/>
      <c r="M236" s="1781">
        <f t="shared" si="27"/>
        <v>15242</v>
      </c>
      <c r="N236" s="475">
        <f t="shared" si="22"/>
        <v>15213</v>
      </c>
      <c r="O236" s="435">
        <f t="shared" si="21"/>
        <v>43785</v>
      </c>
      <c r="Q236" s="1563"/>
      <c r="R236" s="554"/>
    </row>
    <row r="237" spans="1:18" s="118" customFormat="1" ht="18" customHeight="1" x14ac:dyDescent="0.2">
      <c r="A237" s="468" t="str">
        <f t="shared" si="23"/>
        <v>19</v>
      </c>
      <c r="B237" s="435">
        <v>43786</v>
      </c>
      <c r="C237" s="469" t="s">
        <v>100</v>
      </c>
      <c r="D237" s="459" t="s">
        <v>99</v>
      </c>
      <c r="E237" s="470"/>
      <c r="F237" s="471"/>
      <c r="G237" s="470"/>
      <c r="H237" s="472">
        <f t="shared" si="24"/>
        <v>29</v>
      </c>
      <c r="I237" s="473">
        <f t="shared" si="25"/>
        <v>0</v>
      </c>
      <c r="J237" s="473">
        <f t="shared" si="26"/>
        <v>29</v>
      </c>
      <c r="K237" s="474"/>
      <c r="L237" s="474"/>
      <c r="M237" s="1781">
        <f t="shared" si="27"/>
        <v>15242</v>
      </c>
      <c r="N237" s="475">
        <f t="shared" si="22"/>
        <v>15213</v>
      </c>
      <c r="O237" s="435">
        <f t="shared" si="21"/>
        <v>43786</v>
      </c>
      <c r="Q237" s="1563"/>
      <c r="R237" s="554"/>
    </row>
    <row r="238" spans="1:18" s="118" customFormat="1" ht="18" customHeight="1" x14ac:dyDescent="0.2">
      <c r="A238" s="476" t="str">
        <f t="shared" si="23"/>
        <v>19</v>
      </c>
      <c r="B238" s="427">
        <v>43787</v>
      </c>
      <c r="C238" s="426" t="s">
        <v>0</v>
      </c>
      <c r="D238" s="428" t="s">
        <v>98</v>
      </c>
      <c r="E238" s="429">
        <v>20</v>
      </c>
      <c r="F238" s="131">
        <v>18</v>
      </c>
      <c r="G238" s="470">
        <v>20</v>
      </c>
      <c r="H238" s="481">
        <f t="shared" si="24"/>
        <v>27</v>
      </c>
      <c r="I238" s="431">
        <f t="shared" si="25"/>
        <v>0</v>
      </c>
      <c r="J238" s="431">
        <f t="shared" si="26"/>
        <v>9</v>
      </c>
      <c r="K238" s="436"/>
      <c r="L238" s="436"/>
      <c r="M238" s="1782">
        <f t="shared" si="27"/>
        <v>15260</v>
      </c>
      <c r="N238" s="433">
        <f t="shared" si="22"/>
        <v>15233</v>
      </c>
      <c r="O238" s="427">
        <f t="shared" si="21"/>
        <v>43787</v>
      </c>
      <c r="Q238" s="1563"/>
      <c r="R238" s="554"/>
    </row>
    <row r="239" spans="1:18" s="118" customFormat="1" ht="18" customHeight="1" x14ac:dyDescent="0.2">
      <c r="A239" s="476" t="str">
        <f t="shared" si="23"/>
        <v>19</v>
      </c>
      <c r="B239" s="427">
        <v>43788</v>
      </c>
      <c r="C239" s="426" t="s">
        <v>1</v>
      </c>
      <c r="D239" s="428" t="s">
        <v>98</v>
      </c>
      <c r="E239" s="429">
        <v>18</v>
      </c>
      <c r="F239" s="131">
        <v>18</v>
      </c>
      <c r="G239" s="470">
        <v>18</v>
      </c>
      <c r="H239" s="481">
        <f t="shared" si="24"/>
        <v>27</v>
      </c>
      <c r="I239" s="431">
        <f t="shared" si="25"/>
        <v>0</v>
      </c>
      <c r="J239" s="431">
        <f t="shared" si="26"/>
        <v>9</v>
      </c>
      <c r="K239" s="432"/>
      <c r="L239" s="432"/>
      <c r="M239" s="1782">
        <f t="shared" si="27"/>
        <v>15278</v>
      </c>
      <c r="N239" s="433">
        <f t="shared" si="22"/>
        <v>15251</v>
      </c>
      <c r="O239" s="427">
        <f t="shared" si="21"/>
        <v>43788</v>
      </c>
      <c r="Q239" s="1563"/>
      <c r="R239" s="554"/>
    </row>
    <row r="240" spans="1:18" s="118" customFormat="1" ht="18" customHeight="1" x14ac:dyDescent="0.2">
      <c r="A240" s="476" t="str">
        <f t="shared" si="23"/>
        <v>19</v>
      </c>
      <c r="B240" s="427">
        <v>43789</v>
      </c>
      <c r="C240" s="426" t="s">
        <v>2</v>
      </c>
      <c r="D240" s="428" t="s">
        <v>98</v>
      </c>
      <c r="E240" s="429">
        <v>19</v>
      </c>
      <c r="F240" s="131">
        <v>19</v>
      </c>
      <c r="G240" s="470">
        <v>19</v>
      </c>
      <c r="H240" s="481">
        <f t="shared" si="24"/>
        <v>27</v>
      </c>
      <c r="I240" s="431">
        <f t="shared" si="25"/>
        <v>0</v>
      </c>
      <c r="J240" s="431">
        <f t="shared" si="26"/>
        <v>8</v>
      </c>
      <c r="K240" s="432"/>
      <c r="L240" s="432"/>
      <c r="M240" s="1782">
        <f t="shared" si="27"/>
        <v>15297</v>
      </c>
      <c r="N240" s="433">
        <f t="shared" si="22"/>
        <v>15270</v>
      </c>
      <c r="O240" s="427">
        <f t="shared" si="21"/>
        <v>43789</v>
      </c>
      <c r="Q240" s="1563"/>
      <c r="R240" s="554"/>
    </row>
    <row r="241" spans="1:18" s="118" customFormat="1" ht="18" customHeight="1" x14ac:dyDescent="0.2">
      <c r="A241" s="476" t="str">
        <f t="shared" si="23"/>
        <v>19</v>
      </c>
      <c r="B241" s="427">
        <v>43790</v>
      </c>
      <c r="C241" s="426" t="s">
        <v>3</v>
      </c>
      <c r="D241" s="428" t="s">
        <v>98</v>
      </c>
      <c r="E241" s="429">
        <v>18</v>
      </c>
      <c r="F241" s="131">
        <v>19</v>
      </c>
      <c r="G241" s="470">
        <v>18</v>
      </c>
      <c r="H241" s="481">
        <f t="shared" si="24"/>
        <v>28</v>
      </c>
      <c r="I241" s="431">
        <f t="shared" si="25"/>
        <v>0</v>
      </c>
      <c r="J241" s="431">
        <f t="shared" si="26"/>
        <v>9</v>
      </c>
      <c r="K241" s="432"/>
      <c r="L241" s="432"/>
      <c r="M241" s="1782">
        <f t="shared" si="27"/>
        <v>15316</v>
      </c>
      <c r="N241" s="433">
        <f t="shared" si="22"/>
        <v>15288</v>
      </c>
      <c r="O241" s="427">
        <f t="shared" si="21"/>
        <v>43790</v>
      </c>
      <c r="Q241" s="1563"/>
      <c r="R241" s="554"/>
    </row>
    <row r="242" spans="1:18" s="118" customFormat="1" ht="18" customHeight="1" x14ac:dyDescent="0.2">
      <c r="A242" s="476" t="str">
        <f t="shared" si="23"/>
        <v>19</v>
      </c>
      <c r="B242" s="427">
        <v>43791</v>
      </c>
      <c r="C242" s="426" t="s">
        <v>4</v>
      </c>
      <c r="D242" s="428" t="s">
        <v>98</v>
      </c>
      <c r="E242" s="429">
        <v>19</v>
      </c>
      <c r="F242" s="173">
        <v>15</v>
      </c>
      <c r="G242" s="470">
        <v>19</v>
      </c>
      <c r="H242" s="481">
        <f t="shared" si="24"/>
        <v>24</v>
      </c>
      <c r="I242" s="431">
        <f t="shared" si="25"/>
        <v>0</v>
      </c>
      <c r="J242" s="431">
        <f t="shared" si="26"/>
        <v>9</v>
      </c>
      <c r="K242" s="478" t="s">
        <v>674</v>
      </c>
      <c r="L242" s="478"/>
      <c r="M242" s="1782">
        <f t="shared" si="27"/>
        <v>15331</v>
      </c>
      <c r="N242" s="433">
        <f t="shared" si="22"/>
        <v>15307</v>
      </c>
      <c r="O242" s="427">
        <f t="shared" si="21"/>
        <v>43791</v>
      </c>
      <c r="Q242" s="1563"/>
      <c r="R242" s="554"/>
    </row>
    <row r="243" spans="1:18" s="118" customFormat="1" ht="18" customHeight="1" x14ac:dyDescent="0.2">
      <c r="A243" s="468" t="str">
        <f t="shared" si="23"/>
        <v>19</v>
      </c>
      <c r="B243" s="435">
        <v>43792</v>
      </c>
      <c r="C243" s="469" t="s">
        <v>5</v>
      </c>
      <c r="D243" s="459" t="s">
        <v>99</v>
      </c>
      <c r="E243" s="470"/>
      <c r="F243" s="471"/>
      <c r="G243" s="470"/>
      <c r="H243" s="472">
        <f t="shared" si="24"/>
        <v>24</v>
      </c>
      <c r="I243" s="473">
        <f t="shared" si="25"/>
        <v>0</v>
      </c>
      <c r="J243" s="473">
        <f t="shared" si="26"/>
        <v>24</v>
      </c>
      <c r="K243" s="474"/>
      <c r="L243" s="474"/>
      <c r="M243" s="1781">
        <f t="shared" si="27"/>
        <v>15331</v>
      </c>
      <c r="N243" s="475">
        <f t="shared" si="22"/>
        <v>15307</v>
      </c>
      <c r="O243" s="435">
        <f t="shared" si="21"/>
        <v>43792</v>
      </c>
      <c r="Q243" s="1563"/>
      <c r="R243" s="554"/>
    </row>
    <row r="244" spans="1:18" s="118" customFormat="1" ht="18" customHeight="1" x14ac:dyDescent="0.2">
      <c r="A244" s="468" t="str">
        <f t="shared" si="23"/>
        <v>19</v>
      </c>
      <c r="B244" s="435">
        <v>43793</v>
      </c>
      <c r="C244" s="469" t="s">
        <v>100</v>
      </c>
      <c r="D244" s="459" t="s">
        <v>99</v>
      </c>
      <c r="E244" s="470"/>
      <c r="F244" s="471"/>
      <c r="G244" s="470"/>
      <c r="H244" s="472">
        <f t="shared" si="24"/>
        <v>24</v>
      </c>
      <c r="I244" s="473">
        <f t="shared" si="25"/>
        <v>0</v>
      </c>
      <c r="J244" s="473">
        <f t="shared" si="26"/>
        <v>24</v>
      </c>
      <c r="K244" s="474"/>
      <c r="L244" s="474"/>
      <c r="M244" s="1781">
        <f t="shared" si="27"/>
        <v>15331</v>
      </c>
      <c r="N244" s="475">
        <f t="shared" si="22"/>
        <v>15307</v>
      </c>
      <c r="O244" s="435">
        <f t="shared" si="21"/>
        <v>43793</v>
      </c>
      <c r="Q244" s="1563"/>
      <c r="R244" s="554"/>
    </row>
    <row r="245" spans="1:18" s="118" customFormat="1" ht="18" customHeight="1" x14ac:dyDescent="0.2">
      <c r="A245" s="476" t="str">
        <f t="shared" si="23"/>
        <v>19</v>
      </c>
      <c r="B245" s="427">
        <v>43794</v>
      </c>
      <c r="C245" s="426" t="s">
        <v>0</v>
      </c>
      <c r="D245" s="428" t="s">
        <v>98</v>
      </c>
      <c r="E245" s="429">
        <v>19</v>
      </c>
      <c r="F245" s="173">
        <v>20</v>
      </c>
      <c r="G245" s="470">
        <v>19</v>
      </c>
      <c r="H245" s="481">
        <f t="shared" si="24"/>
        <v>25</v>
      </c>
      <c r="I245" s="431">
        <f t="shared" si="25"/>
        <v>0</v>
      </c>
      <c r="J245" s="431">
        <f t="shared" si="26"/>
        <v>5</v>
      </c>
      <c r="K245" s="432"/>
      <c r="L245" s="432"/>
      <c r="M245" s="1782">
        <f t="shared" si="27"/>
        <v>15351</v>
      </c>
      <c r="N245" s="433">
        <f t="shared" si="22"/>
        <v>15326</v>
      </c>
      <c r="O245" s="427">
        <f t="shared" si="21"/>
        <v>43794</v>
      </c>
      <c r="Q245" s="1563"/>
      <c r="R245" s="554"/>
    </row>
    <row r="246" spans="1:18" s="118" customFormat="1" ht="18" customHeight="1" x14ac:dyDescent="0.2">
      <c r="A246" s="476" t="str">
        <f t="shared" si="23"/>
        <v>19</v>
      </c>
      <c r="B246" s="427">
        <v>43795</v>
      </c>
      <c r="C246" s="426" t="s">
        <v>1</v>
      </c>
      <c r="D246" s="428" t="s">
        <v>98</v>
      </c>
      <c r="E246" s="429">
        <v>19</v>
      </c>
      <c r="F246" s="173">
        <v>20</v>
      </c>
      <c r="G246" s="470">
        <v>19</v>
      </c>
      <c r="H246" s="481">
        <f t="shared" si="24"/>
        <v>26</v>
      </c>
      <c r="I246" s="431">
        <f t="shared" si="25"/>
        <v>0</v>
      </c>
      <c r="J246" s="431">
        <f t="shared" si="26"/>
        <v>6</v>
      </c>
      <c r="K246" s="436"/>
      <c r="L246" s="436"/>
      <c r="M246" s="1782">
        <f t="shared" si="27"/>
        <v>15371</v>
      </c>
      <c r="N246" s="433">
        <f t="shared" si="22"/>
        <v>15345</v>
      </c>
      <c r="O246" s="427">
        <f t="shared" si="21"/>
        <v>43795</v>
      </c>
      <c r="Q246" s="1563"/>
      <c r="R246" s="554"/>
    </row>
    <row r="247" spans="1:18" s="118" customFormat="1" ht="18" customHeight="1" x14ac:dyDescent="0.2">
      <c r="A247" s="476" t="str">
        <f t="shared" si="23"/>
        <v>19</v>
      </c>
      <c r="B247" s="427">
        <v>43796</v>
      </c>
      <c r="C247" s="426" t="s">
        <v>2</v>
      </c>
      <c r="D247" s="428" t="s">
        <v>98</v>
      </c>
      <c r="E247" s="429">
        <v>19</v>
      </c>
      <c r="F247" s="173">
        <v>20</v>
      </c>
      <c r="G247" s="470">
        <v>19</v>
      </c>
      <c r="H247" s="481">
        <f t="shared" si="24"/>
        <v>27</v>
      </c>
      <c r="I247" s="431">
        <f t="shared" si="25"/>
        <v>0</v>
      </c>
      <c r="J247" s="431">
        <f t="shared" si="26"/>
        <v>7</v>
      </c>
      <c r="K247" s="432"/>
      <c r="L247" s="432"/>
      <c r="M247" s="1782">
        <f t="shared" si="27"/>
        <v>15391</v>
      </c>
      <c r="N247" s="433">
        <f t="shared" si="22"/>
        <v>15364</v>
      </c>
      <c r="O247" s="427">
        <f t="shared" si="21"/>
        <v>43796</v>
      </c>
      <c r="Q247" s="1563"/>
      <c r="R247" s="554"/>
    </row>
    <row r="248" spans="1:18" s="118" customFormat="1" ht="18" customHeight="1" x14ac:dyDescent="0.2">
      <c r="A248" s="476" t="str">
        <f t="shared" si="23"/>
        <v>19</v>
      </c>
      <c r="B248" s="427">
        <v>43797</v>
      </c>
      <c r="C248" s="426" t="s">
        <v>3</v>
      </c>
      <c r="D248" s="428" t="s">
        <v>98</v>
      </c>
      <c r="E248" s="429">
        <v>18</v>
      </c>
      <c r="F248" s="173">
        <v>20</v>
      </c>
      <c r="G248" s="470">
        <v>18</v>
      </c>
      <c r="H248" s="481">
        <f t="shared" si="24"/>
        <v>29</v>
      </c>
      <c r="I248" s="431">
        <f t="shared" si="25"/>
        <v>0</v>
      </c>
      <c r="J248" s="431">
        <f t="shared" si="26"/>
        <v>9</v>
      </c>
      <c r="K248" s="436"/>
      <c r="L248" s="436"/>
      <c r="M248" s="1782">
        <f t="shared" si="27"/>
        <v>15411</v>
      </c>
      <c r="N248" s="433">
        <f t="shared" si="22"/>
        <v>15382</v>
      </c>
      <c r="O248" s="427">
        <f t="shared" si="21"/>
        <v>43797</v>
      </c>
      <c r="Q248" s="1563"/>
      <c r="R248" s="554"/>
    </row>
    <row r="249" spans="1:18" s="118" customFormat="1" ht="18" customHeight="1" x14ac:dyDescent="0.2">
      <c r="A249" s="476" t="str">
        <f t="shared" si="23"/>
        <v>19</v>
      </c>
      <c r="B249" s="427">
        <v>43798</v>
      </c>
      <c r="C249" s="426" t="s">
        <v>4</v>
      </c>
      <c r="D249" s="428" t="s">
        <v>98</v>
      </c>
      <c r="E249" s="429">
        <v>18</v>
      </c>
      <c r="F249" s="131">
        <v>19</v>
      </c>
      <c r="G249" s="470">
        <v>18</v>
      </c>
      <c r="H249" s="481">
        <f t="shared" si="24"/>
        <v>30</v>
      </c>
      <c r="I249" s="431">
        <f t="shared" si="25"/>
        <v>0</v>
      </c>
      <c r="J249" s="431">
        <f t="shared" si="26"/>
        <v>11</v>
      </c>
      <c r="K249" s="436"/>
      <c r="L249" s="436"/>
      <c r="M249" s="1782">
        <f t="shared" si="27"/>
        <v>15430</v>
      </c>
      <c r="N249" s="433">
        <f t="shared" si="22"/>
        <v>15400</v>
      </c>
      <c r="O249" s="427">
        <f t="shared" si="21"/>
        <v>43798</v>
      </c>
      <c r="Q249" s="1563"/>
      <c r="R249" s="554"/>
    </row>
    <row r="250" spans="1:18" s="118" customFormat="1" ht="18" customHeight="1" x14ac:dyDescent="0.2">
      <c r="A250" s="468" t="str">
        <f t="shared" si="23"/>
        <v>19</v>
      </c>
      <c r="B250" s="435">
        <v>43799</v>
      </c>
      <c r="C250" s="469" t="s">
        <v>5</v>
      </c>
      <c r="D250" s="459" t="s">
        <v>99</v>
      </c>
      <c r="E250" s="470"/>
      <c r="F250" s="471"/>
      <c r="G250" s="470"/>
      <c r="H250" s="472">
        <f t="shared" si="24"/>
        <v>30</v>
      </c>
      <c r="I250" s="473">
        <f t="shared" si="25"/>
        <v>0</v>
      </c>
      <c r="J250" s="473">
        <f t="shared" si="26"/>
        <v>30</v>
      </c>
      <c r="K250" s="474"/>
      <c r="L250" s="474"/>
      <c r="M250" s="1781">
        <f t="shared" si="27"/>
        <v>15430</v>
      </c>
      <c r="N250" s="475">
        <f t="shared" si="22"/>
        <v>15400</v>
      </c>
      <c r="O250" s="435">
        <f t="shared" si="21"/>
        <v>43799</v>
      </c>
      <c r="Q250" s="1563"/>
      <c r="R250" s="554"/>
    </row>
    <row r="251" spans="1:18" s="118" customFormat="1" ht="18" customHeight="1" x14ac:dyDescent="0.2">
      <c r="A251" s="468" t="str">
        <f t="shared" si="23"/>
        <v>19</v>
      </c>
      <c r="B251" s="435">
        <v>43800</v>
      </c>
      <c r="C251" s="469" t="s">
        <v>100</v>
      </c>
      <c r="D251" s="459" t="s">
        <v>99</v>
      </c>
      <c r="E251" s="470"/>
      <c r="F251" s="471"/>
      <c r="G251" s="470"/>
      <c r="H251" s="472">
        <f t="shared" si="24"/>
        <v>30</v>
      </c>
      <c r="I251" s="473">
        <f t="shared" si="25"/>
        <v>0</v>
      </c>
      <c r="J251" s="473">
        <f t="shared" si="26"/>
        <v>30</v>
      </c>
      <c r="K251" s="474"/>
      <c r="L251" s="474"/>
      <c r="M251" s="1781">
        <f t="shared" si="27"/>
        <v>15430</v>
      </c>
      <c r="N251" s="475">
        <f t="shared" si="22"/>
        <v>15400</v>
      </c>
      <c r="O251" s="435">
        <f t="shared" si="21"/>
        <v>43800</v>
      </c>
      <c r="Q251" s="1563"/>
      <c r="R251" s="554"/>
    </row>
    <row r="252" spans="1:18" s="118" customFormat="1" ht="18" customHeight="1" x14ac:dyDescent="0.2">
      <c r="A252" s="476" t="str">
        <f t="shared" si="23"/>
        <v>19</v>
      </c>
      <c r="B252" s="427">
        <v>43801</v>
      </c>
      <c r="C252" s="426" t="s">
        <v>0</v>
      </c>
      <c r="D252" s="428" t="s">
        <v>98</v>
      </c>
      <c r="E252" s="429">
        <v>19</v>
      </c>
      <c r="F252" s="131">
        <v>19</v>
      </c>
      <c r="G252" s="470">
        <v>19</v>
      </c>
      <c r="H252" s="481">
        <f t="shared" si="24"/>
        <v>30</v>
      </c>
      <c r="I252" s="431">
        <f t="shared" si="25"/>
        <v>0</v>
      </c>
      <c r="J252" s="431">
        <f t="shared" si="26"/>
        <v>11</v>
      </c>
      <c r="K252" s="436"/>
      <c r="L252" s="436"/>
      <c r="M252" s="1782">
        <f t="shared" si="27"/>
        <v>15449</v>
      </c>
      <c r="N252" s="433">
        <f t="shared" si="22"/>
        <v>15419</v>
      </c>
      <c r="O252" s="427">
        <f t="shared" si="21"/>
        <v>43801</v>
      </c>
      <c r="Q252" s="1563"/>
      <c r="R252" s="554"/>
    </row>
    <row r="253" spans="1:18" s="118" customFormat="1" ht="18" customHeight="1" x14ac:dyDescent="0.2">
      <c r="A253" s="476" t="str">
        <f t="shared" si="23"/>
        <v>19</v>
      </c>
      <c r="B253" s="427">
        <v>43802</v>
      </c>
      <c r="C253" s="426" t="s">
        <v>1</v>
      </c>
      <c r="D253" s="428" t="s">
        <v>98</v>
      </c>
      <c r="E253" s="429">
        <v>13</v>
      </c>
      <c r="F253" s="131">
        <v>16</v>
      </c>
      <c r="G253" s="470">
        <v>13</v>
      </c>
      <c r="H253" s="481">
        <f t="shared" si="24"/>
        <v>33</v>
      </c>
      <c r="I253" s="431">
        <f t="shared" si="25"/>
        <v>0</v>
      </c>
      <c r="J253" s="431">
        <f t="shared" si="26"/>
        <v>17</v>
      </c>
      <c r="K253" s="478"/>
      <c r="L253" s="478"/>
      <c r="M253" s="1782">
        <f t="shared" si="27"/>
        <v>15465</v>
      </c>
      <c r="N253" s="433">
        <f t="shared" si="22"/>
        <v>15432</v>
      </c>
      <c r="O253" s="427">
        <f t="shared" si="21"/>
        <v>43802</v>
      </c>
      <c r="Q253" s="1563"/>
      <c r="R253" s="554"/>
    </row>
    <row r="254" spans="1:18" s="118" customFormat="1" ht="18" customHeight="1" x14ac:dyDescent="0.2">
      <c r="A254" s="476" t="str">
        <f t="shared" si="23"/>
        <v>19</v>
      </c>
      <c r="B254" s="427">
        <v>43803</v>
      </c>
      <c r="C254" s="426" t="s">
        <v>2</v>
      </c>
      <c r="D254" s="428" t="s">
        <v>98</v>
      </c>
      <c r="E254" s="429">
        <v>14</v>
      </c>
      <c r="F254" s="131">
        <v>16</v>
      </c>
      <c r="G254" s="470">
        <v>14</v>
      </c>
      <c r="H254" s="481">
        <f t="shared" si="24"/>
        <v>35</v>
      </c>
      <c r="I254" s="431">
        <f t="shared" si="25"/>
        <v>0</v>
      </c>
      <c r="J254" s="431">
        <f t="shared" si="26"/>
        <v>19</v>
      </c>
      <c r="K254" s="432"/>
      <c r="L254" s="432"/>
      <c r="M254" s="1782">
        <f t="shared" si="27"/>
        <v>15481</v>
      </c>
      <c r="N254" s="433">
        <f t="shared" si="22"/>
        <v>15446</v>
      </c>
      <c r="O254" s="427">
        <f t="shared" si="21"/>
        <v>43803</v>
      </c>
      <c r="Q254" s="1563"/>
      <c r="R254" s="554"/>
    </row>
    <row r="255" spans="1:18" s="118" customFormat="1" ht="18" customHeight="1" x14ac:dyDescent="0.2">
      <c r="A255" s="476" t="str">
        <f t="shared" si="23"/>
        <v>19</v>
      </c>
      <c r="B255" s="427">
        <v>43804</v>
      </c>
      <c r="C255" s="426" t="s">
        <v>3</v>
      </c>
      <c r="D255" s="428" t="s">
        <v>98</v>
      </c>
      <c r="E255" s="429">
        <v>15</v>
      </c>
      <c r="F255" s="131">
        <v>15</v>
      </c>
      <c r="G255" s="470">
        <v>15</v>
      </c>
      <c r="H255" s="481">
        <f t="shared" si="24"/>
        <v>35</v>
      </c>
      <c r="I255" s="431">
        <f t="shared" si="25"/>
        <v>0</v>
      </c>
      <c r="J255" s="431">
        <f t="shared" si="26"/>
        <v>20</v>
      </c>
      <c r="K255" s="432"/>
      <c r="L255" s="432"/>
      <c r="M255" s="1782">
        <f t="shared" si="27"/>
        <v>15496</v>
      </c>
      <c r="N255" s="433">
        <f t="shared" si="22"/>
        <v>15461</v>
      </c>
      <c r="O255" s="427">
        <f t="shared" si="21"/>
        <v>43804</v>
      </c>
      <c r="Q255" s="1563"/>
      <c r="R255" s="554"/>
    </row>
    <row r="256" spans="1:18" s="118" customFormat="1" ht="18" customHeight="1" x14ac:dyDescent="0.2">
      <c r="A256" s="476" t="str">
        <f t="shared" si="23"/>
        <v>19</v>
      </c>
      <c r="B256" s="427">
        <v>43805</v>
      </c>
      <c r="C256" s="426" t="s">
        <v>4</v>
      </c>
      <c r="D256" s="428" t="s">
        <v>98</v>
      </c>
      <c r="E256" s="429">
        <v>15</v>
      </c>
      <c r="F256" s="131">
        <v>15</v>
      </c>
      <c r="G256" s="470">
        <v>15</v>
      </c>
      <c r="H256" s="481">
        <f t="shared" si="24"/>
        <v>35</v>
      </c>
      <c r="I256" s="431">
        <f t="shared" si="25"/>
        <v>0</v>
      </c>
      <c r="J256" s="431">
        <f t="shared" si="26"/>
        <v>20</v>
      </c>
      <c r="K256" s="432"/>
      <c r="L256" s="432"/>
      <c r="M256" s="1782">
        <f t="shared" si="27"/>
        <v>15511</v>
      </c>
      <c r="N256" s="433">
        <f t="shared" si="22"/>
        <v>15476</v>
      </c>
      <c r="O256" s="427">
        <f t="shared" si="21"/>
        <v>43805</v>
      </c>
      <c r="Q256" s="1563"/>
      <c r="R256" s="554"/>
    </row>
    <row r="257" spans="1:18" s="118" customFormat="1" ht="18" customHeight="1" x14ac:dyDescent="0.2">
      <c r="A257" s="468" t="str">
        <f t="shared" si="23"/>
        <v>19</v>
      </c>
      <c r="B257" s="435">
        <v>43806</v>
      </c>
      <c r="C257" s="469" t="s">
        <v>5</v>
      </c>
      <c r="D257" s="459" t="s">
        <v>99</v>
      </c>
      <c r="E257" s="470"/>
      <c r="F257" s="471"/>
      <c r="G257" s="470"/>
      <c r="H257" s="472">
        <f t="shared" si="24"/>
        <v>35</v>
      </c>
      <c r="I257" s="473">
        <f t="shared" si="25"/>
        <v>0</v>
      </c>
      <c r="J257" s="473">
        <f t="shared" si="26"/>
        <v>35</v>
      </c>
      <c r="K257" s="474"/>
      <c r="L257" s="474"/>
      <c r="M257" s="1781">
        <f t="shared" si="27"/>
        <v>15511</v>
      </c>
      <c r="N257" s="475">
        <f t="shared" si="22"/>
        <v>15476</v>
      </c>
      <c r="O257" s="435">
        <f t="shared" si="21"/>
        <v>43806</v>
      </c>
      <c r="Q257" s="1563"/>
      <c r="R257" s="554"/>
    </row>
    <row r="258" spans="1:18" s="118" customFormat="1" ht="18" customHeight="1" x14ac:dyDescent="0.2">
      <c r="A258" s="468" t="str">
        <f t="shared" si="23"/>
        <v>19</v>
      </c>
      <c r="B258" s="435">
        <v>43807</v>
      </c>
      <c r="C258" s="469" t="s">
        <v>100</v>
      </c>
      <c r="D258" s="459" t="s">
        <v>99</v>
      </c>
      <c r="E258" s="470"/>
      <c r="F258" s="471"/>
      <c r="G258" s="470"/>
      <c r="H258" s="472">
        <f t="shared" si="24"/>
        <v>35</v>
      </c>
      <c r="I258" s="473">
        <f t="shared" si="25"/>
        <v>0</v>
      </c>
      <c r="J258" s="473">
        <f t="shared" si="26"/>
        <v>35</v>
      </c>
      <c r="K258" s="474"/>
      <c r="L258" s="474"/>
      <c r="M258" s="1781">
        <f t="shared" si="27"/>
        <v>15511</v>
      </c>
      <c r="N258" s="475">
        <f t="shared" si="22"/>
        <v>15476</v>
      </c>
      <c r="O258" s="435">
        <f t="shared" si="21"/>
        <v>43807</v>
      </c>
      <c r="Q258" s="1563"/>
      <c r="R258" s="554"/>
    </row>
    <row r="259" spans="1:18" s="118" customFormat="1" ht="18" customHeight="1" x14ac:dyDescent="0.2">
      <c r="A259" s="476" t="str">
        <f t="shared" si="23"/>
        <v>19</v>
      </c>
      <c r="B259" s="427">
        <v>43808</v>
      </c>
      <c r="C259" s="426" t="s">
        <v>0</v>
      </c>
      <c r="D259" s="428" t="s">
        <v>98</v>
      </c>
      <c r="E259" s="429">
        <v>15</v>
      </c>
      <c r="F259" s="131">
        <v>15</v>
      </c>
      <c r="G259" s="470">
        <v>15</v>
      </c>
      <c r="H259" s="481">
        <f t="shared" si="24"/>
        <v>35</v>
      </c>
      <c r="I259" s="431">
        <f t="shared" si="25"/>
        <v>0</v>
      </c>
      <c r="J259" s="431">
        <f t="shared" si="26"/>
        <v>20</v>
      </c>
      <c r="K259" s="432"/>
      <c r="L259" s="432"/>
      <c r="M259" s="1782">
        <f t="shared" si="27"/>
        <v>15526</v>
      </c>
      <c r="N259" s="433">
        <f t="shared" si="22"/>
        <v>15491</v>
      </c>
      <c r="O259" s="427">
        <f t="shared" si="21"/>
        <v>43808</v>
      </c>
      <c r="Q259" s="1563"/>
      <c r="R259" s="554"/>
    </row>
    <row r="260" spans="1:18" s="118" customFormat="1" ht="18" customHeight="1" x14ac:dyDescent="0.2">
      <c r="A260" s="476" t="str">
        <f t="shared" si="23"/>
        <v>19</v>
      </c>
      <c r="B260" s="427">
        <v>43809</v>
      </c>
      <c r="C260" s="426" t="s">
        <v>1</v>
      </c>
      <c r="D260" s="428" t="s">
        <v>98</v>
      </c>
      <c r="E260" s="429">
        <v>15</v>
      </c>
      <c r="F260" s="131">
        <v>15</v>
      </c>
      <c r="G260" s="470">
        <v>15</v>
      </c>
      <c r="H260" s="481">
        <f t="shared" si="24"/>
        <v>35</v>
      </c>
      <c r="I260" s="431">
        <f t="shared" si="25"/>
        <v>0</v>
      </c>
      <c r="J260" s="431">
        <f t="shared" si="26"/>
        <v>20</v>
      </c>
      <c r="K260" s="432"/>
      <c r="L260" s="432"/>
      <c r="M260" s="1782">
        <f t="shared" si="27"/>
        <v>15541</v>
      </c>
      <c r="N260" s="433">
        <f t="shared" si="22"/>
        <v>15506</v>
      </c>
      <c r="O260" s="427">
        <f t="shared" si="21"/>
        <v>43809</v>
      </c>
      <c r="Q260" s="1563"/>
      <c r="R260" s="554"/>
    </row>
    <row r="261" spans="1:18" s="118" customFormat="1" ht="18" customHeight="1" x14ac:dyDescent="0.2">
      <c r="A261" s="476" t="str">
        <f t="shared" si="23"/>
        <v>19</v>
      </c>
      <c r="B261" s="427">
        <v>43810</v>
      </c>
      <c r="C261" s="426" t="s">
        <v>2</v>
      </c>
      <c r="D261" s="428" t="s">
        <v>98</v>
      </c>
      <c r="E261" s="429">
        <v>16</v>
      </c>
      <c r="F261" s="131">
        <v>15</v>
      </c>
      <c r="G261" s="470">
        <v>16</v>
      </c>
      <c r="H261" s="481">
        <f t="shared" si="24"/>
        <v>34</v>
      </c>
      <c r="I261" s="431">
        <f t="shared" si="25"/>
        <v>0</v>
      </c>
      <c r="J261" s="431">
        <f t="shared" si="26"/>
        <v>19</v>
      </c>
      <c r="K261" s="432"/>
      <c r="L261" s="432"/>
      <c r="M261" s="1782">
        <f t="shared" si="27"/>
        <v>15556</v>
      </c>
      <c r="N261" s="433">
        <f t="shared" si="22"/>
        <v>15522</v>
      </c>
      <c r="O261" s="427">
        <f t="shared" si="21"/>
        <v>43810</v>
      </c>
      <c r="Q261" s="1563"/>
      <c r="R261" s="554"/>
    </row>
    <row r="262" spans="1:18" s="118" customFormat="1" ht="18" customHeight="1" x14ac:dyDescent="0.2">
      <c r="A262" s="476" t="str">
        <f t="shared" si="23"/>
        <v>19</v>
      </c>
      <c r="B262" s="427">
        <v>43811</v>
      </c>
      <c r="C262" s="426" t="s">
        <v>3</v>
      </c>
      <c r="D262" s="428" t="s">
        <v>98</v>
      </c>
      <c r="E262" s="429">
        <v>16</v>
      </c>
      <c r="F262" s="131">
        <v>15</v>
      </c>
      <c r="G262" s="470">
        <v>16</v>
      </c>
      <c r="H262" s="481">
        <f t="shared" si="24"/>
        <v>33</v>
      </c>
      <c r="I262" s="431">
        <f t="shared" si="25"/>
        <v>0</v>
      </c>
      <c r="J262" s="431">
        <f t="shared" si="26"/>
        <v>18</v>
      </c>
      <c r="K262" s="432"/>
      <c r="L262" s="432"/>
      <c r="M262" s="1782">
        <f t="shared" si="27"/>
        <v>15571</v>
      </c>
      <c r="N262" s="433">
        <f t="shared" si="22"/>
        <v>15538</v>
      </c>
      <c r="O262" s="427">
        <f t="shared" ref="O262:O325" si="28">B262</f>
        <v>43811</v>
      </c>
      <c r="Q262" s="1563"/>
      <c r="R262" s="554"/>
    </row>
    <row r="263" spans="1:18" s="118" customFormat="1" ht="18" customHeight="1" x14ac:dyDescent="0.2">
      <c r="A263" s="476" t="str">
        <f t="shared" si="23"/>
        <v>19</v>
      </c>
      <c r="B263" s="427">
        <v>43812</v>
      </c>
      <c r="C263" s="426" t="s">
        <v>4</v>
      </c>
      <c r="D263" s="428" t="s">
        <v>98</v>
      </c>
      <c r="E263" s="429">
        <v>15</v>
      </c>
      <c r="F263" s="131">
        <v>15</v>
      </c>
      <c r="G263" s="470">
        <v>15</v>
      </c>
      <c r="H263" s="481">
        <f t="shared" si="24"/>
        <v>33</v>
      </c>
      <c r="I263" s="431">
        <f t="shared" si="25"/>
        <v>0</v>
      </c>
      <c r="J263" s="431">
        <f t="shared" si="26"/>
        <v>18</v>
      </c>
      <c r="K263" s="432"/>
      <c r="L263" s="432"/>
      <c r="M263" s="1782">
        <f t="shared" si="27"/>
        <v>15586</v>
      </c>
      <c r="N263" s="433">
        <f t="shared" ref="N263:N326" si="29">N262+G263</f>
        <v>15553</v>
      </c>
      <c r="O263" s="427">
        <f t="shared" si="28"/>
        <v>43812</v>
      </c>
      <c r="Q263" s="1563"/>
      <c r="R263" s="554"/>
    </row>
    <row r="264" spans="1:18" s="118" customFormat="1" ht="18" customHeight="1" x14ac:dyDescent="0.2">
      <c r="A264" s="468" t="str">
        <f t="shared" ref="A264:A327" si="30">TEXT(B264,"YY")</f>
        <v>19</v>
      </c>
      <c r="B264" s="435">
        <v>43813</v>
      </c>
      <c r="C264" s="469" t="s">
        <v>5</v>
      </c>
      <c r="D264" s="459" t="s">
        <v>99</v>
      </c>
      <c r="E264" s="470"/>
      <c r="F264" s="471"/>
      <c r="G264" s="470"/>
      <c r="H264" s="472">
        <f t="shared" ref="H264:H327" si="31">H263+F264-G264</f>
        <v>33</v>
      </c>
      <c r="I264" s="473">
        <f t="shared" ref="I264:I327" si="32">I263+G264-E264</f>
        <v>0</v>
      </c>
      <c r="J264" s="473">
        <f t="shared" ref="J264:J327" si="33">(G264-H263)*-1</f>
        <v>33</v>
      </c>
      <c r="K264" s="474"/>
      <c r="L264" s="474"/>
      <c r="M264" s="1781">
        <f t="shared" ref="M264:M327" si="34">M263+F264</f>
        <v>15586</v>
      </c>
      <c r="N264" s="475">
        <f t="shared" si="29"/>
        <v>15553</v>
      </c>
      <c r="O264" s="435">
        <f t="shared" si="28"/>
        <v>43813</v>
      </c>
      <c r="Q264" s="1563"/>
      <c r="R264" s="554"/>
    </row>
    <row r="265" spans="1:18" s="118" customFormat="1" ht="18" customHeight="1" x14ac:dyDescent="0.2">
      <c r="A265" s="468" t="str">
        <f t="shared" si="30"/>
        <v>19</v>
      </c>
      <c r="B265" s="435">
        <v>43814</v>
      </c>
      <c r="C265" s="469" t="s">
        <v>100</v>
      </c>
      <c r="D265" s="459" t="s">
        <v>99</v>
      </c>
      <c r="E265" s="470"/>
      <c r="F265" s="471"/>
      <c r="G265" s="470"/>
      <c r="H265" s="472">
        <f t="shared" si="31"/>
        <v>33</v>
      </c>
      <c r="I265" s="473">
        <f t="shared" si="32"/>
        <v>0</v>
      </c>
      <c r="J265" s="473">
        <f t="shared" si="33"/>
        <v>33</v>
      </c>
      <c r="K265" s="474"/>
      <c r="L265" s="474"/>
      <c r="M265" s="1781">
        <f t="shared" si="34"/>
        <v>15586</v>
      </c>
      <c r="N265" s="475">
        <f t="shared" si="29"/>
        <v>15553</v>
      </c>
      <c r="O265" s="435">
        <f t="shared" si="28"/>
        <v>43814</v>
      </c>
      <c r="Q265" s="1563"/>
      <c r="R265" s="554"/>
    </row>
    <row r="266" spans="1:18" s="118" customFormat="1" ht="18" customHeight="1" x14ac:dyDescent="0.2">
      <c r="A266" s="476" t="str">
        <f t="shared" si="30"/>
        <v>19</v>
      </c>
      <c r="B266" s="427">
        <v>43815</v>
      </c>
      <c r="C266" s="426" t="s">
        <v>0</v>
      </c>
      <c r="D266" s="428" t="s">
        <v>98</v>
      </c>
      <c r="E266" s="429">
        <v>15</v>
      </c>
      <c r="F266" s="131">
        <v>15</v>
      </c>
      <c r="G266" s="470">
        <v>15</v>
      </c>
      <c r="H266" s="481">
        <f t="shared" si="31"/>
        <v>33</v>
      </c>
      <c r="I266" s="431">
        <f t="shared" si="32"/>
        <v>0</v>
      </c>
      <c r="J266" s="431">
        <f t="shared" si="33"/>
        <v>18</v>
      </c>
      <c r="K266" s="432"/>
      <c r="L266" s="432"/>
      <c r="M266" s="1782">
        <f t="shared" si="34"/>
        <v>15601</v>
      </c>
      <c r="N266" s="433">
        <f t="shared" si="29"/>
        <v>15568</v>
      </c>
      <c r="O266" s="427">
        <f t="shared" si="28"/>
        <v>43815</v>
      </c>
      <c r="Q266" s="1563"/>
      <c r="R266" s="554"/>
    </row>
    <row r="267" spans="1:18" s="118" customFormat="1" ht="18" customHeight="1" x14ac:dyDescent="0.2">
      <c r="A267" s="476" t="str">
        <f t="shared" si="30"/>
        <v>19</v>
      </c>
      <c r="B267" s="427">
        <v>43816</v>
      </c>
      <c r="C267" s="426" t="s">
        <v>1</v>
      </c>
      <c r="D267" s="428" t="s">
        <v>98</v>
      </c>
      <c r="E267" s="429">
        <v>16</v>
      </c>
      <c r="F267" s="131">
        <v>15</v>
      </c>
      <c r="G267" s="470">
        <v>16</v>
      </c>
      <c r="H267" s="481">
        <f t="shared" si="31"/>
        <v>32</v>
      </c>
      <c r="I267" s="431">
        <f t="shared" si="32"/>
        <v>0</v>
      </c>
      <c r="J267" s="431">
        <f t="shared" si="33"/>
        <v>17</v>
      </c>
      <c r="K267" s="432"/>
      <c r="L267" s="432"/>
      <c r="M267" s="1782">
        <f t="shared" si="34"/>
        <v>15616</v>
      </c>
      <c r="N267" s="433">
        <f t="shared" si="29"/>
        <v>15584</v>
      </c>
      <c r="O267" s="427">
        <f t="shared" si="28"/>
        <v>43816</v>
      </c>
      <c r="Q267" s="1563"/>
      <c r="R267" s="554"/>
    </row>
    <row r="268" spans="1:18" s="118" customFormat="1" ht="18" customHeight="1" x14ac:dyDescent="0.2">
      <c r="A268" s="476" t="str">
        <f t="shared" si="30"/>
        <v>19</v>
      </c>
      <c r="B268" s="427">
        <v>43817</v>
      </c>
      <c r="C268" s="426" t="s">
        <v>2</v>
      </c>
      <c r="D268" s="428" t="s">
        <v>98</v>
      </c>
      <c r="E268" s="429">
        <v>16</v>
      </c>
      <c r="F268" s="131">
        <v>15</v>
      </c>
      <c r="G268" s="470">
        <v>16</v>
      </c>
      <c r="H268" s="481">
        <f t="shared" si="31"/>
        <v>31</v>
      </c>
      <c r="I268" s="431">
        <f t="shared" si="32"/>
        <v>0</v>
      </c>
      <c r="J268" s="431">
        <f t="shared" si="33"/>
        <v>16</v>
      </c>
      <c r="K268" s="432"/>
      <c r="L268" s="432"/>
      <c r="M268" s="1782">
        <f t="shared" si="34"/>
        <v>15631</v>
      </c>
      <c r="N268" s="433">
        <f t="shared" si="29"/>
        <v>15600</v>
      </c>
      <c r="O268" s="427">
        <f t="shared" si="28"/>
        <v>43817</v>
      </c>
      <c r="Q268" s="1563"/>
      <c r="R268" s="554"/>
    </row>
    <row r="269" spans="1:18" s="118" customFormat="1" ht="18" customHeight="1" x14ac:dyDescent="0.2">
      <c r="A269" s="476" t="str">
        <f t="shared" si="30"/>
        <v>19</v>
      </c>
      <c r="B269" s="427">
        <v>43818</v>
      </c>
      <c r="C269" s="426" t="s">
        <v>3</v>
      </c>
      <c r="D269" s="428" t="s">
        <v>98</v>
      </c>
      <c r="E269" s="429">
        <v>16</v>
      </c>
      <c r="F269" s="131">
        <v>15</v>
      </c>
      <c r="G269" s="470">
        <v>16</v>
      </c>
      <c r="H269" s="481">
        <f t="shared" si="31"/>
        <v>30</v>
      </c>
      <c r="I269" s="431">
        <f t="shared" si="32"/>
        <v>0</v>
      </c>
      <c r="J269" s="431">
        <f t="shared" si="33"/>
        <v>15</v>
      </c>
      <c r="K269" s="432"/>
      <c r="L269" s="432"/>
      <c r="M269" s="1782">
        <f t="shared" si="34"/>
        <v>15646</v>
      </c>
      <c r="N269" s="433">
        <f t="shared" si="29"/>
        <v>15616</v>
      </c>
      <c r="O269" s="427">
        <f t="shared" si="28"/>
        <v>43818</v>
      </c>
      <c r="Q269" s="1563"/>
      <c r="R269" s="554"/>
    </row>
    <row r="270" spans="1:18" s="118" customFormat="1" ht="18" customHeight="1" x14ac:dyDescent="0.2">
      <c r="A270" s="476" t="str">
        <f t="shared" si="30"/>
        <v>19</v>
      </c>
      <c r="B270" s="427">
        <v>43819</v>
      </c>
      <c r="C270" s="426" t="s">
        <v>4</v>
      </c>
      <c r="D270" s="428" t="s">
        <v>98</v>
      </c>
      <c r="E270" s="429">
        <v>16</v>
      </c>
      <c r="F270" s="131">
        <v>15</v>
      </c>
      <c r="G270" s="470">
        <v>16</v>
      </c>
      <c r="H270" s="481">
        <f t="shared" si="31"/>
        <v>29</v>
      </c>
      <c r="I270" s="431">
        <f t="shared" si="32"/>
        <v>0</v>
      </c>
      <c r="J270" s="431">
        <f t="shared" si="33"/>
        <v>14</v>
      </c>
      <c r="K270" s="432"/>
      <c r="L270" s="432"/>
      <c r="M270" s="1782">
        <f t="shared" si="34"/>
        <v>15661</v>
      </c>
      <c r="N270" s="433">
        <f t="shared" si="29"/>
        <v>15632</v>
      </c>
      <c r="O270" s="427">
        <f t="shared" si="28"/>
        <v>43819</v>
      </c>
      <c r="Q270" s="1563"/>
      <c r="R270" s="554"/>
    </row>
    <row r="271" spans="1:18" s="118" customFormat="1" ht="18" customHeight="1" x14ac:dyDescent="0.2">
      <c r="A271" s="468" t="str">
        <f t="shared" si="30"/>
        <v>19</v>
      </c>
      <c r="B271" s="435">
        <v>43820</v>
      </c>
      <c r="C271" s="469" t="s">
        <v>5</v>
      </c>
      <c r="D271" s="459" t="s">
        <v>99</v>
      </c>
      <c r="E271" s="470"/>
      <c r="F271" s="471"/>
      <c r="G271" s="470"/>
      <c r="H271" s="472">
        <f t="shared" si="31"/>
        <v>29</v>
      </c>
      <c r="I271" s="473">
        <f t="shared" si="32"/>
        <v>0</v>
      </c>
      <c r="J271" s="473">
        <f t="shared" si="33"/>
        <v>29</v>
      </c>
      <c r="K271" s="474"/>
      <c r="L271" s="474"/>
      <c r="M271" s="1781">
        <f t="shared" si="34"/>
        <v>15661</v>
      </c>
      <c r="N271" s="475">
        <f t="shared" si="29"/>
        <v>15632</v>
      </c>
      <c r="O271" s="435">
        <f t="shared" si="28"/>
        <v>43820</v>
      </c>
      <c r="Q271" s="1563"/>
      <c r="R271" s="554"/>
    </row>
    <row r="272" spans="1:18" s="118" customFormat="1" ht="18" customHeight="1" x14ac:dyDescent="0.2">
      <c r="A272" s="468" t="str">
        <f t="shared" si="30"/>
        <v>19</v>
      </c>
      <c r="B272" s="435">
        <v>43821</v>
      </c>
      <c r="C272" s="469" t="s">
        <v>100</v>
      </c>
      <c r="D272" s="459" t="s">
        <v>99</v>
      </c>
      <c r="E272" s="470"/>
      <c r="F272" s="471"/>
      <c r="G272" s="470"/>
      <c r="H272" s="472">
        <f t="shared" si="31"/>
        <v>29</v>
      </c>
      <c r="I272" s="473">
        <f t="shared" si="32"/>
        <v>0</v>
      </c>
      <c r="J272" s="473">
        <f t="shared" si="33"/>
        <v>29</v>
      </c>
      <c r="K272" s="474"/>
      <c r="L272" s="474"/>
      <c r="M272" s="1781">
        <f t="shared" si="34"/>
        <v>15661</v>
      </c>
      <c r="N272" s="475">
        <f t="shared" si="29"/>
        <v>15632</v>
      </c>
      <c r="O272" s="435">
        <f t="shared" si="28"/>
        <v>43821</v>
      </c>
      <c r="Q272" s="1563"/>
      <c r="R272" s="554"/>
    </row>
    <row r="273" spans="1:18" s="118" customFormat="1" ht="18" customHeight="1" x14ac:dyDescent="0.2">
      <c r="A273" s="476" t="str">
        <f t="shared" si="30"/>
        <v>19</v>
      </c>
      <c r="B273" s="427">
        <v>43822</v>
      </c>
      <c r="C273" s="426" t="s">
        <v>0</v>
      </c>
      <c r="D273" s="428" t="s">
        <v>98</v>
      </c>
      <c r="E273" s="429">
        <v>16</v>
      </c>
      <c r="F273" s="131">
        <v>15</v>
      </c>
      <c r="G273" s="470">
        <v>16</v>
      </c>
      <c r="H273" s="481">
        <f t="shared" si="31"/>
        <v>28</v>
      </c>
      <c r="I273" s="431">
        <f t="shared" si="32"/>
        <v>0</v>
      </c>
      <c r="J273" s="431">
        <f t="shared" si="33"/>
        <v>13</v>
      </c>
      <c r="K273" s="432"/>
      <c r="L273" s="432"/>
      <c r="M273" s="1782">
        <f t="shared" si="34"/>
        <v>15676</v>
      </c>
      <c r="N273" s="433">
        <f t="shared" si="29"/>
        <v>15648</v>
      </c>
      <c r="O273" s="427">
        <f t="shared" si="28"/>
        <v>43822</v>
      </c>
      <c r="Q273" s="1563"/>
      <c r="R273" s="554"/>
    </row>
    <row r="274" spans="1:18" s="118" customFormat="1" ht="18" customHeight="1" x14ac:dyDescent="0.2">
      <c r="A274" s="476" t="str">
        <f t="shared" si="30"/>
        <v>19</v>
      </c>
      <c r="B274" s="427">
        <v>43823</v>
      </c>
      <c r="C274" s="426" t="s">
        <v>1</v>
      </c>
      <c r="D274" s="428" t="s">
        <v>98</v>
      </c>
      <c r="E274" s="429">
        <v>16</v>
      </c>
      <c r="F274" s="131">
        <v>15</v>
      </c>
      <c r="G274" s="470">
        <v>16</v>
      </c>
      <c r="H274" s="481">
        <f t="shared" si="31"/>
        <v>27</v>
      </c>
      <c r="I274" s="431">
        <f t="shared" si="32"/>
        <v>0</v>
      </c>
      <c r="J274" s="431">
        <f t="shared" si="33"/>
        <v>12</v>
      </c>
      <c r="K274" s="432"/>
      <c r="L274" s="432"/>
      <c r="M274" s="1782">
        <f t="shared" si="34"/>
        <v>15691</v>
      </c>
      <c r="N274" s="433">
        <f t="shared" si="29"/>
        <v>15664</v>
      </c>
      <c r="O274" s="427">
        <f t="shared" si="28"/>
        <v>43823</v>
      </c>
      <c r="Q274" s="1563"/>
      <c r="R274" s="554"/>
    </row>
    <row r="275" spans="1:18" s="118" customFormat="1" ht="18" customHeight="1" x14ac:dyDescent="0.2">
      <c r="A275" s="476" t="str">
        <f t="shared" si="30"/>
        <v>19</v>
      </c>
      <c r="B275" s="427">
        <v>43824</v>
      </c>
      <c r="C275" s="426" t="s">
        <v>2</v>
      </c>
      <c r="D275" s="428" t="s">
        <v>98</v>
      </c>
      <c r="E275" s="429">
        <v>16</v>
      </c>
      <c r="F275" s="131">
        <v>15</v>
      </c>
      <c r="G275" s="470">
        <v>16</v>
      </c>
      <c r="H275" s="481">
        <f t="shared" si="31"/>
        <v>26</v>
      </c>
      <c r="I275" s="431">
        <f t="shared" si="32"/>
        <v>0</v>
      </c>
      <c r="J275" s="431">
        <f t="shared" si="33"/>
        <v>11</v>
      </c>
      <c r="K275" s="432"/>
      <c r="L275" s="432"/>
      <c r="M275" s="1782">
        <f t="shared" si="34"/>
        <v>15706</v>
      </c>
      <c r="N275" s="433">
        <f t="shared" si="29"/>
        <v>15680</v>
      </c>
      <c r="O275" s="427">
        <f t="shared" si="28"/>
        <v>43824</v>
      </c>
      <c r="Q275" s="1563"/>
      <c r="R275" s="554"/>
    </row>
    <row r="276" spans="1:18" s="118" customFormat="1" ht="18" customHeight="1" x14ac:dyDescent="0.2">
      <c r="A276" s="476" t="str">
        <f t="shared" si="30"/>
        <v>19</v>
      </c>
      <c r="B276" s="427">
        <v>43825</v>
      </c>
      <c r="C276" s="426" t="s">
        <v>3</v>
      </c>
      <c r="D276" s="428" t="s">
        <v>98</v>
      </c>
      <c r="E276" s="429">
        <v>16</v>
      </c>
      <c r="F276" s="131">
        <v>15</v>
      </c>
      <c r="G276" s="470">
        <v>16</v>
      </c>
      <c r="H276" s="481">
        <f t="shared" si="31"/>
        <v>25</v>
      </c>
      <c r="I276" s="431">
        <f t="shared" si="32"/>
        <v>0</v>
      </c>
      <c r="J276" s="431">
        <f t="shared" si="33"/>
        <v>10</v>
      </c>
      <c r="K276" s="432"/>
      <c r="L276" s="432"/>
      <c r="M276" s="1782">
        <f t="shared" si="34"/>
        <v>15721</v>
      </c>
      <c r="N276" s="433">
        <f t="shared" si="29"/>
        <v>15696</v>
      </c>
      <c r="O276" s="427">
        <f t="shared" si="28"/>
        <v>43825</v>
      </c>
      <c r="Q276" s="1563"/>
      <c r="R276" s="554"/>
    </row>
    <row r="277" spans="1:18" s="118" customFormat="1" ht="18" customHeight="1" x14ac:dyDescent="0.2">
      <c r="A277" s="476" t="str">
        <f t="shared" si="30"/>
        <v>19</v>
      </c>
      <c r="B277" s="427">
        <v>43826</v>
      </c>
      <c r="C277" s="426" t="s">
        <v>4</v>
      </c>
      <c r="D277" s="428" t="s">
        <v>98</v>
      </c>
      <c r="E277" s="429">
        <v>0</v>
      </c>
      <c r="F277" s="131">
        <v>10</v>
      </c>
      <c r="G277" s="470">
        <v>0</v>
      </c>
      <c r="H277" s="481">
        <f t="shared" si="31"/>
        <v>35</v>
      </c>
      <c r="I277" s="431">
        <f t="shared" si="32"/>
        <v>0</v>
      </c>
      <c r="J277" s="431">
        <f t="shared" si="33"/>
        <v>25</v>
      </c>
      <c r="K277" s="436" t="s">
        <v>608</v>
      </c>
      <c r="L277" s="436"/>
      <c r="M277" s="1782">
        <f t="shared" si="34"/>
        <v>15731</v>
      </c>
      <c r="N277" s="433">
        <f t="shared" si="29"/>
        <v>15696</v>
      </c>
      <c r="O277" s="427">
        <f t="shared" si="28"/>
        <v>43826</v>
      </c>
      <c r="Q277" s="1563"/>
      <c r="R277" s="554"/>
    </row>
    <row r="278" spans="1:18" s="118" customFormat="1" ht="18" customHeight="1" x14ac:dyDescent="0.2">
      <c r="A278" s="468" t="str">
        <f t="shared" si="30"/>
        <v>19</v>
      </c>
      <c r="B278" s="435">
        <v>43827</v>
      </c>
      <c r="C278" s="469" t="s">
        <v>5</v>
      </c>
      <c r="D278" s="459" t="s">
        <v>99</v>
      </c>
      <c r="E278" s="470"/>
      <c r="F278" s="471"/>
      <c r="G278" s="470"/>
      <c r="H278" s="472">
        <f t="shared" si="31"/>
        <v>35</v>
      </c>
      <c r="I278" s="473">
        <f t="shared" si="32"/>
        <v>0</v>
      </c>
      <c r="J278" s="473">
        <f t="shared" si="33"/>
        <v>35</v>
      </c>
      <c r="K278" s="474"/>
      <c r="L278" s="474"/>
      <c r="M278" s="1781">
        <f t="shared" si="34"/>
        <v>15731</v>
      </c>
      <c r="N278" s="475">
        <f t="shared" si="29"/>
        <v>15696</v>
      </c>
      <c r="O278" s="435">
        <f t="shared" si="28"/>
        <v>43827</v>
      </c>
      <c r="Q278" s="1563"/>
      <c r="R278" s="554"/>
    </row>
    <row r="279" spans="1:18" s="118" customFormat="1" ht="18" customHeight="1" x14ac:dyDescent="0.2">
      <c r="A279" s="468" t="str">
        <f t="shared" si="30"/>
        <v>19</v>
      </c>
      <c r="B279" s="435">
        <v>43828</v>
      </c>
      <c r="C279" s="469" t="s">
        <v>100</v>
      </c>
      <c r="D279" s="459" t="s">
        <v>99</v>
      </c>
      <c r="E279" s="470"/>
      <c r="F279" s="471"/>
      <c r="G279" s="470"/>
      <c r="H279" s="472">
        <f t="shared" si="31"/>
        <v>35</v>
      </c>
      <c r="I279" s="473">
        <f t="shared" si="32"/>
        <v>0</v>
      </c>
      <c r="J279" s="473">
        <f t="shared" si="33"/>
        <v>35</v>
      </c>
      <c r="K279" s="474"/>
      <c r="L279" s="474"/>
      <c r="M279" s="1781">
        <f t="shared" si="34"/>
        <v>15731</v>
      </c>
      <c r="N279" s="475">
        <f t="shared" si="29"/>
        <v>15696</v>
      </c>
      <c r="O279" s="435">
        <f t="shared" si="28"/>
        <v>43828</v>
      </c>
      <c r="Q279" s="1563"/>
      <c r="R279" s="554"/>
    </row>
    <row r="280" spans="1:18" s="118" customFormat="1" ht="18" customHeight="1" x14ac:dyDescent="0.2">
      <c r="A280" s="468" t="str">
        <f t="shared" si="30"/>
        <v>19</v>
      </c>
      <c r="B280" s="435">
        <v>43829</v>
      </c>
      <c r="C280" s="469" t="s">
        <v>0</v>
      </c>
      <c r="D280" s="459" t="s">
        <v>99</v>
      </c>
      <c r="E280" s="470"/>
      <c r="F280" s="471"/>
      <c r="G280" s="470"/>
      <c r="H280" s="472">
        <f t="shared" si="31"/>
        <v>35</v>
      </c>
      <c r="I280" s="473">
        <f t="shared" si="32"/>
        <v>0</v>
      </c>
      <c r="J280" s="473">
        <f t="shared" si="33"/>
        <v>35</v>
      </c>
      <c r="K280" s="474"/>
      <c r="L280" s="474"/>
      <c r="M280" s="1781">
        <f t="shared" si="34"/>
        <v>15731</v>
      </c>
      <c r="N280" s="475">
        <f t="shared" si="29"/>
        <v>15696</v>
      </c>
      <c r="O280" s="435">
        <f t="shared" si="28"/>
        <v>43829</v>
      </c>
      <c r="Q280" s="1563"/>
      <c r="R280" s="554"/>
    </row>
    <row r="281" spans="1:18" s="118" customFormat="1" ht="18" customHeight="1" x14ac:dyDescent="0.2">
      <c r="A281" s="468" t="str">
        <f t="shared" si="30"/>
        <v>19</v>
      </c>
      <c r="B281" s="435">
        <v>43830</v>
      </c>
      <c r="C281" s="469" t="s">
        <v>1</v>
      </c>
      <c r="D281" s="459" t="s">
        <v>99</v>
      </c>
      <c r="E281" s="470"/>
      <c r="F281" s="471"/>
      <c r="G281" s="470"/>
      <c r="H281" s="472">
        <f t="shared" si="31"/>
        <v>35</v>
      </c>
      <c r="I281" s="473">
        <f t="shared" si="32"/>
        <v>0</v>
      </c>
      <c r="J281" s="473">
        <f t="shared" si="33"/>
        <v>35</v>
      </c>
      <c r="K281" s="474"/>
      <c r="L281" s="474"/>
      <c r="M281" s="1781">
        <f t="shared" si="34"/>
        <v>15731</v>
      </c>
      <c r="N281" s="475">
        <f t="shared" si="29"/>
        <v>15696</v>
      </c>
      <c r="O281" s="435">
        <f t="shared" si="28"/>
        <v>43830</v>
      </c>
      <c r="Q281" s="1563"/>
      <c r="R281" s="554"/>
    </row>
    <row r="282" spans="1:18" s="118" customFormat="1" ht="18" customHeight="1" x14ac:dyDescent="0.2">
      <c r="A282" s="468" t="str">
        <f t="shared" si="30"/>
        <v>20</v>
      </c>
      <c r="B282" s="435">
        <v>43831</v>
      </c>
      <c r="C282" s="469" t="s">
        <v>2</v>
      </c>
      <c r="D282" s="459" t="s">
        <v>99</v>
      </c>
      <c r="E282" s="470"/>
      <c r="F282" s="471"/>
      <c r="G282" s="470"/>
      <c r="H282" s="472">
        <f t="shared" si="31"/>
        <v>35</v>
      </c>
      <c r="I282" s="473">
        <f t="shared" si="32"/>
        <v>0</v>
      </c>
      <c r="J282" s="473">
        <f t="shared" si="33"/>
        <v>35</v>
      </c>
      <c r="K282" s="474"/>
      <c r="L282" s="474"/>
      <c r="M282" s="1781">
        <f t="shared" si="34"/>
        <v>15731</v>
      </c>
      <c r="N282" s="475">
        <f t="shared" si="29"/>
        <v>15696</v>
      </c>
      <c r="O282" s="435">
        <f t="shared" si="28"/>
        <v>43831</v>
      </c>
      <c r="Q282" s="1563"/>
      <c r="R282" s="554"/>
    </row>
    <row r="283" spans="1:18" s="118" customFormat="1" ht="18" customHeight="1" x14ac:dyDescent="0.2">
      <c r="A283" s="468" t="str">
        <f t="shared" si="30"/>
        <v>20</v>
      </c>
      <c r="B283" s="435">
        <v>43832</v>
      </c>
      <c r="C283" s="469" t="s">
        <v>3</v>
      </c>
      <c r="D283" s="459" t="s">
        <v>99</v>
      </c>
      <c r="E283" s="470"/>
      <c r="F283" s="471"/>
      <c r="G283" s="470"/>
      <c r="H283" s="472">
        <f t="shared" si="31"/>
        <v>35</v>
      </c>
      <c r="I283" s="473">
        <f t="shared" si="32"/>
        <v>0</v>
      </c>
      <c r="J283" s="473">
        <f t="shared" si="33"/>
        <v>35</v>
      </c>
      <c r="K283" s="474"/>
      <c r="L283" s="474"/>
      <c r="M283" s="1781">
        <f t="shared" si="34"/>
        <v>15731</v>
      </c>
      <c r="N283" s="475">
        <f t="shared" si="29"/>
        <v>15696</v>
      </c>
      <c r="O283" s="435">
        <f t="shared" si="28"/>
        <v>43832</v>
      </c>
      <c r="Q283" s="1563"/>
      <c r="R283" s="554"/>
    </row>
    <row r="284" spans="1:18" s="118" customFormat="1" ht="18" customHeight="1" x14ac:dyDescent="0.2">
      <c r="A284" s="468" t="str">
        <f t="shared" si="30"/>
        <v>20</v>
      </c>
      <c r="B284" s="435">
        <v>43833</v>
      </c>
      <c r="C284" s="469" t="s">
        <v>4</v>
      </c>
      <c r="D284" s="459" t="s">
        <v>99</v>
      </c>
      <c r="E284" s="470"/>
      <c r="F284" s="471"/>
      <c r="G284" s="470"/>
      <c r="H284" s="472">
        <f t="shared" si="31"/>
        <v>35</v>
      </c>
      <c r="I284" s="473">
        <f t="shared" si="32"/>
        <v>0</v>
      </c>
      <c r="J284" s="473">
        <f t="shared" si="33"/>
        <v>35</v>
      </c>
      <c r="K284" s="474"/>
      <c r="L284" s="474"/>
      <c r="M284" s="1781">
        <f t="shared" si="34"/>
        <v>15731</v>
      </c>
      <c r="N284" s="475">
        <f t="shared" si="29"/>
        <v>15696</v>
      </c>
      <c r="O284" s="435">
        <f t="shared" si="28"/>
        <v>43833</v>
      </c>
      <c r="Q284" s="1563"/>
      <c r="R284" s="554"/>
    </row>
    <row r="285" spans="1:18" s="118" customFormat="1" ht="18" customHeight="1" x14ac:dyDescent="0.2">
      <c r="A285" s="468" t="str">
        <f t="shared" si="30"/>
        <v>20</v>
      </c>
      <c r="B285" s="435">
        <v>43834</v>
      </c>
      <c r="C285" s="469" t="s">
        <v>5</v>
      </c>
      <c r="D285" s="459" t="s">
        <v>99</v>
      </c>
      <c r="E285" s="470"/>
      <c r="F285" s="471"/>
      <c r="G285" s="470"/>
      <c r="H285" s="472">
        <f t="shared" si="31"/>
        <v>35</v>
      </c>
      <c r="I285" s="473">
        <f t="shared" si="32"/>
        <v>0</v>
      </c>
      <c r="J285" s="473">
        <f t="shared" si="33"/>
        <v>35</v>
      </c>
      <c r="K285" s="474"/>
      <c r="L285" s="474"/>
      <c r="M285" s="1781">
        <f t="shared" si="34"/>
        <v>15731</v>
      </c>
      <c r="N285" s="475">
        <f t="shared" si="29"/>
        <v>15696</v>
      </c>
      <c r="O285" s="435">
        <f t="shared" si="28"/>
        <v>43834</v>
      </c>
      <c r="Q285" s="1563"/>
      <c r="R285" s="554"/>
    </row>
    <row r="286" spans="1:18" s="118" customFormat="1" ht="18" customHeight="1" x14ac:dyDescent="0.2">
      <c r="A286" s="468" t="str">
        <f t="shared" si="30"/>
        <v>20</v>
      </c>
      <c r="B286" s="435">
        <v>43835</v>
      </c>
      <c r="C286" s="469" t="s">
        <v>100</v>
      </c>
      <c r="D286" s="459" t="s">
        <v>99</v>
      </c>
      <c r="E286" s="470"/>
      <c r="F286" s="471"/>
      <c r="G286" s="470"/>
      <c r="H286" s="472">
        <f t="shared" si="31"/>
        <v>35</v>
      </c>
      <c r="I286" s="473">
        <f t="shared" si="32"/>
        <v>0</v>
      </c>
      <c r="J286" s="473">
        <f t="shared" si="33"/>
        <v>35</v>
      </c>
      <c r="K286" s="474"/>
      <c r="L286" s="474"/>
      <c r="M286" s="1781">
        <f t="shared" si="34"/>
        <v>15731</v>
      </c>
      <c r="N286" s="475">
        <f t="shared" si="29"/>
        <v>15696</v>
      </c>
      <c r="O286" s="435">
        <f t="shared" si="28"/>
        <v>43835</v>
      </c>
      <c r="Q286" s="1563"/>
      <c r="R286" s="554"/>
    </row>
    <row r="287" spans="1:18" s="118" customFormat="1" ht="18" customHeight="1" x14ac:dyDescent="0.2">
      <c r="A287" s="476" t="str">
        <f t="shared" si="30"/>
        <v>20</v>
      </c>
      <c r="B287" s="427">
        <v>43836</v>
      </c>
      <c r="C287" s="426" t="s">
        <v>0</v>
      </c>
      <c r="D287" s="428" t="s">
        <v>98</v>
      </c>
      <c r="E287" s="429">
        <v>0</v>
      </c>
      <c r="F287" s="131">
        <v>10</v>
      </c>
      <c r="G287" s="470">
        <v>0</v>
      </c>
      <c r="H287" s="481">
        <f t="shared" si="31"/>
        <v>45</v>
      </c>
      <c r="I287" s="431">
        <f t="shared" si="32"/>
        <v>0</v>
      </c>
      <c r="J287" s="431">
        <f t="shared" si="33"/>
        <v>35</v>
      </c>
      <c r="K287" s="436" t="s">
        <v>608</v>
      </c>
      <c r="L287" s="436"/>
      <c r="M287" s="1782">
        <f t="shared" si="34"/>
        <v>15741</v>
      </c>
      <c r="N287" s="433">
        <f t="shared" si="29"/>
        <v>15696</v>
      </c>
      <c r="O287" s="435">
        <f t="shared" si="28"/>
        <v>43836</v>
      </c>
      <c r="Q287" s="1563"/>
      <c r="R287" s="554"/>
    </row>
    <row r="288" spans="1:18" s="118" customFormat="1" ht="18" customHeight="1" x14ac:dyDescent="0.2">
      <c r="A288" s="476" t="str">
        <f t="shared" si="30"/>
        <v>20</v>
      </c>
      <c r="B288" s="427">
        <v>43837</v>
      </c>
      <c r="C288" s="426" t="s">
        <v>1</v>
      </c>
      <c r="D288" s="428" t="s">
        <v>98</v>
      </c>
      <c r="E288" s="429">
        <v>16</v>
      </c>
      <c r="F288" s="131">
        <v>10</v>
      </c>
      <c r="G288" s="470">
        <v>16</v>
      </c>
      <c r="H288" s="481">
        <f t="shared" si="31"/>
        <v>39</v>
      </c>
      <c r="I288" s="431">
        <f t="shared" si="32"/>
        <v>0</v>
      </c>
      <c r="J288" s="431">
        <f t="shared" si="33"/>
        <v>29</v>
      </c>
      <c r="K288" s="432"/>
      <c r="L288" s="432"/>
      <c r="M288" s="1782">
        <f t="shared" si="34"/>
        <v>15751</v>
      </c>
      <c r="N288" s="433">
        <f t="shared" si="29"/>
        <v>15712</v>
      </c>
      <c r="O288" s="435">
        <f t="shared" si="28"/>
        <v>43837</v>
      </c>
      <c r="Q288" s="1563"/>
      <c r="R288" s="554"/>
    </row>
    <row r="289" spans="1:18" s="118" customFormat="1" ht="18" customHeight="1" x14ac:dyDescent="0.2">
      <c r="A289" s="476" t="str">
        <f t="shared" si="30"/>
        <v>20</v>
      </c>
      <c r="B289" s="427">
        <v>43838</v>
      </c>
      <c r="C289" s="426" t="s">
        <v>2</v>
      </c>
      <c r="D289" s="428" t="s">
        <v>98</v>
      </c>
      <c r="E289" s="429">
        <v>14</v>
      </c>
      <c r="F289" s="131">
        <v>10</v>
      </c>
      <c r="G289" s="470">
        <v>14</v>
      </c>
      <c r="H289" s="481">
        <f t="shared" si="31"/>
        <v>35</v>
      </c>
      <c r="I289" s="431">
        <f t="shared" si="32"/>
        <v>0</v>
      </c>
      <c r="J289" s="431">
        <f t="shared" si="33"/>
        <v>25</v>
      </c>
      <c r="K289" s="432"/>
      <c r="L289" s="432"/>
      <c r="M289" s="1782">
        <f t="shared" si="34"/>
        <v>15761</v>
      </c>
      <c r="N289" s="433">
        <f t="shared" si="29"/>
        <v>15726</v>
      </c>
      <c r="O289" s="435">
        <f t="shared" si="28"/>
        <v>43838</v>
      </c>
      <c r="Q289" s="1563"/>
      <c r="R289" s="554"/>
    </row>
    <row r="290" spans="1:18" s="118" customFormat="1" ht="18" customHeight="1" x14ac:dyDescent="0.2">
      <c r="A290" s="476" t="str">
        <f t="shared" si="30"/>
        <v>20</v>
      </c>
      <c r="B290" s="427">
        <v>43839</v>
      </c>
      <c r="C290" s="426" t="s">
        <v>3</v>
      </c>
      <c r="D290" s="428" t="s">
        <v>98</v>
      </c>
      <c r="E290" s="429">
        <v>12</v>
      </c>
      <c r="F290" s="131">
        <v>10</v>
      </c>
      <c r="G290" s="470">
        <v>12</v>
      </c>
      <c r="H290" s="481">
        <f t="shared" si="31"/>
        <v>33</v>
      </c>
      <c r="I290" s="431">
        <f t="shared" si="32"/>
        <v>0</v>
      </c>
      <c r="J290" s="431">
        <f t="shared" si="33"/>
        <v>23</v>
      </c>
      <c r="K290" s="432"/>
      <c r="L290" s="432"/>
      <c r="M290" s="1782">
        <f t="shared" si="34"/>
        <v>15771</v>
      </c>
      <c r="N290" s="433">
        <f t="shared" si="29"/>
        <v>15738</v>
      </c>
      <c r="O290" s="435">
        <f t="shared" si="28"/>
        <v>43839</v>
      </c>
      <c r="Q290" s="1563"/>
      <c r="R290" s="554"/>
    </row>
    <row r="291" spans="1:18" s="118" customFormat="1" ht="18" customHeight="1" x14ac:dyDescent="0.2">
      <c r="A291" s="476" t="str">
        <f t="shared" si="30"/>
        <v>20</v>
      </c>
      <c r="B291" s="427">
        <v>43840</v>
      </c>
      <c r="C291" s="426" t="s">
        <v>4</v>
      </c>
      <c r="D291" s="428" t="s">
        <v>98</v>
      </c>
      <c r="E291" s="429">
        <v>11</v>
      </c>
      <c r="F291" s="131">
        <v>10</v>
      </c>
      <c r="G291" s="470">
        <v>11</v>
      </c>
      <c r="H291" s="481">
        <f t="shared" si="31"/>
        <v>32</v>
      </c>
      <c r="I291" s="431">
        <f t="shared" si="32"/>
        <v>0</v>
      </c>
      <c r="J291" s="431">
        <f t="shared" si="33"/>
        <v>22</v>
      </c>
      <c r="K291" s="432"/>
      <c r="L291" s="432"/>
      <c r="M291" s="1782">
        <f t="shared" si="34"/>
        <v>15781</v>
      </c>
      <c r="N291" s="433">
        <f t="shared" si="29"/>
        <v>15749</v>
      </c>
      <c r="O291" s="435">
        <f t="shared" si="28"/>
        <v>43840</v>
      </c>
      <c r="Q291" s="1563"/>
      <c r="R291" s="554"/>
    </row>
    <row r="292" spans="1:18" s="118" customFormat="1" ht="18" customHeight="1" x14ac:dyDescent="0.2">
      <c r="A292" s="468" t="str">
        <f t="shared" si="30"/>
        <v>20</v>
      </c>
      <c r="B292" s="435">
        <v>43841</v>
      </c>
      <c r="C292" s="469" t="s">
        <v>5</v>
      </c>
      <c r="D292" s="459" t="s">
        <v>99</v>
      </c>
      <c r="E292" s="470"/>
      <c r="F292" s="471"/>
      <c r="G292" s="470"/>
      <c r="H292" s="472">
        <f t="shared" si="31"/>
        <v>32</v>
      </c>
      <c r="I292" s="473">
        <f t="shared" si="32"/>
        <v>0</v>
      </c>
      <c r="J292" s="473">
        <f t="shared" si="33"/>
        <v>32</v>
      </c>
      <c r="K292" s="474"/>
      <c r="L292" s="474"/>
      <c r="M292" s="1781">
        <f t="shared" si="34"/>
        <v>15781</v>
      </c>
      <c r="N292" s="475">
        <f t="shared" si="29"/>
        <v>15749</v>
      </c>
      <c r="O292" s="435">
        <f t="shared" si="28"/>
        <v>43841</v>
      </c>
      <c r="Q292" s="1563"/>
      <c r="R292" s="554"/>
    </row>
    <row r="293" spans="1:18" s="118" customFormat="1" ht="18" customHeight="1" x14ac:dyDescent="0.2">
      <c r="A293" s="468" t="str">
        <f t="shared" si="30"/>
        <v>20</v>
      </c>
      <c r="B293" s="435">
        <v>43842</v>
      </c>
      <c r="C293" s="469" t="s">
        <v>100</v>
      </c>
      <c r="D293" s="459" t="s">
        <v>99</v>
      </c>
      <c r="E293" s="470"/>
      <c r="F293" s="471"/>
      <c r="G293" s="470"/>
      <c r="H293" s="472">
        <f t="shared" si="31"/>
        <v>32</v>
      </c>
      <c r="I293" s="473">
        <f t="shared" si="32"/>
        <v>0</v>
      </c>
      <c r="J293" s="473">
        <f t="shared" si="33"/>
        <v>32</v>
      </c>
      <c r="K293" s="474"/>
      <c r="L293" s="474"/>
      <c r="M293" s="1781">
        <f t="shared" si="34"/>
        <v>15781</v>
      </c>
      <c r="N293" s="475">
        <f t="shared" si="29"/>
        <v>15749</v>
      </c>
      <c r="O293" s="435">
        <f t="shared" si="28"/>
        <v>43842</v>
      </c>
      <c r="Q293" s="1563"/>
      <c r="R293" s="554"/>
    </row>
    <row r="294" spans="1:18" s="118" customFormat="1" ht="18" customHeight="1" x14ac:dyDescent="0.2">
      <c r="A294" s="468" t="str">
        <f t="shared" si="30"/>
        <v>20</v>
      </c>
      <c r="B294" s="435">
        <v>43843</v>
      </c>
      <c r="C294" s="469" t="s">
        <v>0</v>
      </c>
      <c r="D294" s="459" t="s">
        <v>99</v>
      </c>
      <c r="E294" s="470"/>
      <c r="F294" s="471"/>
      <c r="G294" s="470"/>
      <c r="H294" s="472">
        <f t="shared" si="31"/>
        <v>32</v>
      </c>
      <c r="I294" s="473">
        <f t="shared" si="32"/>
        <v>0</v>
      </c>
      <c r="J294" s="473">
        <f t="shared" si="33"/>
        <v>32</v>
      </c>
      <c r="K294" s="474"/>
      <c r="L294" s="474"/>
      <c r="M294" s="1781">
        <f t="shared" si="34"/>
        <v>15781</v>
      </c>
      <c r="N294" s="475">
        <f t="shared" si="29"/>
        <v>15749</v>
      </c>
      <c r="O294" s="435">
        <f t="shared" si="28"/>
        <v>43843</v>
      </c>
      <c r="Q294" s="1563"/>
      <c r="R294" s="554"/>
    </row>
    <row r="295" spans="1:18" s="118" customFormat="1" ht="18" customHeight="1" x14ac:dyDescent="0.2">
      <c r="A295" s="476" t="str">
        <f t="shared" si="30"/>
        <v>20</v>
      </c>
      <c r="B295" s="427">
        <v>43844</v>
      </c>
      <c r="C295" s="426" t="s">
        <v>1</v>
      </c>
      <c r="D295" s="428" t="s">
        <v>98</v>
      </c>
      <c r="E295" s="429">
        <v>11</v>
      </c>
      <c r="F295" s="131">
        <v>10</v>
      </c>
      <c r="G295" s="470">
        <v>11</v>
      </c>
      <c r="H295" s="481">
        <f t="shared" si="31"/>
        <v>31</v>
      </c>
      <c r="I295" s="431">
        <f t="shared" si="32"/>
        <v>0</v>
      </c>
      <c r="J295" s="431">
        <f t="shared" si="33"/>
        <v>21</v>
      </c>
      <c r="K295" s="432"/>
      <c r="L295" s="432"/>
      <c r="M295" s="1782">
        <f t="shared" si="34"/>
        <v>15791</v>
      </c>
      <c r="N295" s="433">
        <f t="shared" si="29"/>
        <v>15760</v>
      </c>
      <c r="O295" s="435">
        <f t="shared" si="28"/>
        <v>43844</v>
      </c>
      <c r="Q295" s="1563"/>
      <c r="R295" s="554"/>
    </row>
    <row r="296" spans="1:18" s="118" customFormat="1" ht="18" customHeight="1" x14ac:dyDescent="0.2">
      <c r="A296" s="476" t="str">
        <f t="shared" si="30"/>
        <v>20</v>
      </c>
      <c r="B296" s="427">
        <v>43845</v>
      </c>
      <c r="C296" s="426" t="s">
        <v>2</v>
      </c>
      <c r="D296" s="428" t="s">
        <v>98</v>
      </c>
      <c r="E296" s="429">
        <v>11</v>
      </c>
      <c r="F296" s="131">
        <v>10</v>
      </c>
      <c r="G296" s="470">
        <v>11</v>
      </c>
      <c r="H296" s="481">
        <f t="shared" si="31"/>
        <v>30</v>
      </c>
      <c r="I296" s="431">
        <f t="shared" si="32"/>
        <v>0</v>
      </c>
      <c r="J296" s="431">
        <f t="shared" si="33"/>
        <v>20</v>
      </c>
      <c r="K296" s="432"/>
      <c r="L296" s="432"/>
      <c r="M296" s="1782">
        <f t="shared" si="34"/>
        <v>15801</v>
      </c>
      <c r="N296" s="433">
        <f t="shared" si="29"/>
        <v>15771</v>
      </c>
      <c r="O296" s="435">
        <f t="shared" si="28"/>
        <v>43845</v>
      </c>
      <c r="Q296" s="1563"/>
      <c r="R296" s="554"/>
    </row>
    <row r="297" spans="1:18" s="118" customFormat="1" ht="18" customHeight="1" x14ac:dyDescent="0.2">
      <c r="A297" s="476" t="str">
        <f t="shared" si="30"/>
        <v>20</v>
      </c>
      <c r="B297" s="427">
        <v>43846</v>
      </c>
      <c r="C297" s="426" t="s">
        <v>3</v>
      </c>
      <c r="D297" s="428" t="s">
        <v>98</v>
      </c>
      <c r="E297" s="429">
        <v>11</v>
      </c>
      <c r="F297" s="131">
        <v>10</v>
      </c>
      <c r="G297" s="470">
        <v>11</v>
      </c>
      <c r="H297" s="481">
        <f t="shared" si="31"/>
        <v>29</v>
      </c>
      <c r="I297" s="431">
        <f t="shared" si="32"/>
        <v>0</v>
      </c>
      <c r="J297" s="431">
        <f t="shared" si="33"/>
        <v>19</v>
      </c>
      <c r="K297" s="432"/>
      <c r="L297" s="432"/>
      <c r="M297" s="1782">
        <f t="shared" si="34"/>
        <v>15811</v>
      </c>
      <c r="N297" s="433">
        <f t="shared" si="29"/>
        <v>15782</v>
      </c>
      <c r="O297" s="435">
        <f t="shared" si="28"/>
        <v>43846</v>
      </c>
      <c r="Q297" s="1563"/>
      <c r="R297" s="554"/>
    </row>
    <row r="298" spans="1:18" s="118" customFormat="1" ht="18" customHeight="1" x14ac:dyDescent="0.2">
      <c r="A298" s="476" t="str">
        <f t="shared" si="30"/>
        <v>20</v>
      </c>
      <c r="B298" s="427">
        <v>43847</v>
      </c>
      <c r="C298" s="426" t="s">
        <v>4</v>
      </c>
      <c r="D298" s="428" t="s">
        <v>98</v>
      </c>
      <c r="E298" s="429">
        <v>11</v>
      </c>
      <c r="F298" s="131">
        <v>8</v>
      </c>
      <c r="G298" s="470">
        <v>11</v>
      </c>
      <c r="H298" s="481">
        <f t="shared" si="31"/>
        <v>26</v>
      </c>
      <c r="I298" s="431">
        <f t="shared" si="32"/>
        <v>0</v>
      </c>
      <c r="J298" s="431">
        <f t="shared" si="33"/>
        <v>18</v>
      </c>
      <c r="K298" s="432"/>
      <c r="L298" s="432"/>
      <c r="M298" s="1782">
        <f t="shared" si="34"/>
        <v>15819</v>
      </c>
      <c r="N298" s="433">
        <f t="shared" si="29"/>
        <v>15793</v>
      </c>
      <c r="O298" s="435">
        <f t="shared" si="28"/>
        <v>43847</v>
      </c>
      <c r="Q298" s="1563"/>
      <c r="R298" s="554"/>
    </row>
    <row r="299" spans="1:18" s="118" customFormat="1" ht="18" customHeight="1" x14ac:dyDescent="0.2">
      <c r="A299" s="476" t="str">
        <f t="shared" si="30"/>
        <v>20</v>
      </c>
      <c r="B299" s="427">
        <v>43848</v>
      </c>
      <c r="C299" s="426" t="s">
        <v>5</v>
      </c>
      <c r="D299" s="428" t="s">
        <v>98</v>
      </c>
      <c r="E299" s="429">
        <v>0</v>
      </c>
      <c r="F299" s="131">
        <v>8</v>
      </c>
      <c r="G299" s="470">
        <v>0</v>
      </c>
      <c r="H299" s="481">
        <f t="shared" si="31"/>
        <v>34</v>
      </c>
      <c r="I299" s="431">
        <f t="shared" si="32"/>
        <v>0</v>
      </c>
      <c r="J299" s="431">
        <f t="shared" si="33"/>
        <v>26</v>
      </c>
      <c r="K299" s="436" t="s">
        <v>607</v>
      </c>
      <c r="L299" s="436"/>
      <c r="M299" s="1782">
        <f t="shared" si="34"/>
        <v>15827</v>
      </c>
      <c r="N299" s="433">
        <f t="shared" si="29"/>
        <v>15793</v>
      </c>
      <c r="O299" s="435">
        <f t="shared" si="28"/>
        <v>43848</v>
      </c>
      <c r="Q299" s="1563"/>
      <c r="R299" s="554"/>
    </row>
    <row r="300" spans="1:18" s="118" customFormat="1" ht="18" customHeight="1" x14ac:dyDescent="0.2">
      <c r="A300" s="468" t="str">
        <f t="shared" si="30"/>
        <v>20</v>
      </c>
      <c r="B300" s="435">
        <v>43849</v>
      </c>
      <c r="C300" s="469" t="s">
        <v>100</v>
      </c>
      <c r="D300" s="459" t="s">
        <v>99</v>
      </c>
      <c r="E300" s="470"/>
      <c r="F300" s="471"/>
      <c r="G300" s="470"/>
      <c r="H300" s="472">
        <f t="shared" si="31"/>
        <v>34</v>
      </c>
      <c r="I300" s="473">
        <f t="shared" si="32"/>
        <v>0</v>
      </c>
      <c r="J300" s="473">
        <f t="shared" si="33"/>
        <v>34</v>
      </c>
      <c r="K300" s="474"/>
      <c r="L300" s="474"/>
      <c r="M300" s="1781">
        <f t="shared" si="34"/>
        <v>15827</v>
      </c>
      <c r="N300" s="475">
        <f t="shared" si="29"/>
        <v>15793</v>
      </c>
      <c r="O300" s="435">
        <f t="shared" si="28"/>
        <v>43849</v>
      </c>
      <c r="Q300" s="1563"/>
      <c r="R300" s="554"/>
    </row>
    <row r="301" spans="1:18" s="118" customFormat="1" ht="18" customHeight="1" x14ac:dyDescent="0.2">
      <c r="A301" s="476" t="str">
        <f t="shared" si="30"/>
        <v>20</v>
      </c>
      <c r="B301" s="427">
        <v>43850</v>
      </c>
      <c r="C301" s="426" t="s">
        <v>0</v>
      </c>
      <c r="D301" s="428" t="s">
        <v>98</v>
      </c>
      <c r="E301" s="429">
        <v>11</v>
      </c>
      <c r="F301" s="131">
        <v>8</v>
      </c>
      <c r="G301" s="470">
        <v>11</v>
      </c>
      <c r="H301" s="481">
        <f t="shared" si="31"/>
        <v>31</v>
      </c>
      <c r="I301" s="431">
        <f t="shared" si="32"/>
        <v>0</v>
      </c>
      <c r="J301" s="431">
        <f t="shared" si="33"/>
        <v>23</v>
      </c>
      <c r="K301" s="432"/>
      <c r="L301" s="432"/>
      <c r="M301" s="1782">
        <f t="shared" si="34"/>
        <v>15835</v>
      </c>
      <c r="N301" s="433">
        <f t="shared" si="29"/>
        <v>15804</v>
      </c>
      <c r="O301" s="435">
        <f t="shared" si="28"/>
        <v>43850</v>
      </c>
      <c r="Q301" s="1563"/>
      <c r="R301" s="554"/>
    </row>
    <row r="302" spans="1:18" s="118" customFormat="1" ht="18" customHeight="1" x14ac:dyDescent="0.2">
      <c r="A302" s="476" t="str">
        <f t="shared" si="30"/>
        <v>20</v>
      </c>
      <c r="B302" s="427">
        <v>43851</v>
      </c>
      <c r="C302" s="426" t="s">
        <v>1</v>
      </c>
      <c r="D302" s="428" t="s">
        <v>98</v>
      </c>
      <c r="E302" s="429">
        <v>10</v>
      </c>
      <c r="F302" s="131">
        <v>8</v>
      </c>
      <c r="G302" s="470">
        <v>10</v>
      </c>
      <c r="H302" s="481">
        <f t="shared" si="31"/>
        <v>29</v>
      </c>
      <c r="I302" s="431">
        <f t="shared" si="32"/>
        <v>0</v>
      </c>
      <c r="J302" s="431">
        <f t="shared" si="33"/>
        <v>21</v>
      </c>
      <c r="K302" s="432"/>
      <c r="L302" s="432"/>
      <c r="M302" s="1782">
        <f t="shared" si="34"/>
        <v>15843</v>
      </c>
      <c r="N302" s="433">
        <f t="shared" si="29"/>
        <v>15814</v>
      </c>
      <c r="O302" s="435">
        <f t="shared" si="28"/>
        <v>43851</v>
      </c>
      <c r="Q302" s="1563"/>
      <c r="R302" s="554"/>
    </row>
    <row r="303" spans="1:18" s="118" customFormat="1" ht="18" customHeight="1" x14ac:dyDescent="0.2">
      <c r="A303" s="476" t="str">
        <f t="shared" si="30"/>
        <v>20</v>
      </c>
      <c r="B303" s="427">
        <v>43852</v>
      </c>
      <c r="C303" s="426" t="s">
        <v>2</v>
      </c>
      <c r="D303" s="428" t="s">
        <v>98</v>
      </c>
      <c r="E303" s="429">
        <v>10</v>
      </c>
      <c r="F303" s="131">
        <v>8</v>
      </c>
      <c r="G303" s="470">
        <v>10</v>
      </c>
      <c r="H303" s="481">
        <f t="shared" si="31"/>
        <v>27</v>
      </c>
      <c r="I303" s="431">
        <f t="shared" si="32"/>
        <v>0</v>
      </c>
      <c r="J303" s="431">
        <f t="shared" si="33"/>
        <v>19</v>
      </c>
      <c r="K303" s="432"/>
      <c r="L303" s="432"/>
      <c r="M303" s="1782">
        <f t="shared" si="34"/>
        <v>15851</v>
      </c>
      <c r="N303" s="433">
        <f t="shared" si="29"/>
        <v>15824</v>
      </c>
      <c r="O303" s="435">
        <f t="shared" si="28"/>
        <v>43852</v>
      </c>
      <c r="Q303" s="1563"/>
      <c r="R303" s="554"/>
    </row>
    <row r="304" spans="1:18" s="118" customFormat="1" ht="18" customHeight="1" x14ac:dyDescent="0.2">
      <c r="A304" s="476" t="str">
        <f t="shared" si="30"/>
        <v>20</v>
      </c>
      <c r="B304" s="427">
        <v>43853</v>
      </c>
      <c r="C304" s="426" t="s">
        <v>3</v>
      </c>
      <c r="D304" s="428" t="s">
        <v>98</v>
      </c>
      <c r="E304" s="429">
        <v>11</v>
      </c>
      <c r="F304" s="131">
        <v>8</v>
      </c>
      <c r="G304" s="470">
        <v>11</v>
      </c>
      <c r="H304" s="481">
        <f t="shared" si="31"/>
        <v>24</v>
      </c>
      <c r="I304" s="431">
        <f t="shared" si="32"/>
        <v>0</v>
      </c>
      <c r="J304" s="431">
        <f t="shared" si="33"/>
        <v>16</v>
      </c>
      <c r="K304" s="432"/>
      <c r="L304" s="432"/>
      <c r="M304" s="1782">
        <f t="shared" si="34"/>
        <v>15859</v>
      </c>
      <c r="N304" s="433">
        <f t="shared" si="29"/>
        <v>15835</v>
      </c>
      <c r="O304" s="435">
        <f t="shared" si="28"/>
        <v>43853</v>
      </c>
      <c r="Q304" s="1563"/>
      <c r="R304" s="554"/>
    </row>
    <row r="305" spans="1:18" s="118" customFormat="1" ht="18" customHeight="1" x14ac:dyDescent="0.2">
      <c r="A305" s="476" t="str">
        <f t="shared" si="30"/>
        <v>20</v>
      </c>
      <c r="B305" s="427">
        <v>43854</v>
      </c>
      <c r="C305" s="426" t="s">
        <v>4</v>
      </c>
      <c r="D305" s="428" t="s">
        <v>98</v>
      </c>
      <c r="E305" s="429">
        <v>10</v>
      </c>
      <c r="F305" s="131">
        <v>8</v>
      </c>
      <c r="G305" s="470">
        <v>10</v>
      </c>
      <c r="H305" s="481">
        <f t="shared" si="31"/>
        <v>22</v>
      </c>
      <c r="I305" s="431">
        <f t="shared" si="32"/>
        <v>0</v>
      </c>
      <c r="J305" s="431">
        <f t="shared" si="33"/>
        <v>14</v>
      </c>
      <c r="K305" s="432"/>
      <c r="L305" s="432"/>
      <c r="M305" s="1782">
        <f t="shared" si="34"/>
        <v>15867</v>
      </c>
      <c r="N305" s="433">
        <f t="shared" si="29"/>
        <v>15845</v>
      </c>
      <c r="O305" s="435">
        <f t="shared" si="28"/>
        <v>43854</v>
      </c>
      <c r="Q305" s="1563"/>
      <c r="R305" s="554"/>
    </row>
    <row r="306" spans="1:18" s="118" customFormat="1" ht="18" customHeight="1" x14ac:dyDescent="0.2">
      <c r="A306" s="468" t="str">
        <f t="shared" si="30"/>
        <v>20</v>
      </c>
      <c r="B306" s="435">
        <v>43855</v>
      </c>
      <c r="C306" s="469" t="s">
        <v>5</v>
      </c>
      <c r="D306" s="459" t="s">
        <v>99</v>
      </c>
      <c r="E306" s="470"/>
      <c r="F306" s="471"/>
      <c r="G306" s="470"/>
      <c r="H306" s="472">
        <f t="shared" si="31"/>
        <v>22</v>
      </c>
      <c r="I306" s="473">
        <f t="shared" si="32"/>
        <v>0</v>
      </c>
      <c r="J306" s="473">
        <f t="shared" si="33"/>
        <v>22</v>
      </c>
      <c r="K306" s="474"/>
      <c r="L306" s="474"/>
      <c r="M306" s="1781">
        <f t="shared" si="34"/>
        <v>15867</v>
      </c>
      <c r="N306" s="475">
        <f t="shared" si="29"/>
        <v>15845</v>
      </c>
      <c r="O306" s="435">
        <f t="shared" si="28"/>
        <v>43855</v>
      </c>
      <c r="Q306" s="1563"/>
      <c r="R306" s="554"/>
    </row>
    <row r="307" spans="1:18" s="118" customFormat="1" ht="18" customHeight="1" x14ac:dyDescent="0.2">
      <c r="A307" s="468" t="str">
        <f t="shared" si="30"/>
        <v>20</v>
      </c>
      <c r="B307" s="435">
        <v>43856</v>
      </c>
      <c r="C307" s="469" t="s">
        <v>100</v>
      </c>
      <c r="D307" s="459" t="s">
        <v>99</v>
      </c>
      <c r="E307" s="470"/>
      <c r="F307" s="471"/>
      <c r="G307" s="470"/>
      <c r="H307" s="472">
        <f t="shared" si="31"/>
        <v>22</v>
      </c>
      <c r="I307" s="473">
        <f t="shared" si="32"/>
        <v>0</v>
      </c>
      <c r="J307" s="473">
        <f t="shared" si="33"/>
        <v>22</v>
      </c>
      <c r="K307" s="474"/>
      <c r="L307" s="474"/>
      <c r="M307" s="1781">
        <f t="shared" si="34"/>
        <v>15867</v>
      </c>
      <c r="N307" s="475">
        <f t="shared" si="29"/>
        <v>15845</v>
      </c>
      <c r="O307" s="435">
        <f t="shared" si="28"/>
        <v>43856</v>
      </c>
      <c r="Q307" s="1563"/>
      <c r="R307" s="554"/>
    </row>
    <row r="308" spans="1:18" s="118" customFormat="1" ht="18" customHeight="1" x14ac:dyDescent="0.2">
      <c r="A308" s="476" t="str">
        <f t="shared" si="30"/>
        <v>20</v>
      </c>
      <c r="B308" s="427">
        <v>43857</v>
      </c>
      <c r="C308" s="426" t="s">
        <v>0</v>
      </c>
      <c r="D308" s="428" t="s">
        <v>98</v>
      </c>
      <c r="E308" s="429">
        <v>8</v>
      </c>
      <c r="F308" s="131">
        <v>8</v>
      </c>
      <c r="G308" s="470">
        <v>8</v>
      </c>
      <c r="H308" s="481">
        <f t="shared" si="31"/>
        <v>22</v>
      </c>
      <c r="I308" s="431">
        <f t="shared" si="32"/>
        <v>0</v>
      </c>
      <c r="J308" s="431">
        <f t="shared" si="33"/>
        <v>14</v>
      </c>
      <c r="K308" s="432"/>
      <c r="L308" s="432"/>
      <c r="M308" s="1782">
        <f t="shared" si="34"/>
        <v>15875</v>
      </c>
      <c r="N308" s="433">
        <f t="shared" si="29"/>
        <v>15853</v>
      </c>
      <c r="O308" s="435">
        <f t="shared" si="28"/>
        <v>43857</v>
      </c>
      <c r="Q308" s="1563"/>
      <c r="R308" s="554"/>
    </row>
    <row r="309" spans="1:18" s="118" customFormat="1" ht="18" customHeight="1" x14ac:dyDescent="0.2">
      <c r="A309" s="476" t="str">
        <f t="shared" si="30"/>
        <v>20</v>
      </c>
      <c r="B309" s="427">
        <v>43858</v>
      </c>
      <c r="C309" s="426" t="s">
        <v>1</v>
      </c>
      <c r="D309" s="428" t="s">
        <v>98</v>
      </c>
      <c r="E309" s="429">
        <v>9</v>
      </c>
      <c r="F309" s="131">
        <v>8</v>
      </c>
      <c r="G309" s="470">
        <v>9</v>
      </c>
      <c r="H309" s="481">
        <f t="shared" si="31"/>
        <v>21</v>
      </c>
      <c r="I309" s="431">
        <f t="shared" si="32"/>
        <v>0</v>
      </c>
      <c r="J309" s="431">
        <f t="shared" si="33"/>
        <v>13</v>
      </c>
      <c r="K309" s="436" t="s">
        <v>610</v>
      </c>
      <c r="L309" s="436"/>
      <c r="M309" s="1782">
        <f t="shared" si="34"/>
        <v>15883</v>
      </c>
      <c r="N309" s="433">
        <f t="shared" si="29"/>
        <v>15862</v>
      </c>
      <c r="O309" s="435">
        <f t="shared" si="28"/>
        <v>43858</v>
      </c>
      <c r="Q309" s="1563"/>
      <c r="R309" s="554"/>
    </row>
    <row r="310" spans="1:18" s="118" customFormat="1" ht="18" customHeight="1" x14ac:dyDescent="0.2">
      <c r="A310" s="476" t="str">
        <f t="shared" si="30"/>
        <v>20</v>
      </c>
      <c r="B310" s="427">
        <v>43859</v>
      </c>
      <c r="C310" s="426" t="s">
        <v>2</v>
      </c>
      <c r="D310" s="428" t="s">
        <v>98</v>
      </c>
      <c r="E310" s="429">
        <v>8</v>
      </c>
      <c r="F310" s="131">
        <v>8</v>
      </c>
      <c r="G310" s="470">
        <v>8</v>
      </c>
      <c r="H310" s="481">
        <f t="shared" si="31"/>
        <v>21</v>
      </c>
      <c r="I310" s="431">
        <f t="shared" si="32"/>
        <v>0</v>
      </c>
      <c r="J310" s="431">
        <f t="shared" si="33"/>
        <v>13</v>
      </c>
      <c r="K310" s="432"/>
      <c r="L310" s="432"/>
      <c r="M310" s="1782">
        <f t="shared" si="34"/>
        <v>15891</v>
      </c>
      <c r="N310" s="433">
        <f t="shared" si="29"/>
        <v>15870</v>
      </c>
      <c r="O310" s="435">
        <f t="shared" si="28"/>
        <v>43859</v>
      </c>
      <c r="Q310" s="1563"/>
      <c r="R310" s="554"/>
    </row>
    <row r="311" spans="1:18" s="118" customFormat="1" ht="18" customHeight="1" x14ac:dyDescent="0.2">
      <c r="A311" s="476" t="str">
        <f t="shared" si="30"/>
        <v>20</v>
      </c>
      <c r="B311" s="427">
        <v>43860</v>
      </c>
      <c r="C311" s="426" t="s">
        <v>3</v>
      </c>
      <c r="D311" s="428" t="s">
        <v>98</v>
      </c>
      <c r="E311" s="429">
        <v>11</v>
      </c>
      <c r="F311" s="131">
        <v>8</v>
      </c>
      <c r="G311" s="470">
        <v>11</v>
      </c>
      <c r="H311" s="481">
        <f t="shared" si="31"/>
        <v>18</v>
      </c>
      <c r="I311" s="431">
        <f t="shared" si="32"/>
        <v>0</v>
      </c>
      <c r="J311" s="431">
        <f t="shared" si="33"/>
        <v>10</v>
      </c>
      <c r="K311" s="432"/>
      <c r="L311" s="432"/>
      <c r="M311" s="1782">
        <f t="shared" si="34"/>
        <v>15899</v>
      </c>
      <c r="N311" s="433">
        <f t="shared" si="29"/>
        <v>15881</v>
      </c>
      <c r="O311" s="435">
        <f t="shared" si="28"/>
        <v>43860</v>
      </c>
      <c r="Q311" s="1563"/>
      <c r="R311" s="554"/>
    </row>
    <row r="312" spans="1:18" s="118" customFormat="1" ht="18" customHeight="1" x14ac:dyDescent="0.2">
      <c r="A312" s="476" t="str">
        <f t="shared" si="30"/>
        <v>20</v>
      </c>
      <c r="B312" s="427">
        <v>43861</v>
      </c>
      <c r="C312" s="426" t="s">
        <v>4</v>
      </c>
      <c r="D312" s="428" t="s">
        <v>98</v>
      </c>
      <c r="E312" s="429">
        <v>12</v>
      </c>
      <c r="F312" s="131">
        <v>8</v>
      </c>
      <c r="G312" s="470">
        <v>12</v>
      </c>
      <c r="H312" s="481">
        <f t="shared" si="31"/>
        <v>14</v>
      </c>
      <c r="I312" s="431">
        <f t="shared" si="32"/>
        <v>0</v>
      </c>
      <c r="J312" s="431">
        <f t="shared" si="33"/>
        <v>6</v>
      </c>
      <c r="K312" s="436" t="s">
        <v>611</v>
      </c>
      <c r="L312" s="436"/>
      <c r="M312" s="1782">
        <f t="shared" si="34"/>
        <v>15907</v>
      </c>
      <c r="N312" s="433">
        <f t="shared" si="29"/>
        <v>15893</v>
      </c>
      <c r="O312" s="435">
        <f t="shared" si="28"/>
        <v>43861</v>
      </c>
      <c r="Q312" s="1563"/>
      <c r="R312" s="554"/>
    </row>
    <row r="313" spans="1:18" s="118" customFormat="1" ht="18" customHeight="1" x14ac:dyDescent="0.2">
      <c r="A313" s="468" t="str">
        <f t="shared" si="30"/>
        <v>20</v>
      </c>
      <c r="B313" s="435">
        <v>43862</v>
      </c>
      <c r="C313" s="469" t="s">
        <v>5</v>
      </c>
      <c r="D313" s="459" t="s">
        <v>99</v>
      </c>
      <c r="E313" s="470"/>
      <c r="F313" s="471"/>
      <c r="G313" s="470"/>
      <c r="H313" s="472">
        <f t="shared" si="31"/>
        <v>14</v>
      </c>
      <c r="I313" s="473">
        <f t="shared" si="32"/>
        <v>0</v>
      </c>
      <c r="J313" s="473">
        <f t="shared" si="33"/>
        <v>14</v>
      </c>
      <c r="K313" s="474"/>
      <c r="L313" s="474"/>
      <c r="M313" s="1781">
        <f t="shared" si="34"/>
        <v>15907</v>
      </c>
      <c r="N313" s="475">
        <f t="shared" si="29"/>
        <v>15893</v>
      </c>
      <c r="O313" s="435">
        <f t="shared" si="28"/>
        <v>43862</v>
      </c>
      <c r="Q313" s="1563"/>
      <c r="R313" s="554"/>
    </row>
    <row r="314" spans="1:18" s="118" customFormat="1" ht="18" customHeight="1" x14ac:dyDescent="0.2">
      <c r="A314" s="468" t="str">
        <f t="shared" si="30"/>
        <v>20</v>
      </c>
      <c r="B314" s="435">
        <v>43863</v>
      </c>
      <c r="C314" s="469" t="s">
        <v>100</v>
      </c>
      <c r="D314" s="459" t="s">
        <v>99</v>
      </c>
      <c r="E314" s="470"/>
      <c r="F314" s="471"/>
      <c r="G314" s="470"/>
      <c r="H314" s="472">
        <f t="shared" si="31"/>
        <v>14</v>
      </c>
      <c r="I314" s="473">
        <f t="shared" si="32"/>
        <v>0</v>
      </c>
      <c r="J314" s="473">
        <f t="shared" si="33"/>
        <v>14</v>
      </c>
      <c r="K314" s="474"/>
      <c r="L314" s="474"/>
      <c r="M314" s="1781">
        <f t="shared" si="34"/>
        <v>15907</v>
      </c>
      <c r="N314" s="475">
        <f t="shared" si="29"/>
        <v>15893</v>
      </c>
      <c r="O314" s="435">
        <f t="shared" si="28"/>
        <v>43863</v>
      </c>
      <c r="Q314" s="1563"/>
      <c r="R314" s="554"/>
    </row>
    <row r="315" spans="1:18" s="118" customFormat="1" ht="18" customHeight="1" x14ac:dyDescent="0.2">
      <c r="A315" s="476" t="str">
        <f t="shared" si="30"/>
        <v>20</v>
      </c>
      <c r="B315" s="427">
        <v>43864</v>
      </c>
      <c r="C315" s="426" t="s">
        <v>0</v>
      </c>
      <c r="D315" s="428" t="s">
        <v>98</v>
      </c>
      <c r="E315" s="429">
        <v>11</v>
      </c>
      <c r="F315" s="131">
        <v>8</v>
      </c>
      <c r="G315" s="470">
        <v>11</v>
      </c>
      <c r="H315" s="481">
        <f t="shared" si="31"/>
        <v>11</v>
      </c>
      <c r="I315" s="431">
        <f t="shared" si="32"/>
        <v>0</v>
      </c>
      <c r="J315" s="431">
        <f t="shared" si="33"/>
        <v>3</v>
      </c>
      <c r="K315" s="432"/>
      <c r="L315" s="432"/>
      <c r="M315" s="1782">
        <f t="shared" si="34"/>
        <v>15915</v>
      </c>
      <c r="N315" s="433">
        <f t="shared" si="29"/>
        <v>15904</v>
      </c>
      <c r="O315" s="435">
        <f t="shared" si="28"/>
        <v>43864</v>
      </c>
      <c r="Q315" s="1563"/>
      <c r="R315" s="554"/>
    </row>
    <row r="316" spans="1:18" s="118" customFormat="1" ht="18" customHeight="1" x14ac:dyDescent="0.2">
      <c r="A316" s="476" t="str">
        <f t="shared" si="30"/>
        <v>20</v>
      </c>
      <c r="B316" s="427">
        <v>43865</v>
      </c>
      <c r="C316" s="426" t="s">
        <v>1</v>
      </c>
      <c r="D316" s="428" t="s">
        <v>98</v>
      </c>
      <c r="E316" s="429">
        <v>6</v>
      </c>
      <c r="F316" s="131">
        <v>8</v>
      </c>
      <c r="G316" s="470">
        <v>6</v>
      </c>
      <c r="H316" s="481">
        <f t="shared" si="31"/>
        <v>13</v>
      </c>
      <c r="I316" s="431">
        <f t="shared" si="32"/>
        <v>0</v>
      </c>
      <c r="J316" s="431">
        <f t="shared" si="33"/>
        <v>5</v>
      </c>
      <c r="K316" s="432"/>
      <c r="L316" s="432"/>
      <c r="M316" s="1782">
        <f t="shared" si="34"/>
        <v>15923</v>
      </c>
      <c r="N316" s="433">
        <f t="shared" si="29"/>
        <v>15910</v>
      </c>
      <c r="O316" s="435">
        <f t="shared" si="28"/>
        <v>43865</v>
      </c>
      <c r="Q316" s="1563"/>
      <c r="R316" s="554"/>
    </row>
    <row r="317" spans="1:18" s="118" customFormat="1" ht="18" customHeight="1" x14ac:dyDescent="0.2">
      <c r="A317" s="476" t="str">
        <f t="shared" si="30"/>
        <v>20</v>
      </c>
      <c r="B317" s="427">
        <v>43866</v>
      </c>
      <c r="C317" s="426" t="s">
        <v>2</v>
      </c>
      <c r="D317" s="428" t="s">
        <v>98</v>
      </c>
      <c r="E317" s="429">
        <v>7</v>
      </c>
      <c r="F317" s="131">
        <v>8</v>
      </c>
      <c r="G317" s="470">
        <v>7</v>
      </c>
      <c r="H317" s="481">
        <f t="shared" si="31"/>
        <v>14</v>
      </c>
      <c r="I317" s="431">
        <f t="shared" si="32"/>
        <v>0</v>
      </c>
      <c r="J317" s="431">
        <f t="shared" si="33"/>
        <v>6</v>
      </c>
      <c r="K317" s="432"/>
      <c r="L317" s="432"/>
      <c r="M317" s="1782">
        <f t="shared" si="34"/>
        <v>15931</v>
      </c>
      <c r="N317" s="433">
        <f t="shared" si="29"/>
        <v>15917</v>
      </c>
      <c r="O317" s="435">
        <f t="shared" si="28"/>
        <v>43866</v>
      </c>
      <c r="Q317" s="1563"/>
      <c r="R317" s="554"/>
    </row>
    <row r="318" spans="1:18" s="118" customFormat="1" ht="18" customHeight="1" x14ac:dyDescent="0.2">
      <c r="A318" s="476" t="str">
        <f t="shared" si="30"/>
        <v>20</v>
      </c>
      <c r="B318" s="427">
        <v>43867</v>
      </c>
      <c r="C318" s="426" t="s">
        <v>3</v>
      </c>
      <c r="D318" s="428" t="s">
        <v>98</v>
      </c>
      <c r="E318" s="429">
        <v>6</v>
      </c>
      <c r="F318" s="131">
        <v>8</v>
      </c>
      <c r="G318" s="470">
        <v>6</v>
      </c>
      <c r="H318" s="481">
        <f t="shared" si="31"/>
        <v>16</v>
      </c>
      <c r="I318" s="431">
        <f t="shared" si="32"/>
        <v>0</v>
      </c>
      <c r="J318" s="431">
        <f t="shared" si="33"/>
        <v>8</v>
      </c>
      <c r="K318" s="432"/>
      <c r="L318" s="432"/>
      <c r="M318" s="1782">
        <f t="shared" si="34"/>
        <v>15939</v>
      </c>
      <c r="N318" s="433">
        <f t="shared" si="29"/>
        <v>15923</v>
      </c>
      <c r="O318" s="435">
        <f t="shared" si="28"/>
        <v>43867</v>
      </c>
      <c r="Q318" s="1563"/>
      <c r="R318" s="554"/>
    </row>
    <row r="319" spans="1:18" s="118" customFormat="1" ht="18" customHeight="1" x14ac:dyDescent="0.2">
      <c r="A319" s="476" t="str">
        <f t="shared" si="30"/>
        <v>20</v>
      </c>
      <c r="B319" s="427">
        <v>43868</v>
      </c>
      <c r="C319" s="426" t="s">
        <v>4</v>
      </c>
      <c r="D319" s="428" t="s">
        <v>98</v>
      </c>
      <c r="E319" s="429">
        <v>7</v>
      </c>
      <c r="F319" s="131">
        <v>8</v>
      </c>
      <c r="G319" s="470">
        <v>7</v>
      </c>
      <c r="H319" s="481">
        <f t="shared" si="31"/>
        <v>17</v>
      </c>
      <c r="I319" s="431">
        <f t="shared" si="32"/>
        <v>0</v>
      </c>
      <c r="J319" s="431">
        <f t="shared" si="33"/>
        <v>9</v>
      </c>
      <c r="K319" s="432"/>
      <c r="L319" s="432"/>
      <c r="M319" s="1782">
        <f t="shared" si="34"/>
        <v>15947</v>
      </c>
      <c r="N319" s="433">
        <f t="shared" si="29"/>
        <v>15930</v>
      </c>
      <c r="O319" s="435">
        <f t="shared" si="28"/>
        <v>43868</v>
      </c>
      <c r="Q319" s="1563"/>
      <c r="R319" s="554"/>
    </row>
    <row r="320" spans="1:18" s="118" customFormat="1" ht="18" customHeight="1" x14ac:dyDescent="0.2">
      <c r="A320" s="468" t="str">
        <f t="shared" si="30"/>
        <v>20</v>
      </c>
      <c r="B320" s="435">
        <v>43869</v>
      </c>
      <c r="C320" s="469" t="s">
        <v>5</v>
      </c>
      <c r="D320" s="459" t="s">
        <v>99</v>
      </c>
      <c r="E320" s="470"/>
      <c r="F320" s="471"/>
      <c r="G320" s="470"/>
      <c r="H320" s="472">
        <f t="shared" si="31"/>
        <v>17</v>
      </c>
      <c r="I320" s="473">
        <f t="shared" si="32"/>
        <v>0</v>
      </c>
      <c r="J320" s="473">
        <f t="shared" si="33"/>
        <v>17</v>
      </c>
      <c r="K320" s="474"/>
      <c r="L320" s="474"/>
      <c r="M320" s="1781">
        <f t="shared" si="34"/>
        <v>15947</v>
      </c>
      <c r="N320" s="475">
        <f t="shared" si="29"/>
        <v>15930</v>
      </c>
      <c r="O320" s="435">
        <f t="shared" si="28"/>
        <v>43869</v>
      </c>
      <c r="Q320" s="1563"/>
      <c r="R320" s="554"/>
    </row>
    <row r="321" spans="1:18" s="118" customFormat="1" ht="18" customHeight="1" x14ac:dyDescent="0.2">
      <c r="A321" s="468" t="str">
        <f t="shared" si="30"/>
        <v>20</v>
      </c>
      <c r="B321" s="435">
        <v>43870</v>
      </c>
      <c r="C321" s="469" t="s">
        <v>100</v>
      </c>
      <c r="D321" s="459" t="s">
        <v>99</v>
      </c>
      <c r="E321" s="470"/>
      <c r="F321" s="471"/>
      <c r="G321" s="470"/>
      <c r="H321" s="472">
        <f t="shared" si="31"/>
        <v>17</v>
      </c>
      <c r="I321" s="473">
        <f t="shared" si="32"/>
        <v>0</v>
      </c>
      <c r="J321" s="473">
        <f t="shared" si="33"/>
        <v>17</v>
      </c>
      <c r="K321" s="474"/>
      <c r="L321" s="474"/>
      <c r="M321" s="1781">
        <f t="shared" si="34"/>
        <v>15947</v>
      </c>
      <c r="N321" s="475">
        <f t="shared" si="29"/>
        <v>15930</v>
      </c>
      <c r="O321" s="435">
        <f t="shared" si="28"/>
        <v>43870</v>
      </c>
      <c r="Q321" s="1563"/>
      <c r="R321" s="554"/>
    </row>
    <row r="322" spans="1:18" s="118" customFormat="1" ht="18" customHeight="1" x14ac:dyDescent="0.2">
      <c r="A322" s="476" t="str">
        <f t="shared" si="30"/>
        <v>20</v>
      </c>
      <c r="B322" s="427">
        <v>43871</v>
      </c>
      <c r="C322" s="426" t="s">
        <v>0</v>
      </c>
      <c r="D322" s="428" t="s">
        <v>98</v>
      </c>
      <c r="E322" s="429">
        <v>6</v>
      </c>
      <c r="F322" s="131">
        <v>8</v>
      </c>
      <c r="G322" s="470">
        <v>6</v>
      </c>
      <c r="H322" s="481">
        <f t="shared" si="31"/>
        <v>19</v>
      </c>
      <c r="I322" s="431">
        <f t="shared" si="32"/>
        <v>0</v>
      </c>
      <c r="J322" s="431">
        <f t="shared" si="33"/>
        <v>11</v>
      </c>
      <c r="K322" s="432"/>
      <c r="L322" s="432"/>
      <c r="M322" s="1782">
        <f t="shared" si="34"/>
        <v>15955</v>
      </c>
      <c r="N322" s="433">
        <f t="shared" si="29"/>
        <v>15936</v>
      </c>
      <c r="O322" s="435">
        <f t="shared" si="28"/>
        <v>43871</v>
      </c>
      <c r="Q322" s="1563"/>
      <c r="R322" s="554"/>
    </row>
    <row r="323" spans="1:18" s="118" customFormat="1" ht="18" customHeight="1" x14ac:dyDescent="0.2">
      <c r="A323" s="468" t="str">
        <f t="shared" si="30"/>
        <v>20</v>
      </c>
      <c r="B323" s="435">
        <v>43872</v>
      </c>
      <c r="C323" s="469" t="s">
        <v>1</v>
      </c>
      <c r="D323" s="459" t="s">
        <v>99</v>
      </c>
      <c r="E323" s="470"/>
      <c r="F323" s="471"/>
      <c r="G323" s="470"/>
      <c r="H323" s="472">
        <f t="shared" si="31"/>
        <v>19</v>
      </c>
      <c r="I323" s="473">
        <f t="shared" si="32"/>
        <v>0</v>
      </c>
      <c r="J323" s="473">
        <f t="shared" si="33"/>
        <v>19</v>
      </c>
      <c r="K323" s="474"/>
      <c r="L323" s="474"/>
      <c r="M323" s="1781">
        <f t="shared" si="34"/>
        <v>15955</v>
      </c>
      <c r="N323" s="475">
        <f t="shared" si="29"/>
        <v>15936</v>
      </c>
      <c r="O323" s="435">
        <f t="shared" si="28"/>
        <v>43872</v>
      </c>
      <c r="Q323" s="1563"/>
      <c r="R323" s="554"/>
    </row>
    <row r="324" spans="1:18" s="118" customFormat="1" ht="18" customHeight="1" x14ac:dyDescent="0.2">
      <c r="A324" s="476" t="str">
        <f t="shared" si="30"/>
        <v>20</v>
      </c>
      <c r="B324" s="427">
        <v>43873</v>
      </c>
      <c r="C324" s="426" t="s">
        <v>2</v>
      </c>
      <c r="D324" s="428" t="s">
        <v>98</v>
      </c>
      <c r="E324" s="429">
        <v>6</v>
      </c>
      <c r="F324" s="131">
        <v>7</v>
      </c>
      <c r="G324" s="470">
        <v>6</v>
      </c>
      <c r="H324" s="481">
        <f t="shared" si="31"/>
        <v>20</v>
      </c>
      <c r="I324" s="431">
        <f t="shared" si="32"/>
        <v>0</v>
      </c>
      <c r="J324" s="431">
        <f t="shared" si="33"/>
        <v>13</v>
      </c>
      <c r="K324" s="436"/>
      <c r="L324" s="436"/>
      <c r="M324" s="1782">
        <f t="shared" si="34"/>
        <v>15962</v>
      </c>
      <c r="N324" s="433">
        <f t="shared" si="29"/>
        <v>15942</v>
      </c>
      <c r="O324" s="435">
        <f t="shared" si="28"/>
        <v>43873</v>
      </c>
      <c r="Q324" s="1563"/>
      <c r="R324" s="554"/>
    </row>
    <row r="325" spans="1:18" s="118" customFormat="1" ht="18" customHeight="1" x14ac:dyDescent="0.2">
      <c r="A325" s="476" t="str">
        <f t="shared" si="30"/>
        <v>20</v>
      </c>
      <c r="B325" s="427">
        <v>43874</v>
      </c>
      <c r="C325" s="426" t="s">
        <v>3</v>
      </c>
      <c r="D325" s="428" t="s">
        <v>98</v>
      </c>
      <c r="E325" s="429">
        <v>4</v>
      </c>
      <c r="F325" s="131">
        <v>7</v>
      </c>
      <c r="G325" s="470">
        <v>4</v>
      </c>
      <c r="H325" s="481">
        <f t="shared" si="31"/>
        <v>23</v>
      </c>
      <c r="I325" s="431">
        <f t="shared" si="32"/>
        <v>0</v>
      </c>
      <c r="J325" s="431">
        <f t="shared" si="33"/>
        <v>16</v>
      </c>
      <c r="K325" s="436"/>
      <c r="L325" s="436"/>
      <c r="M325" s="1782">
        <f t="shared" si="34"/>
        <v>15969</v>
      </c>
      <c r="N325" s="433">
        <f t="shared" si="29"/>
        <v>15946</v>
      </c>
      <c r="O325" s="435">
        <f t="shared" si="28"/>
        <v>43874</v>
      </c>
      <c r="Q325" s="1563"/>
      <c r="R325" s="554"/>
    </row>
    <row r="326" spans="1:18" s="118" customFormat="1" ht="18" customHeight="1" x14ac:dyDescent="0.2">
      <c r="A326" s="476" t="str">
        <f t="shared" si="30"/>
        <v>20</v>
      </c>
      <c r="B326" s="427">
        <v>43875</v>
      </c>
      <c r="C326" s="426" t="s">
        <v>4</v>
      </c>
      <c r="D326" s="428" t="s">
        <v>98</v>
      </c>
      <c r="E326" s="429">
        <v>6</v>
      </c>
      <c r="F326" s="131">
        <v>7</v>
      </c>
      <c r="G326" s="470">
        <v>6</v>
      </c>
      <c r="H326" s="481">
        <f t="shared" si="31"/>
        <v>24</v>
      </c>
      <c r="I326" s="431">
        <f t="shared" si="32"/>
        <v>0</v>
      </c>
      <c r="J326" s="431">
        <f t="shared" si="33"/>
        <v>17</v>
      </c>
      <c r="K326" s="432"/>
      <c r="L326" s="432"/>
      <c r="M326" s="1782">
        <f t="shared" si="34"/>
        <v>15976</v>
      </c>
      <c r="N326" s="433">
        <f t="shared" si="29"/>
        <v>15952</v>
      </c>
      <c r="O326" s="435">
        <f t="shared" ref="O326:O348" si="35">B326</f>
        <v>43875</v>
      </c>
      <c r="Q326" s="1563"/>
      <c r="R326" s="554"/>
    </row>
    <row r="327" spans="1:18" s="118" customFormat="1" ht="18" customHeight="1" x14ac:dyDescent="0.2">
      <c r="A327" s="476" t="str">
        <f t="shared" si="30"/>
        <v>20</v>
      </c>
      <c r="B327" s="427">
        <v>43876</v>
      </c>
      <c r="C327" s="426" t="s">
        <v>5</v>
      </c>
      <c r="D327" s="428" t="s">
        <v>98</v>
      </c>
      <c r="E327" s="429">
        <v>0</v>
      </c>
      <c r="F327" s="131">
        <v>7</v>
      </c>
      <c r="G327" s="470">
        <v>0</v>
      </c>
      <c r="H327" s="564">
        <f t="shared" si="31"/>
        <v>31</v>
      </c>
      <c r="I327" s="565">
        <f t="shared" si="32"/>
        <v>0</v>
      </c>
      <c r="J327" s="565">
        <f t="shared" si="33"/>
        <v>24</v>
      </c>
      <c r="K327" s="436" t="s">
        <v>607</v>
      </c>
      <c r="L327" s="436"/>
      <c r="M327" s="1782">
        <f t="shared" si="34"/>
        <v>15983</v>
      </c>
      <c r="N327" s="433">
        <f t="shared" ref="N327:N390" si="36">N326+G327</f>
        <v>15952</v>
      </c>
      <c r="O327" s="435">
        <f t="shared" si="35"/>
        <v>43876</v>
      </c>
      <c r="Q327" s="1563"/>
      <c r="R327" s="554"/>
    </row>
    <row r="328" spans="1:18" s="118" customFormat="1" ht="18" customHeight="1" x14ac:dyDescent="0.2">
      <c r="A328" s="468" t="str">
        <f t="shared" ref="A328:A391" si="37">TEXT(B328,"YY")</f>
        <v>20</v>
      </c>
      <c r="B328" s="435">
        <v>43877</v>
      </c>
      <c r="C328" s="469" t="s">
        <v>100</v>
      </c>
      <c r="D328" s="459" t="s">
        <v>99</v>
      </c>
      <c r="E328" s="470"/>
      <c r="F328" s="471"/>
      <c r="G328" s="470"/>
      <c r="H328" s="472">
        <f t="shared" ref="H328:H371" si="38">H327+F328-G328</f>
        <v>31</v>
      </c>
      <c r="I328" s="473">
        <f t="shared" ref="I328:I371" si="39">I327+G328-E328</f>
        <v>0</v>
      </c>
      <c r="J328" s="473">
        <f t="shared" ref="J328:J371" si="40">(G328-H327)*-1</f>
        <v>31</v>
      </c>
      <c r="K328" s="474"/>
      <c r="L328" s="474"/>
      <c r="M328" s="1781">
        <f t="shared" ref="M328:M391" si="41">M327+F328</f>
        <v>15983</v>
      </c>
      <c r="N328" s="475">
        <f t="shared" si="36"/>
        <v>15952</v>
      </c>
      <c r="O328" s="435">
        <f t="shared" si="35"/>
        <v>43877</v>
      </c>
      <c r="Q328" s="1563"/>
      <c r="R328" s="554"/>
    </row>
    <row r="329" spans="1:18" s="118" customFormat="1" ht="18" customHeight="1" x14ac:dyDescent="0.2">
      <c r="A329" s="476" t="str">
        <f t="shared" si="37"/>
        <v>20</v>
      </c>
      <c r="B329" s="427">
        <v>43878</v>
      </c>
      <c r="C329" s="426" t="s">
        <v>0</v>
      </c>
      <c r="D329" s="428" t="s">
        <v>98</v>
      </c>
      <c r="E329" s="429">
        <v>8</v>
      </c>
      <c r="F329" s="131">
        <v>7</v>
      </c>
      <c r="G329" s="470">
        <v>8</v>
      </c>
      <c r="H329" s="481">
        <f t="shared" si="38"/>
        <v>30</v>
      </c>
      <c r="I329" s="431">
        <f t="shared" si="39"/>
        <v>0</v>
      </c>
      <c r="J329" s="431">
        <f t="shared" si="40"/>
        <v>23</v>
      </c>
      <c r="K329" s="432"/>
      <c r="L329" s="432"/>
      <c r="M329" s="1782">
        <f t="shared" si="41"/>
        <v>15990</v>
      </c>
      <c r="N329" s="433">
        <f t="shared" si="36"/>
        <v>15960</v>
      </c>
      <c r="O329" s="435">
        <f t="shared" si="35"/>
        <v>43878</v>
      </c>
      <c r="Q329" s="1563"/>
      <c r="R329" s="554"/>
    </row>
    <row r="330" spans="1:18" s="118" customFormat="1" ht="18" customHeight="1" x14ac:dyDescent="0.2">
      <c r="A330" s="476" t="str">
        <f t="shared" si="37"/>
        <v>20</v>
      </c>
      <c r="B330" s="427">
        <v>43879</v>
      </c>
      <c r="C330" s="426" t="s">
        <v>1</v>
      </c>
      <c r="D330" s="428" t="s">
        <v>98</v>
      </c>
      <c r="E330" s="429">
        <v>8</v>
      </c>
      <c r="F330" s="131">
        <v>7</v>
      </c>
      <c r="G330" s="470">
        <v>8</v>
      </c>
      <c r="H330" s="481">
        <f t="shared" si="38"/>
        <v>29</v>
      </c>
      <c r="I330" s="431">
        <f t="shared" si="39"/>
        <v>0</v>
      </c>
      <c r="J330" s="431">
        <f t="shared" si="40"/>
        <v>22</v>
      </c>
      <c r="K330" s="432"/>
      <c r="L330" s="432"/>
      <c r="M330" s="1782">
        <f t="shared" si="41"/>
        <v>15997</v>
      </c>
      <c r="N330" s="433">
        <f t="shared" si="36"/>
        <v>15968</v>
      </c>
      <c r="O330" s="435">
        <f t="shared" si="35"/>
        <v>43879</v>
      </c>
      <c r="Q330" s="1563"/>
      <c r="R330" s="554"/>
    </row>
    <row r="331" spans="1:18" s="118" customFormat="1" ht="18" customHeight="1" x14ac:dyDescent="0.2">
      <c r="A331" s="476" t="str">
        <f t="shared" si="37"/>
        <v>20</v>
      </c>
      <c r="B331" s="427">
        <v>43880</v>
      </c>
      <c r="C331" s="426" t="s">
        <v>2</v>
      </c>
      <c r="D331" s="428" t="s">
        <v>98</v>
      </c>
      <c r="E331" s="429">
        <v>6</v>
      </c>
      <c r="F331" s="131">
        <v>7</v>
      </c>
      <c r="G331" s="470">
        <v>6</v>
      </c>
      <c r="H331" s="481">
        <f t="shared" si="38"/>
        <v>30</v>
      </c>
      <c r="I331" s="431">
        <f t="shared" si="39"/>
        <v>0</v>
      </c>
      <c r="J331" s="431">
        <f t="shared" si="40"/>
        <v>23</v>
      </c>
      <c r="K331" s="432"/>
      <c r="L331" s="432"/>
      <c r="M331" s="1782">
        <f t="shared" si="41"/>
        <v>16004</v>
      </c>
      <c r="N331" s="433">
        <f t="shared" si="36"/>
        <v>15974</v>
      </c>
      <c r="O331" s="435">
        <f t="shared" si="35"/>
        <v>43880</v>
      </c>
      <c r="Q331" s="1563"/>
      <c r="R331" s="554"/>
    </row>
    <row r="332" spans="1:18" s="118" customFormat="1" ht="18" customHeight="1" x14ac:dyDescent="0.2">
      <c r="A332" s="476" t="str">
        <f t="shared" si="37"/>
        <v>20</v>
      </c>
      <c r="B332" s="427">
        <v>43881</v>
      </c>
      <c r="C332" s="426" t="s">
        <v>3</v>
      </c>
      <c r="D332" s="428" t="s">
        <v>98</v>
      </c>
      <c r="E332" s="429">
        <v>6</v>
      </c>
      <c r="F332" s="131">
        <v>7</v>
      </c>
      <c r="G332" s="470">
        <v>6</v>
      </c>
      <c r="H332" s="481">
        <f t="shared" si="38"/>
        <v>31</v>
      </c>
      <c r="I332" s="431">
        <f t="shared" si="39"/>
        <v>0</v>
      </c>
      <c r="J332" s="431">
        <f t="shared" si="40"/>
        <v>24</v>
      </c>
      <c r="K332" s="432"/>
      <c r="L332" s="432"/>
      <c r="M332" s="1782">
        <f t="shared" si="41"/>
        <v>16011</v>
      </c>
      <c r="N332" s="433">
        <f t="shared" si="36"/>
        <v>15980</v>
      </c>
      <c r="O332" s="435">
        <f t="shared" si="35"/>
        <v>43881</v>
      </c>
      <c r="Q332" s="1563"/>
      <c r="R332" s="554"/>
    </row>
    <row r="333" spans="1:18" s="118" customFormat="1" ht="18" customHeight="1" x14ac:dyDescent="0.2">
      <c r="A333" s="476" t="str">
        <f t="shared" si="37"/>
        <v>20</v>
      </c>
      <c r="B333" s="427">
        <v>43882</v>
      </c>
      <c r="C333" s="426" t="s">
        <v>4</v>
      </c>
      <c r="D333" s="428" t="s">
        <v>98</v>
      </c>
      <c r="E333" s="429">
        <v>6</v>
      </c>
      <c r="F333" s="131">
        <v>7</v>
      </c>
      <c r="G333" s="470">
        <v>6</v>
      </c>
      <c r="H333" s="481">
        <f t="shared" si="38"/>
        <v>32</v>
      </c>
      <c r="I333" s="431">
        <f t="shared" si="39"/>
        <v>0</v>
      </c>
      <c r="J333" s="431">
        <f t="shared" si="40"/>
        <v>25</v>
      </c>
      <c r="K333" s="432"/>
      <c r="L333" s="432"/>
      <c r="M333" s="1782">
        <f t="shared" si="41"/>
        <v>16018</v>
      </c>
      <c r="N333" s="433">
        <f t="shared" si="36"/>
        <v>15986</v>
      </c>
      <c r="O333" s="435">
        <f t="shared" si="35"/>
        <v>43882</v>
      </c>
      <c r="Q333" s="1563"/>
      <c r="R333" s="554"/>
    </row>
    <row r="334" spans="1:18" s="118" customFormat="1" ht="18" customHeight="1" x14ac:dyDescent="0.2">
      <c r="A334" s="468" t="str">
        <f t="shared" si="37"/>
        <v>20</v>
      </c>
      <c r="B334" s="435">
        <v>43883</v>
      </c>
      <c r="C334" s="469" t="s">
        <v>5</v>
      </c>
      <c r="D334" s="459" t="s">
        <v>99</v>
      </c>
      <c r="E334" s="470"/>
      <c r="F334" s="471"/>
      <c r="G334" s="470"/>
      <c r="H334" s="472">
        <f t="shared" si="38"/>
        <v>32</v>
      </c>
      <c r="I334" s="473">
        <f t="shared" si="39"/>
        <v>0</v>
      </c>
      <c r="J334" s="473">
        <f t="shared" si="40"/>
        <v>32</v>
      </c>
      <c r="K334" s="474"/>
      <c r="L334" s="474"/>
      <c r="M334" s="1781">
        <f t="shared" si="41"/>
        <v>16018</v>
      </c>
      <c r="N334" s="475">
        <f t="shared" si="36"/>
        <v>15986</v>
      </c>
      <c r="O334" s="435">
        <f t="shared" si="35"/>
        <v>43883</v>
      </c>
      <c r="Q334" s="1563"/>
      <c r="R334" s="554"/>
    </row>
    <row r="335" spans="1:18" s="118" customFormat="1" ht="18" customHeight="1" x14ac:dyDescent="0.2">
      <c r="A335" s="468" t="str">
        <f t="shared" si="37"/>
        <v>20</v>
      </c>
      <c r="B335" s="435">
        <v>43884</v>
      </c>
      <c r="C335" s="469" t="s">
        <v>100</v>
      </c>
      <c r="D335" s="459" t="s">
        <v>99</v>
      </c>
      <c r="E335" s="470"/>
      <c r="F335" s="471"/>
      <c r="G335" s="470"/>
      <c r="H335" s="472">
        <f t="shared" si="38"/>
        <v>32</v>
      </c>
      <c r="I335" s="473">
        <f t="shared" si="39"/>
        <v>0</v>
      </c>
      <c r="J335" s="473">
        <f t="shared" si="40"/>
        <v>32</v>
      </c>
      <c r="K335" s="474"/>
      <c r="L335" s="474"/>
      <c r="M335" s="1781">
        <f t="shared" si="41"/>
        <v>16018</v>
      </c>
      <c r="N335" s="475">
        <f t="shared" si="36"/>
        <v>15986</v>
      </c>
      <c r="O335" s="435">
        <f t="shared" si="35"/>
        <v>43884</v>
      </c>
      <c r="Q335" s="1563"/>
      <c r="R335" s="554"/>
    </row>
    <row r="336" spans="1:18" s="118" customFormat="1" ht="18" customHeight="1" x14ac:dyDescent="0.2">
      <c r="A336" s="468" t="str">
        <f t="shared" si="37"/>
        <v>20</v>
      </c>
      <c r="B336" s="435">
        <v>43885</v>
      </c>
      <c r="C336" s="469" t="s">
        <v>0</v>
      </c>
      <c r="D336" s="459" t="s">
        <v>99</v>
      </c>
      <c r="E336" s="470"/>
      <c r="F336" s="471"/>
      <c r="G336" s="470"/>
      <c r="H336" s="472">
        <f t="shared" si="38"/>
        <v>32</v>
      </c>
      <c r="I336" s="473">
        <f t="shared" si="39"/>
        <v>0</v>
      </c>
      <c r="J336" s="473">
        <f t="shared" si="40"/>
        <v>32</v>
      </c>
      <c r="K336" s="474"/>
      <c r="L336" s="474"/>
      <c r="M336" s="1781">
        <f t="shared" si="41"/>
        <v>16018</v>
      </c>
      <c r="N336" s="475">
        <f t="shared" si="36"/>
        <v>15986</v>
      </c>
      <c r="O336" s="435">
        <f t="shared" si="35"/>
        <v>43885</v>
      </c>
      <c r="Q336" s="1563"/>
      <c r="R336" s="554"/>
    </row>
    <row r="337" spans="1:18" s="118" customFormat="1" ht="18" customHeight="1" x14ac:dyDescent="0.2">
      <c r="A337" s="476" t="str">
        <f t="shared" si="37"/>
        <v>20</v>
      </c>
      <c r="B337" s="427">
        <v>43886</v>
      </c>
      <c r="C337" s="426" t="s">
        <v>1</v>
      </c>
      <c r="D337" s="428" t="s">
        <v>98</v>
      </c>
      <c r="E337" s="429">
        <v>6</v>
      </c>
      <c r="F337" s="131">
        <v>7</v>
      </c>
      <c r="G337" s="470">
        <v>6</v>
      </c>
      <c r="H337" s="481">
        <f t="shared" si="38"/>
        <v>33</v>
      </c>
      <c r="I337" s="431">
        <f t="shared" si="39"/>
        <v>0</v>
      </c>
      <c r="J337" s="431">
        <f t="shared" si="40"/>
        <v>26</v>
      </c>
      <c r="K337" s="432"/>
      <c r="L337" s="432"/>
      <c r="M337" s="1782">
        <f t="shared" si="41"/>
        <v>16025</v>
      </c>
      <c r="N337" s="433">
        <f t="shared" si="36"/>
        <v>15992</v>
      </c>
      <c r="O337" s="435">
        <f t="shared" si="35"/>
        <v>43886</v>
      </c>
      <c r="Q337" s="1563"/>
      <c r="R337" s="554"/>
    </row>
    <row r="338" spans="1:18" s="118" customFormat="1" ht="18" customHeight="1" x14ac:dyDescent="0.2">
      <c r="A338" s="476" t="str">
        <f t="shared" si="37"/>
        <v>20</v>
      </c>
      <c r="B338" s="427">
        <v>43887</v>
      </c>
      <c r="C338" s="426" t="s">
        <v>2</v>
      </c>
      <c r="D338" s="428" t="s">
        <v>98</v>
      </c>
      <c r="E338" s="429">
        <v>7</v>
      </c>
      <c r="F338" s="131">
        <v>7</v>
      </c>
      <c r="G338" s="470">
        <v>7</v>
      </c>
      <c r="H338" s="481">
        <f t="shared" si="38"/>
        <v>33</v>
      </c>
      <c r="I338" s="431">
        <f t="shared" si="39"/>
        <v>0</v>
      </c>
      <c r="J338" s="431">
        <f t="shared" si="40"/>
        <v>26</v>
      </c>
      <c r="K338" s="432"/>
      <c r="L338" s="432"/>
      <c r="M338" s="1782">
        <f t="shared" si="41"/>
        <v>16032</v>
      </c>
      <c r="N338" s="433">
        <f t="shared" si="36"/>
        <v>15999</v>
      </c>
      <c r="O338" s="435">
        <f t="shared" si="35"/>
        <v>43887</v>
      </c>
      <c r="Q338" s="1563"/>
      <c r="R338" s="554"/>
    </row>
    <row r="339" spans="1:18" s="118" customFormat="1" ht="18" customHeight="1" x14ac:dyDescent="0.2">
      <c r="A339" s="476" t="str">
        <f t="shared" si="37"/>
        <v>20</v>
      </c>
      <c r="B339" s="427">
        <v>43888</v>
      </c>
      <c r="C339" s="426" t="s">
        <v>3</v>
      </c>
      <c r="D339" s="428" t="s">
        <v>98</v>
      </c>
      <c r="E339" s="429">
        <v>6</v>
      </c>
      <c r="F339" s="131">
        <v>7</v>
      </c>
      <c r="G339" s="470">
        <v>6</v>
      </c>
      <c r="H339" s="481">
        <f t="shared" si="38"/>
        <v>34</v>
      </c>
      <c r="I339" s="431">
        <f t="shared" si="39"/>
        <v>0</v>
      </c>
      <c r="J339" s="431">
        <f t="shared" si="40"/>
        <v>27</v>
      </c>
      <c r="K339" s="432"/>
      <c r="L339" s="432"/>
      <c r="M339" s="1782">
        <f t="shared" si="41"/>
        <v>16039</v>
      </c>
      <c r="N339" s="433">
        <f t="shared" si="36"/>
        <v>16005</v>
      </c>
      <c r="O339" s="435">
        <f t="shared" si="35"/>
        <v>43888</v>
      </c>
      <c r="Q339" s="1563"/>
      <c r="R339" s="554"/>
    </row>
    <row r="340" spans="1:18" s="118" customFormat="1" ht="18" customHeight="1" x14ac:dyDescent="0.2">
      <c r="A340" s="476" t="str">
        <f t="shared" si="37"/>
        <v>20</v>
      </c>
      <c r="B340" s="427">
        <v>43889</v>
      </c>
      <c r="C340" s="426" t="s">
        <v>4</v>
      </c>
      <c r="D340" s="428" t="s">
        <v>98</v>
      </c>
      <c r="E340" s="429">
        <v>8</v>
      </c>
      <c r="F340" s="131">
        <v>7</v>
      </c>
      <c r="G340" s="470">
        <v>8</v>
      </c>
      <c r="H340" s="481">
        <f t="shared" si="38"/>
        <v>33</v>
      </c>
      <c r="I340" s="431">
        <f t="shared" si="39"/>
        <v>0</v>
      </c>
      <c r="J340" s="431">
        <f t="shared" si="40"/>
        <v>26</v>
      </c>
      <c r="K340" s="432"/>
      <c r="L340" s="432"/>
      <c r="M340" s="1782">
        <f t="shared" si="41"/>
        <v>16046</v>
      </c>
      <c r="N340" s="433">
        <f t="shared" si="36"/>
        <v>16013</v>
      </c>
      <c r="O340" s="435">
        <f t="shared" si="35"/>
        <v>43889</v>
      </c>
      <c r="Q340" s="1563"/>
      <c r="R340" s="554"/>
    </row>
    <row r="341" spans="1:18" s="118" customFormat="1" ht="18" customHeight="1" x14ac:dyDescent="0.2">
      <c r="A341" s="476" t="str">
        <f t="shared" si="37"/>
        <v>20</v>
      </c>
      <c r="B341" s="427">
        <v>43890</v>
      </c>
      <c r="C341" s="426" t="s">
        <v>5</v>
      </c>
      <c r="D341" s="428" t="s">
        <v>98</v>
      </c>
      <c r="E341" s="429">
        <v>0</v>
      </c>
      <c r="F341" s="131">
        <v>7</v>
      </c>
      <c r="G341" s="470">
        <v>0</v>
      </c>
      <c r="H341" s="564">
        <f t="shared" si="38"/>
        <v>40</v>
      </c>
      <c r="I341" s="565">
        <f t="shared" si="39"/>
        <v>0</v>
      </c>
      <c r="J341" s="565">
        <f t="shared" si="40"/>
        <v>33</v>
      </c>
      <c r="K341" s="436" t="s">
        <v>607</v>
      </c>
      <c r="L341" s="436"/>
      <c r="M341" s="1782">
        <f t="shared" si="41"/>
        <v>16053</v>
      </c>
      <c r="N341" s="433">
        <f t="shared" si="36"/>
        <v>16013</v>
      </c>
      <c r="O341" s="435">
        <f t="shared" si="35"/>
        <v>43890</v>
      </c>
      <c r="Q341" s="1563"/>
      <c r="R341" s="554"/>
    </row>
    <row r="342" spans="1:18" s="118" customFormat="1" ht="18" customHeight="1" x14ac:dyDescent="0.2">
      <c r="A342" s="468" t="str">
        <f t="shared" si="37"/>
        <v>20</v>
      </c>
      <c r="B342" s="435">
        <v>43891</v>
      </c>
      <c r="C342" s="469" t="s">
        <v>100</v>
      </c>
      <c r="D342" s="459" t="s">
        <v>99</v>
      </c>
      <c r="E342" s="470"/>
      <c r="F342" s="471"/>
      <c r="G342" s="470"/>
      <c r="H342" s="472">
        <f t="shared" si="38"/>
        <v>40</v>
      </c>
      <c r="I342" s="473">
        <f t="shared" si="39"/>
        <v>0</v>
      </c>
      <c r="J342" s="473">
        <f t="shared" si="40"/>
        <v>40</v>
      </c>
      <c r="K342" s="474"/>
      <c r="L342" s="474"/>
      <c r="M342" s="1781">
        <f t="shared" si="41"/>
        <v>16053</v>
      </c>
      <c r="N342" s="475">
        <f t="shared" si="36"/>
        <v>16013</v>
      </c>
      <c r="O342" s="435">
        <f t="shared" si="35"/>
        <v>43891</v>
      </c>
      <c r="Q342" s="1563"/>
      <c r="R342" s="554"/>
    </row>
    <row r="343" spans="1:18" s="118" customFormat="1" ht="18" customHeight="1" x14ac:dyDescent="0.2">
      <c r="A343" s="476" t="str">
        <f t="shared" si="37"/>
        <v>20</v>
      </c>
      <c r="B343" s="427">
        <v>43892</v>
      </c>
      <c r="C343" s="426" t="s">
        <v>0</v>
      </c>
      <c r="D343" s="428" t="s">
        <v>98</v>
      </c>
      <c r="E343" s="429">
        <v>9</v>
      </c>
      <c r="F343" s="131">
        <v>7</v>
      </c>
      <c r="G343" s="470">
        <v>9</v>
      </c>
      <c r="H343" s="481">
        <f t="shared" si="38"/>
        <v>38</v>
      </c>
      <c r="I343" s="431">
        <f t="shared" si="39"/>
        <v>0</v>
      </c>
      <c r="J343" s="431">
        <f t="shared" si="40"/>
        <v>31</v>
      </c>
      <c r="K343" s="432"/>
      <c r="L343" s="432"/>
      <c r="M343" s="1782">
        <f t="shared" si="41"/>
        <v>16060</v>
      </c>
      <c r="N343" s="433">
        <f t="shared" si="36"/>
        <v>16022</v>
      </c>
      <c r="O343" s="435">
        <f t="shared" si="35"/>
        <v>43892</v>
      </c>
      <c r="Q343" s="1563"/>
      <c r="R343" s="554"/>
    </row>
    <row r="344" spans="1:18" s="118" customFormat="1" ht="18" customHeight="1" x14ac:dyDescent="0.2">
      <c r="A344" s="476" t="str">
        <f t="shared" si="37"/>
        <v>20</v>
      </c>
      <c r="B344" s="427">
        <v>43893</v>
      </c>
      <c r="C344" s="426" t="s">
        <v>1</v>
      </c>
      <c r="D344" s="428" t="s">
        <v>98</v>
      </c>
      <c r="E344" s="429">
        <v>10</v>
      </c>
      <c r="F344" s="131">
        <v>7</v>
      </c>
      <c r="G344" s="470">
        <v>10</v>
      </c>
      <c r="H344" s="481">
        <f t="shared" si="38"/>
        <v>35</v>
      </c>
      <c r="I344" s="431">
        <f t="shared" si="39"/>
        <v>0</v>
      </c>
      <c r="J344" s="431">
        <f t="shared" si="40"/>
        <v>28</v>
      </c>
      <c r="K344" s="432"/>
      <c r="L344" s="432"/>
      <c r="M344" s="1782">
        <f t="shared" si="41"/>
        <v>16067</v>
      </c>
      <c r="N344" s="433">
        <f t="shared" si="36"/>
        <v>16032</v>
      </c>
      <c r="O344" s="435">
        <f t="shared" si="35"/>
        <v>43893</v>
      </c>
      <c r="Q344" s="1563"/>
      <c r="R344" s="554"/>
    </row>
    <row r="345" spans="1:18" s="118" customFormat="1" ht="18" customHeight="1" x14ac:dyDescent="0.2">
      <c r="A345" s="476" t="str">
        <f t="shared" si="37"/>
        <v>20</v>
      </c>
      <c r="B345" s="427">
        <v>43894</v>
      </c>
      <c r="C345" s="426" t="s">
        <v>2</v>
      </c>
      <c r="D345" s="428" t="s">
        <v>98</v>
      </c>
      <c r="E345" s="429">
        <v>11</v>
      </c>
      <c r="F345" s="131">
        <v>7</v>
      </c>
      <c r="G345" s="470">
        <v>11</v>
      </c>
      <c r="H345" s="481">
        <f t="shared" si="38"/>
        <v>31</v>
      </c>
      <c r="I345" s="431">
        <f t="shared" si="39"/>
        <v>0</v>
      </c>
      <c r="J345" s="431">
        <f t="shared" si="40"/>
        <v>24</v>
      </c>
      <c r="K345" s="432"/>
      <c r="L345" s="432"/>
      <c r="M345" s="1782">
        <f t="shared" si="41"/>
        <v>16074</v>
      </c>
      <c r="N345" s="433">
        <f t="shared" si="36"/>
        <v>16043</v>
      </c>
      <c r="O345" s="435">
        <f t="shared" si="35"/>
        <v>43894</v>
      </c>
      <c r="Q345" s="1563"/>
      <c r="R345" s="554"/>
    </row>
    <row r="346" spans="1:18" s="118" customFormat="1" ht="18" customHeight="1" x14ac:dyDescent="0.2">
      <c r="A346" s="476" t="str">
        <f t="shared" si="37"/>
        <v>20</v>
      </c>
      <c r="B346" s="427">
        <v>43895</v>
      </c>
      <c r="C346" s="426" t="s">
        <v>3</v>
      </c>
      <c r="D346" s="428" t="s">
        <v>98</v>
      </c>
      <c r="E346" s="429">
        <v>10</v>
      </c>
      <c r="F346" s="131">
        <v>7</v>
      </c>
      <c r="G346" s="470">
        <v>10</v>
      </c>
      <c r="H346" s="481">
        <f t="shared" si="38"/>
        <v>28</v>
      </c>
      <c r="I346" s="431">
        <f t="shared" si="39"/>
        <v>0</v>
      </c>
      <c r="J346" s="431">
        <f t="shared" si="40"/>
        <v>21</v>
      </c>
      <c r="K346" s="432"/>
      <c r="L346" s="432"/>
      <c r="M346" s="1782">
        <f t="shared" si="41"/>
        <v>16081</v>
      </c>
      <c r="N346" s="433">
        <f t="shared" si="36"/>
        <v>16053</v>
      </c>
      <c r="O346" s="435">
        <f t="shared" si="35"/>
        <v>43895</v>
      </c>
      <c r="Q346" s="1563"/>
      <c r="R346" s="554"/>
    </row>
    <row r="347" spans="1:18" s="118" customFormat="1" ht="18" customHeight="1" x14ac:dyDescent="0.2">
      <c r="A347" s="476" t="str">
        <f t="shared" si="37"/>
        <v>20</v>
      </c>
      <c r="B347" s="427">
        <v>43896</v>
      </c>
      <c r="C347" s="426" t="s">
        <v>4</v>
      </c>
      <c r="D347" s="428" t="s">
        <v>98</v>
      </c>
      <c r="E347" s="429">
        <v>11</v>
      </c>
      <c r="F347" s="131">
        <v>7</v>
      </c>
      <c r="G347" s="470">
        <v>11</v>
      </c>
      <c r="H347" s="481">
        <f t="shared" si="38"/>
        <v>24</v>
      </c>
      <c r="I347" s="431">
        <f t="shared" si="39"/>
        <v>0</v>
      </c>
      <c r="J347" s="431">
        <f t="shared" si="40"/>
        <v>17</v>
      </c>
      <c r="K347" s="432"/>
      <c r="L347" s="432"/>
      <c r="M347" s="1782">
        <f t="shared" si="41"/>
        <v>16088</v>
      </c>
      <c r="N347" s="433">
        <f t="shared" si="36"/>
        <v>16064</v>
      </c>
      <c r="O347" s="435">
        <f t="shared" si="35"/>
        <v>43896</v>
      </c>
      <c r="Q347" s="1563"/>
      <c r="R347" s="554"/>
    </row>
    <row r="348" spans="1:18" s="118" customFormat="1" ht="18" customHeight="1" x14ac:dyDescent="0.2">
      <c r="A348" s="468" t="str">
        <f t="shared" si="37"/>
        <v>20</v>
      </c>
      <c r="B348" s="435">
        <v>43897</v>
      </c>
      <c r="C348" s="469" t="s">
        <v>5</v>
      </c>
      <c r="D348" s="459" t="s">
        <v>99</v>
      </c>
      <c r="E348" s="470"/>
      <c r="F348" s="471"/>
      <c r="G348" s="470"/>
      <c r="H348" s="472">
        <f t="shared" si="38"/>
        <v>24</v>
      </c>
      <c r="I348" s="473">
        <f t="shared" si="39"/>
        <v>0</v>
      </c>
      <c r="J348" s="473">
        <f t="shared" si="40"/>
        <v>24</v>
      </c>
      <c r="K348" s="474"/>
      <c r="L348" s="474"/>
      <c r="M348" s="1781">
        <f t="shared" si="41"/>
        <v>16088</v>
      </c>
      <c r="N348" s="475">
        <f t="shared" si="36"/>
        <v>16064</v>
      </c>
      <c r="O348" s="435">
        <f t="shared" si="35"/>
        <v>43897</v>
      </c>
      <c r="Q348" s="1563"/>
      <c r="R348" s="554"/>
    </row>
    <row r="349" spans="1:18" s="118" customFormat="1" ht="18" customHeight="1" x14ac:dyDescent="0.2">
      <c r="A349" s="468" t="str">
        <f t="shared" si="37"/>
        <v>20</v>
      </c>
      <c r="B349" s="435">
        <v>43898</v>
      </c>
      <c r="C349" s="469" t="s">
        <v>100</v>
      </c>
      <c r="D349" s="459" t="s">
        <v>99</v>
      </c>
      <c r="E349" s="470"/>
      <c r="F349" s="471"/>
      <c r="G349" s="470"/>
      <c r="H349" s="472">
        <f t="shared" si="38"/>
        <v>24</v>
      </c>
      <c r="I349" s="473">
        <f t="shared" si="39"/>
        <v>0</v>
      </c>
      <c r="J349" s="473">
        <f t="shared" si="40"/>
        <v>24</v>
      </c>
      <c r="K349" s="474"/>
      <c r="L349" s="474"/>
      <c r="M349" s="1781">
        <f t="shared" si="41"/>
        <v>16088</v>
      </c>
      <c r="N349" s="475">
        <f t="shared" si="36"/>
        <v>16064</v>
      </c>
      <c r="O349" s="435">
        <f>B349</f>
        <v>43898</v>
      </c>
      <c r="Q349" s="1563"/>
      <c r="R349" s="554"/>
    </row>
    <row r="350" spans="1:18" s="118" customFormat="1" ht="18" customHeight="1" x14ac:dyDescent="0.2">
      <c r="A350" s="476" t="str">
        <f t="shared" si="37"/>
        <v>20</v>
      </c>
      <c r="B350" s="427">
        <v>43899</v>
      </c>
      <c r="C350" s="426" t="s">
        <v>0</v>
      </c>
      <c r="D350" s="428" t="s">
        <v>98</v>
      </c>
      <c r="E350" s="429">
        <v>10</v>
      </c>
      <c r="F350" s="131">
        <v>7</v>
      </c>
      <c r="G350" s="470">
        <v>10</v>
      </c>
      <c r="H350" s="481">
        <f t="shared" si="38"/>
        <v>21</v>
      </c>
      <c r="I350" s="431">
        <f t="shared" si="39"/>
        <v>0</v>
      </c>
      <c r="J350" s="431">
        <f t="shared" si="40"/>
        <v>14</v>
      </c>
      <c r="K350" s="432"/>
      <c r="L350" s="432"/>
      <c r="M350" s="1782">
        <f t="shared" si="41"/>
        <v>16095</v>
      </c>
      <c r="N350" s="433">
        <f t="shared" si="36"/>
        <v>16074</v>
      </c>
      <c r="O350" s="435">
        <f>B350</f>
        <v>43899</v>
      </c>
      <c r="Q350" s="1563"/>
      <c r="R350" s="554"/>
    </row>
    <row r="351" spans="1:18" s="118" customFormat="1" ht="18" customHeight="1" x14ac:dyDescent="0.2">
      <c r="A351" s="476" t="str">
        <f t="shared" si="37"/>
        <v>20</v>
      </c>
      <c r="B351" s="427">
        <v>43900</v>
      </c>
      <c r="C351" s="426" t="s">
        <v>1</v>
      </c>
      <c r="D351" s="428" t="s">
        <v>98</v>
      </c>
      <c r="E351" s="429">
        <v>10</v>
      </c>
      <c r="F351" s="131">
        <v>7</v>
      </c>
      <c r="G351" s="470">
        <v>10</v>
      </c>
      <c r="H351" s="481">
        <f t="shared" si="38"/>
        <v>18</v>
      </c>
      <c r="I351" s="431">
        <f t="shared" si="39"/>
        <v>0</v>
      </c>
      <c r="J351" s="431">
        <f t="shared" si="40"/>
        <v>11</v>
      </c>
      <c r="K351" s="432"/>
      <c r="L351" s="432"/>
      <c r="M351" s="1782">
        <f t="shared" si="41"/>
        <v>16102</v>
      </c>
      <c r="N351" s="433">
        <f t="shared" si="36"/>
        <v>16084</v>
      </c>
      <c r="O351" s="435">
        <f>B351</f>
        <v>43900</v>
      </c>
      <c r="Q351" s="1563"/>
      <c r="R351" s="554"/>
    </row>
    <row r="352" spans="1:18" s="118" customFormat="1" ht="18" customHeight="1" x14ac:dyDescent="0.2">
      <c r="A352" s="476" t="str">
        <f t="shared" si="37"/>
        <v>20</v>
      </c>
      <c r="B352" s="427">
        <v>43901</v>
      </c>
      <c r="C352" s="426" t="s">
        <v>2</v>
      </c>
      <c r="D352" s="428" t="s">
        <v>98</v>
      </c>
      <c r="E352" s="429">
        <v>10</v>
      </c>
      <c r="F352" s="131">
        <v>7</v>
      </c>
      <c r="G352" s="470">
        <v>10</v>
      </c>
      <c r="H352" s="481">
        <f t="shared" si="38"/>
        <v>15</v>
      </c>
      <c r="I352" s="431">
        <f t="shared" si="39"/>
        <v>0</v>
      </c>
      <c r="J352" s="431">
        <f t="shared" si="40"/>
        <v>8</v>
      </c>
      <c r="K352" s="432"/>
      <c r="L352" s="432"/>
      <c r="M352" s="1782">
        <f t="shared" si="41"/>
        <v>16109</v>
      </c>
      <c r="N352" s="433">
        <f t="shared" si="36"/>
        <v>16094</v>
      </c>
      <c r="O352" s="435">
        <f>B352</f>
        <v>43901</v>
      </c>
      <c r="Q352" s="1563"/>
      <c r="R352" s="554"/>
    </row>
    <row r="353" spans="1:18" s="118" customFormat="1" ht="18" customHeight="1" x14ac:dyDescent="0.2">
      <c r="A353" s="476" t="str">
        <f t="shared" si="37"/>
        <v>20</v>
      </c>
      <c r="B353" s="427">
        <v>43902</v>
      </c>
      <c r="C353" s="426" t="s">
        <v>3</v>
      </c>
      <c r="D353" s="428" t="s">
        <v>98</v>
      </c>
      <c r="E353" s="429">
        <v>10</v>
      </c>
      <c r="F353" s="131">
        <v>7</v>
      </c>
      <c r="G353" s="470">
        <v>10</v>
      </c>
      <c r="H353" s="481">
        <f t="shared" si="38"/>
        <v>12</v>
      </c>
      <c r="I353" s="431">
        <f t="shared" si="39"/>
        <v>0</v>
      </c>
      <c r="J353" s="431">
        <f t="shared" si="40"/>
        <v>5</v>
      </c>
      <c r="K353" s="432"/>
      <c r="L353" s="432"/>
      <c r="M353" s="1782">
        <f t="shared" si="41"/>
        <v>16116</v>
      </c>
      <c r="N353" s="433">
        <f t="shared" si="36"/>
        <v>16104</v>
      </c>
      <c r="O353" s="435">
        <f t="shared" ref="O353:O391" si="42">B353</f>
        <v>43902</v>
      </c>
      <c r="Q353" s="1563"/>
      <c r="R353" s="554"/>
    </row>
    <row r="354" spans="1:18" s="118" customFormat="1" ht="18" customHeight="1" x14ac:dyDescent="0.2">
      <c r="A354" s="476" t="str">
        <f t="shared" si="37"/>
        <v>20</v>
      </c>
      <c r="B354" s="427">
        <v>43903</v>
      </c>
      <c r="C354" s="426" t="s">
        <v>4</v>
      </c>
      <c r="D354" s="428" t="s">
        <v>98</v>
      </c>
      <c r="E354" s="429">
        <v>10</v>
      </c>
      <c r="F354" s="131">
        <v>8</v>
      </c>
      <c r="G354" s="470">
        <v>10</v>
      </c>
      <c r="H354" s="481">
        <f t="shared" si="38"/>
        <v>10</v>
      </c>
      <c r="I354" s="431">
        <f t="shared" si="39"/>
        <v>0</v>
      </c>
      <c r="J354" s="431">
        <f t="shared" si="40"/>
        <v>2</v>
      </c>
      <c r="K354" s="432"/>
      <c r="L354" s="432"/>
      <c r="M354" s="1782">
        <f t="shared" si="41"/>
        <v>16124</v>
      </c>
      <c r="N354" s="433">
        <f t="shared" si="36"/>
        <v>16114</v>
      </c>
      <c r="O354" s="435">
        <f t="shared" si="42"/>
        <v>43903</v>
      </c>
      <c r="Q354" s="1563"/>
      <c r="R354" s="554"/>
    </row>
    <row r="355" spans="1:18" s="118" customFormat="1" ht="18" customHeight="1" x14ac:dyDescent="0.2">
      <c r="A355" s="468" t="str">
        <f t="shared" si="37"/>
        <v>20</v>
      </c>
      <c r="B355" s="435">
        <v>43904</v>
      </c>
      <c r="C355" s="469" t="s">
        <v>5</v>
      </c>
      <c r="D355" s="459" t="s">
        <v>99</v>
      </c>
      <c r="E355" s="470"/>
      <c r="F355" s="471"/>
      <c r="G355" s="470"/>
      <c r="H355" s="472">
        <f t="shared" si="38"/>
        <v>10</v>
      </c>
      <c r="I355" s="473">
        <f t="shared" si="39"/>
        <v>0</v>
      </c>
      <c r="J355" s="473">
        <f t="shared" si="40"/>
        <v>10</v>
      </c>
      <c r="K355" s="474"/>
      <c r="L355" s="474"/>
      <c r="M355" s="1781">
        <f t="shared" si="41"/>
        <v>16124</v>
      </c>
      <c r="N355" s="475">
        <f t="shared" si="36"/>
        <v>16114</v>
      </c>
      <c r="O355" s="435">
        <f t="shared" si="42"/>
        <v>43904</v>
      </c>
      <c r="Q355" s="1563"/>
      <c r="R355" s="554"/>
    </row>
    <row r="356" spans="1:18" s="118" customFormat="1" ht="18" customHeight="1" x14ac:dyDescent="0.2">
      <c r="A356" s="468" t="str">
        <f t="shared" si="37"/>
        <v>20</v>
      </c>
      <c r="B356" s="435">
        <v>43905</v>
      </c>
      <c r="C356" s="469" t="s">
        <v>100</v>
      </c>
      <c r="D356" s="459" t="s">
        <v>99</v>
      </c>
      <c r="E356" s="470"/>
      <c r="F356" s="471"/>
      <c r="G356" s="470"/>
      <c r="H356" s="472">
        <f t="shared" si="38"/>
        <v>10</v>
      </c>
      <c r="I356" s="473">
        <f t="shared" si="39"/>
        <v>0</v>
      </c>
      <c r="J356" s="473">
        <f t="shared" si="40"/>
        <v>10</v>
      </c>
      <c r="K356" s="474"/>
      <c r="L356" s="474"/>
      <c r="M356" s="1781">
        <f t="shared" si="41"/>
        <v>16124</v>
      </c>
      <c r="N356" s="475">
        <f t="shared" si="36"/>
        <v>16114</v>
      </c>
      <c r="O356" s="435">
        <f t="shared" si="42"/>
        <v>43905</v>
      </c>
      <c r="Q356" s="1563"/>
      <c r="R356" s="554"/>
    </row>
    <row r="357" spans="1:18" s="118" customFormat="1" ht="18" customHeight="1" x14ac:dyDescent="0.2">
      <c r="A357" s="476" t="str">
        <f t="shared" si="37"/>
        <v>20</v>
      </c>
      <c r="B357" s="427">
        <v>43906</v>
      </c>
      <c r="C357" s="426" t="s">
        <v>0</v>
      </c>
      <c r="D357" s="428" t="s">
        <v>98</v>
      </c>
      <c r="E357" s="429">
        <v>10</v>
      </c>
      <c r="F357" s="131">
        <v>4</v>
      </c>
      <c r="G357" s="470">
        <v>10</v>
      </c>
      <c r="H357" s="481">
        <f t="shared" si="38"/>
        <v>4</v>
      </c>
      <c r="I357" s="431">
        <f t="shared" si="39"/>
        <v>0</v>
      </c>
      <c r="J357" s="431">
        <f t="shared" si="40"/>
        <v>0</v>
      </c>
      <c r="K357" s="432"/>
      <c r="L357" s="432"/>
      <c r="M357" s="1782">
        <f t="shared" si="41"/>
        <v>16128</v>
      </c>
      <c r="N357" s="433">
        <f t="shared" si="36"/>
        <v>16124</v>
      </c>
      <c r="O357" s="435">
        <f t="shared" si="42"/>
        <v>43906</v>
      </c>
      <c r="Q357" s="1563"/>
      <c r="R357" s="554"/>
    </row>
    <row r="358" spans="1:18" s="118" customFormat="1" ht="18" customHeight="1" x14ac:dyDescent="0.2">
      <c r="A358" s="476" t="str">
        <f t="shared" si="37"/>
        <v>20</v>
      </c>
      <c r="B358" s="427">
        <v>43907</v>
      </c>
      <c r="C358" s="426" t="s">
        <v>1</v>
      </c>
      <c r="D358" s="428" t="s">
        <v>98</v>
      </c>
      <c r="E358" s="429">
        <v>0</v>
      </c>
      <c r="F358" s="131">
        <v>5</v>
      </c>
      <c r="G358" s="470">
        <v>0</v>
      </c>
      <c r="H358" s="481">
        <f t="shared" si="38"/>
        <v>9</v>
      </c>
      <c r="I358" s="431">
        <f t="shared" si="39"/>
        <v>0</v>
      </c>
      <c r="J358" s="431">
        <f t="shared" si="40"/>
        <v>4</v>
      </c>
      <c r="K358" s="478"/>
      <c r="L358" s="478"/>
      <c r="M358" s="1782">
        <f t="shared" si="41"/>
        <v>16133</v>
      </c>
      <c r="N358" s="433">
        <f t="shared" si="36"/>
        <v>16124</v>
      </c>
      <c r="O358" s="435">
        <f t="shared" si="42"/>
        <v>43907</v>
      </c>
      <c r="Q358" s="1563"/>
      <c r="R358" s="554"/>
    </row>
    <row r="359" spans="1:18" s="118" customFormat="1" ht="18" customHeight="1" x14ac:dyDescent="0.2">
      <c r="A359" s="476" t="str">
        <f t="shared" si="37"/>
        <v>20</v>
      </c>
      <c r="B359" s="427">
        <v>43908</v>
      </c>
      <c r="C359" s="426" t="s">
        <v>2</v>
      </c>
      <c r="D359" s="428" t="s">
        <v>98</v>
      </c>
      <c r="E359" s="429">
        <v>6</v>
      </c>
      <c r="F359" s="131">
        <v>5</v>
      </c>
      <c r="G359" s="470">
        <v>6</v>
      </c>
      <c r="H359" s="481">
        <f t="shared" si="38"/>
        <v>8</v>
      </c>
      <c r="I359" s="431">
        <f t="shared" si="39"/>
        <v>0</v>
      </c>
      <c r="J359" s="431">
        <f t="shared" si="40"/>
        <v>3</v>
      </c>
      <c r="K359" s="478"/>
      <c r="L359" s="478"/>
      <c r="M359" s="1782">
        <f t="shared" si="41"/>
        <v>16138</v>
      </c>
      <c r="N359" s="433">
        <f t="shared" si="36"/>
        <v>16130</v>
      </c>
      <c r="O359" s="435">
        <f t="shared" si="42"/>
        <v>43908</v>
      </c>
      <c r="Q359" s="1563"/>
      <c r="R359" s="554"/>
    </row>
    <row r="360" spans="1:18" s="118" customFormat="1" ht="18" customHeight="1" x14ac:dyDescent="0.2">
      <c r="A360" s="476" t="str">
        <f t="shared" si="37"/>
        <v>20</v>
      </c>
      <c r="B360" s="427">
        <v>43909</v>
      </c>
      <c r="C360" s="426" t="s">
        <v>3</v>
      </c>
      <c r="D360" s="428" t="s">
        <v>98</v>
      </c>
      <c r="E360" s="429">
        <v>0</v>
      </c>
      <c r="F360" s="131">
        <v>5</v>
      </c>
      <c r="G360" s="470">
        <v>0</v>
      </c>
      <c r="H360" s="481">
        <f t="shared" si="38"/>
        <v>13</v>
      </c>
      <c r="I360" s="431">
        <f t="shared" si="39"/>
        <v>0</v>
      </c>
      <c r="J360" s="431">
        <f t="shared" si="40"/>
        <v>8</v>
      </c>
      <c r="K360" s="478"/>
      <c r="L360" s="478"/>
      <c r="M360" s="1782">
        <f t="shared" si="41"/>
        <v>16143</v>
      </c>
      <c r="N360" s="433">
        <f t="shared" si="36"/>
        <v>16130</v>
      </c>
      <c r="O360" s="435">
        <f t="shared" si="42"/>
        <v>43909</v>
      </c>
      <c r="Q360" s="1563"/>
      <c r="R360" s="554"/>
    </row>
    <row r="361" spans="1:18" s="118" customFormat="1" ht="18" customHeight="1" x14ac:dyDescent="0.2">
      <c r="A361" s="468" t="str">
        <f t="shared" si="37"/>
        <v>20</v>
      </c>
      <c r="B361" s="435">
        <v>43910</v>
      </c>
      <c r="C361" s="469" t="s">
        <v>4</v>
      </c>
      <c r="D361" s="459" t="s">
        <v>99</v>
      </c>
      <c r="E361" s="470"/>
      <c r="F361" s="471"/>
      <c r="G361" s="470"/>
      <c r="H361" s="472">
        <f t="shared" si="38"/>
        <v>13</v>
      </c>
      <c r="I361" s="473">
        <f t="shared" si="39"/>
        <v>0</v>
      </c>
      <c r="J361" s="473">
        <f t="shared" si="40"/>
        <v>13</v>
      </c>
      <c r="K361" s="474"/>
      <c r="L361" s="474"/>
      <c r="M361" s="1781">
        <f t="shared" si="41"/>
        <v>16143</v>
      </c>
      <c r="N361" s="475">
        <f t="shared" si="36"/>
        <v>16130</v>
      </c>
      <c r="O361" s="435">
        <f t="shared" si="42"/>
        <v>43910</v>
      </c>
      <c r="Q361" s="1564"/>
      <c r="R361" s="554"/>
    </row>
    <row r="362" spans="1:18" s="118" customFormat="1" ht="18" customHeight="1" x14ac:dyDescent="0.2">
      <c r="A362" s="468" t="str">
        <f t="shared" si="37"/>
        <v>20</v>
      </c>
      <c r="B362" s="435">
        <v>43911</v>
      </c>
      <c r="C362" s="469" t="s">
        <v>5</v>
      </c>
      <c r="D362" s="459" t="s">
        <v>99</v>
      </c>
      <c r="E362" s="470"/>
      <c r="F362" s="471"/>
      <c r="G362" s="470"/>
      <c r="H362" s="472">
        <f t="shared" si="38"/>
        <v>13</v>
      </c>
      <c r="I362" s="473">
        <f t="shared" si="39"/>
        <v>0</v>
      </c>
      <c r="J362" s="473">
        <f t="shared" si="40"/>
        <v>13</v>
      </c>
      <c r="K362" s="474"/>
      <c r="L362" s="474"/>
      <c r="M362" s="1781">
        <f t="shared" si="41"/>
        <v>16143</v>
      </c>
      <c r="N362" s="475">
        <f t="shared" si="36"/>
        <v>16130</v>
      </c>
      <c r="O362" s="435">
        <f t="shared" si="42"/>
        <v>43911</v>
      </c>
      <c r="Q362" s="1564"/>
      <c r="R362" s="554"/>
    </row>
    <row r="363" spans="1:18" s="118" customFormat="1" ht="18" customHeight="1" x14ac:dyDescent="0.2">
      <c r="A363" s="468" t="str">
        <f t="shared" si="37"/>
        <v>20</v>
      </c>
      <c r="B363" s="435">
        <v>43912</v>
      </c>
      <c r="C363" s="469" t="s">
        <v>100</v>
      </c>
      <c r="D363" s="459" t="s">
        <v>99</v>
      </c>
      <c r="E363" s="470"/>
      <c r="F363" s="471"/>
      <c r="G363" s="470"/>
      <c r="H363" s="472">
        <f t="shared" si="38"/>
        <v>13</v>
      </c>
      <c r="I363" s="473">
        <f t="shared" si="39"/>
        <v>0</v>
      </c>
      <c r="J363" s="473">
        <f t="shared" si="40"/>
        <v>13</v>
      </c>
      <c r="K363" s="474"/>
      <c r="L363" s="474"/>
      <c r="M363" s="1781">
        <f t="shared" si="41"/>
        <v>16143</v>
      </c>
      <c r="N363" s="475">
        <f t="shared" si="36"/>
        <v>16130</v>
      </c>
      <c r="O363" s="435">
        <f t="shared" si="42"/>
        <v>43912</v>
      </c>
      <c r="Q363" s="1564"/>
      <c r="R363" s="554"/>
    </row>
    <row r="364" spans="1:18" s="118" customFormat="1" ht="18" customHeight="1" x14ac:dyDescent="0.2">
      <c r="A364" s="476" t="str">
        <f t="shared" si="37"/>
        <v>20</v>
      </c>
      <c r="B364" s="427">
        <v>43913</v>
      </c>
      <c r="C364" s="426" t="s">
        <v>0</v>
      </c>
      <c r="D364" s="428" t="s">
        <v>98</v>
      </c>
      <c r="E364" s="429">
        <v>0</v>
      </c>
      <c r="F364" s="173">
        <v>5</v>
      </c>
      <c r="G364" s="470">
        <v>0</v>
      </c>
      <c r="H364" s="481">
        <f t="shared" si="38"/>
        <v>18</v>
      </c>
      <c r="I364" s="431">
        <f t="shared" si="39"/>
        <v>0</v>
      </c>
      <c r="J364" s="431">
        <f t="shared" si="40"/>
        <v>13</v>
      </c>
      <c r="K364" s="436"/>
      <c r="L364" s="436"/>
      <c r="M364" s="1782">
        <f t="shared" si="41"/>
        <v>16148</v>
      </c>
      <c r="N364" s="433">
        <f t="shared" si="36"/>
        <v>16130</v>
      </c>
      <c r="O364" s="435">
        <f t="shared" si="42"/>
        <v>43913</v>
      </c>
      <c r="Q364" s="1563"/>
      <c r="R364" s="554"/>
    </row>
    <row r="365" spans="1:18" s="118" customFormat="1" ht="18" customHeight="1" x14ac:dyDescent="0.2">
      <c r="A365" s="476" t="str">
        <f t="shared" si="37"/>
        <v>20</v>
      </c>
      <c r="B365" s="427">
        <v>43914</v>
      </c>
      <c r="C365" s="426" t="s">
        <v>1</v>
      </c>
      <c r="D365" s="428" t="s">
        <v>98</v>
      </c>
      <c r="E365" s="429">
        <v>10</v>
      </c>
      <c r="F365" s="173">
        <v>4</v>
      </c>
      <c r="G365" s="470">
        <v>10</v>
      </c>
      <c r="H365" s="481">
        <f t="shared" si="38"/>
        <v>12</v>
      </c>
      <c r="I365" s="431">
        <f t="shared" si="39"/>
        <v>0</v>
      </c>
      <c r="J365" s="431">
        <f t="shared" si="40"/>
        <v>8</v>
      </c>
      <c r="K365" s="436"/>
      <c r="L365" s="436"/>
      <c r="M365" s="1782">
        <f t="shared" si="41"/>
        <v>16152</v>
      </c>
      <c r="N365" s="433">
        <f t="shared" si="36"/>
        <v>16140</v>
      </c>
      <c r="O365" s="435">
        <f t="shared" si="42"/>
        <v>43914</v>
      </c>
      <c r="Q365" s="1563"/>
      <c r="R365" s="554"/>
    </row>
    <row r="366" spans="1:18" s="118" customFormat="1" ht="18" customHeight="1" x14ac:dyDescent="0.2">
      <c r="A366" s="476" t="str">
        <f t="shared" si="37"/>
        <v>20</v>
      </c>
      <c r="B366" s="427">
        <v>43915</v>
      </c>
      <c r="C366" s="426" t="s">
        <v>2</v>
      </c>
      <c r="D366" s="428" t="s">
        <v>98</v>
      </c>
      <c r="E366" s="429">
        <v>0</v>
      </c>
      <c r="F366" s="131">
        <v>4</v>
      </c>
      <c r="G366" s="470">
        <v>0</v>
      </c>
      <c r="H366" s="481">
        <f t="shared" si="38"/>
        <v>16</v>
      </c>
      <c r="I366" s="431">
        <f t="shared" si="39"/>
        <v>0</v>
      </c>
      <c r="J366" s="431">
        <f t="shared" si="40"/>
        <v>12</v>
      </c>
      <c r="K366" s="478"/>
      <c r="L366" s="478"/>
      <c r="M366" s="1782">
        <f t="shared" si="41"/>
        <v>16156</v>
      </c>
      <c r="N366" s="433">
        <f t="shared" si="36"/>
        <v>16140</v>
      </c>
      <c r="O366" s="435">
        <f t="shared" si="42"/>
        <v>43915</v>
      </c>
      <c r="Q366" s="1563"/>
      <c r="R366" s="554"/>
    </row>
    <row r="367" spans="1:18" s="118" customFormat="1" ht="18" customHeight="1" x14ac:dyDescent="0.2">
      <c r="A367" s="476" t="str">
        <f t="shared" si="37"/>
        <v>20</v>
      </c>
      <c r="B367" s="427">
        <v>43916</v>
      </c>
      <c r="C367" s="426" t="s">
        <v>3</v>
      </c>
      <c r="D367" s="428" t="s">
        <v>98</v>
      </c>
      <c r="E367" s="429">
        <v>0</v>
      </c>
      <c r="F367" s="131">
        <v>5</v>
      </c>
      <c r="G367" s="470">
        <v>0</v>
      </c>
      <c r="H367" s="481">
        <f t="shared" si="38"/>
        <v>21</v>
      </c>
      <c r="I367" s="431">
        <f t="shared" si="39"/>
        <v>0</v>
      </c>
      <c r="J367" s="431">
        <f t="shared" si="40"/>
        <v>16</v>
      </c>
      <c r="K367" s="478"/>
      <c r="L367" s="478"/>
      <c r="M367" s="1782">
        <f t="shared" si="41"/>
        <v>16161</v>
      </c>
      <c r="N367" s="433">
        <f t="shared" si="36"/>
        <v>16140</v>
      </c>
      <c r="O367" s="435">
        <f t="shared" si="42"/>
        <v>43916</v>
      </c>
      <c r="Q367" s="1563"/>
      <c r="R367" s="554"/>
    </row>
    <row r="368" spans="1:18" s="118" customFormat="1" ht="18" customHeight="1" x14ac:dyDescent="0.2">
      <c r="A368" s="476" t="str">
        <f t="shared" si="37"/>
        <v>20</v>
      </c>
      <c r="B368" s="427">
        <v>43917</v>
      </c>
      <c r="C368" s="426" t="s">
        <v>4</v>
      </c>
      <c r="D368" s="428" t="s">
        <v>98</v>
      </c>
      <c r="E368" s="429">
        <v>0</v>
      </c>
      <c r="F368" s="131">
        <v>4</v>
      </c>
      <c r="G368" s="470">
        <v>0</v>
      </c>
      <c r="H368" s="481">
        <f t="shared" si="38"/>
        <v>25</v>
      </c>
      <c r="I368" s="431">
        <f t="shared" si="39"/>
        <v>0</v>
      </c>
      <c r="J368" s="431">
        <f t="shared" si="40"/>
        <v>21</v>
      </c>
      <c r="K368" s="436" t="s">
        <v>627</v>
      </c>
      <c r="L368" s="436"/>
      <c r="M368" s="1782">
        <f t="shared" si="41"/>
        <v>16165</v>
      </c>
      <c r="N368" s="433">
        <f t="shared" si="36"/>
        <v>16140</v>
      </c>
      <c r="O368" s="435">
        <f t="shared" si="42"/>
        <v>43917</v>
      </c>
      <c r="Q368" s="1563"/>
      <c r="R368" s="554"/>
    </row>
    <row r="369" spans="1:18" s="118" customFormat="1" ht="18" customHeight="1" x14ac:dyDescent="0.2">
      <c r="A369" s="468" t="str">
        <f t="shared" si="37"/>
        <v>20</v>
      </c>
      <c r="B369" s="435">
        <v>43918</v>
      </c>
      <c r="C369" s="469" t="s">
        <v>5</v>
      </c>
      <c r="D369" s="459" t="s">
        <v>99</v>
      </c>
      <c r="E369" s="470"/>
      <c r="F369" s="471"/>
      <c r="G369" s="470"/>
      <c r="H369" s="472">
        <f t="shared" si="38"/>
        <v>25</v>
      </c>
      <c r="I369" s="473">
        <f t="shared" si="39"/>
        <v>0</v>
      </c>
      <c r="J369" s="473">
        <f t="shared" si="40"/>
        <v>25</v>
      </c>
      <c r="K369" s="474"/>
      <c r="L369" s="474"/>
      <c r="M369" s="1781">
        <f t="shared" si="41"/>
        <v>16165</v>
      </c>
      <c r="N369" s="475">
        <f t="shared" si="36"/>
        <v>16140</v>
      </c>
      <c r="O369" s="435">
        <f t="shared" si="42"/>
        <v>43918</v>
      </c>
      <c r="Q369" s="1563"/>
      <c r="R369" s="554"/>
    </row>
    <row r="370" spans="1:18" s="118" customFormat="1" ht="18" customHeight="1" x14ac:dyDescent="0.2">
      <c r="A370" s="468" t="str">
        <f t="shared" si="37"/>
        <v>20</v>
      </c>
      <c r="B370" s="435">
        <v>43919</v>
      </c>
      <c r="C370" s="469" t="s">
        <v>100</v>
      </c>
      <c r="D370" s="459" t="s">
        <v>99</v>
      </c>
      <c r="E370" s="470"/>
      <c r="F370" s="471"/>
      <c r="G370" s="470"/>
      <c r="H370" s="472">
        <f t="shared" si="38"/>
        <v>25</v>
      </c>
      <c r="I370" s="473">
        <f t="shared" si="39"/>
        <v>0</v>
      </c>
      <c r="J370" s="473">
        <f t="shared" si="40"/>
        <v>25</v>
      </c>
      <c r="K370" s="474"/>
      <c r="L370" s="474"/>
      <c r="M370" s="1781">
        <f t="shared" si="41"/>
        <v>16165</v>
      </c>
      <c r="N370" s="475">
        <f t="shared" si="36"/>
        <v>16140</v>
      </c>
      <c r="O370" s="435">
        <f t="shared" si="42"/>
        <v>43919</v>
      </c>
      <c r="Q370" s="1563"/>
      <c r="R370" s="554"/>
    </row>
    <row r="371" spans="1:18" s="118" customFormat="1" ht="18" customHeight="1" x14ac:dyDescent="0.2">
      <c r="A371" s="476" t="str">
        <f t="shared" si="37"/>
        <v>20</v>
      </c>
      <c r="B371" s="427">
        <v>43920</v>
      </c>
      <c r="C371" s="426" t="s">
        <v>0</v>
      </c>
      <c r="D371" s="428" t="s">
        <v>98</v>
      </c>
      <c r="E371" s="429">
        <v>0</v>
      </c>
      <c r="F371" s="131">
        <v>5</v>
      </c>
      <c r="G371" s="470">
        <v>0</v>
      </c>
      <c r="H371" s="481">
        <f t="shared" si="38"/>
        <v>30</v>
      </c>
      <c r="I371" s="431">
        <f t="shared" si="39"/>
        <v>0</v>
      </c>
      <c r="J371" s="431">
        <f t="shared" si="40"/>
        <v>25</v>
      </c>
      <c r="K371" s="436" t="s">
        <v>626</v>
      </c>
      <c r="L371" s="436"/>
      <c r="M371" s="1782">
        <f t="shared" si="41"/>
        <v>16170</v>
      </c>
      <c r="N371" s="433">
        <f t="shared" si="36"/>
        <v>16140</v>
      </c>
      <c r="O371" s="435">
        <f t="shared" si="42"/>
        <v>43920</v>
      </c>
      <c r="Q371" s="1563"/>
      <c r="R371" s="554"/>
    </row>
    <row r="372" spans="1:18" s="118" customFormat="1" ht="18" customHeight="1" x14ac:dyDescent="0.2">
      <c r="A372" s="192" t="str">
        <f t="shared" si="37"/>
        <v>20</v>
      </c>
      <c r="B372" s="45">
        <v>43921</v>
      </c>
      <c r="C372" s="129" t="s">
        <v>1</v>
      </c>
      <c r="D372" s="187" t="s">
        <v>98</v>
      </c>
      <c r="E372" s="130">
        <v>0</v>
      </c>
      <c r="F372" s="131">
        <v>4</v>
      </c>
      <c r="G372" s="463">
        <v>0</v>
      </c>
      <c r="H372" s="480">
        <f>H371+F372-G372</f>
        <v>34</v>
      </c>
      <c r="I372" s="69">
        <f>I371+G372-E372</f>
        <v>0</v>
      </c>
      <c r="J372" s="69">
        <f>(G372-H371)*-1</f>
        <v>30</v>
      </c>
      <c r="K372" s="479"/>
      <c r="L372" s="479"/>
      <c r="M372" s="1783">
        <f t="shared" si="41"/>
        <v>16174</v>
      </c>
      <c r="N372" s="74">
        <f t="shared" si="36"/>
        <v>16140</v>
      </c>
      <c r="O372" s="435">
        <f t="shared" si="42"/>
        <v>43921</v>
      </c>
      <c r="Q372" s="1563"/>
      <c r="R372" s="554"/>
    </row>
    <row r="373" spans="1:18" s="118" customFormat="1" ht="18" customHeight="1" x14ac:dyDescent="0.2">
      <c r="A373" s="192" t="str">
        <f t="shared" si="37"/>
        <v>20</v>
      </c>
      <c r="B373" s="427">
        <v>43922</v>
      </c>
      <c r="C373" s="426" t="s">
        <v>2</v>
      </c>
      <c r="D373" s="428" t="s">
        <v>98</v>
      </c>
      <c r="E373" s="429">
        <v>0</v>
      </c>
      <c r="F373" s="471">
        <v>5</v>
      </c>
      <c r="G373" s="470">
        <v>0</v>
      </c>
      <c r="H373" s="481">
        <f>H372+F373-G373</f>
        <v>39</v>
      </c>
      <c r="I373" s="431">
        <f>I372+G373-E373</f>
        <v>0</v>
      </c>
      <c r="J373" s="431">
        <f>(G373-H372)*-1</f>
        <v>34</v>
      </c>
      <c r="K373" s="436"/>
      <c r="L373" s="436"/>
      <c r="M373" s="1782">
        <f t="shared" si="41"/>
        <v>16179</v>
      </c>
      <c r="N373" s="433">
        <f t="shared" si="36"/>
        <v>16140</v>
      </c>
      <c r="O373" s="435">
        <f t="shared" si="42"/>
        <v>43922</v>
      </c>
      <c r="Q373" s="1563"/>
      <c r="R373" s="554"/>
    </row>
    <row r="374" spans="1:18" s="118" customFormat="1" ht="18" customHeight="1" x14ac:dyDescent="0.2">
      <c r="A374" s="192" t="str">
        <f t="shared" si="37"/>
        <v>20</v>
      </c>
      <c r="B374" s="427">
        <v>43923</v>
      </c>
      <c r="C374" s="426" t="s">
        <v>3</v>
      </c>
      <c r="D374" s="428" t="s">
        <v>98</v>
      </c>
      <c r="E374" s="429">
        <v>5</v>
      </c>
      <c r="F374" s="471">
        <v>4</v>
      </c>
      <c r="G374" s="470">
        <v>5</v>
      </c>
      <c r="H374" s="481">
        <f t="shared" ref="H374:H401" si="43">H373+F374-G374</f>
        <v>38</v>
      </c>
      <c r="I374" s="431">
        <f t="shared" ref="I374:I401" si="44">I373+G374-E374</f>
        <v>0</v>
      </c>
      <c r="J374" s="431">
        <f t="shared" ref="J374:J401" si="45">(G374-H373)*-1</f>
        <v>34</v>
      </c>
      <c r="K374" s="478"/>
      <c r="L374" s="478"/>
      <c r="M374" s="1782">
        <f t="shared" si="41"/>
        <v>16183</v>
      </c>
      <c r="N374" s="433">
        <f t="shared" si="36"/>
        <v>16145</v>
      </c>
      <c r="O374" s="435">
        <f t="shared" si="42"/>
        <v>43923</v>
      </c>
      <c r="Q374" s="1563"/>
      <c r="R374" s="554"/>
    </row>
    <row r="375" spans="1:18" s="118" customFormat="1" ht="18" customHeight="1" x14ac:dyDescent="0.2">
      <c r="A375" s="192" t="str">
        <f t="shared" si="37"/>
        <v>20</v>
      </c>
      <c r="B375" s="427">
        <v>43924</v>
      </c>
      <c r="C375" s="426" t="s">
        <v>4</v>
      </c>
      <c r="D375" s="428" t="s">
        <v>98</v>
      </c>
      <c r="E375" s="429">
        <v>5</v>
      </c>
      <c r="F375" s="471">
        <v>5</v>
      </c>
      <c r="G375" s="470">
        <v>5</v>
      </c>
      <c r="H375" s="481">
        <f t="shared" si="43"/>
        <v>38</v>
      </c>
      <c r="I375" s="431">
        <f t="shared" si="44"/>
        <v>0</v>
      </c>
      <c r="J375" s="431">
        <f t="shared" si="45"/>
        <v>33</v>
      </c>
      <c r="K375" s="432"/>
      <c r="L375" s="432"/>
      <c r="M375" s="1782">
        <f t="shared" si="41"/>
        <v>16188</v>
      </c>
      <c r="N375" s="433">
        <f t="shared" si="36"/>
        <v>16150</v>
      </c>
      <c r="O375" s="435">
        <f t="shared" si="42"/>
        <v>43924</v>
      </c>
      <c r="Q375" s="1563"/>
      <c r="R375" s="554"/>
    </row>
    <row r="376" spans="1:18" s="118" customFormat="1" ht="18" customHeight="1" x14ac:dyDescent="0.2">
      <c r="A376" s="434" t="str">
        <f t="shared" si="37"/>
        <v>20</v>
      </c>
      <c r="B376" s="435">
        <v>43925</v>
      </c>
      <c r="C376" s="469" t="s">
        <v>5</v>
      </c>
      <c r="D376" s="459" t="s">
        <v>99</v>
      </c>
      <c r="E376" s="470"/>
      <c r="F376" s="471"/>
      <c r="G376" s="470"/>
      <c r="H376" s="472">
        <f t="shared" si="43"/>
        <v>38</v>
      </c>
      <c r="I376" s="473">
        <f t="shared" si="44"/>
        <v>0</v>
      </c>
      <c r="J376" s="473">
        <f t="shared" si="45"/>
        <v>38</v>
      </c>
      <c r="K376" s="474"/>
      <c r="L376" s="474"/>
      <c r="M376" s="1781">
        <f t="shared" si="41"/>
        <v>16188</v>
      </c>
      <c r="N376" s="475">
        <f t="shared" si="36"/>
        <v>16150</v>
      </c>
      <c r="O376" s="435">
        <f t="shared" si="42"/>
        <v>43925</v>
      </c>
      <c r="Q376" s="1563"/>
      <c r="R376" s="554"/>
    </row>
    <row r="377" spans="1:18" s="118" customFormat="1" ht="18" customHeight="1" x14ac:dyDescent="0.2">
      <c r="A377" s="434" t="str">
        <f t="shared" si="37"/>
        <v>20</v>
      </c>
      <c r="B377" s="435">
        <v>43926</v>
      </c>
      <c r="C377" s="469" t="s">
        <v>100</v>
      </c>
      <c r="D377" s="459" t="s">
        <v>99</v>
      </c>
      <c r="E377" s="470"/>
      <c r="F377" s="471"/>
      <c r="G377" s="470"/>
      <c r="H377" s="472">
        <f t="shared" si="43"/>
        <v>38</v>
      </c>
      <c r="I377" s="473">
        <f t="shared" si="44"/>
        <v>0</v>
      </c>
      <c r="J377" s="473">
        <f t="shared" si="45"/>
        <v>38</v>
      </c>
      <c r="K377" s="474"/>
      <c r="L377" s="474"/>
      <c r="M377" s="1781">
        <f t="shared" si="41"/>
        <v>16188</v>
      </c>
      <c r="N377" s="475">
        <f t="shared" si="36"/>
        <v>16150</v>
      </c>
      <c r="O377" s="435">
        <f t="shared" si="42"/>
        <v>43926</v>
      </c>
      <c r="Q377" s="1563"/>
      <c r="R377" s="554"/>
    </row>
    <row r="378" spans="1:18" s="118" customFormat="1" ht="18" customHeight="1" x14ac:dyDescent="0.2">
      <c r="A378" s="192" t="str">
        <f t="shared" si="37"/>
        <v>20</v>
      </c>
      <c r="B378" s="427">
        <v>43927</v>
      </c>
      <c r="C378" s="426" t="s">
        <v>0</v>
      </c>
      <c r="D378" s="428" t="s">
        <v>98</v>
      </c>
      <c r="E378" s="429">
        <v>4</v>
      </c>
      <c r="F378" s="484">
        <v>2</v>
      </c>
      <c r="G378" s="470">
        <v>4</v>
      </c>
      <c r="H378" s="481">
        <f t="shared" si="43"/>
        <v>36</v>
      </c>
      <c r="I378" s="431">
        <f t="shared" si="44"/>
        <v>0</v>
      </c>
      <c r="J378" s="431">
        <f t="shared" si="45"/>
        <v>34</v>
      </c>
      <c r="K378" s="432"/>
      <c r="L378" s="432"/>
      <c r="M378" s="1782">
        <f t="shared" si="41"/>
        <v>16190</v>
      </c>
      <c r="N378" s="433">
        <f t="shared" si="36"/>
        <v>16154</v>
      </c>
      <c r="O378" s="435">
        <f t="shared" si="42"/>
        <v>43927</v>
      </c>
      <c r="Q378" s="1563"/>
      <c r="R378" s="554"/>
    </row>
    <row r="379" spans="1:18" s="118" customFormat="1" ht="18" customHeight="1" x14ac:dyDescent="0.2">
      <c r="A379" s="192" t="str">
        <f t="shared" si="37"/>
        <v>20</v>
      </c>
      <c r="B379" s="427">
        <v>43928</v>
      </c>
      <c r="C379" s="426" t="s">
        <v>1</v>
      </c>
      <c r="D379" s="428" t="s">
        <v>98</v>
      </c>
      <c r="E379" s="429">
        <v>5</v>
      </c>
      <c r="F379" s="484">
        <v>2</v>
      </c>
      <c r="G379" s="470">
        <v>5</v>
      </c>
      <c r="H379" s="481">
        <f t="shared" si="43"/>
        <v>33</v>
      </c>
      <c r="I379" s="431">
        <f t="shared" si="44"/>
        <v>0</v>
      </c>
      <c r="J379" s="431">
        <f t="shared" si="45"/>
        <v>31</v>
      </c>
      <c r="K379" s="432"/>
      <c r="L379" s="432"/>
      <c r="M379" s="1782">
        <f t="shared" si="41"/>
        <v>16192</v>
      </c>
      <c r="N379" s="433">
        <f t="shared" si="36"/>
        <v>16159</v>
      </c>
      <c r="O379" s="435">
        <f t="shared" si="42"/>
        <v>43928</v>
      </c>
      <c r="Q379" s="1563"/>
      <c r="R379" s="554"/>
    </row>
    <row r="380" spans="1:18" s="118" customFormat="1" ht="18" customHeight="1" x14ac:dyDescent="0.2">
      <c r="A380" s="192" t="str">
        <f t="shared" si="37"/>
        <v>20</v>
      </c>
      <c r="B380" s="427">
        <v>43929</v>
      </c>
      <c r="C380" s="426" t="s">
        <v>2</v>
      </c>
      <c r="D380" s="428" t="s">
        <v>98</v>
      </c>
      <c r="E380" s="429">
        <v>5</v>
      </c>
      <c r="F380" s="484">
        <v>3</v>
      </c>
      <c r="G380" s="470">
        <v>5</v>
      </c>
      <c r="H380" s="481">
        <f t="shared" si="43"/>
        <v>31</v>
      </c>
      <c r="I380" s="431">
        <f t="shared" si="44"/>
        <v>0</v>
      </c>
      <c r="J380" s="431">
        <f t="shared" si="45"/>
        <v>28</v>
      </c>
      <c r="K380" s="432"/>
      <c r="L380" s="432"/>
      <c r="M380" s="1782">
        <f t="shared" si="41"/>
        <v>16195</v>
      </c>
      <c r="N380" s="433">
        <f t="shared" si="36"/>
        <v>16164</v>
      </c>
      <c r="O380" s="435">
        <f t="shared" si="42"/>
        <v>43929</v>
      </c>
      <c r="Q380" s="1563"/>
      <c r="R380" s="554"/>
    </row>
    <row r="381" spans="1:18" s="118" customFormat="1" ht="18" customHeight="1" x14ac:dyDescent="0.2">
      <c r="A381" s="192" t="str">
        <f t="shared" si="37"/>
        <v>20</v>
      </c>
      <c r="B381" s="427">
        <v>43930</v>
      </c>
      <c r="C381" s="426" t="s">
        <v>3</v>
      </c>
      <c r="D381" s="428" t="s">
        <v>98</v>
      </c>
      <c r="E381" s="429">
        <v>8</v>
      </c>
      <c r="F381" s="484">
        <v>0</v>
      </c>
      <c r="G381" s="470">
        <v>8</v>
      </c>
      <c r="H381" s="481">
        <f t="shared" si="43"/>
        <v>23</v>
      </c>
      <c r="I381" s="431">
        <f t="shared" si="44"/>
        <v>0</v>
      </c>
      <c r="J381" s="431">
        <f t="shared" si="45"/>
        <v>23</v>
      </c>
      <c r="K381" s="432"/>
      <c r="L381" s="432"/>
      <c r="M381" s="1782">
        <f t="shared" si="41"/>
        <v>16195</v>
      </c>
      <c r="N381" s="433">
        <f t="shared" si="36"/>
        <v>16172</v>
      </c>
      <c r="O381" s="435">
        <f t="shared" si="42"/>
        <v>43930</v>
      </c>
      <c r="Q381" s="1563"/>
      <c r="R381" s="554"/>
    </row>
    <row r="382" spans="1:18" s="118" customFormat="1" ht="18" customHeight="1" x14ac:dyDescent="0.2">
      <c r="A382" s="192" t="str">
        <f t="shared" si="37"/>
        <v>20</v>
      </c>
      <c r="B382" s="427">
        <v>43931</v>
      </c>
      <c r="C382" s="426" t="s">
        <v>4</v>
      </c>
      <c r="D382" s="428" t="s">
        <v>98</v>
      </c>
      <c r="E382" s="429">
        <v>8</v>
      </c>
      <c r="F382" s="484">
        <v>3</v>
      </c>
      <c r="G382" s="470">
        <v>8</v>
      </c>
      <c r="H382" s="481">
        <f t="shared" si="43"/>
        <v>18</v>
      </c>
      <c r="I382" s="431">
        <f t="shared" si="44"/>
        <v>0</v>
      </c>
      <c r="J382" s="431">
        <f t="shared" si="45"/>
        <v>15</v>
      </c>
      <c r="K382" s="432"/>
      <c r="L382" s="432"/>
      <c r="M382" s="1782">
        <f t="shared" si="41"/>
        <v>16198</v>
      </c>
      <c r="N382" s="433">
        <f t="shared" si="36"/>
        <v>16180</v>
      </c>
      <c r="O382" s="435">
        <f t="shared" si="42"/>
        <v>43931</v>
      </c>
      <c r="Q382" s="1563"/>
      <c r="R382" s="554"/>
    </row>
    <row r="383" spans="1:18" s="118" customFormat="1" ht="18" customHeight="1" x14ac:dyDescent="0.2">
      <c r="A383" s="434" t="str">
        <f t="shared" si="37"/>
        <v>20</v>
      </c>
      <c r="B383" s="435">
        <v>43932</v>
      </c>
      <c r="C383" s="469" t="s">
        <v>5</v>
      </c>
      <c r="D383" s="459" t="s">
        <v>99</v>
      </c>
      <c r="E383" s="470"/>
      <c r="F383" s="484"/>
      <c r="G383" s="470"/>
      <c r="H383" s="472">
        <f t="shared" si="43"/>
        <v>18</v>
      </c>
      <c r="I383" s="473">
        <f t="shared" si="44"/>
        <v>0</v>
      </c>
      <c r="J383" s="473">
        <f t="shared" si="45"/>
        <v>18</v>
      </c>
      <c r="K383" s="474"/>
      <c r="L383" s="474"/>
      <c r="M383" s="1781">
        <f t="shared" si="41"/>
        <v>16198</v>
      </c>
      <c r="N383" s="475">
        <f t="shared" si="36"/>
        <v>16180</v>
      </c>
      <c r="O383" s="435">
        <f t="shared" si="42"/>
        <v>43932</v>
      </c>
      <c r="Q383" s="1563"/>
      <c r="R383" s="554"/>
    </row>
    <row r="384" spans="1:18" s="118" customFormat="1" ht="18" customHeight="1" x14ac:dyDescent="0.2">
      <c r="A384" s="434" t="str">
        <f t="shared" si="37"/>
        <v>20</v>
      </c>
      <c r="B384" s="435">
        <v>43933</v>
      </c>
      <c r="C384" s="469" t="s">
        <v>100</v>
      </c>
      <c r="D384" s="459" t="s">
        <v>99</v>
      </c>
      <c r="E384" s="470"/>
      <c r="F384" s="484"/>
      <c r="G384" s="470"/>
      <c r="H384" s="472">
        <f t="shared" si="43"/>
        <v>18</v>
      </c>
      <c r="I384" s="473">
        <f t="shared" si="44"/>
        <v>0</v>
      </c>
      <c r="J384" s="473">
        <f t="shared" si="45"/>
        <v>18</v>
      </c>
      <c r="K384" s="474"/>
      <c r="L384" s="474"/>
      <c r="M384" s="1781">
        <f t="shared" si="41"/>
        <v>16198</v>
      </c>
      <c r="N384" s="475">
        <f t="shared" si="36"/>
        <v>16180</v>
      </c>
      <c r="O384" s="435">
        <f t="shared" si="42"/>
        <v>43933</v>
      </c>
      <c r="Q384" s="1563"/>
      <c r="R384" s="554"/>
    </row>
    <row r="385" spans="1:18" s="118" customFormat="1" ht="18" customHeight="1" x14ac:dyDescent="0.2">
      <c r="A385" s="192" t="str">
        <f t="shared" si="37"/>
        <v>20</v>
      </c>
      <c r="B385" s="427">
        <v>43934</v>
      </c>
      <c r="C385" s="426" t="s">
        <v>0</v>
      </c>
      <c r="D385" s="428" t="s">
        <v>98</v>
      </c>
      <c r="E385" s="429">
        <v>0</v>
      </c>
      <c r="F385" s="484">
        <v>3</v>
      </c>
      <c r="G385" s="470">
        <v>0</v>
      </c>
      <c r="H385" s="481">
        <f t="shared" si="43"/>
        <v>21</v>
      </c>
      <c r="I385" s="431">
        <f t="shared" si="44"/>
        <v>0</v>
      </c>
      <c r="J385" s="431">
        <f t="shared" si="45"/>
        <v>18</v>
      </c>
      <c r="K385" s="478"/>
      <c r="L385" s="478"/>
      <c r="M385" s="1782">
        <f t="shared" si="41"/>
        <v>16201</v>
      </c>
      <c r="N385" s="433">
        <f t="shared" si="36"/>
        <v>16180</v>
      </c>
      <c r="O385" s="435">
        <f t="shared" si="42"/>
        <v>43934</v>
      </c>
      <c r="Q385" s="1563"/>
      <c r="R385" s="554"/>
    </row>
    <row r="386" spans="1:18" s="118" customFormat="1" ht="18" customHeight="1" x14ac:dyDescent="0.2">
      <c r="A386" s="192" t="str">
        <f t="shared" si="37"/>
        <v>20</v>
      </c>
      <c r="B386" s="427">
        <v>43935</v>
      </c>
      <c r="C386" s="426" t="s">
        <v>1</v>
      </c>
      <c r="D386" s="428" t="s">
        <v>98</v>
      </c>
      <c r="E386" s="429">
        <v>0</v>
      </c>
      <c r="F386" s="484">
        <v>3</v>
      </c>
      <c r="G386" s="470">
        <v>0</v>
      </c>
      <c r="H386" s="481">
        <f t="shared" si="43"/>
        <v>24</v>
      </c>
      <c r="I386" s="431">
        <f t="shared" si="44"/>
        <v>0</v>
      </c>
      <c r="J386" s="431">
        <f t="shared" si="45"/>
        <v>21</v>
      </c>
      <c r="K386" s="432"/>
      <c r="L386" s="432"/>
      <c r="M386" s="1782">
        <f t="shared" si="41"/>
        <v>16204</v>
      </c>
      <c r="N386" s="433">
        <f t="shared" si="36"/>
        <v>16180</v>
      </c>
      <c r="O386" s="435">
        <f t="shared" si="42"/>
        <v>43935</v>
      </c>
      <c r="Q386" s="1563"/>
      <c r="R386" s="554"/>
    </row>
    <row r="387" spans="1:18" s="118" customFormat="1" ht="18" customHeight="1" x14ac:dyDescent="0.2">
      <c r="A387" s="192" t="str">
        <f t="shared" si="37"/>
        <v>20</v>
      </c>
      <c r="B387" s="427">
        <v>43936</v>
      </c>
      <c r="C387" s="426" t="s">
        <v>2</v>
      </c>
      <c r="D387" s="428" t="s">
        <v>98</v>
      </c>
      <c r="E387" s="429">
        <v>0</v>
      </c>
      <c r="F387" s="484">
        <v>2</v>
      </c>
      <c r="G387" s="470">
        <v>0</v>
      </c>
      <c r="H387" s="481">
        <f t="shared" si="43"/>
        <v>26</v>
      </c>
      <c r="I387" s="431">
        <f t="shared" si="44"/>
        <v>0</v>
      </c>
      <c r="J387" s="431">
        <f t="shared" si="45"/>
        <v>24</v>
      </c>
      <c r="K387" s="432"/>
      <c r="L387" s="432"/>
      <c r="M387" s="1782">
        <f t="shared" si="41"/>
        <v>16206</v>
      </c>
      <c r="N387" s="433">
        <f t="shared" si="36"/>
        <v>16180</v>
      </c>
      <c r="O387" s="435">
        <f t="shared" si="42"/>
        <v>43936</v>
      </c>
      <c r="Q387" s="1563"/>
      <c r="R387" s="554"/>
    </row>
    <row r="388" spans="1:18" s="118" customFormat="1" ht="18" customHeight="1" x14ac:dyDescent="0.2">
      <c r="A388" s="192" t="str">
        <f t="shared" si="37"/>
        <v>20</v>
      </c>
      <c r="B388" s="427">
        <v>43937</v>
      </c>
      <c r="C388" s="426" t="s">
        <v>3</v>
      </c>
      <c r="D388" s="428" t="s">
        <v>98</v>
      </c>
      <c r="E388" s="429">
        <v>0</v>
      </c>
      <c r="F388" s="484">
        <v>7</v>
      </c>
      <c r="G388" s="470">
        <v>0</v>
      </c>
      <c r="H388" s="481">
        <f t="shared" si="43"/>
        <v>33</v>
      </c>
      <c r="I388" s="431">
        <f t="shared" si="44"/>
        <v>0</v>
      </c>
      <c r="J388" s="431">
        <f t="shared" si="45"/>
        <v>26</v>
      </c>
      <c r="K388" s="432"/>
      <c r="L388" s="432"/>
      <c r="M388" s="1782">
        <f t="shared" si="41"/>
        <v>16213</v>
      </c>
      <c r="N388" s="433">
        <f t="shared" si="36"/>
        <v>16180</v>
      </c>
      <c r="O388" s="435">
        <f t="shared" si="42"/>
        <v>43937</v>
      </c>
      <c r="Q388" s="1563"/>
      <c r="R388" s="554"/>
    </row>
    <row r="389" spans="1:18" s="118" customFormat="1" ht="18" customHeight="1" x14ac:dyDescent="0.2">
      <c r="A389" s="192" t="str">
        <f t="shared" si="37"/>
        <v>20</v>
      </c>
      <c r="B389" s="427">
        <v>43938</v>
      </c>
      <c r="C389" s="426" t="s">
        <v>4</v>
      </c>
      <c r="D389" s="428" t="s">
        <v>98</v>
      </c>
      <c r="E389" s="429">
        <v>0</v>
      </c>
      <c r="F389" s="484">
        <v>0</v>
      </c>
      <c r="G389" s="470">
        <v>0</v>
      </c>
      <c r="H389" s="481">
        <f t="shared" si="43"/>
        <v>33</v>
      </c>
      <c r="I389" s="431">
        <f t="shared" si="44"/>
        <v>0</v>
      </c>
      <c r="J389" s="431">
        <f t="shared" si="45"/>
        <v>33</v>
      </c>
      <c r="K389" s="478"/>
      <c r="L389" s="478"/>
      <c r="M389" s="1782">
        <f t="shared" si="41"/>
        <v>16213</v>
      </c>
      <c r="N389" s="433">
        <f t="shared" si="36"/>
        <v>16180</v>
      </c>
      <c r="O389" s="435">
        <f t="shared" si="42"/>
        <v>43938</v>
      </c>
      <c r="Q389" s="1563"/>
      <c r="R389" s="554"/>
    </row>
    <row r="390" spans="1:18" s="118" customFormat="1" ht="18" customHeight="1" x14ac:dyDescent="0.2">
      <c r="A390" s="434" t="str">
        <f t="shared" si="37"/>
        <v>20</v>
      </c>
      <c r="B390" s="435">
        <v>43939</v>
      </c>
      <c r="C390" s="469" t="s">
        <v>5</v>
      </c>
      <c r="D390" s="459" t="s">
        <v>99</v>
      </c>
      <c r="E390" s="470"/>
      <c r="F390" s="484"/>
      <c r="G390" s="470"/>
      <c r="H390" s="472">
        <f t="shared" si="43"/>
        <v>33</v>
      </c>
      <c r="I390" s="483">
        <f t="shared" si="44"/>
        <v>0</v>
      </c>
      <c r="J390" s="473">
        <f t="shared" si="45"/>
        <v>33</v>
      </c>
      <c r="K390" s="474"/>
      <c r="L390" s="474"/>
      <c r="M390" s="1781">
        <f t="shared" si="41"/>
        <v>16213</v>
      </c>
      <c r="N390" s="475">
        <f t="shared" si="36"/>
        <v>16180</v>
      </c>
      <c r="O390" s="435">
        <f t="shared" si="42"/>
        <v>43939</v>
      </c>
      <c r="Q390" s="1563"/>
      <c r="R390" s="554"/>
    </row>
    <row r="391" spans="1:18" s="118" customFormat="1" ht="18" customHeight="1" x14ac:dyDescent="0.2">
      <c r="A391" s="434" t="str">
        <f t="shared" si="37"/>
        <v>20</v>
      </c>
      <c r="B391" s="435">
        <v>43940</v>
      </c>
      <c r="C391" s="469" t="s">
        <v>100</v>
      </c>
      <c r="D391" s="459" t="s">
        <v>99</v>
      </c>
      <c r="E391" s="470"/>
      <c r="F391" s="484"/>
      <c r="G391" s="470"/>
      <c r="H391" s="472">
        <f t="shared" si="43"/>
        <v>33</v>
      </c>
      <c r="I391" s="483">
        <f t="shared" si="44"/>
        <v>0</v>
      </c>
      <c r="J391" s="473">
        <f t="shared" si="45"/>
        <v>33</v>
      </c>
      <c r="K391" s="474"/>
      <c r="L391" s="474"/>
      <c r="M391" s="1781">
        <f t="shared" si="41"/>
        <v>16213</v>
      </c>
      <c r="N391" s="475">
        <f t="shared" ref="N391:N454" si="46">N390+G391</f>
        <v>16180</v>
      </c>
      <c r="O391" s="435">
        <f t="shared" si="42"/>
        <v>43940</v>
      </c>
      <c r="Q391" s="1563"/>
      <c r="R391" s="554"/>
    </row>
    <row r="392" spans="1:18" s="118" customFormat="1" ht="18" customHeight="1" x14ac:dyDescent="0.2">
      <c r="A392" s="192" t="str">
        <f t="shared" ref="A392:A455" si="47">TEXT(B392,"YY")</f>
        <v>20</v>
      </c>
      <c r="B392" s="427">
        <v>43941</v>
      </c>
      <c r="C392" s="426" t="s">
        <v>0</v>
      </c>
      <c r="D392" s="428" t="s">
        <v>98</v>
      </c>
      <c r="E392" s="429">
        <v>0</v>
      </c>
      <c r="F392" s="484">
        <v>3</v>
      </c>
      <c r="G392" s="470">
        <v>0</v>
      </c>
      <c r="H392" s="481">
        <f t="shared" si="43"/>
        <v>36</v>
      </c>
      <c r="I392" s="431">
        <f t="shared" si="44"/>
        <v>0</v>
      </c>
      <c r="J392" s="431">
        <f t="shared" si="45"/>
        <v>33</v>
      </c>
      <c r="K392" s="478"/>
      <c r="L392" s="478"/>
      <c r="M392" s="1782">
        <f t="shared" ref="M392:M455" si="48">M391+F392</f>
        <v>16216</v>
      </c>
      <c r="N392" s="433">
        <f t="shared" si="46"/>
        <v>16180</v>
      </c>
      <c r="O392" s="435">
        <f>B392</f>
        <v>43941</v>
      </c>
      <c r="Q392" s="1563"/>
      <c r="R392" s="554"/>
    </row>
    <row r="393" spans="1:18" s="118" customFormat="1" ht="18" customHeight="1" x14ac:dyDescent="0.2">
      <c r="A393" s="192" t="str">
        <f t="shared" si="47"/>
        <v>20</v>
      </c>
      <c r="B393" s="427">
        <v>43942</v>
      </c>
      <c r="C393" s="426" t="s">
        <v>1</v>
      </c>
      <c r="D393" s="428" t="s">
        <v>98</v>
      </c>
      <c r="E393" s="429">
        <v>0</v>
      </c>
      <c r="F393" s="484">
        <v>0</v>
      </c>
      <c r="G393" s="470">
        <v>0</v>
      </c>
      <c r="H393" s="481">
        <f t="shared" si="43"/>
        <v>36</v>
      </c>
      <c r="I393" s="431">
        <f t="shared" si="44"/>
        <v>0</v>
      </c>
      <c r="J393" s="431">
        <f t="shared" si="45"/>
        <v>36</v>
      </c>
      <c r="K393" s="478"/>
      <c r="L393" s="478"/>
      <c r="M393" s="1782">
        <f t="shared" si="48"/>
        <v>16216</v>
      </c>
      <c r="N393" s="433">
        <f t="shared" si="46"/>
        <v>16180</v>
      </c>
      <c r="O393" s="435">
        <f>B393</f>
        <v>43942</v>
      </c>
      <c r="Q393" s="1563"/>
      <c r="R393" s="554"/>
    </row>
    <row r="394" spans="1:18" s="118" customFormat="1" ht="18" customHeight="1" x14ac:dyDescent="0.2">
      <c r="A394" s="192" t="str">
        <f t="shared" si="47"/>
        <v>20</v>
      </c>
      <c r="B394" s="427">
        <v>43943</v>
      </c>
      <c r="C394" s="426" t="s">
        <v>2</v>
      </c>
      <c r="D394" s="428" t="s">
        <v>98</v>
      </c>
      <c r="E394" s="429">
        <v>0</v>
      </c>
      <c r="F394" s="484">
        <v>0</v>
      </c>
      <c r="G394" s="470">
        <v>0</v>
      </c>
      <c r="H394" s="481">
        <f t="shared" si="43"/>
        <v>36</v>
      </c>
      <c r="I394" s="431">
        <f t="shared" si="44"/>
        <v>0</v>
      </c>
      <c r="J394" s="431">
        <f t="shared" si="45"/>
        <v>36</v>
      </c>
      <c r="K394" s="478"/>
      <c r="L394" s="478"/>
      <c r="M394" s="1782">
        <f t="shared" si="48"/>
        <v>16216</v>
      </c>
      <c r="N394" s="433">
        <f t="shared" si="46"/>
        <v>16180</v>
      </c>
      <c r="O394" s="435">
        <f>B394</f>
        <v>43943</v>
      </c>
      <c r="Q394" s="1563"/>
      <c r="R394" s="554"/>
    </row>
    <row r="395" spans="1:18" s="118" customFormat="1" ht="18" customHeight="1" x14ac:dyDescent="0.2">
      <c r="A395" s="192" t="str">
        <f t="shared" si="47"/>
        <v>20</v>
      </c>
      <c r="B395" s="427">
        <v>43944</v>
      </c>
      <c r="C395" s="426" t="s">
        <v>3</v>
      </c>
      <c r="D395" s="428" t="s">
        <v>98</v>
      </c>
      <c r="E395" s="429">
        <v>0</v>
      </c>
      <c r="F395" s="484">
        <v>0</v>
      </c>
      <c r="G395" s="470">
        <v>0</v>
      </c>
      <c r="H395" s="481">
        <f t="shared" si="43"/>
        <v>36</v>
      </c>
      <c r="I395" s="431">
        <f t="shared" si="44"/>
        <v>0</v>
      </c>
      <c r="J395" s="431">
        <f t="shared" si="45"/>
        <v>36</v>
      </c>
      <c r="K395" s="478"/>
      <c r="L395" s="478"/>
      <c r="M395" s="1782">
        <f t="shared" si="48"/>
        <v>16216</v>
      </c>
      <c r="N395" s="433">
        <f t="shared" si="46"/>
        <v>16180</v>
      </c>
      <c r="O395" s="435">
        <f>B395</f>
        <v>43944</v>
      </c>
      <c r="Q395" s="1563"/>
      <c r="R395" s="554"/>
    </row>
    <row r="396" spans="1:18" s="118" customFormat="1" ht="18" customHeight="1" x14ac:dyDescent="0.2">
      <c r="A396" s="192" t="str">
        <f t="shared" si="47"/>
        <v>20</v>
      </c>
      <c r="B396" s="427">
        <v>43945</v>
      </c>
      <c r="C396" s="426" t="s">
        <v>4</v>
      </c>
      <c r="D396" s="428" t="s">
        <v>98</v>
      </c>
      <c r="E396" s="429">
        <v>0</v>
      </c>
      <c r="F396" s="484">
        <v>0</v>
      </c>
      <c r="G396" s="470">
        <v>0</v>
      </c>
      <c r="H396" s="481">
        <f t="shared" si="43"/>
        <v>36</v>
      </c>
      <c r="I396" s="431">
        <f t="shared" si="44"/>
        <v>0</v>
      </c>
      <c r="J396" s="431">
        <f t="shared" si="45"/>
        <v>36</v>
      </c>
      <c r="K396" s="478"/>
      <c r="L396" s="478"/>
      <c r="M396" s="1782">
        <f t="shared" si="48"/>
        <v>16216</v>
      </c>
      <c r="N396" s="433">
        <f t="shared" si="46"/>
        <v>16180</v>
      </c>
      <c r="O396" s="435">
        <f>B396</f>
        <v>43945</v>
      </c>
      <c r="Q396" s="1563"/>
      <c r="R396" s="554"/>
    </row>
    <row r="397" spans="1:18" s="118" customFormat="1" ht="18" customHeight="1" x14ac:dyDescent="0.2">
      <c r="A397" s="434" t="str">
        <f t="shared" si="47"/>
        <v>20</v>
      </c>
      <c r="B397" s="435">
        <v>43946</v>
      </c>
      <c r="C397" s="469" t="s">
        <v>5</v>
      </c>
      <c r="D397" s="459" t="s">
        <v>99</v>
      </c>
      <c r="E397" s="470"/>
      <c r="F397" s="471"/>
      <c r="G397" s="470"/>
      <c r="H397" s="472">
        <f t="shared" si="43"/>
        <v>36</v>
      </c>
      <c r="I397" s="483">
        <f t="shared" si="44"/>
        <v>0</v>
      </c>
      <c r="J397" s="473">
        <f t="shared" si="45"/>
        <v>36</v>
      </c>
      <c r="K397" s="474"/>
      <c r="L397" s="474"/>
      <c r="M397" s="1781">
        <f t="shared" si="48"/>
        <v>16216</v>
      </c>
      <c r="N397" s="475">
        <f t="shared" si="46"/>
        <v>16180</v>
      </c>
      <c r="O397" s="435">
        <f t="shared" ref="O397:O460" si="49">B397</f>
        <v>43946</v>
      </c>
      <c r="Q397" s="1563"/>
      <c r="R397" s="554"/>
    </row>
    <row r="398" spans="1:18" s="118" customFormat="1" ht="18" customHeight="1" x14ac:dyDescent="0.2">
      <c r="A398" s="434" t="str">
        <f t="shared" si="47"/>
        <v>20</v>
      </c>
      <c r="B398" s="435">
        <v>43947</v>
      </c>
      <c r="C398" s="469" t="s">
        <v>100</v>
      </c>
      <c r="D398" s="459" t="s">
        <v>99</v>
      </c>
      <c r="E398" s="470"/>
      <c r="F398" s="471"/>
      <c r="G398" s="470"/>
      <c r="H398" s="472">
        <f t="shared" si="43"/>
        <v>36</v>
      </c>
      <c r="I398" s="483">
        <f t="shared" si="44"/>
        <v>0</v>
      </c>
      <c r="J398" s="473">
        <f t="shared" si="45"/>
        <v>36</v>
      </c>
      <c r="K398" s="474"/>
      <c r="L398" s="474"/>
      <c r="M398" s="1781">
        <f t="shared" si="48"/>
        <v>16216</v>
      </c>
      <c r="N398" s="475">
        <f t="shared" si="46"/>
        <v>16180</v>
      </c>
      <c r="O398" s="435">
        <f t="shared" si="49"/>
        <v>43947</v>
      </c>
      <c r="Q398" s="1563"/>
      <c r="R398" s="554"/>
    </row>
    <row r="399" spans="1:18" s="118" customFormat="1" ht="18" customHeight="1" x14ac:dyDescent="0.2">
      <c r="A399" s="192" t="str">
        <f t="shared" si="47"/>
        <v>20</v>
      </c>
      <c r="B399" s="427">
        <v>43948</v>
      </c>
      <c r="C399" s="426" t="s">
        <v>0</v>
      </c>
      <c r="D399" s="428" t="s">
        <v>98</v>
      </c>
      <c r="E399" s="429">
        <v>0</v>
      </c>
      <c r="F399" s="471">
        <v>4</v>
      </c>
      <c r="G399" s="470">
        <v>0</v>
      </c>
      <c r="H399" s="481">
        <f t="shared" si="43"/>
        <v>40</v>
      </c>
      <c r="I399" s="431">
        <f t="shared" si="44"/>
        <v>0</v>
      </c>
      <c r="J399" s="431">
        <f t="shared" si="45"/>
        <v>36</v>
      </c>
      <c r="K399" s="506" t="s">
        <v>629</v>
      </c>
      <c r="L399" s="506"/>
      <c r="M399" s="1782">
        <f t="shared" si="48"/>
        <v>16220</v>
      </c>
      <c r="N399" s="433">
        <f t="shared" si="46"/>
        <v>16180</v>
      </c>
      <c r="O399" s="435">
        <f t="shared" si="49"/>
        <v>43948</v>
      </c>
      <c r="Q399" s="1563"/>
      <c r="R399" s="554"/>
    </row>
    <row r="400" spans="1:18" s="118" customFormat="1" ht="18" customHeight="1" x14ac:dyDescent="0.2">
      <c r="A400" s="192" t="str">
        <f t="shared" si="47"/>
        <v>20</v>
      </c>
      <c r="B400" s="427">
        <v>43949</v>
      </c>
      <c r="C400" s="426" t="s">
        <v>1</v>
      </c>
      <c r="D400" s="428" t="s">
        <v>98</v>
      </c>
      <c r="E400" s="429">
        <v>0</v>
      </c>
      <c r="F400" s="471">
        <v>0</v>
      </c>
      <c r="G400" s="470">
        <v>0</v>
      </c>
      <c r="H400" s="481">
        <f t="shared" si="43"/>
        <v>40</v>
      </c>
      <c r="I400" s="431">
        <f t="shared" si="44"/>
        <v>0</v>
      </c>
      <c r="J400" s="431">
        <f t="shared" si="45"/>
        <v>40</v>
      </c>
      <c r="K400" s="436" t="s">
        <v>635</v>
      </c>
      <c r="L400" s="436"/>
      <c r="M400" s="1782">
        <f t="shared" si="48"/>
        <v>16220</v>
      </c>
      <c r="N400" s="433">
        <f t="shared" si="46"/>
        <v>16180</v>
      </c>
      <c r="O400" s="435">
        <f t="shared" si="49"/>
        <v>43949</v>
      </c>
      <c r="Q400" s="1563"/>
      <c r="R400" s="554"/>
    </row>
    <row r="401" spans="1:18" s="118" customFormat="1" ht="18" customHeight="1" x14ac:dyDescent="0.2">
      <c r="A401" s="434" t="str">
        <f t="shared" si="47"/>
        <v>20</v>
      </c>
      <c r="B401" s="435">
        <v>43950</v>
      </c>
      <c r="C401" s="469" t="s">
        <v>2</v>
      </c>
      <c r="D401" s="459" t="s">
        <v>99</v>
      </c>
      <c r="E401" s="470"/>
      <c r="F401" s="471"/>
      <c r="G401" s="470"/>
      <c r="H401" s="472">
        <f t="shared" si="43"/>
        <v>40</v>
      </c>
      <c r="I401" s="483">
        <f t="shared" si="44"/>
        <v>0</v>
      </c>
      <c r="J401" s="473">
        <f t="shared" si="45"/>
        <v>40</v>
      </c>
      <c r="K401" s="474"/>
      <c r="L401" s="474"/>
      <c r="M401" s="1781">
        <f t="shared" si="48"/>
        <v>16220</v>
      </c>
      <c r="N401" s="475">
        <f t="shared" si="46"/>
        <v>16180</v>
      </c>
      <c r="O401" s="435">
        <f t="shared" si="49"/>
        <v>43950</v>
      </c>
      <c r="Q401" s="1563"/>
      <c r="R401" s="554"/>
    </row>
    <row r="402" spans="1:18" s="118" customFormat="1" ht="18" customHeight="1" x14ac:dyDescent="0.2">
      <c r="A402" s="434" t="str">
        <f t="shared" si="47"/>
        <v>20</v>
      </c>
      <c r="B402" s="435">
        <v>43951</v>
      </c>
      <c r="C402" s="469" t="s">
        <v>3</v>
      </c>
      <c r="D402" s="459" t="s">
        <v>99</v>
      </c>
      <c r="E402" s="470"/>
      <c r="F402" s="471"/>
      <c r="G402" s="470"/>
      <c r="H402" s="472">
        <f>H401+F402-G402</f>
        <v>40</v>
      </c>
      <c r="I402" s="483">
        <f>I401+G402-E402</f>
        <v>0</v>
      </c>
      <c r="J402" s="473">
        <f>(G402-H401)*-1</f>
        <v>40</v>
      </c>
      <c r="K402" s="567"/>
      <c r="L402" s="567"/>
      <c r="M402" s="1781">
        <f t="shared" si="48"/>
        <v>16220</v>
      </c>
      <c r="N402" s="475">
        <f t="shared" si="46"/>
        <v>16180</v>
      </c>
      <c r="O402" s="435">
        <f t="shared" si="49"/>
        <v>43951</v>
      </c>
      <c r="Q402" s="1563"/>
      <c r="R402" s="554"/>
    </row>
    <row r="403" spans="1:18" s="118" customFormat="1" ht="18" customHeight="1" x14ac:dyDescent="0.2">
      <c r="A403" s="434" t="str">
        <f t="shared" si="47"/>
        <v>20</v>
      </c>
      <c r="B403" s="435">
        <v>43952</v>
      </c>
      <c r="C403" s="469" t="s">
        <v>4</v>
      </c>
      <c r="D403" s="459" t="s">
        <v>99</v>
      </c>
      <c r="E403" s="470"/>
      <c r="F403" s="471"/>
      <c r="G403" s="470"/>
      <c r="H403" s="472">
        <f>H402+F403-G403</f>
        <v>40</v>
      </c>
      <c r="I403" s="483">
        <f>I402+G403-E403</f>
        <v>0</v>
      </c>
      <c r="J403" s="473">
        <f>(G403-H402)*-1</f>
        <v>40</v>
      </c>
      <c r="K403" s="567"/>
      <c r="L403" s="567"/>
      <c r="M403" s="1781">
        <f t="shared" si="48"/>
        <v>16220</v>
      </c>
      <c r="N403" s="475">
        <f t="shared" si="46"/>
        <v>16180</v>
      </c>
      <c r="O403" s="435">
        <f t="shared" si="49"/>
        <v>43952</v>
      </c>
      <c r="Q403" s="1563"/>
      <c r="R403" s="554"/>
    </row>
    <row r="404" spans="1:18" s="118" customFormat="1" ht="18" customHeight="1" x14ac:dyDescent="0.2">
      <c r="A404" s="434" t="str">
        <f t="shared" si="47"/>
        <v>20</v>
      </c>
      <c r="B404" s="435">
        <v>43953</v>
      </c>
      <c r="C404" s="469" t="s">
        <v>5</v>
      </c>
      <c r="D404" s="459" t="s">
        <v>99</v>
      </c>
      <c r="E404" s="470"/>
      <c r="F404" s="471"/>
      <c r="G404" s="470"/>
      <c r="H404" s="472">
        <f t="shared" ref="H404:H431" si="50">H403+F404-G404</f>
        <v>40</v>
      </c>
      <c r="I404" s="483">
        <f t="shared" ref="I404:I431" si="51">I403+G404-E404</f>
        <v>0</v>
      </c>
      <c r="J404" s="473">
        <f t="shared" ref="J404:J431" si="52">(G404-H403)*-1</f>
        <v>40</v>
      </c>
      <c r="K404" s="474"/>
      <c r="L404" s="474"/>
      <c r="M404" s="1781">
        <f t="shared" si="48"/>
        <v>16220</v>
      </c>
      <c r="N404" s="475">
        <f t="shared" si="46"/>
        <v>16180</v>
      </c>
      <c r="O404" s="435">
        <f t="shared" si="49"/>
        <v>43953</v>
      </c>
      <c r="Q404" s="1563"/>
      <c r="R404" s="554"/>
    </row>
    <row r="405" spans="1:18" s="118" customFormat="1" ht="18" customHeight="1" x14ac:dyDescent="0.2">
      <c r="A405" s="434" t="str">
        <f t="shared" si="47"/>
        <v>20</v>
      </c>
      <c r="B405" s="435">
        <v>43954</v>
      </c>
      <c r="C405" s="469" t="s">
        <v>100</v>
      </c>
      <c r="D405" s="459" t="s">
        <v>99</v>
      </c>
      <c r="E405" s="470"/>
      <c r="F405" s="471"/>
      <c r="G405" s="470"/>
      <c r="H405" s="472">
        <f t="shared" si="50"/>
        <v>40</v>
      </c>
      <c r="I405" s="483">
        <f t="shared" si="51"/>
        <v>0</v>
      </c>
      <c r="J405" s="473">
        <f t="shared" si="52"/>
        <v>40</v>
      </c>
      <c r="K405" s="474"/>
      <c r="L405" s="474"/>
      <c r="M405" s="1781">
        <f t="shared" si="48"/>
        <v>16220</v>
      </c>
      <c r="N405" s="475">
        <f t="shared" si="46"/>
        <v>16180</v>
      </c>
      <c r="O405" s="435">
        <f t="shared" si="49"/>
        <v>43954</v>
      </c>
      <c r="Q405" s="1563"/>
      <c r="R405" s="554"/>
    </row>
    <row r="406" spans="1:18" s="118" customFormat="1" ht="18" customHeight="1" x14ac:dyDescent="0.2">
      <c r="A406" s="434" t="str">
        <f t="shared" si="47"/>
        <v>20</v>
      </c>
      <c r="B406" s="435">
        <v>43955</v>
      </c>
      <c r="C406" s="469" t="s">
        <v>0</v>
      </c>
      <c r="D406" s="459" t="s">
        <v>99</v>
      </c>
      <c r="E406" s="470"/>
      <c r="F406" s="471"/>
      <c r="G406" s="470"/>
      <c r="H406" s="472">
        <f t="shared" si="50"/>
        <v>40</v>
      </c>
      <c r="I406" s="483">
        <f t="shared" si="51"/>
        <v>0</v>
      </c>
      <c r="J406" s="473">
        <f t="shared" si="52"/>
        <v>40</v>
      </c>
      <c r="K406" s="474"/>
      <c r="L406" s="474"/>
      <c r="M406" s="1781">
        <f t="shared" si="48"/>
        <v>16220</v>
      </c>
      <c r="N406" s="475">
        <f t="shared" si="46"/>
        <v>16180</v>
      </c>
      <c r="O406" s="435">
        <f t="shared" si="49"/>
        <v>43955</v>
      </c>
      <c r="Q406" s="1563"/>
      <c r="R406" s="554"/>
    </row>
    <row r="407" spans="1:18" s="118" customFormat="1" ht="18" customHeight="1" x14ac:dyDescent="0.2">
      <c r="A407" s="434" t="str">
        <f t="shared" si="47"/>
        <v>20</v>
      </c>
      <c r="B407" s="435">
        <v>43956</v>
      </c>
      <c r="C407" s="469" t="s">
        <v>1</v>
      </c>
      <c r="D407" s="459" t="s">
        <v>99</v>
      </c>
      <c r="E407" s="470"/>
      <c r="F407" s="471"/>
      <c r="G407" s="470"/>
      <c r="H407" s="472">
        <f t="shared" si="50"/>
        <v>40</v>
      </c>
      <c r="I407" s="483">
        <f t="shared" si="51"/>
        <v>0</v>
      </c>
      <c r="J407" s="473">
        <f t="shared" si="52"/>
        <v>40</v>
      </c>
      <c r="K407" s="474"/>
      <c r="L407" s="474"/>
      <c r="M407" s="1781">
        <f t="shared" si="48"/>
        <v>16220</v>
      </c>
      <c r="N407" s="475">
        <f t="shared" si="46"/>
        <v>16180</v>
      </c>
      <c r="O407" s="435">
        <f t="shared" si="49"/>
        <v>43956</v>
      </c>
      <c r="Q407" s="1563"/>
      <c r="R407" s="554"/>
    </row>
    <row r="408" spans="1:18" s="118" customFormat="1" ht="18" customHeight="1" x14ac:dyDescent="0.2">
      <c r="A408" s="434" t="str">
        <f t="shared" si="47"/>
        <v>20</v>
      </c>
      <c r="B408" s="435">
        <v>43957</v>
      </c>
      <c r="C408" s="469" t="s">
        <v>2</v>
      </c>
      <c r="D408" s="459" t="s">
        <v>99</v>
      </c>
      <c r="E408" s="470"/>
      <c r="F408" s="471"/>
      <c r="G408" s="470"/>
      <c r="H408" s="472">
        <f t="shared" si="50"/>
        <v>40</v>
      </c>
      <c r="I408" s="483">
        <f t="shared" si="51"/>
        <v>0</v>
      </c>
      <c r="J408" s="473">
        <f t="shared" si="52"/>
        <v>40</v>
      </c>
      <c r="K408" s="474"/>
      <c r="L408" s="474"/>
      <c r="M408" s="1781">
        <f t="shared" si="48"/>
        <v>16220</v>
      </c>
      <c r="N408" s="475">
        <f t="shared" si="46"/>
        <v>16180</v>
      </c>
      <c r="O408" s="435">
        <f t="shared" si="49"/>
        <v>43957</v>
      </c>
      <c r="Q408" s="1563"/>
      <c r="R408" s="554"/>
    </row>
    <row r="409" spans="1:18" s="118" customFormat="1" ht="18" customHeight="1" x14ac:dyDescent="0.2">
      <c r="A409" s="192" t="str">
        <f t="shared" si="47"/>
        <v>20</v>
      </c>
      <c r="B409" s="427">
        <v>43958</v>
      </c>
      <c r="C409" s="426" t="s">
        <v>3</v>
      </c>
      <c r="D409" s="428" t="s">
        <v>98</v>
      </c>
      <c r="E409" s="429">
        <v>2</v>
      </c>
      <c r="F409" s="471">
        <v>0</v>
      </c>
      <c r="G409" s="470">
        <v>5</v>
      </c>
      <c r="H409" s="481">
        <f t="shared" si="50"/>
        <v>35</v>
      </c>
      <c r="I409" s="431">
        <f t="shared" si="51"/>
        <v>3</v>
      </c>
      <c r="J409" s="431">
        <f t="shared" si="52"/>
        <v>35</v>
      </c>
      <c r="K409" s="436" t="s">
        <v>616</v>
      </c>
      <c r="L409" s="436"/>
      <c r="M409" s="1782">
        <f t="shared" si="48"/>
        <v>16220</v>
      </c>
      <c r="N409" s="433">
        <f t="shared" si="46"/>
        <v>16185</v>
      </c>
      <c r="O409" s="435">
        <f t="shared" si="49"/>
        <v>43958</v>
      </c>
      <c r="Q409" s="1563"/>
      <c r="R409" s="554"/>
    </row>
    <row r="410" spans="1:18" s="118" customFormat="1" ht="18" customHeight="1" x14ac:dyDescent="0.2">
      <c r="A410" s="192" t="str">
        <f t="shared" si="47"/>
        <v>20</v>
      </c>
      <c r="B410" s="427">
        <v>43959</v>
      </c>
      <c r="C410" s="426" t="s">
        <v>4</v>
      </c>
      <c r="D410" s="428" t="s">
        <v>98</v>
      </c>
      <c r="E410" s="429">
        <v>3</v>
      </c>
      <c r="F410" s="471">
        <v>0</v>
      </c>
      <c r="G410" s="470">
        <v>3</v>
      </c>
      <c r="H410" s="481">
        <f t="shared" si="50"/>
        <v>32</v>
      </c>
      <c r="I410" s="431">
        <f t="shared" si="51"/>
        <v>3</v>
      </c>
      <c r="J410" s="431">
        <f t="shared" si="52"/>
        <v>32</v>
      </c>
      <c r="K410" s="436"/>
      <c r="L410" s="436"/>
      <c r="M410" s="1782">
        <f t="shared" si="48"/>
        <v>16220</v>
      </c>
      <c r="N410" s="433">
        <f t="shared" si="46"/>
        <v>16188</v>
      </c>
      <c r="O410" s="435">
        <f t="shared" si="49"/>
        <v>43959</v>
      </c>
      <c r="Q410" s="1563"/>
      <c r="R410" s="554"/>
    </row>
    <row r="411" spans="1:18" s="118" customFormat="1" ht="18" customHeight="1" x14ac:dyDescent="0.2">
      <c r="A411" s="192" t="str">
        <f t="shared" si="47"/>
        <v>20</v>
      </c>
      <c r="B411" s="427">
        <v>43960</v>
      </c>
      <c r="C411" s="426" t="s">
        <v>5</v>
      </c>
      <c r="D411" s="428" t="s">
        <v>98</v>
      </c>
      <c r="E411" s="429">
        <v>3</v>
      </c>
      <c r="F411" s="471">
        <v>0</v>
      </c>
      <c r="G411" s="470">
        <v>2</v>
      </c>
      <c r="H411" s="481">
        <f t="shared" si="50"/>
        <v>30</v>
      </c>
      <c r="I411" s="431">
        <f t="shared" si="51"/>
        <v>2</v>
      </c>
      <c r="J411" s="431">
        <f t="shared" si="52"/>
        <v>30</v>
      </c>
      <c r="K411" s="436" t="s">
        <v>625</v>
      </c>
      <c r="L411" s="436"/>
      <c r="M411" s="1782">
        <f t="shared" si="48"/>
        <v>16220</v>
      </c>
      <c r="N411" s="433">
        <f t="shared" si="46"/>
        <v>16190</v>
      </c>
      <c r="O411" s="435">
        <f t="shared" si="49"/>
        <v>43960</v>
      </c>
      <c r="Q411" s="1563"/>
      <c r="R411" s="554"/>
    </row>
    <row r="412" spans="1:18" s="118" customFormat="1" ht="18" customHeight="1" x14ac:dyDescent="0.2">
      <c r="A412" s="434" t="str">
        <f t="shared" si="47"/>
        <v>20</v>
      </c>
      <c r="B412" s="435">
        <v>43961</v>
      </c>
      <c r="C412" s="469" t="s">
        <v>100</v>
      </c>
      <c r="D412" s="459" t="s">
        <v>99</v>
      </c>
      <c r="E412" s="470"/>
      <c r="F412" s="471"/>
      <c r="G412" s="470"/>
      <c r="H412" s="472">
        <f t="shared" si="50"/>
        <v>30</v>
      </c>
      <c r="I412" s="483">
        <f t="shared" si="51"/>
        <v>2</v>
      </c>
      <c r="J412" s="473">
        <f t="shared" si="52"/>
        <v>30</v>
      </c>
      <c r="K412" s="474"/>
      <c r="L412" s="474"/>
      <c r="M412" s="1781">
        <f t="shared" si="48"/>
        <v>16220</v>
      </c>
      <c r="N412" s="475">
        <f t="shared" si="46"/>
        <v>16190</v>
      </c>
      <c r="O412" s="435">
        <f t="shared" si="49"/>
        <v>43961</v>
      </c>
      <c r="Q412" s="1563"/>
      <c r="R412" s="554"/>
    </row>
    <row r="413" spans="1:18" s="118" customFormat="1" ht="18" customHeight="1" x14ac:dyDescent="0.2">
      <c r="A413" s="192" t="str">
        <f t="shared" si="47"/>
        <v>20</v>
      </c>
      <c r="B413" s="427">
        <v>43962</v>
      </c>
      <c r="C413" s="426" t="s">
        <v>0</v>
      </c>
      <c r="D413" s="428" t="s">
        <v>98</v>
      </c>
      <c r="E413" s="429">
        <v>2</v>
      </c>
      <c r="F413" s="471">
        <v>0</v>
      </c>
      <c r="G413" s="470">
        <v>3</v>
      </c>
      <c r="H413" s="481">
        <f t="shared" si="50"/>
        <v>27</v>
      </c>
      <c r="I413" s="431">
        <f t="shared" si="51"/>
        <v>3</v>
      </c>
      <c r="J413" s="431">
        <f t="shared" si="52"/>
        <v>27</v>
      </c>
      <c r="K413" s="436"/>
      <c r="L413" s="436"/>
      <c r="M413" s="1782">
        <f t="shared" si="48"/>
        <v>16220</v>
      </c>
      <c r="N413" s="433">
        <f t="shared" si="46"/>
        <v>16193</v>
      </c>
      <c r="O413" s="435">
        <f t="shared" si="49"/>
        <v>43962</v>
      </c>
      <c r="Q413" s="1563"/>
      <c r="R413" s="554"/>
    </row>
    <row r="414" spans="1:18" s="118" customFormat="1" ht="18" customHeight="1" x14ac:dyDescent="0.2">
      <c r="A414" s="192" t="str">
        <f t="shared" si="47"/>
        <v>20</v>
      </c>
      <c r="B414" s="427">
        <v>43963</v>
      </c>
      <c r="C414" s="426" t="s">
        <v>1</v>
      </c>
      <c r="D414" s="428" t="s">
        <v>98</v>
      </c>
      <c r="E414" s="429">
        <v>3</v>
      </c>
      <c r="F414" s="471">
        <v>0</v>
      </c>
      <c r="G414" s="470">
        <v>3</v>
      </c>
      <c r="H414" s="481">
        <f t="shared" si="50"/>
        <v>24</v>
      </c>
      <c r="I414" s="431">
        <f t="shared" si="51"/>
        <v>3</v>
      </c>
      <c r="J414" s="431">
        <f t="shared" si="52"/>
        <v>24</v>
      </c>
      <c r="K414" s="436"/>
      <c r="L414" s="436"/>
      <c r="M414" s="1782">
        <f t="shared" si="48"/>
        <v>16220</v>
      </c>
      <c r="N414" s="433">
        <f t="shared" si="46"/>
        <v>16196</v>
      </c>
      <c r="O414" s="435">
        <f t="shared" si="49"/>
        <v>43963</v>
      </c>
      <c r="Q414" s="1563"/>
      <c r="R414" s="554"/>
    </row>
    <row r="415" spans="1:18" s="118" customFormat="1" ht="18" customHeight="1" x14ac:dyDescent="0.2">
      <c r="A415" s="192" t="str">
        <f t="shared" si="47"/>
        <v>20</v>
      </c>
      <c r="B415" s="427">
        <v>43964</v>
      </c>
      <c r="C415" s="426" t="s">
        <v>2</v>
      </c>
      <c r="D415" s="428" t="s">
        <v>98</v>
      </c>
      <c r="E415" s="429">
        <v>3</v>
      </c>
      <c r="F415" s="471">
        <v>0</v>
      </c>
      <c r="G415" s="470">
        <v>4</v>
      </c>
      <c r="H415" s="481">
        <f t="shared" si="50"/>
        <v>20</v>
      </c>
      <c r="I415" s="431">
        <f t="shared" si="51"/>
        <v>4</v>
      </c>
      <c r="J415" s="431">
        <f t="shared" si="52"/>
        <v>20</v>
      </c>
      <c r="K415" s="436"/>
      <c r="L415" s="436"/>
      <c r="M415" s="1782">
        <f t="shared" si="48"/>
        <v>16220</v>
      </c>
      <c r="N415" s="433">
        <f t="shared" si="46"/>
        <v>16200</v>
      </c>
      <c r="O415" s="435">
        <f t="shared" si="49"/>
        <v>43964</v>
      </c>
      <c r="Q415" s="1563"/>
      <c r="R415" s="554"/>
    </row>
    <row r="416" spans="1:18" s="118" customFormat="1" ht="18" customHeight="1" x14ac:dyDescent="0.2">
      <c r="A416" s="192" t="str">
        <f t="shared" si="47"/>
        <v>20</v>
      </c>
      <c r="B416" s="427">
        <v>43965</v>
      </c>
      <c r="C416" s="426" t="s">
        <v>3</v>
      </c>
      <c r="D416" s="428" t="s">
        <v>98</v>
      </c>
      <c r="E416" s="429">
        <v>4</v>
      </c>
      <c r="F416" s="471">
        <v>0</v>
      </c>
      <c r="G416" s="470">
        <v>0</v>
      </c>
      <c r="H416" s="481">
        <f t="shared" si="50"/>
        <v>20</v>
      </c>
      <c r="I416" s="431">
        <f t="shared" si="51"/>
        <v>0</v>
      </c>
      <c r="J416" s="431">
        <f t="shared" si="52"/>
        <v>20</v>
      </c>
      <c r="K416" s="436"/>
      <c r="L416" s="436"/>
      <c r="M416" s="1782">
        <f t="shared" si="48"/>
        <v>16220</v>
      </c>
      <c r="N416" s="433">
        <f t="shared" si="46"/>
        <v>16200</v>
      </c>
      <c r="O416" s="435">
        <f t="shared" si="49"/>
        <v>43965</v>
      </c>
      <c r="Q416" s="1563"/>
      <c r="R416" s="554"/>
    </row>
    <row r="417" spans="1:18" s="118" customFormat="1" ht="18" customHeight="1" x14ac:dyDescent="0.2">
      <c r="A417" s="192" t="str">
        <f t="shared" si="47"/>
        <v>20</v>
      </c>
      <c r="B417" s="427">
        <v>43966</v>
      </c>
      <c r="C417" s="426" t="s">
        <v>4</v>
      </c>
      <c r="D417" s="428" t="s">
        <v>98</v>
      </c>
      <c r="E417" s="429">
        <v>0</v>
      </c>
      <c r="F417" s="471">
        <v>0</v>
      </c>
      <c r="G417" s="470">
        <v>0</v>
      </c>
      <c r="H417" s="481">
        <f t="shared" si="50"/>
        <v>20</v>
      </c>
      <c r="I417" s="431">
        <f t="shared" si="51"/>
        <v>0</v>
      </c>
      <c r="J417" s="431">
        <f t="shared" si="52"/>
        <v>20</v>
      </c>
      <c r="K417" s="436"/>
      <c r="L417" s="436"/>
      <c r="M417" s="1782">
        <f t="shared" si="48"/>
        <v>16220</v>
      </c>
      <c r="N417" s="433">
        <f t="shared" si="46"/>
        <v>16200</v>
      </c>
      <c r="O417" s="435">
        <f t="shared" si="49"/>
        <v>43966</v>
      </c>
      <c r="Q417" s="1563"/>
      <c r="R417" s="554"/>
    </row>
    <row r="418" spans="1:18" s="118" customFormat="1" ht="18" customHeight="1" x14ac:dyDescent="0.2">
      <c r="A418" s="434" t="str">
        <f t="shared" si="47"/>
        <v>20</v>
      </c>
      <c r="B418" s="435">
        <v>43967</v>
      </c>
      <c r="C418" s="469" t="s">
        <v>5</v>
      </c>
      <c r="D418" s="459" t="s">
        <v>99</v>
      </c>
      <c r="E418" s="470"/>
      <c r="F418" s="471"/>
      <c r="G418" s="470"/>
      <c r="H418" s="472">
        <f t="shared" si="50"/>
        <v>20</v>
      </c>
      <c r="I418" s="483">
        <f t="shared" si="51"/>
        <v>0</v>
      </c>
      <c r="J418" s="473">
        <f t="shared" si="52"/>
        <v>20</v>
      </c>
      <c r="K418" s="474"/>
      <c r="L418" s="474"/>
      <c r="M418" s="1781">
        <f t="shared" si="48"/>
        <v>16220</v>
      </c>
      <c r="N418" s="475">
        <f t="shared" si="46"/>
        <v>16200</v>
      </c>
      <c r="O418" s="435">
        <f t="shared" si="49"/>
        <v>43967</v>
      </c>
      <c r="Q418" s="1563"/>
      <c r="R418" s="554"/>
    </row>
    <row r="419" spans="1:18" s="118" customFormat="1" ht="18" customHeight="1" x14ac:dyDescent="0.2">
      <c r="A419" s="434" t="str">
        <f t="shared" si="47"/>
        <v>20</v>
      </c>
      <c r="B419" s="435">
        <v>43968</v>
      </c>
      <c r="C419" s="469" t="s">
        <v>100</v>
      </c>
      <c r="D419" s="459" t="s">
        <v>99</v>
      </c>
      <c r="E419" s="470"/>
      <c r="F419" s="471"/>
      <c r="G419" s="470"/>
      <c r="H419" s="472">
        <f t="shared" si="50"/>
        <v>20</v>
      </c>
      <c r="I419" s="483">
        <f t="shared" si="51"/>
        <v>0</v>
      </c>
      <c r="J419" s="473">
        <f t="shared" si="52"/>
        <v>20</v>
      </c>
      <c r="K419" s="474"/>
      <c r="L419" s="474"/>
      <c r="M419" s="1781">
        <f t="shared" si="48"/>
        <v>16220</v>
      </c>
      <c r="N419" s="475">
        <f t="shared" si="46"/>
        <v>16200</v>
      </c>
      <c r="O419" s="435">
        <f t="shared" si="49"/>
        <v>43968</v>
      </c>
      <c r="Q419" s="1563"/>
      <c r="R419" s="554"/>
    </row>
    <row r="420" spans="1:18" s="118" customFormat="1" ht="18" customHeight="1" x14ac:dyDescent="0.2">
      <c r="A420" s="192" t="str">
        <f t="shared" si="47"/>
        <v>20</v>
      </c>
      <c r="B420" s="427">
        <v>43969</v>
      </c>
      <c r="C420" s="426" t="s">
        <v>0</v>
      </c>
      <c r="D420" s="428" t="s">
        <v>98</v>
      </c>
      <c r="E420" s="429">
        <v>0</v>
      </c>
      <c r="F420" s="471">
        <v>4</v>
      </c>
      <c r="G420" s="470">
        <v>0</v>
      </c>
      <c r="H420" s="481">
        <f t="shared" si="50"/>
        <v>24</v>
      </c>
      <c r="I420" s="431">
        <f t="shared" si="51"/>
        <v>0</v>
      </c>
      <c r="J420" s="431">
        <f t="shared" si="52"/>
        <v>20</v>
      </c>
      <c r="K420" s="568"/>
      <c r="L420" s="568"/>
      <c r="M420" s="1782">
        <f t="shared" si="48"/>
        <v>16224</v>
      </c>
      <c r="N420" s="433">
        <f t="shared" si="46"/>
        <v>16200</v>
      </c>
      <c r="O420" s="435">
        <f t="shared" si="49"/>
        <v>43969</v>
      </c>
      <c r="Q420" s="1563"/>
      <c r="R420" s="554"/>
    </row>
    <row r="421" spans="1:18" s="118" customFormat="1" ht="18" customHeight="1" x14ac:dyDescent="0.2">
      <c r="A421" s="192" t="str">
        <f t="shared" si="47"/>
        <v>20</v>
      </c>
      <c r="B421" s="427">
        <v>43970</v>
      </c>
      <c r="C421" s="426" t="s">
        <v>1</v>
      </c>
      <c r="D421" s="428" t="s">
        <v>98</v>
      </c>
      <c r="E421" s="429">
        <v>6</v>
      </c>
      <c r="F421" s="471">
        <v>4</v>
      </c>
      <c r="G421" s="470">
        <v>6</v>
      </c>
      <c r="H421" s="481">
        <f t="shared" si="50"/>
        <v>22</v>
      </c>
      <c r="I421" s="431">
        <f t="shared" si="51"/>
        <v>0</v>
      </c>
      <c r="J421" s="431">
        <f t="shared" si="52"/>
        <v>18</v>
      </c>
      <c r="K421" s="568"/>
      <c r="L421" s="568"/>
      <c r="M421" s="1782">
        <f t="shared" si="48"/>
        <v>16228</v>
      </c>
      <c r="N421" s="433">
        <f t="shared" si="46"/>
        <v>16206</v>
      </c>
      <c r="O421" s="435">
        <f t="shared" si="49"/>
        <v>43970</v>
      </c>
      <c r="Q421" s="1563"/>
      <c r="R421" s="554"/>
    </row>
    <row r="422" spans="1:18" s="118" customFormat="1" ht="18" customHeight="1" x14ac:dyDescent="0.2">
      <c r="A422" s="192" t="str">
        <f t="shared" si="47"/>
        <v>20</v>
      </c>
      <c r="B422" s="427">
        <v>43971</v>
      </c>
      <c r="C422" s="426" t="s">
        <v>2</v>
      </c>
      <c r="D422" s="428" t="s">
        <v>98</v>
      </c>
      <c r="E422" s="429">
        <v>6</v>
      </c>
      <c r="F422" s="471">
        <v>4</v>
      </c>
      <c r="G422" s="470">
        <v>6</v>
      </c>
      <c r="H422" s="481">
        <f t="shared" si="50"/>
        <v>20</v>
      </c>
      <c r="I422" s="431">
        <f t="shared" si="51"/>
        <v>0</v>
      </c>
      <c r="J422" s="431">
        <f t="shared" si="52"/>
        <v>16</v>
      </c>
      <c r="K422" s="568"/>
      <c r="L422" s="568"/>
      <c r="M422" s="1782">
        <f t="shared" si="48"/>
        <v>16232</v>
      </c>
      <c r="N422" s="433">
        <f t="shared" si="46"/>
        <v>16212</v>
      </c>
      <c r="O422" s="435">
        <f t="shared" si="49"/>
        <v>43971</v>
      </c>
      <c r="Q422" s="1563"/>
      <c r="R422" s="554"/>
    </row>
    <row r="423" spans="1:18" s="118" customFormat="1" ht="18" customHeight="1" x14ac:dyDescent="0.2">
      <c r="A423" s="192" t="str">
        <f t="shared" si="47"/>
        <v>20</v>
      </c>
      <c r="B423" s="427">
        <v>43972</v>
      </c>
      <c r="C423" s="426" t="s">
        <v>3</v>
      </c>
      <c r="D423" s="428" t="s">
        <v>98</v>
      </c>
      <c r="E423" s="429">
        <v>6</v>
      </c>
      <c r="F423" s="471">
        <v>5</v>
      </c>
      <c r="G423" s="470">
        <v>6</v>
      </c>
      <c r="H423" s="481">
        <f t="shared" si="50"/>
        <v>19</v>
      </c>
      <c r="I423" s="431">
        <f t="shared" si="51"/>
        <v>0</v>
      </c>
      <c r="J423" s="431">
        <f t="shared" si="52"/>
        <v>14</v>
      </c>
      <c r="K423" s="568"/>
      <c r="L423" s="568"/>
      <c r="M423" s="1782">
        <f t="shared" si="48"/>
        <v>16237</v>
      </c>
      <c r="N423" s="433">
        <f t="shared" si="46"/>
        <v>16218</v>
      </c>
      <c r="O423" s="435">
        <f t="shared" si="49"/>
        <v>43972</v>
      </c>
      <c r="Q423" s="1563"/>
      <c r="R423" s="554"/>
    </row>
    <row r="424" spans="1:18" s="118" customFormat="1" ht="18" customHeight="1" x14ac:dyDescent="0.2">
      <c r="A424" s="192" t="str">
        <f t="shared" si="47"/>
        <v>20</v>
      </c>
      <c r="B424" s="427">
        <v>43973</v>
      </c>
      <c r="C424" s="426" t="s">
        <v>4</v>
      </c>
      <c r="D424" s="428" t="s">
        <v>98</v>
      </c>
      <c r="E424" s="429">
        <v>6</v>
      </c>
      <c r="F424" s="471">
        <v>5</v>
      </c>
      <c r="G424" s="470">
        <v>6</v>
      </c>
      <c r="H424" s="481">
        <f t="shared" si="50"/>
        <v>18</v>
      </c>
      <c r="I424" s="431">
        <f t="shared" si="51"/>
        <v>0</v>
      </c>
      <c r="J424" s="431">
        <f t="shared" si="52"/>
        <v>13</v>
      </c>
      <c r="K424" s="568"/>
      <c r="L424" s="568"/>
      <c r="M424" s="1782">
        <f t="shared" si="48"/>
        <v>16242</v>
      </c>
      <c r="N424" s="433">
        <f t="shared" si="46"/>
        <v>16224</v>
      </c>
      <c r="O424" s="435">
        <f t="shared" si="49"/>
        <v>43973</v>
      </c>
      <c r="Q424" s="1563"/>
      <c r="R424" s="554"/>
    </row>
    <row r="425" spans="1:18" s="118" customFormat="1" ht="18" customHeight="1" x14ac:dyDescent="0.2">
      <c r="A425" s="434" t="str">
        <f t="shared" si="47"/>
        <v>20</v>
      </c>
      <c r="B425" s="435">
        <v>43974</v>
      </c>
      <c r="C425" s="469" t="s">
        <v>5</v>
      </c>
      <c r="D425" s="459" t="s">
        <v>99</v>
      </c>
      <c r="E425" s="470"/>
      <c r="F425" s="471"/>
      <c r="G425" s="470"/>
      <c r="H425" s="472">
        <f t="shared" si="50"/>
        <v>18</v>
      </c>
      <c r="I425" s="483">
        <f t="shared" si="51"/>
        <v>0</v>
      </c>
      <c r="J425" s="473">
        <f t="shared" si="52"/>
        <v>18</v>
      </c>
      <c r="K425" s="569"/>
      <c r="L425" s="569"/>
      <c r="M425" s="1781">
        <f t="shared" si="48"/>
        <v>16242</v>
      </c>
      <c r="N425" s="475">
        <f t="shared" si="46"/>
        <v>16224</v>
      </c>
      <c r="O425" s="435">
        <f t="shared" si="49"/>
        <v>43974</v>
      </c>
      <c r="Q425" s="1563"/>
      <c r="R425" s="554"/>
    </row>
    <row r="426" spans="1:18" s="118" customFormat="1" ht="18" customHeight="1" x14ac:dyDescent="0.2">
      <c r="A426" s="434" t="str">
        <f t="shared" si="47"/>
        <v>20</v>
      </c>
      <c r="B426" s="435">
        <v>43975</v>
      </c>
      <c r="C426" s="469" t="s">
        <v>100</v>
      </c>
      <c r="D426" s="459" t="s">
        <v>99</v>
      </c>
      <c r="E426" s="470"/>
      <c r="F426" s="471"/>
      <c r="G426" s="470"/>
      <c r="H426" s="472">
        <f t="shared" si="50"/>
        <v>18</v>
      </c>
      <c r="I426" s="483">
        <f t="shared" si="51"/>
        <v>0</v>
      </c>
      <c r="J426" s="473">
        <f t="shared" si="52"/>
        <v>18</v>
      </c>
      <c r="K426" s="569"/>
      <c r="L426" s="569"/>
      <c r="M426" s="1781">
        <f t="shared" si="48"/>
        <v>16242</v>
      </c>
      <c r="N426" s="475">
        <f t="shared" si="46"/>
        <v>16224</v>
      </c>
      <c r="O426" s="435">
        <f t="shared" si="49"/>
        <v>43975</v>
      </c>
      <c r="Q426" s="1563"/>
      <c r="R426" s="554"/>
    </row>
    <row r="427" spans="1:18" s="118" customFormat="1" ht="18" customHeight="1" x14ac:dyDescent="0.2">
      <c r="A427" s="192" t="str">
        <f t="shared" si="47"/>
        <v>20</v>
      </c>
      <c r="B427" s="427">
        <v>43976</v>
      </c>
      <c r="C427" s="426" t="s">
        <v>0</v>
      </c>
      <c r="D427" s="428" t="s">
        <v>98</v>
      </c>
      <c r="E427" s="429">
        <v>6</v>
      </c>
      <c r="F427" s="471">
        <v>0</v>
      </c>
      <c r="G427" s="470">
        <v>6</v>
      </c>
      <c r="H427" s="481">
        <f t="shared" si="50"/>
        <v>12</v>
      </c>
      <c r="I427" s="431">
        <f t="shared" si="51"/>
        <v>0</v>
      </c>
      <c r="J427" s="431">
        <f t="shared" si="52"/>
        <v>12</v>
      </c>
      <c r="K427" s="568"/>
      <c r="L427" s="568"/>
      <c r="M427" s="1782">
        <f t="shared" si="48"/>
        <v>16242</v>
      </c>
      <c r="N427" s="433">
        <f t="shared" si="46"/>
        <v>16230</v>
      </c>
      <c r="O427" s="435">
        <f t="shared" si="49"/>
        <v>43976</v>
      </c>
      <c r="Q427" s="1563"/>
      <c r="R427" s="554"/>
    </row>
    <row r="428" spans="1:18" s="118" customFormat="1" ht="18" customHeight="1" x14ac:dyDescent="0.2">
      <c r="A428" s="192" t="str">
        <f t="shared" si="47"/>
        <v>20</v>
      </c>
      <c r="B428" s="427">
        <v>43977</v>
      </c>
      <c r="C428" s="426" t="s">
        <v>1</v>
      </c>
      <c r="D428" s="428" t="s">
        <v>98</v>
      </c>
      <c r="E428" s="429">
        <v>0</v>
      </c>
      <c r="F428" s="471">
        <v>7</v>
      </c>
      <c r="G428" s="470">
        <v>0</v>
      </c>
      <c r="H428" s="481">
        <f t="shared" si="50"/>
        <v>19</v>
      </c>
      <c r="I428" s="431">
        <f t="shared" si="51"/>
        <v>0</v>
      </c>
      <c r="J428" s="431">
        <f t="shared" si="52"/>
        <v>12</v>
      </c>
      <c r="K428" s="436"/>
      <c r="L428" s="436"/>
      <c r="M428" s="1782">
        <f t="shared" si="48"/>
        <v>16249</v>
      </c>
      <c r="N428" s="433">
        <f t="shared" si="46"/>
        <v>16230</v>
      </c>
      <c r="O428" s="435">
        <f t="shared" si="49"/>
        <v>43977</v>
      </c>
      <c r="Q428" s="1563"/>
      <c r="R428" s="554"/>
    </row>
    <row r="429" spans="1:18" s="118" customFormat="1" ht="18" customHeight="1" x14ac:dyDescent="0.2">
      <c r="A429" s="192" t="str">
        <f t="shared" si="47"/>
        <v>20</v>
      </c>
      <c r="B429" s="427">
        <v>43978</v>
      </c>
      <c r="C429" s="426" t="s">
        <v>2</v>
      </c>
      <c r="D429" s="428" t="s">
        <v>98</v>
      </c>
      <c r="E429" s="429">
        <v>4</v>
      </c>
      <c r="F429" s="471">
        <v>7</v>
      </c>
      <c r="G429" s="470">
        <v>4</v>
      </c>
      <c r="H429" s="481">
        <f t="shared" si="50"/>
        <v>22</v>
      </c>
      <c r="I429" s="431">
        <f t="shared" si="51"/>
        <v>0</v>
      </c>
      <c r="J429" s="431">
        <f t="shared" si="52"/>
        <v>15</v>
      </c>
      <c r="K429" s="436"/>
      <c r="L429" s="436"/>
      <c r="M429" s="1782">
        <f t="shared" si="48"/>
        <v>16256</v>
      </c>
      <c r="N429" s="433">
        <f t="shared" si="46"/>
        <v>16234</v>
      </c>
      <c r="O429" s="435">
        <f t="shared" si="49"/>
        <v>43978</v>
      </c>
      <c r="Q429" s="1563"/>
      <c r="R429" s="554"/>
    </row>
    <row r="430" spans="1:18" s="118" customFormat="1" ht="18" customHeight="1" x14ac:dyDescent="0.2">
      <c r="A430" s="192" t="str">
        <f t="shared" si="47"/>
        <v>20</v>
      </c>
      <c r="B430" s="427">
        <v>43979</v>
      </c>
      <c r="C430" s="426" t="s">
        <v>3</v>
      </c>
      <c r="D430" s="428" t="s">
        <v>98</v>
      </c>
      <c r="E430" s="429">
        <v>7</v>
      </c>
      <c r="F430" s="471">
        <v>7</v>
      </c>
      <c r="G430" s="470">
        <v>7</v>
      </c>
      <c r="H430" s="481">
        <f t="shared" si="50"/>
        <v>22</v>
      </c>
      <c r="I430" s="431">
        <f t="shared" si="51"/>
        <v>0</v>
      </c>
      <c r="J430" s="431">
        <f t="shared" si="52"/>
        <v>15</v>
      </c>
      <c r="K430" s="432"/>
      <c r="L430" s="432"/>
      <c r="M430" s="1782">
        <f t="shared" si="48"/>
        <v>16263</v>
      </c>
      <c r="N430" s="433">
        <f t="shared" si="46"/>
        <v>16241</v>
      </c>
      <c r="O430" s="435">
        <f t="shared" si="49"/>
        <v>43979</v>
      </c>
      <c r="Q430" s="1563"/>
      <c r="R430" s="554"/>
    </row>
    <row r="431" spans="1:18" s="118" customFormat="1" ht="18" customHeight="1" x14ac:dyDescent="0.2">
      <c r="A431" s="192" t="str">
        <f t="shared" si="47"/>
        <v>20</v>
      </c>
      <c r="B431" s="427">
        <v>43980</v>
      </c>
      <c r="C431" s="426" t="s">
        <v>4</v>
      </c>
      <c r="D431" s="428" t="s">
        <v>98</v>
      </c>
      <c r="E431" s="429">
        <v>7</v>
      </c>
      <c r="F431" s="471">
        <v>7</v>
      </c>
      <c r="G431" s="470">
        <v>7</v>
      </c>
      <c r="H431" s="481">
        <f t="shared" si="50"/>
        <v>22</v>
      </c>
      <c r="I431" s="431">
        <f t="shared" si="51"/>
        <v>0</v>
      </c>
      <c r="J431" s="431">
        <f t="shared" si="52"/>
        <v>15</v>
      </c>
      <c r="K431" s="432"/>
      <c r="L431" s="432"/>
      <c r="M431" s="1782">
        <f t="shared" si="48"/>
        <v>16270</v>
      </c>
      <c r="N431" s="433">
        <f t="shared" si="46"/>
        <v>16248</v>
      </c>
      <c r="O431" s="435">
        <f t="shared" si="49"/>
        <v>43980</v>
      </c>
      <c r="Q431" s="1563"/>
      <c r="R431" s="554"/>
    </row>
    <row r="432" spans="1:18" s="118" customFormat="1" ht="18" customHeight="1" x14ac:dyDescent="0.2">
      <c r="A432" s="434" t="str">
        <f t="shared" si="47"/>
        <v>20</v>
      </c>
      <c r="B432" s="460">
        <v>43981</v>
      </c>
      <c r="C432" s="461" t="s">
        <v>5</v>
      </c>
      <c r="D432" s="462" t="s">
        <v>99</v>
      </c>
      <c r="E432" s="463"/>
      <c r="F432" s="131"/>
      <c r="G432" s="463"/>
      <c r="H432" s="464">
        <f>H431+F432-G432</f>
        <v>22</v>
      </c>
      <c r="I432" s="482">
        <f>I431+G432-E432</f>
        <v>0</v>
      </c>
      <c r="J432" s="465">
        <f>(G432-H431)*-1</f>
        <v>22</v>
      </c>
      <c r="K432" s="466"/>
      <c r="L432" s="466"/>
      <c r="M432" s="1784">
        <f t="shared" si="48"/>
        <v>16270</v>
      </c>
      <c r="N432" s="467">
        <f t="shared" si="46"/>
        <v>16248</v>
      </c>
      <c r="O432" s="435">
        <f t="shared" si="49"/>
        <v>43981</v>
      </c>
      <c r="Q432" s="1563"/>
      <c r="R432" s="554"/>
    </row>
    <row r="433" spans="1:18" s="118" customFormat="1" ht="18" customHeight="1" x14ac:dyDescent="0.2">
      <c r="A433" s="468" t="str">
        <f t="shared" si="47"/>
        <v>20</v>
      </c>
      <c r="B433" s="435">
        <v>43982</v>
      </c>
      <c r="C433" s="469" t="s">
        <v>100</v>
      </c>
      <c r="D433" s="459" t="s">
        <v>99</v>
      </c>
      <c r="E433" s="470"/>
      <c r="F433" s="471"/>
      <c r="G433" s="470"/>
      <c r="H433" s="472">
        <f>H432+F433-G433</f>
        <v>22</v>
      </c>
      <c r="I433" s="483">
        <f>I432+G433-E433</f>
        <v>0</v>
      </c>
      <c r="J433" s="473">
        <f>(G433-H432)*-1</f>
        <v>22</v>
      </c>
      <c r="K433" s="474"/>
      <c r="L433" s="474"/>
      <c r="M433" s="1781">
        <f t="shared" si="48"/>
        <v>16270</v>
      </c>
      <c r="N433" s="475">
        <f t="shared" si="46"/>
        <v>16248</v>
      </c>
      <c r="O433" s="435">
        <f t="shared" si="49"/>
        <v>43982</v>
      </c>
      <c r="Q433" s="1563"/>
      <c r="R433" s="554"/>
    </row>
    <row r="434" spans="1:18" s="118" customFormat="1" ht="18" customHeight="1" x14ac:dyDescent="0.2">
      <c r="A434" s="476" t="str">
        <f t="shared" si="47"/>
        <v>20</v>
      </c>
      <c r="B434" s="427">
        <v>43983</v>
      </c>
      <c r="C434" s="426" t="s">
        <v>0</v>
      </c>
      <c r="D434" s="428" t="s">
        <v>98</v>
      </c>
      <c r="E434" s="429">
        <v>8</v>
      </c>
      <c r="F434" s="471">
        <v>7</v>
      </c>
      <c r="G434" s="470">
        <v>8</v>
      </c>
      <c r="H434" s="481">
        <f>H433+F434-G434</f>
        <v>21</v>
      </c>
      <c r="I434" s="431">
        <f>I433+G434-E434</f>
        <v>0</v>
      </c>
      <c r="J434" s="431">
        <f>(G434-H433)*-1</f>
        <v>14</v>
      </c>
      <c r="K434" s="432"/>
      <c r="L434" s="432"/>
      <c r="M434" s="1782">
        <f t="shared" si="48"/>
        <v>16277</v>
      </c>
      <c r="N434" s="433">
        <f t="shared" si="46"/>
        <v>16256</v>
      </c>
      <c r="O434" s="435">
        <f t="shared" si="49"/>
        <v>43983</v>
      </c>
      <c r="Q434" s="1563"/>
      <c r="R434" s="554"/>
    </row>
    <row r="435" spans="1:18" s="118" customFormat="1" ht="18" customHeight="1" x14ac:dyDescent="0.2">
      <c r="A435" s="476" t="str">
        <f t="shared" si="47"/>
        <v>20</v>
      </c>
      <c r="B435" s="427">
        <v>43984</v>
      </c>
      <c r="C435" s="426" t="s">
        <v>1</v>
      </c>
      <c r="D435" s="428" t="s">
        <v>98</v>
      </c>
      <c r="E435" s="429">
        <v>8</v>
      </c>
      <c r="F435" s="471">
        <v>7</v>
      </c>
      <c r="G435" s="470">
        <v>8</v>
      </c>
      <c r="H435" s="481">
        <f t="shared" ref="H435:H498" si="53">H434+F435-G435</f>
        <v>20</v>
      </c>
      <c r="I435" s="431">
        <f t="shared" ref="I435:I498" si="54">I434+G435-E435</f>
        <v>0</v>
      </c>
      <c r="J435" s="431">
        <f t="shared" ref="J435:J498" si="55">(G435-H434)*-1</f>
        <v>13</v>
      </c>
      <c r="K435" s="432"/>
      <c r="L435" s="432"/>
      <c r="M435" s="1782">
        <f t="shared" si="48"/>
        <v>16284</v>
      </c>
      <c r="N435" s="433">
        <f t="shared" si="46"/>
        <v>16264</v>
      </c>
      <c r="O435" s="435">
        <f t="shared" si="49"/>
        <v>43984</v>
      </c>
      <c r="Q435" s="1563"/>
      <c r="R435" s="554"/>
    </row>
    <row r="436" spans="1:18" s="118" customFormat="1" ht="18" customHeight="1" x14ac:dyDescent="0.2">
      <c r="A436" s="476" t="str">
        <f t="shared" si="47"/>
        <v>20</v>
      </c>
      <c r="B436" s="427">
        <v>43985</v>
      </c>
      <c r="C436" s="426" t="s">
        <v>2</v>
      </c>
      <c r="D436" s="428" t="s">
        <v>98</v>
      </c>
      <c r="E436" s="429">
        <v>8</v>
      </c>
      <c r="F436" s="471">
        <v>7</v>
      </c>
      <c r="G436" s="470">
        <v>8</v>
      </c>
      <c r="H436" s="481">
        <f t="shared" si="53"/>
        <v>19</v>
      </c>
      <c r="I436" s="431">
        <f t="shared" si="54"/>
        <v>0</v>
      </c>
      <c r="J436" s="431">
        <f t="shared" si="55"/>
        <v>12</v>
      </c>
      <c r="K436" s="432"/>
      <c r="L436" s="432"/>
      <c r="M436" s="1782">
        <f t="shared" si="48"/>
        <v>16291</v>
      </c>
      <c r="N436" s="433">
        <f t="shared" si="46"/>
        <v>16272</v>
      </c>
      <c r="O436" s="435">
        <f t="shared" si="49"/>
        <v>43985</v>
      </c>
      <c r="Q436" s="1563"/>
      <c r="R436" s="554"/>
    </row>
    <row r="437" spans="1:18" s="118" customFormat="1" ht="18" customHeight="1" x14ac:dyDescent="0.2">
      <c r="A437" s="476" t="str">
        <f t="shared" si="47"/>
        <v>20</v>
      </c>
      <c r="B437" s="427">
        <v>43986</v>
      </c>
      <c r="C437" s="426" t="s">
        <v>3</v>
      </c>
      <c r="D437" s="428" t="s">
        <v>98</v>
      </c>
      <c r="E437" s="429">
        <v>8</v>
      </c>
      <c r="F437" s="471">
        <v>7</v>
      </c>
      <c r="G437" s="470">
        <v>8</v>
      </c>
      <c r="H437" s="481">
        <f t="shared" si="53"/>
        <v>18</v>
      </c>
      <c r="I437" s="431">
        <f t="shared" si="54"/>
        <v>0</v>
      </c>
      <c r="J437" s="431">
        <f t="shared" si="55"/>
        <v>11</v>
      </c>
      <c r="K437" s="432"/>
      <c r="L437" s="432"/>
      <c r="M437" s="1782">
        <f t="shared" si="48"/>
        <v>16298</v>
      </c>
      <c r="N437" s="433">
        <f t="shared" si="46"/>
        <v>16280</v>
      </c>
      <c r="O437" s="435">
        <f t="shared" si="49"/>
        <v>43986</v>
      </c>
      <c r="Q437" s="1563"/>
      <c r="R437" s="554"/>
    </row>
    <row r="438" spans="1:18" s="118" customFormat="1" ht="18" customHeight="1" x14ac:dyDescent="0.2">
      <c r="A438" s="476" t="str">
        <f t="shared" si="47"/>
        <v>20</v>
      </c>
      <c r="B438" s="427">
        <v>43987</v>
      </c>
      <c r="C438" s="426" t="s">
        <v>4</v>
      </c>
      <c r="D438" s="428" t="s">
        <v>98</v>
      </c>
      <c r="E438" s="429">
        <v>8</v>
      </c>
      <c r="F438" s="471">
        <v>7</v>
      </c>
      <c r="G438" s="470">
        <v>8</v>
      </c>
      <c r="H438" s="481">
        <f t="shared" si="53"/>
        <v>17</v>
      </c>
      <c r="I438" s="431">
        <f t="shared" si="54"/>
        <v>0</v>
      </c>
      <c r="J438" s="431">
        <f t="shared" si="55"/>
        <v>10</v>
      </c>
      <c r="K438" s="432"/>
      <c r="L438" s="432"/>
      <c r="M438" s="1782">
        <f t="shared" si="48"/>
        <v>16305</v>
      </c>
      <c r="N438" s="433">
        <f t="shared" si="46"/>
        <v>16288</v>
      </c>
      <c r="O438" s="435">
        <f t="shared" si="49"/>
        <v>43987</v>
      </c>
      <c r="Q438" s="1563"/>
      <c r="R438" s="554"/>
    </row>
    <row r="439" spans="1:18" s="118" customFormat="1" ht="18" customHeight="1" x14ac:dyDescent="0.2">
      <c r="A439" s="468" t="str">
        <f t="shared" si="47"/>
        <v>20</v>
      </c>
      <c r="B439" s="435">
        <v>43988</v>
      </c>
      <c r="C439" s="469" t="s">
        <v>5</v>
      </c>
      <c r="D439" s="459" t="s">
        <v>99</v>
      </c>
      <c r="E439" s="470"/>
      <c r="F439" s="471"/>
      <c r="G439" s="470"/>
      <c r="H439" s="472">
        <f t="shared" si="53"/>
        <v>17</v>
      </c>
      <c r="I439" s="483">
        <f t="shared" si="54"/>
        <v>0</v>
      </c>
      <c r="J439" s="473">
        <f t="shared" si="55"/>
        <v>17</v>
      </c>
      <c r="K439" s="474"/>
      <c r="L439" s="474"/>
      <c r="M439" s="1781">
        <f t="shared" si="48"/>
        <v>16305</v>
      </c>
      <c r="N439" s="475">
        <f t="shared" si="46"/>
        <v>16288</v>
      </c>
      <c r="O439" s="435">
        <f t="shared" si="49"/>
        <v>43988</v>
      </c>
      <c r="Q439" s="1563"/>
      <c r="R439" s="554"/>
    </row>
    <row r="440" spans="1:18" s="118" customFormat="1" ht="18" customHeight="1" x14ac:dyDescent="0.2">
      <c r="A440" s="468" t="str">
        <f t="shared" si="47"/>
        <v>20</v>
      </c>
      <c r="B440" s="435">
        <v>43989</v>
      </c>
      <c r="C440" s="469" t="s">
        <v>100</v>
      </c>
      <c r="D440" s="459" t="s">
        <v>99</v>
      </c>
      <c r="E440" s="470"/>
      <c r="F440" s="471"/>
      <c r="G440" s="470"/>
      <c r="H440" s="472">
        <f t="shared" si="53"/>
        <v>17</v>
      </c>
      <c r="I440" s="483">
        <f t="shared" si="54"/>
        <v>0</v>
      </c>
      <c r="J440" s="473">
        <f t="shared" si="55"/>
        <v>17</v>
      </c>
      <c r="K440" s="474"/>
      <c r="L440" s="474"/>
      <c r="M440" s="1781">
        <f t="shared" si="48"/>
        <v>16305</v>
      </c>
      <c r="N440" s="475">
        <f t="shared" si="46"/>
        <v>16288</v>
      </c>
      <c r="O440" s="435">
        <f t="shared" si="49"/>
        <v>43989</v>
      </c>
      <c r="Q440" s="1563"/>
      <c r="R440" s="554"/>
    </row>
    <row r="441" spans="1:18" s="118" customFormat="1" ht="18" customHeight="1" x14ac:dyDescent="0.2">
      <c r="A441" s="476" t="str">
        <f t="shared" si="47"/>
        <v>20</v>
      </c>
      <c r="B441" s="427">
        <v>43990</v>
      </c>
      <c r="C441" s="426" t="s">
        <v>0</v>
      </c>
      <c r="D441" s="428" t="s">
        <v>98</v>
      </c>
      <c r="E441" s="429">
        <v>8</v>
      </c>
      <c r="F441" s="471">
        <v>7</v>
      </c>
      <c r="G441" s="470">
        <v>8</v>
      </c>
      <c r="H441" s="481">
        <f t="shared" si="53"/>
        <v>16</v>
      </c>
      <c r="I441" s="431">
        <f t="shared" si="54"/>
        <v>0</v>
      </c>
      <c r="J441" s="431">
        <f t="shared" si="55"/>
        <v>9</v>
      </c>
      <c r="K441" s="432"/>
      <c r="L441" s="432"/>
      <c r="M441" s="1782">
        <f t="shared" si="48"/>
        <v>16312</v>
      </c>
      <c r="N441" s="433">
        <f t="shared" si="46"/>
        <v>16296</v>
      </c>
      <c r="O441" s="435">
        <f t="shared" si="49"/>
        <v>43990</v>
      </c>
      <c r="Q441" s="1563"/>
      <c r="R441" s="554"/>
    </row>
    <row r="442" spans="1:18" s="118" customFormat="1" ht="18" customHeight="1" x14ac:dyDescent="0.2">
      <c r="A442" s="476" t="str">
        <f t="shared" si="47"/>
        <v>20</v>
      </c>
      <c r="B442" s="427">
        <v>43991</v>
      </c>
      <c r="C442" s="426" t="s">
        <v>1</v>
      </c>
      <c r="D442" s="428" t="s">
        <v>98</v>
      </c>
      <c r="E442" s="429">
        <v>8</v>
      </c>
      <c r="F442" s="471">
        <v>8</v>
      </c>
      <c r="G442" s="470">
        <v>8</v>
      </c>
      <c r="H442" s="481">
        <f t="shared" si="53"/>
        <v>16</v>
      </c>
      <c r="I442" s="431">
        <f t="shared" si="54"/>
        <v>0</v>
      </c>
      <c r="J442" s="431">
        <f t="shared" si="55"/>
        <v>8</v>
      </c>
      <c r="K442" s="432"/>
      <c r="L442" s="432"/>
      <c r="M442" s="1782">
        <f t="shared" si="48"/>
        <v>16320</v>
      </c>
      <c r="N442" s="433">
        <f t="shared" si="46"/>
        <v>16304</v>
      </c>
      <c r="O442" s="435">
        <f t="shared" si="49"/>
        <v>43991</v>
      </c>
      <c r="Q442" s="1563"/>
      <c r="R442" s="554"/>
    </row>
    <row r="443" spans="1:18" s="118" customFormat="1" ht="18" customHeight="1" x14ac:dyDescent="0.2">
      <c r="A443" s="476" t="str">
        <f t="shared" si="47"/>
        <v>20</v>
      </c>
      <c r="B443" s="427">
        <v>43992</v>
      </c>
      <c r="C443" s="426" t="s">
        <v>2</v>
      </c>
      <c r="D443" s="428" t="s">
        <v>98</v>
      </c>
      <c r="E443" s="429">
        <v>8</v>
      </c>
      <c r="F443" s="471">
        <v>8</v>
      </c>
      <c r="G443" s="470">
        <v>8</v>
      </c>
      <c r="H443" s="481">
        <f t="shared" si="53"/>
        <v>16</v>
      </c>
      <c r="I443" s="431">
        <f t="shared" si="54"/>
        <v>0</v>
      </c>
      <c r="J443" s="431">
        <f t="shared" si="55"/>
        <v>8</v>
      </c>
      <c r="K443" s="432"/>
      <c r="L443" s="432"/>
      <c r="M443" s="1782">
        <f t="shared" si="48"/>
        <v>16328</v>
      </c>
      <c r="N443" s="433">
        <f t="shared" si="46"/>
        <v>16312</v>
      </c>
      <c r="O443" s="435">
        <f t="shared" si="49"/>
        <v>43992</v>
      </c>
      <c r="Q443" s="1563"/>
      <c r="R443" s="554"/>
    </row>
    <row r="444" spans="1:18" s="118" customFormat="1" ht="18" customHeight="1" x14ac:dyDescent="0.2">
      <c r="A444" s="476" t="str">
        <f t="shared" si="47"/>
        <v>20</v>
      </c>
      <c r="B444" s="427">
        <v>43993</v>
      </c>
      <c r="C444" s="426" t="s">
        <v>3</v>
      </c>
      <c r="D444" s="428" t="s">
        <v>98</v>
      </c>
      <c r="E444" s="429">
        <v>8</v>
      </c>
      <c r="F444" s="529">
        <v>7</v>
      </c>
      <c r="G444" s="470">
        <v>8</v>
      </c>
      <c r="H444" s="481">
        <f t="shared" si="53"/>
        <v>15</v>
      </c>
      <c r="I444" s="431">
        <f t="shared" si="54"/>
        <v>0</v>
      </c>
      <c r="J444" s="431">
        <f t="shared" si="55"/>
        <v>8</v>
      </c>
      <c r="K444" s="432"/>
      <c r="L444" s="432"/>
      <c r="M444" s="1782">
        <f t="shared" si="48"/>
        <v>16335</v>
      </c>
      <c r="N444" s="433">
        <f t="shared" si="46"/>
        <v>16320</v>
      </c>
      <c r="O444" s="435">
        <f t="shared" si="49"/>
        <v>43993</v>
      </c>
      <c r="Q444" s="1563"/>
      <c r="R444" s="554"/>
    </row>
    <row r="445" spans="1:18" s="118" customFormat="1" ht="18" customHeight="1" x14ac:dyDescent="0.2">
      <c r="A445" s="476" t="str">
        <f t="shared" si="47"/>
        <v>20</v>
      </c>
      <c r="B445" s="427">
        <v>43994</v>
      </c>
      <c r="C445" s="426" t="s">
        <v>4</v>
      </c>
      <c r="D445" s="428" t="s">
        <v>98</v>
      </c>
      <c r="E445" s="429">
        <v>8</v>
      </c>
      <c r="F445" s="529">
        <v>9</v>
      </c>
      <c r="G445" s="470">
        <v>8</v>
      </c>
      <c r="H445" s="481">
        <f t="shared" si="53"/>
        <v>16</v>
      </c>
      <c r="I445" s="431">
        <f t="shared" si="54"/>
        <v>0</v>
      </c>
      <c r="J445" s="431">
        <f t="shared" si="55"/>
        <v>7</v>
      </c>
      <c r="K445" s="432"/>
      <c r="L445" s="432"/>
      <c r="M445" s="1782">
        <f t="shared" si="48"/>
        <v>16344</v>
      </c>
      <c r="N445" s="433">
        <f t="shared" si="46"/>
        <v>16328</v>
      </c>
      <c r="O445" s="435">
        <f t="shared" si="49"/>
        <v>43994</v>
      </c>
      <c r="Q445" s="1563"/>
      <c r="R445" s="554"/>
    </row>
    <row r="446" spans="1:18" s="118" customFormat="1" ht="18" customHeight="1" x14ac:dyDescent="0.2">
      <c r="A446" s="468" t="str">
        <f t="shared" si="47"/>
        <v>20</v>
      </c>
      <c r="B446" s="435">
        <v>43995</v>
      </c>
      <c r="C446" s="469" t="s">
        <v>5</v>
      </c>
      <c r="D446" s="459" t="s">
        <v>99</v>
      </c>
      <c r="E446" s="470"/>
      <c r="F446" s="471"/>
      <c r="G446" s="470"/>
      <c r="H446" s="472">
        <f t="shared" si="53"/>
        <v>16</v>
      </c>
      <c r="I446" s="483">
        <f t="shared" si="54"/>
        <v>0</v>
      </c>
      <c r="J446" s="473">
        <f t="shared" si="55"/>
        <v>16</v>
      </c>
      <c r="K446" s="474"/>
      <c r="L446" s="474"/>
      <c r="M446" s="1781">
        <f t="shared" si="48"/>
        <v>16344</v>
      </c>
      <c r="N446" s="475">
        <f t="shared" si="46"/>
        <v>16328</v>
      </c>
      <c r="O446" s="435">
        <f t="shared" si="49"/>
        <v>43995</v>
      </c>
      <c r="Q446" s="1563"/>
      <c r="R446" s="554"/>
    </row>
    <row r="447" spans="1:18" s="118" customFormat="1" ht="18" customHeight="1" x14ac:dyDescent="0.2">
      <c r="A447" s="468" t="str">
        <f t="shared" si="47"/>
        <v>20</v>
      </c>
      <c r="B447" s="435">
        <v>43996</v>
      </c>
      <c r="C447" s="469" t="s">
        <v>100</v>
      </c>
      <c r="D447" s="459" t="s">
        <v>99</v>
      </c>
      <c r="E447" s="470"/>
      <c r="F447" s="471"/>
      <c r="G447" s="470"/>
      <c r="H447" s="472">
        <f t="shared" si="53"/>
        <v>16</v>
      </c>
      <c r="I447" s="483">
        <f t="shared" si="54"/>
        <v>0</v>
      </c>
      <c r="J447" s="473">
        <f t="shared" si="55"/>
        <v>16</v>
      </c>
      <c r="K447" s="474"/>
      <c r="L447" s="474"/>
      <c r="M447" s="1781">
        <f t="shared" si="48"/>
        <v>16344</v>
      </c>
      <c r="N447" s="475">
        <f t="shared" si="46"/>
        <v>16328</v>
      </c>
      <c r="O447" s="435">
        <f t="shared" si="49"/>
        <v>43996</v>
      </c>
      <c r="Q447" s="1563"/>
      <c r="R447" s="554"/>
    </row>
    <row r="448" spans="1:18" s="118" customFormat="1" ht="18" customHeight="1" x14ac:dyDescent="0.2">
      <c r="A448" s="476" t="str">
        <f t="shared" si="47"/>
        <v>20</v>
      </c>
      <c r="B448" s="427">
        <v>43997</v>
      </c>
      <c r="C448" s="426" t="s">
        <v>0</v>
      </c>
      <c r="D448" s="428" t="s">
        <v>98</v>
      </c>
      <c r="E448" s="429">
        <v>8</v>
      </c>
      <c r="F448" s="529">
        <v>7</v>
      </c>
      <c r="G448" s="470">
        <v>8</v>
      </c>
      <c r="H448" s="481">
        <f t="shared" si="53"/>
        <v>15</v>
      </c>
      <c r="I448" s="431">
        <f t="shared" si="54"/>
        <v>0</v>
      </c>
      <c r="J448" s="431">
        <f t="shared" si="55"/>
        <v>8</v>
      </c>
      <c r="K448" s="432"/>
      <c r="L448" s="432"/>
      <c r="M448" s="1782">
        <f t="shared" si="48"/>
        <v>16351</v>
      </c>
      <c r="N448" s="433">
        <f t="shared" si="46"/>
        <v>16336</v>
      </c>
      <c r="O448" s="435">
        <f t="shared" si="49"/>
        <v>43997</v>
      </c>
      <c r="Q448" s="1563"/>
      <c r="R448" s="554"/>
    </row>
    <row r="449" spans="1:18" s="118" customFormat="1" ht="18" customHeight="1" x14ac:dyDescent="0.2">
      <c r="A449" s="476" t="str">
        <f t="shared" si="47"/>
        <v>20</v>
      </c>
      <c r="B449" s="427">
        <v>43998</v>
      </c>
      <c r="C449" s="426" t="s">
        <v>1</v>
      </c>
      <c r="D449" s="428" t="s">
        <v>98</v>
      </c>
      <c r="E449" s="429">
        <v>8</v>
      </c>
      <c r="F449" s="471">
        <v>8</v>
      </c>
      <c r="G449" s="470">
        <v>8</v>
      </c>
      <c r="H449" s="481">
        <f t="shared" si="53"/>
        <v>15</v>
      </c>
      <c r="I449" s="431">
        <f t="shared" si="54"/>
        <v>0</v>
      </c>
      <c r="J449" s="431">
        <f t="shared" si="55"/>
        <v>7</v>
      </c>
      <c r="K449" s="432"/>
      <c r="L449" s="432"/>
      <c r="M449" s="1782">
        <f t="shared" si="48"/>
        <v>16359</v>
      </c>
      <c r="N449" s="433">
        <f t="shared" si="46"/>
        <v>16344</v>
      </c>
      <c r="O449" s="435">
        <f t="shared" si="49"/>
        <v>43998</v>
      </c>
      <c r="Q449" s="1563"/>
      <c r="R449" s="554"/>
    </row>
    <row r="450" spans="1:18" s="118" customFormat="1" ht="18" customHeight="1" x14ac:dyDescent="0.2">
      <c r="A450" s="476" t="str">
        <f t="shared" si="47"/>
        <v>20</v>
      </c>
      <c r="B450" s="427">
        <v>43999</v>
      </c>
      <c r="C450" s="426" t="s">
        <v>2</v>
      </c>
      <c r="D450" s="428" t="s">
        <v>98</v>
      </c>
      <c r="E450" s="429">
        <v>8</v>
      </c>
      <c r="F450" s="484">
        <v>8</v>
      </c>
      <c r="G450" s="470">
        <v>8</v>
      </c>
      <c r="H450" s="481">
        <f t="shared" si="53"/>
        <v>15</v>
      </c>
      <c r="I450" s="431">
        <f t="shared" si="54"/>
        <v>0</v>
      </c>
      <c r="J450" s="431">
        <f t="shared" si="55"/>
        <v>7</v>
      </c>
      <c r="K450" s="436"/>
      <c r="L450" s="436"/>
      <c r="M450" s="1782">
        <f t="shared" si="48"/>
        <v>16367</v>
      </c>
      <c r="N450" s="433">
        <f t="shared" si="46"/>
        <v>16352</v>
      </c>
      <c r="O450" s="435">
        <f t="shared" si="49"/>
        <v>43999</v>
      </c>
      <c r="Q450" s="1563"/>
      <c r="R450" s="554"/>
    </row>
    <row r="451" spans="1:18" s="118" customFormat="1" ht="18" customHeight="1" x14ac:dyDescent="0.2">
      <c r="A451" s="476" t="str">
        <f t="shared" si="47"/>
        <v>20</v>
      </c>
      <c r="B451" s="427">
        <v>44000</v>
      </c>
      <c r="C451" s="426" t="s">
        <v>3</v>
      </c>
      <c r="D451" s="428" t="s">
        <v>98</v>
      </c>
      <c r="E451" s="429">
        <v>8</v>
      </c>
      <c r="F451" s="529">
        <v>9</v>
      </c>
      <c r="G451" s="470">
        <v>8</v>
      </c>
      <c r="H451" s="481">
        <f t="shared" si="53"/>
        <v>16</v>
      </c>
      <c r="I451" s="431">
        <f t="shared" si="54"/>
        <v>0</v>
      </c>
      <c r="J451" s="431">
        <f t="shared" si="55"/>
        <v>7</v>
      </c>
      <c r="K451" s="432"/>
      <c r="L451" s="432"/>
      <c r="M451" s="1782">
        <f t="shared" si="48"/>
        <v>16376</v>
      </c>
      <c r="N451" s="433">
        <f t="shared" si="46"/>
        <v>16360</v>
      </c>
      <c r="O451" s="435">
        <f t="shared" si="49"/>
        <v>44000</v>
      </c>
      <c r="Q451" s="1563"/>
      <c r="R451" s="554"/>
    </row>
    <row r="452" spans="1:18" s="118" customFormat="1" ht="18" customHeight="1" x14ac:dyDescent="0.2">
      <c r="A452" s="476" t="str">
        <f t="shared" si="47"/>
        <v>20</v>
      </c>
      <c r="B452" s="427">
        <v>44001</v>
      </c>
      <c r="C452" s="426" t="s">
        <v>4</v>
      </c>
      <c r="D452" s="428" t="s">
        <v>98</v>
      </c>
      <c r="E452" s="429">
        <v>8</v>
      </c>
      <c r="F452" s="471">
        <v>8</v>
      </c>
      <c r="G452" s="470">
        <v>8</v>
      </c>
      <c r="H452" s="481">
        <f t="shared" si="53"/>
        <v>16</v>
      </c>
      <c r="I452" s="431">
        <f t="shared" si="54"/>
        <v>0</v>
      </c>
      <c r="J452" s="431">
        <f t="shared" si="55"/>
        <v>8</v>
      </c>
      <c r="K452" s="432"/>
      <c r="L452" s="432"/>
      <c r="M452" s="1782">
        <f t="shared" si="48"/>
        <v>16384</v>
      </c>
      <c r="N452" s="433">
        <f t="shared" si="46"/>
        <v>16368</v>
      </c>
      <c r="O452" s="435">
        <f t="shared" si="49"/>
        <v>44001</v>
      </c>
      <c r="Q452" s="1563"/>
      <c r="R452" s="554"/>
    </row>
    <row r="453" spans="1:18" s="118" customFormat="1" ht="18" customHeight="1" x14ac:dyDescent="0.2">
      <c r="A453" s="468" t="str">
        <f t="shared" si="47"/>
        <v>20</v>
      </c>
      <c r="B453" s="435">
        <v>44002</v>
      </c>
      <c r="C453" s="469" t="s">
        <v>5</v>
      </c>
      <c r="D453" s="459" t="s">
        <v>99</v>
      </c>
      <c r="E453" s="470"/>
      <c r="F453" s="471"/>
      <c r="G453" s="470"/>
      <c r="H453" s="472">
        <f t="shared" si="53"/>
        <v>16</v>
      </c>
      <c r="I453" s="483">
        <f t="shared" si="54"/>
        <v>0</v>
      </c>
      <c r="J453" s="473">
        <f t="shared" si="55"/>
        <v>16</v>
      </c>
      <c r="K453" s="474"/>
      <c r="L453" s="474"/>
      <c r="M453" s="1781">
        <f t="shared" si="48"/>
        <v>16384</v>
      </c>
      <c r="N453" s="475">
        <f t="shared" si="46"/>
        <v>16368</v>
      </c>
      <c r="O453" s="435">
        <f t="shared" si="49"/>
        <v>44002</v>
      </c>
      <c r="Q453" s="1563"/>
      <c r="R453" s="554"/>
    </row>
    <row r="454" spans="1:18" s="118" customFormat="1" ht="18" customHeight="1" x14ac:dyDescent="0.2">
      <c r="A454" s="468" t="str">
        <f t="shared" si="47"/>
        <v>20</v>
      </c>
      <c r="B454" s="435">
        <v>44003</v>
      </c>
      <c r="C454" s="469" t="s">
        <v>100</v>
      </c>
      <c r="D454" s="459" t="s">
        <v>99</v>
      </c>
      <c r="E454" s="470"/>
      <c r="F454" s="471"/>
      <c r="G454" s="470"/>
      <c r="H454" s="472">
        <f t="shared" si="53"/>
        <v>16</v>
      </c>
      <c r="I454" s="483">
        <f t="shared" si="54"/>
        <v>0</v>
      </c>
      <c r="J454" s="473">
        <f t="shared" si="55"/>
        <v>16</v>
      </c>
      <c r="K454" s="474"/>
      <c r="L454" s="474"/>
      <c r="M454" s="1781">
        <f t="shared" si="48"/>
        <v>16384</v>
      </c>
      <c r="N454" s="475">
        <f t="shared" si="46"/>
        <v>16368</v>
      </c>
      <c r="O454" s="435">
        <f t="shared" si="49"/>
        <v>44003</v>
      </c>
      <c r="Q454" s="1563"/>
      <c r="R454" s="554"/>
    </row>
    <row r="455" spans="1:18" s="118" customFormat="1" ht="18" customHeight="1" x14ac:dyDescent="0.2">
      <c r="A455" s="476" t="str">
        <f t="shared" si="47"/>
        <v>20</v>
      </c>
      <c r="B455" s="427">
        <v>44004</v>
      </c>
      <c r="C455" s="426" t="s">
        <v>0</v>
      </c>
      <c r="D455" s="428" t="s">
        <v>98</v>
      </c>
      <c r="E455" s="429">
        <v>8</v>
      </c>
      <c r="F455" s="471">
        <v>8</v>
      </c>
      <c r="G455" s="470">
        <v>8</v>
      </c>
      <c r="H455" s="481">
        <f t="shared" si="53"/>
        <v>16</v>
      </c>
      <c r="I455" s="431">
        <f t="shared" si="54"/>
        <v>0</v>
      </c>
      <c r="J455" s="431">
        <f t="shared" si="55"/>
        <v>8</v>
      </c>
      <c r="K455" s="432"/>
      <c r="L455" s="432"/>
      <c r="M455" s="1782">
        <f t="shared" si="48"/>
        <v>16392</v>
      </c>
      <c r="N455" s="433">
        <f t="shared" ref="N455:N518" si="56">N454+G455</f>
        <v>16376</v>
      </c>
      <c r="O455" s="435">
        <f t="shared" si="49"/>
        <v>44004</v>
      </c>
      <c r="Q455" s="1563"/>
      <c r="R455" s="554"/>
    </row>
    <row r="456" spans="1:18" s="118" customFormat="1" ht="18" customHeight="1" x14ac:dyDescent="0.2">
      <c r="A456" s="476" t="str">
        <f t="shared" ref="A456:A519" si="57">TEXT(B456,"YY")</f>
        <v>20</v>
      </c>
      <c r="B456" s="427">
        <v>44005</v>
      </c>
      <c r="C456" s="426" t="s">
        <v>1</v>
      </c>
      <c r="D456" s="428" t="s">
        <v>98</v>
      </c>
      <c r="E456" s="429">
        <v>8</v>
      </c>
      <c r="F456" s="471">
        <v>8</v>
      </c>
      <c r="G456" s="470">
        <v>8</v>
      </c>
      <c r="H456" s="481">
        <f t="shared" si="53"/>
        <v>16</v>
      </c>
      <c r="I456" s="431">
        <f t="shared" si="54"/>
        <v>0</v>
      </c>
      <c r="J456" s="431">
        <f t="shared" si="55"/>
        <v>8</v>
      </c>
      <c r="K456" s="432"/>
      <c r="L456" s="432"/>
      <c r="M456" s="1782">
        <f t="shared" ref="M456:M519" si="58">M455+F456</f>
        <v>16400</v>
      </c>
      <c r="N456" s="433">
        <f t="shared" si="56"/>
        <v>16384</v>
      </c>
      <c r="O456" s="435">
        <f t="shared" si="49"/>
        <v>44005</v>
      </c>
      <c r="Q456" s="1563"/>
      <c r="R456" s="554"/>
    </row>
    <row r="457" spans="1:18" s="118" customFormat="1" ht="18" customHeight="1" x14ac:dyDescent="0.2">
      <c r="A457" s="476" t="str">
        <f t="shared" si="57"/>
        <v>20</v>
      </c>
      <c r="B457" s="427">
        <v>44006</v>
      </c>
      <c r="C457" s="426" t="s">
        <v>2</v>
      </c>
      <c r="D457" s="428" t="s">
        <v>98</v>
      </c>
      <c r="E457" s="429">
        <v>8</v>
      </c>
      <c r="F457" s="471">
        <v>8</v>
      </c>
      <c r="G457" s="470">
        <v>8</v>
      </c>
      <c r="H457" s="481">
        <f t="shared" si="53"/>
        <v>16</v>
      </c>
      <c r="I457" s="431">
        <f t="shared" si="54"/>
        <v>0</v>
      </c>
      <c r="J457" s="431">
        <f t="shared" si="55"/>
        <v>8</v>
      </c>
      <c r="K457" s="432"/>
      <c r="L457" s="432"/>
      <c r="M457" s="1782">
        <f t="shared" si="58"/>
        <v>16408</v>
      </c>
      <c r="N457" s="433">
        <f t="shared" si="56"/>
        <v>16392</v>
      </c>
      <c r="O457" s="435">
        <f t="shared" si="49"/>
        <v>44006</v>
      </c>
      <c r="Q457" s="1563"/>
      <c r="R457" s="554"/>
    </row>
    <row r="458" spans="1:18" s="118" customFormat="1" ht="18" customHeight="1" x14ac:dyDescent="0.2">
      <c r="A458" s="476" t="str">
        <f t="shared" si="57"/>
        <v>20</v>
      </c>
      <c r="B458" s="427">
        <v>44007</v>
      </c>
      <c r="C458" s="426" t="s">
        <v>3</v>
      </c>
      <c r="D458" s="428" t="s">
        <v>98</v>
      </c>
      <c r="E458" s="429">
        <v>8</v>
      </c>
      <c r="F458" s="471">
        <v>8</v>
      </c>
      <c r="G458" s="470">
        <v>8</v>
      </c>
      <c r="H458" s="481">
        <f t="shared" si="53"/>
        <v>16</v>
      </c>
      <c r="I458" s="431">
        <f t="shared" si="54"/>
        <v>0</v>
      </c>
      <c r="J458" s="431">
        <f t="shared" si="55"/>
        <v>8</v>
      </c>
      <c r="K458" s="432"/>
      <c r="L458" s="432"/>
      <c r="M458" s="1782">
        <f t="shared" si="58"/>
        <v>16416</v>
      </c>
      <c r="N458" s="433">
        <f t="shared" si="56"/>
        <v>16400</v>
      </c>
      <c r="O458" s="435">
        <f t="shared" si="49"/>
        <v>44007</v>
      </c>
      <c r="Q458" s="1563"/>
      <c r="R458" s="554"/>
    </row>
    <row r="459" spans="1:18" s="118" customFormat="1" ht="18" customHeight="1" x14ac:dyDescent="0.2">
      <c r="A459" s="476" t="str">
        <f t="shared" si="57"/>
        <v>20</v>
      </c>
      <c r="B459" s="427">
        <v>44008</v>
      </c>
      <c r="C459" s="426" t="s">
        <v>4</v>
      </c>
      <c r="D459" s="428" t="s">
        <v>98</v>
      </c>
      <c r="E459" s="429">
        <v>8</v>
      </c>
      <c r="F459" s="471">
        <v>8</v>
      </c>
      <c r="G459" s="470">
        <v>8</v>
      </c>
      <c r="H459" s="481">
        <f t="shared" si="53"/>
        <v>16</v>
      </c>
      <c r="I459" s="431">
        <f t="shared" si="54"/>
        <v>0</v>
      </c>
      <c r="J459" s="431">
        <f t="shared" si="55"/>
        <v>8</v>
      </c>
      <c r="K459" s="432"/>
      <c r="L459" s="432"/>
      <c r="M459" s="1782">
        <f t="shared" si="58"/>
        <v>16424</v>
      </c>
      <c r="N459" s="433">
        <f t="shared" si="56"/>
        <v>16408</v>
      </c>
      <c r="O459" s="435">
        <f t="shared" si="49"/>
        <v>44008</v>
      </c>
      <c r="Q459" s="1563"/>
      <c r="R459" s="554"/>
    </row>
    <row r="460" spans="1:18" s="118" customFormat="1" ht="18" customHeight="1" x14ac:dyDescent="0.2">
      <c r="A460" s="468" t="str">
        <f t="shared" si="57"/>
        <v>20</v>
      </c>
      <c r="B460" s="435">
        <v>44009</v>
      </c>
      <c r="C460" s="469" t="s">
        <v>5</v>
      </c>
      <c r="D460" s="459" t="s">
        <v>99</v>
      </c>
      <c r="E460" s="470"/>
      <c r="F460" s="471"/>
      <c r="G460" s="470"/>
      <c r="H460" s="472">
        <f t="shared" si="53"/>
        <v>16</v>
      </c>
      <c r="I460" s="483">
        <f t="shared" si="54"/>
        <v>0</v>
      </c>
      <c r="J460" s="473">
        <f t="shared" si="55"/>
        <v>16</v>
      </c>
      <c r="K460" s="474"/>
      <c r="L460" s="474"/>
      <c r="M460" s="1781">
        <f t="shared" si="58"/>
        <v>16424</v>
      </c>
      <c r="N460" s="475">
        <f t="shared" si="56"/>
        <v>16408</v>
      </c>
      <c r="O460" s="435">
        <f t="shared" si="49"/>
        <v>44009</v>
      </c>
      <c r="Q460" s="1563"/>
      <c r="R460" s="554"/>
    </row>
    <row r="461" spans="1:18" s="118" customFormat="1" ht="18" customHeight="1" x14ac:dyDescent="0.2">
      <c r="A461" s="468" t="str">
        <f t="shared" si="57"/>
        <v>20</v>
      </c>
      <c r="B461" s="435">
        <v>44010</v>
      </c>
      <c r="C461" s="469" t="s">
        <v>100</v>
      </c>
      <c r="D461" s="459" t="s">
        <v>99</v>
      </c>
      <c r="E461" s="470"/>
      <c r="F461" s="471"/>
      <c r="G461" s="470"/>
      <c r="H461" s="472">
        <f t="shared" si="53"/>
        <v>16</v>
      </c>
      <c r="I461" s="483">
        <f t="shared" si="54"/>
        <v>0</v>
      </c>
      <c r="J461" s="473">
        <f t="shared" si="55"/>
        <v>16</v>
      </c>
      <c r="K461" s="474"/>
      <c r="L461" s="474"/>
      <c r="M461" s="1781">
        <f t="shared" si="58"/>
        <v>16424</v>
      </c>
      <c r="N461" s="475">
        <f t="shared" si="56"/>
        <v>16408</v>
      </c>
      <c r="O461" s="435">
        <f t="shared" ref="O461:O524" si="59">B461</f>
        <v>44010</v>
      </c>
      <c r="Q461" s="1563"/>
      <c r="R461" s="554"/>
    </row>
    <row r="462" spans="1:18" s="118" customFormat="1" ht="18" customHeight="1" x14ac:dyDescent="0.2">
      <c r="A462" s="476" t="str">
        <f t="shared" si="57"/>
        <v>20</v>
      </c>
      <c r="B462" s="427">
        <v>44011</v>
      </c>
      <c r="C462" s="426" t="s">
        <v>0</v>
      </c>
      <c r="D462" s="428" t="s">
        <v>98</v>
      </c>
      <c r="E462" s="429">
        <v>8</v>
      </c>
      <c r="F462" s="471">
        <v>8</v>
      </c>
      <c r="G462" s="470">
        <v>8</v>
      </c>
      <c r="H462" s="481">
        <f t="shared" si="53"/>
        <v>16</v>
      </c>
      <c r="I462" s="431">
        <f t="shared" si="54"/>
        <v>0</v>
      </c>
      <c r="J462" s="431">
        <f t="shared" si="55"/>
        <v>8</v>
      </c>
      <c r="K462" s="432"/>
      <c r="L462" s="432"/>
      <c r="M462" s="1782">
        <f t="shared" si="58"/>
        <v>16432</v>
      </c>
      <c r="N462" s="433">
        <f t="shared" si="56"/>
        <v>16416</v>
      </c>
      <c r="O462" s="435">
        <f t="shared" si="59"/>
        <v>44011</v>
      </c>
      <c r="Q462" s="1563"/>
      <c r="R462" s="554"/>
    </row>
    <row r="463" spans="1:18" s="118" customFormat="1" ht="18" customHeight="1" x14ac:dyDescent="0.2">
      <c r="A463" s="476" t="str">
        <f t="shared" si="57"/>
        <v>20</v>
      </c>
      <c r="B463" s="427">
        <v>44012</v>
      </c>
      <c r="C463" s="426" t="s">
        <v>1</v>
      </c>
      <c r="D463" s="428" t="s">
        <v>98</v>
      </c>
      <c r="E463" s="429">
        <v>8</v>
      </c>
      <c r="F463" s="471">
        <v>8</v>
      </c>
      <c r="G463" s="470">
        <v>8</v>
      </c>
      <c r="H463" s="481">
        <f t="shared" si="53"/>
        <v>16</v>
      </c>
      <c r="I463" s="431">
        <f t="shared" si="54"/>
        <v>0</v>
      </c>
      <c r="J463" s="431">
        <f t="shared" si="55"/>
        <v>8</v>
      </c>
      <c r="K463" s="432"/>
      <c r="L463" s="432"/>
      <c r="M463" s="1782">
        <f t="shared" si="58"/>
        <v>16440</v>
      </c>
      <c r="N463" s="433">
        <f t="shared" si="56"/>
        <v>16424</v>
      </c>
      <c r="O463" s="435">
        <f t="shared" si="59"/>
        <v>44012</v>
      </c>
      <c r="Q463" s="1563"/>
      <c r="R463" s="554"/>
    </row>
    <row r="464" spans="1:18" s="118" customFormat="1" ht="18" customHeight="1" x14ac:dyDescent="0.2">
      <c r="A464" s="476" t="str">
        <f t="shared" si="57"/>
        <v>20</v>
      </c>
      <c r="B464" s="427">
        <v>44013</v>
      </c>
      <c r="C464" s="426" t="s">
        <v>2</v>
      </c>
      <c r="D464" s="428" t="s">
        <v>98</v>
      </c>
      <c r="E464" s="429">
        <v>8</v>
      </c>
      <c r="F464" s="471">
        <v>8</v>
      </c>
      <c r="G464" s="470">
        <v>8</v>
      </c>
      <c r="H464" s="481">
        <f t="shared" si="53"/>
        <v>16</v>
      </c>
      <c r="I464" s="431">
        <f t="shared" si="54"/>
        <v>0</v>
      </c>
      <c r="J464" s="431">
        <f t="shared" si="55"/>
        <v>8</v>
      </c>
      <c r="K464" s="432"/>
      <c r="L464" s="432"/>
      <c r="M464" s="1782">
        <f t="shared" si="58"/>
        <v>16448</v>
      </c>
      <c r="N464" s="433">
        <f t="shared" si="56"/>
        <v>16432</v>
      </c>
      <c r="O464" s="435">
        <f t="shared" si="59"/>
        <v>44013</v>
      </c>
      <c r="Q464" s="1563"/>
      <c r="R464" s="554"/>
    </row>
    <row r="465" spans="1:18" s="118" customFormat="1" ht="18" customHeight="1" x14ac:dyDescent="0.2">
      <c r="A465" s="476" t="str">
        <f t="shared" si="57"/>
        <v>20</v>
      </c>
      <c r="B465" s="427">
        <v>44014</v>
      </c>
      <c r="C465" s="426" t="s">
        <v>3</v>
      </c>
      <c r="D465" s="428" t="s">
        <v>98</v>
      </c>
      <c r="E465" s="429">
        <v>8</v>
      </c>
      <c r="F465" s="471">
        <v>8</v>
      </c>
      <c r="G465" s="470">
        <v>8</v>
      </c>
      <c r="H465" s="481">
        <f t="shared" si="53"/>
        <v>16</v>
      </c>
      <c r="I465" s="431">
        <f t="shared" si="54"/>
        <v>0</v>
      </c>
      <c r="J465" s="431">
        <f t="shared" si="55"/>
        <v>8</v>
      </c>
      <c r="K465" s="432"/>
      <c r="L465" s="432"/>
      <c r="M465" s="1782">
        <f t="shared" si="58"/>
        <v>16456</v>
      </c>
      <c r="N465" s="433">
        <f t="shared" si="56"/>
        <v>16440</v>
      </c>
      <c r="O465" s="435">
        <f t="shared" si="59"/>
        <v>44014</v>
      </c>
      <c r="Q465" s="1563"/>
      <c r="R465" s="554"/>
    </row>
    <row r="466" spans="1:18" s="118" customFormat="1" ht="18" customHeight="1" x14ac:dyDescent="0.2">
      <c r="A466" s="476" t="str">
        <f t="shared" si="57"/>
        <v>20</v>
      </c>
      <c r="B466" s="427">
        <v>44015</v>
      </c>
      <c r="C466" s="426" t="s">
        <v>4</v>
      </c>
      <c r="D466" s="428" t="s">
        <v>98</v>
      </c>
      <c r="E466" s="429">
        <v>8</v>
      </c>
      <c r="F466" s="471">
        <v>8</v>
      </c>
      <c r="G466" s="470">
        <v>8</v>
      </c>
      <c r="H466" s="481">
        <f t="shared" si="53"/>
        <v>16</v>
      </c>
      <c r="I466" s="431">
        <f t="shared" si="54"/>
        <v>0</v>
      </c>
      <c r="J466" s="431">
        <f t="shared" si="55"/>
        <v>8</v>
      </c>
      <c r="K466" s="432"/>
      <c r="L466" s="432"/>
      <c r="M466" s="1782">
        <f t="shared" si="58"/>
        <v>16464</v>
      </c>
      <c r="N466" s="433">
        <f t="shared" si="56"/>
        <v>16448</v>
      </c>
      <c r="O466" s="435">
        <f t="shared" si="59"/>
        <v>44015</v>
      </c>
      <c r="Q466" s="1563"/>
      <c r="R466" s="554"/>
    </row>
    <row r="467" spans="1:18" s="118" customFormat="1" ht="18" customHeight="1" x14ac:dyDescent="0.2">
      <c r="A467" s="468" t="str">
        <f t="shared" si="57"/>
        <v>20</v>
      </c>
      <c r="B467" s="435">
        <v>44016</v>
      </c>
      <c r="C467" s="469" t="s">
        <v>5</v>
      </c>
      <c r="D467" s="459" t="s">
        <v>99</v>
      </c>
      <c r="E467" s="470"/>
      <c r="F467" s="471"/>
      <c r="G467" s="470"/>
      <c r="H467" s="472">
        <f t="shared" si="53"/>
        <v>16</v>
      </c>
      <c r="I467" s="483">
        <f t="shared" si="54"/>
        <v>0</v>
      </c>
      <c r="J467" s="473">
        <f t="shared" si="55"/>
        <v>16</v>
      </c>
      <c r="K467" s="474"/>
      <c r="L467" s="474"/>
      <c r="M467" s="1781">
        <f t="shared" si="58"/>
        <v>16464</v>
      </c>
      <c r="N467" s="475">
        <f t="shared" si="56"/>
        <v>16448</v>
      </c>
      <c r="O467" s="435">
        <f t="shared" si="59"/>
        <v>44016</v>
      </c>
      <c r="Q467" s="1563"/>
      <c r="R467" s="554"/>
    </row>
    <row r="468" spans="1:18" s="118" customFormat="1" ht="18" customHeight="1" x14ac:dyDescent="0.2">
      <c r="A468" s="468" t="str">
        <f t="shared" si="57"/>
        <v>20</v>
      </c>
      <c r="B468" s="435">
        <v>44017</v>
      </c>
      <c r="C468" s="469" t="s">
        <v>100</v>
      </c>
      <c r="D468" s="459" t="s">
        <v>99</v>
      </c>
      <c r="E468" s="470"/>
      <c r="F468" s="471"/>
      <c r="G468" s="470"/>
      <c r="H468" s="472">
        <f t="shared" si="53"/>
        <v>16</v>
      </c>
      <c r="I468" s="483">
        <f t="shared" si="54"/>
        <v>0</v>
      </c>
      <c r="J468" s="473">
        <f t="shared" si="55"/>
        <v>16</v>
      </c>
      <c r="K468" s="474"/>
      <c r="L468" s="474"/>
      <c r="M468" s="1781">
        <f t="shared" si="58"/>
        <v>16464</v>
      </c>
      <c r="N468" s="475">
        <f t="shared" si="56"/>
        <v>16448</v>
      </c>
      <c r="O468" s="435">
        <f t="shared" si="59"/>
        <v>44017</v>
      </c>
      <c r="Q468" s="1563"/>
      <c r="R468" s="554"/>
    </row>
    <row r="469" spans="1:18" s="118" customFormat="1" ht="18" customHeight="1" x14ac:dyDescent="0.2">
      <c r="A469" s="476" t="str">
        <f t="shared" si="57"/>
        <v>20</v>
      </c>
      <c r="B469" s="427">
        <v>44018</v>
      </c>
      <c r="C469" s="426" t="s">
        <v>0</v>
      </c>
      <c r="D469" s="428" t="s">
        <v>98</v>
      </c>
      <c r="E469" s="429">
        <v>8</v>
      </c>
      <c r="F469" s="471">
        <v>8</v>
      </c>
      <c r="G469" s="470">
        <v>8</v>
      </c>
      <c r="H469" s="481">
        <f t="shared" si="53"/>
        <v>16</v>
      </c>
      <c r="I469" s="431">
        <f t="shared" si="54"/>
        <v>0</v>
      </c>
      <c r="J469" s="431">
        <f t="shared" si="55"/>
        <v>8</v>
      </c>
      <c r="K469" s="432"/>
      <c r="L469" s="432"/>
      <c r="M469" s="1782">
        <f t="shared" si="58"/>
        <v>16472</v>
      </c>
      <c r="N469" s="433">
        <f t="shared" si="56"/>
        <v>16456</v>
      </c>
      <c r="O469" s="427">
        <f t="shared" si="59"/>
        <v>44018</v>
      </c>
      <c r="Q469" s="1563"/>
      <c r="R469" s="554"/>
    </row>
    <row r="470" spans="1:18" s="118" customFormat="1" ht="18" customHeight="1" x14ac:dyDescent="0.2">
      <c r="A470" s="476" t="str">
        <f t="shared" si="57"/>
        <v>20</v>
      </c>
      <c r="B470" s="427">
        <v>44019</v>
      </c>
      <c r="C470" s="426" t="s">
        <v>1</v>
      </c>
      <c r="D470" s="428" t="s">
        <v>98</v>
      </c>
      <c r="E470" s="429">
        <v>8</v>
      </c>
      <c r="F470" s="471">
        <v>8</v>
      </c>
      <c r="G470" s="470">
        <v>8</v>
      </c>
      <c r="H470" s="481">
        <f t="shared" si="53"/>
        <v>16</v>
      </c>
      <c r="I470" s="431">
        <f t="shared" si="54"/>
        <v>0</v>
      </c>
      <c r="J470" s="431">
        <f t="shared" si="55"/>
        <v>8</v>
      </c>
      <c r="K470" s="432"/>
      <c r="L470" s="432"/>
      <c r="M470" s="1782">
        <f t="shared" si="58"/>
        <v>16480</v>
      </c>
      <c r="N470" s="433">
        <f t="shared" si="56"/>
        <v>16464</v>
      </c>
      <c r="O470" s="427">
        <f t="shared" si="59"/>
        <v>44019</v>
      </c>
      <c r="Q470" s="1563"/>
      <c r="R470" s="554"/>
    </row>
    <row r="471" spans="1:18" s="118" customFormat="1" ht="18" customHeight="1" x14ac:dyDescent="0.2">
      <c r="A471" s="476" t="str">
        <f t="shared" si="57"/>
        <v>20</v>
      </c>
      <c r="B471" s="427">
        <v>44020</v>
      </c>
      <c r="C471" s="426" t="s">
        <v>2</v>
      </c>
      <c r="D471" s="428" t="s">
        <v>98</v>
      </c>
      <c r="E471" s="429">
        <v>8</v>
      </c>
      <c r="F471" s="471">
        <v>8</v>
      </c>
      <c r="G471" s="470">
        <v>8</v>
      </c>
      <c r="H471" s="481">
        <f t="shared" si="53"/>
        <v>16</v>
      </c>
      <c r="I471" s="431">
        <f t="shared" si="54"/>
        <v>0</v>
      </c>
      <c r="J471" s="431">
        <f t="shared" si="55"/>
        <v>8</v>
      </c>
      <c r="K471" s="432"/>
      <c r="L471" s="432"/>
      <c r="M471" s="1782">
        <f t="shared" si="58"/>
        <v>16488</v>
      </c>
      <c r="N471" s="433">
        <f t="shared" si="56"/>
        <v>16472</v>
      </c>
      <c r="O471" s="427">
        <f t="shared" si="59"/>
        <v>44020</v>
      </c>
      <c r="Q471" s="1563"/>
      <c r="R471" s="554"/>
    </row>
    <row r="472" spans="1:18" s="118" customFormat="1" ht="18" customHeight="1" x14ac:dyDescent="0.2">
      <c r="A472" s="476" t="str">
        <f t="shared" si="57"/>
        <v>20</v>
      </c>
      <c r="B472" s="427">
        <v>44021</v>
      </c>
      <c r="C472" s="426" t="s">
        <v>3</v>
      </c>
      <c r="D472" s="428" t="s">
        <v>98</v>
      </c>
      <c r="E472" s="429">
        <v>8</v>
      </c>
      <c r="F472" s="471">
        <v>8</v>
      </c>
      <c r="G472" s="470">
        <v>8</v>
      </c>
      <c r="H472" s="481">
        <f t="shared" si="53"/>
        <v>16</v>
      </c>
      <c r="I472" s="431">
        <f t="shared" si="54"/>
        <v>0</v>
      </c>
      <c r="J472" s="431">
        <f t="shared" si="55"/>
        <v>8</v>
      </c>
      <c r="K472" s="432"/>
      <c r="L472" s="432"/>
      <c r="M472" s="1782">
        <f t="shared" si="58"/>
        <v>16496</v>
      </c>
      <c r="N472" s="433">
        <f t="shared" si="56"/>
        <v>16480</v>
      </c>
      <c r="O472" s="427">
        <f t="shared" si="59"/>
        <v>44021</v>
      </c>
      <c r="Q472" s="1563"/>
      <c r="R472" s="554"/>
    </row>
    <row r="473" spans="1:18" s="118" customFormat="1" ht="18" customHeight="1" x14ac:dyDescent="0.2">
      <c r="A473" s="476" t="str">
        <f t="shared" si="57"/>
        <v>20</v>
      </c>
      <c r="B473" s="427">
        <v>44022</v>
      </c>
      <c r="C473" s="426" t="s">
        <v>4</v>
      </c>
      <c r="D473" s="428" t="s">
        <v>98</v>
      </c>
      <c r="E473" s="429">
        <v>8</v>
      </c>
      <c r="F473" s="471">
        <v>8</v>
      </c>
      <c r="G473" s="470">
        <v>8</v>
      </c>
      <c r="H473" s="481">
        <f t="shared" si="53"/>
        <v>16</v>
      </c>
      <c r="I473" s="431">
        <f t="shared" si="54"/>
        <v>0</v>
      </c>
      <c r="J473" s="431">
        <f t="shared" si="55"/>
        <v>8</v>
      </c>
      <c r="K473" s="432"/>
      <c r="L473" s="432"/>
      <c r="M473" s="1782">
        <f t="shared" si="58"/>
        <v>16504</v>
      </c>
      <c r="N473" s="433">
        <f t="shared" si="56"/>
        <v>16488</v>
      </c>
      <c r="O473" s="427">
        <f t="shared" si="59"/>
        <v>44022</v>
      </c>
      <c r="Q473" s="1563"/>
      <c r="R473" s="554"/>
    </row>
    <row r="474" spans="1:18" s="118" customFormat="1" ht="18" customHeight="1" x14ac:dyDescent="0.2">
      <c r="A474" s="468" t="str">
        <f t="shared" si="57"/>
        <v>20</v>
      </c>
      <c r="B474" s="435">
        <v>44023</v>
      </c>
      <c r="C474" s="469" t="s">
        <v>5</v>
      </c>
      <c r="D474" s="459" t="s">
        <v>99</v>
      </c>
      <c r="E474" s="470"/>
      <c r="F474" s="471"/>
      <c r="G474" s="470"/>
      <c r="H474" s="472">
        <f t="shared" si="53"/>
        <v>16</v>
      </c>
      <c r="I474" s="483">
        <f t="shared" si="54"/>
        <v>0</v>
      </c>
      <c r="J474" s="473">
        <f t="shared" si="55"/>
        <v>16</v>
      </c>
      <c r="K474" s="474"/>
      <c r="L474" s="474"/>
      <c r="M474" s="1781">
        <f t="shared" si="58"/>
        <v>16504</v>
      </c>
      <c r="N474" s="475">
        <f t="shared" si="56"/>
        <v>16488</v>
      </c>
      <c r="O474" s="427">
        <f t="shared" si="59"/>
        <v>44023</v>
      </c>
      <c r="Q474" s="1563"/>
      <c r="R474" s="554"/>
    </row>
    <row r="475" spans="1:18" s="118" customFormat="1" ht="18" customHeight="1" x14ac:dyDescent="0.2">
      <c r="A475" s="468" t="str">
        <f t="shared" si="57"/>
        <v>20</v>
      </c>
      <c r="B475" s="435">
        <v>44024</v>
      </c>
      <c r="C475" s="469" t="s">
        <v>100</v>
      </c>
      <c r="D475" s="459" t="s">
        <v>99</v>
      </c>
      <c r="E475" s="470"/>
      <c r="F475" s="471"/>
      <c r="G475" s="470"/>
      <c r="H475" s="472">
        <f t="shared" si="53"/>
        <v>16</v>
      </c>
      <c r="I475" s="483">
        <f t="shared" si="54"/>
        <v>0</v>
      </c>
      <c r="J475" s="473">
        <f t="shared" si="55"/>
        <v>16</v>
      </c>
      <c r="K475" s="474"/>
      <c r="L475" s="474"/>
      <c r="M475" s="1781">
        <f t="shared" si="58"/>
        <v>16504</v>
      </c>
      <c r="N475" s="475">
        <f t="shared" si="56"/>
        <v>16488</v>
      </c>
      <c r="O475" s="427">
        <f t="shared" si="59"/>
        <v>44024</v>
      </c>
      <c r="Q475" s="1563"/>
      <c r="R475" s="554"/>
    </row>
    <row r="476" spans="1:18" s="118" customFormat="1" ht="18" customHeight="1" x14ac:dyDescent="0.2">
      <c r="A476" s="476" t="str">
        <f t="shared" si="57"/>
        <v>20</v>
      </c>
      <c r="B476" s="427">
        <v>44025</v>
      </c>
      <c r="C476" s="426" t="s">
        <v>0</v>
      </c>
      <c r="D476" s="428" t="s">
        <v>98</v>
      </c>
      <c r="E476" s="429">
        <v>8</v>
      </c>
      <c r="F476" s="471">
        <v>8</v>
      </c>
      <c r="G476" s="470">
        <v>8</v>
      </c>
      <c r="H476" s="481">
        <f t="shared" si="53"/>
        <v>16</v>
      </c>
      <c r="I476" s="431">
        <f t="shared" si="54"/>
        <v>0</v>
      </c>
      <c r="J476" s="431">
        <f t="shared" si="55"/>
        <v>8</v>
      </c>
      <c r="K476" s="432"/>
      <c r="L476" s="432"/>
      <c r="M476" s="1782">
        <f t="shared" si="58"/>
        <v>16512</v>
      </c>
      <c r="N476" s="433">
        <f t="shared" si="56"/>
        <v>16496</v>
      </c>
      <c r="O476" s="427">
        <f t="shared" si="59"/>
        <v>44025</v>
      </c>
      <c r="Q476" s="1563"/>
      <c r="R476" s="554"/>
    </row>
    <row r="477" spans="1:18" s="118" customFormat="1" ht="18" customHeight="1" x14ac:dyDescent="0.2">
      <c r="A477" s="476" t="str">
        <f t="shared" si="57"/>
        <v>20</v>
      </c>
      <c r="B477" s="427">
        <v>44026</v>
      </c>
      <c r="C477" s="426" t="s">
        <v>1</v>
      </c>
      <c r="D477" s="428" t="s">
        <v>98</v>
      </c>
      <c r="E477" s="429">
        <v>8</v>
      </c>
      <c r="F477" s="471">
        <v>8</v>
      </c>
      <c r="G477" s="470">
        <v>8</v>
      </c>
      <c r="H477" s="481">
        <f t="shared" si="53"/>
        <v>16</v>
      </c>
      <c r="I477" s="431">
        <f t="shared" si="54"/>
        <v>0</v>
      </c>
      <c r="J477" s="431">
        <f t="shared" si="55"/>
        <v>8</v>
      </c>
      <c r="K477" s="432"/>
      <c r="L477" s="432"/>
      <c r="M477" s="1782">
        <f t="shared" si="58"/>
        <v>16520</v>
      </c>
      <c r="N477" s="433">
        <f t="shared" si="56"/>
        <v>16504</v>
      </c>
      <c r="O477" s="427">
        <f t="shared" si="59"/>
        <v>44026</v>
      </c>
      <c r="Q477" s="1563"/>
      <c r="R477" s="554"/>
    </row>
    <row r="478" spans="1:18" s="118" customFormat="1" ht="18" customHeight="1" x14ac:dyDescent="0.2">
      <c r="A478" s="476" t="str">
        <f t="shared" si="57"/>
        <v>20</v>
      </c>
      <c r="B478" s="427">
        <v>44027</v>
      </c>
      <c r="C478" s="426" t="s">
        <v>2</v>
      </c>
      <c r="D478" s="428" t="s">
        <v>98</v>
      </c>
      <c r="E478" s="429">
        <v>8</v>
      </c>
      <c r="F478" s="471">
        <v>8</v>
      </c>
      <c r="G478" s="470">
        <v>8</v>
      </c>
      <c r="H478" s="481">
        <f t="shared" si="53"/>
        <v>16</v>
      </c>
      <c r="I478" s="431">
        <f t="shared" si="54"/>
        <v>0</v>
      </c>
      <c r="J478" s="431">
        <f t="shared" si="55"/>
        <v>8</v>
      </c>
      <c r="K478" s="432"/>
      <c r="L478" s="432"/>
      <c r="M478" s="1782">
        <f t="shared" si="58"/>
        <v>16528</v>
      </c>
      <c r="N478" s="433">
        <f t="shared" si="56"/>
        <v>16512</v>
      </c>
      <c r="O478" s="427">
        <f t="shared" si="59"/>
        <v>44027</v>
      </c>
      <c r="Q478" s="1563"/>
      <c r="R478" s="554"/>
    </row>
    <row r="479" spans="1:18" s="118" customFormat="1" ht="18" customHeight="1" x14ac:dyDescent="0.2">
      <c r="A479" s="476" t="str">
        <f t="shared" si="57"/>
        <v>20</v>
      </c>
      <c r="B479" s="427">
        <v>44028</v>
      </c>
      <c r="C479" s="426" t="s">
        <v>3</v>
      </c>
      <c r="D479" s="428" t="s">
        <v>98</v>
      </c>
      <c r="E479" s="429">
        <v>8</v>
      </c>
      <c r="F479" s="471">
        <v>8</v>
      </c>
      <c r="G479" s="470">
        <v>8</v>
      </c>
      <c r="H479" s="481">
        <f t="shared" si="53"/>
        <v>16</v>
      </c>
      <c r="I479" s="431">
        <f t="shared" si="54"/>
        <v>0</v>
      </c>
      <c r="J479" s="431">
        <f t="shared" si="55"/>
        <v>8</v>
      </c>
      <c r="K479" s="432"/>
      <c r="L479" s="432"/>
      <c r="M479" s="1782">
        <f t="shared" si="58"/>
        <v>16536</v>
      </c>
      <c r="N479" s="433">
        <f t="shared" si="56"/>
        <v>16520</v>
      </c>
      <c r="O479" s="427">
        <f t="shared" si="59"/>
        <v>44028</v>
      </c>
      <c r="Q479" s="1563"/>
      <c r="R479" s="554"/>
    </row>
    <row r="480" spans="1:18" s="118" customFormat="1" ht="18" customHeight="1" x14ac:dyDescent="0.2">
      <c r="A480" s="476" t="str">
        <f t="shared" si="57"/>
        <v>20</v>
      </c>
      <c r="B480" s="427">
        <v>44029</v>
      </c>
      <c r="C480" s="426" t="s">
        <v>4</v>
      </c>
      <c r="D480" s="428" t="s">
        <v>98</v>
      </c>
      <c r="E480" s="429">
        <v>8</v>
      </c>
      <c r="F480" s="471">
        <v>8</v>
      </c>
      <c r="G480" s="470">
        <v>8</v>
      </c>
      <c r="H480" s="481">
        <f t="shared" si="53"/>
        <v>16</v>
      </c>
      <c r="I480" s="431">
        <f t="shared" si="54"/>
        <v>0</v>
      </c>
      <c r="J480" s="431">
        <f t="shared" si="55"/>
        <v>8</v>
      </c>
      <c r="K480" s="432"/>
      <c r="L480" s="432"/>
      <c r="M480" s="1782">
        <f t="shared" si="58"/>
        <v>16544</v>
      </c>
      <c r="N480" s="433">
        <f t="shared" si="56"/>
        <v>16528</v>
      </c>
      <c r="O480" s="427">
        <f t="shared" si="59"/>
        <v>44029</v>
      </c>
      <c r="Q480" s="1563"/>
      <c r="R480" s="554"/>
    </row>
    <row r="481" spans="1:18" s="118" customFormat="1" ht="18" customHeight="1" x14ac:dyDescent="0.2">
      <c r="A481" s="468" t="str">
        <f t="shared" si="57"/>
        <v>20</v>
      </c>
      <c r="B481" s="435">
        <v>44030</v>
      </c>
      <c r="C481" s="469" t="s">
        <v>5</v>
      </c>
      <c r="D481" s="459" t="s">
        <v>99</v>
      </c>
      <c r="E481" s="470"/>
      <c r="F481" s="471"/>
      <c r="G481" s="470"/>
      <c r="H481" s="472">
        <f t="shared" si="53"/>
        <v>16</v>
      </c>
      <c r="I481" s="483">
        <f t="shared" si="54"/>
        <v>0</v>
      </c>
      <c r="J481" s="473">
        <f t="shared" si="55"/>
        <v>16</v>
      </c>
      <c r="K481" s="474"/>
      <c r="L481" s="474"/>
      <c r="M481" s="1781">
        <f t="shared" si="58"/>
        <v>16544</v>
      </c>
      <c r="N481" s="475">
        <f t="shared" si="56"/>
        <v>16528</v>
      </c>
      <c r="O481" s="427">
        <f t="shared" si="59"/>
        <v>44030</v>
      </c>
      <c r="Q481" s="1563"/>
      <c r="R481" s="554"/>
    </row>
    <row r="482" spans="1:18" s="118" customFormat="1" ht="18" customHeight="1" x14ac:dyDescent="0.2">
      <c r="A482" s="468" t="str">
        <f t="shared" si="57"/>
        <v>20</v>
      </c>
      <c r="B482" s="435">
        <v>44031</v>
      </c>
      <c r="C482" s="469" t="s">
        <v>100</v>
      </c>
      <c r="D482" s="459" t="s">
        <v>99</v>
      </c>
      <c r="E482" s="470"/>
      <c r="F482" s="471"/>
      <c r="G482" s="470"/>
      <c r="H482" s="472">
        <f t="shared" si="53"/>
        <v>16</v>
      </c>
      <c r="I482" s="483">
        <f t="shared" si="54"/>
        <v>0</v>
      </c>
      <c r="J482" s="473">
        <f t="shared" si="55"/>
        <v>16</v>
      </c>
      <c r="K482" s="474"/>
      <c r="L482" s="474"/>
      <c r="M482" s="1781">
        <f t="shared" si="58"/>
        <v>16544</v>
      </c>
      <c r="N482" s="475">
        <f t="shared" si="56"/>
        <v>16528</v>
      </c>
      <c r="O482" s="427">
        <f t="shared" si="59"/>
        <v>44031</v>
      </c>
      <c r="Q482" s="1563"/>
      <c r="R482" s="554"/>
    </row>
    <row r="483" spans="1:18" s="118" customFormat="1" ht="18" customHeight="1" x14ac:dyDescent="0.2">
      <c r="A483" s="476" t="str">
        <f t="shared" si="57"/>
        <v>20</v>
      </c>
      <c r="B483" s="427">
        <v>44032</v>
      </c>
      <c r="C483" s="426" t="s">
        <v>0</v>
      </c>
      <c r="D483" s="428" t="s">
        <v>98</v>
      </c>
      <c r="E483" s="429">
        <v>8</v>
      </c>
      <c r="F483" s="471">
        <v>8</v>
      </c>
      <c r="G483" s="470">
        <v>8</v>
      </c>
      <c r="H483" s="481">
        <f t="shared" si="53"/>
        <v>16</v>
      </c>
      <c r="I483" s="431">
        <f t="shared" si="54"/>
        <v>0</v>
      </c>
      <c r="J483" s="431">
        <f t="shared" si="55"/>
        <v>8</v>
      </c>
      <c r="K483" s="432"/>
      <c r="L483" s="432"/>
      <c r="M483" s="1782">
        <f t="shared" si="58"/>
        <v>16552</v>
      </c>
      <c r="N483" s="433">
        <f t="shared" si="56"/>
        <v>16536</v>
      </c>
      <c r="O483" s="427">
        <f t="shared" si="59"/>
        <v>44032</v>
      </c>
      <c r="Q483" s="1563"/>
      <c r="R483" s="554"/>
    </row>
    <row r="484" spans="1:18" s="118" customFormat="1" ht="18" customHeight="1" x14ac:dyDescent="0.2">
      <c r="A484" s="476" t="str">
        <f t="shared" si="57"/>
        <v>20</v>
      </c>
      <c r="B484" s="427">
        <v>44033</v>
      </c>
      <c r="C484" s="426" t="s">
        <v>1</v>
      </c>
      <c r="D484" s="428" t="s">
        <v>98</v>
      </c>
      <c r="E484" s="429">
        <v>6</v>
      </c>
      <c r="F484" s="471">
        <v>7</v>
      </c>
      <c r="G484" s="470">
        <v>6</v>
      </c>
      <c r="H484" s="481">
        <f t="shared" si="53"/>
        <v>17</v>
      </c>
      <c r="I484" s="431">
        <f t="shared" si="54"/>
        <v>0</v>
      </c>
      <c r="J484" s="431">
        <f t="shared" si="55"/>
        <v>10</v>
      </c>
      <c r="K484" s="432"/>
      <c r="L484" s="432"/>
      <c r="M484" s="1782">
        <f t="shared" si="58"/>
        <v>16559</v>
      </c>
      <c r="N484" s="433">
        <f t="shared" si="56"/>
        <v>16542</v>
      </c>
      <c r="O484" s="427">
        <f t="shared" si="59"/>
        <v>44033</v>
      </c>
      <c r="Q484" s="1563"/>
      <c r="R484" s="554"/>
    </row>
    <row r="485" spans="1:18" s="118" customFormat="1" ht="18" customHeight="1" x14ac:dyDescent="0.2">
      <c r="A485" s="476" t="str">
        <f t="shared" si="57"/>
        <v>20</v>
      </c>
      <c r="B485" s="427">
        <v>44034</v>
      </c>
      <c r="C485" s="426" t="s">
        <v>2</v>
      </c>
      <c r="D485" s="428" t="s">
        <v>98</v>
      </c>
      <c r="E485" s="429">
        <v>8</v>
      </c>
      <c r="F485" s="471">
        <v>7</v>
      </c>
      <c r="G485" s="470">
        <v>8</v>
      </c>
      <c r="H485" s="481">
        <f t="shared" si="53"/>
        <v>16</v>
      </c>
      <c r="I485" s="431">
        <f t="shared" si="54"/>
        <v>0</v>
      </c>
      <c r="J485" s="431">
        <f t="shared" si="55"/>
        <v>9</v>
      </c>
      <c r="K485" s="432"/>
      <c r="L485" s="432"/>
      <c r="M485" s="1782">
        <f t="shared" si="58"/>
        <v>16566</v>
      </c>
      <c r="N485" s="433">
        <f t="shared" si="56"/>
        <v>16550</v>
      </c>
      <c r="O485" s="427">
        <f t="shared" si="59"/>
        <v>44034</v>
      </c>
      <c r="Q485" s="1563"/>
      <c r="R485" s="554"/>
    </row>
    <row r="486" spans="1:18" s="118" customFormat="1" ht="18" customHeight="1" x14ac:dyDescent="0.2">
      <c r="A486" s="468" t="str">
        <f t="shared" si="57"/>
        <v>20</v>
      </c>
      <c r="B486" s="435">
        <v>44035</v>
      </c>
      <c r="C486" s="469" t="s">
        <v>3</v>
      </c>
      <c r="D486" s="459" t="s">
        <v>99</v>
      </c>
      <c r="E486" s="470"/>
      <c r="F486" s="471"/>
      <c r="G486" s="470"/>
      <c r="H486" s="472">
        <f t="shared" si="53"/>
        <v>16</v>
      </c>
      <c r="I486" s="483">
        <f t="shared" si="54"/>
        <v>0</v>
      </c>
      <c r="J486" s="473">
        <f t="shared" si="55"/>
        <v>16</v>
      </c>
      <c r="K486" s="474"/>
      <c r="L486" s="474"/>
      <c r="M486" s="1781">
        <f t="shared" si="58"/>
        <v>16566</v>
      </c>
      <c r="N486" s="475">
        <f t="shared" si="56"/>
        <v>16550</v>
      </c>
      <c r="O486" s="427">
        <f t="shared" si="59"/>
        <v>44035</v>
      </c>
      <c r="Q486" s="1563"/>
      <c r="R486" s="554"/>
    </row>
    <row r="487" spans="1:18" s="118" customFormat="1" ht="18" customHeight="1" x14ac:dyDescent="0.2">
      <c r="A487" s="468" t="str">
        <f t="shared" si="57"/>
        <v>20</v>
      </c>
      <c r="B487" s="435">
        <v>44036</v>
      </c>
      <c r="C487" s="469" t="s">
        <v>4</v>
      </c>
      <c r="D487" s="459" t="s">
        <v>99</v>
      </c>
      <c r="E487" s="470"/>
      <c r="F487" s="471"/>
      <c r="G487" s="470"/>
      <c r="H487" s="472">
        <f t="shared" si="53"/>
        <v>16</v>
      </c>
      <c r="I487" s="483">
        <f t="shared" si="54"/>
        <v>0</v>
      </c>
      <c r="J487" s="473">
        <f t="shared" si="55"/>
        <v>16</v>
      </c>
      <c r="K487" s="474"/>
      <c r="L487" s="474"/>
      <c r="M487" s="1781">
        <f t="shared" si="58"/>
        <v>16566</v>
      </c>
      <c r="N487" s="475">
        <f t="shared" si="56"/>
        <v>16550</v>
      </c>
      <c r="O487" s="427">
        <f t="shared" si="59"/>
        <v>44036</v>
      </c>
      <c r="Q487" s="1563"/>
      <c r="R487" s="554"/>
    </row>
    <row r="488" spans="1:18" s="118" customFormat="1" ht="18" customHeight="1" x14ac:dyDescent="0.2">
      <c r="A488" s="468" t="str">
        <f t="shared" si="57"/>
        <v>20</v>
      </c>
      <c r="B488" s="435">
        <v>44037</v>
      </c>
      <c r="C488" s="469" t="s">
        <v>5</v>
      </c>
      <c r="D488" s="459" t="s">
        <v>99</v>
      </c>
      <c r="E488" s="470"/>
      <c r="F488" s="471"/>
      <c r="G488" s="470"/>
      <c r="H488" s="472">
        <f t="shared" si="53"/>
        <v>16</v>
      </c>
      <c r="I488" s="483">
        <f t="shared" si="54"/>
        <v>0</v>
      </c>
      <c r="J488" s="473">
        <f t="shared" si="55"/>
        <v>16</v>
      </c>
      <c r="K488" s="474"/>
      <c r="L488" s="474"/>
      <c r="M488" s="1781">
        <f t="shared" si="58"/>
        <v>16566</v>
      </c>
      <c r="N488" s="475">
        <f t="shared" si="56"/>
        <v>16550</v>
      </c>
      <c r="O488" s="427">
        <f t="shared" si="59"/>
        <v>44037</v>
      </c>
      <c r="Q488" s="1563"/>
      <c r="R488" s="554"/>
    </row>
    <row r="489" spans="1:18" s="118" customFormat="1" ht="18" customHeight="1" x14ac:dyDescent="0.2">
      <c r="A489" s="468" t="str">
        <f t="shared" si="57"/>
        <v>20</v>
      </c>
      <c r="B489" s="435">
        <v>44038</v>
      </c>
      <c r="C489" s="469" t="s">
        <v>100</v>
      </c>
      <c r="D489" s="459" t="s">
        <v>99</v>
      </c>
      <c r="E489" s="470"/>
      <c r="F489" s="471"/>
      <c r="G489" s="470"/>
      <c r="H489" s="472">
        <f t="shared" si="53"/>
        <v>16</v>
      </c>
      <c r="I489" s="483">
        <f t="shared" si="54"/>
        <v>0</v>
      </c>
      <c r="J489" s="473">
        <f t="shared" si="55"/>
        <v>16</v>
      </c>
      <c r="K489" s="474"/>
      <c r="L489" s="474"/>
      <c r="M489" s="1781">
        <f t="shared" si="58"/>
        <v>16566</v>
      </c>
      <c r="N489" s="475">
        <f t="shared" si="56"/>
        <v>16550</v>
      </c>
      <c r="O489" s="427">
        <f t="shared" si="59"/>
        <v>44038</v>
      </c>
      <c r="Q489" s="1563"/>
      <c r="R489" s="554"/>
    </row>
    <row r="490" spans="1:18" s="118" customFormat="1" ht="18" customHeight="1" x14ac:dyDescent="0.2">
      <c r="A490" s="476" t="str">
        <f t="shared" si="57"/>
        <v>20</v>
      </c>
      <c r="B490" s="427">
        <v>44039</v>
      </c>
      <c r="C490" s="426" t="s">
        <v>0</v>
      </c>
      <c r="D490" s="428" t="s">
        <v>98</v>
      </c>
      <c r="E490" s="429">
        <v>8</v>
      </c>
      <c r="F490" s="471">
        <v>7</v>
      </c>
      <c r="G490" s="470">
        <v>8</v>
      </c>
      <c r="H490" s="481">
        <f t="shared" si="53"/>
        <v>15</v>
      </c>
      <c r="I490" s="431">
        <f t="shared" si="54"/>
        <v>0</v>
      </c>
      <c r="J490" s="431">
        <f t="shared" si="55"/>
        <v>8</v>
      </c>
      <c r="K490" s="432"/>
      <c r="L490" s="432"/>
      <c r="M490" s="1782">
        <f t="shared" si="58"/>
        <v>16573</v>
      </c>
      <c r="N490" s="433">
        <f t="shared" si="56"/>
        <v>16558</v>
      </c>
      <c r="O490" s="427">
        <f t="shared" si="59"/>
        <v>44039</v>
      </c>
      <c r="Q490" s="1563"/>
      <c r="R490" s="554"/>
    </row>
    <row r="491" spans="1:18" s="118" customFormat="1" ht="18" customHeight="1" x14ac:dyDescent="0.2">
      <c r="A491" s="476" t="str">
        <f t="shared" si="57"/>
        <v>20</v>
      </c>
      <c r="B491" s="427">
        <v>44040</v>
      </c>
      <c r="C491" s="426" t="s">
        <v>1</v>
      </c>
      <c r="D491" s="428" t="s">
        <v>98</v>
      </c>
      <c r="E491" s="429">
        <v>6</v>
      </c>
      <c r="F491" s="471">
        <v>7</v>
      </c>
      <c r="G491" s="470">
        <v>6</v>
      </c>
      <c r="H491" s="481">
        <f t="shared" si="53"/>
        <v>16</v>
      </c>
      <c r="I491" s="431">
        <f t="shared" si="54"/>
        <v>0</v>
      </c>
      <c r="J491" s="431">
        <f t="shared" si="55"/>
        <v>9</v>
      </c>
      <c r="K491" s="432"/>
      <c r="L491" s="432"/>
      <c r="M491" s="1782">
        <f t="shared" si="58"/>
        <v>16580</v>
      </c>
      <c r="N491" s="433">
        <f t="shared" si="56"/>
        <v>16564</v>
      </c>
      <c r="O491" s="427">
        <f t="shared" si="59"/>
        <v>44040</v>
      </c>
      <c r="Q491" s="1563"/>
      <c r="R491" s="554"/>
    </row>
    <row r="492" spans="1:18" s="118" customFormat="1" ht="18" customHeight="1" x14ac:dyDescent="0.2">
      <c r="A492" s="476" t="str">
        <f t="shared" si="57"/>
        <v>20</v>
      </c>
      <c r="B492" s="427">
        <v>44041</v>
      </c>
      <c r="C492" s="426" t="s">
        <v>2</v>
      </c>
      <c r="D492" s="428" t="s">
        <v>98</v>
      </c>
      <c r="E492" s="429">
        <v>5</v>
      </c>
      <c r="F492" s="471">
        <v>7</v>
      </c>
      <c r="G492" s="470">
        <v>5</v>
      </c>
      <c r="H492" s="481">
        <f t="shared" si="53"/>
        <v>18</v>
      </c>
      <c r="I492" s="431">
        <f t="shared" si="54"/>
        <v>0</v>
      </c>
      <c r="J492" s="431">
        <f t="shared" si="55"/>
        <v>11</v>
      </c>
      <c r="K492" s="432"/>
      <c r="L492" s="432"/>
      <c r="M492" s="1782">
        <f t="shared" si="58"/>
        <v>16587</v>
      </c>
      <c r="N492" s="433">
        <f t="shared" si="56"/>
        <v>16569</v>
      </c>
      <c r="O492" s="427">
        <f t="shared" si="59"/>
        <v>44041</v>
      </c>
      <c r="Q492" s="1563"/>
      <c r="R492" s="554"/>
    </row>
    <row r="493" spans="1:18" s="118" customFormat="1" ht="18" customHeight="1" x14ac:dyDescent="0.2">
      <c r="A493" s="476" t="str">
        <f t="shared" si="57"/>
        <v>20</v>
      </c>
      <c r="B493" s="427">
        <v>44042</v>
      </c>
      <c r="C493" s="426" t="s">
        <v>3</v>
      </c>
      <c r="D493" s="428" t="s">
        <v>98</v>
      </c>
      <c r="E493" s="429">
        <v>6</v>
      </c>
      <c r="F493" s="471">
        <v>7</v>
      </c>
      <c r="G493" s="470">
        <v>6</v>
      </c>
      <c r="H493" s="481">
        <f t="shared" si="53"/>
        <v>19</v>
      </c>
      <c r="I493" s="431">
        <f t="shared" si="54"/>
        <v>0</v>
      </c>
      <c r="J493" s="431">
        <f t="shared" si="55"/>
        <v>12</v>
      </c>
      <c r="K493" s="432"/>
      <c r="L493" s="432"/>
      <c r="M493" s="1782">
        <f t="shared" si="58"/>
        <v>16594</v>
      </c>
      <c r="N493" s="433">
        <f t="shared" si="56"/>
        <v>16575</v>
      </c>
      <c r="O493" s="427">
        <f t="shared" si="59"/>
        <v>44042</v>
      </c>
      <c r="Q493" s="1563"/>
      <c r="R493" s="554"/>
    </row>
    <row r="494" spans="1:18" s="118" customFormat="1" ht="18" customHeight="1" x14ac:dyDescent="0.2">
      <c r="A494" s="476" t="str">
        <f t="shared" si="57"/>
        <v>20</v>
      </c>
      <c r="B494" s="427">
        <v>44043</v>
      </c>
      <c r="C494" s="426" t="s">
        <v>4</v>
      </c>
      <c r="D494" s="428" t="s">
        <v>98</v>
      </c>
      <c r="E494" s="429">
        <v>6</v>
      </c>
      <c r="F494" s="471">
        <v>7</v>
      </c>
      <c r="G494" s="470">
        <v>6</v>
      </c>
      <c r="H494" s="481">
        <f t="shared" si="53"/>
        <v>20</v>
      </c>
      <c r="I494" s="431">
        <f t="shared" si="54"/>
        <v>0</v>
      </c>
      <c r="J494" s="431">
        <f t="shared" si="55"/>
        <v>13</v>
      </c>
      <c r="K494" s="432"/>
      <c r="L494" s="432"/>
      <c r="M494" s="1782">
        <f t="shared" si="58"/>
        <v>16601</v>
      </c>
      <c r="N494" s="433">
        <f t="shared" si="56"/>
        <v>16581</v>
      </c>
      <c r="O494" s="427">
        <f t="shared" si="59"/>
        <v>44043</v>
      </c>
      <c r="Q494" s="1563"/>
      <c r="R494" s="554"/>
    </row>
    <row r="495" spans="1:18" s="118" customFormat="1" ht="18" customHeight="1" x14ac:dyDescent="0.2">
      <c r="A495" s="468" t="str">
        <f t="shared" si="57"/>
        <v>20</v>
      </c>
      <c r="B495" s="435">
        <v>44044</v>
      </c>
      <c r="C495" s="469" t="s">
        <v>5</v>
      </c>
      <c r="D495" s="459" t="s">
        <v>99</v>
      </c>
      <c r="E495" s="470"/>
      <c r="F495" s="471"/>
      <c r="G495" s="470"/>
      <c r="H495" s="472">
        <f t="shared" si="53"/>
        <v>20</v>
      </c>
      <c r="I495" s="473">
        <f t="shared" si="54"/>
        <v>0</v>
      </c>
      <c r="J495" s="473">
        <f t="shared" si="55"/>
        <v>20</v>
      </c>
      <c r="K495" s="474"/>
      <c r="L495" s="474"/>
      <c r="M495" s="1781">
        <f t="shared" si="58"/>
        <v>16601</v>
      </c>
      <c r="N495" s="475">
        <f t="shared" si="56"/>
        <v>16581</v>
      </c>
      <c r="O495" s="427">
        <f t="shared" si="59"/>
        <v>44044</v>
      </c>
      <c r="Q495" s="1563"/>
      <c r="R495" s="554"/>
    </row>
    <row r="496" spans="1:18" s="118" customFormat="1" ht="18" customHeight="1" x14ac:dyDescent="0.2">
      <c r="A496" s="468" t="str">
        <f t="shared" si="57"/>
        <v>20</v>
      </c>
      <c r="B496" s="435">
        <v>44045</v>
      </c>
      <c r="C496" s="469" t="s">
        <v>100</v>
      </c>
      <c r="D496" s="459" t="s">
        <v>99</v>
      </c>
      <c r="E496" s="470"/>
      <c r="F496" s="471"/>
      <c r="G496" s="470"/>
      <c r="H496" s="472">
        <f t="shared" si="53"/>
        <v>20</v>
      </c>
      <c r="I496" s="473">
        <f t="shared" si="54"/>
        <v>0</v>
      </c>
      <c r="J496" s="473">
        <f t="shared" si="55"/>
        <v>20</v>
      </c>
      <c r="K496" s="474"/>
      <c r="L496" s="474"/>
      <c r="M496" s="1781">
        <f t="shared" si="58"/>
        <v>16601</v>
      </c>
      <c r="N496" s="475">
        <f t="shared" si="56"/>
        <v>16581</v>
      </c>
      <c r="O496" s="427">
        <f t="shared" si="59"/>
        <v>44045</v>
      </c>
      <c r="Q496" s="1563"/>
      <c r="R496" s="554"/>
    </row>
    <row r="497" spans="1:18" s="118" customFormat="1" ht="18" customHeight="1" x14ac:dyDescent="0.2">
      <c r="A497" s="476" t="str">
        <f t="shared" si="57"/>
        <v>20</v>
      </c>
      <c r="B497" s="427">
        <v>44046</v>
      </c>
      <c r="C497" s="426" t="s">
        <v>0</v>
      </c>
      <c r="D497" s="428" t="s">
        <v>98</v>
      </c>
      <c r="E497" s="429">
        <v>8</v>
      </c>
      <c r="F497" s="471">
        <v>7</v>
      </c>
      <c r="G497" s="470">
        <v>8</v>
      </c>
      <c r="H497" s="481">
        <f t="shared" si="53"/>
        <v>19</v>
      </c>
      <c r="I497" s="431">
        <f t="shared" si="54"/>
        <v>0</v>
      </c>
      <c r="J497" s="431">
        <f t="shared" si="55"/>
        <v>12</v>
      </c>
      <c r="K497" s="432"/>
      <c r="L497" s="432"/>
      <c r="M497" s="1782">
        <f t="shared" si="58"/>
        <v>16608</v>
      </c>
      <c r="N497" s="433">
        <f t="shared" si="56"/>
        <v>16589</v>
      </c>
      <c r="O497" s="427">
        <f t="shared" si="59"/>
        <v>44046</v>
      </c>
      <c r="Q497" s="1563"/>
      <c r="R497" s="554"/>
    </row>
    <row r="498" spans="1:18" s="118" customFormat="1" ht="18" customHeight="1" x14ac:dyDescent="0.2">
      <c r="A498" s="476" t="str">
        <f t="shared" si="57"/>
        <v>20</v>
      </c>
      <c r="B498" s="427">
        <v>44047</v>
      </c>
      <c r="C498" s="426" t="s">
        <v>1</v>
      </c>
      <c r="D498" s="428" t="s">
        <v>98</v>
      </c>
      <c r="E498" s="429">
        <v>8</v>
      </c>
      <c r="F498" s="471">
        <v>7</v>
      </c>
      <c r="G498" s="470">
        <v>8</v>
      </c>
      <c r="H498" s="481">
        <f t="shared" si="53"/>
        <v>18</v>
      </c>
      <c r="I498" s="431">
        <f t="shared" si="54"/>
        <v>0</v>
      </c>
      <c r="J498" s="431">
        <f t="shared" si="55"/>
        <v>11</v>
      </c>
      <c r="K498" s="432"/>
      <c r="L498" s="432"/>
      <c r="M498" s="1782">
        <f t="shared" si="58"/>
        <v>16615</v>
      </c>
      <c r="N498" s="433">
        <f t="shared" si="56"/>
        <v>16597</v>
      </c>
      <c r="O498" s="427">
        <f t="shared" si="59"/>
        <v>44047</v>
      </c>
      <c r="Q498" s="1563"/>
      <c r="R498" s="554"/>
    </row>
    <row r="499" spans="1:18" s="118" customFormat="1" ht="18" customHeight="1" x14ac:dyDescent="0.2">
      <c r="A499" s="476" t="str">
        <f t="shared" si="57"/>
        <v>20</v>
      </c>
      <c r="B499" s="427">
        <v>44048</v>
      </c>
      <c r="C499" s="426" t="s">
        <v>2</v>
      </c>
      <c r="D499" s="428" t="s">
        <v>98</v>
      </c>
      <c r="E499" s="429">
        <v>8</v>
      </c>
      <c r="F499" s="471">
        <v>7</v>
      </c>
      <c r="G499" s="470">
        <v>8</v>
      </c>
      <c r="H499" s="481">
        <f t="shared" ref="H499:H562" si="60">H498+F499-G499</f>
        <v>17</v>
      </c>
      <c r="I499" s="431">
        <f t="shared" ref="I499:I562" si="61">I498+G499-E499</f>
        <v>0</v>
      </c>
      <c r="J499" s="431">
        <f t="shared" ref="J499:J562" si="62">(G499-H498)*-1</f>
        <v>10</v>
      </c>
      <c r="K499" s="432"/>
      <c r="L499" s="432"/>
      <c r="M499" s="1782">
        <f t="shared" si="58"/>
        <v>16622</v>
      </c>
      <c r="N499" s="433">
        <f t="shared" si="56"/>
        <v>16605</v>
      </c>
      <c r="O499" s="427">
        <f t="shared" si="59"/>
        <v>44048</v>
      </c>
      <c r="Q499" s="1563"/>
      <c r="R499" s="554"/>
    </row>
    <row r="500" spans="1:18" s="118" customFormat="1" ht="18" customHeight="1" x14ac:dyDescent="0.2">
      <c r="A500" s="476" t="str">
        <f t="shared" si="57"/>
        <v>20</v>
      </c>
      <c r="B500" s="427">
        <v>44049</v>
      </c>
      <c r="C500" s="426" t="s">
        <v>3</v>
      </c>
      <c r="D500" s="428" t="s">
        <v>98</v>
      </c>
      <c r="E500" s="429">
        <v>8</v>
      </c>
      <c r="F500" s="471">
        <v>6</v>
      </c>
      <c r="G500" s="470">
        <v>8</v>
      </c>
      <c r="H500" s="481">
        <f t="shared" si="60"/>
        <v>15</v>
      </c>
      <c r="I500" s="431">
        <f t="shared" si="61"/>
        <v>0</v>
      </c>
      <c r="J500" s="431">
        <f t="shared" si="62"/>
        <v>9</v>
      </c>
      <c r="K500" s="432"/>
      <c r="L500" s="432"/>
      <c r="M500" s="1782">
        <f t="shared" si="58"/>
        <v>16628</v>
      </c>
      <c r="N500" s="433">
        <f t="shared" si="56"/>
        <v>16613</v>
      </c>
      <c r="O500" s="427">
        <f t="shared" si="59"/>
        <v>44049</v>
      </c>
      <c r="Q500" s="1563"/>
      <c r="R500" s="554"/>
    </row>
    <row r="501" spans="1:18" s="118" customFormat="1" ht="18" customHeight="1" x14ac:dyDescent="0.2">
      <c r="A501" s="476" t="str">
        <f t="shared" si="57"/>
        <v>20</v>
      </c>
      <c r="B501" s="427">
        <v>44050</v>
      </c>
      <c r="C501" s="426" t="s">
        <v>4</v>
      </c>
      <c r="D501" s="428" t="s">
        <v>98</v>
      </c>
      <c r="E501" s="429">
        <v>0</v>
      </c>
      <c r="F501" s="471">
        <v>6</v>
      </c>
      <c r="G501" s="470">
        <v>0</v>
      </c>
      <c r="H501" s="481">
        <f t="shared" si="60"/>
        <v>21</v>
      </c>
      <c r="I501" s="431">
        <f t="shared" si="61"/>
        <v>0</v>
      </c>
      <c r="J501" s="431">
        <f t="shared" si="62"/>
        <v>15</v>
      </c>
      <c r="K501" s="436" t="s">
        <v>675</v>
      </c>
      <c r="L501" s="436"/>
      <c r="M501" s="1782">
        <f t="shared" si="58"/>
        <v>16634</v>
      </c>
      <c r="N501" s="433">
        <f t="shared" si="56"/>
        <v>16613</v>
      </c>
      <c r="O501" s="427">
        <f t="shared" si="59"/>
        <v>44050</v>
      </c>
      <c r="Q501" s="1563"/>
      <c r="R501" s="554"/>
    </row>
    <row r="502" spans="1:18" s="118" customFormat="1" ht="18" customHeight="1" x14ac:dyDescent="0.2">
      <c r="A502" s="468" t="str">
        <f t="shared" si="57"/>
        <v>20</v>
      </c>
      <c r="B502" s="435">
        <v>44051</v>
      </c>
      <c r="C502" s="469" t="s">
        <v>5</v>
      </c>
      <c r="D502" s="459" t="s">
        <v>99</v>
      </c>
      <c r="E502" s="470"/>
      <c r="F502" s="471"/>
      <c r="G502" s="470"/>
      <c r="H502" s="472">
        <f t="shared" si="60"/>
        <v>21</v>
      </c>
      <c r="I502" s="473">
        <f t="shared" si="61"/>
        <v>0</v>
      </c>
      <c r="J502" s="473">
        <f t="shared" si="62"/>
        <v>21</v>
      </c>
      <c r="K502" s="474"/>
      <c r="L502" s="474"/>
      <c r="M502" s="1781">
        <f t="shared" si="58"/>
        <v>16634</v>
      </c>
      <c r="N502" s="475">
        <f t="shared" si="56"/>
        <v>16613</v>
      </c>
      <c r="O502" s="427">
        <f t="shared" si="59"/>
        <v>44051</v>
      </c>
      <c r="Q502" s="1563"/>
      <c r="R502" s="554"/>
    </row>
    <row r="503" spans="1:18" s="118" customFormat="1" ht="18" customHeight="1" x14ac:dyDescent="0.2">
      <c r="A503" s="468" t="str">
        <f t="shared" si="57"/>
        <v>20</v>
      </c>
      <c r="B503" s="435">
        <v>44052</v>
      </c>
      <c r="C503" s="469" t="s">
        <v>100</v>
      </c>
      <c r="D503" s="459" t="s">
        <v>99</v>
      </c>
      <c r="E503" s="470"/>
      <c r="F503" s="471"/>
      <c r="G503" s="470"/>
      <c r="H503" s="472">
        <f t="shared" si="60"/>
        <v>21</v>
      </c>
      <c r="I503" s="473">
        <f t="shared" si="61"/>
        <v>0</v>
      </c>
      <c r="J503" s="473">
        <f t="shared" si="62"/>
        <v>21</v>
      </c>
      <c r="K503" s="474"/>
      <c r="L503" s="474"/>
      <c r="M503" s="1781">
        <f t="shared" si="58"/>
        <v>16634</v>
      </c>
      <c r="N503" s="475">
        <f t="shared" si="56"/>
        <v>16613</v>
      </c>
      <c r="O503" s="427">
        <f t="shared" si="59"/>
        <v>44052</v>
      </c>
      <c r="Q503" s="1563"/>
      <c r="R503" s="554"/>
    </row>
    <row r="504" spans="1:18" s="118" customFormat="1" ht="18" customHeight="1" x14ac:dyDescent="0.2">
      <c r="A504" s="468" t="str">
        <f t="shared" si="57"/>
        <v>20</v>
      </c>
      <c r="B504" s="435">
        <v>44053</v>
      </c>
      <c r="C504" s="469" t="s">
        <v>0</v>
      </c>
      <c r="D504" s="459" t="s">
        <v>99</v>
      </c>
      <c r="E504" s="470"/>
      <c r="F504" s="471"/>
      <c r="G504" s="470"/>
      <c r="H504" s="472">
        <f t="shared" si="60"/>
        <v>21</v>
      </c>
      <c r="I504" s="473">
        <f t="shared" si="61"/>
        <v>0</v>
      </c>
      <c r="J504" s="473">
        <f t="shared" si="62"/>
        <v>21</v>
      </c>
      <c r="K504" s="474"/>
      <c r="L504" s="474"/>
      <c r="M504" s="1781">
        <f t="shared" si="58"/>
        <v>16634</v>
      </c>
      <c r="N504" s="475">
        <f t="shared" si="56"/>
        <v>16613</v>
      </c>
      <c r="O504" s="427">
        <f t="shared" si="59"/>
        <v>44053</v>
      </c>
      <c r="Q504" s="1563"/>
      <c r="R504" s="554"/>
    </row>
    <row r="505" spans="1:18" s="118" customFormat="1" ht="18" customHeight="1" x14ac:dyDescent="0.2">
      <c r="A505" s="468" t="str">
        <f t="shared" si="57"/>
        <v>20</v>
      </c>
      <c r="B505" s="435">
        <v>44054</v>
      </c>
      <c r="C505" s="469" t="s">
        <v>1</v>
      </c>
      <c r="D505" s="459" t="s">
        <v>99</v>
      </c>
      <c r="E505" s="470"/>
      <c r="F505" s="471"/>
      <c r="G505" s="470"/>
      <c r="H505" s="472">
        <f t="shared" si="60"/>
        <v>21</v>
      </c>
      <c r="I505" s="473">
        <f t="shared" si="61"/>
        <v>0</v>
      </c>
      <c r="J505" s="473">
        <f t="shared" si="62"/>
        <v>21</v>
      </c>
      <c r="K505" s="474"/>
      <c r="L505" s="474"/>
      <c r="M505" s="1781">
        <f t="shared" si="58"/>
        <v>16634</v>
      </c>
      <c r="N505" s="475">
        <f t="shared" si="56"/>
        <v>16613</v>
      </c>
      <c r="O505" s="427">
        <f t="shared" si="59"/>
        <v>44054</v>
      </c>
      <c r="Q505" s="1563"/>
      <c r="R505" s="554"/>
    </row>
    <row r="506" spans="1:18" s="118" customFormat="1" ht="18" customHeight="1" x14ac:dyDescent="0.2">
      <c r="A506" s="468" t="str">
        <f t="shared" si="57"/>
        <v>20</v>
      </c>
      <c r="B506" s="435">
        <v>44055</v>
      </c>
      <c r="C506" s="469" t="s">
        <v>2</v>
      </c>
      <c r="D506" s="459" t="s">
        <v>99</v>
      </c>
      <c r="E506" s="470"/>
      <c r="F506" s="471"/>
      <c r="G506" s="470"/>
      <c r="H506" s="472">
        <f t="shared" si="60"/>
        <v>21</v>
      </c>
      <c r="I506" s="473">
        <f t="shared" si="61"/>
        <v>0</v>
      </c>
      <c r="J506" s="473">
        <f t="shared" si="62"/>
        <v>21</v>
      </c>
      <c r="K506" s="474"/>
      <c r="L506" s="474"/>
      <c r="M506" s="1781">
        <f t="shared" si="58"/>
        <v>16634</v>
      </c>
      <c r="N506" s="475">
        <f t="shared" si="56"/>
        <v>16613</v>
      </c>
      <c r="O506" s="427">
        <f t="shared" si="59"/>
        <v>44055</v>
      </c>
      <c r="Q506" s="1563"/>
      <c r="R506" s="554"/>
    </row>
    <row r="507" spans="1:18" s="118" customFormat="1" ht="18" customHeight="1" x14ac:dyDescent="0.2">
      <c r="A507" s="468" t="str">
        <f t="shared" si="57"/>
        <v>20</v>
      </c>
      <c r="B507" s="435">
        <v>44056</v>
      </c>
      <c r="C507" s="469" t="s">
        <v>3</v>
      </c>
      <c r="D507" s="459" t="s">
        <v>99</v>
      </c>
      <c r="E507" s="470"/>
      <c r="F507" s="471"/>
      <c r="G507" s="470"/>
      <c r="H507" s="472">
        <f t="shared" si="60"/>
        <v>21</v>
      </c>
      <c r="I507" s="473">
        <f t="shared" si="61"/>
        <v>0</v>
      </c>
      <c r="J507" s="473">
        <f t="shared" si="62"/>
        <v>21</v>
      </c>
      <c r="K507" s="474"/>
      <c r="L507" s="474"/>
      <c r="M507" s="1781">
        <f t="shared" si="58"/>
        <v>16634</v>
      </c>
      <c r="N507" s="475">
        <f t="shared" si="56"/>
        <v>16613</v>
      </c>
      <c r="O507" s="427">
        <f t="shared" si="59"/>
        <v>44056</v>
      </c>
      <c r="Q507" s="1563"/>
      <c r="R507" s="554"/>
    </row>
    <row r="508" spans="1:18" s="118" customFormat="1" ht="18" customHeight="1" x14ac:dyDescent="0.2">
      <c r="A508" s="468" t="str">
        <f t="shared" si="57"/>
        <v>20</v>
      </c>
      <c r="B508" s="435">
        <v>44057</v>
      </c>
      <c r="C508" s="469" t="s">
        <v>4</v>
      </c>
      <c r="D508" s="459" t="s">
        <v>99</v>
      </c>
      <c r="E508" s="470"/>
      <c r="F508" s="471"/>
      <c r="G508" s="470"/>
      <c r="H508" s="472">
        <f t="shared" si="60"/>
        <v>21</v>
      </c>
      <c r="I508" s="473">
        <f t="shared" si="61"/>
        <v>0</v>
      </c>
      <c r="J508" s="473">
        <f t="shared" si="62"/>
        <v>21</v>
      </c>
      <c r="K508" s="474"/>
      <c r="L508" s="474"/>
      <c r="M508" s="1781">
        <f t="shared" si="58"/>
        <v>16634</v>
      </c>
      <c r="N508" s="475">
        <f t="shared" si="56"/>
        <v>16613</v>
      </c>
      <c r="O508" s="427">
        <f t="shared" si="59"/>
        <v>44057</v>
      </c>
      <c r="Q508" s="1563"/>
      <c r="R508" s="554"/>
    </row>
    <row r="509" spans="1:18" s="118" customFormat="1" ht="18" customHeight="1" x14ac:dyDescent="0.2">
      <c r="A509" s="468" t="str">
        <f t="shared" si="57"/>
        <v>20</v>
      </c>
      <c r="B509" s="435">
        <v>44058</v>
      </c>
      <c r="C509" s="469" t="s">
        <v>5</v>
      </c>
      <c r="D509" s="459" t="s">
        <v>99</v>
      </c>
      <c r="E509" s="470"/>
      <c r="F509" s="471"/>
      <c r="G509" s="470"/>
      <c r="H509" s="472">
        <f t="shared" si="60"/>
        <v>21</v>
      </c>
      <c r="I509" s="473">
        <f t="shared" si="61"/>
        <v>0</v>
      </c>
      <c r="J509" s="473">
        <f t="shared" si="62"/>
        <v>21</v>
      </c>
      <c r="K509" s="474"/>
      <c r="L509" s="474"/>
      <c r="M509" s="1781">
        <f t="shared" si="58"/>
        <v>16634</v>
      </c>
      <c r="N509" s="475">
        <f t="shared" si="56"/>
        <v>16613</v>
      </c>
      <c r="O509" s="427">
        <f t="shared" si="59"/>
        <v>44058</v>
      </c>
      <c r="Q509" s="1563"/>
      <c r="R509" s="554"/>
    </row>
    <row r="510" spans="1:18" s="118" customFormat="1" ht="18" customHeight="1" x14ac:dyDescent="0.2">
      <c r="A510" s="468" t="str">
        <f t="shared" si="57"/>
        <v>20</v>
      </c>
      <c r="B510" s="435">
        <v>44059</v>
      </c>
      <c r="C510" s="469" t="s">
        <v>100</v>
      </c>
      <c r="D510" s="459" t="s">
        <v>99</v>
      </c>
      <c r="E510" s="470"/>
      <c r="F510" s="471"/>
      <c r="G510" s="470"/>
      <c r="H510" s="472">
        <f t="shared" si="60"/>
        <v>21</v>
      </c>
      <c r="I510" s="473">
        <f t="shared" si="61"/>
        <v>0</v>
      </c>
      <c r="J510" s="473">
        <f t="shared" si="62"/>
        <v>21</v>
      </c>
      <c r="K510" s="474"/>
      <c r="L510" s="474"/>
      <c r="M510" s="1781">
        <f t="shared" si="58"/>
        <v>16634</v>
      </c>
      <c r="N510" s="475">
        <f t="shared" si="56"/>
        <v>16613</v>
      </c>
      <c r="O510" s="427">
        <f t="shared" si="59"/>
        <v>44059</v>
      </c>
      <c r="Q510" s="1563"/>
      <c r="R510" s="554"/>
    </row>
    <row r="511" spans="1:18" s="118" customFormat="1" ht="18" customHeight="1" x14ac:dyDescent="0.2">
      <c r="A511" s="476" t="str">
        <f t="shared" si="57"/>
        <v>20</v>
      </c>
      <c r="B511" s="427">
        <v>44060</v>
      </c>
      <c r="C511" s="426" t="s">
        <v>0</v>
      </c>
      <c r="D511" s="428" t="s">
        <v>98</v>
      </c>
      <c r="E511" s="429">
        <v>0</v>
      </c>
      <c r="F511" s="471">
        <v>6</v>
      </c>
      <c r="G511" s="470">
        <v>0</v>
      </c>
      <c r="H511" s="481">
        <f t="shared" si="60"/>
        <v>27</v>
      </c>
      <c r="I511" s="431">
        <f t="shared" si="61"/>
        <v>0</v>
      </c>
      <c r="J511" s="431">
        <f t="shared" si="62"/>
        <v>21</v>
      </c>
      <c r="K511" s="436" t="s">
        <v>675</v>
      </c>
      <c r="L511" s="436"/>
      <c r="M511" s="1782">
        <f t="shared" si="58"/>
        <v>16640</v>
      </c>
      <c r="N511" s="433">
        <f t="shared" si="56"/>
        <v>16613</v>
      </c>
      <c r="O511" s="427">
        <f t="shared" si="59"/>
        <v>44060</v>
      </c>
      <c r="Q511" s="1563"/>
      <c r="R511" s="554"/>
    </row>
    <row r="512" spans="1:18" s="118" customFormat="1" ht="18" customHeight="1" x14ac:dyDescent="0.2">
      <c r="A512" s="476" t="str">
        <f t="shared" si="57"/>
        <v>20</v>
      </c>
      <c r="B512" s="427">
        <v>44061</v>
      </c>
      <c r="C512" s="426" t="s">
        <v>1</v>
      </c>
      <c r="D512" s="428" t="s">
        <v>98</v>
      </c>
      <c r="E512" s="429">
        <v>8</v>
      </c>
      <c r="F512" s="471">
        <v>6</v>
      </c>
      <c r="G512" s="470">
        <v>8</v>
      </c>
      <c r="H512" s="481">
        <f t="shared" si="60"/>
        <v>25</v>
      </c>
      <c r="I512" s="431">
        <f t="shared" si="61"/>
        <v>0</v>
      </c>
      <c r="J512" s="431">
        <f t="shared" si="62"/>
        <v>19</v>
      </c>
      <c r="K512" s="432"/>
      <c r="L512" s="432"/>
      <c r="M512" s="1782">
        <f t="shared" si="58"/>
        <v>16646</v>
      </c>
      <c r="N512" s="433">
        <f t="shared" si="56"/>
        <v>16621</v>
      </c>
      <c r="O512" s="427">
        <f t="shared" si="59"/>
        <v>44061</v>
      </c>
      <c r="Q512" s="1563"/>
      <c r="R512" s="554"/>
    </row>
    <row r="513" spans="1:18" s="118" customFormat="1" ht="18" customHeight="1" x14ac:dyDescent="0.2">
      <c r="A513" s="476" t="str">
        <f t="shared" si="57"/>
        <v>20</v>
      </c>
      <c r="B513" s="427">
        <v>44062</v>
      </c>
      <c r="C513" s="426" t="s">
        <v>2</v>
      </c>
      <c r="D513" s="428" t="s">
        <v>98</v>
      </c>
      <c r="E513" s="429">
        <v>8</v>
      </c>
      <c r="F513" s="471">
        <v>6</v>
      </c>
      <c r="G513" s="470">
        <v>8</v>
      </c>
      <c r="H513" s="481">
        <f t="shared" si="60"/>
        <v>23</v>
      </c>
      <c r="I513" s="431">
        <f t="shared" si="61"/>
        <v>0</v>
      </c>
      <c r="J513" s="431">
        <f t="shared" si="62"/>
        <v>17</v>
      </c>
      <c r="K513" s="432"/>
      <c r="L513" s="432"/>
      <c r="M513" s="1782">
        <f t="shared" si="58"/>
        <v>16652</v>
      </c>
      <c r="N513" s="433">
        <f t="shared" si="56"/>
        <v>16629</v>
      </c>
      <c r="O513" s="427">
        <f t="shared" si="59"/>
        <v>44062</v>
      </c>
      <c r="Q513" s="1563"/>
      <c r="R513" s="554"/>
    </row>
    <row r="514" spans="1:18" s="118" customFormat="1" ht="18" customHeight="1" x14ac:dyDescent="0.2">
      <c r="A514" s="476" t="str">
        <f t="shared" si="57"/>
        <v>20</v>
      </c>
      <c r="B514" s="427">
        <v>44063</v>
      </c>
      <c r="C514" s="426" t="s">
        <v>3</v>
      </c>
      <c r="D514" s="428" t="s">
        <v>98</v>
      </c>
      <c r="E514" s="429">
        <v>8</v>
      </c>
      <c r="F514" s="471">
        <v>6</v>
      </c>
      <c r="G514" s="470">
        <v>8</v>
      </c>
      <c r="H514" s="481">
        <f t="shared" si="60"/>
        <v>21</v>
      </c>
      <c r="I514" s="431">
        <f t="shared" si="61"/>
        <v>0</v>
      </c>
      <c r="J514" s="431">
        <f t="shared" si="62"/>
        <v>15</v>
      </c>
      <c r="K514" s="432"/>
      <c r="L514" s="432"/>
      <c r="M514" s="1782">
        <f t="shared" si="58"/>
        <v>16658</v>
      </c>
      <c r="N514" s="433">
        <f t="shared" si="56"/>
        <v>16637</v>
      </c>
      <c r="O514" s="427">
        <f t="shared" si="59"/>
        <v>44063</v>
      </c>
      <c r="Q514" s="1563"/>
      <c r="R514" s="554"/>
    </row>
    <row r="515" spans="1:18" s="118" customFormat="1" ht="18" customHeight="1" x14ac:dyDescent="0.2">
      <c r="A515" s="476" t="str">
        <f t="shared" si="57"/>
        <v>20</v>
      </c>
      <c r="B515" s="427">
        <v>44064</v>
      </c>
      <c r="C515" s="426" t="s">
        <v>4</v>
      </c>
      <c r="D515" s="428" t="s">
        <v>98</v>
      </c>
      <c r="E515" s="429">
        <v>8</v>
      </c>
      <c r="F515" s="471">
        <v>6</v>
      </c>
      <c r="G515" s="470">
        <v>8</v>
      </c>
      <c r="H515" s="481">
        <f t="shared" si="60"/>
        <v>19</v>
      </c>
      <c r="I515" s="431">
        <f t="shared" si="61"/>
        <v>0</v>
      </c>
      <c r="J515" s="431">
        <f t="shared" si="62"/>
        <v>13</v>
      </c>
      <c r="K515" s="432"/>
      <c r="L515" s="432"/>
      <c r="M515" s="1782">
        <f t="shared" si="58"/>
        <v>16664</v>
      </c>
      <c r="N515" s="433">
        <f t="shared" si="56"/>
        <v>16645</v>
      </c>
      <c r="O515" s="427">
        <f t="shared" si="59"/>
        <v>44064</v>
      </c>
      <c r="Q515" s="1563"/>
      <c r="R515" s="554"/>
    </row>
    <row r="516" spans="1:18" s="118" customFormat="1" ht="18" customHeight="1" x14ac:dyDescent="0.2">
      <c r="A516" s="468" t="str">
        <f t="shared" si="57"/>
        <v>20</v>
      </c>
      <c r="B516" s="435">
        <v>44065</v>
      </c>
      <c r="C516" s="469" t="s">
        <v>5</v>
      </c>
      <c r="D516" s="459" t="s">
        <v>99</v>
      </c>
      <c r="E516" s="470"/>
      <c r="F516" s="471"/>
      <c r="G516" s="470"/>
      <c r="H516" s="472">
        <f t="shared" si="60"/>
        <v>19</v>
      </c>
      <c r="I516" s="473">
        <f t="shared" si="61"/>
        <v>0</v>
      </c>
      <c r="J516" s="473">
        <f t="shared" si="62"/>
        <v>19</v>
      </c>
      <c r="K516" s="474"/>
      <c r="L516" s="474"/>
      <c r="M516" s="1781">
        <f t="shared" si="58"/>
        <v>16664</v>
      </c>
      <c r="N516" s="475">
        <f t="shared" si="56"/>
        <v>16645</v>
      </c>
      <c r="O516" s="427">
        <f t="shared" si="59"/>
        <v>44065</v>
      </c>
      <c r="Q516" s="1563"/>
      <c r="R516" s="554"/>
    </row>
    <row r="517" spans="1:18" s="118" customFormat="1" ht="18" customHeight="1" x14ac:dyDescent="0.2">
      <c r="A517" s="468" t="str">
        <f t="shared" si="57"/>
        <v>20</v>
      </c>
      <c r="B517" s="435">
        <v>44066</v>
      </c>
      <c r="C517" s="469" t="s">
        <v>100</v>
      </c>
      <c r="D517" s="459" t="s">
        <v>99</v>
      </c>
      <c r="E517" s="470"/>
      <c r="F517" s="471"/>
      <c r="G517" s="470"/>
      <c r="H517" s="472">
        <f t="shared" si="60"/>
        <v>19</v>
      </c>
      <c r="I517" s="473">
        <f t="shared" si="61"/>
        <v>0</v>
      </c>
      <c r="J517" s="473">
        <f t="shared" si="62"/>
        <v>19</v>
      </c>
      <c r="K517" s="474"/>
      <c r="L517" s="474"/>
      <c r="M517" s="1781">
        <f t="shared" si="58"/>
        <v>16664</v>
      </c>
      <c r="N517" s="475">
        <f t="shared" si="56"/>
        <v>16645</v>
      </c>
      <c r="O517" s="427">
        <f t="shared" si="59"/>
        <v>44066</v>
      </c>
      <c r="Q517" s="1563"/>
      <c r="R517" s="554"/>
    </row>
    <row r="518" spans="1:18" s="118" customFormat="1" ht="18" customHeight="1" x14ac:dyDescent="0.2">
      <c r="A518" s="476" t="str">
        <f t="shared" si="57"/>
        <v>20</v>
      </c>
      <c r="B518" s="427">
        <v>44067</v>
      </c>
      <c r="C518" s="426" t="s">
        <v>0</v>
      </c>
      <c r="D518" s="428" t="s">
        <v>98</v>
      </c>
      <c r="E518" s="429">
        <v>8</v>
      </c>
      <c r="F518" s="471">
        <v>7</v>
      </c>
      <c r="G518" s="470">
        <v>8</v>
      </c>
      <c r="H518" s="481">
        <f t="shared" si="60"/>
        <v>18</v>
      </c>
      <c r="I518" s="431">
        <f t="shared" si="61"/>
        <v>0</v>
      </c>
      <c r="J518" s="431">
        <f t="shared" si="62"/>
        <v>11</v>
      </c>
      <c r="K518" s="432"/>
      <c r="L518" s="432"/>
      <c r="M518" s="1782">
        <f t="shared" si="58"/>
        <v>16671</v>
      </c>
      <c r="N518" s="433">
        <f t="shared" si="56"/>
        <v>16653</v>
      </c>
      <c r="O518" s="427">
        <f t="shared" si="59"/>
        <v>44067</v>
      </c>
      <c r="Q518" s="1563"/>
      <c r="R518" s="554"/>
    </row>
    <row r="519" spans="1:18" s="118" customFormat="1" ht="18" customHeight="1" x14ac:dyDescent="0.2">
      <c r="A519" s="476" t="str">
        <f t="shared" si="57"/>
        <v>20</v>
      </c>
      <c r="B519" s="427">
        <v>44068</v>
      </c>
      <c r="C519" s="426" t="s">
        <v>1</v>
      </c>
      <c r="D519" s="428" t="s">
        <v>98</v>
      </c>
      <c r="E519" s="429">
        <v>8</v>
      </c>
      <c r="F519" s="471">
        <v>7</v>
      </c>
      <c r="G519" s="470">
        <v>8</v>
      </c>
      <c r="H519" s="481">
        <f t="shared" si="60"/>
        <v>17</v>
      </c>
      <c r="I519" s="431">
        <f t="shared" si="61"/>
        <v>0</v>
      </c>
      <c r="J519" s="431">
        <f t="shared" si="62"/>
        <v>10</v>
      </c>
      <c r="K519" s="432"/>
      <c r="L519" s="432"/>
      <c r="M519" s="1782">
        <f t="shared" si="58"/>
        <v>16678</v>
      </c>
      <c r="N519" s="433">
        <f t="shared" ref="N519:N582" si="63">N518+G519</f>
        <v>16661</v>
      </c>
      <c r="O519" s="427">
        <f t="shared" si="59"/>
        <v>44068</v>
      </c>
      <c r="Q519" s="1563"/>
      <c r="R519" s="554"/>
    </row>
    <row r="520" spans="1:18" s="118" customFormat="1" ht="18" customHeight="1" x14ac:dyDescent="0.2">
      <c r="A520" s="476" t="str">
        <f t="shared" ref="A520:A583" si="64">TEXT(B520,"YY")</f>
        <v>20</v>
      </c>
      <c r="B520" s="427">
        <v>44069</v>
      </c>
      <c r="C520" s="426" t="s">
        <v>2</v>
      </c>
      <c r="D520" s="428" t="s">
        <v>98</v>
      </c>
      <c r="E520" s="429">
        <v>8</v>
      </c>
      <c r="F520" s="471">
        <v>7</v>
      </c>
      <c r="G520" s="470">
        <v>8</v>
      </c>
      <c r="H520" s="481">
        <f t="shared" si="60"/>
        <v>16</v>
      </c>
      <c r="I520" s="431">
        <f t="shared" si="61"/>
        <v>0</v>
      </c>
      <c r="J520" s="431">
        <f t="shared" si="62"/>
        <v>9</v>
      </c>
      <c r="K520" s="432"/>
      <c r="L520" s="432"/>
      <c r="M520" s="1782">
        <f t="shared" ref="M520:M583" si="65">M519+F520</f>
        <v>16685</v>
      </c>
      <c r="N520" s="433">
        <f t="shared" si="63"/>
        <v>16669</v>
      </c>
      <c r="O520" s="427">
        <f t="shared" si="59"/>
        <v>44069</v>
      </c>
      <c r="Q520" s="1563"/>
      <c r="R520" s="554"/>
    </row>
    <row r="521" spans="1:18" s="118" customFormat="1" ht="18" customHeight="1" x14ac:dyDescent="0.2">
      <c r="A521" s="476" t="str">
        <f t="shared" si="64"/>
        <v>20</v>
      </c>
      <c r="B521" s="427">
        <v>44070</v>
      </c>
      <c r="C521" s="426" t="s">
        <v>3</v>
      </c>
      <c r="D521" s="428" t="s">
        <v>98</v>
      </c>
      <c r="E521" s="429">
        <v>8</v>
      </c>
      <c r="F521" s="471">
        <v>7</v>
      </c>
      <c r="G521" s="470">
        <v>8</v>
      </c>
      <c r="H521" s="481">
        <f t="shared" si="60"/>
        <v>15</v>
      </c>
      <c r="I521" s="431">
        <f t="shared" si="61"/>
        <v>0</v>
      </c>
      <c r="J521" s="431">
        <f t="shared" si="62"/>
        <v>8</v>
      </c>
      <c r="K521" s="432"/>
      <c r="L521" s="432"/>
      <c r="M521" s="1782">
        <f t="shared" si="65"/>
        <v>16692</v>
      </c>
      <c r="N521" s="433">
        <f t="shared" si="63"/>
        <v>16677</v>
      </c>
      <c r="O521" s="427">
        <f t="shared" si="59"/>
        <v>44070</v>
      </c>
      <c r="Q521" s="1563"/>
      <c r="R521" s="554"/>
    </row>
    <row r="522" spans="1:18" s="118" customFormat="1" ht="18" customHeight="1" x14ac:dyDescent="0.2">
      <c r="A522" s="476" t="str">
        <f t="shared" si="64"/>
        <v>20</v>
      </c>
      <c r="B522" s="427">
        <v>44071</v>
      </c>
      <c r="C522" s="426" t="s">
        <v>4</v>
      </c>
      <c r="D522" s="428" t="s">
        <v>98</v>
      </c>
      <c r="E522" s="429">
        <v>9</v>
      </c>
      <c r="F522" s="471">
        <v>7</v>
      </c>
      <c r="G522" s="470">
        <v>9</v>
      </c>
      <c r="H522" s="481">
        <f t="shared" si="60"/>
        <v>13</v>
      </c>
      <c r="I522" s="431">
        <f t="shared" si="61"/>
        <v>0</v>
      </c>
      <c r="J522" s="431">
        <f t="shared" si="62"/>
        <v>6</v>
      </c>
      <c r="K522" s="432"/>
      <c r="L522" s="432"/>
      <c r="M522" s="1782">
        <f t="shared" si="65"/>
        <v>16699</v>
      </c>
      <c r="N522" s="433">
        <f t="shared" si="63"/>
        <v>16686</v>
      </c>
      <c r="O522" s="427">
        <f t="shared" si="59"/>
        <v>44071</v>
      </c>
      <c r="Q522" s="1563"/>
      <c r="R522" s="554"/>
    </row>
    <row r="523" spans="1:18" s="118" customFormat="1" ht="18" customHeight="1" x14ac:dyDescent="0.2">
      <c r="A523" s="468" t="str">
        <f t="shared" si="64"/>
        <v>20</v>
      </c>
      <c r="B523" s="435">
        <v>44072</v>
      </c>
      <c r="C523" s="469" t="s">
        <v>5</v>
      </c>
      <c r="D523" s="459" t="s">
        <v>99</v>
      </c>
      <c r="E523" s="470"/>
      <c r="F523" s="471"/>
      <c r="G523" s="470"/>
      <c r="H523" s="472">
        <f t="shared" si="60"/>
        <v>13</v>
      </c>
      <c r="I523" s="473">
        <f t="shared" si="61"/>
        <v>0</v>
      </c>
      <c r="J523" s="473">
        <f t="shared" si="62"/>
        <v>13</v>
      </c>
      <c r="K523" s="474"/>
      <c r="L523" s="474"/>
      <c r="M523" s="1781">
        <f t="shared" si="65"/>
        <v>16699</v>
      </c>
      <c r="N523" s="475">
        <f t="shared" si="63"/>
        <v>16686</v>
      </c>
      <c r="O523" s="427">
        <f t="shared" si="59"/>
        <v>44072</v>
      </c>
      <c r="Q523" s="1563"/>
      <c r="R523" s="554"/>
    </row>
    <row r="524" spans="1:18" s="118" customFormat="1" ht="18" customHeight="1" x14ac:dyDescent="0.2">
      <c r="A524" s="468" t="str">
        <f t="shared" si="64"/>
        <v>20</v>
      </c>
      <c r="B524" s="435">
        <v>44073</v>
      </c>
      <c r="C524" s="469" t="s">
        <v>100</v>
      </c>
      <c r="D524" s="459" t="s">
        <v>99</v>
      </c>
      <c r="E524" s="470"/>
      <c r="F524" s="471"/>
      <c r="G524" s="470"/>
      <c r="H524" s="472">
        <f t="shared" si="60"/>
        <v>13</v>
      </c>
      <c r="I524" s="473">
        <f t="shared" si="61"/>
        <v>0</v>
      </c>
      <c r="J524" s="473">
        <f t="shared" si="62"/>
        <v>13</v>
      </c>
      <c r="K524" s="474"/>
      <c r="L524" s="474"/>
      <c r="M524" s="1781">
        <f t="shared" si="65"/>
        <v>16699</v>
      </c>
      <c r="N524" s="475">
        <f t="shared" si="63"/>
        <v>16686</v>
      </c>
      <c r="O524" s="427">
        <f t="shared" si="59"/>
        <v>44073</v>
      </c>
      <c r="Q524" s="1563"/>
      <c r="R524" s="554"/>
    </row>
    <row r="525" spans="1:18" s="118" customFormat="1" ht="18" customHeight="1" x14ac:dyDescent="0.2">
      <c r="A525" s="476" t="str">
        <f t="shared" si="64"/>
        <v>20</v>
      </c>
      <c r="B525" s="427">
        <v>44074</v>
      </c>
      <c r="C525" s="426" t="s">
        <v>0</v>
      </c>
      <c r="D525" s="428" t="s">
        <v>98</v>
      </c>
      <c r="E525" s="429">
        <v>9</v>
      </c>
      <c r="F525" s="471">
        <v>7</v>
      </c>
      <c r="G525" s="470">
        <v>9</v>
      </c>
      <c r="H525" s="481">
        <f t="shared" si="60"/>
        <v>11</v>
      </c>
      <c r="I525" s="431">
        <f t="shared" si="61"/>
        <v>0</v>
      </c>
      <c r="J525" s="431">
        <f t="shared" si="62"/>
        <v>4</v>
      </c>
      <c r="K525" s="432"/>
      <c r="L525" s="432"/>
      <c r="M525" s="1782">
        <f t="shared" si="65"/>
        <v>16706</v>
      </c>
      <c r="N525" s="433">
        <f t="shared" si="63"/>
        <v>16695</v>
      </c>
      <c r="O525" s="427">
        <f t="shared" ref="O525:O588" si="66">B525</f>
        <v>44074</v>
      </c>
      <c r="Q525" s="1563"/>
      <c r="R525" s="554"/>
    </row>
    <row r="526" spans="1:18" s="118" customFormat="1" ht="18" customHeight="1" x14ac:dyDescent="0.2">
      <c r="A526" s="476" t="str">
        <f t="shared" si="64"/>
        <v>20</v>
      </c>
      <c r="B526" s="427">
        <v>44075</v>
      </c>
      <c r="C526" s="426" t="s">
        <v>1</v>
      </c>
      <c r="D526" s="428" t="s">
        <v>98</v>
      </c>
      <c r="E526" s="429">
        <v>8</v>
      </c>
      <c r="F526" s="471">
        <v>7</v>
      </c>
      <c r="G526" s="470">
        <v>8</v>
      </c>
      <c r="H526" s="481">
        <f t="shared" si="60"/>
        <v>10</v>
      </c>
      <c r="I526" s="431">
        <f t="shared" si="61"/>
        <v>0</v>
      </c>
      <c r="J526" s="431">
        <f t="shared" si="62"/>
        <v>3</v>
      </c>
      <c r="K526" s="432"/>
      <c r="L526" s="432"/>
      <c r="M526" s="1782">
        <f t="shared" si="65"/>
        <v>16713</v>
      </c>
      <c r="N526" s="433">
        <f t="shared" si="63"/>
        <v>16703</v>
      </c>
      <c r="O526" s="427">
        <f t="shared" si="66"/>
        <v>44075</v>
      </c>
      <c r="Q526" s="1563"/>
      <c r="R526" s="554"/>
    </row>
    <row r="527" spans="1:18" s="118" customFormat="1" ht="18" customHeight="1" x14ac:dyDescent="0.2">
      <c r="A527" s="476" t="str">
        <f t="shared" si="64"/>
        <v>20</v>
      </c>
      <c r="B527" s="427">
        <v>44076</v>
      </c>
      <c r="C527" s="426" t="s">
        <v>2</v>
      </c>
      <c r="D527" s="428" t="s">
        <v>98</v>
      </c>
      <c r="E527" s="429">
        <v>7</v>
      </c>
      <c r="F527" s="471">
        <v>7</v>
      </c>
      <c r="G527" s="470">
        <v>7</v>
      </c>
      <c r="H527" s="481">
        <f t="shared" si="60"/>
        <v>10</v>
      </c>
      <c r="I527" s="431">
        <f t="shared" si="61"/>
        <v>0</v>
      </c>
      <c r="J527" s="431">
        <f t="shared" si="62"/>
        <v>3</v>
      </c>
      <c r="K527" s="432"/>
      <c r="L527" s="432"/>
      <c r="M527" s="1782">
        <f t="shared" si="65"/>
        <v>16720</v>
      </c>
      <c r="N527" s="433">
        <f t="shared" si="63"/>
        <v>16710</v>
      </c>
      <c r="O527" s="427">
        <f t="shared" si="66"/>
        <v>44076</v>
      </c>
      <c r="Q527" s="1563"/>
      <c r="R527" s="554"/>
    </row>
    <row r="528" spans="1:18" s="118" customFormat="1" ht="18" customHeight="1" x14ac:dyDescent="0.2">
      <c r="A528" s="476" t="str">
        <f t="shared" si="64"/>
        <v>20</v>
      </c>
      <c r="B528" s="427">
        <v>44077</v>
      </c>
      <c r="C528" s="426" t="s">
        <v>3</v>
      </c>
      <c r="D528" s="428" t="s">
        <v>98</v>
      </c>
      <c r="E528" s="429">
        <v>7</v>
      </c>
      <c r="F528" s="471">
        <v>7</v>
      </c>
      <c r="G528" s="470">
        <v>7</v>
      </c>
      <c r="H528" s="481">
        <f t="shared" si="60"/>
        <v>10</v>
      </c>
      <c r="I528" s="431">
        <f t="shared" si="61"/>
        <v>0</v>
      </c>
      <c r="J528" s="431">
        <f t="shared" si="62"/>
        <v>3</v>
      </c>
      <c r="K528" s="432"/>
      <c r="L528" s="432"/>
      <c r="M528" s="1782">
        <f t="shared" si="65"/>
        <v>16727</v>
      </c>
      <c r="N528" s="433">
        <f t="shared" si="63"/>
        <v>16717</v>
      </c>
      <c r="O528" s="427">
        <f t="shared" si="66"/>
        <v>44077</v>
      </c>
      <c r="Q528" s="1563"/>
      <c r="R528" s="554"/>
    </row>
    <row r="529" spans="1:18" s="118" customFormat="1" ht="18" customHeight="1" x14ac:dyDescent="0.2">
      <c r="A529" s="476" t="str">
        <f t="shared" si="64"/>
        <v>20</v>
      </c>
      <c r="B529" s="427">
        <v>44078</v>
      </c>
      <c r="C529" s="426" t="s">
        <v>4</v>
      </c>
      <c r="D529" s="428" t="s">
        <v>98</v>
      </c>
      <c r="E529" s="429">
        <v>7</v>
      </c>
      <c r="F529" s="471">
        <v>7</v>
      </c>
      <c r="G529" s="470">
        <v>7</v>
      </c>
      <c r="H529" s="481">
        <f t="shared" si="60"/>
        <v>10</v>
      </c>
      <c r="I529" s="431">
        <f t="shared" si="61"/>
        <v>0</v>
      </c>
      <c r="J529" s="431">
        <f t="shared" si="62"/>
        <v>3</v>
      </c>
      <c r="K529" s="432"/>
      <c r="L529" s="432"/>
      <c r="M529" s="1782">
        <f t="shared" si="65"/>
        <v>16734</v>
      </c>
      <c r="N529" s="433">
        <f t="shared" si="63"/>
        <v>16724</v>
      </c>
      <c r="O529" s="427">
        <f t="shared" si="66"/>
        <v>44078</v>
      </c>
      <c r="Q529" s="1563"/>
      <c r="R529" s="554"/>
    </row>
    <row r="530" spans="1:18" s="118" customFormat="1" ht="18" customHeight="1" x14ac:dyDescent="0.2">
      <c r="A530" s="468" t="str">
        <f t="shared" si="64"/>
        <v>20</v>
      </c>
      <c r="B530" s="435">
        <v>44079</v>
      </c>
      <c r="C530" s="469" t="s">
        <v>5</v>
      </c>
      <c r="D530" s="459" t="s">
        <v>99</v>
      </c>
      <c r="E530" s="470"/>
      <c r="F530" s="471"/>
      <c r="G530" s="470"/>
      <c r="H530" s="472">
        <f t="shared" si="60"/>
        <v>10</v>
      </c>
      <c r="I530" s="473">
        <f t="shared" si="61"/>
        <v>0</v>
      </c>
      <c r="J530" s="473">
        <f t="shared" si="62"/>
        <v>10</v>
      </c>
      <c r="K530" s="474"/>
      <c r="L530" s="474"/>
      <c r="M530" s="1781">
        <f t="shared" si="65"/>
        <v>16734</v>
      </c>
      <c r="N530" s="475">
        <f t="shared" si="63"/>
        <v>16724</v>
      </c>
      <c r="O530" s="427">
        <f t="shared" si="66"/>
        <v>44079</v>
      </c>
      <c r="Q530" s="1563"/>
      <c r="R530" s="554"/>
    </row>
    <row r="531" spans="1:18" s="118" customFormat="1" ht="18" customHeight="1" x14ac:dyDescent="0.2">
      <c r="A531" s="468" t="str">
        <f t="shared" si="64"/>
        <v>20</v>
      </c>
      <c r="B531" s="435">
        <v>44080</v>
      </c>
      <c r="C531" s="469" t="s">
        <v>100</v>
      </c>
      <c r="D531" s="459" t="s">
        <v>99</v>
      </c>
      <c r="E531" s="470"/>
      <c r="F531" s="471"/>
      <c r="G531" s="470"/>
      <c r="H531" s="472">
        <f t="shared" si="60"/>
        <v>10</v>
      </c>
      <c r="I531" s="473">
        <f t="shared" si="61"/>
        <v>0</v>
      </c>
      <c r="J531" s="473">
        <f t="shared" si="62"/>
        <v>10</v>
      </c>
      <c r="K531" s="474"/>
      <c r="L531" s="474"/>
      <c r="M531" s="1781">
        <f t="shared" si="65"/>
        <v>16734</v>
      </c>
      <c r="N531" s="475">
        <f t="shared" si="63"/>
        <v>16724</v>
      </c>
      <c r="O531" s="427">
        <f t="shared" si="66"/>
        <v>44080</v>
      </c>
      <c r="Q531" s="1563"/>
      <c r="R531" s="554"/>
    </row>
    <row r="532" spans="1:18" s="118" customFormat="1" ht="18" customHeight="1" x14ac:dyDescent="0.2">
      <c r="A532" s="476" t="str">
        <f t="shared" si="64"/>
        <v>20</v>
      </c>
      <c r="B532" s="427">
        <v>44081</v>
      </c>
      <c r="C532" s="426" t="s">
        <v>0</v>
      </c>
      <c r="D532" s="428" t="s">
        <v>98</v>
      </c>
      <c r="E532" s="429">
        <v>7</v>
      </c>
      <c r="F532" s="471">
        <v>7</v>
      </c>
      <c r="G532" s="470">
        <v>7</v>
      </c>
      <c r="H532" s="481">
        <f t="shared" si="60"/>
        <v>10</v>
      </c>
      <c r="I532" s="431">
        <f t="shared" si="61"/>
        <v>0</v>
      </c>
      <c r="J532" s="431">
        <f t="shared" si="62"/>
        <v>3</v>
      </c>
      <c r="K532" s="432"/>
      <c r="L532" s="432"/>
      <c r="M532" s="1782">
        <f t="shared" si="65"/>
        <v>16741</v>
      </c>
      <c r="N532" s="433">
        <f t="shared" si="63"/>
        <v>16731</v>
      </c>
      <c r="O532" s="427">
        <f t="shared" si="66"/>
        <v>44081</v>
      </c>
      <c r="Q532" s="1563"/>
      <c r="R532" s="554"/>
    </row>
    <row r="533" spans="1:18" s="118" customFormat="1" ht="18" customHeight="1" x14ac:dyDescent="0.2">
      <c r="A533" s="476" t="str">
        <f t="shared" si="64"/>
        <v>20</v>
      </c>
      <c r="B533" s="427">
        <v>44082</v>
      </c>
      <c r="C533" s="426" t="s">
        <v>1</v>
      </c>
      <c r="D533" s="428" t="s">
        <v>98</v>
      </c>
      <c r="E533" s="429">
        <v>7</v>
      </c>
      <c r="F533" s="471">
        <v>7</v>
      </c>
      <c r="G533" s="470">
        <v>7</v>
      </c>
      <c r="H533" s="481">
        <f t="shared" si="60"/>
        <v>10</v>
      </c>
      <c r="I533" s="431">
        <f>I532+G533-E533</f>
        <v>0</v>
      </c>
      <c r="J533" s="431">
        <f t="shared" si="62"/>
        <v>3</v>
      </c>
      <c r="K533" s="432"/>
      <c r="L533" s="432"/>
      <c r="M533" s="1782">
        <f t="shared" si="65"/>
        <v>16748</v>
      </c>
      <c r="N533" s="433">
        <f t="shared" si="63"/>
        <v>16738</v>
      </c>
      <c r="O533" s="427">
        <f t="shared" si="66"/>
        <v>44082</v>
      </c>
      <c r="Q533" s="1563"/>
      <c r="R533" s="554"/>
    </row>
    <row r="534" spans="1:18" s="118" customFormat="1" ht="18" customHeight="1" x14ac:dyDescent="0.2">
      <c r="A534" s="476" t="str">
        <f t="shared" si="64"/>
        <v>20</v>
      </c>
      <c r="B534" s="427">
        <v>44083</v>
      </c>
      <c r="C534" s="426" t="s">
        <v>2</v>
      </c>
      <c r="D534" s="428" t="s">
        <v>98</v>
      </c>
      <c r="E534" s="429">
        <v>6</v>
      </c>
      <c r="F534" s="471">
        <v>7</v>
      </c>
      <c r="G534" s="470">
        <v>6</v>
      </c>
      <c r="H534" s="481">
        <f t="shared" si="60"/>
        <v>11</v>
      </c>
      <c r="I534" s="431">
        <f t="shared" si="61"/>
        <v>0</v>
      </c>
      <c r="J534" s="431">
        <f t="shared" si="62"/>
        <v>4</v>
      </c>
      <c r="K534" s="432"/>
      <c r="L534" s="432"/>
      <c r="M534" s="1782">
        <f t="shared" si="65"/>
        <v>16755</v>
      </c>
      <c r="N534" s="433">
        <f t="shared" si="63"/>
        <v>16744</v>
      </c>
      <c r="O534" s="427">
        <f t="shared" si="66"/>
        <v>44083</v>
      </c>
      <c r="Q534" s="1563"/>
      <c r="R534" s="554"/>
    </row>
    <row r="535" spans="1:18" s="118" customFormat="1" ht="18" customHeight="1" x14ac:dyDescent="0.2">
      <c r="A535" s="476" t="str">
        <f t="shared" si="64"/>
        <v>20</v>
      </c>
      <c r="B535" s="427">
        <v>44084</v>
      </c>
      <c r="C535" s="426" t="s">
        <v>3</v>
      </c>
      <c r="D535" s="428" t="s">
        <v>98</v>
      </c>
      <c r="E535" s="429">
        <v>7</v>
      </c>
      <c r="F535" s="471">
        <v>7</v>
      </c>
      <c r="G535" s="470">
        <v>7</v>
      </c>
      <c r="H535" s="481">
        <f t="shared" si="60"/>
        <v>11</v>
      </c>
      <c r="I535" s="431">
        <f t="shared" si="61"/>
        <v>0</v>
      </c>
      <c r="J535" s="431">
        <f t="shared" si="62"/>
        <v>4</v>
      </c>
      <c r="K535" s="432"/>
      <c r="L535" s="432"/>
      <c r="M535" s="1782">
        <f t="shared" si="65"/>
        <v>16762</v>
      </c>
      <c r="N535" s="433">
        <f t="shared" si="63"/>
        <v>16751</v>
      </c>
      <c r="O535" s="427">
        <f t="shared" si="66"/>
        <v>44084</v>
      </c>
      <c r="Q535" s="1563"/>
      <c r="R535" s="554"/>
    </row>
    <row r="536" spans="1:18" s="118" customFormat="1" ht="18" customHeight="1" x14ac:dyDescent="0.2">
      <c r="A536" s="476" t="str">
        <f t="shared" si="64"/>
        <v>20</v>
      </c>
      <c r="B536" s="427">
        <v>44085</v>
      </c>
      <c r="C536" s="426" t="s">
        <v>4</v>
      </c>
      <c r="D536" s="428" t="s">
        <v>98</v>
      </c>
      <c r="E536" s="429">
        <v>6</v>
      </c>
      <c r="F536" s="471">
        <v>7</v>
      </c>
      <c r="G536" s="470">
        <v>6</v>
      </c>
      <c r="H536" s="481">
        <f t="shared" si="60"/>
        <v>12</v>
      </c>
      <c r="I536" s="431">
        <f t="shared" si="61"/>
        <v>0</v>
      </c>
      <c r="J536" s="431">
        <f t="shared" si="62"/>
        <v>5</v>
      </c>
      <c r="K536" s="432"/>
      <c r="L536" s="432"/>
      <c r="M536" s="1782">
        <f t="shared" si="65"/>
        <v>16769</v>
      </c>
      <c r="N536" s="433">
        <f t="shared" si="63"/>
        <v>16757</v>
      </c>
      <c r="O536" s="427">
        <f t="shared" si="66"/>
        <v>44085</v>
      </c>
      <c r="Q536" s="1563"/>
      <c r="R536" s="554"/>
    </row>
    <row r="537" spans="1:18" s="118" customFormat="1" ht="18" customHeight="1" x14ac:dyDescent="0.2">
      <c r="A537" s="468" t="str">
        <f t="shared" si="64"/>
        <v>20</v>
      </c>
      <c r="B537" s="435">
        <v>44086</v>
      </c>
      <c r="C537" s="469" t="s">
        <v>5</v>
      </c>
      <c r="D537" s="459" t="s">
        <v>99</v>
      </c>
      <c r="E537" s="470"/>
      <c r="F537" s="471"/>
      <c r="G537" s="470"/>
      <c r="H537" s="472">
        <f t="shared" si="60"/>
        <v>12</v>
      </c>
      <c r="I537" s="473">
        <f t="shared" si="61"/>
        <v>0</v>
      </c>
      <c r="J537" s="473">
        <f t="shared" si="62"/>
        <v>12</v>
      </c>
      <c r="K537" s="474"/>
      <c r="L537" s="474"/>
      <c r="M537" s="1781">
        <f t="shared" si="65"/>
        <v>16769</v>
      </c>
      <c r="N537" s="475">
        <f t="shared" si="63"/>
        <v>16757</v>
      </c>
      <c r="O537" s="427">
        <f t="shared" si="66"/>
        <v>44086</v>
      </c>
      <c r="Q537" s="1563"/>
      <c r="R537" s="554"/>
    </row>
    <row r="538" spans="1:18" s="118" customFormat="1" ht="18" customHeight="1" x14ac:dyDescent="0.2">
      <c r="A538" s="468" t="str">
        <f t="shared" si="64"/>
        <v>20</v>
      </c>
      <c r="B538" s="435">
        <v>44087</v>
      </c>
      <c r="C538" s="469" t="s">
        <v>100</v>
      </c>
      <c r="D538" s="459" t="s">
        <v>99</v>
      </c>
      <c r="E538" s="470"/>
      <c r="F538" s="471"/>
      <c r="G538" s="470"/>
      <c r="H538" s="472">
        <f t="shared" si="60"/>
        <v>12</v>
      </c>
      <c r="I538" s="473">
        <f t="shared" si="61"/>
        <v>0</v>
      </c>
      <c r="J538" s="473">
        <f t="shared" si="62"/>
        <v>12</v>
      </c>
      <c r="K538" s="474"/>
      <c r="L538" s="474"/>
      <c r="M538" s="1781">
        <f t="shared" si="65"/>
        <v>16769</v>
      </c>
      <c r="N538" s="475">
        <f t="shared" si="63"/>
        <v>16757</v>
      </c>
      <c r="O538" s="427">
        <f t="shared" si="66"/>
        <v>44087</v>
      </c>
      <c r="Q538" s="1563"/>
      <c r="R538" s="554"/>
    </row>
    <row r="539" spans="1:18" s="118" customFormat="1" ht="18" customHeight="1" x14ac:dyDescent="0.2">
      <c r="A539" s="476" t="str">
        <f t="shared" si="64"/>
        <v>20</v>
      </c>
      <c r="B539" s="427">
        <v>44088</v>
      </c>
      <c r="C539" s="426" t="s">
        <v>0</v>
      </c>
      <c r="D539" s="428" t="s">
        <v>98</v>
      </c>
      <c r="E539" s="429">
        <v>7</v>
      </c>
      <c r="F539" s="471">
        <v>6</v>
      </c>
      <c r="G539" s="470">
        <v>7</v>
      </c>
      <c r="H539" s="481">
        <f t="shared" si="60"/>
        <v>11</v>
      </c>
      <c r="I539" s="431">
        <f t="shared" si="61"/>
        <v>0</v>
      </c>
      <c r="J539" s="431">
        <f t="shared" si="62"/>
        <v>5</v>
      </c>
      <c r="K539" s="432"/>
      <c r="L539" s="432"/>
      <c r="M539" s="1782">
        <f t="shared" si="65"/>
        <v>16775</v>
      </c>
      <c r="N539" s="433">
        <f t="shared" si="63"/>
        <v>16764</v>
      </c>
      <c r="O539" s="427">
        <f t="shared" si="66"/>
        <v>44088</v>
      </c>
      <c r="Q539" s="1563"/>
      <c r="R539" s="554"/>
    </row>
    <row r="540" spans="1:18" s="118" customFormat="1" ht="18" customHeight="1" x14ac:dyDescent="0.2">
      <c r="A540" s="476" t="str">
        <f t="shared" si="64"/>
        <v>20</v>
      </c>
      <c r="B540" s="427">
        <v>44089</v>
      </c>
      <c r="C540" s="426" t="s">
        <v>1</v>
      </c>
      <c r="D540" s="428" t="s">
        <v>98</v>
      </c>
      <c r="E540" s="429">
        <v>7</v>
      </c>
      <c r="F540" s="471">
        <v>6</v>
      </c>
      <c r="G540" s="470">
        <v>7</v>
      </c>
      <c r="H540" s="481">
        <f t="shared" si="60"/>
        <v>10</v>
      </c>
      <c r="I540" s="431">
        <f t="shared" si="61"/>
        <v>0</v>
      </c>
      <c r="J540" s="431">
        <f t="shared" si="62"/>
        <v>4</v>
      </c>
      <c r="K540" s="432"/>
      <c r="L540" s="432"/>
      <c r="M540" s="1782">
        <f t="shared" si="65"/>
        <v>16781</v>
      </c>
      <c r="N540" s="433">
        <f t="shared" si="63"/>
        <v>16771</v>
      </c>
      <c r="O540" s="427">
        <f t="shared" si="66"/>
        <v>44089</v>
      </c>
      <c r="Q540" s="1563"/>
      <c r="R540" s="554"/>
    </row>
    <row r="541" spans="1:18" s="118" customFormat="1" ht="18" customHeight="1" x14ac:dyDescent="0.2">
      <c r="A541" s="476" t="str">
        <f t="shared" si="64"/>
        <v>20</v>
      </c>
      <c r="B541" s="427">
        <v>44090</v>
      </c>
      <c r="C541" s="426" t="s">
        <v>2</v>
      </c>
      <c r="D541" s="428" t="s">
        <v>98</v>
      </c>
      <c r="E541" s="429">
        <v>7</v>
      </c>
      <c r="F541" s="529">
        <v>7</v>
      </c>
      <c r="G541" s="470">
        <v>7</v>
      </c>
      <c r="H541" s="481">
        <f t="shared" si="60"/>
        <v>10</v>
      </c>
      <c r="I541" s="431">
        <f t="shared" si="61"/>
        <v>0</v>
      </c>
      <c r="J541" s="431">
        <f t="shared" si="62"/>
        <v>3</v>
      </c>
      <c r="K541" s="432"/>
      <c r="L541" s="432"/>
      <c r="M541" s="1782">
        <f t="shared" si="65"/>
        <v>16788</v>
      </c>
      <c r="N541" s="433">
        <f t="shared" si="63"/>
        <v>16778</v>
      </c>
      <c r="O541" s="427">
        <f t="shared" si="66"/>
        <v>44090</v>
      </c>
      <c r="Q541" s="1563"/>
      <c r="R541" s="554"/>
    </row>
    <row r="542" spans="1:18" s="118" customFormat="1" ht="18" customHeight="1" x14ac:dyDescent="0.2">
      <c r="A542" s="476" t="str">
        <f t="shared" si="64"/>
        <v>20</v>
      </c>
      <c r="B542" s="427">
        <v>44091</v>
      </c>
      <c r="C542" s="426" t="s">
        <v>3</v>
      </c>
      <c r="D542" s="428" t="s">
        <v>98</v>
      </c>
      <c r="E542" s="429">
        <v>7</v>
      </c>
      <c r="F542" s="529">
        <v>7</v>
      </c>
      <c r="G542" s="470">
        <v>7</v>
      </c>
      <c r="H542" s="481">
        <f t="shared" si="60"/>
        <v>10</v>
      </c>
      <c r="I542" s="431">
        <f t="shared" si="61"/>
        <v>0</v>
      </c>
      <c r="J542" s="431">
        <f t="shared" si="62"/>
        <v>3</v>
      </c>
      <c r="K542" s="432"/>
      <c r="L542" s="432"/>
      <c r="M542" s="1782">
        <f t="shared" si="65"/>
        <v>16795</v>
      </c>
      <c r="N542" s="433">
        <f t="shared" si="63"/>
        <v>16785</v>
      </c>
      <c r="O542" s="427">
        <f t="shared" si="66"/>
        <v>44091</v>
      </c>
      <c r="Q542" s="1563"/>
      <c r="R542" s="554"/>
    </row>
    <row r="543" spans="1:18" s="118" customFormat="1" ht="18" customHeight="1" x14ac:dyDescent="0.2">
      <c r="A543" s="476" t="str">
        <f t="shared" si="64"/>
        <v>20</v>
      </c>
      <c r="B543" s="427">
        <v>44092</v>
      </c>
      <c r="C543" s="426" t="s">
        <v>4</v>
      </c>
      <c r="D543" s="428" t="s">
        <v>98</v>
      </c>
      <c r="E543" s="429">
        <v>7</v>
      </c>
      <c r="F543" s="529">
        <v>7</v>
      </c>
      <c r="G543" s="470">
        <v>7</v>
      </c>
      <c r="H543" s="481">
        <f t="shared" si="60"/>
        <v>10</v>
      </c>
      <c r="I543" s="431">
        <f t="shared" si="61"/>
        <v>0</v>
      </c>
      <c r="J543" s="431">
        <f t="shared" si="62"/>
        <v>3</v>
      </c>
      <c r="K543" s="432"/>
      <c r="L543" s="432"/>
      <c r="M543" s="1782">
        <f t="shared" si="65"/>
        <v>16802</v>
      </c>
      <c r="N543" s="433">
        <f t="shared" si="63"/>
        <v>16792</v>
      </c>
      <c r="O543" s="427">
        <f t="shared" si="66"/>
        <v>44092</v>
      </c>
      <c r="Q543" s="1563"/>
      <c r="R543" s="554"/>
    </row>
    <row r="544" spans="1:18" s="118" customFormat="1" ht="18" customHeight="1" x14ac:dyDescent="0.2">
      <c r="A544" s="468" t="str">
        <f t="shared" si="64"/>
        <v>20</v>
      </c>
      <c r="B544" s="435">
        <v>44093</v>
      </c>
      <c r="C544" s="469" t="s">
        <v>5</v>
      </c>
      <c r="D544" s="459" t="s">
        <v>99</v>
      </c>
      <c r="E544" s="470"/>
      <c r="F544" s="471"/>
      <c r="G544" s="470"/>
      <c r="H544" s="472">
        <f t="shared" si="60"/>
        <v>10</v>
      </c>
      <c r="I544" s="473">
        <f t="shared" si="61"/>
        <v>0</v>
      </c>
      <c r="J544" s="473">
        <f t="shared" si="62"/>
        <v>10</v>
      </c>
      <c r="K544" s="474"/>
      <c r="L544" s="474"/>
      <c r="M544" s="1781">
        <f t="shared" si="65"/>
        <v>16802</v>
      </c>
      <c r="N544" s="475">
        <f t="shared" si="63"/>
        <v>16792</v>
      </c>
      <c r="O544" s="427">
        <f t="shared" si="66"/>
        <v>44093</v>
      </c>
      <c r="Q544" s="1563"/>
      <c r="R544" s="554"/>
    </row>
    <row r="545" spans="1:18" s="118" customFormat="1" ht="18" customHeight="1" x14ac:dyDescent="0.2">
      <c r="A545" s="468" t="str">
        <f t="shared" si="64"/>
        <v>20</v>
      </c>
      <c r="B545" s="435">
        <v>44094</v>
      </c>
      <c r="C545" s="469" t="s">
        <v>100</v>
      </c>
      <c r="D545" s="459" t="s">
        <v>99</v>
      </c>
      <c r="E545" s="470"/>
      <c r="F545" s="471"/>
      <c r="G545" s="470"/>
      <c r="H545" s="472">
        <f t="shared" si="60"/>
        <v>10</v>
      </c>
      <c r="I545" s="473">
        <f>I544+G545-E545</f>
        <v>0</v>
      </c>
      <c r="J545" s="473">
        <f t="shared" si="62"/>
        <v>10</v>
      </c>
      <c r="K545" s="474"/>
      <c r="L545" s="474"/>
      <c r="M545" s="1781">
        <f t="shared" si="65"/>
        <v>16802</v>
      </c>
      <c r="N545" s="475">
        <f t="shared" si="63"/>
        <v>16792</v>
      </c>
      <c r="O545" s="427">
        <f t="shared" si="66"/>
        <v>44094</v>
      </c>
      <c r="Q545" s="1563"/>
      <c r="R545" s="554"/>
    </row>
    <row r="546" spans="1:18" s="118" customFormat="1" ht="18" customHeight="1" x14ac:dyDescent="0.2">
      <c r="A546" s="468" t="str">
        <f t="shared" si="64"/>
        <v>20</v>
      </c>
      <c r="B546" s="435">
        <v>44095</v>
      </c>
      <c r="C546" s="469" t="s">
        <v>0</v>
      </c>
      <c r="D546" s="459" t="s">
        <v>99</v>
      </c>
      <c r="E546" s="470"/>
      <c r="F546" s="471"/>
      <c r="G546" s="470"/>
      <c r="H546" s="472">
        <f t="shared" si="60"/>
        <v>10</v>
      </c>
      <c r="I546" s="473">
        <f t="shared" si="61"/>
        <v>0</v>
      </c>
      <c r="J546" s="473">
        <f t="shared" si="62"/>
        <v>10</v>
      </c>
      <c r="K546" s="474"/>
      <c r="L546" s="474"/>
      <c r="M546" s="1781">
        <f t="shared" si="65"/>
        <v>16802</v>
      </c>
      <c r="N546" s="475">
        <f t="shared" si="63"/>
        <v>16792</v>
      </c>
      <c r="O546" s="427">
        <f t="shared" si="66"/>
        <v>44095</v>
      </c>
      <c r="Q546" s="1563"/>
      <c r="R546" s="554"/>
    </row>
    <row r="547" spans="1:18" s="118" customFormat="1" ht="18" customHeight="1" x14ac:dyDescent="0.2">
      <c r="A547" s="468" t="str">
        <f t="shared" si="64"/>
        <v>20</v>
      </c>
      <c r="B547" s="435">
        <v>44096</v>
      </c>
      <c r="C547" s="469" t="s">
        <v>1</v>
      </c>
      <c r="D547" s="459" t="s">
        <v>99</v>
      </c>
      <c r="E547" s="470"/>
      <c r="F547" s="471"/>
      <c r="G547" s="470"/>
      <c r="H547" s="472">
        <f t="shared" si="60"/>
        <v>10</v>
      </c>
      <c r="I547" s="473">
        <f t="shared" si="61"/>
        <v>0</v>
      </c>
      <c r="J547" s="473">
        <f t="shared" si="62"/>
        <v>10</v>
      </c>
      <c r="K547" s="474"/>
      <c r="L547" s="474"/>
      <c r="M547" s="1781">
        <f t="shared" si="65"/>
        <v>16802</v>
      </c>
      <c r="N547" s="475">
        <f t="shared" si="63"/>
        <v>16792</v>
      </c>
      <c r="O547" s="427">
        <f t="shared" si="66"/>
        <v>44096</v>
      </c>
      <c r="Q547" s="1563"/>
      <c r="R547" s="554"/>
    </row>
    <row r="548" spans="1:18" s="118" customFormat="1" ht="18" customHeight="1" x14ac:dyDescent="0.2">
      <c r="A548" s="476" t="str">
        <f t="shared" si="64"/>
        <v>20</v>
      </c>
      <c r="B548" s="427">
        <v>44097</v>
      </c>
      <c r="C548" s="426" t="s">
        <v>2</v>
      </c>
      <c r="D548" s="428" t="s">
        <v>98</v>
      </c>
      <c r="E548" s="429">
        <v>6</v>
      </c>
      <c r="F548" s="529">
        <v>7</v>
      </c>
      <c r="G548" s="470">
        <v>6</v>
      </c>
      <c r="H548" s="481">
        <f t="shared" si="60"/>
        <v>11</v>
      </c>
      <c r="I548" s="431">
        <f t="shared" si="61"/>
        <v>0</v>
      </c>
      <c r="J548" s="431">
        <f t="shared" si="62"/>
        <v>4</v>
      </c>
      <c r="K548" s="432"/>
      <c r="L548" s="432"/>
      <c r="M548" s="1782">
        <f t="shared" si="65"/>
        <v>16809</v>
      </c>
      <c r="N548" s="433">
        <f t="shared" si="63"/>
        <v>16798</v>
      </c>
      <c r="O548" s="427">
        <f t="shared" si="66"/>
        <v>44097</v>
      </c>
      <c r="Q548" s="1563"/>
      <c r="R548" s="554"/>
    </row>
    <row r="549" spans="1:18" s="118" customFormat="1" ht="18" customHeight="1" x14ac:dyDescent="0.2">
      <c r="A549" s="476" t="str">
        <f t="shared" si="64"/>
        <v>20</v>
      </c>
      <c r="B549" s="427">
        <v>44098</v>
      </c>
      <c r="C549" s="426" t="s">
        <v>3</v>
      </c>
      <c r="D549" s="428" t="s">
        <v>98</v>
      </c>
      <c r="E549" s="429">
        <v>5</v>
      </c>
      <c r="F549" s="529">
        <v>7</v>
      </c>
      <c r="G549" s="470">
        <v>5</v>
      </c>
      <c r="H549" s="481">
        <f t="shared" si="60"/>
        <v>13</v>
      </c>
      <c r="I549" s="431">
        <f t="shared" si="61"/>
        <v>0</v>
      </c>
      <c r="J549" s="431">
        <f t="shared" si="62"/>
        <v>6</v>
      </c>
      <c r="K549" s="436" t="s">
        <v>658</v>
      </c>
      <c r="L549" s="436"/>
      <c r="M549" s="1782">
        <f t="shared" si="65"/>
        <v>16816</v>
      </c>
      <c r="N549" s="433">
        <f t="shared" si="63"/>
        <v>16803</v>
      </c>
      <c r="O549" s="427">
        <f t="shared" si="66"/>
        <v>44098</v>
      </c>
      <c r="Q549" s="1563"/>
      <c r="R549" s="554"/>
    </row>
    <row r="550" spans="1:18" s="118" customFormat="1" ht="18" customHeight="1" x14ac:dyDescent="0.2">
      <c r="A550" s="476" t="str">
        <f t="shared" si="64"/>
        <v>20</v>
      </c>
      <c r="B550" s="427">
        <v>44099</v>
      </c>
      <c r="C550" s="426" t="s">
        <v>4</v>
      </c>
      <c r="D550" s="428" t="s">
        <v>98</v>
      </c>
      <c r="E550" s="429">
        <v>4</v>
      </c>
      <c r="F550" s="529">
        <v>5</v>
      </c>
      <c r="G550" s="470">
        <v>4</v>
      </c>
      <c r="H550" s="481">
        <f t="shared" si="60"/>
        <v>14</v>
      </c>
      <c r="I550" s="431">
        <f t="shared" si="61"/>
        <v>0</v>
      </c>
      <c r="J550" s="431">
        <f t="shared" si="62"/>
        <v>9</v>
      </c>
      <c r="K550" s="436" t="s">
        <v>659</v>
      </c>
      <c r="L550" s="436"/>
      <c r="M550" s="1782">
        <f t="shared" si="65"/>
        <v>16821</v>
      </c>
      <c r="N550" s="433">
        <f t="shared" si="63"/>
        <v>16807</v>
      </c>
      <c r="O550" s="427">
        <f t="shared" si="66"/>
        <v>44099</v>
      </c>
      <c r="Q550" s="1563"/>
      <c r="R550" s="554"/>
    </row>
    <row r="551" spans="1:18" s="118" customFormat="1" ht="18" customHeight="1" x14ac:dyDescent="0.2">
      <c r="A551" s="476" t="str">
        <f t="shared" si="64"/>
        <v>20</v>
      </c>
      <c r="B551" s="427">
        <v>44100</v>
      </c>
      <c r="C551" s="426" t="s">
        <v>5</v>
      </c>
      <c r="D551" s="428" t="s">
        <v>98</v>
      </c>
      <c r="E551" s="429">
        <v>0</v>
      </c>
      <c r="F551" s="529">
        <v>0</v>
      </c>
      <c r="G551" s="470">
        <v>0</v>
      </c>
      <c r="H551" s="481">
        <f t="shared" si="60"/>
        <v>14</v>
      </c>
      <c r="I551" s="431">
        <f t="shared" si="61"/>
        <v>0</v>
      </c>
      <c r="J551" s="431">
        <f t="shared" si="62"/>
        <v>14</v>
      </c>
      <c r="K551" s="436" t="s">
        <v>607</v>
      </c>
      <c r="L551" s="436"/>
      <c r="M551" s="1782">
        <f t="shared" si="65"/>
        <v>16821</v>
      </c>
      <c r="N551" s="433">
        <f t="shared" si="63"/>
        <v>16807</v>
      </c>
      <c r="O551" s="427">
        <f t="shared" si="66"/>
        <v>44100</v>
      </c>
      <c r="Q551" s="1563"/>
      <c r="R551" s="554"/>
    </row>
    <row r="552" spans="1:18" s="118" customFormat="1" ht="18" customHeight="1" x14ac:dyDescent="0.2">
      <c r="A552" s="468" t="str">
        <f t="shared" si="64"/>
        <v>20</v>
      </c>
      <c r="B552" s="435">
        <v>44101</v>
      </c>
      <c r="C552" s="469" t="s">
        <v>100</v>
      </c>
      <c r="D552" s="459" t="s">
        <v>99</v>
      </c>
      <c r="E552" s="470"/>
      <c r="F552" s="471"/>
      <c r="G552" s="470"/>
      <c r="H552" s="472">
        <f t="shared" si="60"/>
        <v>14</v>
      </c>
      <c r="I552" s="473">
        <f t="shared" si="61"/>
        <v>0</v>
      </c>
      <c r="J552" s="473">
        <f t="shared" si="62"/>
        <v>14</v>
      </c>
      <c r="K552" s="474"/>
      <c r="L552" s="474"/>
      <c r="M552" s="1781">
        <f t="shared" si="65"/>
        <v>16821</v>
      </c>
      <c r="N552" s="475">
        <f t="shared" si="63"/>
        <v>16807</v>
      </c>
      <c r="O552" s="427">
        <f t="shared" si="66"/>
        <v>44101</v>
      </c>
      <c r="Q552" s="1563"/>
      <c r="R552" s="554"/>
    </row>
    <row r="553" spans="1:18" s="118" customFormat="1" ht="18" customHeight="1" x14ac:dyDescent="0.2">
      <c r="A553" s="476" t="str">
        <f t="shared" si="64"/>
        <v>20</v>
      </c>
      <c r="B553" s="427">
        <v>44102</v>
      </c>
      <c r="C553" s="426" t="s">
        <v>0</v>
      </c>
      <c r="D553" s="428" t="s">
        <v>98</v>
      </c>
      <c r="E553" s="429">
        <v>0</v>
      </c>
      <c r="F553" s="529">
        <v>7</v>
      </c>
      <c r="G553" s="470">
        <v>0</v>
      </c>
      <c r="H553" s="481">
        <f t="shared" si="60"/>
        <v>21</v>
      </c>
      <c r="I553" s="431">
        <f t="shared" si="61"/>
        <v>0</v>
      </c>
      <c r="J553" s="431">
        <f t="shared" si="62"/>
        <v>14</v>
      </c>
      <c r="K553" s="436" t="s">
        <v>644</v>
      </c>
      <c r="L553" s="436"/>
      <c r="M553" s="1782">
        <f t="shared" si="65"/>
        <v>16828</v>
      </c>
      <c r="N553" s="433">
        <f t="shared" si="63"/>
        <v>16807</v>
      </c>
      <c r="O553" s="427">
        <f t="shared" si="66"/>
        <v>44102</v>
      </c>
      <c r="Q553" s="1563"/>
      <c r="R553" s="554"/>
    </row>
    <row r="554" spans="1:18" s="118" customFormat="1" ht="18" customHeight="1" x14ac:dyDescent="0.2">
      <c r="A554" s="476" t="str">
        <f t="shared" si="64"/>
        <v>20</v>
      </c>
      <c r="B554" s="427">
        <v>44103</v>
      </c>
      <c r="C554" s="426" t="s">
        <v>1</v>
      </c>
      <c r="D554" s="428" t="s">
        <v>98</v>
      </c>
      <c r="E554" s="429">
        <v>0</v>
      </c>
      <c r="F554" s="529">
        <v>6</v>
      </c>
      <c r="G554" s="470">
        <v>0</v>
      </c>
      <c r="H554" s="481">
        <f t="shared" si="60"/>
        <v>27</v>
      </c>
      <c r="I554" s="431">
        <f t="shared" si="61"/>
        <v>0</v>
      </c>
      <c r="J554" s="431">
        <f t="shared" si="62"/>
        <v>21</v>
      </c>
      <c r="K554" s="436" t="s">
        <v>644</v>
      </c>
      <c r="L554" s="436"/>
      <c r="M554" s="1782">
        <f t="shared" si="65"/>
        <v>16834</v>
      </c>
      <c r="N554" s="433">
        <f t="shared" si="63"/>
        <v>16807</v>
      </c>
      <c r="O554" s="427">
        <f t="shared" si="66"/>
        <v>44103</v>
      </c>
      <c r="Q554" s="1563"/>
      <c r="R554" s="554"/>
    </row>
    <row r="555" spans="1:18" s="118" customFormat="1" ht="18" customHeight="1" x14ac:dyDescent="0.2">
      <c r="A555" s="476" t="str">
        <f t="shared" si="64"/>
        <v>20</v>
      </c>
      <c r="B555" s="427">
        <v>44104</v>
      </c>
      <c r="C555" s="426" t="s">
        <v>2</v>
      </c>
      <c r="D555" s="428" t="s">
        <v>98</v>
      </c>
      <c r="E555" s="429">
        <v>4</v>
      </c>
      <c r="F555" s="471">
        <v>5</v>
      </c>
      <c r="G555" s="470">
        <v>4</v>
      </c>
      <c r="H555" s="481">
        <f t="shared" si="60"/>
        <v>28</v>
      </c>
      <c r="I555" s="431">
        <f t="shared" si="61"/>
        <v>0</v>
      </c>
      <c r="J555" s="431">
        <f t="shared" si="62"/>
        <v>23</v>
      </c>
      <c r="K555" s="436" t="s">
        <v>660</v>
      </c>
      <c r="L555" s="436"/>
      <c r="M555" s="1782">
        <f t="shared" si="65"/>
        <v>16839</v>
      </c>
      <c r="N555" s="433">
        <f t="shared" si="63"/>
        <v>16811</v>
      </c>
      <c r="O555" s="427">
        <f t="shared" si="66"/>
        <v>44104</v>
      </c>
      <c r="Q555" s="1563"/>
      <c r="R555" s="554"/>
    </row>
    <row r="556" spans="1:18" s="118" customFormat="1" ht="18" customHeight="1" x14ac:dyDescent="0.2">
      <c r="A556" s="476" t="str">
        <f t="shared" si="64"/>
        <v>20</v>
      </c>
      <c r="B556" s="427">
        <v>44105</v>
      </c>
      <c r="C556" s="426" t="s">
        <v>3</v>
      </c>
      <c r="D556" s="428" t="s">
        <v>98</v>
      </c>
      <c r="E556" s="429">
        <v>6</v>
      </c>
      <c r="F556" s="471">
        <v>5</v>
      </c>
      <c r="G556" s="470">
        <v>6</v>
      </c>
      <c r="H556" s="481">
        <f t="shared" si="60"/>
        <v>27</v>
      </c>
      <c r="I556" s="431">
        <f t="shared" si="61"/>
        <v>0</v>
      </c>
      <c r="J556" s="431">
        <f t="shared" si="62"/>
        <v>22</v>
      </c>
      <c r="K556" s="432"/>
      <c r="L556" s="432"/>
      <c r="M556" s="1782">
        <f t="shared" si="65"/>
        <v>16844</v>
      </c>
      <c r="N556" s="433">
        <f t="shared" si="63"/>
        <v>16817</v>
      </c>
      <c r="O556" s="427">
        <f t="shared" si="66"/>
        <v>44105</v>
      </c>
      <c r="Q556" s="1563"/>
      <c r="R556" s="554"/>
    </row>
    <row r="557" spans="1:18" s="118" customFormat="1" ht="18" customHeight="1" x14ac:dyDescent="0.2">
      <c r="A557" s="476" t="str">
        <f t="shared" si="64"/>
        <v>20</v>
      </c>
      <c r="B557" s="427">
        <v>44106</v>
      </c>
      <c r="C557" s="426" t="s">
        <v>4</v>
      </c>
      <c r="D557" s="428" t="s">
        <v>98</v>
      </c>
      <c r="E557" s="429">
        <v>7</v>
      </c>
      <c r="F557" s="471">
        <v>5</v>
      </c>
      <c r="G557" s="470">
        <v>7</v>
      </c>
      <c r="H557" s="481">
        <f t="shared" si="60"/>
        <v>25</v>
      </c>
      <c r="I557" s="431">
        <f t="shared" si="61"/>
        <v>0</v>
      </c>
      <c r="J557" s="431">
        <f>(G557-H556)*-1</f>
        <v>20</v>
      </c>
      <c r="K557" s="432"/>
      <c r="L557" s="432"/>
      <c r="M557" s="1782">
        <f t="shared" si="65"/>
        <v>16849</v>
      </c>
      <c r="N557" s="433">
        <f t="shared" si="63"/>
        <v>16824</v>
      </c>
      <c r="O557" s="427">
        <f t="shared" si="66"/>
        <v>44106</v>
      </c>
      <c r="Q557" s="1563"/>
      <c r="R557" s="554"/>
    </row>
    <row r="558" spans="1:18" s="118" customFormat="1" ht="18" customHeight="1" x14ac:dyDescent="0.2">
      <c r="A558" s="468" t="str">
        <f t="shared" si="64"/>
        <v>20</v>
      </c>
      <c r="B558" s="435">
        <v>44107</v>
      </c>
      <c r="C558" s="469" t="s">
        <v>5</v>
      </c>
      <c r="D558" s="459" t="s">
        <v>99</v>
      </c>
      <c r="E558" s="470"/>
      <c r="F558" s="471"/>
      <c r="G558" s="470"/>
      <c r="H558" s="472">
        <f t="shared" si="60"/>
        <v>25</v>
      </c>
      <c r="I558" s="473">
        <f t="shared" si="61"/>
        <v>0</v>
      </c>
      <c r="J558" s="473">
        <f t="shared" si="62"/>
        <v>25</v>
      </c>
      <c r="K558" s="474"/>
      <c r="L558" s="474"/>
      <c r="M558" s="1781">
        <f t="shared" si="65"/>
        <v>16849</v>
      </c>
      <c r="N558" s="475">
        <f t="shared" si="63"/>
        <v>16824</v>
      </c>
      <c r="O558" s="427">
        <f t="shared" si="66"/>
        <v>44107</v>
      </c>
      <c r="Q558" s="1563"/>
      <c r="R558" s="554"/>
    </row>
    <row r="559" spans="1:18" s="118" customFormat="1" ht="18" customHeight="1" x14ac:dyDescent="0.2">
      <c r="A559" s="468" t="str">
        <f t="shared" si="64"/>
        <v>20</v>
      </c>
      <c r="B559" s="435">
        <v>44108</v>
      </c>
      <c r="C559" s="469" t="s">
        <v>100</v>
      </c>
      <c r="D559" s="459" t="s">
        <v>99</v>
      </c>
      <c r="E559" s="470"/>
      <c r="F559" s="471"/>
      <c r="G559" s="470"/>
      <c r="H559" s="472">
        <f t="shared" si="60"/>
        <v>25</v>
      </c>
      <c r="I559" s="473">
        <f t="shared" si="61"/>
        <v>0</v>
      </c>
      <c r="J559" s="473">
        <f t="shared" si="62"/>
        <v>25</v>
      </c>
      <c r="K559" s="474"/>
      <c r="L559" s="474"/>
      <c r="M559" s="1781">
        <f t="shared" si="65"/>
        <v>16849</v>
      </c>
      <c r="N559" s="475">
        <f t="shared" si="63"/>
        <v>16824</v>
      </c>
      <c r="O559" s="427">
        <f t="shared" si="66"/>
        <v>44108</v>
      </c>
      <c r="Q559" s="1563"/>
      <c r="R559" s="554"/>
    </row>
    <row r="560" spans="1:18" s="118" customFormat="1" ht="18" customHeight="1" x14ac:dyDescent="0.2">
      <c r="A560" s="476" t="str">
        <f t="shared" si="64"/>
        <v>20</v>
      </c>
      <c r="B560" s="427">
        <v>44109</v>
      </c>
      <c r="C560" s="426" t="s">
        <v>0</v>
      </c>
      <c r="D560" s="428" t="s">
        <v>98</v>
      </c>
      <c r="E560" s="429">
        <v>6</v>
      </c>
      <c r="F560" s="471">
        <v>5</v>
      </c>
      <c r="G560" s="470">
        <v>6</v>
      </c>
      <c r="H560" s="481">
        <f t="shared" si="60"/>
        <v>24</v>
      </c>
      <c r="I560" s="431">
        <f t="shared" si="61"/>
        <v>0</v>
      </c>
      <c r="J560" s="431">
        <f t="shared" si="62"/>
        <v>19</v>
      </c>
      <c r="K560" s="432"/>
      <c r="L560" s="432"/>
      <c r="M560" s="1782">
        <f t="shared" si="65"/>
        <v>16854</v>
      </c>
      <c r="N560" s="433">
        <f t="shared" si="63"/>
        <v>16830</v>
      </c>
      <c r="O560" s="427">
        <f t="shared" si="66"/>
        <v>44109</v>
      </c>
      <c r="Q560" s="1563"/>
      <c r="R560" s="554"/>
    </row>
    <row r="561" spans="1:18" s="118" customFormat="1" ht="18" customHeight="1" x14ac:dyDescent="0.2">
      <c r="A561" s="476" t="str">
        <f t="shared" si="64"/>
        <v>20</v>
      </c>
      <c r="B561" s="427">
        <v>44110</v>
      </c>
      <c r="C561" s="426" t="s">
        <v>1</v>
      </c>
      <c r="D561" s="428" t="s">
        <v>98</v>
      </c>
      <c r="E561" s="429">
        <v>6</v>
      </c>
      <c r="F561" s="471">
        <v>5</v>
      </c>
      <c r="G561" s="470">
        <v>6</v>
      </c>
      <c r="H561" s="481">
        <f t="shared" si="60"/>
        <v>23</v>
      </c>
      <c r="I561" s="431">
        <f t="shared" si="61"/>
        <v>0</v>
      </c>
      <c r="J561" s="431">
        <f t="shared" si="62"/>
        <v>18</v>
      </c>
      <c r="K561" s="432"/>
      <c r="L561" s="432"/>
      <c r="M561" s="1782">
        <f t="shared" si="65"/>
        <v>16859</v>
      </c>
      <c r="N561" s="433">
        <f t="shared" si="63"/>
        <v>16836</v>
      </c>
      <c r="O561" s="427">
        <f t="shared" si="66"/>
        <v>44110</v>
      </c>
      <c r="Q561" s="1563"/>
      <c r="R561" s="554"/>
    </row>
    <row r="562" spans="1:18" s="118" customFormat="1" ht="18" customHeight="1" x14ac:dyDescent="0.2">
      <c r="A562" s="476" t="str">
        <f t="shared" si="64"/>
        <v>20</v>
      </c>
      <c r="B562" s="427">
        <v>44111</v>
      </c>
      <c r="C562" s="426" t="s">
        <v>2</v>
      </c>
      <c r="D562" s="428" t="s">
        <v>98</v>
      </c>
      <c r="E562" s="429">
        <v>6</v>
      </c>
      <c r="F562" s="471">
        <v>5</v>
      </c>
      <c r="G562" s="470">
        <v>6</v>
      </c>
      <c r="H562" s="481">
        <f t="shared" si="60"/>
        <v>22</v>
      </c>
      <c r="I562" s="431">
        <f t="shared" si="61"/>
        <v>0</v>
      </c>
      <c r="J562" s="431">
        <f t="shared" si="62"/>
        <v>17</v>
      </c>
      <c r="K562" s="432"/>
      <c r="L562" s="432"/>
      <c r="M562" s="1782">
        <f t="shared" si="65"/>
        <v>16864</v>
      </c>
      <c r="N562" s="433">
        <f t="shared" si="63"/>
        <v>16842</v>
      </c>
      <c r="O562" s="427">
        <f t="shared" si="66"/>
        <v>44111</v>
      </c>
      <c r="Q562" s="1563"/>
      <c r="R562" s="554"/>
    </row>
    <row r="563" spans="1:18" s="118" customFormat="1" ht="18" customHeight="1" x14ac:dyDescent="0.2">
      <c r="A563" s="476" t="str">
        <f t="shared" si="64"/>
        <v>20</v>
      </c>
      <c r="B563" s="427">
        <v>44112</v>
      </c>
      <c r="C563" s="426" t="s">
        <v>3</v>
      </c>
      <c r="D563" s="428" t="s">
        <v>98</v>
      </c>
      <c r="E563" s="429">
        <v>6</v>
      </c>
      <c r="F563" s="471">
        <v>5</v>
      </c>
      <c r="G563" s="470">
        <v>6</v>
      </c>
      <c r="H563" s="481">
        <f t="shared" ref="H563:H626" si="67">H562+F563-G563</f>
        <v>21</v>
      </c>
      <c r="I563" s="431">
        <f t="shared" ref="I563:I626" si="68">I562+G563-E563</f>
        <v>0</v>
      </c>
      <c r="J563" s="431">
        <f t="shared" ref="J563:J626" si="69">(G563-H562)*-1</f>
        <v>16</v>
      </c>
      <c r="K563" s="432"/>
      <c r="L563" s="432"/>
      <c r="M563" s="1782">
        <f t="shared" si="65"/>
        <v>16869</v>
      </c>
      <c r="N563" s="433">
        <f t="shared" si="63"/>
        <v>16848</v>
      </c>
      <c r="O563" s="427">
        <f t="shared" si="66"/>
        <v>44112</v>
      </c>
      <c r="Q563" s="1563"/>
      <c r="R563" s="554"/>
    </row>
    <row r="564" spans="1:18" s="118" customFormat="1" ht="18" customHeight="1" x14ac:dyDescent="0.2">
      <c r="A564" s="476" t="str">
        <f t="shared" si="64"/>
        <v>20</v>
      </c>
      <c r="B564" s="427">
        <v>44113</v>
      </c>
      <c r="C564" s="426" t="s">
        <v>4</v>
      </c>
      <c r="D564" s="428" t="s">
        <v>98</v>
      </c>
      <c r="E564" s="429">
        <v>6</v>
      </c>
      <c r="F564" s="471">
        <v>5</v>
      </c>
      <c r="G564" s="470">
        <v>6</v>
      </c>
      <c r="H564" s="481">
        <f t="shared" si="67"/>
        <v>20</v>
      </c>
      <c r="I564" s="431">
        <f t="shared" si="68"/>
        <v>0</v>
      </c>
      <c r="J564" s="431">
        <f t="shared" si="69"/>
        <v>15</v>
      </c>
      <c r="K564" s="432"/>
      <c r="L564" s="432"/>
      <c r="M564" s="1782">
        <f t="shared" si="65"/>
        <v>16874</v>
      </c>
      <c r="N564" s="433">
        <f t="shared" si="63"/>
        <v>16854</v>
      </c>
      <c r="O564" s="427">
        <f t="shared" si="66"/>
        <v>44113</v>
      </c>
      <c r="Q564" s="1563"/>
      <c r="R564" s="554"/>
    </row>
    <row r="565" spans="1:18" s="118" customFormat="1" ht="18" customHeight="1" x14ac:dyDescent="0.2">
      <c r="A565" s="468" t="str">
        <f t="shared" si="64"/>
        <v>20</v>
      </c>
      <c r="B565" s="435">
        <v>44114</v>
      </c>
      <c r="C565" s="469" t="s">
        <v>5</v>
      </c>
      <c r="D565" s="459" t="s">
        <v>99</v>
      </c>
      <c r="E565" s="470"/>
      <c r="F565" s="471"/>
      <c r="G565" s="470"/>
      <c r="H565" s="472">
        <f t="shared" si="67"/>
        <v>20</v>
      </c>
      <c r="I565" s="473">
        <f t="shared" si="68"/>
        <v>0</v>
      </c>
      <c r="J565" s="473">
        <f t="shared" si="69"/>
        <v>20</v>
      </c>
      <c r="K565" s="474"/>
      <c r="L565" s="474"/>
      <c r="M565" s="1781">
        <f t="shared" si="65"/>
        <v>16874</v>
      </c>
      <c r="N565" s="475">
        <f t="shared" si="63"/>
        <v>16854</v>
      </c>
      <c r="O565" s="427">
        <f t="shared" si="66"/>
        <v>44114</v>
      </c>
      <c r="Q565" s="1563"/>
      <c r="R565" s="554"/>
    </row>
    <row r="566" spans="1:18" s="118" customFormat="1" ht="18" customHeight="1" x14ac:dyDescent="0.2">
      <c r="A566" s="468" t="str">
        <f t="shared" si="64"/>
        <v>20</v>
      </c>
      <c r="B566" s="435">
        <v>44115</v>
      </c>
      <c r="C566" s="469" t="s">
        <v>100</v>
      </c>
      <c r="D566" s="459" t="s">
        <v>99</v>
      </c>
      <c r="E566" s="470"/>
      <c r="F566" s="471"/>
      <c r="G566" s="470"/>
      <c r="H566" s="472">
        <f t="shared" si="67"/>
        <v>20</v>
      </c>
      <c r="I566" s="473">
        <f t="shared" si="68"/>
        <v>0</v>
      </c>
      <c r="J566" s="473">
        <f t="shared" si="69"/>
        <v>20</v>
      </c>
      <c r="K566" s="474"/>
      <c r="L566" s="474"/>
      <c r="M566" s="1781">
        <f t="shared" si="65"/>
        <v>16874</v>
      </c>
      <c r="N566" s="475">
        <f t="shared" si="63"/>
        <v>16854</v>
      </c>
      <c r="O566" s="427">
        <f t="shared" si="66"/>
        <v>44115</v>
      </c>
      <c r="Q566" s="1563"/>
      <c r="R566" s="554"/>
    </row>
    <row r="567" spans="1:18" s="118" customFormat="1" ht="18" customHeight="1" x14ac:dyDescent="0.2">
      <c r="A567" s="476" t="str">
        <f t="shared" si="64"/>
        <v>20</v>
      </c>
      <c r="B567" s="427">
        <v>44116</v>
      </c>
      <c r="C567" s="426" t="s">
        <v>0</v>
      </c>
      <c r="D567" s="428" t="s">
        <v>98</v>
      </c>
      <c r="E567" s="429">
        <v>6</v>
      </c>
      <c r="F567" s="471">
        <v>6</v>
      </c>
      <c r="G567" s="470">
        <v>6</v>
      </c>
      <c r="H567" s="481">
        <f t="shared" si="67"/>
        <v>20</v>
      </c>
      <c r="I567" s="431">
        <f t="shared" si="68"/>
        <v>0</v>
      </c>
      <c r="J567" s="431">
        <f t="shared" si="69"/>
        <v>14</v>
      </c>
      <c r="K567" s="432"/>
      <c r="L567" s="432"/>
      <c r="M567" s="1782">
        <f t="shared" si="65"/>
        <v>16880</v>
      </c>
      <c r="N567" s="433">
        <f t="shared" si="63"/>
        <v>16860</v>
      </c>
      <c r="O567" s="427">
        <f t="shared" si="66"/>
        <v>44116</v>
      </c>
      <c r="Q567" s="1563"/>
      <c r="R567" s="554"/>
    </row>
    <row r="568" spans="1:18" s="118" customFormat="1" ht="18" customHeight="1" x14ac:dyDescent="0.2">
      <c r="A568" s="476" t="str">
        <f t="shared" si="64"/>
        <v>20</v>
      </c>
      <c r="B568" s="427">
        <v>44117</v>
      </c>
      <c r="C568" s="426" t="s">
        <v>1</v>
      </c>
      <c r="D568" s="428" t="s">
        <v>98</v>
      </c>
      <c r="E568" s="429">
        <v>7</v>
      </c>
      <c r="F568" s="471">
        <v>5</v>
      </c>
      <c r="G568" s="470">
        <v>7</v>
      </c>
      <c r="H568" s="481">
        <f t="shared" si="67"/>
        <v>18</v>
      </c>
      <c r="I568" s="431">
        <f t="shared" si="68"/>
        <v>0</v>
      </c>
      <c r="J568" s="431">
        <f t="shared" si="69"/>
        <v>13</v>
      </c>
      <c r="K568" s="432"/>
      <c r="L568" s="432"/>
      <c r="M568" s="1782">
        <f t="shared" si="65"/>
        <v>16885</v>
      </c>
      <c r="N568" s="433">
        <f t="shared" si="63"/>
        <v>16867</v>
      </c>
      <c r="O568" s="427">
        <f t="shared" si="66"/>
        <v>44117</v>
      </c>
      <c r="Q568" s="1563"/>
      <c r="R568" s="554"/>
    </row>
    <row r="569" spans="1:18" s="118" customFormat="1" ht="18" customHeight="1" x14ac:dyDescent="0.2">
      <c r="A569" s="476" t="str">
        <f t="shared" si="64"/>
        <v>20</v>
      </c>
      <c r="B569" s="427">
        <v>44118</v>
      </c>
      <c r="C569" s="426" t="s">
        <v>2</v>
      </c>
      <c r="D569" s="428" t="s">
        <v>98</v>
      </c>
      <c r="E569" s="429">
        <v>6</v>
      </c>
      <c r="F569" s="471">
        <v>5</v>
      </c>
      <c r="G569" s="470">
        <v>6</v>
      </c>
      <c r="H569" s="481">
        <f t="shared" si="67"/>
        <v>17</v>
      </c>
      <c r="I569" s="431">
        <f t="shared" si="68"/>
        <v>0</v>
      </c>
      <c r="J569" s="431">
        <f t="shared" si="69"/>
        <v>12</v>
      </c>
      <c r="K569" s="432"/>
      <c r="L569" s="432"/>
      <c r="M569" s="1782">
        <f t="shared" si="65"/>
        <v>16890</v>
      </c>
      <c r="N569" s="433">
        <f t="shared" si="63"/>
        <v>16873</v>
      </c>
      <c r="O569" s="427">
        <f t="shared" si="66"/>
        <v>44118</v>
      </c>
      <c r="Q569" s="1563"/>
      <c r="R569" s="554"/>
    </row>
    <row r="570" spans="1:18" s="118" customFormat="1" ht="18" customHeight="1" x14ac:dyDescent="0.2">
      <c r="A570" s="476" t="str">
        <f t="shared" si="64"/>
        <v>20</v>
      </c>
      <c r="B570" s="427">
        <v>44119</v>
      </c>
      <c r="C570" s="426" t="s">
        <v>3</v>
      </c>
      <c r="D570" s="428" t="s">
        <v>98</v>
      </c>
      <c r="E570" s="429">
        <v>7</v>
      </c>
      <c r="F570" s="471">
        <v>5</v>
      </c>
      <c r="G570" s="470">
        <v>7</v>
      </c>
      <c r="H570" s="481">
        <f t="shared" si="67"/>
        <v>15</v>
      </c>
      <c r="I570" s="431">
        <f t="shared" si="68"/>
        <v>0</v>
      </c>
      <c r="J570" s="431">
        <f t="shared" si="69"/>
        <v>10</v>
      </c>
      <c r="K570" s="432"/>
      <c r="L570" s="432"/>
      <c r="M570" s="1782">
        <f t="shared" si="65"/>
        <v>16895</v>
      </c>
      <c r="N570" s="433">
        <f t="shared" si="63"/>
        <v>16880</v>
      </c>
      <c r="O570" s="427">
        <f t="shared" si="66"/>
        <v>44119</v>
      </c>
      <c r="Q570" s="1563"/>
      <c r="R570" s="554"/>
    </row>
    <row r="571" spans="1:18" s="118" customFormat="1" ht="18" customHeight="1" x14ac:dyDescent="0.2">
      <c r="A571" s="476" t="str">
        <f t="shared" si="64"/>
        <v>20</v>
      </c>
      <c r="B571" s="427">
        <v>44120</v>
      </c>
      <c r="C571" s="426" t="s">
        <v>4</v>
      </c>
      <c r="D571" s="428" t="s">
        <v>98</v>
      </c>
      <c r="E571" s="429">
        <v>6</v>
      </c>
      <c r="F571" s="471">
        <v>5</v>
      </c>
      <c r="G571" s="470">
        <v>6</v>
      </c>
      <c r="H571" s="481">
        <f t="shared" si="67"/>
        <v>14</v>
      </c>
      <c r="I571" s="431">
        <f t="shared" si="68"/>
        <v>0</v>
      </c>
      <c r="J571" s="431">
        <f t="shared" si="69"/>
        <v>9</v>
      </c>
      <c r="K571" s="432"/>
      <c r="L571" s="432"/>
      <c r="M571" s="1782">
        <f t="shared" si="65"/>
        <v>16900</v>
      </c>
      <c r="N571" s="433">
        <f t="shared" si="63"/>
        <v>16886</v>
      </c>
      <c r="O571" s="427">
        <f t="shared" si="66"/>
        <v>44120</v>
      </c>
      <c r="Q571" s="1563"/>
      <c r="R571" s="554"/>
    </row>
    <row r="572" spans="1:18" s="118" customFormat="1" ht="18" customHeight="1" x14ac:dyDescent="0.2">
      <c r="A572" s="468" t="str">
        <f t="shared" si="64"/>
        <v>20</v>
      </c>
      <c r="B572" s="435">
        <v>44121</v>
      </c>
      <c r="C572" s="469" t="s">
        <v>5</v>
      </c>
      <c r="D572" s="459" t="s">
        <v>99</v>
      </c>
      <c r="E572" s="470"/>
      <c r="F572" s="471"/>
      <c r="G572" s="470"/>
      <c r="H572" s="472">
        <f t="shared" si="67"/>
        <v>14</v>
      </c>
      <c r="I572" s="473">
        <f t="shared" si="68"/>
        <v>0</v>
      </c>
      <c r="J572" s="473">
        <f t="shared" si="69"/>
        <v>14</v>
      </c>
      <c r="K572" s="474"/>
      <c r="L572" s="474"/>
      <c r="M572" s="1781">
        <f t="shared" si="65"/>
        <v>16900</v>
      </c>
      <c r="N572" s="475">
        <f t="shared" si="63"/>
        <v>16886</v>
      </c>
      <c r="O572" s="427">
        <f t="shared" si="66"/>
        <v>44121</v>
      </c>
      <c r="Q572" s="1563"/>
      <c r="R572" s="554"/>
    </row>
    <row r="573" spans="1:18" s="118" customFormat="1" ht="18" customHeight="1" x14ac:dyDescent="0.2">
      <c r="A573" s="468" t="str">
        <f t="shared" si="64"/>
        <v>20</v>
      </c>
      <c r="B573" s="435">
        <v>44122</v>
      </c>
      <c r="C573" s="469" t="s">
        <v>100</v>
      </c>
      <c r="D573" s="459" t="s">
        <v>99</v>
      </c>
      <c r="E573" s="470"/>
      <c r="F573" s="471"/>
      <c r="G573" s="470"/>
      <c r="H573" s="472">
        <f t="shared" si="67"/>
        <v>14</v>
      </c>
      <c r="I573" s="473">
        <f t="shared" si="68"/>
        <v>0</v>
      </c>
      <c r="J573" s="473">
        <f t="shared" si="69"/>
        <v>14</v>
      </c>
      <c r="K573" s="474"/>
      <c r="L573" s="474"/>
      <c r="M573" s="1781">
        <f t="shared" si="65"/>
        <v>16900</v>
      </c>
      <c r="N573" s="475">
        <f t="shared" si="63"/>
        <v>16886</v>
      </c>
      <c r="O573" s="427">
        <f t="shared" si="66"/>
        <v>44122</v>
      </c>
      <c r="Q573" s="1563"/>
      <c r="R573" s="554"/>
    </row>
    <row r="574" spans="1:18" s="118" customFormat="1" ht="18" customHeight="1" x14ac:dyDescent="0.2">
      <c r="A574" s="476" t="str">
        <f t="shared" si="64"/>
        <v>20</v>
      </c>
      <c r="B574" s="427">
        <v>44123</v>
      </c>
      <c r="C574" s="426" t="s">
        <v>0</v>
      </c>
      <c r="D574" s="428" t="s">
        <v>98</v>
      </c>
      <c r="E574" s="429">
        <v>7</v>
      </c>
      <c r="F574" s="471">
        <v>5</v>
      </c>
      <c r="G574" s="470">
        <v>7</v>
      </c>
      <c r="H574" s="481">
        <f t="shared" si="67"/>
        <v>12</v>
      </c>
      <c r="I574" s="431">
        <f t="shared" si="68"/>
        <v>0</v>
      </c>
      <c r="J574" s="431">
        <f t="shared" si="69"/>
        <v>7</v>
      </c>
      <c r="K574" s="432"/>
      <c r="L574" s="432"/>
      <c r="M574" s="1782">
        <f t="shared" si="65"/>
        <v>16905</v>
      </c>
      <c r="N574" s="433">
        <f t="shared" si="63"/>
        <v>16893</v>
      </c>
      <c r="O574" s="427">
        <f t="shared" si="66"/>
        <v>44123</v>
      </c>
      <c r="Q574" s="1563"/>
      <c r="R574" s="554"/>
    </row>
    <row r="575" spans="1:18" s="118" customFormat="1" ht="18" customHeight="1" x14ac:dyDescent="0.2">
      <c r="A575" s="476" t="str">
        <f t="shared" si="64"/>
        <v>20</v>
      </c>
      <c r="B575" s="427">
        <v>44124</v>
      </c>
      <c r="C575" s="426" t="s">
        <v>1</v>
      </c>
      <c r="D575" s="428" t="s">
        <v>98</v>
      </c>
      <c r="E575" s="429">
        <v>7</v>
      </c>
      <c r="F575" s="471">
        <v>5</v>
      </c>
      <c r="G575" s="470">
        <v>7</v>
      </c>
      <c r="H575" s="481">
        <f t="shared" si="67"/>
        <v>10</v>
      </c>
      <c r="I575" s="431">
        <f t="shared" si="68"/>
        <v>0</v>
      </c>
      <c r="J575" s="431">
        <f t="shared" si="69"/>
        <v>5</v>
      </c>
      <c r="K575" s="432"/>
      <c r="L575" s="432"/>
      <c r="M575" s="1782">
        <f t="shared" si="65"/>
        <v>16910</v>
      </c>
      <c r="N575" s="433">
        <f t="shared" si="63"/>
        <v>16900</v>
      </c>
      <c r="O575" s="427">
        <f t="shared" si="66"/>
        <v>44124</v>
      </c>
      <c r="Q575" s="1563"/>
      <c r="R575" s="554"/>
    </row>
    <row r="576" spans="1:18" s="118" customFormat="1" ht="18" customHeight="1" x14ac:dyDescent="0.2">
      <c r="A576" s="476" t="str">
        <f t="shared" si="64"/>
        <v>20</v>
      </c>
      <c r="B576" s="427">
        <v>44125</v>
      </c>
      <c r="C576" s="426" t="s">
        <v>2</v>
      </c>
      <c r="D576" s="428" t="s">
        <v>98</v>
      </c>
      <c r="E576" s="429">
        <v>7</v>
      </c>
      <c r="F576" s="471">
        <v>5</v>
      </c>
      <c r="G576" s="470">
        <v>7</v>
      </c>
      <c r="H576" s="481">
        <f t="shared" si="67"/>
        <v>8</v>
      </c>
      <c r="I576" s="431">
        <f t="shared" si="68"/>
        <v>0</v>
      </c>
      <c r="J576" s="431">
        <f t="shared" si="69"/>
        <v>3</v>
      </c>
      <c r="K576" s="432"/>
      <c r="L576" s="432"/>
      <c r="M576" s="1782">
        <f t="shared" si="65"/>
        <v>16915</v>
      </c>
      <c r="N576" s="433">
        <f t="shared" si="63"/>
        <v>16907</v>
      </c>
      <c r="O576" s="427">
        <f t="shared" si="66"/>
        <v>44125</v>
      </c>
      <c r="Q576" s="1563"/>
      <c r="R576" s="554"/>
    </row>
    <row r="577" spans="1:18" s="118" customFormat="1" ht="18" customHeight="1" x14ac:dyDescent="0.2">
      <c r="A577" s="476" t="str">
        <f t="shared" si="64"/>
        <v>20</v>
      </c>
      <c r="B577" s="427">
        <v>44126</v>
      </c>
      <c r="C577" s="426" t="s">
        <v>3</v>
      </c>
      <c r="D577" s="428" t="s">
        <v>98</v>
      </c>
      <c r="E577" s="429">
        <v>6</v>
      </c>
      <c r="F577" s="471">
        <v>5</v>
      </c>
      <c r="G577" s="470">
        <v>6</v>
      </c>
      <c r="H577" s="481">
        <f t="shared" si="67"/>
        <v>7</v>
      </c>
      <c r="I577" s="431">
        <f t="shared" si="68"/>
        <v>0</v>
      </c>
      <c r="J577" s="431">
        <f t="shared" si="69"/>
        <v>2</v>
      </c>
      <c r="K577" s="538"/>
      <c r="L577" s="538"/>
      <c r="M577" s="1782">
        <f t="shared" si="65"/>
        <v>16920</v>
      </c>
      <c r="N577" s="433">
        <f t="shared" si="63"/>
        <v>16913</v>
      </c>
      <c r="O577" s="427">
        <f t="shared" si="66"/>
        <v>44126</v>
      </c>
      <c r="Q577" s="1563"/>
      <c r="R577" s="554"/>
    </row>
    <row r="578" spans="1:18" s="118" customFormat="1" ht="18" customHeight="1" x14ac:dyDescent="0.2">
      <c r="A578" s="476" t="str">
        <f t="shared" si="64"/>
        <v>20</v>
      </c>
      <c r="B578" s="427">
        <v>44127</v>
      </c>
      <c r="C578" s="426" t="s">
        <v>4</v>
      </c>
      <c r="D578" s="428" t="s">
        <v>98</v>
      </c>
      <c r="E578" s="429">
        <v>6</v>
      </c>
      <c r="F578" s="471">
        <v>6</v>
      </c>
      <c r="G578" s="470">
        <v>6</v>
      </c>
      <c r="H578" s="481">
        <f t="shared" si="67"/>
        <v>7</v>
      </c>
      <c r="I578" s="431">
        <f t="shared" si="68"/>
        <v>0</v>
      </c>
      <c r="J578" s="431">
        <f t="shared" si="69"/>
        <v>1</v>
      </c>
      <c r="K578" s="538"/>
      <c r="L578" s="538"/>
      <c r="M578" s="1782">
        <f t="shared" si="65"/>
        <v>16926</v>
      </c>
      <c r="N578" s="433">
        <f t="shared" si="63"/>
        <v>16919</v>
      </c>
      <c r="O578" s="427">
        <f t="shared" si="66"/>
        <v>44127</v>
      </c>
      <c r="Q578" s="1563"/>
      <c r="R578" s="554"/>
    </row>
    <row r="579" spans="1:18" s="118" customFormat="1" ht="18" customHeight="1" x14ac:dyDescent="0.2">
      <c r="A579" s="468" t="str">
        <f t="shared" si="64"/>
        <v>20</v>
      </c>
      <c r="B579" s="435">
        <v>44128</v>
      </c>
      <c r="C579" s="469" t="s">
        <v>5</v>
      </c>
      <c r="D579" s="459" t="s">
        <v>99</v>
      </c>
      <c r="E579" s="470"/>
      <c r="F579" s="471"/>
      <c r="G579" s="470"/>
      <c r="H579" s="472">
        <f t="shared" si="67"/>
        <v>7</v>
      </c>
      <c r="I579" s="473">
        <f t="shared" si="68"/>
        <v>0</v>
      </c>
      <c r="J579" s="473">
        <f t="shared" si="69"/>
        <v>7</v>
      </c>
      <c r="K579" s="539"/>
      <c r="L579" s="539"/>
      <c r="M579" s="1781">
        <f t="shared" si="65"/>
        <v>16926</v>
      </c>
      <c r="N579" s="475">
        <f t="shared" si="63"/>
        <v>16919</v>
      </c>
      <c r="O579" s="427">
        <f t="shared" si="66"/>
        <v>44128</v>
      </c>
      <c r="Q579" s="1563"/>
      <c r="R579" s="554"/>
    </row>
    <row r="580" spans="1:18" s="118" customFormat="1" ht="18" customHeight="1" x14ac:dyDescent="0.2">
      <c r="A580" s="468" t="str">
        <f t="shared" si="64"/>
        <v>20</v>
      </c>
      <c r="B580" s="435">
        <v>44129</v>
      </c>
      <c r="C580" s="469" t="s">
        <v>100</v>
      </c>
      <c r="D580" s="459" t="s">
        <v>99</v>
      </c>
      <c r="E580" s="470"/>
      <c r="F580" s="471"/>
      <c r="G580" s="470"/>
      <c r="H580" s="472">
        <f t="shared" si="67"/>
        <v>7</v>
      </c>
      <c r="I580" s="473">
        <f t="shared" si="68"/>
        <v>0</v>
      </c>
      <c r="J580" s="473">
        <f t="shared" si="69"/>
        <v>7</v>
      </c>
      <c r="K580" s="539"/>
      <c r="L580" s="539"/>
      <c r="M580" s="1781">
        <f t="shared" si="65"/>
        <v>16926</v>
      </c>
      <c r="N580" s="475">
        <f t="shared" si="63"/>
        <v>16919</v>
      </c>
      <c r="O580" s="427">
        <f t="shared" si="66"/>
        <v>44129</v>
      </c>
      <c r="Q580" s="1563"/>
      <c r="R580" s="554"/>
    </row>
    <row r="581" spans="1:18" s="118" customFormat="1" ht="18" customHeight="1" x14ac:dyDescent="0.2">
      <c r="A581" s="476" t="str">
        <f t="shared" si="64"/>
        <v>20</v>
      </c>
      <c r="B581" s="427">
        <v>44130</v>
      </c>
      <c r="C581" s="426" t="s">
        <v>0</v>
      </c>
      <c r="D581" s="428" t="s">
        <v>98</v>
      </c>
      <c r="E581" s="429">
        <v>7</v>
      </c>
      <c r="F581" s="471">
        <v>6</v>
      </c>
      <c r="G581" s="470">
        <v>7</v>
      </c>
      <c r="H581" s="481">
        <f t="shared" si="67"/>
        <v>6</v>
      </c>
      <c r="I581" s="431">
        <f t="shared" si="68"/>
        <v>0</v>
      </c>
      <c r="J581" s="431">
        <f t="shared" si="69"/>
        <v>0</v>
      </c>
      <c r="K581" s="538"/>
      <c r="L581" s="538"/>
      <c r="M581" s="1782">
        <f t="shared" si="65"/>
        <v>16932</v>
      </c>
      <c r="N581" s="433">
        <f t="shared" si="63"/>
        <v>16926</v>
      </c>
      <c r="O581" s="427">
        <f t="shared" si="66"/>
        <v>44130</v>
      </c>
      <c r="Q581" s="1563"/>
      <c r="R581" s="554"/>
    </row>
    <row r="582" spans="1:18" s="118" customFormat="1" ht="18" customHeight="1" x14ac:dyDescent="0.2">
      <c r="A582" s="476" t="str">
        <f t="shared" si="64"/>
        <v>20</v>
      </c>
      <c r="B582" s="427">
        <v>44131</v>
      </c>
      <c r="C582" s="426" t="s">
        <v>1</v>
      </c>
      <c r="D582" s="428" t="s">
        <v>98</v>
      </c>
      <c r="E582" s="429">
        <v>6</v>
      </c>
      <c r="F582" s="471">
        <v>6</v>
      </c>
      <c r="G582" s="470">
        <v>6</v>
      </c>
      <c r="H582" s="481">
        <f t="shared" si="67"/>
        <v>6</v>
      </c>
      <c r="I582" s="431">
        <f t="shared" si="68"/>
        <v>0</v>
      </c>
      <c r="J582" s="431">
        <f t="shared" si="69"/>
        <v>0</v>
      </c>
      <c r="K582" s="538"/>
      <c r="L582" s="538"/>
      <c r="M582" s="1782">
        <f t="shared" si="65"/>
        <v>16938</v>
      </c>
      <c r="N582" s="433">
        <f t="shared" si="63"/>
        <v>16932</v>
      </c>
      <c r="O582" s="427">
        <f t="shared" si="66"/>
        <v>44131</v>
      </c>
      <c r="Q582" s="1563"/>
      <c r="R582" s="554"/>
    </row>
    <row r="583" spans="1:18" s="118" customFormat="1" ht="18" customHeight="1" x14ac:dyDescent="0.2">
      <c r="A583" s="476" t="str">
        <f t="shared" si="64"/>
        <v>20</v>
      </c>
      <c r="B583" s="427">
        <v>44132</v>
      </c>
      <c r="C583" s="426" t="s">
        <v>2</v>
      </c>
      <c r="D583" s="428" t="s">
        <v>98</v>
      </c>
      <c r="E583" s="429">
        <v>6</v>
      </c>
      <c r="F583" s="471">
        <v>6</v>
      </c>
      <c r="G583" s="470">
        <v>6</v>
      </c>
      <c r="H583" s="481">
        <f t="shared" si="67"/>
        <v>6</v>
      </c>
      <c r="I583" s="431">
        <f t="shared" si="68"/>
        <v>0</v>
      </c>
      <c r="J583" s="431">
        <f t="shared" si="69"/>
        <v>0</v>
      </c>
      <c r="K583" s="538"/>
      <c r="L583" s="538"/>
      <c r="M583" s="1782">
        <f t="shared" si="65"/>
        <v>16944</v>
      </c>
      <c r="N583" s="433">
        <f t="shared" ref="N583:N646" si="70">N582+G583</f>
        <v>16938</v>
      </c>
      <c r="O583" s="427">
        <f t="shared" si="66"/>
        <v>44132</v>
      </c>
      <c r="Q583" s="1563"/>
      <c r="R583" s="554"/>
    </row>
    <row r="584" spans="1:18" s="118" customFormat="1" ht="18" customHeight="1" x14ac:dyDescent="0.2">
      <c r="A584" s="476" t="str">
        <f t="shared" ref="A584:A647" si="71">TEXT(B584,"YY")</f>
        <v>20</v>
      </c>
      <c r="B584" s="427">
        <v>44133</v>
      </c>
      <c r="C584" s="426" t="s">
        <v>3</v>
      </c>
      <c r="D584" s="428" t="s">
        <v>98</v>
      </c>
      <c r="E584" s="429">
        <v>6</v>
      </c>
      <c r="F584" s="471">
        <v>6</v>
      </c>
      <c r="G584" s="470">
        <v>6</v>
      </c>
      <c r="H584" s="481">
        <f t="shared" si="67"/>
        <v>6</v>
      </c>
      <c r="I584" s="431">
        <f t="shared" si="68"/>
        <v>0</v>
      </c>
      <c r="J584" s="431">
        <f t="shared" si="69"/>
        <v>0</v>
      </c>
      <c r="K584" s="538"/>
      <c r="L584" s="538"/>
      <c r="M584" s="1782">
        <f t="shared" ref="M584:M647" si="72">M583+F584</f>
        <v>16950</v>
      </c>
      <c r="N584" s="433">
        <f t="shared" si="70"/>
        <v>16944</v>
      </c>
      <c r="O584" s="427">
        <f t="shared" si="66"/>
        <v>44133</v>
      </c>
      <c r="Q584" s="1563"/>
      <c r="R584" s="554"/>
    </row>
    <row r="585" spans="1:18" s="118" customFormat="1" ht="18" customHeight="1" x14ac:dyDescent="0.2">
      <c r="A585" s="476" t="str">
        <f t="shared" si="71"/>
        <v>20</v>
      </c>
      <c r="B585" s="427">
        <v>44134</v>
      </c>
      <c r="C585" s="426" t="s">
        <v>4</v>
      </c>
      <c r="D585" s="428" t="s">
        <v>98</v>
      </c>
      <c r="E585" s="429">
        <v>6</v>
      </c>
      <c r="F585" s="471">
        <v>6</v>
      </c>
      <c r="G585" s="470">
        <v>6</v>
      </c>
      <c r="H585" s="481">
        <f t="shared" si="67"/>
        <v>6</v>
      </c>
      <c r="I585" s="431">
        <f t="shared" si="68"/>
        <v>0</v>
      </c>
      <c r="J585" s="431">
        <f t="shared" si="69"/>
        <v>0</v>
      </c>
      <c r="K585" s="432"/>
      <c r="L585" s="432"/>
      <c r="M585" s="1782">
        <f t="shared" si="72"/>
        <v>16956</v>
      </c>
      <c r="N585" s="433">
        <f t="shared" si="70"/>
        <v>16950</v>
      </c>
      <c r="O585" s="427">
        <f t="shared" si="66"/>
        <v>44134</v>
      </c>
      <c r="Q585" s="1563"/>
      <c r="R585" s="554"/>
    </row>
    <row r="586" spans="1:18" s="118" customFormat="1" ht="18" customHeight="1" x14ac:dyDescent="0.2">
      <c r="A586" s="468" t="str">
        <f t="shared" si="71"/>
        <v>20</v>
      </c>
      <c r="B586" s="435">
        <v>44135</v>
      </c>
      <c r="C586" s="469" t="s">
        <v>5</v>
      </c>
      <c r="D586" s="459" t="s">
        <v>99</v>
      </c>
      <c r="E586" s="470"/>
      <c r="F586" s="471"/>
      <c r="G586" s="470"/>
      <c r="H586" s="472">
        <f t="shared" si="67"/>
        <v>6</v>
      </c>
      <c r="I586" s="473">
        <f t="shared" si="68"/>
        <v>0</v>
      </c>
      <c r="J586" s="473">
        <f t="shared" si="69"/>
        <v>6</v>
      </c>
      <c r="K586" s="474"/>
      <c r="L586" s="474"/>
      <c r="M586" s="1781">
        <f t="shared" si="72"/>
        <v>16956</v>
      </c>
      <c r="N586" s="475">
        <f t="shared" si="70"/>
        <v>16950</v>
      </c>
      <c r="O586" s="427">
        <f t="shared" si="66"/>
        <v>44135</v>
      </c>
      <c r="Q586" s="1563"/>
      <c r="R586" s="554"/>
    </row>
    <row r="587" spans="1:18" s="118" customFormat="1" ht="18" customHeight="1" x14ac:dyDescent="0.2">
      <c r="A587" s="468" t="str">
        <f t="shared" si="71"/>
        <v>20</v>
      </c>
      <c r="B587" s="435">
        <v>44136</v>
      </c>
      <c r="C587" s="469" t="s">
        <v>100</v>
      </c>
      <c r="D587" s="459" t="s">
        <v>99</v>
      </c>
      <c r="E587" s="470"/>
      <c r="F587" s="471"/>
      <c r="G587" s="470"/>
      <c r="H587" s="472">
        <f t="shared" si="67"/>
        <v>6</v>
      </c>
      <c r="I587" s="473">
        <f t="shared" si="68"/>
        <v>0</v>
      </c>
      <c r="J587" s="473">
        <f t="shared" si="69"/>
        <v>6</v>
      </c>
      <c r="K587" s="474"/>
      <c r="L587" s="474"/>
      <c r="M587" s="1781">
        <f t="shared" si="72"/>
        <v>16956</v>
      </c>
      <c r="N587" s="475">
        <f t="shared" si="70"/>
        <v>16950</v>
      </c>
      <c r="O587" s="427">
        <f t="shared" si="66"/>
        <v>44136</v>
      </c>
      <c r="Q587" s="1563"/>
      <c r="R587" s="554"/>
    </row>
    <row r="588" spans="1:18" s="118" customFormat="1" ht="18" customHeight="1" x14ac:dyDescent="0.2">
      <c r="A588" s="476" t="str">
        <f t="shared" si="71"/>
        <v>20</v>
      </c>
      <c r="B588" s="427">
        <v>44137</v>
      </c>
      <c r="C588" s="426" t="s">
        <v>0</v>
      </c>
      <c r="D588" s="428" t="s">
        <v>98</v>
      </c>
      <c r="E588" s="429">
        <v>6</v>
      </c>
      <c r="F588" s="471">
        <v>6</v>
      </c>
      <c r="G588" s="470">
        <v>6</v>
      </c>
      <c r="H588" s="481">
        <f t="shared" si="67"/>
        <v>6</v>
      </c>
      <c r="I588" s="431">
        <f t="shared" si="68"/>
        <v>0</v>
      </c>
      <c r="J588" s="431">
        <f t="shared" si="69"/>
        <v>0</v>
      </c>
      <c r="K588" s="432"/>
      <c r="L588" s="432"/>
      <c r="M588" s="1782">
        <f t="shared" si="72"/>
        <v>16962</v>
      </c>
      <c r="N588" s="433">
        <f t="shared" si="70"/>
        <v>16956</v>
      </c>
      <c r="O588" s="427">
        <f t="shared" si="66"/>
        <v>44137</v>
      </c>
      <c r="Q588" s="1563"/>
      <c r="R588" s="554"/>
    </row>
    <row r="589" spans="1:18" s="118" customFormat="1" ht="18" customHeight="1" x14ac:dyDescent="0.2">
      <c r="A589" s="468" t="str">
        <f t="shared" si="71"/>
        <v>20</v>
      </c>
      <c r="B589" s="435">
        <v>44138</v>
      </c>
      <c r="C589" s="469" t="s">
        <v>1</v>
      </c>
      <c r="D589" s="459" t="s">
        <v>99</v>
      </c>
      <c r="E589" s="470"/>
      <c r="F589" s="471"/>
      <c r="G589" s="470"/>
      <c r="H589" s="472">
        <f t="shared" si="67"/>
        <v>6</v>
      </c>
      <c r="I589" s="473">
        <f t="shared" si="68"/>
        <v>0</v>
      </c>
      <c r="J589" s="473">
        <f t="shared" si="69"/>
        <v>6</v>
      </c>
      <c r="K589" s="474"/>
      <c r="L589" s="474"/>
      <c r="M589" s="1781">
        <f t="shared" si="72"/>
        <v>16962</v>
      </c>
      <c r="N589" s="475">
        <f t="shared" si="70"/>
        <v>16956</v>
      </c>
      <c r="O589" s="427">
        <f t="shared" ref="O589:O652" si="73">B589</f>
        <v>44138</v>
      </c>
      <c r="Q589" s="1563"/>
      <c r="R589" s="554"/>
    </row>
    <row r="590" spans="1:18" s="118" customFormat="1" ht="18" customHeight="1" x14ac:dyDescent="0.2">
      <c r="A590" s="476" t="str">
        <f t="shared" si="71"/>
        <v>20</v>
      </c>
      <c r="B590" s="427">
        <v>44139</v>
      </c>
      <c r="C590" s="426" t="s">
        <v>2</v>
      </c>
      <c r="D590" s="428" t="s">
        <v>98</v>
      </c>
      <c r="E590" s="429">
        <v>6</v>
      </c>
      <c r="F590" s="471">
        <v>6</v>
      </c>
      <c r="G590" s="470">
        <v>6</v>
      </c>
      <c r="H590" s="481">
        <f t="shared" si="67"/>
        <v>6</v>
      </c>
      <c r="I590" s="431">
        <f t="shared" si="68"/>
        <v>0</v>
      </c>
      <c r="J590" s="431">
        <f t="shared" si="69"/>
        <v>0</v>
      </c>
      <c r="K590" s="432"/>
      <c r="L590" s="432"/>
      <c r="M590" s="1782">
        <f t="shared" si="72"/>
        <v>16968</v>
      </c>
      <c r="N590" s="433">
        <f t="shared" si="70"/>
        <v>16962</v>
      </c>
      <c r="O590" s="427">
        <f t="shared" si="73"/>
        <v>44139</v>
      </c>
      <c r="Q590" s="1563"/>
      <c r="R590" s="554"/>
    </row>
    <row r="591" spans="1:18" s="118" customFormat="1" ht="18" customHeight="1" x14ac:dyDescent="0.2">
      <c r="A591" s="476" t="str">
        <f t="shared" si="71"/>
        <v>20</v>
      </c>
      <c r="B591" s="427">
        <v>44140</v>
      </c>
      <c r="C591" s="426" t="s">
        <v>3</v>
      </c>
      <c r="D591" s="428" t="s">
        <v>98</v>
      </c>
      <c r="E591" s="429">
        <v>6</v>
      </c>
      <c r="F591" s="471">
        <v>6</v>
      </c>
      <c r="G591" s="470">
        <v>6</v>
      </c>
      <c r="H591" s="481">
        <f t="shared" si="67"/>
        <v>6</v>
      </c>
      <c r="I591" s="431">
        <f t="shared" si="68"/>
        <v>0</v>
      </c>
      <c r="J591" s="431">
        <f t="shared" si="69"/>
        <v>0</v>
      </c>
      <c r="K591" s="432"/>
      <c r="L591" s="432"/>
      <c r="M591" s="1782">
        <f t="shared" si="72"/>
        <v>16974</v>
      </c>
      <c r="N591" s="433">
        <f t="shared" si="70"/>
        <v>16968</v>
      </c>
      <c r="O591" s="427">
        <f t="shared" si="73"/>
        <v>44140</v>
      </c>
      <c r="Q591" s="1563"/>
      <c r="R591" s="554"/>
    </row>
    <row r="592" spans="1:18" s="118" customFormat="1" ht="18" customHeight="1" x14ac:dyDescent="0.2">
      <c r="A592" s="476" t="str">
        <f t="shared" si="71"/>
        <v>20</v>
      </c>
      <c r="B592" s="427">
        <v>44141</v>
      </c>
      <c r="C592" s="426" t="s">
        <v>4</v>
      </c>
      <c r="D592" s="428" t="s">
        <v>98</v>
      </c>
      <c r="E592" s="429">
        <v>6</v>
      </c>
      <c r="F592" s="471">
        <v>6</v>
      </c>
      <c r="G592" s="470">
        <v>6</v>
      </c>
      <c r="H592" s="481">
        <f t="shared" si="67"/>
        <v>6</v>
      </c>
      <c r="I592" s="431">
        <f t="shared" si="68"/>
        <v>0</v>
      </c>
      <c r="J592" s="431">
        <f t="shared" si="69"/>
        <v>0</v>
      </c>
      <c r="K592" s="432"/>
      <c r="L592" s="432"/>
      <c r="M592" s="1782">
        <f t="shared" si="72"/>
        <v>16980</v>
      </c>
      <c r="N592" s="433">
        <f t="shared" si="70"/>
        <v>16974</v>
      </c>
      <c r="O592" s="427">
        <f t="shared" si="73"/>
        <v>44141</v>
      </c>
      <c r="Q592" s="1563"/>
      <c r="R592" s="554"/>
    </row>
    <row r="593" spans="1:18" s="118" customFormat="1" ht="18" customHeight="1" x14ac:dyDescent="0.2">
      <c r="A593" s="476" t="str">
        <f t="shared" si="71"/>
        <v>20</v>
      </c>
      <c r="B593" s="427">
        <v>44142</v>
      </c>
      <c r="C593" s="426" t="s">
        <v>5</v>
      </c>
      <c r="D593" s="428" t="s">
        <v>98</v>
      </c>
      <c r="E593" s="429">
        <v>0</v>
      </c>
      <c r="F593" s="471">
        <v>6</v>
      </c>
      <c r="G593" s="470">
        <v>0</v>
      </c>
      <c r="H593" s="481">
        <f t="shared" si="67"/>
        <v>12</v>
      </c>
      <c r="I593" s="431">
        <f t="shared" si="68"/>
        <v>0</v>
      </c>
      <c r="J593" s="431">
        <f t="shared" si="69"/>
        <v>6</v>
      </c>
      <c r="K593" s="436" t="s">
        <v>607</v>
      </c>
      <c r="L593" s="436"/>
      <c r="M593" s="1782">
        <f t="shared" si="72"/>
        <v>16986</v>
      </c>
      <c r="N593" s="433">
        <f t="shared" si="70"/>
        <v>16974</v>
      </c>
      <c r="O593" s="427">
        <f t="shared" si="73"/>
        <v>44142</v>
      </c>
      <c r="Q593" s="1563"/>
      <c r="R593" s="554"/>
    </row>
    <row r="594" spans="1:18" s="118" customFormat="1" ht="18" customHeight="1" x14ac:dyDescent="0.2">
      <c r="A594" s="468" t="str">
        <f t="shared" si="71"/>
        <v>20</v>
      </c>
      <c r="B594" s="435">
        <v>44143</v>
      </c>
      <c r="C594" s="469" t="s">
        <v>100</v>
      </c>
      <c r="D594" s="459" t="s">
        <v>99</v>
      </c>
      <c r="E594" s="470"/>
      <c r="F594" s="471"/>
      <c r="G594" s="470"/>
      <c r="H594" s="472">
        <f t="shared" si="67"/>
        <v>12</v>
      </c>
      <c r="I594" s="473">
        <f t="shared" si="68"/>
        <v>0</v>
      </c>
      <c r="J594" s="473">
        <f t="shared" si="69"/>
        <v>12</v>
      </c>
      <c r="K594" s="474"/>
      <c r="L594" s="474"/>
      <c r="M594" s="1781">
        <f t="shared" si="72"/>
        <v>16986</v>
      </c>
      <c r="N594" s="475">
        <f t="shared" si="70"/>
        <v>16974</v>
      </c>
      <c r="O594" s="427">
        <f t="shared" si="73"/>
        <v>44143</v>
      </c>
      <c r="Q594" s="1563"/>
      <c r="R594" s="554"/>
    </row>
    <row r="595" spans="1:18" s="118" customFormat="1" ht="18" customHeight="1" x14ac:dyDescent="0.2">
      <c r="A595" s="476" t="str">
        <f t="shared" si="71"/>
        <v>20</v>
      </c>
      <c r="B595" s="427">
        <v>44144</v>
      </c>
      <c r="C595" s="426" t="s">
        <v>0</v>
      </c>
      <c r="D595" s="428" t="s">
        <v>98</v>
      </c>
      <c r="E595" s="429">
        <v>6</v>
      </c>
      <c r="F595" s="471">
        <v>6</v>
      </c>
      <c r="G595" s="470">
        <v>6</v>
      </c>
      <c r="H595" s="481">
        <f t="shared" si="67"/>
        <v>12</v>
      </c>
      <c r="I595" s="431">
        <f t="shared" si="68"/>
        <v>0</v>
      </c>
      <c r="J595" s="431">
        <f t="shared" si="69"/>
        <v>6</v>
      </c>
      <c r="K595" s="432"/>
      <c r="L595" s="432"/>
      <c r="M595" s="1782">
        <f t="shared" si="72"/>
        <v>16992</v>
      </c>
      <c r="N595" s="433">
        <f t="shared" si="70"/>
        <v>16980</v>
      </c>
      <c r="O595" s="427">
        <f t="shared" si="73"/>
        <v>44144</v>
      </c>
      <c r="Q595" s="1563"/>
      <c r="R595" s="554"/>
    </row>
    <row r="596" spans="1:18" s="118" customFormat="1" ht="18" customHeight="1" x14ac:dyDescent="0.2">
      <c r="A596" s="476" t="str">
        <f t="shared" si="71"/>
        <v>20</v>
      </c>
      <c r="B596" s="427">
        <v>44145</v>
      </c>
      <c r="C596" s="426" t="s">
        <v>1</v>
      </c>
      <c r="D596" s="428" t="s">
        <v>98</v>
      </c>
      <c r="E596" s="429">
        <v>6</v>
      </c>
      <c r="F596" s="471">
        <v>6</v>
      </c>
      <c r="G596" s="470">
        <v>6</v>
      </c>
      <c r="H596" s="481">
        <f t="shared" si="67"/>
        <v>12</v>
      </c>
      <c r="I596" s="431">
        <f t="shared" si="68"/>
        <v>0</v>
      </c>
      <c r="J596" s="431">
        <f t="shared" si="69"/>
        <v>6</v>
      </c>
      <c r="K596" s="432"/>
      <c r="L596" s="432"/>
      <c r="M596" s="1782">
        <f t="shared" si="72"/>
        <v>16998</v>
      </c>
      <c r="N596" s="433">
        <f t="shared" si="70"/>
        <v>16986</v>
      </c>
      <c r="O596" s="427">
        <f t="shared" si="73"/>
        <v>44145</v>
      </c>
      <c r="Q596" s="1563"/>
      <c r="R596" s="554"/>
    </row>
    <row r="597" spans="1:18" s="118" customFormat="1" ht="18" customHeight="1" x14ac:dyDescent="0.2">
      <c r="A597" s="476" t="str">
        <f t="shared" si="71"/>
        <v>20</v>
      </c>
      <c r="B597" s="427">
        <v>44146</v>
      </c>
      <c r="C597" s="426" t="s">
        <v>2</v>
      </c>
      <c r="D597" s="428" t="s">
        <v>98</v>
      </c>
      <c r="E597" s="429">
        <v>6</v>
      </c>
      <c r="F597" s="471">
        <v>6</v>
      </c>
      <c r="G597" s="470">
        <v>6</v>
      </c>
      <c r="H597" s="481">
        <f t="shared" si="67"/>
        <v>12</v>
      </c>
      <c r="I597" s="431">
        <f t="shared" si="68"/>
        <v>0</v>
      </c>
      <c r="J597" s="431">
        <f t="shared" si="69"/>
        <v>6</v>
      </c>
      <c r="K597" s="432"/>
      <c r="L597" s="432"/>
      <c r="M597" s="1782">
        <f t="shared" si="72"/>
        <v>17004</v>
      </c>
      <c r="N597" s="433">
        <f t="shared" si="70"/>
        <v>16992</v>
      </c>
      <c r="O597" s="427">
        <f t="shared" si="73"/>
        <v>44146</v>
      </c>
      <c r="Q597" s="1563"/>
      <c r="R597" s="554"/>
    </row>
    <row r="598" spans="1:18" s="118" customFormat="1" ht="18" customHeight="1" x14ac:dyDescent="0.2">
      <c r="A598" s="476" t="str">
        <f t="shared" si="71"/>
        <v>20</v>
      </c>
      <c r="B598" s="427">
        <v>44147</v>
      </c>
      <c r="C598" s="426" t="s">
        <v>3</v>
      </c>
      <c r="D598" s="428" t="s">
        <v>98</v>
      </c>
      <c r="E598" s="429">
        <v>6</v>
      </c>
      <c r="F598" s="471">
        <v>6</v>
      </c>
      <c r="G598" s="470">
        <v>6</v>
      </c>
      <c r="H598" s="481">
        <f t="shared" si="67"/>
        <v>12</v>
      </c>
      <c r="I598" s="431">
        <f t="shared" si="68"/>
        <v>0</v>
      </c>
      <c r="J598" s="431">
        <f t="shared" si="69"/>
        <v>6</v>
      </c>
      <c r="K598" s="432"/>
      <c r="L598" s="432"/>
      <c r="M598" s="1782">
        <f t="shared" si="72"/>
        <v>17010</v>
      </c>
      <c r="N598" s="433">
        <f t="shared" si="70"/>
        <v>16998</v>
      </c>
      <c r="O598" s="427">
        <f t="shared" si="73"/>
        <v>44147</v>
      </c>
      <c r="Q598" s="1563"/>
      <c r="R598" s="554"/>
    </row>
    <row r="599" spans="1:18" s="118" customFormat="1" ht="18" customHeight="1" x14ac:dyDescent="0.2">
      <c r="A599" s="476" t="str">
        <f t="shared" si="71"/>
        <v>20</v>
      </c>
      <c r="B599" s="427">
        <v>44148</v>
      </c>
      <c r="C599" s="426" t="s">
        <v>4</v>
      </c>
      <c r="D599" s="428" t="s">
        <v>98</v>
      </c>
      <c r="E599" s="429">
        <v>6</v>
      </c>
      <c r="F599" s="471">
        <v>6</v>
      </c>
      <c r="G599" s="470">
        <v>6</v>
      </c>
      <c r="H599" s="481">
        <f t="shared" si="67"/>
        <v>12</v>
      </c>
      <c r="I599" s="431">
        <f t="shared" si="68"/>
        <v>0</v>
      </c>
      <c r="J599" s="431">
        <f t="shared" si="69"/>
        <v>6</v>
      </c>
      <c r="K599" s="432"/>
      <c r="L599" s="432"/>
      <c r="M599" s="1782">
        <f t="shared" si="72"/>
        <v>17016</v>
      </c>
      <c r="N599" s="433">
        <f t="shared" si="70"/>
        <v>17004</v>
      </c>
      <c r="O599" s="427">
        <f t="shared" si="73"/>
        <v>44148</v>
      </c>
      <c r="Q599" s="1563"/>
      <c r="R599" s="554"/>
    </row>
    <row r="600" spans="1:18" s="118" customFormat="1" ht="18" customHeight="1" x14ac:dyDescent="0.2">
      <c r="A600" s="468" t="str">
        <f t="shared" si="71"/>
        <v>20</v>
      </c>
      <c r="B600" s="435">
        <v>44149</v>
      </c>
      <c r="C600" s="469" t="s">
        <v>5</v>
      </c>
      <c r="D600" s="459" t="s">
        <v>99</v>
      </c>
      <c r="E600" s="470"/>
      <c r="F600" s="471"/>
      <c r="G600" s="470"/>
      <c r="H600" s="472">
        <f t="shared" si="67"/>
        <v>12</v>
      </c>
      <c r="I600" s="473">
        <f t="shared" si="68"/>
        <v>0</v>
      </c>
      <c r="J600" s="473">
        <f t="shared" si="69"/>
        <v>12</v>
      </c>
      <c r="K600" s="474"/>
      <c r="L600" s="474"/>
      <c r="M600" s="1781">
        <f t="shared" si="72"/>
        <v>17016</v>
      </c>
      <c r="N600" s="475">
        <f t="shared" si="70"/>
        <v>17004</v>
      </c>
      <c r="O600" s="427">
        <f t="shared" si="73"/>
        <v>44149</v>
      </c>
      <c r="Q600" s="1563"/>
      <c r="R600" s="554"/>
    </row>
    <row r="601" spans="1:18" s="118" customFormat="1" ht="18" customHeight="1" x14ac:dyDescent="0.2">
      <c r="A601" s="468" t="str">
        <f t="shared" si="71"/>
        <v>20</v>
      </c>
      <c r="B601" s="435">
        <v>44150</v>
      </c>
      <c r="C601" s="469" t="s">
        <v>100</v>
      </c>
      <c r="D601" s="459" t="s">
        <v>99</v>
      </c>
      <c r="E601" s="470"/>
      <c r="F601" s="471"/>
      <c r="G601" s="470"/>
      <c r="H601" s="472">
        <f t="shared" si="67"/>
        <v>12</v>
      </c>
      <c r="I601" s="473">
        <f t="shared" si="68"/>
        <v>0</v>
      </c>
      <c r="J601" s="473">
        <f t="shared" si="69"/>
        <v>12</v>
      </c>
      <c r="K601" s="474"/>
      <c r="L601" s="474"/>
      <c r="M601" s="1781">
        <f t="shared" si="72"/>
        <v>17016</v>
      </c>
      <c r="N601" s="475">
        <f t="shared" si="70"/>
        <v>17004</v>
      </c>
      <c r="O601" s="427">
        <f t="shared" si="73"/>
        <v>44150</v>
      </c>
      <c r="Q601" s="1563"/>
      <c r="R601" s="554"/>
    </row>
    <row r="602" spans="1:18" s="118" customFormat="1" ht="18" customHeight="1" x14ac:dyDescent="0.2">
      <c r="A602" s="476" t="str">
        <f t="shared" si="71"/>
        <v>20</v>
      </c>
      <c r="B602" s="427">
        <v>44151</v>
      </c>
      <c r="C602" s="426" t="s">
        <v>0</v>
      </c>
      <c r="D602" s="428" t="s">
        <v>98</v>
      </c>
      <c r="E602" s="429">
        <v>6</v>
      </c>
      <c r="F602" s="471">
        <v>6</v>
      </c>
      <c r="G602" s="470">
        <v>6</v>
      </c>
      <c r="H602" s="481">
        <f t="shared" si="67"/>
        <v>12</v>
      </c>
      <c r="I602" s="431">
        <f t="shared" si="68"/>
        <v>0</v>
      </c>
      <c r="J602" s="431">
        <f t="shared" si="69"/>
        <v>6</v>
      </c>
      <c r="K602" s="432"/>
      <c r="L602" s="432"/>
      <c r="M602" s="1782">
        <f t="shared" si="72"/>
        <v>17022</v>
      </c>
      <c r="N602" s="433">
        <f t="shared" si="70"/>
        <v>17010</v>
      </c>
      <c r="O602" s="427">
        <f t="shared" si="73"/>
        <v>44151</v>
      </c>
      <c r="Q602" s="1563"/>
      <c r="R602" s="554"/>
    </row>
    <row r="603" spans="1:18" s="118" customFormat="1" ht="18" customHeight="1" x14ac:dyDescent="0.2">
      <c r="A603" s="476" t="str">
        <f t="shared" si="71"/>
        <v>20</v>
      </c>
      <c r="B603" s="427">
        <v>44152</v>
      </c>
      <c r="C603" s="426" t="s">
        <v>1</v>
      </c>
      <c r="D603" s="428" t="s">
        <v>98</v>
      </c>
      <c r="E603" s="429">
        <v>4</v>
      </c>
      <c r="F603" s="471">
        <v>6</v>
      </c>
      <c r="G603" s="470">
        <v>4</v>
      </c>
      <c r="H603" s="481">
        <f t="shared" si="67"/>
        <v>14</v>
      </c>
      <c r="I603" s="431">
        <f t="shared" si="68"/>
        <v>0</v>
      </c>
      <c r="J603" s="431">
        <f t="shared" si="69"/>
        <v>8</v>
      </c>
      <c r="K603" s="432"/>
      <c r="L603" s="432"/>
      <c r="M603" s="1782">
        <f t="shared" si="72"/>
        <v>17028</v>
      </c>
      <c r="N603" s="433">
        <f t="shared" si="70"/>
        <v>17014</v>
      </c>
      <c r="O603" s="427">
        <f t="shared" si="73"/>
        <v>44152</v>
      </c>
      <c r="Q603" s="1563"/>
      <c r="R603" s="554"/>
    </row>
    <row r="604" spans="1:18" s="118" customFormat="1" ht="18" customHeight="1" x14ac:dyDescent="0.2">
      <c r="A604" s="476" t="str">
        <f t="shared" si="71"/>
        <v>20</v>
      </c>
      <c r="B604" s="427">
        <v>44153</v>
      </c>
      <c r="C604" s="426" t="s">
        <v>2</v>
      </c>
      <c r="D604" s="428" t="s">
        <v>98</v>
      </c>
      <c r="E604" s="429">
        <v>6</v>
      </c>
      <c r="F604" s="471">
        <v>6</v>
      </c>
      <c r="G604" s="470">
        <v>6</v>
      </c>
      <c r="H604" s="481">
        <f t="shared" si="67"/>
        <v>14</v>
      </c>
      <c r="I604" s="431">
        <f t="shared" si="68"/>
        <v>0</v>
      </c>
      <c r="J604" s="431">
        <f t="shared" si="69"/>
        <v>8</v>
      </c>
      <c r="K604" s="432"/>
      <c r="L604" s="432"/>
      <c r="M604" s="1782">
        <f t="shared" si="72"/>
        <v>17034</v>
      </c>
      <c r="N604" s="433">
        <f t="shared" si="70"/>
        <v>17020</v>
      </c>
      <c r="O604" s="427">
        <f t="shared" si="73"/>
        <v>44153</v>
      </c>
      <c r="Q604" s="1563"/>
      <c r="R604" s="554"/>
    </row>
    <row r="605" spans="1:18" s="118" customFormat="1" ht="18" customHeight="1" x14ac:dyDescent="0.2">
      <c r="A605" s="476" t="str">
        <f t="shared" si="71"/>
        <v>20</v>
      </c>
      <c r="B605" s="427">
        <v>44154</v>
      </c>
      <c r="C605" s="426" t="s">
        <v>3</v>
      </c>
      <c r="D605" s="428" t="s">
        <v>98</v>
      </c>
      <c r="E605" s="429">
        <v>4</v>
      </c>
      <c r="F605" s="471">
        <v>5</v>
      </c>
      <c r="G605" s="470">
        <v>4</v>
      </c>
      <c r="H605" s="481">
        <f t="shared" si="67"/>
        <v>15</v>
      </c>
      <c r="I605" s="431">
        <f t="shared" si="68"/>
        <v>0</v>
      </c>
      <c r="J605" s="431">
        <f t="shared" si="69"/>
        <v>10</v>
      </c>
      <c r="K605" s="432"/>
      <c r="L605" s="432"/>
      <c r="M605" s="1782">
        <f t="shared" si="72"/>
        <v>17039</v>
      </c>
      <c r="N605" s="433">
        <f t="shared" si="70"/>
        <v>17024</v>
      </c>
      <c r="O605" s="427">
        <f t="shared" si="73"/>
        <v>44154</v>
      </c>
      <c r="Q605" s="1563"/>
      <c r="R605" s="554"/>
    </row>
    <row r="606" spans="1:18" s="118" customFormat="1" ht="18" customHeight="1" x14ac:dyDescent="0.2">
      <c r="A606" s="476" t="str">
        <f t="shared" si="71"/>
        <v>20</v>
      </c>
      <c r="B606" s="427">
        <v>44155</v>
      </c>
      <c r="C606" s="426" t="s">
        <v>4</v>
      </c>
      <c r="D606" s="428" t="s">
        <v>98</v>
      </c>
      <c r="E606" s="429">
        <v>4</v>
      </c>
      <c r="F606" s="529">
        <v>6</v>
      </c>
      <c r="G606" s="470">
        <v>4</v>
      </c>
      <c r="H606" s="481">
        <f t="shared" si="67"/>
        <v>17</v>
      </c>
      <c r="I606" s="431">
        <f t="shared" si="68"/>
        <v>0</v>
      </c>
      <c r="J606" s="431">
        <f t="shared" si="69"/>
        <v>11</v>
      </c>
      <c r="K606" s="432"/>
      <c r="L606" s="432"/>
      <c r="M606" s="1782">
        <f t="shared" si="72"/>
        <v>17045</v>
      </c>
      <c r="N606" s="433">
        <f t="shared" si="70"/>
        <v>17028</v>
      </c>
      <c r="O606" s="427">
        <f t="shared" si="73"/>
        <v>44155</v>
      </c>
      <c r="Q606" s="1563"/>
      <c r="R606" s="554"/>
    </row>
    <row r="607" spans="1:18" s="118" customFormat="1" ht="18" customHeight="1" x14ac:dyDescent="0.2">
      <c r="A607" s="468" t="str">
        <f t="shared" si="71"/>
        <v>20</v>
      </c>
      <c r="B607" s="435">
        <v>44156</v>
      </c>
      <c r="C607" s="469" t="s">
        <v>5</v>
      </c>
      <c r="D607" s="459" t="s">
        <v>99</v>
      </c>
      <c r="E607" s="470"/>
      <c r="F607" s="471"/>
      <c r="G607" s="470"/>
      <c r="H607" s="472">
        <f t="shared" si="67"/>
        <v>17</v>
      </c>
      <c r="I607" s="473">
        <f t="shared" si="68"/>
        <v>0</v>
      </c>
      <c r="J607" s="473">
        <f t="shared" si="69"/>
        <v>17</v>
      </c>
      <c r="K607" s="474"/>
      <c r="L607" s="474"/>
      <c r="M607" s="1781">
        <f t="shared" si="72"/>
        <v>17045</v>
      </c>
      <c r="N607" s="475">
        <f t="shared" si="70"/>
        <v>17028</v>
      </c>
      <c r="O607" s="427">
        <f t="shared" si="73"/>
        <v>44156</v>
      </c>
      <c r="Q607" s="1563"/>
      <c r="R607" s="554"/>
    </row>
    <row r="608" spans="1:18" s="118" customFormat="1" ht="18" customHeight="1" x14ac:dyDescent="0.2">
      <c r="A608" s="468" t="str">
        <f t="shared" si="71"/>
        <v>20</v>
      </c>
      <c r="B608" s="435">
        <v>44157</v>
      </c>
      <c r="C608" s="469" t="s">
        <v>100</v>
      </c>
      <c r="D608" s="459" t="s">
        <v>99</v>
      </c>
      <c r="E608" s="470"/>
      <c r="F608" s="471"/>
      <c r="G608" s="470"/>
      <c r="H608" s="472">
        <f t="shared" si="67"/>
        <v>17</v>
      </c>
      <c r="I608" s="473">
        <f t="shared" si="68"/>
        <v>0</v>
      </c>
      <c r="J608" s="473">
        <f t="shared" si="69"/>
        <v>17</v>
      </c>
      <c r="K608" s="474"/>
      <c r="L608" s="474"/>
      <c r="M608" s="1781">
        <f t="shared" si="72"/>
        <v>17045</v>
      </c>
      <c r="N608" s="475">
        <f t="shared" si="70"/>
        <v>17028</v>
      </c>
      <c r="O608" s="427">
        <f t="shared" si="73"/>
        <v>44157</v>
      </c>
      <c r="Q608" s="1563"/>
      <c r="R608" s="554"/>
    </row>
    <row r="609" spans="1:18" s="118" customFormat="1" ht="18" customHeight="1" x14ac:dyDescent="0.2">
      <c r="A609" s="468" t="str">
        <f t="shared" si="71"/>
        <v>20</v>
      </c>
      <c r="B609" s="435">
        <v>44158</v>
      </c>
      <c r="C609" s="469" t="s">
        <v>0</v>
      </c>
      <c r="D609" s="459" t="s">
        <v>99</v>
      </c>
      <c r="E609" s="470"/>
      <c r="F609" s="471"/>
      <c r="G609" s="470"/>
      <c r="H609" s="472">
        <f t="shared" si="67"/>
        <v>17</v>
      </c>
      <c r="I609" s="473">
        <f t="shared" si="68"/>
        <v>0</v>
      </c>
      <c r="J609" s="473">
        <f t="shared" si="69"/>
        <v>17</v>
      </c>
      <c r="K609" s="474"/>
      <c r="L609" s="474"/>
      <c r="M609" s="1781">
        <f t="shared" si="72"/>
        <v>17045</v>
      </c>
      <c r="N609" s="475">
        <f t="shared" si="70"/>
        <v>17028</v>
      </c>
      <c r="O609" s="427">
        <f t="shared" si="73"/>
        <v>44158</v>
      </c>
      <c r="Q609" s="1563"/>
      <c r="R609" s="554"/>
    </row>
    <row r="610" spans="1:18" s="118" customFormat="1" ht="18" customHeight="1" x14ac:dyDescent="0.2">
      <c r="A610" s="476" t="str">
        <f t="shared" si="71"/>
        <v>20</v>
      </c>
      <c r="B610" s="427">
        <v>44159</v>
      </c>
      <c r="C610" s="426" t="s">
        <v>1</v>
      </c>
      <c r="D610" s="428" t="s">
        <v>98</v>
      </c>
      <c r="E610" s="429">
        <v>6</v>
      </c>
      <c r="F610" s="529">
        <v>6</v>
      </c>
      <c r="G610" s="470">
        <v>6</v>
      </c>
      <c r="H610" s="481">
        <f t="shared" si="67"/>
        <v>17</v>
      </c>
      <c r="I610" s="431">
        <f t="shared" si="68"/>
        <v>0</v>
      </c>
      <c r="J610" s="431">
        <f t="shared" si="69"/>
        <v>11</v>
      </c>
      <c r="K610" s="432"/>
      <c r="L610" s="432"/>
      <c r="M610" s="1782">
        <f t="shared" si="72"/>
        <v>17051</v>
      </c>
      <c r="N610" s="433">
        <f t="shared" si="70"/>
        <v>17034</v>
      </c>
      <c r="O610" s="427">
        <f t="shared" si="73"/>
        <v>44159</v>
      </c>
      <c r="Q610" s="1563"/>
      <c r="R610" s="554"/>
    </row>
    <row r="611" spans="1:18" s="118" customFormat="1" ht="18" customHeight="1" x14ac:dyDescent="0.2">
      <c r="A611" s="476" t="str">
        <f t="shared" si="71"/>
        <v>20</v>
      </c>
      <c r="B611" s="427">
        <v>44160</v>
      </c>
      <c r="C611" s="426" t="s">
        <v>2</v>
      </c>
      <c r="D611" s="428" t="s">
        <v>98</v>
      </c>
      <c r="E611" s="429">
        <v>6</v>
      </c>
      <c r="F611" s="529">
        <v>6</v>
      </c>
      <c r="G611" s="470">
        <v>6</v>
      </c>
      <c r="H611" s="481">
        <f t="shared" si="67"/>
        <v>17</v>
      </c>
      <c r="I611" s="431">
        <f t="shared" si="68"/>
        <v>0</v>
      </c>
      <c r="J611" s="431">
        <f t="shared" si="69"/>
        <v>11</v>
      </c>
      <c r="K611" s="432"/>
      <c r="L611" s="432"/>
      <c r="M611" s="1782">
        <f t="shared" si="72"/>
        <v>17057</v>
      </c>
      <c r="N611" s="433">
        <f t="shared" si="70"/>
        <v>17040</v>
      </c>
      <c r="O611" s="427">
        <f t="shared" si="73"/>
        <v>44160</v>
      </c>
      <c r="Q611" s="1563"/>
      <c r="R611" s="554"/>
    </row>
    <row r="612" spans="1:18" s="118" customFormat="1" ht="18" customHeight="1" x14ac:dyDescent="0.2">
      <c r="A612" s="476" t="str">
        <f t="shared" si="71"/>
        <v>20</v>
      </c>
      <c r="B612" s="427">
        <v>44161</v>
      </c>
      <c r="C612" s="426" t="s">
        <v>3</v>
      </c>
      <c r="D612" s="428" t="s">
        <v>98</v>
      </c>
      <c r="E612" s="429">
        <v>6</v>
      </c>
      <c r="F612" s="529">
        <v>6</v>
      </c>
      <c r="G612" s="470">
        <v>6</v>
      </c>
      <c r="H612" s="481">
        <f t="shared" si="67"/>
        <v>17</v>
      </c>
      <c r="I612" s="431">
        <f t="shared" si="68"/>
        <v>0</v>
      </c>
      <c r="J612" s="431">
        <f t="shared" si="69"/>
        <v>11</v>
      </c>
      <c r="K612" s="432"/>
      <c r="L612" s="432"/>
      <c r="M612" s="1782">
        <f t="shared" si="72"/>
        <v>17063</v>
      </c>
      <c r="N612" s="433">
        <f t="shared" si="70"/>
        <v>17046</v>
      </c>
      <c r="O612" s="427">
        <f t="shared" si="73"/>
        <v>44161</v>
      </c>
      <c r="Q612" s="1563"/>
      <c r="R612" s="554"/>
    </row>
    <row r="613" spans="1:18" s="118" customFormat="1" ht="18" customHeight="1" x14ac:dyDescent="0.2">
      <c r="A613" s="476" t="str">
        <f t="shared" si="71"/>
        <v>20</v>
      </c>
      <c r="B613" s="427">
        <v>44162</v>
      </c>
      <c r="C613" s="426" t="s">
        <v>4</v>
      </c>
      <c r="D613" s="428" t="s">
        <v>98</v>
      </c>
      <c r="E613" s="429">
        <v>6</v>
      </c>
      <c r="F613" s="529">
        <v>6</v>
      </c>
      <c r="G613" s="470">
        <v>6</v>
      </c>
      <c r="H613" s="481">
        <f t="shared" si="67"/>
        <v>17</v>
      </c>
      <c r="I613" s="431">
        <f t="shared" si="68"/>
        <v>0</v>
      </c>
      <c r="J613" s="431">
        <f t="shared" si="69"/>
        <v>11</v>
      </c>
      <c r="K613" s="432"/>
      <c r="L613" s="432"/>
      <c r="M613" s="1782">
        <f t="shared" si="72"/>
        <v>17069</v>
      </c>
      <c r="N613" s="433">
        <f t="shared" si="70"/>
        <v>17052</v>
      </c>
      <c r="O613" s="427">
        <f t="shared" si="73"/>
        <v>44162</v>
      </c>
      <c r="Q613" s="1563"/>
      <c r="R613" s="554"/>
    </row>
    <row r="614" spans="1:18" s="118" customFormat="1" ht="18" customHeight="1" x14ac:dyDescent="0.2">
      <c r="A614" s="476" t="str">
        <f t="shared" si="71"/>
        <v>20</v>
      </c>
      <c r="B614" s="427">
        <v>44163</v>
      </c>
      <c r="C614" s="426" t="s">
        <v>5</v>
      </c>
      <c r="D614" s="428" t="s">
        <v>98</v>
      </c>
      <c r="E614" s="429">
        <v>0</v>
      </c>
      <c r="F614" s="529">
        <v>0</v>
      </c>
      <c r="G614" s="470">
        <v>0</v>
      </c>
      <c r="H614" s="481">
        <f t="shared" si="67"/>
        <v>17</v>
      </c>
      <c r="I614" s="431">
        <f t="shared" si="68"/>
        <v>0</v>
      </c>
      <c r="J614" s="431">
        <f t="shared" si="69"/>
        <v>17</v>
      </c>
      <c r="K614" s="436" t="s">
        <v>607</v>
      </c>
      <c r="L614" s="436"/>
      <c r="M614" s="1782">
        <f t="shared" si="72"/>
        <v>17069</v>
      </c>
      <c r="N614" s="433">
        <f t="shared" si="70"/>
        <v>17052</v>
      </c>
      <c r="O614" s="427">
        <f t="shared" si="73"/>
        <v>44163</v>
      </c>
      <c r="Q614" s="1563"/>
      <c r="R614" s="554"/>
    </row>
    <row r="615" spans="1:18" s="118" customFormat="1" ht="18" customHeight="1" x14ac:dyDescent="0.2">
      <c r="A615" s="468" t="str">
        <f t="shared" si="71"/>
        <v>20</v>
      </c>
      <c r="B615" s="435">
        <v>44164</v>
      </c>
      <c r="C615" s="469" t="s">
        <v>100</v>
      </c>
      <c r="D615" s="459" t="s">
        <v>99</v>
      </c>
      <c r="E615" s="470"/>
      <c r="F615" s="471"/>
      <c r="G615" s="470"/>
      <c r="H615" s="472">
        <f t="shared" si="67"/>
        <v>17</v>
      </c>
      <c r="I615" s="473">
        <f t="shared" si="68"/>
        <v>0</v>
      </c>
      <c r="J615" s="473">
        <f t="shared" si="69"/>
        <v>17</v>
      </c>
      <c r="K615" s="474"/>
      <c r="L615" s="474"/>
      <c r="M615" s="1781">
        <f t="shared" si="72"/>
        <v>17069</v>
      </c>
      <c r="N615" s="475">
        <f t="shared" si="70"/>
        <v>17052</v>
      </c>
      <c r="O615" s="427">
        <f t="shared" si="73"/>
        <v>44164</v>
      </c>
      <c r="Q615" s="1563"/>
      <c r="R615" s="554"/>
    </row>
    <row r="616" spans="1:18" s="118" customFormat="1" ht="18" customHeight="1" x14ac:dyDescent="0.2">
      <c r="A616" s="476" t="str">
        <f t="shared" si="71"/>
        <v>20</v>
      </c>
      <c r="B616" s="427">
        <v>44165</v>
      </c>
      <c r="C616" s="426" t="s">
        <v>0</v>
      </c>
      <c r="D616" s="428" t="s">
        <v>98</v>
      </c>
      <c r="E616" s="429">
        <v>6</v>
      </c>
      <c r="F616" s="471">
        <v>5</v>
      </c>
      <c r="G616" s="470">
        <v>6</v>
      </c>
      <c r="H616" s="481">
        <f t="shared" si="67"/>
        <v>16</v>
      </c>
      <c r="I616" s="431">
        <f t="shared" si="68"/>
        <v>0</v>
      </c>
      <c r="J616" s="431">
        <f t="shared" si="69"/>
        <v>11</v>
      </c>
      <c r="K616" s="432"/>
      <c r="L616" s="432"/>
      <c r="M616" s="1782">
        <f t="shared" si="72"/>
        <v>17074</v>
      </c>
      <c r="N616" s="433">
        <f t="shared" si="70"/>
        <v>17058</v>
      </c>
      <c r="O616" s="427">
        <f t="shared" si="73"/>
        <v>44165</v>
      </c>
      <c r="Q616" s="1563"/>
      <c r="R616" s="554"/>
    </row>
    <row r="617" spans="1:18" s="118" customFormat="1" ht="18" customHeight="1" x14ac:dyDescent="0.2">
      <c r="A617" s="476" t="str">
        <f t="shared" si="71"/>
        <v>20</v>
      </c>
      <c r="B617" s="427">
        <v>44166</v>
      </c>
      <c r="C617" s="426" t="s">
        <v>1</v>
      </c>
      <c r="D617" s="428" t="s">
        <v>98</v>
      </c>
      <c r="E617" s="429">
        <v>6</v>
      </c>
      <c r="F617" s="471">
        <v>5</v>
      </c>
      <c r="G617" s="470">
        <v>6</v>
      </c>
      <c r="H617" s="481">
        <f t="shared" si="67"/>
        <v>15</v>
      </c>
      <c r="I617" s="431">
        <f t="shared" si="68"/>
        <v>0</v>
      </c>
      <c r="J617" s="431">
        <f t="shared" si="69"/>
        <v>10</v>
      </c>
      <c r="K617" s="432"/>
      <c r="L617" s="432"/>
      <c r="M617" s="1782">
        <f t="shared" si="72"/>
        <v>17079</v>
      </c>
      <c r="N617" s="433">
        <f t="shared" si="70"/>
        <v>17064</v>
      </c>
      <c r="O617" s="427">
        <f t="shared" si="73"/>
        <v>44166</v>
      </c>
      <c r="Q617" s="1563"/>
      <c r="R617" s="554"/>
    </row>
    <row r="618" spans="1:18" s="118" customFormat="1" ht="18" customHeight="1" x14ac:dyDescent="0.2">
      <c r="A618" s="476" t="str">
        <f t="shared" si="71"/>
        <v>20</v>
      </c>
      <c r="B618" s="427">
        <v>44167</v>
      </c>
      <c r="C618" s="426" t="s">
        <v>2</v>
      </c>
      <c r="D618" s="428" t="s">
        <v>98</v>
      </c>
      <c r="E618" s="429">
        <v>6</v>
      </c>
      <c r="F618" s="471">
        <v>5</v>
      </c>
      <c r="G618" s="470">
        <v>6</v>
      </c>
      <c r="H618" s="481">
        <f t="shared" si="67"/>
        <v>14</v>
      </c>
      <c r="I618" s="431">
        <f t="shared" si="68"/>
        <v>0</v>
      </c>
      <c r="J618" s="431">
        <f t="shared" si="69"/>
        <v>9</v>
      </c>
      <c r="K618" s="432"/>
      <c r="L618" s="432"/>
      <c r="M618" s="1782">
        <f t="shared" si="72"/>
        <v>17084</v>
      </c>
      <c r="N618" s="433">
        <f t="shared" si="70"/>
        <v>17070</v>
      </c>
      <c r="O618" s="427">
        <f t="shared" si="73"/>
        <v>44167</v>
      </c>
      <c r="Q618" s="1563"/>
      <c r="R618" s="554"/>
    </row>
    <row r="619" spans="1:18" s="118" customFormat="1" ht="18" customHeight="1" x14ac:dyDescent="0.2">
      <c r="A619" s="476" t="str">
        <f t="shared" si="71"/>
        <v>20</v>
      </c>
      <c r="B619" s="427">
        <v>44168</v>
      </c>
      <c r="C619" s="426" t="s">
        <v>3</v>
      </c>
      <c r="D619" s="428" t="s">
        <v>98</v>
      </c>
      <c r="E619" s="429">
        <v>6</v>
      </c>
      <c r="F619" s="471">
        <v>5</v>
      </c>
      <c r="G619" s="470">
        <v>6</v>
      </c>
      <c r="H619" s="481">
        <f t="shared" si="67"/>
        <v>13</v>
      </c>
      <c r="I619" s="431">
        <f t="shared" si="68"/>
        <v>0</v>
      </c>
      <c r="J619" s="431">
        <f t="shared" si="69"/>
        <v>8</v>
      </c>
      <c r="K619" s="432"/>
      <c r="L619" s="432"/>
      <c r="M619" s="1782">
        <f t="shared" si="72"/>
        <v>17089</v>
      </c>
      <c r="N619" s="433">
        <f t="shared" si="70"/>
        <v>17076</v>
      </c>
      <c r="O619" s="427">
        <f t="shared" si="73"/>
        <v>44168</v>
      </c>
      <c r="Q619" s="1563"/>
      <c r="R619" s="554"/>
    </row>
    <row r="620" spans="1:18" s="118" customFormat="1" ht="18" customHeight="1" x14ac:dyDescent="0.2">
      <c r="A620" s="476" t="str">
        <f t="shared" si="71"/>
        <v>20</v>
      </c>
      <c r="B620" s="427">
        <v>44169</v>
      </c>
      <c r="C620" s="426" t="s">
        <v>4</v>
      </c>
      <c r="D620" s="428" t="s">
        <v>98</v>
      </c>
      <c r="E620" s="429">
        <v>6</v>
      </c>
      <c r="F620" s="471">
        <v>6</v>
      </c>
      <c r="G620" s="470">
        <v>6</v>
      </c>
      <c r="H620" s="481">
        <f t="shared" si="67"/>
        <v>13</v>
      </c>
      <c r="I620" s="431">
        <f t="shared" si="68"/>
        <v>0</v>
      </c>
      <c r="J620" s="431">
        <f t="shared" si="69"/>
        <v>7</v>
      </c>
      <c r="K620" s="432"/>
      <c r="L620" s="432"/>
      <c r="M620" s="1782">
        <f t="shared" si="72"/>
        <v>17095</v>
      </c>
      <c r="N620" s="433">
        <f t="shared" si="70"/>
        <v>17082</v>
      </c>
      <c r="O620" s="427">
        <f t="shared" si="73"/>
        <v>44169</v>
      </c>
      <c r="Q620" s="1563"/>
      <c r="R620" s="554"/>
    </row>
    <row r="621" spans="1:18" s="118" customFormat="1" ht="18" customHeight="1" x14ac:dyDescent="0.2">
      <c r="A621" s="468" t="str">
        <f t="shared" si="71"/>
        <v>20</v>
      </c>
      <c r="B621" s="435">
        <v>44170</v>
      </c>
      <c r="C621" s="469" t="s">
        <v>5</v>
      </c>
      <c r="D621" s="459" t="s">
        <v>99</v>
      </c>
      <c r="E621" s="470"/>
      <c r="F621" s="471"/>
      <c r="G621" s="470"/>
      <c r="H621" s="472">
        <f t="shared" si="67"/>
        <v>13</v>
      </c>
      <c r="I621" s="473">
        <f t="shared" si="68"/>
        <v>0</v>
      </c>
      <c r="J621" s="473">
        <f t="shared" si="69"/>
        <v>13</v>
      </c>
      <c r="K621" s="474"/>
      <c r="L621" s="474"/>
      <c r="M621" s="1781">
        <f t="shared" si="72"/>
        <v>17095</v>
      </c>
      <c r="N621" s="475">
        <f t="shared" si="70"/>
        <v>17082</v>
      </c>
      <c r="O621" s="427">
        <f t="shared" si="73"/>
        <v>44170</v>
      </c>
      <c r="Q621" s="1563"/>
      <c r="R621" s="554"/>
    </row>
    <row r="622" spans="1:18" s="118" customFormat="1" ht="18" customHeight="1" x14ac:dyDescent="0.2">
      <c r="A622" s="468" t="str">
        <f t="shared" si="71"/>
        <v>20</v>
      </c>
      <c r="B622" s="435">
        <v>44171</v>
      </c>
      <c r="C622" s="469" t="s">
        <v>100</v>
      </c>
      <c r="D622" s="459" t="s">
        <v>99</v>
      </c>
      <c r="E622" s="470"/>
      <c r="F622" s="471"/>
      <c r="G622" s="470"/>
      <c r="H622" s="472">
        <f t="shared" si="67"/>
        <v>13</v>
      </c>
      <c r="I622" s="473">
        <f t="shared" si="68"/>
        <v>0</v>
      </c>
      <c r="J622" s="473">
        <f t="shared" si="69"/>
        <v>13</v>
      </c>
      <c r="K622" s="474"/>
      <c r="L622" s="474"/>
      <c r="M622" s="1781">
        <f t="shared" si="72"/>
        <v>17095</v>
      </c>
      <c r="N622" s="475">
        <f t="shared" si="70"/>
        <v>17082</v>
      </c>
      <c r="O622" s="427">
        <f t="shared" si="73"/>
        <v>44171</v>
      </c>
      <c r="Q622" s="1563"/>
      <c r="R622" s="554"/>
    </row>
    <row r="623" spans="1:18" s="118" customFormat="1" ht="18" customHeight="1" x14ac:dyDescent="0.2">
      <c r="A623" s="476" t="str">
        <f t="shared" si="71"/>
        <v>20</v>
      </c>
      <c r="B623" s="427">
        <v>44172</v>
      </c>
      <c r="C623" s="426" t="s">
        <v>0</v>
      </c>
      <c r="D623" s="428" t="s">
        <v>98</v>
      </c>
      <c r="E623" s="429">
        <v>6</v>
      </c>
      <c r="F623" s="529">
        <v>4</v>
      </c>
      <c r="G623" s="470">
        <v>6</v>
      </c>
      <c r="H623" s="481">
        <f t="shared" si="67"/>
        <v>11</v>
      </c>
      <c r="I623" s="431">
        <f t="shared" si="68"/>
        <v>0</v>
      </c>
      <c r="J623" s="431">
        <f t="shared" si="69"/>
        <v>7</v>
      </c>
      <c r="K623" s="432"/>
      <c r="L623" s="432"/>
      <c r="M623" s="1782">
        <f t="shared" si="72"/>
        <v>17099</v>
      </c>
      <c r="N623" s="433">
        <f t="shared" si="70"/>
        <v>17088</v>
      </c>
      <c r="O623" s="427">
        <f t="shared" si="73"/>
        <v>44172</v>
      </c>
      <c r="Q623" s="1563"/>
      <c r="R623" s="554"/>
    </row>
    <row r="624" spans="1:18" s="118" customFormat="1" ht="18" customHeight="1" x14ac:dyDescent="0.2">
      <c r="A624" s="476" t="str">
        <f t="shared" si="71"/>
        <v>20</v>
      </c>
      <c r="B624" s="427">
        <v>44173</v>
      </c>
      <c r="C624" s="426" t="s">
        <v>1</v>
      </c>
      <c r="D624" s="428" t="s">
        <v>98</v>
      </c>
      <c r="E624" s="429">
        <v>6</v>
      </c>
      <c r="F624" s="529">
        <v>7</v>
      </c>
      <c r="G624" s="470">
        <v>6</v>
      </c>
      <c r="H624" s="481">
        <f t="shared" si="67"/>
        <v>12</v>
      </c>
      <c r="I624" s="431">
        <f t="shared" si="68"/>
        <v>0</v>
      </c>
      <c r="J624" s="431">
        <f t="shared" si="69"/>
        <v>5</v>
      </c>
      <c r="K624" s="432"/>
      <c r="L624" s="432"/>
      <c r="M624" s="1782">
        <f t="shared" si="72"/>
        <v>17106</v>
      </c>
      <c r="N624" s="433">
        <f t="shared" si="70"/>
        <v>17094</v>
      </c>
      <c r="O624" s="427">
        <f t="shared" si="73"/>
        <v>44173</v>
      </c>
      <c r="Q624" s="1563"/>
      <c r="R624" s="554"/>
    </row>
    <row r="625" spans="1:18" s="118" customFormat="1" ht="18" customHeight="1" x14ac:dyDescent="0.2">
      <c r="A625" s="476" t="str">
        <f t="shared" si="71"/>
        <v>20</v>
      </c>
      <c r="B625" s="427">
        <v>44174</v>
      </c>
      <c r="C625" s="426" t="s">
        <v>2</v>
      </c>
      <c r="D625" s="428" t="s">
        <v>98</v>
      </c>
      <c r="E625" s="429">
        <v>6</v>
      </c>
      <c r="F625" s="471">
        <v>5</v>
      </c>
      <c r="G625" s="470">
        <v>6</v>
      </c>
      <c r="H625" s="481">
        <f t="shared" si="67"/>
        <v>11</v>
      </c>
      <c r="I625" s="431">
        <f t="shared" si="68"/>
        <v>0</v>
      </c>
      <c r="J625" s="431">
        <f t="shared" si="69"/>
        <v>6</v>
      </c>
      <c r="K625" s="432"/>
      <c r="L625" s="432"/>
      <c r="M625" s="1782">
        <f t="shared" si="72"/>
        <v>17111</v>
      </c>
      <c r="N625" s="433">
        <f t="shared" si="70"/>
        <v>17100</v>
      </c>
      <c r="O625" s="427">
        <f t="shared" si="73"/>
        <v>44174</v>
      </c>
      <c r="Q625" s="1563"/>
      <c r="R625" s="554"/>
    </row>
    <row r="626" spans="1:18" s="118" customFormat="1" ht="18" customHeight="1" x14ac:dyDescent="0.2">
      <c r="A626" s="476" t="str">
        <f t="shared" si="71"/>
        <v>20</v>
      </c>
      <c r="B626" s="427">
        <v>44175</v>
      </c>
      <c r="C626" s="426" t="s">
        <v>3</v>
      </c>
      <c r="D626" s="428" t="s">
        <v>98</v>
      </c>
      <c r="E626" s="429">
        <v>6</v>
      </c>
      <c r="F626" s="471">
        <v>6</v>
      </c>
      <c r="G626" s="470">
        <v>6</v>
      </c>
      <c r="H626" s="481">
        <f t="shared" si="67"/>
        <v>11</v>
      </c>
      <c r="I626" s="431">
        <f t="shared" si="68"/>
        <v>0</v>
      </c>
      <c r="J626" s="431">
        <f t="shared" si="69"/>
        <v>5</v>
      </c>
      <c r="K626" s="432"/>
      <c r="L626" s="432"/>
      <c r="M626" s="1782">
        <f t="shared" si="72"/>
        <v>17117</v>
      </c>
      <c r="N626" s="433">
        <f t="shared" si="70"/>
        <v>17106</v>
      </c>
      <c r="O626" s="427">
        <f t="shared" si="73"/>
        <v>44175</v>
      </c>
      <c r="Q626" s="1563"/>
      <c r="R626" s="554"/>
    </row>
    <row r="627" spans="1:18" s="118" customFormat="1" ht="18" customHeight="1" x14ac:dyDescent="0.2">
      <c r="A627" s="476" t="str">
        <f t="shared" si="71"/>
        <v>20</v>
      </c>
      <c r="B627" s="427">
        <v>44176</v>
      </c>
      <c r="C627" s="426" t="s">
        <v>4</v>
      </c>
      <c r="D627" s="428" t="s">
        <v>98</v>
      </c>
      <c r="E627" s="429">
        <v>6</v>
      </c>
      <c r="F627" s="471">
        <v>5</v>
      </c>
      <c r="G627" s="470">
        <v>6</v>
      </c>
      <c r="H627" s="481">
        <f t="shared" ref="H627:H690" si="74">H626+F627-G627</f>
        <v>10</v>
      </c>
      <c r="I627" s="431">
        <f t="shared" ref="I627:I690" si="75">I626+G627-E627</f>
        <v>0</v>
      </c>
      <c r="J627" s="431">
        <f t="shared" ref="J627:J690" si="76">(G627-H626)*-1</f>
        <v>5</v>
      </c>
      <c r="K627" s="432"/>
      <c r="L627" s="432"/>
      <c r="M627" s="1782">
        <f t="shared" si="72"/>
        <v>17122</v>
      </c>
      <c r="N627" s="433">
        <f t="shared" si="70"/>
        <v>17112</v>
      </c>
      <c r="O627" s="427">
        <f t="shared" si="73"/>
        <v>44176</v>
      </c>
      <c r="Q627" s="1563"/>
      <c r="R627" s="554"/>
    </row>
    <row r="628" spans="1:18" s="118" customFormat="1" ht="18" customHeight="1" x14ac:dyDescent="0.2">
      <c r="A628" s="468" t="str">
        <f t="shared" si="71"/>
        <v>20</v>
      </c>
      <c r="B628" s="435">
        <v>44177</v>
      </c>
      <c r="C628" s="469" t="s">
        <v>5</v>
      </c>
      <c r="D628" s="459" t="s">
        <v>99</v>
      </c>
      <c r="E628" s="470"/>
      <c r="F628" s="471"/>
      <c r="G628" s="470"/>
      <c r="H628" s="472">
        <f t="shared" si="74"/>
        <v>10</v>
      </c>
      <c r="I628" s="473">
        <f t="shared" si="75"/>
        <v>0</v>
      </c>
      <c r="J628" s="473">
        <f t="shared" si="76"/>
        <v>10</v>
      </c>
      <c r="K628" s="474"/>
      <c r="L628" s="474"/>
      <c r="M628" s="1781">
        <f t="shared" si="72"/>
        <v>17122</v>
      </c>
      <c r="N628" s="475">
        <f t="shared" si="70"/>
        <v>17112</v>
      </c>
      <c r="O628" s="427">
        <f t="shared" si="73"/>
        <v>44177</v>
      </c>
      <c r="Q628" s="1563"/>
      <c r="R628" s="554"/>
    </row>
    <row r="629" spans="1:18" s="118" customFormat="1" ht="18" customHeight="1" x14ac:dyDescent="0.2">
      <c r="A629" s="468" t="str">
        <f t="shared" si="71"/>
        <v>20</v>
      </c>
      <c r="B629" s="435">
        <v>44178</v>
      </c>
      <c r="C629" s="469" t="s">
        <v>100</v>
      </c>
      <c r="D629" s="459" t="s">
        <v>99</v>
      </c>
      <c r="E629" s="470"/>
      <c r="F629" s="471"/>
      <c r="G629" s="470"/>
      <c r="H629" s="472">
        <f t="shared" si="74"/>
        <v>10</v>
      </c>
      <c r="I629" s="473">
        <f t="shared" si="75"/>
        <v>0</v>
      </c>
      <c r="J629" s="473">
        <f t="shared" si="76"/>
        <v>10</v>
      </c>
      <c r="K629" s="474"/>
      <c r="L629" s="474"/>
      <c r="M629" s="1781">
        <f t="shared" si="72"/>
        <v>17122</v>
      </c>
      <c r="N629" s="475">
        <f t="shared" si="70"/>
        <v>17112</v>
      </c>
      <c r="O629" s="427">
        <f t="shared" si="73"/>
        <v>44178</v>
      </c>
      <c r="Q629" s="1563"/>
      <c r="R629" s="554"/>
    </row>
    <row r="630" spans="1:18" s="118" customFormat="1" ht="18" customHeight="1" x14ac:dyDescent="0.2">
      <c r="A630" s="476" t="str">
        <f t="shared" si="71"/>
        <v>20</v>
      </c>
      <c r="B630" s="427">
        <v>44179</v>
      </c>
      <c r="C630" s="426" t="s">
        <v>0</v>
      </c>
      <c r="D630" s="428" t="s">
        <v>98</v>
      </c>
      <c r="E630" s="429">
        <v>6</v>
      </c>
      <c r="F630" s="471">
        <v>6</v>
      </c>
      <c r="G630" s="470">
        <v>6</v>
      </c>
      <c r="H630" s="481">
        <f t="shared" si="74"/>
        <v>10</v>
      </c>
      <c r="I630" s="431">
        <f t="shared" si="75"/>
        <v>0</v>
      </c>
      <c r="J630" s="431">
        <f t="shared" si="76"/>
        <v>4</v>
      </c>
      <c r="K630" s="432"/>
      <c r="L630" s="432"/>
      <c r="M630" s="1782">
        <f t="shared" si="72"/>
        <v>17128</v>
      </c>
      <c r="N630" s="433">
        <f t="shared" si="70"/>
        <v>17118</v>
      </c>
      <c r="O630" s="427">
        <f t="shared" si="73"/>
        <v>44179</v>
      </c>
      <c r="Q630" s="1563"/>
      <c r="R630" s="554"/>
    </row>
    <row r="631" spans="1:18" s="118" customFormat="1" ht="18" customHeight="1" x14ac:dyDescent="0.2">
      <c r="A631" s="476" t="str">
        <f t="shared" si="71"/>
        <v>20</v>
      </c>
      <c r="B631" s="427">
        <v>44180</v>
      </c>
      <c r="C631" s="426" t="s">
        <v>1</v>
      </c>
      <c r="D631" s="428" t="s">
        <v>98</v>
      </c>
      <c r="E631" s="429">
        <v>6</v>
      </c>
      <c r="F631" s="471">
        <v>5</v>
      </c>
      <c r="G631" s="470">
        <v>6</v>
      </c>
      <c r="H631" s="481">
        <f t="shared" si="74"/>
        <v>9</v>
      </c>
      <c r="I631" s="431">
        <f t="shared" si="75"/>
        <v>0</v>
      </c>
      <c r="J631" s="431">
        <f t="shared" si="76"/>
        <v>4</v>
      </c>
      <c r="K631" s="432"/>
      <c r="L631" s="432"/>
      <c r="M631" s="1782">
        <f t="shared" si="72"/>
        <v>17133</v>
      </c>
      <c r="N631" s="433">
        <f t="shared" si="70"/>
        <v>17124</v>
      </c>
      <c r="O631" s="427">
        <f t="shared" si="73"/>
        <v>44180</v>
      </c>
      <c r="Q631" s="1563"/>
      <c r="R631" s="554"/>
    </row>
    <row r="632" spans="1:18" s="118" customFormat="1" ht="18" customHeight="1" x14ac:dyDescent="0.2">
      <c r="A632" s="476" t="str">
        <f t="shared" si="71"/>
        <v>20</v>
      </c>
      <c r="B632" s="427">
        <v>44181</v>
      </c>
      <c r="C632" s="426" t="s">
        <v>2</v>
      </c>
      <c r="D632" s="428" t="s">
        <v>98</v>
      </c>
      <c r="E632" s="429">
        <v>6</v>
      </c>
      <c r="F632" s="471">
        <v>6</v>
      </c>
      <c r="G632" s="470">
        <v>6</v>
      </c>
      <c r="H632" s="481">
        <f t="shared" si="74"/>
        <v>9</v>
      </c>
      <c r="I632" s="431">
        <f t="shared" si="75"/>
        <v>0</v>
      </c>
      <c r="J632" s="431">
        <f t="shared" si="76"/>
        <v>3</v>
      </c>
      <c r="K632" s="432"/>
      <c r="L632" s="432"/>
      <c r="M632" s="1782">
        <f t="shared" si="72"/>
        <v>17139</v>
      </c>
      <c r="N632" s="433">
        <f t="shared" si="70"/>
        <v>17130</v>
      </c>
      <c r="O632" s="427">
        <f t="shared" si="73"/>
        <v>44181</v>
      </c>
      <c r="Q632" s="1563"/>
      <c r="R632" s="554"/>
    </row>
    <row r="633" spans="1:18" s="118" customFormat="1" ht="18" customHeight="1" x14ac:dyDescent="0.2">
      <c r="A633" s="476" t="str">
        <f t="shared" si="71"/>
        <v>20</v>
      </c>
      <c r="B633" s="427">
        <v>44182</v>
      </c>
      <c r="C633" s="426" t="s">
        <v>3</v>
      </c>
      <c r="D633" s="428" t="s">
        <v>98</v>
      </c>
      <c r="E633" s="429">
        <v>6</v>
      </c>
      <c r="F633" s="471">
        <v>5</v>
      </c>
      <c r="G633" s="470">
        <v>6</v>
      </c>
      <c r="H633" s="481">
        <f t="shared" si="74"/>
        <v>8</v>
      </c>
      <c r="I633" s="431">
        <f t="shared" si="75"/>
        <v>0</v>
      </c>
      <c r="J633" s="431">
        <f t="shared" si="76"/>
        <v>3</v>
      </c>
      <c r="K633" s="432"/>
      <c r="L633" s="432"/>
      <c r="M633" s="1782">
        <f t="shared" si="72"/>
        <v>17144</v>
      </c>
      <c r="N633" s="433">
        <f t="shared" si="70"/>
        <v>17136</v>
      </c>
      <c r="O633" s="427">
        <f t="shared" si="73"/>
        <v>44182</v>
      </c>
      <c r="Q633" s="1563"/>
      <c r="R633" s="554"/>
    </row>
    <row r="634" spans="1:18" s="118" customFormat="1" ht="18" customHeight="1" x14ac:dyDescent="0.2">
      <c r="A634" s="476" t="str">
        <f t="shared" si="71"/>
        <v>20</v>
      </c>
      <c r="B634" s="427">
        <v>44183</v>
      </c>
      <c r="C634" s="426" t="s">
        <v>4</v>
      </c>
      <c r="D634" s="428" t="s">
        <v>98</v>
      </c>
      <c r="E634" s="429">
        <v>6</v>
      </c>
      <c r="F634" s="471">
        <v>6</v>
      </c>
      <c r="G634" s="470">
        <v>6</v>
      </c>
      <c r="H634" s="481">
        <f t="shared" si="74"/>
        <v>8</v>
      </c>
      <c r="I634" s="431">
        <f t="shared" si="75"/>
        <v>0</v>
      </c>
      <c r="J634" s="431">
        <f t="shared" si="76"/>
        <v>2</v>
      </c>
      <c r="K634" s="432"/>
      <c r="L634" s="432"/>
      <c r="M634" s="1782">
        <f t="shared" si="72"/>
        <v>17150</v>
      </c>
      <c r="N634" s="433">
        <f t="shared" si="70"/>
        <v>17142</v>
      </c>
      <c r="O634" s="427">
        <f t="shared" si="73"/>
        <v>44183</v>
      </c>
      <c r="Q634" s="1563"/>
      <c r="R634" s="554"/>
    </row>
    <row r="635" spans="1:18" s="118" customFormat="1" ht="18" customHeight="1" x14ac:dyDescent="0.2">
      <c r="A635" s="468" t="str">
        <f t="shared" si="71"/>
        <v>20</v>
      </c>
      <c r="B635" s="435">
        <v>44184</v>
      </c>
      <c r="C635" s="469" t="s">
        <v>5</v>
      </c>
      <c r="D635" s="459" t="s">
        <v>99</v>
      </c>
      <c r="E635" s="470"/>
      <c r="F635" s="471"/>
      <c r="G635" s="470"/>
      <c r="H635" s="472">
        <f t="shared" si="74"/>
        <v>8</v>
      </c>
      <c r="I635" s="473">
        <f t="shared" si="75"/>
        <v>0</v>
      </c>
      <c r="J635" s="473">
        <f t="shared" si="76"/>
        <v>8</v>
      </c>
      <c r="K635" s="474"/>
      <c r="L635" s="474"/>
      <c r="M635" s="1781">
        <f t="shared" si="72"/>
        <v>17150</v>
      </c>
      <c r="N635" s="475">
        <f t="shared" si="70"/>
        <v>17142</v>
      </c>
      <c r="O635" s="427">
        <f t="shared" si="73"/>
        <v>44184</v>
      </c>
      <c r="Q635" s="1563"/>
      <c r="R635" s="554"/>
    </row>
    <row r="636" spans="1:18" s="118" customFormat="1" ht="18" customHeight="1" x14ac:dyDescent="0.2">
      <c r="A636" s="468" t="str">
        <f t="shared" si="71"/>
        <v>20</v>
      </c>
      <c r="B636" s="435">
        <v>44185</v>
      </c>
      <c r="C636" s="469" t="s">
        <v>100</v>
      </c>
      <c r="D636" s="459" t="s">
        <v>99</v>
      </c>
      <c r="E636" s="470"/>
      <c r="F636" s="471"/>
      <c r="G636" s="470"/>
      <c r="H636" s="472">
        <f t="shared" si="74"/>
        <v>8</v>
      </c>
      <c r="I636" s="473">
        <f t="shared" si="75"/>
        <v>0</v>
      </c>
      <c r="J636" s="473">
        <f t="shared" si="76"/>
        <v>8</v>
      </c>
      <c r="K636" s="474"/>
      <c r="L636" s="474"/>
      <c r="M636" s="1781">
        <f t="shared" si="72"/>
        <v>17150</v>
      </c>
      <c r="N636" s="475">
        <f t="shared" si="70"/>
        <v>17142</v>
      </c>
      <c r="O636" s="427">
        <f t="shared" si="73"/>
        <v>44185</v>
      </c>
      <c r="Q636" s="1563"/>
      <c r="R636" s="554"/>
    </row>
    <row r="637" spans="1:18" s="118" customFormat="1" ht="18" customHeight="1" x14ac:dyDescent="0.2">
      <c r="A637" s="476" t="str">
        <f t="shared" si="71"/>
        <v>20</v>
      </c>
      <c r="B637" s="427">
        <v>44186</v>
      </c>
      <c r="C637" s="426" t="s">
        <v>0</v>
      </c>
      <c r="D637" s="428" t="s">
        <v>98</v>
      </c>
      <c r="E637" s="429">
        <v>6</v>
      </c>
      <c r="F637" s="471">
        <v>5</v>
      </c>
      <c r="G637" s="470">
        <v>6</v>
      </c>
      <c r="H637" s="481">
        <f t="shared" si="74"/>
        <v>7</v>
      </c>
      <c r="I637" s="431">
        <f t="shared" si="75"/>
        <v>0</v>
      </c>
      <c r="J637" s="431">
        <f t="shared" si="76"/>
        <v>2</v>
      </c>
      <c r="K637" s="432"/>
      <c r="L637" s="432"/>
      <c r="M637" s="1782">
        <f t="shared" si="72"/>
        <v>17155</v>
      </c>
      <c r="N637" s="433">
        <f t="shared" si="70"/>
        <v>17148</v>
      </c>
      <c r="O637" s="427">
        <f t="shared" si="73"/>
        <v>44186</v>
      </c>
      <c r="Q637" s="1563"/>
      <c r="R637" s="554"/>
    </row>
    <row r="638" spans="1:18" s="118" customFormat="1" ht="18" customHeight="1" x14ac:dyDescent="0.2">
      <c r="A638" s="476" t="str">
        <f t="shared" si="71"/>
        <v>20</v>
      </c>
      <c r="B638" s="427">
        <v>44187</v>
      </c>
      <c r="C638" s="426" t="s">
        <v>1</v>
      </c>
      <c r="D638" s="428" t="s">
        <v>98</v>
      </c>
      <c r="E638" s="429">
        <v>5</v>
      </c>
      <c r="F638" s="471">
        <v>6</v>
      </c>
      <c r="G638" s="470">
        <v>5</v>
      </c>
      <c r="H638" s="481">
        <f t="shared" si="74"/>
        <v>8</v>
      </c>
      <c r="I638" s="431">
        <f t="shared" si="75"/>
        <v>0</v>
      </c>
      <c r="J638" s="431">
        <f t="shared" si="76"/>
        <v>2</v>
      </c>
      <c r="K638" s="432"/>
      <c r="L638" s="432"/>
      <c r="M638" s="1782">
        <f t="shared" si="72"/>
        <v>17161</v>
      </c>
      <c r="N638" s="433">
        <f t="shared" si="70"/>
        <v>17153</v>
      </c>
      <c r="O638" s="427">
        <f t="shared" si="73"/>
        <v>44187</v>
      </c>
      <c r="Q638" s="1563"/>
      <c r="R638" s="554"/>
    </row>
    <row r="639" spans="1:18" s="118" customFormat="1" ht="18" customHeight="1" x14ac:dyDescent="0.2">
      <c r="A639" s="476" t="str">
        <f t="shared" si="71"/>
        <v>20</v>
      </c>
      <c r="B639" s="427">
        <v>44188</v>
      </c>
      <c r="C639" s="426" t="s">
        <v>2</v>
      </c>
      <c r="D639" s="428" t="s">
        <v>98</v>
      </c>
      <c r="E639" s="429">
        <v>6</v>
      </c>
      <c r="F639" s="471">
        <v>5</v>
      </c>
      <c r="G639" s="470">
        <v>6</v>
      </c>
      <c r="H639" s="481">
        <f t="shared" si="74"/>
        <v>7</v>
      </c>
      <c r="I639" s="431">
        <f t="shared" si="75"/>
        <v>0</v>
      </c>
      <c r="J639" s="431">
        <f t="shared" si="76"/>
        <v>2</v>
      </c>
      <c r="K639" s="432"/>
      <c r="L639" s="432"/>
      <c r="M639" s="1782">
        <f t="shared" si="72"/>
        <v>17166</v>
      </c>
      <c r="N639" s="433">
        <f t="shared" si="70"/>
        <v>17159</v>
      </c>
      <c r="O639" s="427">
        <f t="shared" si="73"/>
        <v>44188</v>
      </c>
      <c r="Q639" s="1563"/>
      <c r="R639" s="554"/>
    </row>
    <row r="640" spans="1:18" s="118" customFormat="1" ht="18" customHeight="1" x14ac:dyDescent="0.2">
      <c r="A640" s="476" t="str">
        <f t="shared" si="71"/>
        <v>20</v>
      </c>
      <c r="B640" s="427">
        <v>44189</v>
      </c>
      <c r="C640" s="426" t="s">
        <v>3</v>
      </c>
      <c r="D640" s="428" t="s">
        <v>98</v>
      </c>
      <c r="E640" s="429">
        <v>6</v>
      </c>
      <c r="F640" s="471">
        <v>6</v>
      </c>
      <c r="G640" s="470">
        <v>6</v>
      </c>
      <c r="H640" s="481">
        <f t="shared" si="74"/>
        <v>7</v>
      </c>
      <c r="I640" s="431">
        <f t="shared" si="75"/>
        <v>0</v>
      </c>
      <c r="J640" s="431">
        <f t="shared" si="76"/>
        <v>1</v>
      </c>
      <c r="K640" s="432"/>
      <c r="L640" s="432"/>
      <c r="M640" s="1782">
        <f t="shared" si="72"/>
        <v>17172</v>
      </c>
      <c r="N640" s="433">
        <f t="shared" si="70"/>
        <v>17165</v>
      </c>
      <c r="O640" s="427">
        <f t="shared" si="73"/>
        <v>44189</v>
      </c>
      <c r="Q640" s="1563"/>
      <c r="R640" s="554"/>
    </row>
    <row r="641" spans="1:18" s="118" customFormat="1" ht="18" customHeight="1" x14ac:dyDescent="0.2">
      <c r="A641" s="476" t="str">
        <f t="shared" si="71"/>
        <v>20</v>
      </c>
      <c r="B641" s="427">
        <v>44190</v>
      </c>
      <c r="C641" s="426" t="s">
        <v>4</v>
      </c>
      <c r="D641" s="428" t="s">
        <v>98</v>
      </c>
      <c r="E641" s="429">
        <v>0</v>
      </c>
      <c r="F641" s="471">
        <v>5</v>
      </c>
      <c r="G641" s="470">
        <v>0</v>
      </c>
      <c r="H641" s="481">
        <f t="shared" si="74"/>
        <v>12</v>
      </c>
      <c r="I641" s="431">
        <f t="shared" si="75"/>
        <v>0</v>
      </c>
      <c r="J641" s="431">
        <f t="shared" si="76"/>
        <v>7</v>
      </c>
      <c r="K641" s="436" t="s">
        <v>666</v>
      </c>
      <c r="L641" s="436"/>
      <c r="M641" s="1782">
        <f t="shared" si="72"/>
        <v>17177</v>
      </c>
      <c r="N641" s="433">
        <f t="shared" si="70"/>
        <v>17165</v>
      </c>
      <c r="O641" s="427">
        <f t="shared" si="73"/>
        <v>44190</v>
      </c>
      <c r="Q641" s="1563"/>
      <c r="R641" s="554"/>
    </row>
    <row r="642" spans="1:18" s="118" customFormat="1" ht="18" customHeight="1" x14ac:dyDescent="0.2">
      <c r="A642" s="468" t="str">
        <f t="shared" si="71"/>
        <v>20</v>
      </c>
      <c r="B642" s="435">
        <v>44191</v>
      </c>
      <c r="C642" s="469" t="s">
        <v>5</v>
      </c>
      <c r="D642" s="459" t="s">
        <v>99</v>
      </c>
      <c r="E642" s="470"/>
      <c r="F642" s="471"/>
      <c r="G642" s="470"/>
      <c r="H642" s="472">
        <f t="shared" si="74"/>
        <v>12</v>
      </c>
      <c r="I642" s="473">
        <f t="shared" si="75"/>
        <v>0</v>
      </c>
      <c r="J642" s="473">
        <f t="shared" si="76"/>
        <v>12</v>
      </c>
      <c r="K642" s="474"/>
      <c r="L642" s="474"/>
      <c r="M642" s="1781">
        <f t="shared" si="72"/>
        <v>17177</v>
      </c>
      <c r="N642" s="475">
        <f t="shared" si="70"/>
        <v>17165</v>
      </c>
      <c r="O642" s="427">
        <f t="shared" si="73"/>
        <v>44191</v>
      </c>
      <c r="Q642" s="1563"/>
      <c r="R642" s="554"/>
    </row>
    <row r="643" spans="1:18" s="118" customFormat="1" ht="18" customHeight="1" x14ac:dyDescent="0.2">
      <c r="A643" s="468" t="str">
        <f t="shared" si="71"/>
        <v>20</v>
      </c>
      <c r="B643" s="435">
        <v>44192</v>
      </c>
      <c r="C643" s="469" t="s">
        <v>100</v>
      </c>
      <c r="D643" s="459" t="s">
        <v>99</v>
      </c>
      <c r="E643" s="470"/>
      <c r="F643" s="471"/>
      <c r="G643" s="470"/>
      <c r="H643" s="472">
        <f t="shared" si="74"/>
        <v>12</v>
      </c>
      <c r="I643" s="473">
        <f t="shared" si="75"/>
        <v>0</v>
      </c>
      <c r="J643" s="473">
        <f t="shared" si="76"/>
        <v>12</v>
      </c>
      <c r="K643" s="474"/>
      <c r="L643" s="474"/>
      <c r="M643" s="1781">
        <f t="shared" si="72"/>
        <v>17177</v>
      </c>
      <c r="N643" s="475">
        <f t="shared" si="70"/>
        <v>17165</v>
      </c>
      <c r="O643" s="427">
        <f t="shared" si="73"/>
        <v>44192</v>
      </c>
      <c r="Q643" s="1563"/>
      <c r="R643" s="554"/>
    </row>
    <row r="644" spans="1:18" s="118" customFormat="1" ht="18" customHeight="1" x14ac:dyDescent="0.2">
      <c r="A644" s="476" t="str">
        <f t="shared" si="71"/>
        <v>20</v>
      </c>
      <c r="B644" s="427">
        <v>44193</v>
      </c>
      <c r="C644" s="426" t="s">
        <v>0</v>
      </c>
      <c r="D644" s="428" t="s">
        <v>98</v>
      </c>
      <c r="E644" s="429">
        <v>0</v>
      </c>
      <c r="F644" s="471">
        <v>0</v>
      </c>
      <c r="G644" s="470">
        <v>0</v>
      </c>
      <c r="H644" s="481">
        <f t="shared" si="74"/>
        <v>12</v>
      </c>
      <c r="I644" s="431">
        <f t="shared" si="75"/>
        <v>0</v>
      </c>
      <c r="J644" s="431">
        <f t="shared" si="76"/>
        <v>12</v>
      </c>
      <c r="K644" s="436" t="s">
        <v>607</v>
      </c>
      <c r="L644" s="436"/>
      <c r="M644" s="1782">
        <f t="shared" si="72"/>
        <v>17177</v>
      </c>
      <c r="N644" s="433">
        <f t="shared" si="70"/>
        <v>17165</v>
      </c>
      <c r="O644" s="427">
        <f t="shared" si="73"/>
        <v>44193</v>
      </c>
      <c r="Q644" s="1563"/>
      <c r="R644" s="554"/>
    </row>
    <row r="645" spans="1:18" s="118" customFormat="1" ht="18" customHeight="1" x14ac:dyDescent="0.2">
      <c r="A645" s="468" t="str">
        <f t="shared" si="71"/>
        <v>20</v>
      </c>
      <c r="B645" s="435">
        <v>44194</v>
      </c>
      <c r="C645" s="469" t="s">
        <v>1</v>
      </c>
      <c r="D645" s="459" t="s">
        <v>99</v>
      </c>
      <c r="E645" s="470"/>
      <c r="F645" s="471"/>
      <c r="G645" s="470"/>
      <c r="H645" s="472">
        <f t="shared" si="74"/>
        <v>12</v>
      </c>
      <c r="I645" s="473">
        <f t="shared" si="75"/>
        <v>0</v>
      </c>
      <c r="J645" s="473">
        <f t="shared" si="76"/>
        <v>12</v>
      </c>
      <c r="K645" s="474"/>
      <c r="L645" s="474"/>
      <c r="M645" s="1781">
        <f t="shared" si="72"/>
        <v>17177</v>
      </c>
      <c r="N645" s="475">
        <f t="shared" si="70"/>
        <v>17165</v>
      </c>
      <c r="O645" s="427">
        <f t="shared" si="73"/>
        <v>44194</v>
      </c>
      <c r="Q645" s="1563"/>
      <c r="R645" s="554"/>
    </row>
    <row r="646" spans="1:18" s="118" customFormat="1" ht="18" customHeight="1" x14ac:dyDescent="0.2">
      <c r="A646" s="468" t="str">
        <f t="shared" si="71"/>
        <v>20</v>
      </c>
      <c r="B646" s="435">
        <v>44195</v>
      </c>
      <c r="C646" s="469" t="s">
        <v>2</v>
      </c>
      <c r="D646" s="459" t="s">
        <v>99</v>
      </c>
      <c r="E646" s="470"/>
      <c r="F646" s="471"/>
      <c r="G646" s="470"/>
      <c r="H646" s="472">
        <f t="shared" si="74"/>
        <v>12</v>
      </c>
      <c r="I646" s="473">
        <f t="shared" si="75"/>
        <v>0</v>
      </c>
      <c r="J646" s="473">
        <f t="shared" si="76"/>
        <v>12</v>
      </c>
      <c r="K646" s="474"/>
      <c r="L646" s="474"/>
      <c r="M646" s="1781">
        <f t="shared" si="72"/>
        <v>17177</v>
      </c>
      <c r="N646" s="475">
        <f t="shared" si="70"/>
        <v>17165</v>
      </c>
      <c r="O646" s="427">
        <f t="shared" si="73"/>
        <v>44195</v>
      </c>
      <c r="Q646" s="1563"/>
      <c r="R646" s="554"/>
    </row>
    <row r="647" spans="1:18" s="118" customFormat="1" ht="18" customHeight="1" x14ac:dyDescent="0.2">
      <c r="A647" s="468" t="str">
        <f t="shared" si="71"/>
        <v>20</v>
      </c>
      <c r="B647" s="435">
        <v>44196</v>
      </c>
      <c r="C647" s="469" t="s">
        <v>3</v>
      </c>
      <c r="D647" s="459" t="s">
        <v>99</v>
      </c>
      <c r="E647" s="470"/>
      <c r="F647" s="471"/>
      <c r="G647" s="470"/>
      <c r="H647" s="472">
        <f t="shared" si="74"/>
        <v>12</v>
      </c>
      <c r="I647" s="473">
        <f t="shared" si="75"/>
        <v>0</v>
      </c>
      <c r="J647" s="473">
        <f t="shared" si="76"/>
        <v>12</v>
      </c>
      <c r="K647" s="474"/>
      <c r="L647" s="474"/>
      <c r="M647" s="1781">
        <f t="shared" si="72"/>
        <v>17177</v>
      </c>
      <c r="N647" s="475">
        <f t="shared" ref="N647:N710" si="77">N646+G647</f>
        <v>17165</v>
      </c>
      <c r="O647" s="427">
        <f t="shared" si="73"/>
        <v>44196</v>
      </c>
      <c r="Q647" s="1563"/>
      <c r="R647" s="554"/>
    </row>
    <row r="648" spans="1:18" s="118" customFormat="1" ht="18" customHeight="1" x14ac:dyDescent="0.2">
      <c r="A648" s="468" t="str">
        <f t="shared" ref="A648:A711" si="78">TEXT(B648,"YY")</f>
        <v>21</v>
      </c>
      <c r="B648" s="435">
        <v>44197</v>
      </c>
      <c r="C648" s="469" t="s">
        <v>4</v>
      </c>
      <c r="D648" s="459" t="s">
        <v>99</v>
      </c>
      <c r="E648" s="470"/>
      <c r="F648" s="471"/>
      <c r="G648" s="470"/>
      <c r="H648" s="472">
        <f t="shared" si="74"/>
        <v>12</v>
      </c>
      <c r="I648" s="473">
        <f t="shared" si="75"/>
        <v>0</v>
      </c>
      <c r="J648" s="473">
        <f t="shared" si="76"/>
        <v>12</v>
      </c>
      <c r="K648" s="474"/>
      <c r="L648" s="474"/>
      <c r="M648" s="1781">
        <f t="shared" ref="M648:M711" si="79">M647+F648</f>
        <v>17177</v>
      </c>
      <c r="N648" s="475">
        <f t="shared" si="77"/>
        <v>17165</v>
      </c>
      <c r="O648" s="427">
        <f t="shared" si="73"/>
        <v>44197</v>
      </c>
      <c r="Q648" s="1563"/>
      <c r="R648" s="554"/>
    </row>
    <row r="649" spans="1:18" s="118" customFormat="1" ht="18" customHeight="1" x14ac:dyDescent="0.2">
      <c r="A649" s="468" t="str">
        <f t="shared" si="78"/>
        <v>21</v>
      </c>
      <c r="B649" s="435">
        <v>44198</v>
      </c>
      <c r="C649" s="469" t="s">
        <v>5</v>
      </c>
      <c r="D649" s="459" t="s">
        <v>99</v>
      </c>
      <c r="E649" s="470"/>
      <c r="F649" s="471"/>
      <c r="G649" s="470"/>
      <c r="H649" s="472">
        <f t="shared" si="74"/>
        <v>12</v>
      </c>
      <c r="I649" s="473">
        <f t="shared" si="75"/>
        <v>0</v>
      </c>
      <c r="J649" s="473">
        <f t="shared" si="76"/>
        <v>12</v>
      </c>
      <c r="K649" s="474"/>
      <c r="L649" s="474"/>
      <c r="M649" s="1781">
        <f t="shared" si="79"/>
        <v>17177</v>
      </c>
      <c r="N649" s="475">
        <f t="shared" si="77"/>
        <v>17165</v>
      </c>
      <c r="O649" s="427">
        <f t="shared" si="73"/>
        <v>44198</v>
      </c>
      <c r="Q649" s="1563"/>
      <c r="R649" s="554"/>
    </row>
    <row r="650" spans="1:18" s="118" customFormat="1" ht="18" customHeight="1" x14ac:dyDescent="0.2">
      <c r="A650" s="468" t="str">
        <f t="shared" si="78"/>
        <v>21</v>
      </c>
      <c r="B650" s="435">
        <v>44199</v>
      </c>
      <c r="C650" s="469" t="s">
        <v>100</v>
      </c>
      <c r="D650" s="459" t="s">
        <v>99</v>
      </c>
      <c r="E650" s="470"/>
      <c r="F650" s="471"/>
      <c r="G650" s="470"/>
      <c r="H650" s="472">
        <f t="shared" si="74"/>
        <v>12</v>
      </c>
      <c r="I650" s="473">
        <f t="shared" si="75"/>
        <v>0</v>
      </c>
      <c r="J650" s="473">
        <f t="shared" si="76"/>
        <v>12</v>
      </c>
      <c r="K650" s="474"/>
      <c r="L650" s="474"/>
      <c r="M650" s="1781">
        <f t="shared" si="79"/>
        <v>17177</v>
      </c>
      <c r="N650" s="475">
        <f t="shared" si="77"/>
        <v>17165</v>
      </c>
      <c r="O650" s="427">
        <f t="shared" si="73"/>
        <v>44199</v>
      </c>
      <c r="Q650" s="1563"/>
      <c r="R650" s="554"/>
    </row>
    <row r="651" spans="1:18" s="118" customFormat="1" ht="18" customHeight="1" x14ac:dyDescent="0.2">
      <c r="A651" s="468" t="str">
        <f t="shared" si="78"/>
        <v>21</v>
      </c>
      <c r="B651" s="435">
        <v>44200</v>
      </c>
      <c r="C651" s="469" t="s">
        <v>0</v>
      </c>
      <c r="D651" s="459" t="s">
        <v>99</v>
      </c>
      <c r="E651" s="470"/>
      <c r="F651" s="471"/>
      <c r="G651" s="470"/>
      <c r="H651" s="472">
        <f t="shared" si="74"/>
        <v>12</v>
      </c>
      <c r="I651" s="473">
        <f t="shared" si="75"/>
        <v>0</v>
      </c>
      <c r="J651" s="473">
        <f t="shared" si="76"/>
        <v>12</v>
      </c>
      <c r="K651" s="474"/>
      <c r="L651" s="474"/>
      <c r="M651" s="1781">
        <f t="shared" si="79"/>
        <v>17177</v>
      </c>
      <c r="N651" s="475">
        <f t="shared" si="77"/>
        <v>17165</v>
      </c>
      <c r="O651" s="427">
        <f t="shared" si="73"/>
        <v>44200</v>
      </c>
      <c r="Q651" s="1563"/>
      <c r="R651" s="554"/>
    </row>
    <row r="652" spans="1:18" s="118" customFormat="1" ht="18" customHeight="1" x14ac:dyDescent="0.2">
      <c r="A652" s="476" t="str">
        <f t="shared" si="78"/>
        <v>21</v>
      </c>
      <c r="B652" s="427">
        <v>44201</v>
      </c>
      <c r="C652" s="426" t="s">
        <v>1</v>
      </c>
      <c r="D652" s="428" t="s">
        <v>98</v>
      </c>
      <c r="E652" s="429">
        <v>6</v>
      </c>
      <c r="F652" s="471">
        <v>3</v>
      </c>
      <c r="G652" s="470">
        <v>6</v>
      </c>
      <c r="H652" s="481">
        <f t="shared" si="74"/>
        <v>9</v>
      </c>
      <c r="I652" s="431">
        <f t="shared" si="75"/>
        <v>0</v>
      </c>
      <c r="J652" s="431">
        <f t="shared" si="76"/>
        <v>6</v>
      </c>
      <c r="K652" s="432"/>
      <c r="L652" s="432"/>
      <c r="M652" s="1782">
        <f t="shared" si="79"/>
        <v>17180</v>
      </c>
      <c r="N652" s="433">
        <f t="shared" si="77"/>
        <v>17171</v>
      </c>
      <c r="O652" s="427">
        <f t="shared" si="73"/>
        <v>44201</v>
      </c>
      <c r="Q652" s="1563"/>
      <c r="R652" s="554"/>
    </row>
    <row r="653" spans="1:18" s="118" customFormat="1" ht="18" customHeight="1" x14ac:dyDescent="0.2">
      <c r="A653" s="476" t="str">
        <f t="shared" si="78"/>
        <v>21</v>
      </c>
      <c r="B653" s="427">
        <v>44202</v>
      </c>
      <c r="C653" s="426" t="s">
        <v>2</v>
      </c>
      <c r="D653" s="428" t="s">
        <v>98</v>
      </c>
      <c r="E653" s="429">
        <v>5</v>
      </c>
      <c r="F653" s="471">
        <v>3</v>
      </c>
      <c r="G653" s="470">
        <v>5</v>
      </c>
      <c r="H653" s="481">
        <f t="shared" si="74"/>
        <v>7</v>
      </c>
      <c r="I653" s="431">
        <f t="shared" si="75"/>
        <v>0</v>
      </c>
      <c r="J653" s="431">
        <f t="shared" si="76"/>
        <v>4</v>
      </c>
      <c r="K653" s="432"/>
      <c r="L653" s="432"/>
      <c r="M653" s="1782">
        <f t="shared" si="79"/>
        <v>17183</v>
      </c>
      <c r="N653" s="433">
        <f t="shared" si="77"/>
        <v>17176</v>
      </c>
      <c r="O653" s="427">
        <f t="shared" ref="O653:O716" si="80">B653</f>
        <v>44202</v>
      </c>
      <c r="Q653" s="1563"/>
      <c r="R653" s="554"/>
    </row>
    <row r="654" spans="1:18" s="118" customFormat="1" ht="18" customHeight="1" x14ac:dyDescent="0.2">
      <c r="A654" s="476" t="str">
        <f t="shared" si="78"/>
        <v>21</v>
      </c>
      <c r="B654" s="427">
        <v>44203</v>
      </c>
      <c r="C654" s="426" t="s">
        <v>3</v>
      </c>
      <c r="D654" s="428" t="s">
        <v>98</v>
      </c>
      <c r="E654" s="429">
        <v>4</v>
      </c>
      <c r="F654" s="471">
        <v>3</v>
      </c>
      <c r="G654" s="470">
        <v>4</v>
      </c>
      <c r="H654" s="481">
        <f t="shared" si="74"/>
        <v>6</v>
      </c>
      <c r="I654" s="431">
        <f t="shared" si="75"/>
        <v>0</v>
      </c>
      <c r="J654" s="431">
        <f t="shared" si="76"/>
        <v>3</v>
      </c>
      <c r="K654" s="432"/>
      <c r="L654" s="432"/>
      <c r="M654" s="1782">
        <f t="shared" si="79"/>
        <v>17186</v>
      </c>
      <c r="N654" s="433">
        <f t="shared" si="77"/>
        <v>17180</v>
      </c>
      <c r="O654" s="427">
        <f t="shared" si="80"/>
        <v>44203</v>
      </c>
      <c r="Q654" s="1563"/>
      <c r="R654" s="554"/>
    </row>
    <row r="655" spans="1:18" s="118" customFormat="1" ht="18" customHeight="1" x14ac:dyDescent="0.2">
      <c r="A655" s="476" t="str">
        <f t="shared" si="78"/>
        <v>21</v>
      </c>
      <c r="B655" s="427">
        <v>44204</v>
      </c>
      <c r="C655" s="426" t="s">
        <v>4</v>
      </c>
      <c r="D655" s="428" t="s">
        <v>98</v>
      </c>
      <c r="E655" s="429">
        <v>4</v>
      </c>
      <c r="F655" s="471">
        <v>3</v>
      </c>
      <c r="G655" s="470">
        <v>4</v>
      </c>
      <c r="H655" s="481">
        <f t="shared" si="74"/>
        <v>5</v>
      </c>
      <c r="I655" s="431">
        <f t="shared" si="75"/>
        <v>0</v>
      </c>
      <c r="J655" s="431">
        <f t="shared" si="76"/>
        <v>2</v>
      </c>
      <c r="K655" s="432"/>
      <c r="L655" s="432"/>
      <c r="M655" s="1782">
        <f t="shared" si="79"/>
        <v>17189</v>
      </c>
      <c r="N655" s="433">
        <f t="shared" si="77"/>
        <v>17184</v>
      </c>
      <c r="O655" s="427">
        <f t="shared" si="80"/>
        <v>44204</v>
      </c>
      <c r="Q655" s="1563"/>
      <c r="R655" s="554"/>
    </row>
    <row r="656" spans="1:18" s="118" customFormat="1" ht="18" customHeight="1" x14ac:dyDescent="0.2">
      <c r="A656" s="476" t="str">
        <f t="shared" si="78"/>
        <v>21</v>
      </c>
      <c r="B656" s="427">
        <v>44205</v>
      </c>
      <c r="C656" s="426" t="s">
        <v>5</v>
      </c>
      <c r="D656" s="428" t="s">
        <v>98</v>
      </c>
      <c r="E656" s="429">
        <v>0</v>
      </c>
      <c r="F656" s="471">
        <v>3</v>
      </c>
      <c r="G656" s="470">
        <v>0</v>
      </c>
      <c r="H656" s="481">
        <f t="shared" si="74"/>
        <v>8</v>
      </c>
      <c r="I656" s="431">
        <f t="shared" si="75"/>
        <v>0</v>
      </c>
      <c r="J656" s="431">
        <f t="shared" si="76"/>
        <v>5</v>
      </c>
      <c r="K656" s="436" t="s">
        <v>607</v>
      </c>
      <c r="L656" s="436"/>
      <c r="M656" s="1782">
        <f t="shared" si="79"/>
        <v>17192</v>
      </c>
      <c r="N656" s="433">
        <f t="shared" si="77"/>
        <v>17184</v>
      </c>
      <c r="O656" s="427">
        <f t="shared" si="80"/>
        <v>44205</v>
      </c>
      <c r="Q656" s="1563"/>
      <c r="R656" s="554"/>
    </row>
    <row r="657" spans="1:18" s="118" customFormat="1" ht="18" customHeight="1" x14ac:dyDescent="0.2">
      <c r="A657" s="468" t="str">
        <f t="shared" si="78"/>
        <v>21</v>
      </c>
      <c r="B657" s="435">
        <v>44206</v>
      </c>
      <c r="C657" s="469" t="s">
        <v>100</v>
      </c>
      <c r="D657" s="459" t="s">
        <v>99</v>
      </c>
      <c r="E657" s="470"/>
      <c r="F657" s="471"/>
      <c r="G657" s="470"/>
      <c r="H657" s="472">
        <f t="shared" si="74"/>
        <v>8</v>
      </c>
      <c r="I657" s="473">
        <f t="shared" si="75"/>
        <v>0</v>
      </c>
      <c r="J657" s="473">
        <f t="shared" si="76"/>
        <v>8</v>
      </c>
      <c r="K657" s="474"/>
      <c r="L657" s="474"/>
      <c r="M657" s="1781">
        <f t="shared" si="79"/>
        <v>17192</v>
      </c>
      <c r="N657" s="475">
        <f t="shared" si="77"/>
        <v>17184</v>
      </c>
      <c r="O657" s="427">
        <f t="shared" si="80"/>
        <v>44206</v>
      </c>
      <c r="Q657" s="1563"/>
      <c r="R657" s="554"/>
    </row>
    <row r="658" spans="1:18" s="118" customFormat="1" ht="18" customHeight="1" x14ac:dyDescent="0.2">
      <c r="A658" s="468" t="str">
        <f t="shared" si="78"/>
        <v>21</v>
      </c>
      <c r="B658" s="435">
        <v>44207</v>
      </c>
      <c r="C658" s="469" t="s">
        <v>0</v>
      </c>
      <c r="D658" s="459" t="s">
        <v>99</v>
      </c>
      <c r="E658" s="470"/>
      <c r="F658" s="471"/>
      <c r="G658" s="470"/>
      <c r="H658" s="472">
        <f t="shared" si="74"/>
        <v>8</v>
      </c>
      <c r="I658" s="473">
        <f t="shared" si="75"/>
        <v>0</v>
      </c>
      <c r="J658" s="473">
        <f t="shared" si="76"/>
        <v>8</v>
      </c>
      <c r="K658" s="474"/>
      <c r="L658" s="474"/>
      <c r="M658" s="1781">
        <f t="shared" si="79"/>
        <v>17192</v>
      </c>
      <c r="N658" s="475">
        <f t="shared" si="77"/>
        <v>17184</v>
      </c>
      <c r="O658" s="427">
        <f t="shared" si="80"/>
        <v>44207</v>
      </c>
      <c r="Q658" s="1563"/>
      <c r="R658" s="554"/>
    </row>
    <row r="659" spans="1:18" s="118" customFormat="1" ht="18" customHeight="1" x14ac:dyDescent="0.2">
      <c r="A659" s="476" t="str">
        <f t="shared" si="78"/>
        <v>21</v>
      </c>
      <c r="B659" s="427">
        <v>44208</v>
      </c>
      <c r="C659" s="426" t="s">
        <v>1</v>
      </c>
      <c r="D659" s="428" t="s">
        <v>98</v>
      </c>
      <c r="E659" s="429">
        <v>5</v>
      </c>
      <c r="F659" s="471">
        <v>3</v>
      </c>
      <c r="G659" s="470">
        <v>5</v>
      </c>
      <c r="H659" s="481">
        <f t="shared" si="74"/>
        <v>6</v>
      </c>
      <c r="I659" s="431">
        <f t="shared" si="75"/>
        <v>0</v>
      </c>
      <c r="J659" s="431">
        <f t="shared" si="76"/>
        <v>3</v>
      </c>
      <c r="K659" s="432"/>
      <c r="L659" s="432"/>
      <c r="M659" s="1782">
        <f t="shared" si="79"/>
        <v>17195</v>
      </c>
      <c r="N659" s="433">
        <f t="shared" si="77"/>
        <v>17189</v>
      </c>
      <c r="O659" s="427">
        <f t="shared" si="80"/>
        <v>44208</v>
      </c>
      <c r="Q659" s="1563"/>
      <c r="R659" s="554"/>
    </row>
    <row r="660" spans="1:18" s="118" customFormat="1" ht="18" customHeight="1" x14ac:dyDescent="0.2">
      <c r="A660" s="476" t="str">
        <f t="shared" si="78"/>
        <v>21</v>
      </c>
      <c r="B660" s="427">
        <v>44209</v>
      </c>
      <c r="C660" s="426" t="s">
        <v>2</v>
      </c>
      <c r="D660" s="428" t="s">
        <v>98</v>
      </c>
      <c r="E660" s="429">
        <v>4</v>
      </c>
      <c r="F660" s="471">
        <v>3</v>
      </c>
      <c r="G660" s="470">
        <v>4</v>
      </c>
      <c r="H660" s="481">
        <f t="shared" si="74"/>
        <v>5</v>
      </c>
      <c r="I660" s="431">
        <f t="shared" si="75"/>
        <v>0</v>
      </c>
      <c r="J660" s="431">
        <f t="shared" si="76"/>
        <v>2</v>
      </c>
      <c r="K660" s="432"/>
      <c r="L660" s="432"/>
      <c r="M660" s="1782">
        <f t="shared" si="79"/>
        <v>17198</v>
      </c>
      <c r="N660" s="433">
        <f t="shared" si="77"/>
        <v>17193</v>
      </c>
      <c r="O660" s="427">
        <f t="shared" si="80"/>
        <v>44209</v>
      </c>
      <c r="Q660" s="1563"/>
      <c r="R660" s="554"/>
    </row>
    <row r="661" spans="1:18" s="118" customFormat="1" ht="18" customHeight="1" x14ac:dyDescent="0.2">
      <c r="A661" s="476" t="str">
        <f t="shared" si="78"/>
        <v>21</v>
      </c>
      <c r="B661" s="427">
        <v>44210</v>
      </c>
      <c r="C661" s="426" t="s">
        <v>3</v>
      </c>
      <c r="D661" s="428" t="s">
        <v>98</v>
      </c>
      <c r="E661" s="429">
        <v>4</v>
      </c>
      <c r="F661" s="471">
        <v>3</v>
      </c>
      <c r="G661" s="470">
        <v>4</v>
      </c>
      <c r="H661" s="481">
        <f t="shared" si="74"/>
        <v>4</v>
      </c>
      <c r="I661" s="431">
        <f t="shared" si="75"/>
        <v>0</v>
      </c>
      <c r="J661" s="431">
        <f t="shared" si="76"/>
        <v>1</v>
      </c>
      <c r="K661" s="432"/>
      <c r="L661" s="432"/>
      <c r="M661" s="1782">
        <f t="shared" si="79"/>
        <v>17201</v>
      </c>
      <c r="N661" s="433">
        <f t="shared" si="77"/>
        <v>17197</v>
      </c>
      <c r="O661" s="427">
        <f t="shared" si="80"/>
        <v>44210</v>
      </c>
      <c r="Q661" s="1563"/>
      <c r="R661" s="554"/>
    </row>
    <row r="662" spans="1:18" s="118" customFormat="1" ht="18" customHeight="1" x14ac:dyDescent="0.2">
      <c r="A662" s="476" t="str">
        <f t="shared" si="78"/>
        <v>21</v>
      </c>
      <c r="B662" s="427">
        <v>44211</v>
      </c>
      <c r="C662" s="426" t="s">
        <v>4</v>
      </c>
      <c r="D662" s="428" t="s">
        <v>98</v>
      </c>
      <c r="E662" s="429">
        <v>0</v>
      </c>
      <c r="F662" s="471">
        <v>3</v>
      </c>
      <c r="G662" s="470">
        <v>0</v>
      </c>
      <c r="H662" s="481">
        <f t="shared" si="74"/>
        <v>7</v>
      </c>
      <c r="I662" s="431">
        <f t="shared" si="75"/>
        <v>0</v>
      </c>
      <c r="J662" s="431">
        <f t="shared" si="76"/>
        <v>4</v>
      </c>
      <c r="K662" s="432"/>
      <c r="L662" s="432"/>
      <c r="M662" s="1782">
        <f t="shared" si="79"/>
        <v>17204</v>
      </c>
      <c r="N662" s="433">
        <f t="shared" si="77"/>
        <v>17197</v>
      </c>
      <c r="O662" s="427">
        <f t="shared" si="80"/>
        <v>44211</v>
      </c>
      <c r="Q662" s="1563"/>
      <c r="R662" s="554"/>
    </row>
    <row r="663" spans="1:18" s="118" customFormat="1" ht="18" customHeight="1" x14ac:dyDescent="0.2">
      <c r="A663" s="476" t="str">
        <f t="shared" si="78"/>
        <v>21</v>
      </c>
      <c r="B663" s="427">
        <v>44212</v>
      </c>
      <c r="C663" s="426" t="s">
        <v>5</v>
      </c>
      <c r="D663" s="428" t="s">
        <v>98</v>
      </c>
      <c r="E663" s="429">
        <v>0</v>
      </c>
      <c r="F663" s="471">
        <v>3</v>
      </c>
      <c r="G663" s="470">
        <v>0</v>
      </c>
      <c r="H663" s="481">
        <f t="shared" si="74"/>
        <v>10</v>
      </c>
      <c r="I663" s="431">
        <f t="shared" si="75"/>
        <v>0</v>
      </c>
      <c r="J663" s="431">
        <f t="shared" si="76"/>
        <v>7</v>
      </c>
      <c r="K663" s="436" t="s">
        <v>607</v>
      </c>
      <c r="L663" s="436"/>
      <c r="M663" s="1782">
        <f t="shared" si="79"/>
        <v>17207</v>
      </c>
      <c r="N663" s="433">
        <f t="shared" si="77"/>
        <v>17197</v>
      </c>
      <c r="O663" s="427">
        <f t="shared" si="80"/>
        <v>44212</v>
      </c>
      <c r="Q663" s="1563"/>
      <c r="R663" s="554"/>
    </row>
    <row r="664" spans="1:18" s="118" customFormat="1" ht="18" customHeight="1" x14ac:dyDescent="0.2">
      <c r="A664" s="468" t="str">
        <f t="shared" si="78"/>
        <v>21</v>
      </c>
      <c r="B664" s="435">
        <v>44213</v>
      </c>
      <c r="C664" s="469" t="s">
        <v>100</v>
      </c>
      <c r="D664" s="459" t="s">
        <v>99</v>
      </c>
      <c r="E664" s="470"/>
      <c r="F664" s="471"/>
      <c r="G664" s="470"/>
      <c r="H664" s="472">
        <f t="shared" si="74"/>
        <v>10</v>
      </c>
      <c r="I664" s="473">
        <f t="shared" si="75"/>
        <v>0</v>
      </c>
      <c r="J664" s="473">
        <f t="shared" si="76"/>
        <v>10</v>
      </c>
      <c r="K664" s="474"/>
      <c r="L664" s="474"/>
      <c r="M664" s="1781">
        <f t="shared" si="79"/>
        <v>17207</v>
      </c>
      <c r="N664" s="475">
        <f t="shared" si="77"/>
        <v>17197</v>
      </c>
      <c r="O664" s="427">
        <f t="shared" si="80"/>
        <v>44213</v>
      </c>
      <c r="Q664" s="1563"/>
      <c r="R664" s="554"/>
    </row>
    <row r="665" spans="1:18" s="118" customFormat="1" ht="18" customHeight="1" x14ac:dyDescent="0.2">
      <c r="A665" s="476" t="str">
        <f t="shared" si="78"/>
        <v>21</v>
      </c>
      <c r="B665" s="427">
        <v>44214</v>
      </c>
      <c r="C665" s="426" t="s">
        <v>0</v>
      </c>
      <c r="D665" s="428" t="s">
        <v>98</v>
      </c>
      <c r="E665" s="429">
        <v>5</v>
      </c>
      <c r="F665" s="471">
        <v>4</v>
      </c>
      <c r="G665" s="470">
        <v>5</v>
      </c>
      <c r="H665" s="481">
        <f t="shared" si="74"/>
        <v>9</v>
      </c>
      <c r="I665" s="431">
        <f t="shared" si="75"/>
        <v>0</v>
      </c>
      <c r="J665" s="431">
        <f t="shared" si="76"/>
        <v>5</v>
      </c>
      <c r="K665" s="436" t="s">
        <v>676</v>
      </c>
      <c r="L665" s="436"/>
      <c r="M665" s="1782">
        <f t="shared" si="79"/>
        <v>17211</v>
      </c>
      <c r="N665" s="433">
        <f t="shared" si="77"/>
        <v>17202</v>
      </c>
      <c r="O665" s="427">
        <f t="shared" si="80"/>
        <v>44214</v>
      </c>
      <c r="Q665" s="1563"/>
      <c r="R665" s="554"/>
    </row>
    <row r="666" spans="1:18" s="118" customFormat="1" ht="18" customHeight="1" x14ac:dyDescent="0.2">
      <c r="A666" s="476" t="str">
        <f t="shared" si="78"/>
        <v>21</v>
      </c>
      <c r="B666" s="427">
        <v>44215</v>
      </c>
      <c r="C666" s="426" t="s">
        <v>1</v>
      </c>
      <c r="D666" s="428" t="s">
        <v>98</v>
      </c>
      <c r="E666" s="429">
        <v>4</v>
      </c>
      <c r="F666" s="471">
        <v>3</v>
      </c>
      <c r="G666" s="470">
        <v>4</v>
      </c>
      <c r="H666" s="481">
        <f t="shared" si="74"/>
        <v>8</v>
      </c>
      <c r="I666" s="431">
        <f t="shared" si="75"/>
        <v>0</v>
      </c>
      <c r="J666" s="431">
        <f t="shared" si="76"/>
        <v>5</v>
      </c>
      <c r="M666" s="1782">
        <f t="shared" si="79"/>
        <v>17214</v>
      </c>
      <c r="N666" s="433">
        <f t="shared" si="77"/>
        <v>17206</v>
      </c>
      <c r="O666" s="427">
        <f t="shared" si="80"/>
        <v>44215</v>
      </c>
      <c r="Q666" s="1563"/>
      <c r="R666" s="554"/>
    </row>
    <row r="667" spans="1:18" s="118" customFormat="1" ht="18" customHeight="1" x14ac:dyDescent="0.2">
      <c r="A667" s="476" t="str">
        <f t="shared" si="78"/>
        <v>21</v>
      </c>
      <c r="B667" s="427">
        <v>44216</v>
      </c>
      <c r="C667" s="426" t="s">
        <v>2</v>
      </c>
      <c r="D667" s="428" t="s">
        <v>98</v>
      </c>
      <c r="E667" s="429">
        <v>5</v>
      </c>
      <c r="F667" s="471">
        <v>4</v>
      </c>
      <c r="G667" s="470">
        <v>5</v>
      </c>
      <c r="H667" s="481">
        <f t="shared" si="74"/>
        <v>7</v>
      </c>
      <c r="I667" s="431">
        <f t="shared" si="75"/>
        <v>0</v>
      </c>
      <c r="J667" s="431">
        <f t="shared" si="76"/>
        <v>3</v>
      </c>
      <c r="K667" s="436" t="s">
        <v>670</v>
      </c>
      <c r="L667" s="436"/>
      <c r="M667" s="1782">
        <f t="shared" si="79"/>
        <v>17218</v>
      </c>
      <c r="N667" s="433">
        <f t="shared" si="77"/>
        <v>17211</v>
      </c>
      <c r="O667" s="427">
        <f t="shared" si="80"/>
        <v>44216</v>
      </c>
      <c r="Q667" s="1563"/>
      <c r="R667" s="554"/>
    </row>
    <row r="668" spans="1:18" s="118" customFormat="1" ht="18" customHeight="1" x14ac:dyDescent="0.2">
      <c r="A668" s="476" t="str">
        <f t="shared" si="78"/>
        <v>21</v>
      </c>
      <c r="B668" s="427">
        <v>44217</v>
      </c>
      <c r="C668" s="426" t="s">
        <v>3</v>
      </c>
      <c r="D668" s="428" t="s">
        <v>98</v>
      </c>
      <c r="E668" s="429">
        <v>4</v>
      </c>
      <c r="F668" s="471">
        <v>3</v>
      </c>
      <c r="G668" s="470">
        <v>4</v>
      </c>
      <c r="H668" s="481">
        <f t="shared" si="74"/>
        <v>6</v>
      </c>
      <c r="I668" s="431">
        <f t="shared" si="75"/>
        <v>0</v>
      </c>
      <c r="J668" s="431">
        <f t="shared" si="76"/>
        <v>3</v>
      </c>
      <c r="K668" s="436" t="s">
        <v>669</v>
      </c>
      <c r="L668" s="436"/>
      <c r="M668" s="1782">
        <f t="shared" si="79"/>
        <v>17221</v>
      </c>
      <c r="N668" s="433">
        <f t="shared" si="77"/>
        <v>17215</v>
      </c>
      <c r="O668" s="427">
        <f t="shared" si="80"/>
        <v>44217</v>
      </c>
      <c r="Q668" s="1563"/>
      <c r="R668" s="554"/>
    </row>
    <row r="669" spans="1:18" s="118" customFormat="1" ht="18" customHeight="1" x14ac:dyDescent="0.2">
      <c r="A669" s="476" t="str">
        <f t="shared" si="78"/>
        <v>21</v>
      </c>
      <c r="B669" s="427">
        <v>44218</v>
      </c>
      <c r="C669" s="426" t="s">
        <v>4</v>
      </c>
      <c r="D669" s="428" t="s">
        <v>98</v>
      </c>
      <c r="E669" s="429">
        <v>5</v>
      </c>
      <c r="F669" s="471">
        <v>4</v>
      </c>
      <c r="G669" s="470">
        <v>5</v>
      </c>
      <c r="H669" s="481">
        <f t="shared" si="74"/>
        <v>5</v>
      </c>
      <c r="I669" s="431">
        <f t="shared" si="75"/>
        <v>0</v>
      </c>
      <c r="J669" s="431">
        <f t="shared" si="76"/>
        <v>1</v>
      </c>
      <c r="K669" s="436" t="s">
        <v>669</v>
      </c>
      <c r="L669" s="436"/>
      <c r="M669" s="1782">
        <f t="shared" si="79"/>
        <v>17225</v>
      </c>
      <c r="N669" s="433">
        <f t="shared" si="77"/>
        <v>17220</v>
      </c>
      <c r="O669" s="427">
        <f t="shared" si="80"/>
        <v>44218</v>
      </c>
      <c r="Q669" s="1563"/>
      <c r="R669" s="554"/>
    </row>
    <row r="670" spans="1:18" s="118" customFormat="1" ht="18" customHeight="1" x14ac:dyDescent="0.2">
      <c r="A670" s="468" t="str">
        <f t="shared" si="78"/>
        <v>21</v>
      </c>
      <c r="B670" s="435">
        <v>44219</v>
      </c>
      <c r="C670" s="469" t="s">
        <v>5</v>
      </c>
      <c r="D670" s="459" t="s">
        <v>99</v>
      </c>
      <c r="E670" s="470"/>
      <c r="F670" s="471"/>
      <c r="G670" s="470"/>
      <c r="H670" s="472">
        <f t="shared" si="74"/>
        <v>5</v>
      </c>
      <c r="I670" s="473">
        <f t="shared" si="75"/>
        <v>0</v>
      </c>
      <c r="J670" s="473">
        <f t="shared" si="76"/>
        <v>5</v>
      </c>
      <c r="K670" s="474"/>
      <c r="L670" s="474"/>
      <c r="M670" s="1781">
        <f t="shared" si="79"/>
        <v>17225</v>
      </c>
      <c r="N670" s="475">
        <f t="shared" si="77"/>
        <v>17220</v>
      </c>
      <c r="O670" s="427">
        <f t="shared" si="80"/>
        <v>44219</v>
      </c>
      <c r="Q670" s="1563"/>
      <c r="R670" s="554"/>
    </row>
    <row r="671" spans="1:18" s="118" customFormat="1" ht="18" customHeight="1" x14ac:dyDescent="0.2">
      <c r="A671" s="468" t="str">
        <f t="shared" si="78"/>
        <v>21</v>
      </c>
      <c r="B671" s="435">
        <v>44220</v>
      </c>
      <c r="C671" s="469" t="s">
        <v>100</v>
      </c>
      <c r="D671" s="459" t="s">
        <v>99</v>
      </c>
      <c r="E671" s="470"/>
      <c r="F671" s="471"/>
      <c r="G671" s="470"/>
      <c r="H671" s="472">
        <f t="shared" si="74"/>
        <v>5</v>
      </c>
      <c r="I671" s="473">
        <f t="shared" si="75"/>
        <v>0</v>
      </c>
      <c r="J671" s="473">
        <f t="shared" si="76"/>
        <v>5</v>
      </c>
      <c r="K671" s="474"/>
      <c r="L671" s="474"/>
      <c r="M671" s="1781">
        <f t="shared" si="79"/>
        <v>17225</v>
      </c>
      <c r="N671" s="475">
        <f t="shared" si="77"/>
        <v>17220</v>
      </c>
      <c r="O671" s="427">
        <f t="shared" si="80"/>
        <v>44220</v>
      </c>
      <c r="Q671" s="1563"/>
      <c r="R671" s="554"/>
    </row>
    <row r="672" spans="1:18" s="118" customFormat="1" ht="18" customHeight="1" x14ac:dyDescent="0.2">
      <c r="A672" s="476" t="str">
        <f t="shared" si="78"/>
        <v>21</v>
      </c>
      <c r="B672" s="427">
        <v>44221</v>
      </c>
      <c r="C672" s="426" t="s">
        <v>0</v>
      </c>
      <c r="D672" s="428" t="s">
        <v>98</v>
      </c>
      <c r="E672" s="429">
        <v>4</v>
      </c>
      <c r="F672" s="471">
        <v>3</v>
      </c>
      <c r="G672" s="470">
        <v>4</v>
      </c>
      <c r="H672" s="481">
        <f t="shared" si="74"/>
        <v>4</v>
      </c>
      <c r="I672" s="431">
        <f t="shared" si="75"/>
        <v>0</v>
      </c>
      <c r="J672" s="431">
        <f t="shared" si="76"/>
        <v>1</v>
      </c>
      <c r="K672" s="432"/>
      <c r="L672" s="432"/>
      <c r="M672" s="1782">
        <f t="shared" si="79"/>
        <v>17228</v>
      </c>
      <c r="N672" s="433">
        <f t="shared" si="77"/>
        <v>17224</v>
      </c>
      <c r="O672" s="427">
        <f t="shared" si="80"/>
        <v>44221</v>
      </c>
      <c r="Q672" s="1563"/>
      <c r="R672" s="554"/>
    </row>
    <row r="673" spans="1:18" s="118" customFormat="1" ht="18" customHeight="1" x14ac:dyDescent="0.2">
      <c r="A673" s="476" t="str">
        <f t="shared" si="78"/>
        <v>21</v>
      </c>
      <c r="B673" s="427">
        <v>44222</v>
      </c>
      <c r="C673" s="426" t="s">
        <v>1</v>
      </c>
      <c r="D673" s="428" t="s">
        <v>98</v>
      </c>
      <c r="E673" s="429">
        <v>4</v>
      </c>
      <c r="F673" s="471">
        <v>4</v>
      </c>
      <c r="G673" s="470">
        <v>4</v>
      </c>
      <c r="H673" s="481">
        <f t="shared" si="74"/>
        <v>4</v>
      </c>
      <c r="I673" s="431">
        <f t="shared" si="75"/>
        <v>0</v>
      </c>
      <c r="J673" s="431">
        <f t="shared" si="76"/>
        <v>0</v>
      </c>
      <c r="K673" s="436" t="s">
        <v>668</v>
      </c>
      <c r="L673" s="436"/>
      <c r="M673" s="1782">
        <f t="shared" si="79"/>
        <v>17232</v>
      </c>
      <c r="N673" s="433">
        <f t="shared" si="77"/>
        <v>17228</v>
      </c>
      <c r="O673" s="427">
        <f t="shared" si="80"/>
        <v>44222</v>
      </c>
      <c r="Q673" s="1563"/>
      <c r="R673" s="554"/>
    </row>
    <row r="674" spans="1:18" s="118" customFormat="1" ht="18" customHeight="1" x14ac:dyDescent="0.2">
      <c r="A674" s="476" t="str">
        <f t="shared" si="78"/>
        <v>21</v>
      </c>
      <c r="B674" s="427">
        <v>44223</v>
      </c>
      <c r="C674" s="426" t="s">
        <v>2</v>
      </c>
      <c r="D674" s="428" t="s">
        <v>98</v>
      </c>
      <c r="E674" s="429">
        <v>3</v>
      </c>
      <c r="F674" s="471">
        <v>3</v>
      </c>
      <c r="G674" s="470">
        <v>3</v>
      </c>
      <c r="H674" s="481">
        <f t="shared" si="74"/>
        <v>4</v>
      </c>
      <c r="I674" s="431">
        <f t="shared" si="75"/>
        <v>0</v>
      </c>
      <c r="J674" s="431">
        <f t="shared" si="76"/>
        <v>1</v>
      </c>
      <c r="K674" s="432"/>
      <c r="L674" s="432"/>
      <c r="M674" s="1782">
        <f t="shared" si="79"/>
        <v>17235</v>
      </c>
      <c r="N674" s="433">
        <f t="shared" si="77"/>
        <v>17231</v>
      </c>
      <c r="O674" s="427">
        <f t="shared" si="80"/>
        <v>44223</v>
      </c>
      <c r="Q674" s="1563"/>
      <c r="R674" s="554"/>
    </row>
    <row r="675" spans="1:18" s="118" customFormat="1" ht="18" customHeight="1" x14ac:dyDescent="0.2">
      <c r="A675" s="476" t="str">
        <f t="shared" si="78"/>
        <v>21</v>
      </c>
      <c r="B675" s="427">
        <v>44224</v>
      </c>
      <c r="C675" s="426" t="s">
        <v>3</v>
      </c>
      <c r="D675" s="428" t="s">
        <v>98</v>
      </c>
      <c r="E675" s="429">
        <v>4</v>
      </c>
      <c r="F675" s="471">
        <v>4</v>
      </c>
      <c r="G675" s="470">
        <v>4</v>
      </c>
      <c r="H675" s="481">
        <f t="shared" si="74"/>
        <v>4</v>
      </c>
      <c r="I675" s="431">
        <f t="shared" si="75"/>
        <v>0</v>
      </c>
      <c r="J675" s="431">
        <f t="shared" si="76"/>
        <v>0</v>
      </c>
      <c r="K675" s="432"/>
      <c r="L675" s="432"/>
      <c r="M675" s="1782">
        <f t="shared" si="79"/>
        <v>17239</v>
      </c>
      <c r="N675" s="433">
        <f t="shared" si="77"/>
        <v>17235</v>
      </c>
      <c r="O675" s="427">
        <f t="shared" si="80"/>
        <v>44224</v>
      </c>
      <c r="Q675" s="1563"/>
      <c r="R675" s="554"/>
    </row>
    <row r="676" spans="1:18" s="118" customFormat="1" ht="18" customHeight="1" x14ac:dyDescent="0.2">
      <c r="A676" s="476" t="str">
        <f t="shared" si="78"/>
        <v>21</v>
      </c>
      <c r="B676" s="427">
        <v>44225</v>
      </c>
      <c r="C676" s="426" t="s">
        <v>4</v>
      </c>
      <c r="D676" s="428" t="s">
        <v>98</v>
      </c>
      <c r="E676" s="429">
        <v>3</v>
      </c>
      <c r="F676" s="471">
        <v>3</v>
      </c>
      <c r="G676" s="470">
        <v>3</v>
      </c>
      <c r="H676" s="481">
        <f t="shared" si="74"/>
        <v>4</v>
      </c>
      <c r="I676" s="431">
        <f t="shared" si="75"/>
        <v>0</v>
      </c>
      <c r="J676" s="431">
        <f t="shared" si="76"/>
        <v>1</v>
      </c>
      <c r="K676" s="432"/>
      <c r="L676" s="432"/>
      <c r="M676" s="1782">
        <f t="shared" si="79"/>
        <v>17242</v>
      </c>
      <c r="N676" s="433">
        <f t="shared" si="77"/>
        <v>17238</v>
      </c>
      <c r="O676" s="427">
        <f t="shared" si="80"/>
        <v>44225</v>
      </c>
      <c r="Q676" s="1563"/>
      <c r="R676" s="554"/>
    </row>
    <row r="677" spans="1:18" s="118" customFormat="1" ht="18" customHeight="1" x14ac:dyDescent="0.2">
      <c r="A677" s="468" t="str">
        <f t="shared" si="78"/>
        <v>21</v>
      </c>
      <c r="B677" s="435">
        <v>44226</v>
      </c>
      <c r="C677" s="469" t="s">
        <v>5</v>
      </c>
      <c r="D677" s="459" t="s">
        <v>99</v>
      </c>
      <c r="E677" s="470"/>
      <c r="F677" s="471"/>
      <c r="G677" s="470"/>
      <c r="H677" s="472">
        <f t="shared" si="74"/>
        <v>4</v>
      </c>
      <c r="I677" s="473">
        <f t="shared" si="75"/>
        <v>0</v>
      </c>
      <c r="J677" s="473">
        <f t="shared" si="76"/>
        <v>4</v>
      </c>
      <c r="K677" s="474"/>
      <c r="L677" s="474"/>
      <c r="M677" s="1781">
        <f t="shared" si="79"/>
        <v>17242</v>
      </c>
      <c r="N677" s="475">
        <f t="shared" si="77"/>
        <v>17238</v>
      </c>
      <c r="O677" s="427">
        <f t="shared" si="80"/>
        <v>44226</v>
      </c>
      <c r="Q677" s="1563"/>
      <c r="R677" s="554"/>
    </row>
    <row r="678" spans="1:18" s="118" customFormat="1" ht="18" customHeight="1" x14ac:dyDescent="0.2">
      <c r="A678" s="468" t="str">
        <f t="shared" si="78"/>
        <v>21</v>
      </c>
      <c r="B678" s="435">
        <v>44227</v>
      </c>
      <c r="C678" s="469" t="s">
        <v>100</v>
      </c>
      <c r="D678" s="459" t="s">
        <v>99</v>
      </c>
      <c r="E678" s="470"/>
      <c r="F678" s="471"/>
      <c r="G678" s="470"/>
      <c r="H678" s="472">
        <f t="shared" si="74"/>
        <v>4</v>
      </c>
      <c r="I678" s="473">
        <f t="shared" si="75"/>
        <v>0</v>
      </c>
      <c r="J678" s="473">
        <f t="shared" si="76"/>
        <v>4</v>
      </c>
      <c r="K678" s="474"/>
      <c r="L678" s="474"/>
      <c r="M678" s="1781">
        <f t="shared" si="79"/>
        <v>17242</v>
      </c>
      <c r="N678" s="475">
        <f t="shared" si="77"/>
        <v>17238</v>
      </c>
      <c r="O678" s="427">
        <f t="shared" si="80"/>
        <v>44227</v>
      </c>
      <c r="Q678" s="1563"/>
      <c r="R678" s="554"/>
    </row>
    <row r="679" spans="1:18" s="118" customFormat="1" ht="18" customHeight="1" x14ac:dyDescent="0.2">
      <c r="A679" s="476" t="str">
        <f t="shared" si="78"/>
        <v>21</v>
      </c>
      <c r="B679" s="427">
        <v>44228</v>
      </c>
      <c r="C679" s="426" t="s">
        <v>0</v>
      </c>
      <c r="D679" s="428" t="s">
        <v>98</v>
      </c>
      <c r="E679" s="429">
        <v>4</v>
      </c>
      <c r="F679" s="471">
        <v>4</v>
      </c>
      <c r="G679" s="470">
        <v>4</v>
      </c>
      <c r="H679" s="481">
        <f t="shared" si="74"/>
        <v>4</v>
      </c>
      <c r="I679" s="431">
        <f t="shared" si="75"/>
        <v>0</v>
      </c>
      <c r="J679" s="431">
        <f t="shared" si="76"/>
        <v>0</v>
      </c>
      <c r="K679" s="432"/>
      <c r="L679" s="432"/>
      <c r="M679" s="1782">
        <f t="shared" si="79"/>
        <v>17246</v>
      </c>
      <c r="N679" s="433">
        <f t="shared" si="77"/>
        <v>17242</v>
      </c>
      <c r="O679" s="427">
        <f t="shared" si="80"/>
        <v>44228</v>
      </c>
      <c r="Q679" s="1563"/>
      <c r="R679" s="554"/>
    </row>
    <row r="680" spans="1:18" s="118" customFormat="1" ht="18" customHeight="1" x14ac:dyDescent="0.2">
      <c r="A680" s="476" t="str">
        <f t="shared" si="78"/>
        <v>21</v>
      </c>
      <c r="B680" s="427">
        <v>44229</v>
      </c>
      <c r="C680" s="426" t="s">
        <v>1</v>
      </c>
      <c r="D680" s="428" t="s">
        <v>98</v>
      </c>
      <c r="E680" s="429">
        <v>2</v>
      </c>
      <c r="F680" s="471">
        <v>3</v>
      </c>
      <c r="G680" s="470">
        <v>2</v>
      </c>
      <c r="H680" s="481">
        <f t="shared" si="74"/>
        <v>5</v>
      </c>
      <c r="I680" s="431">
        <f t="shared" si="75"/>
        <v>0</v>
      </c>
      <c r="J680" s="431">
        <f t="shared" si="76"/>
        <v>2</v>
      </c>
      <c r="K680" s="432"/>
      <c r="L680" s="432"/>
      <c r="M680" s="1782">
        <f t="shared" si="79"/>
        <v>17249</v>
      </c>
      <c r="N680" s="433">
        <f t="shared" si="77"/>
        <v>17244</v>
      </c>
      <c r="O680" s="427">
        <f t="shared" si="80"/>
        <v>44229</v>
      </c>
      <c r="Q680" s="1563"/>
      <c r="R680" s="554"/>
    </row>
    <row r="681" spans="1:18" s="118" customFormat="1" ht="18" customHeight="1" x14ac:dyDescent="0.2">
      <c r="A681" s="476" t="str">
        <f t="shared" si="78"/>
        <v>21</v>
      </c>
      <c r="B681" s="427">
        <v>44230</v>
      </c>
      <c r="C681" s="426" t="s">
        <v>2</v>
      </c>
      <c r="D681" s="428" t="s">
        <v>98</v>
      </c>
      <c r="E681" s="429">
        <v>4</v>
      </c>
      <c r="F681" s="471">
        <v>4</v>
      </c>
      <c r="G681" s="470">
        <v>4</v>
      </c>
      <c r="H681" s="481">
        <f t="shared" si="74"/>
        <v>5</v>
      </c>
      <c r="I681" s="431">
        <f t="shared" si="75"/>
        <v>0</v>
      </c>
      <c r="J681" s="431">
        <f t="shared" si="76"/>
        <v>1</v>
      </c>
      <c r="K681" s="432"/>
      <c r="L681" s="432"/>
      <c r="M681" s="1782">
        <f t="shared" si="79"/>
        <v>17253</v>
      </c>
      <c r="N681" s="433">
        <f t="shared" si="77"/>
        <v>17248</v>
      </c>
      <c r="O681" s="427">
        <f t="shared" si="80"/>
        <v>44230</v>
      </c>
      <c r="Q681" s="1563"/>
      <c r="R681" s="554"/>
    </row>
    <row r="682" spans="1:18" s="118" customFormat="1" ht="18" customHeight="1" x14ac:dyDescent="0.2">
      <c r="A682" s="476" t="str">
        <f t="shared" si="78"/>
        <v>21</v>
      </c>
      <c r="B682" s="427">
        <v>44231</v>
      </c>
      <c r="C682" s="426" t="s">
        <v>3</v>
      </c>
      <c r="D682" s="428" t="s">
        <v>98</v>
      </c>
      <c r="E682" s="429">
        <v>3</v>
      </c>
      <c r="F682" s="471">
        <v>3</v>
      </c>
      <c r="G682" s="470">
        <v>3</v>
      </c>
      <c r="H682" s="481">
        <f t="shared" si="74"/>
        <v>5</v>
      </c>
      <c r="I682" s="431">
        <f t="shared" si="75"/>
        <v>0</v>
      </c>
      <c r="J682" s="431">
        <f t="shared" si="76"/>
        <v>2</v>
      </c>
      <c r="K682" s="432"/>
      <c r="L682" s="432"/>
      <c r="M682" s="1782">
        <f t="shared" si="79"/>
        <v>17256</v>
      </c>
      <c r="N682" s="433">
        <f t="shared" si="77"/>
        <v>17251</v>
      </c>
      <c r="O682" s="427">
        <f t="shared" si="80"/>
        <v>44231</v>
      </c>
      <c r="Q682" s="1563"/>
      <c r="R682" s="554"/>
    </row>
    <row r="683" spans="1:18" s="118" customFormat="1" ht="18" customHeight="1" x14ac:dyDescent="0.2">
      <c r="A683" s="476" t="str">
        <f t="shared" si="78"/>
        <v>21</v>
      </c>
      <c r="B683" s="427">
        <v>44232</v>
      </c>
      <c r="C683" s="426" t="s">
        <v>4</v>
      </c>
      <c r="D683" s="428" t="s">
        <v>98</v>
      </c>
      <c r="E683" s="429">
        <v>2</v>
      </c>
      <c r="F683" s="471">
        <v>3</v>
      </c>
      <c r="G683" s="470">
        <v>2</v>
      </c>
      <c r="H683" s="481">
        <f t="shared" si="74"/>
        <v>6</v>
      </c>
      <c r="I683" s="431">
        <f t="shared" si="75"/>
        <v>0</v>
      </c>
      <c r="J683" s="431">
        <f t="shared" si="76"/>
        <v>3</v>
      </c>
      <c r="K683" s="432"/>
      <c r="L683" s="432"/>
      <c r="M683" s="1782">
        <f t="shared" si="79"/>
        <v>17259</v>
      </c>
      <c r="N683" s="433">
        <f t="shared" si="77"/>
        <v>17253</v>
      </c>
      <c r="O683" s="427">
        <f t="shared" si="80"/>
        <v>44232</v>
      </c>
      <c r="Q683" s="1563"/>
      <c r="R683" s="554"/>
    </row>
    <row r="684" spans="1:18" s="118" customFormat="1" ht="18" customHeight="1" x14ac:dyDescent="0.2">
      <c r="A684" s="468" t="str">
        <f t="shared" si="78"/>
        <v>21</v>
      </c>
      <c r="B684" s="435">
        <v>44233</v>
      </c>
      <c r="C684" s="469" t="s">
        <v>5</v>
      </c>
      <c r="D684" s="459" t="s">
        <v>99</v>
      </c>
      <c r="E684" s="470"/>
      <c r="F684" s="471"/>
      <c r="G684" s="470"/>
      <c r="H684" s="472">
        <f t="shared" si="74"/>
        <v>6</v>
      </c>
      <c r="I684" s="473">
        <f t="shared" si="75"/>
        <v>0</v>
      </c>
      <c r="J684" s="473">
        <f t="shared" si="76"/>
        <v>6</v>
      </c>
      <c r="K684" s="474"/>
      <c r="L684" s="474"/>
      <c r="M684" s="1781">
        <f t="shared" si="79"/>
        <v>17259</v>
      </c>
      <c r="N684" s="475">
        <f t="shared" si="77"/>
        <v>17253</v>
      </c>
      <c r="O684" s="427">
        <f t="shared" si="80"/>
        <v>44233</v>
      </c>
      <c r="Q684" s="1563"/>
      <c r="R684" s="554"/>
    </row>
    <row r="685" spans="1:18" s="118" customFormat="1" ht="18" customHeight="1" x14ac:dyDescent="0.2">
      <c r="A685" s="468" t="str">
        <f t="shared" si="78"/>
        <v>21</v>
      </c>
      <c r="B685" s="435">
        <v>44234</v>
      </c>
      <c r="C685" s="469" t="s">
        <v>100</v>
      </c>
      <c r="D685" s="459" t="s">
        <v>99</v>
      </c>
      <c r="E685" s="470"/>
      <c r="F685" s="471"/>
      <c r="G685" s="470"/>
      <c r="H685" s="472">
        <f t="shared" si="74"/>
        <v>6</v>
      </c>
      <c r="I685" s="473">
        <f t="shared" si="75"/>
        <v>0</v>
      </c>
      <c r="J685" s="473">
        <f t="shared" si="76"/>
        <v>6</v>
      </c>
      <c r="K685" s="474"/>
      <c r="L685" s="474"/>
      <c r="M685" s="1781">
        <f t="shared" si="79"/>
        <v>17259</v>
      </c>
      <c r="N685" s="475">
        <f t="shared" si="77"/>
        <v>17253</v>
      </c>
      <c r="O685" s="427">
        <f t="shared" si="80"/>
        <v>44234</v>
      </c>
      <c r="Q685" s="1563"/>
      <c r="R685" s="554"/>
    </row>
    <row r="686" spans="1:18" s="118" customFormat="1" ht="18" customHeight="1" x14ac:dyDescent="0.2">
      <c r="A686" s="476" t="str">
        <f t="shared" si="78"/>
        <v>21</v>
      </c>
      <c r="B686" s="427">
        <v>44235</v>
      </c>
      <c r="C686" s="426" t="s">
        <v>0</v>
      </c>
      <c r="D686" s="428" t="s">
        <v>98</v>
      </c>
      <c r="E686" s="429">
        <v>4</v>
      </c>
      <c r="F686" s="471">
        <v>3</v>
      </c>
      <c r="G686" s="470">
        <v>4</v>
      </c>
      <c r="H686" s="481">
        <f t="shared" si="74"/>
        <v>5</v>
      </c>
      <c r="I686" s="431">
        <f t="shared" si="75"/>
        <v>0</v>
      </c>
      <c r="J686" s="431">
        <f t="shared" si="76"/>
        <v>2</v>
      </c>
      <c r="K686" s="432"/>
      <c r="L686" s="432"/>
      <c r="M686" s="1782">
        <f t="shared" si="79"/>
        <v>17262</v>
      </c>
      <c r="N686" s="433">
        <f t="shared" si="77"/>
        <v>17257</v>
      </c>
      <c r="O686" s="427">
        <f t="shared" si="80"/>
        <v>44235</v>
      </c>
      <c r="Q686" s="1563"/>
      <c r="R686" s="554"/>
    </row>
    <row r="687" spans="1:18" s="118" customFormat="1" ht="18" customHeight="1" x14ac:dyDescent="0.2">
      <c r="A687" s="476" t="str">
        <f t="shared" si="78"/>
        <v>21</v>
      </c>
      <c r="B687" s="427">
        <v>44236</v>
      </c>
      <c r="C687" s="426" t="s">
        <v>1</v>
      </c>
      <c r="D687" s="428" t="s">
        <v>98</v>
      </c>
      <c r="E687" s="429">
        <v>4</v>
      </c>
      <c r="F687" s="529">
        <v>4</v>
      </c>
      <c r="G687" s="470">
        <v>4</v>
      </c>
      <c r="H687" s="481">
        <f t="shared" si="74"/>
        <v>5</v>
      </c>
      <c r="I687" s="431">
        <f t="shared" si="75"/>
        <v>0</v>
      </c>
      <c r="J687" s="431">
        <f t="shared" si="76"/>
        <v>1</v>
      </c>
      <c r="K687" s="436" t="s">
        <v>701</v>
      </c>
      <c r="L687" s="436"/>
      <c r="M687" s="1782">
        <f t="shared" si="79"/>
        <v>17266</v>
      </c>
      <c r="N687" s="433">
        <f t="shared" si="77"/>
        <v>17261</v>
      </c>
      <c r="O687" s="427">
        <f t="shared" si="80"/>
        <v>44236</v>
      </c>
      <c r="Q687" s="1563"/>
      <c r="R687" s="554"/>
    </row>
    <row r="688" spans="1:18" s="118" customFormat="1" ht="18" customHeight="1" x14ac:dyDescent="0.2">
      <c r="A688" s="476" t="str">
        <f t="shared" si="78"/>
        <v>21</v>
      </c>
      <c r="B688" s="427">
        <v>44237</v>
      </c>
      <c r="C688" s="426" t="s">
        <v>2</v>
      </c>
      <c r="D688" s="428" t="s">
        <v>98</v>
      </c>
      <c r="E688" s="429">
        <v>2</v>
      </c>
      <c r="F688" s="529">
        <v>1</v>
      </c>
      <c r="G688" s="470">
        <v>2</v>
      </c>
      <c r="H688" s="481">
        <f t="shared" si="74"/>
        <v>4</v>
      </c>
      <c r="I688" s="431">
        <f t="shared" si="75"/>
        <v>0</v>
      </c>
      <c r="J688" s="431">
        <f t="shared" si="76"/>
        <v>3</v>
      </c>
      <c r="K688" s="432"/>
      <c r="L688" s="432"/>
      <c r="M688" s="1782">
        <f t="shared" si="79"/>
        <v>17267</v>
      </c>
      <c r="N688" s="433">
        <f t="shared" si="77"/>
        <v>17263</v>
      </c>
      <c r="O688" s="427">
        <f t="shared" si="80"/>
        <v>44237</v>
      </c>
      <c r="Q688" s="1563"/>
      <c r="R688" s="554"/>
    </row>
    <row r="689" spans="1:18" s="118" customFormat="1" ht="18" customHeight="1" x14ac:dyDescent="0.2">
      <c r="A689" s="468" t="str">
        <f t="shared" si="78"/>
        <v>21</v>
      </c>
      <c r="B689" s="435">
        <v>44238</v>
      </c>
      <c r="C689" s="469" t="s">
        <v>3</v>
      </c>
      <c r="D689" s="459" t="s">
        <v>99</v>
      </c>
      <c r="E689" s="470"/>
      <c r="F689" s="471"/>
      <c r="G689" s="470"/>
      <c r="H689" s="472">
        <f t="shared" si="74"/>
        <v>4</v>
      </c>
      <c r="I689" s="473">
        <f t="shared" si="75"/>
        <v>0</v>
      </c>
      <c r="J689" s="473">
        <f t="shared" si="76"/>
        <v>4</v>
      </c>
      <c r="K689" s="474"/>
      <c r="L689" s="474"/>
      <c r="M689" s="1781">
        <f t="shared" si="79"/>
        <v>17267</v>
      </c>
      <c r="N689" s="475">
        <f t="shared" si="77"/>
        <v>17263</v>
      </c>
      <c r="O689" s="427">
        <f t="shared" si="80"/>
        <v>44238</v>
      </c>
      <c r="Q689" s="1563"/>
      <c r="R689" s="554"/>
    </row>
    <row r="690" spans="1:18" s="118" customFormat="1" ht="18" customHeight="1" x14ac:dyDescent="0.2">
      <c r="A690" s="476" t="str">
        <f t="shared" si="78"/>
        <v>21</v>
      </c>
      <c r="B690" s="427">
        <v>44239</v>
      </c>
      <c r="C690" s="426" t="s">
        <v>4</v>
      </c>
      <c r="D690" s="428" t="s">
        <v>98</v>
      </c>
      <c r="E690" s="429">
        <v>1</v>
      </c>
      <c r="F690" s="529">
        <v>3</v>
      </c>
      <c r="G690" s="470">
        <v>1</v>
      </c>
      <c r="H690" s="481">
        <f t="shared" si="74"/>
        <v>6</v>
      </c>
      <c r="I690" s="431">
        <f t="shared" si="75"/>
        <v>0</v>
      </c>
      <c r="J690" s="431">
        <f t="shared" si="76"/>
        <v>3</v>
      </c>
      <c r="K690" s="436"/>
      <c r="L690" s="436"/>
      <c r="M690" s="1782">
        <f t="shared" si="79"/>
        <v>17270</v>
      </c>
      <c r="N690" s="433">
        <f t="shared" si="77"/>
        <v>17264</v>
      </c>
      <c r="O690" s="427">
        <f t="shared" si="80"/>
        <v>44239</v>
      </c>
      <c r="Q690" s="1563"/>
      <c r="R690" s="554"/>
    </row>
    <row r="691" spans="1:18" s="118" customFormat="1" ht="18" customHeight="1" x14ac:dyDescent="0.2">
      <c r="A691" s="476" t="str">
        <f t="shared" si="78"/>
        <v>21</v>
      </c>
      <c r="B691" s="427">
        <v>44240</v>
      </c>
      <c r="C691" s="426" t="s">
        <v>5</v>
      </c>
      <c r="D691" s="428" t="s">
        <v>98</v>
      </c>
      <c r="E691" s="429">
        <v>0</v>
      </c>
      <c r="F691" s="529">
        <v>0</v>
      </c>
      <c r="G691" s="470">
        <v>0</v>
      </c>
      <c r="H691" s="481">
        <f t="shared" ref="H691:H752" si="81">H690+F691-G691</f>
        <v>6</v>
      </c>
      <c r="I691" s="431">
        <f t="shared" ref="I691:I752" si="82">I690+G691-E691</f>
        <v>0</v>
      </c>
      <c r="J691" s="431">
        <f t="shared" ref="J691:J752" si="83">(G691-H690)*-1</f>
        <v>6</v>
      </c>
      <c r="K691" s="436" t="s">
        <v>699</v>
      </c>
      <c r="L691" s="436"/>
      <c r="M691" s="1782">
        <f t="shared" si="79"/>
        <v>17270</v>
      </c>
      <c r="N691" s="433">
        <f t="shared" si="77"/>
        <v>17264</v>
      </c>
      <c r="O691" s="427">
        <f t="shared" si="80"/>
        <v>44240</v>
      </c>
      <c r="Q691" s="1563"/>
      <c r="R691" s="554"/>
    </row>
    <row r="692" spans="1:18" s="118" customFormat="1" ht="18" customHeight="1" x14ac:dyDescent="0.2">
      <c r="A692" s="468" t="str">
        <f t="shared" si="78"/>
        <v>21</v>
      </c>
      <c r="B692" s="435">
        <v>44241</v>
      </c>
      <c r="C692" s="469" t="s">
        <v>100</v>
      </c>
      <c r="D692" s="459" t="s">
        <v>99</v>
      </c>
      <c r="E692" s="470"/>
      <c r="F692" s="471"/>
      <c r="G692" s="470"/>
      <c r="H692" s="472">
        <f t="shared" si="81"/>
        <v>6</v>
      </c>
      <c r="I692" s="473">
        <f t="shared" si="82"/>
        <v>0</v>
      </c>
      <c r="J692" s="473">
        <f t="shared" si="83"/>
        <v>6</v>
      </c>
      <c r="K692" s="474"/>
      <c r="L692" s="474"/>
      <c r="M692" s="1781">
        <f t="shared" si="79"/>
        <v>17270</v>
      </c>
      <c r="N692" s="475">
        <f t="shared" si="77"/>
        <v>17264</v>
      </c>
      <c r="O692" s="427">
        <f t="shared" si="80"/>
        <v>44241</v>
      </c>
      <c r="Q692" s="1563"/>
      <c r="R692" s="554"/>
    </row>
    <row r="693" spans="1:18" s="118" customFormat="1" ht="18" customHeight="1" x14ac:dyDescent="0.2">
      <c r="A693" s="476" t="str">
        <f t="shared" si="78"/>
        <v>21</v>
      </c>
      <c r="B693" s="427">
        <v>44242</v>
      </c>
      <c r="C693" s="426" t="s">
        <v>0</v>
      </c>
      <c r="D693" s="428" t="s">
        <v>98</v>
      </c>
      <c r="E693" s="429">
        <v>2</v>
      </c>
      <c r="F693" s="529">
        <v>3</v>
      </c>
      <c r="G693" s="470">
        <v>2</v>
      </c>
      <c r="H693" s="481">
        <f t="shared" si="81"/>
        <v>7</v>
      </c>
      <c r="I693" s="431">
        <f t="shared" si="82"/>
        <v>0</v>
      </c>
      <c r="J693" s="431">
        <f t="shared" si="83"/>
        <v>4</v>
      </c>
      <c r="K693" s="436"/>
      <c r="L693" s="436"/>
      <c r="M693" s="1782">
        <f t="shared" si="79"/>
        <v>17273</v>
      </c>
      <c r="N693" s="433">
        <f t="shared" si="77"/>
        <v>17266</v>
      </c>
      <c r="O693" s="427">
        <f t="shared" si="80"/>
        <v>44242</v>
      </c>
      <c r="Q693" s="1563"/>
      <c r="R693" s="554"/>
    </row>
    <row r="694" spans="1:18" s="118" customFormat="1" ht="18" customHeight="1" x14ac:dyDescent="0.2">
      <c r="A694" s="476" t="str">
        <f t="shared" si="78"/>
        <v>21</v>
      </c>
      <c r="B694" s="427">
        <v>44243</v>
      </c>
      <c r="C694" s="426" t="s">
        <v>1</v>
      </c>
      <c r="D694" s="428" t="s">
        <v>98</v>
      </c>
      <c r="E694" s="429">
        <v>1</v>
      </c>
      <c r="F694" s="471">
        <v>2</v>
      </c>
      <c r="G694" s="470">
        <v>1</v>
      </c>
      <c r="H694" s="481">
        <f t="shared" si="81"/>
        <v>8</v>
      </c>
      <c r="I694" s="431">
        <f t="shared" si="82"/>
        <v>0</v>
      </c>
      <c r="J694" s="431">
        <f t="shared" si="83"/>
        <v>6</v>
      </c>
      <c r="K694" s="432"/>
      <c r="L694" s="432"/>
      <c r="M694" s="1782">
        <f t="shared" si="79"/>
        <v>17275</v>
      </c>
      <c r="N694" s="433">
        <f t="shared" si="77"/>
        <v>17267</v>
      </c>
      <c r="O694" s="427">
        <f t="shared" si="80"/>
        <v>44243</v>
      </c>
      <c r="Q694" s="1563"/>
      <c r="R694" s="554"/>
    </row>
    <row r="695" spans="1:18" s="118" customFormat="1" ht="18" customHeight="1" x14ac:dyDescent="0.2">
      <c r="A695" s="476" t="str">
        <f t="shared" si="78"/>
        <v>21</v>
      </c>
      <c r="B695" s="427">
        <v>44244</v>
      </c>
      <c r="C695" s="426" t="s">
        <v>2</v>
      </c>
      <c r="D695" s="428" t="s">
        <v>98</v>
      </c>
      <c r="E695" s="429">
        <v>3</v>
      </c>
      <c r="F695" s="471">
        <v>2</v>
      </c>
      <c r="G695" s="470">
        <v>3</v>
      </c>
      <c r="H695" s="481">
        <f t="shared" si="81"/>
        <v>7</v>
      </c>
      <c r="I695" s="431">
        <f t="shared" si="82"/>
        <v>0</v>
      </c>
      <c r="J695" s="431">
        <f t="shared" si="83"/>
        <v>5</v>
      </c>
      <c r="K695" s="432"/>
      <c r="L695" s="432"/>
      <c r="M695" s="1782">
        <f t="shared" si="79"/>
        <v>17277</v>
      </c>
      <c r="N695" s="433">
        <f t="shared" si="77"/>
        <v>17270</v>
      </c>
      <c r="O695" s="427">
        <f t="shared" si="80"/>
        <v>44244</v>
      </c>
      <c r="Q695" s="1563"/>
      <c r="R695" s="554"/>
    </row>
    <row r="696" spans="1:18" s="118" customFormat="1" ht="18" customHeight="1" x14ac:dyDescent="0.2">
      <c r="A696" s="476" t="str">
        <f t="shared" si="78"/>
        <v>21</v>
      </c>
      <c r="B696" s="427">
        <v>44245</v>
      </c>
      <c r="C696" s="426" t="s">
        <v>3</v>
      </c>
      <c r="D696" s="428" t="s">
        <v>98</v>
      </c>
      <c r="E696" s="429">
        <v>3</v>
      </c>
      <c r="F696" s="471">
        <v>2</v>
      </c>
      <c r="G696" s="470">
        <v>3</v>
      </c>
      <c r="H696" s="481">
        <f t="shared" si="81"/>
        <v>6</v>
      </c>
      <c r="I696" s="431">
        <f t="shared" si="82"/>
        <v>0</v>
      </c>
      <c r="J696" s="431">
        <f t="shared" si="83"/>
        <v>4</v>
      </c>
      <c r="K696" s="432"/>
      <c r="L696" s="432"/>
      <c r="M696" s="1782">
        <f t="shared" si="79"/>
        <v>17279</v>
      </c>
      <c r="N696" s="433">
        <f t="shared" si="77"/>
        <v>17273</v>
      </c>
      <c r="O696" s="427">
        <f t="shared" si="80"/>
        <v>44245</v>
      </c>
      <c r="Q696" s="1563"/>
      <c r="R696" s="554"/>
    </row>
    <row r="697" spans="1:18" s="118" customFormat="1" ht="18" customHeight="1" x14ac:dyDescent="0.2">
      <c r="A697" s="476" t="str">
        <f t="shared" si="78"/>
        <v>21</v>
      </c>
      <c r="B697" s="427">
        <v>44246</v>
      </c>
      <c r="C697" s="426" t="s">
        <v>4</v>
      </c>
      <c r="D697" s="428" t="s">
        <v>98</v>
      </c>
      <c r="E697" s="429">
        <v>2</v>
      </c>
      <c r="F697" s="471">
        <v>2</v>
      </c>
      <c r="G697" s="470">
        <v>2</v>
      </c>
      <c r="H697" s="481">
        <f t="shared" si="81"/>
        <v>6</v>
      </c>
      <c r="I697" s="431">
        <f t="shared" si="82"/>
        <v>0</v>
      </c>
      <c r="J697" s="431">
        <f t="shared" si="83"/>
        <v>4</v>
      </c>
      <c r="K697" s="432"/>
      <c r="L697" s="432"/>
      <c r="M697" s="1782">
        <f t="shared" si="79"/>
        <v>17281</v>
      </c>
      <c r="N697" s="433">
        <f t="shared" si="77"/>
        <v>17275</v>
      </c>
      <c r="O697" s="427">
        <f t="shared" si="80"/>
        <v>44246</v>
      </c>
      <c r="Q697" s="1563"/>
      <c r="R697" s="554"/>
    </row>
    <row r="698" spans="1:18" s="118" customFormat="1" ht="18" customHeight="1" x14ac:dyDescent="0.2">
      <c r="A698" s="468" t="str">
        <f t="shared" si="78"/>
        <v>21</v>
      </c>
      <c r="B698" s="435">
        <v>44247</v>
      </c>
      <c r="C698" s="469" t="s">
        <v>5</v>
      </c>
      <c r="D698" s="459" t="s">
        <v>99</v>
      </c>
      <c r="E698" s="470"/>
      <c r="F698" s="471"/>
      <c r="G698" s="470"/>
      <c r="H698" s="472">
        <f t="shared" si="81"/>
        <v>6</v>
      </c>
      <c r="I698" s="473">
        <f t="shared" si="82"/>
        <v>0</v>
      </c>
      <c r="J698" s="473">
        <f t="shared" si="83"/>
        <v>6</v>
      </c>
      <c r="K698" s="474"/>
      <c r="L698" s="474"/>
      <c r="M698" s="1781">
        <f t="shared" si="79"/>
        <v>17281</v>
      </c>
      <c r="N698" s="475">
        <f t="shared" si="77"/>
        <v>17275</v>
      </c>
      <c r="O698" s="427">
        <f t="shared" si="80"/>
        <v>44247</v>
      </c>
      <c r="Q698" s="1563"/>
      <c r="R698" s="554"/>
    </row>
    <row r="699" spans="1:18" s="118" customFormat="1" ht="18" customHeight="1" x14ac:dyDescent="0.2">
      <c r="A699" s="468" t="str">
        <f t="shared" si="78"/>
        <v>21</v>
      </c>
      <c r="B699" s="435">
        <v>44248</v>
      </c>
      <c r="C699" s="469" t="s">
        <v>100</v>
      </c>
      <c r="D699" s="459" t="s">
        <v>99</v>
      </c>
      <c r="E699" s="470"/>
      <c r="F699" s="471"/>
      <c r="G699" s="470"/>
      <c r="H699" s="472">
        <f t="shared" si="81"/>
        <v>6</v>
      </c>
      <c r="I699" s="473">
        <f t="shared" si="82"/>
        <v>0</v>
      </c>
      <c r="J699" s="473">
        <f t="shared" si="83"/>
        <v>6</v>
      </c>
      <c r="K699" s="474"/>
      <c r="L699" s="474"/>
      <c r="M699" s="1781">
        <f t="shared" si="79"/>
        <v>17281</v>
      </c>
      <c r="N699" s="475">
        <f t="shared" si="77"/>
        <v>17275</v>
      </c>
      <c r="O699" s="427">
        <f t="shared" si="80"/>
        <v>44248</v>
      </c>
      <c r="Q699" s="1563"/>
      <c r="R699" s="554"/>
    </row>
    <row r="700" spans="1:18" s="118" customFormat="1" ht="18" customHeight="1" x14ac:dyDescent="0.2">
      <c r="A700" s="476" t="str">
        <f t="shared" si="78"/>
        <v>21</v>
      </c>
      <c r="B700" s="427">
        <v>44249</v>
      </c>
      <c r="C700" s="426" t="s">
        <v>0</v>
      </c>
      <c r="D700" s="428" t="s">
        <v>98</v>
      </c>
      <c r="E700" s="429">
        <v>2</v>
      </c>
      <c r="F700" s="471">
        <v>2</v>
      </c>
      <c r="G700" s="470">
        <v>2</v>
      </c>
      <c r="H700" s="481">
        <f t="shared" si="81"/>
        <v>6</v>
      </c>
      <c r="I700" s="431">
        <f t="shared" si="82"/>
        <v>0</v>
      </c>
      <c r="J700" s="431">
        <f t="shared" si="83"/>
        <v>4</v>
      </c>
      <c r="K700" s="432"/>
      <c r="L700" s="432"/>
      <c r="M700" s="1782">
        <f t="shared" si="79"/>
        <v>17283</v>
      </c>
      <c r="N700" s="433">
        <f t="shared" si="77"/>
        <v>17277</v>
      </c>
      <c r="O700" s="427">
        <f t="shared" si="80"/>
        <v>44249</v>
      </c>
      <c r="Q700" s="1563"/>
      <c r="R700" s="554"/>
    </row>
    <row r="701" spans="1:18" s="118" customFormat="1" ht="18" customHeight="1" x14ac:dyDescent="0.2">
      <c r="A701" s="468" t="str">
        <f t="shared" si="78"/>
        <v>21</v>
      </c>
      <c r="B701" s="435">
        <v>44250</v>
      </c>
      <c r="C701" s="469" t="s">
        <v>1</v>
      </c>
      <c r="D701" s="459" t="s">
        <v>99</v>
      </c>
      <c r="E701" s="470"/>
      <c r="F701" s="471"/>
      <c r="G701" s="470"/>
      <c r="H701" s="472">
        <f t="shared" si="81"/>
        <v>6</v>
      </c>
      <c r="I701" s="473">
        <f t="shared" si="82"/>
        <v>0</v>
      </c>
      <c r="J701" s="473">
        <f t="shared" si="83"/>
        <v>6</v>
      </c>
      <c r="K701" s="474"/>
      <c r="L701" s="474"/>
      <c r="M701" s="1781">
        <f t="shared" si="79"/>
        <v>17283</v>
      </c>
      <c r="N701" s="475">
        <f t="shared" si="77"/>
        <v>17277</v>
      </c>
      <c r="O701" s="427">
        <f t="shared" si="80"/>
        <v>44250</v>
      </c>
      <c r="Q701" s="1563"/>
      <c r="R701" s="554"/>
    </row>
    <row r="702" spans="1:18" s="118" customFormat="1" ht="18" customHeight="1" x14ac:dyDescent="0.2">
      <c r="A702" s="476" t="str">
        <f t="shared" si="78"/>
        <v>21</v>
      </c>
      <c r="B702" s="427">
        <v>44251</v>
      </c>
      <c r="C702" s="426" t="s">
        <v>2</v>
      </c>
      <c r="D702" s="428" t="s">
        <v>98</v>
      </c>
      <c r="E702" s="429">
        <v>2</v>
      </c>
      <c r="F702" s="471">
        <v>3</v>
      </c>
      <c r="G702" s="470">
        <v>2</v>
      </c>
      <c r="H702" s="481">
        <f t="shared" si="81"/>
        <v>7</v>
      </c>
      <c r="I702" s="431">
        <f t="shared" si="82"/>
        <v>0</v>
      </c>
      <c r="J702" s="431">
        <f t="shared" si="83"/>
        <v>4</v>
      </c>
      <c r="K702" s="432"/>
      <c r="L702" s="432"/>
      <c r="M702" s="1782">
        <f t="shared" si="79"/>
        <v>17286</v>
      </c>
      <c r="N702" s="433">
        <f t="shared" si="77"/>
        <v>17279</v>
      </c>
      <c r="O702" s="427">
        <f t="shared" si="80"/>
        <v>44251</v>
      </c>
      <c r="Q702" s="1563"/>
      <c r="R702" s="554"/>
    </row>
    <row r="703" spans="1:18" s="118" customFormat="1" ht="18" customHeight="1" x14ac:dyDescent="0.2">
      <c r="A703" s="476" t="str">
        <f t="shared" si="78"/>
        <v>21</v>
      </c>
      <c r="B703" s="427">
        <v>44252</v>
      </c>
      <c r="C703" s="426" t="s">
        <v>3</v>
      </c>
      <c r="D703" s="428" t="s">
        <v>98</v>
      </c>
      <c r="E703" s="429">
        <v>3</v>
      </c>
      <c r="F703" s="471">
        <v>3</v>
      </c>
      <c r="G703" s="470">
        <v>3</v>
      </c>
      <c r="H703" s="481">
        <f t="shared" si="81"/>
        <v>7</v>
      </c>
      <c r="I703" s="431">
        <f t="shared" si="82"/>
        <v>0</v>
      </c>
      <c r="J703" s="431">
        <f t="shared" si="83"/>
        <v>4</v>
      </c>
      <c r="K703" s="432"/>
      <c r="L703" s="432"/>
      <c r="M703" s="1782">
        <f t="shared" si="79"/>
        <v>17289</v>
      </c>
      <c r="N703" s="433">
        <f t="shared" si="77"/>
        <v>17282</v>
      </c>
      <c r="O703" s="427">
        <f t="shared" si="80"/>
        <v>44252</v>
      </c>
      <c r="Q703" s="1563"/>
      <c r="R703" s="554"/>
    </row>
    <row r="704" spans="1:18" s="118" customFormat="1" ht="18" customHeight="1" x14ac:dyDescent="0.2">
      <c r="A704" s="476" t="str">
        <f t="shared" si="78"/>
        <v>21</v>
      </c>
      <c r="B704" s="427">
        <v>44253</v>
      </c>
      <c r="C704" s="426" t="s">
        <v>4</v>
      </c>
      <c r="D704" s="428" t="s">
        <v>98</v>
      </c>
      <c r="E704" s="429">
        <v>3</v>
      </c>
      <c r="F704" s="529">
        <v>4</v>
      </c>
      <c r="G704" s="470">
        <v>3</v>
      </c>
      <c r="H704" s="481">
        <f t="shared" si="81"/>
        <v>8</v>
      </c>
      <c r="I704" s="431">
        <f t="shared" si="82"/>
        <v>0</v>
      </c>
      <c r="J704" s="431">
        <f t="shared" si="83"/>
        <v>4</v>
      </c>
      <c r="K704" s="432"/>
      <c r="L704" s="432"/>
      <c r="M704" s="1782">
        <f t="shared" si="79"/>
        <v>17293</v>
      </c>
      <c r="N704" s="433">
        <f t="shared" si="77"/>
        <v>17285</v>
      </c>
      <c r="O704" s="427">
        <f t="shared" si="80"/>
        <v>44253</v>
      </c>
      <c r="Q704" s="1563"/>
      <c r="R704" s="554"/>
    </row>
    <row r="705" spans="1:18" s="118" customFormat="1" ht="18" customHeight="1" x14ac:dyDescent="0.2">
      <c r="A705" s="476" t="str">
        <f t="shared" si="78"/>
        <v>21</v>
      </c>
      <c r="B705" s="427">
        <v>44254</v>
      </c>
      <c r="C705" s="426" t="s">
        <v>5</v>
      </c>
      <c r="D705" s="428" t="s">
        <v>98</v>
      </c>
      <c r="E705" s="429">
        <v>0</v>
      </c>
      <c r="F705" s="529">
        <v>0</v>
      </c>
      <c r="G705" s="470">
        <v>0</v>
      </c>
      <c r="H705" s="481">
        <f t="shared" si="81"/>
        <v>8</v>
      </c>
      <c r="I705" s="431">
        <f t="shared" si="82"/>
        <v>0</v>
      </c>
      <c r="J705" s="431">
        <f t="shared" si="83"/>
        <v>8</v>
      </c>
      <c r="K705" s="436" t="s">
        <v>700</v>
      </c>
      <c r="L705" s="436"/>
      <c r="M705" s="1782">
        <f t="shared" si="79"/>
        <v>17293</v>
      </c>
      <c r="N705" s="433">
        <f t="shared" si="77"/>
        <v>17285</v>
      </c>
      <c r="O705" s="427">
        <f t="shared" si="80"/>
        <v>44254</v>
      </c>
      <c r="Q705" s="1563"/>
      <c r="R705" s="554"/>
    </row>
    <row r="706" spans="1:18" s="118" customFormat="1" ht="18" customHeight="1" x14ac:dyDescent="0.2">
      <c r="A706" s="468" t="str">
        <f t="shared" si="78"/>
        <v>21</v>
      </c>
      <c r="B706" s="435">
        <v>44255</v>
      </c>
      <c r="C706" s="469" t="s">
        <v>100</v>
      </c>
      <c r="D706" s="459" t="s">
        <v>99</v>
      </c>
      <c r="E706" s="470"/>
      <c r="F706" s="471"/>
      <c r="G706" s="470"/>
      <c r="H706" s="472">
        <f t="shared" si="81"/>
        <v>8</v>
      </c>
      <c r="I706" s="473">
        <f t="shared" si="82"/>
        <v>0</v>
      </c>
      <c r="J706" s="473">
        <f t="shared" si="83"/>
        <v>8</v>
      </c>
      <c r="K706" s="474"/>
      <c r="L706" s="474"/>
      <c r="M706" s="1781">
        <f t="shared" si="79"/>
        <v>17293</v>
      </c>
      <c r="N706" s="475">
        <f t="shared" si="77"/>
        <v>17285</v>
      </c>
      <c r="O706" s="427">
        <f t="shared" si="80"/>
        <v>44255</v>
      </c>
      <c r="Q706" s="1563"/>
      <c r="R706" s="554"/>
    </row>
    <row r="707" spans="1:18" s="118" customFormat="1" ht="18" customHeight="1" x14ac:dyDescent="0.2">
      <c r="A707" s="476" t="str">
        <f t="shared" si="78"/>
        <v>21</v>
      </c>
      <c r="B707" s="427">
        <v>44256</v>
      </c>
      <c r="C707" s="426" t="s">
        <v>0</v>
      </c>
      <c r="D707" s="428" t="s">
        <v>98</v>
      </c>
      <c r="E707" s="429">
        <v>3</v>
      </c>
      <c r="F707" s="529">
        <v>4</v>
      </c>
      <c r="G707" s="470">
        <v>3</v>
      </c>
      <c r="H707" s="481">
        <f t="shared" si="81"/>
        <v>9</v>
      </c>
      <c r="I707" s="431">
        <f t="shared" si="82"/>
        <v>0</v>
      </c>
      <c r="J707" s="431">
        <f t="shared" si="83"/>
        <v>5</v>
      </c>
      <c r="K707" s="432"/>
      <c r="L707" s="432"/>
      <c r="M707" s="1782">
        <f t="shared" si="79"/>
        <v>17297</v>
      </c>
      <c r="N707" s="433">
        <f t="shared" si="77"/>
        <v>17288</v>
      </c>
      <c r="O707" s="427">
        <f t="shared" si="80"/>
        <v>44256</v>
      </c>
      <c r="Q707" s="1563"/>
      <c r="R707" s="554"/>
    </row>
    <row r="708" spans="1:18" s="118" customFormat="1" ht="18" customHeight="1" x14ac:dyDescent="0.2">
      <c r="A708" s="476" t="str">
        <f t="shared" si="78"/>
        <v>21</v>
      </c>
      <c r="B708" s="427">
        <v>44257</v>
      </c>
      <c r="C708" s="426" t="s">
        <v>1</v>
      </c>
      <c r="D708" s="428" t="s">
        <v>98</v>
      </c>
      <c r="E708" s="429">
        <v>3</v>
      </c>
      <c r="F708" s="529">
        <v>4</v>
      </c>
      <c r="G708" s="470">
        <v>3</v>
      </c>
      <c r="H708" s="481">
        <f t="shared" si="81"/>
        <v>10</v>
      </c>
      <c r="I708" s="431">
        <f t="shared" si="82"/>
        <v>0</v>
      </c>
      <c r="J708" s="431">
        <f t="shared" si="83"/>
        <v>6</v>
      </c>
      <c r="K708" s="432"/>
      <c r="L708" s="432"/>
      <c r="M708" s="1782">
        <f t="shared" si="79"/>
        <v>17301</v>
      </c>
      <c r="N708" s="433">
        <f t="shared" si="77"/>
        <v>17291</v>
      </c>
      <c r="O708" s="427">
        <f t="shared" si="80"/>
        <v>44257</v>
      </c>
      <c r="Q708" s="1563"/>
      <c r="R708" s="554"/>
    </row>
    <row r="709" spans="1:18" s="118" customFormat="1" ht="18" customHeight="1" x14ac:dyDescent="0.2">
      <c r="A709" s="476" t="str">
        <f t="shared" si="78"/>
        <v>21</v>
      </c>
      <c r="B709" s="427">
        <v>44258</v>
      </c>
      <c r="C709" s="426" t="s">
        <v>2</v>
      </c>
      <c r="D709" s="428" t="s">
        <v>98</v>
      </c>
      <c r="E709" s="429">
        <v>4</v>
      </c>
      <c r="F709" s="471">
        <v>3</v>
      </c>
      <c r="G709" s="470">
        <v>4</v>
      </c>
      <c r="H709" s="481">
        <f t="shared" si="81"/>
        <v>9</v>
      </c>
      <c r="I709" s="431">
        <f t="shared" si="82"/>
        <v>0</v>
      </c>
      <c r="J709" s="431">
        <f t="shared" si="83"/>
        <v>6</v>
      </c>
      <c r="K709" s="432"/>
      <c r="L709" s="432"/>
      <c r="M709" s="1782">
        <f t="shared" si="79"/>
        <v>17304</v>
      </c>
      <c r="N709" s="433">
        <f t="shared" si="77"/>
        <v>17295</v>
      </c>
      <c r="O709" s="427">
        <f t="shared" si="80"/>
        <v>44258</v>
      </c>
      <c r="Q709" s="1563"/>
      <c r="R709" s="554"/>
    </row>
    <row r="710" spans="1:18" s="118" customFormat="1" ht="18" customHeight="1" x14ac:dyDescent="0.2">
      <c r="A710" s="476" t="str">
        <f t="shared" si="78"/>
        <v>21</v>
      </c>
      <c r="B710" s="427">
        <v>44259</v>
      </c>
      <c r="C710" s="426" t="s">
        <v>3</v>
      </c>
      <c r="D710" s="428" t="s">
        <v>98</v>
      </c>
      <c r="E710" s="429">
        <v>3</v>
      </c>
      <c r="F710" s="471">
        <v>3</v>
      </c>
      <c r="G710" s="470">
        <v>3</v>
      </c>
      <c r="H710" s="481">
        <f t="shared" si="81"/>
        <v>9</v>
      </c>
      <c r="I710" s="431">
        <f t="shared" si="82"/>
        <v>0</v>
      </c>
      <c r="J710" s="431">
        <f t="shared" si="83"/>
        <v>6</v>
      </c>
      <c r="K710" s="432"/>
      <c r="L710" s="432"/>
      <c r="M710" s="1782">
        <f t="shared" si="79"/>
        <v>17307</v>
      </c>
      <c r="N710" s="433">
        <f t="shared" si="77"/>
        <v>17298</v>
      </c>
      <c r="O710" s="427">
        <f t="shared" si="80"/>
        <v>44259</v>
      </c>
      <c r="Q710" s="1563"/>
      <c r="R710" s="554"/>
    </row>
    <row r="711" spans="1:18" s="118" customFormat="1" ht="18" customHeight="1" x14ac:dyDescent="0.2">
      <c r="A711" s="476" t="str">
        <f t="shared" si="78"/>
        <v>21</v>
      </c>
      <c r="B711" s="427">
        <v>44260</v>
      </c>
      <c r="C711" s="426" t="s">
        <v>4</v>
      </c>
      <c r="D711" s="428" t="s">
        <v>98</v>
      </c>
      <c r="E711" s="429">
        <v>4</v>
      </c>
      <c r="F711" s="471">
        <v>3</v>
      </c>
      <c r="G711" s="470">
        <v>4</v>
      </c>
      <c r="H711" s="481">
        <f t="shared" si="81"/>
        <v>8</v>
      </c>
      <c r="I711" s="431">
        <f t="shared" si="82"/>
        <v>0</v>
      </c>
      <c r="J711" s="431">
        <f t="shared" si="83"/>
        <v>5</v>
      </c>
      <c r="K711" s="432"/>
      <c r="L711" s="432"/>
      <c r="M711" s="1782">
        <f t="shared" si="79"/>
        <v>17310</v>
      </c>
      <c r="N711" s="433">
        <f t="shared" ref="N711:N752" si="84">N710+G711</f>
        <v>17302</v>
      </c>
      <c r="O711" s="427">
        <f t="shared" si="80"/>
        <v>44260</v>
      </c>
      <c r="Q711" s="1563"/>
      <c r="R711" s="554"/>
    </row>
    <row r="712" spans="1:18" s="118" customFormat="1" ht="18" customHeight="1" x14ac:dyDescent="0.2">
      <c r="A712" s="468" t="str">
        <f t="shared" ref="A712:A775" si="85">TEXT(B712,"YY")</f>
        <v>21</v>
      </c>
      <c r="B712" s="435">
        <v>44261</v>
      </c>
      <c r="C712" s="469" t="s">
        <v>5</v>
      </c>
      <c r="D712" s="459" t="s">
        <v>99</v>
      </c>
      <c r="E712" s="470"/>
      <c r="F712" s="471"/>
      <c r="G712" s="470"/>
      <c r="H712" s="472">
        <f t="shared" si="81"/>
        <v>8</v>
      </c>
      <c r="I712" s="473">
        <f t="shared" si="82"/>
        <v>0</v>
      </c>
      <c r="J712" s="473">
        <f t="shared" si="83"/>
        <v>8</v>
      </c>
      <c r="K712" s="474"/>
      <c r="L712" s="474"/>
      <c r="M712" s="1781">
        <f t="shared" ref="M712:M752" si="86">M711+F712</f>
        <v>17310</v>
      </c>
      <c r="N712" s="475">
        <f t="shared" si="84"/>
        <v>17302</v>
      </c>
      <c r="O712" s="427">
        <f t="shared" si="80"/>
        <v>44261</v>
      </c>
      <c r="Q712" s="1563"/>
      <c r="R712" s="554"/>
    </row>
    <row r="713" spans="1:18" s="118" customFormat="1" ht="18" customHeight="1" x14ac:dyDescent="0.2">
      <c r="A713" s="468" t="str">
        <f t="shared" si="85"/>
        <v>21</v>
      </c>
      <c r="B713" s="435">
        <v>44262</v>
      </c>
      <c r="C713" s="469" t="s">
        <v>100</v>
      </c>
      <c r="D713" s="459" t="s">
        <v>99</v>
      </c>
      <c r="E713" s="470"/>
      <c r="F713" s="471"/>
      <c r="G713" s="470"/>
      <c r="H713" s="472">
        <f t="shared" si="81"/>
        <v>8</v>
      </c>
      <c r="I713" s="473">
        <f t="shared" si="82"/>
        <v>0</v>
      </c>
      <c r="J713" s="473">
        <f t="shared" si="83"/>
        <v>8</v>
      </c>
      <c r="K713" s="474"/>
      <c r="L713" s="474"/>
      <c r="M713" s="1781">
        <f t="shared" si="86"/>
        <v>17310</v>
      </c>
      <c r="N713" s="475">
        <f t="shared" si="84"/>
        <v>17302</v>
      </c>
      <c r="O713" s="427">
        <f t="shared" si="80"/>
        <v>44262</v>
      </c>
      <c r="Q713" s="1563"/>
      <c r="R713" s="554"/>
    </row>
    <row r="714" spans="1:18" s="118" customFormat="1" ht="18" customHeight="1" x14ac:dyDescent="0.2">
      <c r="A714" s="476" t="str">
        <f t="shared" si="85"/>
        <v>21</v>
      </c>
      <c r="B714" s="427">
        <v>44263</v>
      </c>
      <c r="C714" s="426" t="s">
        <v>0</v>
      </c>
      <c r="D714" s="428" t="s">
        <v>98</v>
      </c>
      <c r="E714" s="429">
        <v>4</v>
      </c>
      <c r="F714" s="471">
        <v>3</v>
      </c>
      <c r="G714" s="470">
        <v>4</v>
      </c>
      <c r="H714" s="481">
        <f t="shared" si="81"/>
        <v>7</v>
      </c>
      <c r="I714" s="431">
        <f t="shared" si="82"/>
        <v>0</v>
      </c>
      <c r="J714" s="431">
        <f t="shared" si="83"/>
        <v>4</v>
      </c>
      <c r="K714" s="432"/>
      <c r="L714" s="432"/>
      <c r="M714" s="1782">
        <f t="shared" si="86"/>
        <v>17313</v>
      </c>
      <c r="N714" s="433">
        <f t="shared" si="84"/>
        <v>17306</v>
      </c>
      <c r="O714" s="427">
        <f t="shared" si="80"/>
        <v>44263</v>
      </c>
      <c r="Q714" s="1563"/>
      <c r="R714" s="554"/>
    </row>
    <row r="715" spans="1:18" s="118" customFormat="1" ht="18" customHeight="1" x14ac:dyDescent="0.2">
      <c r="A715" s="476" t="str">
        <f t="shared" si="85"/>
        <v>21</v>
      </c>
      <c r="B715" s="427">
        <v>44264</v>
      </c>
      <c r="C715" s="426" t="s">
        <v>1</v>
      </c>
      <c r="D715" s="428" t="s">
        <v>98</v>
      </c>
      <c r="E715" s="429">
        <v>4</v>
      </c>
      <c r="F715" s="471">
        <v>3</v>
      </c>
      <c r="G715" s="470">
        <v>4</v>
      </c>
      <c r="H715" s="481">
        <f t="shared" si="81"/>
        <v>6</v>
      </c>
      <c r="I715" s="431">
        <f t="shared" si="82"/>
        <v>0</v>
      </c>
      <c r="J715" s="431">
        <f t="shared" si="83"/>
        <v>3</v>
      </c>
      <c r="K715" s="432"/>
      <c r="L715" s="432"/>
      <c r="M715" s="1782">
        <f t="shared" si="86"/>
        <v>17316</v>
      </c>
      <c r="N715" s="433">
        <f t="shared" si="84"/>
        <v>17310</v>
      </c>
      <c r="O715" s="427">
        <f t="shared" si="80"/>
        <v>44264</v>
      </c>
      <c r="Q715" s="1563"/>
      <c r="R715" s="554"/>
    </row>
    <row r="716" spans="1:18" s="118" customFormat="1" ht="18" customHeight="1" x14ac:dyDescent="0.2">
      <c r="A716" s="476" t="str">
        <f t="shared" si="85"/>
        <v>21</v>
      </c>
      <c r="B716" s="427">
        <v>44265</v>
      </c>
      <c r="C716" s="426" t="s">
        <v>2</v>
      </c>
      <c r="D716" s="428" t="s">
        <v>98</v>
      </c>
      <c r="E716" s="429">
        <v>4</v>
      </c>
      <c r="F716" s="471">
        <v>3</v>
      </c>
      <c r="G716" s="470">
        <v>4</v>
      </c>
      <c r="H716" s="481">
        <f t="shared" si="81"/>
        <v>5</v>
      </c>
      <c r="I716" s="431">
        <f t="shared" si="82"/>
        <v>0</v>
      </c>
      <c r="J716" s="431">
        <f t="shared" si="83"/>
        <v>2</v>
      </c>
      <c r="K716" s="432"/>
      <c r="L716" s="432"/>
      <c r="M716" s="1782">
        <f t="shared" si="86"/>
        <v>17319</v>
      </c>
      <c r="N716" s="433">
        <f t="shared" si="84"/>
        <v>17314</v>
      </c>
      <c r="O716" s="427">
        <f t="shared" si="80"/>
        <v>44265</v>
      </c>
      <c r="Q716" s="1563"/>
      <c r="R716" s="554"/>
    </row>
    <row r="717" spans="1:18" s="118" customFormat="1" ht="18" customHeight="1" x14ac:dyDescent="0.2">
      <c r="A717" s="476" t="str">
        <f t="shared" si="85"/>
        <v>21</v>
      </c>
      <c r="B717" s="427">
        <v>44266</v>
      </c>
      <c r="C717" s="426" t="s">
        <v>3</v>
      </c>
      <c r="D717" s="428" t="s">
        <v>98</v>
      </c>
      <c r="E717" s="429">
        <v>4</v>
      </c>
      <c r="F717" s="471">
        <v>3</v>
      </c>
      <c r="G717" s="470">
        <v>4</v>
      </c>
      <c r="H717" s="481">
        <f t="shared" si="81"/>
        <v>4</v>
      </c>
      <c r="I717" s="431">
        <f t="shared" si="82"/>
        <v>0</v>
      </c>
      <c r="J717" s="431">
        <f t="shared" si="83"/>
        <v>1</v>
      </c>
      <c r="K717" s="432"/>
      <c r="L717" s="432"/>
      <c r="M717" s="1782">
        <f t="shared" si="86"/>
        <v>17322</v>
      </c>
      <c r="N717" s="433">
        <f t="shared" si="84"/>
        <v>17318</v>
      </c>
      <c r="O717" s="427">
        <f t="shared" ref="O717:O752" si="87">B717</f>
        <v>44266</v>
      </c>
      <c r="Q717" s="1563"/>
      <c r="R717" s="554"/>
    </row>
    <row r="718" spans="1:18" s="118" customFormat="1" ht="18" customHeight="1" x14ac:dyDescent="0.2">
      <c r="A718" s="476" t="str">
        <f t="shared" si="85"/>
        <v>21</v>
      </c>
      <c r="B718" s="427">
        <v>44267</v>
      </c>
      <c r="C718" s="426" t="s">
        <v>4</v>
      </c>
      <c r="D718" s="428" t="s">
        <v>98</v>
      </c>
      <c r="E718" s="429">
        <v>4</v>
      </c>
      <c r="F718" s="471">
        <v>3</v>
      </c>
      <c r="G718" s="470">
        <v>4</v>
      </c>
      <c r="H718" s="481">
        <f t="shared" si="81"/>
        <v>3</v>
      </c>
      <c r="I718" s="431">
        <f t="shared" si="82"/>
        <v>0</v>
      </c>
      <c r="J718" s="431">
        <f t="shared" si="83"/>
        <v>0</v>
      </c>
      <c r="K718" s="432"/>
      <c r="L718" s="432"/>
      <c r="M718" s="1782">
        <f t="shared" si="86"/>
        <v>17325</v>
      </c>
      <c r="N718" s="433">
        <f t="shared" si="84"/>
        <v>17322</v>
      </c>
      <c r="O718" s="427">
        <f t="shared" si="87"/>
        <v>44267</v>
      </c>
      <c r="Q718" s="1563"/>
      <c r="R718" s="554"/>
    </row>
    <row r="719" spans="1:18" s="118" customFormat="1" ht="18" customHeight="1" x14ac:dyDescent="0.2">
      <c r="A719" s="468" t="str">
        <f t="shared" si="85"/>
        <v>21</v>
      </c>
      <c r="B719" s="435">
        <v>44268</v>
      </c>
      <c r="C719" s="469" t="s">
        <v>5</v>
      </c>
      <c r="D719" s="459" t="s">
        <v>99</v>
      </c>
      <c r="E719" s="470"/>
      <c r="F719" s="471"/>
      <c r="G719" s="470"/>
      <c r="H719" s="472">
        <f t="shared" si="81"/>
        <v>3</v>
      </c>
      <c r="I719" s="473">
        <f t="shared" si="82"/>
        <v>0</v>
      </c>
      <c r="J719" s="473">
        <f t="shared" si="83"/>
        <v>3</v>
      </c>
      <c r="K719" s="474"/>
      <c r="L719" s="474"/>
      <c r="M719" s="1781">
        <f t="shared" si="86"/>
        <v>17325</v>
      </c>
      <c r="N719" s="475">
        <f t="shared" si="84"/>
        <v>17322</v>
      </c>
      <c r="O719" s="427">
        <f t="shared" si="87"/>
        <v>44268</v>
      </c>
      <c r="Q719" s="1563"/>
      <c r="R719" s="554"/>
    </row>
    <row r="720" spans="1:18" s="118" customFormat="1" ht="18" customHeight="1" x14ac:dyDescent="0.2">
      <c r="A720" s="468" t="str">
        <f t="shared" si="85"/>
        <v>21</v>
      </c>
      <c r="B720" s="435">
        <v>44269</v>
      </c>
      <c r="C720" s="469" t="s">
        <v>100</v>
      </c>
      <c r="D720" s="459" t="s">
        <v>99</v>
      </c>
      <c r="E720" s="470"/>
      <c r="F720" s="471"/>
      <c r="G720" s="470"/>
      <c r="H720" s="472">
        <f t="shared" si="81"/>
        <v>3</v>
      </c>
      <c r="I720" s="473">
        <f t="shared" si="82"/>
        <v>0</v>
      </c>
      <c r="J720" s="473">
        <f t="shared" si="83"/>
        <v>3</v>
      </c>
      <c r="K720" s="474"/>
      <c r="L720" s="474"/>
      <c r="M720" s="1781">
        <f t="shared" si="86"/>
        <v>17325</v>
      </c>
      <c r="N720" s="475">
        <f t="shared" si="84"/>
        <v>17322</v>
      </c>
      <c r="O720" s="427">
        <f t="shared" si="87"/>
        <v>44269</v>
      </c>
      <c r="Q720" s="1563"/>
      <c r="R720" s="554"/>
    </row>
    <row r="721" spans="1:18" s="118" customFormat="1" ht="18" customHeight="1" x14ac:dyDescent="0.2">
      <c r="A721" s="476" t="str">
        <f t="shared" si="85"/>
        <v>21</v>
      </c>
      <c r="B721" s="427">
        <v>44270</v>
      </c>
      <c r="C721" s="426" t="s">
        <v>0</v>
      </c>
      <c r="D721" s="428" t="s">
        <v>98</v>
      </c>
      <c r="E721" s="429">
        <v>3</v>
      </c>
      <c r="F721" s="471">
        <v>2</v>
      </c>
      <c r="G721" s="470">
        <v>3</v>
      </c>
      <c r="H721" s="481">
        <f t="shared" si="81"/>
        <v>2</v>
      </c>
      <c r="I721" s="431">
        <f t="shared" si="82"/>
        <v>0</v>
      </c>
      <c r="J721" s="431">
        <f t="shared" si="83"/>
        <v>0</v>
      </c>
      <c r="K721" s="432"/>
      <c r="L721" s="432"/>
      <c r="M721" s="1782">
        <f t="shared" si="86"/>
        <v>17327</v>
      </c>
      <c r="N721" s="433">
        <f t="shared" si="84"/>
        <v>17325</v>
      </c>
      <c r="O721" s="427">
        <f t="shared" si="87"/>
        <v>44270</v>
      </c>
      <c r="Q721" s="1563"/>
      <c r="R721" s="554"/>
    </row>
    <row r="722" spans="1:18" s="118" customFormat="1" ht="18" customHeight="1" x14ac:dyDescent="0.2">
      <c r="A722" s="476" t="str">
        <f t="shared" si="85"/>
        <v>21</v>
      </c>
      <c r="B722" s="427">
        <v>44271</v>
      </c>
      <c r="C722" s="426" t="s">
        <v>1</v>
      </c>
      <c r="D722" s="428" t="s">
        <v>98</v>
      </c>
      <c r="E722" s="429">
        <v>2</v>
      </c>
      <c r="F722" s="471">
        <v>0</v>
      </c>
      <c r="G722" s="470">
        <v>2</v>
      </c>
      <c r="H722" s="481">
        <f t="shared" si="81"/>
        <v>0</v>
      </c>
      <c r="I722" s="431">
        <f t="shared" si="82"/>
        <v>0</v>
      </c>
      <c r="J722" s="431">
        <f t="shared" si="83"/>
        <v>0</v>
      </c>
      <c r="K722" s="432"/>
      <c r="L722" s="432"/>
      <c r="M722" s="1782">
        <f t="shared" si="86"/>
        <v>17327</v>
      </c>
      <c r="N722" s="433">
        <f t="shared" si="84"/>
        <v>17327</v>
      </c>
      <c r="O722" s="427">
        <f t="shared" si="87"/>
        <v>44271</v>
      </c>
      <c r="Q722" s="1563"/>
      <c r="R722" s="554"/>
    </row>
    <row r="723" spans="1:18" s="118" customFormat="1" ht="18" customHeight="1" x14ac:dyDescent="0.2">
      <c r="A723" s="476" t="str">
        <f t="shared" si="85"/>
        <v>21</v>
      </c>
      <c r="B723" s="427">
        <v>44272</v>
      </c>
      <c r="C723" s="426" t="s">
        <v>2</v>
      </c>
      <c r="D723" s="428" t="s">
        <v>98</v>
      </c>
      <c r="E723" s="429">
        <v>0</v>
      </c>
      <c r="F723" s="471">
        <v>0</v>
      </c>
      <c r="G723" s="470">
        <v>0</v>
      </c>
      <c r="H723" s="481">
        <f t="shared" si="81"/>
        <v>0</v>
      </c>
      <c r="I723" s="431">
        <f t="shared" si="82"/>
        <v>0</v>
      </c>
      <c r="J723" s="431">
        <f t="shared" si="83"/>
        <v>0</v>
      </c>
      <c r="K723" s="432"/>
      <c r="L723" s="432"/>
      <c r="M723" s="1782">
        <f t="shared" si="86"/>
        <v>17327</v>
      </c>
      <c r="N723" s="433">
        <f t="shared" si="84"/>
        <v>17327</v>
      </c>
      <c r="O723" s="427">
        <f t="shared" si="87"/>
        <v>44272</v>
      </c>
      <c r="Q723" s="1563"/>
      <c r="R723" s="554"/>
    </row>
    <row r="724" spans="1:18" s="118" customFormat="1" ht="18" customHeight="1" x14ac:dyDescent="0.2">
      <c r="A724" s="476" t="str">
        <f t="shared" si="85"/>
        <v>21</v>
      </c>
      <c r="B724" s="427">
        <v>44273</v>
      </c>
      <c r="C724" s="426" t="s">
        <v>3</v>
      </c>
      <c r="D724" s="428" t="s">
        <v>98</v>
      </c>
      <c r="E724" s="429">
        <v>0</v>
      </c>
      <c r="F724" s="471">
        <v>0</v>
      </c>
      <c r="G724" s="470">
        <v>0</v>
      </c>
      <c r="H724" s="481">
        <f t="shared" si="81"/>
        <v>0</v>
      </c>
      <c r="I724" s="431">
        <f t="shared" si="82"/>
        <v>0</v>
      </c>
      <c r="J724" s="431">
        <f t="shared" si="83"/>
        <v>0</v>
      </c>
      <c r="K724" s="432"/>
      <c r="L724" s="432"/>
      <c r="M724" s="1782">
        <f t="shared" si="86"/>
        <v>17327</v>
      </c>
      <c r="N724" s="433">
        <f t="shared" si="84"/>
        <v>17327</v>
      </c>
      <c r="O724" s="427">
        <f t="shared" si="87"/>
        <v>44273</v>
      </c>
      <c r="Q724" s="1563"/>
      <c r="R724" s="554"/>
    </row>
    <row r="725" spans="1:18" s="118" customFormat="1" ht="18" customHeight="1" x14ac:dyDescent="0.2">
      <c r="A725" s="476" t="str">
        <f t="shared" si="85"/>
        <v>21</v>
      </c>
      <c r="B725" s="427">
        <v>44274</v>
      </c>
      <c r="C725" s="426" t="s">
        <v>4</v>
      </c>
      <c r="D725" s="428" t="s">
        <v>98</v>
      </c>
      <c r="E725" s="429">
        <v>0</v>
      </c>
      <c r="F725" s="471">
        <v>0</v>
      </c>
      <c r="G725" s="470">
        <v>0</v>
      </c>
      <c r="H725" s="481">
        <f t="shared" si="81"/>
        <v>0</v>
      </c>
      <c r="I725" s="431">
        <f t="shared" si="82"/>
        <v>0</v>
      </c>
      <c r="J725" s="431">
        <f t="shared" si="83"/>
        <v>0</v>
      </c>
      <c r="K725" s="432"/>
      <c r="L725" s="432"/>
      <c r="M725" s="1782">
        <f t="shared" si="86"/>
        <v>17327</v>
      </c>
      <c r="N725" s="433">
        <f t="shared" si="84"/>
        <v>17327</v>
      </c>
      <c r="O725" s="427">
        <f t="shared" si="87"/>
        <v>44274</v>
      </c>
      <c r="Q725" s="1563"/>
      <c r="R725" s="554"/>
    </row>
    <row r="726" spans="1:18" s="118" customFormat="1" ht="18" customHeight="1" x14ac:dyDescent="0.2">
      <c r="A726" s="468" t="str">
        <f t="shared" si="85"/>
        <v>21</v>
      </c>
      <c r="B726" s="435">
        <v>44275</v>
      </c>
      <c r="C726" s="469" t="s">
        <v>5</v>
      </c>
      <c r="D726" s="459" t="s">
        <v>99</v>
      </c>
      <c r="E726" s="470"/>
      <c r="F726" s="471"/>
      <c r="G726" s="470"/>
      <c r="H726" s="472">
        <f t="shared" si="81"/>
        <v>0</v>
      </c>
      <c r="I726" s="473">
        <f t="shared" si="82"/>
        <v>0</v>
      </c>
      <c r="J726" s="473">
        <f t="shared" si="83"/>
        <v>0</v>
      </c>
      <c r="K726" s="474"/>
      <c r="L726" s="474"/>
      <c r="M726" s="1781">
        <f t="shared" si="86"/>
        <v>17327</v>
      </c>
      <c r="N726" s="475">
        <f t="shared" si="84"/>
        <v>17327</v>
      </c>
      <c r="O726" s="427">
        <f t="shared" si="87"/>
        <v>44275</v>
      </c>
      <c r="Q726" s="1563"/>
      <c r="R726" s="554"/>
    </row>
    <row r="727" spans="1:18" s="118" customFormat="1" ht="18" customHeight="1" x14ac:dyDescent="0.2">
      <c r="A727" s="468" t="str">
        <f t="shared" si="85"/>
        <v>21</v>
      </c>
      <c r="B727" s="435">
        <v>44276</v>
      </c>
      <c r="C727" s="469" t="s">
        <v>100</v>
      </c>
      <c r="D727" s="459" t="s">
        <v>99</v>
      </c>
      <c r="E727" s="470"/>
      <c r="F727" s="471"/>
      <c r="G727" s="470"/>
      <c r="H727" s="472">
        <f t="shared" si="81"/>
        <v>0</v>
      </c>
      <c r="I727" s="473">
        <f t="shared" si="82"/>
        <v>0</v>
      </c>
      <c r="J727" s="473">
        <f t="shared" si="83"/>
        <v>0</v>
      </c>
      <c r="K727" s="474"/>
      <c r="L727" s="474"/>
      <c r="M727" s="1781">
        <f t="shared" si="86"/>
        <v>17327</v>
      </c>
      <c r="N727" s="475">
        <f t="shared" si="84"/>
        <v>17327</v>
      </c>
      <c r="O727" s="427">
        <f t="shared" si="87"/>
        <v>44276</v>
      </c>
      <c r="Q727" s="1563"/>
      <c r="R727" s="554"/>
    </row>
    <row r="728" spans="1:18" s="118" customFormat="1" ht="18" customHeight="1" x14ac:dyDescent="0.2">
      <c r="A728" s="476" t="str">
        <f t="shared" si="85"/>
        <v>21</v>
      </c>
      <c r="B728" s="427">
        <v>44277</v>
      </c>
      <c r="C728" s="426" t="s">
        <v>0</v>
      </c>
      <c r="D728" s="428" t="s">
        <v>98</v>
      </c>
      <c r="E728" s="429">
        <v>0</v>
      </c>
      <c r="F728" s="471">
        <v>0</v>
      </c>
      <c r="G728" s="470">
        <v>0</v>
      </c>
      <c r="H728" s="481">
        <f t="shared" si="81"/>
        <v>0</v>
      </c>
      <c r="I728" s="431">
        <f t="shared" si="82"/>
        <v>0</v>
      </c>
      <c r="J728" s="431">
        <f t="shared" si="83"/>
        <v>0</v>
      </c>
      <c r="K728" s="432"/>
      <c r="L728" s="432"/>
      <c r="M728" s="1782">
        <f t="shared" si="86"/>
        <v>17327</v>
      </c>
      <c r="N728" s="433">
        <f t="shared" si="84"/>
        <v>17327</v>
      </c>
      <c r="O728" s="427">
        <f t="shared" si="87"/>
        <v>44277</v>
      </c>
      <c r="Q728" s="1563"/>
      <c r="R728" s="554"/>
    </row>
    <row r="729" spans="1:18" s="118" customFormat="1" ht="18" customHeight="1" x14ac:dyDescent="0.2">
      <c r="A729" s="476" t="str">
        <f t="shared" si="85"/>
        <v>21</v>
      </c>
      <c r="B729" s="427">
        <v>44278</v>
      </c>
      <c r="C729" s="426" t="s">
        <v>1</v>
      </c>
      <c r="D729" s="428" t="s">
        <v>98</v>
      </c>
      <c r="E729" s="429">
        <v>0</v>
      </c>
      <c r="F729" s="471">
        <v>0</v>
      </c>
      <c r="G729" s="470">
        <v>0</v>
      </c>
      <c r="H729" s="481">
        <f t="shared" si="81"/>
        <v>0</v>
      </c>
      <c r="I729" s="431">
        <f t="shared" si="82"/>
        <v>0</v>
      </c>
      <c r="J729" s="431">
        <f t="shared" si="83"/>
        <v>0</v>
      </c>
      <c r="K729" s="432"/>
      <c r="L729" s="432"/>
      <c r="M729" s="1782">
        <f t="shared" si="86"/>
        <v>17327</v>
      </c>
      <c r="N729" s="433">
        <f t="shared" si="84"/>
        <v>17327</v>
      </c>
      <c r="O729" s="427">
        <f t="shared" si="87"/>
        <v>44278</v>
      </c>
      <c r="Q729" s="1563"/>
      <c r="R729" s="554"/>
    </row>
    <row r="730" spans="1:18" s="118" customFormat="1" ht="18" customHeight="1" x14ac:dyDescent="0.2">
      <c r="A730" s="476" t="str">
        <f t="shared" si="85"/>
        <v>21</v>
      </c>
      <c r="B730" s="427">
        <v>44279</v>
      </c>
      <c r="C730" s="426" t="s">
        <v>2</v>
      </c>
      <c r="D730" s="428" t="s">
        <v>98</v>
      </c>
      <c r="E730" s="429">
        <v>0</v>
      </c>
      <c r="F730" s="471">
        <v>0</v>
      </c>
      <c r="G730" s="470">
        <v>0</v>
      </c>
      <c r="H730" s="481">
        <f t="shared" si="81"/>
        <v>0</v>
      </c>
      <c r="I730" s="431">
        <f t="shared" si="82"/>
        <v>0</v>
      </c>
      <c r="J730" s="431">
        <f t="shared" si="83"/>
        <v>0</v>
      </c>
      <c r="K730" s="432"/>
      <c r="L730" s="432"/>
      <c r="M730" s="1782">
        <f t="shared" si="86"/>
        <v>17327</v>
      </c>
      <c r="N730" s="433">
        <f t="shared" si="84"/>
        <v>17327</v>
      </c>
      <c r="O730" s="427">
        <f t="shared" si="87"/>
        <v>44279</v>
      </c>
      <c r="Q730" s="1563"/>
      <c r="R730" s="554"/>
    </row>
    <row r="731" spans="1:18" s="118" customFormat="1" ht="18" customHeight="1" x14ac:dyDescent="0.2">
      <c r="A731" s="476" t="str">
        <f t="shared" si="85"/>
        <v>21</v>
      </c>
      <c r="B731" s="427">
        <v>44280</v>
      </c>
      <c r="C731" s="426" t="s">
        <v>3</v>
      </c>
      <c r="D731" s="428" t="s">
        <v>98</v>
      </c>
      <c r="E731" s="429">
        <v>0</v>
      </c>
      <c r="F731" s="471">
        <v>0</v>
      </c>
      <c r="G731" s="470">
        <v>0</v>
      </c>
      <c r="H731" s="481">
        <f t="shared" si="81"/>
        <v>0</v>
      </c>
      <c r="I731" s="431">
        <f t="shared" si="82"/>
        <v>0</v>
      </c>
      <c r="J731" s="431">
        <f t="shared" si="83"/>
        <v>0</v>
      </c>
      <c r="K731" s="432"/>
      <c r="L731" s="432"/>
      <c r="M731" s="1782">
        <f t="shared" si="86"/>
        <v>17327</v>
      </c>
      <c r="N731" s="433">
        <f t="shared" si="84"/>
        <v>17327</v>
      </c>
      <c r="O731" s="427">
        <f t="shared" si="87"/>
        <v>44280</v>
      </c>
      <c r="Q731" s="1563"/>
      <c r="R731" s="554"/>
    </row>
    <row r="732" spans="1:18" s="118" customFormat="1" ht="18" customHeight="1" x14ac:dyDescent="0.2">
      <c r="A732" s="476" t="str">
        <f t="shared" si="85"/>
        <v>21</v>
      </c>
      <c r="B732" s="427">
        <v>44281</v>
      </c>
      <c r="C732" s="426" t="s">
        <v>4</v>
      </c>
      <c r="D732" s="428" t="s">
        <v>98</v>
      </c>
      <c r="E732" s="429">
        <v>0</v>
      </c>
      <c r="F732" s="471">
        <v>0</v>
      </c>
      <c r="G732" s="470">
        <v>0</v>
      </c>
      <c r="H732" s="481">
        <f t="shared" si="81"/>
        <v>0</v>
      </c>
      <c r="I732" s="431">
        <f t="shared" si="82"/>
        <v>0</v>
      </c>
      <c r="J732" s="431">
        <f t="shared" si="83"/>
        <v>0</v>
      </c>
      <c r="K732" s="432"/>
      <c r="L732" s="432"/>
      <c r="M732" s="1782">
        <f t="shared" si="86"/>
        <v>17327</v>
      </c>
      <c r="N732" s="433">
        <f t="shared" si="84"/>
        <v>17327</v>
      </c>
      <c r="O732" s="427">
        <f t="shared" si="87"/>
        <v>44281</v>
      </c>
      <c r="Q732" s="1563"/>
      <c r="R732" s="554"/>
    </row>
    <row r="733" spans="1:18" s="118" customFormat="1" ht="18" customHeight="1" x14ac:dyDescent="0.2">
      <c r="A733" s="468" t="str">
        <f t="shared" si="85"/>
        <v>21</v>
      </c>
      <c r="B733" s="435">
        <v>44282</v>
      </c>
      <c r="C733" s="469" t="s">
        <v>5</v>
      </c>
      <c r="D733" s="459" t="s">
        <v>99</v>
      </c>
      <c r="E733" s="470"/>
      <c r="F733" s="471"/>
      <c r="G733" s="470"/>
      <c r="H733" s="472">
        <f t="shared" si="81"/>
        <v>0</v>
      </c>
      <c r="I733" s="473">
        <f t="shared" si="82"/>
        <v>0</v>
      </c>
      <c r="J733" s="473">
        <f t="shared" si="83"/>
        <v>0</v>
      </c>
      <c r="K733" s="474"/>
      <c r="L733" s="474"/>
      <c r="M733" s="1781">
        <f t="shared" si="86"/>
        <v>17327</v>
      </c>
      <c r="N733" s="475">
        <f t="shared" si="84"/>
        <v>17327</v>
      </c>
      <c r="O733" s="427">
        <f t="shared" si="87"/>
        <v>44282</v>
      </c>
      <c r="Q733" s="1563"/>
      <c r="R733" s="554"/>
    </row>
    <row r="734" spans="1:18" s="118" customFormat="1" ht="18" customHeight="1" x14ac:dyDescent="0.2">
      <c r="A734" s="468" t="str">
        <f t="shared" si="85"/>
        <v>21</v>
      </c>
      <c r="B734" s="435">
        <v>44283</v>
      </c>
      <c r="C734" s="469" t="s">
        <v>100</v>
      </c>
      <c r="D734" s="459" t="s">
        <v>99</v>
      </c>
      <c r="E734" s="470"/>
      <c r="F734" s="471"/>
      <c r="G734" s="470"/>
      <c r="H734" s="472">
        <f t="shared" si="81"/>
        <v>0</v>
      </c>
      <c r="I734" s="473">
        <f t="shared" si="82"/>
        <v>0</v>
      </c>
      <c r="J734" s="473">
        <f t="shared" si="83"/>
        <v>0</v>
      </c>
      <c r="K734" s="474"/>
      <c r="L734" s="474"/>
      <c r="M734" s="1781">
        <f t="shared" si="86"/>
        <v>17327</v>
      </c>
      <c r="N734" s="475">
        <f t="shared" si="84"/>
        <v>17327</v>
      </c>
      <c r="O734" s="427">
        <f t="shared" si="87"/>
        <v>44283</v>
      </c>
      <c r="Q734" s="1563"/>
      <c r="R734" s="554"/>
    </row>
    <row r="735" spans="1:18" s="118" customFormat="1" ht="18" customHeight="1" x14ac:dyDescent="0.2">
      <c r="A735" s="476" t="str">
        <f t="shared" si="85"/>
        <v>21</v>
      </c>
      <c r="B735" s="427">
        <v>44284</v>
      </c>
      <c r="C735" s="426" t="s">
        <v>0</v>
      </c>
      <c r="D735" s="428" t="s">
        <v>98</v>
      </c>
      <c r="E735" s="429">
        <v>0</v>
      </c>
      <c r="F735" s="471">
        <v>1</v>
      </c>
      <c r="G735" s="470">
        <v>0</v>
      </c>
      <c r="H735" s="481">
        <f t="shared" si="81"/>
        <v>1</v>
      </c>
      <c r="I735" s="431">
        <f t="shared" si="82"/>
        <v>0</v>
      </c>
      <c r="J735" s="431">
        <f t="shared" si="83"/>
        <v>0</v>
      </c>
      <c r="K735" s="436" t="s">
        <v>644</v>
      </c>
      <c r="L735" s="436"/>
      <c r="M735" s="1782">
        <f t="shared" si="86"/>
        <v>17328</v>
      </c>
      <c r="N735" s="433">
        <f t="shared" si="84"/>
        <v>17327</v>
      </c>
      <c r="O735" s="427">
        <f t="shared" si="87"/>
        <v>44284</v>
      </c>
      <c r="Q735" s="1563"/>
      <c r="R735" s="554"/>
    </row>
    <row r="736" spans="1:18" s="118" customFormat="1" ht="18" customHeight="1" x14ac:dyDescent="0.2">
      <c r="A736" s="476" t="str">
        <f t="shared" si="85"/>
        <v>21</v>
      </c>
      <c r="B736" s="427">
        <v>44285</v>
      </c>
      <c r="C736" s="426" t="s">
        <v>1</v>
      </c>
      <c r="D736" s="428" t="s">
        <v>677</v>
      </c>
      <c r="E736" s="429">
        <v>0</v>
      </c>
      <c r="F736" s="471">
        <v>2</v>
      </c>
      <c r="G736" s="470">
        <v>0</v>
      </c>
      <c r="H736" s="481">
        <f t="shared" si="81"/>
        <v>3</v>
      </c>
      <c r="I736" s="431">
        <f t="shared" si="82"/>
        <v>0</v>
      </c>
      <c r="J736" s="431">
        <f t="shared" si="83"/>
        <v>1</v>
      </c>
      <c r="K736" s="436" t="s">
        <v>708</v>
      </c>
      <c r="L736" s="436"/>
      <c r="M736" s="1782">
        <f t="shared" si="86"/>
        <v>17330</v>
      </c>
      <c r="N736" s="433">
        <f t="shared" si="84"/>
        <v>17327</v>
      </c>
      <c r="O736" s="427">
        <f t="shared" si="87"/>
        <v>44285</v>
      </c>
      <c r="Q736" s="1563"/>
      <c r="R736" s="554"/>
    </row>
    <row r="737" spans="1:18" s="118" customFormat="1" ht="18" customHeight="1" x14ac:dyDescent="0.2">
      <c r="A737" s="476" t="str">
        <f t="shared" si="85"/>
        <v>21</v>
      </c>
      <c r="B737" s="427">
        <v>44286</v>
      </c>
      <c r="C737" s="426" t="s">
        <v>2</v>
      </c>
      <c r="D737" s="428" t="s">
        <v>98</v>
      </c>
      <c r="E737" s="429">
        <v>0</v>
      </c>
      <c r="F737" s="471">
        <v>1</v>
      </c>
      <c r="G737" s="470">
        <v>0</v>
      </c>
      <c r="H737" s="481">
        <f t="shared" si="81"/>
        <v>4</v>
      </c>
      <c r="I737" s="431">
        <f t="shared" si="82"/>
        <v>0</v>
      </c>
      <c r="J737" s="431">
        <f t="shared" si="83"/>
        <v>3</v>
      </c>
      <c r="K737" s="566" t="s">
        <v>707</v>
      </c>
      <c r="L737" s="566"/>
      <c r="M737" s="1782">
        <f t="shared" si="86"/>
        <v>17331</v>
      </c>
      <c r="N737" s="433">
        <f t="shared" si="84"/>
        <v>17327</v>
      </c>
      <c r="O737" s="427">
        <f t="shared" si="87"/>
        <v>44286</v>
      </c>
      <c r="Q737" s="1563"/>
      <c r="R737" s="554"/>
    </row>
    <row r="738" spans="1:18" s="118" customFormat="1" ht="18" customHeight="1" x14ac:dyDescent="0.2">
      <c r="A738" s="476" t="str">
        <f t="shared" si="85"/>
        <v>21</v>
      </c>
      <c r="B738" s="427">
        <v>44287</v>
      </c>
      <c r="C738" s="426" t="s">
        <v>3</v>
      </c>
      <c r="D738" s="428" t="s">
        <v>98</v>
      </c>
      <c r="E738" s="429">
        <v>1</v>
      </c>
      <c r="F738" s="471">
        <v>2</v>
      </c>
      <c r="G738" s="470">
        <v>1</v>
      </c>
      <c r="H738" s="481">
        <f t="shared" si="81"/>
        <v>5</v>
      </c>
      <c r="I738" s="431">
        <f t="shared" si="82"/>
        <v>0</v>
      </c>
      <c r="J738" s="431">
        <f t="shared" si="83"/>
        <v>3</v>
      </c>
      <c r="K738" s="432"/>
      <c r="L738" s="432"/>
      <c r="M738" s="1782">
        <f t="shared" si="86"/>
        <v>17333</v>
      </c>
      <c r="N738" s="433">
        <f t="shared" si="84"/>
        <v>17328</v>
      </c>
      <c r="O738" s="427">
        <f t="shared" si="87"/>
        <v>44287</v>
      </c>
      <c r="Q738" s="1563"/>
      <c r="R738" s="554"/>
    </row>
    <row r="739" spans="1:18" s="118" customFormat="1" ht="18" customHeight="1" x14ac:dyDescent="0.2">
      <c r="A739" s="476" t="str">
        <f t="shared" si="85"/>
        <v>21</v>
      </c>
      <c r="B739" s="427">
        <v>44288</v>
      </c>
      <c r="C739" s="426" t="s">
        <v>4</v>
      </c>
      <c r="D739" s="428" t="s">
        <v>98</v>
      </c>
      <c r="E739" s="429">
        <v>3</v>
      </c>
      <c r="F739" s="471">
        <v>1</v>
      </c>
      <c r="G739" s="470">
        <v>3</v>
      </c>
      <c r="H739" s="481">
        <f t="shared" si="81"/>
        <v>3</v>
      </c>
      <c r="I739" s="431">
        <f t="shared" si="82"/>
        <v>0</v>
      </c>
      <c r="J739" s="431">
        <f t="shared" si="83"/>
        <v>2</v>
      </c>
      <c r="K739" s="432"/>
      <c r="L739" s="432"/>
      <c r="M739" s="1782">
        <f t="shared" si="86"/>
        <v>17334</v>
      </c>
      <c r="N739" s="433">
        <f t="shared" si="84"/>
        <v>17331</v>
      </c>
      <c r="O739" s="427">
        <f t="shared" si="87"/>
        <v>44288</v>
      </c>
      <c r="Q739" s="1563"/>
      <c r="R739" s="554"/>
    </row>
    <row r="740" spans="1:18" s="118" customFormat="1" ht="18" customHeight="1" x14ac:dyDescent="0.2">
      <c r="A740" s="468" t="str">
        <f t="shared" si="85"/>
        <v>21</v>
      </c>
      <c r="B740" s="435">
        <v>44289</v>
      </c>
      <c r="C740" s="469" t="s">
        <v>5</v>
      </c>
      <c r="D740" s="459" t="s">
        <v>99</v>
      </c>
      <c r="E740" s="470"/>
      <c r="F740" s="471"/>
      <c r="G740" s="470"/>
      <c r="H740" s="472">
        <f t="shared" si="81"/>
        <v>3</v>
      </c>
      <c r="I740" s="473">
        <f t="shared" si="82"/>
        <v>0</v>
      </c>
      <c r="J740" s="473">
        <f t="shared" si="83"/>
        <v>3</v>
      </c>
      <c r="K740" s="474"/>
      <c r="L740" s="474"/>
      <c r="M740" s="1781">
        <f t="shared" si="86"/>
        <v>17334</v>
      </c>
      <c r="N740" s="475">
        <f t="shared" si="84"/>
        <v>17331</v>
      </c>
      <c r="O740" s="427">
        <f t="shared" si="87"/>
        <v>44289</v>
      </c>
      <c r="Q740" s="1563"/>
      <c r="R740" s="554"/>
    </row>
    <row r="741" spans="1:18" s="118" customFormat="1" ht="18" customHeight="1" x14ac:dyDescent="0.2">
      <c r="A741" s="468" t="str">
        <f t="shared" si="85"/>
        <v>21</v>
      </c>
      <c r="B741" s="435">
        <v>44290</v>
      </c>
      <c r="C741" s="469" t="s">
        <v>100</v>
      </c>
      <c r="D741" s="459" t="s">
        <v>99</v>
      </c>
      <c r="E741" s="470"/>
      <c r="F741" s="471"/>
      <c r="G741" s="470"/>
      <c r="H741" s="472">
        <f t="shared" si="81"/>
        <v>3</v>
      </c>
      <c r="I741" s="473">
        <f t="shared" si="82"/>
        <v>0</v>
      </c>
      <c r="J741" s="473">
        <f t="shared" si="83"/>
        <v>3</v>
      </c>
      <c r="K741" s="474"/>
      <c r="L741" s="474"/>
      <c r="M741" s="1781">
        <f t="shared" si="86"/>
        <v>17334</v>
      </c>
      <c r="N741" s="475">
        <f t="shared" si="84"/>
        <v>17331</v>
      </c>
      <c r="O741" s="427">
        <f t="shared" si="87"/>
        <v>44290</v>
      </c>
      <c r="Q741" s="1563"/>
      <c r="R741" s="554"/>
    </row>
    <row r="742" spans="1:18" s="118" customFormat="1" ht="18" customHeight="1" x14ac:dyDescent="0.2">
      <c r="A742" s="476" t="str">
        <f t="shared" si="85"/>
        <v>21</v>
      </c>
      <c r="B742" s="427">
        <v>44291</v>
      </c>
      <c r="C742" s="426" t="s">
        <v>0</v>
      </c>
      <c r="D742" s="428" t="s">
        <v>98</v>
      </c>
      <c r="E742" s="429">
        <v>3</v>
      </c>
      <c r="F742" s="471">
        <v>1</v>
      </c>
      <c r="G742" s="470">
        <v>3</v>
      </c>
      <c r="H742" s="481">
        <f t="shared" si="81"/>
        <v>1</v>
      </c>
      <c r="I742" s="431">
        <f t="shared" si="82"/>
        <v>0</v>
      </c>
      <c r="J742" s="431">
        <f t="shared" si="83"/>
        <v>0</v>
      </c>
      <c r="K742" s="432"/>
      <c r="L742" s="432"/>
      <c r="M742" s="1782">
        <f t="shared" si="86"/>
        <v>17335</v>
      </c>
      <c r="N742" s="433">
        <f t="shared" si="84"/>
        <v>17334</v>
      </c>
      <c r="O742" s="427">
        <f t="shared" si="87"/>
        <v>44291</v>
      </c>
      <c r="Q742" s="1563"/>
      <c r="R742" s="554"/>
    </row>
    <row r="743" spans="1:18" s="118" customFormat="1" ht="18" customHeight="1" x14ac:dyDescent="0.2">
      <c r="A743" s="476" t="str">
        <f t="shared" si="85"/>
        <v>21</v>
      </c>
      <c r="B743" s="427">
        <v>44292</v>
      </c>
      <c r="C743" s="426" t="s">
        <v>1</v>
      </c>
      <c r="D743" s="428" t="s">
        <v>98</v>
      </c>
      <c r="E743" s="429">
        <v>0</v>
      </c>
      <c r="F743" s="471">
        <v>1</v>
      </c>
      <c r="G743" s="470">
        <v>0</v>
      </c>
      <c r="H743" s="481">
        <f t="shared" si="81"/>
        <v>2</v>
      </c>
      <c r="I743" s="431">
        <f t="shared" si="82"/>
        <v>0</v>
      </c>
      <c r="J743" s="431">
        <f t="shared" si="83"/>
        <v>1</v>
      </c>
      <c r="K743" s="432"/>
      <c r="L743" s="432"/>
      <c r="M743" s="1782">
        <f t="shared" si="86"/>
        <v>17336</v>
      </c>
      <c r="N743" s="433">
        <f t="shared" si="84"/>
        <v>17334</v>
      </c>
      <c r="O743" s="427">
        <f t="shared" si="87"/>
        <v>44292</v>
      </c>
      <c r="Q743" s="1563"/>
      <c r="R743" s="554"/>
    </row>
    <row r="744" spans="1:18" s="118" customFormat="1" ht="18" customHeight="1" x14ac:dyDescent="0.2">
      <c r="A744" s="476" t="str">
        <f t="shared" si="85"/>
        <v>21</v>
      </c>
      <c r="B744" s="427">
        <v>44293</v>
      </c>
      <c r="C744" s="426" t="s">
        <v>2</v>
      </c>
      <c r="D744" s="428" t="s">
        <v>98</v>
      </c>
      <c r="E744" s="429">
        <v>0</v>
      </c>
      <c r="F744" s="471">
        <v>2</v>
      </c>
      <c r="G744" s="470">
        <v>0</v>
      </c>
      <c r="H744" s="481">
        <f t="shared" si="81"/>
        <v>4</v>
      </c>
      <c r="I744" s="431">
        <f t="shared" si="82"/>
        <v>0</v>
      </c>
      <c r="J744" s="431">
        <f t="shared" si="83"/>
        <v>2</v>
      </c>
      <c r="K744" s="432"/>
      <c r="L744" s="432"/>
      <c r="M744" s="1782">
        <f t="shared" si="86"/>
        <v>17338</v>
      </c>
      <c r="N744" s="433">
        <f t="shared" si="84"/>
        <v>17334</v>
      </c>
      <c r="O744" s="427">
        <f t="shared" si="87"/>
        <v>44293</v>
      </c>
      <c r="Q744" s="1563"/>
      <c r="R744" s="554"/>
    </row>
    <row r="745" spans="1:18" s="118" customFormat="1" ht="18" customHeight="1" x14ac:dyDescent="0.2">
      <c r="A745" s="476" t="str">
        <f t="shared" si="85"/>
        <v>21</v>
      </c>
      <c r="B745" s="427">
        <v>44294</v>
      </c>
      <c r="C745" s="426" t="s">
        <v>3</v>
      </c>
      <c r="D745" s="428" t="s">
        <v>98</v>
      </c>
      <c r="E745" s="429">
        <v>0</v>
      </c>
      <c r="F745" s="471">
        <v>1</v>
      </c>
      <c r="G745" s="470">
        <v>0</v>
      </c>
      <c r="H745" s="481">
        <f t="shared" si="81"/>
        <v>5</v>
      </c>
      <c r="I745" s="431">
        <f t="shared" si="82"/>
        <v>0</v>
      </c>
      <c r="J745" s="431">
        <f t="shared" si="83"/>
        <v>4</v>
      </c>
      <c r="K745" s="432"/>
      <c r="L745" s="432"/>
      <c r="M745" s="1782">
        <f t="shared" si="86"/>
        <v>17339</v>
      </c>
      <c r="N745" s="433">
        <f t="shared" si="84"/>
        <v>17334</v>
      </c>
      <c r="O745" s="427">
        <f t="shared" si="87"/>
        <v>44294</v>
      </c>
      <c r="Q745" s="1563"/>
      <c r="R745" s="554"/>
    </row>
    <row r="746" spans="1:18" s="118" customFormat="1" ht="18" customHeight="1" x14ac:dyDescent="0.2">
      <c r="A746" s="476" t="str">
        <f t="shared" si="85"/>
        <v>21</v>
      </c>
      <c r="B746" s="427">
        <v>44295</v>
      </c>
      <c r="C746" s="426" t="s">
        <v>4</v>
      </c>
      <c r="D746" s="428" t="s">
        <v>98</v>
      </c>
      <c r="E746" s="429">
        <v>0</v>
      </c>
      <c r="F746" s="471">
        <v>1</v>
      </c>
      <c r="G746" s="470">
        <v>0</v>
      </c>
      <c r="H746" s="481">
        <f t="shared" si="81"/>
        <v>6</v>
      </c>
      <c r="I746" s="431">
        <f t="shared" si="82"/>
        <v>0</v>
      </c>
      <c r="J746" s="431">
        <f t="shared" si="83"/>
        <v>5</v>
      </c>
      <c r="K746" s="432"/>
      <c r="L746" s="432"/>
      <c r="M746" s="1782">
        <f t="shared" si="86"/>
        <v>17340</v>
      </c>
      <c r="N746" s="433">
        <f t="shared" si="84"/>
        <v>17334</v>
      </c>
      <c r="O746" s="427">
        <f t="shared" si="87"/>
        <v>44295</v>
      </c>
      <c r="Q746" s="1563"/>
      <c r="R746" s="554"/>
    </row>
    <row r="747" spans="1:18" s="118" customFormat="1" ht="18" customHeight="1" x14ac:dyDescent="0.2">
      <c r="A747" s="468" t="str">
        <f t="shared" si="85"/>
        <v>21</v>
      </c>
      <c r="B747" s="435">
        <v>44296</v>
      </c>
      <c r="C747" s="469" t="s">
        <v>5</v>
      </c>
      <c r="D747" s="459" t="s">
        <v>99</v>
      </c>
      <c r="E747" s="470"/>
      <c r="F747" s="471"/>
      <c r="G747" s="470"/>
      <c r="H747" s="472">
        <f t="shared" si="81"/>
        <v>6</v>
      </c>
      <c r="I747" s="473">
        <f t="shared" si="82"/>
        <v>0</v>
      </c>
      <c r="J747" s="473">
        <f t="shared" si="83"/>
        <v>6</v>
      </c>
      <c r="K747" s="474"/>
      <c r="L747" s="474"/>
      <c r="M747" s="1781">
        <f t="shared" si="86"/>
        <v>17340</v>
      </c>
      <c r="N747" s="475">
        <f t="shared" si="84"/>
        <v>17334</v>
      </c>
      <c r="O747" s="427">
        <f t="shared" si="87"/>
        <v>44296</v>
      </c>
      <c r="Q747" s="1563"/>
      <c r="R747" s="554"/>
    </row>
    <row r="748" spans="1:18" s="118" customFormat="1" ht="18" customHeight="1" x14ac:dyDescent="0.2">
      <c r="A748" s="468" t="str">
        <f t="shared" si="85"/>
        <v>21</v>
      </c>
      <c r="B748" s="435">
        <v>44297</v>
      </c>
      <c r="C748" s="469" t="s">
        <v>100</v>
      </c>
      <c r="D748" s="459" t="s">
        <v>99</v>
      </c>
      <c r="E748" s="555"/>
      <c r="F748" s="384"/>
      <c r="G748" s="555"/>
      <c r="H748" s="472">
        <f t="shared" si="81"/>
        <v>6</v>
      </c>
      <c r="I748" s="473">
        <f t="shared" si="82"/>
        <v>0</v>
      </c>
      <c r="J748" s="473">
        <f t="shared" si="83"/>
        <v>6</v>
      </c>
      <c r="K748" s="556"/>
      <c r="L748" s="556"/>
      <c r="M748" s="1781">
        <f t="shared" si="86"/>
        <v>17340</v>
      </c>
      <c r="N748" s="475">
        <f t="shared" si="84"/>
        <v>17334</v>
      </c>
      <c r="O748" s="427">
        <f t="shared" si="87"/>
        <v>44297</v>
      </c>
      <c r="Q748" s="1563"/>
      <c r="R748" s="554"/>
    </row>
    <row r="749" spans="1:18" s="118" customFormat="1" ht="18" customHeight="1" x14ac:dyDescent="0.2">
      <c r="A749" s="476" t="str">
        <f t="shared" si="85"/>
        <v>21</v>
      </c>
      <c r="B749" s="427">
        <v>44298</v>
      </c>
      <c r="C749" s="426" t="s">
        <v>0</v>
      </c>
      <c r="D749" s="428" t="s">
        <v>98</v>
      </c>
      <c r="E749" s="429">
        <v>0</v>
      </c>
      <c r="F749" s="471">
        <v>2</v>
      </c>
      <c r="G749" s="470">
        <v>0</v>
      </c>
      <c r="H749" s="481">
        <f t="shared" si="81"/>
        <v>8</v>
      </c>
      <c r="I749" s="431">
        <f t="shared" si="82"/>
        <v>0</v>
      </c>
      <c r="J749" s="431">
        <f t="shared" si="83"/>
        <v>6</v>
      </c>
      <c r="K749" s="432"/>
      <c r="L749" s="432"/>
      <c r="M749" s="1782">
        <f t="shared" si="86"/>
        <v>17342</v>
      </c>
      <c r="N749" s="433">
        <f t="shared" si="84"/>
        <v>17334</v>
      </c>
      <c r="O749" s="427">
        <f t="shared" si="87"/>
        <v>44298</v>
      </c>
      <c r="Q749" s="1563"/>
      <c r="R749" s="554"/>
    </row>
    <row r="750" spans="1:18" s="118" customFormat="1" ht="18" customHeight="1" x14ac:dyDescent="0.2">
      <c r="A750" s="476" t="str">
        <f t="shared" si="85"/>
        <v>21</v>
      </c>
      <c r="B750" s="427">
        <v>44299</v>
      </c>
      <c r="C750" s="426" t="s">
        <v>1</v>
      </c>
      <c r="D750" s="428" t="s">
        <v>98</v>
      </c>
      <c r="E750" s="429">
        <v>0</v>
      </c>
      <c r="F750" s="471">
        <v>1</v>
      </c>
      <c r="G750" s="470">
        <v>0</v>
      </c>
      <c r="H750" s="481">
        <f t="shared" si="81"/>
        <v>9</v>
      </c>
      <c r="I750" s="431">
        <f t="shared" si="82"/>
        <v>0</v>
      </c>
      <c r="J750" s="431">
        <f t="shared" si="83"/>
        <v>8</v>
      </c>
      <c r="K750" s="432"/>
      <c r="L750" s="432"/>
      <c r="M750" s="1782">
        <f t="shared" si="86"/>
        <v>17343</v>
      </c>
      <c r="N750" s="433">
        <f t="shared" si="84"/>
        <v>17334</v>
      </c>
      <c r="O750" s="427">
        <f t="shared" si="87"/>
        <v>44299</v>
      </c>
      <c r="Q750" s="1563"/>
      <c r="R750" s="554"/>
    </row>
    <row r="751" spans="1:18" s="118" customFormat="1" ht="18" customHeight="1" x14ac:dyDescent="0.2">
      <c r="A751" s="476" t="str">
        <f t="shared" si="85"/>
        <v>21</v>
      </c>
      <c r="B751" s="427">
        <v>44300</v>
      </c>
      <c r="C751" s="426" t="s">
        <v>2</v>
      </c>
      <c r="D751" s="428" t="s">
        <v>98</v>
      </c>
      <c r="E751" s="429">
        <v>2</v>
      </c>
      <c r="F751" s="471">
        <v>1</v>
      </c>
      <c r="G751" s="470">
        <v>2</v>
      </c>
      <c r="H751" s="481">
        <f t="shared" si="81"/>
        <v>8</v>
      </c>
      <c r="I751" s="431">
        <f t="shared" si="82"/>
        <v>0</v>
      </c>
      <c r="J751" s="431">
        <f t="shared" si="83"/>
        <v>7</v>
      </c>
      <c r="K751" s="432"/>
      <c r="L751" s="432"/>
      <c r="M751" s="1782">
        <f t="shared" si="86"/>
        <v>17344</v>
      </c>
      <c r="N751" s="433">
        <f t="shared" si="84"/>
        <v>17336</v>
      </c>
      <c r="O751" s="427">
        <f t="shared" si="87"/>
        <v>44300</v>
      </c>
      <c r="Q751" s="1563"/>
      <c r="R751" s="554"/>
    </row>
    <row r="752" spans="1:18" s="118" customFormat="1" ht="18" customHeight="1" x14ac:dyDescent="0.2">
      <c r="A752" s="476" t="str">
        <f t="shared" si="85"/>
        <v>21</v>
      </c>
      <c r="B752" s="427">
        <v>44301</v>
      </c>
      <c r="C752" s="426" t="s">
        <v>3</v>
      </c>
      <c r="D752" s="428" t="s">
        <v>98</v>
      </c>
      <c r="E752" s="429">
        <v>2</v>
      </c>
      <c r="F752" s="471">
        <v>2</v>
      </c>
      <c r="G752" s="470">
        <v>2</v>
      </c>
      <c r="H752" s="481">
        <f t="shared" si="81"/>
        <v>8</v>
      </c>
      <c r="I752" s="431">
        <f t="shared" si="82"/>
        <v>0</v>
      </c>
      <c r="J752" s="431">
        <f t="shared" si="83"/>
        <v>6</v>
      </c>
      <c r="K752" s="432"/>
      <c r="L752" s="432"/>
      <c r="M752" s="1782">
        <f t="shared" si="86"/>
        <v>17346</v>
      </c>
      <c r="N752" s="433">
        <f t="shared" si="84"/>
        <v>17338</v>
      </c>
      <c r="O752" s="427">
        <f t="shared" si="87"/>
        <v>44301</v>
      </c>
      <c r="Q752" s="1563"/>
      <c r="R752" s="554"/>
    </row>
    <row r="753" spans="1:18" s="118" customFormat="1" ht="18" customHeight="1" x14ac:dyDescent="0.2">
      <c r="A753" s="476" t="str">
        <f t="shared" si="85"/>
        <v>21</v>
      </c>
      <c r="B753" s="427">
        <v>44302</v>
      </c>
      <c r="C753" s="403" t="s">
        <v>693</v>
      </c>
      <c r="D753" s="428" t="s">
        <v>98</v>
      </c>
      <c r="E753" s="429">
        <v>2</v>
      </c>
      <c r="F753" s="471">
        <v>1</v>
      </c>
      <c r="G753" s="470">
        <v>2</v>
      </c>
      <c r="H753" s="481">
        <f t="shared" ref="H753:H767" si="88">H752+F753-G753</f>
        <v>7</v>
      </c>
      <c r="I753" s="431">
        <f t="shared" ref="I753:I767" si="89">I752+G753-E753</f>
        <v>0</v>
      </c>
      <c r="J753" s="431">
        <f t="shared" ref="J753:J767" si="90">(G753-H752)*-1</f>
        <v>6</v>
      </c>
      <c r="K753" s="432"/>
      <c r="L753" s="432"/>
      <c r="M753" s="1782">
        <f t="shared" ref="M753:M767" si="91">M752+F753</f>
        <v>17347</v>
      </c>
      <c r="N753" s="433">
        <f t="shared" ref="N753:N767" si="92">N752+G753</f>
        <v>17340</v>
      </c>
      <c r="O753" s="427">
        <f t="shared" ref="O753:O767" si="93">B753</f>
        <v>44302</v>
      </c>
      <c r="Q753" s="1563"/>
      <c r="R753" s="554"/>
    </row>
    <row r="754" spans="1:18" s="118" customFormat="1" ht="18" customHeight="1" x14ac:dyDescent="0.2">
      <c r="A754" s="468" t="str">
        <f t="shared" si="85"/>
        <v>21</v>
      </c>
      <c r="B754" s="435">
        <v>44303</v>
      </c>
      <c r="C754" s="583" t="s">
        <v>5</v>
      </c>
      <c r="D754" s="459" t="s">
        <v>99</v>
      </c>
      <c r="E754" s="555"/>
      <c r="F754" s="384"/>
      <c r="G754" s="555"/>
      <c r="H754" s="472">
        <f t="shared" si="88"/>
        <v>7</v>
      </c>
      <c r="I754" s="473">
        <f t="shared" si="89"/>
        <v>0</v>
      </c>
      <c r="J754" s="473">
        <f t="shared" si="90"/>
        <v>7</v>
      </c>
      <c r="K754" s="556"/>
      <c r="L754" s="556"/>
      <c r="M754" s="1781">
        <f t="shared" si="91"/>
        <v>17347</v>
      </c>
      <c r="N754" s="475">
        <f t="shared" si="92"/>
        <v>17340</v>
      </c>
      <c r="O754" s="427">
        <f t="shared" si="93"/>
        <v>44303</v>
      </c>
      <c r="Q754" s="1563"/>
      <c r="R754" s="554"/>
    </row>
    <row r="755" spans="1:18" s="118" customFormat="1" ht="18" customHeight="1" x14ac:dyDescent="0.2">
      <c r="A755" s="468" t="str">
        <f t="shared" si="85"/>
        <v>21</v>
      </c>
      <c r="B755" s="435">
        <v>44304</v>
      </c>
      <c r="C755" s="583" t="s">
        <v>100</v>
      </c>
      <c r="D755" s="459" t="s">
        <v>99</v>
      </c>
      <c r="E755" s="555"/>
      <c r="F755" s="384"/>
      <c r="G755" s="555"/>
      <c r="H755" s="472">
        <f t="shared" si="88"/>
        <v>7</v>
      </c>
      <c r="I755" s="473">
        <f t="shared" si="89"/>
        <v>0</v>
      </c>
      <c r="J755" s="473">
        <f t="shared" si="90"/>
        <v>7</v>
      </c>
      <c r="K755" s="556"/>
      <c r="L755" s="556"/>
      <c r="M755" s="1781">
        <f t="shared" si="91"/>
        <v>17347</v>
      </c>
      <c r="N755" s="475">
        <f t="shared" si="92"/>
        <v>17340</v>
      </c>
      <c r="O755" s="427">
        <f t="shared" si="93"/>
        <v>44304</v>
      </c>
      <c r="Q755" s="1563"/>
      <c r="R755" s="554"/>
    </row>
    <row r="756" spans="1:18" s="118" customFormat="1" ht="18" customHeight="1" x14ac:dyDescent="0.2">
      <c r="A756" s="476" t="str">
        <f t="shared" si="85"/>
        <v>21</v>
      </c>
      <c r="B756" s="427">
        <v>44305</v>
      </c>
      <c r="C756" s="403" t="s">
        <v>0</v>
      </c>
      <c r="D756" s="428" t="s">
        <v>98</v>
      </c>
      <c r="E756" s="429">
        <v>0</v>
      </c>
      <c r="F756" s="471">
        <v>1</v>
      </c>
      <c r="G756" s="470">
        <v>0</v>
      </c>
      <c r="H756" s="481">
        <f t="shared" si="88"/>
        <v>8</v>
      </c>
      <c r="I756" s="431">
        <f t="shared" si="89"/>
        <v>0</v>
      </c>
      <c r="J756" s="431">
        <f t="shared" si="90"/>
        <v>7</v>
      </c>
      <c r="K756" s="432"/>
      <c r="L756" s="432"/>
      <c r="M756" s="1782">
        <f t="shared" si="91"/>
        <v>17348</v>
      </c>
      <c r="N756" s="433">
        <f t="shared" si="92"/>
        <v>17340</v>
      </c>
      <c r="O756" s="427">
        <f t="shared" si="93"/>
        <v>44305</v>
      </c>
      <c r="Q756" s="1563"/>
      <c r="R756" s="554"/>
    </row>
    <row r="757" spans="1:18" s="118" customFormat="1" ht="18" customHeight="1" x14ac:dyDescent="0.2">
      <c r="A757" s="476" t="str">
        <f t="shared" si="85"/>
        <v>21</v>
      </c>
      <c r="B757" s="427">
        <v>44306</v>
      </c>
      <c r="C757" s="403" t="s">
        <v>1</v>
      </c>
      <c r="D757" s="428" t="s">
        <v>98</v>
      </c>
      <c r="E757" s="429">
        <v>2</v>
      </c>
      <c r="F757" s="471">
        <v>2</v>
      </c>
      <c r="G757" s="470">
        <v>2</v>
      </c>
      <c r="H757" s="481">
        <f t="shared" si="88"/>
        <v>8</v>
      </c>
      <c r="I757" s="431">
        <f t="shared" si="89"/>
        <v>0</v>
      </c>
      <c r="J757" s="431">
        <f t="shared" si="90"/>
        <v>6</v>
      </c>
      <c r="K757" s="432"/>
      <c r="L757" s="432"/>
      <c r="M757" s="1782">
        <f t="shared" si="91"/>
        <v>17350</v>
      </c>
      <c r="N757" s="433">
        <f t="shared" si="92"/>
        <v>17342</v>
      </c>
      <c r="O757" s="427">
        <f t="shared" si="93"/>
        <v>44306</v>
      </c>
      <c r="Q757" s="1563"/>
      <c r="R757" s="554"/>
    </row>
    <row r="758" spans="1:18" s="118" customFormat="1" ht="18" customHeight="1" x14ac:dyDescent="0.2">
      <c r="A758" s="476" t="str">
        <f t="shared" si="85"/>
        <v>21</v>
      </c>
      <c r="B758" s="427">
        <v>44307</v>
      </c>
      <c r="C758" s="403" t="s">
        <v>2</v>
      </c>
      <c r="D758" s="428" t="s">
        <v>98</v>
      </c>
      <c r="E758" s="429">
        <v>2</v>
      </c>
      <c r="F758" s="471">
        <v>1</v>
      </c>
      <c r="G758" s="470">
        <v>2</v>
      </c>
      <c r="H758" s="481">
        <f t="shared" si="88"/>
        <v>7</v>
      </c>
      <c r="I758" s="431">
        <f t="shared" si="89"/>
        <v>0</v>
      </c>
      <c r="J758" s="431">
        <f t="shared" si="90"/>
        <v>6</v>
      </c>
      <c r="K758" s="432"/>
      <c r="L758" s="432"/>
      <c r="M758" s="1782">
        <f t="shared" si="91"/>
        <v>17351</v>
      </c>
      <c r="N758" s="433">
        <f t="shared" si="92"/>
        <v>17344</v>
      </c>
      <c r="O758" s="427">
        <f t="shared" si="93"/>
        <v>44307</v>
      </c>
      <c r="Q758" s="1563"/>
      <c r="R758" s="554"/>
    </row>
    <row r="759" spans="1:18" s="118" customFormat="1" ht="18" customHeight="1" x14ac:dyDescent="0.2">
      <c r="A759" s="476" t="str">
        <f t="shared" si="85"/>
        <v>21</v>
      </c>
      <c r="B759" s="427">
        <v>44308</v>
      </c>
      <c r="C759" s="403" t="s">
        <v>3</v>
      </c>
      <c r="D759" s="428" t="s">
        <v>98</v>
      </c>
      <c r="E759" s="429">
        <v>2</v>
      </c>
      <c r="F759" s="471">
        <v>1</v>
      </c>
      <c r="G759" s="470">
        <v>2</v>
      </c>
      <c r="H759" s="481">
        <f t="shared" si="88"/>
        <v>6</v>
      </c>
      <c r="I759" s="431">
        <f t="shared" si="89"/>
        <v>0</v>
      </c>
      <c r="J759" s="431">
        <f t="shared" si="90"/>
        <v>5</v>
      </c>
      <c r="K759" s="432"/>
      <c r="L759" s="432"/>
      <c r="M759" s="1782">
        <f t="shared" si="91"/>
        <v>17352</v>
      </c>
      <c r="N759" s="433">
        <f t="shared" si="92"/>
        <v>17346</v>
      </c>
      <c r="O759" s="427">
        <f t="shared" si="93"/>
        <v>44308</v>
      </c>
      <c r="Q759" s="1563"/>
      <c r="R759" s="554"/>
    </row>
    <row r="760" spans="1:18" s="118" customFormat="1" ht="18" customHeight="1" x14ac:dyDescent="0.2">
      <c r="A760" s="476" t="str">
        <f t="shared" si="85"/>
        <v>21</v>
      </c>
      <c r="B760" s="427">
        <v>44309</v>
      </c>
      <c r="C760" s="403" t="s">
        <v>4</v>
      </c>
      <c r="D760" s="428" t="s">
        <v>98</v>
      </c>
      <c r="E760" s="429">
        <v>3</v>
      </c>
      <c r="F760" s="471">
        <v>2</v>
      </c>
      <c r="G760" s="470">
        <v>3</v>
      </c>
      <c r="H760" s="481">
        <f t="shared" si="88"/>
        <v>5</v>
      </c>
      <c r="I760" s="431">
        <f t="shared" si="89"/>
        <v>0</v>
      </c>
      <c r="J760" s="431">
        <f t="shared" si="90"/>
        <v>3</v>
      </c>
      <c r="K760" s="432"/>
      <c r="L760" s="432"/>
      <c r="M760" s="1782">
        <f t="shared" si="91"/>
        <v>17354</v>
      </c>
      <c r="N760" s="433">
        <f t="shared" si="92"/>
        <v>17349</v>
      </c>
      <c r="O760" s="427">
        <f t="shared" si="93"/>
        <v>44309</v>
      </c>
      <c r="Q760" s="1563"/>
      <c r="R760" s="554"/>
    </row>
    <row r="761" spans="1:18" s="118" customFormat="1" ht="18" customHeight="1" x14ac:dyDescent="0.2">
      <c r="A761" s="468" t="str">
        <f t="shared" si="85"/>
        <v>21</v>
      </c>
      <c r="B761" s="435">
        <v>44310</v>
      </c>
      <c r="C761" s="583" t="s">
        <v>5</v>
      </c>
      <c r="D761" s="459" t="s">
        <v>99</v>
      </c>
      <c r="E761" s="555"/>
      <c r="F761" s="384"/>
      <c r="G761" s="555"/>
      <c r="H761" s="472">
        <f t="shared" si="88"/>
        <v>5</v>
      </c>
      <c r="I761" s="473">
        <f t="shared" si="89"/>
        <v>0</v>
      </c>
      <c r="J761" s="473">
        <f t="shared" si="90"/>
        <v>5</v>
      </c>
      <c r="K761" s="556"/>
      <c r="L761" s="556"/>
      <c r="M761" s="1781">
        <f t="shared" si="91"/>
        <v>17354</v>
      </c>
      <c r="N761" s="475">
        <f t="shared" si="92"/>
        <v>17349</v>
      </c>
      <c r="O761" s="427">
        <f t="shared" si="93"/>
        <v>44310</v>
      </c>
      <c r="Q761" s="1563"/>
      <c r="R761" s="554"/>
    </row>
    <row r="762" spans="1:18" s="118" customFormat="1" ht="18" customHeight="1" x14ac:dyDescent="0.2">
      <c r="A762" s="468" t="str">
        <f t="shared" si="85"/>
        <v>21</v>
      </c>
      <c r="B762" s="435">
        <v>44311</v>
      </c>
      <c r="C762" s="583" t="s">
        <v>100</v>
      </c>
      <c r="D762" s="459" t="s">
        <v>99</v>
      </c>
      <c r="E762" s="555"/>
      <c r="F762" s="384"/>
      <c r="G762" s="555"/>
      <c r="H762" s="472">
        <f t="shared" si="88"/>
        <v>5</v>
      </c>
      <c r="I762" s="473">
        <f t="shared" si="89"/>
        <v>0</v>
      </c>
      <c r="J762" s="473">
        <f t="shared" si="90"/>
        <v>5</v>
      </c>
      <c r="K762" s="556"/>
      <c r="L762" s="556"/>
      <c r="M762" s="1781">
        <f t="shared" si="91"/>
        <v>17354</v>
      </c>
      <c r="N762" s="475">
        <f t="shared" si="92"/>
        <v>17349</v>
      </c>
      <c r="O762" s="427">
        <f t="shared" si="93"/>
        <v>44311</v>
      </c>
      <c r="Q762" s="1563"/>
      <c r="R762" s="554"/>
    </row>
    <row r="763" spans="1:18" s="118" customFormat="1" ht="18" customHeight="1" x14ac:dyDescent="0.2">
      <c r="A763" s="476" t="str">
        <f t="shared" si="85"/>
        <v>21</v>
      </c>
      <c r="B763" s="427">
        <v>44312</v>
      </c>
      <c r="C763" s="403" t="s">
        <v>0</v>
      </c>
      <c r="D763" s="428" t="s">
        <v>98</v>
      </c>
      <c r="E763" s="429">
        <v>3</v>
      </c>
      <c r="F763" s="471">
        <v>1</v>
      </c>
      <c r="G763" s="470">
        <v>3</v>
      </c>
      <c r="H763" s="481">
        <f t="shared" si="88"/>
        <v>3</v>
      </c>
      <c r="I763" s="431">
        <f t="shared" si="89"/>
        <v>0</v>
      </c>
      <c r="J763" s="431">
        <f t="shared" si="90"/>
        <v>2</v>
      </c>
      <c r="K763" s="432"/>
      <c r="L763" s="432"/>
      <c r="M763" s="1782">
        <f t="shared" si="91"/>
        <v>17355</v>
      </c>
      <c r="N763" s="433">
        <f t="shared" si="92"/>
        <v>17352</v>
      </c>
      <c r="O763" s="427">
        <f t="shared" si="93"/>
        <v>44312</v>
      </c>
      <c r="Q763" s="1563"/>
      <c r="R763" s="554"/>
    </row>
    <row r="764" spans="1:18" s="118" customFormat="1" ht="18" customHeight="1" x14ac:dyDescent="0.2">
      <c r="A764" s="476" t="str">
        <f t="shared" si="85"/>
        <v>21</v>
      </c>
      <c r="B764" s="427">
        <v>44313</v>
      </c>
      <c r="C764" s="403" t="s">
        <v>1</v>
      </c>
      <c r="D764" s="428" t="s">
        <v>98</v>
      </c>
      <c r="E764" s="429">
        <v>3</v>
      </c>
      <c r="F764" s="471">
        <v>0</v>
      </c>
      <c r="G764" s="470">
        <v>3</v>
      </c>
      <c r="H764" s="481">
        <f t="shared" si="88"/>
        <v>0</v>
      </c>
      <c r="I764" s="431">
        <f t="shared" si="89"/>
        <v>0</v>
      </c>
      <c r="J764" s="431">
        <f t="shared" si="90"/>
        <v>0</v>
      </c>
      <c r="K764" s="478" t="s">
        <v>712</v>
      </c>
      <c r="L764" s="478"/>
      <c r="M764" s="1782">
        <f t="shared" si="91"/>
        <v>17355</v>
      </c>
      <c r="N764" s="433">
        <f t="shared" si="92"/>
        <v>17355</v>
      </c>
      <c r="O764" s="427">
        <f t="shared" si="93"/>
        <v>44313</v>
      </c>
      <c r="Q764" s="1563"/>
      <c r="R764" s="554"/>
    </row>
    <row r="765" spans="1:18" s="118" customFormat="1" ht="18" customHeight="1" x14ac:dyDescent="0.2">
      <c r="A765" s="476" t="str">
        <f t="shared" si="85"/>
        <v>21</v>
      </c>
      <c r="B765" s="427">
        <v>44314</v>
      </c>
      <c r="C765" s="403" t="s">
        <v>2</v>
      </c>
      <c r="D765" s="428" t="s">
        <v>98</v>
      </c>
      <c r="E765" s="429">
        <v>0</v>
      </c>
      <c r="F765" s="471">
        <v>0</v>
      </c>
      <c r="G765" s="470">
        <v>0</v>
      </c>
      <c r="H765" s="481">
        <f t="shared" si="88"/>
        <v>0</v>
      </c>
      <c r="I765" s="431">
        <f t="shared" si="89"/>
        <v>0</v>
      </c>
      <c r="J765" s="431">
        <f t="shared" si="90"/>
        <v>0</v>
      </c>
      <c r="K765" s="432" t="s">
        <v>698</v>
      </c>
      <c r="L765" s="432"/>
      <c r="M765" s="1782">
        <f t="shared" si="91"/>
        <v>17355</v>
      </c>
      <c r="N765" s="433">
        <f t="shared" si="92"/>
        <v>17355</v>
      </c>
      <c r="O765" s="427">
        <f t="shared" si="93"/>
        <v>44314</v>
      </c>
      <c r="Q765" s="1563"/>
      <c r="R765" s="554"/>
    </row>
    <row r="766" spans="1:18" s="118" customFormat="1" ht="18" customHeight="1" x14ac:dyDescent="0.2">
      <c r="A766" s="468" t="str">
        <f t="shared" si="85"/>
        <v>21</v>
      </c>
      <c r="B766" s="435">
        <v>44315</v>
      </c>
      <c r="C766" s="583" t="s">
        <v>3</v>
      </c>
      <c r="D766" s="459" t="s">
        <v>99</v>
      </c>
      <c r="E766" s="555"/>
      <c r="F766" s="384"/>
      <c r="G766" s="555"/>
      <c r="H766" s="472">
        <f t="shared" si="88"/>
        <v>0</v>
      </c>
      <c r="I766" s="473">
        <f t="shared" si="89"/>
        <v>0</v>
      </c>
      <c r="J766" s="473">
        <f t="shared" si="90"/>
        <v>0</v>
      </c>
      <c r="K766" s="556"/>
      <c r="L766" s="556"/>
      <c r="M766" s="1781">
        <f t="shared" si="91"/>
        <v>17355</v>
      </c>
      <c r="N766" s="475">
        <f t="shared" si="92"/>
        <v>17355</v>
      </c>
      <c r="O766" s="427">
        <f t="shared" si="93"/>
        <v>44315</v>
      </c>
      <c r="Q766" s="1563"/>
      <c r="R766" s="554"/>
    </row>
    <row r="767" spans="1:18" s="118" customFormat="1" ht="18" customHeight="1" x14ac:dyDescent="0.2">
      <c r="A767" s="476" t="str">
        <f t="shared" si="85"/>
        <v>21</v>
      </c>
      <c r="B767" s="427">
        <v>44316</v>
      </c>
      <c r="C767" s="403" t="s">
        <v>4</v>
      </c>
      <c r="D767" s="428" t="s">
        <v>99</v>
      </c>
      <c r="E767" s="429">
        <v>0</v>
      </c>
      <c r="F767" s="471">
        <v>0</v>
      </c>
      <c r="G767" s="470">
        <v>0</v>
      </c>
      <c r="H767" s="472">
        <f t="shared" si="88"/>
        <v>0</v>
      </c>
      <c r="I767" s="586">
        <f t="shared" si="89"/>
        <v>0</v>
      </c>
      <c r="J767" s="586">
        <f t="shared" si="90"/>
        <v>0</v>
      </c>
      <c r="K767" s="506" t="s">
        <v>696</v>
      </c>
      <c r="L767" s="506"/>
      <c r="M767" s="1782">
        <f t="shared" si="91"/>
        <v>17355</v>
      </c>
      <c r="N767" s="433">
        <f t="shared" si="92"/>
        <v>17355</v>
      </c>
      <c r="O767" s="427">
        <f t="shared" si="93"/>
        <v>44316</v>
      </c>
      <c r="Q767" s="1563"/>
      <c r="R767" s="554"/>
    </row>
    <row r="768" spans="1:18" s="118" customFormat="1" ht="18" customHeight="1" x14ac:dyDescent="0.2">
      <c r="A768" s="468" t="str">
        <f t="shared" si="85"/>
        <v>21</v>
      </c>
      <c r="B768" s="435">
        <v>44317</v>
      </c>
      <c r="C768" s="583" t="s">
        <v>5</v>
      </c>
      <c r="D768" s="459" t="s">
        <v>99</v>
      </c>
      <c r="E768" s="555"/>
      <c r="F768" s="384">
        <v>0</v>
      </c>
      <c r="G768" s="555"/>
      <c r="H768" s="472">
        <f t="shared" ref="H768:H831" si="94">H767+F768-G768</f>
        <v>0</v>
      </c>
      <c r="I768" s="473">
        <f t="shared" ref="I768:I831" si="95">I767+G768-E768</f>
        <v>0</v>
      </c>
      <c r="J768" s="473">
        <f t="shared" ref="J768:J831" si="96">(G768-H767)*-1</f>
        <v>0</v>
      </c>
      <c r="K768" s="585"/>
      <c r="L768" s="585"/>
      <c r="M768" s="1781">
        <f t="shared" ref="M768:M831" si="97">M767+F768</f>
        <v>17355</v>
      </c>
      <c r="N768" s="475">
        <f t="shared" ref="N768:N831" si="98">N767+G768</f>
        <v>17355</v>
      </c>
      <c r="O768" s="427">
        <f t="shared" ref="O768:O831" si="99">B768</f>
        <v>44317</v>
      </c>
      <c r="Q768" s="1563"/>
      <c r="R768" s="554"/>
    </row>
    <row r="769" spans="1:18" s="118" customFormat="1" ht="18" customHeight="1" x14ac:dyDescent="0.2">
      <c r="A769" s="468" t="str">
        <f t="shared" si="85"/>
        <v>21</v>
      </c>
      <c r="B769" s="435">
        <v>44318</v>
      </c>
      <c r="C769" s="583" t="s">
        <v>100</v>
      </c>
      <c r="D769" s="459" t="s">
        <v>99</v>
      </c>
      <c r="E769" s="555"/>
      <c r="F769" s="384">
        <v>0</v>
      </c>
      <c r="G769" s="555"/>
      <c r="H769" s="472">
        <f t="shared" si="94"/>
        <v>0</v>
      </c>
      <c r="I769" s="473">
        <f t="shared" si="95"/>
        <v>0</v>
      </c>
      <c r="J769" s="473">
        <f t="shared" si="96"/>
        <v>0</v>
      </c>
      <c r="K769" s="585"/>
      <c r="L769" s="585"/>
      <c r="M769" s="1781">
        <f t="shared" si="97"/>
        <v>17355</v>
      </c>
      <c r="N769" s="475">
        <f t="shared" si="98"/>
        <v>17355</v>
      </c>
      <c r="O769" s="427">
        <f t="shared" si="99"/>
        <v>44318</v>
      </c>
      <c r="Q769" s="1563"/>
      <c r="R769" s="554"/>
    </row>
    <row r="770" spans="1:18" s="118" customFormat="1" ht="18" customHeight="1" x14ac:dyDescent="0.2">
      <c r="A770" s="468" t="str">
        <f t="shared" si="85"/>
        <v>21</v>
      </c>
      <c r="B770" s="435">
        <v>44319</v>
      </c>
      <c r="C770" s="583" t="s">
        <v>0</v>
      </c>
      <c r="D770" s="459" t="s">
        <v>99</v>
      </c>
      <c r="E770" s="555"/>
      <c r="F770" s="384">
        <v>0</v>
      </c>
      <c r="G770" s="555"/>
      <c r="H770" s="472">
        <f t="shared" si="94"/>
        <v>0</v>
      </c>
      <c r="I770" s="473">
        <f t="shared" si="95"/>
        <v>0</v>
      </c>
      <c r="J770" s="473">
        <f t="shared" si="96"/>
        <v>0</v>
      </c>
      <c r="K770" s="585"/>
      <c r="L770" s="585"/>
      <c r="M770" s="1781">
        <f t="shared" si="97"/>
        <v>17355</v>
      </c>
      <c r="N770" s="475">
        <f t="shared" si="98"/>
        <v>17355</v>
      </c>
      <c r="O770" s="427">
        <f t="shared" si="99"/>
        <v>44319</v>
      </c>
      <c r="Q770" s="1563"/>
      <c r="R770" s="554"/>
    </row>
    <row r="771" spans="1:18" s="118" customFormat="1" ht="18" customHeight="1" x14ac:dyDescent="0.2">
      <c r="A771" s="468" t="str">
        <f t="shared" si="85"/>
        <v>21</v>
      </c>
      <c r="B771" s="435">
        <v>44320</v>
      </c>
      <c r="C771" s="583" t="s">
        <v>1</v>
      </c>
      <c r="D771" s="459" t="s">
        <v>99</v>
      </c>
      <c r="E771" s="555"/>
      <c r="F771" s="384">
        <v>0</v>
      </c>
      <c r="G771" s="555"/>
      <c r="H771" s="472">
        <f t="shared" si="94"/>
        <v>0</v>
      </c>
      <c r="I771" s="473">
        <f t="shared" si="95"/>
        <v>0</v>
      </c>
      <c r="J771" s="473">
        <f t="shared" si="96"/>
        <v>0</v>
      </c>
      <c r="K771" s="585"/>
      <c r="L771" s="585"/>
      <c r="M771" s="1781">
        <f t="shared" si="97"/>
        <v>17355</v>
      </c>
      <c r="N771" s="475">
        <f t="shared" si="98"/>
        <v>17355</v>
      </c>
      <c r="O771" s="427">
        <f t="shared" si="99"/>
        <v>44320</v>
      </c>
      <c r="Q771" s="1563"/>
      <c r="R771" s="554"/>
    </row>
    <row r="772" spans="1:18" s="118" customFormat="1" ht="18" customHeight="1" x14ac:dyDescent="0.2">
      <c r="A772" s="468" t="str">
        <f t="shared" si="85"/>
        <v>21</v>
      </c>
      <c r="B772" s="435">
        <v>44321</v>
      </c>
      <c r="C772" s="583" t="s">
        <v>2</v>
      </c>
      <c r="D772" s="459" t="s">
        <v>99</v>
      </c>
      <c r="E772" s="555"/>
      <c r="F772" s="384">
        <v>0</v>
      </c>
      <c r="G772" s="555"/>
      <c r="H772" s="472">
        <f t="shared" si="94"/>
        <v>0</v>
      </c>
      <c r="I772" s="473">
        <f t="shared" si="95"/>
        <v>0</v>
      </c>
      <c r="J772" s="473">
        <f t="shared" si="96"/>
        <v>0</v>
      </c>
      <c r="K772" s="585"/>
      <c r="L772" s="585"/>
      <c r="M772" s="1781">
        <f t="shared" si="97"/>
        <v>17355</v>
      </c>
      <c r="N772" s="475">
        <f t="shared" si="98"/>
        <v>17355</v>
      </c>
      <c r="O772" s="427">
        <f t="shared" si="99"/>
        <v>44321</v>
      </c>
      <c r="Q772" s="1563"/>
      <c r="R772" s="554"/>
    </row>
    <row r="773" spans="1:18" s="118" customFormat="1" ht="18" customHeight="1" x14ac:dyDescent="0.2">
      <c r="A773" s="476" t="str">
        <f t="shared" si="85"/>
        <v>21</v>
      </c>
      <c r="B773" s="427">
        <v>44322</v>
      </c>
      <c r="C773" s="403" t="s">
        <v>3</v>
      </c>
      <c r="D773" s="428" t="s">
        <v>98</v>
      </c>
      <c r="E773" s="429">
        <v>0</v>
      </c>
      <c r="F773" s="471">
        <v>2</v>
      </c>
      <c r="G773" s="470">
        <v>0</v>
      </c>
      <c r="H773" s="481">
        <f t="shared" si="94"/>
        <v>2</v>
      </c>
      <c r="I773" s="431">
        <f t="shared" si="95"/>
        <v>0</v>
      </c>
      <c r="J773" s="431">
        <f t="shared" si="96"/>
        <v>0</v>
      </c>
      <c r="K773" s="506"/>
      <c r="L773" s="506"/>
      <c r="M773" s="1782">
        <f t="shared" si="97"/>
        <v>17357</v>
      </c>
      <c r="N773" s="433">
        <f t="shared" si="98"/>
        <v>17355</v>
      </c>
      <c r="O773" s="427">
        <f t="shared" si="99"/>
        <v>44322</v>
      </c>
      <c r="Q773" s="1563"/>
      <c r="R773" s="554"/>
    </row>
    <row r="774" spans="1:18" s="118" customFormat="1" ht="18" customHeight="1" x14ac:dyDescent="0.2">
      <c r="A774" s="476" t="str">
        <f t="shared" si="85"/>
        <v>21</v>
      </c>
      <c r="B774" s="427">
        <v>44323</v>
      </c>
      <c r="C774" s="403" t="s">
        <v>4</v>
      </c>
      <c r="D774" s="428" t="s">
        <v>98</v>
      </c>
      <c r="E774" s="429">
        <v>0</v>
      </c>
      <c r="F774" s="471">
        <v>2</v>
      </c>
      <c r="G774" s="470">
        <v>0</v>
      </c>
      <c r="H774" s="481">
        <f t="shared" si="94"/>
        <v>4</v>
      </c>
      <c r="I774" s="431">
        <f t="shared" si="95"/>
        <v>0</v>
      </c>
      <c r="J774" s="431">
        <f t="shared" si="96"/>
        <v>2</v>
      </c>
      <c r="K774" s="506"/>
      <c r="L774" s="506"/>
      <c r="M774" s="1782">
        <f t="shared" si="97"/>
        <v>17359</v>
      </c>
      <c r="N774" s="433">
        <f t="shared" si="98"/>
        <v>17355</v>
      </c>
      <c r="O774" s="427">
        <f t="shared" si="99"/>
        <v>44323</v>
      </c>
      <c r="Q774" s="1563"/>
      <c r="R774" s="554"/>
    </row>
    <row r="775" spans="1:18" s="118" customFormat="1" ht="18" customHeight="1" x14ac:dyDescent="0.2">
      <c r="A775" s="476" t="str">
        <f t="shared" si="85"/>
        <v>21</v>
      </c>
      <c r="B775" s="427">
        <v>44324</v>
      </c>
      <c r="C775" s="403" t="s">
        <v>5</v>
      </c>
      <c r="D775" s="428" t="s">
        <v>98</v>
      </c>
      <c r="E775" s="429">
        <v>0</v>
      </c>
      <c r="F775" s="471">
        <v>0</v>
      </c>
      <c r="G775" s="470">
        <v>0</v>
      </c>
      <c r="H775" s="481">
        <f t="shared" si="94"/>
        <v>4</v>
      </c>
      <c r="I775" s="431">
        <f t="shared" si="95"/>
        <v>0</v>
      </c>
      <c r="J775" s="431">
        <f t="shared" si="96"/>
        <v>4</v>
      </c>
      <c r="K775" s="506" t="s">
        <v>697</v>
      </c>
      <c r="L775" s="506"/>
      <c r="M775" s="1782">
        <f t="shared" si="97"/>
        <v>17359</v>
      </c>
      <c r="N775" s="433">
        <f t="shared" si="98"/>
        <v>17355</v>
      </c>
      <c r="O775" s="427">
        <f t="shared" si="99"/>
        <v>44324</v>
      </c>
      <c r="Q775" s="1563"/>
      <c r="R775" s="554"/>
    </row>
    <row r="776" spans="1:18" s="118" customFormat="1" ht="18" customHeight="1" x14ac:dyDescent="0.2">
      <c r="A776" s="468" t="str">
        <f t="shared" ref="A776:A839" si="100">TEXT(B776,"YY")</f>
        <v>21</v>
      </c>
      <c r="B776" s="435">
        <v>44325</v>
      </c>
      <c r="C776" s="583" t="s">
        <v>100</v>
      </c>
      <c r="D776" s="459" t="s">
        <v>99</v>
      </c>
      <c r="E776" s="555"/>
      <c r="F776" s="384"/>
      <c r="G776" s="555"/>
      <c r="H776" s="472">
        <f t="shared" si="94"/>
        <v>4</v>
      </c>
      <c r="I776" s="473">
        <f t="shared" si="95"/>
        <v>0</v>
      </c>
      <c r="J776" s="473">
        <f t="shared" si="96"/>
        <v>4</v>
      </c>
      <c r="K776" s="585"/>
      <c r="L776" s="585"/>
      <c r="M776" s="1781">
        <f t="shared" si="97"/>
        <v>17359</v>
      </c>
      <c r="N776" s="475">
        <f t="shared" si="98"/>
        <v>17355</v>
      </c>
      <c r="O776" s="427">
        <f t="shared" si="99"/>
        <v>44325</v>
      </c>
      <c r="Q776" s="1563"/>
      <c r="R776" s="554"/>
    </row>
    <row r="777" spans="1:18" s="118" customFormat="1" ht="18" customHeight="1" x14ac:dyDescent="0.2">
      <c r="A777" s="476" t="str">
        <f t="shared" si="100"/>
        <v>21</v>
      </c>
      <c r="B777" s="427">
        <v>44326</v>
      </c>
      <c r="C777" s="403" t="s">
        <v>0</v>
      </c>
      <c r="D777" s="428" t="s">
        <v>98</v>
      </c>
      <c r="E777" s="429">
        <v>3</v>
      </c>
      <c r="F777" s="471">
        <v>2</v>
      </c>
      <c r="G777" s="470">
        <v>3</v>
      </c>
      <c r="H777" s="481">
        <f t="shared" si="94"/>
        <v>3</v>
      </c>
      <c r="I777" s="431">
        <f t="shared" si="95"/>
        <v>0</v>
      </c>
      <c r="J777" s="431">
        <f t="shared" si="96"/>
        <v>1</v>
      </c>
      <c r="K777" s="506"/>
      <c r="L777" s="506"/>
      <c r="M777" s="1782">
        <f t="shared" si="97"/>
        <v>17361</v>
      </c>
      <c r="N777" s="433">
        <f t="shared" si="98"/>
        <v>17358</v>
      </c>
      <c r="O777" s="427">
        <f t="shared" si="99"/>
        <v>44326</v>
      </c>
      <c r="Q777" s="1563"/>
      <c r="R777" s="554"/>
    </row>
    <row r="778" spans="1:18" s="118" customFormat="1" ht="18" customHeight="1" x14ac:dyDescent="0.2">
      <c r="A778" s="476" t="str">
        <f t="shared" si="100"/>
        <v>21</v>
      </c>
      <c r="B778" s="427">
        <v>44327</v>
      </c>
      <c r="C778" s="403" t="s">
        <v>1</v>
      </c>
      <c r="D778" s="428" t="s">
        <v>98</v>
      </c>
      <c r="E778" s="429">
        <v>3</v>
      </c>
      <c r="F778" s="471">
        <v>2</v>
      </c>
      <c r="G778" s="470">
        <v>3</v>
      </c>
      <c r="H778" s="481">
        <f t="shared" si="94"/>
        <v>2</v>
      </c>
      <c r="I778" s="431">
        <f t="shared" si="95"/>
        <v>0</v>
      </c>
      <c r="J778" s="431">
        <f t="shared" si="96"/>
        <v>0</v>
      </c>
      <c r="K778" s="506"/>
      <c r="L778" s="506"/>
      <c r="M778" s="1782">
        <f t="shared" si="97"/>
        <v>17363</v>
      </c>
      <c r="N778" s="433">
        <f t="shared" si="98"/>
        <v>17361</v>
      </c>
      <c r="O778" s="427">
        <f t="shared" si="99"/>
        <v>44327</v>
      </c>
      <c r="Q778" s="1563"/>
      <c r="R778" s="554"/>
    </row>
    <row r="779" spans="1:18" s="118" customFormat="1" ht="18" customHeight="1" x14ac:dyDescent="0.2">
      <c r="A779" s="476" t="str">
        <f t="shared" si="100"/>
        <v>21</v>
      </c>
      <c r="B779" s="427">
        <v>44328</v>
      </c>
      <c r="C779" s="403" t="s">
        <v>2</v>
      </c>
      <c r="D779" s="428" t="s">
        <v>98</v>
      </c>
      <c r="E779" s="429">
        <v>2</v>
      </c>
      <c r="F779" s="471">
        <v>2</v>
      </c>
      <c r="G779" s="470">
        <v>2</v>
      </c>
      <c r="H779" s="481">
        <f t="shared" si="94"/>
        <v>2</v>
      </c>
      <c r="I779" s="431">
        <f t="shared" si="95"/>
        <v>0</v>
      </c>
      <c r="J779" s="431">
        <f t="shared" si="96"/>
        <v>0</v>
      </c>
      <c r="K779" s="506"/>
      <c r="L779" s="506"/>
      <c r="M779" s="1782">
        <f t="shared" si="97"/>
        <v>17365</v>
      </c>
      <c r="N779" s="433">
        <f t="shared" si="98"/>
        <v>17363</v>
      </c>
      <c r="O779" s="427">
        <f t="shared" si="99"/>
        <v>44328</v>
      </c>
      <c r="Q779" s="1563"/>
      <c r="R779" s="554"/>
    </row>
    <row r="780" spans="1:18" s="118" customFormat="1" ht="18" customHeight="1" x14ac:dyDescent="0.2">
      <c r="A780" s="476" t="str">
        <f t="shared" si="100"/>
        <v>21</v>
      </c>
      <c r="B780" s="427">
        <v>44329</v>
      </c>
      <c r="C780" s="403" t="s">
        <v>3</v>
      </c>
      <c r="D780" s="428" t="s">
        <v>98</v>
      </c>
      <c r="E780" s="429">
        <v>2</v>
      </c>
      <c r="F780" s="471">
        <v>2</v>
      </c>
      <c r="G780" s="470">
        <v>2</v>
      </c>
      <c r="H780" s="481">
        <f t="shared" si="94"/>
        <v>2</v>
      </c>
      <c r="I780" s="431">
        <f t="shared" si="95"/>
        <v>0</v>
      </c>
      <c r="J780" s="431">
        <f t="shared" si="96"/>
        <v>0</v>
      </c>
      <c r="K780" s="506"/>
      <c r="L780" s="506"/>
      <c r="M780" s="1782">
        <f t="shared" si="97"/>
        <v>17367</v>
      </c>
      <c r="N780" s="433">
        <f t="shared" si="98"/>
        <v>17365</v>
      </c>
      <c r="O780" s="427">
        <f t="shared" si="99"/>
        <v>44329</v>
      </c>
      <c r="Q780" s="1563"/>
      <c r="R780" s="554"/>
    </row>
    <row r="781" spans="1:18" s="118" customFormat="1" ht="18" customHeight="1" x14ac:dyDescent="0.2">
      <c r="A781" s="476" t="str">
        <f t="shared" si="100"/>
        <v>21</v>
      </c>
      <c r="B781" s="427">
        <v>44330</v>
      </c>
      <c r="C781" s="403" t="s">
        <v>4</v>
      </c>
      <c r="D781" s="428" t="s">
        <v>98</v>
      </c>
      <c r="E781" s="429">
        <v>2</v>
      </c>
      <c r="F781" s="471">
        <v>2</v>
      </c>
      <c r="G781" s="470">
        <v>2</v>
      </c>
      <c r="H781" s="481">
        <f t="shared" si="94"/>
        <v>2</v>
      </c>
      <c r="I781" s="431">
        <f t="shared" si="95"/>
        <v>0</v>
      </c>
      <c r="J781" s="431">
        <f t="shared" si="96"/>
        <v>0</v>
      </c>
      <c r="K781" s="506"/>
      <c r="L781" s="506"/>
      <c r="M781" s="1782">
        <f t="shared" si="97"/>
        <v>17369</v>
      </c>
      <c r="N781" s="433">
        <f t="shared" si="98"/>
        <v>17367</v>
      </c>
      <c r="O781" s="427">
        <f t="shared" si="99"/>
        <v>44330</v>
      </c>
      <c r="Q781" s="1563"/>
      <c r="R781" s="554"/>
    </row>
    <row r="782" spans="1:18" s="118" customFormat="1" ht="18" customHeight="1" x14ac:dyDescent="0.2">
      <c r="A782" s="468" t="str">
        <f t="shared" si="100"/>
        <v>21</v>
      </c>
      <c r="B782" s="435">
        <v>44331</v>
      </c>
      <c r="C782" s="583" t="s">
        <v>5</v>
      </c>
      <c r="D782" s="459" t="s">
        <v>99</v>
      </c>
      <c r="E782" s="555"/>
      <c r="F782" s="384"/>
      <c r="G782" s="555"/>
      <c r="H782" s="472">
        <f t="shared" si="94"/>
        <v>2</v>
      </c>
      <c r="I782" s="473">
        <f t="shared" si="95"/>
        <v>0</v>
      </c>
      <c r="J782" s="473">
        <f t="shared" si="96"/>
        <v>2</v>
      </c>
      <c r="K782" s="585"/>
      <c r="L782" s="585"/>
      <c r="M782" s="1781">
        <f t="shared" si="97"/>
        <v>17369</v>
      </c>
      <c r="N782" s="475">
        <f t="shared" si="98"/>
        <v>17367</v>
      </c>
      <c r="O782" s="427">
        <f t="shared" si="99"/>
        <v>44331</v>
      </c>
      <c r="Q782" s="1563"/>
      <c r="R782" s="554"/>
    </row>
    <row r="783" spans="1:18" s="118" customFormat="1" ht="18" customHeight="1" x14ac:dyDescent="0.2">
      <c r="A783" s="468" t="str">
        <f t="shared" si="100"/>
        <v>21</v>
      </c>
      <c r="B783" s="435">
        <v>44332</v>
      </c>
      <c r="C783" s="583" t="s">
        <v>100</v>
      </c>
      <c r="D783" s="459" t="s">
        <v>99</v>
      </c>
      <c r="E783" s="555"/>
      <c r="F783" s="384"/>
      <c r="G783" s="555"/>
      <c r="H783" s="472">
        <f t="shared" si="94"/>
        <v>2</v>
      </c>
      <c r="I783" s="473">
        <f t="shared" si="95"/>
        <v>0</v>
      </c>
      <c r="J783" s="473">
        <f t="shared" si="96"/>
        <v>2</v>
      </c>
      <c r="K783" s="585"/>
      <c r="L783" s="585"/>
      <c r="M783" s="1781">
        <f t="shared" si="97"/>
        <v>17369</v>
      </c>
      <c r="N783" s="475">
        <f t="shared" si="98"/>
        <v>17367</v>
      </c>
      <c r="O783" s="427">
        <f t="shared" si="99"/>
        <v>44332</v>
      </c>
      <c r="Q783" s="1563"/>
      <c r="R783" s="554"/>
    </row>
    <row r="784" spans="1:18" s="118" customFormat="1" ht="18" customHeight="1" x14ac:dyDescent="0.2">
      <c r="A784" s="476" t="str">
        <f t="shared" si="100"/>
        <v>21</v>
      </c>
      <c r="B784" s="427">
        <v>44333</v>
      </c>
      <c r="C784" s="403" t="s">
        <v>0</v>
      </c>
      <c r="D784" s="428" t="s">
        <v>98</v>
      </c>
      <c r="E784" s="429">
        <v>2</v>
      </c>
      <c r="F784" s="471">
        <v>2</v>
      </c>
      <c r="G784" s="470">
        <v>2</v>
      </c>
      <c r="H784" s="481">
        <f t="shared" si="94"/>
        <v>2</v>
      </c>
      <c r="I784" s="431">
        <f t="shared" si="95"/>
        <v>0</v>
      </c>
      <c r="J784" s="431">
        <f t="shared" si="96"/>
        <v>0</v>
      </c>
      <c r="K784" s="506"/>
      <c r="L784" s="506"/>
      <c r="M784" s="1782">
        <f t="shared" si="97"/>
        <v>17371</v>
      </c>
      <c r="N784" s="433">
        <f t="shared" si="98"/>
        <v>17369</v>
      </c>
      <c r="O784" s="427">
        <f t="shared" si="99"/>
        <v>44333</v>
      </c>
      <c r="Q784" s="1563"/>
      <c r="R784" s="554"/>
    </row>
    <row r="785" spans="1:18" s="118" customFormat="1" ht="18" customHeight="1" x14ac:dyDescent="0.2">
      <c r="A785" s="476" t="str">
        <f t="shared" si="100"/>
        <v>21</v>
      </c>
      <c r="B785" s="427">
        <v>44334</v>
      </c>
      <c r="C785" s="403" t="s">
        <v>1</v>
      </c>
      <c r="D785" s="428" t="s">
        <v>98</v>
      </c>
      <c r="E785" s="429">
        <v>1</v>
      </c>
      <c r="F785" s="471">
        <v>2</v>
      </c>
      <c r="G785" s="470">
        <v>1</v>
      </c>
      <c r="H785" s="481">
        <f t="shared" si="94"/>
        <v>3</v>
      </c>
      <c r="I785" s="431">
        <f t="shared" si="95"/>
        <v>0</v>
      </c>
      <c r="J785" s="431">
        <f t="shared" si="96"/>
        <v>1</v>
      </c>
      <c r="K785" s="506"/>
      <c r="L785" s="506"/>
      <c r="M785" s="1782">
        <f t="shared" si="97"/>
        <v>17373</v>
      </c>
      <c r="N785" s="433">
        <f t="shared" si="98"/>
        <v>17370</v>
      </c>
      <c r="O785" s="427">
        <f t="shared" si="99"/>
        <v>44334</v>
      </c>
      <c r="Q785" s="1563"/>
      <c r="R785" s="554"/>
    </row>
    <row r="786" spans="1:18" s="118" customFormat="1" ht="18" customHeight="1" x14ac:dyDescent="0.2">
      <c r="A786" s="476" t="str">
        <f t="shared" si="100"/>
        <v>21</v>
      </c>
      <c r="B786" s="427">
        <v>44335</v>
      </c>
      <c r="C786" s="403" t="s">
        <v>2</v>
      </c>
      <c r="D786" s="428" t="s">
        <v>98</v>
      </c>
      <c r="E786" s="429">
        <v>2</v>
      </c>
      <c r="F786" s="471">
        <v>2</v>
      </c>
      <c r="G786" s="470">
        <v>2</v>
      </c>
      <c r="H786" s="481">
        <f t="shared" si="94"/>
        <v>3</v>
      </c>
      <c r="I786" s="431">
        <f t="shared" si="95"/>
        <v>0</v>
      </c>
      <c r="J786" s="431">
        <f t="shared" si="96"/>
        <v>1</v>
      </c>
      <c r="K786" s="506"/>
      <c r="L786" s="506"/>
      <c r="M786" s="1782">
        <f t="shared" si="97"/>
        <v>17375</v>
      </c>
      <c r="N786" s="433">
        <f t="shared" si="98"/>
        <v>17372</v>
      </c>
      <c r="O786" s="427">
        <f t="shared" si="99"/>
        <v>44335</v>
      </c>
      <c r="Q786" s="1563"/>
      <c r="R786" s="554"/>
    </row>
    <row r="787" spans="1:18" s="118" customFormat="1" ht="18" customHeight="1" x14ac:dyDescent="0.2">
      <c r="A787" s="476" t="str">
        <f t="shared" si="100"/>
        <v>21</v>
      </c>
      <c r="B787" s="427">
        <v>44336</v>
      </c>
      <c r="C787" s="403" t="s">
        <v>3</v>
      </c>
      <c r="D787" s="428" t="s">
        <v>98</v>
      </c>
      <c r="E787" s="429">
        <v>2</v>
      </c>
      <c r="F787" s="471">
        <v>2</v>
      </c>
      <c r="G787" s="470">
        <v>2</v>
      </c>
      <c r="H787" s="481">
        <f t="shared" si="94"/>
        <v>3</v>
      </c>
      <c r="I787" s="431">
        <f t="shared" si="95"/>
        <v>0</v>
      </c>
      <c r="J787" s="431">
        <f t="shared" si="96"/>
        <v>1</v>
      </c>
      <c r="K787" s="506"/>
      <c r="L787" s="506"/>
      <c r="M787" s="1782">
        <f t="shared" si="97"/>
        <v>17377</v>
      </c>
      <c r="N787" s="433">
        <f t="shared" si="98"/>
        <v>17374</v>
      </c>
      <c r="O787" s="427">
        <f t="shared" si="99"/>
        <v>44336</v>
      </c>
      <c r="Q787" s="1563"/>
      <c r="R787" s="554"/>
    </row>
    <row r="788" spans="1:18" s="118" customFormat="1" ht="18" customHeight="1" x14ac:dyDescent="0.2">
      <c r="A788" s="476" t="str">
        <f t="shared" si="100"/>
        <v>21</v>
      </c>
      <c r="B788" s="427">
        <v>44337</v>
      </c>
      <c r="C788" s="403" t="s">
        <v>4</v>
      </c>
      <c r="D788" s="428" t="s">
        <v>98</v>
      </c>
      <c r="E788" s="429">
        <v>2</v>
      </c>
      <c r="F788" s="471">
        <v>0</v>
      </c>
      <c r="G788" s="470">
        <v>2</v>
      </c>
      <c r="H788" s="481">
        <f t="shared" si="94"/>
        <v>1</v>
      </c>
      <c r="I788" s="431">
        <f t="shared" si="95"/>
        <v>0</v>
      </c>
      <c r="J788" s="431">
        <f t="shared" si="96"/>
        <v>1</v>
      </c>
      <c r="K788" s="506"/>
      <c r="L788" s="506"/>
      <c r="M788" s="1782">
        <f t="shared" si="97"/>
        <v>17377</v>
      </c>
      <c r="N788" s="433">
        <f t="shared" si="98"/>
        <v>17376</v>
      </c>
      <c r="O788" s="427">
        <f t="shared" si="99"/>
        <v>44337</v>
      </c>
      <c r="Q788" s="1563"/>
      <c r="R788" s="554"/>
    </row>
    <row r="789" spans="1:18" s="118" customFormat="1" ht="18" customHeight="1" x14ac:dyDescent="0.2">
      <c r="A789" s="468" t="str">
        <f t="shared" si="100"/>
        <v>21</v>
      </c>
      <c r="B789" s="435">
        <v>44338</v>
      </c>
      <c r="C789" s="583" t="s">
        <v>5</v>
      </c>
      <c r="D789" s="459" t="s">
        <v>99</v>
      </c>
      <c r="E789" s="555"/>
      <c r="F789" s="384"/>
      <c r="G789" s="555"/>
      <c r="H789" s="472">
        <f t="shared" si="94"/>
        <v>1</v>
      </c>
      <c r="I789" s="473">
        <f t="shared" si="95"/>
        <v>0</v>
      </c>
      <c r="J789" s="473">
        <f t="shared" si="96"/>
        <v>1</v>
      </c>
      <c r="K789" s="585"/>
      <c r="L789" s="585"/>
      <c r="M789" s="1781">
        <f t="shared" si="97"/>
        <v>17377</v>
      </c>
      <c r="N789" s="475">
        <f t="shared" si="98"/>
        <v>17376</v>
      </c>
      <c r="O789" s="427">
        <f t="shared" si="99"/>
        <v>44338</v>
      </c>
      <c r="Q789" s="1563"/>
      <c r="R789" s="554"/>
    </row>
    <row r="790" spans="1:18" s="118" customFormat="1" ht="18" customHeight="1" x14ac:dyDescent="0.2">
      <c r="A790" s="468" t="str">
        <f t="shared" si="100"/>
        <v>21</v>
      </c>
      <c r="B790" s="435">
        <v>44339</v>
      </c>
      <c r="C790" s="583" t="s">
        <v>100</v>
      </c>
      <c r="D790" s="459" t="s">
        <v>99</v>
      </c>
      <c r="E790" s="555"/>
      <c r="F790" s="384"/>
      <c r="G790" s="555"/>
      <c r="H790" s="472">
        <f t="shared" si="94"/>
        <v>1</v>
      </c>
      <c r="I790" s="473">
        <f t="shared" si="95"/>
        <v>0</v>
      </c>
      <c r="J790" s="473">
        <f t="shared" si="96"/>
        <v>1</v>
      </c>
      <c r="K790" s="585"/>
      <c r="L790" s="585"/>
      <c r="M790" s="1781">
        <f t="shared" si="97"/>
        <v>17377</v>
      </c>
      <c r="N790" s="475">
        <f t="shared" si="98"/>
        <v>17376</v>
      </c>
      <c r="O790" s="427">
        <f t="shared" si="99"/>
        <v>44339</v>
      </c>
      <c r="Q790" s="1563"/>
      <c r="R790" s="554"/>
    </row>
    <row r="791" spans="1:18" s="118" customFormat="1" ht="18" customHeight="1" x14ac:dyDescent="0.2">
      <c r="A791" s="476" t="str">
        <f t="shared" si="100"/>
        <v>21</v>
      </c>
      <c r="B791" s="427">
        <v>44340</v>
      </c>
      <c r="C791" s="403" t="s">
        <v>0</v>
      </c>
      <c r="D791" s="428" t="s">
        <v>98</v>
      </c>
      <c r="E791" s="429">
        <v>1</v>
      </c>
      <c r="F791" s="471">
        <v>0</v>
      </c>
      <c r="G791" s="470">
        <v>1</v>
      </c>
      <c r="H791" s="481">
        <f t="shared" si="94"/>
        <v>0</v>
      </c>
      <c r="I791" s="431">
        <f t="shared" si="95"/>
        <v>0</v>
      </c>
      <c r="J791" s="431">
        <f t="shared" si="96"/>
        <v>0</v>
      </c>
      <c r="K791" s="506"/>
      <c r="L791" s="506"/>
      <c r="M791" s="1782">
        <f t="shared" si="97"/>
        <v>17377</v>
      </c>
      <c r="N791" s="433">
        <f t="shared" si="98"/>
        <v>17377</v>
      </c>
      <c r="O791" s="427">
        <f t="shared" si="99"/>
        <v>44340</v>
      </c>
      <c r="Q791" s="1563"/>
      <c r="R791" s="554"/>
    </row>
    <row r="792" spans="1:18" s="118" customFormat="1" ht="18" customHeight="1" x14ac:dyDescent="0.2">
      <c r="A792" s="476" t="str">
        <f t="shared" si="100"/>
        <v>21</v>
      </c>
      <c r="B792" s="427">
        <v>44341</v>
      </c>
      <c r="C792" s="403" t="s">
        <v>1</v>
      </c>
      <c r="D792" s="428" t="s">
        <v>98</v>
      </c>
      <c r="E792" s="429">
        <v>0</v>
      </c>
      <c r="F792" s="471">
        <v>0</v>
      </c>
      <c r="G792" s="470">
        <v>0</v>
      </c>
      <c r="H792" s="481">
        <f t="shared" si="94"/>
        <v>0</v>
      </c>
      <c r="I792" s="431">
        <f t="shared" si="95"/>
        <v>0</v>
      </c>
      <c r="J792" s="431">
        <f t="shared" si="96"/>
        <v>0</v>
      </c>
      <c r="K792" s="506"/>
      <c r="L792" s="506"/>
      <c r="M792" s="1782">
        <f t="shared" si="97"/>
        <v>17377</v>
      </c>
      <c r="N792" s="433">
        <f t="shared" si="98"/>
        <v>17377</v>
      </c>
      <c r="O792" s="427">
        <f t="shared" si="99"/>
        <v>44341</v>
      </c>
      <c r="Q792" s="1563"/>
      <c r="R792" s="554"/>
    </row>
    <row r="793" spans="1:18" s="118" customFormat="1" ht="18" customHeight="1" x14ac:dyDescent="0.2">
      <c r="A793" s="476" t="str">
        <f t="shared" si="100"/>
        <v>21</v>
      </c>
      <c r="B793" s="427">
        <v>44342</v>
      </c>
      <c r="C793" s="403" t="s">
        <v>2</v>
      </c>
      <c r="D793" s="428" t="s">
        <v>98</v>
      </c>
      <c r="E793" s="429">
        <v>0</v>
      </c>
      <c r="F793" s="471">
        <v>0</v>
      </c>
      <c r="G793" s="470">
        <v>0</v>
      </c>
      <c r="H793" s="481">
        <f t="shared" si="94"/>
        <v>0</v>
      </c>
      <c r="I793" s="431">
        <f t="shared" si="95"/>
        <v>0</v>
      </c>
      <c r="J793" s="431">
        <f t="shared" si="96"/>
        <v>0</v>
      </c>
      <c r="K793" s="506"/>
      <c r="L793" s="506"/>
      <c r="M793" s="1782">
        <f t="shared" si="97"/>
        <v>17377</v>
      </c>
      <c r="N793" s="433">
        <f t="shared" si="98"/>
        <v>17377</v>
      </c>
      <c r="O793" s="427">
        <f t="shared" si="99"/>
        <v>44342</v>
      </c>
      <c r="Q793" s="1563"/>
      <c r="R793" s="554"/>
    </row>
    <row r="794" spans="1:18" s="118" customFormat="1" ht="18" customHeight="1" x14ac:dyDescent="0.2">
      <c r="A794" s="476" t="str">
        <f t="shared" si="100"/>
        <v>21</v>
      </c>
      <c r="B794" s="427">
        <v>44343</v>
      </c>
      <c r="C794" s="403" t="s">
        <v>3</v>
      </c>
      <c r="D794" s="428" t="s">
        <v>98</v>
      </c>
      <c r="E794" s="429">
        <v>0</v>
      </c>
      <c r="F794" s="471">
        <v>0</v>
      </c>
      <c r="G794" s="470">
        <v>0</v>
      </c>
      <c r="H794" s="481">
        <f t="shared" si="94"/>
        <v>0</v>
      </c>
      <c r="I794" s="431">
        <f t="shared" si="95"/>
        <v>0</v>
      </c>
      <c r="J794" s="431">
        <f t="shared" si="96"/>
        <v>0</v>
      </c>
      <c r="K794" s="506"/>
      <c r="L794" s="506"/>
      <c r="M794" s="1782">
        <f t="shared" si="97"/>
        <v>17377</v>
      </c>
      <c r="N794" s="433">
        <f t="shared" si="98"/>
        <v>17377</v>
      </c>
      <c r="O794" s="427">
        <f t="shared" si="99"/>
        <v>44343</v>
      </c>
      <c r="Q794" s="1563"/>
      <c r="R794" s="554"/>
    </row>
    <row r="795" spans="1:18" s="118" customFormat="1" ht="18" customHeight="1" x14ac:dyDescent="0.2">
      <c r="A795" s="476" t="str">
        <f t="shared" si="100"/>
        <v>21</v>
      </c>
      <c r="B795" s="427">
        <v>44344</v>
      </c>
      <c r="C795" s="403" t="s">
        <v>4</v>
      </c>
      <c r="D795" s="428" t="s">
        <v>98</v>
      </c>
      <c r="E795" s="429">
        <v>0</v>
      </c>
      <c r="F795" s="471">
        <v>0</v>
      </c>
      <c r="G795" s="470">
        <v>0</v>
      </c>
      <c r="H795" s="481">
        <f t="shared" si="94"/>
        <v>0</v>
      </c>
      <c r="I795" s="431">
        <f t="shared" si="95"/>
        <v>0</v>
      </c>
      <c r="J795" s="431">
        <f t="shared" si="96"/>
        <v>0</v>
      </c>
      <c r="K795" s="506"/>
      <c r="L795" s="506"/>
      <c r="M795" s="1782">
        <f t="shared" si="97"/>
        <v>17377</v>
      </c>
      <c r="N795" s="433">
        <f t="shared" si="98"/>
        <v>17377</v>
      </c>
      <c r="O795" s="427">
        <f t="shared" si="99"/>
        <v>44344</v>
      </c>
      <c r="Q795" s="1563"/>
      <c r="R795" s="554"/>
    </row>
    <row r="796" spans="1:18" s="118" customFormat="1" ht="18" customHeight="1" x14ac:dyDescent="0.2">
      <c r="A796" s="468" t="str">
        <f t="shared" si="100"/>
        <v>21</v>
      </c>
      <c r="B796" s="435">
        <v>44345</v>
      </c>
      <c r="C796" s="583" t="s">
        <v>5</v>
      </c>
      <c r="D796" s="459" t="s">
        <v>99</v>
      </c>
      <c r="E796" s="555"/>
      <c r="F796" s="384"/>
      <c r="G796" s="555"/>
      <c r="H796" s="472">
        <f t="shared" si="94"/>
        <v>0</v>
      </c>
      <c r="I796" s="473">
        <f t="shared" si="95"/>
        <v>0</v>
      </c>
      <c r="J796" s="473">
        <f t="shared" si="96"/>
        <v>0</v>
      </c>
      <c r="K796" s="585"/>
      <c r="L796" s="585"/>
      <c r="M796" s="1781">
        <f t="shared" si="97"/>
        <v>17377</v>
      </c>
      <c r="N796" s="475">
        <f t="shared" si="98"/>
        <v>17377</v>
      </c>
      <c r="O796" s="427">
        <f t="shared" si="99"/>
        <v>44345</v>
      </c>
      <c r="Q796" s="1563"/>
      <c r="R796" s="554"/>
    </row>
    <row r="797" spans="1:18" s="118" customFormat="1" ht="18" customHeight="1" x14ac:dyDescent="0.2">
      <c r="A797" s="468" t="str">
        <f t="shared" si="100"/>
        <v>21</v>
      </c>
      <c r="B797" s="435">
        <v>44346</v>
      </c>
      <c r="C797" s="583" t="s">
        <v>100</v>
      </c>
      <c r="D797" s="459" t="s">
        <v>99</v>
      </c>
      <c r="E797" s="555"/>
      <c r="F797" s="384"/>
      <c r="G797" s="555"/>
      <c r="H797" s="472">
        <f t="shared" si="94"/>
        <v>0</v>
      </c>
      <c r="I797" s="473">
        <f t="shared" si="95"/>
        <v>0</v>
      </c>
      <c r="J797" s="473">
        <f t="shared" si="96"/>
        <v>0</v>
      </c>
      <c r="K797" s="585"/>
      <c r="L797" s="585"/>
      <c r="M797" s="1781">
        <f t="shared" si="97"/>
        <v>17377</v>
      </c>
      <c r="N797" s="475">
        <f t="shared" si="98"/>
        <v>17377</v>
      </c>
      <c r="O797" s="427">
        <f t="shared" si="99"/>
        <v>44346</v>
      </c>
      <c r="Q797" s="1563"/>
      <c r="R797" s="554"/>
    </row>
    <row r="798" spans="1:18" s="118" customFormat="1" ht="18" customHeight="1" x14ac:dyDescent="0.2">
      <c r="A798" s="476" t="str">
        <f t="shared" si="100"/>
        <v>21</v>
      </c>
      <c r="B798" s="427">
        <v>44347</v>
      </c>
      <c r="C798" s="403" t="s">
        <v>0</v>
      </c>
      <c r="D798" s="428" t="s">
        <v>98</v>
      </c>
      <c r="E798" s="429">
        <v>0</v>
      </c>
      <c r="F798" s="471">
        <v>2</v>
      </c>
      <c r="G798" s="470">
        <v>0</v>
      </c>
      <c r="H798" s="481">
        <f t="shared" si="94"/>
        <v>2</v>
      </c>
      <c r="I798" s="431">
        <f t="shared" si="95"/>
        <v>0</v>
      </c>
      <c r="J798" s="431">
        <f t="shared" si="96"/>
        <v>0</v>
      </c>
      <c r="K798" s="506"/>
      <c r="L798" s="506"/>
      <c r="M798" s="1782">
        <f t="shared" si="97"/>
        <v>17379</v>
      </c>
      <c r="N798" s="433">
        <f t="shared" si="98"/>
        <v>17377</v>
      </c>
      <c r="O798" s="427">
        <f t="shared" si="99"/>
        <v>44347</v>
      </c>
      <c r="Q798" s="1563"/>
      <c r="R798" s="554"/>
    </row>
    <row r="799" spans="1:18" s="118" customFormat="1" ht="18" customHeight="1" x14ac:dyDescent="0.2">
      <c r="A799" s="476" t="str">
        <f t="shared" si="100"/>
        <v>21</v>
      </c>
      <c r="B799" s="427">
        <v>44348</v>
      </c>
      <c r="C799" s="403" t="s">
        <v>1</v>
      </c>
      <c r="D799" s="428" t="s">
        <v>98</v>
      </c>
      <c r="E799" s="429">
        <v>2</v>
      </c>
      <c r="F799" s="471">
        <v>2</v>
      </c>
      <c r="G799" s="470">
        <v>2</v>
      </c>
      <c r="H799" s="481">
        <f t="shared" si="94"/>
        <v>2</v>
      </c>
      <c r="I799" s="431">
        <f t="shared" si="95"/>
        <v>0</v>
      </c>
      <c r="J799" s="431">
        <f t="shared" si="96"/>
        <v>0</v>
      </c>
      <c r="K799" s="506"/>
      <c r="L799" s="506"/>
      <c r="M799" s="1782">
        <f t="shared" si="97"/>
        <v>17381</v>
      </c>
      <c r="N799" s="433">
        <f t="shared" si="98"/>
        <v>17379</v>
      </c>
      <c r="O799" s="427">
        <f t="shared" si="99"/>
        <v>44348</v>
      </c>
      <c r="Q799" s="1563"/>
      <c r="R799" s="554"/>
    </row>
    <row r="800" spans="1:18" s="118" customFormat="1" ht="18" customHeight="1" x14ac:dyDescent="0.2">
      <c r="A800" s="476" t="str">
        <f t="shared" si="100"/>
        <v>21</v>
      </c>
      <c r="B800" s="427">
        <v>44349</v>
      </c>
      <c r="C800" s="403" t="s">
        <v>2</v>
      </c>
      <c r="D800" s="428" t="s">
        <v>98</v>
      </c>
      <c r="E800" s="429">
        <v>1</v>
      </c>
      <c r="F800" s="471">
        <v>2</v>
      </c>
      <c r="G800" s="470">
        <v>1</v>
      </c>
      <c r="H800" s="481">
        <f t="shared" si="94"/>
        <v>3</v>
      </c>
      <c r="I800" s="431">
        <f t="shared" si="95"/>
        <v>0</v>
      </c>
      <c r="J800" s="431">
        <f t="shared" si="96"/>
        <v>1</v>
      </c>
      <c r="K800" s="506"/>
      <c r="L800" s="506"/>
      <c r="M800" s="1782">
        <f t="shared" si="97"/>
        <v>17383</v>
      </c>
      <c r="N800" s="433">
        <f t="shared" si="98"/>
        <v>17380</v>
      </c>
      <c r="O800" s="427">
        <f t="shared" si="99"/>
        <v>44349</v>
      </c>
      <c r="Q800" s="1563"/>
      <c r="R800" s="554"/>
    </row>
    <row r="801" spans="1:18" s="118" customFormat="1" ht="18" customHeight="1" x14ac:dyDescent="0.2">
      <c r="A801" s="476" t="str">
        <f t="shared" si="100"/>
        <v>21</v>
      </c>
      <c r="B801" s="427">
        <v>44350</v>
      </c>
      <c r="C801" s="403" t="s">
        <v>3</v>
      </c>
      <c r="D801" s="428" t="s">
        <v>98</v>
      </c>
      <c r="E801" s="429">
        <v>1</v>
      </c>
      <c r="F801" s="471">
        <v>2</v>
      </c>
      <c r="G801" s="470">
        <v>1</v>
      </c>
      <c r="H801" s="481">
        <f t="shared" si="94"/>
        <v>4</v>
      </c>
      <c r="I801" s="431">
        <f t="shared" si="95"/>
        <v>0</v>
      </c>
      <c r="J801" s="431">
        <f t="shared" si="96"/>
        <v>2</v>
      </c>
      <c r="K801" s="506"/>
      <c r="L801" s="506"/>
      <c r="M801" s="1782">
        <f t="shared" si="97"/>
        <v>17385</v>
      </c>
      <c r="N801" s="433">
        <f t="shared" si="98"/>
        <v>17381</v>
      </c>
      <c r="O801" s="427">
        <f t="shared" si="99"/>
        <v>44350</v>
      </c>
      <c r="Q801" s="1563"/>
      <c r="R801" s="554"/>
    </row>
    <row r="802" spans="1:18" s="118" customFormat="1" ht="18" customHeight="1" x14ac:dyDescent="0.2">
      <c r="A802" s="476" t="str">
        <f t="shared" si="100"/>
        <v>21</v>
      </c>
      <c r="B802" s="427">
        <v>44351</v>
      </c>
      <c r="C802" s="403" t="s">
        <v>4</v>
      </c>
      <c r="D802" s="428" t="s">
        <v>98</v>
      </c>
      <c r="E802" s="429">
        <v>1</v>
      </c>
      <c r="F802" s="471">
        <v>2</v>
      </c>
      <c r="G802" s="470">
        <v>1</v>
      </c>
      <c r="H802" s="481">
        <f t="shared" si="94"/>
        <v>5</v>
      </c>
      <c r="I802" s="431">
        <f t="shared" si="95"/>
        <v>0</v>
      </c>
      <c r="J802" s="431">
        <f t="shared" si="96"/>
        <v>3</v>
      </c>
      <c r="K802" s="506"/>
      <c r="L802" s="506"/>
      <c r="M802" s="1782">
        <f t="shared" si="97"/>
        <v>17387</v>
      </c>
      <c r="N802" s="433">
        <f t="shared" si="98"/>
        <v>17382</v>
      </c>
      <c r="O802" s="427">
        <f t="shared" si="99"/>
        <v>44351</v>
      </c>
      <c r="Q802" s="1563"/>
      <c r="R802" s="554"/>
    </row>
    <row r="803" spans="1:18" s="118" customFormat="1" ht="18" customHeight="1" x14ac:dyDescent="0.2">
      <c r="A803" s="468" t="str">
        <f t="shared" si="100"/>
        <v>21</v>
      </c>
      <c r="B803" s="435">
        <v>44352</v>
      </c>
      <c r="C803" s="583" t="s">
        <v>5</v>
      </c>
      <c r="D803" s="459" t="s">
        <v>99</v>
      </c>
      <c r="E803" s="555"/>
      <c r="F803" s="384"/>
      <c r="G803" s="555"/>
      <c r="H803" s="472">
        <f t="shared" si="94"/>
        <v>5</v>
      </c>
      <c r="I803" s="473">
        <f t="shared" si="95"/>
        <v>0</v>
      </c>
      <c r="J803" s="473">
        <f t="shared" si="96"/>
        <v>5</v>
      </c>
      <c r="K803" s="585"/>
      <c r="L803" s="585"/>
      <c r="M803" s="1781">
        <f t="shared" si="97"/>
        <v>17387</v>
      </c>
      <c r="N803" s="475">
        <f t="shared" si="98"/>
        <v>17382</v>
      </c>
      <c r="O803" s="427">
        <f t="shared" si="99"/>
        <v>44352</v>
      </c>
      <c r="Q803" s="1563"/>
      <c r="R803" s="554"/>
    </row>
    <row r="804" spans="1:18" s="118" customFormat="1" ht="18" customHeight="1" x14ac:dyDescent="0.2">
      <c r="A804" s="468" t="str">
        <f t="shared" si="100"/>
        <v>21</v>
      </c>
      <c r="B804" s="435">
        <v>44353</v>
      </c>
      <c r="C804" s="583" t="s">
        <v>100</v>
      </c>
      <c r="D804" s="459" t="s">
        <v>99</v>
      </c>
      <c r="E804" s="555"/>
      <c r="F804" s="384"/>
      <c r="G804" s="555"/>
      <c r="H804" s="472">
        <f t="shared" si="94"/>
        <v>5</v>
      </c>
      <c r="I804" s="473">
        <f t="shared" si="95"/>
        <v>0</v>
      </c>
      <c r="J804" s="473">
        <f t="shared" si="96"/>
        <v>5</v>
      </c>
      <c r="K804" s="585"/>
      <c r="L804" s="585"/>
      <c r="M804" s="1781">
        <f t="shared" si="97"/>
        <v>17387</v>
      </c>
      <c r="N804" s="475">
        <f t="shared" si="98"/>
        <v>17382</v>
      </c>
      <c r="O804" s="427">
        <f t="shared" si="99"/>
        <v>44353</v>
      </c>
      <c r="Q804" s="1563"/>
      <c r="R804" s="554"/>
    </row>
    <row r="805" spans="1:18" s="118" customFormat="1" ht="18" customHeight="1" x14ac:dyDescent="0.2">
      <c r="A805" s="476" t="str">
        <f t="shared" si="100"/>
        <v>21</v>
      </c>
      <c r="B805" s="427">
        <v>44354</v>
      </c>
      <c r="C805" s="403" t="s">
        <v>0</v>
      </c>
      <c r="D805" s="428" t="s">
        <v>98</v>
      </c>
      <c r="E805" s="429">
        <v>1</v>
      </c>
      <c r="F805" s="471">
        <v>2</v>
      </c>
      <c r="G805" s="470">
        <v>1</v>
      </c>
      <c r="H805" s="481">
        <f t="shared" si="94"/>
        <v>6</v>
      </c>
      <c r="I805" s="431">
        <f t="shared" si="95"/>
        <v>0</v>
      </c>
      <c r="J805" s="431">
        <f t="shared" si="96"/>
        <v>4</v>
      </c>
      <c r="K805" s="506"/>
      <c r="L805" s="506"/>
      <c r="M805" s="1782">
        <f t="shared" si="97"/>
        <v>17389</v>
      </c>
      <c r="N805" s="433">
        <f t="shared" si="98"/>
        <v>17383</v>
      </c>
      <c r="O805" s="427">
        <f t="shared" si="99"/>
        <v>44354</v>
      </c>
      <c r="Q805" s="1563"/>
      <c r="R805" s="554"/>
    </row>
    <row r="806" spans="1:18" s="118" customFormat="1" ht="18" customHeight="1" x14ac:dyDescent="0.2">
      <c r="A806" s="476" t="str">
        <f t="shared" si="100"/>
        <v>21</v>
      </c>
      <c r="B806" s="427">
        <v>44355</v>
      </c>
      <c r="C806" s="403" t="s">
        <v>1</v>
      </c>
      <c r="D806" s="428" t="s">
        <v>98</v>
      </c>
      <c r="E806" s="429">
        <v>1</v>
      </c>
      <c r="F806" s="471">
        <v>2</v>
      </c>
      <c r="G806" s="470">
        <v>1</v>
      </c>
      <c r="H806" s="481">
        <f t="shared" si="94"/>
        <v>7</v>
      </c>
      <c r="I806" s="431">
        <f t="shared" si="95"/>
        <v>0</v>
      </c>
      <c r="J806" s="431">
        <f t="shared" si="96"/>
        <v>5</v>
      </c>
      <c r="K806" s="506"/>
      <c r="L806" s="506"/>
      <c r="M806" s="1782">
        <f t="shared" si="97"/>
        <v>17391</v>
      </c>
      <c r="N806" s="433">
        <f t="shared" si="98"/>
        <v>17384</v>
      </c>
      <c r="O806" s="427">
        <f t="shared" si="99"/>
        <v>44355</v>
      </c>
      <c r="Q806" s="1563"/>
      <c r="R806" s="554"/>
    </row>
    <row r="807" spans="1:18" s="118" customFormat="1" ht="18" customHeight="1" x14ac:dyDescent="0.2">
      <c r="A807" s="476" t="str">
        <f t="shared" si="100"/>
        <v>21</v>
      </c>
      <c r="B807" s="427">
        <v>44356</v>
      </c>
      <c r="C807" s="403" t="s">
        <v>2</v>
      </c>
      <c r="D807" s="428" t="s">
        <v>98</v>
      </c>
      <c r="E807" s="429">
        <v>1</v>
      </c>
      <c r="F807" s="471">
        <v>2</v>
      </c>
      <c r="G807" s="470">
        <v>1</v>
      </c>
      <c r="H807" s="481">
        <f t="shared" si="94"/>
        <v>8</v>
      </c>
      <c r="I807" s="431">
        <f t="shared" si="95"/>
        <v>0</v>
      </c>
      <c r="J807" s="431">
        <f t="shared" si="96"/>
        <v>6</v>
      </c>
      <c r="K807" s="506"/>
      <c r="L807" s="506"/>
      <c r="M807" s="1782">
        <f t="shared" si="97"/>
        <v>17393</v>
      </c>
      <c r="N807" s="433">
        <f t="shared" si="98"/>
        <v>17385</v>
      </c>
      <c r="O807" s="427">
        <f t="shared" si="99"/>
        <v>44356</v>
      </c>
      <c r="Q807" s="1563"/>
      <c r="R807" s="554"/>
    </row>
    <row r="808" spans="1:18" s="118" customFormat="1" ht="18" customHeight="1" x14ac:dyDescent="0.2">
      <c r="A808" s="476" t="str">
        <f t="shared" si="100"/>
        <v>21</v>
      </c>
      <c r="B808" s="427">
        <v>44357</v>
      </c>
      <c r="C808" s="403" t="s">
        <v>3</v>
      </c>
      <c r="D808" s="428" t="s">
        <v>98</v>
      </c>
      <c r="E808" s="429">
        <v>1</v>
      </c>
      <c r="F808" s="471">
        <v>2</v>
      </c>
      <c r="G808" s="470">
        <v>1</v>
      </c>
      <c r="H808" s="481">
        <f t="shared" si="94"/>
        <v>9</v>
      </c>
      <c r="I808" s="431">
        <f t="shared" si="95"/>
        <v>0</v>
      </c>
      <c r="J808" s="431">
        <f t="shared" si="96"/>
        <v>7</v>
      </c>
      <c r="K808" s="506"/>
      <c r="L808" s="506"/>
      <c r="M808" s="1782">
        <f t="shared" si="97"/>
        <v>17395</v>
      </c>
      <c r="N808" s="433">
        <f t="shared" si="98"/>
        <v>17386</v>
      </c>
      <c r="O808" s="427">
        <f t="shared" si="99"/>
        <v>44357</v>
      </c>
      <c r="Q808" s="1563"/>
      <c r="R808" s="554"/>
    </row>
    <row r="809" spans="1:18" s="118" customFormat="1" ht="18" customHeight="1" x14ac:dyDescent="0.2">
      <c r="A809" s="476" t="str">
        <f t="shared" si="100"/>
        <v>21</v>
      </c>
      <c r="B809" s="427">
        <v>44358</v>
      </c>
      <c r="C809" s="403" t="s">
        <v>4</v>
      </c>
      <c r="D809" s="428" t="s">
        <v>98</v>
      </c>
      <c r="E809" s="429">
        <v>1</v>
      </c>
      <c r="F809" s="471">
        <v>2</v>
      </c>
      <c r="G809" s="470">
        <v>1</v>
      </c>
      <c r="H809" s="481">
        <f t="shared" si="94"/>
        <v>10</v>
      </c>
      <c r="I809" s="431">
        <f t="shared" si="95"/>
        <v>0</v>
      </c>
      <c r="J809" s="431">
        <f t="shared" si="96"/>
        <v>8</v>
      </c>
      <c r="K809" s="506"/>
      <c r="L809" s="506"/>
      <c r="M809" s="1782">
        <f t="shared" si="97"/>
        <v>17397</v>
      </c>
      <c r="N809" s="433">
        <f t="shared" si="98"/>
        <v>17387</v>
      </c>
      <c r="O809" s="427">
        <f t="shared" si="99"/>
        <v>44358</v>
      </c>
      <c r="Q809" s="1563"/>
      <c r="R809" s="554"/>
    </row>
    <row r="810" spans="1:18" s="118" customFormat="1" ht="18" customHeight="1" x14ac:dyDescent="0.2">
      <c r="A810" s="468" t="str">
        <f t="shared" si="100"/>
        <v>21</v>
      </c>
      <c r="B810" s="435">
        <v>44359</v>
      </c>
      <c r="C810" s="583" t="s">
        <v>5</v>
      </c>
      <c r="D810" s="459" t="s">
        <v>99</v>
      </c>
      <c r="E810" s="555"/>
      <c r="F810" s="384"/>
      <c r="G810" s="555"/>
      <c r="H810" s="472">
        <f t="shared" si="94"/>
        <v>10</v>
      </c>
      <c r="I810" s="473">
        <f t="shared" si="95"/>
        <v>0</v>
      </c>
      <c r="J810" s="473">
        <f t="shared" si="96"/>
        <v>10</v>
      </c>
      <c r="K810" s="585"/>
      <c r="L810" s="585"/>
      <c r="M810" s="1781">
        <f t="shared" si="97"/>
        <v>17397</v>
      </c>
      <c r="N810" s="475">
        <f t="shared" si="98"/>
        <v>17387</v>
      </c>
      <c r="O810" s="427">
        <f t="shared" si="99"/>
        <v>44359</v>
      </c>
      <c r="Q810" s="1563"/>
      <c r="R810" s="554"/>
    </row>
    <row r="811" spans="1:18" s="118" customFormat="1" ht="18" customHeight="1" x14ac:dyDescent="0.2">
      <c r="A811" s="468" t="str">
        <f t="shared" si="100"/>
        <v>21</v>
      </c>
      <c r="B811" s="435">
        <v>44360</v>
      </c>
      <c r="C811" s="583" t="s">
        <v>100</v>
      </c>
      <c r="D811" s="459" t="s">
        <v>99</v>
      </c>
      <c r="E811" s="555"/>
      <c r="F811" s="384"/>
      <c r="G811" s="555"/>
      <c r="H811" s="472">
        <f t="shared" si="94"/>
        <v>10</v>
      </c>
      <c r="I811" s="473">
        <f t="shared" si="95"/>
        <v>0</v>
      </c>
      <c r="J811" s="473">
        <f t="shared" si="96"/>
        <v>10</v>
      </c>
      <c r="K811" s="585"/>
      <c r="L811" s="585"/>
      <c r="M811" s="1781">
        <f t="shared" si="97"/>
        <v>17397</v>
      </c>
      <c r="N811" s="475">
        <f t="shared" si="98"/>
        <v>17387</v>
      </c>
      <c r="O811" s="427">
        <f t="shared" si="99"/>
        <v>44360</v>
      </c>
      <c r="Q811" s="1563"/>
      <c r="R811" s="554"/>
    </row>
    <row r="812" spans="1:18" s="118" customFormat="1" ht="18" customHeight="1" x14ac:dyDescent="0.2">
      <c r="A812" s="476" t="str">
        <f t="shared" si="100"/>
        <v>21</v>
      </c>
      <c r="B812" s="427">
        <v>44361</v>
      </c>
      <c r="C812" s="403" t="s">
        <v>0</v>
      </c>
      <c r="D812" s="428" t="s">
        <v>98</v>
      </c>
      <c r="E812" s="429">
        <v>1</v>
      </c>
      <c r="F812" s="471">
        <v>2</v>
      </c>
      <c r="G812" s="470">
        <v>1</v>
      </c>
      <c r="H812" s="481">
        <f t="shared" si="94"/>
        <v>11</v>
      </c>
      <c r="I812" s="431">
        <f t="shared" si="95"/>
        <v>0</v>
      </c>
      <c r="J812" s="431">
        <f t="shared" si="96"/>
        <v>9</v>
      </c>
      <c r="K812" s="506"/>
      <c r="L812" s="506"/>
      <c r="M812" s="1782">
        <f t="shared" si="97"/>
        <v>17399</v>
      </c>
      <c r="N812" s="433">
        <f t="shared" si="98"/>
        <v>17388</v>
      </c>
      <c r="O812" s="427">
        <f t="shared" si="99"/>
        <v>44361</v>
      </c>
      <c r="Q812" s="1563"/>
      <c r="R812" s="554"/>
    </row>
    <row r="813" spans="1:18" s="118" customFormat="1" ht="18" customHeight="1" x14ac:dyDescent="0.2">
      <c r="A813" s="476" t="str">
        <f t="shared" si="100"/>
        <v>21</v>
      </c>
      <c r="B813" s="427">
        <v>44362</v>
      </c>
      <c r="C813" s="403" t="s">
        <v>1</v>
      </c>
      <c r="D813" s="428" t="s">
        <v>98</v>
      </c>
      <c r="E813" s="429">
        <v>1</v>
      </c>
      <c r="F813" s="471">
        <v>2</v>
      </c>
      <c r="G813" s="470">
        <v>1</v>
      </c>
      <c r="H813" s="481">
        <f t="shared" si="94"/>
        <v>12</v>
      </c>
      <c r="I813" s="431">
        <f t="shared" si="95"/>
        <v>0</v>
      </c>
      <c r="J813" s="431">
        <f t="shared" si="96"/>
        <v>10</v>
      </c>
      <c r="K813" s="506"/>
      <c r="L813" s="506"/>
      <c r="M813" s="1782">
        <f t="shared" si="97"/>
        <v>17401</v>
      </c>
      <c r="N813" s="433">
        <f t="shared" si="98"/>
        <v>17389</v>
      </c>
      <c r="O813" s="427">
        <f t="shared" si="99"/>
        <v>44362</v>
      </c>
      <c r="Q813" s="1563"/>
      <c r="R813" s="554"/>
    </row>
    <row r="814" spans="1:18" s="118" customFormat="1" ht="18" customHeight="1" x14ac:dyDescent="0.2">
      <c r="A814" s="476" t="str">
        <f t="shared" si="100"/>
        <v>21</v>
      </c>
      <c r="B814" s="427">
        <v>44363</v>
      </c>
      <c r="C814" s="403" t="s">
        <v>2</v>
      </c>
      <c r="D814" s="428" t="s">
        <v>98</v>
      </c>
      <c r="E814" s="429">
        <v>1</v>
      </c>
      <c r="F814" s="471">
        <v>2</v>
      </c>
      <c r="G814" s="470">
        <v>1</v>
      </c>
      <c r="H814" s="481">
        <f t="shared" si="94"/>
        <v>13</v>
      </c>
      <c r="I814" s="431">
        <f t="shared" si="95"/>
        <v>0</v>
      </c>
      <c r="J814" s="431">
        <f t="shared" si="96"/>
        <v>11</v>
      </c>
      <c r="K814" s="506"/>
      <c r="L814" s="506"/>
      <c r="M814" s="1782">
        <f t="shared" si="97"/>
        <v>17403</v>
      </c>
      <c r="N814" s="433">
        <f t="shared" si="98"/>
        <v>17390</v>
      </c>
      <c r="O814" s="427">
        <f t="shared" si="99"/>
        <v>44363</v>
      </c>
      <c r="Q814" s="1563"/>
      <c r="R814" s="554"/>
    </row>
    <row r="815" spans="1:18" s="118" customFormat="1" ht="18" customHeight="1" x14ac:dyDescent="0.2">
      <c r="A815" s="476" t="str">
        <f t="shared" si="100"/>
        <v>21</v>
      </c>
      <c r="B815" s="427">
        <v>44364</v>
      </c>
      <c r="C815" s="403" t="s">
        <v>3</v>
      </c>
      <c r="D815" s="428" t="s">
        <v>98</v>
      </c>
      <c r="E815" s="429">
        <v>2</v>
      </c>
      <c r="F815" s="471">
        <v>1</v>
      </c>
      <c r="G815" s="470">
        <v>2</v>
      </c>
      <c r="H815" s="481">
        <f t="shared" si="94"/>
        <v>12</v>
      </c>
      <c r="I815" s="431">
        <f t="shared" si="95"/>
        <v>0</v>
      </c>
      <c r="J815" s="431">
        <f t="shared" si="96"/>
        <v>11</v>
      </c>
      <c r="K815" s="506"/>
      <c r="L815" s="506"/>
      <c r="M815" s="1782">
        <f t="shared" si="97"/>
        <v>17404</v>
      </c>
      <c r="N815" s="433">
        <f t="shared" si="98"/>
        <v>17392</v>
      </c>
      <c r="O815" s="427">
        <f t="shared" si="99"/>
        <v>44364</v>
      </c>
      <c r="Q815" s="1563"/>
      <c r="R815" s="554"/>
    </row>
    <row r="816" spans="1:18" s="118" customFormat="1" ht="18" customHeight="1" x14ac:dyDescent="0.2">
      <c r="A816" s="476" t="str">
        <f t="shared" si="100"/>
        <v>21</v>
      </c>
      <c r="B816" s="427">
        <v>44365</v>
      </c>
      <c r="C816" s="403" t="s">
        <v>4</v>
      </c>
      <c r="D816" s="428" t="s">
        <v>98</v>
      </c>
      <c r="E816" s="429">
        <v>1</v>
      </c>
      <c r="F816" s="471">
        <v>0</v>
      </c>
      <c r="G816" s="470">
        <v>1</v>
      </c>
      <c r="H816" s="481">
        <f t="shared" si="94"/>
        <v>11</v>
      </c>
      <c r="I816" s="431">
        <f t="shared" si="95"/>
        <v>0</v>
      </c>
      <c r="J816" s="431">
        <f t="shared" si="96"/>
        <v>11</v>
      </c>
      <c r="K816" s="506"/>
      <c r="L816" s="506"/>
      <c r="M816" s="1782">
        <f t="shared" si="97"/>
        <v>17404</v>
      </c>
      <c r="N816" s="433">
        <f t="shared" si="98"/>
        <v>17393</v>
      </c>
      <c r="O816" s="427">
        <f t="shared" si="99"/>
        <v>44365</v>
      </c>
      <c r="Q816" s="1563"/>
      <c r="R816" s="554"/>
    </row>
    <row r="817" spans="1:18" s="118" customFormat="1" ht="18" customHeight="1" x14ac:dyDescent="0.2">
      <c r="A817" s="468" t="str">
        <f t="shared" si="100"/>
        <v>21</v>
      </c>
      <c r="B817" s="435">
        <v>44366</v>
      </c>
      <c r="C817" s="583" t="s">
        <v>5</v>
      </c>
      <c r="D817" s="459" t="s">
        <v>99</v>
      </c>
      <c r="E817" s="555"/>
      <c r="F817" s="384"/>
      <c r="G817" s="555"/>
      <c r="H817" s="472">
        <f t="shared" si="94"/>
        <v>11</v>
      </c>
      <c r="I817" s="473">
        <f t="shared" si="95"/>
        <v>0</v>
      </c>
      <c r="J817" s="473">
        <f t="shared" si="96"/>
        <v>11</v>
      </c>
      <c r="K817" s="585"/>
      <c r="L817" s="585"/>
      <c r="M817" s="1781">
        <f t="shared" si="97"/>
        <v>17404</v>
      </c>
      <c r="N817" s="475">
        <f t="shared" si="98"/>
        <v>17393</v>
      </c>
      <c r="O817" s="427">
        <f t="shared" si="99"/>
        <v>44366</v>
      </c>
      <c r="Q817" s="1563"/>
      <c r="R817" s="554"/>
    </row>
    <row r="818" spans="1:18" s="118" customFormat="1" ht="18" customHeight="1" x14ac:dyDescent="0.2">
      <c r="A818" s="468" t="str">
        <f t="shared" si="100"/>
        <v>21</v>
      </c>
      <c r="B818" s="435">
        <v>44367</v>
      </c>
      <c r="C818" s="583" t="s">
        <v>100</v>
      </c>
      <c r="D818" s="459" t="s">
        <v>99</v>
      </c>
      <c r="E818" s="555"/>
      <c r="F818" s="384"/>
      <c r="G818" s="555"/>
      <c r="H818" s="472">
        <f t="shared" si="94"/>
        <v>11</v>
      </c>
      <c r="I818" s="473">
        <f t="shared" si="95"/>
        <v>0</v>
      </c>
      <c r="J818" s="473">
        <f t="shared" si="96"/>
        <v>11</v>
      </c>
      <c r="K818" s="585"/>
      <c r="L818" s="585"/>
      <c r="M818" s="1781">
        <f t="shared" si="97"/>
        <v>17404</v>
      </c>
      <c r="N818" s="475">
        <f t="shared" si="98"/>
        <v>17393</v>
      </c>
      <c r="O818" s="427">
        <f t="shared" si="99"/>
        <v>44367</v>
      </c>
      <c r="Q818" s="1563"/>
      <c r="R818" s="554"/>
    </row>
    <row r="819" spans="1:18" s="118" customFormat="1" ht="18" customHeight="1" x14ac:dyDescent="0.2">
      <c r="A819" s="476" t="str">
        <f t="shared" si="100"/>
        <v>21</v>
      </c>
      <c r="B819" s="427">
        <v>44368</v>
      </c>
      <c r="C819" s="403" t="s">
        <v>0</v>
      </c>
      <c r="D819" s="428" t="s">
        <v>98</v>
      </c>
      <c r="E819" s="429">
        <v>2</v>
      </c>
      <c r="F819" s="471">
        <v>0</v>
      </c>
      <c r="G819" s="470">
        <v>2</v>
      </c>
      <c r="H819" s="481">
        <f t="shared" si="94"/>
        <v>9</v>
      </c>
      <c r="I819" s="431">
        <f t="shared" si="95"/>
        <v>0</v>
      </c>
      <c r="J819" s="431">
        <f t="shared" si="96"/>
        <v>9</v>
      </c>
      <c r="K819" s="506"/>
      <c r="L819" s="506"/>
      <c r="M819" s="1782">
        <f t="shared" si="97"/>
        <v>17404</v>
      </c>
      <c r="N819" s="433">
        <f t="shared" si="98"/>
        <v>17395</v>
      </c>
      <c r="O819" s="427">
        <f t="shared" si="99"/>
        <v>44368</v>
      </c>
      <c r="Q819" s="1563"/>
      <c r="R819" s="554"/>
    </row>
    <row r="820" spans="1:18" s="118" customFormat="1" ht="18" customHeight="1" x14ac:dyDescent="0.2">
      <c r="A820" s="476" t="str">
        <f t="shared" si="100"/>
        <v>21</v>
      </c>
      <c r="B820" s="427">
        <v>44369</v>
      </c>
      <c r="C820" s="403" t="s">
        <v>1</v>
      </c>
      <c r="D820" s="428" t="s">
        <v>98</v>
      </c>
      <c r="E820" s="429">
        <v>2</v>
      </c>
      <c r="F820" s="471">
        <v>0</v>
      </c>
      <c r="G820" s="470">
        <v>2</v>
      </c>
      <c r="H820" s="481">
        <f t="shared" si="94"/>
        <v>7</v>
      </c>
      <c r="I820" s="431">
        <f t="shared" si="95"/>
        <v>0</v>
      </c>
      <c r="J820" s="431">
        <f t="shared" si="96"/>
        <v>7</v>
      </c>
      <c r="K820" s="506"/>
      <c r="L820" s="506"/>
      <c r="M820" s="1782">
        <f t="shared" si="97"/>
        <v>17404</v>
      </c>
      <c r="N820" s="433">
        <f t="shared" si="98"/>
        <v>17397</v>
      </c>
      <c r="O820" s="427">
        <f t="shared" si="99"/>
        <v>44369</v>
      </c>
      <c r="Q820" s="1563"/>
      <c r="R820" s="554"/>
    </row>
    <row r="821" spans="1:18" s="118" customFormat="1" ht="18" customHeight="1" x14ac:dyDescent="0.2">
      <c r="A821" s="476" t="str">
        <f t="shared" si="100"/>
        <v>21</v>
      </c>
      <c r="B821" s="427">
        <v>44370</v>
      </c>
      <c r="C821" s="403" t="s">
        <v>2</v>
      </c>
      <c r="D821" s="428" t="s">
        <v>98</v>
      </c>
      <c r="E821" s="429">
        <v>2</v>
      </c>
      <c r="F821" s="471">
        <v>0</v>
      </c>
      <c r="G821" s="470">
        <v>2</v>
      </c>
      <c r="H821" s="481">
        <f t="shared" si="94"/>
        <v>5</v>
      </c>
      <c r="I821" s="431">
        <f t="shared" si="95"/>
        <v>0</v>
      </c>
      <c r="J821" s="431">
        <f t="shared" si="96"/>
        <v>5</v>
      </c>
      <c r="K821" s="506"/>
      <c r="L821" s="506"/>
      <c r="M821" s="1782">
        <f t="shared" si="97"/>
        <v>17404</v>
      </c>
      <c r="N821" s="433">
        <f t="shared" si="98"/>
        <v>17399</v>
      </c>
      <c r="O821" s="427">
        <f t="shared" si="99"/>
        <v>44370</v>
      </c>
      <c r="Q821" s="1563"/>
      <c r="R821" s="554"/>
    </row>
    <row r="822" spans="1:18" s="118" customFormat="1" ht="18" customHeight="1" x14ac:dyDescent="0.2">
      <c r="A822" s="476" t="str">
        <f t="shared" si="100"/>
        <v>21</v>
      </c>
      <c r="B822" s="427">
        <v>44371</v>
      </c>
      <c r="C822" s="403" t="s">
        <v>3</v>
      </c>
      <c r="D822" s="428" t="s">
        <v>98</v>
      </c>
      <c r="E822" s="429">
        <v>1</v>
      </c>
      <c r="F822" s="471">
        <v>0</v>
      </c>
      <c r="G822" s="470">
        <v>1</v>
      </c>
      <c r="H822" s="481">
        <f t="shared" si="94"/>
        <v>4</v>
      </c>
      <c r="I822" s="431">
        <f t="shared" si="95"/>
        <v>0</v>
      </c>
      <c r="J822" s="431">
        <f t="shared" si="96"/>
        <v>4</v>
      </c>
      <c r="K822" s="506"/>
      <c r="L822" s="506"/>
      <c r="M822" s="1782">
        <f t="shared" si="97"/>
        <v>17404</v>
      </c>
      <c r="N822" s="433">
        <f t="shared" si="98"/>
        <v>17400</v>
      </c>
      <c r="O822" s="427">
        <f t="shared" si="99"/>
        <v>44371</v>
      </c>
      <c r="Q822" s="1563"/>
      <c r="R822" s="554"/>
    </row>
    <row r="823" spans="1:18" s="118" customFormat="1" ht="18" customHeight="1" x14ac:dyDescent="0.2">
      <c r="A823" s="476" t="str">
        <f t="shared" si="100"/>
        <v>21</v>
      </c>
      <c r="B823" s="427">
        <v>44372</v>
      </c>
      <c r="C823" s="403" t="s">
        <v>4</v>
      </c>
      <c r="D823" s="428" t="s">
        <v>98</v>
      </c>
      <c r="E823" s="429">
        <v>1</v>
      </c>
      <c r="F823" s="471">
        <v>0</v>
      </c>
      <c r="G823" s="470">
        <v>1</v>
      </c>
      <c r="H823" s="481">
        <f t="shared" si="94"/>
        <v>3</v>
      </c>
      <c r="I823" s="431">
        <f t="shared" si="95"/>
        <v>0</v>
      </c>
      <c r="J823" s="431">
        <f t="shared" si="96"/>
        <v>3</v>
      </c>
      <c r="K823" s="506"/>
      <c r="L823" s="506"/>
      <c r="M823" s="1782">
        <f t="shared" si="97"/>
        <v>17404</v>
      </c>
      <c r="N823" s="433">
        <f t="shared" si="98"/>
        <v>17401</v>
      </c>
      <c r="O823" s="427">
        <f t="shared" si="99"/>
        <v>44372</v>
      </c>
      <c r="Q823" s="1563"/>
      <c r="R823" s="554"/>
    </row>
    <row r="824" spans="1:18" s="118" customFormat="1" ht="18" customHeight="1" x14ac:dyDescent="0.2">
      <c r="A824" s="468" t="str">
        <f t="shared" si="100"/>
        <v>21</v>
      </c>
      <c r="B824" s="435">
        <v>44373</v>
      </c>
      <c r="C824" s="583" t="s">
        <v>5</v>
      </c>
      <c r="D824" s="459" t="s">
        <v>99</v>
      </c>
      <c r="E824" s="555"/>
      <c r="F824" s="384"/>
      <c r="G824" s="555"/>
      <c r="H824" s="472">
        <f t="shared" si="94"/>
        <v>3</v>
      </c>
      <c r="I824" s="473">
        <f t="shared" si="95"/>
        <v>0</v>
      </c>
      <c r="J824" s="473">
        <f t="shared" si="96"/>
        <v>3</v>
      </c>
      <c r="K824" s="585"/>
      <c r="L824" s="585"/>
      <c r="M824" s="1781">
        <f t="shared" si="97"/>
        <v>17404</v>
      </c>
      <c r="N824" s="475">
        <f t="shared" si="98"/>
        <v>17401</v>
      </c>
      <c r="O824" s="427">
        <f t="shared" si="99"/>
        <v>44373</v>
      </c>
      <c r="Q824" s="1563"/>
      <c r="R824" s="554"/>
    </row>
    <row r="825" spans="1:18" s="118" customFormat="1" ht="18" customHeight="1" x14ac:dyDescent="0.2">
      <c r="A825" s="468" t="str">
        <f t="shared" si="100"/>
        <v>21</v>
      </c>
      <c r="B825" s="435">
        <v>44374</v>
      </c>
      <c r="C825" s="583" t="s">
        <v>100</v>
      </c>
      <c r="D825" s="459" t="s">
        <v>99</v>
      </c>
      <c r="E825" s="555"/>
      <c r="F825" s="384"/>
      <c r="G825" s="555"/>
      <c r="H825" s="472">
        <f t="shared" si="94"/>
        <v>3</v>
      </c>
      <c r="I825" s="473">
        <f t="shared" si="95"/>
        <v>0</v>
      </c>
      <c r="J825" s="473">
        <f t="shared" si="96"/>
        <v>3</v>
      </c>
      <c r="K825" s="585"/>
      <c r="L825" s="585"/>
      <c r="M825" s="1781">
        <f t="shared" si="97"/>
        <v>17404</v>
      </c>
      <c r="N825" s="475">
        <f t="shared" si="98"/>
        <v>17401</v>
      </c>
      <c r="O825" s="427">
        <f t="shared" si="99"/>
        <v>44374</v>
      </c>
      <c r="Q825" s="1563"/>
      <c r="R825" s="554"/>
    </row>
    <row r="826" spans="1:18" s="118" customFormat="1" ht="18" customHeight="1" x14ac:dyDescent="0.2">
      <c r="A826" s="476" t="str">
        <f t="shared" si="100"/>
        <v>21</v>
      </c>
      <c r="B826" s="427">
        <v>44375</v>
      </c>
      <c r="C826" s="403" t="s">
        <v>0</v>
      </c>
      <c r="D826" s="428" t="s">
        <v>98</v>
      </c>
      <c r="E826" s="429">
        <v>1</v>
      </c>
      <c r="F826" s="471">
        <v>0</v>
      </c>
      <c r="G826" s="470">
        <v>1</v>
      </c>
      <c r="H826" s="481">
        <f t="shared" si="94"/>
        <v>2</v>
      </c>
      <c r="I826" s="431">
        <f t="shared" si="95"/>
        <v>0</v>
      </c>
      <c r="J826" s="431">
        <f t="shared" si="96"/>
        <v>2</v>
      </c>
      <c r="K826" s="506"/>
      <c r="L826" s="506"/>
      <c r="M826" s="1782">
        <f t="shared" si="97"/>
        <v>17404</v>
      </c>
      <c r="N826" s="433">
        <f t="shared" si="98"/>
        <v>17402</v>
      </c>
      <c r="O826" s="427">
        <f t="shared" si="99"/>
        <v>44375</v>
      </c>
      <c r="Q826" s="1563"/>
      <c r="R826" s="554"/>
    </row>
    <row r="827" spans="1:18" s="118" customFormat="1" ht="18" customHeight="1" x14ac:dyDescent="0.2">
      <c r="A827" s="476" t="str">
        <f t="shared" si="100"/>
        <v>21</v>
      </c>
      <c r="B827" s="427">
        <v>44376</v>
      </c>
      <c r="C827" s="403" t="s">
        <v>1</v>
      </c>
      <c r="D827" s="428" t="s">
        <v>98</v>
      </c>
      <c r="E827" s="429">
        <v>1</v>
      </c>
      <c r="F827" s="471">
        <v>1</v>
      </c>
      <c r="G827" s="470">
        <v>1</v>
      </c>
      <c r="H827" s="481">
        <f t="shared" si="94"/>
        <v>2</v>
      </c>
      <c r="I827" s="431">
        <f t="shared" si="95"/>
        <v>0</v>
      </c>
      <c r="J827" s="431">
        <f t="shared" si="96"/>
        <v>1</v>
      </c>
      <c r="K827" s="506"/>
      <c r="L827" s="506"/>
      <c r="M827" s="1782">
        <f t="shared" si="97"/>
        <v>17405</v>
      </c>
      <c r="N827" s="433">
        <f t="shared" si="98"/>
        <v>17403</v>
      </c>
      <c r="O827" s="427">
        <f t="shared" si="99"/>
        <v>44376</v>
      </c>
      <c r="Q827" s="1563"/>
      <c r="R827" s="554"/>
    </row>
    <row r="828" spans="1:18" s="118" customFormat="1" ht="18" customHeight="1" x14ac:dyDescent="0.2">
      <c r="A828" s="476" t="str">
        <f t="shared" si="100"/>
        <v>21</v>
      </c>
      <c r="B828" s="427">
        <v>44377</v>
      </c>
      <c r="C828" s="403" t="s">
        <v>2</v>
      </c>
      <c r="D828" s="428" t="s">
        <v>98</v>
      </c>
      <c r="E828" s="429">
        <v>2</v>
      </c>
      <c r="F828" s="471">
        <v>1</v>
      </c>
      <c r="G828" s="470">
        <v>2</v>
      </c>
      <c r="H828" s="481">
        <f t="shared" si="94"/>
        <v>1</v>
      </c>
      <c r="I828" s="431">
        <f t="shared" si="95"/>
        <v>0</v>
      </c>
      <c r="J828" s="431">
        <f t="shared" si="96"/>
        <v>0</v>
      </c>
      <c r="K828" s="506"/>
      <c r="L828" s="506"/>
      <c r="M828" s="1782">
        <f t="shared" si="97"/>
        <v>17406</v>
      </c>
      <c r="N828" s="433">
        <f t="shared" si="98"/>
        <v>17405</v>
      </c>
      <c r="O828" s="427">
        <f t="shared" si="99"/>
        <v>44377</v>
      </c>
      <c r="Q828" s="1563"/>
      <c r="R828" s="554"/>
    </row>
    <row r="829" spans="1:18" s="118" customFormat="1" ht="18" customHeight="1" x14ac:dyDescent="0.2">
      <c r="A829" s="476" t="str">
        <f t="shared" si="100"/>
        <v>21</v>
      </c>
      <c r="B829" s="427">
        <v>44378</v>
      </c>
      <c r="C829" s="403" t="s">
        <v>3</v>
      </c>
      <c r="D829" s="428" t="s">
        <v>98</v>
      </c>
      <c r="E829" s="429">
        <v>0</v>
      </c>
      <c r="F829" s="471">
        <v>1</v>
      </c>
      <c r="G829" s="470">
        <v>0</v>
      </c>
      <c r="H829" s="481">
        <f t="shared" si="94"/>
        <v>2</v>
      </c>
      <c r="I829" s="431">
        <f t="shared" si="95"/>
        <v>0</v>
      </c>
      <c r="J829" s="431">
        <f t="shared" si="96"/>
        <v>1</v>
      </c>
      <c r="K829" s="506"/>
      <c r="L829" s="506"/>
      <c r="M829" s="1782">
        <f t="shared" si="97"/>
        <v>17407</v>
      </c>
      <c r="N829" s="433">
        <f t="shared" si="98"/>
        <v>17405</v>
      </c>
      <c r="O829" s="427">
        <f t="shared" si="99"/>
        <v>44378</v>
      </c>
      <c r="Q829" s="1563"/>
      <c r="R829" s="554"/>
    </row>
    <row r="830" spans="1:18" s="118" customFormat="1" ht="18" customHeight="1" x14ac:dyDescent="0.2">
      <c r="A830" s="476" t="str">
        <f t="shared" si="100"/>
        <v>21</v>
      </c>
      <c r="B830" s="427">
        <v>44379</v>
      </c>
      <c r="C830" s="403" t="s">
        <v>4</v>
      </c>
      <c r="D830" s="428" t="s">
        <v>98</v>
      </c>
      <c r="E830" s="429">
        <v>0</v>
      </c>
      <c r="F830" s="471">
        <v>1</v>
      </c>
      <c r="G830" s="470">
        <v>0</v>
      </c>
      <c r="H830" s="481">
        <f t="shared" si="94"/>
        <v>3</v>
      </c>
      <c r="I830" s="431">
        <f t="shared" si="95"/>
        <v>0</v>
      </c>
      <c r="J830" s="431">
        <f t="shared" si="96"/>
        <v>2</v>
      </c>
      <c r="K830" s="506"/>
      <c r="L830" s="506"/>
      <c r="M830" s="1782">
        <f t="shared" si="97"/>
        <v>17408</v>
      </c>
      <c r="N830" s="433">
        <f t="shared" si="98"/>
        <v>17405</v>
      </c>
      <c r="O830" s="427">
        <f t="shared" si="99"/>
        <v>44379</v>
      </c>
      <c r="Q830" s="1563"/>
      <c r="R830" s="554"/>
    </row>
    <row r="831" spans="1:18" s="118" customFormat="1" ht="18" customHeight="1" x14ac:dyDescent="0.2">
      <c r="A831" s="468" t="str">
        <f t="shared" si="100"/>
        <v>21</v>
      </c>
      <c r="B831" s="435">
        <v>44380</v>
      </c>
      <c r="C831" s="583" t="s">
        <v>5</v>
      </c>
      <c r="D831" s="459" t="s">
        <v>99</v>
      </c>
      <c r="E831" s="555"/>
      <c r="F831" s="384"/>
      <c r="G831" s="555"/>
      <c r="H831" s="472">
        <f t="shared" si="94"/>
        <v>3</v>
      </c>
      <c r="I831" s="473">
        <f t="shared" si="95"/>
        <v>0</v>
      </c>
      <c r="J831" s="473">
        <f t="shared" si="96"/>
        <v>3</v>
      </c>
      <c r="K831" s="585"/>
      <c r="L831" s="585"/>
      <c r="M831" s="1781">
        <f t="shared" si="97"/>
        <v>17408</v>
      </c>
      <c r="N831" s="475">
        <f t="shared" si="98"/>
        <v>17405</v>
      </c>
      <c r="O831" s="427">
        <f t="shared" si="99"/>
        <v>44380</v>
      </c>
      <c r="Q831" s="1563"/>
      <c r="R831" s="554"/>
    </row>
    <row r="832" spans="1:18" s="118" customFormat="1" ht="18" customHeight="1" x14ac:dyDescent="0.2">
      <c r="A832" s="468" t="str">
        <f t="shared" si="100"/>
        <v>21</v>
      </c>
      <c r="B832" s="435">
        <v>44381</v>
      </c>
      <c r="C832" s="583" t="s">
        <v>100</v>
      </c>
      <c r="D832" s="459" t="s">
        <v>99</v>
      </c>
      <c r="E832" s="555"/>
      <c r="F832" s="384"/>
      <c r="G832" s="555"/>
      <c r="H832" s="472">
        <f t="shared" ref="H832:H895" si="101">H831+F832-G832</f>
        <v>3</v>
      </c>
      <c r="I832" s="473">
        <f t="shared" ref="I832:I895" si="102">I831+G832-E832</f>
        <v>0</v>
      </c>
      <c r="J832" s="473">
        <f t="shared" ref="J832:J895" si="103">(G832-H831)*-1</f>
        <v>3</v>
      </c>
      <c r="K832" s="585"/>
      <c r="L832" s="585"/>
      <c r="M832" s="1781">
        <f t="shared" ref="M832:M895" si="104">M831+F832</f>
        <v>17408</v>
      </c>
      <c r="N832" s="475">
        <f t="shared" ref="N832:N895" si="105">N831+G832</f>
        <v>17405</v>
      </c>
      <c r="O832" s="427">
        <f t="shared" ref="O832:O895" si="106">B832</f>
        <v>44381</v>
      </c>
      <c r="Q832" s="1563"/>
      <c r="R832" s="554"/>
    </row>
    <row r="833" spans="1:18" s="118" customFormat="1" ht="18" customHeight="1" x14ac:dyDescent="0.2">
      <c r="A833" s="476" t="str">
        <f t="shared" si="100"/>
        <v>21</v>
      </c>
      <c r="B833" s="427">
        <v>44382</v>
      </c>
      <c r="C833" s="403" t="s">
        <v>0</v>
      </c>
      <c r="D833" s="428" t="s">
        <v>98</v>
      </c>
      <c r="E833" s="429">
        <v>0</v>
      </c>
      <c r="F833" s="471">
        <v>1</v>
      </c>
      <c r="G833" s="470">
        <v>0</v>
      </c>
      <c r="H833" s="481">
        <f t="shared" si="101"/>
        <v>4</v>
      </c>
      <c r="I833" s="431">
        <f t="shared" si="102"/>
        <v>0</v>
      </c>
      <c r="J833" s="431">
        <f t="shared" si="103"/>
        <v>3</v>
      </c>
      <c r="K833" s="506"/>
      <c r="L833" s="506"/>
      <c r="M833" s="1782">
        <f t="shared" si="104"/>
        <v>17409</v>
      </c>
      <c r="N833" s="433">
        <f t="shared" si="105"/>
        <v>17405</v>
      </c>
      <c r="O833" s="427">
        <f t="shared" si="106"/>
        <v>44382</v>
      </c>
      <c r="Q833" s="1563"/>
      <c r="R833" s="554"/>
    </row>
    <row r="834" spans="1:18" s="118" customFormat="1" ht="18" customHeight="1" x14ac:dyDescent="0.2">
      <c r="A834" s="476" t="str">
        <f t="shared" si="100"/>
        <v>21</v>
      </c>
      <c r="B834" s="427">
        <v>44383</v>
      </c>
      <c r="C834" s="403" t="s">
        <v>1</v>
      </c>
      <c r="D834" s="428" t="s">
        <v>98</v>
      </c>
      <c r="E834" s="429">
        <v>2</v>
      </c>
      <c r="F834" s="471">
        <v>2</v>
      </c>
      <c r="G834" s="470">
        <v>2</v>
      </c>
      <c r="H834" s="481">
        <f t="shared" si="101"/>
        <v>4</v>
      </c>
      <c r="I834" s="431">
        <f t="shared" si="102"/>
        <v>0</v>
      </c>
      <c r="J834" s="431">
        <f t="shared" si="103"/>
        <v>2</v>
      </c>
      <c r="K834" s="506"/>
      <c r="L834" s="506"/>
      <c r="M834" s="1782">
        <f t="shared" si="104"/>
        <v>17411</v>
      </c>
      <c r="N834" s="433">
        <f t="shared" si="105"/>
        <v>17407</v>
      </c>
      <c r="O834" s="427">
        <f t="shared" si="106"/>
        <v>44383</v>
      </c>
      <c r="Q834" s="1563"/>
      <c r="R834" s="554"/>
    </row>
    <row r="835" spans="1:18" s="118" customFormat="1" ht="18" customHeight="1" x14ac:dyDescent="0.2">
      <c r="A835" s="476" t="str">
        <f t="shared" si="100"/>
        <v>21</v>
      </c>
      <c r="B835" s="427">
        <v>44384</v>
      </c>
      <c r="C835" s="403" t="s">
        <v>2</v>
      </c>
      <c r="D835" s="428" t="s">
        <v>98</v>
      </c>
      <c r="E835" s="429">
        <v>2</v>
      </c>
      <c r="F835" s="471">
        <v>1</v>
      </c>
      <c r="G835" s="470">
        <v>2</v>
      </c>
      <c r="H835" s="481">
        <f t="shared" si="101"/>
        <v>3</v>
      </c>
      <c r="I835" s="431">
        <f t="shared" si="102"/>
        <v>0</v>
      </c>
      <c r="J835" s="431">
        <f t="shared" si="103"/>
        <v>2</v>
      </c>
      <c r="K835" s="506"/>
      <c r="L835" s="506"/>
      <c r="M835" s="1782">
        <f t="shared" si="104"/>
        <v>17412</v>
      </c>
      <c r="N835" s="433">
        <f t="shared" si="105"/>
        <v>17409</v>
      </c>
      <c r="O835" s="427">
        <f t="shared" si="106"/>
        <v>44384</v>
      </c>
      <c r="Q835" s="1563"/>
      <c r="R835" s="554"/>
    </row>
    <row r="836" spans="1:18" s="118" customFormat="1" ht="18" customHeight="1" x14ac:dyDescent="0.2">
      <c r="A836" s="476" t="str">
        <f t="shared" si="100"/>
        <v>21</v>
      </c>
      <c r="B836" s="427">
        <v>44385</v>
      </c>
      <c r="C836" s="403" t="s">
        <v>3</v>
      </c>
      <c r="D836" s="428" t="s">
        <v>98</v>
      </c>
      <c r="E836" s="429">
        <v>2</v>
      </c>
      <c r="F836" s="471">
        <v>2</v>
      </c>
      <c r="G836" s="470">
        <v>2</v>
      </c>
      <c r="H836" s="481">
        <f t="shared" si="101"/>
        <v>3</v>
      </c>
      <c r="I836" s="431">
        <f t="shared" si="102"/>
        <v>0</v>
      </c>
      <c r="J836" s="431">
        <f t="shared" si="103"/>
        <v>1</v>
      </c>
      <c r="K836" s="506"/>
      <c r="L836" s="506"/>
      <c r="M836" s="1782">
        <f t="shared" si="104"/>
        <v>17414</v>
      </c>
      <c r="N836" s="433">
        <f t="shared" si="105"/>
        <v>17411</v>
      </c>
      <c r="O836" s="427">
        <f t="shared" si="106"/>
        <v>44385</v>
      </c>
      <c r="Q836" s="1563"/>
      <c r="R836" s="554"/>
    </row>
    <row r="837" spans="1:18" s="118" customFormat="1" ht="18" customHeight="1" x14ac:dyDescent="0.2">
      <c r="A837" s="476" t="str">
        <f t="shared" si="100"/>
        <v>21</v>
      </c>
      <c r="B837" s="427">
        <v>44386</v>
      </c>
      <c r="C837" s="403" t="s">
        <v>4</v>
      </c>
      <c r="D837" s="428" t="s">
        <v>98</v>
      </c>
      <c r="E837" s="429">
        <v>2</v>
      </c>
      <c r="F837" s="471">
        <v>1</v>
      </c>
      <c r="G837" s="470">
        <v>2</v>
      </c>
      <c r="H837" s="481">
        <f t="shared" si="101"/>
        <v>2</v>
      </c>
      <c r="I837" s="431">
        <f t="shared" si="102"/>
        <v>0</v>
      </c>
      <c r="J837" s="431">
        <f t="shared" si="103"/>
        <v>1</v>
      </c>
      <c r="K837" s="506"/>
      <c r="L837" s="506"/>
      <c r="M837" s="1782">
        <f t="shared" si="104"/>
        <v>17415</v>
      </c>
      <c r="N837" s="433">
        <f t="shared" si="105"/>
        <v>17413</v>
      </c>
      <c r="O837" s="427">
        <f t="shared" si="106"/>
        <v>44386</v>
      </c>
      <c r="Q837" s="1563"/>
      <c r="R837" s="554"/>
    </row>
    <row r="838" spans="1:18" s="118" customFormat="1" ht="18" customHeight="1" x14ac:dyDescent="0.2">
      <c r="A838" s="468" t="str">
        <f t="shared" si="100"/>
        <v>21</v>
      </c>
      <c r="B838" s="435">
        <v>44387</v>
      </c>
      <c r="C838" s="583" t="s">
        <v>5</v>
      </c>
      <c r="D838" s="459" t="s">
        <v>99</v>
      </c>
      <c r="E838" s="555"/>
      <c r="F838" s="384"/>
      <c r="G838" s="555"/>
      <c r="H838" s="472">
        <f t="shared" si="101"/>
        <v>2</v>
      </c>
      <c r="I838" s="473">
        <f t="shared" si="102"/>
        <v>0</v>
      </c>
      <c r="J838" s="473">
        <f t="shared" si="103"/>
        <v>2</v>
      </c>
      <c r="K838" s="585"/>
      <c r="L838" s="585"/>
      <c r="M838" s="1781">
        <f t="shared" si="104"/>
        <v>17415</v>
      </c>
      <c r="N838" s="475">
        <f t="shared" si="105"/>
        <v>17413</v>
      </c>
      <c r="O838" s="427">
        <f t="shared" si="106"/>
        <v>44387</v>
      </c>
      <c r="Q838" s="1563"/>
      <c r="R838" s="554"/>
    </row>
    <row r="839" spans="1:18" s="118" customFormat="1" ht="18" customHeight="1" x14ac:dyDescent="0.2">
      <c r="A839" s="468" t="str">
        <f t="shared" si="100"/>
        <v>21</v>
      </c>
      <c r="B839" s="435">
        <v>44388</v>
      </c>
      <c r="C839" s="583" t="s">
        <v>100</v>
      </c>
      <c r="D839" s="459" t="s">
        <v>99</v>
      </c>
      <c r="E839" s="555"/>
      <c r="F839" s="384"/>
      <c r="G839" s="555"/>
      <c r="H839" s="472">
        <f t="shared" si="101"/>
        <v>2</v>
      </c>
      <c r="I839" s="473">
        <f t="shared" si="102"/>
        <v>0</v>
      </c>
      <c r="J839" s="473">
        <f t="shared" si="103"/>
        <v>2</v>
      </c>
      <c r="K839" s="585"/>
      <c r="L839" s="585"/>
      <c r="M839" s="1781">
        <f t="shared" si="104"/>
        <v>17415</v>
      </c>
      <c r="N839" s="475">
        <f t="shared" si="105"/>
        <v>17413</v>
      </c>
      <c r="O839" s="427">
        <f t="shared" si="106"/>
        <v>44388</v>
      </c>
      <c r="Q839" s="1563"/>
      <c r="R839" s="554"/>
    </row>
    <row r="840" spans="1:18" s="118" customFormat="1" ht="18" customHeight="1" x14ac:dyDescent="0.2">
      <c r="A840" s="476" t="str">
        <f t="shared" ref="A840:A903" si="107">TEXT(B840,"YY")</f>
        <v>21</v>
      </c>
      <c r="B840" s="427">
        <v>44389</v>
      </c>
      <c r="C840" s="403" t="s">
        <v>0</v>
      </c>
      <c r="D840" s="428" t="s">
        <v>98</v>
      </c>
      <c r="E840" s="429">
        <v>2</v>
      </c>
      <c r="F840" s="471">
        <v>2</v>
      </c>
      <c r="G840" s="470">
        <v>2</v>
      </c>
      <c r="H840" s="481">
        <f t="shared" si="101"/>
        <v>2</v>
      </c>
      <c r="I840" s="431">
        <f t="shared" si="102"/>
        <v>0</v>
      </c>
      <c r="J840" s="431">
        <f t="shared" si="103"/>
        <v>0</v>
      </c>
      <c r="K840" s="506"/>
      <c r="L840" s="506"/>
      <c r="M840" s="1782">
        <f t="shared" si="104"/>
        <v>17417</v>
      </c>
      <c r="N840" s="433">
        <f t="shared" si="105"/>
        <v>17415</v>
      </c>
      <c r="O840" s="427">
        <f t="shared" si="106"/>
        <v>44389</v>
      </c>
      <c r="Q840" s="1563"/>
      <c r="R840" s="554"/>
    </row>
    <row r="841" spans="1:18" s="118" customFormat="1" ht="18" customHeight="1" x14ac:dyDescent="0.2">
      <c r="A841" s="476" t="str">
        <f t="shared" si="107"/>
        <v>21</v>
      </c>
      <c r="B841" s="427">
        <v>44390</v>
      </c>
      <c r="C841" s="403" t="s">
        <v>1</v>
      </c>
      <c r="D841" s="428" t="s">
        <v>98</v>
      </c>
      <c r="E841" s="429">
        <v>2</v>
      </c>
      <c r="F841" s="471">
        <v>1</v>
      </c>
      <c r="G841" s="470">
        <v>2</v>
      </c>
      <c r="H841" s="481">
        <f t="shared" si="101"/>
        <v>1</v>
      </c>
      <c r="I841" s="431">
        <f t="shared" si="102"/>
        <v>0</v>
      </c>
      <c r="J841" s="431">
        <f t="shared" si="103"/>
        <v>0</v>
      </c>
      <c r="K841" s="506"/>
      <c r="L841" s="506"/>
      <c r="M841" s="1782">
        <f t="shared" si="104"/>
        <v>17418</v>
      </c>
      <c r="N841" s="433">
        <f t="shared" si="105"/>
        <v>17417</v>
      </c>
      <c r="O841" s="427">
        <f t="shared" si="106"/>
        <v>44390</v>
      </c>
      <c r="Q841" s="1563"/>
      <c r="R841" s="554"/>
    </row>
    <row r="842" spans="1:18" s="118" customFormat="1" ht="18" customHeight="1" x14ac:dyDescent="0.2">
      <c r="A842" s="476" t="str">
        <f t="shared" si="107"/>
        <v>21</v>
      </c>
      <c r="B842" s="427">
        <v>44391</v>
      </c>
      <c r="C842" s="403" t="s">
        <v>2</v>
      </c>
      <c r="D842" s="428" t="s">
        <v>98</v>
      </c>
      <c r="E842" s="429">
        <v>1</v>
      </c>
      <c r="F842" s="471">
        <v>2</v>
      </c>
      <c r="G842" s="470">
        <v>1</v>
      </c>
      <c r="H842" s="481">
        <f t="shared" si="101"/>
        <v>2</v>
      </c>
      <c r="I842" s="431">
        <f t="shared" si="102"/>
        <v>0</v>
      </c>
      <c r="J842" s="431">
        <f t="shared" si="103"/>
        <v>0</v>
      </c>
      <c r="K842" s="506"/>
      <c r="L842" s="506"/>
      <c r="M842" s="1782">
        <f t="shared" si="104"/>
        <v>17420</v>
      </c>
      <c r="N842" s="433">
        <f t="shared" si="105"/>
        <v>17418</v>
      </c>
      <c r="O842" s="427">
        <f t="shared" si="106"/>
        <v>44391</v>
      </c>
      <c r="Q842" s="1563"/>
      <c r="R842" s="554"/>
    </row>
    <row r="843" spans="1:18" s="118" customFormat="1" ht="18" customHeight="1" x14ac:dyDescent="0.2">
      <c r="A843" s="476" t="str">
        <f t="shared" si="107"/>
        <v>21</v>
      </c>
      <c r="B843" s="427">
        <v>44392</v>
      </c>
      <c r="C843" s="403" t="s">
        <v>3</v>
      </c>
      <c r="D843" s="428" t="s">
        <v>98</v>
      </c>
      <c r="E843" s="429">
        <v>0</v>
      </c>
      <c r="F843" s="471">
        <v>0</v>
      </c>
      <c r="G843" s="470">
        <v>0</v>
      </c>
      <c r="H843" s="481">
        <f t="shared" si="101"/>
        <v>2</v>
      </c>
      <c r="I843" s="431">
        <f t="shared" si="102"/>
        <v>0</v>
      </c>
      <c r="J843" s="431">
        <f t="shared" si="103"/>
        <v>2</v>
      </c>
      <c r="K843" s="506"/>
      <c r="L843" s="506"/>
      <c r="M843" s="1782">
        <f t="shared" si="104"/>
        <v>17420</v>
      </c>
      <c r="N843" s="433">
        <f t="shared" si="105"/>
        <v>17418</v>
      </c>
      <c r="O843" s="427">
        <f t="shared" si="106"/>
        <v>44392</v>
      </c>
      <c r="Q843" s="1563"/>
      <c r="R843" s="554"/>
    </row>
    <row r="844" spans="1:18" s="118" customFormat="1" ht="18" customHeight="1" x14ac:dyDescent="0.2">
      <c r="A844" s="476" t="str">
        <f t="shared" si="107"/>
        <v>21</v>
      </c>
      <c r="B844" s="427">
        <v>44393</v>
      </c>
      <c r="C844" s="403" t="s">
        <v>4</v>
      </c>
      <c r="D844" s="428" t="s">
        <v>98</v>
      </c>
      <c r="E844" s="429">
        <v>0</v>
      </c>
      <c r="F844" s="471">
        <v>0</v>
      </c>
      <c r="G844" s="470">
        <v>0</v>
      </c>
      <c r="H844" s="481">
        <f t="shared" si="101"/>
        <v>2</v>
      </c>
      <c r="I844" s="431">
        <f t="shared" si="102"/>
        <v>0</v>
      </c>
      <c r="J844" s="431">
        <f t="shared" si="103"/>
        <v>2</v>
      </c>
      <c r="K844" s="506"/>
      <c r="L844" s="506"/>
      <c r="M844" s="1782">
        <f t="shared" si="104"/>
        <v>17420</v>
      </c>
      <c r="N844" s="433">
        <f t="shared" si="105"/>
        <v>17418</v>
      </c>
      <c r="O844" s="427">
        <f t="shared" si="106"/>
        <v>44393</v>
      </c>
      <c r="Q844" s="1563"/>
      <c r="R844" s="554"/>
    </row>
    <row r="845" spans="1:18" s="118" customFormat="1" ht="18" customHeight="1" x14ac:dyDescent="0.2">
      <c r="A845" s="468" t="str">
        <f t="shared" si="107"/>
        <v>21</v>
      </c>
      <c r="B845" s="435">
        <v>44394</v>
      </c>
      <c r="C845" s="583" t="s">
        <v>5</v>
      </c>
      <c r="D845" s="459" t="s">
        <v>99</v>
      </c>
      <c r="E845" s="555"/>
      <c r="F845" s="384"/>
      <c r="G845" s="555"/>
      <c r="H845" s="472">
        <f t="shared" si="101"/>
        <v>2</v>
      </c>
      <c r="I845" s="473">
        <f t="shared" si="102"/>
        <v>0</v>
      </c>
      <c r="J845" s="473">
        <f t="shared" si="103"/>
        <v>2</v>
      </c>
      <c r="K845" s="585"/>
      <c r="L845" s="585"/>
      <c r="M845" s="1781">
        <f t="shared" si="104"/>
        <v>17420</v>
      </c>
      <c r="N845" s="475">
        <f t="shared" si="105"/>
        <v>17418</v>
      </c>
      <c r="O845" s="427">
        <f t="shared" si="106"/>
        <v>44394</v>
      </c>
      <c r="Q845" s="1563"/>
      <c r="R845" s="554"/>
    </row>
    <row r="846" spans="1:18" s="118" customFormat="1" ht="18" customHeight="1" x14ac:dyDescent="0.2">
      <c r="A846" s="468" t="str">
        <f t="shared" si="107"/>
        <v>21</v>
      </c>
      <c r="B846" s="435">
        <v>44395</v>
      </c>
      <c r="C846" s="583" t="s">
        <v>100</v>
      </c>
      <c r="D846" s="459" t="s">
        <v>99</v>
      </c>
      <c r="E846" s="555"/>
      <c r="F846" s="384"/>
      <c r="G846" s="555"/>
      <c r="H846" s="472">
        <f t="shared" si="101"/>
        <v>2</v>
      </c>
      <c r="I846" s="473">
        <f t="shared" si="102"/>
        <v>0</v>
      </c>
      <c r="J846" s="473">
        <f t="shared" si="103"/>
        <v>2</v>
      </c>
      <c r="K846" s="585"/>
      <c r="L846" s="585"/>
      <c r="M846" s="1781">
        <f t="shared" si="104"/>
        <v>17420</v>
      </c>
      <c r="N846" s="475">
        <f t="shared" si="105"/>
        <v>17418</v>
      </c>
      <c r="O846" s="427">
        <f t="shared" si="106"/>
        <v>44395</v>
      </c>
      <c r="Q846" s="1563"/>
      <c r="R846" s="554"/>
    </row>
    <row r="847" spans="1:18" s="118" customFormat="1" ht="18" customHeight="1" x14ac:dyDescent="0.2">
      <c r="A847" s="476" t="str">
        <f t="shared" si="107"/>
        <v>21</v>
      </c>
      <c r="B847" s="427">
        <v>44396</v>
      </c>
      <c r="C847" s="403" t="s">
        <v>0</v>
      </c>
      <c r="D847" s="428" t="s">
        <v>98</v>
      </c>
      <c r="E847" s="429">
        <v>2</v>
      </c>
      <c r="F847" s="471">
        <v>0</v>
      </c>
      <c r="G847" s="470">
        <v>2</v>
      </c>
      <c r="H847" s="481">
        <f t="shared" si="101"/>
        <v>0</v>
      </c>
      <c r="I847" s="431">
        <f t="shared" si="102"/>
        <v>0</v>
      </c>
      <c r="J847" s="431">
        <f t="shared" si="103"/>
        <v>0</v>
      </c>
      <c r="K847" s="506"/>
      <c r="L847" s="506"/>
      <c r="M847" s="1782">
        <f t="shared" si="104"/>
        <v>17420</v>
      </c>
      <c r="N847" s="433">
        <f t="shared" si="105"/>
        <v>17420</v>
      </c>
      <c r="O847" s="427">
        <f t="shared" si="106"/>
        <v>44396</v>
      </c>
      <c r="Q847" s="1563"/>
      <c r="R847" s="554"/>
    </row>
    <row r="848" spans="1:18" s="118" customFormat="1" ht="18" customHeight="1" x14ac:dyDescent="0.2">
      <c r="A848" s="476" t="str">
        <f t="shared" si="107"/>
        <v>21</v>
      </c>
      <c r="B848" s="427">
        <v>44397</v>
      </c>
      <c r="C848" s="403" t="s">
        <v>1</v>
      </c>
      <c r="D848" s="428" t="s">
        <v>98</v>
      </c>
      <c r="E848" s="429">
        <v>0</v>
      </c>
      <c r="F848" s="471">
        <v>0</v>
      </c>
      <c r="G848" s="470">
        <v>0</v>
      </c>
      <c r="H848" s="481">
        <f t="shared" si="101"/>
        <v>0</v>
      </c>
      <c r="I848" s="431">
        <f t="shared" si="102"/>
        <v>0</v>
      </c>
      <c r="J848" s="431">
        <f t="shared" si="103"/>
        <v>0</v>
      </c>
      <c r="K848" s="506"/>
      <c r="L848" s="506"/>
      <c r="M848" s="1782">
        <f t="shared" si="104"/>
        <v>17420</v>
      </c>
      <c r="N848" s="433">
        <f t="shared" si="105"/>
        <v>17420</v>
      </c>
      <c r="O848" s="427">
        <f t="shared" si="106"/>
        <v>44397</v>
      </c>
      <c r="Q848" s="1563"/>
      <c r="R848" s="554"/>
    </row>
    <row r="849" spans="1:18" s="118" customFormat="1" ht="18" customHeight="1" x14ac:dyDescent="0.2">
      <c r="A849" s="476" t="str">
        <f t="shared" si="107"/>
        <v>21</v>
      </c>
      <c r="B849" s="427">
        <v>44398</v>
      </c>
      <c r="C849" s="403" t="s">
        <v>2</v>
      </c>
      <c r="D849" s="428" t="s">
        <v>98</v>
      </c>
      <c r="E849" s="429">
        <v>0</v>
      </c>
      <c r="F849" s="471">
        <v>0</v>
      </c>
      <c r="G849" s="470">
        <v>0</v>
      </c>
      <c r="H849" s="481">
        <f t="shared" si="101"/>
        <v>0</v>
      </c>
      <c r="I849" s="431">
        <f t="shared" si="102"/>
        <v>0</v>
      </c>
      <c r="J849" s="431">
        <f t="shared" si="103"/>
        <v>0</v>
      </c>
      <c r="K849" s="506"/>
      <c r="L849" s="506"/>
      <c r="M849" s="1782">
        <f t="shared" si="104"/>
        <v>17420</v>
      </c>
      <c r="N849" s="433">
        <f t="shared" si="105"/>
        <v>17420</v>
      </c>
      <c r="O849" s="427">
        <f t="shared" si="106"/>
        <v>44398</v>
      </c>
      <c r="Q849" s="1563"/>
      <c r="R849" s="554"/>
    </row>
    <row r="850" spans="1:18" s="118" customFormat="1" ht="18" customHeight="1" x14ac:dyDescent="0.2">
      <c r="A850" s="468" t="str">
        <f t="shared" si="107"/>
        <v>21</v>
      </c>
      <c r="B850" s="435">
        <v>44399</v>
      </c>
      <c r="C850" s="583" t="s">
        <v>3</v>
      </c>
      <c r="D850" s="459" t="s">
        <v>99</v>
      </c>
      <c r="E850" s="555"/>
      <c r="F850" s="384">
        <v>0</v>
      </c>
      <c r="G850" s="555"/>
      <c r="H850" s="472">
        <f t="shared" si="101"/>
        <v>0</v>
      </c>
      <c r="I850" s="473">
        <f t="shared" si="102"/>
        <v>0</v>
      </c>
      <c r="J850" s="473">
        <f t="shared" si="103"/>
        <v>0</v>
      </c>
      <c r="K850" s="585"/>
      <c r="L850" s="585"/>
      <c r="M850" s="1781">
        <f t="shared" si="104"/>
        <v>17420</v>
      </c>
      <c r="N850" s="475">
        <f t="shared" si="105"/>
        <v>17420</v>
      </c>
      <c r="O850" s="427">
        <f t="shared" si="106"/>
        <v>44399</v>
      </c>
      <c r="Q850" s="1563"/>
      <c r="R850" s="554"/>
    </row>
    <row r="851" spans="1:18" s="118" customFormat="1" ht="18" customHeight="1" x14ac:dyDescent="0.2">
      <c r="A851" s="468" t="str">
        <f t="shared" si="107"/>
        <v>21</v>
      </c>
      <c r="B851" s="435">
        <v>44400</v>
      </c>
      <c r="C851" s="583" t="s">
        <v>4</v>
      </c>
      <c r="D851" s="459" t="s">
        <v>99</v>
      </c>
      <c r="E851" s="555"/>
      <c r="F851" s="384"/>
      <c r="G851" s="555"/>
      <c r="H851" s="472">
        <f t="shared" si="101"/>
        <v>0</v>
      </c>
      <c r="I851" s="473">
        <f t="shared" si="102"/>
        <v>0</v>
      </c>
      <c r="J851" s="473">
        <f t="shared" si="103"/>
        <v>0</v>
      </c>
      <c r="K851" s="585"/>
      <c r="L851" s="585"/>
      <c r="M851" s="1781">
        <f t="shared" si="104"/>
        <v>17420</v>
      </c>
      <c r="N851" s="475">
        <f t="shared" si="105"/>
        <v>17420</v>
      </c>
      <c r="O851" s="427">
        <f t="shared" si="106"/>
        <v>44400</v>
      </c>
      <c r="Q851" s="1563"/>
      <c r="R851" s="554"/>
    </row>
    <row r="852" spans="1:18" s="118" customFormat="1" ht="18" customHeight="1" x14ac:dyDescent="0.2">
      <c r="A852" s="476" t="str">
        <f t="shared" si="107"/>
        <v>21</v>
      </c>
      <c r="B852" s="427">
        <v>44401</v>
      </c>
      <c r="C852" s="426" t="s">
        <v>5</v>
      </c>
      <c r="D852" s="428" t="s">
        <v>99</v>
      </c>
      <c r="E852" s="429">
        <v>0</v>
      </c>
      <c r="F852" s="471">
        <v>0</v>
      </c>
      <c r="G852" s="470">
        <v>0</v>
      </c>
      <c r="H852" s="481">
        <f t="shared" si="101"/>
        <v>0</v>
      </c>
      <c r="I852" s="431">
        <f t="shared" si="102"/>
        <v>0</v>
      </c>
      <c r="J852" s="431">
        <f t="shared" si="103"/>
        <v>0</v>
      </c>
      <c r="K852" s="506" t="s">
        <v>696</v>
      </c>
      <c r="L852" s="506"/>
      <c r="M852" s="1782">
        <f t="shared" si="104"/>
        <v>17420</v>
      </c>
      <c r="N852" s="433">
        <f t="shared" si="105"/>
        <v>17420</v>
      </c>
      <c r="O852" s="427">
        <f t="shared" si="106"/>
        <v>44401</v>
      </c>
      <c r="Q852" s="1563"/>
      <c r="R852" s="554"/>
    </row>
    <row r="853" spans="1:18" s="118" customFormat="1" ht="18" customHeight="1" x14ac:dyDescent="0.2">
      <c r="A853" s="468" t="str">
        <f t="shared" si="107"/>
        <v>21</v>
      </c>
      <c r="B853" s="435">
        <v>44402</v>
      </c>
      <c r="C853" s="469" t="s">
        <v>100</v>
      </c>
      <c r="D853" s="459" t="s">
        <v>99</v>
      </c>
      <c r="E853" s="555"/>
      <c r="F853" s="384"/>
      <c r="G853" s="555"/>
      <c r="H853" s="472">
        <f t="shared" si="101"/>
        <v>0</v>
      </c>
      <c r="I853" s="473">
        <f t="shared" si="102"/>
        <v>0</v>
      </c>
      <c r="J853" s="473">
        <f t="shared" si="103"/>
        <v>0</v>
      </c>
      <c r="K853" s="585"/>
      <c r="L853" s="585"/>
      <c r="M853" s="1781">
        <f t="shared" si="104"/>
        <v>17420</v>
      </c>
      <c r="N853" s="475">
        <f t="shared" si="105"/>
        <v>17420</v>
      </c>
      <c r="O853" s="427">
        <f t="shared" si="106"/>
        <v>44402</v>
      </c>
      <c r="Q853" s="1563"/>
      <c r="R853" s="554"/>
    </row>
    <row r="854" spans="1:18" s="118" customFormat="1" ht="18" customHeight="1" x14ac:dyDescent="0.2">
      <c r="A854" s="476" t="str">
        <f t="shared" si="107"/>
        <v>21</v>
      </c>
      <c r="B854" s="427">
        <v>44403</v>
      </c>
      <c r="C854" s="426" t="s">
        <v>0</v>
      </c>
      <c r="D854" s="428" t="s">
        <v>98</v>
      </c>
      <c r="E854" s="429">
        <v>0</v>
      </c>
      <c r="F854" s="471">
        <v>0</v>
      </c>
      <c r="G854" s="470">
        <v>0</v>
      </c>
      <c r="H854" s="481">
        <f t="shared" si="101"/>
        <v>0</v>
      </c>
      <c r="I854" s="431">
        <f t="shared" si="102"/>
        <v>0</v>
      </c>
      <c r="J854" s="431">
        <f t="shared" si="103"/>
        <v>0</v>
      </c>
      <c r="K854" s="506"/>
      <c r="L854" s="506"/>
      <c r="M854" s="1782">
        <f t="shared" si="104"/>
        <v>17420</v>
      </c>
      <c r="N854" s="433">
        <f t="shared" si="105"/>
        <v>17420</v>
      </c>
      <c r="O854" s="427">
        <f t="shared" si="106"/>
        <v>44403</v>
      </c>
      <c r="Q854" s="1563"/>
      <c r="R854" s="554"/>
    </row>
    <row r="855" spans="1:18" s="118" customFormat="1" ht="18" customHeight="1" x14ac:dyDescent="0.2">
      <c r="A855" s="476" t="str">
        <f t="shared" si="107"/>
        <v>21</v>
      </c>
      <c r="B855" s="427">
        <v>44404</v>
      </c>
      <c r="C855" s="426" t="s">
        <v>1</v>
      </c>
      <c r="D855" s="428" t="s">
        <v>98</v>
      </c>
      <c r="E855" s="429">
        <v>0</v>
      </c>
      <c r="F855" s="471">
        <v>0</v>
      </c>
      <c r="G855" s="470">
        <v>0</v>
      </c>
      <c r="H855" s="481">
        <f t="shared" si="101"/>
        <v>0</v>
      </c>
      <c r="I855" s="431">
        <f t="shared" si="102"/>
        <v>0</v>
      </c>
      <c r="J855" s="431">
        <f t="shared" si="103"/>
        <v>0</v>
      </c>
      <c r="K855" s="506"/>
      <c r="L855" s="506"/>
      <c r="M855" s="1782">
        <f t="shared" si="104"/>
        <v>17420</v>
      </c>
      <c r="N855" s="433">
        <f t="shared" si="105"/>
        <v>17420</v>
      </c>
      <c r="O855" s="427">
        <f t="shared" si="106"/>
        <v>44404</v>
      </c>
      <c r="Q855" s="1563"/>
      <c r="R855" s="554"/>
    </row>
    <row r="856" spans="1:18" s="118" customFormat="1" ht="18" customHeight="1" x14ac:dyDescent="0.2">
      <c r="A856" s="476" t="str">
        <f t="shared" si="107"/>
        <v>21</v>
      </c>
      <c r="B856" s="427">
        <v>44405</v>
      </c>
      <c r="C856" s="426" t="s">
        <v>2</v>
      </c>
      <c r="D856" s="428" t="s">
        <v>98</v>
      </c>
      <c r="E856" s="429">
        <v>0</v>
      </c>
      <c r="F856" s="471">
        <v>0</v>
      </c>
      <c r="G856" s="470">
        <v>0</v>
      </c>
      <c r="H856" s="481">
        <f t="shared" si="101"/>
        <v>0</v>
      </c>
      <c r="I856" s="431">
        <f t="shared" si="102"/>
        <v>0</v>
      </c>
      <c r="J856" s="431">
        <f t="shared" si="103"/>
        <v>0</v>
      </c>
      <c r="K856" s="506"/>
      <c r="L856" s="506"/>
      <c r="M856" s="1782">
        <f t="shared" si="104"/>
        <v>17420</v>
      </c>
      <c r="N856" s="433">
        <f t="shared" si="105"/>
        <v>17420</v>
      </c>
      <c r="O856" s="427">
        <f t="shared" si="106"/>
        <v>44405</v>
      </c>
      <c r="Q856" s="1563"/>
      <c r="R856" s="554"/>
    </row>
    <row r="857" spans="1:18" s="118" customFormat="1" ht="18" customHeight="1" x14ac:dyDescent="0.2">
      <c r="A857" s="476" t="str">
        <f t="shared" si="107"/>
        <v>21</v>
      </c>
      <c r="B857" s="427">
        <v>44406</v>
      </c>
      <c r="C857" s="426" t="s">
        <v>3</v>
      </c>
      <c r="D857" s="428" t="s">
        <v>98</v>
      </c>
      <c r="E857" s="429">
        <v>0</v>
      </c>
      <c r="F857" s="471">
        <v>0</v>
      </c>
      <c r="G857" s="470">
        <v>0</v>
      </c>
      <c r="H857" s="481">
        <f t="shared" si="101"/>
        <v>0</v>
      </c>
      <c r="I857" s="431">
        <f t="shared" si="102"/>
        <v>0</v>
      </c>
      <c r="J857" s="431">
        <f t="shared" si="103"/>
        <v>0</v>
      </c>
      <c r="K857" s="506"/>
      <c r="L857" s="506"/>
      <c r="M857" s="1782">
        <f t="shared" si="104"/>
        <v>17420</v>
      </c>
      <c r="N857" s="433">
        <f t="shared" si="105"/>
        <v>17420</v>
      </c>
      <c r="O857" s="427">
        <f t="shared" si="106"/>
        <v>44406</v>
      </c>
      <c r="Q857" s="1563"/>
      <c r="R857" s="554"/>
    </row>
    <row r="858" spans="1:18" s="118" customFormat="1" ht="18" customHeight="1" x14ac:dyDescent="0.2">
      <c r="A858" s="476" t="str">
        <f t="shared" si="107"/>
        <v>21</v>
      </c>
      <c r="B858" s="427">
        <v>44407</v>
      </c>
      <c r="C858" s="426" t="s">
        <v>4</v>
      </c>
      <c r="D858" s="428" t="s">
        <v>98</v>
      </c>
      <c r="E858" s="429">
        <v>0</v>
      </c>
      <c r="F858" s="471">
        <v>0</v>
      </c>
      <c r="G858" s="470">
        <v>0</v>
      </c>
      <c r="H858" s="481">
        <f t="shared" si="101"/>
        <v>0</v>
      </c>
      <c r="I858" s="431">
        <f t="shared" si="102"/>
        <v>0</v>
      </c>
      <c r="J858" s="431">
        <f t="shared" si="103"/>
        <v>0</v>
      </c>
      <c r="K858" s="506"/>
      <c r="L858" s="506"/>
      <c r="M858" s="1782">
        <f t="shared" si="104"/>
        <v>17420</v>
      </c>
      <c r="N858" s="433">
        <f t="shared" si="105"/>
        <v>17420</v>
      </c>
      <c r="O858" s="427">
        <f t="shared" si="106"/>
        <v>44407</v>
      </c>
      <c r="Q858" s="1563"/>
      <c r="R858" s="554"/>
    </row>
    <row r="859" spans="1:18" s="118" customFormat="1" ht="18" customHeight="1" x14ac:dyDescent="0.2">
      <c r="A859" s="468" t="str">
        <f t="shared" si="107"/>
        <v>21</v>
      </c>
      <c r="B859" s="435">
        <v>44408</v>
      </c>
      <c r="C859" s="469" t="s">
        <v>5</v>
      </c>
      <c r="D859" s="459" t="s">
        <v>99</v>
      </c>
      <c r="E859" s="555"/>
      <c r="F859" s="384"/>
      <c r="G859" s="555"/>
      <c r="H859" s="472">
        <f t="shared" si="101"/>
        <v>0</v>
      </c>
      <c r="I859" s="473">
        <f t="shared" si="102"/>
        <v>0</v>
      </c>
      <c r="J859" s="473">
        <f t="shared" si="103"/>
        <v>0</v>
      </c>
      <c r="K859" s="585"/>
      <c r="L859" s="585"/>
      <c r="M859" s="1781">
        <f t="shared" si="104"/>
        <v>17420</v>
      </c>
      <c r="N859" s="475">
        <f t="shared" si="105"/>
        <v>17420</v>
      </c>
      <c r="O859" s="427">
        <f t="shared" si="106"/>
        <v>44408</v>
      </c>
      <c r="Q859" s="1563"/>
      <c r="R859" s="554"/>
    </row>
    <row r="860" spans="1:18" s="118" customFormat="1" ht="18" customHeight="1" x14ac:dyDescent="0.2">
      <c r="A860" s="468" t="str">
        <f t="shared" si="107"/>
        <v>21</v>
      </c>
      <c r="B860" s="435">
        <v>44409</v>
      </c>
      <c r="C860" s="469" t="s">
        <v>100</v>
      </c>
      <c r="D860" s="459" t="s">
        <v>99</v>
      </c>
      <c r="E860" s="555"/>
      <c r="F860" s="384"/>
      <c r="G860" s="555"/>
      <c r="H860" s="472">
        <f t="shared" si="101"/>
        <v>0</v>
      </c>
      <c r="I860" s="473">
        <f t="shared" si="102"/>
        <v>0</v>
      </c>
      <c r="J860" s="473">
        <f t="shared" si="103"/>
        <v>0</v>
      </c>
      <c r="K860" s="585"/>
      <c r="L860" s="585"/>
      <c r="M860" s="1781">
        <f t="shared" si="104"/>
        <v>17420</v>
      </c>
      <c r="N860" s="475">
        <f t="shared" si="105"/>
        <v>17420</v>
      </c>
      <c r="O860" s="427">
        <f t="shared" si="106"/>
        <v>44409</v>
      </c>
      <c r="Q860" s="1563"/>
      <c r="R860" s="554"/>
    </row>
    <row r="861" spans="1:18" s="118" customFormat="1" ht="18" customHeight="1" x14ac:dyDescent="0.2">
      <c r="A861" s="476" t="str">
        <f t="shared" si="107"/>
        <v>21</v>
      </c>
      <c r="B861" s="427">
        <v>44410</v>
      </c>
      <c r="C861" s="426" t="s">
        <v>0</v>
      </c>
      <c r="D861" s="428" t="s">
        <v>98</v>
      </c>
      <c r="E861" s="429">
        <v>0</v>
      </c>
      <c r="F861" s="471">
        <v>0</v>
      </c>
      <c r="G861" s="470">
        <v>0</v>
      </c>
      <c r="H861" s="481">
        <f t="shared" si="101"/>
        <v>0</v>
      </c>
      <c r="I861" s="431">
        <f t="shared" si="102"/>
        <v>0</v>
      </c>
      <c r="J861" s="431">
        <f t="shared" si="103"/>
        <v>0</v>
      </c>
      <c r="K861" s="506"/>
      <c r="L861" s="506"/>
      <c r="M861" s="1782">
        <f t="shared" si="104"/>
        <v>17420</v>
      </c>
      <c r="N861" s="433">
        <f t="shared" si="105"/>
        <v>17420</v>
      </c>
      <c r="O861" s="427">
        <f t="shared" si="106"/>
        <v>44410</v>
      </c>
      <c r="Q861" s="1563"/>
      <c r="R861" s="554"/>
    </row>
    <row r="862" spans="1:18" s="118" customFormat="1" ht="18" customHeight="1" x14ac:dyDescent="0.2">
      <c r="A862" s="476" t="str">
        <f t="shared" si="107"/>
        <v>21</v>
      </c>
      <c r="B862" s="427">
        <v>44411</v>
      </c>
      <c r="C862" s="426" t="s">
        <v>1</v>
      </c>
      <c r="D862" s="428" t="s">
        <v>98</v>
      </c>
      <c r="E862" s="429">
        <v>0</v>
      </c>
      <c r="F862" s="471">
        <v>0</v>
      </c>
      <c r="G862" s="470">
        <v>0</v>
      </c>
      <c r="H862" s="481">
        <f t="shared" si="101"/>
        <v>0</v>
      </c>
      <c r="I862" s="431">
        <f t="shared" si="102"/>
        <v>0</v>
      </c>
      <c r="J862" s="431">
        <f t="shared" si="103"/>
        <v>0</v>
      </c>
      <c r="K862" s="506"/>
      <c r="L862" s="506"/>
      <c r="M862" s="1782">
        <f t="shared" si="104"/>
        <v>17420</v>
      </c>
      <c r="N862" s="433">
        <f t="shared" si="105"/>
        <v>17420</v>
      </c>
      <c r="O862" s="427">
        <f t="shared" si="106"/>
        <v>44411</v>
      </c>
      <c r="Q862" s="1563"/>
      <c r="R862" s="554"/>
    </row>
    <row r="863" spans="1:18" s="118" customFormat="1" ht="18" customHeight="1" x14ac:dyDescent="0.2">
      <c r="A863" s="476" t="str">
        <f t="shared" si="107"/>
        <v>21</v>
      </c>
      <c r="B863" s="427">
        <v>44412</v>
      </c>
      <c r="C863" s="426" t="s">
        <v>2</v>
      </c>
      <c r="D863" s="428" t="s">
        <v>98</v>
      </c>
      <c r="E863" s="429">
        <v>0</v>
      </c>
      <c r="F863" s="471">
        <v>0</v>
      </c>
      <c r="G863" s="470">
        <v>0</v>
      </c>
      <c r="H863" s="481">
        <f t="shared" si="101"/>
        <v>0</v>
      </c>
      <c r="I863" s="431">
        <f t="shared" si="102"/>
        <v>0</v>
      </c>
      <c r="J863" s="431">
        <f t="shared" si="103"/>
        <v>0</v>
      </c>
      <c r="K863" s="506"/>
      <c r="L863" s="506"/>
      <c r="M863" s="1782">
        <f t="shared" si="104"/>
        <v>17420</v>
      </c>
      <c r="N863" s="433">
        <f t="shared" si="105"/>
        <v>17420</v>
      </c>
      <c r="O863" s="427">
        <f t="shared" si="106"/>
        <v>44412</v>
      </c>
      <c r="Q863" s="1563"/>
      <c r="R863" s="554"/>
    </row>
    <row r="864" spans="1:18" s="118" customFormat="1" ht="18" customHeight="1" x14ac:dyDescent="0.2">
      <c r="A864" s="476" t="str">
        <f t="shared" si="107"/>
        <v>21</v>
      </c>
      <c r="B864" s="427">
        <v>44413</v>
      </c>
      <c r="C864" s="426" t="s">
        <v>3</v>
      </c>
      <c r="D864" s="428" t="s">
        <v>98</v>
      </c>
      <c r="E864" s="429">
        <v>0</v>
      </c>
      <c r="F864" s="471">
        <v>0</v>
      </c>
      <c r="G864" s="470">
        <v>0</v>
      </c>
      <c r="H864" s="481">
        <f t="shared" si="101"/>
        <v>0</v>
      </c>
      <c r="I864" s="431">
        <f t="shared" si="102"/>
        <v>0</v>
      </c>
      <c r="J864" s="431">
        <f t="shared" si="103"/>
        <v>0</v>
      </c>
      <c r="K864" s="506"/>
      <c r="L864" s="506"/>
      <c r="M864" s="1782">
        <f t="shared" si="104"/>
        <v>17420</v>
      </c>
      <c r="N864" s="433">
        <f t="shared" si="105"/>
        <v>17420</v>
      </c>
      <c r="O864" s="427">
        <f t="shared" si="106"/>
        <v>44413</v>
      </c>
      <c r="Q864" s="1563"/>
      <c r="R864" s="554"/>
    </row>
    <row r="865" spans="1:18" s="118" customFormat="1" ht="18" customHeight="1" x14ac:dyDescent="0.2">
      <c r="A865" s="476" t="str">
        <f t="shared" si="107"/>
        <v>21</v>
      </c>
      <c r="B865" s="427">
        <v>44414</v>
      </c>
      <c r="C865" s="426" t="s">
        <v>4</v>
      </c>
      <c r="D865" s="428" t="s">
        <v>98</v>
      </c>
      <c r="E865" s="429">
        <v>0</v>
      </c>
      <c r="F865" s="471">
        <v>1</v>
      </c>
      <c r="G865" s="470">
        <v>0</v>
      </c>
      <c r="H865" s="481">
        <f t="shared" si="101"/>
        <v>1</v>
      </c>
      <c r="I865" s="431">
        <f t="shared" si="102"/>
        <v>0</v>
      </c>
      <c r="J865" s="431">
        <f t="shared" si="103"/>
        <v>0</v>
      </c>
      <c r="K865" s="506"/>
      <c r="L865" s="506"/>
      <c r="M865" s="1782">
        <f t="shared" si="104"/>
        <v>17421</v>
      </c>
      <c r="N865" s="433">
        <f t="shared" si="105"/>
        <v>17420</v>
      </c>
      <c r="O865" s="427">
        <f t="shared" si="106"/>
        <v>44414</v>
      </c>
      <c r="Q865" s="1563"/>
      <c r="R865" s="554"/>
    </row>
    <row r="866" spans="1:18" s="118" customFormat="1" ht="18" customHeight="1" x14ac:dyDescent="0.2">
      <c r="A866" s="468" t="str">
        <f t="shared" si="107"/>
        <v>21</v>
      </c>
      <c r="B866" s="435">
        <v>44415</v>
      </c>
      <c r="C866" s="469" t="s">
        <v>5</v>
      </c>
      <c r="D866" s="459" t="s">
        <v>99</v>
      </c>
      <c r="E866" s="555"/>
      <c r="F866" s="384"/>
      <c r="G866" s="555"/>
      <c r="H866" s="472">
        <f t="shared" si="101"/>
        <v>1</v>
      </c>
      <c r="I866" s="473">
        <f t="shared" si="102"/>
        <v>0</v>
      </c>
      <c r="J866" s="473">
        <f t="shared" si="103"/>
        <v>1</v>
      </c>
      <c r="K866" s="585"/>
      <c r="L866" s="585"/>
      <c r="M866" s="1781">
        <f t="shared" si="104"/>
        <v>17421</v>
      </c>
      <c r="N866" s="475">
        <f t="shared" si="105"/>
        <v>17420</v>
      </c>
      <c r="O866" s="427">
        <f t="shared" si="106"/>
        <v>44415</v>
      </c>
      <c r="Q866" s="1563"/>
      <c r="R866" s="554"/>
    </row>
    <row r="867" spans="1:18" s="118" customFormat="1" ht="18" customHeight="1" x14ac:dyDescent="0.2">
      <c r="A867" s="468" t="str">
        <f t="shared" si="107"/>
        <v>21</v>
      </c>
      <c r="B867" s="435">
        <v>44416</v>
      </c>
      <c r="C867" s="469" t="s">
        <v>100</v>
      </c>
      <c r="D867" s="459" t="s">
        <v>99</v>
      </c>
      <c r="E867" s="555"/>
      <c r="F867" s="384"/>
      <c r="G867" s="555"/>
      <c r="H867" s="472">
        <f t="shared" si="101"/>
        <v>1</v>
      </c>
      <c r="I867" s="473">
        <f t="shared" si="102"/>
        <v>0</v>
      </c>
      <c r="J867" s="473">
        <f t="shared" si="103"/>
        <v>1</v>
      </c>
      <c r="K867" s="585"/>
      <c r="L867" s="585"/>
      <c r="M867" s="1781">
        <f t="shared" si="104"/>
        <v>17421</v>
      </c>
      <c r="N867" s="475">
        <f t="shared" si="105"/>
        <v>17420</v>
      </c>
      <c r="O867" s="427">
        <f t="shared" si="106"/>
        <v>44416</v>
      </c>
      <c r="Q867" s="1563"/>
      <c r="R867" s="554"/>
    </row>
    <row r="868" spans="1:18" s="118" customFormat="1" ht="18" customHeight="1" x14ac:dyDescent="0.2">
      <c r="A868" s="468" t="str">
        <f t="shared" si="107"/>
        <v>21</v>
      </c>
      <c r="B868" s="435">
        <v>44417</v>
      </c>
      <c r="C868" s="469" t="s">
        <v>0</v>
      </c>
      <c r="D868" s="459" t="s">
        <v>99</v>
      </c>
      <c r="E868" s="555"/>
      <c r="F868" s="384"/>
      <c r="G868" s="555"/>
      <c r="H868" s="472">
        <f t="shared" si="101"/>
        <v>1</v>
      </c>
      <c r="I868" s="473">
        <f t="shared" si="102"/>
        <v>0</v>
      </c>
      <c r="J868" s="473">
        <f t="shared" si="103"/>
        <v>1</v>
      </c>
      <c r="K868" s="585"/>
      <c r="L868" s="585"/>
      <c r="M868" s="1781">
        <f t="shared" si="104"/>
        <v>17421</v>
      </c>
      <c r="N868" s="475">
        <f t="shared" si="105"/>
        <v>17420</v>
      </c>
      <c r="O868" s="427">
        <f t="shared" si="106"/>
        <v>44417</v>
      </c>
      <c r="Q868" s="1563"/>
      <c r="R868" s="554"/>
    </row>
    <row r="869" spans="1:18" s="118" customFormat="1" ht="18" customHeight="1" x14ac:dyDescent="0.2">
      <c r="A869" s="476" t="str">
        <f t="shared" si="107"/>
        <v>21</v>
      </c>
      <c r="B869" s="427">
        <v>44418</v>
      </c>
      <c r="C869" s="426" t="s">
        <v>1</v>
      </c>
      <c r="D869" s="428" t="s">
        <v>99</v>
      </c>
      <c r="E869" s="429">
        <v>0</v>
      </c>
      <c r="F869" s="471">
        <v>0</v>
      </c>
      <c r="G869" s="470">
        <v>0</v>
      </c>
      <c r="H869" s="481">
        <f t="shared" si="101"/>
        <v>1</v>
      </c>
      <c r="I869" s="431">
        <f t="shared" si="102"/>
        <v>0</v>
      </c>
      <c r="J869" s="431">
        <f t="shared" si="103"/>
        <v>1</v>
      </c>
      <c r="K869" s="506" t="s">
        <v>696</v>
      </c>
      <c r="L869" s="506"/>
      <c r="M869" s="1782">
        <f t="shared" si="104"/>
        <v>17421</v>
      </c>
      <c r="N869" s="433">
        <f t="shared" si="105"/>
        <v>17420</v>
      </c>
      <c r="O869" s="427">
        <f t="shared" si="106"/>
        <v>44418</v>
      </c>
      <c r="Q869" s="1563"/>
      <c r="R869" s="554"/>
    </row>
    <row r="870" spans="1:18" s="118" customFormat="1" ht="18" customHeight="1" x14ac:dyDescent="0.2">
      <c r="A870" s="476" t="str">
        <f t="shared" si="107"/>
        <v>21</v>
      </c>
      <c r="B870" s="427">
        <v>44419</v>
      </c>
      <c r="C870" s="426" t="s">
        <v>2</v>
      </c>
      <c r="D870" s="428" t="s">
        <v>99</v>
      </c>
      <c r="E870" s="429">
        <v>0</v>
      </c>
      <c r="F870" s="471">
        <v>0</v>
      </c>
      <c r="G870" s="470">
        <v>0</v>
      </c>
      <c r="H870" s="481">
        <f t="shared" si="101"/>
        <v>1</v>
      </c>
      <c r="I870" s="431">
        <f t="shared" si="102"/>
        <v>0</v>
      </c>
      <c r="J870" s="431">
        <f t="shared" si="103"/>
        <v>1</v>
      </c>
      <c r="K870" s="506" t="s">
        <v>696</v>
      </c>
      <c r="L870" s="506"/>
      <c r="M870" s="1782">
        <f t="shared" si="104"/>
        <v>17421</v>
      </c>
      <c r="N870" s="433">
        <f t="shared" si="105"/>
        <v>17420</v>
      </c>
      <c r="O870" s="427">
        <f t="shared" si="106"/>
        <v>44419</v>
      </c>
      <c r="Q870" s="1563"/>
      <c r="R870" s="554"/>
    </row>
    <row r="871" spans="1:18" s="118" customFormat="1" ht="18" customHeight="1" x14ac:dyDescent="0.2">
      <c r="A871" s="476" t="str">
        <f t="shared" si="107"/>
        <v>21</v>
      </c>
      <c r="B871" s="427">
        <v>44420</v>
      </c>
      <c r="C871" s="426" t="s">
        <v>3</v>
      </c>
      <c r="D871" s="428" t="s">
        <v>99</v>
      </c>
      <c r="E871" s="429">
        <v>0</v>
      </c>
      <c r="F871" s="471">
        <v>0</v>
      </c>
      <c r="G871" s="470">
        <v>0</v>
      </c>
      <c r="H871" s="481">
        <f t="shared" si="101"/>
        <v>1</v>
      </c>
      <c r="I871" s="431">
        <f t="shared" si="102"/>
        <v>0</v>
      </c>
      <c r="J871" s="431">
        <f t="shared" si="103"/>
        <v>1</v>
      </c>
      <c r="K871" s="506" t="s">
        <v>696</v>
      </c>
      <c r="L871" s="506"/>
      <c r="M871" s="1782">
        <f t="shared" si="104"/>
        <v>17421</v>
      </c>
      <c r="N871" s="433">
        <f t="shared" si="105"/>
        <v>17420</v>
      </c>
      <c r="O871" s="427">
        <f t="shared" si="106"/>
        <v>44420</v>
      </c>
      <c r="Q871" s="1563"/>
      <c r="R871" s="554"/>
    </row>
    <row r="872" spans="1:18" s="118" customFormat="1" ht="18" customHeight="1" x14ac:dyDescent="0.2">
      <c r="A872" s="468" t="str">
        <f t="shared" si="107"/>
        <v>21</v>
      </c>
      <c r="B872" s="435">
        <v>44421</v>
      </c>
      <c r="C872" s="469" t="s">
        <v>4</v>
      </c>
      <c r="D872" s="459" t="s">
        <v>99</v>
      </c>
      <c r="E872" s="555"/>
      <c r="F872" s="384"/>
      <c r="G872" s="555"/>
      <c r="H872" s="472">
        <f t="shared" si="101"/>
        <v>1</v>
      </c>
      <c r="I872" s="473">
        <f t="shared" si="102"/>
        <v>0</v>
      </c>
      <c r="J872" s="473">
        <f t="shared" si="103"/>
        <v>1</v>
      </c>
      <c r="K872" s="585"/>
      <c r="L872" s="585"/>
      <c r="M872" s="1781">
        <f t="shared" si="104"/>
        <v>17421</v>
      </c>
      <c r="N872" s="475">
        <f t="shared" si="105"/>
        <v>17420</v>
      </c>
      <c r="O872" s="427">
        <f t="shared" si="106"/>
        <v>44421</v>
      </c>
      <c r="Q872" s="1563"/>
      <c r="R872" s="554"/>
    </row>
    <row r="873" spans="1:18" s="118" customFormat="1" ht="18" customHeight="1" x14ac:dyDescent="0.2">
      <c r="A873" s="468" t="str">
        <f t="shared" si="107"/>
        <v>21</v>
      </c>
      <c r="B873" s="435">
        <v>44422</v>
      </c>
      <c r="C873" s="469" t="s">
        <v>5</v>
      </c>
      <c r="D873" s="459" t="s">
        <v>99</v>
      </c>
      <c r="E873" s="555"/>
      <c r="F873" s="384"/>
      <c r="G873" s="555"/>
      <c r="H873" s="472">
        <f t="shared" si="101"/>
        <v>1</v>
      </c>
      <c r="I873" s="473">
        <f t="shared" si="102"/>
        <v>0</v>
      </c>
      <c r="J873" s="473">
        <f t="shared" si="103"/>
        <v>1</v>
      </c>
      <c r="K873" s="585"/>
      <c r="L873" s="585"/>
      <c r="M873" s="1781">
        <f t="shared" si="104"/>
        <v>17421</v>
      </c>
      <c r="N873" s="475">
        <f t="shared" si="105"/>
        <v>17420</v>
      </c>
      <c r="O873" s="427">
        <f t="shared" si="106"/>
        <v>44422</v>
      </c>
      <c r="Q873" s="1563"/>
      <c r="R873" s="554"/>
    </row>
    <row r="874" spans="1:18" s="118" customFormat="1" ht="18" customHeight="1" x14ac:dyDescent="0.2">
      <c r="A874" s="468" t="str">
        <f t="shared" si="107"/>
        <v>21</v>
      </c>
      <c r="B874" s="435">
        <v>44423</v>
      </c>
      <c r="C874" s="469" t="s">
        <v>100</v>
      </c>
      <c r="D874" s="459" t="s">
        <v>99</v>
      </c>
      <c r="E874" s="555"/>
      <c r="F874" s="384"/>
      <c r="G874" s="555"/>
      <c r="H874" s="472">
        <f t="shared" si="101"/>
        <v>1</v>
      </c>
      <c r="I874" s="473">
        <f t="shared" si="102"/>
        <v>0</v>
      </c>
      <c r="J874" s="473">
        <f t="shared" si="103"/>
        <v>1</v>
      </c>
      <c r="K874" s="585"/>
      <c r="L874" s="585"/>
      <c r="M874" s="1781">
        <f t="shared" si="104"/>
        <v>17421</v>
      </c>
      <c r="N874" s="475">
        <f t="shared" si="105"/>
        <v>17420</v>
      </c>
      <c r="O874" s="427">
        <f t="shared" si="106"/>
        <v>44423</v>
      </c>
      <c r="Q874" s="1563"/>
      <c r="R874" s="554"/>
    </row>
    <row r="875" spans="1:18" s="118" customFormat="1" ht="18" customHeight="1" x14ac:dyDescent="0.2">
      <c r="A875" s="476" t="str">
        <f t="shared" si="107"/>
        <v>21</v>
      </c>
      <c r="B875" s="427">
        <v>44424</v>
      </c>
      <c r="C875" s="426" t="s">
        <v>0</v>
      </c>
      <c r="D875" s="428" t="s">
        <v>98</v>
      </c>
      <c r="E875" s="429">
        <v>0</v>
      </c>
      <c r="F875" s="471">
        <v>1</v>
      </c>
      <c r="G875" s="470">
        <v>0</v>
      </c>
      <c r="H875" s="481">
        <f t="shared" si="101"/>
        <v>2</v>
      </c>
      <c r="I875" s="431">
        <f t="shared" si="102"/>
        <v>0</v>
      </c>
      <c r="J875" s="431">
        <f t="shared" si="103"/>
        <v>1</v>
      </c>
      <c r="K875" s="506"/>
      <c r="L875" s="506"/>
      <c r="M875" s="1782">
        <f t="shared" si="104"/>
        <v>17422</v>
      </c>
      <c r="N875" s="433">
        <f t="shared" si="105"/>
        <v>17420</v>
      </c>
      <c r="O875" s="427">
        <f t="shared" si="106"/>
        <v>44424</v>
      </c>
      <c r="Q875" s="1563"/>
      <c r="R875" s="554"/>
    </row>
    <row r="876" spans="1:18" s="118" customFormat="1" ht="18" customHeight="1" x14ac:dyDescent="0.2">
      <c r="A876" s="476" t="str">
        <f t="shared" si="107"/>
        <v>21</v>
      </c>
      <c r="B876" s="427">
        <v>44425</v>
      </c>
      <c r="C876" s="426" t="s">
        <v>1</v>
      </c>
      <c r="D876" s="428" t="s">
        <v>98</v>
      </c>
      <c r="E876" s="429">
        <v>1</v>
      </c>
      <c r="F876" s="471">
        <v>1</v>
      </c>
      <c r="G876" s="470">
        <v>1</v>
      </c>
      <c r="H876" s="481">
        <f t="shared" si="101"/>
        <v>2</v>
      </c>
      <c r="I876" s="431">
        <f t="shared" si="102"/>
        <v>0</v>
      </c>
      <c r="J876" s="431">
        <f t="shared" si="103"/>
        <v>1</v>
      </c>
      <c r="K876" s="506"/>
      <c r="L876" s="506"/>
      <c r="M876" s="1782">
        <f t="shared" si="104"/>
        <v>17423</v>
      </c>
      <c r="N876" s="433">
        <f t="shared" si="105"/>
        <v>17421</v>
      </c>
      <c r="O876" s="427">
        <f t="shared" si="106"/>
        <v>44425</v>
      </c>
      <c r="Q876" s="1563"/>
      <c r="R876" s="554"/>
    </row>
    <row r="877" spans="1:18" s="118" customFormat="1" ht="18" customHeight="1" x14ac:dyDescent="0.2">
      <c r="A877" s="476" t="str">
        <f t="shared" si="107"/>
        <v>21</v>
      </c>
      <c r="B877" s="427">
        <v>44426</v>
      </c>
      <c r="C877" s="426" t="s">
        <v>2</v>
      </c>
      <c r="D877" s="428" t="s">
        <v>98</v>
      </c>
      <c r="E877" s="429">
        <v>1</v>
      </c>
      <c r="F877" s="471">
        <v>1</v>
      </c>
      <c r="G877" s="470">
        <v>1</v>
      </c>
      <c r="H877" s="481">
        <f t="shared" si="101"/>
        <v>2</v>
      </c>
      <c r="I877" s="431">
        <f t="shared" si="102"/>
        <v>0</v>
      </c>
      <c r="J877" s="431">
        <f t="shared" si="103"/>
        <v>1</v>
      </c>
      <c r="K877" s="506"/>
      <c r="L877" s="506"/>
      <c r="M877" s="1782">
        <f t="shared" si="104"/>
        <v>17424</v>
      </c>
      <c r="N877" s="433">
        <f t="shared" si="105"/>
        <v>17422</v>
      </c>
      <c r="O877" s="427">
        <f t="shared" si="106"/>
        <v>44426</v>
      </c>
      <c r="Q877" s="1563"/>
      <c r="R877" s="554"/>
    </row>
    <row r="878" spans="1:18" s="118" customFormat="1" ht="18" customHeight="1" x14ac:dyDescent="0.2">
      <c r="A878" s="476" t="str">
        <f t="shared" si="107"/>
        <v>21</v>
      </c>
      <c r="B878" s="427">
        <v>44427</v>
      </c>
      <c r="C878" s="426" t="s">
        <v>3</v>
      </c>
      <c r="D878" s="428" t="s">
        <v>98</v>
      </c>
      <c r="E878" s="429">
        <v>1</v>
      </c>
      <c r="F878" s="471">
        <v>1</v>
      </c>
      <c r="G878" s="470">
        <v>1</v>
      </c>
      <c r="H878" s="481">
        <f t="shared" si="101"/>
        <v>2</v>
      </c>
      <c r="I878" s="431">
        <f t="shared" si="102"/>
        <v>0</v>
      </c>
      <c r="J878" s="431">
        <f t="shared" si="103"/>
        <v>1</v>
      </c>
      <c r="K878" s="506"/>
      <c r="L878" s="506"/>
      <c r="M878" s="1782">
        <f t="shared" si="104"/>
        <v>17425</v>
      </c>
      <c r="N878" s="433">
        <f t="shared" si="105"/>
        <v>17423</v>
      </c>
      <c r="O878" s="427">
        <f t="shared" si="106"/>
        <v>44427</v>
      </c>
      <c r="Q878" s="1563"/>
      <c r="R878" s="554"/>
    </row>
    <row r="879" spans="1:18" s="118" customFormat="1" ht="18" customHeight="1" x14ac:dyDescent="0.2">
      <c r="A879" s="476" t="str">
        <f t="shared" si="107"/>
        <v>21</v>
      </c>
      <c r="B879" s="427">
        <v>44428</v>
      </c>
      <c r="C879" s="426" t="s">
        <v>4</v>
      </c>
      <c r="D879" s="428" t="s">
        <v>98</v>
      </c>
      <c r="E879" s="429">
        <v>1</v>
      </c>
      <c r="F879" s="471">
        <v>1</v>
      </c>
      <c r="G879" s="470">
        <v>1</v>
      </c>
      <c r="H879" s="481">
        <f t="shared" si="101"/>
        <v>2</v>
      </c>
      <c r="I879" s="431">
        <f t="shared" si="102"/>
        <v>0</v>
      </c>
      <c r="J879" s="431">
        <f t="shared" si="103"/>
        <v>1</v>
      </c>
      <c r="K879" s="506"/>
      <c r="L879" s="506"/>
      <c r="M879" s="1782">
        <f t="shared" si="104"/>
        <v>17426</v>
      </c>
      <c r="N879" s="433">
        <f t="shared" si="105"/>
        <v>17424</v>
      </c>
      <c r="O879" s="427">
        <f t="shared" si="106"/>
        <v>44428</v>
      </c>
      <c r="Q879" s="1563"/>
      <c r="R879" s="554"/>
    </row>
    <row r="880" spans="1:18" s="118" customFormat="1" ht="18" customHeight="1" x14ac:dyDescent="0.2">
      <c r="A880" s="468" t="str">
        <f t="shared" si="107"/>
        <v>21</v>
      </c>
      <c r="B880" s="435">
        <v>44429</v>
      </c>
      <c r="C880" s="469" t="s">
        <v>5</v>
      </c>
      <c r="D880" s="459" t="s">
        <v>99</v>
      </c>
      <c r="E880" s="555"/>
      <c r="F880" s="384"/>
      <c r="G880" s="555"/>
      <c r="H880" s="472">
        <f t="shared" si="101"/>
        <v>2</v>
      </c>
      <c r="I880" s="473">
        <f t="shared" si="102"/>
        <v>0</v>
      </c>
      <c r="J880" s="473">
        <f t="shared" si="103"/>
        <v>2</v>
      </c>
      <c r="K880" s="585"/>
      <c r="L880" s="585"/>
      <c r="M880" s="1781">
        <f t="shared" si="104"/>
        <v>17426</v>
      </c>
      <c r="N880" s="475">
        <f t="shared" si="105"/>
        <v>17424</v>
      </c>
      <c r="O880" s="427">
        <f t="shared" si="106"/>
        <v>44429</v>
      </c>
      <c r="Q880" s="1563"/>
      <c r="R880" s="554"/>
    </row>
    <row r="881" spans="1:18" s="118" customFormat="1" ht="18" customHeight="1" x14ac:dyDescent="0.2">
      <c r="A881" s="468" t="str">
        <f t="shared" si="107"/>
        <v>21</v>
      </c>
      <c r="B881" s="435">
        <v>44430</v>
      </c>
      <c r="C881" s="469" t="s">
        <v>100</v>
      </c>
      <c r="D881" s="459" t="s">
        <v>99</v>
      </c>
      <c r="E881" s="555"/>
      <c r="F881" s="384"/>
      <c r="G881" s="555"/>
      <c r="H881" s="472">
        <f t="shared" si="101"/>
        <v>2</v>
      </c>
      <c r="I881" s="473">
        <f t="shared" si="102"/>
        <v>0</v>
      </c>
      <c r="J881" s="473">
        <f t="shared" si="103"/>
        <v>2</v>
      </c>
      <c r="K881" s="585"/>
      <c r="L881" s="585"/>
      <c r="M881" s="1781">
        <f t="shared" si="104"/>
        <v>17426</v>
      </c>
      <c r="N881" s="475">
        <f t="shared" si="105"/>
        <v>17424</v>
      </c>
      <c r="O881" s="427">
        <f t="shared" si="106"/>
        <v>44430</v>
      </c>
      <c r="Q881" s="1563"/>
      <c r="R881" s="554"/>
    </row>
    <row r="882" spans="1:18" s="118" customFormat="1" ht="18" customHeight="1" x14ac:dyDescent="0.2">
      <c r="A882" s="476" t="str">
        <f t="shared" si="107"/>
        <v>21</v>
      </c>
      <c r="B882" s="427">
        <v>44431</v>
      </c>
      <c r="C882" s="426" t="s">
        <v>0</v>
      </c>
      <c r="D882" s="428" t="s">
        <v>98</v>
      </c>
      <c r="E882" s="429">
        <v>1</v>
      </c>
      <c r="F882" s="471">
        <v>1</v>
      </c>
      <c r="G882" s="470">
        <v>1</v>
      </c>
      <c r="H882" s="481">
        <f t="shared" si="101"/>
        <v>2</v>
      </c>
      <c r="I882" s="431">
        <f t="shared" si="102"/>
        <v>0</v>
      </c>
      <c r="J882" s="431">
        <f t="shared" si="103"/>
        <v>1</v>
      </c>
      <c r="K882" s="506"/>
      <c r="L882" s="506"/>
      <c r="M882" s="1782">
        <f t="shared" si="104"/>
        <v>17427</v>
      </c>
      <c r="N882" s="433">
        <f t="shared" si="105"/>
        <v>17425</v>
      </c>
      <c r="O882" s="427">
        <f t="shared" si="106"/>
        <v>44431</v>
      </c>
      <c r="Q882" s="1563"/>
      <c r="R882" s="554"/>
    </row>
    <row r="883" spans="1:18" s="118" customFormat="1" ht="18" customHeight="1" x14ac:dyDescent="0.2">
      <c r="A883" s="476" t="str">
        <f t="shared" si="107"/>
        <v>21</v>
      </c>
      <c r="B883" s="427">
        <v>44432</v>
      </c>
      <c r="C883" s="426" t="s">
        <v>1</v>
      </c>
      <c r="D883" s="428" t="s">
        <v>98</v>
      </c>
      <c r="E883" s="429">
        <v>1</v>
      </c>
      <c r="F883" s="471">
        <v>1</v>
      </c>
      <c r="G883" s="470">
        <v>1</v>
      </c>
      <c r="H883" s="481">
        <f t="shared" si="101"/>
        <v>2</v>
      </c>
      <c r="I883" s="431">
        <f t="shared" si="102"/>
        <v>0</v>
      </c>
      <c r="J883" s="431">
        <f t="shared" si="103"/>
        <v>1</v>
      </c>
      <c r="K883" s="506"/>
      <c r="L883" s="506"/>
      <c r="M883" s="1782">
        <f t="shared" si="104"/>
        <v>17428</v>
      </c>
      <c r="N883" s="433">
        <f t="shared" si="105"/>
        <v>17426</v>
      </c>
      <c r="O883" s="427">
        <f t="shared" si="106"/>
        <v>44432</v>
      </c>
      <c r="Q883" s="1563"/>
      <c r="R883" s="554"/>
    </row>
    <row r="884" spans="1:18" s="118" customFormat="1" ht="18" customHeight="1" x14ac:dyDescent="0.2">
      <c r="A884" s="476" t="str">
        <f t="shared" si="107"/>
        <v>21</v>
      </c>
      <c r="B884" s="427">
        <v>44433</v>
      </c>
      <c r="C884" s="426" t="s">
        <v>2</v>
      </c>
      <c r="D884" s="428" t="s">
        <v>98</v>
      </c>
      <c r="E884" s="429">
        <v>1</v>
      </c>
      <c r="F884" s="471">
        <v>1</v>
      </c>
      <c r="G884" s="470">
        <v>1</v>
      </c>
      <c r="H884" s="481">
        <f t="shared" si="101"/>
        <v>2</v>
      </c>
      <c r="I884" s="431">
        <f t="shared" si="102"/>
        <v>0</v>
      </c>
      <c r="J884" s="431">
        <f t="shared" si="103"/>
        <v>1</v>
      </c>
      <c r="K884" s="506"/>
      <c r="L884" s="506"/>
      <c r="M884" s="1782">
        <f t="shared" si="104"/>
        <v>17429</v>
      </c>
      <c r="N884" s="433">
        <f t="shared" si="105"/>
        <v>17427</v>
      </c>
      <c r="O884" s="427">
        <f t="shared" si="106"/>
        <v>44433</v>
      </c>
      <c r="Q884" s="1563"/>
      <c r="R884" s="554"/>
    </row>
    <row r="885" spans="1:18" s="118" customFormat="1" ht="18" customHeight="1" x14ac:dyDescent="0.2">
      <c r="A885" s="476" t="str">
        <f t="shared" si="107"/>
        <v>21</v>
      </c>
      <c r="B885" s="427">
        <v>44434</v>
      </c>
      <c r="C885" s="426" t="s">
        <v>3</v>
      </c>
      <c r="D885" s="428" t="s">
        <v>98</v>
      </c>
      <c r="E885" s="429">
        <v>0</v>
      </c>
      <c r="F885" s="471">
        <v>0</v>
      </c>
      <c r="G885" s="470">
        <v>0</v>
      </c>
      <c r="H885" s="481">
        <f t="shared" si="101"/>
        <v>2</v>
      </c>
      <c r="I885" s="431">
        <f t="shared" si="102"/>
        <v>0</v>
      </c>
      <c r="J885" s="431">
        <f t="shared" si="103"/>
        <v>2</v>
      </c>
      <c r="K885" s="506"/>
      <c r="L885" s="506"/>
      <c r="M885" s="1782">
        <f t="shared" si="104"/>
        <v>17429</v>
      </c>
      <c r="N885" s="433">
        <f t="shared" si="105"/>
        <v>17427</v>
      </c>
      <c r="O885" s="427">
        <f t="shared" si="106"/>
        <v>44434</v>
      </c>
      <c r="Q885" s="1563"/>
      <c r="R885" s="554"/>
    </row>
    <row r="886" spans="1:18" s="118" customFormat="1" ht="18" customHeight="1" x14ac:dyDescent="0.2">
      <c r="A886" s="476" t="str">
        <f t="shared" si="107"/>
        <v>21</v>
      </c>
      <c r="B886" s="427">
        <v>44435</v>
      </c>
      <c r="C886" s="426" t="s">
        <v>4</v>
      </c>
      <c r="D886" s="428" t="s">
        <v>98</v>
      </c>
      <c r="E886" s="429">
        <v>0</v>
      </c>
      <c r="F886" s="471">
        <v>0</v>
      </c>
      <c r="G886" s="470">
        <v>0</v>
      </c>
      <c r="H886" s="481">
        <f t="shared" si="101"/>
        <v>2</v>
      </c>
      <c r="I886" s="431">
        <f t="shared" si="102"/>
        <v>0</v>
      </c>
      <c r="J886" s="431">
        <f t="shared" si="103"/>
        <v>2</v>
      </c>
      <c r="K886" s="506"/>
      <c r="L886" s="506"/>
      <c r="M886" s="1782">
        <f t="shared" si="104"/>
        <v>17429</v>
      </c>
      <c r="N886" s="433">
        <f t="shared" si="105"/>
        <v>17427</v>
      </c>
      <c r="O886" s="427">
        <f t="shared" si="106"/>
        <v>44435</v>
      </c>
      <c r="Q886" s="1563"/>
      <c r="R886" s="554"/>
    </row>
    <row r="887" spans="1:18" s="118" customFormat="1" ht="18" customHeight="1" x14ac:dyDescent="0.2">
      <c r="A887" s="468" t="str">
        <f t="shared" si="107"/>
        <v>21</v>
      </c>
      <c r="B887" s="435">
        <v>44436</v>
      </c>
      <c r="C887" s="469" t="s">
        <v>5</v>
      </c>
      <c r="D887" s="459" t="s">
        <v>99</v>
      </c>
      <c r="E887" s="555"/>
      <c r="F887" s="384"/>
      <c r="G887" s="555"/>
      <c r="H887" s="472">
        <f t="shared" si="101"/>
        <v>2</v>
      </c>
      <c r="I887" s="473">
        <f t="shared" si="102"/>
        <v>0</v>
      </c>
      <c r="J887" s="473">
        <f t="shared" si="103"/>
        <v>2</v>
      </c>
      <c r="K887" s="585"/>
      <c r="L887" s="585"/>
      <c r="M887" s="1781">
        <f t="shared" si="104"/>
        <v>17429</v>
      </c>
      <c r="N887" s="475">
        <f t="shared" si="105"/>
        <v>17427</v>
      </c>
      <c r="O887" s="427">
        <f t="shared" si="106"/>
        <v>44436</v>
      </c>
      <c r="Q887" s="1563"/>
      <c r="R887" s="554"/>
    </row>
    <row r="888" spans="1:18" s="118" customFormat="1" ht="18" customHeight="1" x14ac:dyDescent="0.2">
      <c r="A888" s="468" t="str">
        <f t="shared" si="107"/>
        <v>21</v>
      </c>
      <c r="B888" s="435">
        <v>44437</v>
      </c>
      <c r="C888" s="469" t="s">
        <v>100</v>
      </c>
      <c r="D888" s="459" t="s">
        <v>99</v>
      </c>
      <c r="E888" s="555"/>
      <c r="F888" s="384"/>
      <c r="G888" s="555"/>
      <c r="H888" s="472">
        <f t="shared" si="101"/>
        <v>2</v>
      </c>
      <c r="I888" s="473">
        <f t="shared" si="102"/>
        <v>0</v>
      </c>
      <c r="J888" s="473">
        <f t="shared" si="103"/>
        <v>2</v>
      </c>
      <c r="K888" s="585"/>
      <c r="L888" s="585"/>
      <c r="M888" s="1781">
        <f t="shared" si="104"/>
        <v>17429</v>
      </c>
      <c r="N888" s="475">
        <f t="shared" si="105"/>
        <v>17427</v>
      </c>
      <c r="O888" s="427">
        <f t="shared" si="106"/>
        <v>44437</v>
      </c>
      <c r="Q888" s="1563"/>
      <c r="R888" s="554"/>
    </row>
    <row r="889" spans="1:18" s="118" customFormat="1" ht="18" customHeight="1" x14ac:dyDescent="0.2">
      <c r="A889" s="476" t="str">
        <f t="shared" si="107"/>
        <v>21</v>
      </c>
      <c r="B889" s="427">
        <v>44438</v>
      </c>
      <c r="C889" s="426" t="s">
        <v>0</v>
      </c>
      <c r="D889" s="428" t="s">
        <v>98</v>
      </c>
      <c r="E889" s="429">
        <v>1</v>
      </c>
      <c r="F889" s="471">
        <v>0</v>
      </c>
      <c r="G889" s="470">
        <v>1</v>
      </c>
      <c r="H889" s="481">
        <f t="shared" si="101"/>
        <v>1</v>
      </c>
      <c r="I889" s="431">
        <f t="shared" si="102"/>
        <v>0</v>
      </c>
      <c r="J889" s="431">
        <f t="shared" si="103"/>
        <v>1</v>
      </c>
      <c r="K889" s="506" t="s">
        <v>722</v>
      </c>
      <c r="L889" s="506"/>
      <c r="M889" s="1782">
        <f t="shared" si="104"/>
        <v>17429</v>
      </c>
      <c r="N889" s="433">
        <f t="shared" si="105"/>
        <v>17428</v>
      </c>
      <c r="O889" s="427">
        <f t="shared" si="106"/>
        <v>44438</v>
      </c>
      <c r="Q889" s="1563"/>
      <c r="R889" s="554"/>
    </row>
    <row r="890" spans="1:18" s="118" customFormat="1" ht="18" customHeight="1" x14ac:dyDescent="0.2">
      <c r="A890" s="476" t="str">
        <f t="shared" si="107"/>
        <v>21</v>
      </c>
      <c r="B890" s="427">
        <v>44439</v>
      </c>
      <c r="C890" s="426" t="s">
        <v>1</v>
      </c>
      <c r="D890" s="428" t="s">
        <v>98</v>
      </c>
      <c r="E890" s="429">
        <v>1</v>
      </c>
      <c r="F890" s="471">
        <v>3</v>
      </c>
      <c r="G890" s="470">
        <v>1</v>
      </c>
      <c r="H890" s="481">
        <f t="shared" si="101"/>
        <v>3</v>
      </c>
      <c r="I890" s="431">
        <f t="shared" si="102"/>
        <v>0</v>
      </c>
      <c r="J890" s="431">
        <f t="shared" si="103"/>
        <v>0</v>
      </c>
      <c r="K890" s="506" t="s">
        <v>723</v>
      </c>
      <c r="L890" s="506"/>
      <c r="M890" s="1782">
        <f t="shared" si="104"/>
        <v>17432</v>
      </c>
      <c r="N890" s="433">
        <f t="shared" si="105"/>
        <v>17429</v>
      </c>
      <c r="O890" s="427">
        <f t="shared" si="106"/>
        <v>44439</v>
      </c>
      <c r="Q890" s="1563"/>
      <c r="R890" s="554"/>
    </row>
    <row r="891" spans="1:18" s="118" customFormat="1" ht="18" customHeight="1" x14ac:dyDescent="0.2">
      <c r="A891" s="476" t="str">
        <f t="shared" si="107"/>
        <v>21</v>
      </c>
      <c r="B891" s="427">
        <v>44440</v>
      </c>
      <c r="C891" s="426" t="s">
        <v>2</v>
      </c>
      <c r="D891" s="428" t="s">
        <v>98</v>
      </c>
      <c r="E891" s="429">
        <v>1</v>
      </c>
      <c r="F891" s="471">
        <v>3</v>
      </c>
      <c r="G891" s="470">
        <v>1</v>
      </c>
      <c r="H891" s="481">
        <f t="shared" si="101"/>
        <v>5</v>
      </c>
      <c r="I891" s="431">
        <f t="shared" si="102"/>
        <v>0</v>
      </c>
      <c r="J891" s="431">
        <f t="shared" si="103"/>
        <v>2</v>
      </c>
      <c r="K891" s="506" t="s">
        <v>724</v>
      </c>
      <c r="L891" s="506"/>
      <c r="M891" s="1782">
        <f t="shared" si="104"/>
        <v>17435</v>
      </c>
      <c r="N891" s="433">
        <f t="shared" si="105"/>
        <v>17430</v>
      </c>
      <c r="O891" s="427">
        <f t="shared" si="106"/>
        <v>44440</v>
      </c>
      <c r="Q891" s="1563"/>
      <c r="R891" s="554"/>
    </row>
    <row r="892" spans="1:18" s="118" customFormat="1" ht="18" customHeight="1" x14ac:dyDescent="0.2">
      <c r="A892" s="476" t="str">
        <f t="shared" si="107"/>
        <v>21</v>
      </c>
      <c r="B892" s="427">
        <v>44441</v>
      </c>
      <c r="C892" s="426" t="s">
        <v>3</v>
      </c>
      <c r="D892" s="428" t="s">
        <v>98</v>
      </c>
      <c r="E892" s="429">
        <v>3</v>
      </c>
      <c r="F892" s="471">
        <v>3</v>
      </c>
      <c r="G892" s="470">
        <v>3</v>
      </c>
      <c r="H892" s="481">
        <f t="shared" si="101"/>
        <v>5</v>
      </c>
      <c r="I892" s="431">
        <f t="shared" si="102"/>
        <v>0</v>
      </c>
      <c r="J892" s="431">
        <f t="shared" si="103"/>
        <v>2</v>
      </c>
      <c r="K892" s="506" t="s">
        <v>724</v>
      </c>
      <c r="L892" s="506"/>
      <c r="M892" s="1782">
        <f t="shared" si="104"/>
        <v>17438</v>
      </c>
      <c r="N892" s="433">
        <f t="shared" si="105"/>
        <v>17433</v>
      </c>
      <c r="O892" s="427">
        <f t="shared" si="106"/>
        <v>44441</v>
      </c>
      <c r="Q892" s="1563"/>
      <c r="R892" s="554"/>
    </row>
    <row r="893" spans="1:18" s="118" customFormat="1" ht="18" customHeight="1" x14ac:dyDescent="0.2">
      <c r="A893" s="476" t="str">
        <f t="shared" si="107"/>
        <v>21</v>
      </c>
      <c r="B893" s="427">
        <v>44442</v>
      </c>
      <c r="C893" s="426" t="s">
        <v>4</v>
      </c>
      <c r="D893" s="428" t="s">
        <v>98</v>
      </c>
      <c r="E893" s="429">
        <v>4</v>
      </c>
      <c r="F893" s="471">
        <v>3</v>
      </c>
      <c r="G893" s="470">
        <v>4</v>
      </c>
      <c r="H893" s="481">
        <f t="shared" si="101"/>
        <v>4</v>
      </c>
      <c r="I893" s="431">
        <f t="shared" si="102"/>
        <v>0</v>
      </c>
      <c r="J893" s="431">
        <f t="shared" si="103"/>
        <v>1</v>
      </c>
      <c r="K893" s="506" t="s">
        <v>725</v>
      </c>
      <c r="L893" s="506"/>
      <c r="M893" s="1782">
        <f t="shared" si="104"/>
        <v>17441</v>
      </c>
      <c r="N893" s="433">
        <f t="shared" si="105"/>
        <v>17437</v>
      </c>
      <c r="O893" s="427">
        <f t="shared" si="106"/>
        <v>44442</v>
      </c>
      <c r="Q893" s="1563"/>
      <c r="R893" s="554"/>
    </row>
    <row r="894" spans="1:18" s="118" customFormat="1" ht="18" customHeight="1" x14ac:dyDescent="0.2">
      <c r="A894" s="468" t="str">
        <f t="shared" si="107"/>
        <v>21</v>
      </c>
      <c r="B894" s="435">
        <v>44443</v>
      </c>
      <c r="C894" s="469" t="s">
        <v>5</v>
      </c>
      <c r="D894" s="459" t="s">
        <v>99</v>
      </c>
      <c r="E894" s="555"/>
      <c r="F894" s="384"/>
      <c r="G894" s="555"/>
      <c r="H894" s="472">
        <f t="shared" si="101"/>
        <v>4</v>
      </c>
      <c r="I894" s="473">
        <f t="shared" si="102"/>
        <v>0</v>
      </c>
      <c r="J894" s="473">
        <f t="shared" si="103"/>
        <v>4</v>
      </c>
      <c r="K894" s="585"/>
      <c r="L894" s="585"/>
      <c r="M894" s="1781">
        <f t="shared" si="104"/>
        <v>17441</v>
      </c>
      <c r="N894" s="475">
        <f t="shared" si="105"/>
        <v>17437</v>
      </c>
      <c r="O894" s="427">
        <f t="shared" si="106"/>
        <v>44443</v>
      </c>
      <c r="Q894" s="1563"/>
      <c r="R894" s="554"/>
    </row>
    <row r="895" spans="1:18" s="118" customFormat="1" ht="18" customHeight="1" x14ac:dyDescent="0.2">
      <c r="A895" s="468" t="str">
        <f t="shared" si="107"/>
        <v>21</v>
      </c>
      <c r="B895" s="435">
        <v>44444</v>
      </c>
      <c r="C895" s="469" t="s">
        <v>100</v>
      </c>
      <c r="D895" s="459" t="s">
        <v>99</v>
      </c>
      <c r="E895" s="555"/>
      <c r="F895" s="384"/>
      <c r="G895" s="555"/>
      <c r="H895" s="472">
        <f t="shared" si="101"/>
        <v>4</v>
      </c>
      <c r="I895" s="473">
        <f t="shared" si="102"/>
        <v>0</v>
      </c>
      <c r="J895" s="473">
        <f t="shared" si="103"/>
        <v>4</v>
      </c>
      <c r="K895" s="585"/>
      <c r="L895" s="585"/>
      <c r="M895" s="1781">
        <f t="shared" si="104"/>
        <v>17441</v>
      </c>
      <c r="N895" s="475">
        <f t="shared" si="105"/>
        <v>17437</v>
      </c>
      <c r="O895" s="427">
        <f t="shared" si="106"/>
        <v>44444</v>
      </c>
      <c r="Q895" s="1563"/>
      <c r="R895" s="554"/>
    </row>
    <row r="896" spans="1:18" s="118" customFormat="1" ht="18" customHeight="1" x14ac:dyDescent="0.2">
      <c r="A896" s="476" t="str">
        <f t="shared" si="107"/>
        <v>21</v>
      </c>
      <c r="B896" s="427">
        <v>44445</v>
      </c>
      <c r="C896" s="426" t="s">
        <v>0</v>
      </c>
      <c r="D896" s="428" t="s">
        <v>98</v>
      </c>
      <c r="E896" s="429">
        <v>4</v>
      </c>
      <c r="F896" s="471">
        <v>4</v>
      </c>
      <c r="G896" s="470">
        <v>4</v>
      </c>
      <c r="H896" s="481">
        <f t="shared" ref="H896:H959" si="108">H895+F896-G896</f>
        <v>4</v>
      </c>
      <c r="I896" s="431">
        <f t="shared" ref="I896:I959" si="109">I895+G896-E896</f>
        <v>0</v>
      </c>
      <c r="J896" s="431">
        <f t="shared" ref="J896:J959" si="110">(G896-H895)*-1</f>
        <v>0</v>
      </c>
      <c r="K896" s="506" t="s">
        <v>726</v>
      </c>
      <c r="L896" s="506"/>
      <c r="M896" s="1782">
        <f t="shared" ref="M896:M959" si="111">M895+F896</f>
        <v>17445</v>
      </c>
      <c r="N896" s="433">
        <f t="shared" ref="N896:N959" si="112">N895+G896</f>
        <v>17441</v>
      </c>
      <c r="O896" s="427">
        <f t="shared" ref="O896:O959" si="113">B896</f>
        <v>44445</v>
      </c>
      <c r="Q896" s="1563"/>
      <c r="R896" s="554"/>
    </row>
    <row r="897" spans="1:18" s="118" customFormat="1" ht="18" customHeight="1" x14ac:dyDescent="0.2">
      <c r="A897" s="476" t="str">
        <f t="shared" si="107"/>
        <v>21</v>
      </c>
      <c r="B897" s="427">
        <v>44446</v>
      </c>
      <c r="C897" s="426" t="s">
        <v>1</v>
      </c>
      <c r="D897" s="428" t="s">
        <v>98</v>
      </c>
      <c r="E897" s="429">
        <v>4</v>
      </c>
      <c r="F897" s="471">
        <v>4</v>
      </c>
      <c r="G897" s="470">
        <v>4</v>
      </c>
      <c r="H897" s="481">
        <f t="shared" si="108"/>
        <v>4</v>
      </c>
      <c r="I897" s="431">
        <f t="shared" si="109"/>
        <v>0</v>
      </c>
      <c r="J897" s="431">
        <f t="shared" si="110"/>
        <v>0</v>
      </c>
      <c r="K897" s="506" t="s">
        <v>727</v>
      </c>
      <c r="L897" s="506"/>
      <c r="M897" s="1782">
        <f t="shared" si="111"/>
        <v>17449</v>
      </c>
      <c r="N897" s="433">
        <f t="shared" si="112"/>
        <v>17445</v>
      </c>
      <c r="O897" s="427">
        <f t="shared" si="113"/>
        <v>44446</v>
      </c>
      <c r="Q897" s="1563"/>
      <c r="R897" s="554"/>
    </row>
    <row r="898" spans="1:18" s="118" customFormat="1" ht="18" customHeight="1" x14ac:dyDescent="0.2">
      <c r="A898" s="476" t="str">
        <f t="shared" si="107"/>
        <v>21</v>
      </c>
      <c r="B898" s="427">
        <v>44447</v>
      </c>
      <c r="C898" s="426" t="s">
        <v>2</v>
      </c>
      <c r="D898" s="428" t="s">
        <v>98</v>
      </c>
      <c r="E898" s="429">
        <v>4</v>
      </c>
      <c r="F898" s="471">
        <v>4</v>
      </c>
      <c r="G898" s="470">
        <v>4</v>
      </c>
      <c r="H898" s="481">
        <f t="shared" si="108"/>
        <v>4</v>
      </c>
      <c r="I898" s="431">
        <f t="shared" si="109"/>
        <v>0</v>
      </c>
      <c r="J898" s="431">
        <f t="shared" si="110"/>
        <v>0</v>
      </c>
      <c r="K898" s="506" t="s">
        <v>728</v>
      </c>
      <c r="L898" s="506"/>
      <c r="M898" s="1782">
        <f t="shared" si="111"/>
        <v>17453</v>
      </c>
      <c r="N898" s="433">
        <f t="shared" si="112"/>
        <v>17449</v>
      </c>
      <c r="O898" s="427">
        <f t="shared" si="113"/>
        <v>44447</v>
      </c>
      <c r="Q898" s="1563"/>
      <c r="R898" s="554"/>
    </row>
    <row r="899" spans="1:18" s="118" customFormat="1" ht="18" customHeight="1" x14ac:dyDescent="0.2">
      <c r="A899" s="476" t="str">
        <f t="shared" si="107"/>
        <v>21</v>
      </c>
      <c r="B899" s="427">
        <v>44448</v>
      </c>
      <c r="C899" s="426" t="s">
        <v>3</v>
      </c>
      <c r="D899" s="428" t="s">
        <v>98</v>
      </c>
      <c r="E899" s="429">
        <v>4</v>
      </c>
      <c r="F899" s="471">
        <v>4</v>
      </c>
      <c r="G899" s="470">
        <v>4</v>
      </c>
      <c r="H899" s="481">
        <f t="shared" si="108"/>
        <v>4</v>
      </c>
      <c r="I899" s="431">
        <f t="shared" si="109"/>
        <v>0</v>
      </c>
      <c r="J899" s="431">
        <f t="shared" si="110"/>
        <v>0</v>
      </c>
      <c r="K899" s="506" t="s">
        <v>727</v>
      </c>
      <c r="L899" s="506"/>
      <c r="M899" s="1782">
        <f t="shared" si="111"/>
        <v>17457</v>
      </c>
      <c r="N899" s="433">
        <f t="shared" si="112"/>
        <v>17453</v>
      </c>
      <c r="O899" s="427">
        <f t="shared" si="113"/>
        <v>44448</v>
      </c>
      <c r="Q899" s="1563"/>
      <c r="R899" s="554"/>
    </row>
    <row r="900" spans="1:18" s="118" customFormat="1" ht="18" customHeight="1" x14ac:dyDescent="0.2">
      <c r="A900" s="476" t="str">
        <f t="shared" si="107"/>
        <v>21</v>
      </c>
      <c r="B900" s="427">
        <v>44449</v>
      </c>
      <c r="C900" s="426" t="s">
        <v>4</v>
      </c>
      <c r="D900" s="428" t="s">
        <v>98</v>
      </c>
      <c r="E900" s="429">
        <v>4</v>
      </c>
      <c r="F900" s="471">
        <v>4</v>
      </c>
      <c r="G900" s="470">
        <v>4</v>
      </c>
      <c r="H900" s="481">
        <f t="shared" si="108"/>
        <v>4</v>
      </c>
      <c r="I900" s="431">
        <f t="shared" si="109"/>
        <v>0</v>
      </c>
      <c r="J900" s="431">
        <f t="shared" si="110"/>
        <v>0</v>
      </c>
      <c r="K900" s="506" t="s">
        <v>721</v>
      </c>
      <c r="L900" s="506"/>
      <c r="M900" s="1782">
        <f t="shared" si="111"/>
        <v>17461</v>
      </c>
      <c r="N900" s="433">
        <f t="shared" si="112"/>
        <v>17457</v>
      </c>
      <c r="O900" s="427">
        <f t="shared" si="113"/>
        <v>44449</v>
      </c>
      <c r="Q900" s="1563"/>
      <c r="R900" s="554"/>
    </row>
    <row r="901" spans="1:18" s="118" customFormat="1" ht="18" customHeight="1" x14ac:dyDescent="0.2">
      <c r="A901" s="468" t="str">
        <f t="shared" si="107"/>
        <v>21</v>
      </c>
      <c r="B901" s="435">
        <v>44450</v>
      </c>
      <c r="C901" s="469" t="s">
        <v>5</v>
      </c>
      <c r="D901" s="459" t="s">
        <v>99</v>
      </c>
      <c r="E901" s="555"/>
      <c r="F901" s="384"/>
      <c r="G901" s="555"/>
      <c r="H901" s="472">
        <f t="shared" si="108"/>
        <v>4</v>
      </c>
      <c r="I901" s="473">
        <f t="shared" si="109"/>
        <v>0</v>
      </c>
      <c r="J901" s="473">
        <f t="shared" si="110"/>
        <v>4</v>
      </c>
      <c r="K901" s="585"/>
      <c r="L901" s="585"/>
      <c r="M901" s="1781">
        <f t="shared" si="111"/>
        <v>17461</v>
      </c>
      <c r="N901" s="475">
        <f t="shared" si="112"/>
        <v>17457</v>
      </c>
      <c r="O901" s="427">
        <f t="shared" si="113"/>
        <v>44450</v>
      </c>
      <c r="Q901" s="1563"/>
      <c r="R901" s="554"/>
    </row>
    <row r="902" spans="1:18" s="118" customFormat="1" ht="18" customHeight="1" x14ac:dyDescent="0.2">
      <c r="A902" s="468" t="str">
        <f t="shared" si="107"/>
        <v>21</v>
      </c>
      <c r="B902" s="435">
        <v>44451</v>
      </c>
      <c r="C902" s="469" t="s">
        <v>100</v>
      </c>
      <c r="D902" s="459" t="s">
        <v>99</v>
      </c>
      <c r="E902" s="555"/>
      <c r="F902" s="384"/>
      <c r="G902" s="555"/>
      <c r="H902" s="472">
        <f t="shared" si="108"/>
        <v>4</v>
      </c>
      <c r="I902" s="473">
        <f t="shared" si="109"/>
        <v>0</v>
      </c>
      <c r="J902" s="473">
        <f t="shared" si="110"/>
        <v>4</v>
      </c>
      <c r="K902" s="585"/>
      <c r="L902" s="585"/>
      <c r="M902" s="1781">
        <f t="shared" si="111"/>
        <v>17461</v>
      </c>
      <c r="N902" s="475">
        <f t="shared" si="112"/>
        <v>17457</v>
      </c>
      <c r="O902" s="427">
        <f t="shared" si="113"/>
        <v>44451</v>
      </c>
      <c r="Q902" s="1563"/>
      <c r="R902" s="554"/>
    </row>
    <row r="903" spans="1:18" s="118" customFormat="1" ht="18" customHeight="1" x14ac:dyDescent="0.2">
      <c r="A903" s="476" t="str">
        <f t="shared" si="107"/>
        <v>21</v>
      </c>
      <c r="B903" s="427">
        <v>44452</v>
      </c>
      <c r="C903" s="426" t="s">
        <v>0</v>
      </c>
      <c r="D903" s="428" t="s">
        <v>98</v>
      </c>
      <c r="E903" s="429">
        <v>4</v>
      </c>
      <c r="F903" s="471">
        <v>4</v>
      </c>
      <c r="G903" s="470">
        <v>4</v>
      </c>
      <c r="H903" s="481">
        <f t="shared" si="108"/>
        <v>4</v>
      </c>
      <c r="I903" s="431">
        <f t="shared" si="109"/>
        <v>0</v>
      </c>
      <c r="J903" s="431">
        <f t="shared" si="110"/>
        <v>0</v>
      </c>
      <c r="K903" s="506"/>
      <c r="L903" s="506"/>
      <c r="M903" s="1782">
        <f t="shared" si="111"/>
        <v>17465</v>
      </c>
      <c r="N903" s="433">
        <f t="shared" si="112"/>
        <v>17461</v>
      </c>
      <c r="O903" s="427">
        <f t="shared" si="113"/>
        <v>44452</v>
      </c>
      <c r="Q903" s="1563"/>
      <c r="R903" s="554"/>
    </row>
    <row r="904" spans="1:18" s="118" customFormat="1" ht="18" customHeight="1" x14ac:dyDescent="0.2">
      <c r="A904" s="476" t="str">
        <f t="shared" ref="A904:A967" si="114">TEXT(B904,"YY")</f>
        <v>21</v>
      </c>
      <c r="B904" s="427">
        <v>44453</v>
      </c>
      <c r="C904" s="426" t="s">
        <v>1</v>
      </c>
      <c r="D904" s="428" t="s">
        <v>98</v>
      </c>
      <c r="E904" s="429">
        <v>4</v>
      </c>
      <c r="F904" s="471">
        <v>4</v>
      </c>
      <c r="G904" s="470">
        <v>4</v>
      </c>
      <c r="H904" s="481">
        <f t="shared" si="108"/>
        <v>4</v>
      </c>
      <c r="I904" s="431">
        <f t="shared" si="109"/>
        <v>0</v>
      </c>
      <c r="J904" s="431">
        <f t="shared" si="110"/>
        <v>0</v>
      </c>
      <c r="K904" s="506"/>
      <c r="L904" s="506"/>
      <c r="M904" s="1782">
        <f t="shared" si="111"/>
        <v>17469</v>
      </c>
      <c r="N904" s="433">
        <f t="shared" si="112"/>
        <v>17465</v>
      </c>
      <c r="O904" s="427">
        <f t="shared" si="113"/>
        <v>44453</v>
      </c>
      <c r="Q904" s="1563"/>
      <c r="R904" s="554"/>
    </row>
    <row r="905" spans="1:18" s="118" customFormat="1" ht="18" customHeight="1" x14ac:dyDescent="0.2">
      <c r="A905" s="476" t="str">
        <f t="shared" si="114"/>
        <v>21</v>
      </c>
      <c r="B905" s="427">
        <v>44454</v>
      </c>
      <c r="C905" s="426" t="s">
        <v>2</v>
      </c>
      <c r="D905" s="428" t="s">
        <v>98</v>
      </c>
      <c r="E905" s="429">
        <v>4</v>
      </c>
      <c r="F905" s="471">
        <v>4</v>
      </c>
      <c r="G905" s="470">
        <v>4</v>
      </c>
      <c r="H905" s="481">
        <f t="shared" si="108"/>
        <v>4</v>
      </c>
      <c r="I905" s="431">
        <f t="shared" si="109"/>
        <v>0</v>
      </c>
      <c r="J905" s="431">
        <f t="shared" si="110"/>
        <v>0</v>
      </c>
      <c r="K905" s="506"/>
      <c r="L905" s="506"/>
      <c r="M905" s="1782">
        <f t="shared" si="111"/>
        <v>17473</v>
      </c>
      <c r="N905" s="433">
        <f t="shared" si="112"/>
        <v>17469</v>
      </c>
      <c r="O905" s="427">
        <f t="shared" si="113"/>
        <v>44454</v>
      </c>
      <c r="Q905" s="1563"/>
      <c r="R905" s="554"/>
    </row>
    <row r="906" spans="1:18" s="118" customFormat="1" ht="18" customHeight="1" x14ac:dyDescent="0.2">
      <c r="A906" s="476" t="str">
        <f t="shared" si="114"/>
        <v>21</v>
      </c>
      <c r="B906" s="427">
        <v>44455</v>
      </c>
      <c r="C906" s="426" t="s">
        <v>3</v>
      </c>
      <c r="D906" s="428" t="s">
        <v>98</v>
      </c>
      <c r="E906" s="429">
        <v>4</v>
      </c>
      <c r="F906" s="471">
        <v>4</v>
      </c>
      <c r="G906" s="470">
        <v>4</v>
      </c>
      <c r="H906" s="481">
        <f t="shared" si="108"/>
        <v>4</v>
      </c>
      <c r="I906" s="431">
        <f t="shared" si="109"/>
        <v>0</v>
      </c>
      <c r="J906" s="431">
        <f t="shared" si="110"/>
        <v>0</v>
      </c>
      <c r="K906" s="506"/>
      <c r="L906" s="506"/>
      <c r="M906" s="1782">
        <f t="shared" si="111"/>
        <v>17477</v>
      </c>
      <c r="N906" s="433">
        <f t="shared" si="112"/>
        <v>17473</v>
      </c>
      <c r="O906" s="427">
        <f t="shared" si="113"/>
        <v>44455</v>
      </c>
      <c r="Q906" s="1563"/>
      <c r="R906" s="554"/>
    </row>
    <row r="907" spans="1:18" s="118" customFormat="1" ht="18" customHeight="1" x14ac:dyDescent="0.2">
      <c r="A907" s="476" t="str">
        <f t="shared" si="114"/>
        <v>21</v>
      </c>
      <c r="B907" s="427">
        <v>44456</v>
      </c>
      <c r="C907" s="426" t="s">
        <v>4</v>
      </c>
      <c r="D907" s="428" t="s">
        <v>98</v>
      </c>
      <c r="E907" s="429">
        <v>4</v>
      </c>
      <c r="F907" s="471">
        <v>4</v>
      </c>
      <c r="G907" s="470">
        <v>4</v>
      </c>
      <c r="H907" s="481">
        <f t="shared" si="108"/>
        <v>4</v>
      </c>
      <c r="I907" s="431">
        <f t="shared" si="109"/>
        <v>0</v>
      </c>
      <c r="J907" s="431">
        <f t="shared" si="110"/>
        <v>0</v>
      </c>
      <c r="K907" s="506"/>
      <c r="L907" s="506"/>
      <c r="M907" s="1782">
        <f t="shared" si="111"/>
        <v>17481</v>
      </c>
      <c r="N907" s="433">
        <f t="shared" si="112"/>
        <v>17477</v>
      </c>
      <c r="O907" s="427">
        <f t="shared" si="113"/>
        <v>44456</v>
      </c>
      <c r="Q907" s="1563"/>
      <c r="R907" s="554"/>
    </row>
    <row r="908" spans="1:18" s="118" customFormat="1" ht="18" customHeight="1" x14ac:dyDescent="0.2">
      <c r="A908" s="468" t="str">
        <f t="shared" si="114"/>
        <v>21</v>
      </c>
      <c r="B908" s="435">
        <v>44457</v>
      </c>
      <c r="C908" s="469" t="s">
        <v>5</v>
      </c>
      <c r="D908" s="459" t="s">
        <v>99</v>
      </c>
      <c r="E908" s="555"/>
      <c r="F908" s="384"/>
      <c r="G908" s="555"/>
      <c r="H908" s="472">
        <f t="shared" si="108"/>
        <v>4</v>
      </c>
      <c r="I908" s="473">
        <f t="shared" si="109"/>
        <v>0</v>
      </c>
      <c r="J908" s="473">
        <f t="shared" si="110"/>
        <v>4</v>
      </c>
      <c r="K908" s="585"/>
      <c r="L908" s="585"/>
      <c r="M908" s="1781">
        <f t="shared" si="111"/>
        <v>17481</v>
      </c>
      <c r="N908" s="475">
        <f t="shared" si="112"/>
        <v>17477</v>
      </c>
      <c r="O908" s="427">
        <f t="shared" si="113"/>
        <v>44457</v>
      </c>
      <c r="Q908" s="1563"/>
      <c r="R908" s="554"/>
    </row>
    <row r="909" spans="1:18" s="118" customFormat="1" ht="18" customHeight="1" x14ac:dyDescent="0.2">
      <c r="A909" s="468" t="str">
        <f t="shared" si="114"/>
        <v>21</v>
      </c>
      <c r="B909" s="435">
        <v>44458</v>
      </c>
      <c r="C909" s="469" t="s">
        <v>100</v>
      </c>
      <c r="D909" s="459" t="s">
        <v>99</v>
      </c>
      <c r="E909" s="555"/>
      <c r="F909" s="384"/>
      <c r="G909" s="555"/>
      <c r="H909" s="472">
        <f t="shared" si="108"/>
        <v>4</v>
      </c>
      <c r="I909" s="473">
        <f t="shared" si="109"/>
        <v>0</v>
      </c>
      <c r="J909" s="473">
        <f t="shared" si="110"/>
        <v>4</v>
      </c>
      <c r="K909" s="585"/>
      <c r="L909" s="585"/>
      <c r="M909" s="1781">
        <f t="shared" si="111"/>
        <v>17481</v>
      </c>
      <c r="N909" s="475">
        <f t="shared" si="112"/>
        <v>17477</v>
      </c>
      <c r="O909" s="427">
        <f t="shared" si="113"/>
        <v>44458</v>
      </c>
      <c r="Q909" s="1563"/>
      <c r="R909" s="554"/>
    </row>
    <row r="910" spans="1:18" s="118" customFormat="1" ht="18" customHeight="1" x14ac:dyDescent="0.2">
      <c r="A910" s="468" t="str">
        <f t="shared" si="114"/>
        <v>21</v>
      </c>
      <c r="B910" s="435">
        <v>44459</v>
      </c>
      <c r="C910" s="469" t="s">
        <v>0</v>
      </c>
      <c r="D910" s="459" t="s">
        <v>99</v>
      </c>
      <c r="E910" s="555"/>
      <c r="F910" s="384"/>
      <c r="G910" s="555"/>
      <c r="H910" s="472">
        <f t="shared" si="108"/>
        <v>4</v>
      </c>
      <c r="I910" s="473">
        <f t="shared" si="109"/>
        <v>0</v>
      </c>
      <c r="J910" s="473">
        <f t="shared" si="110"/>
        <v>4</v>
      </c>
      <c r="K910" s="585"/>
      <c r="L910" s="585"/>
      <c r="M910" s="1781">
        <f t="shared" si="111"/>
        <v>17481</v>
      </c>
      <c r="N910" s="475">
        <f t="shared" si="112"/>
        <v>17477</v>
      </c>
      <c r="O910" s="427">
        <f t="shared" si="113"/>
        <v>44459</v>
      </c>
      <c r="Q910" s="1563"/>
      <c r="R910" s="554"/>
    </row>
    <row r="911" spans="1:18" s="118" customFormat="1" ht="18" customHeight="1" x14ac:dyDescent="0.2">
      <c r="A911" s="476" t="str">
        <f t="shared" si="114"/>
        <v>21</v>
      </c>
      <c r="B911" s="427">
        <v>44460</v>
      </c>
      <c r="C911" s="426" t="s">
        <v>1</v>
      </c>
      <c r="D911" s="428" t="s">
        <v>98</v>
      </c>
      <c r="E911" s="429">
        <v>4</v>
      </c>
      <c r="F911" s="471">
        <v>4</v>
      </c>
      <c r="G911" s="470">
        <v>4</v>
      </c>
      <c r="H911" s="481">
        <f t="shared" si="108"/>
        <v>4</v>
      </c>
      <c r="I911" s="431">
        <f t="shared" si="109"/>
        <v>0</v>
      </c>
      <c r="J911" s="431">
        <f t="shared" si="110"/>
        <v>0</v>
      </c>
      <c r="K911" s="506"/>
      <c r="L911" s="506"/>
      <c r="M911" s="1782">
        <f t="shared" si="111"/>
        <v>17485</v>
      </c>
      <c r="N911" s="433">
        <f t="shared" si="112"/>
        <v>17481</v>
      </c>
      <c r="O911" s="427">
        <f t="shared" si="113"/>
        <v>44460</v>
      </c>
      <c r="Q911" s="1563"/>
      <c r="R911" s="554"/>
    </row>
    <row r="912" spans="1:18" s="118" customFormat="1" ht="18" customHeight="1" x14ac:dyDescent="0.2">
      <c r="A912" s="476" t="str">
        <f t="shared" si="114"/>
        <v>21</v>
      </c>
      <c r="B912" s="427">
        <v>44461</v>
      </c>
      <c r="C912" s="426" t="s">
        <v>2</v>
      </c>
      <c r="D912" s="428" t="s">
        <v>98</v>
      </c>
      <c r="E912" s="429">
        <v>3</v>
      </c>
      <c r="F912" s="471">
        <v>4</v>
      </c>
      <c r="G912" s="470">
        <v>3</v>
      </c>
      <c r="H912" s="481">
        <f t="shared" si="108"/>
        <v>5</v>
      </c>
      <c r="I912" s="431">
        <f t="shared" si="109"/>
        <v>0</v>
      </c>
      <c r="J912" s="431">
        <f t="shared" si="110"/>
        <v>1</v>
      </c>
      <c r="K912" s="506"/>
      <c r="L912" s="506"/>
      <c r="M912" s="1782">
        <f t="shared" si="111"/>
        <v>17489</v>
      </c>
      <c r="N912" s="433">
        <f t="shared" si="112"/>
        <v>17484</v>
      </c>
      <c r="O912" s="427">
        <f t="shared" si="113"/>
        <v>44461</v>
      </c>
      <c r="Q912" s="1563"/>
      <c r="R912" s="554"/>
    </row>
    <row r="913" spans="1:18" s="118" customFormat="1" ht="18" customHeight="1" x14ac:dyDescent="0.2">
      <c r="A913" s="468" t="str">
        <f t="shared" si="114"/>
        <v>21</v>
      </c>
      <c r="B913" s="435">
        <v>44462</v>
      </c>
      <c r="C913" s="469" t="s">
        <v>3</v>
      </c>
      <c r="D913" s="459" t="s">
        <v>99</v>
      </c>
      <c r="E913" s="555"/>
      <c r="F913" s="384"/>
      <c r="G913" s="555"/>
      <c r="H913" s="472">
        <f t="shared" si="108"/>
        <v>5</v>
      </c>
      <c r="I913" s="473">
        <f t="shared" si="109"/>
        <v>0</v>
      </c>
      <c r="J913" s="473">
        <f t="shared" si="110"/>
        <v>5</v>
      </c>
      <c r="K913" s="585"/>
      <c r="L913" s="585"/>
      <c r="M913" s="1781">
        <f t="shared" si="111"/>
        <v>17489</v>
      </c>
      <c r="N913" s="475">
        <f t="shared" si="112"/>
        <v>17484</v>
      </c>
      <c r="O913" s="427">
        <f t="shared" si="113"/>
        <v>44462</v>
      </c>
      <c r="Q913" s="1563"/>
      <c r="R913" s="554"/>
    </row>
    <row r="914" spans="1:18" s="118" customFormat="1" ht="18" customHeight="1" x14ac:dyDescent="0.2">
      <c r="A914" s="476" t="str">
        <f t="shared" si="114"/>
        <v>21</v>
      </c>
      <c r="B914" s="427">
        <v>44463</v>
      </c>
      <c r="C914" s="426" t="s">
        <v>4</v>
      </c>
      <c r="D914" s="428" t="s">
        <v>98</v>
      </c>
      <c r="E914" s="429">
        <v>3</v>
      </c>
      <c r="F914" s="471">
        <v>3</v>
      </c>
      <c r="G914" s="470">
        <v>3</v>
      </c>
      <c r="H914" s="481">
        <f t="shared" si="108"/>
        <v>5</v>
      </c>
      <c r="I914" s="431">
        <f t="shared" si="109"/>
        <v>0</v>
      </c>
      <c r="J914" s="431">
        <f t="shared" si="110"/>
        <v>2</v>
      </c>
      <c r="K914" s="506"/>
      <c r="L914" s="506"/>
      <c r="M914" s="1782">
        <f t="shared" si="111"/>
        <v>17492</v>
      </c>
      <c r="N914" s="433">
        <f t="shared" si="112"/>
        <v>17487</v>
      </c>
      <c r="O914" s="427">
        <f t="shared" si="113"/>
        <v>44463</v>
      </c>
      <c r="Q914" s="1563"/>
      <c r="R914" s="554"/>
    </row>
    <row r="915" spans="1:18" s="118" customFormat="1" ht="18" customHeight="1" x14ac:dyDescent="0.2">
      <c r="A915" s="476" t="str">
        <f t="shared" si="114"/>
        <v>21</v>
      </c>
      <c r="B915" s="427">
        <v>44464</v>
      </c>
      <c r="C915" s="426" t="s">
        <v>5</v>
      </c>
      <c r="D915" s="428" t="s">
        <v>98</v>
      </c>
      <c r="E915" s="429">
        <v>0</v>
      </c>
      <c r="F915" s="471">
        <v>0</v>
      </c>
      <c r="G915" s="470">
        <v>0</v>
      </c>
      <c r="H915" s="481">
        <f t="shared" si="108"/>
        <v>5</v>
      </c>
      <c r="I915" s="431">
        <f t="shared" si="109"/>
        <v>0</v>
      </c>
      <c r="J915" s="431">
        <f t="shared" si="110"/>
        <v>5</v>
      </c>
      <c r="K915" s="506" t="s">
        <v>697</v>
      </c>
      <c r="L915" s="506"/>
      <c r="M915" s="1782">
        <f t="shared" si="111"/>
        <v>17492</v>
      </c>
      <c r="N915" s="433">
        <f t="shared" si="112"/>
        <v>17487</v>
      </c>
      <c r="O915" s="427">
        <f t="shared" si="113"/>
        <v>44464</v>
      </c>
      <c r="Q915" s="1563"/>
      <c r="R915" s="554"/>
    </row>
    <row r="916" spans="1:18" s="118" customFormat="1" ht="18" customHeight="1" x14ac:dyDescent="0.2">
      <c r="A916" s="468" t="str">
        <f t="shared" si="114"/>
        <v>21</v>
      </c>
      <c r="B916" s="435">
        <v>44465</v>
      </c>
      <c r="C916" s="469" t="s">
        <v>100</v>
      </c>
      <c r="D916" s="459" t="s">
        <v>99</v>
      </c>
      <c r="E916" s="555"/>
      <c r="F916" s="384"/>
      <c r="G916" s="555"/>
      <c r="H916" s="472">
        <f t="shared" si="108"/>
        <v>5</v>
      </c>
      <c r="I916" s="473">
        <f t="shared" si="109"/>
        <v>0</v>
      </c>
      <c r="J916" s="473">
        <f t="shared" si="110"/>
        <v>5</v>
      </c>
      <c r="K916" s="585"/>
      <c r="L916" s="585"/>
      <c r="M916" s="1781">
        <f t="shared" si="111"/>
        <v>17492</v>
      </c>
      <c r="N916" s="475">
        <f t="shared" si="112"/>
        <v>17487</v>
      </c>
      <c r="O916" s="427">
        <f t="shared" si="113"/>
        <v>44465</v>
      </c>
      <c r="Q916" s="1563"/>
      <c r="R916" s="554"/>
    </row>
    <row r="917" spans="1:18" s="118" customFormat="1" ht="18" customHeight="1" x14ac:dyDescent="0.2">
      <c r="A917" s="476" t="str">
        <f t="shared" si="114"/>
        <v>21</v>
      </c>
      <c r="B917" s="427">
        <v>44466</v>
      </c>
      <c r="C917" s="426" t="s">
        <v>0</v>
      </c>
      <c r="D917" s="428" t="s">
        <v>98</v>
      </c>
      <c r="E917" s="429">
        <v>4</v>
      </c>
      <c r="F917" s="471">
        <v>3</v>
      </c>
      <c r="G917" s="470">
        <v>4</v>
      </c>
      <c r="H917" s="481">
        <f t="shared" si="108"/>
        <v>4</v>
      </c>
      <c r="I917" s="431">
        <f t="shared" si="109"/>
        <v>0</v>
      </c>
      <c r="J917" s="431">
        <f t="shared" si="110"/>
        <v>1</v>
      </c>
      <c r="K917" s="506"/>
      <c r="L917" s="506"/>
      <c r="M917" s="1782">
        <f t="shared" si="111"/>
        <v>17495</v>
      </c>
      <c r="N917" s="433">
        <f t="shared" si="112"/>
        <v>17491</v>
      </c>
      <c r="O917" s="427">
        <f t="shared" si="113"/>
        <v>44466</v>
      </c>
      <c r="Q917" s="1563"/>
      <c r="R917" s="554"/>
    </row>
    <row r="918" spans="1:18" s="118" customFormat="1" ht="18" customHeight="1" x14ac:dyDescent="0.2">
      <c r="A918" s="476" t="str">
        <f t="shared" si="114"/>
        <v>21</v>
      </c>
      <c r="B918" s="427">
        <v>44467</v>
      </c>
      <c r="C918" s="426" t="s">
        <v>1</v>
      </c>
      <c r="D918" s="428" t="s">
        <v>98</v>
      </c>
      <c r="E918" s="429">
        <v>0</v>
      </c>
      <c r="F918" s="471">
        <v>3</v>
      </c>
      <c r="G918" s="470">
        <v>0</v>
      </c>
      <c r="H918" s="481">
        <f t="shared" si="108"/>
        <v>7</v>
      </c>
      <c r="I918" s="431">
        <f t="shared" si="109"/>
        <v>0</v>
      </c>
      <c r="J918" s="431">
        <f t="shared" si="110"/>
        <v>4</v>
      </c>
      <c r="K918" s="506" t="s">
        <v>717</v>
      </c>
      <c r="L918" s="506"/>
      <c r="M918" s="1782">
        <f t="shared" si="111"/>
        <v>17498</v>
      </c>
      <c r="N918" s="433">
        <f t="shared" si="112"/>
        <v>17491</v>
      </c>
      <c r="O918" s="427">
        <f t="shared" si="113"/>
        <v>44467</v>
      </c>
      <c r="Q918" s="1563"/>
      <c r="R918" s="554"/>
    </row>
    <row r="919" spans="1:18" s="118" customFormat="1" ht="18" customHeight="1" x14ac:dyDescent="0.2">
      <c r="A919" s="476" t="str">
        <f t="shared" si="114"/>
        <v>21</v>
      </c>
      <c r="B919" s="427">
        <v>44468</v>
      </c>
      <c r="C919" s="426" t="s">
        <v>2</v>
      </c>
      <c r="D919" s="428" t="s">
        <v>98</v>
      </c>
      <c r="E919" s="429">
        <v>0</v>
      </c>
      <c r="F919" s="471">
        <v>3</v>
      </c>
      <c r="G919" s="470">
        <v>0</v>
      </c>
      <c r="H919" s="481">
        <f t="shared" si="108"/>
        <v>10</v>
      </c>
      <c r="I919" s="431">
        <f t="shared" si="109"/>
        <v>0</v>
      </c>
      <c r="J919" s="431">
        <f t="shared" si="110"/>
        <v>7</v>
      </c>
      <c r="K919" s="506" t="s">
        <v>717</v>
      </c>
      <c r="L919" s="506"/>
      <c r="M919" s="1782">
        <f t="shared" si="111"/>
        <v>17501</v>
      </c>
      <c r="N919" s="433">
        <f t="shared" si="112"/>
        <v>17491</v>
      </c>
      <c r="O919" s="427">
        <f t="shared" si="113"/>
        <v>44468</v>
      </c>
      <c r="Q919" s="1563"/>
      <c r="R919" s="554"/>
    </row>
    <row r="920" spans="1:18" s="118" customFormat="1" ht="18" customHeight="1" x14ac:dyDescent="0.2">
      <c r="A920" s="476" t="str">
        <f t="shared" si="114"/>
        <v>21</v>
      </c>
      <c r="B920" s="427">
        <v>44469</v>
      </c>
      <c r="C920" s="426" t="s">
        <v>3</v>
      </c>
      <c r="D920" s="428" t="s">
        <v>98</v>
      </c>
      <c r="E920" s="429">
        <v>4</v>
      </c>
      <c r="F920" s="471">
        <v>3</v>
      </c>
      <c r="G920" s="470">
        <v>4</v>
      </c>
      <c r="H920" s="481">
        <f t="shared" si="108"/>
        <v>9</v>
      </c>
      <c r="I920" s="431">
        <f t="shared" si="109"/>
        <v>0</v>
      </c>
      <c r="J920" s="431">
        <f t="shared" si="110"/>
        <v>6</v>
      </c>
      <c r="K920" s="506"/>
      <c r="L920" s="506"/>
      <c r="M920" s="1782">
        <f t="shared" si="111"/>
        <v>17504</v>
      </c>
      <c r="N920" s="433">
        <f t="shared" si="112"/>
        <v>17495</v>
      </c>
      <c r="O920" s="427">
        <f t="shared" si="113"/>
        <v>44469</v>
      </c>
      <c r="Q920" s="1563"/>
      <c r="R920" s="554"/>
    </row>
    <row r="921" spans="1:18" s="118" customFormat="1" ht="18" customHeight="1" x14ac:dyDescent="0.2">
      <c r="A921" s="476" t="str">
        <f t="shared" si="114"/>
        <v>21</v>
      </c>
      <c r="B921" s="427">
        <v>44470</v>
      </c>
      <c r="C921" s="426" t="s">
        <v>4</v>
      </c>
      <c r="D921" s="428" t="s">
        <v>98</v>
      </c>
      <c r="E921" s="429">
        <v>4</v>
      </c>
      <c r="F921" s="471">
        <v>3</v>
      </c>
      <c r="G921" s="470">
        <v>4</v>
      </c>
      <c r="H921" s="481">
        <f t="shared" si="108"/>
        <v>8</v>
      </c>
      <c r="I921" s="431">
        <f t="shared" si="109"/>
        <v>0</v>
      </c>
      <c r="J921" s="431">
        <f t="shared" si="110"/>
        <v>5</v>
      </c>
      <c r="K921" s="506"/>
      <c r="L921" s="506"/>
      <c r="M921" s="1782">
        <f t="shared" si="111"/>
        <v>17507</v>
      </c>
      <c r="N921" s="433">
        <f t="shared" si="112"/>
        <v>17499</v>
      </c>
      <c r="O921" s="427">
        <f t="shared" si="113"/>
        <v>44470</v>
      </c>
      <c r="Q921" s="1563"/>
      <c r="R921" s="554"/>
    </row>
    <row r="922" spans="1:18" s="118" customFormat="1" ht="18" customHeight="1" x14ac:dyDescent="0.2">
      <c r="A922" s="468" t="str">
        <f t="shared" si="114"/>
        <v>21</v>
      </c>
      <c r="B922" s="435">
        <v>44471</v>
      </c>
      <c r="C922" s="469" t="s">
        <v>5</v>
      </c>
      <c r="D922" s="459" t="s">
        <v>99</v>
      </c>
      <c r="E922" s="555"/>
      <c r="F922" s="384"/>
      <c r="G922" s="555"/>
      <c r="H922" s="472">
        <f t="shared" si="108"/>
        <v>8</v>
      </c>
      <c r="I922" s="473">
        <f t="shared" si="109"/>
        <v>0</v>
      </c>
      <c r="J922" s="473">
        <f t="shared" si="110"/>
        <v>8</v>
      </c>
      <c r="K922" s="585"/>
      <c r="L922" s="585"/>
      <c r="M922" s="1781">
        <f t="shared" si="111"/>
        <v>17507</v>
      </c>
      <c r="N922" s="475">
        <f t="shared" si="112"/>
        <v>17499</v>
      </c>
      <c r="O922" s="427">
        <f t="shared" si="113"/>
        <v>44471</v>
      </c>
      <c r="Q922" s="1563"/>
      <c r="R922" s="554"/>
    </row>
    <row r="923" spans="1:18" s="118" customFormat="1" ht="18" customHeight="1" x14ac:dyDescent="0.2">
      <c r="A923" s="468" t="str">
        <f t="shared" si="114"/>
        <v>21</v>
      </c>
      <c r="B923" s="435">
        <v>44472</v>
      </c>
      <c r="C923" s="469" t="s">
        <v>100</v>
      </c>
      <c r="D923" s="459" t="s">
        <v>99</v>
      </c>
      <c r="E923" s="555"/>
      <c r="F923" s="384"/>
      <c r="G923" s="555"/>
      <c r="H923" s="472">
        <f t="shared" si="108"/>
        <v>8</v>
      </c>
      <c r="I923" s="473">
        <f t="shared" si="109"/>
        <v>0</v>
      </c>
      <c r="J923" s="473">
        <f t="shared" si="110"/>
        <v>8</v>
      </c>
      <c r="K923" s="585"/>
      <c r="L923" s="585"/>
      <c r="M923" s="1781">
        <f t="shared" si="111"/>
        <v>17507</v>
      </c>
      <c r="N923" s="475">
        <f t="shared" si="112"/>
        <v>17499</v>
      </c>
      <c r="O923" s="427">
        <f t="shared" si="113"/>
        <v>44472</v>
      </c>
      <c r="Q923" s="1563"/>
      <c r="R923" s="554"/>
    </row>
    <row r="924" spans="1:18" s="118" customFormat="1" ht="18" customHeight="1" x14ac:dyDescent="0.2">
      <c r="A924" s="476" t="str">
        <f t="shared" si="114"/>
        <v>21</v>
      </c>
      <c r="B924" s="427">
        <v>44473</v>
      </c>
      <c r="C924" s="426" t="s">
        <v>0</v>
      </c>
      <c r="D924" s="428" t="s">
        <v>98</v>
      </c>
      <c r="E924" s="429">
        <v>3</v>
      </c>
      <c r="F924" s="471">
        <v>3</v>
      </c>
      <c r="G924" s="470">
        <v>3</v>
      </c>
      <c r="H924" s="481">
        <f t="shared" si="108"/>
        <v>8</v>
      </c>
      <c r="I924" s="431">
        <f t="shared" si="109"/>
        <v>0</v>
      </c>
      <c r="J924" s="431">
        <f t="shared" si="110"/>
        <v>5</v>
      </c>
      <c r="K924" s="506"/>
      <c r="L924" s="506"/>
      <c r="M924" s="1782">
        <f t="shared" si="111"/>
        <v>17510</v>
      </c>
      <c r="N924" s="433">
        <f t="shared" si="112"/>
        <v>17502</v>
      </c>
      <c r="O924" s="427">
        <f t="shared" si="113"/>
        <v>44473</v>
      </c>
      <c r="Q924" s="1563"/>
      <c r="R924" s="554"/>
    </row>
    <row r="925" spans="1:18" s="118" customFormat="1" ht="18" customHeight="1" x14ac:dyDescent="0.2">
      <c r="A925" s="476" t="str">
        <f t="shared" si="114"/>
        <v>21</v>
      </c>
      <c r="B925" s="427">
        <v>44474</v>
      </c>
      <c r="C925" s="426" t="s">
        <v>1</v>
      </c>
      <c r="D925" s="428" t="s">
        <v>98</v>
      </c>
      <c r="E925" s="429">
        <v>3</v>
      </c>
      <c r="F925" s="471">
        <v>3</v>
      </c>
      <c r="G925" s="470">
        <v>3</v>
      </c>
      <c r="H925" s="481">
        <f t="shared" si="108"/>
        <v>8</v>
      </c>
      <c r="I925" s="431">
        <f t="shared" si="109"/>
        <v>0</v>
      </c>
      <c r="J925" s="431">
        <f t="shared" si="110"/>
        <v>5</v>
      </c>
      <c r="K925" s="506"/>
      <c r="L925" s="506"/>
      <c r="M925" s="1782">
        <f t="shared" si="111"/>
        <v>17513</v>
      </c>
      <c r="N925" s="433">
        <f t="shared" si="112"/>
        <v>17505</v>
      </c>
      <c r="O925" s="427">
        <f t="shared" si="113"/>
        <v>44474</v>
      </c>
      <c r="Q925" s="1563"/>
      <c r="R925" s="554"/>
    </row>
    <row r="926" spans="1:18" s="118" customFormat="1" ht="18" customHeight="1" x14ac:dyDescent="0.2">
      <c r="A926" s="476" t="str">
        <f t="shared" si="114"/>
        <v>21</v>
      </c>
      <c r="B926" s="427">
        <v>44475</v>
      </c>
      <c r="C926" s="426" t="s">
        <v>2</v>
      </c>
      <c r="D926" s="428" t="s">
        <v>98</v>
      </c>
      <c r="E926" s="429">
        <v>3</v>
      </c>
      <c r="F926" s="471">
        <v>3</v>
      </c>
      <c r="G926" s="470">
        <v>3</v>
      </c>
      <c r="H926" s="481">
        <f t="shared" si="108"/>
        <v>8</v>
      </c>
      <c r="I926" s="431">
        <f t="shared" si="109"/>
        <v>0</v>
      </c>
      <c r="J926" s="431">
        <f t="shared" si="110"/>
        <v>5</v>
      </c>
      <c r="K926" s="506"/>
      <c r="L926" s="506"/>
      <c r="M926" s="1782">
        <f t="shared" si="111"/>
        <v>17516</v>
      </c>
      <c r="N926" s="433">
        <f t="shared" si="112"/>
        <v>17508</v>
      </c>
      <c r="O926" s="427">
        <f t="shared" si="113"/>
        <v>44475</v>
      </c>
      <c r="Q926" s="1563"/>
      <c r="R926" s="554"/>
    </row>
    <row r="927" spans="1:18" s="118" customFormat="1" ht="18" customHeight="1" x14ac:dyDescent="0.2">
      <c r="A927" s="476" t="str">
        <f t="shared" si="114"/>
        <v>21</v>
      </c>
      <c r="B927" s="427">
        <v>44476</v>
      </c>
      <c r="C927" s="426" t="s">
        <v>3</v>
      </c>
      <c r="D927" s="428" t="s">
        <v>98</v>
      </c>
      <c r="E927" s="429">
        <v>3</v>
      </c>
      <c r="F927" s="471">
        <v>3</v>
      </c>
      <c r="G927" s="470">
        <v>3</v>
      </c>
      <c r="H927" s="481">
        <f t="shared" si="108"/>
        <v>8</v>
      </c>
      <c r="I927" s="431">
        <f t="shared" si="109"/>
        <v>0</v>
      </c>
      <c r="J927" s="431">
        <f t="shared" si="110"/>
        <v>5</v>
      </c>
      <c r="K927" s="506"/>
      <c r="L927" s="506"/>
      <c r="M927" s="1782">
        <f t="shared" si="111"/>
        <v>17519</v>
      </c>
      <c r="N927" s="433">
        <f t="shared" si="112"/>
        <v>17511</v>
      </c>
      <c r="O927" s="427">
        <f t="shared" si="113"/>
        <v>44476</v>
      </c>
      <c r="Q927" s="1563"/>
      <c r="R927" s="554"/>
    </row>
    <row r="928" spans="1:18" s="118" customFormat="1" ht="18" customHeight="1" x14ac:dyDescent="0.2">
      <c r="A928" s="476" t="str">
        <f t="shared" si="114"/>
        <v>21</v>
      </c>
      <c r="B928" s="427">
        <v>44477</v>
      </c>
      <c r="C928" s="426" t="s">
        <v>4</v>
      </c>
      <c r="D928" s="428" t="s">
        <v>98</v>
      </c>
      <c r="E928" s="429">
        <v>3</v>
      </c>
      <c r="F928" s="471">
        <v>3</v>
      </c>
      <c r="G928" s="470">
        <v>3</v>
      </c>
      <c r="H928" s="481">
        <f t="shared" si="108"/>
        <v>8</v>
      </c>
      <c r="I928" s="431">
        <f t="shared" si="109"/>
        <v>0</v>
      </c>
      <c r="J928" s="431">
        <f t="shared" si="110"/>
        <v>5</v>
      </c>
      <c r="K928" s="506"/>
      <c r="L928" s="506"/>
      <c r="M928" s="1782">
        <f t="shared" si="111"/>
        <v>17522</v>
      </c>
      <c r="N928" s="433">
        <f t="shared" si="112"/>
        <v>17514</v>
      </c>
      <c r="O928" s="427">
        <f t="shared" si="113"/>
        <v>44477</v>
      </c>
      <c r="Q928" s="1563"/>
      <c r="R928" s="554"/>
    </row>
    <row r="929" spans="1:18" s="118" customFormat="1" ht="18" customHeight="1" x14ac:dyDescent="0.2">
      <c r="A929" s="468" t="str">
        <f t="shared" si="114"/>
        <v>21</v>
      </c>
      <c r="B929" s="435">
        <v>44478</v>
      </c>
      <c r="C929" s="469" t="s">
        <v>5</v>
      </c>
      <c r="D929" s="459" t="s">
        <v>99</v>
      </c>
      <c r="E929" s="555"/>
      <c r="F929" s="384"/>
      <c r="G929" s="555"/>
      <c r="H929" s="472">
        <f t="shared" si="108"/>
        <v>8</v>
      </c>
      <c r="I929" s="473">
        <f t="shared" si="109"/>
        <v>0</v>
      </c>
      <c r="J929" s="473">
        <f t="shared" si="110"/>
        <v>8</v>
      </c>
      <c r="K929" s="585"/>
      <c r="L929" s="585"/>
      <c r="M929" s="1781">
        <f t="shared" si="111"/>
        <v>17522</v>
      </c>
      <c r="N929" s="475">
        <f t="shared" si="112"/>
        <v>17514</v>
      </c>
      <c r="O929" s="427">
        <f t="shared" si="113"/>
        <v>44478</v>
      </c>
      <c r="Q929" s="1563"/>
      <c r="R929" s="554"/>
    </row>
    <row r="930" spans="1:18" s="118" customFormat="1" ht="18" customHeight="1" x14ac:dyDescent="0.2">
      <c r="A930" s="468" t="str">
        <f t="shared" si="114"/>
        <v>21</v>
      </c>
      <c r="B930" s="435">
        <v>44479</v>
      </c>
      <c r="C930" s="469" t="s">
        <v>100</v>
      </c>
      <c r="D930" s="459" t="s">
        <v>99</v>
      </c>
      <c r="E930" s="555"/>
      <c r="F930" s="384"/>
      <c r="G930" s="555"/>
      <c r="H930" s="472">
        <f t="shared" si="108"/>
        <v>8</v>
      </c>
      <c r="I930" s="473">
        <f t="shared" si="109"/>
        <v>0</v>
      </c>
      <c r="J930" s="473">
        <f t="shared" si="110"/>
        <v>8</v>
      </c>
      <c r="K930" s="585"/>
      <c r="L930" s="585"/>
      <c r="M930" s="1781">
        <f t="shared" si="111"/>
        <v>17522</v>
      </c>
      <c r="N930" s="475">
        <f t="shared" si="112"/>
        <v>17514</v>
      </c>
      <c r="O930" s="427">
        <f t="shared" si="113"/>
        <v>44479</v>
      </c>
      <c r="Q930" s="1563"/>
      <c r="R930" s="554"/>
    </row>
    <row r="931" spans="1:18" s="118" customFormat="1" ht="18" customHeight="1" x14ac:dyDescent="0.2">
      <c r="A931" s="476" t="str">
        <f t="shared" si="114"/>
        <v>21</v>
      </c>
      <c r="B931" s="427">
        <v>44480</v>
      </c>
      <c r="C931" s="426" t="s">
        <v>0</v>
      </c>
      <c r="D931" s="428" t="s">
        <v>98</v>
      </c>
      <c r="E931" s="429">
        <v>3</v>
      </c>
      <c r="F931" s="471">
        <v>3</v>
      </c>
      <c r="G931" s="470">
        <v>3</v>
      </c>
      <c r="H931" s="481">
        <f t="shared" si="108"/>
        <v>8</v>
      </c>
      <c r="I931" s="431">
        <f t="shared" si="109"/>
        <v>0</v>
      </c>
      <c r="J931" s="431">
        <f t="shared" si="110"/>
        <v>5</v>
      </c>
      <c r="K931" s="506"/>
      <c r="L931" s="506"/>
      <c r="M931" s="1782">
        <f t="shared" si="111"/>
        <v>17525</v>
      </c>
      <c r="N931" s="433">
        <f t="shared" si="112"/>
        <v>17517</v>
      </c>
      <c r="O931" s="427">
        <f t="shared" si="113"/>
        <v>44480</v>
      </c>
      <c r="Q931" s="1563"/>
      <c r="R931" s="554"/>
    </row>
    <row r="932" spans="1:18" s="118" customFormat="1" ht="18" customHeight="1" x14ac:dyDescent="0.2">
      <c r="A932" s="476" t="str">
        <f t="shared" si="114"/>
        <v>21</v>
      </c>
      <c r="B932" s="427">
        <v>44481</v>
      </c>
      <c r="C932" s="426" t="s">
        <v>1</v>
      </c>
      <c r="D932" s="428" t="s">
        <v>98</v>
      </c>
      <c r="E932" s="429">
        <v>3</v>
      </c>
      <c r="F932" s="471">
        <v>3</v>
      </c>
      <c r="G932" s="470">
        <v>3</v>
      </c>
      <c r="H932" s="481">
        <f t="shared" si="108"/>
        <v>8</v>
      </c>
      <c r="I932" s="431">
        <f t="shared" si="109"/>
        <v>0</v>
      </c>
      <c r="J932" s="431">
        <f t="shared" si="110"/>
        <v>5</v>
      </c>
      <c r="K932" s="506"/>
      <c r="L932" s="506"/>
      <c r="M932" s="1782">
        <f t="shared" si="111"/>
        <v>17528</v>
      </c>
      <c r="N932" s="433">
        <f t="shared" si="112"/>
        <v>17520</v>
      </c>
      <c r="O932" s="427">
        <f t="shared" si="113"/>
        <v>44481</v>
      </c>
      <c r="Q932" s="1563"/>
      <c r="R932" s="554"/>
    </row>
    <row r="933" spans="1:18" s="118" customFormat="1" ht="18" customHeight="1" x14ac:dyDescent="0.2">
      <c r="A933" s="476" t="str">
        <f t="shared" si="114"/>
        <v>21</v>
      </c>
      <c r="B933" s="427">
        <v>44482</v>
      </c>
      <c r="C933" s="426" t="s">
        <v>2</v>
      </c>
      <c r="D933" s="428" t="s">
        <v>98</v>
      </c>
      <c r="E933" s="429">
        <v>3</v>
      </c>
      <c r="F933" s="471">
        <v>3</v>
      </c>
      <c r="G933" s="470">
        <v>3</v>
      </c>
      <c r="H933" s="481">
        <f t="shared" si="108"/>
        <v>8</v>
      </c>
      <c r="I933" s="431">
        <f t="shared" si="109"/>
        <v>0</v>
      </c>
      <c r="J933" s="431">
        <f t="shared" si="110"/>
        <v>5</v>
      </c>
      <c r="K933" s="506"/>
      <c r="L933" s="506"/>
      <c r="M933" s="1782">
        <f t="shared" si="111"/>
        <v>17531</v>
      </c>
      <c r="N933" s="433">
        <f t="shared" si="112"/>
        <v>17523</v>
      </c>
      <c r="O933" s="427">
        <f t="shared" si="113"/>
        <v>44482</v>
      </c>
      <c r="Q933" s="1563"/>
      <c r="R933" s="554"/>
    </row>
    <row r="934" spans="1:18" s="118" customFormat="1" ht="18" customHeight="1" x14ac:dyDescent="0.2">
      <c r="A934" s="476" t="str">
        <f t="shared" si="114"/>
        <v>21</v>
      </c>
      <c r="B934" s="427">
        <v>44483</v>
      </c>
      <c r="C934" s="426" t="s">
        <v>3</v>
      </c>
      <c r="D934" s="428" t="s">
        <v>98</v>
      </c>
      <c r="E934" s="429">
        <v>3</v>
      </c>
      <c r="F934" s="471">
        <v>3</v>
      </c>
      <c r="G934" s="470">
        <v>3</v>
      </c>
      <c r="H934" s="481">
        <f t="shared" si="108"/>
        <v>8</v>
      </c>
      <c r="I934" s="431">
        <f t="shared" si="109"/>
        <v>0</v>
      </c>
      <c r="J934" s="431">
        <f t="shared" si="110"/>
        <v>5</v>
      </c>
      <c r="K934" s="506"/>
      <c r="L934" s="506"/>
      <c r="M934" s="1782">
        <f t="shared" si="111"/>
        <v>17534</v>
      </c>
      <c r="N934" s="433">
        <f t="shared" si="112"/>
        <v>17526</v>
      </c>
      <c r="O934" s="427">
        <f t="shared" si="113"/>
        <v>44483</v>
      </c>
      <c r="Q934" s="1563"/>
      <c r="R934" s="554"/>
    </row>
    <row r="935" spans="1:18" s="118" customFormat="1" ht="18" customHeight="1" x14ac:dyDescent="0.2">
      <c r="A935" s="476" t="str">
        <f t="shared" si="114"/>
        <v>21</v>
      </c>
      <c r="B935" s="427">
        <v>44484</v>
      </c>
      <c r="C935" s="426" t="s">
        <v>4</v>
      </c>
      <c r="D935" s="428" t="s">
        <v>98</v>
      </c>
      <c r="E935" s="429">
        <v>3</v>
      </c>
      <c r="F935" s="471">
        <v>3</v>
      </c>
      <c r="G935" s="470">
        <v>3</v>
      </c>
      <c r="H935" s="481">
        <f t="shared" si="108"/>
        <v>8</v>
      </c>
      <c r="I935" s="431">
        <f t="shared" si="109"/>
        <v>0</v>
      </c>
      <c r="J935" s="431">
        <f t="shared" si="110"/>
        <v>5</v>
      </c>
      <c r="K935" s="506"/>
      <c r="L935" s="506"/>
      <c r="M935" s="1782">
        <f t="shared" si="111"/>
        <v>17537</v>
      </c>
      <c r="N935" s="433">
        <f t="shared" si="112"/>
        <v>17529</v>
      </c>
      <c r="O935" s="427">
        <f t="shared" si="113"/>
        <v>44484</v>
      </c>
      <c r="Q935" s="1563"/>
      <c r="R935" s="554"/>
    </row>
    <row r="936" spans="1:18" s="118" customFormat="1" ht="18" customHeight="1" x14ac:dyDescent="0.2">
      <c r="A936" s="468" t="str">
        <f t="shared" si="114"/>
        <v>21</v>
      </c>
      <c r="B936" s="435">
        <v>44485</v>
      </c>
      <c r="C936" s="469" t="s">
        <v>5</v>
      </c>
      <c r="D936" s="459" t="s">
        <v>99</v>
      </c>
      <c r="E936" s="555"/>
      <c r="F936" s="384"/>
      <c r="G936" s="555"/>
      <c r="H936" s="472">
        <f t="shared" si="108"/>
        <v>8</v>
      </c>
      <c r="I936" s="473">
        <f t="shared" si="109"/>
        <v>0</v>
      </c>
      <c r="J936" s="473">
        <f t="shared" si="110"/>
        <v>8</v>
      </c>
      <c r="K936" s="585"/>
      <c r="L936" s="585"/>
      <c r="M936" s="1781">
        <f t="shared" si="111"/>
        <v>17537</v>
      </c>
      <c r="N936" s="475">
        <f t="shared" si="112"/>
        <v>17529</v>
      </c>
      <c r="O936" s="427">
        <f t="shared" si="113"/>
        <v>44485</v>
      </c>
      <c r="Q936" s="1563"/>
      <c r="R936" s="554"/>
    </row>
    <row r="937" spans="1:18" s="118" customFormat="1" ht="18" customHeight="1" x14ac:dyDescent="0.2">
      <c r="A937" s="468" t="str">
        <f t="shared" si="114"/>
        <v>21</v>
      </c>
      <c r="B937" s="435">
        <v>44486</v>
      </c>
      <c r="C937" s="469" t="s">
        <v>100</v>
      </c>
      <c r="D937" s="459" t="s">
        <v>99</v>
      </c>
      <c r="E937" s="555"/>
      <c r="F937" s="384"/>
      <c r="G937" s="555"/>
      <c r="H937" s="472">
        <f t="shared" si="108"/>
        <v>8</v>
      </c>
      <c r="I937" s="473">
        <f t="shared" si="109"/>
        <v>0</v>
      </c>
      <c r="J937" s="473">
        <f t="shared" si="110"/>
        <v>8</v>
      </c>
      <c r="K937" s="585"/>
      <c r="L937" s="585"/>
      <c r="M937" s="1781">
        <f t="shared" si="111"/>
        <v>17537</v>
      </c>
      <c r="N937" s="475">
        <f t="shared" si="112"/>
        <v>17529</v>
      </c>
      <c r="O937" s="427">
        <f t="shared" si="113"/>
        <v>44486</v>
      </c>
      <c r="Q937" s="1563"/>
      <c r="R937" s="554"/>
    </row>
    <row r="938" spans="1:18" s="118" customFormat="1" ht="18" customHeight="1" x14ac:dyDescent="0.2">
      <c r="A938" s="476" t="str">
        <f t="shared" si="114"/>
        <v>21</v>
      </c>
      <c r="B938" s="427">
        <v>44487</v>
      </c>
      <c r="C938" s="426" t="s">
        <v>0</v>
      </c>
      <c r="D938" s="428" t="s">
        <v>98</v>
      </c>
      <c r="E938" s="429">
        <v>4</v>
      </c>
      <c r="F938" s="471">
        <v>3</v>
      </c>
      <c r="G938" s="470">
        <v>4</v>
      </c>
      <c r="H938" s="481">
        <f t="shared" si="108"/>
        <v>7</v>
      </c>
      <c r="I938" s="431">
        <f t="shared" si="109"/>
        <v>0</v>
      </c>
      <c r="J938" s="431">
        <f t="shared" si="110"/>
        <v>4</v>
      </c>
      <c r="K938" s="506"/>
      <c r="L938" s="506"/>
      <c r="M938" s="1782">
        <f t="shared" si="111"/>
        <v>17540</v>
      </c>
      <c r="N938" s="433">
        <f t="shared" si="112"/>
        <v>17533</v>
      </c>
      <c r="O938" s="427">
        <f t="shared" si="113"/>
        <v>44487</v>
      </c>
      <c r="Q938" s="1563"/>
      <c r="R938" s="554"/>
    </row>
    <row r="939" spans="1:18" s="118" customFormat="1" ht="18" customHeight="1" x14ac:dyDescent="0.2">
      <c r="A939" s="476" t="str">
        <f t="shared" si="114"/>
        <v>21</v>
      </c>
      <c r="B939" s="427">
        <v>44488</v>
      </c>
      <c r="C939" s="426" t="s">
        <v>1</v>
      </c>
      <c r="D939" s="428" t="s">
        <v>98</v>
      </c>
      <c r="E939" s="429">
        <v>4</v>
      </c>
      <c r="F939" s="471">
        <v>3</v>
      </c>
      <c r="G939" s="470">
        <v>4</v>
      </c>
      <c r="H939" s="481">
        <f t="shared" si="108"/>
        <v>6</v>
      </c>
      <c r="I939" s="431">
        <f t="shared" si="109"/>
        <v>0</v>
      </c>
      <c r="J939" s="431">
        <f t="shared" si="110"/>
        <v>3</v>
      </c>
      <c r="K939" s="506"/>
      <c r="L939" s="506"/>
      <c r="M939" s="1782">
        <f t="shared" si="111"/>
        <v>17543</v>
      </c>
      <c r="N939" s="433">
        <f t="shared" si="112"/>
        <v>17537</v>
      </c>
      <c r="O939" s="427">
        <f t="shared" si="113"/>
        <v>44488</v>
      </c>
      <c r="Q939" s="1563"/>
      <c r="R939" s="554"/>
    </row>
    <row r="940" spans="1:18" s="118" customFormat="1" ht="18" customHeight="1" x14ac:dyDescent="0.2">
      <c r="A940" s="476" t="str">
        <f t="shared" si="114"/>
        <v>21</v>
      </c>
      <c r="B940" s="427">
        <v>44489</v>
      </c>
      <c r="C940" s="426" t="s">
        <v>2</v>
      </c>
      <c r="D940" s="428" t="s">
        <v>98</v>
      </c>
      <c r="E940" s="429">
        <v>4</v>
      </c>
      <c r="F940" s="471">
        <v>3</v>
      </c>
      <c r="G940" s="470">
        <v>4</v>
      </c>
      <c r="H940" s="481">
        <f t="shared" si="108"/>
        <v>5</v>
      </c>
      <c r="I940" s="431">
        <f t="shared" si="109"/>
        <v>0</v>
      </c>
      <c r="J940" s="431">
        <f t="shared" si="110"/>
        <v>2</v>
      </c>
      <c r="K940" s="506"/>
      <c r="L940" s="506"/>
      <c r="M940" s="1782">
        <f t="shared" si="111"/>
        <v>17546</v>
      </c>
      <c r="N940" s="433">
        <f t="shared" si="112"/>
        <v>17541</v>
      </c>
      <c r="O940" s="427">
        <f t="shared" si="113"/>
        <v>44489</v>
      </c>
      <c r="Q940" s="1563"/>
      <c r="R940" s="554"/>
    </row>
    <row r="941" spans="1:18" s="118" customFormat="1" ht="18" customHeight="1" x14ac:dyDescent="0.2">
      <c r="A941" s="476" t="str">
        <f t="shared" si="114"/>
        <v>21</v>
      </c>
      <c r="B941" s="427">
        <v>44490</v>
      </c>
      <c r="C941" s="426" t="s">
        <v>3</v>
      </c>
      <c r="D941" s="428" t="s">
        <v>98</v>
      </c>
      <c r="E941" s="429">
        <v>4</v>
      </c>
      <c r="F941" s="471">
        <v>4</v>
      </c>
      <c r="G941" s="470">
        <v>4</v>
      </c>
      <c r="H941" s="481">
        <f t="shared" si="108"/>
        <v>5</v>
      </c>
      <c r="I941" s="431">
        <f t="shared" si="109"/>
        <v>0</v>
      </c>
      <c r="J941" s="431">
        <f t="shared" si="110"/>
        <v>1</v>
      </c>
      <c r="K941" s="506"/>
      <c r="L941" s="506"/>
      <c r="M941" s="1782">
        <f t="shared" si="111"/>
        <v>17550</v>
      </c>
      <c r="N941" s="433">
        <f t="shared" si="112"/>
        <v>17545</v>
      </c>
      <c r="O941" s="427">
        <f t="shared" si="113"/>
        <v>44490</v>
      </c>
      <c r="Q941" s="1563"/>
      <c r="R941" s="554"/>
    </row>
    <row r="942" spans="1:18" s="118" customFormat="1" ht="18" customHeight="1" x14ac:dyDescent="0.2">
      <c r="A942" s="476" t="str">
        <f t="shared" si="114"/>
        <v>21</v>
      </c>
      <c r="B942" s="427">
        <v>44491</v>
      </c>
      <c r="C942" s="426" t="s">
        <v>4</v>
      </c>
      <c r="D942" s="428" t="s">
        <v>98</v>
      </c>
      <c r="E942" s="429">
        <v>4</v>
      </c>
      <c r="F942" s="471">
        <v>3</v>
      </c>
      <c r="G942" s="470">
        <v>4</v>
      </c>
      <c r="H942" s="481">
        <f t="shared" si="108"/>
        <v>4</v>
      </c>
      <c r="I942" s="431">
        <f t="shared" si="109"/>
        <v>0</v>
      </c>
      <c r="J942" s="431">
        <f t="shared" si="110"/>
        <v>1</v>
      </c>
      <c r="K942" s="506"/>
      <c r="L942" s="506"/>
      <c r="M942" s="1782">
        <f t="shared" si="111"/>
        <v>17553</v>
      </c>
      <c r="N942" s="433">
        <f t="shared" si="112"/>
        <v>17549</v>
      </c>
      <c r="O942" s="427">
        <f t="shared" si="113"/>
        <v>44491</v>
      </c>
      <c r="Q942" s="1563"/>
      <c r="R942" s="554"/>
    </row>
    <row r="943" spans="1:18" s="118" customFormat="1" ht="18" customHeight="1" x14ac:dyDescent="0.2">
      <c r="A943" s="468" t="str">
        <f t="shared" si="114"/>
        <v>21</v>
      </c>
      <c r="B943" s="435">
        <v>44492</v>
      </c>
      <c r="C943" s="469" t="s">
        <v>5</v>
      </c>
      <c r="D943" s="459" t="s">
        <v>99</v>
      </c>
      <c r="E943" s="555"/>
      <c r="F943" s="384"/>
      <c r="G943" s="555"/>
      <c r="H943" s="472">
        <f t="shared" si="108"/>
        <v>4</v>
      </c>
      <c r="I943" s="473">
        <f t="shared" si="109"/>
        <v>0</v>
      </c>
      <c r="J943" s="473">
        <f t="shared" si="110"/>
        <v>4</v>
      </c>
      <c r="K943" s="585"/>
      <c r="L943" s="585"/>
      <c r="M943" s="1781">
        <f t="shared" si="111"/>
        <v>17553</v>
      </c>
      <c r="N943" s="475">
        <f t="shared" si="112"/>
        <v>17549</v>
      </c>
      <c r="O943" s="427">
        <f t="shared" si="113"/>
        <v>44492</v>
      </c>
      <c r="Q943" s="1563"/>
      <c r="R943" s="554"/>
    </row>
    <row r="944" spans="1:18" s="118" customFormat="1" ht="18" customHeight="1" x14ac:dyDescent="0.2">
      <c r="A944" s="468" t="str">
        <f t="shared" si="114"/>
        <v>21</v>
      </c>
      <c r="B944" s="435">
        <v>44493</v>
      </c>
      <c r="C944" s="469" t="s">
        <v>100</v>
      </c>
      <c r="D944" s="459" t="s">
        <v>99</v>
      </c>
      <c r="E944" s="555"/>
      <c r="F944" s="384"/>
      <c r="G944" s="555"/>
      <c r="H944" s="472">
        <f t="shared" si="108"/>
        <v>4</v>
      </c>
      <c r="I944" s="473">
        <f t="shared" si="109"/>
        <v>0</v>
      </c>
      <c r="J944" s="473">
        <f t="shared" si="110"/>
        <v>4</v>
      </c>
      <c r="K944" s="585"/>
      <c r="L944" s="585"/>
      <c r="M944" s="1781">
        <f t="shared" si="111"/>
        <v>17553</v>
      </c>
      <c r="N944" s="475">
        <f t="shared" si="112"/>
        <v>17549</v>
      </c>
      <c r="O944" s="427">
        <f t="shared" si="113"/>
        <v>44493</v>
      </c>
      <c r="Q944" s="1563"/>
      <c r="R944" s="554"/>
    </row>
    <row r="945" spans="1:18" s="118" customFormat="1" ht="18" customHeight="1" x14ac:dyDescent="0.2">
      <c r="A945" s="476" t="str">
        <f t="shared" si="114"/>
        <v>21</v>
      </c>
      <c r="B945" s="427">
        <v>44494</v>
      </c>
      <c r="C945" s="426" t="s">
        <v>0</v>
      </c>
      <c r="D945" s="428" t="s">
        <v>98</v>
      </c>
      <c r="E945" s="429">
        <v>4</v>
      </c>
      <c r="F945" s="471">
        <v>4</v>
      </c>
      <c r="G945" s="470">
        <v>4</v>
      </c>
      <c r="H945" s="481">
        <f t="shared" si="108"/>
        <v>4</v>
      </c>
      <c r="I945" s="431">
        <f t="shared" si="109"/>
        <v>0</v>
      </c>
      <c r="J945" s="431">
        <f t="shared" si="110"/>
        <v>0</v>
      </c>
      <c r="K945" s="506"/>
      <c r="L945" s="506"/>
      <c r="M945" s="1782">
        <f t="shared" si="111"/>
        <v>17557</v>
      </c>
      <c r="N945" s="433">
        <f t="shared" si="112"/>
        <v>17553</v>
      </c>
      <c r="O945" s="427">
        <f t="shared" si="113"/>
        <v>44494</v>
      </c>
      <c r="Q945" s="1563"/>
      <c r="R945" s="554"/>
    </row>
    <row r="946" spans="1:18" s="118" customFormat="1" ht="18" customHeight="1" x14ac:dyDescent="0.2">
      <c r="A946" s="476" t="str">
        <f t="shared" si="114"/>
        <v>21</v>
      </c>
      <c r="B946" s="427">
        <v>44495</v>
      </c>
      <c r="C946" s="426" t="s">
        <v>1</v>
      </c>
      <c r="D946" s="428" t="s">
        <v>98</v>
      </c>
      <c r="E946" s="429">
        <v>4</v>
      </c>
      <c r="F946" s="471">
        <v>3</v>
      </c>
      <c r="G946" s="470">
        <v>4</v>
      </c>
      <c r="H946" s="481">
        <f t="shared" si="108"/>
        <v>3</v>
      </c>
      <c r="I946" s="431">
        <f t="shared" si="109"/>
        <v>0</v>
      </c>
      <c r="J946" s="431">
        <f t="shared" si="110"/>
        <v>0</v>
      </c>
      <c r="K946" s="506"/>
      <c r="L946" s="506"/>
      <c r="M946" s="1782">
        <f t="shared" si="111"/>
        <v>17560</v>
      </c>
      <c r="N946" s="433">
        <f t="shared" si="112"/>
        <v>17557</v>
      </c>
      <c r="O946" s="427">
        <f t="shared" si="113"/>
        <v>44495</v>
      </c>
      <c r="Q946" s="1563"/>
      <c r="R946" s="554"/>
    </row>
    <row r="947" spans="1:18" s="118" customFormat="1" ht="18" customHeight="1" x14ac:dyDescent="0.2">
      <c r="A947" s="476" t="str">
        <f t="shared" si="114"/>
        <v>21</v>
      </c>
      <c r="B947" s="427">
        <v>44496</v>
      </c>
      <c r="C947" s="426" t="s">
        <v>2</v>
      </c>
      <c r="D947" s="428" t="s">
        <v>98</v>
      </c>
      <c r="E947" s="429">
        <v>3</v>
      </c>
      <c r="F947" s="471">
        <v>4</v>
      </c>
      <c r="G947" s="470">
        <v>3</v>
      </c>
      <c r="H947" s="481">
        <f t="shared" si="108"/>
        <v>4</v>
      </c>
      <c r="I947" s="431">
        <f t="shared" si="109"/>
        <v>0</v>
      </c>
      <c r="J947" s="431">
        <f t="shared" si="110"/>
        <v>0</v>
      </c>
      <c r="K947" s="506"/>
      <c r="L947" s="506"/>
      <c r="M947" s="1782">
        <f t="shared" si="111"/>
        <v>17564</v>
      </c>
      <c r="N947" s="433">
        <f t="shared" si="112"/>
        <v>17560</v>
      </c>
      <c r="O947" s="427">
        <f t="shared" si="113"/>
        <v>44496</v>
      </c>
      <c r="Q947" s="1563"/>
      <c r="R947" s="554"/>
    </row>
    <row r="948" spans="1:18" s="118" customFormat="1" ht="18" customHeight="1" x14ac:dyDescent="0.2">
      <c r="A948" s="476" t="str">
        <f t="shared" si="114"/>
        <v>21</v>
      </c>
      <c r="B948" s="427">
        <v>44497</v>
      </c>
      <c r="C948" s="426" t="s">
        <v>3</v>
      </c>
      <c r="D948" s="428" t="s">
        <v>98</v>
      </c>
      <c r="E948" s="429">
        <v>3</v>
      </c>
      <c r="F948" s="471">
        <v>3</v>
      </c>
      <c r="G948" s="470">
        <v>3</v>
      </c>
      <c r="H948" s="481">
        <f t="shared" si="108"/>
        <v>4</v>
      </c>
      <c r="I948" s="431">
        <f t="shared" si="109"/>
        <v>0</v>
      </c>
      <c r="J948" s="431">
        <f t="shared" si="110"/>
        <v>1</v>
      </c>
      <c r="K948" s="506"/>
      <c r="L948" s="506"/>
      <c r="M948" s="1782">
        <f t="shared" si="111"/>
        <v>17567</v>
      </c>
      <c r="N948" s="433">
        <f t="shared" si="112"/>
        <v>17563</v>
      </c>
      <c r="O948" s="427">
        <f t="shared" si="113"/>
        <v>44497</v>
      </c>
      <c r="Q948" s="1563"/>
      <c r="R948" s="554"/>
    </row>
    <row r="949" spans="1:18" s="118" customFormat="1" ht="18" customHeight="1" x14ac:dyDescent="0.2">
      <c r="A949" s="476" t="str">
        <f t="shared" si="114"/>
        <v>21</v>
      </c>
      <c r="B949" s="427">
        <v>44498</v>
      </c>
      <c r="C949" s="426" t="s">
        <v>4</v>
      </c>
      <c r="D949" s="428" t="s">
        <v>98</v>
      </c>
      <c r="E949" s="429">
        <v>4</v>
      </c>
      <c r="F949" s="471">
        <v>4</v>
      </c>
      <c r="G949" s="470">
        <v>4</v>
      </c>
      <c r="H949" s="481">
        <f t="shared" si="108"/>
        <v>4</v>
      </c>
      <c r="I949" s="431">
        <f t="shared" si="109"/>
        <v>0</v>
      </c>
      <c r="J949" s="431">
        <f t="shared" si="110"/>
        <v>0</v>
      </c>
      <c r="K949" s="506"/>
      <c r="L949" s="506"/>
      <c r="M949" s="1782">
        <f t="shared" si="111"/>
        <v>17571</v>
      </c>
      <c r="N949" s="433">
        <f t="shared" si="112"/>
        <v>17567</v>
      </c>
      <c r="O949" s="427">
        <f t="shared" si="113"/>
        <v>44498</v>
      </c>
      <c r="Q949" s="1563"/>
      <c r="R949" s="554"/>
    </row>
    <row r="950" spans="1:18" s="118" customFormat="1" ht="18" customHeight="1" x14ac:dyDescent="0.2">
      <c r="A950" s="468" t="str">
        <f t="shared" si="114"/>
        <v>21</v>
      </c>
      <c r="B950" s="435">
        <v>44499</v>
      </c>
      <c r="C950" s="469" t="s">
        <v>5</v>
      </c>
      <c r="D950" s="459" t="s">
        <v>99</v>
      </c>
      <c r="E950" s="555"/>
      <c r="F950" s="384"/>
      <c r="G950" s="555"/>
      <c r="H950" s="472">
        <f t="shared" si="108"/>
        <v>4</v>
      </c>
      <c r="I950" s="473">
        <f t="shared" si="109"/>
        <v>0</v>
      </c>
      <c r="J950" s="473">
        <f t="shared" si="110"/>
        <v>4</v>
      </c>
      <c r="K950" s="585"/>
      <c r="L950" s="585"/>
      <c r="M950" s="1781">
        <f t="shared" si="111"/>
        <v>17571</v>
      </c>
      <c r="N950" s="475">
        <f t="shared" si="112"/>
        <v>17567</v>
      </c>
      <c r="O950" s="427">
        <f t="shared" si="113"/>
        <v>44499</v>
      </c>
      <c r="Q950" s="1563"/>
      <c r="R950" s="554"/>
    </row>
    <row r="951" spans="1:18" s="118" customFormat="1" ht="18" customHeight="1" x14ac:dyDescent="0.2">
      <c r="A951" s="468" t="str">
        <f t="shared" si="114"/>
        <v>21</v>
      </c>
      <c r="B951" s="435">
        <v>44500</v>
      </c>
      <c r="C951" s="469" t="s">
        <v>100</v>
      </c>
      <c r="D951" s="459" t="s">
        <v>99</v>
      </c>
      <c r="E951" s="555"/>
      <c r="F951" s="384"/>
      <c r="G951" s="555"/>
      <c r="H951" s="472">
        <f t="shared" si="108"/>
        <v>4</v>
      </c>
      <c r="I951" s="473">
        <f t="shared" si="109"/>
        <v>0</v>
      </c>
      <c r="J951" s="473">
        <f t="shared" si="110"/>
        <v>4</v>
      </c>
      <c r="K951" s="585"/>
      <c r="L951" s="585"/>
      <c r="M951" s="1781">
        <f t="shared" si="111"/>
        <v>17571</v>
      </c>
      <c r="N951" s="475">
        <f t="shared" si="112"/>
        <v>17567</v>
      </c>
      <c r="O951" s="427">
        <f t="shared" si="113"/>
        <v>44500</v>
      </c>
      <c r="Q951" s="1563"/>
      <c r="R951" s="554"/>
    </row>
    <row r="952" spans="1:18" s="118" customFormat="1" ht="18" customHeight="1" x14ac:dyDescent="0.2">
      <c r="A952" s="476" t="str">
        <f t="shared" si="114"/>
        <v>21</v>
      </c>
      <c r="B952" s="427">
        <v>44501</v>
      </c>
      <c r="C952" s="426" t="s">
        <v>0</v>
      </c>
      <c r="D952" s="428" t="s">
        <v>98</v>
      </c>
      <c r="E952" s="429">
        <v>4</v>
      </c>
      <c r="F952" s="471">
        <v>3</v>
      </c>
      <c r="G952" s="470">
        <v>4</v>
      </c>
      <c r="H952" s="481">
        <f t="shared" si="108"/>
        <v>3</v>
      </c>
      <c r="I952" s="431">
        <f t="shared" si="109"/>
        <v>0</v>
      </c>
      <c r="J952" s="431">
        <f t="shared" si="110"/>
        <v>0</v>
      </c>
      <c r="K952" s="506"/>
      <c r="L952" s="506"/>
      <c r="M952" s="1782">
        <f t="shared" si="111"/>
        <v>17574</v>
      </c>
      <c r="N952" s="433">
        <f t="shared" si="112"/>
        <v>17571</v>
      </c>
      <c r="O952" s="427">
        <f t="shared" si="113"/>
        <v>44501</v>
      </c>
      <c r="Q952" s="1563"/>
      <c r="R952" s="554"/>
    </row>
    <row r="953" spans="1:18" s="118" customFormat="1" ht="18" customHeight="1" x14ac:dyDescent="0.2">
      <c r="A953" s="476" t="str">
        <f t="shared" si="114"/>
        <v>21</v>
      </c>
      <c r="B953" s="427">
        <v>44502</v>
      </c>
      <c r="C953" s="426" t="s">
        <v>1</v>
      </c>
      <c r="D953" s="428" t="s">
        <v>98</v>
      </c>
      <c r="E953" s="429">
        <v>2</v>
      </c>
      <c r="F953" s="471">
        <v>3</v>
      </c>
      <c r="G953" s="470">
        <v>2</v>
      </c>
      <c r="H953" s="481">
        <f t="shared" si="108"/>
        <v>4</v>
      </c>
      <c r="I953" s="431">
        <f t="shared" si="109"/>
        <v>0</v>
      </c>
      <c r="J953" s="431">
        <f t="shared" si="110"/>
        <v>1</v>
      </c>
      <c r="K953" s="506"/>
      <c r="L953" s="506"/>
      <c r="M953" s="1782">
        <f t="shared" si="111"/>
        <v>17577</v>
      </c>
      <c r="N953" s="433">
        <f t="shared" si="112"/>
        <v>17573</v>
      </c>
      <c r="O953" s="427">
        <f t="shared" si="113"/>
        <v>44502</v>
      </c>
      <c r="Q953" s="1563"/>
      <c r="R953" s="554"/>
    </row>
    <row r="954" spans="1:18" s="118" customFormat="1" ht="18" customHeight="1" x14ac:dyDescent="0.2">
      <c r="A954" s="468" t="str">
        <f t="shared" si="114"/>
        <v>21</v>
      </c>
      <c r="B954" s="435">
        <v>44503</v>
      </c>
      <c r="C954" s="469" t="s">
        <v>2</v>
      </c>
      <c r="D954" s="459" t="s">
        <v>99</v>
      </c>
      <c r="E954" s="555"/>
      <c r="F954" s="384"/>
      <c r="G954" s="555"/>
      <c r="H954" s="472">
        <f t="shared" si="108"/>
        <v>4</v>
      </c>
      <c r="I954" s="473">
        <f t="shared" si="109"/>
        <v>0</v>
      </c>
      <c r="J954" s="473">
        <f t="shared" si="110"/>
        <v>4</v>
      </c>
      <c r="K954" s="585"/>
      <c r="L954" s="585"/>
      <c r="M954" s="1781">
        <f t="shared" si="111"/>
        <v>17577</v>
      </c>
      <c r="N954" s="475">
        <f t="shared" si="112"/>
        <v>17573</v>
      </c>
      <c r="O954" s="427">
        <f t="shared" si="113"/>
        <v>44503</v>
      </c>
      <c r="Q954" s="1563"/>
      <c r="R954" s="554"/>
    </row>
    <row r="955" spans="1:18" s="118" customFormat="1" ht="18" customHeight="1" x14ac:dyDescent="0.2">
      <c r="A955" s="476" t="str">
        <f t="shared" si="114"/>
        <v>21</v>
      </c>
      <c r="B955" s="427">
        <v>44504</v>
      </c>
      <c r="C955" s="426" t="s">
        <v>3</v>
      </c>
      <c r="D955" s="428" t="s">
        <v>98</v>
      </c>
      <c r="E955" s="429">
        <v>2</v>
      </c>
      <c r="F955" s="471">
        <v>3</v>
      </c>
      <c r="G955" s="470">
        <v>2</v>
      </c>
      <c r="H955" s="481">
        <f t="shared" si="108"/>
        <v>5</v>
      </c>
      <c r="I955" s="431">
        <f t="shared" si="109"/>
        <v>0</v>
      </c>
      <c r="J955" s="431">
        <f t="shared" si="110"/>
        <v>2</v>
      </c>
      <c r="K955" s="506"/>
      <c r="L955" s="506"/>
      <c r="M955" s="1782">
        <f t="shared" si="111"/>
        <v>17580</v>
      </c>
      <c r="N955" s="433">
        <f t="shared" si="112"/>
        <v>17575</v>
      </c>
      <c r="O955" s="427">
        <f t="shared" si="113"/>
        <v>44504</v>
      </c>
      <c r="Q955" s="1563"/>
      <c r="R955" s="554"/>
    </row>
    <row r="956" spans="1:18" s="118" customFormat="1" ht="18" customHeight="1" x14ac:dyDescent="0.2">
      <c r="A956" s="476" t="str">
        <f t="shared" si="114"/>
        <v>21</v>
      </c>
      <c r="B956" s="427">
        <v>44505</v>
      </c>
      <c r="C956" s="426" t="s">
        <v>4</v>
      </c>
      <c r="D956" s="428" t="s">
        <v>98</v>
      </c>
      <c r="E956" s="429">
        <v>2</v>
      </c>
      <c r="F956" s="471">
        <v>3</v>
      </c>
      <c r="G956" s="470">
        <v>2</v>
      </c>
      <c r="H956" s="481">
        <f t="shared" si="108"/>
        <v>6</v>
      </c>
      <c r="I956" s="431">
        <f t="shared" si="109"/>
        <v>0</v>
      </c>
      <c r="J956" s="431">
        <f t="shared" si="110"/>
        <v>3</v>
      </c>
      <c r="K956" s="506"/>
      <c r="L956" s="506"/>
      <c r="M956" s="1782">
        <f t="shared" si="111"/>
        <v>17583</v>
      </c>
      <c r="N956" s="433">
        <f t="shared" si="112"/>
        <v>17577</v>
      </c>
      <c r="O956" s="427">
        <f t="shared" si="113"/>
        <v>44505</v>
      </c>
      <c r="Q956" s="1563"/>
      <c r="R956" s="554"/>
    </row>
    <row r="957" spans="1:18" s="118" customFormat="1" ht="18" customHeight="1" x14ac:dyDescent="0.2">
      <c r="A957" s="476" t="str">
        <f t="shared" si="114"/>
        <v>21</v>
      </c>
      <c r="B957" s="427">
        <v>44506</v>
      </c>
      <c r="C957" s="426" t="s">
        <v>5</v>
      </c>
      <c r="D957" s="428" t="s">
        <v>98</v>
      </c>
      <c r="E957" s="429">
        <v>0</v>
      </c>
      <c r="F957" s="471">
        <v>0</v>
      </c>
      <c r="G957" s="470">
        <v>0</v>
      </c>
      <c r="H957" s="481">
        <f t="shared" si="108"/>
        <v>6</v>
      </c>
      <c r="I957" s="431">
        <f t="shared" si="109"/>
        <v>0</v>
      </c>
      <c r="J957" s="431">
        <f t="shared" si="110"/>
        <v>6</v>
      </c>
      <c r="K957" s="506" t="s">
        <v>697</v>
      </c>
      <c r="L957" s="506"/>
      <c r="M957" s="1782">
        <f t="shared" si="111"/>
        <v>17583</v>
      </c>
      <c r="N957" s="433">
        <f t="shared" si="112"/>
        <v>17577</v>
      </c>
      <c r="O957" s="427">
        <f t="shared" si="113"/>
        <v>44506</v>
      </c>
      <c r="Q957" s="1563"/>
      <c r="R957" s="554"/>
    </row>
    <row r="958" spans="1:18" s="118" customFormat="1" ht="18" customHeight="1" x14ac:dyDescent="0.2">
      <c r="A958" s="468" t="str">
        <f t="shared" si="114"/>
        <v>21</v>
      </c>
      <c r="B958" s="435">
        <v>44507</v>
      </c>
      <c r="C958" s="469" t="s">
        <v>100</v>
      </c>
      <c r="D958" s="459" t="s">
        <v>99</v>
      </c>
      <c r="E958" s="555"/>
      <c r="F958" s="384"/>
      <c r="G958" s="555"/>
      <c r="H958" s="472">
        <f t="shared" si="108"/>
        <v>6</v>
      </c>
      <c r="I958" s="473">
        <f t="shared" si="109"/>
        <v>0</v>
      </c>
      <c r="J958" s="473">
        <f t="shared" si="110"/>
        <v>6</v>
      </c>
      <c r="K958" s="585"/>
      <c r="L958" s="585"/>
      <c r="M958" s="1781">
        <f t="shared" si="111"/>
        <v>17583</v>
      </c>
      <c r="N958" s="475">
        <f t="shared" si="112"/>
        <v>17577</v>
      </c>
      <c r="O958" s="427">
        <f t="shared" si="113"/>
        <v>44507</v>
      </c>
      <c r="Q958" s="1563"/>
      <c r="R958" s="554"/>
    </row>
    <row r="959" spans="1:18" s="118" customFormat="1" ht="18" customHeight="1" x14ac:dyDescent="0.2">
      <c r="A959" s="476" t="str">
        <f t="shared" si="114"/>
        <v>21</v>
      </c>
      <c r="B959" s="427">
        <v>44508</v>
      </c>
      <c r="C959" s="426" t="s">
        <v>0</v>
      </c>
      <c r="D959" s="428" t="s">
        <v>98</v>
      </c>
      <c r="E959" s="429">
        <v>3</v>
      </c>
      <c r="F959" s="471">
        <v>3</v>
      </c>
      <c r="G959" s="470">
        <v>3</v>
      </c>
      <c r="H959" s="481">
        <f t="shared" si="108"/>
        <v>6</v>
      </c>
      <c r="I959" s="431">
        <f t="shared" si="109"/>
        <v>0</v>
      </c>
      <c r="J959" s="431">
        <f t="shared" si="110"/>
        <v>3</v>
      </c>
      <c r="K959" s="506"/>
      <c r="L959" s="506"/>
      <c r="M959" s="1782">
        <f t="shared" si="111"/>
        <v>17586</v>
      </c>
      <c r="N959" s="433">
        <f t="shared" si="112"/>
        <v>17580</v>
      </c>
      <c r="O959" s="427">
        <f t="shared" si="113"/>
        <v>44508</v>
      </c>
      <c r="Q959" s="1563"/>
      <c r="R959" s="554"/>
    </row>
    <row r="960" spans="1:18" s="118" customFormat="1" ht="18" customHeight="1" x14ac:dyDescent="0.2">
      <c r="A960" s="476" t="str">
        <f t="shared" si="114"/>
        <v>21</v>
      </c>
      <c r="B960" s="427">
        <v>44509</v>
      </c>
      <c r="C960" s="426" t="s">
        <v>1</v>
      </c>
      <c r="D960" s="428" t="s">
        <v>98</v>
      </c>
      <c r="E960" s="429">
        <v>3</v>
      </c>
      <c r="F960" s="471">
        <v>3</v>
      </c>
      <c r="G960" s="470">
        <v>3</v>
      </c>
      <c r="H960" s="481">
        <f t="shared" ref="H960:H1023" si="115">H959+F960-G960</f>
        <v>6</v>
      </c>
      <c r="I960" s="431">
        <f t="shared" ref="I960:I1023" si="116">I959+G960-E960</f>
        <v>0</v>
      </c>
      <c r="J960" s="431">
        <f t="shared" ref="J960:J1023" si="117">(G960-H959)*-1</f>
        <v>3</v>
      </c>
      <c r="K960" s="506"/>
      <c r="L960" s="506"/>
      <c r="M960" s="1782">
        <f t="shared" ref="M960:M1023" si="118">M959+F960</f>
        <v>17589</v>
      </c>
      <c r="N960" s="433">
        <f t="shared" ref="N960:N1023" si="119">N959+G960</f>
        <v>17583</v>
      </c>
      <c r="O960" s="427">
        <f t="shared" ref="O960:O1023" si="120">B960</f>
        <v>44509</v>
      </c>
      <c r="Q960" s="1563"/>
      <c r="R960" s="554"/>
    </row>
    <row r="961" spans="1:18" s="118" customFormat="1" ht="18" customHeight="1" x14ac:dyDescent="0.2">
      <c r="A961" s="476" t="str">
        <f t="shared" si="114"/>
        <v>21</v>
      </c>
      <c r="B961" s="427">
        <v>44510</v>
      </c>
      <c r="C961" s="426" t="s">
        <v>2</v>
      </c>
      <c r="D961" s="428" t="s">
        <v>98</v>
      </c>
      <c r="E961" s="429">
        <v>3</v>
      </c>
      <c r="F961" s="471">
        <v>3</v>
      </c>
      <c r="G961" s="470">
        <v>3</v>
      </c>
      <c r="H961" s="481">
        <f t="shared" si="115"/>
        <v>6</v>
      </c>
      <c r="I961" s="431">
        <f t="shared" si="116"/>
        <v>0</v>
      </c>
      <c r="J961" s="431">
        <f t="shared" si="117"/>
        <v>3</v>
      </c>
      <c r="K961" s="506"/>
      <c r="L961" s="506"/>
      <c r="M961" s="1782">
        <f t="shared" si="118"/>
        <v>17592</v>
      </c>
      <c r="N961" s="433">
        <f t="shared" si="119"/>
        <v>17586</v>
      </c>
      <c r="O961" s="427">
        <f t="shared" si="120"/>
        <v>44510</v>
      </c>
      <c r="Q961" s="1563"/>
      <c r="R961" s="554"/>
    </row>
    <row r="962" spans="1:18" s="118" customFormat="1" ht="18" customHeight="1" x14ac:dyDescent="0.2">
      <c r="A962" s="476" t="str">
        <f t="shared" si="114"/>
        <v>21</v>
      </c>
      <c r="B962" s="427">
        <v>44511</v>
      </c>
      <c r="C962" s="426" t="s">
        <v>3</v>
      </c>
      <c r="D962" s="428" t="s">
        <v>98</v>
      </c>
      <c r="E962" s="429">
        <v>3</v>
      </c>
      <c r="F962" s="471">
        <v>3</v>
      </c>
      <c r="G962" s="470">
        <v>3</v>
      </c>
      <c r="H962" s="481">
        <f t="shared" si="115"/>
        <v>6</v>
      </c>
      <c r="I962" s="431">
        <f t="shared" si="116"/>
        <v>0</v>
      </c>
      <c r="J962" s="431">
        <f t="shared" si="117"/>
        <v>3</v>
      </c>
      <c r="K962" s="506"/>
      <c r="L962" s="506"/>
      <c r="M962" s="1782">
        <f t="shared" si="118"/>
        <v>17595</v>
      </c>
      <c r="N962" s="433">
        <f t="shared" si="119"/>
        <v>17589</v>
      </c>
      <c r="O962" s="427">
        <f t="shared" si="120"/>
        <v>44511</v>
      </c>
      <c r="Q962" s="1563"/>
      <c r="R962" s="554"/>
    </row>
    <row r="963" spans="1:18" s="118" customFormat="1" ht="18" customHeight="1" x14ac:dyDescent="0.2">
      <c r="A963" s="476" t="str">
        <f t="shared" si="114"/>
        <v>21</v>
      </c>
      <c r="B963" s="427">
        <v>44512</v>
      </c>
      <c r="C963" s="426" t="s">
        <v>4</v>
      </c>
      <c r="D963" s="428" t="s">
        <v>98</v>
      </c>
      <c r="E963" s="429">
        <v>3</v>
      </c>
      <c r="F963" s="471">
        <v>3</v>
      </c>
      <c r="G963" s="470">
        <v>3</v>
      </c>
      <c r="H963" s="481">
        <f t="shared" si="115"/>
        <v>6</v>
      </c>
      <c r="I963" s="431">
        <f t="shared" si="116"/>
        <v>0</v>
      </c>
      <c r="J963" s="431">
        <f t="shared" si="117"/>
        <v>3</v>
      </c>
      <c r="K963" s="506"/>
      <c r="L963" s="506"/>
      <c r="M963" s="1782">
        <f t="shared" si="118"/>
        <v>17598</v>
      </c>
      <c r="N963" s="433">
        <f t="shared" si="119"/>
        <v>17592</v>
      </c>
      <c r="O963" s="427">
        <f t="shared" si="120"/>
        <v>44512</v>
      </c>
      <c r="Q963" s="1563"/>
      <c r="R963" s="554"/>
    </row>
    <row r="964" spans="1:18" s="118" customFormat="1" ht="18" customHeight="1" x14ac:dyDescent="0.2">
      <c r="A964" s="468" t="str">
        <f t="shared" si="114"/>
        <v>21</v>
      </c>
      <c r="B964" s="435">
        <v>44513</v>
      </c>
      <c r="C964" s="469" t="s">
        <v>5</v>
      </c>
      <c r="D964" s="459" t="s">
        <v>99</v>
      </c>
      <c r="E964" s="555"/>
      <c r="F964" s="384"/>
      <c r="G964" s="555"/>
      <c r="H964" s="472">
        <f t="shared" si="115"/>
        <v>6</v>
      </c>
      <c r="I964" s="473">
        <f t="shared" si="116"/>
        <v>0</v>
      </c>
      <c r="J964" s="473">
        <f t="shared" si="117"/>
        <v>6</v>
      </c>
      <c r="K964" s="585"/>
      <c r="L964" s="585"/>
      <c r="M964" s="1781">
        <f t="shared" si="118"/>
        <v>17598</v>
      </c>
      <c r="N964" s="475">
        <f t="shared" si="119"/>
        <v>17592</v>
      </c>
      <c r="O964" s="427">
        <f t="shared" si="120"/>
        <v>44513</v>
      </c>
      <c r="Q964" s="1563"/>
      <c r="R964" s="554"/>
    </row>
    <row r="965" spans="1:18" s="118" customFormat="1" ht="18" customHeight="1" x14ac:dyDescent="0.2">
      <c r="A965" s="468" t="str">
        <f t="shared" si="114"/>
        <v>21</v>
      </c>
      <c r="B965" s="435">
        <v>44514</v>
      </c>
      <c r="C965" s="469" t="s">
        <v>100</v>
      </c>
      <c r="D965" s="459" t="s">
        <v>99</v>
      </c>
      <c r="E965" s="555"/>
      <c r="F965" s="384"/>
      <c r="G965" s="555"/>
      <c r="H965" s="472">
        <f t="shared" si="115"/>
        <v>6</v>
      </c>
      <c r="I965" s="473">
        <f t="shared" si="116"/>
        <v>0</v>
      </c>
      <c r="J965" s="473">
        <f t="shared" si="117"/>
        <v>6</v>
      </c>
      <c r="K965" s="585"/>
      <c r="L965" s="585"/>
      <c r="M965" s="1781">
        <f t="shared" si="118"/>
        <v>17598</v>
      </c>
      <c r="N965" s="475">
        <f t="shared" si="119"/>
        <v>17592</v>
      </c>
      <c r="O965" s="427">
        <f t="shared" si="120"/>
        <v>44514</v>
      </c>
      <c r="Q965" s="1563"/>
      <c r="R965" s="554"/>
    </row>
    <row r="966" spans="1:18" s="118" customFormat="1" ht="18" customHeight="1" x14ac:dyDescent="0.2">
      <c r="A966" s="476" t="str">
        <f t="shared" si="114"/>
        <v>21</v>
      </c>
      <c r="B966" s="427">
        <v>44515</v>
      </c>
      <c r="C966" s="426" t="s">
        <v>0</v>
      </c>
      <c r="D966" s="428" t="s">
        <v>98</v>
      </c>
      <c r="E966" s="429">
        <v>3</v>
      </c>
      <c r="F966" s="471">
        <v>3</v>
      </c>
      <c r="G966" s="470">
        <v>3</v>
      </c>
      <c r="H966" s="481">
        <f t="shared" si="115"/>
        <v>6</v>
      </c>
      <c r="I966" s="431">
        <f t="shared" si="116"/>
        <v>0</v>
      </c>
      <c r="J966" s="431">
        <f t="shared" si="117"/>
        <v>3</v>
      </c>
      <c r="K966" s="506"/>
      <c r="L966" s="506"/>
      <c r="M966" s="1782">
        <f t="shared" si="118"/>
        <v>17601</v>
      </c>
      <c r="N966" s="433">
        <f t="shared" si="119"/>
        <v>17595</v>
      </c>
      <c r="O966" s="427">
        <f t="shared" si="120"/>
        <v>44515</v>
      </c>
      <c r="Q966" s="1563"/>
      <c r="R966" s="554"/>
    </row>
    <row r="967" spans="1:18" s="118" customFormat="1" ht="18" customHeight="1" x14ac:dyDescent="0.2">
      <c r="A967" s="476" t="str">
        <f t="shared" si="114"/>
        <v>21</v>
      </c>
      <c r="B967" s="427">
        <v>44516</v>
      </c>
      <c r="C967" s="426" t="s">
        <v>1</v>
      </c>
      <c r="D967" s="428" t="s">
        <v>98</v>
      </c>
      <c r="E967" s="429">
        <v>3</v>
      </c>
      <c r="F967" s="471">
        <v>3</v>
      </c>
      <c r="G967" s="470">
        <v>3</v>
      </c>
      <c r="H967" s="481">
        <f t="shared" si="115"/>
        <v>6</v>
      </c>
      <c r="I967" s="431">
        <f t="shared" si="116"/>
        <v>0</v>
      </c>
      <c r="J967" s="431">
        <f t="shared" si="117"/>
        <v>3</v>
      </c>
      <c r="K967" s="506"/>
      <c r="L967" s="506"/>
      <c r="M967" s="1782">
        <f t="shared" si="118"/>
        <v>17604</v>
      </c>
      <c r="N967" s="433">
        <f t="shared" si="119"/>
        <v>17598</v>
      </c>
      <c r="O967" s="427">
        <f t="shared" si="120"/>
        <v>44516</v>
      </c>
      <c r="Q967" s="1563"/>
      <c r="R967" s="554"/>
    </row>
    <row r="968" spans="1:18" s="118" customFormat="1" ht="18" customHeight="1" x14ac:dyDescent="0.2">
      <c r="A968" s="476" t="str">
        <f t="shared" ref="A968:A986" si="121">TEXT(B968,"YY")</f>
        <v>21</v>
      </c>
      <c r="B968" s="427">
        <v>44517</v>
      </c>
      <c r="C968" s="426" t="s">
        <v>2</v>
      </c>
      <c r="D968" s="428" t="s">
        <v>98</v>
      </c>
      <c r="E968" s="429">
        <v>3</v>
      </c>
      <c r="F968" s="471">
        <v>3</v>
      </c>
      <c r="G968" s="470">
        <v>3</v>
      </c>
      <c r="H968" s="481">
        <f t="shared" si="115"/>
        <v>6</v>
      </c>
      <c r="I968" s="431">
        <f t="shared" si="116"/>
        <v>0</v>
      </c>
      <c r="J968" s="431">
        <f t="shared" si="117"/>
        <v>3</v>
      </c>
      <c r="K968" s="506"/>
      <c r="L968" s="506"/>
      <c r="M968" s="1782">
        <f t="shared" si="118"/>
        <v>17607</v>
      </c>
      <c r="N968" s="433">
        <f t="shared" si="119"/>
        <v>17601</v>
      </c>
      <c r="O968" s="427">
        <f t="shared" si="120"/>
        <v>44517</v>
      </c>
      <c r="Q968" s="1563"/>
      <c r="R968" s="554"/>
    </row>
    <row r="969" spans="1:18" s="118" customFormat="1" ht="18" customHeight="1" x14ac:dyDescent="0.2">
      <c r="A969" s="476" t="str">
        <f t="shared" si="121"/>
        <v>21</v>
      </c>
      <c r="B969" s="427">
        <v>44518</v>
      </c>
      <c r="C969" s="426" t="s">
        <v>3</v>
      </c>
      <c r="D969" s="428" t="s">
        <v>98</v>
      </c>
      <c r="E969" s="429">
        <v>3</v>
      </c>
      <c r="F969" s="471">
        <v>3</v>
      </c>
      <c r="G969" s="470">
        <v>3</v>
      </c>
      <c r="H969" s="481">
        <f t="shared" si="115"/>
        <v>6</v>
      </c>
      <c r="I969" s="431">
        <f t="shared" si="116"/>
        <v>0</v>
      </c>
      <c r="J969" s="431">
        <f t="shared" si="117"/>
        <v>3</v>
      </c>
      <c r="K969" s="506"/>
      <c r="L969" s="506"/>
      <c r="M969" s="1782">
        <f t="shared" si="118"/>
        <v>17610</v>
      </c>
      <c r="N969" s="433">
        <f t="shared" si="119"/>
        <v>17604</v>
      </c>
      <c r="O969" s="427">
        <f t="shared" si="120"/>
        <v>44518</v>
      </c>
      <c r="Q969" s="1563"/>
      <c r="R969" s="554"/>
    </row>
    <row r="970" spans="1:18" s="118" customFormat="1" ht="18" customHeight="1" x14ac:dyDescent="0.2">
      <c r="A970" s="476" t="str">
        <f t="shared" si="121"/>
        <v>21</v>
      </c>
      <c r="B970" s="427">
        <v>44519</v>
      </c>
      <c r="C970" s="426" t="s">
        <v>4</v>
      </c>
      <c r="D970" s="428" t="s">
        <v>98</v>
      </c>
      <c r="E970" s="429">
        <v>3</v>
      </c>
      <c r="F970" s="471">
        <v>3</v>
      </c>
      <c r="G970" s="470">
        <v>3</v>
      </c>
      <c r="H970" s="481">
        <f t="shared" si="115"/>
        <v>6</v>
      </c>
      <c r="I970" s="431">
        <f t="shared" si="116"/>
        <v>0</v>
      </c>
      <c r="J970" s="431">
        <f t="shared" si="117"/>
        <v>3</v>
      </c>
      <c r="K970" s="506"/>
      <c r="L970" s="506"/>
      <c r="M970" s="1782">
        <f t="shared" si="118"/>
        <v>17613</v>
      </c>
      <c r="N970" s="433">
        <f t="shared" si="119"/>
        <v>17607</v>
      </c>
      <c r="O970" s="427">
        <f t="shared" si="120"/>
        <v>44519</v>
      </c>
      <c r="Q970" s="1563"/>
      <c r="R970" s="554"/>
    </row>
    <row r="971" spans="1:18" s="118" customFormat="1" ht="18" customHeight="1" x14ac:dyDescent="0.2">
      <c r="A971" s="468" t="str">
        <f t="shared" si="121"/>
        <v>21</v>
      </c>
      <c r="B971" s="435">
        <v>44520</v>
      </c>
      <c r="C971" s="469" t="s">
        <v>5</v>
      </c>
      <c r="D971" s="459" t="s">
        <v>99</v>
      </c>
      <c r="E971" s="555"/>
      <c r="F971" s="384"/>
      <c r="G971" s="555"/>
      <c r="H971" s="472">
        <f t="shared" si="115"/>
        <v>6</v>
      </c>
      <c r="I971" s="473">
        <f t="shared" si="116"/>
        <v>0</v>
      </c>
      <c r="J971" s="473">
        <f t="shared" si="117"/>
        <v>6</v>
      </c>
      <c r="K971" s="585"/>
      <c r="L971" s="585"/>
      <c r="M971" s="1781">
        <f t="shared" si="118"/>
        <v>17613</v>
      </c>
      <c r="N971" s="475">
        <f t="shared" si="119"/>
        <v>17607</v>
      </c>
      <c r="O971" s="427">
        <f t="shared" si="120"/>
        <v>44520</v>
      </c>
      <c r="Q971" s="1563"/>
      <c r="R971" s="554"/>
    </row>
    <row r="972" spans="1:18" s="118" customFormat="1" ht="18" customHeight="1" x14ac:dyDescent="0.2">
      <c r="A972" s="468" t="str">
        <f t="shared" si="121"/>
        <v>21</v>
      </c>
      <c r="B972" s="435">
        <v>44521</v>
      </c>
      <c r="C972" s="469" t="s">
        <v>100</v>
      </c>
      <c r="D972" s="459" t="s">
        <v>99</v>
      </c>
      <c r="E972" s="555"/>
      <c r="F972" s="384"/>
      <c r="G972" s="555"/>
      <c r="H972" s="472">
        <f t="shared" si="115"/>
        <v>6</v>
      </c>
      <c r="I972" s="473">
        <f t="shared" si="116"/>
        <v>0</v>
      </c>
      <c r="J972" s="473">
        <f t="shared" si="117"/>
        <v>6</v>
      </c>
      <c r="K972" s="585"/>
      <c r="L972" s="585"/>
      <c r="M972" s="1781">
        <f t="shared" si="118"/>
        <v>17613</v>
      </c>
      <c r="N972" s="475">
        <f t="shared" si="119"/>
        <v>17607</v>
      </c>
      <c r="O972" s="427">
        <f t="shared" si="120"/>
        <v>44521</v>
      </c>
      <c r="Q972" s="1563"/>
      <c r="R972" s="554"/>
    </row>
    <row r="973" spans="1:18" s="118" customFormat="1" ht="18" customHeight="1" x14ac:dyDescent="0.2">
      <c r="A973" s="476" t="str">
        <f t="shared" si="121"/>
        <v>21</v>
      </c>
      <c r="B973" s="427">
        <v>44522</v>
      </c>
      <c r="C973" s="426" t="s">
        <v>0</v>
      </c>
      <c r="D973" s="428" t="s">
        <v>98</v>
      </c>
      <c r="E973" s="429">
        <v>3</v>
      </c>
      <c r="F973" s="471">
        <v>3</v>
      </c>
      <c r="G973" s="470">
        <v>3</v>
      </c>
      <c r="H973" s="481">
        <f t="shared" si="115"/>
        <v>6</v>
      </c>
      <c r="I973" s="431">
        <f t="shared" si="116"/>
        <v>0</v>
      </c>
      <c r="J973" s="431">
        <f t="shared" si="117"/>
        <v>3</v>
      </c>
      <c r="K973" s="506"/>
      <c r="L973" s="506"/>
      <c r="M973" s="1782">
        <f t="shared" si="118"/>
        <v>17616</v>
      </c>
      <c r="N973" s="433">
        <f t="shared" si="119"/>
        <v>17610</v>
      </c>
      <c r="O973" s="427">
        <f t="shared" si="120"/>
        <v>44522</v>
      </c>
      <c r="Q973" s="1563"/>
      <c r="R973" s="554"/>
    </row>
    <row r="974" spans="1:18" s="118" customFormat="1" ht="18" customHeight="1" x14ac:dyDescent="0.2">
      <c r="A974" s="468" t="str">
        <f t="shared" si="121"/>
        <v>21</v>
      </c>
      <c r="B974" s="435">
        <v>44523</v>
      </c>
      <c r="C974" s="469" t="s">
        <v>1</v>
      </c>
      <c r="D974" s="459" t="s">
        <v>99</v>
      </c>
      <c r="E974" s="555"/>
      <c r="F974" s="384"/>
      <c r="G974" s="555"/>
      <c r="H974" s="472">
        <f t="shared" si="115"/>
        <v>6</v>
      </c>
      <c r="I974" s="473">
        <f t="shared" si="116"/>
        <v>0</v>
      </c>
      <c r="J974" s="473">
        <f t="shared" si="117"/>
        <v>6</v>
      </c>
      <c r="K974" s="585"/>
      <c r="L974" s="585"/>
      <c r="M974" s="1781">
        <f t="shared" si="118"/>
        <v>17616</v>
      </c>
      <c r="N974" s="475">
        <f t="shared" si="119"/>
        <v>17610</v>
      </c>
      <c r="O974" s="427">
        <f t="shared" si="120"/>
        <v>44523</v>
      </c>
      <c r="Q974" s="1563"/>
      <c r="R974" s="554"/>
    </row>
    <row r="975" spans="1:18" s="118" customFormat="1" ht="18" customHeight="1" x14ac:dyDescent="0.2">
      <c r="A975" s="476" t="str">
        <f t="shared" si="121"/>
        <v>21</v>
      </c>
      <c r="B975" s="427">
        <v>44524</v>
      </c>
      <c r="C975" s="426" t="s">
        <v>2</v>
      </c>
      <c r="D975" s="428" t="s">
        <v>98</v>
      </c>
      <c r="E975" s="429">
        <v>3</v>
      </c>
      <c r="F975" s="471">
        <v>3</v>
      </c>
      <c r="G975" s="470">
        <v>3</v>
      </c>
      <c r="H975" s="481">
        <f t="shared" si="115"/>
        <v>6</v>
      </c>
      <c r="I975" s="431">
        <f t="shared" si="116"/>
        <v>0</v>
      </c>
      <c r="J975" s="431">
        <f t="shared" si="117"/>
        <v>3</v>
      </c>
      <c r="K975" s="506" t="s">
        <v>743</v>
      </c>
      <c r="L975" s="506"/>
      <c r="M975" s="1782">
        <f t="shared" si="118"/>
        <v>17619</v>
      </c>
      <c r="N975" s="433">
        <f t="shared" si="119"/>
        <v>17613</v>
      </c>
      <c r="O975" s="427">
        <f t="shared" si="120"/>
        <v>44524</v>
      </c>
      <c r="Q975" s="1563"/>
      <c r="R975" s="554"/>
    </row>
    <row r="976" spans="1:18" s="118" customFormat="1" ht="18" customHeight="1" x14ac:dyDescent="0.2">
      <c r="A976" s="476" t="str">
        <f t="shared" si="121"/>
        <v>21</v>
      </c>
      <c r="B976" s="427">
        <v>44525</v>
      </c>
      <c r="C976" s="426" t="s">
        <v>3</v>
      </c>
      <c r="D976" s="428" t="s">
        <v>98</v>
      </c>
      <c r="E976" s="429">
        <v>4</v>
      </c>
      <c r="F976" s="471">
        <v>3</v>
      </c>
      <c r="G976" s="470">
        <v>4</v>
      </c>
      <c r="H976" s="481">
        <f t="shared" si="115"/>
        <v>5</v>
      </c>
      <c r="I976" s="431">
        <f t="shared" si="116"/>
        <v>0</v>
      </c>
      <c r="J976" s="431">
        <f t="shared" si="117"/>
        <v>2</v>
      </c>
      <c r="K976" s="506"/>
      <c r="L976" s="506"/>
      <c r="M976" s="1782">
        <f t="shared" si="118"/>
        <v>17622</v>
      </c>
      <c r="N976" s="433">
        <f t="shared" si="119"/>
        <v>17617</v>
      </c>
      <c r="O976" s="427">
        <f t="shared" si="120"/>
        <v>44525</v>
      </c>
      <c r="Q976" s="1563"/>
      <c r="R976" s="554"/>
    </row>
    <row r="977" spans="1:18" s="118" customFormat="1" ht="18" customHeight="1" x14ac:dyDescent="0.2">
      <c r="A977" s="476" t="str">
        <f t="shared" si="121"/>
        <v>21</v>
      </c>
      <c r="B977" s="427">
        <v>44526</v>
      </c>
      <c r="C977" s="426" t="s">
        <v>4</v>
      </c>
      <c r="D977" s="428" t="s">
        <v>98</v>
      </c>
      <c r="E977" s="429">
        <v>4</v>
      </c>
      <c r="F977" s="471">
        <v>3</v>
      </c>
      <c r="G977" s="470">
        <v>4</v>
      </c>
      <c r="H977" s="481">
        <f t="shared" si="115"/>
        <v>4</v>
      </c>
      <c r="I977" s="431">
        <f t="shared" si="116"/>
        <v>0</v>
      </c>
      <c r="J977" s="431">
        <f t="shared" si="117"/>
        <v>1</v>
      </c>
      <c r="K977" s="506" t="s">
        <v>741</v>
      </c>
      <c r="L977" s="506"/>
      <c r="M977" s="1782">
        <f t="shared" si="118"/>
        <v>17625</v>
      </c>
      <c r="N977" s="433">
        <f t="shared" si="119"/>
        <v>17621</v>
      </c>
      <c r="O977" s="427">
        <f t="shared" si="120"/>
        <v>44526</v>
      </c>
      <c r="Q977" s="1563"/>
      <c r="R977" s="554"/>
    </row>
    <row r="978" spans="1:18" s="118" customFormat="1" ht="18" customHeight="1" x14ac:dyDescent="0.2">
      <c r="A978" s="476" t="str">
        <f t="shared" si="121"/>
        <v>21</v>
      </c>
      <c r="B978" s="427">
        <v>44527</v>
      </c>
      <c r="C978" s="426" t="s">
        <v>5</v>
      </c>
      <c r="D978" s="428" t="s">
        <v>98</v>
      </c>
      <c r="E978" s="429">
        <v>0</v>
      </c>
      <c r="F978" s="471">
        <v>0</v>
      </c>
      <c r="G978" s="470">
        <v>0</v>
      </c>
      <c r="H978" s="481">
        <f t="shared" si="115"/>
        <v>4</v>
      </c>
      <c r="I978" s="431">
        <f t="shared" si="116"/>
        <v>0</v>
      </c>
      <c r="J978" s="431">
        <f t="shared" si="117"/>
        <v>4</v>
      </c>
      <c r="K978" s="506" t="s">
        <v>697</v>
      </c>
      <c r="L978" s="506"/>
      <c r="M978" s="1782">
        <f t="shared" si="118"/>
        <v>17625</v>
      </c>
      <c r="N978" s="433">
        <f t="shared" si="119"/>
        <v>17621</v>
      </c>
      <c r="O978" s="427">
        <f t="shared" si="120"/>
        <v>44527</v>
      </c>
      <c r="Q978" s="1563"/>
      <c r="R978" s="554"/>
    </row>
    <row r="979" spans="1:18" s="118" customFormat="1" ht="18" customHeight="1" x14ac:dyDescent="0.2">
      <c r="A979" s="468" t="str">
        <f t="shared" si="121"/>
        <v>21</v>
      </c>
      <c r="B979" s="435">
        <v>44528</v>
      </c>
      <c r="C979" s="469" t="s">
        <v>100</v>
      </c>
      <c r="D979" s="459" t="s">
        <v>99</v>
      </c>
      <c r="E979" s="555"/>
      <c r="F979" s="384"/>
      <c r="G979" s="555"/>
      <c r="H979" s="472">
        <f t="shared" si="115"/>
        <v>4</v>
      </c>
      <c r="I979" s="473">
        <f t="shared" si="116"/>
        <v>0</v>
      </c>
      <c r="J979" s="473">
        <f t="shared" si="117"/>
        <v>4</v>
      </c>
      <c r="K979" s="585"/>
      <c r="L979" s="585"/>
      <c r="M979" s="1781">
        <f t="shared" si="118"/>
        <v>17625</v>
      </c>
      <c r="N979" s="475">
        <f t="shared" si="119"/>
        <v>17621</v>
      </c>
      <c r="O979" s="427">
        <f t="shared" si="120"/>
        <v>44528</v>
      </c>
      <c r="Q979" s="1563"/>
      <c r="R979" s="554"/>
    </row>
    <row r="980" spans="1:18" s="118" customFormat="1" ht="18" customHeight="1" x14ac:dyDescent="0.2">
      <c r="A980" s="476" t="str">
        <f t="shared" si="121"/>
        <v>21</v>
      </c>
      <c r="B980" s="427">
        <v>44529</v>
      </c>
      <c r="C980" s="426" t="s">
        <v>0</v>
      </c>
      <c r="D980" s="428" t="s">
        <v>98</v>
      </c>
      <c r="E980" s="429">
        <v>4</v>
      </c>
      <c r="F980" s="471">
        <v>4</v>
      </c>
      <c r="G980" s="470">
        <v>4</v>
      </c>
      <c r="H980" s="481">
        <f t="shared" si="115"/>
        <v>4</v>
      </c>
      <c r="I980" s="431">
        <f t="shared" si="116"/>
        <v>0</v>
      </c>
      <c r="J980" s="431">
        <f t="shared" si="117"/>
        <v>0</v>
      </c>
      <c r="K980" s="506"/>
      <c r="L980" s="506"/>
      <c r="M980" s="1782">
        <f t="shared" si="118"/>
        <v>17629</v>
      </c>
      <c r="N980" s="433">
        <f t="shared" si="119"/>
        <v>17625</v>
      </c>
      <c r="O980" s="427">
        <f t="shared" si="120"/>
        <v>44529</v>
      </c>
      <c r="Q980" s="1563"/>
      <c r="R980" s="554"/>
    </row>
    <row r="981" spans="1:18" s="118" customFormat="1" ht="18" customHeight="1" x14ac:dyDescent="0.2">
      <c r="A981" s="476" t="str">
        <f t="shared" si="121"/>
        <v>21</v>
      </c>
      <c r="B981" s="427">
        <v>44530</v>
      </c>
      <c r="C981" s="426" t="s">
        <v>1</v>
      </c>
      <c r="D981" s="428" t="s">
        <v>98</v>
      </c>
      <c r="E981" s="429">
        <v>4</v>
      </c>
      <c r="F981" s="471">
        <v>4</v>
      </c>
      <c r="G981" s="470">
        <v>4</v>
      </c>
      <c r="H981" s="481">
        <f t="shared" si="115"/>
        <v>4</v>
      </c>
      <c r="I981" s="431">
        <f t="shared" si="116"/>
        <v>0</v>
      </c>
      <c r="J981" s="431">
        <f t="shared" si="117"/>
        <v>0</v>
      </c>
      <c r="K981" s="506"/>
      <c r="L981" s="506"/>
      <c r="M981" s="1782">
        <f t="shared" si="118"/>
        <v>17633</v>
      </c>
      <c r="N981" s="433">
        <f t="shared" si="119"/>
        <v>17629</v>
      </c>
      <c r="O981" s="427">
        <f t="shared" si="120"/>
        <v>44530</v>
      </c>
      <c r="Q981" s="1563"/>
      <c r="R981" s="554"/>
    </row>
    <row r="982" spans="1:18" s="118" customFormat="1" ht="18" customHeight="1" x14ac:dyDescent="0.2">
      <c r="A982" s="476" t="str">
        <f t="shared" si="121"/>
        <v>21</v>
      </c>
      <c r="B982" s="427">
        <v>44531</v>
      </c>
      <c r="C982" s="426" t="s">
        <v>2</v>
      </c>
      <c r="D982" s="428" t="s">
        <v>98</v>
      </c>
      <c r="E982" s="429">
        <v>4</v>
      </c>
      <c r="F982" s="471">
        <v>4</v>
      </c>
      <c r="G982" s="470">
        <v>4</v>
      </c>
      <c r="H982" s="481">
        <f t="shared" si="115"/>
        <v>4</v>
      </c>
      <c r="I982" s="431">
        <f t="shared" si="116"/>
        <v>0</v>
      </c>
      <c r="J982" s="431">
        <f t="shared" si="117"/>
        <v>0</v>
      </c>
      <c r="K982" s="506"/>
      <c r="L982" s="506"/>
      <c r="M982" s="1782">
        <f t="shared" si="118"/>
        <v>17637</v>
      </c>
      <c r="N982" s="433">
        <f t="shared" si="119"/>
        <v>17633</v>
      </c>
      <c r="O982" s="427">
        <f t="shared" si="120"/>
        <v>44531</v>
      </c>
      <c r="Q982" s="1563"/>
      <c r="R982" s="554"/>
    </row>
    <row r="983" spans="1:18" s="118" customFormat="1" ht="18" customHeight="1" x14ac:dyDescent="0.2">
      <c r="A983" s="476" t="str">
        <f t="shared" si="121"/>
        <v>21</v>
      </c>
      <c r="B983" s="427">
        <v>44532</v>
      </c>
      <c r="C983" s="426" t="s">
        <v>3</v>
      </c>
      <c r="D983" s="428" t="s">
        <v>98</v>
      </c>
      <c r="E983" s="429">
        <v>3</v>
      </c>
      <c r="F983" s="471">
        <v>4</v>
      </c>
      <c r="G983" s="470">
        <v>3</v>
      </c>
      <c r="H983" s="481">
        <f t="shared" si="115"/>
        <v>5</v>
      </c>
      <c r="I983" s="431">
        <f t="shared" si="116"/>
        <v>0</v>
      </c>
      <c r="J983" s="431">
        <f t="shared" si="117"/>
        <v>1</v>
      </c>
      <c r="K983" s="506"/>
      <c r="L983" s="506"/>
      <c r="M983" s="1782">
        <f t="shared" si="118"/>
        <v>17641</v>
      </c>
      <c r="N983" s="433">
        <f t="shared" si="119"/>
        <v>17636</v>
      </c>
      <c r="O983" s="427">
        <f t="shared" si="120"/>
        <v>44532</v>
      </c>
      <c r="Q983" s="1563"/>
      <c r="R983" s="554"/>
    </row>
    <row r="984" spans="1:18" s="118" customFormat="1" ht="18" customHeight="1" x14ac:dyDescent="0.2">
      <c r="A984" s="476" t="str">
        <f t="shared" si="121"/>
        <v>21</v>
      </c>
      <c r="B984" s="427">
        <v>44533</v>
      </c>
      <c r="C984" s="426" t="s">
        <v>4</v>
      </c>
      <c r="D984" s="428" t="s">
        <v>98</v>
      </c>
      <c r="E984" s="429">
        <v>4</v>
      </c>
      <c r="F984" s="471">
        <v>4</v>
      </c>
      <c r="G984" s="470">
        <v>4</v>
      </c>
      <c r="H984" s="481">
        <f t="shared" si="115"/>
        <v>5</v>
      </c>
      <c r="I984" s="431">
        <f t="shared" si="116"/>
        <v>0</v>
      </c>
      <c r="J984" s="431">
        <f t="shared" si="117"/>
        <v>1</v>
      </c>
      <c r="K984" s="506" t="s">
        <v>742</v>
      </c>
      <c r="L984" s="506"/>
      <c r="M984" s="1782">
        <f t="shared" si="118"/>
        <v>17645</v>
      </c>
      <c r="N984" s="433">
        <f t="shared" si="119"/>
        <v>17640</v>
      </c>
      <c r="O984" s="427">
        <f t="shared" si="120"/>
        <v>44533</v>
      </c>
      <c r="Q984" s="1563"/>
      <c r="R984" s="554"/>
    </row>
    <row r="985" spans="1:18" s="118" customFormat="1" ht="18" customHeight="1" x14ac:dyDescent="0.2">
      <c r="A985" s="468" t="str">
        <f t="shared" si="121"/>
        <v>21</v>
      </c>
      <c r="B985" s="435">
        <v>44534</v>
      </c>
      <c r="C985" s="469" t="s">
        <v>5</v>
      </c>
      <c r="D985" s="459" t="s">
        <v>99</v>
      </c>
      <c r="E985" s="555"/>
      <c r="F985" s="384"/>
      <c r="G985" s="555"/>
      <c r="H985" s="472">
        <f t="shared" si="115"/>
        <v>5</v>
      </c>
      <c r="I985" s="473">
        <f t="shared" si="116"/>
        <v>0</v>
      </c>
      <c r="J985" s="473">
        <f t="shared" si="117"/>
        <v>5</v>
      </c>
      <c r="K985" s="585"/>
      <c r="L985" s="585"/>
      <c r="M985" s="1781">
        <f t="shared" si="118"/>
        <v>17645</v>
      </c>
      <c r="N985" s="475">
        <f t="shared" si="119"/>
        <v>17640</v>
      </c>
      <c r="O985" s="427">
        <f t="shared" si="120"/>
        <v>44534</v>
      </c>
      <c r="Q985" s="1563"/>
      <c r="R985" s="554"/>
    </row>
    <row r="986" spans="1:18" s="118" customFormat="1" ht="18" customHeight="1" x14ac:dyDescent="0.2">
      <c r="A986" s="468" t="str">
        <f t="shared" si="121"/>
        <v>21</v>
      </c>
      <c r="B986" s="435">
        <v>44535</v>
      </c>
      <c r="C986" s="469" t="s">
        <v>100</v>
      </c>
      <c r="D986" s="459" t="s">
        <v>99</v>
      </c>
      <c r="E986" s="555"/>
      <c r="F986" s="384"/>
      <c r="G986" s="555"/>
      <c r="H986" s="472">
        <f t="shared" si="115"/>
        <v>5</v>
      </c>
      <c r="I986" s="473">
        <f t="shared" si="116"/>
        <v>0</v>
      </c>
      <c r="J986" s="473">
        <f t="shared" si="117"/>
        <v>5</v>
      </c>
      <c r="K986" s="585"/>
      <c r="L986" s="585"/>
      <c r="M986" s="1781">
        <f t="shared" si="118"/>
        <v>17645</v>
      </c>
      <c r="N986" s="475">
        <f t="shared" si="119"/>
        <v>17640</v>
      </c>
      <c r="O986" s="427">
        <f t="shared" si="120"/>
        <v>44535</v>
      </c>
      <c r="Q986" s="1563"/>
      <c r="R986" s="554"/>
    </row>
    <row r="987" spans="1:18" s="118" customFormat="1" ht="18" customHeight="1" x14ac:dyDescent="0.2">
      <c r="A987" s="476" t="str">
        <f t="shared" ref="A987:A1050" si="122">TEXT(B987,"YY")</f>
        <v>21</v>
      </c>
      <c r="B987" s="427">
        <v>44536</v>
      </c>
      <c r="C987" s="426" t="s">
        <v>0</v>
      </c>
      <c r="D987" s="428" t="s">
        <v>98</v>
      </c>
      <c r="E987" s="429">
        <v>4</v>
      </c>
      <c r="F987" s="471">
        <v>4</v>
      </c>
      <c r="G987" s="470">
        <v>4</v>
      </c>
      <c r="H987" s="481">
        <f t="shared" si="115"/>
        <v>5</v>
      </c>
      <c r="I987" s="431">
        <f t="shared" si="116"/>
        <v>0</v>
      </c>
      <c r="J987" s="431">
        <f t="shared" si="117"/>
        <v>1</v>
      </c>
      <c r="K987" s="506"/>
      <c r="L987" s="506"/>
      <c r="M987" s="1782">
        <f t="shared" si="118"/>
        <v>17649</v>
      </c>
      <c r="N987" s="433">
        <f t="shared" si="119"/>
        <v>17644</v>
      </c>
      <c r="O987" s="427">
        <f t="shared" si="120"/>
        <v>44536</v>
      </c>
      <c r="Q987" s="1563"/>
      <c r="R987" s="554"/>
    </row>
    <row r="988" spans="1:18" s="118" customFormat="1" ht="18" customHeight="1" x14ac:dyDescent="0.2">
      <c r="A988" s="476" t="str">
        <f t="shared" si="122"/>
        <v>21</v>
      </c>
      <c r="B988" s="427">
        <v>44537</v>
      </c>
      <c r="C988" s="426" t="s">
        <v>1</v>
      </c>
      <c r="D988" s="428" t="s">
        <v>98</v>
      </c>
      <c r="E988" s="429">
        <v>4</v>
      </c>
      <c r="F988" s="471">
        <v>4</v>
      </c>
      <c r="G988" s="470">
        <v>4</v>
      </c>
      <c r="H988" s="481">
        <f t="shared" si="115"/>
        <v>5</v>
      </c>
      <c r="I988" s="431">
        <f t="shared" si="116"/>
        <v>0</v>
      </c>
      <c r="J988" s="431">
        <f t="shared" si="117"/>
        <v>1</v>
      </c>
      <c r="K988" s="506"/>
      <c r="L988" s="506"/>
      <c r="M988" s="1782">
        <f t="shared" si="118"/>
        <v>17653</v>
      </c>
      <c r="N988" s="433">
        <f t="shared" si="119"/>
        <v>17648</v>
      </c>
      <c r="O988" s="427">
        <f t="shared" si="120"/>
        <v>44537</v>
      </c>
      <c r="Q988" s="1563"/>
      <c r="R988" s="554"/>
    </row>
    <row r="989" spans="1:18" s="118" customFormat="1" ht="18" customHeight="1" x14ac:dyDescent="0.2">
      <c r="A989" s="476" t="str">
        <f t="shared" si="122"/>
        <v>21</v>
      </c>
      <c r="B989" s="427">
        <v>44538</v>
      </c>
      <c r="C989" s="426" t="s">
        <v>2</v>
      </c>
      <c r="D989" s="428" t="s">
        <v>98</v>
      </c>
      <c r="E989" s="429">
        <v>4</v>
      </c>
      <c r="F989" s="471">
        <v>4</v>
      </c>
      <c r="G989" s="470">
        <v>4</v>
      </c>
      <c r="H989" s="481">
        <f t="shared" si="115"/>
        <v>5</v>
      </c>
      <c r="I989" s="431">
        <f t="shared" si="116"/>
        <v>0</v>
      </c>
      <c r="J989" s="431">
        <f t="shared" si="117"/>
        <v>1</v>
      </c>
      <c r="K989" s="506"/>
      <c r="L989" s="506"/>
      <c r="M989" s="1782">
        <f t="shared" si="118"/>
        <v>17657</v>
      </c>
      <c r="N989" s="433">
        <f t="shared" si="119"/>
        <v>17652</v>
      </c>
      <c r="O989" s="427">
        <f t="shared" si="120"/>
        <v>44538</v>
      </c>
      <c r="Q989" s="1563"/>
      <c r="R989" s="554"/>
    </row>
    <row r="990" spans="1:18" s="118" customFormat="1" ht="18" customHeight="1" x14ac:dyDescent="0.2">
      <c r="A990" s="476" t="str">
        <f t="shared" si="122"/>
        <v>21</v>
      </c>
      <c r="B990" s="427">
        <v>44539</v>
      </c>
      <c r="C990" s="426" t="s">
        <v>3</v>
      </c>
      <c r="D990" s="428" t="s">
        <v>98</v>
      </c>
      <c r="E990" s="429">
        <v>4</v>
      </c>
      <c r="F990" s="471">
        <v>4</v>
      </c>
      <c r="G990" s="470">
        <v>4</v>
      </c>
      <c r="H990" s="481">
        <f t="shared" si="115"/>
        <v>5</v>
      </c>
      <c r="I990" s="431">
        <f t="shared" si="116"/>
        <v>0</v>
      </c>
      <c r="J990" s="431">
        <f t="shared" si="117"/>
        <v>1</v>
      </c>
      <c r="K990" s="506"/>
      <c r="L990" s="506"/>
      <c r="M990" s="1782">
        <f t="shared" si="118"/>
        <v>17661</v>
      </c>
      <c r="N990" s="433">
        <f t="shared" si="119"/>
        <v>17656</v>
      </c>
      <c r="O990" s="427">
        <f t="shared" si="120"/>
        <v>44539</v>
      </c>
      <c r="Q990" s="1563"/>
      <c r="R990" s="554"/>
    </row>
    <row r="991" spans="1:18" s="118" customFormat="1" ht="18" customHeight="1" x14ac:dyDescent="0.2">
      <c r="A991" s="476" t="str">
        <f t="shared" si="122"/>
        <v>21</v>
      </c>
      <c r="B991" s="427">
        <v>44540</v>
      </c>
      <c r="C991" s="426" t="s">
        <v>4</v>
      </c>
      <c r="D991" s="428" t="s">
        <v>98</v>
      </c>
      <c r="E991" s="429">
        <v>4</v>
      </c>
      <c r="F991" s="471">
        <v>4</v>
      </c>
      <c r="G991" s="470">
        <v>4</v>
      </c>
      <c r="H991" s="481">
        <f t="shared" si="115"/>
        <v>5</v>
      </c>
      <c r="I991" s="431">
        <f t="shared" si="116"/>
        <v>0</v>
      </c>
      <c r="J991" s="431">
        <f t="shared" si="117"/>
        <v>1</v>
      </c>
      <c r="K991" s="506"/>
      <c r="L991" s="506"/>
      <c r="M991" s="1782">
        <f t="shared" si="118"/>
        <v>17665</v>
      </c>
      <c r="N991" s="433">
        <f t="shared" si="119"/>
        <v>17660</v>
      </c>
      <c r="O991" s="427">
        <f t="shared" si="120"/>
        <v>44540</v>
      </c>
      <c r="Q991" s="1563"/>
      <c r="R991" s="554"/>
    </row>
    <row r="992" spans="1:18" s="118" customFormat="1" ht="18" customHeight="1" x14ac:dyDescent="0.2">
      <c r="A992" s="468" t="str">
        <f t="shared" si="122"/>
        <v>21</v>
      </c>
      <c r="B992" s="435">
        <v>44541</v>
      </c>
      <c r="C992" s="469" t="s">
        <v>5</v>
      </c>
      <c r="D992" s="459" t="s">
        <v>99</v>
      </c>
      <c r="E992" s="555"/>
      <c r="F992" s="384"/>
      <c r="G992" s="555"/>
      <c r="H992" s="472">
        <f t="shared" si="115"/>
        <v>5</v>
      </c>
      <c r="I992" s="473">
        <f t="shared" si="116"/>
        <v>0</v>
      </c>
      <c r="J992" s="473">
        <f t="shared" si="117"/>
        <v>5</v>
      </c>
      <c r="K992" s="585"/>
      <c r="L992" s="585"/>
      <c r="M992" s="1781">
        <f t="shared" si="118"/>
        <v>17665</v>
      </c>
      <c r="N992" s="475">
        <f t="shared" si="119"/>
        <v>17660</v>
      </c>
      <c r="O992" s="427">
        <f t="shared" si="120"/>
        <v>44541</v>
      </c>
      <c r="Q992" s="1563"/>
      <c r="R992" s="554"/>
    </row>
    <row r="993" spans="1:18" s="118" customFormat="1" ht="18" customHeight="1" x14ac:dyDescent="0.2">
      <c r="A993" s="468" t="str">
        <f t="shared" si="122"/>
        <v>21</v>
      </c>
      <c r="B993" s="435">
        <v>44542</v>
      </c>
      <c r="C993" s="469" t="s">
        <v>100</v>
      </c>
      <c r="D993" s="459" t="s">
        <v>99</v>
      </c>
      <c r="E993" s="555"/>
      <c r="F993" s="384"/>
      <c r="G993" s="555"/>
      <c r="H993" s="472">
        <f t="shared" si="115"/>
        <v>5</v>
      </c>
      <c r="I993" s="473">
        <f t="shared" si="116"/>
        <v>0</v>
      </c>
      <c r="J993" s="473">
        <f t="shared" si="117"/>
        <v>5</v>
      </c>
      <c r="K993" s="585"/>
      <c r="L993" s="585"/>
      <c r="M993" s="1781">
        <f t="shared" si="118"/>
        <v>17665</v>
      </c>
      <c r="N993" s="475">
        <f t="shared" si="119"/>
        <v>17660</v>
      </c>
      <c r="O993" s="427">
        <f t="shared" si="120"/>
        <v>44542</v>
      </c>
      <c r="Q993" s="1563"/>
      <c r="R993" s="554"/>
    </row>
    <row r="994" spans="1:18" s="118" customFormat="1" ht="18" customHeight="1" x14ac:dyDescent="0.2">
      <c r="A994" s="476" t="str">
        <f t="shared" si="122"/>
        <v>21</v>
      </c>
      <c r="B994" s="427">
        <v>44543</v>
      </c>
      <c r="C994" s="426" t="s">
        <v>0</v>
      </c>
      <c r="D994" s="428" t="s">
        <v>98</v>
      </c>
      <c r="E994" s="429">
        <v>4</v>
      </c>
      <c r="F994" s="471">
        <v>4</v>
      </c>
      <c r="G994" s="470">
        <v>4</v>
      </c>
      <c r="H994" s="481">
        <f t="shared" si="115"/>
        <v>5</v>
      </c>
      <c r="I994" s="431">
        <f t="shared" si="116"/>
        <v>0</v>
      </c>
      <c r="J994" s="431">
        <f t="shared" si="117"/>
        <v>1</v>
      </c>
      <c r="K994" s="506"/>
      <c r="L994" s="506"/>
      <c r="M994" s="1782">
        <f t="shared" si="118"/>
        <v>17669</v>
      </c>
      <c r="N994" s="433">
        <f t="shared" si="119"/>
        <v>17664</v>
      </c>
      <c r="O994" s="427">
        <f t="shared" si="120"/>
        <v>44543</v>
      </c>
      <c r="Q994" s="1563"/>
      <c r="R994" s="554"/>
    </row>
    <row r="995" spans="1:18" s="118" customFormat="1" ht="18" customHeight="1" x14ac:dyDescent="0.2">
      <c r="A995" s="476" t="str">
        <f t="shared" si="122"/>
        <v>21</v>
      </c>
      <c r="B995" s="427">
        <v>44544</v>
      </c>
      <c r="C995" s="426" t="s">
        <v>1</v>
      </c>
      <c r="D995" s="428" t="s">
        <v>98</v>
      </c>
      <c r="E995" s="429">
        <v>3</v>
      </c>
      <c r="F995" s="471">
        <v>4</v>
      </c>
      <c r="G995" s="470">
        <v>3</v>
      </c>
      <c r="H995" s="481">
        <f t="shared" si="115"/>
        <v>6</v>
      </c>
      <c r="I995" s="431">
        <f t="shared" si="116"/>
        <v>0</v>
      </c>
      <c r="J995" s="431">
        <f t="shared" si="117"/>
        <v>2</v>
      </c>
      <c r="K995" s="506"/>
      <c r="L995" s="506"/>
      <c r="M995" s="1782">
        <f t="shared" si="118"/>
        <v>17673</v>
      </c>
      <c r="N995" s="433">
        <f t="shared" si="119"/>
        <v>17667</v>
      </c>
      <c r="O995" s="427">
        <f t="shared" si="120"/>
        <v>44544</v>
      </c>
      <c r="Q995" s="1563"/>
      <c r="R995" s="554"/>
    </row>
    <row r="996" spans="1:18" s="118" customFormat="1" ht="18" customHeight="1" x14ac:dyDescent="0.2">
      <c r="A996" s="476" t="str">
        <f t="shared" si="122"/>
        <v>21</v>
      </c>
      <c r="B996" s="427">
        <v>44545</v>
      </c>
      <c r="C996" s="426" t="s">
        <v>2</v>
      </c>
      <c r="D996" s="428" t="s">
        <v>98</v>
      </c>
      <c r="E996" s="429">
        <v>3</v>
      </c>
      <c r="F996" s="471">
        <v>4</v>
      </c>
      <c r="G996" s="470">
        <v>3</v>
      </c>
      <c r="H996" s="481">
        <f t="shared" si="115"/>
        <v>7</v>
      </c>
      <c r="I996" s="431">
        <f t="shared" si="116"/>
        <v>0</v>
      </c>
      <c r="J996" s="431">
        <f t="shared" si="117"/>
        <v>3</v>
      </c>
      <c r="K996" s="506"/>
      <c r="L996" s="506"/>
      <c r="M996" s="1782">
        <f t="shared" si="118"/>
        <v>17677</v>
      </c>
      <c r="N996" s="433">
        <f t="shared" si="119"/>
        <v>17670</v>
      </c>
      <c r="O996" s="427">
        <f t="shared" si="120"/>
        <v>44545</v>
      </c>
      <c r="Q996" s="1563"/>
      <c r="R996" s="554"/>
    </row>
    <row r="997" spans="1:18" s="118" customFormat="1" ht="18" customHeight="1" x14ac:dyDescent="0.2">
      <c r="A997" s="476" t="str">
        <f t="shared" si="122"/>
        <v>21</v>
      </c>
      <c r="B997" s="427">
        <v>44546</v>
      </c>
      <c r="C997" s="426" t="s">
        <v>3</v>
      </c>
      <c r="D997" s="428" t="s">
        <v>98</v>
      </c>
      <c r="E997" s="429">
        <v>3</v>
      </c>
      <c r="F997" s="471">
        <v>4</v>
      </c>
      <c r="G997" s="470">
        <v>3</v>
      </c>
      <c r="H997" s="481">
        <f t="shared" si="115"/>
        <v>8</v>
      </c>
      <c r="I997" s="431">
        <f t="shared" si="116"/>
        <v>0</v>
      </c>
      <c r="J997" s="431">
        <f t="shared" si="117"/>
        <v>4</v>
      </c>
      <c r="K997" s="506" t="s">
        <v>747</v>
      </c>
      <c r="L997" s="506"/>
      <c r="M997" s="1782">
        <f t="shared" si="118"/>
        <v>17681</v>
      </c>
      <c r="N997" s="433">
        <f t="shared" si="119"/>
        <v>17673</v>
      </c>
      <c r="O997" s="427">
        <f t="shared" si="120"/>
        <v>44546</v>
      </c>
      <c r="Q997" s="1563"/>
      <c r="R997" s="554"/>
    </row>
    <row r="998" spans="1:18" s="118" customFormat="1" ht="18" customHeight="1" x14ac:dyDescent="0.2">
      <c r="A998" s="476" t="str">
        <f t="shared" si="122"/>
        <v>21</v>
      </c>
      <c r="B998" s="427">
        <v>44547</v>
      </c>
      <c r="C998" s="426" t="s">
        <v>4</v>
      </c>
      <c r="D998" s="428" t="s">
        <v>98</v>
      </c>
      <c r="E998" s="429">
        <v>3</v>
      </c>
      <c r="F998" s="471">
        <v>4</v>
      </c>
      <c r="G998" s="470">
        <v>3</v>
      </c>
      <c r="H998" s="481">
        <f t="shared" si="115"/>
        <v>9</v>
      </c>
      <c r="I998" s="431">
        <f t="shared" si="116"/>
        <v>0</v>
      </c>
      <c r="J998" s="431">
        <f t="shared" si="117"/>
        <v>5</v>
      </c>
      <c r="K998" s="506" t="s">
        <v>746</v>
      </c>
      <c r="L998" s="506"/>
      <c r="M998" s="1782">
        <f t="shared" si="118"/>
        <v>17685</v>
      </c>
      <c r="N998" s="433">
        <f t="shared" si="119"/>
        <v>17676</v>
      </c>
      <c r="O998" s="427">
        <f t="shared" si="120"/>
        <v>44547</v>
      </c>
      <c r="Q998" s="1563"/>
      <c r="R998" s="554"/>
    </row>
    <row r="999" spans="1:18" s="118" customFormat="1" ht="18" customHeight="1" x14ac:dyDescent="0.2">
      <c r="A999" s="468" t="str">
        <f t="shared" si="122"/>
        <v>21</v>
      </c>
      <c r="B999" s="435">
        <v>44548</v>
      </c>
      <c r="C999" s="469" t="s">
        <v>5</v>
      </c>
      <c r="D999" s="459" t="s">
        <v>99</v>
      </c>
      <c r="E999" s="555"/>
      <c r="F999" s="384"/>
      <c r="G999" s="555"/>
      <c r="H999" s="472">
        <f t="shared" si="115"/>
        <v>9</v>
      </c>
      <c r="I999" s="473">
        <f t="shared" si="116"/>
        <v>0</v>
      </c>
      <c r="J999" s="473">
        <f t="shared" si="117"/>
        <v>9</v>
      </c>
      <c r="K999" s="585"/>
      <c r="L999" s="585"/>
      <c r="M999" s="1781">
        <f t="shared" si="118"/>
        <v>17685</v>
      </c>
      <c r="N999" s="475">
        <f t="shared" si="119"/>
        <v>17676</v>
      </c>
      <c r="O999" s="427">
        <f t="shared" si="120"/>
        <v>44548</v>
      </c>
      <c r="Q999" s="1563"/>
      <c r="R999" s="554"/>
    </row>
    <row r="1000" spans="1:18" s="118" customFormat="1" ht="18" customHeight="1" x14ac:dyDescent="0.2">
      <c r="A1000" s="468" t="str">
        <f t="shared" si="122"/>
        <v>21</v>
      </c>
      <c r="B1000" s="435">
        <v>44549</v>
      </c>
      <c r="C1000" s="469" t="s">
        <v>100</v>
      </c>
      <c r="D1000" s="459" t="s">
        <v>99</v>
      </c>
      <c r="E1000" s="555"/>
      <c r="F1000" s="384"/>
      <c r="G1000" s="555"/>
      <c r="H1000" s="472">
        <f t="shared" si="115"/>
        <v>9</v>
      </c>
      <c r="I1000" s="473">
        <f t="shared" si="116"/>
        <v>0</v>
      </c>
      <c r="J1000" s="473">
        <f t="shared" si="117"/>
        <v>9</v>
      </c>
      <c r="K1000" s="585"/>
      <c r="L1000" s="585"/>
      <c r="M1000" s="1781">
        <f t="shared" si="118"/>
        <v>17685</v>
      </c>
      <c r="N1000" s="475">
        <f t="shared" si="119"/>
        <v>17676</v>
      </c>
      <c r="O1000" s="427">
        <f t="shared" si="120"/>
        <v>44549</v>
      </c>
      <c r="Q1000" s="1563"/>
      <c r="R1000" s="554"/>
    </row>
    <row r="1001" spans="1:18" s="118" customFormat="1" ht="18" customHeight="1" x14ac:dyDescent="0.2">
      <c r="A1001" s="476" t="str">
        <f t="shared" si="122"/>
        <v>21</v>
      </c>
      <c r="B1001" s="427">
        <v>44550</v>
      </c>
      <c r="C1001" s="426" t="s">
        <v>0</v>
      </c>
      <c r="D1001" s="428" t="s">
        <v>98</v>
      </c>
      <c r="E1001" s="429">
        <v>3</v>
      </c>
      <c r="F1001" s="471">
        <v>3</v>
      </c>
      <c r="G1001" s="470">
        <v>3</v>
      </c>
      <c r="H1001" s="481">
        <f t="shared" si="115"/>
        <v>9</v>
      </c>
      <c r="I1001" s="431">
        <f t="shared" si="116"/>
        <v>0</v>
      </c>
      <c r="J1001" s="431">
        <f t="shared" si="117"/>
        <v>6</v>
      </c>
      <c r="K1001" s="506" t="s">
        <v>745</v>
      </c>
      <c r="L1001" s="506"/>
      <c r="M1001" s="1782">
        <f t="shared" si="118"/>
        <v>17688</v>
      </c>
      <c r="N1001" s="433">
        <f t="shared" si="119"/>
        <v>17679</v>
      </c>
      <c r="O1001" s="427">
        <f t="shared" si="120"/>
        <v>44550</v>
      </c>
      <c r="Q1001" s="1563"/>
      <c r="R1001" s="554"/>
    </row>
    <row r="1002" spans="1:18" s="118" customFormat="1" ht="18" customHeight="1" x14ac:dyDescent="0.2">
      <c r="A1002" s="476" t="str">
        <f t="shared" si="122"/>
        <v>21</v>
      </c>
      <c r="B1002" s="427">
        <v>44551</v>
      </c>
      <c r="C1002" s="426" t="s">
        <v>1</v>
      </c>
      <c r="D1002" s="428" t="s">
        <v>98</v>
      </c>
      <c r="E1002" s="429">
        <v>3</v>
      </c>
      <c r="F1002" s="471">
        <v>3</v>
      </c>
      <c r="G1002" s="470">
        <v>3</v>
      </c>
      <c r="H1002" s="481">
        <f t="shared" si="115"/>
        <v>9</v>
      </c>
      <c r="I1002" s="431">
        <f t="shared" si="116"/>
        <v>0</v>
      </c>
      <c r="J1002" s="431">
        <f t="shared" si="117"/>
        <v>6</v>
      </c>
      <c r="K1002" s="506"/>
      <c r="L1002" s="506"/>
      <c r="M1002" s="1782">
        <f t="shared" si="118"/>
        <v>17691</v>
      </c>
      <c r="N1002" s="433">
        <f t="shared" si="119"/>
        <v>17682</v>
      </c>
      <c r="O1002" s="427">
        <f t="shared" si="120"/>
        <v>44551</v>
      </c>
      <c r="Q1002" s="1563"/>
      <c r="R1002" s="554"/>
    </row>
    <row r="1003" spans="1:18" s="118" customFormat="1" ht="18" customHeight="1" x14ac:dyDescent="0.2">
      <c r="A1003" s="476" t="str">
        <f t="shared" si="122"/>
        <v>21</v>
      </c>
      <c r="B1003" s="427">
        <v>44552</v>
      </c>
      <c r="C1003" s="426" t="s">
        <v>2</v>
      </c>
      <c r="D1003" s="428" t="s">
        <v>98</v>
      </c>
      <c r="E1003" s="429">
        <v>4</v>
      </c>
      <c r="F1003" s="471">
        <v>3</v>
      </c>
      <c r="G1003" s="470">
        <v>4</v>
      </c>
      <c r="H1003" s="481">
        <f t="shared" si="115"/>
        <v>8</v>
      </c>
      <c r="I1003" s="431">
        <f t="shared" si="116"/>
        <v>0</v>
      </c>
      <c r="J1003" s="431">
        <f t="shared" si="117"/>
        <v>5</v>
      </c>
      <c r="K1003" s="506"/>
      <c r="L1003" s="506"/>
      <c r="M1003" s="1782">
        <f t="shared" si="118"/>
        <v>17694</v>
      </c>
      <c r="N1003" s="433">
        <f t="shared" si="119"/>
        <v>17686</v>
      </c>
      <c r="O1003" s="427">
        <f t="shared" si="120"/>
        <v>44552</v>
      </c>
      <c r="Q1003" s="1563"/>
      <c r="R1003" s="554"/>
    </row>
    <row r="1004" spans="1:18" s="118" customFormat="1" ht="18" customHeight="1" x14ac:dyDescent="0.2">
      <c r="A1004" s="476" t="str">
        <f t="shared" si="122"/>
        <v>21</v>
      </c>
      <c r="B1004" s="427">
        <v>44553</v>
      </c>
      <c r="C1004" s="426" t="s">
        <v>3</v>
      </c>
      <c r="D1004" s="428" t="s">
        <v>98</v>
      </c>
      <c r="E1004" s="429">
        <v>4</v>
      </c>
      <c r="F1004" s="471">
        <v>3</v>
      </c>
      <c r="G1004" s="470">
        <v>4</v>
      </c>
      <c r="H1004" s="481">
        <f t="shared" si="115"/>
        <v>7</v>
      </c>
      <c r="I1004" s="431">
        <f t="shared" si="116"/>
        <v>0</v>
      </c>
      <c r="J1004" s="431">
        <f t="shared" si="117"/>
        <v>4</v>
      </c>
      <c r="K1004" s="506"/>
      <c r="L1004" s="506"/>
      <c r="M1004" s="1782">
        <f t="shared" si="118"/>
        <v>17697</v>
      </c>
      <c r="N1004" s="433">
        <f t="shared" si="119"/>
        <v>17690</v>
      </c>
      <c r="O1004" s="427">
        <f t="shared" si="120"/>
        <v>44553</v>
      </c>
      <c r="Q1004" s="1563"/>
      <c r="R1004" s="554"/>
    </row>
    <row r="1005" spans="1:18" s="118" customFormat="1" ht="18" customHeight="1" x14ac:dyDescent="0.2">
      <c r="A1005" s="476" t="str">
        <f t="shared" si="122"/>
        <v>21</v>
      </c>
      <c r="B1005" s="427">
        <v>44554</v>
      </c>
      <c r="C1005" s="426" t="s">
        <v>4</v>
      </c>
      <c r="D1005" s="428" t="s">
        <v>98</v>
      </c>
      <c r="E1005" s="429">
        <v>4</v>
      </c>
      <c r="F1005" s="471">
        <v>3</v>
      </c>
      <c r="G1005" s="470">
        <v>4</v>
      </c>
      <c r="H1005" s="481">
        <f t="shared" si="115"/>
        <v>6</v>
      </c>
      <c r="I1005" s="431">
        <f t="shared" si="116"/>
        <v>0</v>
      </c>
      <c r="J1005" s="431">
        <f t="shared" si="117"/>
        <v>3</v>
      </c>
      <c r="K1005" s="506"/>
      <c r="L1005" s="506"/>
      <c r="M1005" s="1782">
        <f t="shared" si="118"/>
        <v>17700</v>
      </c>
      <c r="N1005" s="433">
        <f t="shared" si="119"/>
        <v>17694</v>
      </c>
      <c r="O1005" s="427">
        <f t="shared" si="120"/>
        <v>44554</v>
      </c>
      <c r="Q1005" s="1563"/>
      <c r="R1005" s="554"/>
    </row>
    <row r="1006" spans="1:18" s="118" customFormat="1" ht="18" customHeight="1" x14ac:dyDescent="0.2">
      <c r="A1006" s="468" t="str">
        <f t="shared" si="122"/>
        <v>21</v>
      </c>
      <c r="B1006" s="435">
        <v>44555</v>
      </c>
      <c r="C1006" s="469" t="s">
        <v>5</v>
      </c>
      <c r="D1006" s="459" t="s">
        <v>99</v>
      </c>
      <c r="E1006" s="555"/>
      <c r="F1006" s="384"/>
      <c r="G1006" s="555"/>
      <c r="H1006" s="472">
        <f t="shared" si="115"/>
        <v>6</v>
      </c>
      <c r="I1006" s="473">
        <f t="shared" si="116"/>
        <v>0</v>
      </c>
      <c r="J1006" s="473">
        <f t="shared" si="117"/>
        <v>6</v>
      </c>
      <c r="K1006" s="585"/>
      <c r="L1006" s="585"/>
      <c r="M1006" s="1781">
        <f t="shared" si="118"/>
        <v>17700</v>
      </c>
      <c r="N1006" s="475">
        <f t="shared" si="119"/>
        <v>17694</v>
      </c>
      <c r="O1006" s="427">
        <f t="shared" si="120"/>
        <v>44555</v>
      </c>
      <c r="Q1006" s="1563"/>
      <c r="R1006" s="554"/>
    </row>
    <row r="1007" spans="1:18" s="118" customFormat="1" ht="18" customHeight="1" x14ac:dyDescent="0.2">
      <c r="A1007" s="468" t="str">
        <f t="shared" si="122"/>
        <v>21</v>
      </c>
      <c r="B1007" s="435">
        <v>44556</v>
      </c>
      <c r="C1007" s="469" t="s">
        <v>100</v>
      </c>
      <c r="D1007" s="459" t="s">
        <v>99</v>
      </c>
      <c r="E1007" s="555"/>
      <c r="F1007" s="384"/>
      <c r="G1007" s="555"/>
      <c r="H1007" s="472">
        <f t="shared" si="115"/>
        <v>6</v>
      </c>
      <c r="I1007" s="473">
        <f t="shared" si="116"/>
        <v>0</v>
      </c>
      <c r="J1007" s="473">
        <f t="shared" si="117"/>
        <v>6</v>
      </c>
      <c r="K1007" s="585"/>
      <c r="L1007" s="585"/>
      <c r="M1007" s="1781">
        <f t="shared" si="118"/>
        <v>17700</v>
      </c>
      <c r="N1007" s="475">
        <f t="shared" si="119"/>
        <v>17694</v>
      </c>
      <c r="O1007" s="427">
        <f t="shared" si="120"/>
        <v>44556</v>
      </c>
      <c r="Q1007" s="1563"/>
      <c r="R1007" s="554"/>
    </row>
    <row r="1008" spans="1:18" s="118" customFormat="1" ht="18" customHeight="1" x14ac:dyDescent="0.2">
      <c r="A1008" s="476" t="str">
        <f t="shared" si="122"/>
        <v>21</v>
      </c>
      <c r="B1008" s="427">
        <v>44557</v>
      </c>
      <c r="C1008" s="426" t="s">
        <v>0</v>
      </c>
      <c r="D1008" s="428" t="s">
        <v>98</v>
      </c>
      <c r="E1008" s="429">
        <v>3</v>
      </c>
      <c r="F1008" s="471">
        <v>3</v>
      </c>
      <c r="G1008" s="470">
        <v>3</v>
      </c>
      <c r="H1008" s="481">
        <f t="shared" si="115"/>
        <v>6</v>
      </c>
      <c r="I1008" s="431">
        <f t="shared" si="116"/>
        <v>0</v>
      </c>
      <c r="J1008" s="431">
        <f t="shared" si="117"/>
        <v>3</v>
      </c>
      <c r="K1008" s="506"/>
      <c r="L1008" s="506"/>
      <c r="M1008" s="1782">
        <f t="shared" si="118"/>
        <v>17703</v>
      </c>
      <c r="N1008" s="433">
        <f t="shared" si="119"/>
        <v>17697</v>
      </c>
      <c r="O1008" s="427">
        <f t="shared" si="120"/>
        <v>44557</v>
      </c>
      <c r="Q1008" s="1563"/>
      <c r="R1008" s="554"/>
    </row>
    <row r="1009" spans="1:18" s="118" customFormat="1" ht="18" customHeight="1" x14ac:dyDescent="0.2">
      <c r="A1009" s="476" t="str">
        <f t="shared" si="122"/>
        <v>21</v>
      </c>
      <c r="B1009" s="427">
        <v>44558</v>
      </c>
      <c r="C1009" s="426" t="s">
        <v>1</v>
      </c>
      <c r="D1009" s="428" t="s">
        <v>98</v>
      </c>
      <c r="E1009" s="429">
        <v>0</v>
      </c>
      <c r="F1009" s="471">
        <v>0</v>
      </c>
      <c r="G1009" s="470">
        <v>0</v>
      </c>
      <c r="H1009" s="481">
        <f t="shared" si="115"/>
        <v>6</v>
      </c>
      <c r="I1009" s="431">
        <f t="shared" si="116"/>
        <v>0</v>
      </c>
      <c r="J1009" s="431">
        <f t="shared" si="117"/>
        <v>6</v>
      </c>
      <c r="K1009" s="506"/>
      <c r="L1009" s="506"/>
      <c r="M1009" s="1782">
        <f t="shared" si="118"/>
        <v>17703</v>
      </c>
      <c r="N1009" s="433">
        <f t="shared" si="119"/>
        <v>17697</v>
      </c>
      <c r="O1009" s="427">
        <f t="shared" si="120"/>
        <v>44558</v>
      </c>
      <c r="Q1009" s="1563"/>
      <c r="R1009" s="554"/>
    </row>
    <row r="1010" spans="1:18" s="118" customFormat="1" ht="18" customHeight="1" x14ac:dyDescent="0.2">
      <c r="A1010" s="468" t="str">
        <f t="shared" si="122"/>
        <v>21</v>
      </c>
      <c r="B1010" s="435">
        <v>44559</v>
      </c>
      <c r="C1010" s="469" t="s">
        <v>2</v>
      </c>
      <c r="D1010" s="459" t="s">
        <v>99</v>
      </c>
      <c r="E1010" s="555"/>
      <c r="F1010" s="384"/>
      <c r="G1010" s="555"/>
      <c r="H1010" s="472">
        <f t="shared" si="115"/>
        <v>6</v>
      </c>
      <c r="I1010" s="473">
        <f t="shared" si="116"/>
        <v>0</v>
      </c>
      <c r="J1010" s="473">
        <f t="shared" si="117"/>
        <v>6</v>
      </c>
      <c r="K1010" s="585"/>
      <c r="L1010" s="585"/>
      <c r="M1010" s="1781">
        <f t="shared" si="118"/>
        <v>17703</v>
      </c>
      <c r="N1010" s="475">
        <f t="shared" si="119"/>
        <v>17697</v>
      </c>
      <c r="O1010" s="427">
        <f t="shared" si="120"/>
        <v>44559</v>
      </c>
      <c r="Q1010" s="1563"/>
      <c r="R1010" s="554"/>
    </row>
    <row r="1011" spans="1:18" s="118" customFormat="1" ht="18" customHeight="1" x14ac:dyDescent="0.2">
      <c r="A1011" s="468" t="str">
        <f t="shared" si="122"/>
        <v>21</v>
      </c>
      <c r="B1011" s="435">
        <v>44560</v>
      </c>
      <c r="C1011" s="469" t="s">
        <v>3</v>
      </c>
      <c r="D1011" s="459" t="s">
        <v>99</v>
      </c>
      <c r="E1011" s="555"/>
      <c r="F1011" s="384"/>
      <c r="G1011" s="555"/>
      <c r="H1011" s="472">
        <f t="shared" si="115"/>
        <v>6</v>
      </c>
      <c r="I1011" s="473">
        <f t="shared" si="116"/>
        <v>0</v>
      </c>
      <c r="J1011" s="473">
        <f t="shared" si="117"/>
        <v>6</v>
      </c>
      <c r="K1011" s="585"/>
      <c r="L1011" s="585"/>
      <c r="M1011" s="1781">
        <f t="shared" si="118"/>
        <v>17703</v>
      </c>
      <c r="N1011" s="475">
        <f t="shared" si="119"/>
        <v>17697</v>
      </c>
      <c r="O1011" s="427">
        <f t="shared" si="120"/>
        <v>44560</v>
      </c>
      <c r="Q1011" s="1563"/>
      <c r="R1011" s="554"/>
    </row>
    <row r="1012" spans="1:18" s="118" customFormat="1" ht="18" customHeight="1" x14ac:dyDescent="0.2">
      <c r="A1012" s="468" t="str">
        <f t="shared" si="122"/>
        <v>21</v>
      </c>
      <c r="B1012" s="435">
        <v>44561</v>
      </c>
      <c r="C1012" s="469" t="s">
        <v>4</v>
      </c>
      <c r="D1012" s="459" t="s">
        <v>99</v>
      </c>
      <c r="E1012" s="555"/>
      <c r="F1012" s="384"/>
      <c r="G1012" s="555"/>
      <c r="H1012" s="472">
        <f t="shared" si="115"/>
        <v>6</v>
      </c>
      <c r="I1012" s="473">
        <f t="shared" si="116"/>
        <v>0</v>
      </c>
      <c r="J1012" s="473">
        <f t="shared" si="117"/>
        <v>6</v>
      </c>
      <c r="K1012" s="585"/>
      <c r="L1012" s="585"/>
      <c r="M1012" s="1781">
        <f t="shared" si="118"/>
        <v>17703</v>
      </c>
      <c r="N1012" s="475">
        <f t="shared" si="119"/>
        <v>17697</v>
      </c>
      <c r="O1012" s="427">
        <f t="shared" si="120"/>
        <v>44561</v>
      </c>
      <c r="Q1012" s="1563"/>
      <c r="R1012" s="554"/>
    </row>
    <row r="1013" spans="1:18" s="118" customFormat="1" ht="18" customHeight="1" x14ac:dyDescent="0.2">
      <c r="A1013" s="468" t="str">
        <f t="shared" si="122"/>
        <v>22</v>
      </c>
      <c r="B1013" s="435">
        <v>44562</v>
      </c>
      <c r="C1013" s="643" t="s">
        <v>5</v>
      </c>
      <c r="D1013" s="459" t="s">
        <v>99</v>
      </c>
      <c r="E1013" s="555"/>
      <c r="F1013" s="384"/>
      <c r="G1013" s="555"/>
      <c r="H1013" s="472">
        <f t="shared" si="115"/>
        <v>6</v>
      </c>
      <c r="I1013" s="473">
        <f t="shared" si="116"/>
        <v>0</v>
      </c>
      <c r="J1013" s="473">
        <f t="shared" si="117"/>
        <v>6</v>
      </c>
      <c r="K1013" s="585"/>
      <c r="L1013" s="585"/>
      <c r="M1013" s="1781">
        <f t="shared" si="118"/>
        <v>17703</v>
      </c>
      <c r="N1013" s="475">
        <f t="shared" si="119"/>
        <v>17697</v>
      </c>
      <c r="O1013" s="427">
        <f t="shared" si="120"/>
        <v>44562</v>
      </c>
      <c r="Q1013" s="1563"/>
      <c r="R1013" s="554"/>
    </row>
    <row r="1014" spans="1:18" s="118" customFormat="1" ht="18" customHeight="1" x14ac:dyDescent="0.2">
      <c r="A1014" s="468" t="str">
        <f t="shared" si="122"/>
        <v>22</v>
      </c>
      <c r="B1014" s="435">
        <v>44563</v>
      </c>
      <c r="C1014" s="643" t="s">
        <v>100</v>
      </c>
      <c r="D1014" s="459" t="s">
        <v>99</v>
      </c>
      <c r="E1014" s="555"/>
      <c r="F1014" s="384"/>
      <c r="G1014" s="555"/>
      <c r="H1014" s="472">
        <f t="shared" si="115"/>
        <v>6</v>
      </c>
      <c r="I1014" s="473">
        <f t="shared" si="116"/>
        <v>0</v>
      </c>
      <c r="J1014" s="473">
        <f t="shared" si="117"/>
        <v>6</v>
      </c>
      <c r="K1014" s="585"/>
      <c r="L1014" s="585"/>
      <c r="M1014" s="1781">
        <f t="shared" si="118"/>
        <v>17703</v>
      </c>
      <c r="N1014" s="475">
        <f t="shared" si="119"/>
        <v>17697</v>
      </c>
      <c r="O1014" s="427">
        <f t="shared" si="120"/>
        <v>44563</v>
      </c>
      <c r="Q1014" s="1563"/>
      <c r="R1014" s="554"/>
    </row>
    <row r="1015" spans="1:18" s="118" customFormat="1" ht="18" customHeight="1" x14ac:dyDescent="0.2">
      <c r="A1015" s="468" t="str">
        <f t="shared" si="122"/>
        <v>22</v>
      </c>
      <c r="B1015" s="435">
        <v>44564</v>
      </c>
      <c r="C1015" s="643" t="s">
        <v>0</v>
      </c>
      <c r="D1015" s="459" t="s">
        <v>99</v>
      </c>
      <c r="E1015" s="555"/>
      <c r="F1015" s="384"/>
      <c r="G1015" s="555"/>
      <c r="H1015" s="472">
        <f t="shared" si="115"/>
        <v>6</v>
      </c>
      <c r="I1015" s="473">
        <f t="shared" si="116"/>
        <v>0</v>
      </c>
      <c r="J1015" s="473">
        <f t="shared" si="117"/>
        <v>6</v>
      </c>
      <c r="K1015" s="585"/>
      <c r="L1015" s="585"/>
      <c r="M1015" s="1781">
        <f t="shared" si="118"/>
        <v>17703</v>
      </c>
      <c r="N1015" s="475">
        <f t="shared" si="119"/>
        <v>17697</v>
      </c>
      <c r="O1015" s="427">
        <f t="shared" si="120"/>
        <v>44564</v>
      </c>
      <c r="Q1015" s="1563"/>
      <c r="R1015" s="554"/>
    </row>
    <row r="1016" spans="1:18" s="118" customFormat="1" ht="18" customHeight="1" x14ac:dyDescent="0.2">
      <c r="A1016" s="468" t="str">
        <f t="shared" si="122"/>
        <v>22</v>
      </c>
      <c r="B1016" s="435">
        <v>44565</v>
      </c>
      <c r="C1016" s="643" t="s">
        <v>1</v>
      </c>
      <c r="D1016" s="459" t="s">
        <v>99</v>
      </c>
      <c r="E1016" s="555"/>
      <c r="F1016" s="384"/>
      <c r="G1016" s="555"/>
      <c r="H1016" s="472">
        <f t="shared" si="115"/>
        <v>6</v>
      </c>
      <c r="I1016" s="473">
        <f t="shared" si="116"/>
        <v>0</v>
      </c>
      <c r="J1016" s="473">
        <f t="shared" si="117"/>
        <v>6</v>
      </c>
      <c r="K1016" s="585"/>
      <c r="L1016" s="585"/>
      <c r="M1016" s="1781">
        <f t="shared" si="118"/>
        <v>17703</v>
      </c>
      <c r="N1016" s="475">
        <f t="shared" si="119"/>
        <v>17697</v>
      </c>
      <c r="O1016" s="427">
        <f t="shared" si="120"/>
        <v>44565</v>
      </c>
      <c r="Q1016" s="1563"/>
      <c r="R1016" s="554"/>
    </row>
    <row r="1017" spans="1:18" s="118" customFormat="1" ht="18" customHeight="1" x14ac:dyDescent="0.2">
      <c r="A1017" s="476" t="str">
        <f t="shared" si="122"/>
        <v>22</v>
      </c>
      <c r="B1017" s="427">
        <v>44566</v>
      </c>
      <c r="C1017" s="644" t="s">
        <v>2</v>
      </c>
      <c r="D1017" s="428" t="s">
        <v>98</v>
      </c>
      <c r="E1017" s="429">
        <v>0</v>
      </c>
      <c r="F1017" s="471">
        <v>3</v>
      </c>
      <c r="G1017" s="470">
        <v>0</v>
      </c>
      <c r="H1017" s="481">
        <f t="shared" si="115"/>
        <v>9</v>
      </c>
      <c r="I1017" s="431">
        <f t="shared" si="116"/>
        <v>0</v>
      </c>
      <c r="J1017" s="431">
        <f t="shared" si="117"/>
        <v>6</v>
      </c>
      <c r="K1017" s="506"/>
      <c r="L1017" s="506"/>
      <c r="M1017" s="1782">
        <f t="shared" si="118"/>
        <v>17706</v>
      </c>
      <c r="N1017" s="433">
        <f t="shared" si="119"/>
        <v>17697</v>
      </c>
      <c r="O1017" s="427">
        <f t="shared" si="120"/>
        <v>44566</v>
      </c>
      <c r="Q1017" s="1563"/>
      <c r="R1017" s="554"/>
    </row>
    <row r="1018" spans="1:18" s="118" customFormat="1" ht="18" customHeight="1" x14ac:dyDescent="0.2">
      <c r="A1018" s="476" t="str">
        <f t="shared" si="122"/>
        <v>22</v>
      </c>
      <c r="B1018" s="427">
        <v>44567</v>
      </c>
      <c r="C1018" s="644" t="s">
        <v>3</v>
      </c>
      <c r="D1018" s="428" t="s">
        <v>98</v>
      </c>
      <c r="E1018" s="429">
        <v>4</v>
      </c>
      <c r="F1018" s="471">
        <v>3</v>
      </c>
      <c r="G1018" s="470">
        <v>4</v>
      </c>
      <c r="H1018" s="481">
        <f t="shared" si="115"/>
        <v>8</v>
      </c>
      <c r="I1018" s="431">
        <f t="shared" si="116"/>
        <v>0</v>
      </c>
      <c r="J1018" s="431">
        <f t="shared" si="117"/>
        <v>5</v>
      </c>
      <c r="K1018" s="506"/>
      <c r="L1018" s="506"/>
      <c r="M1018" s="1782">
        <f t="shared" si="118"/>
        <v>17709</v>
      </c>
      <c r="N1018" s="433">
        <f t="shared" si="119"/>
        <v>17701</v>
      </c>
      <c r="O1018" s="427">
        <f t="shared" si="120"/>
        <v>44567</v>
      </c>
      <c r="Q1018" s="1563"/>
      <c r="R1018" s="554"/>
    </row>
    <row r="1019" spans="1:18" s="118" customFormat="1" ht="18" customHeight="1" x14ac:dyDescent="0.2">
      <c r="A1019" s="476" t="str">
        <f t="shared" si="122"/>
        <v>22</v>
      </c>
      <c r="B1019" s="427">
        <v>44568</v>
      </c>
      <c r="C1019" s="644" t="s">
        <v>4</v>
      </c>
      <c r="D1019" s="428" t="s">
        <v>98</v>
      </c>
      <c r="E1019" s="429">
        <v>5</v>
      </c>
      <c r="F1019" s="471">
        <v>3</v>
      </c>
      <c r="G1019" s="470">
        <v>5</v>
      </c>
      <c r="H1019" s="481">
        <f t="shared" si="115"/>
        <v>6</v>
      </c>
      <c r="I1019" s="431">
        <f t="shared" si="116"/>
        <v>0</v>
      </c>
      <c r="J1019" s="431">
        <f t="shared" si="117"/>
        <v>3</v>
      </c>
      <c r="K1019" s="506"/>
      <c r="L1019" s="506"/>
      <c r="M1019" s="1782">
        <f t="shared" si="118"/>
        <v>17712</v>
      </c>
      <c r="N1019" s="433">
        <f t="shared" si="119"/>
        <v>17706</v>
      </c>
      <c r="O1019" s="427">
        <f t="shared" si="120"/>
        <v>44568</v>
      </c>
      <c r="Q1019" s="1563"/>
      <c r="R1019" s="554"/>
    </row>
    <row r="1020" spans="1:18" s="118" customFormat="1" ht="18" customHeight="1" x14ac:dyDescent="0.2">
      <c r="A1020" s="476" t="str">
        <f t="shared" si="122"/>
        <v>22</v>
      </c>
      <c r="B1020" s="427">
        <v>44569</v>
      </c>
      <c r="C1020" s="644" t="s">
        <v>5</v>
      </c>
      <c r="D1020" s="428" t="s">
        <v>98</v>
      </c>
      <c r="E1020" s="429">
        <v>0</v>
      </c>
      <c r="F1020" s="471">
        <v>3</v>
      </c>
      <c r="G1020" s="470">
        <v>0</v>
      </c>
      <c r="H1020" s="481">
        <f t="shared" si="115"/>
        <v>9</v>
      </c>
      <c r="I1020" s="431">
        <f t="shared" si="116"/>
        <v>0</v>
      </c>
      <c r="J1020" s="431">
        <f t="shared" si="117"/>
        <v>6</v>
      </c>
      <c r="K1020" s="506" t="s">
        <v>750</v>
      </c>
      <c r="L1020" s="506"/>
      <c r="M1020" s="1782">
        <f t="shared" si="118"/>
        <v>17715</v>
      </c>
      <c r="N1020" s="433">
        <f t="shared" si="119"/>
        <v>17706</v>
      </c>
      <c r="O1020" s="427">
        <f t="shared" si="120"/>
        <v>44569</v>
      </c>
      <c r="Q1020" s="1563"/>
      <c r="R1020" s="554"/>
    </row>
    <row r="1021" spans="1:18" s="118" customFormat="1" ht="18" customHeight="1" x14ac:dyDescent="0.2">
      <c r="A1021" s="468" t="str">
        <f t="shared" si="122"/>
        <v>22</v>
      </c>
      <c r="B1021" s="435">
        <v>44570</v>
      </c>
      <c r="C1021" s="643" t="s">
        <v>100</v>
      </c>
      <c r="D1021" s="459" t="s">
        <v>99</v>
      </c>
      <c r="E1021" s="555"/>
      <c r="F1021" s="384"/>
      <c r="G1021" s="555"/>
      <c r="H1021" s="472">
        <f t="shared" si="115"/>
        <v>9</v>
      </c>
      <c r="I1021" s="473">
        <f t="shared" si="116"/>
        <v>0</v>
      </c>
      <c r="J1021" s="473">
        <f t="shared" si="117"/>
        <v>9</v>
      </c>
      <c r="K1021" s="585"/>
      <c r="L1021" s="585"/>
      <c r="M1021" s="1781">
        <f t="shared" si="118"/>
        <v>17715</v>
      </c>
      <c r="N1021" s="475">
        <f t="shared" si="119"/>
        <v>17706</v>
      </c>
      <c r="O1021" s="427">
        <f t="shared" si="120"/>
        <v>44570</v>
      </c>
      <c r="Q1021" s="1563"/>
      <c r="R1021" s="554"/>
    </row>
    <row r="1022" spans="1:18" s="118" customFormat="1" ht="18" customHeight="1" x14ac:dyDescent="0.2">
      <c r="A1022" s="468" t="str">
        <f t="shared" si="122"/>
        <v>22</v>
      </c>
      <c r="B1022" s="435">
        <v>44571</v>
      </c>
      <c r="C1022" s="643" t="s">
        <v>0</v>
      </c>
      <c r="D1022" s="459" t="s">
        <v>99</v>
      </c>
      <c r="E1022" s="555"/>
      <c r="F1022" s="384"/>
      <c r="G1022" s="555"/>
      <c r="H1022" s="472">
        <f t="shared" si="115"/>
        <v>9</v>
      </c>
      <c r="I1022" s="473">
        <f t="shared" si="116"/>
        <v>0</v>
      </c>
      <c r="J1022" s="473">
        <f t="shared" si="117"/>
        <v>9</v>
      </c>
      <c r="K1022" s="585"/>
      <c r="L1022" s="585"/>
      <c r="M1022" s="1781">
        <f t="shared" si="118"/>
        <v>17715</v>
      </c>
      <c r="N1022" s="475">
        <f t="shared" si="119"/>
        <v>17706</v>
      </c>
      <c r="O1022" s="427">
        <f t="shared" si="120"/>
        <v>44571</v>
      </c>
      <c r="Q1022" s="1563"/>
      <c r="R1022" s="554"/>
    </row>
    <row r="1023" spans="1:18" s="118" customFormat="1" ht="18" customHeight="1" x14ac:dyDescent="0.2">
      <c r="A1023" s="476" t="str">
        <f t="shared" si="122"/>
        <v>22</v>
      </c>
      <c r="B1023" s="427">
        <v>44572</v>
      </c>
      <c r="C1023" s="644" t="s">
        <v>1</v>
      </c>
      <c r="D1023" s="428" t="s">
        <v>98</v>
      </c>
      <c r="E1023" s="429">
        <v>5</v>
      </c>
      <c r="F1023" s="471">
        <v>4</v>
      </c>
      <c r="G1023" s="470">
        <v>5</v>
      </c>
      <c r="H1023" s="481">
        <f t="shared" si="115"/>
        <v>8</v>
      </c>
      <c r="I1023" s="431">
        <f t="shared" si="116"/>
        <v>0</v>
      </c>
      <c r="J1023" s="431">
        <f t="shared" si="117"/>
        <v>4</v>
      </c>
      <c r="K1023" s="506" t="s">
        <v>751</v>
      </c>
      <c r="L1023" s="506"/>
      <c r="M1023" s="1782">
        <f t="shared" si="118"/>
        <v>17719</v>
      </c>
      <c r="N1023" s="433">
        <f t="shared" si="119"/>
        <v>17711</v>
      </c>
      <c r="O1023" s="427">
        <f t="shared" si="120"/>
        <v>44572</v>
      </c>
      <c r="Q1023" s="1563"/>
      <c r="R1023" s="554"/>
    </row>
    <row r="1024" spans="1:18" s="118" customFormat="1" ht="18" customHeight="1" x14ac:dyDescent="0.2">
      <c r="A1024" s="476" t="str">
        <f t="shared" si="122"/>
        <v>22</v>
      </c>
      <c r="B1024" s="427">
        <v>44573</v>
      </c>
      <c r="C1024" s="644" t="s">
        <v>2</v>
      </c>
      <c r="D1024" s="428" t="s">
        <v>98</v>
      </c>
      <c r="E1024" s="429">
        <v>4</v>
      </c>
      <c r="F1024" s="471">
        <v>4</v>
      </c>
      <c r="G1024" s="470">
        <v>4</v>
      </c>
      <c r="H1024" s="481">
        <f t="shared" ref="H1024:H1087" si="123">H1023+F1024-G1024</f>
        <v>8</v>
      </c>
      <c r="I1024" s="431">
        <f t="shared" ref="I1024:I1087" si="124">I1023+G1024-E1024</f>
        <v>0</v>
      </c>
      <c r="J1024" s="431">
        <f t="shared" ref="J1024:J1087" si="125">(G1024-H1023)*-1</f>
        <v>4</v>
      </c>
      <c r="K1024" s="506"/>
      <c r="L1024" s="506"/>
      <c r="M1024" s="1782">
        <f t="shared" ref="M1024:M1087" si="126">M1023+F1024</f>
        <v>17723</v>
      </c>
      <c r="N1024" s="433">
        <f t="shared" ref="N1024:N1087" si="127">N1023+G1024</f>
        <v>17715</v>
      </c>
      <c r="O1024" s="427">
        <f t="shared" ref="O1024:O1087" si="128">B1024</f>
        <v>44573</v>
      </c>
      <c r="Q1024" s="1563"/>
      <c r="R1024" s="554"/>
    </row>
    <row r="1025" spans="1:18" s="118" customFormat="1" ht="18" customHeight="1" x14ac:dyDescent="0.2">
      <c r="A1025" s="476" t="str">
        <f t="shared" si="122"/>
        <v>22</v>
      </c>
      <c r="B1025" s="427">
        <v>44574</v>
      </c>
      <c r="C1025" s="644" t="s">
        <v>3</v>
      </c>
      <c r="D1025" s="428" t="s">
        <v>98</v>
      </c>
      <c r="E1025" s="429">
        <v>4</v>
      </c>
      <c r="F1025" s="471">
        <v>4</v>
      </c>
      <c r="G1025" s="470">
        <v>4</v>
      </c>
      <c r="H1025" s="481">
        <f t="shared" si="123"/>
        <v>8</v>
      </c>
      <c r="I1025" s="431">
        <f t="shared" si="124"/>
        <v>0</v>
      </c>
      <c r="J1025" s="431">
        <f t="shared" si="125"/>
        <v>4</v>
      </c>
      <c r="K1025" s="506"/>
      <c r="L1025" s="506"/>
      <c r="M1025" s="1782">
        <f t="shared" si="126"/>
        <v>17727</v>
      </c>
      <c r="N1025" s="433">
        <f t="shared" si="127"/>
        <v>17719</v>
      </c>
      <c r="O1025" s="427">
        <f t="shared" si="128"/>
        <v>44574</v>
      </c>
      <c r="Q1025" s="1563"/>
      <c r="R1025" s="554"/>
    </row>
    <row r="1026" spans="1:18" s="118" customFormat="1" ht="18" customHeight="1" x14ac:dyDescent="0.2">
      <c r="A1026" s="476" t="str">
        <f t="shared" si="122"/>
        <v>22</v>
      </c>
      <c r="B1026" s="427">
        <v>44575</v>
      </c>
      <c r="C1026" s="644" t="s">
        <v>4</v>
      </c>
      <c r="D1026" s="428" t="s">
        <v>98</v>
      </c>
      <c r="E1026" s="429">
        <v>4</v>
      </c>
      <c r="F1026" s="471">
        <v>4</v>
      </c>
      <c r="G1026" s="470">
        <v>4</v>
      </c>
      <c r="H1026" s="481">
        <f t="shared" si="123"/>
        <v>8</v>
      </c>
      <c r="I1026" s="431">
        <f t="shared" si="124"/>
        <v>0</v>
      </c>
      <c r="J1026" s="431">
        <f t="shared" si="125"/>
        <v>4</v>
      </c>
      <c r="K1026" s="506"/>
      <c r="L1026" s="506"/>
      <c r="M1026" s="1782">
        <f t="shared" si="126"/>
        <v>17731</v>
      </c>
      <c r="N1026" s="433">
        <f t="shared" si="127"/>
        <v>17723</v>
      </c>
      <c r="O1026" s="427">
        <f t="shared" si="128"/>
        <v>44575</v>
      </c>
      <c r="Q1026" s="1563"/>
      <c r="R1026" s="554"/>
    </row>
    <row r="1027" spans="1:18" s="118" customFormat="1" ht="18" customHeight="1" x14ac:dyDescent="0.2">
      <c r="A1027" s="476" t="str">
        <f t="shared" si="122"/>
        <v>22</v>
      </c>
      <c r="B1027" s="427">
        <v>44576</v>
      </c>
      <c r="C1027" s="644" t="s">
        <v>5</v>
      </c>
      <c r="D1027" s="428" t="s">
        <v>98</v>
      </c>
      <c r="E1027" s="429">
        <v>0</v>
      </c>
      <c r="F1027" s="471">
        <v>4</v>
      </c>
      <c r="G1027" s="470">
        <v>0</v>
      </c>
      <c r="H1027" s="481">
        <f t="shared" si="123"/>
        <v>12</v>
      </c>
      <c r="I1027" s="431">
        <f t="shared" si="124"/>
        <v>0</v>
      </c>
      <c r="J1027" s="431">
        <f t="shared" si="125"/>
        <v>8</v>
      </c>
      <c r="K1027" s="506"/>
      <c r="L1027" s="506"/>
      <c r="M1027" s="1782">
        <f t="shared" si="126"/>
        <v>17735</v>
      </c>
      <c r="N1027" s="433">
        <f t="shared" si="127"/>
        <v>17723</v>
      </c>
      <c r="O1027" s="427">
        <f t="shared" si="128"/>
        <v>44576</v>
      </c>
      <c r="Q1027" s="1563"/>
      <c r="R1027" s="554"/>
    </row>
    <row r="1028" spans="1:18" s="118" customFormat="1" ht="18" customHeight="1" x14ac:dyDescent="0.2">
      <c r="A1028" s="468" t="str">
        <f t="shared" si="122"/>
        <v>22</v>
      </c>
      <c r="B1028" s="435">
        <v>44577</v>
      </c>
      <c r="C1028" s="643" t="s">
        <v>100</v>
      </c>
      <c r="D1028" s="459" t="s">
        <v>99</v>
      </c>
      <c r="E1028" s="555"/>
      <c r="F1028" s="384"/>
      <c r="G1028" s="555"/>
      <c r="H1028" s="472">
        <f t="shared" si="123"/>
        <v>12</v>
      </c>
      <c r="I1028" s="473">
        <f t="shared" si="124"/>
        <v>0</v>
      </c>
      <c r="J1028" s="473">
        <f t="shared" si="125"/>
        <v>12</v>
      </c>
      <c r="K1028" s="585"/>
      <c r="L1028" s="585"/>
      <c r="M1028" s="1781">
        <f t="shared" si="126"/>
        <v>17735</v>
      </c>
      <c r="N1028" s="475">
        <f t="shared" si="127"/>
        <v>17723</v>
      </c>
      <c r="O1028" s="427">
        <f t="shared" si="128"/>
        <v>44577</v>
      </c>
      <c r="Q1028" s="1563"/>
      <c r="R1028" s="554"/>
    </row>
    <row r="1029" spans="1:18" s="118" customFormat="1" ht="18" customHeight="1" x14ac:dyDescent="0.2">
      <c r="A1029" s="476" t="str">
        <f t="shared" si="122"/>
        <v>22</v>
      </c>
      <c r="B1029" s="427">
        <v>44578</v>
      </c>
      <c r="C1029" s="644" t="s">
        <v>0</v>
      </c>
      <c r="D1029" s="428" t="s">
        <v>98</v>
      </c>
      <c r="E1029" s="429">
        <v>4</v>
      </c>
      <c r="F1029" s="471">
        <v>4</v>
      </c>
      <c r="G1029" s="470">
        <v>4</v>
      </c>
      <c r="H1029" s="481">
        <f t="shared" si="123"/>
        <v>12</v>
      </c>
      <c r="I1029" s="431">
        <f t="shared" si="124"/>
        <v>0</v>
      </c>
      <c r="J1029" s="431">
        <f t="shared" si="125"/>
        <v>8</v>
      </c>
      <c r="K1029" s="506"/>
      <c r="L1029" s="506"/>
      <c r="M1029" s="1782">
        <f t="shared" si="126"/>
        <v>17739</v>
      </c>
      <c r="N1029" s="433">
        <f t="shared" si="127"/>
        <v>17727</v>
      </c>
      <c r="O1029" s="427">
        <f t="shared" si="128"/>
        <v>44578</v>
      </c>
      <c r="Q1029" s="1563"/>
      <c r="R1029" s="554"/>
    </row>
    <row r="1030" spans="1:18" s="118" customFormat="1" ht="18" customHeight="1" x14ac:dyDescent="0.2">
      <c r="A1030" s="476" t="str">
        <f t="shared" si="122"/>
        <v>22</v>
      </c>
      <c r="B1030" s="427">
        <v>44579</v>
      </c>
      <c r="C1030" s="644" t="s">
        <v>1</v>
      </c>
      <c r="D1030" s="428" t="s">
        <v>98</v>
      </c>
      <c r="E1030" s="429">
        <v>5</v>
      </c>
      <c r="F1030" s="471">
        <v>4</v>
      </c>
      <c r="G1030" s="470">
        <v>5</v>
      </c>
      <c r="H1030" s="481">
        <f t="shared" si="123"/>
        <v>11</v>
      </c>
      <c r="I1030" s="431">
        <f t="shared" si="124"/>
        <v>0</v>
      </c>
      <c r="J1030" s="431">
        <f t="shared" si="125"/>
        <v>7</v>
      </c>
      <c r="K1030" s="506"/>
      <c r="L1030" s="506"/>
      <c r="M1030" s="1782">
        <f t="shared" si="126"/>
        <v>17743</v>
      </c>
      <c r="N1030" s="433">
        <f t="shared" si="127"/>
        <v>17732</v>
      </c>
      <c r="O1030" s="427">
        <f t="shared" si="128"/>
        <v>44579</v>
      </c>
      <c r="Q1030" s="1563"/>
      <c r="R1030" s="554"/>
    </row>
    <row r="1031" spans="1:18" s="118" customFormat="1" ht="18" customHeight="1" x14ac:dyDescent="0.2">
      <c r="A1031" s="476" t="str">
        <f t="shared" si="122"/>
        <v>22</v>
      </c>
      <c r="B1031" s="427">
        <v>44580</v>
      </c>
      <c r="C1031" s="644" t="s">
        <v>2</v>
      </c>
      <c r="D1031" s="428" t="s">
        <v>98</v>
      </c>
      <c r="E1031" s="429">
        <v>5</v>
      </c>
      <c r="F1031" s="471">
        <v>4</v>
      </c>
      <c r="G1031" s="470">
        <v>5</v>
      </c>
      <c r="H1031" s="481">
        <f t="shared" si="123"/>
        <v>10</v>
      </c>
      <c r="I1031" s="431">
        <f t="shared" si="124"/>
        <v>0</v>
      </c>
      <c r="J1031" s="431">
        <f t="shared" si="125"/>
        <v>6</v>
      </c>
      <c r="K1031" s="506"/>
      <c r="L1031" s="506"/>
      <c r="M1031" s="1782">
        <f t="shared" si="126"/>
        <v>17747</v>
      </c>
      <c r="N1031" s="433">
        <f t="shared" si="127"/>
        <v>17737</v>
      </c>
      <c r="O1031" s="427">
        <f t="shared" si="128"/>
        <v>44580</v>
      </c>
      <c r="Q1031" s="1563"/>
      <c r="R1031" s="554"/>
    </row>
    <row r="1032" spans="1:18" s="118" customFormat="1" ht="18" customHeight="1" x14ac:dyDescent="0.2">
      <c r="A1032" s="476" t="str">
        <f t="shared" si="122"/>
        <v>22</v>
      </c>
      <c r="B1032" s="427">
        <v>44581</v>
      </c>
      <c r="C1032" s="644" t="s">
        <v>3</v>
      </c>
      <c r="D1032" s="428" t="s">
        <v>98</v>
      </c>
      <c r="E1032" s="429">
        <v>5</v>
      </c>
      <c r="F1032" s="471">
        <v>4</v>
      </c>
      <c r="G1032" s="470">
        <v>5</v>
      </c>
      <c r="H1032" s="481">
        <f t="shared" si="123"/>
        <v>9</v>
      </c>
      <c r="I1032" s="431">
        <f t="shared" si="124"/>
        <v>0</v>
      </c>
      <c r="J1032" s="431">
        <f t="shared" si="125"/>
        <v>5</v>
      </c>
      <c r="K1032" s="506"/>
      <c r="L1032" s="506"/>
      <c r="M1032" s="1782">
        <f t="shared" si="126"/>
        <v>17751</v>
      </c>
      <c r="N1032" s="433">
        <f t="shared" si="127"/>
        <v>17742</v>
      </c>
      <c r="O1032" s="427">
        <f t="shared" si="128"/>
        <v>44581</v>
      </c>
      <c r="Q1032" s="1563"/>
      <c r="R1032" s="554"/>
    </row>
    <row r="1033" spans="1:18" s="118" customFormat="1" ht="18" customHeight="1" x14ac:dyDescent="0.2">
      <c r="A1033" s="476" t="str">
        <f t="shared" si="122"/>
        <v>22</v>
      </c>
      <c r="B1033" s="427">
        <v>44582</v>
      </c>
      <c r="C1033" s="644" t="s">
        <v>4</v>
      </c>
      <c r="D1033" s="428" t="s">
        <v>98</v>
      </c>
      <c r="E1033" s="429">
        <v>4</v>
      </c>
      <c r="F1033" s="471">
        <v>4</v>
      </c>
      <c r="G1033" s="470">
        <v>4</v>
      </c>
      <c r="H1033" s="481">
        <f t="shared" si="123"/>
        <v>9</v>
      </c>
      <c r="I1033" s="431">
        <f t="shared" si="124"/>
        <v>0</v>
      </c>
      <c r="J1033" s="431">
        <f t="shared" si="125"/>
        <v>5</v>
      </c>
      <c r="K1033" s="506"/>
      <c r="L1033" s="506"/>
      <c r="M1033" s="1782">
        <f t="shared" si="126"/>
        <v>17755</v>
      </c>
      <c r="N1033" s="433">
        <f t="shared" si="127"/>
        <v>17746</v>
      </c>
      <c r="O1033" s="427">
        <f t="shared" si="128"/>
        <v>44582</v>
      </c>
      <c r="Q1033" s="1563"/>
      <c r="R1033" s="554"/>
    </row>
    <row r="1034" spans="1:18" s="118" customFormat="1" ht="18" customHeight="1" x14ac:dyDescent="0.2">
      <c r="A1034" s="468" t="str">
        <f t="shared" si="122"/>
        <v>22</v>
      </c>
      <c r="B1034" s="435">
        <v>44583</v>
      </c>
      <c r="C1034" s="643" t="s">
        <v>5</v>
      </c>
      <c r="D1034" s="459" t="s">
        <v>99</v>
      </c>
      <c r="E1034" s="555"/>
      <c r="F1034" s="384"/>
      <c r="G1034" s="555"/>
      <c r="H1034" s="472">
        <f t="shared" si="123"/>
        <v>9</v>
      </c>
      <c r="I1034" s="473">
        <f t="shared" si="124"/>
        <v>0</v>
      </c>
      <c r="J1034" s="473">
        <f t="shared" si="125"/>
        <v>9</v>
      </c>
      <c r="K1034" s="585"/>
      <c r="L1034" s="585"/>
      <c r="M1034" s="1781">
        <f t="shared" si="126"/>
        <v>17755</v>
      </c>
      <c r="N1034" s="475">
        <f t="shared" si="127"/>
        <v>17746</v>
      </c>
      <c r="O1034" s="427">
        <f t="shared" si="128"/>
        <v>44583</v>
      </c>
      <c r="Q1034" s="1563"/>
      <c r="R1034" s="554"/>
    </row>
    <row r="1035" spans="1:18" s="118" customFormat="1" ht="18" customHeight="1" x14ac:dyDescent="0.2">
      <c r="A1035" s="468" t="str">
        <f t="shared" si="122"/>
        <v>22</v>
      </c>
      <c r="B1035" s="435">
        <v>44584</v>
      </c>
      <c r="C1035" s="643" t="s">
        <v>100</v>
      </c>
      <c r="D1035" s="459" t="s">
        <v>99</v>
      </c>
      <c r="E1035" s="555"/>
      <c r="F1035" s="384"/>
      <c r="G1035" s="555"/>
      <c r="H1035" s="472">
        <f t="shared" si="123"/>
        <v>9</v>
      </c>
      <c r="I1035" s="473">
        <f t="shared" si="124"/>
        <v>0</v>
      </c>
      <c r="J1035" s="473">
        <f t="shared" si="125"/>
        <v>9</v>
      </c>
      <c r="K1035" s="585"/>
      <c r="L1035" s="585"/>
      <c r="M1035" s="1781">
        <f t="shared" si="126"/>
        <v>17755</v>
      </c>
      <c r="N1035" s="475">
        <f t="shared" si="127"/>
        <v>17746</v>
      </c>
      <c r="O1035" s="427">
        <f t="shared" si="128"/>
        <v>44584</v>
      </c>
      <c r="Q1035" s="1563"/>
      <c r="R1035" s="554"/>
    </row>
    <row r="1036" spans="1:18" s="118" customFormat="1" ht="18" customHeight="1" x14ac:dyDescent="0.2">
      <c r="A1036" s="476" t="str">
        <f t="shared" si="122"/>
        <v>22</v>
      </c>
      <c r="B1036" s="427">
        <v>44585</v>
      </c>
      <c r="C1036" s="644" t="s">
        <v>0</v>
      </c>
      <c r="D1036" s="428" t="s">
        <v>98</v>
      </c>
      <c r="E1036" s="429">
        <v>4</v>
      </c>
      <c r="F1036" s="471">
        <v>4</v>
      </c>
      <c r="G1036" s="470">
        <v>4</v>
      </c>
      <c r="H1036" s="481">
        <f t="shared" si="123"/>
        <v>9</v>
      </c>
      <c r="I1036" s="431">
        <f t="shared" si="124"/>
        <v>0</v>
      </c>
      <c r="J1036" s="431">
        <f t="shared" si="125"/>
        <v>5</v>
      </c>
      <c r="K1036" s="506"/>
      <c r="L1036" s="506"/>
      <c r="M1036" s="1782">
        <f t="shared" si="126"/>
        <v>17759</v>
      </c>
      <c r="N1036" s="433">
        <f t="shared" si="127"/>
        <v>17750</v>
      </c>
      <c r="O1036" s="427">
        <f t="shared" si="128"/>
        <v>44585</v>
      </c>
      <c r="Q1036" s="1563"/>
      <c r="R1036" s="554"/>
    </row>
    <row r="1037" spans="1:18" s="118" customFormat="1" ht="18" customHeight="1" x14ac:dyDescent="0.2">
      <c r="A1037" s="476" t="str">
        <f t="shared" si="122"/>
        <v>22</v>
      </c>
      <c r="B1037" s="427">
        <v>44586</v>
      </c>
      <c r="C1037" s="644" t="s">
        <v>1</v>
      </c>
      <c r="D1037" s="428" t="s">
        <v>98</v>
      </c>
      <c r="E1037" s="429">
        <v>5</v>
      </c>
      <c r="F1037" s="471">
        <v>4</v>
      </c>
      <c r="G1037" s="470">
        <v>5</v>
      </c>
      <c r="H1037" s="481">
        <f t="shared" si="123"/>
        <v>8</v>
      </c>
      <c r="I1037" s="431">
        <f t="shared" si="124"/>
        <v>0</v>
      </c>
      <c r="J1037" s="431">
        <f t="shared" si="125"/>
        <v>4</v>
      </c>
      <c r="K1037" s="506"/>
      <c r="L1037" s="506"/>
      <c r="M1037" s="1782">
        <f t="shared" si="126"/>
        <v>17763</v>
      </c>
      <c r="N1037" s="433">
        <f t="shared" si="127"/>
        <v>17755</v>
      </c>
      <c r="O1037" s="427">
        <f t="shared" si="128"/>
        <v>44586</v>
      </c>
      <c r="Q1037" s="1563"/>
      <c r="R1037" s="554"/>
    </row>
    <row r="1038" spans="1:18" s="118" customFormat="1" ht="18" customHeight="1" x14ac:dyDescent="0.2">
      <c r="A1038" s="476" t="str">
        <f t="shared" si="122"/>
        <v>22</v>
      </c>
      <c r="B1038" s="427">
        <v>44587</v>
      </c>
      <c r="C1038" s="644" t="s">
        <v>2</v>
      </c>
      <c r="D1038" s="428" t="s">
        <v>98</v>
      </c>
      <c r="E1038" s="429">
        <v>5</v>
      </c>
      <c r="F1038" s="471">
        <v>4</v>
      </c>
      <c r="G1038" s="470">
        <v>5</v>
      </c>
      <c r="H1038" s="481">
        <f t="shared" si="123"/>
        <v>7</v>
      </c>
      <c r="I1038" s="431">
        <f t="shared" si="124"/>
        <v>0</v>
      </c>
      <c r="J1038" s="431">
        <f t="shared" si="125"/>
        <v>3</v>
      </c>
      <c r="K1038" s="506"/>
      <c r="L1038" s="506"/>
      <c r="M1038" s="1782">
        <f t="shared" si="126"/>
        <v>17767</v>
      </c>
      <c r="N1038" s="433">
        <f t="shared" si="127"/>
        <v>17760</v>
      </c>
      <c r="O1038" s="427">
        <f t="shared" si="128"/>
        <v>44587</v>
      </c>
      <c r="Q1038" s="1563"/>
      <c r="R1038" s="554"/>
    </row>
    <row r="1039" spans="1:18" s="118" customFormat="1" ht="18" customHeight="1" x14ac:dyDescent="0.2">
      <c r="A1039" s="476" t="str">
        <f t="shared" si="122"/>
        <v>22</v>
      </c>
      <c r="B1039" s="427">
        <v>44588</v>
      </c>
      <c r="C1039" s="644" t="s">
        <v>3</v>
      </c>
      <c r="D1039" s="428" t="s">
        <v>98</v>
      </c>
      <c r="E1039" s="429">
        <v>4</v>
      </c>
      <c r="F1039" s="471">
        <v>4</v>
      </c>
      <c r="G1039" s="470">
        <v>4</v>
      </c>
      <c r="H1039" s="481">
        <f t="shared" si="123"/>
        <v>7</v>
      </c>
      <c r="I1039" s="431">
        <f t="shared" si="124"/>
        <v>0</v>
      </c>
      <c r="J1039" s="431">
        <f t="shared" si="125"/>
        <v>3</v>
      </c>
      <c r="K1039" s="506"/>
      <c r="L1039" s="506"/>
      <c r="M1039" s="1782">
        <f t="shared" si="126"/>
        <v>17771</v>
      </c>
      <c r="N1039" s="433">
        <f t="shared" si="127"/>
        <v>17764</v>
      </c>
      <c r="O1039" s="427">
        <f t="shared" si="128"/>
        <v>44588</v>
      </c>
      <c r="Q1039" s="1563"/>
      <c r="R1039" s="554"/>
    </row>
    <row r="1040" spans="1:18" s="118" customFormat="1" ht="18" customHeight="1" x14ac:dyDescent="0.2">
      <c r="A1040" s="476" t="str">
        <f t="shared" si="122"/>
        <v>22</v>
      </c>
      <c r="B1040" s="427">
        <v>44589</v>
      </c>
      <c r="C1040" s="644" t="s">
        <v>4</v>
      </c>
      <c r="D1040" s="428" t="s">
        <v>98</v>
      </c>
      <c r="E1040" s="429">
        <v>5</v>
      </c>
      <c r="F1040" s="471">
        <v>4</v>
      </c>
      <c r="G1040" s="470">
        <v>5</v>
      </c>
      <c r="H1040" s="481">
        <f t="shared" si="123"/>
        <v>6</v>
      </c>
      <c r="I1040" s="431">
        <f t="shared" si="124"/>
        <v>0</v>
      </c>
      <c r="J1040" s="431">
        <f t="shared" si="125"/>
        <v>2</v>
      </c>
      <c r="K1040" s="506"/>
      <c r="L1040" s="506"/>
      <c r="M1040" s="1782">
        <f t="shared" si="126"/>
        <v>17775</v>
      </c>
      <c r="N1040" s="433">
        <f t="shared" si="127"/>
        <v>17769</v>
      </c>
      <c r="O1040" s="427">
        <f t="shared" si="128"/>
        <v>44589</v>
      </c>
      <c r="Q1040" s="1563"/>
      <c r="R1040" s="554"/>
    </row>
    <row r="1041" spans="1:18" s="118" customFormat="1" ht="18" customHeight="1" x14ac:dyDescent="0.2">
      <c r="A1041" s="468" t="str">
        <f t="shared" si="122"/>
        <v>22</v>
      </c>
      <c r="B1041" s="435">
        <v>44590</v>
      </c>
      <c r="C1041" s="643" t="s">
        <v>5</v>
      </c>
      <c r="D1041" s="459" t="s">
        <v>99</v>
      </c>
      <c r="E1041" s="555"/>
      <c r="F1041" s="384"/>
      <c r="G1041" s="555"/>
      <c r="H1041" s="472">
        <f t="shared" si="123"/>
        <v>6</v>
      </c>
      <c r="I1041" s="473">
        <f t="shared" si="124"/>
        <v>0</v>
      </c>
      <c r="J1041" s="473">
        <f t="shared" si="125"/>
        <v>6</v>
      </c>
      <c r="K1041" s="585"/>
      <c r="L1041" s="585"/>
      <c r="M1041" s="1781">
        <f t="shared" si="126"/>
        <v>17775</v>
      </c>
      <c r="N1041" s="475">
        <f t="shared" si="127"/>
        <v>17769</v>
      </c>
      <c r="O1041" s="427">
        <f t="shared" si="128"/>
        <v>44590</v>
      </c>
      <c r="Q1041" s="1563"/>
      <c r="R1041" s="554"/>
    </row>
    <row r="1042" spans="1:18" s="118" customFormat="1" ht="18" customHeight="1" x14ac:dyDescent="0.2">
      <c r="A1042" s="468" t="str">
        <f t="shared" si="122"/>
        <v>22</v>
      </c>
      <c r="B1042" s="435">
        <v>44591</v>
      </c>
      <c r="C1042" s="643" t="s">
        <v>100</v>
      </c>
      <c r="D1042" s="459" t="s">
        <v>99</v>
      </c>
      <c r="E1042" s="555"/>
      <c r="F1042" s="384"/>
      <c r="G1042" s="555"/>
      <c r="H1042" s="472">
        <f t="shared" si="123"/>
        <v>6</v>
      </c>
      <c r="I1042" s="473">
        <f t="shared" si="124"/>
        <v>0</v>
      </c>
      <c r="J1042" s="473">
        <f t="shared" si="125"/>
        <v>6</v>
      </c>
      <c r="K1042" s="585"/>
      <c r="L1042" s="585"/>
      <c r="M1042" s="1781">
        <f t="shared" si="126"/>
        <v>17775</v>
      </c>
      <c r="N1042" s="475">
        <f t="shared" si="127"/>
        <v>17769</v>
      </c>
      <c r="O1042" s="427">
        <f t="shared" si="128"/>
        <v>44591</v>
      </c>
      <c r="Q1042" s="1563"/>
      <c r="R1042" s="554"/>
    </row>
    <row r="1043" spans="1:18" s="118" customFormat="1" ht="18" customHeight="1" x14ac:dyDescent="0.2">
      <c r="A1043" s="476" t="str">
        <f t="shared" si="122"/>
        <v>22</v>
      </c>
      <c r="B1043" s="427">
        <v>44592</v>
      </c>
      <c r="C1043" s="644" t="s">
        <v>0</v>
      </c>
      <c r="D1043" s="428" t="s">
        <v>98</v>
      </c>
      <c r="E1043" s="429">
        <v>5</v>
      </c>
      <c r="F1043" s="471">
        <v>4</v>
      </c>
      <c r="G1043" s="470">
        <v>5</v>
      </c>
      <c r="H1043" s="481">
        <f t="shared" si="123"/>
        <v>5</v>
      </c>
      <c r="I1043" s="431">
        <f t="shared" si="124"/>
        <v>0</v>
      </c>
      <c r="J1043" s="431">
        <f t="shared" si="125"/>
        <v>1</v>
      </c>
      <c r="K1043" s="506"/>
      <c r="L1043" s="506"/>
      <c r="M1043" s="1782">
        <f t="shared" si="126"/>
        <v>17779</v>
      </c>
      <c r="N1043" s="433">
        <f t="shared" si="127"/>
        <v>17774</v>
      </c>
      <c r="O1043" s="427">
        <f t="shared" si="128"/>
        <v>44592</v>
      </c>
      <c r="Q1043" s="1563"/>
      <c r="R1043" s="554"/>
    </row>
    <row r="1044" spans="1:18" s="118" customFormat="1" ht="18" customHeight="1" x14ac:dyDescent="0.2">
      <c r="A1044" s="476" t="str">
        <f t="shared" si="122"/>
        <v>22</v>
      </c>
      <c r="B1044" s="427">
        <v>44593</v>
      </c>
      <c r="C1044" s="644" t="s">
        <v>1</v>
      </c>
      <c r="D1044" s="428" t="s">
        <v>98</v>
      </c>
      <c r="E1044" s="429">
        <v>5</v>
      </c>
      <c r="F1044" s="471">
        <v>4</v>
      </c>
      <c r="G1044" s="470">
        <v>5</v>
      </c>
      <c r="H1044" s="481">
        <f t="shared" si="123"/>
        <v>4</v>
      </c>
      <c r="I1044" s="431">
        <f t="shared" si="124"/>
        <v>0</v>
      </c>
      <c r="J1044" s="431">
        <f t="shared" si="125"/>
        <v>0</v>
      </c>
      <c r="K1044" s="506"/>
      <c r="L1044" s="506"/>
      <c r="M1044" s="1782">
        <f t="shared" si="126"/>
        <v>17783</v>
      </c>
      <c r="N1044" s="433">
        <f t="shared" si="127"/>
        <v>17779</v>
      </c>
      <c r="O1044" s="427">
        <f t="shared" si="128"/>
        <v>44593</v>
      </c>
      <c r="Q1044" s="1563"/>
      <c r="R1044" s="554"/>
    </row>
    <row r="1045" spans="1:18" s="118" customFormat="1" ht="18" customHeight="1" x14ac:dyDescent="0.2">
      <c r="A1045" s="476" t="str">
        <f t="shared" si="122"/>
        <v>22</v>
      </c>
      <c r="B1045" s="427">
        <v>44594</v>
      </c>
      <c r="C1045" s="644" t="s">
        <v>2</v>
      </c>
      <c r="D1045" s="428" t="s">
        <v>98</v>
      </c>
      <c r="E1045" s="429">
        <v>4</v>
      </c>
      <c r="F1045" s="471">
        <v>4</v>
      </c>
      <c r="G1045" s="470">
        <v>4</v>
      </c>
      <c r="H1045" s="481">
        <f t="shared" si="123"/>
        <v>4</v>
      </c>
      <c r="I1045" s="431">
        <f t="shared" si="124"/>
        <v>0</v>
      </c>
      <c r="J1045" s="431">
        <f t="shared" si="125"/>
        <v>0</v>
      </c>
      <c r="K1045" s="506"/>
      <c r="L1045" s="506"/>
      <c r="M1045" s="1782">
        <f t="shared" si="126"/>
        <v>17787</v>
      </c>
      <c r="N1045" s="433">
        <f t="shared" si="127"/>
        <v>17783</v>
      </c>
      <c r="O1045" s="427">
        <f t="shared" si="128"/>
        <v>44594</v>
      </c>
      <c r="Q1045" s="1563"/>
      <c r="R1045" s="554"/>
    </row>
    <row r="1046" spans="1:18" s="118" customFormat="1" ht="18" customHeight="1" x14ac:dyDescent="0.2">
      <c r="A1046" s="476" t="str">
        <f t="shared" si="122"/>
        <v>22</v>
      </c>
      <c r="B1046" s="427">
        <v>44595</v>
      </c>
      <c r="C1046" s="644" t="s">
        <v>3</v>
      </c>
      <c r="D1046" s="428" t="s">
        <v>98</v>
      </c>
      <c r="E1046" s="429">
        <v>4</v>
      </c>
      <c r="F1046" s="471">
        <v>4</v>
      </c>
      <c r="G1046" s="470">
        <v>4</v>
      </c>
      <c r="H1046" s="481">
        <f t="shared" si="123"/>
        <v>4</v>
      </c>
      <c r="I1046" s="431">
        <f t="shared" si="124"/>
        <v>0</v>
      </c>
      <c r="J1046" s="431">
        <f t="shared" si="125"/>
        <v>0</v>
      </c>
      <c r="K1046" s="506"/>
      <c r="L1046" s="506"/>
      <c r="M1046" s="1782">
        <f t="shared" si="126"/>
        <v>17791</v>
      </c>
      <c r="N1046" s="433">
        <f t="shared" si="127"/>
        <v>17787</v>
      </c>
      <c r="O1046" s="427">
        <f t="shared" si="128"/>
        <v>44595</v>
      </c>
      <c r="Q1046" s="1563"/>
      <c r="R1046" s="554"/>
    </row>
    <row r="1047" spans="1:18" s="118" customFormat="1" ht="18" customHeight="1" x14ac:dyDescent="0.2">
      <c r="A1047" s="476" t="str">
        <f t="shared" si="122"/>
        <v>22</v>
      </c>
      <c r="B1047" s="427">
        <v>44596</v>
      </c>
      <c r="C1047" s="644" t="s">
        <v>4</v>
      </c>
      <c r="D1047" s="428" t="s">
        <v>98</v>
      </c>
      <c r="E1047" s="429">
        <v>4</v>
      </c>
      <c r="F1047" s="471">
        <v>4</v>
      </c>
      <c r="G1047" s="470">
        <v>4</v>
      </c>
      <c r="H1047" s="481">
        <f t="shared" si="123"/>
        <v>4</v>
      </c>
      <c r="I1047" s="431">
        <f t="shared" si="124"/>
        <v>0</v>
      </c>
      <c r="J1047" s="431">
        <f t="shared" si="125"/>
        <v>0</v>
      </c>
      <c r="K1047" s="506"/>
      <c r="L1047" s="506"/>
      <c r="M1047" s="1782">
        <f t="shared" si="126"/>
        <v>17795</v>
      </c>
      <c r="N1047" s="433">
        <f t="shared" si="127"/>
        <v>17791</v>
      </c>
      <c r="O1047" s="427">
        <f t="shared" si="128"/>
        <v>44596</v>
      </c>
      <c r="Q1047" s="1563"/>
      <c r="R1047" s="554"/>
    </row>
    <row r="1048" spans="1:18" s="118" customFormat="1" ht="18" customHeight="1" x14ac:dyDescent="0.2">
      <c r="A1048" s="468" t="str">
        <f t="shared" si="122"/>
        <v>22</v>
      </c>
      <c r="B1048" s="435">
        <v>44597</v>
      </c>
      <c r="C1048" s="643" t="s">
        <v>5</v>
      </c>
      <c r="D1048" s="459" t="s">
        <v>99</v>
      </c>
      <c r="E1048" s="555"/>
      <c r="F1048" s="384"/>
      <c r="G1048" s="555"/>
      <c r="H1048" s="472">
        <f t="shared" si="123"/>
        <v>4</v>
      </c>
      <c r="I1048" s="473">
        <f t="shared" si="124"/>
        <v>0</v>
      </c>
      <c r="J1048" s="473">
        <f t="shared" si="125"/>
        <v>4</v>
      </c>
      <c r="K1048" s="585"/>
      <c r="L1048" s="585"/>
      <c r="M1048" s="1781">
        <f t="shared" si="126"/>
        <v>17795</v>
      </c>
      <c r="N1048" s="475">
        <f t="shared" si="127"/>
        <v>17791</v>
      </c>
      <c r="O1048" s="427">
        <f t="shared" si="128"/>
        <v>44597</v>
      </c>
      <c r="Q1048" s="1563"/>
      <c r="R1048" s="554"/>
    </row>
    <row r="1049" spans="1:18" s="118" customFormat="1" ht="18" customHeight="1" x14ac:dyDescent="0.2">
      <c r="A1049" s="468" t="str">
        <f t="shared" si="122"/>
        <v>22</v>
      </c>
      <c r="B1049" s="435">
        <v>44598</v>
      </c>
      <c r="C1049" s="643" t="s">
        <v>100</v>
      </c>
      <c r="D1049" s="459" t="s">
        <v>99</v>
      </c>
      <c r="E1049" s="555"/>
      <c r="F1049" s="384"/>
      <c r="G1049" s="555"/>
      <c r="H1049" s="472">
        <f t="shared" si="123"/>
        <v>4</v>
      </c>
      <c r="I1049" s="473">
        <f t="shared" si="124"/>
        <v>0</v>
      </c>
      <c r="J1049" s="473">
        <f t="shared" si="125"/>
        <v>4</v>
      </c>
      <c r="K1049" s="585"/>
      <c r="L1049" s="585"/>
      <c r="M1049" s="1781">
        <f t="shared" si="126"/>
        <v>17795</v>
      </c>
      <c r="N1049" s="475">
        <f t="shared" si="127"/>
        <v>17791</v>
      </c>
      <c r="O1049" s="427">
        <f t="shared" si="128"/>
        <v>44598</v>
      </c>
      <c r="Q1049" s="1563"/>
      <c r="R1049" s="554"/>
    </row>
    <row r="1050" spans="1:18" s="118" customFormat="1" ht="18" customHeight="1" x14ac:dyDescent="0.2">
      <c r="A1050" s="476" t="str">
        <f t="shared" si="122"/>
        <v>22</v>
      </c>
      <c r="B1050" s="427">
        <v>44599</v>
      </c>
      <c r="C1050" s="644" t="s">
        <v>0</v>
      </c>
      <c r="D1050" s="428" t="s">
        <v>98</v>
      </c>
      <c r="E1050" s="429">
        <v>4</v>
      </c>
      <c r="F1050" s="471">
        <v>4</v>
      </c>
      <c r="G1050" s="470">
        <v>4</v>
      </c>
      <c r="H1050" s="481">
        <f t="shared" si="123"/>
        <v>4</v>
      </c>
      <c r="I1050" s="431">
        <f t="shared" si="124"/>
        <v>0</v>
      </c>
      <c r="J1050" s="431">
        <f t="shared" si="125"/>
        <v>0</v>
      </c>
      <c r="K1050" s="506"/>
      <c r="L1050" s="506"/>
      <c r="M1050" s="1782">
        <f t="shared" si="126"/>
        <v>17799</v>
      </c>
      <c r="N1050" s="433">
        <f t="shared" si="127"/>
        <v>17795</v>
      </c>
      <c r="O1050" s="427">
        <f t="shared" si="128"/>
        <v>44599</v>
      </c>
      <c r="Q1050" s="1563"/>
      <c r="R1050" s="554"/>
    </row>
    <row r="1051" spans="1:18" s="118" customFormat="1" ht="18" customHeight="1" x14ac:dyDescent="0.2">
      <c r="A1051" s="476" t="str">
        <f t="shared" ref="A1051:A1114" si="129">TEXT(B1051,"YY")</f>
        <v>22</v>
      </c>
      <c r="B1051" s="427">
        <v>44600</v>
      </c>
      <c r="C1051" s="644" t="s">
        <v>1</v>
      </c>
      <c r="D1051" s="428" t="s">
        <v>98</v>
      </c>
      <c r="E1051" s="429">
        <v>4</v>
      </c>
      <c r="F1051" s="471">
        <v>4</v>
      </c>
      <c r="G1051" s="470">
        <v>4</v>
      </c>
      <c r="H1051" s="481">
        <f t="shared" si="123"/>
        <v>4</v>
      </c>
      <c r="I1051" s="431">
        <f t="shared" si="124"/>
        <v>0</v>
      </c>
      <c r="J1051" s="431">
        <f t="shared" si="125"/>
        <v>0</v>
      </c>
      <c r="K1051" s="506"/>
      <c r="L1051" s="506"/>
      <c r="M1051" s="1782">
        <f t="shared" si="126"/>
        <v>17803</v>
      </c>
      <c r="N1051" s="433">
        <f t="shared" si="127"/>
        <v>17799</v>
      </c>
      <c r="O1051" s="427">
        <f t="shared" si="128"/>
        <v>44600</v>
      </c>
      <c r="Q1051" s="1563"/>
      <c r="R1051" s="554"/>
    </row>
    <row r="1052" spans="1:18" s="118" customFormat="1" ht="18" customHeight="1" x14ac:dyDescent="0.2">
      <c r="A1052" s="476" t="str">
        <f t="shared" si="129"/>
        <v>22</v>
      </c>
      <c r="B1052" s="427">
        <v>44601</v>
      </c>
      <c r="C1052" s="644" t="s">
        <v>2</v>
      </c>
      <c r="D1052" s="428" t="s">
        <v>98</v>
      </c>
      <c r="E1052" s="429">
        <v>4</v>
      </c>
      <c r="F1052" s="471">
        <v>4</v>
      </c>
      <c r="G1052" s="470">
        <v>4</v>
      </c>
      <c r="H1052" s="481">
        <f t="shared" si="123"/>
        <v>4</v>
      </c>
      <c r="I1052" s="431">
        <f t="shared" si="124"/>
        <v>0</v>
      </c>
      <c r="J1052" s="431">
        <f t="shared" si="125"/>
        <v>0</v>
      </c>
      <c r="K1052" s="506"/>
      <c r="L1052" s="506"/>
      <c r="M1052" s="1782">
        <f t="shared" si="126"/>
        <v>17807</v>
      </c>
      <c r="N1052" s="433">
        <f t="shared" si="127"/>
        <v>17803</v>
      </c>
      <c r="O1052" s="427">
        <f t="shared" si="128"/>
        <v>44601</v>
      </c>
      <c r="Q1052" s="1563"/>
      <c r="R1052" s="554"/>
    </row>
    <row r="1053" spans="1:18" s="118" customFormat="1" ht="18" customHeight="1" x14ac:dyDescent="0.2">
      <c r="A1053" s="476" t="str">
        <f t="shared" si="129"/>
        <v>22</v>
      </c>
      <c r="B1053" s="427">
        <v>44602</v>
      </c>
      <c r="C1053" s="644" t="s">
        <v>3</v>
      </c>
      <c r="D1053" s="428" t="s">
        <v>98</v>
      </c>
      <c r="E1053" s="429">
        <v>4</v>
      </c>
      <c r="F1053" s="471">
        <v>4</v>
      </c>
      <c r="G1053" s="470">
        <v>4</v>
      </c>
      <c r="H1053" s="481">
        <f t="shared" si="123"/>
        <v>4</v>
      </c>
      <c r="I1053" s="431">
        <f t="shared" si="124"/>
        <v>0</v>
      </c>
      <c r="J1053" s="431">
        <f t="shared" si="125"/>
        <v>0</v>
      </c>
      <c r="K1053" s="506"/>
      <c r="L1053" s="506"/>
      <c r="M1053" s="1782">
        <f t="shared" si="126"/>
        <v>17811</v>
      </c>
      <c r="N1053" s="433">
        <f t="shared" si="127"/>
        <v>17807</v>
      </c>
      <c r="O1053" s="427">
        <f t="shared" si="128"/>
        <v>44602</v>
      </c>
      <c r="Q1053" s="1563"/>
      <c r="R1053" s="554"/>
    </row>
    <row r="1054" spans="1:18" s="118" customFormat="1" ht="18" customHeight="1" x14ac:dyDescent="0.2">
      <c r="A1054" s="468" t="str">
        <f t="shared" si="129"/>
        <v>22</v>
      </c>
      <c r="B1054" s="435">
        <v>44603</v>
      </c>
      <c r="C1054" s="643" t="s">
        <v>4</v>
      </c>
      <c r="D1054" s="459" t="s">
        <v>99</v>
      </c>
      <c r="E1054" s="555"/>
      <c r="F1054" s="384"/>
      <c r="G1054" s="555"/>
      <c r="H1054" s="472">
        <f t="shared" si="123"/>
        <v>4</v>
      </c>
      <c r="I1054" s="473">
        <f t="shared" si="124"/>
        <v>0</v>
      </c>
      <c r="J1054" s="473">
        <f t="shared" si="125"/>
        <v>4</v>
      </c>
      <c r="K1054" s="585"/>
      <c r="L1054" s="585"/>
      <c r="M1054" s="1781">
        <f t="shared" si="126"/>
        <v>17811</v>
      </c>
      <c r="N1054" s="475">
        <f t="shared" si="127"/>
        <v>17807</v>
      </c>
      <c r="O1054" s="427">
        <f t="shared" si="128"/>
        <v>44603</v>
      </c>
      <c r="Q1054" s="1563"/>
      <c r="R1054" s="554"/>
    </row>
    <row r="1055" spans="1:18" s="118" customFormat="1" ht="18" customHeight="1" x14ac:dyDescent="0.2">
      <c r="A1055" s="476" t="str">
        <f t="shared" si="129"/>
        <v>22</v>
      </c>
      <c r="B1055" s="427">
        <v>44604</v>
      </c>
      <c r="C1055" s="644" t="s">
        <v>5</v>
      </c>
      <c r="D1055" s="428" t="s">
        <v>98</v>
      </c>
      <c r="E1055" s="429">
        <v>0</v>
      </c>
      <c r="F1055" s="471">
        <v>0</v>
      </c>
      <c r="G1055" s="470">
        <v>0</v>
      </c>
      <c r="H1055" s="481">
        <f t="shared" si="123"/>
        <v>4</v>
      </c>
      <c r="I1055" s="431">
        <f t="shared" si="124"/>
        <v>0</v>
      </c>
      <c r="J1055" s="431">
        <f t="shared" si="125"/>
        <v>4</v>
      </c>
      <c r="K1055" s="506" t="s">
        <v>764</v>
      </c>
      <c r="L1055" s="506"/>
      <c r="M1055" s="1782">
        <f t="shared" si="126"/>
        <v>17811</v>
      </c>
      <c r="N1055" s="433">
        <f t="shared" si="127"/>
        <v>17807</v>
      </c>
      <c r="O1055" s="427">
        <f t="shared" si="128"/>
        <v>44604</v>
      </c>
      <c r="Q1055" s="1563"/>
      <c r="R1055" s="554"/>
    </row>
    <row r="1056" spans="1:18" s="118" customFormat="1" ht="18" customHeight="1" x14ac:dyDescent="0.2">
      <c r="A1056" s="468" t="str">
        <f t="shared" si="129"/>
        <v>22</v>
      </c>
      <c r="B1056" s="435">
        <v>44605</v>
      </c>
      <c r="C1056" s="643" t="s">
        <v>100</v>
      </c>
      <c r="D1056" s="459" t="s">
        <v>99</v>
      </c>
      <c r="E1056" s="555"/>
      <c r="F1056" s="384"/>
      <c r="G1056" s="555"/>
      <c r="H1056" s="472">
        <f t="shared" si="123"/>
        <v>4</v>
      </c>
      <c r="I1056" s="473">
        <f t="shared" si="124"/>
        <v>0</v>
      </c>
      <c r="J1056" s="473">
        <f t="shared" si="125"/>
        <v>4</v>
      </c>
      <c r="K1056" s="585"/>
      <c r="L1056" s="585"/>
      <c r="M1056" s="1781">
        <f t="shared" si="126"/>
        <v>17811</v>
      </c>
      <c r="N1056" s="475">
        <f t="shared" si="127"/>
        <v>17807</v>
      </c>
      <c r="O1056" s="427">
        <f t="shared" si="128"/>
        <v>44605</v>
      </c>
      <c r="Q1056" s="1563"/>
      <c r="R1056" s="554"/>
    </row>
    <row r="1057" spans="1:18" s="118" customFormat="1" ht="18" customHeight="1" x14ac:dyDescent="0.2">
      <c r="A1057" s="476" t="str">
        <f t="shared" si="129"/>
        <v>22</v>
      </c>
      <c r="B1057" s="427">
        <v>44606</v>
      </c>
      <c r="C1057" s="644" t="s">
        <v>0</v>
      </c>
      <c r="D1057" s="428" t="s">
        <v>98</v>
      </c>
      <c r="E1057" s="429">
        <v>4</v>
      </c>
      <c r="F1057" s="471">
        <v>5</v>
      </c>
      <c r="G1057" s="470">
        <v>4</v>
      </c>
      <c r="H1057" s="481">
        <f t="shared" si="123"/>
        <v>5</v>
      </c>
      <c r="I1057" s="431">
        <f t="shared" si="124"/>
        <v>0</v>
      </c>
      <c r="J1057" s="431">
        <f t="shared" si="125"/>
        <v>0</v>
      </c>
      <c r="K1057" s="729" t="s">
        <v>766</v>
      </c>
      <c r="L1057" s="729"/>
      <c r="M1057" s="1782">
        <f t="shared" si="126"/>
        <v>17816</v>
      </c>
      <c r="N1057" s="433">
        <f t="shared" si="127"/>
        <v>17811</v>
      </c>
      <c r="O1057" s="427">
        <f t="shared" si="128"/>
        <v>44606</v>
      </c>
      <c r="Q1057" s="1563"/>
      <c r="R1057" s="554"/>
    </row>
    <row r="1058" spans="1:18" s="118" customFormat="1" ht="18" customHeight="1" x14ac:dyDescent="0.2">
      <c r="A1058" s="476" t="str">
        <f t="shared" si="129"/>
        <v>22</v>
      </c>
      <c r="B1058" s="427">
        <v>44607</v>
      </c>
      <c r="C1058" s="644" t="s">
        <v>1</v>
      </c>
      <c r="D1058" s="428" t="s">
        <v>98</v>
      </c>
      <c r="E1058" s="429">
        <v>4</v>
      </c>
      <c r="F1058" s="471">
        <v>4</v>
      </c>
      <c r="G1058" s="470">
        <v>4</v>
      </c>
      <c r="H1058" s="481">
        <f t="shared" si="123"/>
        <v>5</v>
      </c>
      <c r="I1058" s="431">
        <f t="shared" si="124"/>
        <v>0</v>
      </c>
      <c r="J1058" s="431">
        <f t="shared" si="125"/>
        <v>1</v>
      </c>
      <c r="K1058" s="506"/>
      <c r="L1058" s="506"/>
      <c r="M1058" s="1782">
        <f t="shared" si="126"/>
        <v>17820</v>
      </c>
      <c r="N1058" s="433">
        <f t="shared" si="127"/>
        <v>17815</v>
      </c>
      <c r="O1058" s="427">
        <f t="shared" si="128"/>
        <v>44607</v>
      </c>
      <c r="Q1058" s="1563"/>
      <c r="R1058" s="554"/>
    </row>
    <row r="1059" spans="1:18" s="118" customFormat="1" ht="18" customHeight="1" x14ac:dyDescent="0.2">
      <c r="A1059" s="476" t="str">
        <f t="shared" si="129"/>
        <v>22</v>
      </c>
      <c r="B1059" s="427">
        <v>44608</v>
      </c>
      <c r="C1059" s="644" t="s">
        <v>2</v>
      </c>
      <c r="D1059" s="428" t="s">
        <v>98</v>
      </c>
      <c r="E1059" s="429">
        <v>4</v>
      </c>
      <c r="F1059" s="471">
        <v>5</v>
      </c>
      <c r="G1059" s="470">
        <v>4</v>
      </c>
      <c r="H1059" s="481">
        <f t="shared" si="123"/>
        <v>6</v>
      </c>
      <c r="I1059" s="431">
        <f t="shared" si="124"/>
        <v>0</v>
      </c>
      <c r="J1059" s="431">
        <f t="shared" si="125"/>
        <v>1</v>
      </c>
      <c r="K1059" s="729" t="s">
        <v>765</v>
      </c>
      <c r="L1059" s="729"/>
      <c r="M1059" s="1782">
        <f t="shared" si="126"/>
        <v>17825</v>
      </c>
      <c r="N1059" s="433">
        <f t="shared" si="127"/>
        <v>17819</v>
      </c>
      <c r="O1059" s="427">
        <f t="shared" si="128"/>
        <v>44608</v>
      </c>
      <c r="Q1059" s="1563"/>
      <c r="R1059" s="554"/>
    </row>
    <row r="1060" spans="1:18" s="118" customFormat="1" ht="18" customHeight="1" x14ac:dyDescent="0.2">
      <c r="A1060" s="476" t="str">
        <f t="shared" si="129"/>
        <v>22</v>
      </c>
      <c r="B1060" s="427">
        <v>44609</v>
      </c>
      <c r="C1060" s="644" t="s">
        <v>3</v>
      </c>
      <c r="D1060" s="428" t="s">
        <v>98</v>
      </c>
      <c r="E1060" s="429">
        <v>4</v>
      </c>
      <c r="F1060" s="471">
        <v>4</v>
      </c>
      <c r="G1060" s="470">
        <v>4</v>
      </c>
      <c r="H1060" s="481">
        <f t="shared" si="123"/>
        <v>6</v>
      </c>
      <c r="I1060" s="431">
        <f t="shared" si="124"/>
        <v>0</v>
      </c>
      <c r="J1060" s="431">
        <f t="shared" si="125"/>
        <v>2</v>
      </c>
      <c r="K1060" s="506"/>
      <c r="L1060" s="506"/>
      <c r="M1060" s="1782">
        <f t="shared" si="126"/>
        <v>17829</v>
      </c>
      <c r="N1060" s="433">
        <f t="shared" si="127"/>
        <v>17823</v>
      </c>
      <c r="O1060" s="427">
        <f t="shared" si="128"/>
        <v>44609</v>
      </c>
      <c r="Q1060" s="1563"/>
      <c r="R1060" s="554"/>
    </row>
    <row r="1061" spans="1:18" s="118" customFormat="1" ht="18" customHeight="1" x14ac:dyDescent="0.2">
      <c r="A1061" s="476" t="str">
        <f t="shared" si="129"/>
        <v>22</v>
      </c>
      <c r="B1061" s="427">
        <v>44610</v>
      </c>
      <c r="C1061" s="644" t="s">
        <v>4</v>
      </c>
      <c r="D1061" s="428" t="s">
        <v>98</v>
      </c>
      <c r="E1061" s="429">
        <v>5</v>
      </c>
      <c r="F1061" s="471">
        <v>5</v>
      </c>
      <c r="G1061" s="470">
        <v>5</v>
      </c>
      <c r="H1061" s="481">
        <f t="shared" si="123"/>
        <v>6</v>
      </c>
      <c r="I1061" s="431">
        <f t="shared" si="124"/>
        <v>0</v>
      </c>
      <c r="J1061" s="431">
        <f t="shared" si="125"/>
        <v>1</v>
      </c>
      <c r="K1061" s="729" t="s">
        <v>765</v>
      </c>
      <c r="L1061" s="729"/>
      <c r="M1061" s="1782">
        <f t="shared" si="126"/>
        <v>17834</v>
      </c>
      <c r="N1061" s="433">
        <f t="shared" si="127"/>
        <v>17828</v>
      </c>
      <c r="O1061" s="427">
        <f t="shared" si="128"/>
        <v>44610</v>
      </c>
      <c r="Q1061" s="1563"/>
      <c r="R1061" s="554"/>
    </row>
    <row r="1062" spans="1:18" s="118" customFormat="1" ht="18" customHeight="1" x14ac:dyDescent="0.2">
      <c r="A1062" s="468" t="str">
        <f t="shared" si="129"/>
        <v>22</v>
      </c>
      <c r="B1062" s="435">
        <v>44611</v>
      </c>
      <c r="C1062" s="643" t="s">
        <v>5</v>
      </c>
      <c r="D1062" s="459" t="s">
        <v>99</v>
      </c>
      <c r="E1062" s="555"/>
      <c r="F1062" s="384"/>
      <c r="G1062" s="555"/>
      <c r="H1062" s="472">
        <f t="shared" si="123"/>
        <v>6</v>
      </c>
      <c r="I1062" s="473">
        <f t="shared" si="124"/>
        <v>0</v>
      </c>
      <c r="J1062" s="473">
        <f t="shared" si="125"/>
        <v>6</v>
      </c>
      <c r="K1062" s="585"/>
      <c r="L1062" s="585"/>
      <c r="M1062" s="1781">
        <f t="shared" si="126"/>
        <v>17834</v>
      </c>
      <c r="N1062" s="475">
        <f t="shared" si="127"/>
        <v>17828</v>
      </c>
      <c r="O1062" s="427">
        <f t="shared" si="128"/>
        <v>44611</v>
      </c>
      <c r="Q1062" s="1563"/>
      <c r="R1062" s="554"/>
    </row>
    <row r="1063" spans="1:18" s="118" customFormat="1" ht="18" customHeight="1" x14ac:dyDescent="0.2">
      <c r="A1063" s="468" t="str">
        <f t="shared" si="129"/>
        <v>22</v>
      </c>
      <c r="B1063" s="435">
        <v>44612</v>
      </c>
      <c r="C1063" s="643" t="s">
        <v>100</v>
      </c>
      <c r="D1063" s="459" t="s">
        <v>99</v>
      </c>
      <c r="E1063" s="555"/>
      <c r="F1063" s="384"/>
      <c r="G1063" s="555"/>
      <c r="H1063" s="472">
        <f t="shared" si="123"/>
        <v>6</v>
      </c>
      <c r="I1063" s="473">
        <f t="shared" si="124"/>
        <v>0</v>
      </c>
      <c r="J1063" s="473">
        <f t="shared" si="125"/>
        <v>6</v>
      </c>
      <c r="K1063" s="585"/>
      <c r="L1063" s="585"/>
      <c r="M1063" s="1781">
        <f t="shared" si="126"/>
        <v>17834</v>
      </c>
      <c r="N1063" s="475">
        <f t="shared" si="127"/>
        <v>17828</v>
      </c>
      <c r="O1063" s="427">
        <f t="shared" si="128"/>
        <v>44612</v>
      </c>
      <c r="Q1063" s="1563"/>
      <c r="R1063" s="554"/>
    </row>
    <row r="1064" spans="1:18" s="118" customFormat="1" ht="18" customHeight="1" x14ac:dyDescent="0.2">
      <c r="A1064" s="476" t="str">
        <f t="shared" si="129"/>
        <v>22</v>
      </c>
      <c r="B1064" s="427">
        <v>44613</v>
      </c>
      <c r="C1064" s="644" t="s">
        <v>0</v>
      </c>
      <c r="D1064" s="428" t="s">
        <v>98</v>
      </c>
      <c r="E1064" s="429">
        <v>4</v>
      </c>
      <c r="F1064" s="471">
        <v>4</v>
      </c>
      <c r="G1064" s="470">
        <v>4</v>
      </c>
      <c r="H1064" s="481">
        <f t="shared" si="123"/>
        <v>6</v>
      </c>
      <c r="I1064" s="431">
        <f t="shared" si="124"/>
        <v>0</v>
      </c>
      <c r="J1064" s="431">
        <f t="shared" si="125"/>
        <v>2</v>
      </c>
      <c r="K1064" s="506"/>
      <c r="L1064" s="506"/>
      <c r="M1064" s="1782">
        <f t="shared" si="126"/>
        <v>17838</v>
      </c>
      <c r="N1064" s="433">
        <f t="shared" si="127"/>
        <v>17832</v>
      </c>
      <c r="O1064" s="427">
        <f t="shared" si="128"/>
        <v>44613</v>
      </c>
      <c r="Q1064" s="1563"/>
      <c r="R1064" s="554"/>
    </row>
    <row r="1065" spans="1:18" s="118" customFormat="1" ht="18" customHeight="1" x14ac:dyDescent="0.2">
      <c r="A1065" s="476" t="str">
        <f t="shared" si="129"/>
        <v>22</v>
      </c>
      <c r="B1065" s="427">
        <v>44614</v>
      </c>
      <c r="C1065" s="644" t="s">
        <v>1</v>
      </c>
      <c r="D1065" s="428" t="s">
        <v>98</v>
      </c>
      <c r="E1065" s="429">
        <v>5</v>
      </c>
      <c r="F1065" s="471">
        <v>5</v>
      </c>
      <c r="G1065" s="470">
        <v>5</v>
      </c>
      <c r="H1065" s="481">
        <f t="shared" si="123"/>
        <v>6</v>
      </c>
      <c r="I1065" s="431">
        <f t="shared" si="124"/>
        <v>0</v>
      </c>
      <c r="J1065" s="431">
        <f t="shared" si="125"/>
        <v>1</v>
      </c>
      <c r="K1065" s="506"/>
      <c r="L1065" s="506"/>
      <c r="M1065" s="1782">
        <f t="shared" si="126"/>
        <v>17843</v>
      </c>
      <c r="N1065" s="433">
        <f t="shared" si="127"/>
        <v>17837</v>
      </c>
      <c r="O1065" s="427">
        <f t="shared" si="128"/>
        <v>44614</v>
      </c>
      <c r="Q1065" s="1563"/>
      <c r="R1065" s="554"/>
    </row>
    <row r="1066" spans="1:18" s="118" customFormat="1" ht="18" customHeight="1" x14ac:dyDescent="0.2">
      <c r="A1066" s="468" t="str">
        <f t="shared" si="129"/>
        <v>22</v>
      </c>
      <c r="B1066" s="435">
        <v>44615</v>
      </c>
      <c r="C1066" s="643" t="s">
        <v>2</v>
      </c>
      <c r="D1066" s="459" t="s">
        <v>99</v>
      </c>
      <c r="E1066" s="555"/>
      <c r="F1066" s="384"/>
      <c r="G1066" s="555"/>
      <c r="H1066" s="472">
        <f t="shared" si="123"/>
        <v>6</v>
      </c>
      <c r="I1066" s="473">
        <f t="shared" si="124"/>
        <v>0</v>
      </c>
      <c r="J1066" s="473">
        <f t="shared" si="125"/>
        <v>6</v>
      </c>
      <c r="K1066" s="585"/>
      <c r="L1066" s="585"/>
      <c r="M1066" s="1781">
        <f t="shared" si="126"/>
        <v>17843</v>
      </c>
      <c r="N1066" s="475">
        <f t="shared" si="127"/>
        <v>17837</v>
      </c>
      <c r="O1066" s="427">
        <f t="shared" si="128"/>
        <v>44615</v>
      </c>
      <c r="Q1066" s="1563"/>
      <c r="R1066" s="554"/>
    </row>
    <row r="1067" spans="1:18" s="118" customFormat="1" ht="18" customHeight="1" x14ac:dyDescent="0.2">
      <c r="A1067" s="476" t="str">
        <f t="shared" si="129"/>
        <v>22</v>
      </c>
      <c r="B1067" s="427">
        <v>44616</v>
      </c>
      <c r="C1067" s="644" t="s">
        <v>3</v>
      </c>
      <c r="D1067" s="428" t="s">
        <v>98</v>
      </c>
      <c r="E1067" s="429">
        <v>5</v>
      </c>
      <c r="F1067" s="471">
        <v>4</v>
      </c>
      <c r="G1067" s="470">
        <v>5</v>
      </c>
      <c r="H1067" s="481">
        <f t="shared" si="123"/>
        <v>5</v>
      </c>
      <c r="I1067" s="431">
        <f t="shared" si="124"/>
        <v>0</v>
      </c>
      <c r="J1067" s="431">
        <f t="shared" si="125"/>
        <v>1</v>
      </c>
      <c r="K1067" s="506"/>
      <c r="L1067" s="506"/>
      <c r="M1067" s="1782">
        <f t="shared" si="126"/>
        <v>17847</v>
      </c>
      <c r="N1067" s="433">
        <f t="shared" si="127"/>
        <v>17842</v>
      </c>
      <c r="O1067" s="427">
        <f t="shared" si="128"/>
        <v>44616</v>
      </c>
      <c r="Q1067" s="1563"/>
      <c r="R1067" s="554"/>
    </row>
    <row r="1068" spans="1:18" s="118" customFormat="1" ht="18" customHeight="1" x14ac:dyDescent="0.2">
      <c r="A1068" s="476" t="str">
        <f t="shared" si="129"/>
        <v>22</v>
      </c>
      <c r="B1068" s="427">
        <v>44617</v>
      </c>
      <c r="C1068" s="644" t="s">
        <v>4</v>
      </c>
      <c r="D1068" s="428" t="s">
        <v>98</v>
      </c>
      <c r="E1068" s="429">
        <v>5</v>
      </c>
      <c r="F1068" s="471">
        <v>5</v>
      </c>
      <c r="G1068" s="470">
        <v>5</v>
      </c>
      <c r="H1068" s="481">
        <f t="shared" si="123"/>
        <v>5</v>
      </c>
      <c r="I1068" s="431">
        <f t="shared" si="124"/>
        <v>0</v>
      </c>
      <c r="J1068" s="431">
        <f t="shared" si="125"/>
        <v>0</v>
      </c>
      <c r="K1068" s="729" t="s">
        <v>765</v>
      </c>
      <c r="L1068" s="729"/>
      <c r="M1068" s="1782">
        <f t="shared" si="126"/>
        <v>17852</v>
      </c>
      <c r="N1068" s="433">
        <f t="shared" si="127"/>
        <v>17847</v>
      </c>
      <c r="O1068" s="427">
        <f t="shared" si="128"/>
        <v>44617</v>
      </c>
      <c r="Q1068" s="1563"/>
      <c r="R1068" s="554"/>
    </row>
    <row r="1069" spans="1:18" s="118" customFormat="1" ht="18" customHeight="1" x14ac:dyDescent="0.2">
      <c r="A1069" s="476" t="str">
        <f t="shared" si="129"/>
        <v>22</v>
      </c>
      <c r="B1069" s="427">
        <v>44618</v>
      </c>
      <c r="C1069" s="644" t="s">
        <v>5</v>
      </c>
      <c r="D1069" s="428" t="s">
        <v>98</v>
      </c>
      <c r="E1069" s="429">
        <v>0</v>
      </c>
      <c r="F1069" s="471">
        <v>0</v>
      </c>
      <c r="G1069" s="470">
        <v>0</v>
      </c>
      <c r="H1069" s="481">
        <f t="shared" si="123"/>
        <v>5</v>
      </c>
      <c r="I1069" s="431">
        <f t="shared" si="124"/>
        <v>0</v>
      </c>
      <c r="J1069" s="431">
        <f t="shared" si="125"/>
        <v>5</v>
      </c>
      <c r="K1069" s="506" t="s">
        <v>764</v>
      </c>
      <c r="L1069" s="506"/>
      <c r="M1069" s="1782">
        <f t="shared" si="126"/>
        <v>17852</v>
      </c>
      <c r="N1069" s="433">
        <f t="shared" si="127"/>
        <v>17847</v>
      </c>
      <c r="O1069" s="427">
        <f t="shared" si="128"/>
        <v>44618</v>
      </c>
      <c r="Q1069" s="1563"/>
      <c r="R1069" s="554"/>
    </row>
    <row r="1070" spans="1:18" s="118" customFormat="1" ht="18" customHeight="1" x14ac:dyDescent="0.2">
      <c r="A1070" s="468" t="str">
        <f t="shared" si="129"/>
        <v>22</v>
      </c>
      <c r="B1070" s="435">
        <v>44619</v>
      </c>
      <c r="C1070" s="643" t="s">
        <v>100</v>
      </c>
      <c r="D1070" s="459" t="s">
        <v>99</v>
      </c>
      <c r="E1070" s="555"/>
      <c r="F1070" s="384"/>
      <c r="G1070" s="555"/>
      <c r="H1070" s="472">
        <f t="shared" si="123"/>
        <v>5</v>
      </c>
      <c r="I1070" s="473">
        <f t="shared" si="124"/>
        <v>0</v>
      </c>
      <c r="J1070" s="473">
        <f t="shared" si="125"/>
        <v>5</v>
      </c>
      <c r="K1070" s="585"/>
      <c r="L1070" s="585"/>
      <c r="M1070" s="1781">
        <f t="shared" si="126"/>
        <v>17852</v>
      </c>
      <c r="N1070" s="475">
        <f t="shared" si="127"/>
        <v>17847</v>
      </c>
      <c r="O1070" s="427">
        <f t="shared" si="128"/>
        <v>44619</v>
      </c>
      <c r="Q1070" s="1563"/>
      <c r="R1070" s="554"/>
    </row>
    <row r="1071" spans="1:18" s="118" customFormat="1" ht="18" customHeight="1" x14ac:dyDescent="0.2">
      <c r="A1071" s="476" t="str">
        <f t="shared" si="129"/>
        <v>22</v>
      </c>
      <c r="B1071" s="427">
        <v>44620</v>
      </c>
      <c r="C1071" s="644" t="s">
        <v>0</v>
      </c>
      <c r="D1071" s="428" t="s">
        <v>98</v>
      </c>
      <c r="E1071" s="429">
        <v>5</v>
      </c>
      <c r="F1071" s="471">
        <v>5</v>
      </c>
      <c r="G1071" s="470">
        <v>5</v>
      </c>
      <c r="H1071" s="481">
        <f t="shared" si="123"/>
        <v>5</v>
      </c>
      <c r="I1071" s="431">
        <f t="shared" si="124"/>
        <v>0</v>
      </c>
      <c r="J1071" s="431">
        <f t="shared" si="125"/>
        <v>0</v>
      </c>
      <c r="K1071" s="729" t="s">
        <v>768</v>
      </c>
      <c r="L1071" s="729"/>
      <c r="M1071" s="1782">
        <f t="shared" si="126"/>
        <v>17857</v>
      </c>
      <c r="N1071" s="433">
        <f t="shared" si="127"/>
        <v>17852</v>
      </c>
      <c r="O1071" s="427">
        <f t="shared" si="128"/>
        <v>44620</v>
      </c>
      <c r="Q1071" s="1563"/>
      <c r="R1071" s="554"/>
    </row>
    <row r="1072" spans="1:18" s="118" customFormat="1" ht="18" customHeight="1" x14ac:dyDescent="0.2">
      <c r="A1072" s="476" t="str">
        <f t="shared" si="129"/>
        <v>22</v>
      </c>
      <c r="B1072" s="641">
        <v>44621</v>
      </c>
      <c r="C1072" s="403" t="s">
        <v>1</v>
      </c>
      <c r="D1072" s="642" t="s">
        <v>98</v>
      </c>
      <c r="E1072" s="429">
        <v>5</v>
      </c>
      <c r="F1072" s="471">
        <v>4</v>
      </c>
      <c r="G1072" s="470">
        <v>5</v>
      </c>
      <c r="H1072" s="481">
        <f t="shared" si="123"/>
        <v>4</v>
      </c>
      <c r="I1072" s="431">
        <f t="shared" si="124"/>
        <v>0</v>
      </c>
      <c r="J1072" s="431">
        <f t="shared" si="125"/>
        <v>0</v>
      </c>
      <c r="K1072" s="506"/>
      <c r="L1072" s="506"/>
      <c r="M1072" s="1782">
        <f t="shared" si="126"/>
        <v>17861</v>
      </c>
      <c r="N1072" s="433">
        <f t="shared" si="127"/>
        <v>17857</v>
      </c>
      <c r="O1072" s="427">
        <f t="shared" si="128"/>
        <v>44621</v>
      </c>
      <c r="Q1072" s="1563"/>
      <c r="R1072" s="554"/>
    </row>
    <row r="1073" spans="1:18" s="118" customFormat="1" ht="18" customHeight="1" x14ac:dyDescent="0.2">
      <c r="A1073" s="476" t="str">
        <f t="shared" si="129"/>
        <v>22</v>
      </c>
      <c r="B1073" s="427">
        <v>44622</v>
      </c>
      <c r="C1073" s="403" t="s">
        <v>2</v>
      </c>
      <c r="D1073" s="428" t="s">
        <v>98</v>
      </c>
      <c r="E1073" s="429">
        <v>4</v>
      </c>
      <c r="F1073" s="471">
        <v>4</v>
      </c>
      <c r="G1073" s="470">
        <v>4</v>
      </c>
      <c r="H1073" s="481">
        <f t="shared" si="123"/>
        <v>4</v>
      </c>
      <c r="I1073" s="431">
        <f t="shared" si="124"/>
        <v>0</v>
      </c>
      <c r="J1073" s="431">
        <f t="shared" si="125"/>
        <v>0</v>
      </c>
      <c r="K1073" s="506"/>
      <c r="L1073" s="506"/>
      <c r="M1073" s="1782">
        <f t="shared" si="126"/>
        <v>17865</v>
      </c>
      <c r="N1073" s="433">
        <f t="shared" si="127"/>
        <v>17861</v>
      </c>
      <c r="O1073" s="427">
        <f t="shared" si="128"/>
        <v>44622</v>
      </c>
      <c r="Q1073" s="1563"/>
      <c r="R1073" s="554"/>
    </row>
    <row r="1074" spans="1:18" s="118" customFormat="1" ht="18" customHeight="1" x14ac:dyDescent="0.2">
      <c r="A1074" s="476" t="str">
        <f t="shared" si="129"/>
        <v>22</v>
      </c>
      <c r="B1074" s="427">
        <v>44623</v>
      </c>
      <c r="C1074" s="403" t="s">
        <v>3</v>
      </c>
      <c r="D1074" s="428" t="s">
        <v>98</v>
      </c>
      <c r="E1074" s="429">
        <v>4</v>
      </c>
      <c r="F1074" s="471">
        <v>4</v>
      </c>
      <c r="G1074" s="470">
        <v>4</v>
      </c>
      <c r="H1074" s="481">
        <f t="shared" si="123"/>
        <v>4</v>
      </c>
      <c r="I1074" s="431">
        <f t="shared" si="124"/>
        <v>0</v>
      </c>
      <c r="J1074" s="431">
        <f t="shared" si="125"/>
        <v>0</v>
      </c>
      <c r="K1074" s="506"/>
      <c r="L1074" s="506"/>
      <c r="M1074" s="1782">
        <f t="shared" si="126"/>
        <v>17869</v>
      </c>
      <c r="N1074" s="433">
        <f t="shared" si="127"/>
        <v>17865</v>
      </c>
      <c r="O1074" s="427">
        <f t="shared" si="128"/>
        <v>44623</v>
      </c>
      <c r="Q1074" s="1563"/>
      <c r="R1074" s="554"/>
    </row>
    <row r="1075" spans="1:18" s="118" customFormat="1" ht="18" customHeight="1" x14ac:dyDescent="0.2">
      <c r="A1075" s="476" t="str">
        <f t="shared" si="129"/>
        <v>22</v>
      </c>
      <c r="B1075" s="427">
        <v>44624</v>
      </c>
      <c r="C1075" s="403" t="s">
        <v>4</v>
      </c>
      <c r="D1075" s="428" t="s">
        <v>98</v>
      </c>
      <c r="E1075" s="429">
        <v>4</v>
      </c>
      <c r="F1075" s="471">
        <v>4</v>
      </c>
      <c r="G1075" s="470">
        <v>4</v>
      </c>
      <c r="H1075" s="481">
        <f t="shared" si="123"/>
        <v>4</v>
      </c>
      <c r="I1075" s="431">
        <f t="shared" si="124"/>
        <v>0</v>
      </c>
      <c r="J1075" s="431">
        <f t="shared" si="125"/>
        <v>0</v>
      </c>
      <c r="K1075" s="506"/>
      <c r="L1075" s="506"/>
      <c r="M1075" s="1782">
        <f t="shared" si="126"/>
        <v>17873</v>
      </c>
      <c r="N1075" s="433">
        <f t="shared" si="127"/>
        <v>17869</v>
      </c>
      <c r="O1075" s="427">
        <f t="shared" si="128"/>
        <v>44624</v>
      </c>
      <c r="Q1075" s="1563"/>
      <c r="R1075" s="554"/>
    </row>
    <row r="1076" spans="1:18" s="118" customFormat="1" ht="18" customHeight="1" x14ac:dyDescent="0.2">
      <c r="A1076" s="468" t="str">
        <f t="shared" si="129"/>
        <v>22</v>
      </c>
      <c r="B1076" s="435">
        <v>44625</v>
      </c>
      <c r="C1076" s="583" t="s">
        <v>5</v>
      </c>
      <c r="D1076" s="459" t="s">
        <v>99</v>
      </c>
      <c r="E1076" s="555"/>
      <c r="F1076" s="384"/>
      <c r="G1076" s="555"/>
      <c r="H1076" s="472">
        <f t="shared" si="123"/>
        <v>4</v>
      </c>
      <c r="I1076" s="473">
        <f t="shared" si="124"/>
        <v>0</v>
      </c>
      <c r="J1076" s="473">
        <f t="shared" si="125"/>
        <v>4</v>
      </c>
      <c r="K1076" s="585"/>
      <c r="L1076" s="585"/>
      <c r="M1076" s="1781">
        <f t="shared" si="126"/>
        <v>17873</v>
      </c>
      <c r="N1076" s="475">
        <f t="shared" si="127"/>
        <v>17869</v>
      </c>
      <c r="O1076" s="427">
        <f t="shared" si="128"/>
        <v>44625</v>
      </c>
      <c r="Q1076" s="1563"/>
      <c r="R1076" s="554"/>
    </row>
    <row r="1077" spans="1:18" s="118" customFormat="1" ht="18" customHeight="1" x14ac:dyDescent="0.2">
      <c r="A1077" s="468" t="str">
        <f t="shared" si="129"/>
        <v>22</v>
      </c>
      <c r="B1077" s="435">
        <v>44626</v>
      </c>
      <c r="C1077" s="583" t="s">
        <v>100</v>
      </c>
      <c r="D1077" s="459" t="s">
        <v>99</v>
      </c>
      <c r="E1077" s="555"/>
      <c r="F1077" s="384"/>
      <c r="G1077" s="555"/>
      <c r="H1077" s="472">
        <f t="shared" si="123"/>
        <v>4</v>
      </c>
      <c r="I1077" s="473">
        <f t="shared" si="124"/>
        <v>0</v>
      </c>
      <c r="J1077" s="473">
        <f t="shared" si="125"/>
        <v>4</v>
      </c>
      <c r="K1077" s="585"/>
      <c r="L1077" s="585"/>
      <c r="M1077" s="1781">
        <f t="shared" si="126"/>
        <v>17873</v>
      </c>
      <c r="N1077" s="475">
        <f t="shared" si="127"/>
        <v>17869</v>
      </c>
      <c r="O1077" s="427">
        <f t="shared" si="128"/>
        <v>44626</v>
      </c>
      <c r="Q1077" s="1563"/>
      <c r="R1077" s="554"/>
    </row>
    <row r="1078" spans="1:18" s="118" customFormat="1" ht="18" customHeight="1" x14ac:dyDescent="0.2">
      <c r="A1078" s="476" t="str">
        <f t="shared" si="129"/>
        <v>22</v>
      </c>
      <c r="B1078" s="427">
        <v>44627</v>
      </c>
      <c r="C1078" s="403" t="s">
        <v>0</v>
      </c>
      <c r="D1078" s="428" t="s">
        <v>98</v>
      </c>
      <c r="E1078" s="429">
        <v>4</v>
      </c>
      <c r="F1078" s="471">
        <v>4</v>
      </c>
      <c r="G1078" s="470">
        <v>4</v>
      </c>
      <c r="H1078" s="481">
        <f t="shared" si="123"/>
        <v>4</v>
      </c>
      <c r="I1078" s="431">
        <f t="shared" si="124"/>
        <v>0</v>
      </c>
      <c r="J1078" s="431">
        <f t="shared" si="125"/>
        <v>0</v>
      </c>
      <c r="K1078" s="506"/>
      <c r="L1078" s="506"/>
      <c r="M1078" s="1782">
        <f t="shared" si="126"/>
        <v>17877</v>
      </c>
      <c r="N1078" s="433">
        <f t="shared" si="127"/>
        <v>17873</v>
      </c>
      <c r="O1078" s="427">
        <f t="shared" si="128"/>
        <v>44627</v>
      </c>
      <c r="Q1078" s="1563"/>
      <c r="R1078" s="554"/>
    </row>
    <row r="1079" spans="1:18" s="118" customFormat="1" ht="18" customHeight="1" x14ac:dyDescent="0.2">
      <c r="A1079" s="476" t="str">
        <f t="shared" si="129"/>
        <v>22</v>
      </c>
      <c r="B1079" s="427">
        <v>44628</v>
      </c>
      <c r="C1079" s="403" t="s">
        <v>1</v>
      </c>
      <c r="D1079" s="428" t="s">
        <v>98</v>
      </c>
      <c r="E1079" s="429">
        <v>4</v>
      </c>
      <c r="F1079" s="471">
        <v>4</v>
      </c>
      <c r="G1079" s="470">
        <v>4</v>
      </c>
      <c r="H1079" s="481">
        <f t="shared" si="123"/>
        <v>4</v>
      </c>
      <c r="I1079" s="431">
        <f t="shared" si="124"/>
        <v>0</v>
      </c>
      <c r="J1079" s="431">
        <f t="shared" si="125"/>
        <v>0</v>
      </c>
      <c r="K1079" s="506"/>
      <c r="L1079" s="506"/>
      <c r="M1079" s="1782">
        <f t="shared" si="126"/>
        <v>17881</v>
      </c>
      <c r="N1079" s="433">
        <f t="shared" si="127"/>
        <v>17877</v>
      </c>
      <c r="O1079" s="427">
        <f t="shared" si="128"/>
        <v>44628</v>
      </c>
      <c r="Q1079" s="1563"/>
      <c r="R1079" s="554"/>
    </row>
    <row r="1080" spans="1:18" s="118" customFormat="1" ht="18" customHeight="1" x14ac:dyDescent="0.2">
      <c r="A1080" s="476" t="str">
        <f t="shared" si="129"/>
        <v>22</v>
      </c>
      <c r="B1080" s="427">
        <v>44629</v>
      </c>
      <c r="C1080" s="403" t="s">
        <v>2</v>
      </c>
      <c r="D1080" s="428" t="s">
        <v>98</v>
      </c>
      <c r="E1080" s="429">
        <v>4</v>
      </c>
      <c r="F1080" s="471">
        <v>4</v>
      </c>
      <c r="G1080" s="470">
        <v>4</v>
      </c>
      <c r="H1080" s="481">
        <f t="shared" si="123"/>
        <v>4</v>
      </c>
      <c r="I1080" s="431">
        <f t="shared" si="124"/>
        <v>0</v>
      </c>
      <c r="J1080" s="431">
        <f t="shared" si="125"/>
        <v>0</v>
      </c>
      <c r="K1080" s="506"/>
      <c r="L1080" s="506"/>
      <c r="M1080" s="1782">
        <f t="shared" si="126"/>
        <v>17885</v>
      </c>
      <c r="N1080" s="433">
        <f t="shared" si="127"/>
        <v>17881</v>
      </c>
      <c r="O1080" s="427">
        <f t="shared" si="128"/>
        <v>44629</v>
      </c>
      <c r="Q1080" s="1563"/>
      <c r="R1080" s="554"/>
    </row>
    <row r="1081" spans="1:18" s="118" customFormat="1" ht="18" customHeight="1" x14ac:dyDescent="0.2">
      <c r="A1081" s="476" t="str">
        <f t="shared" si="129"/>
        <v>22</v>
      </c>
      <c r="B1081" s="427">
        <v>44630</v>
      </c>
      <c r="C1081" s="403" t="s">
        <v>3</v>
      </c>
      <c r="D1081" s="428" t="s">
        <v>98</v>
      </c>
      <c r="E1081" s="557">
        <v>0</v>
      </c>
      <c r="F1081" s="471">
        <v>4</v>
      </c>
      <c r="G1081" s="558">
        <v>0</v>
      </c>
      <c r="H1081" s="481">
        <f t="shared" si="123"/>
        <v>8</v>
      </c>
      <c r="I1081" s="431">
        <f t="shared" si="124"/>
        <v>0</v>
      </c>
      <c r="J1081" s="431">
        <f t="shared" si="125"/>
        <v>4</v>
      </c>
      <c r="K1081" s="436" t="s">
        <v>770</v>
      </c>
      <c r="L1081" s="436"/>
      <c r="M1081" s="1782">
        <f t="shared" si="126"/>
        <v>17889</v>
      </c>
      <c r="N1081" s="433">
        <f t="shared" si="127"/>
        <v>17881</v>
      </c>
      <c r="O1081" s="427">
        <f t="shared" si="128"/>
        <v>44630</v>
      </c>
      <c r="Q1081" s="1563"/>
      <c r="R1081" s="554"/>
    </row>
    <row r="1082" spans="1:18" s="118" customFormat="1" ht="18" customHeight="1" x14ac:dyDescent="0.2">
      <c r="A1082" s="476" t="str">
        <f t="shared" si="129"/>
        <v>22</v>
      </c>
      <c r="B1082" s="427">
        <v>44631</v>
      </c>
      <c r="C1082" s="403" t="s">
        <v>4</v>
      </c>
      <c r="D1082" s="428" t="s">
        <v>98</v>
      </c>
      <c r="E1082" s="557">
        <v>0</v>
      </c>
      <c r="F1082" s="471">
        <v>4</v>
      </c>
      <c r="G1082" s="558">
        <v>0</v>
      </c>
      <c r="H1082" s="481">
        <f t="shared" si="123"/>
        <v>12</v>
      </c>
      <c r="I1082" s="431">
        <f t="shared" si="124"/>
        <v>0</v>
      </c>
      <c r="J1082" s="431">
        <f t="shared" si="125"/>
        <v>8</v>
      </c>
      <c r="K1082" s="436" t="s">
        <v>770</v>
      </c>
      <c r="L1082" s="436"/>
      <c r="M1082" s="1782">
        <f t="shared" si="126"/>
        <v>17893</v>
      </c>
      <c r="N1082" s="433">
        <f t="shared" si="127"/>
        <v>17881</v>
      </c>
      <c r="O1082" s="427">
        <f t="shared" si="128"/>
        <v>44631</v>
      </c>
      <c r="Q1082" s="1563"/>
      <c r="R1082" s="554"/>
    </row>
    <row r="1083" spans="1:18" s="118" customFormat="1" ht="18" customHeight="1" x14ac:dyDescent="0.2">
      <c r="A1083" s="468" t="str">
        <f t="shared" si="129"/>
        <v>22</v>
      </c>
      <c r="B1083" s="435">
        <v>44632</v>
      </c>
      <c r="C1083" s="583" t="s">
        <v>5</v>
      </c>
      <c r="D1083" s="459" t="s">
        <v>99</v>
      </c>
      <c r="E1083" s="555"/>
      <c r="F1083" s="384"/>
      <c r="G1083" s="555"/>
      <c r="H1083" s="472">
        <f t="shared" si="123"/>
        <v>12</v>
      </c>
      <c r="I1083" s="473">
        <f t="shared" si="124"/>
        <v>0</v>
      </c>
      <c r="J1083" s="473">
        <f t="shared" si="125"/>
        <v>12</v>
      </c>
      <c r="K1083" s="556"/>
      <c r="L1083" s="556"/>
      <c r="M1083" s="1781">
        <f t="shared" si="126"/>
        <v>17893</v>
      </c>
      <c r="N1083" s="475">
        <f t="shared" si="127"/>
        <v>17881</v>
      </c>
      <c r="O1083" s="427">
        <f t="shared" si="128"/>
        <v>44632</v>
      </c>
      <c r="Q1083" s="1563"/>
      <c r="R1083" s="554"/>
    </row>
    <row r="1084" spans="1:18" s="118" customFormat="1" ht="18" customHeight="1" x14ac:dyDescent="0.2">
      <c r="A1084" s="468" t="str">
        <f t="shared" si="129"/>
        <v>22</v>
      </c>
      <c r="B1084" s="435">
        <v>44633</v>
      </c>
      <c r="C1084" s="583" t="s">
        <v>100</v>
      </c>
      <c r="D1084" s="459" t="s">
        <v>99</v>
      </c>
      <c r="E1084" s="555"/>
      <c r="F1084" s="384"/>
      <c r="G1084" s="555"/>
      <c r="H1084" s="472">
        <f t="shared" si="123"/>
        <v>12</v>
      </c>
      <c r="I1084" s="473">
        <f t="shared" si="124"/>
        <v>0</v>
      </c>
      <c r="J1084" s="473">
        <f t="shared" si="125"/>
        <v>12</v>
      </c>
      <c r="K1084" s="556"/>
      <c r="L1084" s="556"/>
      <c r="M1084" s="1781">
        <f t="shared" si="126"/>
        <v>17893</v>
      </c>
      <c r="N1084" s="475">
        <f t="shared" si="127"/>
        <v>17881</v>
      </c>
      <c r="O1084" s="427">
        <f t="shared" si="128"/>
        <v>44633</v>
      </c>
      <c r="Q1084" s="1563"/>
      <c r="R1084" s="554"/>
    </row>
    <row r="1085" spans="1:18" s="118" customFormat="1" ht="18" customHeight="1" x14ac:dyDescent="0.2">
      <c r="A1085" s="476" t="str">
        <f t="shared" si="129"/>
        <v>22</v>
      </c>
      <c r="B1085" s="427">
        <v>44634</v>
      </c>
      <c r="C1085" s="403" t="s">
        <v>0</v>
      </c>
      <c r="D1085" s="428" t="s">
        <v>98</v>
      </c>
      <c r="E1085" s="557">
        <v>0</v>
      </c>
      <c r="F1085" s="471">
        <v>4</v>
      </c>
      <c r="G1085" s="558">
        <v>0</v>
      </c>
      <c r="H1085" s="481">
        <f t="shared" si="123"/>
        <v>16</v>
      </c>
      <c r="I1085" s="431">
        <f t="shared" si="124"/>
        <v>0</v>
      </c>
      <c r="J1085" s="431">
        <f t="shared" si="125"/>
        <v>12</v>
      </c>
      <c r="K1085" s="436" t="s">
        <v>770</v>
      </c>
      <c r="L1085" s="436"/>
      <c r="M1085" s="1782">
        <f t="shared" si="126"/>
        <v>17897</v>
      </c>
      <c r="N1085" s="433">
        <f t="shared" si="127"/>
        <v>17881</v>
      </c>
      <c r="O1085" s="427">
        <f t="shared" si="128"/>
        <v>44634</v>
      </c>
      <c r="Q1085" s="1563"/>
      <c r="R1085" s="554"/>
    </row>
    <row r="1086" spans="1:18" s="118" customFormat="1" ht="18" customHeight="1" x14ac:dyDescent="0.2">
      <c r="A1086" s="476" t="str">
        <f t="shared" si="129"/>
        <v>22</v>
      </c>
      <c r="B1086" s="427">
        <v>44635</v>
      </c>
      <c r="C1086" s="403" t="s">
        <v>1</v>
      </c>
      <c r="D1086" s="428" t="s">
        <v>98</v>
      </c>
      <c r="E1086" s="557">
        <v>0</v>
      </c>
      <c r="F1086" s="471">
        <v>0</v>
      </c>
      <c r="G1086" s="558">
        <v>0</v>
      </c>
      <c r="H1086" s="481">
        <f t="shared" si="123"/>
        <v>16</v>
      </c>
      <c r="I1086" s="431">
        <f t="shared" si="124"/>
        <v>0</v>
      </c>
      <c r="J1086" s="431">
        <f t="shared" si="125"/>
        <v>16</v>
      </c>
      <c r="K1086" s="436" t="s">
        <v>1143</v>
      </c>
      <c r="L1086" s="436"/>
      <c r="M1086" s="1782">
        <f t="shared" si="126"/>
        <v>17897</v>
      </c>
      <c r="N1086" s="433">
        <f t="shared" si="127"/>
        <v>17881</v>
      </c>
      <c r="O1086" s="427">
        <f t="shared" si="128"/>
        <v>44635</v>
      </c>
      <c r="Q1086" s="1563"/>
      <c r="R1086" s="554"/>
    </row>
    <row r="1087" spans="1:18" s="118" customFormat="1" ht="18" customHeight="1" x14ac:dyDescent="0.2">
      <c r="A1087" s="476" t="str">
        <f t="shared" si="129"/>
        <v>22</v>
      </c>
      <c r="B1087" s="427">
        <v>44636</v>
      </c>
      <c r="C1087" s="403" t="s">
        <v>2</v>
      </c>
      <c r="D1087" s="428" t="s">
        <v>98</v>
      </c>
      <c r="E1087" s="557">
        <v>0</v>
      </c>
      <c r="F1087" s="754">
        <v>4</v>
      </c>
      <c r="G1087" s="755">
        <v>0</v>
      </c>
      <c r="H1087" s="481">
        <f t="shared" si="123"/>
        <v>20</v>
      </c>
      <c r="I1087" s="431">
        <f t="shared" si="124"/>
        <v>0</v>
      </c>
      <c r="J1087" s="431">
        <f t="shared" si="125"/>
        <v>16</v>
      </c>
      <c r="K1087" s="436" t="s">
        <v>1143</v>
      </c>
      <c r="L1087" s="436"/>
      <c r="M1087" s="1782">
        <f t="shared" si="126"/>
        <v>17901</v>
      </c>
      <c r="N1087" s="433">
        <f t="shared" si="127"/>
        <v>17881</v>
      </c>
      <c r="O1087" s="427">
        <f t="shared" si="128"/>
        <v>44636</v>
      </c>
      <c r="Q1087" s="1563"/>
      <c r="R1087" s="554"/>
    </row>
    <row r="1088" spans="1:18" s="118" customFormat="1" ht="18" customHeight="1" x14ac:dyDescent="0.2">
      <c r="A1088" s="476" t="str">
        <f t="shared" si="129"/>
        <v>22</v>
      </c>
      <c r="B1088" s="427">
        <v>44637</v>
      </c>
      <c r="C1088" s="403" t="s">
        <v>3</v>
      </c>
      <c r="D1088" s="428" t="s">
        <v>98</v>
      </c>
      <c r="E1088" s="557">
        <v>6</v>
      </c>
      <c r="F1088" s="529">
        <v>4</v>
      </c>
      <c r="G1088" s="558">
        <v>6</v>
      </c>
      <c r="H1088" s="481">
        <f t="shared" ref="H1088:H1102" si="130">H1087+F1088-G1088</f>
        <v>18</v>
      </c>
      <c r="I1088" s="431">
        <f t="shared" ref="I1088:I1102" si="131">I1087+G1088-E1088</f>
        <v>0</v>
      </c>
      <c r="J1088" s="431">
        <f t="shared" ref="J1088:J1102" si="132">(G1088-H1087)*-1</f>
        <v>14</v>
      </c>
      <c r="K1088" s="436" t="s">
        <v>1143</v>
      </c>
      <c r="L1088" s="436"/>
      <c r="M1088" s="1782">
        <f t="shared" ref="M1088:M1102" si="133">M1087+F1088</f>
        <v>17905</v>
      </c>
      <c r="N1088" s="433">
        <f t="shared" ref="N1088:N1102" si="134">N1087+G1088</f>
        <v>17887</v>
      </c>
      <c r="O1088" s="427">
        <f t="shared" ref="O1088:O1102" si="135">B1088</f>
        <v>44637</v>
      </c>
      <c r="Q1088" s="1563"/>
      <c r="R1088" s="554"/>
    </row>
    <row r="1089" spans="1:18" s="118" customFormat="1" ht="18" customHeight="1" x14ac:dyDescent="0.2">
      <c r="A1089" s="476" t="str">
        <f t="shared" si="129"/>
        <v>22</v>
      </c>
      <c r="B1089" s="427">
        <v>44638</v>
      </c>
      <c r="C1089" s="403" t="s">
        <v>4</v>
      </c>
      <c r="D1089" s="428" t="s">
        <v>98</v>
      </c>
      <c r="E1089" s="557">
        <v>6</v>
      </c>
      <c r="F1089" s="529">
        <v>3</v>
      </c>
      <c r="G1089" s="558">
        <v>6</v>
      </c>
      <c r="H1089" s="481">
        <f t="shared" si="130"/>
        <v>15</v>
      </c>
      <c r="I1089" s="431">
        <f t="shared" si="131"/>
        <v>0</v>
      </c>
      <c r="J1089" s="431">
        <f t="shared" si="132"/>
        <v>12</v>
      </c>
      <c r="K1089" s="436" t="s">
        <v>1143</v>
      </c>
      <c r="L1089" s="436"/>
      <c r="M1089" s="1782">
        <f t="shared" si="133"/>
        <v>17908</v>
      </c>
      <c r="N1089" s="433">
        <f t="shared" si="134"/>
        <v>17893</v>
      </c>
      <c r="O1089" s="427">
        <f t="shared" si="135"/>
        <v>44638</v>
      </c>
      <c r="Q1089" s="1563"/>
      <c r="R1089" s="554"/>
    </row>
    <row r="1090" spans="1:18" s="118" customFormat="1" ht="18" customHeight="1" x14ac:dyDescent="0.2">
      <c r="A1090" s="468" t="str">
        <f t="shared" si="129"/>
        <v>22</v>
      </c>
      <c r="B1090" s="435">
        <v>44639</v>
      </c>
      <c r="C1090" s="583" t="s">
        <v>5</v>
      </c>
      <c r="D1090" s="459" t="s">
        <v>99</v>
      </c>
      <c r="E1090" s="555"/>
      <c r="F1090" s="384"/>
      <c r="G1090" s="555"/>
      <c r="H1090" s="472">
        <f t="shared" si="130"/>
        <v>15</v>
      </c>
      <c r="I1090" s="473">
        <f t="shared" si="131"/>
        <v>0</v>
      </c>
      <c r="J1090" s="473">
        <f t="shared" si="132"/>
        <v>15</v>
      </c>
      <c r="K1090" s="585"/>
      <c r="L1090" s="585"/>
      <c r="M1090" s="1781">
        <f t="shared" si="133"/>
        <v>17908</v>
      </c>
      <c r="N1090" s="475">
        <f t="shared" si="134"/>
        <v>17893</v>
      </c>
      <c r="O1090" s="427">
        <f t="shared" si="135"/>
        <v>44639</v>
      </c>
      <c r="Q1090" s="1563"/>
      <c r="R1090" s="554"/>
    </row>
    <row r="1091" spans="1:18" s="118" customFormat="1" ht="18" customHeight="1" x14ac:dyDescent="0.2">
      <c r="A1091" s="468" t="str">
        <f t="shared" si="129"/>
        <v>22</v>
      </c>
      <c r="B1091" s="435">
        <v>44640</v>
      </c>
      <c r="C1091" s="583" t="s">
        <v>100</v>
      </c>
      <c r="D1091" s="459" t="s">
        <v>99</v>
      </c>
      <c r="E1091" s="555"/>
      <c r="F1091" s="384"/>
      <c r="G1091" s="555"/>
      <c r="H1091" s="472">
        <f t="shared" si="130"/>
        <v>15</v>
      </c>
      <c r="I1091" s="473">
        <f t="shared" si="131"/>
        <v>0</v>
      </c>
      <c r="J1091" s="473">
        <f t="shared" si="132"/>
        <v>15</v>
      </c>
      <c r="K1091" s="585"/>
      <c r="L1091" s="585"/>
      <c r="M1091" s="1781">
        <f t="shared" si="133"/>
        <v>17908</v>
      </c>
      <c r="N1091" s="475">
        <f t="shared" si="134"/>
        <v>17893</v>
      </c>
      <c r="O1091" s="427">
        <f t="shared" si="135"/>
        <v>44640</v>
      </c>
      <c r="Q1091" s="1563"/>
      <c r="R1091" s="554"/>
    </row>
    <row r="1092" spans="1:18" s="118" customFormat="1" ht="18" customHeight="1" x14ac:dyDescent="0.2">
      <c r="A1092" s="468" t="str">
        <f t="shared" si="129"/>
        <v>22</v>
      </c>
      <c r="B1092" s="435">
        <v>44641</v>
      </c>
      <c r="C1092" s="583" t="s">
        <v>0</v>
      </c>
      <c r="D1092" s="459" t="s">
        <v>99</v>
      </c>
      <c r="E1092" s="555"/>
      <c r="F1092" s="384"/>
      <c r="G1092" s="555"/>
      <c r="H1092" s="472">
        <f t="shared" si="130"/>
        <v>15</v>
      </c>
      <c r="I1092" s="473">
        <f t="shared" si="131"/>
        <v>0</v>
      </c>
      <c r="J1092" s="473">
        <f t="shared" si="132"/>
        <v>15</v>
      </c>
      <c r="K1092" s="585"/>
      <c r="L1092" s="585"/>
      <c r="M1092" s="1781">
        <f t="shared" si="133"/>
        <v>17908</v>
      </c>
      <c r="N1092" s="475">
        <f t="shared" si="134"/>
        <v>17893</v>
      </c>
      <c r="O1092" s="427">
        <f t="shared" si="135"/>
        <v>44641</v>
      </c>
      <c r="Q1092" s="1563"/>
      <c r="R1092" s="554"/>
    </row>
    <row r="1093" spans="1:18" s="118" customFormat="1" ht="18" customHeight="1" x14ac:dyDescent="0.2">
      <c r="A1093" s="476" t="str">
        <f t="shared" si="129"/>
        <v>22</v>
      </c>
      <c r="B1093" s="427">
        <v>44642</v>
      </c>
      <c r="C1093" s="403" t="s">
        <v>1</v>
      </c>
      <c r="D1093" s="428" t="s">
        <v>98</v>
      </c>
      <c r="E1093" s="557">
        <v>6</v>
      </c>
      <c r="F1093" s="471">
        <v>0</v>
      </c>
      <c r="G1093" s="558">
        <v>6</v>
      </c>
      <c r="H1093" s="481">
        <f t="shared" si="130"/>
        <v>9</v>
      </c>
      <c r="I1093" s="431">
        <f t="shared" si="131"/>
        <v>0</v>
      </c>
      <c r="J1093" s="431">
        <f t="shared" si="132"/>
        <v>9</v>
      </c>
      <c r="K1093" s="436" t="s">
        <v>771</v>
      </c>
      <c r="L1093" s="436"/>
      <c r="M1093" s="1782">
        <f t="shared" si="133"/>
        <v>17908</v>
      </c>
      <c r="N1093" s="433">
        <f t="shared" si="134"/>
        <v>17899</v>
      </c>
      <c r="O1093" s="427">
        <f t="shared" si="135"/>
        <v>44642</v>
      </c>
      <c r="Q1093" s="1563"/>
      <c r="R1093" s="554"/>
    </row>
    <row r="1094" spans="1:18" s="118" customFormat="1" ht="18" customHeight="1" x14ac:dyDescent="0.2">
      <c r="A1094" s="476" t="str">
        <f t="shared" si="129"/>
        <v>22</v>
      </c>
      <c r="B1094" s="427">
        <v>44643</v>
      </c>
      <c r="C1094" s="403" t="s">
        <v>2</v>
      </c>
      <c r="D1094" s="428" t="s">
        <v>98</v>
      </c>
      <c r="E1094" s="557">
        <v>6</v>
      </c>
      <c r="F1094" s="529">
        <v>3</v>
      </c>
      <c r="G1094" s="558">
        <v>6</v>
      </c>
      <c r="H1094" s="481">
        <f t="shared" si="130"/>
        <v>6</v>
      </c>
      <c r="I1094" s="431">
        <f t="shared" si="131"/>
        <v>0</v>
      </c>
      <c r="J1094" s="431">
        <f t="shared" si="132"/>
        <v>3</v>
      </c>
      <c r="K1094" s="436" t="s">
        <v>771</v>
      </c>
      <c r="L1094" s="436"/>
      <c r="M1094" s="1782">
        <f t="shared" si="133"/>
        <v>17911</v>
      </c>
      <c r="N1094" s="433">
        <f t="shared" si="134"/>
        <v>17905</v>
      </c>
      <c r="O1094" s="427">
        <f t="shared" si="135"/>
        <v>44643</v>
      </c>
      <c r="Q1094" s="1563"/>
      <c r="R1094" s="554"/>
    </row>
    <row r="1095" spans="1:18" s="118" customFormat="1" ht="18" customHeight="1" x14ac:dyDescent="0.2">
      <c r="A1095" s="476" t="str">
        <f t="shared" si="129"/>
        <v>22</v>
      </c>
      <c r="B1095" s="427">
        <v>44644</v>
      </c>
      <c r="C1095" s="403" t="s">
        <v>3</v>
      </c>
      <c r="D1095" s="428" t="s">
        <v>98</v>
      </c>
      <c r="E1095" s="557">
        <v>6</v>
      </c>
      <c r="F1095" s="471">
        <v>0</v>
      </c>
      <c r="G1095" s="558">
        <v>6</v>
      </c>
      <c r="H1095" s="481">
        <f t="shared" si="130"/>
        <v>0</v>
      </c>
      <c r="I1095" s="431">
        <f t="shared" si="131"/>
        <v>0</v>
      </c>
      <c r="J1095" s="431">
        <f t="shared" si="132"/>
        <v>0</v>
      </c>
      <c r="K1095" s="436" t="s">
        <v>771</v>
      </c>
      <c r="L1095" s="436"/>
      <c r="M1095" s="1782">
        <f t="shared" si="133"/>
        <v>17911</v>
      </c>
      <c r="N1095" s="433">
        <f t="shared" si="134"/>
        <v>17911</v>
      </c>
      <c r="O1095" s="427">
        <f t="shared" si="135"/>
        <v>44644</v>
      </c>
      <c r="Q1095" s="1563"/>
      <c r="R1095" s="554"/>
    </row>
    <row r="1096" spans="1:18" s="118" customFormat="1" ht="18" customHeight="1" x14ac:dyDescent="0.2">
      <c r="A1096" s="476" t="str">
        <f t="shared" si="129"/>
        <v>22</v>
      </c>
      <c r="B1096" s="427">
        <v>44645</v>
      </c>
      <c r="C1096" s="403" t="s">
        <v>4</v>
      </c>
      <c r="D1096" s="428" t="s">
        <v>98</v>
      </c>
      <c r="E1096" s="429">
        <v>0</v>
      </c>
      <c r="F1096" s="471">
        <v>0</v>
      </c>
      <c r="G1096" s="470">
        <v>0</v>
      </c>
      <c r="H1096" s="481">
        <f t="shared" si="130"/>
        <v>0</v>
      </c>
      <c r="I1096" s="431">
        <f t="shared" si="131"/>
        <v>0</v>
      </c>
      <c r="J1096" s="431">
        <f t="shared" si="132"/>
        <v>0</v>
      </c>
      <c r="K1096" s="506"/>
      <c r="L1096" s="506"/>
      <c r="M1096" s="1782">
        <f t="shared" si="133"/>
        <v>17911</v>
      </c>
      <c r="N1096" s="433">
        <f t="shared" si="134"/>
        <v>17911</v>
      </c>
      <c r="O1096" s="427">
        <f t="shared" si="135"/>
        <v>44645</v>
      </c>
      <c r="Q1096" s="1563"/>
      <c r="R1096" s="554"/>
    </row>
    <row r="1097" spans="1:18" s="118" customFormat="1" ht="18" customHeight="1" x14ac:dyDescent="0.2">
      <c r="A1097" s="468" t="str">
        <f t="shared" si="129"/>
        <v>22</v>
      </c>
      <c r="B1097" s="435">
        <v>44646</v>
      </c>
      <c r="C1097" s="583" t="s">
        <v>5</v>
      </c>
      <c r="D1097" s="459" t="s">
        <v>99</v>
      </c>
      <c r="E1097" s="555"/>
      <c r="F1097" s="384"/>
      <c r="G1097" s="555"/>
      <c r="H1097" s="472">
        <f t="shared" si="130"/>
        <v>0</v>
      </c>
      <c r="I1097" s="473">
        <f t="shared" si="131"/>
        <v>0</v>
      </c>
      <c r="J1097" s="473">
        <f t="shared" si="132"/>
        <v>0</v>
      </c>
      <c r="K1097" s="585"/>
      <c r="L1097" s="585"/>
      <c r="M1097" s="1781">
        <f t="shared" si="133"/>
        <v>17911</v>
      </c>
      <c r="N1097" s="475">
        <f t="shared" si="134"/>
        <v>17911</v>
      </c>
      <c r="O1097" s="427">
        <f t="shared" si="135"/>
        <v>44646</v>
      </c>
      <c r="Q1097" s="1563"/>
      <c r="R1097" s="554"/>
    </row>
    <row r="1098" spans="1:18" s="118" customFormat="1" ht="18" customHeight="1" x14ac:dyDescent="0.2">
      <c r="A1098" s="468" t="str">
        <f t="shared" si="129"/>
        <v>22</v>
      </c>
      <c r="B1098" s="435">
        <v>44647</v>
      </c>
      <c r="C1098" s="583" t="s">
        <v>100</v>
      </c>
      <c r="D1098" s="459" t="s">
        <v>99</v>
      </c>
      <c r="E1098" s="555"/>
      <c r="F1098" s="384"/>
      <c r="G1098" s="555"/>
      <c r="H1098" s="472">
        <f t="shared" si="130"/>
        <v>0</v>
      </c>
      <c r="I1098" s="473">
        <f t="shared" si="131"/>
        <v>0</v>
      </c>
      <c r="J1098" s="473">
        <f t="shared" si="132"/>
        <v>0</v>
      </c>
      <c r="K1098" s="585"/>
      <c r="L1098" s="585"/>
      <c r="M1098" s="1781">
        <f t="shared" si="133"/>
        <v>17911</v>
      </c>
      <c r="N1098" s="475">
        <f t="shared" si="134"/>
        <v>17911</v>
      </c>
      <c r="O1098" s="427">
        <f t="shared" si="135"/>
        <v>44647</v>
      </c>
      <c r="Q1098" s="1563"/>
      <c r="R1098" s="554"/>
    </row>
    <row r="1099" spans="1:18" s="118" customFormat="1" ht="18" customHeight="1" x14ac:dyDescent="0.2">
      <c r="A1099" s="476" t="str">
        <f t="shared" si="129"/>
        <v>22</v>
      </c>
      <c r="B1099" s="427">
        <v>44648</v>
      </c>
      <c r="C1099" s="403" t="s">
        <v>0</v>
      </c>
      <c r="D1099" s="428" t="s">
        <v>98</v>
      </c>
      <c r="E1099" s="429">
        <v>0</v>
      </c>
      <c r="F1099" s="471">
        <v>0</v>
      </c>
      <c r="G1099" s="470">
        <v>0</v>
      </c>
      <c r="H1099" s="481">
        <f t="shared" si="130"/>
        <v>0</v>
      </c>
      <c r="I1099" s="431">
        <f t="shared" si="131"/>
        <v>0</v>
      </c>
      <c r="J1099" s="431">
        <f t="shared" si="132"/>
        <v>0</v>
      </c>
      <c r="K1099" s="506"/>
      <c r="L1099" s="506"/>
      <c r="M1099" s="1782">
        <f t="shared" si="133"/>
        <v>17911</v>
      </c>
      <c r="N1099" s="433">
        <f t="shared" si="134"/>
        <v>17911</v>
      </c>
      <c r="O1099" s="427">
        <f t="shared" si="135"/>
        <v>44648</v>
      </c>
      <c r="Q1099" s="1563"/>
      <c r="R1099" s="554"/>
    </row>
    <row r="1100" spans="1:18" s="118" customFormat="1" ht="18" customHeight="1" x14ac:dyDescent="0.2">
      <c r="A1100" s="476" t="str">
        <f t="shared" si="129"/>
        <v>22</v>
      </c>
      <c r="B1100" s="427">
        <v>44649</v>
      </c>
      <c r="C1100" s="403" t="s">
        <v>1</v>
      </c>
      <c r="D1100" s="428" t="s">
        <v>98</v>
      </c>
      <c r="E1100" s="429">
        <v>0</v>
      </c>
      <c r="F1100" s="471">
        <v>0</v>
      </c>
      <c r="G1100" s="470">
        <v>0</v>
      </c>
      <c r="H1100" s="481">
        <f t="shared" si="130"/>
        <v>0</v>
      </c>
      <c r="I1100" s="431">
        <f t="shared" si="131"/>
        <v>0</v>
      </c>
      <c r="J1100" s="431">
        <f t="shared" si="132"/>
        <v>0</v>
      </c>
      <c r="K1100" s="506"/>
      <c r="L1100" s="506"/>
      <c r="M1100" s="1782">
        <f t="shared" si="133"/>
        <v>17911</v>
      </c>
      <c r="N1100" s="433">
        <f t="shared" si="134"/>
        <v>17911</v>
      </c>
      <c r="O1100" s="427">
        <f t="shared" si="135"/>
        <v>44649</v>
      </c>
      <c r="Q1100" s="1563"/>
      <c r="R1100" s="554"/>
    </row>
    <row r="1101" spans="1:18" s="118" customFormat="1" ht="18" customHeight="1" x14ac:dyDescent="0.2">
      <c r="A1101" s="476" t="str">
        <f t="shared" si="129"/>
        <v>22</v>
      </c>
      <c r="B1101" s="427">
        <v>44650</v>
      </c>
      <c r="C1101" s="403" t="s">
        <v>2</v>
      </c>
      <c r="D1101" s="428" t="s">
        <v>98</v>
      </c>
      <c r="E1101" s="429">
        <v>0</v>
      </c>
      <c r="F1101" s="471">
        <v>0</v>
      </c>
      <c r="G1101" s="470">
        <v>0</v>
      </c>
      <c r="H1101" s="481">
        <f t="shared" si="130"/>
        <v>0</v>
      </c>
      <c r="I1101" s="431">
        <f t="shared" si="131"/>
        <v>0</v>
      </c>
      <c r="J1101" s="431">
        <f t="shared" si="132"/>
        <v>0</v>
      </c>
      <c r="K1101" s="506"/>
      <c r="L1101" s="506"/>
      <c r="M1101" s="1782">
        <f t="shared" si="133"/>
        <v>17911</v>
      </c>
      <c r="N1101" s="433">
        <f t="shared" si="134"/>
        <v>17911</v>
      </c>
      <c r="O1101" s="427">
        <f t="shared" si="135"/>
        <v>44650</v>
      </c>
      <c r="Q1101" s="1563"/>
      <c r="R1101" s="554"/>
    </row>
    <row r="1102" spans="1:18" s="118" customFormat="1" ht="18" customHeight="1" x14ac:dyDescent="0.2">
      <c r="A1102" s="476" t="str">
        <f t="shared" si="129"/>
        <v>22</v>
      </c>
      <c r="B1102" s="427">
        <v>44651</v>
      </c>
      <c r="C1102" s="403" t="s">
        <v>3</v>
      </c>
      <c r="D1102" s="428" t="s">
        <v>98</v>
      </c>
      <c r="E1102" s="429">
        <v>0</v>
      </c>
      <c r="F1102" s="471">
        <v>0</v>
      </c>
      <c r="G1102" s="470">
        <v>0</v>
      </c>
      <c r="H1102" s="481">
        <f t="shared" si="130"/>
        <v>0</v>
      </c>
      <c r="I1102" s="431">
        <f t="shared" si="131"/>
        <v>0</v>
      </c>
      <c r="J1102" s="431">
        <f t="shared" si="132"/>
        <v>0</v>
      </c>
      <c r="K1102" s="506"/>
      <c r="L1102" s="506"/>
      <c r="M1102" s="1782">
        <f t="shared" si="133"/>
        <v>17911</v>
      </c>
      <c r="N1102" s="433">
        <f t="shared" si="134"/>
        <v>17911</v>
      </c>
      <c r="O1102" s="427">
        <f t="shared" si="135"/>
        <v>44651</v>
      </c>
      <c r="Q1102" s="1563"/>
      <c r="R1102" s="554"/>
    </row>
    <row r="1103" spans="1:18" s="118" customFormat="1" ht="18" customHeight="1" x14ac:dyDescent="0.2">
      <c r="A1103" s="476" t="str">
        <f t="shared" si="129"/>
        <v>22</v>
      </c>
      <c r="B1103" s="427">
        <v>44652</v>
      </c>
      <c r="C1103" s="426" t="s">
        <v>4</v>
      </c>
      <c r="D1103" s="428" t="s">
        <v>98</v>
      </c>
      <c r="E1103" s="429">
        <v>0</v>
      </c>
      <c r="F1103" s="471">
        <v>0</v>
      </c>
      <c r="G1103" s="470">
        <v>0</v>
      </c>
      <c r="H1103" s="481">
        <f t="shared" ref="H1103:H1166" si="136">H1102+F1103-G1103</f>
        <v>0</v>
      </c>
      <c r="I1103" s="431">
        <f t="shared" ref="I1103:I1166" si="137">I1102+G1103-E1103</f>
        <v>0</v>
      </c>
      <c r="J1103" s="431">
        <f t="shared" ref="J1103:J1166" si="138">(G1103-H1102)*-1</f>
        <v>0</v>
      </c>
      <c r="K1103" s="506"/>
      <c r="L1103" s="506"/>
      <c r="M1103" s="1782">
        <f t="shared" ref="M1103:M1166" si="139">M1102+F1103</f>
        <v>17911</v>
      </c>
      <c r="N1103" s="433">
        <f t="shared" ref="N1103:N1166" si="140">N1102+G1103</f>
        <v>17911</v>
      </c>
      <c r="O1103" s="427">
        <f t="shared" ref="O1103:O1166" si="141">B1103</f>
        <v>44652</v>
      </c>
      <c r="Q1103" s="1563"/>
      <c r="R1103" s="554"/>
    </row>
    <row r="1104" spans="1:18" s="118" customFormat="1" ht="18" customHeight="1" x14ac:dyDescent="0.2">
      <c r="A1104" s="468" t="str">
        <f t="shared" si="129"/>
        <v>22</v>
      </c>
      <c r="B1104" s="435">
        <v>44653</v>
      </c>
      <c r="C1104" s="469" t="s">
        <v>5</v>
      </c>
      <c r="D1104" s="459" t="s">
        <v>99</v>
      </c>
      <c r="E1104" s="555">
        <v>0</v>
      </c>
      <c r="F1104" s="384"/>
      <c r="G1104" s="555">
        <v>0</v>
      </c>
      <c r="H1104" s="472">
        <f t="shared" si="136"/>
        <v>0</v>
      </c>
      <c r="I1104" s="473">
        <f t="shared" si="137"/>
        <v>0</v>
      </c>
      <c r="J1104" s="473">
        <f t="shared" si="138"/>
        <v>0</v>
      </c>
      <c r="K1104" s="561" t="s">
        <v>697</v>
      </c>
      <c r="L1104" s="561"/>
      <c r="M1104" s="1781">
        <f t="shared" si="139"/>
        <v>17911</v>
      </c>
      <c r="N1104" s="475">
        <f t="shared" si="140"/>
        <v>17911</v>
      </c>
      <c r="O1104" s="427">
        <f t="shared" si="141"/>
        <v>44653</v>
      </c>
      <c r="Q1104" s="1563"/>
      <c r="R1104" s="554"/>
    </row>
    <row r="1105" spans="1:18" s="118" customFormat="1" ht="18" customHeight="1" x14ac:dyDescent="0.2">
      <c r="A1105" s="468" t="str">
        <f t="shared" si="129"/>
        <v>22</v>
      </c>
      <c r="B1105" s="435">
        <v>44654</v>
      </c>
      <c r="C1105" s="469" t="s">
        <v>100</v>
      </c>
      <c r="D1105" s="459" t="s">
        <v>99</v>
      </c>
      <c r="E1105" s="555">
        <v>0</v>
      </c>
      <c r="F1105" s="384"/>
      <c r="G1105" s="555">
        <v>0</v>
      </c>
      <c r="H1105" s="472">
        <f t="shared" si="136"/>
        <v>0</v>
      </c>
      <c r="I1105" s="473">
        <f t="shared" si="137"/>
        <v>0</v>
      </c>
      <c r="J1105" s="473">
        <f t="shared" si="138"/>
        <v>0</v>
      </c>
      <c r="K1105" s="585"/>
      <c r="L1105" s="585"/>
      <c r="M1105" s="1781">
        <f t="shared" si="139"/>
        <v>17911</v>
      </c>
      <c r="N1105" s="475">
        <f t="shared" si="140"/>
        <v>17911</v>
      </c>
      <c r="O1105" s="427">
        <f t="shared" si="141"/>
        <v>44654</v>
      </c>
      <c r="Q1105" s="1563"/>
      <c r="R1105" s="554"/>
    </row>
    <row r="1106" spans="1:18" s="118" customFormat="1" ht="18" customHeight="1" x14ac:dyDescent="0.2">
      <c r="A1106" s="476" t="str">
        <f t="shared" si="129"/>
        <v>22</v>
      </c>
      <c r="B1106" s="427">
        <v>44655</v>
      </c>
      <c r="C1106" s="426" t="s">
        <v>0</v>
      </c>
      <c r="D1106" s="428" t="s">
        <v>98</v>
      </c>
      <c r="E1106" s="429">
        <v>0</v>
      </c>
      <c r="F1106" s="471">
        <v>0</v>
      </c>
      <c r="G1106" s="470">
        <v>0</v>
      </c>
      <c r="H1106" s="481">
        <f t="shared" si="136"/>
        <v>0</v>
      </c>
      <c r="I1106" s="431">
        <f t="shared" si="137"/>
        <v>0</v>
      </c>
      <c r="J1106" s="431">
        <f t="shared" si="138"/>
        <v>0</v>
      </c>
      <c r="K1106" s="506"/>
      <c r="L1106" s="506"/>
      <c r="M1106" s="1782">
        <f t="shared" si="139"/>
        <v>17911</v>
      </c>
      <c r="N1106" s="433">
        <f t="shared" si="140"/>
        <v>17911</v>
      </c>
      <c r="O1106" s="427">
        <f t="shared" si="141"/>
        <v>44655</v>
      </c>
      <c r="Q1106" s="1563"/>
      <c r="R1106" s="554"/>
    </row>
    <row r="1107" spans="1:18" s="118" customFormat="1" ht="18" customHeight="1" x14ac:dyDescent="0.2">
      <c r="A1107" s="476" t="str">
        <f t="shared" si="129"/>
        <v>22</v>
      </c>
      <c r="B1107" s="427">
        <v>44656</v>
      </c>
      <c r="C1107" s="426" t="s">
        <v>1</v>
      </c>
      <c r="D1107" s="428" t="s">
        <v>98</v>
      </c>
      <c r="E1107" s="429">
        <v>0</v>
      </c>
      <c r="F1107" s="471">
        <v>0</v>
      </c>
      <c r="G1107" s="470">
        <v>0</v>
      </c>
      <c r="H1107" s="481">
        <f t="shared" si="136"/>
        <v>0</v>
      </c>
      <c r="I1107" s="431">
        <f t="shared" si="137"/>
        <v>0</v>
      </c>
      <c r="J1107" s="431">
        <f t="shared" si="138"/>
        <v>0</v>
      </c>
      <c r="K1107" s="506"/>
      <c r="L1107" s="506"/>
      <c r="M1107" s="1782">
        <f t="shared" si="139"/>
        <v>17911</v>
      </c>
      <c r="N1107" s="433">
        <f t="shared" si="140"/>
        <v>17911</v>
      </c>
      <c r="O1107" s="427">
        <f t="shared" si="141"/>
        <v>44656</v>
      </c>
      <c r="Q1107" s="1563"/>
      <c r="R1107" s="554"/>
    </row>
    <row r="1108" spans="1:18" s="118" customFormat="1" ht="18" customHeight="1" x14ac:dyDescent="0.2">
      <c r="A1108" s="476" t="str">
        <f t="shared" si="129"/>
        <v>22</v>
      </c>
      <c r="B1108" s="427">
        <v>44657</v>
      </c>
      <c r="C1108" s="426" t="s">
        <v>2</v>
      </c>
      <c r="D1108" s="428" t="s">
        <v>98</v>
      </c>
      <c r="E1108" s="429">
        <v>0</v>
      </c>
      <c r="F1108" s="471">
        <v>0</v>
      </c>
      <c r="G1108" s="470">
        <v>0</v>
      </c>
      <c r="H1108" s="481">
        <f t="shared" si="136"/>
        <v>0</v>
      </c>
      <c r="I1108" s="431">
        <f t="shared" si="137"/>
        <v>0</v>
      </c>
      <c r="J1108" s="431">
        <f t="shared" si="138"/>
        <v>0</v>
      </c>
      <c r="K1108" s="506"/>
      <c r="L1108" s="506"/>
      <c r="M1108" s="1782">
        <f t="shared" si="139"/>
        <v>17911</v>
      </c>
      <c r="N1108" s="433">
        <f t="shared" si="140"/>
        <v>17911</v>
      </c>
      <c r="O1108" s="427">
        <f t="shared" si="141"/>
        <v>44657</v>
      </c>
      <c r="Q1108" s="1563"/>
      <c r="R1108" s="554"/>
    </row>
    <row r="1109" spans="1:18" s="118" customFormat="1" ht="18" customHeight="1" x14ac:dyDescent="0.2">
      <c r="A1109" s="476" t="str">
        <f t="shared" si="129"/>
        <v>22</v>
      </c>
      <c r="B1109" s="427">
        <v>44658</v>
      </c>
      <c r="C1109" s="426" t="s">
        <v>3</v>
      </c>
      <c r="D1109" s="428" t="s">
        <v>98</v>
      </c>
      <c r="E1109" s="429">
        <v>0</v>
      </c>
      <c r="F1109" s="471">
        <v>2</v>
      </c>
      <c r="G1109" s="470">
        <v>0</v>
      </c>
      <c r="H1109" s="481">
        <f t="shared" si="136"/>
        <v>2</v>
      </c>
      <c r="I1109" s="431">
        <f t="shared" si="137"/>
        <v>0</v>
      </c>
      <c r="J1109" s="431">
        <f t="shared" si="138"/>
        <v>0</v>
      </c>
      <c r="K1109" s="506"/>
      <c r="L1109" s="506"/>
      <c r="M1109" s="1782">
        <f t="shared" si="139"/>
        <v>17913</v>
      </c>
      <c r="N1109" s="433">
        <f t="shared" si="140"/>
        <v>17911</v>
      </c>
      <c r="O1109" s="427">
        <f t="shared" si="141"/>
        <v>44658</v>
      </c>
      <c r="Q1109" s="1563"/>
      <c r="R1109" s="554"/>
    </row>
    <row r="1110" spans="1:18" s="118" customFormat="1" ht="18" customHeight="1" x14ac:dyDescent="0.2">
      <c r="A1110" s="476" t="str">
        <f t="shared" si="129"/>
        <v>22</v>
      </c>
      <c r="B1110" s="427">
        <v>44659</v>
      </c>
      <c r="C1110" s="426" t="s">
        <v>4</v>
      </c>
      <c r="D1110" s="428" t="s">
        <v>98</v>
      </c>
      <c r="E1110" s="429">
        <v>2</v>
      </c>
      <c r="F1110" s="471">
        <v>2</v>
      </c>
      <c r="G1110" s="470">
        <v>2</v>
      </c>
      <c r="H1110" s="481">
        <f t="shared" si="136"/>
        <v>2</v>
      </c>
      <c r="I1110" s="431">
        <f t="shared" si="137"/>
        <v>0</v>
      </c>
      <c r="J1110" s="431">
        <f t="shared" si="138"/>
        <v>0</v>
      </c>
      <c r="K1110" s="506"/>
      <c r="L1110" s="506"/>
      <c r="M1110" s="1782">
        <f t="shared" si="139"/>
        <v>17915</v>
      </c>
      <c r="N1110" s="433">
        <f t="shared" si="140"/>
        <v>17913</v>
      </c>
      <c r="O1110" s="427">
        <f t="shared" si="141"/>
        <v>44659</v>
      </c>
      <c r="Q1110" s="1563"/>
      <c r="R1110" s="554"/>
    </row>
    <row r="1111" spans="1:18" s="118" customFormat="1" ht="18" customHeight="1" x14ac:dyDescent="0.2">
      <c r="A1111" s="468" t="str">
        <f t="shared" si="129"/>
        <v>22</v>
      </c>
      <c r="B1111" s="435">
        <v>44660</v>
      </c>
      <c r="C1111" s="469" t="s">
        <v>5</v>
      </c>
      <c r="D1111" s="459" t="s">
        <v>99</v>
      </c>
      <c r="E1111" s="555"/>
      <c r="F1111" s="384"/>
      <c r="G1111" s="555"/>
      <c r="H1111" s="472">
        <f t="shared" si="136"/>
        <v>2</v>
      </c>
      <c r="I1111" s="473">
        <f t="shared" si="137"/>
        <v>0</v>
      </c>
      <c r="J1111" s="473">
        <f t="shared" si="138"/>
        <v>2</v>
      </c>
      <c r="K1111" s="561" t="s">
        <v>697</v>
      </c>
      <c r="L1111" s="561"/>
      <c r="M1111" s="1781">
        <f t="shared" si="139"/>
        <v>17915</v>
      </c>
      <c r="N1111" s="475">
        <f t="shared" si="140"/>
        <v>17913</v>
      </c>
      <c r="O1111" s="427">
        <f t="shared" si="141"/>
        <v>44660</v>
      </c>
      <c r="Q1111" s="1563"/>
      <c r="R1111" s="554"/>
    </row>
    <row r="1112" spans="1:18" s="118" customFormat="1" ht="18" customHeight="1" x14ac:dyDescent="0.2">
      <c r="A1112" s="468" t="str">
        <f t="shared" si="129"/>
        <v>22</v>
      </c>
      <c r="B1112" s="435">
        <v>44661</v>
      </c>
      <c r="C1112" s="469" t="s">
        <v>100</v>
      </c>
      <c r="D1112" s="459" t="s">
        <v>99</v>
      </c>
      <c r="E1112" s="555"/>
      <c r="F1112" s="384"/>
      <c r="G1112" s="555"/>
      <c r="H1112" s="472">
        <f t="shared" si="136"/>
        <v>2</v>
      </c>
      <c r="I1112" s="473">
        <f t="shared" si="137"/>
        <v>0</v>
      </c>
      <c r="J1112" s="473">
        <f t="shared" si="138"/>
        <v>2</v>
      </c>
      <c r="K1112" s="585"/>
      <c r="L1112" s="585"/>
      <c r="M1112" s="1781">
        <f t="shared" si="139"/>
        <v>17915</v>
      </c>
      <c r="N1112" s="475">
        <f t="shared" si="140"/>
        <v>17913</v>
      </c>
      <c r="O1112" s="427">
        <f t="shared" si="141"/>
        <v>44661</v>
      </c>
      <c r="Q1112" s="1563"/>
      <c r="R1112" s="554"/>
    </row>
    <row r="1113" spans="1:18" s="118" customFormat="1" ht="18" customHeight="1" x14ac:dyDescent="0.2">
      <c r="A1113" s="476" t="str">
        <f t="shared" si="129"/>
        <v>22</v>
      </c>
      <c r="B1113" s="427">
        <v>44662</v>
      </c>
      <c r="C1113" s="426" t="s">
        <v>0</v>
      </c>
      <c r="D1113" s="428" t="s">
        <v>98</v>
      </c>
      <c r="E1113" s="429">
        <v>2</v>
      </c>
      <c r="F1113" s="471">
        <v>2</v>
      </c>
      <c r="G1113" s="470">
        <v>2</v>
      </c>
      <c r="H1113" s="481">
        <f t="shared" si="136"/>
        <v>2</v>
      </c>
      <c r="I1113" s="431">
        <f t="shared" si="137"/>
        <v>0</v>
      </c>
      <c r="J1113" s="431">
        <f t="shared" si="138"/>
        <v>0</v>
      </c>
      <c r="K1113" s="506"/>
      <c r="L1113" s="506"/>
      <c r="M1113" s="1782">
        <f t="shared" si="139"/>
        <v>17917</v>
      </c>
      <c r="N1113" s="433">
        <f t="shared" si="140"/>
        <v>17915</v>
      </c>
      <c r="O1113" s="427">
        <f t="shared" si="141"/>
        <v>44662</v>
      </c>
      <c r="Q1113" s="1563"/>
      <c r="R1113" s="554"/>
    </row>
    <row r="1114" spans="1:18" s="118" customFormat="1" ht="18" customHeight="1" x14ac:dyDescent="0.2">
      <c r="A1114" s="476" t="str">
        <f t="shared" si="129"/>
        <v>22</v>
      </c>
      <c r="B1114" s="427">
        <v>44663</v>
      </c>
      <c r="C1114" s="426" t="s">
        <v>1</v>
      </c>
      <c r="D1114" s="428" t="s">
        <v>98</v>
      </c>
      <c r="E1114" s="429">
        <v>2</v>
      </c>
      <c r="F1114" s="471">
        <v>2</v>
      </c>
      <c r="G1114" s="470">
        <v>2</v>
      </c>
      <c r="H1114" s="481">
        <f t="shared" si="136"/>
        <v>2</v>
      </c>
      <c r="I1114" s="431">
        <f t="shared" si="137"/>
        <v>0</v>
      </c>
      <c r="J1114" s="431">
        <f t="shared" si="138"/>
        <v>0</v>
      </c>
      <c r="K1114" s="506"/>
      <c r="L1114" s="506"/>
      <c r="M1114" s="1782">
        <f t="shared" si="139"/>
        <v>17919</v>
      </c>
      <c r="N1114" s="433">
        <f t="shared" si="140"/>
        <v>17917</v>
      </c>
      <c r="O1114" s="427">
        <f t="shared" si="141"/>
        <v>44663</v>
      </c>
      <c r="Q1114" s="1563"/>
      <c r="R1114" s="554"/>
    </row>
    <row r="1115" spans="1:18" s="118" customFormat="1" ht="18" customHeight="1" x14ac:dyDescent="0.2">
      <c r="A1115" s="476" t="str">
        <f t="shared" ref="A1115:A1178" si="142">TEXT(B1115,"YY")</f>
        <v>22</v>
      </c>
      <c r="B1115" s="427">
        <v>44664</v>
      </c>
      <c r="C1115" s="426" t="s">
        <v>2</v>
      </c>
      <c r="D1115" s="428" t="s">
        <v>98</v>
      </c>
      <c r="E1115" s="429">
        <v>2</v>
      </c>
      <c r="F1115" s="471">
        <v>2</v>
      </c>
      <c r="G1115" s="470">
        <v>2</v>
      </c>
      <c r="H1115" s="481">
        <f t="shared" si="136"/>
        <v>2</v>
      </c>
      <c r="I1115" s="431">
        <f t="shared" si="137"/>
        <v>0</v>
      </c>
      <c r="J1115" s="431">
        <f t="shared" si="138"/>
        <v>0</v>
      </c>
      <c r="K1115" s="506"/>
      <c r="L1115" s="506"/>
      <c r="M1115" s="1782">
        <f t="shared" si="139"/>
        <v>17921</v>
      </c>
      <c r="N1115" s="433">
        <f t="shared" si="140"/>
        <v>17919</v>
      </c>
      <c r="O1115" s="427">
        <f t="shared" si="141"/>
        <v>44664</v>
      </c>
      <c r="Q1115" s="1563"/>
      <c r="R1115" s="554"/>
    </row>
    <row r="1116" spans="1:18" s="118" customFormat="1" ht="18" customHeight="1" x14ac:dyDescent="0.2">
      <c r="A1116" s="476" t="str">
        <f t="shared" si="142"/>
        <v>22</v>
      </c>
      <c r="B1116" s="427">
        <v>44665</v>
      </c>
      <c r="C1116" s="426" t="s">
        <v>3</v>
      </c>
      <c r="D1116" s="428" t="s">
        <v>98</v>
      </c>
      <c r="E1116" s="429">
        <v>2</v>
      </c>
      <c r="F1116" s="471">
        <v>2</v>
      </c>
      <c r="G1116" s="470">
        <v>2</v>
      </c>
      <c r="H1116" s="481">
        <f t="shared" si="136"/>
        <v>2</v>
      </c>
      <c r="I1116" s="431">
        <f t="shared" si="137"/>
        <v>0</v>
      </c>
      <c r="J1116" s="431">
        <f t="shared" si="138"/>
        <v>0</v>
      </c>
      <c r="K1116" s="506"/>
      <c r="L1116" s="506"/>
      <c r="M1116" s="1782">
        <f t="shared" si="139"/>
        <v>17923</v>
      </c>
      <c r="N1116" s="433">
        <f t="shared" si="140"/>
        <v>17921</v>
      </c>
      <c r="O1116" s="427">
        <f t="shared" si="141"/>
        <v>44665</v>
      </c>
      <c r="Q1116" s="1563"/>
      <c r="R1116" s="554"/>
    </row>
    <row r="1117" spans="1:18" s="118" customFormat="1" ht="18" customHeight="1" x14ac:dyDescent="0.2">
      <c r="A1117" s="476" t="str">
        <f t="shared" si="142"/>
        <v>22</v>
      </c>
      <c r="B1117" s="427">
        <v>44666</v>
      </c>
      <c r="C1117" s="426" t="s">
        <v>4</v>
      </c>
      <c r="D1117" s="428" t="s">
        <v>98</v>
      </c>
      <c r="E1117" s="429">
        <v>2</v>
      </c>
      <c r="F1117" s="471">
        <v>2</v>
      </c>
      <c r="G1117" s="470">
        <v>2</v>
      </c>
      <c r="H1117" s="481">
        <f t="shared" si="136"/>
        <v>2</v>
      </c>
      <c r="I1117" s="431">
        <f t="shared" si="137"/>
        <v>0</v>
      </c>
      <c r="J1117" s="431">
        <f t="shared" si="138"/>
        <v>0</v>
      </c>
      <c r="K1117" s="506"/>
      <c r="L1117" s="506"/>
      <c r="M1117" s="1782">
        <f t="shared" si="139"/>
        <v>17925</v>
      </c>
      <c r="N1117" s="433">
        <f t="shared" si="140"/>
        <v>17923</v>
      </c>
      <c r="O1117" s="427">
        <f t="shared" si="141"/>
        <v>44666</v>
      </c>
      <c r="Q1117" s="1563"/>
      <c r="R1117" s="554"/>
    </row>
    <row r="1118" spans="1:18" s="118" customFormat="1" ht="18" customHeight="1" x14ac:dyDescent="0.2">
      <c r="A1118" s="468" t="str">
        <f t="shared" si="142"/>
        <v>22</v>
      </c>
      <c r="B1118" s="435">
        <v>44667</v>
      </c>
      <c r="C1118" s="469" t="s">
        <v>5</v>
      </c>
      <c r="D1118" s="459" t="s">
        <v>99</v>
      </c>
      <c r="E1118" s="555"/>
      <c r="F1118" s="384"/>
      <c r="G1118" s="555"/>
      <c r="H1118" s="472">
        <f t="shared" si="136"/>
        <v>2</v>
      </c>
      <c r="I1118" s="473">
        <f t="shared" si="137"/>
        <v>0</v>
      </c>
      <c r="J1118" s="473">
        <f t="shared" si="138"/>
        <v>2</v>
      </c>
      <c r="K1118" s="561" t="s">
        <v>697</v>
      </c>
      <c r="L1118" s="561"/>
      <c r="M1118" s="1781">
        <f t="shared" si="139"/>
        <v>17925</v>
      </c>
      <c r="N1118" s="475">
        <f t="shared" si="140"/>
        <v>17923</v>
      </c>
      <c r="O1118" s="427">
        <f t="shared" si="141"/>
        <v>44667</v>
      </c>
      <c r="Q1118" s="1563"/>
      <c r="R1118" s="554"/>
    </row>
    <row r="1119" spans="1:18" s="118" customFormat="1" ht="18" customHeight="1" x14ac:dyDescent="0.2">
      <c r="A1119" s="468" t="str">
        <f t="shared" si="142"/>
        <v>22</v>
      </c>
      <c r="B1119" s="435">
        <v>44668</v>
      </c>
      <c r="C1119" s="469" t="s">
        <v>100</v>
      </c>
      <c r="D1119" s="459" t="s">
        <v>99</v>
      </c>
      <c r="E1119" s="555"/>
      <c r="F1119" s="384"/>
      <c r="G1119" s="555"/>
      <c r="H1119" s="472">
        <f t="shared" si="136"/>
        <v>2</v>
      </c>
      <c r="I1119" s="473">
        <f t="shared" si="137"/>
        <v>0</v>
      </c>
      <c r="J1119" s="473">
        <f t="shared" si="138"/>
        <v>2</v>
      </c>
      <c r="K1119" s="585"/>
      <c r="L1119" s="585"/>
      <c r="M1119" s="1781">
        <f t="shared" si="139"/>
        <v>17925</v>
      </c>
      <c r="N1119" s="475">
        <f t="shared" si="140"/>
        <v>17923</v>
      </c>
      <c r="O1119" s="427">
        <f t="shared" si="141"/>
        <v>44668</v>
      </c>
      <c r="Q1119" s="1563"/>
      <c r="R1119" s="554"/>
    </row>
    <row r="1120" spans="1:18" s="118" customFormat="1" ht="18" customHeight="1" x14ac:dyDescent="0.2">
      <c r="A1120" s="476" t="str">
        <f t="shared" si="142"/>
        <v>22</v>
      </c>
      <c r="B1120" s="427">
        <v>44669</v>
      </c>
      <c r="C1120" s="426" t="s">
        <v>0</v>
      </c>
      <c r="D1120" s="428" t="s">
        <v>98</v>
      </c>
      <c r="E1120" s="429">
        <v>2</v>
      </c>
      <c r="F1120" s="471">
        <v>2</v>
      </c>
      <c r="G1120" s="470">
        <v>2</v>
      </c>
      <c r="H1120" s="481">
        <f t="shared" si="136"/>
        <v>2</v>
      </c>
      <c r="I1120" s="431">
        <f t="shared" si="137"/>
        <v>0</v>
      </c>
      <c r="J1120" s="431">
        <f t="shared" si="138"/>
        <v>0</v>
      </c>
      <c r="K1120" s="506"/>
      <c r="L1120" s="506"/>
      <c r="M1120" s="1782">
        <f t="shared" si="139"/>
        <v>17927</v>
      </c>
      <c r="N1120" s="433">
        <f t="shared" si="140"/>
        <v>17925</v>
      </c>
      <c r="O1120" s="427">
        <f t="shared" si="141"/>
        <v>44669</v>
      </c>
      <c r="Q1120" s="1563"/>
      <c r="R1120" s="554"/>
    </row>
    <row r="1121" spans="1:18" s="118" customFormat="1" ht="18" customHeight="1" x14ac:dyDescent="0.2">
      <c r="A1121" s="476" t="str">
        <f t="shared" si="142"/>
        <v>22</v>
      </c>
      <c r="B1121" s="427">
        <v>44670</v>
      </c>
      <c r="C1121" s="426" t="s">
        <v>1</v>
      </c>
      <c r="D1121" s="428" t="s">
        <v>98</v>
      </c>
      <c r="E1121" s="429">
        <v>2</v>
      </c>
      <c r="F1121" s="471">
        <v>2</v>
      </c>
      <c r="G1121" s="470">
        <v>2</v>
      </c>
      <c r="H1121" s="481">
        <f t="shared" si="136"/>
        <v>2</v>
      </c>
      <c r="I1121" s="431">
        <f t="shared" si="137"/>
        <v>0</v>
      </c>
      <c r="J1121" s="431">
        <f t="shared" si="138"/>
        <v>0</v>
      </c>
      <c r="K1121" s="506"/>
      <c r="L1121" s="506"/>
      <c r="M1121" s="1782">
        <f t="shared" si="139"/>
        <v>17929</v>
      </c>
      <c r="N1121" s="433">
        <f t="shared" si="140"/>
        <v>17927</v>
      </c>
      <c r="O1121" s="427">
        <f t="shared" si="141"/>
        <v>44670</v>
      </c>
      <c r="Q1121" s="1563"/>
      <c r="R1121" s="554"/>
    </row>
    <row r="1122" spans="1:18" s="118" customFormat="1" ht="18" customHeight="1" x14ac:dyDescent="0.2">
      <c r="A1122" s="476" t="str">
        <f t="shared" si="142"/>
        <v>22</v>
      </c>
      <c r="B1122" s="427">
        <v>44671</v>
      </c>
      <c r="C1122" s="426" t="s">
        <v>2</v>
      </c>
      <c r="D1122" s="428" t="s">
        <v>98</v>
      </c>
      <c r="E1122" s="429">
        <v>2</v>
      </c>
      <c r="F1122" s="471">
        <v>2</v>
      </c>
      <c r="G1122" s="470">
        <v>2</v>
      </c>
      <c r="H1122" s="481">
        <f t="shared" si="136"/>
        <v>2</v>
      </c>
      <c r="I1122" s="431">
        <f t="shared" si="137"/>
        <v>0</v>
      </c>
      <c r="J1122" s="431">
        <f t="shared" si="138"/>
        <v>0</v>
      </c>
      <c r="K1122" s="506"/>
      <c r="L1122" s="506"/>
      <c r="M1122" s="1782">
        <f t="shared" si="139"/>
        <v>17931</v>
      </c>
      <c r="N1122" s="433">
        <f t="shared" si="140"/>
        <v>17929</v>
      </c>
      <c r="O1122" s="427">
        <f t="shared" si="141"/>
        <v>44671</v>
      </c>
      <c r="Q1122" s="1563"/>
      <c r="R1122" s="554"/>
    </row>
    <row r="1123" spans="1:18" s="118" customFormat="1" ht="18" customHeight="1" x14ac:dyDescent="0.2">
      <c r="A1123" s="476" t="str">
        <f t="shared" si="142"/>
        <v>22</v>
      </c>
      <c r="B1123" s="427">
        <v>44672</v>
      </c>
      <c r="C1123" s="426" t="s">
        <v>3</v>
      </c>
      <c r="D1123" s="428" t="s">
        <v>98</v>
      </c>
      <c r="E1123" s="429">
        <v>2</v>
      </c>
      <c r="F1123" s="471">
        <v>2</v>
      </c>
      <c r="G1123" s="470">
        <v>2</v>
      </c>
      <c r="H1123" s="481">
        <f t="shared" si="136"/>
        <v>2</v>
      </c>
      <c r="I1123" s="431">
        <f t="shared" si="137"/>
        <v>0</v>
      </c>
      <c r="J1123" s="431">
        <f t="shared" si="138"/>
        <v>0</v>
      </c>
      <c r="K1123" s="506"/>
      <c r="L1123" s="506"/>
      <c r="M1123" s="1782">
        <f t="shared" si="139"/>
        <v>17933</v>
      </c>
      <c r="N1123" s="433">
        <f t="shared" si="140"/>
        <v>17931</v>
      </c>
      <c r="O1123" s="427">
        <f t="shared" si="141"/>
        <v>44672</v>
      </c>
      <c r="Q1123" s="1563"/>
      <c r="R1123" s="554"/>
    </row>
    <row r="1124" spans="1:18" s="118" customFormat="1" ht="18" customHeight="1" x14ac:dyDescent="0.2">
      <c r="A1124" s="476" t="str">
        <f t="shared" si="142"/>
        <v>22</v>
      </c>
      <c r="B1124" s="427">
        <v>44673</v>
      </c>
      <c r="C1124" s="426" t="s">
        <v>4</v>
      </c>
      <c r="D1124" s="428" t="s">
        <v>98</v>
      </c>
      <c r="E1124" s="429">
        <v>2</v>
      </c>
      <c r="F1124" s="471">
        <v>2</v>
      </c>
      <c r="G1124" s="470">
        <v>2</v>
      </c>
      <c r="H1124" s="481">
        <f t="shared" si="136"/>
        <v>2</v>
      </c>
      <c r="I1124" s="431">
        <f t="shared" si="137"/>
        <v>0</v>
      </c>
      <c r="J1124" s="431">
        <f t="shared" si="138"/>
        <v>0</v>
      </c>
      <c r="K1124" s="506"/>
      <c r="L1124" s="506"/>
      <c r="M1124" s="1782">
        <f t="shared" si="139"/>
        <v>17935</v>
      </c>
      <c r="N1124" s="433">
        <f t="shared" si="140"/>
        <v>17933</v>
      </c>
      <c r="O1124" s="427">
        <f t="shared" si="141"/>
        <v>44673</v>
      </c>
      <c r="Q1124" s="1563"/>
      <c r="R1124" s="554"/>
    </row>
    <row r="1125" spans="1:18" s="118" customFormat="1" ht="18" customHeight="1" x14ac:dyDescent="0.2">
      <c r="A1125" s="468" t="str">
        <f t="shared" si="142"/>
        <v>22</v>
      </c>
      <c r="B1125" s="435">
        <v>44674</v>
      </c>
      <c r="C1125" s="469" t="s">
        <v>5</v>
      </c>
      <c r="D1125" s="459" t="s">
        <v>99</v>
      </c>
      <c r="E1125" s="555"/>
      <c r="F1125" s="384"/>
      <c r="G1125" s="555"/>
      <c r="H1125" s="472">
        <f t="shared" si="136"/>
        <v>2</v>
      </c>
      <c r="I1125" s="473">
        <f t="shared" si="137"/>
        <v>0</v>
      </c>
      <c r="J1125" s="473">
        <f t="shared" si="138"/>
        <v>2</v>
      </c>
      <c r="K1125" s="561" t="s">
        <v>697</v>
      </c>
      <c r="L1125" s="561"/>
      <c r="M1125" s="1781">
        <f t="shared" si="139"/>
        <v>17935</v>
      </c>
      <c r="N1125" s="475">
        <f t="shared" si="140"/>
        <v>17933</v>
      </c>
      <c r="O1125" s="427">
        <f t="shared" si="141"/>
        <v>44674</v>
      </c>
      <c r="Q1125" s="1563"/>
      <c r="R1125" s="554"/>
    </row>
    <row r="1126" spans="1:18" s="118" customFormat="1" ht="18" customHeight="1" x14ac:dyDescent="0.2">
      <c r="A1126" s="468" t="str">
        <f t="shared" si="142"/>
        <v>22</v>
      </c>
      <c r="B1126" s="435">
        <v>44675</v>
      </c>
      <c r="C1126" s="469" t="s">
        <v>100</v>
      </c>
      <c r="D1126" s="459" t="s">
        <v>99</v>
      </c>
      <c r="E1126" s="555"/>
      <c r="F1126" s="384"/>
      <c r="G1126" s="555"/>
      <c r="H1126" s="472">
        <f t="shared" si="136"/>
        <v>2</v>
      </c>
      <c r="I1126" s="473">
        <f t="shared" si="137"/>
        <v>0</v>
      </c>
      <c r="J1126" s="473">
        <f t="shared" si="138"/>
        <v>2</v>
      </c>
      <c r="K1126" s="585"/>
      <c r="L1126" s="585"/>
      <c r="M1126" s="1781">
        <f t="shared" si="139"/>
        <v>17935</v>
      </c>
      <c r="N1126" s="475">
        <f t="shared" si="140"/>
        <v>17933</v>
      </c>
      <c r="O1126" s="427">
        <f t="shared" si="141"/>
        <v>44675</v>
      </c>
      <c r="Q1126" s="1563"/>
      <c r="R1126" s="554"/>
    </row>
    <row r="1127" spans="1:18" s="118" customFormat="1" ht="18" customHeight="1" x14ac:dyDescent="0.2">
      <c r="A1127" s="476" t="str">
        <f t="shared" si="142"/>
        <v>22</v>
      </c>
      <c r="B1127" s="427">
        <v>44676</v>
      </c>
      <c r="C1127" s="426" t="s">
        <v>0</v>
      </c>
      <c r="D1127" s="428" t="s">
        <v>98</v>
      </c>
      <c r="E1127" s="429">
        <v>2</v>
      </c>
      <c r="F1127" s="471">
        <v>3</v>
      </c>
      <c r="G1127" s="470">
        <v>2</v>
      </c>
      <c r="H1127" s="481">
        <f t="shared" si="136"/>
        <v>3</v>
      </c>
      <c r="I1127" s="431">
        <f t="shared" si="137"/>
        <v>0</v>
      </c>
      <c r="J1127" s="431">
        <f t="shared" si="138"/>
        <v>0</v>
      </c>
      <c r="K1127" s="506"/>
      <c r="L1127" s="506"/>
      <c r="M1127" s="1782">
        <f t="shared" si="139"/>
        <v>17938</v>
      </c>
      <c r="N1127" s="433">
        <f t="shared" si="140"/>
        <v>17935</v>
      </c>
      <c r="O1127" s="427">
        <f t="shared" si="141"/>
        <v>44676</v>
      </c>
      <c r="Q1127" s="1563"/>
      <c r="R1127" s="554"/>
    </row>
    <row r="1128" spans="1:18" s="118" customFormat="1" ht="18" customHeight="1" x14ac:dyDescent="0.2">
      <c r="A1128" s="476" t="str">
        <f t="shared" si="142"/>
        <v>22</v>
      </c>
      <c r="B1128" s="427">
        <v>44677</v>
      </c>
      <c r="C1128" s="426" t="s">
        <v>1</v>
      </c>
      <c r="D1128" s="428" t="s">
        <v>98</v>
      </c>
      <c r="E1128" s="429">
        <v>3</v>
      </c>
      <c r="F1128" s="471">
        <v>3</v>
      </c>
      <c r="G1128" s="470">
        <v>3</v>
      </c>
      <c r="H1128" s="481">
        <f t="shared" si="136"/>
        <v>3</v>
      </c>
      <c r="I1128" s="431">
        <f t="shared" si="137"/>
        <v>0</v>
      </c>
      <c r="J1128" s="431">
        <f t="shared" si="138"/>
        <v>0</v>
      </c>
      <c r="K1128" s="506"/>
      <c r="L1128" s="506"/>
      <c r="M1128" s="1782">
        <f t="shared" si="139"/>
        <v>17941</v>
      </c>
      <c r="N1128" s="433">
        <f t="shared" si="140"/>
        <v>17938</v>
      </c>
      <c r="O1128" s="427">
        <f t="shared" si="141"/>
        <v>44677</v>
      </c>
      <c r="Q1128" s="1563"/>
      <c r="R1128" s="554"/>
    </row>
    <row r="1129" spans="1:18" s="118" customFormat="1" ht="18" customHeight="1" x14ac:dyDescent="0.2">
      <c r="A1129" s="476" t="str">
        <f t="shared" si="142"/>
        <v>22</v>
      </c>
      <c r="B1129" s="427">
        <v>44678</v>
      </c>
      <c r="C1129" s="426" t="s">
        <v>2</v>
      </c>
      <c r="D1129" s="428" t="s">
        <v>98</v>
      </c>
      <c r="E1129" s="557">
        <v>0</v>
      </c>
      <c r="F1129" s="471">
        <v>3</v>
      </c>
      <c r="G1129" s="558">
        <v>0</v>
      </c>
      <c r="H1129" s="481">
        <f t="shared" si="136"/>
        <v>6</v>
      </c>
      <c r="I1129" s="431">
        <f t="shared" si="137"/>
        <v>0</v>
      </c>
      <c r="J1129" s="431">
        <f t="shared" si="138"/>
        <v>3</v>
      </c>
      <c r="K1129" s="436" t="s">
        <v>1149</v>
      </c>
      <c r="L1129" s="436"/>
      <c r="M1129" s="1782">
        <f t="shared" si="139"/>
        <v>17944</v>
      </c>
      <c r="N1129" s="433">
        <f t="shared" si="140"/>
        <v>17938</v>
      </c>
      <c r="O1129" s="427">
        <f t="shared" si="141"/>
        <v>44678</v>
      </c>
      <c r="Q1129" s="1563"/>
      <c r="R1129" s="554"/>
    </row>
    <row r="1130" spans="1:18" s="118" customFormat="1" ht="18" customHeight="1" x14ac:dyDescent="0.2">
      <c r="A1130" s="476" t="str">
        <f t="shared" si="142"/>
        <v>22</v>
      </c>
      <c r="B1130" s="427">
        <v>44679</v>
      </c>
      <c r="C1130" s="426" t="s">
        <v>3</v>
      </c>
      <c r="D1130" s="428" t="s">
        <v>98</v>
      </c>
      <c r="E1130" s="557">
        <v>0</v>
      </c>
      <c r="F1130" s="471">
        <v>0</v>
      </c>
      <c r="G1130" s="558">
        <v>0</v>
      </c>
      <c r="H1130" s="481">
        <f t="shared" si="136"/>
        <v>6</v>
      </c>
      <c r="I1130" s="431">
        <f t="shared" si="137"/>
        <v>0</v>
      </c>
      <c r="J1130" s="431">
        <f t="shared" si="138"/>
        <v>6</v>
      </c>
      <c r="K1130" s="436" t="s">
        <v>1150</v>
      </c>
      <c r="L1130" s="436"/>
      <c r="M1130" s="1782">
        <f t="shared" si="139"/>
        <v>17944</v>
      </c>
      <c r="N1130" s="433">
        <f t="shared" si="140"/>
        <v>17938</v>
      </c>
      <c r="O1130" s="427">
        <f t="shared" si="141"/>
        <v>44679</v>
      </c>
      <c r="Q1130" s="1563"/>
      <c r="R1130" s="554"/>
    </row>
    <row r="1131" spans="1:18" s="118" customFormat="1" ht="18" customHeight="1" x14ac:dyDescent="0.2">
      <c r="A1131" s="468" t="str">
        <f t="shared" si="142"/>
        <v>22</v>
      </c>
      <c r="B1131" s="435">
        <v>44680</v>
      </c>
      <c r="C1131" s="469" t="s">
        <v>4</v>
      </c>
      <c r="D1131" s="459" t="s">
        <v>99</v>
      </c>
      <c r="E1131" s="555"/>
      <c r="F1131" s="384">
        <v>0</v>
      </c>
      <c r="G1131" s="555"/>
      <c r="H1131" s="472">
        <f t="shared" si="136"/>
        <v>6</v>
      </c>
      <c r="I1131" s="473">
        <f t="shared" si="137"/>
        <v>0</v>
      </c>
      <c r="J1131" s="473">
        <f t="shared" si="138"/>
        <v>6</v>
      </c>
      <c r="K1131" s="585"/>
      <c r="L1131" s="585"/>
      <c r="M1131" s="1781">
        <f t="shared" si="139"/>
        <v>17944</v>
      </c>
      <c r="N1131" s="475">
        <f t="shared" si="140"/>
        <v>17938</v>
      </c>
      <c r="O1131" s="427">
        <f t="shared" si="141"/>
        <v>44680</v>
      </c>
      <c r="Q1131" s="1563"/>
      <c r="R1131" s="554"/>
    </row>
    <row r="1132" spans="1:18" s="118" customFormat="1" ht="18" customHeight="1" x14ac:dyDescent="0.2">
      <c r="A1132" s="468" t="str">
        <f t="shared" si="142"/>
        <v>22</v>
      </c>
      <c r="B1132" s="435">
        <v>44681</v>
      </c>
      <c r="C1132" s="469" t="s">
        <v>5</v>
      </c>
      <c r="D1132" s="459" t="s">
        <v>99</v>
      </c>
      <c r="E1132" s="555"/>
      <c r="F1132" s="384">
        <v>0</v>
      </c>
      <c r="G1132" s="555"/>
      <c r="H1132" s="472">
        <f t="shared" si="136"/>
        <v>6</v>
      </c>
      <c r="I1132" s="473">
        <f t="shared" si="137"/>
        <v>0</v>
      </c>
      <c r="J1132" s="473">
        <f t="shared" si="138"/>
        <v>6</v>
      </c>
      <c r="K1132" s="561" t="s">
        <v>697</v>
      </c>
      <c r="L1132" s="561"/>
      <c r="M1132" s="1781">
        <f t="shared" si="139"/>
        <v>17944</v>
      </c>
      <c r="N1132" s="475">
        <f t="shared" si="140"/>
        <v>17938</v>
      </c>
      <c r="O1132" s="427">
        <f t="shared" si="141"/>
        <v>44681</v>
      </c>
      <c r="Q1132" s="1563"/>
      <c r="R1132" s="554"/>
    </row>
    <row r="1133" spans="1:18" s="118" customFormat="1" ht="18" customHeight="1" x14ac:dyDescent="0.2">
      <c r="A1133" s="468" t="str">
        <f t="shared" si="142"/>
        <v>22</v>
      </c>
      <c r="B1133" s="435">
        <v>44682</v>
      </c>
      <c r="C1133" s="469" t="s">
        <v>100</v>
      </c>
      <c r="D1133" s="459" t="s">
        <v>99</v>
      </c>
      <c r="E1133" s="555"/>
      <c r="F1133" s="384"/>
      <c r="G1133" s="555"/>
      <c r="H1133" s="472">
        <f t="shared" si="136"/>
        <v>6</v>
      </c>
      <c r="I1133" s="473">
        <f t="shared" si="137"/>
        <v>0</v>
      </c>
      <c r="J1133" s="473">
        <f t="shared" si="138"/>
        <v>6</v>
      </c>
      <c r="K1133" s="585"/>
      <c r="L1133" s="585"/>
      <c r="M1133" s="1781">
        <f t="shared" si="139"/>
        <v>17944</v>
      </c>
      <c r="N1133" s="475">
        <f t="shared" si="140"/>
        <v>17938</v>
      </c>
      <c r="O1133" s="427">
        <f t="shared" si="141"/>
        <v>44682</v>
      </c>
      <c r="Q1133" s="1563"/>
      <c r="R1133" s="554"/>
    </row>
    <row r="1134" spans="1:18" s="118" customFormat="1" ht="18" customHeight="1" x14ac:dyDescent="0.2">
      <c r="A1134" s="656" t="str">
        <f t="shared" si="142"/>
        <v>22</v>
      </c>
      <c r="B1134" s="657">
        <v>44683</v>
      </c>
      <c r="C1134" s="658" t="s">
        <v>0</v>
      </c>
      <c r="D1134" s="428" t="s">
        <v>98</v>
      </c>
      <c r="E1134" s="659">
        <v>0</v>
      </c>
      <c r="F1134" s="484">
        <v>1</v>
      </c>
      <c r="G1134" s="767">
        <v>0</v>
      </c>
      <c r="H1134" s="564">
        <f t="shared" si="136"/>
        <v>7</v>
      </c>
      <c r="I1134" s="565">
        <f t="shared" si="137"/>
        <v>0</v>
      </c>
      <c r="J1134" s="565">
        <f t="shared" si="138"/>
        <v>6</v>
      </c>
      <c r="K1134" s="660" t="s">
        <v>1153</v>
      </c>
      <c r="L1134" s="660"/>
      <c r="M1134" s="1785">
        <f t="shared" si="139"/>
        <v>17945</v>
      </c>
      <c r="N1134" s="661">
        <f t="shared" si="140"/>
        <v>17938</v>
      </c>
      <c r="O1134" s="427">
        <f t="shared" si="141"/>
        <v>44683</v>
      </c>
      <c r="Q1134" s="1563"/>
      <c r="R1134" s="554"/>
    </row>
    <row r="1135" spans="1:18" s="118" customFormat="1" ht="18" customHeight="1" x14ac:dyDescent="0.2">
      <c r="A1135" s="468" t="str">
        <f t="shared" si="142"/>
        <v>22</v>
      </c>
      <c r="B1135" s="435">
        <v>44684</v>
      </c>
      <c r="C1135" s="469" t="s">
        <v>1</v>
      </c>
      <c r="D1135" s="459" t="s">
        <v>99</v>
      </c>
      <c r="E1135" s="555"/>
      <c r="F1135" s="384">
        <v>0</v>
      </c>
      <c r="G1135" s="555"/>
      <c r="H1135" s="472">
        <f t="shared" si="136"/>
        <v>7</v>
      </c>
      <c r="I1135" s="473">
        <f t="shared" si="137"/>
        <v>0</v>
      </c>
      <c r="J1135" s="473">
        <f t="shared" si="138"/>
        <v>7</v>
      </c>
      <c r="K1135" s="561"/>
      <c r="L1135" s="561"/>
      <c r="M1135" s="1781">
        <f t="shared" si="139"/>
        <v>17945</v>
      </c>
      <c r="N1135" s="475">
        <f t="shared" si="140"/>
        <v>17938</v>
      </c>
      <c r="O1135" s="427">
        <f t="shared" si="141"/>
        <v>44684</v>
      </c>
      <c r="Q1135" s="1563"/>
      <c r="R1135" s="554"/>
    </row>
    <row r="1136" spans="1:18" s="118" customFormat="1" ht="18" customHeight="1" x14ac:dyDescent="0.2">
      <c r="A1136" s="468" t="str">
        <f t="shared" si="142"/>
        <v>22</v>
      </c>
      <c r="B1136" s="435">
        <v>44685</v>
      </c>
      <c r="C1136" s="469" t="s">
        <v>2</v>
      </c>
      <c r="D1136" s="459" t="s">
        <v>99</v>
      </c>
      <c r="E1136" s="555"/>
      <c r="F1136" s="384">
        <v>0</v>
      </c>
      <c r="G1136" s="555"/>
      <c r="H1136" s="472">
        <f t="shared" si="136"/>
        <v>7</v>
      </c>
      <c r="I1136" s="473">
        <f t="shared" si="137"/>
        <v>0</v>
      </c>
      <c r="J1136" s="473">
        <f t="shared" si="138"/>
        <v>7</v>
      </c>
      <c r="K1136" s="561"/>
      <c r="L1136" s="561"/>
      <c r="M1136" s="1781">
        <f t="shared" si="139"/>
        <v>17945</v>
      </c>
      <c r="N1136" s="475">
        <f t="shared" si="140"/>
        <v>17938</v>
      </c>
      <c r="O1136" s="427">
        <f t="shared" si="141"/>
        <v>44685</v>
      </c>
      <c r="Q1136" s="1563"/>
      <c r="R1136" s="554"/>
    </row>
    <row r="1137" spans="1:18" s="118" customFormat="1" ht="18" customHeight="1" x14ac:dyDescent="0.2">
      <c r="A1137" s="468" t="str">
        <f t="shared" si="142"/>
        <v>22</v>
      </c>
      <c r="B1137" s="435">
        <v>44686</v>
      </c>
      <c r="C1137" s="469" t="s">
        <v>3</v>
      </c>
      <c r="D1137" s="459" t="s">
        <v>99</v>
      </c>
      <c r="E1137" s="555"/>
      <c r="F1137" s="384">
        <v>0</v>
      </c>
      <c r="G1137" s="555"/>
      <c r="H1137" s="472">
        <f t="shared" si="136"/>
        <v>7</v>
      </c>
      <c r="I1137" s="473">
        <f t="shared" si="137"/>
        <v>0</v>
      </c>
      <c r="J1137" s="473">
        <f t="shared" si="138"/>
        <v>7</v>
      </c>
      <c r="K1137" s="561"/>
      <c r="L1137" s="561"/>
      <c r="M1137" s="1781">
        <f t="shared" si="139"/>
        <v>17945</v>
      </c>
      <c r="N1137" s="475">
        <f t="shared" si="140"/>
        <v>17938</v>
      </c>
      <c r="O1137" s="427">
        <f t="shared" si="141"/>
        <v>44686</v>
      </c>
      <c r="Q1137" s="1563"/>
      <c r="R1137" s="554"/>
    </row>
    <row r="1138" spans="1:18" s="118" customFormat="1" ht="18" customHeight="1" x14ac:dyDescent="0.2">
      <c r="A1138" s="476" t="str">
        <f t="shared" si="142"/>
        <v>22</v>
      </c>
      <c r="B1138" s="427">
        <v>44687</v>
      </c>
      <c r="C1138" s="426" t="s">
        <v>4</v>
      </c>
      <c r="D1138" s="428" t="s">
        <v>98</v>
      </c>
      <c r="E1138" s="429">
        <v>0</v>
      </c>
      <c r="F1138" s="471">
        <v>2</v>
      </c>
      <c r="G1138" s="470">
        <v>0</v>
      </c>
      <c r="H1138" s="481">
        <f t="shared" si="136"/>
        <v>9</v>
      </c>
      <c r="I1138" s="431">
        <f t="shared" si="137"/>
        <v>0</v>
      </c>
      <c r="J1138" s="431">
        <f t="shared" si="138"/>
        <v>7</v>
      </c>
      <c r="K1138" s="660" t="s">
        <v>1152</v>
      </c>
      <c r="L1138" s="660"/>
      <c r="M1138" s="1782">
        <f t="shared" si="139"/>
        <v>17947</v>
      </c>
      <c r="N1138" s="433">
        <f t="shared" si="140"/>
        <v>17938</v>
      </c>
      <c r="O1138" s="427">
        <f t="shared" si="141"/>
        <v>44687</v>
      </c>
      <c r="Q1138" s="1563"/>
      <c r="R1138" s="554"/>
    </row>
    <row r="1139" spans="1:18" s="118" customFormat="1" ht="18" customHeight="1" x14ac:dyDescent="0.2">
      <c r="A1139" s="744" t="str">
        <f t="shared" si="142"/>
        <v>22</v>
      </c>
      <c r="B1139" s="745">
        <v>44688</v>
      </c>
      <c r="C1139" s="746" t="s">
        <v>5</v>
      </c>
      <c r="D1139" s="732" t="s">
        <v>99</v>
      </c>
      <c r="E1139" s="740"/>
      <c r="F1139" s="741">
        <v>0</v>
      </c>
      <c r="G1139" s="740"/>
      <c r="H1139" s="742">
        <f t="shared" si="136"/>
        <v>9</v>
      </c>
      <c r="I1139" s="743">
        <f t="shared" si="137"/>
        <v>0</v>
      </c>
      <c r="J1139" s="743">
        <f t="shared" si="138"/>
        <v>9</v>
      </c>
      <c r="K1139" s="733" t="s">
        <v>773</v>
      </c>
      <c r="L1139" s="733"/>
      <c r="M1139" s="1786">
        <f t="shared" si="139"/>
        <v>17947</v>
      </c>
      <c r="N1139" s="734">
        <f t="shared" si="140"/>
        <v>17938</v>
      </c>
      <c r="O1139" s="427">
        <f t="shared" si="141"/>
        <v>44688</v>
      </c>
      <c r="Q1139" s="1563"/>
      <c r="R1139" s="554"/>
    </row>
    <row r="1140" spans="1:18" s="118" customFormat="1" ht="18" customHeight="1" x14ac:dyDescent="0.2">
      <c r="A1140" s="747" t="str">
        <f t="shared" si="142"/>
        <v>22</v>
      </c>
      <c r="B1140" s="748">
        <v>44689</v>
      </c>
      <c r="C1140" s="749" t="s">
        <v>100</v>
      </c>
      <c r="D1140" s="732" t="s">
        <v>99</v>
      </c>
      <c r="E1140" s="731"/>
      <c r="F1140" s="735"/>
      <c r="G1140" s="731"/>
      <c r="H1140" s="736">
        <f t="shared" si="136"/>
        <v>9</v>
      </c>
      <c r="I1140" s="737">
        <f t="shared" si="137"/>
        <v>0</v>
      </c>
      <c r="J1140" s="737">
        <f t="shared" si="138"/>
        <v>9</v>
      </c>
      <c r="K1140" s="738"/>
      <c r="L1140" s="738"/>
      <c r="M1140" s="1787">
        <f t="shared" si="139"/>
        <v>17947</v>
      </c>
      <c r="N1140" s="739">
        <f t="shared" si="140"/>
        <v>17938</v>
      </c>
      <c r="O1140" s="427">
        <f t="shared" si="141"/>
        <v>44689</v>
      </c>
      <c r="Q1140" s="1563"/>
      <c r="R1140" s="554"/>
    </row>
    <row r="1141" spans="1:18" s="118" customFormat="1" ht="18" customHeight="1" x14ac:dyDescent="0.2">
      <c r="A1141" s="476" t="str">
        <f t="shared" si="142"/>
        <v>22</v>
      </c>
      <c r="B1141" s="427">
        <v>44690</v>
      </c>
      <c r="C1141" s="426" t="s">
        <v>0</v>
      </c>
      <c r="D1141" s="428" t="s">
        <v>98</v>
      </c>
      <c r="E1141" s="557">
        <v>3</v>
      </c>
      <c r="F1141" s="471">
        <v>1</v>
      </c>
      <c r="G1141" s="558">
        <v>3</v>
      </c>
      <c r="H1141" s="481">
        <f t="shared" si="136"/>
        <v>7</v>
      </c>
      <c r="I1141" s="431">
        <f t="shared" si="137"/>
        <v>0</v>
      </c>
      <c r="J1141" s="431">
        <f t="shared" si="138"/>
        <v>6</v>
      </c>
      <c r="K1141" s="436" t="s">
        <v>1149</v>
      </c>
      <c r="L1141" s="436"/>
      <c r="M1141" s="1782">
        <f t="shared" si="139"/>
        <v>17948</v>
      </c>
      <c r="N1141" s="433">
        <f t="shared" si="140"/>
        <v>17941</v>
      </c>
      <c r="O1141" s="427">
        <f t="shared" si="141"/>
        <v>44690</v>
      </c>
      <c r="Q1141" s="1563"/>
      <c r="R1141" s="554"/>
    </row>
    <row r="1142" spans="1:18" s="118" customFormat="1" ht="18" customHeight="1" x14ac:dyDescent="0.2">
      <c r="A1142" s="476" t="str">
        <f t="shared" si="142"/>
        <v>22</v>
      </c>
      <c r="B1142" s="427">
        <v>44691</v>
      </c>
      <c r="C1142" s="426" t="s">
        <v>1</v>
      </c>
      <c r="D1142" s="428" t="s">
        <v>98</v>
      </c>
      <c r="E1142" s="557">
        <v>3</v>
      </c>
      <c r="F1142" s="471">
        <v>2</v>
      </c>
      <c r="G1142" s="558">
        <v>3</v>
      </c>
      <c r="H1142" s="481">
        <f t="shared" si="136"/>
        <v>6</v>
      </c>
      <c r="I1142" s="431">
        <f t="shared" si="137"/>
        <v>0</v>
      </c>
      <c r="J1142" s="431">
        <f t="shared" si="138"/>
        <v>4</v>
      </c>
      <c r="K1142" s="436" t="s">
        <v>1149</v>
      </c>
      <c r="L1142" s="436"/>
      <c r="M1142" s="1782">
        <f t="shared" si="139"/>
        <v>17950</v>
      </c>
      <c r="N1142" s="433">
        <f t="shared" si="140"/>
        <v>17944</v>
      </c>
      <c r="O1142" s="427">
        <f t="shared" si="141"/>
        <v>44691</v>
      </c>
      <c r="Q1142" s="1563"/>
      <c r="R1142" s="554"/>
    </row>
    <row r="1143" spans="1:18" s="118" customFormat="1" ht="18" customHeight="1" x14ac:dyDescent="0.2">
      <c r="A1143" s="476" t="str">
        <f t="shared" si="142"/>
        <v>22</v>
      </c>
      <c r="B1143" s="427">
        <v>44692</v>
      </c>
      <c r="C1143" s="426" t="s">
        <v>2</v>
      </c>
      <c r="D1143" s="428" t="s">
        <v>98</v>
      </c>
      <c r="E1143" s="557">
        <v>3</v>
      </c>
      <c r="F1143" s="471">
        <v>1</v>
      </c>
      <c r="G1143" s="558">
        <v>3</v>
      </c>
      <c r="H1143" s="481">
        <f t="shared" si="136"/>
        <v>4</v>
      </c>
      <c r="I1143" s="431">
        <f t="shared" si="137"/>
        <v>0</v>
      </c>
      <c r="J1143" s="431">
        <f t="shared" si="138"/>
        <v>3</v>
      </c>
      <c r="K1143" s="436" t="s">
        <v>1149</v>
      </c>
      <c r="L1143" s="436"/>
      <c r="M1143" s="1782">
        <f t="shared" si="139"/>
        <v>17951</v>
      </c>
      <c r="N1143" s="433">
        <f t="shared" si="140"/>
        <v>17947</v>
      </c>
      <c r="O1143" s="427">
        <f t="shared" si="141"/>
        <v>44692</v>
      </c>
      <c r="Q1143" s="1563"/>
      <c r="R1143" s="554"/>
    </row>
    <row r="1144" spans="1:18" s="118" customFormat="1" ht="18" customHeight="1" x14ac:dyDescent="0.2">
      <c r="A1144" s="476" t="str">
        <f t="shared" si="142"/>
        <v>22</v>
      </c>
      <c r="B1144" s="427">
        <v>44693</v>
      </c>
      <c r="C1144" s="426" t="s">
        <v>3</v>
      </c>
      <c r="D1144" s="428" t="s">
        <v>98</v>
      </c>
      <c r="E1144" s="557">
        <v>3</v>
      </c>
      <c r="F1144" s="471">
        <v>2</v>
      </c>
      <c r="G1144" s="558">
        <v>3</v>
      </c>
      <c r="H1144" s="481">
        <f t="shared" si="136"/>
        <v>3</v>
      </c>
      <c r="I1144" s="431">
        <f t="shared" si="137"/>
        <v>0</v>
      </c>
      <c r="J1144" s="431">
        <f t="shared" si="138"/>
        <v>1</v>
      </c>
      <c r="K1144" s="436" t="s">
        <v>1149</v>
      </c>
      <c r="L1144" s="436"/>
      <c r="M1144" s="1782">
        <f t="shared" si="139"/>
        <v>17953</v>
      </c>
      <c r="N1144" s="433">
        <f t="shared" si="140"/>
        <v>17950</v>
      </c>
      <c r="O1144" s="427">
        <f t="shared" si="141"/>
        <v>44693</v>
      </c>
      <c r="Q1144" s="1563"/>
      <c r="R1144" s="554"/>
    </row>
    <row r="1145" spans="1:18" s="118" customFormat="1" ht="18" customHeight="1" x14ac:dyDescent="0.2">
      <c r="A1145" s="476" t="str">
        <f t="shared" si="142"/>
        <v>22</v>
      </c>
      <c r="B1145" s="427">
        <v>44694</v>
      </c>
      <c r="C1145" s="426" t="s">
        <v>4</v>
      </c>
      <c r="D1145" s="428" t="s">
        <v>98</v>
      </c>
      <c r="E1145" s="429">
        <v>1</v>
      </c>
      <c r="F1145" s="471">
        <v>1</v>
      </c>
      <c r="G1145" s="470">
        <v>1</v>
      </c>
      <c r="H1145" s="481">
        <f t="shared" si="136"/>
        <v>3</v>
      </c>
      <c r="I1145" s="431">
        <f t="shared" si="137"/>
        <v>0</v>
      </c>
      <c r="J1145" s="431">
        <f t="shared" si="138"/>
        <v>2</v>
      </c>
      <c r="K1145" s="506"/>
      <c r="L1145" s="506"/>
      <c r="M1145" s="1782">
        <f t="shared" si="139"/>
        <v>17954</v>
      </c>
      <c r="N1145" s="433">
        <f t="shared" si="140"/>
        <v>17951</v>
      </c>
      <c r="O1145" s="427">
        <f t="shared" si="141"/>
        <v>44694</v>
      </c>
      <c r="Q1145" s="1563"/>
      <c r="R1145" s="554"/>
    </row>
    <row r="1146" spans="1:18" s="118" customFormat="1" ht="18" customHeight="1" x14ac:dyDescent="0.2">
      <c r="A1146" s="747" t="str">
        <f t="shared" si="142"/>
        <v>22</v>
      </c>
      <c r="B1146" s="748">
        <v>44695</v>
      </c>
      <c r="C1146" s="749" t="s">
        <v>5</v>
      </c>
      <c r="D1146" s="732" t="s">
        <v>99</v>
      </c>
      <c r="E1146" s="731"/>
      <c r="F1146" s="735">
        <v>0</v>
      </c>
      <c r="G1146" s="731"/>
      <c r="H1146" s="736">
        <f t="shared" si="136"/>
        <v>3</v>
      </c>
      <c r="I1146" s="737">
        <f t="shared" si="137"/>
        <v>0</v>
      </c>
      <c r="J1146" s="737">
        <f t="shared" si="138"/>
        <v>3</v>
      </c>
      <c r="K1146" s="733" t="s">
        <v>697</v>
      </c>
      <c r="L1146" s="733"/>
      <c r="M1146" s="1787">
        <f t="shared" si="139"/>
        <v>17954</v>
      </c>
      <c r="N1146" s="739">
        <f t="shared" si="140"/>
        <v>17951</v>
      </c>
      <c r="O1146" s="427">
        <f t="shared" si="141"/>
        <v>44695</v>
      </c>
      <c r="Q1146" s="1563"/>
      <c r="R1146" s="554"/>
    </row>
    <row r="1147" spans="1:18" s="118" customFormat="1" ht="18" customHeight="1" x14ac:dyDescent="0.2">
      <c r="A1147" s="747" t="str">
        <f t="shared" si="142"/>
        <v>22</v>
      </c>
      <c r="B1147" s="748">
        <v>44696</v>
      </c>
      <c r="C1147" s="749" t="s">
        <v>100</v>
      </c>
      <c r="D1147" s="732" t="s">
        <v>99</v>
      </c>
      <c r="E1147" s="731"/>
      <c r="F1147" s="735"/>
      <c r="G1147" s="731"/>
      <c r="H1147" s="736">
        <f t="shared" si="136"/>
        <v>3</v>
      </c>
      <c r="I1147" s="737">
        <f t="shared" si="137"/>
        <v>0</v>
      </c>
      <c r="J1147" s="737">
        <f t="shared" si="138"/>
        <v>3</v>
      </c>
      <c r="K1147" s="738"/>
      <c r="L1147" s="738"/>
      <c r="M1147" s="1787">
        <f t="shared" si="139"/>
        <v>17954</v>
      </c>
      <c r="N1147" s="739">
        <f t="shared" si="140"/>
        <v>17951</v>
      </c>
      <c r="O1147" s="427">
        <f t="shared" si="141"/>
        <v>44696</v>
      </c>
      <c r="Q1147" s="1563"/>
      <c r="R1147" s="554"/>
    </row>
    <row r="1148" spans="1:18" s="118" customFormat="1" ht="18" customHeight="1" x14ac:dyDescent="0.2">
      <c r="A1148" s="476" t="str">
        <f t="shared" si="142"/>
        <v>22</v>
      </c>
      <c r="B1148" s="427">
        <v>44697</v>
      </c>
      <c r="C1148" s="426" t="s">
        <v>0</v>
      </c>
      <c r="D1148" s="428" t="s">
        <v>98</v>
      </c>
      <c r="E1148" s="429">
        <v>1</v>
      </c>
      <c r="F1148" s="471">
        <v>2</v>
      </c>
      <c r="G1148" s="470">
        <v>1</v>
      </c>
      <c r="H1148" s="481">
        <f t="shared" si="136"/>
        <v>4</v>
      </c>
      <c r="I1148" s="431">
        <f t="shared" si="137"/>
        <v>0</v>
      </c>
      <c r="J1148" s="431">
        <f t="shared" si="138"/>
        <v>2</v>
      </c>
      <c r="K1148" s="506"/>
      <c r="L1148" s="506"/>
      <c r="M1148" s="1782">
        <f t="shared" si="139"/>
        <v>17956</v>
      </c>
      <c r="N1148" s="433">
        <f t="shared" si="140"/>
        <v>17952</v>
      </c>
      <c r="O1148" s="427">
        <f t="shared" si="141"/>
        <v>44697</v>
      </c>
      <c r="Q1148" s="1563"/>
      <c r="R1148" s="554"/>
    </row>
    <row r="1149" spans="1:18" s="118" customFormat="1" ht="18" customHeight="1" x14ac:dyDescent="0.2">
      <c r="A1149" s="476" t="str">
        <f t="shared" si="142"/>
        <v>22</v>
      </c>
      <c r="B1149" s="427">
        <v>44698</v>
      </c>
      <c r="C1149" s="426" t="s">
        <v>1</v>
      </c>
      <c r="D1149" s="428" t="s">
        <v>98</v>
      </c>
      <c r="E1149" s="429">
        <v>1</v>
      </c>
      <c r="F1149" s="471">
        <v>1</v>
      </c>
      <c r="G1149" s="470">
        <v>1</v>
      </c>
      <c r="H1149" s="481">
        <f t="shared" si="136"/>
        <v>4</v>
      </c>
      <c r="I1149" s="431">
        <f t="shared" si="137"/>
        <v>0</v>
      </c>
      <c r="J1149" s="431">
        <f t="shared" si="138"/>
        <v>3</v>
      </c>
      <c r="K1149" s="506"/>
      <c r="L1149" s="506"/>
      <c r="M1149" s="1782">
        <f t="shared" si="139"/>
        <v>17957</v>
      </c>
      <c r="N1149" s="433">
        <f t="shared" si="140"/>
        <v>17953</v>
      </c>
      <c r="O1149" s="427">
        <f t="shared" si="141"/>
        <v>44698</v>
      </c>
      <c r="Q1149" s="1563"/>
      <c r="R1149" s="554"/>
    </row>
    <row r="1150" spans="1:18" s="118" customFormat="1" ht="18" customHeight="1" x14ac:dyDescent="0.2">
      <c r="A1150" s="476" t="str">
        <f t="shared" si="142"/>
        <v>22</v>
      </c>
      <c r="B1150" s="427">
        <v>44699</v>
      </c>
      <c r="C1150" s="426" t="s">
        <v>2</v>
      </c>
      <c r="D1150" s="428" t="s">
        <v>98</v>
      </c>
      <c r="E1150" s="429">
        <v>2</v>
      </c>
      <c r="F1150" s="471">
        <v>2</v>
      </c>
      <c r="G1150" s="470">
        <v>2</v>
      </c>
      <c r="H1150" s="481">
        <f t="shared" si="136"/>
        <v>4</v>
      </c>
      <c r="I1150" s="431">
        <f t="shared" si="137"/>
        <v>0</v>
      </c>
      <c r="J1150" s="431">
        <f t="shared" si="138"/>
        <v>2</v>
      </c>
      <c r="K1150" s="768" t="s">
        <v>1158</v>
      </c>
      <c r="L1150" s="768"/>
      <c r="M1150" s="1782">
        <f t="shared" si="139"/>
        <v>17959</v>
      </c>
      <c r="N1150" s="433">
        <f t="shared" si="140"/>
        <v>17955</v>
      </c>
      <c r="O1150" s="427">
        <f t="shared" si="141"/>
        <v>44699</v>
      </c>
      <c r="Q1150" s="1563"/>
      <c r="R1150" s="554"/>
    </row>
    <row r="1151" spans="1:18" s="118" customFormat="1" ht="18" customHeight="1" x14ac:dyDescent="0.2">
      <c r="A1151" s="476" t="str">
        <f t="shared" si="142"/>
        <v>22</v>
      </c>
      <c r="B1151" s="427">
        <v>44700</v>
      </c>
      <c r="C1151" s="426" t="s">
        <v>3</v>
      </c>
      <c r="D1151" s="428" t="s">
        <v>98</v>
      </c>
      <c r="E1151" s="429">
        <v>2</v>
      </c>
      <c r="F1151" s="471">
        <v>1</v>
      </c>
      <c r="G1151" s="470">
        <v>2</v>
      </c>
      <c r="H1151" s="481">
        <f t="shared" si="136"/>
        <v>3</v>
      </c>
      <c r="I1151" s="431">
        <f t="shared" si="137"/>
        <v>0</v>
      </c>
      <c r="J1151" s="431">
        <f t="shared" si="138"/>
        <v>2</v>
      </c>
      <c r="K1151" s="768" t="s">
        <v>1159</v>
      </c>
      <c r="L1151" s="768"/>
      <c r="M1151" s="1782">
        <f t="shared" si="139"/>
        <v>17960</v>
      </c>
      <c r="N1151" s="433">
        <f t="shared" si="140"/>
        <v>17957</v>
      </c>
      <c r="O1151" s="427">
        <f t="shared" si="141"/>
        <v>44700</v>
      </c>
      <c r="Q1151" s="1563"/>
      <c r="R1151" s="554"/>
    </row>
    <row r="1152" spans="1:18" s="118" customFormat="1" ht="18" customHeight="1" x14ac:dyDescent="0.2">
      <c r="A1152" s="476" t="str">
        <f t="shared" si="142"/>
        <v>22</v>
      </c>
      <c r="B1152" s="427">
        <v>44701</v>
      </c>
      <c r="C1152" s="426" t="s">
        <v>4</v>
      </c>
      <c r="D1152" s="428" t="s">
        <v>98</v>
      </c>
      <c r="E1152" s="429">
        <v>2</v>
      </c>
      <c r="F1152" s="471">
        <v>2</v>
      </c>
      <c r="G1152" s="470">
        <v>2</v>
      </c>
      <c r="H1152" s="481">
        <f t="shared" si="136"/>
        <v>3</v>
      </c>
      <c r="I1152" s="431">
        <f t="shared" si="137"/>
        <v>0</v>
      </c>
      <c r="J1152" s="431">
        <f t="shared" si="138"/>
        <v>1</v>
      </c>
      <c r="K1152" s="506"/>
      <c r="L1152" s="506"/>
      <c r="M1152" s="1782">
        <f t="shared" si="139"/>
        <v>17962</v>
      </c>
      <c r="N1152" s="433">
        <f t="shared" si="140"/>
        <v>17959</v>
      </c>
      <c r="O1152" s="427">
        <f t="shared" si="141"/>
        <v>44701</v>
      </c>
      <c r="Q1152" s="1563"/>
      <c r="R1152" s="554"/>
    </row>
    <row r="1153" spans="1:18" s="118" customFormat="1" ht="18" customHeight="1" x14ac:dyDescent="0.2">
      <c r="A1153" s="747" t="str">
        <f t="shared" si="142"/>
        <v>22</v>
      </c>
      <c r="B1153" s="748">
        <v>44702</v>
      </c>
      <c r="C1153" s="749" t="s">
        <v>5</v>
      </c>
      <c r="D1153" s="732" t="s">
        <v>99</v>
      </c>
      <c r="E1153" s="731"/>
      <c r="F1153" s="735">
        <v>0</v>
      </c>
      <c r="G1153" s="731"/>
      <c r="H1153" s="736">
        <f t="shared" si="136"/>
        <v>3</v>
      </c>
      <c r="I1153" s="737">
        <f t="shared" si="137"/>
        <v>0</v>
      </c>
      <c r="J1153" s="737">
        <f t="shared" si="138"/>
        <v>3</v>
      </c>
      <c r="K1153" s="733" t="s">
        <v>697</v>
      </c>
      <c r="L1153" s="733"/>
      <c r="M1153" s="1787">
        <f t="shared" si="139"/>
        <v>17962</v>
      </c>
      <c r="N1153" s="739">
        <f t="shared" si="140"/>
        <v>17959</v>
      </c>
      <c r="O1153" s="427">
        <f t="shared" si="141"/>
        <v>44702</v>
      </c>
      <c r="Q1153" s="1563"/>
      <c r="R1153" s="554"/>
    </row>
    <row r="1154" spans="1:18" s="118" customFormat="1" ht="18" customHeight="1" x14ac:dyDescent="0.2">
      <c r="A1154" s="747" t="str">
        <f t="shared" si="142"/>
        <v>22</v>
      </c>
      <c r="B1154" s="748">
        <v>44703</v>
      </c>
      <c r="C1154" s="749" t="s">
        <v>100</v>
      </c>
      <c r="D1154" s="732" t="s">
        <v>99</v>
      </c>
      <c r="E1154" s="731"/>
      <c r="F1154" s="735"/>
      <c r="G1154" s="731"/>
      <c r="H1154" s="736">
        <f t="shared" si="136"/>
        <v>3</v>
      </c>
      <c r="I1154" s="737">
        <f t="shared" si="137"/>
        <v>0</v>
      </c>
      <c r="J1154" s="737">
        <f t="shared" si="138"/>
        <v>3</v>
      </c>
      <c r="K1154" s="738"/>
      <c r="L1154" s="738"/>
      <c r="M1154" s="1787">
        <f t="shared" si="139"/>
        <v>17962</v>
      </c>
      <c r="N1154" s="739">
        <f t="shared" si="140"/>
        <v>17959</v>
      </c>
      <c r="O1154" s="427">
        <f t="shared" si="141"/>
        <v>44703</v>
      </c>
      <c r="Q1154" s="1563"/>
      <c r="R1154" s="554"/>
    </row>
    <row r="1155" spans="1:18" s="118" customFormat="1" ht="18" customHeight="1" x14ac:dyDescent="0.2">
      <c r="A1155" s="476" t="str">
        <f t="shared" si="142"/>
        <v>22</v>
      </c>
      <c r="B1155" s="427">
        <v>44704</v>
      </c>
      <c r="C1155" s="426" t="s">
        <v>0</v>
      </c>
      <c r="D1155" s="428" t="s">
        <v>98</v>
      </c>
      <c r="E1155" s="429">
        <v>2</v>
      </c>
      <c r="F1155" s="471">
        <v>1</v>
      </c>
      <c r="G1155" s="470">
        <v>2</v>
      </c>
      <c r="H1155" s="481">
        <f t="shared" si="136"/>
        <v>2</v>
      </c>
      <c r="I1155" s="431">
        <f t="shared" si="137"/>
        <v>0</v>
      </c>
      <c r="J1155" s="431">
        <f t="shared" si="138"/>
        <v>1</v>
      </c>
      <c r="K1155" s="768" t="s">
        <v>1156</v>
      </c>
      <c r="L1155" s="768"/>
      <c r="M1155" s="1782">
        <f t="shared" si="139"/>
        <v>17963</v>
      </c>
      <c r="N1155" s="433">
        <f t="shared" si="140"/>
        <v>17961</v>
      </c>
      <c r="O1155" s="427">
        <f t="shared" si="141"/>
        <v>44704</v>
      </c>
      <c r="Q1155" s="1563"/>
      <c r="R1155" s="554"/>
    </row>
    <row r="1156" spans="1:18" s="118" customFormat="1" ht="18" customHeight="1" x14ac:dyDescent="0.2">
      <c r="A1156" s="476" t="str">
        <f t="shared" si="142"/>
        <v>22</v>
      </c>
      <c r="B1156" s="427">
        <v>44705</v>
      </c>
      <c r="C1156" s="426" t="s">
        <v>1</v>
      </c>
      <c r="D1156" s="428" t="s">
        <v>98</v>
      </c>
      <c r="E1156" s="429">
        <v>1</v>
      </c>
      <c r="F1156" s="471">
        <v>2</v>
      </c>
      <c r="G1156" s="470">
        <v>1</v>
      </c>
      <c r="H1156" s="481">
        <f t="shared" si="136"/>
        <v>3</v>
      </c>
      <c r="I1156" s="431">
        <f t="shared" si="137"/>
        <v>0</v>
      </c>
      <c r="J1156" s="431">
        <f t="shared" si="138"/>
        <v>1</v>
      </c>
      <c r="K1156" s="768" t="s">
        <v>1157</v>
      </c>
      <c r="L1156" s="768"/>
      <c r="M1156" s="1782">
        <f t="shared" si="139"/>
        <v>17965</v>
      </c>
      <c r="N1156" s="433">
        <f t="shared" si="140"/>
        <v>17962</v>
      </c>
      <c r="O1156" s="427">
        <f t="shared" si="141"/>
        <v>44705</v>
      </c>
      <c r="Q1156" s="1563"/>
      <c r="R1156" s="554"/>
    </row>
    <row r="1157" spans="1:18" s="118" customFormat="1" ht="18" customHeight="1" x14ac:dyDescent="0.2">
      <c r="A1157" s="476" t="str">
        <f t="shared" si="142"/>
        <v>22</v>
      </c>
      <c r="B1157" s="427">
        <v>44706</v>
      </c>
      <c r="C1157" s="426" t="s">
        <v>2</v>
      </c>
      <c r="D1157" s="428" t="s">
        <v>98</v>
      </c>
      <c r="E1157" s="429">
        <v>1</v>
      </c>
      <c r="F1157" s="471">
        <v>1</v>
      </c>
      <c r="G1157" s="470">
        <v>1</v>
      </c>
      <c r="H1157" s="481">
        <f t="shared" si="136"/>
        <v>3</v>
      </c>
      <c r="I1157" s="431">
        <f t="shared" si="137"/>
        <v>0</v>
      </c>
      <c r="J1157" s="431">
        <f t="shared" si="138"/>
        <v>2</v>
      </c>
      <c r="K1157" s="506"/>
      <c r="L1157" s="506"/>
      <c r="M1157" s="1782">
        <f t="shared" si="139"/>
        <v>17966</v>
      </c>
      <c r="N1157" s="433">
        <f t="shared" si="140"/>
        <v>17963</v>
      </c>
      <c r="O1157" s="427">
        <f t="shared" si="141"/>
        <v>44706</v>
      </c>
      <c r="Q1157" s="1563"/>
      <c r="R1157" s="554"/>
    </row>
    <row r="1158" spans="1:18" s="118" customFormat="1" ht="18" customHeight="1" x14ac:dyDescent="0.2">
      <c r="A1158" s="476" t="str">
        <f t="shared" si="142"/>
        <v>22</v>
      </c>
      <c r="B1158" s="427">
        <v>44707</v>
      </c>
      <c r="C1158" s="426" t="s">
        <v>3</v>
      </c>
      <c r="D1158" s="428" t="s">
        <v>98</v>
      </c>
      <c r="E1158" s="429">
        <v>2</v>
      </c>
      <c r="F1158" s="471">
        <v>2</v>
      </c>
      <c r="G1158" s="470">
        <v>2</v>
      </c>
      <c r="H1158" s="481">
        <f t="shared" si="136"/>
        <v>3</v>
      </c>
      <c r="I1158" s="431">
        <f t="shared" si="137"/>
        <v>0</v>
      </c>
      <c r="J1158" s="431">
        <f t="shared" si="138"/>
        <v>1</v>
      </c>
      <c r="K1158" s="506"/>
      <c r="L1158" s="506"/>
      <c r="M1158" s="1782">
        <f t="shared" si="139"/>
        <v>17968</v>
      </c>
      <c r="N1158" s="433">
        <f t="shared" si="140"/>
        <v>17965</v>
      </c>
      <c r="O1158" s="427">
        <f t="shared" si="141"/>
        <v>44707</v>
      </c>
      <c r="Q1158" s="1563"/>
      <c r="R1158" s="554"/>
    </row>
    <row r="1159" spans="1:18" s="118" customFormat="1" ht="18" customHeight="1" x14ac:dyDescent="0.2">
      <c r="A1159" s="476" t="str">
        <f t="shared" si="142"/>
        <v>22</v>
      </c>
      <c r="B1159" s="427">
        <v>44708</v>
      </c>
      <c r="C1159" s="426" t="s">
        <v>4</v>
      </c>
      <c r="D1159" s="428" t="s">
        <v>98</v>
      </c>
      <c r="E1159" s="429">
        <v>2</v>
      </c>
      <c r="F1159" s="471">
        <v>2</v>
      </c>
      <c r="G1159" s="470">
        <v>2</v>
      </c>
      <c r="H1159" s="481">
        <f t="shared" si="136"/>
        <v>3</v>
      </c>
      <c r="I1159" s="431">
        <f t="shared" si="137"/>
        <v>0</v>
      </c>
      <c r="J1159" s="431">
        <f t="shared" si="138"/>
        <v>1</v>
      </c>
      <c r="K1159" s="506"/>
      <c r="L1159" s="506"/>
      <c r="M1159" s="1782">
        <f t="shared" si="139"/>
        <v>17970</v>
      </c>
      <c r="N1159" s="433">
        <f t="shared" si="140"/>
        <v>17967</v>
      </c>
      <c r="O1159" s="427">
        <f t="shared" si="141"/>
        <v>44708</v>
      </c>
      <c r="Q1159" s="1563"/>
      <c r="R1159" s="554"/>
    </row>
    <row r="1160" spans="1:18" s="118" customFormat="1" ht="18" customHeight="1" x14ac:dyDescent="0.2">
      <c r="A1160" s="747" t="str">
        <f t="shared" si="142"/>
        <v>22</v>
      </c>
      <c r="B1160" s="748">
        <v>44709</v>
      </c>
      <c r="C1160" s="749" t="s">
        <v>5</v>
      </c>
      <c r="D1160" s="732" t="s">
        <v>99</v>
      </c>
      <c r="E1160" s="731"/>
      <c r="F1160" s="735">
        <v>0</v>
      </c>
      <c r="G1160" s="731"/>
      <c r="H1160" s="736">
        <f t="shared" si="136"/>
        <v>3</v>
      </c>
      <c r="I1160" s="737">
        <f t="shared" si="137"/>
        <v>0</v>
      </c>
      <c r="J1160" s="737">
        <f t="shared" si="138"/>
        <v>3</v>
      </c>
      <c r="K1160" s="733" t="s">
        <v>697</v>
      </c>
      <c r="L1160" s="733"/>
      <c r="M1160" s="1787">
        <f t="shared" si="139"/>
        <v>17970</v>
      </c>
      <c r="N1160" s="739">
        <f t="shared" si="140"/>
        <v>17967</v>
      </c>
      <c r="O1160" s="427">
        <f t="shared" si="141"/>
        <v>44709</v>
      </c>
      <c r="Q1160" s="1563"/>
      <c r="R1160" s="554"/>
    </row>
    <row r="1161" spans="1:18" s="118" customFormat="1" ht="18" customHeight="1" x14ac:dyDescent="0.2">
      <c r="A1161" s="747" t="str">
        <f t="shared" si="142"/>
        <v>22</v>
      </c>
      <c r="B1161" s="748">
        <v>44710</v>
      </c>
      <c r="C1161" s="749" t="s">
        <v>100</v>
      </c>
      <c r="D1161" s="732" t="s">
        <v>99</v>
      </c>
      <c r="E1161" s="731"/>
      <c r="F1161" s="735"/>
      <c r="G1161" s="731"/>
      <c r="H1161" s="736">
        <f t="shared" si="136"/>
        <v>3</v>
      </c>
      <c r="I1161" s="737">
        <f t="shared" si="137"/>
        <v>0</v>
      </c>
      <c r="J1161" s="737">
        <f t="shared" si="138"/>
        <v>3</v>
      </c>
      <c r="K1161" s="738"/>
      <c r="L1161" s="738"/>
      <c r="M1161" s="1787">
        <f t="shared" si="139"/>
        <v>17970</v>
      </c>
      <c r="N1161" s="739">
        <f t="shared" si="140"/>
        <v>17967</v>
      </c>
      <c r="O1161" s="427">
        <f t="shared" si="141"/>
        <v>44710</v>
      </c>
      <c r="Q1161" s="1563"/>
      <c r="R1161" s="554"/>
    </row>
    <row r="1162" spans="1:18" s="118" customFormat="1" ht="18" customHeight="1" x14ac:dyDescent="0.2">
      <c r="A1162" s="476" t="str">
        <f t="shared" si="142"/>
        <v>22</v>
      </c>
      <c r="B1162" s="427">
        <v>44711</v>
      </c>
      <c r="C1162" s="426" t="s">
        <v>0</v>
      </c>
      <c r="D1162" s="428" t="s">
        <v>98</v>
      </c>
      <c r="E1162" s="429">
        <v>2</v>
      </c>
      <c r="F1162" s="471">
        <v>3</v>
      </c>
      <c r="G1162" s="470">
        <v>2</v>
      </c>
      <c r="H1162" s="481">
        <f t="shared" si="136"/>
        <v>4</v>
      </c>
      <c r="I1162" s="431">
        <f t="shared" si="137"/>
        <v>0</v>
      </c>
      <c r="J1162" s="431">
        <f t="shared" si="138"/>
        <v>1</v>
      </c>
      <c r="K1162" s="506"/>
      <c r="L1162" s="506"/>
      <c r="M1162" s="1782">
        <f t="shared" si="139"/>
        <v>17973</v>
      </c>
      <c r="N1162" s="433">
        <f t="shared" si="140"/>
        <v>17969</v>
      </c>
      <c r="O1162" s="427">
        <f t="shared" si="141"/>
        <v>44711</v>
      </c>
      <c r="Q1162" s="1563"/>
      <c r="R1162" s="554"/>
    </row>
    <row r="1163" spans="1:18" s="118" customFormat="1" ht="18" customHeight="1" x14ac:dyDescent="0.2">
      <c r="A1163" s="476" t="str">
        <f t="shared" si="142"/>
        <v>22</v>
      </c>
      <c r="B1163" s="427">
        <v>44712</v>
      </c>
      <c r="C1163" s="426" t="s">
        <v>1</v>
      </c>
      <c r="D1163" s="428" t="s">
        <v>98</v>
      </c>
      <c r="E1163" s="429">
        <v>2</v>
      </c>
      <c r="F1163" s="471">
        <v>2</v>
      </c>
      <c r="G1163" s="470">
        <v>2</v>
      </c>
      <c r="H1163" s="481">
        <f t="shared" si="136"/>
        <v>4</v>
      </c>
      <c r="I1163" s="431">
        <f t="shared" si="137"/>
        <v>0</v>
      </c>
      <c r="J1163" s="431">
        <f t="shared" si="138"/>
        <v>2</v>
      </c>
      <c r="K1163" s="506"/>
      <c r="L1163" s="506"/>
      <c r="M1163" s="1782">
        <f t="shared" si="139"/>
        <v>17975</v>
      </c>
      <c r="N1163" s="433">
        <f t="shared" si="140"/>
        <v>17971</v>
      </c>
      <c r="O1163" s="427">
        <f t="shared" si="141"/>
        <v>44712</v>
      </c>
      <c r="Q1163" s="1563"/>
      <c r="R1163" s="554"/>
    </row>
    <row r="1164" spans="1:18" s="118" customFormat="1" ht="18" customHeight="1" x14ac:dyDescent="0.2">
      <c r="A1164" s="476" t="str">
        <f t="shared" si="142"/>
        <v>22</v>
      </c>
      <c r="B1164" s="427">
        <v>44713</v>
      </c>
      <c r="C1164" s="426" t="s">
        <v>2</v>
      </c>
      <c r="D1164" s="428" t="s">
        <v>98</v>
      </c>
      <c r="E1164" s="429">
        <v>2</v>
      </c>
      <c r="F1164" s="471">
        <v>3</v>
      </c>
      <c r="G1164" s="470">
        <v>2</v>
      </c>
      <c r="H1164" s="481">
        <f t="shared" si="136"/>
        <v>5</v>
      </c>
      <c r="I1164" s="431">
        <f t="shared" si="137"/>
        <v>0</v>
      </c>
      <c r="J1164" s="431">
        <f t="shared" si="138"/>
        <v>2</v>
      </c>
      <c r="K1164" s="506"/>
      <c r="L1164" s="506"/>
      <c r="M1164" s="1782">
        <f t="shared" si="139"/>
        <v>17978</v>
      </c>
      <c r="N1164" s="433">
        <f t="shared" si="140"/>
        <v>17973</v>
      </c>
      <c r="O1164" s="427">
        <f t="shared" si="141"/>
        <v>44713</v>
      </c>
      <c r="Q1164" s="1563"/>
      <c r="R1164" s="554"/>
    </row>
    <row r="1165" spans="1:18" s="118" customFormat="1" ht="18" customHeight="1" x14ac:dyDescent="0.2">
      <c r="A1165" s="476" t="str">
        <f t="shared" si="142"/>
        <v>22</v>
      </c>
      <c r="B1165" s="427">
        <v>44714</v>
      </c>
      <c r="C1165" s="426" t="s">
        <v>3</v>
      </c>
      <c r="D1165" s="428" t="s">
        <v>98</v>
      </c>
      <c r="E1165" s="429">
        <v>3</v>
      </c>
      <c r="F1165" s="471">
        <v>3</v>
      </c>
      <c r="G1165" s="470">
        <v>3</v>
      </c>
      <c r="H1165" s="481">
        <f t="shared" si="136"/>
        <v>5</v>
      </c>
      <c r="I1165" s="431">
        <f t="shared" si="137"/>
        <v>0</v>
      </c>
      <c r="J1165" s="431">
        <f t="shared" si="138"/>
        <v>2</v>
      </c>
      <c r="K1165" s="506"/>
      <c r="L1165" s="506"/>
      <c r="M1165" s="1782">
        <f t="shared" si="139"/>
        <v>17981</v>
      </c>
      <c r="N1165" s="433">
        <f t="shared" si="140"/>
        <v>17976</v>
      </c>
      <c r="O1165" s="427">
        <f t="shared" si="141"/>
        <v>44714</v>
      </c>
      <c r="Q1165" s="1563"/>
      <c r="R1165" s="554"/>
    </row>
    <row r="1166" spans="1:18" s="118" customFormat="1" ht="18" customHeight="1" x14ac:dyDescent="0.2">
      <c r="A1166" s="476" t="str">
        <f t="shared" si="142"/>
        <v>22</v>
      </c>
      <c r="B1166" s="427">
        <v>44715</v>
      </c>
      <c r="C1166" s="426" t="s">
        <v>4</v>
      </c>
      <c r="D1166" s="428" t="s">
        <v>98</v>
      </c>
      <c r="E1166" s="429">
        <v>3</v>
      </c>
      <c r="F1166" s="471">
        <v>3</v>
      </c>
      <c r="G1166" s="470">
        <v>3</v>
      </c>
      <c r="H1166" s="481">
        <f t="shared" si="136"/>
        <v>5</v>
      </c>
      <c r="I1166" s="431">
        <f t="shared" si="137"/>
        <v>0</v>
      </c>
      <c r="J1166" s="431">
        <f t="shared" si="138"/>
        <v>2</v>
      </c>
      <c r="K1166" s="506"/>
      <c r="L1166" s="506"/>
      <c r="M1166" s="1782">
        <f t="shared" si="139"/>
        <v>17984</v>
      </c>
      <c r="N1166" s="433">
        <f t="shared" si="140"/>
        <v>17979</v>
      </c>
      <c r="O1166" s="427">
        <f t="shared" si="141"/>
        <v>44715</v>
      </c>
      <c r="Q1166" s="1563"/>
      <c r="R1166" s="554"/>
    </row>
    <row r="1167" spans="1:18" s="118" customFormat="1" ht="18" customHeight="1" x14ac:dyDescent="0.2">
      <c r="A1167" s="747" t="str">
        <f t="shared" si="142"/>
        <v>22</v>
      </c>
      <c r="B1167" s="748">
        <v>44716</v>
      </c>
      <c r="C1167" s="749" t="s">
        <v>5</v>
      </c>
      <c r="D1167" s="732" t="s">
        <v>99</v>
      </c>
      <c r="E1167" s="731"/>
      <c r="F1167" s="735"/>
      <c r="G1167" s="731"/>
      <c r="H1167" s="736">
        <f t="shared" ref="H1167:H1168" si="143">H1166+F1167-G1167</f>
        <v>5</v>
      </c>
      <c r="I1167" s="737">
        <f t="shared" ref="I1167:I1168" si="144">I1166+G1167-E1167</f>
        <v>0</v>
      </c>
      <c r="J1167" s="737">
        <f t="shared" ref="J1167:J1168" si="145">(G1167-H1166)*-1</f>
        <v>5</v>
      </c>
      <c r="K1167" s="738"/>
      <c r="L1167" s="738"/>
      <c r="M1167" s="1787">
        <f t="shared" ref="M1167:M1168" si="146">M1166+F1167</f>
        <v>17984</v>
      </c>
      <c r="N1167" s="739">
        <f t="shared" ref="N1167:N1168" si="147">N1166+G1167</f>
        <v>17979</v>
      </c>
      <c r="O1167" s="427">
        <f t="shared" ref="O1167:O1230" si="148">B1167</f>
        <v>44716</v>
      </c>
      <c r="Q1167" s="1563"/>
      <c r="R1167" s="554"/>
    </row>
    <row r="1168" spans="1:18" s="118" customFormat="1" ht="18" customHeight="1" x14ac:dyDescent="0.2">
      <c r="A1168" s="747" t="str">
        <f t="shared" si="142"/>
        <v>22</v>
      </c>
      <c r="B1168" s="748">
        <v>44717</v>
      </c>
      <c r="C1168" s="749" t="s">
        <v>100</v>
      </c>
      <c r="D1168" s="732" t="s">
        <v>99</v>
      </c>
      <c r="E1168" s="731"/>
      <c r="F1168" s="735"/>
      <c r="G1168" s="731"/>
      <c r="H1168" s="736">
        <f t="shared" si="143"/>
        <v>5</v>
      </c>
      <c r="I1168" s="737">
        <f t="shared" si="144"/>
        <v>0</v>
      </c>
      <c r="J1168" s="737">
        <f t="shared" si="145"/>
        <v>5</v>
      </c>
      <c r="K1168" s="738"/>
      <c r="L1168" s="738"/>
      <c r="M1168" s="1787">
        <f t="shared" si="146"/>
        <v>17984</v>
      </c>
      <c r="N1168" s="739">
        <f t="shared" si="147"/>
        <v>17979</v>
      </c>
      <c r="O1168" s="427">
        <f t="shared" si="148"/>
        <v>44717</v>
      </c>
      <c r="Q1168" s="1563"/>
      <c r="R1168" s="554"/>
    </row>
    <row r="1169" spans="1:18" s="118" customFormat="1" ht="18" customHeight="1" x14ac:dyDescent="0.2">
      <c r="A1169" s="476" t="str">
        <f t="shared" si="142"/>
        <v>22</v>
      </c>
      <c r="B1169" s="427">
        <v>44718</v>
      </c>
      <c r="C1169" s="426" t="s">
        <v>0</v>
      </c>
      <c r="D1169" s="428" t="s">
        <v>98</v>
      </c>
      <c r="E1169" s="429">
        <v>3</v>
      </c>
      <c r="F1169" s="471">
        <v>3</v>
      </c>
      <c r="G1169" s="470">
        <v>3</v>
      </c>
      <c r="H1169" s="481">
        <f t="shared" ref="H1169:H1230" si="149">H1168+F1169-G1169</f>
        <v>5</v>
      </c>
      <c r="I1169" s="431">
        <f t="shared" ref="I1169:I1230" si="150">I1168+G1169-E1169</f>
        <v>0</v>
      </c>
      <c r="J1169" s="431">
        <f t="shared" ref="J1169:J1230" si="151">(G1169-H1168)*-1</f>
        <v>2</v>
      </c>
      <c r="K1169" s="506"/>
      <c r="L1169" s="506"/>
      <c r="M1169" s="1782">
        <f t="shared" ref="M1169:M1230" si="152">M1168+F1169</f>
        <v>17987</v>
      </c>
      <c r="N1169" s="433">
        <f t="shared" ref="N1169:N1230" si="153">N1168+G1169</f>
        <v>17982</v>
      </c>
      <c r="O1169" s="427">
        <f t="shared" si="148"/>
        <v>44718</v>
      </c>
      <c r="Q1169" s="1563"/>
      <c r="R1169" s="554"/>
    </row>
    <row r="1170" spans="1:18" s="118" customFormat="1" ht="18" customHeight="1" x14ac:dyDescent="0.2">
      <c r="A1170" s="476" t="str">
        <f t="shared" si="142"/>
        <v>22</v>
      </c>
      <c r="B1170" s="427">
        <v>44719</v>
      </c>
      <c r="C1170" s="426" t="s">
        <v>1</v>
      </c>
      <c r="D1170" s="428" t="s">
        <v>98</v>
      </c>
      <c r="E1170" s="429">
        <v>3</v>
      </c>
      <c r="F1170" s="471">
        <v>3</v>
      </c>
      <c r="G1170" s="470">
        <v>3</v>
      </c>
      <c r="H1170" s="481">
        <f t="shared" si="149"/>
        <v>5</v>
      </c>
      <c r="I1170" s="431">
        <f t="shared" si="150"/>
        <v>0</v>
      </c>
      <c r="J1170" s="431">
        <f t="shared" si="151"/>
        <v>2</v>
      </c>
      <c r="K1170" s="506"/>
      <c r="L1170" s="506"/>
      <c r="M1170" s="1782">
        <f t="shared" si="152"/>
        <v>17990</v>
      </c>
      <c r="N1170" s="433">
        <f t="shared" si="153"/>
        <v>17985</v>
      </c>
      <c r="O1170" s="427">
        <f t="shared" si="148"/>
        <v>44719</v>
      </c>
      <c r="Q1170" s="1563"/>
      <c r="R1170" s="554"/>
    </row>
    <row r="1171" spans="1:18" s="118" customFormat="1" ht="18" customHeight="1" x14ac:dyDescent="0.2">
      <c r="A1171" s="476" t="str">
        <f t="shared" si="142"/>
        <v>22</v>
      </c>
      <c r="B1171" s="427">
        <v>44720</v>
      </c>
      <c r="C1171" s="426" t="s">
        <v>2</v>
      </c>
      <c r="D1171" s="428" t="s">
        <v>98</v>
      </c>
      <c r="E1171" s="429">
        <v>3</v>
      </c>
      <c r="F1171" s="471">
        <v>3</v>
      </c>
      <c r="G1171" s="470">
        <v>3</v>
      </c>
      <c r="H1171" s="481">
        <f t="shared" si="149"/>
        <v>5</v>
      </c>
      <c r="I1171" s="431">
        <f t="shared" si="150"/>
        <v>0</v>
      </c>
      <c r="J1171" s="431">
        <f t="shared" si="151"/>
        <v>2</v>
      </c>
      <c r="K1171" s="506"/>
      <c r="L1171" s="506"/>
      <c r="M1171" s="1782">
        <f t="shared" si="152"/>
        <v>17993</v>
      </c>
      <c r="N1171" s="433">
        <f t="shared" si="153"/>
        <v>17988</v>
      </c>
      <c r="O1171" s="427">
        <f t="shared" si="148"/>
        <v>44720</v>
      </c>
      <c r="Q1171" s="1563"/>
      <c r="R1171" s="554"/>
    </row>
    <row r="1172" spans="1:18" s="118" customFormat="1" ht="18" customHeight="1" x14ac:dyDescent="0.2">
      <c r="A1172" s="476" t="str">
        <f t="shared" si="142"/>
        <v>22</v>
      </c>
      <c r="B1172" s="427">
        <v>44721</v>
      </c>
      <c r="C1172" s="426" t="s">
        <v>3</v>
      </c>
      <c r="D1172" s="428" t="s">
        <v>98</v>
      </c>
      <c r="E1172" s="429">
        <v>3</v>
      </c>
      <c r="F1172" s="471">
        <v>3</v>
      </c>
      <c r="G1172" s="470">
        <v>3</v>
      </c>
      <c r="H1172" s="481">
        <f t="shared" si="149"/>
        <v>5</v>
      </c>
      <c r="I1172" s="431">
        <f t="shared" si="150"/>
        <v>0</v>
      </c>
      <c r="J1172" s="431">
        <f t="shared" si="151"/>
        <v>2</v>
      </c>
      <c r="K1172" s="506"/>
      <c r="L1172" s="506"/>
      <c r="M1172" s="1782">
        <f t="shared" si="152"/>
        <v>17996</v>
      </c>
      <c r="N1172" s="433">
        <f t="shared" si="153"/>
        <v>17991</v>
      </c>
      <c r="O1172" s="427">
        <f t="shared" si="148"/>
        <v>44721</v>
      </c>
      <c r="Q1172" s="1563"/>
      <c r="R1172" s="554"/>
    </row>
    <row r="1173" spans="1:18" s="118" customFormat="1" ht="18" customHeight="1" x14ac:dyDescent="0.2">
      <c r="A1173" s="476" t="str">
        <f t="shared" si="142"/>
        <v>22</v>
      </c>
      <c r="B1173" s="427">
        <v>44722</v>
      </c>
      <c r="C1173" s="426" t="s">
        <v>4</v>
      </c>
      <c r="D1173" s="428" t="s">
        <v>98</v>
      </c>
      <c r="E1173" s="429">
        <v>3</v>
      </c>
      <c r="F1173" s="471">
        <v>3</v>
      </c>
      <c r="G1173" s="470">
        <v>3</v>
      </c>
      <c r="H1173" s="481">
        <f t="shared" si="149"/>
        <v>5</v>
      </c>
      <c r="I1173" s="431">
        <f t="shared" si="150"/>
        <v>0</v>
      </c>
      <c r="J1173" s="431">
        <f t="shared" si="151"/>
        <v>2</v>
      </c>
      <c r="K1173" s="506"/>
      <c r="L1173" s="506"/>
      <c r="M1173" s="1782">
        <f t="shared" si="152"/>
        <v>17999</v>
      </c>
      <c r="N1173" s="433">
        <f t="shared" si="153"/>
        <v>17994</v>
      </c>
      <c r="O1173" s="427">
        <f t="shared" si="148"/>
        <v>44722</v>
      </c>
      <c r="Q1173" s="1563"/>
      <c r="R1173" s="554"/>
    </row>
    <row r="1174" spans="1:18" s="118" customFormat="1" ht="18" customHeight="1" x14ac:dyDescent="0.2">
      <c r="A1174" s="747" t="str">
        <f t="shared" si="142"/>
        <v>22</v>
      </c>
      <c r="B1174" s="748">
        <v>44723</v>
      </c>
      <c r="C1174" s="749" t="s">
        <v>5</v>
      </c>
      <c r="D1174" s="732" t="s">
        <v>99</v>
      </c>
      <c r="E1174" s="731"/>
      <c r="F1174" s="735"/>
      <c r="G1174" s="731"/>
      <c r="H1174" s="736">
        <f t="shared" si="149"/>
        <v>5</v>
      </c>
      <c r="I1174" s="737">
        <f t="shared" si="150"/>
        <v>0</v>
      </c>
      <c r="J1174" s="737">
        <f t="shared" si="151"/>
        <v>5</v>
      </c>
      <c r="K1174" s="738"/>
      <c r="L1174" s="738"/>
      <c r="M1174" s="1787">
        <f t="shared" si="152"/>
        <v>17999</v>
      </c>
      <c r="N1174" s="739">
        <f t="shared" si="153"/>
        <v>17994</v>
      </c>
      <c r="O1174" s="427">
        <f t="shared" si="148"/>
        <v>44723</v>
      </c>
      <c r="Q1174" s="1563"/>
      <c r="R1174" s="554"/>
    </row>
    <row r="1175" spans="1:18" s="118" customFormat="1" ht="18" customHeight="1" x14ac:dyDescent="0.2">
      <c r="A1175" s="747" t="str">
        <f t="shared" si="142"/>
        <v>22</v>
      </c>
      <c r="B1175" s="748">
        <v>44724</v>
      </c>
      <c r="C1175" s="749" t="s">
        <v>100</v>
      </c>
      <c r="D1175" s="732" t="s">
        <v>99</v>
      </c>
      <c r="E1175" s="731"/>
      <c r="F1175" s="735"/>
      <c r="G1175" s="731"/>
      <c r="H1175" s="736">
        <f t="shared" si="149"/>
        <v>5</v>
      </c>
      <c r="I1175" s="737">
        <f t="shared" si="150"/>
        <v>0</v>
      </c>
      <c r="J1175" s="737">
        <f t="shared" si="151"/>
        <v>5</v>
      </c>
      <c r="K1175" s="738"/>
      <c r="L1175" s="738"/>
      <c r="M1175" s="1787">
        <f t="shared" si="152"/>
        <v>17999</v>
      </c>
      <c r="N1175" s="739">
        <f t="shared" si="153"/>
        <v>17994</v>
      </c>
      <c r="O1175" s="427">
        <f t="shared" si="148"/>
        <v>44724</v>
      </c>
      <c r="Q1175" s="1563"/>
      <c r="R1175" s="554"/>
    </row>
    <row r="1176" spans="1:18" s="118" customFormat="1" ht="18" customHeight="1" x14ac:dyDescent="0.2">
      <c r="A1176" s="476" t="str">
        <f t="shared" si="142"/>
        <v>22</v>
      </c>
      <c r="B1176" s="427">
        <v>44725</v>
      </c>
      <c r="C1176" s="426" t="s">
        <v>0</v>
      </c>
      <c r="D1176" s="428" t="s">
        <v>98</v>
      </c>
      <c r="E1176" s="429">
        <v>3</v>
      </c>
      <c r="F1176" s="471">
        <v>3</v>
      </c>
      <c r="G1176" s="470">
        <v>3</v>
      </c>
      <c r="H1176" s="481">
        <f t="shared" si="149"/>
        <v>5</v>
      </c>
      <c r="I1176" s="431">
        <f t="shared" si="150"/>
        <v>0</v>
      </c>
      <c r="J1176" s="431">
        <f t="shared" si="151"/>
        <v>2</v>
      </c>
      <c r="K1176" s="506"/>
      <c r="L1176" s="506"/>
      <c r="M1176" s="1782">
        <f t="shared" si="152"/>
        <v>18002</v>
      </c>
      <c r="N1176" s="433">
        <f t="shared" si="153"/>
        <v>17997</v>
      </c>
      <c r="O1176" s="427">
        <f t="shared" si="148"/>
        <v>44725</v>
      </c>
      <c r="Q1176" s="1563"/>
      <c r="R1176" s="554"/>
    </row>
    <row r="1177" spans="1:18" s="118" customFormat="1" ht="18" customHeight="1" x14ac:dyDescent="0.2">
      <c r="A1177" s="476" t="str">
        <f t="shared" si="142"/>
        <v>22</v>
      </c>
      <c r="B1177" s="427">
        <v>44726</v>
      </c>
      <c r="C1177" s="426" t="s">
        <v>1</v>
      </c>
      <c r="D1177" s="428" t="s">
        <v>98</v>
      </c>
      <c r="E1177" s="429">
        <v>3</v>
      </c>
      <c r="F1177" s="471">
        <v>3</v>
      </c>
      <c r="G1177" s="470">
        <v>3</v>
      </c>
      <c r="H1177" s="481">
        <f t="shared" si="149"/>
        <v>5</v>
      </c>
      <c r="I1177" s="431">
        <f t="shared" si="150"/>
        <v>0</v>
      </c>
      <c r="J1177" s="431">
        <f t="shared" si="151"/>
        <v>2</v>
      </c>
      <c r="K1177" s="506"/>
      <c r="L1177" s="506"/>
      <c r="M1177" s="1782">
        <f t="shared" si="152"/>
        <v>18005</v>
      </c>
      <c r="N1177" s="433">
        <f t="shared" si="153"/>
        <v>18000</v>
      </c>
      <c r="O1177" s="427">
        <f t="shared" si="148"/>
        <v>44726</v>
      </c>
      <c r="Q1177" s="1563"/>
      <c r="R1177" s="554"/>
    </row>
    <row r="1178" spans="1:18" s="118" customFormat="1" ht="18" customHeight="1" x14ac:dyDescent="0.2">
      <c r="A1178" s="476" t="str">
        <f t="shared" si="142"/>
        <v>22</v>
      </c>
      <c r="B1178" s="427">
        <v>44727</v>
      </c>
      <c r="C1178" s="426" t="s">
        <v>2</v>
      </c>
      <c r="D1178" s="428" t="s">
        <v>98</v>
      </c>
      <c r="E1178" s="429">
        <v>3</v>
      </c>
      <c r="F1178" s="471">
        <v>3</v>
      </c>
      <c r="G1178" s="470">
        <v>3</v>
      </c>
      <c r="H1178" s="481">
        <f t="shared" si="149"/>
        <v>5</v>
      </c>
      <c r="I1178" s="431">
        <f t="shared" si="150"/>
        <v>0</v>
      </c>
      <c r="J1178" s="431">
        <f t="shared" si="151"/>
        <v>2</v>
      </c>
      <c r="K1178" s="506"/>
      <c r="L1178" s="506"/>
      <c r="M1178" s="1782">
        <f t="shared" si="152"/>
        <v>18008</v>
      </c>
      <c r="N1178" s="433">
        <f t="shared" si="153"/>
        <v>18003</v>
      </c>
      <c r="O1178" s="427">
        <f t="shared" si="148"/>
        <v>44727</v>
      </c>
      <c r="Q1178" s="1563"/>
      <c r="R1178" s="554"/>
    </row>
    <row r="1179" spans="1:18" s="118" customFormat="1" ht="18" customHeight="1" x14ac:dyDescent="0.2">
      <c r="A1179" s="476" t="str">
        <f t="shared" ref="A1179:A1242" si="154">TEXT(B1179,"YY")</f>
        <v>22</v>
      </c>
      <c r="B1179" s="427">
        <v>44728</v>
      </c>
      <c r="C1179" s="426" t="s">
        <v>3</v>
      </c>
      <c r="D1179" s="428" t="s">
        <v>98</v>
      </c>
      <c r="E1179" s="429">
        <v>2</v>
      </c>
      <c r="F1179" s="471">
        <v>3</v>
      </c>
      <c r="G1179" s="470">
        <v>2</v>
      </c>
      <c r="H1179" s="481">
        <f t="shared" si="149"/>
        <v>6</v>
      </c>
      <c r="I1179" s="431">
        <f t="shared" si="150"/>
        <v>0</v>
      </c>
      <c r="J1179" s="431">
        <f t="shared" si="151"/>
        <v>3</v>
      </c>
      <c r="K1179" s="506"/>
      <c r="L1179" s="506"/>
      <c r="M1179" s="1782">
        <f t="shared" si="152"/>
        <v>18011</v>
      </c>
      <c r="N1179" s="433">
        <f t="shared" si="153"/>
        <v>18005</v>
      </c>
      <c r="O1179" s="427">
        <f t="shared" si="148"/>
        <v>44728</v>
      </c>
      <c r="Q1179" s="1563"/>
      <c r="R1179" s="554"/>
    </row>
    <row r="1180" spans="1:18" s="118" customFormat="1" ht="18" customHeight="1" x14ac:dyDescent="0.2">
      <c r="A1180" s="476" t="str">
        <f t="shared" si="154"/>
        <v>22</v>
      </c>
      <c r="B1180" s="427">
        <v>44729</v>
      </c>
      <c r="C1180" s="426" t="s">
        <v>4</v>
      </c>
      <c r="D1180" s="428" t="s">
        <v>98</v>
      </c>
      <c r="E1180" s="429">
        <v>3</v>
      </c>
      <c r="F1180" s="471">
        <v>3</v>
      </c>
      <c r="G1180" s="470">
        <v>3</v>
      </c>
      <c r="H1180" s="481">
        <f t="shared" si="149"/>
        <v>6</v>
      </c>
      <c r="I1180" s="431">
        <f t="shared" si="150"/>
        <v>0</v>
      </c>
      <c r="J1180" s="431">
        <f t="shared" si="151"/>
        <v>3</v>
      </c>
      <c r="K1180" s="506"/>
      <c r="L1180" s="506"/>
      <c r="M1180" s="1782">
        <f t="shared" si="152"/>
        <v>18014</v>
      </c>
      <c r="N1180" s="433">
        <f t="shared" si="153"/>
        <v>18008</v>
      </c>
      <c r="O1180" s="427">
        <f t="shared" si="148"/>
        <v>44729</v>
      </c>
      <c r="Q1180" s="1563"/>
      <c r="R1180" s="554"/>
    </row>
    <row r="1181" spans="1:18" s="118" customFormat="1" ht="18" customHeight="1" x14ac:dyDescent="0.2">
      <c r="A1181" s="747" t="str">
        <f t="shared" si="154"/>
        <v>22</v>
      </c>
      <c r="B1181" s="748">
        <v>44730</v>
      </c>
      <c r="C1181" s="749" t="s">
        <v>5</v>
      </c>
      <c r="D1181" s="732" t="s">
        <v>99</v>
      </c>
      <c r="E1181" s="731"/>
      <c r="F1181" s="735"/>
      <c r="G1181" s="731"/>
      <c r="H1181" s="736">
        <f t="shared" si="149"/>
        <v>6</v>
      </c>
      <c r="I1181" s="737">
        <f t="shared" si="150"/>
        <v>0</v>
      </c>
      <c r="J1181" s="737">
        <f t="shared" si="151"/>
        <v>6</v>
      </c>
      <c r="K1181" s="738"/>
      <c r="L1181" s="738"/>
      <c r="M1181" s="1787">
        <f t="shared" si="152"/>
        <v>18014</v>
      </c>
      <c r="N1181" s="739">
        <f t="shared" si="153"/>
        <v>18008</v>
      </c>
      <c r="O1181" s="427">
        <f t="shared" si="148"/>
        <v>44730</v>
      </c>
      <c r="Q1181" s="1563"/>
      <c r="R1181" s="554"/>
    </row>
    <row r="1182" spans="1:18" s="118" customFormat="1" ht="18" customHeight="1" x14ac:dyDescent="0.2">
      <c r="A1182" s="747" t="str">
        <f t="shared" si="154"/>
        <v>22</v>
      </c>
      <c r="B1182" s="748">
        <v>44731</v>
      </c>
      <c r="C1182" s="749" t="s">
        <v>100</v>
      </c>
      <c r="D1182" s="732" t="s">
        <v>99</v>
      </c>
      <c r="E1182" s="731"/>
      <c r="F1182" s="735"/>
      <c r="G1182" s="731"/>
      <c r="H1182" s="736">
        <f t="shared" si="149"/>
        <v>6</v>
      </c>
      <c r="I1182" s="737">
        <f t="shared" si="150"/>
        <v>0</v>
      </c>
      <c r="J1182" s="737">
        <f t="shared" si="151"/>
        <v>6</v>
      </c>
      <c r="K1182" s="738"/>
      <c r="L1182" s="738"/>
      <c r="M1182" s="1787">
        <f t="shared" si="152"/>
        <v>18014</v>
      </c>
      <c r="N1182" s="739">
        <f t="shared" si="153"/>
        <v>18008</v>
      </c>
      <c r="O1182" s="427">
        <f t="shared" si="148"/>
        <v>44731</v>
      </c>
      <c r="Q1182" s="1563"/>
      <c r="R1182" s="554"/>
    </row>
    <row r="1183" spans="1:18" s="118" customFormat="1" ht="18" customHeight="1" x14ac:dyDescent="0.2">
      <c r="A1183" s="476" t="str">
        <f t="shared" si="154"/>
        <v>22</v>
      </c>
      <c r="B1183" s="427">
        <v>44732</v>
      </c>
      <c r="C1183" s="426" t="s">
        <v>0</v>
      </c>
      <c r="D1183" s="428" t="s">
        <v>98</v>
      </c>
      <c r="E1183" s="429">
        <v>3</v>
      </c>
      <c r="F1183" s="471">
        <v>3</v>
      </c>
      <c r="G1183" s="470">
        <v>3</v>
      </c>
      <c r="H1183" s="481">
        <f t="shared" si="149"/>
        <v>6</v>
      </c>
      <c r="I1183" s="431">
        <f t="shared" si="150"/>
        <v>0</v>
      </c>
      <c r="J1183" s="431">
        <f t="shared" si="151"/>
        <v>3</v>
      </c>
      <c r="K1183" s="506"/>
      <c r="L1183" s="506"/>
      <c r="M1183" s="1782">
        <f t="shared" si="152"/>
        <v>18017</v>
      </c>
      <c r="N1183" s="433">
        <f t="shared" si="153"/>
        <v>18011</v>
      </c>
      <c r="O1183" s="427">
        <f t="shared" si="148"/>
        <v>44732</v>
      </c>
      <c r="Q1183" s="1563"/>
      <c r="R1183" s="554"/>
    </row>
    <row r="1184" spans="1:18" s="118" customFormat="1" ht="18" customHeight="1" x14ac:dyDescent="0.2">
      <c r="A1184" s="476" t="str">
        <f t="shared" si="154"/>
        <v>22</v>
      </c>
      <c r="B1184" s="427">
        <v>44733</v>
      </c>
      <c r="C1184" s="426" t="s">
        <v>1</v>
      </c>
      <c r="D1184" s="428" t="s">
        <v>98</v>
      </c>
      <c r="E1184" s="429">
        <v>3</v>
      </c>
      <c r="F1184" s="471">
        <v>3</v>
      </c>
      <c r="G1184" s="470">
        <v>3</v>
      </c>
      <c r="H1184" s="481">
        <f t="shared" si="149"/>
        <v>6</v>
      </c>
      <c r="I1184" s="431">
        <f t="shared" si="150"/>
        <v>0</v>
      </c>
      <c r="J1184" s="431">
        <f t="shared" si="151"/>
        <v>3</v>
      </c>
      <c r="K1184" s="506"/>
      <c r="L1184" s="506"/>
      <c r="M1184" s="1782">
        <f t="shared" si="152"/>
        <v>18020</v>
      </c>
      <c r="N1184" s="433">
        <f t="shared" si="153"/>
        <v>18014</v>
      </c>
      <c r="O1184" s="427">
        <f t="shared" si="148"/>
        <v>44733</v>
      </c>
      <c r="Q1184" s="1563"/>
      <c r="R1184" s="554"/>
    </row>
    <row r="1185" spans="1:18" s="118" customFormat="1" ht="18" customHeight="1" x14ac:dyDescent="0.2">
      <c r="A1185" s="476" t="str">
        <f t="shared" si="154"/>
        <v>22</v>
      </c>
      <c r="B1185" s="427">
        <v>44734</v>
      </c>
      <c r="C1185" s="426" t="s">
        <v>2</v>
      </c>
      <c r="D1185" s="428" t="s">
        <v>98</v>
      </c>
      <c r="E1185" s="429">
        <v>3</v>
      </c>
      <c r="F1185" s="471">
        <v>2</v>
      </c>
      <c r="G1185" s="470">
        <v>3</v>
      </c>
      <c r="H1185" s="481">
        <f t="shared" si="149"/>
        <v>5</v>
      </c>
      <c r="I1185" s="431">
        <f t="shared" si="150"/>
        <v>0</v>
      </c>
      <c r="J1185" s="431">
        <f t="shared" si="151"/>
        <v>3</v>
      </c>
      <c r="K1185" s="506"/>
      <c r="L1185" s="506"/>
      <c r="M1185" s="1782">
        <f t="shared" si="152"/>
        <v>18022</v>
      </c>
      <c r="N1185" s="433">
        <f t="shared" si="153"/>
        <v>18017</v>
      </c>
      <c r="O1185" s="427">
        <f t="shared" si="148"/>
        <v>44734</v>
      </c>
      <c r="Q1185" s="1563"/>
      <c r="R1185" s="554"/>
    </row>
    <row r="1186" spans="1:18" s="118" customFormat="1" ht="18" customHeight="1" x14ac:dyDescent="0.2">
      <c r="A1186" s="476" t="str">
        <f t="shared" si="154"/>
        <v>22</v>
      </c>
      <c r="B1186" s="427">
        <v>44735</v>
      </c>
      <c r="C1186" s="426" t="s">
        <v>3</v>
      </c>
      <c r="D1186" s="428" t="s">
        <v>98</v>
      </c>
      <c r="E1186" s="429">
        <v>3</v>
      </c>
      <c r="F1186" s="471">
        <v>2</v>
      </c>
      <c r="G1186" s="470">
        <v>3</v>
      </c>
      <c r="H1186" s="481">
        <f t="shared" si="149"/>
        <v>4</v>
      </c>
      <c r="I1186" s="431">
        <f t="shared" si="150"/>
        <v>0</v>
      </c>
      <c r="J1186" s="431">
        <f t="shared" si="151"/>
        <v>2</v>
      </c>
      <c r="K1186" s="506"/>
      <c r="L1186" s="506"/>
      <c r="M1186" s="1782">
        <f t="shared" si="152"/>
        <v>18024</v>
      </c>
      <c r="N1186" s="433">
        <f t="shared" si="153"/>
        <v>18020</v>
      </c>
      <c r="O1186" s="427">
        <f t="shared" si="148"/>
        <v>44735</v>
      </c>
      <c r="Q1186" s="1563"/>
      <c r="R1186" s="554"/>
    </row>
    <row r="1187" spans="1:18" s="118" customFormat="1" ht="18" customHeight="1" x14ac:dyDescent="0.2">
      <c r="A1187" s="476" t="str">
        <f t="shared" si="154"/>
        <v>22</v>
      </c>
      <c r="B1187" s="427">
        <v>44736</v>
      </c>
      <c r="C1187" s="426" t="s">
        <v>4</v>
      </c>
      <c r="D1187" s="428" t="s">
        <v>98</v>
      </c>
      <c r="E1187" s="429">
        <v>3</v>
      </c>
      <c r="F1187" s="471">
        <v>2</v>
      </c>
      <c r="G1187" s="470">
        <v>3</v>
      </c>
      <c r="H1187" s="481">
        <f t="shared" si="149"/>
        <v>3</v>
      </c>
      <c r="I1187" s="431">
        <f t="shared" si="150"/>
        <v>0</v>
      </c>
      <c r="J1187" s="431">
        <f t="shared" si="151"/>
        <v>1</v>
      </c>
      <c r="K1187" s="506"/>
      <c r="L1187" s="506"/>
      <c r="M1187" s="1782">
        <f t="shared" si="152"/>
        <v>18026</v>
      </c>
      <c r="N1187" s="433">
        <f t="shared" si="153"/>
        <v>18023</v>
      </c>
      <c r="O1187" s="427">
        <f t="shared" si="148"/>
        <v>44736</v>
      </c>
      <c r="Q1187" s="1563"/>
      <c r="R1187" s="554"/>
    </row>
    <row r="1188" spans="1:18" s="118" customFormat="1" ht="18" customHeight="1" x14ac:dyDescent="0.2">
      <c r="A1188" s="747" t="str">
        <f t="shared" si="154"/>
        <v>22</v>
      </c>
      <c r="B1188" s="748">
        <v>44737</v>
      </c>
      <c r="C1188" s="749" t="s">
        <v>5</v>
      </c>
      <c r="D1188" s="732" t="s">
        <v>99</v>
      </c>
      <c r="E1188" s="731"/>
      <c r="F1188" s="735"/>
      <c r="G1188" s="731"/>
      <c r="H1188" s="736">
        <f t="shared" si="149"/>
        <v>3</v>
      </c>
      <c r="I1188" s="737">
        <f t="shared" si="150"/>
        <v>0</v>
      </c>
      <c r="J1188" s="737">
        <f t="shared" si="151"/>
        <v>3</v>
      </c>
      <c r="K1188" s="738"/>
      <c r="L1188" s="738"/>
      <c r="M1188" s="1787">
        <f t="shared" si="152"/>
        <v>18026</v>
      </c>
      <c r="N1188" s="739">
        <f t="shared" si="153"/>
        <v>18023</v>
      </c>
      <c r="O1188" s="427">
        <f t="shared" si="148"/>
        <v>44737</v>
      </c>
      <c r="Q1188" s="1563"/>
      <c r="R1188" s="554"/>
    </row>
    <row r="1189" spans="1:18" s="118" customFormat="1" ht="18" customHeight="1" x14ac:dyDescent="0.2">
      <c r="A1189" s="747" t="str">
        <f t="shared" si="154"/>
        <v>22</v>
      </c>
      <c r="B1189" s="748">
        <v>44738</v>
      </c>
      <c r="C1189" s="749" t="s">
        <v>100</v>
      </c>
      <c r="D1189" s="732" t="s">
        <v>99</v>
      </c>
      <c r="E1189" s="731"/>
      <c r="F1189" s="735"/>
      <c r="G1189" s="731"/>
      <c r="H1189" s="736">
        <f t="shared" si="149"/>
        <v>3</v>
      </c>
      <c r="I1189" s="737">
        <f t="shared" si="150"/>
        <v>0</v>
      </c>
      <c r="J1189" s="737">
        <f t="shared" si="151"/>
        <v>3</v>
      </c>
      <c r="K1189" s="738"/>
      <c r="L1189" s="738"/>
      <c r="M1189" s="1787">
        <f t="shared" si="152"/>
        <v>18026</v>
      </c>
      <c r="N1189" s="739">
        <f t="shared" si="153"/>
        <v>18023</v>
      </c>
      <c r="O1189" s="427">
        <f t="shared" si="148"/>
        <v>44738</v>
      </c>
      <c r="Q1189" s="1563"/>
      <c r="R1189" s="554"/>
    </row>
    <row r="1190" spans="1:18" s="118" customFormat="1" ht="18" customHeight="1" x14ac:dyDescent="0.2">
      <c r="A1190" s="476" t="str">
        <f t="shared" si="154"/>
        <v>22</v>
      </c>
      <c r="B1190" s="427">
        <v>44739</v>
      </c>
      <c r="C1190" s="426" t="s">
        <v>0</v>
      </c>
      <c r="D1190" s="428" t="s">
        <v>98</v>
      </c>
      <c r="E1190" s="429">
        <v>2</v>
      </c>
      <c r="F1190" s="471">
        <v>2</v>
      </c>
      <c r="G1190" s="470">
        <v>2</v>
      </c>
      <c r="H1190" s="481">
        <f t="shared" si="149"/>
        <v>3</v>
      </c>
      <c r="I1190" s="431">
        <f t="shared" si="150"/>
        <v>0</v>
      </c>
      <c r="J1190" s="431">
        <f t="shared" si="151"/>
        <v>1</v>
      </c>
      <c r="K1190" s="506"/>
      <c r="L1190" s="506"/>
      <c r="M1190" s="1782">
        <f t="shared" si="152"/>
        <v>18028</v>
      </c>
      <c r="N1190" s="433">
        <f t="shared" si="153"/>
        <v>18025</v>
      </c>
      <c r="O1190" s="427">
        <f t="shared" si="148"/>
        <v>44739</v>
      </c>
      <c r="Q1190" s="1563"/>
      <c r="R1190" s="554"/>
    </row>
    <row r="1191" spans="1:18" s="118" customFormat="1" ht="18" customHeight="1" x14ac:dyDescent="0.2">
      <c r="A1191" s="476" t="str">
        <f t="shared" si="154"/>
        <v>22</v>
      </c>
      <c r="B1191" s="427">
        <v>44740</v>
      </c>
      <c r="C1191" s="426" t="s">
        <v>1</v>
      </c>
      <c r="D1191" s="428" t="s">
        <v>98</v>
      </c>
      <c r="E1191" s="429">
        <v>1</v>
      </c>
      <c r="F1191" s="471">
        <v>3</v>
      </c>
      <c r="G1191" s="470">
        <v>1</v>
      </c>
      <c r="H1191" s="481">
        <f t="shared" si="149"/>
        <v>5</v>
      </c>
      <c r="I1191" s="431">
        <f t="shared" si="150"/>
        <v>0</v>
      </c>
      <c r="J1191" s="431">
        <f t="shared" si="151"/>
        <v>2</v>
      </c>
      <c r="K1191" s="506"/>
      <c r="L1191" s="506"/>
      <c r="M1191" s="1782">
        <f t="shared" si="152"/>
        <v>18031</v>
      </c>
      <c r="N1191" s="433">
        <f t="shared" si="153"/>
        <v>18026</v>
      </c>
      <c r="O1191" s="427">
        <f t="shared" si="148"/>
        <v>44740</v>
      </c>
      <c r="Q1191" s="1563"/>
      <c r="R1191" s="554"/>
    </row>
    <row r="1192" spans="1:18" s="118" customFormat="1" ht="18" customHeight="1" x14ac:dyDescent="0.2">
      <c r="A1192" s="476" t="str">
        <f t="shared" si="154"/>
        <v>22</v>
      </c>
      <c r="B1192" s="427">
        <v>44741</v>
      </c>
      <c r="C1192" s="426" t="s">
        <v>2</v>
      </c>
      <c r="D1192" s="428" t="s">
        <v>98</v>
      </c>
      <c r="E1192" s="429">
        <v>1</v>
      </c>
      <c r="F1192" s="471">
        <v>3</v>
      </c>
      <c r="G1192" s="470">
        <v>1</v>
      </c>
      <c r="H1192" s="481">
        <f t="shared" si="149"/>
        <v>7</v>
      </c>
      <c r="I1192" s="431">
        <f t="shared" si="150"/>
        <v>0</v>
      </c>
      <c r="J1192" s="431">
        <f t="shared" si="151"/>
        <v>4</v>
      </c>
      <c r="K1192" s="506"/>
      <c r="L1192" s="506"/>
      <c r="M1192" s="1782">
        <f t="shared" si="152"/>
        <v>18034</v>
      </c>
      <c r="N1192" s="433">
        <f t="shared" si="153"/>
        <v>18027</v>
      </c>
      <c r="O1192" s="427">
        <f t="shared" si="148"/>
        <v>44741</v>
      </c>
      <c r="Q1192" s="1563"/>
      <c r="R1192" s="554"/>
    </row>
    <row r="1193" spans="1:18" s="118" customFormat="1" ht="18" customHeight="1" x14ac:dyDescent="0.2">
      <c r="A1193" s="476" t="str">
        <f t="shared" si="154"/>
        <v>22</v>
      </c>
      <c r="B1193" s="427">
        <v>44742</v>
      </c>
      <c r="C1193" s="426" t="s">
        <v>3</v>
      </c>
      <c r="D1193" s="428" t="s">
        <v>98</v>
      </c>
      <c r="E1193" s="429">
        <v>1</v>
      </c>
      <c r="F1193" s="471">
        <v>3</v>
      </c>
      <c r="G1193" s="470">
        <v>1</v>
      </c>
      <c r="H1193" s="481">
        <f t="shared" si="149"/>
        <v>9</v>
      </c>
      <c r="I1193" s="431">
        <f t="shared" si="150"/>
        <v>0</v>
      </c>
      <c r="J1193" s="431">
        <f t="shared" si="151"/>
        <v>6</v>
      </c>
      <c r="K1193" s="506"/>
      <c r="L1193" s="506"/>
      <c r="M1193" s="1782">
        <f t="shared" si="152"/>
        <v>18037</v>
      </c>
      <c r="N1193" s="433">
        <f t="shared" si="153"/>
        <v>18028</v>
      </c>
      <c r="O1193" s="427">
        <f t="shared" si="148"/>
        <v>44742</v>
      </c>
      <c r="Q1193" s="1563"/>
      <c r="R1193" s="554"/>
    </row>
    <row r="1194" spans="1:18" s="118" customFormat="1" ht="18" customHeight="1" x14ac:dyDescent="0.2">
      <c r="A1194" s="476" t="str">
        <f t="shared" si="154"/>
        <v>22</v>
      </c>
      <c r="B1194" s="427">
        <v>44743</v>
      </c>
      <c r="C1194" s="426" t="s">
        <v>4</v>
      </c>
      <c r="D1194" s="428" t="s">
        <v>98</v>
      </c>
      <c r="E1194" s="429">
        <v>1</v>
      </c>
      <c r="F1194" s="471">
        <v>3</v>
      </c>
      <c r="G1194" s="470">
        <v>1</v>
      </c>
      <c r="H1194" s="481">
        <f t="shared" si="149"/>
        <v>11</v>
      </c>
      <c r="I1194" s="431">
        <f t="shared" si="150"/>
        <v>0</v>
      </c>
      <c r="J1194" s="431">
        <f t="shared" si="151"/>
        <v>8</v>
      </c>
      <c r="K1194" s="506"/>
      <c r="L1194" s="506"/>
      <c r="M1194" s="1782">
        <f t="shared" si="152"/>
        <v>18040</v>
      </c>
      <c r="N1194" s="433">
        <f t="shared" si="153"/>
        <v>18029</v>
      </c>
      <c r="O1194" s="427">
        <f t="shared" si="148"/>
        <v>44743</v>
      </c>
      <c r="Q1194" s="1563"/>
      <c r="R1194" s="554"/>
    </row>
    <row r="1195" spans="1:18" s="118" customFormat="1" ht="18" customHeight="1" x14ac:dyDescent="0.2">
      <c r="A1195" s="747" t="str">
        <f t="shared" si="154"/>
        <v>22</v>
      </c>
      <c r="B1195" s="748">
        <v>44744</v>
      </c>
      <c r="C1195" s="749" t="s">
        <v>5</v>
      </c>
      <c r="D1195" s="732" t="s">
        <v>99</v>
      </c>
      <c r="E1195" s="731"/>
      <c r="F1195" s="735"/>
      <c r="G1195" s="731"/>
      <c r="H1195" s="736">
        <f t="shared" si="149"/>
        <v>11</v>
      </c>
      <c r="I1195" s="737">
        <f t="shared" si="150"/>
        <v>0</v>
      </c>
      <c r="J1195" s="737">
        <f t="shared" si="151"/>
        <v>11</v>
      </c>
      <c r="K1195" s="738"/>
      <c r="L1195" s="738"/>
      <c r="M1195" s="1787">
        <f t="shared" si="152"/>
        <v>18040</v>
      </c>
      <c r="N1195" s="739">
        <f t="shared" si="153"/>
        <v>18029</v>
      </c>
      <c r="O1195" s="427">
        <f t="shared" si="148"/>
        <v>44744</v>
      </c>
      <c r="Q1195" s="1563"/>
      <c r="R1195" s="554"/>
    </row>
    <row r="1196" spans="1:18" s="118" customFormat="1" ht="18" customHeight="1" x14ac:dyDescent="0.2">
      <c r="A1196" s="747" t="str">
        <f t="shared" si="154"/>
        <v>22</v>
      </c>
      <c r="B1196" s="748">
        <v>44745</v>
      </c>
      <c r="C1196" s="749" t="s">
        <v>100</v>
      </c>
      <c r="D1196" s="732" t="s">
        <v>99</v>
      </c>
      <c r="E1196" s="731"/>
      <c r="F1196" s="735"/>
      <c r="G1196" s="731"/>
      <c r="H1196" s="736">
        <f t="shared" si="149"/>
        <v>11</v>
      </c>
      <c r="I1196" s="737">
        <f t="shared" si="150"/>
        <v>0</v>
      </c>
      <c r="J1196" s="737">
        <f t="shared" si="151"/>
        <v>11</v>
      </c>
      <c r="K1196" s="738"/>
      <c r="L1196" s="738"/>
      <c r="M1196" s="1787">
        <f t="shared" si="152"/>
        <v>18040</v>
      </c>
      <c r="N1196" s="739">
        <f t="shared" si="153"/>
        <v>18029</v>
      </c>
      <c r="O1196" s="427">
        <f t="shared" si="148"/>
        <v>44745</v>
      </c>
      <c r="Q1196" s="1563"/>
      <c r="R1196" s="554"/>
    </row>
    <row r="1197" spans="1:18" s="118" customFormat="1" ht="18" customHeight="1" x14ac:dyDescent="0.2">
      <c r="A1197" s="476" t="str">
        <f t="shared" si="154"/>
        <v>22</v>
      </c>
      <c r="B1197" s="427">
        <v>44746</v>
      </c>
      <c r="C1197" s="426" t="s">
        <v>0</v>
      </c>
      <c r="D1197" s="428" t="s">
        <v>98</v>
      </c>
      <c r="E1197" s="429">
        <v>3</v>
      </c>
      <c r="F1197" s="471">
        <v>3</v>
      </c>
      <c r="G1197" s="470">
        <v>3</v>
      </c>
      <c r="H1197" s="481">
        <f t="shared" si="149"/>
        <v>11</v>
      </c>
      <c r="I1197" s="431">
        <f t="shared" si="150"/>
        <v>0</v>
      </c>
      <c r="J1197" s="431">
        <f t="shared" si="151"/>
        <v>8</v>
      </c>
      <c r="K1197" s="506" t="s">
        <v>1187</v>
      </c>
      <c r="L1197" s="506"/>
      <c r="M1197" s="1782">
        <f t="shared" si="152"/>
        <v>18043</v>
      </c>
      <c r="N1197" s="433">
        <f t="shared" si="153"/>
        <v>18032</v>
      </c>
      <c r="O1197" s="427">
        <f t="shared" si="148"/>
        <v>44746</v>
      </c>
      <c r="Q1197" s="1563"/>
      <c r="R1197" s="554"/>
    </row>
    <row r="1198" spans="1:18" s="118" customFormat="1" ht="18" customHeight="1" x14ac:dyDescent="0.2">
      <c r="A1198" s="476" t="str">
        <f t="shared" si="154"/>
        <v>22</v>
      </c>
      <c r="B1198" s="427">
        <v>44747</v>
      </c>
      <c r="C1198" s="426" t="s">
        <v>1</v>
      </c>
      <c r="D1198" s="428" t="s">
        <v>98</v>
      </c>
      <c r="E1198" s="429">
        <v>3</v>
      </c>
      <c r="F1198" s="471">
        <v>3</v>
      </c>
      <c r="G1198" s="470">
        <v>3</v>
      </c>
      <c r="H1198" s="481">
        <f t="shared" si="149"/>
        <v>11</v>
      </c>
      <c r="I1198" s="431">
        <f t="shared" si="150"/>
        <v>0</v>
      </c>
      <c r="J1198" s="431">
        <f t="shared" si="151"/>
        <v>8</v>
      </c>
      <c r="K1198" s="506" t="s">
        <v>1188</v>
      </c>
      <c r="L1198" s="506"/>
      <c r="M1198" s="1782">
        <f t="shared" si="152"/>
        <v>18046</v>
      </c>
      <c r="N1198" s="433">
        <f t="shared" si="153"/>
        <v>18035</v>
      </c>
      <c r="O1198" s="427">
        <f t="shared" si="148"/>
        <v>44747</v>
      </c>
      <c r="Q1198" s="1563"/>
      <c r="R1198" s="554"/>
    </row>
    <row r="1199" spans="1:18" s="118" customFormat="1" ht="18" customHeight="1" x14ac:dyDescent="0.2">
      <c r="A1199" s="476" t="str">
        <f t="shared" si="154"/>
        <v>22</v>
      </c>
      <c r="B1199" s="427">
        <v>44748</v>
      </c>
      <c r="C1199" s="426" t="s">
        <v>2</v>
      </c>
      <c r="D1199" s="428" t="s">
        <v>98</v>
      </c>
      <c r="E1199" s="429">
        <v>3</v>
      </c>
      <c r="F1199" s="471">
        <v>3</v>
      </c>
      <c r="G1199" s="470">
        <v>3</v>
      </c>
      <c r="H1199" s="481">
        <f t="shared" si="149"/>
        <v>11</v>
      </c>
      <c r="I1199" s="431">
        <f t="shared" si="150"/>
        <v>0</v>
      </c>
      <c r="J1199" s="431">
        <f t="shared" si="151"/>
        <v>8</v>
      </c>
      <c r="K1199" s="506"/>
      <c r="L1199" s="506"/>
      <c r="M1199" s="1782">
        <f t="shared" si="152"/>
        <v>18049</v>
      </c>
      <c r="N1199" s="433">
        <f t="shared" si="153"/>
        <v>18038</v>
      </c>
      <c r="O1199" s="427">
        <f t="shared" si="148"/>
        <v>44748</v>
      </c>
      <c r="Q1199" s="1563"/>
      <c r="R1199" s="554"/>
    </row>
    <row r="1200" spans="1:18" s="118" customFormat="1" ht="18" customHeight="1" x14ac:dyDescent="0.2">
      <c r="A1200" s="476" t="str">
        <f t="shared" si="154"/>
        <v>22</v>
      </c>
      <c r="B1200" s="427">
        <v>44749</v>
      </c>
      <c r="C1200" s="426" t="s">
        <v>3</v>
      </c>
      <c r="D1200" s="428" t="s">
        <v>98</v>
      </c>
      <c r="E1200" s="429">
        <v>3</v>
      </c>
      <c r="F1200" s="471">
        <v>3</v>
      </c>
      <c r="G1200" s="470">
        <v>3</v>
      </c>
      <c r="H1200" s="481">
        <f t="shared" si="149"/>
        <v>11</v>
      </c>
      <c r="I1200" s="431">
        <f t="shared" si="150"/>
        <v>0</v>
      </c>
      <c r="J1200" s="431">
        <f t="shared" si="151"/>
        <v>8</v>
      </c>
      <c r="K1200" s="506"/>
      <c r="L1200" s="506"/>
      <c r="M1200" s="1782">
        <f t="shared" si="152"/>
        <v>18052</v>
      </c>
      <c r="N1200" s="433">
        <f t="shared" si="153"/>
        <v>18041</v>
      </c>
      <c r="O1200" s="427">
        <f t="shared" si="148"/>
        <v>44749</v>
      </c>
      <c r="Q1200" s="1563"/>
      <c r="R1200" s="554"/>
    </row>
    <row r="1201" spans="1:18" s="118" customFormat="1" ht="18" customHeight="1" x14ac:dyDescent="0.2">
      <c r="A1201" s="476" t="str">
        <f t="shared" si="154"/>
        <v>22</v>
      </c>
      <c r="B1201" s="427">
        <v>44750</v>
      </c>
      <c r="C1201" s="426" t="s">
        <v>4</v>
      </c>
      <c r="D1201" s="428" t="s">
        <v>98</v>
      </c>
      <c r="E1201" s="429">
        <v>4</v>
      </c>
      <c r="F1201" s="471">
        <v>3</v>
      </c>
      <c r="G1201" s="470">
        <v>4</v>
      </c>
      <c r="H1201" s="481">
        <f t="shared" si="149"/>
        <v>10</v>
      </c>
      <c r="I1201" s="431">
        <f t="shared" si="150"/>
        <v>0</v>
      </c>
      <c r="J1201" s="431">
        <f t="shared" si="151"/>
        <v>7</v>
      </c>
      <c r="K1201" s="506"/>
      <c r="L1201" s="506"/>
      <c r="M1201" s="1782">
        <f t="shared" si="152"/>
        <v>18055</v>
      </c>
      <c r="N1201" s="433">
        <f t="shared" si="153"/>
        <v>18045</v>
      </c>
      <c r="O1201" s="427">
        <f t="shared" si="148"/>
        <v>44750</v>
      </c>
      <c r="Q1201" s="1563"/>
      <c r="R1201" s="554"/>
    </row>
    <row r="1202" spans="1:18" s="118" customFormat="1" ht="18" customHeight="1" x14ac:dyDescent="0.2">
      <c r="A1202" s="747" t="str">
        <f t="shared" si="154"/>
        <v>22</v>
      </c>
      <c r="B1202" s="748">
        <v>44751</v>
      </c>
      <c r="C1202" s="749" t="s">
        <v>5</v>
      </c>
      <c r="D1202" s="732" t="s">
        <v>99</v>
      </c>
      <c r="E1202" s="731"/>
      <c r="F1202" s="735"/>
      <c r="G1202" s="731"/>
      <c r="H1202" s="736">
        <f t="shared" si="149"/>
        <v>10</v>
      </c>
      <c r="I1202" s="737">
        <f t="shared" si="150"/>
        <v>0</v>
      </c>
      <c r="J1202" s="737">
        <f t="shared" si="151"/>
        <v>10</v>
      </c>
      <c r="K1202" s="738"/>
      <c r="L1202" s="738"/>
      <c r="M1202" s="1787">
        <f t="shared" si="152"/>
        <v>18055</v>
      </c>
      <c r="N1202" s="739">
        <f t="shared" si="153"/>
        <v>18045</v>
      </c>
      <c r="O1202" s="427">
        <f t="shared" si="148"/>
        <v>44751</v>
      </c>
      <c r="Q1202" s="1563"/>
      <c r="R1202" s="554"/>
    </row>
    <row r="1203" spans="1:18" s="118" customFormat="1" ht="18" customHeight="1" x14ac:dyDescent="0.2">
      <c r="A1203" s="747" t="str">
        <f t="shared" si="154"/>
        <v>22</v>
      </c>
      <c r="B1203" s="748">
        <v>44752</v>
      </c>
      <c r="C1203" s="749" t="s">
        <v>100</v>
      </c>
      <c r="D1203" s="732" t="s">
        <v>99</v>
      </c>
      <c r="E1203" s="731"/>
      <c r="F1203" s="735"/>
      <c r="G1203" s="731"/>
      <c r="H1203" s="736">
        <f t="shared" si="149"/>
        <v>10</v>
      </c>
      <c r="I1203" s="737">
        <f t="shared" si="150"/>
        <v>0</v>
      </c>
      <c r="J1203" s="737">
        <f t="shared" si="151"/>
        <v>10</v>
      </c>
      <c r="K1203" s="738"/>
      <c r="L1203" s="738"/>
      <c r="M1203" s="1787">
        <f t="shared" si="152"/>
        <v>18055</v>
      </c>
      <c r="N1203" s="739">
        <f t="shared" si="153"/>
        <v>18045</v>
      </c>
      <c r="O1203" s="427">
        <f t="shared" si="148"/>
        <v>44752</v>
      </c>
      <c r="Q1203" s="1563"/>
      <c r="R1203" s="554"/>
    </row>
    <row r="1204" spans="1:18" s="118" customFormat="1" ht="18" customHeight="1" x14ac:dyDescent="0.2">
      <c r="A1204" s="476" t="str">
        <f t="shared" si="154"/>
        <v>22</v>
      </c>
      <c r="B1204" s="427">
        <v>44753</v>
      </c>
      <c r="C1204" s="426" t="s">
        <v>0</v>
      </c>
      <c r="D1204" s="428" t="s">
        <v>98</v>
      </c>
      <c r="E1204" s="429">
        <v>3</v>
      </c>
      <c r="F1204" s="471">
        <v>3</v>
      </c>
      <c r="G1204" s="470">
        <v>3</v>
      </c>
      <c r="H1204" s="481">
        <f t="shared" si="149"/>
        <v>10</v>
      </c>
      <c r="I1204" s="431">
        <f t="shared" si="150"/>
        <v>0</v>
      </c>
      <c r="J1204" s="431">
        <f t="shared" si="151"/>
        <v>7</v>
      </c>
      <c r="K1204" s="506"/>
      <c r="L1204" s="506"/>
      <c r="M1204" s="1782">
        <f t="shared" si="152"/>
        <v>18058</v>
      </c>
      <c r="N1204" s="433">
        <f t="shared" si="153"/>
        <v>18048</v>
      </c>
      <c r="O1204" s="427">
        <f t="shared" si="148"/>
        <v>44753</v>
      </c>
      <c r="Q1204" s="1563"/>
      <c r="R1204" s="554"/>
    </row>
    <row r="1205" spans="1:18" s="118" customFormat="1" ht="18" customHeight="1" x14ac:dyDescent="0.2">
      <c r="A1205" s="476" t="str">
        <f t="shared" si="154"/>
        <v>22</v>
      </c>
      <c r="B1205" s="427">
        <v>44754</v>
      </c>
      <c r="C1205" s="426" t="s">
        <v>1</v>
      </c>
      <c r="D1205" s="428" t="s">
        <v>98</v>
      </c>
      <c r="E1205" s="429">
        <v>3</v>
      </c>
      <c r="F1205" s="471">
        <v>3</v>
      </c>
      <c r="G1205" s="470">
        <v>3</v>
      </c>
      <c r="H1205" s="481">
        <f t="shared" si="149"/>
        <v>10</v>
      </c>
      <c r="I1205" s="431">
        <f t="shared" si="150"/>
        <v>0</v>
      </c>
      <c r="J1205" s="431">
        <f t="shared" si="151"/>
        <v>7</v>
      </c>
      <c r="K1205" s="506"/>
      <c r="L1205" s="506"/>
      <c r="M1205" s="1782">
        <f t="shared" si="152"/>
        <v>18061</v>
      </c>
      <c r="N1205" s="433">
        <f t="shared" si="153"/>
        <v>18051</v>
      </c>
      <c r="O1205" s="427">
        <f t="shared" si="148"/>
        <v>44754</v>
      </c>
      <c r="Q1205" s="1563"/>
      <c r="R1205" s="554"/>
    </row>
    <row r="1206" spans="1:18" s="118" customFormat="1" ht="18" customHeight="1" x14ac:dyDescent="0.2">
      <c r="A1206" s="476" t="str">
        <f t="shared" si="154"/>
        <v>22</v>
      </c>
      <c r="B1206" s="427">
        <v>44755</v>
      </c>
      <c r="C1206" s="426" t="s">
        <v>2</v>
      </c>
      <c r="D1206" s="428" t="s">
        <v>98</v>
      </c>
      <c r="E1206" s="429">
        <v>3</v>
      </c>
      <c r="F1206" s="471">
        <v>3</v>
      </c>
      <c r="G1206" s="470">
        <v>3</v>
      </c>
      <c r="H1206" s="481">
        <f t="shared" si="149"/>
        <v>10</v>
      </c>
      <c r="I1206" s="431">
        <f t="shared" si="150"/>
        <v>0</v>
      </c>
      <c r="J1206" s="431">
        <f t="shared" si="151"/>
        <v>7</v>
      </c>
      <c r="K1206" s="506"/>
      <c r="L1206" s="506"/>
      <c r="M1206" s="1782">
        <f t="shared" si="152"/>
        <v>18064</v>
      </c>
      <c r="N1206" s="433">
        <f t="shared" si="153"/>
        <v>18054</v>
      </c>
      <c r="O1206" s="427">
        <f t="shared" si="148"/>
        <v>44755</v>
      </c>
      <c r="Q1206" s="1563"/>
      <c r="R1206" s="554"/>
    </row>
    <row r="1207" spans="1:18" s="118" customFormat="1" ht="18" customHeight="1" x14ac:dyDescent="0.2">
      <c r="A1207" s="476" t="str">
        <f t="shared" si="154"/>
        <v>22</v>
      </c>
      <c r="B1207" s="427">
        <v>44756</v>
      </c>
      <c r="C1207" s="426" t="s">
        <v>3</v>
      </c>
      <c r="D1207" s="428" t="s">
        <v>98</v>
      </c>
      <c r="E1207" s="429">
        <v>3</v>
      </c>
      <c r="F1207" s="471">
        <v>3</v>
      </c>
      <c r="G1207" s="470">
        <v>3</v>
      </c>
      <c r="H1207" s="481">
        <f t="shared" si="149"/>
        <v>10</v>
      </c>
      <c r="I1207" s="431">
        <f t="shared" si="150"/>
        <v>0</v>
      </c>
      <c r="J1207" s="431">
        <f t="shared" si="151"/>
        <v>7</v>
      </c>
      <c r="K1207" s="506"/>
      <c r="L1207" s="506"/>
      <c r="M1207" s="1782">
        <f t="shared" si="152"/>
        <v>18067</v>
      </c>
      <c r="N1207" s="433">
        <f t="shared" si="153"/>
        <v>18057</v>
      </c>
      <c r="O1207" s="427">
        <f t="shared" si="148"/>
        <v>44756</v>
      </c>
      <c r="Q1207" s="1563"/>
      <c r="R1207" s="554"/>
    </row>
    <row r="1208" spans="1:18" s="118" customFormat="1" ht="18" customHeight="1" x14ac:dyDescent="0.2">
      <c r="A1208" s="476" t="str">
        <f t="shared" si="154"/>
        <v>22</v>
      </c>
      <c r="B1208" s="427">
        <v>44757</v>
      </c>
      <c r="C1208" s="426" t="s">
        <v>4</v>
      </c>
      <c r="D1208" s="428" t="s">
        <v>98</v>
      </c>
      <c r="E1208" s="429">
        <v>4</v>
      </c>
      <c r="F1208" s="471">
        <v>3</v>
      </c>
      <c r="G1208" s="470">
        <v>4</v>
      </c>
      <c r="H1208" s="481">
        <f t="shared" si="149"/>
        <v>9</v>
      </c>
      <c r="I1208" s="431">
        <f t="shared" si="150"/>
        <v>0</v>
      </c>
      <c r="J1208" s="431">
        <f t="shared" si="151"/>
        <v>6</v>
      </c>
      <c r="K1208" s="506"/>
      <c r="L1208" s="506"/>
      <c r="M1208" s="1782">
        <f t="shared" si="152"/>
        <v>18070</v>
      </c>
      <c r="N1208" s="433">
        <f t="shared" si="153"/>
        <v>18061</v>
      </c>
      <c r="O1208" s="427">
        <f t="shared" si="148"/>
        <v>44757</v>
      </c>
      <c r="Q1208" s="1563"/>
      <c r="R1208" s="554"/>
    </row>
    <row r="1209" spans="1:18" s="118" customFormat="1" ht="18" customHeight="1" x14ac:dyDescent="0.2">
      <c r="A1209" s="747" t="str">
        <f t="shared" si="154"/>
        <v>22</v>
      </c>
      <c r="B1209" s="748">
        <v>44758</v>
      </c>
      <c r="C1209" s="749" t="s">
        <v>5</v>
      </c>
      <c r="D1209" s="732" t="s">
        <v>99</v>
      </c>
      <c r="E1209" s="731"/>
      <c r="F1209" s="735"/>
      <c r="G1209" s="731"/>
      <c r="H1209" s="736">
        <f t="shared" si="149"/>
        <v>9</v>
      </c>
      <c r="I1209" s="737">
        <f t="shared" si="150"/>
        <v>0</v>
      </c>
      <c r="J1209" s="737">
        <f t="shared" si="151"/>
        <v>9</v>
      </c>
      <c r="K1209" s="738"/>
      <c r="L1209" s="738"/>
      <c r="M1209" s="1787">
        <f t="shared" si="152"/>
        <v>18070</v>
      </c>
      <c r="N1209" s="739">
        <f t="shared" si="153"/>
        <v>18061</v>
      </c>
      <c r="O1209" s="427">
        <f t="shared" si="148"/>
        <v>44758</v>
      </c>
      <c r="Q1209" s="1563"/>
      <c r="R1209" s="554"/>
    </row>
    <row r="1210" spans="1:18" s="118" customFormat="1" ht="18" customHeight="1" x14ac:dyDescent="0.2">
      <c r="A1210" s="747" t="str">
        <f t="shared" si="154"/>
        <v>22</v>
      </c>
      <c r="B1210" s="748">
        <v>44759</v>
      </c>
      <c r="C1210" s="749" t="s">
        <v>100</v>
      </c>
      <c r="D1210" s="732" t="s">
        <v>99</v>
      </c>
      <c r="E1210" s="731"/>
      <c r="F1210" s="735"/>
      <c r="G1210" s="731"/>
      <c r="H1210" s="736">
        <f t="shared" si="149"/>
        <v>9</v>
      </c>
      <c r="I1210" s="737">
        <f t="shared" si="150"/>
        <v>0</v>
      </c>
      <c r="J1210" s="737">
        <f t="shared" si="151"/>
        <v>9</v>
      </c>
      <c r="K1210" s="738"/>
      <c r="L1210" s="738"/>
      <c r="M1210" s="1787">
        <f t="shared" si="152"/>
        <v>18070</v>
      </c>
      <c r="N1210" s="739">
        <f t="shared" si="153"/>
        <v>18061</v>
      </c>
      <c r="O1210" s="427">
        <f t="shared" si="148"/>
        <v>44759</v>
      </c>
      <c r="Q1210" s="1563"/>
      <c r="R1210" s="554"/>
    </row>
    <row r="1211" spans="1:18" s="118" customFormat="1" ht="18" customHeight="1" x14ac:dyDescent="0.2">
      <c r="A1211" s="747" t="str">
        <f t="shared" si="154"/>
        <v>22</v>
      </c>
      <c r="B1211" s="748">
        <v>44760</v>
      </c>
      <c r="C1211" s="749" t="s">
        <v>0</v>
      </c>
      <c r="D1211" s="732" t="s">
        <v>99</v>
      </c>
      <c r="E1211" s="731"/>
      <c r="F1211" s="735"/>
      <c r="G1211" s="731"/>
      <c r="H1211" s="736">
        <f t="shared" si="149"/>
        <v>9</v>
      </c>
      <c r="I1211" s="737">
        <f t="shared" si="150"/>
        <v>0</v>
      </c>
      <c r="J1211" s="737">
        <f t="shared" si="151"/>
        <v>9</v>
      </c>
      <c r="K1211" s="738"/>
      <c r="L1211" s="738"/>
      <c r="M1211" s="1787">
        <f t="shared" si="152"/>
        <v>18070</v>
      </c>
      <c r="N1211" s="739">
        <f t="shared" si="153"/>
        <v>18061</v>
      </c>
      <c r="O1211" s="427">
        <f t="shared" si="148"/>
        <v>44760</v>
      </c>
      <c r="Q1211" s="1563"/>
      <c r="R1211" s="554"/>
    </row>
    <row r="1212" spans="1:18" s="118" customFormat="1" ht="18" customHeight="1" x14ac:dyDescent="0.2">
      <c r="A1212" s="476" t="str">
        <f t="shared" si="154"/>
        <v>22</v>
      </c>
      <c r="B1212" s="427">
        <v>44761</v>
      </c>
      <c r="C1212" s="426" t="s">
        <v>1</v>
      </c>
      <c r="D1212" s="428" t="s">
        <v>98</v>
      </c>
      <c r="E1212" s="429">
        <v>3</v>
      </c>
      <c r="F1212" s="471">
        <v>3</v>
      </c>
      <c r="G1212" s="470">
        <v>3</v>
      </c>
      <c r="H1212" s="481">
        <f t="shared" si="149"/>
        <v>9</v>
      </c>
      <c r="I1212" s="431">
        <f t="shared" si="150"/>
        <v>0</v>
      </c>
      <c r="J1212" s="431">
        <f t="shared" si="151"/>
        <v>6</v>
      </c>
      <c r="K1212" s="506"/>
      <c r="L1212" s="506"/>
      <c r="M1212" s="1782">
        <f t="shared" si="152"/>
        <v>18073</v>
      </c>
      <c r="N1212" s="433">
        <f t="shared" si="153"/>
        <v>18064</v>
      </c>
      <c r="O1212" s="427">
        <f t="shared" si="148"/>
        <v>44761</v>
      </c>
      <c r="Q1212" s="1563"/>
      <c r="R1212" s="554"/>
    </row>
    <row r="1213" spans="1:18" s="118" customFormat="1" ht="18" customHeight="1" x14ac:dyDescent="0.2">
      <c r="A1213" s="476" t="str">
        <f t="shared" si="154"/>
        <v>22</v>
      </c>
      <c r="B1213" s="427">
        <v>44762</v>
      </c>
      <c r="C1213" s="426" t="s">
        <v>2</v>
      </c>
      <c r="D1213" s="428" t="s">
        <v>98</v>
      </c>
      <c r="E1213" s="429">
        <v>4</v>
      </c>
      <c r="F1213" s="471">
        <v>3</v>
      </c>
      <c r="G1213" s="470">
        <v>4</v>
      </c>
      <c r="H1213" s="481">
        <f t="shared" si="149"/>
        <v>8</v>
      </c>
      <c r="I1213" s="431">
        <f t="shared" si="150"/>
        <v>0</v>
      </c>
      <c r="J1213" s="431">
        <f t="shared" si="151"/>
        <v>5</v>
      </c>
      <c r="K1213" s="506"/>
      <c r="L1213" s="506"/>
      <c r="M1213" s="1782">
        <f t="shared" si="152"/>
        <v>18076</v>
      </c>
      <c r="N1213" s="433">
        <f t="shared" si="153"/>
        <v>18068</v>
      </c>
      <c r="O1213" s="427">
        <f t="shared" si="148"/>
        <v>44762</v>
      </c>
      <c r="Q1213" s="1563"/>
      <c r="R1213" s="554"/>
    </row>
    <row r="1214" spans="1:18" s="118" customFormat="1" ht="18" customHeight="1" x14ac:dyDescent="0.2">
      <c r="A1214" s="476" t="str">
        <f t="shared" si="154"/>
        <v>22</v>
      </c>
      <c r="B1214" s="427">
        <v>44763</v>
      </c>
      <c r="C1214" s="426" t="s">
        <v>3</v>
      </c>
      <c r="D1214" s="428" t="s">
        <v>98</v>
      </c>
      <c r="E1214" s="429">
        <v>3</v>
      </c>
      <c r="F1214" s="471">
        <v>3</v>
      </c>
      <c r="G1214" s="470">
        <v>3</v>
      </c>
      <c r="H1214" s="481">
        <f t="shared" si="149"/>
        <v>8</v>
      </c>
      <c r="I1214" s="431">
        <f t="shared" si="150"/>
        <v>0</v>
      </c>
      <c r="J1214" s="431">
        <f t="shared" si="151"/>
        <v>5</v>
      </c>
      <c r="K1214" s="506"/>
      <c r="L1214" s="506"/>
      <c r="M1214" s="1782">
        <f t="shared" si="152"/>
        <v>18079</v>
      </c>
      <c r="N1214" s="433">
        <f t="shared" si="153"/>
        <v>18071</v>
      </c>
      <c r="O1214" s="427">
        <f t="shared" si="148"/>
        <v>44763</v>
      </c>
      <c r="Q1214" s="1563"/>
      <c r="R1214" s="554"/>
    </row>
    <row r="1215" spans="1:18" s="118" customFormat="1" ht="18" customHeight="1" x14ac:dyDescent="0.2">
      <c r="A1215" s="476" t="str">
        <f t="shared" si="154"/>
        <v>22</v>
      </c>
      <c r="B1215" s="427">
        <v>44764</v>
      </c>
      <c r="C1215" s="426" t="s">
        <v>4</v>
      </c>
      <c r="D1215" s="428" t="s">
        <v>98</v>
      </c>
      <c r="E1215" s="429">
        <v>4</v>
      </c>
      <c r="F1215" s="471">
        <v>3</v>
      </c>
      <c r="G1215" s="470">
        <v>4</v>
      </c>
      <c r="H1215" s="481">
        <f t="shared" si="149"/>
        <v>7</v>
      </c>
      <c r="I1215" s="431">
        <f t="shared" si="150"/>
        <v>0</v>
      </c>
      <c r="J1215" s="431">
        <f t="shared" si="151"/>
        <v>4</v>
      </c>
      <c r="K1215" s="506"/>
      <c r="L1215" s="506"/>
      <c r="M1215" s="1782">
        <f t="shared" si="152"/>
        <v>18082</v>
      </c>
      <c r="N1215" s="433">
        <f t="shared" si="153"/>
        <v>18075</v>
      </c>
      <c r="O1215" s="427">
        <f t="shared" si="148"/>
        <v>44764</v>
      </c>
      <c r="Q1215" s="1563"/>
      <c r="R1215" s="554"/>
    </row>
    <row r="1216" spans="1:18" s="118" customFormat="1" ht="18" customHeight="1" x14ac:dyDescent="0.2">
      <c r="A1216" s="747" t="str">
        <f t="shared" si="154"/>
        <v>22</v>
      </c>
      <c r="B1216" s="748">
        <v>44765</v>
      </c>
      <c r="C1216" s="749" t="s">
        <v>5</v>
      </c>
      <c r="D1216" s="732" t="s">
        <v>99</v>
      </c>
      <c r="E1216" s="731"/>
      <c r="F1216" s="735"/>
      <c r="G1216" s="731"/>
      <c r="H1216" s="736">
        <f t="shared" si="149"/>
        <v>7</v>
      </c>
      <c r="I1216" s="737">
        <f t="shared" si="150"/>
        <v>0</v>
      </c>
      <c r="J1216" s="737">
        <f t="shared" si="151"/>
        <v>7</v>
      </c>
      <c r="K1216" s="733" t="s">
        <v>774</v>
      </c>
      <c r="L1216" s="733"/>
      <c r="M1216" s="1787">
        <f t="shared" si="152"/>
        <v>18082</v>
      </c>
      <c r="N1216" s="739">
        <f t="shared" si="153"/>
        <v>18075</v>
      </c>
      <c r="O1216" s="427">
        <f t="shared" si="148"/>
        <v>44765</v>
      </c>
      <c r="Q1216" s="1563"/>
      <c r="R1216" s="554"/>
    </row>
    <row r="1217" spans="1:18" s="118" customFormat="1" ht="18" customHeight="1" x14ac:dyDescent="0.2">
      <c r="A1217" s="747" t="str">
        <f t="shared" si="154"/>
        <v>22</v>
      </c>
      <c r="B1217" s="748">
        <v>44766</v>
      </c>
      <c r="C1217" s="749" t="s">
        <v>100</v>
      </c>
      <c r="D1217" s="732" t="s">
        <v>99</v>
      </c>
      <c r="E1217" s="731"/>
      <c r="F1217" s="735"/>
      <c r="G1217" s="731"/>
      <c r="H1217" s="736">
        <f t="shared" si="149"/>
        <v>7</v>
      </c>
      <c r="I1217" s="737">
        <f t="shared" si="150"/>
        <v>0</v>
      </c>
      <c r="J1217" s="737">
        <f t="shared" si="151"/>
        <v>7</v>
      </c>
      <c r="K1217" s="738"/>
      <c r="L1217" s="738"/>
      <c r="M1217" s="1787">
        <f t="shared" si="152"/>
        <v>18082</v>
      </c>
      <c r="N1217" s="739">
        <f t="shared" si="153"/>
        <v>18075</v>
      </c>
      <c r="O1217" s="427">
        <f t="shared" si="148"/>
        <v>44766</v>
      </c>
      <c r="Q1217" s="1563"/>
      <c r="R1217" s="554"/>
    </row>
    <row r="1218" spans="1:18" s="118" customFormat="1" ht="18" customHeight="1" x14ac:dyDescent="0.2">
      <c r="A1218" s="476" t="str">
        <f t="shared" si="154"/>
        <v>22</v>
      </c>
      <c r="B1218" s="427">
        <v>44767</v>
      </c>
      <c r="C1218" s="426" t="s">
        <v>0</v>
      </c>
      <c r="D1218" s="428" t="s">
        <v>98</v>
      </c>
      <c r="E1218" s="429">
        <v>4</v>
      </c>
      <c r="F1218" s="471">
        <v>4</v>
      </c>
      <c r="G1218" s="470">
        <v>4</v>
      </c>
      <c r="H1218" s="481">
        <f t="shared" si="149"/>
        <v>7</v>
      </c>
      <c r="I1218" s="431">
        <f t="shared" si="150"/>
        <v>0</v>
      </c>
      <c r="J1218" s="431">
        <f t="shared" si="151"/>
        <v>3</v>
      </c>
      <c r="K1218" s="506"/>
      <c r="L1218" s="506"/>
      <c r="M1218" s="1782">
        <f t="shared" si="152"/>
        <v>18086</v>
      </c>
      <c r="N1218" s="433">
        <f t="shared" si="153"/>
        <v>18079</v>
      </c>
      <c r="O1218" s="427">
        <f t="shared" si="148"/>
        <v>44767</v>
      </c>
      <c r="Q1218" s="1563"/>
      <c r="R1218" s="554"/>
    </row>
    <row r="1219" spans="1:18" s="118" customFormat="1" ht="18" customHeight="1" x14ac:dyDescent="0.2">
      <c r="A1219" s="476" t="str">
        <f t="shared" si="154"/>
        <v>22</v>
      </c>
      <c r="B1219" s="427">
        <v>44768</v>
      </c>
      <c r="C1219" s="426" t="s">
        <v>1</v>
      </c>
      <c r="D1219" s="428" t="s">
        <v>98</v>
      </c>
      <c r="E1219" s="429">
        <v>4</v>
      </c>
      <c r="F1219" s="471">
        <v>4</v>
      </c>
      <c r="G1219" s="470">
        <v>4</v>
      </c>
      <c r="H1219" s="481">
        <f t="shared" si="149"/>
        <v>7</v>
      </c>
      <c r="I1219" s="431">
        <f t="shared" si="150"/>
        <v>0</v>
      </c>
      <c r="J1219" s="431">
        <f t="shared" si="151"/>
        <v>3</v>
      </c>
      <c r="K1219" s="506"/>
      <c r="L1219" s="506"/>
      <c r="M1219" s="1782">
        <f t="shared" si="152"/>
        <v>18090</v>
      </c>
      <c r="N1219" s="433">
        <f t="shared" si="153"/>
        <v>18083</v>
      </c>
      <c r="O1219" s="427">
        <f t="shared" si="148"/>
        <v>44768</v>
      </c>
      <c r="Q1219" s="1563"/>
      <c r="R1219" s="554"/>
    </row>
    <row r="1220" spans="1:18" s="118" customFormat="1" ht="18" customHeight="1" x14ac:dyDescent="0.2">
      <c r="A1220" s="476" t="str">
        <f t="shared" si="154"/>
        <v>22</v>
      </c>
      <c r="B1220" s="427">
        <v>44769</v>
      </c>
      <c r="C1220" s="426" t="s">
        <v>2</v>
      </c>
      <c r="D1220" s="428" t="s">
        <v>98</v>
      </c>
      <c r="E1220" s="429">
        <v>4</v>
      </c>
      <c r="F1220" s="471">
        <v>4</v>
      </c>
      <c r="G1220" s="470">
        <v>4</v>
      </c>
      <c r="H1220" s="481">
        <f t="shared" si="149"/>
        <v>7</v>
      </c>
      <c r="I1220" s="431">
        <f t="shared" si="150"/>
        <v>0</v>
      </c>
      <c r="J1220" s="431">
        <f t="shared" si="151"/>
        <v>3</v>
      </c>
      <c r="K1220" s="506"/>
      <c r="L1220" s="506"/>
      <c r="M1220" s="1782">
        <f t="shared" si="152"/>
        <v>18094</v>
      </c>
      <c r="N1220" s="433">
        <f t="shared" si="153"/>
        <v>18087</v>
      </c>
      <c r="O1220" s="427">
        <f t="shared" si="148"/>
        <v>44769</v>
      </c>
      <c r="Q1220" s="1563"/>
      <c r="R1220" s="554"/>
    </row>
    <row r="1221" spans="1:18" s="118" customFormat="1" ht="18" customHeight="1" x14ac:dyDescent="0.2">
      <c r="A1221" s="476" t="str">
        <f t="shared" si="154"/>
        <v>22</v>
      </c>
      <c r="B1221" s="427">
        <v>44770</v>
      </c>
      <c r="C1221" s="426" t="s">
        <v>3</v>
      </c>
      <c r="D1221" s="428" t="s">
        <v>98</v>
      </c>
      <c r="E1221" s="429">
        <v>4</v>
      </c>
      <c r="F1221" s="471">
        <v>4</v>
      </c>
      <c r="G1221" s="470">
        <v>4</v>
      </c>
      <c r="H1221" s="481">
        <f t="shared" si="149"/>
        <v>7</v>
      </c>
      <c r="I1221" s="431">
        <f t="shared" si="150"/>
        <v>0</v>
      </c>
      <c r="J1221" s="431">
        <f t="shared" si="151"/>
        <v>3</v>
      </c>
      <c r="K1221" s="506"/>
      <c r="L1221" s="506"/>
      <c r="M1221" s="1782">
        <f t="shared" si="152"/>
        <v>18098</v>
      </c>
      <c r="N1221" s="433">
        <f t="shared" si="153"/>
        <v>18091</v>
      </c>
      <c r="O1221" s="427">
        <f t="shared" si="148"/>
        <v>44770</v>
      </c>
      <c r="Q1221" s="1563"/>
      <c r="R1221" s="554"/>
    </row>
    <row r="1222" spans="1:18" s="118" customFormat="1" ht="18" customHeight="1" x14ac:dyDescent="0.2">
      <c r="A1222" s="476" t="str">
        <f t="shared" si="154"/>
        <v>22</v>
      </c>
      <c r="B1222" s="427">
        <v>44771</v>
      </c>
      <c r="C1222" s="426" t="s">
        <v>4</v>
      </c>
      <c r="D1222" s="428" t="s">
        <v>98</v>
      </c>
      <c r="E1222" s="429">
        <v>4</v>
      </c>
      <c r="F1222" s="471">
        <v>4</v>
      </c>
      <c r="G1222" s="470">
        <v>4</v>
      </c>
      <c r="H1222" s="481">
        <f t="shared" si="149"/>
        <v>7</v>
      </c>
      <c r="I1222" s="431">
        <f t="shared" si="150"/>
        <v>0</v>
      </c>
      <c r="J1222" s="431">
        <f t="shared" si="151"/>
        <v>3</v>
      </c>
      <c r="K1222" s="506"/>
      <c r="L1222" s="506"/>
      <c r="M1222" s="1782">
        <f t="shared" si="152"/>
        <v>18102</v>
      </c>
      <c r="N1222" s="433">
        <f t="shared" si="153"/>
        <v>18095</v>
      </c>
      <c r="O1222" s="427">
        <f t="shared" si="148"/>
        <v>44771</v>
      </c>
      <c r="Q1222" s="1563"/>
      <c r="R1222" s="554"/>
    </row>
    <row r="1223" spans="1:18" s="118" customFormat="1" ht="18" customHeight="1" x14ac:dyDescent="0.2">
      <c r="A1223" s="747" t="str">
        <f t="shared" si="154"/>
        <v>22</v>
      </c>
      <c r="B1223" s="748">
        <v>44772</v>
      </c>
      <c r="C1223" s="749" t="s">
        <v>5</v>
      </c>
      <c r="D1223" s="732" t="s">
        <v>99</v>
      </c>
      <c r="E1223" s="731"/>
      <c r="F1223" s="735"/>
      <c r="G1223" s="731"/>
      <c r="H1223" s="736">
        <f t="shared" si="149"/>
        <v>7</v>
      </c>
      <c r="I1223" s="737">
        <f t="shared" si="150"/>
        <v>0</v>
      </c>
      <c r="J1223" s="737">
        <f t="shared" si="151"/>
        <v>7</v>
      </c>
      <c r="K1223" s="738"/>
      <c r="L1223" s="738"/>
      <c r="M1223" s="1787">
        <f t="shared" si="152"/>
        <v>18102</v>
      </c>
      <c r="N1223" s="739">
        <f t="shared" si="153"/>
        <v>18095</v>
      </c>
      <c r="O1223" s="427">
        <f t="shared" si="148"/>
        <v>44772</v>
      </c>
      <c r="Q1223" s="1563"/>
      <c r="R1223" s="554"/>
    </row>
    <row r="1224" spans="1:18" s="118" customFormat="1" ht="18" customHeight="1" x14ac:dyDescent="0.2">
      <c r="A1224" s="747" t="str">
        <f t="shared" si="154"/>
        <v>22</v>
      </c>
      <c r="B1224" s="748">
        <v>44773</v>
      </c>
      <c r="C1224" s="749" t="s">
        <v>100</v>
      </c>
      <c r="D1224" s="732" t="s">
        <v>99</v>
      </c>
      <c r="E1224" s="731"/>
      <c r="F1224" s="735"/>
      <c r="G1224" s="731"/>
      <c r="H1224" s="736">
        <f t="shared" si="149"/>
        <v>7</v>
      </c>
      <c r="I1224" s="737">
        <f t="shared" si="150"/>
        <v>0</v>
      </c>
      <c r="J1224" s="737">
        <f t="shared" si="151"/>
        <v>7</v>
      </c>
      <c r="K1224" s="738"/>
      <c r="L1224" s="738"/>
      <c r="M1224" s="1787">
        <f t="shared" si="152"/>
        <v>18102</v>
      </c>
      <c r="N1224" s="739">
        <f t="shared" si="153"/>
        <v>18095</v>
      </c>
      <c r="O1224" s="427">
        <f t="shared" si="148"/>
        <v>44773</v>
      </c>
      <c r="Q1224" s="1563"/>
      <c r="R1224" s="554"/>
    </row>
    <row r="1225" spans="1:18" s="118" customFormat="1" ht="18" customHeight="1" x14ac:dyDescent="0.2">
      <c r="A1225" s="476" t="str">
        <f t="shared" si="154"/>
        <v>22</v>
      </c>
      <c r="B1225" s="427">
        <v>44774</v>
      </c>
      <c r="C1225" s="426" t="s">
        <v>0</v>
      </c>
      <c r="D1225" s="428" t="s">
        <v>98</v>
      </c>
      <c r="E1225" s="429">
        <v>3</v>
      </c>
      <c r="F1225" s="471">
        <v>5</v>
      </c>
      <c r="G1225" s="470">
        <v>3</v>
      </c>
      <c r="H1225" s="481">
        <f t="shared" si="149"/>
        <v>9</v>
      </c>
      <c r="I1225" s="431">
        <f t="shared" si="150"/>
        <v>0</v>
      </c>
      <c r="J1225" s="431">
        <f t="shared" si="151"/>
        <v>4</v>
      </c>
      <c r="K1225" s="506"/>
      <c r="L1225" s="506"/>
      <c r="M1225" s="1782">
        <f t="shared" si="152"/>
        <v>18107</v>
      </c>
      <c r="N1225" s="433">
        <f t="shared" si="153"/>
        <v>18098</v>
      </c>
      <c r="O1225" s="427">
        <f t="shared" si="148"/>
        <v>44774</v>
      </c>
      <c r="Q1225" s="1563"/>
      <c r="R1225" s="554"/>
    </row>
    <row r="1226" spans="1:18" s="118" customFormat="1" ht="18" customHeight="1" x14ac:dyDescent="0.2">
      <c r="A1226" s="476" t="str">
        <f t="shared" si="154"/>
        <v>22</v>
      </c>
      <c r="B1226" s="427">
        <v>44775</v>
      </c>
      <c r="C1226" s="426" t="s">
        <v>1</v>
      </c>
      <c r="D1226" s="428" t="s">
        <v>98</v>
      </c>
      <c r="E1226" s="429">
        <v>5</v>
      </c>
      <c r="F1226" s="471">
        <v>4</v>
      </c>
      <c r="G1226" s="470">
        <v>5</v>
      </c>
      <c r="H1226" s="481">
        <f t="shared" si="149"/>
        <v>8</v>
      </c>
      <c r="I1226" s="431">
        <f t="shared" si="150"/>
        <v>0</v>
      </c>
      <c r="J1226" s="431">
        <f t="shared" si="151"/>
        <v>4</v>
      </c>
      <c r="K1226" s="506"/>
      <c r="L1226" s="506"/>
      <c r="M1226" s="1782">
        <f t="shared" si="152"/>
        <v>18111</v>
      </c>
      <c r="N1226" s="433">
        <f t="shared" si="153"/>
        <v>18103</v>
      </c>
      <c r="O1226" s="427">
        <f t="shared" si="148"/>
        <v>44775</v>
      </c>
      <c r="Q1226" s="1563"/>
      <c r="R1226" s="554"/>
    </row>
    <row r="1227" spans="1:18" s="118" customFormat="1" ht="18" customHeight="1" x14ac:dyDescent="0.2">
      <c r="A1227" s="476" t="str">
        <f t="shared" si="154"/>
        <v>22</v>
      </c>
      <c r="B1227" s="427">
        <v>44776</v>
      </c>
      <c r="C1227" s="426" t="s">
        <v>2</v>
      </c>
      <c r="D1227" s="428" t="s">
        <v>98</v>
      </c>
      <c r="E1227" s="429">
        <v>5</v>
      </c>
      <c r="F1227" s="471">
        <v>5</v>
      </c>
      <c r="G1227" s="470">
        <v>5</v>
      </c>
      <c r="H1227" s="481">
        <f t="shared" si="149"/>
        <v>8</v>
      </c>
      <c r="I1227" s="431">
        <f t="shared" si="150"/>
        <v>0</v>
      </c>
      <c r="J1227" s="431">
        <f t="shared" si="151"/>
        <v>3</v>
      </c>
      <c r="K1227" s="506"/>
      <c r="L1227" s="506"/>
      <c r="M1227" s="1782">
        <f t="shared" si="152"/>
        <v>18116</v>
      </c>
      <c r="N1227" s="433">
        <f t="shared" si="153"/>
        <v>18108</v>
      </c>
      <c r="O1227" s="427">
        <f t="shared" si="148"/>
        <v>44776</v>
      </c>
      <c r="Q1227" s="1563"/>
      <c r="R1227" s="554"/>
    </row>
    <row r="1228" spans="1:18" s="118" customFormat="1" ht="18" customHeight="1" x14ac:dyDescent="0.2">
      <c r="A1228" s="476" t="str">
        <f t="shared" si="154"/>
        <v>22</v>
      </c>
      <c r="B1228" s="427">
        <v>44777</v>
      </c>
      <c r="C1228" s="426" t="s">
        <v>3</v>
      </c>
      <c r="D1228" s="428" t="s">
        <v>98</v>
      </c>
      <c r="E1228" s="429">
        <v>5</v>
      </c>
      <c r="F1228" s="471">
        <v>4</v>
      </c>
      <c r="G1228" s="470">
        <v>5</v>
      </c>
      <c r="H1228" s="481">
        <f t="shared" si="149"/>
        <v>7</v>
      </c>
      <c r="I1228" s="431">
        <f t="shared" si="150"/>
        <v>0</v>
      </c>
      <c r="J1228" s="431">
        <f t="shared" si="151"/>
        <v>3</v>
      </c>
      <c r="K1228" s="506"/>
      <c r="L1228" s="506"/>
      <c r="M1228" s="1782">
        <f t="shared" si="152"/>
        <v>18120</v>
      </c>
      <c r="N1228" s="433">
        <f t="shared" si="153"/>
        <v>18113</v>
      </c>
      <c r="O1228" s="427">
        <f t="shared" si="148"/>
        <v>44777</v>
      </c>
      <c r="Q1228" s="1563"/>
      <c r="R1228" s="554"/>
    </row>
    <row r="1229" spans="1:18" s="118" customFormat="1" ht="18" customHeight="1" x14ac:dyDescent="0.2">
      <c r="A1229" s="476" t="str">
        <f t="shared" si="154"/>
        <v>22</v>
      </c>
      <c r="B1229" s="427">
        <v>44778</v>
      </c>
      <c r="C1229" s="426" t="s">
        <v>4</v>
      </c>
      <c r="D1229" s="428" t="s">
        <v>98</v>
      </c>
      <c r="E1229" s="429">
        <v>6</v>
      </c>
      <c r="F1229" s="471">
        <v>5</v>
      </c>
      <c r="G1229" s="470">
        <v>6</v>
      </c>
      <c r="H1229" s="481">
        <f t="shared" si="149"/>
        <v>6</v>
      </c>
      <c r="I1229" s="431">
        <f t="shared" si="150"/>
        <v>0</v>
      </c>
      <c r="J1229" s="431">
        <f t="shared" si="151"/>
        <v>1</v>
      </c>
      <c r="K1229" s="506"/>
      <c r="L1229" s="506"/>
      <c r="M1229" s="1782">
        <f t="shared" si="152"/>
        <v>18125</v>
      </c>
      <c r="N1229" s="433">
        <f t="shared" si="153"/>
        <v>18119</v>
      </c>
      <c r="O1229" s="427">
        <f t="shared" si="148"/>
        <v>44778</v>
      </c>
      <c r="Q1229" s="1563"/>
      <c r="R1229" s="554"/>
    </row>
    <row r="1230" spans="1:18" s="118" customFormat="1" ht="18" customHeight="1" x14ac:dyDescent="0.2">
      <c r="A1230" s="747" t="str">
        <f t="shared" si="154"/>
        <v>22</v>
      </c>
      <c r="B1230" s="748">
        <v>44779</v>
      </c>
      <c r="C1230" s="749" t="s">
        <v>5</v>
      </c>
      <c r="D1230" s="732" t="s">
        <v>99</v>
      </c>
      <c r="E1230" s="731"/>
      <c r="F1230" s="735"/>
      <c r="G1230" s="731"/>
      <c r="H1230" s="736">
        <f t="shared" si="149"/>
        <v>6</v>
      </c>
      <c r="I1230" s="737">
        <f t="shared" si="150"/>
        <v>0</v>
      </c>
      <c r="J1230" s="737">
        <f t="shared" si="151"/>
        <v>6</v>
      </c>
      <c r="K1230" s="738"/>
      <c r="L1230" s="738"/>
      <c r="M1230" s="1787">
        <f t="shared" si="152"/>
        <v>18125</v>
      </c>
      <c r="N1230" s="739">
        <f t="shared" si="153"/>
        <v>18119</v>
      </c>
      <c r="O1230" s="427">
        <f t="shared" si="148"/>
        <v>44779</v>
      </c>
      <c r="Q1230" s="1563"/>
      <c r="R1230" s="554"/>
    </row>
    <row r="1231" spans="1:18" s="118" customFormat="1" ht="18" customHeight="1" x14ac:dyDescent="0.2">
      <c r="A1231" s="747" t="str">
        <f t="shared" si="154"/>
        <v>22</v>
      </c>
      <c r="B1231" s="748">
        <v>44780</v>
      </c>
      <c r="C1231" s="749" t="s">
        <v>100</v>
      </c>
      <c r="D1231" s="732" t="s">
        <v>99</v>
      </c>
      <c r="E1231" s="731"/>
      <c r="F1231" s="735"/>
      <c r="G1231" s="731"/>
      <c r="H1231" s="736">
        <f t="shared" ref="H1231" si="155">H1230+F1231-G1231</f>
        <v>6</v>
      </c>
      <c r="I1231" s="737">
        <f t="shared" ref="I1231" si="156">I1230+G1231-E1231</f>
        <v>0</v>
      </c>
      <c r="J1231" s="737">
        <f t="shared" ref="J1231" si="157">(G1231-H1230)*-1</f>
        <v>6</v>
      </c>
      <c r="K1231" s="738"/>
      <c r="L1231" s="738"/>
      <c r="M1231" s="1787">
        <f t="shared" ref="M1231" si="158">M1230+F1231</f>
        <v>18125</v>
      </c>
      <c r="N1231" s="739">
        <f t="shared" ref="N1231" si="159">N1230+G1231</f>
        <v>18119</v>
      </c>
      <c r="O1231" s="427">
        <f t="shared" ref="O1231:O1294" si="160">B1231</f>
        <v>44780</v>
      </c>
      <c r="Q1231" s="1563"/>
      <c r="R1231" s="554"/>
    </row>
    <row r="1232" spans="1:18" s="118" customFormat="1" ht="18" customHeight="1" x14ac:dyDescent="0.2">
      <c r="A1232" s="476" t="str">
        <f t="shared" si="154"/>
        <v>22</v>
      </c>
      <c r="B1232" s="427">
        <v>44781</v>
      </c>
      <c r="C1232" s="426" t="s">
        <v>0</v>
      </c>
      <c r="D1232" s="428" t="s">
        <v>98</v>
      </c>
      <c r="E1232" s="429">
        <v>6</v>
      </c>
      <c r="F1232" s="471">
        <v>4</v>
      </c>
      <c r="G1232" s="470">
        <v>6</v>
      </c>
      <c r="H1232" s="481">
        <f t="shared" ref="H1232:H1295" si="161">H1231+F1232-G1232</f>
        <v>4</v>
      </c>
      <c r="I1232" s="431">
        <f t="shared" ref="I1232:I1295" si="162">I1231+G1232-E1232</f>
        <v>0</v>
      </c>
      <c r="J1232" s="431">
        <f t="shared" ref="J1232:J1295" si="163">(G1232-H1231)*-1</f>
        <v>0</v>
      </c>
      <c r="K1232" s="506"/>
      <c r="L1232" s="506"/>
      <c r="M1232" s="1782">
        <f t="shared" ref="M1232:M1295" si="164">M1231+F1232</f>
        <v>18129</v>
      </c>
      <c r="N1232" s="433">
        <f t="shared" ref="N1232:N1295" si="165">N1231+G1232</f>
        <v>18125</v>
      </c>
      <c r="O1232" s="427">
        <f t="shared" si="160"/>
        <v>44781</v>
      </c>
      <c r="Q1232" s="1563"/>
      <c r="R1232" s="554"/>
    </row>
    <row r="1233" spans="1:18" s="118" customFormat="1" ht="18" customHeight="1" x14ac:dyDescent="0.2">
      <c r="A1233" s="476" t="str">
        <f t="shared" si="154"/>
        <v>22</v>
      </c>
      <c r="B1233" s="427">
        <v>44782</v>
      </c>
      <c r="C1233" s="426" t="s">
        <v>1</v>
      </c>
      <c r="D1233" s="428" t="s">
        <v>98</v>
      </c>
      <c r="E1233" s="429">
        <v>0</v>
      </c>
      <c r="F1233" s="471">
        <v>4</v>
      </c>
      <c r="G1233" s="470">
        <v>0</v>
      </c>
      <c r="H1233" s="481">
        <f t="shared" si="161"/>
        <v>8</v>
      </c>
      <c r="I1233" s="431">
        <f t="shared" si="162"/>
        <v>0</v>
      </c>
      <c r="J1233" s="431">
        <f t="shared" si="163"/>
        <v>4</v>
      </c>
      <c r="K1233" s="506"/>
      <c r="L1233" s="506"/>
      <c r="M1233" s="1782">
        <f t="shared" si="164"/>
        <v>18133</v>
      </c>
      <c r="N1233" s="433">
        <f t="shared" si="165"/>
        <v>18125</v>
      </c>
      <c r="O1233" s="427">
        <f t="shared" si="160"/>
        <v>44782</v>
      </c>
      <c r="Q1233" s="1563"/>
      <c r="R1233" s="554"/>
    </row>
    <row r="1234" spans="1:18" s="118" customFormat="1" ht="18" customHeight="1" x14ac:dyDescent="0.2">
      <c r="A1234" s="476" t="str">
        <f t="shared" si="154"/>
        <v>22</v>
      </c>
      <c r="B1234" s="427">
        <v>44783</v>
      </c>
      <c r="C1234" s="426" t="s">
        <v>2</v>
      </c>
      <c r="D1234" s="428" t="s">
        <v>98</v>
      </c>
      <c r="E1234" s="429">
        <v>0</v>
      </c>
      <c r="F1234" s="471">
        <v>4</v>
      </c>
      <c r="G1234" s="470">
        <v>0</v>
      </c>
      <c r="H1234" s="481">
        <f t="shared" si="161"/>
        <v>12</v>
      </c>
      <c r="I1234" s="431">
        <f t="shared" si="162"/>
        <v>0</v>
      </c>
      <c r="J1234" s="431">
        <f t="shared" si="163"/>
        <v>8</v>
      </c>
      <c r="K1234" s="506"/>
      <c r="L1234" s="506"/>
      <c r="M1234" s="1782">
        <f t="shared" si="164"/>
        <v>18137</v>
      </c>
      <c r="N1234" s="433">
        <f t="shared" si="165"/>
        <v>18125</v>
      </c>
      <c r="O1234" s="427">
        <f t="shared" si="160"/>
        <v>44783</v>
      </c>
      <c r="Q1234" s="1563"/>
      <c r="R1234" s="554"/>
    </row>
    <row r="1235" spans="1:18" s="118" customFormat="1" ht="18" customHeight="1" x14ac:dyDescent="0.2">
      <c r="A1235" s="747" t="str">
        <f t="shared" si="154"/>
        <v>22</v>
      </c>
      <c r="B1235" s="748">
        <v>44784</v>
      </c>
      <c r="C1235" s="749" t="s">
        <v>3</v>
      </c>
      <c r="D1235" s="732" t="s">
        <v>99</v>
      </c>
      <c r="E1235" s="731"/>
      <c r="F1235" s="735"/>
      <c r="G1235" s="731"/>
      <c r="H1235" s="736">
        <f t="shared" si="161"/>
        <v>12</v>
      </c>
      <c r="I1235" s="737">
        <f t="shared" si="162"/>
        <v>0</v>
      </c>
      <c r="J1235" s="737">
        <f t="shared" si="163"/>
        <v>12</v>
      </c>
      <c r="K1235" s="738"/>
      <c r="L1235" s="738"/>
      <c r="M1235" s="1787">
        <f t="shared" si="164"/>
        <v>18137</v>
      </c>
      <c r="N1235" s="739">
        <f t="shared" si="165"/>
        <v>18125</v>
      </c>
      <c r="O1235" s="427">
        <f t="shared" si="160"/>
        <v>44784</v>
      </c>
      <c r="Q1235" s="1563"/>
      <c r="R1235" s="554"/>
    </row>
    <row r="1236" spans="1:18" s="118" customFormat="1" ht="18" customHeight="1" x14ac:dyDescent="0.2">
      <c r="A1236" s="747" t="str">
        <f t="shared" si="154"/>
        <v>22</v>
      </c>
      <c r="B1236" s="748">
        <v>44785</v>
      </c>
      <c r="C1236" s="749" t="s">
        <v>4</v>
      </c>
      <c r="D1236" s="732" t="s">
        <v>99</v>
      </c>
      <c r="E1236" s="731"/>
      <c r="F1236" s="735"/>
      <c r="G1236" s="731"/>
      <c r="H1236" s="736">
        <f t="shared" si="161"/>
        <v>12</v>
      </c>
      <c r="I1236" s="737">
        <f t="shared" si="162"/>
        <v>0</v>
      </c>
      <c r="J1236" s="737">
        <f t="shared" si="163"/>
        <v>12</v>
      </c>
      <c r="K1236" s="738"/>
      <c r="L1236" s="738"/>
      <c r="M1236" s="1787">
        <f t="shared" si="164"/>
        <v>18137</v>
      </c>
      <c r="N1236" s="739">
        <f t="shared" si="165"/>
        <v>18125</v>
      </c>
      <c r="O1236" s="427">
        <f t="shared" si="160"/>
        <v>44785</v>
      </c>
      <c r="Q1236" s="1563"/>
      <c r="R1236" s="554"/>
    </row>
    <row r="1237" spans="1:18" s="118" customFormat="1" ht="18" customHeight="1" x14ac:dyDescent="0.2">
      <c r="A1237" s="747" t="str">
        <f t="shared" si="154"/>
        <v>22</v>
      </c>
      <c r="B1237" s="748">
        <v>44786</v>
      </c>
      <c r="C1237" s="749" t="s">
        <v>5</v>
      </c>
      <c r="D1237" s="732" t="s">
        <v>99</v>
      </c>
      <c r="E1237" s="731"/>
      <c r="F1237" s="735"/>
      <c r="G1237" s="731"/>
      <c r="H1237" s="736">
        <f t="shared" si="161"/>
        <v>12</v>
      </c>
      <c r="I1237" s="737">
        <f t="shared" si="162"/>
        <v>0</v>
      </c>
      <c r="J1237" s="737">
        <f t="shared" si="163"/>
        <v>12</v>
      </c>
      <c r="K1237" s="738"/>
      <c r="L1237" s="738"/>
      <c r="M1237" s="1787">
        <f t="shared" si="164"/>
        <v>18137</v>
      </c>
      <c r="N1237" s="739">
        <f t="shared" si="165"/>
        <v>18125</v>
      </c>
      <c r="O1237" s="427">
        <f t="shared" si="160"/>
        <v>44786</v>
      </c>
      <c r="Q1237" s="1563"/>
      <c r="R1237" s="554"/>
    </row>
    <row r="1238" spans="1:18" s="118" customFormat="1" ht="18" customHeight="1" x14ac:dyDescent="0.2">
      <c r="A1238" s="747" t="str">
        <f t="shared" si="154"/>
        <v>22</v>
      </c>
      <c r="B1238" s="748">
        <v>44787</v>
      </c>
      <c r="C1238" s="749" t="s">
        <v>100</v>
      </c>
      <c r="D1238" s="732" t="s">
        <v>99</v>
      </c>
      <c r="E1238" s="731"/>
      <c r="F1238" s="735"/>
      <c r="G1238" s="731"/>
      <c r="H1238" s="736">
        <f t="shared" si="161"/>
        <v>12</v>
      </c>
      <c r="I1238" s="737">
        <f t="shared" si="162"/>
        <v>0</v>
      </c>
      <c r="J1238" s="737">
        <f t="shared" si="163"/>
        <v>12</v>
      </c>
      <c r="K1238" s="738"/>
      <c r="L1238" s="738"/>
      <c r="M1238" s="1787">
        <f t="shared" si="164"/>
        <v>18137</v>
      </c>
      <c r="N1238" s="739">
        <f t="shared" si="165"/>
        <v>18125</v>
      </c>
      <c r="O1238" s="427">
        <f t="shared" si="160"/>
        <v>44787</v>
      </c>
      <c r="Q1238" s="1563"/>
      <c r="R1238" s="554"/>
    </row>
    <row r="1239" spans="1:18" s="118" customFormat="1" ht="18" customHeight="1" x14ac:dyDescent="0.2">
      <c r="A1239" s="747" t="str">
        <f t="shared" si="154"/>
        <v>22</v>
      </c>
      <c r="B1239" s="748">
        <v>44788</v>
      </c>
      <c r="C1239" s="749" t="s">
        <v>0</v>
      </c>
      <c r="D1239" s="732" t="s">
        <v>99</v>
      </c>
      <c r="E1239" s="731"/>
      <c r="F1239" s="735"/>
      <c r="G1239" s="731"/>
      <c r="H1239" s="736">
        <f t="shared" si="161"/>
        <v>12</v>
      </c>
      <c r="I1239" s="737">
        <f t="shared" si="162"/>
        <v>0</v>
      </c>
      <c r="J1239" s="737">
        <f t="shared" si="163"/>
        <v>12</v>
      </c>
      <c r="K1239" s="738"/>
      <c r="L1239" s="738"/>
      <c r="M1239" s="1787">
        <f t="shared" si="164"/>
        <v>18137</v>
      </c>
      <c r="N1239" s="739">
        <f t="shared" si="165"/>
        <v>18125</v>
      </c>
      <c r="O1239" s="427">
        <f t="shared" si="160"/>
        <v>44788</v>
      </c>
      <c r="Q1239" s="1563"/>
      <c r="R1239" s="554"/>
    </row>
    <row r="1240" spans="1:18" s="118" customFormat="1" ht="18" customHeight="1" x14ac:dyDescent="0.2">
      <c r="A1240" s="476" t="str">
        <f t="shared" si="154"/>
        <v>22</v>
      </c>
      <c r="B1240" s="427">
        <v>44789</v>
      </c>
      <c r="C1240" s="426" t="s">
        <v>1</v>
      </c>
      <c r="D1240" s="428" t="s">
        <v>98</v>
      </c>
      <c r="E1240" s="429">
        <v>0</v>
      </c>
      <c r="F1240" s="471">
        <v>4</v>
      </c>
      <c r="G1240" s="470">
        <v>0</v>
      </c>
      <c r="H1240" s="481">
        <f t="shared" si="161"/>
        <v>16</v>
      </c>
      <c r="I1240" s="431">
        <f t="shared" si="162"/>
        <v>0</v>
      </c>
      <c r="J1240" s="431">
        <f t="shared" si="163"/>
        <v>12</v>
      </c>
      <c r="K1240" s="506"/>
      <c r="L1240" s="506"/>
      <c r="M1240" s="1782">
        <f t="shared" si="164"/>
        <v>18141</v>
      </c>
      <c r="N1240" s="433">
        <f t="shared" si="165"/>
        <v>18125</v>
      </c>
      <c r="O1240" s="427">
        <f t="shared" si="160"/>
        <v>44789</v>
      </c>
      <c r="Q1240" s="1563"/>
      <c r="R1240" s="554"/>
    </row>
    <row r="1241" spans="1:18" s="118" customFormat="1" ht="18" customHeight="1" x14ac:dyDescent="0.2">
      <c r="A1241" s="476" t="str">
        <f t="shared" si="154"/>
        <v>22</v>
      </c>
      <c r="B1241" s="427">
        <v>44790</v>
      </c>
      <c r="C1241" s="426" t="s">
        <v>2</v>
      </c>
      <c r="D1241" s="428" t="s">
        <v>98</v>
      </c>
      <c r="E1241" s="429">
        <v>6</v>
      </c>
      <c r="F1241" s="471">
        <v>4</v>
      </c>
      <c r="G1241" s="470">
        <v>6</v>
      </c>
      <c r="H1241" s="481">
        <f t="shared" si="161"/>
        <v>14</v>
      </c>
      <c r="I1241" s="431">
        <f t="shared" si="162"/>
        <v>0</v>
      </c>
      <c r="J1241" s="431">
        <f t="shared" si="163"/>
        <v>10</v>
      </c>
      <c r="K1241" s="506"/>
      <c r="L1241" s="506"/>
      <c r="M1241" s="1782">
        <f t="shared" si="164"/>
        <v>18145</v>
      </c>
      <c r="N1241" s="433">
        <f t="shared" si="165"/>
        <v>18131</v>
      </c>
      <c r="O1241" s="427">
        <f t="shared" si="160"/>
        <v>44790</v>
      </c>
      <c r="Q1241" s="1563"/>
      <c r="R1241" s="554"/>
    </row>
    <row r="1242" spans="1:18" s="118" customFormat="1" ht="18" customHeight="1" x14ac:dyDescent="0.2">
      <c r="A1242" s="476" t="str">
        <f t="shared" si="154"/>
        <v>22</v>
      </c>
      <c r="B1242" s="427">
        <v>44791</v>
      </c>
      <c r="C1242" s="426" t="s">
        <v>3</v>
      </c>
      <c r="D1242" s="428" t="s">
        <v>98</v>
      </c>
      <c r="E1242" s="429">
        <v>6</v>
      </c>
      <c r="F1242" s="471">
        <v>4</v>
      </c>
      <c r="G1242" s="470">
        <v>6</v>
      </c>
      <c r="H1242" s="481">
        <f t="shared" si="161"/>
        <v>12</v>
      </c>
      <c r="I1242" s="431">
        <f t="shared" si="162"/>
        <v>0</v>
      </c>
      <c r="J1242" s="431">
        <f t="shared" si="163"/>
        <v>8</v>
      </c>
      <c r="K1242" s="506"/>
      <c r="L1242" s="506"/>
      <c r="M1242" s="1782">
        <f t="shared" si="164"/>
        <v>18149</v>
      </c>
      <c r="N1242" s="433">
        <f t="shared" si="165"/>
        <v>18137</v>
      </c>
      <c r="O1242" s="427">
        <f t="shared" si="160"/>
        <v>44791</v>
      </c>
      <c r="Q1242" s="1563"/>
      <c r="R1242" s="554"/>
    </row>
    <row r="1243" spans="1:18" s="118" customFormat="1" ht="18" customHeight="1" x14ac:dyDescent="0.2">
      <c r="A1243" s="476" t="str">
        <f t="shared" ref="A1243:A1306" si="166">TEXT(B1243,"YY")</f>
        <v>22</v>
      </c>
      <c r="B1243" s="427">
        <v>44792</v>
      </c>
      <c r="C1243" s="426" t="s">
        <v>4</v>
      </c>
      <c r="D1243" s="428" t="s">
        <v>98</v>
      </c>
      <c r="E1243" s="429">
        <v>6</v>
      </c>
      <c r="F1243" s="471">
        <v>4</v>
      </c>
      <c r="G1243" s="470">
        <v>6</v>
      </c>
      <c r="H1243" s="481">
        <f t="shared" si="161"/>
        <v>10</v>
      </c>
      <c r="I1243" s="431">
        <f t="shared" si="162"/>
        <v>0</v>
      </c>
      <c r="J1243" s="431">
        <f t="shared" si="163"/>
        <v>6</v>
      </c>
      <c r="K1243" s="506" t="s">
        <v>1205</v>
      </c>
      <c r="L1243" s="506"/>
      <c r="M1243" s="1782">
        <f t="shared" si="164"/>
        <v>18153</v>
      </c>
      <c r="N1243" s="433">
        <f t="shared" si="165"/>
        <v>18143</v>
      </c>
      <c r="O1243" s="427">
        <f t="shared" si="160"/>
        <v>44792</v>
      </c>
      <c r="Q1243" s="1563"/>
      <c r="R1243" s="554"/>
    </row>
    <row r="1244" spans="1:18" s="118" customFormat="1" ht="18" customHeight="1" x14ac:dyDescent="0.2">
      <c r="A1244" s="747" t="str">
        <f t="shared" si="166"/>
        <v>22</v>
      </c>
      <c r="B1244" s="748">
        <v>44793</v>
      </c>
      <c r="C1244" s="749" t="s">
        <v>5</v>
      </c>
      <c r="D1244" s="732" t="s">
        <v>99</v>
      </c>
      <c r="E1244" s="731"/>
      <c r="F1244" s="735"/>
      <c r="G1244" s="731"/>
      <c r="H1244" s="736">
        <f t="shared" si="161"/>
        <v>10</v>
      </c>
      <c r="I1244" s="737">
        <f t="shared" si="162"/>
        <v>0</v>
      </c>
      <c r="J1244" s="737">
        <f t="shared" si="163"/>
        <v>10</v>
      </c>
      <c r="K1244" s="733" t="s">
        <v>775</v>
      </c>
      <c r="L1244" s="733"/>
      <c r="M1244" s="1787">
        <f t="shared" si="164"/>
        <v>18153</v>
      </c>
      <c r="N1244" s="739">
        <f t="shared" si="165"/>
        <v>18143</v>
      </c>
      <c r="O1244" s="427">
        <f t="shared" si="160"/>
        <v>44793</v>
      </c>
      <c r="Q1244" s="1563"/>
      <c r="R1244" s="554"/>
    </row>
    <row r="1245" spans="1:18" s="118" customFormat="1" ht="18" customHeight="1" x14ac:dyDescent="0.2">
      <c r="A1245" s="747" t="str">
        <f t="shared" si="166"/>
        <v>22</v>
      </c>
      <c r="B1245" s="748">
        <v>44794</v>
      </c>
      <c r="C1245" s="749" t="s">
        <v>100</v>
      </c>
      <c r="D1245" s="732" t="s">
        <v>99</v>
      </c>
      <c r="E1245" s="731"/>
      <c r="F1245" s="735"/>
      <c r="G1245" s="731"/>
      <c r="H1245" s="736">
        <f t="shared" si="161"/>
        <v>10</v>
      </c>
      <c r="I1245" s="737">
        <f t="shared" si="162"/>
        <v>0</v>
      </c>
      <c r="J1245" s="737">
        <f t="shared" si="163"/>
        <v>10</v>
      </c>
      <c r="K1245" s="738"/>
      <c r="L1245" s="738"/>
      <c r="M1245" s="1787">
        <f t="shared" si="164"/>
        <v>18153</v>
      </c>
      <c r="N1245" s="739">
        <f t="shared" si="165"/>
        <v>18143</v>
      </c>
      <c r="O1245" s="427">
        <f t="shared" si="160"/>
        <v>44794</v>
      </c>
      <c r="Q1245" s="1563"/>
      <c r="R1245" s="554"/>
    </row>
    <row r="1246" spans="1:18" s="118" customFormat="1" ht="18" customHeight="1" x14ac:dyDescent="0.2">
      <c r="A1246" s="476" t="str">
        <f t="shared" si="166"/>
        <v>22</v>
      </c>
      <c r="B1246" s="427">
        <v>44795</v>
      </c>
      <c r="C1246" s="426" t="s">
        <v>0</v>
      </c>
      <c r="D1246" s="428" t="s">
        <v>98</v>
      </c>
      <c r="E1246" s="429">
        <v>5</v>
      </c>
      <c r="F1246" s="471">
        <v>4</v>
      </c>
      <c r="G1246" s="470">
        <v>5</v>
      </c>
      <c r="H1246" s="481">
        <f t="shared" si="161"/>
        <v>9</v>
      </c>
      <c r="I1246" s="431">
        <f t="shared" si="162"/>
        <v>0</v>
      </c>
      <c r="J1246" s="431">
        <f t="shared" si="163"/>
        <v>5</v>
      </c>
      <c r="K1246" s="506" t="s">
        <v>1205</v>
      </c>
      <c r="L1246" s="506"/>
      <c r="M1246" s="1782">
        <f t="shared" si="164"/>
        <v>18157</v>
      </c>
      <c r="N1246" s="433">
        <f t="shared" si="165"/>
        <v>18148</v>
      </c>
      <c r="O1246" s="427">
        <f t="shared" si="160"/>
        <v>44795</v>
      </c>
      <c r="Q1246" s="1563"/>
      <c r="R1246" s="554"/>
    </row>
    <row r="1247" spans="1:18" s="118" customFormat="1" ht="18" customHeight="1" x14ac:dyDescent="0.2">
      <c r="A1247" s="476" t="str">
        <f t="shared" si="166"/>
        <v>22</v>
      </c>
      <c r="B1247" s="427">
        <v>44796</v>
      </c>
      <c r="C1247" s="426" t="s">
        <v>1</v>
      </c>
      <c r="D1247" s="428" t="s">
        <v>98</v>
      </c>
      <c r="E1247" s="429">
        <v>5</v>
      </c>
      <c r="F1247" s="471">
        <v>4</v>
      </c>
      <c r="G1247" s="470">
        <v>5</v>
      </c>
      <c r="H1247" s="481">
        <f t="shared" si="161"/>
        <v>8</v>
      </c>
      <c r="I1247" s="431">
        <f t="shared" si="162"/>
        <v>0</v>
      </c>
      <c r="J1247" s="431">
        <f t="shared" si="163"/>
        <v>4</v>
      </c>
      <c r="K1247" s="506" t="s">
        <v>1205</v>
      </c>
      <c r="L1247" s="506"/>
      <c r="M1247" s="1782">
        <f t="shared" si="164"/>
        <v>18161</v>
      </c>
      <c r="N1247" s="433">
        <f t="shared" si="165"/>
        <v>18153</v>
      </c>
      <c r="O1247" s="427">
        <f t="shared" si="160"/>
        <v>44796</v>
      </c>
      <c r="Q1247" s="1563"/>
      <c r="R1247" s="554"/>
    </row>
    <row r="1248" spans="1:18" s="118" customFormat="1" ht="18" customHeight="1" x14ac:dyDescent="0.2">
      <c r="A1248" s="476" t="str">
        <f t="shared" si="166"/>
        <v>22</v>
      </c>
      <c r="B1248" s="427">
        <v>44797</v>
      </c>
      <c r="C1248" s="426" t="s">
        <v>2</v>
      </c>
      <c r="D1248" s="428" t="s">
        <v>98</v>
      </c>
      <c r="E1248" s="429">
        <v>5</v>
      </c>
      <c r="F1248" s="471">
        <v>5</v>
      </c>
      <c r="G1248" s="470">
        <v>5</v>
      </c>
      <c r="H1248" s="481">
        <f t="shared" si="161"/>
        <v>8</v>
      </c>
      <c r="I1248" s="431">
        <f t="shared" si="162"/>
        <v>0</v>
      </c>
      <c r="J1248" s="431">
        <f t="shared" si="163"/>
        <v>3</v>
      </c>
      <c r="K1248" s="506"/>
      <c r="L1248" s="506"/>
      <c r="M1248" s="1782">
        <f t="shared" si="164"/>
        <v>18166</v>
      </c>
      <c r="N1248" s="433">
        <f t="shared" si="165"/>
        <v>18158</v>
      </c>
      <c r="O1248" s="427">
        <f t="shared" si="160"/>
        <v>44797</v>
      </c>
      <c r="Q1248" s="1563"/>
      <c r="R1248" s="554"/>
    </row>
    <row r="1249" spans="1:18" s="118" customFormat="1" ht="18" customHeight="1" x14ac:dyDescent="0.2">
      <c r="A1249" s="476" t="str">
        <f t="shared" si="166"/>
        <v>22</v>
      </c>
      <c r="B1249" s="427">
        <v>44798</v>
      </c>
      <c r="C1249" s="426" t="s">
        <v>3</v>
      </c>
      <c r="D1249" s="428" t="s">
        <v>98</v>
      </c>
      <c r="E1249" s="429">
        <v>5</v>
      </c>
      <c r="F1249" s="471">
        <v>5</v>
      </c>
      <c r="G1249" s="470">
        <v>5</v>
      </c>
      <c r="H1249" s="481">
        <f t="shared" si="161"/>
        <v>8</v>
      </c>
      <c r="I1249" s="431">
        <f t="shared" si="162"/>
        <v>0</v>
      </c>
      <c r="J1249" s="431">
        <f t="shared" si="163"/>
        <v>3</v>
      </c>
      <c r="K1249" s="506"/>
      <c r="L1249" s="506"/>
      <c r="M1249" s="1782">
        <f t="shared" si="164"/>
        <v>18171</v>
      </c>
      <c r="N1249" s="433">
        <f t="shared" si="165"/>
        <v>18163</v>
      </c>
      <c r="O1249" s="427">
        <f t="shared" si="160"/>
        <v>44798</v>
      </c>
      <c r="Q1249" s="1563"/>
      <c r="R1249" s="554"/>
    </row>
    <row r="1250" spans="1:18" s="118" customFormat="1" ht="18" customHeight="1" x14ac:dyDescent="0.2">
      <c r="A1250" s="476" t="str">
        <f t="shared" si="166"/>
        <v>22</v>
      </c>
      <c r="B1250" s="427">
        <v>44799</v>
      </c>
      <c r="C1250" s="426" t="s">
        <v>4</v>
      </c>
      <c r="D1250" s="428" t="s">
        <v>98</v>
      </c>
      <c r="E1250" s="429">
        <v>5</v>
      </c>
      <c r="F1250" s="471">
        <v>5</v>
      </c>
      <c r="G1250" s="470">
        <v>5</v>
      </c>
      <c r="H1250" s="481">
        <f t="shared" si="161"/>
        <v>8</v>
      </c>
      <c r="I1250" s="431">
        <f t="shared" si="162"/>
        <v>0</v>
      </c>
      <c r="J1250" s="431">
        <f t="shared" si="163"/>
        <v>3</v>
      </c>
      <c r="K1250" s="506"/>
      <c r="L1250" s="506"/>
      <c r="M1250" s="1782">
        <f t="shared" si="164"/>
        <v>18176</v>
      </c>
      <c r="N1250" s="433">
        <f t="shared" si="165"/>
        <v>18168</v>
      </c>
      <c r="O1250" s="427">
        <f t="shared" si="160"/>
        <v>44799</v>
      </c>
      <c r="Q1250" s="1563"/>
      <c r="R1250" s="554"/>
    </row>
    <row r="1251" spans="1:18" s="118" customFormat="1" ht="18" customHeight="1" x14ac:dyDescent="0.2">
      <c r="A1251" s="747" t="str">
        <f t="shared" si="166"/>
        <v>22</v>
      </c>
      <c r="B1251" s="748">
        <v>44800</v>
      </c>
      <c r="C1251" s="749" t="s">
        <v>5</v>
      </c>
      <c r="D1251" s="732" t="s">
        <v>99</v>
      </c>
      <c r="E1251" s="731"/>
      <c r="F1251" s="735"/>
      <c r="G1251" s="731"/>
      <c r="H1251" s="736">
        <f t="shared" si="161"/>
        <v>8</v>
      </c>
      <c r="I1251" s="737">
        <f t="shared" si="162"/>
        <v>0</v>
      </c>
      <c r="J1251" s="737">
        <f t="shared" si="163"/>
        <v>8</v>
      </c>
      <c r="K1251" s="738"/>
      <c r="L1251" s="738"/>
      <c r="M1251" s="1787">
        <f t="shared" si="164"/>
        <v>18176</v>
      </c>
      <c r="N1251" s="739">
        <f t="shared" si="165"/>
        <v>18168</v>
      </c>
      <c r="O1251" s="427">
        <f t="shared" si="160"/>
        <v>44800</v>
      </c>
      <c r="Q1251" s="1563"/>
      <c r="R1251" s="554"/>
    </row>
    <row r="1252" spans="1:18" s="118" customFormat="1" ht="18" customHeight="1" x14ac:dyDescent="0.2">
      <c r="A1252" s="747" t="str">
        <f t="shared" si="166"/>
        <v>22</v>
      </c>
      <c r="B1252" s="748">
        <v>44801</v>
      </c>
      <c r="C1252" s="749" t="s">
        <v>100</v>
      </c>
      <c r="D1252" s="732" t="s">
        <v>99</v>
      </c>
      <c r="E1252" s="731"/>
      <c r="F1252" s="735"/>
      <c r="G1252" s="731"/>
      <c r="H1252" s="736">
        <f t="shared" si="161"/>
        <v>8</v>
      </c>
      <c r="I1252" s="737">
        <f t="shared" si="162"/>
        <v>0</v>
      </c>
      <c r="J1252" s="737">
        <f t="shared" si="163"/>
        <v>8</v>
      </c>
      <c r="K1252" s="738"/>
      <c r="L1252" s="738"/>
      <c r="M1252" s="1787">
        <f t="shared" si="164"/>
        <v>18176</v>
      </c>
      <c r="N1252" s="739">
        <f t="shared" si="165"/>
        <v>18168</v>
      </c>
      <c r="O1252" s="427">
        <f t="shared" si="160"/>
        <v>44801</v>
      </c>
      <c r="Q1252" s="1563"/>
      <c r="R1252" s="554"/>
    </row>
    <row r="1253" spans="1:18" s="118" customFormat="1" ht="18" customHeight="1" x14ac:dyDescent="0.2">
      <c r="A1253" s="476" t="str">
        <f t="shared" si="166"/>
        <v>22</v>
      </c>
      <c r="B1253" s="427">
        <v>44802</v>
      </c>
      <c r="C1253" s="426" t="s">
        <v>0</v>
      </c>
      <c r="D1253" s="428" t="s">
        <v>98</v>
      </c>
      <c r="E1253" s="429">
        <v>5</v>
      </c>
      <c r="F1253" s="471">
        <v>5</v>
      </c>
      <c r="G1253" s="470">
        <v>5</v>
      </c>
      <c r="H1253" s="481">
        <f t="shared" si="161"/>
        <v>8</v>
      </c>
      <c r="I1253" s="431">
        <f t="shared" si="162"/>
        <v>0</v>
      </c>
      <c r="J1253" s="431">
        <f t="shared" si="163"/>
        <v>3</v>
      </c>
      <c r="K1253" s="506"/>
      <c r="L1253" s="506"/>
      <c r="M1253" s="1782">
        <f t="shared" si="164"/>
        <v>18181</v>
      </c>
      <c r="N1253" s="433">
        <f t="shared" si="165"/>
        <v>18173</v>
      </c>
      <c r="O1253" s="427">
        <f t="shared" si="160"/>
        <v>44802</v>
      </c>
      <c r="Q1253" s="1563"/>
      <c r="R1253" s="554"/>
    </row>
    <row r="1254" spans="1:18" s="118" customFormat="1" ht="18" customHeight="1" x14ac:dyDescent="0.2">
      <c r="A1254" s="476" t="str">
        <f t="shared" si="166"/>
        <v>22</v>
      </c>
      <c r="B1254" s="427">
        <v>44803</v>
      </c>
      <c r="C1254" s="426" t="s">
        <v>1</v>
      </c>
      <c r="D1254" s="428" t="s">
        <v>98</v>
      </c>
      <c r="E1254" s="429">
        <v>5</v>
      </c>
      <c r="F1254" s="471">
        <v>5</v>
      </c>
      <c r="G1254" s="470">
        <v>5</v>
      </c>
      <c r="H1254" s="481">
        <f t="shared" si="161"/>
        <v>8</v>
      </c>
      <c r="I1254" s="431">
        <f t="shared" si="162"/>
        <v>0</v>
      </c>
      <c r="J1254" s="431">
        <f t="shared" si="163"/>
        <v>3</v>
      </c>
      <c r="K1254" s="506" t="s">
        <v>1208</v>
      </c>
      <c r="L1254" s="506"/>
      <c r="M1254" s="1782">
        <f t="shared" si="164"/>
        <v>18186</v>
      </c>
      <c r="N1254" s="433">
        <f t="shared" si="165"/>
        <v>18178</v>
      </c>
      <c r="O1254" s="427">
        <f t="shared" si="160"/>
        <v>44803</v>
      </c>
      <c r="Q1254" s="1563"/>
      <c r="R1254" s="554"/>
    </row>
    <row r="1255" spans="1:18" s="118" customFormat="1" ht="18" customHeight="1" x14ac:dyDescent="0.2">
      <c r="A1255" s="476" t="str">
        <f t="shared" si="166"/>
        <v>22</v>
      </c>
      <c r="B1255" s="427">
        <v>44804</v>
      </c>
      <c r="C1255" s="426" t="s">
        <v>2</v>
      </c>
      <c r="D1255" s="428" t="s">
        <v>98</v>
      </c>
      <c r="E1255" s="429">
        <v>5</v>
      </c>
      <c r="F1255" s="471">
        <v>5</v>
      </c>
      <c r="G1255" s="470">
        <v>5</v>
      </c>
      <c r="H1255" s="481">
        <f t="shared" si="161"/>
        <v>8</v>
      </c>
      <c r="I1255" s="431">
        <f t="shared" si="162"/>
        <v>0</v>
      </c>
      <c r="J1255" s="431">
        <f t="shared" si="163"/>
        <v>3</v>
      </c>
      <c r="K1255" s="506"/>
      <c r="L1255" s="506"/>
      <c r="M1255" s="1782">
        <f t="shared" si="164"/>
        <v>18191</v>
      </c>
      <c r="N1255" s="433">
        <f t="shared" si="165"/>
        <v>18183</v>
      </c>
      <c r="O1255" s="427">
        <f t="shared" si="160"/>
        <v>44804</v>
      </c>
      <c r="Q1255" s="1563"/>
      <c r="R1255" s="554"/>
    </row>
    <row r="1256" spans="1:18" s="118" customFormat="1" ht="18" customHeight="1" x14ac:dyDescent="0.2">
      <c r="A1256" s="476" t="str">
        <f t="shared" si="166"/>
        <v>22</v>
      </c>
      <c r="B1256" s="427">
        <v>44805</v>
      </c>
      <c r="C1256" s="426" t="s">
        <v>3</v>
      </c>
      <c r="D1256" s="428" t="s">
        <v>98</v>
      </c>
      <c r="E1256" s="429">
        <v>4</v>
      </c>
      <c r="F1256" s="471">
        <v>5</v>
      </c>
      <c r="G1256" s="470">
        <v>4</v>
      </c>
      <c r="H1256" s="481">
        <f t="shared" si="161"/>
        <v>9</v>
      </c>
      <c r="I1256" s="431">
        <f t="shared" si="162"/>
        <v>0</v>
      </c>
      <c r="J1256" s="431">
        <f t="shared" si="163"/>
        <v>4</v>
      </c>
      <c r="K1256" s="506"/>
      <c r="L1256" s="506"/>
      <c r="M1256" s="1782">
        <f t="shared" si="164"/>
        <v>18196</v>
      </c>
      <c r="N1256" s="433">
        <f t="shared" si="165"/>
        <v>18187</v>
      </c>
      <c r="O1256" s="427">
        <f t="shared" si="160"/>
        <v>44805</v>
      </c>
      <c r="Q1256" s="1563"/>
      <c r="R1256" s="554"/>
    </row>
    <row r="1257" spans="1:18" s="118" customFormat="1" ht="18" customHeight="1" x14ac:dyDescent="0.2">
      <c r="A1257" s="476" t="str">
        <f t="shared" si="166"/>
        <v>22</v>
      </c>
      <c r="B1257" s="427">
        <v>44806</v>
      </c>
      <c r="C1257" s="426" t="s">
        <v>4</v>
      </c>
      <c r="D1257" s="428" t="s">
        <v>98</v>
      </c>
      <c r="E1257" s="429">
        <v>5</v>
      </c>
      <c r="F1257" s="471">
        <v>5</v>
      </c>
      <c r="G1257" s="470">
        <v>5</v>
      </c>
      <c r="H1257" s="481">
        <f t="shared" si="161"/>
        <v>9</v>
      </c>
      <c r="I1257" s="431">
        <f t="shared" si="162"/>
        <v>0</v>
      </c>
      <c r="J1257" s="431">
        <f t="shared" si="163"/>
        <v>4</v>
      </c>
      <c r="K1257" s="506"/>
      <c r="L1257" s="506"/>
      <c r="M1257" s="1782">
        <f t="shared" si="164"/>
        <v>18201</v>
      </c>
      <c r="N1257" s="433">
        <f t="shared" si="165"/>
        <v>18192</v>
      </c>
      <c r="O1257" s="427">
        <f t="shared" si="160"/>
        <v>44806</v>
      </c>
      <c r="Q1257" s="1563"/>
      <c r="R1257" s="554"/>
    </row>
    <row r="1258" spans="1:18" s="118" customFormat="1" ht="18" customHeight="1" x14ac:dyDescent="0.2">
      <c r="A1258" s="747" t="str">
        <f t="shared" si="166"/>
        <v>22</v>
      </c>
      <c r="B1258" s="748">
        <v>44807</v>
      </c>
      <c r="C1258" s="749" t="s">
        <v>5</v>
      </c>
      <c r="D1258" s="732" t="s">
        <v>99</v>
      </c>
      <c r="E1258" s="731"/>
      <c r="F1258" s="735"/>
      <c r="G1258" s="731"/>
      <c r="H1258" s="736">
        <f t="shared" si="161"/>
        <v>9</v>
      </c>
      <c r="I1258" s="737">
        <f t="shared" si="162"/>
        <v>0</v>
      </c>
      <c r="J1258" s="737">
        <f t="shared" si="163"/>
        <v>9</v>
      </c>
      <c r="K1258" s="738"/>
      <c r="L1258" s="738"/>
      <c r="M1258" s="1787">
        <f t="shared" si="164"/>
        <v>18201</v>
      </c>
      <c r="N1258" s="739">
        <f t="shared" si="165"/>
        <v>18192</v>
      </c>
      <c r="O1258" s="427">
        <f t="shared" si="160"/>
        <v>44807</v>
      </c>
      <c r="Q1258" s="1563"/>
      <c r="R1258" s="554"/>
    </row>
    <row r="1259" spans="1:18" s="118" customFormat="1" ht="18" customHeight="1" x14ac:dyDescent="0.2">
      <c r="A1259" s="747" t="str">
        <f t="shared" si="166"/>
        <v>22</v>
      </c>
      <c r="B1259" s="748">
        <v>44808</v>
      </c>
      <c r="C1259" s="749" t="s">
        <v>100</v>
      </c>
      <c r="D1259" s="732" t="s">
        <v>99</v>
      </c>
      <c r="E1259" s="731"/>
      <c r="F1259" s="735"/>
      <c r="G1259" s="731"/>
      <c r="H1259" s="736">
        <f t="shared" si="161"/>
        <v>9</v>
      </c>
      <c r="I1259" s="737">
        <f t="shared" si="162"/>
        <v>0</v>
      </c>
      <c r="J1259" s="737">
        <f t="shared" si="163"/>
        <v>9</v>
      </c>
      <c r="K1259" s="738"/>
      <c r="L1259" s="738"/>
      <c r="M1259" s="1787">
        <f t="shared" si="164"/>
        <v>18201</v>
      </c>
      <c r="N1259" s="739">
        <f t="shared" si="165"/>
        <v>18192</v>
      </c>
      <c r="O1259" s="427">
        <f t="shared" si="160"/>
        <v>44808</v>
      </c>
      <c r="Q1259" s="1563"/>
      <c r="R1259" s="554"/>
    </row>
    <row r="1260" spans="1:18" s="118" customFormat="1" ht="18" customHeight="1" x14ac:dyDescent="0.2">
      <c r="A1260" s="476" t="str">
        <f t="shared" si="166"/>
        <v>22</v>
      </c>
      <c r="B1260" s="427">
        <v>44809</v>
      </c>
      <c r="C1260" s="426" t="s">
        <v>0</v>
      </c>
      <c r="D1260" s="428" t="s">
        <v>98</v>
      </c>
      <c r="E1260" s="429">
        <v>6</v>
      </c>
      <c r="F1260" s="471">
        <v>5</v>
      </c>
      <c r="G1260" s="470">
        <v>6</v>
      </c>
      <c r="H1260" s="481">
        <f t="shared" si="161"/>
        <v>8</v>
      </c>
      <c r="I1260" s="431">
        <f t="shared" si="162"/>
        <v>0</v>
      </c>
      <c r="J1260" s="431">
        <f t="shared" si="163"/>
        <v>3</v>
      </c>
      <c r="K1260" s="506"/>
      <c r="L1260" s="506"/>
      <c r="M1260" s="1782">
        <f t="shared" si="164"/>
        <v>18206</v>
      </c>
      <c r="N1260" s="433">
        <f t="shared" si="165"/>
        <v>18198</v>
      </c>
      <c r="O1260" s="427">
        <f t="shared" si="160"/>
        <v>44809</v>
      </c>
      <c r="Q1260" s="1563"/>
      <c r="R1260" s="554"/>
    </row>
    <row r="1261" spans="1:18" s="118" customFormat="1" ht="18" customHeight="1" x14ac:dyDescent="0.2">
      <c r="A1261" s="476" t="str">
        <f t="shared" si="166"/>
        <v>22</v>
      </c>
      <c r="B1261" s="427">
        <v>44810</v>
      </c>
      <c r="C1261" s="426" t="s">
        <v>1</v>
      </c>
      <c r="D1261" s="428" t="s">
        <v>98</v>
      </c>
      <c r="E1261" s="429">
        <v>5</v>
      </c>
      <c r="F1261" s="471">
        <v>5</v>
      </c>
      <c r="G1261" s="470">
        <v>5</v>
      </c>
      <c r="H1261" s="481">
        <f t="shared" si="161"/>
        <v>8</v>
      </c>
      <c r="I1261" s="431">
        <f t="shared" si="162"/>
        <v>0</v>
      </c>
      <c r="J1261" s="431">
        <f t="shared" si="163"/>
        <v>3</v>
      </c>
      <c r="K1261" s="506" t="s">
        <v>1209</v>
      </c>
      <c r="L1261" s="506"/>
      <c r="M1261" s="1782">
        <f t="shared" si="164"/>
        <v>18211</v>
      </c>
      <c r="N1261" s="433">
        <f t="shared" si="165"/>
        <v>18203</v>
      </c>
      <c r="O1261" s="427">
        <f t="shared" si="160"/>
        <v>44810</v>
      </c>
      <c r="Q1261" s="1563"/>
      <c r="R1261" s="554"/>
    </row>
    <row r="1262" spans="1:18" s="118" customFormat="1" ht="18" customHeight="1" x14ac:dyDescent="0.2">
      <c r="A1262" s="476" t="str">
        <f t="shared" si="166"/>
        <v>22</v>
      </c>
      <c r="B1262" s="427">
        <v>44811</v>
      </c>
      <c r="C1262" s="426" t="s">
        <v>2</v>
      </c>
      <c r="D1262" s="428" t="s">
        <v>98</v>
      </c>
      <c r="E1262" s="429">
        <v>6</v>
      </c>
      <c r="F1262" s="471">
        <v>5</v>
      </c>
      <c r="G1262" s="470">
        <v>6</v>
      </c>
      <c r="H1262" s="481">
        <f t="shared" si="161"/>
        <v>7</v>
      </c>
      <c r="I1262" s="431">
        <f t="shared" si="162"/>
        <v>0</v>
      </c>
      <c r="J1262" s="431">
        <f t="shared" si="163"/>
        <v>2</v>
      </c>
      <c r="K1262" s="506"/>
      <c r="L1262" s="506"/>
      <c r="M1262" s="1782">
        <f t="shared" si="164"/>
        <v>18216</v>
      </c>
      <c r="N1262" s="433">
        <f t="shared" si="165"/>
        <v>18209</v>
      </c>
      <c r="O1262" s="427">
        <f t="shared" si="160"/>
        <v>44811</v>
      </c>
      <c r="Q1262" s="1563"/>
      <c r="R1262" s="554"/>
    </row>
    <row r="1263" spans="1:18" s="118" customFormat="1" ht="18" customHeight="1" x14ac:dyDescent="0.2">
      <c r="A1263" s="476" t="str">
        <f t="shared" si="166"/>
        <v>22</v>
      </c>
      <c r="B1263" s="427">
        <v>44812</v>
      </c>
      <c r="C1263" s="426" t="s">
        <v>3</v>
      </c>
      <c r="D1263" s="428" t="s">
        <v>98</v>
      </c>
      <c r="E1263" s="429">
        <v>5</v>
      </c>
      <c r="F1263" s="471">
        <v>5</v>
      </c>
      <c r="G1263" s="470">
        <v>5</v>
      </c>
      <c r="H1263" s="481">
        <f t="shared" si="161"/>
        <v>7</v>
      </c>
      <c r="I1263" s="431">
        <f t="shared" si="162"/>
        <v>0</v>
      </c>
      <c r="J1263" s="431">
        <f t="shared" si="163"/>
        <v>2</v>
      </c>
      <c r="K1263" s="983"/>
      <c r="L1263" s="983"/>
      <c r="M1263" s="1782">
        <f t="shared" si="164"/>
        <v>18221</v>
      </c>
      <c r="N1263" s="433">
        <f t="shared" si="165"/>
        <v>18214</v>
      </c>
      <c r="O1263" s="427">
        <f t="shared" si="160"/>
        <v>44812</v>
      </c>
      <c r="Q1263" s="1563"/>
      <c r="R1263" s="554"/>
    </row>
    <row r="1264" spans="1:18" s="118" customFormat="1" ht="18" customHeight="1" x14ac:dyDescent="0.2">
      <c r="A1264" s="476" t="str">
        <f t="shared" si="166"/>
        <v>22</v>
      </c>
      <c r="B1264" s="427">
        <v>44813</v>
      </c>
      <c r="C1264" s="426" t="s">
        <v>4</v>
      </c>
      <c r="D1264" s="428" t="s">
        <v>98</v>
      </c>
      <c r="E1264" s="429">
        <v>6</v>
      </c>
      <c r="F1264" s="471">
        <v>5</v>
      </c>
      <c r="G1264" s="470">
        <v>6</v>
      </c>
      <c r="H1264" s="481">
        <f t="shared" si="161"/>
        <v>6</v>
      </c>
      <c r="I1264" s="431">
        <f t="shared" si="162"/>
        <v>0</v>
      </c>
      <c r="J1264" s="431">
        <f t="shared" si="163"/>
        <v>1</v>
      </c>
      <c r="K1264" s="506"/>
      <c r="L1264" s="506"/>
      <c r="M1264" s="1782">
        <f t="shared" si="164"/>
        <v>18226</v>
      </c>
      <c r="N1264" s="433">
        <f t="shared" si="165"/>
        <v>18220</v>
      </c>
      <c r="O1264" s="427">
        <f t="shared" si="160"/>
        <v>44813</v>
      </c>
      <c r="Q1264" s="1563"/>
      <c r="R1264" s="554"/>
    </row>
    <row r="1265" spans="1:18" s="118" customFormat="1" ht="18" customHeight="1" x14ac:dyDescent="0.2">
      <c r="A1265" s="747" t="str">
        <f t="shared" si="166"/>
        <v>22</v>
      </c>
      <c r="B1265" s="748">
        <v>44814</v>
      </c>
      <c r="C1265" s="749" t="s">
        <v>5</v>
      </c>
      <c r="D1265" s="732" t="s">
        <v>99</v>
      </c>
      <c r="E1265" s="731"/>
      <c r="F1265" s="735"/>
      <c r="G1265" s="731"/>
      <c r="H1265" s="736">
        <f t="shared" si="161"/>
        <v>6</v>
      </c>
      <c r="I1265" s="737">
        <f t="shared" si="162"/>
        <v>0</v>
      </c>
      <c r="J1265" s="737">
        <f t="shared" si="163"/>
        <v>6</v>
      </c>
      <c r="K1265" s="738"/>
      <c r="L1265" s="738"/>
      <c r="M1265" s="1787">
        <f t="shared" si="164"/>
        <v>18226</v>
      </c>
      <c r="N1265" s="739">
        <f t="shared" si="165"/>
        <v>18220</v>
      </c>
      <c r="O1265" s="427">
        <f t="shared" si="160"/>
        <v>44814</v>
      </c>
      <c r="Q1265" s="1563"/>
      <c r="R1265" s="554"/>
    </row>
    <row r="1266" spans="1:18" s="118" customFormat="1" ht="18" customHeight="1" x14ac:dyDescent="0.2">
      <c r="A1266" s="747" t="str">
        <f t="shared" si="166"/>
        <v>22</v>
      </c>
      <c r="B1266" s="748">
        <v>44815</v>
      </c>
      <c r="C1266" s="749" t="s">
        <v>100</v>
      </c>
      <c r="D1266" s="732" t="s">
        <v>99</v>
      </c>
      <c r="E1266" s="731"/>
      <c r="F1266" s="735"/>
      <c r="G1266" s="731"/>
      <c r="H1266" s="736">
        <f t="shared" si="161"/>
        <v>6</v>
      </c>
      <c r="I1266" s="737">
        <f t="shared" si="162"/>
        <v>0</v>
      </c>
      <c r="J1266" s="737">
        <f t="shared" si="163"/>
        <v>6</v>
      </c>
      <c r="K1266" s="738"/>
      <c r="L1266" s="738"/>
      <c r="M1266" s="1787">
        <f t="shared" si="164"/>
        <v>18226</v>
      </c>
      <c r="N1266" s="739">
        <f t="shared" si="165"/>
        <v>18220</v>
      </c>
      <c r="O1266" s="427">
        <f t="shared" si="160"/>
        <v>44815</v>
      </c>
      <c r="Q1266" s="1563"/>
      <c r="R1266" s="554"/>
    </row>
    <row r="1267" spans="1:18" s="118" customFormat="1" ht="18" customHeight="1" x14ac:dyDescent="0.2">
      <c r="A1267" s="476" t="str">
        <f t="shared" si="166"/>
        <v>22</v>
      </c>
      <c r="B1267" s="427">
        <v>44816</v>
      </c>
      <c r="C1267" s="426" t="s">
        <v>0</v>
      </c>
      <c r="D1267" s="428" t="s">
        <v>98</v>
      </c>
      <c r="E1267" s="429">
        <v>5</v>
      </c>
      <c r="F1267" s="471">
        <v>5</v>
      </c>
      <c r="G1267" s="470">
        <v>5</v>
      </c>
      <c r="H1267" s="481">
        <f t="shared" si="161"/>
        <v>6</v>
      </c>
      <c r="I1267" s="431">
        <f t="shared" si="162"/>
        <v>0</v>
      </c>
      <c r="J1267" s="431">
        <f t="shared" si="163"/>
        <v>1</v>
      </c>
      <c r="K1267" s="506"/>
      <c r="L1267" s="506"/>
      <c r="M1267" s="1782">
        <f t="shared" si="164"/>
        <v>18231</v>
      </c>
      <c r="N1267" s="433">
        <f t="shared" si="165"/>
        <v>18225</v>
      </c>
      <c r="O1267" s="427">
        <f t="shared" si="160"/>
        <v>44816</v>
      </c>
      <c r="Q1267" s="1563"/>
      <c r="R1267" s="554"/>
    </row>
    <row r="1268" spans="1:18" s="118" customFormat="1" ht="18" customHeight="1" x14ac:dyDescent="0.2">
      <c r="A1268" s="476" t="str">
        <f t="shared" si="166"/>
        <v>22</v>
      </c>
      <c r="B1268" s="427">
        <v>44817</v>
      </c>
      <c r="C1268" s="426" t="s">
        <v>1</v>
      </c>
      <c r="D1268" s="428" t="s">
        <v>98</v>
      </c>
      <c r="E1268" s="429">
        <v>6</v>
      </c>
      <c r="F1268" s="471">
        <v>5</v>
      </c>
      <c r="G1268" s="470">
        <v>6</v>
      </c>
      <c r="H1268" s="481">
        <f t="shared" si="161"/>
        <v>5</v>
      </c>
      <c r="I1268" s="431">
        <f t="shared" si="162"/>
        <v>0</v>
      </c>
      <c r="J1268" s="431">
        <f t="shared" si="163"/>
        <v>0</v>
      </c>
      <c r="K1268" s="506"/>
      <c r="L1268" s="506"/>
      <c r="M1268" s="1782">
        <f t="shared" si="164"/>
        <v>18236</v>
      </c>
      <c r="N1268" s="433">
        <f t="shared" si="165"/>
        <v>18231</v>
      </c>
      <c r="O1268" s="427">
        <f t="shared" si="160"/>
        <v>44817</v>
      </c>
      <c r="Q1268" s="1563"/>
      <c r="R1268" s="554"/>
    </row>
    <row r="1269" spans="1:18" s="118" customFormat="1" ht="18" customHeight="1" x14ac:dyDescent="0.2">
      <c r="A1269" s="476" t="str">
        <f t="shared" si="166"/>
        <v>22</v>
      </c>
      <c r="B1269" s="427">
        <v>44818</v>
      </c>
      <c r="C1269" s="426" t="s">
        <v>2</v>
      </c>
      <c r="D1269" s="428" t="s">
        <v>98</v>
      </c>
      <c r="E1269" s="429">
        <v>4</v>
      </c>
      <c r="F1269" s="471">
        <v>4</v>
      </c>
      <c r="G1269" s="470">
        <v>4</v>
      </c>
      <c r="H1269" s="481">
        <f t="shared" si="161"/>
        <v>5</v>
      </c>
      <c r="I1269" s="431">
        <f t="shared" si="162"/>
        <v>0</v>
      </c>
      <c r="J1269" s="431">
        <f t="shared" si="163"/>
        <v>1</v>
      </c>
      <c r="K1269" s="506" t="s">
        <v>1205</v>
      </c>
      <c r="L1269" s="506"/>
      <c r="M1269" s="1782">
        <f t="shared" si="164"/>
        <v>18240</v>
      </c>
      <c r="N1269" s="433">
        <f t="shared" si="165"/>
        <v>18235</v>
      </c>
      <c r="O1269" s="427">
        <f t="shared" si="160"/>
        <v>44818</v>
      </c>
      <c r="Q1269" s="1563"/>
      <c r="R1269" s="554"/>
    </row>
    <row r="1270" spans="1:18" s="118" customFormat="1" ht="18" customHeight="1" x14ac:dyDescent="0.2">
      <c r="A1270" s="476" t="str">
        <f t="shared" si="166"/>
        <v>22</v>
      </c>
      <c r="B1270" s="427">
        <v>44819</v>
      </c>
      <c r="C1270" s="426" t="s">
        <v>3</v>
      </c>
      <c r="D1270" s="428" t="s">
        <v>98</v>
      </c>
      <c r="E1270" s="429">
        <v>5</v>
      </c>
      <c r="F1270" s="471">
        <v>4</v>
      </c>
      <c r="G1270" s="470">
        <v>5</v>
      </c>
      <c r="H1270" s="481">
        <f t="shared" si="161"/>
        <v>4</v>
      </c>
      <c r="I1270" s="431">
        <f t="shared" si="162"/>
        <v>0</v>
      </c>
      <c r="J1270" s="431">
        <f t="shared" si="163"/>
        <v>0</v>
      </c>
      <c r="K1270" s="506"/>
      <c r="L1270" s="506"/>
      <c r="M1270" s="1782">
        <f t="shared" si="164"/>
        <v>18244</v>
      </c>
      <c r="N1270" s="433">
        <f t="shared" si="165"/>
        <v>18240</v>
      </c>
      <c r="O1270" s="427">
        <f t="shared" si="160"/>
        <v>44819</v>
      </c>
      <c r="Q1270" s="1563"/>
      <c r="R1270" s="554"/>
    </row>
    <row r="1271" spans="1:18" s="118" customFormat="1" ht="18" customHeight="1" x14ac:dyDescent="0.2">
      <c r="A1271" s="476" t="str">
        <f t="shared" si="166"/>
        <v>22</v>
      </c>
      <c r="B1271" s="427">
        <v>44820</v>
      </c>
      <c r="C1271" s="426" t="s">
        <v>4</v>
      </c>
      <c r="D1271" s="428" t="s">
        <v>98</v>
      </c>
      <c r="E1271" s="429">
        <v>4</v>
      </c>
      <c r="F1271" s="471">
        <v>4</v>
      </c>
      <c r="G1271" s="470">
        <v>4</v>
      </c>
      <c r="H1271" s="481">
        <f t="shared" si="161"/>
        <v>4</v>
      </c>
      <c r="I1271" s="431">
        <f t="shared" si="162"/>
        <v>0</v>
      </c>
      <c r="J1271" s="431">
        <f t="shared" si="163"/>
        <v>0</v>
      </c>
      <c r="K1271" s="506"/>
      <c r="L1271" s="506"/>
      <c r="M1271" s="1782">
        <f t="shared" si="164"/>
        <v>18248</v>
      </c>
      <c r="N1271" s="433">
        <f t="shared" si="165"/>
        <v>18244</v>
      </c>
      <c r="O1271" s="427">
        <f t="shared" si="160"/>
        <v>44820</v>
      </c>
      <c r="Q1271" s="1563"/>
      <c r="R1271" s="554"/>
    </row>
    <row r="1272" spans="1:18" s="118" customFormat="1" ht="18" customHeight="1" x14ac:dyDescent="0.2">
      <c r="A1272" s="747" t="str">
        <f t="shared" si="166"/>
        <v>22</v>
      </c>
      <c r="B1272" s="748">
        <v>44821</v>
      </c>
      <c r="C1272" s="749" t="s">
        <v>5</v>
      </c>
      <c r="D1272" s="732" t="s">
        <v>99</v>
      </c>
      <c r="E1272" s="731"/>
      <c r="F1272" s="735"/>
      <c r="G1272" s="731"/>
      <c r="H1272" s="736">
        <f t="shared" si="161"/>
        <v>4</v>
      </c>
      <c r="I1272" s="737">
        <f t="shared" si="162"/>
        <v>0</v>
      </c>
      <c r="J1272" s="737">
        <f t="shared" si="163"/>
        <v>4</v>
      </c>
      <c r="K1272" s="738"/>
      <c r="L1272" s="738"/>
      <c r="M1272" s="1787">
        <f t="shared" si="164"/>
        <v>18248</v>
      </c>
      <c r="N1272" s="739">
        <f t="shared" si="165"/>
        <v>18244</v>
      </c>
      <c r="O1272" s="427">
        <f t="shared" si="160"/>
        <v>44821</v>
      </c>
      <c r="Q1272" s="1563"/>
      <c r="R1272" s="554"/>
    </row>
    <row r="1273" spans="1:18" s="118" customFormat="1" ht="18" customHeight="1" x14ac:dyDescent="0.2">
      <c r="A1273" s="747" t="str">
        <f t="shared" si="166"/>
        <v>22</v>
      </c>
      <c r="B1273" s="748">
        <v>44822</v>
      </c>
      <c r="C1273" s="749" t="s">
        <v>100</v>
      </c>
      <c r="D1273" s="732" t="s">
        <v>99</v>
      </c>
      <c r="E1273" s="731"/>
      <c r="F1273" s="735"/>
      <c r="G1273" s="731"/>
      <c r="H1273" s="736">
        <f t="shared" si="161"/>
        <v>4</v>
      </c>
      <c r="I1273" s="737">
        <f t="shared" si="162"/>
        <v>0</v>
      </c>
      <c r="J1273" s="737">
        <f t="shared" si="163"/>
        <v>4</v>
      </c>
      <c r="K1273" s="738"/>
      <c r="L1273" s="738"/>
      <c r="M1273" s="1787">
        <f t="shared" si="164"/>
        <v>18248</v>
      </c>
      <c r="N1273" s="739">
        <f t="shared" si="165"/>
        <v>18244</v>
      </c>
      <c r="O1273" s="427">
        <f t="shared" si="160"/>
        <v>44822</v>
      </c>
      <c r="Q1273" s="1563"/>
      <c r="R1273" s="554"/>
    </row>
    <row r="1274" spans="1:18" s="118" customFormat="1" ht="18" customHeight="1" x14ac:dyDescent="0.2">
      <c r="A1274" s="747" t="str">
        <f t="shared" si="166"/>
        <v>22</v>
      </c>
      <c r="B1274" s="748">
        <v>44823</v>
      </c>
      <c r="C1274" s="749" t="s">
        <v>0</v>
      </c>
      <c r="D1274" s="732" t="s">
        <v>99</v>
      </c>
      <c r="E1274" s="731"/>
      <c r="F1274" s="735"/>
      <c r="G1274" s="731"/>
      <c r="H1274" s="736">
        <f t="shared" si="161"/>
        <v>4</v>
      </c>
      <c r="I1274" s="737">
        <f t="shared" si="162"/>
        <v>0</v>
      </c>
      <c r="J1274" s="737">
        <f t="shared" si="163"/>
        <v>4</v>
      </c>
      <c r="K1274" s="738"/>
      <c r="L1274" s="738"/>
      <c r="M1274" s="1787">
        <f t="shared" si="164"/>
        <v>18248</v>
      </c>
      <c r="N1274" s="739">
        <f t="shared" si="165"/>
        <v>18244</v>
      </c>
      <c r="O1274" s="427">
        <f t="shared" si="160"/>
        <v>44823</v>
      </c>
      <c r="Q1274" s="1563"/>
      <c r="R1274" s="554"/>
    </row>
    <row r="1275" spans="1:18" s="118" customFormat="1" ht="18" customHeight="1" x14ac:dyDescent="0.2">
      <c r="A1275" s="476" t="str">
        <f t="shared" si="166"/>
        <v>22</v>
      </c>
      <c r="B1275" s="427">
        <v>44824</v>
      </c>
      <c r="C1275" s="426" t="s">
        <v>1</v>
      </c>
      <c r="D1275" s="428" t="s">
        <v>98</v>
      </c>
      <c r="E1275" s="429">
        <v>4</v>
      </c>
      <c r="F1275" s="471">
        <v>4</v>
      </c>
      <c r="G1275" s="470">
        <v>4</v>
      </c>
      <c r="H1275" s="481">
        <f t="shared" si="161"/>
        <v>4</v>
      </c>
      <c r="I1275" s="431">
        <f t="shared" si="162"/>
        <v>0</v>
      </c>
      <c r="J1275" s="431">
        <f t="shared" si="163"/>
        <v>0</v>
      </c>
      <c r="K1275" s="506" t="s">
        <v>1211</v>
      </c>
      <c r="L1275" s="506"/>
      <c r="M1275" s="1782">
        <f t="shared" si="164"/>
        <v>18252</v>
      </c>
      <c r="N1275" s="433">
        <f t="shared" si="165"/>
        <v>18248</v>
      </c>
      <c r="O1275" s="427">
        <f t="shared" si="160"/>
        <v>44824</v>
      </c>
      <c r="Q1275" s="1563"/>
      <c r="R1275" s="554"/>
    </row>
    <row r="1276" spans="1:18" s="118" customFormat="1" ht="18" customHeight="1" x14ac:dyDescent="0.2">
      <c r="A1276" s="476" t="str">
        <f t="shared" si="166"/>
        <v>22</v>
      </c>
      <c r="B1276" s="427">
        <v>44825</v>
      </c>
      <c r="C1276" s="426" t="s">
        <v>2</v>
      </c>
      <c r="D1276" s="428" t="s">
        <v>98</v>
      </c>
      <c r="E1276" s="429">
        <v>4</v>
      </c>
      <c r="F1276" s="471">
        <v>4</v>
      </c>
      <c r="G1276" s="470">
        <v>4</v>
      </c>
      <c r="H1276" s="481">
        <f t="shared" si="161"/>
        <v>4</v>
      </c>
      <c r="I1276" s="431">
        <f t="shared" si="162"/>
        <v>0</v>
      </c>
      <c r="J1276" s="431">
        <f t="shared" si="163"/>
        <v>0</v>
      </c>
      <c r="K1276" s="506"/>
      <c r="L1276" s="506"/>
      <c r="M1276" s="1782">
        <f t="shared" si="164"/>
        <v>18256</v>
      </c>
      <c r="N1276" s="433">
        <f t="shared" si="165"/>
        <v>18252</v>
      </c>
      <c r="O1276" s="427">
        <f t="shared" si="160"/>
        <v>44825</v>
      </c>
      <c r="Q1276" s="1563"/>
      <c r="R1276" s="554"/>
    </row>
    <row r="1277" spans="1:18" s="118" customFormat="1" ht="18" customHeight="1" x14ac:dyDescent="0.2">
      <c r="A1277" s="476" t="str">
        <f t="shared" si="166"/>
        <v>22</v>
      </c>
      <c r="B1277" s="427">
        <v>44826</v>
      </c>
      <c r="C1277" s="426" t="s">
        <v>3</v>
      </c>
      <c r="D1277" s="428" t="s">
        <v>98</v>
      </c>
      <c r="E1277" s="429">
        <v>4</v>
      </c>
      <c r="F1277" s="471">
        <v>4</v>
      </c>
      <c r="G1277" s="470">
        <v>4</v>
      </c>
      <c r="H1277" s="481">
        <f t="shared" si="161"/>
        <v>4</v>
      </c>
      <c r="I1277" s="431">
        <f t="shared" si="162"/>
        <v>0</v>
      </c>
      <c r="J1277" s="431">
        <f t="shared" si="163"/>
        <v>0</v>
      </c>
      <c r="K1277" s="506" t="s">
        <v>1211</v>
      </c>
      <c r="L1277" s="506"/>
      <c r="M1277" s="1782">
        <f t="shared" si="164"/>
        <v>18260</v>
      </c>
      <c r="N1277" s="433">
        <f t="shared" si="165"/>
        <v>18256</v>
      </c>
      <c r="O1277" s="427">
        <f t="shared" si="160"/>
        <v>44826</v>
      </c>
      <c r="Q1277" s="1563"/>
      <c r="R1277" s="554"/>
    </row>
    <row r="1278" spans="1:18" s="118" customFormat="1" ht="18" customHeight="1" x14ac:dyDescent="0.2">
      <c r="A1278" s="747" t="str">
        <f t="shared" si="166"/>
        <v>22</v>
      </c>
      <c r="B1278" s="748">
        <v>44827</v>
      </c>
      <c r="C1278" s="749" t="s">
        <v>4</v>
      </c>
      <c r="D1278" s="732" t="s">
        <v>99</v>
      </c>
      <c r="E1278" s="731"/>
      <c r="F1278" s="735"/>
      <c r="G1278" s="731"/>
      <c r="H1278" s="736">
        <f t="shared" si="161"/>
        <v>4</v>
      </c>
      <c r="I1278" s="737">
        <f t="shared" si="162"/>
        <v>0</v>
      </c>
      <c r="J1278" s="737">
        <f t="shared" si="163"/>
        <v>4</v>
      </c>
      <c r="K1278" s="738"/>
      <c r="L1278" s="738"/>
      <c r="M1278" s="1787">
        <f t="shared" si="164"/>
        <v>18260</v>
      </c>
      <c r="N1278" s="739">
        <f t="shared" si="165"/>
        <v>18256</v>
      </c>
      <c r="O1278" s="427">
        <f t="shared" si="160"/>
        <v>44827</v>
      </c>
      <c r="Q1278" s="1563"/>
      <c r="R1278" s="554"/>
    </row>
    <row r="1279" spans="1:18" s="118" customFormat="1" ht="18" customHeight="1" x14ac:dyDescent="0.2">
      <c r="A1279" s="476" t="str">
        <f t="shared" si="166"/>
        <v>22</v>
      </c>
      <c r="B1279" s="427">
        <v>44828</v>
      </c>
      <c r="C1279" s="426" t="s">
        <v>5</v>
      </c>
      <c r="D1279" s="428" t="s">
        <v>98</v>
      </c>
      <c r="E1279" s="429">
        <v>0</v>
      </c>
      <c r="F1279" s="471">
        <v>4</v>
      </c>
      <c r="G1279" s="470">
        <v>0</v>
      </c>
      <c r="H1279" s="481">
        <f t="shared" si="161"/>
        <v>8</v>
      </c>
      <c r="I1279" s="431">
        <f t="shared" si="162"/>
        <v>0</v>
      </c>
      <c r="J1279" s="431">
        <f t="shared" si="163"/>
        <v>4</v>
      </c>
      <c r="K1279" s="506" t="s">
        <v>1213</v>
      </c>
      <c r="L1279" s="506"/>
      <c r="M1279" s="1782">
        <f t="shared" si="164"/>
        <v>18264</v>
      </c>
      <c r="N1279" s="433">
        <f t="shared" si="165"/>
        <v>18256</v>
      </c>
      <c r="O1279" s="427">
        <f t="shared" si="160"/>
        <v>44828</v>
      </c>
      <c r="Q1279" s="1563"/>
      <c r="R1279" s="554"/>
    </row>
    <row r="1280" spans="1:18" s="118" customFormat="1" ht="18" customHeight="1" x14ac:dyDescent="0.2">
      <c r="A1280" s="747" t="str">
        <f t="shared" si="166"/>
        <v>22</v>
      </c>
      <c r="B1280" s="748">
        <v>44829</v>
      </c>
      <c r="C1280" s="749" t="s">
        <v>100</v>
      </c>
      <c r="D1280" s="732" t="s">
        <v>99</v>
      </c>
      <c r="E1280" s="731"/>
      <c r="F1280" s="735"/>
      <c r="G1280" s="731"/>
      <c r="H1280" s="736">
        <f t="shared" si="161"/>
        <v>8</v>
      </c>
      <c r="I1280" s="737">
        <f t="shared" si="162"/>
        <v>0</v>
      </c>
      <c r="J1280" s="737">
        <f t="shared" si="163"/>
        <v>8</v>
      </c>
      <c r="K1280" s="738"/>
      <c r="L1280" s="738"/>
      <c r="M1280" s="1787">
        <f t="shared" si="164"/>
        <v>18264</v>
      </c>
      <c r="N1280" s="739">
        <f t="shared" si="165"/>
        <v>18256</v>
      </c>
      <c r="O1280" s="427">
        <f t="shared" si="160"/>
        <v>44829</v>
      </c>
      <c r="Q1280" s="1563"/>
      <c r="R1280" s="554"/>
    </row>
    <row r="1281" spans="1:18" s="118" customFormat="1" ht="18" customHeight="1" x14ac:dyDescent="0.2">
      <c r="A1281" s="476" t="str">
        <f t="shared" si="166"/>
        <v>22</v>
      </c>
      <c r="B1281" s="427">
        <v>44830</v>
      </c>
      <c r="C1281" s="426" t="s">
        <v>0</v>
      </c>
      <c r="D1281" s="428" t="s">
        <v>98</v>
      </c>
      <c r="E1281" s="429">
        <v>4</v>
      </c>
      <c r="F1281" s="471">
        <v>4</v>
      </c>
      <c r="G1281" s="470">
        <v>4</v>
      </c>
      <c r="H1281" s="481">
        <f t="shared" si="161"/>
        <v>8</v>
      </c>
      <c r="I1281" s="431">
        <f t="shared" si="162"/>
        <v>0</v>
      </c>
      <c r="J1281" s="431">
        <f t="shared" si="163"/>
        <v>4</v>
      </c>
      <c r="K1281" s="506"/>
      <c r="L1281" s="506"/>
      <c r="M1281" s="1782">
        <f t="shared" si="164"/>
        <v>18268</v>
      </c>
      <c r="N1281" s="433">
        <f t="shared" si="165"/>
        <v>18260</v>
      </c>
      <c r="O1281" s="427">
        <f t="shared" si="160"/>
        <v>44830</v>
      </c>
      <c r="Q1281" s="1563"/>
      <c r="R1281" s="554"/>
    </row>
    <row r="1282" spans="1:18" s="118" customFormat="1" ht="18" customHeight="1" x14ac:dyDescent="0.2">
      <c r="A1282" s="476" t="str">
        <f t="shared" si="166"/>
        <v>22</v>
      </c>
      <c r="B1282" s="427">
        <v>44831</v>
      </c>
      <c r="C1282" s="426" t="s">
        <v>1</v>
      </c>
      <c r="D1282" s="428" t="s">
        <v>98</v>
      </c>
      <c r="E1282" s="429">
        <v>6</v>
      </c>
      <c r="F1282" s="471">
        <v>4</v>
      </c>
      <c r="G1282" s="470">
        <v>6</v>
      </c>
      <c r="H1282" s="481">
        <f t="shared" si="161"/>
        <v>6</v>
      </c>
      <c r="I1282" s="431">
        <f t="shared" si="162"/>
        <v>0</v>
      </c>
      <c r="J1282" s="431">
        <f t="shared" si="163"/>
        <v>2</v>
      </c>
      <c r="K1282" s="506"/>
      <c r="L1282" s="506"/>
      <c r="M1282" s="1782">
        <f t="shared" si="164"/>
        <v>18272</v>
      </c>
      <c r="N1282" s="433">
        <f t="shared" si="165"/>
        <v>18266</v>
      </c>
      <c r="O1282" s="427">
        <f t="shared" si="160"/>
        <v>44831</v>
      </c>
      <c r="Q1282" s="1563"/>
      <c r="R1282" s="554"/>
    </row>
    <row r="1283" spans="1:18" s="118" customFormat="1" ht="18" customHeight="1" x14ac:dyDescent="0.2">
      <c r="A1283" s="476" t="str">
        <f t="shared" si="166"/>
        <v>22</v>
      </c>
      <c r="B1283" s="427">
        <v>44832</v>
      </c>
      <c r="C1283" s="426" t="s">
        <v>2</v>
      </c>
      <c r="D1283" s="428" t="s">
        <v>98</v>
      </c>
      <c r="E1283" s="429">
        <v>0</v>
      </c>
      <c r="F1283" s="471">
        <v>4</v>
      </c>
      <c r="G1283" s="470">
        <v>0</v>
      </c>
      <c r="H1283" s="481">
        <f t="shared" si="161"/>
        <v>10</v>
      </c>
      <c r="I1283" s="431">
        <f t="shared" si="162"/>
        <v>0</v>
      </c>
      <c r="J1283" s="431">
        <f t="shared" si="163"/>
        <v>6</v>
      </c>
      <c r="K1283" s="506"/>
      <c r="L1283" s="506"/>
      <c r="M1283" s="1782">
        <f t="shared" si="164"/>
        <v>18276</v>
      </c>
      <c r="N1283" s="433">
        <f t="shared" si="165"/>
        <v>18266</v>
      </c>
      <c r="O1283" s="427">
        <f t="shared" si="160"/>
        <v>44832</v>
      </c>
      <c r="Q1283" s="1563"/>
      <c r="R1283" s="554"/>
    </row>
    <row r="1284" spans="1:18" s="118" customFormat="1" ht="18" customHeight="1" x14ac:dyDescent="0.2">
      <c r="A1284" s="476" t="str">
        <f t="shared" si="166"/>
        <v>22</v>
      </c>
      <c r="B1284" s="427">
        <v>44833</v>
      </c>
      <c r="C1284" s="426" t="s">
        <v>3</v>
      </c>
      <c r="D1284" s="428" t="s">
        <v>98</v>
      </c>
      <c r="E1284" s="429">
        <v>0</v>
      </c>
      <c r="F1284" s="471">
        <v>4</v>
      </c>
      <c r="G1284" s="470">
        <v>0</v>
      </c>
      <c r="H1284" s="481">
        <f t="shared" si="161"/>
        <v>14</v>
      </c>
      <c r="I1284" s="431">
        <f t="shared" si="162"/>
        <v>0</v>
      </c>
      <c r="J1284" s="431">
        <f t="shared" si="163"/>
        <v>10</v>
      </c>
      <c r="K1284" s="506"/>
      <c r="L1284" s="506"/>
      <c r="M1284" s="1782">
        <f t="shared" si="164"/>
        <v>18280</v>
      </c>
      <c r="N1284" s="433">
        <f t="shared" si="165"/>
        <v>18266</v>
      </c>
      <c r="O1284" s="427">
        <f t="shared" si="160"/>
        <v>44833</v>
      </c>
      <c r="Q1284" s="1563"/>
      <c r="R1284" s="554"/>
    </row>
    <row r="1285" spans="1:18" s="118" customFormat="1" ht="18" customHeight="1" x14ac:dyDescent="0.2">
      <c r="A1285" s="476" t="str">
        <f t="shared" si="166"/>
        <v>22</v>
      </c>
      <c r="B1285" s="427">
        <v>44834</v>
      </c>
      <c r="C1285" s="426" t="s">
        <v>4</v>
      </c>
      <c r="D1285" s="428" t="s">
        <v>98</v>
      </c>
      <c r="E1285" s="429">
        <v>4</v>
      </c>
      <c r="F1285" s="471">
        <v>4</v>
      </c>
      <c r="G1285" s="470">
        <v>4</v>
      </c>
      <c r="H1285" s="481">
        <f t="shared" si="161"/>
        <v>14</v>
      </c>
      <c r="I1285" s="431">
        <f t="shared" si="162"/>
        <v>0</v>
      </c>
      <c r="J1285" s="431">
        <f t="shared" si="163"/>
        <v>10</v>
      </c>
      <c r="K1285" s="506"/>
      <c r="L1285" s="506"/>
      <c r="M1285" s="1782">
        <f t="shared" si="164"/>
        <v>18284</v>
      </c>
      <c r="N1285" s="433">
        <f t="shared" si="165"/>
        <v>18270</v>
      </c>
      <c r="O1285" s="427">
        <f t="shared" si="160"/>
        <v>44834</v>
      </c>
      <c r="Q1285" s="1563"/>
      <c r="R1285" s="554"/>
    </row>
    <row r="1286" spans="1:18" s="118" customFormat="1" ht="18" customHeight="1" x14ac:dyDescent="0.2">
      <c r="A1286" s="747" t="str">
        <f t="shared" si="166"/>
        <v>22</v>
      </c>
      <c r="B1286" s="748">
        <v>44835</v>
      </c>
      <c r="C1286" s="749" t="s">
        <v>5</v>
      </c>
      <c r="D1286" s="732" t="s">
        <v>99</v>
      </c>
      <c r="E1286" s="731"/>
      <c r="F1286" s="735"/>
      <c r="G1286" s="731"/>
      <c r="H1286" s="736">
        <f t="shared" si="161"/>
        <v>14</v>
      </c>
      <c r="I1286" s="737">
        <f t="shared" si="162"/>
        <v>0</v>
      </c>
      <c r="J1286" s="737">
        <f t="shared" si="163"/>
        <v>14</v>
      </c>
      <c r="K1286" s="738"/>
      <c r="L1286" s="738"/>
      <c r="M1286" s="1787">
        <f t="shared" si="164"/>
        <v>18284</v>
      </c>
      <c r="N1286" s="739">
        <f t="shared" si="165"/>
        <v>18270</v>
      </c>
      <c r="O1286" s="427">
        <f t="shared" si="160"/>
        <v>44835</v>
      </c>
      <c r="Q1286" s="1563"/>
      <c r="R1286" s="554"/>
    </row>
    <row r="1287" spans="1:18" s="118" customFormat="1" ht="18" customHeight="1" x14ac:dyDescent="0.2">
      <c r="A1287" s="747" t="str">
        <f t="shared" si="166"/>
        <v>22</v>
      </c>
      <c r="B1287" s="748">
        <v>44836</v>
      </c>
      <c r="C1287" s="749" t="s">
        <v>100</v>
      </c>
      <c r="D1287" s="732" t="s">
        <v>99</v>
      </c>
      <c r="E1287" s="731"/>
      <c r="F1287" s="735"/>
      <c r="G1287" s="731"/>
      <c r="H1287" s="736">
        <f t="shared" si="161"/>
        <v>14</v>
      </c>
      <c r="I1287" s="737">
        <f t="shared" si="162"/>
        <v>0</v>
      </c>
      <c r="J1287" s="737">
        <f t="shared" si="163"/>
        <v>14</v>
      </c>
      <c r="K1287" s="738"/>
      <c r="L1287" s="738"/>
      <c r="M1287" s="1787">
        <f t="shared" si="164"/>
        <v>18284</v>
      </c>
      <c r="N1287" s="739">
        <f t="shared" si="165"/>
        <v>18270</v>
      </c>
      <c r="O1287" s="427">
        <f t="shared" si="160"/>
        <v>44836</v>
      </c>
      <c r="Q1287" s="1563"/>
      <c r="R1287" s="554"/>
    </row>
    <row r="1288" spans="1:18" s="118" customFormat="1" ht="18" customHeight="1" x14ac:dyDescent="0.2">
      <c r="A1288" s="476" t="str">
        <f t="shared" si="166"/>
        <v>22</v>
      </c>
      <c r="B1288" s="427">
        <v>44837</v>
      </c>
      <c r="C1288" s="426" t="s">
        <v>0</v>
      </c>
      <c r="D1288" s="428" t="s">
        <v>98</v>
      </c>
      <c r="E1288" s="429">
        <v>5</v>
      </c>
      <c r="F1288" s="471">
        <v>4</v>
      </c>
      <c r="G1288" s="470">
        <v>5</v>
      </c>
      <c r="H1288" s="481">
        <f t="shared" si="161"/>
        <v>13</v>
      </c>
      <c r="I1288" s="431">
        <f t="shared" si="162"/>
        <v>0</v>
      </c>
      <c r="J1288" s="431">
        <f t="shared" si="163"/>
        <v>9</v>
      </c>
      <c r="K1288" s="506"/>
      <c r="L1288" s="506"/>
      <c r="M1288" s="1782">
        <f t="shared" si="164"/>
        <v>18288</v>
      </c>
      <c r="N1288" s="433">
        <f t="shared" si="165"/>
        <v>18275</v>
      </c>
      <c r="O1288" s="427">
        <f t="shared" si="160"/>
        <v>44837</v>
      </c>
      <c r="Q1288" s="1563"/>
      <c r="R1288" s="554"/>
    </row>
    <row r="1289" spans="1:18" s="118" customFormat="1" ht="18" customHeight="1" x14ac:dyDescent="0.2">
      <c r="A1289" s="476" t="str">
        <f t="shared" si="166"/>
        <v>22</v>
      </c>
      <c r="B1289" s="427">
        <v>44838</v>
      </c>
      <c r="C1289" s="426" t="s">
        <v>1</v>
      </c>
      <c r="D1289" s="428" t="s">
        <v>98</v>
      </c>
      <c r="E1289" s="429">
        <v>5</v>
      </c>
      <c r="F1289" s="471">
        <v>4</v>
      </c>
      <c r="G1289" s="470">
        <v>5</v>
      </c>
      <c r="H1289" s="481">
        <f t="shared" si="161"/>
        <v>12</v>
      </c>
      <c r="I1289" s="431">
        <f t="shared" si="162"/>
        <v>0</v>
      </c>
      <c r="J1289" s="431">
        <f t="shared" si="163"/>
        <v>8</v>
      </c>
      <c r="K1289" s="506"/>
      <c r="L1289" s="506"/>
      <c r="M1289" s="1782">
        <f t="shared" si="164"/>
        <v>18292</v>
      </c>
      <c r="N1289" s="433">
        <f t="shared" si="165"/>
        <v>18280</v>
      </c>
      <c r="O1289" s="427">
        <f t="shared" si="160"/>
        <v>44838</v>
      </c>
      <c r="Q1289" s="1563"/>
      <c r="R1289" s="554"/>
    </row>
    <row r="1290" spans="1:18" s="118" customFormat="1" ht="18" customHeight="1" x14ac:dyDescent="0.2">
      <c r="A1290" s="476" t="str">
        <f t="shared" si="166"/>
        <v>22</v>
      </c>
      <c r="B1290" s="427">
        <v>44839</v>
      </c>
      <c r="C1290" s="426" t="s">
        <v>2</v>
      </c>
      <c r="D1290" s="428" t="s">
        <v>98</v>
      </c>
      <c r="E1290" s="429">
        <v>5</v>
      </c>
      <c r="F1290" s="471">
        <v>4</v>
      </c>
      <c r="G1290" s="470">
        <v>5</v>
      </c>
      <c r="H1290" s="481">
        <f t="shared" si="161"/>
        <v>11</v>
      </c>
      <c r="I1290" s="431">
        <f t="shared" si="162"/>
        <v>0</v>
      </c>
      <c r="J1290" s="431">
        <f t="shared" si="163"/>
        <v>7</v>
      </c>
      <c r="K1290" s="506"/>
      <c r="L1290" s="506"/>
      <c r="M1290" s="1782">
        <f t="shared" si="164"/>
        <v>18296</v>
      </c>
      <c r="N1290" s="433">
        <f t="shared" si="165"/>
        <v>18285</v>
      </c>
      <c r="O1290" s="427">
        <f t="shared" si="160"/>
        <v>44839</v>
      </c>
      <c r="Q1290" s="1563"/>
      <c r="R1290" s="554"/>
    </row>
    <row r="1291" spans="1:18" s="118" customFormat="1" ht="18" customHeight="1" x14ac:dyDescent="0.2">
      <c r="A1291" s="476" t="str">
        <f t="shared" si="166"/>
        <v>22</v>
      </c>
      <c r="B1291" s="427">
        <v>44840</v>
      </c>
      <c r="C1291" s="426" t="s">
        <v>3</v>
      </c>
      <c r="D1291" s="428" t="s">
        <v>98</v>
      </c>
      <c r="E1291" s="429">
        <v>5</v>
      </c>
      <c r="F1291" s="471">
        <v>4</v>
      </c>
      <c r="G1291" s="470">
        <v>5</v>
      </c>
      <c r="H1291" s="481">
        <f t="shared" si="161"/>
        <v>10</v>
      </c>
      <c r="I1291" s="431">
        <f t="shared" si="162"/>
        <v>0</v>
      </c>
      <c r="J1291" s="431">
        <f t="shared" si="163"/>
        <v>6</v>
      </c>
      <c r="K1291" s="506"/>
      <c r="L1291" s="506"/>
      <c r="M1291" s="1782">
        <f t="shared" si="164"/>
        <v>18300</v>
      </c>
      <c r="N1291" s="433">
        <f t="shared" si="165"/>
        <v>18290</v>
      </c>
      <c r="O1291" s="427">
        <f t="shared" si="160"/>
        <v>44840</v>
      </c>
      <c r="Q1291" s="1563"/>
      <c r="R1291" s="554"/>
    </row>
    <row r="1292" spans="1:18" s="118" customFormat="1" ht="18" customHeight="1" x14ac:dyDescent="0.2">
      <c r="A1292" s="476" t="str">
        <f t="shared" si="166"/>
        <v>22</v>
      </c>
      <c r="B1292" s="427">
        <v>44841</v>
      </c>
      <c r="C1292" s="426" t="s">
        <v>4</v>
      </c>
      <c r="D1292" s="428" t="s">
        <v>98</v>
      </c>
      <c r="E1292" s="429">
        <v>6</v>
      </c>
      <c r="F1292" s="471">
        <v>4</v>
      </c>
      <c r="G1292" s="470">
        <v>6</v>
      </c>
      <c r="H1292" s="481">
        <f t="shared" si="161"/>
        <v>8</v>
      </c>
      <c r="I1292" s="431">
        <f t="shared" si="162"/>
        <v>0</v>
      </c>
      <c r="J1292" s="431">
        <f t="shared" si="163"/>
        <v>4</v>
      </c>
      <c r="K1292" s="506"/>
      <c r="L1292" s="506"/>
      <c r="M1292" s="1782">
        <f t="shared" si="164"/>
        <v>18304</v>
      </c>
      <c r="N1292" s="433">
        <f t="shared" si="165"/>
        <v>18296</v>
      </c>
      <c r="O1292" s="427">
        <f t="shared" si="160"/>
        <v>44841</v>
      </c>
      <c r="Q1292" s="1563"/>
      <c r="R1292" s="554"/>
    </row>
    <row r="1293" spans="1:18" s="118" customFormat="1" ht="18" customHeight="1" x14ac:dyDescent="0.2">
      <c r="A1293" s="747" t="str">
        <f t="shared" si="166"/>
        <v>22</v>
      </c>
      <c r="B1293" s="748">
        <v>44842</v>
      </c>
      <c r="C1293" s="749" t="s">
        <v>5</v>
      </c>
      <c r="D1293" s="732" t="s">
        <v>99</v>
      </c>
      <c r="E1293" s="731"/>
      <c r="F1293" s="735"/>
      <c r="G1293" s="731"/>
      <c r="H1293" s="736">
        <f t="shared" si="161"/>
        <v>8</v>
      </c>
      <c r="I1293" s="737">
        <f t="shared" si="162"/>
        <v>0</v>
      </c>
      <c r="J1293" s="737">
        <f t="shared" si="163"/>
        <v>8</v>
      </c>
      <c r="K1293" s="738"/>
      <c r="L1293" s="738"/>
      <c r="M1293" s="1787">
        <f t="shared" si="164"/>
        <v>18304</v>
      </c>
      <c r="N1293" s="739">
        <f t="shared" si="165"/>
        <v>18296</v>
      </c>
      <c r="O1293" s="427">
        <f t="shared" si="160"/>
        <v>44842</v>
      </c>
      <c r="Q1293" s="1563"/>
      <c r="R1293" s="554"/>
    </row>
    <row r="1294" spans="1:18" s="118" customFormat="1" ht="18" customHeight="1" x14ac:dyDescent="0.2">
      <c r="A1294" s="747" t="str">
        <f t="shared" si="166"/>
        <v>22</v>
      </c>
      <c r="B1294" s="748">
        <v>44843</v>
      </c>
      <c r="C1294" s="749" t="s">
        <v>100</v>
      </c>
      <c r="D1294" s="732" t="s">
        <v>99</v>
      </c>
      <c r="E1294" s="731"/>
      <c r="F1294" s="735"/>
      <c r="G1294" s="731"/>
      <c r="H1294" s="736">
        <f t="shared" si="161"/>
        <v>8</v>
      </c>
      <c r="I1294" s="737">
        <f t="shared" si="162"/>
        <v>0</v>
      </c>
      <c r="J1294" s="737">
        <f t="shared" si="163"/>
        <v>8</v>
      </c>
      <c r="K1294" s="738"/>
      <c r="L1294" s="738"/>
      <c r="M1294" s="1787">
        <f t="shared" si="164"/>
        <v>18304</v>
      </c>
      <c r="N1294" s="739">
        <f t="shared" si="165"/>
        <v>18296</v>
      </c>
      <c r="O1294" s="427">
        <f t="shared" si="160"/>
        <v>44843</v>
      </c>
      <c r="Q1294" s="1563"/>
      <c r="R1294" s="554"/>
    </row>
    <row r="1295" spans="1:18" s="118" customFormat="1" ht="18" customHeight="1" x14ac:dyDescent="0.2">
      <c r="A1295" s="747" t="str">
        <f t="shared" si="166"/>
        <v>22</v>
      </c>
      <c r="B1295" s="748">
        <v>44844</v>
      </c>
      <c r="C1295" s="749" t="s">
        <v>0</v>
      </c>
      <c r="D1295" s="732" t="s">
        <v>99</v>
      </c>
      <c r="E1295" s="731"/>
      <c r="F1295" s="735"/>
      <c r="G1295" s="731"/>
      <c r="H1295" s="736">
        <f t="shared" si="161"/>
        <v>8</v>
      </c>
      <c r="I1295" s="737">
        <f t="shared" si="162"/>
        <v>0</v>
      </c>
      <c r="J1295" s="737">
        <f t="shared" si="163"/>
        <v>8</v>
      </c>
      <c r="K1295" s="738"/>
      <c r="L1295" s="738"/>
      <c r="M1295" s="1787">
        <f t="shared" si="164"/>
        <v>18304</v>
      </c>
      <c r="N1295" s="739">
        <f t="shared" si="165"/>
        <v>18296</v>
      </c>
      <c r="O1295" s="427">
        <f t="shared" ref="O1295:O1358" si="167">B1295</f>
        <v>44844</v>
      </c>
      <c r="Q1295" s="1563"/>
      <c r="R1295" s="554"/>
    </row>
    <row r="1296" spans="1:18" s="118" customFormat="1" ht="18" customHeight="1" x14ac:dyDescent="0.2">
      <c r="A1296" s="476" t="str">
        <f t="shared" si="166"/>
        <v>22</v>
      </c>
      <c r="B1296" s="427">
        <v>44845</v>
      </c>
      <c r="C1296" s="426" t="s">
        <v>1</v>
      </c>
      <c r="D1296" s="428" t="s">
        <v>98</v>
      </c>
      <c r="E1296" s="429">
        <v>5</v>
      </c>
      <c r="F1296" s="471">
        <v>4</v>
      </c>
      <c r="G1296" s="470">
        <v>5</v>
      </c>
      <c r="H1296" s="481">
        <f t="shared" ref="H1296:H1358" si="168">H1295+F1296-G1296</f>
        <v>7</v>
      </c>
      <c r="I1296" s="431">
        <f t="shared" ref="I1296:I1358" si="169">I1295+G1296-E1296</f>
        <v>0</v>
      </c>
      <c r="J1296" s="431">
        <f t="shared" ref="J1296:J1358" si="170">(G1296-H1295)*-1</f>
        <v>3</v>
      </c>
      <c r="K1296" s="506"/>
      <c r="L1296" s="506"/>
      <c r="M1296" s="1782">
        <f t="shared" ref="M1296:M1358" si="171">M1295+F1296</f>
        <v>18308</v>
      </c>
      <c r="N1296" s="433">
        <f t="shared" ref="N1296:N1358" si="172">N1295+G1296</f>
        <v>18301</v>
      </c>
      <c r="O1296" s="427">
        <f t="shared" si="167"/>
        <v>44845</v>
      </c>
      <c r="Q1296" s="1563"/>
      <c r="R1296" s="554"/>
    </row>
    <row r="1297" spans="1:18" s="118" customFormat="1" ht="18" customHeight="1" x14ac:dyDescent="0.2">
      <c r="A1297" s="476" t="str">
        <f t="shared" si="166"/>
        <v>22</v>
      </c>
      <c r="B1297" s="427">
        <v>44846</v>
      </c>
      <c r="C1297" s="426" t="s">
        <v>2</v>
      </c>
      <c r="D1297" s="428" t="s">
        <v>98</v>
      </c>
      <c r="E1297" s="429">
        <v>5</v>
      </c>
      <c r="F1297" s="471">
        <v>4</v>
      </c>
      <c r="G1297" s="470">
        <v>5</v>
      </c>
      <c r="H1297" s="481">
        <f t="shared" si="168"/>
        <v>6</v>
      </c>
      <c r="I1297" s="431">
        <f t="shared" si="169"/>
        <v>0</v>
      </c>
      <c r="J1297" s="431">
        <f t="shared" si="170"/>
        <v>2</v>
      </c>
      <c r="K1297" s="506"/>
      <c r="L1297" s="506"/>
      <c r="M1297" s="1782">
        <f t="shared" si="171"/>
        <v>18312</v>
      </c>
      <c r="N1297" s="433">
        <f t="shared" si="172"/>
        <v>18306</v>
      </c>
      <c r="O1297" s="427">
        <f t="shared" si="167"/>
        <v>44846</v>
      </c>
      <c r="Q1297" s="1563"/>
      <c r="R1297" s="554"/>
    </row>
    <row r="1298" spans="1:18" s="118" customFormat="1" ht="18" customHeight="1" x14ac:dyDescent="0.2">
      <c r="A1298" s="476" t="str">
        <f t="shared" si="166"/>
        <v>22</v>
      </c>
      <c r="B1298" s="427">
        <v>44847</v>
      </c>
      <c r="C1298" s="426" t="s">
        <v>3</v>
      </c>
      <c r="D1298" s="428" t="s">
        <v>98</v>
      </c>
      <c r="E1298" s="429">
        <v>6</v>
      </c>
      <c r="F1298" s="471">
        <v>4</v>
      </c>
      <c r="G1298" s="470">
        <v>6</v>
      </c>
      <c r="H1298" s="481">
        <f t="shared" si="168"/>
        <v>4</v>
      </c>
      <c r="I1298" s="431">
        <f t="shared" si="169"/>
        <v>0</v>
      </c>
      <c r="J1298" s="431">
        <f t="shared" si="170"/>
        <v>0</v>
      </c>
      <c r="K1298" s="506"/>
      <c r="L1298" s="506"/>
      <c r="M1298" s="1782">
        <f t="shared" si="171"/>
        <v>18316</v>
      </c>
      <c r="N1298" s="433">
        <f t="shared" si="172"/>
        <v>18312</v>
      </c>
      <c r="O1298" s="427">
        <f t="shared" si="167"/>
        <v>44847</v>
      </c>
      <c r="Q1298" s="1563"/>
      <c r="R1298" s="554"/>
    </row>
    <row r="1299" spans="1:18" s="118" customFormat="1" ht="18" customHeight="1" x14ac:dyDescent="0.2">
      <c r="A1299" s="476" t="str">
        <f t="shared" si="166"/>
        <v>22</v>
      </c>
      <c r="B1299" s="427">
        <v>44848</v>
      </c>
      <c r="C1299" s="426" t="s">
        <v>4</v>
      </c>
      <c r="D1299" s="428" t="s">
        <v>98</v>
      </c>
      <c r="E1299" s="429">
        <v>3</v>
      </c>
      <c r="F1299" s="471">
        <v>5</v>
      </c>
      <c r="G1299" s="470">
        <v>3</v>
      </c>
      <c r="H1299" s="481">
        <f t="shared" si="168"/>
        <v>6</v>
      </c>
      <c r="I1299" s="431">
        <f t="shared" si="169"/>
        <v>0</v>
      </c>
      <c r="J1299" s="431">
        <f t="shared" si="170"/>
        <v>1</v>
      </c>
      <c r="K1299" s="506"/>
      <c r="L1299" s="506"/>
      <c r="M1299" s="1782">
        <f t="shared" si="171"/>
        <v>18321</v>
      </c>
      <c r="N1299" s="433">
        <f t="shared" si="172"/>
        <v>18315</v>
      </c>
      <c r="O1299" s="427">
        <f t="shared" si="167"/>
        <v>44848</v>
      </c>
      <c r="Q1299" s="1563"/>
      <c r="R1299" s="554"/>
    </row>
    <row r="1300" spans="1:18" s="118" customFormat="1" ht="18" customHeight="1" x14ac:dyDescent="0.2">
      <c r="A1300" s="747" t="str">
        <f t="shared" si="166"/>
        <v>22</v>
      </c>
      <c r="B1300" s="748">
        <v>44849</v>
      </c>
      <c r="C1300" s="749" t="s">
        <v>5</v>
      </c>
      <c r="D1300" s="732" t="s">
        <v>99</v>
      </c>
      <c r="E1300" s="731"/>
      <c r="F1300" s="735"/>
      <c r="G1300" s="731"/>
      <c r="H1300" s="736">
        <f t="shared" si="168"/>
        <v>6</v>
      </c>
      <c r="I1300" s="737">
        <f t="shared" si="169"/>
        <v>0</v>
      </c>
      <c r="J1300" s="737">
        <f t="shared" si="170"/>
        <v>6</v>
      </c>
      <c r="K1300" s="733" t="s">
        <v>776</v>
      </c>
      <c r="L1300" s="733"/>
      <c r="M1300" s="1787">
        <f t="shared" si="171"/>
        <v>18321</v>
      </c>
      <c r="N1300" s="739">
        <f t="shared" si="172"/>
        <v>18315</v>
      </c>
      <c r="O1300" s="427">
        <f t="shared" si="167"/>
        <v>44849</v>
      </c>
      <c r="Q1300" s="1563"/>
      <c r="R1300" s="554"/>
    </row>
    <row r="1301" spans="1:18" s="118" customFormat="1" ht="18" customHeight="1" x14ac:dyDescent="0.2">
      <c r="A1301" s="747" t="str">
        <f t="shared" si="166"/>
        <v>22</v>
      </c>
      <c r="B1301" s="748">
        <v>44850</v>
      </c>
      <c r="C1301" s="749" t="s">
        <v>100</v>
      </c>
      <c r="D1301" s="732" t="s">
        <v>99</v>
      </c>
      <c r="E1301" s="731"/>
      <c r="F1301" s="735"/>
      <c r="G1301" s="731"/>
      <c r="H1301" s="736">
        <f t="shared" si="168"/>
        <v>6</v>
      </c>
      <c r="I1301" s="737">
        <f t="shared" si="169"/>
        <v>0</v>
      </c>
      <c r="J1301" s="737">
        <f t="shared" si="170"/>
        <v>6</v>
      </c>
      <c r="K1301" s="738"/>
      <c r="L1301" s="738"/>
      <c r="M1301" s="1787">
        <f t="shared" si="171"/>
        <v>18321</v>
      </c>
      <c r="N1301" s="739">
        <f t="shared" si="172"/>
        <v>18315</v>
      </c>
      <c r="O1301" s="427">
        <f t="shared" si="167"/>
        <v>44850</v>
      </c>
      <c r="Q1301" s="1563"/>
      <c r="R1301" s="554"/>
    </row>
    <row r="1302" spans="1:18" s="118" customFormat="1" ht="18" customHeight="1" x14ac:dyDescent="0.2">
      <c r="A1302" s="476" t="str">
        <f t="shared" si="166"/>
        <v>22</v>
      </c>
      <c r="B1302" s="427">
        <v>44851</v>
      </c>
      <c r="C1302" s="426" t="s">
        <v>0</v>
      </c>
      <c r="D1302" s="428" t="s">
        <v>98</v>
      </c>
      <c r="E1302" s="429">
        <v>5</v>
      </c>
      <c r="F1302" s="471">
        <v>5</v>
      </c>
      <c r="G1302" s="470">
        <v>5</v>
      </c>
      <c r="H1302" s="481">
        <f t="shared" si="168"/>
        <v>6</v>
      </c>
      <c r="I1302" s="431">
        <f t="shared" si="169"/>
        <v>0</v>
      </c>
      <c r="J1302" s="431">
        <f t="shared" si="170"/>
        <v>1</v>
      </c>
      <c r="K1302" s="506" t="s">
        <v>1217</v>
      </c>
      <c r="L1302" s="506"/>
      <c r="M1302" s="1782">
        <f t="shared" si="171"/>
        <v>18326</v>
      </c>
      <c r="N1302" s="433">
        <f t="shared" si="172"/>
        <v>18320</v>
      </c>
      <c r="O1302" s="427">
        <f t="shared" si="167"/>
        <v>44851</v>
      </c>
      <c r="Q1302" s="1563"/>
      <c r="R1302" s="554"/>
    </row>
    <row r="1303" spans="1:18" s="118" customFormat="1" ht="18" customHeight="1" x14ac:dyDescent="0.2">
      <c r="A1303" s="476" t="str">
        <f t="shared" si="166"/>
        <v>22</v>
      </c>
      <c r="B1303" s="427">
        <v>44852</v>
      </c>
      <c r="C1303" s="426" t="s">
        <v>1</v>
      </c>
      <c r="D1303" s="428" t="s">
        <v>98</v>
      </c>
      <c r="E1303" s="429">
        <v>4</v>
      </c>
      <c r="F1303" s="471">
        <v>5</v>
      </c>
      <c r="G1303" s="470">
        <v>4</v>
      </c>
      <c r="H1303" s="481">
        <f t="shared" si="168"/>
        <v>7</v>
      </c>
      <c r="I1303" s="431">
        <f t="shared" si="169"/>
        <v>0</v>
      </c>
      <c r="J1303" s="431">
        <f t="shared" si="170"/>
        <v>2</v>
      </c>
      <c r="K1303" s="506" t="s">
        <v>1218</v>
      </c>
      <c r="L1303" s="506"/>
      <c r="M1303" s="1782">
        <f t="shared" si="171"/>
        <v>18331</v>
      </c>
      <c r="N1303" s="433">
        <f t="shared" si="172"/>
        <v>18324</v>
      </c>
      <c r="O1303" s="427">
        <f t="shared" si="167"/>
        <v>44852</v>
      </c>
      <c r="Q1303" s="1563"/>
      <c r="R1303" s="554"/>
    </row>
    <row r="1304" spans="1:18" s="118" customFormat="1" ht="18" customHeight="1" x14ac:dyDescent="0.2">
      <c r="A1304" s="476" t="str">
        <f t="shared" si="166"/>
        <v>22</v>
      </c>
      <c r="B1304" s="427">
        <v>44853</v>
      </c>
      <c r="C1304" s="426" t="s">
        <v>2</v>
      </c>
      <c r="D1304" s="428" t="s">
        <v>98</v>
      </c>
      <c r="E1304" s="429">
        <v>3</v>
      </c>
      <c r="F1304" s="471">
        <v>5</v>
      </c>
      <c r="G1304" s="470">
        <v>3</v>
      </c>
      <c r="H1304" s="481">
        <f t="shared" si="168"/>
        <v>9</v>
      </c>
      <c r="I1304" s="431">
        <f t="shared" si="169"/>
        <v>0</v>
      </c>
      <c r="J1304" s="431">
        <f t="shared" si="170"/>
        <v>4</v>
      </c>
      <c r="K1304" s="506"/>
      <c r="L1304" s="506"/>
      <c r="M1304" s="1782">
        <f t="shared" si="171"/>
        <v>18336</v>
      </c>
      <c r="N1304" s="433">
        <f t="shared" si="172"/>
        <v>18327</v>
      </c>
      <c r="O1304" s="427">
        <f t="shared" si="167"/>
        <v>44853</v>
      </c>
      <c r="Q1304" s="1563"/>
      <c r="R1304" s="554"/>
    </row>
    <row r="1305" spans="1:18" s="118" customFormat="1" ht="18" customHeight="1" x14ac:dyDescent="0.2">
      <c r="A1305" s="476" t="str">
        <f t="shared" si="166"/>
        <v>22</v>
      </c>
      <c r="B1305" s="427">
        <v>44854</v>
      </c>
      <c r="C1305" s="426" t="s">
        <v>3</v>
      </c>
      <c r="D1305" s="428" t="s">
        <v>98</v>
      </c>
      <c r="E1305" s="429">
        <v>4</v>
      </c>
      <c r="F1305" s="471">
        <v>5</v>
      </c>
      <c r="G1305" s="470">
        <v>4</v>
      </c>
      <c r="H1305" s="481">
        <f t="shared" si="168"/>
        <v>10</v>
      </c>
      <c r="I1305" s="431">
        <f t="shared" si="169"/>
        <v>0</v>
      </c>
      <c r="J1305" s="431">
        <f t="shared" si="170"/>
        <v>5</v>
      </c>
      <c r="K1305" s="506"/>
      <c r="L1305" s="506"/>
      <c r="M1305" s="1782">
        <f t="shared" si="171"/>
        <v>18341</v>
      </c>
      <c r="N1305" s="433">
        <f t="shared" si="172"/>
        <v>18331</v>
      </c>
      <c r="O1305" s="427">
        <f t="shared" si="167"/>
        <v>44854</v>
      </c>
      <c r="Q1305" s="1563"/>
      <c r="R1305" s="554"/>
    </row>
    <row r="1306" spans="1:18" s="118" customFormat="1" ht="18" customHeight="1" x14ac:dyDescent="0.2">
      <c r="A1306" s="476" t="str">
        <f t="shared" si="166"/>
        <v>22</v>
      </c>
      <c r="B1306" s="427">
        <v>44855</v>
      </c>
      <c r="C1306" s="426" t="s">
        <v>4</v>
      </c>
      <c r="D1306" s="428" t="s">
        <v>98</v>
      </c>
      <c r="E1306" s="429">
        <v>4</v>
      </c>
      <c r="F1306" s="471">
        <v>5</v>
      </c>
      <c r="G1306" s="470">
        <v>4</v>
      </c>
      <c r="H1306" s="481">
        <f t="shared" si="168"/>
        <v>11</v>
      </c>
      <c r="I1306" s="431">
        <f t="shared" si="169"/>
        <v>0</v>
      </c>
      <c r="J1306" s="431">
        <f t="shared" si="170"/>
        <v>6</v>
      </c>
      <c r="K1306" s="506"/>
      <c r="L1306" s="506"/>
      <c r="M1306" s="1782">
        <f t="shared" si="171"/>
        <v>18346</v>
      </c>
      <c r="N1306" s="433">
        <f t="shared" si="172"/>
        <v>18335</v>
      </c>
      <c r="O1306" s="427">
        <f t="shared" si="167"/>
        <v>44855</v>
      </c>
      <c r="Q1306" s="1563"/>
      <c r="R1306" s="554"/>
    </row>
    <row r="1307" spans="1:18" s="118" customFormat="1" ht="18" customHeight="1" x14ac:dyDescent="0.2">
      <c r="A1307" s="747" t="str">
        <f t="shared" ref="A1307:A1370" si="173">TEXT(B1307,"YY")</f>
        <v>22</v>
      </c>
      <c r="B1307" s="748">
        <v>44856</v>
      </c>
      <c r="C1307" s="749" t="s">
        <v>5</v>
      </c>
      <c r="D1307" s="732" t="s">
        <v>99</v>
      </c>
      <c r="E1307" s="731"/>
      <c r="F1307" s="735"/>
      <c r="G1307" s="731"/>
      <c r="H1307" s="736">
        <f t="shared" si="168"/>
        <v>11</v>
      </c>
      <c r="I1307" s="737">
        <f t="shared" si="169"/>
        <v>0</v>
      </c>
      <c r="J1307" s="737">
        <f t="shared" si="170"/>
        <v>11</v>
      </c>
      <c r="K1307" s="738"/>
      <c r="L1307" s="738"/>
      <c r="M1307" s="1787">
        <f t="shared" si="171"/>
        <v>18346</v>
      </c>
      <c r="N1307" s="739">
        <f t="shared" si="172"/>
        <v>18335</v>
      </c>
      <c r="O1307" s="427">
        <f t="shared" si="167"/>
        <v>44856</v>
      </c>
      <c r="Q1307" s="1563"/>
      <c r="R1307" s="554"/>
    </row>
    <row r="1308" spans="1:18" s="118" customFormat="1" ht="18" customHeight="1" x14ac:dyDescent="0.2">
      <c r="A1308" s="747" t="str">
        <f t="shared" si="173"/>
        <v>22</v>
      </c>
      <c r="B1308" s="748">
        <v>44857</v>
      </c>
      <c r="C1308" s="749" t="s">
        <v>100</v>
      </c>
      <c r="D1308" s="732" t="s">
        <v>99</v>
      </c>
      <c r="E1308" s="731"/>
      <c r="F1308" s="735"/>
      <c r="G1308" s="731"/>
      <c r="H1308" s="736">
        <f t="shared" si="168"/>
        <v>11</v>
      </c>
      <c r="I1308" s="737">
        <f t="shared" si="169"/>
        <v>0</v>
      </c>
      <c r="J1308" s="737">
        <f t="shared" si="170"/>
        <v>11</v>
      </c>
      <c r="K1308" s="738"/>
      <c r="L1308" s="738"/>
      <c r="M1308" s="1787">
        <f t="shared" si="171"/>
        <v>18346</v>
      </c>
      <c r="N1308" s="739">
        <f t="shared" si="172"/>
        <v>18335</v>
      </c>
      <c r="O1308" s="427">
        <f t="shared" si="167"/>
        <v>44857</v>
      </c>
      <c r="Q1308" s="1563"/>
      <c r="R1308" s="554"/>
    </row>
    <row r="1309" spans="1:18" s="118" customFormat="1" ht="18" customHeight="1" x14ac:dyDescent="0.2">
      <c r="A1309" s="476" t="str">
        <f t="shared" si="173"/>
        <v>22</v>
      </c>
      <c r="B1309" s="427">
        <v>44858</v>
      </c>
      <c r="C1309" s="426" t="s">
        <v>0</v>
      </c>
      <c r="D1309" s="428" t="s">
        <v>98</v>
      </c>
      <c r="E1309" s="429">
        <v>4</v>
      </c>
      <c r="F1309" s="471">
        <v>5</v>
      </c>
      <c r="G1309" s="470">
        <v>4</v>
      </c>
      <c r="H1309" s="481">
        <f t="shared" si="168"/>
        <v>12</v>
      </c>
      <c r="I1309" s="431">
        <f t="shared" si="169"/>
        <v>0</v>
      </c>
      <c r="J1309" s="431">
        <f t="shared" si="170"/>
        <v>7</v>
      </c>
      <c r="K1309" s="506"/>
      <c r="L1309" s="506"/>
      <c r="M1309" s="1782">
        <f t="shared" si="171"/>
        <v>18351</v>
      </c>
      <c r="N1309" s="433">
        <f t="shared" si="172"/>
        <v>18339</v>
      </c>
      <c r="O1309" s="427">
        <f t="shared" si="167"/>
        <v>44858</v>
      </c>
      <c r="Q1309" s="1563"/>
      <c r="R1309" s="554"/>
    </row>
    <row r="1310" spans="1:18" s="118" customFormat="1" ht="18" customHeight="1" x14ac:dyDescent="0.2">
      <c r="A1310" s="476" t="str">
        <f t="shared" si="173"/>
        <v>22</v>
      </c>
      <c r="B1310" s="427">
        <v>44859</v>
      </c>
      <c r="C1310" s="426" t="s">
        <v>1</v>
      </c>
      <c r="D1310" s="428" t="s">
        <v>98</v>
      </c>
      <c r="E1310" s="429">
        <v>4</v>
      </c>
      <c r="F1310" s="471">
        <v>5</v>
      </c>
      <c r="G1310" s="470">
        <v>4</v>
      </c>
      <c r="H1310" s="481">
        <f t="shared" si="168"/>
        <v>13</v>
      </c>
      <c r="I1310" s="431">
        <f t="shared" si="169"/>
        <v>0</v>
      </c>
      <c r="J1310" s="431">
        <f t="shared" si="170"/>
        <v>8</v>
      </c>
      <c r="K1310" s="506" t="s">
        <v>1219</v>
      </c>
      <c r="L1310" s="506"/>
      <c r="M1310" s="1782">
        <f t="shared" si="171"/>
        <v>18356</v>
      </c>
      <c r="N1310" s="433">
        <f t="shared" si="172"/>
        <v>18343</v>
      </c>
      <c r="O1310" s="427">
        <f t="shared" si="167"/>
        <v>44859</v>
      </c>
      <c r="Q1310" s="1563"/>
      <c r="R1310" s="554"/>
    </row>
    <row r="1311" spans="1:18" s="118" customFormat="1" ht="18" customHeight="1" x14ac:dyDescent="0.2">
      <c r="A1311" s="476" t="str">
        <f t="shared" si="173"/>
        <v>22</v>
      </c>
      <c r="B1311" s="427">
        <v>44860</v>
      </c>
      <c r="C1311" s="426" t="s">
        <v>2</v>
      </c>
      <c r="D1311" s="428" t="s">
        <v>98</v>
      </c>
      <c r="E1311" s="429">
        <v>4</v>
      </c>
      <c r="F1311" s="471">
        <v>5</v>
      </c>
      <c r="G1311" s="470">
        <v>4</v>
      </c>
      <c r="H1311" s="481">
        <f t="shared" si="168"/>
        <v>14</v>
      </c>
      <c r="I1311" s="431">
        <f t="shared" si="169"/>
        <v>0</v>
      </c>
      <c r="J1311" s="431">
        <f t="shared" si="170"/>
        <v>9</v>
      </c>
      <c r="K1311" s="506" t="s">
        <v>1219</v>
      </c>
      <c r="L1311" s="506"/>
      <c r="M1311" s="1782">
        <f t="shared" si="171"/>
        <v>18361</v>
      </c>
      <c r="N1311" s="433">
        <f t="shared" si="172"/>
        <v>18347</v>
      </c>
      <c r="O1311" s="427">
        <f t="shared" si="167"/>
        <v>44860</v>
      </c>
      <c r="Q1311" s="1563"/>
      <c r="R1311" s="554"/>
    </row>
    <row r="1312" spans="1:18" s="118" customFormat="1" ht="18" customHeight="1" x14ac:dyDescent="0.2">
      <c r="A1312" s="476" t="str">
        <f t="shared" si="173"/>
        <v>22</v>
      </c>
      <c r="B1312" s="427">
        <v>44861</v>
      </c>
      <c r="C1312" s="426" t="s">
        <v>3</v>
      </c>
      <c r="D1312" s="428" t="s">
        <v>98</v>
      </c>
      <c r="E1312" s="429">
        <v>5</v>
      </c>
      <c r="F1312" s="471">
        <v>5</v>
      </c>
      <c r="G1312" s="470">
        <v>5</v>
      </c>
      <c r="H1312" s="481">
        <f t="shared" si="168"/>
        <v>14</v>
      </c>
      <c r="I1312" s="431">
        <f t="shared" si="169"/>
        <v>0</v>
      </c>
      <c r="J1312" s="431">
        <f t="shared" si="170"/>
        <v>9</v>
      </c>
      <c r="K1312" s="506" t="s">
        <v>1220</v>
      </c>
      <c r="L1312" s="506"/>
      <c r="M1312" s="1782">
        <f t="shared" si="171"/>
        <v>18366</v>
      </c>
      <c r="N1312" s="433">
        <f t="shared" si="172"/>
        <v>18352</v>
      </c>
      <c r="O1312" s="427">
        <f t="shared" si="167"/>
        <v>44861</v>
      </c>
      <c r="Q1312" s="1563"/>
      <c r="R1312" s="554"/>
    </row>
    <row r="1313" spans="1:18" s="118" customFormat="1" ht="18" customHeight="1" x14ac:dyDescent="0.2">
      <c r="A1313" s="476" t="str">
        <f t="shared" si="173"/>
        <v>22</v>
      </c>
      <c r="B1313" s="427">
        <v>44862</v>
      </c>
      <c r="C1313" s="426" t="s">
        <v>4</v>
      </c>
      <c r="D1313" s="428" t="s">
        <v>98</v>
      </c>
      <c r="E1313" s="429">
        <v>6</v>
      </c>
      <c r="F1313" s="471">
        <v>5</v>
      </c>
      <c r="G1313" s="470">
        <v>6</v>
      </c>
      <c r="H1313" s="481">
        <f t="shared" si="168"/>
        <v>13</v>
      </c>
      <c r="I1313" s="431">
        <f t="shared" si="169"/>
        <v>0</v>
      </c>
      <c r="J1313" s="431">
        <f t="shared" si="170"/>
        <v>8</v>
      </c>
      <c r="K1313" s="506" t="s">
        <v>1221</v>
      </c>
      <c r="L1313" s="506"/>
      <c r="M1313" s="1782">
        <f t="shared" si="171"/>
        <v>18371</v>
      </c>
      <c r="N1313" s="433">
        <f t="shared" si="172"/>
        <v>18358</v>
      </c>
      <c r="O1313" s="427">
        <f t="shared" si="167"/>
        <v>44862</v>
      </c>
      <c r="Q1313" s="1563"/>
      <c r="R1313" s="554"/>
    </row>
    <row r="1314" spans="1:18" s="118" customFormat="1" ht="18" customHeight="1" x14ac:dyDescent="0.2">
      <c r="A1314" s="747" t="str">
        <f t="shared" si="173"/>
        <v>22</v>
      </c>
      <c r="B1314" s="748">
        <v>44863</v>
      </c>
      <c r="C1314" s="749" t="s">
        <v>5</v>
      </c>
      <c r="D1314" s="732" t="s">
        <v>99</v>
      </c>
      <c r="E1314" s="731"/>
      <c r="F1314" s="735"/>
      <c r="G1314" s="731"/>
      <c r="H1314" s="736">
        <f t="shared" si="168"/>
        <v>13</v>
      </c>
      <c r="I1314" s="737">
        <f t="shared" si="169"/>
        <v>0</v>
      </c>
      <c r="J1314" s="737">
        <f t="shared" si="170"/>
        <v>13</v>
      </c>
      <c r="K1314" s="733" t="s">
        <v>707</v>
      </c>
      <c r="L1314" s="733"/>
      <c r="M1314" s="1787">
        <f t="shared" si="171"/>
        <v>18371</v>
      </c>
      <c r="N1314" s="739">
        <f t="shared" si="172"/>
        <v>18358</v>
      </c>
      <c r="O1314" s="427">
        <f t="shared" si="167"/>
        <v>44863</v>
      </c>
      <c r="Q1314" s="1563"/>
      <c r="R1314" s="554"/>
    </row>
    <row r="1315" spans="1:18" s="118" customFormat="1" ht="18" customHeight="1" x14ac:dyDescent="0.2">
      <c r="A1315" s="747" t="str">
        <f t="shared" si="173"/>
        <v>22</v>
      </c>
      <c r="B1315" s="748">
        <v>44864</v>
      </c>
      <c r="C1315" s="749" t="s">
        <v>100</v>
      </c>
      <c r="D1315" s="732" t="s">
        <v>99</v>
      </c>
      <c r="E1315" s="731"/>
      <c r="F1315" s="735"/>
      <c r="G1315" s="731"/>
      <c r="H1315" s="736">
        <f t="shared" si="168"/>
        <v>13</v>
      </c>
      <c r="I1315" s="737">
        <f t="shared" si="169"/>
        <v>0</v>
      </c>
      <c r="J1315" s="737">
        <f t="shared" si="170"/>
        <v>13</v>
      </c>
      <c r="K1315" s="738"/>
      <c r="L1315" s="738"/>
      <c r="M1315" s="1787">
        <f t="shared" si="171"/>
        <v>18371</v>
      </c>
      <c r="N1315" s="739">
        <f t="shared" si="172"/>
        <v>18358</v>
      </c>
      <c r="O1315" s="427">
        <f t="shared" si="167"/>
        <v>44864</v>
      </c>
      <c r="Q1315" s="1563"/>
      <c r="R1315" s="554"/>
    </row>
    <row r="1316" spans="1:18" s="118" customFormat="1" ht="18" customHeight="1" x14ac:dyDescent="0.2">
      <c r="A1316" s="476" t="str">
        <f t="shared" si="173"/>
        <v>22</v>
      </c>
      <c r="B1316" s="427">
        <v>44865</v>
      </c>
      <c r="C1316" s="426" t="s">
        <v>0</v>
      </c>
      <c r="D1316" s="428" t="s">
        <v>98</v>
      </c>
      <c r="E1316" s="429">
        <v>8</v>
      </c>
      <c r="F1316" s="471">
        <v>5</v>
      </c>
      <c r="G1316" s="470">
        <v>8</v>
      </c>
      <c r="H1316" s="481">
        <f t="shared" si="168"/>
        <v>10</v>
      </c>
      <c r="I1316" s="431">
        <f t="shared" si="169"/>
        <v>0</v>
      </c>
      <c r="J1316" s="431">
        <f t="shared" si="170"/>
        <v>5</v>
      </c>
      <c r="K1316" s="506"/>
      <c r="L1316" s="506"/>
      <c r="M1316" s="1782">
        <f t="shared" si="171"/>
        <v>18376</v>
      </c>
      <c r="N1316" s="433">
        <f t="shared" si="172"/>
        <v>18366</v>
      </c>
      <c r="O1316" s="427">
        <f t="shared" si="167"/>
        <v>44865</v>
      </c>
      <c r="Q1316" s="1563"/>
      <c r="R1316" s="554"/>
    </row>
    <row r="1317" spans="1:18" s="118" customFormat="1" ht="18" customHeight="1" x14ac:dyDescent="0.2">
      <c r="A1317" s="476" t="str">
        <f t="shared" si="173"/>
        <v>22</v>
      </c>
      <c r="B1317" s="427">
        <v>44866</v>
      </c>
      <c r="C1317" s="426" t="s">
        <v>1</v>
      </c>
      <c r="D1317" s="428" t="s">
        <v>98</v>
      </c>
      <c r="E1317" s="429">
        <v>8</v>
      </c>
      <c r="F1317" s="471">
        <v>5</v>
      </c>
      <c r="G1317" s="470">
        <v>8</v>
      </c>
      <c r="H1317" s="481">
        <f t="shared" si="168"/>
        <v>7</v>
      </c>
      <c r="I1317" s="431">
        <f t="shared" si="169"/>
        <v>0</v>
      </c>
      <c r="J1317" s="431">
        <f t="shared" si="170"/>
        <v>2</v>
      </c>
      <c r="K1317" s="506" t="s">
        <v>1225</v>
      </c>
      <c r="L1317" s="506"/>
      <c r="M1317" s="1782">
        <f t="shared" si="171"/>
        <v>18381</v>
      </c>
      <c r="N1317" s="433">
        <f t="shared" si="172"/>
        <v>18374</v>
      </c>
      <c r="O1317" s="427">
        <f t="shared" si="167"/>
        <v>44866</v>
      </c>
      <c r="Q1317" s="1563"/>
      <c r="R1317" s="554"/>
    </row>
    <row r="1318" spans="1:18" s="118" customFormat="1" ht="18" customHeight="1" x14ac:dyDescent="0.2">
      <c r="A1318" s="476" t="str">
        <f t="shared" si="173"/>
        <v>22</v>
      </c>
      <c r="B1318" s="427">
        <v>44867</v>
      </c>
      <c r="C1318" s="426" t="s">
        <v>2</v>
      </c>
      <c r="D1318" s="428" t="s">
        <v>98</v>
      </c>
      <c r="E1318" s="429">
        <v>6</v>
      </c>
      <c r="F1318" s="471">
        <v>6</v>
      </c>
      <c r="G1318" s="470">
        <v>6</v>
      </c>
      <c r="H1318" s="481">
        <f t="shared" si="168"/>
        <v>7</v>
      </c>
      <c r="I1318" s="431">
        <f t="shared" si="169"/>
        <v>0</v>
      </c>
      <c r="J1318" s="431">
        <f t="shared" si="170"/>
        <v>1</v>
      </c>
      <c r="K1318" s="506" t="s">
        <v>1226</v>
      </c>
      <c r="L1318" s="506"/>
      <c r="M1318" s="1782">
        <f t="shared" si="171"/>
        <v>18387</v>
      </c>
      <c r="N1318" s="433">
        <f t="shared" si="172"/>
        <v>18380</v>
      </c>
      <c r="O1318" s="427">
        <f t="shared" si="167"/>
        <v>44867</v>
      </c>
      <c r="Q1318" s="1563"/>
      <c r="R1318" s="554"/>
    </row>
    <row r="1319" spans="1:18" s="118" customFormat="1" ht="18" customHeight="1" x14ac:dyDescent="0.2">
      <c r="A1319" s="747" t="str">
        <f t="shared" si="173"/>
        <v>22</v>
      </c>
      <c r="B1319" s="748">
        <v>44868</v>
      </c>
      <c r="C1319" s="749" t="s">
        <v>3</v>
      </c>
      <c r="D1319" s="732" t="s">
        <v>99</v>
      </c>
      <c r="E1319" s="731"/>
      <c r="F1319" s="735"/>
      <c r="G1319" s="731"/>
      <c r="H1319" s="736">
        <f t="shared" si="168"/>
        <v>7</v>
      </c>
      <c r="I1319" s="737">
        <f t="shared" si="169"/>
        <v>0</v>
      </c>
      <c r="J1319" s="737">
        <f t="shared" si="170"/>
        <v>7</v>
      </c>
      <c r="K1319" s="738"/>
      <c r="L1319" s="738"/>
      <c r="M1319" s="1787">
        <f t="shared" si="171"/>
        <v>18387</v>
      </c>
      <c r="N1319" s="739">
        <f t="shared" si="172"/>
        <v>18380</v>
      </c>
      <c r="O1319" s="427">
        <f t="shared" si="167"/>
        <v>44868</v>
      </c>
      <c r="Q1319" s="1563"/>
      <c r="R1319" s="554"/>
    </row>
    <row r="1320" spans="1:18" s="118" customFormat="1" ht="18" customHeight="1" x14ac:dyDescent="0.2">
      <c r="A1320" s="476" t="str">
        <f t="shared" si="173"/>
        <v>22</v>
      </c>
      <c r="B1320" s="427">
        <v>44869</v>
      </c>
      <c r="C1320" s="426" t="s">
        <v>4</v>
      </c>
      <c r="D1320" s="428" t="s">
        <v>98</v>
      </c>
      <c r="E1320" s="429">
        <v>7</v>
      </c>
      <c r="F1320" s="471">
        <v>5</v>
      </c>
      <c r="G1320" s="470">
        <v>7</v>
      </c>
      <c r="H1320" s="481">
        <f t="shared" si="168"/>
        <v>5</v>
      </c>
      <c r="I1320" s="431">
        <f t="shared" si="169"/>
        <v>0</v>
      </c>
      <c r="J1320" s="431">
        <f t="shared" si="170"/>
        <v>0</v>
      </c>
      <c r="K1320" s="506"/>
      <c r="L1320" s="506"/>
      <c r="M1320" s="1782">
        <f t="shared" si="171"/>
        <v>18392</v>
      </c>
      <c r="N1320" s="433">
        <f t="shared" si="172"/>
        <v>18387</v>
      </c>
      <c r="O1320" s="427">
        <f t="shared" si="167"/>
        <v>44869</v>
      </c>
      <c r="Q1320" s="1563"/>
      <c r="R1320" s="554"/>
    </row>
    <row r="1321" spans="1:18" s="118" customFormat="1" ht="18" customHeight="1" x14ac:dyDescent="0.2">
      <c r="A1321" s="476" t="str">
        <f t="shared" si="173"/>
        <v>22</v>
      </c>
      <c r="B1321" s="427">
        <v>44870</v>
      </c>
      <c r="C1321" s="426" t="s">
        <v>5</v>
      </c>
      <c r="D1321" s="428" t="s">
        <v>98</v>
      </c>
      <c r="E1321" s="429">
        <v>0</v>
      </c>
      <c r="F1321" s="471">
        <v>5</v>
      </c>
      <c r="G1321" s="470">
        <v>0</v>
      </c>
      <c r="H1321" s="481">
        <f t="shared" si="168"/>
        <v>10</v>
      </c>
      <c r="I1321" s="431">
        <f t="shared" si="169"/>
        <v>0</v>
      </c>
      <c r="J1321" s="431">
        <f t="shared" si="170"/>
        <v>5</v>
      </c>
      <c r="K1321" s="506"/>
      <c r="L1321" s="506"/>
      <c r="M1321" s="1782">
        <f t="shared" si="171"/>
        <v>18397</v>
      </c>
      <c r="N1321" s="433">
        <f t="shared" si="172"/>
        <v>18387</v>
      </c>
      <c r="O1321" s="427">
        <f t="shared" si="167"/>
        <v>44870</v>
      </c>
      <c r="Q1321" s="1563"/>
      <c r="R1321" s="554"/>
    </row>
    <row r="1322" spans="1:18" s="118" customFormat="1" ht="18" customHeight="1" x14ac:dyDescent="0.2">
      <c r="A1322" s="747" t="str">
        <f t="shared" si="173"/>
        <v>22</v>
      </c>
      <c r="B1322" s="748">
        <v>44871</v>
      </c>
      <c r="C1322" s="749" t="s">
        <v>100</v>
      </c>
      <c r="D1322" s="732" t="s">
        <v>99</v>
      </c>
      <c r="E1322" s="731"/>
      <c r="F1322" s="735"/>
      <c r="G1322" s="731"/>
      <c r="H1322" s="736">
        <f t="shared" si="168"/>
        <v>10</v>
      </c>
      <c r="I1322" s="737">
        <f t="shared" si="169"/>
        <v>0</v>
      </c>
      <c r="J1322" s="737">
        <f t="shared" si="170"/>
        <v>10</v>
      </c>
      <c r="K1322" s="738"/>
      <c r="L1322" s="738"/>
      <c r="M1322" s="1787">
        <f t="shared" si="171"/>
        <v>18397</v>
      </c>
      <c r="N1322" s="739">
        <f t="shared" si="172"/>
        <v>18387</v>
      </c>
      <c r="O1322" s="427">
        <f t="shared" si="167"/>
        <v>44871</v>
      </c>
      <c r="Q1322" s="1563"/>
      <c r="R1322" s="554"/>
    </row>
    <row r="1323" spans="1:18" s="118" customFormat="1" ht="18" customHeight="1" x14ac:dyDescent="0.2">
      <c r="A1323" s="476" t="str">
        <f t="shared" si="173"/>
        <v>22</v>
      </c>
      <c r="B1323" s="427">
        <v>44872</v>
      </c>
      <c r="C1323" s="426" t="s">
        <v>0</v>
      </c>
      <c r="D1323" s="428" t="s">
        <v>98</v>
      </c>
      <c r="E1323" s="429">
        <v>6</v>
      </c>
      <c r="F1323" s="471">
        <v>5</v>
      </c>
      <c r="G1323" s="470">
        <v>6</v>
      </c>
      <c r="H1323" s="481">
        <f t="shared" si="168"/>
        <v>9</v>
      </c>
      <c r="I1323" s="431">
        <f t="shared" si="169"/>
        <v>0</v>
      </c>
      <c r="J1323" s="431">
        <f t="shared" si="170"/>
        <v>4</v>
      </c>
      <c r="K1323" s="506"/>
      <c r="L1323" s="506"/>
      <c r="M1323" s="1782">
        <f t="shared" si="171"/>
        <v>18402</v>
      </c>
      <c r="N1323" s="433">
        <f t="shared" si="172"/>
        <v>18393</v>
      </c>
      <c r="O1323" s="427">
        <f t="shared" si="167"/>
        <v>44872</v>
      </c>
      <c r="Q1323" s="1563"/>
      <c r="R1323" s="554"/>
    </row>
    <row r="1324" spans="1:18" s="118" customFormat="1" ht="18" customHeight="1" x14ac:dyDescent="0.2">
      <c r="A1324" s="476" t="str">
        <f t="shared" si="173"/>
        <v>22</v>
      </c>
      <c r="B1324" s="427">
        <v>44873</v>
      </c>
      <c r="C1324" s="426" t="s">
        <v>1</v>
      </c>
      <c r="D1324" s="428" t="s">
        <v>98</v>
      </c>
      <c r="E1324" s="429">
        <v>6</v>
      </c>
      <c r="F1324" s="471">
        <v>5</v>
      </c>
      <c r="G1324" s="470">
        <v>6</v>
      </c>
      <c r="H1324" s="481">
        <f t="shared" si="168"/>
        <v>8</v>
      </c>
      <c r="I1324" s="431">
        <f t="shared" si="169"/>
        <v>0</v>
      </c>
      <c r="J1324" s="431">
        <f t="shared" si="170"/>
        <v>3</v>
      </c>
      <c r="K1324" s="506"/>
      <c r="L1324" s="506"/>
      <c r="M1324" s="1782">
        <f t="shared" si="171"/>
        <v>18407</v>
      </c>
      <c r="N1324" s="433">
        <f t="shared" si="172"/>
        <v>18399</v>
      </c>
      <c r="O1324" s="427">
        <f t="shared" si="167"/>
        <v>44873</v>
      </c>
      <c r="Q1324" s="1563"/>
      <c r="R1324" s="554"/>
    </row>
    <row r="1325" spans="1:18" s="118" customFormat="1" ht="18" customHeight="1" x14ac:dyDescent="0.2">
      <c r="A1325" s="476" t="str">
        <f t="shared" si="173"/>
        <v>22</v>
      </c>
      <c r="B1325" s="427">
        <v>44874</v>
      </c>
      <c r="C1325" s="426" t="s">
        <v>2</v>
      </c>
      <c r="D1325" s="428" t="s">
        <v>98</v>
      </c>
      <c r="E1325" s="429">
        <v>5</v>
      </c>
      <c r="F1325" s="471">
        <v>5</v>
      </c>
      <c r="G1325" s="470">
        <v>5</v>
      </c>
      <c r="H1325" s="481">
        <f t="shared" si="168"/>
        <v>8</v>
      </c>
      <c r="I1325" s="431">
        <f t="shared" si="169"/>
        <v>0</v>
      </c>
      <c r="J1325" s="431">
        <f t="shared" si="170"/>
        <v>3</v>
      </c>
      <c r="K1325" s="506"/>
      <c r="L1325" s="506"/>
      <c r="M1325" s="1782">
        <f t="shared" si="171"/>
        <v>18412</v>
      </c>
      <c r="N1325" s="433">
        <f t="shared" si="172"/>
        <v>18404</v>
      </c>
      <c r="O1325" s="427">
        <f t="shared" si="167"/>
        <v>44874</v>
      </c>
      <c r="Q1325" s="1563"/>
      <c r="R1325" s="554"/>
    </row>
    <row r="1326" spans="1:18" s="118" customFormat="1" ht="18" customHeight="1" x14ac:dyDescent="0.2">
      <c r="A1326" s="476" t="str">
        <f t="shared" si="173"/>
        <v>22</v>
      </c>
      <c r="B1326" s="427">
        <v>44875</v>
      </c>
      <c r="C1326" s="426" t="s">
        <v>3</v>
      </c>
      <c r="D1326" s="428" t="s">
        <v>98</v>
      </c>
      <c r="E1326" s="429">
        <v>6</v>
      </c>
      <c r="F1326" s="529">
        <v>6</v>
      </c>
      <c r="G1326" s="470">
        <v>6</v>
      </c>
      <c r="H1326" s="481">
        <f t="shared" si="168"/>
        <v>8</v>
      </c>
      <c r="I1326" s="431">
        <f t="shared" si="169"/>
        <v>0</v>
      </c>
      <c r="J1326" s="431">
        <f t="shared" si="170"/>
        <v>2</v>
      </c>
      <c r="K1326" s="506" t="s">
        <v>1228</v>
      </c>
      <c r="L1326" s="506"/>
      <c r="M1326" s="1782">
        <f t="shared" si="171"/>
        <v>18418</v>
      </c>
      <c r="N1326" s="433">
        <f t="shared" si="172"/>
        <v>18410</v>
      </c>
      <c r="O1326" s="427">
        <f t="shared" si="167"/>
        <v>44875</v>
      </c>
      <c r="Q1326" s="1563"/>
      <c r="R1326" s="554"/>
    </row>
    <row r="1327" spans="1:18" s="118" customFormat="1" ht="18" customHeight="1" x14ac:dyDescent="0.2">
      <c r="A1327" s="476" t="str">
        <f t="shared" si="173"/>
        <v>22</v>
      </c>
      <c r="B1327" s="427">
        <v>44876</v>
      </c>
      <c r="C1327" s="426" t="s">
        <v>4</v>
      </c>
      <c r="D1327" s="428" t="s">
        <v>98</v>
      </c>
      <c r="E1327" s="429">
        <v>5</v>
      </c>
      <c r="F1327" s="529">
        <v>6</v>
      </c>
      <c r="G1327" s="470">
        <v>5</v>
      </c>
      <c r="H1327" s="481">
        <f t="shared" si="168"/>
        <v>9</v>
      </c>
      <c r="I1327" s="431">
        <f t="shared" si="169"/>
        <v>0</v>
      </c>
      <c r="J1327" s="431">
        <f t="shared" si="170"/>
        <v>3</v>
      </c>
      <c r="K1327" s="506" t="s">
        <v>1228</v>
      </c>
      <c r="L1327" s="506"/>
      <c r="M1327" s="1782">
        <f t="shared" si="171"/>
        <v>18424</v>
      </c>
      <c r="N1327" s="433">
        <f t="shared" si="172"/>
        <v>18415</v>
      </c>
      <c r="O1327" s="427">
        <f t="shared" si="167"/>
        <v>44876</v>
      </c>
      <c r="Q1327" s="1563"/>
      <c r="R1327" s="554"/>
    </row>
    <row r="1328" spans="1:18" s="118" customFormat="1" ht="18" customHeight="1" x14ac:dyDescent="0.2">
      <c r="A1328" s="747" t="str">
        <f t="shared" si="173"/>
        <v>22</v>
      </c>
      <c r="B1328" s="748">
        <v>44877</v>
      </c>
      <c r="C1328" s="749" t="s">
        <v>5</v>
      </c>
      <c r="D1328" s="732" t="s">
        <v>99</v>
      </c>
      <c r="E1328" s="731"/>
      <c r="F1328" s="735"/>
      <c r="G1328" s="731"/>
      <c r="H1328" s="736">
        <f t="shared" si="168"/>
        <v>9</v>
      </c>
      <c r="I1328" s="737">
        <f t="shared" si="169"/>
        <v>0</v>
      </c>
      <c r="J1328" s="737">
        <f t="shared" si="170"/>
        <v>9</v>
      </c>
      <c r="K1328" s="738"/>
      <c r="L1328" s="738"/>
      <c r="M1328" s="1787">
        <f t="shared" si="171"/>
        <v>18424</v>
      </c>
      <c r="N1328" s="739">
        <f t="shared" si="172"/>
        <v>18415</v>
      </c>
      <c r="O1328" s="427">
        <f t="shared" si="167"/>
        <v>44877</v>
      </c>
      <c r="Q1328" s="1563"/>
      <c r="R1328" s="554"/>
    </row>
    <row r="1329" spans="1:18" s="118" customFormat="1" ht="18" customHeight="1" x14ac:dyDescent="0.2">
      <c r="A1329" s="747" t="str">
        <f t="shared" si="173"/>
        <v>22</v>
      </c>
      <c r="B1329" s="748">
        <v>44878</v>
      </c>
      <c r="C1329" s="749" t="s">
        <v>100</v>
      </c>
      <c r="D1329" s="732" t="s">
        <v>99</v>
      </c>
      <c r="E1329" s="731"/>
      <c r="F1329" s="735"/>
      <c r="G1329" s="731"/>
      <c r="H1329" s="736">
        <f t="shared" si="168"/>
        <v>9</v>
      </c>
      <c r="I1329" s="737">
        <f t="shared" si="169"/>
        <v>0</v>
      </c>
      <c r="J1329" s="737">
        <f t="shared" si="170"/>
        <v>9</v>
      </c>
      <c r="K1329" s="738"/>
      <c r="L1329" s="738"/>
      <c r="M1329" s="1787">
        <f t="shared" si="171"/>
        <v>18424</v>
      </c>
      <c r="N1329" s="739">
        <f t="shared" si="172"/>
        <v>18415</v>
      </c>
      <c r="O1329" s="427">
        <f t="shared" si="167"/>
        <v>44878</v>
      </c>
      <c r="Q1329" s="1563"/>
      <c r="R1329" s="554"/>
    </row>
    <row r="1330" spans="1:18" s="118" customFormat="1" ht="18" customHeight="1" x14ac:dyDescent="0.2">
      <c r="A1330" s="476" t="str">
        <f t="shared" si="173"/>
        <v>22</v>
      </c>
      <c r="B1330" s="427">
        <v>44879</v>
      </c>
      <c r="C1330" s="426" t="s">
        <v>0</v>
      </c>
      <c r="D1330" s="428" t="s">
        <v>98</v>
      </c>
      <c r="E1330" s="429">
        <v>6</v>
      </c>
      <c r="F1330" s="529">
        <v>6</v>
      </c>
      <c r="G1330" s="470">
        <v>6</v>
      </c>
      <c r="H1330" s="481">
        <f t="shared" si="168"/>
        <v>9</v>
      </c>
      <c r="I1330" s="431">
        <f t="shared" si="169"/>
        <v>0</v>
      </c>
      <c r="J1330" s="431">
        <f t="shared" si="170"/>
        <v>3</v>
      </c>
      <c r="K1330" s="506" t="s">
        <v>1228</v>
      </c>
      <c r="L1330" s="506"/>
      <c r="M1330" s="1782">
        <f t="shared" si="171"/>
        <v>18430</v>
      </c>
      <c r="N1330" s="433">
        <f t="shared" si="172"/>
        <v>18421</v>
      </c>
      <c r="O1330" s="427">
        <f t="shared" si="167"/>
        <v>44879</v>
      </c>
      <c r="Q1330" s="1563"/>
      <c r="R1330" s="554"/>
    </row>
    <row r="1331" spans="1:18" s="118" customFormat="1" ht="18" customHeight="1" x14ac:dyDescent="0.2">
      <c r="A1331" s="476" t="str">
        <f t="shared" si="173"/>
        <v>22</v>
      </c>
      <c r="B1331" s="427">
        <v>44880</v>
      </c>
      <c r="C1331" s="426" t="s">
        <v>1</v>
      </c>
      <c r="D1331" s="428" t="s">
        <v>98</v>
      </c>
      <c r="E1331" s="429">
        <v>5</v>
      </c>
      <c r="F1331" s="471">
        <v>6</v>
      </c>
      <c r="G1331" s="470">
        <v>5</v>
      </c>
      <c r="H1331" s="481">
        <f t="shared" si="168"/>
        <v>10</v>
      </c>
      <c r="I1331" s="431">
        <f t="shared" si="169"/>
        <v>0</v>
      </c>
      <c r="J1331" s="431">
        <f t="shared" si="170"/>
        <v>4</v>
      </c>
      <c r="K1331" s="506"/>
      <c r="L1331" s="506"/>
      <c r="M1331" s="1782">
        <f t="shared" si="171"/>
        <v>18436</v>
      </c>
      <c r="N1331" s="433">
        <f t="shared" si="172"/>
        <v>18426</v>
      </c>
      <c r="O1331" s="427">
        <f t="shared" si="167"/>
        <v>44880</v>
      </c>
      <c r="Q1331" s="1563"/>
      <c r="R1331" s="554"/>
    </row>
    <row r="1332" spans="1:18" s="118" customFormat="1" ht="18" customHeight="1" x14ac:dyDescent="0.2">
      <c r="A1332" s="476" t="str">
        <f t="shared" si="173"/>
        <v>22</v>
      </c>
      <c r="B1332" s="427">
        <v>44881</v>
      </c>
      <c r="C1332" s="426" t="s">
        <v>2</v>
      </c>
      <c r="D1332" s="428" t="s">
        <v>98</v>
      </c>
      <c r="E1332" s="429">
        <v>7</v>
      </c>
      <c r="F1332" s="471">
        <v>5</v>
      </c>
      <c r="G1332" s="470">
        <v>7</v>
      </c>
      <c r="H1332" s="481">
        <f t="shared" si="168"/>
        <v>8</v>
      </c>
      <c r="I1332" s="431">
        <f t="shared" si="169"/>
        <v>0</v>
      </c>
      <c r="J1332" s="431">
        <f t="shared" si="170"/>
        <v>3</v>
      </c>
      <c r="K1332" s="506"/>
      <c r="L1332" s="506"/>
      <c r="M1332" s="1782">
        <f t="shared" si="171"/>
        <v>18441</v>
      </c>
      <c r="N1332" s="433">
        <f t="shared" si="172"/>
        <v>18433</v>
      </c>
      <c r="O1332" s="427">
        <f t="shared" si="167"/>
        <v>44881</v>
      </c>
      <c r="Q1332" s="1563"/>
      <c r="R1332" s="554"/>
    </row>
    <row r="1333" spans="1:18" s="118" customFormat="1" ht="18" customHeight="1" x14ac:dyDescent="0.2">
      <c r="A1333" s="476" t="str">
        <f t="shared" si="173"/>
        <v>22</v>
      </c>
      <c r="B1333" s="427">
        <v>44882</v>
      </c>
      <c r="C1333" s="426" t="s">
        <v>3</v>
      </c>
      <c r="D1333" s="428" t="s">
        <v>98</v>
      </c>
      <c r="E1333" s="429">
        <v>5</v>
      </c>
      <c r="F1333" s="529">
        <v>5</v>
      </c>
      <c r="G1333" s="470">
        <v>5</v>
      </c>
      <c r="H1333" s="481">
        <f t="shared" si="168"/>
        <v>8</v>
      </c>
      <c r="I1333" s="431">
        <f t="shared" si="169"/>
        <v>0</v>
      </c>
      <c r="J1333" s="431">
        <f t="shared" si="170"/>
        <v>3</v>
      </c>
      <c r="K1333" s="506" t="s">
        <v>1424</v>
      </c>
      <c r="L1333" s="506"/>
      <c r="M1333" s="1782">
        <f t="shared" si="171"/>
        <v>18446</v>
      </c>
      <c r="N1333" s="433">
        <f t="shared" si="172"/>
        <v>18438</v>
      </c>
      <c r="O1333" s="427">
        <f t="shared" si="167"/>
        <v>44882</v>
      </c>
      <c r="Q1333" s="1563"/>
      <c r="R1333" s="554"/>
    </row>
    <row r="1334" spans="1:18" s="118" customFormat="1" ht="18" customHeight="1" x14ac:dyDescent="0.2">
      <c r="A1334" s="476" t="str">
        <f t="shared" si="173"/>
        <v>22</v>
      </c>
      <c r="B1334" s="427">
        <v>44883</v>
      </c>
      <c r="C1334" s="426" t="s">
        <v>4</v>
      </c>
      <c r="D1334" s="428" t="s">
        <v>98</v>
      </c>
      <c r="E1334" s="429">
        <v>6</v>
      </c>
      <c r="F1334" s="471">
        <v>5</v>
      </c>
      <c r="G1334" s="470">
        <v>6</v>
      </c>
      <c r="H1334" s="481">
        <f t="shared" si="168"/>
        <v>7</v>
      </c>
      <c r="I1334" s="431">
        <f t="shared" si="169"/>
        <v>0</v>
      </c>
      <c r="J1334" s="431">
        <f t="shared" si="170"/>
        <v>2</v>
      </c>
      <c r="K1334" s="506"/>
      <c r="L1334" s="506"/>
      <c r="M1334" s="1782">
        <f t="shared" si="171"/>
        <v>18451</v>
      </c>
      <c r="N1334" s="433">
        <f t="shared" si="172"/>
        <v>18444</v>
      </c>
      <c r="O1334" s="427">
        <f t="shared" si="167"/>
        <v>44883</v>
      </c>
      <c r="Q1334" s="1563"/>
      <c r="R1334" s="554"/>
    </row>
    <row r="1335" spans="1:18" s="118" customFormat="1" ht="18" customHeight="1" x14ac:dyDescent="0.2">
      <c r="A1335" s="747" t="str">
        <f t="shared" si="173"/>
        <v>22</v>
      </c>
      <c r="B1335" s="748">
        <v>44884</v>
      </c>
      <c r="C1335" s="749" t="s">
        <v>5</v>
      </c>
      <c r="D1335" s="732" t="s">
        <v>99</v>
      </c>
      <c r="E1335" s="731"/>
      <c r="F1335" s="754">
        <v>3</v>
      </c>
      <c r="G1335" s="731"/>
      <c r="H1335" s="736">
        <f t="shared" si="168"/>
        <v>10</v>
      </c>
      <c r="I1335" s="737">
        <f t="shared" si="169"/>
        <v>0</v>
      </c>
      <c r="J1335" s="737">
        <f t="shared" si="170"/>
        <v>7</v>
      </c>
      <c r="K1335" s="738"/>
      <c r="L1335" s="738"/>
      <c r="M1335" s="1787">
        <f t="shared" si="171"/>
        <v>18454</v>
      </c>
      <c r="N1335" s="739">
        <f t="shared" si="172"/>
        <v>18444</v>
      </c>
      <c r="O1335" s="427">
        <f t="shared" si="167"/>
        <v>44884</v>
      </c>
      <c r="Q1335" s="1563"/>
      <c r="R1335" s="554"/>
    </row>
    <row r="1336" spans="1:18" s="118" customFormat="1" ht="18" customHeight="1" x14ac:dyDescent="0.2">
      <c r="A1336" s="747" t="str">
        <f t="shared" si="173"/>
        <v>22</v>
      </c>
      <c r="B1336" s="748">
        <v>44885</v>
      </c>
      <c r="C1336" s="749" t="s">
        <v>100</v>
      </c>
      <c r="D1336" s="732" t="s">
        <v>99</v>
      </c>
      <c r="E1336" s="731"/>
      <c r="F1336" s="735"/>
      <c r="G1336" s="731"/>
      <c r="H1336" s="736">
        <f t="shared" si="168"/>
        <v>10</v>
      </c>
      <c r="I1336" s="737">
        <f t="shared" si="169"/>
        <v>0</v>
      </c>
      <c r="J1336" s="737">
        <f t="shared" si="170"/>
        <v>10</v>
      </c>
      <c r="K1336" s="738"/>
      <c r="L1336" s="738"/>
      <c r="M1336" s="1787">
        <f t="shared" si="171"/>
        <v>18454</v>
      </c>
      <c r="N1336" s="739">
        <f t="shared" si="172"/>
        <v>18444</v>
      </c>
      <c r="O1336" s="427">
        <f t="shared" si="167"/>
        <v>44885</v>
      </c>
      <c r="Q1336" s="1563"/>
      <c r="R1336" s="554"/>
    </row>
    <row r="1337" spans="1:18" s="118" customFormat="1" ht="18" customHeight="1" x14ac:dyDescent="0.2">
      <c r="A1337" s="476" t="str">
        <f t="shared" si="173"/>
        <v>22</v>
      </c>
      <c r="B1337" s="427">
        <v>44886</v>
      </c>
      <c r="C1337" s="426" t="s">
        <v>0</v>
      </c>
      <c r="D1337" s="428" t="s">
        <v>98</v>
      </c>
      <c r="E1337" s="429">
        <v>5</v>
      </c>
      <c r="F1337" s="529">
        <v>5</v>
      </c>
      <c r="G1337" s="470">
        <v>5</v>
      </c>
      <c r="H1337" s="481">
        <f t="shared" si="168"/>
        <v>10</v>
      </c>
      <c r="I1337" s="431">
        <f t="shared" si="169"/>
        <v>0</v>
      </c>
      <c r="J1337" s="431">
        <f t="shared" si="170"/>
        <v>5</v>
      </c>
      <c r="K1337" s="506" t="s">
        <v>1425</v>
      </c>
      <c r="L1337" s="506"/>
      <c r="M1337" s="1782">
        <f t="shared" si="171"/>
        <v>18459</v>
      </c>
      <c r="N1337" s="433">
        <f t="shared" si="172"/>
        <v>18449</v>
      </c>
      <c r="O1337" s="427">
        <f t="shared" si="167"/>
        <v>44886</v>
      </c>
      <c r="Q1337" s="1563"/>
      <c r="R1337" s="554"/>
    </row>
    <row r="1338" spans="1:18" s="118" customFormat="1" ht="18" customHeight="1" x14ac:dyDescent="0.2">
      <c r="A1338" s="476" t="str">
        <f t="shared" si="173"/>
        <v>22</v>
      </c>
      <c r="B1338" s="427">
        <v>44887</v>
      </c>
      <c r="C1338" s="426" t="s">
        <v>1</v>
      </c>
      <c r="D1338" s="428" t="s">
        <v>98</v>
      </c>
      <c r="E1338" s="429">
        <v>6</v>
      </c>
      <c r="F1338" s="471">
        <v>5</v>
      </c>
      <c r="G1338" s="470">
        <v>6</v>
      </c>
      <c r="H1338" s="481">
        <f t="shared" si="168"/>
        <v>9</v>
      </c>
      <c r="I1338" s="431">
        <f t="shared" si="169"/>
        <v>0</v>
      </c>
      <c r="J1338" s="431">
        <f t="shared" si="170"/>
        <v>4</v>
      </c>
      <c r="K1338" s="506"/>
      <c r="L1338" s="506"/>
      <c r="M1338" s="1782">
        <f t="shared" si="171"/>
        <v>18464</v>
      </c>
      <c r="N1338" s="433">
        <f t="shared" si="172"/>
        <v>18455</v>
      </c>
      <c r="O1338" s="427">
        <f t="shared" si="167"/>
        <v>44887</v>
      </c>
      <c r="Q1338" s="1563"/>
      <c r="R1338" s="554"/>
    </row>
    <row r="1339" spans="1:18" s="118" customFormat="1" ht="18" customHeight="1" x14ac:dyDescent="0.2">
      <c r="A1339" s="747" t="str">
        <f t="shared" si="173"/>
        <v>22</v>
      </c>
      <c r="B1339" s="748">
        <v>44888</v>
      </c>
      <c r="C1339" s="749" t="s">
        <v>2</v>
      </c>
      <c r="D1339" s="732" t="s">
        <v>99</v>
      </c>
      <c r="E1339" s="731"/>
      <c r="F1339" s="735"/>
      <c r="G1339" s="731"/>
      <c r="H1339" s="736">
        <f t="shared" si="168"/>
        <v>9</v>
      </c>
      <c r="I1339" s="737">
        <f t="shared" si="169"/>
        <v>0</v>
      </c>
      <c r="J1339" s="737">
        <f t="shared" si="170"/>
        <v>9</v>
      </c>
      <c r="K1339" s="738"/>
      <c r="L1339" s="738"/>
      <c r="M1339" s="1787">
        <f t="shared" si="171"/>
        <v>18464</v>
      </c>
      <c r="N1339" s="739">
        <f t="shared" si="172"/>
        <v>18455</v>
      </c>
      <c r="O1339" s="427">
        <f t="shared" si="167"/>
        <v>44888</v>
      </c>
      <c r="Q1339" s="1563"/>
      <c r="R1339" s="554"/>
    </row>
    <row r="1340" spans="1:18" s="118" customFormat="1" ht="18" customHeight="1" x14ac:dyDescent="0.2">
      <c r="A1340" s="476" t="str">
        <f t="shared" si="173"/>
        <v>22</v>
      </c>
      <c r="B1340" s="427">
        <v>44889</v>
      </c>
      <c r="C1340" s="426" t="s">
        <v>3</v>
      </c>
      <c r="D1340" s="428" t="s">
        <v>98</v>
      </c>
      <c r="E1340" s="429">
        <v>5</v>
      </c>
      <c r="F1340" s="529">
        <v>5</v>
      </c>
      <c r="G1340" s="470">
        <v>5</v>
      </c>
      <c r="H1340" s="481">
        <f t="shared" si="168"/>
        <v>9</v>
      </c>
      <c r="I1340" s="431">
        <f t="shared" si="169"/>
        <v>0</v>
      </c>
      <c r="J1340" s="431">
        <f t="shared" si="170"/>
        <v>4</v>
      </c>
      <c r="K1340" s="506" t="s">
        <v>1426</v>
      </c>
      <c r="L1340" s="506"/>
      <c r="M1340" s="1782">
        <f t="shared" si="171"/>
        <v>18469</v>
      </c>
      <c r="N1340" s="433">
        <f t="shared" si="172"/>
        <v>18460</v>
      </c>
      <c r="O1340" s="427">
        <f t="shared" si="167"/>
        <v>44889</v>
      </c>
      <c r="Q1340" s="1563"/>
      <c r="R1340" s="554"/>
    </row>
    <row r="1341" spans="1:18" s="118" customFormat="1" ht="18" customHeight="1" x14ac:dyDescent="0.2">
      <c r="A1341" s="476" t="str">
        <f t="shared" si="173"/>
        <v>22</v>
      </c>
      <c r="B1341" s="427">
        <v>44890</v>
      </c>
      <c r="C1341" s="426" t="s">
        <v>4</v>
      </c>
      <c r="D1341" s="428" t="s">
        <v>98</v>
      </c>
      <c r="E1341" s="429">
        <v>6</v>
      </c>
      <c r="F1341" s="529">
        <v>4</v>
      </c>
      <c r="G1341" s="470">
        <v>6</v>
      </c>
      <c r="H1341" s="481">
        <f t="shared" si="168"/>
        <v>7</v>
      </c>
      <c r="I1341" s="431">
        <f t="shared" si="169"/>
        <v>0</v>
      </c>
      <c r="J1341" s="431">
        <f t="shared" si="170"/>
        <v>3</v>
      </c>
      <c r="K1341" s="506" t="s">
        <v>1427</v>
      </c>
      <c r="L1341" s="506"/>
      <c r="M1341" s="1782">
        <f t="shared" si="171"/>
        <v>18473</v>
      </c>
      <c r="N1341" s="433">
        <f t="shared" si="172"/>
        <v>18466</v>
      </c>
      <c r="O1341" s="427">
        <f t="shared" si="167"/>
        <v>44890</v>
      </c>
      <c r="Q1341" s="1563"/>
      <c r="R1341" s="554"/>
    </row>
    <row r="1342" spans="1:18" s="118" customFormat="1" ht="18" customHeight="1" x14ac:dyDescent="0.2">
      <c r="A1342" s="476" t="str">
        <f t="shared" si="173"/>
        <v>22</v>
      </c>
      <c r="B1342" s="427">
        <v>44891</v>
      </c>
      <c r="C1342" s="426" t="s">
        <v>5</v>
      </c>
      <c r="D1342" s="428" t="s">
        <v>98</v>
      </c>
      <c r="E1342" s="429">
        <v>0</v>
      </c>
      <c r="F1342" s="471">
        <v>5</v>
      </c>
      <c r="G1342" s="470">
        <v>0</v>
      </c>
      <c r="H1342" s="481">
        <f t="shared" si="168"/>
        <v>12</v>
      </c>
      <c r="I1342" s="431">
        <f t="shared" si="169"/>
        <v>0</v>
      </c>
      <c r="J1342" s="431">
        <f t="shared" si="170"/>
        <v>7</v>
      </c>
      <c r="K1342" s="506"/>
      <c r="L1342" s="506"/>
      <c r="M1342" s="1782">
        <f t="shared" si="171"/>
        <v>18478</v>
      </c>
      <c r="N1342" s="433">
        <f t="shared" si="172"/>
        <v>18466</v>
      </c>
      <c r="O1342" s="427">
        <f t="shared" si="167"/>
        <v>44891</v>
      </c>
      <c r="Q1342" s="1563"/>
      <c r="R1342" s="554"/>
    </row>
    <row r="1343" spans="1:18" s="118" customFormat="1" ht="18" customHeight="1" x14ac:dyDescent="0.2">
      <c r="A1343" s="747" t="str">
        <f t="shared" si="173"/>
        <v>22</v>
      </c>
      <c r="B1343" s="748">
        <v>44892</v>
      </c>
      <c r="C1343" s="749" t="s">
        <v>100</v>
      </c>
      <c r="D1343" s="732" t="s">
        <v>99</v>
      </c>
      <c r="E1343" s="731"/>
      <c r="F1343" s="735"/>
      <c r="G1343" s="731"/>
      <c r="H1343" s="736">
        <f t="shared" si="168"/>
        <v>12</v>
      </c>
      <c r="I1343" s="737">
        <f t="shared" si="169"/>
        <v>0</v>
      </c>
      <c r="J1343" s="737">
        <f t="shared" si="170"/>
        <v>12</v>
      </c>
      <c r="K1343" s="738"/>
      <c r="L1343" s="738"/>
      <c r="M1343" s="1787">
        <f t="shared" si="171"/>
        <v>18478</v>
      </c>
      <c r="N1343" s="739">
        <f t="shared" si="172"/>
        <v>18466</v>
      </c>
      <c r="O1343" s="427">
        <f t="shared" si="167"/>
        <v>44892</v>
      </c>
      <c r="Q1343" s="1563"/>
      <c r="R1343" s="554"/>
    </row>
    <row r="1344" spans="1:18" s="118" customFormat="1" ht="18" customHeight="1" x14ac:dyDescent="0.2">
      <c r="A1344" s="476" t="str">
        <f t="shared" si="173"/>
        <v>22</v>
      </c>
      <c r="B1344" s="427">
        <v>44893</v>
      </c>
      <c r="C1344" s="426" t="s">
        <v>0</v>
      </c>
      <c r="D1344" s="428" t="s">
        <v>98</v>
      </c>
      <c r="E1344" s="429">
        <v>4</v>
      </c>
      <c r="F1344" s="471">
        <v>5</v>
      </c>
      <c r="G1344" s="470">
        <v>4</v>
      </c>
      <c r="H1344" s="481">
        <f t="shared" si="168"/>
        <v>13</v>
      </c>
      <c r="I1344" s="431">
        <f t="shared" si="169"/>
        <v>0</v>
      </c>
      <c r="J1344" s="431">
        <f t="shared" si="170"/>
        <v>8</v>
      </c>
      <c r="K1344" s="506"/>
      <c r="L1344" s="506"/>
      <c r="M1344" s="1782">
        <f t="shared" si="171"/>
        <v>18483</v>
      </c>
      <c r="N1344" s="433">
        <f t="shared" si="172"/>
        <v>18470</v>
      </c>
      <c r="O1344" s="427">
        <f t="shared" si="167"/>
        <v>44893</v>
      </c>
      <c r="Q1344" s="1563"/>
      <c r="R1344" s="554"/>
    </row>
    <row r="1345" spans="1:18" s="118" customFormat="1" ht="18" customHeight="1" x14ac:dyDescent="0.2">
      <c r="A1345" s="476" t="str">
        <f t="shared" si="173"/>
        <v>22</v>
      </c>
      <c r="B1345" s="427">
        <v>44894</v>
      </c>
      <c r="C1345" s="426" t="s">
        <v>1</v>
      </c>
      <c r="D1345" s="428" t="s">
        <v>98</v>
      </c>
      <c r="E1345" s="429">
        <v>6</v>
      </c>
      <c r="F1345" s="471">
        <v>5</v>
      </c>
      <c r="G1345" s="470">
        <v>6</v>
      </c>
      <c r="H1345" s="481">
        <f t="shared" si="168"/>
        <v>12</v>
      </c>
      <c r="I1345" s="431">
        <f t="shared" si="169"/>
        <v>0</v>
      </c>
      <c r="J1345" s="431">
        <f t="shared" si="170"/>
        <v>7</v>
      </c>
      <c r="K1345" s="506"/>
      <c r="L1345" s="506"/>
      <c r="M1345" s="1782">
        <f t="shared" si="171"/>
        <v>18488</v>
      </c>
      <c r="N1345" s="433">
        <f t="shared" si="172"/>
        <v>18476</v>
      </c>
      <c r="O1345" s="427">
        <f t="shared" si="167"/>
        <v>44894</v>
      </c>
      <c r="Q1345" s="1563"/>
      <c r="R1345" s="554"/>
    </row>
    <row r="1346" spans="1:18" s="118" customFormat="1" ht="18" customHeight="1" x14ac:dyDescent="0.2">
      <c r="A1346" s="476" t="str">
        <f t="shared" si="173"/>
        <v>22</v>
      </c>
      <c r="B1346" s="427">
        <v>44895</v>
      </c>
      <c r="C1346" s="426" t="s">
        <v>2</v>
      </c>
      <c r="D1346" s="428" t="s">
        <v>98</v>
      </c>
      <c r="E1346" s="429">
        <v>5</v>
      </c>
      <c r="F1346" s="471">
        <v>5</v>
      </c>
      <c r="G1346" s="470">
        <v>5</v>
      </c>
      <c r="H1346" s="481">
        <f t="shared" si="168"/>
        <v>12</v>
      </c>
      <c r="I1346" s="431">
        <f t="shared" si="169"/>
        <v>0</v>
      </c>
      <c r="J1346" s="431">
        <f t="shared" si="170"/>
        <v>7</v>
      </c>
      <c r="K1346" s="506"/>
      <c r="L1346" s="506"/>
      <c r="M1346" s="1782">
        <f t="shared" si="171"/>
        <v>18493</v>
      </c>
      <c r="N1346" s="433">
        <f t="shared" si="172"/>
        <v>18481</v>
      </c>
      <c r="O1346" s="427">
        <f t="shared" si="167"/>
        <v>44895</v>
      </c>
      <c r="Q1346" s="1563"/>
      <c r="R1346" s="554"/>
    </row>
    <row r="1347" spans="1:18" s="118" customFormat="1" ht="18" customHeight="1" x14ac:dyDescent="0.2">
      <c r="A1347" s="476" t="str">
        <f t="shared" si="173"/>
        <v>22</v>
      </c>
      <c r="B1347" s="427">
        <v>44896</v>
      </c>
      <c r="C1347" s="426" t="s">
        <v>3</v>
      </c>
      <c r="D1347" s="428" t="s">
        <v>98</v>
      </c>
      <c r="E1347" s="429">
        <v>6</v>
      </c>
      <c r="F1347" s="471">
        <v>5</v>
      </c>
      <c r="G1347" s="470">
        <v>6</v>
      </c>
      <c r="H1347" s="481">
        <f t="shared" si="168"/>
        <v>11</v>
      </c>
      <c r="I1347" s="431">
        <f t="shared" si="169"/>
        <v>0</v>
      </c>
      <c r="J1347" s="431">
        <f t="shared" si="170"/>
        <v>6</v>
      </c>
      <c r="K1347" s="506"/>
      <c r="L1347" s="506"/>
      <c r="M1347" s="1782">
        <f t="shared" si="171"/>
        <v>18498</v>
      </c>
      <c r="N1347" s="433">
        <f t="shared" si="172"/>
        <v>18487</v>
      </c>
      <c r="O1347" s="427">
        <f t="shared" si="167"/>
        <v>44896</v>
      </c>
      <c r="Q1347" s="1563"/>
      <c r="R1347" s="554"/>
    </row>
    <row r="1348" spans="1:18" s="118" customFormat="1" ht="18" customHeight="1" x14ac:dyDescent="0.2">
      <c r="A1348" s="476" t="str">
        <f t="shared" si="173"/>
        <v>22</v>
      </c>
      <c r="B1348" s="427">
        <v>44897</v>
      </c>
      <c r="C1348" s="426" t="s">
        <v>4</v>
      </c>
      <c r="D1348" s="428" t="s">
        <v>98</v>
      </c>
      <c r="E1348" s="429">
        <v>6</v>
      </c>
      <c r="F1348" s="471">
        <v>5</v>
      </c>
      <c r="G1348" s="470">
        <v>6</v>
      </c>
      <c r="H1348" s="481">
        <f t="shared" si="168"/>
        <v>10</v>
      </c>
      <c r="I1348" s="431">
        <f t="shared" si="169"/>
        <v>0</v>
      </c>
      <c r="J1348" s="431">
        <f t="shared" si="170"/>
        <v>5</v>
      </c>
      <c r="K1348" s="506"/>
      <c r="L1348" s="506"/>
      <c r="M1348" s="1782">
        <f t="shared" si="171"/>
        <v>18503</v>
      </c>
      <c r="N1348" s="433">
        <f t="shared" si="172"/>
        <v>18493</v>
      </c>
      <c r="O1348" s="427">
        <f t="shared" si="167"/>
        <v>44897</v>
      </c>
      <c r="Q1348" s="1563"/>
      <c r="R1348" s="554"/>
    </row>
    <row r="1349" spans="1:18" s="118" customFormat="1" ht="18" customHeight="1" x14ac:dyDescent="0.2">
      <c r="A1349" s="747" t="str">
        <f t="shared" si="173"/>
        <v>22</v>
      </c>
      <c r="B1349" s="748">
        <v>44898</v>
      </c>
      <c r="C1349" s="749" t="s">
        <v>5</v>
      </c>
      <c r="D1349" s="732" t="s">
        <v>99</v>
      </c>
      <c r="E1349" s="731"/>
      <c r="F1349" s="735"/>
      <c r="G1349" s="731"/>
      <c r="H1349" s="736">
        <f t="shared" si="168"/>
        <v>10</v>
      </c>
      <c r="I1349" s="737">
        <f t="shared" si="169"/>
        <v>0</v>
      </c>
      <c r="J1349" s="737">
        <f t="shared" si="170"/>
        <v>10</v>
      </c>
      <c r="K1349" s="738"/>
      <c r="L1349" s="738"/>
      <c r="M1349" s="1787">
        <f t="shared" si="171"/>
        <v>18503</v>
      </c>
      <c r="N1349" s="739">
        <f t="shared" si="172"/>
        <v>18493</v>
      </c>
      <c r="O1349" s="427">
        <f t="shared" si="167"/>
        <v>44898</v>
      </c>
      <c r="Q1349" s="1563"/>
      <c r="R1349" s="554"/>
    </row>
    <row r="1350" spans="1:18" s="118" customFormat="1" ht="18" customHeight="1" x14ac:dyDescent="0.2">
      <c r="A1350" s="747" t="str">
        <f t="shared" si="173"/>
        <v>22</v>
      </c>
      <c r="B1350" s="748">
        <v>44899</v>
      </c>
      <c r="C1350" s="749" t="s">
        <v>100</v>
      </c>
      <c r="D1350" s="732" t="s">
        <v>99</v>
      </c>
      <c r="E1350" s="731"/>
      <c r="F1350" s="735"/>
      <c r="G1350" s="731"/>
      <c r="H1350" s="736">
        <f t="shared" si="168"/>
        <v>10</v>
      </c>
      <c r="I1350" s="737">
        <f t="shared" si="169"/>
        <v>0</v>
      </c>
      <c r="J1350" s="737">
        <f t="shared" si="170"/>
        <v>10</v>
      </c>
      <c r="K1350" s="738"/>
      <c r="L1350" s="738"/>
      <c r="M1350" s="1787">
        <f t="shared" si="171"/>
        <v>18503</v>
      </c>
      <c r="N1350" s="739">
        <f t="shared" si="172"/>
        <v>18493</v>
      </c>
      <c r="O1350" s="427">
        <f t="shared" si="167"/>
        <v>44899</v>
      </c>
      <c r="Q1350" s="1563"/>
      <c r="R1350" s="554"/>
    </row>
    <row r="1351" spans="1:18" s="118" customFormat="1" ht="18" customHeight="1" x14ac:dyDescent="0.2">
      <c r="A1351" s="476" t="str">
        <f t="shared" si="173"/>
        <v>22</v>
      </c>
      <c r="B1351" s="427">
        <v>44900</v>
      </c>
      <c r="C1351" s="426" t="s">
        <v>0</v>
      </c>
      <c r="D1351" s="428" t="s">
        <v>98</v>
      </c>
      <c r="E1351" s="429">
        <v>5</v>
      </c>
      <c r="F1351" s="471">
        <v>5</v>
      </c>
      <c r="G1351" s="470">
        <v>5</v>
      </c>
      <c r="H1351" s="481">
        <f t="shared" si="168"/>
        <v>10</v>
      </c>
      <c r="I1351" s="431">
        <f t="shared" si="169"/>
        <v>0</v>
      </c>
      <c r="J1351" s="431">
        <f t="shared" si="170"/>
        <v>5</v>
      </c>
      <c r="K1351" s="506"/>
      <c r="L1351" s="506"/>
      <c r="M1351" s="1782">
        <f t="shared" si="171"/>
        <v>18508</v>
      </c>
      <c r="N1351" s="433">
        <f t="shared" si="172"/>
        <v>18498</v>
      </c>
      <c r="O1351" s="427">
        <f t="shared" si="167"/>
        <v>44900</v>
      </c>
      <c r="Q1351" s="1563"/>
      <c r="R1351" s="554"/>
    </row>
    <row r="1352" spans="1:18" s="118" customFormat="1" ht="18" customHeight="1" x14ac:dyDescent="0.2">
      <c r="A1352" s="476" t="str">
        <f t="shared" si="173"/>
        <v>22</v>
      </c>
      <c r="B1352" s="427">
        <v>44901</v>
      </c>
      <c r="C1352" s="426" t="s">
        <v>1</v>
      </c>
      <c r="D1352" s="428" t="s">
        <v>98</v>
      </c>
      <c r="E1352" s="429">
        <v>4</v>
      </c>
      <c r="F1352" s="471">
        <v>5</v>
      </c>
      <c r="G1352" s="470">
        <v>4</v>
      </c>
      <c r="H1352" s="481">
        <f t="shared" si="168"/>
        <v>11</v>
      </c>
      <c r="I1352" s="431">
        <f t="shared" si="169"/>
        <v>0</v>
      </c>
      <c r="J1352" s="431">
        <f t="shared" si="170"/>
        <v>6</v>
      </c>
      <c r="K1352" s="478" t="s">
        <v>1465</v>
      </c>
      <c r="L1352" s="478"/>
      <c r="M1352" s="1782">
        <f t="shared" si="171"/>
        <v>18513</v>
      </c>
      <c r="N1352" s="433">
        <f t="shared" si="172"/>
        <v>18502</v>
      </c>
      <c r="O1352" s="427">
        <f t="shared" si="167"/>
        <v>44901</v>
      </c>
      <c r="Q1352" s="1563"/>
      <c r="R1352" s="554"/>
    </row>
    <row r="1353" spans="1:18" s="118" customFormat="1" ht="18" customHeight="1" x14ac:dyDescent="0.2">
      <c r="A1353" s="476" t="str">
        <f t="shared" si="173"/>
        <v>22</v>
      </c>
      <c r="B1353" s="427">
        <v>44902</v>
      </c>
      <c r="C1353" s="426" t="s">
        <v>2</v>
      </c>
      <c r="D1353" s="428" t="s">
        <v>98</v>
      </c>
      <c r="E1353" s="429">
        <v>5</v>
      </c>
      <c r="F1353" s="471">
        <v>5</v>
      </c>
      <c r="G1353" s="470">
        <v>5</v>
      </c>
      <c r="H1353" s="481">
        <f t="shared" si="168"/>
        <v>11</v>
      </c>
      <c r="I1353" s="431">
        <f t="shared" si="169"/>
        <v>0</v>
      </c>
      <c r="J1353" s="431">
        <f t="shared" si="170"/>
        <v>6</v>
      </c>
      <c r="K1353" s="478" t="s">
        <v>1466</v>
      </c>
      <c r="L1353" s="478"/>
      <c r="M1353" s="1782">
        <f t="shared" si="171"/>
        <v>18518</v>
      </c>
      <c r="N1353" s="433">
        <f t="shared" si="172"/>
        <v>18507</v>
      </c>
      <c r="O1353" s="427">
        <f t="shared" si="167"/>
        <v>44902</v>
      </c>
      <c r="Q1353" s="1563"/>
      <c r="R1353" s="554"/>
    </row>
    <row r="1354" spans="1:18" s="118" customFormat="1" ht="18" customHeight="1" x14ac:dyDescent="0.2">
      <c r="A1354" s="476" t="str">
        <f t="shared" si="173"/>
        <v>22</v>
      </c>
      <c r="B1354" s="427">
        <v>44903</v>
      </c>
      <c r="C1354" s="426" t="s">
        <v>3</v>
      </c>
      <c r="D1354" s="428" t="s">
        <v>98</v>
      </c>
      <c r="E1354" s="429">
        <v>5</v>
      </c>
      <c r="F1354" s="529">
        <v>6</v>
      </c>
      <c r="G1354" s="470">
        <v>5</v>
      </c>
      <c r="H1354" s="481">
        <f t="shared" si="168"/>
        <v>12</v>
      </c>
      <c r="I1354" s="431">
        <f t="shared" si="169"/>
        <v>0</v>
      </c>
      <c r="J1354" s="431">
        <f t="shared" si="170"/>
        <v>6</v>
      </c>
      <c r="K1354" s="506"/>
      <c r="L1354" s="506"/>
      <c r="M1354" s="1782">
        <f t="shared" si="171"/>
        <v>18524</v>
      </c>
      <c r="N1354" s="433">
        <f t="shared" si="172"/>
        <v>18512</v>
      </c>
      <c r="O1354" s="427">
        <f t="shared" si="167"/>
        <v>44903</v>
      </c>
      <c r="Q1354" s="1563"/>
      <c r="R1354" s="554"/>
    </row>
    <row r="1355" spans="1:18" s="118" customFormat="1" ht="18" customHeight="1" x14ac:dyDescent="0.2">
      <c r="A1355" s="476" t="str">
        <f t="shared" si="173"/>
        <v>22</v>
      </c>
      <c r="B1355" s="427">
        <v>44904</v>
      </c>
      <c r="C1355" s="426" t="s">
        <v>4</v>
      </c>
      <c r="D1355" s="428" t="s">
        <v>98</v>
      </c>
      <c r="E1355" s="429">
        <v>5</v>
      </c>
      <c r="F1355" s="471">
        <v>5</v>
      </c>
      <c r="G1355" s="470">
        <v>5</v>
      </c>
      <c r="H1355" s="481">
        <f t="shared" si="168"/>
        <v>12</v>
      </c>
      <c r="I1355" s="431">
        <f t="shared" si="169"/>
        <v>0</v>
      </c>
      <c r="J1355" s="431">
        <f t="shared" si="170"/>
        <v>7</v>
      </c>
      <c r="K1355" s="506"/>
      <c r="L1355" s="506"/>
      <c r="M1355" s="1782">
        <f t="shared" si="171"/>
        <v>18529</v>
      </c>
      <c r="N1355" s="433">
        <f t="shared" si="172"/>
        <v>18517</v>
      </c>
      <c r="O1355" s="427">
        <f t="shared" si="167"/>
        <v>44904</v>
      </c>
      <c r="Q1355" s="1563"/>
      <c r="R1355" s="554"/>
    </row>
    <row r="1356" spans="1:18" s="118" customFormat="1" ht="18" customHeight="1" x14ac:dyDescent="0.2">
      <c r="A1356" s="747" t="str">
        <f t="shared" si="173"/>
        <v>22</v>
      </c>
      <c r="B1356" s="748">
        <v>44905</v>
      </c>
      <c r="C1356" s="749" t="s">
        <v>5</v>
      </c>
      <c r="D1356" s="732" t="s">
        <v>99</v>
      </c>
      <c r="E1356" s="731"/>
      <c r="F1356" s="754"/>
      <c r="G1356" s="731"/>
      <c r="H1356" s="736">
        <f t="shared" si="168"/>
        <v>12</v>
      </c>
      <c r="I1356" s="737">
        <f t="shared" si="169"/>
        <v>0</v>
      </c>
      <c r="J1356" s="737">
        <f t="shared" si="170"/>
        <v>12</v>
      </c>
      <c r="K1356" s="738"/>
      <c r="L1356" s="738"/>
      <c r="M1356" s="1787">
        <f t="shared" si="171"/>
        <v>18529</v>
      </c>
      <c r="N1356" s="739">
        <f t="shared" si="172"/>
        <v>18517</v>
      </c>
      <c r="O1356" s="427">
        <f t="shared" si="167"/>
        <v>44905</v>
      </c>
      <c r="Q1356" s="1563"/>
      <c r="R1356" s="554"/>
    </row>
    <row r="1357" spans="1:18" s="118" customFormat="1" ht="18" customHeight="1" x14ac:dyDescent="0.2">
      <c r="A1357" s="747" t="str">
        <f t="shared" si="173"/>
        <v>22</v>
      </c>
      <c r="B1357" s="748">
        <v>44906</v>
      </c>
      <c r="C1357" s="749" t="s">
        <v>100</v>
      </c>
      <c r="D1357" s="732" t="s">
        <v>99</v>
      </c>
      <c r="E1357" s="731"/>
      <c r="F1357" s="735"/>
      <c r="G1357" s="731"/>
      <c r="H1357" s="736">
        <f t="shared" si="168"/>
        <v>12</v>
      </c>
      <c r="I1357" s="737">
        <f t="shared" si="169"/>
        <v>0</v>
      </c>
      <c r="J1357" s="737">
        <f t="shared" si="170"/>
        <v>12</v>
      </c>
      <c r="K1357" s="738"/>
      <c r="L1357" s="738"/>
      <c r="M1357" s="1787">
        <f t="shared" si="171"/>
        <v>18529</v>
      </c>
      <c r="N1357" s="739">
        <f t="shared" si="172"/>
        <v>18517</v>
      </c>
      <c r="O1357" s="427">
        <f t="shared" si="167"/>
        <v>44906</v>
      </c>
      <c r="Q1357" s="1563"/>
      <c r="R1357" s="554"/>
    </row>
    <row r="1358" spans="1:18" s="118" customFormat="1" ht="18" customHeight="1" x14ac:dyDescent="0.2">
      <c r="A1358" s="476" t="str">
        <f t="shared" si="173"/>
        <v>22</v>
      </c>
      <c r="B1358" s="427">
        <v>44907</v>
      </c>
      <c r="C1358" s="426" t="s">
        <v>0</v>
      </c>
      <c r="D1358" s="428" t="s">
        <v>98</v>
      </c>
      <c r="E1358" s="429">
        <v>5</v>
      </c>
      <c r="F1358" s="529">
        <v>6</v>
      </c>
      <c r="G1358" s="470">
        <v>5</v>
      </c>
      <c r="H1358" s="481">
        <f t="shared" si="168"/>
        <v>13</v>
      </c>
      <c r="I1358" s="431">
        <f t="shared" si="169"/>
        <v>0</v>
      </c>
      <c r="J1358" s="431">
        <f t="shared" si="170"/>
        <v>7</v>
      </c>
      <c r="K1358" s="506"/>
      <c r="L1358" s="506"/>
      <c r="M1358" s="1782">
        <f t="shared" si="171"/>
        <v>18535</v>
      </c>
      <c r="N1358" s="433">
        <f t="shared" si="172"/>
        <v>18522</v>
      </c>
      <c r="O1358" s="427">
        <f t="shared" si="167"/>
        <v>44907</v>
      </c>
      <c r="Q1358" s="1563"/>
      <c r="R1358" s="554"/>
    </row>
    <row r="1359" spans="1:18" s="118" customFormat="1" ht="18" customHeight="1" x14ac:dyDescent="0.2">
      <c r="A1359" s="476" t="str">
        <f t="shared" si="173"/>
        <v>22</v>
      </c>
      <c r="B1359" s="427">
        <v>44908</v>
      </c>
      <c r="C1359" s="426" t="s">
        <v>1</v>
      </c>
      <c r="D1359" s="428" t="s">
        <v>98</v>
      </c>
      <c r="E1359" s="429">
        <v>6</v>
      </c>
      <c r="F1359" s="471">
        <v>5</v>
      </c>
      <c r="G1359" s="470">
        <v>6</v>
      </c>
      <c r="H1359" s="481">
        <f t="shared" ref="H1359:H1422" si="174">H1358+F1359-G1359</f>
        <v>12</v>
      </c>
      <c r="I1359" s="431">
        <f t="shared" ref="I1359:I1422" si="175">I1358+G1359-E1359</f>
        <v>0</v>
      </c>
      <c r="J1359" s="431">
        <f t="shared" ref="J1359:J1422" si="176">(G1359-H1358)*-1</f>
        <v>7</v>
      </c>
      <c r="K1359" s="506"/>
      <c r="L1359" s="506"/>
      <c r="M1359" s="1782">
        <f t="shared" ref="M1359:M1422" si="177">M1358+F1359</f>
        <v>18540</v>
      </c>
      <c r="N1359" s="433">
        <f t="shared" ref="N1359:N1422" si="178">N1358+G1359</f>
        <v>18528</v>
      </c>
      <c r="O1359" s="427">
        <f t="shared" ref="O1359:O1422" si="179">B1359</f>
        <v>44908</v>
      </c>
      <c r="Q1359" s="1563"/>
      <c r="R1359" s="554"/>
    </row>
    <row r="1360" spans="1:18" s="118" customFormat="1" ht="18" customHeight="1" x14ac:dyDescent="0.2">
      <c r="A1360" s="476" t="str">
        <f t="shared" si="173"/>
        <v>22</v>
      </c>
      <c r="B1360" s="427">
        <v>44909</v>
      </c>
      <c r="C1360" s="426" t="s">
        <v>2</v>
      </c>
      <c r="D1360" s="428" t="s">
        <v>98</v>
      </c>
      <c r="E1360" s="429">
        <v>6</v>
      </c>
      <c r="F1360" s="529">
        <v>5</v>
      </c>
      <c r="G1360" s="470">
        <v>6</v>
      </c>
      <c r="H1360" s="481">
        <f t="shared" si="174"/>
        <v>11</v>
      </c>
      <c r="I1360" s="431">
        <f t="shared" si="175"/>
        <v>0</v>
      </c>
      <c r="J1360" s="431">
        <f t="shared" si="176"/>
        <v>6</v>
      </c>
      <c r="K1360" s="506"/>
      <c r="L1360" s="506"/>
      <c r="M1360" s="1782">
        <f t="shared" si="177"/>
        <v>18545</v>
      </c>
      <c r="N1360" s="433">
        <f t="shared" si="178"/>
        <v>18534</v>
      </c>
      <c r="O1360" s="427">
        <f t="shared" si="179"/>
        <v>44909</v>
      </c>
      <c r="Q1360" s="1563"/>
      <c r="R1360" s="554"/>
    </row>
    <row r="1361" spans="1:18" s="118" customFormat="1" ht="18" customHeight="1" x14ac:dyDescent="0.2">
      <c r="A1361" s="476" t="str">
        <f t="shared" si="173"/>
        <v>22</v>
      </c>
      <c r="B1361" s="427">
        <v>44910</v>
      </c>
      <c r="C1361" s="426" t="s">
        <v>3</v>
      </c>
      <c r="D1361" s="428" t="s">
        <v>98</v>
      </c>
      <c r="E1361" s="429">
        <v>6</v>
      </c>
      <c r="F1361" s="471">
        <v>5</v>
      </c>
      <c r="G1361" s="470">
        <v>6</v>
      </c>
      <c r="H1361" s="481">
        <f t="shared" si="174"/>
        <v>10</v>
      </c>
      <c r="I1361" s="431">
        <f t="shared" si="175"/>
        <v>0</v>
      </c>
      <c r="J1361" s="431">
        <f t="shared" si="176"/>
        <v>5</v>
      </c>
      <c r="K1361" s="506"/>
      <c r="L1361" s="506"/>
      <c r="M1361" s="1782">
        <f t="shared" si="177"/>
        <v>18550</v>
      </c>
      <c r="N1361" s="433">
        <f t="shared" si="178"/>
        <v>18540</v>
      </c>
      <c r="O1361" s="427">
        <f t="shared" si="179"/>
        <v>44910</v>
      </c>
      <c r="Q1361" s="1563"/>
      <c r="R1361" s="554"/>
    </row>
    <row r="1362" spans="1:18" s="118" customFormat="1" ht="18" customHeight="1" x14ac:dyDescent="0.2">
      <c r="A1362" s="476" t="str">
        <f t="shared" si="173"/>
        <v>22</v>
      </c>
      <c r="B1362" s="427">
        <v>44911</v>
      </c>
      <c r="C1362" s="426" t="s">
        <v>4</v>
      </c>
      <c r="D1362" s="428" t="s">
        <v>98</v>
      </c>
      <c r="E1362" s="429">
        <v>6</v>
      </c>
      <c r="F1362" s="529">
        <v>6</v>
      </c>
      <c r="G1362" s="470">
        <v>6</v>
      </c>
      <c r="H1362" s="481">
        <f t="shared" si="174"/>
        <v>10</v>
      </c>
      <c r="I1362" s="431">
        <f t="shared" si="175"/>
        <v>0</v>
      </c>
      <c r="J1362" s="431">
        <f t="shared" si="176"/>
        <v>4</v>
      </c>
      <c r="K1362" s="506"/>
      <c r="L1362" s="506"/>
      <c r="M1362" s="1782">
        <f t="shared" si="177"/>
        <v>18556</v>
      </c>
      <c r="N1362" s="433">
        <f t="shared" si="178"/>
        <v>18546</v>
      </c>
      <c r="O1362" s="427">
        <f t="shared" si="179"/>
        <v>44911</v>
      </c>
      <c r="Q1362" s="1563"/>
      <c r="R1362" s="554"/>
    </row>
    <row r="1363" spans="1:18" s="118" customFormat="1" ht="18" customHeight="1" x14ac:dyDescent="0.2">
      <c r="A1363" s="747" t="str">
        <f t="shared" si="173"/>
        <v>22</v>
      </c>
      <c r="B1363" s="748">
        <v>44912</v>
      </c>
      <c r="C1363" s="749" t="s">
        <v>5</v>
      </c>
      <c r="D1363" s="732" t="s">
        <v>99</v>
      </c>
      <c r="E1363" s="731"/>
      <c r="F1363" s="735"/>
      <c r="G1363" s="731"/>
      <c r="H1363" s="736">
        <f t="shared" si="174"/>
        <v>10</v>
      </c>
      <c r="I1363" s="737">
        <f t="shared" si="175"/>
        <v>0</v>
      </c>
      <c r="J1363" s="737">
        <f t="shared" si="176"/>
        <v>10</v>
      </c>
      <c r="K1363" s="738"/>
      <c r="L1363" s="738"/>
      <c r="M1363" s="1787">
        <f t="shared" si="177"/>
        <v>18556</v>
      </c>
      <c r="N1363" s="739">
        <f t="shared" si="178"/>
        <v>18546</v>
      </c>
      <c r="O1363" s="427">
        <f t="shared" si="179"/>
        <v>44912</v>
      </c>
      <c r="Q1363" s="1563"/>
      <c r="R1363" s="554"/>
    </row>
    <row r="1364" spans="1:18" s="118" customFormat="1" ht="18" customHeight="1" x14ac:dyDescent="0.2">
      <c r="A1364" s="747" t="str">
        <f t="shared" si="173"/>
        <v>22</v>
      </c>
      <c r="B1364" s="748">
        <v>44913</v>
      </c>
      <c r="C1364" s="749" t="s">
        <v>100</v>
      </c>
      <c r="D1364" s="732" t="s">
        <v>99</v>
      </c>
      <c r="E1364" s="731"/>
      <c r="F1364" s="735"/>
      <c r="G1364" s="731"/>
      <c r="H1364" s="736">
        <f t="shared" si="174"/>
        <v>10</v>
      </c>
      <c r="I1364" s="737">
        <f t="shared" si="175"/>
        <v>0</v>
      </c>
      <c r="J1364" s="737">
        <f t="shared" si="176"/>
        <v>10</v>
      </c>
      <c r="K1364" s="738"/>
      <c r="L1364" s="738"/>
      <c r="M1364" s="1787">
        <f t="shared" si="177"/>
        <v>18556</v>
      </c>
      <c r="N1364" s="739">
        <f t="shared" si="178"/>
        <v>18546</v>
      </c>
      <c r="O1364" s="427">
        <f t="shared" si="179"/>
        <v>44913</v>
      </c>
      <c r="Q1364" s="1563"/>
      <c r="R1364" s="554"/>
    </row>
    <row r="1365" spans="1:18" s="118" customFormat="1" ht="18" customHeight="1" x14ac:dyDescent="0.2">
      <c r="A1365" s="476" t="str">
        <f t="shared" si="173"/>
        <v>22</v>
      </c>
      <c r="B1365" s="427">
        <v>44914</v>
      </c>
      <c r="C1365" s="426" t="s">
        <v>0</v>
      </c>
      <c r="D1365" s="428" t="s">
        <v>98</v>
      </c>
      <c r="E1365" s="429">
        <v>6</v>
      </c>
      <c r="F1365" s="471">
        <v>5</v>
      </c>
      <c r="G1365" s="470">
        <v>6</v>
      </c>
      <c r="H1365" s="481">
        <f t="shared" si="174"/>
        <v>9</v>
      </c>
      <c r="I1365" s="431">
        <f t="shared" si="175"/>
        <v>0</v>
      </c>
      <c r="J1365" s="431">
        <f t="shared" si="176"/>
        <v>4</v>
      </c>
      <c r="K1365" s="506"/>
      <c r="L1365" s="506"/>
      <c r="M1365" s="1782">
        <f t="shared" si="177"/>
        <v>18561</v>
      </c>
      <c r="N1365" s="433">
        <f t="shared" si="178"/>
        <v>18552</v>
      </c>
      <c r="O1365" s="427">
        <f t="shared" si="179"/>
        <v>44914</v>
      </c>
      <c r="Q1365" s="1563"/>
      <c r="R1365" s="554"/>
    </row>
    <row r="1366" spans="1:18" s="118" customFormat="1" ht="18" customHeight="1" x14ac:dyDescent="0.2">
      <c r="A1366" s="476" t="str">
        <f t="shared" si="173"/>
        <v>22</v>
      </c>
      <c r="B1366" s="427">
        <v>44915</v>
      </c>
      <c r="C1366" s="426" t="s">
        <v>1</v>
      </c>
      <c r="D1366" s="428" t="s">
        <v>98</v>
      </c>
      <c r="E1366" s="429">
        <v>6</v>
      </c>
      <c r="F1366" s="529">
        <v>6</v>
      </c>
      <c r="G1366" s="470">
        <v>6</v>
      </c>
      <c r="H1366" s="481">
        <f t="shared" si="174"/>
        <v>9</v>
      </c>
      <c r="I1366" s="431">
        <f t="shared" si="175"/>
        <v>0</v>
      </c>
      <c r="J1366" s="431">
        <f t="shared" si="176"/>
        <v>3</v>
      </c>
      <c r="K1366" s="506"/>
      <c r="L1366" s="506"/>
      <c r="M1366" s="1782">
        <f t="shared" si="177"/>
        <v>18567</v>
      </c>
      <c r="N1366" s="433">
        <f t="shared" si="178"/>
        <v>18558</v>
      </c>
      <c r="O1366" s="427">
        <f t="shared" si="179"/>
        <v>44915</v>
      </c>
      <c r="Q1366" s="1563"/>
      <c r="R1366" s="554"/>
    </row>
    <row r="1367" spans="1:18" s="118" customFormat="1" ht="18" customHeight="1" x14ac:dyDescent="0.2">
      <c r="A1367" s="476" t="str">
        <f t="shared" si="173"/>
        <v>22</v>
      </c>
      <c r="B1367" s="427">
        <v>44916</v>
      </c>
      <c r="C1367" s="426" t="s">
        <v>2</v>
      </c>
      <c r="D1367" s="428" t="s">
        <v>98</v>
      </c>
      <c r="E1367" s="429">
        <v>6</v>
      </c>
      <c r="F1367" s="471">
        <v>5</v>
      </c>
      <c r="G1367" s="470">
        <v>6</v>
      </c>
      <c r="H1367" s="481">
        <f t="shared" si="174"/>
        <v>8</v>
      </c>
      <c r="I1367" s="431">
        <f t="shared" si="175"/>
        <v>0</v>
      </c>
      <c r="J1367" s="431">
        <f t="shared" si="176"/>
        <v>3</v>
      </c>
      <c r="K1367" s="506"/>
      <c r="L1367" s="506"/>
      <c r="M1367" s="1782">
        <f t="shared" si="177"/>
        <v>18572</v>
      </c>
      <c r="N1367" s="433">
        <f t="shared" si="178"/>
        <v>18564</v>
      </c>
      <c r="O1367" s="427">
        <f t="shared" si="179"/>
        <v>44916</v>
      </c>
      <c r="Q1367" s="1563"/>
      <c r="R1367" s="554"/>
    </row>
    <row r="1368" spans="1:18" s="118" customFormat="1" ht="18" customHeight="1" x14ac:dyDescent="0.2">
      <c r="A1368" s="476" t="str">
        <f t="shared" si="173"/>
        <v>22</v>
      </c>
      <c r="B1368" s="427">
        <v>44917</v>
      </c>
      <c r="C1368" s="426" t="s">
        <v>3</v>
      </c>
      <c r="D1368" s="428" t="s">
        <v>98</v>
      </c>
      <c r="E1368" s="429">
        <v>6</v>
      </c>
      <c r="F1368" s="529">
        <v>6</v>
      </c>
      <c r="G1368" s="558">
        <v>4</v>
      </c>
      <c r="H1368" s="481">
        <f t="shared" si="174"/>
        <v>10</v>
      </c>
      <c r="I1368" s="431">
        <f t="shared" si="175"/>
        <v>-2</v>
      </c>
      <c r="J1368" s="431">
        <f t="shared" si="176"/>
        <v>4</v>
      </c>
      <c r="K1368" s="506" t="s">
        <v>1477</v>
      </c>
      <c r="L1368" s="506"/>
      <c r="M1368" s="1782">
        <f t="shared" si="177"/>
        <v>18578</v>
      </c>
      <c r="N1368" s="433">
        <f t="shared" si="178"/>
        <v>18568</v>
      </c>
      <c r="O1368" s="427">
        <f t="shared" si="179"/>
        <v>44917</v>
      </c>
      <c r="Q1368" s="1563"/>
      <c r="R1368" s="554"/>
    </row>
    <row r="1369" spans="1:18" s="118" customFormat="1" ht="18" customHeight="1" x14ac:dyDescent="0.2">
      <c r="A1369" s="476" t="str">
        <f t="shared" si="173"/>
        <v>22</v>
      </c>
      <c r="B1369" s="427">
        <v>44918</v>
      </c>
      <c r="C1369" s="426" t="s">
        <v>4</v>
      </c>
      <c r="D1369" s="428" t="s">
        <v>98</v>
      </c>
      <c r="E1369" s="429">
        <v>6</v>
      </c>
      <c r="F1369" s="471">
        <v>5</v>
      </c>
      <c r="G1369" s="558">
        <v>4</v>
      </c>
      <c r="H1369" s="481">
        <f t="shared" si="174"/>
        <v>11</v>
      </c>
      <c r="I1369" s="431">
        <f t="shared" si="175"/>
        <v>-4</v>
      </c>
      <c r="J1369" s="431">
        <f t="shared" si="176"/>
        <v>6</v>
      </c>
      <c r="K1369" s="506" t="s">
        <v>1477</v>
      </c>
      <c r="L1369" s="506"/>
      <c r="M1369" s="1782">
        <f t="shared" si="177"/>
        <v>18583</v>
      </c>
      <c r="N1369" s="433">
        <f t="shared" si="178"/>
        <v>18572</v>
      </c>
      <c r="O1369" s="427">
        <f t="shared" si="179"/>
        <v>44918</v>
      </c>
      <c r="Q1369" s="1563"/>
      <c r="R1369" s="554"/>
    </row>
    <row r="1370" spans="1:18" s="118" customFormat="1" ht="18" customHeight="1" x14ac:dyDescent="0.2">
      <c r="A1370" s="747" t="str">
        <f t="shared" si="173"/>
        <v>22</v>
      </c>
      <c r="B1370" s="748">
        <v>44919</v>
      </c>
      <c r="C1370" s="749" t="s">
        <v>5</v>
      </c>
      <c r="D1370" s="732" t="s">
        <v>99</v>
      </c>
      <c r="E1370" s="731"/>
      <c r="F1370" s="754"/>
      <c r="G1370" s="731"/>
      <c r="H1370" s="736">
        <f t="shared" si="174"/>
        <v>11</v>
      </c>
      <c r="I1370" s="737">
        <f t="shared" si="175"/>
        <v>-4</v>
      </c>
      <c r="J1370" s="737">
        <f t="shared" si="176"/>
        <v>11</v>
      </c>
      <c r="K1370" s="738"/>
      <c r="L1370" s="738"/>
      <c r="M1370" s="1787">
        <f t="shared" si="177"/>
        <v>18583</v>
      </c>
      <c r="N1370" s="739">
        <f t="shared" si="178"/>
        <v>18572</v>
      </c>
      <c r="O1370" s="427">
        <f t="shared" si="179"/>
        <v>44919</v>
      </c>
      <c r="Q1370" s="1563"/>
      <c r="R1370" s="554"/>
    </row>
    <row r="1371" spans="1:18" s="118" customFormat="1" ht="18" customHeight="1" x14ac:dyDescent="0.2">
      <c r="A1371" s="747" t="str">
        <f t="shared" ref="A1371:A1434" si="180">TEXT(B1371,"YY")</f>
        <v>22</v>
      </c>
      <c r="B1371" s="748">
        <v>44920</v>
      </c>
      <c r="C1371" s="749" t="s">
        <v>100</v>
      </c>
      <c r="D1371" s="732" t="s">
        <v>99</v>
      </c>
      <c r="E1371" s="731"/>
      <c r="F1371" s="735"/>
      <c r="G1371" s="731"/>
      <c r="H1371" s="736">
        <f t="shared" si="174"/>
        <v>11</v>
      </c>
      <c r="I1371" s="737">
        <f t="shared" si="175"/>
        <v>-4</v>
      </c>
      <c r="J1371" s="737">
        <f t="shared" si="176"/>
        <v>11</v>
      </c>
      <c r="K1371" s="738"/>
      <c r="L1371" s="738"/>
      <c r="M1371" s="1787">
        <f t="shared" si="177"/>
        <v>18583</v>
      </c>
      <c r="N1371" s="739">
        <f t="shared" si="178"/>
        <v>18572</v>
      </c>
      <c r="O1371" s="427">
        <f t="shared" si="179"/>
        <v>44920</v>
      </c>
      <c r="Q1371" s="1563"/>
      <c r="R1371" s="554"/>
    </row>
    <row r="1372" spans="1:18" s="118" customFormat="1" ht="18" customHeight="1" x14ac:dyDescent="0.2">
      <c r="A1372" s="476" t="str">
        <f t="shared" si="180"/>
        <v>22</v>
      </c>
      <c r="B1372" s="427">
        <v>44921</v>
      </c>
      <c r="C1372" s="426" t="s">
        <v>0</v>
      </c>
      <c r="D1372" s="428" t="s">
        <v>98</v>
      </c>
      <c r="E1372" s="429">
        <v>6</v>
      </c>
      <c r="F1372" s="529">
        <v>5</v>
      </c>
      <c r="G1372" s="558">
        <v>4</v>
      </c>
      <c r="H1372" s="481">
        <f t="shared" si="174"/>
        <v>12</v>
      </c>
      <c r="I1372" s="431">
        <f t="shared" si="175"/>
        <v>-6</v>
      </c>
      <c r="J1372" s="431">
        <f t="shared" si="176"/>
        <v>7</v>
      </c>
      <c r="K1372" s="506" t="s">
        <v>1477</v>
      </c>
      <c r="L1372" s="506"/>
      <c r="M1372" s="1782">
        <f t="shared" si="177"/>
        <v>18588</v>
      </c>
      <c r="N1372" s="433">
        <f t="shared" si="178"/>
        <v>18576</v>
      </c>
      <c r="O1372" s="427">
        <f t="shared" si="179"/>
        <v>44921</v>
      </c>
      <c r="Q1372" s="1563"/>
      <c r="R1372" s="554"/>
    </row>
    <row r="1373" spans="1:18" s="118" customFormat="1" ht="18" customHeight="1" x14ac:dyDescent="0.2">
      <c r="A1373" s="476" t="str">
        <f t="shared" si="180"/>
        <v>22</v>
      </c>
      <c r="B1373" s="427">
        <v>44922</v>
      </c>
      <c r="C1373" s="426" t="s">
        <v>1</v>
      </c>
      <c r="D1373" s="428" t="s">
        <v>98</v>
      </c>
      <c r="E1373" s="429">
        <v>5</v>
      </c>
      <c r="F1373" s="471">
        <v>5</v>
      </c>
      <c r="G1373" s="558">
        <v>3</v>
      </c>
      <c r="H1373" s="481">
        <f t="shared" si="174"/>
        <v>14</v>
      </c>
      <c r="I1373" s="431">
        <f t="shared" si="175"/>
        <v>-8</v>
      </c>
      <c r="J1373" s="431">
        <f t="shared" si="176"/>
        <v>9</v>
      </c>
      <c r="K1373" s="506" t="s">
        <v>1477</v>
      </c>
      <c r="L1373" s="506"/>
      <c r="M1373" s="1782">
        <f t="shared" si="177"/>
        <v>18593</v>
      </c>
      <c r="N1373" s="433">
        <f t="shared" si="178"/>
        <v>18579</v>
      </c>
      <c r="O1373" s="427">
        <f t="shared" si="179"/>
        <v>44922</v>
      </c>
      <c r="Q1373" s="1563"/>
      <c r="R1373" s="554"/>
    </row>
    <row r="1374" spans="1:18" s="118" customFormat="1" ht="18" customHeight="1" x14ac:dyDescent="0.2">
      <c r="A1374" s="476" t="str">
        <f t="shared" si="180"/>
        <v>22</v>
      </c>
      <c r="B1374" s="427">
        <v>44923</v>
      </c>
      <c r="C1374" s="426" t="s">
        <v>2</v>
      </c>
      <c r="D1374" s="428" t="s">
        <v>98</v>
      </c>
      <c r="E1374" s="429">
        <v>0</v>
      </c>
      <c r="F1374" s="471">
        <v>4</v>
      </c>
      <c r="G1374" s="470">
        <v>0</v>
      </c>
      <c r="H1374" s="481">
        <f t="shared" si="174"/>
        <v>18</v>
      </c>
      <c r="I1374" s="431">
        <f t="shared" si="175"/>
        <v>-8</v>
      </c>
      <c r="J1374" s="431">
        <f t="shared" si="176"/>
        <v>14</v>
      </c>
      <c r="K1374" s="506"/>
      <c r="L1374" s="506"/>
      <c r="M1374" s="1782">
        <f t="shared" si="177"/>
        <v>18597</v>
      </c>
      <c r="N1374" s="433">
        <f t="shared" si="178"/>
        <v>18579</v>
      </c>
      <c r="O1374" s="427">
        <f t="shared" si="179"/>
        <v>44923</v>
      </c>
      <c r="Q1374" s="1563"/>
      <c r="R1374" s="554"/>
    </row>
    <row r="1375" spans="1:18" s="118" customFormat="1" ht="18" customHeight="1" x14ac:dyDescent="0.2">
      <c r="A1375" s="747" t="str">
        <f t="shared" si="180"/>
        <v>22</v>
      </c>
      <c r="B1375" s="748">
        <v>44924</v>
      </c>
      <c r="C1375" s="749" t="s">
        <v>3</v>
      </c>
      <c r="D1375" s="732" t="s">
        <v>99</v>
      </c>
      <c r="E1375" s="731"/>
      <c r="F1375" s="735"/>
      <c r="G1375" s="731"/>
      <c r="H1375" s="736">
        <f t="shared" si="174"/>
        <v>18</v>
      </c>
      <c r="I1375" s="737">
        <f t="shared" si="175"/>
        <v>-8</v>
      </c>
      <c r="J1375" s="737">
        <f t="shared" si="176"/>
        <v>18</v>
      </c>
      <c r="K1375" s="738"/>
      <c r="L1375" s="738"/>
      <c r="M1375" s="1787">
        <f t="shared" si="177"/>
        <v>18597</v>
      </c>
      <c r="N1375" s="739">
        <f t="shared" si="178"/>
        <v>18579</v>
      </c>
      <c r="O1375" s="427">
        <f t="shared" si="179"/>
        <v>44924</v>
      </c>
      <c r="Q1375" s="1563"/>
      <c r="R1375" s="554"/>
    </row>
    <row r="1376" spans="1:18" s="118" customFormat="1" ht="18" customHeight="1" x14ac:dyDescent="0.2">
      <c r="A1376" s="747" t="str">
        <f t="shared" si="180"/>
        <v>22</v>
      </c>
      <c r="B1376" s="748">
        <v>44925</v>
      </c>
      <c r="C1376" s="749" t="s">
        <v>4</v>
      </c>
      <c r="D1376" s="732" t="s">
        <v>99</v>
      </c>
      <c r="E1376" s="731"/>
      <c r="F1376" s="735"/>
      <c r="G1376" s="731"/>
      <c r="H1376" s="736">
        <f t="shared" si="174"/>
        <v>18</v>
      </c>
      <c r="I1376" s="737">
        <f t="shared" si="175"/>
        <v>-8</v>
      </c>
      <c r="J1376" s="737">
        <f t="shared" si="176"/>
        <v>18</v>
      </c>
      <c r="K1376" s="738"/>
      <c r="L1376" s="738"/>
      <c r="M1376" s="1787">
        <f t="shared" si="177"/>
        <v>18597</v>
      </c>
      <c r="N1376" s="739">
        <f t="shared" si="178"/>
        <v>18579</v>
      </c>
      <c r="O1376" s="427">
        <f t="shared" si="179"/>
        <v>44925</v>
      </c>
      <c r="Q1376" s="1563"/>
      <c r="R1376" s="554"/>
    </row>
    <row r="1377" spans="1:18" s="118" customFormat="1" ht="18" customHeight="1" x14ac:dyDescent="0.2">
      <c r="A1377" s="747" t="str">
        <f t="shared" si="180"/>
        <v>22</v>
      </c>
      <c r="B1377" s="748">
        <v>44926</v>
      </c>
      <c r="C1377" s="749" t="s">
        <v>5</v>
      </c>
      <c r="D1377" s="732" t="s">
        <v>99</v>
      </c>
      <c r="E1377" s="731"/>
      <c r="F1377" s="735"/>
      <c r="G1377" s="731"/>
      <c r="H1377" s="736">
        <f t="shared" si="174"/>
        <v>18</v>
      </c>
      <c r="I1377" s="737">
        <f t="shared" si="175"/>
        <v>-8</v>
      </c>
      <c r="J1377" s="737">
        <f t="shared" si="176"/>
        <v>18</v>
      </c>
      <c r="K1377" s="738"/>
      <c r="L1377" s="738"/>
      <c r="M1377" s="1787">
        <f t="shared" si="177"/>
        <v>18597</v>
      </c>
      <c r="N1377" s="739">
        <f t="shared" si="178"/>
        <v>18579</v>
      </c>
      <c r="O1377" s="427">
        <f t="shared" si="179"/>
        <v>44926</v>
      </c>
      <c r="Q1377" s="1563"/>
      <c r="R1377" s="554"/>
    </row>
    <row r="1378" spans="1:18" s="118" customFormat="1" ht="18" customHeight="1" x14ac:dyDescent="0.2">
      <c r="A1378" s="747" t="str">
        <f t="shared" si="180"/>
        <v>23</v>
      </c>
      <c r="B1378" s="748">
        <v>44927</v>
      </c>
      <c r="C1378" s="749" t="s">
        <v>100</v>
      </c>
      <c r="D1378" s="732" t="s">
        <v>99</v>
      </c>
      <c r="E1378" s="731"/>
      <c r="F1378" s="735"/>
      <c r="G1378" s="731"/>
      <c r="H1378" s="736">
        <f t="shared" si="174"/>
        <v>18</v>
      </c>
      <c r="I1378" s="737">
        <f t="shared" si="175"/>
        <v>-8</v>
      </c>
      <c r="J1378" s="737">
        <f t="shared" si="176"/>
        <v>18</v>
      </c>
      <c r="K1378" s="738"/>
      <c r="L1378" s="738"/>
      <c r="M1378" s="1787">
        <f t="shared" si="177"/>
        <v>18597</v>
      </c>
      <c r="N1378" s="739">
        <f t="shared" si="178"/>
        <v>18579</v>
      </c>
      <c r="O1378" s="427">
        <f t="shared" si="179"/>
        <v>44927</v>
      </c>
      <c r="Q1378" s="1563"/>
      <c r="R1378" s="554"/>
    </row>
    <row r="1379" spans="1:18" s="118" customFormat="1" ht="18" customHeight="1" x14ac:dyDescent="0.2">
      <c r="A1379" s="747" t="str">
        <f t="shared" si="180"/>
        <v>23</v>
      </c>
      <c r="B1379" s="748">
        <v>44928</v>
      </c>
      <c r="C1379" s="749" t="s">
        <v>0</v>
      </c>
      <c r="D1379" s="732" t="s">
        <v>99</v>
      </c>
      <c r="E1379" s="731"/>
      <c r="F1379" s="735"/>
      <c r="G1379" s="731"/>
      <c r="H1379" s="736">
        <f t="shared" si="174"/>
        <v>18</v>
      </c>
      <c r="I1379" s="737">
        <f t="shared" si="175"/>
        <v>-8</v>
      </c>
      <c r="J1379" s="737">
        <f t="shared" si="176"/>
        <v>18</v>
      </c>
      <c r="K1379" s="738"/>
      <c r="L1379" s="738"/>
      <c r="M1379" s="1787">
        <f t="shared" si="177"/>
        <v>18597</v>
      </c>
      <c r="N1379" s="739">
        <f t="shared" si="178"/>
        <v>18579</v>
      </c>
      <c r="O1379" s="427">
        <f t="shared" si="179"/>
        <v>44928</v>
      </c>
      <c r="Q1379" s="1563"/>
      <c r="R1379" s="554"/>
    </row>
    <row r="1380" spans="1:18" s="118" customFormat="1" ht="18" customHeight="1" x14ac:dyDescent="0.2">
      <c r="A1380" s="747" t="str">
        <f t="shared" si="180"/>
        <v>23</v>
      </c>
      <c r="B1380" s="748">
        <v>44929</v>
      </c>
      <c r="C1380" s="749" t="s">
        <v>1</v>
      </c>
      <c r="D1380" s="732" t="s">
        <v>99</v>
      </c>
      <c r="E1380" s="731"/>
      <c r="F1380" s="735"/>
      <c r="G1380" s="731"/>
      <c r="H1380" s="736">
        <f t="shared" si="174"/>
        <v>18</v>
      </c>
      <c r="I1380" s="737">
        <f t="shared" si="175"/>
        <v>-8</v>
      </c>
      <c r="J1380" s="737">
        <f t="shared" si="176"/>
        <v>18</v>
      </c>
      <c r="K1380" s="738"/>
      <c r="L1380" s="738"/>
      <c r="M1380" s="1787">
        <f t="shared" si="177"/>
        <v>18597</v>
      </c>
      <c r="N1380" s="739">
        <f t="shared" si="178"/>
        <v>18579</v>
      </c>
      <c r="O1380" s="427">
        <f t="shared" si="179"/>
        <v>44929</v>
      </c>
      <c r="Q1380" s="1563"/>
      <c r="R1380" s="554"/>
    </row>
    <row r="1381" spans="1:18" s="118" customFormat="1" ht="18" customHeight="1" x14ac:dyDescent="0.2">
      <c r="A1381" s="747" t="str">
        <f t="shared" si="180"/>
        <v>23</v>
      </c>
      <c r="B1381" s="748">
        <v>44930</v>
      </c>
      <c r="C1381" s="749" t="s">
        <v>2</v>
      </c>
      <c r="D1381" s="732" t="s">
        <v>99</v>
      </c>
      <c r="E1381" s="731"/>
      <c r="F1381" s="735"/>
      <c r="G1381" s="731"/>
      <c r="H1381" s="736">
        <f t="shared" si="174"/>
        <v>18</v>
      </c>
      <c r="I1381" s="737">
        <f t="shared" si="175"/>
        <v>-8</v>
      </c>
      <c r="J1381" s="737">
        <f t="shared" si="176"/>
        <v>18</v>
      </c>
      <c r="K1381" s="738"/>
      <c r="L1381" s="738"/>
      <c r="M1381" s="1787">
        <f t="shared" si="177"/>
        <v>18597</v>
      </c>
      <c r="N1381" s="739">
        <f t="shared" si="178"/>
        <v>18579</v>
      </c>
      <c r="O1381" s="427">
        <f t="shared" si="179"/>
        <v>44930</v>
      </c>
      <c r="Q1381" s="1563"/>
      <c r="R1381" s="554"/>
    </row>
    <row r="1382" spans="1:18" s="118" customFormat="1" ht="18" customHeight="1" x14ac:dyDescent="0.2">
      <c r="A1382" s="476" t="str">
        <f t="shared" si="180"/>
        <v>23</v>
      </c>
      <c r="B1382" s="427">
        <v>44931</v>
      </c>
      <c r="C1382" s="426" t="s">
        <v>3</v>
      </c>
      <c r="D1382" s="428" t="s">
        <v>98</v>
      </c>
      <c r="E1382" s="429">
        <v>4</v>
      </c>
      <c r="F1382" s="471">
        <v>4</v>
      </c>
      <c r="G1382" s="470">
        <v>4</v>
      </c>
      <c r="H1382" s="481">
        <f t="shared" si="174"/>
        <v>18</v>
      </c>
      <c r="I1382" s="431">
        <f t="shared" si="175"/>
        <v>-8</v>
      </c>
      <c r="J1382" s="431">
        <f t="shared" si="176"/>
        <v>14</v>
      </c>
      <c r="K1382" s="506"/>
      <c r="L1382" s="506"/>
      <c r="M1382" s="1782">
        <f t="shared" si="177"/>
        <v>18601</v>
      </c>
      <c r="N1382" s="433">
        <f t="shared" si="178"/>
        <v>18583</v>
      </c>
      <c r="O1382" s="427">
        <f t="shared" si="179"/>
        <v>44931</v>
      </c>
      <c r="Q1382" s="1563"/>
      <c r="R1382" s="554"/>
    </row>
    <row r="1383" spans="1:18" s="118" customFormat="1" ht="18" customHeight="1" x14ac:dyDescent="0.2">
      <c r="A1383" s="476" t="str">
        <f t="shared" si="180"/>
        <v>23</v>
      </c>
      <c r="B1383" s="427">
        <v>44932</v>
      </c>
      <c r="C1383" s="426" t="s">
        <v>4</v>
      </c>
      <c r="D1383" s="428" t="s">
        <v>98</v>
      </c>
      <c r="E1383" s="429">
        <v>5</v>
      </c>
      <c r="F1383" s="471">
        <v>4</v>
      </c>
      <c r="G1383" s="470">
        <v>5</v>
      </c>
      <c r="H1383" s="481">
        <f t="shared" si="174"/>
        <v>17</v>
      </c>
      <c r="I1383" s="431">
        <f t="shared" si="175"/>
        <v>-8</v>
      </c>
      <c r="J1383" s="431">
        <f t="shared" si="176"/>
        <v>13</v>
      </c>
      <c r="K1383" s="506"/>
      <c r="L1383" s="506"/>
      <c r="M1383" s="1782">
        <f t="shared" si="177"/>
        <v>18605</v>
      </c>
      <c r="N1383" s="433">
        <f t="shared" si="178"/>
        <v>18588</v>
      </c>
      <c r="O1383" s="427">
        <f t="shared" si="179"/>
        <v>44932</v>
      </c>
      <c r="Q1383" s="1563"/>
      <c r="R1383" s="554"/>
    </row>
    <row r="1384" spans="1:18" s="118" customFormat="1" ht="18" customHeight="1" x14ac:dyDescent="0.2">
      <c r="A1384" s="476" t="str">
        <f t="shared" si="180"/>
        <v>23</v>
      </c>
      <c r="B1384" s="427">
        <v>44933</v>
      </c>
      <c r="C1384" s="426" t="s">
        <v>5</v>
      </c>
      <c r="D1384" s="428" t="s">
        <v>98</v>
      </c>
      <c r="E1384" s="429">
        <v>0</v>
      </c>
      <c r="F1384" s="471">
        <v>0</v>
      </c>
      <c r="G1384" s="470">
        <v>0</v>
      </c>
      <c r="H1384" s="481">
        <f t="shared" si="174"/>
        <v>17</v>
      </c>
      <c r="I1384" s="431">
        <f t="shared" si="175"/>
        <v>-8</v>
      </c>
      <c r="J1384" s="431">
        <f t="shared" si="176"/>
        <v>17</v>
      </c>
      <c r="K1384" s="506" t="s">
        <v>607</v>
      </c>
      <c r="L1384" s="506"/>
      <c r="M1384" s="1782">
        <f t="shared" si="177"/>
        <v>18605</v>
      </c>
      <c r="N1384" s="433">
        <f t="shared" si="178"/>
        <v>18588</v>
      </c>
      <c r="O1384" s="427">
        <f t="shared" si="179"/>
        <v>44933</v>
      </c>
      <c r="Q1384" s="1563"/>
      <c r="R1384" s="554"/>
    </row>
    <row r="1385" spans="1:18" s="118" customFormat="1" ht="18" customHeight="1" x14ac:dyDescent="0.2">
      <c r="A1385" s="747" t="str">
        <f t="shared" si="180"/>
        <v>23</v>
      </c>
      <c r="B1385" s="748">
        <v>44934</v>
      </c>
      <c r="C1385" s="749" t="s">
        <v>100</v>
      </c>
      <c r="D1385" s="732" t="s">
        <v>99</v>
      </c>
      <c r="E1385" s="731"/>
      <c r="F1385" s="735"/>
      <c r="G1385" s="731"/>
      <c r="H1385" s="736">
        <f t="shared" si="174"/>
        <v>17</v>
      </c>
      <c r="I1385" s="737">
        <f t="shared" si="175"/>
        <v>-8</v>
      </c>
      <c r="J1385" s="737">
        <f t="shared" si="176"/>
        <v>17</v>
      </c>
      <c r="K1385" s="738"/>
      <c r="L1385" s="738"/>
      <c r="M1385" s="1787">
        <f t="shared" si="177"/>
        <v>18605</v>
      </c>
      <c r="N1385" s="739">
        <f t="shared" si="178"/>
        <v>18588</v>
      </c>
      <c r="O1385" s="427">
        <f t="shared" si="179"/>
        <v>44934</v>
      </c>
      <c r="Q1385" s="1563"/>
      <c r="R1385" s="554"/>
    </row>
    <row r="1386" spans="1:18" s="118" customFormat="1" ht="18" customHeight="1" x14ac:dyDescent="0.2">
      <c r="A1386" s="747" t="str">
        <f t="shared" si="180"/>
        <v>23</v>
      </c>
      <c r="B1386" s="748">
        <v>44935</v>
      </c>
      <c r="C1386" s="749" t="s">
        <v>0</v>
      </c>
      <c r="D1386" s="732" t="s">
        <v>99</v>
      </c>
      <c r="E1386" s="731"/>
      <c r="F1386" s="735"/>
      <c r="G1386" s="731"/>
      <c r="H1386" s="736">
        <f t="shared" si="174"/>
        <v>17</v>
      </c>
      <c r="I1386" s="737">
        <f t="shared" si="175"/>
        <v>-8</v>
      </c>
      <c r="J1386" s="737">
        <f t="shared" si="176"/>
        <v>17</v>
      </c>
      <c r="K1386" s="738"/>
      <c r="L1386" s="738"/>
      <c r="M1386" s="1787">
        <f t="shared" si="177"/>
        <v>18605</v>
      </c>
      <c r="N1386" s="739">
        <f t="shared" si="178"/>
        <v>18588</v>
      </c>
      <c r="O1386" s="427">
        <f t="shared" si="179"/>
        <v>44935</v>
      </c>
      <c r="Q1386" s="1563"/>
      <c r="R1386" s="554"/>
    </row>
    <row r="1387" spans="1:18" s="118" customFormat="1" ht="18" customHeight="1" x14ac:dyDescent="0.2">
      <c r="A1387" s="476" t="str">
        <f t="shared" si="180"/>
        <v>23</v>
      </c>
      <c r="B1387" s="427">
        <v>44936</v>
      </c>
      <c r="C1387" s="426" t="s">
        <v>1</v>
      </c>
      <c r="D1387" s="428" t="s">
        <v>98</v>
      </c>
      <c r="E1387" s="429">
        <v>4</v>
      </c>
      <c r="F1387" s="471">
        <v>0</v>
      </c>
      <c r="G1387" s="558">
        <v>5</v>
      </c>
      <c r="H1387" s="481">
        <f t="shared" si="174"/>
        <v>12</v>
      </c>
      <c r="I1387" s="431">
        <f t="shared" si="175"/>
        <v>-7</v>
      </c>
      <c r="J1387" s="431">
        <f t="shared" si="176"/>
        <v>12</v>
      </c>
      <c r="K1387" s="506" t="s">
        <v>1478</v>
      </c>
      <c r="L1387" s="506"/>
      <c r="M1387" s="1782">
        <f t="shared" si="177"/>
        <v>18605</v>
      </c>
      <c r="N1387" s="433">
        <f t="shared" si="178"/>
        <v>18593</v>
      </c>
      <c r="O1387" s="427">
        <f t="shared" si="179"/>
        <v>44936</v>
      </c>
      <c r="Q1387" s="1563"/>
      <c r="R1387" s="554"/>
    </row>
    <row r="1388" spans="1:18" s="118" customFormat="1" ht="18" customHeight="1" x14ac:dyDescent="0.2">
      <c r="A1388" s="476" t="str">
        <f t="shared" si="180"/>
        <v>23</v>
      </c>
      <c r="B1388" s="427">
        <v>44937</v>
      </c>
      <c r="C1388" s="426" t="s">
        <v>2</v>
      </c>
      <c r="D1388" s="428" t="s">
        <v>98</v>
      </c>
      <c r="E1388" s="429">
        <v>5</v>
      </c>
      <c r="F1388" s="471">
        <v>5</v>
      </c>
      <c r="G1388" s="558">
        <v>6</v>
      </c>
      <c r="H1388" s="481">
        <f t="shared" si="174"/>
        <v>11</v>
      </c>
      <c r="I1388" s="431">
        <f t="shared" si="175"/>
        <v>-6</v>
      </c>
      <c r="J1388" s="431">
        <f t="shared" si="176"/>
        <v>6</v>
      </c>
      <c r="K1388" s="506" t="s">
        <v>1478</v>
      </c>
      <c r="L1388" s="506"/>
      <c r="M1388" s="1782">
        <f t="shared" si="177"/>
        <v>18610</v>
      </c>
      <c r="N1388" s="433">
        <f t="shared" si="178"/>
        <v>18599</v>
      </c>
      <c r="O1388" s="427">
        <f t="shared" si="179"/>
        <v>44937</v>
      </c>
      <c r="Q1388" s="1563"/>
      <c r="R1388" s="554"/>
    </row>
    <row r="1389" spans="1:18" s="118" customFormat="1" ht="18" customHeight="1" x14ac:dyDescent="0.2">
      <c r="A1389" s="476" t="str">
        <f t="shared" si="180"/>
        <v>23</v>
      </c>
      <c r="B1389" s="427">
        <v>44938</v>
      </c>
      <c r="C1389" s="426" t="s">
        <v>3</v>
      </c>
      <c r="D1389" s="428" t="s">
        <v>98</v>
      </c>
      <c r="E1389" s="429">
        <v>5</v>
      </c>
      <c r="F1389" s="471">
        <v>5</v>
      </c>
      <c r="G1389" s="558">
        <v>7</v>
      </c>
      <c r="H1389" s="481">
        <f t="shared" si="174"/>
        <v>9</v>
      </c>
      <c r="I1389" s="431">
        <f t="shared" si="175"/>
        <v>-4</v>
      </c>
      <c r="J1389" s="431">
        <f t="shared" si="176"/>
        <v>4</v>
      </c>
      <c r="K1389" s="506" t="s">
        <v>1479</v>
      </c>
      <c r="L1389" s="506"/>
      <c r="M1389" s="1782">
        <f t="shared" si="177"/>
        <v>18615</v>
      </c>
      <c r="N1389" s="433">
        <f t="shared" si="178"/>
        <v>18606</v>
      </c>
      <c r="O1389" s="427">
        <f t="shared" si="179"/>
        <v>44938</v>
      </c>
      <c r="Q1389" s="1563"/>
      <c r="R1389" s="554"/>
    </row>
    <row r="1390" spans="1:18" s="118" customFormat="1" ht="18" customHeight="1" x14ac:dyDescent="0.2">
      <c r="A1390" s="476" t="str">
        <f t="shared" si="180"/>
        <v>23</v>
      </c>
      <c r="B1390" s="427">
        <v>44939</v>
      </c>
      <c r="C1390" s="426" t="s">
        <v>4</v>
      </c>
      <c r="D1390" s="428" t="s">
        <v>98</v>
      </c>
      <c r="E1390" s="429">
        <v>4</v>
      </c>
      <c r="F1390" s="471">
        <v>5</v>
      </c>
      <c r="G1390" s="558">
        <v>5</v>
      </c>
      <c r="H1390" s="481">
        <f t="shared" si="174"/>
        <v>9</v>
      </c>
      <c r="I1390" s="431">
        <f t="shared" si="175"/>
        <v>-3</v>
      </c>
      <c r="J1390" s="431">
        <f t="shared" si="176"/>
        <v>4</v>
      </c>
      <c r="K1390" s="506"/>
      <c r="L1390" s="506"/>
      <c r="M1390" s="1782">
        <f t="shared" si="177"/>
        <v>18620</v>
      </c>
      <c r="N1390" s="433">
        <f t="shared" si="178"/>
        <v>18611</v>
      </c>
      <c r="O1390" s="427">
        <f t="shared" si="179"/>
        <v>44939</v>
      </c>
      <c r="Q1390" s="1563"/>
      <c r="R1390" s="554"/>
    </row>
    <row r="1391" spans="1:18" s="118" customFormat="1" ht="18" customHeight="1" x14ac:dyDescent="0.2">
      <c r="A1391" s="747" t="str">
        <f t="shared" si="180"/>
        <v>23</v>
      </c>
      <c r="B1391" s="748">
        <v>44940</v>
      </c>
      <c r="C1391" s="749" t="s">
        <v>5</v>
      </c>
      <c r="D1391" s="732" t="s">
        <v>99</v>
      </c>
      <c r="E1391" s="731"/>
      <c r="F1391" s="735"/>
      <c r="G1391" s="731"/>
      <c r="H1391" s="736">
        <f t="shared" si="174"/>
        <v>9</v>
      </c>
      <c r="I1391" s="737">
        <f t="shared" si="175"/>
        <v>-3</v>
      </c>
      <c r="J1391" s="737">
        <f t="shared" si="176"/>
        <v>9</v>
      </c>
      <c r="K1391" s="733" t="s">
        <v>777</v>
      </c>
      <c r="L1391" s="733"/>
      <c r="M1391" s="1787">
        <f t="shared" si="177"/>
        <v>18620</v>
      </c>
      <c r="N1391" s="739">
        <f t="shared" si="178"/>
        <v>18611</v>
      </c>
      <c r="O1391" s="427">
        <f t="shared" si="179"/>
        <v>44940</v>
      </c>
      <c r="Q1391" s="1563"/>
      <c r="R1391" s="554"/>
    </row>
    <row r="1392" spans="1:18" s="118" customFormat="1" ht="18" customHeight="1" x14ac:dyDescent="0.2">
      <c r="A1392" s="747" t="str">
        <f t="shared" si="180"/>
        <v>23</v>
      </c>
      <c r="B1392" s="748">
        <v>44941</v>
      </c>
      <c r="C1392" s="749" t="s">
        <v>100</v>
      </c>
      <c r="D1392" s="732" t="s">
        <v>99</v>
      </c>
      <c r="E1392" s="731"/>
      <c r="F1392" s="735"/>
      <c r="G1392" s="731"/>
      <c r="H1392" s="736">
        <f t="shared" si="174"/>
        <v>9</v>
      </c>
      <c r="I1392" s="737">
        <f t="shared" si="175"/>
        <v>-3</v>
      </c>
      <c r="J1392" s="737">
        <f t="shared" si="176"/>
        <v>9</v>
      </c>
      <c r="K1392" s="738"/>
      <c r="L1392" s="738"/>
      <c r="M1392" s="1787">
        <f t="shared" si="177"/>
        <v>18620</v>
      </c>
      <c r="N1392" s="739">
        <f t="shared" si="178"/>
        <v>18611</v>
      </c>
      <c r="O1392" s="427">
        <f t="shared" si="179"/>
        <v>44941</v>
      </c>
      <c r="Q1392" s="1563"/>
      <c r="R1392" s="554"/>
    </row>
    <row r="1393" spans="1:18" s="118" customFormat="1" ht="18" customHeight="1" x14ac:dyDescent="0.2">
      <c r="A1393" s="476" t="str">
        <f t="shared" si="180"/>
        <v>23</v>
      </c>
      <c r="B1393" s="427">
        <v>44942</v>
      </c>
      <c r="C1393" s="426" t="s">
        <v>0</v>
      </c>
      <c r="D1393" s="428" t="s">
        <v>98</v>
      </c>
      <c r="E1393" s="429">
        <v>5</v>
      </c>
      <c r="F1393" s="471">
        <v>5</v>
      </c>
      <c r="G1393" s="558">
        <v>6</v>
      </c>
      <c r="H1393" s="481">
        <f t="shared" si="174"/>
        <v>8</v>
      </c>
      <c r="I1393" s="431">
        <f t="shared" si="175"/>
        <v>-2</v>
      </c>
      <c r="J1393" s="431">
        <f t="shared" si="176"/>
        <v>3</v>
      </c>
      <c r="K1393" s="506"/>
      <c r="L1393" s="506"/>
      <c r="M1393" s="1782">
        <f t="shared" si="177"/>
        <v>18625</v>
      </c>
      <c r="N1393" s="433">
        <f t="shared" si="178"/>
        <v>18617</v>
      </c>
      <c r="O1393" s="427">
        <f t="shared" si="179"/>
        <v>44942</v>
      </c>
      <c r="Q1393" s="1563"/>
      <c r="R1393" s="554"/>
    </row>
    <row r="1394" spans="1:18" s="118" customFormat="1" ht="18" customHeight="1" x14ac:dyDescent="0.2">
      <c r="A1394" s="476" t="str">
        <f t="shared" si="180"/>
        <v>23</v>
      </c>
      <c r="B1394" s="427">
        <v>44943</v>
      </c>
      <c r="C1394" s="426" t="s">
        <v>1</v>
      </c>
      <c r="D1394" s="428" t="s">
        <v>98</v>
      </c>
      <c r="E1394" s="429">
        <v>4</v>
      </c>
      <c r="F1394" s="471">
        <v>5</v>
      </c>
      <c r="G1394" s="558">
        <v>1</v>
      </c>
      <c r="H1394" s="481">
        <f t="shared" si="174"/>
        <v>12</v>
      </c>
      <c r="I1394" s="431">
        <f t="shared" si="175"/>
        <v>-5</v>
      </c>
      <c r="J1394" s="431">
        <f t="shared" si="176"/>
        <v>7</v>
      </c>
      <c r="K1394" s="506" t="s">
        <v>1503</v>
      </c>
      <c r="L1394" s="506"/>
      <c r="M1394" s="1782">
        <f t="shared" si="177"/>
        <v>18630</v>
      </c>
      <c r="N1394" s="433">
        <f t="shared" si="178"/>
        <v>18618</v>
      </c>
      <c r="O1394" s="427">
        <f t="shared" si="179"/>
        <v>44943</v>
      </c>
      <c r="Q1394" s="1563"/>
      <c r="R1394" s="554"/>
    </row>
    <row r="1395" spans="1:18" s="118" customFormat="1" ht="18" customHeight="1" x14ac:dyDescent="0.2">
      <c r="A1395" s="476" t="str">
        <f t="shared" si="180"/>
        <v>23</v>
      </c>
      <c r="B1395" s="427">
        <v>44944</v>
      </c>
      <c r="C1395" s="426" t="s">
        <v>2</v>
      </c>
      <c r="D1395" s="428" t="s">
        <v>98</v>
      </c>
      <c r="E1395" s="429">
        <v>4</v>
      </c>
      <c r="F1395" s="471">
        <v>5</v>
      </c>
      <c r="G1395" s="558">
        <v>2</v>
      </c>
      <c r="H1395" s="481">
        <f t="shared" si="174"/>
        <v>15</v>
      </c>
      <c r="I1395" s="431">
        <f t="shared" si="175"/>
        <v>-7</v>
      </c>
      <c r="J1395" s="431">
        <f t="shared" si="176"/>
        <v>10</v>
      </c>
      <c r="K1395" s="506" t="s">
        <v>1503</v>
      </c>
      <c r="L1395" s="506"/>
      <c r="M1395" s="1782">
        <f t="shared" si="177"/>
        <v>18635</v>
      </c>
      <c r="N1395" s="433">
        <f t="shared" si="178"/>
        <v>18620</v>
      </c>
      <c r="O1395" s="427">
        <f t="shared" si="179"/>
        <v>44944</v>
      </c>
      <c r="Q1395" s="1563"/>
      <c r="R1395" s="554"/>
    </row>
    <row r="1396" spans="1:18" s="118" customFormat="1" ht="18" customHeight="1" x14ac:dyDescent="0.2">
      <c r="A1396" s="476" t="str">
        <f t="shared" si="180"/>
        <v>23</v>
      </c>
      <c r="B1396" s="427">
        <v>44945</v>
      </c>
      <c r="C1396" s="426" t="s">
        <v>3</v>
      </c>
      <c r="D1396" s="428" t="s">
        <v>98</v>
      </c>
      <c r="E1396" s="429">
        <v>4</v>
      </c>
      <c r="F1396" s="471">
        <v>5</v>
      </c>
      <c r="G1396" s="558">
        <v>6</v>
      </c>
      <c r="H1396" s="481">
        <f t="shared" si="174"/>
        <v>14</v>
      </c>
      <c r="I1396" s="431">
        <f t="shared" si="175"/>
        <v>-5</v>
      </c>
      <c r="J1396" s="431">
        <f t="shared" si="176"/>
        <v>9</v>
      </c>
      <c r="K1396" s="506" t="s">
        <v>1503</v>
      </c>
      <c r="L1396" s="506"/>
      <c r="M1396" s="1782">
        <f t="shared" si="177"/>
        <v>18640</v>
      </c>
      <c r="N1396" s="433">
        <f t="shared" si="178"/>
        <v>18626</v>
      </c>
      <c r="O1396" s="427">
        <f t="shared" si="179"/>
        <v>44945</v>
      </c>
      <c r="Q1396" s="1563"/>
      <c r="R1396" s="554"/>
    </row>
    <row r="1397" spans="1:18" s="118" customFormat="1" ht="18" customHeight="1" x14ac:dyDescent="0.2">
      <c r="A1397" s="476" t="str">
        <f t="shared" si="180"/>
        <v>23</v>
      </c>
      <c r="B1397" s="427">
        <v>44946</v>
      </c>
      <c r="C1397" s="426" t="s">
        <v>4</v>
      </c>
      <c r="D1397" s="428" t="s">
        <v>98</v>
      </c>
      <c r="E1397" s="429">
        <v>6</v>
      </c>
      <c r="F1397" s="471">
        <v>5</v>
      </c>
      <c r="G1397" s="558">
        <v>9</v>
      </c>
      <c r="H1397" s="481">
        <f t="shared" si="174"/>
        <v>10</v>
      </c>
      <c r="I1397" s="431">
        <f t="shared" si="175"/>
        <v>-2</v>
      </c>
      <c r="J1397" s="431">
        <f t="shared" si="176"/>
        <v>5</v>
      </c>
      <c r="K1397" s="506" t="s">
        <v>1503</v>
      </c>
      <c r="L1397" s="506"/>
      <c r="M1397" s="1782">
        <f t="shared" si="177"/>
        <v>18645</v>
      </c>
      <c r="N1397" s="433">
        <f t="shared" si="178"/>
        <v>18635</v>
      </c>
      <c r="O1397" s="427">
        <f t="shared" si="179"/>
        <v>44946</v>
      </c>
      <c r="Q1397" s="1563"/>
      <c r="R1397" s="554"/>
    </row>
    <row r="1398" spans="1:18" s="118" customFormat="1" ht="18" customHeight="1" x14ac:dyDescent="0.2">
      <c r="A1398" s="747" t="str">
        <f t="shared" si="180"/>
        <v>23</v>
      </c>
      <c r="B1398" s="748">
        <v>44947</v>
      </c>
      <c r="C1398" s="749" t="s">
        <v>5</v>
      </c>
      <c r="D1398" s="732" t="s">
        <v>99</v>
      </c>
      <c r="E1398" s="731"/>
      <c r="F1398" s="735"/>
      <c r="G1398" s="731"/>
      <c r="H1398" s="736">
        <f t="shared" si="174"/>
        <v>10</v>
      </c>
      <c r="I1398" s="737">
        <f t="shared" si="175"/>
        <v>-2</v>
      </c>
      <c r="J1398" s="737">
        <f t="shared" si="176"/>
        <v>10</v>
      </c>
      <c r="K1398" s="738"/>
      <c r="L1398" s="738"/>
      <c r="M1398" s="1787">
        <f t="shared" si="177"/>
        <v>18645</v>
      </c>
      <c r="N1398" s="739">
        <f t="shared" si="178"/>
        <v>18635</v>
      </c>
      <c r="O1398" s="427">
        <f t="shared" si="179"/>
        <v>44947</v>
      </c>
      <c r="Q1398" s="1563"/>
      <c r="R1398" s="554"/>
    </row>
    <row r="1399" spans="1:18" s="118" customFormat="1" ht="18" customHeight="1" x14ac:dyDescent="0.2">
      <c r="A1399" s="747" t="str">
        <f t="shared" si="180"/>
        <v>23</v>
      </c>
      <c r="B1399" s="748">
        <v>44948</v>
      </c>
      <c r="C1399" s="749" t="s">
        <v>100</v>
      </c>
      <c r="D1399" s="732" t="s">
        <v>99</v>
      </c>
      <c r="E1399" s="731"/>
      <c r="F1399" s="735"/>
      <c r="G1399" s="755"/>
      <c r="H1399" s="736">
        <f t="shared" si="174"/>
        <v>10</v>
      </c>
      <c r="I1399" s="737">
        <f t="shared" si="175"/>
        <v>-2</v>
      </c>
      <c r="J1399" s="737">
        <f t="shared" si="176"/>
        <v>10</v>
      </c>
      <c r="K1399" s="738"/>
      <c r="L1399" s="738"/>
      <c r="M1399" s="1787">
        <f t="shared" si="177"/>
        <v>18645</v>
      </c>
      <c r="N1399" s="739">
        <f t="shared" si="178"/>
        <v>18635</v>
      </c>
      <c r="O1399" s="427">
        <f t="shared" si="179"/>
        <v>44948</v>
      </c>
      <c r="Q1399" s="1563"/>
      <c r="R1399" s="554"/>
    </row>
    <row r="1400" spans="1:18" s="118" customFormat="1" ht="18" customHeight="1" x14ac:dyDescent="0.2">
      <c r="A1400" s="476" t="str">
        <f t="shared" si="180"/>
        <v>23</v>
      </c>
      <c r="B1400" s="427">
        <v>44949</v>
      </c>
      <c r="C1400" s="426" t="s">
        <v>0</v>
      </c>
      <c r="D1400" s="428" t="s">
        <v>98</v>
      </c>
      <c r="E1400" s="429">
        <v>6</v>
      </c>
      <c r="F1400" s="471">
        <v>6</v>
      </c>
      <c r="G1400" s="558">
        <v>8</v>
      </c>
      <c r="H1400" s="481">
        <f t="shared" si="174"/>
        <v>8</v>
      </c>
      <c r="I1400" s="431">
        <f t="shared" si="175"/>
        <v>0</v>
      </c>
      <c r="J1400" s="431">
        <f t="shared" si="176"/>
        <v>2</v>
      </c>
      <c r="K1400" s="506" t="s">
        <v>1503</v>
      </c>
      <c r="L1400" s="506"/>
      <c r="M1400" s="1782">
        <f t="shared" si="177"/>
        <v>18651</v>
      </c>
      <c r="N1400" s="433">
        <f t="shared" si="178"/>
        <v>18643</v>
      </c>
      <c r="O1400" s="427">
        <f t="shared" si="179"/>
        <v>44949</v>
      </c>
      <c r="Q1400" s="1563"/>
      <c r="R1400" s="554"/>
    </row>
    <row r="1401" spans="1:18" s="118" customFormat="1" ht="18" customHeight="1" x14ac:dyDescent="0.2">
      <c r="A1401" s="476" t="str">
        <f t="shared" si="180"/>
        <v>23</v>
      </c>
      <c r="B1401" s="427">
        <v>44950</v>
      </c>
      <c r="C1401" s="426" t="s">
        <v>1</v>
      </c>
      <c r="D1401" s="428" t="s">
        <v>98</v>
      </c>
      <c r="E1401" s="429">
        <v>6</v>
      </c>
      <c r="F1401" s="471">
        <v>6</v>
      </c>
      <c r="G1401" s="470">
        <v>6</v>
      </c>
      <c r="H1401" s="481">
        <f t="shared" si="174"/>
        <v>8</v>
      </c>
      <c r="I1401" s="431">
        <f t="shared" si="175"/>
        <v>0</v>
      </c>
      <c r="J1401" s="431">
        <f t="shared" si="176"/>
        <v>2</v>
      </c>
      <c r="K1401" s="506"/>
      <c r="L1401" s="506"/>
      <c r="M1401" s="1782">
        <f t="shared" si="177"/>
        <v>18657</v>
      </c>
      <c r="N1401" s="433">
        <f t="shared" si="178"/>
        <v>18649</v>
      </c>
      <c r="O1401" s="427">
        <f t="shared" si="179"/>
        <v>44950</v>
      </c>
      <c r="Q1401" s="1563"/>
      <c r="R1401" s="554"/>
    </row>
    <row r="1402" spans="1:18" s="118" customFormat="1" ht="18" customHeight="1" x14ac:dyDescent="0.2">
      <c r="A1402" s="476" t="str">
        <f t="shared" si="180"/>
        <v>23</v>
      </c>
      <c r="B1402" s="427">
        <v>44951</v>
      </c>
      <c r="C1402" s="426" t="s">
        <v>2</v>
      </c>
      <c r="D1402" s="428" t="s">
        <v>98</v>
      </c>
      <c r="E1402" s="429">
        <v>6</v>
      </c>
      <c r="F1402" s="471">
        <v>6</v>
      </c>
      <c r="G1402" s="470">
        <v>6</v>
      </c>
      <c r="H1402" s="481">
        <f t="shared" si="174"/>
        <v>8</v>
      </c>
      <c r="I1402" s="431">
        <f t="shared" si="175"/>
        <v>0</v>
      </c>
      <c r="J1402" s="431">
        <f t="shared" si="176"/>
        <v>2</v>
      </c>
      <c r="K1402" s="506"/>
      <c r="L1402" s="506"/>
      <c r="M1402" s="1782">
        <f t="shared" si="177"/>
        <v>18663</v>
      </c>
      <c r="N1402" s="433">
        <f t="shared" si="178"/>
        <v>18655</v>
      </c>
      <c r="O1402" s="427">
        <f t="shared" si="179"/>
        <v>44951</v>
      </c>
      <c r="Q1402" s="1563"/>
      <c r="R1402" s="554"/>
    </row>
    <row r="1403" spans="1:18" s="118" customFormat="1" ht="18" customHeight="1" x14ac:dyDescent="0.2">
      <c r="A1403" s="476" t="str">
        <f t="shared" si="180"/>
        <v>23</v>
      </c>
      <c r="B1403" s="427">
        <v>44952</v>
      </c>
      <c r="C1403" s="426" t="s">
        <v>3</v>
      </c>
      <c r="D1403" s="428" t="s">
        <v>98</v>
      </c>
      <c r="E1403" s="429">
        <v>6</v>
      </c>
      <c r="F1403" s="471">
        <v>6</v>
      </c>
      <c r="G1403" s="470">
        <v>6</v>
      </c>
      <c r="H1403" s="481">
        <f t="shared" si="174"/>
        <v>8</v>
      </c>
      <c r="I1403" s="431">
        <f t="shared" si="175"/>
        <v>0</v>
      </c>
      <c r="J1403" s="431">
        <f t="shared" si="176"/>
        <v>2</v>
      </c>
      <c r="K1403" s="506"/>
      <c r="L1403" s="506"/>
      <c r="M1403" s="1782">
        <f t="shared" si="177"/>
        <v>18669</v>
      </c>
      <c r="N1403" s="433">
        <f t="shared" si="178"/>
        <v>18661</v>
      </c>
      <c r="O1403" s="427">
        <f t="shared" si="179"/>
        <v>44952</v>
      </c>
      <c r="Q1403" s="1563"/>
      <c r="R1403" s="554"/>
    </row>
    <row r="1404" spans="1:18" s="118" customFormat="1" ht="18" customHeight="1" x14ac:dyDescent="0.2">
      <c r="A1404" s="476" t="str">
        <f t="shared" si="180"/>
        <v>23</v>
      </c>
      <c r="B1404" s="427">
        <v>44953</v>
      </c>
      <c r="C1404" s="426" t="s">
        <v>4</v>
      </c>
      <c r="D1404" s="428" t="s">
        <v>98</v>
      </c>
      <c r="E1404" s="429">
        <v>6</v>
      </c>
      <c r="F1404" s="471">
        <v>6</v>
      </c>
      <c r="G1404" s="470">
        <v>6</v>
      </c>
      <c r="H1404" s="481">
        <f t="shared" si="174"/>
        <v>8</v>
      </c>
      <c r="I1404" s="431">
        <f t="shared" si="175"/>
        <v>0</v>
      </c>
      <c r="J1404" s="431">
        <f t="shared" si="176"/>
        <v>2</v>
      </c>
      <c r="K1404" s="506"/>
      <c r="L1404" s="506"/>
      <c r="M1404" s="1782">
        <f t="shared" si="177"/>
        <v>18675</v>
      </c>
      <c r="N1404" s="433">
        <f t="shared" si="178"/>
        <v>18667</v>
      </c>
      <c r="O1404" s="427">
        <f t="shared" si="179"/>
        <v>44953</v>
      </c>
      <c r="Q1404" s="1563"/>
      <c r="R1404" s="554"/>
    </row>
    <row r="1405" spans="1:18" s="118" customFormat="1" ht="18" customHeight="1" x14ac:dyDescent="0.2">
      <c r="A1405" s="747" t="str">
        <f t="shared" si="180"/>
        <v>23</v>
      </c>
      <c r="B1405" s="748">
        <v>44954</v>
      </c>
      <c r="C1405" s="749" t="s">
        <v>5</v>
      </c>
      <c r="D1405" s="732" t="s">
        <v>99</v>
      </c>
      <c r="E1405" s="731"/>
      <c r="F1405" s="735"/>
      <c r="G1405" s="731"/>
      <c r="H1405" s="736">
        <f t="shared" si="174"/>
        <v>8</v>
      </c>
      <c r="I1405" s="737">
        <f t="shared" si="175"/>
        <v>0</v>
      </c>
      <c r="J1405" s="737">
        <f t="shared" si="176"/>
        <v>8</v>
      </c>
      <c r="K1405" s="738"/>
      <c r="L1405" s="738"/>
      <c r="M1405" s="1787">
        <f t="shared" si="177"/>
        <v>18675</v>
      </c>
      <c r="N1405" s="739">
        <f t="shared" si="178"/>
        <v>18667</v>
      </c>
      <c r="O1405" s="427">
        <f t="shared" si="179"/>
        <v>44954</v>
      </c>
      <c r="Q1405" s="1563"/>
      <c r="R1405" s="554"/>
    </row>
    <row r="1406" spans="1:18" s="118" customFormat="1" ht="18" customHeight="1" x14ac:dyDescent="0.2">
      <c r="A1406" s="747" t="str">
        <f t="shared" si="180"/>
        <v>23</v>
      </c>
      <c r="B1406" s="748">
        <v>44955</v>
      </c>
      <c r="C1406" s="749" t="s">
        <v>100</v>
      </c>
      <c r="D1406" s="732" t="s">
        <v>99</v>
      </c>
      <c r="E1406" s="731"/>
      <c r="F1406" s="735"/>
      <c r="G1406" s="731"/>
      <c r="H1406" s="736">
        <f t="shared" si="174"/>
        <v>8</v>
      </c>
      <c r="I1406" s="737">
        <f t="shared" si="175"/>
        <v>0</v>
      </c>
      <c r="J1406" s="737">
        <f t="shared" si="176"/>
        <v>8</v>
      </c>
      <c r="K1406" s="738"/>
      <c r="L1406" s="738"/>
      <c r="M1406" s="1787">
        <f t="shared" si="177"/>
        <v>18675</v>
      </c>
      <c r="N1406" s="739">
        <f t="shared" si="178"/>
        <v>18667</v>
      </c>
      <c r="O1406" s="427">
        <f t="shared" si="179"/>
        <v>44955</v>
      </c>
      <c r="Q1406" s="1563"/>
      <c r="R1406" s="554"/>
    </row>
    <row r="1407" spans="1:18" s="118" customFormat="1" ht="18" customHeight="1" x14ac:dyDescent="0.2">
      <c r="A1407" s="476" t="str">
        <f t="shared" si="180"/>
        <v>23</v>
      </c>
      <c r="B1407" s="427">
        <v>44956</v>
      </c>
      <c r="C1407" s="426" t="s">
        <v>0</v>
      </c>
      <c r="D1407" s="428" t="s">
        <v>98</v>
      </c>
      <c r="E1407" s="429">
        <v>7</v>
      </c>
      <c r="F1407" s="471">
        <v>6</v>
      </c>
      <c r="G1407" s="470">
        <v>7</v>
      </c>
      <c r="H1407" s="481">
        <f t="shared" si="174"/>
        <v>7</v>
      </c>
      <c r="I1407" s="431">
        <f t="shared" si="175"/>
        <v>0</v>
      </c>
      <c r="J1407" s="431">
        <f t="shared" si="176"/>
        <v>1</v>
      </c>
      <c r="K1407" s="506"/>
      <c r="L1407" s="506"/>
      <c r="M1407" s="1782">
        <f t="shared" si="177"/>
        <v>18681</v>
      </c>
      <c r="N1407" s="433">
        <f t="shared" si="178"/>
        <v>18674</v>
      </c>
      <c r="O1407" s="427">
        <f t="shared" si="179"/>
        <v>44956</v>
      </c>
      <c r="Q1407" s="1563"/>
      <c r="R1407" s="554"/>
    </row>
    <row r="1408" spans="1:18" s="118" customFormat="1" ht="18" customHeight="1" x14ac:dyDescent="0.2">
      <c r="A1408" s="476" t="str">
        <f t="shared" si="180"/>
        <v>23</v>
      </c>
      <c r="B1408" s="427">
        <v>44957</v>
      </c>
      <c r="C1408" s="426" t="s">
        <v>1</v>
      </c>
      <c r="D1408" s="428" t="s">
        <v>98</v>
      </c>
      <c r="E1408" s="429">
        <v>7</v>
      </c>
      <c r="F1408" s="471">
        <v>6</v>
      </c>
      <c r="G1408" s="470">
        <v>7</v>
      </c>
      <c r="H1408" s="481">
        <f t="shared" si="174"/>
        <v>6</v>
      </c>
      <c r="I1408" s="431">
        <f t="shared" si="175"/>
        <v>0</v>
      </c>
      <c r="J1408" s="431">
        <f t="shared" si="176"/>
        <v>0</v>
      </c>
      <c r="K1408" s="506"/>
      <c r="L1408" s="506"/>
      <c r="M1408" s="1782">
        <f t="shared" si="177"/>
        <v>18687</v>
      </c>
      <c r="N1408" s="433">
        <f t="shared" si="178"/>
        <v>18681</v>
      </c>
      <c r="O1408" s="427">
        <f t="shared" si="179"/>
        <v>44957</v>
      </c>
      <c r="Q1408" s="1563"/>
      <c r="R1408" s="554"/>
    </row>
    <row r="1409" spans="1:18" s="118" customFormat="1" ht="18" customHeight="1" x14ac:dyDescent="0.2">
      <c r="A1409" s="476" t="str">
        <f t="shared" si="180"/>
        <v>23</v>
      </c>
      <c r="B1409" s="427">
        <v>44958</v>
      </c>
      <c r="C1409" s="426" t="s">
        <v>2</v>
      </c>
      <c r="D1409" s="428" t="s">
        <v>98</v>
      </c>
      <c r="E1409" s="429">
        <v>6</v>
      </c>
      <c r="F1409" s="471">
        <v>5</v>
      </c>
      <c r="G1409" s="470">
        <v>6</v>
      </c>
      <c r="H1409" s="481">
        <f t="shared" si="174"/>
        <v>5</v>
      </c>
      <c r="I1409" s="431">
        <f t="shared" si="175"/>
        <v>0</v>
      </c>
      <c r="J1409" s="431">
        <f t="shared" si="176"/>
        <v>0</v>
      </c>
      <c r="K1409" s="1099"/>
      <c r="L1409" s="1099"/>
      <c r="M1409" s="1782">
        <f t="shared" si="177"/>
        <v>18692</v>
      </c>
      <c r="N1409" s="433">
        <f t="shared" si="178"/>
        <v>18687</v>
      </c>
      <c r="O1409" s="427">
        <f t="shared" si="179"/>
        <v>44958</v>
      </c>
      <c r="Q1409" s="1563"/>
      <c r="R1409" s="554"/>
    </row>
    <row r="1410" spans="1:18" s="118" customFormat="1" ht="18" customHeight="1" x14ac:dyDescent="0.2">
      <c r="A1410" s="476" t="str">
        <f t="shared" si="180"/>
        <v>23</v>
      </c>
      <c r="B1410" s="427">
        <v>44959</v>
      </c>
      <c r="C1410" s="426" t="s">
        <v>3</v>
      </c>
      <c r="D1410" s="428" t="s">
        <v>98</v>
      </c>
      <c r="E1410" s="429">
        <v>5</v>
      </c>
      <c r="F1410" s="471">
        <v>5</v>
      </c>
      <c r="G1410" s="470">
        <v>5</v>
      </c>
      <c r="H1410" s="481">
        <f t="shared" si="174"/>
        <v>5</v>
      </c>
      <c r="I1410" s="431">
        <f t="shared" si="175"/>
        <v>0</v>
      </c>
      <c r="J1410" s="431">
        <f t="shared" si="176"/>
        <v>0</v>
      </c>
      <c r="K1410" s="506" t="s">
        <v>1504</v>
      </c>
      <c r="L1410" s="506"/>
      <c r="M1410" s="1782">
        <f t="shared" si="177"/>
        <v>18697</v>
      </c>
      <c r="N1410" s="433">
        <f t="shared" si="178"/>
        <v>18692</v>
      </c>
      <c r="O1410" s="427">
        <f t="shared" si="179"/>
        <v>44959</v>
      </c>
      <c r="Q1410" s="1563"/>
      <c r="R1410" s="554"/>
    </row>
    <row r="1411" spans="1:18" s="118" customFormat="1" ht="18" customHeight="1" x14ac:dyDescent="0.2">
      <c r="A1411" s="476" t="str">
        <f t="shared" si="180"/>
        <v>23</v>
      </c>
      <c r="B1411" s="427">
        <v>44960</v>
      </c>
      <c r="C1411" s="426" t="s">
        <v>4</v>
      </c>
      <c r="D1411" s="428" t="s">
        <v>98</v>
      </c>
      <c r="E1411" s="429">
        <v>4</v>
      </c>
      <c r="F1411" s="471">
        <v>5</v>
      </c>
      <c r="G1411" s="470">
        <v>4</v>
      </c>
      <c r="H1411" s="481">
        <f t="shared" si="174"/>
        <v>6</v>
      </c>
      <c r="I1411" s="431">
        <f t="shared" si="175"/>
        <v>0</v>
      </c>
      <c r="J1411" s="431">
        <f t="shared" si="176"/>
        <v>1</v>
      </c>
      <c r="K1411" s="1099"/>
      <c r="L1411" s="1099"/>
      <c r="M1411" s="1782">
        <f t="shared" si="177"/>
        <v>18702</v>
      </c>
      <c r="N1411" s="433">
        <f t="shared" si="178"/>
        <v>18696</v>
      </c>
      <c r="O1411" s="427">
        <f t="shared" si="179"/>
        <v>44960</v>
      </c>
      <c r="Q1411" s="1563"/>
      <c r="R1411" s="554"/>
    </row>
    <row r="1412" spans="1:18" s="118" customFormat="1" ht="18" customHeight="1" x14ac:dyDescent="0.2">
      <c r="A1412" s="747" t="str">
        <f t="shared" si="180"/>
        <v>23</v>
      </c>
      <c r="B1412" s="748">
        <v>44961</v>
      </c>
      <c r="C1412" s="749" t="s">
        <v>5</v>
      </c>
      <c r="D1412" s="732" t="s">
        <v>99</v>
      </c>
      <c r="E1412" s="731"/>
      <c r="F1412" s="735"/>
      <c r="G1412" s="731"/>
      <c r="H1412" s="736">
        <f t="shared" si="174"/>
        <v>6</v>
      </c>
      <c r="I1412" s="737">
        <f t="shared" si="175"/>
        <v>0</v>
      </c>
      <c r="J1412" s="737">
        <f t="shared" si="176"/>
        <v>6</v>
      </c>
      <c r="K1412" s="1100"/>
      <c r="L1412" s="1100"/>
      <c r="M1412" s="1787">
        <f t="shared" si="177"/>
        <v>18702</v>
      </c>
      <c r="N1412" s="739">
        <f t="shared" si="178"/>
        <v>18696</v>
      </c>
      <c r="O1412" s="427">
        <f t="shared" si="179"/>
        <v>44961</v>
      </c>
      <c r="Q1412" s="1563"/>
      <c r="R1412" s="554"/>
    </row>
    <row r="1413" spans="1:18" s="118" customFormat="1" ht="18" customHeight="1" x14ac:dyDescent="0.2">
      <c r="A1413" s="747" t="str">
        <f t="shared" si="180"/>
        <v>23</v>
      </c>
      <c r="B1413" s="748">
        <v>44962</v>
      </c>
      <c r="C1413" s="749" t="s">
        <v>100</v>
      </c>
      <c r="D1413" s="732" t="s">
        <v>99</v>
      </c>
      <c r="E1413" s="731"/>
      <c r="F1413" s="735"/>
      <c r="G1413" s="731"/>
      <c r="H1413" s="736">
        <f t="shared" si="174"/>
        <v>6</v>
      </c>
      <c r="I1413" s="737">
        <f t="shared" si="175"/>
        <v>0</v>
      </c>
      <c r="J1413" s="737">
        <f t="shared" si="176"/>
        <v>6</v>
      </c>
      <c r="K1413" s="1100"/>
      <c r="L1413" s="1100"/>
      <c r="M1413" s="1787">
        <f t="shared" si="177"/>
        <v>18702</v>
      </c>
      <c r="N1413" s="739">
        <f t="shared" si="178"/>
        <v>18696</v>
      </c>
      <c r="O1413" s="427">
        <f t="shared" si="179"/>
        <v>44962</v>
      </c>
      <c r="Q1413" s="1563"/>
      <c r="R1413" s="554"/>
    </row>
    <row r="1414" spans="1:18" s="118" customFormat="1" ht="18" customHeight="1" x14ac:dyDescent="0.2">
      <c r="A1414" s="476" t="str">
        <f t="shared" si="180"/>
        <v>23</v>
      </c>
      <c r="B1414" s="427">
        <v>44963</v>
      </c>
      <c r="C1414" s="426" t="s">
        <v>0</v>
      </c>
      <c r="D1414" s="428" t="s">
        <v>98</v>
      </c>
      <c r="E1414" s="429">
        <v>4</v>
      </c>
      <c r="F1414" s="471">
        <v>5</v>
      </c>
      <c r="G1414" s="470">
        <v>4</v>
      </c>
      <c r="H1414" s="481">
        <f t="shared" si="174"/>
        <v>7</v>
      </c>
      <c r="I1414" s="431">
        <f t="shared" si="175"/>
        <v>0</v>
      </c>
      <c r="J1414" s="431">
        <f t="shared" si="176"/>
        <v>2</v>
      </c>
      <c r="K1414" s="1099"/>
      <c r="L1414" s="1099"/>
      <c r="M1414" s="1782">
        <f t="shared" si="177"/>
        <v>18707</v>
      </c>
      <c r="N1414" s="433">
        <f t="shared" si="178"/>
        <v>18700</v>
      </c>
      <c r="O1414" s="427">
        <f t="shared" si="179"/>
        <v>44963</v>
      </c>
      <c r="Q1414" s="1563"/>
      <c r="R1414" s="554"/>
    </row>
    <row r="1415" spans="1:18" s="118" customFormat="1" ht="18" customHeight="1" x14ac:dyDescent="0.2">
      <c r="A1415" s="476" t="str">
        <f t="shared" si="180"/>
        <v>23</v>
      </c>
      <c r="B1415" s="427">
        <v>44964</v>
      </c>
      <c r="C1415" s="426" t="s">
        <v>1</v>
      </c>
      <c r="D1415" s="428" t="s">
        <v>98</v>
      </c>
      <c r="E1415" s="429">
        <v>4</v>
      </c>
      <c r="F1415" s="471">
        <v>5</v>
      </c>
      <c r="G1415" s="470">
        <v>4</v>
      </c>
      <c r="H1415" s="481">
        <f t="shared" si="174"/>
        <v>8</v>
      </c>
      <c r="I1415" s="431">
        <f t="shared" si="175"/>
        <v>0</v>
      </c>
      <c r="J1415" s="431">
        <f t="shared" si="176"/>
        <v>3</v>
      </c>
      <c r="K1415" s="1099"/>
      <c r="L1415" s="1099"/>
      <c r="M1415" s="1782">
        <f t="shared" si="177"/>
        <v>18712</v>
      </c>
      <c r="N1415" s="433">
        <f t="shared" si="178"/>
        <v>18704</v>
      </c>
      <c r="O1415" s="427">
        <f t="shared" si="179"/>
        <v>44964</v>
      </c>
      <c r="Q1415" s="1563"/>
      <c r="R1415" s="554"/>
    </row>
    <row r="1416" spans="1:18" s="118" customFormat="1" ht="18" customHeight="1" x14ac:dyDescent="0.2">
      <c r="A1416" s="476" t="str">
        <f t="shared" si="180"/>
        <v>23</v>
      </c>
      <c r="B1416" s="427">
        <v>44965</v>
      </c>
      <c r="C1416" s="426" t="s">
        <v>2</v>
      </c>
      <c r="D1416" s="428" t="s">
        <v>98</v>
      </c>
      <c r="E1416" s="429">
        <v>4</v>
      </c>
      <c r="F1416" s="471">
        <v>5</v>
      </c>
      <c r="G1416" s="470">
        <v>4</v>
      </c>
      <c r="H1416" s="481">
        <f t="shared" si="174"/>
        <v>9</v>
      </c>
      <c r="I1416" s="431">
        <f t="shared" si="175"/>
        <v>0</v>
      </c>
      <c r="J1416" s="431">
        <f t="shared" si="176"/>
        <v>4</v>
      </c>
      <c r="K1416" s="1099"/>
      <c r="L1416" s="1099"/>
      <c r="M1416" s="1782">
        <f t="shared" si="177"/>
        <v>18717</v>
      </c>
      <c r="N1416" s="433">
        <f t="shared" si="178"/>
        <v>18708</v>
      </c>
      <c r="O1416" s="427">
        <f t="shared" si="179"/>
        <v>44965</v>
      </c>
      <c r="Q1416" s="1563"/>
      <c r="R1416" s="554"/>
    </row>
    <row r="1417" spans="1:18" s="118" customFormat="1" ht="18" customHeight="1" x14ac:dyDescent="0.2">
      <c r="A1417" s="476" t="str">
        <f t="shared" si="180"/>
        <v>23</v>
      </c>
      <c r="B1417" s="427">
        <v>44966</v>
      </c>
      <c r="C1417" s="426" t="s">
        <v>3</v>
      </c>
      <c r="D1417" s="428" t="s">
        <v>98</v>
      </c>
      <c r="E1417" s="429">
        <v>4</v>
      </c>
      <c r="F1417" s="471">
        <v>5</v>
      </c>
      <c r="G1417" s="470">
        <v>4</v>
      </c>
      <c r="H1417" s="481">
        <f t="shared" si="174"/>
        <v>10</v>
      </c>
      <c r="I1417" s="431">
        <f t="shared" si="175"/>
        <v>0</v>
      </c>
      <c r="J1417" s="431">
        <f t="shared" si="176"/>
        <v>5</v>
      </c>
      <c r="K1417" s="1099"/>
      <c r="L1417" s="1099"/>
      <c r="M1417" s="1782">
        <f t="shared" si="177"/>
        <v>18722</v>
      </c>
      <c r="N1417" s="433">
        <f t="shared" si="178"/>
        <v>18712</v>
      </c>
      <c r="O1417" s="427">
        <f t="shared" si="179"/>
        <v>44966</v>
      </c>
      <c r="Q1417" s="1563"/>
      <c r="R1417" s="554"/>
    </row>
    <row r="1418" spans="1:18" s="118" customFormat="1" ht="18" customHeight="1" x14ac:dyDescent="0.2">
      <c r="A1418" s="476" t="str">
        <f t="shared" si="180"/>
        <v>23</v>
      </c>
      <c r="B1418" s="427">
        <v>44967</v>
      </c>
      <c r="C1418" s="426" t="s">
        <v>4</v>
      </c>
      <c r="D1418" s="428" t="s">
        <v>98</v>
      </c>
      <c r="E1418" s="429">
        <v>5</v>
      </c>
      <c r="F1418" s="471">
        <v>6</v>
      </c>
      <c r="G1418" s="470">
        <v>5</v>
      </c>
      <c r="H1418" s="481">
        <f t="shared" si="174"/>
        <v>11</v>
      </c>
      <c r="I1418" s="431">
        <f t="shared" si="175"/>
        <v>0</v>
      </c>
      <c r="J1418" s="431">
        <f t="shared" si="176"/>
        <v>5</v>
      </c>
      <c r="K1418" s="1099"/>
      <c r="L1418" s="1099"/>
      <c r="M1418" s="1782">
        <f t="shared" si="177"/>
        <v>18728</v>
      </c>
      <c r="N1418" s="433">
        <f t="shared" si="178"/>
        <v>18717</v>
      </c>
      <c r="O1418" s="427">
        <f t="shared" si="179"/>
        <v>44967</v>
      </c>
      <c r="Q1418" s="1563"/>
      <c r="R1418" s="554"/>
    </row>
    <row r="1419" spans="1:18" s="118" customFormat="1" ht="18" customHeight="1" x14ac:dyDescent="0.2">
      <c r="A1419" s="747" t="str">
        <f t="shared" si="180"/>
        <v>23</v>
      </c>
      <c r="B1419" s="748">
        <v>44968</v>
      </c>
      <c r="C1419" s="749" t="s">
        <v>5</v>
      </c>
      <c r="D1419" s="732" t="s">
        <v>99</v>
      </c>
      <c r="E1419" s="731"/>
      <c r="F1419" s="735"/>
      <c r="G1419" s="731"/>
      <c r="H1419" s="736">
        <f t="shared" si="174"/>
        <v>11</v>
      </c>
      <c r="I1419" s="737">
        <f t="shared" si="175"/>
        <v>0</v>
      </c>
      <c r="J1419" s="737">
        <f t="shared" si="176"/>
        <v>11</v>
      </c>
      <c r="K1419" s="1100"/>
      <c r="L1419" s="1100"/>
      <c r="M1419" s="1787">
        <f t="shared" si="177"/>
        <v>18728</v>
      </c>
      <c r="N1419" s="739">
        <f t="shared" si="178"/>
        <v>18717</v>
      </c>
      <c r="O1419" s="427">
        <f t="shared" si="179"/>
        <v>44968</v>
      </c>
      <c r="Q1419" s="1563"/>
      <c r="R1419" s="554"/>
    </row>
    <row r="1420" spans="1:18" s="118" customFormat="1" ht="18" customHeight="1" x14ac:dyDescent="0.2">
      <c r="A1420" s="747" t="str">
        <f t="shared" si="180"/>
        <v>23</v>
      </c>
      <c r="B1420" s="748">
        <v>44969</v>
      </c>
      <c r="C1420" s="749" t="s">
        <v>100</v>
      </c>
      <c r="D1420" s="732" t="s">
        <v>99</v>
      </c>
      <c r="E1420" s="731"/>
      <c r="F1420" s="735"/>
      <c r="G1420" s="731"/>
      <c r="H1420" s="736">
        <f t="shared" si="174"/>
        <v>11</v>
      </c>
      <c r="I1420" s="737">
        <f t="shared" si="175"/>
        <v>0</v>
      </c>
      <c r="J1420" s="737">
        <f t="shared" si="176"/>
        <v>11</v>
      </c>
      <c r="K1420" s="1100"/>
      <c r="L1420" s="1100"/>
      <c r="M1420" s="1787">
        <f t="shared" si="177"/>
        <v>18728</v>
      </c>
      <c r="N1420" s="739">
        <f t="shared" si="178"/>
        <v>18717</v>
      </c>
      <c r="O1420" s="427">
        <f t="shared" si="179"/>
        <v>44969</v>
      </c>
      <c r="Q1420" s="1563"/>
      <c r="R1420" s="554"/>
    </row>
    <row r="1421" spans="1:18" s="118" customFormat="1" ht="18" customHeight="1" x14ac:dyDescent="0.2">
      <c r="A1421" s="476" t="str">
        <f t="shared" si="180"/>
        <v>23</v>
      </c>
      <c r="B1421" s="427">
        <v>44970</v>
      </c>
      <c r="C1421" s="426" t="s">
        <v>0</v>
      </c>
      <c r="D1421" s="428" t="s">
        <v>98</v>
      </c>
      <c r="E1421" s="429">
        <v>6</v>
      </c>
      <c r="F1421" s="529">
        <v>6</v>
      </c>
      <c r="G1421" s="470">
        <v>6</v>
      </c>
      <c r="H1421" s="481">
        <f t="shared" si="174"/>
        <v>11</v>
      </c>
      <c r="I1421" s="431">
        <f t="shared" si="175"/>
        <v>0</v>
      </c>
      <c r="J1421" s="431">
        <f t="shared" si="176"/>
        <v>5</v>
      </c>
      <c r="K1421" s="1099" t="s">
        <v>1509</v>
      </c>
      <c r="L1421" s="1099"/>
      <c r="M1421" s="1782">
        <f t="shared" si="177"/>
        <v>18734</v>
      </c>
      <c r="N1421" s="433">
        <f t="shared" si="178"/>
        <v>18723</v>
      </c>
      <c r="O1421" s="427">
        <f t="shared" si="179"/>
        <v>44970</v>
      </c>
      <c r="Q1421" s="1563"/>
      <c r="R1421" s="554"/>
    </row>
    <row r="1422" spans="1:18" s="118" customFormat="1" ht="18" customHeight="1" x14ac:dyDescent="0.2">
      <c r="A1422" s="476" t="str">
        <f t="shared" si="180"/>
        <v>23</v>
      </c>
      <c r="B1422" s="427">
        <v>44971</v>
      </c>
      <c r="C1422" s="426" t="s">
        <v>1</v>
      </c>
      <c r="D1422" s="428" t="s">
        <v>98</v>
      </c>
      <c r="E1422" s="429">
        <v>5</v>
      </c>
      <c r="F1422" s="529">
        <v>6</v>
      </c>
      <c r="G1422" s="470">
        <v>5</v>
      </c>
      <c r="H1422" s="481">
        <f t="shared" si="174"/>
        <v>12</v>
      </c>
      <c r="I1422" s="431">
        <f t="shared" si="175"/>
        <v>0</v>
      </c>
      <c r="J1422" s="431">
        <f t="shared" si="176"/>
        <v>6</v>
      </c>
      <c r="K1422" s="1099" t="s">
        <v>1509</v>
      </c>
      <c r="L1422" s="1099"/>
      <c r="M1422" s="1782">
        <f t="shared" si="177"/>
        <v>18740</v>
      </c>
      <c r="N1422" s="433">
        <f t="shared" si="178"/>
        <v>18728</v>
      </c>
      <c r="O1422" s="427">
        <f t="shared" si="179"/>
        <v>44971</v>
      </c>
      <c r="Q1422" s="1563"/>
      <c r="R1422" s="554"/>
    </row>
    <row r="1423" spans="1:18" s="118" customFormat="1" ht="18" customHeight="1" x14ac:dyDescent="0.2">
      <c r="A1423" s="476" t="str">
        <f t="shared" si="180"/>
        <v>23</v>
      </c>
      <c r="B1423" s="427">
        <v>44972</v>
      </c>
      <c r="C1423" s="426" t="s">
        <v>2</v>
      </c>
      <c r="D1423" s="428" t="s">
        <v>98</v>
      </c>
      <c r="E1423" s="429">
        <v>5</v>
      </c>
      <c r="F1423" s="529">
        <v>6</v>
      </c>
      <c r="G1423" s="470">
        <v>5</v>
      </c>
      <c r="H1423" s="481">
        <f t="shared" ref="H1423:H1462" si="181">H1422+F1423-G1423</f>
        <v>13</v>
      </c>
      <c r="I1423" s="431">
        <f t="shared" ref="I1423:I1462" si="182">I1422+G1423-E1423</f>
        <v>0</v>
      </c>
      <c r="J1423" s="431">
        <f t="shared" ref="J1423:J1462" si="183">(G1423-H1422)*-1</f>
        <v>7</v>
      </c>
      <c r="K1423" s="1099" t="s">
        <v>1509</v>
      </c>
      <c r="L1423" s="1099"/>
      <c r="M1423" s="1782">
        <f t="shared" ref="M1423:M1462" si="184">M1422+F1423</f>
        <v>18746</v>
      </c>
      <c r="N1423" s="433">
        <f t="shared" ref="N1423:N1462" si="185">N1422+G1423</f>
        <v>18733</v>
      </c>
      <c r="O1423" s="427">
        <f t="shared" ref="O1423:O1462" si="186">B1423</f>
        <v>44972</v>
      </c>
      <c r="Q1423" s="1563"/>
      <c r="R1423" s="554"/>
    </row>
    <row r="1424" spans="1:18" s="118" customFormat="1" ht="18" customHeight="1" x14ac:dyDescent="0.2">
      <c r="A1424" s="476" t="str">
        <f t="shared" si="180"/>
        <v>23</v>
      </c>
      <c r="B1424" s="427">
        <v>44973</v>
      </c>
      <c r="C1424" s="426" t="s">
        <v>3</v>
      </c>
      <c r="D1424" s="428" t="s">
        <v>98</v>
      </c>
      <c r="E1424" s="429">
        <v>5</v>
      </c>
      <c r="F1424" s="529">
        <v>6</v>
      </c>
      <c r="G1424" s="470">
        <v>5</v>
      </c>
      <c r="H1424" s="481">
        <f t="shared" si="181"/>
        <v>14</v>
      </c>
      <c r="I1424" s="431">
        <f t="shared" si="182"/>
        <v>0</v>
      </c>
      <c r="J1424" s="431">
        <f t="shared" si="183"/>
        <v>8</v>
      </c>
      <c r="K1424" s="1099" t="s">
        <v>1509</v>
      </c>
      <c r="L1424" s="1099"/>
      <c r="M1424" s="1782">
        <f t="shared" si="184"/>
        <v>18752</v>
      </c>
      <c r="N1424" s="433">
        <f t="shared" si="185"/>
        <v>18738</v>
      </c>
      <c r="O1424" s="427">
        <f t="shared" si="186"/>
        <v>44973</v>
      </c>
      <c r="Q1424" s="1563"/>
      <c r="R1424" s="554"/>
    </row>
    <row r="1425" spans="1:18" s="118" customFormat="1" ht="18" customHeight="1" x14ac:dyDescent="0.2">
      <c r="A1425" s="476" t="str">
        <f t="shared" si="180"/>
        <v>23</v>
      </c>
      <c r="B1425" s="427">
        <v>44974</v>
      </c>
      <c r="C1425" s="426" t="s">
        <v>4</v>
      </c>
      <c r="D1425" s="428" t="s">
        <v>98</v>
      </c>
      <c r="E1425" s="429">
        <v>5</v>
      </c>
      <c r="F1425" s="529">
        <v>6</v>
      </c>
      <c r="G1425" s="470">
        <v>5</v>
      </c>
      <c r="H1425" s="481">
        <f t="shared" si="181"/>
        <v>15</v>
      </c>
      <c r="I1425" s="431">
        <f t="shared" si="182"/>
        <v>0</v>
      </c>
      <c r="J1425" s="431">
        <f t="shared" si="183"/>
        <v>9</v>
      </c>
      <c r="K1425" s="1099" t="s">
        <v>1509</v>
      </c>
      <c r="L1425" s="1099"/>
      <c r="M1425" s="1782">
        <f t="shared" si="184"/>
        <v>18758</v>
      </c>
      <c r="N1425" s="433">
        <f t="shared" si="185"/>
        <v>18743</v>
      </c>
      <c r="O1425" s="427">
        <f t="shared" si="186"/>
        <v>44974</v>
      </c>
      <c r="Q1425" s="1563"/>
      <c r="R1425" s="554"/>
    </row>
    <row r="1426" spans="1:18" s="118" customFormat="1" ht="18" customHeight="1" x14ac:dyDescent="0.2">
      <c r="A1426" s="747" t="str">
        <f t="shared" si="180"/>
        <v>23</v>
      </c>
      <c r="B1426" s="748">
        <v>44975</v>
      </c>
      <c r="C1426" s="749" t="s">
        <v>5</v>
      </c>
      <c r="D1426" s="732" t="s">
        <v>99</v>
      </c>
      <c r="E1426" s="1095"/>
      <c r="F1426" s="1096"/>
      <c r="G1426" s="1095"/>
      <c r="H1426" s="736">
        <f t="shared" si="181"/>
        <v>15</v>
      </c>
      <c r="I1426" s="737">
        <f t="shared" si="182"/>
        <v>0</v>
      </c>
      <c r="J1426" s="737">
        <f t="shared" si="183"/>
        <v>15</v>
      </c>
      <c r="K1426" s="1100"/>
      <c r="L1426" s="1100"/>
      <c r="M1426" s="1787">
        <f t="shared" si="184"/>
        <v>18758</v>
      </c>
      <c r="N1426" s="739">
        <f t="shared" si="185"/>
        <v>18743</v>
      </c>
      <c r="O1426" s="427">
        <f t="shared" si="186"/>
        <v>44975</v>
      </c>
      <c r="Q1426" s="1563"/>
      <c r="R1426" s="554"/>
    </row>
    <row r="1427" spans="1:18" s="118" customFormat="1" ht="18" customHeight="1" x14ac:dyDescent="0.2">
      <c r="A1427" s="747" t="str">
        <f t="shared" si="180"/>
        <v>23</v>
      </c>
      <c r="B1427" s="748">
        <v>44976</v>
      </c>
      <c r="C1427" s="749" t="s">
        <v>100</v>
      </c>
      <c r="D1427" s="732" t="s">
        <v>99</v>
      </c>
      <c r="E1427" s="1095"/>
      <c r="F1427" s="1096"/>
      <c r="G1427" s="1095"/>
      <c r="H1427" s="736">
        <f t="shared" si="181"/>
        <v>15</v>
      </c>
      <c r="I1427" s="737">
        <f t="shared" si="182"/>
        <v>0</v>
      </c>
      <c r="J1427" s="737">
        <f t="shared" si="183"/>
        <v>15</v>
      </c>
      <c r="K1427" s="1100"/>
      <c r="L1427" s="1100"/>
      <c r="M1427" s="1787">
        <f t="shared" si="184"/>
        <v>18758</v>
      </c>
      <c r="N1427" s="739">
        <f t="shared" si="185"/>
        <v>18743</v>
      </c>
      <c r="O1427" s="427">
        <f t="shared" si="186"/>
        <v>44976</v>
      </c>
      <c r="Q1427" s="1563"/>
      <c r="R1427" s="554"/>
    </row>
    <row r="1428" spans="1:18" s="118" customFormat="1" ht="18" customHeight="1" x14ac:dyDescent="0.2">
      <c r="A1428" s="476" t="str">
        <f t="shared" si="180"/>
        <v>23</v>
      </c>
      <c r="B1428" s="427">
        <v>44977</v>
      </c>
      <c r="C1428" s="426" t="s">
        <v>0</v>
      </c>
      <c r="D1428" s="428" t="s">
        <v>98</v>
      </c>
      <c r="E1428" s="429">
        <v>5</v>
      </c>
      <c r="F1428" s="529">
        <v>6</v>
      </c>
      <c r="G1428" s="470">
        <v>5</v>
      </c>
      <c r="H1428" s="481">
        <f t="shared" si="181"/>
        <v>16</v>
      </c>
      <c r="I1428" s="431">
        <f t="shared" si="182"/>
        <v>0</v>
      </c>
      <c r="J1428" s="431">
        <f t="shared" si="183"/>
        <v>10</v>
      </c>
      <c r="K1428" s="1099" t="s">
        <v>1509</v>
      </c>
      <c r="L1428" s="1099"/>
      <c r="M1428" s="1782">
        <f t="shared" si="184"/>
        <v>18764</v>
      </c>
      <c r="N1428" s="433">
        <f t="shared" si="185"/>
        <v>18748</v>
      </c>
      <c r="O1428" s="427">
        <f t="shared" si="186"/>
        <v>44977</v>
      </c>
      <c r="Q1428" s="1563"/>
      <c r="R1428" s="554"/>
    </row>
    <row r="1429" spans="1:18" s="118" customFormat="1" ht="18" customHeight="1" x14ac:dyDescent="0.2">
      <c r="A1429" s="476" t="str">
        <f t="shared" si="180"/>
        <v>23</v>
      </c>
      <c r="B1429" s="427">
        <v>44978</v>
      </c>
      <c r="C1429" s="426" t="s">
        <v>1</v>
      </c>
      <c r="D1429" s="428" t="s">
        <v>98</v>
      </c>
      <c r="E1429" s="429">
        <v>5</v>
      </c>
      <c r="F1429" s="1096">
        <v>5</v>
      </c>
      <c r="G1429" s="1095">
        <v>5</v>
      </c>
      <c r="H1429" s="1097">
        <f t="shared" si="181"/>
        <v>16</v>
      </c>
      <c r="I1429" s="431">
        <f t="shared" si="182"/>
        <v>0</v>
      </c>
      <c r="J1429" s="431">
        <f t="shared" si="183"/>
        <v>11</v>
      </c>
      <c r="K1429" s="566" t="s">
        <v>1516</v>
      </c>
      <c r="L1429" s="566"/>
      <c r="M1429" s="1782">
        <f t="shared" si="184"/>
        <v>18769</v>
      </c>
      <c r="N1429" s="433">
        <f t="shared" si="185"/>
        <v>18753</v>
      </c>
      <c r="O1429" s="427">
        <f t="shared" si="186"/>
        <v>44978</v>
      </c>
      <c r="Q1429" s="1563"/>
      <c r="R1429" s="554"/>
    </row>
    <row r="1430" spans="1:18" s="118" customFormat="1" ht="18" customHeight="1" x14ac:dyDescent="0.2">
      <c r="A1430" s="476" t="str">
        <f t="shared" si="180"/>
        <v>23</v>
      </c>
      <c r="B1430" s="427">
        <v>44979</v>
      </c>
      <c r="C1430" s="426" t="s">
        <v>2</v>
      </c>
      <c r="D1430" s="428" t="s">
        <v>98</v>
      </c>
      <c r="E1430" s="429">
        <v>5</v>
      </c>
      <c r="F1430" s="529">
        <v>0</v>
      </c>
      <c r="G1430" s="470">
        <v>5</v>
      </c>
      <c r="H1430" s="481">
        <f t="shared" si="181"/>
        <v>11</v>
      </c>
      <c r="I1430" s="431">
        <f t="shared" si="182"/>
        <v>0</v>
      </c>
      <c r="J1430" s="431">
        <f t="shared" si="183"/>
        <v>11</v>
      </c>
      <c r="K1430" s="478" t="s">
        <v>1517</v>
      </c>
      <c r="L1430" s="478"/>
      <c r="M1430" s="1782">
        <f t="shared" si="184"/>
        <v>18769</v>
      </c>
      <c r="N1430" s="433">
        <f t="shared" si="185"/>
        <v>18758</v>
      </c>
      <c r="O1430" s="427">
        <f t="shared" si="186"/>
        <v>44979</v>
      </c>
      <c r="Q1430" s="1563"/>
      <c r="R1430" s="554"/>
    </row>
    <row r="1431" spans="1:18" s="118" customFormat="1" ht="18" customHeight="1" x14ac:dyDescent="0.2">
      <c r="A1431" s="747" t="str">
        <f t="shared" si="180"/>
        <v>23</v>
      </c>
      <c r="B1431" s="748">
        <v>44980</v>
      </c>
      <c r="C1431" s="749" t="s">
        <v>3</v>
      </c>
      <c r="D1431" s="732" t="s">
        <v>99</v>
      </c>
      <c r="E1431" s="1095"/>
      <c r="F1431" s="754">
        <v>6</v>
      </c>
      <c r="G1431" s="1095"/>
      <c r="H1431" s="736">
        <f t="shared" si="181"/>
        <v>17</v>
      </c>
      <c r="I1431" s="737">
        <f t="shared" si="182"/>
        <v>0</v>
      </c>
      <c r="J1431" s="737">
        <f t="shared" si="183"/>
        <v>11</v>
      </c>
      <c r="K1431" s="1100" t="s">
        <v>1513</v>
      </c>
      <c r="L1431" s="1100"/>
      <c r="M1431" s="1787">
        <f t="shared" si="184"/>
        <v>18775</v>
      </c>
      <c r="N1431" s="739">
        <f t="shared" si="185"/>
        <v>18758</v>
      </c>
      <c r="O1431" s="427">
        <f t="shared" si="186"/>
        <v>44980</v>
      </c>
      <c r="Q1431" s="1563"/>
      <c r="R1431" s="554"/>
    </row>
    <row r="1432" spans="1:18" s="118" customFormat="1" ht="18" customHeight="1" x14ac:dyDescent="0.2">
      <c r="A1432" s="476" t="str">
        <f t="shared" si="180"/>
        <v>23</v>
      </c>
      <c r="B1432" s="427">
        <v>44981</v>
      </c>
      <c r="C1432" s="426" t="s">
        <v>4</v>
      </c>
      <c r="D1432" s="428" t="s">
        <v>98</v>
      </c>
      <c r="E1432" s="429">
        <v>5</v>
      </c>
      <c r="F1432" s="471">
        <v>5</v>
      </c>
      <c r="G1432" s="470">
        <v>5</v>
      </c>
      <c r="H1432" s="481">
        <f t="shared" si="181"/>
        <v>17</v>
      </c>
      <c r="I1432" s="431">
        <f t="shared" si="182"/>
        <v>0</v>
      </c>
      <c r="J1432" s="431">
        <f t="shared" si="183"/>
        <v>12</v>
      </c>
      <c r="K1432" s="1099"/>
      <c r="L1432" s="1099"/>
      <c r="M1432" s="1782">
        <f t="shared" si="184"/>
        <v>18780</v>
      </c>
      <c r="N1432" s="433">
        <f t="shared" si="185"/>
        <v>18763</v>
      </c>
      <c r="O1432" s="427">
        <f t="shared" si="186"/>
        <v>44981</v>
      </c>
      <c r="Q1432" s="1563"/>
      <c r="R1432" s="554"/>
    </row>
    <row r="1433" spans="1:18" s="118" customFormat="1" ht="18" customHeight="1" x14ac:dyDescent="0.2">
      <c r="A1433" s="476" t="str">
        <f t="shared" si="180"/>
        <v>23</v>
      </c>
      <c r="B1433" s="427">
        <v>44982</v>
      </c>
      <c r="C1433" s="426" t="s">
        <v>5</v>
      </c>
      <c r="D1433" s="428" t="s">
        <v>98</v>
      </c>
      <c r="E1433" s="429">
        <v>0</v>
      </c>
      <c r="F1433" s="529">
        <v>0</v>
      </c>
      <c r="G1433" s="470">
        <v>0</v>
      </c>
      <c r="H1433" s="481">
        <f t="shared" si="181"/>
        <v>17</v>
      </c>
      <c r="I1433" s="431">
        <f t="shared" si="182"/>
        <v>0</v>
      </c>
      <c r="J1433" s="431">
        <f t="shared" si="183"/>
        <v>17</v>
      </c>
      <c r="K1433" s="506" t="s">
        <v>1515</v>
      </c>
      <c r="L1433" s="506"/>
      <c r="M1433" s="1782">
        <f t="shared" si="184"/>
        <v>18780</v>
      </c>
      <c r="N1433" s="433">
        <f t="shared" si="185"/>
        <v>18763</v>
      </c>
      <c r="O1433" s="427">
        <f t="shared" si="186"/>
        <v>44982</v>
      </c>
      <c r="Q1433" s="1563"/>
      <c r="R1433" s="554"/>
    </row>
    <row r="1434" spans="1:18" s="118" customFormat="1" ht="18" customHeight="1" x14ac:dyDescent="0.2">
      <c r="A1434" s="747" t="str">
        <f t="shared" si="180"/>
        <v>23</v>
      </c>
      <c r="B1434" s="748">
        <v>44983</v>
      </c>
      <c r="C1434" s="749" t="s">
        <v>100</v>
      </c>
      <c r="D1434" s="732" t="s">
        <v>99</v>
      </c>
      <c r="E1434" s="1095"/>
      <c r="F1434" s="1096"/>
      <c r="G1434" s="1095"/>
      <c r="H1434" s="736">
        <f t="shared" si="181"/>
        <v>17</v>
      </c>
      <c r="I1434" s="737">
        <f t="shared" si="182"/>
        <v>0</v>
      </c>
      <c r="J1434" s="737">
        <f t="shared" si="183"/>
        <v>17</v>
      </c>
      <c r="K1434" s="1100"/>
      <c r="L1434" s="1100"/>
      <c r="M1434" s="1787">
        <f t="shared" si="184"/>
        <v>18780</v>
      </c>
      <c r="N1434" s="739">
        <f t="shared" si="185"/>
        <v>18763</v>
      </c>
      <c r="O1434" s="427">
        <f t="shared" si="186"/>
        <v>44983</v>
      </c>
      <c r="Q1434" s="1563"/>
      <c r="R1434" s="554"/>
    </row>
    <row r="1435" spans="1:18" s="118" customFormat="1" ht="18" customHeight="1" x14ac:dyDescent="0.2">
      <c r="A1435" s="476" t="str">
        <f t="shared" ref="A1435:A1498" si="187">TEXT(B1435,"YY")</f>
        <v>23</v>
      </c>
      <c r="B1435" s="427">
        <v>44984</v>
      </c>
      <c r="C1435" s="426" t="s">
        <v>0</v>
      </c>
      <c r="D1435" s="428" t="s">
        <v>98</v>
      </c>
      <c r="E1435" s="429">
        <v>7</v>
      </c>
      <c r="F1435" s="529">
        <v>6</v>
      </c>
      <c r="G1435" s="470">
        <v>7</v>
      </c>
      <c r="H1435" s="481">
        <f t="shared" si="181"/>
        <v>16</v>
      </c>
      <c r="I1435" s="431">
        <f t="shared" si="182"/>
        <v>0</v>
      </c>
      <c r="J1435" s="431">
        <f t="shared" si="183"/>
        <v>10</v>
      </c>
      <c r="K1435" s="1099" t="s">
        <v>1510</v>
      </c>
      <c r="L1435" s="1099"/>
      <c r="M1435" s="1782">
        <f>M1434+F1435</f>
        <v>18786</v>
      </c>
      <c r="N1435" s="433">
        <f t="shared" si="185"/>
        <v>18770</v>
      </c>
      <c r="O1435" s="427">
        <f t="shared" si="186"/>
        <v>44984</v>
      </c>
      <c r="Q1435" s="1563"/>
      <c r="R1435" s="554"/>
    </row>
    <row r="1436" spans="1:18" s="118" customFormat="1" ht="18" customHeight="1" x14ac:dyDescent="0.2">
      <c r="A1436" s="476" t="str">
        <f t="shared" si="187"/>
        <v>23</v>
      </c>
      <c r="B1436" s="427">
        <v>44985</v>
      </c>
      <c r="C1436" s="426" t="s">
        <v>1</v>
      </c>
      <c r="D1436" s="428" t="s">
        <v>98</v>
      </c>
      <c r="E1436" s="429">
        <v>7</v>
      </c>
      <c r="F1436" s="471">
        <v>6</v>
      </c>
      <c r="G1436" s="470">
        <v>7</v>
      </c>
      <c r="H1436" s="481">
        <f t="shared" si="181"/>
        <v>15</v>
      </c>
      <c r="I1436" s="431">
        <f t="shared" si="182"/>
        <v>0</v>
      </c>
      <c r="J1436" s="431">
        <f t="shared" si="183"/>
        <v>9</v>
      </c>
      <c r="K1436" s="1099"/>
      <c r="L1436" s="1099"/>
      <c r="M1436" s="1782">
        <f t="shared" si="184"/>
        <v>18792</v>
      </c>
      <c r="N1436" s="433">
        <f t="shared" si="185"/>
        <v>18777</v>
      </c>
      <c r="O1436" s="427">
        <f t="shared" si="186"/>
        <v>44985</v>
      </c>
      <c r="Q1436" s="1563"/>
      <c r="R1436" s="554"/>
    </row>
    <row r="1437" spans="1:18" s="118" customFormat="1" ht="18" customHeight="1" x14ac:dyDescent="0.2">
      <c r="A1437" s="476" t="str">
        <f t="shared" si="187"/>
        <v>23</v>
      </c>
      <c r="B1437" s="427">
        <v>44986</v>
      </c>
      <c r="C1437" s="426" t="s">
        <v>2</v>
      </c>
      <c r="D1437" s="428" t="s">
        <v>98</v>
      </c>
      <c r="E1437" s="429">
        <v>6</v>
      </c>
      <c r="F1437" s="529">
        <v>6</v>
      </c>
      <c r="G1437" s="470">
        <v>6</v>
      </c>
      <c r="H1437" s="481">
        <f t="shared" si="181"/>
        <v>15</v>
      </c>
      <c r="I1437" s="431">
        <f t="shared" si="182"/>
        <v>0</v>
      </c>
      <c r="J1437" s="431">
        <f t="shared" si="183"/>
        <v>9</v>
      </c>
      <c r="K1437" s="1099" t="s">
        <v>1510</v>
      </c>
      <c r="L1437" s="1099"/>
      <c r="M1437" s="1782">
        <f t="shared" si="184"/>
        <v>18798</v>
      </c>
      <c r="N1437" s="433">
        <f t="shared" si="185"/>
        <v>18783</v>
      </c>
      <c r="O1437" s="427">
        <f t="shared" si="186"/>
        <v>44986</v>
      </c>
      <c r="Q1437" s="1563"/>
      <c r="R1437" s="554"/>
    </row>
    <row r="1438" spans="1:18" s="118" customFormat="1" ht="18" customHeight="1" x14ac:dyDescent="0.2">
      <c r="A1438" s="476" t="str">
        <f t="shared" si="187"/>
        <v>23</v>
      </c>
      <c r="B1438" s="427">
        <v>44987</v>
      </c>
      <c r="C1438" s="426" t="s">
        <v>3</v>
      </c>
      <c r="D1438" s="428" t="s">
        <v>98</v>
      </c>
      <c r="E1438" s="429">
        <v>7</v>
      </c>
      <c r="F1438" s="471">
        <v>6</v>
      </c>
      <c r="G1438" s="470">
        <v>7</v>
      </c>
      <c r="H1438" s="481">
        <f t="shared" si="181"/>
        <v>14</v>
      </c>
      <c r="I1438" s="431">
        <f t="shared" si="182"/>
        <v>0</v>
      </c>
      <c r="J1438" s="431">
        <f t="shared" si="183"/>
        <v>8</v>
      </c>
      <c r="K1438" s="1099"/>
      <c r="L1438" s="1099"/>
      <c r="M1438" s="1782">
        <f t="shared" si="184"/>
        <v>18804</v>
      </c>
      <c r="N1438" s="433">
        <f t="shared" si="185"/>
        <v>18790</v>
      </c>
      <c r="O1438" s="427">
        <f t="shared" si="186"/>
        <v>44987</v>
      </c>
      <c r="Q1438" s="1563"/>
      <c r="R1438" s="554"/>
    </row>
    <row r="1439" spans="1:18" s="118" customFormat="1" ht="18" customHeight="1" x14ac:dyDescent="0.2">
      <c r="A1439" s="476" t="str">
        <f t="shared" si="187"/>
        <v>23</v>
      </c>
      <c r="B1439" s="427">
        <v>44988</v>
      </c>
      <c r="C1439" s="426" t="s">
        <v>4</v>
      </c>
      <c r="D1439" s="428" t="s">
        <v>98</v>
      </c>
      <c r="E1439" s="429">
        <v>7</v>
      </c>
      <c r="F1439" s="529">
        <v>6</v>
      </c>
      <c r="G1439" s="470">
        <v>7</v>
      </c>
      <c r="H1439" s="481">
        <f t="shared" si="181"/>
        <v>13</v>
      </c>
      <c r="I1439" s="431">
        <f t="shared" si="182"/>
        <v>0</v>
      </c>
      <c r="J1439" s="431">
        <f t="shared" si="183"/>
        <v>7</v>
      </c>
      <c r="K1439" s="1099" t="s">
        <v>1511</v>
      </c>
      <c r="L1439" s="1099"/>
      <c r="M1439" s="1782">
        <f t="shared" si="184"/>
        <v>18810</v>
      </c>
      <c r="N1439" s="433">
        <f t="shared" si="185"/>
        <v>18797</v>
      </c>
      <c r="O1439" s="427">
        <f t="shared" si="186"/>
        <v>44988</v>
      </c>
      <c r="Q1439" s="1563"/>
      <c r="R1439" s="554"/>
    </row>
    <row r="1440" spans="1:18" s="118" customFormat="1" ht="18" customHeight="1" x14ac:dyDescent="0.2">
      <c r="A1440" s="747" t="str">
        <f t="shared" si="187"/>
        <v>23</v>
      </c>
      <c r="B1440" s="748">
        <v>44989</v>
      </c>
      <c r="C1440" s="749" t="s">
        <v>5</v>
      </c>
      <c r="D1440" s="732" t="s">
        <v>99</v>
      </c>
      <c r="E1440" s="1095"/>
      <c r="F1440" s="1096"/>
      <c r="G1440" s="1095"/>
      <c r="H1440" s="736">
        <f t="shared" si="181"/>
        <v>13</v>
      </c>
      <c r="I1440" s="737">
        <f t="shared" si="182"/>
        <v>0</v>
      </c>
      <c r="J1440" s="737">
        <f t="shared" si="183"/>
        <v>13</v>
      </c>
      <c r="K1440" s="1100"/>
      <c r="L1440" s="1100"/>
      <c r="M1440" s="1787">
        <f t="shared" si="184"/>
        <v>18810</v>
      </c>
      <c r="N1440" s="739">
        <f t="shared" si="185"/>
        <v>18797</v>
      </c>
      <c r="O1440" s="427">
        <f t="shared" si="186"/>
        <v>44989</v>
      </c>
      <c r="Q1440" s="1563"/>
      <c r="R1440" s="554"/>
    </row>
    <row r="1441" spans="1:18" s="118" customFormat="1" ht="18" customHeight="1" x14ac:dyDescent="0.2">
      <c r="A1441" s="747" t="str">
        <f t="shared" si="187"/>
        <v>23</v>
      </c>
      <c r="B1441" s="748">
        <v>44990</v>
      </c>
      <c r="C1441" s="749" t="s">
        <v>100</v>
      </c>
      <c r="D1441" s="732" t="s">
        <v>99</v>
      </c>
      <c r="E1441" s="1095"/>
      <c r="F1441" s="1096"/>
      <c r="G1441" s="1095"/>
      <c r="H1441" s="736">
        <f t="shared" si="181"/>
        <v>13</v>
      </c>
      <c r="I1441" s="737">
        <f t="shared" si="182"/>
        <v>0</v>
      </c>
      <c r="J1441" s="737">
        <f t="shared" si="183"/>
        <v>13</v>
      </c>
      <c r="K1441" s="1100"/>
      <c r="L1441" s="1100"/>
      <c r="M1441" s="1787">
        <f t="shared" si="184"/>
        <v>18810</v>
      </c>
      <c r="N1441" s="739">
        <f t="shared" si="185"/>
        <v>18797</v>
      </c>
      <c r="O1441" s="427">
        <f t="shared" si="186"/>
        <v>44990</v>
      </c>
      <c r="Q1441" s="1563"/>
      <c r="R1441" s="554"/>
    </row>
    <row r="1442" spans="1:18" s="118" customFormat="1" ht="18" customHeight="1" x14ac:dyDescent="0.2">
      <c r="A1442" s="476" t="str">
        <f t="shared" si="187"/>
        <v>23</v>
      </c>
      <c r="B1442" s="427">
        <v>44991</v>
      </c>
      <c r="C1442" s="426" t="s">
        <v>0</v>
      </c>
      <c r="D1442" s="428" t="s">
        <v>98</v>
      </c>
      <c r="E1442" s="429">
        <v>7</v>
      </c>
      <c r="F1442" s="471">
        <v>6</v>
      </c>
      <c r="G1442" s="470">
        <v>7</v>
      </c>
      <c r="H1442" s="481">
        <f t="shared" si="181"/>
        <v>12</v>
      </c>
      <c r="I1442" s="431">
        <f t="shared" si="182"/>
        <v>0</v>
      </c>
      <c r="J1442" s="431">
        <f t="shared" si="183"/>
        <v>6</v>
      </c>
      <c r="K1442" s="1099"/>
      <c r="L1442" s="1099"/>
      <c r="M1442" s="1782">
        <f t="shared" si="184"/>
        <v>18816</v>
      </c>
      <c r="N1442" s="433">
        <f t="shared" si="185"/>
        <v>18804</v>
      </c>
      <c r="O1442" s="427">
        <f t="shared" si="186"/>
        <v>44991</v>
      </c>
      <c r="Q1442" s="1563"/>
      <c r="R1442" s="554"/>
    </row>
    <row r="1443" spans="1:18" s="118" customFormat="1" ht="18" customHeight="1" x14ac:dyDescent="0.2">
      <c r="A1443" s="476" t="str">
        <f t="shared" si="187"/>
        <v>23</v>
      </c>
      <c r="B1443" s="427">
        <v>44992</v>
      </c>
      <c r="C1443" s="426" t="s">
        <v>1</v>
      </c>
      <c r="D1443" s="428" t="s">
        <v>98</v>
      </c>
      <c r="E1443" s="429">
        <v>7</v>
      </c>
      <c r="F1443" s="529">
        <v>6</v>
      </c>
      <c r="G1443" s="470">
        <v>7</v>
      </c>
      <c r="H1443" s="481">
        <f t="shared" si="181"/>
        <v>11</v>
      </c>
      <c r="I1443" s="431">
        <f t="shared" si="182"/>
        <v>0</v>
      </c>
      <c r="J1443" s="431">
        <f t="shared" si="183"/>
        <v>5</v>
      </c>
      <c r="K1443" s="1099" t="s">
        <v>1512</v>
      </c>
      <c r="L1443" s="1099"/>
      <c r="M1443" s="1782">
        <f t="shared" si="184"/>
        <v>18822</v>
      </c>
      <c r="N1443" s="433">
        <f t="shared" si="185"/>
        <v>18811</v>
      </c>
      <c r="O1443" s="427">
        <f t="shared" si="186"/>
        <v>44992</v>
      </c>
      <c r="Q1443" s="1563"/>
      <c r="R1443" s="554"/>
    </row>
    <row r="1444" spans="1:18" s="118" customFormat="1" ht="18" customHeight="1" x14ac:dyDescent="0.2">
      <c r="A1444" s="476" t="str">
        <f t="shared" si="187"/>
        <v>23</v>
      </c>
      <c r="B1444" s="427">
        <v>44993</v>
      </c>
      <c r="C1444" s="426" t="s">
        <v>2</v>
      </c>
      <c r="D1444" s="428" t="s">
        <v>98</v>
      </c>
      <c r="E1444" s="429">
        <v>7</v>
      </c>
      <c r="F1444" s="471">
        <v>6</v>
      </c>
      <c r="G1444" s="470">
        <v>7</v>
      </c>
      <c r="H1444" s="481">
        <f t="shared" si="181"/>
        <v>10</v>
      </c>
      <c r="I1444" s="431">
        <f t="shared" si="182"/>
        <v>0</v>
      </c>
      <c r="J1444" s="431">
        <f t="shared" si="183"/>
        <v>4</v>
      </c>
      <c r="K1444" s="1099"/>
      <c r="L1444" s="1099"/>
      <c r="M1444" s="1782">
        <f t="shared" si="184"/>
        <v>18828</v>
      </c>
      <c r="N1444" s="433">
        <f t="shared" si="185"/>
        <v>18818</v>
      </c>
      <c r="O1444" s="427">
        <f t="shared" si="186"/>
        <v>44993</v>
      </c>
      <c r="Q1444" s="1563"/>
      <c r="R1444" s="554"/>
    </row>
    <row r="1445" spans="1:18" s="118" customFormat="1" ht="18" customHeight="1" x14ac:dyDescent="0.2">
      <c r="A1445" s="476" t="str">
        <f t="shared" si="187"/>
        <v>23</v>
      </c>
      <c r="B1445" s="427">
        <v>44994</v>
      </c>
      <c r="C1445" s="426" t="s">
        <v>3</v>
      </c>
      <c r="D1445" s="428" t="s">
        <v>98</v>
      </c>
      <c r="E1445" s="429">
        <v>6</v>
      </c>
      <c r="F1445" s="529">
        <v>0</v>
      </c>
      <c r="G1445" s="470">
        <v>6</v>
      </c>
      <c r="H1445" s="481">
        <f t="shared" si="181"/>
        <v>4</v>
      </c>
      <c r="I1445" s="431">
        <f t="shared" si="182"/>
        <v>0</v>
      </c>
      <c r="J1445" s="431">
        <f t="shared" si="183"/>
        <v>4</v>
      </c>
      <c r="K1445" s="566" t="s">
        <v>1520</v>
      </c>
      <c r="L1445" s="566"/>
      <c r="M1445" s="1782">
        <f t="shared" si="184"/>
        <v>18828</v>
      </c>
      <c r="N1445" s="433">
        <f t="shared" si="185"/>
        <v>18824</v>
      </c>
      <c r="O1445" s="427">
        <f t="shared" si="186"/>
        <v>44994</v>
      </c>
      <c r="Q1445" s="1563"/>
      <c r="R1445" s="554"/>
    </row>
    <row r="1446" spans="1:18" s="118" customFormat="1" ht="18" customHeight="1" x14ac:dyDescent="0.2">
      <c r="A1446" s="476" t="str">
        <f t="shared" si="187"/>
        <v>23</v>
      </c>
      <c r="B1446" s="427">
        <v>44995</v>
      </c>
      <c r="C1446" s="426" t="s">
        <v>4</v>
      </c>
      <c r="D1446" s="428" t="s">
        <v>98</v>
      </c>
      <c r="E1446" s="429">
        <v>5</v>
      </c>
      <c r="F1446" s="471">
        <v>6</v>
      </c>
      <c r="G1446" s="470">
        <v>5</v>
      </c>
      <c r="H1446" s="481">
        <f t="shared" si="181"/>
        <v>5</v>
      </c>
      <c r="I1446" s="431">
        <f t="shared" si="182"/>
        <v>0</v>
      </c>
      <c r="J1446" s="431">
        <f t="shared" si="183"/>
        <v>-1</v>
      </c>
      <c r="K1446" s="1099"/>
      <c r="L1446" s="1099"/>
      <c r="M1446" s="1782">
        <f t="shared" si="184"/>
        <v>18834</v>
      </c>
      <c r="N1446" s="433">
        <f t="shared" si="185"/>
        <v>18829</v>
      </c>
      <c r="O1446" s="427">
        <f t="shared" si="186"/>
        <v>44995</v>
      </c>
      <c r="Q1446" s="1563"/>
      <c r="R1446" s="554"/>
    </row>
    <row r="1447" spans="1:18" s="118" customFormat="1" ht="18" customHeight="1" x14ac:dyDescent="0.2">
      <c r="A1447" s="747" t="str">
        <f t="shared" si="187"/>
        <v>23</v>
      </c>
      <c r="B1447" s="748">
        <v>44996</v>
      </c>
      <c r="C1447" s="749" t="s">
        <v>5</v>
      </c>
      <c r="D1447" s="732" t="s">
        <v>99</v>
      </c>
      <c r="E1447" s="1095"/>
      <c r="F1447" s="1096"/>
      <c r="G1447" s="1095"/>
      <c r="H1447" s="736">
        <f t="shared" si="181"/>
        <v>5</v>
      </c>
      <c r="I1447" s="737">
        <f t="shared" si="182"/>
        <v>0</v>
      </c>
      <c r="J1447" s="737">
        <f t="shared" si="183"/>
        <v>5</v>
      </c>
      <c r="K1447" s="1100"/>
      <c r="L1447" s="1100"/>
      <c r="M1447" s="1787">
        <f t="shared" si="184"/>
        <v>18834</v>
      </c>
      <c r="N1447" s="739">
        <f t="shared" si="185"/>
        <v>18829</v>
      </c>
      <c r="O1447" s="427">
        <f t="shared" si="186"/>
        <v>44996</v>
      </c>
      <c r="Q1447" s="1563"/>
      <c r="R1447" s="554"/>
    </row>
    <row r="1448" spans="1:18" s="118" customFormat="1" ht="18" customHeight="1" x14ac:dyDescent="0.2">
      <c r="A1448" s="747" t="str">
        <f t="shared" si="187"/>
        <v>23</v>
      </c>
      <c r="B1448" s="748">
        <v>44997</v>
      </c>
      <c r="C1448" s="749" t="s">
        <v>100</v>
      </c>
      <c r="D1448" s="732" t="s">
        <v>99</v>
      </c>
      <c r="E1448" s="1095"/>
      <c r="F1448" s="1096"/>
      <c r="G1448" s="1095"/>
      <c r="H1448" s="736">
        <f t="shared" si="181"/>
        <v>5</v>
      </c>
      <c r="I1448" s="737">
        <f t="shared" si="182"/>
        <v>0</v>
      </c>
      <c r="J1448" s="737">
        <f t="shared" si="183"/>
        <v>5</v>
      </c>
      <c r="K1448" s="1100"/>
      <c r="L1448" s="1100"/>
      <c r="M1448" s="1787">
        <f t="shared" si="184"/>
        <v>18834</v>
      </c>
      <c r="N1448" s="739">
        <f t="shared" si="185"/>
        <v>18829</v>
      </c>
      <c r="O1448" s="427">
        <f t="shared" si="186"/>
        <v>44997</v>
      </c>
      <c r="Q1448" s="1563"/>
      <c r="R1448" s="554"/>
    </row>
    <row r="1449" spans="1:18" s="118" customFormat="1" ht="18" customHeight="1" x14ac:dyDescent="0.2">
      <c r="A1449" s="476" t="str">
        <f t="shared" si="187"/>
        <v>23</v>
      </c>
      <c r="B1449" s="427">
        <v>44998</v>
      </c>
      <c r="C1449" s="426" t="s">
        <v>0</v>
      </c>
      <c r="D1449" s="428" t="s">
        <v>98</v>
      </c>
      <c r="E1449" s="429">
        <v>5</v>
      </c>
      <c r="F1449" s="471">
        <v>6</v>
      </c>
      <c r="G1449" s="470">
        <v>5</v>
      </c>
      <c r="H1449" s="481">
        <f t="shared" si="181"/>
        <v>6</v>
      </c>
      <c r="I1449" s="431">
        <f t="shared" si="182"/>
        <v>0</v>
      </c>
      <c r="J1449" s="431">
        <f t="shared" si="183"/>
        <v>0</v>
      </c>
      <c r="K1449" s="1099" t="s">
        <v>1521</v>
      </c>
      <c r="L1449" s="1099"/>
      <c r="M1449" s="1782">
        <f t="shared" si="184"/>
        <v>18840</v>
      </c>
      <c r="N1449" s="433">
        <f t="shared" si="185"/>
        <v>18834</v>
      </c>
      <c r="O1449" s="427">
        <f t="shared" si="186"/>
        <v>44998</v>
      </c>
      <c r="Q1449" s="1563"/>
      <c r="R1449" s="554"/>
    </row>
    <row r="1450" spans="1:18" s="118" customFormat="1" ht="18" customHeight="1" x14ac:dyDescent="0.2">
      <c r="A1450" s="476" t="str">
        <f t="shared" si="187"/>
        <v>23</v>
      </c>
      <c r="B1450" s="427">
        <v>44999</v>
      </c>
      <c r="C1450" s="426" t="s">
        <v>1</v>
      </c>
      <c r="D1450" s="428" t="s">
        <v>98</v>
      </c>
      <c r="E1450" s="429">
        <v>6</v>
      </c>
      <c r="F1450" s="529">
        <v>4</v>
      </c>
      <c r="G1450" s="470">
        <v>6</v>
      </c>
      <c r="H1450" s="481">
        <f t="shared" si="181"/>
        <v>4</v>
      </c>
      <c r="I1450" s="431">
        <f t="shared" si="182"/>
        <v>0</v>
      </c>
      <c r="J1450" s="431">
        <f t="shared" si="183"/>
        <v>0</v>
      </c>
      <c r="K1450" s="1099" t="s">
        <v>1514</v>
      </c>
      <c r="L1450" s="1099"/>
      <c r="M1450" s="1782">
        <f t="shared" si="184"/>
        <v>18844</v>
      </c>
      <c r="N1450" s="433">
        <f t="shared" si="185"/>
        <v>18840</v>
      </c>
      <c r="O1450" s="427">
        <f t="shared" si="186"/>
        <v>44999</v>
      </c>
      <c r="Q1450" s="1563"/>
      <c r="R1450" s="554"/>
    </row>
    <row r="1451" spans="1:18" s="118" customFormat="1" ht="18" customHeight="1" x14ac:dyDescent="0.2">
      <c r="A1451" s="476" t="str">
        <f t="shared" si="187"/>
        <v>23</v>
      </c>
      <c r="B1451" s="427">
        <v>45000</v>
      </c>
      <c r="C1451" s="426" t="s">
        <v>2</v>
      </c>
      <c r="D1451" s="428" t="s">
        <v>98</v>
      </c>
      <c r="E1451" s="429">
        <v>4</v>
      </c>
      <c r="F1451" s="471">
        <v>0</v>
      </c>
      <c r="G1451" s="470">
        <v>4</v>
      </c>
      <c r="H1451" s="481">
        <f t="shared" si="181"/>
        <v>0</v>
      </c>
      <c r="I1451" s="431">
        <f t="shared" si="182"/>
        <v>0</v>
      </c>
      <c r="J1451" s="431">
        <f t="shared" si="183"/>
        <v>0</v>
      </c>
      <c r="K1451" s="1099"/>
      <c r="L1451" s="1099"/>
      <c r="M1451" s="1782">
        <f t="shared" si="184"/>
        <v>18844</v>
      </c>
      <c r="N1451" s="433">
        <f t="shared" si="185"/>
        <v>18844</v>
      </c>
      <c r="O1451" s="427">
        <f t="shared" si="186"/>
        <v>45000</v>
      </c>
      <c r="Q1451" s="1563"/>
      <c r="R1451" s="554"/>
    </row>
    <row r="1452" spans="1:18" s="118" customFormat="1" ht="18" customHeight="1" x14ac:dyDescent="0.2">
      <c r="A1452" s="476" t="str">
        <f t="shared" si="187"/>
        <v>23</v>
      </c>
      <c r="B1452" s="427">
        <v>45001</v>
      </c>
      <c r="C1452" s="426" t="s">
        <v>3</v>
      </c>
      <c r="D1452" s="428" t="s">
        <v>98</v>
      </c>
      <c r="E1452" s="429">
        <v>0</v>
      </c>
      <c r="F1452" s="471">
        <v>0</v>
      </c>
      <c r="G1452" s="470">
        <v>0</v>
      </c>
      <c r="H1452" s="481">
        <f t="shared" si="181"/>
        <v>0</v>
      </c>
      <c r="I1452" s="431">
        <f t="shared" si="182"/>
        <v>0</v>
      </c>
      <c r="J1452" s="431">
        <f t="shared" si="183"/>
        <v>0</v>
      </c>
      <c r="K1452" s="1099"/>
      <c r="L1452" s="1099"/>
      <c r="M1452" s="1782">
        <f t="shared" si="184"/>
        <v>18844</v>
      </c>
      <c r="N1452" s="433">
        <f t="shared" si="185"/>
        <v>18844</v>
      </c>
      <c r="O1452" s="427">
        <f t="shared" si="186"/>
        <v>45001</v>
      </c>
      <c r="Q1452" s="1563"/>
      <c r="R1452" s="554"/>
    </row>
    <row r="1453" spans="1:18" s="118" customFormat="1" ht="18" customHeight="1" x14ac:dyDescent="0.2">
      <c r="A1453" s="476" t="str">
        <f t="shared" si="187"/>
        <v>23</v>
      </c>
      <c r="B1453" s="427">
        <v>45002</v>
      </c>
      <c r="C1453" s="426" t="s">
        <v>4</v>
      </c>
      <c r="D1453" s="428" t="s">
        <v>98</v>
      </c>
      <c r="E1453" s="429">
        <v>0</v>
      </c>
      <c r="F1453" s="471">
        <v>0</v>
      </c>
      <c r="G1453" s="470">
        <v>0</v>
      </c>
      <c r="H1453" s="481">
        <f t="shared" si="181"/>
        <v>0</v>
      </c>
      <c r="I1453" s="431">
        <f t="shared" si="182"/>
        <v>0</v>
      </c>
      <c r="J1453" s="431">
        <f t="shared" si="183"/>
        <v>0</v>
      </c>
      <c r="K1453" s="1099"/>
      <c r="L1453" s="1099"/>
      <c r="M1453" s="1782">
        <f t="shared" si="184"/>
        <v>18844</v>
      </c>
      <c r="N1453" s="433">
        <f t="shared" si="185"/>
        <v>18844</v>
      </c>
      <c r="O1453" s="427">
        <f t="shared" si="186"/>
        <v>45002</v>
      </c>
      <c r="Q1453" s="1563"/>
      <c r="R1453" s="554"/>
    </row>
    <row r="1454" spans="1:18" s="118" customFormat="1" ht="18" customHeight="1" x14ac:dyDescent="0.2">
      <c r="A1454" s="747" t="str">
        <f t="shared" si="187"/>
        <v>23</v>
      </c>
      <c r="B1454" s="748">
        <v>45003</v>
      </c>
      <c r="C1454" s="749" t="s">
        <v>5</v>
      </c>
      <c r="D1454" s="732" t="s">
        <v>99</v>
      </c>
      <c r="E1454" s="1095"/>
      <c r="F1454" s="1096"/>
      <c r="G1454" s="1095"/>
      <c r="H1454" s="736">
        <f t="shared" si="181"/>
        <v>0</v>
      </c>
      <c r="I1454" s="737">
        <f t="shared" si="182"/>
        <v>0</v>
      </c>
      <c r="J1454" s="737">
        <f t="shared" si="183"/>
        <v>0</v>
      </c>
      <c r="K1454" s="1100"/>
      <c r="L1454" s="1100"/>
      <c r="M1454" s="1787">
        <f t="shared" si="184"/>
        <v>18844</v>
      </c>
      <c r="N1454" s="739">
        <f t="shared" si="185"/>
        <v>18844</v>
      </c>
      <c r="O1454" s="427">
        <f t="shared" si="186"/>
        <v>45003</v>
      </c>
      <c r="Q1454" s="1563"/>
      <c r="R1454" s="554"/>
    </row>
    <row r="1455" spans="1:18" s="118" customFormat="1" ht="18" customHeight="1" x14ac:dyDescent="0.2">
      <c r="A1455" s="747" t="str">
        <f t="shared" si="187"/>
        <v>23</v>
      </c>
      <c r="B1455" s="748">
        <v>45004</v>
      </c>
      <c r="C1455" s="749" t="s">
        <v>100</v>
      </c>
      <c r="D1455" s="732" t="s">
        <v>99</v>
      </c>
      <c r="E1455" s="1095"/>
      <c r="F1455" s="1096"/>
      <c r="G1455" s="1095"/>
      <c r="H1455" s="736">
        <f t="shared" si="181"/>
        <v>0</v>
      </c>
      <c r="I1455" s="737">
        <f t="shared" si="182"/>
        <v>0</v>
      </c>
      <c r="J1455" s="737">
        <f t="shared" si="183"/>
        <v>0</v>
      </c>
      <c r="K1455" s="1100"/>
      <c r="L1455" s="1100"/>
      <c r="M1455" s="1787">
        <f t="shared" si="184"/>
        <v>18844</v>
      </c>
      <c r="N1455" s="739">
        <f t="shared" si="185"/>
        <v>18844</v>
      </c>
      <c r="O1455" s="427">
        <f t="shared" si="186"/>
        <v>45004</v>
      </c>
      <c r="Q1455" s="1563"/>
      <c r="R1455" s="554"/>
    </row>
    <row r="1456" spans="1:18" s="118" customFormat="1" ht="18" customHeight="1" x14ac:dyDescent="0.2">
      <c r="A1456" s="476" t="str">
        <f t="shared" si="187"/>
        <v>23</v>
      </c>
      <c r="B1456" s="427">
        <v>45005</v>
      </c>
      <c r="C1456" s="426" t="s">
        <v>0</v>
      </c>
      <c r="D1456" s="428" t="s">
        <v>98</v>
      </c>
      <c r="E1456" s="429">
        <v>0</v>
      </c>
      <c r="F1456" s="471">
        <v>0</v>
      </c>
      <c r="G1456" s="470">
        <v>0</v>
      </c>
      <c r="H1456" s="481">
        <f t="shared" si="181"/>
        <v>0</v>
      </c>
      <c r="I1456" s="431">
        <f t="shared" si="182"/>
        <v>0</v>
      </c>
      <c r="J1456" s="431">
        <f t="shared" si="183"/>
        <v>0</v>
      </c>
      <c r="K1456" s="1099"/>
      <c r="L1456" s="1099"/>
      <c r="M1456" s="1782">
        <f t="shared" si="184"/>
        <v>18844</v>
      </c>
      <c r="N1456" s="433">
        <f t="shared" si="185"/>
        <v>18844</v>
      </c>
      <c r="O1456" s="427">
        <f t="shared" si="186"/>
        <v>45005</v>
      </c>
      <c r="Q1456" s="1563"/>
      <c r="R1456" s="554"/>
    </row>
    <row r="1457" spans="1:18" s="118" customFormat="1" ht="18" customHeight="1" x14ac:dyDescent="0.2">
      <c r="A1457" s="747" t="str">
        <f t="shared" si="187"/>
        <v>23</v>
      </c>
      <c r="B1457" s="748">
        <v>45006</v>
      </c>
      <c r="C1457" s="749" t="s">
        <v>1</v>
      </c>
      <c r="D1457" s="732" t="s">
        <v>99</v>
      </c>
      <c r="E1457" s="1095"/>
      <c r="F1457" s="1096"/>
      <c r="G1457" s="1095"/>
      <c r="H1457" s="736">
        <f t="shared" si="181"/>
        <v>0</v>
      </c>
      <c r="I1457" s="737">
        <f t="shared" si="182"/>
        <v>0</v>
      </c>
      <c r="J1457" s="737">
        <f t="shared" si="183"/>
        <v>0</v>
      </c>
      <c r="K1457" s="1100"/>
      <c r="L1457" s="1100"/>
      <c r="M1457" s="1787">
        <f t="shared" si="184"/>
        <v>18844</v>
      </c>
      <c r="N1457" s="739">
        <f t="shared" si="185"/>
        <v>18844</v>
      </c>
      <c r="O1457" s="427">
        <f t="shared" si="186"/>
        <v>45006</v>
      </c>
      <c r="Q1457" s="1563"/>
      <c r="R1457" s="554"/>
    </row>
    <row r="1458" spans="1:18" s="118" customFormat="1" ht="18" customHeight="1" x14ac:dyDescent="0.2">
      <c r="A1458" s="476" t="str">
        <f t="shared" si="187"/>
        <v>23</v>
      </c>
      <c r="B1458" s="427">
        <v>45007</v>
      </c>
      <c r="C1458" s="426" t="s">
        <v>2</v>
      </c>
      <c r="D1458" s="428" t="s">
        <v>98</v>
      </c>
      <c r="E1458" s="429">
        <v>0</v>
      </c>
      <c r="F1458" s="471">
        <v>0</v>
      </c>
      <c r="G1458" s="470">
        <v>0</v>
      </c>
      <c r="H1458" s="481">
        <f t="shared" si="181"/>
        <v>0</v>
      </c>
      <c r="I1458" s="431">
        <f t="shared" si="182"/>
        <v>0</v>
      </c>
      <c r="J1458" s="431">
        <f t="shared" si="183"/>
        <v>0</v>
      </c>
      <c r="K1458" s="1099"/>
      <c r="L1458" s="1099"/>
      <c r="M1458" s="1782">
        <f t="shared" si="184"/>
        <v>18844</v>
      </c>
      <c r="N1458" s="433">
        <f t="shared" si="185"/>
        <v>18844</v>
      </c>
      <c r="O1458" s="427">
        <f t="shared" si="186"/>
        <v>45007</v>
      </c>
      <c r="Q1458" s="1563"/>
      <c r="R1458" s="554"/>
    </row>
    <row r="1459" spans="1:18" s="118" customFormat="1" ht="18" customHeight="1" x14ac:dyDescent="0.2">
      <c r="A1459" s="476" t="str">
        <f t="shared" si="187"/>
        <v>23</v>
      </c>
      <c r="B1459" s="427">
        <v>45008</v>
      </c>
      <c r="C1459" s="426" t="s">
        <v>3</v>
      </c>
      <c r="D1459" s="428" t="s">
        <v>98</v>
      </c>
      <c r="E1459" s="429">
        <v>0</v>
      </c>
      <c r="F1459" s="471">
        <v>0</v>
      </c>
      <c r="G1459" s="470">
        <v>0</v>
      </c>
      <c r="H1459" s="481">
        <f t="shared" si="181"/>
        <v>0</v>
      </c>
      <c r="I1459" s="431">
        <f t="shared" si="182"/>
        <v>0</v>
      </c>
      <c r="J1459" s="431">
        <f t="shared" si="183"/>
        <v>0</v>
      </c>
      <c r="K1459" s="1099"/>
      <c r="L1459" s="1099"/>
      <c r="M1459" s="1782">
        <f t="shared" si="184"/>
        <v>18844</v>
      </c>
      <c r="N1459" s="433">
        <f t="shared" si="185"/>
        <v>18844</v>
      </c>
      <c r="O1459" s="427">
        <f t="shared" si="186"/>
        <v>45008</v>
      </c>
      <c r="Q1459" s="1563"/>
      <c r="R1459" s="554"/>
    </row>
    <row r="1460" spans="1:18" s="118" customFormat="1" ht="18" customHeight="1" x14ac:dyDescent="0.2">
      <c r="A1460" s="476" t="str">
        <f t="shared" si="187"/>
        <v>23</v>
      </c>
      <c r="B1460" s="427">
        <v>45009</v>
      </c>
      <c r="C1460" s="426" t="s">
        <v>4</v>
      </c>
      <c r="D1460" s="428" t="s">
        <v>98</v>
      </c>
      <c r="E1460" s="429">
        <v>0</v>
      </c>
      <c r="F1460" s="471">
        <v>0</v>
      </c>
      <c r="G1460" s="470">
        <v>0</v>
      </c>
      <c r="H1460" s="481">
        <f t="shared" si="181"/>
        <v>0</v>
      </c>
      <c r="I1460" s="431">
        <f t="shared" si="182"/>
        <v>0</v>
      </c>
      <c r="J1460" s="431">
        <f t="shared" si="183"/>
        <v>0</v>
      </c>
      <c r="K1460" s="1099"/>
      <c r="L1460" s="1099"/>
      <c r="M1460" s="1782">
        <f t="shared" si="184"/>
        <v>18844</v>
      </c>
      <c r="N1460" s="433">
        <f t="shared" si="185"/>
        <v>18844</v>
      </c>
      <c r="O1460" s="427">
        <f t="shared" si="186"/>
        <v>45009</v>
      </c>
      <c r="Q1460" s="1563"/>
      <c r="R1460" s="554"/>
    </row>
    <row r="1461" spans="1:18" s="118" customFormat="1" ht="18" customHeight="1" x14ac:dyDescent="0.2">
      <c r="A1461" s="747" t="str">
        <f t="shared" si="187"/>
        <v>23</v>
      </c>
      <c r="B1461" s="748">
        <v>45010</v>
      </c>
      <c r="C1461" s="749" t="s">
        <v>5</v>
      </c>
      <c r="D1461" s="732" t="s">
        <v>99</v>
      </c>
      <c r="E1461" s="1095"/>
      <c r="F1461" s="1096"/>
      <c r="G1461" s="1095"/>
      <c r="H1461" s="1097">
        <f t="shared" si="181"/>
        <v>0</v>
      </c>
      <c r="I1461" s="1098">
        <f t="shared" si="182"/>
        <v>0</v>
      </c>
      <c r="J1461" s="1098">
        <f t="shared" si="183"/>
        <v>0</v>
      </c>
      <c r="K1461" s="1100"/>
      <c r="L1461" s="1100"/>
      <c r="M1461" s="1787">
        <f t="shared" si="184"/>
        <v>18844</v>
      </c>
      <c r="N1461" s="739">
        <f t="shared" si="185"/>
        <v>18844</v>
      </c>
      <c r="O1461" s="427">
        <f t="shared" si="186"/>
        <v>45010</v>
      </c>
      <c r="Q1461" s="1563"/>
      <c r="R1461" s="554"/>
    </row>
    <row r="1462" spans="1:18" s="118" customFormat="1" ht="18" customHeight="1" x14ac:dyDescent="0.2">
      <c r="A1462" s="747" t="str">
        <f t="shared" si="187"/>
        <v>23</v>
      </c>
      <c r="B1462" s="748">
        <v>45011</v>
      </c>
      <c r="C1462" s="749" t="s">
        <v>100</v>
      </c>
      <c r="D1462" s="732" t="s">
        <v>99</v>
      </c>
      <c r="E1462" s="1095"/>
      <c r="F1462" s="1096"/>
      <c r="G1462" s="1095"/>
      <c r="H1462" s="1097">
        <f t="shared" si="181"/>
        <v>0</v>
      </c>
      <c r="I1462" s="1098">
        <f t="shared" si="182"/>
        <v>0</v>
      </c>
      <c r="J1462" s="1098">
        <f t="shared" si="183"/>
        <v>0</v>
      </c>
      <c r="K1462" s="1100"/>
      <c r="L1462" s="1100"/>
      <c r="M1462" s="1787">
        <f t="shared" si="184"/>
        <v>18844</v>
      </c>
      <c r="N1462" s="739">
        <f t="shared" si="185"/>
        <v>18844</v>
      </c>
      <c r="O1462" s="427">
        <f t="shared" si="186"/>
        <v>45011</v>
      </c>
      <c r="Q1462" s="1563"/>
      <c r="R1462" s="554"/>
    </row>
    <row r="1463" spans="1:18" s="118" customFormat="1" ht="18" customHeight="1" x14ac:dyDescent="0.2">
      <c r="A1463" s="476" t="str">
        <f t="shared" si="187"/>
        <v>23</v>
      </c>
      <c r="B1463" s="427">
        <v>45012</v>
      </c>
      <c r="C1463" s="426" t="s">
        <v>0</v>
      </c>
      <c r="D1463" s="428" t="s">
        <v>98</v>
      </c>
      <c r="E1463" s="429">
        <v>0</v>
      </c>
      <c r="F1463" s="471">
        <v>0</v>
      </c>
      <c r="G1463" s="470">
        <v>0</v>
      </c>
      <c r="H1463" s="481">
        <f t="shared" ref="H1463:H1526" si="188">H1462+F1463-G1463</f>
        <v>0</v>
      </c>
      <c r="I1463" s="431">
        <f t="shared" ref="I1463:I1526" si="189">I1462+G1463-E1463</f>
        <v>0</v>
      </c>
      <c r="J1463" s="431">
        <f t="shared" ref="J1463:J1526" si="190">(G1463-H1462)*-1</f>
        <v>0</v>
      </c>
      <c r="K1463" s="1099"/>
      <c r="L1463" s="1099"/>
      <c r="M1463" s="1782">
        <f t="shared" ref="M1463:M1526" si="191">M1462+F1463</f>
        <v>18844</v>
      </c>
      <c r="N1463" s="433">
        <f t="shared" ref="N1463:N1526" si="192">N1462+G1463</f>
        <v>18844</v>
      </c>
      <c r="O1463" s="427">
        <f t="shared" ref="O1463:O1526" si="193">B1463</f>
        <v>45012</v>
      </c>
      <c r="Q1463" s="1563"/>
      <c r="R1463" s="554"/>
    </row>
    <row r="1464" spans="1:18" s="118" customFormat="1" ht="18" customHeight="1" x14ac:dyDescent="0.2">
      <c r="A1464" s="476" t="str">
        <f t="shared" si="187"/>
        <v>23</v>
      </c>
      <c r="B1464" s="427">
        <v>45013</v>
      </c>
      <c r="C1464" s="426" t="s">
        <v>1</v>
      </c>
      <c r="D1464" s="428" t="s">
        <v>98</v>
      </c>
      <c r="E1464" s="429">
        <v>0</v>
      </c>
      <c r="F1464" s="471">
        <v>0</v>
      </c>
      <c r="G1464" s="470">
        <v>0</v>
      </c>
      <c r="H1464" s="481">
        <f t="shared" si="188"/>
        <v>0</v>
      </c>
      <c r="I1464" s="431">
        <f t="shared" si="189"/>
        <v>0</v>
      </c>
      <c r="J1464" s="431">
        <f t="shared" si="190"/>
        <v>0</v>
      </c>
      <c r="K1464" s="1099"/>
      <c r="L1464" s="1099"/>
      <c r="M1464" s="1782">
        <f t="shared" si="191"/>
        <v>18844</v>
      </c>
      <c r="N1464" s="433">
        <f t="shared" si="192"/>
        <v>18844</v>
      </c>
      <c r="O1464" s="427">
        <f t="shared" si="193"/>
        <v>45013</v>
      </c>
      <c r="Q1464" s="1563"/>
      <c r="R1464" s="554"/>
    </row>
    <row r="1465" spans="1:18" s="118" customFormat="1" ht="18" customHeight="1" x14ac:dyDescent="0.2">
      <c r="A1465" s="476" t="str">
        <f t="shared" si="187"/>
        <v>23</v>
      </c>
      <c r="B1465" s="427">
        <v>45014</v>
      </c>
      <c r="C1465" s="426" t="s">
        <v>2</v>
      </c>
      <c r="D1465" s="428" t="s">
        <v>98</v>
      </c>
      <c r="E1465" s="429">
        <v>0</v>
      </c>
      <c r="F1465" s="471">
        <v>0</v>
      </c>
      <c r="G1465" s="470">
        <v>0</v>
      </c>
      <c r="H1465" s="481">
        <f t="shared" si="188"/>
        <v>0</v>
      </c>
      <c r="I1465" s="431">
        <f t="shared" si="189"/>
        <v>0</v>
      </c>
      <c r="J1465" s="431">
        <f t="shared" si="190"/>
        <v>0</v>
      </c>
      <c r="K1465" s="506" t="s">
        <v>1485</v>
      </c>
      <c r="L1465" s="506"/>
      <c r="M1465" s="1782">
        <f t="shared" si="191"/>
        <v>18844</v>
      </c>
      <c r="N1465" s="433">
        <f t="shared" si="192"/>
        <v>18844</v>
      </c>
      <c r="O1465" s="427">
        <f t="shared" si="193"/>
        <v>45014</v>
      </c>
      <c r="Q1465" s="1563"/>
      <c r="R1465" s="554"/>
    </row>
    <row r="1466" spans="1:18" s="118" customFormat="1" ht="18" customHeight="1" x14ac:dyDescent="0.2">
      <c r="A1466" s="476" t="str">
        <f t="shared" si="187"/>
        <v>23</v>
      </c>
      <c r="B1466" s="427">
        <v>45015</v>
      </c>
      <c r="C1466" s="426" t="s">
        <v>3</v>
      </c>
      <c r="D1466" s="428" t="s">
        <v>98</v>
      </c>
      <c r="E1466" s="429">
        <v>0</v>
      </c>
      <c r="F1466" s="471">
        <v>0</v>
      </c>
      <c r="G1466" s="470">
        <v>0</v>
      </c>
      <c r="H1466" s="481">
        <f t="shared" si="188"/>
        <v>0</v>
      </c>
      <c r="I1466" s="431">
        <f t="shared" si="189"/>
        <v>0</v>
      </c>
      <c r="J1466" s="431">
        <f t="shared" si="190"/>
        <v>0</v>
      </c>
      <c r="K1466" s="506" t="s">
        <v>1485</v>
      </c>
      <c r="L1466" s="506"/>
      <c r="M1466" s="1782">
        <f t="shared" si="191"/>
        <v>18844</v>
      </c>
      <c r="N1466" s="433">
        <f t="shared" si="192"/>
        <v>18844</v>
      </c>
      <c r="O1466" s="427">
        <f t="shared" si="193"/>
        <v>45015</v>
      </c>
      <c r="Q1466" s="1563"/>
      <c r="R1466" s="554"/>
    </row>
    <row r="1467" spans="1:18" s="118" customFormat="1" ht="18" customHeight="1" x14ac:dyDescent="0.2">
      <c r="A1467" s="476" t="str">
        <f t="shared" si="187"/>
        <v>23</v>
      </c>
      <c r="B1467" s="427">
        <v>45016</v>
      </c>
      <c r="C1467" s="426" t="s">
        <v>4</v>
      </c>
      <c r="D1467" s="428" t="s">
        <v>98</v>
      </c>
      <c r="E1467" s="429">
        <v>0</v>
      </c>
      <c r="F1467" s="471">
        <v>0</v>
      </c>
      <c r="G1467" s="470">
        <v>0</v>
      </c>
      <c r="H1467" s="481">
        <f t="shared" si="188"/>
        <v>0</v>
      </c>
      <c r="I1467" s="431">
        <f t="shared" si="189"/>
        <v>0</v>
      </c>
      <c r="J1467" s="431">
        <f t="shared" si="190"/>
        <v>0</v>
      </c>
      <c r="K1467" s="1099"/>
      <c r="L1467" s="1099"/>
      <c r="M1467" s="1782">
        <f t="shared" si="191"/>
        <v>18844</v>
      </c>
      <c r="N1467" s="433">
        <f t="shared" si="192"/>
        <v>18844</v>
      </c>
      <c r="O1467" s="427">
        <f t="shared" si="193"/>
        <v>45016</v>
      </c>
      <c r="Q1467" s="1563"/>
      <c r="R1467" s="554"/>
    </row>
    <row r="1468" spans="1:18" s="118" customFormat="1" ht="18" customHeight="1" x14ac:dyDescent="0.2">
      <c r="A1468" s="468" t="str">
        <f t="shared" si="187"/>
        <v>23</v>
      </c>
      <c r="B1468" s="435">
        <v>45017</v>
      </c>
      <c r="C1468" s="469" t="s">
        <v>5</v>
      </c>
      <c r="D1468" s="459" t="s">
        <v>99</v>
      </c>
      <c r="E1468" s="470"/>
      <c r="F1468" s="471"/>
      <c r="G1468" s="470"/>
      <c r="H1468" s="481">
        <f t="shared" si="188"/>
        <v>0</v>
      </c>
      <c r="I1468" s="563">
        <f t="shared" si="189"/>
        <v>0</v>
      </c>
      <c r="J1468" s="563">
        <f t="shared" si="190"/>
        <v>0</v>
      </c>
      <c r="K1468" s="1101"/>
      <c r="L1468" s="1101"/>
      <c r="M1468" s="1781">
        <f t="shared" si="191"/>
        <v>18844</v>
      </c>
      <c r="N1468" s="475">
        <f t="shared" si="192"/>
        <v>18844</v>
      </c>
      <c r="O1468" s="427">
        <f t="shared" si="193"/>
        <v>45017</v>
      </c>
      <c r="Q1468" s="1563"/>
      <c r="R1468" s="554"/>
    </row>
    <row r="1469" spans="1:18" s="118" customFormat="1" ht="18" customHeight="1" x14ac:dyDescent="0.2">
      <c r="A1469" s="468" t="str">
        <f t="shared" si="187"/>
        <v>23</v>
      </c>
      <c r="B1469" s="435">
        <v>45018</v>
      </c>
      <c r="C1469" s="469" t="s">
        <v>100</v>
      </c>
      <c r="D1469" s="459" t="s">
        <v>99</v>
      </c>
      <c r="E1469" s="470"/>
      <c r="F1469" s="471"/>
      <c r="G1469" s="470"/>
      <c r="H1469" s="481">
        <f t="shared" si="188"/>
        <v>0</v>
      </c>
      <c r="I1469" s="563">
        <f t="shared" si="189"/>
        <v>0</v>
      </c>
      <c r="J1469" s="563">
        <f t="shared" si="190"/>
        <v>0</v>
      </c>
      <c r="K1469" s="1101"/>
      <c r="L1469" s="1101"/>
      <c r="M1469" s="1781">
        <f t="shared" si="191"/>
        <v>18844</v>
      </c>
      <c r="N1469" s="475">
        <f t="shared" si="192"/>
        <v>18844</v>
      </c>
      <c r="O1469" s="427">
        <f t="shared" si="193"/>
        <v>45018</v>
      </c>
      <c r="Q1469" s="1563"/>
      <c r="R1469" s="554"/>
    </row>
    <row r="1470" spans="1:18" s="118" customFormat="1" ht="18" customHeight="1" x14ac:dyDescent="0.2">
      <c r="A1470" s="476" t="str">
        <f t="shared" si="187"/>
        <v>23</v>
      </c>
      <c r="B1470" s="427">
        <v>45019</v>
      </c>
      <c r="C1470" s="426" t="s">
        <v>0</v>
      </c>
      <c r="D1470" s="428" t="s">
        <v>98</v>
      </c>
      <c r="E1470" s="429">
        <v>0</v>
      </c>
      <c r="F1470" s="471">
        <v>0</v>
      </c>
      <c r="G1470" s="470">
        <v>0</v>
      </c>
      <c r="H1470" s="481">
        <f t="shared" si="188"/>
        <v>0</v>
      </c>
      <c r="I1470" s="431">
        <f t="shared" si="189"/>
        <v>0</v>
      </c>
      <c r="J1470" s="431">
        <f t="shared" si="190"/>
        <v>0</v>
      </c>
      <c r="K1470" s="1099"/>
      <c r="L1470" s="1099"/>
      <c r="M1470" s="1782">
        <f t="shared" si="191"/>
        <v>18844</v>
      </c>
      <c r="N1470" s="433">
        <f t="shared" si="192"/>
        <v>18844</v>
      </c>
      <c r="O1470" s="427">
        <f t="shared" si="193"/>
        <v>45019</v>
      </c>
      <c r="Q1470" s="1563"/>
      <c r="R1470" s="554"/>
    </row>
    <row r="1471" spans="1:18" s="118" customFormat="1" ht="18" customHeight="1" x14ac:dyDescent="0.2">
      <c r="A1471" s="476" t="str">
        <f t="shared" si="187"/>
        <v>23</v>
      </c>
      <c r="B1471" s="427">
        <v>45020</v>
      </c>
      <c r="C1471" s="426" t="s">
        <v>1</v>
      </c>
      <c r="D1471" s="428" t="s">
        <v>98</v>
      </c>
      <c r="E1471" s="429">
        <v>0</v>
      </c>
      <c r="F1471" s="471">
        <v>0</v>
      </c>
      <c r="G1471" s="470">
        <v>0</v>
      </c>
      <c r="H1471" s="481">
        <f t="shared" si="188"/>
        <v>0</v>
      </c>
      <c r="I1471" s="431">
        <f t="shared" si="189"/>
        <v>0</v>
      </c>
      <c r="J1471" s="431">
        <f t="shared" si="190"/>
        <v>0</v>
      </c>
      <c r="K1471" s="1099" t="s">
        <v>1525</v>
      </c>
      <c r="L1471" s="1099"/>
      <c r="M1471" s="1782">
        <f t="shared" si="191"/>
        <v>18844</v>
      </c>
      <c r="N1471" s="433">
        <f t="shared" si="192"/>
        <v>18844</v>
      </c>
      <c r="O1471" s="427">
        <f t="shared" si="193"/>
        <v>45020</v>
      </c>
      <c r="Q1471" s="1563"/>
      <c r="R1471" s="554"/>
    </row>
    <row r="1472" spans="1:18" s="118" customFormat="1" ht="18" customHeight="1" x14ac:dyDescent="0.2">
      <c r="A1472" s="476" t="str">
        <f t="shared" si="187"/>
        <v>23</v>
      </c>
      <c r="B1472" s="427">
        <v>45021</v>
      </c>
      <c r="C1472" s="426" t="s">
        <v>2</v>
      </c>
      <c r="D1472" s="428" t="s">
        <v>98</v>
      </c>
      <c r="E1472" s="429">
        <v>0</v>
      </c>
      <c r="F1472" s="471">
        <v>3</v>
      </c>
      <c r="G1472" s="470">
        <v>0</v>
      </c>
      <c r="H1472" s="481">
        <f t="shared" si="188"/>
        <v>3</v>
      </c>
      <c r="I1472" s="431">
        <f t="shared" si="189"/>
        <v>0</v>
      </c>
      <c r="J1472" s="431">
        <f t="shared" si="190"/>
        <v>0</v>
      </c>
      <c r="K1472" s="1099" t="s">
        <v>1526</v>
      </c>
      <c r="L1472" s="1099"/>
      <c r="M1472" s="1782">
        <f t="shared" si="191"/>
        <v>18847</v>
      </c>
      <c r="N1472" s="433">
        <f t="shared" si="192"/>
        <v>18844</v>
      </c>
      <c r="O1472" s="427">
        <f t="shared" si="193"/>
        <v>45021</v>
      </c>
      <c r="Q1472" s="1563"/>
      <c r="R1472" s="554"/>
    </row>
    <row r="1473" spans="1:18" s="118" customFormat="1" ht="18" customHeight="1" x14ac:dyDescent="0.2">
      <c r="A1473" s="476" t="str">
        <f t="shared" si="187"/>
        <v>23</v>
      </c>
      <c r="B1473" s="427">
        <v>45022</v>
      </c>
      <c r="C1473" s="426" t="s">
        <v>3</v>
      </c>
      <c r="D1473" s="428" t="s">
        <v>98</v>
      </c>
      <c r="E1473" s="429">
        <v>3</v>
      </c>
      <c r="F1473" s="471">
        <v>3</v>
      </c>
      <c r="G1473" s="470">
        <v>3</v>
      </c>
      <c r="H1473" s="481">
        <f t="shared" si="188"/>
        <v>3</v>
      </c>
      <c r="I1473" s="431">
        <f t="shared" si="189"/>
        <v>0</v>
      </c>
      <c r="J1473" s="431">
        <f t="shared" si="190"/>
        <v>0</v>
      </c>
      <c r="K1473" s="1099"/>
      <c r="L1473" s="1099"/>
      <c r="M1473" s="1782">
        <f t="shared" si="191"/>
        <v>18850</v>
      </c>
      <c r="N1473" s="433">
        <f t="shared" si="192"/>
        <v>18847</v>
      </c>
      <c r="O1473" s="427">
        <f t="shared" si="193"/>
        <v>45022</v>
      </c>
      <c r="Q1473" s="1563"/>
      <c r="R1473" s="554"/>
    </row>
    <row r="1474" spans="1:18" s="118" customFormat="1" ht="18" customHeight="1" x14ac:dyDescent="0.2">
      <c r="A1474" s="476" t="str">
        <f t="shared" si="187"/>
        <v>23</v>
      </c>
      <c r="B1474" s="427">
        <v>45023</v>
      </c>
      <c r="C1474" s="426" t="s">
        <v>4</v>
      </c>
      <c r="D1474" s="428" t="s">
        <v>98</v>
      </c>
      <c r="E1474" s="429">
        <v>3</v>
      </c>
      <c r="F1474" s="471">
        <v>3</v>
      </c>
      <c r="G1474" s="470">
        <v>3</v>
      </c>
      <c r="H1474" s="481">
        <f t="shared" si="188"/>
        <v>3</v>
      </c>
      <c r="I1474" s="431">
        <f t="shared" si="189"/>
        <v>0</v>
      </c>
      <c r="J1474" s="431">
        <f t="shared" si="190"/>
        <v>0</v>
      </c>
      <c r="K1474" s="1099"/>
      <c r="L1474" s="1099"/>
      <c r="M1474" s="1782">
        <f t="shared" si="191"/>
        <v>18853</v>
      </c>
      <c r="N1474" s="433">
        <f t="shared" si="192"/>
        <v>18850</v>
      </c>
      <c r="O1474" s="427">
        <f t="shared" si="193"/>
        <v>45023</v>
      </c>
      <c r="Q1474" s="1563"/>
      <c r="R1474" s="554"/>
    </row>
    <row r="1475" spans="1:18" s="118" customFormat="1" ht="18" customHeight="1" x14ac:dyDescent="0.2">
      <c r="A1475" s="468" t="str">
        <f t="shared" si="187"/>
        <v>23</v>
      </c>
      <c r="B1475" s="435">
        <v>45024</v>
      </c>
      <c r="C1475" s="469" t="s">
        <v>5</v>
      </c>
      <c r="D1475" s="459" t="s">
        <v>99</v>
      </c>
      <c r="E1475" s="470"/>
      <c r="F1475" s="471"/>
      <c r="G1475" s="470"/>
      <c r="H1475" s="481">
        <f t="shared" si="188"/>
        <v>3</v>
      </c>
      <c r="I1475" s="563">
        <f t="shared" si="189"/>
        <v>0</v>
      </c>
      <c r="J1475" s="563">
        <f t="shared" si="190"/>
        <v>3</v>
      </c>
      <c r="K1475" s="1101"/>
      <c r="L1475" s="1101"/>
      <c r="M1475" s="1781">
        <f t="shared" si="191"/>
        <v>18853</v>
      </c>
      <c r="N1475" s="475">
        <f t="shared" si="192"/>
        <v>18850</v>
      </c>
      <c r="O1475" s="427">
        <f t="shared" si="193"/>
        <v>45024</v>
      </c>
      <c r="Q1475" s="1563"/>
      <c r="R1475" s="554"/>
    </row>
    <row r="1476" spans="1:18" s="118" customFormat="1" ht="18" customHeight="1" x14ac:dyDescent="0.2">
      <c r="A1476" s="468" t="str">
        <f t="shared" si="187"/>
        <v>23</v>
      </c>
      <c r="B1476" s="435">
        <v>45025</v>
      </c>
      <c r="C1476" s="469" t="s">
        <v>100</v>
      </c>
      <c r="D1476" s="459" t="s">
        <v>99</v>
      </c>
      <c r="E1476" s="470"/>
      <c r="F1476" s="471"/>
      <c r="G1476" s="470"/>
      <c r="H1476" s="481">
        <f t="shared" si="188"/>
        <v>3</v>
      </c>
      <c r="I1476" s="563">
        <f t="shared" si="189"/>
        <v>0</v>
      </c>
      <c r="J1476" s="563">
        <f t="shared" si="190"/>
        <v>3</v>
      </c>
      <c r="K1476" s="1101"/>
      <c r="L1476" s="1101"/>
      <c r="M1476" s="1781">
        <f t="shared" si="191"/>
        <v>18853</v>
      </c>
      <c r="N1476" s="475">
        <f t="shared" si="192"/>
        <v>18850</v>
      </c>
      <c r="O1476" s="427">
        <f t="shared" si="193"/>
        <v>45025</v>
      </c>
      <c r="Q1476" s="1563"/>
      <c r="R1476" s="554"/>
    </row>
    <row r="1477" spans="1:18" s="118" customFormat="1" ht="18" customHeight="1" x14ac:dyDescent="0.2">
      <c r="A1477" s="476" t="str">
        <f t="shared" si="187"/>
        <v>23</v>
      </c>
      <c r="B1477" s="427">
        <v>45026</v>
      </c>
      <c r="C1477" s="426" t="s">
        <v>0</v>
      </c>
      <c r="D1477" s="428" t="s">
        <v>98</v>
      </c>
      <c r="E1477" s="429">
        <v>3</v>
      </c>
      <c r="F1477" s="471">
        <v>3</v>
      </c>
      <c r="G1477" s="470">
        <v>3</v>
      </c>
      <c r="H1477" s="481">
        <f t="shared" si="188"/>
        <v>3</v>
      </c>
      <c r="I1477" s="431">
        <f t="shared" si="189"/>
        <v>0</v>
      </c>
      <c r="J1477" s="431">
        <f t="shared" si="190"/>
        <v>0</v>
      </c>
      <c r="K1477" s="1099"/>
      <c r="L1477" s="1099"/>
      <c r="M1477" s="1782">
        <f t="shared" si="191"/>
        <v>18856</v>
      </c>
      <c r="N1477" s="433">
        <f t="shared" si="192"/>
        <v>18853</v>
      </c>
      <c r="O1477" s="427">
        <f t="shared" si="193"/>
        <v>45026</v>
      </c>
      <c r="Q1477" s="1563"/>
      <c r="R1477" s="554"/>
    </row>
    <row r="1478" spans="1:18" s="118" customFormat="1" ht="18" customHeight="1" x14ac:dyDescent="0.2">
      <c r="A1478" s="476" t="str">
        <f t="shared" si="187"/>
        <v>23</v>
      </c>
      <c r="B1478" s="427">
        <v>45027</v>
      </c>
      <c r="C1478" s="426" t="s">
        <v>1</v>
      </c>
      <c r="D1478" s="428" t="s">
        <v>98</v>
      </c>
      <c r="E1478" s="429">
        <v>3</v>
      </c>
      <c r="F1478" s="471">
        <v>2</v>
      </c>
      <c r="G1478" s="470">
        <v>3</v>
      </c>
      <c r="H1478" s="481">
        <f t="shared" si="188"/>
        <v>2</v>
      </c>
      <c r="I1478" s="431">
        <f t="shared" si="189"/>
        <v>0</v>
      </c>
      <c r="J1478" s="431">
        <f t="shared" si="190"/>
        <v>0</v>
      </c>
      <c r="K1478" s="1099" t="s">
        <v>1528</v>
      </c>
      <c r="L1478" s="1099"/>
      <c r="M1478" s="1782">
        <f t="shared" si="191"/>
        <v>18858</v>
      </c>
      <c r="N1478" s="433">
        <f t="shared" si="192"/>
        <v>18856</v>
      </c>
      <c r="O1478" s="427">
        <f t="shared" si="193"/>
        <v>45027</v>
      </c>
      <c r="Q1478" s="1563"/>
      <c r="R1478" s="554"/>
    </row>
    <row r="1479" spans="1:18" s="118" customFormat="1" ht="18" customHeight="1" x14ac:dyDescent="0.2">
      <c r="A1479" s="476" t="str">
        <f t="shared" si="187"/>
        <v>23</v>
      </c>
      <c r="B1479" s="427">
        <v>45028</v>
      </c>
      <c r="C1479" s="426" t="s">
        <v>2</v>
      </c>
      <c r="D1479" s="428" t="s">
        <v>98</v>
      </c>
      <c r="E1479" s="429">
        <v>2</v>
      </c>
      <c r="F1479" s="471">
        <v>2</v>
      </c>
      <c r="G1479" s="470">
        <v>2</v>
      </c>
      <c r="H1479" s="481">
        <f t="shared" si="188"/>
        <v>2</v>
      </c>
      <c r="I1479" s="431">
        <f t="shared" si="189"/>
        <v>0</v>
      </c>
      <c r="J1479" s="431">
        <f t="shared" si="190"/>
        <v>0</v>
      </c>
      <c r="K1479" s="1099" t="s">
        <v>1528</v>
      </c>
      <c r="L1479" s="1099"/>
      <c r="M1479" s="1782">
        <f t="shared" si="191"/>
        <v>18860</v>
      </c>
      <c r="N1479" s="433">
        <f t="shared" si="192"/>
        <v>18858</v>
      </c>
      <c r="O1479" s="427">
        <f t="shared" si="193"/>
        <v>45028</v>
      </c>
      <c r="Q1479" s="1563"/>
      <c r="R1479" s="554"/>
    </row>
    <row r="1480" spans="1:18" s="118" customFormat="1" ht="18" customHeight="1" x14ac:dyDescent="0.2">
      <c r="A1480" s="476" t="str">
        <f t="shared" si="187"/>
        <v>23</v>
      </c>
      <c r="B1480" s="427">
        <v>45029</v>
      </c>
      <c r="C1480" s="426" t="s">
        <v>3</v>
      </c>
      <c r="D1480" s="428" t="s">
        <v>98</v>
      </c>
      <c r="E1480" s="429">
        <v>2</v>
      </c>
      <c r="F1480" s="471">
        <v>2</v>
      </c>
      <c r="G1480" s="470">
        <v>2</v>
      </c>
      <c r="H1480" s="481">
        <f t="shared" si="188"/>
        <v>2</v>
      </c>
      <c r="I1480" s="431">
        <f t="shared" si="189"/>
        <v>0</v>
      </c>
      <c r="J1480" s="431">
        <f t="shared" si="190"/>
        <v>0</v>
      </c>
      <c r="K1480" s="1099" t="s">
        <v>1528</v>
      </c>
      <c r="L1480" s="1099"/>
      <c r="M1480" s="1782">
        <f t="shared" si="191"/>
        <v>18862</v>
      </c>
      <c r="N1480" s="433">
        <f t="shared" si="192"/>
        <v>18860</v>
      </c>
      <c r="O1480" s="427">
        <f t="shared" si="193"/>
        <v>45029</v>
      </c>
      <c r="Q1480" s="1563"/>
      <c r="R1480" s="554"/>
    </row>
    <row r="1481" spans="1:18" s="118" customFormat="1" ht="18" customHeight="1" x14ac:dyDescent="0.2">
      <c r="A1481" s="476" t="str">
        <f t="shared" si="187"/>
        <v>23</v>
      </c>
      <c r="B1481" s="427">
        <v>45030</v>
      </c>
      <c r="C1481" s="426" t="s">
        <v>4</v>
      </c>
      <c r="D1481" s="428" t="s">
        <v>98</v>
      </c>
      <c r="E1481" s="429">
        <v>2</v>
      </c>
      <c r="F1481" s="471">
        <v>2</v>
      </c>
      <c r="G1481" s="470">
        <v>2</v>
      </c>
      <c r="H1481" s="481">
        <f t="shared" si="188"/>
        <v>2</v>
      </c>
      <c r="I1481" s="431">
        <f t="shared" si="189"/>
        <v>0</v>
      </c>
      <c r="J1481" s="431">
        <f t="shared" si="190"/>
        <v>0</v>
      </c>
      <c r="K1481" s="1099" t="s">
        <v>1529</v>
      </c>
      <c r="L1481" s="1099"/>
      <c r="M1481" s="1782">
        <f t="shared" si="191"/>
        <v>18864</v>
      </c>
      <c r="N1481" s="433">
        <f t="shared" si="192"/>
        <v>18862</v>
      </c>
      <c r="O1481" s="427">
        <f t="shared" si="193"/>
        <v>45030</v>
      </c>
      <c r="Q1481" s="1563"/>
      <c r="R1481" s="554"/>
    </row>
    <row r="1482" spans="1:18" s="118" customFormat="1" ht="18" customHeight="1" x14ac:dyDescent="0.2">
      <c r="A1482" s="468" t="str">
        <f t="shared" si="187"/>
        <v>23</v>
      </c>
      <c r="B1482" s="435">
        <v>45031</v>
      </c>
      <c r="C1482" s="469" t="s">
        <v>5</v>
      </c>
      <c r="D1482" s="459" t="s">
        <v>99</v>
      </c>
      <c r="E1482" s="470"/>
      <c r="F1482" s="471"/>
      <c r="G1482" s="470"/>
      <c r="H1482" s="481">
        <f t="shared" si="188"/>
        <v>2</v>
      </c>
      <c r="I1482" s="563">
        <f t="shared" si="189"/>
        <v>0</v>
      </c>
      <c r="J1482" s="563">
        <f t="shared" si="190"/>
        <v>2</v>
      </c>
      <c r="K1482" s="1101"/>
      <c r="L1482" s="1101"/>
      <c r="M1482" s="1781">
        <f t="shared" si="191"/>
        <v>18864</v>
      </c>
      <c r="N1482" s="475">
        <f t="shared" si="192"/>
        <v>18862</v>
      </c>
      <c r="O1482" s="427">
        <f t="shared" si="193"/>
        <v>45031</v>
      </c>
      <c r="Q1482" s="1563"/>
      <c r="R1482" s="554"/>
    </row>
    <row r="1483" spans="1:18" s="118" customFormat="1" ht="18" customHeight="1" x14ac:dyDescent="0.2">
      <c r="A1483" s="468" t="str">
        <f t="shared" si="187"/>
        <v>23</v>
      </c>
      <c r="B1483" s="435">
        <v>45032</v>
      </c>
      <c r="C1483" s="469" t="s">
        <v>100</v>
      </c>
      <c r="D1483" s="459" t="s">
        <v>99</v>
      </c>
      <c r="E1483" s="470"/>
      <c r="F1483" s="471"/>
      <c r="G1483" s="470"/>
      <c r="H1483" s="481">
        <f t="shared" si="188"/>
        <v>2</v>
      </c>
      <c r="I1483" s="563">
        <f t="shared" si="189"/>
        <v>0</v>
      </c>
      <c r="J1483" s="563">
        <f t="shared" si="190"/>
        <v>2</v>
      </c>
      <c r="K1483" s="1101"/>
      <c r="L1483" s="1101"/>
      <c r="M1483" s="1781">
        <f t="shared" si="191"/>
        <v>18864</v>
      </c>
      <c r="N1483" s="475">
        <f t="shared" si="192"/>
        <v>18862</v>
      </c>
      <c r="O1483" s="427">
        <f t="shared" si="193"/>
        <v>45032</v>
      </c>
      <c r="Q1483" s="1563"/>
      <c r="R1483" s="554"/>
    </row>
    <row r="1484" spans="1:18" s="118" customFormat="1" ht="18" customHeight="1" x14ac:dyDescent="0.2">
      <c r="A1484" s="476" t="str">
        <f t="shared" si="187"/>
        <v>23</v>
      </c>
      <c r="B1484" s="427">
        <v>45033</v>
      </c>
      <c r="C1484" s="426" t="s">
        <v>0</v>
      </c>
      <c r="D1484" s="428" t="s">
        <v>98</v>
      </c>
      <c r="E1484" s="429">
        <v>2</v>
      </c>
      <c r="F1484" s="471">
        <v>2</v>
      </c>
      <c r="G1484" s="470">
        <v>2</v>
      </c>
      <c r="H1484" s="481">
        <f t="shared" si="188"/>
        <v>2</v>
      </c>
      <c r="I1484" s="431">
        <f t="shared" si="189"/>
        <v>0</v>
      </c>
      <c r="J1484" s="431">
        <f t="shared" si="190"/>
        <v>0</v>
      </c>
      <c r="K1484" s="1099" t="s">
        <v>1530</v>
      </c>
      <c r="L1484" s="1099"/>
      <c r="M1484" s="1782">
        <f t="shared" si="191"/>
        <v>18866</v>
      </c>
      <c r="N1484" s="433">
        <f t="shared" si="192"/>
        <v>18864</v>
      </c>
      <c r="O1484" s="427">
        <f t="shared" si="193"/>
        <v>45033</v>
      </c>
      <c r="Q1484" s="1563"/>
      <c r="R1484" s="554"/>
    </row>
    <row r="1485" spans="1:18" s="118" customFormat="1" ht="18" customHeight="1" x14ac:dyDescent="0.2">
      <c r="A1485" s="476" t="str">
        <f t="shared" si="187"/>
        <v>23</v>
      </c>
      <c r="B1485" s="427">
        <v>45034</v>
      </c>
      <c r="C1485" s="426" t="s">
        <v>1</v>
      </c>
      <c r="D1485" s="428" t="s">
        <v>98</v>
      </c>
      <c r="E1485" s="429">
        <v>2</v>
      </c>
      <c r="F1485" s="471">
        <v>2</v>
      </c>
      <c r="G1485" s="470">
        <v>2</v>
      </c>
      <c r="H1485" s="481">
        <f t="shared" si="188"/>
        <v>2</v>
      </c>
      <c r="I1485" s="431">
        <f t="shared" si="189"/>
        <v>0</v>
      </c>
      <c r="J1485" s="431">
        <f t="shared" si="190"/>
        <v>0</v>
      </c>
      <c r="K1485" s="1099" t="s">
        <v>707</v>
      </c>
      <c r="L1485" s="1099"/>
      <c r="M1485" s="1782">
        <f t="shared" si="191"/>
        <v>18868</v>
      </c>
      <c r="N1485" s="433">
        <f t="shared" si="192"/>
        <v>18866</v>
      </c>
      <c r="O1485" s="427">
        <f t="shared" si="193"/>
        <v>45034</v>
      </c>
      <c r="Q1485" s="1563"/>
      <c r="R1485" s="554"/>
    </row>
    <row r="1486" spans="1:18" s="118" customFormat="1" ht="18" customHeight="1" x14ac:dyDescent="0.2">
      <c r="A1486" s="476" t="str">
        <f t="shared" si="187"/>
        <v>23</v>
      </c>
      <c r="B1486" s="427">
        <v>45035</v>
      </c>
      <c r="C1486" s="426" t="s">
        <v>2</v>
      </c>
      <c r="D1486" s="428" t="s">
        <v>98</v>
      </c>
      <c r="E1486" s="429">
        <v>2</v>
      </c>
      <c r="F1486" s="471">
        <v>2</v>
      </c>
      <c r="G1486" s="470">
        <v>2</v>
      </c>
      <c r="H1486" s="481">
        <f t="shared" si="188"/>
        <v>2</v>
      </c>
      <c r="I1486" s="431">
        <f t="shared" si="189"/>
        <v>0</v>
      </c>
      <c r="J1486" s="431">
        <f t="shared" si="190"/>
        <v>0</v>
      </c>
      <c r="K1486" s="478" t="s">
        <v>1517</v>
      </c>
      <c r="L1486" s="478"/>
      <c r="M1486" s="1782">
        <f t="shared" si="191"/>
        <v>18870</v>
      </c>
      <c r="N1486" s="433">
        <f t="shared" si="192"/>
        <v>18868</v>
      </c>
      <c r="O1486" s="427">
        <f t="shared" si="193"/>
        <v>45035</v>
      </c>
      <c r="Q1486" s="1563"/>
      <c r="R1486" s="554"/>
    </row>
    <row r="1487" spans="1:18" s="118" customFormat="1" ht="18" customHeight="1" x14ac:dyDescent="0.2">
      <c r="A1487" s="476" t="str">
        <f t="shared" si="187"/>
        <v>23</v>
      </c>
      <c r="B1487" s="427">
        <v>45036</v>
      </c>
      <c r="C1487" s="426" t="s">
        <v>3</v>
      </c>
      <c r="D1487" s="428" t="s">
        <v>98</v>
      </c>
      <c r="E1487" s="429">
        <v>2</v>
      </c>
      <c r="F1487" s="471">
        <v>2</v>
      </c>
      <c r="G1487" s="470">
        <v>2</v>
      </c>
      <c r="H1487" s="481">
        <f t="shared" si="188"/>
        <v>2</v>
      </c>
      <c r="I1487" s="431">
        <f t="shared" si="189"/>
        <v>0</v>
      </c>
      <c r="J1487" s="431">
        <f t="shared" si="190"/>
        <v>0</v>
      </c>
      <c r="K1487" s="1099" t="s">
        <v>707</v>
      </c>
      <c r="L1487" s="1099"/>
      <c r="M1487" s="1782">
        <f t="shared" si="191"/>
        <v>18872</v>
      </c>
      <c r="N1487" s="433">
        <f t="shared" si="192"/>
        <v>18870</v>
      </c>
      <c r="O1487" s="427">
        <f t="shared" si="193"/>
        <v>45036</v>
      </c>
      <c r="Q1487" s="1563"/>
      <c r="R1487" s="554"/>
    </row>
    <row r="1488" spans="1:18" s="118" customFormat="1" ht="18" customHeight="1" x14ac:dyDescent="0.2">
      <c r="A1488" s="476" t="str">
        <f t="shared" si="187"/>
        <v>23</v>
      </c>
      <c r="B1488" s="427">
        <v>45037</v>
      </c>
      <c r="C1488" s="426" t="s">
        <v>4</v>
      </c>
      <c r="D1488" s="428" t="s">
        <v>98</v>
      </c>
      <c r="E1488" s="429">
        <v>2</v>
      </c>
      <c r="F1488" s="471">
        <v>2</v>
      </c>
      <c r="G1488" s="470">
        <v>2</v>
      </c>
      <c r="H1488" s="481">
        <f t="shared" si="188"/>
        <v>2</v>
      </c>
      <c r="I1488" s="431">
        <f t="shared" si="189"/>
        <v>0</v>
      </c>
      <c r="J1488" s="431">
        <f t="shared" si="190"/>
        <v>0</v>
      </c>
      <c r="K1488" s="1099"/>
      <c r="L1488" s="1099"/>
      <c r="M1488" s="1782">
        <f t="shared" si="191"/>
        <v>18874</v>
      </c>
      <c r="N1488" s="433">
        <f t="shared" si="192"/>
        <v>18872</v>
      </c>
      <c r="O1488" s="427">
        <f t="shared" si="193"/>
        <v>45037</v>
      </c>
      <c r="Q1488" s="1563"/>
      <c r="R1488" s="554"/>
    </row>
    <row r="1489" spans="1:18" s="118" customFormat="1" ht="18" customHeight="1" x14ac:dyDescent="0.2">
      <c r="A1489" s="468" t="str">
        <f t="shared" si="187"/>
        <v>23</v>
      </c>
      <c r="B1489" s="435">
        <v>45038</v>
      </c>
      <c r="C1489" s="469" t="s">
        <v>5</v>
      </c>
      <c r="D1489" s="459" t="s">
        <v>99</v>
      </c>
      <c r="E1489" s="470"/>
      <c r="F1489" s="471"/>
      <c r="G1489" s="470"/>
      <c r="H1489" s="481">
        <f t="shared" si="188"/>
        <v>2</v>
      </c>
      <c r="I1489" s="563">
        <f t="shared" si="189"/>
        <v>0</v>
      </c>
      <c r="J1489" s="563">
        <f t="shared" si="190"/>
        <v>2</v>
      </c>
      <c r="K1489" s="1101"/>
      <c r="L1489" s="1101"/>
      <c r="M1489" s="1781">
        <f t="shared" si="191"/>
        <v>18874</v>
      </c>
      <c r="N1489" s="475">
        <f t="shared" si="192"/>
        <v>18872</v>
      </c>
      <c r="O1489" s="427">
        <f t="shared" si="193"/>
        <v>45038</v>
      </c>
      <c r="Q1489" s="1563"/>
      <c r="R1489" s="554"/>
    </row>
    <row r="1490" spans="1:18" s="118" customFormat="1" ht="18" customHeight="1" x14ac:dyDescent="0.2">
      <c r="A1490" s="468" t="str">
        <f t="shared" si="187"/>
        <v>23</v>
      </c>
      <c r="B1490" s="435">
        <v>45039</v>
      </c>
      <c r="C1490" s="469" t="s">
        <v>100</v>
      </c>
      <c r="D1490" s="459" t="s">
        <v>99</v>
      </c>
      <c r="E1490" s="470"/>
      <c r="F1490" s="471"/>
      <c r="G1490" s="470"/>
      <c r="H1490" s="481">
        <f t="shared" si="188"/>
        <v>2</v>
      </c>
      <c r="I1490" s="563">
        <f t="shared" si="189"/>
        <v>0</v>
      </c>
      <c r="J1490" s="563">
        <f t="shared" si="190"/>
        <v>2</v>
      </c>
      <c r="K1490" s="1101"/>
      <c r="L1490" s="1101"/>
      <c r="M1490" s="1781">
        <f t="shared" si="191"/>
        <v>18874</v>
      </c>
      <c r="N1490" s="475">
        <f t="shared" si="192"/>
        <v>18872</v>
      </c>
      <c r="O1490" s="427">
        <f t="shared" si="193"/>
        <v>45039</v>
      </c>
      <c r="Q1490" s="1563"/>
      <c r="R1490" s="554"/>
    </row>
    <row r="1491" spans="1:18" s="118" customFormat="1" ht="18" customHeight="1" x14ac:dyDescent="0.2">
      <c r="A1491" s="476" t="str">
        <f t="shared" si="187"/>
        <v>23</v>
      </c>
      <c r="B1491" s="427">
        <v>45040</v>
      </c>
      <c r="C1491" s="426" t="s">
        <v>0</v>
      </c>
      <c r="D1491" s="428" t="s">
        <v>98</v>
      </c>
      <c r="E1491" s="429">
        <v>2</v>
      </c>
      <c r="F1491" s="471">
        <v>2</v>
      </c>
      <c r="G1491" s="470">
        <v>2</v>
      </c>
      <c r="H1491" s="481">
        <f t="shared" si="188"/>
        <v>2</v>
      </c>
      <c r="I1491" s="431">
        <f t="shared" si="189"/>
        <v>0</v>
      </c>
      <c r="J1491" s="431">
        <f t="shared" si="190"/>
        <v>0</v>
      </c>
      <c r="K1491" s="1099"/>
      <c r="L1491" s="1099"/>
      <c r="M1491" s="1782">
        <f t="shared" si="191"/>
        <v>18876</v>
      </c>
      <c r="N1491" s="433">
        <f t="shared" si="192"/>
        <v>18874</v>
      </c>
      <c r="O1491" s="427">
        <f t="shared" si="193"/>
        <v>45040</v>
      </c>
      <c r="Q1491" s="1563"/>
      <c r="R1491" s="554"/>
    </row>
    <row r="1492" spans="1:18" s="118" customFormat="1" ht="18" customHeight="1" x14ac:dyDescent="0.2">
      <c r="A1492" s="476" t="str">
        <f t="shared" si="187"/>
        <v>23</v>
      </c>
      <c r="B1492" s="427">
        <v>45041</v>
      </c>
      <c r="C1492" s="426" t="s">
        <v>1</v>
      </c>
      <c r="D1492" s="428" t="s">
        <v>98</v>
      </c>
      <c r="E1492" s="429">
        <v>2</v>
      </c>
      <c r="F1492" s="471">
        <v>2</v>
      </c>
      <c r="G1492" s="470">
        <v>2</v>
      </c>
      <c r="H1492" s="481">
        <f t="shared" si="188"/>
        <v>2</v>
      </c>
      <c r="I1492" s="431">
        <f t="shared" si="189"/>
        <v>0</v>
      </c>
      <c r="J1492" s="431">
        <f t="shared" si="190"/>
        <v>0</v>
      </c>
      <c r="K1492" s="1099" t="s">
        <v>1528</v>
      </c>
      <c r="L1492" s="1099"/>
      <c r="M1492" s="1782">
        <f t="shared" si="191"/>
        <v>18878</v>
      </c>
      <c r="N1492" s="433">
        <f t="shared" si="192"/>
        <v>18876</v>
      </c>
      <c r="O1492" s="427">
        <f t="shared" si="193"/>
        <v>45041</v>
      </c>
      <c r="Q1492" s="1563"/>
      <c r="R1492" s="554"/>
    </row>
    <row r="1493" spans="1:18" s="118" customFormat="1" ht="18" customHeight="1" x14ac:dyDescent="0.2">
      <c r="A1493" s="476" t="str">
        <f t="shared" si="187"/>
        <v>23</v>
      </c>
      <c r="B1493" s="427">
        <v>45042</v>
      </c>
      <c r="C1493" s="426" t="s">
        <v>2</v>
      </c>
      <c r="D1493" s="428" t="s">
        <v>98</v>
      </c>
      <c r="E1493" s="429">
        <v>2</v>
      </c>
      <c r="F1493" s="471">
        <v>2</v>
      </c>
      <c r="G1493" s="470">
        <v>2</v>
      </c>
      <c r="H1493" s="481">
        <f t="shared" si="188"/>
        <v>2</v>
      </c>
      <c r="I1493" s="431">
        <f t="shared" si="189"/>
        <v>0</v>
      </c>
      <c r="J1493" s="431">
        <f t="shared" si="190"/>
        <v>0</v>
      </c>
      <c r="K1493" s="1099" t="s">
        <v>1528</v>
      </c>
      <c r="L1493" s="1099"/>
      <c r="M1493" s="1782">
        <f t="shared" si="191"/>
        <v>18880</v>
      </c>
      <c r="N1493" s="433">
        <f t="shared" si="192"/>
        <v>18878</v>
      </c>
      <c r="O1493" s="427">
        <f t="shared" si="193"/>
        <v>45042</v>
      </c>
      <c r="Q1493" s="1563"/>
      <c r="R1493" s="554"/>
    </row>
    <row r="1494" spans="1:18" s="118" customFormat="1" ht="18" customHeight="1" x14ac:dyDescent="0.2">
      <c r="A1494" s="476" t="str">
        <f t="shared" si="187"/>
        <v>23</v>
      </c>
      <c r="B1494" s="427">
        <v>45043</v>
      </c>
      <c r="C1494" s="426" t="s">
        <v>3</v>
      </c>
      <c r="D1494" s="428" t="s">
        <v>98</v>
      </c>
      <c r="E1494" s="429">
        <v>2</v>
      </c>
      <c r="F1494" s="471">
        <v>0</v>
      </c>
      <c r="G1494" s="470">
        <v>2</v>
      </c>
      <c r="H1494" s="481">
        <f t="shared" si="188"/>
        <v>0</v>
      </c>
      <c r="I1494" s="431">
        <f t="shared" si="189"/>
        <v>0</v>
      </c>
      <c r="J1494" s="431">
        <f t="shared" si="190"/>
        <v>0</v>
      </c>
      <c r="K1494" s="1099"/>
      <c r="L1494" s="1099"/>
      <c r="M1494" s="1782">
        <f t="shared" si="191"/>
        <v>18880</v>
      </c>
      <c r="N1494" s="433">
        <f t="shared" si="192"/>
        <v>18880</v>
      </c>
      <c r="O1494" s="427">
        <f t="shared" si="193"/>
        <v>45043</v>
      </c>
      <c r="Q1494" s="1563"/>
      <c r="R1494" s="554"/>
    </row>
    <row r="1495" spans="1:18" s="118" customFormat="1" ht="18" customHeight="1" x14ac:dyDescent="0.2">
      <c r="A1495" s="476" t="str">
        <f t="shared" si="187"/>
        <v>23</v>
      </c>
      <c r="B1495" s="427">
        <v>45044</v>
      </c>
      <c r="C1495" s="426" t="s">
        <v>4</v>
      </c>
      <c r="D1495" s="428" t="s">
        <v>98</v>
      </c>
      <c r="E1495" s="429">
        <v>0</v>
      </c>
      <c r="F1495" s="471">
        <v>0</v>
      </c>
      <c r="G1495" s="470">
        <v>0</v>
      </c>
      <c r="H1495" s="481">
        <f t="shared" si="188"/>
        <v>0</v>
      </c>
      <c r="I1495" s="431">
        <f t="shared" si="189"/>
        <v>0</v>
      </c>
      <c r="J1495" s="431">
        <f t="shared" si="190"/>
        <v>0</v>
      </c>
      <c r="K1495" s="506" t="s">
        <v>1484</v>
      </c>
      <c r="L1495" s="506"/>
      <c r="M1495" s="1782">
        <f t="shared" si="191"/>
        <v>18880</v>
      </c>
      <c r="N1495" s="433">
        <f t="shared" si="192"/>
        <v>18880</v>
      </c>
      <c r="O1495" s="427">
        <f t="shared" si="193"/>
        <v>45044</v>
      </c>
      <c r="Q1495" s="1563"/>
      <c r="R1495" s="554"/>
    </row>
    <row r="1496" spans="1:18" s="118" customFormat="1" ht="18" customHeight="1" x14ac:dyDescent="0.2">
      <c r="A1496" s="468" t="str">
        <f t="shared" si="187"/>
        <v>23</v>
      </c>
      <c r="B1496" s="435">
        <v>45045</v>
      </c>
      <c r="C1496" s="469" t="s">
        <v>5</v>
      </c>
      <c r="D1496" s="459" t="s">
        <v>99</v>
      </c>
      <c r="E1496" s="470"/>
      <c r="F1496" s="471"/>
      <c r="G1496" s="470"/>
      <c r="H1496" s="481">
        <f t="shared" si="188"/>
        <v>0</v>
      </c>
      <c r="I1496" s="563">
        <f t="shared" si="189"/>
        <v>0</v>
      </c>
      <c r="J1496" s="563">
        <f t="shared" si="190"/>
        <v>0</v>
      </c>
      <c r="K1496" s="1101"/>
      <c r="L1496" s="1101"/>
      <c r="M1496" s="1781">
        <f t="shared" si="191"/>
        <v>18880</v>
      </c>
      <c r="N1496" s="475">
        <f t="shared" si="192"/>
        <v>18880</v>
      </c>
      <c r="O1496" s="427">
        <f t="shared" si="193"/>
        <v>45045</v>
      </c>
      <c r="Q1496" s="1563"/>
      <c r="R1496" s="554"/>
    </row>
    <row r="1497" spans="1:18" s="118" customFormat="1" ht="18" customHeight="1" x14ac:dyDescent="0.2">
      <c r="A1497" s="468" t="str">
        <f t="shared" si="187"/>
        <v>23</v>
      </c>
      <c r="B1497" s="435">
        <v>45046</v>
      </c>
      <c r="C1497" s="469" t="s">
        <v>100</v>
      </c>
      <c r="D1497" s="459" t="s">
        <v>99</v>
      </c>
      <c r="E1497" s="470"/>
      <c r="F1497" s="471"/>
      <c r="G1497" s="470"/>
      <c r="H1497" s="481">
        <f t="shared" si="188"/>
        <v>0</v>
      </c>
      <c r="I1497" s="563">
        <f t="shared" si="189"/>
        <v>0</v>
      </c>
      <c r="J1497" s="563">
        <f t="shared" si="190"/>
        <v>0</v>
      </c>
      <c r="K1497" s="1101"/>
      <c r="L1497" s="1101"/>
      <c r="M1497" s="1781">
        <f t="shared" si="191"/>
        <v>18880</v>
      </c>
      <c r="N1497" s="475">
        <f t="shared" si="192"/>
        <v>18880</v>
      </c>
      <c r="O1497" s="427">
        <f t="shared" si="193"/>
        <v>45046</v>
      </c>
      <c r="Q1497" s="1563"/>
      <c r="R1497" s="554"/>
    </row>
    <row r="1498" spans="1:18" s="118" customFormat="1" ht="18" customHeight="1" x14ac:dyDescent="0.2">
      <c r="A1498" s="476" t="str">
        <f t="shared" si="187"/>
        <v>23</v>
      </c>
      <c r="B1498" s="427">
        <v>45047</v>
      </c>
      <c r="C1498" s="426" t="s">
        <v>0</v>
      </c>
      <c r="D1498" s="428" t="s">
        <v>98</v>
      </c>
      <c r="E1498" s="429">
        <v>0</v>
      </c>
      <c r="F1498" s="471">
        <v>2</v>
      </c>
      <c r="G1498" s="470">
        <v>0</v>
      </c>
      <c r="H1498" s="481">
        <f t="shared" si="188"/>
        <v>2</v>
      </c>
      <c r="I1498" s="431">
        <f t="shared" si="189"/>
        <v>0</v>
      </c>
      <c r="J1498" s="431">
        <f t="shared" si="190"/>
        <v>0</v>
      </c>
      <c r="K1498" s="1099" t="s">
        <v>1529</v>
      </c>
      <c r="L1498" s="1099"/>
      <c r="M1498" s="1782">
        <f t="shared" si="191"/>
        <v>18882</v>
      </c>
      <c r="N1498" s="433">
        <f t="shared" si="192"/>
        <v>18880</v>
      </c>
      <c r="O1498" s="427">
        <f t="shared" si="193"/>
        <v>45047</v>
      </c>
      <c r="Q1498" s="1563"/>
      <c r="R1498" s="554"/>
    </row>
    <row r="1499" spans="1:18" s="118" customFormat="1" ht="18" customHeight="1" x14ac:dyDescent="0.2">
      <c r="A1499" s="476" t="str">
        <f t="shared" ref="A1499:A1562" si="194">TEXT(B1499,"YY")</f>
        <v>23</v>
      </c>
      <c r="B1499" s="427">
        <v>45048</v>
      </c>
      <c r="C1499" s="426" t="s">
        <v>1</v>
      </c>
      <c r="D1499" s="428" t="s">
        <v>98</v>
      </c>
      <c r="E1499" s="429">
        <v>0</v>
      </c>
      <c r="F1499" s="471">
        <v>2</v>
      </c>
      <c r="G1499" s="470">
        <v>0</v>
      </c>
      <c r="H1499" s="481">
        <f t="shared" si="188"/>
        <v>4</v>
      </c>
      <c r="I1499" s="431">
        <f t="shared" si="189"/>
        <v>0</v>
      </c>
      <c r="J1499" s="431">
        <f t="shared" si="190"/>
        <v>2</v>
      </c>
      <c r="K1499" s="1099"/>
      <c r="L1499" s="1099"/>
      <c r="M1499" s="1782">
        <f t="shared" si="191"/>
        <v>18884</v>
      </c>
      <c r="N1499" s="433">
        <f t="shared" si="192"/>
        <v>18880</v>
      </c>
      <c r="O1499" s="427">
        <f t="shared" si="193"/>
        <v>45048</v>
      </c>
      <c r="Q1499" s="1563"/>
      <c r="R1499" s="554"/>
    </row>
    <row r="1500" spans="1:18" s="118" customFormat="1" ht="18" customHeight="1" x14ac:dyDescent="0.2">
      <c r="A1500" s="468" t="str">
        <f t="shared" si="194"/>
        <v>23</v>
      </c>
      <c r="B1500" s="435">
        <v>45049</v>
      </c>
      <c r="C1500" s="469" t="s">
        <v>2</v>
      </c>
      <c r="D1500" s="459" t="s">
        <v>99</v>
      </c>
      <c r="E1500" s="470"/>
      <c r="F1500" s="471"/>
      <c r="G1500" s="470"/>
      <c r="H1500" s="481">
        <f t="shared" si="188"/>
        <v>4</v>
      </c>
      <c r="I1500" s="563">
        <f t="shared" si="189"/>
        <v>0</v>
      </c>
      <c r="J1500" s="563">
        <f t="shared" si="190"/>
        <v>4</v>
      </c>
      <c r="K1500" s="1101"/>
      <c r="L1500" s="1101"/>
      <c r="M1500" s="1781">
        <f t="shared" si="191"/>
        <v>18884</v>
      </c>
      <c r="N1500" s="475">
        <f t="shared" si="192"/>
        <v>18880</v>
      </c>
      <c r="O1500" s="427">
        <f t="shared" si="193"/>
        <v>45049</v>
      </c>
      <c r="Q1500" s="1563"/>
      <c r="R1500" s="554"/>
    </row>
    <row r="1501" spans="1:18" s="118" customFormat="1" ht="18" customHeight="1" x14ac:dyDescent="0.2">
      <c r="A1501" s="468" t="str">
        <f t="shared" si="194"/>
        <v>23</v>
      </c>
      <c r="B1501" s="435">
        <v>45050</v>
      </c>
      <c r="C1501" s="469" t="s">
        <v>3</v>
      </c>
      <c r="D1501" s="459" t="s">
        <v>99</v>
      </c>
      <c r="E1501" s="470"/>
      <c r="F1501" s="471"/>
      <c r="G1501" s="470"/>
      <c r="H1501" s="481">
        <f t="shared" si="188"/>
        <v>4</v>
      </c>
      <c r="I1501" s="563">
        <f t="shared" si="189"/>
        <v>0</v>
      </c>
      <c r="J1501" s="563">
        <f t="shared" si="190"/>
        <v>4</v>
      </c>
      <c r="K1501" s="1101"/>
      <c r="L1501" s="1101"/>
      <c r="M1501" s="1781">
        <f t="shared" si="191"/>
        <v>18884</v>
      </c>
      <c r="N1501" s="475">
        <f t="shared" si="192"/>
        <v>18880</v>
      </c>
      <c r="O1501" s="427">
        <f t="shared" si="193"/>
        <v>45050</v>
      </c>
      <c r="Q1501" s="1563"/>
      <c r="R1501" s="554"/>
    </row>
    <row r="1502" spans="1:18" s="118" customFormat="1" ht="18" customHeight="1" x14ac:dyDescent="0.2">
      <c r="A1502" s="468" t="str">
        <f t="shared" si="194"/>
        <v>23</v>
      </c>
      <c r="B1502" s="435">
        <v>45051</v>
      </c>
      <c r="C1502" s="469" t="s">
        <v>4</v>
      </c>
      <c r="D1502" s="459" t="s">
        <v>99</v>
      </c>
      <c r="E1502" s="470"/>
      <c r="F1502" s="471"/>
      <c r="G1502" s="470"/>
      <c r="H1502" s="481">
        <f t="shared" si="188"/>
        <v>4</v>
      </c>
      <c r="I1502" s="563">
        <f t="shared" si="189"/>
        <v>0</v>
      </c>
      <c r="J1502" s="563">
        <f t="shared" si="190"/>
        <v>4</v>
      </c>
      <c r="K1502" s="1101"/>
      <c r="L1502" s="1101"/>
      <c r="M1502" s="1781">
        <f t="shared" si="191"/>
        <v>18884</v>
      </c>
      <c r="N1502" s="475">
        <f t="shared" si="192"/>
        <v>18880</v>
      </c>
      <c r="O1502" s="427">
        <f t="shared" si="193"/>
        <v>45051</v>
      </c>
      <c r="Q1502" s="1563"/>
      <c r="R1502" s="554"/>
    </row>
    <row r="1503" spans="1:18" s="118" customFormat="1" ht="18" customHeight="1" x14ac:dyDescent="0.2">
      <c r="A1503" s="468" t="str">
        <f t="shared" si="194"/>
        <v>23</v>
      </c>
      <c r="B1503" s="435">
        <v>45052</v>
      </c>
      <c r="C1503" s="469" t="s">
        <v>5</v>
      </c>
      <c r="D1503" s="459" t="s">
        <v>99</v>
      </c>
      <c r="E1503" s="470"/>
      <c r="F1503" s="471"/>
      <c r="G1503" s="470"/>
      <c r="H1503" s="481">
        <f t="shared" ref="H1503:H1504" si="195">H1502+F1503-G1503</f>
        <v>4</v>
      </c>
      <c r="I1503" s="563">
        <f t="shared" ref="I1503:I1504" si="196">I1502+G1503-E1503</f>
        <v>0</v>
      </c>
      <c r="J1503" s="563">
        <f t="shared" ref="J1503:J1504" si="197">(G1503-H1502)*-1</f>
        <v>4</v>
      </c>
      <c r="K1503" s="733" t="s">
        <v>773</v>
      </c>
      <c r="L1503" s="733"/>
      <c r="M1503" s="1781">
        <f t="shared" ref="M1503:M1504" si="198">M1502+F1503</f>
        <v>18884</v>
      </c>
      <c r="N1503" s="475">
        <f t="shared" ref="N1503:N1504" si="199">N1502+G1503</f>
        <v>18880</v>
      </c>
      <c r="O1503" s="427">
        <f t="shared" si="193"/>
        <v>45052</v>
      </c>
      <c r="Q1503" s="1563"/>
      <c r="R1503" s="554"/>
    </row>
    <row r="1504" spans="1:18" s="118" customFormat="1" ht="18" customHeight="1" x14ac:dyDescent="0.2">
      <c r="A1504" s="468" t="str">
        <f t="shared" si="194"/>
        <v>23</v>
      </c>
      <c r="B1504" s="435">
        <v>45053</v>
      </c>
      <c r="C1504" s="469" t="s">
        <v>100</v>
      </c>
      <c r="D1504" s="459" t="s">
        <v>99</v>
      </c>
      <c r="E1504" s="470"/>
      <c r="F1504" s="471"/>
      <c r="G1504" s="470"/>
      <c r="H1504" s="481">
        <f t="shared" si="195"/>
        <v>4</v>
      </c>
      <c r="I1504" s="563">
        <f t="shared" si="196"/>
        <v>0</v>
      </c>
      <c r="J1504" s="563">
        <f t="shared" si="197"/>
        <v>4</v>
      </c>
      <c r="K1504" s="1101"/>
      <c r="L1504" s="1101"/>
      <c r="M1504" s="1781">
        <f t="shared" si="198"/>
        <v>18884</v>
      </c>
      <c r="N1504" s="475">
        <f t="shared" si="199"/>
        <v>18880</v>
      </c>
      <c r="O1504" s="427">
        <f t="shared" si="193"/>
        <v>45053</v>
      </c>
      <c r="Q1504" s="1563"/>
      <c r="R1504" s="554"/>
    </row>
    <row r="1505" spans="1:18" s="118" customFormat="1" ht="18" customHeight="1" x14ac:dyDescent="0.2">
      <c r="A1505" s="476" t="str">
        <f t="shared" si="194"/>
        <v>23</v>
      </c>
      <c r="B1505" s="427">
        <v>45054</v>
      </c>
      <c r="C1505" s="426" t="s">
        <v>0</v>
      </c>
      <c r="D1505" s="428" t="s">
        <v>98</v>
      </c>
      <c r="E1505" s="429">
        <v>0</v>
      </c>
      <c r="F1505" s="471">
        <v>2</v>
      </c>
      <c r="G1505" s="470">
        <v>0</v>
      </c>
      <c r="H1505" s="481">
        <f t="shared" si="188"/>
        <v>6</v>
      </c>
      <c r="I1505" s="431">
        <f t="shared" si="189"/>
        <v>0</v>
      </c>
      <c r="J1505" s="431">
        <f t="shared" si="190"/>
        <v>4</v>
      </c>
      <c r="K1505" s="1099"/>
      <c r="L1505" s="1099"/>
      <c r="M1505" s="1782">
        <f t="shared" si="191"/>
        <v>18886</v>
      </c>
      <c r="N1505" s="433">
        <f t="shared" si="192"/>
        <v>18880</v>
      </c>
      <c r="O1505" s="427">
        <f t="shared" si="193"/>
        <v>45054</v>
      </c>
      <c r="Q1505" s="1563"/>
      <c r="R1505" s="554"/>
    </row>
    <row r="1506" spans="1:18" s="118" customFormat="1" ht="18" customHeight="1" x14ac:dyDescent="0.2">
      <c r="A1506" s="476" t="str">
        <f t="shared" si="194"/>
        <v>23</v>
      </c>
      <c r="B1506" s="427">
        <v>45055</v>
      </c>
      <c r="C1506" s="426" t="s">
        <v>1</v>
      </c>
      <c r="D1506" s="428" t="s">
        <v>98</v>
      </c>
      <c r="E1506" s="429">
        <v>3</v>
      </c>
      <c r="F1506" s="471">
        <v>2</v>
      </c>
      <c r="G1506" s="470">
        <v>3</v>
      </c>
      <c r="H1506" s="481">
        <f t="shared" si="188"/>
        <v>5</v>
      </c>
      <c r="I1506" s="431">
        <f t="shared" si="189"/>
        <v>0</v>
      </c>
      <c r="J1506" s="431">
        <f t="shared" si="190"/>
        <v>3</v>
      </c>
      <c r="K1506" s="1099"/>
      <c r="L1506" s="1099"/>
      <c r="M1506" s="1782">
        <f t="shared" si="191"/>
        <v>18888</v>
      </c>
      <c r="N1506" s="433">
        <f t="shared" si="192"/>
        <v>18883</v>
      </c>
      <c r="O1506" s="427">
        <f t="shared" si="193"/>
        <v>45055</v>
      </c>
      <c r="Q1506" s="1563"/>
      <c r="R1506" s="554"/>
    </row>
    <row r="1507" spans="1:18" s="118" customFormat="1" ht="18" customHeight="1" x14ac:dyDescent="0.2">
      <c r="A1507" s="476" t="str">
        <f t="shared" si="194"/>
        <v>23</v>
      </c>
      <c r="B1507" s="427">
        <v>45056</v>
      </c>
      <c r="C1507" s="426" t="s">
        <v>2</v>
      </c>
      <c r="D1507" s="428" t="s">
        <v>98</v>
      </c>
      <c r="E1507" s="429">
        <v>3</v>
      </c>
      <c r="F1507" s="471">
        <v>2</v>
      </c>
      <c r="G1507" s="470">
        <v>3</v>
      </c>
      <c r="H1507" s="481">
        <f t="shared" si="188"/>
        <v>4</v>
      </c>
      <c r="I1507" s="431">
        <f t="shared" si="189"/>
        <v>0</v>
      </c>
      <c r="J1507" s="431">
        <f t="shared" si="190"/>
        <v>2</v>
      </c>
      <c r="K1507" s="1099" t="s">
        <v>1540</v>
      </c>
      <c r="L1507" s="1099"/>
      <c r="M1507" s="1782">
        <f t="shared" si="191"/>
        <v>18890</v>
      </c>
      <c r="N1507" s="433">
        <f t="shared" si="192"/>
        <v>18886</v>
      </c>
      <c r="O1507" s="427">
        <f t="shared" si="193"/>
        <v>45056</v>
      </c>
      <c r="Q1507" s="1563"/>
      <c r="R1507" s="554"/>
    </row>
    <row r="1508" spans="1:18" s="118" customFormat="1" ht="18" customHeight="1" x14ac:dyDescent="0.2">
      <c r="A1508" s="476" t="str">
        <f t="shared" si="194"/>
        <v>23</v>
      </c>
      <c r="B1508" s="427">
        <v>45057</v>
      </c>
      <c r="C1508" s="426" t="s">
        <v>3</v>
      </c>
      <c r="D1508" s="428" t="s">
        <v>98</v>
      </c>
      <c r="E1508" s="429">
        <v>4</v>
      </c>
      <c r="F1508" s="471">
        <v>2</v>
      </c>
      <c r="G1508" s="470">
        <v>4</v>
      </c>
      <c r="H1508" s="481">
        <f t="shared" si="188"/>
        <v>2</v>
      </c>
      <c r="I1508" s="431">
        <f t="shared" si="189"/>
        <v>0</v>
      </c>
      <c r="J1508" s="431">
        <f t="shared" si="190"/>
        <v>0</v>
      </c>
      <c r="K1508" s="1099" t="s">
        <v>1540</v>
      </c>
      <c r="L1508" s="1099"/>
      <c r="M1508" s="1782">
        <f t="shared" si="191"/>
        <v>18892</v>
      </c>
      <c r="N1508" s="433">
        <f t="shared" si="192"/>
        <v>18890</v>
      </c>
      <c r="O1508" s="427">
        <f t="shared" si="193"/>
        <v>45057</v>
      </c>
      <c r="Q1508" s="1563"/>
      <c r="R1508" s="554"/>
    </row>
    <row r="1509" spans="1:18" s="118" customFormat="1" ht="18" customHeight="1" x14ac:dyDescent="0.2">
      <c r="A1509" s="476" t="str">
        <f t="shared" si="194"/>
        <v>23</v>
      </c>
      <c r="B1509" s="427">
        <v>45058</v>
      </c>
      <c r="C1509" s="426" t="s">
        <v>4</v>
      </c>
      <c r="D1509" s="428" t="s">
        <v>98</v>
      </c>
      <c r="E1509" s="429">
        <v>2</v>
      </c>
      <c r="F1509" s="471">
        <v>2</v>
      </c>
      <c r="G1509" s="470">
        <v>2</v>
      </c>
      <c r="H1509" s="481">
        <f t="shared" si="188"/>
        <v>2</v>
      </c>
      <c r="I1509" s="431">
        <f t="shared" si="189"/>
        <v>0</v>
      </c>
      <c r="J1509" s="431">
        <f t="shared" si="190"/>
        <v>0</v>
      </c>
      <c r="K1509" s="1099" t="s">
        <v>1540</v>
      </c>
      <c r="L1509" s="1099"/>
      <c r="M1509" s="1782">
        <f t="shared" si="191"/>
        <v>18894</v>
      </c>
      <c r="N1509" s="433">
        <f t="shared" si="192"/>
        <v>18892</v>
      </c>
      <c r="O1509" s="427">
        <f t="shared" si="193"/>
        <v>45058</v>
      </c>
      <c r="Q1509" s="1563"/>
      <c r="R1509" s="554"/>
    </row>
    <row r="1510" spans="1:18" s="118" customFormat="1" ht="18" customHeight="1" x14ac:dyDescent="0.2">
      <c r="A1510" s="468" t="str">
        <f t="shared" si="194"/>
        <v>23</v>
      </c>
      <c r="B1510" s="435">
        <v>45059</v>
      </c>
      <c r="C1510" s="469" t="s">
        <v>5</v>
      </c>
      <c r="D1510" s="459" t="s">
        <v>99</v>
      </c>
      <c r="E1510" s="470"/>
      <c r="F1510" s="471"/>
      <c r="G1510" s="470"/>
      <c r="H1510" s="481">
        <f t="shared" ref="H1510:H1511" si="200">H1509+F1510-G1510</f>
        <v>2</v>
      </c>
      <c r="I1510" s="563">
        <f t="shared" ref="I1510:I1511" si="201">I1509+G1510-E1510</f>
        <v>0</v>
      </c>
      <c r="J1510" s="563">
        <f t="shared" ref="J1510:J1511" si="202">(G1510-H1509)*-1</f>
        <v>2</v>
      </c>
      <c r="K1510" s="1101"/>
      <c r="L1510" s="1101"/>
      <c r="M1510" s="1781">
        <f t="shared" ref="M1510:M1511" si="203">M1509+F1510</f>
        <v>18894</v>
      </c>
      <c r="N1510" s="475">
        <f t="shared" ref="N1510:N1511" si="204">N1509+G1510</f>
        <v>18892</v>
      </c>
      <c r="O1510" s="427">
        <f t="shared" si="193"/>
        <v>45059</v>
      </c>
      <c r="Q1510" s="1563"/>
      <c r="R1510" s="554"/>
    </row>
    <row r="1511" spans="1:18" s="118" customFormat="1" ht="18" customHeight="1" x14ac:dyDescent="0.2">
      <c r="A1511" s="468" t="str">
        <f t="shared" si="194"/>
        <v>23</v>
      </c>
      <c r="B1511" s="435">
        <v>45060</v>
      </c>
      <c r="C1511" s="469" t="s">
        <v>100</v>
      </c>
      <c r="D1511" s="459" t="s">
        <v>99</v>
      </c>
      <c r="E1511" s="470"/>
      <c r="F1511" s="471"/>
      <c r="G1511" s="470"/>
      <c r="H1511" s="481">
        <f t="shared" si="200"/>
        <v>2</v>
      </c>
      <c r="I1511" s="563">
        <f t="shared" si="201"/>
        <v>0</v>
      </c>
      <c r="J1511" s="563">
        <f t="shared" si="202"/>
        <v>2</v>
      </c>
      <c r="K1511" s="1101"/>
      <c r="L1511" s="1101"/>
      <c r="M1511" s="1781">
        <f t="shared" si="203"/>
        <v>18894</v>
      </c>
      <c r="N1511" s="475">
        <f t="shared" si="204"/>
        <v>18892</v>
      </c>
      <c r="O1511" s="427">
        <f t="shared" si="193"/>
        <v>45060</v>
      </c>
      <c r="Q1511" s="1563"/>
      <c r="R1511" s="554"/>
    </row>
    <row r="1512" spans="1:18" s="118" customFormat="1" ht="18" customHeight="1" x14ac:dyDescent="0.2">
      <c r="A1512" s="476" t="str">
        <f t="shared" si="194"/>
        <v>23</v>
      </c>
      <c r="B1512" s="427">
        <v>45061</v>
      </c>
      <c r="C1512" s="426" t="s">
        <v>0</v>
      </c>
      <c r="D1512" s="428" t="s">
        <v>98</v>
      </c>
      <c r="E1512" s="429">
        <v>2</v>
      </c>
      <c r="F1512" s="471">
        <v>3</v>
      </c>
      <c r="G1512" s="470">
        <v>2</v>
      </c>
      <c r="H1512" s="481">
        <f t="shared" si="188"/>
        <v>3</v>
      </c>
      <c r="I1512" s="431">
        <f t="shared" si="189"/>
        <v>0</v>
      </c>
      <c r="J1512" s="431">
        <f t="shared" si="190"/>
        <v>0</v>
      </c>
      <c r="K1512" s="1099" t="s">
        <v>1539</v>
      </c>
      <c r="L1512" s="1099"/>
      <c r="M1512" s="1782">
        <f t="shared" si="191"/>
        <v>18897</v>
      </c>
      <c r="N1512" s="433">
        <f t="shared" si="192"/>
        <v>18894</v>
      </c>
      <c r="O1512" s="427">
        <f t="shared" si="193"/>
        <v>45061</v>
      </c>
      <c r="Q1512" s="1563"/>
      <c r="R1512" s="554"/>
    </row>
    <row r="1513" spans="1:18" s="118" customFormat="1" ht="18" customHeight="1" x14ac:dyDescent="0.2">
      <c r="A1513" s="476" t="str">
        <f t="shared" si="194"/>
        <v>23</v>
      </c>
      <c r="B1513" s="427">
        <v>45062</v>
      </c>
      <c r="C1513" s="426" t="s">
        <v>1</v>
      </c>
      <c r="D1513" s="428" t="s">
        <v>98</v>
      </c>
      <c r="E1513" s="429">
        <v>2</v>
      </c>
      <c r="F1513" s="471">
        <v>3</v>
      </c>
      <c r="G1513" s="470">
        <v>2</v>
      </c>
      <c r="H1513" s="481">
        <f t="shared" si="188"/>
        <v>4</v>
      </c>
      <c r="I1513" s="431">
        <f t="shared" si="189"/>
        <v>0</v>
      </c>
      <c r="J1513" s="431">
        <f t="shared" si="190"/>
        <v>1</v>
      </c>
      <c r="K1513" s="1099"/>
      <c r="L1513" s="1099"/>
      <c r="M1513" s="1782">
        <f t="shared" si="191"/>
        <v>18900</v>
      </c>
      <c r="N1513" s="433">
        <f t="shared" si="192"/>
        <v>18896</v>
      </c>
      <c r="O1513" s="427">
        <f t="shared" si="193"/>
        <v>45062</v>
      </c>
      <c r="Q1513" s="1563"/>
      <c r="R1513" s="554"/>
    </row>
    <row r="1514" spans="1:18" s="118" customFormat="1" ht="18" customHeight="1" x14ac:dyDescent="0.2">
      <c r="A1514" s="476" t="str">
        <f t="shared" si="194"/>
        <v>23</v>
      </c>
      <c r="B1514" s="427">
        <v>45063</v>
      </c>
      <c r="C1514" s="426" t="s">
        <v>2</v>
      </c>
      <c r="D1514" s="428" t="s">
        <v>98</v>
      </c>
      <c r="E1514" s="429">
        <v>3</v>
      </c>
      <c r="F1514" s="471">
        <v>3</v>
      </c>
      <c r="G1514" s="470">
        <v>3</v>
      </c>
      <c r="H1514" s="481">
        <f t="shared" si="188"/>
        <v>4</v>
      </c>
      <c r="I1514" s="431">
        <f t="shared" si="189"/>
        <v>0</v>
      </c>
      <c r="J1514" s="431">
        <f t="shared" si="190"/>
        <v>1</v>
      </c>
      <c r="K1514" s="1099"/>
      <c r="L1514" s="1099"/>
      <c r="M1514" s="1782">
        <f t="shared" si="191"/>
        <v>18903</v>
      </c>
      <c r="N1514" s="433">
        <f t="shared" si="192"/>
        <v>18899</v>
      </c>
      <c r="O1514" s="427">
        <f t="shared" si="193"/>
        <v>45063</v>
      </c>
      <c r="Q1514" s="1563"/>
      <c r="R1514" s="554"/>
    </row>
    <row r="1515" spans="1:18" s="118" customFormat="1" ht="18" customHeight="1" x14ac:dyDescent="0.2">
      <c r="A1515" s="476" t="str">
        <f t="shared" si="194"/>
        <v>23</v>
      </c>
      <c r="B1515" s="427">
        <v>45064</v>
      </c>
      <c r="C1515" s="426" t="s">
        <v>3</v>
      </c>
      <c r="D1515" s="428" t="s">
        <v>98</v>
      </c>
      <c r="E1515" s="429">
        <v>3</v>
      </c>
      <c r="F1515" s="471">
        <v>3</v>
      </c>
      <c r="G1515" s="470">
        <v>3</v>
      </c>
      <c r="H1515" s="481">
        <f t="shared" si="188"/>
        <v>4</v>
      </c>
      <c r="I1515" s="431">
        <f t="shared" si="189"/>
        <v>0</v>
      </c>
      <c r="J1515" s="431">
        <f t="shared" si="190"/>
        <v>1</v>
      </c>
      <c r="K1515" s="1099"/>
      <c r="L1515" s="1099"/>
      <c r="M1515" s="1782">
        <f t="shared" si="191"/>
        <v>18906</v>
      </c>
      <c r="N1515" s="433">
        <f t="shared" si="192"/>
        <v>18902</v>
      </c>
      <c r="O1515" s="427">
        <f t="shared" si="193"/>
        <v>45064</v>
      </c>
      <c r="Q1515" s="1563"/>
      <c r="R1515" s="554"/>
    </row>
    <row r="1516" spans="1:18" s="118" customFormat="1" ht="18" customHeight="1" x14ac:dyDescent="0.2">
      <c r="A1516" s="476" t="str">
        <f t="shared" si="194"/>
        <v>23</v>
      </c>
      <c r="B1516" s="427">
        <v>45065</v>
      </c>
      <c r="C1516" s="426" t="s">
        <v>4</v>
      </c>
      <c r="D1516" s="428" t="s">
        <v>98</v>
      </c>
      <c r="E1516" s="429">
        <v>3</v>
      </c>
      <c r="F1516" s="471">
        <v>2</v>
      </c>
      <c r="G1516" s="470">
        <v>3</v>
      </c>
      <c r="H1516" s="481">
        <f t="shared" si="188"/>
        <v>3</v>
      </c>
      <c r="I1516" s="431">
        <f t="shared" si="189"/>
        <v>0</v>
      </c>
      <c r="J1516" s="431">
        <f t="shared" si="190"/>
        <v>1</v>
      </c>
      <c r="K1516" s="1099"/>
      <c r="L1516" s="1099"/>
      <c r="M1516" s="1782">
        <f t="shared" si="191"/>
        <v>18908</v>
      </c>
      <c r="N1516" s="433">
        <f t="shared" si="192"/>
        <v>18905</v>
      </c>
      <c r="O1516" s="427">
        <f t="shared" si="193"/>
        <v>45065</v>
      </c>
      <c r="Q1516" s="1563"/>
      <c r="R1516" s="554"/>
    </row>
    <row r="1517" spans="1:18" s="118" customFormat="1" ht="18" customHeight="1" x14ac:dyDescent="0.2">
      <c r="A1517" s="468" t="str">
        <f t="shared" si="194"/>
        <v>23</v>
      </c>
      <c r="B1517" s="435">
        <v>45066</v>
      </c>
      <c r="C1517" s="469" t="s">
        <v>5</v>
      </c>
      <c r="D1517" s="459" t="s">
        <v>99</v>
      </c>
      <c r="E1517" s="470"/>
      <c r="F1517" s="471"/>
      <c r="G1517" s="470"/>
      <c r="H1517" s="481">
        <f t="shared" ref="H1517:H1518" si="205">H1516+F1517-G1517</f>
        <v>3</v>
      </c>
      <c r="I1517" s="563">
        <f t="shared" ref="I1517:I1518" si="206">I1516+G1517-E1517</f>
        <v>0</v>
      </c>
      <c r="J1517" s="563">
        <f t="shared" ref="J1517:J1518" si="207">(G1517-H1516)*-1</f>
        <v>3</v>
      </c>
      <c r="K1517" s="1101"/>
      <c r="L1517" s="1101"/>
      <c r="M1517" s="1781">
        <f t="shared" ref="M1517:M1518" si="208">M1516+F1517</f>
        <v>18908</v>
      </c>
      <c r="N1517" s="475">
        <f t="shared" ref="N1517:N1518" si="209">N1516+G1517</f>
        <v>18905</v>
      </c>
      <c r="O1517" s="427">
        <f t="shared" si="193"/>
        <v>45066</v>
      </c>
      <c r="Q1517" s="1563"/>
      <c r="R1517" s="554"/>
    </row>
    <row r="1518" spans="1:18" s="118" customFormat="1" ht="18" customHeight="1" x14ac:dyDescent="0.2">
      <c r="A1518" s="468" t="str">
        <f t="shared" si="194"/>
        <v>23</v>
      </c>
      <c r="B1518" s="435">
        <v>45067</v>
      </c>
      <c r="C1518" s="469" t="s">
        <v>100</v>
      </c>
      <c r="D1518" s="459" t="s">
        <v>99</v>
      </c>
      <c r="E1518" s="470"/>
      <c r="F1518" s="471"/>
      <c r="G1518" s="470"/>
      <c r="H1518" s="481">
        <f t="shared" si="205"/>
        <v>3</v>
      </c>
      <c r="I1518" s="563">
        <f t="shared" si="206"/>
        <v>0</v>
      </c>
      <c r="J1518" s="563">
        <f t="shared" si="207"/>
        <v>3</v>
      </c>
      <c r="K1518" s="1101"/>
      <c r="L1518" s="1101"/>
      <c r="M1518" s="1781">
        <f t="shared" si="208"/>
        <v>18908</v>
      </c>
      <c r="N1518" s="475">
        <f t="shared" si="209"/>
        <v>18905</v>
      </c>
      <c r="O1518" s="427">
        <f t="shared" si="193"/>
        <v>45067</v>
      </c>
      <c r="Q1518" s="1563"/>
      <c r="R1518" s="554"/>
    </row>
    <row r="1519" spans="1:18" s="118" customFormat="1" ht="18" customHeight="1" x14ac:dyDescent="0.2">
      <c r="A1519" s="476" t="str">
        <f t="shared" si="194"/>
        <v>23</v>
      </c>
      <c r="B1519" s="427">
        <v>45068</v>
      </c>
      <c r="C1519" s="426" t="s">
        <v>0</v>
      </c>
      <c r="D1519" s="428" t="s">
        <v>98</v>
      </c>
      <c r="E1519" s="429">
        <v>3</v>
      </c>
      <c r="F1519" s="471">
        <v>2</v>
      </c>
      <c r="G1519" s="470">
        <v>3</v>
      </c>
      <c r="H1519" s="481">
        <f t="shared" si="188"/>
        <v>2</v>
      </c>
      <c r="I1519" s="431">
        <f t="shared" si="189"/>
        <v>0</v>
      </c>
      <c r="J1519" s="431">
        <f t="shared" si="190"/>
        <v>0</v>
      </c>
      <c r="K1519" s="1099"/>
      <c r="L1519" s="1099"/>
      <c r="M1519" s="1782">
        <f t="shared" si="191"/>
        <v>18910</v>
      </c>
      <c r="N1519" s="433">
        <f t="shared" si="192"/>
        <v>18908</v>
      </c>
      <c r="O1519" s="427">
        <f t="shared" si="193"/>
        <v>45068</v>
      </c>
      <c r="Q1519" s="1563"/>
      <c r="R1519" s="554"/>
    </row>
    <row r="1520" spans="1:18" s="118" customFormat="1" ht="18" customHeight="1" x14ac:dyDescent="0.2">
      <c r="A1520" s="476" t="str">
        <f t="shared" si="194"/>
        <v>23</v>
      </c>
      <c r="B1520" s="427">
        <v>45069</v>
      </c>
      <c r="C1520" s="426" t="s">
        <v>1</v>
      </c>
      <c r="D1520" s="428" t="s">
        <v>98</v>
      </c>
      <c r="E1520" s="429">
        <v>2</v>
      </c>
      <c r="F1520" s="471">
        <v>2</v>
      </c>
      <c r="G1520" s="470">
        <v>2</v>
      </c>
      <c r="H1520" s="481">
        <f t="shared" si="188"/>
        <v>2</v>
      </c>
      <c r="I1520" s="431">
        <f t="shared" si="189"/>
        <v>0</v>
      </c>
      <c r="J1520" s="431">
        <f t="shared" si="190"/>
        <v>0</v>
      </c>
      <c r="K1520" s="1099" t="s">
        <v>707</v>
      </c>
      <c r="L1520" s="1099"/>
      <c r="M1520" s="1782">
        <f t="shared" si="191"/>
        <v>18912</v>
      </c>
      <c r="N1520" s="433">
        <f t="shared" si="192"/>
        <v>18910</v>
      </c>
      <c r="O1520" s="427">
        <f t="shared" si="193"/>
        <v>45069</v>
      </c>
      <c r="Q1520" s="1563"/>
      <c r="R1520" s="554"/>
    </row>
    <row r="1521" spans="1:18" s="118" customFormat="1" ht="18" customHeight="1" x14ac:dyDescent="0.2">
      <c r="A1521" s="476" t="str">
        <f t="shared" si="194"/>
        <v>23</v>
      </c>
      <c r="B1521" s="427">
        <v>45070</v>
      </c>
      <c r="C1521" s="426" t="s">
        <v>2</v>
      </c>
      <c r="D1521" s="428" t="s">
        <v>98</v>
      </c>
      <c r="E1521" s="429">
        <v>2</v>
      </c>
      <c r="F1521" s="471">
        <v>2</v>
      </c>
      <c r="G1521" s="470">
        <v>2</v>
      </c>
      <c r="H1521" s="481">
        <f t="shared" si="188"/>
        <v>2</v>
      </c>
      <c r="I1521" s="431">
        <f t="shared" si="189"/>
        <v>0</v>
      </c>
      <c r="J1521" s="431">
        <f t="shared" si="190"/>
        <v>0</v>
      </c>
      <c r="K1521" s="1099" t="s">
        <v>1542</v>
      </c>
      <c r="L1521" s="1099"/>
      <c r="M1521" s="1782">
        <f t="shared" si="191"/>
        <v>18914</v>
      </c>
      <c r="N1521" s="433">
        <f t="shared" si="192"/>
        <v>18912</v>
      </c>
      <c r="O1521" s="427">
        <f t="shared" si="193"/>
        <v>45070</v>
      </c>
      <c r="Q1521" s="1563"/>
      <c r="R1521" s="554"/>
    </row>
    <row r="1522" spans="1:18" s="118" customFormat="1" ht="18" customHeight="1" x14ac:dyDescent="0.2">
      <c r="A1522" s="476" t="str">
        <f t="shared" si="194"/>
        <v>23</v>
      </c>
      <c r="B1522" s="427">
        <v>45071</v>
      </c>
      <c r="C1522" s="426" t="s">
        <v>3</v>
      </c>
      <c r="D1522" s="428" t="s">
        <v>98</v>
      </c>
      <c r="E1522" s="429">
        <v>2</v>
      </c>
      <c r="F1522" s="471">
        <v>2</v>
      </c>
      <c r="G1522" s="470">
        <v>2</v>
      </c>
      <c r="H1522" s="481">
        <f t="shared" si="188"/>
        <v>2</v>
      </c>
      <c r="I1522" s="431">
        <f t="shared" si="189"/>
        <v>0</v>
      </c>
      <c r="J1522" s="431">
        <f t="shared" si="190"/>
        <v>0</v>
      </c>
      <c r="K1522" s="1099" t="s">
        <v>707</v>
      </c>
      <c r="L1522" s="1099"/>
      <c r="M1522" s="1782">
        <f t="shared" si="191"/>
        <v>18916</v>
      </c>
      <c r="N1522" s="433">
        <f t="shared" si="192"/>
        <v>18914</v>
      </c>
      <c r="O1522" s="427">
        <f t="shared" si="193"/>
        <v>45071</v>
      </c>
      <c r="Q1522" s="1563"/>
      <c r="R1522" s="554"/>
    </row>
    <row r="1523" spans="1:18" s="118" customFormat="1" ht="18" customHeight="1" x14ac:dyDescent="0.2">
      <c r="A1523" s="476" t="str">
        <f t="shared" si="194"/>
        <v>23</v>
      </c>
      <c r="B1523" s="427">
        <v>45072</v>
      </c>
      <c r="C1523" s="426" t="s">
        <v>4</v>
      </c>
      <c r="D1523" s="428" t="s">
        <v>98</v>
      </c>
      <c r="E1523" s="429">
        <v>0</v>
      </c>
      <c r="F1523" s="471">
        <v>2</v>
      </c>
      <c r="G1523" s="470">
        <v>0</v>
      </c>
      <c r="H1523" s="481">
        <f t="shared" si="188"/>
        <v>4</v>
      </c>
      <c r="I1523" s="431">
        <f t="shared" si="189"/>
        <v>0</v>
      </c>
      <c r="J1523" s="431">
        <f t="shared" si="190"/>
        <v>2</v>
      </c>
      <c r="K1523" s="1099"/>
      <c r="L1523" s="1099"/>
      <c r="M1523" s="1782">
        <f t="shared" si="191"/>
        <v>18918</v>
      </c>
      <c r="N1523" s="433">
        <f t="shared" si="192"/>
        <v>18914</v>
      </c>
      <c r="O1523" s="427">
        <f t="shared" si="193"/>
        <v>45072</v>
      </c>
      <c r="Q1523" s="1563"/>
      <c r="R1523" s="554"/>
    </row>
    <row r="1524" spans="1:18" s="118" customFormat="1" ht="18" customHeight="1" x14ac:dyDescent="0.2">
      <c r="A1524" s="468" t="str">
        <f t="shared" si="194"/>
        <v>23</v>
      </c>
      <c r="B1524" s="435">
        <v>45073</v>
      </c>
      <c r="C1524" s="469" t="s">
        <v>5</v>
      </c>
      <c r="D1524" s="459" t="s">
        <v>99</v>
      </c>
      <c r="E1524" s="470"/>
      <c r="F1524" s="471"/>
      <c r="G1524" s="470"/>
      <c r="H1524" s="481">
        <f t="shared" ref="H1524:H1525" si="210">H1523+F1524-G1524</f>
        <v>4</v>
      </c>
      <c r="I1524" s="563">
        <f t="shared" ref="I1524:I1525" si="211">I1523+G1524-E1524</f>
        <v>0</v>
      </c>
      <c r="J1524" s="563">
        <f t="shared" ref="J1524:J1525" si="212">(G1524-H1523)*-1</f>
        <v>4</v>
      </c>
      <c r="K1524" s="1101"/>
      <c r="L1524" s="1101"/>
      <c r="M1524" s="1781">
        <f t="shared" ref="M1524:M1525" si="213">M1523+F1524</f>
        <v>18918</v>
      </c>
      <c r="N1524" s="475">
        <f t="shared" ref="N1524:N1525" si="214">N1523+G1524</f>
        <v>18914</v>
      </c>
      <c r="O1524" s="427">
        <f t="shared" si="193"/>
        <v>45073</v>
      </c>
      <c r="Q1524" s="1563"/>
      <c r="R1524" s="554"/>
    </row>
    <row r="1525" spans="1:18" s="118" customFormat="1" ht="18" customHeight="1" x14ac:dyDescent="0.2">
      <c r="A1525" s="468" t="str">
        <f t="shared" si="194"/>
        <v>23</v>
      </c>
      <c r="B1525" s="435">
        <v>45074</v>
      </c>
      <c r="C1525" s="469" t="s">
        <v>100</v>
      </c>
      <c r="D1525" s="459" t="s">
        <v>99</v>
      </c>
      <c r="E1525" s="470"/>
      <c r="F1525" s="471"/>
      <c r="G1525" s="470"/>
      <c r="H1525" s="481">
        <f t="shared" si="210"/>
        <v>4</v>
      </c>
      <c r="I1525" s="563">
        <f t="shared" si="211"/>
        <v>0</v>
      </c>
      <c r="J1525" s="563">
        <f t="shared" si="212"/>
        <v>4</v>
      </c>
      <c r="K1525" s="1101"/>
      <c r="L1525" s="1101"/>
      <c r="M1525" s="1781">
        <f t="shared" si="213"/>
        <v>18918</v>
      </c>
      <c r="N1525" s="475">
        <f t="shared" si="214"/>
        <v>18914</v>
      </c>
      <c r="O1525" s="427">
        <f t="shared" si="193"/>
        <v>45074</v>
      </c>
      <c r="Q1525" s="1563"/>
      <c r="R1525" s="554"/>
    </row>
    <row r="1526" spans="1:18" s="118" customFormat="1" ht="18" customHeight="1" x14ac:dyDescent="0.2">
      <c r="A1526" s="476" t="str">
        <f t="shared" si="194"/>
        <v>23</v>
      </c>
      <c r="B1526" s="427">
        <v>45075</v>
      </c>
      <c r="C1526" s="426" t="s">
        <v>0</v>
      </c>
      <c r="D1526" s="428" t="s">
        <v>98</v>
      </c>
      <c r="E1526" s="429">
        <v>1</v>
      </c>
      <c r="F1526" s="471">
        <v>2</v>
      </c>
      <c r="G1526" s="470">
        <v>1</v>
      </c>
      <c r="H1526" s="481">
        <f t="shared" si="188"/>
        <v>5</v>
      </c>
      <c r="I1526" s="431">
        <f t="shared" si="189"/>
        <v>0</v>
      </c>
      <c r="J1526" s="431">
        <f t="shared" si="190"/>
        <v>3</v>
      </c>
      <c r="K1526" s="1099"/>
      <c r="L1526" s="1099"/>
      <c r="M1526" s="1782">
        <f t="shared" si="191"/>
        <v>18920</v>
      </c>
      <c r="N1526" s="433">
        <f t="shared" si="192"/>
        <v>18915</v>
      </c>
      <c r="O1526" s="427">
        <f t="shared" si="193"/>
        <v>45075</v>
      </c>
      <c r="Q1526" s="1563"/>
      <c r="R1526" s="554"/>
    </row>
    <row r="1527" spans="1:18" s="118" customFormat="1" ht="18" customHeight="1" x14ac:dyDescent="0.2">
      <c r="A1527" s="476" t="str">
        <f t="shared" si="194"/>
        <v>23</v>
      </c>
      <c r="B1527" s="427">
        <v>45076</v>
      </c>
      <c r="C1527" s="426" t="s">
        <v>1</v>
      </c>
      <c r="D1527" s="428" t="s">
        <v>98</v>
      </c>
      <c r="E1527" s="429">
        <v>2</v>
      </c>
      <c r="F1527" s="471">
        <v>2</v>
      </c>
      <c r="G1527" s="470">
        <v>2</v>
      </c>
      <c r="H1527" s="481">
        <f t="shared" ref="H1527:H1590" si="215">H1526+F1527-G1527</f>
        <v>5</v>
      </c>
      <c r="I1527" s="431">
        <f t="shared" ref="I1527:I1590" si="216">I1526+G1527-E1527</f>
        <v>0</v>
      </c>
      <c r="J1527" s="431">
        <f t="shared" ref="J1527:J1590" si="217">(G1527-H1526)*-1</f>
        <v>3</v>
      </c>
      <c r="K1527" s="1099"/>
      <c r="L1527" s="1099"/>
      <c r="M1527" s="1782">
        <f t="shared" ref="M1527:M1590" si="218">M1526+F1527</f>
        <v>18922</v>
      </c>
      <c r="N1527" s="433">
        <f t="shared" ref="N1527:N1590" si="219">N1526+G1527</f>
        <v>18917</v>
      </c>
      <c r="O1527" s="427">
        <f t="shared" ref="O1527:O1590" si="220">B1527</f>
        <v>45076</v>
      </c>
      <c r="Q1527" s="1563"/>
      <c r="R1527" s="554"/>
    </row>
    <row r="1528" spans="1:18" s="118" customFormat="1" ht="18" customHeight="1" x14ac:dyDescent="0.2">
      <c r="A1528" s="476" t="str">
        <f t="shared" si="194"/>
        <v>23</v>
      </c>
      <c r="B1528" s="427">
        <v>45077</v>
      </c>
      <c r="C1528" s="426" t="s">
        <v>2</v>
      </c>
      <c r="D1528" s="428" t="s">
        <v>98</v>
      </c>
      <c r="E1528" s="429">
        <v>2</v>
      </c>
      <c r="F1528" s="471">
        <v>2</v>
      </c>
      <c r="G1528" s="470">
        <v>2</v>
      </c>
      <c r="H1528" s="481">
        <f t="shared" si="215"/>
        <v>5</v>
      </c>
      <c r="I1528" s="431">
        <f t="shared" si="216"/>
        <v>0</v>
      </c>
      <c r="J1528" s="431">
        <f t="shared" si="217"/>
        <v>3</v>
      </c>
      <c r="K1528" s="1099"/>
      <c r="L1528" s="1099"/>
      <c r="M1528" s="1782">
        <f t="shared" si="218"/>
        <v>18924</v>
      </c>
      <c r="N1528" s="433">
        <f t="shared" si="219"/>
        <v>18919</v>
      </c>
      <c r="O1528" s="427">
        <f t="shared" si="220"/>
        <v>45077</v>
      </c>
      <c r="Q1528" s="1563"/>
      <c r="R1528" s="554"/>
    </row>
    <row r="1529" spans="1:18" s="118" customFormat="1" ht="18" customHeight="1" x14ac:dyDescent="0.2">
      <c r="A1529" s="476" t="str">
        <f t="shared" si="194"/>
        <v>23</v>
      </c>
      <c r="B1529" s="427">
        <v>45078</v>
      </c>
      <c r="C1529" s="426" t="s">
        <v>3</v>
      </c>
      <c r="D1529" s="428" t="s">
        <v>98</v>
      </c>
      <c r="E1529" s="429">
        <v>2</v>
      </c>
      <c r="F1529" s="471">
        <v>2</v>
      </c>
      <c r="G1529" s="470">
        <v>2</v>
      </c>
      <c r="H1529" s="481">
        <f t="shared" si="215"/>
        <v>5</v>
      </c>
      <c r="I1529" s="431">
        <f t="shared" si="216"/>
        <v>0</v>
      </c>
      <c r="J1529" s="431">
        <f t="shared" si="217"/>
        <v>3</v>
      </c>
      <c r="K1529" s="1099"/>
      <c r="L1529" s="1099"/>
      <c r="M1529" s="1782">
        <f t="shared" si="218"/>
        <v>18926</v>
      </c>
      <c r="N1529" s="433">
        <f t="shared" si="219"/>
        <v>18921</v>
      </c>
      <c r="O1529" s="427">
        <f t="shared" si="220"/>
        <v>45078</v>
      </c>
      <c r="Q1529" s="1563"/>
      <c r="R1529" s="554"/>
    </row>
    <row r="1530" spans="1:18" s="118" customFormat="1" ht="18" customHeight="1" x14ac:dyDescent="0.2">
      <c r="A1530" s="476" t="str">
        <f t="shared" si="194"/>
        <v>23</v>
      </c>
      <c r="B1530" s="427">
        <v>45079</v>
      </c>
      <c r="C1530" s="426" t="s">
        <v>4</v>
      </c>
      <c r="D1530" s="428" t="s">
        <v>98</v>
      </c>
      <c r="E1530" s="429">
        <v>2</v>
      </c>
      <c r="F1530" s="471">
        <v>2</v>
      </c>
      <c r="G1530" s="470">
        <v>2</v>
      </c>
      <c r="H1530" s="481">
        <f t="shared" si="215"/>
        <v>5</v>
      </c>
      <c r="I1530" s="431">
        <f t="shared" si="216"/>
        <v>0</v>
      </c>
      <c r="J1530" s="431">
        <f t="shared" si="217"/>
        <v>3</v>
      </c>
      <c r="K1530" s="1099"/>
      <c r="L1530" s="1099"/>
      <c r="M1530" s="1782">
        <f t="shared" si="218"/>
        <v>18928</v>
      </c>
      <c r="N1530" s="433">
        <f t="shared" si="219"/>
        <v>18923</v>
      </c>
      <c r="O1530" s="427">
        <f t="shared" si="220"/>
        <v>45079</v>
      </c>
      <c r="Q1530" s="1563"/>
      <c r="R1530" s="554"/>
    </row>
    <row r="1531" spans="1:18" s="118" customFormat="1" ht="18" customHeight="1" x14ac:dyDescent="0.2">
      <c r="A1531" s="468" t="str">
        <f t="shared" si="194"/>
        <v>23</v>
      </c>
      <c r="B1531" s="435">
        <v>45080</v>
      </c>
      <c r="C1531" s="469" t="s">
        <v>5</v>
      </c>
      <c r="D1531" s="459" t="s">
        <v>99</v>
      </c>
      <c r="E1531" s="470"/>
      <c r="F1531" s="471"/>
      <c r="G1531" s="470"/>
      <c r="H1531" s="481">
        <f t="shared" si="215"/>
        <v>5</v>
      </c>
      <c r="I1531" s="563">
        <f t="shared" si="216"/>
        <v>0</v>
      </c>
      <c r="J1531" s="563">
        <f t="shared" si="217"/>
        <v>5</v>
      </c>
      <c r="K1531" s="1101"/>
      <c r="L1531" s="1101"/>
      <c r="M1531" s="1781">
        <f t="shared" si="218"/>
        <v>18928</v>
      </c>
      <c r="N1531" s="475">
        <f t="shared" si="219"/>
        <v>18923</v>
      </c>
      <c r="O1531" s="427">
        <f t="shared" si="220"/>
        <v>45080</v>
      </c>
      <c r="Q1531" s="1563"/>
      <c r="R1531" s="554"/>
    </row>
    <row r="1532" spans="1:18" s="118" customFormat="1" ht="18" customHeight="1" x14ac:dyDescent="0.2">
      <c r="A1532" s="468" t="str">
        <f t="shared" si="194"/>
        <v>23</v>
      </c>
      <c r="B1532" s="435">
        <v>45081</v>
      </c>
      <c r="C1532" s="469" t="s">
        <v>100</v>
      </c>
      <c r="D1532" s="459" t="s">
        <v>99</v>
      </c>
      <c r="E1532" s="470"/>
      <c r="F1532" s="471"/>
      <c r="G1532" s="470"/>
      <c r="H1532" s="481">
        <f t="shared" si="215"/>
        <v>5</v>
      </c>
      <c r="I1532" s="563">
        <f t="shared" si="216"/>
        <v>0</v>
      </c>
      <c r="J1532" s="563">
        <f t="shared" si="217"/>
        <v>5</v>
      </c>
      <c r="K1532" s="1101"/>
      <c r="L1532" s="1101"/>
      <c r="M1532" s="1781">
        <f t="shared" si="218"/>
        <v>18928</v>
      </c>
      <c r="N1532" s="475">
        <f t="shared" si="219"/>
        <v>18923</v>
      </c>
      <c r="O1532" s="427">
        <f t="shared" si="220"/>
        <v>45081</v>
      </c>
      <c r="Q1532" s="1563"/>
      <c r="R1532" s="554"/>
    </row>
    <row r="1533" spans="1:18" s="118" customFormat="1" ht="18" customHeight="1" x14ac:dyDescent="0.2">
      <c r="A1533" s="476" t="str">
        <f t="shared" si="194"/>
        <v>23</v>
      </c>
      <c r="B1533" s="427">
        <v>45082</v>
      </c>
      <c r="C1533" s="426" t="s">
        <v>0</v>
      </c>
      <c r="D1533" s="428" t="s">
        <v>98</v>
      </c>
      <c r="E1533" s="429">
        <v>2</v>
      </c>
      <c r="F1533" s="471">
        <v>2</v>
      </c>
      <c r="G1533" s="470">
        <v>2</v>
      </c>
      <c r="H1533" s="481">
        <f t="shared" si="215"/>
        <v>5</v>
      </c>
      <c r="I1533" s="431">
        <f t="shared" si="216"/>
        <v>0</v>
      </c>
      <c r="J1533" s="431">
        <f t="shared" si="217"/>
        <v>3</v>
      </c>
      <c r="K1533" s="1099"/>
      <c r="L1533" s="1099"/>
      <c r="M1533" s="1782">
        <f t="shared" si="218"/>
        <v>18930</v>
      </c>
      <c r="N1533" s="433">
        <f t="shared" si="219"/>
        <v>18925</v>
      </c>
      <c r="O1533" s="427">
        <f t="shared" si="220"/>
        <v>45082</v>
      </c>
      <c r="Q1533" s="1563"/>
      <c r="R1533" s="554"/>
    </row>
    <row r="1534" spans="1:18" s="118" customFormat="1" ht="18" customHeight="1" x14ac:dyDescent="0.2">
      <c r="A1534" s="476" t="str">
        <f t="shared" si="194"/>
        <v>23</v>
      </c>
      <c r="B1534" s="427">
        <v>45083</v>
      </c>
      <c r="C1534" s="426" t="s">
        <v>1</v>
      </c>
      <c r="D1534" s="428" t="s">
        <v>98</v>
      </c>
      <c r="E1534" s="429">
        <v>2</v>
      </c>
      <c r="F1534" s="471">
        <v>2</v>
      </c>
      <c r="G1534" s="470">
        <v>2</v>
      </c>
      <c r="H1534" s="481">
        <f t="shared" si="215"/>
        <v>5</v>
      </c>
      <c r="I1534" s="431">
        <f t="shared" si="216"/>
        <v>0</v>
      </c>
      <c r="J1534" s="431">
        <f t="shared" si="217"/>
        <v>3</v>
      </c>
      <c r="K1534" s="1099"/>
      <c r="L1534" s="1099"/>
      <c r="M1534" s="1782">
        <f t="shared" si="218"/>
        <v>18932</v>
      </c>
      <c r="N1534" s="433">
        <f t="shared" si="219"/>
        <v>18927</v>
      </c>
      <c r="O1534" s="427">
        <f t="shared" si="220"/>
        <v>45083</v>
      </c>
      <c r="Q1534" s="1563"/>
      <c r="R1534" s="554"/>
    </row>
    <row r="1535" spans="1:18" s="118" customFormat="1" ht="18" customHeight="1" x14ac:dyDescent="0.2">
      <c r="A1535" s="476" t="str">
        <f t="shared" si="194"/>
        <v>23</v>
      </c>
      <c r="B1535" s="427">
        <v>45084</v>
      </c>
      <c r="C1535" s="426" t="s">
        <v>2</v>
      </c>
      <c r="D1535" s="428" t="s">
        <v>98</v>
      </c>
      <c r="E1535" s="429">
        <v>2</v>
      </c>
      <c r="F1535" s="471">
        <v>2</v>
      </c>
      <c r="G1535" s="470">
        <v>2</v>
      </c>
      <c r="H1535" s="481">
        <f t="shared" si="215"/>
        <v>5</v>
      </c>
      <c r="I1535" s="431">
        <f t="shared" si="216"/>
        <v>0</v>
      </c>
      <c r="J1535" s="431">
        <f t="shared" si="217"/>
        <v>3</v>
      </c>
      <c r="K1535" s="1099"/>
      <c r="L1535" s="1099"/>
      <c r="M1535" s="1782">
        <f t="shared" si="218"/>
        <v>18934</v>
      </c>
      <c r="N1535" s="433">
        <f t="shared" si="219"/>
        <v>18929</v>
      </c>
      <c r="O1535" s="427">
        <f t="shared" si="220"/>
        <v>45084</v>
      </c>
      <c r="Q1535" s="1563"/>
      <c r="R1535" s="554"/>
    </row>
    <row r="1536" spans="1:18" s="118" customFormat="1" ht="18" customHeight="1" x14ac:dyDescent="0.2">
      <c r="A1536" s="476" t="str">
        <f t="shared" si="194"/>
        <v>23</v>
      </c>
      <c r="B1536" s="427">
        <v>45085</v>
      </c>
      <c r="C1536" s="426" t="s">
        <v>3</v>
      </c>
      <c r="D1536" s="428" t="s">
        <v>98</v>
      </c>
      <c r="E1536" s="429">
        <v>2</v>
      </c>
      <c r="F1536" s="471">
        <v>2</v>
      </c>
      <c r="G1536" s="470">
        <v>2</v>
      </c>
      <c r="H1536" s="481">
        <f t="shared" si="215"/>
        <v>5</v>
      </c>
      <c r="I1536" s="431">
        <f t="shared" si="216"/>
        <v>0</v>
      </c>
      <c r="J1536" s="431">
        <f t="shared" si="217"/>
        <v>3</v>
      </c>
      <c r="K1536" s="1099"/>
      <c r="L1536" s="1099"/>
      <c r="M1536" s="1782">
        <f t="shared" si="218"/>
        <v>18936</v>
      </c>
      <c r="N1536" s="433">
        <f t="shared" si="219"/>
        <v>18931</v>
      </c>
      <c r="O1536" s="427">
        <f t="shared" si="220"/>
        <v>45085</v>
      </c>
      <c r="Q1536" s="1563"/>
      <c r="R1536" s="554"/>
    </row>
    <row r="1537" spans="1:18" s="118" customFormat="1" ht="18" customHeight="1" x14ac:dyDescent="0.2">
      <c r="A1537" s="476" t="str">
        <f t="shared" si="194"/>
        <v>23</v>
      </c>
      <c r="B1537" s="427">
        <v>45086</v>
      </c>
      <c r="C1537" s="426" t="s">
        <v>4</v>
      </c>
      <c r="D1537" s="428" t="s">
        <v>98</v>
      </c>
      <c r="E1537" s="429">
        <v>2</v>
      </c>
      <c r="F1537" s="471">
        <v>2</v>
      </c>
      <c r="G1537" s="470">
        <v>2</v>
      </c>
      <c r="H1537" s="481">
        <f t="shared" si="215"/>
        <v>5</v>
      </c>
      <c r="I1537" s="431">
        <f t="shared" si="216"/>
        <v>0</v>
      </c>
      <c r="J1537" s="431">
        <f t="shared" si="217"/>
        <v>3</v>
      </c>
      <c r="K1537" s="1099"/>
      <c r="L1537" s="1099"/>
      <c r="M1537" s="1782">
        <f t="shared" si="218"/>
        <v>18938</v>
      </c>
      <c r="N1537" s="433">
        <f t="shared" si="219"/>
        <v>18933</v>
      </c>
      <c r="O1537" s="427">
        <f t="shared" si="220"/>
        <v>45086</v>
      </c>
      <c r="Q1537" s="1563"/>
      <c r="R1537" s="554"/>
    </row>
    <row r="1538" spans="1:18" s="118" customFormat="1" ht="18" customHeight="1" x14ac:dyDescent="0.2">
      <c r="A1538" s="468" t="str">
        <f t="shared" si="194"/>
        <v>23</v>
      </c>
      <c r="B1538" s="435">
        <v>45087</v>
      </c>
      <c r="C1538" s="469" t="s">
        <v>5</v>
      </c>
      <c r="D1538" s="459" t="s">
        <v>99</v>
      </c>
      <c r="E1538" s="470"/>
      <c r="F1538" s="471"/>
      <c r="G1538" s="470"/>
      <c r="H1538" s="481">
        <f t="shared" si="215"/>
        <v>5</v>
      </c>
      <c r="I1538" s="563">
        <f t="shared" si="216"/>
        <v>0</v>
      </c>
      <c r="J1538" s="563">
        <f t="shared" si="217"/>
        <v>5</v>
      </c>
      <c r="K1538" s="1101"/>
      <c r="L1538" s="1101"/>
      <c r="M1538" s="1781">
        <f t="shared" si="218"/>
        <v>18938</v>
      </c>
      <c r="N1538" s="475">
        <f t="shared" si="219"/>
        <v>18933</v>
      </c>
      <c r="O1538" s="427">
        <f t="shared" si="220"/>
        <v>45087</v>
      </c>
      <c r="Q1538" s="1563"/>
      <c r="R1538" s="554"/>
    </row>
    <row r="1539" spans="1:18" s="118" customFormat="1" ht="18" customHeight="1" x14ac:dyDescent="0.2">
      <c r="A1539" s="468" t="str">
        <f t="shared" si="194"/>
        <v>23</v>
      </c>
      <c r="B1539" s="435">
        <v>45088</v>
      </c>
      <c r="C1539" s="469" t="s">
        <v>100</v>
      </c>
      <c r="D1539" s="459" t="s">
        <v>99</v>
      </c>
      <c r="E1539" s="470"/>
      <c r="F1539" s="471"/>
      <c r="G1539" s="470"/>
      <c r="H1539" s="481">
        <f t="shared" si="215"/>
        <v>5</v>
      </c>
      <c r="I1539" s="563">
        <f t="shared" si="216"/>
        <v>0</v>
      </c>
      <c r="J1539" s="563">
        <f t="shared" si="217"/>
        <v>5</v>
      </c>
      <c r="K1539" s="1101"/>
      <c r="L1539" s="1101"/>
      <c r="M1539" s="1781">
        <f t="shared" si="218"/>
        <v>18938</v>
      </c>
      <c r="N1539" s="475">
        <f t="shared" si="219"/>
        <v>18933</v>
      </c>
      <c r="O1539" s="427">
        <f t="shared" si="220"/>
        <v>45088</v>
      </c>
      <c r="Q1539" s="1563"/>
      <c r="R1539" s="554"/>
    </row>
    <row r="1540" spans="1:18" s="118" customFormat="1" ht="18" customHeight="1" x14ac:dyDescent="0.2">
      <c r="A1540" s="476" t="str">
        <f t="shared" si="194"/>
        <v>23</v>
      </c>
      <c r="B1540" s="427">
        <v>45089</v>
      </c>
      <c r="C1540" s="426" t="s">
        <v>0</v>
      </c>
      <c r="D1540" s="428" t="s">
        <v>98</v>
      </c>
      <c r="E1540" s="429">
        <v>2</v>
      </c>
      <c r="F1540" s="471">
        <v>2</v>
      </c>
      <c r="G1540" s="470">
        <v>2</v>
      </c>
      <c r="H1540" s="481">
        <f t="shared" si="215"/>
        <v>5</v>
      </c>
      <c r="I1540" s="431">
        <f t="shared" si="216"/>
        <v>0</v>
      </c>
      <c r="J1540" s="431">
        <f t="shared" si="217"/>
        <v>3</v>
      </c>
      <c r="K1540" s="1099"/>
      <c r="L1540" s="1099"/>
      <c r="M1540" s="1782">
        <f t="shared" si="218"/>
        <v>18940</v>
      </c>
      <c r="N1540" s="433">
        <f t="shared" si="219"/>
        <v>18935</v>
      </c>
      <c r="O1540" s="427">
        <f t="shared" si="220"/>
        <v>45089</v>
      </c>
      <c r="Q1540" s="1563"/>
      <c r="R1540" s="554"/>
    </row>
    <row r="1541" spans="1:18" s="118" customFormat="1" ht="18" customHeight="1" x14ac:dyDescent="0.2">
      <c r="A1541" s="476" t="str">
        <f t="shared" si="194"/>
        <v>23</v>
      </c>
      <c r="B1541" s="427">
        <v>45090</v>
      </c>
      <c r="C1541" s="426" t="s">
        <v>1</v>
      </c>
      <c r="D1541" s="428" t="s">
        <v>98</v>
      </c>
      <c r="E1541" s="429">
        <v>2</v>
      </c>
      <c r="F1541" s="471">
        <v>2</v>
      </c>
      <c r="G1541" s="470">
        <v>2</v>
      </c>
      <c r="H1541" s="481">
        <f t="shared" si="215"/>
        <v>5</v>
      </c>
      <c r="I1541" s="431">
        <f t="shared" si="216"/>
        <v>0</v>
      </c>
      <c r="J1541" s="431">
        <f t="shared" si="217"/>
        <v>3</v>
      </c>
      <c r="K1541" s="1099"/>
      <c r="L1541" s="1099"/>
      <c r="M1541" s="1782">
        <f t="shared" si="218"/>
        <v>18942</v>
      </c>
      <c r="N1541" s="433">
        <f t="shared" si="219"/>
        <v>18937</v>
      </c>
      <c r="O1541" s="427">
        <f t="shared" si="220"/>
        <v>45090</v>
      </c>
      <c r="Q1541" s="1563"/>
      <c r="R1541" s="554"/>
    </row>
    <row r="1542" spans="1:18" s="118" customFormat="1" ht="18" customHeight="1" x14ac:dyDescent="0.2">
      <c r="A1542" s="476" t="str">
        <f t="shared" si="194"/>
        <v>23</v>
      </c>
      <c r="B1542" s="427">
        <v>45091</v>
      </c>
      <c r="C1542" s="426" t="s">
        <v>2</v>
      </c>
      <c r="D1542" s="428" t="s">
        <v>98</v>
      </c>
      <c r="E1542" s="429">
        <v>1</v>
      </c>
      <c r="F1542" s="471">
        <v>2</v>
      </c>
      <c r="G1542" s="470">
        <v>1</v>
      </c>
      <c r="H1542" s="481">
        <f t="shared" si="215"/>
        <v>6</v>
      </c>
      <c r="I1542" s="431">
        <f t="shared" si="216"/>
        <v>0</v>
      </c>
      <c r="J1542" s="431">
        <f t="shared" si="217"/>
        <v>4</v>
      </c>
      <c r="K1542" s="1099"/>
      <c r="L1542" s="1099"/>
      <c r="M1542" s="1782">
        <f t="shared" si="218"/>
        <v>18944</v>
      </c>
      <c r="N1542" s="433">
        <f t="shared" si="219"/>
        <v>18938</v>
      </c>
      <c r="O1542" s="427">
        <f t="shared" si="220"/>
        <v>45091</v>
      </c>
      <c r="Q1542" s="1563"/>
      <c r="R1542" s="554"/>
    </row>
    <row r="1543" spans="1:18" s="118" customFormat="1" ht="18" customHeight="1" x14ac:dyDescent="0.2">
      <c r="A1543" s="476" t="str">
        <f t="shared" si="194"/>
        <v>23</v>
      </c>
      <c r="B1543" s="427">
        <v>45092</v>
      </c>
      <c r="C1543" s="426" t="s">
        <v>3</v>
      </c>
      <c r="D1543" s="428" t="s">
        <v>98</v>
      </c>
      <c r="E1543" s="429">
        <v>1</v>
      </c>
      <c r="F1543" s="471">
        <v>2</v>
      </c>
      <c r="G1543" s="470">
        <v>1</v>
      </c>
      <c r="H1543" s="481">
        <f t="shared" si="215"/>
        <v>7</v>
      </c>
      <c r="I1543" s="431">
        <f t="shared" si="216"/>
        <v>0</v>
      </c>
      <c r="J1543" s="431">
        <f t="shared" si="217"/>
        <v>5</v>
      </c>
      <c r="K1543" s="1099"/>
      <c r="L1543" s="1099"/>
      <c r="M1543" s="1782">
        <f t="shared" si="218"/>
        <v>18946</v>
      </c>
      <c r="N1543" s="433">
        <f t="shared" si="219"/>
        <v>18939</v>
      </c>
      <c r="O1543" s="427">
        <f t="shared" si="220"/>
        <v>45092</v>
      </c>
      <c r="Q1543" s="1563"/>
      <c r="R1543" s="554"/>
    </row>
    <row r="1544" spans="1:18" s="118" customFormat="1" ht="18" customHeight="1" x14ac:dyDescent="0.2">
      <c r="A1544" s="476" t="str">
        <f t="shared" si="194"/>
        <v>23</v>
      </c>
      <c r="B1544" s="427">
        <v>45093</v>
      </c>
      <c r="C1544" s="426" t="s">
        <v>4</v>
      </c>
      <c r="D1544" s="428" t="s">
        <v>98</v>
      </c>
      <c r="E1544" s="429">
        <v>1</v>
      </c>
      <c r="F1544" s="471">
        <v>2</v>
      </c>
      <c r="G1544" s="470">
        <v>1</v>
      </c>
      <c r="H1544" s="481">
        <f t="shared" si="215"/>
        <v>8</v>
      </c>
      <c r="I1544" s="431">
        <f t="shared" si="216"/>
        <v>0</v>
      </c>
      <c r="J1544" s="431">
        <f t="shared" si="217"/>
        <v>6</v>
      </c>
      <c r="K1544" s="1099" t="s">
        <v>1553</v>
      </c>
      <c r="L1544" s="1099"/>
      <c r="M1544" s="1782">
        <f t="shared" si="218"/>
        <v>18948</v>
      </c>
      <c r="N1544" s="433">
        <f t="shared" si="219"/>
        <v>18940</v>
      </c>
      <c r="O1544" s="427">
        <f t="shared" si="220"/>
        <v>45093</v>
      </c>
      <c r="Q1544" s="1563"/>
      <c r="R1544" s="554"/>
    </row>
    <row r="1545" spans="1:18" s="118" customFormat="1" ht="18" customHeight="1" x14ac:dyDescent="0.2">
      <c r="A1545" s="468" t="str">
        <f t="shared" si="194"/>
        <v>23</v>
      </c>
      <c r="B1545" s="435">
        <v>45094</v>
      </c>
      <c r="C1545" s="469" t="s">
        <v>5</v>
      </c>
      <c r="D1545" s="459" t="s">
        <v>99</v>
      </c>
      <c r="E1545" s="470"/>
      <c r="F1545" s="471"/>
      <c r="G1545" s="470"/>
      <c r="H1545" s="481">
        <f t="shared" si="215"/>
        <v>8</v>
      </c>
      <c r="I1545" s="563">
        <f t="shared" si="216"/>
        <v>0</v>
      </c>
      <c r="J1545" s="563">
        <f t="shared" si="217"/>
        <v>8</v>
      </c>
      <c r="K1545" s="1101"/>
      <c r="L1545" s="1101"/>
      <c r="M1545" s="1781">
        <f t="shared" si="218"/>
        <v>18948</v>
      </c>
      <c r="N1545" s="475">
        <f t="shared" si="219"/>
        <v>18940</v>
      </c>
      <c r="O1545" s="427">
        <f t="shared" si="220"/>
        <v>45094</v>
      </c>
      <c r="Q1545" s="1563"/>
      <c r="R1545" s="554"/>
    </row>
    <row r="1546" spans="1:18" s="118" customFormat="1" ht="18" customHeight="1" x14ac:dyDescent="0.2">
      <c r="A1546" s="468" t="str">
        <f t="shared" si="194"/>
        <v>23</v>
      </c>
      <c r="B1546" s="435">
        <v>45095</v>
      </c>
      <c r="C1546" s="469" t="s">
        <v>100</v>
      </c>
      <c r="D1546" s="459" t="s">
        <v>99</v>
      </c>
      <c r="E1546" s="470"/>
      <c r="F1546" s="471"/>
      <c r="G1546" s="470"/>
      <c r="H1546" s="481">
        <f t="shared" si="215"/>
        <v>8</v>
      </c>
      <c r="I1546" s="563">
        <f t="shared" si="216"/>
        <v>0</v>
      </c>
      <c r="J1546" s="563">
        <f t="shared" si="217"/>
        <v>8</v>
      </c>
      <c r="K1546" s="1101"/>
      <c r="L1546" s="1101"/>
      <c r="M1546" s="1781">
        <f t="shared" si="218"/>
        <v>18948</v>
      </c>
      <c r="N1546" s="475">
        <f t="shared" si="219"/>
        <v>18940</v>
      </c>
      <c r="O1546" s="427">
        <f t="shared" si="220"/>
        <v>45095</v>
      </c>
      <c r="Q1546" s="1563"/>
      <c r="R1546" s="554"/>
    </row>
    <row r="1547" spans="1:18" s="118" customFormat="1" ht="18" customHeight="1" x14ac:dyDescent="0.2">
      <c r="A1547" s="476" t="str">
        <f t="shared" si="194"/>
        <v>23</v>
      </c>
      <c r="B1547" s="427">
        <v>45096</v>
      </c>
      <c r="C1547" s="426" t="s">
        <v>0</v>
      </c>
      <c r="D1547" s="428" t="s">
        <v>98</v>
      </c>
      <c r="E1547" s="429">
        <v>1</v>
      </c>
      <c r="F1547" s="471">
        <v>2</v>
      </c>
      <c r="G1547" s="470">
        <v>1</v>
      </c>
      <c r="H1547" s="481">
        <f t="shared" si="215"/>
        <v>9</v>
      </c>
      <c r="I1547" s="431">
        <f t="shared" si="216"/>
        <v>0</v>
      </c>
      <c r="J1547" s="431">
        <f t="shared" si="217"/>
        <v>7</v>
      </c>
      <c r="K1547" s="1099"/>
      <c r="L1547" s="1099"/>
      <c r="M1547" s="1782">
        <f t="shared" si="218"/>
        <v>18950</v>
      </c>
      <c r="N1547" s="433">
        <f t="shared" si="219"/>
        <v>18941</v>
      </c>
      <c r="O1547" s="427">
        <f t="shared" si="220"/>
        <v>45096</v>
      </c>
      <c r="Q1547" s="1563"/>
      <c r="R1547" s="554"/>
    </row>
    <row r="1548" spans="1:18" s="118" customFormat="1" ht="18" customHeight="1" x14ac:dyDescent="0.2">
      <c r="A1548" s="476" t="str">
        <f t="shared" si="194"/>
        <v>23</v>
      </c>
      <c r="B1548" s="427">
        <v>45097</v>
      </c>
      <c r="C1548" s="426" t="s">
        <v>1</v>
      </c>
      <c r="D1548" s="428" t="s">
        <v>98</v>
      </c>
      <c r="E1548" s="429">
        <v>0</v>
      </c>
      <c r="F1548" s="471">
        <v>2</v>
      </c>
      <c r="G1548" s="470">
        <v>0</v>
      </c>
      <c r="H1548" s="481">
        <f t="shared" si="215"/>
        <v>11</v>
      </c>
      <c r="I1548" s="431">
        <f t="shared" si="216"/>
        <v>0</v>
      </c>
      <c r="J1548" s="431">
        <f t="shared" si="217"/>
        <v>9</v>
      </c>
      <c r="K1548" s="1099" t="s">
        <v>1553</v>
      </c>
      <c r="L1548" s="1099"/>
      <c r="M1548" s="1782">
        <f t="shared" si="218"/>
        <v>18952</v>
      </c>
      <c r="N1548" s="433">
        <f t="shared" si="219"/>
        <v>18941</v>
      </c>
      <c r="O1548" s="427">
        <f t="shared" si="220"/>
        <v>45097</v>
      </c>
      <c r="Q1548" s="1563"/>
      <c r="R1548" s="554"/>
    </row>
    <row r="1549" spans="1:18" s="118" customFormat="1" ht="18" customHeight="1" x14ac:dyDescent="0.2">
      <c r="A1549" s="476" t="str">
        <f t="shared" si="194"/>
        <v>23</v>
      </c>
      <c r="B1549" s="427">
        <v>45098</v>
      </c>
      <c r="C1549" s="426" t="s">
        <v>2</v>
      </c>
      <c r="D1549" s="428" t="s">
        <v>98</v>
      </c>
      <c r="E1549" s="429">
        <v>1</v>
      </c>
      <c r="F1549" s="471">
        <v>2</v>
      </c>
      <c r="G1549" s="470">
        <v>1</v>
      </c>
      <c r="H1549" s="481">
        <f t="shared" si="215"/>
        <v>12</v>
      </c>
      <c r="I1549" s="431">
        <f t="shared" si="216"/>
        <v>0</v>
      </c>
      <c r="J1549" s="431">
        <f t="shared" si="217"/>
        <v>10</v>
      </c>
      <c r="K1549" s="1099"/>
      <c r="L1549" s="1099"/>
      <c r="M1549" s="1782">
        <f t="shared" si="218"/>
        <v>18954</v>
      </c>
      <c r="N1549" s="433">
        <f t="shared" si="219"/>
        <v>18942</v>
      </c>
      <c r="O1549" s="427">
        <f t="shared" si="220"/>
        <v>45098</v>
      </c>
      <c r="Q1549" s="1563"/>
      <c r="R1549" s="554"/>
    </row>
    <row r="1550" spans="1:18" s="118" customFormat="1" ht="18" customHeight="1" x14ac:dyDescent="0.2">
      <c r="A1550" s="476" t="str">
        <f t="shared" si="194"/>
        <v>23</v>
      </c>
      <c r="B1550" s="427">
        <v>45099</v>
      </c>
      <c r="C1550" s="426" t="s">
        <v>3</v>
      </c>
      <c r="D1550" s="428" t="s">
        <v>98</v>
      </c>
      <c r="E1550" s="429">
        <v>0</v>
      </c>
      <c r="F1550" s="471">
        <v>2</v>
      </c>
      <c r="G1550" s="470">
        <v>0</v>
      </c>
      <c r="H1550" s="481">
        <f t="shared" si="215"/>
        <v>14</v>
      </c>
      <c r="I1550" s="431">
        <f t="shared" si="216"/>
        <v>0</v>
      </c>
      <c r="J1550" s="431">
        <f t="shared" si="217"/>
        <v>12</v>
      </c>
      <c r="K1550" s="1099" t="s">
        <v>1553</v>
      </c>
      <c r="L1550" s="1099"/>
      <c r="M1550" s="1782">
        <f t="shared" si="218"/>
        <v>18956</v>
      </c>
      <c r="N1550" s="433">
        <f t="shared" si="219"/>
        <v>18942</v>
      </c>
      <c r="O1550" s="427">
        <f t="shared" si="220"/>
        <v>45099</v>
      </c>
      <c r="Q1550" s="1563"/>
      <c r="R1550" s="554"/>
    </row>
    <row r="1551" spans="1:18" s="118" customFormat="1" ht="18" customHeight="1" x14ac:dyDescent="0.2">
      <c r="A1551" s="476" t="str">
        <f t="shared" si="194"/>
        <v>23</v>
      </c>
      <c r="B1551" s="427">
        <v>45100</v>
      </c>
      <c r="C1551" s="426" t="s">
        <v>4</v>
      </c>
      <c r="D1551" s="428" t="s">
        <v>98</v>
      </c>
      <c r="E1551" s="429">
        <v>1</v>
      </c>
      <c r="F1551" s="471">
        <v>2</v>
      </c>
      <c r="G1551" s="470">
        <v>1</v>
      </c>
      <c r="H1551" s="481">
        <f t="shared" si="215"/>
        <v>15</v>
      </c>
      <c r="I1551" s="431">
        <f t="shared" si="216"/>
        <v>0</v>
      </c>
      <c r="J1551" s="431">
        <f t="shared" si="217"/>
        <v>13</v>
      </c>
      <c r="K1551" s="1099"/>
      <c r="L1551" s="1099"/>
      <c r="M1551" s="1782">
        <f t="shared" si="218"/>
        <v>18958</v>
      </c>
      <c r="N1551" s="433">
        <f t="shared" si="219"/>
        <v>18943</v>
      </c>
      <c r="O1551" s="427">
        <f t="shared" si="220"/>
        <v>45100</v>
      </c>
      <c r="Q1551" s="1563"/>
      <c r="R1551" s="554"/>
    </row>
    <row r="1552" spans="1:18" s="118" customFormat="1" ht="18" customHeight="1" x14ac:dyDescent="0.2">
      <c r="A1552" s="468" t="str">
        <f t="shared" si="194"/>
        <v>23</v>
      </c>
      <c r="B1552" s="435">
        <v>45101</v>
      </c>
      <c r="C1552" s="469" t="s">
        <v>5</v>
      </c>
      <c r="D1552" s="459" t="s">
        <v>99</v>
      </c>
      <c r="E1552" s="470"/>
      <c r="F1552" s="471"/>
      <c r="G1552" s="470"/>
      <c r="H1552" s="481">
        <f t="shared" si="215"/>
        <v>15</v>
      </c>
      <c r="I1552" s="563">
        <f t="shared" si="216"/>
        <v>0</v>
      </c>
      <c r="J1552" s="563">
        <f t="shared" si="217"/>
        <v>15</v>
      </c>
      <c r="K1552" s="1101"/>
      <c r="L1552" s="1101"/>
      <c r="M1552" s="1781">
        <f t="shared" si="218"/>
        <v>18958</v>
      </c>
      <c r="N1552" s="475">
        <f t="shared" si="219"/>
        <v>18943</v>
      </c>
      <c r="O1552" s="427">
        <f t="shared" si="220"/>
        <v>45101</v>
      </c>
      <c r="Q1552" s="1563"/>
      <c r="R1552" s="554"/>
    </row>
    <row r="1553" spans="1:18" s="118" customFormat="1" ht="18" customHeight="1" x14ac:dyDescent="0.2">
      <c r="A1553" s="468" t="str">
        <f t="shared" si="194"/>
        <v>23</v>
      </c>
      <c r="B1553" s="435">
        <v>45102</v>
      </c>
      <c r="C1553" s="469" t="s">
        <v>100</v>
      </c>
      <c r="D1553" s="459" t="s">
        <v>99</v>
      </c>
      <c r="E1553" s="470"/>
      <c r="F1553" s="471"/>
      <c r="G1553" s="470"/>
      <c r="H1553" s="481">
        <f t="shared" si="215"/>
        <v>15</v>
      </c>
      <c r="I1553" s="563">
        <f t="shared" si="216"/>
        <v>0</v>
      </c>
      <c r="J1553" s="563">
        <f t="shared" si="217"/>
        <v>15</v>
      </c>
      <c r="K1553" s="1101"/>
      <c r="L1553" s="1101"/>
      <c r="M1553" s="1781">
        <f t="shared" si="218"/>
        <v>18958</v>
      </c>
      <c r="N1553" s="475">
        <f t="shared" si="219"/>
        <v>18943</v>
      </c>
      <c r="O1553" s="427">
        <f t="shared" si="220"/>
        <v>45102</v>
      </c>
      <c r="Q1553" s="1563"/>
      <c r="R1553" s="554"/>
    </row>
    <row r="1554" spans="1:18" s="118" customFormat="1" ht="18" customHeight="1" x14ac:dyDescent="0.2">
      <c r="A1554" s="476" t="str">
        <f t="shared" si="194"/>
        <v>23</v>
      </c>
      <c r="B1554" s="427">
        <v>45103</v>
      </c>
      <c r="C1554" s="426" t="s">
        <v>0</v>
      </c>
      <c r="D1554" s="428" t="s">
        <v>98</v>
      </c>
      <c r="E1554" s="429">
        <v>0</v>
      </c>
      <c r="F1554" s="471">
        <v>2</v>
      </c>
      <c r="G1554" s="470">
        <v>0</v>
      </c>
      <c r="H1554" s="481">
        <f t="shared" si="215"/>
        <v>17</v>
      </c>
      <c r="I1554" s="431">
        <f t="shared" si="216"/>
        <v>0</v>
      </c>
      <c r="J1554" s="431">
        <f t="shared" si="217"/>
        <v>15</v>
      </c>
      <c r="K1554" s="1099"/>
      <c r="L1554" s="1099"/>
      <c r="M1554" s="1782">
        <f t="shared" si="218"/>
        <v>18960</v>
      </c>
      <c r="N1554" s="433">
        <f t="shared" si="219"/>
        <v>18943</v>
      </c>
      <c r="O1554" s="427">
        <f t="shared" si="220"/>
        <v>45103</v>
      </c>
      <c r="Q1554" s="1563"/>
      <c r="R1554" s="554"/>
    </row>
    <row r="1555" spans="1:18" s="118" customFormat="1" ht="18" customHeight="1" x14ac:dyDescent="0.2">
      <c r="A1555" s="476" t="str">
        <f t="shared" si="194"/>
        <v>23</v>
      </c>
      <c r="B1555" s="427">
        <v>45104</v>
      </c>
      <c r="C1555" s="426" t="s">
        <v>1</v>
      </c>
      <c r="D1555" s="428" t="s">
        <v>98</v>
      </c>
      <c r="E1555" s="429">
        <v>0</v>
      </c>
      <c r="F1555" s="471">
        <v>2</v>
      </c>
      <c r="G1555" s="470">
        <v>0</v>
      </c>
      <c r="H1555" s="481">
        <f t="shared" si="215"/>
        <v>19</v>
      </c>
      <c r="I1555" s="431">
        <f t="shared" si="216"/>
        <v>0</v>
      </c>
      <c r="J1555" s="431">
        <f t="shared" si="217"/>
        <v>17</v>
      </c>
      <c r="K1555" s="1099"/>
      <c r="L1555" s="1099"/>
      <c r="M1555" s="1782">
        <f t="shared" si="218"/>
        <v>18962</v>
      </c>
      <c r="N1555" s="433">
        <f t="shared" si="219"/>
        <v>18943</v>
      </c>
      <c r="O1555" s="427">
        <f t="shared" si="220"/>
        <v>45104</v>
      </c>
      <c r="Q1555" s="1563"/>
      <c r="R1555" s="554"/>
    </row>
    <row r="1556" spans="1:18" s="118" customFormat="1" ht="18" customHeight="1" x14ac:dyDescent="0.2">
      <c r="A1556" s="476" t="str">
        <f t="shared" si="194"/>
        <v>23</v>
      </c>
      <c r="B1556" s="427">
        <v>45105</v>
      </c>
      <c r="C1556" s="426" t="s">
        <v>2</v>
      </c>
      <c r="D1556" s="428" t="s">
        <v>98</v>
      </c>
      <c r="E1556" s="429">
        <v>0</v>
      </c>
      <c r="F1556" s="471">
        <v>2</v>
      </c>
      <c r="G1556" s="470">
        <v>0</v>
      </c>
      <c r="H1556" s="481">
        <f t="shared" si="215"/>
        <v>21</v>
      </c>
      <c r="I1556" s="431">
        <f t="shared" si="216"/>
        <v>0</v>
      </c>
      <c r="J1556" s="431">
        <f t="shared" si="217"/>
        <v>19</v>
      </c>
      <c r="K1556" s="1099"/>
      <c r="L1556" s="1099"/>
      <c r="M1556" s="1782">
        <f t="shared" si="218"/>
        <v>18964</v>
      </c>
      <c r="N1556" s="433">
        <f t="shared" si="219"/>
        <v>18943</v>
      </c>
      <c r="O1556" s="427">
        <f t="shared" si="220"/>
        <v>45105</v>
      </c>
      <c r="Q1556" s="1563"/>
      <c r="R1556" s="554"/>
    </row>
    <row r="1557" spans="1:18" s="118" customFormat="1" ht="18" customHeight="1" x14ac:dyDescent="0.2">
      <c r="A1557" s="476" t="str">
        <f t="shared" si="194"/>
        <v>23</v>
      </c>
      <c r="B1557" s="427">
        <v>45106</v>
      </c>
      <c r="C1557" s="426" t="s">
        <v>3</v>
      </c>
      <c r="D1557" s="428" t="s">
        <v>98</v>
      </c>
      <c r="E1557" s="429">
        <v>2</v>
      </c>
      <c r="F1557" s="471">
        <v>2</v>
      </c>
      <c r="G1557" s="470">
        <v>2</v>
      </c>
      <c r="H1557" s="481">
        <f t="shared" si="215"/>
        <v>21</v>
      </c>
      <c r="I1557" s="431">
        <f t="shared" si="216"/>
        <v>0</v>
      </c>
      <c r="J1557" s="431">
        <f t="shared" si="217"/>
        <v>19</v>
      </c>
      <c r="K1557" s="1099"/>
      <c r="L1557" s="1099"/>
      <c r="M1557" s="1782">
        <f t="shared" si="218"/>
        <v>18966</v>
      </c>
      <c r="N1557" s="433">
        <f t="shared" si="219"/>
        <v>18945</v>
      </c>
      <c r="O1557" s="427">
        <f t="shared" si="220"/>
        <v>45106</v>
      </c>
      <c r="Q1557" s="1563"/>
      <c r="R1557" s="554"/>
    </row>
    <row r="1558" spans="1:18" s="118" customFormat="1" ht="18" customHeight="1" x14ac:dyDescent="0.2">
      <c r="A1558" s="476" t="str">
        <f t="shared" si="194"/>
        <v>23</v>
      </c>
      <c r="B1558" s="427">
        <v>45107</v>
      </c>
      <c r="C1558" s="426" t="s">
        <v>4</v>
      </c>
      <c r="D1558" s="428" t="s">
        <v>98</v>
      </c>
      <c r="E1558" s="429">
        <v>2</v>
      </c>
      <c r="F1558" s="471">
        <v>2</v>
      </c>
      <c r="G1558" s="470">
        <v>2</v>
      </c>
      <c r="H1558" s="481">
        <f t="shared" si="215"/>
        <v>21</v>
      </c>
      <c r="I1558" s="431">
        <f t="shared" si="216"/>
        <v>0</v>
      </c>
      <c r="J1558" s="431">
        <f t="shared" si="217"/>
        <v>19</v>
      </c>
      <c r="K1558" s="1099"/>
      <c r="L1558" s="1099"/>
      <c r="M1558" s="1782">
        <f t="shared" si="218"/>
        <v>18968</v>
      </c>
      <c r="N1558" s="433">
        <f t="shared" si="219"/>
        <v>18947</v>
      </c>
      <c r="O1558" s="427">
        <f t="shared" si="220"/>
        <v>45107</v>
      </c>
      <c r="Q1558" s="1563"/>
      <c r="R1558" s="554"/>
    </row>
    <row r="1559" spans="1:18" s="118" customFormat="1" ht="18" customHeight="1" x14ac:dyDescent="0.2">
      <c r="A1559" s="468" t="str">
        <f t="shared" si="194"/>
        <v>23</v>
      </c>
      <c r="B1559" s="435">
        <v>45108</v>
      </c>
      <c r="C1559" s="469" t="s">
        <v>5</v>
      </c>
      <c r="D1559" s="459" t="s">
        <v>99</v>
      </c>
      <c r="E1559" s="470"/>
      <c r="F1559" s="471"/>
      <c r="G1559" s="470"/>
      <c r="H1559" s="481">
        <f t="shared" si="215"/>
        <v>21</v>
      </c>
      <c r="I1559" s="563">
        <f t="shared" si="216"/>
        <v>0</v>
      </c>
      <c r="J1559" s="563">
        <f t="shared" si="217"/>
        <v>21</v>
      </c>
      <c r="K1559" s="1101"/>
      <c r="L1559" s="1101"/>
      <c r="M1559" s="1781">
        <f t="shared" si="218"/>
        <v>18968</v>
      </c>
      <c r="N1559" s="475">
        <f t="shared" si="219"/>
        <v>18947</v>
      </c>
      <c r="O1559" s="427">
        <f t="shared" si="220"/>
        <v>45108</v>
      </c>
      <c r="Q1559" s="1563"/>
      <c r="R1559" s="554"/>
    </row>
    <row r="1560" spans="1:18" s="118" customFormat="1" ht="18" customHeight="1" x14ac:dyDescent="0.2">
      <c r="A1560" s="468" t="str">
        <f t="shared" si="194"/>
        <v>23</v>
      </c>
      <c r="B1560" s="435">
        <v>45109</v>
      </c>
      <c r="C1560" s="469" t="s">
        <v>100</v>
      </c>
      <c r="D1560" s="459" t="s">
        <v>99</v>
      </c>
      <c r="E1560" s="470"/>
      <c r="F1560" s="471"/>
      <c r="G1560" s="470"/>
      <c r="H1560" s="481">
        <f t="shared" si="215"/>
        <v>21</v>
      </c>
      <c r="I1560" s="563">
        <f t="shared" si="216"/>
        <v>0</v>
      </c>
      <c r="J1560" s="563">
        <f t="shared" si="217"/>
        <v>21</v>
      </c>
      <c r="K1560" s="1101"/>
      <c r="L1560" s="1101"/>
      <c r="M1560" s="1781">
        <f t="shared" si="218"/>
        <v>18968</v>
      </c>
      <c r="N1560" s="475">
        <f t="shared" si="219"/>
        <v>18947</v>
      </c>
      <c r="O1560" s="427">
        <f t="shared" si="220"/>
        <v>45109</v>
      </c>
      <c r="Q1560" s="1563"/>
      <c r="R1560" s="554"/>
    </row>
    <row r="1561" spans="1:18" s="118" customFormat="1" ht="18" customHeight="1" x14ac:dyDescent="0.2">
      <c r="A1561" s="476" t="str">
        <f t="shared" si="194"/>
        <v>23</v>
      </c>
      <c r="B1561" s="427">
        <v>45110</v>
      </c>
      <c r="C1561" s="426" t="s">
        <v>0</v>
      </c>
      <c r="D1561" s="428" t="s">
        <v>98</v>
      </c>
      <c r="E1561" s="429">
        <v>2</v>
      </c>
      <c r="F1561" s="471">
        <v>2</v>
      </c>
      <c r="G1561" s="470">
        <v>2</v>
      </c>
      <c r="H1561" s="481">
        <f t="shared" si="215"/>
        <v>21</v>
      </c>
      <c r="I1561" s="431">
        <f t="shared" si="216"/>
        <v>0</v>
      </c>
      <c r="J1561" s="431">
        <f t="shared" si="217"/>
        <v>19</v>
      </c>
      <c r="K1561" s="1099"/>
      <c r="L1561" s="1099"/>
      <c r="M1561" s="1782">
        <f t="shared" si="218"/>
        <v>18970</v>
      </c>
      <c r="N1561" s="433">
        <f t="shared" si="219"/>
        <v>18949</v>
      </c>
      <c r="O1561" s="427">
        <f t="shared" si="220"/>
        <v>45110</v>
      </c>
      <c r="Q1561" s="1563"/>
      <c r="R1561" s="554"/>
    </row>
    <row r="1562" spans="1:18" s="118" customFormat="1" ht="18" customHeight="1" x14ac:dyDescent="0.2">
      <c r="A1562" s="476" t="str">
        <f t="shared" si="194"/>
        <v>23</v>
      </c>
      <c r="B1562" s="427">
        <v>45111</v>
      </c>
      <c r="C1562" s="426" t="s">
        <v>1</v>
      </c>
      <c r="D1562" s="428" t="s">
        <v>98</v>
      </c>
      <c r="E1562" s="429">
        <v>6</v>
      </c>
      <c r="F1562" s="471">
        <v>4</v>
      </c>
      <c r="G1562" s="470">
        <v>6</v>
      </c>
      <c r="H1562" s="481">
        <f t="shared" si="215"/>
        <v>19</v>
      </c>
      <c r="I1562" s="431">
        <f t="shared" si="216"/>
        <v>0</v>
      </c>
      <c r="J1562" s="431">
        <f t="shared" si="217"/>
        <v>15</v>
      </c>
      <c r="K1562" s="1099" t="s">
        <v>1555</v>
      </c>
      <c r="L1562" s="1099"/>
      <c r="M1562" s="1782">
        <f t="shared" si="218"/>
        <v>18974</v>
      </c>
      <c r="N1562" s="433">
        <f t="shared" si="219"/>
        <v>18955</v>
      </c>
      <c r="O1562" s="427">
        <f t="shared" si="220"/>
        <v>45111</v>
      </c>
      <c r="Q1562" s="1563"/>
      <c r="R1562" s="554"/>
    </row>
    <row r="1563" spans="1:18" s="118" customFormat="1" ht="18" customHeight="1" x14ac:dyDescent="0.2">
      <c r="A1563" s="476" t="str">
        <f t="shared" ref="A1563:A1626" si="221">TEXT(B1563,"YY")</f>
        <v>23</v>
      </c>
      <c r="B1563" s="427">
        <v>45112</v>
      </c>
      <c r="C1563" s="426" t="s">
        <v>2</v>
      </c>
      <c r="D1563" s="428" t="s">
        <v>98</v>
      </c>
      <c r="E1563" s="429">
        <v>6</v>
      </c>
      <c r="F1563" s="471">
        <v>4</v>
      </c>
      <c r="G1563" s="470">
        <v>6</v>
      </c>
      <c r="H1563" s="481">
        <f t="shared" si="215"/>
        <v>17</v>
      </c>
      <c r="I1563" s="431">
        <f t="shared" si="216"/>
        <v>0</v>
      </c>
      <c r="J1563" s="431">
        <f t="shared" si="217"/>
        <v>13</v>
      </c>
      <c r="K1563" s="1099" t="s">
        <v>1555</v>
      </c>
      <c r="L1563" s="1099"/>
      <c r="M1563" s="1782">
        <f t="shared" si="218"/>
        <v>18978</v>
      </c>
      <c r="N1563" s="433">
        <f t="shared" si="219"/>
        <v>18961</v>
      </c>
      <c r="O1563" s="427">
        <f t="shared" si="220"/>
        <v>45112</v>
      </c>
      <c r="Q1563" s="1563"/>
      <c r="R1563" s="554"/>
    </row>
    <row r="1564" spans="1:18" s="118" customFormat="1" ht="18" customHeight="1" x14ac:dyDescent="0.2">
      <c r="A1564" s="476" t="str">
        <f t="shared" si="221"/>
        <v>23</v>
      </c>
      <c r="B1564" s="427">
        <v>45113</v>
      </c>
      <c r="C1564" s="426" t="s">
        <v>3</v>
      </c>
      <c r="D1564" s="428" t="s">
        <v>98</v>
      </c>
      <c r="E1564" s="429">
        <v>6</v>
      </c>
      <c r="F1564" s="471">
        <v>4</v>
      </c>
      <c r="G1564" s="470">
        <v>6</v>
      </c>
      <c r="H1564" s="481">
        <f t="shared" si="215"/>
        <v>15</v>
      </c>
      <c r="I1564" s="431">
        <f t="shared" si="216"/>
        <v>0</v>
      </c>
      <c r="J1564" s="431">
        <f t="shared" si="217"/>
        <v>11</v>
      </c>
      <c r="K1564" s="1099" t="s">
        <v>1555</v>
      </c>
      <c r="L1564" s="1099"/>
      <c r="M1564" s="1782">
        <f t="shared" si="218"/>
        <v>18982</v>
      </c>
      <c r="N1564" s="433">
        <f t="shared" si="219"/>
        <v>18967</v>
      </c>
      <c r="O1564" s="427">
        <f t="shared" si="220"/>
        <v>45113</v>
      </c>
      <c r="Q1564" s="1563"/>
      <c r="R1564" s="554"/>
    </row>
    <row r="1565" spans="1:18" s="118" customFormat="1" ht="18" customHeight="1" x14ac:dyDescent="0.2">
      <c r="A1565" s="476" t="str">
        <f t="shared" si="221"/>
        <v>23</v>
      </c>
      <c r="B1565" s="427">
        <v>45114</v>
      </c>
      <c r="C1565" s="426" t="s">
        <v>4</v>
      </c>
      <c r="D1565" s="428" t="s">
        <v>98</v>
      </c>
      <c r="E1565" s="429">
        <v>6</v>
      </c>
      <c r="F1565" s="471">
        <v>4</v>
      </c>
      <c r="G1565" s="470">
        <v>6</v>
      </c>
      <c r="H1565" s="481">
        <f t="shared" si="215"/>
        <v>13</v>
      </c>
      <c r="I1565" s="431">
        <f t="shared" si="216"/>
        <v>0</v>
      </c>
      <c r="J1565" s="431">
        <f t="shared" si="217"/>
        <v>9</v>
      </c>
      <c r="K1565" s="1099"/>
      <c r="L1565" s="1099"/>
      <c r="M1565" s="1782">
        <f t="shared" si="218"/>
        <v>18986</v>
      </c>
      <c r="N1565" s="433">
        <f t="shared" si="219"/>
        <v>18973</v>
      </c>
      <c r="O1565" s="427">
        <f t="shared" si="220"/>
        <v>45114</v>
      </c>
      <c r="Q1565" s="1563"/>
      <c r="R1565" s="554"/>
    </row>
    <row r="1566" spans="1:18" s="118" customFormat="1" ht="18" customHeight="1" x14ac:dyDescent="0.2">
      <c r="A1566" s="468" t="str">
        <f t="shared" si="221"/>
        <v>23</v>
      </c>
      <c r="B1566" s="435">
        <v>45115</v>
      </c>
      <c r="C1566" s="469" t="s">
        <v>5</v>
      </c>
      <c r="D1566" s="459" t="s">
        <v>99</v>
      </c>
      <c r="E1566" s="470"/>
      <c r="F1566" s="471"/>
      <c r="G1566" s="470"/>
      <c r="H1566" s="481">
        <f t="shared" si="215"/>
        <v>13</v>
      </c>
      <c r="I1566" s="563">
        <f t="shared" si="216"/>
        <v>0</v>
      </c>
      <c r="J1566" s="563">
        <f t="shared" si="217"/>
        <v>13</v>
      </c>
      <c r="K1566" s="1101"/>
      <c r="L1566" s="1101"/>
      <c r="M1566" s="1781">
        <f t="shared" si="218"/>
        <v>18986</v>
      </c>
      <c r="N1566" s="475">
        <f t="shared" si="219"/>
        <v>18973</v>
      </c>
      <c r="O1566" s="427">
        <f t="shared" si="220"/>
        <v>45115</v>
      </c>
      <c r="Q1566" s="1563"/>
      <c r="R1566" s="554"/>
    </row>
    <row r="1567" spans="1:18" s="118" customFormat="1" ht="18" customHeight="1" x14ac:dyDescent="0.2">
      <c r="A1567" s="468" t="str">
        <f t="shared" si="221"/>
        <v>23</v>
      </c>
      <c r="B1567" s="435">
        <v>45116</v>
      </c>
      <c r="C1567" s="469" t="s">
        <v>100</v>
      </c>
      <c r="D1567" s="459" t="s">
        <v>99</v>
      </c>
      <c r="E1567" s="470"/>
      <c r="F1567" s="471"/>
      <c r="G1567" s="470"/>
      <c r="H1567" s="481">
        <f t="shared" si="215"/>
        <v>13</v>
      </c>
      <c r="I1567" s="563">
        <f t="shared" si="216"/>
        <v>0</v>
      </c>
      <c r="J1567" s="563">
        <f t="shared" si="217"/>
        <v>13</v>
      </c>
      <c r="K1567" s="1101"/>
      <c r="L1567" s="1101"/>
      <c r="M1567" s="1781">
        <f t="shared" si="218"/>
        <v>18986</v>
      </c>
      <c r="N1567" s="475">
        <f t="shared" si="219"/>
        <v>18973</v>
      </c>
      <c r="O1567" s="427">
        <f t="shared" si="220"/>
        <v>45116</v>
      </c>
      <c r="Q1567" s="1563"/>
      <c r="R1567" s="554"/>
    </row>
    <row r="1568" spans="1:18" s="118" customFormat="1" ht="18" customHeight="1" x14ac:dyDescent="0.2">
      <c r="A1568" s="476" t="str">
        <f t="shared" si="221"/>
        <v>23</v>
      </c>
      <c r="B1568" s="427">
        <v>45117</v>
      </c>
      <c r="C1568" s="426" t="s">
        <v>0</v>
      </c>
      <c r="D1568" s="428" t="s">
        <v>98</v>
      </c>
      <c r="E1568" s="429">
        <v>5</v>
      </c>
      <c r="F1568" s="471">
        <v>4</v>
      </c>
      <c r="G1568" s="470">
        <v>5</v>
      </c>
      <c r="H1568" s="481">
        <f t="shared" si="215"/>
        <v>12</v>
      </c>
      <c r="I1568" s="431">
        <f t="shared" si="216"/>
        <v>0</v>
      </c>
      <c r="J1568" s="431">
        <f t="shared" si="217"/>
        <v>8</v>
      </c>
      <c r="K1568" s="1099"/>
      <c r="L1568" s="1099"/>
      <c r="M1568" s="1782">
        <f t="shared" si="218"/>
        <v>18990</v>
      </c>
      <c r="N1568" s="433">
        <f t="shared" si="219"/>
        <v>18978</v>
      </c>
      <c r="O1568" s="427">
        <f t="shared" si="220"/>
        <v>45117</v>
      </c>
      <c r="Q1568" s="1563"/>
      <c r="R1568" s="554"/>
    </row>
    <row r="1569" spans="1:18" s="118" customFormat="1" ht="18" customHeight="1" x14ac:dyDescent="0.2">
      <c r="A1569" s="476" t="str">
        <f t="shared" si="221"/>
        <v>23</v>
      </c>
      <c r="B1569" s="427">
        <v>45118</v>
      </c>
      <c r="C1569" s="426" t="s">
        <v>1</v>
      </c>
      <c r="D1569" s="428" t="s">
        <v>98</v>
      </c>
      <c r="E1569" s="429">
        <v>5</v>
      </c>
      <c r="F1569" s="471">
        <v>5</v>
      </c>
      <c r="G1569" s="470">
        <v>5</v>
      </c>
      <c r="H1569" s="481">
        <f t="shared" si="215"/>
        <v>12</v>
      </c>
      <c r="I1569" s="431">
        <f t="shared" si="216"/>
        <v>0</v>
      </c>
      <c r="J1569" s="431">
        <f t="shared" si="217"/>
        <v>7</v>
      </c>
      <c r="K1569" s="1099"/>
      <c r="L1569" s="1099"/>
      <c r="M1569" s="1782">
        <f t="shared" si="218"/>
        <v>18995</v>
      </c>
      <c r="N1569" s="433">
        <f t="shared" si="219"/>
        <v>18983</v>
      </c>
      <c r="O1569" s="427">
        <f t="shared" si="220"/>
        <v>45118</v>
      </c>
      <c r="Q1569" s="1563"/>
      <c r="R1569" s="554"/>
    </row>
    <row r="1570" spans="1:18" s="118" customFormat="1" ht="18" customHeight="1" x14ac:dyDescent="0.2">
      <c r="A1570" s="476" t="str">
        <f t="shared" si="221"/>
        <v>23</v>
      </c>
      <c r="B1570" s="427">
        <v>45119</v>
      </c>
      <c r="C1570" s="426" t="s">
        <v>2</v>
      </c>
      <c r="D1570" s="428" t="s">
        <v>98</v>
      </c>
      <c r="E1570" s="429">
        <v>6</v>
      </c>
      <c r="F1570" s="471">
        <v>5</v>
      </c>
      <c r="G1570" s="470">
        <v>6</v>
      </c>
      <c r="H1570" s="481">
        <f t="shared" si="215"/>
        <v>11</v>
      </c>
      <c r="I1570" s="431">
        <f t="shared" si="216"/>
        <v>0</v>
      </c>
      <c r="J1570" s="431">
        <f t="shared" si="217"/>
        <v>6</v>
      </c>
      <c r="K1570" s="1099"/>
      <c r="L1570" s="1099"/>
      <c r="M1570" s="1782">
        <f t="shared" si="218"/>
        <v>19000</v>
      </c>
      <c r="N1570" s="433">
        <f t="shared" si="219"/>
        <v>18989</v>
      </c>
      <c r="O1570" s="427">
        <f t="shared" si="220"/>
        <v>45119</v>
      </c>
      <c r="Q1570" s="1563"/>
      <c r="R1570" s="554"/>
    </row>
    <row r="1571" spans="1:18" s="118" customFormat="1" ht="18" customHeight="1" x14ac:dyDescent="0.2">
      <c r="A1571" s="476" t="str">
        <f t="shared" si="221"/>
        <v>23</v>
      </c>
      <c r="B1571" s="427">
        <v>45120</v>
      </c>
      <c r="C1571" s="426" t="s">
        <v>3</v>
      </c>
      <c r="D1571" s="428" t="s">
        <v>98</v>
      </c>
      <c r="E1571" s="429">
        <v>6</v>
      </c>
      <c r="F1571" s="471">
        <v>6</v>
      </c>
      <c r="G1571" s="470">
        <v>6</v>
      </c>
      <c r="H1571" s="481">
        <f t="shared" si="215"/>
        <v>11</v>
      </c>
      <c r="I1571" s="431">
        <f t="shared" si="216"/>
        <v>0</v>
      </c>
      <c r="J1571" s="431">
        <f t="shared" si="217"/>
        <v>5</v>
      </c>
      <c r="K1571" s="1099"/>
      <c r="L1571" s="1099"/>
      <c r="M1571" s="1782">
        <f t="shared" si="218"/>
        <v>19006</v>
      </c>
      <c r="N1571" s="433">
        <f t="shared" si="219"/>
        <v>18995</v>
      </c>
      <c r="O1571" s="427">
        <f t="shared" si="220"/>
        <v>45120</v>
      </c>
      <c r="Q1571" s="1563"/>
      <c r="R1571" s="554"/>
    </row>
    <row r="1572" spans="1:18" s="118" customFormat="1" ht="18" customHeight="1" x14ac:dyDescent="0.2">
      <c r="A1572" s="476" t="str">
        <f t="shared" si="221"/>
        <v>23</v>
      </c>
      <c r="B1572" s="427">
        <v>45121</v>
      </c>
      <c r="C1572" s="426" t="s">
        <v>4</v>
      </c>
      <c r="D1572" s="428" t="s">
        <v>98</v>
      </c>
      <c r="E1572" s="429">
        <v>5</v>
      </c>
      <c r="F1572" s="471">
        <v>6</v>
      </c>
      <c r="G1572" s="470">
        <v>5</v>
      </c>
      <c r="H1572" s="481">
        <f t="shared" si="215"/>
        <v>12</v>
      </c>
      <c r="I1572" s="431">
        <f t="shared" si="216"/>
        <v>0</v>
      </c>
      <c r="J1572" s="431">
        <f t="shared" si="217"/>
        <v>6</v>
      </c>
      <c r="K1572" s="1099"/>
      <c r="L1572" s="1099"/>
      <c r="M1572" s="1782">
        <f t="shared" si="218"/>
        <v>19012</v>
      </c>
      <c r="N1572" s="433">
        <f t="shared" si="219"/>
        <v>19000</v>
      </c>
      <c r="O1572" s="427">
        <f t="shared" si="220"/>
        <v>45121</v>
      </c>
      <c r="Q1572" s="1563"/>
      <c r="R1572" s="554"/>
    </row>
    <row r="1573" spans="1:18" s="118" customFormat="1" ht="18" customHeight="1" x14ac:dyDescent="0.2">
      <c r="A1573" s="747" t="str">
        <f t="shared" si="221"/>
        <v>23</v>
      </c>
      <c r="B1573" s="748">
        <v>45122</v>
      </c>
      <c r="C1573" s="749" t="s">
        <v>5</v>
      </c>
      <c r="D1573" s="732" t="s">
        <v>99</v>
      </c>
      <c r="E1573" s="1095"/>
      <c r="F1573" s="1096"/>
      <c r="G1573" s="1095"/>
      <c r="H1573" s="1097">
        <f t="shared" si="215"/>
        <v>12</v>
      </c>
      <c r="I1573" s="1098">
        <f t="shared" si="216"/>
        <v>0</v>
      </c>
      <c r="J1573" s="1098">
        <f t="shared" si="217"/>
        <v>12</v>
      </c>
      <c r="K1573" s="1100"/>
      <c r="L1573" s="1100"/>
      <c r="M1573" s="1787">
        <f t="shared" si="218"/>
        <v>19012</v>
      </c>
      <c r="N1573" s="739">
        <f t="shared" si="219"/>
        <v>19000</v>
      </c>
      <c r="O1573" s="427">
        <f t="shared" si="220"/>
        <v>45122</v>
      </c>
      <c r="Q1573" s="1563"/>
      <c r="R1573" s="554"/>
    </row>
    <row r="1574" spans="1:18" s="118" customFormat="1" ht="18" customHeight="1" x14ac:dyDescent="0.2">
      <c r="A1574" s="747" t="str">
        <f t="shared" si="221"/>
        <v>23</v>
      </c>
      <c r="B1574" s="748">
        <v>45123</v>
      </c>
      <c r="C1574" s="749" t="s">
        <v>100</v>
      </c>
      <c r="D1574" s="732" t="s">
        <v>99</v>
      </c>
      <c r="E1574" s="1095"/>
      <c r="F1574" s="1096"/>
      <c r="G1574" s="1095"/>
      <c r="H1574" s="1097">
        <f t="shared" si="215"/>
        <v>12</v>
      </c>
      <c r="I1574" s="1098">
        <f t="shared" si="216"/>
        <v>0</v>
      </c>
      <c r="J1574" s="1098">
        <f t="shared" si="217"/>
        <v>12</v>
      </c>
      <c r="K1574" s="1100"/>
      <c r="L1574" s="1100"/>
      <c r="M1574" s="1787">
        <f t="shared" si="218"/>
        <v>19012</v>
      </c>
      <c r="N1574" s="739">
        <f t="shared" si="219"/>
        <v>19000</v>
      </c>
      <c r="O1574" s="427">
        <f t="shared" si="220"/>
        <v>45123</v>
      </c>
      <c r="Q1574" s="1563"/>
      <c r="R1574" s="554"/>
    </row>
    <row r="1575" spans="1:18" s="118" customFormat="1" ht="18" customHeight="1" x14ac:dyDescent="0.2">
      <c r="A1575" s="747" t="str">
        <f t="shared" si="221"/>
        <v>23</v>
      </c>
      <c r="B1575" s="748">
        <v>45124</v>
      </c>
      <c r="C1575" s="749" t="s">
        <v>0</v>
      </c>
      <c r="D1575" s="732" t="s">
        <v>99</v>
      </c>
      <c r="E1575" s="1095"/>
      <c r="F1575" s="1096"/>
      <c r="G1575" s="1095"/>
      <c r="H1575" s="1097">
        <f t="shared" si="215"/>
        <v>12</v>
      </c>
      <c r="I1575" s="1098">
        <f t="shared" si="216"/>
        <v>0</v>
      </c>
      <c r="J1575" s="1098">
        <f t="shared" si="217"/>
        <v>12</v>
      </c>
      <c r="K1575" s="1100"/>
      <c r="L1575" s="1100"/>
      <c r="M1575" s="1787">
        <f t="shared" si="218"/>
        <v>19012</v>
      </c>
      <c r="N1575" s="739">
        <f t="shared" si="219"/>
        <v>19000</v>
      </c>
      <c r="O1575" s="427">
        <f t="shared" si="220"/>
        <v>45124</v>
      </c>
      <c r="Q1575" s="1563"/>
      <c r="R1575" s="554"/>
    </row>
    <row r="1576" spans="1:18" s="118" customFormat="1" ht="18" customHeight="1" x14ac:dyDescent="0.2">
      <c r="A1576" s="476" t="str">
        <f t="shared" si="221"/>
        <v>23</v>
      </c>
      <c r="B1576" s="427">
        <v>45125</v>
      </c>
      <c r="C1576" s="426" t="s">
        <v>1</v>
      </c>
      <c r="D1576" s="428" t="s">
        <v>98</v>
      </c>
      <c r="E1576" s="429">
        <v>5</v>
      </c>
      <c r="F1576" s="471">
        <v>6</v>
      </c>
      <c r="G1576" s="470">
        <v>5</v>
      </c>
      <c r="H1576" s="481">
        <f t="shared" si="215"/>
        <v>13</v>
      </c>
      <c r="I1576" s="431">
        <f t="shared" si="216"/>
        <v>0</v>
      </c>
      <c r="J1576" s="431">
        <f t="shared" si="217"/>
        <v>7</v>
      </c>
      <c r="K1576" s="1099"/>
      <c r="L1576" s="1099"/>
      <c r="M1576" s="1782">
        <f t="shared" si="218"/>
        <v>19018</v>
      </c>
      <c r="N1576" s="433">
        <f t="shared" si="219"/>
        <v>19005</v>
      </c>
      <c r="O1576" s="427">
        <f t="shared" si="220"/>
        <v>45125</v>
      </c>
      <c r="Q1576" s="1563"/>
      <c r="R1576" s="554"/>
    </row>
    <row r="1577" spans="1:18" s="118" customFormat="1" ht="18" customHeight="1" x14ac:dyDescent="0.2">
      <c r="A1577" s="476" t="str">
        <f t="shared" si="221"/>
        <v>23</v>
      </c>
      <c r="B1577" s="427">
        <v>45126</v>
      </c>
      <c r="C1577" s="426" t="s">
        <v>2</v>
      </c>
      <c r="D1577" s="428" t="s">
        <v>98</v>
      </c>
      <c r="E1577" s="429">
        <v>5</v>
      </c>
      <c r="F1577" s="471">
        <v>7</v>
      </c>
      <c r="G1577" s="470">
        <v>5</v>
      </c>
      <c r="H1577" s="481">
        <f t="shared" si="215"/>
        <v>15</v>
      </c>
      <c r="I1577" s="431">
        <f t="shared" si="216"/>
        <v>0</v>
      </c>
      <c r="J1577" s="431">
        <f t="shared" si="217"/>
        <v>8</v>
      </c>
      <c r="K1577" s="1099"/>
      <c r="L1577" s="1099"/>
      <c r="M1577" s="1782">
        <f t="shared" si="218"/>
        <v>19025</v>
      </c>
      <c r="N1577" s="433">
        <f t="shared" si="219"/>
        <v>19010</v>
      </c>
      <c r="O1577" s="427">
        <f t="shared" si="220"/>
        <v>45126</v>
      </c>
      <c r="Q1577" s="1563"/>
      <c r="R1577" s="554"/>
    </row>
    <row r="1578" spans="1:18" s="118" customFormat="1" ht="18" customHeight="1" x14ac:dyDescent="0.2">
      <c r="A1578" s="476" t="str">
        <f t="shared" si="221"/>
        <v>23</v>
      </c>
      <c r="B1578" s="427">
        <v>45127</v>
      </c>
      <c r="C1578" s="426" t="s">
        <v>3</v>
      </c>
      <c r="D1578" s="428" t="s">
        <v>98</v>
      </c>
      <c r="E1578" s="429">
        <v>4</v>
      </c>
      <c r="F1578" s="471">
        <v>7</v>
      </c>
      <c r="G1578" s="470">
        <v>4</v>
      </c>
      <c r="H1578" s="481">
        <f t="shared" si="215"/>
        <v>18</v>
      </c>
      <c r="I1578" s="431">
        <f t="shared" si="216"/>
        <v>0</v>
      </c>
      <c r="J1578" s="431">
        <f t="shared" si="217"/>
        <v>11</v>
      </c>
      <c r="K1578" s="1099"/>
      <c r="L1578" s="1099"/>
      <c r="M1578" s="1782">
        <f t="shared" si="218"/>
        <v>19032</v>
      </c>
      <c r="N1578" s="433">
        <f t="shared" si="219"/>
        <v>19014</v>
      </c>
      <c r="O1578" s="427">
        <f t="shared" si="220"/>
        <v>45127</v>
      </c>
      <c r="Q1578" s="1563"/>
      <c r="R1578" s="554"/>
    </row>
    <row r="1579" spans="1:18" s="118" customFormat="1" ht="18" customHeight="1" x14ac:dyDescent="0.2">
      <c r="A1579" s="476" t="str">
        <f t="shared" si="221"/>
        <v>23</v>
      </c>
      <c r="B1579" s="427">
        <v>45128</v>
      </c>
      <c r="C1579" s="426" t="s">
        <v>4</v>
      </c>
      <c r="D1579" s="428" t="s">
        <v>98</v>
      </c>
      <c r="E1579" s="429">
        <v>7</v>
      </c>
      <c r="F1579" s="471">
        <v>7</v>
      </c>
      <c r="G1579" s="470">
        <v>7</v>
      </c>
      <c r="H1579" s="481">
        <f t="shared" si="215"/>
        <v>18</v>
      </c>
      <c r="I1579" s="431">
        <f t="shared" si="216"/>
        <v>0</v>
      </c>
      <c r="J1579" s="431">
        <f t="shared" si="217"/>
        <v>11</v>
      </c>
      <c r="K1579" s="1099"/>
      <c r="L1579" s="1099"/>
      <c r="M1579" s="1782">
        <f t="shared" si="218"/>
        <v>19039</v>
      </c>
      <c r="N1579" s="433">
        <f t="shared" si="219"/>
        <v>19021</v>
      </c>
      <c r="O1579" s="427">
        <f t="shared" si="220"/>
        <v>45128</v>
      </c>
      <c r="Q1579" s="1563"/>
      <c r="R1579" s="554"/>
    </row>
    <row r="1580" spans="1:18" s="118" customFormat="1" ht="18" customHeight="1" x14ac:dyDescent="0.2">
      <c r="A1580" s="747" t="str">
        <f t="shared" si="221"/>
        <v>23</v>
      </c>
      <c r="B1580" s="748">
        <v>45129</v>
      </c>
      <c r="C1580" s="749" t="s">
        <v>5</v>
      </c>
      <c r="D1580" s="732" t="s">
        <v>99</v>
      </c>
      <c r="E1580" s="1095"/>
      <c r="F1580" s="1096"/>
      <c r="G1580" s="1095"/>
      <c r="H1580" s="1097">
        <f t="shared" si="215"/>
        <v>18</v>
      </c>
      <c r="I1580" s="1098">
        <f t="shared" si="216"/>
        <v>0</v>
      </c>
      <c r="J1580" s="1098">
        <f t="shared" si="217"/>
        <v>18</v>
      </c>
      <c r="K1580" s="733" t="s">
        <v>774</v>
      </c>
      <c r="L1580" s="733"/>
      <c r="M1580" s="1787">
        <f t="shared" si="218"/>
        <v>19039</v>
      </c>
      <c r="N1580" s="739">
        <f t="shared" si="219"/>
        <v>19021</v>
      </c>
      <c r="O1580" s="427">
        <f t="shared" si="220"/>
        <v>45129</v>
      </c>
      <c r="Q1580" s="1563"/>
      <c r="R1580" s="554"/>
    </row>
    <row r="1581" spans="1:18" s="118" customFormat="1" ht="18" customHeight="1" x14ac:dyDescent="0.2">
      <c r="A1581" s="747" t="str">
        <f t="shared" si="221"/>
        <v>23</v>
      </c>
      <c r="B1581" s="748">
        <v>45130</v>
      </c>
      <c r="C1581" s="749" t="s">
        <v>100</v>
      </c>
      <c r="D1581" s="732" t="s">
        <v>99</v>
      </c>
      <c r="E1581" s="1095"/>
      <c r="F1581" s="1096"/>
      <c r="G1581" s="1095"/>
      <c r="H1581" s="1097">
        <f t="shared" si="215"/>
        <v>18</v>
      </c>
      <c r="I1581" s="1098">
        <f t="shared" si="216"/>
        <v>0</v>
      </c>
      <c r="J1581" s="1098">
        <f t="shared" si="217"/>
        <v>18</v>
      </c>
      <c r="K1581" s="1100"/>
      <c r="L1581" s="1100"/>
      <c r="M1581" s="1787">
        <f t="shared" si="218"/>
        <v>19039</v>
      </c>
      <c r="N1581" s="739">
        <f t="shared" si="219"/>
        <v>19021</v>
      </c>
      <c r="O1581" s="427">
        <f t="shared" si="220"/>
        <v>45130</v>
      </c>
      <c r="Q1581" s="1563"/>
      <c r="R1581" s="554"/>
    </row>
    <row r="1582" spans="1:18" s="118" customFormat="1" ht="18" customHeight="1" x14ac:dyDescent="0.2">
      <c r="A1582" s="476" t="str">
        <f t="shared" si="221"/>
        <v>23</v>
      </c>
      <c r="B1582" s="427">
        <v>45131</v>
      </c>
      <c r="C1582" s="426" t="s">
        <v>0</v>
      </c>
      <c r="D1582" s="428" t="s">
        <v>98</v>
      </c>
      <c r="E1582" s="429">
        <v>7</v>
      </c>
      <c r="F1582" s="471">
        <v>7</v>
      </c>
      <c r="G1582" s="470">
        <v>7</v>
      </c>
      <c r="H1582" s="481">
        <f t="shared" si="215"/>
        <v>18</v>
      </c>
      <c r="I1582" s="431">
        <f t="shared" si="216"/>
        <v>0</v>
      </c>
      <c r="J1582" s="431">
        <f t="shared" si="217"/>
        <v>11</v>
      </c>
      <c r="K1582" s="1099"/>
      <c r="L1582" s="1099"/>
      <c r="M1582" s="1782">
        <f t="shared" si="218"/>
        <v>19046</v>
      </c>
      <c r="N1582" s="433">
        <f t="shared" si="219"/>
        <v>19028</v>
      </c>
      <c r="O1582" s="427">
        <f t="shared" si="220"/>
        <v>45131</v>
      </c>
      <c r="Q1582" s="1563"/>
      <c r="R1582" s="554"/>
    </row>
    <row r="1583" spans="1:18" s="118" customFormat="1" ht="18" customHeight="1" x14ac:dyDescent="0.2">
      <c r="A1583" s="476" t="str">
        <f t="shared" si="221"/>
        <v>23</v>
      </c>
      <c r="B1583" s="427">
        <v>45132</v>
      </c>
      <c r="C1583" s="426" t="s">
        <v>1</v>
      </c>
      <c r="D1583" s="428" t="s">
        <v>98</v>
      </c>
      <c r="E1583" s="429">
        <v>6</v>
      </c>
      <c r="F1583" s="471">
        <v>7</v>
      </c>
      <c r="G1583" s="470">
        <v>6</v>
      </c>
      <c r="H1583" s="481">
        <f t="shared" si="215"/>
        <v>19</v>
      </c>
      <c r="I1583" s="431">
        <f t="shared" si="216"/>
        <v>0</v>
      </c>
      <c r="J1583" s="431">
        <f t="shared" si="217"/>
        <v>12</v>
      </c>
      <c r="K1583" s="1099"/>
      <c r="L1583" s="1099"/>
      <c r="M1583" s="1782">
        <f t="shared" si="218"/>
        <v>19053</v>
      </c>
      <c r="N1583" s="433">
        <f t="shared" si="219"/>
        <v>19034</v>
      </c>
      <c r="O1583" s="427">
        <f t="shared" si="220"/>
        <v>45132</v>
      </c>
      <c r="Q1583" s="1563"/>
      <c r="R1583" s="554"/>
    </row>
    <row r="1584" spans="1:18" s="118" customFormat="1" ht="18" customHeight="1" x14ac:dyDescent="0.2">
      <c r="A1584" s="476" t="str">
        <f t="shared" si="221"/>
        <v>23</v>
      </c>
      <c r="B1584" s="427">
        <v>45133</v>
      </c>
      <c r="C1584" s="426" t="s">
        <v>2</v>
      </c>
      <c r="D1584" s="428" t="s">
        <v>98</v>
      </c>
      <c r="E1584" s="429">
        <v>5</v>
      </c>
      <c r="F1584" s="471">
        <v>8</v>
      </c>
      <c r="G1584" s="470">
        <v>5</v>
      </c>
      <c r="H1584" s="481">
        <f t="shared" si="215"/>
        <v>22</v>
      </c>
      <c r="I1584" s="431">
        <f t="shared" si="216"/>
        <v>0</v>
      </c>
      <c r="J1584" s="431">
        <f t="shared" si="217"/>
        <v>14</v>
      </c>
      <c r="K1584" s="1099"/>
      <c r="L1584" s="1099"/>
      <c r="M1584" s="1782">
        <f t="shared" si="218"/>
        <v>19061</v>
      </c>
      <c r="N1584" s="433">
        <f t="shared" si="219"/>
        <v>19039</v>
      </c>
      <c r="O1584" s="427">
        <f t="shared" si="220"/>
        <v>45133</v>
      </c>
      <c r="Q1584" s="1563"/>
      <c r="R1584" s="554"/>
    </row>
    <row r="1585" spans="1:18" s="118" customFormat="1" ht="18" customHeight="1" x14ac:dyDescent="0.2">
      <c r="A1585" s="476" t="str">
        <f t="shared" si="221"/>
        <v>23</v>
      </c>
      <c r="B1585" s="427">
        <v>45134</v>
      </c>
      <c r="C1585" s="426" t="s">
        <v>3</v>
      </c>
      <c r="D1585" s="428" t="s">
        <v>98</v>
      </c>
      <c r="E1585" s="429">
        <v>7</v>
      </c>
      <c r="F1585" s="471">
        <v>8</v>
      </c>
      <c r="G1585" s="470">
        <v>7</v>
      </c>
      <c r="H1585" s="481">
        <f t="shared" si="215"/>
        <v>23</v>
      </c>
      <c r="I1585" s="431">
        <f t="shared" si="216"/>
        <v>0</v>
      </c>
      <c r="J1585" s="431">
        <f t="shared" si="217"/>
        <v>15</v>
      </c>
      <c r="K1585" s="1099"/>
      <c r="L1585" s="1099"/>
      <c r="M1585" s="1782">
        <f t="shared" si="218"/>
        <v>19069</v>
      </c>
      <c r="N1585" s="433">
        <f t="shared" si="219"/>
        <v>19046</v>
      </c>
      <c r="O1585" s="427">
        <f t="shared" si="220"/>
        <v>45134</v>
      </c>
      <c r="Q1585" s="1563"/>
      <c r="R1585" s="554"/>
    </row>
    <row r="1586" spans="1:18" s="118" customFormat="1" ht="18" customHeight="1" x14ac:dyDescent="0.2">
      <c r="A1586" s="476" t="str">
        <f t="shared" si="221"/>
        <v>23</v>
      </c>
      <c r="B1586" s="427">
        <v>45135</v>
      </c>
      <c r="C1586" s="426" t="s">
        <v>4</v>
      </c>
      <c r="D1586" s="428" t="s">
        <v>98</v>
      </c>
      <c r="E1586" s="429">
        <v>8</v>
      </c>
      <c r="F1586" s="471">
        <v>8</v>
      </c>
      <c r="G1586" s="470">
        <v>8</v>
      </c>
      <c r="H1586" s="481">
        <f t="shared" si="215"/>
        <v>23</v>
      </c>
      <c r="I1586" s="431">
        <f t="shared" si="216"/>
        <v>0</v>
      </c>
      <c r="J1586" s="431">
        <f t="shared" si="217"/>
        <v>15</v>
      </c>
      <c r="K1586" s="1099"/>
      <c r="L1586" s="1099"/>
      <c r="M1586" s="1782">
        <f t="shared" si="218"/>
        <v>19077</v>
      </c>
      <c r="N1586" s="433">
        <f t="shared" si="219"/>
        <v>19054</v>
      </c>
      <c r="O1586" s="427">
        <f t="shared" si="220"/>
        <v>45135</v>
      </c>
      <c r="Q1586" s="1563"/>
      <c r="R1586" s="554"/>
    </row>
    <row r="1587" spans="1:18" s="118" customFormat="1" ht="18" customHeight="1" x14ac:dyDescent="0.2">
      <c r="A1587" s="747" t="str">
        <f t="shared" si="221"/>
        <v>23</v>
      </c>
      <c r="B1587" s="748">
        <v>45136</v>
      </c>
      <c r="C1587" s="749" t="s">
        <v>5</v>
      </c>
      <c r="D1587" s="732" t="s">
        <v>99</v>
      </c>
      <c r="E1587" s="1095"/>
      <c r="F1587" s="1096"/>
      <c r="G1587" s="1095"/>
      <c r="H1587" s="1097">
        <f t="shared" si="215"/>
        <v>23</v>
      </c>
      <c r="I1587" s="1098">
        <f t="shared" si="216"/>
        <v>0</v>
      </c>
      <c r="J1587" s="1098">
        <f t="shared" si="217"/>
        <v>23</v>
      </c>
      <c r="K1587" s="1100"/>
      <c r="L1587" s="1100"/>
      <c r="M1587" s="1787">
        <f t="shared" si="218"/>
        <v>19077</v>
      </c>
      <c r="N1587" s="739">
        <f t="shared" si="219"/>
        <v>19054</v>
      </c>
      <c r="O1587" s="427">
        <f t="shared" si="220"/>
        <v>45136</v>
      </c>
      <c r="Q1587" s="1563"/>
      <c r="R1587" s="554"/>
    </row>
    <row r="1588" spans="1:18" s="118" customFormat="1" ht="18" customHeight="1" x14ac:dyDescent="0.2">
      <c r="A1588" s="747" t="str">
        <f t="shared" si="221"/>
        <v>23</v>
      </c>
      <c r="B1588" s="748">
        <v>45137</v>
      </c>
      <c r="C1588" s="749" t="s">
        <v>100</v>
      </c>
      <c r="D1588" s="732" t="s">
        <v>99</v>
      </c>
      <c r="E1588" s="1095"/>
      <c r="F1588" s="1096"/>
      <c r="G1588" s="1095"/>
      <c r="H1588" s="1097">
        <f t="shared" si="215"/>
        <v>23</v>
      </c>
      <c r="I1588" s="1098">
        <f t="shared" si="216"/>
        <v>0</v>
      </c>
      <c r="J1588" s="1098">
        <f t="shared" si="217"/>
        <v>23</v>
      </c>
      <c r="K1588" s="1100"/>
      <c r="L1588" s="1100"/>
      <c r="M1588" s="1787">
        <f t="shared" si="218"/>
        <v>19077</v>
      </c>
      <c r="N1588" s="739">
        <f t="shared" si="219"/>
        <v>19054</v>
      </c>
      <c r="O1588" s="427">
        <f t="shared" si="220"/>
        <v>45137</v>
      </c>
      <c r="Q1588" s="1563"/>
      <c r="R1588" s="554"/>
    </row>
    <row r="1589" spans="1:18" s="118" customFormat="1" ht="18" customHeight="1" x14ac:dyDescent="0.2">
      <c r="A1589" s="476" t="str">
        <f t="shared" si="221"/>
        <v>23</v>
      </c>
      <c r="B1589" s="427">
        <v>45138</v>
      </c>
      <c r="C1589" s="426" t="s">
        <v>0</v>
      </c>
      <c r="D1589" s="428" t="s">
        <v>98</v>
      </c>
      <c r="E1589" s="429">
        <v>8</v>
      </c>
      <c r="F1589" s="471">
        <v>8</v>
      </c>
      <c r="G1589" s="470">
        <v>8</v>
      </c>
      <c r="H1589" s="481">
        <f t="shared" si="215"/>
        <v>23</v>
      </c>
      <c r="I1589" s="431">
        <f t="shared" si="216"/>
        <v>0</v>
      </c>
      <c r="J1589" s="431">
        <f t="shared" si="217"/>
        <v>15</v>
      </c>
      <c r="K1589" s="1099"/>
      <c r="L1589" s="1099"/>
      <c r="M1589" s="1782">
        <f t="shared" si="218"/>
        <v>19085</v>
      </c>
      <c r="N1589" s="433">
        <f t="shared" si="219"/>
        <v>19062</v>
      </c>
      <c r="O1589" s="427">
        <f t="shared" si="220"/>
        <v>45138</v>
      </c>
      <c r="Q1589" s="1563"/>
      <c r="R1589" s="554"/>
    </row>
    <row r="1590" spans="1:18" s="118" customFormat="1" ht="18" customHeight="1" x14ac:dyDescent="0.2">
      <c r="A1590" s="476" t="str">
        <f t="shared" si="221"/>
        <v>23</v>
      </c>
      <c r="B1590" s="427">
        <v>45139</v>
      </c>
      <c r="C1590" s="426" t="s">
        <v>1</v>
      </c>
      <c r="D1590" s="428" t="s">
        <v>98</v>
      </c>
      <c r="E1590" s="429">
        <v>7</v>
      </c>
      <c r="F1590" s="471">
        <v>8</v>
      </c>
      <c r="G1590" s="470">
        <v>7</v>
      </c>
      <c r="H1590" s="481">
        <f t="shared" si="215"/>
        <v>24</v>
      </c>
      <c r="I1590" s="431">
        <f t="shared" si="216"/>
        <v>0</v>
      </c>
      <c r="J1590" s="431">
        <f t="shared" si="217"/>
        <v>16</v>
      </c>
      <c r="K1590" s="1099"/>
      <c r="L1590" s="1099"/>
      <c r="M1590" s="1782">
        <f t="shared" si="218"/>
        <v>19093</v>
      </c>
      <c r="N1590" s="433">
        <f t="shared" si="219"/>
        <v>19069</v>
      </c>
      <c r="O1590" s="427">
        <f t="shared" si="220"/>
        <v>45139</v>
      </c>
      <c r="Q1590" s="1563"/>
      <c r="R1590" s="554"/>
    </row>
    <row r="1591" spans="1:18" s="118" customFormat="1" ht="18" customHeight="1" x14ac:dyDescent="0.2">
      <c r="A1591" s="476" t="str">
        <f t="shared" si="221"/>
        <v>23</v>
      </c>
      <c r="B1591" s="427">
        <v>45140</v>
      </c>
      <c r="C1591" s="426" t="s">
        <v>2</v>
      </c>
      <c r="D1591" s="428" t="s">
        <v>98</v>
      </c>
      <c r="E1591" s="429">
        <v>10</v>
      </c>
      <c r="F1591" s="471">
        <v>8</v>
      </c>
      <c r="G1591" s="470">
        <v>10</v>
      </c>
      <c r="H1591" s="481">
        <f t="shared" ref="H1591:H1654" si="222">H1590+F1591-G1591</f>
        <v>22</v>
      </c>
      <c r="I1591" s="431">
        <f t="shared" ref="I1591:I1654" si="223">I1590+G1591-E1591</f>
        <v>0</v>
      </c>
      <c r="J1591" s="431">
        <f t="shared" ref="J1591:J1654" si="224">(G1591-H1590)*-1</f>
        <v>14</v>
      </c>
      <c r="K1591" s="1099"/>
      <c r="L1591" s="1099"/>
      <c r="M1591" s="1782">
        <f t="shared" ref="M1591:M1654" si="225">M1590+F1591</f>
        <v>19101</v>
      </c>
      <c r="N1591" s="433">
        <f t="shared" ref="N1591:N1654" si="226">N1590+G1591</f>
        <v>19079</v>
      </c>
      <c r="O1591" s="427">
        <f t="shared" ref="O1591:O1654" si="227">B1591</f>
        <v>45140</v>
      </c>
      <c r="Q1591" s="1563"/>
      <c r="R1591" s="554"/>
    </row>
    <row r="1592" spans="1:18" s="118" customFormat="1" ht="18" customHeight="1" x14ac:dyDescent="0.2">
      <c r="A1592" s="476" t="str">
        <f t="shared" si="221"/>
        <v>23</v>
      </c>
      <c r="B1592" s="427">
        <v>45141</v>
      </c>
      <c r="C1592" s="426" t="s">
        <v>3</v>
      </c>
      <c r="D1592" s="428" t="s">
        <v>98</v>
      </c>
      <c r="E1592" s="429">
        <v>11</v>
      </c>
      <c r="F1592" s="471">
        <v>8</v>
      </c>
      <c r="G1592" s="470">
        <v>11</v>
      </c>
      <c r="H1592" s="481">
        <f t="shared" si="222"/>
        <v>19</v>
      </c>
      <c r="I1592" s="431">
        <f t="shared" si="223"/>
        <v>0</v>
      </c>
      <c r="J1592" s="431">
        <f t="shared" si="224"/>
        <v>11</v>
      </c>
      <c r="K1592" s="1099"/>
      <c r="L1592" s="1099"/>
      <c r="M1592" s="1782">
        <f t="shared" si="225"/>
        <v>19109</v>
      </c>
      <c r="N1592" s="433">
        <f t="shared" si="226"/>
        <v>19090</v>
      </c>
      <c r="O1592" s="427">
        <f t="shared" si="227"/>
        <v>45141</v>
      </c>
      <c r="Q1592" s="1563"/>
      <c r="R1592" s="554"/>
    </row>
    <row r="1593" spans="1:18" s="118" customFormat="1" ht="18" customHeight="1" x14ac:dyDescent="0.2">
      <c r="A1593" s="476" t="str">
        <f t="shared" si="221"/>
        <v>23</v>
      </c>
      <c r="B1593" s="427">
        <v>45142</v>
      </c>
      <c r="C1593" s="426" t="s">
        <v>4</v>
      </c>
      <c r="D1593" s="428" t="s">
        <v>98</v>
      </c>
      <c r="E1593" s="429">
        <v>10</v>
      </c>
      <c r="F1593" s="471">
        <v>8</v>
      </c>
      <c r="G1593" s="470">
        <v>10</v>
      </c>
      <c r="H1593" s="481">
        <f t="shared" si="222"/>
        <v>17</v>
      </c>
      <c r="I1593" s="431">
        <f t="shared" si="223"/>
        <v>0</v>
      </c>
      <c r="J1593" s="431">
        <f t="shared" si="224"/>
        <v>9</v>
      </c>
      <c r="K1593" s="1099"/>
      <c r="L1593" s="1099"/>
      <c r="M1593" s="1782">
        <f t="shared" si="225"/>
        <v>19117</v>
      </c>
      <c r="N1593" s="433">
        <f t="shared" si="226"/>
        <v>19100</v>
      </c>
      <c r="O1593" s="427">
        <f t="shared" si="227"/>
        <v>45142</v>
      </c>
      <c r="Q1593" s="1563"/>
      <c r="R1593" s="554"/>
    </row>
    <row r="1594" spans="1:18" s="118" customFormat="1" ht="18" customHeight="1" x14ac:dyDescent="0.2">
      <c r="A1594" s="747" t="str">
        <f t="shared" si="221"/>
        <v>23</v>
      </c>
      <c r="B1594" s="748">
        <v>45143</v>
      </c>
      <c r="C1594" s="749" t="s">
        <v>5</v>
      </c>
      <c r="D1594" s="732" t="s">
        <v>99</v>
      </c>
      <c r="E1594" s="1095"/>
      <c r="F1594" s="1096"/>
      <c r="G1594" s="1095"/>
      <c r="H1594" s="1097">
        <f t="shared" si="222"/>
        <v>17</v>
      </c>
      <c r="I1594" s="1098">
        <f t="shared" si="223"/>
        <v>0</v>
      </c>
      <c r="J1594" s="1098">
        <f t="shared" si="224"/>
        <v>17</v>
      </c>
      <c r="K1594" s="1100"/>
      <c r="L1594" s="1100"/>
      <c r="M1594" s="1787">
        <f t="shared" si="225"/>
        <v>19117</v>
      </c>
      <c r="N1594" s="739">
        <f t="shared" si="226"/>
        <v>19100</v>
      </c>
      <c r="O1594" s="427">
        <f t="shared" si="227"/>
        <v>45143</v>
      </c>
      <c r="Q1594" s="1563"/>
      <c r="R1594" s="554"/>
    </row>
    <row r="1595" spans="1:18" s="118" customFormat="1" ht="18" customHeight="1" x14ac:dyDescent="0.2">
      <c r="A1595" s="747" t="str">
        <f t="shared" si="221"/>
        <v>23</v>
      </c>
      <c r="B1595" s="748">
        <v>45144</v>
      </c>
      <c r="C1595" s="749" t="s">
        <v>100</v>
      </c>
      <c r="D1595" s="732" t="s">
        <v>99</v>
      </c>
      <c r="E1595" s="1095"/>
      <c r="F1595" s="1096"/>
      <c r="G1595" s="1095"/>
      <c r="H1595" s="1097">
        <f t="shared" si="222"/>
        <v>17</v>
      </c>
      <c r="I1595" s="1098">
        <f t="shared" si="223"/>
        <v>0</v>
      </c>
      <c r="J1595" s="1098">
        <f t="shared" si="224"/>
        <v>17</v>
      </c>
      <c r="K1595" s="1100"/>
      <c r="L1595" s="1100"/>
      <c r="M1595" s="1787">
        <f t="shared" si="225"/>
        <v>19117</v>
      </c>
      <c r="N1595" s="739">
        <f t="shared" si="226"/>
        <v>19100</v>
      </c>
      <c r="O1595" s="427">
        <f t="shared" si="227"/>
        <v>45144</v>
      </c>
      <c r="Q1595" s="1563"/>
      <c r="R1595" s="554"/>
    </row>
    <row r="1596" spans="1:18" s="118" customFormat="1" ht="18" customHeight="1" x14ac:dyDescent="0.2">
      <c r="A1596" s="476" t="str">
        <f t="shared" si="221"/>
        <v>23</v>
      </c>
      <c r="B1596" s="427">
        <v>45145</v>
      </c>
      <c r="C1596" s="426" t="s">
        <v>0</v>
      </c>
      <c r="D1596" s="428" t="s">
        <v>98</v>
      </c>
      <c r="E1596" s="429">
        <v>10</v>
      </c>
      <c r="F1596" s="471">
        <v>8</v>
      </c>
      <c r="G1596" s="470">
        <v>10</v>
      </c>
      <c r="H1596" s="481">
        <f t="shared" si="222"/>
        <v>15</v>
      </c>
      <c r="I1596" s="431">
        <f t="shared" si="223"/>
        <v>0</v>
      </c>
      <c r="J1596" s="431">
        <f t="shared" si="224"/>
        <v>7</v>
      </c>
      <c r="K1596" s="1099"/>
      <c r="L1596" s="1099"/>
      <c r="M1596" s="1782">
        <f t="shared" si="225"/>
        <v>19125</v>
      </c>
      <c r="N1596" s="433">
        <f t="shared" si="226"/>
        <v>19110</v>
      </c>
      <c r="O1596" s="427">
        <f t="shared" si="227"/>
        <v>45145</v>
      </c>
      <c r="Q1596" s="1563"/>
      <c r="R1596" s="554"/>
    </row>
    <row r="1597" spans="1:18" s="118" customFormat="1" ht="18" customHeight="1" x14ac:dyDescent="0.2">
      <c r="A1597" s="476" t="str">
        <f t="shared" si="221"/>
        <v>23</v>
      </c>
      <c r="B1597" s="427">
        <v>45146</v>
      </c>
      <c r="C1597" s="426" t="s">
        <v>1</v>
      </c>
      <c r="D1597" s="428" t="s">
        <v>98</v>
      </c>
      <c r="E1597" s="429">
        <v>11</v>
      </c>
      <c r="F1597" s="471">
        <v>8</v>
      </c>
      <c r="G1597" s="470">
        <v>11</v>
      </c>
      <c r="H1597" s="481">
        <f t="shared" si="222"/>
        <v>12</v>
      </c>
      <c r="I1597" s="431">
        <f t="shared" si="223"/>
        <v>0</v>
      </c>
      <c r="J1597" s="431">
        <f t="shared" si="224"/>
        <v>4</v>
      </c>
      <c r="K1597" s="1099"/>
      <c r="L1597" s="1099"/>
      <c r="M1597" s="1782">
        <f t="shared" si="225"/>
        <v>19133</v>
      </c>
      <c r="N1597" s="433">
        <f t="shared" si="226"/>
        <v>19121</v>
      </c>
      <c r="O1597" s="427">
        <f t="shared" si="227"/>
        <v>45146</v>
      </c>
      <c r="Q1597" s="1563"/>
      <c r="R1597" s="554"/>
    </row>
    <row r="1598" spans="1:18" s="118" customFormat="1" ht="18" customHeight="1" x14ac:dyDescent="0.2">
      <c r="A1598" s="476" t="str">
        <f t="shared" si="221"/>
        <v>23</v>
      </c>
      <c r="B1598" s="427">
        <v>45147</v>
      </c>
      <c r="C1598" s="426" t="s">
        <v>2</v>
      </c>
      <c r="D1598" s="428" t="s">
        <v>98</v>
      </c>
      <c r="E1598" s="429">
        <v>12</v>
      </c>
      <c r="F1598" s="471">
        <v>8</v>
      </c>
      <c r="G1598" s="470">
        <v>12</v>
      </c>
      <c r="H1598" s="481">
        <f t="shared" si="222"/>
        <v>8</v>
      </c>
      <c r="I1598" s="431">
        <f t="shared" si="223"/>
        <v>0</v>
      </c>
      <c r="J1598" s="431">
        <f t="shared" si="224"/>
        <v>0</v>
      </c>
      <c r="K1598" s="1099"/>
      <c r="L1598" s="1099"/>
      <c r="M1598" s="1782">
        <f t="shared" si="225"/>
        <v>19141</v>
      </c>
      <c r="N1598" s="433">
        <f t="shared" si="226"/>
        <v>19133</v>
      </c>
      <c r="O1598" s="427">
        <f t="shared" si="227"/>
        <v>45147</v>
      </c>
      <c r="Q1598" s="1563"/>
      <c r="R1598" s="554"/>
    </row>
    <row r="1599" spans="1:18" s="118" customFormat="1" ht="18" customHeight="1" x14ac:dyDescent="0.2">
      <c r="A1599" s="476" t="str">
        <f t="shared" si="221"/>
        <v>23</v>
      </c>
      <c r="B1599" s="427">
        <v>45148</v>
      </c>
      <c r="C1599" s="426" t="s">
        <v>3</v>
      </c>
      <c r="D1599" s="428" t="s">
        <v>98</v>
      </c>
      <c r="E1599" s="429">
        <v>0</v>
      </c>
      <c r="F1599" s="471">
        <v>8</v>
      </c>
      <c r="G1599" s="470">
        <v>0</v>
      </c>
      <c r="H1599" s="481">
        <f t="shared" si="222"/>
        <v>16</v>
      </c>
      <c r="I1599" s="431">
        <f t="shared" si="223"/>
        <v>0</v>
      </c>
      <c r="J1599" s="431">
        <f t="shared" si="224"/>
        <v>8</v>
      </c>
      <c r="K1599" s="506" t="s">
        <v>1566</v>
      </c>
      <c r="L1599" s="506"/>
      <c r="M1599" s="1782">
        <f t="shared" si="225"/>
        <v>19149</v>
      </c>
      <c r="N1599" s="433">
        <f t="shared" si="226"/>
        <v>19133</v>
      </c>
      <c r="O1599" s="427">
        <f t="shared" si="227"/>
        <v>45148</v>
      </c>
      <c r="Q1599" s="1563"/>
      <c r="R1599" s="554"/>
    </row>
    <row r="1600" spans="1:18" s="118" customFormat="1" ht="18" customHeight="1" x14ac:dyDescent="0.2">
      <c r="A1600" s="747" t="str">
        <f t="shared" si="221"/>
        <v>23</v>
      </c>
      <c r="B1600" s="748">
        <v>45149</v>
      </c>
      <c r="C1600" s="749" t="s">
        <v>4</v>
      </c>
      <c r="D1600" s="732" t="s">
        <v>99</v>
      </c>
      <c r="E1600" s="1095"/>
      <c r="F1600" s="1096"/>
      <c r="G1600" s="1095"/>
      <c r="H1600" s="1097">
        <f t="shared" si="222"/>
        <v>16</v>
      </c>
      <c r="I1600" s="1098">
        <f t="shared" si="223"/>
        <v>0</v>
      </c>
      <c r="J1600" s="1098">
        <f t="shared" si="224"/>
        <v>16</v>
      </c>
      <c r="K1600" s="1100"/>
      <c r="L1600" s="1100"/>
      <c r="M1600" s="1787">
        <f t="shared" si="225"/>
        <v>19149</v>
      </c>
      <c r="N1600" s="739">
        <f t="shared" si="226"/>
        <v>19133</v>
      </c>
      <c r="O1600" s="427">
        <f t="shared" si="227"/>
        <v>45149</v>
      </c>
      <c r="Q1600" s="1563"/>
      <c r="R1600" s="554"/>
    </row>
    <row r="1601" spans="1:18" s="118" customFormat="1" ht="18" customHeight="1" x14ac:dyDescent="0.2">
      <c r="A1601" s="747" t="str">
        <f t="shared" si="221"/>
        <v>23</v>
      </c>
      <c r="B1601" s="748">
        <v>45150</v>
      </c>
      <c r="C1601" s="749" t="s">
        <v>5</v>
      </c>
      <c r="D1601" s="732" t="s">
        <v>99</v>
      </c>
      <c r="E1601" s="1095"/>
      <c r="F1601" s="1096"/>
      <c r="G1601" s="1095"/>
      <c r="H1601" s="1097">
        <f t="shared" si="222"/>
        <v>16</v>
      </c>
      <c r="I1601" s="1098">
        <f t="shared" si="223"/>
        <v>0</v>
      </c>
      <c r="J1601" s="1098">
        <f t="shared" si="224"/>
        <v>16</v>
      </c>
      <c r="K1601" s="1100"/>
      <c r="L1601" s="1100"/>
      <c r="M1601" s="1787">
        <f t="shared" si="225"/>
        <v>19149</v>
      </c>
      <c r="N1601" s="739">
        <f t="shared" si="226"/>
        <v>19133</v>
      </c>
      <c r="O1601" s="427">
        <f t="shared" si="227"/>
        <v>45150</v>
      </c>
      <c r="Q1601" s="1563"/>
      <c r="R1601" s="554"/>
    </row>
    <row r="1602" spans="1:18" s="118" customFormat="1" ht="18" customHeight="1" x14ac:dyDescent="0.2">
      <c r="A1602" s="747" t="str">
        <f t="shared" si="221"/>
        <v>23</v>
      </c>
      <c r="B1602" s="748">
        <v>45151</v>
      </c>
      <c r="C1602" s="749" t="s">
        <v>100</v>
      </c>
      <c r="D1602" s="732" t="s">
        <v>99</v>
      </c>
      <c r="E1602" s="1095"/>
      <c r="F1602" s="1096"/>
      <c r="G1602" s="1095"/>
      <c r="H1602" s="1097">
        <f t="shared" si="222"/>
        <v>16</v>
      </c>
      <c r="I1602" s="1098">
        <f t="shared" si="223"/>
        <v>0</v>
      </c>
      <c r="J1602" s="1098">
        <f t="shared" si="224"/>
        <v>16</v>
      </c>
      <c r="K1602" s="1100"/>
      <c r="L1602" s="1100"/>
      <c r="M1602" s="1787">
        <f t="shared" si="225"/>
        <v>19149</v>
      </c>
      <c r="N1602" s="739">
        <f t="shared" si="226"/>
        <v>19133</v>
      </c>
      <c r="O1602" s="427">
        <f t="shared" si="227"/>
        <v>45151</v>
      </c>
      <c r="Q1602" s="1563"/>
      <c r="R1602" s="554"/>
    </row>
    <row r="1603" spans="1:18" s="118" customFormat="1" ht="18" customHeight="1" x14ac:dyDescent="0.2">
      <c r="A1603" s="747" t="str">
        <f t="shared" si="221"/>
        <v>23</v>
      </c>
      <c r="B1603" s="748">
        <v>45152</v>
      </c>
      <c r="C1603" s="749" t="s">
        <v>0</v>
      </c>
      <c r="D1603" s="732" t="s">
        <v>99</v>
      </c>
      <c r="E1603" s="1095"/>
      <c r="F1603" s="1096"/>
      <c r="G1603" s="1095"/>
      <c r="H1603" s="1097">
        <f t="shared" si="222"/>
        <v>16</v>
      </c>
      <c r="I1603" s="1098">
        <f t="shared" si="223"/>
        <v>0</v>
      </c>
      <c r="J1603" s="1098">
        <f t="shared" si="224"/>
        <v>16</v>
      </c>
      <c r="K1603" s="1100"/>
      <c r="L1603" s="1100"/>
      <c r="M1603" s="1787">
        <f t="shared" si="225"/>
        <v>19149</v>
      </c>
      <c r="N1603" s="739">
        <f t="shared" si="226"/>
        <v>19133</v>
      </c>
      <c r="O1603" s="427">
        <f t="shared" si="227"/>
        <v>45152</v>
      </c>
      <c r="Q1603" s="1563"/>
      <c r="R1603" s="554"/>
    </row>
    <row r="1604" spans="1:18" s="118" customFormat="1" ht="18" customHeight="1" x14ac:dyDescent="0.2">
      <c r="A1604" s="747" t="str">
        <f t="shared" si="221"/>
        <v>23</v>
      </c>
      <c r="B1604" s="748">
        <v>45153</v>
      </c>
      <c r="C1604" s="749" t="s">
        <v>1</v>
      </c>
      <c r="D1604" s="732" t="s">
        <v>99</v>
      </c>
      <c r="E1604" s="1095"/>
      <c r="F1604" s="1096"/>
      <c r="G1604" s="1095"/>
      <c r="H1604" s="1097">
        <f t="shared" si="222"/>
        <v>16</v>
      </c>
      <c r="I1604" s="1098">
        <f t="shared" si="223"/>
        <v>0</v>
      </c>
      <c r="J1604" s="1098">
        <f t="shared" si="224"/>
        <v>16</v>
      </c>
      <c r="K1604" s="733" t="s">
        <v>775</v>
      </c>
      <c r="L1604" s="733"/>
      <c r="M1604" s="1787">
        <f t="shared" si="225"/>
        <v>19149</v>
      </c>
      <c r="N1604" s="739">
        <f t="shared" si="226"/>
        <v>19133</v>
      </c>
      <c r="O1604" s="427">
        <f t="shared" si="227"/>
        <v>45153</v>
      </c>
      <c r="Q1604" s="1563"/>
      <c r="R1604" s="554"/>
    </row>
    <row r="1605" spans="1:18" s="118" customFormat="1" ht="18" customHeight="1" x14ac:dyDescent="0.2">
      <c r="A1605" s="476" t="str">
        <f t="shared" si="221"/>
        <v>23</v>
      </c>
      <c r="B1605" s="427">
        <v>45154</v>
      </c>
      <c r="C1605" s="426" t="s">
        <v>2</v>
      </c>
      <c r="D1605" s="428" t="s">
        <v>98</v>
      </c>
      <c r="E1605" s="429">
        <v>0</v>
      </c>
      <c r="F1605" s="471">
        <v>8</v>
      </c>
      <c r="G1605" s="470">
        <v>0</v>
      </c>
      <c r="H1605" s="481">
        <f t="shared" si="222"/>
        <v>24</v>
      </c>
      <c r="I1605" s="431">
        <f t="shared" si="223"/>
        <v>0</v>
      </c>
      <c r="J1605" s="431">
        <f t="shared" si="224"/>
        <v>16</v>
      </c>
      <c r="K1605" s="506" t="s">
        <v>1566</v>
      </c>
      <c r="L1605" s="506"/>
      <c r="M1605" s="1782">
        <f t="shared" si="225"/>
        <v>19157</v>
      </c>
      <c r="N1605" s="433">
        <f t="shared" si="226"/>
        <v>19133</v>
      </c>
      <c r="O1605" s="427">
        <f t="shared" si="227"/>
        <v>45154</v>
      </c>
      <c r="Q1605" s="1563"/>
      <c r="R1605" s="554"/>
    </row>
    <row r="1606" spans="1:18" s="118" customFormat="1" ht="18" customHeight="1" x14ac:dyDescent="0.2">
      <c r="A1606" s="476" t="str">
        <f t="shared" si="221"/>
        <v>23</v>
      </c>
      <c r="B1606" s="427">
        <v>45155</v>
      </c>
      <c r="C1606" s="426" t="s">
        <v>3</v>
      </c>
      <c r="D1606" s="428" t="s">
        <v>98</v>
      </c>
      <c r="E1606" s="429">
        <v>1</v>
      </c>
      <c r="F1606" s="471">
        <v>8</v>
      </c>
      <c r="G1606" s="470">
        <v>1</v>
      </c>
      <c r="H1606" s="481">
        <f t="shared" si="222"/>
        <v>31</v>
      </c>
      <c r="I1606" s="431">
        <f t="shared" si="223"/>
        <v>0</v>
      </c>
      <c r="J1606" s="431">
        <f t="shared" si="224"/>
        <v>23</v>
      </c>
      <c r="K1606" s="1099"/>
      <c r="L1606" s="1099"/>
      <c r="M1606" s="1782">
        <f t="shared" si="225"/>
        <v>19165</v>
      </c>
      <c r="N1606" s="433">
        <f t="shared" si="226"/>
        <v>19134</v>
      </c>
      <c r="O1606" s="427">
        <f t="shared" si="227"/>
        <v>45155</v>
      </c>
      <c r="Q1606" s="1563"/>
      <c r="R1606" s="554"/>
    </row>
    <row r="1607" spans="1:18" s="118" customFormat="1" ht="18" customHeight="1" x14ac:dyDescent="0.2">
      <c r="A1607" s="476" t="str">
        <f t="shared" si="221"/>
        <v>23</v>
      </c>
      <c r="B1607" s="427">
        <v>45156</v>
      </c>
      <c r="C1607" s="426" t="s">
        <v>4</v>
      </c>
      <c r="D1607" s="428" t="s">
        <v>98</v>
      </c>
      <c r="E1607" s="429">
        <v>11</v>
      </c>
      <c r="F1607" s="471">
        <v>8</v>
      </c>
      <c r="G1607" s="470">
        <v>11</v>
      </c>
      <c r="H1607" s="481">
        <f t="shared" si="222"/>
        <v>28</v>
      </c>
      <c r="I1607" s="431">
        <f t="shared" si="223"/>
        <v>0</v>
      </c>
      <c r="J1607" s="431">
        <f t="shared" si="224"/>
        <v>20</v>
      </c>
      <c r="K1607" s="1099"/>
      <c r="L1607" s="1099"/>
      <c r="M1607" s="1782">
        <f t="shared" si="225"/>
        <v>19173</v>
      </c>
      <c r="N1607" s="433">
        <f t="shared" si="226"/>
        <v>19145</v>
      </c>
      <c r="O1607" s="427">
        <f t="shared" si="227"/>
        <v>45156</v>
      </c>
      <c r="Q1607" s="1563"/>
      <c r="R1607" s="554"/>
    </row>
    <row r="1608" spans="1:18" s="118" customFormat="1" ht="18" customHeight="1" x14ac:dyDescent="0.2">
      <c r="A1608" s="468" t="str">
        <f t="shared" si="221"/>
        <v>23</v>
      </c>
      <c r="B1608" s="427">
        <v>45157</v>
      </c>
      <c r="C1608" s="426" t="s">
        <v>5</v>
      </c>
      <c r="D1608" s="428" t="s">
        <v>98</v>
      </c>
      <c r="E1608" s="429">
        <v>0</v>
      </c>
      <c r="F1608" s="471">
        <v>7</v>
      </c>
      <c r="G1608" s="470">
        <v>0</v>
      </c>
      <c r="H1608" s="481">
        <f t="shared" si="222"/>
        <v>35</v>
      </c>
      <c r="I1608" s="431">
        <f t="shared" si="223"/>
        <v>0</v>
      </c>
      <c r="J1608" s="431">
        <f t="shared" si="224"/>
        <v>28</v>
      </c>
      <c r="K1608" s="1099"/>
      <c r="L1608" s="1099"/>
      <c r="M1608" s="1782">
        <f t="shared" si="225"/>
        <v>19180</v>
      </c>
      <c r="N1608" s="433">
        <f t="shared" si="226"/>
        <v>19145</v>
      </c>
      <c r="O1608" s="427">
        <f t="shared" si="227"/>
        <v>45157</v>
      </c>
      <c r="Q1608" s="1563"/>
      <c r="R1608" s="554"/>
    </row>
    <row r="1609" spans="1:18" s="118" customFormat="1" ht="18" customHeight="1" x14ac:dyDescent="0.2">
      <c r="A1609" s="747" t="str">
        <f t="shared" si="221"/>
        <v>23</v>
      </c>
      <c r="B1609" s="748">
        <v>45158</v>
      </c>
      <c r="C1609" s="749" t="s">
        <v>100</v>
      </c>
      <c r="D1609" s="732" t="s">
        <v>99</v>
      </c>
      <c r="E1609" s="1095"/>
      <c r="F1609" s="1096"/>
      <c r="G1609" s="1095"/>
      <c r="H1609" s="1097">
        <f t="shared" si="222"/>
        <v>35</v>
      </c>
      <c r="I1609" s="1098">
        <f t="shared" si="223"/>
        <v>0</v>
      </c>
      <c r="J1609" s="1098">
        <f t="shared" si="224"/>
        <v>35</v>
      </c>
      <c r="K1609" s="1100"/>
      <c r="L1609" s="1100"/>
      <c r="M1609" s="1787">
        <f t="shared" si="225"/>
        <v>19180</v>
      </c>
      <c r="N1609" s="739">
        <f t="shared" si="226"/>
        <v>19145</v>
      </c>
      <c r="O1609" s="427">
        <f t="shared" si="227"/>
        <v>45158</v>
      </c>
      <c r="Q1609" s="1563"/>
      <c r="R1609" s="554"/>
    </row>
    <row r="1610" spans="1:18" s="118" customFormat="1" ht="18" customHeight="1" x14ac:dyDescent="0.2">
      <c r="A1610" s="476" t="str">
        <f t="shared" si="221"/>
        <v>23</v>
      </c>
      <c r="B1610" s="427">
        <v>45159</v>
      </c>
      <c r="C1610" s="426" t="s">
        <v>0</v>
      </c>
      <c r="D1610" s="428" t="s">
        <v>98</v>
      </c>
      <c r="E1610" s="429">
        <v>11</v>
      </c>
      <c r="F1610" s="471">
        <v>8</v>
      </c>
      <c r="G1610" s="470">
        <v>11</v>
      </c>
      <c r="H1610" s="481">
        <f t="shared" si="222"/>
        <v>32</v>
      </c>
      <c r="I1610" s="431">
        <f t="shared" si="223"/>
        <v>0</v>
      </c>
      <c r="J1610" s="431">
        <f t="shared" si="224"/>
        <v>24</v>
      </c>
      <c r="K1610" s="1099"/>
      <c r="L1610" s="1099"/>
      <c r="M1610" s="1782">
        <f t="shared" si="225"/>
        <v>19188</v>
      </c>
      <c r="N1610" s="433">
        <f t="shared" si="226"/>
        <v>19156</v>
      </c>
      <c r="O1610" s="427">
        <f t="shared" si="227"/>
        <v>45159</v>
      </c>
      <c r="Q1610" s="1563"/>
      <c r="R1610" s="554"/>
    </row>
    <row r="1611" spans="1:18" s="118" customFormat="1" ht="18" customHeight="1" x14ac:dyDescent="0.2">
      <c r="A1611" s="476" t="str">
        <f t="shared" si="221"/>
        <v>23</v>
      </c>
      <c r="B1611" s="427">
        <v>45160</v>
      </c>
      <c r="C1611" s="426" t="s">
        <v>1</v>
      </c>
      <c r="D1611" s="428" t="s">
        <v>98</v>
      </c>
      <c r="E1611" s="429">
        <v>10</v>
      </c>
      <c r="F1611" s="471">
        <v>8</v>
      </c>
      <c r="G1611" s="470">
        <v>10</v>
      </c>
      <c r="H1611" s="481">
        <f t="shared" si="222"/>
        <v>30</v>
      </c>
      <c r="I1611" s="431">
        <f t="shared" si="223"/>
        <v>0</v>
      </c>
      <c r="J1611" s="431">
        <f t="shared" si="224"/>
        <v>22</v>
      </c>
      <c r="K1611" s="1099"/>
      <c r="L1611" s="1099"/>
      <c r="M1611" s="1782">
        <f t="shared" si="225"/>
        <v>19196</v>
      </c>
      <c r="N1611" s="433">
        <f t="shared" si="226"/>
        <v>19166</v>
      </c>
      <c r="O1611" s="427">
        <f t="shared" si="227"/>
        <v>45160</v>
      </c>
      <c r="Q1611" s="1563"/>
      <c r="R1611" s="554"/>
    </row>
    <row r="1612" spans="1:18" s="118" customFormat="1" ht="18" customHeight="1" x14ac:dyDescent="0.2">
      <c r="A1612" s="476" t="str">
        <f t="shared" si="221"/>
        <v>23</v>
      </c>
      <c r="B1612" s="427">
        <v>45161</v>
      </c>
      <c r="C1612" s="426" t="s">
        <v>2</v>
      </c>
      <c r="D1612" s="428" t="s">
        <v>98</v>
      </c>
      <c r="E1612" s="429">
        <v>10</v>
      </c>
      <c r="F1612" s="471">
        <v>8</v>
      </c>
      <c r="G1612" s="470">
        <v>10</v>
      </c>
      <c r="H1612" s="481">
        <f t="shared" si="222"/>
        <v>28</v>
      </c>
      <c r="I1612" s="431">
        <f t="shared" si="223"/>
        <v>0</v>
      </c>
      <c r="J1612" s="431">
        <f t="shared" si="224"/>
        <v>20</v>
      </c>
      <c r="K1612" s="1099"/>
      <c r="L1612" s="1099"/>
      <c r="M1612" s="1782">
        <f t="shared" si="225"/>
        <v>19204</v>
      </c>
      <c r="N1612" s="433">
        <f t="shared" si="226"/>
        <v>19176</v>
      </c>
      <c r="O1612" s="427">
        <f t="shared" si="227"/>
        <v>45161</v>
      </c>
      <c r="Q1612" s="1563"/>
      <c r="R1612" s="554"/>
    </row>
    <row r="1613" spans="1:18" s="118" customFormat="1" ht="18" customHeight="1" x14ac:dyDescent="0.2">
      <c r="A1613" s="476" t="str">
        <f t="shared" si="221"/>
        <v>23</v>
      </c>
      <c r="B1613" s="427">
        <v>45162</v>
      </c>
      <c r="C1613" s="426" t="s">
        <v>3</v>
      </c>
      <c r="D1613" s="428" t="s">
        <v>98</v>
      </c>
      <c r="E1613" s="429">
        <v>11</v>
      </c>
      <c r="F1613" s="471">
        <v>8</v>
      </c>
      <c r="G1613" s="470">
        <v>11</v>
      </c>
      <c r="H1613" s="481">
        <f t="shared" si="222"/>
        <v>25</v>
      </c>
      <c r="I1613" s="431">
        <f t="shared" si="223"/>
        <v>0</v>
      </c>
      <c r="J1613" s="431">
        <f t="shared" si="224"/>
        <v>17</v>
      </c>
      <c r="K1613" s="1099"/>
      <c r="L1613" s="1099"/>
      <c r="M1613" s="1782">
        <f t="shared" si="225"/>
        <v>19212</v>
      </c>
      <c r="N1613" s="433">
        <f t="shared" si="226"/>
        <v>19187</v>
      </c>
      <c r="O1613" s="427">
        <f t="shared" si="227"/>
        <v>45162</v>
      </c>
      <c r="Q1613" s="1563"/>
      <c r="R1613" s="554"/>
    </row>
    <row r="1614" spans="1:18" s="118" customFormat="1" ht="18" customHeight="1" x14ac:dyDescent="0.2">
      <c r="A1614" s="476" t="str">
        <f t="shared" si="221"/>
        <v>23</v>
      </c>
      <c r="B1614" s="427">
        <v>45163</v>
      </c>
      <c r="C1614" s="426" t="s">
        <v>4</v>
      </c>
      <c r="D1614" s="428" t="s">
        <v>98</v>
      </c>
      <c r="E1614" s="429">
        <v>11</v>
      </c>
      <c r="F1614" s="471">
        <v>8</v>
      </c>
      <c r="G1614" s="470">
        <v>11</v>
      </c>
      <c r="H1614" s="481">
        <f t="shared" si="222"/>
        <v>22</v>
      </c>
      <c r="I1614" s="431">
        <f t="shared" si="223"/>
        <v>0</v>
      </c>
      <c r="J1614" s="431">
        <f t="shared" si="224"/>
        <v>14</v>
      </c>
      <c r="K1614" s="1099"/>
      <c r="L1614" s="1099"/>
      <c r="M1614" s="1782">
        <f t="shared" si="225"/>
        <v>19220</v>
      </c>
      <c r="N1614" s="433">
        <f t="shared" si="226"/>
        <v>19198</v>
      </c>
      <c r="O1614" s="427">
        <f t="shared" si="227"/>
        <v>45163</v>
      </c>
      <c r="Q1614" s="1563"/>
      <c r="R1614" s="554"/>
    </row>
    <row r="1615" spans="1:18" s="118" customFormat="1" ht="18" customHeight="1" x14ac:dyDescent="0.2">
      <c r="A1615" s="747" t="str">
        <f t="shared" si="221"/>
        <v>23</v>
      </c>
      <c r="B1615" s="748">
        <v>45164</v>
      </c>
      <c r="C1615" s="749" t="s">
        <v>5</v>
      </c>
      <c r="D1615" s="732" t="s">
        <v>99</v>
      </c>
      <c r="E1615" s="1095"/>
      <c r="F1615" s="1096"/>
      <c r="G1615" s="1095"/>
      <c r="H1615" s="1097">
        <f t="shared" si="222"/>
        <v>22</v>
      </c>
      <c r="I1615" s="1098">
        <f t="shared" si="223"/>
        <v>0</v>
      </c>
      <c r="J1615" s="1098">
        <f t="shared" si="224"/>
        <v>22</v>
      </c>
      <c r="K1615" s="1100"/>
      <c r="L1615" s="1100"/>
      <c r="M1615" s="1787">
        <f t="shared" si="225"/>
        <v>19220</v>
      </c>
      <c r="N1615" s="739">
        <f t="shared" si="226"/>
        <v>19198</v>
      </c>
      <c r="O1615" s="427">
        <f t="shared" si="227"/>
        <v>45164</v>
      </c>
      <c r="Q1615" s="1563"/>
      <c r="R1615" s="554"/>
    </row>
    <row r="1616" spans="1:18" s="118" customFormat="1" ht="18" customHeight="1" x14ac:dyDescent="0.2">
      <c r="A1616" s="747" t="str">
        <f t="shared" si="221"/>
        <v>23</v>
      </c>
      <c r="B1616" s="748">
        <v>45165</v>
      </c>
      <c r="C1616" s="749" t="s">
        <v>100</v>
      </c>
      <c r="D1616" s="732" t="s">
        <v>99</v>
      </c>
      <c r="E1616" s="1095"/>
      <c r="F1616" s="1096"/>
      <c r="G1616" s="1095"/>
      <c r="H1616" s="1097">
        <f t="shared" si="222"/>
        <v>22</v>
      </c>
      <c r="I1616" s="1098">
        <f t="shared" si="223"/>
        <v>0</v>
      </c>
      <c r="J1616" s="1098">
        <f t="shared" si="224"/>
        <v>22</v>
      </c>
      <c r="K1616" s="1100"/>
      <c r="L1616" s="1100"/>
      <c r="M1616" s="1787">
        <f t="shared" si="225"/>
        <v>19220</v>
      </c>
      <c r="N1616" s="739">
        <f t="shared" si="226"/>
        <v>19198</v>
      </c>
      <c r="O1616" s="427">
        <f t="shared" si="227"/>
        <v>45165</v>
      </c>
      <c r="Q1616" s="1563"/>
      <c r="R1616" s="554"/>
    </row>
    <row r="1617" spans="1:18" s="118" customFormat="1" ht="18" customHeight="1" x14ac:dyDescent="0.2">
      <c r="A1617" s="476" t="str">
        <f t="shared" si="221"/>
        <v>23</v>
      </c>
      <c r="B1617" s="427">
        <v>45166</v>
      </c>
      <c r="C1617" s="426" t="s">
        <v>0</v>
      </c>
      <c r="D1617" s="428" t="s">
        <v>98</v>
      </c>
      <c r="E1617" s="429">
        <v>11</v>
      </c>
      <c r="F1617" s="471">
        <v>8</v>
      </c>
      <c r="G1617" s="470">
        <v>11</v>
      </c>
      <c r="H1617" s="481">
        <f t="shared" si="222"/>
        <v>19</v>
      </c>
      <c r="I1617" s="431">
        <f t="shared" si="223"/>
        <v>0</v>
      </c>
      <c r="J1617" s="431">
        <f t="shared" si="224"/>
        <v>11</v>
      </c>
      <c r="K1617" s="1099"/>
      <c r="L1617" s="1099"/>
      <c r="M1617" s="1782">
        <f t="shared" si="225"/>
        <v>19228</v>
      </c>
      <c r="N1617" s="433">
        <f t="shared" si="226"/>
        <v>19209</v>
      </c>
      <c r="O1617" s="427">
        <f t="shared" si="227"/>
        <v>45166</v>
      </c>
      <c r="Q1617" s="1563"/>
      <c r="R1617" s="554"/>
    </row>
    <row r="1618" spans="1:18" s="118" customFormat="1" ht="18" customHeight="1" x14ac:dyDescent="0.2">
      <c r="A1618" s="476" t="str">
        <f t="shared" si="221"/>
        <v>23</v>
      </c>
      <c r="B1618" s="427">
        <v>45167</v>
      </c>
      <c r="C1618" s="426" t="s">
        <v>1</v>
      </c>
      <c r="D1618" s="428" t="s">
        <v>98</v>
      </c>
      <c r="E1618" s="429">
        <v>10</v>
      </c>
      <c r="F1618" s="471">
        <v>8</v>
      </c>
      <c r="G1618" s="470">
        <v>10</v>
      </c>
      <c r="H1618" s="481">
        <f t="shared" si="222"/>
        <v>17</v>
      </c>
      <c r="I1618" s="431">
        <f t="shared" si="223"/>
        <v>0</v>
      </c>
      <c r="J1618" s="431">
        <f t="shared" si="224"/>
        <v>9</v>
      </c>
      <c r="K1618" s="1099"/>
      <c r="L1618" s="1099"/>
      <c r="M1618" s="1782">
        <f t="shared" si="225"/>
        <v>19236</v>
      </c>
      <c r="N1618" s="433">
        <f t="shared" si="226"/>
        <v>19219</v>
      </c>
      <c r="O1618" s="427">
        <f t="shared" si="227"/>
        <v>45167</v>
      </c>
      <c r="Q1618" s="1563"/>
      <c r="R1618" s="554"/>
    </row>
    <row r="1619" spans="1:18" s="118" customFormat="1" ht="18" customHeight="1" x14ac:dyDescent="0.2">
      <c r="A1619" s="476" t="str">
        <f t="shared" si="221"/>
        <v>23</v>
      </c>
      <c r="B1619" s="427">
        <v>45168</v>
      </c>
      <c r="C1619" s="426" t="s">
        <v>2</v>
      </c>
      <c r="D1619" s="428" t="s">
        <v>98</v>
      </c>
      <c r="E1619" s="429">
        <v>8</v>
      </c>
      <c r="F1619" s="471">
        <v>8</v>
      </c>
      <c r="G1619" s="470">
        <v>8</v>
      </c>
      <c r="H1619" s="481">
        <f t="shared" si="222"/>
        <v>17</v>
      </c>
      <c r="I1619" s="431">
        <f t="shared" si="223"/>
        <v>0</v>
      </c>
      <c r="J1619" s="431">
        <f t="shared" si="224"/>
        <v>9</v>
      </c>
      <c r="K1619" s="1099"/>
      <c r="L1619" s="1099"/>
      <c r="M1619" s="1782">
        <f t="shared" si="225"/>
        <v>19244</v>
      </c>
      <c r="N1619" s="433">
        <f t="shared" si="226"/>
        <v>19227</v>
      </c>
      <c r="O1619" s="427">
        <f t="shared" si="227"/>
        <v>45168</v>
      </c>
      <c r="Q1619" s="1563"/>
      <c r="R1619" s="554"/>
    </row>
    <row r="1620" spans="1:18" s="118" customFormat="1" ht="18" customHeight="1" x14ac:dyDescent="0.2">
      <c r="A1620" s="476" t="str">
        <f t="shared" si="221"/>
        <v>23</v>
      </c>
      <c r="B1620" s="427">
        <v>45169</v>
      </c>
      <c r="C1620" s="426" t="s">
        <v>3</v>
      </c>
      <c r="D1620" s="428" t="s">
        <v>98</v>
      </c>
      <c r="E1620" s="429">
        <v>9</v>
      </c>
      <c r="F1620" s="471">
        <v>8</v>
      </c>
      <c r="G1620" s="470">
        <v>9</v>
      </c>
      <c r="H1620" s="481">
        <f t="shared" si="222"/>
        <v>16</v>
      </c>
      <c r="I1620" s="431">
        <f t="shared" si="223"/>
        <v>0</v>
      </c>
      <c r="J1620" s="431">
        <f t="shared" si="224"/>
        <v>8</v>
      </c>
      <c r="K1620" s="1099"/>
      <c r="L1620" s="1099"/>
      <c r="M1620" s="1782">
        <f t="shared" si="225"/>
        <v>19252</v>
      </c>
      <c r="N1620" s="433">
        <f t="shared" si="226"/>
        <v>19236</v>
      </c>
      <c r="O1620" s="427">
        <f t="shared" si="227"/>
        <v>45169</v>
      </c>
      <c r="Q1620" s="1563"/>
      <c r="R1620" s="554"/>
    </row>
    <row r="1621" spans="1:18" s="118" customFormat="1" ht="18" customHeight="1" x14ac:dyDescent="0.2">
      <c r="A1621" s="476" t="str">
        <f t="shared" si="221"/>
        <v>23</v>
      </c>
      <c r="B1621" s="427">
        <v>45170</v>
      </c>
      <c r="C1621" s="426" t="s">
        <v>4</v>
      </c>
      <c r="D1621" s="428" t="s">
        <v>98</v>
      </c>
      <c r="E1621" s="429">
        <v>9</v>
      </c>
      <c r="F1621" s="471">
        <v>8</v>
      </c>
      <c r="G1621" s="470">
        <v>9</v>
      </c>
      <c r="H1621" s="481">
        <f t="shared" si="222"/>
        <v>15</v>
      </c>
      <c r="I1621" s="431">
        <f t="shared" si="223"/>
        <v>0</v>
      </c>
      <c r="J1621" s="431">
        <f t="shared" si="224"/>
        <v>7</v>
      </c>
      <c r="K1621" s="1099"/>
      <c r="L1621" s="1099"/>
      <c r="M1621" s="1782">
        <f t="shared" si="225"/>
        <v>19260</v>
      </c>
      <c r="N1621" s="433">
        <f t="shared" si="226"/>
        <v>19245</v>
      </c>
      <c r="O1621" s="427">
        <f t="shared" si="227"/>
        <v>45170</v>
      </c>
      <c r="Q1621" s="1563"/>
      <c r="R1621" s="554"/>
    </row>
    <row r="1622" spans="1:18" s="118" customFormat="1" ht="18" customHeight="1" x14ac:dyDescent="0.2">
      <c r="A1622" s="747" t="str">
        <f t="shared" si="221"/>
        <v>23</v>
      </c>
      <c r="B1622" s="748">
        <v>45171</v>
      </c>
      <c r="C1622" s="749" t="s">
        <v>5</v>
      </c>
      <c r="D1622" s="732" t="s">
        <v>99</v>
      </c>
      <c r="E1622" s="1095"/>
      <c r="F1622" s="1096"/>
      <c r="G1622" s="1095"/>
      <c r="H1622" s="1097">
        <f t="shared" si="222"/>
        <v>15</v>
      </c>
      <c r="I1622" s="1098">
        <f t="shared" si="223"/>
        <v>0</v>
      </c>
      <c r="J1622" s="1098">
        <f t="shared" si="224"/>
        <v>15</v>
      </c>
      <c r="K1622" s="1100"/>
      <c r="L1622" s="1100"/>
      <c r="M1622" s="1787">
        <f t="shared" si="225"/>
        <v>19260</v>
      </c>
      <c r="N1622" s="739">
        <f t="shared" si="226"/>
        <v>19245</v>
      </c>
      <c r="O1622" s="427">
        <f t="shared" si="227"/>
        <v>45171</v>
      </c>
      <c r="Q1622" s="1563"/>
      <c r="R1622" s="554"/>
    </row>
    <row r="1623" spans="1:18" s="118" customFormat="1" ht="18" customHeight="1" x14ac:dyDescent="0.2">
      <c r="A1623" s="747" t="str">
        <f t="shared" si="221"/>
        <v>23</v>
      </c>
      <c r="B1623" s="748">
        <v>45172</v>
      </c>
      <c r="C1623" s="749" t="s">
        <v>100</v>
      </c>
      <c r="D1623" s="732" t="s">
        <v>99</v>
      </c>
      <c r="E1623" s="1095"/>
      <c r="F1623" s="1096"/>
      <c r="G1623" s="1095"/>
      <c r="H1623" s="1097">
        <f t="shared" si="222"/>
        <v>15</v>
      </c>
      <c r="I1623" s="1098">
        <f t="shared" si="223"/>
        <v>0</v>
      </c>
      <c r="J1623" s="1098">
        <f t="shared" si="224"/>
        <v>15</v>
      </c>
      <c r="K1623" s="1100"/>
      <c r="L1623" s="1100"/>
      <c r="M1623" s="1787">
        <f t="shared" si="225"/>
        <v>19260</v>
      </c>
      <c r="N1623" s="739">
        <f t="shared" si="226"/>
        <v>19245</v>
      </c>
      <c r="O1623" s="427">
        <f t="shared" si="227"/>
        <v>45172</v>
      </c>
      <c r="Q1623" s="1563"/>
      <c r="R1623" s="554"/>
    </row>
    <row r="1624" spans="1:18" s="118" customFormat="1" ht="18" customHeight="1" x14ac:dyDescent="0.2">
      <c r="A1624" s="476" t="str">
        <f t="shared" si="221"/>
        <v>23</v>
      </c>
      <c r="B1624" s="427">
        <v>45173</v>
      </c>
      <c r="C1624" s="426" t="s">
        <v>0</v>
      </c>
      <c r="D1624" s="428" t="s">
        <v>98</v>
      </c>
      <c r="E1624" s="429">
        <v>8</v>
      </c>
      <c r="F1624" s="471">
        <v>8</v>
      </c>
      <c r="G1624" s="470">
        <v>8</v>
      </c>
      <c r="H1624" s="481">
        <f t="shared" si="222"/>
        <v>15</v>
      </c>
      <c r="I1624" s="431">
        <f t="shared" si="223"/>
        <v>0</v>
      </c>
      <c r="J1624" s="431">
        <f t="shared" si="224"/>
        <v>7</v>
      </c>
      <c r="K1624" s="1099"/>
      <c r="L1624" s="1099"/>
      <c r="M1624" s="1782">
        <f t="shared" si="225"/>
        <v>19268</v>
      </c>
      <c r="N1624" s="433">
        <f t="shared" si="226"/>
        <v>19253</v>
      </c>
      <c r="O1624" s="427">
        <f t="shared" si="227"/>
        <v>45173</v>
      </c>
      <c r="Q1624" s="1563"/>
      <c r="R1624" s="554"/>
    </row>
    <row r="1625" spans="1:18" s="118" customFormat="1" ht="18" customHeight="1" x14ac:dyDescent="0.2">
      <c r="A1625" s="476" t="str">
        <f t="shared" si="221"/>
        <v>23</v>
      </c>
      <c r="B1625" s="427">
        <v>45174</v>
      </c>
      <c r="C1625" s="426" t="s">
        <v>1</v>
      </c>
      <c r="D1625" s="428" t="s">
        <v>98</v>
      </c>
      <c r="E1625" s="429">
        <v>8</v>
      </c>
      <c r="F1625" s="471">
        <v>8</v>
      </c>
      <c r="G1625" s="470">
        <v>8</v>
      </c>
      <c r="H1625" s="481">
        <f t="shared" si="222"/>
        <v>15</v>
      </c>
      <c r="I1625" s="431">
        <f t="shared" si="223"/>
        <v>0</v>
      </c>
      <c r="J1625" s="431">
        <f t="shared" si="224"/>
        <v>7</v>
      </c>
      <c r="K1625" s="1099"/>
      <c r="L1625" s="1099"/>
      <c r="M1625" s="1782">
        <f t="shared" si="225"/>
        <v>19276</v>
      </c>
      <c r="N1625" s="433">
        <f t="shared" si="226"/>
        <v>19261</v>
      </c>
      <c r="O1625" s="427">
        <f t="shared" si="227"/>
        <v>45174</v>
      </c>
      <c r="Q1625" s="1563"/>
      <c r="R1625" s="554"/>
    </row>
    <row r="1626" spans="1:18" s="118" customFormat="1" ht="18" customHeight="1" x14ac:dyDescent="0.2">
      <c r="A1626" s="476" t="str">
        <f t="shared" si="221"/>
        <v>23</v>
      </c>
      <c r="B1626" s="427">
        <v>45175</v>
      </c>
      <c r="C1626" s="426" t="s">
        <v>2</v>
      </c>
      <c r="D1626" s="428" t="s">
        <v>98</v>
      </c>
      <c r="E1626" s="429">
        <v>8</v>
      </c>
      <c r="F1626" s="471">
        <v>8</v>
      </c>
      <c r="G1626" s="470">
        <v>8</v>
      </c>
      <c r="H1626" s="481">
        <f t="shared" si="222"/>
        <v>15</v>
      </c>
      <c r="I1626" s="431">
        <f t="shared" si="223"/>
        <v>0</v>
      </c>
      <c r="J1626" s="431">
        <f t="shared" si="224"/>
        <v>7</v>
      </c>
      <c r="K1626" s="1099"/>
      <c r="L1626" s="1099"/>
      <c r="M1626" s="1782">
        <f t="shared" si="225"/>
        <v>19284</v>
      </c>
      <c r="N1626" s="433">
        <f t="shared" si="226"/>
        <v>19269</v>
      </c>
      <c r="O1626" s="427">
        <f t="shared" si="227"/>
        <v>45175</v>
      </c>
      <c r="Q1626" s="1563"/>
      <c r="R1626" s="554"/>
    </row>
    <row r="1627" spans="1:18" s="118" customFormat="1" ht="18" customHeight="1" x14ac:dyDescent="0.2">
      <c r="A1627" s="476" t="str">
        <f t="shared" ref="A1627:A1681" si="228">TEXT(B1627,"YY")</f>
        <v>23</v>
      </c>
      <c r="B1627" s="427">
        <v>45176</v>
      </c>
      <c r="C1627" s="426" t="s">
        <v>3</v>
      </c>
      <c r="D1627" s="428" t="s">
        <v>98</v>
      </c>
      <c r="E1627" s="429">
        <v>9</v>
      </c>
      <c r="F1627" s="471">
        <v>8</v>
      </c>
      <c r="G1627" s="470">
        <v>9</v>
      </c>
      <c r="H1627" s="481">
        <f t="shared" si="222"/>
        <v>14</v>
      </c>
      <c r="I1627" s="431">
        <f t="shared" si="223"/>
        <v>0</v>
      </c>
      <c r="J1627" s="431">
        <f t="shared" si="224"/>
        <v>6</v>
      </c>
      <c r="K1627" s="1099"/>
      <c r="L1627" s="1099"/>
      <c r="M1627" s="1782">
        <f t="shared" si="225"/>
        <v>19292</v>
      </c>
      <c r="N1627" s="433">
        <f t="shared" si="226"/>
        <v>19278</v>
      </c>
      <c r="O1627" s="427">
        <f t="shared" si="227"/>
        <v>45176</v>
      </c>
      <c r="Q1627" s="1563"/>
      <c r="R1627" s="554"/>
    </row>
    <row r="1628" spans="1:18" s="118" customFormat="1" ht="18" customHeight="1" x14ac:dyDescent="0.2">
      <c r="A1628" s="476" t="str">
        <f t="shared" si="228"/>
        <v>23</v>
      </c>
      <c r="B1628" s="427">
        <v>45177</v>
      </c>
      <c r="C1628" s="426" t="s">
        <v>4</v>
      </c>
      <c r="D1628" s="428" t="s">
        <v>98</v>
      </c>
      <c r="E1628" s="429">
        <v>8</v>
      </c>
      <c r="F1628" s="471">
        <v>8</v>
      </c>
      <c r="G1628" s="470">
        <v>8</v>
      </c>
      <c r="H1628" s="481">
        <f t="shared" si="222"/>
        <v>14</v>
      </c>
      <c r="I1628" s="431">
        <f t="shared" si="223"/>
        <v>0</v>
      </c>
      <c r="J1628" s="431">
        <f t="shared" si="224"/>
        <v>6</v>
      </c>
      <c r="K1628" s="1099"/>
      <c r="L1628" s="1099"/>
      <c r="M1628" s="1782">
        <f t="shared" si="225"/>
        <v>19300</v>
      </c>
      <c r="N1628" s="433">
        <f t="shared" si="226"/>
        <v>19286</v>
      </c>
      <c r="O1628" s="427">
        <f t="shared" si="227"/>
        <v>45177</v>
      </c>
      <c r="Q1628" s="1563"/>
      <c r="R1628" s="554"/>
    </row>
    <row r="1629" spans="1:18" s="118" customFormat="1" ht="18" customHeight="1" x14ac:dyDescent="0.2">
      <c r="A1629" s="747" t="str">
        <f t="shared" si="228"/>
        <v>23</v>
      </c>
      <c r="B1629" s="748">
        <v>45178</v>
      </c>
      <c r="C1629" s="749" t="s">
        <v>5</v>
      </c>
      <c r="D1629" s="732" t="s">
        <v>99</v>
      </c>
      <c r="E1629" s="1095"/>
      <c r="F1629" s="1096"/>
      <c r="G1629" s="1095"/>
      <c r="H1629" s="1097">
        <f t="shared" si="222"/>
        <v>14</v>
      </c>
      <c r="I1629" s="1098">
        <f t="shared" si="223"/>
        <v>0</v>
      </c>
      <c r="J1629" s="1098">
        <f t="shared" si="224"/>
        <v>14</v>
      </c>
      <c r="K1629" s="1100"/>
      <c r="L1629" s="1100"/>
      <c r="M1629" s="1787">
        <f t="shared" si="225"/>
        <v>19300</v>
      </c>
      <c r="N1629" s="739">
        <f t="shared" si="226"/>
        <v>19286</v>
      </c>
      <c r="O1629" s="427">
        <f t="shared" si="227"/>
        <v>45178</v>
      </c>
      <c r="Q1629" s="1563"/>
      <c r="R1629" s="554"/>
    </row>
    <row r="1630" spans="1:18" s="118" customFormat="1" ht="18" customHeight="1" x14ac:dyDescent="0.2">
      <c r="A1630" s="747" t="str">
        <f t="shared" si="228"/>
        <v>23</v>
      </c>
      <c r="B1630" s="748">
        <v>45179</v>
      </c>
      <c r="C1630" s="749" t="s">
        <v>100</v>
      </c>
      <c r="D1630" s="732" t="s">
        <v>99</v>
      </c>
      <c r="E1630" s="1095"/>
      <c r="F1630" s="1096"/>
      <c r="G1630" s="1095"/>
      <c r="H1630" s="1097">
        <f t="shared" si="222"/>
        <v>14</v>
      </c>
      <c r="I1630" s="1098">
        <f t="shared" si="223"/>
        <v>0</v>
      </c>
      <c r="J1630" s="1098">
        <f t="shared" si="224"/>
        <v>14</v>
      </c>
      <c r="K1630" s="1100"/>
      <c r="L1630" s="1100"/>
      <c r="M1630" s="1787">
        <f t="shared" si="225"/>
        <v>19300</v>
      </c>
      <c r="N1630" s="739">
        <f t="shared" si="226"/>
        <v>19286</v>
      </c>
      <c r="O1630" s="427">
        <f t="shared" si="227"/>
        <v>45179</v>
      </c>
      <c r="Q1630" s="1563"/>
      <c r="R1630" s="554"/>
    </row>
    <row r="1631" spans="1:18" s="118" customFormat="1" ht="18" customHeight="1" x14ac:dyDescent="0.2">
      <c r="A1631" s="476" t="str">
        <f t="shared" si="228"/>
        <v>23</v>
      </c>
      <c r="B1631" s="427">
        <v>45180</v>
      </c>
      <c r="C1631" s="426" t="s">
        <v>0</v>
      </c>
      <c r="D1631" s="428" t="s">
        <v>98</v>
      </c>
      <c r="E1631" s="429">
        <v>9</v>
      </c>
      <c r="F1631" s="471">
        <v>8</v>
      </c>
      <c r="G1631" s="470">
        <v>9</v>
      </c>
      <c r="H1631" s="481">
        <f t="shared" si="222"/>
        <v>13</v>
      </c>
      <c r="I1631" s="431">
        <f t="shared" si="223"/>
        <v>0</v>
      </c>
      <c r="J1631" s="431">
        <f t="shared" si="224"/>
        <v>5</v>
      </c>
      <c r="K1631" s="1099"/>
      <c r="L1631" s="1099"/>
      <c r="M1631" s="1782">
        <f t="shared" si="225"/>
        <v>19308</v>
      </c>
      <c r="N1631" s="433">
        <f t="shared" si="226"/>
        <v>19295</v>
      </c>
      <c r="O1631" s="427">
        <f t="shared" si="227"/>
        <v>45180</v>
      </c>
      <c r="Q1631" s="1563"/>
      <c r="R1631" s="554"/>
    </row>
    <row r="1632" spans="1:18" s="118" customFormat="1" ht="18" customHeight="1" x14ac:dyDescent="0.2">
      <c r="A1632" s="476" t="str">
        <f t="shared" si="228"/>
        <v>23</v>
      </c>
      <c r="B1632" s="427">
        <v>45181</v>
      </c>
      <c r="C1632" s="426" t="s">
        <v>1</v>
      </c>
      <c r="D1632" s="428" t="s">
        <v>98</v>
      </c>
      <c r="E1632" s="429">
        <v>8</v>
      </c>
      <c r="F1632" s="471">
        <v>8</v>
      </c>
      <c r="G1632" s="470">
        <v>8</v>
      </c>
      <c r="H1632" s="481">
        <f t="shared" si="222"/>
        <v>13</v>
      </c>
      <c r="I1632" s="431">
        <f t="shared" si="223"/>
        <v>0</v>
      </c>
      <c r="J1632" s="431">
        <f t="shared" si="224"/>
        <v>5</v>
      </c>
      <c r="K1632" s="1099"/>
      <c r="L1632" s="1099"/>
      <c r="M1632" s="1782">
        <f t="shared" si="225"/>
        <v>19316</v>
      </c>
      <c r="N1632" s="433">
        <f t="shared" si="226"/>
        <v>19303</v>
      </c>
      <c r="O1632" s="427">
        <f t="shared" si="227"/>
        <v>45181</v>
      </c>
      <c r="Q1632" s="1563"/>
      <c r="R1632" s="554"/>
    </row>
    <row r="1633" spans="1:18" s="118" customFormat="1" ht="18" customHeight="1" x14ac:dyDescent="0.2">
      <c r="A1633" s="476" t="str">
        <f t="shared" si="228"/>
        <v>23</v>
      </c>
      <c r="B1633" s="427">
        <v>45182</v>
      </c>
      <c r="C1633" s="426" t="s">
        <v>2</v>
      </c>
      <c r="D1633" s="428" t="s">
        <v>98</v>
      </c>
      <c r="E1633" s="429">
        <v>10</v>
      </c>
      <c r="F1633" s="471">
        <v>8</v>
      </c>
      <c r="G1633" s="470">
        <v>10</v>
      </c>
      <c r="H1633" s="481">
        <f t="shared" si="222"/>
        <v>11</v>
      </c>
      <c r="I1633" s="431">
        <f t="shared" si="223"/>
        <v>0</v>
      </c>
      <c r="J1633" s="431">
        <f t="shared" si="224"/>
        <v>3</v>
      </c>
      <c r="K1633" s="1099"/>
      <c r="L1633" s="1099"/>
      <c r="M1633" s="1782">
        <f t="shared" si="225"/>
        <v>19324</v>
      </c>
      <c r="N1633" s="433">
        <f t="shared" si="226"/>
        <v>19313</v>
      </c>
      <c r="O1633" s="427">
        <f t="shared" si="227"/>
        <v>45182</v>
      </c>
      <c r="Q1633" s="1563"/>
      <c r="R1633" s="554"/>
    </row>
    <row r="1634" spans="1:18" s="118" customFormat="1" ht="18" customHeight="1" x14ac:dyDescent="0.2">
      <c r="A1634" s="476" t="str">
        <f t="shared" si="228"/>
        <v>23</v>
      </c>
      <c r="B1634" s="427">
        <v>45183</v>
      </c>
      <c r="C1634" s="426" t="s">
        <v>3</v>
      </c>
      <c r="D1634" s="428" t="s">
        <v>98</v>
      </c>
      <c r="E1634" s="429">
        <v>10</v>
      </c>
      <c r="F1634" s="471">
        <v>8</v>
      </c>
      <c r="G1634" s="470">
        <v>10</v>
      </c>
      <c r="H1634" s="481">
        <f t="shared" si="222"/>
        <v>9</v>
      </c>
      <c r="I1634" s="431">
        <f t="shared" si="223"/>
        <v>0</v>
      </c>
      <c r="J1634" s="431">
        <f t="shared" si="224"/>
        <v>1</v>
      </c>
      <c r="K1634" s="1099"/>
      <c r="L1634" s="1099"/>
      <c r="M1634" s="1782">
        <f t="shared" si="225"/>
        <v>19332</v>
      </c>
      <c r="N1634" s="433">
        <f t="shared" si="226"/>
        <v>19323</v>
      </c>
      <c r="O1634" s="427">
        <f t="shared" si="227"/>
        <v>45183</v>
      </c>
      <c r="Q1634" s="1563"/>
      <c r="R1634" s="554"/>
    </row>
    <row r="1635" spans="1:18" s="118" customFormat="1" ht="18" customHeight="1" x14ac:dyDescent="0.2">
      <c r="A1635" s="476" t="str">
        <f t="shared" si="228"/>
        <v>23</v>
      </c>
      <c r="B1635" s="427">
        <v>45184</v>
      </c>
      <c r="C1635" s="426" t="s">
        <v>4</v>
      </c>
      <c r="D1635" s="428" t="s">
        <v>98</v>
      </c>
      <c r="E1635" s="429">
        <v>9</v>
      </c>
      <c r="F1635" s="471">
        <v>8</v>
      </c>
      <c r="G1635" s="470">
        <v>9</v>
      </c>
      <c r="H1635" s="481">
        <f t="shared" si="222"/>
        <v>8</v>
      </c>
      <c r="I1635" s="431">
        <f t="shared" si="223"/>
        <v>0</v>
      </c>
      <c r="J1635" s="431">
        <f t="shared" si="224"/>
        <v>0</v>
      </c>
      <c r="K1635" s="1099"/>
      <c r="L1635" s="1099"/>
      <c r="M1635" s="1782">
        <f t="shared" si="225"/>
        <v>19340</v>
      </c>
      <c r="N1635" s="433">
        <f t="shared" si="226"/>
        <v>19332</v>
      </c>
      <c r="O1635" s="427">
        <f t="shared" si="227"/>
        <v>45184</v>
      </c>
      <c r="Q1635" s="1563"/>
      <c r="R1635" s="554"/>
    </row>
    <row r="1636" spans="1:18" s="118" customFormat="1" ht="18" customHeight="1" x14ac:dyDescent="0.2">
      <c r="A1636" s="747" t="str">
        <f t="shared" si="228"/>
        <v>23</v>
      </c>
      <c r="B1636" s="748">
        <v>45185</v>
      </c>
      <c r="C1636" s="749" t="s">
        <v>5</v>
      </c>
      <c r="D1636" s="732" t="s">
        <v>99</v>
      </c>
      <c r="E1636" s="1095"/>
      <c r="F1636" s="1096"/>
      <c r="G1636" s="1095"/>
      <c r="H1636" s="1097">
        <f t="shared" si="222"/>
        <v>8</v>
      </c>
      <c r="I1636" s="1098">
        <f t="shared" si="223"/>
        <v>0</v>
      </c>
      <c r="J1636" s="1098">
        <f t="shared" si="224"/>
        <v>8</v>
      </c>
      <c r="K1636" s="1100"/>
      <c r="L1636" s="1100"/>
      <c r="M1636" s="1787">
        <f t="shared" si="225"/>
        <v>19340</v>
      </c>
      <c r="N1636" s="739">
        <f t="shared" si="226"/>
        <v>19332</v>
      </c>
      <c r="O1636" s="427">
        <f t="shared" si="227"/>
        <v>45185</v>
      </c>
      <c r="Q1636" s="1563"/>
      <c r="R1636" s="554"/>
    </row>
    <row r="1637" spans="1:18" s="118" customFormat="1" ht="18" customHeight="1" x14ac:dyDescent="0.2">
      <c r="A1637" s="747" t="str">
        <f t="shared" si="228"/>
        <v>23</v>
      </c>
      <c r="B1637" s="748">
        <v>45186</v>
      </c>
      <c r="C1637" s="749" t="s">
        <v>100</v>
      </c>
      <c r="D1637" s="732" t="s">
        <v>99</v>
      </c>
      <c r="E1637" s="1095"/>
      <c r="F1637" s="1096"/>
      <c r="G1637" s="1095"/>
      <c r="H1637" s="1097">
        <f t="shared" si="222"/>
        <v>8</v>
      </c>
      <c r="I1637" s="1098">
        <f t="shared" si="223"/>
        <v>0</v>
      </c>
      <c r="J1637" s="1098">
        <f t="shared" si="224"/>
        <v>8</v>
      </c>
      <c r="K1637" s="1100"/>
      <c r="L1637" s="1100"/>
      <c r="M1637" s="1787">
        <f t="shared" si="225"/>
        <v>19340</v>
      </c>
      <c r="N1637" s="739">
        <f t="shared" si="226"/>
        <v>19332</v>
      </c>
      <c r="O1637" s="427">
        <f t="shared" si="227"/>
        <v>45186</v>
      </c>
      <c r="Q1637" s="1563"/>
      <c r="R1637" s="554"/>
    </row>
    <row r="1638" spans="1:18" s="118" customFormat="1" ht="18" customHeight="1" x14ac:dyDescent="0.2">
      <c r="A1638" s="747" t="str">
        <f t="shared" si="228"/>
        <v>23</v>
      </c>
      <c r="B1638" s="748">
        <v>45187</v>
      </c>
      <c r="C1638" s="749" t="s">
        <v>0</v>
      </c>
      <c r="D1638" s="732" t="s">
        <v>1548</v>
      </c>
      <c r="E1638" s="1095"/>
      <c r="F1638" s="1096"/>
      <c r="G1638" s="1095"/>
      <c r="H1638" s="1097">
        <f t="shared" si="222"/>
        <v>8</v>
      </c>
      <c r="I1638" s="1098">
        <f t="shared" si="223"/>
        <v>0</v>
      </c>
      <c r="J1638" s="1098">
        <f t="shared" si="224"/>
        <v>8</v>
      </c>
      <c r="K1638" s="1100"/>
      <c r="L1638" s="1100"/>
      <c r="M1638" s="1787">
        <f t="shared" si="225"/>
        <v>19340</v>
      </c>
      <c r="N1638" s="739">
        <f t="shared" si="226"/>
        <v>19332</v>
      </c>
      <c r="O1638" s="427">
        <f t="shared" si="227"/>
        <v>45187</v>
      </c>
      <c r="Q1638" s="1563"/>
      <c r="R1638" s="554"/>
    </row>
    <row r="1639" spans="1:18" s="118" customFormat="1" ht="18" customHeight="1" x14ac:dyDescent="0.2">
      <c r="A1639" s="476" t="str">
        <f t="shared" si="228"/>
        <v>23</v>
      </c>
      <c r="B1639" s="427">
        <v>45188</v>
      </c>
      <c r="C1639" s="426" t="s">
        <v>1</v>
      </c>
      <c r="D1639" s="428" t="s">
        <v>98</v>
      </c>
      <c r="E1639" s="429">
        <v>8</v>
      </c>
      <c r="F1639" s="471">
        <v>7</v>
      </c>
      <c r="G1639" s="470">
        <v>8</v>
      </c>
      <c r="H1639" s="481">
        <f t="shared" si="222"/>
        <v>7</v>
      </c>
      <c r="I1639" s="431">
        <f t="shared" si="223"/>
        <v>0</v>
      </c>
      <c r="J1639" s="431">
        <f t="shared" si="224"/>
        <v>0</v>
      </c>
      <c r="K1639" s="478" t="s">
        <v>1226</v>
      </c>
      <c r="L1639" s="478"/>
      <c r="M1639" s="1782">
        <f t="shared" si="225"/>
        <v>19347</v>
      </c>
      <c r="N1639" s="433">
        <f t="shared" si="226"/>
        <v>19340</v>
      </c>
      <c r="O1639" s="427">
        <f t="shared" si="227"/>
        <v>45188</v>
      </c>
      <c r="Q1639" s="1563"/>
      <c r="R1639" s="554"/>
    </row>
    <row r="1640" spans="1:18" s="118" customFormat="1" ht="18" customHeight="1" x14ac:dyDescent="0.2">
      <c r="A1640" s="476" t="str">
        <f t="shared" si="228"/>
        <v>23</v>
      </c>
      <c r="B1640" s="427">
        <v>45189</v>
      </c>
      <c r="C1640" s="426" t="s">
        <v>2</v>
      </c>
      <c r="D1640" s="428" t="s">
        <v>98</v>
      </c>
      <c r="E1640" s="429">
        <v>7</v>
      </c>
      <c r="F1640" s="471">
        <v>7</v>
      </c>
      <c r="G1640" s="470">
        <v>7</v>
      </c>
      <c r="H1640" s="481">
        <f t="shared" si="222"/>
        <v>7</v>
      </c>
      <c r="I1640" s="431">
        <f t="shared" si="223"/>
        <v>0</v>
      </c>
      <c r="J1640" s="431">
        <f t="shared" si="224"/>
        <v>0</v>
      </c>
      <c r="K1640" s="478" t="s">
        <v>1226</v>
      </c>
      <c r="L1640" s="478"/>
      <c r="M1640" s="1782">
        <f t="shared" si="225"/>
        <v>19354</v>
      </c>
      <c r="N1640" s="433">
        <f t="shared" si="226"/>
        <v>19347</v>
      </c>
      <c r="O1640" s="427">
        <f t="shared" si="227"/>
        <v>45189</v>
      </c>
      <c r="Q1640" s="1563"/>
      <c r="R1640" s="554"/>
    </row>
    <row r="1641" spans="1:18" s="118" customFormat="1" ht="18" customHeight="1" x14ac:dyDescent="0.2">
      <c r="A1641" s="476" t="str">
        <f t="shared" si="228"/>
        <v>23</v>
      </c>
      <c r="B1641" s="427">
        <v>45190</v>
      </c>
      <c r="C1641" s="426" t="s">
        <v>3</v>
      </c>
      <c r="D1641" s="428" t="s">
        <v>98</v>
      </c>
      <c r="E1641" s="429">
        <v>7</v>
      </c>
      <c r="F1641" s="471">
        <v>7</v>
      </c>
      <c r="G1641" s="470">
        <v>7</v>
      </c>
      <c r="H1641" s="481">
        <f t="shared" si="222"/>
        <v>7</v>
      </c>
      <c r="I1641" s="431">
        <f t="shared" si="223"/>
        <v>0</v>
      </c>
      <c r="J1641" s="431">
        <f t="shared" si="224"/>
        <v>0</v>
      </c>
      <c r="K1641" s="478" t="s">
        <v>1226</v>
      </c>
      <c r="L1641" s="478"/>
      <c r="M1641" s="1782">
        <f t="shared" si="225"/>
        <v>19361</v>
      </c>
      <c r="N1641" s="433">
        <f t="shared" si="226"/>
        <v>19354</v>
      </c>
      <c r="O1641" s="427">
        <f t="shared" si="227"/>
        <v>45190</v>
      </c>
      <c r="Q1641" s="1563"/>
      <c r="R1641" s="554"/>
    </row>
    <row r="1642" spans="1:18" s="118" customFormat="1" ht="18" customHeight="1" x14ac:dyDescent="0.2">
      <c r="A1642" s="476" t="str">
        <f t="shared" si="228"/>
        <v>23</v>
      </c>
      <c r="B1642" s="427">
        <v>45191</v>
      </c>
      <c r="C1642" s="426" t="s">
        <v>4</v>
      </c>
      <c r="D1642" s="428" t="s">
        <v>98</v>
      </c>
      <c r="E1642" s="429">
        <v>7</v>
      </c>
      <c r="F1642" s="471">
        <v>7</v>
      </c>
      <c r="G1642" s="470">
        <v>7</v>
      </c>
      <c r="H1642" s="481">
        <f t="shared" si="222"/>
        <v>7</v>
      </c>
      <c r="I1642" s="431">
        <f t="shared" si="223"/>
        <v>0</v>
      </c>
      <c r="J1642" s="431">
        <f t="shared" si="224"/>
        <v>0</v>
      </c>
      <c r="K1642" s="478" t="s">
        <v>1226</v>
      </c>
      <c r="L1642" s="478"/>
      <c r="M1642" s="1782">
        <f t="shared" si="225"/>
        <v>19368</v>
      </c>
      <c r="N1642" s="433">
        <f t="shared" si="226"/>
        <v>19361</v>
      </c>
      <c r="O1642" s="427">
        <f t="shared" si="227"/>
        <v>45191</v>
      </c>
      <c r="Q1642" s="1563"/>
      <c r="R1642" s="554"/>
    </row>
    <row r="1643" spans="1:18" s="118" customFormat="1" ht="18" customHeight="1" x14ac:dyDescent="0.2">
      <c r="A1643" s="747" t="str">
        <f t="shared" si="228"/>
        <v>23</v>
      </c>
      <c r="B1643" s="748">
        <v>45192</v>
      </c>
      <c r="C1643" s="749" t="s">
        <v>5</v>
      </c>
      <c r="D1643" s="732" t="s">
        <v>99</v>
      </c>
      <c r="E1643" s="1095"/>
      <c r="F1643" s="1096"/>
      <c r="G1643" s="1095"/>
      <c r="H1643" s="1097">
        <f t="shared" si="222"/>
        <v>7</v>
      </c>
      <c r="I1643" s="1098">
        <f t="shared" si="223"/>
        <v>0</v>
      </c>
      <c r="J1643" s="1098">
        <f t="shared" si="224"/>
        <v>7</v>
      </c>
      <c r="K1643" s="1100"/>
      <c r="L1643" s="1100"/>
      <c r="M1643" s="1787">
        <f t="shared" si="225"/>
        <v>19368</v>
      </c>
      <c r="N1643" s="739">
        <f t="shared" si="226"/>
        <v>19361</v>
      </c>
      <c r="O1643" s="427">
        <f t="shared" si="227"/>
        <v>45192</v>
      </c>
      <c r="Q1643" s="1563"/>
      <c r="R1643" s="554"/>
    </row>
    <row r="1644" spans="1:18" s="118" customFormat="1" ht="18" customHeight="1" x14ac:dyDescent="0.2">
      <c r="A1644" s="747" t="str">
        <f t="shared" si="228"/>
        <v>23</v>
      </c>
      <c r="B1644" s="748">
        <v>45193</v>
      </c>
      <c r="C1644" s="749" t="s">
        <v>100</v>
      </c>
      <c r="D1644" s="732" t="s">
        <v>99</v>
      </c>
      <c r="E1644" s="1095"/>
      <c r="F1644" s="1096"/>
      <c r="G1644" s="1095"/>
      <c r="H1644" s="1097">
        <f t="shared" si="222"/>
        <v>7</v>
      </c>
      <c r="I1644" s="1098">
        <f t="shared" si="223"/>
        <v>0</v>
      </c>
      <c r="J1644" s="1098">
        <f t="shared" si="224"/>
        <v>7</v>
      </c>
      <c r="K1644" s="1100"/>
      <c r="L1644" s="1100"/>
      <c r="M1644" s="1787">
        <f t="shared" si="225"/>
        <v>19368</v>
      </c>
      <c r="N1644" s="739">
        <f t="shared" si="226"/>
        <v>19361</v>
      </c>
      <c r="O1644" s="427">
        <f t="shared" si="227"/>
        <v>45193</v>
      </c>
      <c r="Q1644" s="1563"/>
      <c r="R1644" s="554"/>
    </row>
    <row r="1645" spans="1:18" s="118" customFormat="1" ht="18" customHeight="1" x14ac:dyDescent="0.2">
      <c r="A1645" s="476" t="str">
        <f t="shared" si="228"/>
        <v>23</v>
      </c>
      <c r="B1645" s="427">
        <v>45194</v>
      </c>
      <c r="C1645" s="426" t="s">
        <v>0</v>
      </c>
      <c r="D1645" s="428" t="s">
        <v>98</v>
      </c>
      <c r="E1645" s="429">
        <v>3</v>
      </c>
      <c r="F1645" s="471">
        <v>8</v>
      </c>
      <c r="G1645" s="470">
        <v>3</v>
      </c>
      <c r="H1645" s="481">
        <f t="shared" si="222"/>
        <v>12</v>
      </c>
      <c r="I1645" s="431">
        <f t="shared" si="223"/>
        <v>0</v>
      </c>
      <c r="J1645" s="431">
        <f t="shared" si="224"/>
        <v>4</v>
      </c>
      <c r="K1645" s="1099"/>
      <c r="L1645" s="1099"/>
      <c r="M1645" s="1782">
        <f t="shared" si="225"/>
        <v>19376</v>
      </c>
      <c r="N1645" s="433">
        <f t="shared" si="226"/>
        <v>19364</v>
      </c>
      <c r="O1645" s="427">
        <f t="shared" si="227"/>
        <v>45194</v>
      </c>
      <c r="Q1645" s="1563"/>
      <c r="R1645" s="554"/>
    </row>
    <row r="1646" spans="1:18" s="118" customFormat="1" ht="18" customHeight="1" x14ac:dyDescent="0.2">
      <c r="A1646" s="476" t="str">
        <f t="shared" si="228"/>
        <v>23</v>
      </c>
      <c r="B1646" s="427">
        <v>45195</v>
      </c>
      <c r="C1646" s="426" t="s">
        <v>1</v>
      </c>
      <c r="D1646" s="428" t="s">
        <v>98</v>
      </c>
      <c r="E1646" s="429">
        <v>7</v>
      </c>
      <c r="F1646" s="471">
        <v>8</v>
      </c>
      <c r="G1646" s="470">
        <v>7</v>
      </c>
      <c r="H1646" s="481">
        <f t="shared" si="222"/>
        <v>13</v>
      </c>
      <c r="I1646" s="431">
        <f t="shared" si="223"/>
        <v>0</v>
      </c>
      <c r="J1646" s="431">
        <f t="shared" si="224"/>
        <v>5</v>
      </c>
      <c r="K1646" s="1099"/>
      <c r="L1646" s="1099"/>
      <c r="M1646" s="1782">
        <f t="shared" si="225"/>
        <v>19384</v>
      </c>
      <c r="N1646" s="433">
        <f t="shared" si="226"/>
        <v>19371</v>
      </c>
      <c r="O1646" s="427">
        <f t="shared" si="227"/>
        <v>45195</v>
      </c>
      <c r="Q1646" s="1563"/>
      <c r="R1646" s="554"/>
    </row>
    <row r="1647" spans="1:18" s="118" customFormat="1" ht="18" customHeight="1" x14ac:dyDescent="0.2">
      <c r="A1647" s="476" t="str">
        <f t="shared" si="228"/>
        <v>23</v>
      </c>
      <c r="B1647" s="427">
        <v>45196</v>
      </c>
      <c r="C1647" s="426" t="s">
        <v>2</v>
      </c>
      <c r="D1647" s="428" t="s">
        <v>98</v>
      </c>
      <c r="E1647" s="429">
        <v>0</v>
      </c>
      <c r="F1647" s="471">
        <v>8</v>
      </c>
      <c r="G1647" s="470">
        <v>0</v>
      </c>
      <c r="H1647" s="481">
        <f t="shared" si="222"/>
        <v>21</v>
      </c>
      <c r="I1647" s="431">
        <f t="shared" si="223"/>
        <v>0</v>
      </c>
      <c r="J1647" s="431">
        <f t="shared" si="224"/>
        <v>13</v>
      </c>
      <c r="K1647" s="1099"/>
      <c r="L1647" s="1099"/>
      <c r="M1647" s="1782">
        <f t="shared" si="225"/>
        <v>19392</v>
      </c>
      <c r="N1647" s="433">
        <f t="shared" si="226"/>
        <v>19371</v>
      </c>
      <c r="O1647" s="427">
        <f t="shared" si="227"/>
        <v>45196</v>
      </c>
      <c r="Q1647" s="1565" t="s">
        <v>1575</v>
      </c>
      <c r="R1647" s="554"/>
    </row>
    <row r="1648" spans="1:18" s="118" customFormat="1" ht="18" customHeight="1" x14ac:dyDescent="0.2">
      <c r="A1648" s="476" t="str">
        <f t="shared" si="228"/>
        <v>23</v>
      </c>
      <c r="B1648" s="427">
        <v>45197</v>
      </c>
      <c r="C1648" s="426" t="s">
        <v>3</v>
      </c>
      <c r="D1648" s="428" t="s">
        <v>98</v>
      </c>
      <c r="E1648" s="429">
        <v>0</v>
      </c>
      <c r="F1648" s="471">
        <v>8</v>
      </c>
      <c r="G1648" s="470">
        <v>0</v>
      </c>
      <c r="H1648" s="481">
        <f t="shared" si="222"/>
        <v>29</v>
      </c>
      <c r="I1648" s="431">
        <f t="shared" si="223"/>
        <v>0</v>
      </c>
      <c r="J1648" s="431">
        <f t="shared" si="224"/>
        <v>21</v>
      </c>
      <c r="K1648" s="1099"/>
      <c r="L1648" s="1099"/>
      <c r="M1648" s="1782">
        <f t="shared" si="225"/>
        <v>19400</v>
      </c>
      <c r="N1648" s="433">
        <f t="shared" si="226"/>
        <v>19371</v>
      </c>
      <c r="O1648" s="427">
        <f t="shared" si="227"/>
        <v>45197</v>
      </c>
      <c r="Q1648" s="1565" t="s">
        <v>1575</v>
      </c>
      <c r="R1648" s="554"/>
    </row>
    <row r="1649" spans="1:18" s="118" customFormat="1" ht="18" customHeight="1" x14ac:dyDescent="0.2">
      <c r="A1649" s="476" t="str">
        <f t="shared" si="228"/>
        <v>23</v>
      </c>
      <c r="B1649" s="427">
        <v>45198</v>
      </c>
      <c r="C1649" s="426" t="s">
        <v>4</v>
      </c>
      <c r="D1649" s="428" t="s">
        <v>98</v>
      </c>
      <c r="E1649" s="429">
        <v>10</v>
      </c>
      <c r="F1649" s="471">
        <v>8</v>
      </c>
      <c r="G1649" s="470">
        <v>10</v>
      </c>
      <c r="H1649" s="481">
        <f t="shared" si="222"/>
        <v>27</v>
      </c>
      <c r="I1649" s="431">
        <f t="shared" si="223"/>
        <v>0</v>
      </c>
      <c r="J1649" s="431">
        <f t="shared" si="224"/>
        <v>19</v>
      </c>
      <c r="K1649" s="1099"/>
      <c r="L1649" s="1099"/>
      <c r="M1649" s="1782">
        <f t="shared" si="225"/>
        <v>19408</v>
      </c>
      <c r="N1649" s="433">
        <f t="shared" si="226"/>
        <v>19381</v>
      </c>
      <c r="O1649" s="427">
        <f t="shared" si="227"/>
        <v>45198</v>
      </c>
      <c r="Q1649" s="1563"/>
      <c r="R1649" s="554"/>
    </row>
    <row r="1650" spans="1:18" s="118" customFormat="1" ht="18" customHeight="1" x14ac:dyDescent="0.2">
      <c r="A1650" s="747" t="str">
        <f t="shared" si="228"/>
        <v>23</v>
      </c>
      <c r="B1650" s="748">
        <v>45199</v>
      </c>
      <c r="C1650" s="749" t="s">
        <v>5</v>
      </c>
      <c r="D1650" s="732" t="s">
        <v>99</v>
      </c>
      <c r="E1650" s="1095"/>
      <c r="F1650" s="1096"/>
      <c r="G1650" s="1095"/>
      <c r="H1650" s="1097">
        <f t="shared" si="222"/>
        <v>27</v>
      </c>
      <c r="I1650" s="1098">
        <f t="shared" si="223"/>
        <v>0</v>
      </c>
      <c r="J1650" s="1098">
        <f t="shared" si="224"/>
        <v>27</v>
      </c>
      <c r="K1650" s="1100"/>
      <c r="L1650" s="1100"/>
      <c r="M1650" s="1787">
        <f t="shared" si="225"/>
        <v>19408</v>
      </c>
      <c r="N1650" s="739">
        <f t="shared" si="226"/>
        <v>19381</v>
      </c>
      <c r="O1650" s="427">
        <f t="shared" si="227"/>
        <v>45199</v>
      </c>
      <c r="Q1650" s="1563"/>
      <c r="R1650" s="554"/>
    </row>
    <row r="1651" spans="1:18" s="118" customFormat="1" ht="18" customHeight="1" x14ac:dyDescent="0.2">
      <c r="A1651" s="747" t="str">
        <f t="shared" si="228"/>
        <v>23</v>
      </c>
      <c r="B1651" s="748">
        <v>45200</v>
      </c>
      <c r="C1651" s="749" t="s">
        <v>100</v>
      </c>
      <c r="D1651" s="732" t="s">
        <v>99</v>
      </c>
      <c r="E1651" s="1095"/>
      <c r="F1651" s="1096"/>
      <c r="G1651" s="1095"/>
      <c r="H1651" s="1097">
        <f t="shared" si="222"/>
        <v>27</v>
      </c>
      <c r="I1651" s="1098">
        <f t="shared" si="223"/>
        <v>0</v>
      </c>
      <c r="J1651" s="1098">
        <f t="shared" si="224"/>
        <v>27</v>
      </c>
      <c r="K1651" s="1100"/>
      <c r="L1651" s="1100"/>
      <c r="M1651" s="1787">
        <f t="shared" si="225"/>
        <v>19408</v>
      </c>
      <c r="N1651" s="739">
        <f t="shared" si="226"/>
        <v>19381</v>
      </c>
      <c r="O1651" s="427">
        <f t="shared" si="227"/>
        <v>45200</v>
      </c>
      <c r="Q1651" s="1563"/>
      <c r="R1651" s="554"/>
    </row>
    <row r="1652" spans="1:18" s="118" customFormat="1" ht="18" customHeight="1" x14ac:dyDescent="0.2">
      <c r="A1652" s="476" t="str">
        <f t="shared" si="228"/>
        <v>23</v>
      </c>
      <c r="B1652" s="427">
        <v>45201</v>
      </c>
      <c r="C1652" s="426" t="s">
        <v>0</v>
      </c>
      <c r="D1652" s="428" t="s">
        <v>98</v>
      </c>
      <c r="E1652" s="429">
        <v>8</v>
      </c>
      <c r="F1652" s="471">
        <v>8</v>
      </c>
      <c r="G1652" s="470">
        <v>8</v>
      </c>
      <c r="H1652" s="481">
        <f t="shared" si="222"/>
        <v>27</v>
      </c>
      <c r="I1652" s="431">
        <f t="shared" si="223"/>
        <v>0</v>
      </c>
      <c r="J1652" s="431">
        <f t="shared" si="224"/>
        <v>19</v>
      </c>
      <c r="K1652" s="1099"/>
      <c r="L1652" s="1099"/>
      <c r="M1652" s="1782">
        <f t="shared" si="225"/>
        <v>19416</v>
      </c>
      <c r="N1652" s="433">
        <f t="shared" si="226"/>
        <v>19389</v>
      </c>
      <c r="O1652" s="427">
        <f t="shared" si="227"/>
        <v>45201</v>
      </c>
      <c r="Q1652" s="1563"/>
      <c r="R1652" s="554"/>
    </row>
    <row r="1653" spans="1:18" s="118" customFormat="1" ht="18" customHeight="1" x14ac:dyDescent="0.2">
      <c r="A1653" s="476" t="str">
        <f t="shared" si="228"/>
        <v>23</v>
      </c>
      <c r="B1653" s="427">
        <v>45202</v>
      </c>
      <c r="C1653" s="426" t="s">
        <v>1</v>
      </c>
      <c r="D1653" s="428" t="s">
        <v>98</v>
      </c>
      <c r="E1653" s="429">
        <v>6</v>
      </c>
      <c r="F1653" s="471">
        <v>8</v>
      </c>
      <c r="G1653" s="470">
        <v>6</v>
      </c>
      <c r="H1653" s="481">
        <f t="shared" si="222"/>
        <v>29</v>
      </c>
      <c r="I1653" s="431">
        <f t="shared" si="223"/>
        <v>0</v>
      </c>
      <c r="J1653" s="431">
        <f t="shared" si="224"/>
        <v>21</v>
      </c>
      <c r="K1653" s="1099"/>
      <c r="L1653" s="1099"/>
      <c r="M1653" s="1782">
        <f t="shared" si="225"/>
        <v>19424</v>
      </c>
      <c r="N1653" s="433">
        <f t="shared" si="226"/>
        <v>19395</v>
      </c>
      <c r="O1653" s="427">
        <f t="shared" si="227"/>
        <v>45202</v>
      </c>
      <c r="Q1653" s="1563"/>
      <c r="R1653" s="554"/>
    </row>
    <row r="1654" spans="1:18" s="118" customFormat="1" ht="18" customHeight="1" x14ac:dyDescent="0.2">
      <c r="A1654" s="476" t="str">
        <f t="shared" si="228"/>
        <v>23</v>
      </c>
      <c r="B1654" s="427">
        <v>45203</v>
      </c>
      <c r="C1654" s="426" t="s">
        <v>2</v>
      </c>
      <c r="D1654" s="428" t="s">
        <v>98</v>
      </c>
      <c r="E1654" s="429">
        <v>8</v>
      </c>
      <c r="F1654" s="471">
        <v>8</v>
      </c>
      <c r="G1654" s="470">
        <v>8</v>
      </c>
      <c r="H1654" s="481">
        <f t="shared" si="222"/>
        <v>29</v>
      </c>
      <c r="I1654" s="431">
        <f t="shared" si="223"/>
        <v>0</v>
      </c>
      <c r="J1654" s="431">
        <f t="shared" si="224"/>
        <v>21</v>
      </c>
      <c r="K1654" s="1099"/>
      <c r="L1654" s="1099"/>
      <c r="M1654" s="1782">
        <f t="shared" si="225"/>
        <v>19432</v>
      </c>
      <c r="N1654" s="433">
        <f t="shared" si="226"/>
        <v>19403</v>
      </c>
      <c r="O1654" s="427">
        <f t="shared" si="227"/>
        <v>45203</v>
      </c>
      <c r="Q1654" s="1563"/>
      <c r="R1654" s="554"/>
    </row>
    <row r="1655" spans="1:18" s="118" customFormat="1" ht="18" customHeight="1" x14ac:dyDescent="0.2">
      <c r="A1655" s="476" t="str">
        <f t="shared" si="228"/>
        <v>23</v>
      </c>
      <c r="B1655" s="427">
        <v>45204</v>
      </c>
      <c r="C1655" s="426" t="s">
        <v>3</v>
      </c>
      <c r="D1655" s="428" t="s">
        <v>98</v>
      </c>
      <c r="E1655" s="429">
        <v>7</v>
      </c>
      <c r="F1655" s="471">
        <v>8</v>
      </c>
      <c r="G1655" s="470">
        <v>7</v>
      </c>
      <c r="H1655" s="481">
        <f t="shared" ref="H1655:H1681" si="229">H1654+F1655-G1655</f>
        <v>30</v>
      </c>
      <c r="I1655" s="431">
        <f t="shared" ref="I1655:I1681" si="230">I1654+G1655-E1655</f>
        <v>0</v>
      </c>
      <c r="J1655" s="431">
        <f t="shared" ref="J1655:J1681" si="231">(G1655-H1654)*-1</f>
        <v>22</v>
      </c>
      <c r="K1655" s="1099"/>
      <c r="L1655" s="1099"/>
      <c r="M1655" s="1782">
        <f t="shared" ref="M1655:M1681" si="232">M1654+F1655</f>
        <v>19440</v>
      </c>
      <c r="N1655" s="433">
        <f t="shared" ref="N1655:N1681" si="233">N1654+G1655</f>
        <v>19410</v>
      </c>
      <c r="O1655" s="427">
        <f t="shared" ref="O1655:O1681" si="234">B1655</f>
        <v>45204</v>
      </c>
      <c r="Q1655" s="1563"/>
      <c r="R1655" s="554"/>
    </row>
    <row r="1656" spans="1:18" s="118" customFormat="1" ht="18" customHeight="1" x14ac:dyDescent="0.2">
      <c r="A1656" s="476" t="str">
        <f t="shared" si="228"/>
        <v>23</v>
      </c>
      <c r="B1656" s="427">
        <v>45205</v>
      </c>
      <c r="C1656" s="426" t="s">
        <v>4</v>
      </c>
      <c r="D1656" s="428" t="s">
        <v>98</v>
      </c>
      <c r="E1656" s="429">
        <v>6</v>
      </c>
      <c r="F1656" s="471">
        <v>8</v>
      </c>
      <c r="G1656" s="470">
        <v>6</v>
      </c>
      <c r="H1656" s="481">
        <f t="shared" si="229"/>
        <v>32</v>
      </c>
      <c r="I1656" s="431">
        <f t="shared" si="230"/>
        <v>0</v>
      </c>
      <c r="J1656" s="431">
        <f t="shared" si="231"/>
        <v>24</v>
      </c>
      <c r="K1656" s="1099"/>
      <c r="L1656" s="1099"/>
      <c r="M1656" s="1782">
        <f t="shared" si="232"/>
        <v>19448</v>
      </c>
      <c r="N1656" s="433">
        <f t="shared" si="233"/>
        <v>19416</v>
      </c>
      <c r="O1656" s="427">
        <f t="shared" si="234"/>
        <v>45205</v>
      </c>
      <c r="Q1656" s="1563"/>
      <c r="R1656" s="554"/>
    </row>
    <row r="1657" spans="1:18" s="118" customFormat="1" ht="18" customHeight="1" x14ac:dyDescent="0.2">
      <c r="A1657" s="747" t="str">
        <f t="shared" si="228"/>
        <v>23</v>
      </c>
      <c r="B1657" s="748">
        <v>45206</v>
      </c>
      <c r="C1657" s="749" t="s">
        <v>5</v>
      </c>
      <c r="D1657" s="732" t="s">
        <v>99</v>
      </c>
      <c r="E1657" s="1095"/>
      <c r="F1657" s="1096"/>
      <c r="G1657" s="1095"/>
      <c r="H1657" s="1097">
        <f t="shared" si="229"/>
        <v>32</v>
      </c>
      <c r="I1657" s="1098">
        <f t="shared" si="230"/>
        <v>0</v>
      </c>
      <c r="J1657" s="1098">
        <f t="shared" si="231"/>
        <v>32</v>
      </c>
      <c r="K1657" s="1100"/>
      <c r="L1657" s="1100"/>
      <c r="M1657" s="1787">
        <f t="shared" si="232"/>
        <v>19448</v>
      </c>
      <c r="N1657" s="739">
        <f t="shared" si="233"/>
        <v>19416</v>
      </c>
      <c r="O1657" s="427">
        <f t="shared" si="234"/>
        <v>45206</v>
      </c>
      <c r="Q1657" s="1563"/>
      <c r="R1657" s="554"/>
    </row>
    <row r="1658" spans="1:18" s="118" customFormat="1" ht="18" customHeight="1" x14ac:dyDescent="0.2">
      <c r="A1658" s="747" t="str">
        <f t="shared" si="228"/>
        <v>23</v>
      </c>
      <c r="B1658" s="748">
        <v>45207</v>
      </c>
      <c r="C1658" s="749" t="s">
        <v>100</v>
      </c>
      <c r="D1658" s="732" t="s">
        <v>99</v>
      </c>
      <c r="E1658" s="1095"/>
      <c r="F1658" s="1096"/>
      <c r="G1658" s="1095"/>
      <c r="H1658" s="1097">
        <f t="shared" si="229"/>
        <v>32</v>
      </c>
      <c r="I1658" s="1098">
        <f t="shared" si="230"/>
        <v>0</v>
      </c>
      <c r="J1658" s="1098">
        <f t="shared" si="231"/>
        <v>32</v>
      </c>
      <c r="K1658" s="1100"/>
      <c r="L1658" s="1100"/>
      <c r="M1658" s="1787">
        <f t="shared" si="232"/>
        <v>19448</v>
      </c>
      <c r="N1658" s="739">
        <f t="shared" si="233"/>
        <v>19416</v>
      </c>
      <c r="O1658" s="427">
        <f t="shared" si="234"/>
        <v>45207</v>
      </c>
      <c r="Q1658" s="1563"/>
      <c r="R1658" s="554"/>
    </row>
    <row r="1659" spans="1:18" s="118" customFormat="1" ht="18" customHeight="1" x14ac:dyDescent="0.2">
      <c r="A1659" s="747" t="str">
        <f t="shared" si="228"/>
        <v>23</v>
      </c>
      <c r="B1659" s="748">
        <v>45208</v>
      </c>
      <c r="C1659" s="749" t="s">
        <v>0</v>
      </c>
      <c r="D1659" s="732" t="s">
        <v>99</v>
      </c>
      <c r="E1659" s="1095"/>
      <c r="F1659" s="1096"/>
      <c r="G1659" s="1095"/>
      <c r="H1659" s="1097">
        <f t="shared" si="229"/>
        <v>32</v>
      </c>
      <c r="I1659" s="1098">
        <f t="shared" si="230"/>
        <v>0</v>
      </c>
      <c r="J1659" s="1098">
        <f t="shared" si="231"/>
        <v>32</v>
      </c>
      <c r="K1659" s="1100"/>
      <c r="L1659" s="1100"/>
      <c r="M1659" s="1787">
        <f t="shared" si="232"/>
        <v>19448</v>
      </c>
      <c r="N1659" s="739">
        <f t="shared" si="233"/>
        <v>19416</v>
      </c>
      <c r="O1659" s="427">
        <f t="shared" si="234"/>
        <v>45208</v>
      </c>
      <c r="Q1659" s="1563"/>
      <c r="R1659" s="554"/>
    </row>
    <row r="1660" spans="1:18" s="118" customFormat="1" ht="18" customHeight="1" x14ac:dyDescent="0.2">
      <c r="A1660" s="476" t="str">
        <f t="shared" si="228"/>
        <v>23</v>
      </c>
      <c r="B1660" s="427">
        <v>45209</v>
      </c>
      <c r="C1660" s="426" t="s">
        <v>1</v>
      </c>
      <c r="D1660" s="428" t="s">
        <v>98</v>
      </c>
      <c r="E1660" s="429">
        <v>9</v>
      </c>
      <c r="F1660" s="471">
        <v>8</v>
      </c>
      <c r="G1660" s="470">
        <v>9</v>
      </c>
      <c r="H1660" s="481">
        <f t="shared" si="229"/>
        <v>31</v>
      </c>
      <c r="I1660" s="431">
        <f t="shared" si="230"/>
        <v>0</v>
      </c>
      <c r="J1660" s="431">
        <f t="shared" si="231"/>
        <v>23</v>
      </c>
      <c r="K1660" s="1099"/>
      <c r="L1660" s="1099"/>
      <c r="M1660" s="1782">
        <f t="shared" si="232"/>
        <v>19456</v>
      </c>
      <c r="N1660" s="433">
        <f t="shared" si="233"/>
        <v>19425</v>
      </c>
      <c r="O1660" s="427">
        <f t="shared" si="234"/>
        <v>45209</v>
      </c>
      <c r="Q1660" s="1563"/>
      <c r="R1660" s="554"/>
    </row>
    <row r="1661" spans="1:18" s="118" customFormat="1" ht="18" customHeight="1" x14ac:dyDescent="0.2">
      <c r="A1661" s="476" t="str">
        <f t="shared" si="228"/>
        <v>23</v>
      </c>
      <c r="B1661" s="427">
        <v>45210</v>
      </c>
      <c r="C1661" s="426" t="s">
        <v>2</v>
      </c>
      <c r="D1661" s="428" t="s">
        <v>98</v>
      </c>
      <c r="E1661" s="429">
        <v>8</v>
      </c>
      <c r="F1661" s="471">
        <v>8</v>
      </c>
      <c r="G1661" s="470">
        <v>8</v>
      </c>
      <c r="H1661" s="481">
        <f t="shared" si="229"/>
        <v>31</v>
      </c>
      <c r="I1661" s="431">
        <f t="shared" si="230"/>
        <v>0</v>
      </c>
      <c r="J1661" s="431">
        <f t="shared" si="231"/>
        <v>23</v>
      </c>
      <c r="K1661" s="478" t="s">
        <v>1579</v>
      </c>
      <c r="L1661" s="478"/>
      <c r="M1661" s="1782">
        <f t="shared" si="232"/>
        <v>19464</v>
      </c>
      <c r="N1661" s="433">
        <f t="shared" si="233"/>
        <v>19433</v>
      </c>
      <c r="O1661" s="427">
        <f t="shared" si="234"/>
        <v>45210</v>
      </c>
      <c r="Q1661" s="1563"/>
      <c r="R1661" s="554"/>
    </row>
    <row r="1662" spans="1:18" s="118" customFormat="1" ht="18" customHeight="1" x14ac:dyDescent="0.2">
      <c r="A1662" s="476" t="str">
        <f t="shared" si="228"/>
        <v>23</v>
      </c>
      <c r="B1662" s="427">
        <v>45211</v>
      </c>
      <c r="C1662" s="426" t="s">
        <v>3</v>
      </c>
      <c r="D1662" s="428" t="s">
        <v>98</v>
      </c>
      <c r="E1662" s="429">
        <v>8</v>
      </c>
      <c r="F1662" s="471">
        <v>8</v>
      </c>
      <c r="G1662" s="470">
        <v>8</v>
      </c>
      <c r="H1662" s="481">
        <f t="shared" si="229"/>
        <v>31</v>
      </c>
      <c r="I1662" s="431">
        <f t="shared" si="230"/>
        <v>0</v>
      </c>
      <c r="J1662" s="431">
        <f t="shared" si="231"/>
        <v>23</v>
      </c>
      <c r="K1662" s="1099"/>
      <c r="L1662" s="1099"/>
      <c r="M1662" s="1782">
        <f t="shared" si="232"/>
        <v>19472</v>
      </c>
      <c r="N1662" s="433">
        <f t="shared" si="233"/>
        <v>19441</v>
      </c>
      <c r="O1662" s="427">
        <f t="shared" si="234"/>
        <v>45211</v>
      </c>
      <c r="Q1662" s="1563"/>
      <c r="R1662" s="554"/>
    </row>
    <row r="1663" spans="1:18" s="118" customFormat="1" ht="18" customHeight="1" x14ac:dyDescent="0.2">
      <c r="A1663" s="476" t="str">
        <f t="shared" si="228"/>
        <v>23</v>
      </c>
      <c r="B1663" s="427">
        <v>45212</v>
      </c>
      <c r="C1663" s="426" t="s">
        <v>4</v>
      </c>
      <c r="D1663" s="428" t="s">
        <v>98</v>
      </c>
      <c r="E1663" s="429">
        <v>10</v>
      </c>
      <c r="F1663" s="471">
        <v>8</v>
      </c>
      <c r="G1663" s="470">
        <v>10</v>
      </c>
      <c r="H1663" s="481">
        <f t="shared" si="229"/>
        <v>29</v>
      </c>
      <c r="I1663" s="431">
        <f t="shared" si="230"/>
        <v>0</v>
      </c>
      <c r="J1663" s="431">
        <f t="shared" si="231"/>
        <v>21</v>
      </c>
      <c r="K1663" s="478" t="s">
        <v>1579</v>
      </c>
      <c r="L1663" s="478"/>
      <c r="M1663" s="1782">
        <f t="shared" si="232"/>
        <v>19480</v>
      </c>
      <c r="N1663" s="433">
        <f t="shared" si="233"/>
        <v>19451</v>
      </c>
      <c r="O1663" s="427">
        <f t="shared" si="234"/>
        <v>45212</v>
      </c>
      <c r="Q1663" s="1563"/>
      <c r="R1663" s="554"/>
    </row>
    <row r="1664" spans="1:18" s="118" customFormat="1" ht="18" customHeight="1" x14ac:dyDescent="0.2">
      <c r="A1664" s="468" t="str">
        <f t="shared" si="228"/>
        <v>23</v>
      </c>
      <c r="B1664" s="427">
        <v>45213</v>
      </c>
      <c r="C1664" s="426" t="s">
        <v>5</v>
      </c>
      <c r="D1664" s="428" t="s">
        <v>98</v>
      </c>
      <c r="E1664" s="429">
        <v>0</v>
      </c>
      <c r="F1664" s="471">
        <v>6</v>
      </c>
      <c r="G1664" s="470">
        <v>0</v>
      </c>
      <c r="H1664" s="481">
        <f t="shared" si="229"/>
        <v>35</v>
      </c>
      <c r="I1664" s="431">
        <f t="shared" si="230"/>
        <v>0</v>
      </c>
      <c r="J1664" s="431">
        <f t="shared" si="231"/>
        <v>29</v>
      </c>
      <c r="K1664" s="478" t="s">
        <v>1580</v>
      </c>
      <c r="L1664" s="478"/>
      <c r="M1664" s="1782">
        <f t="shared" si="232"/>
        <v>19486</v>
      </c>
      <c r="N1664" s="433">
        <f t="shared" si="233"/>
        <v>19451</v>
      </c>
      <c r="O1664" s="427">
        <f t="shared" si="234"/>
        <v>45213</v>
      </c>
      <c r="Q1664" s="1563"/>
      <c r="R1664" s="554"/>
    </row>
    <row r="1665" spans="1:18" s="118" customFormat="1" ht="18" customHeight="1" x14ac:dyDescent="0.2">
      <c r="A1665" s="747" t="str">
        <f t="shared" si="228"/>
        <v>23</v>
      </c>
      <c r="B1665" s="748">
        <v>45214</v>
      </c>
      <c r="C1665" s="749" t="s">
        <v>100</v>
      </c>
      <c r="D1665" s="732" t="s">
        <v>99</v>
      </c>
      <c r="E1665" s="1095"/>
      <c r="F1665" s="1096"/>
      <c r="G1665" s="1095"/>
      <c r="H1665" s="1097">
        <f t="shared" si="229"/>
        <v>35</v>
      </c>
      <c r="I1665" s="1098">
        <f t="shared" si="230"/>
        <v>0</v>
      </c>
      <c r="J1665" s="1098">
        <f t="shared" si="231"/>
        <v>35</v>
      </c>
      <c r="K1665" s="1100"/>
      <c r="L1665" s="1100"/>
      <c r="M1665" s="1787">
        <f t="shared" si="232"/>
        <v>19486</v>
      </c>
      <c r="N1665" s="739">
        <f t="shared" si="233"/>
        <v>19451</v>
      </c>
      <c r="O1665" s="427">
        <f t="shared" si="234"/>
        <v>45214</v>
      </c>
      <c r="Q1665" s="1563"/>
      <c r="R1665" s="554"/>
    </row>
    <row r="1666" spans="1:18" s="118" customFormat="1" ht="18" customHeight="1" x14ac:dyDescent="0.2">
      <c r="A1666" s="476" t="str">
        <f t="shared" si="228"/>
        <v>23</v>
      </c>
      <c r="B1666" s="427">
        <v>45215</v>
      </c>
      <c r="C1666" s="426" t="s">
        <v>0</v>
      </c>
      <c r="D1666" s="428" t="s">
        <v>98</v>
      </c>
      <c r="E1666" s="429">
        <v>10</v>
      </c>
      <c r="F1666" s="471">
        <v>8</v>
      </c>
      <c r="G1666" s="470">
        <v>10</v>
      </c>
      <c r="H1666" s="481">
        <f t="shared" si="229"/>
        <v>33</v>
      </c>
      <c r="I1666" s="431">
        <f t="shared" si="230"/>
        <v>0</v>
      </c>
      <c r="J1666" s="431">
        <f t="shared" si="231"/>
        <v>25</v>
      </c>
      <c r="K1666" s="1099"/>
      <c r="L1666" s="1099"/>
      <c r="M1666" s="1782">
        <f t="shared" si="232"/>
        <v>19494</v>
      </c>
      <c r="N1666" s="433">
        <f t="shared" si="233"/>
        <v>19461</v>
      </c>
      <c r="O1666" s="427">
        <f t="shared" si="234"/>
        <v>45215</v>
      </c>
      <c r="Q1666" s="1563"/>
      <c r="R1666" s="554"/>
    </row>
    <row r="1667" spans="1:18" s="118" customFormat="1" ht="18" customHeight="1" x14ac:dyDescent="0.2">
      <c r="A1667" s="476" t="str">
        <f t="shared" si="228"/>
        <v>23</v>
      </c>
      <c r="B1667" s="427">
        <v>45216</v>
      </c>
      <c r="C1667" s="426" t="s">
        <v>1</v>
      </c>
      <c r="D1667" s="428" t="s">
        <v>98</v>
      </c>
      <c r="E1667" s="429">
        <v>9</v>
      </c>
      <c r="F1667" s="471">
        <v>8</v>
      </c>
      <c r="G1667" s="470">
        <v>9</v>
      </c>
      <c r="H1667" s="481">
        <f t="shared" si="229"/>
        <v>32</v>
      </c>
      <c r="I1667" s="431">
        <f t="shared" si="230"/>
        <v>0</v>
      </c>
      <c r="J1667" s="431">
        <f t="shared" si="231"/>
        <v>24</v>
      </c>
      <c r="K1667" s="1099"/>
      <c r="L1667" s="1099"/>
      <c r="M1667" s="1782">
        <f t="shared" si="232"/>
        <v>19502</v>
      </c>
      <c r="N1667" s="433">
        <f t="shared" si="233"/>
        <v>19470</v>
      </c>
      <c r="O1667" s="427">
        <f t="shared" si="234"/>
        <v>45216</v>
      </c>
      <c r="Q1667" s="1563"/>
      <c r="R1667" s="554"/>
    </row>
    <row r="1668" spans="1:18" s="118" customFormat="1" ht="18" customHeight="1" x14ac:dyDescent="0.2">
      <c r="A1668" s="476" t="str">
        <f t="shared" si="228"/>
        <v>23</v>
      </c>
      <c r="B1668" s="427">
        <v>45217</v>
      </c>
      <c r="C1668" s="426" t="s">
        <v>2</v>
      </c>
      <c r="D1668" s="428" t="s">
        <v>98</v>
      </c>
      <c r="E1668" s="429">
        <v>10</v>
      </c>
      <c r="F1668" s="471">
        <v>8</v>
      </c>
      <c r="G1668" s="470">
        <v>10</v>
      </c>
      <c r="H1668" s="481">
        <f t="shared" si="229"/>
        <v>30</v>
      </c>
      <c r="I1668" s="431">
        <f t="shared" si="230"/>
        <v>0</v>
      </c>
      <c r="J1668" s="431">
        <f t="shared" si="231"/>
        <v>22</v>
      </c>
      <c r="K1668" s="1099"/>
      <c r="L1668" s="1099"/>
      <c r="M1668" s="1782">
        <f t="shared" si="232"/>
        <v>19510</v>
      </c>
      <c r="N1668" s="433">
        <f t="shared" si="233"/>
        <v>19480</v>
      </c>
      <c r="O1668" s="427">
        <f t="shared" si="234"/>
        <v>45217</v>
      </c>
      <c r="Q1668" s="1563"/>
      <c r="R1668" s="554"/>
    </row>
    <row r="1669" spans="1:18" s="118" customFormat="1" ht="18" customHeight="1" x14ac:dyDescent="0.2">
      <c r="A1669" s="476" t="str">
        <f t="shared" si="228"/>
        <v>23</v>
      </c>
      <c r="B1669" s="427">
        <v>45218</v>
      </c>
      <c r="C1669" s="426" t="s">
        <v>3</v>
      </c>
      <c r="D1669" s="428" t="s">
        <v>98</v>
      </c>
      <c r="E1669" s="429">
        <v>10</v>
      </c>
      <c r="F1669" s="471">
        <v>8</v>
      </c>
      <c r="G1669" s="470">
        <v>10</v>
      </c>
      <c r="H1669" s="481">
        <f t="shared" si="229"/>
        <v>28</v>
      </c>
      <c r="I1669" s="431">
        <f t="shared" si="230"/>
        <v>0</v>
      </c>
      <c r="J1669" s="431">
        <f t="shared" si="231"/>
        <v>20</v>
      </c>
      <c r="K1669" s="1099"/>
      <c r="L1669" s="1099"/>
      <c r="M1669" s="1782">
        <f t="shared" si="232"/>
        <v>19518</v>
      </c>
      <c r="N1669" s="433">
        <f t="shared" si="233"/>
        <v>19490</v>
      </c>
      <c r="O1669" s="427">
        <f t="shared" si="234"/>
        <v>45218</v>
      </c>
      <c r="Q1669" s="1563"/>
      <c r="R1669" s="554"/>
    </row>
    <row r="1670" spans="1:18" s="118" customFormat="1" ht="18" customHeight="1" x14ac:dyDescent="0.2">
      <c r="A1670" s="476" t="str">
        <f t="shared" si="228"/>
        <v>23</v>
      </c>
      <c r="B1670" s="427">
        <v>45219</v>
      </c>
      <c r="C1670" s="426" t="s">
        <v>4</v>
      </c>
      <c r="D1670" s="428" t="s">
        <v>98</v>
      </c>
      <c r="E1670" s="429">
        <v>9</v>
      </c>
      <c r="F1670" s="471">
        <v>8</v>
      </c>
      <c r="G1670" s="470">
        <v>9</v>
      </c>
      <c r="H1670" s="481">
        <f t="shared" si="229"/>
        <v>27</v>
      </c>
      <c r="I1670" s="431">
        <f t="shared" si="230"/>
        <v>0</v>
      </c>
      <c r="J1670" s="431">
        <f t="shared" si="231"/>
        <v>19</v>
      </c>
      <c r="K1670" s="1099"/>
      <c r="L1670" s="1099"/>
      <c r="M1670" s="1782">
        <f t="shared" si="232"/>
        <v>19526</v>
      </c>
      <c r="N1670" s="433">
        <f t="shared" si="233"/>
        <v>19499</v>
      </c>
      <c r="O1670" s="427">
        <f t="shared" si="234"/>
        <v>45219</v>
      </c>
      <c r="Q1670" s="1563"/>
      <c r="R1670" s="554"/>
    </row>
    <row r="1671" spans="1:18" s="118" customFormat="1" ht="18" customHeight="1" x14ac:dyDescent="0.2">
      <c r="A1671" s="747" t="str">
        <f t="shared" si="228"/>
        <v>23</v>
      </c>
      <c r="B1671" s="748">
        <v>45220</v>
      </c>
      <c r="C1671" s="749" t="s">
        <v>5</v>
      </c>
      <c r="D1671" s="732" t="s">
        <v>99</v>
      </c>
      <c r="E1671" s="1095"/>
      <c r="F1671" s="1096"/>
      <c r="G1671" s="1095"/>
      <c r="H1671" s="1097">
        <f t="shared" si="229"/>
        <v>27</v>
      </c>
      <c r="I1671" s="1098">
        <f t="shared" si="230"/>
        <v>0</v>
      </c>
      <c r="J1671" s="1098">
        <f t="shared" si="231"/>
        <v>27</v>
      </c>
      <c r="K1671" s="1100"/>
      <c r="L1671" s="1100"/>
      <c r="M1671" s="1787">
        <f t="shared" si="232"/>
        <v>19526</v>
      </c>
      <c r="N1671" s="739">
        <f t="shared" si="233"/>
        <v>19499</v>
      </c>
      <c r="O1671" s="427">
        <f t="shared" si="234"/>
        <v>45220</v>
      </c>
      <c r="Q1671" s="1563"/>
      <c r="R1671" s="554"/>
    </row>
    <row r="1672" spans="1:18" s="118" customFormat="1" ht="18" customHeight="1" x14ac:dyDescent="0.2">
      <c r="A1672" s="747" t="str">
        <f t="shared" si="228"/>
        <v>23</v>
      </c>
      <c r="B1672" s="748">
        <v>45221</v>
      </c>
      <c r="C1672" s="749" t="s">
        <v>100</v>
      </c>
      <c r="D1672" s="732" t="s">
        <v>99</v>
      </c>
      <c r="E1672" s="1095"/>
      <c r="F1672" s="1096"/>
      <c r="G1672" s="1095"/>
      <c r="H1672" s="1097">
        <f t="shared" si="229"/>
        <v>27</v>
      </c>
      <c r="I1672" s="1098">
        <f t="shared" si="230"/>
        <v>0</v>
      </c>
      <c r="J1672" s="1098">
        <f t="shared" si="231"/>
        <v>27</v>
      </c>
      <c r="K1672" s="1100"/>
      <c r="L1672" s="1100"/>
      <c r="M1672" s="1787">
        <f t="shared" si="232"/>
        <v>19526</v>
      </c>
      <c r="N1672" s="739">
        <f t="shared" si="233"/>
        <v>19499</v>
      </c>
      <c r="O1672" s="427">
        <f t="shared" si="234"/>
        <v>45221</v>
      </c>
      <c r="Q1672" s="1563"/>
      <c r="R1672" s="554"/>
    </row>
    <row r="1673" spans="1:18" s="118" customFormat="1" ht="18" customHeight="1" x14ac:dyDescent="0.2">
      <c r="A1673" s="476" t="str">
        <f t="shared" si="228"/>
        <v>23</v>
      </c>
      <c r="B1673" s="427">
        <v>45222</v>
      </c>
      <c r="C1673" s="426" t="s">
        <v>0</v>
      </c>
      <c r="D1673" s="428" t="s">
        <v>98</v>
      </c>
      <c r="E1673" s="429">
        <v>8</v>
      </c>
      <c r="F1673" s="471">
        <v>8</v>
      </c>
      <c r="G1673" s="470">
        <v>8</v>
      </c>
      <c r="H1673" s="481">
        <f t="shared" si="229"/>
        <v>27</v>
      </c>
      <c r="I1673" s="431">
        <f t="shared" si="230"/>
        <v>0</v>
      </c>
      <c r="J1673" s="431">
        <f t="shared" si="231"/>
        <v>19</v>
      </c>
      <c r="K1673" s="1099"/>
      <c r="L1673" s="1099"/>
      <c r="M1673" s="1782">
        <f t="shared" si="232"/>
        <v>19534</v>
      </c>
      <c r="N1673" s="433">
        <f t="shared" si="233"/>
        <v>19507</v>
      </c>
      <c r="O1673" s="427">
        <f t="shared" si="234"/>
        <v>45222</v>
      </c>
      <c r="Q1673" s="1563"/>
      <c r="R1673" s="554"/>
    </row>
    <row r="1674" spans="1:18" s="118" customFormat="1" ht="18" customHeight="1" x14ac:dyDescent="0.2">
      <c r="A1674" s="476" t="str">
        <f t="shared" si="228"/>
        <v>23</v>
      </c>
      <c r="B1674" s="427">
        <v>45223</v>
      </c>
      <c r="C1674" s="426" t="s">
        <v>1</v>
      </c>
      <c r="D1674" s="428" t="s">
        <v>98</v>
      </c>
      <c r="E1674" s="429">
        <v>8</v>
      </c>
      <c r="F1674" s="471">
        <v>8</v>
      </c>
      <c r="G1674" s="470">
        <v>8</v>
      </c>
      <c r="H1674" s="481">
        <f t="shared" si="229"/>
        <v>27</v>
      </c>
      <c r="I1674" s="431">
        <f t="shared" si="230"/>
        <v>0</v>
      </c>
      <c r="J1674" s="431">
        <f t="shared" si="231"/>
        <v>19</v>
      </c>
      <c r="K1674" s="1099"/>
      <c r="L1674" s="1099"/>
      <c r="M1674" s="1782">
        <f t="shared" si="232"/>
        <v>19542</v>
      </c>
      <c r="N1674" s="433">
        <f t="shared" si="233"/>
        <v>19515</v>
      </c>
      <c r="O1674" s="427">
        <f t="shared" si="234"/>
        <v>45223</v>
      </c>
      <c r="Q1674" s="1563"/>
      <c r="R1674" s="554"/>
    </row>
    <row r="1675" spans="1:18" s="118" customFormat="1" ht="18" customHeight="1" x14ac:dyDescent="0.2">
      <c r="A1675" s="476" t="str">
        <f t="shared" si="228"/>
        <v>23</v>
      </c>
      <c r="B1675" s="427">
        <v>45224</v>
      </c>
      <c r="C1675" s="426" t="s">
        <v>2</v>
      </c>
      <c r="D1675" s="428" t="s">
        <v>98</v>
      </c>
      <c r="E1675" s="429">
        <v>8</v>
      </c>
      <c r="F1675" s="471">
        <v>8</v>
      </c>
      <c r="G1675" s="470">
        <v>8</v>
      </c>
      <c r="H1675" s="481">
        <f t="shared" si="229"/>
        <v>27</v>
      </c>
      <c r="I1675" s="431">
        <f t="shared" si="230"/>
        <v>0</v>
      </c>
      <c r="J1675" s="431">
        <f t="shared" si="231"/>
        <v>19</v>
      </c>
      <c r="K1675" s="1099"/>
      <c r="L1675" s="1099"/>
      <c r="M1675" s="1782">
        <f t="shared" si="232"/>
        <v>19550</v>
      </c>
      <c r="N1675" s="433">
        <f t="shared" si="233"/>
        <v>19523</v>
      </c>
      <c r="O1675" s="427">
        <f t="shared" si="234"/>
        <v>45224</v>
      </c>
      <c r="Q1675" s="1563"/>
      <c r="R1675" s="554"/>
    </row>
    <row r="1676" spans="1:18" s="118" customFormat="1" ht="18" customHeight="1" x14ac:dyDescent="0.2">
      <c r="A1676" s="476" t="str">
        <f t="shared" si="228"/>
        <v>23</v>
      </c>
      <c r="B1676" s="427">
        <v>45225</v>
      </c>
      <c r="C1676" s="426" t="s">
        <v>3</v>
      </c>
      <c r="D1676" s="428" t="s">
        <v>98</v>
      </c>
      <c r="E1676" s="429">
        <v>6</v>
      </c>
      <c r="F1676" s="471">
        <v>8</v>
      </c>
      <c r="G1676" s="470">
        <v>6</v>
      </c>
      <c r="H1676" s="481">
        <f t="shared" si="229"/>
        <v>29</v>
      </c>
      <c r="I1676" s="431">
        <f t="shared" si="230"/>
        <v>0</v>
      </c>
      <c r="J1676" s="431">
        <f t="shared" si="231"/>
        <v>21</v>
      </c>
      <c r="K1676" s="1099"/>
      <c r="L1676" s="1099"/>
      <c r="M1676" s="1782">
        <f t="shared" si="232"/>
        <v>19558</v>
      </c>
      <c r="N1676" s="433">
        <f t="shared" si="233"/>
        <v>19529</v>
      </c>
      <c r="O1676" s="427">
        <f t="shared" si="234"/>
        <v>45225</v>
      </c>
      <c r="Q1676" s="1563"/>
      <c r="R1676" s="554"/>
    </row>
    <row r="1677" spans="1:18" s="118" customFormat="1" ht="18" customHeight="1" x14ac:dyDescent="0.2">
      <c r="A1677" s="476" t="str">
        <f t="shared" si="228"/>
        <v>23</v>
      </c>
      <c r="B1677" s="427">
        <v>45226</v>
      </c>
      <c r="C1677" s="426" t="s">
        <v>4</v>
      </c>
      <c r="D1677" s="428" t="s">
        <v>98</v>
      </c>
      <c r="E1677" s="429">
        <v>8</v>
      </c>
      <c r="F1677" s="471">
        <v>8</v>
      </c>
      <c r="G1677" s="470">
        <v>8</v>
      </c>
      <c r="H1677" s="481">
        <f t="shared" si="229"/>
        <v>29</v>
      </c>
      <c r="I1677" s="431">
        <f t="shared" si="230"/>
        <v>0</v>
      </c>
      <c r="J1677" s="431">
        <f t="shared" si="231"/>
        <v>21</v>
      </c>
      <c r="K1677" s="1099"/>
      <c r="L1677" s="1099"/>
      <c r="M1677" s="1782">
        <f t="shared" si="232"/>
        <v>19566</v>
      </c>
      <c r="N1677" s="433">
        <f t="shared" si="233"/>
        <v>19537</v>
      </c>
      <c r="O1677" s="427">
        <f t="shared" si="234"/>
        <v>45226</v>
      </c>
      <c r="Q1677" s="1563"/>
      <c r="R1677" s="554"/>
    </row>
    <row r="1678" spans="1:18" s="118" customFormat="1" ht="18" customHeight="1" x14ac:dyDescent="0.2">
      <c r="A1678" s="747" t="str">
        <f t="shared" si="228"/>
        <v>23</v>
      </c>
      <c r="B1678" s="748">
        <v>45227</v>
      </c>
      <c r="C1678" s="749" t="s">
        <v>5</v>
      </c>
      <c r="D1678" s="732" t="s">
        <v>99</v>
      </c>
      <c r="E1678" s="1095"/>
      <c r="F1678" s="1096"/>
      <c r="G1678" s="1095"/>
      <c r="H1678" s="1097">
        <f t="shared" si="229"/>
        <v>29</v>
      </c>
      <c r="I1678" s="1098">
        <f t="shared" si="230"/>
        <v>0</v>
      </c>
      <c r="J1678" s="1098">
        <f t="shared" si="231"/>
        <v>29</v>
      </c>
      <c r="K1678" s="1100"/>
      <c r="L1678" s="1100"/>
      <c r="M1678" s="1787">
        <f t="shared" si="232"/>
        <v>19566</v>
      </c>
      <c r="N1678" s="739">
        <f t="shared" si="233"/>
        <v>19537</v>
      </c>
      <c r="O1678" s="427">
        <f t="shared" si="234"/>
        <v>45227</v>
      </c>
      <c r="Q1678" s="1563"/>
      <c r="R1678" s="554"/>
    </row>
    <row r="1679" spans="1:18" s="118" customFormat="1" ht="18" customHeight="1" x14ac:dyDescent="0.2">
      <c r="A1679" s="747" t="str">
        <f t="shared" si="228"/>
        <v>23</v>
      </c>
      <c r="B1679" s="748">
        <v>45228</v>
      </c>
      <c r="C1679" s="749" t="s">
        <v>100</v>
      </c>
      <c r="D1679" s="732" t="s">
        <v>99</v>
      </c>
      <c r="E1679" s="1095"/>
      <c r="F1679" s="1096"/>
      <c r="G1679" s="1095"/>
      <c r="H1679" s="1097">
        <f t="shared" si="229"/>
        <v>29</v>
      </c>
      <c r="I1679" s="1098">
        <f t="shared" si="230"/>
        <v>0</v>
      </c>
      <c r="J1679" s="1098">
        <f t="shared" si="231"/>
        <v>29</v>
      </c>
      <c r="K1679" s="1100"/>
      <c r="L1679" s="1100"/>
      <c r="M1679" s="1787">
        <f t="shared" si="232"/>
        <v>19566</v>
      </c>
      <c r="N1679" s="739">
        <f t="shared" si="233"/>
        <v>19537</v>
      </c>
      <c r="O1679" s="427">
        <f t="shared" si="234"/>
        <v>45228</v>
      </c>
      <c r="Q1679" s="1563"/>
      <c r="R1679" s="554"/>
    </row>
    <row r="1680" spans="1:18" s="118" customFormat="1" ht="18" customHeight="1" x14ac:dyDescent="0.2">
      <c r="A1680" s="476" t="str">
        <f t="shared" si="228"/>
        <v>23</v>
      </c>
      <c r="B1680" s="427">
        <v>45229</v>
      </c>
      <c r="C1680" s="426" t="s">
        <v>0</v>
      </c>
      <c r="D1680" s="428" t="s">
        <v>98</v>
      </c>
      <c r="E1680" s="429">
        <v>8</v>
      </c>
      <c r="F1680" s="471">
        <v>8</v>
      </c>
      <c r="G1680" s="470">
        <v>8</v>
      </c>
      <c r="H1680" s="481">
        <f t="shared" si="229"/>
        <v>29</v>
      </c>
      <c r="I1680" s="431">
        <f t="shared" si="230"/>
        <v>0</v>
      </c>
      <c r="J1680" s="431">
        <f t="shared" si="231"/>
        <v>21</v>
      </c>
      <c r="K1680" s="1099"/>
      <c r="L1680" s="1099"/>
      <c r="M1680" s="1782">
        <f t="shared" si="232"/>
        <v>19574</v>
      </c>
      <c r="N1680" s="433">
        <f t="shared" si="233"/>
        <v>19545</v>
      </c>
      <c r="O1680" s="427">
        <f t="shared" si="234"/>
        <v>45229</v>
      </c>
      <c r="Q1680" s="1563"/>
      <c r="R1680" s="554"/>
    </row>
    <row r="1681" spans="1:18" s="118" customFormat="1" ht="18" customHeight="1" x14ac:dyDescent="0.2">
      <c r="A1681" s="476" t="str">
        <f t="shared" si="228"/>
        <v>23</v>
      </c>
      <c r="B1681" s="427">
        <v>45230</v>
      </c>
      <c r="C1681" s="426" t="s">
        <v>1</v>
      </c>
      <c r="D1681" s="428" t="s">
        <v>98</v>
      </c>
      <c r="E1681" s="429">
        <v>8</v>
      </c>
      <c r="F1681" s="471">
        <v>8</v>
      </c>
      <c r="G1681" s="470">
        <v>8</v>
      </c>
      <c r="H1681" s="481">
        <f t="shared" si="229"/>
        <v>29</v>
      </c>
      <c r="I1681" s="431">
        <f t="shared" si="230"/>
        <v>0</v>
      </c>
      <c r="J1681" s="431">
        <f t="shared" si="231"/>
        <v>21</v>
      </c>
      <c r="K1681" s="1099"/>
      <c r="L1681" s="1099"/>
      <c r="M1681" s="1782">
        <f t="shared" si="232"/>
        <v>19582</v>
      </c>
      <c r="N1681" s="433">
        <f t="shared" si="233"/>
        <v>19553</v>
      </c>
      <c r="O1681" s="427">
        <f t="shared" si="234"/>
        <v>45230</v>
      </c>
      <c r="Q1681" s="1563"/>
      <c r="R1681" s="554"/>
    </row>
    <row r="1682" spans="1:18" s="118" customFormat="1" ht="18" customHeight="1" x14ac:dyDescent="0.2">
      <c r="A1682" s="476" t="str">
        <f t="shared" ref="A1682:A1711" si="235">TEXT(B1682,"YY")</f>
        <v>23</v>
      </c>
      <c r="B1682" s="427">
        <v>45231</v>
      </c>
      <c r="C1682" s="426" t="s">
        <v>2</v>
      </c>
      <c r="D1682" s="428" t="s">
        <v>98</v>
      </c>
      <c r="E1682" s="429">
        <v>9</v>
      </c>
      <c r="F1682" s="471">
        <v>8</v>
      </c>
      <c r="G1682" s="470">
        <v>9</v>
      </c>
      <c r="H1682" s="481">
        <f t="shared" ref="H1682:H1711" si="236">H1681+F1682-G1682</f>
        <v>28</v>
      </c>
      <c r="I1682" s="431">
        <f t="shared" ref="I1682:I1711" si="237">I1681+G1682-E1682</f>
        <v>0</v>
      </c>
      <c r="J1682" s="431">
        <f t="shared" ref="J1682:J1711" si="238">(G1682-H1681)*-1</f>
        <v>20</v>
      </c>
      <c r="K1682" s="432" t="s">
        <v>1592</v>
      </c>
      <c r="L1682" s="432"/>
      <c r="M1682" s="1782">
        <f t="shared" ref="M1682:M1711" si="239">M1681+F1682</f>
        <v>19590</v>
      </c>
      <c r="N1682" s="433">
        <f t="shared" ref="N1682:N1711" si="240">N1681+G1682</f>
        <v>19562</v>
      </c>
      <c r="O1682" s="427">
        <f t="shared" ref="O1682:O1711" si="241">B1682</f>
        <v>45231</v>
      </c>
      <c r="Q1682" s="1563"/>
      <c r="R1682" s="554"/>
    </row>
    <row r="1683" spans="1:18" s="118" customFormat="1" ht="18" customHeight="1" x14ac:dyDescent="0.2">
      <c r="A1683" s="476" t="str">
        <f t="shared" si="235"/>
        <v>23</v>
      </c>
      <c r="B1683" s="427">
        <v>45232</v>
      </c>
      <c r="C1683" s="426" t="s">
        <v>3</v>
      </c>
      <c r="D1683" s="428" t="s">
        <v>98</v>
      </c>
      <c r="E1683" s="429">
        <v>10</v>
      </c>
      <c r="F1683" s="471">
        <v>8</v>
      </c>
      <c r="G1683" s="470">
        <v>10</v>
      </c>
      <c r="H1683" s="481">
        <f t="shared" si="236"/>
        <v>26</v>
      </c>
      <c r="I1683" s="431">
        <f t="shared" si="237"/>
        <v>0</v>
      </c>
      <c r="J1683" s="431">
        <f t="shared" si="238"/>
        <v>18</v>
      </c>
      <c r="K1683" s="478" t="s">
        <v>1593</v>
      </c>
      <c r="L1683" s="478"/>
      <c r="M1683" s="1782">
        <f t="shared" si="239"/>
        <v>19598</v>
      </c>
      <c r="N1683" s="433">
        <f t="shared" si="240"/>
        <v>19572</v>
      </c>
      <c r="O1683" s="427">
        <f t="shared" si="241"/>
        <v>45232</v>
      </c>
      <c r="Q1683" s="1563"/>
      <c r="R1683" s="554"/>
    </row>
    <row r="1684" spans="1:18" s="118" customFormat="1" ht="18" customHeight="1" x14ac:dyDescent="0.2">
      <c r="A1684" s="747" t="str">
        <f t="shared" si="235"/>
        <v>23</v>
      </c>
      <c r="B1684" s="748">
        <v>45233</v>
      </c>
      <c r="C1684" s="749" t="s">
        <v>4</v>
      </c>
      <c r="D1684" s="732" t="s">
        <v>99</v>
      </c>
      <c r="E1684" s="1095"/>
      <c r="F1684" s="1096"/>
      <c r="G1684" s="1095"/>
      <c r="H1684" s="1097">
        <f t="shared" si="236"/>
        <v>26</v>
      </c>
      <c r="I1684" s="1098">
        <f t="shared" si="237"/>
        <v>0</v>
      </c>
      <c r="J1684" s="1098">
        <f t="shared" si="238"/>
        <v>26</v>
      </c>
      <c r="K1684" s="1100"/>
      <c r="L1684" s="1100"/>
      <c r="M1684" s="1787">
        <f t="shared" si="239"/>
        <v>19598</v>
      </c>
      <c r="N1684" s="739">
        <f t="shared" si="240"/>
        <v>19572</v>
      </c>
      <c r="O1684" s="427">
        <f t="shared" si="241"/>
        <v>45233</v>
      </c>
      <c r="Q1684" s="1563"/>
      <c r="R1684" s="554"/>
    </row>
    <row r="1685" spans="1:18" s="118" customFormat="1" ht="18" customHeight="1" x14ac:dyDescent="0.2">
      <c r="A1685" s="747" t="str">
        <f t="shared" si="235"/>
        <v>23</v>
      </c>
      <c r="B1685" s="748">
        <v>45234</v>
      </c>
      <c r="C1685" s="749" t="s">
        <v>5</v>
      </c>
      <c r="D1685" s="732" t="s">
        <v>99</v>
      </c>
      <c r="E1685" s="1095"/>
      <c r="F1685" s="1096"/>
      <c r="G1685" s="1095"/>
      <c r="H1685" s="1097">
        <f t="shared" si="236"/>
        <v>26</v>
      </c>
      <c r="I1685" s="1098">
        <f t="shared" si="237"/>
        <v>0</v>
      </c>
      <c r="J1685" s="1098">
        <f t="shared" si="238"/>
        <v>26</v>
      </c>
      <c r="K1685" s="733" t="s">
        <v>776</v>
      </c>
      <c r="L1685" s="733"/>
      <c r="M1685" s="1787">
        <f t="shared" si="239"/>
        <v>19598</v>
      </c>
      <c r="N1685" s="739">
        <f t="shared" si="240"/>
        <v>19572</v>
      </c>
      <c r="O1685" s="427">
        <f t="shared" si="241"/>
        <v>45234</v>
      </c>
      <c r="Q1685" s="1563"/>
      <c r="R1685" s="554"/>
    </row>
    <row r="1686" spans="1:18" s="118" customFormat="1" ht="18" customHeight="1" x14ac:dyDescent="0.2">
      <c r="A1686" s="747" t="str">
        <f t="shared" si="235"/>
        <v>23</v>
      </c>
      <c r="B1686" s="748">
        <v>45235</v>
      </c>
      <c r="C1686" s="749" t="s">
        <v>100</v>
      </c>
      <c r="D1686" s="732" t="s">
        <v>99</v>
      </c>
      <c r="E1686" s="1095"/>
      <c r="F1686" s="1096"/>
      <c r="G1686" s="1095"/>
      <c r="H1686" s="1097">
        <f t="shared" si="236"/>
        <v>26</v>
      </c>
      <c r="I1686" s="1098">
        <f t="shared" si="237"/>
        <v>0</v>
      </c>
      <c r="J1686" s="1098">
        <f t="shared" si="238"/>
        <v>26</v>
      </c>
      <c r="K1686" s="1100"/>
      <c r="L1686" s="1100"/>
      <c r="M1686" s="1787">
        <f t="shared" si="239"/>
        <v>19598</v>
      </c>
      <c r="N1686" s="739">
        <f t="shared" si="240"/>
        <v>19572</v>
      </c>
      <c r="O1686" s="427">
        <f t="shared" si="241"/>
        <v>45235</v>
      </c>
      <c r="Q1686" s="1563"/>
      <c r="R1686" s="554"/>
    </row>
    <row r="1687" spans="1:18" s="118" customFormat="1" ht="18" customHeight="1" x14ac:dyDescent="0.2">
      <c r="A1687" s="476" t="str">
        <f t="shared" si="235"/>
        <v>23</v>
      </c>
      <c r="B1687" s="427">
        <v>45236</v>
      </c>
      <c r="C1687" s="426" t="s">
        <v>0</v>
      </c>
      <c r="D1687" s="428" t="s">
        <v>98</v>
      </c>
      <c r="E1687" s="429">
        <v>10</v>
      </c>
      <c r="F1687" s="471">
        <v>8</v>
      </c>
      <c r="G1687" s="470">
        <v>10</v>
      </c>
      <c r="H1687" s="481">
        <f t="shared" si="236"/>
        <v>24</v>
      </c>
      <c r="I1687" s="431">
        <f t="shared" si="237"/>
        <v>0</v>
      </c>
      <c r="J1687" s="431">
        <f t="shared" si="238"/>
        <v>16</v>
      </c>
      <c r="K1687" s="1099"/>
      <c r="L1687" s="1099"/>
      <c r="M1687" s="1782">
        <f t="shared" si="239"/>
        <v>19606</v>
      </c>
      <c r="N1687" s="433">
        <f t="shared" si="240"/>
        <v>19582</v>
      </c>
      <c r="O1687" s="427">
        <f t="shared" si="241"/>
        <v>45236</v>
      </c>
      <c r="Q1687" s="1563"/>
      <c r="R1687" s="554"/>
    </row>
    <row r="1688" spans="1:18" s="118" customFormat="1" ht="18" customHeight="1" x14ac:dyDescent="0.2">
      <c r="A1688" s="476" t="str">
        <f t="shared" si="235"/>
        <v>23</v>
      </c>
      <c r="B1688" s="427">
        <v>45237</v>
      </c>
      <c r="C1688" s="426" t="s">
        <v>1</v>
      </c>
      <c r="D1688" s="428" t="s">
        <v>98</v>
      </c>
      <c r="E1688" s="429">
        <v>10</v>
      </c>
      <c r="F1688" s="471">
        <v>8</v>
      </c>
      <c r="G1688" s="470">
        <v>10</v>
      </c>
      <c r="H1688" s="481">
        <f t="shared" si="236"/>
        <v>22</v>
      </c>
      <c r="I1688" s="431">
        <f t="shared" si="237"/>
        <v>0</v>
      </c>
      <c r="J1688" s="431">
        <f t="shared" si="238"/>
        <v>14</v>
      </c>
      <c r="K1688" s="1099"/>
      <c r="L1688" s="1099"/>
      <c r="M1688" s="1782">
        <f t="shared" si="239"/>
        <v>19614</v>
      </c>
      <c r="N1688" s="433">
        <f t="shared" si="240"/>
        <v>19592</v>
      </c>
      <c r="O1688" s="427">
        <f t="shared" si="241"/>
        <v>45237</v>
      </c>
      <c r="Q1688" s="1563"/>
      <c r="R1688" s="554"/>
    </row>
    <row r="1689" spans="1:18" s="118" customFormat="1" ht="18" customHeight="1" x14ac:dyDescent="0.2">
      <c r="A1689" s="476" t="str">
        <f t="shared" si="235"/>
        <v>23</v>
      </c>
      <c r="B1689" s="427">
        <v>45238</v>
      </c>
      <c r="C1689" s="426" t="s">
        <v>2</v>
      </c>
      <c r="D1689" s="428" t="s">
        <v>98</v>
      </c>
      <c r="E1689" s="429">
        <v>10</v>
      </c>
      <c r="F1689" s="471">
        <v>8</v>
      </c>
      <c r="G1689" s="470">
        <v>10</v>
      </c>
      <c r="H1689" s="481">
        <f t="shared" si="236"/>
        <v>20</v>
      </c>
      <c r="I1689" s="431">
        <f t="shared" si="237"/>
        <v>0</v>
      </c>
      <c r="J1689" s="431">
        <f t="shared" si="238"/>
        <v>12</v>
      </c>
      <c r="K1689" s="1099"/>
      <c r="L1689" s="1099"/>
      <c r="M1689" s="1782">
        <f t="shared" si="239"/>
        <v>19622</v>
      </c>
      <c r="N1689" s="433">
        <f t="shared" si="240"/>
        <v>19602</v>
      </c>
      <c r="O1689" s="427">
        <f t="shared" si="241"/>
        <v>45238</v>
      </c>
      <c r="Q1689" s="1563"/>
      <c r="R1689" s="554"/>
    </row>
    <row r="1690" spans="1:18" s="118" customFormat="1" ht="18" customHeight="1" x14ac:dyDescent="0.2">
      <c r="A1690" s="476" t="str">
        <f t="shared" si="235"/>
        <v>23</v>
      </c>
      <c r="B1690" s="427">
        <v>45239</v>
      </c>
      <c r="C1690" s="426" t="s">
        <v>3</v>
      </c>
      <c r="D1690" s="428" t="s">
        <v>98</v>
      </c>
      <c r="E1690" s="429">
        <v>9</v>
      </c>
      <c r="F1690" s="471">
        <v>8</v>
      </c>
      <c r="G1690" s="470">
        <v>9</v>
      </c>
      <c r="H1690" s="481">
        <f t="shared" si="236"/>
        <v>19</v>
      </c>
      <c r="I1690" s="431">
        <f t="shared" si="237"/>
        <v>0</v>
      </c>
      <c r="J1690" s="431">
        <f t="shared" si="238"/>
        <v>11</v>
      </c>
      <c r="K1690" s="1099"/>
      <c r="L1690" s="1099"/>
      <c r="M1690" s="1782">
        <f t="shared" si="239"/>
        <v>19630</v>
      </c>
      <c r="N1690" s="433">
        <f t="shared" si="240"/>
        <v>19611</v>
      </c>
      <c r="O1690" s="427">
        <f t="shared" si="241"/>
        <v>45239</v>
      </c>
      <c r="Q1690" s="1563"/>
      <c r="R1690" s="554"/>
    </row>
    <row r="1691" spans="1:18" s="118" customFormat="1" ht="18" customHeight="1" x14ac:dyDescent="0.2">
      <c r="A1691" s="476" t="str">
        <f t="shared" si="235"/>
        <v>23</v>
      </c>
      <c r="B1691" s="427">
        <v>45240</v>
      </c>
      <c r="C1691" s="426" t="s">
        <v>4</v>
      </c>
      <c r="D1691" s="428" t="s">
        <v>98</v>
      </c>
      <c r="E1691" s="429">
        <v>9</v>
      </c>
      <c r="F1691" s="471">
        <v>7</v>
      </c>
      <c r="G1691" s="470">
        <v>9</v>
      </c>
      <c r="H1691" s="481">
        <f t="shared" si="236"/>
        <v>17</v>
      </c>
      <c r="I1691" s="431">
        <f t="shared" si="237"/>
        <v>0</v>
      </c>
      <c r="J1691" s="431">
        <f t="shared" si="238"/>
        <v>10</v>
      </c>
      <c r="K1691" s="1099"/>
      <c r="L1691" s="1099"/>
      <c r="M1691" s="1782">
        <f t="shared" si="239"/>
        <v>19637</v>
      </c>
      <c r="N1691" s="433">
        <f t="shared" si="240"/>
        <v>19620</v>
      </c>
      <c r="O1691" s="427">
        <f t="shared" si="241"/>
        <v>45240</v>
      </c>
      <c r="Q1691" s="1563"/>
      <c r="R1691" s="554"/>
    </row>
    <row r="1692" spans="1:18" s="118" customFormat="1" ht="18" customHeight="1" x14ac:dyDescent="0.2">
      <c r="A1692" s="747" t="str">
        <f t="shared" si="235"/>
        <v>23</v>
      </c>
      <c r="B1692" s="748">
        <v>45241</v>
      </c>
      <c r="C1692" s="749" t="s">
        <v>5</v>
      </c>
      <c r="D1692" s="732" t="s">
        <v>99</v>
      </c>
      <c r="E1692" s="1095"/>
      <c r="F1692" s="1096"/>
      <c r="G1692" s="1095"/>
      <c r="H1692" s="1097">
        <f t="shared" si="236"/>
        <v>17</v>
      </c>
      <c r="I1692" s="1098">
        <f t="shared" si="237"/>
        <v>0</v>
      </c>
      <c r="J1692" s="1098">
        <f t="shared" si="238"/>
        <v>17</v>
      </c>
      <c r="K1692" s="1100"/>
      <c r="L1692" s="1100"/>
      <c r="M1692" s="1787">
        <f t="shared" si="239"/>
        <v>19637</v>
      </c>
      <c r="N1692" s="739">
        <f t="shared" si="240"/>
        <v>19620</v>
      </c>
      <c r="O1692" s="427">
        <f t="shared" si="241"/>
        <v>45241</v>
      </c>
      <c r="Q1692" s="1563"/>
      <c r="R1692" s="554"/>
    </row>
    <row r="1693" spans="1:18" s="118" customFormat="1" ht="18" customHeight="1" x14ac:dyDescent="0.2">
      <c r="A1693" s="747" t="str">
        <f t="shared" si="235"/>
        <v>23</v>
      </c>
      <c r="B1693" s="748">
        <v>45242</v>
      </c>
      <c r="C1693" s="749" t="s">
        <v>100</v>
      </c>
      <c r="D1693" s="732" t="s">
        <v>99</v>
      </c>
      <c r="E1693" s="1095"/>
      <c r="F1693" s="1096"/>
      <c r="G1693" s="1095"/>
      <c r="H1693" s="1097">
        <f t="shared" si="236"/>
        <v>17</v>
      </c>
      <c r="I1693" s="1098">
        <f t="shared" si="237"/>
        <v>0</v>
      </c>
      <c r="J1693" s="1098">
        <f t="shared" si="238"/>
        <v>17</v>
      </c>
      <c r="K1693" s="1100"/>
      <c r="L1693" s="1100"/>
      <c r="M1693" s="1787">
        <f t="shared" si="239"/>
        <v>19637</v>
      </c>
      <c r="N1693" s="739">
        <f t="shared" si="240"/>
        <v>19620</v>
      </c>
      <c r="O1693" s="427">
        <f t="shared" si="241"/>
        <v>45242</v>
      </c>
      <c r="Q1693" s="1563"/>
      <c r="R1693" s="554"/>
    </row>
    <row r="1694" spans="1:18" s="118" customFormat="1" ht="18" customHeight="1" x14ac:dyDescent="0.2">
      <c r="A1694" s="476" t="str">
        <f t="shared" si="235"/>
        <v>23</v>
      </c>
      <c r="B1694" s="427">
        <v>45243</v>
      </c>
      <c r="C1694" s="426" t="s">
        <v>0</v>
      </c>
      <c r="D1694" s="428" t="s">
        <v>98</v>
      </c>
      <c r="E1694" s="429">
        <v>9</v>
      </c>
      <c r="F1694" s="471">
        <v>7</v>
      </c>
      <c r="G1694" s="470">
        <v>9</v>
      </c>
      <c r="H1694" s="481">
        <f t="shared" si="236"/>
        <v>15</v>
      </c>
      <c r="I1694" s="431">
        <f t="shared" si="237"/>
        <v>0</v>
      </c>
      <c r="J1694" s="431">
        <f t="shared" si="238"/>
        <v>8</v>
      </c>
      <c r="K1694" s="1099"/>
      <c r="L1694" s="1099"/>
      <c r="M1694" s="1782">
        <f t="shared" si="239"/>
        <v>19644</v>
      </c>
      <c r="N1694" s="433">
        <f t="shared" si="240"/>
        <v>19629</v>
      </c>
      <c r="O1694" s="427">
        <f t="shared" si="241"/>
        <v>45243</v>
      </c>
      <c r="Q1694" s="1563"/>
      <c r="R1694" s="554"/>
    </row>
    <row r="1695" spans="1:18" s="118" customFormat="1" ht="18" customHeight="1" x14ac:dyDescent="0.2">
      <c r="A1695" s="476" t="str">
        <f t="shared" si="235"/>
        <v>23</v>
      </c>
      <c r="B1695" s="427">
        <v>45244</v>
      </c>
      <c r="C1695" s="426" t="s">
        <v>1</v>
      </c>
      <c r="D1695" s="428" t="s">
        <v>98</v>
      </c>
      <c r="E1695" s="429">
        <v>9</v>
      </c>
      <c r="F1695" s="471">
        <v>7</v>
      </c>
      <c r="G1695" s="470">
        <v>9</v>
      </c>
      <c r="H1695" s="481">
        <f t="shared" si="236"/>
        <v>13</v>
      </c>
      <c r="I1695" s="431">
        <f t="shared" si="237"/>
        <v>0</v>
      </c>
      <c r="J1695" s="431">
        <f t="shared" si="238"/>
        <v>6</v>
      </c>
      <c r="K1695" s="1099"/>
      <c r="L1695" s="1099"/>
      <c r="M1695" s="1782">
        <f t="shared" si="239"/>
        <v>19651</v>
      </c>
      <c r="N1695" s="433">
        <f t="shared" si="240"/>
        <v>19638</v>
      </c>
      <c r="O1695" s="427">
        <f t="shared" si="241"/>
        <v>45244</v>
      </c>
      <c r="Q1695" s="1563"/>
      <c r="R1695" s="554"/>
    </row>
    <row r="1696" spans="1:18" s="118" customFormat="1" ht="18" customHeight="1" x14ac:dyDescent="0.2">
      <c r="A1696" s="476" t="str">
        <f t="shared" si="235"/>
        <v>23</v>
      </c>
      <c r="B1696" s="427">
        <v>45245</v>
      </c>
      <c r="C1696" s="426" t="s">
        <v>2</v>
      </c>
      <c r="D1696" s="428" t="s">
        <v>98</v>
      </c>
      <c r="E1696" s="429">
        <v>9</v>
      </c>
      <c r="F1696" s="471">
        <v>7</v>
      </c>
      <c r="G1696" s="470">
        <v>9</v>
      </c>
      <c r="H1696" s="481">
        <f t="shared" si="236"/>
        <v>11</v>
      </c>
      <c r="I1696" s="431">
        <f t="shared" si="237"/>
        <v>0</v>
      </c>
      <c r="J1696" s="431">
        <f t="shared" si="238"/>
        <v>4</v>
      </c>
      <c r="K1696" s="1099"/>
      <c r="L1696" s="1099"/>
      <c r="M1696" s="1782">
        <f t="shared" si="239"/>
        <v>19658</v>
      </c>
      <c r="N1696" s="433">
        <f t="shared" si="240"/>
        <v>19647</v>
      </c>
      <c r="O1696" s="427">
        <f t="shared" si="241"/>
        <v>45245</v>
      </c>
      <c r="Q1696" s="1563"/>
      <c r="R1696" s="554"/>
    </row>
    <row r="1697" spans="1:18" s="118" customFormat="1" ht="18" customHeight="1" x14ac:dyDescent="0.2">
      <c r="A1697" s="476" t="str">
        <f t="shared" si="235"/>
        <v>23</v>
      </c>
      <c r="B1697" s="427">
        <v>45246</v>
      </c>
      <c r="C1697" s="426" t="s">
        <v>3</v>
      </c>
      <c r="D1697" s="428" t="s">
        <v>98</v>
      </c>
      <c r="E1697" s="429">
        <v>8</v>
      </c>
      <c r="F1697" s="471">
        <v>7</v>
      </c>
      <c r="G1697" s="470">
        <v>8</v>
      </c>
      <c r="H1697" s="481">
        <f t="shared" si="236"/>
        <v>10</v>
      </c>
      <c r="I1697" s="431">
        <f t="shared" si="237"/>
        <v>0</v>
      </c>
      <c r="J1697" s="431">
        <f t="shared" si="238"/>
        <v>3</v>
      </c>
      <c r="K1697" s="1099"/>
      <c r="L1697" s="1099"/>
      <c r="M1697" s="1782">
        <f t="shared" si="239"/>
        <v>19665</v>
      </c>
      <c r="N1697" s="433">
        <f t="shared" si="240"/>
        <v>19655</v>
      </c>
      <c r="O1697" s="427">
        <f t="shared" si="241"/>
        <v>45246</v>
      </c>
      <c r="Q1697" s="1563"/>
      <c r="R1697" s="554"/>
    </row>
    <row r="1698" spans="1:18" s="118" customFormat="1" ht="18" customHeight="1" x14ac:dyDescent="0.2">
      <c r="A1698" s="476" t="str">
        <f t="shared" si="235"/>
        <v>23</v>
      </c>
      <c r="B1698" s="427">
        <v>45247</v>
      </c>
      <c r="C1698" s="426" t="s">
        <v>4</v>
      </c>
      <c r="D1698" s="428" t="s">
        <v>98</v>
      </c>
      <c r="E1698" s="429">
        <v>8</v>
      </c>
      <c r="F1698" s="471">
        <v>7</v>
      </c>
      <c r="G1698" s="470">
        <v>8</v>
      </c>
      <c r="H1698" s="481">
        <f t="shared" si="236"/>
        <v>9</v>
      </c>
      <c r="I1698" s="431">
        <f t="shared" si="237"/>
        <v>0</v>
      </c>
      <c r="J1698" s="431">
        <f t="shared" si="238"/>
        <v>2</v>
      </c>
      <c r="K1698" s="1099"/>
      <c r="L1698" s="1099"/>
      <c r="M1698" s="1782">
        <f t="shared" si="239"/>
        <v>19672</v>
      </c>
      <c r="N1698" s="433">
        <f t="shared" si="240"/>
        <v>19663</v>
      </c>
      <c r="O1698" s="427">
        <f t="shared" si="241"/>
        <v>45247</v>
      </c>
      <c r="Q1698" s="1563"/>
      <c r="R1698" s="554"/>
    </row>
    <row r="1699" spans="1:18" s="118" customFormat="1" ht="18" customHeight="1" x14ac:dyDescent="0.2">
      <c r="A1699" s="747" t="str">
        <f t="shared" si="235"/>
        <v>23</v>
      </c>
      <c r="B1699" s="748">
        <v>45248</v>
      </c>
      <c r="C1699" s="749" t="s">
        <v>5</v>
      </c>
      <c r="D1699" s="732" t="s">
        <v>99</v>
      </c>
      <c r="E1699" s="1095"/>
      <c r="F1699" s="1096"/>
      <c r="G1699" s="1095"/>
      <c r="H1699" s="1097">
        <f t="shared" si="236"/>
        <v>9</v>
      </c>
      <c r="I1699" s="1098">
        <f t="shared" si="237"/>
        <v>0</v>
      </c>
      <c r="J1699" s="1098">
        <f t="shared" si="238"/>
        <v>9</v>
      </c>
      <c r="K1699" s="1100"/>
      <c r="L1699" s="1100"/>
      <c r="M1699" s="1787">
        <f t="shared" si="239"/>
        <v>19672</v>
      </c>
      <c r="N1699" s="739">
        <f t="shared" si="240"/>
        <v>19663</v>
      </c>
      <c r="O1699" s="427">
        <f t="shared" si="241"/>
        <v>45248</v>
      </c>
      <c r="Q1699" s="1563"/>
      <c r="R1699" s="554"/>
    </row>
    <row r="1700" spans="1:18" s="118" customFormat="1" ht="18" customHeight="1" x14ac:dyDescent="0.2">
      <c r="A1700" s="747" t="str">
        <f t="shared" si="235"/>
        <v>23</v>
      </c>
      <c r="B1700" s="748">
        <v>45249</v>
      </c>
      <c r="C1700" s="749" t="s">
        <v>100</v>
      </c>
      <c r="D1700" s="732" t="s">
        <v>99</v>
      </c>
      <c r="E1700" s="1095"/>
      <c r="F1700" s="1096"/>
      <c r="G1700" s="1095"/>
      <c r="H1700" s="1097">
        <f t="shared" si="236"/>
        <v>9</v>
      </c>
      <c r="I1700" s="1098">
        <f t="shared" si="237"/>
        <v>0</v>
      </c>
      <c r="J1700" s="1098">
        <f t="shared" si="238"/>
        <v>9</v>
      </c>
      <c r="K1700" s="1100"/>
      <c r="L1700" s="1100"/>
      <c r="M1700" s="1787">
        <f t="shared" si="239"/>
        <v>19672</v>
      </c>
      <c r="N1700" s="739">
        <f t="shared" si="240"/>
        <v>19663</v>
      </c>
      <c r="O1700" s="427">
        <f t="shared" si="241"/>
        <v>45249</v>
      </c>
      <c r="Q1700" s="1563"/>
      <c r="R1700" s="554"/>
    </row>
    <row r="1701" spans="1:18" s="118" customFormat="1" ht="18" customHeight="1" x14ac:dyDescent="0.2">
      <c r="A1701" s="476" t="str">
        <f t="shared" si="235"/>
        <v>23</v>
      </c>
      <c r="B1701" s="427">
        <v>45250</v>
      </c>
      <c r="C1701" s="426" t="s">
        <v>0</v>
      </c>
      <c r="D1701" s="428" t="s">
        <v>98</v>
      </c>
      <c r="E1701" s="429">
        <v>8</v>
      </c>
      <c r="F1701" s="471">
        <v>7</v>
      </c>
      <c r="G1701" s="470">
        <v>8</v>
      </c>
      <c r="H1701" s="481">
        <f t="shared" si="236"/>
        <v>8</v>
      </c>
      <c r="I1701" s="431">
        <f t="shared" si="237"/>
        <v>0</v>
      </c>
      <c r="J1701" s="431">
        <f t="shared" si="238"/>
        <v>1</v>
      </c>
      <c r="K1701" s="1099"/>
      <c r="L1701" s="1099"/>
      <c r="M1701" s="1782">
        <f t="shared" si="239"/>
        <v>19679</v>
      </c>
      <c r="N1701" s="433">
        <f t="shared" si="240"/>
        <v>19671</v>
      </c>
      <c r="O1701" s="427">
        <f t="shared" si="241"/>
        <v>45250</v>
      </c>
      <c r="Q1701" s="1563"/>
      <c r="R1701" s="554"/>
    </row>
    <row r="1702" spans="1:18" s="118" customFormat="1" ht="18" customHeight="1" x14ac:dyDescent="0.2">
      <c r="A1702" s="476" t="str">
        <f t="shared" si="235"/>
        <v>23</v>
      </c>
      <c r="B1702" s="427">
        <v>45251</v>
      </c>
      <c r="C1702" s="426" t="s">
        <v>1</v>
      </c>
      <c r="D1702" s="428" t="s">
        <v>98</v>
      </c>
      <c r="E1702" s="429">
        <v>8</v>
      </c>
      <c r="F1702" s="471">
        <v>7</v>
      </c>
      <c r="G1702" s="470">
        <v>8</v>
      </c>
      <c r="H1702" s="481">
        <f t="shared" si="236"/>
        <v>7</v>
      </c>
      <c r="I1702" s="431">
        <f t="shared" si="237"/>
        <v>0</v>
      </c>
      <c r="J1702" s="431">
        <f t="shared" si="238"/>
        <v>0</v>
      </c>
      <c r="K1702" s="1099"/>
      <c r="L1702" s="1099"/>
      <c r="M1702" s="1782">
        <f t="shared" si="239"/>
        <v>19686</v>
      </c>
      <c r="N1702" s="433">
        <f t="shared" si="240"/>
        <v>19679</v>
      </c>
      <c r="O1702" s="427">
        <f t="shared" si="241"/>
        <v>45251</v>
      </c>
      <c r="Q1702" s="1563"/>
      <c r="R1702" s="554"/>
    </row>
    <row r="1703" spans="1:18" s="118" customFormat="1" ht="18" customHeight="1" x14ac:dyDescent="0.2">
      <c r="A1703" s="476" t="str">
        <f t="shared" si="235"/>
        <v>23</v>
      </c>
      <c r="B1703" s="427">
        <v>45252</v>
      </c>
      <c r="C1703" s="426" t="s">
        <v>2</v>
      </c>
      <c r="D1703" s="428" t="s">
        <v>98</v>
      </c>
      <c r="E1703" s="429">
        <v>4</v>
      </c>
      <c r="F1703" s="471">
        <v>6</v>
      </c>
      <c r="G1703" s="470">
        <v>4</v>
      </c>
      <c r="H1703" s="481">
        <f t="shared" si="236"/>
        <v>9</v>
      </c>
      <c r="I1703" s="431">
        <f t="shared" si="237"/>
        <v>0</v>
      </c>
      <c r="J1703" s="431">
        <f t="shared" si="238"/>
        <v>3</v>
      </c>
      <c r="K1703" s="1099"/>
      <c r="L1703" s="1099"/>
      <c r="M1703" s="1782">
        <f t="shared" si="239"/>
        <v>19692</v>
      </c>
      <c r="N1703" s="433">
        <f t="shared" si="240"/>
        <v>19683</v>
      </c>
      <c r="O1703" s="427">
        <f t="shared" si="241"/>
        <v>45252</v>
      </c>
      <c r="Q1703" s="1563"/>
      <c r="R1703" s="554"/>
    </row>
    <row r="1704" spans="1:18" s="118" customFormat="1" ht="18" customHeight="1" x14ac:dyDescent="0.2">
      <c r="A1704" s="747" t="str">
        <f t="shared" si="235"/>
        <v>23</v>
      </c>
      <c r="B1704" s="748">
        <v>45253</v>
      </c>
      <c r="C1704" s="749" t="s">
        <v>3</v>
      </c>
      <c r="D1704" s="732" t="s">
        <v>99</v>
      </c>
      <c r="E1704" s="1095"/>
      <c r="F1704" s="1096"/>
      <c r="G1704" s="1095"/>
      <c r="H1704" s="1097">
        <f t="shared" si="236"/>
        <v>9</v>
      </c>
      <c r="I1704" s="1098">
        <f t="shared" si="237"/>
        <v>0</v>
      </c>
      <c r="J1704" s="1098">
        <f t="shared" si="238"/>
        <v>9</v>
      </c>
      <c r="K1704" s="1100"/>
      <c r="L1704" s="1100"/>
      <c r="M1704" s="1787">
        <f t="shared" si="239"/>
        <v>19692</v>
      </c>
      <c r="N1704" s="739">
        <f t="shared" si="240"/>
        <v>19683</v>
      </c>
      <c r="O1704" s="427">
        <f t="shared" si="241"/>
        <v>45253</v>
      </c>
      <c r="Q1704" s="1563"/>
      <c r="R1704" s="554"/>
    </row>
    <row r="1705" spans="1:18" s="118" customFormat="1" ht="18" customHeight="1" x14ac:dyDescent="0.2">
      <c r="A1705" s="476" t="str">
        <f t="shared" si="235"/>
        <v>23</v>
      </c>
      <c r="B1705" s="427">
        <v>45254</v>
      </c>
      <c r="C1705" s="426" t="s">
        <v>4</v>
      </c>
      <c r="D1705" s="428" t="s">
        <v>98</v>
      </c>
      <c r="E1705" s="429">
        <v>5</v>
      </c>
      <c r="F1705" s="471">
        <v>6</v>
      </c>
      <c r="G1705" s="470">
        <v>5</v>
      </c>
      <c r="H1705" s="481">
        <f t="shared" si="236"/>
        <v>10</v>
      </c>
      <c r="I1705" s="431">
        <f t="shared" si="237"/>
        <v>0</v>
      </c>
      <c r="J1705" s="431">
        <f t="shared" si="238"/>
        <v>4</v>
      </c>
      <c r="K1705" s="1099"/>
      <c r="L1705" s="1099"/>
      <c r="M1705" s="1782">
        <f t="shared" si="239"/>
        <v>19698</v>
      </c>
      <c r="N1705" s="433">
        <f t="shared" si="240"/>
        <v>19688</v>
      </c>
      <c r="O1705" s="427">
        <f t="shared" si="241"/>
        <v>45254</v>
      </c>
      <c r="Q1705" s="1563"/>
      <c r="R1705" s="554"/>
    </row>
    <row r="1706" spans="1:18" s="118" customFormat="1" ht="18" customHeight="1" x14ac:dyDescent="0.2">
      <c r="A1706" s="747" t="str">
        <f t="shared" si="235"/>
        <v>23</v>
      </c>
      <c r="B1706" s="748">
        <v>45255</v>
      </c>
      <c r="C1706" s="749" t="s">
        <v>5</v>
      </c>
      <c r="D1706" s="732" t="s">
        <v>99</v>
      </c>
      <c r="E1706" s="1095"/>
      <c r="F1706" s="1096"/>
      <c r="G1706" s="1095"/>
      <c r="H1706" s="1097">
        <f t="shared" si="236"/>
        <v>10</v>
      </c>
      <c r="I1706" s="1098">
        <f t="shared" si="237"/>
        <v>0</v>
      </c>
      <c r="J1706" s="1098">
        <f t="shared" si="238"/>
        <v>10</v>
      </c>
      <c r="K1706" s="1100"/>
      <c r="L1706" s="1100"/>
      <c r="M1706" s="1787">
        <f t="shared" si="239"/>
        <v>19698</v>
      </c>
      <c r="N1706" s="739">
        <f t="shared" si="240"/>
        <v>19688</v>
      </c>
      <c r="O1706" s="427">
        <f t="shared" si="241"/>
        <v>45255</v>
      </c>
      <c r="Q1706" s="1563"/>
      <c r="R1706" s="554"/>
    </row>
    <row r="1707" spans="1:18" s="118" customFormat="1" ht="18" customHeight="1" x14ac:dyDescent="0.2">
      <c r="A1707" s="747" t="str">
        <f t="shared" si="235"/>
        <v>23</v>
      </c>
      <c r="B1707" s="748">
        <v>45256</v>
      </c>
      <c r="C1707" s="749" t="s">
        <v>100</v>
      </c>
      <c r="D1707" s="732" t="s">
        <v>99</v>
      </c>
      <c r="E1707" s="1095"/>
      <c r="F1707" s="1096"/>
      <c r="G1707" s="1095"/>
      <c r="H1707" s="1097">
        <f t="shared" si="236"/>
        <v>10</v>
      </c>
      <c r="I1707" s="1098">
        <f t="shared" si="237"/>
        <v>0</v>
      </c>
      <c r="J1707" s="1098">
        <f t="shared" si="238"/>
        <v>10</v>
      </c>
      <c r="K1707" s="1100"/>
      <c r="L1707" s="1100"/>
      <c r="M1707" s="1787">
        <f t="shared" si="239"/>
        <v>19698</v>
      </c>
      <c r="N1707" s="739">
        <f t="shared" si="240"/>
        <v>19688</v>
      </c>
      <c r="O1707" s="427">
        <f t="shared" si="241"/>
        <v>45256</v>
      </c>
      <c r="Q1707" s="1563"/>
      <c r="R1707" s="554"/>
    </row>
    <row r="1708" spans="1:18" s="118" customFormat="1" ht="18" customHeight="1" x14ac:dyDescent="0.2">
      <c r="A1708" s="476" t="str">
        <f t="shared" si="235"/>
        <v>23</v>
      </c>
      <c r="B1708" s="427">
        <v>45257</v>
      </c>
      <c r="C1708" s="426" t="s">
        <v>0</v>
      </c>
      <c r="D1708" s="428" t="s">
        <v>98</v>
      </c>
      <c r="E1708" s="429">
        <v>5</v>
      </c>
      <c r="F1708" s="471">
        <v>6</v>
      </c>
      <c r="G1708" s="470">
        <v>5</v>
      </c>
      <c r="H1708" s="481">
        <f t="shared" si="236"/>
        <v>11</v>
      </c>
      <c r="I1708" s="431">
        <f t="shared" si="237"/>
        <v>0</v>
      </c>
      <c r="J1708" s="431">
        <f t="shared" si="238"/>
        <v>5</v>
      </c>
      <c r="K1708" s="1099"/>
      <c r="L1708" s="1099"/>
      <c r="M1708" s="1782">
        <f t="shared" si="239"/>
        <v>19704</v>
      </c>
      <c r="N1708" s="433">
        <f t="shared" si="240"/>
        <v>19693</v>
      </c>
      <c r="O1708" s="427">
        <f t="shared" si="241"/>
        <v>45257</v>
      </c>
      <c r="Q1708" s="1563"/>
      <c r="R1708" s="554"/>
    </row>
    <row r="1709" spans="1:18" s="118" customFormat="1" ht="18" customHeight="1" x14ac:dyDescent="0.2">
      <c r="A1709" s="476" t="str">
        <f t="shared" si="235"/>
        <v>23</v>
      </c>
      <c r="B1709" s="427">
        <v>45258</v>
      </c>
      <c r="C1709" s="426" t="s">
        <v>1</v>
      </c>
      <c r="D1709" s="428" t="s">
        <v>98</v>
      </c>
      <c r="E1709" s="429">
        <v>5</v>
      </c>
      <c r="F1709" s="471">
        <v>6</v>
      </c>
      <c r="G1709" s="470">
        <v>5</v>
      </c>
      <c r="H1709" s="481">
        <f t="shared" si="236"/>
        <v>12</v>
      </c>
      <c r="I1709" s="431">
        <f t="shared" si="237"/>
        <v>0</v>
      </c>
      <c r="J1709" s="431">
        <f t="shared" si="238"/>
        <v>6</v>
      </c>
      <c r="K1709" s="1099"/>
      <c r="L1709" s="1099"/>
      <c r="M1709" s="1782">
        <f t="shared" si="239"/>
        <v>19710</v>
      </c>
      <c r="N1709" s="433">
        <f t="shared" si="240"/>
        <v>19698</v>
      </c>
      <c r="O1709" s="427">
        <f t="shared" si="241"/>
        <v>45258</v>
      </c>
      <c r="Q1709" s="1563"/>
      <c r="R1709" s="554"/>
    </row>
    <row r="1710" spans="1:18" s="118" customFormat="1" ht="18" customHeight="1" x14ac:dyDescent="0.2">
      <c r="A1710" s="476" t="str">
        <f t="shared" si="235"/>
        <v>23</v>
      </c>
      <c r="B1710" s="427">
        <v>45259</v>
      </c>
      <c r="C1710" s="426" t="s">
        <v>2</v>
      </c>
      <c r="D1710" s="428" t="s">
        <v>98</v>
      </c>
      <c r="E1710" s="429">
        <v>5</v>
      </c>
      <c r="F1710" s="471">
        <v>6</v>
      </c>
      <c r="G1710" s="470">
        <v>5</v>
      </c>
      <c r="H1710" s="481">
        <f t="shared" si="236"/>
        <v>13</v>
      </c>
      <c r="I1710" s="431">
        <f t="shared" si="237"/>
        <v>0</v>
      </c>
      <c r="J1710" s="431">
        <f t="shared" si="238"/>
        <v>7</v>
      </c>
      <c r="K1710" s="1099"/>
      <c r="L1710" s="1099"/>
      <c r="M1710" s="1782">
        <f t="shared" si="239"/>
        <v>19716</v>
      </c>
      <c r="N1710" s="433">
        <f t="shared" si="240"/>
        <v>19703</v>
      </c>
      <c r="O1710" s="427">
        <f t="shared" si="241"/>
        <v>45259</v>
      </c>
      <c r="Q1710" s="1563"/>
      <c r="R1710" s="554"/>
    </row>
    <row r="1711" spans="1:18" s="118" customFormat="1" ht="18" customHeight="1" x14ac:dyDescent="0.2">
      <c r="A1711" s="476" t="str">
        <f t="shared" si="235"/>
        <v>23</v>
      </c>
      <c r="B1711" s="427">
        <v>45260</v>
      </c>
      <c r="C1711" s="426" t="s">
        <v>3</v>
      </c>
      <c r="D1711" s="428" t="s">
        <v>98</v>
      </c>
      <c r="E1711" s="429">
        <v>7</v>
      </c>
      <c r="F1711" s="471">
        <v>6</v>
      </c>
      <c r="G1711" s="470">
        <v>7</v>
      </c>
      <c r="H1711" s="481">
        <f t="shared" si="236"/>
        <v>12</v>
      </c>
      <c r="I1711" s="431">
        <f t="shared" si="237"/>
        <v>0</v>
      </c>
      <c r="J1711" s="431">
        <f t="shared" si="238"/>
        <v>6</v>
      </c>
      <c r="K1711" s="1099"/>
      <c r="L1711" s="1099"/>
      <c r="M1711" s="1782">
        <f t="shared" si="239"/>
        <v>19722</v>
      </c>
      <c r="N1711" s="433">
        <f t="shared" si="240"/>
        <v>19710</v>
      </c>
      <c r="O1711" s="427">
        <f t="shared" si="241"/>
        <v>45260</v>
      </c>
      <c r="Q1711" s="1563"/>
      <c r="R1711" s="554"/>
    </row>
    <row r="1712" spans="1:18" s="118" customFormat="1" ht="18" customHeight="1" x14ac:dyDescent="0.2">
      <c r="A1712" s="476" t="str">
        <f t="shared" ref="A1712:A1743" si="242">TEXT(B1712,"YY")</f>
        <v>23</v>
      </c>
      <c r="B1712" s="427">
        <v>45261</v>
      </c>
      <c r="C1712" s="426" t="s">
        <v>4</v>
      </c>
      <c r="D1712" s="428" t="s">
        <v>98</v>
      </c>
      <c r="E1712" s="429">
        <v>7</v>
      </c>
      <c r="F1712" s="471">
        <v>6</v>
      </c>
      <c r="G1712" s="470">
        <v>7</v>
      </c>
      <c r="H1712" s="481">
        <f t="shared" ref="H1712:H1743" si="243">H1711+F1712-G1712</f>
        <v>11</v>
      </c>
      <c r="I1712" s="431">
        <f t="shared" ref="I1712:I1743" si="244">I1711+G1712-E1712</f>
        <v>0</v>
      </c>
      <c r="J1712" s="431">
        <f t="shared" ref="J1712:J1743" si="245">(G1712-H1711)*-1</f>
        <v>5</v>
      </c>
      <c r="K1712" s="1099"/>
      <c r="L1712" s="1099"/>
      <c r="M1712" s="1782">
        <f t="shared" ref="M1712:M1743" si="246">M1711+F1712</f>
        <v>19728</v>
      </c>
      <c r="N1712" s="433">
        <f t="shared" ref="N1712:N1743" si="247">N1711+G1712</f>
        <v>19717</v>
      </c>
      <c r="O1712" s="427">
        <f t="shared" ref="O1712:O1743" si="248">B1712</f>
        <v>45261</v>
      </c>
      <c r="Q1712" s="1563"/>
      <c r="R1712" s="554"/>
    </row>
    <row r="1713" spans="1:18" s="118" customFormat="1" ht="18" customHeight="1" x14ac:dyDescent="0.2">
      <c r="A1713" s="747" t="str">
        <f t="shared" si="242"/>
        <v>23</v>
      </c>
      <c r="B1713" s="748">
        <v>45262</v>
      </c>
      <c r="C1713" s="749" t="s">
        <v>5</v>
      </c>
      <c r="D1713" s="732" t="s">
        <v>99</v>
      </c>
      <c r="E1713" s="1095"/>
      <c r="F1713" s="1096"/>
      <c r="G1713" s="1095"/>
      <c r="H1713" s="1097">
        <f t="shared" si="243"/>
        <v>11</v>
      </c>
      <c r="I1713" s="1098">
        <f t="shared" si="244"/>
        <v>0</v>
      </c>
      <c r="J1713" s="1098">
        <f t="shared" si="245"/>
        <v>11</v>
      </c>
      <c r="K1713" s="1100"/>
      <c r="L1713" s="1100"/>
      <c r="M1713" s="1787">
        <f t="shared" si="246"/>
        <v>19728</v>
      </c>
      <c r="N1713" s="739">
        <f t="shared" si="247"/>
        <v>19717</v>
      </c>
      <c r="O1713" s="427">
        <f t="shared" si="248"/>
        <v>45262</v>
      </c>
      <c r="Q1713" s="1563"/>
      <c r="R1713" s="554"/>
    </row>
    <row r="1714" spans="1:18" s="118" customFormat="1" ht="18" customHeight="1" x14ac:dyDescent="0.2">
      <c r="A1714" s="747" t="str">
        <f t="shared" si="242"/>
        <v>23</v>
      </c>
      <c r="B1714" s="748">
        <v>45263</v>
      </c>
      <c r="C1714" s="749" t="s">
        <v>100</v>
      </c>
      <c r="D1714" s="732" t="s">
        <v>99</v>
      </c>
      <c r="E1714" s="1095"/>
      <c r="F1714" s="1096"/>
      <c r="G1714" s="1095"/>
      <c r="H1714" s="1097">
        <f t="shared" si="243"/>
        <v>11</v>
      </c>
      <c r="I1714" s="1098">
        <f t="shared" si="244"/>
        <v>0</v>
      </c>
      <c r="J1714" s="1098">
        <f t="shared" si="245"/>
        <v>11</v>
      </c>
      <c r="K1714" s="1100"/>
      <c r="L1714" s="1100"/>
      <c r="M1714" s="1787">
        <f t="shared" si="246"/>
        <v>19728</v>
      </c>
      <c r="N1714" s="739">
        <f t="shared" si="247"/>
        <v>19717</v>
      </c>
      <c r="O1714" s="427">
        <f t="shared" si="248"/>
        <v>45263</v>
      </c>
      <c r="Q1714" s="1563"/>
      <c r="R1714" s="554"/>
    </row>
    <row r="1715" spans="1:18" s="118" customFormat="1" ht="18" customHeight="1" x14ac:dyDescent="0.2">
      <c r="A1715" s="476" t="str">
        <f t="shared" si="242"/>
        <v>23</v>
      </c>
      <c r="B1715" s="427">
        <v>45264</v>
      </c>
      <c r="C1715" s="426" t="s">
        <v>0</v>
      </c>
      <c r="D1715" s="428" t="s">
        <v>98</v>
      </c>
      <c r="E1715" s="429">
        <v>7</v>
      </c>
      <c r="F1715" s="471">
        <v>6</v>
      </c>
      <c r="G1715" s="470">
        <v>7</v>
      </c>
      <c r="H1715" s="481">
        <f t="shared" si="243"/>
        <v>10</v>
      </c>
      <c r="I1715" s="431">
        <f t="shared" si="244"/>
        <v>0</v>
      </c>
      <c r="J1715" s="431">
        <f t="shared" si="245"/>
        <v>4</v>
      </c>
      <c r="K1715" s="1099"/>
      <c r="L1715" s="1099"/>
      <c r="M1715" s="1782">
        <f t="shared" si="246"/>
        <v>19734</v>
      </c>
      <c r="N1715" s="433">
        <f t="shared" si="247"/>
        <v>19724</v>
      </c>
      <c r="O1715" s="427">
        <f t="shared" si="248"/>
        <v>45264</v>
      </c>
      <c r="Q1715" s="1563"/>
      <c r="R1715" s="554"/>
    </row>
    <row r="1716" spans="1:18" s="118" customFormat="1" ht="18" customHeight="1" x14ac:dyDescent="0.2">
      <c r="A1716" s="476" t="str">
        <f t="shared" si="242"/>
        <v>23</v>
      </c>
      <c r="B1716" s="427">
        <v>45265</v>
      </c>
      <c r="C1716" s="426" t="s">
        <v>1</v>
      </c>
      <c r="D1716" s="428" t="s">
        <v>98</v>
      </c>
      <c r="E1716" s="429">
        <v>6</v>
      </c>
      <c r="F1716" s="471">
        <v>6</v>
      </c>
      <c r="G1716" s="470">
        <v>6</v>
      </c>
      <c r="H1716" s="481">
        <f t="shared" si="243"/>
        <v>10</v>
      </c>
      <c r="I1716" s="431">
        <f t="shared" si="244"/>
        <v>0</v>
      </c>
      <c r="J1716" s="431">
        <f t="shared" si="245"/>
        <v>4</v>
      </c>
      <c r="K1716" s="1099"/>
      <c r="L1716" s="1099"/>
      <c r="M1716" s="1782">
        <f t="shared" si="246"/>
        <v>19740</v>
      </c>
      <c r="N1716" s="433">
        <f t="shared" si="247"/>
        <v>19730</v>
      </c>
      <c r="O1716" s="427">
        <f t="shared" si="248"/>
        <v>45265</v>
      </c>
      <c r="Q1716" s="1563"/>
      <c r="R1716" s="554"/>
    </row>
    <row r="1717" spans="1:18" s="118" customFormat="1" ht="18" customHeight="1" x14ac:dyDescent="0.2">
      <c r="A1717" s="476" t="str">
        <f t="shared" si="242"/>
        <v>23</v>
      </c>
      <c r="B1717" s="427">
        <v>45266</v>
      </c>
      <c r="C1717" s="426" t="s">
        <v>2</v>
      </c>
      <c r="D1717" s="428" t="s">
        <v>98</v>
      </c>
      <c r="E1717" s="429">
        <v>4</v>
      </c>
      <c r="F1717" s="471">
        <v>6</v>
      </c>
      <c r="G1717" s="470">
        <v>4</v>
      </c>
      <c r="H1717" s="481">
        <f t="shared" si="243"/>
        <v>12</v>
      </c>
      <c r="I1717" s="431">
        <f t="shared" si="244"/>
        <v>0</v>
      </c>
      <c r="J1717" s="431">
        <f t="shared" si="245"/>
        <v>6</v>
      </c>
      <c r="K1717" s="1099"/>
      <c r="L1717" s="1099"/>
      <c r="M1717" s="1782">
        <f t="shared" si="246"/>
        <v>19746</v>
      </c>
      <c r="N1717" s="433">
        <f t="shared" si="247"/>
        <v>19734</v>
      </c>
      <c r="O1717" s="427">
        <f t="shared" si="248"/>
        <v>45266</v>
      </c>
      <c r="Q1717" s="1563"/>
      <c r="R1717" s="554"/>
    </row>
    <row r="1718" spans="1:18" s="118" customFormat="1" ht="18" customHeight="1" x14ac:dyDescent="0.2">
      <c r="A1718" s="476" t="str">
        <f t="shared" si="242"/>
        <v>23</v>
      </c>
      <c r="B1718" s="427">
        <v>45267</v>
      </c>
      <c r="C1718" s="426" t="s">
        <v>3</v>
      </c>
      <c r="D1718" s="428" t="s">
        <v>98</v>
      </c>
      <c r="E1718" s="429">
        <v>6</v>
      </c>
      <c r="F1718" s="471">
        <v>6</v>
      </c>
      <c r="G1718" s="470">
        <v>6</v>
      </c>
      <c r="H1718" s="481">
        <f t="shared" si="243"/>
        <v>12</v>
      </c>
      <c r="I1718" s="431">
        <f t="shared" si="244"/>
        <v>0</v>
      </c>
      <c r="J1718" s="431">
        <f t="shared" si="245"/>
        <v>6</v>
      </c>
      <c r="K1718" s="1099"/>
      <c r="L1718" s="1099"/>
      <c r="M1718" s="1782">
        <f t="shared" si="246"/>
        <v>19752</v>
      </c>
      <c r="N1718" s="433">
        <f t="shared" si="247"/>
        <v>19740</v>
      </c>
      <c r="O1718" s="427">
        <f t="shared" si="248"/>
        <v>45267</v>
      </c>
      <c r="Q1718" s="1563"/>
      <c r="R1718" s="554"/>
    </row>
    <row r="1719" spans="1:18" s="118" customFormat="1" ht="18" customHeight="1" x14ac:dyDescent="0.2">
      <c r="A1719" s="476" t="str">
        <f t="shared" si="242"/>
        <v>23</v>
      </c>
      <c r="B1719" s="427">
        <v>45268</v>
      </c>
      <c r="C1719" s="426" t="s">
        <v>4</v>
      </c>
      <c r="D1719" s="428" t="s">
        <v>98</v>
      </c>
      <c r="E1719" s="429">
        <v>6</v>
      </c>
      <c r="F1719" s="471">
        <v>6</v>
      </c>
      <c r="G1719" s="470">
        <v>6</v>
      </c>
      <c r="H1719" s="481">
        <f t="shared" si="243"/>
        <v>12</v>
      </c>
      <c r="I1719" s="431">
        <f t="shared" si="244"/>
        <v>0</v>
      </c>
      <c r="J1719" s="431">
        <f t="shared" si="245"/>
        <v>6</v>
      </c>
      <c r="K1719" s="1099"/>
      <c r="L1719" s="1099"/>
      <c r="M1719" s="1782">
        <f t="shared" si="246"/>
        <v>19758</v>
      </c>
      <c r="N1719" s="433">
        <f t="shared" si="247"/>
        <v>19746</v>
      </c>
      <c r="O1719" s="427">
        <f t="shared" si="248"/>
        <v>45268</v>
      </c>
      <c r="Q1719" s="1563"/>
      <c r="R1719" s="554"/>
    </row>
    <row r="1720" spans="1:18" s="118" customFormat="1" ht="18" customHeight="1" x14ac:dyDescent="0.2">
      <c r="A1720" s="747" t="str">
        <f t="shared" si="242"/>
        <v>23</v>
      </c>
      <c r="B1720" s="748">
        <v>45269</v>
      </c>
      <c r="C1720" s="749" t="s">
        <v>5</v>
      </c>
      <c r="D1720" s="732" t="s">
        <v>99</v>
      </c>
      <c r="E1720" s="1095"/>
      <c r="F1720" s="1096"/>
      <c r="G1720" s="1095"/>
      <c r="H1720" s="1097">
        <f t="shared" si="243"/>
        <v>12</v>
      </c>
      <c r="I1720" s="1098">
        <f t="shared" si="244"/>
        <v>0</v>
      </c>
      <c r="J1720" s="1098">
        <f t="shared" si="245"/>
        <v>12</v>
      </c>
      <c r="K1720" s="1100"/>
      <c r="L1720" s="1100"/>
      <c r="M1720" s="1787">
        <f t="shared" si="246"/>
        <v>19758</v>
      </c>
      <c r="N1720" s="739">
        <f t="shared" si="247"/>
        <v>19746</v>
      </c>
      <c r="O1720" s="427">
        <f t="shared" si="248"/>
        <v>45269</v>
      </c>
      <c r="Q1720" s="1563"/>
      <c r="R1720" s="554"/>
    </row>
    <row r="1721" spans="1:18" s="118" customFormat="1" ht="18" customHeight="1" x14ac:dyDescent="0.2">
      <c r="A1721" s="747" t="str">
        <f t="shared" si="242"/>
        <v>23</v>
      </c>
      <c r="B1721" s="748">
        <v>45270</v>
      </c>
      <c r="C1721" s="749" t="s">
        <v>100</v>
      </c>
      <c r="D1721" s="732" t="s">
        <v>99</v>
      </c>
      <c r="E1721" s="1095"/>
      <c r="F1721" s="1096"/>
      <c r="G1721" s="1095"/>
      <c r="H1721" s="1097">
        <f t="shared" si="243"/>
        <v>12</v>
      </c>
      <c r="I1721" s="1098">
        <f t="shared" si="244"/>
        <v>0</v>
      </c>
      <c r="J1721" s="1098">
        <f t="shared" si="245"/>
        <v>12</v>
      </c>
      <c r="K1721" s="1100"/>
      <c r="L1721" s="1100"/>
      <c r="M1721" s="1787">
        <f t="shared" si="246"/>
        <v>19758</v>
      </c>
      <c r="N1721" s="739">
        <f t="shared" si="247"/>
        <v>19746</v>
      </c>
      <c r="O1721" s="427">
        <f t="shared" si="248"/>
        <v>45270</v>
      </c>
      <c r="Q1721" s="1563"/>
      <c r="R1721" s="554"/>
    </row>
    <row r="1722" spans="1:18" s="118" customFormat="1" ht="18" customHeight="1" x14ac:dyDescent="0.2">
      <c r="A1722" s="476" t="str">
        <f t="shared" si="242"/>
        <v>23</v>
      </c>
      <c r="B1722" s="427">
        <v>45271</v>
      </c>
      <c r="C1722" s="426" t="s">
        <v>0</v>
      </c>
      <c r="D1722" s="428" t="s">
        <v>98</v>
      </c>
      <c r="E1722" s="429">
        <v>6</v>
      </c>
      <c r="F1722" s="471">
        <v>6</v>
      </c>
      <c r="G1722" s="470">
        <v>6</v>
      </c>
      <c r="H1722" s="481">
        <f t="shared" si="243"/>
        <v>12</v>
      </c>
      <c r="I1722" s="431">
        <f t="shared" si="244"/>
        <v>0</v>
      </c>
      <c r="J1722" s="431">
        <f t="shared" si="245"/>
        <v>6</v>
      </c>
      <c r="K1722" s="1099"/>
      <c r="L1722" s="1099"/>
      <c r="M1722" s="1782">
        <f t="shared" si="246"/>
        <v>19764</v>
      </c>
      <c r="N1722" s="433">
        <f t="shared" si="247"/>
        <v>19752</v>
      </c>
      <c r="O1722" s="427">
        <f t="shared" si="248"/>
        <v>45271</v>
      </c>
      <c r="Q1722" s="1563"/>
      <c r="R1722" s="554"/>
    </row>
    <row r="1723" spans="1:18" s="118" customFormat="1" ht="18" customHeight="1" x14ac:dyDescent="0.2">
      <c r="A1723" s="476" t="str">
        <f t="shared" si="242"/>
        <v>23</v>
      </c>
      <c r="B1723" s="427">
        <v>45272</v>
      </c>
      <c r="C1723" s="426" t="s">
        <v>1</v>
      </c>
      <c r="D1723" s="428" t="s">
        <v>98</v>
      </c>
      <c r="E1723" s="429">
        <v>6</v>
      </c>
      <c r="F1723" s="471">
        <v>6</v>
      </c>
      <c r="G1723" s="470">
        <v>6</v>
      </c>
      <c r="H1723" s="481">
        <f t="shared" si="243"/>
        <v>12</v>
      </c>
      <c r="I1723" s="431">
        <f t="shared" si="244"/>
        <v>0</v>
      </c>
      <c r="J1723" s="431">
        <f t="shared" si="245"/>
        <v>6</v>
      </c>
      <c r="K1723" s="1099"/>
      <c r="L1723" s="1099"/>
      <c r="M1723" s="1782">
        <f t="shared" si="246"/>
        <v>19770</v>
      </c>
      <c r="N1723" s="433">
        <f t="shared" si="247"/>
        <v>19758</v>
      </c>
      <c r="O1723" s="427">
        <f t="shared" si="248"/>
        <v>45272</v>
      </c>
      <c r="Q1723" s="1563"/>
      <c r="R1723" s="554"/>
    </row>
    <row r="1724" spans="1:18" s="118" customFormat="1" ht="18" customHeight="1" x14ac:dyDescent="0.2">
      <c r="A1724" s="476" t="str">
        <f t="shared" si="242"/>
        <v>23</v>
      </c>
      <c r="B1724" s="427">
        <v>45273</v>
      </c>
      <c r="C1724" s="426" t="s">
        <v>2</v>
      </c>
      <c r="D1724" s="428" t="s">
        <v>98</v>
      </c>
      <c r="E1724" s="429">
        <v>7</v>
      </c>
      <c r="F1724" s="471">
        <v>6</v>
      </c>
      <c r="G1724" s="470">
        <v>7</v>
      </c>
      <c r="H1724" s="481">
        <f t="shared" si="243"/>
        <v>11</v>
      </c>
      <c r="I1724" s="431">
        <f t="shared" si="244"/>
        <v>0</v>
      </c>
      <c r="J1724" s="431">
        <f t="shared" si="245"/>
        <v>5</v>
      </c>
      <c r="K1724" s="1099"/>
      <c r="L1724" s="1099"/>
      <c r="M1724" s="1782">
        <f t="shared" si="246"/>
        <v>19776</v>
      </c>
      <c r="N1724" s="433">
        <f t="shared" si="247"/>
        <v>19765</v>
      </c>
      <c r="O1724" s="427">
        <f t="shared" si="248"/>
        <v>45273</v>
      </c>
      <c r="Q1724" s="1563"/>
      <c r="R1724" s="554"/>
    </row>
    <row r="1725" spans="1:18" s="118" customFormat="1" ht="18" customHeight="1" x14ac:dyDescent="0.2">
      <c r="A1725" s="476" t="str">
        <f t="shared" si="242"/>
        <v>23</v>
      </c>
      <c r="B1725" s="427">
        <v>45274</v>
      </c>
      <c r="C1725" s="426" t="s">
        <v>3</v>
      </c>
      <c r="D1725" s="428" t="s">
        <v>98</v>
      </c>
      <c r="E1725" s="429">
        <v>5</v>
      </c>
      <c r="F1725" s="471">
        <v>6</v>
      </c>
      <c r="G1725" s="470">
        <v>5</v>
      </c>
      <c r="H1725" s="481">
        <f t="shared" si="243"/>
        <v>12</v>
      </c>
      <c r="I1725" s="431">
        <f t="shared" si="244"/>
        <v>0</v>
      </c>
      <c r="J1725" s="431">
        <f t="shared" si="245"/>
        <v>6</v>
      </c>
      <c r="K1725" s="1099"/>
      <c r="L1725" s="1099"/>
      <c r="M1725" s="1782">
        <f t="shared" si="246"/>
        <v>19782</v>
      </c>
      <c r="N1725" s="433">
        <f t="shared" si="247"/>
        <v>19770</v>
      </c>
      <c r="O1725" s="427">
        <f t="shared" si="248"/>
        <v>45274</v>
      </c>
      <c r="Q1725" s="1563"/>
      <c r="R1725" s="554"/>
    </row>
    <row r="1726" spans="1:18" s="118" customFormat="1" ht="18" customHeight="1" x14ac:dyDescent="0.2">
      <c r="A1726" s="476" t="str">
        <f t="shared" si="242"/>
        <v>23</v>
      </c>
      <c r="B1726" s="427">
        <v>45275</v>
      </c>
      <c r="C1726" s="426" t="s">
        <v>4</v>
      </c>
      <c r="D1726" s="428" t="s">
        <v>98</v>
      </c>
      <c r="E1726" s="429">
        <v>6</v>
      </c>
      <c r="F1726" s="471">
        <v>6</v>
      </c>
      <c r="G1726" s="470">
        <v>6</v>
      </c>
      <c r="H1726" s="481">
        <f t="shared" si="243"/>
        <v>12</v>
      </c>
      <c r="I1726" s="431">
        <f t="shared" si="244"/>
        <v>0</v>
      </c>
      <c r="J1726" s="431">
        <f t="shared" si="245"/>
        <v>6</v>
      </c>
      <c r="K1726" s="1099"/>
      <c r="L1726" s="1099"/>
      <c r="M1726" s="1782">
        <f t="shared" si="246"/>
        <v>19788</v>
      </c>
      <c r="N1726" s="433">
        <f t="shared" si="247"/>
        <v>19776</v>
      </c>
      <c r="O1726" s="427">
        <f t="shared" si="248"/>
        <v>45275</v>
      </c>
      <c r="Q1726" s="1563"/>
      <c r="R1726" s="554"/>
    </row>
    <row r="1727" spans="1:18" s="118" customFormat="1" ht="18" customHeight="1" x14ac:dyDescent="0.2">
      <c r="A1727" s="747" t="str">
        <f t="shared" si="242"/>
        <v>23</v>
      </c>
      <c r="B1727" s="748">
        <v>45276</v>
      </c>
      <c r="C1727" s="749" t="s">
        <v>5</v>
      </c>
      <c r="D1727" s="732" t="s">
        <v>99</v>
      </c>
      <c r="E1727" s="1095"/>
      <c r="F1727" s="1096"/>
      <c r="G1727" s="1095"/>
      <c r="H1727" s="1097">
        <f t="shared" si="243"/>
        <v>12</v>
      </c>
      <c r="I1727" s="1098">
        <f t="shared" si="244"/>
        <v>0</v>
      </c>
      <c r="J1727" s="1098">
        <f t="shared" si="245"/>
        <v>12</v>
      </c>
      <c r="K1727" s="1100"/>
      <c r="L1727" s="1100"/>
      <c r="M1727" s="1787">
        <f t="shared" si="246"/>
        <v>19788</v>
      </c>
      <c r="N1727" s="739">
        <f t="shared" si="247"/>
        <v>19776</v>
      </c>
      <c r="O1727" s="427">
        <f t="shared" si="248"/>
        <v>45276</v>
      </c>
      <c r="Q1727" s="1563"/>
      <c r="R1727" s="554"/>
    </row>
    <row r="1728" spans="1:18" s="118" customFormat="1" ht="18" customHeight="1" x14ac:dyDescent="0.2">
      <c r="A1728" s="747" t="str">
        <f t="shared" si="242"/>
        <v>23</v>
      </c>
      <c r="B1728" s="748">
        <v>45277</v>
      </c>
      <c r="C1728" s="749" t="s">
        <v>100</v>
      </c>
      <c r="D1728" s="732" t="s">
        <v>99</v>
      </c>
      <c r="E1728" s="1095"/>
      <c r="F1728" s="1096"/>
      <c r="G1728" s="1095"/>
      <c r="H1728" s="1097">
        <f t="shared" si="243"/>
        <v>12</v>
      </c>
      <c r="I1728" s="1098">
        <f t="shared" si="244"/>
        <v>0</v>
      </c>
      <c r="J1728" s="1098">
        <f t="shared" si="245"/>
        <v>12</v>
      </c>
      <c r="K1728" s="1100"/>
      <c r="L1728" s="1100"/>
      <c r="M1728" s="1787">
        <f t="shared" si="246"/>
        <v>19788</v>
      </c>
      <c r="N1728" s="739">
        <f t="shared" si="247"/>
        <v>19776</v>
      </c>
      <c r="O1728" s="427">
        <f t="shared" si="248"/>
        <v>45277</v>
      </c>
      <c r="Q1728" s="1563"/>
      <c r="R1728" s="554"/>
    </row>
    <row r="1729" spans="1:18" s="118" customFormat="1" ht="18" customHeight="1" x14ac:dyDescent="0.2">
      <c r="A1729" s="476" t="str">
        <f t="shared" si="242"/>
        <v>23</v>
      </c>
      <c r="B1729" s="427">
        <v>45278</v>
      </c>
      <c r="C1729" s="426" t="s">
        <v>0</v>
      </c>
      <c r="D1729" s="428" t="s">
        <v>98</v>
      </c>
      <c r="E1729" s="429">
        <v>5</v>
      </c>
      <c r="F1729" s="471">
        <v>6</v>
      </c>
      <c r="G1729" s="470">
        <v>5</v>
      </c>
      <c r="H1729" s="481">
        <f t="shared" si="243"/>
        <v>13</v>
      </c>
      <c r="I1729" s="431">
        <f t="shared" si="244"/>
        <v>0</v>
      </c>
      <c r="J1729" s="431">
        <f t="shared" si="245"/>
        <v>7</v>
      </c>
      <c r="K1729" s="1099"/>
      <c r="L1729" s="1099"/>
      <c r="M1729" s="1782">
        <f t="shared" si="246"/>
        <v>19794</v>
      </c>
      <c r="N1729" s="433">
        <f t="shared" si="247"/>
        <v>19781</v>
      </c>
      <c r="O1729" s="427">
        <f t="shared" si="248"/>
        <v>45278</v>
      </c>
      <c r="Q1729" s="1563"/>
      <c r="R1729" s="554"/>
    </row>
    <row r="1730" spans="1:18" s="118" customFormat="1" ht="18" customHeight="1" x14ac:dyDescent="0.2">
      <c r="A1730" s="476" t="str">
        <f t="shared" si="242"/>
        <v>23</v>
      </c>
      <c r="B1730" s="427">
        <v>45279</v>
      </c>
      <c r="C1730" s="426" t="s">
        <v>1</v>
      </c>
      <c r="D1730" s="428" t="s">
        <v>98</v>
      </c>
      <c r="E1730" s="429">
        <v>5</v>
      </c>
      <c r="F1730" s="471">
        <v>6</v>
      </c>
      <c r="G1730" s="470">
        <v>5</v>
      </c>
      <c r="H1730" s="481">
        <f t="shared" si="243"/>
        <v>14</v>
      </c>
      <c r="I1730" s="431">
        <f t="shared" si="244"/>
        <v>0</v>
      </c>
      <c r="J1730" s="431">
        <f t="shared" si="245"/>
        <v>8</v>
      </c>
      <c r="K1730" s="1099"/>
      <c r="L1730" s="1099"/>
      <c r="M1730" s="1782">
        <f t="shared" si="246"/>
        <v>19800</v>
      </c>
      <c r="N1730" s="433">
        <f t="shared" si="247"/>
        <v>19786</v>
      </c>
      <c r="O1730" s="427">
        <f t="shared" si="248"/>
        <v>45279</v>
      </c>
      <c r="Q1730" s="1563"/>
      <c r="R1730" s="554"/>
    </row>
    <row r="1731" spans="1:18" s="118" customFormat="1" ht="18" customHeight="1" x14ac:dyDescent="0.2">
      <c r="A1731" s="476" t="str">
        <f t="shared" si="242"/>
        <v>23</v>
      </c>
      <c r="B1731" s="427">
        <v>45280</v>
      </c>
      <c r="C1731" s="426" t="s">
        <v>2</v>
      </c>
      <c r="D1731" s="428" t="s">
        <v>98</v>
      </c>
      <c r="E1731" s="429">
        <v>5</v>
      </c>
      <c r="F1731" s="471">
        <v>6</v>
      </c>
      <c r="G1731" s="470">
        <v>5</v>
      </c>
      <c r="H1731" s="481">
        <f t="shared" si="243"/>
        <v>15</v>
      </c>
      <c r="I1731" s="431">
        <f t="shared" si="244"/>
        <v>0</v>
      </c>
      <c r="J1731" s="431">
        <f t="shared" si="245"/>
        <v>9</v>
      </c>
      <c r="K1731" s="1099"/>
      <c r="L1731" s="1099"/>
      <c r="M1731" s="1782">
        <f t="shared" si="246"/>
        <v>19806</v>
      </c>
      <c r="N1731" s="433">
        <f t="shared" si="247"/>
        <v>19791</v>
      </c>
      <c r="O1731" s="427">
        <f t="shared" si="248"/>
        <v>45280</v>
      </c>
      <c r="Q1731" s="1563"/>
      <c r="R1731" s="1620" t="s">
        <v>1604</v>
      </c>
    </row>
    <row r="1732" spans="1:18" s="118" customFormat="1" ht="18" customHeight="1" x14ac:dyDescent="0.2">
      <c r="A1732" s="476" t="str">
        <f t="shared" si="242"/>
        <v>23</v>
      </c>
      <c r="B1732" s="427">
        <v>45281</v>
      </c>
      <c r="C1732" s="426" t="s">
        <v>3</v>
      </c>
      <c r="D1732" s="428" t="s">
        <v>98</v>
      </c>
      <c r="E1732" s="429">
        <v>8</v>
      </c>
      <c r="F1732" s="471">
        <v>6</v>
      </c>
      <c r="G1732" s="470">
        <v>8</v>
      </c>
      <c r="H1732" s="481">
        <f t="shared" si="243"/>
        <v>13</v>
      </c>
      <c r="I1732" s="431">
        <f t="shared" si="244"/>
        <v>0</v>
      </c>
      <c r="J1732" s="431">
        <f t="shared" si="245"/>
        <v>7</v>
      </c>
      <c r="K1732" s="1099"/>
      <c r="L1732" s="1099"/>
      <c r="M1732" s="1782">
        <f t="shared" si="246"/>
        <v>19812</v>
      </c>
      <c r="N1732" s="433">
        <f t="shared" si="247"/>
        <v>19799</v>
      </c>
      <c r="O1732" s="427">
        <f t="shared" si="248"/>
        <v>45281</v>
      </c>
      <c r="Q1732" s="1563"/>
      <c r="R1732" s="554"/>
    </row>
    <row r="1733" spans="1:18" s="118" customFormat="1" ht="18" customHeight="1" x14ac:dyDescent="0.2">
      <c r="A1733" s="476" t="str">
        <f t="shared" si="242"/>
        <v>23</v>
      </c>
      <c r="B1733" s="427">
        <v>45282</v>
      </c>
      <c r="C1733" s="426" t="s">
        <v>4</v>
      </c>
      <c r="D1733" s="428" t="s">
        <v>98</v>
      </c>
      <c r="E1733" s="429">
        <v>8</v>
      </c>
      <c r="F1733" s="471">
        <v>6</v>
      </c>
      <c r="G1733" s="470">
        <v>8</v>
      </c>
      <c r="H1733" s="481">
        <f t="shared" si="243"/>
        <v>11</v>
      </c>
      <c r="I1733" s="431">
        <f t="shared" si="244"/>
        <v>0</v>
      </c>
      <c r="J1733" s="431">
        <f t="shared" si="245"/>
        <v>5</v>
      </c>
      <c r="K1733" s="1099"/>
      <c r="L1733" s="1099"/>
      <c r="M1733" s="1782">
        <f t="shared" si="246"/>
        <v>19818</v>
      </c>
      <c r="N1733" s="433">
        <f t="shared" si="247"/>
        <v>19807</v>
      </c>
      <c r="O1733" s="427">
        <f t="shared" si="248"/>
        <v>45282</v>
      </c>
      <c r="Q1733" s="1563"/>
      <c r="R1733" s="554"/>
    </row>
    <row r="1734" spans="1:18" s="118" customFormat="1" ht="18" customHeight="1" x14ac:dyDescent="0.2">
      <c r="A1734" s="747" t="str">
        <f t="shared" si="242"/>
        <v>23</v>
      </c>
      <c r="B1734" s="748">
        <v>45283</v>
      </c>
      <c r="C1734" s="749" t="s">
        <v>5</v>
      </c>
      <c r="D1734" s="732" t="s">
        <v>99</v>
      </c>
      <c r="E1734" s="1095"/>
      <c r="F1734" s="1096"/>
      <c r="G1734" s="1095"/>
      <c r="H1734" s="1097">
        <f t="shared" si="243"/>
        <v>11</v>
      </c>
      <c r="I1734" s="1098">
        <f t="shared" si="244"/>
        <v>0</v>
      </c>
      <c r="J1734" s="1098">
        <f t="shared" si="245"/>
        <v>11</v>
      </c>
      <c r="K1734" s="1100"/>
      <c r="L1734" s="1100"/>
      <c r="M1734" s="1787">
        <f t="shared" si="246"/>
        <v>19818</v>
      </c>
      <c r="N1734" s="739">
        <f t="shared" si="247"/>
        <v>19807</v>
      </c>
      <c r="O1734" s="427">
        <f t="shared" si="248"/>
        <v>45283</v>
      </c>
      <c r="Q1734" s="1563"/>
      <c r="R1734" s="554"/>
    </row>
    <row r="1735" spans="1:18" s="118" customFormat="1" ht="18" customHeight="1" x14ac:dyDescent="0.2">
      <c r="A1735" s="747" t="str">
        <f t="shared" si="242"/>
        <v>23</v>
      </c>
      <c r="B1735" s="748">
        <v>45284</v>
      </c>
      <c r="C1735" s="749" t="s">
        <v>100</v>
      </c>
      <c r="D1735" s="732" t="s">
        <v>99</v>
      </c>
      <c r="E1735" s="1095"/>
      <c r="F1735" s="1096"/>
      <c r="G1735" s="1095"/>
      <c r="H1735" s="1097">
        <f t="shared" si="243"/>
        <v>11</v>
      </c>
      <c r="I1735" s="1098">
        <f t="shared" si="244"/>
        <v>0</v>
      </c>
      <c r="J1735" s="1098">
        <f t="shared" si="245"/>
        <v>11</v>
      </c>
      <c r="K1735" s="1100"/>
      <c r="L1735" s="1100"/>
      <c r="M1735" s="1787">
        <f t="shared" si="246"/>
        <v>19818</v>
      </c>
      <c r="N1735" s="739">
        <f t="shared" si="247"/>
        <v>19807</v>
      </c>
      <c r="O1735" s="427">
        <f t="shared" si="248"/>
        <v>45284</v>
      </c>
      <c r="Q1735" s="1563"/>
      <c r="R1735" s="554"/>
    </row>
    <row r="1736" spans="1:18" s="118" customFormat="1" ht="18" customHeight="1" x14ac:dyDescent="0.2">
      <c r="A1736" s="476" t="str">
        <f t="shared" si="242"/>
        <v>23</v>
      </c>
      <c r="B1736" s="427">
        <v>45285</v>
      </c>
      <c r="C1736" s="426" t="s">
        <v>0</v>
      </c>
      <c r="D1736" s="428" t="s">
        <v>98</v>
      </c>
      <c r="E1736" s="429">
        <v>8</v>
      </c>
      <c r="F1736" s="471">
        <v>6</v>
      </c>
      <c r="G1736" s="470">
        <v>8</v>
      </c>
      <c r="H1736" s="481">
        <f t="shared" si="243"/>
        <v>9</v>
      </c>
      <c r="I1736" s="431">
        <f t="shared" si="244"/>
        <v>0</v>
      </c>
      <c r="J1736" s="431">
        <f t="shared" si="245"/>
        <v>3</v>
      </c>
      <c r="K1736" s="1099"/>
      <c r="L1736" s="1099"/>
      <c r="M1736" s="1782">
        <f t="shared" si="246"/>
        <v>19824</v>
      </c>
      <c r="N1736" s="433">
        <f t="shared" si="247"/>
        <v>19815</v>
      </c>
      <c r="O1736" s="427">
        <f t="shared" si="248"/>
        <v>45285</v>
      </c>
      <c r="Q1736" s="1563"/>
      <c r="R1736" s="554"/>
    </row>
    <row r="1737" spans="1:18" s="118" customFormat="1" ht="18" customHeight="1" x14ac:dyDescent="0.2">
      <c r="A1737" s="476" t="str">
        <f t="shared" si="242"/>
        <v>23</v>
      </c>
      <c r="B1737" s="427">
        <v>45286</v>
      </c>
      <c r="C1737" s="426" t="s">
        <v>1</v>
      </c>
      <c r="D1737" s="428" t="s">
        <v>98</v>
      </c>
      <c r="E1737" s="429">
        <v>8</v>
      </c>
      <c r="F1737" s="471">
        <v>6</v>
      </c>
      <c r="G1737" s="470">
        <v>8</v>
      </c>
      <c r="H1737" s="481">
        <f t="shared" si="243"/>
        <v>7</v>
      </c>
      <c r="I1737" s="431">
        <f t="shared" si="244"/>
        <v>0</v>
      </c>
      <c r="J1737" s="431">
        <f t="shared" si="245"/>
        <v>1</v>
      </c>
      <c r="K1737" s="1099"/>
      <c r="L1737" s="1099"/>
      <c r="M1737" s="1782">
        <f t="shared" si="246"/>
        <v>19830</v>
      </c>
      <c r="N1737" s="433">
        <f t="shared" si="247"/>
        <v>19823</v>
      </c>
      <c r="O1737" s="427">
        <f t="shared" si="248"/>
        <v>45286</v>
      </c>
      <c r="Q1737" s="1563"/>
      <c r="R1737" s="554"/>
    </row>
    <row r="1738" spans="1:18" s="118" customFormat="1" ht="18" customHeight="1" x14ac:dyDescent="0.2">
      <c r="A1738" s="476" t="str">
        <f t="shared" si="242"/>
        <v>23</v>
      </c>
      <c r="B1738" s="427">
        <v>45287</v>
      </c>
      <c r="C1738" s="426" t="s">
        <v>2</v>
      </c>
      <c r="D1738" s="428" t="s">
        <v>98</v>
      </c>
      <c r="E1738" s="429">
        <v>0</v>
      </c>
      <c r="F1738" s="471">
        <v>6</v>
      </c>
      <c r="G1738" s="470">
        <v>0</v>
      </c>
      <c r="H1738" s="481">
        <f t="shared" si="243"/>
        <v>13</v>
      </c>
      <c r="I1738" s="431">
        <f t="shared" si="244"/>
        <v>0</v>
      </c>
      <c r="J1738" s="431">
        <f t="shared" si="245"/>
        <v>7</v>
      </c>
      <c r="K1738" s="506" t="s">
        <v>1566</v>
      </c>
      <c r="L1738" s="506"/>
      <c r="M1738" s="1782">
        <f t="shared" si="246"/>
        <v>19836</v>
      </c>
      <c r="N1738" s="433">
        <f t="shared" si="247"/>
        <v>19823</v>
      </c>
      <c r="O1738" s="427">
        <f t="shared" si="248"/>
        <v>45287</v>
      </c>
      <c r="Q1738" s="1563"/>
      <c r="R1738" s="554"/>
    </row>
    <row r="1739" spans="1:18" s="118" customFormat="1" ht="18" customHeight="1" x14ac:dyDescent="0.2">
      <c r="A1739" s="476" t="str">
        <f t="shared" si="242"/>
        <v>23</v>
      </c>
      <c r="B1739" s="427">
        <v>45288</v>
      </c>
      <c r="C1739" s="426" t="s">
        <v>3</v>
      </c>
      <c r="D1739" s="428" t="s">
        <v>98</v>
      </c>
      <c r="E1739" s="429">
        <v>0</v>
      </c>
      <c r="F1739" s="471">
        <v>6</v>
      </c>
      <c r="G1739" s="470">
        <v>0</v>
      </c>
      <c r="H1739" s="481">
        <f t="shared" si="243"/>
        <v>19</v>
      </c>
      <c r="I1739" s="431">
        <f t="shared" si="244"/>
        <v>0</v>
      </c>
      <c r="J1739" s="431">
        <f t="shared" si="245"/>
        <v>13</v>
      </c>
      <c r="K1739" s="506" t="s">
        <v>1607</v>
      </c>
      <c r="L1739" s="506"/>
      <c r="M1739" s="1782">
        <f t="shared" si="246"/>
        <v>19842</v>
      </c>
      <c r="N1739" s="433">
        <f t="shared" si="247"/>
        <v>19823</v>
      </c>
      <c r="O1739" s="427">
        <f t="shared" si="248"/>
        <v>45288</v>
      </c>
      <c r="Q1739" s="1563"/>
      <c r="R1739" s="554"/>
    </row>
    <row r="1740" spans="1:18" s="118" customFormat="1" ht="18" customHeight="1" x14ac:dyDescent="0.2">
      <c r="A1740" s="747" t="str">
        <f t="shared" si="242"/>
        <v>23</v>
      </c>
      <c r="B1740" s="748">
        <v>45289</v>
      </c>
      <c r="C1740" s="749" t="s">
        <v>4</v>
      </c>
      <c r="D1740" s="732" t="s">
        <v>99</v>
      </c>
      <c r="E1740" s="1095"/>
      <c r="F1740" s="1096"/>
      <c r="G1740" s="1095"/>
      <c r="H1740" s="1097">
        <f t="shared" si="243"/>
        <v>19</v>
      </c>
      <c r="I1740" s="1098">
        <f t="shared" si="244"/>
        <v>0</v>
      </c>
      <c r="J1740" s="1098">
        <f t="shared" si="245"/>
        <v>19</v>
      </c>
      <c r="K1740" s="1100"/>
      <c r="L1740" s="1100"/>
      <c r="M1740" s="1787">
        <f t="shared" si="246"/>
        <v>19842</v>
      </c>
      <c r="N1740" s="739">
        <f t="shared" si="247"/>
        <v>19823</v>
      </c>
      <c r="O1740" s="427">
        <f t="shared" si="248"/>
        <v>45289</v>
      </c>
      <c r="Q1740" s="1563"/>
      <c r="R1740" s="554"/>
    </row>
    <row r="1741" spans="1:18" s="118" customFormat="1" ht="18" customHeight="1" x14ac:dyDescent="0.2">
      <c r="A1741" s="747" t="str">
        <f t="shared" si="242"/>
        <v>23</v>
      </c>
      <c r="B1741" s="748">
        <v>45290</v>
      </c>
      <c r="C1741" s="749" t="s">
        <v>5</v>
      </c>
      <c r="D1741" s="732" t="s">
        <v>99</v>
      </c>
      <c r="E1741" s="1095"/>
      <c r="F1741" s="1096"/>
      <c r="G1741" s="1095"/>
      <c r="H1741" s="1097">
        <f t="shared" si="243"/>
        <v>19</v>
      </c>
      <c r="I1741" s="1098">
        <f t="shared" si="244"/>
        <v>0</v>
      </c>
      <c r="J1741" s="1098">
        <f t="shared" si="245"/>
        <v>19</v>
      </c>
      <c r="K1741" s="1100"/>
      <c r="L1741" s="1100"/>
      <c r="M1741" s="1787">
        <f t="shared" si="246"/>
        <v>19842</v>
      </c>
      <c r="N1741" s="739">
        <f t="shared" si="247"/>
        <v>19823</v>
      </c>
      <c r="O1741" s="427">
        <f t="shared" si="248"/>
        <v>45290</v>
      </c>
      <c r="Q1741" s="1563"/>
      <c r="R1741" s="554"/>
    </row>
    <row r="1742" spans="1:18" s="118" customFormat="1" ht="18" customHeight="1" x14ac:dyDescent="0.2">
      <c r="A1742" s="747" t="str">
        <f t="shared" si="242"/>
        <v>23</v>
      </c>
      <c r="B1742" s="748">
        <v>45291</v>
      </c>
      <c r="C1742" s="749" t="s">
        <v>100</v>
      </c>
      <c r="D1742" s="732" t="s">
        <v>99</v>
      </c>
      <c r="E1742" s="1095"/>
      <c r="F1742" s="1096"/>
      <c r="G1742" s="1095"/>
      <c r="H1742" s="1097">
        <f t="shared" si="243"/>
        <v>19</v>
      </c>
      <c r="I1742" s="1098">
        <f t="shared" si="244"/>
        <v>0</v>
      </c>
      <c r="J1742" s="1098">
        <f t="shared" si="245"/>
        <v>19</v>
      </c>
      <c r="K1742" s="1100"/>
      <c r="L1742" s="1100"/>
      <c r="M1742" s="1787">
        <f t="shared" si="246"/>
        <v>19842</v>
      </c>
      <c r="N1742" s="739">
        <f t="shared" si="247"/>
        <v>19823</v>
      </c>
      <c r="O1742" s="427">
        <f t="shared" si="248"/>
        <v>45291</v>
      </c>
      <c r="Q1742" s="1563"/>
      <c r="R1742" s="554"/>
    </row>
    <row r="1743" spans="1:18" s="118" customFormat="1" ht="18" customHeight="1" x14ac:dyDescent="0.2">
      <c r="A1743" s="747" t="str">
        <f t="shared" si="242"/>
        <v>24</v>
      </c>
      <c r="B1743" s="748">
        <v>45292</v>
      </c>
      <c r="C1743" s="749" t="s">
        <v>0</v>
      </c>
      <c r="D1743" s="732" t="s">
        <v>99</v>
      </c>
      <c r="E1743" s="1095"/>
      <c r="F1743" s="1096"/>
      <c r="G1743" s="1095"/>
      <c r="H1743" s="1097">
        <f t="shared" si="243"/>
        <v>19</v>
      </c>
      <c r="I1743" s="1098">
        <f t="shared" si="244"/>
        <v>0</v>
      </c>
      <c r="J1743" s="1098">
        <f t="shared" si="245"/>
        <v>19</v>
      </c>
      <c r="K1743" s="1100"/>
      <c r="L1743" s="1100"/>
      <c r="M1743" s="1787">
        <f t="shared" si="246"/>
        <v>19842</v>
      </c>
      <c r="N1743" s="739">
        <f t="shared" si="247"/>
        <v>19823</v>
      </c>
      <c r="O1743" s="427">
        <f t="shared" si="248"/>
        <v>45292</v>
      </c>
      <c r="Q1743" s="1563"/>
      <c r="R1743" s="554"/>
    </row>
    <row r="1744" spans="1:18" s="118" customFormat="1" ht="18" customHeight="1" x14ac:dyDescent="0.2">
      <c r="A1744" s="747" t="str">
        <f t="shared" ref="A1744:A1768" si="249">TEXT(B1744,"YY")</f>
        <v>24</v>
      </c>
      <c r="B1744" s="748">
        <v>45293</v>
      </c>
      <c r="C1744" s="749" t="s">
        <v>1</v>
      </c>
      <c r="D1744" s="732" t="s">
        <v>99</v>
      </c>
      <c r="E1744" s="1095"/>
      <c r="F1744" s="1096"/>
      <c r="G1744" s="1095"/>
      <c r="H1744" s="1097">
        <f t="shared" ref="H1744:H1768" si="250">H1743+F1744-G1744</f>
        <v>19</v>
      </c>
      <c r="I1744" s="1098">
        <f t="shared" ref="I1744:I1768" si="251">I1743+G1744-E1744</f>
        <v>0</v>
      </c>
      <c r="J1744" s="1098">
        <f t="shared" ref="J1744:J1768" si="252">(G1744-H1743)*-1</f>
        <v>19</v>
      </c>
      <c r="K1744" s="1100"/>
      <c r="L1744" s="1100"/>
      <c r="M1744" s="1787">
        <f t="shared" ref="M1744:M1768" si="253">M1743+F1744</f>
        <v>19842</v>
      </c>
      <c r="N1744" s="739">
        <f t="shared" ref="N1744:N1768" si="254">N1743+G1744</f>
        <v>19823</v>
      </c>
      <c r="O1744" s="427">
        <f t="shared" ref="O1744:O1768" si="255">B1744</f>
        <v>45293</v>
      </c>
      <c r="Q1744" s="1563"/>
      <c r="R1744" s="554"/>
    </row>
    <row r="1745" spans="1:18" s="118" customFormat="1" ht="18" customHeight="1" x14ac:dyDescent="0.2">
      <c r="A1745" s="747" t="str">
        <f t="shared" si="249"/>
        <v>24</v>
      </c>
      <c r="B1745" s="748">
        <v>45294</v>
      </c>
      <c r="C1745" s="749" t="s">
        <v>2</v>
      </c>
      <c r="D1745" s="732" t="s">
        <v>99</v>
      </c>
      <c r="E1745" s="1095"/>
      <c r="F1745" s="1096"/>
      <c r="G1745" s="1095"/>
      <c r="H1745" s="1097">
        <f t="shared" si="250"/>
        <v>19</v>
      </c>
      <c r="I1745" s="1098">
        <f t="shared" si="251"/>
        <v>0</v>
      </c>
      <c r="J1745" s="1098">
        <f t="shared" si="252"/>
        <v>19</v>
      </c>
      <c r="K1745" s="1100"/>
      <c r="L1745" s="1100"/>
      <c r="M1745" s="1787">
        <f t="shared" si="253"/>
        <v>19842</v>
      </c>
      <c r="N1745" s="739">
        <f t="shared" si="254"/>
        <v>19823</v>
      </c>
      <c r="O1745" s="427">
        <f t="shared" si="255"/>
        <v>45294</v>
      </c>
      <c r="Q1745" s="1563"/>
      <c r="R1745" s="554"/>
    </row>
    <row r="1746" spans="1:18" s="118" customFormat="1" ht="18" customHeight="1" x14ac:dyDescent="0.2">
      <c r="A1746" s="747" t="str">
        <f t="shared" si="249"/>
        <v>24</v>
      </c>
      <c r="B1746" s="748">
        <v>45295</v>
      </c>
      <c r="C1746" s="749" t="s">
        <v>3</v>
      </c>
      <c r="D1746" s="732" t="s">
        <v>99</v>
      </c>
      <c r="E1746" s="1095"/>
      <c r="F1746" s="1096"/>
      <c r="G1746" s="1095"/>
      <c r="H1746" s="1097">
        <f t="shared" si="250"/>
        <v>19</v>
      </c>
      <c r="I1746" s="1098">
        <f t="shared" si="251"/>
        <v>0</v>
      </c>
      <c r="J1746" s="1098">
        <f t="shared" si="252"/>
        <v>19</v>
      </c>
      <c r="K1746" s="1100"/>
      <c r="L1746" s="1100"/>
      <c r="M1746" s="1787">
        <f t="shared" si="253"/>
        <v>19842</v>
      </c>
      <c r="N1746" s="739">
        <f t="shared" si="254"/>
        <v>19823</v>
      </c>
      <c r="O1746" s="427">
        <f t="shared" si="255"/>
        <v>45295</v>
      </c>
      <c r="Q1746" s="1563"/>
      <c r="R1746" s="554"/>
    </row>
    <row r="1747" spans="1:18" s="118" customFormat="1" ht="18" customHeight="1" x14ac:dyDescent="0.2">
      <c r="A1747" s="476" t="str">
        <f t="shared" si="249"/>
        <v>24</v>
      </c>
      <c r="B1747" s="427">
        <v>45296</v>
      </c>
      <c r="C1747" s="426" t="s">
        <v>4</v>
      </c>
      <c r="D1747" s="428" t="s">
        <v>98</v>
      </c>
      <c r="E1747" s="429">
        <v>7</v>
      </c>
      <c r="F1747" s="471">
        <v>6</v>
      </c>
      <c r="G1747" s="470">
        <v>7</v>
      </c>
      <c r="H1747" s="481">
        <f t="shared" si="250"/>
        <v>18</v>
      </c>
      <c r="I1747" s="431">
        <f t="shared" si="251"/>
        <v>0</v>
      </c>
      <c r="J1747" s="431">
        <f t="shared" si="252"/>
        <v>12</v>
      </c>
      <c r="K1747" s="1099"/>
      <c r="L1747" s="1099"/>
      <c r="M1747" s="1782">
        <f t="shared" si="253"/>
        <v>19848</v>
      </c>
      <c r="N1747" s="433">
        <f t="shared" si="254"/>
        <v>19830</v>
      </c>
      <c r="O1747" s="427">
        <f t="shared" si="255"/>
        <v>45296</v>
      </c>
      <c r="Q1747" s="1563"/>
      <c r="R1747" s="554"/>
    </row>
    <row r="1748" spans="1:18" s="118" customFormat="1" ht="18" customHeight="1" x14ac:dyDescent="0.2">
      <c r="A1748" s="468" t="str">
        <f t="shared" si="249"/>
        <v>24</v>
      </c>
      <c r="B1748" s="427">
        <v>45297</v>
      </c>
      <c r="C1748" s="426" t="s">
        <v>5</v>
      </c>
      <c r="D1748" s="428" t="s">
        <v>98</v>
      </c>
      <c r="E1748" s="429">
        <v>0</v>
      </c>
      <c r="F1748" s="471">
        <v>0</v>
      </c>
      <c r="G1748" s="470">
        <v>0</v>
      </c>
      <c r="H1748" s="481">
        <f t="shared" si="250"/>
        <v>18</v>
      </c>
      <c r="I1748" s="431">
        <f t="shared" si="251"/>
        <v>0</v>
      </c>
      <c r="J1748" s="431">
        <f t="shared" si="252"/>
        <v>18</v>
      </c>
      <c r="K1748" s="506" t="s">
        <v>1566</v>
      </c>
      <c r="L1748" s="506"/>
      <c r="M1748" s="1782">
        <f t="shared" si="253"/>
        <v>19848</v>
      </c>
      <c r="N1748" s="433">
        <f t="shared" si="254"/>
        <v>19830</v>
      </c>
      <c r="O1748" s="427">
        <f t="shared" si="255"/>
        <v>45297</v>
      </c>
      <c r="Q1748" s="1563"/>
      <c r="R1748" s="554"/>
    </row>
    <row r="1749" spans="1:18" s="118" customFormat="1" ht="18" customHeight="1" x14ac:dyDescent="0.2">
      <c r="A1749" s="747" t="str">
        <f t="shared" si="249"/>
        <v>24</v>
      </c>
      <c r="B1749" s="748">
        <v>45298</v>
      </c>
      <c r="C1749" s="749" t="s">
        <v>100</v>
      </c>
      <c r="D1749" s="732" t="s">
        <v>99</v>
      </c>
      <c r="E1749" s="1095"/>
      <c r="F1749" s="1096"/>
      <c r="G1749" s="1095"/>
      <c r="H1749" s="1097">
        <f t="shared" si="250"/>
        <v>18</v>
      </c>
      <c r="I1749" s="1098">
        <f t="shared" si="251"/>
        <v>0</v>
      </c>
      <c r="J1749" s="1098">
        <f t="shared" si="252"/>
        <v>18</v>
      </c>
      <c r="K1749" s="1100"/>
      <c r="L1749" s="1100"/>
      <c r="M1749" s="1787">
        <f t="shared" si="253"/>
        <v>19848</v>
      </c>
      <c r="N1749" s="739">
        <f t="shared" si="254"/>
        <v>19830</v>
      </c>
      <c r="O1749" s="427">
        <f t="shared" si="255"/>
        <v>45298</v>
      </c>
      <c r="Q1749" s="1563"/>
      <c r="R1749" s="554"/>
    </row>
    <row r="1750" spans="1:18" s="118" customFormat="1" ht="18" customHeight="1" x14ac:dyDescent="0.2">
      <c r="A1750" s="747" t="str">
        <f t="shared" si="249"/>
        <v>24</v>
      </c>
      <c r="B1750" s="748">
        <v>45299</v>
      </c>
      <c r="C1750" s="749" t="s">
        <v>0</v>
      </c>
      <c r="D1750" s="732" t="s">
        <v>99</v>
      </c>
      <c r="E1750" s="1095"/>
      <c r="F1750" s="1096"/>
      <c r="G1750" s="1095"/>
      <c r="H1750" s="1097">
        <f t="shared" si="250"/>
        <v>18</v>
      </c>
      <c r="I1750" s="1098">
        <f t="shared" si="251"/>
        <v>0</v>
      </c>
      <c r="J1750" s="1098">
        <f t="shared" si="252"/>
        <v>18</v>
      </c>
      <c r="K1750" s="1100"/>
      <c r="L1750" s="1100"/>
      <c r="M1750" s="1787">
        <f t="shared" si="253"/>
        <v>19848</v>
      </c>
      <c r="N1750" s="739">
        <f t="shared" si="254"/>
        <v>19830</v>
      </c>
      <c r="O1750" s="427">
        <f t="shared" si="255"/>
        <v>45299</v>
      </c>
      <c r="Q1750" s="1563"/>
      <c r="R1750" s="554"/>
    </row>
    <row r="1751" spans="1:18" s="118" customFormat="1" ht="18" customHeight="1" x14ac:dyDescent="0.2">
      <c r="A1751" s="476" t="str">
        <f t="shared" si="249"/>
        <v>24</v>
      </c>
      <c r="B1751" s="427">
        <v>45300</v>
      </c>
      <c r="C1751" s="426" t="s">
        <v>1</v>
      </c>
      <c r="D1751" s="428" t="s">
        <v>98</v>
      </c>
      <c r="E1751" s="429">
        <v>8</v>
      </c>
      <c r="F1751" s="471">
        <v>0</v>
      </c>
      <c r="G1751" s="470">
        <v>8</v>
      </c>
      <c r="H1751" s="481">
        <f t="shared" si="250"/>
        <v>10</v>
      </c>
      <c r="I1751" s="431">
        <f t="shared" si="251"/>
        <v>0</v>
      </c>
      <c r="J1751" s="431">
        <f t="shared" si="252"/>
        <v>10</v>
      </c>
      <c r="K1751" s="478" t="s">
        <v>1606</v>
      </c>
      <c r="L1751" s="478"/>
      <c r="M1751" s="1782">
        <f t="shared" si="253"/>
        <v>19848</v>
      </c>
      <c r="N1751" s="433">
        <f t="shared" si="254"/>
        <v>19838</v>
      </c>
      <c r="O1751" s="427">
        <f t="shared" si="255"/>
        <v>45300</v>
      </c>
      <c r="Q1751" s="1563"/>
      <c r="R1751" s="554"/>
    </row>
    <row r="1752" spans="1:18" s="118" customFormat="1" ht="18" customHeight="1" x14ac:dyDescent="0.2">
      <c r="A1752" s="476" t="str">
        <f t="shared" si="249"/>
        <v>24</v>
      </c>
      <c r="B1752" s="427">
        <v>45301</v>
      </c>
      <c r="C1752" s="426" t="s">
        <v>2</v>
      </c>
      <c r="D1752" s="428" t="s">
        <v>98</v>
      </c>
      <c r="E1752" s="429">
        <v>6</v>
      </c>
      <c r="F1752" s="471">
        <v>6</v>
      </c>
      <c r="G1752" s="470">
        <v>6</v>
      </c>
      <c r="H1752" s="481">
        <f t="shared" si="250"/>
        <v>10</v>
      </c>
      <c r="I1752" s="431">
        <f t="shared" si="251"/>
        <v>0</v>
      </c>
      <c r="J1752" s="431">
        <f t="shared" si="252"/>
        <v>4</v>
      </c>
      <c r="K1752" s="1099"/>
      <c r="L1752" s="1099"/>
      <c r="M1752" s="1782">
        <f t="shared" si="253"/>
        <v>19854</v>
      </c>
      <c r="N1752" s="433">
        <f t="shared" si="254"/>
        <v>19844</v>
      </c>
      <c r="O1752" s="427">
        <f t="shared" si="255"/>
        <v>45301</v>
      </c>
      <c r="Q1752" s="1563"/>
      <c r="R1752" s="554"/>
    </row>
    <row r="1753" spans="1:18" s="118" customFormat="1" ht="18" customHeight="1" x14ac:dyDescent="0.2">
      <c r="A1753" s="476" t="str">
        <f t="shared" si="249"/>
        <v>24</v>
      </c>
      <c r="B1753" s="427">
        <v>45302</v>
      </c>
      <c r="C1753" s="426" t="s">
        <v>3</v>
      </c>
      <c r="D1753" s="428" t="s">
        <v>98</v>
      </c>
      <c r="E1753" s="429">
        <v>5</v>
      </c>
      <c r="F1753" s="471">
        <v>6</v>
      </c>
      <c r="G1753" s="470">
        <v>5</v>
      </c>
      <c r="H1753" s="481">
        <f t="shared" si="250"/>
        <v>11</v>
      </c>
      <c r="I1753" s="431">
        <f t="shared" si="251"/>
        <v>0</v>
      </c>
      <c r="J1753" s="431">
        <f t="shared" si="252"/>
        <v>5</v>
      </c>
      <c r="K1753" s="1099"/>
      <c r="L1753" s="1099"/>
      <c r="M1753" s="1782">
        <f t="shared" si="253"/>
        <v>19860</v>
      </c>
      <c r="N1753" s="433">
        <f t="shared" si="254"/>
        <v>19849</v>
      </c>
      <c r="O1753" s="427">
        <f t="shared" si="255"/>
        <v>45302</v>
      </c>
      <c r="Q1753" s="1563"/>
      <c r="R1753" s="554"/>
    </row>
    <row r="1754" spans="1:18" s="118" customFormat="1" ht="18" customHeight="1" x14ac:dyDescent="0.2">
      <c r="A1754" s="476" t="str">
        <f t="shared" si="249"/>
        <v>24</v>
      </c>
      <c r="B1754" s="427">
        <v>45303</v>
      </c>
      <c r="C1754" s="426" t="s">
        <v>4</v>
      </c>
      <c r="D1754" s="428" t="s">
        <v>98</v>
      </c>
      <c r="E1754" s="429">
        <v>5</v>
      </c>
      <c r="F1754" s="471">
        <v>6</v>
      </c>
      <c r="G1754" s="470">
        <v>5</v>
      </c>
      <c r="H1754" s="481">
        <f t="shared" si="250"/>
        <v>12</v>
      </c>
      <c r="I1754" s="431">
        <f t="shared" si="251"/>
        <v>0</v>
      </c>
      <c r="J1754" s="431">
        <f t="shared" si="252"/>
        <v>6</v>
      </c>
      <c r="K1754" s="1099"/>
      <c r="L1754" s="1099"/>
      <c r="M1754" s="1782">
        <f t="shared" si="253"/>
        <v>19866</v>
      </c>
      <c r="N1754" s="433">
        <f t="shared" si="254"/>
        <v>19854</v>
      </c>
      <c r="O1754" s="427">
        <f t="shared" si="255"/>
        <v>45303</v>
      </c>
      <c r="Q1754" s="1563"/>
      <c r="R1754" s="554"/>
    </row>
    <row r="1755" spans="1:18" s="118" customFormat="1" ht="18" customHeight="1" x14ac:dyDescent="0.2">
      <c r="A1755" s="468" t="str">
        <f t="shared" si="249"/>
        <v>24</v>
      </c>
      <c r="B1755" s="427">
        <v>45304</v>
      </c>
      <c r="C1755" s="426" t="s">
        <v>5</v>
      </c>
      <c r="D1755" s="428" t="s">
        <v>98</v>
      </c>
      <c r="E1755" s="429">
        <v>0</v>
      </c>
      <c r="F1755" s="471">
        <v>0</v>
      </c>
      <c r="G1755" s="470">
        <v>0</v>
      </c>
      <c r="H1755" s="481">
        <f t="shared" si="250"/>
        <v>12</v>
      </c>
      <c r="I1755" s="431">
        <f t="shared" si="251"/>
        <v>0</v>
      </c>
      <c r="J1755" s="431">
        <f t="shared" si="252"/>
        <v>12</v>
      </c>
      <c r="K1755" s="506" t="s">
        <v>1566</v>
      </c>
      <c r="L1755" s="506"/>
      <c r="M1755" s="1782">
        <f t="shared" si="253"/>
        <v>19866</v>
      </c>
      <c r="N1755" s="433">
        <f t="shared" si="254"/>
        <v>19854</v>
      </c>
      <c r="O1755" s="427">
        <f t="shared" si="255"/>
        <v>45304</v>
      </c>
      <c r="Q1755" s="1563"/>
      <c r="R1755" s="554"/>
    </row>
    <row r="1756" spans="1:18" s="118" customFormat="1" ht="18" customHeight="1" x14ac:dyDescent="0.2">
      <c r="A1756" s="747" t="str">
        <f t="shared" si="249"/>
        <v>24</v>
      </c>
      <c r="B1756" s="748">
        <v>45305</v>
      </c>
      <c r="C1756" s="749" t="s">
        <v>100</v>
      </c>
      <c r="D1756" s="732" t="s">
        <v>99</v>
      </c>
      <c r="E1756" s="1095"/>
      <c r="F1756" s="1096"/>
      <c r="G1756" s="1095"/>
      <c r="H1756" s="1097">
        <f t="shared" si="250"/>
        <v>12</v>
      </c>
      <c r="I1756" s="1098">
        <f t="shared" si="251"/>
        <v>0</v>
      </c>
      <c r="J1756" s="1098">
        <f t="shared" si="252"/>
        <v>12</v>
      </c>
      <c r="K1756" s="1100"/>
      <c r="L1756" s="1100"/>
      <c r="M1756" s="1787">
        <f t="shared" si="253"/>
        <v>19866</v>
      </c>
      <c r="N1756" s="739">
        <f t="shared" si="254"/>
        <v>19854</v>
      </c>
      <c r="O1756" s="427">
        <f t="shared" si="255"/>
        <v>45305</v>
      </c>
      <c r="Q1756" s="1563"/>
      <c r="R1756" s="554"/>
    </row>
    <row r="1757" spans="1:18" s="118" customFormat="1" ht="18" customHeight="1" x14ac:dyDescent="0.2">
      <c r="A1757" s="476" t="str">
        <f t="shared" si="249"/>
        <v>24</v>
      </c>
      <c r="B1757" s="427">
        <v>45306</v>
      </c>
      <c r="C1757" s="426" t="s">
        <v>0</v>
      </c>
      <c r="D1757" s="428" t="s">
        <v>98</v>
      </c>
      <c r="E1757" s="429">
        <v>5</v>
      </c>
      <c r="F1757" s="471">
        <v>6</v>
      </c>
      <c r="G1757" s="470">
        <v>5</v>
      </c>
      <c r="H1757" s="481">
        <f t="shared" si="250"/>
        <v>13</v>
      </c>
      <c r="I1757" s="431">
        <f t="shared" si="251"/>
        <v>0</v>
      </c>
      <c r="J1757" s="431">
        <f t="shared" si="252"/>
        <v>7</v>
      </c>
      <c r="K1757" s="1099"/>
      <c r="L1757" s="1099"/>
      <c r="M1757" s="1782">
        <f t="shared" si="253"/>
        <v>19872</v>
      </c>
      <c r="N1757" s="433">
        <f t="shared" si="254"/>
        <v>19859</v>
      </c>
      <c r="O1757" s="427">
        <f t="shared" si="255"/>
        <v>45306</v>
      </c>
      <c r="Q1757" s="1563"/>
      <c r="R1757" s="554"/>
    </row>
    <row r="1758" spans="1:18" s="118" customFormat="1" ht="18" customHeight="1" x14ac:dyDescent="0.2">
      <c r="A1758" s="476" t="str">
        <f t="shared" si="249"/>
        <v>24</v>
      </c>
      <c r="B1758" s="427">
        <v>45307</v>
      </c>
      <c r="C1758" s="426" t="s">
        <v>1</v>
      </c>
      <c r="D1758" s="428" t="s">
        <v>98</v>
      </c>
      <c r="E1758" s="429">
        <v>8</v>
      </c>
      <c r="F1758" s="471">
        <v>6</v>
      </c>
      <c r="G1758" s="470">
        <v>8</v>
      </c>
      <c r="H1758" s="481">
        <f t="shared" si="250"/>
        <v>11</v>
      </c>
      <c r="I1758" s="431">
        <f t="shared" si="251"/>
        <v>0</v>
      </c>
      <c r="J1758" s="431">
        <f t="shared" si="252"/>
        <v>5</v>
      </c>
      <c r="K1758" s="1099"/>
      <c r="L1758" s="1099"/>
      <c r="M1758" s="1782">
        <f t="shared" si="253"/>
        <v>19878</v>
      </c>
      <c r="N1758" s="433">
        <f t="shared" si="254"/>
        <v>19867</v>
      </c>
      <c r="O1758" s="427">
        <f t="shared" si="255"/>
        <v>45307</v>
      </c>
      <c r="Q1758" s="1563"/>
      <c r="R1758" s="554"/>
    </row>
    <row r="1759" spans="1:18" s="118" customFormat="1" ht="18" customHeight="1" x14ac:dyDescent="0.2">
      <c r="A1759" s="476" t="str">
        <f t="shared" si="249"/>
        <v>24</v>
      </c>
      <c r="B1759" s="427">
        <v>45308</v>
      </c>
      <c r="C1759" s="426" t="s">
        <v>2</v>
      </c>
      <c r="D1759" s="428" t="s">
        <v>98</v>
      </c>
      <c r="E1759" s="429">
        <v>9</v>
      </c>
      <c r="F1759" s="471">
        <v>6</v>
      </c>
      <c r="G1759" s="470">
        <v>9</v>
      </c>
      <c r="H1759" s="481">
        <f t="shared" si="250"/>
        <v>8</v>
      </c>
      <c r="I1759" s="431">
        <f t="shared" si="251"/>
        <v>0</v>
      </c>
      <c r="J1759" s="431">
        <f t="shared" si="252"/>
        <v>2</v>
      </c>
      <c r="K1759" s="1099"/>
      <c r="L1759" s="1099"/>
      <c r="M1759" s="1782">
        <f t="shared" si="253"/>
        <v>19884</v>
      </c>
      <c r="N1759" s="433">
        <f t="shared" si="254"/>
        <v>19876</v>
      </c>
      <c r="O1759" s="427">
        <f t="shared" si="255"/>
        <v>45308</v>
      </c>
      <c r="Q1759" s="1563"/>
      <c r="R1759" s="554"/>
    </row>
    <row r="1760" spans="1:18" s="118" customFormat="1" ht="18" customHeight="1" x14ac:dyDescent="0.2">
      <c r="A1760" s="476" t="str">
        <f t="shared" si="249"/>
        <v>24</v>
      </c>
      <c r="B1760" s="427">
        <v>45309</v>
      </c>
      <c r="C1760" s="426" t="s">
        <v>3</v>
      </c>
      <c r="D1760" s="428" t="s">
        <v>98</v>
      </c>
      <c r="E1760" s="429">
        <v>7</v>
      </c>
      <c r="F1760" s="471">
        <v>6</v>
      </c>
      <c r="G1760" s="470">
        <v>7</v>
      </c>
      <c r="H1760" s="481">
        <f t="shared" si="250"/>
        <v>7</v>
      </c>
      <c r="I1760" s="431">
        <f t="shared" si="251"/>
        <v>0</v>
      </c>
      <c r="J1760" s="431">
        <f t="shared" si="252"/>
        <v>1</v>
      </c>
      <c r="K1760" s="1099"/>
      <c r="L1760" s="1099"/>
      <c r="M1760" s="1782">
        <f t="shared" si="253"/>
        <v>19890</v>
      </c>
      <c r="N1760" s="433">
        <f t="shared" si="254"/>
        <v>19883</v>
      </c>
      <c r="O1760" s="427">
        <f t="shared" si="255"/>
        <v>45309</v>
      </c>
      <c r="Q1760" s="1563"/>
      <c r="R1760" s="554"/>
    </row>
    <row r="1761" spans="1:18" s="118" customFormat="1" ht="18" customHeight="1" x14ac:dyDescent="0.2">
      <c r="A1761" s="476" t="str">
        <f t="shared" si="249"/>
        <v>24</v>
      </c>
      <c r="B1761" s="427">
        <v>45310</v>
      </c>
      <c r="C1761" s="426" t="s">
        <v>4</v>
      </c>
      <c r="D1761" s="428" t="s">
        <v>98</v>
      </c>
      <c r="E1761" s="429">
        <v>6</v>
      </c>
      <c r="F1761" s="471">
        <v>6</v>
      </c>
      <c r="G1761" s="470">
        <v>6</v>
      </c>
      <c r="H1761" s="481">
        <f t="shared" si="250"/>
        <v>7</v>
      </c>
      <c r="I1761" s="431">
        <f t="shared" si="251"/>
        <v>0</v>
      </c>
      <c r="J1761" s="431">
        <f t="shared" si="252"/>
        <v>1</v>
      </c>
      <c r="K1761" s="1099"/>
      <c r="L1761" s="1099"/>
      <c r="M1761" s="1782">
        <f t="shared" si="253"/>
        <v>19896</v>
      </c>
      <c r="N1761" s="433">
        <f t="shared" si="254"/>
        <v>19889</v>
      </c>
      <c r="O1761" s="427">
        <f t="shared" si="255"/>
        <v>45310</v>
      </c>
      <c r="Q1761" s="1563"/>
      <c r="R1761" s="554"/>
    </row>
    <row r="1762" spans="1:18" s="118" customFormat="1" ht="18" customHeight="1" x14ac:dyDescent="0.2">
      <c r="A1762" s="747" t="str">
        <f t="shared" si="249"/>
        <v>24</v>
      </c>
      <c r="B1762" s="748">
        <v>45311</v>
      </c>
      <c r="C1762" s="749" t="s">
        <v>5</v>
      </c>
      <c r="D1762" s="732" t="s">
        <v>99</v>
      </c>
      <c r="E1762" s="1095"/>
      <c r="F1762" s="1096"/>
      <c r="G1762" s="1095"/>
      <c r="H1762" s="1097">
        <f t="shared" si="250"/>
        <v>7</v>
      </c>
      <c r="I1762" s="1098">
        <f t="shared" si="251"/>
        <v>0</v>
      </c>
      <c r="J1762" s="1098">
        <f t="shared" si="252"/>
        <v>7</v>
      </c>
      <c r="K1762" s="1100"/>
      <c r="L1762" s="1100"/>
      <c r="M1762" s="1787">
        <f t="shared" si="253"/>
        <v>19896</v>
      </c>
      <c r="N1762" s="739">
        <f t="shared" si="254"/>
        <v>19889</v>
      </c>
      <c r="O1762" s="427">
        <f t="shared" si="255"/>
        <v>45311</v>
      </c>
      <c r="Q1762" s="1563"/>
      <c r="R1762" s="554"/>
    </row>
    <row r="1763" spans="1:18" s="118" customFormat="1" ht="18" customHeight="1" x14ac:dyDescent="0.2">
      <c r="A1763" s="747" t="str">
        <f t="shared" si="249"/>
        <v>24</v>
      </c>
      <c r="B1763" s="748">
        <v>45312</v>
      </c>
      <c r="C1763" s="749" t="s">
        <v>100</v>
      </c>
      <c r="D1763" s="732" t="s">
        <v>99</v>
      </c>
      <c r="E1763" s="1095"/>
      <c r="F1763" s="1096"/>
      <c r="G1763" s="1095"/>
      <c r="H1763" s="1097">
        <f t="shared" si="250"/>
        <v>7</v>
      </c>
      <c r="I1763" s="1098">
        <f t="shared" si="251"/>
        <v>0</v>
      </c>
      <c r="J1763" s="1098">
        <f t="shared" si="252"/>
        <v>7</v>
      </c>
      <c r="K1763" s="1100"/>
      <c r="L1763" s="1100"/>
      <c r="M1763" s="1787">
        <f t="shared" si="253"/>
        <v>19896</v>
      </c>
      <c r="N1763" s="739">
        <f t="shared" si="254"/>
        <v>19889</v>
      </c>
      <c r="O1763" s="427">
        <f t="shared" si="255"/>
        <v>45312</v>
      </c>
      <c r="Q1763" s="1563"/>
      <c r="R1763" s="554"/>
    </row>
    <row r="1764" spans="1:18" s="118" customFormat="1" ht="18" customHeight="1" x14ac:dyDescent="0.2">
      <c r="A1764" s="476" t="str">
        <f t="shared" si="249"/>
        <v>24</v>
      </c>
      <c r="B1764" s="427">
        <v>45313</v>
      </c>
      <c r="C1764" s="426" t="s">
        <v>0</v>
      </c>
      <c r="D1764" s="428" t="s">
        <v>98</v>
      </c>
      <c r="E1764" s="429">
        <v>7</v>
      </c>
      <c r="F1764" s="471">
        <v>7</v>
      </c>
      <c r="G1764" s="470">
        <v>7</v>
      </c>
      <c r="H1764" s="481">
        <f t="shared" si="250"/>
        <v>7</v>
      </c>
      <c r="I1764" s="431">
        <f t="shared" si="251"/>
        <v>0</v>
      </c>
      <c r="J1764" s="431">
        <f t="shared" si="252"/>
        <v>0</v>
      </c>
      <c r="K1764" s="1099"/>
      <c r="L1764" s="1099"/>
      <c r="M1764" s="1782">
        <f t="shared" si="253"/>
        <v>19903</v>
      </c>
      <c r="N1764" s="433">
        <f t="shared" si="254"/>
        <v>19896</v>
      </c>
      <c r="O1764" s="427">
        <f t="shared" si="255"/>
        <v>45313</v>
      </c>
      <c r="Q1764" s="1563"/>
      <c r="R1764" s="554"/>
    </row>
    <row r="1765" spans="1:18" s="118" customFormat="1" ht="18" customHeight="1" x14ac:dyDescent="0.2">
      <c r="A1765" s="476" t="str">
        <f t="shared" si="249"/>
        <v>24</v>
      </c>
      <c r="B1765" s="427">
        <v>45314</v>
      </c>
      <c r="C1765" s="426" t="s">
        <v>1</v>
      </c>
      <c r="D1765" s="428" t="s">
        <v>98</v>
      </c>
      <c r="E1765" s="429">
        <v>6</v>
      </c>
      <c r="F1765" s="471">
        <v>7</v>
      </c>
      <c r="G1765" s="470">
        <v>6</v>
      </c>
      <c r="H1765" s="481">
        <f t="shared" si="250"/>
        <v>8</v>
      </c>
      <c r="I1765" s="431">
        <f t="shared" si="251"/>
        <v>0</v>
      </c>
      <c r="J1765" s="431">
        <f t="shared" si="252"/>
        <v>1</v>
      </c>
      <c r="K1765" s="1099"/>
      <c r="L1765" s="1099"/>
      <c r="M1765" s="1782">
        <f t="shared" si="253"/>
        <v>19910</v>
      </c>
      <c r="N1765" s="433">
        <f t="shared" si="254"/>
        <v>19902</v>
      </c>
      <c r="O1765" s="427">
        <f t="shared" si="255"/>
        <v>45314</v>
      </c>
      <c r="Q1765" s="1563"/>
      <c r="R1765" s="554"/>
    </row>
    <row r="1766" spans="1:18" s="118" customFormat="1" ht="18" customHeight="1" x14ac:dyDescent="0.2">
      <c r="A1766" s="476" t="str">
        <f t="shared" si="249"/>
        <v>24</v>
      </c>
      <c r="B1766" s="427">
        <v>45315</v>
      </c>
      <c r="C1766" s="426" t="s">
        <v>2</v>
      </c>
      <c r="D1766" s="428" t="s">
        <v>98</v>
      </c>
      <c r="E1766" s="429">
        <v>8</v>
      </c>
      <c r="F1766" s="471">
        <v>7</v>
      </c>
      <c r="G1766" s="470">
        <v>8</v>
      </c>
      <c r="H1766" s="481">
        <f t="shared" si="250"/>
        <v>7</v>
      </c>
      <c r="I1766" s="431">
        <f t="shared" si="251"/>
        <v>0</v>
      </c>
      <c r="J1766" s="431">
        <f t="shared" si="252"/>
        <v>0</v>
      </c>
      <c r="K1766" s="1099"/>
      <c r="L1766" s="1099"/>
      <c r="M1766" s="1782">
        <f t="shared" si="253"/>
        <v>19917</v>
      </c>
      <c r="N1766" s="433">
        <f t="shared" si="254"/>
        <v>19910</v>
      </c>
      <c r="O1766" s="427">
        <f t="shared" si="255"/>
        <v>45315</v>
      </c>
      <c r="Q1766" s="1563"/>
      <c r="R1766" s="554"/>
    </row>
    <row r="1767" spans="1:18" s="118" customFormat="1" ht="18" customHeight="1" x14ac:dyDescent="0.2">
      <c r="A1767" s="476" t="str">
        <f t="shared" si="249"/>
        <v>24</v>
      </c>
      <c r="B1767" s="427">
        <v>45316</v>
      </c>
      <c r="C1767" s="426" t="s">
        <v>3</v>
      </c>
      <c r="D1767" s="428" t="s">
        <v>98</v>
      </c>
      <c r="E1767" s="429">
        <v>7</v>
      </c>
      <c r="F1767" s="471">
        <v>7</v>
      </c>
      <c r="G1767" s="470">
        <v>7</v>
      </c>
      <c r="H1767" s="481">
        <f t="shared" si="250"/>
        <v>7</v>
      </c>
      <c r="I1767" s="431">
        <f t="shared" si="251"/>
        <v>0</v>
      </c>
      <c r="J1767" s="431">
        <f t="shared" si="252"/>
        <v>0</v>
      </c>
      <c r="K1767" s="1099"/>
      <c r="L1767" s="1099"/>
      <c r="M1767" s="1782">
        <f t="shared" si="253"/>
        <v>19924</v>
      </c>
      <c r="N1767" s="433">
        <f t="shared" si="254"/>
        <v>19917</v>
      </c>
      <c r="O1767" s="427">
        <f t="shared" si="255"/>
        <v>45316</v>
      </c>
      <c r="Q1767" s="1563"/>
      <c r="R1767" s="554"/>
    </row>
    <row r="1768" spans="1:18" s="118" customFormat="1" ht="18" customHeight="1" x14ac:dyDescent="0.2">
      <c r="A1768" s="476" t="str">
        <f t="shared" si="249"/>
        <v>24</v>
      </c>
      <c r="B1768" s="427">
        <v>45317</v>
      </c>
      <c r="C1768" s="426" t="s">
        <v>4</v>
      </c>
      <c r="D1768" s="428" t="s">
        <v>98</v>
      </c>
      <c r="E1768" s="429">
        <v>6</v>
      </c>
      <c r="F1768" s="471">
        <v>7</v>
      </c>
      <c r="G1768" s="470">
        <v>6</v>
      </c>
      <c r="H1768" s="481">
        <f t="shared" si="250"/>
        <v>8</v>
      </c>
      <c r="I1768" s="431">
        <f t="shared" si="251"/>
        <v>0</v>
      </c>
      <c r="J1768" s="431">
        <f t="shared" si="252"/>
        <v>1</v>
      </c>
      <c r="K1768" s="1099"/>
      <c r="L1768" s="1099"/>
      <c r="M1768" s="1782">
        <f t="shared" si="253"/>
        <v>19931</v>
      </c>
      <c r="N1768" s="433">
        <f t="shared" si="254"/>
        <v>19923</v>
      </c>
      <c r="O1768" s="427">
        <f t="shared" si="255"/>
        <v>45317</v>
      </c>
      <c r="Q1768" s="1563"/>
      <c r="R1768" s="554"/>
    </row>
    <row r="1769" spans="1:18" s="118" customFormat="1" ht="18" customHeight="1" x14ac:dyDescent="0.2">
      <c r="A1769" s="747" t="str">
        <f t="shared" ref="A1769:A1800" si="256">TEXT(B1769,"YY")</f>
        <v>24</v>
      </c>
      <c r="B1769" s="748">
        <v>45318</v>
      </c>
      <c r="C1769" s="749" t="s">
        <v>5</v>
      </c>
      <c r="D1769" s="732" t="s">
        <v>99</v>
      </c>
      <c r="E1769" s="1095"/>
      <c r="F1769" s="1096"/>
      <c r="G1769" s="1095"/>
      <c r="H1769" s="1097">
        <f t="shared" ref="H1769:H1800" si="257">H1768+F1769-G1769</f>
        <v>8</v>
      </c>
      <c r="I1769" s="1098">
        <f t="shared" ref="I1769:I1800" si="258">I1768+G1769-E1769</f>
        <v>0</v>
      </c>
      <c r="J1769" s="1098">
        <f t="shared" ref="J1769:J1800" si="259">(G1769-H1768)*-1</f>
        <v>8</v>
      </c>
      <c r="K1769" s="1100"/>
      <c r="L1769" s="1100"/>
      <c r="M1769" s="1787">
        <f t="shared" ref="M1769:M1800" si="260">M1768+F1769</f>
        <v>19931</v>
      </c>
      <c r="N1769" s="739">
        <f t="shared" ref="N1769:N1800" si="261">N1768+G1769</f>
        <v>19923</v>
      </c>
      <c r="O1769" s="427">
        <f t="shared" ref="O1769:O1800" si="262">B1769</f>
        <v>45318</v>
      </c>
      <c r="Q1769" s="1563"/>
      <c r="R1769" s="554"/>
    </row>
    <row r="1770" spans="1:18" s="118" customFormat="1" ht="18" customHeight="1" x14ac:dyDescent="0.2">
      <c r="A1770" s="747" t="str">
        <f t="shared" si="256"/>
        <v>24</v>
      </c>
      <c r="B1770" s="748">
        <v>45319</v>
      </c>
      <c r="C1770" s="749" t="s">
        <v>100</v>
      </c>
      <c r="D1770" s="732" t="s">
        <v>99</v>
      </c>
      <c r="E1770" s="1095"/>
      <c r="F1770" s="1096"/>
      <c r="G1770" s="1095"/>
      <c r="H1770" s="1097">
        <f t="shared" si="257"/>
        <v>8</v>
      </c>
      <c r="I1770" s="1098">
        <f t="shared" si="258"/>
        <v>0</v>
      </c>
      <c r="J1770" s="1098">
        <f t="shared" si="259"/>
        <v>8</v>
      </c>
      <c r="K1770" s="1100"/>
      <c r="L1770" s="1100"/>
      <c r="M1770" s="1787">
        <f t="shared" si="260"/>
        <v>19931</v>
      </c>
      <c r="N1770" s="739">
        <f t="shared" si="261"/>
        <v>19923</v>
      </c>
      <c r="O1770" s="427">
        <f t="shared" si="262"/>
        <v>45319</v>
      </c>
      <c r="Q1770" s="1563"/>
      <c r="R1770" s="554"/>
    </row>
    <row r="1771" spans="1:18" s="118" customFormat="1" ht="18" customHeight="1" x14ac:dyDescent="0.2">
      <c r="A1771" s="476" t="str">
        <f t="shared" si="256"/>
        <v>24</v>
      </c>
      <c r="B1771" s="427">
        <v>45320</v>
      </c>
      <c r="C1771" s="426" t="s">
        <v>0</v>
      </c>
      <c r="D1771" s="428" t="s">
        <v>98</v>
      </c>
      <c r="E1771" s="429">
        <v>6</v>
      </c>
      <c r="F1771" s="471">
        <v>7</v>
      </c>
      <c r="G1771" s="470">
        <v>6</v>
      </c>
      <c r="H1771" s="481">
        <f t="shared" si="257"/>
        <v>9</v>
      </c>
      <c r="I1771" s="431">
        <f t="shared" si="258"/>
        <v>0</v>
      </c>
      <c r="J1771" s="431">
        <f t="shared" si="259"/>
        <v>2</v>
      </c>
      <c r="K1771" s="1099"/>
      <c r="L1771" s="1099"/>
      <c r="M1771" s="1782">
        <f t="shared" si="260"/>
        <v>19938</v>
      </c>
      <c r="N1771" s="433">
        <f t="shared" si="261"/>
        <v>19929</v>
      </c>
      <c r="O1771" s="427">
        <f t="shared" si="262"/>
        <v>45320</v>
      </c>
      <c r="Q1771" s="1563"/>
      <c r="R1771" s="554"/>
    </row>
    <row r="1772" spans="1:18" s="118" customFormat="1" ht="18" customHeight="1" x14ac:dyDescent="0.2">
      <c r="A1772" s="476" t="str">
        <f t="shared" si="256"/>
        <v>24</v>
      </c>
      <c r="B1772" s="427">
        <v>45321</v>
      </c>
      <c r="C1772" s="426" t="s">
        <v>1</v>
      </c>
      <c r="D1772" s="428" t="s">
        <v>98</v>
      </c>
      <c r="E1772" s="429">
        <v>6</v>
      </c>
      <c r="F1772" s="471">
        <v>6</v>
      </c>
      <c r="G1772" s="470">
        <v>6</v>
      </c>
      <c r="H1772" s="481">
        <f t="shared" si="257"/>
        <v>9</v>
      </c>
      <c r="I1772" s="431">
        <f t="shared" si="258"/>
        <v>0</v>
      </c>
      <c r="J1772" s="431">
        <f t="shared" si="259"/>
        <v>3</v>
      </c>
      <c r="K1772" s="1099"/>
      <c r="L1772" s="1099"/>
      <c r="M1772" s="1782">
        <f t="shared" si="260"/>
        <v>19944</v>
      </c>
      <c r="N1772" s="433">
        <f t="shared" si="261"/>
        <v>19935</v>
      </c>
      <c r="O1772" s="427">
        <f t="shared" si="262"/>
        <v>45321</v>
      </c>
      <c r="Q1772" s="1563"/>
      <c r="R1772" s="554"/>
    </row>
    <row r="1773" spans="1:18" s="118" customFormat="1" ht="18" customHeight="1" x14ac:dyDescent="0.2">
      <c r="A1773" s="476" t="str">
        <f t="shared" si="256"/>
        <v>24</v>
      </c>
      <c r="B1773" s="427">
        <v>45322</v>
      </c>
      <c r="C1773" s="426" t="s">
        <v>2</v>
      </c>
      <c r="D1773" s="428" t="s">
        <v>98</v>
      </c>
      <c r="E1773" s="429">
        <v>7</v>
      </c>
      <c r="F1773" s="471">
        <v>6</v>
      </c>
      <c r="G1773" s="470">
        <v>7</v>
      </c>
      <c r="H1773" s="481">
        <f t="shared" si="257"/>
        <v>8</v>
      </c>
      <c r="I1773" s="431">
        <f t="shared" si="258"/>
        <v>0</v>
      </c>
      <c r="J1773" s="431">
        <f t="shared" si="259"/>
        <v>2</v>
      </c>
      <c r="K1773" s="1099"/>
      <c r="L1773" s="1099"/>
      <c r="M1773" s="1782">
        <f t="shared" si="260"/>
        <v>19950</v>
      </c>
      <c r="N1773" s="433">
        <f t="shared" si="261"/>
        <v>19942</v>
      </c>
      <c r="O1773" s="427">
        <f t="shared" si="262"/>
        <v>45322</v>
      </c>
      <c r="Q1773" s="1563"/>
      <c r="R1773" s="554"/>
    </row>
    <row r="1774" spans="1:18" s="118" customFormat="1" ht="18" customHeight="1" x14ac:dyDescent="0.2">
      <c r="A1774" s="476" t="str">
        <f t="shared" si="256"/>
        <v>24</v>
      </c>
      <c r="B1774" s="427">
        <v>45323</v>
      </c>
      <c r="C1774" s="426" t="s">
        <v>3</v>
      </c>
      <c r="D1774" s="428" t="s">
        <v>98</v>
      </c>
      <c r="E1774" s="429">
        <v>7</v>
      </c>
      <c r="F1774" s="471">
        <v>6</v>
      </c>
      <c r="G1774" s="470">
        <v>7</v>
      </c>
      <c r="H1774" s="481">
        <f t="shared" si="257"/>
        <v>7</v>
      </c>
      <c r="I1774" s="431">
        <f t="shared" si="258"/>
        <v>0</v>
      </c>
      <c r="J1774" s="431">
        <f t="shared" si="259"/>
        <v>1</v>
      </c>
      <c r="K1774" s="1099"/>
      <c r="L1774" s="1099"/>
      <c r="M1774" s="1782">
        <f t="shared" si="260"/>
        <v>19956</v>
      </c>
      <c r="N1774" s="433">
        <f t="shared" si="261"/>
        <v>19949</v>
      </c>
      <c r="O1774" s="427">
        <f t="shared" si="262"/>
        <v>45323</v>
      </c>
      <c r="Q1774" s="1563"/>
      <c r="R1774" s="554"/>
    </row>
    <row r="1775" spans="1:18" s="118" customFormat="1" ht="18" customHeight="1" x14ac:dyDescent="0.2">
      <c r="A1775" s="476" t="str">
        <f t="shared" si="256"/>
        <v>24</v>
      </c>
      <c r="B1775" s="427">
        <v>45324</v>
      </c>
      <c r="C1775" s="426" t="s">
        <v>4</v>
      </c>
      <c r="D1775" s="428" t="s">
        <v>98</v>
      </c>
      <c r="E1775" s="429">
        <v>2</v>
      </c>
      <c r="F1775" s="471">
        <v>6</v>
      </c>
      <c r="G1775" s="470">
        <v>2</v>
      </c>
      <c r="H1775" s="481">
        <f t="shared" si="257"/>
        <v>11</v>
      </c>
      <c r="I1775" s="431">
        <f t="shared" si="258"/>
        <v>0</v>
      </c>
      <c r="J1775" s="431">
        <f t="shared" si="259"/>
        <v>5</v>
      </c>
      <c r="K1775" s="1099"/>
      <c r="L1775" s="1099"/>
      <c r="M1775" s="1782">
        <f t="shared" si="260"/>
        <v>19962</v>
      </c>
      <c r="N1775" s="433">
        <f t="shared" si="261"/>
        <v>19951</v>
      </c>
      <c r="O1775" s="427">
        <f t="shared" si="262"/>
        <v>45324</v>
      </c>
      <c r="Q1775" s="1563"/>
      <c r="R1775" s="554"/>
    </row>
    <row r="1776" spans="1:18" s="118" customFormat="1" ht="18" customHeight="1" x14ac:dyDescent="0.2">
      <c r="A1776" s="747" t="str">
        <f t="shared" si="256"/>
        <v>24</v>
      </c>
      <c r="B1776" s="748">
        <v>45325</v>
      </c>
      <c r="C1776" s="749" t="s">
        <v>5</v>
      </c>
      <c r="D1776" s="732" t="s">
        <v>99</v>
      </c>
      <c r="E1776" s="1095"/>
      <c r="F1776" s="1096"/>
      <c r="G1776" s="1095"/>
      <c r="H1776" s="1097">
        <f t="shared" si="257"/>
        <v>11</v>
      </c>
      <c r="I1776" s="1098">
        <f t="shared" si="258"/>
        <v>0</v>
      </c>
      <c r="J1776" s="1098">
        <f t="shared" si="259"/>
        <v>11</v>
      </c>
      <c r="K1776" s="1100"/>
      <c r="L1776" s="1100"/>
      <c r="M1776" s="1787">
        <f t="shared" si="260"/>
        <v>19962</v>
      </c>
      <c r="N1776" s="739">
        <f t="shared" si="261"/>
        <v>19951</v>
      </c>
      <c r="O1776" s="427">
        <f t="shared" si="262"/>
        <v>45325</v>
      </c>
      <c r="Q1776" s="1563"/>
      <c r="R1776" s="554"/>
    </row>
    <row r="1777" spans="1:18" s="118" customFormat="1" ht="18" customHeight="1" x14ac:dyDescent="0.2">
      <c r="A1777" s="747" t="str">
        <f t="shared" si="256"/>
        <v>24</v>
      </c>
      <c r="B1777" s="748">
        <v>45326</v>
      </c>
      <c r="C1777" s="749" t="s">
        <v>100</v>
      </c>
      <c r="D1777" s="732" t="s">
        <v>99</v>
      </c>
      <c r="E1777" s="1095"/>
      <c r="F1777" s="1096"/>
      <c r="G1777" s="1095"/>
      <c r="H1777" s="1097">
        <f t="shared" si="257"/>
        <v>11</v>
      </c>
      <c r="I1777" s="1098">
        <f t="shared" si="258"/>
        <v>0</v>
      </c>
      <c r="J1777" s="1098">
        <f t="shared" si="259"/>
        <v>11</v>
      </c>
      <c r="K1777" s="1100"/>
      <c r="L1777" s="1100"/>
      <c r="M1777" s="1787">
        <f t="shared" si="260"/>
        <v>19962</v>
      </c>
      <c r="N1777" s="739">
        <f t="shared" si="261"/>
        <v>19951</v>
      </c>
      <c r="O1777" s="427">
        <f t="shared" si="262"/>
        <v>45326</v>
      </c>
      <c r="Q1777" s="1563"/>
      <c r="R1777" s="554"/>
    </row>
    <row r="1778" spans="1:18" s="118" customFormat="1" ht="18" customHeight="1" x14ac:dyDescent="0.2">
      <c r="A1778" s="476" t="str">
        <f t="shared" si="256"/>
        <v>24</v>
      </c>
      <c r="B1778" s="427">
        <v>45327</v>
      </c>
      <c r="C1778" s="426" t="s">
        <v>0</v>
      </c>
      <c r="D1778" s="428" t="s">
        <v>98</v>
      </c>
      <c r="E1778" s="429">
        <v>5</v>
      </c>
      <c r="F1778" s="471">
        <v>6</v>
      </c>
      <c r="G1778" s="470">
        <v>5</v>
      </c>
      <c r="H1778" s="481">
        <f t="shared" si="257"/>
        <v>12</v>
      </c>
      <c r="I1778" s="431">
        <f t="shared" si="258"/>
        <v>0</v>
      </c>
      <c r="J1778" s="431">
        <f t="shared" si="259"/>
        <v>6</v>
      </c>
      <c r="K1778" s="1099"/>
      <c r="L1778" s="1099"/>
      <c r="M1778" s="1782">
        <f t="shared" si="260"/>
        <v>19968</v>
      </c>
      <c r="N1778" s="433">
        <f t="shared" si="261"/>
        <v>19956</v>
      </c>
      <c r="O1778" s="427">
        <f t="shared" si="262"/>
        <v>45327</v>
      </c>
      <c r="Q1778" s="1563"/>
      <c r="R1778" s="554"/>
    </row>
    <row r="1779" spans="1:18" s="118" customFormat="1" ht="18" customHeight="1" x14ac:dyDescent="0.2">
      <c r="A1779" s="476" t="str">
        <f t="shared" si="256"/>
        <v>24</v>
      </c>
      <c r="B1779" s="427">
        <v>45328</v>
      </c>
      <c r="C1779" s="426" t="s">
        <v>1</v>
      </c>
      <c r="D1779" s="428" t="s">
        <v>98</v>
      </c>
      <c r="E1779" s="429">
        <v>6</v>
      </c>
      <c r="F1779" s="471">
        <v>6</v>
      </c>
      <c r="G1779" s="470">
        <v>6</v>
      </c>
      <c r="H1779" s="481">
        <f t="shared" si="257"/>
        <v>12</v>
      </c>
      <c r="I1779" s="431">
        <f t="shared" si="258"/>
        <v>0</v>
      </c>
      <c r="J1779" s="431">
        <f t="shared" si="259"/>
        <v>6</v>
      </c>
      <c r="K1779" s="1099"/>
      <c r="L1779" s="1099"/>
      <c r="M1779" s="1782">
        <f t="shared" si="260"/>
        <v>19974</v>
      </c>
      <c r="N1779" s="433">
        <f t="shared" si="261"/>
        <v>19962</v>
      </c>
      <c r="O1779" s="427">
        <f t="shared" si="262"/>
        <v>45328</v>
      </c>
      <c r="Q1779" s="1563"/>
      <c r="R1779" s="554"/>
    </row>
    <row r="1780" spans="1:18" s="118" customFormat="1" ht="18" customHeight="1" x14ac:dyDescent="0.2">
      <c r="A1780" s="476" t="str">
        <f t="shared" si="256"/>
        <v>24</v>
      </c>
      <c r="B1780" s="427">
        <v>45329</v>
      </c>
      <c r="C1780" s="426" t="s">
        <v>2</v>
      </c>
      <c r="D1780" s="428" t="s">
        <v>98</v>
      </c>
      <c r="E1780" s="429">
        <v>4</v>
      </c>
      <c r="F1780" s="471">
        <v>6</v>
      </c>
      <c r="G1780" s="470">
        <v>4</v>
      </c>
      <c r="H1780" s="481">
        <f t="shared" si="257"/>
        <v>14</v>
      </c>
      <c r="I1780" s="431">
        <f t="shared" si="258"/>
        <v>0</v>
      </c>
      <c r="J1780" s="431">
        <f t="shared" si="259"/>
        <v>8</v>
      </c>
      <c r="K1780" s="1099"/>
      <c r="L1780" s="1099"/>
      <c r="M1780" s="1782">
        <f t="shared" si="260"/>
        <v>19980</v>
      </c>
      <c r="N1780" s="433">
        <f t="shared" si="261"/>
        <v>19966</v>
      </c>
      <c r="O1780" s="427">
        <f t="shared" si="262"/>
        <v>45329</v>
      </c>
      <c r="Q1780" s="1563"/>
      <c r="R1780" s="554"/>
    </row>
    <row r="1781" spans="1:18" s="118" customFormat="1" ht="18" customHeight="1" x14ac:dyDescent="0.2">
      <c r="A1781" s="476" t="str">
        <f t="shared" si="256"/>
        <v>24</v>
      </c>
      <c r="B1781" s="427">
        <v>45330</v>
      </c>
      <c r="C1781" s="426" t="s">
        <v>3</v>
      </c>
      <c r="D1781" s="428" t="s">
        <v>98</v>
      </c>
      <c r="E1781" s="429">
        <v>5</v>
      </c>
      <c r="F1781" s="471">
        <v>6</v>
      </c>
      <c r="G1781" s="470">
        <v>5</v>
      </c>
      <c r="H1781" s="481">
        <f t="shared" si="257"/>
        <v>15</v>
      </c>
      <c r="I1781" s="431">
        <f t="shared" si="258"/>
        <v>0</v>
      </c>
      <c r="J1781" s="431">
        <f t="shared" si="259"/>
        <v>9</v>
      </c>
      <c r="K1781" s="1099"/>
      <c r="L1781" s="1099"/>
      <c r="M1781" s="1782">
        <f t="shared" si="260"/>
        <v>19986</v>
      </c>
      <c r="N1781" s="433">
        <f t="shared" si="261"/>
        <v>19971</v>
      </c>
      <c r="O1781" s="427">
        <f t="shared" si="262"/>
        <v>45330</v>
      </c>
      <c r="Q1781" s="1563"/>
      <c r="R1781" s="554"/>
    </row>
    <row r="1782" spans="1:18" s="118" customFormat="1" ht="18" customHeight="1" x14ac:dyDescent="0.2">
      <c r="A1782" s="476" t="str">
        <f t="shared" si="256"/>
        <v>24</v>
      </c>
      <c r="B1782" s="427">
        <v>45331</v>
      </c>
      <c r="C1782" s="426" t="s">
        <v>4</v>
      </c>
      <c r="D1782" s="428" t="s">
        <v>98</v>
      </c>
      <c r="E1782" s="429">
        <v>7</v>
      </c>
      <c r="F1782" s="471">
        <v>6</v>
      </c>
      <c r="G1782" s="470">
        <v>7</v>
      </c>
      <c r="H1782" s="481">
        <f t="shared" si="257"/>
        <v>14</v>
      </c>
      <c r="I1782" s="431">
        <f t="shared" si="258"/>
        <v>0</v>
      </c>
      <c r="J1782" s="431">
        <f t="shared" si="259"/>
        <v>8</v>
      </c>
      <c r="K1782" s="1099"/>
      <c r="L1782" s="1099"/>
      <c r="M1782" s="1782">
        <f t="shared" si="260"/>
        <v>19992</v>
      </c>
      <c r="N1782" s="433">
        <f t="shared" si="261"/>
        <v>19978</v>
      </c>
      <c r="O1782" s="427">
        <f t="shared" si="262"/>
        <v>45331</v>
      </c>
      <c r="Q1782" s="1563"/>
      <c r="R1782" s="554"/>
    </row>
    <row r="1783" spans="1:18" s="118" customFormat="1" ht="18" customHeight="1" x14ac:dyDescent="0.2">
      <c r="A1783" s="747" t="str">
        <f t="shared" si="256"/>
        <v>24</v>
      </c>
      <c r="B1783" s="748">
        <v>45332</v>
      </c>
      <c r="C1783" s="749" t="s">
        <v>5</v>
      </c>
      <c r="D1783" s="732" t="s">
        <v>99</v>
      </c>
      <c r="E1783" s="1095"/>
      <c r="F1783" s="1096"/>
      <c r="G1783" s="1095"/>
      <c r="H1783" s="1097">
        <f t="shared" si="257"/>
        <v>14</v>
      </c>
      <c r="I1783" s="1098">
        <f t="shared" si="258"/>
        <v>0</v>
      </c>
      <c r="J1783" s="1098">
        <f t="shared" si="259"/>
        <v>14</v>
      </c>
      <c r="K1783" s="1100"/>
      <c r="L1783" s="1100"/>
      <c r="M1783" s="1787">
        <f t="shared" si="260"/>
        <v>19992</v>
      </c>
      <c r="N1783" s="739">
        <f t="shared" si="261"/>
        <v>19978</v>
      </c>
      <c r="O1783" s="427">
        <f t="shared" si="262"/>
        <v>45332</v>
      </c>
      <c r="Q1783" s="1563"/>
      <c r="R1783" s="554"/>
    </row>
    <row r="1784" spans="1:18" s="118" customFormat="1" ht="18" customHeight="1" x14ac:dyDescent="0.2">
      <c r="A1784" s="747" t="str">
        <f t="shared" si="256"/>
        <v>24</v>
      </c>
      <c r="B1784" s="748">
        <v>45333</v>
      </c>
      <c r="C1784" s="749" t="s">
        <v>100</v>
      </c>
      <c r="D1784" s="732" t="s">
        <v>99</v>
      </c>
      <c r="E1784" s="1095"/>
      <c r="F1784" s="1096"/>
      <c r="G1784" s="1095"/>
      <c r="H1784" s="1097">
        <f t="shared" si="257"/>
        <v>14</v>
      </c>
      <c r="I1784" s="1098">
        <f t="shared" si="258"/>
        <v>0</v>
      </c>
      <c r="J1784" s="1098">
        <f t="shared" si="259"/>
        <v>14</v>
      </c>
      <c r="K1784" s="1100"/>
      <c r="L1784" s="1100"/>
      <c r="M1784" s="1787">
        <f t="shared" si="260"/>
        <v>19992</v>
      </c>
      <c r="N1784" s="739">
        <f t="shared" si="261"/>
        <v>19978</v>
      </c>
      <c r="O1784" s="427">
        <f t="shared" si="262"/>
        <v>45333</v>
      </c>
      <c r="Q1784" s="1563"/>
      <c r="R1784" s="554"/>
    </row>
    <row r="1785" spans="1:18" s="118" customFormat="1" ht="18" customHeight="1" x14ac:dyDescent="0.2">
      <c r="A1785" s="747" t="str">
        <f t="shared" si="256"/>
        <v>24</v>
      </c>
      <c r="B1785" s="748">
        <v>45334</v>
      </c>
      <c r="C1785" s="749" t="s">
        <v>0</v>
      </c>
      <c r="D1785" s="732" t="s">
        <v>99</v>
      </c>
      <c r="E1785" s="1095"/>
      <c r="F1785" s="1096"/>
      <c r="G1785" s="1095"/>
      <c r="H1785" s="1097">
        <f t="shared" si="257"/>
        <v>14</v>
      </c>
      <c r="I1785" s="1098">
        <f t="shared" si="258"/>
        <v>0</v>
      </c>
      <c r="J1785" s="1098">
        <f t="shared" si="259"/>
        <v>14</v>
      </c>
      <c r="K1785" s="1100"/>
      <c r="L1785" s="1100"/>
      <c r="M1785" s="1787">
        <f t="shared" si="260"/>
        <v>19992</v>
      </c>
      <c r="N1785" s="739">
        <f t="shared" si="261"/>
        <v>19978</v>
      </c>
      <c r="O1785" s="427">
        <f t="shared" si="262"/>
        <v>45334</v>
      </c>
      <c r="Q1785" s="1563"/>
      <c r="R1785" s="554"/>
    </row>
    <row r="1786" spans="1:18" s="118" customFormat="1" ht="18" customHeight="1" x14ac:dyDescent="0.2">
      <c r="A1786" s="476" t="str">
        <f t="shared" si="256"/>
        <v>24</v>
      </c>
      <c r="B1786" s="427">
        <v>45335</v>
      </c>
      <c r="C1786" s="426" t="s">
        <v>1</v>
      </c>
      <c r="D1786" s="428" t="s">
        <v>98</v>
      </c>
      <c r="E1786" s="429">
        <v>7</v>
      </c>
      <c r="F1786" s="471">
        <v>7</v>
      </c>
      <c r="G1786" s="470">
        <v>7</v>
      </c>
      <c r="H1786" s="481">
        <f t="shared" si="257"/>
        <v>14</v>
      </c>
      <c r="I1786" s="431">
        <f t="shared" si="258"/>
        <v>0</v>
      </c>
      <c r="J1786" s="431">
        <f t="shared" si="259"/>
        <v>7</v>
      </c>
      <c r="K1786" s="1099"/>
      <c r="L1786" s="1099"/>
      <c r="M1786" s="1782">
        <f t="shared" si="260"/>
        <v>19999</v>
      </c>
      <c r="N1786" s="433">
        <f t="shared" si="261"/>
        <v>19985</v>
      </c>
      <c r="O1786" s="427">
        <f t="shared" si="262"/>
        <v>45335</v>
      </c>
      <c r="Q1786" s="1563"/>
      <c r="R1786" s="554"/>
    </row>
    <row r="1787" spans="1:18" s="118" customFormat="1" ht="18" customHeight="1" x14ac:dyDescent="0.2">
      <c r="A1787" s="476" t="str">
        <f t="shared" si="256"/>
        <v>24</v>
      </c>
      <c r="B1787" s="427">
        <v>45336</v>
      </c>
      <c r="C1787" s="426" t="s">
        <v>2</v>
      </c>
      <c r="D1787" s="428" t="s">
        <v>98</v>
      </c>
      <c r="E1787" s="429">
        <v>6</v>
      </c>
      <c r="F1787" s="471">
        <v>7</v>
      </c>
      <c r="G1787" s="470">
        <v>6</v>
      </c>
      <c r="H1787" s="481">
        <f t="shared" si="257"/>
        <v>15</v>
      </c>
      <c r="I1787" s="431">
        <f t="shared" si="258"/>
        <v>0</v>
      </c>
      <c r="J1787" s="431">
        <f t="shared" si="259"/>
        <v>8</v>
      </c>
      <c r="K1787" s="1099"/>
      <c r="L1787" s="1099"/>
      <c r="M1787" s="1782">
        <f t="shared" si="260"/>
        <v>20006</v>
      </c>
      <c r="N1787" s="433">
        <f t="shared" si="261"/>
        <v>19991</v>
      </c>
      <c r="O1787" s="427">
        <f t="shared" si="262"/>
        <v>45336</v>
      </c>
      <c r="Q1787" s="1563"/>
      <c r="R1787" s="554"/>
    </row>
    <row r="1788" spans="1:18" s="118" customFormat="1" ht="18" customHeight="1" x14ac:dyDescent="0.2">
      <c r="A1788" s="476" t="str">
        <f t="shared" si="256"/>
        <v>24</v>
      </c>
      <c r="B1788" s="427">
        <v>45337</v>
      </c>
      <c r="C1788" s="426" t="s">
        <v>3</v>
      </c>
      <c r="D1788" s="428" t="s">
        <v>98</v>
      </c>
      <c r="E1788" s="429">
        <v>6</v>
      </c>
      <c r="F1788" s="471">
        <v>7</v>
      </c>
      <c r="G1788" s="470">
        <v>6</v>
      </c>
      <c r="H1788" s="481">
        <f t="shared" si="257"/>
        <v>16</v>
      </c>
      <c r="I1788" s="431">
        <f t="shared" si="258"/>
        <v>0</v>
      </c>
      <c r="J1788" s="431">
        <f t="shared" si="259"/>
        <v>9</v>
      </c>
      <c r="K1788" s="1099"/>
      <c r="L1788" s="1099"/>
      <c r="M1788" s="1782">
        <f t="shared" si="260"/>
        <v>20013</v>
      </c>
      <c r="N1788" s="433">
        <f t="shared" si="261"/>
        <v>19997</v>
      </c>
      <c r="O1788" s="427">
        <f t="shared" si="262"/>
        <v>45337</v>
      </c>
      <c r="Q1788" s="1563"/>
      <c r="R1788" s="554"/>
    </row>
    <row r="1789" spans="1:18" s="118" customFormat="1" ht="18" customHeight="1" x14ac:dyDescent="0.2">
      <c r="A1789" s="476" t="str">
        <f t="shared" si="256"/>
        <v>24</v>
      </c>
      <c r="B1789" s="427">
        <v>45338</v>
      </c>
      <c r="C1789" s="426" t="s">
        <v>4</v>
      </c>
      <c r="D1789" s="428" t="s">
        <v>98</v>
      </c>
      <c r="E1789" s="429">
        <v>6</v>
      </c>
      <c r="F1789" s="471">
        <v>7</v>
      </c>
      <c r="G1789" s="470">
        <v>6</v>
      </c>
      <c r="H1789" s="481">
        <f t="shared" si="257"/>
        <v>17</v>
      </c>
      <c r="I1789" s="431">
        <f t="shared" si="258"/>
        <v>0</v>
      </c>
      <c r="J1789" s="431">
        <f t="shared" si="259"/>
        <v>10</v>
      </c>
      <c r="K1789" s="1099"/>
      <c r="L1789" s="1099"/>
      <c r="M1789" s="1782">
        <f t="shared" si="260"/>
        <v>20020</v>
      </c>
      <c r="N1789" s="433">
        <f t="shared" si="261"/>
        <v>20003</v>
      </c>
      <c r="O1789" s="427">
        <f t="shared" si="262"/>
        <v>45338</v>
      </c>
      <c r="Q1789" s="1563"/>
      <c r="R1789" s="554"/>
    </row>
    <row r="1790" spans="1:18" s="118" customFormat="1" ht="18" customHeight="1" x14ac:dyDescent="0.2">
      <c r="A1790" s="747" t="str">
        <f t="shared" si="256"/>
        <v>24</v>
      </c>
      <c r="B1790" s="748">
        <v>45339</v>
      </c>
      <c r="C1790" s="749" t="s">
        <v>5</v>
      </c>
      <c r="D1790" s="732" t="s">
        <v>99</v>
      </c>
      <c r="E1790" s="1095"/>
      <c r="F1790" s="1096"/>
      <c r="G1790" s="1095"/>
      <c r="H1790" s="1097">
        <f t="shared" si="257"/>
        <v>17</v>
      </c>
      <c r="I1790" s="1098">
        <f t="shared" si="258"/>
        <v>0</v>
      </c>
      <c r="J1790" s="1098">
        <f t="shared" si="259"/>
        <v>17</v>
      </c>
      <c r="K1790" s="1100"/>
      <c r="L1790" s="1100"/>
      <c r="M1790" s="1787">
        <f t="shared" si="260"/>
        <v>20020</v>
      </c>
      <c r="N1790" s="739">
        <f t="shared" si="261"/>
        <v>20003</v>
      </c>
      <c r="O1790" s="427">
        <f t="shared" si="262"/>
        <v>45339</v>
      </c>
      <c r="Q1790" s="1563"/>
      <c r="R1790" s="554"/>
    </row>
    <row r="1791" spans="1:18" s="118" customFormat="1" ht="18" customHeight="1" x14ac:dyDescent="0.2">
      <c r="A1791" s="747" t="str">
        <f t="shared" si="256"/>
        <v>24</v>
      </c>
      <c r="B1791" s="748">
        <v>45340</v>
      </c>
      <c r="C1791" s="749" t="s">
        <v>100</v>
      </c>
      <c r="D1791" s="732" t="s">
        <v>99</v>
      </c>
      <c r="E1791" s="1095"/>
      <c r="F1791" s="1096"/>
      <c r="G1791" s="1095"/>
      <c r="H1791" s="1097">
        <f t="shared" si="257"/>
        <v>17</v>
      </c>
      <c r="I1791" s="1098">
        <f t="shared" si="258"/>
        <v>0</v>
      </c>
      <c r="J1791" s="1098">
        <f t="shared" si="259"/>
        <v>17</v>
      </c>
      <c r="K1791" s="1100"/>
      <c r="L1791" s="1100"/>
      <c r="M1791" s="1787">
        <f t="shared" si="260"/>
        <v>20020</v>
      </c>
      <c r="N1791" s="739">
        <f t="shared" si="261"/>
        <v>20003</v>
      </c>
      <c r="O1791" s="427">
        <f t="shared" si="262"/>
        <v>45340</v>
      </c>
      <c r="Q1791" s="1563"/>
      <c r="R1791" s="554"/>
    </row>
    <row r="1792" spans="1:18" s="118" customFormat="1" ht="18" customHeight="1" x14ac:dyDescent="0.2">
      <c r="A1792" s="476" t="str">
        <f t="shared" si="256"/>
        <v>24</v>
      </c>
      <c r="B1792" s="427">
        <v>45341</v>
      </c>
      <c r="C1792" s="426" t="s">
        <v>0</v>
      </c>
      <c r="D1792" s="428" t="s">
        <v>98</v>
      </c>
      <c r="E1792" s="429">
        <v>8</v>
      </c>
      <c r="F1792" s="471">
        <v>7</v>
      </c>
      <c r="G1792" s="470">
        <v>8</v>
      </c>
      <c r="H1792" s="481">
        <f t="shared" si="257"/>
        <v>16</v>
      </c>
      <c r="I1792" s="431">
        <f t="shared" si="258"/>
        <v>0</v>
      </c>
      <c r="J1792" s="431">
        <f t="shared" si="259"/>
        <v>9</v>
      </c>
      <c r="K1792" s="1099"/>
      <c r="L1792" s="1099"/>
      <c r="M1792" s="1782">
        <f t="shared" si="260"/>
        <v>20027</v>
      </c>
      <c r="N1792" s="433">
        <f t="shared" si="261"/>
        <v>20011</v>
      </c>
      <c r="O1792" s="427">
        <f t="shared" si="262"/>
        <v>45341</v>
      </c>
      <c r="Q1792" s="1563"/>
      <c r="R1792" s="554"/>
    </row>
    <row r="1793" spans="1:18" s="118" customFormat="1" ht="18" customHeight="1" x14ac:dyDescent="0.2">
      <c r="A1793" s="476" t="str">
        <f t="shared" si="256"/>
        <v>24</v>
      </c>
      <c r="B1793" s="427">
        <v>45342</v>
      </c>
      <c r="C1793" s="426" t="s">
        <v>1</v>
      </c>
      <c r="D1793" s="428" t="s">
        <v>98</v>
      </c>
      <c r="E1793" s="429">
        <v>9</v>
      </c>
      <c r="F1793" s="471">
        <v>7</v>
      </c>
      <c r="G1793" s="470">
        <v>9</v>
      </c>
      <c r="H1793" s="481">
        <f t="shared" si="257"/>
        <v>14</v>
      </c>
      <c r="I1793" s="431">
        <f t="shared" si="258"/>
        <v>0</v>
      </c>
      <c r="J1793" s="431">
        <f t="shared" si="259"/>
        <v>7</v>
      </c>
      <c r="K1793" s="1099"/>
      <c r="L1793" s="1099"/>
      <c r="M1793" s="1782">
        <f t="shared" si="260"/>
        <v>20034</v>
      </c>
      <c r="N1793" s="433">
        <f t="shared" si="261"/>
        <v>20020</v>
      </c>
      <c r="O1793" s="427">
        <f t="shared" si="262"/>
        <v>45342</v>
      </c>
      <c r="Q1793" s="1563"/>
      <c r="R1793" s="554"/>
    </row>
    <row r="1794" spans="1:18" s="118" customFormat="1" ht="18" customHeight="1" x14ac:dyDescent="0.2">
      <c r="A1794" s="476" t="str">
        <f t="shared" si="256"/>
        <v>24</v>
      </c>
      <c r="B1794" s="427">
        <v>45343</v>
      </c>
      <c r="C1794" s="426" t="s">
        <v>2</v>
      </c>
      <c r="D1794" s="428" t="s">
        <v>98</v>
      </c>
      <c r="E1794" s="429">
        <v>9</v>
      </c>
      <c r="F1794" s="471">
        <v>7</v>
      </c>
      <c r="G1794" s="470">
        <v>9</v>
      </c>
      <c r="H1794" s="481">
        <f t="shared" si="257"/>
        <v>12</v>
      </c>
      <c r="I1794" s="431">
        <f t="shared" si="258"/>
        <v>0</v>
      </c>
      <c r="J1794" s="431">
        <f t="shared" si="259"/>
        <v>5</v>
      </c>
      <c r="K1794" s="1099"/>
      <c r="L1794" s="1099"/>
      <c r="M1794" s="1782">
        <f t="shared" si="260"/>
        <v>20041</v>
      </c>
      <c r="N1794" s="433">
        <f t="shared" si="261"/>
        <v>20029</v>
      </c>
      <c r="O1794" s="427">
        <f t="shared" si="262"/>
        <v>45343</v>
      </c>
      <c r="Q1794" s="1563"/>
      <c r="R1794" s="554"/>
    </row>
    <row r="1795" spans="1:18" s="118" customFormat="1" ht="18" customHeight="1" x14ac:dyDescent="0.2">
      <c r="A1795" s="476" t="str">
        <f t="shared" si="256"/>
        <v>24</v>
      </c>
      <c r="B1795" s="427">
        <v>45344</v>
      </c>
      <c r="C1795" s="426" t="s">
        <v>3</v>
      </c>
      <c r="D1795" s="428" t="s">
        <v>98</v>
      </c>
      <c r="E1795" s="429">
        <v>8</v>
      </c>
      <c r="F1795" s="471">
        <v>7</v>
      </c>
      <c r="G1795" s="470">
        <v>8</v>
      </c>
      <c r="H1795" s="481">
        <f t="shared" si="257"/>
        <v>11</v>
      </c>
      <c r="I1795" s="431">
        <f t="shared" si="258"/>
        <v>0</v>
      </c>
      <c r="J1795" s="431">
        <f t="shared" si="259"/>
        <v>4</v>
      </c>
      <c r="K1795" s="1099"/>
      <c r="L1795" s="1099"/>
      <c r="M1795" s="1782">
        <f t="shared" si="260"/>
        <v>20048</v>
      </c>
      <c r="N1795" s="433">
        <f t="shared" si="261"/>
        <v>20037</v>
      </c>
      <c r="O1795" s="427">
        <f t="shared" si="262"/>
        <v>45344</v>
      </c>
      <c r="Q1795" s="1563"/>
      <c r="R1795" s="554"/>
    </row>
    <row r="1796" spans="1:18" s="118" customFormat="1" ht="18" customHeight="1" x14ac:dyDescent="0.2">
      <c r="A1796" s="747" t="str">
        <f t="shared" si="256"/>
        <v>24</v>
      </c>
      <c r="B1796" s="748">
        <v>45345</v>
      </c>
      <c r="C1796" s="749" t="s">
        <v>4</v>
      </c>
      <c r="D1796" s="732" t="s">
        <v>99</v>
      </c>
      <c r="E1796" s="1095"/>
      <c r="F1796" s="1096"/>
      <c r="G1796" s="1095"/>
      <c r="H1796" s="1097">
        <f t="shared" si="257"/>
        <v>11</v>
      </c>
      <c r="I1796" s="1098">
        <f t="shared" si="258"/>
        <v>0</v>
      </c>
      <c r="J1796" s="1098">
        <f t="shared" si="259"/>
        <v>11</v>
      </c>
      <c r="K1796" s="1100"/>
      <c r="L1796" s="1100"/>
      <c r="M1796" s="1787">
        <f t="shared" si="260"/>
        <v>20048</v>
      </c>
      <c r="N1796" s="739">
        <f t="shared" si="261"/>
        <v>20037</v>
      </c>
      <c r="O1796" s="427">
        <f t="shared" si="262"/>
        <v>45345</v>
      </c>
      <c r="Q1796" s="1563"/>
      <c r="R1796" s="554"/>
    </row>
    <row r="1797" spans="1:18" s="118" customFormat="1" ht="18" customHeight="1" x14ac:dyDescent="0.2">
      <c r="A1797" s="747" t="str">
        <f t="shared" si="256"/>
        <v>24</v>
      </c>
      <c r="B1797" s="748">
        <v>45346</v>
      </c>
      <c r="C1797" s="749" t="s">
        <v>5</v>
      </c>
      <c r="D1797" s="732" t="s">
        <v>99</v>
      </c>
      <c r="E1797" s="1095"/>
      <c r="F1797" s="1096"/>
      <c r="G1797" s="1095"/>
      <c r="H1797" s="1097">
        <f t="shared" si="257"/>
        <v>11</v>
      </c>
      <c r="I1797" s="1098">
        <f t="shared" si="258"/>
        <v>0</v>
      </c>
      <c r="J1797" s="1098">
        <f t="shared" si="259"/>
        <v>11</v>
      </c>
      <c r="K1797" s="1100"/>
      <c r="L1797" s="1100"/>
      <c r="M1797" s="1787">
        <f t="shared" si="260"/>
        <v>20048</v>
      </c>
      <c r="N1797" s="739">
        <f t="shared" si="261"/>
        <v>20037</v>
      </c>
      <c r="O1797" s="427">
        <f t="shared" si="262"/>
        <v>45346</v>
      </c>
      <c r="Q1797" s="1563"/>
      <c r="R1797" s="554"/>
    </row>
    <row r="1798" spans="1:18" s="118" customFormat="1" ht="18" customHeight="1" x14ac:dyDescent="0.2">
      <c r="A1798" s="747" t="str">
        <f t="shared" si="256"/>
        <v>24</v>
      </c>
      <c r="B1798" s="748">
        <v>45347</v>
      </c>
      <c r="C1798" s="749" t="s">
        <v>100</v>
      </c>
      <c r="D1798" s="732" t="s">
        <v>99</v>
      </c>
      <c r="E1798" s="1095"/>
      <c r="F1798" s="1096"/>
      <c r="G1798" s="1095"/>
      <c r="H1798" s="1097">
        <f t="shared" si="257"/>
        <v>11</v>
      </c>
      <c r="I1798" s="1098">
        <f t="shared" si="258"/>
        <v>0</v>
      </c>
      <c r="J1798" s="1098">
        <f t="shared" si="259"/>
        <v>11</v>
      </c>
      <c r="K1798" s="1100"/>
      <c r="L1798" s="1100"/>
      <c r="M1798" s="1787">
        <f t="shared" si="260"/>
        <v>20048</v>
      </c>
      <c r="N1798" s="739">
        <f t="shared" si="261"/>
        <v>20037</v>
      </c>
      <c r="O1798" s="427">
        <f t="shared" si="262"/>
        <v>45347</v>
      </c>
      <c r="Q1798" s="1563"/>
      <c r="R1798" s="554"/>
    </row>
    <row r="1799" spans="1:18" s="118" customFormat="1" ht="18" customHeight="1" x14ac:dyDescent="0.2">
      <c r="A1799" s="476" t="str">
        <f t="shared" si="256"/>
        <v>24</v>
      </c>
      <c r="B1799" s="427">
        <v>45348</v>
      </c>
      <c r="C1799" s="426" t="s">
        <v>0</v>
      </c>
      <c r="D1799" s="428" t="s">
        <v>98</v>
      </c>
      <c r="E1799" s="429">
        <v>9</v>
      </c>
      <c r="F1799" s="471">
        <v>7</v>
      </c>
      <c r="G1799" s="470">
        <v>9</v>
      </c>
      <c r="H1799" s="481">
        <f t="shared" si="257"/>
        <v>9</v>
      </c>
      <c r="I1799" s="431">
        <f t="shared" si="258"/>
        <v>0</v>
      </c>
      <c r="J1799" s="431">
        <f t="shared" si="259"/>
        <v>2</v>
      </c>
      <c r="K1799" s="1099"/>
      <c r="L1799" s="1099"/>
      <c r="M1799" s="1782">
        <f t="shared" si="260"/>
        <v>20055</v>
      </c>
      <c r="N1799" s="433">
        <f t="shared" si="261"/>
        <v>20046</v>
      </c>
      <c r="O1799" s="427">
        <f t="shared" si="262"/>
        <v>45348</v>
      </c>
      <c r="Q1799" s="1563"/>
      <c r="R1799" s="554"/>
    </row>
    <row r="1800" spans="1:18" s="118" customFormat="1" ht="18" customHeight="1" x14ac:dyDescent="0.2">
      <c r="A1800" s="476" t="str">
        <f t="shared" si="256"/>
        <v>24</v>
      </c>
      <c r="B1800" s="427">
        <v>45349</v>
      </c>
      <c r="C1800" s="426" t="s">
        <v>1</v>
      </c>
      <c r="D1800" s="428" t="s">
        <v>98</v>
      </c>
      <c r="E1800" s="429">
        <v>9</v>
      </c>
      <c r="F1800" s="471">
        <v>6</v>
      </c>
      <c r="G1800" s="470">
        <v>9</v>
      </c>
      <c r="H1800" s="481">
        <f t="shared" si="257"/>
        <v>6</v>
      </c>
      <c r="I1800" s="431">
        <f t="shared" si="258"/>
        <v>0</v>
      </c>
      <c r="J1800" s="431">
        <f t="shared" si="259"/>
        <v>0</v>
      </c>
      <c r="K1800" s="1099"/>
      <c r="L1800" s="1099"/>
      <c r="M1800" s="1782">
        <f t="shared" si="260"/>
        <v>20061</v>
      </c>
      <c r="N1800" s="433">
        <f t="shared" si="261"/>
        <v>20055</v>
      </c>
      <c r="O1800" s="427">
        <f t="shared" si="262"/>
        <v>45349</v>
      </c>
      <c r="Q1800" s="1563"/>
      <c r="R1800" s="554"/>
    </row>
    <row r="1801" spans="1:18" s="118" customFormat="1" ht="18" customHeight="1" x14ac:dyDescent="0.2">
      <c r="A1801" s="476" t="str">
        <f t="shared" ref="A1801:A1802" si="263">TEXT(B1801,"YY")</f>
        <v>24</v>
      </c>
      <c r="B1801" s="427">
        <v>45350</v>
      </c>
      <c r="C1801" s="426" t="s">
        <v>2</v>
      </c>
      <c r="D1801" s="428" t="s">
        <v>98</v>
      </c>
      <c r="E1801" s="429">
        <v>5</v>
      </c>
      <c r="F1801" s="471">
        <v>6</v>
      </c>
      <c r="G1801" s="470">
        <v>5</v>
      </c>
      <c r="H1801" s="481">
        <f t="shared" ref="H1801:H1802" si="264">H1800+F1801-G1801</f>
        <v>7</v>
      </c>
      <c r="I1801" s="431">
        <f t="shared" ref="I1801:I1802" si="265">I1800+G1801-E1801</f>
        <v>0</v>
      </c>
      <c r="J1801" s="431">
        <f t="shared" ref="J1801:J1802" si="266">(G1801-H1800)*-1</f>
        <v>1</v>
      </c>
      <c r="K1801" s="1099"/>
      <c r="L1801" s="1099"/>
      <c r="M1801" s="1782">
        <f t="shared" ref="M1801:M1802" si="267">M1800+F1801</f>
        <v>20067</v>
      </c>
      <c r="N1801" s="433">
        <f t="shared" ref="N1801:N1802" si="268">N1800+G1801</f>
        <v>20060</v>
      </c>
      <c r="O1801" s="427">
        <f t="shared" ref="O1801:O1802" si="269">B1801</f>
        <v>45350</v>
      </c>
      <c r="Q1801" s="1563"/>
      <c r="R1801" s="554"/>
    </row>
    <row r="1802" spans="1:18" s="118" customFormat="1" ht="18" customHeight="1" x14ac:dyDescent="0.2">
      <c r="A1802" s="476" t="str">
        <f t="shared" si="263"/>
        <v>24</v>
      </c>
      <c r="B1802" s="427">
        <v>45351</v>
      </c>
      <c r="C1802" s="426" t="s">
        <v>3</v>
      </c>
      <c r="D1802" s="428" t="s">
        <v>98</v>
      </c>
      <c r="E1802" s="429">
        <v>5</v>
      </c>
      <c r="F1802" s="471">
        <v>6</v>
      </c>
      <c r="G1802" s="470">
        <v>5</v>
      </c>
      <c r="H1802" s="481">
        <f t="shared" si="264"/>
        <v>8</v>
      </c>
      <c r="I1802" s="431">
        <f t="shared" si="265"/>
        <v>0</v>
      </c>
      <c r="J1802" s="431">
        <f t="shared" si="266"/>
        <v>2</v>
      </c>
      <c r="K1802" s="1099"/>
      <c r="L1802" s="1099"/>
      <c r="M1802" s="1782">
        <f t="shared" si="267"/>
        <v>20073</v>
      </c>
      <c r="N1802" s="433">
        <f t="shared" si="268"/>
        <v>20065</v>
      </c>
      <c r="O1802" s="427">
        <f t="shared" si="269"/>
        <v>45351</v>
      </c>
      <c r="Q1802" s="1563"/>
      <c r="R1802" s="554"/>
    </row>
    <row r="1803" spans="1:18" s="118" customFormat="1" ht="18" customHeight="1" x14ac:dyDescent="0.2">
      <c r="A1803" s="476" t="str">
        <f t="shared" ref="A1803:A1833" si="270">TEXT(B1803,"YY")</f>
        <v>24</v>
      </c>
      <c r="B1803" s="427">
        <v>45352</v>
      </c>
      <c r="C1803" s="426" t="s">
        <v>4</v>
      </c>
      <c r="D1803" s="428" t="s">
        <v>98</v>
      </c>
      <c r="E1803" s="429">
        <v>5</v>
      </c>
      <c r="F1803" s="471">
        <v>5</v>
      </c>
      <c r="G1803" s="470">
        <v>5</v>
      </c>
      <c r="H1803" s="481">
        <f t="shared" ref="H1803:H1833" si="271">H1802+F1803-G1803</f>
        <v>8</v>
      </c>
      <c r="I1803" s="431">
        <f t="shared" ref="I1803:I1833" si="272">I1802+G1803-E1803</f>
        <v>0</v>
      </c>
      <c r="J1803" s="431">
        <f t="shared" ref="J1803:J1833" si="273">(G1803-H1802)*-1</f>
        <v>3</v>
      </c>
      <c r="K1803" s="1099"/>
      <c r="L1803" s="1099"/>
      <c r="M1803" s="1782">
        <f t="shared" ref="M1803:M1833" si="274">M1802+F1803</f>
        <v>20078</v>
      </c>
      <c r="N1803" s="433">
        <f t="shared" ref="N1803:N1833" si="275">N1802+G1803</f>
        <v>20070</v>
      </c>
      <c r="O1803" s="427">
        <f t="shared" ref="O1803:O1833" si="276">B1803</f>
        <v>45352</v>
      </c>
      <c r="Q1803" s="1563"/>
      <c r="R1803" s="554"/>
    </row>
    <row r="1804" spans="1:18" s="118" customFormat="1" ht="18" customHeight="1" x14ac:dyDescent="0.2">
      <c r="A1804" s="747" t="str">
        <f t="shared" si="270"/>
        <v>24</v>
      </c>
      <c r="B1804" s="748">
        <v>45353</v>
      </c>
      <c r="C1804" s="749" t="s">
        <v>5</v>
      </c>
      <c r="D1804" s="732" t="s">
        <v>99</v>
      </c>
      <c r="E1804" s="1095"/>
      <c r="F1804" s="1096"/>
      <c r="G1804" s="1095"/>
      <c r="H1804" s="1097">
        <f t="shared" si="271"/>
        <v>8</v>
      </c>
      <c r="I1804" s="1098">
        <f t="shared" si="272"/>
        <v>0</v>
      </c>
      <c r="J1804" s="1098">
        <f t="shared" si="273"/>
        <v>8</v>
      </c>
      <c r="K1804" s="1100"/>
      <c r="L1804" s="1100"/>
      <c r="M1804" s="1787">
        <f t="shared" si="274"/>
        <v>20078</v>
      </c>
      <c r="N1804" s="739">
        <f t="shared" si="275"/>
        <v>20070</v>
      </c>
      <c r="O1804" s="427">
        <f t="shared" si="276"/>
        <v>45353</v>
      </c>
      <c r="Q1804" s="1563"/>
      <c r="R1804" s="554"/>
    </row>
    <row r="1805" spans="1:18" s="118" customFormat="1" ht="18" customHeight="1" x14ac:dyDescent="0.2">
      <c r="A1805" s="747" t="str">
        <f t="shared" si="270"/>
        <v>24</v>
      </c>
      <c r="B1805" s="748">
        <v>45354</v>
      </c>
      <c r="C1805" s="749" t="s">
        <v>100</v>
      </c>
      <c r="D1805" s="732" t="s">
        <v>99</v>
      </c>
      <c r="E1805" s="1095"/>
      <c r="F1805" s="1096"/>
      <c r="G1805" s="1095"/>
      <c r="H1805" s="1097">
        <f t="shared" si="271"/>
        <v>8</v>
      </c>
      <c r="I1805" s="1098">
        <f t="shared" si="272"/>
        <v>0</v>
      </c>
      <c r="J1805" s="1098">
        <f t="shared" si="273"/>
        <v>8</v>
      </c>
      <c r="K1805" s="1100"/>
      <c r="L1805" s="1100"/>
      <c r="M1805" s="1787">
        <f t="shared" si="274"/>
        <v>20078</v>
      </c>
      <c r="N1805" s="739">
        <f t="shared" si="275"/>
        <v>20070</v>
      </c>
      <c r="O1805" s="427">
        <f t="shared" si="276"/>
        <v>45354</v>
      </c>
      <c r="Q1805" s="1563"/>
      <c r="R1805" s="554"/>
    </row>
    <row r="1806" spans="1:18" s="118" customFormat="1" ht="18" customHeight="1" x14ac:dyDescent="0.2">
      <c r="A1806" s="476" t="str">
        <f t="shared" si="270"/>
        <v>24</v>
      </c>
      <c r="B1806" s="427">
        <v>45355</v>
      </c>
      <c r="C1806" s="426" t="s">
        <v>0</v>
      </c>
      <c r="D1806" s="428" t="s">
        <v>98</v>
      </c>
      <c r="E1806" s="429">
        <v>5</v>
      </c>
      <c r="F1806" s="471">
        <v>5</v>
      </c>
      <c r="G1806" s="470">
        <v>5</v>
      </c>
      <c r="H1806" s="481">
        <f t="shared" si="271"/>
        <v>8</v>
      </c>
      <c r="I1806" s="431">
        <f t="shared" si="272"/>
        <v>0</v>
      </c>
      <c r="J1806" s="431">
        <f t="shared" si="273"/>
        <v>3</v>
      </c>
      <c r="K1806" s="1099"/>
      <c r="L1806" s="1099"/>
      <c r="M1806" s="1782">
        <f t="shared" si="274"/>
        <v>20083</v>
      </c>
      <c r="N1806" s="433">
        <f t="shared" si="275"/>
        <v>20075</v>
      </c>
      <c r="O1806" s="427">
        <f t="shared" si="276"/>
        <v>45355</v>
      </c>
      <c r="Q1806" s="1563"/>
      <c r="R1806" s="554"/>
    </row>
    <row r="1807" spans="1:18" s="118" customFormat="1" ht="18" customHeight="1" x14ac:dyDescent="0.2">
      <c r="A1807" s="476" t="str">
        <f t="shared" si="270"/>
        <v>24</v>
      </c>
      <c r="B1807" s="427">
        <v>45356</v>
      </c>
      <c r="C1807" s="426" t="s">
        <v>1</v>
      </c>
      <c r="D1807" s="428" t="s">
        <v>98</v>
      </c>
      <c r="E1807" s="429">
        <v>4</v>
      </c>
      <c r="F1807" s="471">
        <v>4</v>
      </c>
      <c r="G1807" s="470">
        <v>4</v>
      </c>
      <c r="H1807" s="481">
        <f t="shared" si="271"/>
        <v>8</v>
      </c>
      <c r="I1807" s="431">
        <f t="shared" si="272"/>
        <v>0</v>
      </c>
      <c r="J1807" s="431">
        <f t="shared" si="273"/>
        <v>4</v>
      </c>
      <c r="K1807" s="1099"/>
      <c r="L1807" s="1099"/>
      <c r="M1807" s="1782">
        <f t="shared" si="274"/>
        <v>20087</v>
      </c>
      <c r="N1807" s="433">
        <f t="shared" si="275"/>
        <v>20079</v>
      </c>
      <c r="O1807" s="427">
        <f t="shared" si="276"/>
        <v>45356</v>
      </c>
      <c r="Q1807" s="1563"/>
      <c r="R1807" s="554"/>
    </row>
    <row r="1808" spans="1:18" s="118" customFormat="1" ht="18" customHeight="1" x14ac:dyDescent="0.2">
      <c r="A1808" s="476" t="str">
        <f t="shared" si="270"/>
        <v>24</v>
      </c>
      <c r="B1808" s="427">
        <v>45357</v>
      </c>
      <c r="C1808" s="426" t="s">
        <v>2</v>
      </c>
      <c r="D1808" s="428" t="s">
        <v>98</v>
      </c>
      <c r="E1808" s="429">
        <v>4</v>
      </c>
      <c r="F1808" s="471">
        <v>4</v>
      </c>
      <c r="G1808" s="470">
        <v>4</v>
      </c>
      <c r="H1808" s="481">
        <f t="shared" si="271"/>
        <v>8</v>
      </c>
      <c r="I1808" s="431">
        <f t="shared" si="272"/>
        <v>0</v>
      </c>
      <c r="J1808" s="431">
        <f t="shared" si="273"/>
        <v>4</v>
      </c>
      <c r="K1808" s="1099"/>
      <c r="L1808" s="1099"/>
      <c r="M1808" s="1782">
        <f t="shared" si="274"/>
        <v>20091</v>
      </c>
      <c r="N1808" s="433">
        <f t="shared" si="275"/>
        <v>20083</v>
      </c>
      <c r="O1808" s="427">
        <f t="shared" si="276"/>
        <v>45357</v>
      </c>
      <c r="Q1808" s="1563"/>
      <c r="R1808" s="554"/>
    </row>
    <row r="1809" spans="1:18" s="118" customFormat="1" ht="18" customHeight="1" x14ac:dyDescent="0.2">
      <c r="A1809" s="476" t="str">
        <f t="shared" si="270"/>
        <v>24</v>
      </c>
      <c r="B1809" s="427">
        <v>45358</v>
      </c>
      <c r="C1809" s="426" t="s">
        <v>3</v>
      </c>
      <c r="D1809" s="428" t="s">
        <v>98</v>
      </c>
      <c r="E1809" s="429">
        <v>4</v>
      </c>
      <c r="F1809" s="471">
        <v>4</v>
      </c>
      <c r="G1809" s="470">
        <v>4</v>
      </c>
      <c r="H1809" s="481">
        <f t="shared" si="271"/>
        <v>8</v>
      </c>
      <c r="I1809" s="431">
        <f t="shared" si="272"/>
        <v>0</v>
      </c>
      <c r="J1809" s="431">
        <f t="shared" si="273"/>
        <v>4</v>
      </c>
      <c r="K1809" s="1099"/>
      <c r="L1809" s="1099"/>
      <c r="M1809" s="1782">
        <f t="shared" si="274"/>
        <v>20095</v>
      </c>
      <c r="N1809" s="433">
        <f t="shared" si="275"/>
        <v>20087</v>
      </c>
      <c r="O1809" s="427">
        <f t="shared" si="276"/>
        <v>45358</v>
      </c>
      <c r="Q1809" s="1563"/>
      <c r="R1809" s="554"/>
    </row>
    <row r="1810" spans="1:18" s="118" customFormat="1" ht="18" customHeight="1" x14ac:dyDescent="0.2">
      <c r="A1810" s="476" t="str">
        <f t="shared" si="270"/>
        <v>24</v>
      </c>
      <c r="B1810" s="427">
        <v>45359</v>
      </c>
      <c r="C1810" s="426" t="s">
        <v>4</v>
      </c>
      <c r="D1810" s="428" t="s">
        <v>98</v>
      </c>
      <c r="E1810" s="429">
        <v>4</v>
      </c>
      <c r="F1810" s="471">
        <v>4</v>
      </c>
      <c r="G1810" s="470">
        <v>4</v>
      </c>
      <c r="H1810" s="481">
        <f t="shared" si="271"/>
        <v>8</v>
      </c>
      <c r="I1810" s="431">
        <f t="shared" si="272"/>
        <v>0</v>
      </c>
      <c r="J1810" s="431">
        <f t="shared" si="273"/>
        <v>4</v>
      </c>
      <c r="K1810" s="1099"/>
      <c r="L1810" s="1099"/>
      <c r="M1810" s="1782">
        <f t="shared" si="274"/>
        <v>20099</v>
      </c>
      <c r="N1810" s="433">
        <f t="shared" si="275"/>
        <v>20091</v>
      </c>
      <c r="O1810" s="427">
        <f t="shared" si="276"/>
        <v>45359</v>
      </c>
      <c r="Q1810" s="1563"/>
      <c r="R1810" s="554"/>
    </row>
    <row r="1811" spans="1:18" s="118" customFormat="1" ht="18" customHeight="1" x14ac:dyDescent="0.2">
      <c r="A1811" s="747" t="str">
        <f t="shared" si="270"/>
        <v>24</v>
      </c>
      <c r="B1811" s="748">
        <v>45360</v>
      </c>
      <c r="C1811" s="749" t="s">
        <v>5</v>
      </c>
      <c r="D1811" s="732" t="s">
        <v>99</v>
      </c>
      <c r="E1811" s="1095"/>
      <c r="F1811" s="1096"/>
      <c r="G1811" s="1095"/>
      <c r="H1811" s="1097">
        <f t="shared" si="271"/>
        <v>8</v>
      </c>
      <c r="I1811" s="1098">
        <f t="shared" si="272"/>
        <v>0</v>
      </c>
      <c r="J1811" s="1098">
        <f t="shared" si="273"/>
        <v>8</v>
      </c>
      <c r="K1811" s="1100"/>
      <c r="L1811" s="1100"/>
      <c r="M1811" s="1787">
        <f t="shared" si="274"/>
        <v>20099</v>
      </c>
      <c r="N1811" s="739">
        <f t="shared" si="275"/>
        <v>20091</v>
      </c>
      <c r="O1811" s="427">
        <f t="shared" si="276"/>
        <v>45360</v>
      </c>
      <c r="Q1811" s="1563"/>
      <c r="R1811" s="554"/>
    </row>
    <row r="1812" spans="1:18" s="118" customFormat="1" ht="18" customHeight="1" x14ac:dyDescent="0.2">
      <c r="A1812" s="747" t="str">
        <f t="shared" si="270"/>
        <v>24</v>
      </c>
      <c r="B1812" s="748">
        <v>45361</v>
      </c>
      <c r="C1812" s="749" t="s">
        <v>100</v>
      </c>
      <c r="D1812" s="732" t="s">
        <v>99</v>
      </c>
      <c r="E1812" s="1095"/>
      <c r="F1812" s="1096"/>
      <c r="G1812" s="1095"/>
      <c r="H1812" s="1097">
        <f t="shared" si="271"/>
        <v>8</v>
      </c>
      <c r="I1812" s="1098">
        <f t="shared" si="272"/>
        <v>0</v>
      </c>
      <c r="J1812" s="1098">
        <f t="shared" si="273"/>
        <v>8</v>
      </c>
      <c r="K1812" s="1100"/>
      <c r="L1812" s="1100"/>
      <c r="M1812" s="1787">
        <f t="shared" si="274"/>
        <v>20099</v>
      </c>
      <c r="N1812" s="739">
        <f t="shared" si="275"/>
        <v>20091</v>
      </c>
      <c r="O1812" s="427">
        <f t="shared" si="276"/>
        <v>45361</v>
      </c>
      <c r="Q1812" s="1563"/>
      <c r="R1812" s="554"/>
    </row>
    <row r="1813" spans="1:18" s="118" customFormat="1" ht="18" customHeight="1" x14ac:dyDescent="0.2">
      <c r="A1813" s="476" t="str">
        <f t="shared" si="270"/>
        <v>24</v>
      </c>
      <c r="B1813" s="427">
        <v>45362</v>
      </c>
      <c r="C1813" s="426" t="s">
        <v>0</v>
      </c>
      <c r="D1813" s="428" t="s">
        <v>98</v>
      </c>
      <c r="E1813" s="429">
        <v>3</v>
      </c>
      <c r="F1813" s="471">
        <v>4</v>
      </c>
      <c r="G1813" s="470">
        <v>3</v>
      </c>
      <c r="H1813" s="481">
        <f t="shared" si="271"/>
        <v>9</v>
      </c>
      <c r="I1813" s="431">
        <f t="shared" si="272"/>
        <v>0</v>
      </c>
      <c r="J1813" s="431">
        <f t="shared" si="273"/>
        <v>5</v>
      </c>
      <c r="K1813" s="1099"/>
      <c r="L1813" s="1099"/>
      <c r="M1813" s="1782">
        <f t="shared" si="274"/>
        <v>20103</v>
      </c>
      <c r="N1813" s="433">
        <f t="shared" si="275"/>
        <v>20094</v>
      </c>
      <c r="O1813" s="427">
        <f t="shared" si="276"/>
        <v>45362</v>
      </c>
      <c r="Q1813" s="1563"/>
      <c r="R1813" s="554"/>
    </row>
    <row r="1814" spans="1:18" s="118" customFormat="1" ht="18" customHeight="1" x14ac:dyDescent="0.2">
      <c r="A1814" s="476" t="str">
        <f t="shared" si="270"/>
        <v>24</v>
      </c>
      <c r="B1814" s="427">
        <v>45363</v>
      </c>
      <c r="C1814" s="426" t="s">
        <v>1</v>
      </c>
      <c r="D1814" s="428" t="s">
        <v>98</v>
      </c>
      <c r="E1814" s="429">
        <v>3</v>
      </c>
      <c r="F1814" s="471">
        <v>4</v>
      </c>
      <c r="G1814" s="470">
        <v>3</v>
      </c>
      <c r="H1814" s="481">
        <f t="shared" si="271"/>
        <v>10</v>
      </c>
      <c r="I1814" s="431">
        <f t="shared" si="272"/>
        <v>0</v>
      </c>
      <c r="J1814" s="431">
        <f t="shared" si="273"/>
        <v>6</v>
      </c>
      <c r="K1814" s="1099" t="s">
        <v>1634</v>
      </c>
      <c r="L1814" s="1099"/>
      <c r="M1814" s="1782">
        <f t="shared" si="274"/>
        <v>20107</v>
      </c>
      <c r="N1814" s="433">
        <f t="shared" si="275"/>
        <v>20097</v>
      </c>
      <c r="O1814" s="427">
        <f t="shared" si="276"/>
        <v>45363</v>
      </c>
      <c r="Q1814" s="1563"/>
      <c r="R1814" s="554"/>
    </row>
    <row r="1815" spans="1:18" s="118" customFormat="1" ht="18" customHeight="1" x14ac:dyDescent="0.2">
      <c r="A1815" s="476" t="str">
        <f t="shared" si="270"/>
        <v>24</v>
      </c>
      <c r="B1815" s="427">
        <v>45364</v>
      </c>
      <c r="C1815" s="426" t="s">
        <v>2</v>
      </c>
      <c r="D1815" s="428" t="s">
        <v>98</v>
      </c>
      <c r="E1815" s="429">
        <v>3</v>
      </c>
      <c r="F1815" s="471">
        <v>4</v>
      </c>
      <c r="G1815" s="470">
        <v>3</v>
      </c>
      <c r="H1815" s="481">
        <f t="shared" si="271"/>
        <v>11</v>
      </c>
      <c r="I1815" s="431">
        <f t="shared" si="272"/>
        <v>0</v>
      </c>
      <c r="J1815" s="431">
        <f t="shared" si="273"/>
        <v>7</v>
      </c>
      <c r="K1815" s="1099" t="s">
        <v>1634</v>
      </c>
      <c r="L1815" s="1099"/>
      <c r="M1815" s="1782">
        <f t="shared" si="274"/>
        <v>20111</v>
      </c>
      <c r="N1815" s="433">
        <f t="shared" si="275"/>
        <v>20100</v>
      </c>
      <c r="O1815" s="427">
        <f t="shared" si="276"/>
        <v>45364</v>
      </c>
      <c r="Q1815" s="1563"/>
      <c r="R1815" s="554"/>
    </row>
    <row r="1816" spans="1:18" s="118" customFormat="1" ht="18" customHeight="1" x14ac:dyDescent="0.2">
      <c r="A1816" s="476" t="str">
        <f t="shared" si="270"/>
        <v>24</v>
      </c>
      <c r="B1816" s="427">
        <v>45365</v>
      </c>
      <c r="C1816" s="426" t="s">
        <v>3</v>
      </c>
      <c r="D1816" s="428" t="s">
        <v>98</v>
      </c>
      <c r="E1816" s="429">
        <v>3</v>
      </c>
      <c r="F1816" s="471">
        <v>4</v>
      </c>
      <c r="G1816" s="470">
        <v>3</v>
      </c>
      <c r="H1816" s="481">
        <f t="shared" si="271"/>
        <v>12</v>
      </c>
      <c r="I1816" s="431">
        <f t="shared" si="272"/>
        <v>0</v>
      </c>
      <c r="J1816" s="431">
        <f t="shared" si="273"/>
        <v>8</v>
      </c>
      <c r="K1816" s="1099" t="s">
        <v>1634</v>
      </c>
      <c r="L1816" s="1099"/>
      <c r="M1816" s="1782">
        <f t="shared" si="274"/>
        <v>20115</v>
      </c>
      <c r="N1816" s="433">
        <f t="shared" si="275"/>
        <v>20103</v>
      </c>
      <c r="O1816" s="427">
        <f t="shared" si="276"/>
        <v>45365</v>
      </c>
      <c r="Q1816" s="1563"/>
      <c r="R1816" s="554"/>
    </row>
    <row r="1817" spans="1:18" s="118" customFormat="1" ht="18" customHeight="1" x14ac:dyDescent="0.2">
      <c r="A1817" s="476" t="str">
        <f t="shared" si="270"/>
        <v>24</v>
      </c>
      <c r="B1817" s="427">
        <v>45366</v>
      </c>
      <c r="C1817" s="426" t="s">
        <v>4</v>
      </c>
      <c r="D1817" s="428" t="s">
        <v>98</v>
      </c>
      <c r="E1817" s="429">
        <v>3</v>
      </c>
      <c r="F1817" s="471">
        <v>4</v>
      </c>
      <c r="G1817" s="470">
        <v>3</v>
      </c>
      <c r="H1817" s="481">
        <f t="shared" si="271"/>
        <v>13</v>
      </c>
      <c r="I1817" s="431">
        <f t="shared" si="272"/>
        <v>0</v>
      </c>
      <c r="J1817" s="431">
        <f t="shared" si="273"/>
        <v>9</v>
      </c>
      <c r="K1817" s="1099" t="s">
        <v>1634</v>
      </c>
      <c r="L1817" s="1099"/>
      <c r="M1817" s="1782">
        <f t="shared" si="274"/>
        <v>20119</v>
      </c>
      <c r="N1817" s="433">
        <f t="shared" si="275"/>
        <v>20106</v>
      </c>
      <c r="O1817" s="427">
        <f t="shared" si="276"/>
        <v>45366</v>
      </c>
      <c r="Q1817" s="1563"/>
      <c r="R1817" s="554"/>
    </row>
    <row r="1818" spans="1:18" s="118" customFormat="1" ht="18" customHeight="1" x14ac:dyDescent="0.2">
      <c r="A1818" s="747" t="str">
        <f t="shared" si="270"/>
        <v>24</v>
      </c>
      <c r="B1818" s="748">
        <v>45367</v>
      </c>
      <c r="C1818" s="749" t="s">
        <v>5</v>
      </c>
      <c r="D1818" s="732" t="s">
        <v>99</v>
      </c>
      <c r="E1818" s="1095"/>
      <c r="F1818" s="1096"/>
      <c r="G1818" s="1095"/>
      <c r="H1818" s="1097">
        <f t="shared" si="271"/>
        <v>13</v>
      </c>
      <c r="I1818" s="1098">
        <f t="shared" si="272"/>
        <v>0</v>
      </c>
      <c r="J1818" s="1098">
        <f t="shared" si="273"/>
        <v>13</v>
      </c>
      <c r="K1818" s="1100"/>
      <c r="L1818" s="1100"/>
      <c r="M1818" s="1787">
        <f t="shared" si="274"/>
        <v>20119</v>
      </c>
      <c r="N1818" s="739">
        <f t="shared" si="275"/>
        <v>20106</v>
      </c>
      <c r="O1818" s="427">
        <f t="shared" si="276"/>
        <v>45367</v>
      </c>
      <c r="Q1818" s="1563"/>
      <c r="R1818" s="554"/>
    </row>
    <row r="1819" spans="1:18" s="118" customFormat="1" ht="18" customHeight="1" x14ac:dyDescent="0.2">
      <c r="A1819" s="747" t="str">
        <f t="shared" si="270"/>
        <v>24</v>
      </c>
      <c r="B1819" s="748">
        <v>45368</v>
      </c>
      <c r="C1819" s="749" t="s">
        <v>100</v>
      </c>
      <c r="D1819" s="732" t="s">
        <v>99</v>
      </c>
      <c r="E1819" s="1095"/>
      <c r="F1819" s="1096"/>
      <c r="G1819" s="1095"/>
      <c r="H1819" s="1097">
        <f t="shared" si="271"/>
        <v>13</v>
      </c>
      <c r="I1819" s="1098">
        <f t="shared" si="272"/>
        <v>0</v>
      </c>
      <c r="J1819" s="1098">
        <f t="shared" si="273"/>
        <v>13</v>
      </c>
      <c r="K1819" s="1100"/>
      <c r="L1819" s="1100"/>
      <c r="M1819" s="1787">
        <f t="shared" si="274"/>
        <v>20119</v>
      </c>
      <c r="N1819" s="739">
        <f t="shared" si="275"/>
        <v>20106</v>
      </c>
      <c r="O1819" s="427">
        <f t="shared" si="276"/>
        <v>45368</v>
      </c>
      <c r="Q1819" s="1563"/>
      <c r="R1819" s="554"/>
    </row>
    <row r="1820" spans="1:18" s="118" customFormat="1" ht="18" customHeight="1" x14ac:dyDescent="0.2">
      <c r="A1820" s="476" t="str">
        <f t="shared" si="270"/>
        <v>24</v>
      </c>
      <c r="B1820" s="427">
        <v>45369</v>
      </c>
      <c r="C1820" s="426" t="s">
        <v>0</v>
      </c>
      <c r="D1820" s="428" t="s">
        <v>98</v>
      </c>
      <c r="E1820" s="470">
        <v>3</v>
      </c>
      <c r="F1820" s="471">
        <v>4</v>
      </c>
      <c r="G1820" s="470">
        <v>3</v>
      </c>
      <c r="H1820" s="481">
        <f t="shared" si="271"/>
        <v>14</v>
      </c>
      <c r="I1820" s="431">
        <f t="shared" si="272"/>
        <v>0</v>
      </c>
      <c r="J1820" s="431">
        <f t="shared" si="273"/>
        <v>10</v>
      </c>
      <c r="K1820" s="1099"/>
      <c r="L1820" s="1099"/>
      <c r="M1820" s="1782">
        <f t="shared" si="274"/>
        <v>20123</v>
      </c>
      <c r="N1820" s="433">
        <f t="shared" si="275"/>
        <v>20109</v>
      </c>
      <c r="O1820" s="427">
        <f t="shared" si="276"/>
        <v>45369</v>
      </c>
      <c r="Q1820" s="1563"/>
      <c r="R1820" s="554"/>
    </row>
    <row r="1821" spans="1:18" s="118" customFormat="1" ht="18" customHeight="1" x14ac:dyDescent="0.2">
      <c r="A1821" s="476" t="str">
        <f t="shared" si="270"/>
        <v>24</v>
      </c>
      <c r="B1821" s="427">
        <v>45370</v>
      </c>
      <c r="C1821" s="426" t="s">
        <v>1</v>
      </c>
      <c r="D1821" s="428" t="s">
        <v>98</v>
      </c>
      <c r="E1821" s="470">
        <v>3</v>
      </c>
      <c r="F1821" s="471">
        <v>4</v>
      </c>
      <c r="G1821" s="470">
        <v>3</v>
      </c>
      <c r="H1821" s="481">
        <f t="shared" si="271"/>
        <v>15</v>
      </c>
      <c r="I1821" s="431">
        <f t="shared" si="272"/>
        <v>0</v>
      </c>
      <c r="J1821" s="431">
        <f t="shared" si="273"/>
        <v>11</v>
      </c>
      <c r="K1821" s="1099"/>
      <c r="L1821" s="1099"/>
      <c r="M1821" s="1782">
        <f t="shared" si="274"/>
        <v>20127</v>
      </c>
      <c r="N1821" s="433">
        <f t="shared" si="275"/>
        <v>20112</v>
      </c>
      <c r="O1821" s="427">
        <f t="shared" si="276"/>
        <v>45370</v>
      </c>
      <c r="Q1821" s="1563"/>
      <c r="R1821" s="554"/>
    </row>
    <row r="1822" spans="1:18" s="118" customFormat="1" ht="18" customHeight="1" x14ac:dyDescent="0.2">
      <c r="A1822" s="747" t="str">
        <f t="shared" si="270"/>
        <v>24</v>
      </c>
      <c r="B1822" s="748">
        <v>45371</v>
      </c>
      <c r="C1822" s="749" t="s">
        <v>2</v>
      </c>
      <c r="D1822" s="732" t="s">
        <v>99</v>
      </c>
      <c r="E1822" s="1095"/>
      <c r="F1822" s="471"/>
      <c r="G1822" s="470"/>
      <c r="H1822" s="481">
        <f t="shared" si="271"/>
        <v>15</v>
      </c>
      <c r="I1822" s="1098">
        <f t="shared" si="272"/>
        <v>0</v>
      </c>
      <c r="J1822" s="1098">
        <f t="shared" si="273"/>
        <v>15</v>
      </c>
      <c r="K1822" s="1100"/>
      <c r="L1822" s="1100"/>
      <c r="M1822" s="1787">
        <f t="shared" si="274"/>
        <v>20127</v>
      </c>
      <c r="N1822" s="739">
        <f t="shared" si="275"/>
        <v>20112</v>
      </c>
      <c r="O1822" s="427">
        <f t="shared" si="276"/>
        <v>45371</v>
      </c>
      <c r="Q1822" s="1563"/>
      <c r="R1822" s="554"/>
    </row>
    <row r="1823" spans="1:18" s="118" customFormat="1" ht="18" customHeight="1" x14ac:dyDescent="0.2">
      <c r="A1823" s="476" t="str">
        <f t="shared" si="270"/>
        <v>24</v>
      </c>
      <c r="B1823" s="427">
        <v>45372</v>
      </c>
      <c r="C1823" s="426" t="s">
        <v>3</v>
      </c>
      <c r="D1823" s="428" t="s">
        <v>98</v>
      </c>
      <c r="E1823" s="429">
        <v>3</v>
      </c>
      <c r="F1823" s="471">
        <v>4</v>
      </c>
      <c r="G1823" s="470">
        <v>3</v>
      </c>
      <c r="H1823" s="481">
        <f t="shared" si="271"/>
        <v>16</v>
      </c>
      <c r="I1823" s="431">
        <f t="shared" si="272"/>
        <v>0</v>
      </c>
      <c r="J1823" s="431">
        <f t="shared" si="273"/>
        <v>12</v>
      </c>
      <c r="K1823" s="1099"/>
      <c r="L1823" s="1099"/>
      <c r="M1823" s="1782">
        <f t="shared" si="274"/>
        <v>20131</v>
      </c>
      <c r="N1823" s="433">
        <f t="shared" si="275"/>
        <v>20115</v>
      </c>
      <c r="O1823" s="427">
        <f t="shared" si="276"/>
        <v>45372</v>
      </c>
      <c r="Q1823" s="1563"/>
      <c r="R1823" s="554"/>
    </row>
    <row r="1824" spans="1:18" s="118" customFormat="1" ht="18" customHeight="1" x14ac:dyDescent="0.2">
      <c r="A1824" s="476" t="str">
        <f t="shared" si="270"/>
        <v>24</v>
      </c>
      <c r="B1824" s="427">
        <v>45373</v>
      </c>
      <c r="C1824" s="426" t="s">
        <v>4</v>
      </c>
      <c r="D1824" s="428" t="s">
        <v>98</v>
      </c>
      <c r="E1824" s="429">
        <v>3</v>
      </c>
      <c r="F1824" s="471">
        <v>4</v>
      </c>
      <c r="G1824" s="470">
        <v>3</v>
      </c>
      <c r="H1824" s="481">
        <f t="shared" si="271"/>
        <v>17</v>
      </c>
      <c r="I1824" s="431">
        <f t="shared" si="272"/>
        <v>0</v>
      </c>
      <c r="J1824" s="431">
        <f t="shared" si="273"/>
        <v>13</v>
      </c>
      <c r="K1824" s="1099" t="s">
        <v>1633</v>
      </c>
      <c r="L1824" s="1099"/>
      <c r="M1824" s="1782">
        <f t="shared" si="274"/>
        <v>20135</v>
      </c>
      <c r="N1824" s="433">
        <f t="shared" si="275"/>
        <v>20118</v>
      </c>
      <c r="O1824" s="427">
        <f t="shared" si="276"/>
        <v>45373</v>
      </c>
      <c r="Q1824" s="1563"/>
      <c r="R1824" s="554"/>
    </row>
    <row r="1825" spans="1:18" s="118" customFormat="1" ht="18" customHeight="1" x14ac:dyDescent="0.2">
      <c r="A1825" s="747" t="str">
        <f t="shared" si="270"/>
        <v>24</v>
      </c>
      <c r="B1825" s="748">
        <v>45374</v>
      </c>
      <c r="C1825" s="749" t="s">
        <v>5</v>
      </c>
      <c r="D1825" s="732" t="s">
        <v>99</v>
      </c>
      <c r="E1825" s="1095"/>
      <c r="F1825" s="1096"/>
      <c r="G1825" s="1095"/>
      <c r="H1825" s="1097">
        <f t="shared" si="271"/>
        <v>17</v>
      </c>
      <c r="I1825" s="1098">
        <f t="shared" si="272"/>
        <v>0</v>
      </c>
      <c r="J1825" s="1098">
        <f t="shared" si="273"/>
        <v>17</v>
      </c>
      <c r="K1825" s="733" t="s">
        <v>777</v>
      </c>
      <c r="L1825" s="733"/>
      <c r="M1825" s="1787">
        <f t="shared" si="274"/>
        <v>20135</v>
      </c>
      <c r="N1825" s="739">
        <f t="shared" si="275"/>
        <v>20118</v>
      </c>
      <c r="O1825" s="427">
        <f t="shared" si="276"/>
        <v>45374</v>
      </c>
      <c r="Q1825" s="1563"/>
      <c r="R1825" s="554"/>
    </row>
    <row r="1826" spans="1:18" s="118" customFormat="1" ht="18" customHeight="1" x14ac:dyDescent="0.2">
      <c r="A1826" s="747" t="str">
        <f t="shared" si="270"/>
        <v>24</v>
      </c>
      <c r="B1826" s="748">
        <v>45375</v>
      </c>
      <c r="C1826" s="749" t="s">
        <v>100</v>
      </c>
      <c r="D1826" s="732" t="s">
        <v>99</v>
      </c>
      <c r="E1826" s="1095"/>
      <c r="F1826" s="471"/>
      <c r="G1826" s="1095"/>
      <c r="H1826" s="1097">
        <f t="shared" si="271"/>
        <v>17</v>
      </c>
      <c r="I1826" s="1098">
        <f t="shared" si="272"/>
        <v>0</v>
      </c>
      <c r="J1826" s="1098">
        <f t="shared" si="273"/>
        <v>17</v>
      </c>
      <c r="K1826" s="1100"/>
      <c r="L1826" s="1100"/>
      <c r="M1826" s="1787">
        <f t="shared" si="274"/>
        <v>20135</v>
      </c>
      <c r="N1826" s="739">
        <f t="shared" si="275"/>
        <v>20118</v>
      </c>
      <c r="O1826" s="427">
        <f t="shared" si="276"/>
        <v>45375</v>
      </c>
      <c r="Q1826" s="1563"/>
      <c r="R1826" s="554"/>
    </row>
    <row r="1827" spans="1:18" s="118" customFormat="1" ht="18" customHeight="1" x14ac:dyDescent="0.2">
      <c r="A1827" s="476" t="str">
        <f t="shared" si="270"/>
        <v>24</v>
      </c>
      <c r="B1827" s="427">
        <v>45376</v>
      </c>
      <c r="C1827" s="426" t="s">
        <v>0</v>
      </c>
      <c r="D1827" s="428" t="s">
        <v>98</v>
      </c>
      <c r="E1827" s="429">
        <v>3</v>
      </c>
      <c r="F1827" s="471">
        <v>6</v>
      </c>
      <c r="G1827" s="470">
        <v>3</v>
      </c>
      <c r="H1827" s="481">
        <f t="shared" si="271"/>
        <v>20</v>
      </c>
      <c r="I1827" s="431">
        <f t="shared" si="272"/>
        <v>0</v>
      </c>
      <c r="J1827" s="431">
        <f t="shared" si="273"/>
        <v>14</v>
      </c>
      <c r="K1827" s="1099"/>
      <c r="L1827" s="1099"/>
      <c r="M1827" s="1782">
        <f t="shared" si="274"/>
        <v>20141</v>
      </c>
      <c r="N1827" s="433">
        <f t="shared" si="275"/>
        <v>20121</v>
      </c>
      <c r="O1827" s="427">
        <f t="shared" si="276"/>
        <v>45376</v>
      </c>
      <c r="Q1827" s="1563"/>
      <c r="R1827" s="554"/>
    </row>
    <row r="1828" spans="1:18" s="118" customFormat="1" ht="18" customHeight="1" x14ac:dyDescent="0.2">
      <c r="A1828" s="476" t="str">
        <f t="shared" si="270"/>
        <v>24</v>
      </c>
      <c r="B1828" s="427">
        <v>45377</v>
      </c>
      <c r="C1828" s="426" t="s">
        <v>1</v>
      </c>
      <c r="D1828" s="428" t="s">
        <v>98</v>
      </c>
      <c r="E1828" s="429">
        <v>7</v>
      </c>
      <c r="F1828" s="471">
        <v>6</v>
      </c>
      <c r="G1828" s="470">
        <v>7</v>
      </c>
      <c r="H1828" s="481">
        <f t="shared" si="271"/>
        <v>19</v>
      </c>
      <c r="I1828" s="431">
        <f t="shared" si="272"/>
        <v>0</v>
      </c>
      <c r="J1828" s="431">
        <f t="shared" si="273"/>
        <v>13</v>
      </c>
      <c r="K1828" s="1099"/>
      <c r="L1828" s="1099"/>
      <c r="M1828" s="1782">
        <f t="shared" si="274"/>
        <v>20147</v>
      </c>
      <c r="N1828" s="433">
        <f t="shared" si="275"/>
        <v>20128</v>
      </c>
      <c r="O1828" s="427">
        <f t="shared" si="276"/>
        <v>45377</v>
      </c>
      <c r="Q1828" s="1563"/>
      <c r="R1828" s="554"/>
    </row>
    <row r="1829" spans="1:18" s="118" customFormat="1" ht="18" customHeight="1" x14ac:dyDescent="0.2">
      <c r="A1829" s="476" t="str">
        <f t="shared" si="270"/>
        <v>24</v>
      </c>
      <c r="B1829" s="427">
        <v>45378</v>
      </c>
      <c r="C1829" s="426" t="s">
        <v>2</v>
      </c>
      <c r="D1829" s="428" t="s">
        <v>98</v>
      </c>
      <c r="E1829" s="429">
        <v>0</v>
      </c>
      <c r="F1829" s="471">
        <v>0</v>
      </c>
      <c r="G1829" s="470">
        <v>0</v>
      </c>
      <c r="H1829" s="481">
        <f t="shared" si="271"/>
        <v>19</v>
      </c>
      <c r="I1829" s="431">
        <f t="shared" si="272"/>
        <v>0</v>
      </c>
      <c r="J1829" s="431">
        <f t="shared" si="273"/>
        <v>19</v>
      </c>
      <c r="K1829" s="1099" t="s">
        <v>1485</v>
      </c>
      <c r="L1829" s="1099"/>
      <c r="M1829" s="1782">
        <f t="shared" si="274"/>
        <v>20147</v>
      </c>
      <c r="N1829" s="433">
        <f t="shared" si="275"/>
        <v>20128</v>
      </c>
      <c r="O1829" s="427">
        <f t="shared" si="276"/>
        <v>45378</v>
      </c>
      <c r="Q1829" s="1563"/>
      <c r="R1829" s="554"/>
    </row>
    <row r="1830" spans="1:18" s="118" customFormat="1" ht="18" customHeight="1" x14ac:dyDescent="0.2">
      <c r="A1830" s="476" t="str">
        <f t="shared" si="270"/>
        <v>24</v>
      </c>
      <c r="B1830" s="427">
        <v>45379</v>
      </c>
      <c r="C1830" s="426" t="s">
        <v>3</v>
      </c>
      <c r="D1830" s="428" t="s">
        <v>98</v>
      </c>
      <c r="E1830" s="429">
        <v>0</v>
      </c>
      <c r="F1830" s="471">
        <v>0</v>
      </c>
      <c r="G1830" s="470">
        <v>0</v>
      </c>
      <c r="H1830" s="481">
        <f t="shared" si="271"/>
        <v>19</v>
      </c>
      <c r="I1830" s="431">
        <f t="shared" si="272"/>
        <v>0</v>
      </c>
      <c r="J1830" s="431">
        <f t="shared" si="273"/>
        <v>19</v>
      </c>
      <c r="K1830" s="1099" t="s">
        <v>1485</v>
      </c>
      <c r="L1830" s="1099"/>
      <c r="M1830" s="1782">
        <f t="shared" si="274"/>
        <v>20147</v>
      </c>
      <c r="N1830" s="433">
        <f t="shared" si="275"/>
        <v>20128</v>
      </c>
      <c r="O1830" s="427">
        <f t="shared" si="276"/>
        <v>45379</v>
      </c>
      <c r="Q1830" s="1563"/>
      <c r="R1830" s="554"/>
    </row>
    <row r="1831" spans="1:18" s="118" customFormat="1" ht="18" customHeight="1" x14ac:dyDescent="0.2">
      <c r="A1831" s="476" t="str">
        <f t="shared" si="270"/>
        <v>24</v>
      </c>
      <c r="B1831" s="427">
        <v>45380</v>
      </c>
      <c r="C1831" s="426" t="s">
        <v>4</v>
      </c>
      <c r="D1831" s="428" t="s">
        <v>98</v>
      </c>
      <c r="E1831" s="429">
        <v>5</v>
      </c>
      <c r="F1831" s="471">
        <v>5</v>
      </c>
      <c r="G1831" s="470">
        <v>5</v>
      </c>
      <c r="H1831" s="481">
        <f t="shared" si="271"/>
        <v>19</v>
      </c>
      <c r="I1831" s="431">
        <f t="shared" si="272"/>
        <v>0</v>
      </c>
      <c r="J1831" s="431">
        <f t="shared" si="273"/>
        <v>14</v>
      </c>
      <c r="K1831" s="1099"/>
      <c r="L1831" s="1099"/>
      <c r="M1831" s="1782">
        <f t="shared" si="274"/>
        <v>20152</v>
      </c>
      <c r="N1831" s="433">
        <f t="shared" si="275"/>
        <v>20133</v>
      </c>
      <c r="O1831" s="427">
        <f t="shared" si="276"/>
        <v>45380</v>
      </c>
      <c r="Q1831" s="1563"/>
      <c r="R1831" s="554"/>
    </row>
    <row r="1832" spans="1:18" s="118" customFormat="1" ht="18" customHeight="1" x14ac:dyDescent="0.2">
      <c r="A1832" s="747" t="str">
        <f t="shared" si="270"/>
        <v>24</v>
      </c>
      <c r="B1832" s="748">
        <v>45381</v>
      </c>
      <c r="C1832" s="749" t="s">
        <v>5</v>
      </c>
      <c r="D1832" s="732" t="s">
        <v>99</v>
      </c>
      <c r="E1832" s="1095"/>
      <c r="F1832" s="1096"/>
      <c r="G1832" s="1095"/>
      <c r="H1832" s="1097">
        <f t="shared" si="271"/>
        <v>19</v>
      </c>
      <c r="I1832" s="1098">
        <f t="shared" si="272"/>
        <v>0</v>
      </c>
      <c r="J1832" s="1098">
        <f t="shared" si="273"/>
        <v>19</v>
      </c>
      <c r="K1832" s="1100"/>
      <c r="L1832" s="1100"/>
      <c r="M1832" s="1787">
        <f t="shared" si="274"/>
        <v>20152</v>
      </c>
      <c r="N1832" s="739">
        <f t="shared" si="275"/>
        <v>20133</v>
      </c>
      <c r="O1832" s="427">
        <f t="shared" si="276"/>
        <v>45381</v>
      </c>
      <c r="Q1832" s="1563"/>
      <c r="R1832" s="554"/>
    </row>
    <row r="1833" spans="1:18" s="118" customFormat="1" ht="18" customHeight="1" x14ac:dyDescent="0.2">
      <c r="A1833" s="747" t="str">
        <f t="shared" si="270"/>
        <v>24</v>
      </c>
      <c r="B1833" s="748">
        <v>45382</v>
      </c>
      <c r="C1833" s="749" t="s">
        <v>100</v>
      </c>
      <c r="D1833" s="732" t="s">
        <v>99</v>
      </c>
      <c r="E1833" s="1095"/>
      <c r="F1833" s="1096"/>
      <c r="G1833" s="1095"/>
      <c r="H1833" s="1097">
        <f t="shared" si="271"/>
        <v>19</v>
      </c>
      <c r="I1833" s="1098">
        <f t="shared" si="272"/>
        <v>0</v>
      </c>
      <c r="J1833" s="1098">
        <f t="shared" si="273"/>
        <v>19</v>
      </c>
      <c r="K1833" s="1100"/>
      <c r="L1833" s="1100"/>
      <c r="M1833" s="1787">
        <f t="shared" si="274"/>
        <v>20152</v>
      </c>
      <c r="N1833" s="739">
        <f t="shared" si="275"/>
        <v>20133</v>
      </c>
      <c r="O1833" s="427">
        <f t="shared" si="276"/>
        <v>45382</v>
      </c>
      <c r="Q1833" s="1563"/>
      <c r="R1833" s="554"/>
    </row>
    <row r="1834" spans="1:18" s="118" customFormat="1" ht="18" customHeight="1" x14ac:dyDescent="0.2">
      <c r="A1834" s="476" t="str">
        <f t="shared" ref="A1834:A1865" si="277">TEXT(B1834,"YY")</f>
        <v>24</v>
      </c>
      <c r="B1834" s="427">
        <v>45383</v>
      </c>
      <c r="C1834" s="426" t="s">
        <v>0</v>
      </c>
      <c r="D1834" s="428" t="s">
        <v>98</v>
      </c>
      <c r="E1834" s="429">
        <v>3</v>
      </c>
      <c r="F1834" s="471">
        <v>5</v>
      </c>
      <c r="G1834" s="470">
        <v>3</v>
      </c>
      <c r="H1834" s="481">
        <f t="shared" ref="H1834:H1865" si="278">H1833+F1834-G1834</f>
        <v>21</v>
      </c>
      <c r="I1834" s="431">
        <f t="shared" ref="I1834:I1865" si="279">I1833+G1834-E1834</f>
        <v>0</v>
      </c>
      <c r="J1834" s="431">
        <f t="shared" ref="J1834:J1865" si="280">(G1834-H1833)*-1</f>
        <v>16</v>
      </c>
      <c r="K1834" s="1099"/>
      <c r="L1834" s="1099"/>
      <c r="M1834" s="1782">
        <f t="shared" ref="M1834:M1865" si="281">M1833+F1834</f>
        <v>20157</v>
      </c>
      <c r="N1834" s="433">
        <f t="shared" ref="N1834:N1865" si="282">N1833+G1834</f>
        <v>20136</v>
      </c>
      <c r="O1834" s="427">
        <f t="shared" ref="O1834:O1865" si="283">B1834</f>
        <v>45383</v>
      </c>
      <c r="Q1834" s="1563"/>
      <c r="R1834" s="554"/>
    </row>
    <row r="1835" spans="1:18" s="118" customFormat="1" ht="18" customHeight="1" x14ac:dyDescent="0.2">
      <c r="A1835" s="476" t="str">
        <f t="shared" si="277"/>
        <v>24</v>
      </c>
      <c r="B1835" s="427">
        <v>45384</v>
      </c>
      <c r="C1835" s="426" t="s">
        <v>1</v>
      </c>
      <c r="D1835" s="428" t="s">
        <v>98</v>
      </c>
      <c r="E1835" s="429">
        <v>3</v>
      </c>
      <c r="F1835" s="471">
        <v>5</v>
      </c>
      <c r="G1835" s="470">
        <v>3</v>
      </c>
      <c r="H1835" s="481">
        <f t="shared" si="278"/>
        <v>23</v>
      </c>
      <c r="I1835" s="431">
        <f t="shared" si="279"/>
        <v>0</v>
      </c>
      <c r="J1835" s="431">
        <f t="shared" si="280"/>
        <v>18</v>
      </c>
      <c r="K1835" s="1099"/>
      <c r="L1835" s="1099"/>
      <c r="M1835" s="1782">
        <f t="shared" si="281"/>
        <v>20162</v>
      </c>
      <c r="N1835" s="433">
        <f t="shared" si="282"/>
        <v>20139</v>
      </c>
      <c r="O1835" s="427">
        <f t="shared" si="283"/>
        <v>45384</v>
      </c>
      <c r="Q1835" s="1563"/>
      <c r="R1835" s="554"/>
    </row>
    <row r="1836" spans="1:18" s="118" customFormat="1" ht="18" customHeight="1" x14ac:dyDescent="0.2">
      <c r="A1836" s="476" t="str">
        <f t="shared" si="277"/>
        <v>24</v>
      </c>
      <c r="B1836" s="427">
        <v>45385</v>
      </c>
      <c r="C1836" s="426" t="s">
        <v>2</v>
      </c>
      <c r="D1836" s="428" t="s">
        <v>98</v>
      </c>
      <c r="E1836" s="429">
        <v>3</v>
      </c>
      <c r="F1836" s="471">
        <v>5</v>
      </c>
      <c r="G1836" s="470">
        <v>3</v>
      </c>
      <c r="H1836" s="481">
        <f t="shared" si="278"/>
        <v>25</v>
      </c>
      <c r="I1836" s="431">
        <f t="shared" si="279"/>
        <v>0</v>
      </c>
      <c r="J1836" s="431">
        <f t="shared" si="280"/>
        <v>20</v>
      </c>
      <c r="K1836" s="1099"/>
      <c r="L1836" s="1099"/>
      <c r="M1836" s="1782">
        <f t="shared" si="281"/>
        <v>20167</v>
      </c>
      <c r="N1836" s="433">
        <f t="shared" si="282"/>
        <v>20142</v>
      </c>
      <c r="O1836" s="427">
        <f t="shared" si="283"/>
        <v>45385</v>
      </c>
      <c r="Q1836" s="1563"/>
      <c r="R1836" s="554"/>
    </row>
    <row r="1837" spans="1:18" s="118" customFormat="1" ht="18" customHeight="1" x14ac:dyDescent="0.2">
      <c r="A1837" s="476" t="str">
        <f t="shared" si="277"/>
        <v>24</v>
      </c>
      <c r="B1837" s="427">
        <v>45386</v>
      </c>
      <c r="C1837" s="426" t="s">
        <v>3</v>
      </c>
      <c r="D1837" s="428" t="s">
        <v>98</v>
      </c>
      <c r="E1837" s="429">
        <v>6</v>
      </c>
      <c r="F1837" s="471">
        <v>5</v>
      </c>
      <c r="G1837" s="470">
        <v>6</v>
      </c>
      <c r="H1837" s="481">
        <f t="shared" si="278"/>
        <v>24</v>
      </c>
      <c r="I1837" s="431">
        <f t="shared" si="279"/>
        <v>0</v>
      </c>
      <c r="J1837" s="431">
        <f t="shared" si="280"/>
        <v>19</v>
      </c>
      <c r="K1837" s="1099"/>
      <c r="L1837" s="1099"/>
      <c r="M1837" s="1782">
        <f t="shared" si="281"/>
        <v>20172</v>
      </c>
      <c r="N1837" s="433">
        <f t="shared" si="282"/>
        <v>20148</v>
      </c>
      <c r="O1837" s="427">
        <f t="shared" si="283"/>
        <v>45386</v>
      </c>
      <c r="Q1837" s="1563"/>
      <c r="R1837" s="554"/>
    </row>
    <row r="1838" spans="1:18" s="118" customFormat="1" ht="18" customHeight="1" x14ac:dyDescent="0.2">
      <c r="A1838" s="476" t="str">
        <f t="shared" si="277"/>
        <v>24</v>
      </c>
      <c r="B1838" s="427">
        <v>45387</v>
      </c>
      <c r="C1838" s="426" t="s">
        <v>4</v>
      </c>
      <c r="D1838" s="428" t="s">
        <v>98</v>
      </c>
      <c r="E1838" s="429">
        <v>6</v>
      </c>
      <c r="F1838" s="471">
        <v>5</v>
      </c>
      <c r="G1838" s="470">
        <v>6</v>
      </c>
      <c r="H1838" s="481">
        <f t="shared" si="278"/>
        <v>23</v>
      </c>
      <c r="I1838" s="431">
        <f t="shared" si="279"/>
        <v>0</v>
      </c>
      <c r="J1838" s="431">
        <f t="shared" si="280"/>
        <v>18</v>
      </c>
      <c r="K1838" s="1099"/>
      <c r="L1838" s="1099"/>
      <c r="M1838" s="1782">
        <f t="shared" si="281"/>
        <v>20177</v>
      </c>
      <c r="N1838" s="433">
        <f t="shared" si="282"/>
        <v>20154</v>
      </c>
      <c r="O1838" s="427">
        <f t="shared" si="283"/>
        <v>45387</v>
      </c>
      <c r="Q1838" s="1563"/>
      <c r="R1838" s="554"/>
    </row>
    <row r="1839" spans="1:18" s="118" customFormat="1" ht="18" customHeight="1" x14ac:dyDescent="0.2">
      <c r="A1839" s="747" t="str">
        <f t="shared" si="277"/>
        <v>24</v>
      </c>
      <c r="B1839" s="748">
        <v>45388</v>
      </c>
      <c r="C1839" s="749" t="s">
        <v>5</v>
      </c>
      <c r="D1839" s="732" t="s">
        <v>99</v>
      </c>
      <c r="E1839" s="1095"/>
      <c r="F1839" s="1096"/>
      <c r="G1839" s="1095"/>
      <c r="H1839" s="1097">
        <f t="shared" si="278"/>
        <v>23</v>
      </c>
      <c r="I1839" s="1098">
        <f t="shared" si="279"/>
        <v>0</v>
      </c>
      <c r="J1839" s="1098">
        <f t="shared" si="280"/>
        <v>23</v>
      </c>
      <c r="K1839" s="1100"/>
      <c r="L1839" s="1100"/>
      <c r="M1839" s="1787">
        <f t="shared" si="281"/>
        <v>20177</v>
      </c>
      <c r="N1839" s="739">
        <f t="shared" si="282"/>
        <v>20154</v>
      </c>
      <c r="O1839" s="427">
        <f t="shared" si="283"/>
        <v>45388</v>
      </c>
      <c r="Q1839" s="1563"/>
      <c r="R1839" s="554"/>
    </row>
    <row r="1840" spans="1:18" s="118" customFormat="1" ht="18" customHeight="1" x14ac:dyDescent="0.2">
      <c r="A1840" s="747" t="str">
        <f t="shared" si="277"/>
        <v>24</v>
      </c>
      <c r="B1840" s="748">
        <v>45389</v>
      </c>
      <c r="C1840" s="749" t="s">
        <v>100</v>
      </c>
      <c r="D1840" s="732" t="s">
        <v>99</v>
      </c>
      <c r="E1840" s="1095"/>
      <c r="F1840" s="1096"/>
      <c r="G1840" s="1095"/>
      <c r="H1840" s="1097">
        <f t="shared" si="278"/>
        <v>23</v>
      </c>
      <c r="I1840" s="1098">
        <f t="shared" si="279"/>
        <v>0</v>
      </c>
      <c r="J1840" s="1098">
        <f t="shared" si="280"/>
        <v>23</v>
      </c>
      <c r="K1840" s="1100"/>
      <c r="L1840" s="1100"/>
      <c r="M1840" s="1787">
        <f t="shared" si="281"/>
        <v>20177</v>
      </c>
      <c r="N1840" s="739">
        <f t="shared" si="282"/>
        <v>20154</v>
      </c>
      <c r="O1840" s="427">
        <f t="shared" si="283"/>
        <v>45389</v>
      </c>
      <c r="Q1840" s="1563"/>
      <c r="R1840" s="554"/>
    </row>
    <row r="1841" spans="1:18" s="118" customFormat="1" ht="18" customHeight="1" x14ac:dyDescent="0.2">
      <c r="A1841" s="476" t="str">
        <f t="shared" si="277"/>
        <v>24</v>
      </c>
      <c r="B1841" s="427">
        <v>45390</v>
      </c>
      <c r="C1841" s="426" t="s">
        <v>0</v>
      </c>
      <c r="D1841" s="428" t="s">
        <v>98</v>
      </c>
      <c r="E1841" s="429">
        <v>6</v>
      </c>
      <c r="F1841" s="471">
        <v>5</v>
      </c>
      <c r="G1841" s="470">
        <v>6</v>
      </c>
      <c r="H1841" s="481">
        <f t="shared" si="278"/>
        <v>22</v>
      </c>
      <c r="I1841" s="431">
        <f t="shared" si="279"/>
        <v>0</v>
      </c>
      <c r="J1841" s="431">
        <f t="shared" si="280"/>
        <v>17</v>
      </c>
      <c r="K1841" s="1099"/>
      <c r="L1841" s="1099"/>
      <c r="M1841" s="1782">
        <f t="shared" si="281"/>
        <v>20182</v>
      </c>
      <c r="N1841" s="433">
        <f t="shared" si="282"/>
        <v>20160</v>
      </c>
      <c r="O1841" s="427">
        <f t="shared" si="283"/>
        <v>45390</v>
      </c>
      <c r="Q1841" s="1563"/>
      <c r="R1841" s="554"/>
    </row>
    <row r="1842" spans="1:18" s="118" customFormat="1" ht="18" customHeight="1" x14ac:dyDescent="0.2">
      <c r="A1842" s="476" t="str">
        <f t="shared" si="277"/>
        <v>24</v>
      </c>
      <c r="B1842" s="427">
        <v>45391</v>
      </c>
      <c r="C1842" s="426" t="s">
        <v>1</v>
      </c>
      <c r="D1842" s="428" t="s">
        <v>98</v>
      </c>
      <c r="E1842" s="429">
        <v>7</v>
      </c>
      <c r="F1842" s="471">
        <v>5</v>
      </c>
      <c r="G1842" s="470">
        <v>7</v>
      </c>
      <c r="H1842" s="481">
        <f t="shared" si="278"/>
        <v>20</v>
      </c>
      <c r="I1842" s="431">
        <f t="shared" si="279"/>
        <v>0</v>
      </c>
      <c r="J1842" s="431">
        <f t="shared" si="280"/>
        <v>15</v>
      </c>
      <c r="K1842" s="1099"/>
      <c r="L1842" s="1099"/>
      <c r="M1842" s="1782">
        <f t="shared" si="281"/>
        <v>20187</v>
      </c>
      <c r="N1842" s="433">
        <f t="shared" si="282"/>
        <v>20167</v>
      </c>
      <c r="O1842" s="427">
        <f t="shared" si="283"/>
        <v>45391</v>
      </c>
      <c r="Q1842" s="1563"/>
      <c r="R1842" s="554"/>
    </row>
    <row r="1843" spans="1:18" s="118" customFormat="1" ht="18" customHeight="1" x14ac:dyDescent="0.2">
      <c r="A1843" s="476" t="str">
        <f t="shared" si="277"/>
        <v>24</v>
      </c>
      <c r="B1843" s="427">
        <v>45392</v>
      </c>
      <c r="C1843" s="426" t="s">
        <v>2</v>
      </c>
      <c r="D1843" s="428" t="s">
        <v>98</v>
      </c>
      <c r="E1843" s="429">
        <v>7</v>
      </c>
      <c r="F1843" s="471">
        <v>5</v>
      </c>
      <c r="G1843" s="470">
        <v>7</v>
      </c>
      <c r="H1843" s="481">
        <f t="shared" si="278"/>
        <v>18</v>
      </c>
      <c r="I1843" s="431">
        <f t="shared" si="279"/>
        <v>0</v>
      </c>
      <c r="J1843" s="431">
        <f t="shared" si="280"/>
        <v>13</v>
      </c>
      <c r="K1843" s="1099"/>
      <c r="L1843" s="1099"/>
      <c r="M1843" s="1782">
        <f t="shared" si="281"/>
        <v>20192</v>
      </c>
      <c r="N1843" s="433">
        <f t="shared" si="282"/>
        <v>20174</v>
      </c>
      <c r="O1843" s="427">
        <f t="shared" si="283"/>
        <v>45392</v>
      </c>
      <c r="Q1843" s="1563"/>
      <c r="R1843" s="554"/>
    </row>
    <row r="1844" spans="1:18" s="118" customFormat="1" ht="18" customHeight="1" x14ac:dyDescent="0.2">
      <c r="A1844" s="476" t="str">
        <f t="shared" si="277"/>
        <v>24</v>
      </c>
      <c r="B1844" s="427">
        <v>45393</v>
      </c>
      <c r="C1844" s="426" t="s">
        <v>3</v>
      </c>
      <c r="D1844" s="428" t="s">
        <v>98</v>
      </c>
      <c r="E1844" s="429">
        <v>7</v>
      </c>
      <c r="F1844" s="471">
        <v>6</v>
      </c>
      <c r="G1844" s="470">
        <v>7</v>
      </c>
      <c r="H1844" s="481">
        <f t="shared" si="278"/>
        <v>17</v>
      </c>
      <c r="I1844" s="431">
        <f t="shared" si="279"/>
        <v>0</v>
      </c>
      <c r="J1844" s="431">
        <f t="shared" si="280"/>
        <v>11</v>
      </c>
      <c r="K1844" s="1099"/>
      <c r="L1844" s="1099"/>
      <c r="M1844" s="1782">
        <f t="shared" si="281"/>
        <v>20198</v>
      </c>
      <c r="N1844" s="433">
        <f t="shared" si="282"/>
        <v>20181</v>
      </c>
      <c r="O1844" s="427">
        <f t="shared" si="283"/>
        <v>45393</v>
      </c>
      <c r="Q1844" s="1563"/>
      <c r="R1844" s="554"/>
    </row>
    <row r="1845" spans="1:18" s="118" customFormat="1" ht="18" customHeight="1" x14ac:dyDescent="0.2">
      <c r="A1845" s="476" t="str">
        <f t="shared" si="277"/>
        <v>24</v>
      </c>
      <c r="B1845" s="427">
        <v>45394</v>
      </c>
      <c r="C1845" s="426" t="s">
        <v>4</v>
      </c>
      <c r="D1845" s="428" t="s">
        <v>98</v>
      </c>
      <c r="E1845" s="429">
        <v>6</v>
      </c>
      <c r="F1845" s="471">
        <v>6</v>
      </c>
      <c r="G1845" s="470">
        <v>6</v>
      </c>
      <c r="H1845" s="481">
        <f t="shared" si="278"/>
        <v>17</v>
      </c>
      <c r="I1845" s="431">
        <f t="shared" si="279"/>
        <v>0</v>
      </c>
      <c r="J1845" s="431">
        <f t="shared" si="280"/>
        <v>11</v>
      </c>
      <c r="K1845" s="1099"/>
      <c r="L1845" s="1099"/>
      <c r="M1845" s="1782">
        <f t="shared" si="281"/>
        <v>20204</v>
      </c>
      <c r="N1845" s="433">
        <f t="shared" si="282"/>
        <v>20187</v>
      </c>
      <c r="O1845" s="427">
        <f t="shared" si="283"/>
        <v>45394</v>
      </c>
      <c r="Q1845" s="1563"/>
      <c r="R1845" s="554"/>
    </row>
    <row r="1846" spans="1:18" s="118" customFormat="1" ht="18" customHeight="1" x14ac:dyDescent="0.2">
      <c r="A1846" s="468" t="str">
        <f t="shared" si="277"/>
        <v>24</v>
      </c>
      <c r="B1846" s="435">
        <v>45395</v>
      </c>
      <c r="C1846" s="469" t="s">
        <v>5</v>
      </c>
      <c r="D1846" s="459" t="s">
        <v>99</v>
      </c>
      <c r="E1846" s="470"/>
      <c r="F1846" s="471"/>
      <c r="G1846" s="470"/>
      <c r="H1846" s="481">
        <f t="shared" si="278"/>
        <v>17</v>
      </c>
      <c r="I1846" s="563">
        <f t="shared" si="279"/>
        <v>0</v>
      </c>
      <c r="J1846" s="563">
        <f t="shared" si="280"/>
        <v>17</v>
      </c>
      <c r="K1846" s="1101"/>
      <c r="L1846" s="1101"/>
      <c r="M1846" s="1781">
        <f t="shared" si="281"/>
        <v>20204</v>
      </c>
      <c r="N1846" s="475">
        <f t="shared" si="282"/>
        <v>20187</v>
      </c>
      <c r="O1846" s="427">
        <f t="shared" si="283"/>
        <v>45395</v>
      </c>
      <c r="Q1846" s="1563"/>
      <c r="R1846" s="554"/>
    </row>
    <row r="1847" spans="1:18" s="118" customFormat="1" ht="18" customHeight="1" x14ac:dyDescent="0.2">
      <c r="A1847" s="468" t="str">
        <f t="shared" si="277"/>
        <v>24</v>
      </c>
      <c r="B1847" s="435">
        <v>45396</v>
      </c>
      <c r="C1847" s="469" t="s">
        <v>100</v>
      </c>
      <c r="D1847" s="459" t="s">
        <v>99</v>
      </c>
      <c r="E1847" s="470"/>
      <c r="F1847" s="471"/>
      <c r="G1847" s="470"/>
      <c r="H1847" s="481">
        <f t="shared" si="278"/>
        <v>17</v>
      </c>
      <c r="I1847" s="563">
        <f t="shared" si="279"/>
        <v>0</v>
      </c>
      <c r="J1847" s="563">
        <f t="shared" si="280"/>
        <v>17</v>
      </c>
      <c r="K1847" s="1101"/>
      <c r="L1847" s="1101"/>
      <c r="M1847" s="1781">
        <f t="shared" si="281"/>
        <v>20204</v>
      </c>
      <c r="N1847" s="475">
        <f t="shared" si="282"/>
        <v>20187</v>
      </c>
      <c r="O1847" s="427">
        <f t="shared" si="283"/>
        <v>45396</v>
      </c>
      <c r="Q1847" s="1563"/>
      <c r="R1847" s="554"/>
    </row>
    <row r="1848" spans="1:18" s="118" customFormat="1" ht="18" customHeight="1" x14ac:dyDescent="0.2">
      <c r="A1848" s="476" t="str">
        <f t="shared" si="277"/>
        <v>24</v>
      </c>
      <c r="B1848" s="427">
        <v>45397</v>
      </c>
      <c r="C1848" s="426" t="s">
        <v>0</v>
      </c>
      <c r="D1848" s="428" t="s">
        <v>98</v>
      </c>
      <c r="E1848" s="429">
        <v>7</v>
      </c>
      <c r="F1848" s="471">
        <v>6</v>
      </c>
      <c r="G1848" s="470">
        <v>7</v>
      </c>
      <c r="H1848" s="481">
        <f t="shared" si="278"/>
        <v>16</v>
      </c>
      <c r="I1848" s="431">
        <f t="shared" si="279"/>
        <v>0</v>
      </c>
      <c r="J1848" s="431">
        <f t="shared" si="280"/>
        <v>10</v>
      </c>
      <c r="K1848" s="1099"/>
      <c r="L1848" s="1099"/>
      <c r="M1848" s="1782">
        <f t="shared" si="281"/>
        <v>20210</v>
      </c>
      <c r="N1848" s="433">
        <f t="shared" si="282"/>
        <v>20194</v>
      </c>
      <c r="O1848" s="427">
        <f t="shared" si="283"/>
        <v>45397</v>
      </c>
      <c r="Q1848" s="1563"/>
      <c r="R1848" s="554"/>
    </row>
    <row r="1849" spans="1:18" s="118" customFormat="1" ht="18" customHeight="1" x14ac:dyDescent="0.2">
      <c r="A1849" s="476" t="str">
        <f t="shared" si="277"/>
        <v>24</v>
      </c>
      <c r="B1849" s="427">
        <v>45398</v>
      </c>
      <c r="C1849" s="426" t="s">
        <v>1</v>
      </c>
      <c r="D1849" s="428" t="s">
        <v>98</v>
      </c>
      <c r="E1849" s="429">
        <v>7</v>
      </c>
      <c r="F1849" s="471">
        <v>6</v>
      </c>
      <c r="G1849" s="470">
        <v>7</v>
      </c>
      <c r="H1849" s="481">
        <f t="shared" si="278"/>
        <v>15</v>
      </c>
      <c r="I1849" s="431">
        <f t="shared" si="279"/>
        <v>0</v>
      </c>
      <c r="J1849" s="431">
        <f t="shared" si="280"/>
        <v>9</v>
      </c>
      <c r="K1849" s="1099"/>
      <c r="L1849" s="1099"/>
      <c r="M1849" s="1782">
        <f t="shared" si="281"/>
        <v>20216</v>
      </c>
      <c r="N1849" s="433">
        <f t="shared" si="282"/>
        <v>20201</v>
      </c>
      <c r="O1849" s="427">
        <f t="shared" si="283"/>
        <v>45398</v>
      </c>
      <c r="Q1849" s="1563"/>
      <c r="R1849" s="554"/>
    </row>
    <row r="1850" spans="1:18" s="118" customFormat="1" ht="18" customHeight="1" x14ac:dyDescent="0.2">
      <c r="A1850" s="476" t="str">
        <f t="shared" si="277"/>
        <v>24</v>
      </c>
      <c r="B1850" s="427">
        <v>45399</v>
      </c>
      <c r="C1850" s="426" t="s">
        <v>2</v>
      </c>
      <c r="D1850" s="428" t="s">
        <v>98</v>
      </c>
      <c r="E1850" s="429">
        <v>7</v>
      </c>
      <c r="F1850" s="471">
        <v>6</v>
      </c>
      <c r="G1850" s="470">
        <v>7</v>
      </c>
      <c r="H1850" s="481">
        <f t="shared" si="278"/>
        <v>14</v>
      </c>
      <c r="I1850" s="431">
        <f t="shared" si="279"/>
        <v>0</v>
      </c>
      <c r="J1850" s="431">
        <f t="shared" si="280"/>
        <v>8</v>
      </c>
      <c r="K1850" s="1099"/>
      <c r="L1850" s="1099"/>
      <c r="M1850" s="1782">
        <f t="shared" si="281"/>
        <v>20222</v>
      </c>
      <c r="N1850" s="433">
        <f t="shared" si="282"/>
        <v>20208</v>
      </c>
      <c r="O1850" s="427">
        <f t="shared" si="283"/>
        <v>45399</v>
      </c>
      <c r="Q1850" s="1563"/>
      <c r="R1850" s="554"/>
    </row>
    <row r="1851" spans="1:18" s="118" customFormat="1" ht="18" customHeight="1" x14ac:dyDescent="0.2">
      <c r="A1851" s="476" t="str">
        <f t="shared" si="277"/>
        <v>24</v>
      </c>
      <c r="B1851" s="427">
        <v>45400</v>
      </c>
      <c r="C1851" s="426" t="s">
        <v>3</v>
      </c>
      <c r="D1851" s="428" t="s">
        <v>98</v>
      </c>
      <c r="E1851" s="429">
        <v>8</v>
      </c>
      <c r="F1851" s="471">
        <v>6</v>
      </c>
      <c r="G1851" s="470">
        <v>8</v>
      </c>
      <c r="H1851" s="481">
        <f t="shared" si="278"/>
        <v>12</v>
      </c>
      <c r="I1851" s="431">
        <f t="shared" si="279"/>
        <v>0</v>
      </c>
      <c r="J1851" s="431">
        <f t="shared" si="280"/>
        <v>6</v>
      </c>
      <c r="K1851" s="1099"/>
      <c r="L1851" s="1099"/>
      <c r="M1851" s="1782">
        <f t="shared" si="281"/>
        <v>20228</v>
      </c>
      <c r="N1851" s="433">
        <f t="shared" si="282"/>
        <v>20216</v>
      </c>
      <c r="O1851" s="427">
        <f t="shared" si="283"/>
        <v>45400</v>
      </c>
      <c r="Q1851" s="1563"/>
      <c r="R1851" s="554"/>
    </row>
    <row r="1852" spans="1:18" s="118" customFormat="1" ht="18" customHeight="1" x14ac:dyDescent="0.2">
      <c r="A1852" s="476" t="str">
        <f t="shared" si="277"/>
        <v>24</v>
      </c>
      <c r="B1852" s="427">
        <v>45401</v>
      </c>
      <c r="C1852" s="426" t="s">
        <v>4</v>
      </c>
      <c r="D1852" s="428" t="s">
        <v>98</v>
      </c>
      <c r="E1852" s="429">
        <v>8</v>
      </c>
      <c r="F1852" s="471">
        <v>6</v>
      </c>
      <c r="G1852" s="470">
        <v>8</v>
      </c>
      <c r="H1852" s="481">
        <f t="shared" si="278"/>
        <v>10</v>
      </c>
      <c r="I1852" s="431">
        <f t="shared" si="279"/>
        <v>0</v>
      </c>
      <c r="J1852" s="431">
        <f t="shared" si="280"/>
        <v>4</v>
      </c>
      <c r="K1852" s="1099"/>
      <c r="L1852" s="1099"/>
      <c r="M1852" s="1782">
        <f t="shared" si="281"/>
        <v>20234</v>
      </c>
      <c r="N1852" s="433">
        <f t="shared" si="282"/>
        <v>20224</v>
      </c>
      <c r="O1852" s="427">
        <f t="shared" si="283"/>
        <v>45401</v>
      </c>
      <c r="Q1852" s="1563"/>
      <c r="R1852" s="554"/>
    </row>
    <row r="1853" spans="1:18" s="118" customFormat="1" ht="18" customHeight="1" x14ac:dyDescent="0.2">
      <c r="A1853" s="747" t="str">
        <f t="shared" si="277"/>
        <v>24</v>
      </c>
      <c r="B1853" s="748">
        <v>45402</v>
      </c>
      <c r="C1853" s="749" t="s">
        <v>5</v>
      </c>
      <c r="D1853" s="732" t="s">
        <v>99</v>
      </c>
      <c r="E1853" s="1095"/>
      <c r="F1853" s="1096"/>
      <c r="G1853" s="1095"/>
      <c r="H1853" s="1097">
        <f t="shared" si="278"/>
        <v>10</v>
      </c>
      <c r="I1853" s="1098">
        <f t="shared" si="279"/>
        <v>0</v>
      </c>
      <c r="J1853" s="1098">
        <f t="shared" si="280"/>
        <v>10</v>
      </c>
      <c r="K1853" s="1100"/>
      <c r="L1853" s="1100"/>
      <c r="M1853" s="1787">
        <f t="shared" si="281"/>
        <v>20234</v>
      </c>
      <c r="N1853" s="739">
        <f t="shared" si="282"/>
        <v>20224</v>
      </c>
      <c r="O1853" s="427">
        <f t="shared" si="283"/>
        <v>45402</v>
      </c>
      <c r="Q1853" s="1563"/>
      <c r="R1853" s="554"/>
    </row>
    <row r="1854" spans="1:18" s="118" customFormat="1" ht="18" customHeight="1" x14ac:dyDescent="0.2">
      <c r="A1854" s="747" t="str">
        <f t="shared" si="277"/>
        <v>24</v>
      </c>
      <c r="B1854" s="748">
        <v>45403</v>
      </c>
      <c r="C1854" s="749" t="s">
        <v>100</v>
      </c>
      <c r="D1854" s="732" t="s">
        <v>99</v>
      </c>
      <c r="E1854" s="1095"/>
      <c r="F1854" s="1096"/>
      <c r="G1854" s="1095"/>
      <c r="H1854" s="1097">
        <f t="shared" si="278"/>
        <v>10</v>
      </c>
      <c r="I1854" s="1098">
        <f t="shared" si="279"/>
        <v>0</v>
      </c>
      <c r="J1854" s="1098">
        <f t="shared" si="280"/>
        <v>10</v>
      </c>
      <c r="K1854" s="1100"/>
      <c r="L1854" s="1100"/>
      <c r="M1854" s="1787">
        <f t="shared" si="281"/>
        <v>20234</v>
      </c>
      <c r="N1854" s="739">
        <f t="shared" si="282"/>
        <v>20224</v>
      </c>
      <c r="O1854" s="427">
        <f t="shared" si="283"/>
        <v>45403</v>
      </c>
      <c r="Q1854" s="1563"/>
      <c r="R1854" s="554"/>
    </row>
    <row r="1855" spans="1:18" s="118" customFormat="1" ht="18" customHeight="1" x14ac:dyDescent="0.2">
      <c r="A1855" s="476" t="str">
        <f t="shared" si="277"/>
        <v>24</v>
      </c>
      <c r="B1855" s="427">
        <v>45404</v>
      </c>
      <c r="C1855" s="426" t="s">
        <v>0</v>
      </c>
      <c r="D1855" s="428" t="s">
        <v>98</v>
      </c>
      <c r="E1855" s="429">
        <v>8</v>
      </c>
      <c r="F1855" s="471">
        <v>6</v>
      </c>
      <c r="G1855" s="470">
        <v>8</v>
      </c>
      <c r="H1855" s="481">
        <f t="shared" si="278"/>
        <v>8</v>
      </c>
      <c r="I1855" s="431">
        <f t="shared" si="279"/>
        <v>0</v>
      </c>
      <c r="J1855" s="431">
        <f t="shared" si="280"/>
        <v>2</v>
      </c>
      <c r="K1855" s="1099"/>
      <c r="L1855" s="1099"/>
      <c r="M1855" s="1782">
        <f t="shared" si="281"/>
        <v>20240</v>
      </c>
      <c r="N1855" s="433">
        <f t="shared" si="282"/>
        <v>20232</v>
      </c>
      <c r="O1855" s="427">
        <f t="shared" si="283"/>
        <v>45404</v>
      </c>
      <c r="Q1855" s="1563"/>
      <c r="R1855" s="554"/>
    </row>
    <row r="1856" spans="1:18" s="118" customFormat="1" ht="18" customHeight="1" x14ac:dyDescent="0.2">
      <c r="A1856" s="476" t="str">
        <f t="shared" si="277"/>
        <v>24</v>
      </c>
      <c r="B1856" s="427">
        <v>45405</v>
      </c>
      <c r="C1856" s="426" t="s">
        <v>1</v>
      </c>
      <c r="D1856" s="428" t="s">
        <v>98</v>
      </c>
      <c r="E1856" s="429">
        <v>7</v>
      </c>
      <c r="F1856" s="471">
        <v>6</v>
      </c>
      <c r="G1856" s="470">
        <v>7</v>
      </c>
      <c r="H1856" s="481">
        <f t="shared" si="278"/>
        <v>7</v>
      </c>
      <c r="I1856" s="431">
        <f t="shared" si="279"/>
        <v>0</v>
      </c>
      <c r="J1856" s="431">
        <f t="shared" si="280"/>
        <v>1</v>
      </c>
      <c r="K1856" s="1099"/>
      <c r="L1856" s="1099"/>
      <c r="M1856" s="1782">
        <f t="shared" si="281"/>
        <v>20246</v>
      </c>
      <c r="N1856" s="433">
        <f t="shared" si="282"/>
        <v>20239</v>
      </c>
      <c r="O1856" s="427">
        <f t="shared" si="283"/>
        <v>45405</v>
      </c>
      <c r="Q1856" s="1563"/>
      <c r="R1856" s="554"/>
    </row>
    <row r="1857" spans="1:18" s="118" customFormat="1" ht="18" customHeight="1" x14ac:dyDescent="0.2">
      <c r="A1857" s="476" t="str">
        <f t="shared" si="277"/>
        <v>24</v>
      </c>
      <c r="B1857" s="427">
        <v>45406</v>
      </c>
      <c r="C1857" s="426" t="s">
        <v>2</v>
      </c>
      <c r="D1857" s="428" t="s">
        <v>98</v>
      </c>
      <c r="E1857" s="429">
        <v>7</v>
      </c>
      <c r="F1857" s="471">
        <v>3</v>
      </c>
      <c r="G1857" s="470">
        <v>7</v>
      </c>
      <c r="H1857" s="481">
        <f t="shared" si="278"/>
        <v>3</v>
      </c>
      <c r="I1857" s="431">
        <f t="shared" si="279"/>
        <v>0</v>
      </c>
      <c r="J1857" s="431">
        <f t="shared" si="280"/>
        <v>0</v>
      </c>
      <c r="K1857" s="1099"/>
      <c r="L1857" s="1099"/>
      <c r="M1857" s="1782">
        <f t="shared" si="281"/>
        <v>20249</v>
      </c>
      <c r="N1857" s="433">
        <f t="shared" si="282"/>
        <v>20246</v>
      </c>
      <c r="O1857" s="427">
        <f t="shared" si="283"/>
        <v>45406</v>
      </c>
      <c r="Q1857" s="1563"/>
      <c r="R1857" s="554"/>
    </row>
    <row r="1858" spans="1:18" s="118" customFormat="1" ht="18" customHeight="1" x14ac:dyDescent="0.2">
      <c r="A1858" s="476" t="str">
        <f t="shared" si="277"/>
        <v>24</v>
      </c>
      <c r="B1858" s="427">
        <v>45407</v>
      </c>
      <c r="C1858" s="426" t="s">
        <v>3</v>
      </c>
      <c r="D1858" s="428" t="s">
        <v>98</v>
      </c>
      <c r="E1858" s="429">
        <v>0</v>
      </c>
      <c r="F1858" s="471">
        <v>3</v>
      </c>
      <c r="G1858" s="470">
        <v>0</v>
      </c>
      <c r="H1858" s="481">
        <f t="shared" si="278"/>
        <v>6</v>
      </c>
      <c r="I1858" s="431">
        <f t="shared" si="279"/>
        <v>0</v>
      </c>
      <c r="J1858" s="431">
        <f t="shared" si="280"/>
        <v>3</v>
      </c>
      <c r="K1858" s="1099"/>
      <c r="L1858" s="1099"/>
      <c r="M1858" s="1782">
        <f t="shared" si="281"/>
        <v>20252</v>
      </c>
      <c r="N1858" s="433">
        <f t="shared" si="282"/>
        <v>20246</v>
      </c>
      <c r="O1858" s="427">
        <f t="shared" si="283"/>
        <v>45407</v>
      </c>
      <c r="Q1858" s="1563"/>
      <c r="R1858" s="554"/>
    </row>
    <row r="1859" spans="1:18" s="118" customFormat="1" ht="18" customHeight="1" x14ac:dyDescent="0.2">
      <c r="A1859" s="476" t="str">
        <f t="shared" si="277"/>
        <v>24</v>
      </c>
      <c r="B1859" s="427">
        <v>45408</v>
      </c>
      <c r="C1859" s="426" t="s">
        <v>4</v>
      </c>
      <c r="D1859" s="428" t="s">
        <v>98</v>
      </c>
      <c r="E1859" s="429">
        <v>0</v>
      </c>
      <c r="F1859" s="471">
        <v>3</v>
      </c>
      <c r="G1859" s="470">
        <v>0</v>
      </c>
      <c r="H1859" s="481">
        <f t="shared" si="278"/>
        <v>9</v>
      </c>
      <c r="I1859" s="431">
        <f t="shared" si="279"/>
        <v>0</v>
      </c>
      <c r="J1859" s="431">
        <f t="shared" si="280"/>
        <v>6</v>
      </c>
      <c r="K1859" s="1099"/>
      <c r="L1859" s="1099"/>
      <c r="M1859" s="1782">
        <f t="shared" si="281"/>
        <v>20255</v>
      </c>
      <c r="N1859" s="433">
        <f t="shared" si="282"/>
        <v>20246</v>
      </c>
      <c r="O1859" s="427">
        <f t="shared" si="283"/>
        <v>45408</v>
      </c>
      <c r="Q1859" s="1563"/>
      <c r="R1859" s="554"/>
    </row>
    <row r="1860" spans="1:18" s="118" customFormat="1" ht="18" customHeight="1" x14ac:dyDescent="0.2">
      <c r="A1860" s="747" t="str">
        <f t="shared" si="277"/>
        <v>24</v>
      </c>
      <c r="B1860" s="748">
        <v>45409</v>
      </c>
      <c r="C1860" s="749" t="s">
        <v>5</v>
      </c>
      <c r="D1860" s="732" t="s">
        <v>99</v>
      </c>
      <c r="E1860" s="1095"/>
      <c r="F1860" s="1096"/>
      <c r="G1860" s="1095"/>
      <c r="H1860" s="1097">
        <f t="shared" si="278"/>
        <v>9</v>
      </c>
      <c r="I1860" s="1098">
        <f t="shared" si="279"/>
        <v>0</v>
      </c>
      <c r="J1860" s="1098">
        <f t="shared" si="280"/>
        <v>9</v>
      </c>
      <c r="K1860" s="1100"/>
      <c r="L1860" s="1100"/>
      <c r="M1860" s="1787">
        <f t="shared" si="281"/>
        <v>20255</v>
      </c>
      <c r="N1860" s="739">
        <f t="shared" si="282"/>
        <v>20246</v>
      </c>
      <c r="O1860" s="427">
        <f t="shared" si="283"/>
        <v>45409</v>
      </c>
      <c r="Q1860" s="1563"/>
      <c r="R1860" s="554"/>
    </row>
    <row r="1861" spans="1:18" s="118" customFormat="1" ht="18" customHeight="1" x14ac:dyDescent="0.2">
      <c r="A1861" s="747" t="str">
        <f t="shared" si="277"/>
        <v>24</v>
      </c>
      <c r="B1861" s="748">
        <v>45410</v>
      </c>
      <c r="C1861" s="749" t="s">
        <v>100</v>
      </c>
      <c r="D1861" s="732" t="s">
        <v>99</v>
      </c>
      <c r="E1861" s="1095"/>
      <c r="F1861" s="1096"/>
      <c r="G1861" s="1095"/>
      <c r="H1861" s="1097">
        <f t="shared" si="278"/>
        <v>9</v>
      </c>
      <c r="I1861" s="1098">
        <f t="shared" si="279"/>
        <v>0</v>
      </c>
      <c r="J1861" s="1098">
        <f t="shared" si="280"/>
        <v>9</v>
      </c>
      <c r="K1861" s="1100"/>
      <c r="L1861" s="1100"/>
      <c r="M1861" s="1787">
        <f t="shared" si="281"/>
        <v>20255</v>
      </c>
      <c r="N1861" s="739">
        <f t="shared" si="282"/>
        <v>20246</v>
      </c>
      <c r="O1861" s="427">
        <f t="shared" si="283"/>
        <v>45410</v>
      </c>
      <c r="Q1861" s="1563"/>
      <c r="R1861" s="554"/>
    </row>
    <row r="1862" spans="1:18" s="118" customFormat="1" ht="18" customHeight="1" x14ac:dyDescent="0.2">
      <c r="A1862" s="747" t="str">
        <f t="shared" si="277"/>
        <v>24</v>
      </c>
      <c r="B1862" s="748">
        <v>45411</v>
      </c>
      <c r="C1862" s="749" t="s">
        <v>0</v>
      </c>
      <c r="D1862" s="732" t="s">
        <v>99</v>
      </c>
      <c r="E1862" s="1095"/>
      <c r="F1862" s="1096"/>
      <c r="G1862" s="1095"/>
      <c r="H1862" s="1097">
        <f t="shared" si="278"/>
        <v>9</v>
      </c>
      <c r="I1862" s="1098">
        <f t="shared" si="279"/>
        <v>0</v>
      </c>
      <c r="J1862" s="1098">
        <f t="shared" si="280"/>
        <v>9</v>
      </c>
      <c r="K1862" s="1100"/>
      <c r="L1862" s="1100"/>
      <c r="M1862" s="1787">
        <f t="shared" si="281"/>
        <v>20255</v>
      </c>
      <c r="N1862" s="739">
        <f t="shared" si="282"/>
        <v>20246</v>
      </c>
      <c r="O1862" s="427">
        <f t="shared" si="283"/>
        <v>45411</v>
      </c>
      <c r="Q1862" s="1563"/>
      <c r="R1862" s="554"/>
    </row>
    <row r="1863" spans="1:18" s="118" customFormat="1" ht="18" customHeight="1" x14ac:dyDescent="0.2">
      <c r="A1863" s="476" t="str">
        <f t="shared" si="277"/>
        <v>24</v>
      </c>
      <c r="B1863" s="427">
        <v>45412</v>
      </c>
      <c r="C1863" s="426" t="s">
        <v>1</v>
      </c>
      <c r="D1863" s="428" t="s">
        <v>98</v>
      </c>
      <c r="E1863" s="429">
        <v>0</v>
      </c>
      <c r="F1863" s="471">
        <v>0</v>
      </c>
      <c r="G1863" s="470">
        <v>0</v>
      </c>
      <c r="H1863" s="481">
        <f t="shared" si="278"/>
        <v>9</v>
      </c>
      <c r="I1863" s="431">
        <f t="shared" si="279"/>
        <v>0</v>
      </c>
      <c r="J1863" s="431">
        <f t="shared" si="280"/>
        <v>9</v>
      </c>
      <c r="K1863" s="1638" t="s">
        <v>1631</v>
      </c>
      <c r="L1863" s="1638"/>
      <c r="M1863" s="1782">
        <f t="shared" si="281"/>
        <v>20255</v>
      </c>
      <c r="N1863" s="433">
        <f t="shared" si="282"/>
        <v>20246</v>
      </c>
      <c r="O1863" s="427">
        <f t="shared" si="283"/>
        <v>45412</v>
      </c>
      <c r="Q1863" s="1563"/>
      <c r="R1863" s="554"/>
    </row>
    <row r="1864" spans="1:18" s="118" customFormat="1" ht="18" customHeight="1" x14ac:dyDescent="0.2">
      <c r="A1864" s="476" t="str">
        <f t="shared" si="277"/>
        <v>24</v>
      </c>
      <c r="B1864" s="427">
        <v>45413</v>
      </c>
      <c r="C1864" s="426" t="s">
        <v>2</v>
      </c>
      <c r="D1864" s="428" t="s">
        <v>98</v>
      </c>
      <c r="E1864" s="429">
        <v>0</v>
      </c>
      <c r="F1864" s="471">
        <v>3</v>
      </c>
      <c r="G1864" s="470">
        <v>0</v>
      </c>
      <c r="H1864" s="481">
        <f t="shared" si="278"/>
        <v>12</v>
      </c>
      <c r="I1864" s="431">
        <f t="shared" si="279"/>
        <v>0</v>
      </c>
      <c r="J1864" s="431">
        <f t="shared" si="280"/>
        <v>9</v>
      </c>
      <c r="K1864" s="1638" t="s">
        <v>1627</v>
      </c>
      <c r="L1864" s="1638"/>
      <c r="M1864" s="1782">
        <f t="shared" si="281"/>
        <v>20258</v>
      </c>
      <c r="N1864" s="433">
        <f t="shared" si="282"/>
        <v>20246</v>
      </c>
      <c r="O1864" s="427">
        <f t="shared" si="283"/>
        <v>45413</v>
      </c>
      <c r="Q1864" s="1563"/>
      <c r="R1864" s="554"/>
    </row>
    <row r="1865" spans="1:18" s="118" customFormat="1" ht="18" customHeight="1" x14ac:dyDescent="0.2">
      <c r="A1865" s="476" t="str">
        <f t="shared" si="277"/>
        <v>24</v>
      </c>
      <c r="B1865" s="427">
        <v>45414</v>
      </c>
      <c r="C1865" s="426" t="s">
        <v>3</v>
      </c>
      <c r="D1865" s="428" t="s">
        <v>98</v>
      </c>
      <c r="E1865" s="429">
        <v>0</v>
      </c>
      <c r="F1865" s="471">
        <v>3</v>
      </c>
      <c r="G1865" s="470">
        <v>0</v>
      </c>
      <c r="H1865" s="481">
        <f t="shared" si="278"/>
        <v>15</v>
      </c>
      <c r="I1865" s="431">
        <f t="shared" si="279"/>
        <v>0</v>
      </c>
      <c r="J1865" s="431">
        <f t="shared" si="280"/>
        <v>12</v>
      </c>
      <c r="K1865" s="1638" t="s">
        <v>1627</v>
      </c>
      <c r="L1865" s="1638"/>
      <c r="M1865" s="1782">
        <f t="shared" si="281"/>
        <v>20261</v>
      </c>
      <c r="N1865" s="433">
        <f t="shared" si="282"/>
        <v>20246</v>
      </c>
      <c r="O1865" s="427">
        <f t="shared" si="283"/>
        <v>45414</v>
      </c>
      <c r="Q1865" s="1563"/>
      <c r="R1865" s="554"/>
    </row>
    <row r="1866" spans="1:18" s="118" customFormat="1" ht="18" customHeight="1" x14ac:dyDescent="0.2">
      <c r="A1866" s="468" t="str">
        <f t="shared" ref="A1866:A1894" si="284">TEXT(B1866,"YY")</f>
        <v>24</v>
      </c>
      <c r="B1866" s="435">
        <v>45415</v>
      </c>
      <c r="C1866" s="469" t="s">
        <v>4</v>
      </c>
      <c r="D1866" s="459" t="s">
        <v>99</v>
      </c>
      <c r="E1866" s="470"/>
      <c r="F1866" s="471"/>
      <c r="G1866" s="470"/>
      <c r="H1866" s="481">
        <f t="shared" ref="H1866:H1894" si="285">H1865+F1866-G1866</f>
        <v>15</v>
      </c>
      <c r="I1866" s="563">
        <f t="shared" ref="I1866:I1894" si="286">I1865+G1866-E1866</f>
        <v>0</v>
      </c>
      <c r="J1866" s="563">
        <f t="shared" ref="J1866:J1894" si="287">(G1866-H1865)*-1</f>
        <v>15</v>
      </c>
      <c r="K1866" s="1101"/>
      <c r="L1866" s="1101"/>
      <c r="M1866" s="1781">
        <f t="shared" ref="M1866:M1894" si="288">M1865+F1866</f>
        <v>20261</v>
      </c>
      <c r="N1866" s="475">
        <f t="shared" ref="N1866:N1894" si="289">N1865+G1866</f>
        <v>20246</v>
      </c>
      <c r="O1866" s="427">
        <f t="shared" ref="O1866:O1894" si="290">B1866</f>
        <v>45415</v>
      </c>
      <c r="Q1866" s="1563"/>
      <c r="R1866" s="554"/>
    </row>
    <row r="1867" spans="1:18" s="118" customFormat="1" ht="18" customHeight="1" x14ac:dyDescent="0.2">
      <c r="A1867" s="468" t="str">
        <f t="shared" si="284"/>
        <v>24</v>
      </c>
      <c r="B1867" s="435">
        <v>45416</v>
      </c>
      <c r="C1867" s="469" t="s">
        <v>5</v>
      </c>
      <c r="D1867" s="459" t="s">
        <v>99</v>
      </c>
      <c r="E1867" s="470"/>
      <c r="F1867" s="471"/>
      <c r="G1867" s="470"/>
      <c r="H1867" s="481">
        <f t="shared" si="285"/>
        <v>15</v>
      </c>
      <c r="I1867" s="563">
        <f t="shared" si="286"/>
        <v>0</v>
      </c>
      <c r="J1867" s="563">
        <f t="shared" si="287"/>
        <v>15</v>
      </c>
      <c r="K1867" s="1101"/>
      <c r="L1867" s="1101"/>
      <c r="M1867" s="1781">
        <f t="shared" si="288"/>
        <v>20261</v>
      </c>
      <c r="N1867" s="475">
        <f t="shared" si="289"/>
        <v>20246</v>
      </c>
      <c r="O1867" s="427">
        <f t="shared" si="290"/>
        <v>45416</v>
      </c>
      <c r="Q1867" s="1563"/>
      <c r="R1867" s="554"/>
    </row>
    <row r="1868" spans="1:18" s="118" customFormat="1" ht="18" customHeight="1" x14ac:dyDescent="0.2">
      <c r="A1868" s="468" t="str">
        <f t="shared" si="284"/>
        <v>24</v>
      </c>
      <c r="B1868" s="435">
        <v>45417</v>
      </c>
      <c r="C1868" s="469" t="s">
        <v>100</v>
      </c>
      <c r="D1868" s="459" t="s">
        <v>99</v>
      </c>
      <c r="E1868" s="470"/>
      <c r="F1868" s="471"/>
      <c r="G1868" s="470"/>
      <c r="H1868" s="481">
        <f t="shared" si="285"/>
        <v>15</v>
      </c>
      <c r="I1868" s="563">
        <f t="shared" si="286"/>
        <v>0</v>
      </c>
      <c r="J1868" s="563">
        <f t="shared" si="287"/>
        <v>15</v>
      </c>
      <c r="K1868" s="1101"/>
      <c r="L1868" s="1101"/>
      <c r="M1868" s="1781">
        <f t="shared" si="288"/>
        <v>20261</v>
      </c>
      <c r="N1868" s="475">
        <f t="shared" si="289"/>
        <v>20246</v>
      </c>
      <c r="O1868" s="427">
        <f t="shared" si="290"/>
        <v>45417</v>
      </c>
      <c r="Q1868" s="1563"/>
      <c r="R1868" s="554"/>
    </row>
    <row r="1869" spans="1:18" s="118" customFormat="1" ht="18" customHeight="1" x14ac:dyDescent="0.2">
      <c r="A1869" s="468" t="str">
        <f t="shared" si="284"/>
        <v>24</v>
      </c>
      <c r="B1869" s="435">
        <v>45418</v>
      </c>
      <c r="C1869" s="469" t="s">
        <v>0</v>
      </c>
      <c r="D1869" s="459" t="s">
        <v>99</v>
      </c>
      <c r="E1869" s="470"/>
      <c r="F1869" s="471"/>
      <c r="G1869" s="470"/>
      <c r="H1869" s="481">
        <f t="shared" si="285"/>
        <v>15</v>
      </c>
      <c r="I1869" s="563">
        <f t="shared" si="286"/>
        <v>0</v>
      </c>
      <c r="J1869" s="563">
        <f t="shared" si="287"/>
        <v>15</v>
      </c>
      <c r="K1869" s="1101"/>
      <c r="L1869" s="1101"/>
      <c r="M1869" s="1781">
        <f t="shared" si="288"/>
        <v>20261</v>
      </c>
      <c r="N1869" s="475">
        <f t="shared" si="289"/>
        <v>20246</v>
      </c>
      <c r="O1869" s="427">
        <f t="shared" si="290"/>
        <v>45418</v>
      </c>
      <c r="Q1869" s="1563"/>
      <c r="R1869" s="554"/>
    </row>
    <row r="1870" spans="1:18" s="118" customFormat="1" ht="18" customHeight="1" x14ac:dyDescent="0.2">
      <c r="A1870" s="476" t="str">
        <f t="shared" si="284"/>
        <v>24</v>
      </c>
      <c r="B1870" s="427">
        <v>45419</v>
      </c>
      <c r="C1870" s="426" t="s">
        <v>1</v>
      </c>
      <c r="D1870" s="428" t="s">
        <v>98</v>
      </c>
      <c r="E1870" s="429">
        <v>0</v>
      </c>
      <c r="F1870" s="471">
        <v>5</v>
      </c>
      <c r="G1870" s="470">
        <v>0</v>
      </c>
      <c r="H1870" s="481">
        <f t="shared" si="285"/>
        <v>20</v>
      </c>
      <c r="I1870" s="431">
        <f t="shared" si="286"/>
        <v>0</v>
      </c>
      <c r="J1870" s="431">
        <f t="shared" si="287"/>
        <v>15</v>
      </c>
      <c r="K1870" s="1099"/>
      <c r="L1870" s="1099"/>
      <c r="M1870" s="1782">
        <f t="shared" si="288"/>
        <v>20266</v>
      </c>
      <c r="N1870" s="433">
        <f t="shared" si="289"/>
        <v>20246</v>
      </c>
      <c r="O1870" s="427">
        <f t="shared" si="290"/>
        <v>45419</v>
      </c>
      <c r="Q1870" s="1563"/>
      <c r="R1870" s="554"/>
    </row>
    <row r="1871" spans="1:18" s="118" customFormat="1" ht="18" customHeight="1" x14ac:dyDescent="0.2">
      <c r="A1871" s="476" t="str">
        <f t="shared" si="284"/>
        <v>24</v>
      </c>
      <c r="B1871" s="427">
        <v>45420</v>
      </c>
      <c r="C1871" s="426" t="s">
        <v>2</v>
      </c>
      <c r="D1871" s="428" t="s">
        <v>98</v>
      </c>
      <c r="E1871" s="429">
        <v>6</v>
      </c>
      <c r="F1871" s="471">
        <v>5</v>
      </c>
      <c r="G1871" s="470">
        <v>6</v>
      </c>
      <c r="H1871" s="481">
        <f t="shared" si="285"/>
        <v>19</v>
      </c>
      <c r="I1871" s="431">
        <f t="shared" si="286"/>
        <v>0</v>
      </c>
      <c r="J1871" s="431">
        <f t="shared" si="287"/>
        <v>14</v>
      </c>
      <c r="K1871" s="1099"/>
      <c r="L1871" s="1099"/>
      <c r="M1871" s="1782">
        <f t="shared" si="288"/>
        <v>20271</v>
      </c>
      <c r="N1871" s="433">
        <f t="shared" si="289"/>
        <v>20252</v>
      </c>
      <c r="O1871" s="427">
        <f t="shared" si="290"/>
        <v>45420</v>
      </c>
      <c r="Q1871" s="1563"/>
      <c r="R1871" s="554"/>
    </row>
    <row r="1872" spans="1:18" s="118" customFormat="1" ht="18" customHeight="1" x14ac:dyDescent="0.2">
      <c r="A1872" s="476" t="str">
        <f t="shared" si="284"/>
        <v>24</v>
      </c>
      <c r="B1872" s="427">
        <v>45421</v>
      </c>
      <c r="C1872" s="426" t="s">
        <v>3</v>
      </c>
      <c r="D1872" s="428" t="s">
        <v>98</v>
      </c>
      <c r="E1872" s="429">
        <v>7</v>
      </c>
      <c r="F1872" s="471">
        <v>5</v>
      </c>
      <c r="G1872" s="470">
        <v>7</v>
      </c>
      <c r="H1872" s="481">
        <f t="shared" si="285"/>
        <v>17</v>
      </c>
      <c r="I1872" s="431">
        <f t="shared" si="286"/>
        <v>0</v>
      </c>
      <c r="J1872" s="431">
        <f t="shared" si="287"/>
        <v>12</v>
      </c>
      <c r="K1872" s="1099"/>
      <c r="L1872" s="1099"/>
      <c r="M1872" s="1782">
        <f t="shared" si="288"/>
        <v>20276</v>
      </c>
      <c r="N1872" s="433">
        <f t="shared" si="289"/>
        <v>20259</v>
      </c>
      <c r="O1872" s="427">
        <f t="shared" si="290"/>
        <v>45421</v>
      </c>
      <c r="Q1872" s="1563"/>
      <c r="R1872" s="554"/>
    </row>
    <row r="1873" spans="1:18" s="118" customFormat="1" ht="18" customHeight="1" x14ac:dyDescent="0.2">
      <c r="A1873" s="476" t="str">
        <f t="shared" si="284"/>
        <v>24</v>
      </c>
      <c r="B1873" s="427">
        <v>45422</v>
      </c>
      <c r="C1873" s="426" t="s">
        <v>4</v>
      </c>
      <c r="D1873" s="428" t="s">
        <v>98</v>
      </c>
      <c r="E1873" s="429">
        <v>7</v>
      </c>
      <c r="F1873" s="471">
        <v>5</v>
      </c>
      <c r="G1873" s="470">
        <v>7</v>
      </c>
      <c r="H1873" s="481">
        <f t="shared" si="285"/>
        <v>15</v>
      </c>
      <c r="I1873" s="431">
        <f t="shared" si="286"/>
        <v>0</v>
      </c>
      <c r="J1873" s="431">
        <f t="shared" si="287"/>
        <v>10</v>
      </c>
      <c r="K1873" s="1099"/>
      <c r="L1873" s="1099"/>
      <c r="M1873" s="1782">
        <f t="shared" si="288"/>
        <v>20281</v>
      </c>
      <c r="N1873" s="433">
        <f t="shared" si="289"/>
        <v>20266</v>
      </c>
      <c r="O1873" s="427">
        <f t="shared" si="290"/>
        <v>45422</v>
      </c>
      <c r="Q1873" s="1563"/>
      <c r="R1873" s="554"/>
    </row>
    <row r="1874" spans="1:18" s="118" customFormat="1" ht="18" customHeight="1" x14ac:dyDescent="0.2">
      <c r="A1874" s="476" t="str">
        <f t="shared" si="284"/>
        <v>24</v>
      </c>
      <c r="B1874" s="427">
        <v>45423</v>
      </c>
      <c r="C1874" s="426" t="s">
        <v>5</v>
      </c>
      <c r="D1874" s="428" t="s">
        <v>98</v>
      </c>
      <c r="E1874" s="429">
        <v>0</v>
      </c>
      <c r="F1874" s="471">
        <v>0</v>
      </c>
      <c r="G1874" s="470">
        <v>0</v>
      </c>
      <c r="H1874" s="481">
        <f t="shared" si="285"/>
        <v>15</v>
      </c>
      <c r="I1874" s="431">
        <f t="shared" si="286"/>
        <v>0</v>
      </c>
      <c r="J1874" s="431">
        <f t="shared" si="287"/>
        <v>15</v>
      </c>
      <c r="K1874" s="1638" t="s">
        <v>1627</v>
      </c>
      <c r="L1874" s="1638"/>
      <c r="M1874" s="1782">
        <f t="shared" si="288"/>
        <v>20281</v>
      </c>
      <c r="N1874" s="433">
        <f t="shared" si="289"/>
        <v>20266</v>
      </c>
      <c r="O1874" s="427">
        <f t="shared" si="290"/>
        <v>45423</v>
      </c>
      <c r="Q1874" s="1563"/>
      <c r="R1874" s="554"/>
    </row>
    <row r="1875" spans="1:18" s="118" customFormat="1" ht="18" customHeight="1" x14ac:dyDescent="0.2">
      <c r="A1875" s="468" t="str">
        <f t="shared" si="284"/>
        <v>24</v>
      </c>
      <c r="B1875" s="435">
        <v>45424</v>
      </c>
      <c r="C1875" s="469" t="s">
        <v>100</v>
      </c>
      <c r="D1875" s="459" t="s">
        <v>99</v>
      </c>
      <c r="E1875" s="470"/>
      <c r="F1875" s="471"/>
      <c r="G1875" s="470"/>
      <c r="H1875" s="481">
        <f t="shared" si="285"/>
        <v>15</v>
      </c>
      <c r="I1875" s="563">
        <f t="shared" si="286"/>
        <v>0</v>
      </c>
      <c r="J1875" s="563">
        <f t="shared" si="287"/>
        <v>15</v>
      </c>
      <c r="K1875" s="1101"/>
      <c r="L1875" s="1101"/>
      <c r="M1875" s="1781">
        <f t="shared" si="288"/>
        <v>20281</v>
      </c>
      <c r="N1875" s="475">
        <f t="shared" si="289"/>
        <v>20266</v>
      </c>
      <c r="O1875" s="427">
        <f t="shared" si="290"/>
        <v>45424</v>
      </c>
      <c r="Q1875" s="1563"/>
      <c r="R1875" s="554"/>
    </row>
    <row r="1876" spans="1:18" s="118" customFormat="1" ht="18" customHeight="1" x14ac:dyDescent="0.2">
      <c r="A1876" s="476" t="str">
        <f t="shared" si="284"/>
        <v>24</v>
      </c>
      <c r="B1876" s="427">
        <v>45425</v>
      </c>
      <c r="C1876" s="426" t="s">
        <v>0</v>
      </c>
      <c r="D1876" s="428" t="s">
        <v>98</v>
      </c>
      <c r="E1876" s="429">
        <v>6</v>
      </c>
      <c r="F1876" s="471">
        <v>5</v>
      </c>
      <c r="G1876" s="470">
        <v>6</v>
      </c>
      <c r="H1876" s="481">
        <f t="shared" si="285"/>
        <v>14</v>
      </c>
      <c r="I1876" s="431">
        <f t="shared" si="286"/>
        <v>0</v>
      </c>
      <c r="J1876" s="431">
        <f t="shared" si="287"/>
        <v>9</v>
      </c>
      <c r="K1876" s="1099"/>
      <c r="L1876" s="1099"/>
      <c r="M1876" s="1782">
        <f t="shared" si="288"/>
        <v>20286</v>
      </c>
      <c r="N1876" s="433">
        <f t="shared" si="289"/>
        <v>20272</v>
      </c>
      <c r="O1876" s="427">
        <f t="shared" si="290"/>
        <v>45425</v>
      </c>
      <c r="Q1876" s="1563"/>
      <c r="R1876" s="554"/>
    </row>
    <row r="1877" spans="1:18" s="118" customFormat="1" ht="18" customHeight="1" x14ac:dyDescent="0.2">
      <c r="A1877" s="476" t="str">
        <f t="shared" si="284"/>
        <v>24</v>
      </c>
      <c r="B1877" s="427">
        <v>45426</v>
      </c>
      <c r="C1877" s="426" t="s">
        <v>1</v>
      </c>
      <c r="D1877" s="428" t="s">
        <v>98</v>
      </c>
      <c r="E1877" s="429">
        <v>7</v>
      </c>
      <c r="F1877" s="471">
        <v>5</v>
      </c>
      <c r="G1877" s="470">
        <v>7</v>
      </c>
      <c r="H1877" s="481">
        <f t="shared" si="285"/>
        <v>12</v>
      </c>
      <c r="I1877" s="431">
        <f t="shared" si="286"/>
        <v>0</v>
      </c>
      <c r="J1877" s="431">
        <f t="shared" si="287"/>
        <v>7</v>
      </c>
      <c r="K1877" s="1099"/>
      <c r="L1877" s="1099"/>
      <c r="M1877" s="1782">
        <f t="shared" si="288"/>
        <v>20291</v>
      </c>
      <c r="N1877" s="433">
        <f t="shared" si="289"/>
        <v>20279</v>
      </c>
      <c r="O1877" s="427">
        <f t="shared" si="290"/>
        <v>45426</v>
      </c>
      <c r="Q1877" s="1563"/>
      <c r="R1877" s="554"/>
    </row>
    <row r="1878" spans="1:18" s="118" customFormat="1" ht="18" customHeight="1" x14ac:dyDescent="0.2">
      <c r="A1878" s="476" t="str">
        <f t="shared" si="284"/>
        <v>24</v>
      </c>
      <c r="B1878" s="427">
        <v>45427</v>
      </c>
      <c r="C1878" s="426" t="s">
        <v>2</v>
      </c>
      <c r="D1878" s="428" t="s">
        <v>98</v>
      </c>
      <c r="E1878" s="429">
        <v>7</v>
      </c>
      <c r="F1878" s="471">
        <v>5</v>
      </c>
      <c r="G1878" s="470">
        <v>7</v>
      </c>
      <c r="H1878" s="481">
        <f t="shared" si="285"/>
        <v>10</v>
      </c>
      <c r="I1878" s="431">
        <f t="shared" si="286"/>
        <v>0</v>
      </c>
      <c r="J1878" s="431">
        <f t="shared" si="287"/>
        <v>5</v>
      </c>
      <c r="K1878" s="1099"/>
      <c r="L1878" s="1099"/>
      <c r="M1878" s="1782">
        <f t="shared" si="288"/>
        <v>20296</v>
      </c>
      <c r="N1878" s="433">
        <f t="shared" si="289"/>
        <v>20286</v>
      </c>
      <c r="O1878" s="427">
        <f t="shared" si="290"/>
        <v>45427</v>
      </c>
      <c r="Q1878" s="1563"/>
      <c r="R1878" s="554"/>
    </row>
    <row r="1879" spans="1:18" s="118" customFormat="1" ht="18" customHeight="1" x14ac:dyDescent="0.2">
      <c r="A1879" s="476" t="str">
        <f t="shared" si="284"/>
        <v>24</v>
      </c>
      <c r="B1879" s="427">
        <v>45428</v>
      </c>
      <c r="C1879" s="426" t="s">
        <v>3</v>
      </c>
      <c r="D1879" s="428" t="s">
        <v>98</v>
      </c>
      <c r="E1879" s="429">
        <v>7</v>
      </c>
      <c r="F1879" s="471">
        <v>6</v>
      </c>
      <c r="G1879" s="470">
        <v>7</v>
      </c>
      <c r="H1879" s="481">
        <f t="shared" si="285"/>
        <v>9</v>
      </c>
      <c r="I1879" s="431">
        <f t="shared" si="286"/>
        <v>0</v>
      </c>
      <c r="J1879" s="431">
        <f t="shared" si="287"/>
        <v>3</v>
      </c>
      <c r="K1879" s="1099"/>
      <c r="L1879" s="1099"/>
      <c r="M1879" s="1782">
        <f t="shared" si="288"/>
        <v>20302</v>
      </c>
      <c r="N1879" s="433">
        <f t="shared" si="289"/>
        <v>20293</v>
      </c>
      <c r="O1879" s="427">
        <f t="shared" si="290"/>
        <v>45428</v>
      </c>
      <c r="Q1879" s="1563"/>
      <c r="R1879" s="554"/>
    </row>
    <row r="1880" spans="1:18" s="118" customFormat="1" ht="18" customHeight="1" x14ac:dyDescent="0.2">
      <c r="A1880" s="476" t="str">
        <f t="shared" si="284"/>
        <v>24</v>
      </c>
      <c r="B1880" s="427">
        <v>45429</v>
      </c>
      <c r="C1880" s="426" t="s">
        <v>4</v>
      </c>
      <c r="D1880" s="428" t="s">
        <v>98</v>
      </c>
      <c r="E1880" s="429">
        <v>7</v>
      </c>
      <c r="F1880" s="471">
        <v>6</v>
      </c>
      <c r="G1880" s="470">
        <v>7</v>
      </c>
      <c r="H1880" s="481">
        <f t="shared" si="285"/>
        <v>8</v>
      </c>
      <c r="I1880" s="431">
        <f t="shared" si="286"/>
        <v>0</v>
      </c>
      <c r="J1880" s="431">
        <f t="shared" si="287"/>
        <v>2</v>
      </c>
      <c r="K1880" s="1099"/>
      <c r="L1880" s="1099"/>
      <c r="M1880" s="1782">
        <f t="shared" si="288"/>
        <v>20308</v>
      </c>
      <c r="N1880" s="433">
        <f t="shared" si="289"/>
        <v>20300</v>
      </c>
      <c r="O1880" s="427">
        <f t="shared" si="290"/>
        <v>45429</v>
      </c>
      <c r="Q1880" s="1563"/>
      <c r="R1880" s="554"/>
    </row>
    <row r="1881" spans="1:18" s="118" customFormat="1" ht="18" customHeight="1" x14ac:dyDescent="0.2">
      <c r="A1881" s="468" t="str">
        <f t="shared" si="284"/>
        <v>24</v>
      </c>
      <c r="B1881" s="435">
        <v>45430</v>
      </c>
      <c r="C1881" s="469" t="s">
        <v>5</v>
      </c>
      <c r="D1881" s="459" t="s">
        <v>99</v>
      </c>
      <c r="E1881" s="470"/>
      <c r="F1881" s="471"/>
      <c r="G1881" s="470"/>
      <c r="H1881" s="481">
        <f t="shared" si="285"/>
        <v>8</v>
      </c>
      <c r="I1881" s="563">
        <f t="shared" si="286"/>
        <v>0</v>
      </c>
      <c r="J1881" s="563">
        <f t="shared" si="287"/>
        <v>8</v>
      </c>
      <c r="K1881" s="1101"/>
      <c r="L1881" s="1101"/>
      <c r="M1881" s="1781">
        <f t="shared" si="288"/>
        <v>20308</v>
      </c>
      <c r="N1881" s="475">
        <f t="shared" si="289"/>
        <v>20300</v>
      </c>
      <c r="O1881" s="427">
        <f t="shared" si="290"/>
        <v>45430</v>
      </c>
      <c r="Q1881" s="1563"/>
      <c r="R1881" s="554"/>
    </row>
    <row r="1882" spans="1:18" s="118" customFormat="1" ht="18" customHeight="1" x14ac:dyDescent="0.2">
      <c r="A1882" s="468" t="str">
        <f t="shared" si="284"/>
        <v>24</v>
      </c>
      <c r="B1882" s="435">
        <v>45431</v>
      </c>
      <c r="C1882" s="469" t="s">
        <v>100</v>
      </c>
      <c r="D1882" s="459" t="s">
        <v>99</v>
      </c>
      <c r="E1882" s="470"/>
      <c r="F1882" s="471"/>
      <c r="G1882" s="470"/>
      <c r="H1882" s="481">
        <f t="shared" si="285"/>
        <v>8</v>
      </c>
      <c r="I1882" s="563">
        <f t="shared" si="286"/>
        <v>0</v>
      </c>
      <c r="J1882" s="563">
        <f t="shared" si="287"/>
        <v>8</v>
      </c>
      <c r="K1882" s="1101"/>
      <c r="L1882" s="1101"/>
      <c r="M1882" s="1781">
        <f t="shared" si="288"/>
        <v>20308</v>
      </c>
      <c r="N1882" s="475">
        <f t="shared" si="289"/>
        <v>20300</v>
      </c>
      <c r="O1882" s="427">
        <f t="shared" si="290"/>
        <v>45431</v>
      </c>
      <c r="Q1882" s="1563"/>
      <c r="R1882" s="554"/>
    </row>
    <row r="1883" spans="1:18" s="118" customFormat="1" ht="18" customHeight="1" x14ac:dyDescent="0.2">
      <c r="A1883" s="476" t="str">
        <f t="shared" si="284"/>
        <v>24</v>
      </c>
      <c r="B1883" s="427">
        <v>45432</v>
      </c>
      <c r="C1883" s="426" t="s">
        <v>0</v>
      </c>
      <c r="D1883" s="428" t="s">
        <v>98</v>
      </c>
      <c r="E1883" s="429">
        <v>7</v>
      </c>
      <c r="F1883" s="471">
        <v>6</v>
      </c>
      <c r="G1883" s="470">
        <v>7</v>
      </c>
      <c r="H1883" s="481">
        <f t="shared" si="285"/>
        <v>7</v>
      </c>
      <c r="I1883" s="431">
        <f t="shared" si="286"/>
        <v>0</v>
      </c>
      <c r="J1883" s="431">
        <f t="shared" si="287"/>
        <v>1</v>
      </c>
      <c r="K1883" s="1099"/>
      <c r="L1883" s="1099"/>
      <c r="M1883" s="1782">
        <f t="shared" si="288"/>
        <v>20314</v>
      </c>
      <c r="N1883" s="433">
        <f t="shared" si="289"/>
        <v>20307</v>
      </c>
      <c r="O1883" s="427">
        <f t="shared" si="290"/>
        <v>45432</v>
      </c>
      <c r="Q1883" s="1563"/>
      <c r="R1883" s="554"/>
    </row>
    <row r="1884" spans="1:18" s="118" customFormat="1" ht="18" customHeight="1" x14ac:dyDescent="0.2">
      <c r="A1884" s="476" t="str">
        <f t="shared" si="284"/>
        <v>24</v>
      </c>
      <c r="B1884" s="427">
        <v>45433</v>
      </c>
      <c r="C1884" s="426" t="s">
        <v>1</v>
      </c>
      <c r="D1884" s="428" t="s">
        <v>98</v>
      </c>
      <c r="E1884" s="429">
        <v>7</v>
      </c>
      <c r="F1884" s="471">
        <v>6</v>
      </c>
      <c r="G1884" s="470">
        <v>7</v>
      </c>
      <c r="H1884" s="481">
        <f t="shared" si="285"/>
        <v>6</v>
      </c>
      <c r="I1884" s="431">
        <f t="shared" si="286"/>
        <v>0</v>
      </c>
      <c r="J1884" s="431">
        <f t="shared" si="287"/>
        <v>0</v>
      </c>
      <c r="K1884" s="1099"/>
      <c r="L1884" s="1099"/>
      <c r="M1884" s="1782">
        <f t="shared" si="288"/>
        <v>20320</v>
      </c>
      <c r="N1884" s="433">
        <f t="shared" si="289"/>
        <v>20314</v>
      </c>
      <c r="O1884" s="427">
        <f t="shared" si="290"/>
        <v>45433</v>
      </c>
      <c r="Q1884" s="1563"/>
      <c r="R1884" s="554"/>
    </row>
    <row r="1885" spans="1:18" s="118" customFormat="1" ht="18" customHeight="1" x14ac:dyDescent="0.2">
      <c r="A1885" s="476" t="str">
        <f t="shared" si="284"/>
        <v>24</v>
      </c>
      <c r="B1885" s="427">
        <v>45434</v>
      </c>
      <c r="C1885" s="426" t="s">
        <v>2</v>
      </c>
      <c r="D1885" s="428" t="s">
        <v>98</v>
      </c>
      <c r="E1885" s="429">
        <v>6</v>
      </c>
      <c r="F1885" s="471">
        <v>6</v>
      </c>
      <c r="G1885" s="470">
        <v>6</v>
      </c>
      <c r="H1885" s="481">
        <f t="shared" si="285"/>
        <v>6</v>
      </c>
      <c r="I1885" s="431">
        <f t="shared" si="286"/>
        <v>0</v>
      </c>
      <c r="J1885" s="431">
        <f t="shared" si="287"/>
        <v>0</v>
      </c>
      <c r="K1885" s="1099"/>
      <c r="L1885" s="1099"/>
      <c r="M1885" s="1782">
        <f t="shared" si="288"/>
        <v>20326</v>
      </c>
      <c r="N1885" s="433">
        <f t="shared" si="289"/>
        <v>20320</v>
      </c>
      <c r="O1885" s="427">
        <f t="shared" si="290"/>
        <v>45434</v>
      </c>
      <c r="Q1885" s="1563"/>
      <c r="R1885" s="554"/>
    </row>
    <row r="1886" spans="1:18" s="118" customFormat="1" ht="18" customHeight="1" x14ac:dyDescent="0.2">
      <c r="A1886" s="476" t="str">
        <f t="shared" si="284"/>
        <v>24</v>
      </c>
      <c r="B1886" s="427">
        <v>45435</v>
      </c>
      <c r="C1886" s="426" t="s">
        <v>3</v>
      </c>
      <c r="D1886" s="428" t="s">
        <v>98</v>
      </c>
      <c r="E1886" s="429">
        <v>6</v>
      </c>
      <c r="F1886" s="471">
        <v>6</v>
      </c>
      <c r="G1886" s="470">
        <v>6</v>
      </c>
      <c r="H1886" s="481">
        <f t="shared" si="285"/>
        <v>6</v>
      </c>
      <c r="I1886" s="431">
        <f t="shared" si="286"/>
        <v>0</v>
      </c>
      <c r="J1886" s="431">
        <f t="shared" si="287"/>
        <v>0</v>
      </c>
      <c r="K1886" s="1099"/>
      <c r="L1886" s="1099"/>
      <c r="M1886" s="1782">
        <f t="shared" si="288"/>
        <v>20332</v>
      </c>
      <c r="N1886" s="433">
        <f t="shared" si="289"/>
        <v>20326</v>
      </c>
      <c r="O1886" s="427">
        <f t="shared" si="290"/>
        <v>45435</v>
      </c>
      <c r="Q1886" s="1563"/>
      <c r="R1886" s="554"/>
    </row>
    <row r="1887" spans="1:18" s="118" customFormat="1" ht="18" customHeight="1" x14ac:dyDescent="0.2">
      <c r="A1887" s="476" t="str">
        <f t="shared" si="284"/>
        <v>24</v>
      </c>
      <c r="B1887" s="427">
        <v>45436</v>
      </c>
      <c r="C1887" s="426" t="s">
        <v>4</v>
      </c>
      <c r="D1887" s="428" t="s">
        <v>98</v>
      </c>
      <c r="E1887" s="429">
        <v>5</v>
      </c>
      <c r="F1887" s="471">
        <v>6</v>
      </c>
      <c r="G1887" s="470">
        <v>5</v>
      </c>
      <c r="H1887" s="481">
        <f t="shared" si="285"/>
        <v>7</v>
      </c>
      <c r="I1887" s="431">
        <f t="shared" si="286"/>
        <v>0</v>
      </c>
      <c r="J1887" s="431">
        <f t="shared" si="287"/>
        <v>1</v>
      </c>
      <c r="K1887" s="1099"/>
      <c r="L1887" s="1099"/>
      <c r="M1887" s="1782">
        <f t="shared" si="288"/>
        <v>20338</v>
      </c>
      <c r="N1887" s="433">
        <f t="shared" si="289"/>
        <v>20331</v>
      </c>
      <c r="O1887" s="427">
        <f t="shared" si="290"/>
        <v>45436</v>
      </c>
      <c r="Q1887" s="1563"/>
      <c r="R1887" s="554"/>
    </row>
    <row r="1888" spans="1:18" s="118" customFormat="1" ht="18" customHeight="1" x14ac:dyDescent="0.2">
      <c r="A1888" s="468" t="str">
        <f t="shared" si="284"/>
        <v>24</v>
      </c>
      <c r="B1888" s="435">
        <v>45437</v>
      </c>
      <c r="C1888" s="469" t="s">
        <v>5</v>
      </c>
      <c r="D1888" s="459" t="s">
        <v>99</v>
      </c>
      <c r="E1888" s="470"/>
      <c r="F1888" s="471"/>
      <c r="G1888" s="470"/>
      <c r="H1888" s="481">
        <f t="shared" si="285"/>
        <v>7</v>
      </c>
      <c r="I1888" s="563">
        <f t="shared" si="286"/>
        <v>0</v>
      </c>
      <c r="J1888" s="563">
        <f t="shared" si="287"/>
        <v>7</v>
      </c>
      <c r="K1888" s="1101"/>
      <c r="L1888" s="1101"/>
      <c r="M1888" s="1781">
        <f t="shared" si="288"/>
        <v>20338</v>
      </c>
      <c r="N1888" s="475">
        <f t="shared" si="289"/>
        <v>20331</v>
      </c>
      <c r="O1888" s="427">
        <f t="shared" si="290"/>
        <v>45437</v>
      </c>
      <c r="Q1888" s="1563"/>
      <c r="R1888" s="554"/>
    </row>
    <row r="1889" spans="1:18" s="118" customFormat="1" ht="18" customHeight="1" x14ac:dyDescent="0.2">
      <c r="A1889" s="468" t="str">
        <f t="shared" si="284"/>
        <v>24</v>
      </c>
      <c r="B1889" s="435">
        <v>45438</v>
      </c>
      <c r="C1889" s="469" t="s">
        <v>100</v>
      </c>
      <c r="D1889" s="459" t="s">
        <v>99</v>
      </c>
      <c r="E1889" s="470"/>
      <c r="F1889" s="471"/>
      <c r="G1889" s="470"/>
      <c r="H1889" s="481">
        <f t="shared" si="285"/>
        <v>7</v>
      </c>
      <c r="I1889" s="563">
        <f t="shared" si="286"/>
        <v>0</v>
      </c>
      <c r="J1889" s="563">
        <f t="shared" si="287"/>
        <v>7</v>
      </c>
      <c r="K1889" s="1101"/>
      <c r="L1889" s="1101"/>
      <c r="M1889" s="1781">
        <f t="shared" si="288"/>
        <v>20338</v>
      </c>
      <c r="N1889" s="475">
        <f t="shared" si="289"/>
        <v>20331</v>
      </c>
      <c r="O1889" s="427">
        <f t="shared" si="290"/>
        <v>45438</v>
      </c>
      <c r="Q1889" s="1563"/>
      <c r="R1889" s="554"/>
    </row>
    <row r="1890" spans="1:18" s="118" customFormat="1" ht="18" customHeight="1" x14ac:dyDescent="0.2">
      <c r="A1890" s="476" t="str">
        <f t="shared" si="284"/>
        <v>24</v>
      </c>
      <c r="B1890" s="427">
        <v>45439</v>
      </c>
      <c r="C1890" s="426" t="s">
        <v>0</v>
      </c>
      <c r="D1890" s="428" t="s">
        <v>98</v>
      </c>
      <c r="E1890" s="429">
        <v>6</v>
      </c>
      <c r="F1890" s="471">
        <v>6</v>
      </c>
      <c r="G1890" s="470">
        <v>6</v>
      </c>
      <c r="H1890" s="481">
        <f t="shared" si="285"/>
        <v>7</v>
      </c>
      <c r="I1890" s="431">
        <f t="shared" si="286"/>
        <v>0</v>
      </c>
      <c r="J1890" s="431">
        <f t="shared" si="287"/>
        <v>1</v>
      </c>
      <c r="K1890" s="1099"/>
      <c r="L1890" s="1099"/>
      <c r="M1890" s="1782">
        <f t="shared" si="288"/>
        <v>20344</v>
      </c>
      <c r="N1890" s="433">
        <f t="shared" si="289"/>
        <v>20337</v>
      </c>
      <c r="O1890" s="427">
        <f t="shared" si="290"/>
        <v>45439</v>
      </c>
      <c r="Q1890" s="1563"/>
      <c r="R1890" s="554"/>
    </row>
    <row r="1891" spans="1:18" s="118" customFormat="1" ht="18" customHeight="1" x14ac:dyDescent="0.2">
      <c r="A1891" s="476" t="str">
        <f t="shared" si="284"/>
        <v>24</v>
      </c>
      <c r="B1891" s="427">
        <v>45440</v>
      </c>
      <c r="C1891" s="426" t="s">
        <v>1</v>
      </c>
      <c r="D1891" s="428" t="s">
        <v>98</v>
      </c>
      <c r="E1891" s="429">
        <v>2</v>
      </c>
      <c r="F1891" s="471">
        <v>6</v>
      </c>
      <c r="G1891" s="470">
        <v>2</v>
      </c>
      <c r="H1891" s="481">
        <f t="shared" si="285"/>
        <v>11</v>
      </c>
      <c r="I1891" s="431">
        <f t="shared" si="286"/>
        <v>0</v>
      </c>
      <c r="J1891" s="431">
        <f t="shared" si="287"/>
        <v>5</v>
      </c>
      <c r="K1891" s="1099"/>
      <c r="L1891" s="1099"/>
      <c r="M1891" s="1782">
        <f t="shared" si="288"/>
        <v>20350</v>
      </c>
      <c r="N1891" s="433">
        <f t="shared" si="289"/>
        <v>20339</v>
      </c>
      <c r="O1891" s="427">
        <f t="shared" si="290"/>
        <v>45440</v>
      </c>
      <c r="Q1891" s="1563"/>
      <c r="R1891" s="554"/>
    </row>
    <row r="1892" spans="1:18" s="118" customFormat="1" ht="18" customHeight="1" x14ac:dyDescent="0.2">
      <c r="A1892" s="476" t="str">
        <f t="shared" si="284"/>
        <v>24</v>
      </c>
      <c r="B1892" s="427">
        <v>45441</v>
      </c>
      <c r="C1892" s="426" t="s">
        <v>2</v>
      </c>
      <c r="D1892" s="428" t="s">
        <v>98</v>
      </c>
      <c r="E1892" s="429">
        <v>7</v>
      </c>
      <c r="F1892" s="471">
        <v>6</v>
      </c>
      <c r="G1892" s="470">
        <v>7</v>
      </c>
      <c r="H1892" s="481">
        <f t="shared" si="285"/>
        <v>10</v>
      </c>
      <c r="I1892" s="431">
        <f t="shared" si="286"/>
        <v>0</v>
      </c>
      <c r="J1892" s="431">
        <f t="shared" si="287"/>
        <v>4</v>
      </c>
      <c r="K1892" s="1099"/>
      <c r="L1892" s="1099"/>
      <c r="M1892" s="1782">
        <f t="shared" si="288"/>
        <v>20356</v>
      </c>
      <c r="N1892" s="433">
        <f t="shared" si="289"/>
        <v>20346</v>
      </c>
      <c r="O1892" s="427">
        <f t="shared" si="290"/>
        <v>45441</v>
      </c>
      <c r="Q1892" s="1563"/>
      <c r="R1892" s="554"/>
    </row>
    <row r="1893" spans="1:18" s="118" customFormat="1" ht="18" customHeight="1" x14ac:dyDescent="0.2">
      <c r="A1893" s="476" t="str">
        <f t="shared" si="284"/>
        <v>24</v>
      </c>
      <c r="B1893" s="427">
        <v>45442</v>
      </c>
      <c r="C1893" s="426" t="s">
        <v>3</v>
      </c>
      <c r="D1893" s="428" t="s">
        <v>98</v>
      </c>
      <c r="E1893" s="429">
        <v>5</v>
      </c>
      <c r="F1893" s="471">
        <v>6</v>
      </c>
      <c r="G1893" s="470">
        <v>5</v>
      </c>
      <c r="H1893" s="481">
        <f t="shared" si="285"/>
        <v>11</v>
      </c>
      <c r="I1893" s="431">
        <f t="shared" si="286"/>
        <v>0</v>
      </c>
      <c r="J1893" s="431">
        <f t="shared" si="287"/>
        <v>5</v>
      </c>
      <c r="K1893" s="1099"/>
      <c r="L1893" s="1099"/>
      <c r="M1893" s="1782">
        <f t="shared" si="288"/>
        <v>20362</v>
      </c>
      <c r="N1893" s="433">
        <f t="shared" si="289"/>
        <v>20351</v>
      </c>
      <c r="O1893" s="427">
        <f t="shared" si="290"/>
        <v>45442</v>
      </c>
      <c r="Q1893" s="1563"/>
      <c r="R1893" s="554"/>
    </row>
    <row r="1894" spans="1:18" s="118" customFormat="1" ht="18" customHeight="1" x14ac:dyDescent="0.2">
      <c r="A1894" s="476" t="str">
        <f t="shared" si="284"/>
        <v>24</v>
      </c>
      <c r="B1894" s="427">
        <v>45443</v>
      </c>
      <c r="C1894" s="426" t="s">
        <v>4</v>
      </c>
      <c r="D1894" s="428" t="s">
        <v>98</v>
      </c>
      <c r="E1894" s="429">
        <v>5</v>
      </c>
      <c r="F1894" s="471">
        <v>6</v>
      </c>
      <c r="G1894" s="470">
        <v>5</v>
      </c>
      <c r="H1894" s="481">
        <f t="shared" si="285"/>
        <v>12</v>
      </c>
      <c r="I1894" s="431">
        <f t="shared" si="286"/>
        <v>0</v>
      </c>
      <c r="J1894" s="431">
        <f t="shared" si="287"/>
        <v>6</v>
      </c>
      <c r="K1894" s="1099"/>
      <c r="L1894" s="1099"/>
      <c r="M1894" s="1782">
        <f t="shared" si="288"/>
        <v>20368</v>
      </c>
      <c r="N1894" s="433">
        <f t="shared" si="289"/>
        <v>20356</v>
      </c>
      <c r="O1894" s="427">
        <f t="shared" si="290"/>
        <v>45443</v>
      </c>
      <c r="Q1894" s="1563"/>
      <c r="R1894" s="554"/>
    </row>
    <row r="1895" spans="1:18" s="118" customFormat="1" ht="18" customHeight="1" x14ac:dyDescent="0.2">
      <c r="A1895" s="468" t="str">
        <f t="shared" ref="A1895:A1922" si="291">TEXT(B1895,"YY")</f>
        <v>24</v>
      </c>
      <c r="B1895" s="435">
        <v>45444</v>
      </c>
      <c r="C1895" s="469" t="s">
        <v>5</v>
      </c>
      <c r="D1895" s="459" t="s">
        <v>99</v>
      </c>
      <c r="E1895" s="470"/>
      <c r="F1895" s="471"/>
      <c r="G1895" s="470"/>
      <c r="H1895" s="481">
        <f t="shared" ref="H1895:H1922" si="292">H1894+F1895-G1895</f>
        <v>12</v>
      </c>
      <c r="I1895" s="563">
        <f t="shared" ref="I1895:I1922" si="293">I1894+G1895-E1895</f>
        <v>0</v>
      </c>
      <c r="J1895" s="563">
        <f t="shared" ref="J1895:J1922" si="294">(G1895-H1894)*-1</f>
        <v>12</v>
      </c>
      <c r="K1895" s="1101"/>
      <c r="L1895" s="1101"/>
      <c r="M1895" s="1781">
        <f t="shared" ref="M1895:M1922" si="295">M1894+F1895</f>
        <v>20368</v>
      </c>
      <c r="N1895" s="475">
        <f t="shared" ref="N1895:N1922" si="296">N1894+G1895</f>
        <v>20356</v>
      </c>
      <c r="O1895" s="427">
        <f t="shared" ref="O1895:O1922" si="297">B1895</f>
        <v>45444</v>
      </c>
      <c r="Q1895" s="1563"/>
      <c r="R1895" s="554"/>
    </row>
    <row r="1896" spans="1:18" s="118" customFormat="1" ht="18" customHeight="1" x14ac:dyDescent="0.2">
      <c r="A1896" s="468" t="str">
        <f t="shared" si="291"/>
        <v>24</v>
      </c>
      <c r="B1896" s="435">
        <v>45445</v>
      </c>
      <c r="C1896" s="469" t="s">
        <v>100</v>
      </c>
      <c r="D1896" s="459" t="s">
        <v>99</v>
      </c>
      <c r="E1896" s="470"/>
      <c r="F1896" s="471"/>
      <c r="G1896" s="470"/>
      <c r="H1896" s="481">
        <f t="shared" si="292"/>
        <v>12</v>
      </c>
      <c r="I1896" s="563">
        <f t="shared" si="293"/>
        <v>0</v>
      </c>
      <c r="J1896" s="563">
        <f t="shared" si="294"/>
        <v>12</v>
      </c>
      <c r="K1896" s="1101"/>
      <c r="L1896" s="1101"/>
      <c r="M1896" s="1781">
        <f t="shared" si="295"/>
        <v>20368</v>
      </c>
      <c r="N1896" s="475">
        <f t="shared" si="296"/>
        <v>20356</v>
      </c>
      <c r="O1896" s="427">
        <f t="shared" si="297"/>
        <v>45445</v>
      </c>
      <c r="Q1896" s="1563"/>
      <c r="R1896" s="554"/>
    </row>
    <row r="1897" spans="1:18" s="118" customFormat="1" ht="18" customHeight="1" x14ac:dyDescent="0.2">
      <c r="A1897" s="476" t="str">
        <f t="shared" si="291"/>
        <v>24</v>
      </c>
      <c r="B1897" s="427">
        <v>45446</v>
      </c>
      <c r="C1897" s="426" t="s">
        <v>0</v>
      </c>
      <c r="D1897" s="428" t="s">
        <v>98</v>
      </c>
      <c r="E1897" s="429">
        <v>5</v>
      </c>
      <c r="F1897" s="471">
        <v>6</v>
      </c>
      <c r="G1897" s="470">
        <v>5</v>
      </c>
      <c r="H1897" s="481">
        <f t="shared" si="292"/>
        <v>13</v>
      </c>
      <c r="I1897" s="431">
        <f t="shared" si="293"/>
        <v>0</v>
      </c>
      <c r="J1897" s="431">
        <f t="shared" si="294"/>
        <v>7</v>
      </c>
      <c r="K1897" s="1099"/>
      <c r="L1897" s="1099"/>
      <c r="M1897" s="1782">
        <f t="shared" si="295"/>
        <v>20374</v>
      </c>
      <c r="N1897" s="433">
        <f t="shared" si="296"/>
        <v>20361</v>
      </c>
      <c r="O1897" s="427">
        <f t="shared" si="297"/>
        <v>45446</v>
      </c>
      <c r="Q1897" s="1563"/>
      <c r="R1897" s="554"/>
    </row>
    <row r="1898" spans="1:18" s="118" customFormat="1" ht="18" customHeight="1" x14ac:dyDescent="0.2">
      <c r="A1898" s="476" t="str">
        <f t="shared" si="291"/>
        <v>24</v>
      </c>
      <c r="B1898" s="427">
        <v>45447</v>
      </c>
      <c r="C1898" s="426" t="s">
        <v>1</v>
      </c>
      <c r="D1898" s="428" t="s">
        <v>98</v>
      </c>
      <c r="E1898" s="429">
        <v>7</v>
      </c>
      <c r="F1898" s="471">
        <v>6</v>
      </c>
      <c r="G1898" s="470">
        <v>7</v>
      </c>
      <c r="H1898" s="481">
        <f t="shared" si="292"/>
        <v>12</v>
      </c>
      <c r="I1898" s="431">
        <f t="shared" si="293"/>
        <v>0</v>
      </c>
      <c r="J1898" s="431">
        <f t="shared" si="294"/>
        <v>6</v>
      </c>
      <c r="K1898" s="1099"/>
      <c r="L1898" s="1099"/>
      <c r="M1898" s="1782">
        <f t="shared" si="295"/>
        <v>20380</v>
      </c>
      <c r="N1898" s="433">
        <f t="shared" si="296"/>
        <v>20368</v>
      </c>
      <c r="O1898" s="427">
        <f t="shared" si="297"/>
        <v>45447</v>
      </c>
      <c r="Q1898" s="1563"/>
      <c r="R1898" s="554"/>
    </row>
    <row r="1899" spans="1:18" s="118" customFormat="1" ht="18" customHeight="1" x14ac:dyDescent="0.2">
      <c r="A1899" s="476" t="str">
        <f t="shared" si="291"/>
        <v>24</v>
      </c>
      <c r="B1899" s="427">
        <v>45448</v>
      </c>
      <c r="C1899" s="426" t="s">
        <v>2</v>
      </c>
      <c r="D1899" s="428" t="s">
        <v>98</v>
      </c>
      <c r="E1899" s="429">
        <v>7</v>
      </c>
      <c r="F1899" s="471">
        <v>6</v>
      </c>
      <c r="G1899" s="470">
        <v>7</v>
      </c>
      <c r="H1899" s="481">
        <f t="shared" si="292"/>
        <v>11</v>
      </c>
      <c r="I1899" s="431">
        <f t="shared" si="293"/>
        <v>0</v>
      </c>
      <c r="J1899" s="431">
        <f t="shared" si="294"/>
        <v>5</v>
      </c>
      <c r="K1899" s="1099"/>
      <c r="L1899" s="1099"/>
      <c r="M1899" s="1782">
        <f t="shared" si="295"/>
        <v>20386</v>
      </c>
      <c r="N1899" s="433">
        <f t="shared" si="296"/>
        <v>20375</v>
      </c>
      <c r="O1899" s="427">
        <f t="shared" si="297"/>
        <v>45448</v>
      </c>
      <c r="Q1899" s="1563"/>
      <c r="R1899" s="554"/>
    </row>
    <row r="1900" spans="1:18" s="118" customFormat="1" ht="18" customHeight="1" x14ac:dyDescent="0.2">
      <c r="A1900" s="476" t="str">
        <f t="shared" si="291"/>
        <v>24</v>
      </c>
      <c r="B1900" s="427">
        <v>45449</v>
      </c>
      <c r="C1900" s="426" t="s">
        <v>3</v>
      </c>
      <c r="D1900" s="428" t="s">
        <v>98</v>
      </c>
      <c r="E1900" s="429">
        <v>6</v>
      </c>
      <c r="F1900" s="471">
        <v>6</v>
      </c>
      <c r="G1900" s="470">
        <v>6</v>
      </c>
      <c r="H1900" s="481">
        <f t="shared" si="292"/>
        <v>11</v>
      </c>
      <c r="I1900" s="431">
        <f t="shared" si="293"/>
        <v>0</v>
      </c>
      <c r="J1900" s="431">
        <f t="shared" si="294"/>
        <v>5</v>
      </c>
      <c r="K1900" s="1099"/>
      <c r="L1900" s="1099"/>
      <c r="M1900" s="1782">
        <f t="shared" si="295"/>
        <v>20392</v>
      </c>
      <c r="N1900" s="433">
        <f t="shared" si="296"/>
        <v>20381</v>
      </c>
      <c r="O1900" s="427">
        <f t="shared" si="297"/>
        <v>45449</v>
      </c>
      <c r="Q1900" s="1563"/>
      <c r="R1900" s="554"/>
    </row>
    <row r="1901" spans="1:18" s="118" customFormat="1" ht="18" customHeight="1" x14ac:dyDescent="0.2">
      <c r="A1901" s="476" t="str">
        <f t="shared" si="291"/>
        <v>24</v>
      </c>
      <c r="B1901" s="427">
        <v>45450</v>
      </c>
      <c r="C1901" s="426" t="s">
        <v>4</v>
      </c>
      <c r="D1901" s="428" t="s">
        <v>98</v>
      </c>
      <c r="E1901" s="429">
        <v>6</v>
      </c>
      <c r="F1901" s="471">
        <v>6</v>
      </c>
      <c r="G1901" s="470">
        <v>6</v>
      </c>
      <c r="H1901" s="481">
        <f t="shared" si="292"/>
        <v>11</v>
      </c>
      <c r="I1901" s="431">
        <f t="shared" si="293"/>
        <v>0</v>
      </c>
      <c r="J1901" s="431">
        <f t="shared" si="294"/>
        <v>5</v>
      </c>
      <c r="K1901" s="1099"/>
      <c r="L1901" s="1099"/>
      <c r="M1901" s="1782">
        <f t="shared" si="295"/>
        <v>20398</v>
      </c>
      <c r="N1901" s="433">
        <f t="shared" si="296"/>
        <v>20387</v>
      </c>
      <c r="O1901" s="427">
        <f t="shared" si="297"/>
        <v>45450</v>
      </c>
      <c r="Q1901" s="1563"/>
      <c r="R1901" s="554"/>
    </row>
    <row r="1902" spans="1:18" s="118" customFormat="1" ht="18" customHeight="1" x14ac:dyDescent="0.2">
      <c r="A1902" s="468" t="str">
        <f t="shared" si="291"/>
        <v>24</v>
      </c>
      <c r="B1902" s="435">
        <v>45451</v>
      </c>
      <c r="C1902" s="469" t="s">
        <v>5</v>
      </c>
      <c r="D1902" s="459" t="s">
        <v>99</v>
      </c>
      <c r="E1902" s="470"/>
      <c r="F1902" s="471"/>
      <c r="G1902" s="470"/>
      <c r="H1902" s="481">
        <f t="shared" si="292"/>
        <v>11</v>
      </c>
      <c r="I1902" s="563">
        <f t="shared" si="293"/>
        <v>0</v>
      </c>
      <c r="J1902" s="563">
        <f t="shared" si="294"/>
        <v>11</v>
      </c>
      <c r="K1902" s="1101"/>
      <c r="L1902" s="1101"/>
      <c r="M1902" s="1781">
        <f t="shared" si="295"/>
        <v>20398</v>
      </c>
      <c r="N1902" s="475">
        <f t="shared" si="296"/>
        <v>20387</v>
      </c>
      <c r="O1902" s="427">
        <f t="shared" si="297"/>
        <v>45451</v>
      </c>
      <c r="Q1902" s="1563"/>
      <c r="R1902" s="554"/>
    </row>
    <row r="1903" spans="1:18" s="118" customFormat="1" ht="18" customHeight="1" x14ac:dyDescent="0.2">
      <c r="A1903" s="468" t="str">
        <f t="shared" si="291"/>
        <v>24</v>
      </c>
      <c r="B1903" s="435">
        <v>45452</v>
      </c>
      <c r="C1903" s="469" t="s">
        <v>100</v>
      </c>
      <c r="D1903" s="459" t="s">
        <v>99</v>
      </c>
      <c r="E1903" s="470"/>
      <c r="F1903" s="471"/>
      <c r="G1903" s="470"/>
      <c r="H1903" s="481">
        <f t="shared" si="292"/>
        <v>11</v>
      </c>
      <c r="I1903" s="563">
        <f t="shared" si="293"/>
        <v>0</v>
      </c>
      <c r="J1903" s="563">
        <f t="shared" si="294"/>
        <v>11</v>
      </c>
      <c r="K1903" s="1101"/>
      <c r="L1903" s="1101"/>
      <c r="M1903" s="1781">
        <f t="shared" si="295"/>
        <v>20398</v>
      </c>
      <c r="N1903" s="475">
        <f t="shared" si="296"/>
        <v>20387</v>
      </c>
      <c r="O1903" s="427">
        <f t="shared" si="297"/>
        <v>45452</v>
      </c>
      <c r="Q1903" s="1563"/>
      <c r="R1903" s="554"/>
    </row>
    <row r="1904" spans="1:18" s="118" customFormat="1" ht="18" customHeight="1" x14ac:dyDescent="0.2">
      <c r="A1904" s="476" t="str">
        <f t="shared" si="291"/>
        <v>24</v>
      </c>
      <c r="B1904" s="427">
        <v>45453</v>
      </c>
      <c r="C1904" s="426" t="s">
        <v>0</v>
      </c>
      <c r="D1904" s="428" t="s">
        <v>98</v>
      </c>
      <c r="E1904" s="429">
        <v>5</v>
      </c>
      <c r="F1904" s="471">
        <v>6</v>
      </c>
      <c r="G1904" s="470">
        <v>5</v>
      </c>
      <c r="H1904" s="481">
        <f t="shared" si="292"/>
        <v>12</v>
      </c>
      <c r="I1904" s="431">
        <f t="shared" si="293"/>
        <v>0</v>
      </c>
      <c r="J1904" s="431">
        <f t="shared" si="294"/>
        <v>6</v>
      </c>
      <c r="K1904" s="1099"/>
      <c r="L1904" s="1099"/>
      <c r="M1904" s="1782">
        <f t="shared" si="295"/>
        <v>20404</v>
      </c>
      <c r="N1904" s="433">
        <f t="shared" si="296"/>
        <v>20392</v>
      </c>
      <c r="O1904" s="427">
        <f t="shared" si="297"/>
        <v>45453</v>
      </c>
      <c r="Q1904" s="1563"/>
      <c r="R1904" s="554"/>
    </row>
    <row r="1905" spans="1:18" s="118" customFormat="1" ht="18" customHeight="1" x14ac:dyDescent="0.2">
      <c r="A1905" s="476" t="str">
        <f t="shared" si="291"/>
        <v>24</v>
      </c>
      <c r="B1905" s="427">
        <v>45454</v>
      </c>
      <c r="C1905" s="426" t="s">
        <v>1</v>
      </c>
      <c r="D1905" s="428" t="s">
        <v>98</v>
      </c>
      <c r="E1905" s="429">
        <v>5</v>
      </c>
      <c r="F1905" s="471">
        <v>6</v>
      </c>
      <c r="G1905" s="470">
        <v>5</v>
      </c>
      <c r="H1905" s="481">
        <f t="shared" si="292"/>
        <v>13</v>
      </c>
      <c r="I1905" s="431">
        <f t="shared" si="293"/>
        <v>0</v>
      </c>
      <c r="J1905" s="431">
        <f t="shared" si="294"/>
        <v>7</v>
      </c>
      <c r="K1905" s="1099"/>
      <c r="L1905" s="1099"/>
      <c r="M1905" s="1782">
        <f t="shared" si="295"/>
        <v>20410</v>
      </c>
      <c r="N1905" s="433">
        <f t="shared" si="296"/>
        <v>20397</v>
      </c>
      <c r="O1905" s="427">
        <f t="shared" si="297"/>
        <v>45454</v>
      </c>
      <c r="Q1905" s="1563"/>
      <c r="R1905" s="554"/>
    </row>
    <row r="1906" spans="1:18" s="118" customFormat="1" ht="18" customHeight="1" x14ac:dyDescent="0.2">
      <c r="A1906" s="476" t="str">
        <f t="shared" si="291"/>
        <v>24</v>
      </c>
      <c r="B1906" s="427">
        <v>45455</v>
      </c>
      <c r="C1906" s="426" t="s">
        <v>2</v>
      </c>
      <c r="D1906" s="428" t="s">
        <v>98</v>
      </c>
      <c r="E1906" s="429">
        <v>6</v>
      </c>
      <c r="F1906" s="471">
        <v>6</v>
      </c>
      <c r="G1906" s="470">
        <v>6</v>
      </c>
      <c r="H1906" s="481">
        <f t="shared" si="292"/>
        <v>13</v>
      </c>
      <c r="I1906" s="431">
        <f t="shared" si="293"/>
        <v>0</v>
      </c>
      <c r="J1906" s="431">
        <f t="shared" si="294"/>
        <v>7</v>
      </c>
      <c r="K1906" s="1099"/>
      <c r="L1906" s="1099"/>
      <c r="M1906" s="1782">
        <f t="shared" si="295"/>
        <v>20416</v>
      </c>
      <c r="N1906" s="433">
        <f t="shared" si="296"/>
        <v>20403</v>
      </c>
      <c r="O1906" s="427">
        <f t="shared" si="297"/>
        <v>45455</v>
      </c>
      <c r="Q1906" s="1563"/>
      <c r="R1906" s="554"/>
    </row>
    <row r="1907" spans="1:18" s="118" customFormat="1" ht="18" customHeight="1" x14ac:dyDescent="0.2">
      <c r="A1907" s="476" t="str">
        <f t="shared" si="291"/>
        <v>24</v>
      </c>
      <c r="B1907" s="427">
        <v>45456</v>
      </c>
      <c r="C1907" s="426" t="s">
        <v>3</v>
      </c>
      <c r="D1907" s="428" t="s">
        <v>98</v>
      </c>
      <c r="E1907" s="429">
        <v>5</v>
      </c>
      <c r="F1907" s="471">
        <v>6</v>
      </c>
      <c r="G1907" s="470">
        <v>5</v>
      </c>
      <c r="H1907" s="481">
        <f t="shared" si="292"/>
        <v>14</v>
      </c>
      <c r="I1907" s="431">
        <f t="shared" si="293"/>
        <v>0</v>
      </c>
      <c r="J1907" s="431">
        <f t="shared" si="294"/>
        <v>8</v>
      </c>
      <c r="K1907" s="1099"/>
      <c r="L1907" s="1099"/>
      <c r="M1907" s="1782">
        <f t="shared" si="295"/>
        <v>20422</v>
      </c>
      <c r="N1907" s="433">
        <f t="shared" si="296"/>
        <v>20408</v>
      </c>
      <c r="O1907" s="427">
        <f t="shared" si="297"/>
        <v>45456</v>
      </c>
      <c r="Q1907" s="1563"/>
      <c r="R1907" s="554"/>
    </row>
    <row r="1908" spans="1:18" s="118" customFormat="1" ht="18" customHeight="1" x14ac:dyDescent="0.2">
      <c r="A1908" s="476" t="str">
        <f t="shared" si="291"/>
        <v>24</v>
      </c>
      <c r="B1908" s="427">
        <v>45457</v>
      </c>
      <c r="C1908" s="426" t="s">
        <v>4</v>
      </c>
      <c r="D1908" s="428" t="s">
        <v>98</v>
      </c>
      <c r="E1908" s="429">
        <v>9</v>
      </c>
      <c r="F1908" s="471">
        <v>6</v>
      </c>
      <c r="G1908" s="470">
        <v>9</v>
      </c>
      <c r="H1908" s="481">
        <f t="shared" si="292"/>
        <v>11</v>
      </c>
      <c r="I1908" s="431">
        <f t="shared" si="293"/>
        <v>0</v>
      </c>
      <c r="J1908" s="431">
        <f t="shared" si="294"/>
        <v>5</v>
      </c>
      <c r="K1908" s="1099"/>
      <c r="L1908" s="1099"/>
      <c r="M1908" s="1782">
        <f t="shared" si="295"/>
        <v>20428</v>
      </c>
      <c r="N1908" s="433">
        <f t="shared" si="296"/>
        <v>20417</v>
      </c>
      <c r="O1908" s="427">
        <f t="shared" si="297"/>
        <v>45457</v>
      </c>
      <c r="Q1908" s="1563"/>
      <c r="R1908" s="554"/>
    </row>
    <row r="1909" spans="1:18" s="118" customFormat="1" ht="18" customHeight="1" x14ac:dyDescent="0.2">
      <c r="A1909" s="468" t="str">
        <f t="shared" si="291"/>
        <v>24</v>
      </c>
      <c r="B1909" s="435">
        <v>45458</v>
      </c>
      <c r="C1909" s="469" t="s">
        <v>5</v>
      </c>
      <c r="D1909" s="459" t="s">
        <v>99</v>
      </c>
      <c r="E1909" s="470"/>
      <c r="F1909" s="471"/>
      <c r="G1909" s="470"/>
      <c r="H1909" s="481">
        <f t="shared" si="292"/>
        <v>11</v>
      </c>
      <c r="I1909" s="563">
        <f t="shared" si="293"/>
        <v>0</v>
      </c>
      <c r="J1909" s="563">
        <f t="shared" si="294"/>
        <v>11</v>
      </c>
      <c r="K1909" s="1101"/>
      <c r="L1909" s="1101"/>
      <c r="M1909" s="1781">
        <f t="shared" si="295"/>
        <v>20428</v>
      </c>
      <c r="N1909" s="475">
        <f t="shared" si="296"/>
        <v>20417</v>
      </c>
      <c r="O1909" s="427">
        <f t="shared" si="297"/>
        <v>45458</v>
      </c>
      <c r="Q1909" s="1563"/>
      <c r="R1909" s="554"/>
    </row>
    <row r="1910" spans="1:18" s="118" customFormat="1" ht="18" customHeight="1" x14ac:dyDescent="0.2">
      <c r="A1910" s="468" t="str">
        <f t="shared" si="291"/>
        <v>24</v>
      </c>
      <c r="B1910" s="435">
        <v>45459</v>
      </c>
      <c r="C1910" s="469" t="s">
        <v>100</v>
      </c>
      <c r="D1910" s="459" t="s">
        <v>99</v>
      </c>
      <c r="E1910" s="470"/>
      <c r="F1910" s="471"/>
      <c r="G1910" s="470"/>
      <c r="H1910" s="481">
        <f t="shared" si="292"/>
        <v>11</v>
      </c>
      <c r="I1910" s="563">
        <f t="shared" si="293"/>
        <v>0</v>
      </c>
      <c r="J1910" s="563">
        <f t="shared" si="294"/>
        <v>11</v>
      </c>
      <c r="K1910" s="1101"/>
      <c r="L1910" s="1101"/>
      <c r="M1910" s="1781">
        <f t="shared" si="295"/>
        <v>20428</v>
      </c>
      <c r="N1910" s="475">
        <f t="shared" si="296"/>
        <v>20417</v>
      </c>
      <c r="O1910" s="427">
        <f t="shared" si="297"/>
        <v>45459</v>
      </c>
      <c r="Q1910" s="1563"/>
      <c r="R1910" s="554"/>
    </row>
    <row r="1911" spans="1:18" s="118" customFormat="1" ht="18" customHeight="1" x14ac:dyDescent="0.2">
      <c r="A1911" s="476" t="str">
        <f t="shared" si="291"/>
        <v>24</v>
      </c>
      <c r="B1911" s="427">
        <v>45460</v>
      </c>
      <c r="C1911" s="426" t="s">
        <v>0</v>
      </c>
      <c r="D1911" s="428" t="s">
        <v>98</v>
      </c>
      <c r="E1911" s="429">
        <v>9</v>
      </c>
      <c r="F1911" s="471">
        <v>6</v>
      </c>
      <c r="G1911" s="470">
        <v>9</v>
      </c>
      <c r="H1911" s="481">
        <f t="shared" si="292"/>
        <v>8</v>
      </c>
      <c r="I1911" s="431">
        <f t="shared" si="293"/>
        <v>0</v>
      </c>
      <c r="J1911" s="431">
        <f t="shared" si="294"/>
        <v>2</v>
      </c>
      <c r="K1911" s="1099"/>
      <c r="L1911" s="1099"/>
      <c r="M1911" s="1782">
        <f t="shared" si="295"/>
        <v>20434</v>
      </c>
      <c r="N1911" s="433">
        <f t="shared" si="296"/>
        <v>20426</v>
      </c>
      <c r="O1911" s="427">
        <f t="shared" si="297"/>
        <v>45460</v>
      </c>
      <c r="Q1911" s="1563"/>
      <c r="R1911" s="554"/>
    </row>
    <row r="1912" spans="1:18" s="118" customFormat="1" ht="18" customHeight="1" x14ac:dyDescent="0.2">
      <c r="A1912" s="476" t="str">
        <f t="shared" si="291"/>
        <v>24</v>
      </c>
      <c r="B1912" s="427">
        <v>45461</v>
      </c>
      <c r="C1912" s="426" t="s">
        <v>1</v>
      </c>
      <c r="D1912" s="428" t="s">
        <v>98</v>
      </c>
      <c r="E1912" s="429">
        <v>8</v>
      </c>
      <c r="F1912" s="471">
        <v>6</v>
      </c>
      <c r="G1912" s="470">
        <v>8</v>
      </c>
      <c r="H1912" s="481">
        <f t="shared" si="292"/>
        <v>6</v>
      </c>
      <c r="I1912" s="431">
        <f t="shared" si="293"/>
        <v>0</v>
      </c>
      <c r="J1912" s="431">
        <f t="shared" si="294"/>
        <v>0</v>
      </c>
      <c r="K1912" s="1099"/>
      <c r="L1912" s="1099"/>
      <c r="M1912" s="1782">
        <f t="shared" si="295"/>
        <v>20440</v>
      </c>
      <c r="N1912" s="433">
        <f t="shared" si="296"/>
        <v>20434</v>
      </c>
      <c r="O1912" s="427">
        <f t="shared" si="297"/>
        <v>45461</v>
      </c>
      <c r="Q1912" s="1563"/>
      <c r="R1912" s="554"/>
    </row>
    <row r="1913" spans="1:18" s="118" customFormat="1" ht="18" customHeight="1" x14ac:dyDescent="0.2">
      <c r="A1913" s="476" t="str">
        <f t="shared" si="291"/>
        <v>24</v>
      </c>
      <c r="B1913" s="427">
        <v>45462</v>
      </c>
      <c r="C1913" s="426" t="s">
        <v>2</v>
      </c>
      <c r="D1913" s="428" t="s">
        <v>98</v>
      </c>
      <c r="E1913" s="429">
        <v>6</v>
      </c>
      <c r="F1913" s="471">
        <v>5</v>
      </c>
      <c r="G1913" s="470">
        <v>6</v>
      </c>
      <c r="H1913" s="481">
        <f t="shared" si="292"/>
        <v>5</v>
      </c>
      <c r="I1913" s="431">
        <f t="shared" si="293"/>
        <v>0</v>
      </c>
      <c r="J1913" s="431">
        <f t="shared" si="294"/>
        <v>0</v>
      </c>
      <c r="K1913" s="478" t="s">
        <v>1678</v>
      </c>
      <c r="L1913" s="478"/>
      <c r="M1913" s="1782">
        <f t="shared" si="295"/>
        <v>20445</v>
      </c>
      <c r="N1913" s="433">
        <f t="shared" si="296"/>
        <v>20440</v>
      </c>
      <c r="O1913" s="427">
        <f t="shared" si="297"/>
        <v>45462</v>
      </c>
      <c r="Q1913" s="1563"/>
      <c r="R1913" s="554"/>
    </row>
    <row r="1914" spans="1:18" s="118" customFormat="1" ht="18" customHeight="1" x14ac:dyDescent="0.2">
      <c r="A1914" s="476" t="str">
        <f t="shared" si="291"/>
        <v>24</v>
      </c>
      <c r="B1914" s="427">
        <v>45463</v>
      </c>
      <c r="C1914" s="426" t="s">
        <v>3</v>
      </c>
      <c r="D1914" s="428" t="s">
        <v>98</v>
      </c>
      <c r="E1914" s="429">
        <v>5</v>
      </c>
      <c r="F1914" s="471">
        <v>5</v>
      </c>
      <c r="G1914" s="470">
        <v>5</v>
      </c>
      <c r="H1914" s="481">
        <f t="shared" si="292"/>
        <v>5</v>
      </c>
      <c r="I1914" s="431">
        <f t="shared" si="293"/>
        <v>0</v>
      </c>
      <c r="J1914" s="431">
        <f t="shared" si="294"/>
        <v>0</v>
      </c>
      <c r="K1914" s="478" t="s">
        <v>1678</v>
      </c>
      <c r="L1914" s="478"/>
      <c r="M1914" s="1782">
        <f t="shared" si="295"/>
        <v>20450</v>
      </c>
      <c r="N1914" s="433">
        <f t="shared" si="296"/>
        <v>20445</v>
      </c>
      <c r="O1914" s="427">
        <f t="shared" si="297"/>
        <v>45463</v>
      </c>
      <c r="Q1914" s="1563"/>
      <c r="R1914" s="554"/>
    </row>
    <row r="1915" spans="1:18" s="118" customFormat="1" ht="18" customHeight="1" x14ac:dyDescent="0.2">
      <c r="A1915" s="476" t="str">
        <f t="shared" si="291"/>
        <v>24</v>
      </c>
      <c r="B1915" s="427">
        <v>45464</v>
      </c>
      <c r="C1915" s="426" t="s">
        <v>4</v>
      </c>
      <c r="D1915" s="428" t="s">
        <v>98</v>
      </c>
      <c r="E1915" s="429">
        <v>5</v>
      </c>
      <c r="F1915" s="471">
        <v>5</v>
      </c>
      <c r="G1915" s="470">
        <v>5</v>
      </c>
      <c r="H1915" s="481">
        <f t="shared" si="292"/>
        <v>5</v>
      </c>
      <c r="I1915" s="431">
        <f t="shared" si="293"/>
        <v>0</v>
      </c>
      <c r="J1915" s="431">
        <f t="shared" si="294"/>
        <v>0</v>
      </c>
      <c r="K1915" s="478" t="s">
        <v>1678</v>
      </c>
      <c r="L1915" s="478"/>
      <c r="M1915" s="1782">
        <f t="shared" si="295"/>
        <v>20455</v>
      </c>
      <c r="N1915" s="433">
        <f t="shared" si="296"/>
        <v>20450</v>
      </c>
      <c r="O1915" s="427">
        <f t="shared" si="297"/>
        <v>45464</v>
      </c>
      <c r="Q1915" s="1563"/>
      <c r="R1915" s="554"/>
    </row>
    <row r="1916" spans="1:18" s="118" customFormat="1" ht="18" customHeight="1" x14ac:dyDescent="0.2">
      <c r="A1916" s="468" t="str">
        <f t="shared" si="291"/>
        <v>24</v>
      </c>
      <c r="B1916" s="435">
        <v>45465</v>
      </c>
      <c r="C1916" s="469" t="s">
        <v>5</v>
      </c>
      <c r="D1916" s="459" t="s">
        <v>99</v>
      </c>
      <c r="E1916" s="470"/>
      <c r="F1916" s="471"/>
      <c r="G1916" s="470"/>
      <c r="H1916" s="481">
        <f t="shared" si="292"/>
        <v>5</v>
      </c>
      <c r="I1916" s="563">
        <f t="shared" si="293"/>
        <v>0</v>
      </c>
      <c r="J1916" s="563">
        <f t="shared" si="294"/>
        <v>5</v>
      </c>
      <c r="K1916" s="1101"/>
      <c r="L1916" s="1101"/>
      <c r="M1916" s="1781">
        <f t="shared" si="295"/>
        <v>20455</v>
      </c>
      <c r="N1916" s="475">
        <f t="shared" si="296"/>
        <v>20450</v>
      </c>
      <c r="O1916" s="427">
        <f t="shared" si="297"/>
        <v>45465</v>
      </c>
      <c r="Q1916" s="1563"/>
      <c r="R1916" s="554"/>
    </row>
    <row r="1917" spans="1:18" s="118" customFormat="1" ht="18" customHeight="1" x14ac:dyDescent="0.2">
      <c r="A1917" s="468" t="str">
        <f t="shared" si="291"/>
        <v>24</v>
      </c>
      <c r="B1917" s="435">
        <v>45466</v>
      </c>
      <c r="C1917" s="469" t="s">
        <v>100</v>
      </c>
      <c r="D1917" s="459" t="s">
        <v>99</v>
      </c>
      <c r="E1917" s="470"/>
      <c r="F1917" s="471"/>
      <c r="G1917" s="470"/>
      <c r="H1917" s="481">
        <f t="shared" si="292"/>
        <v>5</v>
      </c>
      <c r="I1917" s="563">
        <f t="shared" si="293"/>
        <v>0</v>
      </c>
      <c r="J1917" s="563">
        <f t="shared" si="294"/>
        <v>5</v>
      </c>
      <c r="K1917" s="1101"/>
      <c r="L1917" s="1101"/>
      <c r="M1917" s="1781">
        <f t="shared" si="295"/>
        <v>20455</v>
      </c>
      <c r="N1917" s="475">
        <f t="shared" si="296"/>
        <v>20450</v>
      </c>
      <c r="O1917" s="427">
        <f t="shared" si="297"/>
        <v>45466</v>
      </c>
      <c r="Q1917" s="1563"/>
      <c r="R1917" s="554"/>
    </row>
    <row r="1918" spans="1:18" s="118" customFormat="1" ht="18" customHeight="1" x14ac:dyDescent="0.2">
      <c r="A1918" s="476" t="str">
        <f t="shared" si="291"/>
        <v>24</v>
      </c>
      <c r="B1918" s="427">
        <v>45467</v>
      </c>
      <c r="C1918" s="426" t="s">
        <v>0</v>
      </c>
      <c r="D1918" s="428" t="s">
        <v>98</v>
      </c>
      <c r="E1918" s="429">
        <v>4</v>
      </c>
      <c r="F1918" s="471">
        <v>5</v>
      </c>
      <c r="G1918" s="470">
        <v>4</v>
      </c>
      <c r="H1918" s="481">
        <f t="shared" si="292"/>
        <v>6</v>
      </c>
      <c r="I1918" s="431">
        <f t="shared" si="293"/>
        <v>0</v>
      </c>
      <c r="J1918" s="431">
        <f t="shared" si="294"/>
        <v>1</v>
      </c>
      <c r="K1918" s="478" t="s">
        <v>1678</v>
      </c>
      <c r="L1918" s="478"/>
      <c r="M1918" s="1782">
        <f t="shared" si="295"/>
        <v>20460</v>
      </c>
      <c r="N1918" s="433">
        <f t="shared" si="296"/>
        <v>20454</v>
      </c>
      <c r="O1918" s="427">
        <f t="shared" si="297"/>
        <v>45467</v>
      </c>
      <c r="Q1918" s="1563"/>
      <c r="R1918" s="554"/>
    </row>
    <row r="1919" spans="1:18" s="118" customFormat="1" ht="18" customHeight="1" x14ac:dyDescent="0.2">
      <c r="A1919" s="476" t="str">
        <f t="shared" si="291"/>
        <v>24</v>
      </c>
      <c r="B1919" s="427">
        <v>45468</v>
      </c>
      <c r="C1919" s="426" t="s">
        <v>1</v>
      </c>
      <c r="D1919" s="428" t="s">
        <v>98</v>
      </c>
      <c r="E1919" s="429">
        <v>4</v>
      </c>
      <c r="F1919" s="471">
        <v>5</v>
      </c>
      <c r="G1919" s="470">
        <v>4</v>
      </c>
      <c r="H1919" s="481">
        <f t="shared" si="292"/>
        <v>7</v>
      </c>
      <c r="I1919" s="431">
        <f t="shared" si="293"/>
        <v>0</v>
      </c>
      <c r="J1919" s="431">
        <f t="shared" si="294"/>
        <v>2</v>
      </c>
      <c r="K1919" s="478" t="s">
        <v>1679</v>
      </c>
      <c r="L1919" s="478"/>
      <c r="M1919" s="1782">
        <f t="shared" si="295"/>
        <v>20465</v>
      </c>
      <c r="N1919" s="433">
        <f t="shared" si="296"/>
        <v>20458</v>
      </c>
      <c r="O1919" s="427">
        <f t="shared" si="297"/>
        <v>45468</v>
      </c>
      <c r="Q1919" s="1563"/>
      <c r="R1919" s="554"/>
    </row>
    <row r="1920" spans="1:18" s="118" customFormat="1" ht="18" customHeight="1" x14ac:dyDescent="0.2">
      <c r="A1920" s="476" t="str">
        <f t="shared" si="291"/>
        <v>24</v>
      </c>
      <c r="B1920" s="427">
        <v>45469</v>
      </c>
      <c r="C1920" s="426" t="s">
        <v>2</v>
      </c>
      <c r="D1920" s="428" t="s">
        <v>98</v>
      </c>
      <c r="E1920" s="429">
        <v>4</v>
      </c>
      <c r="F1920" s="471">
        <v>5</v>
      </c>
      <c r="G1920" s="470">
        <v>4</v>
      </c>
      <c r="H1920" s="481">
        <f t="shared" si="292"/>
        <v>8</v>
      </c>
      <c r="I1920" s="431">
        <f t="shared" si="293"/>
        <v>0</v>
      </c>
      <c r="J1920" s="431">
        <f t="shared" si="294"/>
        <v>3</v>
      </c>
      <c r="K1920" s="478" t="s">
        <v>1678</v>
      </c>
      <c r="L1920" s="478"/>
      <c r="M1920" s="1782">
        <f t="shared" si="295"/>
        <v>20470</v>
      </c>
      <c r="N1920" s="433">
        <f t="shared" si="296"/>
        <v>20462</v>
      </c>
      <c r="O1920" s="427">
        <f t="shared" si="297"/>
        <v>45469</v>
      </c>
      <c r="Q1920" s="1563"/>
      <c r="R1920" s="554"/>
    </row>
    <row r="1921" spans="1:18" s="118" customFormat="1" ht="18" customHeight="1" x14ac:dyDescent="0.2">
      <c r="A1921" s="476" t="str">
        <f t="shared" si="291"/>
        <v>24</v>
      </c>
      <c r="B1921" s="427">
        <v>45470</v>
      </c>
      <c r="C1921" s="426" t="s">
        <v>3</v>
      </c>
      <c r="D1921" s="428" t="s">
        <v>98</v>
      </c>
      <c r="E1921" s="429">
        <v>5</v>
      </c>
      <c r="F1921" s="471">
        <v>5</v>
      </c>
      <c r="G1921" s="470">
        <v>5</v>
      </c>
      <c r="H1921" s="481">
        <f t="shared" si="292"/>
        <v>8</v>
      </c>
      <c r="I1921" s="431">
        <f t="shared" si="293"/>
        <v>0</v>
      </c>
      <c r="J1921" s="431">
        <f t="shared" si="294"/>
        <v>3</v>
      </c>
      <c r="K1921" s="1099"/>
      <c r="L1921" s="1099"/>
      <c r="M1921" s="1782">
        <f t="shared" si="295"/>
        <v>20475</v>
      </c>
      <c r="N1921" s="433">
        <f t="shared" si="296"/>
        <v>20467</v>
      </c>
      <c r="O1921" s="427">
        <f t="shared" si="297"/>
        <v>45470</v>
      </c>
      <c r="Q1921" s="1563"/>
      <c r="R1921" s="554"/>
    </row>
    <row r="1922" spans="1:18" s="118" customFormat="1" ht="18" customHeight="1" x14ac:dyDescent="0.2">
      <c r="A1922" s="476" t="str">
        <f t="shared" si="291"/>
        <v>24</v>
      </c>
      <c r="B1922" s="427">
        <v>45471</v>
      </c>
      <c r="C1922" s="426" t="s">
        <v>4</v>
      </c>
      <c r="D1922" s="428" t="s">
        <v>98</v>
      </c>
      <c r="E1922" s="429">
        <v>6</v>
      </c>
      <c r="F1922" s="471">
        <v>5</v>
      </c>
      <c r="G1922" s="470">
        <v>6</v>
      </c>
      <c r="H1922" s="481">
        <f t="shared" si="292"/>
        <v>7</v>
      </c>
      <c r="I1922" s="431">
        <f t="shared" si="293"/>
        <v>0</v>
      </c>
      <c r="J1922" s="431">
        <f t="shared" si="294"/>
        <v>2</v>
      </c>
      <c r="K1922" s="1099"/>
      <c r="L1922" s="1099"/>
      <c r="M1922" s="1782">
        <f t="shared" si="295"/>
        <v>20480</v>
      </c>
      <c r="N1922" s="433">
        <f t="shared" si="296"/>
        <v>20473</v>
      </c>
      <c r="O1922" s="427">
        <f t="shared" si="297"/>
        <v>45471</v>
      </c>
      <c r="Q1922" s="1563"/>
      <c r="R1922" s="554"/>
    </row>
    <row r="1923" spans="1:18" s="118" customFormat="1" ht="18" customHeight="1" x14ac:dyDescent="0.2">
      <c r="A1923" s="468" t="str">
        <f t="shared" ref="A1923:A1954" si="298">TEXT(B1923,"YY")</f>
        <v>24</v>
      </c>
      <c r="B1923" s="435">
        <v>45472</v>
      </c>
      <c r="C1923" s="469" t="s">
        <v>5</v>
      </c>
      <c r="D1923" s="459" t="s">
        <v>99</v>
      </c>
      <c r="E1923" s="470"/>
      <c r="F1923" s="471"/>
      <c r="G1923" s="470"/>
      <c r="H1923" s="481">
        <f t="shared" ref="H1923:H1954" si="299">H1922+F1923-G1923</f>
        <v>7</v>
      </c>
      <c r="I1923" s="563">
        <f t="shared" ref="I1923:I1954" si="300">I1922+G1923-E1923</f>
        <v>0</v>
      </c>
      <c r="J1923" s="563">
        <f t="shared" ref="J1923:J1954" si="301">(G1923-H1922)*-1</f>
        <v>7</v>
      </c>
      <c r="K1923" s="1101"/>
      <c r="L1923" s="1101"/>
      <c r="M1923" s="1781">
        <f t="shared" ref="M1923:M1954" si="302">M1922+F1923</f>
        <v>20480</v>
      </c>
      <c r="N1923" s="475">
        <f t="shared" ref="N1923:N1954" si="303">N1922+G1923</f>
        <v>20473</v>
      </c>
      <c r="O1923" s="427">
        <f t="shared" ref="O1923:O1954" si="304">B1923</f>
        <v>45472</v>
      </c>
      <c r="Q1923" s="1563"/>
      <c r="R1923" s="554"/>
    </row>
    <row r="1924" spans="1:18" s="118" customFormat="1" ht="18" customHeight="1" x14ac:dyDescent="0.2">
      <c r="A1924" s="468" t="str">
        <f t="shared" si="298"/>
        <v>24</v>
      </c>
      <c r="B1924" s="435">
        <v>45473</v>
      </c>
      <c r="C1924" s="469" t="s">
        <v>100</v>
      </c>
      <c r="D1924" s="459" t="s">
        <v>99</v>
      </c>
      <c r="E1924" s="470"/>
      <c r="F1924" s="471"/>
      <c r="G1924" s="470"/>
      <c r="H1924" s="481">
        <f t="shared" si="299"/>
        <v>7</v>
      </c>
      <c r="I1924" s="563">
        <f t="shared" si="300"/>
        <v>0</v>
      </c>
      <c r="J1924" s="563">
        <f t="shared" si="301"/>
        <v>7</v>
      </c>
      <c r="K1924" s="1101"/>
      <c r="L1924" s="1101"/>
      <c r="M1924" s="1781">
        <f t="shared" si="302"/>
        <v>20480</v>
      </c>
      <c r="N1924" s="475">
        <f t="shared" si="303"/>
        <v>20473</v>
      </c>
      <c r="O1924" s="427">
        <f t="shared" si="304"/>
        <v>45473</v>
      </c>
      <c r="Q1924" s="1563"/>
      <c r="R1924" s="554"/>
    </row>
    <row r="1925" spans="1:18" s="118" customFormat="1" ht="18" customHeight="1" x14ac:dyDescent="0.2">
      <c r="A1925" s="476" t="str">
        <f t="shared" si="298"/>
        <v>24</v>
      </c>
      <c r="B1925" s="427">
        <v>45474</v>
      </c>
      <c r="C1925" s="426" t="s">
        <v>0</v>
      </c>
      <c r="D1925" s="428" t="s">
        <v>98</v>
      </c>
      <c r="E1925" s="429">
        <v>6</v>
      </c>
      <c r="F1925" s="471">
        <v>5</v>
      </c>
      <c r="G1925" s="470">
        <v>6</v>
      </c>
      <c r="H1925" s="481">
        <f t="shared" si="299"/>
        <v>6</v>
      </c>
      <c r="I1925" s="431">
        <f t="shared" si="300"/>
        <v>0</v>
      </c>
      <c r="J1925" s="431">
        <f t="shared" si="301"/>
        <v>1</v>
      </c>
      <c r="K1925" s="1099"/>
      <c r="L1925" s="1099"/>
      <c r="M1925" s="1782">
        <f t="shared" si="302"/>
        <v>20485</v>
      </c>
      <c r="N1925" s="433">
        <f t="shared" si="303"/>
        <v>20479</v>
      </c>
      <c r="O1925" s="427">
        <f t="shared" si="304"/>
        <v>45474</v>
      </c>
      <c r="Q1925" s="1563"/>
      <c r="R1925" s="554"/>
    </row>
    <row r="1926" spans="1:18" s="118" customFormat="1" ht="18" customHeight="1" x14ac:dyDescent="0.2">
      <c r="A1926" s="476" t="str">
        <f t="shared" si="298"/>
        <v>24</v>
      </c>
      <c r="B1926" s="427">
        <v>45475</v>
      </c>
      <c r="C1926" s="426" t="s">
        <v>1</v>
      </c>
      <c r="D1926" s="428" t="s">
        <v>98</v>
      </c>
      <c r="E1926" s="429">
        <v>1</v>
      </c>
      <c r="F1926" s="471">
        <v>5</v>
      </c>
      <c r="G1926" s="470">
        <v>1</v>
      </c>
      <c r="H1926" s="481">
        <f t="shared" si="299"/>
        <v>10</v>
      </c>
      <c r="I1926" s="431">
        <f t="shared" si="300"/>
        <v>0</v>
      </c>
      <c r="J1926" s="431">
        <f t="shared" si="301"/>
        <v>5</v>
      </c>
      <c r="K1926" s="1099"/>
      <c r="L1926" s="1099"/>
      <c r="M1926" s="1782">
        <f t="shared" si="302"/>
        <v>20490</v>
      </c>
      <c r="N1926" s="433">
        <f t="shared" si="303"/>
        <v>20480</v>
      </c>
      <c r="O1926" s="427">
        <f t="shared" si="304"/>
        <v>45475</v>
      </c>
      <c r="Q1926" s="1563"/>
      <c r="R1926" s="554"/>
    </row>
    <row r="1927" spans="1:18" s="118" customFormat="1" ht="18" customHeight="1" x14ac:dyDescent="0.2">
      <c r="A1927" s="476" t="str">
        <f t="shared" si="298"/>
        <v>24</v>
      </c>
      <c r="B1927" s="427">
        <v>45476</v>
      </c>
      <c r="C1927" s="426" t="s">
        <v>2</v>
      </c>
      <c r="D1927" s="428" t="s">
        <v>98</v>
      </c>
      <c r="E1927" s="429">
        <v>1</v>
      </c>
      <c r="F1927" s="471">
        <v>5</v>
      </c>
      <c r="G1927" s="470">
        <v>1</v>
      </c>
      <c r="H1927" s="481">
        <f t="shared" si="299"/>
        <v>14</v>
      </c>
      <c r="I1927" s="431">
        <f t="shared" si="300"/>
        <v>0</v>
      </c>
      <c r="J1927" s="431">
        <f t="shared" si="301"/>
        <v>9</v>
      </c>
      <c r="K1927" s="1099"/>
      <c r="L1927" s="1099"/>
      <c r="M1927" s="1782">
        <f t="shared" si="302"/>
        <v>20495</v>
      </c>
      <c r="N1927" s="433">
        <f t="shared" si="303"/>
        <v>20481</v>
      </c>
      <c r="O1927" s="427">
        <f t="shared" si="304"/>
        <v>45476</v>
      </c>
      <c r="Q1927" s="1563"/>
      <c r="R1927" s="554"/>
    </row>
    <row r="1928" spans="1:18" s="118" customFormat="1" ht="18" customHeight="1" x14ac:dyDescent="0.2">
      <c r="A1928" s="476" t="str">
        <f t="shared" si="298"/>
        <v>24</v>
      </c>
      <c r="B1928" s="427">
        <v>45477</v>
      </c>
      <c r="C1928" s="426" t="s">
        <v>3</v>
      </c>
      <c r="D1928" s="428" t="s">
        <v>98</v>
      </c>
      <c r="E1928" s="429">
        <v>3</v>
      </c>
      <c r="F1928" s="471">
        <v>5</v>
      </c>
      <c r="G1928" s="470">
        <v>3</v>
      </c>
      <c r="H1928" s="481">
        <f t="shared" si="299"/>
        <v>16</v>
      </c>
      <c r="I1928" s="431">
        <f t="shared" si="300"/>
        <v>0</v>
      </c>
      <c r="J1928" s="431">
        <f t="shared" si="301"/>
        <v>11</v>
      </c>
      <c r="K1928" s="1099"/>
      <c r="L1928" s="1099"/>
      <c r="M1928" s="1782">
        <f t="shared" si="302"/>
        <v>20500</v>
      </c>
      <c r="N1928" s="433">
        <f t="shared" si="303"/>
        <v>20484</v>
      </c>
      <c r="O1928" s="427">
        <f t="shared" si="304"/>
        <v>45477</v>
      </c>
      <c r="Q1928" s="1563"/>
      <c r="R1928" s="554"/>
    </row>
    <row r="1929" spans="1:18" s="118" customFormat="1" ht="18" customHeight="1" x14ac:dyDescent="0.2">
      <c r="A1929" s="476" t="str">
        <f t="shared" si="298"/>
        <v>24</v>
      </c>
      <c r="B1929" s="427">
        <v>45478</v>
      </c>
      <c r="C1929" s="426" t="s">
        <v>4</v>
      </c>
      <c r="D1929" s="428" t="s">
        <v>98</v>
      </c>
      <c r="E1929" s="429">
        <v>5</v>
      </c>
      <c r="F1929" s="471">
        <v>5</v>
      </c>
      <c r="G1929" s="470">
        <v>5</v>
      </c>
      <c r="H1929" s="481">
        <f t="shared" si="299"/>
        <v>16</v>
      </c>
      <c r="I1929" s="431">
        <f t="shared" si="300"/>
        <v>0</v>
      </c>
      <c r="J1929" s="431">
        <f t="shared" si="301"/>
        <v>11</v>
      </c>
      <c r="K1929" s="1099"/>
      <c r="L1929" s="1099"/>
      <c r="M1929" s="1782">
        <f t="shared" si="302"/>
        <v>20505</v>
      </c>
      <c r="N1929" s="433">
        <f t="shared" si="303"/>
        <v>20489</v>
      </c>
      <c r="O1929" s="427">
        <f t="shared" si="304"/>
        <v>45478</v>
      </c>
      <c r="Q1929" s="1563"/>
      <c r="R1929" s="554"/>
    </row>
    <row r="1930" spans="1:18" s="118" customFormat="1" ht="18" customHeight="1" x14ac:dyDescent="0.2">
      <c r="A1930" s="468" t="str">
        <f t="shared" si="298"/>
        <v>24</v>
      </c>
      <c r="B1930" s="435">
        <v>45479</v>
      </c>
      <c r="C1930" s="469" t="s">
        <v>5</v>
      </c>
      <c r="D1930" s="459" t="s">
        <v>99</v>
      </c>
      <c r="E1930" s="470"/>
      <c r="F1930" s="471"/>
      <c r="G1930" s="470"/>
      <c r="H1930" s="481">
        <f t="shared" si="299"/>
        <v>16</v>
      </c>
      <c r="I1930" s="563">
        <f t="shared" si="300"/>
        <v>0</v>
      </c>
      <c r="J1930" s="563">
        <f t="shared" si="301"/>
        <v>16</v>
      </c>
      <c r="K1930" s="1101"/>
      <c r="L1930" s="1101"/>
      <c r="M1930" s="1781">
        <f t="shared" si="302"/>
        <v>20505</v>
      </c>
      <c r="N1930" s="475">
        <f t="shared" si="303"/>
        <v>20489</v>
      </c>
      <c r="O1930" s="427">
        <f t="shared" si="304"/>
        <v>45479</v>
      </c>
      <c r="Q1930" s="1563"/>
      <c r="R1930" s="554"/>
    </row>
    <row r="1931" spans="1:18" s="118" customFormat="1" ht="18" customHeight="1" x14ac:dyDescent="0.2">
      <c r="A1931" s="468" t="str">
        <f t="shared" si="298"/>
        <v>24</v>
      </c>
      <c r="B1931" s="435">
        <v>45480</v>
      </c>
      <c r="C1931" s="469" t="s">
        <v>100</v>
      </c>
      <c r="D1931" s="459" t="s">
        <v>99</v>
      </c>
      <c r="E1931" s="470"/>
      <c r="F1931" s="471"/>
      <c r="G1931" s="470"/>
      <c r="H1931" s="481">
        <f t="shared" si="299"/>
        <v>16</v>
      </c>
      <c r="I1931" s="563">
        <f t="shared" si="300"/>
        <v>0</v>
      </c>
      <c r="J1931" s="563">
        <f t="shared" si="301"/>
        <v>16</v>
      </c>
      <c r="K1931" s="1101"/>
      <c r="L1931" s="1101"/>
      <c r="M1931" s="1781">
        <f t="shared" si="302"/>
        <v>20505</v>
      </c>
      <c r="N1931" s="475">
        <f t="shared" si="303"/>
        <v>20489</v>
      </c>
      <c r="O1931" s="427">
        <f t="shared" si="304"/>
        <v>45480</v>
      </c>
      <c r="Q1931" s="1563"/>
      <c r="R1931" s="554"/>
    </row>
    <row r="1932" spans="1:18" s="118" customFormat="1" ht="18" customHeight="1" x14ac:dyDescent="0.2">
      <c r="A1932" s="476" t="str">
        <f t="shared" si="298"/>
        <v>24</v>
      </c>
      <c r="B1932" s="427">
        <v>45481</v>
      </c>
      <c r="C1932" s="426" t="s">
        <v>0</v>
      </c>
      <c r="D1932" s="428" t="s">
        <v>98</v>
      </c>
      <c r="E1932" s="429">
        <v>5</v>
      </c>
      <c r="F1932" s="471">
        <v>5</v>
      </c>
      <c r="G1932" s="470">
        <v>5</v>
      </c>
      <c r="H1932" s="481">
        <f t="shared" si="299"/>
        <v>16</v>
      </c>
      <c r="I1932" s="431">
        <f t="shared" si="300"/>
        <v>0</v>
      </c>
      <c r="J1932" s="431">
        <f t="shared" si="301"/>
        <v>11</v>
      </c>
      <c r="K1932" s="1099"/>
      <c r="L1932" s="1099"/>
      <c r="M1932" s="1782">
        <f t="shared" si="302"/>
        <v>20510</v>
      </c>
      <c r="N1932" s="433">
        <f t="shared" si="303"/>
        <v>20494</v>
      </c>
      <c r="O1932" s="427">
        <f t="shared" si="304"/>
        <v>45481</v>
      </c>
      <c r="Q1932" s="1563"/>
      <c r="R1932" s="554"/>
    </row>
    <row r="1933" spans="1:18" s="118" customFormat="1" ht="18" customHeight="1" x14ac:dyDescent="0.2">
      <c r="A1933" s="476" t="str">
        <f t="shared" si="298"/>
        <v>24</v>
      </c>
      <c r="B1933" s="427">
        <v>45482</v>
      </c>
      <c r="C1933" s="426" t="s">
        <v>1</v>
      </c>
      <c r="D1933" s="428" t="s">
        <v>98</v>
      </c>
      <c r="E1933" s="429">
        <v>5</v>
      </c>
      <c r="F1933" s="471">
        <v>5</v>
      </c>
      <c r="G1933" s="470">
        <v>5</v>
      </c>
      <c r="H1933" s="481">
        <f t="shared" si="299"/>
        <v>16</v>
      </c>
      <c r="I1933" s="431">
        <f t="shared" si="300"/>
        <v>0</v>
      </c>
      <c r="J1933" s="431">
        <f t="shared" si="301"/>
        <v>11</v>
      </c>
      <c r="K1933" s="1099"/>
      <c r="L1933" s="1099"/>
      <c r="M1933" s="1782">
        <f t="shared" si="302"/>
        <v>20515</v>
      </c>
      <c r="N1933" s="433">
        <f t="shared" si="303"/>
        <v>20499</v>
      </c>
      <c r="O1933" s="427">
        <f t="shared" si="304"/>
        <v>45482</v>
      </c>
      <c r="Q1933" s="1563"/>
      <c r="R1933" s="554"/>
    </row>
    <row r="1934" spans="1:18" s="118" customFormat="1" ht="18" customHeight="1" x14ac:dyDescent="0.2">
      <c r="A1934" s="476" t="str">
        <f t="shared" si="298"/>
        <v>24</v>
      </c>
      <c r="B1934" s="427">
        <v>45483</v>
      </c>
      <c r="C1934" s="426" t="s">
        <v>2</v>
      </c>
      <c r="D1934" s="428" t="s">
        <v>98</v>
      </c>
      <c r="E1934" s="429">
        <v>5</v>
      </c>
      <c r="F1934" s="471">
        <v>5</v>
      </c>
      <c r="G1934" s="470">
        <v>5</v>
      </c>
      <c r="H1934" s="481">
        <f t="shared" si="299"/>
        <v>16</v>
      </c>
      <c r="I1934" s="431">
        <f t="shared" si="300"/>
        <v>0</v>
      </c>
      <c r="J1934" s="431">
        <f t="shared" si="301"/>
        <v>11</v>
      </c>
      <c r="K1934" s="1099"/>
      <c r="L1934" s="1099"/>
      <c r="M1934" s="1782">
        <f t="shared" si="302"/>
        <v>20520</v>
      </c>
      <c r="N1934" s="433">
        <f t="shared" si="303"/>
        <v>20504</v>
      </c>
      <c r="O1934" s="427">
        <f t="shared" si="304"/>
        <v>45483</v>
      </c>
      <c r="Q1934" s="1563"/>
      <c r="R1934" s="554"/>
    </row>
    <row r="1935" spans="1:18" s="118" customFormat="1" ht="18" customHeight="1" x14ac:dyDescent="0.2">
      <c r="A1935" s="476" t="str">
        <f t="shared" si="298"/>
        <v>24</v>
      </c>
      <c r="B1935" s="427">
        <v>45484</v>
      </c>
      <c r="C1935" s="426" t="s">
        <v>3</v>
      </c>
      <c r="D1935" s="428" t="s">
        <v>98</v>
      </c>
      <c r="E1935" s="429">
        <v>6</v>
      </c>
      <c r="F1935" s="471">
        <v>5</v>
      </c>
      <c r="G1935" s="470">
        <v>6</v>
      </c>
      <c r="H1935" s="481">
        <f t="shared" si="299"/>
        <v>15</v>
      </c>
      <c r="I1935" s="431">
        <f t="shared" si="300"/>
        <v>0</v>
      </c>
      <c r="J1935" s="431">
        <f t="shared" si="301"/>
        <v>10</v>
      </c>
      <c r="K1935" s="1099"/>
      <c r="L1935" s="1099"/>
      <c r="M1935" s="1782">
        <f t="shared" si="302"/>
        <v>20525</v>
      </c>
      <c r="N1935" s="433">
        <f t="shared" si="303"/>
        <v>20510</v>
      </c>
      <c r="O1935" s="427">
        <f t="shared" si="304"/>
        <v>45484</v>
      </c>
      <c r="Q1935" s="1563"/>
      <c r="R1935" s="554"/>
    </row>
    <row r="1936" spans="1:18" s="118" customFormat="1" ht="18" customHeight="1" x14ac:dyDescent="0.2">
      <c r="A1936" s="476" t="str">
        <f t="shared" si="298"/>
        <v>24</v>
      </c>
      <c r="B1936" s="427">
        <v>45485</v>
      </c>
      <c r="C1936" s="426" t="s">
        <v>4</v>
      </c>
      <c r="D1936" s="428" t="s">
        <v>98</v>
      </c>
      <c r="E1936" s="429">
        <v>4</v>
      </c>
      <c r="F1936" s="471">
        <v>5</v>
      </c>
      <c r="G1936" s="470">
        <v>4</v>
      </c>
      <c r="H1936" s="481">
        <f t="shared" si="299"/>
        <v>16</v>
      </c>
      <c r="I1936" s="431">
        <f t="shared" si="300"/>
        <v>0</v>
      </c>
      <c r="J1936" s="431">
        <f t="shared" si="301"/>
        <v>11</v>
      </c>
      <c r="K1936" s="1099"/>
      <c r="L1936" s="1099"/>
      <c r="M1936" s="1782">
        <f t="shared" si="302"/>
        <v>20530</v>
      </c>
      <c r="N1936" s="433">
        <f t="shared" si="303"/>
        <v>20514</v>
      </c>
      <c r="O1936" s="427">
        <f t="shared" si="304"/>
        <v>45485</v>
      </c>
      <c r="Q1936" s="1563"/>
      <c r="R1936" s="554"/>
    </row>
    <row r="1937" spans="1:18" s="118" customFormat="1" ht="18" customHeight="1" x14ac:dyDescent="0.2">
      <c r="A1937" s="468" t="str">
        <f t="shared" si="298"/>
        <v>24</v>
      </c>
      <c r="B1937" s="435">
        <v>45486</v>
      </c>
      <c r="C1937" s="469" t="s">
        <v>5</v>
      </c>
      <c r="D1937" s="459" t="s">
        <v>99</v>
      </c>
      <c r="E1937" s="470"/>
      <c r="F1937" s="471"/>
      <c r="G1937" s="470"/>
      <c r="H1937" s="481">
        <f t="shared" si="299"/>
        <v>16</v>
      </c>
      <c r="I1937" s="563">
        <f t="shared" si="300"/>
        <v>0</v>
      </c>
      <c r="J1937" s="563">
        <f t="shared" si="301"/>
        <v>16</v>
      </c>
      <c r="K1937" s="1101"/>
      <c r="L1937" s="1101"/>
      <c r="M1937" s="1781">
        <f t="shared" si="302"/>
        <v>20530</v>
      </c>
      <c r="N1937" s="475">
        <f t="shared" si="303"/>
        <v>20514</v>
      </c>
      <c r="O1937" s="427">
        <f t="shared" si="304"/>
        <v>45486</v>
      </c>
      <c r="Q1937" s="1563"/>
      <c r="R1937" s="554"/>
    </row>
    <row r="1938" spans="1:18" s="118" customFormat="1" ht="18" customHeight="1" x14ac:dyDescent="0.2">
      <c r="A1938" s="468" t="str">
        <f t="shared" si="298"/>
        <v>24</v>
      </c>
      <c r="B1938" s="435">
        <v>45487</v>
      </c>
      <c r="C1938" s="469" t="s">
        <v>100</v>
      </c>
      <c r="D1938" s="459" t="s">
        <v>99</v>
      </c>
      <c r="E1938" s="470"/>
      <c r="F1938" s="471"/>
      <c r="G1938" s="470"/>
      <c r="H1938" s="481">
        <f t="shared" si="299"/>
        <v>16</v>
      </c>
      <c r="I1938" s="563">
        <f t="shared" si="300"/>
        <v>0</v>
      </c>
      <c r="J1938" s="563">
        <f t="shared" si="301"/>
        <v>16</v>
      </c>
      <c r="K1938" s="1101"/>
      <c r="L1938" s="1101"/>
      <c r="M1938" s="1781">
        <f t="shared" si="302"/>
        <v>20530</v>
      </c>
      <c r="N1938" s="475">
        <f t="shared" si="303"/>
        <v>20514</v>
      </c>
      <c r="O1938" s="427">
        <f t="shared" si="304"/>
        <v>45487</v>
      </c>
      <c r="Q1938" s="1563"/>
      <c r="R1938" s="554"/>
    </row>
    <row r="1939" spans="1:18" s="118" customFormat="1" ht="18" customHeight="1" x14ac:dyDescent="0.2">
      <c r="A1939" s="468" t="str">
        <f t="shared" si="298"/>
        <v>24</v>
      </c>
      <c r="B1939" s="435">
        <v>45488</v>
      </c>
      <c r="C1939" s="469" t="s">
        <v>0</v>
      </c>
      <c r="D1939" s="459" t="s">
        <v>99</v>
      </c>
      <c r="E1939" s="470"/>
      <c r="F1939" s="471"/>
      <c r="G1939" s="470"/>
      <c r="H1939" s="481">
        <f t="shared" si="299"/>
        <v>16</v>
      </c>
      <c r="I1939" s="563">
        <f t="shared" si="300"/>
        <v>0</v>
      </c>
      <c r="J1939" s="563">
        <f t="shared" si="301"/>
        <v>16</v>
      </c>
      <c r="K1939" s="1101"/>
      <c r="L1939" s="1101"/>
      <c r="M1939" s="1781">
        <f t="shared" si="302"/>
        <v>20530</v>
      </c>
      <c r="N1939" s="475">
        <f t="shared" si="303"/>
        <v>20514</v>
      </c>
      <c r="O1939" s="427">
        <f t="shared" si="304"/>
        <v>45488</v>
      </c>
      <c r="Q1939" s="1563"/>
      <c r="R1939" s="554"/>
    </row>
    <row r="1940" spans="1:18" s="118" customFormat="1" ht="18" customHeight="1" x14ac:dyDescent="0.2">
      <c r="A1940" s="476" t="str">
        <f t="shared" si="298"/>
        <v>24</v>
      </c>
      <c r="B1940" s="427">
        <v>45489</v>
      </c>
      <c r="C1940" s="426" t="s">
        <v>1</v>
      </c>
      <c r="D1940" s="428" t="s">
        <v>98</v>
      </c>
      <c r="E1940" s="429">
        <v>5</v>
      </c>
      <c r="F1940" s="471">
        <v>5</v>
      </c>
      <c r="G1940" s="470">
        <v>5</v>
      </c>
      <c r="H1940" s="481">
        <f t="shared" si="299"/>
        <v>16</v>
      </c>
      <c r="I1940" s="431">
        <f t="shared" si="300"/>
        <v>0</v>
      </c>
      <c r="J1940" s="431">
        <f t="shared" si="301"/>
        <v>11</v>
      </c>
      <c r="K1940" s="1099"/>
      <c r="L1940" s="1099"/>
      <c r="M1940" s="1782">
        <f t="shared" si="302"/>
        <v>20535</v>
      </c>
      <c r="N1940" s="433">
        <f t="shared" si="303"/>
        <v>20519</v>
      </c>
      <c r="O1940" s="427">
        <f t="shared" si="304"/>
        <v>45489</v>
      </c>
      <c r="Q1940" s="1563"/>
      <c r="R1940" s="554"/>
    </row>
    <row r="1941" spans="1:18" s="118" customFormat="1" ht="18" customHeight="1" x14ac:dyDescent="0.2">
      <c r="A1941" s="476" t="str">
        <f t="shared" si="298"/>
        <v>24</v>
      </c>
      <c r="B1941" s="427">
        <v>45490</v>
      </c>
      <c r="C1941" s="426" t="s">
        <v>2</v>
      </c>
      <c r="D1941" s="428" t="s">
        <v>98</v>
      </c>
      <c r="E1941" s="429">
        <v>4</v>
      </c>
      <c r="F1941" s="471">
        <v>5</v>
      </c>
      <c r="G1941" s="470">
        <v>4</v>
      </c>
      <c r="H1941" s="481">
        <f t="shared" si="299"/>
        <v>17</v>
      </c>
      <c r="I1941" s="431">
        <f t="shared" si="300"/>
        <v>0</v>
      </c>
      <c r="J1941" s="431">
        <f t="shared" si="301"/>
        <v>12</v>
      </c>
      <c r="K1941" s="1099"/>
      <c r="L1941" s="1099"/>
      <c r="M1941" s="1782">
        <f t="shared" si="302"/>
        <v>20540</v>
      </c>
      <c r="N1941" s="433">
        <f t="shared" si="303"/>
        <v>20523</v>
      </c>
      <c r="O1941" s="427">
        <f t="shared" si="304"/>
        <v>45490</v>
      </c>
      <c r="Q1941" s="1563"/>
      <c r="R1941" s="554"/>
    </row>
    <row r="1942" spans="1:18" s="118" customFormat="1" ht="18" customHeight="1" x14ac:dyDescent="0.2">
      <c r="A1942" s="476" t="str">
        <f t="shared" si="298"/>
        <v>24</v>
      </c>
      <c r="B1942" s="427">
        <v>45491</v>
      </c>
      <c r="C1942" s="426" t="s">
        <v>3</v>
      </c>
      <c r="D1942" s="428" t="s">
        <v>98</v>
      </c>
      <c r="E1942" s="429">
        <v>4</v>
      </c>
      <c r="F1942" s="471">
        <v>5</v>
      </c>
      <c r="G1942" s="470">
        <v>4</v>
      </c>
      <c r="H1942" s="481">
        <f t="shared" si="299"/>
        <v>18</v>
      </c>
      <c r="I1942" s="431">
        <f t="shared" si="300"/>
        <v>0</v>
      </c>
      <c r="J1942" s="431">
        <f t="shared" si="301"/>
        <v>13</v>
      </c>
      <c r="K1942" s="1099"/>
      <c r="L1942" s="1099"/>
      <c r="M1942" s="1782">
        <f t="shared" si="302"/>
        <v>20545</v>
      </c>
      <c r="N1942" s="433">
        <f t="shared" si="303"/>
        <v>20527</v>
      </c>
      <c r="O1942" s="427">
        <f t="shared" si="304"/>
        <v>45491</v>
      </c>
      <c r="Q1942" s="1563"/>
      <c r="R1942" s="554"/>
    </row>
    <row r="1943" spans="1:18" s="118" customFormat="1" ht="18" customHeight="1" x14ac:dyDescent="0.2">
      <c r="A1943" s="476" t="str">
        <f t="shared" si="298"/>
        <v>24</v>
      </c>
      <c r="B1943" s="427">
        <v>45492</v>
      </c>
      <c r="C1943" s="426" t="s">
        <v>4</v>
      </c>
      <c r="D1943" s="428" t="s">
        <v>98</v>
      </c>
      <c r="E1943" s="429">
        <v>6</v>
      </c>
      <c r="F1943" s="471">
        <v>5</v>
      </c>
      <c r="G1943" s="470">
        <v>6</v>
      </c>
      <c r="H1943" s="481">
        <f t="shared" si="299"/>
        <v>17</v>
      </c>
      <c r="I1943" s="431">
        <f t="shared" si="300"/>
        <v>0</v>
      </c>
      <c r="J1943" s="431">
        <f t="shared" si="301"/>
        <v>12</v>
      </c>
      <c r="K1943" s="1099"/>
      <c r="L1943" s="1099"/>
      <c r="M1943" s="1782">
        <f t="shared" si="302"/>
        <v>20550</v>
      </c>
      <c r="N1943" s="433">
        <f t="shared" si="303"/>
        <v>20533</v>
      </c>
      <c r="O1943" s="427">
        <f t="shared" si="304"/>
        <v>45492</v>
      </c>
      <c r="Q1943" s="1563"/>
      <c r="R1943" s="554"/>
    </row>
    <row r="1944" spans="1:18" s="118" customFormat="1" ht="18" customHeight="1" x14ac:dyDescent="0.2">
      <c r="A1944" s="468" t="str">
        <f t="shared" si="298"/>
        <v>24</v>
      </c>
      <c r="B1944" s="435">
        <v>45493</v>
      </c>
      <c r="C1944" s="469" t="s">
        <v>5</v>
      </c>
      <c r="D1944" s="459" t="s">
        <v>99</v>
      </c>
      <c r="E1944" s="470"/>
      <c r="F1944" s="471"/>
      <c r="G1944" s="470"/>
      <c r="H1944" s="481">
        <f t="shared" si="299"/>
        <v>17</v>
      </c>
      <c r="I1944" s="563">
        <f t="shared" si="300"/>
        <v>0</v>
      </c>
      <c r="J1944" s="563">
        <f t="shared" si="301"/>
        <v>17</v>
      </c>
      <c r="K1944" s="1101"/>
      <c r="L1944" s="1101"/>
      <c r="M1944" s="1781">
        <f t="shared" si="302"/>
        <v>20550</v>
      </c>
      <c r="N1944" s="475">
        <f t="shared" si="303"/>
        <v>20533</v>
      </c>
      <c r="O1944" s="427">
        <f t="shared" si="304"/>
        <v>45493</v>
      </c>
      <c r="Q1944" s="1563"/>
      <c r="R1944" s="554"/>
    </row>
    <row r="1945" spans="1:18" s="118" customFormat="1" ht="18" customHeight="1" x14ac:dyDescent="0.2">
      <c r="A1945" s="468" t="str">
        <f t="shared" si="298"/>
        <v>24</v>
      </c>
      <c r="B1945" s="435">
        <v>45494</v>
      </c>
      <c r="C1945" s="469" t="s">
        <v>100</v>
      </c>
      <c r="D1945" s="459" t="s">
        <v>99</v>
      </c>
      <c r="E1945" s="470"/>
      <c r="F1945" s="471"/>
      <c r="G1945" s="470"/>
      <c r="H1945" s="481">
        <f t="shared" si="299"/>
        <v>17</v>
      </c>
      <c r="I1945" s="563">
        <f t="shared" si="300"/>
        <v>0</v>
      </c>
      <c r="J1945" s="563">
        <f t="shared" si="301"/>
        <v>17</v>
      </c>
      <c r="K1945" s="1101"/>
      <c r="L1945" s="1101"/>
      <c r="M1945" s="1781">
        <f t="shared" si="302"/>
        <v>20550</v>
      </c>
      <c r="N1945" s="475">
        <f t="shared" si="303"/>
        <v>20533</v>
      </c>
      <c r="O1945" s="427">
        <f t="shared" si="304"/>
        <v>45494</v>
      </c>
      <c r="Q1945" s="1563"/>
      <c r="R1945" s="554"/>
    </row>
    <row r="1946" spans="1:18" s="118" customFormat="1" ht="18" customHeight="1" x14ac:dyDescent="0.2">
      <c r="A1946" s="476" t="str">
        <f t="shared" si="298"/>
        <v>24</v>
      </c>
      <c r="B1946" s="427">
        <v>45495</v>
      </c>
      <c r="C1946" s="426" t="s">
        <v>0</v>
      </c>
      <c r="D1946" s="428" t="s">
        <v>98</v>
      </c>
      <c r="E1946" s="429">
        <v>5</v>
      </c>
      <c r="F1946" s="471">
        <v>5</v>
      </c>
      <c r="G1946" s="470">
        <v>5</v>
      </c>
      <c r="H1946" s="481">
        <f t="shared" si="299"/>
        <v>17</v>
      </c>
      <c r="I1946" s="431">
        <f t="shared" si="300"/>
        <v>0</v>
      </c>
      <c r="J1946" s="431">
        <f t="shared" si="301"/>
        <v>12</v>
      </c>
      <c r="K1946" s="1099"/>
      <c r="L1946" s="1099"/>
      <c r="M1946" s="1782">
        <f t="shared" si="302"/>
        <v>20555</v>
      </c>
      <c r="N1946" s="433">
        <f t="shared" si="303"/>
        <v>20538</v>
      </c>
      <c r="O1946" s="427">
        <f t="shared" si="304"/>
        <v>45495</v>
      </c>
      <c r="Q1946" s="1563"/>
      <c r="R1946" s="554"/>
    </row>
    <row r="1947" spans="1:18" s="118" customFormat="1" ht="18" customHeight="1" x14ac:dyDescent="0.2">
      <c r="A1947" s="476" t="str">
        <f t="shared" si="298"/>
        <v>24</v>
      </c>
      <c r="B1947" s="427">
        <v>45496</v>
      </c>
      <c r="C1947" s="426" t="s">
        <v>1</v>
      </c>
      <c r="D1947" s="428" t="s">
        <v>98</v>
      </c>
      <c r="E1947" s="429">
        <v>5</v>
      </c>
      <c r="F1947" s="471">
        <v>5</v>
      </c>
      <c r="G1947" s="470">
        <v>5</v>
      </c>
      <c r="H1947" s="481">
        <f t="shared" si="299"/>
        <v>17</v>
      </c>
      <c r="I1947" s="431">
        <f t="shared" si="300"/>
        <v>0</v>
      </c>
      <c r="J1947" s="431">
        <f t="shared" si="301"/>
        <v>12</v>
      </c>
      <c r="K1947" s="1099"/>
      <c r="L1947" s="1099"/>
      <c r="M1947" s="1782">
        <f t="shared" si="302"/>
        <v>20560</v>
      </c>
      <c r="N1947" s="433">
        <f t="shared" si="303"/>
        <v>20543</v>
      </c>
      <c r="O1947" s="427">
        <f t="shared" si="304"/>
        <v>45496</v>
      </c>
      <c r="Q1947" s="1563"/>
      <c r="R1947" s="554"/>
    </row>
    <row r="1948" spans="1:18" s="118" customFormat="1" ht="18" customHeight="1" x14ac:dyDescent="0.2">
      <c r="A1948" s="476" t="str">
        <f t="shared" si="298"/>
        <v>24</v>
      </c>
      <c r="B1948" s="427">
        <v>45497</v>
      </c>
      <c r="C1948" s="426" t="s">
        <v>2</v>
      </c>
      <c r="D1948" s="428" t="s">
        <v>98</v>
      </c>
      <c r="E1948" s="429">
        <v>4</v>
      </c>
      <c r="F1948" s="471">
        <v>5</v>
      </c>
      <c r="G1948" s="470">
        <v>4</v>
      </c>
      <c r="H1948" s="481">
        <f t="shared" si="299"/>
        <v>18</v>
      </c>
      <c r="I1948" s="431">
        <f t="shared" si="300"/>
        <v>0</v>
      </c>
      <c r="J1948" s="431">
        <f t="shared" si="301"/>
        <v>13</v>
      </c>
      <c r="K1948" s="1099"/>
      <c r="L1948" s="1099"/>
      <c r="M1948" s="1782">
        <f t="shared" si="302"/>
        <v>20565</v>
      </c>
      <c r="N1948" s="433">
        <f t="shared" si="303"/>
        <v>20547</v>
      </c>
      <c r="O1948" s="427">
        <f t="shared" si="304"/>
        <v>45497</v>
      </c>
      <c r="Q1948" s="1563"/>
      <c r="R1948" s="554"/>
    </row>
    <row r="1949" spans="1:18" s="118" customFormat="1" ht="18" customHeight="1" x14ac:dyDescent="0.2">
      <c r="A1949" s="476" t="str">
        <f t="shared" si="298"/>
        <v>24</v>
      </c>
      <c r="B1949" s="427">
        <v>45498</v>
      </c>
      <c r="C1949" s="426" t="s">
        <v>3</v>
      </c>
      <c r="D1949" s="428" t="s">
        <v>98</v>
      </c>
      <c r="E1949" s="429">
        <v>4</v>
      </c>
      <c r="F1949" s="471">
        <v>4</v>
      </c>
      <c r="G1949" s="470">
        <v>4</v>
      </c>
      <c r="H1949" s="481">
        <f t="shared" si="299"/>
        <v>18</v>
      </c>
      <c r="I1949" s="431">
        <f t="shared" si="300"/>
        <v>0</v>
      </c>
      <c r="J1949" s="431">
        <f t="shared" si="301"/>
        <v>14</v>
      </c>
      <c r="K1949" s="1099"/>
      <c r="L1949" s="1099"/>
      <c r="M1949" s="1782">
        <f t="shared" si="302"/>
        <v>20569</v>
      </c>
      <c r="N1949" s="433">
        <f t="shared" si="303"/>
        <v>20551</v>
      </c>
      <c r="O1949" s="427">
        <f t="shared" si="304"/>
        <v>45498</v>
      </c>
      <c r="Q1949" s="1563"/>
      <c r="R1949" s="554"/>
    </row>
    <row r="1950" spans="1:18" s="118" customFormat="1" ht="18" customHeight="1" x14ac:dyDescent="0.2">
      <c r="A1950" s="476" t="str">
        <f t="shared" si="298"/>
        <v>24</v>
      </c>
      <c r="B1950" s="427">
        <v>45499</v>
      </c>
      <c r="C1950" s="426" t="s">
        <v>4</v>
      </c>
      <c r="D1950" s="428" t="s">
        <v>98</v>
      </c>
      <c r="E1950" s="429">
        <v>4</v>
      </c>
      <c r="F1950" s="471">
        <v>4</v>
      </c>
      <c r="G1950" s="470">
        <v>4</v>
      </c>
      <c r="H1950" s="481">
        <f t="shared" si="299"/>
        <v>18</v>
      </c>
      <c r="I1950" s="431">
        <f t="shared" si="300"/>
        <v>0</v>
      </c>
      <c r="J1950" s="431">
        <f t="shared" si="301"/>
        <v>14</v>
      </c>
      <c r="K1950" s="1099"/>
      <c r="L1950" s="1099"/>
      <c r="M1950" s="1782">
        <f t="shared" si="302"/>
        <v>20573</v>
      </c>
      <c r="N1950" s="433">
        <f t="shared" si="303"/>
        <v>20555</v>
      </c>
      <c r="O1950" s="427">
        <f t="shared" si="304"/>
        <v>45499</v>
      </c>
      <c r="Q1950" s="1563"/>
      <c r="R1950" s="554"/>
    </row>
    <row r="1951" spans="1:18" s="118" customFormat="1" ht="18" customHeight="1" x14ac:dyDescent="0.2">
      <c r="A1951" s="468" t="str">
        <f t="shared" si="298"/>
        <v>24</v>
      </c>
      <c r="B1951" s="435">
        <v>45500</v>
      </c>
      <c r="C1951" s="469" t="s">
        <v>5</v>
      </c>
      <c r="D1951" s="459" t="s">
        <v>99</v>
      </c>
      <c r="E1951" s="470"/>
      <c r="F1951" s="471"/>
      <c r="G1951" s="470"/>
      <c r="H1951" s="481">
        <f t="shared" si="299"/>
        <v>18</v>
      </c>
      <c r="I1951" s="563">
        <f t="shared" si="300"/>
        <v>0</v>
      </c>
      <c r="J1951" s="563">
        <f t="shared" si="301"/>
        <v>18</v>
      </c>
      <c r="K1951" s="1101"/>
      <c r="L1951" s="1101"/>
      <c r="M1951" s="1781">
        <f t="shared" si="302"/>
        <v>20573</v>
      </c>
      <c r="N1951" s="475">
        <f t="shared" si="303"/>
        <v>20555</v>
      </c>
      <c r="O1951" s="427">
        <f t="shared" si="304"/>
        <v>45500</v>
      </c>
      <c r="Q1951" s="1563"/>
      <c r="R1951" s="554"/>
    </row>
    <row r="1952" spans="1:18" s="118" customFormat="1" ht="18" customHeight="1" x14ac:dyDescent="0.2">
      <c r="A1952" s="468" t="str">
        <f t="shared" si="298"/>
        <v>24</v>
      </c>
      <c r="B1952" s="435">
        <v>45501</v>
      </c>
      <c r="C1952" s="469" t="s">
        <v>100</v>
      </c>
      <c r="D1952" s="459" t="s">
        <v>99</v>
      </c>
      <c r="E1952" s="470"/>
      <c r="F1952" s="471"/>
      <c r="G1952" s="470"/>
      <c r="H1952" s="481">
        <f t="shared" si="299"/>
        <v>18</v>
      </c>
      <c r="I1952" s="563">
        <f t="shared" si="300"/>
        <v>0</v>
      </c>
      <c r="J1952" s="563">
        <f t="shared" si="301"/>
        <v>18</v>
      </c>
      <c r="K1952" s="1101"/>
      <c r="L1952" s="1101"/>
      <c r="M1952" s="1781">
        <f t="shared" si="302"/>
        <v>20573</v>
      </c>
      <c r="N1952" s="475">
        <f t="shared" si="303"/>
        <v>20555</v>
      </c>
      <c r="O1952" s="427">
        <f t="shared" si="304"/>
        <v>45501</v>
      </c>
      <c r="Q1952" s="1563"/>
      <c r="R1952" s="554"/>
    </row>
    <row r="1953" spans="1:18" s="118" customFormat="1" ht="18" customHeight="1" x14ac:dyDescent="0.2">
      <c r="A1953" s="476" t="str">
        <f t="shared" si="298"/>
        <v>24</v>
      </c>
      <c r="B1953" s="427">
        <v>45502</v>
      </c>
      <c r="C1953" s="426" t="s">
        <v>0</v>
      </c>
      <c r="D1953" s="428" t="s">
        <v>98</v>
      </c>
      <c r="E1953" s="429">
        <v>4</v>
      </c>
      <c r="F1953" s="471">
        <v>4</v>
      </c>
      <c r="G1953" s="470">
        <v>4</v>
      </c>
      <c r="H1953" s="481">
        <f t="shared" si="299"/>
        <v>18</v>
      </c>
      <c r="I1953" s="431">
        <f t="shared" si="300"/>
        <v>0</v>
      </c>
      <c r="J1953" s="431">
        <f t="shared" si="301"/>
        <v>14</v>
      </c>
      <c r="K1953" s="1099"/>
      <c r="L1953" s="1099"/>
      <c r="M1953" s="1782">
        <f t="shared" si="302"/>
        <v>20577</v>
      </c>
      <c r="N1953" s="433">
        <f t="shared" si="303"/>
        <v>20559</v>
      </c>
      <c r="O1953" s="427">
        <f t="shared" si="304"/>
        <v>45502</v>
      </c>
      <c r="Q1953" s="1563"/>
      <c r="R1953" s="554"/>
    </row>
    <row r="1954" spans="1:18" s="118" customFormat="1" ht="18" customHeight="1" x14ac:dyDescent="0.2">
      <c r="A1954" s="476" t="str">
        <f t="shared" si="298"/>
        <v>24</v>
      </c>
      <c r="B1954" s="427">
        <v>45503</v>
      </c>
      <c r="C1954" s="426" t="s">
        <v>1</v>
      </c>
      <c r="D1954" s="428" t="s">
        <v>98</v>
      </c>
      <c r="E1954" s="429">
        <v>3</v>
      </c>
      <c r="F1954" s="471">
        <v>4</v>
      </c>
      <c r="G1954" s="470">
        <v>3</v>
      </c>
      <c r="H1954" s="481">
        <f t="shared" si="299"/>
        <v>19</v>
      </c>
      <c r="I1954" s="431">
        <f t="shared" si="300"/>
        <v>0</v>
      </c>
      <c r="J1954" s="431">
        <f t="shared" si="301"/>
        <v>15</v>
      </c>
      <c r="K1954" s="1099"/>
      <c r="L1954" s="1099"/>
      <c r="M1954" s="1782">
        <f t="shared" si="302"/>
        <v>20581</v>
      </c>
      <c r="N1954" s="433">
        <f t="shared" si="303"/>
        <v>20562</v>
      </c>
      <c r="O1954" s="427">
        <f t="shared" si="304"/>
        <v>45503</v>
      </c>
      <c r="Q1954" s="1563"/>
      <c r="R1954" s="554"/>
    </row>
    <row r="1955" spans="1:18" s="118" customFormat="1" ht="18" customHeight="1" x14ac:dyDescent="0.2">
      <c r="A1955" s="476" t="str">
        <f t="shared" ref="A1955:A1985" si="305">TEXT(B1955,"YY")</f>
        <v>24</v>
      </c>
      <c r="B1955" s="427">
        <v>45504</v>
      </c>
      <c r="C1955" s="426" t="s">
        <v>2</v>
      </c>
      <c r="D1955" s="428" t="s">
        <v>98</v>
      </c>
      <c r="E1955" s="429">
        <v>3</v>
      </c>
      <c r="F1955" s="471">
        <v>4</v>
      </c>
      <c r="G1955" s="470">
        <v>3</v>
      </c>
      <c r="H1955" s="481">
        <f t="shared" ref="H1955:H1985" si="306">H1954+F1955-G1955</f>
        <v>20</v>
      </c>
      <c r="I1955" s="431">
        <f t="shared" ref="I1955:I1985" si="307">I1954+G1955-E1955</f>
        <v>0</v>
      </c>
      <c r="J1955" s="431">
        <f t="shared" ref="J1955:J1985" si="308">(G1955-H1954)*-1</f>
        <v>16</v>
      </c>
      <c r="K1955" s="1099"/>
      <c r="L1955" s="1099"/>
      <c r="M1955" s="1782">
        <f t="shared" ref="M1955:M1985" si="309">M1954+F1955</f>
        <v>20585</v>
      </c>
      <c r="N1955" s="433">
        <f t="shared" ref="N1955:N1985" si="310">N1954+G1955</f>
        <v>20565</v>
      </c>
      <c r="O1955" s="427">
        <f t="shared" ref="O1955:O1985" si="311">B1955</f>
        <v>45504</v>
      </c>
      <c r="Q1955" s="1563"/>
      <c r="R1955" s="554"/>
    </row>
    <row r="1956" spans="1:18" s="118" customFormat="1" ht="18" customHeight="1" x14ac:dyDescent="0.2">
      <c r="A1956" s="476" t="str">
        <f t="shared" si="305"/>
        <v>24</v>
      </c>
      <c r="B1956" s="427">
        <v>45505</v>
      </c>
      <c r="C1956" s="426" t="s">
        <v>3</v>
      </c>
      <c r="D1956" s="428" t="s">
        <v>98</v>
      </c>
      <c r="E1956" s="429">
        <v>3</v>
      </c>
      <c r="F1956" s="471">
        <v>4</v>
      </c>
      <c r="G1956" s="470">
        <v>3</v>
      </c>
      <c r="H1956" s="481">
        <f t="shared" si="306"/>
        <v>21</v>
      </c>
      <c r="I1956" s="431">
        <f t="shared" si="307"/>
        <v>0</v>
      </c>
      <c r="J1956" s="431">
        <f t="shared" si="308"/>
        <v>17</v>
      </c>
      <c r="K1956" s="1099"/>
      <c r="L1956" s="1099"/>
      <c r="M1956" s="1782">
        <f t="shared" si="309"/>
        <v>20589</v>
      </c>
      <c r="N1956" s="433">
        <f t="shared" si="310"/>
        <v>20568</v>
      </c>
      <c r="O1956" s="427">
        <f t="shared" si="311"/>
        <v>45505</v>
      </c>
      <c r="Q1956" s="1563"/>
      <c r="R1956" s="554"/>
    </row>
    <row r="1957" spans="1:18" s="118" customFormat="1" ht="18" customHeight="1" x14ac:dyDescent="0.2">
      <c r="A1957" s="476" t="str">
        <f t="shared" si="305"/>
        <v>24</v>
      </c>
      <c r="B1957" s="427">
        <v>45506</v>
      </c>
      <c r="C1957" s="426" t="s">
        <v>4</v>
      </c>
      <c r="D1957" s="428" t="s">
        <v>98</v>
      </c>
      <c r="E1957" s="429">
        <v>8</v>
      </c>
      <c r="F1957" s="471">
        <v>4</v>
      </c>
      <c r="G1957" s="470">
        <v>8</v>
      </c>
      <c r="H1957" s="481">
        <f t="shared" si="306"/>
        <v>17</v>
      </c>
      <c r="I1957" s="431">
        <f t="shared" si="307"/>
        <v>0</v>
      </c>
      <c r="J1957" s="431">
        <f t="shared" si="308"/>
        <v>13</v>
      </c>
      <c r="K1957" s="1099"/>
      <c r="L1957" s="1099"/>
      <c r="M1957" s="1782">
        <f t="shared" si="309"/>
        <v>20593</v>
      </c>
      <c r="N1957" s="433">
        <f t="shared" si="310"/>
        <v>20576</v>
      </c>
      <c r="O1957" s="427">
        <f t="shared" si="311"/>
        <v>45506</v>
      </c>
      <c r="Q1957" s="1563"/>
      <c r="R1957" s="554"/>
    </row>
    <row r="1958" spans="1:18" s="118" customFormat="1" ht="18" customHeight="1" x14ac:dyDescent="0.2">
      <c r="A1958" s="468" t="str">
        <f t="shared" si="305"/>
        <v>24</v>
      </c>
      <c r="B1958" s="435">
        <v>45507</v>
      </c>
      <c r="C1958" s="469" t="s">
        <v>5</v>
      </c>
      <c r="D1958" s="459" t="s">
        <v>99</v>
      </c>
      <c r="E1958" s="470"/>
      <c r="F1958" s="471"/>
      <c r="G1958" s="470"/>
      <c r="H1958" s="481">
        <f t="shared" si="306"/>
        <v>17</v>
      </c>
      <c r="I1958" s="563">
        <f t="shared" si="307"/>
        <v>0</v>
      </c>
      <c r="J1958" s="563">
        <f t="shared" si="308"/>
        <v>17</v>
      </c>
      <c r="K1958" s="1101"/>
      <c r="L1958" s="1101"/>
      <c r="M1958" s="1781">
        <f t="shared" si="309"/>
        <v>20593</v>
      </c>
      <c r="N1958" s="475">
        <f t="shared" si="310"/>
        <v>20576</v>
      </c>
      <c r="O1958" s="427">
        <f t="shared" si="311"/>
        <v>45507</v>
      </c>
      <c r="Q1958" s="1563"/>
      <c r="R1958" s="554"/>
    </row>
    <row r="1959" spans="1:18" s="118" customFormat="1" ht="18" customHeight="1" x14ac:dyDescent="0.2">
      <c r="A1959" s="468" t="str">
        <f t="shared" si="305"/>
        <v>24</v>
      </c>
      <c r="B1959" s="435">
        <v>45508</v>
      </c>
      <c r="C1959" s="469" t="s">
        <v>100</v>
      </c>
      <c r="D1959" s="459" t="s">
        <v>99</v>
      </c>
      <c r="E1959" s="470"/>
      <c r="F1959" s="471"/>
      <c r="G1959" s="470"/>
      <c r="H1959" s="481">
        <f t="shared" si="306"/>
        <v>17</v>
      </c>
      <c r="I1959" s="563">
        <f t="shared" si="307"/>
        <v>0</v>
      </c>
      <c r="J1959" s="563">
        <f t="shared" si="308"/>
        <v>17</v>
      </c>
      <c r="K1959" s="1101"/>
      <c r="L1959" s="1101"/>
      <c r="M1959" s="1781">
        <f t="shared" si="309"/>
        <v>20593</v>
      </c>
      <c r="N1959" s="475">
        <f t="shared" si="310"/>
        <v>20576</v>
      </c>
      <c r="O1959" s="427">
        <f t="shared" si="311"/>
        <v>45508</v>
      </c>
      <c r="Q1959" s="1563"/>
      <c r="R1959" s="554"/>
    </row>
    <row r="1960" spans="1:18" s="118" customFormat="1" ht="18" customHeight="1" x14ac:dyDescent="0.2">
      <c r="A1960" s="476" t="str">
        <f t="shared" si="305"/>
        <v>24</v>
      </c>
      <c r="B1960" s="427">
        <v>45509</v>
      </c>
      <c r="C1960" s="426" t="s">
        <v>0</v>
      </c>
      <c r="D1960" s="428" t="s">
        <v>98</v>
      </c>
      <c r="E1960" s="429">
        <v>8</v>
      </c>
      <c r="F1960" s="471">
        <v>4</v>
      </c>
      <c r="G1960" s="470">
        <v>8</v>
      </c>
      <c r="H1960" s="481">
        <f t="shared" si="306"/>
        <v>13</v>
      </c>
      <c r="I1960" s="431">
        <f t="shared" si="307"/>
        <v>0</v>
      </c>
      <c r="J1960" s="431">
        <f t="shared" si="308"/>
        <v>9</v>
      </c>
      <c r="K1960" s="1099"/>
      <c r="L1960" s="1099"/>
      <c r="M1960" s="1782">
        <f t="shared" si="309"/>
        <v>20597</v>
      </c>
      <c r="N1960" s="433">
        <f t="shared" si="310"/>
        <v>20584</v>
      </c>
      <c r="O1960" s="427">
        <f t="shared" si="311"/>
        <v>45509</v>
      </c>
      <c r="Q1960" s="1563"/>
      <c r="R1960" s="554"/>
    </row>
    <row r="1961" spans="1:18" s="118" customFormat="1" ht="18" customHeight="1" x14ac:dyDescent="0.2">
      <c r="A1961" s="476" t="str">
        <f t="shared" si="305"/>
        <v>24</v>
      </c>
      <c r="B1961" s="427">
        <v>45510</v>
      </c>
      <c r="C1961" s="426" t="s">
        <v>1</v>
      </c>
      <c r="D1961" s="428" t="s">
        <v>98</v>
      </c>
      <c r="E1961" s="429">
        <v>8</v>
      </c>
      <c r="F1961" s="471">
        <v>4</v>
      </c>
      <c r="G1961" s="470">
        <v>8</v>
      </c>
      <c r="H1961" s="481">
        <f t="shared" si="306"/>
        <v>9</v>
      </c>
      <c r="I1961" s="431">
        <f t="shared" si="307"/>
        <v>0</v>
      </c>
      <c r="J1961" s="431">
        <f t="shared" si="308"/>
        <v>5</v>
      </c>
      <c r="K1961" s="1099"/>
      <c r="L1961" s="1099"/>
      <c r="M1961" s="1782">
        <f t="shared" si="309"/>
        <v>20601</v>
      </c>
      <c r="N1961" s="433">
        <f t="shared" si="310"/>
        <v>20592</v>
      </c>
      <c r="O1961" s="427">
        <f t="shared" si="311"/>
        <v>45510</v>
      </c>
      <c r="Q1961" s="1563"/>
      <c r="R1961" s="554"/>
    </row>
    <row r="1962" spans="1:18" s="118" customFormat="1" ht="18" customHeight="1" x14ac:dyDescent="0.2">
      <c r="A1962" s="476" t="str">
        <f t="shared" si="305"/>
        <v>24</v>
      </c>
      <c r="B1962" s="427">
        <v>45511</v>
      </c>
      <c r="C1962" s="426" t="s">
        <v>2</v>
      </c>
      <c r="D1962" s="428" t="s">
        <v>98</v>
      </c>
      <c r="E1962" s="429">
        <v>7</v>
      </c>
      <c r="F1962" s="471">
        <v>4</v>
      </c>
      <c r="G1962" s="470">
        <v>7</v>
      </c>
      <c r="H1962" s="481">
        <f t="shared" si="306"/>
        <v>6</v>
      </c>
      <c r="I1962" s="431">
        <f t="shared" si="307"/>
        <v>0</v>
      </c>
      <c r="J1962" s="431">
        <f t="shared" si="308"/>
        <v>2</v>
      </c>
      <c r="K1962" s="478" t="s">
        <v>1666</v>
      </c>
      <c r="L1962" s="478"/>
      <c r="M1962" s="1782">
        <f t="shared" si="309"/>
        <v>20605</v>
      </c>
      <c r="N1962" s="433">
        <f t="shared" si="310"/>
        <v>20599</v>
      </c>
      <c r="O1962" s="427">
        <f t="shared" si="311"/>
        <v>45511</v>
      </c>
      <c r="Q1962" s="1563"/>
      <c r="R1962" s="554"/>
    </row>
    <row r="1963" spans="1:18" s="118" customFormat="1" ht="18" customHeight="1" x14ac:dyDescent="0.2">
      <c r="A1963" s="476" t="str">
        <f t="shared" si="305"/>
        <v>24</v>
      </c>
      <c r="B1963" s="427">
        <v>45512</v>
      </c>
      <c r="C1963" s="426" t="s">
        <v>3</v>
      </c>
      <c r="D1963" s="428" t="s">
        <v>98</v>
      </c>
      <c r="E1963" s="429">
        <v>0</v>
      </c>
      <c r="F1963" s="471">
        <v>4</v>
      </c>
      <c r="G1963" s="470">
        <v>0</v>
      </c>
      <c r="H1963" s="481">
        <f t="shared" si="306"/>
        <v>10</v>
      </c>
      <c r="I1963" s="431">
        <f t="shared" si="307"/>
        <v>0</v>
      </c>
      <c r="J1963" s="431">
        <f t="shared" si="308"/>
        <v>6</v>
      </c>
      <c r="K1963" s="432" t="s">
        <v>1666</v>
      </c>
      <c r="L1963" s="432"/>
      <c r="M1963" s="1782">
        <f t="shared" si="309"/>
        <v>20609</v>
      </c>
      <c r="N1963" s="433">
        <f t="shared" si="310"/>
        <v>20599</v>
      </c>
      <c r="O1963" s="427">
        <f t="shared" si="311"/>
        <v>45512</v>
      </c>
      <c r="Q1963" s="1563"/>
      <c r="R1963" s="554"/>
    </row>
    <row r="1964" spans="1:18" s="118" customFormat="1" ht="18" customHeight="1" x14ac:dyDescent="0.2">
      <c r="A1964" s="476" t="str">
        <f t="shared" si="305"/>
        <v>24</v>
      </c>
      <c r="B1964" s="427">
        <v>45513</v>
      </c>
      <c r="C1964" s="426" t="s">
        <v>4</v>
      </c>
      <c r="D1964" s="428" t="s">
        <v>98</v>
      </c>
      <c r="E1964" s="429">
        <v>0</v>
      </c>
      <c r="F1964" s="471">
        <v>4</v>
      </c>
      <c r="G1964" s="470">
        <v>0</v>
      </c>
      <c r="H1964" s="481">
        <f t="shared" si="306"/>
        <v>14</v>
      </c>
      <c r="I1964" s="431">
        <f t="shared" si="307"/>
        <v>0</v>
      </c>
      <c r="J1964" s="431">
        <f t="shared" si="308"/>
        <v>10</v>
      </c>
      <c r="K1964" s="432" t="s">
        <v>1666</v>
      </c>
      <c r="L1964" s="432"/>
      <c r="M1964" s="1782">
        <f t="shared" si="309"/>
        <v>20613</v>
      </c>
      <c r="N1964" s="433">
        <f t="shared" si="310"/>
        <v>20599</v>
      </c>
      <c r="O1964" s="427">
        <f t="shared" si="311"/>
        <v>45513</v>
      </c>
      <c r="Q1964" s="1563"/>
      <c r="R1964" s="554"/>
    </row>
    <row r="1965" spans="1:18" s="118" customFormat="1" ht="18" customHeight="1" x14ac:dyDescent="0.2">
      <c r="A1965" s="468" t="str">
        <f t="shared" si="305"/>
        <v>24</v>
      </c>
      <c r="B1965" s="435">
        <v>45514</v>
      </c>
      <c r="C1965" s="469" t="s">
        <v>5</v>
      </c>
      <c r="D1965" s="459" t="s">
        <v>99</v>
      </c>
      <c r="E1965" s="470"/>
      <c r="F1965" s="471"/>
      <c r="G1965" s="470"/>
      <c r="H1965" s="481">
        <f t="shared" si="306"/>
        <v>14</v>
      </c>
      <c r="I1965" s="563">
        <f t="shared" si="307"/>
        <v>0</v>
      </c>
      <c r="J1965" s="563">
        <f t="shared" si="308"/>
        <v>14</v>
      </c>
      <c r="K1965" s="1101"/>
      <c r="L1965" s="1101"/>
      <c r="M1965" s="1781">
        <f t="shared" si="309"/>
        <v>20613</v>
      </c>
      <c r="N1965" s="475">
        <f t="shared" si="310"/>
        <v>20599</v>
      </c>
      <c r="O1965" s="427">
        <f t="shared" si="311"/>
        <v>45514</v>
      </c>
      <c r="Q1965" s="1563"/>
      <c r="R1965" s="554"/>
    </row>
    <row r="1966" spans="1:18" s="118" customFormat="1" ht="18" customHeight="1" x14ac:dyDescent="0.2">
      <c r="A1966" s="468" t="str">
        <f t="shared" si="305"/>
        <v>24</v>
      </c>
      <c r="B1966" s="435">
        <v>45515</v>
      </c>
      <c r="C1966" s="469" t="s">
        <v>100</v>
      </c>
      <c r="D1966" s="459" t="s">
        <v>99</v>
      </c>
      <c r="E1966" s="470"/>
      <c r="F1966" s="471"/>
      <c r="G1966" s="470"/>
      <c r="H1966" s="481">
        <f t="shared" si="306"/>
        <v>14</v>
      </c>
      <c r="I1966" s="563">
        <f t="shared" si="307"/>
        <v>0</v>
      </c>
      <c r="J1966" s="563">
        <f t="shared" si="308"/>
        <v>14</v>
      </c>
      <c r="K1966" s="1101"/>
      <c r="L1966" s="1101"/>
      <c r="M1966" s="1781">
        <f t="shared" si="309"/>
        <v>20613</v>
      </c>
      <c r="N1966" s="475">
        <f t="shared" si="310"/>
        <v>20599</v>
      </c>
      <c r="O1966" s="427">
        <f t="shared" si="311"/>
        <v>45515</v>
      </c>
      <c r="Q1966" s="1563"/>
      <c r="R1966" s="554"/>
    </row>
    <row r="1967" spans="1:18" s="118" customFormat="1" ht="18" customHeight="1" x14ac:dyDescent="0.2">
      <c r="A1967" s="468" t="str">
        <f t="shared" si="305"/>
        <v>24</v>
      </c>
      <c r="B1967" s="435">
        <v>45516</v>
      </c>
      <c r="C1967" s="469" t="s">
        <v>0</v>
      </c>
      <c r="D1967" s="459" t="s">
        <v>99</v>
      </c>
      <c r="E1967" s="470"/>
      <c r="F1967" s="471"/>
      <c r="G1967" s="470"/>
      <c r="H1967" s="481">
        <f t="shared" si="306"/>
        <v>14</v>
      </c>
      <c r="I1967" s="563">
        <f t="shared" si="307"/>
        <v>0</v>
      </c>
      <c r="J1967" s="563">
        <f t="shared" si="308"/>
        <v>14</v>
      </c>
      <c r="K1967" s="1101"/>
      <c r="L1967" s="1101"/>
      <c r="M1967" s="1781">
        <f t="shared" si="309"/>
        <v>20613</v>
      </c>
      <c r="N1967" s="475">
        <f t="shared" si="310"/>
        <v>20599</v>
      </c>
      <c r="O1967" s="427">
        <f t="shared" si="311"/>
        <v>45516</v>
      </c>
      <c r="Q1967" s="1563"/>
      <c r="R1967" s="554"/>
    </row>
    <row r="1968" spans="1:18" s="118" customFormat="1" ht="18" customHeight="1" x14ac:dyDescent="0.2">
      <c r="A1968" s="468" t="str">
        <f t="shared" si="305"/>
        <v>24</v>
      </c>
      <c r="B1968" s="435">
        <v>45517</v>
      </c>
      <c r="C1968" s="469" t="s">
        <v>1</v>
      </c>
      <c r="D1968" s="459" t="s">
        <v>99</v>
      </c>
      <c r="E1968" s="470"/>
      <c r="F1968" s="471"/>
      <c r="G1968" s="470"/>
      <c r="H1968" s="481">
        <f t="shared" si="306"/>
        <v>14</v>
      </c>
      <c r="I1968" s="563">
        <f t="shared" si="307"/>
        <v>0</v>
      </c>
      <c r="J1968" s="563">
        <f t="shared" si="308"/>
        <v>14</v>
      </c>
      <c r="K1968" s="1101"/>
      <c r="L1968" s="1101"/>
      <c r="M1968" s="1781">
        <f t="shared" si="309"/>
        <v>20613</v>
      </c>
      <c r="N1968" s="475">
        <f t="shared" si="310"/>
        <v>20599</v>
      </c>
      <c r="O1968" s="427">
        <f t="shared" si="311"/>
        <v>45517</v>
      </c>
      <c r="Q1968" s="1563"/>
      <c r="R1968" s="554"/>
    </row>
    <row r="1969" spans="1:18" s="118" customFormat="1" ht="18" customHeight="1" x14ac:dyDescent="0.2">
      <c r="A1969" s="468" t="str">
        <f t="shared" si="305"/>
        <v>24</v>
      </c>
      <c r="B1969" s="435">
        <v>45518</v>
      </c>
      <c r="C1969" s="469" t="s">
        <v>2</v>
      </c>
      <c r="D1969" s="459" t="s">
        <v>99</v>
      </c>
      <c r="E1969" s="470"/>
      <c r="F1969" s="471"/>
      <c r="G1969" s="470"/>
      <c r="H1969" s="481">
        <f t="shared" si="306"/>
        <v>14</v>
      </c>
      <c r="I1969" s="563">
        <f t="shared" si="307"/>
        <v>0</v>
      </c>
      <c r="J1969" s="563">
        <f t="shared" si="308"/>
        <v>14</v>
      </c>
      <c r="K1969" s="1101"/>
      <c r="L1969" s="1101"/>
      <c r="M1969" s="1781">
        <f t="shared" si="309"/>
        <v>20613</v>
      </c>
      <c r="N1969" s="475">
        <f t="shared" si="310"/>
        <v>20599</v>
      </c>
      <c r="O1969" s="427">
        <f t="shared" si="311"/>
        <v>45518</v>
      </c>
      <c r="Q1969" s="1563"/>
      <c r="R1969" s="554"/>
    </row>
    <row r="1970" spans="1:18" s="118" customFormat="1" ht="18" customHeight="1" x14ac:dyDescent="0.2">
      <c r="A1970" s="468" t="str">
        <f t="shared" si="305"/>
        <v>24</v>
      </c>
      <c r="B1970" s="435">
        <v>45519</v>
      </c>
      <c r="C1970" s="469" t="s">
        <v>3</v>
      </c>
      <c r="D1970" s="459" t="s">
        <v>99</v>
      </c>
      <c r="E1970" s="470"/>
      <c r="F1970" s="471"/>
      <c r="G1970" s="470"/>
      <c r="H1970" s="481">
        <f t="shared" si="306"/>
        <v>14</v>
      </c>
      <c r="I1970" s="563">
        <f t="shared" si="307"/>
        <v>0</v>
      </c>
      <c r="J1970" s="563">
        <f t="shared" si="308"/>
        <v>14</v>
      </c>
      <c r="K1970" s="1101"/>
      <c r="L1970" s="1101"/>
      <c r="M1970" s="1781">
        <f t="shared" si="309"/>
        <v>20613</v>
      </c>
      <c r="N1970" s="475">
        <f t="shared" si="310"/>
        <v>20599</v>
      </c>
      <c r="O1970" s="427">
        <f t="shared" si="311"/>
        <v>45519</v>
      </c>
      <c r="Q1970" s="1563"/>
      <c r="R1970" s="554"/>
    </row>
    <row r="1971" spans="1:18" s="118" customFormat="1" ht="18" customHeight="1" x14ac:dyDescent="0.2">
      <c r="A1971" s="476" t="str">
        <f t="shared" si="305"/>
        <v>24</v>
      </c>
      <c r="B1971" s="427">
        <v>45520</v>
      </c>
      <c r="C1971" s="426" t="s">
        <v>4</v>
      </c>
      <c r="D1971" s="428" t="s">
        <v>98</v>
      </c>
      <c r="E1971" s="429">
        <v>0</v>
      </c>
      <c r="F1971" s="471">
        <v>4</v>
      </c>
      <c r="G1971" s="470">
        <v>0</v>
      </c>
      <c r="H1971" s="481">
        <f t="shared" si="306"/>
        <v>18</v>
      </c>
      <c r="I1971" s="431">
        <f t="shared" si="307"/>
        <v>0</v>
      </c>
      <c r="J1971" s="431">
        <f t="shared" si="308"/>
        <v>14</v>
      </c>
      <c r="K1971" s="1099" t="s">
        <v>1667</v>
      </c>
      <c r="L1971" s="1099"/>
      <c r="M1971" s="1788">
        <f t="shared" si="309"/>
        <v>20617</v>
      </c>
      <c r="N1971" s="433">
        <f t="shared" si="310"/>
        <v>20599</v>
      </c>
      <c r="O1971" s="427">
        <f t="shared" si="311"/>
        <v>45520</v>
      </c>
      <c r="Q1971" s="1563"/>
      <c r="R1971" s="554"/>
    </row>
    <row r="1972" spans="1:18" s="118" customFormat="1" ht="18" customHeight="1" x14ac:dyDescent="0.2">
      <c r="A1972" s="476" t="str">
        <f t="shared" si="305"/>
        <v>24</v>
      </c>
      <c r="B1972" s="427">
        <v>45521</v>
      </c>
      <c r="C1972" s="426" t="s">
        <v>5</v>
      </c>
      <c r="D1972" s="428" t="s">
        <v>98</v>
      </c>
      <c r="E1972" s="429">
        <v>0</v>
      </c>
      <c r="F1972" s="471">
        <v>4</v>
      </c>
      <c r="G1972" s="470">
        <v>0</v>
      </c>
      <c r="H1972" s="481">
        <f t="shared" si="306"/>
        <v>22</v>
      </c>
      <c r="I1972" s="431">
        <f t="shared" si="307"/>
        <v>0</v>
      </c>
      <c r="J1972" s="431">
        <f t="shared" si="308"/>
        <v>18</v>
      </c>
      <c r="K1972" s="1099" t="s">
        <v>1668</v>
      </c>
      <c r="L1972" s="1099"/>
      <c r="M1972" s="1788">
        <f t="shared" si="309"/>
        <v>20621</v>
      </c>
      <c r="N1972" s="433">
        <f t="shared" si="310"/>
        <v>20599</v>
      </c>
      <c r="O1972" s="427">
        <f t="shared" si="311"/>
        <v>45521</v>
      </c>
      <c r="Q1972" s="1563"/>
      <c r="R1972" s="554"/>
    </row>
    <row r="1973" spans="1:18" s="118" customFormat="1" ht="18" customHeight="1" x14ac:dyDescent="0.2">
      <c r="A1973" s="468" t="str">
        <f t="shared" si="305"/>
        <v>24</v>
      </c>
      <c r="B1973" s="435">
        <v>45522</v>
      </c>
      <c r="C1973" s="469" t="s">
        <v>100</v>
      </c>
      <c r="D1973" s="459" t="s">
        <v>99</v>
      </c>
      <c r="E1973" s="470"/>
      <c r="F1973" s="471"/>
      <c r="G1973" s="470"/>
      <c r="H1973" s="481">
        <f t="shared" si="306"/>
        <v>22</v>
      </c>
      <c r="I1973" s="563">
        <f t="shared" si="307"/>
        <v>0</v>
      </c>
      <c r="J1973" s="563">
        <f t="shared" si="308"/>
        <v>22</v>
      </c>
      <c r="K1973" s="1101"/>
      <c r="L1973" s="1101"/>
      <c r="M1973" s="1781">
        <f t="shared" si="309"/>
        <v>20621</v>
      </c>
      <c r="N1973" s="475">
        <f t="shared" si="310"/>
        <v>20599</v>
      </c>
      <c r="O1973" s="427">
        <f t="shared" si="311"/>
        <v>45522</v>
      </c>
      <c r="Q1973" s="1563"/>
      <c r="R1973" s="554"/>
    </row>
    <row r="1974" spans="1:18" s="118" customFormat="1" ht="18" customHeight="1" x14ac:dyDescent="0.2">
      <c r="A1974" s="476" t="str">
        <f t="shared" si="305"/>
        <v>24</v>
      </c>
      <c r="B1974" s="427">
        <v>45523</v>
      </c>
      <c r="C1974" s="426" t="s">
        <v>0</v>
      </c>
      <c r="D1974" s="428" t="s">
        <v>98</v>
      </c>
      <c r="E1974" s="429">
        <v>0</v>
      </c>
      <c r="F1974" s="471">
        <v>4</v>
      </c>
      <c r="G1974" s="470">
        <v>0</v>
      </c>
      <c r="H1974" s="481">
        <f t="shared" si="306"/>
        <v>26</v>
      </c>
      <c r="I1974" s="431">
        <f t="shared" si="307"/>
        <v>0</v>
      </c>
      <c r="J1974" s="431">
        <f t="shared" si="308"/>
        <v>22</v>
      </c>
      <c r="K1974" s="1099"/>
      <c r="L1974" s="1099"/>
      <c r="M1974" s="1782">
        <f t="shared" si="309"/>
        <v>20625</v>
      </c>
      <c r="N1974" s="433">
        <f t="shared" si="310"/>
        <v>20599</v>
      </c>
      <c r="O1974" s="427">
        <f t="shared" si="311"/>
        <v>45523</v>
      </c>
      <c r="Q1974" s="1563"/>
      <c r="R1974" s="554"/>
    </row>
    <row r="1975" spans="1:18" s="118" customFormat="1" ht="18" customHeight="1" x14ac:dyDescent="0.2">
      <c r="A1975" s="476" t="str">
        <f t="shared" si="305"/>
        <v>24</v>
      </c>
      <c r="B1975" s="427">
        <v>45524</v>
      </c>
      <c r="C1975" s="426" t="s">
        <v>1</v>
      </c>
      <c r="D1975" s="428" t="s">
        <v>98</v>
      </c>
      <c r="E1975" s="429">
        <v>0</v>
      </c>
      <c r="F1975" s="471">
        <v>4</v>
      </c>
      <c r="G1975" s="470">
        <v>0</v>
      </c>
      <c r="H1975" s="481">
        <f t="shared" si="306"/>
        <v>30</v>
      </c>
      <c r="I1975" s="431">
        <f t="shared" si="307"/>
        <v>0</v>
      </c>
      <c r="J1975" s="431">
        <f t="shared" si="308"/>
        <v>26</v>
      </c>
      <c r="K1975" s="1099"/>
      <c r="L1975" s="1099"/>
      <c r="M1975" s="1782">
        <f t="shared" si="309"/>
        <v>20629</v>
      </c>
      <c r="N1975" s="433">
        <f t="shared" si="310"/>
        <v>20599</v>
      </c>
      <c r="O1975" s="427">
        <f t="shared" si="311"/>
        <v>45524</v>
      </c>
      <c r="Q1975" s="1563"/>
      <c r="R1975" s="554"/>
    </row>
    <row r="1976" spans="1:18" s="118" customFormat="1" ht="18" customHeight="1" x14ac:dyDescent="0.2">
      <c r="A1976" s="476" t="str">
        <f t="shared" si="305"/>
        <v>24</v>
      </c>
      <c r="B1976" s="427">
        <v>45525</v>
      </c>
      <c r="C1976" s="426" t="s">
        <v>2</v>
      </c>
      <c r="D1976" s="428" t="s">
        <v>98</v>
      </c>
      <c r="E1976" s="429">
        <v>2</v>
      </c>
      <c r="F1976" s="471">
        <v>4</v>
      </c>
      <c r="G1976" s="470">
        <v>2</v>
      </c>
      <c r="H1976" s="481">
        <f t="shared" si="306"/>
        <v>32</v>
      </c>
      <c r="I1976" s="431">
        <f t="shared" si="307"/>
        <v>0</v>
      </c>
      <c r="J1976" s="431">
        <f t="shared" si="308"/>
        <v>28</v>
      </c>
      <c r="K1976" s="1099"/>
      <c r="L1976" s="1099"/>
      <c r="M1976" s="1782">
        <f t="shared" si="309"/>
        <v>20633</v>
      </c>
      <c r="N1976" s="433">
        <f t="shared" si="310"/>
        <v>20601</v>
      </c>
      <c r="O1976" s="427">
        <f t="shared" si="311"/>
        <v>45525</v>
      </c>
      <c r="Q1976" s="1563"/>
      <c r="R1976" s="554"/>
    </row>
    <row r="1977" spans="1:18" s="118" customFormat="1" ht="18" customHeight="1" x14ac:dyDescent="0.2">
      <c r="A1977" s="476" t="str">
        <f t="shared" si="305"/>
        <v>24</v>
      </c>
      <c r="B1977" s="427">
        <v>45526</v>
      </c>
      <c r="C1977" s="426" t="s">
        <v>3</v>
      </c>
      <c r="D1977" s="428" t="s">
        <v>98</v>
      </c>
      <c r="E1977" s="429">
        <v>2</v>
      </c>
      <c r="F1977" s="471">
        <v>4</v>
      </c>
      <c r="G1977" s="470">
        <v>2</v>
      </c>
      <c r="H1977" s="481">
        <f t="shared" si="306"/>
        <v>34</v>
      </c>
      <c r="I1977" s="431">
        <f t="shared" si="307"/>
        <v>0</v>
      </c>
      <c r="J1977" s="431">
        <f t="shared" si="308"/>
        <v>30</v>
      </c>
      <c r="K1977" s="478" t="s">
        <v>1676</v>
      </c>
      <c r="L1977" s="478"/>
      <c r="M1977" s="1782">
        <f t="shared" si="309"/>
        <v>20637</v>
      </c>
      <c r="N1977" s="433">
        <f t="shared" si="310"/>
        <v>20603</v>
      </c>
      <c r="O1977" s="427">
        <f t="shared" si="311"/>
        <v>45526</v>
      </c>
      <c r="Q1977" s="1563"/>
      <c r="R1977" s="554"/>
    </row>
    <row r="1978" spans="1:18" s="118" customFormat="1" ht="18" customHeight="1" x14ac:dyDescent="0.2">
      <c r="A1978" s="476" t="str">
        <f t="shared" si="305"/>
        <v>24</v>
      </c>
      <c r="B1978" s="427">
        <v>45527</v>
      </c>
      <c r="C1978" s="426" t="s">
        <v>4</v>
      </c>
      <c r="D1978" s="428" t="s">
        <v>98</v>
      </c>
      <c r="E1978" s="429">
        <v>3</v>
      </c>
      <c r="F1978" s="471">
        <v>4</v>
      </c>
      <c r="G1978" s="470">
        <v>3</v>
      </c>
      <c r="H1978" s="481">
        <f t="shared" si="306"/>
        <v>35</v>
      </c>
      <c r="I1978" s="431">
        <f t="shared" si="307"/>
        <v>0</v>
      </c>
      <c r="J1978" s="431">
        <f t="shared" si="308"/>
        <v>31</v>
      </c>
      <c r="K1978" s="1099"/>
      <c r="L1978" s="1099"/>
      <c r="M1978" s="1782">
        <f t="shared" si="309"/>
        <v>20641</v>
      </c>
      <c r="N1978" s="433">
        <f t="shared" si="310"/>
        <v>20606</v>
      </c>
      <c r="O1978" s="427">
        <f t="shared" si="311"/>
        <v>45527</v>
      </c>
      <c r="Q1978" s="1563"/>
      <c r="R1978" s="554"/>
    </row>
    <row r="1979" spans="1:18" s="118" customFormat="1" ht="18" customHeight="1" x14ac:dyDescent="0.2">
      <c r="A1979" s="468" t="str">
        <f t="shared" si="305"/>
        <v>24</v>
      </c>
      <c r="B1979" s="435">
        <v>45528</v>
      </c>
      <c r="C1979" s="469" t="s">
        <v>5</v>
      </c>
      <c r="D1979" s="459" t="s">
        <v>99</v>
      </c>
      <c r="E1979" s="470"/>
      <c r="F1979" s="471"/>
      <c r="G1979" s="470"/>
      <c r="H1979" s="481">
        <f t="shared" si="306"/>
        <v>35</v>
      </c>
      <c r="I1979" s="563">
        <f t="shared" si="307"/>
        <v>0</v>
      </c>
      <c r="J1979" s="563">
        <f t="shared" si="308"/>
        <v>35</v>
      </c>
      <c r="K1979" s="1101"/>
      <c r="L1979" s="1101"/>
      <c r="M1979" s="1781">
        <f t="shared" si="309"/>
        <v>20641</v>
      </c>
      <c r="N1979" s="475">
        <f t="shared" si="310"/>
        <v>20606</v>
      </c>
      <c r="O1979" s="427">
        <f t="shared" si="311"/>
        <v>45528</v>
      </c>
      <c r="Q1979" s="1563"/>
      <c r="R1979" s="554"/>
    </row>
    <row r="1980" spans="1:18" s="118" customFormat="1" ht="18" customHeight="1" x14ac:dyDescent="0.2">
      <c r="A1980" s="468" t="str">
        <f t="shared" si="305"/>
        <v>24</v>
      </c>
      <c r="B1980" s="435">
        <v>45529</v>
      </c>
      <c r="C1980" s="469" t="s">
        <v>100</v>
      </c>
      <c r="D1980" s="459" t="s">
        <v>99</v>
      </c>
      <c r="E1980" s="470"/>
      <c r="F1980" s="471"/>
      <c r="G1980" s="470"/>
      <c r="H1980" s="481">
        <f t="shared" si="306"/>
        <v>35</v>
      </c>
      <c r="I1980" s="563">
        <f t="shared" si="307"/>
        <v>0</v>
      </c>
      <c r="J1980" s="563">
        <f t="shared" si="308"/>
        <v>35</v>
      </c>
      <c r="K1980" s="1101"/>
      <c r="L1980" s="1101"/>
      <c r="M1980" s="1781">
        <f t="shared" si="309"/>
        <v>20641</v>
      </c>
      <c r="N1980" s="475">
        <f t="shared" si="310"/>
        <v>20606</v>
      </c>
      <c r="O1980" s="427">
        <f t="shared" si="311"/>
        <v>45529</v>
      </c>
      <c r="Q1980" s="1563"/>
      <c r="R1980" s="554"/>
    </row>
    <row r="1981" spans="1:18" s="118" customFormat="1" ht="18" customHeight="1" x14ac:dyDescent="0.2">
      <c r="A1981" s="476" t="str">
        <f t="shared" si="305"/>
        <v>24</v>
      </c>
      <c r="B1981" s="427">
        <v>45530</v>
      </c>
      <c r="C1981" s="426" t="s">
        <v>0</v>
      </c>
      <c r="D1981" s="428" t="s">
        <v>98</v>
      </c>
      <c r="E1981" s="429">
        <v>9</v>
      </c>
      <c r="F1981" s="471">
        <v>4</v>
      </c>
      <c r="G1981" s="470">
        <v>9</v>
      </c>
      <c r="H1981" s="481">
        <f t="shared" si="306"/>
        <v>30</v>
      </c>
      <c r="I1981" s="431">
        <f t="shared" si="307"/>
        <v>0</v>
      </c>
      <c r="J1981" s="431">
        <f t="shared" si="308"/>
        <v>26</v>
      </c>
      <c r="K1981" s="478" t="s">
        <v>1677</v>
      </c>
      <c r="L1981" s="478"/>
      <c r="M1981" s="1782">
        <f t="shared" si="309"/>
        <v>20645</v>
      </c>
      <c r="N1981" s="433">
        <f t="shared" si="310"/>
        <v>20615</v>
      </c>
      <c r="O1981" s="427">
        <f t="shared" si="311"/>
        <v>45530</v>
      </c>
      <c r="Q1981" s="1563"/>
      <c r="R1981" s="554"/>
    </row>
    <row r="1982" spans="1:18" s="118" customFormat="1" ht="18" customHeight="1" x14ac:dyDescent="0.2">
      <c r="A1982" s="476" t="str">
        <f t="shared" si="305"/>
        <v>24</v>
      </c>
      <c r="B1982" s="427">
        <v>45531</v>
      </c>
      <c r="C1982" s="426" t="s">
        <v>1</v>
      </c>
      <c r="D1982" s="428" t="s">
        <v>98</v>
      </c>
      <c r="E1982" s="429">
        <v>9</v>
      </c>
      <c r="F1982" s="471">
        <v>4</v>
      </c>
      <c r="G1982" s="470">
        <v>9</v>
      </c>
      <c r="H1982" s="481">
        <f t="shared" si="306"/>
        <v>25</v>
      </c>
      <c r="I1982" s="431">
        <f t="shared" si="307"/>
        <v>0</v>
      </c>
      <c r="J1982" s="431">
        <f t="shared" si="308"/>
        <v>21</v>
      </c>
      <c r="K1982" s="478" t="s">
        <v>1677</v>
      </c>
      <c r="L1982" s="478"/>
      <c r="M1982" s="1782">
        <f t="shared" si="309"/>
        <v>20649</v>
      </c>
      <c r="N1982" s="433">
        <f t="shared" si="310"/>
        <v>20624</v>
      </c>
      <c r="O1982" s="427">
        <f t="shared" si="311"/>
        <v>45531</v>
      </c>
      <c r="Q1982" s="1563"/>
      <c r="R1982" s="554"/>
    </row>
    <row r="1983" spans="1:18" s="118" customFormat="1" ht="18" customHeight="1" x14ac:dyDescent="0.2">
      <c r="A1983" s="476" t="str">
        <f t="shared" si="305"/>
        <v>24</v>
      </c>
      <c r="B1983" s="427">
        <v>45532</v>
      </c>
      <c r="C1983" s="426" t="s">
        <v>2</v>
      </c>
      <c r="D1983" s="428" t="s">
        <v>98</v>
      </c>
      <c r="E1983" s="429">
        <v>9</v>
      </c>
      <c r="F1983" s="471">
        <v>4</v>
      </c>
      <c r="G1983" s="470">
        <v>9</v>
      </c>
      <c r="H1983" s="481">
        <f t="shared" si="306"/>
        <v>20</v>
      </c>
      <c r="I1983" s="431">
        <f t="shared" si="307"/>
        <v>0</v>
      </c>
      <c r="J1983" s="431">
        <f t="shared" si="308"/>
        <v>16</v>
      </c>
      <c r="K1983" s="478" t="s">
        <v>1677</v>
      </c>
      <c r="L1983" s="478"/>
      <c r="M1983" s="1782">
        <f t="shared" si="309"/>
        <v>20653</v>
      </c>
      <c r="N1983" s="433">
        <f t="shared" si="310"/>
        <v>20633</v>
      </c>
      <c r="O1983" s="427">
        <f t="shared" si="311"/>
        <v>45532</v>
      </c>
      <c r="Q1983" s="1563"/>
      <c r="R1983" s="554"/>
    </row>
    <row r="1984" spans="1:18" s="118" customFormat="1" ht="18" customHeight="1" x14ac:dyDescent="0.2">
      <c r="A1984" s="476" t="str">
        <f t="shared" si="305"/>
        <v>24</v>
      </c>
      <c r="B1984" s="427">
        <v>45533</v>
      </c>
      <c r="C1984" s="426" t="s">
        <v>3</v>
      </c>
      <c r="D1984" s="428" t="s">
        <v>98</v>
      </c>
      <c r="E1984" s="429">
        <v>8</v>
      </c>
      <c r="F1984" s="471">
        <v>4</v>
      </c>
      <c r="G1984" s="470">
        <v>8</v>
      </c>
      <c r="H1984" s="481">
        <f t="shared" si="306"/>
        <v>16</v>
      </c>
      <c r="I1984" s="431">
        <f t="shared" si="307"/>
        <v>0</v>
      </c>
      <c r="J1984" s="431">
        <f t="shared" si="308"/>
        <v>12</v>
      </c>
      <c r="K1984" s="478" t="s">
        <v>1677</v>
      </c>
      <c r="L1984" s="478"/>
      <c r="M1984" s="1782">
        <f t="shared" si="309"/>
        <v>20657</v>
      </c>
      <c r="N1984" s="433">
        <f t="shared" si="310"/>
        <v>20641</v>
      </c>
      <c r="O1984" s="427">
        <f t="shared" si="311"/>
        <v>45533</v>
      </c>
      <c r="Q1984" s="1563"/>
      <c r="R1984" s="554"/>
    </row>
    <row r="1985" spans="1:18" s="118" customFormat="1" ht="18" customHeight="1" x14ac:dyDescent="0.2">
      <c r="A1985" s="476" t="str">
        <f t="shared" si="305"/>
        <v>24</v>
      </c>
      <c r="B1985" s="427">
        <v>45534</v>
      </c>
      <c r="C1985" s="426" t="s">
        <v>4</v>
      </c>
      <c r="D1985" s="428" t="s">
        <v>98</v>
      </c>
      <c r="E1985" s="429">
        <v>8</v>
      </c>
      <c r="F1985" s="471">
        <v>5</v>
      </c>
      <c r="G1985" s="470">
        <v>8</v>
      </c>
      <c r="H1985" s="481">
        <f t="shared" si="306"/>
        <v>13</v>
      </c>
      <c r="I1985" s="431">
        <f t="shared" si="307"/>
        <v>0</v>
      </c>
      <c r="J1985" s="431">
        <f t="shared" si="308"/>
        <v>8</v>
      </c>
      <c r="K1985" s="1099"/>
      <c r="L1985" s="1099"/>
      <c r="M1985" s="1782">
        <f t="shared" si="309"/>
        <v>20662</v>
      </c>
      <c r="N1985" s="433">
        <f t="shared" si="310"/>
        <v>20649</v>
      </c>
      <c r="O1985" s="427">
        <f t="shared" si="311"/>
        <v>45534</v>
      </c>
      <c r="Q1985" s="1563"/>
      <c r="R1985" s="554"/>
    </row>
    <row r="1986" spans="1:18" s="118" customFormat="1" ht="18" customHeight="1" x14ac:dyDescent="0.2">
      <c r="A1986" s="468" t="str">
        <f t="shared" ref="A1986:A2016" si="312">TEXT(B1986,"YY")</f>
        <v>24</v>
      </c>
      <c r="B1986" s="435">
        <v>45535</v>
      </c>
      <c r="C1986" s="469" t="s">
        <v>5</v>
      </c>
      <c r="D1986" s="459" t="s">
        <v>99</v>
      </c>
      <c r="E1986" s="470"/>
      <c r="F1986" s="471"/>
      <c r="G1986" s="470"/>
      <c r="H1986" s="481">
        <f t="shared" ref="H1986:H2016" si="313">H1985+F1986-G1986</f>
        <v>13</v>
      </c>
      <c r="I1986" s="563">
        <f t="shared" ref="I1986:I2016" si="314">I1985+G1986-E1986</f>
        <v>0</v>
      </c>
      <c r="J1986" s="563">
        <f t="shared" ref="J1986:J2016" si="315">(G1986-H1985)*-1</f>
        <v>13</v>
      </c>
      <c r="K1986" s="1101"/>
      <c r="L1986" s="1101"/>
      <c r="M1986" s="1781">
        <f t="shared" ref="M1986:M2016" si="316">M1985+F1986</f>
        <v>20662</v>
      </c>
      <c r="N1986" s="475">
        <f t="shared" ref="N1986:N2016" si="317">N1985+G1986</f>
        <v>20649</v>
      </c>
      <c r="O1986" s="427">
        <f t="shared" ref="O1986:O2016" si="318">B1986</f>
        <v>45535</v>
      </c>
      <c r="Q1986" s="1563"/>
      <c r="R1986" s="554"/>
    </row>
    <row r="1987" spans="1:18" s="118" customFormat="1" ht="18" customHeight="1" x14ac:dyDescent="0.2">
      <c r="A1987" s="468" t="str">
        <f t="shared" si="312"/>
        <v>24</v>
      </c>
      <c r="B1987" s="435">
        <v>45536</v>
      </c>
      <c r="C1987" s="469" t="s">
        <v>100</v>
      </c>
      <c r="D1987" s="459" t="s">
        <v>99</v>
      </c>
      <c r="E1987" s="470"/>
      <c r="F1987" s="471"/>
      <c r="G1987" s="470"/>
      <c r="H1987" s="481">
        <f t="shared" si="313"/>
        <v>13</v>
      </c>
      <c r="I1987" s="563">
        <f t="shared" si="314"/>
        <v>0</v>
      </c>
      <c r="J1987" s="563">
        <f t="shared" si="315"/>
        <v>13</v>
      </c>
      <c r="K1987" s="1101"/>
      <c r="L1987" s="1101"/>
      <c r="M1987" s="1781">
        <f t="shared" si="316"/>
        <v>20662</v>
      </c>
      <c r="N1987" s="475">
        <f t="shared" si="317"/>
        <v>20649</v>
      </c>
      <c r="O1987" s="427">
        <f t="shared" si="318"/>
        <v>45536</v>
      </c>
      <c r="Q1987" s="1563"/>
      <c r="R1987" s="554"/>
    </row>
    <row r="1988" spans="1:18" s="118" customFormat="1" ht="18" customHeight="1" x14ac:dyDescent="0.2">
      <c r="A1988" s="476" t="str">
        <f t="shared" si="312"/>
        <v>24</v>
      </c>
      <c r="B1988" s="427">
        <v>45537</v>
      </c>
      <c r="C1988" s="426" t="s">
        <v>0</v>
      </c>
      <c r="D1988" s="428" t="s">
        <v>98</v>
      </c>
      <c r="E1988" s="429">
        <v>8</v>
      </c>
      <c r="F1988" s="471">
        <v>5</v>
      </c>
      <c r="G1988" s="470">
        <v>8</v>
      </c>
      <c r="H1988" s="481">
        <f t="shared" si="313"/>
        <v>10</v>
      </c>
      <c r="I1988" s="431">
        <f t="shared" si="314"/>
        <v>0</v>
      </c>
      <c r="J1988" s="431">
        <f t="shared" si="315"/>
        <v>5</v>
      </c>
      <c r="K1988" s="1099"/>
      <c r="L1988" s="1099"/>
      <c r="M1988" s="1782">
        <f t="shared" si="316"/>
        <v>20667</v>
      </c>
      <c r="N1988" s="433">
        <f t="shared" si="317"/>
        <v>20657</v>
      </c>
      <c r="O1988" s="427">
        <f t="shared" si="318"/>
        <v>45537</v>
      </c>
      <c r="Q1988" s="1563"/>
      <c r="R1988" s="554"/>
    </row>
    <row r="1989" spans="1:18" s="118" customFormat="1" ht="18" customHeight="1" x14ac:dyDescent="0.2">
      <c r="A1989" s="476" t="str">
        <f t="shared" si="312"/>
        <v>24</v>
      </c>
      <c r="B1989" s="427">
        <v>45538</v>
      </c>
      <c r="C1989" s="426" t="s">
        <v>1</v>
      </c>
      <c r="D1989" s="428" t="s">
        <v>98</v>
      </c>
      <c r="E1989" s="429">
        <v>6</v>
      </c>
      <c r="F1989" s="471">
        <v>5</v>
      </c>
      <c r="G1989" s="470">
        <v>6</v>
      </c>
      <c r="H1989" s="481">
        <f t="shared" si="313"/>
        <v>9</v>
      </c>
      <c r="I1989" s="431">
        <f t="shared" si="314"/>
        <v>0</v>
      </c>
      <c r="J1989" s="431">
        <f t="shared" si="315"/>
        <v>4</v>
      </c>
      <c r="K1989" s="1099"/>
      <c r="L1989" s="1099"/>
      <c r="M1989" s="1782">
        <f t="shared" si="316"/>
        <v>20672</v>
      </c>
      <c r="N1989" s="433">
        <f t="shared" si="317"/>
        <v>20663</v>
      </c>
      <c r="O1989" s="427">
        <f t="shared" si="318"/>
        <v>45538</v>
      </c>
      <c r="Q1989" s="1563"/>
      <c r="R1989" s="554"/>
    </row>
    <row r="1990" spans="1:18" s="118" customFormat="1" ht="18" customHeight="1" x14ac:dyDescent="0.2">
      <c r="A1990" s="476" t="str">
        <f t="shared" si="312"/>
        <v>24</v>
      </c>
      <c r="B1990" s="427">
        <v>45539</v>
      </c>
      <c r="C1990" s="426" t="s">
        <v>2</v>
      </c>
      <c r="D1990" s="428" t="s">
        <v>98</v>
      </c>
      <c r="E1990" s="429">
        <v>7</v>
      </c>
      <c r="F1990" s="471">
        <v>5</v>
      </c>
      <c r="G1990" s="470">
        <v>7</v>
      </c>
      <c r="H1990" s="481">
        <f t="shared" si="313"/>
        <v>7</v>
      </c>
      <c r="I1990" s="431">
        <f t="shared" si="314"/>
        <v>0</v>
      </c>
      <c r="J1990" s="431">
        <f t="shared" si="315"/>
        <v>2</v>
      </c>
      <c r="K1990" s="1099"/>
      <c r="L1990" s="1099"/>
      <c r="M1990" s="1782">
        <f t="shared" si="316"/>
        <v>20677</v>
      </c>
      <c r="N1990" s="433">
        <f t="shared" si="317"/>
        <v>20670</v>
      </c>
      <c r="O1990" s="427">
        <f t="shared" si="318"/>
        <v>45539</v>
      </c>
      <c r="Q1990" s="1563"/>
      <c r="R1990" s="554"/>
    </row>
    <row r="1991" spans="1:18" s="118" customFormat="1" ht="18" customHeight="1" x14ac:dyDescent="0.2">
      <c r="A1991" s="476" t="str">
        <f t="shared" si="312"/>
        <v>24</v>
      </c>
      <c r="B1991" s="427">
        <v>45540</v>
      </c>
      <c r="C1991" s="426" t="s">
        <v>3</v>
      </c>
      <c r="D1991" s="428" t="s">
        <v>98</v>
      </c>
      <c r="E1991" s="429">
        <v>6</v>
      </c>
      <c r="F1991" s="471">
        <v>5</v>
      </c>
      <c r="G1991" s="470">
        <v>6</v>
      </c>
      <c r="H1991" s="481">
        <f t="shared" si="313"/>
        <v>6</v>
      </c>
      <c r="I1991" s="431">
        <f t="shared" si="314"/>
        <v>0</v>
      </c>
      <c r="J1991" s="431">
        <f t="shared" si="315"/>
        <v>1</v>
      </c>
      <c r="K1991" s="1099"/>
      <c r="L1991" s="1099"/>
      <c r="M1991" s="1782">
        <f t="shared" si="316"/>
        <v>20682</v>
      </c>
      <c r="N1991" s="433">
        <f t="shared" si="317"/>
        <v>20676</v>
      </c>
      <c r="O1991" s="427">
        <f t="shared" si="318"/>
        <v>45540</v>
      </c>
      <c r="Q1991" s="1563"/>
      <c r="R1991" s="554"/>
    </row>
    <row r="1992" spans="1:18" s="118" customFormat="1" ht="18" customHeight="1" x14ac:dyDescent="0.2">
      <c r="A1992" s="476" t="str">
        <f t="shared" si="312"/>
        <v>24</v>
      </c>
      <c r="B1992" s="427">
        <v>45541</v>
      </c>
      <c r="C1992" s="426" t="s">
        <v>4</v>
      </c>
      <c r="D1992" s="428" t="s">
        <v>98</v>
      </c>
      <c r="E1992" s="429">
        <v>2</v>
      </c>
      <c r="F1992" s="471">
        <v>5</v>
      </c>
      <c r="G1992" s="470">
        <v>2</v>
      </c>
      <c r="H1992" s="481">
        <f t="shared" si="313"/>
        <v>9</v>
      </c>
      <c r="I1992" s="431">
        <f t="shared" si="314"/>
        <v>0</v>
      </c>
      <c r="J1992" s="431">
        <f t="shared" si="315"/>
        <v>4</v>
      </c>
      <c r="K1992" s="1099"/>
      <c r="L1992" s="1099"/>
      <c r="M1992" s="1782">
        <f t="shared" si="316"/>
        <v>20687</v>
      </c>
      <c r="N1992" s="433">
        <f t="shared" si="317"/>
        <v>20678</v>
      </c>
      <c r="O1992" s="427">
        <f t="shared" si="318"/>
        <v>45541</v>
      </c>
      <c r="Q1992" s="1563"/>
      <c r="R1992" s="554"/>
    </row>
    <row r="1993" spans="1:18" s="118" customFormat="1" ht="18" customHeight="1" x14ac:dyDescent="0.2">
      <c r="A1993" s="468" t="str">
        <f t="shared" si="312"/>
        <v>24</v>
      </c>
      <c r="B1993" s="435">
        <v>45542</v>
      </c>
      <c r="C1993" s="469" t="s">
        <v>5</v>
      </c>
      <c r="D1993" s="459" t="s">
        <v>99</v>
      </c>
      <c r="E1993" s="470"/>
      <c r="F1993" s="471"/>
      <c r="G1993" s="470"/>
      <c r="H1993" s="481">
        <f t="shared" si="313"/>
        <v>9</v>
      </c>
      <c r="I1993" s="563">
        <f t="shared" si="314"/>
        <v>0</v>
      </c>
      <c r="J1993" s="563">
        <f t="shared" si="315"/>
        <v>9</v>
      </c>
      <c r="K1993" s="1101"/>
      <c r="L1993" s="1101"/>
      <c r="M1993" s="1781">
        <f t="shared" si="316"/>
        <v>20687</v>
      </c>
      <c r="N1993" s="475">
        <f t="shared" si="317"/>
        <v>20678</v>
      </c>
      <c r="O1993" s="427">
        <f t="shared" si="318"/>
        <v>45542</v>
      </c>
      <c r="Q1993" s="1563"/>
      <c r="R1993" s="554"/>
    </row>
    <row r="1994" spans="1:18" s="118" customFormat="1" ht="18" customHeight="1" x14ac:dyDescent="0.2">
      <c r="A1994" s="468" t="str">
        <f t="shared" si="312"/>
        <v>24</v>
      </c>
      <c r="B1994" s="435">
        <v>45543</v>
      </c>
      <c r="C1994" s="469" t="s">
        <v>100</v>
      </c>
      <c r="D1994" s="459" t="s">
        <v>99</v>
      </c>
      <c r="E1994" s="470"/>
      <c r="F1994" s="471"/>
      <c r="G1994" s="470"/>
      <c r="H1994" s="481">
        <f t="shared" si="313"/>
        <v>9</v>
      </c>
      <c r="I1994" s="563">
        <f t="shared" si="314"/>
        <v>0</v>
      </c>
      <c r="J1994" s="563">
        <f t="shared" si="315"/>
        <v>9</v>
      </c>
      <c r="K1994" s="1101"/>
      <c r="L1994" s="1101"/>
      <c r="M1994" s="1781">
        <f t="shared" si="316"/>
        <v>20687</v>
      </c>
      <c r="N1994" s="475">
        <f t="shared" si="317"/>
        <v>20678</v>
      </c>
      <c r="O1994" s="427">
        <f t="shared" si="318"/>
        <v>45543</v>
      </c>
      <c r="Q1994" s="1563"/>
      <c r="R1994" s="554"/>
    </row>
    <row r="1995" spans="1:18" s="118" customFormat="1" ht="18" customHeight="1" x14ac:dyDescent="0.2">
      <c r="A1995" s="476" t="str">
        <f t="shared" si="312"/>
        <v>24</v>
      </c>
      <c r="B1995" s="427">
        <v>45544</v>
      </c>
      <c r="C1995" s="426" t="s">
        <v>0</v>
      </c>
      <c r="D1995" s="428" t="s">
        <v>98</v>
      </c>
      <c r="E1995" s="429">
        <v>2</v>
      </c>
      <c r="F1995" s="471">
        <v>5</v>
      </c>
      <c r="G1995" s="470">
        <v>2</v>
      </c>
      <c r="H1995" s="481">
        <f t="shared" si="313"/>
        <v>12</v>
      </c>
      <c r="I1995" s="431">
        <f t="shared" si="314"/>
        <v>0</v>
      </c>
      <c r="J1995" s="431">
        <f t="shared" si="315"/>
        <v>7</v>
      </c>
      <c r="K1995" s="1099"/>
      <c r="L1995" s="1099"/>
      <c r="M1995" s="1782">
        <f t="shared" si="316"/>
        <v>20692</v>
      </c>
      <c r="N1995" s="433">
        <f t="shared" si="317"/>
        <v>20680</v>
      </c>
      <c r="O1995" s="427">
        <f t="shared" si="318"/>
        <v>45544</v>
      </c>
      <c r="Q1995" s="1563"/>
      <c r="R1995" s="554"/>
    </row>
    <row r="1996" spans="1:18" s="118" customFormat="1" ht="18" customHeight="1" x14ac:dyDescent="0.2">
      <c r="A1996" s="476" t="str">
        <f t="shared" si="312"/>
        <v>24</v>
      </c>
      <c r="B1996" s="427">
        <v>45545</v>
      </c>
      <c r="C1996" s="426" t="s">
        <v>1</v>
      </c>
      <c r="D1996" s="428" t="s">
        <v>98</v>
      </c>
      <c r="E1996" s="429">
        <v>2</v>
      </c>
      <c r="F1996" s="471">
        <v>5</v>
      </c>
      <c r="G1996" s="470">
        <v>2</v>
      </c>
      <c r="H1996" s="481">
        <f t="shared" si="313"/>
        <v>15</v>
      </c>
      <c r="I1996" s="431">
        <f t="shared" si="314"/>
        <v>0</v>
      </c>
      <c r="J1996" s="431">
        <f t="shared" si="315"/>
        <v>10</v>
      </c>
      <c r="K1996" s="1099"/>
      <c r="L1996" s="1099"/>
      <c r="M1996" s="1782">
        <f t="shared" si="316"/>
        <v>20697</v>
      </c>
      <c r="N1996" s="433">
        <f t="shared" si="317"/>
        <v>20682</v>
      </c>
      <c r="O1996" s="427">
        <f t="shared" si="318"/>
        <v>45545</v>
      </c>
      <c r="Q1996" s="1563"/>
      <c r="R1996" s="554"/>
    </row>
    <row r="1997" spans="1:18" s="118" customFormat="1" ht="18" customHeight="1" x14ac:dyDescent="0.2">
      <c r="A1997" s="476" t="str">
        <f t="shared" si="312"/>
        <v>24</v>
      </c>
      <c r="B1997" s="427">
        <v>45546</v>
      </c>
      <c r="C1997" s="426" t="s">
        <v>2</v>
      </c>
      <c r="D1997" s="428" t="s">
        <v>98</v>
      </c>
      <c r="E1997" s="429">
        <v>3</v>
      </c>
      <c r="F1997" s="471">
        <v>5</v>
      </c>
      <c r="G1997" s="470">
        <v>3</v>
      </c>
      <c r="H1997" s="481">
        <f t="shared" si="313"/>
        <v>17</v>
      </c>
      <c r="I1997" s="431">
        <f t="shared" si="314"/>
        <v>0</v>
      </c>
      <c r="J1997" s="431">
        <f t="shared" si="315"/>
        <v>12</v>
      </c>
      <c r="K1997" s="1099"/>
      <c r="L1997" s="1099"/>
      <c r="M1997" s="1782">
        <f t="shared" si="316"/>
        <v>20702</v>
      </c>
      <c r="N1997" s="433">
        <f t="shared" si="317"/>
        <v>20685</v>
      </c>
      <c r="O1997" s="427">
        <f t="shared" si="318"/>
        <v>45546</v>
      </c>
      <c r="Q1997" s="1563"/>
      <c r="R1997" s="554"/>
    </row>
    <row r="1998" spans="1:18" s="118" customFormat="1" ht="18" customHeight="1" x14ac:dyDescent="0.2">
      <c r="A1998" s="476" t="str">
        <f t="shared" si="312"/>
        <v>24</v>
      </c>
      <c r="B1998" s="427">
        <v>45547</v>
      </c>
      <c r="C1998" s="426" t="s">
        <v>3</v>
      </c>
      <c r="D1998" s="428" t="s">
        <v>98</v>
      </c>
      <c r="E1998" s="429">
        <v>4</v>
      </c>
      <c r="F1998" s="471">
        <v>5</v>
      </c>
      <c r="G1998" s="470">
        <v>4</v>
      </c>
      <c r="H1998" s="481">
        <f t="shared" si="313"/>
        <v>18</v>
      </c>
      <c r="I1998" s="431">
        <f t="shared" si="314"/>
        <v>0</v>
      </c>
      <c r="J1998" s="431">
        <f t="shared" si="315"/>
        <v>13</v>
      </c>
      <c r="K1998" s="1099"/>
      <c r="L1998" s="1099"/>
      <c r="M1998" s="1782">
        <f t="shared" si="316"/>
        <v>20707</v>
      </c>
      <c r="N1998" s="433">
        <f t="shared" si="317"/>
        <v>20689</v>
      </c>
      <c r="O1998" s="427">
        <f t="shared" si="318"/>
        <v>45547</v>
      </c>
      <c r="Q1998" s="1563"/>
      <c r="R1998" s="554"/>
    </row>
    <row r="1999" spans="1:18" s="118" customFormat="1" ht="18" customHeight="1" x14ac:dyDescent="0.2">
      <c r="A1999" s="476" t="str">
        <f t="shared" si="312"/>
        <v>24</v>
      </c>
      <c r="B1999" s="427">
        <v>45548</v>
      </c>
      <c r="C1999" s="426" t="s">
        <v>4</v>
      </c>
      <c r="D1999" s="428" t="s">
        <v>98</v>
      </c>
      <c r="E1999" s="429">
        <v>4</v>
      </c>
      <c r="F1999" s="471">
        <v>5</v>
      </c>
      <c r="G1999" s="470">
        <v>4</v>
      </c>
      <c r="H1999" s="481">
        <f t="shared" si="313"/>
        <v>19</v>
      </c>
      <c r="I1999" s="431">
        <f t="shared" si="314"/>
        <v>0</v>
      </c>
      <c r="J1999" s="431">
        <f t="shared" si="315"/>
        <v>14</v>
      </c>
      <c r="K1999" s="478" t="s">
        <v>1678</v>
      </c>
      <c r="L1999" s="478"/>
      <c r="M1999" s="1782">
        <f t="shared" si="316"/>
        <v>20712</v>
      </c>
      <c r="N1999" s="433">
        <f t="shared" si="317"/>
        <v>20693</v>
      </c>
      <c r="O1999" s="427">
        <f t="shared" si="318"/>
        <v>45548</v>
      </c>
      <c r="Q1999" s="1563"/>
      <c r="R1999" s="554"/>
    </row>
    <row r="2000" spans="1:18" s="118" customFormat="1" ht="18" customHeight="1" x14ac:dyDescent="0.2">
      <c r="A2000" s="468" t="str">
        <f t="shared" si="312"/>
        <v>24</v>
      </c>
      <c r="B2000" s="435">
        <v>45549</v>
      </c>
      <c r="C2000" s="469" t="s">
        <v>5</v>
      </c>
      <c r="D2000" s="459" t="s">
        <v>99</v>
      </c>
      <c r="E2000" s="470"/>
      <c r="F2000" s="471"/>
      <c r="G2000" s="470"/>
      <c r="H2000" s="481">
        <f t="shared" si="313"/>
        <v>19</v>
      </c>
      <c r="I2000" s="563">
        <f t="shared" si="314"/>
        <v>0</v>
      </c>
      <c r="J2000" s="563">
        <f t="shared" si="315"/>
        <v>19</v>
      </c>
      <c r="K2000" s="1101"/>
      <c r="L2000" s="1101"/>
      <c r="M2000" s="1781">
        <f t="shared" si="316"/>
        <v>20712</v>
      </c>
      <c r="N2000" s="475">
        <f t="shared" si="317"/>
        <v>20693</v>
      </c>
      <c r="O2000" s="427">
        <f t="shared" si="318"/>
        <v>45549</v>
      </c>
      <c r="Q2000" s="1563"/>
      <c r="R2000" s="554"/>
    </row>
    <row r="2001" spans="1:18" s="118" customFormat="1" ht="18" customHeight="1" x14ac:dyDescent="0.2">
      <c r="A2001" s="468" t="str">
        <f t="shared" si="312"/>
        <v>24</v>
      </c>
      <c r="B2001" s="435">
        <v>45550</v>
      </c>
      <c r="C2001" s="469" t="s">
        <v>100</v>
      </c>
      <c r="D2001" s="459" t="s">
        <v>99</v>
      </c>
      <c r="E2001" s="470"/>
      <c r="F2001" s="471"/>
      <c r="G2001" s="470"/>
      <c r="H2001" s="481">
        <f t="shared" si="313"/>
        <v>19</v>
      </c>
      <c r="I2001" s="563">
        <f t="shared" si="314"/>
        <v>0</v>
      </c>
      <c r="J2001" s="563">
        <f t="shared" si="315"/>
        <v>19</v>
      </c>
      <c r="K2001" s="1101"/>
      <c r="L2001" s="1101"/>
      <c r="M2001" s="1781">
        <f t="shared" si="316"/>
        <v>20712</v>
      </c>
      <c r="N2001" s="475">
        <f t="shared" si="317"/>
        <v>20693</v>
      </c>
      <c r="O2001" s="427">
        <f t="shared" si="318"/>
        <v>45550</v>
      </c>
      <c r="Q2001" s="1563"/>
      <c r="R2001" s="554"/>
    </row>
    <row r="2002" spans="1:18" s="118" customFormat="1" ht="18" customHeight="1" x14ac:dyDescent="0.2">
      <c r="A2002" s="468" t="str">
        <f t="shared" si="312"/>
        <v>24</v>
      </c>
      <c r="B2002" s="435">
        <v>45551</v>
      </c>
      <c r="C2002" s="469" t="s">
        <v>0</v>
      </c>
      <c r="D2002" s="459" t="s">
        <v>99</v>
      </c>
      <c r="E2002" s="470"/>
      <c r="F2002" s="471"/>
      <c r="G2002" s="470"/>
      <c r="H2002" s="481">
        <f t="shared" si="313"/>
        <v>19</v>
      </c>
      <c r="I2002" s="563">
        <f t="shared" si="314"/>
        <v>0</v>
      </c>
      <c r="J2002" s="563">
        <f t="shared" si="315"/>
        <v>19</v>
      </c>
      <c r="K2002" s="1101"/>
      <c r="L2002" s="1101"/>
      <c r="M2002" s="1781">
        <f t="shared" si="316"/>
        <v>20712</v>
      </c>
      <c r="N2002" s="475">
        <f t="shared" si="317"/>
        <v>20693</v>
      </c>
      <c r="O2002" s="427">
        <f t="shared" si="318"/>
        <v>45551</v>
      </c>
      <c r="Q2002" s="1563"/>
      <c r="R2002" s="554"/>
    </row>
    <row r="2003" spans="1:18" s="118" customFormat="1" ht="18" customHeight="1" x14ac:dyDescent="0.2">
      <c r="A2003" s="476" t="str">
        <f t="shared" si="312"/>
        <v>24</v>
      </c>
      <c r="B2003" s="427">
        <v>45552</v>
      </c>
      <c r="C2003" s="426" t="s">
        <v>1</v>
      </c>
      <c r="D2003" s="428" t="s">
        <v>98</v>
      </c>
      <c r="E2003" s="429">
        <v>4</v>
      </c>
      <c r="F2003" s="471">
        <v>5</v>
      </c>
      <c r="G2003" s="470">
        <v>4</v>
      </c>
      <c r="H2003" s="481">
        <f t="shared" si="313"/>
        <v>20</v>
      </c>
      <c r="I2003" s="431">
        <f t="shared" si="314"/>
        <v>0</v>
      </c>
      <c r="J2003" s="431">
        <f t="shared" si="315"/>
        <v>15</v>
      </c>
      <c r="K2003" s="478" t="s">
        <v>1678</v>
      </c>
      <c r="L2003" s="478"/>
      <c r="M2003" s="1782">
        <f t="shared" si="316"/>
        <v>20717</v>
      </c>
      <c r="N2003" s="433">
        <f t="shared" si="317"/>
        <v>20697</v>
      </c>
      <c r="O2003" s="427">
        <f t="shared" si="318"/>
        <v>45552</v>
      </c>
      <c r="Q2003" s="1563"/>
      <c r="R2003" s="554"/>
    </row>
    <row r="2004" spans="1:18" s="118" customFormat="1" ht="18" customHeight="1" x14ac:dyDescent="0.2">
      <c r="A2004" s="476" t="str">
        <f t="shared" si="312"/>
        <v>24</v>
      </c>
      <c r="B2004" s="427">
        <v>45553</v>
      </c>
      <c r="C2004" s="426" t="s">
        <v>2</v>
      </c>
      <c r="D2004" s="428" t="s">
        <v>98</v>
      </c>
      <c r="E2004" s="429">
        <v>5</v>
      </c>
      <c r="F2004" s="471">
        <v>5</v>
      </c>
      <c r="G2004" s="470">
        <v>5</v>
      </c>
      <c r="H2004" s="481">
        <f t="shared" si="313"/>
        <v>20</v>
      </c>
      <c r="I2004" s="431">
        <f t="shared" si="314"/>
        <v>0</v>
      </c>
      <c r="J2004" s="431">
        <f t="shared" si="315"/>
        <v>15</v>
      </c>
      <c r="K2004" s="478" t="s">
        <v>1678</v>
      </c>
      <c r="L2004" s="478"/>
      <c r="M2004" s="1782">
        <f t="shared" si="316"/>
        <v>20722</v>
      </c>
      <c r="N2004" s="433">
        <f t="shared" si="317"/>
        <v>20702</v>
      </c>
      <c r="O2004" s="427">
        <f t="shared" si="318"/>
        <v>45553</v>
      </c>
      <c r="Q2004" s="1563"/>
      <c r="R2004" s="554"/>
    </row>
    <row r="2005" spans="1:18" s="118" customFormat="1" ht="18" customHeight="1" x14ac:dyDescent="0.2">
      <c r="A2005" s="476" t="str">
        <f t="shared" si="312"/>
        <v>24</v>
      </c>
      <c r="B2005" s="427">
        <v>45554</v>
      </c>
      <c r="C2005" s="426" t="s">
        <v>3</v>
      </c>
      <c r="D2005" s="428" t="s">
        <v>98</v>
      </c>
      <c r="E2005" s="429">
        <v>8</v>
      </c>
      <c r="F2005" s="471">
        <v>5</v>
      </c>
      <c r="G2005" s="470">
        <v>8</v>
      </c>
      <c r="H2005" s="481">
        <f t="shared" si="313"/>
        <v>17</v>
      </c>
      <c r="I2005" s="431">
        <f t="shared" si="314"/>
        <v>0</v>
      </c>
      <c r="J2005" s="431">
        <f t="shared" si="315"/>
        <v>12</v>
      </c>
      <c r="K2005" s="478" t="s">
        <v>1679</v>
      </c>
      <c r="L2005" s="478"/>
      <c r="M2005" s="1782">
        <f t="shared" si="316"/>
        <v>20727</v>
      </c>
      <c r="N2005" s="433">
        <f t="shared" si="317"/>
        <v>20710</v>
      </c>
      <c r="O2005" s="427">
        <f t="shared" si="318"/>
        <v>45554</v>
      </c>
      <c r="Q2005" s="1563"/>
      <c r="R2005" s="554"/>
    </row>
    <row r="2006" spans="1:18" s="118" customFormat="1" ht="18" customHeight="1" x14ac:dyDescent="0.2">
      <c r="A2006" s="476" t="str">
        <f t="shared" si="312"/>
        <v>24</v>
      </c>
      <c r="B2006" s="427">
        <v>45555</v>
      </c>
      <c r="C2006" s="426" t="s">
        <v>4</v>
      </c>
      <c r="D2006" s="428" t="s">
        <v>98</v>
      </c>
      <c r="E2006" s="429">
        <v>8</v>
      </c>
      <c r="F2006" s="471">
        <v>5</v>
      </c>
      <c r="G2006" s="470">
        <v>8</v>
      </c>
      <c r="H2006" s="481">
        <f t="shared" si="313"/>
        <v>14</v>
      </c>
      <c r="I2006" s="431">
        <f t="shared" si="314"/>
        <v>0</v>
      </c>
      <c r="J2006" s="431">
        <f t="shared" si="315"/>
        <v>9</v>
      </c>
      <c r="K2006" s="478" t="s">
        <v>1678</v>
      </c>
      <c r="L2006" s="478"/>
      <c r="M2006" s="1782">
        <f t="shared" si="316"/>
        <v>20732</v>
      </c>
      <c r="N2006" s="433">
        <f t="shared" si="317"/>
        <v>20718</v>
      </c>
      <c r="O2006" s="427">
        <f t="shared" si="318"/>
        <v>45555</v>
      </c>
      <c r="Q2006" s="1563"/>
      <c r="R2006" s="554"/>
    </row>
    <row r="2007" spans="1:18" s="118" customFormat="1" ht="18" customHeight="1" x14ac:dyDescent="0.2">
      <c r="A2007" s="468" t="str">
        <f t="shared" si="312"/>
        <v>24</v>
      </c>
      <c r="B2007" s="435">
        <v>45556</v>
      </c>
      <c r="C2007" s="469" t="s">
        <v>5</v>
      </c>
      <c r="D2007" s="459" t="s">
        <v>99</v>
      </c>
      <c r="E2007" s="470"/>
      <c r="F2007" s="471"/>
      <c r="G2007" s="470"/>
      <c r="H2007" s="481">
        <f t="shared" si="313"/>
        <v>14</v>
      </c>
      <c r="I2007" s="563">
        <f t="shared" si="314"/>
        <v>0</v>
      </c>
      <c r="J2007" s="563">
        <f t="shared" si="315"/>
        <v>14</v>
      </c>
      <c r="K2007" s="1101"/>
      <c r="L2007" s="1101"/>
      <c r="M2007" s="1781">
        <f t="shared" si="316"/>
        <v>20732</v>
      </c>
      <c r="N2007" s="475">
        <f t="shared" si="317"/>
        <v>20718</v>
      </c>
      <c r="O2007" s="427">
        <f t="shared" si="318"/>
        <v>45556</v>
      </c>
      <c r="Q2007" s="1563"/>
      <c r="R2007" s="554"/>
    </row>
    <row r="2008" spans="1:18" s="118" customFormat="1" ht="18" customHeight="1" x14ac:dyDescent="0.2">
      <c r="A2008" s="468" t="str">
        <f t="shared" si="312"/>
        <v>24</v>
      </c>
      <c r="B2008" s="435">
        <v>45557</v>
      </c>
      <c r="C2008" s="469" t="s">
        <v>100</v>
      </c>
      <c r="D2008" s="459" t="s">
        <v>99</v>
      </c>
      <c r="E2008" s="470"/>
      <c r="F2008" s="471"/>
      <c r="G2008" s="470"/>
      <c r="H2008" s="481">
        <f t="shared" si="313"/>
        <v>14</v>
      </c>
      <c r="I2008" s="563">
        <f t="shared" si="314"/>
        <v>0</v>
      </c>
      <c r="J2008" s="563">
        <f t="shared" si="315"/>
        <v>14</v>
      </c>
      <c r="K2008" s="1101"/>
      <c r="L2008" s="1101"/>
      <c r="M2008" s="1781">
        <f t="shared" si="316"/>
        <v>20732</v>
      </c>
      <c r="N2008" s="475">
        <f t="shared" si="317"/>
        <v>20718</v>
      </c>
      <c r="O2008" s="427">
        <f t="shared" si="318"/>
        <v>45557</v>
      </c>
      <c r="Q2008" s="1563"/>
      <c r="R2008" s="554"/>
    </row>
    <row r="2009" spans="1:18" s="118" customFormat="1" ht="18" customHeight="1" x14ac:dyDescent="0.2">
      <c r="A2009" s="468" t="str">
        <f t="shared" si="312"/>
        <v>24</v>
      </c>
      <c r="B2009" s="435">
        <v>45558</v>
      </c>
      <c r="C2009" s="469" t="s">
        <v>0</v>
      </c>
      <c r="D2009" s="459" t="s">
        <v>99</v>
      </c>
      <c r="E2009" s="470"/>
      <c r="F2009" s="471"/>
      <c r="G2009" s="470"/>
      <c r="H2009" s="481">
        <f t="shared" si="313"/>
        <v>14</v>
      </c>
      <c r="I2009" s="563">
        <f t="shared" si="314"/>
        <v>0</v>
      </c>
      <c r="J2009" s="563">
        <f t="shared" si="315"/>
        <v>14</v>
      </c>
      <c r="K2009" s="1101"/>
      <c r="L2009" s="1101"/>
      <c r="M2009" s="1781">
        <f t="shared" si="316"/>
        <v>20732</v>
      </c>
      <c r="N2009" s="475">
        <f t="shared" si="317"/>
        <v>20718</v>
      </c>
      <c r="O2009" s="427">
        <f t="shared" si="318"/>
        <v>45558</v>
      </c>
      <c r="Q2009" s="1563"/>
      <c r="R2009" s="554"/>
    </row>
    <row r="2010" spans="1:18" s="118" customFormat="1" ht="18" customHeight="1" x14ac:dyDescent="0.2">
      <c r="A2010" s="476" t="str">
        <f t="shared" si="312"/>
        <v>24</v>
      </c>
      <c r="B2010" s="427">
        <v>45559</v>
      </c>
      <c r="C2010" s="426" t="s">
        <v>1</v>
      </c>
      <c r="D2010" s="428" t="s">
        <v>98</v>
      </c>
      <c r="E2010" s="429">
        <v>7</v>
      </c>
      <c r="F2010" s="471">
        <v>5</v>
      </c>
      <c r="G2010" s="470">
        <v>7</v>
      </c>
      <c r="H2010" s="481">
        <f t="shared" si="313"/>
        <v>12</v>
      </c>
      <c r="I2010" s="431">
        <f t="shared" si="314"/>
        <v>0</v>
      </c>
      <c r="J2010" s="431">
        <f t="shared" si="315"/>
        <v>7</v>
      </c>
      <c r="K2010" s="478" t="s">
        <v>1678</v>
      </c>
      <c r="L2010" s="478"/>
      <c r="M2010" s="1782">
        <f t="shared" si="316"/>
        <v>20737</v>
      </c>
      <c r="N2010" s="433">
        <f t="shared" si="317"/>
        <v>20725</v>
      </c>
      <c r="O2010" s="427">
        <f t="shared" si="318"/>
        <v>45559</v>
      </c>
      <c r="Q2010" s="1563"/>
      <c r="R2010" s="554"/>
    </row>
    <row r="2011" spans="1:18" s="118" customFormat="1" ht="18" customHeight="1" x14ac:dyDescent="0.2">
      <c r="A2011" s="476" t="str">
        <f t="shared" si="312"/>
        <v>24</v>
      </c>
      <c r="B2011" s="427">
        <v>45560</v>
      </c>
      <c r="C2011" s="426" t="s">
        <v>2</v>
      </c>
      <c r="D2011" s="428" t="s">
        <v>98</v>
      </c>
      <c r="E2011" s="429">
        <v>8</v>
      </c>
      <c r="F2011" s="471">
        <v>4</v>
      </c>
      <c r="G2011" s="470">
        <v>8</v>
      </c>
      <c r="H2011" s="481">
        <f t="shared" si="313"/>
        <v>8</v>
      </c>
      <c r="I2011" s="431">
        <f t="shared" si="314"/>
        <v>0</v>
      </c>
      <c r="J2011" s="431">
        <f t="shared" si="315"/>
        <v>4</v>
      </c>
      <c r="K2011" s="1099"/>
      <c r="L2011" s="1099"/>
      <c r="M2011" s="1782">
        <f t="shared" si="316"/>
        <v>20741</v>
      </c>
      <c r="N2011" s="433">
        <f t="shared" si="317"/>
        <v>20733</v>
      </c>
      <c r="O2011" s="427">
        <f t="shared" si="318"/>
        <v>45560</v>
      </c>
      <c r="Q2011" s="1563"/>
      <c r="R2011" s="554"/>
    </row>
    <row r="2012" spans="1:18" s="118" customFormat="1" ht="18" customHeight="1" x14ac:dyDescent="0.2">
      <c r="A2012" s="476" t="str">
        <f t="shared" si="312"/>
        <v>24</v>
      </c>
      <c r="B2012" s="427">
        <v>45561</v>
      </c>
      <c r="C2012" s="426" t="s">
        <v>3</v>
      </c>
      <c r="D2012" s="428" t="s">
        <v>98</v>
      </c>
      <c r="E2012" s="429"/>
      <c r="F2012" s="471">
        <v>4</v>
      </c>
      <c r="G2012" s="470"/>
      <c r="H2012" s="481">
        <f t="shared" si="313"/>
        <v>12</v>
      </c>
      <c r="I2012" s="431">
        <f t="shared" si="314"/>
        <v>0</v>
      </c>
      <c r="J2012" s="431">
        <f t="shared" si="315"/>
        <v>8</v>
      </c>
      <c r="K2012" s="1099" t="s">
        <v>1485</v>
      </c>
      <c r="L2012" s="1099"/>
      <c r="M2012" s="1782">
        <f t="shared" si="316"/>
        <v>20745</v>
      </c>
      <c r="N2012" s="433">
        <f t="shared" si="317"/>
        <v>20733</v>
      </c>
      <c r="O2012" s="427">
        <f t="shared" si="318"/>
        <v>45561</v>
      </c>
      <c r="Q2012" s="1563"/>
      <c r="R2012" s="554"/>
    </row>
    <row r="2013" spans="1:18" s="118" customFormat="1" ht="18" customHeight="1" x14ac:dyDescent="0.2">
      <c r="A2013" s="476" t="str">
        <f t="shared" si="312"/>
        <v>24</v>
      </c>
      <c r="B2013" s="427">
        <v>45562</v>
      </c>
      <c r="C2013" s="426" t="s">
        <v>4</v>
      </c>
      <c r="D2013" s="428" t="s">
        <v>98</v>
      </c>
      <c r="E2013" s="429"/>
      <c r="F2013" s="471">
        <v>4</v>
      </c>
      <c r="G2013" s="470"/>
      <c r="H2013" s="481">
        <f t="shared" si="313"/>
        <v>16</v>
      </c>
      <c r="I2013" s="431">
        <f t="shared" si="314"/>
        <v>0</v>
      </c>
      <c r="J2013" s="431">
        <f t="shared" si="315"/>
        <v>12</v>
      </c>
      <c r="K2013" s="1099" t="s">
        <v>1485</v>
      </c>
      <c r="L2013" s="1099"/>
      <c r="M2013" s="1782">
        <f t="shared" si="316"/>
        <v>20749</v>
      </c>
      <c r="N2013" s="433">
        <f t="shared" si="317"/>
        <v>20733</v>
      </c>
      <c r="O2013" s="427">
        <f t="shared" si="318"/>
        <v>45562</v>
      </c>
      <c r="Q2013" s="1563"/>
      <c r="R2013" s="554"/>
    </row>
    <row r="2014" spans="1:18" s="118" customFormat="1" ht="18" customHeight="1" x14ac:dyDescent="0.2">
      <c r="A2014" s="468" t="str">
        <f t="shared" si="312"/>
        <v>24</v>
      </c>
      <c r="B2014" s="435">
        <v>45563</v>
      </c>
      <c r="C2014" s="469" t="s">
        <v>5</v>
      </c>
      <c r="D2014" s="459" t="s">
        <v>99</v>
      </c>
      <c r="E2014" s="470"/>
      <c r="F2014" s="471"/>
      <c r="G2014" s="470"/>
      <c r="H2014" s="481">
        <f t="shared" si="313"/>
        <v>16</v>
      </c>
      <c r="I2014" s="563">
        <f t="shared" si="314"/>
        <v>0</v>
      </c>
      <c r="J2014" s="563">
        <f t="shared" si="315"/>
        <v>16</v>
      </c>
      <c r="K2014" s="1101"/>
      <c r="L2014" s="1101"/>
      <c r="M2014" s="1781">
        <f t="shared" si="316"/>
        <v>20749</v>
      </c>
      <c r="N2014" s="475">
        <f t="shared" si="317"/>
        <v>20733</v>
      </c>
      <c r="O2014" s="427">
        <f t="shared" si="318"/>
        <v>45563</v>
      </c>
      <c r="Q2014" s="1563"/>
      <c r="R2014" s="554"/>
    </row>
    <row r="2015" spans="1:18" s="118" customFormat="1" ht="18" customHeight="1" x14ac:dyDescent="0.2">
      <c r="A2015" s="468" t="str">
        <f t="shared" si="312"/>
        <v>24</v>
      </c>
      <c r="B2015" s="435">
        <v>45564</v>
      </c>
      <c r="C2015" s="469" t="s">
        <v>100</v>
      </c>
      <c r="D2015" s="459" t="s">
        <v>99</v>
      </c>
      <c r="E2015" s="470"/>
      <c r="F2015" s="471"/>
      <c r="G2015" s="470"/>
      <c r="H2015" s="481">
        <f t="shared" si="313"/>
        <v>16</v>
      </c>
      <c r="I2015" s="563">
        <f t="shared" si="314"/>
        <v>0</v>
      </c>
      <c r="J2015" s="563">
        <f t="shared" si="315"/>
        <v>16</v>
      </c>
      <c r="K2015" s="1101"/>
      <c r="L2015" s="1101"/>
      <c r="M2015" s="1781">
        <f t="shared" si="316"/>
        <v>20749</v>
      </c>
      <c r="N2015" s="475">
        <f t="shared" si="317"/>
        <v>20733</v>
      </c>
      <c r="O2015" s="427">
        <f t="shared" si="318"/>
        <v>45564</v>
      </c>
      <c r="Q2015" s="1563"/>
      <c r="R2015" s="554"/>
    </row>
    <row r="2016" spans="1:18" s="118" customFormat="1" ht="18" customHeight="1" x14ac:dyDescent="0.2">
      <c r="A2016" s="476" t="str">
        <f t="shared" si="312"/>
        <v>24</v>
      </c>
      <c r="B2016" s="427">
        <v>45565</v>
      </c>
      <c r="C2016" s="426" t="s">
        <v>0</v>
      </c>
      <c r="D2016" s="428" t="s">
        <v>98</v>
      </c>
      <c r="E2016" s="429">
        <v>8</v>
      </c>
      <c r="F2016" s="471">
        <v>4</v>
      </c>
      <c r="G2016" s="470">
        <v>8</v>
      </c>
      <c r="H2016" s="481">
        <f t="shared" si="313"/>
        <v>12</v>
      </c>
      <c r="I2016" s="431">
        <f t="shared" si="314"/>
        <v>0</v>
      </c>
      <c r="J2016" s="431">
        <f t="shared" si="315"/>
        <v>8</v>
      </c>
      <c r="K2016" s="1099"/>
      <c r="L2016" s="1099"/>
      <c r="M2016" s="1782">
        <f t="shared" si="316"/>
        <v>20753</v>
      </c>
      <c r="N2016" s="433">
        <f t="shared" si="317"/>
        <v>20741</v>
      </c>
      <c r="O2016" s="427">
        <f t="shared" si="318"/>
        <v>45565</v>
      </c>
      <c r="Q2016" s="1563"/>
      <c r="R2016" s="554"/>
    </row>
    <row r="2017" spans="1:18" s="118" customFormat="1" ht="18" customHeight="1" x14ac:dyDescent="0.2">
      <c r="A2017" s="476" t="str">
        <f t="shared" ref="A2017:A2048" si="319">TEXT(B2017,"YY")</f>
        <v>24</v>
      </c>
      <c r="B2017" s="427">
        <v>45566</v>
      </c>
      <c r="C2017" s="426" t="s">
        <v>1</v>
      </c>
      <c r="D2017" s="428" t="s">
        <v>98</v>
      </c>
      <c r="E2017" s="429">
        <v>8</v>
      </c>
      <c r="F2017" s="471">
        <v>4</v>
      </c>
      <c r="G2017" s="470">
        <v>8</v>
      </c>
      <c r="H2017" s="481">
        <f t="shared" ref="H2017:H2048" si="320">H2016+F2017-G2017</f>
        <v>8</v>
      </c>
      <c r="I2017" s="431">
        <f t="shared" ref="I2017:I2048" si="321">I2016+G2017-E2017</f>
        <v>0</v>
      </c>
      <c r="J2017" s="431">
        <f t="shared" ref="J2017:J2048" si="322">(G2017-H2016)*-1</f>
        <v>4</v>
      </c>
      <c r="K2017" s="1099"/>
      <c r="L2017" s="1099"/>
      <c r="M2017" s="1782">
        <f t="shared" ref="M2017:M2048" si="323">M2016+F2017</f>
        <v>20757</v>
      </c>
      <c r="N2017" s="433">
        <f t="shared" ref="N2017:N2048" si="324">N2016+G2017</f>
        <v>20749</v>
      </c>
      <c r="O2017" s="427">
        <f t="shared" ref="O2017:O2048" si="325">B2017</f>
        <v>45566</v>
      </c>
      <c r="Q2017" s="1563"/>
      <c r="R2017" s="554"/>
    </row>
    <row r="2018" spans="1:18" s="118" customFormat="1" ht="18" customHeight="1" x14ac:dyDescent="0.2">
      <c r="A2018" s="476" t="str">
        <f t="shared" si="319"/>
        <v>24</v>
      </c>
      <c r="B2018" s="427">
        <v>45567</v>
      </c>
      <c r="C2018" s="426" t="s">
        <v>2</v>
      </c>
      <c r="D2018" s="428" t="s">
        <v>98</v>
      </c>
      <c r="E2018" s="429">
        <v>2</v>
      </c>
      <c r="F2018" s="471">
        <v>4</v>
      </c>
      <c r="G2018" s="470">
        <v>2</v>
      </c>
      <c r="H2018" s="481">
        <f t="shared" si="320"/>
        <v>10</v>
      </c>
      <c r="I2018" s="431">
        <f t="shared" si="321"/>
        <v>0</v>
      </c>
      <c r="J2018" s="431">
        <f t="shared" si="322"/>
        <v>6</v>
      </c>
      <c r="K2018" s="1099"/>
      <c r="L2018" s="1099"/>
      <c r="M2018" s="1782">
        <f t="shared" si="323"/>
        <v>20761</v>
      </c>
      <c r="N2018" s="433">
        <f t="shared" si="324"/>
        <v>20751</v>
      </c>
      <c r="O2018" s="427">
        <f t="shared" si="325"/>
        <v>45567</v>
      </c>
      <c r="Q2018" s="1563"/>
      <c r="R2018" s="554"/>
    </row>
    <row r="2019" spans="1:18" s="118" customFormat="1" ht="18" customHeight="1" x14ac:dyDescent="0.2">
      <c r="A2019" s="476" t="str">
        <f t="shared" si="319"/>
        <v>24</v>
      </c>
      <c r="B2019" s="427">
        <v>45568</v>
      </c>
      <c r="C2019" s="426" t="s">
        <v>3</v>
      </c>
      <c r="D2019" s="428" t="s">
        <v>98</v>
      </c>
      <c r="E2019" s="429">
        <v>4</v>
      </c>
      <c r="F2019" s="471">
        <v>4</v>
      </c>
      <c r="G2019" s="470">
        <v>4</v>
      </c>
      <c r="H2019" s="481">
        <f t="shared" si="320"/>
        <v>10</v>
      </c>
      <c r="I2019" s="431">
        <f t="shared" si="321"/>
        <v>0</v>
      </c>
      <c r="J2019" s="431">
        <f t="shared" si="322"/>
        <v>6</v>
      </c>
      <c r="K2019" s="1099"/>
      <c r="L2019" s="1099"/>
      <c r="M2019" s="1782">
        <f t="shared" si="323"/>
        <v>20765</v>
      </c>
      <c r="N2019" s="433">
        <f t="shared" si="324"/>
        <v>20755</v>
      </c>
      <c r="O2019" s="427">
        <f t="shared" si="325"/>
        <v>45568</v>
      </c>
      <c r="Q2019" s="1563"/>
      <c r="R2019" s="554"/>
    </row>
    <row r="2020" spans="1:18" s="118" customFormat="1" ht="18" customHeight="1" x14ac:dyDescent="0.2">
      <c r="A2020" s="476" t="str">
        <f t="shared" si="319"/>
        <v>24</v>
      </c>
      <c r="B2020" s="427">
        <v>45569</v>
      </c>
      <c r="C2020" s="426" t="s">
        <v>4</v>
      </c>
      <c r="D2020" s="428" t="s">
        <v>98</v>
      </c>
      <c r="E2020" s="429">
        <v>3</v>
      </c>
      <c r="F2020" s="471">
        <v>4</v>
      </c>
      <c r="G2020" s="470">
        <v>3</v>
      </c>
      <c r="H2020" s="481">
        <f t="shared" si="320"/>
        <v>11</v>
      </c>
      <c r="I2020" s="431">
        <f t="shared" si="321"/>
        <v>0</v>
      </c>
      <c r="J2020" s="431">
        <f t="shared" si="322"/>
        <v>7</v>
      </c>
      <c r="K2020" s="1099"/>
      <c r="L2020" s="1099"/>
      <c r="M2020" s="1782">
        <f t="shared" si="323"/>
        <v>20769</v>
      </c>
      <c r="N2020" s="433">
        <f t="shared" si="324"/>
        <v>20758</v>
      </c>
      <c r="O2020" s="427">
        <f t="shared" si="325"/>
        <v>45569</v>
      </c>
      <c r="Q2020" s="1563"/>
      <c r="R2020" s="554"/>
    </row>
    <row r="2021" spans="1:18" s="118" customFormat="1" ht="18" customHeight="1" x14ac:dyDescent="0.2">
      <c r="A2021" s="468" t="str">
        <f t="shared" si="319"/>
        <v>24</v>
      </c>
      <c r="B2021" s="435">
        <v>45570</v>
      </c>
      <c r="C2021" s="469" t="s">
        <v>5</v>
      </c>
      <c r="D2021" s="459" t="s">
        <v>99</v>
      </c>
      <c r="E2021" s="470"/>
      <c r="F2021" s="471"/>
      <c r="G2021" s="470"/>
      <c r="H2021" s="481">
        <f t="shared" si="320"/>
        <v>11</v>
      </c>
      <c r="I2021" s="563">
        <f t="shared" si="321"/>
        <v>0</v>
      </c>
      <c r="J2021" s="563">
        <f t="shared" si="322"/>
        <v>11</v>
      </c>
      <c r="K2021" s="1101"/>
      <c r="L2021" s="1101"/>
      <c r="M2021" s="1781">
        <f t="shared" si="323"/>
        <v>20769</v>
      </c>
      <c r="N2021" s="475">
        <f t="shared" si="324"/>
        <v>20758</v>
      </c>
      <c r="O2021" s="427">
        <f t="shared" si="325"/>
        <v>45570</v>
      </c>
      <c r="Q2021" s="1563"/>
      <c r="R2021" s="554"/>
    </row>
    <row r="2022" spans="1:18" s="118" customFormat="1" ht="18" customHeight="1" x14ac:dyDescent="0.2">
      <c r="A2022" s="468" t="str">
        <f t="shared" si="319"/>
        <v>24</v>
      </c>
      <c r="B2022" s="435">
        <v>45571</v>
      </c>
      <c r="C2022" s="469" t="s">
        <v>100</v>
      </c>
      <c r="D2022" s="459" t="s">
        <v>99</v>
      </c>
      <c r="E2022" s="470"/>
      <c r="F2022" s="471"/>
      <c r="G2022" s="470"/>
      <c r="H2022" s="481">
        <f t="shared" si="320"/>
        <v>11</v>
      </c>
      <c r="I2022" s="563">
        <f t="shared" si="321"/>
        <v>0</v>
      </c>
      <c r="J2022" s="563">
        <f t="shared" si="322"/>
        <v>11</v>
      </c>
      <c r="K2022" s="1101"/>
      <c r="L2022" s="1101"/>
      <c r="M2022" s="1781">
        <f t="shared" si="323"/>
        <v>20769</v>
      </c>
      <c r="N2022" s="475">
        <f t="shared" si="324"/>
        <v>20758</v>
      </c>
      <c r="O2022" s="427">
        <f t="shared" si="325"/>
        <v>45571</v>
      </c>
      <c r="Q2022" s="1563"/>
      <c r="R2022" s="554"/>
    </row>
    <row r="2023" spans="1:18" s="118" customFormat="1" ht="18" customHeight="1" x14ac:dyDescent="0.2">
      <c r="A2023" s="476" t="str">
        <f t="shared" si="319"/>
        <v>24</v>
      </c>
      <c r="B2023" s="427">
        <v>45572</v>
      </c>
      <c r="C2023" s="426" t="s">
        <v>0</v>
      </c>
      <c r="D2023" s="428" t="s">
        <v>98</v>
      </c>
      <c r="E2023" s="429">
        <v>2</v>
      </c>
      <c r="F2023" s="471">
        <v>4</v>
      </c>
      <c r="G2023" s="470">
        <v>2</v>
      </c>
      <c r="H2023" s="481">
        <f t="shared" si="320"/>
        <v>13</v>
      </c>
      <c r="I2023" s="431">
        <f t="shared" si="321"/>
        <v>0</v>
      </c>
      <c r="J2023" s="431">
        <f t="shared" si="322"/>
        <v>9</v>
      </c>
      <c r="K2023" s="1099"/>
      <c r="L2023" s="1099"/>
      <c r="M2023" s="1782">
        <f t="shared" si="323"/>
        <v>20773</v>
      </c>
      <c r="N2023" s="433">
        <f t="shared" si="324"/>
        <v>20760</v>
      </c>
      <c r="O2023" s="427">
        <f t="shared" si="325"/>
        <v>45572</v>
      </c>
      <c r="Q2023" s="1563"/>
      <c r="R2023" s="554"/>
    </row>
    <row r="2024" spans="1:18" s="118" customFormat="1" ht="18" customHeight="1" x14ac:dyDescent="0.2">
      <c r="A2024" s="476" t="str">
        <f t="shared" si="319"/>
        <v>24</v>
      </c>
      <c r="B2024" s="427">
        <v>45573</v>
      </c>
      <c r="C2024" s="426" t="s">
        <v>1</v>
      </c>
      <c r="D2024" s="428" t="s">
        <v>98</v>
      </c>
      <c r="E2024" s="429">
        <v>3</v>
      </c>
      <c r="F2024" s="471">
        <v>4</v>
      </c>
      <c r="G2024" s="470">
        <v>3</v>
      </c>
      <c r="H2024" s="481">
        <f t="shared" si="320"/>
        <v>14</v>
      </c>
      <c r="I2024" s="431">
        <f t="shared" si="321"/>
        <v>0</v>
      </c>
      <c r="J2024" s="431">
        <f t="shared" si="322"/>
        <v>10</v>
      </c>
      <c r="K2024" s="1099"/>
      <c r="L2024" s="1099"/>
      <c r="M2024" s="1782">
        <f t="shared" si="323"/>
        <v>20777</v>
      </c>
      <c r="N2024" s="433">
        <f t="shared" si="324"/>
        <v>20763</v>
      </c>
      <c r="O2024" s="427">
        <f t="shared" si="325"/>
        <v>45573</v>
      </c>
      <c r="Q2024" s="1563"/>
      <c r="R2024" s="554"/>
    </row>
    <row r="2025" spans="1:18" s="118" customFormat="1" ht="18" customHeight="1" x14ac:dyDescent="0.2">
      <c r="A2025" s="476" t="str">
        <f t="shared" si="319"/>
        <v>24</v>
      </c>
      <c r="B2025" s="427">
        <v>45574</v>
      </c>
      <c r="C2025" s="426" t="s">
        <v>2</v>
      </c>
      <c r="D2025" s="428" t="s">
        <v>98</v>
      </c>
      <c r="E2025" s="429">
        <v>3</v>
      </c>
      <c r="F2025" s="471">
        <v>4</v>
      </c>
      <c r="G2025" s="470">
        <v>3</v>
      </c>
      <c r="H2025" s="481">
        <f t="shared" si="320"/>
        <v>15</v>
      </c>
      <c r="I2025" s="431">
        <f t="shared" si="321"/>
        <v>0</v>
      </c>
      <c r="J2025" s="431">
        <f t="shared" si="322"/>
        <v>11</v>
      </c>
      <c r="K2025" s="1099"/>
      <c r="L2025" s="1099"/>
      <c r="M2025" s="1782">
        <f t="shared" si="323"/>
        <v>20781</v>
      </c>
      <c r="N2025" s="433">
        <f t="shared" si="324"/>
        <v>20766</v>
      </c>
      <c r="O2025" s="427">
        <f t="shared" si="325"/>
        <v>45574</v>
      </c>
      <c r="Q2025" s="1563"/>
      <c r="R2025" s="554"/>
    </row>
    <row r="2026" spans="1:18" s="118" customFormat="1" ht="18" customHeight="1" x14ac:dyDescent="0.2">
      <c r="A2026" s="476" t="str">
        <f t="shared" si="319"/>
        <v>24</v>
      </c>
      <c r="B2026" s="427">
        <v>45575</v>
      </c>
      <c r="C2026" s="426" t="s">
        <v>3</v>
      </c>
      <c r="D2026" s="428" t="s">
        <v>98</v>
      </c>
      <c r="E2026" s="429">
        <v>3</v>
      </c>
      <c r="F2026" s="471">
        <v>4</v>
      </c>
      <c r="G2026" s="470">
        <v>3</v>
      </c>
      <c r="H2026" s="481">
        <f t="shared" si="320"/>
        <v>16</v>
      </c>
      <c r="I2026" s="431">
        <f t="shared" si="321"/>
        <v>0</v>
      </c>
      <c r="J2026" s="431">
        <f t="shared" si="322"/>
        <v>12</v>
      </c>
      <c r="K2026" s="1099"/>
      <c r="L2026" s="1099"/>
      <c r="M2026" s="1782">
        <f t="shared" si="323"/>
        <v>20785</v>
      </c>
      <c r="N2026" s="433">
        <f t="shared" si="324"/>
        <v>20769</v>
      </c>
      <c r="O2026" s="427">
        <f t="shared" si="325"/>
        <v>45575</v>
      </c>
      <c r="Q2026" s="1563"/>
      <c r="R2026" s="554"/>
    </row>
    <row r="2027" spans="1:18" s="118" customFormat="1" ht="18" customHeight="1" x14ac:dyDescent="0.2">
      <c r="A2027" s="476" t="str">
        <f t="shared" si="319"/>
        <v>24</v>
      </c>
      <c r="B2027" s="427">
        <v>45576</v>
      </c>
      <c r="C2027" s="426" t="s">
        <v>4</v>
      </c>
      <c r="D2027" s="428" t="s">
        <v>98</v>
      </c>
      <c r="E2027" s="429">
        <v>3</v>
      </c>
      <c r="F2027" s="471">
        <v>4</v>
      </c>
      <c r="G2027" s="470">
        <v>3</v>
      </c>
      <c r="H2027" s="481">
        <f t="shared" si="320"/>
        <v>17</v>
      </c>
      <c r="I2027" s="431">
        <f t="shared" si="321"/>
        <v>0</v>
      </c>
      <c r="J2027" s="431">
        <f t="shared" si="322"/>
        <v>13</v>
      </c>
      <c r="K2027" s="1099"/>
      <c r="L2027" s="1099"/>
      <c r="M2027" s="1782">
        <f t="shared" si="323"/>
        <v>20789</v>
      </c>
      <c r="N2027" s="433">
        <f t="shared" si="324"/>
        <v>20772</v>
      </c>
      <c r="O2027" s="427">
        <f t="shared" si="325"/>
        <v>45576</v>
      </c>
      <c r="Q2027" s="1563"/>
      <c r="R2027" s="554"/>
    </row>
    <row r="2028" spans="1:18" s="118" customFormat="1" ht="18" customHeight="1" x14ac:dyDescent="0.2">
      <c r="A2028" s="468" t="str">
        <f t="shared" si="319"/>
        <v>24</v>
      </c>
      <c r="B2028" s="435">
        <v>45577</v>
      </c>
      <c r="C2028" s="469" t="s">
        <v>5</v>
      </c>
      <c r="D2028" s="459" t="s">
        <v>99</v>
      </c>
      <c r="E2028" s="470"/>
      <c r="F2028" s="471"/>
      <c r="G2028" s="470"/>
      <c r="H2028" s="481">
        <f t="shared" si="320"/>
        <v>17</v>
      </c>
      <c r="I2028" s="563">
        <f t="shared" si="321"/>
        <v>0</v>
      </c>
      <c r="J2028" s="563">
        <f t="shared" si="322"/>
        <v>17</v>
      </c>
      <c r="K2028" s="1101"/>
      <c r="L2028" s="1101"/>
      <c r="M2028" s="1781">
        <f t="shared" si="323"/>
        <v>20789</v>
      </c>
      <c r="N2028" s="475">
        <f t="shared" si="324"/>
        <v>20772</v>
      </c>
      <c r="O2028" s="427">
        <f t="shared" si="325"/>
        <v>45577</v>
      </c>
      <c r="Q2028" s="1563"/>
      <c r="R2028" s="554"/>
    </row>
    <row r="2029" spans="1:18" s="118" customFormat="1" ht="18" customHeight="1" x14ac:dyDescent="0.2">
      <c r="A2029" s="468" t="str">
        <f t="shared" si="319"/>
        <v>24</v>
      </c>
      <c r="B2029" s="435">
        <v>45578</v>
      </c>
      <c r="C2029" s="469" t="s">
        <v>100</v>
      </c>
      <c r="D2029" s="459" t="s">
        <v>99</v>
      </c>
      <c r="E2029" s="470"/>
      <c r="F2029" s="471"/>
      <c r="G2029" s="470"/>
      <c r="H2029" s="481">
        <f t="shared" si="320"/>
        <v>17</v>
      </c>
      <c r="I2029" s="563">
        <f t="shared" si="321"/>
        <v>0</v>
      </c>
      <c r="J2029" s="563">
        <f t="shared" si="322"/>
        <v>17</v>
      </c>
      <c r="K2029" s="1101"/>
      <c r="L2029" s="1101"/>
      <c r="M2029" s="1781">
        <f t="shared" si="323"/>
        <v>20789</v>
      </c>
      <c r="N2029" s="475">
        <f t="shared" si="324"/>
        <v>20772</v>
      </c>
      <c r="O2029" s="427">
        <f t="shared" si="325"/>
        <v>45578</v>
      </c>
      <c r="Q2029" s="1563"/>
      <c r="R2029" s="554"/>
    </row>
    <row r="2030" spans="1:18" s="118" customFormat="1" ht="18" customHeight="1" x14ac:dyDescent="0.2">
      <c r="A2030" s="468" t="str">
        <f t="shared" si="319"/>
        <v>24</v>
      </c>
      <c r="B2030" s="435">
        <v>45579</v>
      </c>
      <c r="C2030" s="469" t="s">
        <v>0</v>
      </c>
      <c r="D2030" s="459" t="s">
        <v>99</v>
      </c>
      <c r="E2030" s="470"/>
      <c r="F2030" s="471"/>
      <c r="G2030" s="470"/>
      <c r="H2030" s="481">
        <f t="shared" si="320"/>
        <v>17</v>
      </c>
      <c r="I2030" s="563">
        <f t="shared" si="321"/>
        <v>0</v>
      </c>
      <c r="J2030" s="563">
        <f t="shared" si="322"/>
        <v>17</v>
      </c>
      <c r="K2030" s="1101"/>
      <c r="L2030" s="1101"/>
      <c r="M2030" s="1781">
        <f t="shared" si="323"/>
        <v>20789</v>
      </c>
      <c r="N2030" s="475">
        <f t="shared" si="324"/>
        <v>20772</v>
      </c>
      <c r="O2030" s="427">
        <f t="shared" si="325"/>
        <v>45579</v>
      </c>
      <c r="Q2030" s="1563"/>
      <c r="R2030" s="554"/>
    </row>
    <row r="2031" spans="1:18" s="118" customFormat="1" ht="18" customHeight="1" x14ac:dyDescent="0.2">
      <c r="A2031" s="476" t="str">
        <f t="shared" si="319"/>
        <v>24</v>
      </c>
      <c r="B2031" s="427">
        <v>45580</v>
      </c>
      <c r="C2031" s="426" t="s">
        <v>1</v>
      </c>
      <c r="D2031" s="428" t="s">
        <v>98</v>
      </c>
      <c r="E2031" s="429">
        <v>4</v>
      </c>
      <c r="F2031" s="471">
        <v>4</v>
      </c>
      <c r="G2031" s="470">
        <v>4</v>
      </c>
      <c r="H2031" s="481">
        <f t="shared" si="320"/>
        <v>17</v>
      </c>
      <c r="I2031" s="431">
        <f t="shared" si="321"/>
        <v>0</v>
      </c>
      <c r="J2031" s="431">
        <f t="shared" si="322"/>
        <v>13</v>
      </c>
      <c r="K2031" s="1099"/>
      <c r="L2031" s="1099"/>
      <c r="M2031" s="1782">
        <f t="shared" si="323"/>
        <v>20793</v>
      </c>
      <c r="N2031" s="433">
        <f t="shared" si="324"/>
        <v>20776</v>
      </c>
      <c r="O2031" s="427">
        <f t="shared" si="325"/>
        <v>45580</v>
      </c>
      <c r="Q2031" s="1563"/>
      <c r="R2031" s="554"/>
    </row>
    <row r="2032" spans="1:18" s="118" customFormat="1" ht="18" customHeight="1" x14ac:dyDescent="0.2">
      <c r="A2032" s="476" t="str">
        <f t="shared" si="319"/>
        <v>24</v>
      </c>
      <c r="B2032" s="427">
        <v>45581</v>
      </c>
      <c r="C2032" s="426" t="s">
        <v>2</v>
      </c>
      <c r="D2032" s="428" t="s">
        <v>98</v>
      </c>
      <c r="E2032" s="429">
        <v>3</v>
      </c>
      <c r="F2032" s="471">
        <v>4</v>
      </c>
      <c r="G2032" s="470">
        <v>3</v>
      </c>
      <c r="H2032" s="481">
        <f t="shared" si="320"/>
        <v>18</v>
      </c>
      <c r="I2032" s="431">
        <f t="shared" si="321"/>
        <v>0</v>
      </c>
      <c r="J2032" s="431">
        <f t="shared" si="322"/>
        <v>14</v>
      </c>
      <c r="K2032" s="1099"/>
      <c r="L2032" s="1099"/>
      <c r="M2032" s="1782">
        <f t="shared" si="323"/>
        <v>20797</v>
      </c>
      <c r="N2032" s="433">
        <f t="shared" si="324"/>
        <v>20779</v>
      </c>
      <c r="O2032" s="427">
        <f t="shared" si="325"/>
        <v>45581</v>
      </c>
      <c r="Q2032" s="1563"/>
      <c r="R2032" s="554"/>
    </row>
    <row r="2033" spans="1:18" s="118" customFormat="1" ht="18" customHeight="1" x14ac:dyDescent="0.2">
      <c r="A2033" s="476" t="str">
        <f t="shared" si="319"/>
        <v>24</v>
      </c>
      <c r="B2033" s="427">
        <v>45582</v>
      </c>
      <c r="C2033" s="426" t="s">
        <v>3</v>
      </c>
      <c r="D2033" s="428" t="s">
        <v>98</v>
      </c>
      <c r="E2033" s="429">
        <v>4</v>
      </c>
      <c r="F2033" s="471">
        <v>4</v>
      </c>
      <c r="G2033" s="470">
        <v>4</v>
      </c>
      <c r="H2033" s="481">
        <f t="shared" si="320"/>
        <v>18</v>
      </c>
      <c r="I2033" s="431">
        <f t="shared" si="321"/>
        <v>0</v>
      </c>
      <c r="J2033" s="431">
        <f t="shared" si="322"/>
        <v>14</v>
      </c>
      <c r="K2033" s="1099"/>
      <c r="L2033" s="1099"/>
      <c r="M2033" s="1782">
        <f t="shared" si="323"/>
        <v>20801</v>
      </c>
      <c r="N2033" s="433">
        <f t="shared" si="324"/>
        <v>20783</v>
      </c>
      <c r="O2033" s="427">
        <f t="shared" si="325"/>
        <v>45582</v>
      </c>
      <c r="Q2033" s="1563"/>
      <c r="R2033" s="554"/>
    </row>
    <row r="2034" spans="1:18" s="118" customFormat="1" ht="18" customHeight="1" x14ac:dyDescent="0.2">
      <c r="A2034" s="476" t="str">
        <f t="shared" si="319"/>
        <v>24</v>
      </c>
      <c r="B2034" s="427">
        <v>45583</v>
      </c>
      <c r="C2034" s="426" t="s">
        <v>4</v>
      </c>
      <c r="D2034" s="428" t="s">
        <v>98</v>
      </c>
      <c r="E2034" s="429">
        <v>6</v>
      </c>
      <c r="F2034" s="471">
        <v>4</v>
      </c>
      <c r="G2034" s="470">
        <v>6</v>
      </c>
      <c r="H2034" s="481">
        <f t="shared" si="320"/>
        <v>16</v>
      </c>
      <c r="I2034" s="431">
        <f t="shared" si="321"/>
        <v>0</v>
      </c>
      <c r="J2034" s="431">
        <f t="shared" si="322"/>
        <v>12</v>
      </c>
      <c r="K2034" s="1099"/>
      <c r="L2034" s="1099"/>
      <c r="M2034" s="1782">
        <f t="shared" si="323"/>
        <v>20805</v>
      </c>
      <c r="N2034" s="433">
        <f t="shared" si="324"/>
        <v>20789</v>
      </c>
      <c r="O2034" s="427">
        <f t="shared" si="325"/>
        <v>45583</v>
      </c>
      <c r="Q2034" s="1563"/>
      <c r="R2034" s="554"/>
    </row>
    <row r="2035" spans="1:18" s="118" customFormat="1" ht="18" customHeight="1" x14ac:dyDescent="0.2">
      <c r="A2035" s="476" t="str">
        <f t="shared" si="319"/>
        <v>24</v>
      </c>
      <c r="B2035" s="427">
        <v>45584</v>
      </c>
      <c r="C2035" s="426" t="s">
        <v>5</v>
      </c>
      <c r="D2035" s="428" t="s">
        <v>98</v>
      </c>
      <c r="E2035" s="429"/>
      <c r="F2035" s="471"/>
      <c r="G2035" s="470"/>
      <c r="H2035" s="481">
        <f t="shared" si="320"/>
        <v>16</v>
      </c>
      <c r="I2035" s="431">
        <f t="shared" si="321"/>
        <v>0</v>
      </c>
      <c r="J2035" s="431">
        <f t="shared" si="322"/>
        <v>16</v>
      </c>
      <c r="K2035" s="1099"/>
      <c r="L2035" s="1099"/>
      <c r="M2035" s="1782">
        <f t="shared" si="323"/>
        <v>20805</v>
      </c>
      <c r="N2035" s="433">
        <f t="shared" si="324"/>
        <v>20789</v>
      </c>
      <c r="O2035" s="427">
        <f t="shared" si="325"/>
        <v>45584</v>
      </c>
      <c r="Q2035" s="1563"/>
      <c r="R2035" s="554"/>
    </row>
    <row r="2036" spans="1:18" s="118" customFormat="1" ht="18" customHeight="1" x14ac:dyDescent="0.2">
      <c r="A2036" s="468" t="str">
        <f t="shared" si="319"/>
        <v>24</v>
      </c>
      <c r="B2036" s="435">
        <v>45585</v>
      </c>
      <c r="C2036" s="469" t="s">
        <v>100</v>
      </c>
      <c r="D2036" s="459" t="s">
        <v>99</v>
      </c>
      <c r="E2036" s="470"/>
      <c r="F2036" s="471"/>
      <c r="G2036" s="470"/>
      <c r="H2036" s="481">
        <f t="shared" si="320"/>
        <v>16</v>
      </c>
      <c r="I2036" s="563">
        <f t="shared" si="321"/>
        <v>0</v>
      </c>
      <c r="J2036" s="563">
        <f t="shared" si="322"/>
        <v>16</v>
      </c>
      <c r="K2036" s="1101"/>
      <c r="L2036" s="1101"/>
      <c r="M2036" s="1781">
        <f t="shared" si="323"/>
        <v>20805</v>
      </c>
      <c r="N2036" s="475">
        <f t="shared" si="324"/>
        <v>20789</v>
      </c>
      <c r="O2036" s="427">
        <f t="shared" si="325"/>
        <v>45585</v>
      </c>
      <c r="Q2036" s="1563"/>
      <c r="R2036" s="554"/>
    </row>
    <row r="2037" spans="1:18" s="118" customFormat="1" ht="18" customHeight="1" x14ac:dyDescent="0.2">
      <c r="A2037" s="476" t="str">
        <f t="shared" si="319"/>
        <v>24</v>
      </c>
      <c r="B2037" s="427">
        <v>45586</v>
      </c>
      <c r="C2037" s="426" t="s">
        <v>0</v>
      </c>
      <c r="D2037" s="428" t="s">
        <v>98</v>
      </c>
      <c r="E2037" s="429">
        <v>4</v>
      </c>
      <c r="F2037" s="471">
        <v>4</v>
      </c>
      <c r="G2037" s="470">
        <v>4</v>
      </c>
      <c r="H2037" s="481">
        <f t="shared" si="320"/>
        <v>16</v>
      </c>
      <c r="I2037" s="431">
        <f t="shared" si="321"/>
        <v>0</v>
      </c>
      <c r="J2037" s="431">
        <f t="shared" si="322"/>
        <v>12</v>
      </c>
      <c r="K2037" s="1099"/>
      <c r="L2037" s="1099"/>
      <c r="M2037" s="1782">
        <f t="shared" si="323"/>
        <v>20809</v>
      </c>
      <c r="N2037" s="433">
        <f t="shared" si="324"/>
        <v>20793</v>
      </c>
      <c r="O2037" s="427">
        <f t="shared" si="325"/>
        <v>45586</v>
      </c>
      <c r="Q2037" s="1563"/>
      <c r="R2037" s="554"/>
    </row>
    <row r="2038" spans="1:18" s="118" customFormat="1" ht="18" customHeight="1" x14ac:dyDescent="0.2">
      <c r="A2038" s="476" t="str">
        <f t="shared" si="319"/>
        <v>24</v>
      </c>
      <c r="B2038" s="427">
        <v>45587</v>
      </c>
      <c r="C2038" s="426" t="s">
        <v>1</v>
      </c>
      <c r="D2038" s="428" t="s">
        <v>98</v>
      </c>
      <c r="E2038" s="429">
        <v>2</v>
      </c>
      <c r="F2038" s="471">
        <v>3</v>
      </c>
      <c r="G2038" s="470">
        <v>2</v>
      </c>
      <c r="H2038" s="481">
        <f t="shared" si="320"/>
        <v>17</v>
      </c>
      <c r="I2038" s="431">
        <f t="shared" si="321"/>
        <v>0</v>
      </c>
      <c r="J2038" s="431">
        <f t="shared" si="322"/>
        <v>14</v>
      </c>
      <c r="K2038" s="1099"/>
      <c r="L2038" s="1099"/>
      <c r="M2038" s="1782">
        <f t="shared" si="323"/>
        <v>20812</v>
      </c>
      <c r="N2038" s="433">
        <f t="shared" si="324"/>
        <v>20795</v>
      </c>
      <c r="O2038" s="427">
        <f t="shared" si="325"/>
        <v>45587</v>
      </c>
      <c r="Q2038" s="1563"/>
      <c r="R2038" s="554"/>
    </row>
    <row r="2039" spans="1:18" s="118" customFormat="1" ht="18" customHeight="1" x14ac:dyDescent="0.2">
      <c r="A2039" s="476" t="str">
        <f t="shared" si="319"/>
        <v>24</v>
      </c>
      <c r="B2039" s="427">
        <v>45588</v>
      </c>
      <c r="C2039" s="426" t="s">
        <v>2</v>
      </c>
      <c r="D2039" s="428" t="s">
        <v>98</v>
      </c>
      <c r="E2039" s="429">
        <v>3</v>
      </c>
      <c r="F2039" s="471">
        <v>3</v>
      </c>
      <c r="G2039" s="470">
        <v>3</v>
      </c>
      <c r="H2039" s="481">
        <f t="shared" si="320"/>
        <v>17</v>
      </c>
      <c r="I2039" s="431">
        <f t="shared" si="321"/>
        <v>0</v>
      </c>
      <c r="J2039" s="431">
        <f t="shared" si="322"/>
        <v>14</v>
      </c>
      <c r="K2039" s="1099"/>
      <c r="L2039" s="1099"/>
      <c r="M2039" s="1782">
        <f t="shared" si="323"/>
        <v>20815</v>
      </c>
      <c r="N2039" s="433">
        <f t="shared" si="324"/>
        <v>20798</v>
      </c>
      <c r="O2039" s="427">
        <f t="shared" si="325"/>
        <v>45588</v>
      </c>
      <c r="Q2039" s="1563"/>
      <c r="R2039" s="554"/>
    </row>
    <row r="2040" spans="1:18" s="118" customFormat="1" ht="18" customHeight="1" x14ac:dyDescent="0.2">
      <c r="A2040" s="476" t="str">
        <f t="shared" si="319"/>
        <v>24</v>
      </c>
      <c r="B2040" s="427">
        <v>45589</v>
      </c>
      <c r="C2040" s="426" t="s">
        <v>3</v>
      </c>
      <c r="D2040" s="428" t="s">
        <v>98</v>
      </c>
      <c r="E2040" s="429">
        <v>3</v>
      </c>
      <c r="F2040" s="471">
        <v>3</v>
      </c>
      <c r="G2040" s="470">
        <v>3</v>
      </c>
      <c r="H2040" s="481">
        <f t="shared" si="320"/>
        <v>17</v>
      </c>
      <c r="I2040" s="431">
        <f t="shared" si="321"/>
        <v>0</v>
      </c>
      <c r="J2040" s="431">
        <f t="shared" si="322"/>
        <v>14</v>
      </c>
      <c r="K2040" s="1099"/>
      <c r="L2040" s="1099"/>
      <c r="M2040" s="1782">
        <f t="shared" si="323"/>
        <v>20818</v>
      </c>
      <c r="N2040" s="433">
        <f t="shared" si="324"/>
        <v>20801</v>
      </c>
      <c r="O2040" s="427">
        <f t="shared" si="325"/>
        <v>45589</v>
      </c>
      <c r="Q2040" s="1563"/>
      <c r="R2040" s="554"/>
    </row>
    <row r="2041" spans="1:18" s="118" customFormat="1" ht="18" customHeight="1" x14ac:dyDescent="0.2">
      <c r="A2041" s="476" t="str">
        <f t="shared" si="319"/>
        <v>24</v>
      </c>
      <c r="B2041" s="427">
        <v>45590</v>
      </c>
      <c r="C2041" s="426" t="s">
        <v>4</v>
      </c>
      <c r="D2041" s="428" t="s">
        <v>98</v>
      </c>
      <c r="E2041" s="429">
        <v>6</v>
      </c>
      <c r="F2041" s="529">
        <v>3</v>
      </c>
      <c r="G2041" s="470">
        <v>6</v>
      </c>
      <c r="H2041" s="481">
        <f t="shared" si="320"/>
        <v>14</v>
      </c>
      <c r="I2041" s="431">
        <f t="shared" si="321"/>
        <v>0</v>
      </c>
      <c r="J2041" s="431">
        <f t="shared" si="322"/>
        <v>11</v>
      </c>
      <c r="K2041" s="1099"/>
      <c r="L2041" s="1099"/>
      <c r="M2041" s="1782">
        <f t="shared" si="323"/>
        <v>20821</v>
      </c>
      <c r="N2041" s="433">
        <f t="shared" si="324"/>
        <v>20807</v>
      </c>
      <c r="O2041" s="427">
        <f t="shared" si="325"/>
        <v>45590</v>
      </c>
      <c r="Q2041" s="1563"/>
      <c r="R2041" s="554"/>
    </row>
    <row r="2042" spans="1:18" s="118" customFormat="1" ht="18" customHeight="1" x14ac:dyDescent="0.2">
      <c r="A2042" s="468" t="str">
        <f t="shared" si="319"/>
        <v>24</v>
      </c>
      <c r="B2042" s="435">
        <v>45591</v>
      </c>
      <c r="C2042" s="469" t="s">
        <v>5</v>
      </c>
      <c r="D2042" s="459" t="s">
        <v>99</v>
      </c>
      <c r="E2042" s="470"/>
      <c r="F2042" s="471"/>
      <c r="G2042" s="470"/>
      <c r="H2042" s="481">
        <f t="shared" si="320"/>
        <v>14</v>
      </c>
      <c r="I2042" s="563">
        <f t="shared" si="321"/>
        <v>0</v>
      </c>
      <c r="J2042" s="563">
        <f t="shared" si="322"/>
        <v>14</v>
      </c>
      <c r="K2042" s="1101"/>
      <c r="L2042" s="1101"/>
      <c r="M2042" s="1781">
        <f t="shared" si="323"/>
        <v>20821</v>
      </c>
      <c r="N2042" s="475">
        <f t="shared" si="324"/>
        <v>20807</v>
      </c>
      <c r="O2042" s="427">
        <f t="shared" si="325"/>
        <v>45591</v>
      </c>
      <c r="Q2042" s="1563"/>
      <c r="R2042" s="554"/>
    </row>
    <row r="2043" spans="1:18" s="118" customFormat="1" ht="18" customHeight="1" x14ac:dyDescent="0.2">
      <c r="A2043" s="468" t="str">
        <f t="shared" si="319"/>
        <v>24</v>
      </c>
      <c r="B2043" s="435">
        <v>45592</v>
      </c>
      <c r="C2043" s="469" t="s">
        <v>100</v>
      </c>
      <c r="D2043" s="459" t="s">
        <v>99</v>
      </c>
      <c r="E2043" s="470"/>
      <c r="F2043" s="471"/>
      <c r="G2043" s="470"/>
      <c r="H2043" s="481">
        <f t="shared" si="320"/>
        <v>14</v>
      </c>
      <c r="I2043" s="563">
        <f t="shared" si="321"/>
        <v>0</v>
      </c>
      <c r="J2043" s="563">
        <f t="shared" si="322"/>
        <v>14</v>
      </c>
      <c r="K2043" s="1101"/>
      <c r="L2043" s="1101"/>
      <c r="M2043" s="1781">
        <f t="shared" si="323"/>
        <v>20821</v>
      </c>
      <c r="N2043" s="475">
        <f t="shared" si="324"/>
        <v>20807</v>
      </c>
      <c r="O2043" s="427">
        <f t="shared" si="325"/>
        <v>45592</v>
      </c>
      <c r="Q2043" s="1563"/>
      <c r="R2043" s="554"/>
    </row>
    <row r="2044" spans="1:18" s="118" customFormat="1" ht="18" customHeight="1" x14ac:dyDescent="0.2">
      <c r="A2044" s="476" t="str">
        <f t="shared" si="319"/>
        <v>24</v>
      </c>
      <c r="B2044" s="427">
        <v>45593</v>
      </c>
      <c r="C2044" s="426" t="s">
        <v>0</v>
      </c>
      <c r="D2044" s="428" t="s">
        <v>98</v>
      </c>
      <c r="E2044" s="429">
        <v>6</v>
      </c>
      <c r="F2044" s="471">
        <v>3</v>
      </c>
      <c r="G2044" s="470">
        <v>6</v>
      </c>
      <c r="H2044" s="481">
        <f t="shared" si="320"/>
        <v>11</v>
      </c>
      <c r="I2044" s="431">
        <f t="shared" si="321"/>
        <v>0</v>
      </c>
      <c r="J2044" s="431">
        <f t="shared" si="322"/>
        <v>8</v>
      </c>
      <c r="K2044" s="1099"/>
      <c r="L2044" s="1099"/>
      <c r="M2044" s="1782">
        <f t="shared" si="323"/>
        <v>20824</v>
      </c>
      <c r="N2044" s="433">
        <f t="shared" si="324"/>
        <v>20813</v>
      </c>
      <c r="O2044" s="427">
        <f t="shared" si="325"/>
        <v>45593</v>
      </c>
      <c r="Q2044" s="1563"/>
      <c r="R2044" s="554"/>
    </row>
    <row r="2045" spans="1:18" s="118" customFormat="1" ht="18" customHeight="1" x14ac:dyDescent="0.2">
      <c r="A2045" s="476" t="str">
        <f t="shared" si="319"/>
        <v>24</v>
      </c>
      <c r="B2045" s="427">
        <v>45594</v>
      </c>
      <c r="C2045" s="426" t="s">
        <v>1</v>
      </c>
      <c r="D2045" s="428" t="s">
        <v>98</v>
      </c>
      <c r="E2045" s="429">
        <v>6</v>
      </c>
      <c r="F2045" s="471">
        <v>3</v>
      </c>
      <c r="G2045" s="470">
        <v>6</v>
      </c>
      <c r="H2045" s="481">
        <f t="shared" si="320"/>
        <v>8</v>
      </c>
      <c r="I2045" s="431">
        <f t="shared" si="321"/>
        <v>0</v>
      </c>
      <c r="J2045" s="431">
        <f t="shared" si="322"/>
        <v>5</v>
      </c>
      <c r="K2045" s="1099"/>
      <c r="L2045" s="1099"/>
      <c r="M2045" s="1782">
        <f t="shared" si="323"/>
        <v>20827</v>
      </c>
      <c r="N2045" s="433">
        <f t="shared" si="324"/>
        <v>20819</v>
      </c>
      <c r="O2045" s="427">
        <f t="shared" si="325"/>
        <v>45594</v>
      </c>
      <c r="Q2045" s="1563"/>
      <c r="R2045" s="554"/>
    </row>
    <row r="2046" spans="1:18" s="118" customFormat="1" ht="18" customHeight="1" x14ac:dyDescent="0.2">
      <c r="A2046" s="476" t="str">
        <f t="shared" si="319"/>
        <v>24</v>
      </c>
      <c r="B2046" s="427">
        <v>45595</v>
      </c>
      <c r="C2046" s="426" t="s">
        <v>2</v>
      </c>
      <c r="D2046" s="428" t="s">
        <v>98</v>
      </c>
      <c r="E2046" s="429">
        <v>4</v>
      </c>
      <c r="F2046" s="471">
        <v>3</v>
      </c>
      <c r="G2046" s="470">
        <v>4</v>
      </c>
      <c r="H2046" s="481">
        <f t="shared" si="320"/>
        <v>7</v>
      </c>
      <c r="I2046" s="431">
        <f t="shared" si="321"/>
        <v>0</v>
      </c>
      <c r="J2046" s="431">
        <f t="shared" si="322"/>
        <v>4</v>
      </c>
      <c r="K2046" s="1099"/>
      <c r="L2046" s="1099"/>
      <c r="M2046" s="1782">
        <f t="shared" si="323"/>
        <v>20830</v>
      </c>
      <c r="N2046" s="433">
        <f t="shared" si="324"/>
        <v>20823</v>
      </c>
      <c r="O2046" s="427">
        <f t="shared" si="325"/>
        <v>45595</v>
      </c>
      <c r="Q2046" s="1563"/>
      <c r="R2046" s="554"/>
    </row>
    <row r="2047" spans="1:18" s="118" customFormat="1" ht="18" customHeight="1" x14ac:dyDescent="0.2">
      <c r="A2047" s="476" t="str">
        <f t="shared" si="319"/>
        <v>24</v>
      </c>
      <c r="B2047" s="427">
        <v>45596</v>
      </c>
      <c r="C2047" s="426" t="s">
        <v>3</v>
      </c>
      <c r="D2047" s="428" t="s">
        <v>98</v>
      </c>
      <c r="E2047" s="429">
        <v>3</v>
      </c>
      <c r="F2047" s="471">
        <v>3</v>
      </c>
      <c r="G2047" s="470">
        <v>3</v>
      </c>
      <c r="H2047" s="481">
        <f t="shared" si="320"/>
        <v>7</v>
      </c>
      <c r="I2047" s="431">
        <f t="shared" si="321"/>
        <v>0</v>
      </c>
      <c r="J2047" s="431">
        <f t="shared" si="322"/>
        <v>4</v>
      </c>
      <c r="K2047" s="1099"/>
      <c r="L2047" s="1099"/>
      <c r="M2047" s="1782">
        <f t="shared" si="323"/>
        <v>20833</v>
      </c>
      <c r="N2047" s="433">
        <f t="shared" si="324"/>
        <v>20826</v>
      </c>
      <c r="O2047" s="427">
        <f t="shared" si="325"/>
        <v>45596</v>
      </c>
      <c r="Q2047" s="1563"/>
      <c r="R2047" s="554"/>
    </row>
    <row r="2048" spans="1:18" s="118" customFormat="1" ht="18" customHeight="1" x14ac:dyDescent="0.2">
      <c r="A2048" s="476" t="str">
        <f t="shared" si="319"/>
        <v>24</v>
      </c>
      <c r="B2048" s="427">
        <v>45597</v>
      </c>
      <c r="C2048" s="426" t="s">
        <v>4</v>
      </c>
      <c r="D2048" s="428" t="s">
        <v>98</v>
      </c>
      <c r="E2048" s="429">
        <v>3</v>
      </c>
      <c r="F2048" s="471">
        <v>3</v>
      </c>
      <c r="G2048" s="470">
        <v>3</v>
      </c>
      <c r="H2048" s="481">
        <f t="shared" si="320"/>
        <v>7</v>
      </c>
      <c r="I2048" s="431">
        <f t="shared" si="321"/>
        <v>0</v>
      </c>
      <c r="J2048" s="431">
        <f t="shared" si="322"/>
        <v>4</v>
      </c>
      <c r="K2048" s="1099"/>
      <c r="L2048" s="1099"/>
      <c r="M2048" s="1782">
        <f t="shared" si="323"/>
        <v>20836</v>
      </c>
      <c r="N2048" s="433">
        <f t="shared" si="324"/>
        <v>20829</v>
      </c>
      <c r="O2048" s="427">
        <f t="shared" si="325"/>
        <v>45597</v>
      </c>
      <c r="Q2048" s="1563"/>
      <c r="R2048" s="554"/>
    </row>
    <row r="2049" spans="1:18" s="118" customFormat="1" ht="18" customHeight="1" x14ac:dyDescent="0.2">
      <c r="A2049" s="747" t="str">
        <f t="shared" ref="A2049:A2076" si="326">TEXT(B2049,"YY")</f>
        <v>24</v>
      </c>
      <c r="B2049" s="748">
        <v>45598</v>
      </c>
      <c r="C2049" s="749" t="s">
        <v>5</v>
      </c>
      <c r="D2049" s="732" t="s">
        <v>99</v>
      </c>
      <c r="E2049" s="1095"/>
      <c r="F2049" s="1096"/>
      <c r="G2049" s="1095"/>
      <c r="H2049" s="1097">
        <f t="shared" ref="H2049:H2076" si="327">H2048+F2049-G2049</f>
        <v>7</v>
      </c>
      <c r="I2049" s="1098">
        <f t="shared" ref="I2049:I2076" si="328">I2048+G2049-E2049</f>
        <v>0</v>
      </c>
      <c r="J2049" s="1098">
        <f t="shared" ref="J2049:J2076" si="329">(G2049-H2048)*-1</f>
        <v>7</v>
      </c>
      <c r="K2049" s="1100"/>
      <c r="L2049" s="1100"/>
      <c r="M2049" s="1787">
        <f t="shared" ref="M2049:M2076" si="330">M2048+F2049</f>
        <v>20836</v>
      </c>
      <c r="N2049" s="739">
        <f t="shared" ref="N2049:N2076" si="331">N2048+G2049</f>
        <v>20829</v>
      </c>
      <c r="O2049" s="427">
        <f t="shared" ref="O2049:O2076" si="332">B2049</f>
        <v>45598</v>
      </c>
      <c r="Q2049" s="1563"/>
      <c r="R2049" s="554"/>
    </row>
    <row r="2050" spans="1:18" s="118" customFormat="1" ht="18" customHeight="1" x14ac:dyDescent="0.2">
      <c r="A2050" s="747" t="str">
        <f t="shared" si="326"/>
        <v>24</v>
      </c>
      <c r="B2050" s="748">
        <v>45599</v>
      </c>
      <c r="C2050" s="749" t="s">
        <v>100</v>
      </c>
      <c r="D2050" s="732" t="s">
        <v>99</v>
      </c>
      <c r="E2050" s="1095"/>
      <c r="F2050" s="1096"/>
      <c r="G2050" s="1095"/>
      <c r="H2050" s="1097">
        <f t="shared" si="327"/>
        <v>7</v>
      </c>
      <c r="I2050" s="1098">
        <f t="shared" si="328"/>
        <v>0</v>
      </c>
      <c r="J2050" s="1098">
        <f t="shared" si="329"/>
        <v>7</v>
      </c>
      <c r="K2050" s="1100"/>
      <c r="L2050" s="1100"/>
      <c r="M2050" s="1787">
        <f t="shared" si="330"/>
        <v>20836</v>
      </c>
      <c r="N2050" s="739">
        <f t="shared" si="331"/>
        <v>20829</v>
      </c>
      <c r="O2050" s="427">
        <f t="shared" si="332"/>
        <v>45599</v>
      </c>
      <c r="Q2050" s="1563"/>
      <c r="R2050" s="554"/>
    </row>
    <row r="2051" spans="1:18" s="118" customFormat="1" ht="18" customHeight="1" x14ac:dyDescent="0.2">
      <c r="A2051" s="747" t="str">
        <f t="shared" si="326"/>
        <v>24</v>
      </c>
      <c r="B2051" s="748">
        <v>45600</v>
      </c>
      <c r="C2051" s="749" t="s">
        <v>0</v>
      </c>
      <c r="D2051" s="732" t="s">
        <v>99</v>
      </c>
      <c r="E2051" s="1095"/>
      <c r="F2051" s="1096"/>
      <c r="G2051" s="1095"/>
      <c r="H2051" s="1097">
        <f t="shared" si="327"/>
        <v>7</v>
      </c>
      <c r="I2051" s="1098">
        <f t="shared" si="328"/>
        <v>0</v>
      </c>
      <c r="J2051" s="1098">
        <f t="shared" si="329"/>
        <v>7</v>
      </c>
      <c r="K2051" s="1100"/>
      <c r="L2051" s="1100"/>
      <c r="M2051" s="1787">
        <f t="shared" si="330"/>
        <v>20836</v>
      </c>
      <c r="N2051" s="739">
        <f t="shared" si="331"/>
        <v>20829</v>
      </c>
      <c r="O2051" s="427">
        <f t="shared" si="332"/>
        <v>45600</v>
      </c>
      <c r="Q2051" s="1563"/>
      <c r="R2051" s="554"/>
    </row>
    <row r="2052" spans="1:18" s="118" customFormat="1" ht="18" customHeight="1" x14ac:dyDescent="0.2">
      <c r="A2052" s="476" t="str">
        <f t="shared" si="326"/>
        <v>24</v>
      </c>
      <c r="B2052" s="427">
        <v>45601</v>
      </c>
      <c r="C2052" s="426" t="s">
        <v>1</v>
      </c>
      <c r="D2052" s="428" t="s">
        <v>98</v>
      </c>
      <c r="E2052" s="429">
        <v>0</v>
      </c>
      <c r="F2052" s="471">
        <v>3</v>
      </c>
      <c r="G2052" s="470">
        <v>0</v>
      </c>
      <c r="H2052" s="481">
        <f t="shared" si="327"/>
        <v>10</v>
      </c>
      <c r="I2052" s="431">
        <f t="shared" si="328"/>
        <v>0</v>
      </c>
      <c r="J2052" s="431">
        <f t="shared" si="329"/>
        <v>7</v>
      </c>
      <c r="K2052" s="1099"/>
      <c r="L2052" s="1099"/>
      <c r="M2052" s="1782">
        <f t="shared" si="330"/>
        <v>20839</v>
      </c>
      <c r="N2052" s="433">
        <f t="shared" si="331"/>
        <v>20829</v>
      </c>
      <c r="O2052" s="427">
        <f t="shared" si="332"/>
        <v>45601</v>
      </c>
      <c r="Q2052" s="1563"/>
      <c r="R2052" s="554"/>
    </row>
    <row r="2053" spans="1:18" s="118" customFormat="1" ht="18" customHeight="1" x14ac:dyDescent="0.2">
      <c r="A2053" s="476" t="str">
        <f t="shared" si="326"/>
        <v>24</v>
      </c>
      <c r="B2053" s="427">
        <v>45602</v>
      </c>
      <c r="C2053" s="426" t="s">
        <v>2</v>
      </c>
      <c r="D2053" s="428" t="s">
        <v>98</v>
      </c>
      <c r="E2053" s="429">
        <v>0</v>
      </c>
      <c r="F2053" s="471">
        <v>3</v>
      </c>
      <c r="G2053" s="470">
        <v>0</v>
      </c>
      <c r="H2053" s="481">
        <f t="shared" si="327"/>
        <v>13</v>
      </c>
      <c r="I2053" s="431">
        <f t="shared" si="328"/>
        <v>0</v>
      </c>
      <c r="J2053" s="431">
        <f t="shared" si="329"/>
        <v>10</v>
      </c>
      <c r="K2053" s="1099"/>
      <c r="L2053" s="1099"/>
      <c r="M2053" s="1782">
        <f t="shared" si="330"/>
        <v>20842</v>
      </c>
      <c r="N2053" s="433">
        <f t="shared" si="331"/>
        <v>20829</v>
      </c>
      <c r="O2053" s="427">
        <f t="shared" si="332"/>
        <v>45602</v>
      </c>
      <c r="Q2053" s="1563"/>
      <c r="R2053" s="554"/>
    </row>
    <row r="2054" spans="1:18" s="118" customFormat="1" ht="18" customHeight="1" x14ac:dyDescent="0.2">
      <c r="A2054" s="476" t="str">
        <f t="shared" si="326"/>
        <v>24</v>
      </c>
      <c r="B2054" s="427">
        <v>45603</v>
      </c>
      <c r="C2054" s="426" t="s">
        <v>3</v>
      </c>
      <c r="D2054" s="428" t="s">
        <v>98</v>
      </c>
      <c r="E2054" s="429">
        <v>1</v>
      </c>
      <c r="F2054" s="471">
        <v>3</v>
      </c>
      <c r="G2054" s="470">
        <v>1</v>
      </c>
      <c r="H2054" s="481">
        <f t="shared" si="327"/>
        <v>15</v>
      </c>
      <c r="I2054" s="431">
        <f t="shared" si="328"/>
        <v>0</v>
      </c>
      <c r="J2054" s="431">
        <f t="shared" si="329"/>
        <v>12</v>
      </c>
      <c r="K2054" s="1099"/>
      <c r="L2054" s="1099"/>
      <c r="M2054" s="1782">
        <f t="shared" si="330"/>
        <v>20845</v>
      </c>
      <c r="N2054" s="433">
        <f t="shared" si="331"/>
        <v>20830</v>
      </c>
      <c r="O2054" s="427">
        <f t="shared" si="332"/>
        <v>45603</v>
      </c>
      <c r="Q2054" s="1563"/>
      <c r="R2054" s="554"/>
    </row>
    <row r="2055" spans="1:18" s="118" customFormat="1" ht="18" customHeight="1" x14ac:dyDescent="0.2">
      <c r="A2055" s="476" t="str">
        <f t="shared" si="326"/>
        <v>24</v>
      </c>
      <c r="B2055" s="427">
        <v>45604</v>
      </c>
      <c r="C2055" s="426" t="s">
        <v>4</v>
      </c>
      <c r="D2055" s="428" t="s">
        <v>98</v>
      </c>
      <c r="E2055" s="429">
        <v>3</v>
      </c>
      <c r="F2055" s="471">
        <v>3</v>
      </c>
      <c r="G2055" s="470">
        <v>3</v>
      </c>
      <c r="H2055" s="481">
        <f t="shared" si="327"/>
        <v>15</v>
      </c>
      <c r="I2055" s="431">
        <f t="shared" si="328"/>
        <v>0</v>
      </c>
      <c r="J2055" s="431">
        <f t="shared" si="329"/>
        <v>12</v>
      </c>
      <c r="K2055" s="1099"/>
      <c r="L2055" s="1099"/>
      <c r="M2055" s="1782">
        <f t="shared" si="330"/>
        <v>20848</v>
      </c>
      <c r="N2055" s="433">
        <f t="shared" si="331"/>
        <v>20833</v>
      </c>
      <c r="O2055" s="427">
        <f t="shared" si="332"/>
        <v>45604</v>
      </c>
      <c r="Q2055" s="1563"/>
      <c r="R2055" s="554"/>
    </row>
    <row r="2056" spans="1:18" s="118" customFormat="1" ht="18" customHeight="1" x14ac:dyDescent="0.2">
      <c r="A2056" s="747" t="str">
        <f t="shared" si="326"/>
        <v>24</v>
      </c>
      <c r="B2056" s="748">
        <v>45605</v>
      </c>
      <c r="C2056" s="749" t="s">
        <v>5</v>
      </c>
      <c r="D2056" s="732" t="s">
        <v>99</v>
      </c>
      <c r="E2056" s="1095"/>
      <c r="F2056" s="1096"/>
      <c r="G2056" s="1095"/>
      <c r="H2056" s="1097">
        <f t="shared" si="327"/>
        <v>15</v>
      </c>
      <c r="I2056" s="1098">
        <f t="shared" si="328"/>
        <v>0</v>
      </c>
      <c r="J2056" s="1098">
        <f t="shared" si="329"/>
        <v>15</v>
      </c>
      <c r="K2056" s="1100"/>
      <c r="L2056" s="1100"/>
      <c r="M2056" s="1787">
        <f t="shared" si="330"/>
        <v>20848</v>
      </c>
      <c r="N2056" s="739">
        <f t="shared" si="331"/>
        <v>20833</v>
      </c>
      <c r="O2056" s="427">
        <f t="shared" si="332"/>
        <v>45605</v>
      </c>
      <c r="Q2056" s="1563"/>
      <c r="R2056" s="554"/>
    </row>
    <row r="2057" spans="1:18" s="118" customFormat="1" ht="18" customHeight="1" x14ac:dyDescent="0.2">
      <c r="A2057" s="747" t="str">
        <f t="shared" si="326"/>
        <v>24</v>
      </c>
      <c r="B2057" s="748">
        <v>45606</v>
      </c>
      <c r="C2057" s="749" t="s">
        <v>100</v>
      </c>
      <c r="D2057" s="732" t="s">
        <v>99</v>
      </c>
      <c r="E2057" s="1095"/>
      <c r="F2057" s="1096"/>
      <c r="G2057" s="1095"/>
      <c r="H2057" s="1097">
        <f t="shared" si="327"/>
        <v>15</v>
      </c>
      <c r="I2057" s="1098">
        <f t="shared" si="328"/>
        <v>0</v>
      </c>
      <c r="J2057" s="1098">
        <f t="shared" si="329"/>
        <v>15</v>
      </c>
      <c r="K2057" s="1100"/>
      <c r="L2057" s="1100"/>
      <c r="M2057" s="1787">
        <f t="shared" si="330"/>
        <v>20848</v>
      </c>
      <c r="N2057" s="739">
        <f t="shared" si="331"/>
        <v>20833</v>
      </c>
      <c r="O2057" s="427">
        <f t="shared" si="332"/>
        <v>45606</v>
      </c>
      <c r="Q2057" s="1563"/>
      <c r="R2057" s="554"/>
    </row>
    <row r="2058" spans="1:18" s="118" customFormat="1" ht="18" customHeight="1" x14ac:dyDescent="0.2">
      <c r="A2058" s="476" t="str">
        <f t="shared" si="326"/>
        <v>24</v>
      </c>
      <c r="B2058" s="427">
        <v>45607</v>
      </c>
      <c r="C2058" s="426" t="s">
        <v>0</v>
      </c>
      <c r="D2058" s="428" t="s">
        <v>98</v>
      </c>
      <c r="E2058" s="429">
        <v>2</v>
      </c>
      <c r="F2058" s="471">
        <v>3</v>
      </c>
      <c r="G2058" s="470">
        <v>2</v>
      </c>
      <c r="H2058" s="481">
        <f t="shared" si="327"/>
        <v>16</v>
      </c>
      <c r="I2058" s="431">
        <f t="shared" si="328"/>
        <v>0</v>
      </c>
      <c r="J2058" s="431">
        <f t="shared" si="329"/>
        <v>13</v>
      </c>
      <c r="K2058" s="1099"/>
      <c r="L2058" s="1099"/>
      <c r="M2058" s="1782">
        <f t="shared" si="330"/>
        <v>20851</v>
      </c>
      <c r="N2058" s="433">
        <f t="shared" si="331"/>
        <v>20835</v>
      </c>
      <c r="O2058" s="427">
        <f t="shared" si="332"/>
        <v>45607</v>
      </c>
      <c r="Q2058" s="1563"/>
      <c r="R2058" s="554"/>
    </row>
    <row r="2059" spans="1:18" s="118" customFormat="1" ht="18" customHeight="1" x14ac:dyDescent="0.2">
      <c r="A2059" s="476" t="str">
        <f t="shared" si="326"/>
        <v>24</v>
      </c>
      <c r="B2059" s="427">
        <v>45608</v>
      </c>
      <c r="C2059" s="426" t="s">
        <v>1</v>
      </c>
      <c r="D2059" s="428" t="s">
        <v>98</v>
      </c>
      <c r="E2059" s="429">
        <v>2</v>
      </c>
      <c r="F2059" s="471">
        <v>3</v>
      </c>
      <c r="G2059" s="470">
        <v>2</v>
      </c>
      <c r="H2059" s="481">
        <f t="shared" si="327"/>
        <v>17</v>
      </c>
      <c r="I2059" s="431">
        <f t="shared" si="328"/>
        <v>0</v>
      </c>
      <c r="J2059" s="431">
        <f t="shared" si="329"/>
        <v>14</v>
      </c>
      <c r="K2059" s="1099"/>
      <c r="L2059" s="1099"/>
      <c r="M2059" s="1782">
        <f t="shared" si="330"/>
        <v>20854</v>
      </c>
      <c r="N2059" s="433">
        <f t="shared" si="331"/>
        <v>20837</v>
      </c>
      <c r="O2059" s="427">
        <f t="shared" si="332"/>
        <v>45608</v>
      </c>
      <c r="Q2059" s="1563"/>
      <c r="R2059" s="554"/>
    </row>
    <row r="2060" spans="1:18" s="118" customFormat="1" ht="18" customHeight="1" x14ac:dyDescent="0.2">
      <c r="A2060" s="476" t="str">
        <f t="shared" si="326"/>
        <v>24</v>
      </c>
      <c r="B2060" s="427">
        <v>45609</v>
      </c>
      <c r="C2060" s="426" t="s">
        <v>2</v>
      </c>
      <c r="D2060" s="428" t="s">
        <v>98</v>
      </c>
      <c r="E2060" s="429">
        <v>2</v>
      </c>
      <c r="F2060" s="471">
        <v>3</v>
      </c>
      <c r="G2060" s="470">
        <v>2</v>
      </c>
      <c r="H2060" s="481">
        <f t="shared" si="327"/>
        <v>18</v>
      </c>
      <c r="I2060" s="431">
        <f t="shared" si="328"/>
        <v>0</v>
      </c>
      <c r="J2060" s="431">
        <f t="shared" si="329"/>
        <v>15</v>
      </c>
      <c r="K2060" s="1099"/>
      <c r="L2060" s="1099"/>
      <c r="M2060" s="1782">
        <f t="shared" si="330"/>
        <v>20857</v>
      </c>
      <c r="N2060" s="433">
        <f t="shared" si="331"/>
        <v>20839</v>
      </c>
      <c r="O2060" s="427">
        <f t="shared" si="332"/>
        <v>45609</v>
      </c>
      <c r="Q2060" s="1563"/>
      <c r="R2060" s="554"/>
    </row>
    <row r="2061" spans="1:18" s="118" customFormat="1" ht="18" customHeight="1" x14ac:dyDescent="0.2">
      <c r="A2061" s="476" t="str">
        <f t="shared" si="326"/>
        <v>24</v>
      </c>
      <c r="B2061" s="427">
        <v>45610</v>
      </c>
      <c r="C2061" s="426" t="s">
        <v>3</v>
      </c>
      <c r="D2061" s="428" t="s">
        <v>98</v>
      </c>
      <c r="E2061" s="429">
        <v>5</v>
      </c>
      <c r="F2061" s="471">
        <v>3</v>
      </c>
      <c r="G2061" s="470">
        <v>5</v>
      </c>
      <c r="H2061" s="481">
        <f t="shared" si="327"/>
        <v>16</v>
      </c>
      <c r="I2061" s="431">
        <f t="shared" si="328"/>
        <v>0</v>
      </c>
      <c r="J2061" s="431">
        <f t="shared" si="329"/>
        <v>13</v>
      </c>
      <c r="K2061" s="1099"/>
      <c r="L2061" s="1099"/>
      <c r="M2061" s="1782">
        <f t="shared" si="330"/>
        <v>20860</v>
      </c>
      <c r="N2061" s="433">
        <f t="shared" si="331"/>
        <v>20844</v>
      </c>
      <c r="O2061" s="427">
        <f t="shared" si="332"/>
        <v>45610</v>
      </c>
      <c r="Q2061" s="1563"/>
      <c r="R2061" s="554"/>
    </row>
    <row r="2062" spans="1:18" s="118" customFormat="1" ht="18" customHeight="1" x14ac:dyDescent="0.2">
      <c r="A2062" s="476" t="str">
        <f t="shared" si="326"/>
        <v>24</v>
      </c>
      <c r="B2062" s="427">
        <v>45611</v>
      </c>
      <c r="C2062" s="426" t="s">
        <v>4</v>
      </c>
      <c r="D2062" s="428" t="s">
        <v>98</v>
      </c>
      <c r="E2062" s="429">
        <v>5</v>
      </c>
      <c r="F2062" s="471">
        <v>3</v>
      </c>
      <c r="G2062" s="470">
        <v>5</v>
      </c>
      <c r="H2062" s="481">
        <f t="shared" si="327"/>
        <v>14</v>
      </c>
      <c r="I2062" s="431">
        <f t="shared" si="328"/>
        <v>0</v>
      </c>
      <c r="J2062" s="431">
        <f t="shared" si="329"/>
        <v>11</v>
      </c>
      <c r="K2062" s="1099"/>
      <c r="L2062" s="1099"/>
      <c r="M2062" s="1782">
        <f t="shared" si="330"/>
        <v>20863</v>
      </c>
      <c r="N2062" s="433">
        <f t="shared" si="331"/>
        <v>20849</v>
      </c>
      <c r="O2062" s="427">
        <f t="shared" si="332"/>
        <v>45611</v>
      </c>
      <c r="Q2062" s="1563"/>
      <c r="R2062" s="554"/>
    </row>
    <row r="2063" spans="1:18" s="118" customFormat="1" ht="18" customHeight="1" x14ac:dyDescent="0.2">
      <c r="A2063" s="747" t="str">
        <f t="shared" si="326"/>
        <v>24</v>
      </c>
      <c r="B2063" s="748">
        <v>45612</v>
      </c>
      <c r="C2063" s="749" t="s">
        <v>5</v>
      </c>
      <c r="D2063" s="732" t="s">
        <v>99</v>
      </c>
      <c r="E2063" s="1095"/>
      <c r="F2063" s="1096"/>
      <c r="G2063" s="1095"/>
      <c r="H2063" s="1097">
        <f t="shared" si="327"/>
        <v>14</v>
      </c>
      <c r="I2063" s="1098">
        <f t="shared" si="328"/>
        <v>0</v>
      </c>
      <c r="J2063" s="1098">
        <f t="shared" si="329"/>
        <v>14</v>
      </c>
      <c r="K2063" s="1100"/>
      <c r="L2063" s="1100"/>
      <c r="M2063" s="1787">
        <f t="shared" si="330"/>
        <v>20863</v>
      </c>
      <c r="N2063" s="739">
        <f t="shared" si="331"/>
        <v>20849</v>
      </c>
      <c r="O2063" s="427">
        <f t="shared" si="332"/>
        <v>45612</v>
      </c>
      <c r="Q2063" s="1563"/>
      <c r="R2063" s="554"/>
    </row>
    <row r="2064" spans="1:18" s="118" customFormat="1" ht="18" customHeight="1" x14ac:dyDescent="0.2">
      <c r="A2064" s="747" t="str">
        <f t="shared" si="326"/>
        <v>24</v>
      </c>
      <c r="B2064" s="748">
        <v>45613</v>
      </c>
      <c r="C2064" s="749" t="s">
        <v>100</v>
      </c>
      <c r="D2064" s="732" t="s">
        <v>99</v>
      </c>
      <c r="E2064" s="1095"/>
      <c r="F2064" s="1096"/>
      <c r="G2064" s="1095"/>
      <c r="H2064" s="1097">
        <f t="shared" si="327"/>
        <v>14</v>
      </c>
      <c r="I2064" s="1098">
        <f t="shared" si="328"/>
        <v>0</v>
      </c>
      <c r="J2064" s="1098">
        <f t="shared" si="329"/>
        <v>14</v>
      </c>
      <c r="K2064" s="1100"/>
      <c r="L2064" s="1100"/>
      <c r="M2064" s="1787">
        <f t="shared" si="330"/>
        <v>20863</v>
      </c>
      <c r="N2064" s="739">
        <f t="shared" si="331"/>
        <v>20849</v>
      </c>
      <c r="O2064" s="427">
        <f t="shared" si="332"/>
        <v>45613</v>
      </c>
      <c r="Q2064" s="1563"/>
      <c r="R2064" s="554"/>
    </row>
    <row r="2065" spans="1:18" s="118" customFormat="1" ht="18" customHeight="1" x14ac:dyDescent="0.2">
      <c r="A2065" s="476" t="str">
        <f t="shared" si="326"/>
        <v>24</v>
      </c>
      <c r="B2065" s="427">
        <v>45614</v>
      </c>
      <c r="C2065" s="426" t="s">
        <v>0</v>
      </c>
      <c r="D2065" s="428" t="s">
        <v>98</v>
      </c>
      <c r="E2065" s="429">
        <v>4</v>
      </c>
      <c r="F2065" s="471">
        <v>3</v>
      </c>
      <c r="G2065" s="470">
        <v>4</v>
      </c>
      <c r="H2065" s="481">
        <f t="shared" si="327"/>
        <v>13</v>
      </c>
      <c r="I2065" s="431">
        <f t="shared" si="328"/>
        <v>0</v>
      </c>
      <c r="J2065" s="431">
        <f t="shared" si="329"/>
        <v>10</v>
      </c>
      <c r="K2065" s="1099"/>
      <c r="L2065" s="1099"/>
      <c r="M2065" s="1782">
        <f t="shared" si="330"/>
        <v>20866</v>
      </c>
      <c r="N2065" s="433">
        <f t="shared" si="331"/>
        <v>20853</v>
      </c>
      <c r="O2065" s="427">
        <f t="shared" si="332"/>
        <v>45614</v>
      </c>
      <c r="Q2065" s="1563"/>
      <c r="R2065" s="554"/>
    </row>
    <row r="2066" spans="1:18" s="118" customFormat="1" ht="18" customHeight="1" x14ac:dyDescent="0.2">
      <c r="A2066" s="476" t="str">
        <f t="shared" si="326"/>
        <v>24</v>
      </c>
      <c r="B2066" s="427">
        <v>45615</v>
      </c>
      <c r="C2066" s="426" t="s">
        <v>1</v>
      </c>
      <c r="D2066" s="428" t="s">
        <v>98</v>
      </c>
      <c r="E2066" s="429">
        <v>0</v>
      </c>
      <c r="F2066" s="471">
        <v>3</v>
      </c>
      <c r="G2066" s="470">
        <v>0</v>
      </c>
      <c r="H2066" s="481">
        <f t="shared" si="327"/>
        <v>16</v>
      </c>
      <c r="I2066" s="431">
        <f t="shared" si="328"/>
        <v>0</v>
      </c>
      <c r="J2066" s="431">
        <f t="shared" si="329"/>
        <v>13</v>
      </c>
      <c r="K2066" s="1099"/>
      <c r="L2066" s="1099"/>
      <c r="M2066" s="1782">
        <f t="shared" si="330"/>
        <v>20869</v>
      </c>
      <c r="N2066" s="433">
        <f t="shared" si="331"/>
        <v>20853</v>
      </c>
      <c r="O2066" s="427">
        <f t="shared" si="332"/>
        <v>45615</v>
      </c>
      <c r="Q2066" s="1563"/>
      <c r="R2066" s="554"/>
    </row>
    <row r="2067" spans="1:18" s="118" customFormat="1" ht="18" customHeight="1" x14ac:dyDescent="0.2">
      <c r="A2067" s="476" t="str">
        <f t="shared" si="326"/>
        <v>24</v>
      </c>
      <c r="B2067" s="427">
        <v>45616</v>
      </c>
      <c r="C2067" s="426" t="s">
        <v>2</v>
      </c>
      <c r="D2067" s="428" t="s">
        <v>98</v>
      </c>
      <c r="E2067" s="429">
        <v>5</v>
      </c>
      <c r="F2067" s="471">
        <v>3</v>
      </c>
      <c r="G2067" s="470">
        <v>5</v>
      </c>
      <c r="H2067" s="481">
        <f t="shared" si="327"/>
        <v>14</v>
      </c>
      <c r="I2067" s="431">
        <f t="shared" si="328"/>
        <v>0</v>
      </c>
      <c r="J2067" s="431">
        <f t="shared" si="329"/>
        <v>11</v>
      </c>
      <c r="K2067" s="1099"/>
      <c r="L2067" s="1099"/>
      <c r="M2067" s="1782">
        <f t="shared" si="330"/>
        <v>20872</v>
      </c>
      <c r="N2067" s="433">
        <f t="shared" si="331"/>
        <v>20858</v>
      </c>
      <c r="O2067" s="427">
        <f t="shared" si="332"/>
        <v>45616</v>
      </c>
      <c r="Q2067" s="1563"/>
      <c r="R2067" s="554"/>
    </row>
    <row r="2068" spans="1:18" s="118" customFormat="1" ht="18" customHeight="1" x14ac:dyDescent="0.2">
      <c r="A2068" s="476" t="str">
        <f t="shared" si="326"/>
        <v>24</v>
      </c>
      <c r="B2068" s="427">
        <v>45617</v>
      </c>
      <c r="C2068" s="426" t="s">
        <v>3</v>
      </c>
      <c r="D2068" s="428" t="s">
        <v>98</v>
      </c>
      <c r="E2068" s="429">
        <v>4</v>
      </c>
      <c r="F2068" s="471">
        <v>3</v>
      </c>
      <c r="G2068" s="470">
        <v>4</v>
      </c>
      <c r="H2068" s="481">
        <f t="shared" si="327"/>
        <v>13</v>
      </c>
      <c r="I2068" s="431">
        <f t="shared" si="328"/>
        <v>0</v>
      </c>
      <c r="J2068" s="431">
        <f t="shared" si="329"/>
        <v>10</v>
      </c>
      <c r="K2068" s="1099"/>
      <c r="L2068" s="1099"/>
      <c r="M2068" s="1782">
        <f t="shared" si="330"/>
        <v>20875</v>
      </c>
      <c r="N2068" s="433">
        <f t="shared" si="331"/>
        <v>20862</v>
      </c>
      <c r="O2068" s="427">
        <f t="shared" si="332"/>
        <v>45617</v>
      </c>
      <c r="Q2068" s="1563"/>
      <c r="R2068" s="554"/>
    </row>
    <row r="2069" spans="1:18" s="118" customFormat="1" ht="18" customHeight="1" x14ac:dyDescent="0.2">
      <c r="A2069" s="476" t="str">
        <f t="shared" si="326"/>
        <v>24</v>
      </c>
      <c r="B2069" s="427">
        <v>45618</v>
      </c>
      <c r="C2069" s="426" t="s">
        <v>4</v>
      </c>
      <c r="D2069" s="428" t="s">
        <v>98</v>
      </c>
      <c r="E2069" s="429">
        <v>3</v>
      </c>
      <c r="F2069" s="471">
        <v>2</v>
      </c>
      <c r="G2069" s="470">
        <v>3</v>
      </c>
      <c r="H2069" s="481">
        <f t="shared" si="327"/>
        <v>12</v>
      </c>
      <c r="I2069" s="431">
        <f t="shared" si="328"/>
        <v>0</v>
      </c>
      <c r="J2069" s="431">
        <f t="shared" si="329"/>
        <v>10</v>
      </c>
      <c r="K2069" s="1099"/>
      <c r="L2069" s="1099"/>
      <c r="M2069" s="1782">
        <f t="shared" si="330"/>
        <v>20877</v>
      </c>
      <c r="N2069" s="433">
        <f t="shared" si="331"/>
        <v>20865</v>
      </c>
      <c r="O2069" s="427">
        <f t="shared" si="332"/>
        <v>45618</v>
      </c>
      <c r="Q2069" s="1563"/>
      <c r="R2069" s="554"/>
    </row>
    <row r="2070" spans="1:18" s="118" customFormat="1" ht="18" customHeight="1" x14ac:dyDescent="0.2">
      <c r="A2070" s="747" t="str">
        <f t="shared" si="326"/>
        <v>24</v>
      </c>
      <c r="B2070" s="748">
        <v>45619</v>
      </c>
      <c r="C2070" s="749" t="s">
        <v>5</v>
      </c>
      <c r="D2070" s="732" t="s">
        <v>99</v>
      </c>
      <c r="E2070" s="1095"/>
      <c r="F2070" s="1096"/>
      <c r="G2070" s="1095"/>
      <c r="H2070" s="1097">
        <f t="shared" si="327"/>
        <v>12</v>
      </c>
      <c r="I2070" s="1098">
        <f t="shared" si="328"/>
        <v>0</v>
      </c>
      <c r="J2070" s="1098">
        <f t="shared" si="329"/>
        <v>12</v>
      </c>
      <c r="K2070" s="1100"/>
      <c r="L2070" s="1100"/>
      <c r="M2070" s="1787">
        <f t="shared" si="330"/>
        <v>20877</v>
      </c>
      <c r="N2070" s="739">
        <f t="shared" si="331"/>
        <v>20865</v>
      </c>
      <c r="O2070" s="427">
        <f t="shared" si="332"/>
        <v>45619</v>
      </c>
      <c r="Q2070" s="1563"/>
      <c r="R2070" s="554"/>
    </row>
    <row r="2071" spans="1:18" s="118" customFormat="1" ht="18" customHeight="1" x14ac:dyDescent="0.2">
      <c r="A2071" s="747" t="str">
        <f t="shared" si="326"/>
        <v>24</v>
      </c>
      <c r="B2071" s="748">
        <v>45620</v>
      </c>
      <c r="C2071" s="749" t="s">
        <v>100</v>
      </c>
      <c r="D2071" s="732" t="s">
        <v>99</v>
      </c>
      <c r="E2071" s="1095"/>
      <c r="F2071" s="1096"/>
      <c r="G2071" s="1095"/>
      <c r="H2071" s="1097">
        <f t="shared" si="327"/>
        <v>12</v>
      </c>
      <c r="I2071" s="1098">
        <f t="shared" si="328"/>
        <v>0</v>
      </c>
      <c r="J2071" s="1098">
        <f t="shared" si="329"/>
        <v>12</v>
      </c>
      <c r="K2071" s="1100"/>
      <c r="L2071" s="1100"/>
      <c r="M2071" s="1787">
        <f t="shared" si="330"/>
        <v>20877</v>
      </c>
      <c r="N2071" s="739">
        <f t="shared" si="331"/>
        <v>20865</v>
      </c>
      <c r="O2071" s="427">
        <f t="shared" si="332"/>
        <v>45620</v>
      </c>
      <c r="Q2071" s="1563"/>
      <c r="R2071" s="554"/>
    </row>
    <row r="2072" spans="1:18" s="118" customFormat="1" ht="18" customHeight="1" x14ac:dyDescent="0.2">
      <c r="A2072" s="476" t="str">
        <f t="shared" si="326"/>
        <v>24</v>
      </c>
      <c r="B2072" s="427">
        <v>45621</v>
      </c>
      <c r="C2072" s="426" t="s">
        <v>0</v>
      </c>
      <c r="D2072" s="428" t="s">
        <v>98</v>
      </c>
      <c r="E2072" s="429">
        <v>4</v>
      </c>
      <c r="F2072" s="471">
        <v>2</v>
      </c>
      <c r="G2072" s="470">
        <v>4</v>
      </c>
      <c r="H2072" s="481">
        <f t="shared" si="327"/>
        <v>10</v>
      </c>
      <c r="I2072" s="431">
        <f t="shared" si="328"/>
        <v>0</v>
      </c>
      <c r="J2072" s="431">
        <f t="shared" si="329"/>
        <v>8</v>
      </c>
      <c r="K2072" s="1099"/>
      <c r="L2072" s="1099"/>
      <c r="M2072" s="1782">
        <f t="shared" si="330"/>
        <v>20879</v>
      </c>
      <c r="N2072" s="433">
        <f t="shared" si="331"/>
        <v>20869</v>
      </c>
      <c r="O2072" s="427">
        <f t="shared" si="332"/>
        <v>45621</v>
      </c>
      <c r="Q2072" s="1563"/>
      <c r="R2072" s="554"/>
    </row>
    <row r="2073" spans="1:18" s="118" customFormat="1" ht="18" customHeight="1" x14ac:dyDescent="0.2">
      <c r="A2073" s="476" t="str">
        <f t="shared" si="326"/>
        <v>24</v>
      </c>
      <c r="B2073" s="427">
        <v>45622</v>
      </c>
      <c r="C2073" s="426" t="s">
        <v>1</v>
      </c>
      <c r="D2073" s="428" t="s">
        <v>98</v>
      </c>
      <c r="E2073" s="429">
        <v>3</v>
      </c>
      <c r="F2073" s="471">
        <v>2</v>
      </c>
      <c r="G2073" s="470">
        <v>3</v>
      </c>
      <c r="H2073" s="481">
        <f t="shared" si="327"/>
        <v>9</v>
      </c>
      <c r="I2073" s="431">
        <f t="shared" si="328"/>
        <v>0</v>
      </c>
      <c r="J2073" s="431">
        <f t="shared" si="329"/>
        <v>7</v>
      </c>
      <c r="K2073" s="1099"/>
      <c r="L2073" s="1099"/>
      <c r="M2073" s="1782">
        <f t="shared" si="330"/>
        <v>20881</v>
      </c>
      <c r="N2073" s="433">
        <f t="shared" si="331"/>
        <v>20872</v>
      </c>
      <c r="O2073" s="427">
        <f t="shared" si="332"/>
        <v>45622</v>
      </c>
      <c r="Q2073" s="1563"/>
      <c r="R2073" s="554"/>
    </row>
    <row r="2074" spans="1:18" s="118" customFormat="1" ht="18" customHeight="1" x14ac:dyDescent="0.2">
      <c r="A2074" s="476" t="str">
        <f t="shared" si="326"/>
        <v>24</v>
      </c>
      <c r="B2074" s="427">
        <v>45623</v>
      </c>
      <c r="C2074" s="426" t="s">
        <v>2</v>
      </c>
      <c r="D2074" s="428" t="s">
        <v>98</v>
      </c>
      <c r="E2074" s="429">
        <v>3</v>
      </c>
      <c r="F2074" s="471">
        <v>2</v>
      </c>
      <c r="G2074" s="470">
        <v>3</v>
      </c>
      <c r="H2074" s="481">
        <f t="shared" si="327"/>
        <v>8</v>
      </c>
      <c r="I2074" s="431">
        <f t="shared" si="328"/>
        <v>0</v>
      </c>
      <c r="J2074" s="431">
        <f t="shared" si="329"/>
        <v>6</v>
      </c>
      <c r="K2074" s="1099"/>
      <c r="L2074" s="1099"/>
      <c r="M2074" s="1782">
        <f t="shared" si="330"/>
        <v>20883</v>
      </c>
      <c r="N2074" s="433">
        <f t="shared" si="331"/>
        <v>20875</v>
      </c>
      <c r="O2074" s="427">
        <f t="shared" si="332"/>
        <v>45623</v>
      </c>
      <c r="Q2074" s="1563"/>
      <c r="R2074" s="554"/>
    </row>
    <row r="2075" spans="1:18" s="118" customFormat="1" ht="18" customHeight="1" x14ac:dyDescent="0.2">
      <c r="A2075" s="476" t="str">
        <f t="shared" si="326"/>
        <v>24</v>
      </c>
      <c r="B2075" s="427">
        <v>45624</v>
      </c>
      <c r="C2075" s="426" t="s">
        <v>3</v>
      </c>
      <c r="D2075" s="428" t="s">
        <v>98</v>
      </c>
      <c r="E2075" s="429">
        <v>4</v>
      </c>
      <c r="F2075" s="529">
        <v>2</v>
      </c>
      <c r="G2075" s="470">
        <v>4</v>
      </c>
      <c r="H2075" s="481">
        <f t="shared" si="327"/>
        <v>6</v>
      </c>
      <c r="I2075" s="431">
        <f t="shared" si="328"/>
        <v>0</v>
      </c>
      <c r="J2075" s="431">
        <f t="shared" si="329"/>
        <v>4</v>
      </c>
      <c r="K2075" s="1099"/>
      <c r="L2075" s="1099"/>
      <c r="M2075" s="1782">
        <f t="shared" si="330"/>
        <v>20885</v>
      </c>
      <c r="N2075" s="433">
        <f t="shared" si="331"/>
        <v>20879</v>
      </c>
      <c r="O2075" s="427">
        <f t="shared" si="332"/>
        <v>45624</v>
      </c>
      <c r="Q2075" s="1563"/>
      <c r="R2075" s="554"/>
    </row>
    <row r="2076" spans="1:18" s="118" customFormat="1" ht="18" customHeight="1" x14ac:dyDescent="0.2">
      <c r="A2076" s="476" t="str">
        <f t="shared" si="326"/>
        <v>24</v>
      </c>
      <c r="B2076" s="427">
        <v>45625</v>
      </c>
      <c r="C2076" s="426" t="s">
        <v>4</v>
      </c>
      <c r="D2076" s="428" t="s">
        <v>98</v>
      </c>
      <c r="E2076" s="429">
        <v>4</v>
      </c>
      <c r="F2076" s="471">
        <v>2</v>
      </c>
      <c r="G2076" s="470">
        <v>4</v>
      </c>
      <c r="H2076" s="481">
        <f t="shared" si="327"/>
        <v>4</v>
      </c>
      <c r="I2076" s="431">
        <f t="shared" si="328"/>
        <v>0</v>
      </c>
      <c r="J2076" s="431">
        <f t="shared" si="329"/>
        <v>2</v>
      </c>
      <c r="K2076" s="1099"/>
      <c r="L2076" s="1099"/>
      <c r="M2076" s="1782">
        <f t="shared" si="330"/>
        <v>20887</v>
      </c>
      <c r="N2076" s="433">
        <f t="shared" si="331"/>
        <v>20883</v>
      </c>
      <c r="O2076" s="427">
        <f t="shared" si="332"/>
        <v>45625</v>
      </c>
      <c r="Q2076" s="1563"/>
      <c r="R2076" s="554"/>
    </row>
    <row r="2077" spans="1:18" s="118" customFormat="1" ht="18" customHeight="1" x14ac:dyDescent="0.2">
      <c r="A2077" s="747" t="str">
        <f t="shared" ref="A2077:A2108" si="333">TEXT(B2077,"YY")</f>
        <v>24</v>
      </c>
      <c r="B2077" s="748">
        <v>45626</v>
      </c>
      <c r="C2077" s="749" t="s">
        <v>5</v>
      </c>
      <c r="D2077" s="732" t="s">
        <v>99</v>
      </c>
      <c r="E2077" s="1095"/>
      <c r="F2077" s="1096"/>
      <c r="G2077" s="1095"/>
      <c r="H2077" s="1097">
        <f t="shared" ref="H2077:H2108" si="334">H2076+F2077-G2077</f>
        <v>4</v>
      </c>
      <c r="I2077" s="1098">
        <f t="shared" ref="I2077:I2108" si="335">I2076+G2077-E2077</f>
        <v>0</v>
      </c>
      <c r="J2077" s="1098">
        <f t="shared" ref="J2077:J2108" si="336">(G2077-H2076)*-1</f>
        <v>4</v>
      </c>
      <c r="K2077" s="1100"/>
      <c r="L2077" s="1100"/>
      <c r="M2077" s="1787">
        <f t="shared" ref="M2077:M2108" si="337">M2076+F2077</f>
        <v>20887</v>
      </c>
      <c r="N2077" s="739">
        <f t="shared" ref="N2077:N2108" si="338">N2076+G2077</f>
        <v>20883</v>
      </c>
      <c r="O2077" s="427">
        <f t="shared" ref="O2077:O2108" si="339">B2077</f>
        <v>45626</v>
      </c>
      <c r="Q2077" s="1563"/>
      <c r="R2077" s="554"/>
    </row>
    <row r="2078" spans="1:18" s="118" customFormat="1" ht="18" customHeight="1" x14ac:dyDescent="0.2">
      <c r="A2078" s="747" t="str">
        <f t="shared" si="333"/>
        <v>24</v>
      </c>
      <c r="B2078" s="748">
        <v>45627</v>
      </c>
      <c r="C2078" s="749" t="s">
        <v>100</v>
      </c>
      <c r="D2078" s="732" t="s">
        <v>1686</v>
      </c>
      <c r="E2078" s="1095"/>
      <c r="F2078" s="1096"/>
      <c r="G2078" s="1095"/>
      <c r="H2078" s="1097">
        <f t="shared" si="334"/>
        <v>4</v>
      </c>
      <c r="I2078" s="1098">
        <f t="shared" si="335"/>
        <v>0</v>
      </c>
      <c r="J2078" s="1098">
        <f t="shared" si="336"/>
        <v>4</v>
      </c>
      <c r="K2078" s="1100"/>
      <c r="L2078" s="1100"/>
      <c r="M2078" s="1787">
        <f t="shared" si="337"/>
        <v>20887</v>
      </c>
      <c r="N2078" s="739">
        <f t="shared" si="338"/>
        <v>20883</v>
      </c>
      <c r="O2078" s="427">
        <f t="shared" si="339"/>
        <v>45627</v>
      </c>
      <c r="Q2078" s="1563"/>
      <c r="R2078" s="554"/>
    </row>
    <row r="2079" spans="1:18" s="118" customFormat="1" ht="18" customHeight="1" x14ac:dyDescent="0.2">
      <c r="A2079" s="476" t="str">
        <f t="shared" si="333"/>
        <v>24</v>
      </c>
      <c r="B2079" s="427">
        <v>45628</v>
      </c>
      <c r="C2079" s="426" t="s">
        <v>0</v>
      </c>
      <c r="D2079" s="428" t="s">
        <v>98</v>
      </c>
      <c r="E2079" s="429">
        <v>2</v>
      </c>
      <c r="F2079" s="471">
        <v>2</v>
      </c>
      <c r="G2079" s="470">
        <v>2</v>
      </c>
      <c r="H2079" s="481">
        <f t="shared" si="334"/>
        <v>4</v>
      </c>
      <c r="I2079" s="431">
        <f t="shared" si="335"/>
        <v>0</v>
      </c>
      <c r="J2079" s="431">
        <f t="shared" si="336"/>
        <v>2</v>
      </c>
      <c r="K2079" s="1099"/>
      <c r="L2079" s="1099"/>
      <c r="M2079" s="1788">
        <f t="shared" si="337"/>
        <v>20889</v>
      </c>
      <c r="N2079" s="433">
        <f t="shared" si="338"/>
        <v>20885</v>
      </c>
      <c r="O2079" s="427">
        <f t="shared" si="339"/>
        <v>45628</v>
      </c>
      <c r="Q2079" s="1563"/>
      <c r="R2079" s="554"/>
    </row>
    <row r="2080" spans="1:18" s="118" customFormat="1" ht="18" customHeight="1" x14ac:dyDescent="0.2">
      <c r="A2080" s="476" t="str">
        <f t="shared" si="333"/>
        <v>24</v>
      </c>
      <c r="B2080" s="427">
        <v>45629</v>
      </c>
      <c r="C2080" s="426" t="s">
        <v>1</v>
      </c>
      <c r="D2080" s="428" t="s">
        <v>98</v>
      </c>
      <c r="E2080" s="429">
        <v>1</v>
      </c>
      <c r="F2080" s="471">
        <v>2</v>
      </c>
      <c r="G2080" s="470">
        <v>1</v>
      </c>
      <c r="H2080" s="481">
        <f t="shared" si="334"/>
        <v>5</v>
      </c>
      <c r="I2080" s="431">
        <f t="shared" si="335"/>
        <v>0</v>
      </c>
      <c r="J2080" s="431">
        <f t="shared" si="336"/>
        <v>3</v>
      </c>
      <c r="K2080" s="1099"/>
      <c r="L2080" s="1099"/>
      <c r="M2080" s="1788">
        <f t="shared" si="337"/>
        <v>20891</v>
      </c>
      <c r="N2080" s="433">
        <f t="shared" si="338"/>
        <v>20886</v>
      </c>
      <c r="O2080" s="427">
        <f t="shared" si="339"/>
        <v>45629</v>
      </c>
      <c r="Q2080" s="1563"/>
      <c r="R2080" s="554"/>
    </row>
    <row r="2081" spans="1:18" s="118" customFormat="1" ht="18" customHeight="1" x14ac:dyDescent="0.2">
      <c r="A2081" s="476" t="str">
        <f t="shared" si="333"/>
        <v>24</v>
      </c>
      <c r="B2081" s="427">
        <v>45630</v>
      </c>
      <c r="C2081" s="426" t="s">
        <v>2</v>
      </c>
      <c r="D2081" s="428" t="s">
        <v>98</v>
      </c>
      <c r="E2081" s="429">
        <v>0</v>
      </c>
      <c r="F2081" s="471">
        <v>2</v>
      </c>
      <c r="G2081" s="470">
        <v>0</v>
      </c>
      <c r="H2081" s="481">
        <f t="shared" si="334"/>
        <v>7</v>
      </c>
      <c r="I2081" s="431">
        <f t="shared" si="335"/>
        <v>0</v>
      </c>
      <c r="J2081" s="431">
        <f t="shared" si="336"/>
        <v>5</v>
      </c>
      <c r="K2081" s="1099"/>
      <c r="L2081" s="1099"/>
      <c r="M2081" s="1788">
        <f t="shared" si="337"/>
        <v>20893</v>
      </c>
      <c r="N2081" s="433">
        <f t="shared" si="338"/>
        <v>20886</v>
      </c>
      <c r="O2081" s="427">
        <f t="shared" si="339"/>
        <v>45630</v>
      </c>
      <c r="Q2081" s="1563"/>
      <c r="R2081" s="554"/>
    </row>
    <row r="2082" spans="1:18" s="118" customFormat="1" ht="18" customHeight="1" x14ac:dyDescent="0.2">
      <c r="A2082" s="476" t="str">
        <f t="shared" si="333"/>
        <v>24</v>
      </c>
      <c r="B2082" s="427">
        <v>45631</v>
      </c>
      <c r="C2082" s="426" t="s">
        <v>3</v>
      </c>
      <c r="D2082" s="428" t="s">
        <v>98</v>
      </c>
      <c r="E2082" s="429">
        <v>0</v>
      </c>
      <c r="F2082" s="471">
        <v>2</v>
      </c>
      <c r="G2082" s="470">
        <v>0</v>
      </c>
      <c r="H2082" s="481">
        <f t="shared" si="334"/>
        <v>9</v>
      </c>
      <c r="I2082" s="431">
        <f t="shared" si="335"/>
        <v>0</v>
      </c>
      <c r="J2082" s="431">
        <f t="shared" si="336"/>
        <v>7</v>
      </c>
      <c r="K2082" s="1099"/>
      <c r="L2082" s="1099"/>
      <c r="M2082" s="1788">
        <f t="shared" si="337"/>
        <v>20895</v>
      </c>
      <c r="N2082" s="433">
        <f t="shared" si="338"/>
        <v>20886</v>
      </c>
      <c r="O2082" s="427">
        <f t="shared" si="339"/>
        <v>45631</v>
      </c>
      <c r="Q2082" s="1563"/>
      <c r="R2082" s="554"/>
    </row>
    <row r="2083" spans="1:18" s="118" customFormat="1" ht="18" customHeight="1" x14ac:dyDescent="0.2">
      <c r="A2083" s="476" t="str">
        <f t="shared" si="333"/>
        <v>24</v>
      </c>
      <c r="B2083" s="427">
        <v>45632</v>
      </c>
      <c r="C2083" s="426" t="s">
        <v>4</v>
      </c>
      <c r="D2083" s="428" t="s">
        <v>98</v>
      </c>
      <c r="E2083" s="429">
        <v>2</v>
      </c>
      <c r="F2083" s="471">
        <v>2</v>
      </c>
      <c r="G2083" s="470">
        <v>2</v>
      </c>
      <c r="H2083" s="481">
        <f t="shared" si="334"/>
        <v>9</v>
      </c>
      <c r="I2083" s="431">
        <f t="shared" si="335"/>
        <v>0</v>
      </c>
      <c r="J2083" s="431">
        <f t="shared" si="336"/>
        <v>7</v>
      </c>
      <c r="K2083" s="1099"/>
      <c r="L2083" s="1099"/>
      <c r="M2083" s="1788">
        <f t="shared" si="337"/>
        <v>20897</v>
      </c>
      <c r="N2083" s="433">
        <f t="shared" si="338"/>
        <v>20888</v>
      </c>
      <c r="O2083" s="427">
        <f t="shared" si="339"/>
        <v>45632</v>
      </c>
      <c r="Q2083" s="1563"/>
      <c r="R2083" s="554"/>
    </row>
    <row r="2084" spans="1:18" s="118" customFormat="1" ht="18" customHeight="1" x14ac:dyDescent="0.2">
      <c r="A2084" s="747" t="str">
        <f t="shared" si="333"/>
        <v>24</v>
      </c>
      <c r="B2084" s="748">
        <v>45633</v>
      </c>
      <c r="C2084" s="749" t="s">
        <v>5</v>
      </c>
      <c r="D2084" s="732" t="s">
        <v>99</v>
      </c>
      <c r="E2084" s="1095"/>
      <c r="F2084" s="1096"/>
      <c r="G2084" s="1095"/>
      <c r="H2084" s="1097">
        <f t="shared" si="334"/>
        <v>9</v>
      </c>
      <c r="I2084" s="1098">
        <f t="shared" si="335"/>
        <v>0</v>
      </c>
      <c r="J2084" s="1098">
        <f t="shared" si="336"/>
        <v>9</v>
      </c>
      <c r="K2084" s="1100"/>
      <c r="L2084" s="1100"/>
      <c r="M2084" s="1787">
        <f t="shared" si="337"/>
        <v>20897</v>
      </c>
      <c r="N2084" s="739">
        <f t="shared" si="338"/>
        <v>20888</v>
      </c>
      <c r="O2084" s="427">
        <f t="shared" si="339"/>
        <v>45633</v>
      </c>
      <c r="Q2084" s="1563"/>
      <c r="R2084" s="554"/>
    </row>
    <row r="2085" spans="1:18" s="118" customFormat="1" ht="18" customHeight="1" x14ac:dyDescent="0.2">
      <c r="A2085" s="747" t="str">
        <f t="shared" si="333"/>
        <v>24</v>
      </c>
      <c r="B2085" s="748">
        <v>45634</v>
      </c>
      <c r="C2085" s="749" t="s">
        <v>100</v>
      </c>
      <c r="D2085" s="732" t="s">
        <v>99</v>
      </c>
      <c r="E2085" s="1095"/>
      <c r="F2085" s="1096"/>
      <c r="G2085" s="1095"/>
      <c r="H2085" s="1097">
        <f t="shared" si="334"/>
        <v>9</v>
      </c>
      <c r="I2085" s="1098">
        <f t="shared" si="335"/>
        <v>0</v>
      </c>
      <c r="J2085" s="1098">
        <f t="shared" si="336"/>
        <v>9</v>
      </c>
      <c r="K2085" s="1100"/>
      <c r="L2085" s="1100"/>
      <c r="M2085" s="1787">
        <f t="shared" si="337"/>
        <v>20897</v>
      </c>
      <c r="N2085" s="739">
        <f t="shared" si="338"/>
        <v>20888</v>
      </c>
      <c r="O2085" s="427">
        <f t="shared" si="339"/>
        <v>45634</v>
      </c>
      <c r="Q2085" s="1563"/>
      <c r="R2085" s="554"/>
    </row>
    <row r="2086" spans="1:18" s="118" customFormat="1" ht="18" customHeight="1" x14ac:dyDescent="0.2">
      <c r="A2086" s="476" t="str">
        <f t="shared" si="333"/>
        <v>24</v>
      </c>
      <c r="B2086" s="427">
        <v>45635</v>
      </c>
      <c r="C2086" s="426" t="s">
        <v>0</v>
      </c>
      <c r="D2086" s="428" t="s">
        <v>98</v>
      </c>
      <c r="E2086" s="429">
        <v>2</v>
      </c>
      <c r="F2086" s="471">
        <v>2</v>
      </c>
      <c r="G2086" s="470">
        <v>2</v>
      </c>
      <c r="H2086" s="481">
        <f t="shared" si="334"/>
        <v>9</v>
      </c>
      <c r="I2086" s="431">
        <f t="shared" si="335"/>
        <v>0</v>
      </c>
      <c r="J2086" s="431">
        <f t="shared" si="336"/>
        <v>7</v>
      </c>
      <c r="K2086" s="1099"/>
      <c r="L2086" s="1099"/>
      <c r="M2086" s="1788">
        <f t="shared" si="337"/>
        <v>20899</v>
      </c>
      <c r="N2086" s="433">
        <f t="shared" si="338"/>
        <v>20890</v>
      </c>
      <c r="O2086" s="427">
        <f t="shared" si="339"/>
        <v>45635</v>
      </c>
      <c r="Q2086" s="1563"/>
      <c r="R2086" s="554"/>
    </row>
    <row r="2087" spans="1:18" s="118" customFormat="1" ht="18" customHeight="1" x14ac:dyDescent="0.2">
      <c r="A2087" s="476" t="str">
        <f t="shared" si="333"/>
        <v>24</v>
      </c>
      <c r="B2087" s="427">
        <v>45636</v>
      </c>
      <c r="C2087" s="426" t="s">
        <v>1</v>
      </c>
      <c r="D2087" s="428" t="s">
        <v>98</v>
      </c>
      <c r="E2087" s="429">
        <v>1</v>
      </c>
      <c r="F2087" s="471">
        <v>2</v>
      </c>
      <c r="G2087" s="470">
        <v>1</v>
      </c>
      <c r="H2087" s="481">
        <f t="shared" si="334"/>
        <v>10</v>
      </c>
      <c r="I2087" s="431">
        <f t="shared" si="335"/>
        <v>0</v>
      </c>
      <c r="J2087" s="431">
        <f t="shared" si="336"/>
        <v>8</v>
      </c>
      <c r="K2087" s="1099"/>
      <c r="L2087" s="1099"/>
      <c r="M2087" s="1788">
        <f t="shared" si="337"/>
        <v>20901</v>
      </c>
      <c r="N2087" s="433">
        <f t="shared" si="338"/>
        <v>20891</v>
      </c>
      <c r="O2087" s="427">
        <f t="shared" si="339"/>
        <v>45636</v>
      </c>
      <c r="Q2087" s="1563"/>
      <c r="R2087" s="554"/>
    </row>
    <row r="2088" spans="1:18" s="118" customFormat="1" ht="18" customHeight="1" x14ac:dyDescent="0.2">
      <c r="A2088" s="476" t="str">
        <f t="shared" si="333"/>
        <v>24</v>
      </c>
      <c r="B2088" s="427">
        <v>45637</v>
      </c>
      <c r="C2088" s="426" t="s">
        <v>2</v>
      </c>
      <c r="D2088" s="428" t="s">
        <v>98</v>
      </c>
      <c r="E2088" s="429">
        <v>0</v>
      </c>
      <c r="F2088" s="471">
        <v>2</v>
      </c>
      <c r="G2088" s="470">
        <v>0</v>
      </c>
      <c r="H2088" s="481">
        <f t="shared" si="334"/>
        <v>12</v>
      </c>
      <c r="I2088" s="431">
        <f t="shared" si="335"/>
        <v>0</v>
      </c>
      <c r="J2088" s="431">
        <f t="shared" si="336"/>
        <v>10</v>
      </c>
      <c r="K2088" s="1099"/>
      <c r="L2088" s="1099"/>
      <c r="M2088" s="1788">
        <f t="shared" si="337"/>
        <v>20903</v>
      </c>
      <c r="N2088" s="433">
        <f t="shared" si="338"/>
        <v>20891</v>
      </c>
      <c r="O2088" s="427">
        <f t="shared" si="339"/>
        <v>45637</v>
      </c>
      <c r="Q2088" s="1563"/>
      <c r="R2088" s="554"/>
    </row>
    <row r="2089" spans="1:18" s="118" customFormat="1" ht="18" customHeight="1" x14ac:dyDescent="0.2">
      <c r="A2089" s="476" t="str">
        <f t="shared" si="333"/>
        <v>24</v>
      </c>
      <c r="B2089" s="427">
        <v>45638</v>
      </c>
      <c r="C2089" s="426" t="s">
        <v>3</v>
      </c>
      <c r="D2089" s="428" t="s">
        <v>98</v>
      </c>
      <c r="E2089" s="429">
        <v>0</v>
      </c>
      <c r="F2089" s="471">
        <v>2</v>
      </c>
      <c r="G2089" s="470">
        <v>0</v>
      </c>
      <c r="H2089" s="481">
        <f t="shared" si="334"/>
        <v>14</v>
      </c>
      <c r="I2089" s="431">
        <f t="shared" si="335"/>
        <v>0</v>
      </c>
      <c r="J2089" s="431">
        <f t="shared" si="336"/>
        <v>12</v>
      </c>
      <c r="K2089" s="1099"/>
      <c r="L2089" s="1099"/>
      <c r="M2089" s="1788">
        <f t="shared" si="337"/>
        <v>20905</v>
      </c>
      <c r="N2089" s="433">
        <f t="shared" si="338"/>
        <v>20891</v>
      </c>
      <c r="O2089" s="427">
        <f t="shared" si="339"/>
        <v>45638</v>
      </c>
      <c r="Q2089" s="1563"/>
      <c r="R2089" s="554"/>
    </row>
    <row r="2090" spans="1:18" s="118" customFormat="1" ht="18" customHeight="1" x14ac:dyDescent="0.2">
      <c r="A2090" s="476" t="str">
        <f t="shared" si="333"/>
        <v>24</v>
      </c>
      <c r="B2090" s="427">
        <v>45639</v>
      </c>
      <c r="C2090" s="426" t="s">
        <v>4</v>
      </c>
      <c r="D2090" s="428" t="s">
        <v>98</v>
      </c>
      <c r="E2090" s="429">
        <v>3</v>
      </c>
      <c r="F2090" s="471">
        <v>2</v>
      </c>
      <c r="G2090" s="470">
        <v>3</v>
      </c>
      <c r="H2090" s="481">
        <f t="shared" si="334"/>
        <v>13</v>
      </c>
      <c r="I2090" s="431">
        <f t="shared" si="335"/>
        <v>0</v>
      </c>
      <c r="J2090" s="431">
        <f t="shared" si="336"/>
        <v>11</v>
      </c>
      <c r="K2090" s="1099"/>
      <c r="L2090" s="1099"/>
      <c r="M2090" s="1788">
        <f t="shared" si="337"/>
        <v>20907</v>
      </c>
      <c r="N2090" s="433">
        <f t="shared" si="338"/>
        <v>20894</v>
      </c>
      <c r="O2090" s="427">
        <f t="shared" si="339"/>
        <v>45639</v>
      </c>
      <c r="Q2090" s="1563"/>
      <c r="R2090" s="554"/>
    </row>
    <row r="2091" spans="1:18" s="118" customFormat="1" ht="18" customHeight="1" x14ac:dyDescent="0.2">
      <c r="A2091" s="747" t="str">
        <f t="shared" si="333"/>
        <v>24</v>
      </c>
      <c r="B2091" s="748">
        <v>45640</v>
      </c>
      <c r="C2091" s="749" t="s">
        <v>5</v>
      </c>
      <c r="D2091" s="732" t="s">
        <v>99</v>
      </c>
      <c r="E2091" s="1095"/>
      <c r="F2091" s="1096"/>
      <c r="G2091" s="1095"/>
      <c r="H2091" s="1097">
        <f t="shared" si="334"/>
        <v>13</v>
      </c>
      <c r="I2091" s="1098">
        <f t="shared" si="335"/>
        <v>0</v>
      </c>
      <c r="J2091" s="1098">
        <f t="shared" si="336"/>
        <v>13</v>
      </c>
      <c r="K2091" s="1100"/>
      <c r="L2091" s="1100"/>
      <c r="M2091" s="1787">
        <f t="shared" si="337"/>
        <v>20907</v>
      </c>
      <c r="N2091" s="739">
        <f t="shared" si="338"/>
        <v>20894</v>
      </c>
      <c r="O2091" s="427">
        <f t="shared" si="339"/>
        <v>45640</v>
      </c>
      <c r="Q2091" s="1563"/>
      <c r="R2091" s="554"/>
    </row>
    <row r="2092" spans="1:18" s="118" customFormat="1" ht="18" customHeight="1" x14ac:dyDescent="0.2">
      <c r="A2092" s="747" t="str">
        <f t="shared" si="333"/>
        <v>24</v>
      </c>
      <c r="B2092" s="748">
        <v>45641</v>
      </c>
      <c r="C2092" s="749" t="s">
        <v>100</v>
      </c>
      <c r="D2092" s="732" t="s">
        <v>99</v>
      </c>
      <c r="E2092" s="1095"/>
      <c r="F2092" s="1096"/>
      <c r="G2092" s="1095"/>
      <c r="H2092" s="1097">
        <f t="shared" si="334"/>
        <v>13</v>
      </c>
      <c r="I2092" s="1098">
        <f t="shared" si="335"/>
        <v>0</v>
      </c>
      <c r="J2092" s="1098">
        <f t="shared" si="336"/>
        <v>13</v>
      </c>
      <c r="K2092" s="1100"/>
      <c r="L2092" s="1100"/>
      <c r="M2092" s="1787">
        <f t="shared" si="337"/>
        <v>20907</v>
      </c>
      <c r="N2092" s="739">
        <f t="shared" si="338"/>
        <v>20894</v>
      </c>
      <c r="O2092" s="427">
        <f t="shared" si="339"/>
        <v>45641</v>
      </c>
      <c r="Q2092" s="1563"/>
      <c r="R2092" s="554"/>
    </row>
    <row r="2093" spans="1:18" s="118" customFormat="1" ht="18" customHeight="1" x14ac:dyDescent="0.2">
      <c r="A2093" s="476" t="str">
        <f t="shared" si="333"/>
        <v>24</v>
      </c>
      <c r="B2093" s="427">
        <v>45642</v>
      </c>
      <c r="C2093" s="426" t="s">
        <v>0</v>
      </c>
      <c r="D2093" s="428" t="s">
        <v>98</v>
      </c>
      <c r="E2093" s="429">
        <v>4</v>
      </c>
      <c r="F2093" s="471">
        <v>2</v>
      </c>
      <c r="G2093" s="470">
        <v>4</v>
      </c>
      <c r="H2093" s="481">
        <f t="shared" si="334"/>
        <v>11</v>
      </c>
      <c r="I2093" s="431">
        <f t="shared" si="335"/>
        <v>0</v>
      </c>
      <c r="J2093" s="431">
        <f t="shared" si="336"/>
        <v>9</v>
      </c>
      <c r="K2093" s="1099"/>
      <c r="L2093" s="1099"/>
      <c r="M2093" s="1788">
        <f t="shared" si="337"/>
        <v>20909</v>
      </c>
      <c r="N2093" s="433">
        <f t="shared" si="338"/>
        <v>20898</v>
      </c>
      <c r="O2093" s="427">
        <f t="shared" si="339"/>
        <v>45642</v>
      </c>
      <c r="Q2093" s="1563"/>
      <c r="R2093" s="554"/>
    </row>
    <row r="2094" spans="1:18" s="118" customFormat="1" ht="18" customHeight="1" x14ac:dyDescent="0.2">
      <c r="A2094" s="476" t="str">
        <f t="shared" si="333"/>
        <v>24</v>
      </c>
      <c r="B2094" s="427">
        <v>45643</v>
      </c>
      <c r="C2094" s="426" t="s">
        <v>1</v>
      </c>
      <c r="D2094" s="428" t="s">
        <v>98</v>
      </c>
      <c r="E2094" s="429">
        <v>2</v>
      </c>
      <c r="F2094" s="529">
        <v>2</v>
      </c>
      <c r="G2094" s="470">
        <v>2</v>
      </c>
      <c r="H2094" s="481">
        <f t="shared" si="334"/>
        <v>11</v>
      </c>
      <c r="I2094" s="431">
        <f t="shared" si="335"/>
        <v>0</v>
      </c>
      <c r="J2094" s="431">
        <f t="shared" si="336"/>
        <v>9</v>
      </c>
      <c r="K2094" s="1099"/>
      <c r="L2094" s="1099"/>
      <c r="M2094" s="1788">
        <f t="shared" si="337"/>
        <v>20911</v>
      </c>
      <c r="N2094" s="433">
        <f t="shared" si="338"/>
        <v>20900</v>
      </c>
      <c r="O2094" s="427">
        <f t="shared" si="339"/>
        <v>45643</v>
      </c>
      <c r="Q2094" s="1563"/>
      <c r="R2094" s="554"/>
    </row>
    <row r="2095" spans="1:18" s="118" customFormat="1" ht="18" customHeight="1" x14ac:dyDescent="0.2">
      <c r="A2095" s="476" t="str">
        <f t="shared" si="333"/>
        <v>24</v>
      </c>
      <c r="B2095" s="427">
        <v>45644</v>
      </c>
      <c r="C2095" s="426" t="s">
        <v>2</v>
      </c>
      <c r="D2095" s="428" t="s">
        <v>98</v>
      </c>
      <c r="E2095" s="429">
        <v>3</v>
      </c>
      <c r="F2095" s="471">
        <v>2</v>
      </c>
      <c r="G2095" s="470">
        <v>3</v>
      </c>
      <c r="H2095" s="481">
        <f t="shared" si="334"/>
        <v>10</v>
      </c>
      <c r="I2095" s="431">
        <f t="shared" si="335"/>
        <v>0</v>
      </c>
      <c r="J2095" s="431">
        <f t="shared" si="336"/>
        <v>8</v>
      </c>
      <c r="K2095" s="1099"/>
      <c r="L2095" s="1099"/>
      <c r="M2095" s="1788">
        <f t="shared" si="337"/>
        <v>20913</v>
      </c>
      <c r="N2095" s="433">
        <f t="shared" si="338"/>
        <v>20903</v>
      </c>
      <c r="O2095" s="427">
        <f t="shared" si="339"/>
        <v>45644</v>
      </c>
      <c r="Q2095" s="1563"/>
      <c r="R2095" s="554"/>
    </row>
    <row r="2096" spans="1:18" s="118" customFormat="1" ht="18" customHeight="1" x14ac:dyDescent="0.2">
      <c r="A2096" s="476" t="str">
        <f t="shared" si="333"/>
        <v>24</v>
      </c>
      <c r="B2096" s="427">
        <v>45645</v>
      </c>
      <c r="C2096" s="426" t="s">
        <v>3</v>
      </c>
      <c r="D2096" s="428" t="s">
        <v>98</v>
      </c>
      <c r="E2096" s="429">
        <v>3</v>
      </c>
      <c r="F2096" s="471">
        <v>2</v>
      </c>
      <c r="G2096" s="470">
        <v>3</v>
      </c>
      <c r="H2096" s="481">
        <f t="shared" si="334"/>
        <v>9</v>
      </c>
      <c r="I2096" s="431">
        <f t="shared" si="335"/>
        <v>0</v>
      </c>
      <c r="J2096" s="431">
        <f t="shared" si="336"/>
        <v>7</v>
      </c>
      <c r="K2096" s="1099"/>
      <c r="L2096" s="1099"/>
      <c r="M2096" s="1788">
        <f t="shared" si="337"/>
        <v>20915</v>
      </c>
      <c r="N2096" s="433">
        <f t="shared" si="338"/>
        <v>20906</v>
      </c>
      <c r="O2096" s="427">
        <f t="shared" si="339"/>
        <v>45645</v>
      </c>
      <c r="Q2096" s="1563"/>
      <c r="R2096" s="554"/>
    </row>
    <row r="2097" spans="1:18" s="118" customFormat="1" ht="18" customHeight="1" x14ac:dyDescent="0.2">
      <c r="A2097" s="476" t="str">
        <f t="shared" si="333"/>
        <v>24</v>
      </c>
      <c r="B2097" s="427">
        <v>45646</v>
      </c>
      <c r="C2097" s="426" t="s">
        <v>4</v>
      </c>
      <c r="D2097" s="428" t="s">
        <v>98</v>
      </c>
      <c r="E2097" s="429">
        <v>0</v>
      </c>
      <c r="F2097" s="471">
        <v>2</v>
      </c>
      <c r="G2097" s="470">
        <v>0</v>
      </c>
      <c r="H2097" s="481">
        <f t="shared" si="334"/>
        <v>11</v>
      </c>
      <c r="I2097" s="431">
        <f t="shared" si="335"/>
        <v>0</v>
      </c>
      <c r="J2097" s="431">
        <f t="shared" si="336"/>
        <v>9</v>
      </c>
      <c r="K2097" s="1099"/>
      <c r="L2097" s="1099"/>
      <c r="M2097" s="1788">
        <f t="shared" si="337"/>
        <v>20917</v>
      </c>
      <c r="N2097" s="433">
        <f t="shared" si="338"/>
        <v>20906</v>
      </c>
      <c r="O2097" s="427">
        <f t="shared" si="339"/>
        <v>45646</v>
      </c>
      <c r="Q2097" s="1563"/>
      <c r="R2097" s="554"/>
    </row>
    <row r="2098" spans="1:18" s="118" customFormat="1" ht="18" customHeight="1" x14ac:dyDescent="0.2">
      <c r="A2098" s="747" t="str">
        <f t="shared" si="333"/>
        <v>24</v>
      </c>
      <c r="B2098" s="748">
        <v>45647</v>
      </c>
      <c r="C2098" s="749" t="s">
        <v>5</v>
      </c>
      <c r="D2098" s="732" t="s">
        <v>99</v>
      </c>
      <c r="E2098" s="1095"/>
      <c r="F2098" s="1096"/>
      <c r="G2098" s="1095"/>
      <c r="H2098" s="1097">
        <f t="shared" si="334"/>
        <v>11</v>
      </c>
      <c r="I2098" s="1098">
        <f t="shared" si="335"/>
        <v>0</v>
      </c>
      <c r="J2098" s="1098">
        <f t="shared" si="336"/>
        <v>11</v>
      </c>
      <c r="K2098" s="1100"/>
      <c r="L2098" s="1100"/>
      <c r="M2098" s="1787">
        <f t="shared" si="337"/>
        <v>20917</v>
      </c>
      <c r="N2098" s="739">
        <f t="shared" si="338"/>
        <v>20906</v>
      </c>
      <c r="O2098" s="427">
        <f t="shared" si="339"/>
        <v>45647</v>
      </c>
      <c r="Q2098" s="1563"/>
      <c r="R2098" s="554"/>
    </row>
    <row r="2099" spans="1:18" s="118" customFormat="1" ht="18" customHeight="1" x14ac:dyDescent="0.2">
      <c r="A2099" s="747" t="str">
        <f t="shared" si="333"/>
        <v>24</v>
      </c>
      <c r="B2099" s="748">
        <v>45648</v>
      </c>
      <c r="C2099" s="749" t="s">
        <v>100</v>
      </c>
      <c r="D2099" s="732" t="s">
        <v>99</v>
      </c>
      <c r="E2099" s="1095"/>
      <c r="F2099" s="1096"/>
      <c r="G2099" s="1095"/>
      <c r="H2099" s="1097">
        <f t="shared" si="334"/>
        <v>11</v>
      </c>
      <c r="I2099" s="1098">
        <f t="shared" si="335"/>
        <v>0</v>
      </c>
      <c r="J2099" s="1098">
        <f t="shared" si="336"/>
        <v>11</v>
      </c>
      <c r="K2099" s="1100"/>
      <c r="L2099" s="1100"/>
      <c r="M2099" s="1787">
        <f t="shared" si="337"/>
        <v>20917</v>
      </c>
      <c r="N2099" s="739">
        <f t="shared" si="338"/>
        <v>20906</v>
      </c>
      <c r="O2099" s="427">
        <f t="shared" si="339"/>
        <v>45648</v>
      </c>
      <c r="Q2099" s="1563"/>
      <c r="R2099" s="554"/>
    </row>
    <row r="2100" spans="1:18" s="118" customFormat="1" ht="18" customHeight="1" x14ac:dyDescent="0.2">
      <c r="A2100" s="476" t="str">
        <f t="shared" si="333"/>
        <v>24</v>
      </c>
      <c r="B2100" s="427">
        <v>45649</v>
      </c>
      <c r="C2100" s="426" t="s">
        <v>0</v>
      </c>
      <c r="D2100" s="428" t="s">
        <v>98</v>
      </c>
      <c r="E2100" s="429">
        <v>4</v>
      </c>
      <c r="F2100" s="471">
        <v>2</v>
      </c>
      <c r="G2100" s="470">
        <v>4</v>
      </c>
      <c r="H2100" s="481">
        <f t="shared" si="334"/>
        <v>9</v>
      </c>
      <c r="I2100" s="431">
        <f t="shared" si="335"/>
        <v>0</v>
      </c>
      <c r="J2100" s="431">
        <f t="shared" si="336"/>
        <v>7</v>
      </c>
      <c r="K2100" s="1099"/>
      <c r="L2100" s="1099"/>
      <c r="M2100" s="1788">
        <f t="shared" si="337"/>
        <v>20919</v>
      </c>
      <c r="N2100" s="433">
        <f t="shared" si="338"/>
        <v>20910</v>
      </c>
      <c r="O2100" s="427">
        <f t="shared" si="339"/>
        <v>45649</v>
      </c>
      <c r="Q2100" s="1563"/>
      <c r="R2100" s="554"/>
    </row>
    <row r="2101" spans="1:18" s="118" customFormat="1" ht="18" customHeight="1" x14ac:dyDescent="0.2">
      <c r="A2101" s="476" t="str">
        <f t="shared" si="333"/>
        <v>24</v>
      </c>
      <c r="B2101" s="427">
        <v>45650</v>
      </c>
      <c r="C2101" s="426" t="s">
        <v>1</v>
      </c>
      <c r="D2101" s="428" t="s">
        <v>98</v>
      </c>
      <c r="E2101" s="429">
        <v>3</v>
      </c>
      <c r="F2101" s="471">
        <v>2</v>
      </c>
      <c r="G2101" s="470">
        <v>3</v>
      </c>
      <c r="H2101" s="481">
        <f t="shared" si="334"/>
        <v>8</v>
      </c>
      <c r="I2101" s="431">
        <f t="shared" si="335"/>
        <v>0</v>
      </c>
      <c r="J2101" s="431">
        <f t="shared" si="336"/>
        <v>6</v>
      </c>
      <c r="K2101" s="1099"/>
      <c r="L2101" s="1099"/>
      <c r="M2101" s="1788">
        <f t="shared" si="337"/>
        <v>20921</v>
      </c>
      <c r="N2101" s="433">
        <f t="shared" si="338"/>
        <v>20913</v>
      </c>
      <c r="O2101" s="427">
        <f t="shared" si="339"/>
        <v>45650</v>
      </c>
      <c r="Q2101" s="1563"/>
      <c r="R2101" s="554"/>
    </row>
    <row r="2102" spans="1:18" s="118" customFormat="1" ht="18" customHeight="1" x14ac:dyDescent="0.2">
      <c r="A2102" s="476" t="str">
        <f t="shared" si="333"/>
        <v>24</v>
      </c>
      <c r="B2102" s="427">
        <v>45651</v>
      </c>
      <c r="C2102" s="426" t="s">
        <v>2</v>
      </c>
      <c r="D2102" s="428" t="s">
        <v>98</v>
      </c>
      <c r="E2102" s="429">
        <v>1</v>
      </c>
      <c r="F2102" s="471">
        <v>2</v>
      </c>
      <c r="G2102" s="470">
        <v>1</v>
      </c>
      <c r="H2102" s="481">
        <f t="shared" si="334"/>
        <v>9</v>
      </c>
      <c r="I2102" s="431">
        <f t="shared" si="335"/>
        <v>0</v>
      </c>
      <c r="J2102" s="431">
        <f t="shared" si="336"/>
        <v>7</v>
      </c>
      <c r="K2102" s="1099"/>
      <c r="L2102" s="1099"/>
      <c r="M2102" s="1788">
        <f t="shared" si="337"/>
        <v>20923</v>
      </c>
      <c r="N2102" s="433">
        <f t="shared" si="338"/>
        <v>20914</v>
      </c>
      <c r="O2102" s="427">
        <f t="shared" si="339"/>
        <v>45651</v>
      </c>
      <c r="Q2102" s="1563"/>
      <c r="R2102" s="554"/>
    </row>
    <row r="2103" spans="1:18" s="118" customFormat="1" ht="18" customHeight="1" x14ac:dyDescent="0.2">
      <c r="A2103" s="476" t="str">
        <f t="shared" si="333"/>
        <v>24</v>
      </c>
      <c r="B2103" s="427">
        <v>45652</v>
      </c>
      <c r="C2103" s="426" t="s">
        <v>3</v>
      </c>
      <c r="D2103" s="428" t="s">
        <v>98</v>
      </c>
      <c r="E2103" s="429">
        <v>2</v>
      </c>
      <c r="F2103" s="471">
        <v>2</v>
      </c>
      <c r="G2103" s="470">
        <v>2</v>
      </c>
      <c r="H2103" s="481">
        <f t="shared" si="334"/>
        <v>9</v>
      </c>
      <c r="I2103" s="431">
        <f t="shared" si="335"/>
        <v>0</v>
      </c>
      <c r="J2103" s="431">
        <f t="shared" si="336"/>
        <v>7</v>
      </c>
      <c r="K2103" s="1099"/>
      <c r="L2103" s="1099"/>
      <c r="M2103" s="1788">
        <f t="shared" si="337"/>
        <v>20925</v>
      </c>
      <c r="N2103" s="433">
        <f t="shared" si="338"/>
        <v>20916</v>
      </c>
      <c r="O2103" s="427">
        <f t="shared" si="339"/>
        <v>45652</v>
      </c>
      <c r="Q2103" s="1563"/>
      <c r="R2103" s="554"/>
    </row>
    <row r="2104" spans="1:18" s="118" customFormat="1" ht="18" customHeight="1" x14ac:dyDescent="0.2">
      <c r="A2104" s="476" t="str">
        <f t="shared" si="333"/>
        <v>24</v>
      </c>
      <c r="B2104" s="427">
        <v>45653</v>
      </c>
      <c r="C2104" s="426" t="s">
        <v>4</v>
      </c>
      <c r="D2104" s="428" t="s">
        <v>98</v>
      </c>
      <c r="E2104" s="429"/>
      <c r="F2104" s="471">
        <v>2</v>
      </c>
      <c r="G2104" s="470"/>
      <c r="H2104" s="481">
        <f t="shared" si="334"/>
        <v>11</v>
      </c>
      <c r="I2104" s="431">
        <f t="shared" si="335"/>
        <v>0</v>
      </c>
      <c r="J2104" s="431">
        <f t="shared" si="336"/>
        <v>9</v>
      </c>
      <c r="K2104" s="1099"/>
      <c r="L2104" s="1099"/>
      <c r="M2104" s="1788">
        <f t="shared" si="337"/>
        <v>20927</v>
      </c>
      <c r="N2104" s="433">
        <f t="shared" si="338"/>
        <v>20916</v>
      </c>
      <c r="O2104" s="427">
        <f t="shared" si="339"/>
        <v>45653</v>
      </c>
      <c r="Q2104" s="1563"/>
      <c r="R2104" s="554"/>
    </row>
    <row r="2105" spans="1:18" s="118" customFormat="1" ht="18" customHeight="1" x14ac:dyDescent="0.2">
      <c r="A2105" s="747" t="str">
        <f t="shared" si="333"/>
        <v>24</v>
      </c>
      <c r="B2105" s="748">
        <v>45654</v>
      </c>
      <c r="C2105" s="749" t="s">
        <v>5</v>
      </c>
      <c r="D2105" s="732" t="s">
        <v>99</v>
      </c>
      <c r="E2105" s="1095"/>
      <c r="F2105" s="1096"/>
      <c r="G2105" s="1095"/>
      <c r="H2105" s="1097">
        <f t="shared" si="334"/>
        <v>11</v>
      </c>
      <c r="I2105" s="1098">
        <f t="shared" si="335"/>
        <v>0</v>
      </c>
      <c r="J2105" s="1098">
        <f t="shared" si="336"/>
        <v>11</v>
      </c>
      <c r="K2105" s="1100"/>
      <c r="L2105" s="1100"/>
      <c r="M2105" s="1787">
        <f t="shared" si="337"/>
        <v>20927</v>
      </c>
      <c r="N2105" s="739">
        <f t="shared" si="338"/>
        <v>20916</v>
      </c>
      <c r="O2105" s="427">
        <f t="shared" si="339"/>
        <v>45654</v>
      </c>
      <c r="Q2105" s="1563"/>
      <c r="R2105" s="554"/>
    </row>
    <row r="2106" spans="1:18" s="118" customFormat="1" ht="18" customHeight="1" x14ac:dyDescent="0.2">
      <c r="A2106" s="747" t="str">
        <f t="shared" si="333"/>
        <v>24</v>
      </c>
      <c r="B2106" s="748">
        <v>45655</v>
      </c>
      <c r="C2106" s="749" t="s">
        <v>100</v>
      </c>
      <c r="D2106" s="732" t="s">
        <v>99</v>
      </c>
      <c r="E2106" s="1095"/>
      <c r="F2106" s="1096"/>
      <c r="G2106" s="1095"/>
      <c r="H2106" s="1097">
        <f t="shared" si="334"/>
        <v>11</v>
      </c>
      <c r="I2106" s="1098">
        <f t="shared" si="335"/>
        <v>0</v>
      </c>
      <c r="J2106" s="1098">
        <f t="shared" si="336"/>
        <v>11</v>
      </c>
      <c r="K2106" s="1100"/>
      <c r="L2106" s="1100"/>
      <c r="M2106" s="1787">
        <f t="shared" si="337"/>
        <v>20927</v>
      </c>
      <c r="N2106" s="739">
        <f t="shared" si="338"/>
        <v>20916</v>
      </c>
      <c r="O2106" s="427">
        <f t="shared" si="339"/>
        <v>45655</v>
      </c>
      <c r="Q2106" s="1563"/>
      <c r="R2106" s="554"/>
    </row>
    <row r="2107" spans="1:18" s="118" customFormat="1" ht="18" customHeight="1" x14ac:dyDescent="0.2">
      <c r="A2107" s="747" t="str">
        <f t="shared" si="333"/>
        <v>24</v>
      </c>
      <c r="B2107" s="748">
        <v>45656</v>
      </c>
      <c r="C2107" s="749" t="s">
        <v>0</v>
      </c>
      <c r="D2107" s="732" t="s">
        <v>99</v>
      </c>
      <c r="E2107" s="1095"/>
      <c r="F2107" s="1096"/>
      <c r="G2107" s="1095"/>
      <c r="H2107" s="1097">
        <f t="shared" si="334"/>
        <v>11</v>
      </c>
      <c r="I2107" s="1098">
        <f t="shared" si="335"/>
        <v>0</v>
      </c>
      <c r="J2107" s="1098">
        <f t="shared" si="336"/>
        <v>11</v>
      </c>
      <c r="K2107" s="1100"/>
      <c r="L2107" s="1100"/>
      <c r="M2107" s="1787">
        <f t="shared" si="337"/>
        <v>20927</v>
      </c>
      <c r="N2107" s="739">
        <f t="shared" si="338"/>
        <v>20916</v>
      </c>
      <c r="O2107" s="427">
        <f t="shared" si="339"/>
        <v>45656</v>
      </c>
      <c r="Q2107" s="1563"/>
      <c r="R2107" s="554"/>
    </row>
    <row r="2108" spans="1:18" s="118" customFormat="1" ht="18" customHeight="1" x14ac:dyDescent="0.2">
      <c r="A2108" s="747" t="str">
        <f t="shared" si="333"/>
        <v>24</v>
      </c>
      <c r="B2108" s="748">
        <v>45657</v>
      </c>
      <c r="C2108" s="749" t="s">
        <v>1</v>
      </c>
      <c r="D2108" s="732" t="s">
        <v>99</v>
      </c>
      <c r="E2108" s="1095"/>
      <c r="F2108" s="1096"/>
      <c r="G2108" s="1095"/>
      <c r="H2108" s="1097">
        <f t="shared" si="334"/>
        <v>11</v>
      </c>
      <c r="I2108" s="1098">
        <f t="shared" si="335"/>
        <v>0</v>
      </c>
      <c r="J2108" s="1098">
        <f t="shared" si="336"/>
        <v>11</v>
      </c>
      <c r="K2108" s="1100"/>
      <c r="L2108" s="1100"/>
      <c r="M2108" s="1787">
        <f t="shared" si="337"/>
        <v>20927</v>
      </c>
      <c r="N2108" s="739">
        <f t="shared" si="338"/>
        <v>20916</v>
      </c>
      <c r="O2108" s="427">
        <f t="shared" si="339"/>
        <v>45657</v>
      </c>
      <c r="Q2108" s="1563"/>
      <c r="R2108" s="554"/>
    </row>
    <row r="2109" spans="1:18" s="118" customFormat="1" ht="18" customHeight="1" x14ac:dyDescent="0.2">
      <c r="A2109" s="747" t="str">
        <f t="shared" ref="A2109:A2140" si="340">TEXT(B2109,"YY")</f>
        <v>25</v>
      </c>
      <c r="B2109" s="748">
        <v>45658</v>
      </c>
      <c r="C2109" s="749" t="s">
        <v>2</v>
      </c>
      <c r="D2109" s="732" t="s">
        <v>99</v>
      </c>
      <c r="E2109" s="1095"/>
      <c r="F2109" s="1096"/>
      <c r="G2109" s="1095"/>
      <c r="H2109" s="1097">
        <f t="shared" ref="H2109:H2140" si="341">H2108+F2109-G2109</f>
        <v>11</v>
      </c>
      <c r="I2109" s="1098">
        <f t="shared" ref="I2109:I2140" si="342">I2108+G2109-E2109</f>
        <v>0</v>
      </c>
      <c r="J2109" s="1098">
        <f t="shared" ref="J2109:J2140" si="343">(G2109-H2108)*-1</f>
        <v>11</v>
      </c>
      <c r="K2109" s="1100"/>
      <c r="L2109" s="1100"/>
      <c r="M2109" s="1787">
        <f t="shared" ref="M2109:M2140" si="344">M2108+F2109</f>
        <v>20927</v>
      </c>
      <c r="N2109" s="739">
        <f t="shared" ref="N2109:N2140" si="345">N2108+G2109</f>
        <v>20916</v>
      </c>
      <c r="O2109" s="427">
        <f t="shared" ref="O2109:O2140" si="346">B2109</f>
        <v>45658</v>
      </c>
      <c r="Q2109" s="1563"/>
      <c r="R2109" s="554"/>
    </row>
    <row r="2110" spans="1:18" s="118" customFormat="1" ht="18" customHeight="1" x14ac:dyDescent="0.2">
      <c r="A2110" s="747" t="str">
        <f t="shared" si="340"/>
        <v>25</v>
      </c>
      <c r="B2110" s="748">
        <v>45659</v>
      </c>
      <c r="C2110" s="749" t="s">
        <v>3</v>
      </c>
      <c r="D2110" s="732" t="s">
        <v>99</v>
      </c>
      <c r="E2110" s="1095"/>
      <c r="F2110" s="1096"/>
      <c r="G2110" s="1095"/>
      <c r="H2110" s="1097">
        <f t="shared" si="341"/>
        <v>11</v>
      </c>
      <c r="I2110" s="1098">
        <f t="shared" si="342"/>
        <v>0</v>
      </c>
      <c r="J2110" s="1098">
        <f t="shared" si="343"/>
        <v>11</v>
      </c>
      <c r="K2110" s="1100"/>
      <c r="L2110" s="1100"/>
      <c r="M2110" s="1787">
        <f t="shared" si="344"/>
        <v>20927</v>
      </c>
      <c r="N2110" s="739">
        <f t="shared" si="345"/>
        <v>20916</v>
      </c>
      <c r="O2110" s="427">
        <f t="shared" si="346"/>
        <v>45659</v>
      </c>
      <c r="Q2110" s="1563"/>
      <c r="R2110" s="554"/>
    </row>
    <row r="2111" spans="1:18" s="118" customFormat="1" ht="18" customHeight="1" x14ac:dyDescent="0.2">
      <c r="A2111" s="747" t="str">
        <f t="shared" si="340"/>
        <v>25</v>
      </c>
      <c r="B2111" s="748">
        <v>45660</v>
      </c>
      <c r="C2111" s="749" t="s">
        <v>4</v>
      </c>
      <c r="D2111" s="732" t="s">
        <v>99</v>
      </c>
      <c r="E2111" s="1095"/>
      <c r="F2111" s="1096"/>
      <c r="G2111" s="1095"/>
      <c r="H2111" s="1097">
        <f t="shared" si="341"/>
        <v>11</v>
      </c>
      <c r="I2111" s="1098">
        <f t="shared" si="342"/>
        <v>0</v>
      </c>
      <c r="J2111" s="1098">
        <f t="shared" si="343"/>
        <v>11</v>
      </c>
      <c r="K2111" s="1100"/>
      <c r="L2111" s="1100"/>
      <c r="M2111" s="1787">
        <f t="shared" si="344"/>
        <v>20927</v>
      </c>
      <c r="N2111" s="739">
        <f t="shared" si="345"/>
        <v>20916</v>
      </c>
      <c r="O2111" s="427">
        <f t="shared" si="346"/>
        <v>45660</v>
      </c>
      <c r="Q2111" s="1563"/>
      <c r="R2111" s="554"/>
    </row>
    <row r="2112" spans="1:18" s="118" customFormat="1" ht="18" customHeight="1" x14ac:dyDescent="0.2">
      <c r="A2112" s="747" t="str">
        <f t="shared" si="340"/>
        <v>25</v>
      </c>
      <c r="B2112" s="748">
        <v>45661</v>
      </c>
      <c r="C2112" s="749" t="s">
        <v>5</v>
      </c>
      <c r="D2112" s="732" t="s">
        <v>99</v>
      </c>
      <c r="E2112" s="1095"/>
      <c r="F2112" s="1096"/>
      <c r="G2112" s="1095"/>
      <c r="H2112" s="1097">
        <f t="shared" si="341"/>
        <v>11</v>
      </c>
      <c r="I2112" s="1098">
        <f t="shared" si="342"/>
        <v>0</v>
      </c>
      <c r="J2112" s="1098">
        <f t="shared" si="343"/>
        <v>11</v>
      </c>
      <c r="K2112" s="1100"/>
      <c r="L2112" s="1100"/>
      <c r="M2112" s="1787">
        <f t="shared" si="344"/>
        <v>20927</v>
      </c>
      <c r="N2112" s="739">
        <f t="shared" si="345"/>
        <v>20916</v>
      </c>
      <c r="O2112" s="427">
        <f t="shared" si="346"/>
        <v>45661</v>
      </c>
      <c r="Q2112" s="1563"/>
      <c r="R2112" s="554"/>
    </row>
    <row r="2113" spans="1:18" s="118" customFormat="1" ht="18" customHeight="1" x14ac:dyDescent="0.2">
      <c r="A2113" s="747" t="str">
        <f t="shared" si="340"/>
        <v>25</v>
      </c>
      <c r="B2113" s="748">
        <v>45662</v>
      </c>
      <c r="C2113" s="749" t="s">
        <v>100</v>
      </c>
      <c r="D2113" s="732" t="s">
        <v>99</v>
      </c>
      <c r="E2113" s="1095"/>
      <c r="F2113" s="1096"/>
      <c r="G2113" s="1095"/>
      <c r="H2113" s="1097">
        <f t="shared" si="341"/>
        <v>11</v>
      </c>
      <c r="I2113" s="1098">
        <f t="shared" si="342"/>
        <v>0</v>
      </c>
      <c r="J2113" s="1098">
        <f t="shared" si="343"/>
        <v>11</v>
      </c>
      <c r="K2113" s="1100"/>
      <c r="L2113" s="1100"/>
      <c r="M2113" s="1787">
        <f t="shared" si="344"/>
        <v>20927</v>
      </c>
      <c r="N2113" s="739">
        <f t="shared" si="345"/>
        <v>20916</v>
      </c>
      <c r="O2113" s="427">
        <f t="shared" si="346"/>
        <v>45662</v>
      </c>
      <c r="Q2113" s="1563"/>
      <c r="R2113" s="554"/>
    </row>
    <row r="2114" spans="1:18" s="118" customFormat="1" ht="18" customHeight="1" x14ac:dyDescent="0.2">
      <c r="A2114" s="476" t="str">
        <f t="shared" si="340"/>
        <v>25</v>
      </c>
      <c r="B2114" s="427">
        <v>45663</v>
      </c>
      <c r="C2114" s="426" t="s">
        <v>0</v>
      </c>
      <c r="D2114" s="428" t="s">
        <v>98</v>
      </c>
      <c r="E2114" s="429"/>
      <c r="F2114" s="471">
        <v>2</v>
      </c>
      <c r="G2114" s="470"/>
      <c r="H2114" s="481">
        <f t="shared" si="341"/>
        <v>13</v>
      </c>
      <c r="I2114" s="431">
        <f t="shared" si="342"/>
        <v>0</v>
      </c>
      <c r="J2114" s="431">
        <f t="shared" si="343"/>
        <v>11</v>
      </c>
      <c r="K2114" s="1099"/>
      <c r="L2114" s="1099"/>
      <c r="M2114" s="1788">
        <f t="shared" si="344"/>
        <v>20929</v>
      </c>
      <c r="N2114" s="433">
        <f t="shared" si="345"/>
        <v>20916</v>
      </c>
      <c r="O2114" s="427">
        <f t="shared" si="346"/>
        <v>45663</v>
      </c>
      <c r="Q2114" s="1563"/>
      <c r="R2114" s="554"/>
    </row>
    <row r="2115" spans="1:18" s="118" customFormat="1" ht="18" customHeight="1" x14ac:dyDescent="0.2">
      <c r="A2115" s="476" t="str">
        <f t="shared" si="340"/>
        <v>25</v>
      </c>
      <c r="B2115" s="427">
        <v>45664</v>
      </c>
      <c r="C2115" s="426" t="s">
        <v>1</v>
      </c>
      <c r="D2115" s="428" t="s">
        <v>98</v>
      </c>
      <c r="E2115" s="429">
        <v>3</v>
      </c>
      <c r="F2115" s="471">
        <v>2</v>
      </c>
      <c r="G2115" s="470">
        <v>3</v>
      </c>
      <c r="H2115" s="481">
        <f t="shared" si="341"/>
        <v>12</v>
      </c>
      <c r="I2115" s="431">
        <f t="shared" si="342"/>
        <v>0</v>
      </c>
      <c r="J2115" s="431">
        <f t="shared" si="343"/>
        <v>10</v>
      </c>
      <c r="K2115" s="1099"/>
      <c r="L2115" s="1099"/>
      <c r="M2115" s="1788">
        <f t="shared" si="344"/>
        <v>20931</v>
      </c>
      <c r="N2115" s="433">
        <f t="shared" si="345"/>
        <v>20919</v>
      </c>
      <c r="O2115" s="427">
        <f t="shared" si="346"/>
        <v>45664</v>
      </c>
      <c r="Q2115" s="1563"/>
      <c r="R2115" s="554"/>
    </row>
    <row r="2116" spans="1:18" s="118" customFormat="1" ht="18" customHeight="1" x14ac:dyDescent="0.2">
      <c r="A2116" s="476" t="str">
        <f t="shared" si="340"/>
        <v>25</v>
      </c>
      <c r="B2116" s="427">
        <v>45665</v>
      </c>
      <c r="C2116" s="426" t="s">
        <v>2</v>
      </c>
      <c r="D2116" s="428" t="s">
        <v>98</v>
      </c>
      <c r="E2116" s="429">
        <v>3</v>
      </c>
      <c r="F2116" s="471">
        <v>2</v>
      </c>
      <c r="G2116" s="470">
        <v>3</v>
      </c>
      <c r="H2116" s="481">
        <f t="shared" si="341"/>
        <v>11</v>
      </c>
      <c r="I2116" s="431">
        <f t="shared" si="342"/>
        <v>0</v>
      </c>
      <c r="J2116" s="431">
        <f t="shared" si="343"/>
        <v>9</v>
      </c>
      <c r="K2116" s="1099"/>
      <c r="L2116" s="1099"/>
      <c r="M2116" s="1788">
        <f t="shared" si="344"/>
        <v>20933</v>
      </c>
      <c r="N2116" s="433">
        <f t="shared" si="345"/>
        <v>20922</v>
      </c>
      <c r="O2116" s="427">
        <f t="shared" si="346"/>
        <v>45665</v>
      </c>
      <c r="Q2116" s="1563"/>
      <c r="R2116" s="554"/>
    </row>
    <row r="2117" spans="1:18" s="118" customFormat="1" ht="18" customHeight="1" x14ac:dyDescent="0.2">
      <c r="A2117" s="476" t="str">
        <f t="shared" si="340"/>
        <v>25</v>
      </c>
      <c r="B2117" s="427">
        <v>45666</v>
      </c>
      <c r="C2117" s="426" t="s">
        <v>3</v>
      </c>
      <c r="D2117" s="428" t="s">
        <v>98</v>
      </c>
      <c r="E2117" s="429">
        <v>1</v>
      </c>
      <c r="F2117" s="471">
        <v>2</v>
      </c>
      <c r="G2117" s="470">
        <v>1</v>
      </c>
      <c r="H2117" s="481">
        <f t="shared" si="341"/>
        <v>12</v>
      </c>
      <c r="I2117" s="431">
        <f t="shared" si="342"/>
        <v>0</v>
      </c>
      <c r="J2117" s="431">
        <f t="shared" si="343"/>
        <v>10</v>
      </c>
      <c r="K2117" s="1099"/>
      <c r="L2117" s="1099"/>
      <c r="M2117" s="1788">
        <f t="shared" si="344"/>
        <v>20935</v>
      </c>
      <c r="N2117" s="433">
        <f t="shared" si="345"/>
        <v>20923</v>
      </c>
      <c r="O2117" s="427">
        <f t="shared" si="346"/>
        <v>45666</v>
      </c>
      <c r="Q2117" s="1563"/>
      <c r="R2117" s="554"/>
    </row>
    <row r="2118" spans="1:18" s="118" customFormat="1" ht="18" customHeight="1" x14ac:dyDescent="0.2">
      <c r="A2118" s="476" t="str">
        <f t="shared" si="340"/>
        <v>25</v>
      </c>
      <c r="B2118" s="427">
        <v>45667</v>
      </c>
      <c r="C2118" s="426" t="s">
        <v>4</v>
      </c>
      <c r="D2118" s="428" t="s">
        <v>98</v>
      </c>
      <c r="E2118" s="429">
        <v>3</v>
      </c>
      <c r="F2118" s="471">
        <v>2</v>
      </c>
      <c r="G2118" s="470">
        <v>3</v>
      </c>
      <c r="H2118" s="481">
        <f t="shared" si="341"/>
        <v>11</v>
      </c>
      <c r="I2118" s="431">
        <f t="shared" si="342"/>
        <v>0</v>
      </c>
      <c r="J2118" s="431">
        <f t="shared" si="343"/>
        <v>9</v>
      </c>
      <c r="K2118" s="1099"/>
      <c r="L2118" s="1099"/>
      <c r="M2118" s="1788">
        <f t="shared" si="344"/>
        <v>20937</v>
      </c>
      <c r="N2118" s="433">
        <f t="shared" si="345"/>
        <v>20926</v>
      </c>
      <c r="O2118" s="427">
        <f t="shared" si="346"/>
        <v>45667</v>
      </c>
      <c r="Q2118" s="1563"/>
      <c r="R2118" s="554"/>
    </row>
    <row r="2119" spans="1:18" s="118" customFormat="1" ht="18" customHeight="1" x14ac:dyDescent="0.2">
      <c r="A2119" s="747" t="str">
        <f t="shared" si="340"/>
        <v>25</v>
      </c>
      <c r="B2119" s="748">
        <v>45668</v>
      </c>
      <c r="C2119" s="749" t="s">
        <v>5</v>
      </c>
      <c r="D2119" s="732" t="s">
        <v>99</v>
      </c>
      <c r="E2119" s="1095"/>
      <c r="F2119" s="1096"/>
      <c r="G2119" s="1095"/>
      <c r="H2119" s="1097">
        <f t="shared" si="341"/>
        <v>11</v>
      </c>
      <c r="I2119" s="1098">
        <f t="shared" si="342"/>
        <v>0</v>
      </c>
      <c r="J2119" s="1098">
        <f t="shared" si="343"/>
        <v>11</v>
      </c>
      <c r="K2119" s="1100"/>
      <c r="L2119" s="1100"/>
      <c r="M2119" s="1787">
        <f t="shared" si="344"/>
        <v>20937</v>
      </c>
      <c r="N2119" s="739">
        <f t="shared" si="345"/>
        <v>20926</v>
      </c>
      <c r="O2119" s="427">
        <f t="shared" si="346"/>
        <v>45668</v>
      </c>
      <c r="Q2119" s="1563"/>
      <c r="R2119" s="554"/>
    </row>
    <row r="2120" spans="1:18" s="118" customFormat="1" ht="18" customHeight="1" x14ac:dyDescent="0.2">
      <c r="A2120" s="747" t="str">
        <f t="shared" si="340"/>
        <v>25</v>
      </c>
      <c r="B2120" s="748">
        <v>45669</v>
      </c>
      <c r="C2120" s="749" t="s">
        <v>100</v>
      </c>
      <c r="D2120" s="732" t="s">
        <v>99</v>
      </c>
      <c r="E2120" s="1095"/>
      <c r="F2120" s="1096"/>
      <c r="G2120" s="1095"/>
      <c r="H2120" s="1097">
        <f t="shared" si="341"/>
        <v>11</v>
      </c>
      <c r="I2120" s="1098">
        <f t="shared" si="342"/>
        <v>0</v>
      </c>
      <c r="J2120" s="1098">
        <f t="shared" si="343"/>
        <v>11</v>
      </c>
      <c r="K2120" s="1100"/>
      <c r="L2120" s="1100"/>
      <c r="M2120" s="1787">
        <f t="shared" si="344"/>
        <v>20937</v>
      </c>
      <c r="N2120" s="739">
        <f t="shared" si="345"/>
        <v>20926</v>
      </c>
      <c r="O2120" s="427">
        <f t="shared" si="346"/>
        <v>45669</v>
      </c>
      <c r="Q2120" s="1563"/>
      <c r="R2120" s="554"/>
    </row>
    <row r="2121" spans="1:18" s="118" customFormat="1" ht="18" customHeight="1" x14ac:dyDescent="0.2">
      <c r="A2121" s="747" t="str">
        <f t="shared" si="340"/>
        <v>25</v>
      </c>
      <c r="B2121" s="748">
        <v>45670</v>
      </c>
      <c r="C2121" s="749" t="s">
        <v>0</v>
      </c>
      <c r="D2121" s="732" t="s">
        <v>99</v>
      </c>
      <c r="E2121" s="1095"/>
      <c r="F2121" s="1096"/>
      <c r="G2121" s="1095"/>
      <c r="H2121" s="1097">
        <f t="shared" si="341"/>
        <v>11</v>
      </c>
      <c r="I2121" s="1098">
        <f t="shared" si="342"/>
        <v>0</v>
      </c>
      <c r="J2121" s="1098">
        <f t="shared" si="343"/>
        <v>11</v>
      </c>
      <c r="K2121" s="1100"/>
      <c r="L2121" s="1100"/>
      <c r="M2121" s="1787">
        <f t="shared" si="344"/>
        <v>20937</v>
      </c>
      <c r="N2121" s="739">
        <f t="shared" si="345"/>
        <v>20926</v>
      </c>
      <c r="O2121" s="427">
        <f t="shared" si="346"/>
        <v>45670</v>
      </c>
      <c r="Q2121" s="1563"/>
      <c r="R2121" s="554"/>
    </row>
    <row r="2122" spans="1:18" s="118" customFormat="1" ht="18" customHeight="1" x14ac:dyDescent="0.2">
      <c r="A2122" s="476" t="str">
        <f t="shared" si="340"/>
        <v>25</v>
      </c>
      <c r="B2122" s="427">
        <v>45671</v>
      </c>
      <c r="C2122" s="426" t="s">
        <v>1</v>
      </c>
      <c r="D2122" s="428" t="s">
        <v>98</v>
      </c>
      <c r="E2122" s="429">
        <v>0</v>
      </c>
      <c r="F2122" s="471">
        <v>2</v>
      </c>
      <c r="G2122" s="470">
        <v>0</v>
      </c>
      <c r="H2122" s="481">
        <f t="shared" si="341"/>
        <v>13</v>
      </c>
      <c r="I2122" s="431">
        <f t="shared" si="342"/>
        <v>0</v>
      </c>
      <c r="J2122" s="431">
        <f t="shared" si="343"/>
        <v>11</v>
      </c>
      <c r="K2122" s="1099"/>
      <c r="L2122" s="1099"/>
      <c r="M2122" s="1788">
        <f t="shared" si="344"/>
        <v>20939</v>
      </c>
      <c r="N2122" s="433">
        <f t="shared" si="345"/>
        <v>20926</v>
      </c>
      <c r="O2122" s="427">
        <f t="shared" si="346"/>
        <v>45671</v>
      </c>
      <c r="Q2122" s="1563"/>
      <c r="R2122" s="554"/>
    </row>
    <row r="2123" spans="1:18" s="118" customFormat="1" ht="18" customHeight="1" x14ac:dyDescent="0.2">
      <c r="A2123" s="476" t="str">
        <f t="shared" si="340"/>
        <v>25</v>
      </c>
      <c r="B2123" s="427">
        <v>45672</v>
      </c>
      <c r="C2123" s="426" t="s">
        <v>2</v>
      </c>
      <c r="D2123" s="428" t="s">
        <v>98</v>
      </c>
      <c r="E2123" s="429">
        <v>0</v>
      </c>
      <c r="F2123" s="471">
        <v>2</v>
      </c>
      <c r="G2123" s="470">
        <v>0</v>
      </c>
      <c r="H2123" s="481">
        <f t="shared" si="341"/>
        <v>15</v>
      </c>
      <c r="I2123" s="431">
        <f t="shared" si="342"/>
        <v>0</v>
      </c>
      <c r="J2123" s="431">
        <f t="shared" si="343"/>
        <v>13</v>
      </c>
      <c r="K2123" s="1099"/>
      <c r="L2123" s="1099"/>
      <c r="M2123" s="1788">
        <f t="shared" si="344"/>
        <v>20941</v>
      </c>
      <c r="N2123" s="433">
        <f t="shared" si="345"/>
        <v>20926</v>
      </c>
      <c r="O2123" s="427">
        <f t="shared" si="346"/>
        <v>45672</v>
      </c>
      <c r="Q2123" s="1563"/>
      <c r="R2123" s="554"/>
    </row>
    <row r="2124" spans="1:18" s="118" customFormat="1" ht="18" customHeight="1" x14ac:dyDescent="0.2">
      <c r="A2124" s="476" t="str">
        <f t="shared" si="340"/>
        <v>25</v>
      </c>
      <c r="B2124" s="427">
        <v>45673</v>
      </c>
      <c r="C2124" s="426" t="s">
        <v>3</v>
      </c>
      <c r="D2124" s="428" t="s">
        <v>98</v>
      </c>
      <c r="E2124" s="429">
        <v>0</v>
      </c>
      <c r="F2124" s="471">
        <v>2</v>
      </c>
      <c r="G2124" s="470">
        <v>0</v>
      </c>
      <c r="H2124" s="481">
        <f t="shared" si="341"/>
        <v>17</v>
      </c>
      <c r="I2124" s="431">
        <f t="shared" si="342"/>
        <v>0</v>
      </c>
      <c r="J2124" s="431">
        <f t="shared" si="343"/>
        <v>15</v>
      </c>
      <c r="K2124" s="1099"/>
      <c r="L2124" s="1099"/>
      <c r="M2124" s="1788">
        <f t="shared" si="344"/>
        <v>20943</v>
      </c>
      <c r="N2124" s="433">
        <f t="shared" si="345"/>
        <v>20926</v>
      </c>
      <c r="O2124" s="427">
        <f t="shared" si="346"/>
        <v>45673</v>
      </c>
      <c r="Q2124" s="1563"/>
      <c r="R2124" s="554"/>
    </row>
    <row r="2125" spans="1:18" s="118" customFormat="1" ht="18" customHeight="1" x14ac:dyDescent="0.2">
      <c r="A2125" s="476" t="str">
        <f t="shared" si="340"/>
        <v>25</v>
      </c>
      <c r="B2125" s="427">
        <v>45674</v>
      </c>
      <c r="C2125" s="426" t="s">
        <v>4</v>
      </c>
      <c r="D2125" s="428" t="s">
        <v>98</v>
      </c>
      <c r="E2125" s="429">
        <v>0</v>
      </c>
      <c r="F2125" s="471">
        <v>2</v>
      </c>
      <c r="G2125" s="470">
        <v>0</v>
      </c>
      <c r="H2125" s="481">
        <f t="shared" si="341"/>
        <v>19</v>
      </c>
      <c r="I2125" s="431">
        <f t="shared" si="342"/>
        <v>0</v>
      </c>
      <c r="J2125" s="431">
        <f t="shared" si="343"/>
        <v>17</v>
      </c>
      <c r="K2125" s="1099"/>
      <c r="L2125" s="1099"/>
      <c r="M2125" s="1788">
        <f t="shared" si="344"/>
        <v>20945</v>
      </c>
      <c r="N2125" s="433">
        <f t="shared" si="345"/>
        <v>20926</v>
      </c>
      <c r="O2125" s="427">
        <f t="shared" si="346"/>
        <v>45674</v>
      </c>
      <c r="Q2125" s="1563"/>
      <c r="R2125" s="554"/>
    </row>
    <row r="2126" spans="1:18" s="118" customFormat="1" ht="18" customHeight="1" x14ac:dyDescent="0.2">
      <c r="A2126" s="476" t="str">
        <f t="shared" si="340"/>
        <v>25</v>
      </c>
      <c r="B2126" s="427">
        <v>45675</v>
      </c>
      <c r="C2126" s="426" t="s">
        <v>5</v>
      </c>
      <c r="D2126" s="428" t="s">
        <v>98</v>
      </c>
      <c r="E2126" s="429">
        <v>0</v>
      </c>
      <c r="F2126" s="471">
        <v>2</v>
      </c>
      <c r="G2126" s="470">
        <v>0</v>
      </c>
      <c r="H2126" s="481">
        <f t="shared" si="341"/>
        <v>21</v>
      </c>
      <c r="I2126" s="431">
        <f t="shared" si="342"/>
        <v>0</v>
      </c>
      <c r="J2126" s="431">
        <f t="shared" si="343"/>
        <v>19</v>
      </c>
      <c r="K2126" s="432" t="s">
        <v>1730</v>
      </c>
      <c r="L2126" s="432"/>
      <c r="M2126" s="1788">
        <f t="shared" si="344"/>
        <v>20947</v>
      </c>
      <c r="N2126" s="433">
        <f t="shared" si="345"/>
        <v>20926</v>
      </c>
      <c r="O2126" s="427">
        <f t="shared" si="346"/>
        <v>45675</v>
      </c>
      <c r="Q2126" s="1563"/>
      <c r="R2126" s="554"/>
    </row>
    <row r="2127" spans="1:18" s="118" customFormat="1" ht="18" customHeight="1" x14ac:dyDescent="0.2">
      <c r="A2127" s="747" t="str">
        <f t="shared" si="340"/>
        <v>25</v>
      </c>
      <c r="B2127" s="748">
        <v>45676</v>
      </c>
      <c r="C2127" s="749" t="s">
        <v>100</v>
      </c>
      <c r="D2127" s="732" t="s">
        <v>99</v>
      </c>
      <c r="E2127" s="1095"/>
      <c r="F2127" s="1096"/>
      <c r="G2127" s="1095"/>
      <c r="H2127" s="1097">
        <f t="shared" si="341"/>
        <v>21</v>
      </c>
      <c r="I2127" s="1098">
        <f t="shared" si="342"/>
        <v>0</v>
      </c>
      <c r="J2127" s="1098">
        <f t="shared" si="343"/>
        <v>21</v>
      </c>
      <c r="K2127" s="1100"/>
      <c r="L2127" s="1100"/>
      <c r="M2127" s="1787">
        <f t="shared" si="344"/>
        <v>20947</v>
      </c>
      <c r="N2127" s="739">
        <f t="shared" si="345"/>
        <v>20926</v>
      </c>
      <c r="O2127" s="427">
        <f t="shared" si="346"/>
        <v>45676</v>
      </c>
      <c r="Q2127" s="1563"/>
      <c r="R2127" s="554"/>
    </row>
    <row r="2128" spans="1:18" s="118" customFormat="1" ht="18" customHeight="1" x14ac:dyDescent="0.2">
      <c r="A2128" s="476" t="str">
        <f t="shared" si="340"/>
        <v>25</v>
      </c>
      <c r="B2128" s="427">
        <v>45677</v>
      </c>
      <c r="C2128" s="426" t="s">
        <v>0</v>
      </c>
      <c r="D2128" s="428" t="s">
        <v>98</v>
      </c>
      <c r="E2128" s="429">
        <v>4</v>
      </c>
      <c r="F2128" s="471">
        <v>2</v>
      </c>
      <c r="G2128" s="470">
        <v>4</v>
      </c>
      <c r="H2128" s="481">
        <f t="shared" si="341"/>
        <v>19</v>
      </c>
      <c r="I2128" s="431">
        <f t="shared" si="342"/>
        <v>0</v>
      </c>
      <c r="J2128" s="431">
        <f t="shared" si="343"/>
        <v>17</v>
      </c>
      <c r="K2128" s="1099"/>
      <c r="L2128" s="1099"/>
      <c r="M2128" s="1788">
        <f t="shared" si="344"/>
        <v>20949</v>
      </c>
      <c r="N2128" s="433">
        <f t="shared" si="345"/>
        <v>20930</v>
      </c>
      <c r="O2128" s="427">
        <f t="shared" si="346"/>
        <v>45677</v>
      </c>
      <c r="Q2128" s="1563"/>
      <c r="R2128" s="554"/>
    </row>
    <row r="2129" spans="1:18" s="118" customFormat="1" ht="18" customHeight="1" x14ac:dyDescent="0.2">
      <c r="A2129" s="476" t="str">
        <f t="shared" si="340"/>
        <v>25</v>
      </c>
      <c r="B2129" s="427">
        <v>45678</v>
      </c>
      <c r="C2129" s="426" t="s">
        <v>1</v>
      </c>
      <c r="D2129" s="428" t="s">
        <v>98</v>
      </c>
      <c r="E2129" s="429">
        <v>3</v>
      </c>
      <c r="F2129" s="471">
        <v>2</v>
      </c>
      <c r="G2129" s="470">
        <v>3</v>
      </c>
      <c r="H2129" s="481">
        <f t="shared" si="341"/>
        <v>18</v>
      </c>
      <c r="I2129" s="431">
        <f t="shared" si="342"/>
        <v>0</v>
      </c>
      <c r="J2129" s="431">
        <f t="shared" si="343"/>
        <v>16</v>
      </c>
      <c r="K2129" s="1099"/>
      <c r="L2129" s="1099"/>
      <c r="M2129" s="1788">
        <f t="shared" si="344"/>
        <v>20951</v>
      </c>
      <c r="N2129" s="433">
        <f t="shared" si="345"/>
        <v>20933</v>
      </c>
      <c r="O2129" s="427">
        <f t="shared" si="346"/>
        <v>45678</v>
      </c>
      <c r="Q2129" s="1563"/>
      <c r="R2129" s="554"/>
    </row>
    <row r="2130" spans="1:18" s="118" customFormat="1" ht="18" customHeight="1" x14ac:dyDescent="0.2">
      <c r="A2130" s="476" t="str">
        <f t="shared" si="340"/>
        <v>25</v>
      </c>
      <c r="B2130" s="427">
        <v>45679</v>
      </c>
      <c r="C2130" s="426" t="s">
        <v>2</v>
      </c>
      <c r="D2130" s="428" t="s">
        <v>98</v>
      </c>
      <c r="E2130" s="429">
        <v>2</v>
      </c>
      <c r="F2130" s="471">
        <v>2</v>
      </c>
      <c r="G2130" s="470">
        <v>2</v>
      </c>
      <c r="H2130" s="481">
        <f t="shared" si="341"/>
        <v>18</v>
      </c>
      <c r="I2130" s="431">
        <f t="shared" si="342"/>
        <v>0</v>
      </c>
      <c r="J2130" s="431">
        <f t="shared" si="343"/>
        <v>16</v>
      </c>
      <c r="K2130" s="1099"/>
      <c r="L2130" s="1099"/>
      <c r="M2130" s="1788">
        <f t="shared" si="344"/>
        <v>20953</v>
      </c>
      <c r="N2130" s="433">
        <f t="shared" si="345"/>
        <v>20935</v>
      </c>
      <c r="O2130" s="427">
        <f t="shared" si="346"/>
        <v>45679</v>
      </c>
      <c r="Q2130" s="1563"/>
      <c r="R2130" s="554"/>
    </row>
    <row r="2131" spans="1:18" s="118" customFormat="1" ht="18" customHeight="1" x14ac:dyDescent="0.2">
      <c r="A2131" s="476" t="str">
        <f t="shared" si="340"/>
        <v>25</v>
      </c>
      <c r="B2131" s="427">
        <v>45680</v>
      </c>
      <c r="C2131" s="426" t="s">
        <v>3</v>
      </c>
      <c r="D2131" s="428" t="s">
        <v>98</v>
      </c>
      <c r="E2131" s="429">
        <v>2</v>
      </c>
      <c r="F2131" s="529">
        <v>2</v>
      </c>
      <c r="G2131" s="470">
        <v>2</v>
      </c>
      <c r="H2131" s="481">
        <f t="shared" si="341"/>
        <v>18</v>
      </c>
      <c r="I2131" s="431">
        <f t="shared" si="342"/>
        <v>0</v>
      </c>
      <c r="J2131" s="431">
        <f t="shared" si="343"/>
        <v>16</v>
      </c>
      <c r="K2131" s="478" t="s">
        <v>1731</v>
      </c>
      <c r="L2131" s="478"/>
      <c r="M2131" s="1788">
        <f t="shared" si="344"/>
        <v>20955</v>
      </c>
      <c r="N2131" s="433">
        <f t="shared" si="345"/>
        <v>20937</v>
      </c>
      <c r="O2131" s="427">
        <f t="shared" si="346"/>
        <v>45680</v>
      </c>
      <c r="Q2131" s="1563"/>
      <c r="R2131" s="554"/>
    </row>
    <row r="2132" spans="1:18" s="118" customFormat="1" ht="18" customHeight="1" x14ac:dyDescent="0.2">
      <c r="A2132" s="476" t="str">
        <f t="shared" si="340"/>
        <v>25</v>
      </c>
      <c r="B2132" s="427">
        <v>45681</v>
      </c>
      <c r="C2132" s="426" t="s">
        <v>4</v>
      </c>
      <c r="D2132" s="428" t="s">
        <v>98</v>
      </c>
      <c r="E2132" s="429">
        <v>3</v>
      </c>
      <c r="F2132" s="471">
        <v>2</v>
      </c>
      <c r="G2132" s="470">
        <v>3</v>
      </c>
      <c r="H2132" s="481">
        <f t="shared" si="341"/>
        <v>17</v>
      </c>
      <c r="I2132" s="431">
        <f t="shared" si="342"/>
        <v>0</v>
      </c>
      <c r="J2132" s="431">
        <f t="shared" si="343"/>
        <v>15</v>
      </c>
      <c r="K2132" s="478" t="s">
        <v>1731</v>
      </c>
      <c r="L2132" s="478"/>
      <c r="M2132" s="1788">
        <f t="shared" si="344"/>
        <v>20957</v>
      </c>
      <c r="N2132" s="433">
        <f t="shared" si="345"/>
        <v>20940</v>
      </c>
      <c r="O2132" s="427">
        <f t="shared" si="346"/>
        <v>45681</v>
      </c>
      <c r="Q2132" s="1563"/>
      <c r="R2132" s="554"/>
    </row>
    <row r="2133" spans="1:18" s="118" customFormat="1" ht="18" customHeight="1" x14ac:dyDescent="0.2">
      <c r="A2133" s="747" t="str">
        <f t="shared" si="340"/>
        <v>25</v>
      </c>
      <c r="B2133" s="748">
        <v>45682</v>
      </c>
      <c r="C2133" s="749" t="s">
        <v>5</v>
      </c>
      <c r="D2133" s="732" t="s">
        <v>99</v>
      </c>
      <c r="E2133" s="1095"/>
      <c r="F2133" s="1096"/>
      <c r="G2133" s="1095"/>
      <c r="H2133" s="1097">
        <f t="shared" si="341"/>
        <v>17</v>
      </c>
      <c r="I2133" s="1098">
        <f t="shared" si="342"/>
        <v>0</v>
      </c>
      <c r="J2133" s="1098">
        <f t="shared" si="343"/>
        <v>17</v>
      </c>
      <c r="K2133" s="1100"/>
      <c r="L2133" s="1100"/>
      <c r="M2133" s="1787">
        <f t="shared" si="344"/>
        <v>20957</v>
      </c>
      <c r="N2133" s="739">
        <f t="shared" si="345"/>
        <v>20940</v>
      </c>
      <c r="O2133" s="427">
        <f t="shared" si="346"/>
        <v>45682</v>
      </c>
      <c r="Q2133" s="1563"/>
      <c r="R2133" s="554"/>
    </row>
    <row r="2134" spans="1:18" s="118" customFormat="1" ht="18" customHeight="1" x14ac:dyDescent="0.2">
      <c r="A2134" s="747" t="str">
        <f t="shared" si="340"/>
        <v>25</v>
      </c>
      <c r="B2134" s="748">
        <v>45683</v>
      </c>
      <c r="C2134" s="749" t="s">
        <v>100</v>
      </c>
      <c r="D2134" s="732" t="s">
        <v>99</v>
      </c>
      <c r="E2134" s="1095"/>
      <c r="F2134" s="1096"/>
      <c r="G2134" s="1095"/>
      <c r="H2134" s="1097">
        <f t="shared" si="341"/>
        <v>17</v>
      </c>
      <c r="I2134" s="1098">
        <f t="shared" si="342"/>
        <v>0</v>
      </c>
      <c r="J2134" s="1098">
        <f t="shared" si="343"/>
        <v>17</v>
      </c>
      <c r="K2134" s="1100"/>
      <c r="L2134" s="1100"/>
      <c r="M2134" s="1787">
        <f t="shared" si="344"/>
        <v>20957</v>
      </c>
      <c r="N2134" s="739">
        <f t="shared" si="345"/>
        <v>20940</v>
      </c>
      <c r="O2134" s="427">
        <f t="shared" si="346"/>
        <v>45683</v>
      </c>
      <c r="Q2134" s="1563"/>
      <c r="R2134" s="554"/>
    </row>
    <row r="2135" spans="1:18" s="118" customFormat="1" ht="18" customHeight="1" x14ac:dyDescent="0.2">
      <c r="A2135" s="476" t="str">
        <f t="shared" si="340"/>
        <v>25</v>
      </c>
      <c r="B2135" s="427">
        <v>45684</v>
      </c>
      <c r="C2135" s="426" t="s">
        <v>0</v>
      </c>
      <c r="D2135" s="428" t="s">
        <v>98</v>
      </c>
      <c r="E2135" s="429">
        <v>1</v>
      </c>
      <c r="F2135" s="471">
        <v>4</v>
      </c>
      <c r="G2135" s="470">
        <v>1</v>
      </c>
      <c r="H2135" s="481">
        <f t="shared" si="341"/>
        <v>20</v>
      </c>
      <c r="I2135" s="431">
        <f t="shared" si="342"/>
        <v>0</v>
      </c>
      <c r="J2135" s="431">
        <f t="shared" si="343"/>
        <v>16</v>
      </c>
      <c r="K2135" s="1099"/>
      <c r="L2135" s="1099"/>
      <c r="M2135" s="1788">
        <f t="shared" si="344"/>
        <v>20961</v>
      </c>
      <c r="N2135" s="433">
        <f t="shared" si="345"/>
        <v>20941</v>
      </c>
      <c r="O2135" s="427">
        <f t="shared" si="346"/>
        <v>45684</v>
      </c>
      <c r="Q2135" s="1563"/>
      <c r="R2135" s="554"/>
    </row>
    <row r="2136" spans="1:18" s="118" customFormat="1" ht="18" customHeight="1" x14ac:dyDescent="0.2">
      <c r="A2136" s="476" t="str">
        <f t="shared" si="340"/>
        <v>25</v>
      </c>
      <c r="B2136" s="427">
        <v>45685</v>
      </c>
      <c r="C2136" s="426" t="s">
        <v>1</v>
      </c>
      <c r="D2136" s="428" t="s">
        <v>98</v>
      </c>
      <c r="E2136" s="429">
        <v>4</v>
      </c>
      <c r="F2136" s="471">
        <v>4</v>
      </c>
      <c r="G2136" s="470">
        <v>4</v>
      </c>
      <c r="H2136" s="481">
        <f t="shared" si="341"/>
        <v>20</v>
      </c>
      <c r="I2136" s="431">
        <f t="shared" si="342"/>
        <v>0</v>
      </c>
      <c r="J2136" s="431">
        <f t="shared" si="343"/>
        <v>16</v>
      </c>
      <c r="K2136" s="1099"/>
      <c r="L2136" s="1099"/>
      <c r="M2136" s="1788">
        <f t="shared" si="344"/>
        <v>20965</v>
      </c>
      <c r="N2136" s="433">
        <f t="shared" si="345"/>
        <v>20945</v>
      </c>
      <c r="O2136" s="427">
        <f t="shared" si="346"/>
        <v>45685</v>
      </c>
      <c r="Q2136" s="1563"/>
      <c r="R2136" s="554"/>
    </row>
    <row r="2137" spans="1:18" s="118" customFormat="1" ht="18" customHeight="1" x14ac:dyDescent="0.2">
      <c r="A2137" s="476" t="str">
        <f t="shared" si="340"/>
        <v>25</v>
      </c>
      <c r="B2137" s="427">
        <v>45686</v>
      </c>
      <c r="C2137" s="426" t="s">
        <v>2</v>
      </c>
      <c r="D2137" s="428" t="s">
        <v>98</v>
      </c>
      <c r="E2137" s="429">
        <v>4</v>
      </c>
      <c r="F2137" s="471">
        <v>4</v>
      </c>
      <c r="G2137" s="470">
        <v>4</v>
      </c>
      <c r="H2137" s="481">
        <f t="shared" si="341"/>
        <v>20</v>
      </c>
      <c r="I2137" s="431">
        <f t="shared" si="342"/>
        <v>0</v>
      </c>
      <c r="J2137" s="431">
        <f t="shared" si="343"/>
        <v>16</v>
      </c>
      <c r="K2137" s="1099"/>
      <c r="L2137" s="1099"/>
      <c r="M2137" s="1788">
        <f t="shared" si="344"/>
        <v>20969</v>
      </c>
      <c r="N2137" s="433">
        <f t="shared" si="345"/>
        <v>20949</v>
      </c>
      <c r="O2137" s="427">
        <f t="shared" si="346"/>
        <v>45686</v>
      </c>
      <c r="Q2137" s="1563"/>
      <c r="R2137" s="554"/>
    </row>
    <row r="2138" spans="1:18" s="118" customFormat="1" ht="18" customHeight="1" x14ac:dyDescent="0.2">
      <c r="A2138" s="476" t="str">
        <f t="shared" si="340"/>
        <v>25</v>
      </c>
      <c r="B2138" s="427">
        <v>45687</v>
      </c>
      <c r="C2138" s="426" t="s">
        <v>3</v>
      </c>
      <c r="D2138" s="428" t="s">
        <v>98</v>
      </c>
      <c r="E2138" s="429">
        <v>5</v>
      </c>
      <c r="F2138" s="471">
        <v>4</v>
      </c>
      <c r="G2138" s="470">
        <v>5</v>
      </c>
      <c r="H2138" s="481">
        <f t="shared" si="341"/>
        <v>19</v>
      </c>
      <c r="I2138" s="431">
        <f t="shared" si="342"/>
        <v>0</v>
      </c>
      <c r="J2138" s="431">
        <f t="shared" si="343"/>
        <v>15</v>
      </c>
      <c r="K2138" s="1099"/>
      <c r="L2138" s="1099"/>
      <c r="M2138" s="1788">
        <f t="shared" si="344"/>
        <v>20973</v>
      </c>
      <c r="N2138" s="433">
        <f t="shared" si="345"/>
        <v>20954</v>
      </c>
      <c r="O2138" s="427">
        <f t="shared" si="346"/>
        <v>45687</v>
      </c>
      <c r="Q2138" s="1563"/>
      <c r="R2138" s="554"/>
    </row>
    <row r="2139" spans="1:18" s="118" customFormat="1" ht="18" customHeight="1" x14ac:dyDescent="0.2">
      <c r="A2139" s="476" t="str">
        <f t="shared" si="340"/>
        <v>25</v>
      </c>
      <c r="B2139" s="427">
        <v>45688</v>
      </c>
      <c r="C2139" s="426" t="s">
        <v>4</v>
      </c>
      <c r="D2139" s="428" t="s">
        <v>98</v>
      </c>
      <c r="E2139" s="429">
        <v>3</v>
      </c>
      <c r="F2139" s="471">
        <v>4</v>
      </c>
      <c r="G2139" s="470">
        <v>3</v>
      </c>
      <c r="H2139" s="481">
        <f t="shared" si="341"/>
        <v>20</v>
      </c>
      <c r="I2139" s="431">
        <f t="shared" si="342"/>
        <v>0</v>
      </c>
      <c r="J2139" s="431">
        <f t="shared" si="343"/>
        <v>16</v>
      </c>
      <c r="K2139" s="1099"/>
      <c r="L2139" s="1099"/>
      <c r="M2139" s="1788">
        <f t="shared" si="344"/>
        <v>20977</v>
      </c>
      <c r="N2139" s="433">
        <f t="shared" si="345"/>
        <v>20957</v>
      </c>
      <c r="O2139" s="427">
        <f t="shared" si="346"/>
        <v>45688</v>
      </c>
      <c r="Q2139" s="1563"/>
      <c r="R2139" s="554"/>
    </row>
    <row r="2140" spans="1:18" s="118" customFormat="1" ht="18" customHeight="1" x14ac:dyDescent="0.2">
      <c r="A2140" s="747" t="str">
        <f t="shared" si="340"/>
        <v>25</v>
      </c>
      <c r="B2140" s="748">
        <v>45689</v>
      </c>
      <c r="C2140" s="749" t="s">
        <v>5</v>
      </c>
      <c r="D2140" s="732" t="s">
        <v>99</v>
      </c>
      <c r="E2140" s="1095"/>
      <c r="F2140" s="1096"/>
      <c r="G2140" s="1095"/>
      <c r="H2140" s="1097">
        <f t="shared" si="341"/>
        <v>20</v>
      </c>
      <c r="I2140" s="1098">
        <f t="shared" si="342"/>
        <v>0</v>
      </c>
      <c r="J2140" s="1098">
        <f t="shared" si="343"/>
        <v>20</v>
      </c>
      <c r="K2140" s="1100"/>
      <c r="L2140" s="1100"/>
      <c r="M2140" s="1787">
        <f t="shared" si="344"/>
        <v>20977</v>
      </c>
      <c r="N2140" s="739">
        <f t="shared" si="345"/>
        <v>20957</v>
      </c>
      <c r="O2140" s="427">
        <f t="shared" si="346"/>
        <v>45689</v>
      </c>
      <c r="Q2140" s="1563"/>
      <c r="R2140" s="554"/>
    </row>
    <row r="2141" spans="1:18" s="118" customFormat="1" ht="18" customHeight="1" x14ac:dyDescent="0.2">
      <c r="A2141" s="747" t="str">
        <f t="shared" ref="A2141:A2172" si="347">TEXT(B2141,"YY")</f>
        <v>25</v>
      </c>
      <c r="B2141" s="748">
        <v>45690</v>
      </c>
      <c r="C2141" s="749" t="s">
        <v>100</v>
      </c>
      <c r="D2141" s="732" t="s">
        <v>99</v>
      </c>
      <c r="E2141" s="1095"/>
      <c r="F2141" s="1096"/>
      <c r="G2141" s="1095"/>
      <c r="H2141" s="1097">
        <f t="shared" ref="H2141:H2172" si="348">H2140+F2141-G2141</f>
        <v>20</v>
      </c>
      <c r="I2141" s="1098">
        <f t="shared" ref="I2141:I2172" si="349">I2140+G2141-E2141</f>
        <v>0</v>
      </c>
      <c r="J2141" s="1098">
        <f t="shared" ref="J2141:J2172" si="350">(G2141-H2140)*-1</f>
        <v>20</v>
      </c>
      <c r="K2141" s="1100"/>
      <c r="L2141" s="1100"/>
      <c r="M2141" s="1787">
        <f t="shared" ref="M2141:M2172" si="351">M2140+F2141</f>
        <v>20977</v>
      </c>
      <c r="N2141" s="739">
        <f t="shared" ref="N2141:N2172" si="352">N2140+G2141</f>
        <v>20957</v>
      </c>
      <c r="O2141" s="427">
        <f t="shared" ref="O2141:O2172" si="353">B2141</f>
        <v>45690</v>
      </c>
      <c r="Q2141" s="1563"/>
      <c r="R2141" s="554"/>
    </row>
    <row r="2142" spans="1:18" s="118" customFormat="1" ht="18" customHeight="1" x14ac:dyDescent="0.2">
      <c r="A2142" s="476" t="str">
        <f t="shared" si="347"/>
        <v>25</v>
      </c>
      <c r="B2142" s="427">
        <v>45691</v>
      </c>
      <c r="C2142" s="426" t="s">
        <v>0</v>
      </c>
      <c r="D2142" s="428" t="s">
        <v>98</v>
      </c>
      <c r="E2142" s="429">
        <v>7</v>
      </c>
      <c r="F2142" s="471">
        <v>4</v>
      </c>
      <c r="G2142" s="470">
        <v>7</v>
      </c>
      <c r="H2142" s="481">
        <f t="shared" si="348"/>
        <v>17</v>
      </c>
      <c r="I2142" s="431">
        <f t="shared" si="349"/>
        <v>0</v>
      </c>
      <c r="J2142" s="431">
        <f t="shared" si="350"/>
        <v>13</v>
      </c>
      <c r="K2142" s="478" t="s">
        <v>1742</v>
      </c>
      <c r="L2142" s="478"/>
      <c r="M2142" s="1788">
        <f t="shared" si="351"/>
        <v>20981</v>
      </c>
      <c r="N2142" s="433">
        <f t="shared" si="352"/>
        <v>20964</v>
      </c>
      <c r="O2142" s="427">
        <f t="shared" si="353"/>
        <v>45691</v>
      </c>
      <c r="Q2142" s="1563"/>
      <c r="R2142" s="554"/>
    </row>
    <row r="2143" spans="1:18" s="118" customFormat="1" ht="18" customHeight="1" x14ac:dyDescent="0.2">
      <c r="A2143" s="476" t="str">
        <f t="shared" si="347"/>
        <v>25</v>
      </c>
      <c r="B2143" s="427">
        <v>45692</v>
      </c>
      <c r="C2143" s="426" t="s">
        <v>1</v>
      </c>
      <c r="D2143" s="428" t="s">
        <v>98</v>
      </c>
      <c r="E2143" s="429">
        <v>7</v>
      </c>
      <c r="F2143" s="471">
        <v>5</v>
      </c>
      <c r="G2143" s="470">
        <v>7</v>
      </c>
      <c r="H2143" s="481">
        <f t="shared" si="348"/>
        <v>15</v>
      </c>
      <c r="I2143" s="431">
        <f t="shared" si="349"/>
        <v>0</v>
      </c>
      <c r="J2143" s="431">
        <f t="shared" si="350"/>
        <v>10</v>
      </c>
      <c r="K2143" s="1099"/>
      <c r="L2143" s="1099"/>
      <c r="M2143" s="1788">
        <f t="shared" si="351"/>
        <v>20986</v>
      </c>
      <c r="N2143" s="433">
        <f t="shared" si="352"/>
        <v>20971</v>
      </c>
      <c r="O2143" s="427">
        <f t="shared" si="353"/>
        <v>45692</v>
      </c>
      <c r="Q2143" s="1563"/>
      <c r="R2143" s="554"/>
    </row>
    <row r="2144" spans="1:18" s="118" customFormat="1" ht="18" customHeight="1" x14ac:dyDescent="0.2">
      <c r="A2144" s="476" t="str">
        <f t="shared" si="347"/>
        <v>25</v>
      </c>
      <c r="B2144" s="427">
        <v>45693</v>
      </c>
      <c r="C2144" s="426" t="s">
        <v>2</v>
      </c>
      <c r="D2144" s="428" t="s">
        <v>98</v>
      </c>
      <c r="E2144" s="429">
        <v>7</v>
      </c>
      <c r="F2144" s="471">
        <v>5</v>
      </c>
      <c r="G2144" s="470">
        <v>7</v>
      </c>
      <c r="H2144" s="481">
        <f t="shared" si="348"/>
        <v>13</v>
      </c>
      <c r="I2144" s="431">
        <f t="shared" si="349"/>
        <v>0</v>
      </c>
      <c r="J2144" s="431">
        <f t="shared" si="350"/>
        <v>8</v>
      </c>
      <c r="K2144" s="1099"/>
      <c r="L2144" s="1099"/>
      <c r="M2144" s="1788">
        <f t="shared" si="351"/>
        <v>20991</v>
      </c>
      <c r="N2144" s="433">
        <f t="shared" si="352"/>
        <v>20978</v>
      </c>
      <c r="O2144" s="427">
        <f t="shared" si="353"/>
        <v>45693</v>
      </c>
      <c r="Q2144" s="1563"/>
      <c r="R2144" s="554"/>
    </row>
    <row r="2145" spans="1:18" s="118" customFormat="1" ht="18" customHeight="1" x14ac:dyDescent="0.2">
      <c r="A2145" s="476" t="str">
        <f t="shared" si="347"/>
        <v>25</v>
      </c>
      <c r="B2145" s="427">
        <v>45694</v>
      </c>
      <c r="C2145" s="426" t="s">
        <v>3</v>
      </c>
      <c r="D2145" s="428" t="s">
        <v>98</v>
      </c>
      <c r="E2145" s="429">
        <v>7</v>
      </c>
      <c r="F2145" s="471">
        <v>5</v>
      </c>
      <c r="G2145" s="470">
        <v>7</v>
      </c>
      <c r="H2145" s="481">
        <f t="shared" si="348"/>
        <v>11</v>
      </c>
      <c r="I2145" s="431">
        <f t="shared" si="349"/>
        <v>0</v>
      </c>
      <c r="J2145" s="431">
        <f t="shared" si="350"/>
        <v>6</v>
      </c>
      <c r="K2145" s="1099"/>
      <c r="L2145" s="1099"/>
      <c r="M2145" s="1788">
        <f t="shared" si="351"/>
        <v>20996</v>
      </c>
      <c r="N2145" s="433">
        <f t="shared" si="352"/>
        <v>20985</v>
      </c>
      <c r="O2145" s="427">
        <f t="shared" si="353"/>
        <v>45694</v>
      </c>
      <c r="Q2145" s="1563"/>
      <c r="R2145" s="554"/>
    </row>
    <row r="2146" spans="1:18" s="118" customFormat="1" ht="18" customHeight="1" x14ac:dyDescent="0.2">
      <c r="A2146" s="476" t="str">
        <f t="shared" si="347"/>
        <v>25</v>
      </c>
      <c r="B2146" s="427">
        <v>45695</v>
      </c>
      <c r="C2146" s="426" t="s">
        <v>4</v>
      </c>
      <c r="D2146" s="428" t="s">
        <v>98</v>
      </c>
      <c r="E2146" s="429">
        <v>7</v>
      </c>
      <c r="F2146" s="471">
        <v>5</v>
      </c>
      <c r="G2146" s="470">
        <v>7</v>
      </c>
      <c r="H2146" s="481">
        <f t="shared" si="348"/>
        <v>9</v>
      </c>
      <c r="I2146" s="431">
        <f t="shared" si="349"/>
        <v>0</v>
      </c>
      <c r="J2146" s="431">
        <f t="shared" si="350"/>
        <v>4</v>
      </c>
      <c r="K2146" s="1099"/>
      <c r="L2146" s="1099"/>
      <c r="M2146" s="1788">
        <f t="shared" si="351"/>
        <v>21001</v>
      </c>
      <c r="N2146" s="433">
        <f t="shared" si="352"/>
        <v>20992</v>
      </c>
      <c r="O2146" s="427">
        <f t="shared" si="353"/>
        <v>45695</v>
      </c>
      <c r="Q2146" s="1563"/>
      <c r="R2146" s="554"/>
    </row>
    <row r="2147" spans="1:18" s="118" customFormat="1" ht="18" customHeight="1" x14ac:dyDescent="0.2">
      <c r="A2147" s="747" t="str">
        <f t="shared" si="347"/>
        <v>25</v>
      </c>
      <c r="B2147" s="748">
        <v>45696</v>
      </c>
      <c r="C2147" s="749" t="s">
        <v>5</v>
      </c>
      <c r="D2147" s="732" t="s">
        <v>99</v>
      </c>
      <c r="E2147" s="1095"/>
      <c r="F2147" s="1096"/>
      <c r="G2147" s="1095"/>
      <c r="H2147" s="1097">
        <f t="shared" si="348"/>
        <v>9</v>
      </c>
      <c r="I2147" s="1098">
        <f t="shared" si="349"/>
        <v>0</v>
      </c>
      <c r="J2147" s="1098">
        <f t="shared" si="350"/>
        <v>9</v>
      </c>
      <c r="K2147" s="1100"/>
      <c r="L2147" s="1100"/>
      <c r="M2147" s="1787">
        <f t="shared" si="351"/>
        <v>21001</v>
      </c>
      <c r="N2147" s="739">
        <f t="shared" si="352"/>
        <v>20992</v>
      </c>
      <c r="O2147" s="427">
        <f t="shared" si="353"/>
        <v>45696</v>
      </c>
      <c r="Q2147" s="1563"/>
      <c r="R2147" s="554"/>
    </row>
    <row r="2148" spans="1:18" s="118" customFormat="1" ht="18" customHeight="1" x14ac:dyDescent="0.2">
      <c r="A2148" s="747" t="str">
        <f t="shared" si="347"/>
        <v>25</v>
      </c>
      <c r="B2148" s="748">
        <v>45697</v>
      </c>
      <c r="C2148" s="749" t="s">
        <v>100</v>
      </c>
      <c r="D2148" s="732" t="s">
        <v>99</v>
      </c>
      <c r="E2148" s="1095"/>
      <c r="F2148" s="1096"/>
      <c r="G2148" s="1095"/>
      <c r="H2148" s="1097">
        <f t="shared" si="348"/>
        <v>9</v>
      </c>
      <c r="I2148" s="1098">
        <f t="shared" si="349"/>
        <v>0</v>
      </c>
      <c r="J2148" s="1098">
        <f t="shared" si="350"/>
        <v>9</v>
      </c>
      <c r="K2148" s="1100"/>
      <c r="L2148" s="1100"/>
      <c r="M2148" s="1787">
        <f t="shared" si="351"/>
        <v>21001</v>
      </c>
      <c r="N2148" s="739">
        <f t="shared" si="352"/>
        <v>20992</v>
      </c>
      <c r="O2148" s="427">
        <f t="shared" si="353"/>
        <v>45697</v>
      </c>
      <c r="Q2148" s="1563"/>
      <c r="R2148" s="554"/>
    </row>
    <row r="2149" spans="1:18" s="118" customFormat="1" ht="18" customHeight="1" x14ac:dyDescent="0.2">
      <c r="A2149" s="476" t="str">
        <f t="shared" si="347"/>
        <v>25</v>
      </c>
      <c r="B2149" s="427">
        <v>45698</v>
      </c>
      <c r="C2149" s="426" t="s">
        <v>0</v>
      </c>
      <c r="D2149" s="428" t="s">
        <v>98</v>
      </c>
      <c r="E2149" s="429">
        <v>5</v>
      </c>
      <c r="F2149" s="471">
        <v>5</v>
      </c>
      <c r="G2149" s="470">
        <v>5</v>
      </c>
      <c r="H2149" s="481">
        <f t="shared" si="348"/>
        <v>9</v>
      </c>
      <c r="I2149" s="431">
        <f t="shared" si="349"/>
        <v>0</v>
      </c>
      <c r="J2149" s="431">
        <f t="shared" si="350"/>
        <v>4</v>
      </c>
      <c r="K2149" s="1099"/>
      <c r="L2149" s="1099"/>
      <c r="M2149" s="1788">
        <f t="shared" si="351"/>
        <v>21006</v>
      </c>
      <c r="N2149" s="433">
        <f t="shared" si="352"/>
        <v>20997</v>
      </c>
      <c r="O2149" s="427">
        <f t="shared" si="353"/>
        <v>45698</v>
      </c>
      <c r="Q2149" s="1563"/>
      <c r="R2149" s="554"/>
    </row>
    <row r="2150" spans="1:18" s="118" customFormat="1" ht="18" customHeight="1" x14ac:dyDescent="0.2">
      <c r="A2150" s="747" t="str">
        <f t="shared" si="347"/>
        <v>25</v>
      </c>
      <c r="B2150" s="748">
        <v>45699</v>
      </c>
      <c r="C2150" s="749" t="s">
        <v>1</v>
      </c>
      <c r="D2150" s="732" t="s">
        <v>99</v>
      </c>
      <c r="E2150" s="1095"/>
      <c r="F2150" s="1096"/>
      <c r="G2150" s="1095"/>
      <c r="H2150" s="1097">
        <f t="shared" si="348"/>
        <v>9</v>
      </c>
      <c r="I2150" s="1098">
        <f t="shared" si="349"/>
        <v>0</v>
      </c>
      <c r="J2150" s="1098">
        <f t="shared" si="350"/>
        <v>9</v>
      </c>
      <c r="K2150" s="1100"/>
      <c r="L2150" s="1100"/>
      <c r="M2150" s="1787">
        <f t="shared" si="351"/>
        <v>21006</v>
      </c>
      <c r="N2150" s="739">
        <f t="shared" si="352"/>
        <v>20997</v>
      </c>
      <c r="O2150" s="427">
        <f t="shared" si="353"/>
        <v>45699</v>
      </c>
      <c r="Q2150" s="1563"/>
      <c r="R2150" s="554"/>
    </row>
    <row r="2151" spans="1:18" s="118" customFormat="1" ht="18" customHeight="1" x14ac:dyDescent="0.2">
      <c r="A2151" s="476" t="str">
        <f t="shared" si="347"/>
        <v>25</v>
      </c>
      <c r="B2151" s="427">
        <v>45700</v>
      </c>
      <c r="C2151" s="426" t="s">
        <v>2</v>
      </c>
      <c r="D2151" s="428" t="s">
        <v>98</v>
      </c>
      <c r="E2151" s="429">
        <v>5</v>
      </c>
      <c r="F2151" s="471">
        <v>5</v>
      </c>
      <c r="G2151" s="470">
        <v>5</v>
      </c>
      <c r="H2151" s="481">
        <f t="shared" si="348"/>
        <v>9</v>
      </c>
      <c r="I2151" s="431">
        <f t="shared" si="349"/>
        <v>0</v>
      </c>
      <c r="J2151" s="431">
        <f t="shared" si="350"/>
        <v>4</v>
      </c>
      <c r="K2151" s="1099"/>
      <c r="L2151" s="1099"/>
      <c r="M2151" s="1788">
        <f t="shared" si="351"/>
        <v>21011</v>
      </c>
      <c r="N2151" s="433">
        <f t="shared" si="352"/>
        <v>21002</v>
      </c>
      <c r="O2151" s="427">
        <f t="shared" si="353"/>
        <v>45700</v>
      </c>
      <c r="Q2151" s="1563"/>
      <c r="R2151" s="554"/>
    </row>
    <row r="2152" spans="1:18" s="118" customFormat="1" ht="18" customHeight="1" x14ac:dyDescent="0.2">
      <c r="A2152" s="476" t="str">
        <f t="shared" si="347"/>
        <v>25</v>
      </c>
      <c r="B2152" s="427">
        <v>45701</v>
      </c>
      <c r="C2152" s="426" t="s">
        <v>3</v>
      </c>
      <c r="D2152" s="428" t="s">
        <v>98</v>
      </c>
      <c r="E2152" s="429">
        <v>5</v>
      </c>
      <c r="F2152" s="471">
        <v>5</v>
      </c>
      <c r="G2152" s="470">
        <v>5</v>
      </c>
      <c r="H2152" s="481">
        <f t="shared" si="348"/>
        <v>9</v>
      </c>
      <c r="I2152" s="431">
        <f t="shared" si="349"/>
        <v>0</v>
      </c>
      <c r="J2152" s="431">
        <f t="shared" si="350"/>
        <v>4</v>
      </c>
      <c r="K2152" s="1099"/>
      <c r="L2152" s="1099"/>
      <c r="M2152" s="1788">
        <f t="shared" si="351"/>
        <v>21016</v>
      </c>
      <c r="N2152" s="433">
        <f t="shared" si="352"/>
        <v>21007</v>
      </c>
      <c r="O2152" s="427">
        <f t="shared" si="353"/>
        <v>45701</v>
      </c>
      <c r="Q2152" s="1563"/>
      <c r="R2152" s="554"/>
    </row>
    <row r="2153" spans="1:18" s="118" customFormat="1" ht="18" customHeight="1" x14ac:dyDescent="0.2">
      <c r="A2153" s="476" t="str">
        <f t="shared" si="347"/>
        <v>25</v>
      </c>
      <c r="B2153" s="427">
        <v>45702</v>
      </c>
      <c r="C2153" s="426" t="s">
        <v>4</v>
      </c>
      <c r="D2153" s="428" t="s">
        <v>98</v>
      </c>
      <c r="E2153" s="429">
        <v>5</v>
      </c>
      <c r="F2153" s="471">
        <v>5</v>
      </c>
      <c r="G2153" s="470">
        <v>5</v>
      </c>
      <c r="H2153" s="481">
        <f t="shared" si="348"/>
        <v>9</v>
      </c>
      <c r="I2153" s="431">
        <f t="shared" si="349"/>
        <v>0</v>
      </c>
      <c r="J2153" s="431">
        <f t="shared" si="350"/>
        <v>4</v>
      </c>
      <c r="K2153" s="1099"/>
      <c r="L2153" s="1099"/>
      <c r="M2153" s="1788">
        <f t="shared" si="351"/>
        <v>21021</v>
      </c>
      <c r="N2153" s="433">
        <f t="shared" si="352"/>
        <v>21012</v>
      </c>
      <c r="O2153" s="427">
        <f t="shared" si="353"/>
        <v>45702</v>
      </c>
      <c r="Q2153" s="1563"/>
      <c r="R2153" s="554"/>
    </row>
    <row r="2154" spans="1:18" s="118" customFormat="1" ht="18" customHeight="1" x14ac:dyDescent="0.2">
      <c r="A2154" s="476" t="str">
        <f t="shared" si="347"/>
        <v>25</v>
      </c>
      <c r="B2154" s="427">
        <v>45703</v>
      </c>
      <c r="C2154" s="426" t="s">
        <v>5</v>
      </c>
      <c r="D2154" s="428" t="s">
        <v>98</v>
      </c>
      <c r="E2154" s="429">
        <v>0</v>
      </c>
      <c r="F2154" s="471">
        <v>5</v>
      </c>
      <c r="G2154" s="470">
        <v>0</v>
      </c>
      <c r="H2154" s="481">
        <f t="shared" si="348"/>
        <v>14</v>
      </c>
      <c r="I2154" s="431">
        <f t="shared" si="349"/>
        <v>0</v>
      </c>
      <c r="J2154" s="431">
        <f t="shared" si="350"/>
        <v>9</v>
      </c>
      <c r="K2154" s="478" t="s">
        <v>1741</v>
      </c>
      <c r="L2154" s="478"/>
      <c r="M2154" s="1788">
        <f t="shared" si="351"/>
        <v>21026</v>
      </c>
      <c r="N2154" s="433">
        <f t="shared" si="352"/>
        <v>21012</v>
      </c>
      <c r="O2154" s="427">
        <f t="shared" si="353"/>
        <v>45703</v>
      </c>
      <c r="Q2154" s="1563"/>
      <c r="R2154" s="554"/>
    </row>
    <row r="2155" spans="1:18" s="118" customFormat="1" ht="18" customHeight="1" x14ac:dyDescent="0.2">
      <c r="A2155" s="747" t="str">
        <f t="shared" si="347"/>
        <v>25</v>
      </c>
      <c r="B2155" s="748">
        <v>45704</v>
      </c>
      <c r="C2155" s="749" t="s">
        <v>100</v>
      </c>
      <c r="D2155" s="732" t="s">
        <v>99</v>
      </c>
      <c r="E2155" s="1095"/>
      <c r="F2155" s="1096"/>
      <c r="G2155" s="1095"/>
      <c r="H2155" s="1097">
        <f t="shared" si="348"/>
        <v>14</v>
      </c>
      <c r="I2155" s="1098">
        <f t="shared" si="349"/>
        <v>0</v>
      </c>
      <c r="J2155" s="1098">
        <f t="shared" si="350"/>
        <v>14</v>
      </c>
      <c r="K2155" s="1100"/>
      <c r="L2155" s="1100"/>
      <c r="M2155" s="1787">
        <f t="shared" si="351"/>
        <v>21026</v>
      </c>
      <c r="N2155" s="739">
        <f t="shared" si="352"/>
        <v>21012</v>
      </c>
      <c r="O2155" s="427">
        <f t="shared" si="353"/>
        <v>45704</v>
      </c>
      <c r="Q2155" s="1563"/>
      <c r="R2155" s="554"/>
    </row>
    <row r="2156" spans="1:18" s="118" customFormat="1" ht="18" customHeight="1" x14ac:dyDescent="0.2">
      <c r="A2156" s="476" t="str">
        <f t="shared" si="347"/>
        <v>25</v>
      </c>
      <c r="B2156" s="427">
        <v>45705</v>
      </c>
      <c r="C2156" s="426" t="s">
        <v>0</v>
      </c>
      <c r="D2156" s="428" t="s">
        <v>98</v>
      </c>
      <c r="E2156" s="429">
        <v>5</v>
      </c>
      <c r="F2156" s="471">
        <v>5</v>
      </c>
      <c r="G2156" s="470">
        <v>5</v>
      </c>
      <c r="H2156" s="481">
        <f t="shared" si="348"/>
        <v>14</v>
      </c>
      <c r="I2156" s="431">
        <f t="shared" si="349"/>
        <v>0</v>
      </c>
      <c r="J2156" s="431">
        <f t="shared" si="350"/>
        <v>9</v>
      </c>
      <c r="K2156" s="1099"/>
      <c r="L2156" s="1099"/>
      <c r="M2156" s="1788">
        <f t="shared" si="351"/>
        <v>21031</v>
      </c>
      <c r="N2156" s="433">
        <f t="shared" si="352"/>
        <v>21017</v>
      </c>
      <c r="O2156" s="427">
        <f t="shared" si="353"/>
        <v>45705</v>
      </c>
      <c r="Q2156" s="1563"/>
      <c r="R2156" s="554"/>
    </row>
    <row r="2157" spans="1:18" s="118" customFormat="1" ht="18" customHeight="1" x14ac:dyDescent="0.2">
      <c r="A2157" s="476" t="str">
        <f t="shared" si="347"/>
        <v>25</v>
      </c>
      <c r="B2157" s="427">
        <v>45706</v>
      </c>
      <c r="C2157" s="426" t="s">
        <v>1</v>
      </c>
      <c r="D2157" s="428" t="s">
        <v>98</v>
      </c>
      <c r="E2157" s="429">
        <v>5</v>
      </c>
      <c r="F2157" s="471">
        <v>4</v>
      </c>
      <c r="G2157" s="470">
        <v>5</v>
      </c>
      <c r="H2157" s="481">
        <f t="shared" si="348"/>
        <v>13</v>
      </c>
      <c r="I2157" s="431">
        <f t="shared" si="349"/>
        <v>0</v>
      </c>
      <c r="J2157" s="431">
        <f t="shared" si="350"/>
        <v>9</v>
      </c>
      <c r="K2157" s="478" t="s">
        <v>1742</v>
      </c>
      <c r="L2157" s="478"/>
      <c r="M2157" s="1788">
        <f t="shared" si="351"/>
        <v>21035</v>
      </c>
      <c r="N2157" s="433">
        <f t="shared" si="352"/>
        <v>21022</v>
      </c>
      <c r="O2157" s="427">
        <f t="shared" si="353"/>
        <v>45706</v>
      </c>
      <c r="Q2157" s="1563"/>
      <c r="R2157" s="554"/>
    </row>
    <row r="2158" spans="1:18" s="118" customFormat="1" ht="18" customHeight="1" x14ac:dyDescent="0.2">
      <c r="A2158" s="476" t="str">
        <f t="shared" si="347"/>
        <v>25</v>
      </c>
      <c r="B2158" s="427">
        <v>45707</v>
      </c>
      <c r="C2158" s="426" t="s">
        <v>2</v>
      </c>
      <c r="D2158" s="428" t="s">
        <v>98</v>
      </c>
      <c r="E2158" s="429">
        <v>5</v>
      </c>
      <c r="F2158" s="471">
        <v>4</v>
      </c>
      <c r="G2158" s="470">
        <v>5</v>
      </c>
      <c r="H2158" s="481">
        <f t="shared" si="348"/>
        <v>12</v>
      </c>
      <c r="I2158" s="431">
        <f t="shared" si="349"/>
        <v>0</v>
      </c>
      <c r="J2158" s="431">
        <f t="shared" si="350"/>
        <v>8</v>
      </c>
      <c r="K2158" s="1099"/>
      <c r="L2158" s="1099"/>
      <c r="M2158" s="1788">
        <f t="shared" si="351"/>
        <v>21039</v>
      </c>
      <c r="N2158" s="433">
        <f t="shared" si="352"/>
        <v>21027</v>
      </c>
      <c r="O2158" s="427">
        <f t="shared" si="353"/>
        <v>45707</v>
      </c>
      <c r="Q2158" s="1563"/>
      <c r="R2158" s="554"/>
    </row>
    <row r="2159" spans="1:18" s="118" customFormat="1" ht="18" customHeight="1" x14ac:dyDescent="0.2">
      <c r="A2159" s="476" t="str">
        <f t="shared" si="347"/>
        <v>25</v>
      </c>
      <c r="B2159" s="427">
        <v>45708</v>
      </c>
      <c r="C2159" s="426" t="s">
        <v>3</v>
      </c>
      <c r="D2159" s="428" t="s">
        <v>98</v>
      </c>
      <c r="E2159" s="429">
        <v>5</v>
      </c>
      <c r="F2159" s="471">
        <v>4</v>
      </c>
      <c r="G2159" s="470">
        <v>5</v>
      </c>
      <c r="H2159" s="481">
        <f t="shared" si="348"/>
        <v>11</v>
      </c>
      <c r="I2159" s="431">
        <f t="shared" si="349"/>
        <v>0</v>
      </c>
      <c r="J2159" s="431">
        <f t="shared" si="350"/>
        <v>7</v>
      </c>
      <c r="K2159" s="1099"/>
      <c r="L2159" s="1099"/>
      <c r="M2159" s="1788">
        <f t="shared" si="351"/>
        <v>21043</v>
      </c>
      <c r="N2159" s="433">
        <f t="shared" si="352"/>
        <v>21032</v>
      </c>
      <c r="O2159" s="427">
        <f t="shared" si="353"/>
        <v>45708</v>
      </c>
      <c r="Q2159" s="1563"/>
      <c r="R2159" s="554"/>
    </row>
    <row r="2160" spans="1:18" s="118" customFormat="1" ht="18" customHeight="1" x14ac:dyDescent="0.2">
      <c r="A2160" s="476" t="str">
        <f t="shared" si="347"/>
        <v>25</v>
      </c>
      <c r="B2160" s="427">
        <v>45709</v>
      </c>
      <c r="C2160" s="426" t="s">
        <v>4</v>
      </c>
      <c r="D2160" s="428" t="s">
        <v>98</v>
      </c>
      <c r="E2160" s="429">
        <v>5</v>
      </c>
      <c r="F2160" s="471">
        <v>4</v>
      </c>
      <c r="G2160" s="470">
        <v>5</v>
      </c>
      <c r="H2160" s="481">
        <f t="shared" si="348"/>
        <v>10</v>
      </c>
      <c r="I2160" s="431">
        <f t="shared" si="349"/>
        <v>0</v>
      </c>
      <c r="J2160" s="431">
        <f t="shared" si="350"/>
        <v>6</v>
      </c>
      <c r="K2160" s="1099"/>
      <c r="L2160" s="1099"/>
      <c r="M2160" s="1788">
        <f t="shared" si="351"/>
        <v>21047</v>
      </c>
      <c r="N2160" s="433">
        <f t="shared" si="352"/>
        <v>21037</v>
      </c>
      <c r="O2160" s="427">
        <f t="shared" si="353"/>
        <v>45709</v>
      </c>
      <c r="Q2160" s="1563"/>
      <c r="R2160" s="554"/>
    </row>
    <row r="2161" spans="1:18" s="118" customFormat="1" ht="18" customHeight="1" x14ac:dyDescent="0.2">
      <c r="A2161" s="747" t="str">
        <f t="shared" si="347"/>
        <v>25</v>
      </c>
      <c r="B2161" s="748">
        <v>45710</v>
      </c>
      <c r="C2161" s="749" t="s">
        <v>5</v>
      </c>
      <c r="D2161" s="732" t="s">
        <v>99</v>
      </c>
      <c r="E2161" s="1095"/>
      <c r="F2161" s="1096"/>
      <c r="G2161" s="1095"/>
      <c r="H2161" s="1097">
        <f t="shared" si="348"/>
        <v>10</v>
      </c>
      <c r="I2161" s="1098">
        <f t="shared" si="349"/>
        <v>0</v>
      </c>
      <c r="J2161" s="1098">
        <f t="shared" si="350"/>
        <v>10</v>
      </c>
      <c r="K2161" s="1100"/>
      <c r="L2161" s="1100"/>
      <c r="M2161" s="1787">
        <f t="shared" si="351"/>
        <v>21047</v>
      </c>
      <c r="N2161" s="739">
        <f t="shared" si="352"/>
        <v>21037</v>
      </c>
      <c r="O2161" s="427">
        <f t="shared" si="353"/>
        <v>45710</v>
      </c>
      <c r="Q2161" s="1563"/>
      <c r="R2161" s="554"/>
    </row>
    <row r="2162" spans="1:18" s="118" customFormat="1" ht="18" customHeight="1" x14ac:dyDescent="0.2">
      <c r="A2162" s="747" t="str">
        <f t="shared" si="347"/>
        <v>25</v>
      </c>
      <c r="B2162" s="748">
        <v>45711</v>
      </c>
      <c r="C2162" s="749" t="s">
        <v>100</v>
      </c>
      <c r="D2162" s="732" t="s">
        <v>99</v>
      </c>
      <c r="E2162" s="1095"/>
      <c r="F2162" s="1096"/>
      <c r="G2162" s="1095"/>
      <c r="H2162" s="1097">
        <f t="shared" si="348"/>
        <v>10</v>
      </c>
      <c r="I2162" s="1098">
        <f t="shared" si="349"/>
        <v>0</v>
      </c>
      <c r="J2162" s="1098">
        <f t="shared" si="350"/>
        <v>10</v>
      </c>
      <c r="K2162" s="1100"/>
      <c r="L2162" s="1100"/>
      <c r="M2162" s="1787">
        <f t="shared" si="351"/>
        <v>21047</v>
      </c>
      <c r="N2162" s="739">
        <f t="shared" si="352"/>
        <v>21037</v>
      </c>
      <c r="O2162" s="427">
        <f t="shared" si="353"/>
        <v>45711</v>
      </c>
      <c r="Q2162" s="1563"/>
      <c r="R2162" s="554"/>
    </row>
    <row r="2163" spans="1:18" s="118" customFormat="1" ht="18" customHeight="1" x14ac:dyDescent="0.2">
      <c r="A2163" s="747" t="str">
        <f t="shared" si="347"/>
        <v>25</v>
      </c>
      <c r="B2163" s="748">
        <v>45712</v>
      </c>
      <c r="C2163" s="749" t="s">
        <v>0</v>
      </c>
      <c r="D2163" s="732" t="s">
        <v>99</v>
      </c>
      <c r="E2163" s="1095"/>
      <c r="F2163" s="1096"/>
      <c r="G2163" s="1095"/>
      <c r="H2163" s="1097">
        <f t="shared" si="348"/>
        <v>10</v>
      </c>
      <c r="I2163" s="1098">
        <f t="shared" si="349"/>
        <v>0</v>
      </c>
      <c r="J2163" s="1098">
        <f t="shared" si="350"/>
        <v>10</v>
      </c>
      <c r="K2163" s="1100"/>
      <c r="L2163" s="1100"/>
      <c r="M2163" s="1787">
        <f t="shared" si="351"/>
        <v>21047</v>
      </c>
      <c r="N2163" s="739">
        <f t="shared" si="352"/>
        <v>21037</v>
      </c>
      <c r="O2163" s="427">
        <f t="shared" si="353"/>
        <v>45712</v>
      </c>
      <c r="Q2163" s="1563"/>
      <c r="R2163" s="554"/>
    </row>
    <row r="2164" spans="1:18" s="118" customFormat="1" ht="18" customHeight="1" x14ac:dyDescent="0.2">
      <c r="A2164" s="476" t="str">
        <f t="shared" si="347"/>
        <v>25</v>
      </c>
      <c r="B2164" s="427">
        <v>45713</v>
      </c>
      <c r="C2164" s="426" t="s">
        <v>1</v>
      </c>
      <c r="D2164" s="428" t="s">
        <v>98</v>
      </c>
      <c r="E2164" s="429">
        <v>5</v>
      </c>
      <c r="F2164" s="471">
        <v>4</v>
      </c>
      <c r="G2164" s="470">
        <v>5</v>
      </c>
      <c r="H2164" s="481">
        <f t="shared" si="348"/>
        <v>9</v>
      </c>
      <c r="I2164" s="431">
        <f t="shared" si="349"/>
        <v>0</v>
      </c>
      <c r="J2164" s="431">
        <f t="shared" si="350"/>
        <v>5</v>
      </c>
      <c r="K2164" s="1099"/>
      <c r="L2164" s="1099"/>
      <c r="M2164" s="1788">
        <f t="shared" si="351"/>
        <v>21051</v>
      </c>
      <c r="N2164" s="433">
        <f t="shared" si="352"/>
        <v>21042</v>
      </c>
      <c r="O2164" s="427">
        <f t="shared" si="353"/>
        <v>45713</v>
      </c>
      <c r="Q2164" s="1563"/>
      <c r="R2164" s="554"/>
    </row>
    <row r="2165" spans="1:18" s="118" customFormat="1" ht="18" customHeight="1" x14ac:dyDescent="0.2">
      <c r="A2165" s="476" t="str">
        <f t="shared" si="347"/>
        <v>25</v>
      </c>
      <c r="B2165" s="427">
        <v>45714</v>
      </c>
      <c r="C2165" s="426" t="s">
        <v>2</v>
      </c>
      <c r="D2165" s="428" t="s">
        <v>98</v>
      </c>
      <c r="E2165" s="429">
        <v>5</v>
      </c>
      <c r="F2165" s="471">
        <v>4</v>
      </c>
      <c r="G2165" s="470">
        <v>5</v>
      </c>
      <c r="H2165" s="481">
        <f t="shared" si="348"/>
        <v>8</v>
      </c>
      <c r="I2165" s="431">
        <f t="shared" si="349"/>
        <v>0</v>
      </c>
      <c r="J2165" s="431">
        <f t="shared" si="350"/>
        <v>4</v>
      </c>
      <c r="K2165" s="1099"/>
      <c r="L2165" s="1099"/>
      <c r="M2165" s="1788">
        <f t="shared" si="351"/>
        <v>21055</v>
      </c>
      <c r="N2165" s="433">
        <f t="shared" si="352"/>
        <v>21047</v>
      </c>
      <c r="O2165" s="427">
        <f t="shared" si="353"/>
        <v>45714</v>
      </c>
      <c r="Q2165" s="1563"/>
      <c r="R2165" s="554"/>
    </row>
    <row r="2166" spans="1:18" s="118" customFormat="1" ht="18" customHeight="1" x14ac:dyDescent="0.2">
      <c r="A2166" s="476" t="str">
        <f t="shared" si="347"/>
        <v>25</v>
      </c>
      <c r="B2166" s="427">
        <v>45715</v>
      </c>
      <c r="C2166" s="426" t="s">
        <v>3</v>
      </c>
      <c r="D2166" s="428" t="s">
        <v>98</v>
      </c>
      <c r="E2166" s="429">
        <v>5</v>
      </c>
      <c r="F2166" s="529">
        <v>4</v>
      </c>
      <c r="G2166" s="470">
        <v>5</v>
      </c>
      <c r="H2166" s="481">
        <f t="shared" si="348"/>
        <v>7</v>
      </c>
      <c r="I2166" s="431">
        <f t="shared" si="349"/>
        <v>0</v>
      </c>
      <c r="J2166" s="431">
        <f t="shared" si="350"/>
        <v>3</v>
      </c>
      <c r="K2166" s="1099"/>
      <c r="L2166" s="1099"/>
      <c r="M2166" s="1788">
        <f t="shared" si="351"/>
        <v>21059</v>
      </c>
      <c r="N2166" s="433">
        <f t="shared" si="352"/>
        <v>21052</v>
      </c>
      <c r="O2166" s="427">
        <f t="shared" si="353"/>
        <v>45715</v>
      </c>
      <c r="Q2166" s="1563"/>
      <c r="R2166" s="554"/>
    </row>
    <row r="2167" spans="1:18" s="118" customFormat="1" ht="18" customHeight="1" x14ac:dyDescent="0.2">
      <c r="A2167" s="476" t="str">
        <f t="shared" si="347"/>
        <v>25</v>
      </c>
      <c r="B2167" s="427">
        <v>45716</v>
      </c>
      <c r="C2167" s="426" t="s">
        <v>4</v>
      </c>
      <c r="D2167" s="428" t="s">
        <v>98</v>
      </c>
      <c r="E2167" s="429">
        <v>5</v>
      </c>
      <c r="F2167" s="471">
        <v>4</v>
      </c>
      <c r="G2167" s="470">
        <v>5</v>
      </c>
      <c r="H2167" s="481">
        <f t="shared" si="348"/>
        <v>6</v>
      </c>
      <c r="I2167" s="431">
        <f t="shared" si="349"/>
        <v>0</v>
      </c>
      <c r="J2167" s="431">
        <f t="shared" si="350"/>
        <v>2</v>
      </c>
      <c r="K2167" s="1099"/>
      <c r="L2167" s="1099"/>
      <c r="M2167" s="1788">
        <f t="shared" si="351"/>
        <v>21063</v>
      </c>
      <c r="N2167" s="433">
        <f t="shared" si="352"/>
        <v>21057</v>
      </c>
      <c r="O2167" s="427">
        <f t="shared" si="353"/>
        <v>45716</v>
      </c>
      <c r="Q2167" s="1563"/>
      <c r="R2167" s="554"/>
    </row>
    <row r="2168" spans="1:18" s="118" customFormat="1" ht="18" customHeight="1" x14ac:dyDescent="0.2">
      <c r="A2168" s="468" t="str">
        <f t="shared" si="347"/>
        <v>25</v>
      </c>
      <c r="B2168" s="435">
        <v>45717</v>
      </c>
      <c r="C2168" s="469" t="s">
        <v>5</v>
      </c>
      <c r="D2168" s="459" t="s">
        <v>99</v>
      </c>
      <c r="E2168" s="470"/>
      <c r="F2168" s="471"/>
      <c r="G2168" s="470"/>
      <c r="H2168" s="481">
        <f t="shared" si="348"/>
        <v>6</v>
      </c>
      <c r="I2168" s="563">
        <f t="shared" si="349"/>
        <v>0</v>
      </c>
      <c r="J2168" s="563">
        <f t="shared" si="350"/>
        <v>6</v>
      </c>
      <c r="K2168" s="1101"/>
      <c r="L2168" s="1101"/>
      <c r="M2168" s="1781">
        <f t="shared" si="351"/>
        <v>21063</v>
      </c>
      <c r="N2168" s="475">
        <f t="shared" si="352"/>
        <v>21057</v>
      </c>
      <c r="O2168" s="427">
        <f t="shared" si="353"/>
        <v>45717</v>
      </c>
      <c r="Q2168" s="1563"/>
      <c r="R2168" s="554"/>
    </row>
    <row r="2169" spans="1:18" s="118" customFormat="1" ht="18" customHeight="1" x14ac:dyDescent="0.2">
      <c r="A2169" s="468" t="str">
        <f t="shared" si="347"/>
        <v>25</v>
      </c>
      <c r="B2169" s="435">
        <v>45718</v>
      </c>
      <c r="C2169" s="469" t="s">
        <v>100</v>
      </c>
      <c r="D2169" s="459" t="s">
        <v>99</v>
      </c>
      <c r="E2169" s="470"/>
      <c r="F2169" s="471"/>
      <c r="G2169" s="470"/>
      <c r="H2169" s="481">
        <f t="shared" si="348"/>
        <v>6</v>
      </c>
      <c r="I2169" s="563">
        <f t="shared" si="349"/>
        <v>0</v>
      </c>
      <c r="J2169" s="563">
        <f t="shared" si="350"/>
        <v>6</v>
      </c>
      <c r="K2169" s="1101"/>
      <c r="L2169" s="1101"/>
      <c r="M2169" s="1781">
        <f t="shared" si="351"/>
        <v>21063</v>
      </c>
      <c r="N2169" s="475">
        <f t="shared" si="352"/>
        <v>21057</v>
      </c>
      <c r="O2169" s="427">
        <f t="shared" si="353"/>
        <v>45718</v>
      </c>
      <c r="Q2169" s="1563"/>
      <c r="R2169" s="554"/>
    </row>
    <row r="2170" spans="1:18" s="118" customFormat="1" ht="18" customHeight="1" x14ac:dyDescent="0.2">
      <c r="A2170" s="476" t="str">
        <f t="shared" si="347"/>
        <v>25</v>
      </c>
      <c r="B2170" s="427">
        <v>45719</v>
      </c>
      <c r="C2170" s="426" t="s">
        <v>0</v>
      </c>
      <c r="D2170" s="428" t="s">
        <v>98</v>
      </c>
      <c r="E2170" s="429">
        <v>5</v>
      </c>
      <c r="F2170" s="471">
        <v>4</v>
      </c>
      <c r="G2170" s="470">
        <v>5</v>
      </c>
      <c r="H2170" s="481">
        <f t="shared" si="348"/>
        <v>5</v>
      </c>
      <c r="I2170" s="431">
        <f t="shared" si="349"/>
        <v>0</v>
      </c>
      <c r="J2170" s="431">
        <f t="shared" si="350"/>
        <v>1</v>
      </c>
      <c r="K2170" s="1099"/>
      <c r="L2170" s="1099"/>
      <c r="M2170" s="1788">
        <f t="shared" si="351"/>
        <v>21067</v>
      </c>
      <c r="N2170" s="433">
        <f t="shared" si="352"/>
        <v>21062</v>
      </c>
      <c r="O2170" s="427">
        <f t="shared" si="353"/>
        <v>45719</v>
      </c>
      <c r="Q2170" s="1563"/>
      <c r="R2170" s="554"/>
    </row>
    <row r="2171" spans="1:18" s="118" customFormat="1" ht="18" customHeight="1" x14ac:dyDescent="0.2">
      <c r="A2171" s="476" t="str">
        <f t="shared" si="347"/>
        <v>25</v>
      </c>
      <c r="B2171" s="427">
        <v>45720</v>
      </c>
      <c r="C2171" s="426" t="s">
        <v>1</v>
      </c>
      <c r="D2171" s="428" t="s">
        <v>98</v>
      </c>
      <c r="E2171" s="429">
        <v>5</v>
      </c>
      <c r="F2171" s="471">
        <v>3</v>
      </c>
      <c r="G2171" s="470">
        <v>5</v>
      </c>
      <c r="H2171" s="481">
        <f t="shared" si="348"/>
        <v>3</v>
      </c>
      <c r="I2171" s="431">
        <f t="shared" si="349"/>
        <v>0</v>
      </c>
      <c r="J2171" s="431">
        <f t="shared" si="350"/>
        <v>0</v>
      </c>
      <c r="K2171" s="1099"/>
      <c r="L2171" s="1099"/>
      <c r="M2171" s="1788">
        <f t="shared" si="351"/>
        <v>21070</v>
      </c>
      <c r="N2171" s="433">
        <f t="shared" si="352"/>
        <v>21067</v>
      </c>
      <c r="O2171" s="427">
        <f t="shared" si="353"/>
        <v>45720</v>
      </c>
      <c r="Q2171" s="1563"/>
      <c r="R2171" s="554"/>
    </row>
    <row r="2172" spans="1:18" s="118" customFormat="1" ht="18" customHeight="1" x14ac:dyDescent="0.2">
      <c r="A2172" s="476" t="str">
        <f t="shared" si="347"/>
        <v>25</v>
      </c>
      <c r="B2172" s="427">
        <v>45721</v>
      </c>
      <c r="C2172" s="426" t="s">
        <v>2</v>
      </c>
      <c r="D2172" s="428" t="s">
        <v>98</v>
      </c>
      <c r="E2172" s="429">
        <v>3</v>
      </c>
      <c r="F2172" s="471">
        <v>3</v>
      </c>
      <c r="G2172" s="470">
        <v>3</v>
      </c>
      <c r="H2172" s="481">
        <f t="shared" si="348"/>
        <v>3</v>
      </c>
      <c r="I2172" s="431">
        <f t="shared" si="349"/>
        <v>0</v>
      </c>
      <c r="J2172" s="431">
        <f t="shared" si="350"/>
        <v>0</v>
      </c>
      <c r="K2172" s="1099"/>
      <c r="L2172" s="1099"/>
      <c r="M2172" s="1788">
        <f t="shared" si="351"/>
        <v>21073</v>
      </c>
      <c r="N2172" s="433">
        <f t="shared" si="352"/>
        <v>21070</v>
      </c>
      <c r="O2172" s="427">
        <f t="shared" si="353"/>
        <v>45721</v>
      </c>
      <c r="Q2172" s="1563"/>
      <c r="R2172" s="554"/>
    </row>
    <row r="2173" spans="1:18" s="118" customFormat="1" ht="18" customHeight="1" x14ac:dyDescent="0.2">
      <c r="A2173" s="476" t="str">
        <f t="shared" ref="A2173:A2198" si="354">TEXT(B2173,"YY")</f>
        <v>25</v>
      </c>
      <c r="B2173" s="427">
        <v>45722</v>
      </c>
      <c r="C2173" s="426" t="s">
        <v>3</v>
      </c>
      <c r="D2173" s="428" t="s">
        <v>98</v>
      </c>
      <c r="E2173" s="429">
        <v>3</v>
      </c>
      <c r="F2173" s="471">
        <v>3</v>
      </c>
      <c r="G2173" s="470">
        <v>3</v>
      </c>
      <c r="H2173" s="481">
        <f t="shared" ref="H2173:H2198" si="355">H2172+F2173-G2173</f>
        <v>3</v>
      </c>
      <c r="I2173" s="431">
        <f t="shared" ref="I2173:I2198" si="356">I2172+G2173-E2173</f>
        <v>0</v>
      </c>
      <c r="J2173" s="431">
        <f t="shared" ref="J2173:J2198" si="357">(G2173-H2172)*-1</f>
        <v>0</v>
      </c>
      <c r="K2173" s="1099"/>
      <c r="L2173" s="1099"/>
      <c r="M2173" s="1788">
        <f t="shared" ref="M2173:M2198" si="358">M2172+F2173</f>
        <v>21076</v>
      </c>
      <c r="N2173" s="433">
        <f t="shared" ref="N2173:N2198" si="359">N2172+G2173</f>
        <v>21073</v>
      </c>
      <c r="O2173" s="427">
        <f t="shared" ref="O2173:O2198" si="360">B2173</f>
        <v>45722</v>
      </c>
      <c r="Q2173" s="1563"/>
      <c r="R2173" s="554"/>
    </row>
    <row r="2174" spans="1:18" s="118" customFormat="1" ht="18" customHeight="1" x14ac:dyDescent="0.2">
      <c r="A2174" s="476" t="str">
        <f t="shared" si="354"/>
        <v>25</v>
      </c>
      <c r="B2174" s="427">
        <v>45723</v>
      </c>
      <c r="C2174" s="426" t="s">
        <v>4</v>
      </c>
      <c r="D2174" s="428" t="s">
        <v>98</v>
      </c>
      <c r="E2174" s="429">
        <v>3</v>
      </c>
      <c r="F2174" s="471">
        <v>3</v>
      </c>
      <c r="G2174" s="470">
        <v>3</v>
      </c>
      <c r="H2174" s="481">
        <f t="shared" si="355"/>
        <v>3</v>
      </c>
      <c r="I2174" s="431">
        <f t="shared" si="356"/>
        <v>0</v>
      </c>
      <c r="J2174" s="431">
        <f t="shared" si="357"/>
        <v>0</v>
      </c>
      <c r="K2174" s="1099"/>
      <c r="L2174" s="1099"/>
      <c r="M2174" s="1788">
        <f t="shared" si="358"/>
        <v>21079</v>
      </c>
      <c r="N2174" s="433">
        <f t="shared" si="359"/>
        <v>21076</v>
      </c>
      <c r="O2174" s="427">
        <f t="shared" si="360"/>
        <v>45723</v>
      </c>
      <c r="Q2174" s="1563"/>
      <c r="R2174" s="554"/>
    </row>
    <row r="2175" spans="1:18" s="118" customFormat="1" ht="18" customHeight="1" x14ac:dyDescent="0.2">
      <c r="A2175" s="468" t="str">
        <f t="shared" si="354"/>
        <v>25</v>
      </c>
      <c r="B2175" s="435">
        <v>45724</v>
      </c>
      <c r="C2175" s="469" t="s">
        <v>5</v>
      </c>
      <c r="D2175" s="459" t="s">
        <v>99</v>
      </c>
      <c r="E2175" s="470"/>
      <c r="F2175" s="471"/>
      <c r="G2175" s="470"/>
      <c r="H2175" s="481">
        <f t="shared" si="355"/>
        <v>3</v>
      </c>
      <c r="I2175" s="563">
        <f t="shared" si="356"/>
        <v>0</v>
      </c>
      <c r="J2175" s="563">
        <f t="shared" si="357"/>
        <v>3</v>
      </c>
      <c r="K2175" s="1101"/>
      <c r="L2175" s="1101"/>
      <c r="M2175" s="1781">
        <f t="shared" si="358"/>
        <v>21079</v>
      </c>
      <c r="N2175" s="475">
        <f t="shared" si="359"/>
        <v>21076</v>
      </c>
      <c r="O2175" s="427">
        <f t="shared" si="360"/>
        <v>45724</v>
      </c>
      <c r="Q2175" s="1563"/>
      <c r="R2175" s="554"/>
    </row>
    <row r="2176" spans="1:18" s="118" customFormat="1" ht="18" customHeight="1" x14ac:dyDescent="0.2">
      <c r="A2176" s="468" t="str">
        <f t="shared" si="354"/>
        <v>25</v>
      </c>
      <c r="B2176" s="435">
        <v>45725</v>
      </c>
      <c r="C2176" s="469" t="s">
        <v>100</v>
      </c>
      <c r="D2176" s="459" t="s">
        <v>99</v>
      </c>
      <c r="E2176" s="470"/>
      <c r="F2176" s="471"/>
      <c r="G2176" s="470"/>
      <c r="H2176" s="481">
        <f t="shared" si="355"/>
        <v>3</v>
      </c>
      <c r="I2176" s="563">
        <f t="shared" si="356"/>
        <v>0</v>
      </c>
      <c r="J2176" s="563">
        <f t="shared" si="357"/>
        <v>3</v>
      </c>
      <c r="K2176" s="1101"/>
      <c r="L2176" s="1101"/>
      <c r="M2176" s="1781">
        <f t="shared" si="358"/>
        <v>21079</v>
      </c>
      <c r="N2176" s="475">
        <f t="shared" si="359"/>
        <v>21076</v>
      </c>
      <c r="O2176" s="427">
        <f t="shared" si="360"/>
        <v>45725</v>
      </c>
      <c r="Q2176" s="1563"/>
      <c r="R2176" s="554"/>
    </row>
    <row r="2177" spans="1:18" s="118" customFormat="1" ht="18" customHeight="1" x14ac:dyDescent="0.2">
      <c r="A2177" s="476" t="str">
        <f t="shared" si="354"/>
        <v>25</v>
      </c>
      <c r="B2177" s="427">
        <v>45726</v>
      </c>
      <c r="C2177" s="426" t="s">
        <v>0</v>
      </c>
      <c r="D2177" s="428" t="s">
        <v>98</v>
      </c>
      <c r="E2177" s="429">
        <v>3</v>
      </c>
      <c r="F2177" s="471">
        <v>3</v>
      </c>
      <c r="G2177" s="470">
        <v>3</v>
      </c>
      <c r="H2177" s="481">
        <f t="shared" si="355"/>
        <v>3</v>
      </c>
      <c r="I2177" s="431">
        <f t="shared" si="356"/>
        <v>0</v>
      </c>
      <c r="J2177" s="431">
        <f t="shared" si="357"/>
        <v>0</v>
      </c>
      <c r="K2177" s="1099"/>
      <c r="L2177" s="1099"/>
      <c r="M2177" s="1788">
        <f t="shared" si="358"/>
        <v>21082</v>
      </c>
      <c r="N2177" s="433">
        <f t="shared" si="359"/>
        <v>21079</v>
      </c>
      <c r="O2177" s="427">
        <f t="shared" si="360"/>
        <v>45726</v>
      </c>
      <c r="Q2177" s="1563"/>
      <c r="R2177" s="554"/>
    </row>
    <row r="2178" spans="1:18" s="118" customFormat="1" ht="18" customHeight="1" x14ac:dyDescent="0.2">
      <c r="A2178" s="476" t="str">
        <f t="shared" si="354"/>
        <v>25</v>
      </c>
      <c r="B2178" s="427">
        <v>45727</v>
      </c>
      <c r="C2178" s="426" t="s">
        <v>1</v>
      </c>
      <c r="D2178" s="428" t="s">
        <v>98</v>
      </c>
      <c r="E2178" s="429">
        <v>2</v>
      </c>
      <c r="F2178" s="471">
        <v>3</v>
      </c>
      <c r="G2178" s="470">
        <v>2</v>
      </c>
      <c r="H2178" s="481">
        <f t="shared" si="355"/>
        <v>4</v>
      </c>
      <c r="I2178" s="431">
        <f t="shared" si="356"/>
        <v>0</v>
      </c>
      <c r="J2178" s="431">
        <f t="shared" si="357"/>
        <v>1</v>
      </c>
      <c r="K2178" s="1099"/>
      <c r="L2178" s="1099"/>
      <c r="M2178" s="1788">
        <f t="shared" si="358"/>
        <v>21085</v>
      </c>
      <c r="N2178" s="433">
        <f t="shared" si="359"/>
        <v>21081</v>
      </c>
      <c r="O2178" s="427">
        <f t="shared" si="360"/>
        <v>45727</v>
      </c>
      <c r="Q2178" s="1563"/>
      <c r="R2178" s="554"/>
    </row>
    <row r="2179" spans="1:18" s="118" customFormat="1" ht="18" customHeight="1" x14ac:dyDescent="0.2">
      <c r="A2179" s="476" t="str">
        <f t="shared" si="354"/>
        <v>25</v>
      </c>
      <c r="B2179" s="427">
        <v>45728</v>
      </c>
      <c r="C2179" s="426" t="s">
        <v>2</v>
      </c>
      <c r="D2179" s="428" t="s">
        <v>98</v>
      </c>
      <c r="E2179" s="429">
        <v>2</v>
      </c>
      <c r="F2179" s="471">
        <v>2</v>
      </c>
      <c r="G2179" s="470">
        <v>2</v>
      </c>
      <c r="H2179" s="481">
        <f t="shared" si="355"/>
        <v>4</v>
      </c>
      <c r="I2179" s="431">
        <f t="shared" si="356"/>
        <v>0</v>
      </c>
      <c r="J2179" s="431">
        <f t="shared" si="357"/>
        <v>2</v>
      </c>
      <c r="K2179" s="1099"/>
      <c r="L2179" s="1099"/>
      <c r="M2179" s="1788">
        <f t="shared" si="358"/>
        <v>21087</v>
      </c>
      <c r="N2179" s="433">
        <f t="shared" si="359"/>
        <v>21083</v>
      </c>
      <c r="O2179" s="427">
        <f t="shared" si="360"/>
        <v>45728</v>
      </c>
      <c r="Q2179" s="1563"/>
      <c r="R2179" s="554"/>
    </row>
    <row r="2180" spans="1:18" s="118" customFormat="1" ht="18" customHeight="1" x14ac:dyDescent="0.2">
      <c r="A2180" s="476" t="str">
        <f t="shared" si="354"/>
        <v>25</v>
      </c>
      <c r="B2180" s="427">
        <v>45729</v>
      </c>
      <c r="C2180" s="426" t="s">
        <v>3</v>
      </c>
      <c r="D2180" s="428" t="s">
        <v>98</v>
      </c>
      <c r="E2180" s="429">
        <v>2</v>
      </c>
      <c r="F2180" s="471">
        <v>2</v>
      </c>
      <c r="G2180" s="470">
        <v>2</v>
      </c>
      <c r="H2180" s="481">
        <f t="shared" si="355"/>
        <v>4</v>
      </c>
      <c r="I2180" s="431">
        <f t="shared" si="356"/>
        <v>0</v>
      </c>
      <c r="J2180" s="431">
        <f t="shared" si="357"/>
        <v>2</v>
      </c>
      <c r="K2180" s="1099"/>
      <c r="L2180" s="1099"/>
      <c r="M2180" s="1788">
        <f t="shared" si="358"/>
        <v>21089</v>
      </c>
      <c r="N2180" s="433">
        <f t="shared" si="359"/>
        <v>21085</v>
      </c>
      <c r="O2180" s="427">
        <f t="shared" si="360"/>
        <v>45729</v>
      </c>
      <c r="Q2180" s="1563"/>
      <c r="R2180" s="554"/>
    </row>
    <row r="2181" spans="1:18" s="118" customFormat="1" ht="18" customHeight="1" x14ac:dyDescent="0.2">
      <c r="A2181" s="476" t="str">
        <f t="shared" si="354"/>
        <v>25</v>
      </c>
      <c r="B2181" s="427">
        <v>45730</v>
      </c>
      <c r="C2181" s="426" t="s">
        <v>4</v>
      </c>
      <c r="D2181" s="428" t="s">
        <v>98</v>
      </c>
      <c r="E2181" s="429">
        <v>2</v>
      </c>
      <c r="F2181" s="471">
        <v>2</v>
      </c>
      <c r="G2181" s="470">
        <v>2</v>
      </c>
      <c r="H2181" s="481">
        <f t="shared" si="355"/>
        <v>4</v>
      </c>
      <c r="I2181" s="431">
        <f t="shared" si="356"/>
        <v>0</v>
      </c>
      <c r="J2181" s="431">
        <f t="shared" si="357"/>
        <v>2</v>
      </c>
      <c r="K2181" s="1099"/>
      <c r="L2181" s="1099"/>
      <c r="M2181" s="1788">
        <f t="shared" si="358"/>
        <v>21091</v>
      </c>
      <c r="N2181" s="433">
        <f t="shared" si="359"/>
        <v>21087</v>
      </c>
      <c r="O2181" s="427">
        <f t="shared" si="360"/>
        <v>45730</v>
      </c>
      <c r="Q2181" s="1563"/>
      <c r="R2181" s="554"/>
    </row>
    <row r="2182" spans="1:18" s="118" customFormat="1" ht="18" customHeight="1" x14ac:dyDescent="0.2">
      <c r="A2182" s="468" t="str">
        <f t="shared" si="354"/>
        <v>25</v>
      </c>
      <c r="B2182" s="435">
        <v>45731</v>
      </c>
      <c r="C2182" s="469" t="s">
        <v>5</v>
      </c>
      <c r="D2182" s="459" t="s">
        <v>99</v>
      </c>
      <c r="E2182" s="470"/>
      <c r="F2182" s="471"/>
      <c r="G2182" s="470"/>
      <c r="H2182" s="481">
        <f t="shared" si="355"/>
        <v>4</v>
      </c>
      <c r="I2182" s="563">
        <f t="shared" si="356"/>
        <v>0</v>
      </c>
      <c r="J2182" s="563">
        <f t="shared" si="357"/>
        <v>4</v>
      </c>
      <c r="K2182" s="1101"/>
      <c r="L2182" s="1101"/>
      <c r="M2182" s="1781">
        <f t="shared" si="358"/>
        <v>21091</v>
      </c>
      <c r="N2182" s="475">
        <f t="shared" si="359"/>
        <v>21087</v>
      </c>
      <c r="O2182" s="427">
        <f t="shared" si="360"/>
        <v>45731</v>
      </c>
      <c r="Q2182" s="1563"/>
      <c r="R2182" s="554"/>
    </row>
    <row r="2183" spans="1:18" s="118" customFormat="1" ht="18" customHeight="1" x14ac:dyDescent="0.2">
      <c r="A2183" s="468" t="str">
        <f t="shared" si="354"/>
        <v>25</v>
      </c>
      <c r="B2183" s="435">
        <v>45732</v>
      </c>
      <c r="C2183" s="469" t="s">
        <v>100</v>
      </c>
      <c r="D2183" s="459" t="s">
        <v>99</v>
      </c>
      <c r="E2183" s="470"/>
      <c r="F2183" s="471"/>
      <c r="G2183" s="470"/>
      <c r="H2183" s="481">
        <f t="shared" si="355"/>
        <v>4</v>
      </c>
      <c r="I2183" s="563">
        <f t="shared" si="356"/>
        <v>0</v>
      </c>
      <c r="J2183" s="563">
        <f t="shared" si="357"/>
        <v>4</v>
      </c>
      <c r="K2183" s="1101"/>
      <c r="L2183" s="1101"/>
      <c r="M2183" s="1781">
        <f t="shared" si="358"/>
        <v>21091</v>
      </c>
      <c r="N2183" s="475">
        <f t="shared" si="359"/>
        <v>21087</v>
      </c>
      <c r="O2183" s="427">
        <f t="shared" si="360"/>
        <v>45732</v>
      </c>
      <c r="Q2183" s="1563"/>
      <c r="R2183" s="554"/>
    </row>
    <row r="2184" spans="1:18" s="118" customFormat="1" ht="18" customHeight="1" x14ac:dyDescent="0.2">
      <c r="A2184" s="476" t="str">
        <f t="shared" si="354"/>
        <v>25</v>
      </c>
      <c r="B2184" s="427">
        <v>45733</v>
      </c>
      <c r="C2184" s="426" t="s">
        <v>0</v>
      </c>
      <c r="D2184" s="428" t="s">
        <v>98</v>
      </c>
      <c r="E2184" s="429">
        <v>2</v>
      </c>
      <c r="F2184" s="471">
        <v>2</v>
      </c>
      <c r="G2184" s="470">
        <v>2</v>
      </c>
      <c r="H2184" s="481">
        <f t="shared" si="355"/>
        <v>4</v>
      </c>
      <c r="I2184" s="431">
        <f t="shared" si="356"/>
        <v>0</v>
      </c>
      <c r="J2184" s="431">
        <f t="shared" si="357"/>
        <v>2</v>
      </c>
      <c r="K2184" s="1099"/>
      <c r="L2184" s="1099"/>
      <c r="M2184" s="1788">
        <f t="shared" si="358"/>
        <v>21093</v>
      </c>
      <c r="N2184" s="433">
        <f t="shared" si="359"/>
        <v>21089</v>
      </c>
      <c r="O2184" s="427">
        <f t="shared" si="360"/>
        <v>45733</v>
      </c>
      <c r="Q2184" s="1563"/>
      <c r="R2184" s="554"/>
    </row>
    <row r="2185" spans="1:18" s="118" customFormat="1" ht="18" customHeight="1" x14ac:dyDescent="0.2">
      <c r="A2185" s="476" t="str">
        <f t="shared" si="354"/>
        <v>25</v>
      </c>
      <c r="B2185" s="427">
        <v>45734</v>
      </c>
      <c r="C2185" s="426" t="s">
        <v>1</v>
      </c>
      <c r="D2185" s="428" t="s">
        <v>98</v>
      </c>
      <c r="E2185" s="429">
        <v>2</v>
      </c>
      <c r="F2185" s="471">
        <v>2</v>
      </c>
      <c r="G2185" s="470">
        <v>2</v>
      </c>
      <c r="H2185" s="481">
        <f t="shared" si="355"/>
        <v>4</v>
      </c>
      <c r="I2185" s="431">
        <f t="shared" si="356"/>
        <v>0</v>
      </c>
      <c r="J2185" s="431">
        <f t="shared" si="357"/>
        <v>2</v>
      </c>
      <c r="K2185" s="1099"/>
      <c r="L2185" s="1099"/>
      <c r="M2185" s="1788">
        <f t="shared" si="358"/>
        <v>21095</v>
      </c>
      <c r="N2185" s="433">
        <f t="shared" si="359"/>
        <v>21091</v>
      </c>
      <c r="O2185" s="427">
        <f t="shared" si="360"/>
        <v>45734</v>
      </c>
      <c r="Q2185" s="1563"/>
      <c r="R2185" s="554"/>
    </row>
    <row r="2186" spans="1:18" s="118" customFormat="1" ht="18" customHeight="1" x14ac:dyDescent="0.2">
      <c r="A2186" s="476" t="str">
        <f t="shared" si="354"/>
        <v>25</v>
      </c>
      <c r="B2186" s="427">
        <v>45735</v>
      </c>
      <c r="C2186" s="426" t="s">
        <v>2</v>
      </c>
      <c r="D2186" s="428" t="s">
        <v>98</v>
      </c>
      <c r="E2186" s="429">
        <v>4</v>
      </c>
      <c r="F2186" s="471">
        <v>2</v>
      </c>
      <c r="G2186" s="470">
        <v>4</v>
      </c>
      <c r="H2186" s="481">
        <f t="shared" si="355"/>
        <v>2</v>
      </c>
      <c r="I2186" s="431">
        <f t="shared" si="356"/>
        <v>0</v>
      </c>
      <c r="J2186" s="431">
        <f t="shared" si="357"/>
        <v>0</v>
      </c>
      <c r="K2186" s="432" t="s">
        <v>1716</v>
      </c>
      <c r="L2186" s="432"/>
      <c r="M2186" s="1788">
        <f t="shared" si="358"/>
        <v>21097</v>
      </c>
      <c r="N2186" s="433">
        <f t="shared" si="359"/>
        <v>21095</v>
      </c>
      <c r="O2186" s="427">
        <f t="shared" si="360"/>
        <v>45735</v>
      </c>
      <c r="Q2186" s="1563"/>
      <c r="R2186" s="554"/>
    </row>
    <row r="2187" spans="1:18" s="118" customFormat="1" ht="18" customHeight="1" x14ac:dyDescent="0.2">
      <c r="A2187" s="468" t="str">
        <f t="shared" si="354"/>
        <v>25</v>
      </c>
      <c r="B2187" s="435">
        <v>45736</v>
      </c>
      <c r="C2187" s="469" t="s">
        <v>3</v>
      </c>
      <c r="D2187" s="459" t="s">
        <v>99</v>
      </c>
      <c r="E2187" s="470"/>
      <c r="F2187" s="471"/>
      <c r="G2187" s="470"/>
      <c r="H2187" s="481">
        <f t="shared" si="355"/>
        <v>2</v>
      </c>
      <c r="I2187" s="563">
        <f t="shared" si="356"/>
        <v>0</v>
      </c>
      <c r="J2187" s="563">
        <f t="shared" si="357"/>
        <v>2</v>
      </c>
      <c r="K2187" s="1101"/>
      <c r="L2187" s="1101"/>
      <c r="M2187" s="1781">
        <f t="shared" si="358"/>
        <v>21097</v>
      </c>
      <c r="N2187" s="475">
        <f t="shared" si="359"/>
        <v>21095</v>
      </c>
      <c r="O2187" s="427">
        <f t="shared" si="360"/>
        <v>45736</v>
      </c>
      <c r="Q2187" s="1563"/>
      <c r="R2187" s="554"/>
    </row>
    <row r="2188" spans="1:18" s="118" customFormat="1" ht="18" customHeight="1" x14ac:dyDescent="0.2">
      <c r="A2188" s="468" t="str">
        <f t="shared" si="354"/>
        <v>25</v>
      </c>
      <c r="B2188" s="435">
        <v>45737</v>
      </c>
      <c r="C2188" s="469" t="s">
        <v>4</v>
      </c>
      <c r="D2188" s="459" t="s">
        <v>99</v>
      </c>
      <c r="E2188" s="470"/>
      <c r="F2188" s="471"/>
      <c r="G2188" s="470"/>
      <c r="H2188" s="481">
        <f t="shared" si="355"/>
        <v>2</v>
      </c>
      <c r="I2188" s="563">
        <f t="shared" si="356"/>
        <v>0</v>
      </c>
      <c r="J2188" s="563">
        <f t="shared" si="357"/>
        <v>2</v>
      </c>
      <c r="K2188" s="1101"/>
      <c r="L2188" s="1101"/>
      <c r="M2188" s="1781">
        <f t="shared" si="358"/>
        <v>21097</v>
      </c>
      <c r="N2188" s="475">
        <f t="shared" si="359"/>
        <v>21095</v>
      </c>
      <c r="O2188" s="427">
        <f t="shared" si="360"/>
        <v>45737</v>
      </c>
      <c r="Q2188" s="1563"/>
      <c r="R2188" s="554"/>
    </row>
    <row r="2189" spans="1:18" s="118" customFormat="1" ht="18" customHeight="1" x14ac:dyDescent="0.2">
      <c r="A2189" s="468" t="str">
        <f t="shared" si="354"/>
        <v>25</v>
      </c>
      <c r="B2189" s="435">
        <v>45738</v>
      </c>
      <c r="C2189" s="469" t="s">
        <v>5</v>
      </c>
      <c r="D2189" s="459" t="s">
        <v>99</v>
      </c>
      <c r="E2189" s="470"/>
      <c r="F2189" s="471"/>
      <c r="G2189" s="470"/>
      <c r="H2189" s="481">
        <f t="shared" si="355"/>
        <v>2</v>
      </c>
      <c r="I2189" s="563">
        <f t="shared" si="356"/>
        <v>0</v>
      </c>
      <c r="J2189" s="563">
        <f t="shared" si="357"/>
        <v>2</v>
      </c>
      <c r="K2189" s="1101"/>
      <c r="L2189" s="1101"/>
      <c r="M2189" s="1781">
        <f t="shared" si="358"/>
        <v>21097</v>
      </c>
      <c r="N2189" s="475">
        <f t="shared" si="359"/>
        <v>21095</v>
      </c>
      <c r="O2189" s="427">
        <f t="shared" si="360"/>
        <v>45738</v>
      </c>
      <c r="Q2189" s="1563"/>
      <c r="R2189" s="554"/>
    </row>
    <row r="2190" spans="1:18" s="118" customFormat="1" ht="18" customHeight="1" x14ac:dyDescent="0.2">
      <c r="A2190" s="468" t="str">
        <f t="shared" si="354"/>
        <v>25</v>
      </c>
      <c r="B2190" s="435">
        <v>45739</v>
      </c>
      <c r="C2190" s="469" t="s">
        <v>100</v>
      </c>
      <c r="D2190" s="459" t="s">
        <v>99</v>
      </c>
      <c r="E2190" s="470"/>
      <c r="F2190" s="471"/>
      <c r="G2190" s="470"/>
      <c r="H2190" s="481">
        <f t="shared" si="355"/>
        <v>2</v>
      </c>
      <c r="I2190" s="563">
        <f t="shared" si="356"/>
        <v>0</v>
      </c>
      <c r="J2190" s="563">
        <f t="shared" si="357"/>
        <v>2</v>
      </c>
      <c r="K2190" s="1101"/>
      <c r="L2190" s="1101"/>
      <c r="M2190" s="1781">
        <f t="shared" si="358"/>
        <v>21097</v>
      </c>
      <c r="N2190" s="475">
        <f t="shared" si="359"/>
        <v>21095</v>
      </c>
      <c r="O2190" s="427">
        <f t="shared" si="360"/>
        <v>45739</v>
      </c>
      <c r="Q2190" s="1563"/>
      <c r="R2190" s="554"/>
    </row>
    <row r="2191" spans="1:18" s="118" customFormat="1" ht="18" customHeight="1" x14ac:dyDescent="0.2">
      <c r="A2191" s="476" t="str">
        <f t="shared" si="354"/>
        <v>25</v>
      </c>
      <c r="B2191" s="427">
        <v>45740</v>
      </c>
      <c r="C2191" s="426" t="s">
        <v>0</v>
      </c>
      <c r="D2191" s="428" t="s">
        <v>98</v>
      </c>
      <c r="E2191" s="429">
        <v>2</v>
      </c>
      <c r="F2191" s="471">
        <v>2</v>
      </c>
      <c r="G2191" s="470">
        <v>2</v>
      </c>
      <c r="H2191" s="481">
        <f t="shared" si="355"/>
        <v>2</v>
      </c>
      <c r="I2191" s="431">
        <f t="shared" si="356"/>
        <v>0</v>
      </c>
      <c r="J2191" s="431">
        <f t="shared" si="357"/>
        <v>0</v>
      </c>
      <c r="K2191" s="1099"/>
      <c r="L2191" s="1099"/>
      <c r="M2191" s="1788">
        <f t="shared" si="358"/>
        <v>21099</v>
      </c>
      <c r="N2191" s="433">
        <f t="shared" si="359"/>
        <v>21097</v>
      </c>
      <c r="O2191" s="427">
        <f t="shared" si="360"/>
        <v>45740</v>
      </c>
      <c r="Q2191" s="1563"/>
      <c r="R2191" s="554"/>
    </row>
    <row r="2192" spans="1:18" s="118" customFormat="1" ht="18" customHeight="1" x14ac:dyDescent="0.2">
      <c r="A2192" s="476" t="str">
        <f t="shared" si="354"/>
        <v>25</v>
      </c>
      <c r="B2192" s="427">
        <v>45741</v>
      </c>
      <c r="C2192" s="426" t="s">
        <v>1</v>
      </c>
      <c r="D2192" s="428" t="s">
        <v>98</v>
      </c>
      <c r="E2192" s="429">
        <v>2</v>
      </c>
      <c r="F2192" s="471">
        <v>2</v>
      </c>
      <c r="G2192" s="470">
        <v>2</v>
      </c>
      <c r="H2192" s="481">
        <f t="shared" si="355"/>
        <v>2</v>
      </c>
      <c r="I2192" s="431">
        <f t="shared" si="356"/>
        <v>0</v>
      </c>
      <c r="J2192" s="431">
        <f t="shared" si="357"/>
        <v>0</v>
      </c>
      <c r="K2192" s="1099"/>
      <c r="L2192" s="1099"/>
      <c r="M2192" s="1788">
        <f t="shared" si="358"/>
        <v>21101</v>
      </c>
      <c r="N2192" s="433">
        <f t="shared" si="359"/>
        <v>21099</v>
      </c>
      <c r="O2192" s="427">
        <f t="shared" si="360"/>
        <v>45741</v>
      </c>
      <c r="Q2192" s="1563"/>
      <c r="R2192" s="554"/>
    </row>
    <row r="2193" spans="1:18" s="118" customFormat="1" ht="18" customHeight="1" x14ac:dyDescent="0.2">
      <c r="A2193" s="476" t="str">
        <f t="shared" si="354"/>
        <v>25</v>
      </c>
      <c r="B2193" s="427">
        <v>45742</v>
      </c>
      <c r="C2193" s="426" t="s">
        <v>2</v>
      </c>
      <c r="D2193" s="428" t="s">
        <v>98</v>
      </c>
      <c r="E2193" s="429">
        <v>2</v>
      </c>
      <c r="F2193" s="471">
        <v>1</v>
      </c>
      <c r="G2193" s="470">
        <v>2</v>
      </c>
      <c r="H2193" s="481">
        <f t="shared" si="355"/>
        <v>1</v>
      </c>
      <c r="I2193" s="431">
        <f t="shared" si="356"/>
        <v>0</v>
      </c>
      <c r="J2193" s="431">
        <f t="shared" si="357"/>
        <v>0</v>
      </c>
      <c r="K2193" s="1099"/>
      <c r="L2193" s="1099"/>
      <c r="M2193" s="1788">
        <f t="shared" si="358"/>
        <v>21102</v>
      </c>
      <c r="N2193" s="433">
        <f t="shared" si="359"/>
        <v>21101</v>
      </c>
      <c r="O2193" s="427">
        <f t="shared" si="360"/>
        <v>45742</v>
      </c>
      <c r="Q2193" s="1563"/>
      <c r="R2193" s="554"/>
    </row>
    <row r="2194" spans="1:18" s="118" customFormat="1" ht="18" customHeight="1" x14ac:dyDescent="0.2">
      <c r="A2194" s="476" t="str">
        <f t="shared" si="354"/>
        <v>25</v>
      </c>
      <c r="B2194" s="427">
        <v>45743</v>
      </c>
      <c r="C2194" s="426" t="s">
        <v>3</v>
      </c>
      <c r="D2194" s="428" t="s">
        <v>98</v>
      </c>
      <c r="E2194" s="429">
        <v>0</v>
      </c>
      <c r="F2194" s="471">
        <v>0</v>
      </c>
      <c r="G2194" s="470">
        <v>0</v>
      </c>
      <c r="H2194" s="481">
        <f t="shared" si="355"/>
        <v>1</v>
      </c>
      <c r="I2194" s="431">
        <f t="shared" si="356"/>
        <v>0</v>
      </c>
      <c r="J2194" s="431">
        <f t="shared" si="357"/>
        <v>1</v>
      </c>
      <c r="K2194" s="1099" t="s">
        <v>1715</v>
      </c>
      <c r="L2194" s="1099"/>
      <c r="M2194" s="1788">
        <f t="shared" si="358"/>
        <v>21102</v>
      </c>
      <c r="N2194" s="433">
        <f t="shared" si="359"/>
        <v>21101</v>
      </c>
      <c r="O2194" s="427">
        <f t="shared" si="360"/>
        <v>45743</v>
      </c>
      <c r="Q2194" s="1563"/>
      <c r="R2194" s="554"/>
    </row>
    <row r="2195" spans="1:18" s="118" customFormat="1" ht="18" customHeight="1" x14ac:dyDescent="0.2">
      <c r="A2195" s="476" t="str">
        <f t="shared" si="354"/>
        <v>25</v>
      </c>
      <c r="B2195" s="427">
        <v>45744</v>
      </c>
      <c r="C2195" s="426" t="s">
        <v>4</v>
      </c>
      <c r="D2195" s="428" t="s">
        <v>98</v>
      </c>
      <c r="E2195" s="429">
        <v>0</v>
      </c>
      <c r="F2195" s="471">
        <v>0</v>
      </c>
      <c r="G2195" s="470">
        <v>0</v>
      </c>
      <c r="H2195" s="481">
        <f t="shared" si="355"/>
        <v>1</v>
      </c>
      <c r="I2195" s="431">
        <f t="shared" si="356"/>
        <v>0</v>
      </c>
      <c r="J2195" s="431">
        <f t="shared" si="357"/>
        <v>1</v>
      </c>
      <c r="K2195" s="1099" t="s">
        <v>1715</v>
      </c>
      <c r="L2195" s="1099"/>
      <c r="M2195" s="1788">
        <f t="shared" si="358"/>
        <v>21102</v>
      </c>
      <c r="N2195" s="433">
        <f t="shared" si="359"/>
        <v>21101</v>
      </c>
      <c r="O2195" s="427">
        <f t="shared" si="360"/>
        <v>45744</v>
      </c>
      <c r="Q2195" s="1563"/>
      <c r="R2195" s="554"/>
    </row>
    <row r="2196" spans="1:18" s="118" customFormat="1" ht="18" customHeight="1" x14ac:dyDescent="0.2">
      <c r="A2196" s="468" t="str">
        <f t="shared" si="354"/>
        <v>25</v>
      </c>
      <c r="B2196" s="435">
        <v>45745</v>
      </c>
      <c r="C2196" s="469" t="s">
        <v>5</v>
      </c>
      <c r="D2196" s="459" t="s">
        <v>99</v>
      </c>
      <c r="E2196" s="470"/>
      <c r="F2196" s="471"/>
      <c r="G2196" s="470"/>
      <c r="H2196" s="481">
        <f t="shared" si="355"/>
        <v>1</v>
      </c>
      <c r="I2196" s="563">
        <f t="shared" si="356"/>
        <v>0</v>
      </c>
      <c r="J2196" s="563">
        <f t="shared" si="357"/>
        <v>1</v>
      </c>
      <c r="K2196" s="1101"/>
      <c r="L2196" s="1101"/>
      <c r="M2196" s="1781">
        <f t="shared" si="358"/>
        <v>21102</v>
      </c>
      <c r="N2196" s="475">
        <f t="shared" si="359"/>
        <v>21101</v>
      </c>
      <c r="O2196" s="427">
        <f t="shared" si="360"/>
        <v>45745</v>
      </c>
      <c r="Q2196" s="1563"/>
      <c r="R2196" s="554"/>
    </row>
    <row r="2197" spans="1:18" s="118" customFormat="1" ht="18" customHeight="1" x14ac:dyDescent="0.2">
      <c r="A2197" s="468" t="str">
        <f t="shared" si="354"/>
        <v>25</v>
      </c>
      <c r="B2197" s="435">
        <v>45746</v>
      </c>
      <c r="C2197" s="469" t="s">
        <v>100</v>
      </c>
      <c r="D2197" s="459" t="s">
        <v>99</v>
      </c>
      <c r="E2197" s="470"/>
      <c r="F2197" s="471"/>
      <c r="G2197" s="470"/>
      <c r="H2197" s="481">
        <f t="shared" si="355"/>
        <v>1</v>
      </c>
      <c r="I2197" s="563">
        <f t="shared" si="356"/>
        <v>0</v>
      </c>
      <c r="J2197" s="563">
        <f t="shared" si="357"/>
        <v>1</v>
      </c>
      <c r="K2197" s="1101"/>
      <c r="L2197" s="1101"/>
      <c r="M2197" s="1781">
        <f t="shared" si="358"/>
        <v>21102</v>
      </c>
      <c r="N2197" s="475">
        <f t="shared" si="359"/>
        <v>21101</v>
      </c>
      <c r="O2197" s="427">
        <f t="shared" si="360"/>
        <v>45746</v>
      </c>
      <c r="Q2197" s="1563"/>
      <c r="R2197" s="554"/>
    </row>
    <row r="2198" spans="1:18" s="118" customFormat="1" ht="18" customHeight="1" x14ac:dyDescent="0.2">
      <c r="A2198" s="476" t="str">
        <f t="shared" si="354"/>
        <v>25</v>
      </c>
      <c r="B2198" s="427">
        <v>45747</v>
      </c>
      <c r="C2198" s="426" t="s">
        <v>0</v>
      </c>
      <c r="D2198" s="428" t="s">
        <v>98</v>
      </c>
      <c r="E2198" s="429">
        <v>1</v>
      </c>
      <c r="F2198" s="471">
        <v>0</v>
      </c>
      <c r="G2198" s="470">
        <v>1</v>
      </c>
      <c r="H2198" s="481">
        <f t="shared" si="355"/>
        <v>0</v>
      </c>
      <c r="I2198" s="431">
        <f t="shared" si="356"/>
        <v>0</v>
      </c>
      <c r="J2198" s="431">
        <f t="shared" si="357"/>
        <v>0</v>
      </c>
      <c r="K2198" s="1099"/>
      <c r="L2198" s="1099"/>
      <c r="M2198" s="1788">
        <f t="shared" si="358"/>
        <v>21102</v>
      </c>
      <c r="N2198" s="433">
        <f t="shared" si="359"/>
        <v>21102</v>
      </c>
      <c r="O2198" s="427">
        <f t="shared" si="360"/>
        <v>45747</v>
      </c>
      <c r="Q2198" s="1563"/>
      <c r="R2198" s="554"/>
    </row>
    <row r="2199" spans="1:18" s="118" customFormat="1" ht="18" customHeight="1" x14ac:dyDescent="0.2">
      <c r="A2199" s="476" t="str">
        <f t="shared" ref="A2199:A2228" si="361">TEXT(B2199,"YY")</f>
        <v>25</v>
      </c>
      <c r="B2199" s="427">
        <v>45748</v>
      </c>
      <c r="C2199" s="426" t="s">
        <v>1</v>
      </c>
      <c r="D2199" s="428" t="s">
        <v>98</v>
      </c>
      <c r="E2199" s="429">
        <v>0</v>
      </c>
      <c r="F2199" s="471">
        <v>0</v>
      </c>
      <c r="G2199" s="470">
        <v>0</v>
      </c>
      <c r="H2199" s="481">
        <f t="shared" ref="H2199:H2228" si="362">H2198+F2199-G2199</f>
        <v>0</v>
      </c>
      <c r="I2199" s="431">
        <f t="shared" ref="I2199:I2228" si="363">I2198+G2199-E2199</f>
        <v>0</v>
      </c>
      <c r="J2199" s="431">
        <f t="shared" ref="J2199:J2228" si="364">(G2199-H2198)*-1</f>
        <v>0</v>
      </c>
      <c r="K2199" s="1099"/>
      <c r="L2199" s="1099"/>
      <c r="M2199" s="1788">
        <f t="shared" ref="M2199:M2228" si="365">M2198+F2199</f>
        <v>21102</v>
      </c>
      <c r="N2199" s="433">
        <f t="shared" ref="N2199:N2228" si="366">N2198+G2199</f>
        <v>21102</v>
      </c>
      <c r="O2199" s="427">
        <f t="shared" ref="O2199:O2228" si="367">B2199</f>
        <v>45748</v>
      </c>
      <c r="Q2199" s="1563"/>
      <c r="R2199" s="554"/>
    </row>
    <row r="2200" spans="1:18" s="118" customFormat="1" ht="18" customHeight="1" x14ac:dyDescent="0.2">
      <c r="A2200" s="476" t="str">
        <f t="shared" si="361"/>
        <v>25</v>
      </c>
      <c r="B2200" s="427">
        <v>45749</v>
      </c>
      <c r="C2200" s="426" t="s">
        <v>2</v>
      </c>
      <c r="D2200" s="428" t="s">
        <v>98</v>
      </c>
      <c r="E2200" s="429">
        <v>0</v>
      </c>
      <c r="F2200" s="471">
        <v>0</v>
      </c>
      <c r="G2200" s="470">
        <v>0</v>
      </c>
      <c r="H2200" s="481">
        <f t="shared" si="362"/>
        <v>0</v>
      </c>
      <c r="I2200" s="431">
        <f t="shared" si="363"/>
        <v>0</v>
      </c>
      <c r="J2200" s="431">
        <f t="shared" si="364"/>
        <v>0</v>
      </c>
      <c r="K2200" s="1099"/>
      <c r="L2200" s="1099"/>
      <c r="M2200" s="1788">
        <f t="shared" si="365"/>
        <v>21102</v>
      </c>
      <c r="N2200" s="433">
        <f t="shared" si="366"/>
        <v>21102</v>
      </c>
      <c r="O2200" s="427">
        <f t="shared" si="367"/>
        <v>45749</v>
      </c>
      <c r="Q2200" s="1563"/>
      <c r="R2200" s="554"/>
    </row>
    <row r="2201" spans="1:18" s="118" customFormat="1" ht="18" customHeight="1" x14ac:dyDescent="0.2">
      <c r="A2201" s="476" t="str">
        <f t="shared" si="361"/>
        <v>25</v>
      </c>
      <c r="B2201" s="427">
        <v>45750</v>
      </c>
      <c r="C2201" s="426" t="s">
        <v>3</v>
      </c>
      <c r="D2201" s="428" t="s">
        <v>98</v>
      </c>
      <c r="E2201" s="429">
        <v>0</v>
      </c>
      <c r="F2201" s="471">
        <v>0</v>
      </c>
      <c r="G2201" s="470">
        <v>0</v>
      </c>
      <c r="H2201" s="481">
        <f t="shared" si="362"/>
        <v>0</v>
      </c>
      <c r="I2201" s="431">
        <f t="shared" si="363"/>
        <v>0</v>
      </c>
      <c r="J2201" s="431">
        <f t="shared" si="364"/>
        <v>0</v>
      </c>
      <c r="K2201" s="1099"/>
      <c r="L2201" s="1099"/>
      <c r="M2201" s="1788">
        <f t="shared" si="365"/>
        <v>21102</v>
      </c>
      <c r="N2201" s="433">
        <f t="shared" si="366"/>
        <v>21102</v>
      </c>
      <c r="O2201" s="427">
        <f t="shared" si="367"/>
        <v>45750</v>
      </c>
      <c r="Q2201" s="1563"/>
      <c r="R2201" s="554"/>
    </row>
    <row r="2202" spans="1:18" s="118" customFormat="1" ht="18" customHeight="1" x14ac:dyDescent="0.2">
      <c r="A2202" s="476" t="str">
        <f t="shared" si="361"/>
        <v>25</v>
      </c>
      <c r="B2202" s="427">
        <v>45751</v>
      </c>
      <c r="C2202" s="426" t="s">
        <v>4</v>
      </c>
      <c r="D2202" s="428" t="s">
        <v>98</v>
      </c>
      <c r="E2202" s="429">
        <v>0</v>
      </c>
      <c r="F2202" s="471">
        <v>0</v>
      </c>
      <c r="G2202" s="470">
        <v>0</v>
      </c>
      <c r="H2202" s="481">
        <f t="shared" si="362"/>
        <v>0</v>
      </c>
      <c r="I2202" s="431">
        <f t="shared" si="363"/>
        <v>0</v>
      </c>
      <c r="J2202" s="431">
        <f t="shared" si="364"/>
        <v>0</v>
      </c>
      <c r="K2202" s="1099"/>
      <c r="L2202" s="1099"/>
      <c r="M2202" s="1788">
        <f t="shared" si="365"/>
        <v>21102</v>
      </c>
      <c r="N2202" s="433">
        <f t="shared" si="366"/>
        <v>21102</v>
      </c>
      <c r="O2202" s="427">
        <f t="shared" si="367"/>
        <v>45751</v>
      </c>
      <c r="Q2202" s="1563"/>
      <c r="R2202" s="554"/>
    </row>
    <row r="2203" spans="1:18" s="118" customFormat="1" ht="18" customHeight="1" x14ac:dyDescent="0.2">
      <c r="A2203" s="468" t="str">
        <f t="shared" si="361"/>
        <v>25</v>
      </c>
      <c r="B2203" s="435">
        <v>45752</v>
      </c>
      <c r="C2203" s="469" t="s">
        <v>5</v>
      </c>
      <c r="D2203" s="459" t="s">
        <v>99</v>
      </c>
      <c r="E2203" s="470"/>
      <c r="F2203" s="471"/>
      <c r="G2203" s="470"/>
      <c r="H2203" s="481">
        <f t="shared" si="362"/>
        <v>0</v>
      </c>
      <c r="I2203" s="563">
        <f t="shared" si="363"/>
        <v>0</v>
      </c>
      <c r="J2203" s="563">
        <f t="shared" si="364"/>
        <v>0</v>
      </c>
      <c r="K2203" s="1101"/>
      <c r="L2203" s="1101"/>
      <c r="M2203" s="1781">
        <f t="shared" si="365"/>
        <v>21102</v>
      </c>
      <c r="N2203" s="475">
        <f t="shared" si="366"/>
        <v>21102</v>
      </c>
      <c r="O2203" s="427">
        <f t="shared" si="367"/>
        <v>45752</v>
      </c>
      <c r="Q2203" s="1563"/>
      <c r="R2203" s="554"/>
    </row>
    <row r="2204" spans="1:18" s="118" customFormat="1" ht="18" customHeight="1" x14ac:dyDescent="0.2">
      <c r="A2204" s="468" t="str">
        <f t="shared" si="361"/>
        <v>25</v>
      </c>
      <c r="B2204" s="435">
        <v>45753</v>
      </c>
      <c r="C2204" s="469" t="s">
        <v>100</v>
      </c>
      <c r="D2204" s="459" t="s">
        <v>99</v>
      </c>
      <c r="E2204" s="470"/>
      <c r="F2204" s="471"/>
      <c r="G2204" s="470"/>
      <c r="H2204" s="481">
        <f t="shared" si="362"/>
        <v>0</v>
      </c>
      <c r="I2204" s="563">
        <f t="shared" si="363"/>
        <v>0</v>
      </c>
      <c r="J2204" s="563">
        <f t="shared" si="364"/>
        <v>0</v>
      </c>
      <c r="K2204" s="1101"/>
      <c r="L2204" s="1101"/>
      <c r="M2204" s="1781">
        <f t="shared" si="365"/>
        <v>21102</v>
      </c>
      <c r="N2204" s="475">
        <f t="shared" si="366"/>
        <v>21102</v>
      </c>
      <c r="O2204" s="427">
        <f t="shared" si="367"/>
        <v>45753</v>
      </c>
      <c r="Q2204" s="1563"/>
      <c r="R2204" s="554"/>
    </row>
    <row r="2205" spans="1:18" s="118" customFormat="1" ht="18" customHeight="1" x14ac:dyDescent="0.2">
      <c r="A2205" s="476" t="str">
        <f t="shared" si="361"/>
        <v>25</v>
      </c>
      <c r="B2205" s="427">
        <v>45754</v>
      </c>
      <c r="C2205" s="426" t="s">
        <v>0</v>
      </c>
      <c r="D2205" s="428" t="s">
        <v>98</v>
      </c>
      <c r="E2205" s="429">
        <v>0</v>
      </c>
      <c r="F2205" s="471">
        <v>0</v>
      </c>
      <c r="G2205" s="470">
        <v>0</v>
      </c>
      <c r="H2205" s="481">
        <f t="shared" si="362"/>
        <v>0</v>
      </c>
      <c r="I2205" s="431">
        <f t="shared" si="363"/>
        <v>0</v>
      </c>
      <c r="J2205" s="431">
        <f t="shared" si="364"/>
        <v>0</v>
      </c>
      <c r="K2205" s="1099"/>
      <c r="L2205" s="1099"/>
      <c r="M2205" s="1788">
        <f t="shared" si="365"/>
        <v>21102</v>
      </c>
      <c r="N2205" s="433">
        <f t="shared" si="366"/>
        <v>21102</v>
      </c>
      <c r="O2205" s="427">
        <f t="shared" si="367"/>
        <v>45754</v>
      </c>
      <c r="Q2205" s="1563"/>
      <c r="R2205" s="554"/>
    </row>
    <row r="2206" spans="1:18" s="118" customFormat="1" ht="18" customHeight="1" x14ac:dyDescent="0.2">
      <c r="A2206" s="476" t="str">
        <f t="shared" si="361"/>
        <v>25</v>
      </c>
      <c r="B2206" s="427">
        <v>45755</v>
      </c>
      <c r="C2206" s="426" t="s">
        <v>1</v>
      </c>
      <c r="D2206" s="428" t="s">
        <v>98</v>
      </c>
      <c r="E2206" s="429">
        <v>0</v>
      </c>
      <c r="F2206" s="471">
        <v>0</v>
      </c>
      <c r="G2206" s="470">
        <v>0</v>
      </c>
      <c r="H2206" s="481">
        <f t="shared" si="362"/>
        <v>0</v>
      </c>
      <c r="I2206" s="431">
        <f t="shared" si="363"/>
        <v>0</v>
      </c>
      <c r="J2206" s="431">
        <f t="shared" si="364"/>
        <v>0</v>
      </c>
      <c r="K2206" s="1099"/>
      <c r="L2206" s="1099"/>
      <c r="M2206" s="1788">
        <f t="shared" si="365"/>
        <v>21102</v>
      </c>
      <c r="N2206" s="433">
        <f t="shared" si="366"/>
        <v>21102</v>
      </c>
      <c r="O2206" s="427">
        <f t="shared" si="367"/>
        <v>45755</v>
      </c>
      <c r="Q2206" s="1563"/>
      <c r="R2206" s="554"/>
    </row>
    <row r="2207" spans="1:18" s="118" customFormat="1" ht="18" customHeight="1" x14ac:dyDescent="0.2">
      <c r="A2207" s="476" t="str">
        <f t="shared" si="361"/>
        <v>25</v>
      </c>
      <c r="B2207" s="427">
        <v>45756</v>
      </c>
      <c r="C2207" s="426" t="s">
        <v>2</v>
      </c>
      <c r="D2207" s="428" t="s">
        <v>98</v>
      </c>
      <c r="E2207" s="429">
        <v>0</v>
      </c>
      <c r="F2207" s="471">
        <v>2</v>
      </c>
      <c r="G2207" s="470">
        <v>0</v>
      </c>
      <c r="H2207" s="481">
        <f t="shared" si="362"/>
        <v>2</v>
      </c>
      <c r="I2207" s="431">
        <f t="shared" si="363"/>
        <v>0</v>
      </c>
      <c r="J2207" s="431">
        <f t="shared" si="364"/>
        <v>0</v>
      </c>
      <c r="K2207" s="1099"/>
      <c r="L2207" s="1099"/>
      <c r="M2207" s="1788">
        <f t="shared" si="365"/>
        <v>21104</v>
      </c>
      <c r="N2207" s="433">
        <f t="shared" si="366"/>
        <v>21102</v>
      </c>
      <c r="O2207" s="427">
        <f t="shared" si="367"/>
        <v>45756</v>
      </c>
      <c r="Q2207" s="1563"/>
      <c r="R2207" s="554"/>
    </row>
    <row r="2208" spans="1:18" s="118" customFormat="1" ht="18" customHeight="1" x14ac:dyDescent="0.2">
      <c r="A2208" s="476" t="str">
        <f t="shared" si="361"/>
        <v>25</v>
      </c>
      <c r="B2208" s="427">
        <v>45757</v>
      </c>
      <c r="C2208" s="426" t="s">
        <v>3</v>
      </c>
      <c r="D2208" s="428" t="s">
        <v>98</v>
      </c>
      <c r="E2208" s="429">
        <v>0</v>
      </c>
      <c r="F2208" s="471">
        <v>2</v>
      </c>
      <c r="G2208" s="470">
        <v>0</v>
      </c>
      <c r="H2208" s="481">
        <f t="shared" si="362"/>
        <v>4</v>
      </c>
      <c r="I2208" s="431">
        <f t="shared" si="363"/>
        <v>0</v>
      </c>
      <c r="J2208" s="431">
        <f t="shared" si="364"/>
        <v>2</v>
      </c>
      <c r="K2208" s="1099"/>
      <c r="L2208" s="1099"/>
      <c r="M2208" s="1788">
        <f t="shared" si="365"/>
        <v>21106</v>
      </c>
      <c r="N2208" s="433">
        <f t="shared" si="366"/>
        <v>21102</v>
      </c>
      <c r="O2208" s="427">
        <f t="shared" si="367"/>
        <v>45757</v>
      </c>
      <c r="Q2208" s="1563"/>
      <c r="R2208" s="554"/>
    </row>
    <row r="2209" spans="1:19" s="118" customFormat="1" ht="18" customHeight="1" x14ac:dyDescent="0.2">
      <c r="A2209" s="476" t="str">
        <f t="shared" si="361"/>
        <v>25</v>
      </c>
      <c r="B2209" s="427">
        <v>45758</v>
      </c>
      <c r="C2209" s="426" t="s">
        <v>4</v>
      </c>
      <c r="D2209" s="428" t="s">
        <v>98</v>
      </c>
      <c r="E2209" s="429">
        <v>2</v>
      </c>
      <c r="F2209" s="471">
        <v>2</v>
      </c>
      <c r="G2209" s="470">
        <v>2</v>
      </c>
      <c r="H2209" s="481">
        <f t="shared" si="362"/>
        <v>4</v>
      </c>
      <c r="I2209" s="431">
        <f t="shared" si="363"/>
        <v>0</v>
      </c>
      <c r="J2209" s="431">
        <f t="shared" si="364"/>
        <v>2</v>
      </c>
      <c r="K2209" s="1099"/>
      <c r="L2209" s="1099"/>
      <c r="M2209" s="1788">
        <f t="shared" si="365"/>
        <v>21108</v>
      </c>
      <c r="N2209" s="433">
        <f t="shared" si="366"/>
        <v>21104</v>
      </c>
      <c r="O2209" s="427">
        <f t="shared" si="367"/>
        <v>45758</v>
      </c>
      <c r="Q2209" s="1563"/>
      <c r="R2209" s="554"/>
    </row>
    <row r="2210" spans="1:19" s="118" customFormat="1" ht="18" customHeight="1" x14ac:dyDescent="0.2">
      <c r="A2210" s="468" t="str">
        <f t="shared" si="361"/>
        <v>25</v>
      </c>
      <c r="B2210" s="435">
        <v>45759</v>
      </c>
      <c r="C2210" s="469" t="s">
        <v>5</v>
      </c>
      <c r="D2210" s="459" t="s">
        <v>99</v>
      </c>
      <c r="E2210" s="470"/>
      <c r="F2210" s="471"/>
      <c r="G2210" s="470"/>
      <c r="H2210" s="481">
        <f t="shared" si="362"/>
        <v>4</v>
      </c>
      <c r="I2210" s="563">
        <f t="shared" si="363"/>
        <v>0</v>
      </c>
      <c r="J2210" s="563">
        <f t="shared" si="364"/>
        <v>4</v>
      </c>
      <c r="K2210" s="1101"/>
      <c r="L2210" s="1101"/>
      <c r="M2210" s="1781">
        <f t="shared" si="365"/>
        <v>21108</v>
      </c>
      <c r="N2210" s="475">
        <f t="shared" si="366"/>
        <v>21104</v>
      </c>
      <c r="O2210" s="427">
        <f t="shared" si="367"/>
        <v>45759</v>
      </c>
      <c r="Q2210" s="1563"/>
      <c r="R2210" s="554"/>
    </row>
    <row r="2211" spans="1:19" s="118" customFormat="1" ht="18" customHeight="1" x14ac:dyDescent="0.2">
      <c r="A2211" s="468" t="str">
        <f t="shared" si="361"/>
        <v>25</v>
      </c>
      <c r="B2211" s="435">
        <v>45760</v>
      </c>
      <c r="C2211" s="469" t="s">
        <v>100</v>
      </c>
      <c r="D2211" s="459" t="s">
        <v>99</v>
      </c>
      <c r="E2211" s="470"/>
      <c r="F2211" s="471"/>
      <c r="G2211" s="470"/>
      <c r="H2211" s="481">
        <f t="shared" si="362"/>
        <v>4</v>
      </c>
      <c r="I2211" s="563">
        <f t="shared" si="363"/>
        <v>0</v>
      </c>
      <c r="J2211" s="563">
        <f t="shared" si="364"/>
        <v>4</v>
      </c>
      <c r="K2211" s="1101"/>
      <c r="L2211" s="1101"/>
      <c r="M2211" s="1781">
        <f t="shared" si="365"/>
        <v>21108</v>
      </c>
      <c r="N2211" s="475">
        <f t="shared" si="366"/>
        <v>21104</v>
      </c>
      <c r="O2211" s="427">
        <f t="shared" si="367"/>
        <v>45760</v>
      </c>
      <c r="Q2211" s="1563"/>
      <c r="R2211" s="554"/>
    </row>
    <row r="2212" spans="1:19" s="118" customFormat="1" ht="18" customHeight="1" x14ac:dyDescent="0.2">
      <c r="A2212" s="476" t="str">
        <f t="shared" si="361"/>
        <v>25</v>
      </c>
      <c r="B2212" s="427">
        <v>45761</v>
      </c>
      <c r="C2212" s="426" t="s">
        <v>0</v>
      </c>
      <c r="D2212" s="428" t="s">
        <v>98</v>
      </c>
      <c r="E2212" s="429">
        <v>2</v>
      </c>
      <c r="F2212" s="471">
        <v>2</v>
      </c>
      <c r="G2212" s="470">
        <v>2</v>
      </c>
      <c r="H2212" s="481">
        <f t="shared" si="362"/>
        <v>4</v>
      </c>
      <c r="I2212" s="431">
        <f t="shared" si="363"/>
        <v>0</v>
      </c>
      <c r="J2212" s="431">
        <f t="shared" si="364"/>
        <v>2</v>
      </c>
      <c r="K2212" s="1099"/>
      <c r="L2212" s="1099"/>
      <c r="M2212" s="1788">
        <f t="shared" si="365"/>
        <v>21110</v>
      </c>
      <c r="N2212" s="433">
        <f t="shared" si="366"/>
        <v>21106</v>
      </c>
      <c r="O2212" s="427">
        <f t="shared" si="367"/>
        <v>45761</v>
      </c>
      <c r="Q2212" s="1563"/>
      <c r="R2212" s="554"/>
    </row>
    <row r="2213" spans="1:19" s="118" customFormat="1" ht="18" customHeight="1" x14ac:dyDescent="0.2">
      <c r="A2213" s="476" t="str">
        <f t="shared" si="361"/>
        <v>25</v>
      </c>
      <c r="B2213" s="427">
        <v>45762</v>
      </c>
      <c r="C2213" s="426" t="s">
        <v>1</v>
      </c>
      <c r="D2213" s="428" t="s">
        <v>98</v>
      </c>
      <c r="E2213" s="429">
        <v>3</v>
      </c>
      <c r="F2213" s="471">
        <v>2</v>
      </c>
      <c r="G2213" s="470">
        <v>3</v>
      </c>
      <c r="H2213" s="481">
        <f t="shared" si="362"/>
        <v>3</v>
      </c>
      <c r="I2213" s="431">
        <f t="shared" si="363"/>
        <v>0</v>
      </c>
      <c r="J2213" s="431">
        <f t="shared" si="364"/>
        <v>1</v>
      </c>
      <c r="K2213" s="1099"/>
      <c r="L2213" s="1099"/>
      <c r="M2213" s="1788">
        <f t="shared" si="365"/>
        <v>21112</v>
      </c>
      <c r="N2213" s="433">
        <f t="shared" si="366"/>
        <v>21109</v>
      </c>
      <c r="O2213" s="427">
        <f t="shared" si="367"/>
        <v>45762</v>
      </c>
      <c r="Q2213" s="1563"/>
      <c r="R2213" s="554"/>
    </row>
    <row r="2214" spans="1:19" s="118" customFormat="1" ht="18" customHeight="1" x14ac:dyDescent="0.2">
      <c r="A2214" s="476" t="str">
        <f t="shared" si="361"/>
        <v>25</v>
      </c>
      <c r="B2214" s="427">
        <v>45763</v>
      </c>
      <c r="C2214" s="426" t="s">
        <v>2</v>
      </c>
      <c r="D2214" s="428" t="s">
        <v>98</v>
      </c>
      <c r="E2214" s="429">
        <v>3</v>
      </c>
      <c r="F2214" s="471">
        <v>2</v>
      </c>
      <c r="G2214" s="470">
        <v>3</v>
      </c>
      <c r="H2214" s="481">
        <f t="shared" si="362"/>
        <v>2</v>
      </c>
      <c r="I2214" s="431">
        <f t="shared" si="363"/>
        <v>0</v>
      </c>
      <c r="J2214" s="431">
        <f t="shared" si="364"/>
        <v>0</v>
      </c>
      <c r="K2214" s="1099"/>
      <c r="L2214" s="1099"/>
      <c r="M2214" s="1788">
        <f t="shared" si="365"/>
        <v>21114</v>
      </c>
      <c r="N2214" s="433">
        <f t="shared" si="366"/>
        <v>21112</v>
      </c>
      <c r="O2214" s="427">
        <f t="shared" si="367"/>
        <v>45763</v>
      </c>
      <c r="Q2214" s="1563"/>
      <c r="R2214" s="554"/>
      <c r="S2214" s="142" t="s">
        <v>1749</v>
      </c>
    </row>
    <row r="2215" spans="1:19" s="118" customFormat="1" ht="18" customHeight="1" x14ac:dyDescent="0.2">
      <c r="A2215" s="476" t="str">
        <f t="shared" si="361"/>
        <v>25</v>
      </c>
      <c r="B2215" s="427">
        <v>45764</v>
      </c>
      <c r="C2215" s="426" t="s">
        <v>3</v>
      </c>
      <c r="D2215" s="428" t="s">
        <v>98</v>
      </c>
      <c r="E2215" s="429">
        <v>1</v>
      </c>
      <c r="F2215" s="471">
        <v>0</v>
      </c>
      <c r="G2215" s="470">
        <v>1</v>
      </c>
      <c r="H2215" s="481">
        <f t="shared" si="362"/>
        <v>1</v>
      </c>
      <c r="I2215" s="431">
        <f t="shared" si="363"/>
        <v>0</v>
      </c>
      <c r="J2215" s="431">
        <f t="shared" si="364"/>
        <v>1</v>
      </c>
      <c r="K2215" s="1099"/>
      <c r="L2215" s="1099"/>
      <c r="M2215" s="1788">
        <f t="shared" si="365"/>
        <v>21114</v>
      </c>
      <c r="N2215" s="433">
        <f t="shared" si="366"/>
        <v>21113</v>
      </c>
      <c r="O2215" s="427">
        <f t="shared" si="367"/>
        <v>45764</v>
      </c>
      <c r="Q2215" s="1563"/>
      <c r="R2215" s="554"/>
    </row>
    <row r="2216" spans="1:19" s="118" customFormat="1" ht="18" customHeight="1" x14ac:dyDescent="0.2">
      <c r="A2216" s="476" t="str">
        <f t="shared" si="361"/>
        <v>25</v>
      </c>
      <c r="B2216" s="427">
        <v>45765</v>
      </c>
      <c r="C2216" s="426" t="s">
        <v>4</v>
      </c>
      <c r="D2216" s="428" t="s">
        <v>98</v>
      </c>
      <c r="E2216" s="429">
        <v>0</v>
      </c>
      <c r="F2216" s="471">
        <v>0</v>
      </c>
      <c r="G2216" s="470">
        <v>0</v>
      </c>
      <c r="H2216" s="481">
        <f t="shared" si="362"/>
        <v>1</v>
      </c>
      <c r="I2216" s="431">
        <f t="shared" si="363"/>
        <v>0</v>
      </c>
      <c r="J2216" s="431">
        <f t="shared" si="364"/>
        <v>1</v>
      </c>
      <c r="K2216" s="1099"/>
      <c r="L2216" s="1099"/>
      <c r="M2216" s="1788">
        <f t="shared" si="365"/>
        <v>21114</v>
      </c>
      <c r="N2216" s="433">
        <f t="shared" si="366"/>
        <v>21113</v>
      </c>
      <c r="O2216" s="427">
        <f t="shared" si="367"/>
        <v>45765</v>
      </c>
      <c r="Q2216" s="1563"/>
      <c r="R2216" s="554"/>
    </row>
    <row r="2217" spans="1:19" s="118" customFormat="1" ht="18" customHeight="1" x14ac:dyDescent="0.2">
      <c r="A2217" s="468" t="str">
        <f t="shared" si="361"/>
        <v>25</v>
      </c>
      <c r="B2217" s="435">
        <v>45766</v>
      </c>
      <c r="C2217" s="469" t="s">
        <v>5</v>
      </c>
      <c r="D2217" s="459" t="s">
        <v>99</v>
      </c>
      <c r="E2217" s="470"/>
      <c r="F2217" s="471"/>
      <c r="G2217" s="470"/>
      <c r="H2217" s="481">
        <f t="shared" si="362"/>
        <v>1</v>
      </c>
      <c r="I2217" s="563">
        <f t="shared" si="363"/>
        <v>0</v>
      </c>
      <c r="J2217" s="563">
        <f t="shared" si="364"/>
        <v>1</v>
      </c>
      <c r="K2217" s="1101"/>
      <c r="L2217" s="1101"/>
      <c r="M2217" s="1781">
        <f t="shared" si="365"/>
        <v>21114</v>
      </c>
      <c r="N2217" s="475">
        <f t="shared" si="366"/>
        <v>21113</v>
      </c>
      <c r="O2217" s="427">
        <f t="shared" si="367"/>
        <v>45766</v>
      </c>
      <c r="Q2217" s="1563"/>
      <c r="R2217" s="554"/>
    </row>
    <row r="2218" spans="1:19" s="118" customFormat="1" ht="18" customHeight="1" x14ac:dyDescent="0.2">
      <c r="A2218" s="468" t="str">
        <f t="shared" si="361"/>
        <v>25</v>
      </c>
      <c r="B2218" s="435">
        <v>45767</v>
      </c>
      <c r="C2218" s="469" t="s">
        <v>100</v>
      </c>
      <c r="D2218" s="459" t="s">
        <v>99</v>
      </c>
      <c r="E2218" s="470"/>
      <c r="F2218" s="471"/>
      <c r="G2218" s="470"/>
      <c r="H2218" s="481">
        <f t="shared" si="362"/>
        <v>1</v>
      </c>
      <c r="I2218" s="563">
        <f t="shared" si="363"/>
        <v>0</v>
      </c>
      <c r="J2218" s="563">
        <f t="shared" si="364"/>
        <v>1</v>
      </c>
      <c r="K2218" s="1101"/>
      <c r="L2218" s="1101"/>
      <c r="M2218" s="1781">
        <f t="shared" si="365"/>
        <v>21114</v>
      </c>
      <c r="N2218" s="475">
        <f t="shared" si="366"/>
        <v>21113</v>
      </c>
      <c r="O2218" s="427">
        <f t="shared" si="367"/>
        <v>45767</v>
      </c>
      <c r="Q2218" s="1563"/>
      <c r="R2218" s="554"/>
    </row>
    <row r="2219" spans="1:19" s="118" customFormat="1" ht="18" customHeight="1" x14ac:dyDescent="0.2">
      <c r="A2219" s="476" t="str">
        <f t="shared" si="361"/>
        <v>25</v>
      </c>
      <c r="B2219" s="427">
        <v>45768</v>
      </c>
      <c r="C2219" s="426" t="s">
        <v>0</v>
      </c>
      <c r="D2219" s="428" t="s">
        <v>98</v>
      </c>
      <c r="E2219" s="429">
        <v>0</v>
      </c>
      <c r="F2219" s="471">
        <v>0</v>
      </c>
      <c r="G2219" s="470">
        <v>0</v>
      </c>
      <c r="H2219" s="481">
        <f t="shared" si="362"/>
        <v>1</v>
      </c>
      <c r="I2219" s="431">
        <f t="shared" si="363"/>
        <v>0</v>
      </c>
      <c r="J2219" s="431">
        <f t="shared" si="364"/>
        <v>1</v>
      </c>
      <c r="K2219" s="1099"/>
      <c r="L2219" s="1099"/>
      <c r="M2219" s="1788">
        <f t="shared" si="365"/>
        <v>21114</v>
      </c>
      <c r="N2219" s="433">
        <f t="shared" si="366"/>
        <v>21113</v>
      </c>
      <c r="O2219" s="427">
        <f t="shared" si="367"/>
        <v>45768</v>
      </c>
      <c r="Q2219" s="1563"/>
      <c r="R2219" s="554"/>
    </row>
    <row r="2220" spans="1:19" s="118" customFormat="1" ht="18" customHeight="1" x14ac:dyDescent="0.2">
      <c r="A2220" s="476" t="str">
        <f t="shared" si="361"/>
        <v>25</v>
      </c>
      <c r="B2220" s="427">
        <v>45769</v>
      </c>
      <c r="C2220" s="426" t="s">
        <v>1</v>
      </c>
      <c r="D2220" s="428" t="s">
        <v>98</v>
      </c>
      <c r="E2220" s="429">
        <v>1</v>
      </c>
      <c r="F2220" s="471">
        <v>0</v>
      </c>
      <c r="G2220" s="470">
        <v>1</v>
      </c>
      <c r="H2220" s="481">
        <f t="shared" si="362"/>
        <v>0</v>
      </c>
      <c r="I2220" s="431">
        <f t="shared" si="363"/>
        <v>0</v>
      </c>
      <c r="J2220" s="431">
        <f t="shared" si="364"/>
        <v>0</v>
      </c>
      <c r="K2220" s="1099"/>
      <c r="L2220" s="1099"/>
      <c r="M2220" s="1788">
        <f t="shared" si="365"/>
        <v>21114</v>
      </c>
      <c r="N2220" s="433">
        <f t="shared" si="366"/>
        <v>21114</v>
      </c>
      <c r="O2220" s="427">
        <f t="shared" si="367"/>
        <v>45769</v>
      </c>
      <c r="Q2220" s="1563"/>
      <c r="R2220" s="554"/>
    </row>
    <row r="2221" spans="1:19" s="118" customFormat="1" ht="18" customHeight="1" x14ac:dyDescent="0.2">
      <c r="A2221" s="476" t="str">
        <f t="shared" si="361"/>
        <v>25</v>
      </c>
      <c r="B2221" s="427">
        <v>45770</v>
      </c>
      <c r="C2221" s="426" t="s">
        <v>2</v>
      </c>
      <c r="D2221" s="428" t="s">
        <v>98</v>
      </c>
      <c r="E2221" s="429">
        <v>0</v>
      </c>
      <c r="F2221" s="471">
        <v>0</v>
      </c>
      <c r="G2221" s="470">
        <v>0</v>
      </c>
      <c r="H2221" s="481">
        <f t="shared" si="362"/>
        <v>0</v>
      </c>
      <c r="I2221" s="431">
        <f t="shared" si="363"/>
        <v>0</v>
      </c>
      <c r="J2221" s="431">
        <f t="shared" si="364"/>
        <v>0</v>
      </c>
      <c r="K2221" s="1099"/>
      <c r="L2221" s="1099"/>
      <c r="M2221" s="1788">
        <f t="shared" si="365"/>
        <v>21114</v>
      </c>
      <c r="N2221" s="433">
        <f t="shared" si="366"/>
        <v>21114</v>
      </c>
      <c r="O2221" s="427">
        <f t="shared" si="367"/>
        <v>45770</v>
      </c>
      <c r="Q2221" s="1563"/>
      <c r="R2221" s="554"/>
    </row>
    <row r="2222" spans="1:19" s="118" customFormat="1" ht="18" customHeight="1" x14ac:dyDescent="0.2">
      <c r="A2222" s="476" t="str">
        <f t="shared" si="361"/>
        <v>25</v>
      </c>
      <c r="B2222" s="427">
        <v>45771</v>
      </c>
      <c r="C2222" s="426" t="s">
        <v>3</v>
      </c>
      <c r="D2222" s="428" t="s">
        <v>98</v>
      </c>
      <c r="E2222" s="429">
        <v>0</v>
      </c>
      <c r="F2222" s="471">
        <v>0</v>
      </c>
      <c r="G2222" s="470">
        <v>0</v>
      </c>
      <c r="H2222" s="481">
        <f t="shared" si="362"/>
        <v>0</v>
      </c>
      <c r="I2222" s="431">
        <f t="shared" si="363"/>
        <v>0</v>
      </c>
      <c r="J2222" s="431">
        <f t="shared" si="364"/>
        <v>0</v>
      </c>
      <c r="K2222" s="1099"/>
      <c r="L2222" s="1099"/>
      <c r="M2222" s="1788">
        <f t="shared" si="365"/>
        <v>21114</v>
      </c>
      <c r="N2222" s="433">
        <f t="shared" si="366"/>
        <v>21114</v>
      </c>
      <c r="O2222" s="427">
        <f t="shared" si="367"/>
        <v>45771</v>
      </c>
      <c r="Q2222" s="1563"/>
      <c r="R2222" s="554"/>
    </row>
    <row r="2223" spans="1:19" s="118" customFormat="1" ht="18" customHeight="1" x14ac:dyDescent="0.2">
      <c r="A2223" s="476" t="str">
        <f t="shared" si="361"/>
        <v>25</v>
      </c>
      <c r="B2223" s="427">
        <v>45772</v>
      </c>
      <c r="C2223" s="426" t="s">
        <v>4</v>
      </c>
      <c r="D2223" s="428" t="s">
        <v>98</v>
      </c>
      <c r="E2223" s="429">
        <v>0</v>
      </c>
      <c r="F2223" s="471">
        <v>0</v>
      </c>
      <c r="G2223" s="470">
        <v>0</v>
      </c>
      <c r="H2223" s="481">
        <f t="shared" si="362"/>
        <v>0</v>
      </c>
      <c r="I2223" s="431">
        <f t="shared" si="363"/>
        <v>0</v>
      </c>
      <c r="J2223" s="431">
        <f t="shared" si="364"/>
        <v>0</v>
      </c>
      <c r="K2223" s="1099"/>
      <c r="L2223" s="1099"/>
      <c r="M2223" s="1788">
        <f t="shared" si="365"/>
        <v>21114</v>
      </c>
      <c r="N2223" s="433">
        <f t="shared" si="366"/>
        <v>21114</v>
      </c>
      <c r="O2223" s="427">
        <f t="shared" si="367"/>
        <v>45772</v>
      </c>
      <c r="Q2223" s="1563"/>
      <c r="R2223" s="554"/>
    </row>
    <row r="2224" spans="1:19" s="118" customFormat="1" ht="18" customHeight="1" x14ac:dyDescent="0.2">
      <c r="A2224" s="468" t="str">
        <f t="shared" si="361"/>
        <v>25</v>
      </c>
      <c r="B2224" s="435">
        <v>45773</v>
      </c>
      <c r="C2224" s="469" t="s">
        <v>5</v>
      </c>
      <c r="D2224" s="459" t="s">
        <v>99</v>
      </c>
      <c r="E2224" s="470"/>
      <c r="F2224" s="471"/>
      <c r="G2224" s="470"/>
      <c r="H2224" s="481">
        <f t="shared" si="362"/>
        <v>0</v>
      </c>
      <c r="I2224" s="563">
        <f t="shared" si="363"/>
        <v>0</v>
      </c>
      <c r="J2224" s="563">
        <f t="shared" si="364"/>
        <v>0</v>
      </c>
      <c r="K2224" s="1101"/>
      <c r="L2224" s="1101"/>
      <c r="M2224" s="1781">
        <f t="shared" si="365"/>
        <v>21114</v>
      </c>
      <c r="N2224" s="475">
        <f t="shared" si="366"/>
        <v>21114</v>
      </c>
      <c r="O2224" s="427">
        <f t="shared" si="367"/>
        <v>45773</v>
      </c>
      <c r="Q2224" s="1563"/>
      <c r="R2224" s="554"/>
    </row>
    <row r="2225" spans="1:18" s="118" customFormat="1" ht="18" customHeight="1" x14ac:dyDescent="0.2">
      <c r="A2225" s="468" t="str">
        <f t="shared" si="361"/>
        <v>25</v>
      </c>
      <c r="B2225" s="435">
        <v>45774</v>
      </c>
      <c r="C2225" s="469" t="s">
        <v>100</v>
      </c>
      <c r="D2225" s="459" t="s">
        <v>99</v>
      </c>
      <c r="E2225" s="470"/>
      <c r="F2225" s="471"/>
      <c r="G2225" s="470"/>
      <c r="H2225" s="481">
        <f t="shared" si="362"/>
        <v>0</v>
      </c>
      <c r="I2225" s="563">
        <f t="shared" si="363"/>
        <v>0</v>
      </c>
      <c r="J2225" s="563">
        <f t="shared" si="364"/>
        <v>0</v>
      </c>
      <c r="K2225" s="1101"/>
      <c r="L2225" s="1101"/>
      <c r="M2225" s="1781">
        <f t="shared" si="365"/>
        <v>21114</v>
      </c>
      <c r="N2225" s="475">
        <f t="shared" si="366"/>
        <v>21114</v>
      </c>
      <c r="O2225" s="427">
        <f t="shared" si="367"/>
        <v>45774</v>
      </c>
      <c r="Q2225" s="1563"/>
      <c r="R2225" s="554"/>
    </row>
    <row r="2226" spans="1:18" s="118" customFormat="1" ht="18" customHeight="1" x14ac:dyDescent="0.2">
      <c r="A2226" s="476" t="str">
        <f t="shared" si="361"/>
        <v>25</v>
      </c>
      <c r="B2226" s="427">
        <v>45775</v>
      </c>
      <c r="C2226" s="426" t="s">
        <v>0</v>
      </c>
      <c r="D2226" s="428" t="s">
        <v>98</v>
      </c>
      <c r="E2226" s="429">
        <v>0</v>
      </c>
      <c r="F2226" s="471">
        <v>0</v>
      </c>
      <c r="G2226" s="470">
        <v>0</v>
      </c>
      <c r="H2226" s="481">
        <f t="shared" si="362"/>
        <v>0</v>
      </c>
      <c r="I2226" s="431">
        <f t="shared" si="363"/>
        <v>0</v>
      </c>
      <c r="J2226" s="431">
        <f t="shared" si="364"/>
        <v>0</v>
      </c>
      <c r="K2226" s="1099"/>
      <c r="L2226" s="1099"/>
      <c r="M2226" s="1788">
        <f t="shared" si="365"/>
        <v>21114</v>
      </c>
      <c r="N2226" s="433">
        <f t="shared" si="366"/>
        <v>21114</v>
      </c>
      <c r="O2226" s="427">
        <f t="shared" si="367"/>
        <v>45775</v>
      </c>
      <c r="Q2226" s="1563"/>
      <c r="R2226" s="554"/>
    </row>
    <row r="2227" spans="1:18" s="118" customFormat="1" ht="18" customHeight="1" x14ac:dyDescent="0.2">
      <c r="A2227" s="468" t="str">
        <f t="shared" si="361"/>
        <v>25</v>
      </c>
      <c r="B2227" s="435">
        <v>45776</v>
      </c>
      <c r="C2227" s="469" t="s">
        <v>1</v>
      </c>
      <c r="D2227" s="459" t="s">
        <v>99</v>
      </c>
      <c r="E2227" s="470"/>
      <c r="F2227" s="471"/>
      <c r="G2227" s="470"/>
      <c r="H2227" s="481">
        <f t="shared" si="362"/>
        <v>0</v>
      </c>
      <c r="I2227" s="563">
        <f t="shared" si="363"/>
        <v>0</v>
      </c>
      <c r="J2227" s="563">
        <f t="shared" si="364"/>
        <v>0</v>
      </c>
      <c r="K2227" s="1101"/>
      <c r="L2227" s="1101"/>
      <c r="M2227" s="1781">
        <f t="shared" si="365"/>
        <v>21114</v>
      </c>
      <c r="N2227" s="475">
        <f t="shared" si="366"/>
        <v>21114</v>
      </c>
      <c r="O2227" s="427">
        <f t="shared" si="367"/>
        <v>45776</v>
      </c>
      <c r="Q2227" s="1563"/>
      <c r="R2227" s="554"/>
    </row>
    <row r="2228" spans="1:18" s="118" customFormat="1" ht="18" customHeight="1" x14ac:dyDescent="0.2">
      <c r="A2228" s="476" t="str">
        <f t="shared" si="361"/>
        <v>25</v>
      </c>
      <c r="B2228" s="427">
        <v>45777</v>
      </c>
      <c r="C2228" s="426" t="s">
        <v>2</v>
      </c>
      <c r="D2228" s="428" t="s">
        <v>98</v>
      </c>
      <c r="E2228" s="429">
        <v>0</v>
      </c>
      <c r="F2228" s="471">
        <v>0</v>
      </c>
      <c r="G2228" s="470">
        <v>0</v>
      </c>
      <c r="H2228" s="481">
        <f t="shared" si="362"/>
        <v>0</v>
      </c>
      <c r="I2228" s="431">
        <f t="shared" si="363"/>
        <v>0</v>
      </c>
      <c r="J2228" s="431">
        <f t="shared" si="364"/>
        <v>0</v>
      </c>
      <c r="K2228" s="1099"/>
      <c r="L2228" s="1099"/>
      <c r="M2228" s="1788">
        <f t="shared" si="365"/>
        <v>21114</v>
      </c>
      <c r="N2228" s="433">
        <f t="shared" si="366"/>
        <v>21114</v>
      </c>
      <c r="O2228" s="427">
        <f t="shared" si="367"/>
        <v>45777</v>
      </c>
      <c r="Q2228" s="1563"/>
      <c r="R2228" s="554"/>
    </row>
    <row r="2229" spans="1:18" s="118" customFormat="1" ht="18" customHeight="1" x14ac:dyDescent="0.2">
      <c r="A2229" s="476" t="str">
        <f t="shared" ref="A2229:A2258" si="368">TEXT(B2229,"YY")</f>
        <v>25</v>
      </c>
      <c r="B2229" s="427">
        <v>45778</v>
      </c>
      <c r="C2229" s="426" t="s">
        <v>3</v>
      </c>
      <c r="D2229" s="428" t="s">
        <v>98</v>
      </c>
      <c r="E2229" s="429">
        <v>0</v>
      </c>
      <c r="F2229" s="471">
        <v>0</v>
      </c>
      <c r="G2229" s="470">
        <v>0</v>
      </c>
      <c r="H2229" s="481">
        <f t="shared" ref="H2229:H2258" si="369">H2228+F2229-G2229</f>
        <v>0</v>
      </c>
      <c r="I2229" s="431">
        <f t="shared" ref="I2229:I2258" si="370">I2228+G2229-E2229</f>
        <v>0</v>
      </c>
      <c r="J2229" s="431">
        <f t="shared" ref="J2229:J2258" si="371">(G2229-H2228)*-1</f>
        <v>0</v>
      </c>
      <c r="K2229" s="1099"/>
      <c r="L2229" s="1099"/>
      <c r="M2229" s="1788">
        <f t="shared" ref="M2229:M2258" si="372">M2228+F2229</f>
        <v>21114</v>
      </c>
      <c r="N2229" s="433">
        <f t="shared" ref="N2229:N2258" si="373">N2228+G2229</f>
        <v>21114</v>
      </c>
      <c r="O2229" s="427">
        <f t="shared" ref="O2229:O2258" si="374">B2229</f>
        <v>45778</v>
      </c>
      <c r="Q2229" s="1563"/>
      <c r="R2229" s="554"/>
    </row>
    <row r="2230" spans="1:18" s="118" customFormat="1" ht="18" customHeight="1" x14ac:dyDescent="0.2">
      <c r="A2230" s="476" t="str">
        <f t="shared" si="368"/>
        <v>25</v>
      </c>
      <c r="B2230" s="427">
        <v>45779</v>
      </c>
      <c r="C2230" s="426" t="s">
        <v>4</v>
      </c>
      <c r="D2230" s="428" t="s">
        <v>98</v>
      </c>
      <c r="E2230" s="429">
        <v>0</v>
      </c>
      <c r="F2230" s="471">
        <v>0</v>
      </c>
      <c r="G2230" s="470">
        <v>0</v>
      </c>
      <c r="H2230" s="481">
        <f t="shared" si="369"/>
        <v>0</v>
      </c>
      <c r="I2230" s="431">
        <f t="shared" si="370"/>
        <v>0</v>
      </c>
      <c r="J2230" s="431">
        <f t="shared" si="371"/>
        <v>0</v>
      </c>
      <c r="K2230" s="1099"/>
      <c r="L2230" s="1099"/>
      <c r="M2230" s="1788">
        <f t="shared" si="372"/>
        <v>21114</v>
      </c>
      <c r="N2230" s="433">
        <f t="shared" si="373"/>
        <v>21114</v>
      </c>
      <c r="O2230" s="427">
        <f t="shared" si="374"/>
        <v>45779</v>
      </c>
      <c r="Q2230" s="1563"/>
      <c r="R2230" s="554"/>
    </row>
    <row r="2231" spans="1:18" s="118" customFormat="1" ht="18" customHeight="1" x14ac:dyDescent="0.2">
      <c r="A2231" s="468" t="str">
        <f t="shared" si="368"/>
        <v>25</v>
      </c>
      <c r="B2231" s="435">
        <v>45780</v>
      </c>
      <c r="C2231" s="469" t="s">
        <v>5</v>
      </c>
      <c r="D2231" s="459" t="s">
        <v>99</v>
      </c>
      <c r="E2231" s="470"/>
      <c r="F2231" s="471"/>
      <c r="G2231" s="470"/>
      <c r="H2231" s="481">
        <f t="shared" si="369"/>
        <v>0</v>
      </c>
      <c r="I2231" s="563">
        <f t="shared" si="370"/>
        <v>0</v>
      </c>
      <c r="J2231" s="563">
        <f t="shared" si="371"/>
        <v>0</v>
      </c>
      <c r="K2231" s="1101"/>
      <c r="L2231" s="1101"/>
      <c r="M2231" s="1781">
        <f t="shared" si="372"/>
        <v>21114</v>
      </c>
      <c r="N2231" s="475">
        <f t="shared" si="373"/>
        <v>21114</v>
      </c>
      <c r="O2231" s="427">
        <f t="shared" si="374"/>
        <v>45780</v>
      </c>
      <c r="Q2231" s="1563"/>
      <c r="R2231" s="554"/>
    </row>
    <row r="2232" spans="1:18" s="118" customFormat="1" ht="18" customHeight="1" x14ac:dyDescent="0.2">
      <c r="A2232" s="468" t="str">
        <f t="shared" si="368"/>
        <v>25</v>
      </c>
      <c r="B2232" s="435">
        <v>45781</v>
      </c>
      <c r="C2232" s="469" t="s">
        <v>100</v>
      </c>
      <c r="D2232" s="459" t="s">
        <v>99</v>
      </c>
      <c r="E2232" s="470"/>
      <c r="F2232" s="471"/>
      <c r="G2232" s="470"/>
      <c r="H2232" s="481">
        <f t="shared" si="369"/>
        <v>0</v>
      </c>
      <c r="I2232" s="563">
        <f t="shared" si="370"/>
        <v>0</v>
      </c>
      <c r="J2232" s="563">
        <f t="shared" si="371"/>
        <v>0</v>
      </c>
      <c r="K2232" s="1101"/>
      <c r="L2232" s="1101"/>
      <c r="M2232" s="1781">
        <f t="shared" si="372"/>
        <v>21114</v>
      </c>
      <c r="N2232" s="475">
        <f t="shared" si="373"/>
        <v>21114</v>
      </c>
      <c r="O2232" s="427">
        <f t="shared" si="374"/>
        <v>45781</v>
      </c>
      <c r="Q2232" s="1563"/>
      <c r="R2232" s="554"/>
    </row>
    <row r="2233" spans="1:18" s="118" customFormat="1" ht="18" customHeight="1" x14ac:dyDescent="0.2">
      <c r="A2233" s="468" t="str">
        <f t="shared" si="368"/>
        <v>25</v>
      </c>
      <c r="B2233" s="435">
        <v>45782</v>
      </c>
      <c r="C2233" s="469" t="s">
        <v>0</v>
      </c>
      <c r="D2233" s="459" t="s">
        <v>99</v>
      </c>
      <c r="E2233" s="470"/>
      <c r="F2233" s="471"/>
      <c r="G2233" s="470"/>
      <c r="H2233" s="481">
        <f t="shared" si="369"/>
        <v>0</v>
      </c>
      <c r="I2233" s="563">
        <f t="shared" si="370"/>
        <v>0</v>
      </c>
      <c r="J2233" s="563">
        <f t="shared" si="371"/>
        <v>0</v>
      </c>
      <c r="K2233" s="1101"/>
      <c r="L2233" s="1101"/>
      <c r="M2233" s="1781">
        <f t="shared" si="372"/>
        <v>21114</v>
      </c>
      <c r="N2233" s="475">
        <f t="shared" si="373"/>
        <v>21114</v>
      </c>
      <c r="O2233" s="427">
        <f t="shared" si="374"/>
        <v>45782</v>
      </c>
      <c r="Q2233" s="1563"/>
      <c r="R2233" s="554"/>
    </row>
    <row r="2234" spans="1:18" s="118" customFormat="1" ht="18" customHeight="1" x14ac:dyDescent="0.2">
      <c r="A2234" s="468" t="str">
        <f t="shared" si="368"/>
        <v>25</v>
      </c>
      <c r="B2234" s="435">
        <v>45783</v>
      </c>
      <c r="C2234" s="469" t="s">
        <v>1</v>
      </c>
      <c r="D2234" s="459" t="s">
        <v>99</v>
      </c>
      <c r="E2234" s="470"/>
      <c r="F2234" s="471"/>
      <c r="G2234" s="470"/>
      <c r="H2234" s="481">
        <f t="shared" si="369"/>
        <v>0</v>
      </c>
      <c r="I2234" s="563">
        <f t="shared" si="370"/>
        <v>0</v>
      </c>
      <c r="J2234" s="563">
        <f t="shared" si="371"/>
        <v>0</v>
      </c>
      <c r="K2234" s="1101"/>
      <c r="L2234" s="1101"/>
      <c r="M2234" s="1781">
        <f t="shared" si="372"/>
        <v>21114</v>
      </c>
      <c r="N2234" s="475">
        <f t="shared" si="373"/>
        <v>21114</v>
      </c>
      <c r="O2234" s="427">
        <f t="shared" si="374"/>
        <v>45783</v>
      </c>
      <c r="Q2234" s="1563"/>
      <c r="R2234" s="554"/>
    </row>
    <row r="2235" spans="1:18" s="118" customFormat="1" ht="18" customHeight="1" x14ac:dyDescent="0.2">
      <c r="A2235" s="476" t="str">
        <f t="shared" si="368"/>
        <v>25</v>
      </c>
      <c r="B2235" s="427">
        <v>45784</v>
      </c>
      <c r="C2235" s="426" t="s">
        <v>2</v>
      </c>
      <c r="D2235" s="428" t="s">
        <v>98</v>
      </c>
      <c r="E2235" s="429">
        <v>0</v>
      </c>
      <c r="F2235" s="471">
        <v>0</v>
      </c>
      <c r="G2235" s="470">
        <v>0</v>
      </c>
      <c r="H2235" s="481">
        <f t="shared" si="369"/>
        <v>0</v>
      </c>
      <c r="I2235" s="431">
        <f t="shared" si="370"/>
        <v>0</v>
      </c>
      <c r="J2235" s="431">
        <f t="shared" si="371"/>
        <v>0</v>
      </c>
      <c r="K2235" s="1099"/>
      <c r="L2235" s="1099"/>
      <c r="M2235" s="1788">
        <f t="shared" si="372"/>
        <v>21114</v>
      </c>
      <c r="N2235" s="433">
        <f t="shared" si="373"/>
        <v>21114</v>
      </c>
      <c r="O2235" s="427">
        <f t="shared" si="374"/>
        <v>45784</v>
      </c>
      <c r="Q2235" s="1563"/>
      <c r="R2235" s="554"/>
    </row>
    <row r="2236" spans="1:18" s="118" customFormat="1" ht="18" customHeight="1" x14ac:dyDescent="0.2">
      <c r="A2236" s="476" t="str">
        <f t="shared" si="368"/>
        <v>25</v>
      </c>
      <c r="B2236" s="427">
        <v>45785</v>
      </c>
      <c r="C2236" s="426" t="s">
        <v>3</v>
      </c>
      <c r="D2236" s="428" t="s">
        <v>98</v>
      </c>
      <c r="E2236" s="429">
        <v>0</v>
      </c>
      <c r="F2236" s="471">
        <v>0</v>
      </c>
      <c r="G2236" s="470">
        <v>0</v>
      </c>
      <c r="H2236" s="481">
        <f t="shared" si="369"/>
        <v>0</v>
      </c>
      <c r="I2236" s="431">
        <f t="shared" si="370"/>
        <v>0</v>
      </c>
      <c r="J2236" s="431">
        <f t="shared" si="371"/>
        <v>0</v>
      </c>
      <c r="K2236" s="1099"/>
      <c r="L2236" s="1099"/>
      <c r="M2236" s="1788">
        <f t="shared" si="372"/>
        <v>21114</v>
      </c>
      <c r="N2236" s="433">
        <f t="shared" si="373"/>
        <v>21114</v>
      </c>
      <c r="O2236" s="427">
        <f t="shared" si="374"/>
        <v>45785</v>
      </c>
      <c r="Q2236" s="1563"/>
      <c r="R2236" s="554"/>
    </row>
    <row r="2237" spans="1:18" s="118" customFormat="1" ht="18" customHeight="1" x14ac:dyDescent="0.2">
      <c r="A2237" s="476" t="str">
        <f t="shared" si="368"/>
        <v>25</v>
      </c>
      <c r="B2237" s="427">
        <v>45786</v>
      </c>
      <c r="C2237" s="426" t="s">
        <v>4</v>
      </c>
      <c r="D2237" s="428" t="s">
        <v>98</v>
      </c>
      <c r="E2237" s="429">
        <v>0</v>
      </c>
      <c r="F2237" s="471">
        <v>0</v>
      </c>
      <c r="G2237" s="470">
        <v>0</v>
      </c>
      <c r="H2237" s="481">
        <f t="shared" si="369"/>
        <v>0</v>
      </c>
      <c r="I2237" s="431">
        <f t="shared" si="370"/>
        <v>0</v>
      </c>
      <c r="J2237" s="431">
        <f t="shared" si="371"/>
        <v>0</v>
      </c>
      <c r="K2237" s="1099"/>
      <c r="L2237" s="1099"/>
      <c r="M2237" s="1788">
        <f t="shared" si="372"/>
        <v>21114</v>
      </c>
      <c r="N2237" s="433">
        <f t="shared" si="373"/>
        <v>21114</v>
      </c>
      <c r="O2237" s="427">
        <f t="shared" si="374"/>
        <v>45786</v>
      </c>
      <c r="Q2237" s="1563"/>
      <c r="R2237" s="554"/>
    </row>
    <row r="2238" spans="1:18" s="118" customFormat="1" ht="18" customHeight="1" x14ac:dyDescent="0.2">
      <c r="A2238" s="476" t="str">
        <f t="shared" si="368"/>
        <v>25</v>
      </c>
      <c r="B2238" s="427">
        <v>45787</v>
      </c>
      <c r="C2238" s="426" t="s">
        <v>5</v>
      </c>
      <c r="D2238" s="428" t="s">
        <v>98</v>
      </c>
      <c r="E2238" s="429">
        <v>0</v>
      </c>
      <c r="F2238" s="471">
        <v>0</v>
      </c>
      <c r="G2238" s="470">
        <v>0</v>
      </c>
      <c r="H2238" s="481">
        <f t="shared" si="369"/>
        <v>0</v>
      </c>
      <c r="I2238" s="431">
        <f t="shared" si="370"/>
        <v>0</v>
      </c>
      <c r="J2238" s="431">
        <f t="shared" si="371"/>
        <v>0</v>
      </c>
      <c r="K2238" s="1099"/>
      <c r="L2238" s="1099"/>
      <c r="M2238" s="1788">
        <f t="shared" si="372"/>
        <v>21114</v>
      </c>
      <c r="N2238" s="433">
        <f t="shared" si="373"/>
        <v>21114</v>
      </c>
      <c r="O2238" s="427">
        <f t="shared" si="374"/>
        <v>45787</v>
      </c>
      <c r="Q2238" s="1563"/>
      <c r="R2238" s="554"/>
    </row>
    <row r="2239" spans="1:18" s="118" customFormat="1" ht="18" customHeight="1" x14ac:dyDescent="0.2">
      <c r="A2239" s="468" t="str">
        <f t="shared" si="368"/>
        <v>25</v>
      </c>
      <c r="B2239" s="435">
        <v>45788</v>
      </c>
      <c r="C2239" s="469" t="s">
        <v>100</v>
      </c>
      <c r="D2239" s="459" t="s">
        <v>99</v>
      </c>
      <c r="E2239" s="470"/>
      <c r="F2239" s="471"/>
      <c r="G2239" s="470"/>
      <c r="H2239" s="481">
        <f t="shared" si="369"/>
        <v>0</v>
      </c>
      <c r="I2239" s="563">
        <f t="shared" si="370"/>
        <v>0</v>
      </c>
      <c r="J2239" s="563">
        <f t="shared" si="371"/>
        <v>0</v>
      </c>
      <c r="K2239" s="1101"/>
      <c r="L2239" s="1101"/>
      <c r="M2239" s="1781">
        <f t="shared" si="372"/>
        <v>21114</v>
      </c>
      <c r="N2239" s="475">
        <f t="shared" si="373"/>
        <v>21114</v>
      </c>
      <c r="O2239" s="427">
        <f t="shared" si="374"/>
        <v>45788</v>
      </c>
      <c r="Q2239" s="1563"/>
      <c r="R2239" s="554"/>
    </row>
    <row r="2240" spans="1:18" s="118" customFormat="1" ht="18" customHeight="1" x14ac:dyDescent="0.2">
      <c r="A2240" s="476" t="str">
        <f t="shared" si="368"/>
        <v>25</v>
      </c>
      <c r="B2240" s="427">
        <v>45789</v>
      </c>
      <c r="C2240" s="426" t="s">
        <v>0</v>
      </c>
      <c r="D2240" s="428" t="s">
        <v>98</v>
      </c>
      <c r="E2240" s="429">
        <v>0</v>
      </c>
      <c r="F2240" s="471">
        <v>2</v>
      </c>
      <c r="G2240" s="470">
        <v>0</v>
      </c>
      <c r="H2240" s="481">
        <f t="shared" si="369"/>
        <v>2</v>
      </c>
      <c r="I2240" s="431">
        <f t="shared" si="370"/>
        <v>0</v>
      </c>
      <c r="J2240" s="431">
        <f t="shared" si="371"/>
        <v>0</v>
      </c>
      <c r="K2240" s="1099"/>
      <c r="L2240" s="1099"/>
      <c r="M2240" s="1788">
        <f t="shared" si="372"/>
        <v>21116</v>
      </c>
      <c r="N2240" s="433">
        <f t="shared" si="373"/>
        <v>21114</v>
      </c>
      <c r="O2240" s="427">
        <f t="shared" si="374"/>
        <v>45789</v>
      </c>
      <c r="Q2240" s="1563"/>
      <c r="R2240" s="554"/>
    </row>
    <row r="2241" spans="1:18" s="118" customFormat="1" ht="18" customHeight="1" x14ac:dyDescent="0.2">
      <c r="A2241" s="476" t="str">
        <f t="shared" si="368"/>
        <v>25</v>
      </c>
      <c r="B2241" s="427">
        <v>45790</v>
      </c>
      <c r="C2241" s="426" t="s">
        <v>1</v>
      </c>
      <c r="D2241" s="428" t="s">
        <v>98</v>
      </c>
      <c r="E2241" s="429">
        <v>2</v>
      </c>
      <c r="F2241" s="471">
        <v>2</v>
      </c>
      <c r="G2241" s="470">
        <v>2</v>
      </c>
      <c r="H2241" s="481">
        <f t="shared" si="369"/>
        <v>2</v>
      </c>
      <c r="I2241" s="431">
        <f t="shared" si="370"/>
        <v>0</v>
      </c>
      <c r="J2241" s="431">
        <f t="shared" si="371"/>
        <v>0</v>
      </c>
      <c r="K2241" s="1099"/>
      <c r="L2241" s="1099"/>
      <c r="M2241" s="1788">
        <f t="shared" si="372"/>
        <v>21118</v>
      </c>
      <c r="N2241" s="433">
        <f t="shared" si="373"/>
        <v>21116</v>
      </c>
      <c r="O2241" s="427">
        <f t="shared" si="374"/>
        <v>45790</v>
      </c>
      <c r="Q2241" s="1563"/>
      <c r="R2241" s="554"/>
    </row>
    <row r="2242" spans="1:18" s="118" customFormat="1" ht="18" customHeight="1" x14ac:dyDescent="0.2">
      <c r="A2242" s="476" t="str">
        <f t="shared" si="368"/>
        <v>25</v>
      </c>
      <c r="B2242" s="427">
        <v>45791</v>
      </c>
      <c r="C2242" s="426" t="s">
        <v>2</v>
      </c>
      <c r="D2242" s="428" t="s">
        <v>98</v>
      </c>
      <c r="E2242" s="429">
        <v>2</v>
      </c>
      <c r="F2242" s="471">
        <v>2</v>
      </c>
      <c r="G2242" s="470">
        <v>2</v>
      </c>
      <c r="H2242" s="481">
        <f t="shared" si="369"/>
        <v>2</v>
      </c>
      <c r="I2242" s="431">
        <f t="shared" si="370"/>
        <v>0</v>
      </c>
      <c r="J2242" s="431">
        <f t="shared" si="371"/>
        <v>0</v>
      </c>
      <c r="K2242" s="1099"/>
      <c r="L2242" s="1099"/>
      <c r="M2242" s="1788">
        <f t="shared" si="372"/>
        <v>21120</v>
      </c>
      <c r="N2242" s="433">
        <f t="shared" si="373"/>
        <v>21118</v>
      </c>
      <c r="O2242" s="427">
        <f t="shared" si="374"/>
        <v>45791</v>
      </c>
      <c r="Q2242" s="1563"/>
      <c r="R2242" s="554"/>
    </row>
    <row r="2243" spans="1:18" s="118" customFormat="1" ht="18" customHeight="1" x14ac:dyDescent="0.2">
      <c r="A2243" s="476" t="str">
        <f t="shared" si="368"/>
        <v>25</v>
      </c>
      <c r="B2243" s="427">
        <v>45792</v>
      </c>
      <c r="C2243" s="426" t="s">
        <v>3</v>
      </c>
      <c r="D2243" s="428" t="s">
        <v>98</v>
      </c>
      <c r="E2243" s="429">
        <v>2</v>
      </c>
      <c r="F2243" s="471">
        <v>2</v>
      </c>
      <c r="G2243" s="470">
        <v>2</v>
      </c>
      <c r="H2243" s="481">
        <f t="shared" si="369"/>
        <v>2</v>
      </c>
      <c r="I2243" s="431">
        <f t="shared" si="370"/>
        <v>0</v>
      </c>
      <c r="J2243" s="431">
        <f t="shared" si="371"/>
        <v>0</v>
      </c>
      <c r="K2243" s="1099"/>
      <c r="L2243" s="1099"/>
      <c r="M2243" s="1788">
        <f t="shared" si="372"/>
        <v>21122</v>
      </c>
      <c r="N2243" s="433">
        <f t="shared" si="373"/>
        <v>21120</v>
      </c>
      <c r="O2243" s="427">
        <f t="shared" si="374"/>
        <v>45792</v>
      </c>
      <c r="Q2243" s="1563"/>
      <c r="R2243" s="554"/>
    </row>
    <row r="2244" spans="1:18" s="118" customFormat="1" ht="18" customHeight="1" x14ac:dyDescent="0.2">
      <c r="A2244" s="476" t="str">
        <f t="shared" si="368"/>
        <v>25</v>
      </c>
      <c r="B2244" s="427">
        <v>45793</v>
      </c>
      <c r="C2244" s="426" t="s">
        <v>4</v>
      </c>
      <c r="D2244" s="428" t="s">
        <v>98</v>
      </c>
      <c r="E2244" s="429">
        <v>2</v>
      </c>
      <c r="F2244" s="471">
        <v>2</v>
      </c>
      <c r="G2244" s="470">
        <v>2</v>
      </c>
      <c r="H2244" s="481">
        <f t="shared" si="369"/>
        <v>2</v>
      </c>
      <c r="I2244" s="431">
        <f t="shared" si="370"/>
        <v>0</v>
      </c>
      <c r="J2244" s="431">
        <f t="shared" si="371"/>
        <v>0</v>
      </c>
      <c r="K2244" s="1099"/>
      <c r="L2244" s="1099"/>
      <c r="M2244" s="1788">
        <f t="shared" si="372"/>
        <v>21124</v>
      </c>
      <c r="N2244" s="433">
        <f t="shared" si="373"/>
        <v>21122</v>
      </c>
      <c r="O2244" s="427">
        <f t="shared" si="374"/>
        <v>45793</v>
      </c>
      <c r="Q2244" s="1563"/>
      <c r="R2244" s="554"/>
    </row>
    <row r="2245" spans="1:18" s="118" customFormat="1" ht="18" customHeight="1" x14ac:dyDescent="0.2">
      <c r="A2245" s="468" t="str">
        <f t="shared" si="368"/>
        <v>25</v>
      </c>
      <c r="B2245" s="435">
        <v>45794</v>
      </c>
      <c r="C2245" s="469" t="s">
        <v>5</v>
      </c>
      <c r="D2245" s="459" t="s">
        <v>99</v>
      </c>
      <c r="E2245" s="470"/>
      <c r="F2245" s="471"/>
      <c r="G2245" s="470"/>
      <c r="H2245" s="481">
        <f t="shared" si="369"/>
        <v>2</v>
      </c>
      <c r="I2245" s="563">
        <f t="shared" si="370"/>
        <v>0</v>
      </c>
      <c r="J2245" s="563">
        <f t="shared" si="371"/>
        <v>2</v>
      </c>
      <c r="K2245" s="1101"/>
      <c r="L2245" s="1101"/>
      <c r="M2245" s="1781">
        <f t="shared" si="372"/>
        <v>21124</v>
      </c>
      <c r="N2245" s="475">
        <f t="shared" si="373"/>
        <v>21122</v>
      </c>
      <c r="O2245" s="427">
        <f t="shared" si="374"/>
        <v>45794</v>
      </c>
      <c r="Q2245" s="1563"/>
      <c r="R2245" s="554"/>
    </row>
    <row r="2246" spans="1:18" s="118" customFormat="1" ht="18" customHeight="1" x14ac:dyDescent="0.2">
      <c r="A2246" s="468" t="str">
        <f t="shared" si="368"/>
        <v>25</v>
      </c>
      <c r="B2246" s="435">
        <v>45795</v>
      </c>
      <c r="C2246" s="469" t="s">
        <v>100</v>
      </c>
      <c r="D2246" s="459" t="s">
        <v>99</v>
      </c>
      <c r="E2246" s="470"/>
      <c r="F2246" s="471"/>
      <c r="G2246" s="470"/>
      <c r="H2246" s="481">
        <f t="shared" si="369"/>
        <v>2</v>
      </c>
      <c r="I2246" s="563">
        <f t="shared" si="370"/>
        <v>0</v>
      </c>
      <c r="J2246" s="563">
        <f t="shared" si="371"/>
        <v>2</v>
      </c>
      <c r="K2246" s="1101"/>
      <c r="L2246" s="1101"/>
      <c r="M2246" s="1781">
        <f t="shared" si="372"/>
        <v>21124</v>
      </c>
      <c r="N2246" s="475">
        <f t="shared" si="373"/>
        <v>21122</v>
      </c>
      <c r="O2246" s="427">
        <f t="shared" si="374"/>
        <v>45795</v>
      </c>
      <c r="Q2246" s="1563"/>
      <c r="R2246" s="554"/>
    </row>
    <row r="2247" spans="1:18" s="118" customFormat="1" ht="18" customHeight="1" x14ac:dyDescent="0.2">
      <c r="A2247" s="476" t="str">
        <f t="shared" si="368"/>
        <v>25</v>
      </c>
      <c r="B2247" s="427">
        <v>45796</v>
      </c>
      <c r="C2247" s="426" t="s">
        <v>0</v>
      </c>
      <c r="D2247" s="428" t="s">
        <v>98</v>
      </c>
      <c r="E2247" s="429">
        <v>2</v>
      </c>
      <c r="F2247" s="471">
        <v>1</v>
      </c>
      <c r="G2247" s="470">
        <v>2</v>
      </c>
      <c r="H2247" s="481">
        <f t="shared" si="369"/>
        <v>1</v>
      </c>
      <c r="I2247" s="431">
        <f t="shared" si="370"/>
        <v>0</v>
      </c>
      <c r="J2247" s="431">
        <f t="shared" si="371"/>
        <v>0</v>
      </c>
      <c r="K2247" s="1099"/>
      <c r="L2247" s="1099"/>
      <c r="M2247" s="1788">
        <f t="shared" si="372"/>
        <v>21125</v>
      </c>
      <c r="N2247" s="433">
        <f t="shared" si="373"/>
        <v>21124</v>
      </c>
      <c r="O2247" s="427">
        <f t="shared" si="374"/>
        <v>45796</v>
      </c>
      <c r="Q2247" s="1563"/>
      <c r="R2247" s="554"/>
    </row>
    <row r="2248" spans="1:18" s="118" customFormat="1" ht="18" customHeight="1" x14ac:dyDescent="0.2">
      <c r="A2248" s="476" t="str">
        <f t="shared" si="368"/>
        <v>25</v>
      </c>
      <c r="B2248" s="427">
        <v>45797</v>
      </c>
      <c r="C2248" s="426" t="s">
        <v>1</v>
      </c>
      <c r="D2248" s="428" t="s">
        <v>98</v>
      </c>
      <c r="E2248" s="429">
        <v>1</v>
      </c>
      <c r="F2248" s="471">
        <v>1</v>
      </c>
      <c r="G2248" s="470">
        <v>1</v>
      </c>
      <c r="H2248" s="481">
        <f t="shared" si="369"/>
        <v>1</v>
      </c>
      <c r="I2248" s="431">
        <f t="shared" si="370"/>
        <v>0</v>
      </c>
      <c r="J2248" s="431">
        <f t="shared" si="371"/>
        <v>0</v>
      </c>
      <c r="K2248" s="1099"/>
      <c r="L2248" s="1099"/>
      <c r="M2248" s="1788">
        <f t="shared" si="372"/>
        <v>21126</v>
      </c>
      <c r="N2248" s="433">
        <f t="shared" si="373"/>
        <v>21125</v>
      </c>
      <c r="O2248" s="427">
        <f t="shared" si="374"/>
        <v>45797</v>
      </c>
      <c r="Q2248" s="1563"/>
      <c r="R2248" s="554"/>
    </row>
    <row r="2249" spans="1:18" s="118" customFormat="1" ht="18" customHeight="1" x14ac:dyDescent="0.2">
      <c r="A2249" s="476" t="str">
        <f t="shared" si="368"/>
        <v>25</v>
      </c>
      <c r="B2249" s="427">
        <v>45798</v>
      </c>
      <c r="C2249" s="426" t="s">
        <v>2</v>
      </c>
      <c r="D2249" s="428" t="s">
        <v>98</v>
      </c>
      <c r="E2249" s="429">
        <v>1</v>
      </c>
      <c r="F2249" s="471">
        <v>2</v>
      </c>
      <c r="G2249" s="470">
        <v>1</v>
      </c>
      <c r="H2249" s="481">
        <f t="shared" si="369"/>
        <v>2</v>
      </c>
      <c r="I2249" s="431">
        <f t="shared" si="370"/>
        <v>0</v>
      </c>
      <c r="J2249" s="431">
        <f t="shared" si="371"/>
        <v>0</v>
      </c>
      <c r="K2249" s="1099"/>
      <c r="L2249" s="1099"/>
      <c r="M2249" s="1788">
        <f t="shared" si="372"/>
        <v>21128</v>
      </c>
      <c r="N2249" s="433">
        <f t="shared" si="373"/>
        <v>21126</v>
      </c>
      <c r="O2249" s="427">
        <f t="shared" si="374"/>
        <v>45798</v>
      </c>
      <c r="Q2249" s="1563"/>
      <c r="R2249" s="554"/>
    </row>
    <row r="2250" spans="1:18" s="118" customFormat="1" ht="18" customHeight="1" x14ac:dyDescent="0.2">
      <c r="A2250" s="476" t="str">
        <f t="shared" si="368"/>
        <v>25</v>
      </c>
      <c r="B2250" s="427">
        <v>45799</v>
      </c>
      <c r="C2250" s="426" t="s">
        <v>3</v>
      </c>
      <c r="D2250" s="428" t="s">
        <v>98</v>
      </c>
      <c r="E2250" s="429">
        <v>2</v>
      </c>
      <c r="F2250" s="471">
        <v>2</v>
      </c>
      <c r="G2250" s="470">
        <v>2</v>
      </c>
      <c r="H2250" s="481">
        <f t="shared" si="369"/>
        <v>2</v>
      </c>
      <c r="I2250" s="431">
        <f t="shared" si="370"/>
        <v>0</v>
      </c>
      <c r="J2250" s="431">
        <f t="shared" si="371"/>
        <v>0</v>
      </c>
      <c r="K2250" s="1099"/>
      <c r="L2250" s="1099"/>
      <c r="M2250" s="1788">
        <f t="shared" si="372"/>
        <v>21130</v>
      </c>
      <c r="N2250" s="433">
        <f t="shared" si="373"/>
        <v>21128</v>
      </c>
      <c r="O2250" s="427">
        <f t="shared" si="374"/>
        <v>45799</v>
      </c>
      <c r="Q2250" s="1563"/>
      <c r="R2250" s="554"/>
    </row>
    <row r="2251" spans="1:18" s="118" customFormat="1" ht="18" customHeight="1" x14ac:dyDescent="0.2">
      <c r="A2251" s="476" t="str">
        <f t="shared" si="368"/>
        <v>25</v>
      </c>
      <c r="B2251" s="427">
        <v>45800</v>
      </c>
      <c r="C2251" s="426" t="s">
        <v>4</v>
      </c>
      <c r="D2251" s="428" t="s">
        <v>98</v>
      </c>
      <c r="E2251" s="429">
        <v>2</v>
      </c>
      <c r="F2251" s="471">
        <v>0</v>
      </c>
      <c r="G2251" s="470">
        <v>2</v>
      </c>
      <c r="H2251" s="481">
        <f t="shared" si="369"/>
        <v>0</v>
      </c>
      <c r="I2251" s="431">
        <f t="shared" si="370"/>
        <v>0</v>
      </c>
      <c r="J2251" s="431">
        <f t="shared" si="371"/>
        <v>0</v>
      </c>
      <c r="K2251" s="1099"/>
      <c r="L2251" s="1099"/>
      <c r="M2251" s="1788">
        <f t="shared" si="372"/>
        <v>21130</v>
      </c>
      <c r="N2251" s="433">
        <f t="shared" si="373"/>
        <v>21130</v>
      </c>
      <c r="O2251" s="427">
        <f t="shared" si="374"/>
        <v>45800</v>
      </c>
      <c r="Q2251" s="1563"/>
      <c r="R2251" s="554"/>
    </row>
    <row r="2252" spans="1:18" s="118" customFormat="1" ht="18" customHeight="1" x14ac:dyDescent="0.2">
      <c r="A2252" s="468" t="str">
        <f t="shared" si="368"/>
        <v>25</v>
      </c>
      <c r="B2252" s="435">
        <v>45801</v>
      </c>
      <c r="C2252" s="469" t="s">
        <v>5</v>
      </c>
      <c r="D2252" s="459" t="s">
        <v>99</v>
      </c>
      <c r="E2252" s="470"/>
      <c r="F2252" s="471"/>
      <c r="G2252" s="470"/>
      <c r="H2252" s="481">
        <f t="shared" si="369"/>
        <v>0</v>
      </c>
      <c r="I2252" s="563">
        <f t="shared" si="370"/>
        <v>0</v>
      </c>
      <c r="J2252" s="563">
        <f t="shared" si="371"/>
        <v>0</v>
      </c>
      <c r="K2252" s="1101"/>
      <c r="L2252" s="1101"/>
      <c r="M2252" s="1781">
        <f t="shared" si="372"/>
        <v>21130</v>
      </c>
      <c r="N2252" s="475">
        <f t="shared" si="373"/>
        <v>21130</v>
      </c>
      <c r="O2252" s="427">
        <f t="shared" si="374"/>
        <v>45801</v>
      </c>
      <c r="Q2252" s="1563"/>
      <c r="R2252" s="554"/>
    </row>
    <row r="2253" spans="1:18" s="118" customFormat="1" ht="18" customHeight="1" x14ac:dyDescent="0.2">
      <c r="A2253" s="468" t="str">
        <f t="shared" si="368"/>
        <v>25</v>
      </c>
      <c r="B2253" s="435">
        <v>45802</v>
      </c>
      <c r="C2253" s="469" t="s">
        <v>100</v>
      </c>
      <c r="D2253" s="459" t="s">
        <v>99</v>
      </c>
      <c r="E2253" s="470"/>
      <c r="F2253" s="471"/>
      <c r="G2253" s="470"/>
      <c r="H2253" s="481">
        <f t="shared" si="369"/>
        <v>0</v>
      </c>
      <c r="I2253" s="563">
        <f t="shared" si="370"/>
        <v>0</v>
      </c>
      <c r="J2253" s="563">
        <f t="shared" si="371"/>
        <v>0</v>
      </c>
      <c r="K2253" s="1101"/>
      <c r="L2253" s="1101"/>
      <c r="M2253" s="1781">
        <f t="shared" si="372"/>
        <v>21130</v>
      </c>
      <c r="N2253" s="475">
        <f t="shared" si="373"/>
        <v>21130</v>
      </c>
      <c r="O2253" s="427">
        <f t="shared" si="374"/>
        <v>45802</v>
      </c>
      <c r="Q2253" s="1563"/>
      <c r="R2253" s="554"/>
    </row>
    <row r="2254" spans="1:18" s="118" customFormat="1" ht="18" customHeight="1" x14ac:dyDescent="0.2">
      <c r="A2254" s="476" t="str">
        <f t="shared" si="368"/>
        <v>25</v>
      </c>
      <c r="B2254" s="427">
        <v>45803</v>
      </c>
      <c r="C2254" s="426" t="s">
        <v>0</v>
      </c>
      <c r="D2254" s="428" t="s">
        <v>98</v>
      </c>
      <c r="E2254" s="429">
        <v>0</v>
      </c>
      <c r="F2254" s="471">
        <v>0</v>
      </c>
      <c r="G2254" s="470">
        <v>0</v>
      </c>
      <c r="H2254" s="481">
        <f t="shared" si="369"/>
        <v>0</v>
      </c>
      <c r="I2254" s="431">
        <f t="shared" si="370"/>
        <v>0</v>
      </c>
      <c r="J2254" s="431">
        <f t="shared" si="371"/>
        <v>0</v>
      </c>
      <c r="K2254" s="1099"/>
      <c r="L2254" s="1099"/>
      <c r="M2254" s="1788">
        <f t="shared" si="372"/>
        <v>21130</v>
      </c>
      <c r="N2254" s="433">
        <f t="shared" si="373"/>
        <v>21130</v>
      </c>
      <c r="O2254" s="427">
        <f t="shared" si="374"/>
        <v>45803</v>
      </c>
      <c r="Q2254" s="1563"/>
      <c r="R2254" s="554"/>
    </row>
    <row r="2255" spans="1:18" s="118" customFormat="1" ht="18" customHeight="1" x14ac:dyDescent="0.2">
      <c r="A2255" s="476" t="str">
        <f t="shared" si="368"/>
        <v>25</v>
      </c>
      <c r="B2255" s="427">
        <v>45804</v>
      </c>
      <c r="C2255" s="426" t="s">
        <v>1</v>
      </c>
      <c r="D2255" s="428" t="s">
        <v>98</v>
      </c>
      <c r="E2255" s="429">
        <v>0</v>
      </c>
      <c r="F2255" s="471">
        <v>0</v>
      </c>
      <c r="G2255" s="470">
        <v>0</v>
      </c>
      <c r="H2255" s="481">
        <f t="shared" si="369"/>
        <v>0</v>
      </c>
      <c r="I2255" s="431">
        <f t="shared" si="370"/>
        <v>0</v>
      </c>
      <c r="J2255" s="431">
        <f t="shared" si="371"/>
        <v>0</v>
      </c>
      <c r="K2255" s="1099"/>
      <c r="L2255" s="1099"/>
      <c r="M2255" s="1788">
        <f t="shared" si="372"/>
        <v>21130</v>
      </c>
      <c r="N2255" s="433">
        <f t="shared" si="373"/>
        <v>21130</v>
      </c>
      <c r="O2255" s="427">
        <f t="shared" si="374"/>
        <v>45804</v>
      </c>
      <c r="Q2255" s="1563"/>
      <c r="R2255" s="554"/>
    </row>
    <row r="2256" spans="1:18" s="118" customFormat="1" ht="18" customHeight="1" x14ac:dyDescent="0.2">
      <c r="A2256" s="476" t="str">
        <f t="shared" si="368"/>
        <v>25</v>
      </c>
      <c r="B2256" s="427">
        <v>45805</v>
      </c>
      <c r="C2256" s="426" t="s">
        <v>2</v>
      </c>
      <c r="D2256" s="428" t="s">
        <v>98</v>
      </c>
      <c r="E2256" s="429">
        <v>0</v>
      </c>
      <c r="F2256" s="471">
        <v>0</v>
      </c>
      <c r="G2256" s="470">
        <v>0</v>
      </c>
      <c r="H2256" s="481">
        <f t="shared" si="369"/>
        <v>0</v>
      </c>
      <c r="I2256" s="431">
        <f t="shared" si="370"/>
        <v>0</v>
      </c>
      <c r="J2256" s="431">
        <f t="shared" si="371"/>
        <v>0</v>
      </c>
      <c r="K2256" s="1099"/>
      <c r="L2256" s="1099"/>
      <c r="M2256" s="1788">
        <f t="shared" si="372"/>
        <v>21130</v>
      </c>
      <c r="N2256" s="433">
        <f t="shared" si="373"/>
        <v>21130</v>
      </c>
      <c r="O2256" s="427">
        <f t="shared" si="374"/>
        <v>45805</v>
      </c>
      <c r="Q2256" s="1563"/>
      <c r="R2256" s="554"/>
    </row>
    <row r="2257" spans="1:18" s="118" customFormat="1" ht="18" customHeight="1" x14ac:dyDescent="0.2">
      <c r="A2257" s="476" t="str">
        <f t="shared" si="368"/>
        <v>25</v>
      </c>
      <c r="B2257" s="427">
        <v>45806</v>
      </c>
      <c r="C2257" s="426" t="s">
        <v>3</v>
      </c>
      <c r="D2257" s="428" t="s">
        <v>98</v>
      </c>
      <c r="E2257" s="429">
        <v>0</v>
      </c>
      <c r="F2257" s="471">
        <v>0</v>
      </c>
      <c r="G2257" s="470">
        <v>0</v>
      </c>
      <c r="H2257" s="481">
        <f t="shared" si="369"/>
        <v>0</v>
      </c>
      <c r="I2257" s="431">
        <f t="shared" si="370"/>
        <v>0</v>
      </c>
      <c r="J2257" s="431">
        <f t="shared" si="371"/>
        <v>0</v>
      </c>
      <c r="K2257" s="1099"/>
      <c r="L2257" s="1099"/>
      <c r="M2257" s="1788">
        <f t="shared" si="372"/>
        <v>21130</v>
      </c>
      <c r="N2257" s="433">
        <f t="shared" si="373"/>
        <v>21130</v>
      </c>
      <c r="O2257" s="427">
        <f t="shared" si="374"/>
        <v>45806</v>
      </c>
      <c r="Q2257" s="1563"/>
      <c r="R2257" s="554"/>
    </row>
    <row r="2258" spans="1:18" s="118" customFormat="1" ht="18" customHeight="1" x14ac:dyDescent="0.2">
      <c r="A2258" s="476" t="str">
        <f t="shared" si="368"/>
        <v>25</v>
      </c>
      <c r="B2258" s="427">
        <v>45807</v>
      </c>
      <c r="C2258" s="426" t="s">
        <v>4</v>
      </c>
      <c r="D2258" s="428" t="s">
        <v>98</v>
      </c>
      <c r="E2258" s="429">
        <v>0</v>
      </c>
      <c r="F2258" s="471">
        <v>1</v>
      </c>
      <c r="G2258" s="470">
        <v>0</v>
      </c>
      <c r="H2258" s="481">
        <f t="shared" si="369"/>
        <v>1</v>
      </c>
      <c r="I2258" s="431">
        <f t="shared" si="370"/>
        <v>0</v>
      </c>
      <c r="J2258" s="431">
        <f t="shared" si="371"/>
        <v>0</v>
      </c>
      <c r="K2258" s="1099"/>
      <c r="L2258" s="1099"/>
      <c r="M2258" s="1788">
        <f t="shared" si="372"/>
        <v>21131</v>
      </c>
      <c r="N2258" s="433">
        <f t="shared" si="373"/>
        <v>21130</v>
      </c>
      <c r="O2258" s="427">
        <f t="shared" si="374"/>
        <v>45807</v>
      </c>
      <c r="Q2258" s="1563"/>
      <c r="R2258" s="554"/>
    </row>
    <row r="2259" spans="1:18" s="118" customFormat="1" ht="18" customHeight="1" x14ac:dyDescent="0.2">
      <c r="A2259" s="468" t="str">
        <f t="shared" ref="A2259:A2289" si="375">TEXT(B2259,"YY")</f>
        <v>25</v>
      </c>
      <c r="B2259" s="435">
        <v>45808</v>
      </c>
      <c r="C2259" s="469" t="s">
        <v>5</v>
      </c>
      <c r="D2259" s="459" t="s">
        <v>99</v>
      </c>
      <c r="E2259" s="470"/>
      <c r="F2259" s="471"/>
      <c r="G2259" s="470"/>
      <c r="H2259" s="481">
        <f t="shared" ref="H2259:H2289" si="376">H2258+F2259-G2259</f>
        <v>1</v>
      </c>
      <c r="I2259" s="563">
        <f t="shared" ref="I2259:I2289" si="377">I2258+G2259-E2259</f>
        <v>0</v>
      </c>
      <c r="J2259" s="563">
        <f t="shared" ref="J2259:J2289" si="378">(G2259-H2258)*-1</f>
        <v>1</v>
      </c>
      <c r="K2259" s="1101"/>
      <c r="L2259" s="1101"/>
      <c r="M2259" s="1781">
        <f t="shared" ref="M2259:M2289" si="379">M2258+F2259</f>
        <v>21131</v>
      </c>
      <c r="N2259" s="475">
        <f t="shared" ref="N2259:N2289" si="380">N2258+G2259</f>
        <v>21130</v>
      </c>
      <c r="O2259" s="427">
        <f t="shared" ref="O2259:O2289" si="381">B2259</f>
        <v>45808</v>
      </c>
      <c r="Q2259" s="1563"/>
      <c r="R2259" s="554"/>
    </row>
    <row r="2260" spans="1:18" s="118" customFormat="1" ht="18" customHeight="1" x14ac:dyDescent="0.2">
      <c r="A2260" s="468" t="str">
        <f t="shared" si="375"/>
        <v>25</v>
      </c>
      <c r="B2260" s="435">
        <v>45809</v>
      </c>
      <c r="C2260" s="469" t="s">
        <v>100</v>
      </c>
      <c r="D2260" s="459" t="s">
        <v>99</v>
      </c>
      <c r="E2260" s="470"/>
      <c r="F2260" s="471"/>
      <c r="G2260" s="470"/>
      <c r="H2260" s="481">
        <f t="shared" si="376"/>
        <v>1</v>
      </c>
      <c r="I2260" s="563">
        <f t="shared" si="377"/>
        <v>0</v>
      </c>
      <c r="J2260" s="563">
        <f t="shared" si="378"/>
        <v>1</v>
      </c>
      <c r="K2260" s="1101"/>
      <c r="L2260" s="1101"/>
      <c r="M2260" s="1781">
        <f t="shared" si="379"/>
        <v>21131</v>
      </c>
      <c r="N2260" s="475">
        <f t="shared" si="380"/>
        <v>21130</v>
      </c>
      <c r="O2260" s="427">
        <f t="shared" si="381"/>
        <v>45809</v>
      </c>
      <c r="Q2260" s="1563"/>
      <c r="R2260" s="554"/>
    </row>
    <row r="2261" spans="1:18" s="118" customFormat="1" ht="18" customHeight="1" x14ac:dyDescent="0.2">
      <c r="A2261" s="476" t="str">
        <f t="shared" si="375"/>
        <v>25</v>
      </c>
      <c r="B2261" s="427">
        <v>45810</v>
      </c>
      <c r="C2261" s="426" t="s">
        <v>0</v>
      </c>
      <c r="D2261" s="428" t="s">
        <v>98</v>
      </c>
      <c r="E2261" s="429">
        <v>0</v>
      </c>
      <c r="F2261" s="471">
        <v>2</v>
      </c>
      <c r="G2261" s="470">
        <v>0</v>
      </c>
      <c r="H2261" s="481">
        <f t="shared" si="376"/>
        <v>3</v>
      </c>
      <c r="I2261" s="431">
        <f t="shared" si="377"/>
        <v>0</v>
      </c>
      <c r="J2261" s="431">
        <f t="shared" si="378"/>
        <v>1</v>
      </c>
      <c r="K2261" s="1099"/>
      <c r="L2261" s="1099"/>
      <c r="M2261" s="1788">
        <f t="shared" si="379"/>
        <v>21133</v>
      </c>
      <c r="N2261" s="433">
        <f t="shared" si="380"/>
        <v>21130</v>
      </c>
      <c r="O2261" s="427">
        <f t="shared" si="381"/>
        <v>45810</v>
      </c>
      <c r="Q2261" s="1563"/>
      <c r="R2261" s="554"/>
    </row>
    <row r="2262" spans="1:18" s="118" customFormat="1" ht="18" customHeight="1" x14ac:dyDescent="0.2">
      <c r="A2262" s="476" t="str">
        <f t="shared" si="375"/>
        <v>25</v>
      </c>
      <c r="B2262" s="427">
        <v>45811</v>
      </c>
      <c r="C2262" s="426" t="s">
        <v>1</v>
      </c>
      <c r="D2262" s="428" t="s">
        <v>98</v>
      </c>
      <c r="E2262" s="429">
        <v>2</v>
      </c>
      <c r="F2262" s="471">
        <v>2</v>
      </c>
      <c r="G2262" s="470">
        <v>2</v>
      </c>
      <c r="H2262" s="481">
        <f t="shared" si="376"/>
        <v>3</v>
      </c>
      <c r="I2262" s="431">
        <f t="shared" si="377"/>
        <v>0</v>
      </c>
      <c r="J2262" s="431">
        <f t="shared" si="378"/>
        <v>1</v>
      </c>
      <c r="K2262" s="1099"/>
      <c r="L2262" s="1099"/>
      <c r="M2262" s="1788">
        <f t="shared" si="379"/>
        <v>21135</v>
      </c>
      <c r="N2262" s="433">
        <f t="shared" si="380"/>
        <v>21132</v>
      </c>
      <c r="O2262" s="427">
        <f t="shared" si="381"/>
        <v>45811</v>
      </c>
      <c r="Q2262" s="1563"/>
      <c r="R2262" s="554"/>
    </row>
    <row r="2263" spans="1:18" s="118" customFormat="1" ht="18" customHeight="1" x14ac:dyDescent="0.2">
      <c r="A2263" s="476" t="str">
        <f t="shared" si="375"/>
        <v>25</v>
      </c>
      <c r="B2263" s="427">
        <v>45812</v>
      </c>
      <c r="C2263" s="426" t="s">
        <v>2</v>
      </c>
      <c r="D2263" s="428" t="s">
        <v>98</v>
      </c>
      <c r="E2263" s="429">
        <v>3</v>
      </c>
      <c r="F2263" s="471">
        <v>2</v>
      </c>
      <c r="G2263" s="470">
        <v>3</v>
      </c>
      <c r="H2263" s="481">
        <f t="shared" si="376"/>
        <v>2</v>
      </c>
      <c r="I2263" s="431">
        <f t="shared" si="377"/>
        <v>0</v>
      </c>
      <c r="J2263" s="431">
        <f t="shared" si="378"/>
        <v>0</v>
      </c>
      <c r="K2263" s="1099"/>
      <c r="L2263" s="1099"/>
      <c r="M2263" s="1788">
        <f t="shared" si="379"/>
        <v>21137</v>
      </c>
      <c r="N2263" s="433">
        <f t="shared" si="380"/>
        <v>21135</v>
      </c>
      <c r="O2263" s="427">
        <f t="shared" si="381"/>
        <v>45812</v>
      </c>
      <c r="Q2263" s="1563"/>
      <c r="R2263" s="554"/>
    </row>
    <row r="2264" spans="1:18" s="118" customFormat="1" ht="18" customHeight="1" x14ac:dyDescent="0.2">
      <c r="A2264" s="476" t="str">
        <f t="shared" si="375"/>
        <v>25</v>
      </c>
      <c r="B2264" s="427">
        <v>45813</v>
      </c>
      <c r="C2264" s="426" t="s">
        <v>3</v>
      </c>
      <c r="D2264" s="428" t="s">
        <v>98</v>
      </c>
      <c r="E2264" s="429">
        <v>2</v>
      </c>
      <c r="F2264" s="471">
        <v>2</v>
      </c>
      <c r="G2264" s="470">
        <v>2</v>
      </c>
      <c r="H2264" s="481">
        <f t="shared" si="376"/>
        <v>2</v>
      </c>
      <c r="I2264" s="431">
        <f t="shared" si="377"/>
        <v>0</v>
      </c>
      <c r="J2264" s="431">
        <f t="shared" si="378"/>
        <v>0</v>
      </c>
      <c r="K2264" s="1099"/>
      <c r="L2264" s="1099"/>
      <c r="M2264" s="1788">
        <f t="shared" si="379"/>
        <v>21139</v>
      </c>
      <c r="N2264" s="433">
        <f t="shared" si="380"/>
        <v>21137</v>
      </c>
      <c r="O2264" s="427">
        <f t="shared" si="381"/>
        <v>45813</v>
      </c>
      <c r="Q2264" s="1563"/>
      <c r="R2264" s="554"/>
    </row>
    <row r="2265" spans="1:18" s="118" customFormat="1" ht="18" customHeight="1" x14ac:dyDescent="0.2">
      <c r="A2265" s="476" t="str">
        <f t="shared" si="375"/>
        <v>25</v>
      </c>
      <c r="B2265" s="427">
        <v>45814</v>
      </c>
      <c r="C2265" s="426" t="s">
        <v>4</v>
      </c>
      <c r="D2265" s="428" t="s">
        <v>98</v>
      </c>
      <c r="E2265" s="429">
        <v>2</v>
      </c>
      <c r="F2265" s="471">
        <v>2</v>
      </c>
      <c r="G2265" s="470">
        <v>2</v>
      </c>
      <c r="H2265" s="481">
        <f t="shared" si="376"/>
        <v>2</v>
      </c>
      <c r="I2265" s="431">
        <f t="shared" si="377"/>
        <v>0</v>
      </c>
      <c r="J2265" s="431">
        <f t="shared" si="378"/>
        <v>0</v>
      </c>
      <c r="K2265" s="1099"/>
      <c r="L2265" s="1099"/>
      <c r="M2265" s="1788">
        <f t="shared" si="379"/>
        <v>21141</v>
      </c>
      <c r="N2265" s="433">
        <f t="shared" si="380"/>
        <v>21139</v>
      </c>
      <c r="O2265" s="427">
        <f t="shared" si="381"/>
        <v>45814</v>
      </c>
      <c r="Q2265" s="1563"/>
      <c r="R2265" s="554"/>
    </row>
    <row r="2266" spans="1:18" s="118" customFormat="1" ht="18" customHeight="1" x14ac:dyDescent="0.2">
      <c r="A2266" s="468" t="str">
        <f t="shared" si="375"/>
        <v>25</v>
      </c>
      <c r="B2266" s="435">
        <v>45815</v>
      </c>
      <c r="C2266" s="469" t="s">
        <v>5</v>
      </c>
      <c r="D2266" s="459" t="s">
        <v>99</v>
      </c>
      <c r="E2266" s="470"/>
      <c r="F2266" s="471"/>
      <c r="G2266" s="470"/>
      <c r="H2266" s="481">
        <f t="shared" si="376"/>
        <v>2</v>
      </c>
      <c r="I2266" s="563">
        <f t="shared" si="377"/>
        <v>0</v>
      </c>
      <c r="J2266" s="563">
        <f t="shared" si="378"/>
        <v>2</v>
      </c>
      <c r="K2266" s="1101"/>
      <c r="L2266" s="1101"/>
      <c r="M2266" s="1781">
        <f t="shared" si="379"/>
        <v>21141</v>
      </c>
      <c r="N2266" s="475">
        <f t="shared" si="380"/>
        <v>21139</v>
      </c>
      <c r="O2266" s="427">
        <f t="shared" si="381"/>
        <v>45815</v>
      </c>
      <c r="Q2266" s="1563"/>
      <c r="R2266" s="554"/>
    </row>
    <row r="2267" spans="1:18" s="118" customFormat="1" ht="18" customHeight="1" x14ac:dyDescent="0.2">
      <c r="A2267" s="468" t="str">
        <f t="shared" si="375"/>
        <v>25</v>
      </c>
      <c r="B2267" s="435">
        <v>45816</v>
      </c>
      <c r="C2267" s="469" t="s">
        <v>100</v>
      </c>
      <c r="D2267" s="459" t="s">
        <v>99</v>
      </c>
      <c r="E2267" s="470"/>
      <c r="F2267" s="471"/>
      <c r="G2267" s="470"/>
      <c r="H2267" s="481">
        <f t="shared" si="376"/>
        <v>2</v>
      </c>
      <c r="I2267" s="563">
        <f t="shared" si="377"/>
        <v>0</v>
      </c>
      <c r="J2267" s="563">
        <f t="shared" si="378"/>
        <v>2</v>
      </c>
      <c r="K2267" s="1101"/>
      <c r="L2267" s="1101"/>
      <c r="M2267" s="1781">
        <f t="shared" si="379"/>
        <v>21141</v>
      </c>
      <c r="N2267" s="475">
        <f t="shared" si="380"/>
        <v>21139</v>
      </c>
      <c r="O2267" s="427">
        <f t="shared" si="381"/>
        <v>45816</v>
      </c>
      <c r="Q2267" s="1563"/>
      <c r="R2267" s="554"/>
    </row>
    <row r="2268" spans="1:18" s="118" customFormat="1" ht="18" customHeight="1" x14ac:dyDescent="0.2">
      <c r="A2268" s="476" t="str">
        <f t="shared" si="375"/>
        <v>25</v>
      </c>
      <c r="B2268" s="427">
        <v>45817</v>
      </c>
      <c r="C2268" s="426" t="s">
        <v>0</v>
      </c>
      <c r="D2268" s="428" t="s">
        <v>98</v>
      </c>
      <c r="E2268" s="429">
        <v>2</v>
      </c>
      <c r="F2268" s="471">
        <v>2</v>
      </c>
      <c r="G2268" s="470">
        <v>2</v>
      </c>
      <c r="H2268" s="481">
        <f t="shared" si="376"/>
        <v>2</v>
      </c>
      <c r="I2268" s="431">
        <f t="shared" si="377"/>
        <v>0</v>
      </c>
      <c r="J2268" s="431">
        <f t="shared" si="378"/>
        <v>0</v>
      </c>
      <c r="K2268" s="1099"/>
      <c r="L2268" s="1099"/>
      <c r="M2268" s="1788">
        <f t="shared" si="379"/>
        <v>21143</v>
      </c>
      <c r="N2268" s="433">
        <f t="shared" si="380"/>
        <v>21141</v>
      </c>
      <c r="O2268" s="427">
        <f t="shared" si="381"/>
        <v>45817</v>
      </c>
      <c r="Q2268" s="1563"/>
      <c r="R2268" s="554"/>
    </row>
    <row r="2269" spans="1:18" s="118" customFormat="1" ht="18" customHeight="1" x14ac:dyDescent="0.2">
      <c r="A2269" s="476" t="str">
        <f t="shared" si="375"/>
        <v>25</v>
      </c>
      <c r="B2269" s="427">
        <v>45818</v>
      </c>
      <c r="C2269" s="426" t="s">
        <v>1</v>
      </c>
      <c r="D2269" s="428" t="s">
        <v>98</v>
      </c>
      <c r="E2269" s="429">
        <v>2</v>
      </c>
      <c r="F2269" s="471">
        <v>0</v>
      </c>
      <c r="G2269" s="470">
        <v>2</v>
      </c>
      <c r="H2269" s="481">
        <f t="shared" si="376"/>
        <v>0</v>
      </c>
      <c r="I2269" s="431">
        <f t="shared" si="377"/>
        <v>0</v>
      </c>
      <c r="J2269" s="431">
        <f t="shared" si="378"/>
        <v>0</v>
      </c>
      <c r="K2269" s="1099"/>
      <c r="L2269" s="1099"/>
      <c r="M2269" s="1788">
        <f t="shared" si="379"/>
        <v>21143</v>
      </c>
      <c r="N2269" s="433">
        <f t="shared" si="380"/>
        <v>21143</v>
      </c>
      <c r="O2269" s="427">
        <f t="shared" si="381"/>
        <v>45818</v>
      </c>
      <c r="Q2269" s="1563"/>
      <c r="R2269" s="554"/>
    </row>
    <row r="2270" spans="1:18" s="118" customFormat="1" ht="18" customHeight="1" x14ac:dyDescent="0.2">
      <c r="A2270" s="476" t="str">
        <f t="shared" si="375"/>
        <v>25</v>
      </c>
      <c r="B2270" s="427">
        <v>45819</v>
      </c>
      <c r="C2270" s="426" t="s">
        <v>2</v>
      </c>
      <c r="D2270" s="428" t="s">
        <v>98</v>
      </c>
      <c r="E2270" s="429">
        <v>0</v>
      </c>
      <c r="F2270" s="471">
        <v>0</v>
      </c>
      <c r="G2270" s="470">
        <v>0</v>
      </c>
      <c r="H2270" s="481">
        <f t="shared" si="376"/>
        <v>0</v>
      </c>
      <c r="I2270" s="431">
        <f t="shared" si="377"/>
        <v>0</v>
      </c>
      <c r="J2270" s="431">
        <f t="shared" si="378"/>
        <v>0</v>
      </c>
      <c r="K2270" s="1099"/>
      <c r="L2270" s="1099"/>
      <c r="M2270" s="1788">
        <f t="shared" si="379"/>
        <v>21143</v>
      </c>
      <c r="N2270" s="433">
        <f t="shared" si="380"/>
        <v>21143</v>
      </c>
      <c r="O2270" s="427">
        <f t="shared" si="381"/>
        <v>45819</v>
      </c>
      <c r="Q2270" s="1563"/>
      <c r="R2270" s="554"/>
    </row>
    <row r="2271" spans="1:18" s="118" customFormat="1" ht="18" customHeight="1" x14ac:dyDescent="0.2">
      <c r="A2271" s="476" t="str">
        <f t="shared" si="375"/>
        <v>25</v>
      </c>
      <c r="B2271" s="427">
        <v>45820</v>
      </c>
      <c r="C2271" s="426" t="s">
        <v>3</v>
      </c>
      <c r="D2271" s="428" t="s">
        <v>98</v>
      </c>
      <c r="E2271" s="429">
        <v>0</v>
      </c>
      <c r="F2271" s="471">
        <v>0</v>
      </c>
      <c r="G2271" s="470">
        <v>0</v>
      </c>
      <c r="H2271" s="481">
        <f t="shared" si="376"/>
        <v>0</v>
      </c>
      <c r="I2271" s="431">
        <f t="shared" si="377"/>
        <v>0</v>
      </c>
      <c r="J2271" s="431">
        <f t="shared" si="378"/>
        <v>0</v>
      </c>
      <c r="K2271" s="1099"/>
      <c r="L2271" s="1099"/>
      <c r="M2271" s="1788">
        <f t="shared" si="379"/>
        <v>21143</v>
      </c>
      <c r="N2271" s="433">
        <f t="shared" si="380"/>
        <v>21143</v>
      </c>
      <c r="O2271" s="427">
        <f t="shared" si="381"/>
        <v>45820</v>
      </c>
      <c r="Q2271" s="1563"/>
      <c r="R2271" s="554"/>
    </row>
    <row r="2272" spans="1:18" s="118" customFormat="1" ht="18" customHeight="1" x14ac:dyDescent="0.2">
      <c r="A2272" s="476" t="str">
        <f t="shared" si="375"/>
        <v>25</v>
      </c>
      <c r="B2272" s="427">
        <v>45821</v>
      </c>
      <c r="C2272" s="426" t="s">
        <v>4</v>
      </c>
      <c r="D2272" s="428" t="s">
        <v>98</v>
      </c>
      <c r="E2272" s="429">
        <v>0</v>
      </c>
      <c r="F2272" s="471">
        <v>0</v>
      </c>
      <c r="G2272" s="470">
        <v>0</v>
      </c>
      <c r="H2272" s="481">
        <f t="shared" si="376"/>
        <v>0</v>
      </c>
      <c r="I2272" s="431">
        <f t="shared" si="377"/>
        <v>0</v>
      </c>
      <c r="J2272" s="431">
        <f t="shared" si="378"/>
        <v>0</v>
      </c>
      <c r="K2272" s="1099"/>
      <c r="L2272" s="1099"/>
      <c r="M2272" s="1788">
        <f t="shared" si="379"/>
        <v>21143</v>
      </c>
      <c r="N2272" s="433">
        <f t="shared" si="380"/>
        <v>21143</v>
      </c>
      <c r="O2272" s="427">
        <f t="shared" si="381"/>
        <v>45821</v>
      </c>
      <c r="Q2272" s="1563"/>
      <c r="R2272" s="554"/>
    </row>
    <row r="2273" spans="1:18" s="118" customFormat="1" ht="18" customHeight="1" x14ac:dyDescent="0.2">
      <c r="A2273" s="468" t="str">
        <f t="shared" si="375"/>
        <v>25</v>
      </c>
      <c r="B2273" s="435">
        <v>45822</v>
      </c>
      <c r="C2273" s="469" t="s">
        <v>5</v>
      </c>
      <c r="D2273" s="459" t="s">
        <v>99</v>
      </c>
      <c r="E2273" s="470"/>
      <c r="F2273" s="471"/>
      <c r="G2273" s="470"/>
      <c r="H2273" s="481">
        <f t="shared" si="376"/>
        <v>0</v>
      </c>
      <c r="I2273" s="563">
        <f t="shared" si="377"/>
        <v>0</v>
      </c>
      <c r="J2273" s="563">
        <f t="shared" si="378"/>
        <v>0</v>
      </c>
      <c r="K2273" s="1101"/>
      <c r="L2273" s="1101"/>
      <c r="M2273" s="1781">
        <f t="shared" si="379"/>
        <v>21143</v>
      </c>
      <c r="N2273" s="475">
        <f>N2272+G2273</f>
        <v>21143</v>
      </c>
      <c r="O2273" s="427">
        <f t="shared" si="381"/>
        <v>45822</v>
      </c>
      <c r="Q2273" s="1563"/>
      <c r="R2273" s="554"/>
    </row>
    <row r="2274" spans="1:18" s="118" customFormat="1" ht="18" customHeight="1" x14ac:dyDescent="0.2">
      <c r="A2274" s="468" t="str">
        <f t="shared" si="375"/>
        <v>25</v>
      </c>
      <c r="B2274" s="435">
        <v>45823</v>
      </c>
      <c r="C2274" s="469" t="s">
        <v>100</v>
      </c>
      <c r="D2274" s="459" t="s">
        <v>99</v>
      </c>
      <c r="E2274" s="470"/>
      <c r="F2274" s="471"/>
      <c r="G2274" s="470"/>
      <c r="H2274" s="481">
        <f t="shared" si="376"/>
        <v>0</v>
      </c>
      <c r="I2274" s="563">
        <f t="shared" si="377"/>
        <v>0</v>
      </c>
      <c r="J2274" s="563">
        <f t="shared" si="378"/>
        <v>0</v>
      </c>
      <c r="K2274" s="1101"/>
      <c r="L2274" s="1101"/>
      <c r="M2274" s="1781">
        <f t="shared" si="379"/>
        <v>21143</v>
      </c>
      <c r="N2274" s="475">
        <f t="shared" si="380"/>
        <v>21143</v>
      </c>
      <c r="O2274" s="427">
        <f t="shared" si="381"/>
        <v>45823</v>
      </c>
      <c r="Q2274" s="1563"/>
      <c r="R2274" s="554"/>
    </row>
    <row r="2275" spans="1:18" s="118" customFormat="1" ht="18" customHeight="1" x14ac:dyDescent="0.2">
      <c r="A2275" s="476" t="str">
        <f t="shared" si="375"/>
        <v>25</v>
      </c>
      <c r="B2275" s="427">
        <v>45824</v>
      </c>
      <c r="C2275" s="426" t="s">
        <v>0</v>
      </c>
      <c r="D2275" s="428" t="s">
        <v>98</v>
      </c>
      <c r="E2275" s="429">
        <v>0</v>
      </c>
      <c r="F2275" s="471">
        <v>0</v>
      </c>
      <c r="G2275" s="470">
        <v>0</v>
      </c>
      <c r="H2275" s="481">
        <f t="shared" si="376"/>
        <v>0</v>
      </c>
      <c r="I2275" s="431">
        <f t="shared" si="377"/>
        <v>0</v>
      </c>
      <c r="J2275" s="431">
        <f t="shared" si="378"/>
        <v>0</v>
      </c>
      <c r="K2275" s="1099"/>
      <c r="L2275" s="1099"/>
      <c r="M2275" s="1788">
        <f t="shared" si="379"/>
        <v>21143</v>
      </c>
      <c r="N2275" s="433">
        <f t="shared" si="380"/>
        <v>21143</v>
      </c>
      <c r="O2275" s="427">
        <f t="shared" si="381"/>
        <v>45824</v>
      </c>
      <c r="Q2275" s="1563"/>
      <c r="R2275" s="554"/>
    </row>
    <row r="2276" spans="1:18" s="118" customFormat="1" ht="18" customHeight="1" x14ac:dyDescent="0.2">
      <c r="A2276" s="476" t="str">
        <f t="shared" si="375"/>
        <v>25</v>
      </c>
      <c r="B2276" s="427">
        <v>45825</v>
      </c>
      <c r="C2276" s="426" t="s">
        <v>1</v>
      </c>
      <c r="D2276" s="428" t="s">
        <v>98</v>
      </c>
      <c r="E2276" s="429">
        <v>0</v>
      </c>
      <c r="F2276" s="471">
        <v>0</v>
      </c>
      <c r="G2276" s="470">
        <v>0</v>
      </c>
      <c r="H2276" s="481">
        <f t="shared" si="376"/>
        <v>0</v>
      </c>
      <c r="I2276" s="431">
        <f t="shared" si="377"/>
        <v>0</v>
      </c>
      <c r="J2276" s="431">
        <f t="shared" si="378"/>
        <v>0</v>
      </c>
      <c r="K2276" s="1099"/>
      <c r="L2276" s="1099"/>
      <c r="M2276" s="1788">
        <f t="shared" si="379"/>
        <v>21143</v>
      </c>
      <c r="N2276" s="433">
        <f t="shared" si="380"/>
        <v>21143</v>
      </c>
      <c r="O2276" s="427">
        <f t="shared" si="381"/>
        <v>45825</v>
      </c>
      <c r="Q2276" s="1563"/>
      <c r="R2276" s="554"/>
    </row>
    <row r="2277" spans="1:18" s="118" customFormat="1" ht="18" customHeight="1" x14ac:dyDescent="0.2">
      <c r="A2277" s="476" t="str">
        <f t="shared" si="375"/>
        <v>25</v>
      </c>
      <c r="B2277" s="427">
        <v>45826</v>
      </c>
      <c r="C2277" s="426" t="s">
        <v>2</v>
      </c>
      <c r="D2277" s="428" t="s">
        <v>98</v>
      </c>
      <c r="E2277" s="429">
        <v>0</v>
      </c>
      <c r="F2277" s="471">
        <v>0</v>
      </c>
      <c r="G2277" s="470">
        <v>0</v>
      </c>
      <c r="H2277" s="481">
        <f t="shared" si="376"/>
        <v>0</v>
      </c>
      <c r="I2277" s="431">
        <f t="shared" si="377"/>
        <v>0</v>
      </c>
      <c r="J2277" s="431">
        <f t="shared" si="378"/>
        <v>0</v>
      </c>
      <c r="K2277" s="1099"/>
      <c r="L2277" s="1099"/>
      <c r="M2277" s="1788">
        <f t="shared" si="379"/>
        <v>21143</v>
      </c>
      <c r="N2277" s="433">
        <f t="shared" si="380"/>
        <v>21143</v>
      </c>
      <c r="O2277" s="427">
        <f t="shared" si="381"/>
        <v>45826</v>
      </c>
      <c r="Q2277" s="1563"/>
      <c r="R2277" s="554"/>
    </row>
    <row r="2278" spans="1:18" s="118" customFormat="1" ht="18" customHeight="1" x14ac:dyDescent="0.2">
      <c r="A2278" s="476" t="str">
        <f t="shared" si="375"/>
        <v>25</v>
      </c>
      <c r="B2278" s="427">
        <v>45827</v>
      </c>
      <c r="C2278" s="426" t="s">
        <v>3</v>
      </c>
      <c r="D2278" s="428" t="s">
        <v>98</v>
      </c>
      <c r="E2278" s="429">
        <v>0</v>
      </c>
      <c r="F2278" s="471">
        <v>0</v>
      </c>
      <c r="G2278" s="470">
        <v>0</v>
      </c>
      <c r="H2278" s="481">
        <f t="shared" si="376"/>
        <v>0</v>
      </c>
      <c r="I2278" s="431">
        <f t="shared" si="377"/>
        <v>0</v>
      </c>
      <c r="J2278" s="431">
        <f t="shared" si="378"/>
        <v>0</v>
      </c>
      <c r="K2278" s="1099"/>
      <c r="L2278" s="1099"/>
      <c r="M2278" s="1788">
        <f t="shared" si="379"/>
        <v>21143</v>
      </c>
      <c r="N2278" s="433">
        <f t="shared" si="380"/>
        <v>21143</v>
      </c>
      <c r="O2278" s="427">
        <f t="shared" si="381"/>
        <v>45827</v>
      </c>
      <c r="Q2278" s="1563"/>
      <c r="R2278" s="554"/>
    </row>
    <row r="2279" spans="1:18" s="118" customFormat="1" ht="18" customHeight="1" x14ac:dyDescent="0.2">
      <c r="A2279" s="476" t="str">
        <f t="shared" si="375"/>
        <v>25</v>
      </c>
      <c r="B2279" s="427">
        <v>45828</v>
      </c>
      <c r="C2279" s="426" t="s">
        <v>4</v>
      </c>
      <c r="D2279" s="428" t="s">
        <v>98</v>
      </c>
      <c r="E2279" s="429">
        <v>0</v>
      </c>
      <c r="F2279" s="471">
        <v>0</v>
      </c>
      <c r="G2279" s="470">
        <v>0</v>
      </c>
      <c r="H2279" s="481">
        <f t="shared" si="376"/>
        <v>0</v>
      </c>
      <c r="I2279" s="431">
        <f t="shared" si="377"/>
        <v>0</v>
      </c>
      <c r="J2279" s="431">
        <f t="shared" si="378"/>
        <v>0</v>
      </c>
      <c r="K2279" s="1099"/>
      <c r="L2279" s="1099"/>
      <c r="M2279" s="1788">
        <f t="shared" si="379"/>
        <v>21143</v>
      </c>
      <c r="N2279" s="433">
        <f t="shared" si="380"/>
        <v>21143</v>
      </c>
      <c r="O2279" s="427">
        <f t="shared" si="381"/>
        <v>45828</v>
      </c>
      <c r="Q2279" s="1563"/>
      <c r="R2279" s="554"/>
    </row>
    <row r="2280" spans="1:18" s="118" customFormat="1" ht="18" customHeight="1" x14ac:dyDescent="0.2">
      <c r="A2280" s="468" t="str">
        <f t="shared" si="375"/>
        <v>25</v>
      </c>
      <c r="B2280" s="435">
        <v>45829</v>
      </c>
      <c r="C2280" s="469" t="s">
        <v>5</v>
      </c>
      <c r="D2280" s="459" t="s">
        <v>99</v>
      </c>
      <c r="E2280" s="470"/>
      <c r="F2280" s="471"/>
      <c r="G2280" s="470"/>
      <c r="H2280" s="481">
        <f t="shared" si="376"/>
        <v>0</v>
      </c>
      <c r="I2280" s="563">
        <f t="shared" si="377"/>
        <v>0</v>
      </c>
      <c r="J2280" s="563">
        <f t="shared" si="378"/>
        <v>0</v>
      </c>
      <c r="K2280" s="1101"/>
      <c r="L2280" s="1101"/>
      <c r="M2280" s="1781">
        <f t="shared" si="379"/>
        <v>21143</v>
      </c>
      <c r="N2280" s="475">
        <f t="shared" si="380"/>
        <v>21143</v>
      </c>
      <c r="O2280" s="427">
        <f t="shared" si="381"/>
        <v>45829</v>
      </c>
      <c r="Q2280" s="1563"/>
      <c r="R2280" s="554"/>
    </row>
    <row r="2281" spans="1:18" s="118" customFormat="1" ht="18" customHeight="1" x14ac:dyDescent="0.2">
      <c r="A2281" s="468" t="str">
        <f t="shared" si="375"/>
        <v>25</v>
      </c>
      <c r="B2281" s="435">
        <v>45830</v>
      </c>
      <c r="C2281" s="469" t="s">
        <v>100</v>
      </c>
      <c r="D2281" s="459" t="s">
        <v>99</v>
      </c>
      <c r="E2281" s="470"/>
      <c r="F2281" s="471"/>
      <c r="G2281" s="470"/>
      <c r="H2281" s="481">
        <f t="shared" si="376"/>
        <v>0</v>
      </c>
      <c r="I2281" s="563">
        <f t="shared" si="377"/>
        <v>0</v>
      </c>
      <c r="J2281" s="563">
        <f t="shared" si="378"/>
        <v>0</v>
      </c>
      <c r="K2281" s="1101"/>
      <c r="L2281" s="1101"/>
      <c r="M2281" s="1781">
        <f t="shared" si="379"/>
        <v>21143</v>
      </c>
      <c r="N2281" s="475">
        <f t="shared" si="380"/>
        <v>21143</v>
      </c>
      <c r="O2281" s="427">
        <f t="shared" si="381"/>
        <v>45830</v>
      </c>
      <c r="Q2281" s="1563"/>
      <c r="R2281" s="554"/>
    </row>
    <row r="2282" spans="1:18" s="118" customFormat="1" ht="18" customHeight="1" x14ac:dyDescent="0.2">
      <c r="A2282" s="476" t="str">
        <f t="shared" si="375"/>
        <v>25</v>
      </c>
      <c r="B2282" s="427">
        <v>45831</v>
      </c>
      <c r="C2282" s="426" t="s">
        <v>0</v>
      </c>
      <c r="D2282" s="428" t="s">
        <v>98</v>
      </c>
      <c r="E2282" s="429">
        <v>0</v>
      </c>
      <c r="F2282" s="471">
        <v>0</v>
      </c>
      <c r="G2282" s="470">
        <v>0</v>
      </c>
      <c r="H2282" s="481">
        <f t="shared" si="376"/>
        <v>0</v>
      </c>
      <c r="I2282" s="431">
        <f t="shared" si="377"/>
        <v>0</v>
      </c>
      <c r="J2282" s="431">
        <f t="shared" si="378"/>
        <v>0</v>
      </c>
      <c r="K2282" s="1099"/>
      <c r="L2282" s="1099"/>
      <c r="M2282" s="1788">
        <f t="shared" si="379"/>
        <v>21143</v>
      </c>
      <c r="N2282" s="433">
        <f t="shared" si="380"/>
        <v>21143</v>
      </c>
      <c r="O2282" s="427">
        <f t="shared" si="381"/>
        <v>45831</v>
      </c>
      <c r="Q2282" s="1563"/>
      <c r="R2282" s="554"/>
    </row>
    <row r="2283" spans="1:18" s="118" customFormat="1" ht="18" customHeight="1" x14ac:dyDescent="0.2">
      <c r="A2283" s="476" t="str">
        <f t="shared" si="375"/>
        <v>25</v>
      </c>
      <c r="B2283" s="427">
        <v>45832</v>
      </c>
      <c r="C2283" s="426" t="s">
        <v>1</v>
      </c>
      <c r="D2283" s="428" t="s">
        <v>98</v>
      </c>
      <c r="E2283" s="429">
        <v>0</v>
      </c>
      <c r="F2283" s="471">
        <v>0</v>
      </c>
      <c r="G2283" s="470">
        <v>0</v>
      </c>
      <c r="H2283" s="481">
        <f t="shared" si="376"/>
        <v>0</v>
      </c>
      <c r="I2283" s="431">
        <f t="shared" si="377"/>
        <v>0</v>
      </c>
      <c r="J2283" s="431">
        <f t="shared" si="378"/>
        <v>0</v>
      </c>
      <c r="K2283" s="1099"/>
      <c r="L2283" s="1099"/>
      <c r="M2283" s="1788">
        <f t="shared" si="379"/>
        <v>21143</v>
      </c>
      <c r="N2283" s="433">
        <f t="shared" si="380"/>
        <v>21143</v>
      </c>
      <c r="O2283" s="427">
        <f t="shared" si="381"/>
        <v>45832</v>
      </c>
      <c r="Q2283" s="1563"/>
      <c r="R2283" s="554"/>
    </row>
    <row r="2284" spans="1:18" s="118" customFormat="1" ht="18" customHeight="1" x14ac:dyDescent="0.2">
      <c r="A2284" s="476" t="str">
        <f t="shared" si="375"/>
        <v>25</v>
      </c>
      <c r="B2284" s="427">
        <v>45833</v>
      </c>
      <c r="C2284" s="426" t="s">
        <v>2</v>
      </c>
      <c r="D2284" s="428" t="s">
        <v>98</v>
      </c>
      <c r="E2284" s="429">
        <v>0</v>
      </c>
      <c r="F2284" s="471">
        <v>0</v>
      </c>
      <c r="G2284" s="470">
        <v>0</v>
      </c>
      <c r="H2284" s="481">
        <f t="shared" si="376"/>
        <v>0</v>
      </c>
      <c r="I2284" s="431">
        <f t="shared" si="377"/>
        <v>0</v>
      </c>
      <c r="J2284" s="431">
        <f t="shared" si="378"/>
        <v>0</v>
      </c>
      <c r="K2284" s="1099"/>
      <c r="L2284" s="1099"/>
      <c r="M2284" s="1788">
        <f t="shared" si="379"/>
        <v>21143</v>
      </c>
      <c r="N2284" s="433">
        <f t="shared" si="380"/>
        <v>21143</v>
      </c>
      <c r="O2284" s="427">
        <f t="shared" si="381"/>
        <v>45833</v>
      </c>
      <c r="Q2284" s="1563"/>
      <c r="R2284" s="554"/>
    </row>
    <row r="2285" spans="1:18" s="118" customFormat="1" ht="18" customHeight="1" x14ac:dyDescent="0.2">
      <c r="A2285" s="476" t="str">
        <f t="shared" si="375"/>
        <v>25</v>
      </c>
      <c r="B2285" s="427">
        <v>45834</v>
      </c>
      <c r="C2285" s="426" t="s">
        <v>3</v>
      </c>
      <c r="D2285" s="428" t="s">
        <v>98</v>
      </c>
      <c r="E2285" s="429">
        <v>0</v>
      </c>
      <c r="F2285" s="471">
        <v>0</v>
      </c>
      <c r="G2285" s="470">
        <v>0</v>
      </c>
      <c r="H2285" s="481">
        <f t="shared" si="376"/>
        <v>0</v>
      </c>
      <c r="I2285" s="431">
        <f t="shared" si="377"/>
        <v>0</v>
      </c>
      <c r="J2285" s="431">
        <f t="shared" si="378"/>
        <v>0</v>
      </c>
      <c r="K2285" s="1099"/>
      <c r="L2285" s="1099"/>
      <c r="M2285" s="1788">
        <f t="shared" si="379"/>
        <v>21143</v>
      </c>
      <c r="N2285" s="433">
        <f t="shared" si="380"/>
        <v>21143</v>
      </c>
      <c r="O2285" s="427">
        <f t="shared" si="381"/>
        <v>45834</v>
      </c>
      <c r="Q2285" s="1563"/>
      <c r="R2285" s="554"/>
    </row>
    <row r="2286" spans="1:18" s="118" customFormat="1" ht="18" customHeight="1" x14ac:dyDescent="0.2">
      <c r="A2286" s="476" t="str">
        <f t="shared" si="375"/>
        <v>25</v>
      </c>
      <c r="B2286" s="427">
        <v>45835</v>
      </c>
      <c r="C2286" s="426" t="s">
        <v>4</v>
      </c>
      <c r="D2286" s="428" t="s">
        <v>98</v>
      </c>
      <c r="E2286" s="429">
        <v>0</v>
      </c>
      <c r="F2286" s="471">
        <v>0</v>
      </c>
      <c r="G2286" s="470">
        <v>0</v>
      </c>
      <c r="H2286" s="481">
        <f t="shared" si="376"/>
        <v>0</v>
      </c>
      <c r="I2286" s="431">
        <f t="shared" si="377"/>
        <v>0</v>
      </c>
      <c r="J2286" s="431">
        <f t="shared" si="378"/>
        <v>0</v>
      </c>
      <c r="K2286" s="1099"/>
      <c r="L2286" s="1099"/>
      <c r="M2286" s="1788">
        <f t="shared" si="379"/>
        <v>21143</v>
      </c>
      <c r="N2286" s="433">
        <f t="shared" si="380"/>
        <v>21143</v>
      </c>
      <c r="O2286" s="427">
        <f t="shared" si="381"/>
        <v>45835</v>
      </c>
      <c r="Q2286" s="1563"/>
      <c r="R2286" s="554"/>
    </row>
    <row r="2287" spans="1:18" s="118" customFormat="1" ht="18" customHeight="1" x14ac:dyDescent="0.2">
      <c r="A2287" s="468" t="str">
        <f t="shared" si="375"/>
        <v>25</v>
      </c>
      <c r="B2287" s="435">
        <v>45836</v>
      </c>
      <c r="C2287" s="469" t="s">
        <v>5</v>
      </c>
      <c r="D2287" s="459" t="s">
        <v>99</v>
      </c>
      <c r="E2287" s="470"/>
      <c r="F2287" s="471"/>
      <c r="G2287" s="470"/>
      <c r="H2287" s="481">
        <f t="shared" si="376"/>
        <v>0</v>
      </c>
      <c r="I2287" s="563">
        <f t="shared" si="377"/>
        <v>0</v>
      </c>
      <c r="J2287" s="563">
        <f t="shared" si="378"/>
        <v>0</v>
      </c>
      <c r="K2287" s="1101"/>
      <c r="L2287" s="1101"/>
      <c r="M2287" s="1781">
        <f t="shared" si="379"/>
        <v>21143</v>
      </c>
      <c r="N2287" s="475">
        <f t="shared" si="380"/>
        <v>21143</v>
      </c>
      <c r="O2287" s="427">
        <f t="shared" si="381"/>
        <v>45836</v>
      </c>
      <c r="Q2287" s="1563"/>
      <c r="R2287" s="554"/>
    </row>
    <row r="2288" spans="1:18" s="118" customFormat="1" ht="18" customHeight="1" x14ac:dyDescent="0.2">
      <c r="A2288" s="468" t="str">
        <f t="shared" si="375"/>
        <v>25</v>
      </c>
      <c r="B2288" s="435">
        <v>45837</v>
      </c>
      <c r="C2288" s="469" t="s">
        <v>100</v>
      </c>
      <c r="D2288" s="459" t="s">
        <v>99</v>
      </c>
      <c r="E2288" s="470"/>
      <c r="F2288" s="471"/>
      <c r="G2288" s="470"/>
      <c r="H2288" s="481">
        <f t="shared" si="376"/>
        <v>0</v>
      </c>
      <c r="I2288" s="563">
        <f t="shared" si="377"/>
        <v>0</v>
      </c>
      <c r="J2288" s="563">
        <f t="shared" si="378"/>
        <v>0</v>
      </c>
      <c r="K2288" s="1101"/>
      <c r="L2288" s="1101"/>
      <c r="M2288" s="1781">
        <f t="shared" si="379"/>
        <v>21143</v>
      </c>
      <c r="N2288" s="475">
        <f t="shared" si="380"/>
        <v>21143</v>
      </c>
      <c r="O2288" s="427">
        <f t="shared" si="381"/>
        <v>45837</v>
      </c>
      <c r="Q2288" s="1563"/>
      <c r="R2288" s="554"/>
    </row>
    <row r="2289" spans="1:18" s="118" customFormat="1" ht="18" customHeight="1" x14ac:dyDescent="0.2">
      <c r="A2289" s="476" t="str">
        <f t="shared" si="375"/>
        <v>25</v>
      </c>
      <c r="B2289" s="427">
        <v>45838</v>
      </c>
      <c r="C2289" s="426" t="s">
        <v>0</v>
      </c>
      <c r="D2289" s="428" t="s">
        <v>98</v>
      </c>
      <c r="E2289" s="429">
        <v>0</v>
      </c>
      <c r="F2289" s="471">
        <v>0</v>
      </c>
      <c r="G2289" s="470">
        <v>0</v>
      </c>
      <c r="H2289" s="481">
        <f t="shared" si="376"/>
        <v>0</v>
      </c>
      <c r="I2289" s="431">
        <f t="shared" si="377"/>
        <v>0</v>
      </c>
      <c r="J2289" s="431">
        <f t="shared" si="378"/>
        <v>0</v>
      </c>
      <c r="K2289" s="1099"/>
      <c r="L2289" s="1099"/>
      <c r="M2289" s="1788">
        <f t="shared" si="379"/>
        <v>21143</v>
      </c>
      <c r="N2289" s="433">
        <f t="shared" si="380"/>
        <v>21143</v>
      </c>
      <c r="O2289" s="427">
        <f t="shared" si="381"/>
        <v>45838</v>
      </c>
      <c r="Q2289" s="1563"/>
      <c r="R2289" s="554"/>
    </row>
    <row r="2290" spans="1:18" s="118" customFormat="1" ht="18" customHeight="1" x14ac:dyDescent="0.2">
      <c r="A2290" s="476" t="str">
        <f t="shared" ref="A2290:A2320" si="382">TEXT(B2290,"YY")</f>
        <v>25</v>
      </c>
      <c r="B2290" s="427">
        <v>45839</v>
      </c>
      <c r="C2290" s="426" t="s">
        <v>1</v>
      </c>
      <c r="D2290" s="428" t="s">
        <v>98</v>
      </c>
      <c r="E2290" s="429">
        <v>0</v>
      </c>
      <c r="F2290" s="471">
        <v>0</v>
      </c>
      <c r="G2290" s="470">
        <v>0</v>
      </c>
      <c r="H2290" s="481">
        <f t="shared" ref="H2290:H2320" si="383">H2289+F2290-G2290</f>
        <v>0</v>
      </c>
      <c r="I2290" s="431">
        <f t="shared" ref="I2290:I2320" si="384">I2289+G2290-E2290</f>
        <v>0</v>
      </c>
      <c r="J2290" s="431">
        <f t="shared" ref="J2290:J2320" si="385">(G2290-H2289)*-1</f>
        <v>0</v>
      </c>
      <c r="K2290" s="1099"/>
      <c r="L2290" s="1099"/>
      <c r="M2290" s="1788">
        <f t="shared" ref="M2290:M2320" si="386">M2289+F2290</f>
        <v>21143</v>
      </c>
      <c r="N2290" s="433">
        <f t="shared" ref="N2290:N2320" si="387">N2289+G2290</f>
        <v>21143</v>
      </c>
      <c r="O2290" s="427">
        <f t="shared" ref="O2290:O2320" si="388">B2290</f>
        <v>45839</v>
      </c>
      <c r="Q2290" s="1563"/>
      <c r="R2290" s="554"/>
    </row>
    <row r="2291" spans="1:18" s="118" customFormat="1" ht="18" customHeight="1" x14ac:dyDescent="0.2">
      <c r="A2291" s="476" t="str">
        <f t="shared" si="382"/>
        <v>25</v>
      </c>
      <c r="B2291" s="427">
        <v>45840</v>
      </c>
      <c r="C2291" s="426" t="s">
        <v>2</v>
      </c>
      <c r="D2291" s="428" t="s">
        <v>98</v>
      </c>
      <c r="E2291" s="429">
        <v>0</v>
      </c>
      <c r="F2291" s="471">
        <v>1</v>
      </c>
      <c r="G2291" s="470">
        <v>0</v>
      </c>
      <c r="H2291" s="481">
        <f t="shared" si="383"/>
        <v>1</v>
      </c>
      <c r="I2291" s="431">
        <f t="shared" si="384"/>
        <v>0</v>
      </c>
      <c r="J2291" s="431">
        <f t="shared" si="385"/>
        <v>0</v>
      </c>
      <c r="K2291" s="1099"/>
      <c r="L2291" s="1099"/>
      <c r="M2291" s="1788">
        <f t="shared" si="386"/>
        <v>21144</v>
      </c>
      <c r="N2291" s="433">
        <f t="shared" si="387"/>
        <v>21143</v>
      </c>
      <c r="O2291" s="427">
        <f t="shared" si="388"/>
        <v>45840</v>
      </c>
      <c r="Q2291" s="1563"/>
      <c r="R2291" s="554"/>
    </row>
    <row r="2292" spans="1:18" s="118" customFormat="1" ht="18" customHeight="1" x14ac:dyDescent="0.2">
      <c r="A2292" s="476" t="str">
        <f t="shared" si="382"/>
        <v>25</v>
      </c>
      <c r="B2292" s="427">
        <v>45841</v>
      </c>
      <c r="C2292" s="426" t="s">
        <v>3</v>
      </c>
      <c r="D2292" s="428" t="s">
        <v>98</v>
      </c>
      <c r="E2292" s="429">
        <v>0</v>
      </c>
      <c r="F2292" s="471">
        <v>1</v>
      </c>
      <c r="G2292" s="470">
        <v>0</v>
      </c>
      <c r="H2292" s="481">
        <f t="shared" si="383"/>
        <v>2</v>
      </c>
      <c r="I2292" s="431">
        <f t="shared" si="384"/>
        <v>0</v>
      </c>
      <c r="J2292" s="431">
        <f t="shared" si="385"/>
        <v>1</v>
      </c>
      <c r="K2292" s="1099" t="s">
        <v>1763</v>
      </c>
      <c r="L2292" s="1099"/>
      <c r="M2292" s="1788">
        <f t="shared" si="386"/>
        <v>21145</v>
      </c>
      <c r="N2292" s="433">
        <f t="shared" si="387"/>
        <v>21143</v>
      </c>
      <c r="O2292" s="427">
        <f t="shared" si="388"/>
        <v>45841</v>
      </c>
      <c r="Q2292" s="1563"/>
      <c r="R2292" s="554"/>
    </row>
    <row r="2293" spans="1:18" s="118" customFormat="1" ht="18" customHeight="1" x14ac:dyDescent="0.2">
      <c r="A2293" s="476" t="str">
        <f t="shared" si="382"/>
        <v>25</v>
      </c>
      <c r="B2293" s="427">
        <v>45842</v>
      </c>
      <c r="C2293" s="426" t="s">
        <v>4</v>
      </c>
      <c r="D2293" s="428" t="s">
        <v>98</v>
      </c>
      <c r="E2293" s="429">
        <v>0</v>
      </c>
      <c r="F2293" s="471">
        <v>1</v>
      </c>
      <c r="G2293" s="470">
        <v>0</v>
      </c>
      <c r="H2293" s="481">
        <f t="shared" si="383"/>
        <v>3</v>
      </c>
      <c r="I2293" s="431">
        <f t="shared" si="384"/>
        <v>0</v>
      </c>
      <c r="J2293" s="431">
        <f t="shared" si="385"/>
        <v>2</v>
      </c>
      <c r="K2293" s="1099" t="s">
        <v>1763</v>
      </c>
      <c r="L2293" s="1099"/>
      <c r="M2293" s="1788">
        <f t="shared" si="386"/>
        <v>21146</v>
      </c>
      <c r="N2293" s="433">
        <f t="shared" si="387"/>
        <v>21143</v>
      </c>
      <c r="O2293" s="427">
        <f t="shared" si="388"/>
        <v>45842</v>
      </c>
      <c r="Q2293" s="1563"/>
      <c r="R2293" s="554"/>
    </row>
    <row r="2294" spans="1:18" s="118" customFormat="1" ht="18" customHeight="1" x14ac:dyDescent="0.2">
      <c r="A2294" s="468" t="str">
        <f t="shared" si="382"/>
        <v>25</v>
      </c>
      <c r="B2294" s="435">
        <v>45843</v>
      </c>
      <c r="C2294" s="469" t="s">
        <v>5</v>
      </c>
      <c r="D2294" s="459" t="s">
        <v>99</v>
      </c>
      <c r="E2294" s="470"/>
      <c r="F2294" s="471"/>
      <c r="G2294" s="470"/>
      <c r="H2294" s="481">
        <f t="shared" si="383"/>
        <v>3</v>
      </c>
      <c r="I2294" s="563">
        <f t="shared" si="384"/>
        <v>0</v>
      </c>
      <c r="J2294" s="563">
        <f t="shared" si="385"/>
        <v>3</v>
      </c>
      <c r="K2294" s="1101"/>
      <c r="L2294" s="1101"/>
      <c r="M2294" s="1781">
        <f t="shared" si="386"/>
        <v>21146</v>
      </c>
      <c r="N2294" s="475">
        <f t="shared" si="387"/>
        <v>21143</v>
      </c>
      <c r="O2294" s="427">
        <f t="shared" si="388"/>
        <v>45843</v>
      </c>
      <c r="Q2294" s="1563"/>
      <c r="R2294" s="554"/>
    </row>
    <row r="2295" spans="1:18" s="118" customFormat="1" ht="18" customHeight="1" x14ac:dyDescent="0.2">
      <c r="A2295" s="468" t="str">
        <f t="shared" si="382"/>
        <v>25</v>
      </c>
      <c r="B2295" s="435">
        <v>45844</v>
      </c>
      <c r="C2295" s="469" t="s">
        <v>100</v>
      </c>
      <c r="D2295" s="459" t="s">
        <v>99</v>
      </c>
      <c r="E2295" s="470"/>
      <c r="F2295" s="471"/>
      <c r="G2295" s="470"/>
      <c r="H2295" s="481">
        <f t="shared" si="383"/>
        <v>3</v>
      </c>
      <c r="I2295" s="563">
        <f t="shared" si="384"/>
        <v>0</v>
      </c>
      <c r="J2295" s="563">
        <f t="shared" si="385"/>
        <v>3</v>
      </c>
      <c r="K2295" s="1101"/>
      <c r="L2295" s="1101"/>
      <c r="M2295" s="1781">
        <f t="shared" si="386"/>
        <v>21146</v>
      </c>
      <c r="N2295" s="475">
        <f t="shared" si="387"/>
        <v>21143</v>
      </c>
      <c r="O2295" s="427">
        <f t="shared" si="388"/>
        <v>45844</v>
      </c>
      <c r="Q2295" s="1563"/>
      <c r="R2295" s="554"/>
    </row>
    <row r="2296" spans="1:18" s="118" customFormat="1" ht="18" customHeight="1" x14ac:dyDescent="0.2">
      <c r="A2296" s="476" t="str">
        <f t="shared" si="382"/>
        <v>25</v>
      </c>
      <c r="B2296" s="427">
        <v>45845</v>
      </c>
      <c r="C2296" s="426" t="s">
        <v>0</v>
      </c>
      <c r="D2296" s="428" t="s">
        <v>98</v>
      </c>
      <c r="E2296" s="429">
        <v>0</v>
      </c>
      <c r="F2296" s="471">
        <v>1</v>
      </c>
      <c r="G2296" s="470">
        <v>0</v>
      </c>
      <c r="H2296" s="481">
        <f t="shared" si="383"/>
        <v>4</v>
      </c>
      <c r="I2296" s="431">
        <f t="shared" si="384"/>
        <v>0</v>
      </c>
      <c r="J2296" s="431">
        <f t="shared" si="385"/>
        <v>3</v>
      </c>
      <c r="K2296" s="1099" t="s">
        <v>1633</v>
      </c>
      <c r="L2296" s="1099"/>
      <c r="M2296" s="1788">
        <f t="shared" si="386"/>
        <v>21147</v>
      </c>
      <c r="N2296" s="433">
        <f t="shared" si="387"/>
        <v>21143</v>
      </c>
      <c r="O2296" s="427">
        <f t="shared" si="388"/>
        <v>45845</v>
      </c>
      <c r="Q2296" s="1563"/>
      <c r="R2296" s="554"/>
    </row>
    <row r="2297" spans="1:18" s="118" customFormat="1" ht="18" customHeight="1" x14ac:dyDescent="0.2">
      <c r="A2297" s="476" t="str">
        <f t="shared" si="382"/>
        <v>25</v>
      </c>
      <c r="B2297" s="427">
        <v>45846</v>
      </c>
      <c r="C2297" s="426" t="s">
        <v>1</v>
      </c>
      <c r="D2297" s="428" t="s">
        <v>98</v>
      </c>
      <c r="E2297" s="429">
        <v>0</v>
      </c>
      <c r="F2297" s="471">
        <v>1</v>
      </c>
      <c r="G2297" s="470">
        <v>0</v>
      </c>
      <c r="H2297" s="481">
        <f t="shared" si="383"/>
        <v>5</v>
      </c>
      <c r="I2297" s="431">
        <f t="shared" si="384"/>
        <v>0</v>
      </c>
      <c r="J2297" s="431">
        <f t="shared" si="385"/>
        <v>4</v>
      </c>
      <c r="K2297" s="1099" t="s">
        <v>1764</v>
      </c>
      <c r="L2297" s="1099"/>
      <c r="M2297" s="1788">
        <f t="shared" si="386"/>
        <v>21148</v>
      </c>
      <c r="N2297" s="433">
        <f t="shared" si="387"/>
        <v>21143</v>
      </c>
      <c r="O2297" s="427">
        <f t="shared" si="388"/>
        <v>45846</v>
      </c>
      <c r="Q2297" s="1563"/>
      <c r="R2297" s="554"/>
    </row>
    <row r="2298" spans="1:18" s="118" customFormat="1" ht="18" customHeight="1" x14ac:dyDescent="0.2">
      <c r="A2298" s="476" t="str">
        <f t="shared" si="382"/>
        <v>25</v>
      </c>
      <c r="B2298" s="427">
        <v>45847</v>
      </c>
      <c r="C2298" s="426" t="s">
        <v>2</v>
      </c>
      <c r="D2298" s="428" t="s">
        <v>98</v>
      </c>
      <c r="E2298" s="429">
        <v>0</v>
      </c>
      <c r="F2298" s="471">
        <v>1</v>
      </c>
      <c r="G2298" s="470">
        <v>0</v>
      </c>
      <c r="H2298" s="481">
        <f t="shared" si="383"/>
        <v>6</v>
      </c>
      <c r="I2298" s="431">
        <f t="shared" si="384"/>
        <v>0</v>
      </c>
      <c r="J2298" s="431">
        <f t="shared" si="385"/>
        <v>5</v>
      </c>
      <c r="K2298" s="1099"/>
      <c r="L2298" s="1099"/>
      <c r="M2298" s="1788">
        <f t="shared" si="386"/>
        <v>21149</v>
      </c>
      <c r="N2298" s="433">
        <f t="shared" si="387"/>
        <v>21143</v>
      </c>
      <c r="O2298" s="427">
        <f t="shared" si="388"/>
        <v>45847</v>
      </c>
      <c r="Q2298" s="1563"/>
      <c r="R2298" s="554"/>
    </row>
    <row r="2299" spans="1:18" s="118" customFormat="1" ht="18" customHeight="1" x14ac:dyDescent="0.2">
      <c r="A2299" s="476" t="str">
        <f t="shared" si="382"/>
        <v>25</v>
      </c>
      <c r="B2299" s="427">
        <v>45848</v>
      </c>
      <c r="C2299" s="426" t="s">
        <v>3</v>
      </c>
      <c r="D2299" s="428" t="s">
        <v>98</v>
      </c>
      <c r="E2299" s="429">
        <v>2</v>
      </c>
      <c r="F2299" s="471">
        <v>1</v>
      </c>
      <c r="G2299" s="470">
        <v>2</v>
      </c>
      <c r="H2299" s="481">
        <f t="shared" si="383"/>
        <v>5</v>
      </c>
      <c r="I2299" s="431">
        <f t="shared" si="384"/>
        <v>0</v>
      </c>
      <c r="J2299" s="431">
        <f t="shared" si="385"/>
        <v>4</v>
      </c>
      <c r="K2299" s="1099"/>
      <c r="L2299" s="1099"/>
      <c r="M2299" s="1788">
        <f t="shared" si="386"/>
        <v>21150</v>
      </c>
      <c r="N2299" s="433">
        <f t="shared" si="387"/>
        <v>21145</v>
      </c>
      <c r="O2299" s="427">
        <f t="shared" si="388"/>
        <v>45848</v>
      </c>
      <c r="Q2299" s="1563"/>
      <c r="R2299" s="554"/>
    </row>
    <row r="2300" spans="1:18" s="118" customFormat="1" ht="18" customHeight="1" x14ac:dyDescent="0.2">
      <c r="A2300" s="476" t="str">
        <f t="shared" si="382"/>
        <v>25</v>
      </c>
      <c r="B2300" s="427">
        <v>45849</v>
      </c>
      <c r="C2300" s="426" t="s">
        <v>4</v>
      </c>
      <c r="D2300" s="428" t="s">
        <v>98</v>
      </c>
      <c r="E2300" s="429">
        <v>2</v>
      </c>
      <c r="F2300" s="471">
        <v>1</v>
      </c>
      <c r="G2300" s="470">
        <v>2</v>
      </c>
      <c r="H2300" s="481">
        <f t="shared" si="383"/>
        <v>4</v>
      </c>
      <c r="I2300" s="431">
        <f t="shared" si="384"/>
        <v>0</v>
      </c>
      <c r="J2300" s="431">
        <f t="shared" si="385"/>
        <v>3</v>
      </c>
      <c r="K2300" s="1099"/>
      <c r="L2300" s="1099"/>
      <c r="M2300" s="1788">
        <f t="shared" si="386"/>
        <v>21151</v>
      </c>
      <c r="N2300" s="433">
        <f t="shared" si="387"/>
        <v>21147</v>
      </c>
      <c r="O2300" s="427">
        <f t="shared" si="388"/>
        <v>45849</v>
      </c>
      <c r="Q2300" s="1563"/>
      <c r="R2300" s="554"/>
    </row>
    <row r="2301" spans="1:18" s="118" customFormat="1" ht="18" customHeight="1" x14ac:dyDescent="0.2">
      <c r="A2301" s="468" t="str">
        <f t="shared" si="382"/>
        <v>25</v>
      </c>
      <c r="B2301" s="435">
        <v>45850</v>
      </c>
      <c r="C2301" s="469" t="s">
        <v>5</v>
      </c>
      <c r="D2301" s="459" t="s">
        <v>99</v>
      </c>
      <c r="E2301" s="470"/>
      <c r="F2301" s="471"/>
      <c r="G2301" s="470"/>
      <c r="H2301" s="481">
        <f t="shared" si="383"/>
        <v>4</v>
      </c>
      <c r="I2301" s="563">
        <f t="shared" si="384"/>
        <v>0</v>
      </c>
      <c r="J2301" s="563">
        <f t="shared" si="385"/>
        <v>4</v>
      </c>
      <c r="K2301" s="1101"/>
      <c r="L2301" s="1101"/>
      <c r="M2301" s="1781">
        <f t="shared" si="386"/>
        <v>21151</v>
      </c>
      <c r="N2301" s="475">
        <f t="shared" si="387"/>
        <v>21147</v>
      </c>
      <c r="O2301" s="427">
        <f t="shared" si="388"/>
        <v>45850</v>
      </c>
      <c r="Q2301" s="1563"/>
      <c r="R2301" s="554"/>
    </row>
    <row r="2302" spans="1:18" s="118" customFormat="1" ht="18" customHeight="1" x14ac:dyDescent="0.2">
      <c r="A2302" s="468" t="str">
        <f t="shared" si="382"/>
        <v>25</v>
      </c>
      <c r="B2302" s="435">
        <v>45851</v>
      </c>
      <c r="C2302" s="469" t="s">
        <v>100</v>
      </c>
      <c r="D2302" s="459" t="s">
        <v>99</v>
      </c>
      <c r="E2302" s="470"/>
      <c r="F2302" s="471"/>
      <c r="G2302" s="470"/>
      <c r="H2302" s="481">
        <f t="shared" si="383"/>
        <v>4</v>
      </c>
      <c r="I2302" s="563">
        <f t="shared" si="384"/>
        <v>0</v>
      </c>
      <c r="J2302" s="563">
        <f t="shared" si="385"/>
        <v>4</v>
      </c>
      <c r="K2302" s="1101"/>
      <c r="L2302" s="1101"/>
      <c r="M2302" s="1781">
        <f t="shared" si="386"/>
        <v>21151</v>
      </c>
      <c r="N2302" s="475">
        <f t="shared" si="387"/>
        <v>21147</v>
      </c>
      <c r="O2302" s="427">
        <f t="shared" si="388"/>
        <v>45851</v>
      </c>
      <c r="Q2302" s="1563"/>
      <c r="R2302" s="554"/>
    </row>
    <row r="2303" spans="1:18" s="118" customFormat="1" ht="18" customHeight="1" x14ac:dyDescent="0.2">
      <c r="A2303" s="476" t="str">
        <f t="shared" si="382"/>
        <v>25</v>
      </c>
      <c r="B2303" s="427">
        <v>45852</v>
      </c>
      <c r="C2303" s="426" t="s">
        <v>0</v>
      </c>
      <c r="D2303" s="428" t="s">
        <v>98</v>
      </c>
      <c r="E2303" s="429">
        <v>0</v>
      </c>
      <c r="F2303" s="471">
        <v>1</v>
      </c>
      <c r="G2303" s="470">
        <v>0</v>
      </c>
      <c r="H2303" s="481">
        <f t="shared" si="383"/>
        <v>5</v>
      </c>
      <c r="I2303" s="431">
        <f t="shared" si="384"/>
        <v>0</v>
      </c>
      <c r="J2303" s="431">
        <f t="shared" si="385"/>
        <v>4</v>
      </c>
      <c r="K2303" s="1099"/>
      <c r="L2303" s="1099"/>
      <c r="M2303" s="1788">
        <f t="shared" si="386"/>
        <v>21152</v>
      </c>
      <c r="N2303" s="433">
        <f t="shared" si="387"/>
        <v>21147</v>
      </c>
      <c r="O2303" s="427">
        <f t="shared" si="388"/>
        <v>45852</v>
      </c>
      <c r="Q2303" s="1563"/>
      <c r="R2303" s="554"/>
    </row>
    <row r="2304" spans="1:18" s="118" customFormat="1" ht="18" customHeight="1" x14ac:dyDescent="0.2">
      <c r="A2304" s="476" t="str">
        <f t="shared" si="382"/>
        <v>25</v>
      </c>
      <c r="B2304" s="427">
        <v>45853</v>
      </c>
      <c r="C2304" s="426" t="s">
        <v>1</v>
      </c>
      <c r="D2304" s="428" t="s">
        <v>98</v>
      </c>
      <c r="E2304" s="429">
        <v>2</v>
      </c>
      <c r="F2304" s="471">
        <v>1</v>
      </c>
      <c r="G2304" s="470">
        <v>2</v>
      </c>
      <c r="H2304" s="481">
        <f t="shared" si="383"/>
        <v>4</v>
      </c>
      <c r="I2304" s="431">
        <f t="shared" si="384"/>
        <v>0</v>
      </c>
      <c r="J2304" s="431">
        <f t="shared" si="385"/>
        <v>3</v>
      </c>
      <c r="K2304" s="1099"/>
      <c r="L2304" s="1099"/>
      <c r="M2304" s="1788">
        <f t="shared" si="386"/>
        <v>21153</v>
      </c>
      <c r="N2304" s="433">
        <f t="shared" si="387"/>
        <v>21149</v>
      </c>
      <c r="O2304" s="427">
        <f t="shared" si="388"/>
        <v>45853</v>
      </c>
      <c r="Q2304" s="1563"/>
      <c r="R2304" s="554"/>
    </row>
    <row r="2305" spans="1:18" s="118" customFormat="1" ht="18" customHeight="1" x14ac:dyDescent="0.2">
      <c r="A2305" s="476" t="str">
        <f t="shared" si="382"/>
        <v>25</v>
      </c>
      <c r="B2305" s="427">
        <v>45854</v>
      </c>
      <c r="C2305" s="426" t="s">
        <v>2</v>
      </c>
      <c r="D2305" s="428" t="s">
        <v>98</v>
      </c>
      <c r="E2305" s="429">
        <v>2</v>
      </c>
      <c r="F2305" s="471">
        <v>1</v>
      </c>
      <c r="G2305" s="470">
        <v>2</v>
      </c>
      <c r="H2305" s="481">
        <f t="shared" si="383"/>
        <v>3</v>
      </c>
      <c r="I2305" s="431">
        <f t="shared" si="384"/>
        <v>0</v>
      </c>
      <c r="J2305" s="431">
        <f t="shared" si="385"/>
        <v>2</v>
      </c>
      <c r="K2305" s="1099"/>
      <c r="L2305" s="1099"/>
      <c r="M2305" s="1788">
        <f t="shared" si="386"/>
        <v>21154</v>
      </c>
      <c r="N2305" s="433">
        <f t="shared" si="387"/>
        <v>21151</v>
      </c>
      <c r="O2305" s="427">
        <f t="shared" si="388"/>
        <v>45854</v>
      </c>
      <c r="Q2305" s="1563"/>
      <c r="R2305" s="554"/>
    </row>
    <row r="2306" spans="1:18" s="118" customFormat="1" ht="18" customHeight="1" x14ac:dyDescent="0.2">
      <c r="A2306" s="476" t="str">
        <f t="shared" si="382"/>
        <v>25</v>
      </c>
      <c r="B2306" s="427">
        <v>45855</v>
      </c>
      <c r="C2306" s="426" t="s">
        <v>3</v>
      </c>
      <c r="D2306" s="428" t="s">
        <v>98</v>
      </c>
      <c r="E2306" s="429">
        <v>2</v>
      </c>
      <c r="F2306" s="471">
        <v>1</v>
      </c>
      <c r="G2306" s="470">
        <v>2</v>
      </c>
      <c r="H2306" s="481">
        <f t="shared" si="383"/>
        <v>2</v>
      </c>
      <c r="I2306" s="431">
        <f t="shared" si="384"/>
        <v>0</v>
      </c>
      <c r="J2306" s="431">
        <f t="shared" si="385"/>
        <v>1</v>
      </c>
      <c r="K2306" s="1099"/>
      <c r="L2306" s="1099"/>
      <c r="M2306" s="1788">
        <f t="shared" si="386"/>
        <v>21155</v>
      </c>
      <c r="N2306" s="433">
        <f t="shared" si="387"/>
        <v>21153</v>
      </c>
      <c r="O2306" s="427">
        <f t="shared" si="388"/>
        <v>45855</v>
      </c>
      <c r="Q2306" s="1563"/>
      <c r="R2306" s="554"/>
    </row>
    <row r="2307" spans="1:18" s="118" customFormat="1" ht="18" customHeight="1" x14ac:dyDescent="0.2">
      <c r="A2307" s="476" t="str">
        <f t="shared" si="382"/>
        <v>25</v>
      </c>
      <c r="B2307" s="427">
        <v>45856</v>
      </c>
      <c r="C2307" s="426" t="s">
        <v>4</v>
      </c>
      <c r="D2307" s="428" t="s">
        <v>98</v>
      </c>
      <c r="E2307" s="429">
        <v>2</v>
      </c>
      <c r="F2307" s="471">
        <v>1</v>
      </c>
      <c r="G2307" s="470">
        <v>2</v>
      </c>
      <c r="H2307" s="481">
        <f t="shared" si="383"/>
        <v>1</v>
      </c>
      <c r="I2307" s="431">
        <f t="shared" si="384"/>
        <v>0</v>
      </c>
      <c r="J2307" s="431">
        <f t="shared" si="385"/>
        <v>0</v>
      </c>
      <c r="K2307" s="1099"/>
      <c r="L2307" s="1099"/>
      <c r="M2307" s="1788">
        <f t="shared" si="386"/>
        <v>21156</v>
      </c>
      <c r="N2307" s="433">
        <f t="shared" si="387"/>
        <v>21155</v>
      </c>
      <c r="O2307" s="427">
        <f t="shared" si="388"/>
        <v>45856</v>
      </c>
      <c r="Q2307" s="1563"/>
      <c r="R2307" s="554"/>
    </row>
    <row r="2308" spans="1:18" s="118" customFormat="1" ht="18" customHeight="1" x14ac:dyDescent="0.2">
      <c r="A2308" s="468" t="str">
        <f t="shared" si="382"/>
        <v>25</v>
      </c>
      <c r="B2308" s="435">
        <v>45857</v>
      </c>
      <c r="C2308" s="469" t="s">
        <v>5</v>
      </c>
      <c r="D2308" s="459" t="s">
        <v>99</v>
      </c>
      <c r="E2308" s="470"/>
      <c r="F2308" s="471"/>
      <c r="G2308" s="470"/>
      <c r="H2308" s="481">
        <f t="shared" si="383"/>
        <v>1</v>
      </c>
      <c r="I2308" s="563">
        <f t="shared" si="384"/>
        <v>0</v>
      </c>
      <c r="J2308" s="563">
        <f t="shared" si="385"/>
        <v>1</v>
      </c>
      <c r="K2308" s="1101"/>
      <c r="L2308" s="1101"/>
      <c r="M2308" s="1781">
        <f t="shared" si="386"/>
        <v>21156</v>
      </c>
      <c r="N2308" s="475">
        <f t="shared" si="387"/>
        <v>21155</v>
      </c>
      <c r="O2308" s="427">
        <f t="shared" si="388"/>
        <v>45857</v>
      </c>
      <c r="Q2308" s="1563"/>
      <c r="R2308" s="554"/>
    </row>
    <row r="2309" spans="1:18" s="118" customFormat="1" ht="18" customHeight="1" x14ac:dyDescent="0.2">
      <c r="A2309" s="468" t="str">
        <f t="shared" si="382"/>
        <v>25</v>
      </c>
      <c r="B2309" s="435">
        <v>45858</v>
      </c>
      <c r="C2309" s="469" t="s">
        <v>100</v>
      </c>
      <c r="D2309" s="459" t="s">
        <v>99</v>
      </c>
      <c r="E2309" s="470"/>
      <c r="F2309" s="471"/>
      <c r="G2309" s="470"/>
      <c r="H2309" s="481">
        <f t="shared" si="383"/>
        <v>1</v>
      </c>
      <c r="I2309" s="563">
        <f t="shared" si="384"/>
        <v>0</v>
      </c>
      <c r="J2309" s="563">
        <f t="shared" si="385"/>
        <v>1</v>
      </c>
      <c r="K2309" s="1101"/>
      <c r="L2309" s="1101"/>
      <c r="M2309" s="1781">
        <f t="shared" si="386"/>
        <v>21156</v>
      </c>
      <c r="N2309" s="475">
        <f t="shared" si="387"/>
        <v>21155</v>
      </c>
      <c r="O2309" s="427">
        <f t="shared" si="388"/>
        <v>45858</v>
      </c>
      <c r="Q2309" s="1563"/>
      <c r="R2309" s="554"/>
    </row>
    <row r="2310" spans="1:18" s="118" customFormat="1" ht="18" customHeight="1" x14ac:dyDescent="0.2">
      <c r="A2310" s="468" t="str">
        <f t="shared" si="382"/>
        <v>25</v>
      </c>
      <c r="B2310" s="435">
        <v>45859</v>
      </c>
      <c r="C2310" s="469" t="s">
        <v>0</v>
      </c>
      <c r="D2310" s="459" t="s">
        <v>99</v>
      </c>
      <c r="E2310" s="470"/>
      <c r="F2310" s="471"/>
      <c r="G2310" s="470"/>
      <c r="H2310" s="481">
        <f t="shared" si="383"/>
        <v>1</v>
      </c>
      <c r="I2310" s="563">
        <f t="shared" si="384"/>
        <v>0</v>
      </c>
      <c r="J2310" s="563">
        <f t="shared" si="385"/>
        <v>1</v>
      </c>
      <c r="K2310" s="1101"/>
      <c r="L2310" s="1101"/>
      <c r="M2310" s="1781">
        <f t="shared" si="386"/>
        <v>21156</v>
      </c>
      <c r="N2310" s="475">
        <f t="shared" si="387"/>
        <v>21155</v>
      </c>
      <c r="O2310" s="427">
        <f t="shared" si="388"/>
        <v>45859</v>
      </c>
      <c r="Q2310" s="1563"/>
      <c r="R2310" s="554"/>
    </row>
    <row r="2311" spans="1:18" s="118" customFormat="1" ht="18" customHeight="1" x14ac:dyDescent="0.2">
      <c r="A2311" s="476" t="str">
        <f t="shared" si="382"/>
        <v>25</v>
      </c>
      <c r="B2311" s="427">
        <v>45860</v>
      </c>
      <c r="C2311" s="426" t="s">
        <v>1</v>
      </c>
      <c r="D2311" s="428" t="s">
        <v>98</v>
      </c>
      <c r="E2311" s="429">
        <v>0</v>
      </c>
      <c r="F2311" s="529">
        <v>0</v>
      </c>
      <c r="G2311" s="470">
        <v>0</v>
      </c>
      <c r="H2311" s="481">
        <f t="shared" si="383"/>
        <v>1</v>
      </c>
      <c r="I2311" s="431">
        <f t="shared" si="384"/>
        <v>0</v>
      </c>
      <c r="J2311" s="431">
        <f t="shared" si="385"/>
        <v>1</v>
      </c>
      <c r="K2311" s="1765"/>
      <c r="L2311" s="1769">
        <v>3</v>
      </c>
      <c r="M2311" s="1788">
        <f t="shared" si="386"/>
        <v>21156</v>
      </c>
      <c r="N2311" s="433">
        <f t="shared" si="387"/>
        <v>21155</v>
      </c>
      <c r="O2311" s="427">
        <f t="shared" si="388"/>
        <v>45860</v>
      </c>
      <c r="Q2311" s="1563"/>
      <c r="R2311" s="554"/>
    </row>
    <row r="2312" spans="1:18" s="118" customFormat="1" ht="18" customHeight="1" x14ac:dyDescent="0.2">
      <c r="A2312" s="476" t="str">
        <f t="shared" si="382"/>
        <v>25</v>
      </c>
      <c r="B2312" s="427">
        <v>45861</v>
      </c>
      <c r="C2312" s="426" t="s">
        <v>2</v>
      </c>
      <c r="D2312" s="428" t="s">
        <v>98</v>
      </c>
      <c r="E2312" s="429">
        <v>0</v>
      </c>
      <c r="F2312" s="529">
        <v>0</v>
      </c>
      <c r="G2312" s="470">
        <v>0</v>
      </c>
      <c r="H2312" s="481">
        <f t="shared" si="383"/>
        <v>1</v>
      </c>
      <c r="I2312" s="431">
        <f t="shared" si="384"/>
        <v>0</v>
      </c>
      <c r="J2312" s="431">
        <f t="shared" si="385"/>
        <v>1</v>
      </c>
      <c r="K2312" s="1765"/>
      <c r="L2312" s="1769">
        <v>3</v>
      </c>
      <c r="M2312" s="1788">
        <f t="shared" si="386"/>
        <v>21156</v>
      </c>
      <c r="N2312" s="433">
        <f t="shared" si="387"/>
        <v>21155</v>
      </c>
      <c r="O2312" s="427">
        <f t="shared" si="388"/>
        <v>45861</v>
      </c>
      <c r="Q2312" s="1563"/>
      <c r="R2312" s="554"/>
    </row>
    <row r="2313" spans="1:18" s="118" customFormat="1" ht="18" customHeight="1" x14ac:dyDescent="0.2">
      <c r="A2313" s="476" t="str">
        <f t="shared" si="382"/>
        <v>25</v>
      </c>
      <c r="B2313" s="427">
        <v>45862</v>
      </c>
      <c r="C2313" s="426" t="s">
        <v>3</v>
      </c>
      <c r="D2313" s="428" t="s">
        <v>98</v>
      </c>
      <c r="E2313" s="429">
        <v>0</v>
      </c>
      <c r="F2313" s="529">
        <v>0</v>
      </c>
      <c r="G2313" s="470">
        <v>0</v>
      </c>
      <c r="H2313" s="481">
        <f t="shared" si="383"/>
        <v>1</v>
      </c>
      <c r="I2313" s="431">
        <f t="shared" si="384"/>
        <v>0</v>
      </c>
      <c r="J2313" s="431">
        <f t="shared" si="385"/>
        <v>1</v>
      </c>
      <c r="K2313" s="1765"/>
      <c r="L2313" s="1769">
        <v>3</v>
      </c>
      <c r="M2313" s="1788">
        <f t="shared" si="386"/>
        <v>21156</v>
      </c>
      <c r="N2313" s="433">
        <f t="shared" si="387"/>
        <v>21155</v>
      </c>
      <c r="O2313" s="427">
        <f t="shared" si="388"/>
        <v>45862</v>
      </c>
      <c r="Q2313" s="1563"/>
      <c r="R2313" s="554"/>
    </row>
    <row r="2314" spans="1:18" s="118" customFormat="1" ht="18" customHeight="1" x14ac:dyDescent="0.2">
      <c r="A2314" s="476" t="str">
        <f t="shared" si="382"/>
        <v>25</v>
      </c>
      <c r="B2314" s="427">
        <v>45863</v>
      </c>
      <c r="C2314" s="426" t="s">
        <v>4</v>
      </c>
      <c r="D2314" s="428" t="s">
        <v>98</v>
      </c>
      <c r="E2314" s="429">
        <v>0</v>
      </c>
      <c r="F2314" s="529">
        <v>0</v>
      </c>
      <c r="G2314" s="470">
        <v>0</v>
      </c>
      <c r="H2314" s="481">
        <f t="shared" si="383"/>
        <v>1</v>
      </c>
      <c r="I2314" s="431">
        <f t="shared" si="384"/>
        <v>0</v>
      </c>
      <c r="J2314" s="431">
        <f t="shared" si="385"/>
        <v>1</v>
      </c>
      <c r="K2314" s="1765"/>
      <c r="L2314" s="1769">
        <v>3</v>
      </c>
      <c r="M2314" s="1788">
        <f t="shared" si="386"/>
        <v>21156</v>
      </c>
      <c r="N2314" s="433">
        <f t="shared" si="387"/>
        <v>21155</v>
      </c>
      <c r="O2314" s="427">
        <f t="shared" si="388"/>
        <v>45863</v>
      </c>
      <c r="Q2314" s="1563"/>
      <c r="R2314" s="554"/>
    </row>
    <row r="2315" spans="1:18" s="118" customFormat="1" ht="18" customHeight="1" x14ac:dyDescent="0.2">
      <c r="A2315" s="468" t="str">
        <f t="shared" si="382"/>
        <v>25</v>
      </c>
      <c r="B2315" s="435">
        <v>45864</v>
      </c>
      <c r="C2315" s="469" t="s">
        <v>5</v>
      </c>
      <c r="D2315" s="459" t="s">
        <v>99</v>
      </c>
      <c r="E2315" s="470"/>
      <c r="F2315" s="529"/>
      <c r="G2315" s="470"/>
      <c r="H2315" s="481">
        <f t="shared" si="383"/>
        <v>1</v>
      </c>
      <c r="I2315" s="563">
        <f t="shared" si="384"/>
        <v>0</v>
      </c>
      <c r="J2315" s="563">
        <f t="shared" si="385"/>
        <v>1</v>
      </c>
      <c r="K2315" s="1766"/>
      <c r="L2315" s="1767"/>
      <c r="M2315" s="1781">
        <f t="shared" si="386"/>
        <v>21156</v>
      </c>
      <c r="N2315" s="475">
        <f t="shared" si="387"/>
        <v>21155</v>
      </c>
      <c r="O2315" s="427">
        <f t="shared" si="388"/>
        <v>45864</v>
      </c>
      <c r="Q2315" s="1563"/>
      <c r="R2315" s="554"/>
    </row>
    <row r="2316" spans="1:18" s="118" customFormat="1" ht="18" customHeight="1" x14ac:dyDescent="0.2">
      <c r="A2316" s="468" t="str">
        <f t="shared" si="382"/>
        <v>25</v>
      </c>
      <c r="B2316" s="435">
        <v>45865</v>
      </c>
      <c r="C2316" s="469" t="s">
        <v>100</v>
      </c>
      <c r="D2316" s="459" t="s">
        <v>99</v>
      </c>
      <c r="E2316" s="470"/>
      <c r="F2316" s="529"/>
      <c r="G2316" s="470"/>
      <c r="H2316" s="481">
        <f t="shared" si="383"/>
        <v>1</v>
      </c>
      <c r="I2316" s="563">
        <f t="shared" si="384"/>
        <v>0</v>
      </c>
      <c r="J2316" s="563">
        <f t="shared" si="385"/>
        <v>1</v>
      </c>
      <c r="K2316" s="1766"/>
      <c r="L2316" s="1767"/>
      <c r="M2316" s="1781">
        <f t="shared" si="386"/>
        <v>21156</v>
      </c>
      <c r="N2316" s="475">
        <f t="shared" si="387"/>
        <v>21155</v>
      </c>
      <c r="O2316" s="427">
        <f t="shared" si="388"/>
        <v>45865</v>
      </c>
      <c r="Q2316" s="1563"/>
      <c r="R2316" s="554"/>
    </row>
    <row r="2317" spans="1:18" s="118" customFormat="1" ht="18" customHeight="1" x14ac:dyDescent="0.2">
      <c r="A2317" s="476" t="str">
        <f t="shared" si="382"/>
        <v>25</v>
      </c>
      <c r="B2317" s="427">
        <v>45866</v>
      </c>
      <c r="C2317" s="426" t="s">
        <v>0</v>
      </c>
      <c r="D2317" s="428" t="s">
        <v>98</v>
      </c>
      <c r="E2317" s="429">
        <v>0</v>
      </c>
      <c r="F2317" s="529">
        <v>2</v>
      </c>
      <c r="G2317" s="470">
        <v>0</v>
      </c>
      <c r="H2317" s="481">
        <f t="shared" si="383"/>
        <v>3</v>
      </c>
      <c r="I2317" s="431">
        <f t="shared" si="384"/>
        <v>0</v>
      </c>
      <c r="J2317" s="431">
        <f t="shared" si="385"/>
        <v>1</v>
      </c>
      <c r="K2317" s="1765" t="s">
        <v>1766</v>
      </c>
      <c r="L2317" s="1769">
        <v>3.5</v>
      </c>
      <c r="M2317" s="1788">
        <f t="shared" si="386"/>
        <v>21158</v>
      </c>
      <c r="N2317" s="433">
        <f t="shared" si="387"/>
        <v>21155</v>
      </c>
      <c r="O2317" s="427">
        <f t="shared" si="388"/>
        <v>45866</v>
      </c>
      <c r="Q2317" s="1563"/>
      <c r="R2317" s="554"/>
    </row>
    <row r="2318" spans="1:18" s="118" customFormat="1" ht="18" customHeight="1" x14ac:dyDescent="0.2">
      <c r="A2318" s="476" t="str">
        <f t="shared" si="382"/>
        <v>25</v>
      </c>
      <c r="B2318" s="427">
        <v>45867</v>
      </c>
      <c r="C2318" s="426" t="s">
        <v>1</v>
      </c>
      <c r="D2318" s="428" t="s">
        <v>98</v>
      </c>
      <c r="E2318" s="429">
        <v>0</v>
      </c>
      <c r="F2318" s="529">
        <v>3</v>
      </c>
      <c r="G2318" s="470">
        <v>0</v>
      </c>
      <c r="H2318" s="481">
        <f t="shared" si="383"/>
        <v>6</v>
      </c>
      <c r="I2318" s="431">
        <f t="shared" si="384"/>
        <v>0</v>
      </c>
      <c r="J2318" s="431">
        <f t="shared" si="385"/>
        <v>3</v>
      </c>
      <c r="K2318" s="1765" t="s">
        <v>1767</v>
      </c>
      <c r="L2318" s="1769">
        <v>3</v>
      </c>
      <c r="M2318" s="1788">
        <f t="shared" si="386"/>
        <v>21161</v>
      </c>
      <c r="N2318" s="433">
        <f t="shared" si="387"/>
        <v>21155</v>
      </c>
      <c r="O2318" s="427">
        <f t="shared" si="388"/>
        <v>45867</v>
      </c>
      <c r="Q2318" s="1563"/>
      <c r="R2318" s="554"/>
    </row>
    <row r="2319" spans="1:18" s="118" customFormat="1" ht="18" customHeight="1" x14ac:dyDescent="0.2">
      <c r="A2319" s="476" t="str">
        <f t="shared" si="382"/>
        <v>25</v>
      </c>
      <c r="B2319" s="427">
        <v>45868</v>
      </c>
      <c r="C2319" s="426" t="s">
        <v>2</v>
      </c>
      <c r="D2319" s="428" t="s">
        <v>98</v>
      </c>
      <c r="E2319" s="429">
        <v>0</v>
      </c>
      <c r="F2319" s="529">
        <v>3</v>
      </c>
      <c r="G2319" s="470">
        <v>0</v>
      </c>
      <c r="H2319" s="481">
        <f t="shared" si="383"/>
        <v>9</v>
      </c>
      <c r="I2319" s="431">
        <f t="shared" si="384"/>
        <v>0</v>
      </c>
      <c r="J2319" s="431">
        <f t="shared" si="385"/>
        <v>6</v>
      </c>
      <c r="K2319" s="1765" t="s">
        <v>1768</v>
      </c>
      <c r="L2319" s="1769">
        <v>3</v>
      </c>
      <c r="M2319" s="1788">
        <f t="shared" si="386"/>
        <v>21164</v>
      </c>
      <c r="N2319" s="433">
        <f t="shared" si="387"/>
        <v>21155</v>
      </c>
      <c r="O2319" s="427">
        <f t="shared" si="388"/>
        <v>45868</v>
      </c>
      <c r="Q2319" s="1563"/>
      <c r="R2319" s="554"/>
    </row>
    <row r="2320" spans="1:18" s="118" customFormat="1" ht="18" customHeight="1" x14ac:dyDescent="0.2">
      <c r="A2320" s="476" t="str">
        <f t="shared" si="382"/>
        <v>25</v>
      </c>
      <c r="B2320" s="427">
        <v>45869</v>
      </c>
      <c r="C2320" s="426" t="s">
        <v>3</v>
      </c>
      <c r="D2320" s="428" t="s">
        <v>98</v>
      </c>
      <c r="E2320" s="429">
        <v>0</v>
      </c>
      <c r="F2320" s="529">
        <v>2</v>
      </c>
      <c r="G2320" s="470">
        <v>0</v>
      </c>
      <c r="H2320" s="481">
        <f t="shared" si="383"/>
        <v>11</v>
      </c>
      <c r="I2320" s="431">
        <f t="shared" si="384"/>
        <v>0</v>
      </c>
      <c r="J2320" s="431">
        <f t="shared" si="385"/>
        <v>9</v>
      </c>
      <c r="K2320" s="1765" t="s">
        <v>1769</v>
      </c>
      <c r="L2320" s="1769">
        <v>3.5</v>
      </c>
      <c r="M2320" s="1788">
        <f t="shared" si="386"/>
        <v>21166</v>
      </c>
      <c r="N2320" s="433">
        <f t="shared" si="387"/>
        <v>21155</v>
      </c>
      <c r="O2320" s="427">
        <f t="shared" si="388"/>
        <v>45869</v>
      </c>
      <c r="Q2320" s="1563"/>
      <c r="R2320" s="554"/>
    </row>
    <row r="2321" spans="1:18" s="118" customFormat="1" ht="18" customHeight="1" x14ac:dyDescent="0.2">
      <c r="A2321" s="476" t="str">
        <f t="shared" ref="A2321:A2351" si="389">TEXT(B2321,"YY")</f>
        <v>25</v>
      </c>
      <c r="B2321" s="427">
        <v>45870</v>
      </c>
      <c r="C2321" s="426" t="s">
        <v>4</v>
      </c>
      <c r="D2321" s="428" t="s">
        <v>98</v>
      </c>
      <c r="E2321" s="429">
        <v>1</v>
      </c>
      <c r="F2321" s="529">
        <v>4</v>
      </c>
      <c r="G2321" s="470">
        <v>1</v>
      </c>
      <c r="H2321" s="481">
        <f t="shared" ref="H2321:H2351" si="390">H2320+F2321-G2321</f>
        <v>14</v>
      </c>
      <c r="I2321" s="431">
        <f t="shared" ref="I2321:I2351" si="391">I2320+G2321-E2321</f>
        <v>0</v>
      </c>
      <c r="J2321" s="431">
        <f t="shared" ref="J2321:J2351" si="392">(G2321-H2320)*-1</f>
        <v>10</v>
      </c>
      <c r="K2321" s="1765" t="s">
        <v>1772</v>
      </c>
      <c r="L2321" s="1769">
        <v>4</v>
      </c>
      <c r="M2321" s="1788">
        <f t="shared" ref="M2321:M2351" si="393">M2320+F2321</f>
        <v>21170</v>
      </c>
      <c r="N2321" s="433">
        <f t="shared" ref="N2321:N2351" si="394">N2320+G2321</f>
        <v>21156</v>
      </c>
      <c r="O2321" s="427">
        <f t="shared" ref="O2321:O2351" si="395">B2321</f>
        <v>45870</v>
      </c>
      <c r="Q2321" s="1563"/>
      <c r="R2321" s="554"/>
    </row>
    <row r="2322" spans="1:18" s="118" customFormat="1" ht="18" customHeight="1" x14ac:dyDescent="0.2">
      <c r="A2322" s="468" t="str">
        <f t="shared" si="389"/>
        <v>25</v>
      </c>
      <c r="B2322" s="435">
        <v>45871</v>
      </c>
      <c r="C2322" s="469" t="s">
        <v>5</v>
      </c>
      <c r="D2322" s="459" t="s">
        <v>99</v>
      </c>
      <c r="E2322" s="470"/>
      <c r="F2322" s="529"/>
      <c r="G2322" s="470"/>
      <c r="H2322" s="481">
        <f t="shared" si="390"/>
        <v>14</v>
      </c>
      <c r="I2322" s="563">
        <f t="shared" si="391"/>
        <v>0</v>
      </c>
      <c r="J2322" s="563">
        <f t="shared" si="392"/>
        <v>14</v>
      </c>
      <c r="K2322" s="1766"/>
      <c r="L2322" s="1767"/>
      <c r="M2322" s="1781">
        <f t="shared" si="393"/>
        <v>21170</v>
      </c>
      <c r="N2322" s="475">
        <f t="shared" si="394"/>
        <v>21156</v>
      </c>
      <c r="O2322" s="427">
        <f t="shared" si="395"/>
        <v>45871</v>
      </c>
      <c r="Q2322" s="1563"/>
      <c r="R2322" s="554"/>
    </row>
    <row r="2323" spans="1:18" s="118" customFormat="1" ht="18" customHeight="1" x14ac:dyDescent="0.2">
      <c r="A2323" s="468" t="str">
        <f t="shared" si="389"/>
        <v>25</v>
      </c>
      <c r="B2323" s="435">
        <v>45872</v>
      </c>
      <c r="C2323" s="469" t="s">
        <v>100</v>
      </c>
      <c r="D2323" s="459" t="s">
        <v>99</v>
      </c>
      <c r="E2323" s="470"/>
      <c r="F2323" s="529"/>
      <c r="G2323" s="470"/>
      <c r="H2323" s="481">
        <f t="shared" si="390"/>
        <v>14</v>
      </c>
      <c r="I2323" s="563">
        <f t="shared" si="391"/>
        <v>0</v>
      </c>
      <c r="J2323" s="563">
        <f t="shared" si="392"/>
        <v>14</v>
      </c>
      <c r="K2323" s="1766"/>
      <c r="L2323" s="1767"/>
      <c r="M2323" s="1781">
        <f t="shared" si="393"/>
        <v>21170</v>
      </c>
      <c r="N2323" s="475">
        <f t="shared" si="394"/>
        <v>21156</v>
      </c>
      <c r="O2323" s="427">
        <f t="shared" si="395"/>
        <v>45872</v>
      </c>
      <c r="Q2323" s="1563"/>
      <c r="R2323" s="554"/>
    </row>
    <row r="2324" spans="1:18" s="118" customFormat="1" ht="18" customHeight="1" x14ac:dyDescent="0.2">
      <c r="A2324" s="476" t="str">
        <f t="shared" si="389"/>
        <v>25</v>
      </c>
      <c r="B2324" s="427">
        <v>45873</v>
      </c>
      <c r="C2324" s="426" t="s">
        <v>0</v>
      </c>
      <c r="D2324" s="428" t="s">
        <v>98</v>
      </c>
      <c r="E2324" s="429">
        <v>4</v>
      </c>
      <c r="F2324" s="529">
        <v>2</v>
      </c>
      <c r="G2324" s="470">
        <v>4</v>
      </c>
      <c r="H2324" s="481">
        <f t="shared" si="390"/>
        <v>12</v>
      </c>
      <c r="I2324" s="431">
        <f t="shared" si="391"/>
        <v>0</v>
      </c>
      <c r="J2324" s="431">
        <f t="shared" si="392"/>
        <v>10</v>
      </c>
      <c r="K2324" s="1765" t="s">
        <v>1770</v>
      </c>
      <c r="L2324" s="1769">
        <v>3.5</v>
      </c>
      <c r="M2324" s="1788">
        <f t="shared" si="393"/>
        <v>21172</v>
      </c>
      <c r="N2324" s="433">
        <f t="shared" si="394"/>
        <v>21160</v>
      </c>
      <c r="O2324" s="427">
        <f t="shared" si="395"/>
        <v>45873</v>
      </c>
      <c r="Q2324" s="1563"/>
      <c r="R2324" s="554"/>
    </row>
    <row r="2325" spans="1:18" s="118" customFormat="1" ht="18" customHeight="1" x14ac:dyDescent="0.2">
      <c r="A2325" s="476" t="str">
        <f t="shared" si="389"/>
        <v>25</v>
      </c>
      <c r="B2325" s="427">
        <v>45874</v>
      </c>
      <c r="C2325" s="426" t="s">
        <v>1</v>
      </c>
      <c r="D2325" s="428" t="s">
        <v>98</v>
      </c>
      <c r="E2325" s="429">
        <v>4</v>
      </c>
      <c r="F2325" s="529">
        <v>2</v>
      </c>
      <c r="G2325" s="470">
        <v>4</v>
      </c>
      <c r="H2325" s="481">
        <f t="shared" si="390"/>
        <v>10</v>
      </c>
      <c r="I2325" s="431">
        <f t="shared" si="391"/>
        <v>0</v>
      </c>
      <c r="J2325" s="431">
        <f t="shared" si="392"/>
        <v>8</v>
      </c>
      <c r="K2325" s="1765" t="s">
        <v>1773</v>
      </c>
      <c r="L2325" s="1769">
        <v>3.5</v>
      </c>
      <c r="M2325" s="1788">
        <f t="shared" si="393"/>
        <v>21174</v>
      </c>
      <c r="N2325" s="433">
        <f t="shared" si="394"/>
        <v>21164</v>
      </c>
      <c r="O2325" s="427">
        <f t="shared" si="395"/>
        <v>45874</v>
      </c>
      <c r="Q2325" s="1563"/>
      <c r="R2325" s="554"/>
    </row>
    <row r="2326" spans="1:18" s="118" customFormat="1" ht="18" customHeight="1" x14ac:dyDescent="0.2">
      <c r="A2326" s="476" t="str">
        <f t="shared" si="389"/>
        <v>25</v>
      </c>
      <c r="B2326" s="427">
        <v>45875</v>
      </c>
      <c r="C2326" s="426" t="s">
        <v>2</v>
      </c>
      <c r="D2326" s="428" t="s">
        <v>98</v>
      </c>
      <c r="E2326" s="429">
        <v>5</v>
      </c>
      <c r="F2326" s="529">
        <v>1</v>
      </c>
      <c r="G2326" s="470">
        <v>5</v>
      </c>
      <c r="H2326" s="481">
        <f t="shared" si="390"/>
        <v>6</v>
      </c>
      <c r="I2326" s="431">
        <f t="shared" si="391"/>
        <v>0</v>
      </c>
      <c r="J2326" s="431">
        <f t="shared" si="392"/>
        <v>5</v>
      </c>
      <c r="K2326" s="1765" t="s">
        <v>1771</v>
      </c>
      <c r="L2326" s="1769">
        <v>4</v>
      </c>
      <c r="M2326" s="1788">
        <f t="shared" si="393"/>
        <v>21175</v>
      </c>
      <c r="N2326" s="433">
        <f t="shared" si="394"/>
        <v>21169</v>
      </c>
      <c r="O2326" s="427">
        <f t="shared" si="395"/>
        <v>45875</v>
      </c>
      <c r="Q2326" s="1563"/>
      <c r="R2326" s="554"/>
    </row>
    <row r="2327" spans="1:18" s="118" customFormat="1" ht="18" customHeight="1" x14ac:dyDescent="0.2">
      <c r="A2327" s="476" t="str">
        <f t="shared" si="389"/>
        <v>25</v>
      </c>
      <c r="B2327" s="427">
        <v>45876</v>
      </c>
      <c r="C2327" s="426" t="s">
        <v>3</v>
      </c>
      <c r="D2327" s="428" t="s">
        <v>98</v>
      </c>
      <c r="E2327" s="429">
        <v>4</v>
      </c>
      <c r="F2327" s="529">
        <v>1</v>
      </c>
      <c r="G2327" s="470">
        <v>4</v>
      </c>
      <c r="H2327" s="481">
        <f t="shared" si="390"/>
        <v>3</v>
      </c>
      <c r="I2327" s="431">
        <f t="shared" si="391"/>
        <v>0</v>
      </c>
      <c r="J2327" s="431">
        <f t="shared" si="392"/>
        <v>2</v>
      </c>
      <c r="K2327" s="1765" t="s">
        <v>1771</v>
      </c>
      <c r="L2327" s="1769">
        <v>4</v>
      </c>
      <c r="M2327" s="1788">
        <f t="shared" si="393"/>
        <v>21176</v>
      </c>
      <c r="N2327" s="433">
        <f t="shared" si="394"/>
        <v>21173</v>
      </c>
      <c r="O2327" s="427">
        <f t="shared" si="395"/>
        <v>45876</v>
      </c>
      <c r="Q2327" s="1563"/>
      <c r="R2327" s="554"/>
    </row>
    <row r="2328" spans="1:18" s="118" customFormat="1" ht="18" customHeight="1" x14ac:dyDescent="0.2">
      <c r="A2328" s="476" t="str">
        <f t="shared" si="389"/>
        <v>25</v>
      </c>
      <c r="B2328" s="427">
        <v>45877</v>
      </c>
      <c r="C2328" s="426" t="s">
        <v>4</v>
      </c>
      <c r="D2328" s="428" t="s">
        <v>98</v>
      </c>
      <c r="E2328" s="429">
        <v>3</v>
      </c>
      <c r="F2328" s="529">
        <v>0</v>
      </c>
      <c r="G2328" s="470">
        <v>3</v>
      </c>
      <c r="H2328" s="481">
        <f t="shared" si="390"/>
        <v>0</v>
      </c>
      <c r="I2328" s="431">
        <f t="shared" si="391"/>
        <v>0</v>
      </c>
      <c r="J2328" s="431">
        <f t="shared" si="392"/>
        <v>0</v>
      </c>
      <c r="K2328" s="1765"/>
      <c r="L2328" s="1769">
        <v>4.5</v>
      </c>
      <c r="M2328" s="1788">
        <f t="shared" si="393"/>
        <v>21176</v>
      </c>
      <c r="N2328" s="433">
        <f t="shared" si="394"/>
        <v>21176</v>
      </c>
      <c r="O2328" s="427">
        <f t="shared" si="395"/>
        <v>45877</v>
      </c>
      <c r="Q2328" s="1563"/>
      <c r="R2328" s="554"/>
    </row>
    <row r="2329" spans="1:18" s="118" customFormat="1" ht="18" customHeight="1" x14ac:dyDescent="0.2">
      <c r="A2329" s="468" t="str">
        <f t="shared" si="389"/>
        <v>25</v>
      </c>
      <c r="B2329" s="435">
        <v>45878</v>
      </c>
      <c r="C2329" s="469" t="s">
        <v>5</v>
      </c>
      <c r="D2329" s="459" t="s">
        <v>99</v>
      </c>
      <c r="E2329" s="470"/>
      <c r="F2329" s="471"/>
      <c r="G2329" s="470"/>
      <c r="H2329" s="481">
        <f t="shared" si="390"/>
        <v>0</v>
      </c>
      <c r="I2329" s="563">
        <f t="shared" si="391"/>
        <v>0</v>
      </c>
      <c r="J2329" s="563">
        <f t="shared" si="392"/>
        <v>0</v>
      </c>
      <c r="K2329" s="1101"/>
      <c r="L2329" s="1101"/>
      <c r="M2329" s="1781">
        <f t="shared" si="393"/>
        <v>21176</v>
      </c>
      <c r="N2329" s="475">
        <f t="shared" si="394"/>
        <v>21176</v>
      </c>
      <c r="O2329" s="427">
        <f t="shared" si="395"/>
        <v>45878</v>
      </c>
      <c r="Q2329" s="1563"/>
      <c r="R2329" s="554"/>
    </row>
    <row r="2330" spans="1:18" s="118" customFormat="1" ht="18" customHeight="1" x14ac:dyDescent="0.2">
      <c r="A2330" s="468" t="str">
        <f t="shared" si="389"/>
        <v>25</v>
      </c>
      <c r="B2330" s="435">
        <v>45879</v>
      </c>
      <c r="C2330" s="469" t="s">
        <v>100</v>
      </c>
      <c r="D2330" s="459" t="s">
        <v>99</v>
      </c>
      <c r="E2330" s="470"/>
      <c r="F2330" s="471"/>
      <c r="G2330" s="470"/>
      <c r="H2330" s="481">
        <f t="shared" si="390"/>
        <v>0</v>
      </c>
      <c r="I2330" s="563">
        <f t="shared" si="391"/>
        <v>0</v>
      </c>
      <c r="J2330" s="563">
        <f t="shared" si="392"/>
        <v>0</v>
      </c>
      <c r="K2330" s="1101"/>
      <c r="L2330" s="1101"/>
      <c r="M2330" s="1781">
        <f t="shared" si="393"/>
        <v>21176</v>
      </c>
      <c r="N2330" s="475">
        <f t="shared" si="394"/>
        <v>21176</v>
      </c>
      <c r="O2330" s="427">
        <f t="shared" si="395"/>
        <v>45879</v>
      </c>
      <c r="Q2330" s="1563"/>
      <c r="R2330" s="554"/>
    </row>
    <row r="2331" spans="1:18" s="118" customFormat="1" ht="18" customHeight="1" x14ac:dyDescent="0.2">
      <c r="A2331" s="468" t="str">
        <f t="shared" si="389"/>
        <v>25</v>
      </c>
      <c r="B2331" s="435">
        <v>45880</v>
      </c>
      <c r="C2331" s="469" t="s">
        <v>0</v>
      </c>
      <c r="D2331" s="459" t="s">
        <v>99</v>
      </c>
      <c r="E2331" s="470"/>
      <c r="F2331" s="471"/>
      <c r="G2331" s="470"/>
      <c r="H2331" s="481">
        <f t="shared" si="390"/>
        <v>0</v>
      </c>
      <c r="I2331" s="563">
        <f t="shared" si="391"/>
        <v>0</v>
      </c>
      <c r="J2331" s="563">
        <f t="shared" si="392"/>
        <v>0</v>
      </c>
      <c r="K2331" s="1101"/>
      <c r="L2331" s="1101"/>
      <c r="M2331" s="1781">
        <f t="shared" si="393"/>
        <v>21176</v>
      </c>
      <c r="N2331" s="475">
        <f t="shared" si="394"/>
        <v>21176</v>
      </c>
      <c r="O2331" s="427">
        <f t="shared" si="395"/>
        <v>45880</v>
      </c>
      <c r="Q2331" s="1563"/>
      <c r="R2331" s="554"/>
    </row>
    <row r="2332" spans="1:18" s="118" customFormat="1" ht="18" customHeight="1" x14ac:dyDescent="0.2">
      <c r="A2332" s="476" t="str">
        <f t="shared" si="389"/>
        <v>25</v>
      </c>
      <c r="B2332" s="427">
        <v>45881</v>
      </c>
      <c r="C2332" s="426" t="s">
        <v>1</v>
      </c>
      <c r="D2332" s="428" t="s">
        <v>98</v>
      </c>
      <c r="E2332" s="429">
        <v>0</v>
      </c>
      <c r="F2332" s="471">
        <v>1</v>
      </c>
      <c r="G2332" s="470">
        <v>0</v>
      </c>
      <c r="H2332" s="481">
        <f t="shared" si="390"/>
        <v>1</v>
      </c>
      <c r="I2332" s="431">
        <f t="shared" si="391"/>
        <v>0</v>
      </c>
      <c r="J2332" s="431">
        <f t="shared" si="392"/>
        <v>0</v>
      </c>
      <c r="K2332" s="1099"/>
      <c r="L2332" s="1768"/>
      <c r="M2332" s="1788">
        <f t="shared" si="393"/>
        <v>21177</v>
      </c>
      <c r="N2332" s="433">
        <f t="shared" si="394"/>
        <v>21176</v>
      </c>
      <c r="O2332" s="427">
        <f t="shared" si="395"/>
        <v>45881</v>
      </c>
      <c r="Q2332" s="1563"/>
      <c r="R2332" s="554"/>
    </row>
    <row r="2333" spans="1:18" s="118" customFormat="1" ht="18" customHeight="1" x14ac:dyDescent="0.2">
      <c r="A2333" s="476" t="str">
        <f t="shared" si="389"/>
        <v>25</v>
      </c>
      <c r="B2333" s="427">
        <v>45882</v>
      </c>
      <c r="C2333" s="426" t="s">
        <v>2</v>
      </c>
      <c r="D2333" s="428" t="s">
        <v>98</v>
      </c>
      <c r="E2333" s="429">
        <v>0</v>
      </c>
      <c r="F2333" s="471">
        <v>1</v>
      </c>
      <c r="G2333" s="470">
        <v>0</v>
      </c>
      <c r="H2333" s="481">
        <f t="shared" si="390"/>
        <v>2</v>
      </c>
      <c r="I2333" s="431">
        <f t="shared" si="391"/>
        <v>0</v>
      </c>
      <c r="J2333" s="431">
        <f t="shared" si="392"/>
        <v>1</v>
      </c>
      <c r="K2333" s="1099"/>
      <c r="L2333" s="1768"/>
      <c r="M2333" s="1788">
        <f t="shared" si="393"/>
        <v>21178</v>
      </c>
      <c r="N2333" s="433">
        <f t="shared" si="394"/>
        <v>21176</v>
      </c>
      <c r="O2333" s="427">
        <f t="shared" si="395"/>
        <v>45882</v>
      </c>
      <c r="Q2333" s="1563"/>
      <c r="R2333" s="554"/>
    </row>
    <row r="2334" spans="1:18" s="118" customFormat="1" ht="18" customHeight="1" x14ac:dyDescent="0.2">
      <c r="A2334" s="468" t="str">
        <f t="shared" si="389"/>
        <v>25</v>
      </c>
      <c r="B2334" s="435">
        <v>45883</v>
      </c>
      <c r="C2334" s="469" t="s">
        <v>3</v>
      </c>
      <c r="D2334" s="459" t="s">
        <v>99</v>
      </c>
      <c r="E2334" s="470"/>
      <c r="F2334" s="471"/>
      <c r="G2334" s="470"/>
      <c r="H2334" s="481">
        <f t="shared" si="390"/>
        <v>2</v>
      </c>
      <c r="I2334" s="563">
        <f t="shared" si="391"/>
        <v>0</v>
      </c>
      <c r="J2334" s="563">
        <f t="shared" si="392"/>
        <v>2</v>
      </c>
      <c r="K2334" s="1101"/>
      <c r="L2334" s="1101"/>
      <c r="M2334" s="1781">
        <f t="shared" si="393"/>
        <v>21178</v>
      </c>
      <c r="N2334" s="475">
        <f t="shared" si="394"/>
        <v>21176</v>
      </c>
      <c r="O2334" s="427">
        <f t="shared" si="395"/>
        <v>45883</v>
      </c>
      <c r="Q2334" s="1563"/>
      <c r="R2334" s="554"/>
    </row>
    <row r="2335" spans="1:18" s="118" customFormat="1" ht="18" customHeight="1" x14ac:dyDescent="0.2">
      <c r="A2335" s="468" t="str">
        <f t="shared" si="389"/>
        <v>25</v>
      </c>
      <c r="B2335" s="435">
        <v>45884</v>
      </c>
      <c r="C2335" s="469" t="s">
        <v>4</v>
      </c>
      <c r="D2335" s="459" t="s">
        <v>99</v>
      </c>
      <c r="E2335" s="470"/>
      <c r="F2335" s="471"/>
      <c r="G2335" s="470"/>
      <c r="H2335" s="481">
        <f t="shared" si="390"/>
        <v>2</v>
      </c>
      <c r="I2335" s="563">
        <f t="shared" si="391"/>
        <v>0</v>
      </c>
      <c r="J2335" s="563">
        <f t="shared" si="392"/>
        <v>2</v>
      </c>
      <c r="K2335" s="1101"/>
      <c r="L2335" s="1101"/>
      <c r="M2335" s="1781">
        <f t="shared" si="393"/>
        <v>21178</v>
      </c>
      <c r="N2335" s="475">
        <f t="shared" si="394"/>
        <v>21176</v>
      </c>
      <c r="O2335" s="427">
        <f t="shared" si="395"/>
        <v>45884</v>
      </c>
      <c r="Q2335" s="1563"/>
      <c r="R2335" s="554"/>
    </row>
    <row r="2336" spans="1:18" s="118" customFormat="1" ht="18" customHeight="1" x14ac:dyDescent="0.2">
      <c r="A2336" s="468" t="str">
        <f t="shared" si="389"/>
        <v>25</v>
      </c>
      <c r="B2336" s="435">
        <v>45885</v>
      </c>
      <c r="C2336" s="469" t="s">
        <v>5</v>
      </c>
      <c r="D2336" s="459" t="s">
        <v>99</v>
      </c>
      <c r="E2336" s="470"/>
      <c r="F2336" s="471"/>
      <c r="G2336" s="470"/>
      <c r="H2336" s="481">
        <f t="shared" si="390"/>
        <v>2</v>
      </c>
      <c r="I2336" s="563">
        <f t="shared" si="391"/>
        <v>0</v>
      </c>
      <c r="J2336" s="563">
        <f t="shared" si="392"/>
        <v>2</v>
      </c>
      <c r="K2336" s="1101"/>
      <c r="L2336" s="1101"/>
      <c r="M2336" s="1781">
        <f t="shared" si="393"/>
        <v>21178</v>
      </c>
      <c r="N2336" s="475">
        <f t="shared" si="394"/>
        <v>21176</v>
      </c>
      <c r="O2336" s="427">
        <f t="shared" si="395"/>
        <v>45885</v>
      </c>
      <c r="Q2336" s="1563"/>
      <c r="R2336" s="554"/>
    </row>
    <row r="2337" spans="1:18" s="118" customFormat="1" ht="18" customHeight="1" x14ac:dyDescent="0.2">
      <c r="A2337" s="468" t="str">
        <f t="shared" si="389"/>
        <v>25</v>
      </c>
      <c r="B2337" s="435">
        <v>45886</v>
      </c>
      <c r="C2337" s="469" t="s">
        <v>100</v>
      </c>
      <c r="D2337" s="459" t="s">
        <v>99</v>
      </c>
      <c r="E2337" s="470"/>
      <c r="F2337" s="471"/>
      <c r="G2337" s="470"/>
      <c r="H2337" s="481">
        <f t="shared" si="390"/>
        <v>2</v>
      </c>
      <c r="I2337" s="563">
        <f t="shared" si="391"/>
        <v>0</v>
      </c>
      <c r="J2337" s="563">
        <f t="shared" si="392"/>
        <v>2</v>
      </c>
      <c r="K2337" s="1101"/>
      <c r="L2337" s="1101"/>
      <c r="M2337" s="1781">
        <f t="shared" si="393"/>
        <v>21178</v>
      </c>
      <c r="N2337" s="475">
        <f t="shared" si="394"/>
        <v>21176</v>
      </c>
      <c r="O2337" s="427">
        <f t="shared" si="395"/>
        <v>45886</v>
      </c>
      <c r="Q2337" s="1563"/>
      <c r="R2337" s="554"/>
    </row>
    <row r="2338" spans="1:18" s="118" customFormat="1" ht="18" customHeight="1" x14ac:dyDescent="0.2">
      <c r="A2338" s="476" t="str">
        <f t="shared" si="389"/>
        <v>25</v>
      </c>
      <c r="B2338" s="427">
        <v>45887</v>
      </c>
      <c r="C2338" s="426" t="s">
        <v>0</v>
      </c>
      <c r="D2338" s="428" t="s">
        <v>98</v>
      </c>
      <c r="E2338" s="429">
        <v>1</v>
      </c>
      <c r="F2338" s="471">
        <v>1</v>
      </c>
      <c r="G2338" s="470">
        <v>1</v>
      </c>
      <c r="H2338" s="481">
        <f t="shared" si="390"/>
        <v>2</v>
      </c>
      <c r="I2338" s="431">
        <f t="shared" si="391"/>
        <v>0</v>
      </c>
      <c r="J2338" s="431">
        <f t="shared" si="392"/>
        <v>1</v>
      </c>
      <c r="K2338" s="1099"/>
      <c r="L2338" s="1768"/>
      <c r="M2338" s="1788">
        <f t="shared" si="393"/>
        <v>21179</v>
      </c>
      <c r="N2338" s="433">
        <f t="shared" si="394"/>
        <v>21177</v>
      </c>
      <c r="O2338" s="427">
        <f t="shared" si="395"/>
        <v>45887</v>
      </c>
      <c r="Q2338" s="1563"/>
      <c r="R2338" s="554"/>
    </row>
    <row r="2339" spans="1:18" s="118" customFormat="1" ht="18" customHeight="1" x14ac:dyDescent="0.2">
      <c r="A2339" s="476" t="str">
        <f t="shared" si="389"/>
        <v>25</v>
      </c>
      <c r="B2339" s="427">
        <v>45888</v>
      </c>
      <c r="C2339" s="426" t="s">
        <v>1</v>
      </c>
      <c r="D2339" s="428" t="s">
        <v>98</v>
      </c>
      <c r="E2339" s="429">
        <v>2</v>
      </c>
      <c r="F2339" s="471">
        <v>1</v>
      </c>
      <c r="G2339" s="470">
        <v>2</v>
      </c>
      <c r="H2339" s="481">
        <f t="shared" si="390"/>
        <v>1</v>
      </c>
      <c r="I2339" s="431">
        <f t="shared" si="391"/>
        <v>0</v>
      </c>
      <c r="J2339" s="431">
        <f t="shared" si="392"/>
        <v>0</v>
      </c>
      <c r="K2339" s="1099"/>
      <c r="L2339" s="1768"/>
      <c r="M2339" s="1788">
        <f t="shared" si="393"/>
        <v>21180</v>
      </c>
      <c r="N2339" s="433">
        <f t="shared" si="394"/>
        <v>21179</v>
      </c>
      <c r="O2339" s="427">
        <f t="shared" si="395"/>
        <v>45888</v>
      </c>
      <c r="Q2339" s="1563"/>
      <c r="R2339" s="554"/>
    </row>
    <row r="2340" spans="1:18" s="118" customFormat="1" ht="18" customHeight="1" x14ac:dyDescent="0.2">
      <c r="A2340" s="476" t="str">
        <f t="shared" si="389"/>
        <v>25</v>
      </c>
      <c r="B2340" s="427">
        <v>45889</v>
      </c>
      <c r="C2340" s="426" t="s">
        <v>2</v>
      </c>
      <c r="D2340" s="428" t="s">
        <v>98</v>
      </c>
      <c r="E2340" s="429">
        <v>1</v>
      </c>
      <c r="F2340" s="471">
        <v>0</v>
      </c>
      <c r="G2340" s="470">
        <v>1</v>
      </c>
      <c r="H2340" s="481">
        <f t="shared" si="390"/>
        <v>0</v>
      </c>
      <c r="I2340" s="431">
        <f t="shared" si="391"/>
        <v>0</v>
      </c>
      <c r="J2340" s="431">
        <f t="shared" si="392"/>
        <v>0</v>
      </c>
      <c r="K2340" s="1099"/>
      <c r="L2340" s="1768"/>
      <c r="M2340" s="1788">
        <f t="shared" si="393"/>
        <v>21180</v>
      </c>
      <c r="N2340" s="433">
        <f t="shared" si="394"/>
        <v>21180</v>
      </c>
      <c r="O2340" s="427">
        <f t="shared" si="395"/>
        <v>45889</v>
      </c>
      <c r="Q2340" s="1563"/>
      <c r="R2340" s="554"/>
    </row>
    <row r="2341" spans="1:18" s="118" customFormat="1" ht="18" customHeight="1" x14ac:dyDescent="0.2">
      <c r="A2341" s="476" t="str">
        <f t="shared" si="389"/>
        <v>25</v>
      </c>
      <c r="B2341" s="427">
        <v>45890</v>
      </c>
      <c r="C2341" s="426" t="s">
        <v>3</v>
      </c>
      <c r="D2341" s="428" t="s">
        <v>98</v>
      </c>
      <c r="E2341" s="429">
        <v>0</v>
      </c>
      <c r="F2341" s="471">
        <v>0</v>
      </c>
      <c r="G2341" s="470">
        <v>0</v>
      </c>
      <c r="H2341" s="481">
        <f t="shared" si="390"/>
        <v>0</v>
      </c>
      <c r="I2341" s="431">
        <f t="shared" si="391"/>
        <v>0</v>
      </c>
      <c r="J2341" s="431">
        <f t="shared" si="392"/>
        <v>0</v>
      </c>
      <c r="K2341" s="1099"/>
      <c r="L2341" s="1768"/>
      <c r="M2341" s="1788">
        <f t="shared" si="393"/>
        <v>21180</v>
      </c>
      <c r="N2341" s="433">
        <f t="shared" si="394"/>
        <v>21180</v>
      </c>
      <c r="O2341" s="427">
        <f t="shared" si="395"/>
        <v>45890</v>
      </c>
      <c r="Q2341" s="1563"/>
      <c r="R2341" s="554"/>
    </row>
    <row r="2342" spans="1:18" s="118" customFormat="1" ht="18" customHeight="1" x14ac:dyDescent="0.2">
      <c r="A2342" s="476" t="str">
        <f t="shared" si="389"/>
        <v>25</v>
      </c>
      <c r="B2342" s="427">
        <v>45891</v>
      </c>
      <c r="C2342" s="426" t="s">
        <v>4</v>
      </c>
      <c r="D2342" s="428" t="s">
        <v>98</v>
      </c>
      <c r="E2342" s="429">
        <v>0</v>
      </c>
      <c r="F2342" s="471">
        <v>0</v>
      </c>
      <c r="G2342" s="470">
        <v>0</v>
      </c>
      <c r="H2342" s="481">
        <f t="shared" si="390"/>
        <v>0</v>
      </c>
      <c r="I2342" s="431">
        <f t="shared" si="391"/>
        <v>0</v>
      </c>
      <c r="J2342" s="431">
        <f t="shared" si="392"/>
        <v>0</v>
      </c>
      <c r="K2342" s="1099"/>
      <c r="L2342" s="1768"/>
      <c r="M2342" s="1788">
        <f t="shared" si="393"/>
        <v>21180</v>
      </c>
      <c r="N2342" s="433">
        <f t="shared" si="394"/>
        <v>21180</v>
      </c>
      <c r="O2342" s="427">
        <f t="shared" si="395"/>
        <v>45891</v>
      </c>
      <c r="Q2342" s="1563"/>
      <c r="R2342" s="554"/>
    </row>
    <row r="2343" spans="1:18" s="118" customFormat="1" ht="18" customHeight="1" x14ac:dyDescent="0.2">
      <c r="A2343" s="468" t="str">
        <f t="shared" si="389"/>
        <v>25</v>
      </c>
      <c r="B2343" s="435">
        <v>45892</v>
      </c>
      <c r="C2343" s="469" t="s">
        <v>5</v>
      </c>
      <c r="D2343" s="459" t="s">
        <v>99</v>
      </c>
      <c r="E2343" s="470"/>
      <c r="F2343" s="471"/>
      <c r="G2343" s="470"/>
      <c r="H2343" s="481">
        <f t="shared" si="390"/>
        <v>0</v>
      </c>
      <c r="I2343" s="563">
        <f t="shared" si="391"/>
        <v>0</v>
      </c>
      <c r="J2343" s="563">
        <f t="shared" si="392"/>
        <v>0</v>
      </c>
      <c r="K2343" s="1101"/>
      <c r="L2343" s="1101"/>
      <c r="M2343" s="1781">
        <f t="shared" si="393"/>
        <v>21180</v>
      </c>
      <c r="N2343" s="475">
        <f t="shared" si="394"/>
        <v>21180</v>
      </c>
      <c r="O2343" s="427">
        <f t="shared" si="395"/>
        <v>45892</v>
      </c>
      <c r="Q2343" s="1563"/>
      <c r="R2343" s="554"/>
    </row>
    <row r="2344" spans="1:18" s="118" customFormat="1" ht="18" customHeight="1" x14ac:dyDescent="0.2">
      <c r="A2344" s="468" t="str">
        <f t="shared" si="389"/>
        <v>25</v>
      </c>
      <c r="B2344" s="435">
        <v>45893</v>
      </c>
      <c r="C2344" s="469" t="s">
        <v>100</v>
      </c>
      <c r="D2344" s="459" t="s">
        <v>99</v>
      </c>
      <c r="E2344" s="470"/>
      <c r="F2344" s="471"/>
      <c r="G2344" s="470"/>
      <c r="H2344" s="481">
        <f t="shared" si="390"/>
        <v>0</v>
      </c>
      <c r="I2344" s="563">
        <f t="shared" si="391"/>
        <v>0</v>
      </c>
      <c r="J2344" s="563">
        <f t="shared" si="392"/>
        <v>0</v>
      </c>
      <c r="K2344" s="1101"/>
      <c r="L2344" s="1101"/>
      <c r="M2344" s="1781">
        <f t="shared" si="393"/>
        <v>21180</v>
      </c>
      <c r="N2344" s="475">
        <f t="shared" si="394"/>
        <v>21180</v>
      </c>
      <c r="O2344" s="427">
        <f t="shared" si="395"/>
        <v>45893</v>
      </c>
      <c r="Q2344" s="1563"/>
      <c r="R2344" s="554"/>
    </row>
    <row r="2345" spans="1:18" s="118" customFormat="1" ht="18" customHeight="1" x14ac:dyDescent="0.2">
      <c r="A2345" s="476" t="str">
        <f t="shared" si="389"/>
        <v>25</v>
      </c>
      <c r="B2345" s="427">
        <v>45894</v>
      </c>
      <c r="C2345" s="426" t="s">
        <v>0</v>
      </c>
      <c r="D2345" s="428" t="s">
        <v>98</v>
      </c>
      <c r="E2345" s="429">
        <v>0</v>
      </c>
      <c r="F2345" s="471">
        <v>0</v>
      </c>
      <c r="G2345" s="470">
        <v>0</v>
      </c>
      <c r="H2345" s="481">
        <f t="shared" si="390"/>
        <v>0</v>
      </c>
      <c r="I2345" s="431">
        <f t="shared" si="391"/>
        <v>0</v>
      </c>
      <c r="J2345" s="431">
        <f t="shared" si="392"/>
        <v>0</v>
      </c>
      <c r="K2345" s="1099"/>
      <c r="L2345" s="1768"/>
      <c r="M2345" s="1788">
        <f t="shared" si="393"/>
        <v>21180</v>
      </c>
      <c r="N2345" s="433">
        <f t="shared" si="394"/>
        <v>21180</v>
      </c>
      <c r="O2345" s="427">
        <f t="shared" si="395"/>
        <v>45894</v>
      </c>
      <c r="Q2345" s="1563"/>
      <c r="R2345" s="554"/>
    </row>
    <row r="2346" spans="1:18" s="118" customFormat="1" ht="18" customHeight="1" x14ac:dyDescent="0.2">
      <c r="A2346" s="476" t="str">
        <f t="shared" si="389"/>
        <v>25</v>
      </c>
      <c r="B2346" s="427">
        <v>45895</v>
      </c>
      <c r="C2346" s="426" t="s">
        <v>1</v>
      </c>
      <c r="D2346" s="428" t="s">
        <v>98</v>
      </c>
      <c r="E2346" s="429">
        <v>0</v>
      </c>
      <c r="F2346" s="471">
        <v>0</v>
      </c>
      <c r="G2346" s="470">
        <v>0</v>
      </c>
      <c r="H2346" s="481">
        <f t="shared" si="390"/>
        <v>0</v>
      </c>
      <c r="I2346" s="431">
        <f t="shared" si="391"/>
        <v>0</v>
      </c>
      <c r="J2346" s="431">
        <f t="shared" si="392"/>
        <v>0</v>
      </c>
      <c r="K2346" s="1099"/>
      <c r="L2346" s="1768"/>
      <c r="M2346" s="1788">
        <f t="shared" si="393"/>
        <v>21180</v>
      </c>
      <c r="N2346" s="433">
        <f t="shared" si="394"/>
        <v>21180</v>
      </c>
      <c r="O2346" s="427">
        <f t="shared" si="395"/>
        <v>45895</v>
      </c>
      <c r="Q2346" s="1563"/>
      <c r="R2346" s="554"/>
    </row>
    <row r="2347" spans="1:18" s="118" customFormat="1" ht="18" customHeight="1" x14ac:dyDescent="0.2">
      <c r="A2347" s="476" t="str">
        <f t="shared" si="389"/>
        <v>25</v>
      </c>
      <c r="B2347" s="427">
        <v>45896</v>
      </c>
      <c r="C2347" s="426" t="s">
        <v>2</v>
      </c>
      <c r="D2347" s="428" t="s">
        <v>98</v>
      </c>
      <c r="E2347" s="429">
        <v>0</v>
      </c>
      <c r="F2347" s="471">
        <v>1</v>
      </c>
      <c r="G2347" s="470">
        <v>0</v>
      </c>
      <c r="H2347" s="481">
        <f t="shared" si="390"/>
        <v>1</v>
      </c>
      <c r="I2347" s="431">
        <f t="shared" si="391"/>
        <v>0</v>
      </c>
      <c r="J2347" s="431">
        <f t="shared" si="392"/>
        <v>0</v>
      </c>
      <c r="K2347" s="1099"/>
      <c r="L2347" s="1768"/>
      <c r="M2347" s="1788">
        <f t="shared" si="393"/>
        <v>21181</v>
      </c>
      <c r="N2347" s="433">
        <f t="shared" si="394"/>
        <v>21180</v>
      </c>
      <c r="O2347" s="427">
        <f t="shared" si="395"/>
        <v>45896</v>
      </c>
      <c r="Q2347" s="1563"/>
      <c r="R2347" s="554"/>
    </row>
    <row r="2348" spans="1:18" s="118" customFormat="1" ht="18" customHeight="1" x14ac:dyDescent="0.2">
      <c r="A2348" s="476" t="str">
        <f t="shared" si="389"/>
        <v>25</v>
      </c>
      <c r="B2348" s="427">
        <v>45897</v>
      </c>
      <c r="C2348" s="426" t="s">
        <v>3</v>
      </c>
      <c r="D2348" s="428" t="s">
        <v>98</v>
      </c>
      <c r="E2348" s="429">
        <v>0</v>
      </c>
      <c r="F2348" s="471">
        <v>1</v>
      </c>
      <c r="G2348" s="470">
        <v>0</v>
      </c>
      <c r="H2348" s="481">
        <f t="shared" si="390"/>
        <v>2</v>
      </c>
      <c r="I2348" s="431">
        <f t="shared" si="391"/>
        <v>0</v>
      </c>
      <c r="J2348" s="431">
        <f t="shared" si="392"/>
        <v>1</v>
      </c>
      <c r="K2348" s="1099"/>
      <c r="L2348" s="1768"/>
      <c r="M2348" s="1788">
        <f t="shared" si="393"/>
        <v>21182</v>
      </c>
      <c r="N2348" s="433">
        <f t="shared" si="394"/>
        <v>21180</v>
      </c>
      <c r="O2348" s="427">
        <f t="shared" si="395"/>
        <v>45897</v>
      </c>
      <c r="Q2348" s="1563"/>
      <c r="R2348" s="554"/>
    </row>
    <row r="2349" spans="1:18" s="118" customFormat="1" ht="18" customHeight="1" x14ac:dyDescent="0.2">
      <c r="A2349" s="476" t="str">
        <f t="shared" si="389"/>
        <v>25</v>
      </c>
      <c r="B2349" s="427">
        <v>45898</v>
      </c>
      <c r="C2349" s="426" t="s">
        <v>4</v>
      </c>
      <c r="D2349" s="428" t="s">
        <v>98</v>
      </c>
      <c r="E2349" s="429">
        <v>0</v>
      </c>
      <c r="F2349" s="471">
        <v>1</v>
      </c>
      <c r="G2349" s="470">
        <v>0</v>
      </c>
      <c r="H2349" s="481">
        <f t="shared" si="390"/>
        <v>3</v>
      </c>
      <c r="I2349" s="431">
        <f t="shared" si="391"/>
        <v>0</v>
      </c>
      <c r="J2349" s="431">
        <f t="shared" si="392"/>
        <v>2</v>
      </c>
      <c r="K2349" s="1099"/>
      <c r="L2349" s="1768"/>
      <c r="M2349" s="1788">
        <f t="shared" si="393"/>
        <v>21183</v>
      </c>
      <c r="N2349" s="433">
        <f t="shared" si="394"/>
        <v>21180</v>
      </c>
      <c r="O2349" s="427">
        <f t="shared" si="395"/>
        <v>45898</v>
      </c>
      <c r="Q2349" s="1563"/>
      <c r="R2349" s="554"/>
    </row>
    <row r="2350" spans="1:18" s="118" customFormat="1" ht="18" customHeight="1" x14ac:dyDescent="0.2">
      <c r="A2350" s="468" t="str">
        <f t="shared" si="389"/>
        <v>25</v>
      </c>
      <c r="B2350" s="435">
        <v>45899</v>
      </c>
      <c r="C2350" s="469" t="s">
        <v>5</v>
      </c>
      <c r="D2350" s="459" t="s">
        <v>99</v>
      </c>
      <c r="E2350" s="470"/>
      <c r="F2350" s="471"/>
      <c r="G2350" s="470"/>
      <c r="H2350" s="481">
        <f t="shared" si="390"/>
        <v>3</v>
      </c>
      <c r="I2350" s="563">
        <f t="shared" si="391"/>
        <v>0</v>
      </c>
      <c r="J2350" s="563">
        <f t="shared" si="392"/>
        <v>3</v>
      </c>
      <c r="K2350" s="1101"/>
      <c r="L2350" s="1101"/>
      <c r="M2350" s="1781">
        <f t="shared" si="393"/>
        <v>21183</v>
      </c>
      <c r="N2350" s="475">
        <f t="shared" si="394"/>
        <v>21180</v>
      </c>
      <c r="O2350" s="427">
        <f t="shared" si="395"/>
        <v>45899</v>
      </c>
      <c r="Q2350" s="1563"/>
      <c r="R2350" s="554"/>
    </row>
    <row r="2351" spans="1:18" s="118" customFormat="1" ht="18" customHeight="1" x14ac:dyDescent="0.2">
      <c r="A2351" s="468" t="str">
        <f t="shared" si="389"/>
        <v>25</v>
      </c>
      <c r="B2351" s="435">
        <v>45900</v>
      </c>
      <c r="C2351" s="469" t="s">
        <v>100</v>
      </c>
      <c r="D2351" s="459" t="s">
        <v>99</v>
      </c>
      <c r="E2351" s="470"/>
      <c r="F2351" s="471"/>
      <c r="G2351" s="470"/>
      <c r="H2351" s="481">
        <f t="shared" si="390"/>
        <v>3</v>
      </c>
      <c r="I2351" s="563">
        <f t="shared" si="391"/>
        <v>0</v>
      </c>
      <c r="J2351" s="563">
        <f t="shared" si="392"/>
        <v>3</v>
      </c>
      <c r="K2351" s="1101"/>
      <c r="L2351" s="1101"/>
      <c r="M2351" s="1781">
        <f t="shared" si="393"/>
        <v>21183</v>
      </c>
      <c r="N2351" s="475">
        <f t="shared" si="394"/>
        <v>21180</v>
      </c>
      <c r="O2351" s="427">
        <f t="shared" si="395"/>
        <v>45900</v>
      </c>
      <c r="Q2351" s="1563"/>
      <c r="R2351" s="554"/>
    </row>
    <row r="2352" spans="1:18" s="118" customFormat="1" ht="18" customHeight="1" x14ac:dyDescent="0.2">
      <c r="A2352" s="476" t="str">
        <f t="shared" ref="A2352:A2381" si="396">TEXT(B2352,"YY")</f>
        <v>25</v>
      </c>
      <c r="B2352" s="427">
        <v>45901</v>
      </c>
      <c r="C2352" s="426" t="s">
        <v>0</v>
      </c>
      <c r="D2352" s="428" t="s">
        <v>98</v>
      </c>
      <c r="E2352" s="429">
        <v>0</v>
      </c>
      <c r="F2352" s="471">
        <v>1</v>
      </c>
      <c r="G2352" s="470">
        <v>0</v>
      </c>
      <c r="H2352" s="481">
        <f t="shared" ref="H2352:H2381" si="397">H2351+F2352-G2352</f>
        <v>4</v>
      </c>
      <c r="I2352" s="431">
        <f t="shared" ref="I2352:I2381" si="398">I2351+G2352-E2352</f>
        <v>0</v>
      </c>
      <c r="J2352" s="431">
        <f t="shared" ref="J2352:J2381" si="399">(G2352-H2351)*-1</f>
        <v>3</v>
      </c>
      <c r="K2352" s="1099"/>
      <c r="L2352" s="1768">
        <f>(INDEX('[6]Ｖ９－BH出荷・完了計画'!$H:$H,MATCH(B2352,'[6]Ｖ９－BH出荷・完了計画'!$B:$B,0),1)+H2352)</f>
        <v>9</v>
      </c>
      <c r="M2352" s="1788">
        <f t="shared" ref="M2352:M2381" si="400">M2351+F2352</f>
        <v>21184</v>
      </c>
      <c r="N2352" s="433">
        <f t="shared" ref="N2352:N2381" si="401">N2351+G2352</f>
        <v>21180</v>
      </c>
      <c r="O2352" s="427">
        <f t="shared" ref="O2352:O2381" si="402">B2352</f>
        <v>45901</v>
      </c>
      <c r="Q2352" s="1563"/>
      <c r="R2352" s="554"/>
    </row>
    <row r="2353" spans="1:18" s="118" customFormat="1" ht="18" customHeight="1" x14ac:dyDescent="0.2">
      <c r="A2353" s="476" t="str">
        <f t="shared" si="396"/>
        <v>25</v>
      </c>
      <c r="B2353" s="427">
        <v>45902</v>
      </c>
      <c r="C2353" s="426" t="s">
        <v>1</v>
      </c>
      <c r="D2353" s="428" t="s">
        <v>98</v>
      </c>
      <c r="E2353" s="429">
        <v>4</v>
      </c>
      <c r="F2353" s="471">
        <v>1</v>
      </c>
      <c r="G2353" s="470">
        <v>4</v>
      </c>
      <c r="H2353" s="481">
        <f t="shared" si="397"/>
        <v>1</v>
      </c>
      <c r="I2353" s="431">
        <f t="shared" si="398"/>
        <v>0</v>
      </c>
      <c r="J2353" s="431">
        <f t="shared" si="399"/>
        <v>0</v>
      </c>
      <c r="K2353" s="1099"/>
      <c r="L2353" s="1768">
        <f>(INDEX('[6]Ｖ９－BH出荷・完了計画'!$H:$H,MATCH(B2353,'[6]Ｖ９－BH出荷・完了計画'!$B:$B,0),1)+H2353)</f>
        <v>9</v>
      </c>
      <c r="M2353" s="1788">
        <f t="shared" si="400"/>
        <v>21185</v>
      </c>
      <c r="N2353" s="433">
        <f t="shared" si="401"/>
        <v>21184</v>
      </c>
      <c r="O2353" s="427">
        <f t="shared" si="402"/>
        <v>45902</v>
      </c>
      <c r="Q2353" s="1563"/>
      <c r="R2353" s="554"/>
    </row>
    <row r="2354" spans="1:18" s="118" customFormat="1" ht="18" customHeight="1" x14ac:dyDescent="0.2">
      <c r="A2354" s="476" t="str">
        <f t="shared" si="396"/>
        <v>25</v>
      </c>
      <c r="B2354" s="427">
        <v>45903</v>
      </c>
      <c r="C2354" s="426" t="s">
        <v>2</v>
      </c>
      <c r="D2354" s="428" t="s">
        <v>98</v>
      </c>
      <c r="E2354" s="429">
        <v>0</v>
      </c>
      <c r="F2354" s="471">
        <v>1</v>
      </c>
      <c r="G2354" s="470">
        <v>0</v>
      </c>
      <c r="H2354" s="481">
        <f t="shared" si="397"/>
        <v>2</v>
      </c>
      <c r="I2354" s="431">
        <f t="shared" si="398"/>
        <v>0</v>
      </c>
      <c r="J2354" s="431">
        <f t="shared" si="399"/>
        <v>1</v>
      </c>
      <c r="K2354" s="1099"/>
      <c r="L2354" s="1768">
        <f>(INDEX('[6]Ｖ９－BH出荷・完了計画'!$H:$H,MATCH(B2354,'[6]Ｖ９－BH出荷・完了計画'!$B:$B,0),1)+H2354)</f>
        <v>9</v>
      </c>
      <c r="M2354" s="1788">
        <f t="shared" si="400"/>
        <v>21186</v>
      </c>
      <c r="N2354" s="433">
        <f t="shared" si="401"/>
        <v>21184</v>
      </c>
      <c r="O2354" s="427">
        <f t="shared" si="402"/>
        <v>45903</v>
      </c>
      <c r="Q2354" s="1563"/>
      <c r="R2354" s="554"/>
    </row>
    <row r="2355" spans="1:18" s="118" customFormat="1" ht="18" customHeight="1" x14ac:dyDescent="0.2">
      <c r="A2355" s="476" t="str">
        <f t="shared" si="396"/>
        <v>25</v>
      </c>
      <c r="B2355" s="427">
        <v>45904</v>
      </c>
      <c r="C2355" s="426" t="s">
        <v>3</v>
      </c>
      <c r="D2355" s="428" t="s">
        <v>98</v>
      </c>
      <c r="E2355" s="429">
        <v>0</v>
      </c>
      <c r="F2355" s="471">
        <v>1</v>
      </c>
      <c r="G2355" s="470">
        <v>0</v>
      </c>
      <c r="H2355" s="481">
        <f t="shared" si="397"/>
        <v>3</v>
      </c>
      <c r="I2355" s="431">
        <f t="shared" si="398"/>
        <v>0</v>
      </c>
      <c r="J2355" s="431">
        <f t="shared" si="399"/>
        <v>2</v>
      </c>
      <c r="K2355" s="1099"/>
      <c r="L2355" s="1768">
        <f>(INDEX('[6]Ｖ９－BH出荷・完了計画'!$H:$H,MATCH(B2355,'[6]Ｖ９－BH出荷・完了計画'!$B:$B,0),1)+H2355)</f>
        <v>9</v>
      </c>
      <c r="M2355" s="1788">
        <f t="shared" si="400"/>
        <v>21187</v>
      </c>
      <c r="N2355" s="433">
        <f t="shared" si="401"/>
        <v>21184</v>
      </c>
      <c r="O2355" s="427">
        <f t="shared" si="402"/>
        <v>45904</v>
      </c>
      <c r="Q2355" s="1563"/>
      <c r="R2355" s="554"/>
    </row>
    <row r="2356" spans="1:18" s="118" customFormat="1" ht="18" customHeight="1" x14ac:dyDescent="0.2">
      <c r="A2356" s="476" t="str">
        <f t="shared" si="396"/>
        <v>25</v>
      </c>
      <c r="B2356" s="427">
        <v>45905</v>
      </c>
      <c r="C2356" s="426" t="s">
        <v>4</v>
      </c>
      <c r="D2356" s="428" t="s">
        <v>98</v>
      </c>
      <c r="E2356" s="429">
        <v>0</v>
      </c>
      <c r="F2356" s="471">
        <v>1</v>
      </c>
      <c r="G2356" s="470">
        <v>0</v>
      </c>
      <c r="H2356" s="481">
        <f t="shared" si="397"/>
        <v>4</v>
      </c>
      <c r="I2356" s="431">
        <f t="shared" si="398"/>
        <v>0</v>
      </c>
      <c r="J2356" s="431">
        <f t="shared" si="399"/>
        <v>3</v>
      </c>
      <c r="K2356" s="1099"/>
      <c r="L2356" s="1768">
        <f>(INDEX('[6]Ｖ９－BH出荷・完了計画'!$H:$H,MATCH(B2356,'[6]Ｖ９－BH出荷・完了計画'!$B:$B,0),1)+H2356)</f>
        <v>9</v>
      </c>
      <c r="M2356" s="1788">
        <f t="shared" si="400"/>
        <v>21188</v>
      </c>
      <c r="N2356" s="433">
        <f t="shared" si="401"/>
        <v>21184</v>
      </c>
      <c r="O2356" s="427">
        <f t="shared" si="402"/>
        <v>45905</v>
      </c>
      <c r="Q2356" s="1563"/>
      <c r="R2356" s="554"/>
    </row>
    <row r="2357" spans="1:18" s="118" customFormat="1" ht="18" customHeight="1" x14ac:dyDescent="0.2">
      <c r="A2357" s="468" t="str">
        <f t="shared" si="396"/>
        <v>25</v>
      </c>
      <c r="B2357" s="435">
        <v>45906</v>
      </c>
      <c r="C2357" s="469" t="s">
        <v>5</v>
      </c>
      <c r="D2357" s="459" t="s">
        <v>99</v>
      </c>
      <c r="E2357" s="470"/>
      <c r="F2357" s="471"/>
      <c r="G2357" s="470"/>
      <c r="H2357" s="481">
        <f t="shared" si="397"/>
        <v>4</v>
      </c>
      <c r="I2357" s="563">
        <f t="shared" si="398"/>
        <v>0</v>
      </c>
      <c r="J2357" s="563">
        <f t="shared" si="399"/>
        <v>4</v>
      </c>
      <c r="K2357" s="1101"/>
      <c r="L2357" s="1101"/>
      <c r="M2357" s="1781">
        <f t="shared" si="400"/>
        <v>21188</v>
      </c>
      <c r="N2357" s="475">
        <f t="shared" si="401"/>
        <v>21184</v>
      </c>
      <c r="O2357" s="427">
        <f t="shared" si="402"/>
        <v>45906</v>
      </c>
      <c r="Q2357" s="1563"/>
      <c r="R2357" s="554"/>
    </row>
    <row r="2358" spans="1:18" s="118" customFormat="1" ht="18" customHeight="1" x14ac:dyDescent="0.2">
      <c r="A2358" s="468" t="str">
        <f t="shared" si="396"/>
        <v>25</v>
      </c>
      <c r="B2358" s="435">
        <v>45907</v>
      </c>
      <c r="C2358" s="469" t="s">
        <v>100</v>
      </c>
      <c r="D2358" s="459" t="s">
        <v>99</v>
      </c>
      <c r="E2358" s="470"/>
      <c r="F2358" s="471"/>
      <c r="G2358" s="470"/>
      <c r="H2358" s="481">
        <f t="shared" si="397"/>
        <v>4</v>
      </c>
      <c r="I2358" s="563">
        <f t="shared" si="398"/>
        <v>0</v>
      </c>
      <c r="J2358" s="563">
        <f t="shared" si="399"/>
        <v>4</v>
      </c>
      <c r="K2358" s="1101"/>
      <c r="L2358" s="1101"/>
      <c r="M2358" s="1781">
        <f t="shared" si="400"/>
        <v>21188</v>
      </c>
      <c r="N2358" s="475">
        <f t="shared" si="401"/>
        <v>21184</v>
      </c>
      <c r="O2358" s="427">
        <f t="shared" si="402"/>
        <v>45907</v>
      </c>
      <c r="Q2358" s="1563"/>
      <c r="R2358" s="554"/>
    </row>
    <row r="2359" spans="1:18" s="118" customFormat="1" ht="18" customHeight="1" x14ac:dyDescent="0.2">
      <c r="A2359" s="476" t="str">
        <f t="shared" si="396"/>
        <v>25</v>
      </c>
      <c r="B2359" s="427">
        <v>45908</v>
      </c>
      <c r="C2359" s="426" t="s">
        <v>0</v>
      </c>
      <c r="D2359" s="428" t="s">
        <v>98</v>
      </c>
      <c r="E2359" s="429">
        <v>0</v>
      </c>
      <c r="F2359" s="471">
        <v>1</v>
      </c>
      <c r="G2359" s="470">
        <v>0</v>
      </c>
      <c r="H2359" s="481">
        <f t="shared" si="397"/>
        <v>5</v>
      </c>
      <c r="I2359" s="431">
        <f t="shared" si="398"/>
        <v>0</v>
      </c>
      <c r="J2359" s="431">
        <f t="shared" si="399"/>
        <v>4</v>
      </c>
      <c r="K2359" s="1099"/>
      <c r="L2359" s="1768">
        <f>(INDEX('[6]Ｖ９－BH出荷・完了計画'!$H:$H,MATCH(B2359,'[6]Ｖ９－BH出荷・完了計画'!$B:$B,0),1)+H2359)</f>
        <v>9</v>
      </c>
      <c r="M2359" s="1788">
        <f t="shared" si="400"/>
        <v>21189</v>
      </c>
      <c r="N2359" s="433">
        <f t="shared" si="401"/>
        <v>21184</v>
      </c>
      <c r="O2359" s="427">
        <f t="shared" si="402"/>
        <v>45908</v>
      </c>
      <c r="Q2359" s="1563"/>
      <c r="R2359" s="554"/>
    </row>
    <row r="2360" spans="1:18" s="118" customFormat="1" ht="18" customHeight="1" x14ac:dyDescent="0.2">
      <c r="A2360" s="476" t="str">
        <f t="shared" si="396"/>
        <v>25</v>
      </c>
      <c r="B2360" s="427">
        <v>45909</v>
      </c>
      <c r="C2360" s="426" t="s">
        <v>1</v>
      </c>
      <c r="D2360" s="428" t="s">
        <v>98</v>
      </c>
      <c r="E2360" s="429">
        <v>0</v>
      </c>
      <c r="F2360" s="471">
        <v>1</v>
      </c>
      <c r="G2360" s="470">
        <v>0</v>
      </c>
      <c r="H2360" s="481">
        <f t="shared" si="397"/>
        <v>6</v>
      </c>
      <c r="I2360" s="431">
        <f t="shared" si="398"/>
        <v>0</v>
      </c>
      <c r="J2360" s="431">
        <f t="shared" si="399"/>
        <v>5</v>
      </c>
      <c r="K2360" s="1099"/>
      <c r="L2360" s="1768">
        <f>(INDEX('[6]Ｖ９－BH出荷・完了計画'!$H:$H,MATCH(B2360,'[6]Ｖ９－BH出荷・完了計画'!$B:$B,0),1)+H2360)</f>
        <v>10</v>
      </c>
      <c r="M2360" s="1788">
        <f t="shared" si="400"/>
        <v>21190</v>
      </c>
      <c r="N2360" s="433">
        <f t="shared" si="401"/>
        <v>21184</v>
      </c>
      <c r="O2360" s="427">
        <f t="shared" si="402"/>
        <v>45909</v>
      </c>
      <c r="Q2360" s="1563"/>
      <c r="R2360" s="554"/>
    </row>
    <row r="2361" spans="1:18" s="118" customFormat="1" ht="18" customHeight="1" x14ac:dyDescent="0.2">
      <c r="A2361" s="476" t="str">
        <f t="shared" si="396"/>
        <v>25</v>
      </c>
      <c r="B2361" s="427">
        <v>45910</v>
      </c>
      <c r="C2361" s="426" t="s">
        <v>2</v>
      </c>
      <c r="D2361" s="428" t="s">
        <v>98</v>
      </c>
      <c r="E2361" s="429">
        <v>0</v>
      </c>
      <c r="F2361" s="471">
        <v>1</v>
      </c>
      <c r="G2361" s="470">
        <v>0</v>
      </c>
      <c r="H2361" s="481">
        <f t="shared" si="397"/>
        <v>7</v>
      </c>
      <c r="I2361" s="431">
        <f t="shared" si="398"/>
        <v>0</v>
      </c>
      <c r="J2361" s="431">
        <f t="shared" si="399"/>
        <v>6</v>
      </c>
      <c r="K2361" s="1099"/>
      <c r="L2361" s="1768">
        <f>(INDEX('[6]Ｖ９－BH出荷・完了計画'!$H:$H,MATCH(B2361,'[6]Ｖ９－BH出荷・完了計画'!$B:$B,0),1)+H2361)</f>
        <v>11</v>
      </c>
      <c r="M2361" s="1788">
        <f t="shared" si="400"/>
        <v>21191</v>
      </c>
      <c r="N2361" s="433">
        <f t="shared" si="401"/>
        <v>21184</v>
      </c>
      <c r="O2361" s="427">
        <f t="shared" si="402"/>
        <v>45910</v>
      </c>
      <c r="Q2361" s="1563"/>
      <c r="R2361" s="554"/>
    </row>
    <row r="2362" spans="1:18" s="118" customFormat="1" ht="18" customHeight="1" x14ac:dyDescent="0.2">
      <c r="A2362" s="476" t="str">
        <f t="shared" si="396"/>
        <v>25</v>
      </c>
      <c r="B2362" s="427">
        <v>45911</v>
      </c>
      <c r="C2362" s="426" t="s">
        <v>3</v>
      </c>
      <c r="D2362" s="428" t="s">
        <v>98</v>
      </c>
      <c r="E2362" s="429">
        <v>1</v>
      </c>
      <c r="F2362" s="471">
        <v>1</v>
      </c>
      <c r="G2362" s="470">
        <v>1</v>
      </c>
      <c r="H2362" s="481">
        <f t="shared" si="397"/>
        <v>7</v>
      </c>
      <c r="I2362" s="431">
        <f t="shared" si="398"/>
        <v>0</v>
      </c>
      <c r="J2362" s="431">
        <f t="shared" si="399"/>
        <v>6</v>
      </c>
      <c r="K2362" s="1099"/>
      <c r="L2362" s="1768">
        <f>(INDEX('[6]Ｖ９－BH出荷・完了計画'!$H:$H,MATCH(B2362,'[6]Ｖ９－BH出荷・完了計画'!$B:$B,0),1)+H2362)</f>
        <v>12</v>
      </c>
      <c r="M2362" s="1788">
        <f t="shared" si="400"/>
        <v>21192</v>
      </c>
      <c r="N2362" s="433">
        <f t="shared" si="401"/>
        <v>21185</v>
      </c>
      <c r="O2362" s="427">
        <f t="shared" si="402"/>
        <v>45911</v>
      </c>
      <c r="Q2362" s="1563"/>
      <c r="R2362" s="554"/>
    </row>
    <row r="2363" spans="1:18" s="118" customFormat="1" ht="18" customHeight="1" x14ac:dyDescent="0.2">
      <c r="A2363" s="476" t="str">
        <f t="shared" si="396"/>
        <v>25</v>
      </c>
      <c r="B2363" s="427">
        <v>45912</v>
      </c>
      <c r="C2363" s="426" t="s">
        <v>4</v>
      </c>
      <c r="D2363" s="428" t="s">
        <v>98</v>
      </c>
      <c r="E2363" s="429">
        <v>0</v>
      </c>
      <c r="F2363" s="471">
        <v>1</v>
      </c>
      <c r="G2363" s="470">
        <v>0</v>
      </c>
      <c r="H2363" s="481">
        <f t="shared" si="397"/>
        <v>8</v>
      </c>
      <c r="I2363" s="431">
        <f t="shared" si="398"/>
        <v>0</v>
      </c>
      <c r="J2363" s="431">
        <f t="shared" si="399"/>
        <v>7</v>
      </c>
      <c r="K2363" s="1099"/>
      <c r="L2363" s="1768">
        <f>(INDEX('[6]Ｖ９－BH出荷・完了計画'!$H:$H,MATCH(B2363,'[6]Ｖ９－BH出荷・完了計画'!$B:$B,0),1)+H2363)</f>
        <v>13</v>
      </c>
      <c r="M2363" s="1788">
        <f t="shared" si="400"/>
        <v>21193</v>
      </c>
      <c r="N2363" s="433">
        <f t="shared" si="401"/>
        <v>21185</v>
      </c>
      <c r="O2363" s="427">
        <f t="shared" si="402"/>
        <v>45912</v>
      </c>
      <c r="Q2363" s="1563"/>
      <c r="R2363" s="554"/>
    </row>
    <row r="2364" spans="1:18" s="118" customFormat="1" ht="18" customHeight="1" x14ac:dyDescent="0.2">
      <c r="A2364" s="468" t="str">
        <f t="shared" si="396"/>
        <v>25</v>
      </c>
      <c r="B2364" s="435">
        <v>45913</v>
      </c>
      <c r="C2364" s="469" t="s">
        <v>5</v>
      </c>
      <c r="D2364" s="459" t="s">
        <v>99</v>
      </c>
      <c r="E2364" s="470"/>
      <c r="F2364" s="471"/>
      <c r="G2364" s="470"/>
      <c r="H2364" s="481">
        <f t="shared" si="397"/>
        <v>8</v>
      </c>
      <c r="I2364" s="563">
        <f t="shared" si="398"/>
        <v>0</v>
      </c>
      <c r="J2364" s="563">
        <f t="shared" si="399"/>
        <v>8</v>
      </c>
      <c r="K2364" s="1101"/>
      <c r="L2364" s="1101"/>
      <c r="M2364" s="1781">
        <f t="shared" si="400"/>
        <v>21193</v>
      </c>
      <c r="N2364" s="475">
        <f t="shared" si="401"/>
        <v>21185</v>
      </c>
      <c r="O2364" s="427">
        <f t="shared" si="402"/>
        <v>45913</v>
      </c>
      <c r="Q2364" s="1563"/>
      <c r="R2364" s="554"/>
    </row>
    <row r="2365" spans="1:18" s="118" customFormat="1" ht="18" customHeight="1" x14ac:dyDescent="0.2">
      <c r="A2365" s="468" t="str">
        <f t="shared" si="396"/>
        <v>25</v>
      </c>
      <c r="B2365" s="435">
        <v>45914</v>
      </c>
      <c r="C2365" s="469" t="s">
        <v>100</v>
      </c>
      <c r="D2365" s="459" t="s">
        <v>99</v>
      </c>
      <c r="E2365" s="470"/>
      <c r="F2365" s="471"/>
      <c r="G2365" s="470"/>
      <c r="H2365" s="481">
        <f t="shared" si="397"/>
        <v>8</v>
      </c>
      <c r="I2365" s="563">
        <f t="shared" si="398"/>
        <v>0</v>
      </c>
      <c r="J2365" s="563">
        <f t="shared" si="399"/>
        <v>8</v>
      </c>
      <c r="K2365" s="1101"/>
      <c r="L2365" s="1101"/>
      <c r="M2365" s="1781">
        <f t="shared" si="400"/>
        <v>21193</v>
      </c>
      <c r="N2365" s="475">
        <f t="shared" si="401"/>
        <v>21185</v>
      </c>
      <c r="O2365" s="427">
        <f t="shared" si="402"/>
        <v>45914</v>
      </c>
      <c r="Q2365" s="1563"/>
      <c r="R2365" s="554"/>
    </row>
    <row r="2366" spans="1:18" s="118" customFormat="1" ht="18" customHeight="1" x14ac:dyDescent="0.2">
      <c r="A2366" s="468" t="str">
        <f t="shared" si="396"/>
        <v>25</v>
      </c>
      <c r="B2366" s="435">
        <v>45915</v>
      </c>
      <c r="C2366" s="469" t="s">
        <v>0</v>
      </c>
      <c r="D2366" s="459" t="s">
        <v>99</v>
      </c>
      <c r="E2366" s="470"/>
      <c r="F2366" s="471"/>
      <c r="G2366" s="470"/>
      <c r="H2366" s="481">
        <f t="shared" si="397"/>
        <v>8</v>
      </c>
      <c r="I2366" s="563">
        <f t="shared" si="398"/>
        <v>0</v>
      </c>
      <c r="J2366" s="563">
        <f t="shared" si="399"/>
        <v>8</v>
      </c>
      <c r="K2366" s="1101"/>
      <c r="L2366" s="1101"/>
      <c r="M2366" s="1781">
        <f t="shared" si="400"/>
        <v>21193</v>
      </c>
      <c r="N2366" s="475">
        <f t="shared" si="401"/>
        <v>21185</v>
      </c>
      <c r="O2366" s="427">
        <f t="shared" si="402"/>
        <v>45915</v>
      </c>
      <c r="Q2366" s="1563"/>
      <c r="R2366" s="554"/>
    </row>
    <row r="2367" spans="1:18" s="118" customFormat="1" ht="18" customHeight="1" x14ac:dyDescent="0.2">
      <c r="A2367" s="476" t="str">
        <f t="shared" si="396"/>
        <v>25</v>
      </c>
      <c r="B2367" s="427">
        <v>45916</v>
      </c>
      <c r="C2367" s="426" t="s">
        <v>1</v>
      </c>
      <c r="D2367" s="428" t="s">
        <v>98</v>
      </c>
      <c r="E2367" s="429">
        <v>0</v>
      </c>
      <c r="F2367" s="471">
        <v>1</v>
      </c>
      <c r="G2367" s="470">
        <v>0</v>
      </c>
      <c r="H2367" s="481">
        <f t="shared" si="397"/>
        <v>9</v>
      </c>
      <c r="I2367" s="431">
        <f t="shared" si="398"/>
        <v>0</v>
      </c>
      <c r="J2367" s="431">
        <f t="shared" si="399"/>
        <v>8</v>
      </c>
      <c r="K2367" s="1099"/>
      <c r="L2367" s="1768">
        <f>(INDEX('[6]Ｖ９－BH出荷・完了計画'!$H:$H,MATCH(B2367,'[6]Ｖ９－BH出荷・完了計画'!$B:$B,0),1)+H2367)</f>
        <v>14</v>
      </c>
      <c r="M2367" s="1788">
        <f t="shared" si="400"/>
        <v>21194</v>
      </c>
      <c r="N2367" s="433">
        <f t="shared" si="401"/>
        <v>21185</v>
      </c>
      <c r="O2367" s="427">
        <f t="shared" si="402"/>
        <v>45916</v>
      </c>
      <c r="Q2367" s="1563"/>
      <c r="R2367" s="554"/>
    </row>
    <row r="2368" spans="1:18" s="118" customFormat="1" ht="18" customHeight="1" x14ac:dyDescent="0.2">
      <c r="A2368" s="476" t="str">
        <f t="shared" si="396"/>
        <v>25</v>
      </c>
      <c r="B2368" s="427">
        <v>45917</v>
      </c>
      <c r="C2368" s="426" t="s">
        <v>2</v>
      </c>
      <c r="D2368" s="428" t="s">
        <v>98</v>
      </c>
      <c r="E2368" s="429">
        <v>0</v>
      </c>
      <c r="F2368" s="471">
        <v>2</v>
      </c>
      <c r="G2368" s="470">
        <v>0</v>
      </c>
      <c r="H2368" s="481">
        <f t="shared" si="397"/>
        <v>11</v>
      </c>
      <c r="I2368" s="431">
        <f t="shared" si="398"/>
        <v>0</v>
      </c>
      <c r="J2368" s="431">
        <f t="shared" si="399"/>
        <v>9</v>
      </c>
      <c r="K2368" s="1099"/>
      <c r="L2368" s="1768">
        <f>(INDEX('[6]Ｖ９－BH出荷・完了計画'!$H:$H,MATCH(B2368,'[6]Ｖ９－BH出荷・完了計画'!$B:$B,0),1)+H2368)</f>
        <v>15</v>
      </c>
      <c r="M2368" s="1788">
        <f t="shared" si="400"/>
        <v>21196</v>
      </c>
      <c r="N2368" s="433">
        <f t="shared" si="401"/>
        <v>21185</v>
      </c>
      <c r="O2368" s="427">
        <f t="shared" si="402"/>
        <v>45917</v>
      </c>
      <c r="Q2368" s="1563"/>
      <c r="R2368" s="554"/>
    </row>
    <row r="2369" spans="1:18" s="118" customFormat="1" ht="18" customHeight="1" x14ac:dyDescent="0.2">
      <c r="A2369" s="476" t="str">
        <f t="shared" si="396"/>
        <v>25</v>
      </c>
      <c r="B2369" s="427">
        <v>45918</v>
      </c>
      <c r="C2369" s="426" t="s">
        <v>3</v>
      </c>
      <c r="D2369" s="428" t="s">
        <v>98</v>
      </c>
      <c r="E2369" s="429">
        <v>0</v>
      </c>
      <c r="F2369" s="471">
        <v>2</v>
      </c>
      <c r="G2369" s="470">
        <v>0</v>
      </c>
      <c r="H2369" s="481">
        <f t="shared" si="397"/>
        <v>13</v>
      </c>
      <c r="I2369" s="431">
        <f t="shared" si="398"/>
        <v>0</v>
      </c>
      <c r="J2369" s="431">
        <f t="shared" si="399"/>
        <v>11</v>
      </c>
      <c r="K2369" s="1099"/>
      <c r="L2369" s="1768">
        <f>(INDEX('[6]Ｖ９－BH出荷・完了計画'!$H:$H,MATCH(B2369,'[6]Ｖ９－BH出荷・完了計画'!$B:$B,0),1)+H2369)</f>
        <v>15</v>
      </c>
      <c r="M2369" s="1788">
        <f t="shared" si="400"/>
        <v>21198</v>
      </c>
      <c r="N2369" s="433">
        <f t="shared" si="401"/>
        <v>21185</v>
      </c>
      <c r="O2369" s="427">
        <f t="shared" si="402"/>
        <v>45918</v>
      </c>
      <c r="Q2369" s="1563"/>
      <c r="R2369" s="554"/>
    </row>
    <row r="2370" spans="1:18" s="118" customFormat="1" ht="18" customHeight="1" x14ac:dyDescent="0.2">
      <c r="A2370" s="476" t="str">
        <f t="shared" si="396"/>
        <v>25</v>
      </c>
      <c r="B2370" s="427">
        <v>45919</v>
      </c>
      <c r="C2370" s="426" t="s">
        <v>4</v>
      </c>
      <c r="D2370" s="428" t="s">
        <v>98</v>
      </c>
      <c r="E2370" s="429">
        <v>2</v>
      </c>
      <c r="F2370" s="471">
        <v>2</v>
      </c>
      <c r="G2370" s="470">
        <v>2</v>
      </c>
      <c r="H2370" s="481">
        <f t="shared" si="397"/>
        <v>13</v>
      </c>
      <c r="I2370" s="431">
        <f t="shared" si="398"/>
        <v>0</v>
      </c>
      <c r="J2370" s="431">
        <f t="shared" si="399"/>
        <v>11</v>
      </c>
      <c r="K2370" s="1099"/>
      <c r="L2370" s="1768">
        <f>(INDEX('[6]Ｖ９－BH出荷・完了計画'!$H:$H,MATCH(B2370,'[6]Ｖ９－BH出荷・完了計画'!$B:$B,0),1)+H2370)</f>
        <v>15</v>
      </c>
      <c r="M2370" s="1788">
        <f t="shared" si="400"/>
        <v>21200</v>
      </c>
      <c r="N2370" s="433">
        <f t="shared" si="401"/>
        <v>21187</v>
      </c>
      <c r="O2370" s="427">
        <f t="shared" si="402"/>
        <v>45919</v>
      </c>
      <c r="Q2370" s="1563"/>
      <c r="R2370" s="554"/>
    </row>
    <row r="2371" spans="1:18" s="118" customFormat="1" ht="18" customHeight="1" x14ac:dyDescent="0.2">
      <c r="A2371" s="468" t="str">
        <f t="shared" si="396"/>
        <v>25</v>
      </c>
      <c r="B2371" s="435">
        <v>45920</v>
      </c>
      <c r="C2371" s="469" t="s">
        <v>5</v>
      </c>
      <c r="D2371" s="459" t="s">
        <v>99</v>
      </c>
      <c r="E2371" s="470"/>
      <c r="F2371" s="471"/>
      <c r="G2371" s="470"/>
      <c r="H2371" s="481">
        <f t="shared" si="397"/>
        <v>13</v>
      </c>
      <c r="I2371" s="563">
        <f t="shared" si="398"/>
        <v>0</v>
      </c>
      <c r="J2371" s="563">
        <f t="shared" si="399"/>
        <v>13</v>
      </c>
      <c r="K2371" s="1101"/>
      <c r="L2371" s="1101"/>
      <c r="M2371" s="1781">
        <f t="shared" si="400"/>
        <v>21200</v>
      </c>
      <c r="N2371" s="475">
        <f t="shared" si="401"/>
        <v>21187</v>
      </c>
      <c r="O2371" s="427">
        <f t="shared" si="402"/>
        <v>45920</v>
      </c>
      <c r="Q2371" s="1563"/>
      <c r="R2371" s="554"/>
    </row>
    <row r="2372" spans="1:18" s="118" customFormat="1" ht="18" customHeight="1" x14ac:dyDescent="0.2">
      <c r="A2372" s="468" t="str">
        <f t="shared" si="396"/>
        <v>25</v>
      </c>
      <c r="B2372" s="435">
        <v>45921</v>
      </c>
      <c r="C2372" s="469" t="s">
        <v>100</v>
      </c>
      <c r="D2372" s="459" t="s">
        <v>99</v>
      </c>
      <c r="E2372" s="470"/>
      <c r="F2372" s="471"/>
      <c r="G2372" s="470"/>
      <c r="H2372" s="481">
        <f t="shared" si="397"/>
        <v>13</v>
      </c>
      <c r="I2372" s="563">
        <f t="shared" si="398"/>
        <v>0</v>
      </c>
      <c r="J2372" s="563">
        <f t="shared" si="399"/>
        <v>13</v>
      </c>
      <c r="K2372" s="1101"/>
      <c r="L2372" s="1101"/>
      <c r="M2372" s="1781">
        <f t="shared" si="400"/>
        <v>21200</v>
      </c>
      <c r="N2372" s="475">
        <f t="shared" si="401"/>
        <v>21187</v>
      </c>
      <c r="O2372" s="427">
        <f t="shared" si="402"/>
        <v>45921</v>
      </c>
      <c r="Q2372" s="1563"/>
      <c r="R2372" s="554"/>
    </row>
    <row r="2373" spans="1:18" s="118" customFormat="1" ht="18" customHeight="1" x14ac:dyDescent="0.2">
      <c r="A2373" s="476" t="str">
        <f t="shared" si="396"/>
        <v>25</v>
      </c>
      <c r="B2373" s="427">
        <v>45922</v>
      </c>
      <c r="C2373" s="426" t="s">
        <v>0</v>
      </c>
      <c r="D2373" s="428" t="s">
        <v>98</v>
      </c>
      <c r="E2373" s="429">
        <v>4</v>
      </c>
      <c r="F2373" s="471">
        <v>2</v>
      </c>
      <c r="G2373" s="470">
        <v>4</v>
      </c>
      <c r="H2373" s="481">
        <f t="shared" si="397"/>
        <v>11</v>
      </c>
      <c r="I2373" s="431">
        <f t="shared" si="398"/>
        <v>0</v>
      </c>
      <c r="J2373" s="431">
        <f t="shared" si="399"/>
        <v>9</v>
      </c>
      <c r="K2373" s="1099"/>
      <c r="L2373" s="1768">
        <f>(INDEX('[6]Ｖ９－BH出荷・完了計画'!$H:$H,MATCH(B2373,'[6]Ｖ９－BH出荷・完了計画'!$B:$B,0),1)+H2373)</f>
        <v>15</v>
      </c>
      <c r="M2373" s="1788">
        <f t="shared" si="400"/>
        <v>21202</v>
      </c>
      <c r="N2373" s="433">
        <f t="shared" si="401"/>
        <v>21191</v>
      </c>
      <c r="O2373" s="427">
        <f t="shared" si="402"/>
        <v>45922</v>
      </c>
      <c r="Q2373" s="1563"/>
      <c r="R2373" s="554"/>
    </row>
    <row r="2374" spans="1:18" s="118" customFormat="1" ht="18" customHeight="1" x14ac:dyDescent="0.2">
      <c r="A2374" s="468" t="str">
        <f t="shared" si="396"/>
        <v>25</v>
      </c>
      <c r="B2374" s="435">
        <v>45923</v>
      </c>
      <c r="C2374" s="469" t="s">
        <v>1</v>
      </c>
      <c r="D2374" s="459" t="s">
        <v>99</v>
      </c>
      <c r="E2374" s="470"/>
      <c r="F2374" s="471"/>
      <c r="G2374" s="470"/>
      <c r="H2374" s="481">
        <f t="shared" si="397"/>
        <v>11</v>
      </c>
      <c r="I2374" s="563">
        <f t="shared" si="398"/>
        <v>0</v>
      </c>
      <c r="J2374" s="563">
        <f t="shared" si="399"/>
        <v>11</v>
      </c>
      <c r="K2374" s="1101"/>
      <c r="L2374" s="1101"/>
      <c r="M2374" s="1781">
        <f t="shared" si="400"/>
        <v>21202</v>
      </c>
      <c r="N2374" s="475">
        <f t="shared" si="401"/>
        <v>21191</v>
      </c>
      <c r="O2374" s="427">
        <f t="shared" si="402"/>
        <v>45923</v>
      </c>
      <c r="Q2374" s="1563"/>
      <c r="R2374" s="554"/>
    </row>
    <row r="2375" spans="1:18" s="118" customFormat="1" ht="18" customHeight="1" x14ac:dyDescent="0.2">
      <c r="A2375" s="476" t="str">
        <f t="shared" si="396"/>
        <v>25</v>
      </c>
      <c r="B2375" s="427">
        <v>45924</v>
      </c>
      <c r="C2375" s="426" t="s">
        <v>2</v>
      </c>
      <c r="D2375" s="428" t="s">
        <v>98</v>
      </c>
      <c r="E2375" s="429">
        <v>4</v>
      </c>
      <c r="F2375" s="471">
        <v>2</v>
      </c>
      <c r="G2375" s="470">
        <v>4</v>
      </c>
      <c r="H2375" s="481">
        <f t="shared" si="397"/>
        <v>9</v>
      </c>
      <c r="I2375" s="431">
        <f t="shared" si="398"/>
        <v>0</v>
      </c>
      <c r="J2375" s="431">
        <f t="shared" si="399"/>
        <v>7</v>
      </c>
      <c r="K2375" s="1099"/>
      <c r="L2375" s="1768">
        <f>(INDEX('[6]Ｖ９－BH出荷・完了計画'!$H:$H,MATCH(B2375,'[6]Ｖ９－BH出荷・完了計画'!$B:$B,0),1)+H2375)</f>
        <v>15</v>
      </c>
      <c r="M2375" s="1788">
        <f t="shared" si="400"/>
        <v>21204</v>
      </c>
      <c r="N2375" s="433">
        <f t="shared" si="401"/>
        <v>21195</v>
      </c>
      <c r="O2375" s="427">
        <f t="shared" si="402"/>
        <v>45924</v>
      </c>
      <c r="Q2375" s="1563"/>
      <c r="R2375" s="554"/>
    </row>
    <row r="2376" spans="1:18" s="118" customFormat="1" ht="18" customHeight="1" x14ac:dyDescent="0.2">
      <c r="A2376" s="476" t="str">
        <f t="shared" si="396"/>
        <v>25</v>
      </c>
      <c r="B2376" s="427">
        <v>45925</v>
      </c>
      <c r="C2376" s="426" t="s">
        <v>3</v>
      </c>
      <c r="D2376" s="428" t="s">
        <v>98</v>
      </c>
      <c r="E2376" s="429">
        <v>5</v>
      </c>
      <c r="F2376" s="471">
        <v>2</v>
      </c>
      <c r="G2376" s="470">
        <v>5</v>
      </c>
      <c r="H2376" s="481">
        <f t="shared" si="397"/>
        <v>6</v>
      </c>
      <c r="I2376" s="431">
        <f t="shared" si="398"/>
        <v>0</v>
      </c>
      <c r="J2376" s="431">
        <f t="shared" si="399"/>
        <v>4</v>
      </c>
      <c r="K2376" s="1099"/>
      <c r="L2376" s="1768">
        <f>(INDEX('[6]Ｖ９－BH出荷・完了計画'!$H:$H,MATCH(B2376,'[6]Ｖ９－BH出荷・完了計画'!$B:$B,0),1)+H2376)</f>
        <v>13</v>
      </c>
      <c r="M2376" s="1788">
        <f t="shared" si="400"/>
        <v>21206</v>
      </c>
      <c r="N2376" s="433">
        <f t="shared" si="401"/>
        <v>21200</v>
      </c>
      <c r="O2376" s="427">
        <f t="shared" si="402"/>
        <v>45925</v>
      </c>
      <c r="Q2376" s="1563"/>
      <c r="R2376" s="554"/>
    </row>
    <row r="2377" spans="1:18" s="118" customFormat="1" ht="18" customHeight="1" x14ac:dyDescent="0.2">
      <c r="A2377" s="476" t="str">
        <f t="shared" si="396"/>
        <v>25</v>
      </c>
      <c r="B2377" s="427">
        <v>45926</v>
      </c>
      <c r="C2377" s="426" t="s">
        <v>4</v>
      </c>
      <c r="D2377" s="428" t="s">
        <v>98</v>
      </c>
      <c r="E2377" s="429">
        <v>0</v>
      </c>
      <c r="F2377" s="471">
        <v>2</v>
      </c>
      <c r="G2377" s="470">
        <v>0</v>
      </c>
      <c r="H2377" s="481">
        <f t="shared" si="397"/>
        <v>8</v>
      </c>
      <c r="I2377" s="431">
        <f t="shared" si="398"/>
        <v>0</v>
      </c>
      <c r="J2377" s="431">
        <f t="shared" si="399"/>
        <v>6</v>
      </c>
      <c r="K2377" s="506" t="s">
        <v>1765</v>
      </c>
      <c r="L2377" s="1768">
        <f>(INDEX('[6]Ｖ９－BH出荷・完了計画'!$H:$H,MATCH(B2377,'[6]Ｖ９－BH出荷・完了計画'!$B:$B,0),1)+H2377)</f>
        <v>17</v>
      </c>
      <c r="M2377" s="1788">
        <f t="shared" si="400"/>
        <v>21208</v>
      </c>
      <c r="N2377" s="433">
        <f t="shared" si="401"/>
        <v>21200</v>
      </c>
      <c r="O2377" s="427">
        <f t="shared" si="402"/>
        <v>45926</v>
      </c>
      <c r="Q2377" s="1563"/>
      <c r="R2377" s="554"/>
    </row>
    <row r="2378" spans="1:18" s="118" customFormat="1" ht="18" customHeight="1" x14ac:dyDescent="0.2">
      <c r="A2378" s="468" t="str">
        <f t="shared" si="396"/>
        <v>25</v>
      </c>
      <c r="B2378" s="435">
        <v>45927</v>
      </c>
      <c r="C2378" s="469" t="s">
        <v>5</v>
      </c>
      <c r="D2378" s="459" t="s">
        <v>99</v>
      </c>
      <c r="E2378" s="470"/>
      <c r="F2378" s="471"/>
      <c r="G2378" s="470"/>
      <c r="H2378" s="481">
        <f t="shared" si="397"/>
        <v>8</v>
      </c>
      <c r="I2378" s="563">
        <f t="shared" si="398"/>
        <v>0</v>
      </c>
      <c r="J2378" s="563">
        <f t="shared" si="399"/>
        <v>8</v>
      </c>
      <c r="K2378" s="1101"/>
      <c r="L2378" s="1101"/>
      <c r="M2378" s="1781">
        <f t="shared" si="400"/>
        <v>21208</v>
      </c>
      <c r="N2378" s="475">
        <f t="shared" si="401"/>
        <v>21200</v>
      </c>
      <c r="O2378" s="427">
        <f t="shared" si="402"/>
        <v>45927</v>
      </c>
      <c r="Q2378" s="1563"/>
      <c r="R2378" s="554"/>
    </row>
    <row r="2379" spans="1:18" s="118" customFormat="1" ht="18" customHeight="1" x14ac:dyDescent="0.2">
      <c r="A2379" s="468" t="str">
        <f t="shared" si="396"/>
        <v>25</v>
      </c>
      <c r="B2379" s="435">
        <v>45928</v>
      </c>
      <c r="C2379" s="469" t="s">
        <v>100</v>
      </c>
      <c r="D2379" s="459" t="s">
        <v>99</v>
      </c>
      <c r="E2379" s="470"/>
      <c r="F2379" s="471"/>
      <c r="G2379" s="470"/>
      <c r="H2379" s="481">
        <f t="shared" si="397"/>
        <v>8</v>
      </c>
      <c r="I2379" s="563">
        <f t="shared" si="398"/>
        <v>0</v>
      </c>
      <c r="J2379" s="563">
        <f t="shared" si="399"/>
        <v>8</v>
      </c>
      <c r="K2379" s="1101"/>
      <c r="L2379" s="1101"/>
      <c r="M2379" s="1781">
        <f t="shared" si="400"/>
        <v>21208</v>
      </c>
      <c r="N2379" s="475">
        <f t="shared" si="401"/>
        <v>21200</v>
      </c>
      <c r="O2379" s="427">
        <f t="shared" si="402"/>
        <v>45928</v>
      </c>
      <c r="Q2379" s="1563"/>
      <c r="R2379" s="554"/>
    </row>
    <row r="2380" spans="1:18" s="118" customFormat="1" ht="18" customHeight="1" x14ac:dyDescent="0.2">
      <c r="A2380" s="476" t="str">
        <f t="shared" si="396"/>
        <v>25</v>
      </c>
      <c r="B2380" s="427">
        <v>45929</v>
      </c>
      <c r="C2380" s="426" t="s">
        <v>0</v>
      </c>
      <c r="D2380" s="428" t="s">
        <v>98</v>
      </c>
      <c r="E2380" s="429">
        <v>0</v>
      </c>
      <c r="F2380" s="471">
        <v>2</v>
      </c>
      <c r="G2380" s="470">
        <v>0</v>
      </c>
      <c r="H2380" s="481">
        <f t="shared" si="397"/>
        <v>10</v>
      </c>
      <c r="I2380" s="431">
        <f t="shared" si="398"/>
        <v>0</v>
      </c>
      <c r="J2380" s="431">
        <f t="shared" si="399"/>
        <v>8</v>
      </c>
      <c r="K2380" s="506" t="s">
        <v>1765</v>
      </c>
      <c r="L2380" s="1768">
        <f>(INDEX('[6]Ｖ９－BH出荷・完了計画'!$H:$H,MATCH(B2380,'[6]Ｖ９－BH出荷・完了計画'!$B:$B,0),1)+H2380)</f>
        <v>21</v>
      </c>
      <c r="M2380" s="1788">
        <f t="shared" si="400"/>
        <v>21210</v>
      </c>
      <c r="N2380" s="433">
        <f t="shared" si="401"/>
        <v>21200</v>
      </c>
      <c r="O2380" s="427">
        <f t="shared" si="402"/>
        <v>45929</v>
      </c>
      <c r="Q2380" s="1563"/>
      <c r="R2380" s="554"/>
    </row>
    <row r="2381" spans="1:18" s="118" customFormat="1" ht="18" customHeight="1" x14ac:dyDescent="0.2">
      <c r="A2381" s="476" t="str">
        <f t="shared" si="396"/>
        <v>25</v>
      </c>
      <c r="B2381" s="427">
        <v>45930</v>
      </c>
      <c r="C2381" s="426" t="s">
        <v>1</v>
      </c>
      <c r="D2381" s="428" t="s">
        <v>98</v>
      </c>
      <c r="E2381" s="429">
        <v>4</v>
      </c>
      <c r="F2381" s="471">
        <v>2</v>
      </c>
      <c r="G2381" s="470">
        <v>4</v>
      </c>
      <c r="H2381" s="481">
        <f t="shared" si="397"/>
        <v>8</v>
      </c>
      <c r="I2381" s="431">
        <f t="shared" si="398"/>
        <v>0</v>
      </c>
      <c r="J2381" s="431">
        <f t="shared" si="399"/>
        <v>6</v>
      </c>
      <c r="K2381" s="1099"/>
      <c r="L2381" s="1768">
        <f>(INDEX('[6]Ｖ９－BH出荷・完了計画'!$H:$H,MATCH(B2381,'[6]Ｖ９－BH出荷・完了計画'!$B:$B,0),1)+H2381)</f>
        <v>20</v>
      </c>
      <c r="M2381" s="1788">
        <f t="shared" si="400"/>
        <v>21212</v>
      </c>
      <c r="N2381" s="433">
        <f t="shared" si="401"/>
        <v>21204</v>
      </c>
      <c r="O2381" s="427">
        <f t="shared" si="402"/>
        <v>45930</v>
      </c>
      <c r="Q2381" s="1563"/>
      <c r="R2381" s="554"/>
    </row>
    <row r="2382" spans="1:18" s="118" customFormat="1" ht="18" customHeight="1" x14ac:dyDescent="0.2">
      <c r="A2382" s="476" t="str">
        <f t="shared" ref="A2382:A2412" si="403">TEXT(B2382,"YY")</f>
        <v>25</v>
      </c>
      <c r="B2382" s="427">
        <v>45931</v>
      </c>
      <c r="C2382" s="426" t="s">
        <v>2</v>
      </c>
      <c r="D2382" s="428" t="s">
        <v>98</v>
      </c>
      <c r="E2382" s="429">
        <v>0</v>
      </c>
      <c r="F2382" s="471">
        <v>2</v>
      </c>
      <c r="G2382" s="470">
        <v>0</v>
      </c>
      <c r="H2382" s="481">
        <f t="shared" ref="H2382:H2412" si="404">H2381+F2382-G2382</f>
        <v>10</v>
      </c>
      <c r="I2382" s="431">
        <f t="shared" ref="I2382:I2412" si="405">I2381+G2382-E2382</f>
        <v>0</v>
      </c>
      <c r="J2382" s="431">
        <f t="shared" ref="J2382:J2412" si="406">(G2382-H2381)*-1</f>
        <v>8</v>
      </c>
      <c r="K2382" s="1099"/>
      <c r="L2382" s="1768">
        <f>(INDEX('[6]Ｖ９－BH出荷・完了計画'!$H:$H,MATCH(B2382,'[6]Ｖ９－BH出荷・完了計画'!$B:$B,0),1)+H2382)</f>
        <v>23</v>
      </c>
      <c r="M2382" s="1788">
        <f t="shared" ref="M2382:M2412" si="407">M2381+F2382</f>
        <v>21214</v>
      </c>
      <c r="N2382" s="433">
        <f t="shared" ref="N2382:N2412" si="408">N2381+G2382</f>
        <v>21204</v>
      </c>
      <c r="O2382" s="427">
        <f t="shared" ref="O2382:O2412" si="409">B2382</f>
        <v>45931</v>
      </c>
      <c r="Q2382" s="1563"/>
      <c r="R2382" s="554"/>
    </row>
    <row r="2383" spans="1:18" s="118" customFormat="1" ht="18" customHeight="1" x14ac:dyDescent="0.2">
      <c r="A2383" s="476" t="str">
        <f t="shared" si="403"/>
        <v>25</v>
      </c>
      <c r="B2383" s="427">
        <v>45932</v>
      </c>
      <c r="C2383" s="426" t="s">
        <v>3</v>
      </c>
      <c r="D2383" s="428" t="s">
        <v>98</v>
      </c>
      <c r="E2383" s="429">
        <v>6</v>
      </c>
      <c r="F2383" s="471">
        <v>2</v>
      </c>
      <c r="G2383" s="470">
        <v>6</v>
      </c>
      <c r="H2383" s="481">
        <f t="shared" si="404"/>
        <v>6</v>
      </c>
      <c r="I2383" s="431">
        <f t="shared" si="405"/>
        <v>0</v>
      </c>
      <c r="J2383" s="431">
        <f t="shared" si="406"/>
        <v>4</v>
      </c>
      <c r="K2383" s="1099"/>
      <c r="L2383" s="1768">
        <f>(INDEX('[6]Ｖ９－BH出荷・完了計画'!$H:$H,MATCH(B2383,'[6]Ｖ９－BH出荷・完了計画'!$B:$B,0),1)+H2383)</f>
        <v>22</v>
      </c>
      <c r="M2383" s="1788">
        <f t="shared" si="407"/>
        <v>21216</v>
      </c>
      <c r="N2383" s="433">
        <f t="shared" si="408"/>
        <v>21210</v>
      </c>
      <c r="O2383" s="427">
        <f t="shared" si="409"/>
        <v>45932</v>
      </c>
      <c r="Q2383" s="1563"/>
      <c r="R2383" s="554"/>
    </row>
    <row r="2384" spans="1:18" s="118" customFormat="1" ht="18" customHeight="1" x14ac:dyDescent="0.2">
      <c r="A2384" s="476" t="str">
        <f t="shared" si="403"/>
        <v>25</v>
      </c>
      <c r="B2384" s="427">
        <v>45933</v>
      </c>
      <c r="C2384" s="426" t="s">
        <v>4</v>
      </c>
      <c r="D2384" s="428" t="s">
        <v>98</v>
      </c>
      <c r="E2384" s="429">
        <v>4</v>
      </c>
      <c r="F2384" s="471">
        <v>2</v>
      </c>
      <c r="G2384" s="470">
        <v>4</v>
      </c>
      <c r="H2384" s="481">
        <f t="shared" si="404"/>
        <v>4</v>
      </c>
      <c r="I2384" s="431">
        <f t="shared" si="405"/>
        <v>0</v>
      </c>
      <c r="J2384" s="431">
        <f t="shared" si="406"/>
        <v>2</v>
      </c>
      <c r="K2384" s="1099"/>
      <c r="L2384" s="1768">
        <f>(INDEX('[6]Ｖ９－BH出荷・完了計画'!$H:$H,MATCH(B2384,'[6]Ｖ９－BH出荷・完了計画'!$B:$B,0),1)+H2384)</f>
        <v>21</v>
      </c>
      <c r="M2384" s="1788">
        <f t="shared" si="407"/>
        <v>21218</v>
      </c>
      <c r="N2384" s="433">
        <f t="shared" si="408"/>
        <v>21214</v>
      </c>
      <c r="O2384" s="427">
        <f t="shared" si="409"/>
        <v>45933</v>
      </c>
      <c r="Q2384" s="1563"/>
      <c r="R2384" s="554"/>
    </row>
    <row r="2385" spans="1:18" s="118" customFormat="1" ht="18" customHeight="1" x14ac:dyDescent="0.2">
      <c r="A2385" s="468" t="str">
        <f t="shared" si="403"/>
        <v>25</v>
      </c>
      <c r="B2385" s="435">
        <v>45934</v>
      </c>
      <c r="C2385" s="469" t="s">
        <v>5</v>
      </c>
      <c r="D2385" s="459" t="s">
        <v>99</v>
      </c>
      <c r="E2385" s="470"/>
      <c r="F2385" s="471"/>
      <c r="G2385" s="470"/>
      <c r="H2385" s="481">
        <f t="shared" si="404"/>
        <v>4</v>
      </c>
      <c r="I2385" s="563">
        <f t="shared" si="405"/>
        <v>0</v>
      </c>
      <c r="J2385" s="563">
        <f t="shared" si="406"/>
        <v>4</v>
      </c>
      <c r="K2385" s="1101"/>
      <c r="L2385" s="1101"/>
      <c r="M2385" s="1781">
        <f t="shared" si="407"/>
        <v>21218</v>
      </c>
      <c r="N2385" s="475">
        <f t="shared" si="408"/>
        <v>21214</v>
      </c>
      <c r="O2385" s="427">
        <f t="shared" si="409"/>
        <v>45934</v>
      </c>
      <c r="Q2385" s="1563"/>
      <c r="R2385" s="554"/>
    </row>
    <row r="2386" spans="1:18" s="118" customFormat="1" ht="18" customHeight="1" x14ac:dyDescent="0.2">
      <c r="A2386" s="468" t="str">
        <f t="shared" si="403"/>
        <v>25</v>
      </c>
      <c r="B2386" s="435">
        <v>45935</v>
      </c>
      <c r="C2386" s="469" t="s">
        <v>100</v>
      </c>
      <c r="D2386" s="459" t="s">
        <v>99</v>
      </c>
      <c r="E2386" s="470"/>
      <c r="F2386" s="471"/>
      <c r="G2386" s="470"/>
      <c r="H2386" s="481">
        <f t="shared" si="404"/>
        <v>4</v>
      </c>
      <c r="I2386" s="563">
        <f t="shared" si="405"/>
        <v>0</v>
      </c>
      <c r="J2386" s="563">
        <f t="shared" si="406"/>
        <v>4</v>
      </c>
      <c r="K2386" s="1101"/>
      <c r="L2386" s="1101"/>
      <c r="M2386" s="1781">
        <f t="shared" si="407"/>
        <v>21218</v>
      </c>
      <c r="N2386" s="475">
        <f t="shared" si="408"/>
        <v>21214</v>
      </c>
      <c r="O2386" s="427">
        <f t="shared" si="409"/>
        <v>45935</v>
      </c>
      <c r="Q2386" s="1563"/>
      <c r="R2386" s="554"/>
    </row>
    <row r="2387" spans="1:18" s="118" customFormat="1" ht="18" customHeight="1" x14ac:dyDescent="0.2">
      <c r="A2387" s="476" t="str">
        <f t="shared" si="403"/>
        <v>25</v>
      </c>
      <c r="B2387" s="427">
        <v>45936</v>
      </c>
      <c r="C2387" s="426" t="s">
        <v>0</v>
      </c>
      <c r="D2387" s="428" t="s">
        <v>98</v>
      </c>
      <c r="E2387" s="429">
        <v>0</v>
      </c>
      <c r="F2387" s="471">
        <v>2</v>
      </c>
      <c r="G2387" s="470">
        <v>0</v>
      </c>
      <c r="H2387" s="481">
        <f t="shared" si="404"/>
        <v>6</v>
      </c>
      <c r="I2387" s="431">
        <f t="shared" si="405"/>
        <v>0</v>
      </c>
      <c r="J2387" s="431">
        <f t="shared" si="406"/>
        <v>4</v>
      </c>
      <c r="K2387" s="1099"/>
      <c r="L2387" s="1768">
        <f>(INDEX('[6]Ｖ９－BH出荷・完了計画'!$H:$H,MATCH(B2387,'[6]Ｖ９－BH出荷・完了計画'!$B:$B,0),1)+H2387)</f>
        <v>22</v>
      </c>
      <c r="M2387" s="1788">
        <f t="shared" si="407"/>
        <v>21220</v>
      </c>
      <c r="N2387" s="433">
        <f t="shared" si="408"/>
        <v>21214</v>
      </c>
      <c r="O2387" s="427">
        <f t="shared" si="409"/>
        <v>45936</v>
      </c>
      <c r="Q2387" s="1563"/>
      <c r="R2387" s="554"/>
    </row>
    <row r="2388" spans="1:18" s="118" customFormat="1" ht="18" customHeight="1" x14ac:dyDescent="0.2">
      <c r="A2388" s="476" t="str">
        <f t="shared" si="403"/>
        <v>25</v>
      </c>
      <c r="B2388" s="427">
        <v>45937</v>
      </c>
      <c r="C2388" s="426" t="s">
        <v>1</v>
      </c>
      <c r="D2388" s="428" t="s">
        <v>98</v>
      </c>
      <c r="E2388" s="429">
        <v>0</v>
      </c>
      <c r="F2388" s="471">
        <v>2</v>
      </c>
      <c r="G2388" s="470">
        <v>0</v>
      </c>
      <c r="H2388" s="481">
        <f t="shared" si="404"/>
        <v>8</v>
      </c>
      <c r="I2388" s="431">
        <f t="shared" si="405"/>
        <v>0</v>
      </c>
      <c r="J2388" s="431">
        <f t="shared" si="406"/>
        <v>6</v>
      </c>
      <c r="K2388" s="1099"/>
      <c r="L2388" s="1768">
        <f>(INDEX('[6]Ｖ９－BH出荷・完了計画'!$H:$H,MATCH(B2388,'[6]Ｖ９－BH出荷・完了計画'!$B:$B,0),1)+H2388)</f>
        <v>22</v>
      </c>
      <c r="M2388" s="1788">
        <f t="shared" si="407"/>
        <v>21222</v>
      </c>
      <c r="N2388" s="433">
        <f t="shared" si="408"/>
        <v>21214</v>
      </c>
      <c r="O2388" s="427">
        <f t="shared" si="409"/>
        <v>45937</v>
      </c>
      <c r="Q2388" s="1563"/>
      <c r="R2388" s="554"/>
    </row>
    <row r="2389" spans="1:18" s="118" customFormat="1" ht="18" customHeight="1" x14ac:dyDescent="0.2">
      <c r="A2389" s="476" t="str">
        <f t="shared" si="403"/>
        <v>25</v>
      </c>
      <c r="B2389" s="427">
        <v>45938</v>
      </c>
      <c r="C2389" s="426" t="s">
        <v>2</v>
      </c>
      <c r="D2389" s="428" t="s">
        <v>98</v>
      </c>
      <c r="E2389" s="429">
        <v>1</v>
      </c>
      <c r="F2389" s="471">
        <v>2</v>
      </c>
      <c r="G2389" s="470">
        <v>1</v>
      </c>
      <c r="H2389" s="481">
        <f t="shared" si="404"/>
        <v>9</v>
      </c>
      <c r="I2389" s="431">
        <f t="shared" si="405"/>
        <v>0</v>
      </c>
      <c r="J2389" s="431">
        <f t="shared" si="406"/>
        <v>7</v>
      </c>
      <c r="K2389" s="1099"/>
      <c r="L2389" s="1768">
        <f>(INDEX('[6]Ｖ９－BH出荷・完了計画'!$H:$H,MATCH(B2389,'[6]Ｖ９－BH出荷・完了計画'!$B:$B,0),1)+H2389)</f>
        <v>21</v>
      </c>
      <c r="M2389" s="1788">
        <f t="shared" si="407"/>
        <v>21224</v>
      </c>
      <c r="N2389" s="433">
        <f t="shared" si="408"/>
        <v>21215</v>
      </c>
      <c r="O2389" s="427">
        <f t="shared" si="409"/>
        <v>45938</v>
      </c>
      <c r="Q2389" s="1563"/>
      <c r="R2389" s="554"/>
    </row>
    <row r="2390" spans="1:18" s="118" customFormat="1" ht="18" customHeight="1" x14ac:dyDescent="0.2">
      <c r="A2390" s="476" t="str">
        <f t="shared" si="403"/>
        <v>25</v>
      </c>
      <c r="B2390" s="427">
        <v>45939</v>
      </c>
      <c r="C2390" s="426" t="s">
        <v>3</v>
      </c>
      <c r="D2390" s="428" t="s">
        <v>98</v>
      </c>
      <c r="E2390" s="429">
        <v>2</v>
      </c>
      <c r="F2390" s="471">
        <v>2</v>
      </c>
      <c r="G2390" s="470">
        <v>2</v>
      </c>
      <c r="H2390" s="481">
        <f t="shared" si="404"/>
        <v>9</v>
      </c>
      <c r="I2390" s="431">
        <f t="shared" si="405"/>
        <v>0</v>
      </c>
      <c r="J2390" s="431">
        <f t="shared" si="406"/>
        <v>7</v>
      </c>
      <c r="K2390" s="1099"/>
      <c r="L2390" s="1768">
        <f>(INDEX('[6]Ｖ９－BH出荷・完了計画'!$H:$H,MATCH(B2390,'[6]Ｖ９－BH出荷・完了計画'!$B:$B,0),1)+H2390)</f>
        <v>20</v>
      </c>
      <c r="M2390" s="1788">
        <f t="shared" si="407"/>
        <v>21226</v>
      </c>
      <c r="N2390" s="433">
        <f t="shared" si="408"/>
        <v>21217</v>
      </c>
      <c r="O2390" s="427">
        <f t="shared" si="409"/>
        <v>45939</v>
      </c>
      <c r="Q2390" s="1563"/>
      <c r="R2390" s="554"/>
    </row>
    <row r="2391" spans="1:18" s="118" customFormat="1" ht="18" customHeight="1" x14ac:dyDescent="0.2">
      <c r="A2391" s="476" t="str">
        <f t="shared" si="403"/>
        <v>25</v>
      </c>
      <c r="B2391" s="427">
        <v>45940</v>
      </c>
      <c r="C2391" s="426" t="s">
        <v>4</v>
      </c>
      <c r="D2391" s="428" t="s">
        <v>98</v>
      </c>
      <c r="E2391" s="429">
        <v>1</v>
      </c>
      <c r="F2391" s="471">
        <v>2</v>
      </c>
      <c r="G2391" s="470">
        <v>1</v>
      </c>
      <c r="H2391" s="481">
        <f t="shared" si="404"/>
        <v>10</v>
      </c>
      <c r="I2391" s="431">
        <f t="shared" si="405"/>
        <v>0</v>
      </c>
      <c r="J2391" s="431">
        <f t="shared" si="406"/>
        <v>8</v>
      </c>
      <c r="K2391" s="1099"/>
      <c r="L2391" s="1768">
        <f>(INDEX('[6]Ｖ９－BH出荷・完了計画'!$H:$H,MATCH(B2391,'[6]Ｖ９－BH出荷・完了計画'!$B:$B,0),1)+H2391)</f>
        <v>19</v>
      </c>
      <c r="M2391" s="1788">
        <f t="shared" si="407"/>
        <v>21228</v>
      </c>
      <c r="N2391" s="433">
        <f t="shared" si="408"/>
        <v>21218</v>
      </c>
      <c r="O2391" s="427">
        <f t="shared" si="409"/>
        <v>45940</v>
      </c>
      <c r="Q2391" s="1563"/>
      <c r="R2391" s="554"/>
    </row>
    <row r="2392" spans="1:18" s="118" customFormat="1" ht="18" customHeight="1" x14ac:dyDescent="0.2">
      <c r="A2392" s="468" t="str">
        <f t="shared" si="403"/>
        <v>25</v>
      </c>
      <c r="B2392" s="435">
        <v>45941</v>
      </c>
      <c r="C2392" s="469" t="s">
        <v>5</v>
      </c>
      <c r="D2392" s="459" t="s">
        <v>99</v>
      </c>
      <c r="E2392" s="470"/>
      <c r="F2392" s="471"/>
      <c r="G2392" s="470"/>
      <c r="H2392" s="481">
        <f t="shared" si="404"/>
        <v>10</v>
      </c>
      <c r="I2392" s="563">
        <f t="shared" si="405"/>
        <v>0</v>
      </c>
      <c r="J2392" s="563">
        <f t="shared" si="406"/>
        <v>10</v>
      </c>
      <c r="K2392" s="1101"/>
      <c r="L2392" s="1101"/>
      <c r="M2392" s="1781">
        <f t="shared" si="407"/>
        <v>21228</v>
      </c>
      <c r="N2392" s="475">
        <f t="shared" si="408"/>
        <v>21218</v>
      </c>
      <c r="O2392" s="427">
        <f t="shared" si="409"/>
        <v>45941</v>
      </c>
      <c r="Q2392" s="1563"/>
      <c r="R2392" s="554"/>
    </row>
    <row r="2393" spans="1:18" s="118" customFormat="1" ht="18" customHeight="1" x14ac:dyDescent="0.2">
      <c r="A2393" s="468" t="str">
        <f t="shared" si="403"/>
        <v>25</v>
      </c>
      <c r="B2393" s="435">
        <v>45942</v>
      </c>
      <c r="C2393" s="469" t="s">
        <v>100</v>
      </c>
      <c r="D2393" s="459" t="s">
        <v>99</v>
      </c>
      <c r="E2393" s="470"/>
      <c r="F2393" s="471"/>
      <c r="G2393" s="470"/>
      <c r="H2393" s="481">
        <f t="shared" si="404"/>
        <v>10</v>
      </c>
      <c r="I2393" s="563">
        <f t="shared" si="405"/>
        <v>0</v>
      </c>
      <c r="J2393" s="563">
        <f t="shared" si="406"/>
        <v>10</v>
      </c>
      <c r="K2393" s="1101"/>
      <c r="L2393" s="1101"/>
      <c r="M2393" s="1781">
        <f t="shared" si="407"/>
        <v>21228</v>
      </c>
      <c r="N2393" s="475">
        <f t="shared" si="408"/>
        <v>21218</v>
      </c>
      <c r="O2393" s="427">
        <f t="shared" si="409"/>
        <v>45942</v>
      </c>
      <c r="Q2393" s="1563"/>
      <c r="R2393" s="554"/>
    </row>
    <row r="2394" spans="1:18" s="118" customFormat="1" ht="18" customHeight="1" x14ac:dyDescent="0.2">
      <c r="A2394" s="468" t="str">
        <f t="shared" si="403"/>
        <v>25</v>
      </c>
      <c r="B2394" s="435">
        <v>45943</v>
      </c>
      <c r="C2394" s="469" t="s">
        <v>0</v>
      </c>
      <c r="D2394" s="459" t="s">
        <v>99</v>
      </c>
      <c r="E2394" s="470"/>
      <c r="F2394" s="471"/>
      <c r="G2394" s="470"/>
      <c r="H2394" s="481">
        <f t="shared" si="404"/>
        <v>10</v>
      </c>
      <c r="I2394" s="563">
        <f t="shared" si="405"/>
        <v>0</v>
      </c>
      <c r="J2394" s="563">
        <f t="shared" si="406"/>
        <v>10</v>
      </c>
      <c r="K2394" s="1101"/>
      <c r="L2394" s="1101"/>
      <c r="M2394" s="1781">
        <f t="shared" si="407"/>
        <v>21228</v>
      </c>
      <c r="N2394" s="475">
        <f t="shared" si="408"/>
        <v>21218</v>
      </c>
      <c r="O2394" s="427">
        <f t="shared" si="409"/>
        <v>45943</v>
      </c>
      <c r="Q2394" s="1563"/>
      <c r="R2394" s="554"/>
    </row>
    <row r="2395" spans="1:18" s="118" customFormat="1" ht="18" customHeight="1" x14ac:dyDescent="0.2">
      <c r="A2395" s="476" t="str">
        <f t="shared" si="403"/>
        <v>25</v>
      </c>
      <c r="B2395" s="427">
        <v>45944</v>
      </c>
      <c r="C2395" s="426" t="s">
        <v>1</v>
      </c>
      <c r="D2395" s="428" t="s">
        <v>98</v>
      </c>
      <c r="E2395" s="429">
        <v>1</v>
      </c>
      <c r="F2395" s="471">
        <v>2</v>
      </c>
      <c r="G2395" s="470">
        <v>1</v>
      </c>
      <c r="H2395" s="481">
        <f t="shared" si="404"/>
        <v>11</v>
      </c>
      <c r="I2395" s="431">
        <f t="shared" si="405"/>
        <v>0</v>
      </c>
      <c r="J2395" s="431">
        <f t="shared" si="406"/>
        <v>9</v>
      </c>
      <c r="K2395" s="1099"/>
      <c r="L2395" s="1768">
        <f>(INDEX('[6]Ｖ９－BH出荷・完了計画'!$H:$H,MATCH(B2395,'[6]Ｖ９－BH出荷・完了計画'!$B:$B,0),1)+H2395)</f>
        <v>19</v>
      </c>
      <c r="M2395" s="1788">
        <f t="shared" si="407"/>
        <v>21230</v>
      </c>
      <c r="N2395" s="433">
        <f t="shared" si="408"/>
        <v>21219</v>
      </c>
      <c r="O2395" s="427">
        <f t="shared" si="409"/>
        <v>45944</v>
      </c>
      <c r="Q2395" s="1563"/>
      <c r="R2395" s="554"/>
    </row>
    <row r="2396" spans="1:18" s="118" customFormat="1" ht="18" customHeight="1" x14ac:dyDescent="0.2">
      <c r="A2396" s="476" t="str">
        <f t="shared" si="403"/>
        <v>25</v>
      </c>
      <c r="B2396" s="427">
        <v>45945</v>
      </c>
      <c r="C2396" s="426" t="s">
        <v>2</v>
      </c>
      <c r="D2396" s="428" t="s">
        <v>98</v>
      </c>
      <c r="E2396" s="429">
        <v>5</v>
      </c>
      <c r="F2396" s="471">
        <v>2</v>
      </c>
      <c r="G2396" s="470">
        <v>5</v>
      </c>
      <c r="H2396" s="481">
        <f t="shared" si="404"/>
        <v>8</v>
      </c>
      <c r="I2396" s="431">
        <f t="shared" si="405"/>
        <v>0</v>
      </c>
      <c r="J2396" s="431">
        <f t="shared" si="406"/>
        <v>6</v>
      </c>
      <c r="K2396" s="1099"/>
      <c r="L2396" s="1768">
        <f>(INDEX('[6]Ｖ９－BH出荷・完了計画'!$H:$H,MATCH(B2396,'[6]Ｖ９－BH出荷・完了計画'!$B:$B,0),1)+H2396)</f>
        <v>19</v>
      </c>
      <c r="M2396" s="1788">
        <f t="shared" si="407"/>
        <v>21232</v>
      </c>
      <c r="N2396" s="433">
        <f t="shared" si="408"/>
        <v>21224</v>
      </c>
      <c r="O2396" s="427">
        <f t="shared" si="409"/>
        <v>45945</v>
      </c>
      <c r="Q2396" s="1563"/>
      <c r="R2396" s="554"/>
    </row>
    <row r="2397" spans="1:18" s="118" customFormat="1" ht="18" customHeight="1" x14ac:dyDescent="0.2">
      <c r="A2397" s="476" t="str">
        <f t="shared" si="403"/>
        <v>25</v>
      </c>
      <c r="B2397" s="427">
        <v>45946</v>
      </c>
      <c r="C2397" s="426" t="s">
        <v>3</v>
      </c>
      <c r="D2397" s="428" t="s">
        <v>98</v>
      </c>
      <c r="E2397" s="429">
        <v>3</v>
      </c>
      <c r="F2397" s="471">
        <v>2</v>
      </c>
      <c r="G2397" s="470">
        <v>3</v>
      </c>
      <c r="H2397" s="481">
        <f t="shared" si="404"/>
        <v>7</v>
      </c>
      <c r="I2397" s="431">
        <f t="shared" si="405"/>
        <v>0</v>
      </c>
      <c r="J2397" s="431">
        <f t="shared" si="406"/>
        <v>5</v>
      </c>
      <c r="K2397" s="1099"/>
      <c r="L2397" s="1768">
        <f>(INDEX('[6]Ｖ９－BH出荷・完了計画'!$H:$H,MATCH(B2397,'[6]Ｖ９－BH出荷・完了計画'!$B:$B,0),1)+H2397)</f>
        <v>19</v>
      </c>
      <c r="M2397" s="1788">
        <f t="shared" si="407"/>
        <v>21234</v>
      </c>
      <c r="N2397" s="433">
        <f t="shared" si="408"/>
        <v>21227</v>
      </c>
      <c r="O2397" s="427">
        <f t="shared" si="409"/>
        <v>45946</v>
      </c>
      <c r="Q2397" s="1563"/>
      <c r="R2397" s="554"/>
    </row>
    <row r="2398" spans="1:18" s="118" customFormat="1" ht="18" customHeight="1" x14ac:dyDescent="0.2">
      <c r="A2398" s="476" t="str">
        <f t="shared" si="403"/>
        <v>25</v>
      </c>
      <c r="B2398" s="427">
        <v>45947</v>
      </c>
      <c r="C2398" s="426" t="s">
        <v>4</v>
      </c>
      <c r="D2398" s="428" t="s">
        <v>98</v>
      </c>
      <c r="E2398" s="429">
        <v>4</v>
      </c>
      <c r="F2398" s="471">
        <v>2</v>
      </c>
      <c r="G2398" s="470">
        <v>4</v>
      </c>
      <c r="H2398" s="481">
        <f t="shared" si="404"/>
        <v>5</v>
      </c>
      <c r="I2398" s="431">
        <f t="shared" si="405"/>
        <v>0</v>
      </c>
      <c r="J2398" s="431">
        <f t="shared" si="406"/>
        <v>3</v>
      </c>
      <c r="K2398" s="1099"/>
      <c r="L2398" s="1768">
        <f>(INDEX('[6]Ｖ９－BH出荷・完了計画'!$H:$H,MATCH(B2398,'[6]Ｖ９－BH出荷・完了計画'!$B:$B,0),1)+H2398)</f>
        <v>17</v>
      </c>
      <c r="M2398" s="1788">
        <f t="shared" si="407"/>
        <v>21236</v>
      </c>
      <c r="N2398" s="433">
        <f t="shared" si="408"/>
        <v>21231</v>
      </c>
      <c r="O2398" s="427">
        <f t="shared" si="409"/>
        <v>45947</v>
      </c>
      <c r="Q2398" s="1563"/>
      <c r="R2398" s="554"/>
    </row>
    <row r="2399" spans="1:18" s="118" customFormat="1" ht="18" customHeight="1" x14ac:dyDescent="0.2">
      <c r="A2399" s="468" t="str">
        <f t="shared" si="403"/>
        <v>25</v>
      </c>
      <c r="B2399" s="435">
        <v>45948</v>
      </c>
      <c r="C2399" s="469" t="s">
        <v>5</v>
      </c>
      <c r="D2399" s="459" t="s">
        <v>99</v>
      </c>
      <c r="E2399" s="470"/>
      <c r="F2399" s="471"/>
      <c r="G2399" s="470"/>
      <c r="H2399" s="481">
        <f t="shared" si="404"/>
        <v>5</v>
      </c>
      <c r="I2399" s="563">
        <f t="shared" si="405"/>
        <v>0</v>
      </c>
      <c r="J2399" s="563">
        <f t="shared" si="406"/>
        <v>5</v>
      </c>
      <c r="K2399" s="1101"/>
      <c r="L2399" s="1101"/>
      <c r="M2399" s="1781">
        <f t="shared" si="407"/>
        <v>21236</v>
      </c>
      <c r="N2399" s="475">
        <f t="shared" si="408"/>
        <v>21231</v>
      </c>
      <c r="O2399" s="427">
        <f t="shared" si="409"/>
        <v>45948</v>
      </c>
      <c r="Q2399" s="1563"/>
      <c r="R2399" s="554"/>
    </row>
    <row r="2400" spans="1:18" s="118" customFormat="1" ht="18" customHeight="1" x14ac:dyDescent="0.2">
      <c r="A2400" s="468" t="str">
        <f t="shared" si="403"/>
        <v>25</v>
      </c>
      <c r="B2400" s="435">
        <v>45949</v>
      </c>
      <c r="C2400" s="469" t="s">
        <v>100</v>
      </c>
      <c r="D2400" s="459" t="s">
        <v>99</v>
      </c>
      <c r="E2400" s="470"/>
      <c r="F2400" s="471"/>
      <c r="G2400" s="470"/>
      <c r="H2400" s="481">
        <f t="shared" si="404"/>
        <v>5</v>
      </c>
      <c r="I2400" s="563">
        <f t="shared" si="405"/>
        <v>0</v>
      </c>
      <c r="J2400" s="563">
        <f t="shared" si="406"/>
        <v>5</v>
      </c>
      <c r="K2400" s="1101"/>
      <c r="L2400" s="1101"/>
      <c r="M2400" s="1781">
        <f t="shared" si="407"/>
        <v>21236</v>
      </c>
      <c r="N2400" s="475">
        <f t="shared" si="408"/>
        <v>21231</v>
      </c>
      <c r="O2400" s="427">
        <f t="shared" si="409"/>
        <v>45949</v>
      </c>
      <c r="Q2400" s="1563"/>
      <c r="R2400" s="554"/>
    </row>
    <row r="2401" spans="1:18" s="118" customFormat="1" ht="18" customHeight="1" x14ac:dyDescent="0.2">
      <c r="A2401" s="476" t="str">
        <f t="shared" si="403"/>
        <v>25</v>
      </c>
      <c r="B2401" s="427">
        <v>45950</v>
      </c>
      <c r="C2401" s="426" t="s">
        <v>0</v>
      </c>
      <c r="D2401" s="428" t="s">
        <v>98</v>
      </c>
      <c r="E2401" s="429">
        <v>2</v>
      </c>
      <c r="F2401" s="471">
        <v>2</v>
      </c>
      <c r="G2401" s="470">
        <v>2</v>
      </c>
      <c r="H2401" s="481">
        <f t="shared" si="404"/>
        <v>5</v>
      </c>
      <c r="I2401" s="431">
        <f t="shared" si="405"/>
        <v>0</v>
      </c>
      <c r="J2401" s="431">
        <f t="shared" si="406"/>
        <v>3</v>
      </c>
      <c r="K2401" s="1099"/>
      <c r="L2401" s="1768">
        <f>(INDEX('[6]Ｖ９－BH出荷・完了計画'!$H:$H,MATCH(B2401,'[6]Ｖ９－BH出荷・完了計画'!$B:$B,0),1)+H2401)</f>
        <v>16</v>
      </c>
      <c r="M2401" s="1788">
        <f t="shared" si="407"/>
        <v>21238</v>
      </c>
      <c r="N2401" s="433">
        <f t="shared" si="408"/>
        <v>21233</v>
      </c>
      <c r="O2401" s="427">
        <f t="shared" si="409"/>
        <v>45950</v>
      </c>
      <c r="Q2401" s="1563"/>
      <c r="R2401" s="554"/>
    </row>
    <row r="2402" spans="1:18" s="118" customFormat="1" ht="18" customHeight="1" x14ac:dyDescent="0.2">
      <c r="A2402" s="476" t="str">
        <f t="shared" si="403"/>
        <v>25</v>
      </c>
      <c r="B2402" s="427">
        <v>45951</v>
      </c>
      <c r="C2402" s="426" t="s">
        <v>1</v>
      </c>
      <c r="D2402" s="428" t="s">
        <v>98</v>
      </c>
      <c r="E2402" s="429">
        <v>2</v>
      </c>
      <c r="F2402" s="471">
        <v>2</v>
      </c>
      <c r="G2402" s="470">
        <v>2</v>
      </c>
      <c r="H2402" s="481">
        <f t="shared" si="404"/>
        <v>5</v>
      </c>
      <c r="I2402" s="431">
        <f t="shared" si="405"/>
        <v>0</v>
      </c>
      <c r="J2402" s="431">
        <f t="shared" si="406"/>
        <v>3</v>
      </c>
      <c r="K2402" s="1099"/>
      <c r="L2402" s="1768">
        <f>(INDEX('[6]Ｖ９－BH出荷・完了計画'!$H:$H,MATCH(B2402,'[6]Ｖ９－BH出荷・完了計画'!$B:$B,0),1)+H2402)</f>
        <v>15</v>
      </c>
      <c r="M2402" s="1788">
        <f t="shared" si="407"/>
        <v>21240</v>
      </c>
      <c r="N2402" s="433">
        <f t="shared" si="408"/>
        <v>21235</v>
      </c>
      <c r="O2402" s="427">
        <f t="shared" si="409"/>
        <v>45951</v>
      </c>
      <c r="Q2402" s="1563"/>
      <c r="R2402" s="554"/>
    </row>
    <row r="2403" spans="1:18" s="118" customFormat="1" ht="18" customHeight="1" x14ac:dyDescent="0.2">
      <c r="A2403" s="476" t="str">
        <f t="shared" si="403"/>
        <v>25</v>
      </c>
      <c r="B2403" s="427">
        <v>45952</v>
      </c>
      <c r="C2403" s="426" t="s">
        <v>2</v>
      </c>
      <c r="D2403" s="428" t="s">
        <v>98</v>
      </c>
      <c r="E2403" s="429">
        <v>2</v>
      </c>
      <c r="F2403" s="471">
        <v>2</v>
      </c>
      <c r="G2403" s="470">
        <v>2</v>
      </c>
      <c r="H2403" s="481">
        <f t="shared" si="404"/>
        <v>5</v>
      </c>
      <c r="I2403" s="431">
        <f t="shared" si="405"/>
        <v>0</v>
      </c>
      <c r="J2403" s="431">
        <f t="shared" si="406"/>
        <v>3</v>
      </c>
      <c r="K2403" s="1099"/>
      <c r="L2403" s="1768">
        <f>(INDEX('[6]Ｖ９－BH出荷・完了計画'!$H:$H,MATCH(B2403,'[6]Ｖ９－BH出荷・完了計画'!$B:$B,0),1)+H2403)</f>
        <v>14</v>
      </c>
      <c r="M2403" s="1788">
        <f t="shared" si="407"/>
        <v>21242</v>
      </c>
      <c r="N2403" s="433">
        <f t="shared" si="408"/>
        <v>21237</v>
      </c>
      <c r="O2403" s="427">
        <f t="shared" si="409"/>
        <v>45952</v>
      </c>
      <c r="Q2403" s="1563"/>
      <c r="R2403" s="554"/>
    </row>
    <row r="2404" spans="1:18" s="118" customFormat="1" ht="18" customHeight="1" x14ac:dyDescent="0.2">
      <c r="A2404" s="476" t="str">
        <f t="shared" si="403"/>
        <v>25</v>
      </c>
      <c r="B2404" s="427">
        <v>45953</v>
      </c>
      <c r="C2404" s="426" t="s">
        <v>3</v>
      </c>
      <c r="D2404" s="428" t="s">
        <v>98</v>
      </c>
      <c r="E2404" s="429">
        <v>2</v>
      </c>
      <c r="F2404" s="471">
        <v>2</v>
      </c>
      <c r="G2404" s="470">
        <v>2</v>
      </c>
      <c r="H2404" s="481">
        <f t="shared" si="404"/>
        <v>5</v>
      </c>
      <c r="I2404" s="431">
        <f t="shared" si="405"/>
        <v>0</v>
      </c>
      <c r="J2404" s="431">
        <f t="shared" si="406"/>
        <v>3</v>
      </c>
      <c r="K2404" s="1099"/>
      <c r="L2404" s="1768">
        <f>(INDEX('[6]Ｖ９－BH出荷・完了計画'!$H:$H,MATCH(B2404,'[6]Ｖ９－BH出荷・完了計画'!$B:$B,0),1)+H2404)</f>
        <v>14</v>
      </c>
      <c r="M2404" s="1788">
        <f t="shared" si="407"/>
        <v>21244</v>
      </c>
      <c r="N2404" s="433">
        <f t="shared" si="408"/>
        <v>21239</v>
      </c>
      <c r="O2404" s="427">
        <f t="shared" si="409"/>
        <v>45953</v>
      </c>
      <c r="Q2404" s="1563"/>
      <c r="R2404" s="554"/>
    </row>
    <row r="2405" spans="1:18" s="118" customFormat="1" ht="18" customHeight="1" x14ac:dyDescent="0.2">
      <c r="A2405" s="476" t="str">
        <f t="shared" si="403"/>
        <v>25</v>
      </c>
      <c r="B2405" s="427">
        <v>45954</v>
      </c>
      <c r="C2405" s="426" t="s">
        <v>4</v>
      </c>
      <c r="D2405" s="428" t="s">
        <v>98</v>
      </c>
      <c r="E2405" s="429">
        <v>2</v>
      </c>
      <c r="F2405" s="471">
        <v>2</v>
      </c>
      <c r="G2405" s="470">
        <v>2</v>
      </c>
      <c r="H2405" s="481">
        <f t="shared" si="404"/>
        <v>5</v>
      </c>
      <c r="I2405" s="431">
        <f t="shared" si="405"/>
        <v>0</v>
      </c>
      <c r="J2405" s="431">
        <f t="shared" si="406"/>
        <v>3</v>
      </c>
      <c r="K2405" s="1099"/>
      <c r="L2405" s="1768">
        <f>(INDEX('[6]Ｖ９－BH出荷・完了計画'!$H:$H,MATCH(B2405,'[6]Ｖ９－BH出荷・完了計画'!$B:$B,0),1)+H2405)</f>
        <v>13</v>
      </c>
      <c r="M2405" s="1788">
        <f t="shared" si="407"/>
        <v>21246</v>
      </c>
      <c r="N2405" s="433">
        <f t="shared" si="408"/>
        <v>21241</v>
      </c>
      <c r="O2405" s="427">
        <f t="shared" si="409"/>
        <v>45954</v>
      </c>
      <c r="Q2405" s="1563"/>
      <c r="R2405" s="554"/>
    </row>
    <row r="2406" spans="1:18" s="118" customFormat="1" ht="18" customHeight="1" x14ac:dyDescent="0.2">
      <c r="A2406" s="468" t="str">
        <f t="shared" si="403"/>
        <v>25</v>
      </c>
      <c r="B2406" s="435">
        <v>45955</v>
      </c>
      <c r="C2406" s="469" t="s">
        <v>5</v>
      </c>
      <c r="D2406" s="459" t="s">
        <v>99</v>
      </c>
      <c r="E2406" s="470"/>
      <c r="F2406" s="471"/>
      <c r="G2406" s="470"/>
      <c r="H2406" s="481">
        <f t="shared" si="404"/>
        <v>5</v>
      </c>
      <c r="I2406" s="563">
        <f t="shared" si="405"/>
        <v>0</v>
      </c>
      <c r="J2406" s="563">
        <f t="shared" si="406"/>
        <v>5</v>
      </c>
      <c r="K2406" s="1101"/>
      <c r="L2406" s="1101"/>
      <c r="M2406" s="1781">
        <f t="shared" si="407"/>
        <v>21246</v>
      </c>
      <c r="N2406" s="475">
        <f t="shared" si="408"/>
        <v>21241</v>
      </c>
      <c r="O2406" s="427">
        <f t="shared" si="409"/>
        <v>45955</v>
      </c>
      <c r="Q2406" s="1563"/>
      <c r="R2406" s="554"/>
    </row>
    <row r="2407" spans="1:18" s="118" customFormat="1" ht="18" customHeight="1" x14ac:dyDescent="0.2">
      <c r="A2407" s="468" t="str">
        <f t="shared" si="403"/>
        <v>25</v>
      </c>
      <c r="B2407" s="435">
        <v>45956</v>
      </c>
      <c r="C2407" s="469" t="s">
        <v>100</v>
      </c>
      <c r="D2407" s="459" t="s">
        <v>99</v>
      </c>
      <c r="E2407" s="470"/>
      <c r="F2407" s="471"/>
      <c r="G2407" s="470"/>
      <c r="H2407" s="481">
        <f t="shared" si="404"/>
        <v>5</v>
      </c>
      <c r="I2407" s="563">
        <f t="shared" si="405"/>
        <v>0</v>
      </c>
      <c r="J2407" s="563">
        <f t="shared" si="406"/>
        <v>5</v>
      </c>
      <c r="K2407" s="1101"/>
      <c r="L2407" s="1101"/>
      <c r="M2407" s="1781">
        <f t="shared" si="407"/>
        <v>21246</v>
      </c>
      <c r="N2407" s="475">
        <f t="shared" si="408"/>
        <v>21241</v>
      </c>
      <c r="O2407" s="427">
        <f t="shared" si="409"/>
        <v>45956</v>
      </c>
      <c r="Q2407" s="1563"/>
      <c r="R2407" s="554"/>
    </row>
    <row r="2408" spans="1:18" s="118" customFormat="1" ht="18" customHeight="1" x14ac:dyDescent="0.2">
      <c r="A2408" s="476" t="str">
        <f t="shared" si="403"/>
        <v>25</v>
      </c>
      <c r="B2408" s="427">
        <v>45957</v>
      </c>
      <c r="C2408" s="426" t="s">
        <v>0</v>
      </c>
      <c r="D2408" s="428" t="s">
        <v>98</v>
      </c>
      <c r="E2408" s="429">
        <v>1</v>
      </c>
      <c r="F2408" s="471">
        <v>3</v>
      </c>
      <c r="G2408" s="470">
        <v>1</v>
      </c>
      <c r="H2408" s="481">
        <f t="shared" si="404"/>
        <v>7</v>
      </c>
      <c r="I2408" s="431">
        <f t="shared" si="405"/>
        <v>0</v>
      </c>
      <c r="J2408" s="431">
        <f t="shared" si="406"/>
        <v>4</v>
      </c>
      <c r="K2408" s="1099"/>
      <c r="L2408" s="1768">
        <f>(INDEX('[6]Ｖ９－BH出荷・完了計画'!$H:$H,MATCH(B2408,'[6]Ｖ９－BH出荷・完了計画'!$B:$B,0),1)+H2408)</f>
        <v>13</v>
      </c>
      <c r="M2408" s="1788">
        <f t="shared" si="407"/>
        <v>21249</v>
      </c>
      <c r="N2408" s="433">
        <f t="shared" si="408"/>
        <v>21242</v>
      </c>
      <c r="O2408" s="427">
        <f t="shared" si="409"/>
        <v>45957</v>
      </c>
      <c r="Q2408" s="1563"/>
      <c r="R2408" s="554"/>
    </row>
    <row r="2409" spans="1:18" s="118" customFormat="1" ht="18" customHeight="1" x14ac:dyDescent="0.2">
      <c r="A2409" s="476" t="str">
        <f t="shared" si="403"/>
        <v>25</v>
      </c>
      <c r="B2409" s="427">
        <v>45958</v>
      </c>
      <c r="C2409" s="426" t="s">
        <v>1</v>
      </c>
      <c r="D2409" s="428" t="s">
        <v>98</v>
      </c>
      <c r="E2409" s="429">
        <v>1</v>
      </c>
      <c r="F2409" s="471">
        <v>3</v>
      </c>
      <c r="G2409" s="470">
        <v>1</v>
      </c>
      <c r="H2409" s="481">
        <f t="shared" si="404"/>
        <v>9</v>
      </c>
      <c r="I2409" s="431">
        <f t="shared" si="405"/>
        <v>0</v>
      </c>
      <c r="J2409" s="431">
        <f t="shared" si="406"/>
        <v>6</v>
      </c>
      <c r="K2409" s="1099"/>
      <c r="L2409" s="1768">
        <f>(INDEX('[6]Ｖ９－BH出荷・完了計画'!$H:$H,MATCH(B2409,'[6]Ｖ９－BH出荷・完了計画'!$B:$B,0),1)+H2409)</f>
        <v>14</v>
      </c>
      <c r="M2409" s="1788">
        <f t="shared" si="407"/>
        <v>21252</v>
      </c>
      <c r="N2409" s="433">
        <f t="shared" si="408"/>
        <v>21243</v>
      </c>
      <c r="O2409" s="427">
        <f t="shared" si="409"/>
        <v>45958</v>
      </c>
      <c r="Q2409" s="1563"/>
      <c r="R2409" s="554"/>
    </row>
    <row r="2410" spans="1:18" s="118" customFormat="1" ht="18" customHeight="1" x14ac:dyDescent="0.2">
      <c r="A2410" s="476" t="str">
        <f t="shared" si="403"/>
        <v>25</v>
      </c>
      <c r="B2410" s="427">
        <v>45959</v>
      </c>
      <c r="C2410" s="426" t="s">
        <v>2</v>
      </c>
      <c r="D2410" s="428" t="s">
        <v>98</v>
      </c>
      <c r="E2410" s="429">
        <v>1</v>
      </c>
      <c r="F2410" s="471">
        <v>3</v>
      </c>
      <c r="G2410" s="470">
        <v>1</v>
      </c>
      <c r="H2410" s="481">
        <f t="shared" si="404"/>
        <v>11</v>
      </c>
      <c r="I2410" s="431">
        <f t="shared" si="405"/>
        <v>0</v>
      </c>
      <c r="J2410" s="431">
        <f t="shared" si="406"/>
        <v>8</v>
      </c>
      <c r="K2410" s="1099"/>
      <c r="L2410" s="1768">
        <f>(INDEX('[6]Ｖ９－BH出荷・完了計画'!$H:$H,MATCH(B2410,'[6]Ｖ９－BH出荷・完了計画'!$B:$B,0),1)+H2410)</f>
        <v>15</v>
      </c>
      <c r="M2410" s="1788">
        <f t="shared" si="407"/>
        <v>21255</v>
      </c>
      <c r="N2410" s="433">
        <f t="shared" si="408"/>
        <v>21244</v>
      </c>
      <c r="O2410" s="427">
        <f t="shared" si="409"/>
        <v>45959</v>
      </c>
      <c r="Q2410" s="1563"/>
      <c r="R2410" s="554"/>
    </row>
    <row r="2411" spans="1:18" s="118" customFormat="1" ht="18" customHeight="1" x14ac:dyDescent="0.2">
      <c r="A2411" s="476" t="str">
        <f t="shared" si="403"/>
        <v>25</v>
      </c>
      <c r="B2411" s="427">
        <v>45960</v>
      </c>
      <c r="C2411" s="426" t="s">
        <v>3</v>
      </c>
      <c r="D2411" s="428" t="s">
        <v>98</v>
      </c>
      <c r="E2411" s="429">
        <v>0</v>
      </c>
      <c r="F2411" s="471">
        <v>3</v>
      </c>
      <c r="G2411" s="470">
        <v>0</v>
      </c>
      <c r="H2411" s="481">
        <f t="shared" si="404"/>
        <v>14</v>
      </c>
      <c r="I2411" s="431">
        <f t="shared" si="405"/>
        <v>0</v>
      </c>
      <c r="J2411" s="431">
        <f t="shared" si="406"/>
        <v>11</v>
      </c>
      <c r="K2411" s="1099"/>
      <c r="L2411" s="1768">
        <f>(INDEX('[6]Ｖ９－BH出荷・完了計画'!$H:$H,MATCH(B2411,'[6]Ｖ９－BH出荷・完了計画'!$B:$B,0),1)+H2411)</f>
        <v>17</v>
      </c>
      <c r="M2411" s="1788">
        <f t="shared" si="407"/>
        <v>21258</v>
      </c>
      <c r="N2411" s="433">
        <f t="shared" si="408"/>
        <v>21244</v>
      </c>
      <c r="O2411" s="427">
        <f t="shared" si="409"/>
        <v>45960</v>
      </c>
      <c r="Q2411" s="1563"/>
      <c r="R2411" s="554"/>
    </row>
    <row r="2412" spans="1:18" s="118" customFormat="1" ht="18" customHeight="1" x14ac:dyDescent="0.2">
      <c r="A2412" s="476" t="str">
        <f t="shared" si="403"/>
        <v>25</v>
      </c>
      <c r="B2412" s="427">
        <v>45961</v>
      </c>
      <c r="C2412" s="426" t="s">
        <v>4</v>
      </c>
      <c r="D2412" s="428" t="s">
        <v>98</v>
      </c>
      <c r="E2412" s="429">
        <v>5</v>
      </c>
      <c r="F2412" s="471">
        <v>3</v>
      </c>
      <c r="G2412" s="470">
        <v>5</v>
      </c>
      <c r="H2412" s="481">
        <f t="shared" si="404"/>
        <v>12</v>
      </c>
      <c r="I2412" s="431">
        <f t="shared" si="405"/>
        <v>0</v>
      </c>
      <c r="J2412" s="431">
        <f t="shared" si="406"/>
        <v>9</v>
      </c>
      <c r="K2412" s="1099"/>
      <c r="L2412" s="1768">
        <f>(INDEX('[6]Ｖ９－BH出荷・完了計画'!$H:$H,MATCH(B2412,'[6]Ｖ９－BH出荷・完了計画'!$B:$B,0),1)+H2412)</f>
        <v>18</v>
      </c>
      <c r="M2412" s="1788">
        <f t="shared" si="407"/>
        <v>21261</v>
      </c>
      <c r="N2412" s="433">
        <f t="shared" si="408"/>
        <v>21249</v>
      </c>
      <c r="O2412" s="427">
        <f t="shared" si="409"/>
        <v>45961</v>
      </c>
      <c r="Q2412" s="1563"/>
      <c r="R2412" s="554"/>
    </row>
    <row r="2413" spans="1:18" s="118" customFormat="1" ht="18" customHeight="1" x14ac:dyDescent="0.2">
      <c r="A2413" s="468" t="str">
        <f t="shared" ref="A2413:A2442" si="410">TEXT(B2413,"YY")</f>
        <v>25</v>
      </c>
      <c r="B2413" s="435">
        <v>45962</v>
      </c>
      <c r="C2413" s="469" t="s">
        <v>5</v>
      </c>
      <c r="D2413" s="459" t="s">
        <v>99</v>
      </c>
      <c r="E2413" s="470"/>
      <c r="F2413" s="471"/>
      <c r="G2413" s="470"/>
      <c r="H2413" s="481">
        <f t="shared" ref="H2413:H2442" si="411">H2412+F2413-G2413</f>
        <v>12</v>
      </c>
      <c r="I2413" s="563">
        <f t="shared" ref="I2413:I2442" si="412">I2412+G2413-E2413</f>
        <v>0</v>
      </c>
      <c r="J2413" s="563">
        <f t="shared" ref="J2413:J2442" si="413">(G2413-H2412)*-1</f>
        <v>12</v>
      </c>
      <c r="K2413" s="1101"/>
      <c r="L2413" s="1793"/>
      <c r="M2413" s="1781">
        <f t="shared" ref="M2413:M2442" si="414">M2412+F2413</f>
        <v>21261</v>
      </c>
      <c r="N2413" s="475">
        <f t="shared" ref="N2413:N2442" si="415">N2412+G2413</f>
        <v>21249</v>
      </c>
      <c r="O2413" s="427">
        <f t="shared" ref="O2413:O2442" si="416">B2413</f>
        <v>45962</v>
      </c>
      <c r="Q2413" s="1563"/>
      <c r="R2413" s="554"/>
    </row>
    <row r="2414" spans="1:18" s="118" customFormat="1" ht="18" customHeight="1" x14ac:dyDescent="0.2">
      <c r="A2414" s="468" t="str">
        <f t="shared" si="410"/>
        <v>25</v>
      </c>
      <c r="B2414" s="435">
        <v>45963</v>
      </c>
      <c r="C2414" s="469" t="s">
        <v>100</v>
      </c>
      <c r="D2414" s="459" t="s">
        <v>99</v>
      </c>
      <c r="E2414" s="470"/>
      <c r="F2414" s="471"/>
      <c r="G2414" s="470"/>
      <c r="H2414" s="481">
        <f t="shared" si="411"/>
        <v>12</v>
      </c>
      <c r="I2414" s="563">
        <f t="shared" si="412"/>
        <v>0</v>
      </c>
      <c r="J2414" s="563">
        <f t="shared" si="413"/>
        <v>12</v>
      </c>
      <c r="K2414" s="1101"/>
      <c r="L2414" s="1793"/>
      <c r="M2414" s="1781">
        <f t="shared" si="414"/>
        <v>21261</v>
      </c>
      <c r="N2414" s="475">
        <f t="shared" si="415"/>
        <v>21249</v>
      </c>
      <c r="O2414" s="427">
        <f t="shared" si="416"/>
        <v>45963</v>
      </c>
      <c r="Q2414" s="1563"/>
      <c r="R2414" s="554"/>
    </row>
    <row r="2415" spans="1:18" s="118" customFormat="1" ht="18" customHeight="1" x14ac:dyDescent="0.2">
      <c r="A2415" s="468" t="str">
        <f t="shared" si="410"/>
        <v>25</v>
      </c>
      <c r="B2415" s="435">
        <v>45964</v>
      </c>
      <c r="C2415" s="469" t="s">
        <v>0</v>
      </c>
      <c r="D2415" s="459" t="s">
        <v>99</v>
      </c>
      <c r="E2415" s="470"/>
      <c r="F2415" s="471"/>
      <c r="G2415" s="470"/>
      <c r="H2415" s="481">
        <f t="shared" si="411"/>
        <v>12</v>
      </c>
      <c r="I2415" s="563">
        <f t="shared" si="412"/>
        <v>0</v>
      </c>
      <c r="J2415" s="563">
        <f t="shared" si="413"/>
        <v>12</v>
      </c>
      <c r="K2415" s="1101"/>
      <c r="L2415" s="1793"/>
      <c r="M2415" s="1781">
        <f t="shared" si="414"/>
        <v>21261</v>
      </c>
      <c r="N2415" s="475">
        <f t="shared" si="415"/>
        <v>21249</v>
      </c>
      <c r="O2415" s="427">
        <f t="shared" si="416"/>
        <v>45964</v>
      </c>
      <c r="Q2415" s="1563"/>
      <c r="R2415" s="554"/>
    </row>
    <row r="2416" spans="1:18" s="118" customFormat="1" ht="18" customHeight="1" x14ac:dyDescent="0.2">
      <c r="A2416" s="476" t="str">
        <f t="shared" si="410"/>
        <v>25</v>
      </c>
      <c r="B2416" s="427">
        <v>45965</v>
      </c>
      <c r="C2416" s="426" t="s">
        <v>1</v>
      </c>
      <c r="D2416" s="428" t="s">
        <v>98</v>
      </c>
      <c r="E2416" s="429">
        <v>5</v>
      </c>
      <c r="F2416" s="471">
        <v>3</v>
      </c>
      <c r="G2416" s="470">
        <v>5</v>
      </c>
      <c r="H2416" s="481">
        <f t="shared" si="411"/>
        <v>10</v>
      </c>
      <c r="I2416" s="431">
        <f t="shared" si="412"/>
        <v>0</v>
      </c>
      <c r="J2416" s="431">
        <f t="shared" si="413"/>
        <v>7</v>
      </c>
      <c r="K2416" s="1099"/>
      <c r="L2416" s="1768">
        <f>(INDEX('[6]Ｖ９－BH出荷・完了計画'!$H:$H,MATCH(B2416,'[6]Ｖ９－BH出荷・完了計画'!$B:$B,0),1)+H2416)</f>
        <v>18</v>
      </c>
      <c r="M2416" s="1788">
        <f t="shared" si="414"/>
        <v>21264</v>
      </c>
      <c r="N2416" s="433">
        <f t="shared" si="415"/>
        <v>21254</v>
      </c>
      <c r="O2416" s="427">
        <f t="shared" si="416"/>
        <v>45965</v>
      </c>
      <c r="Q2416" s="1563"/>
      <c r="R2416" s="554"/>
    </row>
    <row r="2417" spans="1:18" s="118" customFormat="1" ht="18" customHeight="1" x14ac:dyDescent="0.2">
      <c r="A2417" s="476" t="str">
        <f t="shared" si="410"/>
        <v>25</v>
      </c>
      <c r="B2417" s="427">
        <v>45966</v>
      </c>
      <c r="C2417" s="426" t="s">
        <v>2</v>
      </c>
      <c r="D2417" s="428" t="s">
        <v>98</v>
      </c>
      <c r="E2417" s="429">
        <v>2</v>
      </c>
      <c r="F2417" s="471">
        <v>3</v>
      </c>
      <c r="G2417" s="470">
        <v>2</v>
      </c>
      <c r="H2417" s="481">
        <f t="shared" si="411"/>
        <v>11</v>
      </c>
      <c r="I2417" s="431">
        <f t="shared" si="412"/>
        <v>0</v>
      </c>
      <c r="J2417" s="431">
        <f t="shared" si="413"/>
        <v>8</v>
      </c>
      <c r="K2417" s="1099"/>
      <c r="L2417" s="1768">
        <f>(INDEX('[6]Ｖ９－BH出荷・完了計画'!$H:$H,MATCH(B2417,'[6]Ｖ９－BH出荷・完了計画'!$B:$B,0),1)+H2417)</f>
        <v>18</v>
      </c>
      <c r="M2417" s="1788">
        <f t="shared" si="414"/>
        <v>21267</v>
      </c>
      <c r="N2417" s="433">
        <f t="shared" si="415"/>
        <v>21256</v>
      </c>
      <c r="O2417" s="427">
        <f t="shared" si="416"/>
        <v>45966</v>
      </c>
      <c r="Q2417" s="1563"/>
      <c r="R2417" s="554"/>
    </row>
    <row r="2418" spans="1:18" s="118" customFormat="1" ht="18" customHeight="1" x14ac:dyDescent="0.2">
      <c r="A2418" s="476" t="str">
        <f t="shared" si="410"/>
        <v>25</v>
      </c>
      <c r="B2418" s="427">
        <v>45967</v>
      </c>
      <c r="C2418" s="426" t="s">
        <v>3</v>
      </c>
      <c r="D2418" s="428" t="s">
        <v>98</v>
      </c>
      <c r="E2418" s="429">
        <v>1</v>
      </c>
      <c r="F2418" s="471">
        <v>3</v>
      </c>
      <c r="G2418" s="470">
        <v>1</v>
      </c>
      <c r="H2418" s="481">
        <f t="shared" si="411"/>
        <v>13</v>
      </c>
      <c r="I2418" s="431">
        <f t="shared" si="412"/>
        <v>0</v>
      </c>
      <c r="J2418" s="431">
        <f t="shared" si="413"/>
        <v>10</v>
      </c>
      <c r="K2418" s="1099"/>
      <c r="L2418" s="1768">
        <f>(INDEX('[6]Ｖ９－BH出荷・完了計画'!$H:$H,MATCH(B2418,'[6]Ｖ９－BH出荷・完了計画'!$B:$B,0),1)+H2418)</f>
        <v>18</v>
      </c>
      <c r="M2418" s="1788">
        <f t="shared" si="414"/>
        <v>21270</v>
      </c>
      <c r="N2418" s="433">
        <f t="shared" si="415"/>
        <v>21257</v>
      </c>
      <c r="O2418" s="427">
        <f t="shared" si="416"/>
        <v>45967</v>
      </c>
      <c r="Q2418" s="1563"/>
      <c r="R2418" s="554"/>
    </row>
    <row r="2419" spans="1:18" s="118" customFormat="1" ht="18" customHeight="1" x14ac:dyDescent="0.2">
      <c r="A2419" s="476" t="str">
        <f t="shared" si="410"/>
        <v>25</v>
      </c>
      <c r="B2419" s="427">
        <v>45968</v>
      </c>
      <c r="C2419" s="426" t="s">
        <v>4</v>
      </c>
      <c r="D2419" s="428" t="s">
        <v>98</v>
      </c>
      <c r="E2419" s="429">
        <v>1</v>
      </c>
      <c r="F2419" s="471">
        <v>3</v>
      </c>
      <c r="G2419" s="470">
        <v>1</v>
      </c>
      <c r="H2419" s="481">
        <f t="shared" si="411"/>
        <v>15</v>
      </c>
      <c r="I2419" s="431">
        <f t="shared" si="412"/>
        <v>0</v>
      </c>
      <c r="J2419" s="431">
        <f t="shared" si="413"/>
        <v>12</v>
      </c>
      <c r="K2419" s="1099"/>
      <c r="L2419" s="1768">
        <f>(INDEX('[6]Ｖ９－BH出荷・完了計画'!$H:$H,MATCH(B2419,'[6]Ｖ９－BH出荷・完了計画'!$B:$B,0),1)+H2419)</f>
        <v>18</v>
      </c>
      <c r="M2419" s="1788">
        <f t="shared" si="414"/>
        <v>21273</v>
      </c>
      <c r="N2419" s="433">
        <f t="shared" si="415"/>
        <v>21258</v>
      </c>
      <c r="O2419" s="427">
        <f t="shared" si="416"/>
        <v>45968</v>
      </c>
      <c r="Q2419" s="1563"/>
      <c r="R2419" s="554"/>
    </row>
    <row r="2420" spans="1:18" s="118" customFormat="1" ht="18" customHeight="1" x14ac:dyDescent="0.2">
      <c r="A2420" s="476" t="str">
        <f t="shared" si="410"/>
        <v>25</v>
      </c>
      <c r="B2420" s="427">
        <v>45969</v>
      </c>
      <c r="C2420" s="426" t="s">
        <v>5</v>
      </c>
      <c r="D2420" s="428" t="s">
        <v>98</v>
      </c>
      <c r="E2420" s="429">
        <v>0</v>
      </c>
      <c r="F2420" s="471">
        <v>3</v>
      </c>
      <c r="G2420" s="470">
        <v>0</v>
      </c>
      <c r="H2420" s="481">
        <f t="shared" si="411"/>
        <v>18</v>
      </c>
      <c r="I2420" s="431">
        <f t="shared" si="412"/>
        <v>0</v>
      </c>
      <c r="J2420" s="431">
        <f t="shared" si="413"/>
        <v>15</v>
      </c>
      <c r="K2420" s="506" t="s">
        <v>1819</v>
      </c>
      <c r="L2420" s="1768">
        <f>(INDEX('[6]Ｖ９－BH出荷・完了計画'!$H:$H,MATCH(B2420,'[6]Ｖ９－BH出荷・完了計画'!$B:$B,0),1)+H2420)</f>
        <v>25</v>
      </c>
      <c r="M2420" s="1788">
        <f t="shared" si="414"/>
        <v>21276</v>
      </c>
      <c r="N2420" s="433">
        <f t="shared" si="415"/>
        <v>21258</v>
      </c>
      <c r="O2420" s="427">
        <f t="shared" si="416"/>
        <v>45969</v>
      </c>
      <c r="Q2420" s="1563"/>
      <c r="R2420" s="554"/>
    </row>
    <row r="2421" spans="1:18" s="118" customFormat="1" ht="18" customHeight="1" x14ac:dyDescent="0.2">
      <c r="A2421" s="468" t="str">
        <f t="shared" si="410"/>
        <v>25</v>
      </c>
      <c r="B2421" s="435">
        <v>45970</v>
      </c>
      <c r="C2421" s="469" t="s">
        <v>100</v>
      </c>
      <c r="D2421" s="459" t="s">
        <v>99</v>
      </c>
      <c r="E2421" s="470"/>
      <c r="F2421" s="471"/>
      <c r="G2421" s="470"/>
      <c r="H2421" s="481">
        <f t="shared" si="411"/>
        <v>18</v>
      </c>
      <c r="I2421" s="563">
        <f t="shared" si="412"/>
        <v>0</v>
      </c>
      <c r="J2421" s="563">
        <f t="shared" si="413"/>
        <v>18</v>
      </c>
      <c r="K2421" s="1101"/>
      <c r="L2421" s="1793"/>
      <c r="M2421" s="1781">
        <f t="shared" si="414"/>
        <v>21276</v>
      </c>
      <c r="N2421" s="475">
        <f t="shared" si="415"/>
        <v>21258</v>
      </c>
      <c r="O2421" s="427">
        <f t="shared" si="416"/>
        <v>45970</v>
      </c>
      <c r="Q2421" s="1563"/>
      <c r="R2421" s="554"/>
    </row>
    <row r="2422" spans="1:18" s="118" customFormat="1" ht="18" customHeight="1" x14ac:dyDescent="0.2">
      <c r="A2422" s="476" t="str">
        <f t="shared" si="410"/>
        <v>25</v>
      </c>
      <c r="B2422" s="427">
        <v>45971</v>
      </c>
      <c r="C2422" s="426" t="s">
        <v>0</v>
      </c>
      <c r="D2422" s="428" t="s">
        <v>98</v>
      </c>
      <c r="E2422" s="429">
        <v>1</v>
      </c>
      <c r="F2422" s="471">
        <v>3</v>
      </c>
      <c r="G2422" s="470">
        <v>1</v>
      </c>
      <c r="H2422" s="481">
        <f t="shared" si="411"/>
        <v>20</v>
      </c>
      <c r="I2422" s="431">
        <f t="shared" si="412"/>
        <v>0</v>
      </c>
      <c r="J2422" s="431">
        <f t="shared" si="413"/>
        <v>17</v>
      </c>
      <c r="K2422" s="1099"/>
      <c r="L2422" s="1768">
        <f>(INDEX('[6]Ｖ９－BH出荷・完了計画'!$H:$H,MATCH(B2422,'[6]Ｖ９－BH出荷・完了計画'!$B:$B,0),1)+H2422)</f>
        <v>26</v>
      </c>
      <c r="M2422" s="1788">
        <f t="shared" si="414"/>
        <v>21279</v>
      </c>
      <c r="N2422" s="433">
        <f t="shared" si="415"/>
        <v>21259</v>
      </c>
      <c r="O2422" s="427">
        <f t="shared" si="416"/>
        <v>45971</v>
      </c>
      <c r="Q2422" s="1563"/>
      <c r="R2422" s="554"/>
    </row>
    <row r="2423" spans="1:18" s="118" customFormat="1" ht="18" customHeight="1" x14ac:dyDescent="0.2">
      <c r="A2423" s="476" t="str">
        <f t="shared" si="410"/>
        <v>25</v>
      </c>
      <c r="B2423" s="427">
        <v>45972</v>
      </c>
      <c r="C2423" s="426" t="s">
        <v>1</v>
      </c>
      <c r="D2423" s="428" t="s">
        <v>98</v>
      </c>
      <c r="E2423" s="429">
        <v>1</v>
      </c>
      <c r="F2423" s="471">
        <v>3</v>
      </c>
      <c r="G2423" s="470">
        <v>1</v>
      </c>
      <c r="H2423" s="481">
        <f t="shared" si="411"/>
        <v>22</v>
      </c>
      <c r="I2423" s="431">
        <f t="shared" si="412"/>
        <v>0</v>
      </c>
      <c r="J2423" s="431">
        <f t="shared" si="413"/>
        <v>19</v>
      </c>
      <c r="K2423" s="1099"/>
      <c r="L2423" s="1768">
        <f>(INDEX('[6]Ｖ９－BH出荷・完了計画'!$H:$H,MATCH(B2423,'[6]Ｖ９－BH出荷・完了計画'!$B:$B,0),1)+H2423)</f>
        <v>25</v>
      </c>
      <c r="M2423" s="1788">
        <f t="shared" si="414"/>
        <v>21282</v>
      </c>
      <c r="N2423" s="433">
        <f t="shared" si="415"/>
        <v>21260</v>
      </c>
      <c r="O2423" s="427">
        <f t="shared" si="416"/>
        <v>45972</v>
      </c>
      <c r="Q2423" s="1563"/>
      <c r="R2423" s="554"/>
    </row>
    <row r="2424" spans="1:18" s="118" customFormat="1" ht="18" customHeight="1" x14ac:dyDescent="0.2">
      <c r="A2424" s="476" t="str">
        <f t="shared" si="410"/>
        <v>25</v>
      </c>
      <c r="B2424" s="427">
        <v>45973</v>
      </c>
      <c r="C2424" s="426" t="s">
        <v>2</v>
      </c>
      <c r="D2424" s="428" t="s">
        <v>98</v>
      </c>
      <c r="E2424" s="429">
        <v>4</v>
      </c>
      <c r="F2424" s="471">
        <v>3</v>
      </c>
      <c r="G2424" s="470">
        <v>4</v>
      </c>
      <c r="H2424" s="481">
        <f t="shared" si="411"/>
        <v>21</v>
      </c>
      <c r="I2424" s="431">
        <f t="shared" si="412"/>
        <v>0</v>
      </c>
      <c r="J2424" s="431">
        <f t="shared" si="413"/>
        <v>18</v>
      </c>
      <c r="K2424" s="1099"/>
      <c r="L2424" s="1768">
        <f>(INDEX('[6]Ｖ９－BH出荷・完了計画'!$H:$H,MATCH(B2424,'[6]Ｖ９－BH出荷・完了計画'!$B:$B,0),1)+H2424)</f>
        <v>24</v>
      </c>
      <c r="M2424" s="1788">
        <f t="shared" si="414"/>
        <v>21285</v>
      </c>
      <c r="N2424" s="433">
        <f t="shared" si="415"/>
        <v>21264</v>
      </c>
      <c r="O2424" s="427">
        <f t="shared" si="416"/>
        <v>45973</v>
      </c>
      <c r="Q2424" s="1563"/>
      <c r="R2424" s="554"/>
    </row>
    <row r="2425" spans="1:18" s="118" customFormat="1" ht="18" customHeight="1" x14ac:dyDescent="0.2">
      <c r="A2425" s="476" t="str">
        <f t="shared" si="410"/>
        <v>25</v>
      </c>
      <c r="B2425" s="427">
        <v>45974</v>
      </c>
      <c r="C2425" s="426" t="s">
        <v>3</v>
      </c>
      <c r="D2425" s="428" t="s">
        <v>98</v>
      </c>
      <c r="E2425" s="429">
        <v>8</v>
      </c>
      <c r="F2425" s="471">
        <v>3</v>
      </c>
      <c r="G2425" s="470">
        <v>8</v>
      </c>
      <c r="H2425" s="481">
        <f t="shared" si="411"/>
        <v>16</v>
      </c>
      <c r="I2425" s="431">
        <f t="shared" si="412"/>
        <v>0</v>
      </c>
      <c r="J2425" s="431">
        <f t="shared" si="413"/>
        <v>13</v>
      </c>
      <c r="K2425" s="1099"/>
      <c r="L2425" s="1768">
        <f>(INDEX('[6]Ｖ９－BH出荷・完了計画'!$H:$H,MATCH(B2425,'[6]Ｖ９－BH出荷・完了計画'!$B:$B,0),1)+H2425)</f>
        <v>22</v>
      </c>
      <c r="M2425" s="1788">
        <f t="shared" si="414"/>
        <v>21288</v>
      </c>
      <c r="N2425" s="433">
        <f t="shared" si="415"/>
        <v>21272</v>
      </c>
      <c r="O2425" s="427">
        <f t="shared" si="416"/>
        <v>45974</v>
      </c>
      <c r="Q2425" s="1563"/>
      <c r="R2425" s="554"/>
    </row>
    <row r="2426" spans="1:18" s="118" customFormat="1" ht="18" customHeight="1" x14ac:dyDescent="0.2">
      <c r="A2426" s="476" t="str">
        <f t="shared" si="410"/>
        <v>25</v>
      </c>
      <c r="B2426" s="427">
        <v>45975</v>
      </c>
      <c r="C2426" s="426" t="s">
        <v>4</v>
      </c>
      <c r="D2426" s="428" t="s">
        <v>98</v>
      </c>
      <c r="E2426" s="429">
        <v>8</v>
      </c>
      <c r="F2426" s="471">
        <v>3</v>
      </c>
      <c r="G2426" s="470">
        <v>8</v>
      </c>
      <c r="H2426" s="481">
        <f t="shared" si="411"/>
        <v>11</v>
      </c>
      <c r="I2426" s="431">
        <f t="shared" si="412"/>
        <v>0</v>
      </c>
      <c r="J2426" s="431">
        <f t="shared" si="413"/>
        <v>8</v>
      </c>
      <c r="K2426" s="1099"/>
      <c r="L2426" s="1768">
        <f>(INDEX('[6]Ｖ９－BH出荷・完了計画'!$H:$H,MATCH(B2426,'[6]Ｖ９－BH出荷・完了計画'!$B:$B,0),1)+H2426)</f>
        <v>21</v>
      </c>
      <c r="M2426" s="1788">
        <f t="shared" si="414"/>
        <v>21291</v>
      </c>
      <c r="N2426" s="433">
        <f t="shared" si="415"/>
        <v>21280</v>
      </c>
      <c r="O2426" s="427">
        <f t="shared" si="416"/>
        <v>45975</v>
      </c>
      <c r="Q2426" s="1563"/>
      <c r="R2426" s="554"/>
    </row>
    <row r="2427" spans="1:18" s="118" customFormat="1" ht="18" customHeight="1" x14ac:dyDescent="0.2">
      <c r="A2427" s="468" t="str">
        <f t="shared" si="410"/>
        <v>25</v>
      </c>
      <c r="B2427" s="435">
        <v>45976</v>
      </c>
      <c r="C2427" s="469" t="s">
        <v>5</v>
      </c>
      <c r="D2427" s="459" t="s">
        <v>99</v>
      </c>
      <c r="E2427" s="470"/>
      <c r="F2427" s="471"/>
      <c r="G2427" s="470"/>
      <c r="H2427" s="481">
        <f t="shared" si="411"/>
        <v>11</v>
      </c>
      <c r="I2427" s="563">
        <f t="shared" si="412"/>
        <v>0</v>
      </c>
      <c r="J2427" s="563">
        <f t="shared" si="413"/>
        <v>11</v>
      </c>
      <c r="K2427" s="1101"/>
      <c r="L2427" s="1793"/>
      <c r="M2427" s="1781">
        <f t="shared" si="414"/>
        <v>21291</v>
      </c>
      <c r="N2427" s="475">
        <f t="shared" si="415"/>
        <v>21280</v>
      </c>
      <c r="O2427" s="427">
        <f t="shared" si="416"/>
        <v>45976</v>
      </c>
      <c r="Q2427" s="1563"/>
      <c r="R2427" s="554"/>
    </row>
    <row r="2428" spans="1:18" s="118" customFormat="1" ht="18" customHeight="1" x14ac:dyDescent="0.2">
      <c r="A2428" s="468" t="str">
        <f t="shared" si="410"/>
        <v>25</v>
      </c>
      <c r="B2428" s="435">
        <v>45977</v>
      </c>
      <c r="C2428" s="469" t="s">
        <v>100</v>
      </c>
      <c r="D2428" s="459" t="s">
        <v>99</v>
      </c>
      <c r="E2428" s="470"/>
      <c r="F2428" s="471"/>
      <c r="G2428" s="470"/>
      <c r="H2428" s="481">
        <f t="shared" si="411"/>
        <v>11</v>
      </c>
      <c r="I2428" s="563">
        <f t="shared" si="412"/>
        <v>0</v>
      </c>
      <c r="J2428" s="563">
        <f t="shared" si="413"/>
        <v>11</v>
      </c>
      <c r="K2428" s="1101"/>
      <c r="L2428" s="1793"/>
      <c r="M2428" s="1781">
        <f t="shared" si="414"/>
        <v>21291</v>
      </c>
      <c r="N2428" s="475">
        <f t="shared" si="415"/>
        <v>21280</v>
      </c>
      <c r="O2428" s="427">
        <f t="shared" si="416"/>
        <v>45977</v>
      </c>
      <c r="Q2428" s="1563"/>
      <c r="R2428" s="554"/>
    </row>
    <row r="2429" spans="1:18" s="118" customFormat="1" ht="18" customHeight="1" x14ac:dyDescent="0.2">
      <c r="A2429" s="476" t="str">
        <f t="shared" si="410"/>
        <v>25</v>
      </c>
      <c r="B2429" s="427">
        <v>45978</v>
      </c>
      <c r="C2429" s="426" t="s">
        <v>0</v>
      </c>
      <c r="D2429" s="428" t="s">
        <v>98</v>
      </c>
      <c r="E2429" s="429">
        <v>8</v>
      </c>
      <c r="F2429" s="471">
        <v>3</v>
      </c>
      <c r="G2429" s="470">
        <v>8</v>
      </c>
      <c r="H2429" s="481">
        <f t="shared" si="411"/>
        <v>6</v>
      </c>
      <c r="I2429" s="431">
        <f t="shared" si="412"/>
        <v>0</v>
      </c>
      <c r="J2429" s="431">
        <f t="shared" si="413"/>
        <v>3</v>
      </c>
      <c r="K2429" s="1099"/>
      <c r="L2429" s="1768">
        <f>(INDEX('[6]Ｖ９－BH出荷・完了計画'!$H:$H,MATCH(B2429,'[6]Ｖ９－BH出荷・完了計画'!$B:$B,0),1)+H2429)</f>
        <v>20</v>
      </c>
      <c r="M2429" s="1788">
        <f t="shared" si="414"/>
        <v>21294</v>
      </c>
      <c r="N2429" s="433">
        <f t="shared" si="415"/>
        <v>21288</v>
      </c>
      <c r="O2429" s="427">
        <f t="shared" si="416"/>
        <v>45978</v>
      </c>
      <c r="Q2429" s="1563"/>
      <c r="R2429" s="554"/>
    </row>
    <row r="2430" spans="1:18" s="118" customFormat="1" ht="18" customHeight="1" x14ac:dyDescent="0.2">
      <c r="A2430" s="476" t="str">
        <f t="shared" si="410"/>
        <v>25</v>
      </c>
      <c r="B2430" s="427">
        <v>45979</v>
      </c>
      <c r="C2430" s="426" t="s">
        <v>1</v>
      </c>
      <c r="D2430" s="428" t="s">
        <v>98</v>
      </c>
      <c r="E2430" s="429">
        <v>6</v>
      </c>
      <c r="F2430" s="471">
        <v>2</v>
      </c>
      <c r="G2430" s="470">
        <v>6</v>
      </c>
      <c r="H2430" s="481">
        <f t="shared" si="411"/>
        <v>2</v>
      </c>
      <c r="I2430" s="431">
        <f t="shared" si="412"/>
        <v>0</v>
      </c>
      <c r="J2430" s="431">
        <f t="shared" si="413"/>
        <v>0</v>
      </c>
      <c r="K2430" s="1099"/>
      <c r="L2430" s="1768">
        <f>(INDEX('[6]Ｖ９－BH出荷・完了計画'!$H:$H,MATCH(B2430,'[6]Ｖ９－BH出荷・完了計画'!$B:$B,0),1)+H2430)</f>
        <v>19</v>
      </c>
      <c r="M2430" s="1788">
        <f t="shared" si="414"/>
        <v>21296</v>
      </c>
      <c r="N2430" s="433">
        <f t="shared" si="415"/>
        <v>21294</v>
      </c>
      <c r="O2430" s="427">
        <f t="shared" si="416"/>
        <v>45979</v>
      </c>
      <c r="Q2430" s="1563"/>
      <c r="R2430" s="554"/>
    </row>
    <row r="2431" spans="1:18" s="118" customFormat="1" ht="18" customHeight="1" x14ac:dyDescent="0.2">
      <c r="A2431" s="476" t="str">
        <f t="shared" si="410"/>
        <v>25</v>
      </c>
      <c r="B2431" s="427">
        <v>45980</v>
      </c>
      <c r="C2431" s="426" t="s">
        <v>2</v>
      </c>
      <c r="D2431" s="428" t="s">
        <v>98</v>
      </c>
      <c r="E2431" s="429">
        <v>2</v>
      </c>
      <c r="F2431" s="471">
        <v>2</v>
      </c>
      <c r="G2431" s="470">
        <v>2</v>
      </c>
      <c r="H2431" s="481">
        <f t="shared" si="411"/>
        <v>2</v>
      </c>
      <c r="I2431" s="431">
        <f t="shared" si="412"/>
        <v>0</v>
      </c>
      <c r="J2431" s="431">
        <f t="shared" si="413"/>
        <v>0</v>
      </c>
      <c r="K2431" s="1099"/>
      <c r="L2431" s="1768">
        <f>(INDEX('[6]Ｖ９－BH出荷・完了計画'!$H:$H,MATCH(B2431,'[6]Ｖ９－BH出荷・完了計画'!$B:$B,0),1)+H2431)</f>
        <v>18</v>
      </c>
      <c r="M2431" s="1788">
        <f t="shared" si="414"/>
        <v>21298</v>
      </c>
      <c r="N2431" s="433">
        <f t="shared" si="415"/>
        <v>21296</v>
      </c>
      <c r="O2431" s="427">
        <f t="shared" si="416"/>
        <v>45980</v>
      </c>
      <c r="Q2431" s="1563"/>
      <c r="R2431" s="554"/>
    </row>
    <row r="2432" spans="1:18" s="118" customFormat="1" ht="18" customHeight="1" x14ac:dyDescent="0.2">
      <c r="A2432" s="476" t="str">
        <f t="shared" si="410"/>
        <v>25</v>
      </c>
      <c r="B2432" s="427">
        <v>45981</v>
      </c>
      <c r="C2432" s="426" t="s">
        <v>3</v>
      </c>
      <c r="D2432" s="428" t="s">
        <v>98</v>
      </c>
      <c r="E2432" s="429">
        <v>1</v>
      </c>
      <c r="F2432" s="471">
        <v>2</v>
      </c>
      <c r="G2432" s="470">
        <v>1</v>
      </c>
      <c r="H2432" s="481">
        <f t="shared" si="411"/>
        <v>3</v>
      </c>
      <c r="I2432" s="431">
        <f t="shared" si="412"/>
        <v>0</v>
      </c>
      <c r="J2432" s="431">
        <f t="shared" si="413"/>
        <v>1</v>
      </c>
      <c r="K2432" s="1099"/>
      <c r="L2432" s="1768">
        <f>(INDEX('[6]Ｖ９－BH出荷・完了計画'!$H:$H,MATCH(B2432,'[6]Ｖ９－BH出荷・完了計画'!$B:$B,0),1)+H2432)</f>
        <v>17</v>
      </c>
      <c r="M2432" s="1788">
        <f t="shared" si="414"/>
        <v>21300</v>
      </c>
      <c r="N2432" s="433">
        <f t="shared" si="415"/>
        <v>21297</v>
      </c>
      <c r="O2432" s="427">
        <f t="shared" si="416"/>
        <v>45981</v>
      </c>
      <c r="Q2432" s="1563"/>
      <c r="R2432" s="554"/>
    </row>
    <row r="2433" spans="1:18" s="118" customFormat="1" ht="18" customHeight="1" x14ac:dyDescent="0.2">
      <c r="A2433" s="476" t="str">
        <f t="shared" si="410"/>
        <v>25</v>
      </c>
      <c r="B2433" s="427">
        <v>45982</v>
      </c>
      <c r="C2433" s="426" t="s">
        <v>4</v>
      </c>
      <c r="D2433" s="428" t="s">
        <v>98</v>
      </c>
      <c r="E2433" s="429">
        <v>1</v>
      </c>
      <c r="F2433" s="471">
        <v>2</v>
      </c>
      <c r="G2433" s="470">
        <v>1</v>
      </c>
      <c r="H2433" s="481">
        <f t="shared" si="411"/>
        <v>4</v>
      </c>
      <c r="I2433" s="431">
        <f t="shared" si="412"/>
        <v>0</v>
      </c>
      <c r="J2433" s="431">
        <f t="shared" si="413"/>
        <v>2</v>
      </c>
      <c r="K2433" s="1099"/>
      <c r="L2433" s="1768">
        <f>(INDEX('[6]Ｖ９－BH出荷・完了計画'!$H:$H,MATCH(B2433,'[6]Ｖ９－BH出荷・完了計画'!$B:$B,0),1)+H2433)</f>
        <v>16</v>
      </c>
      <c r="M2433" s="1788">
        <f t="shared" si="414"/>
        <v>21302</v>
      </c>
      <c r="N2433" s="433">
        <f t="shared" si="415"/>
        <v>21298</v>
      </c>
      <c r="O2433" s="427">
        <f t="shared" si="416"/>
        <v>45982</v>
      </c>
      <c r="Q2433" s="1563"/>
      <c r="R2433" s="554"/>
    </row>
    <row r="2434" spans="1:18" s="118" customFormat="1" ht="18" customHeight="1" x14ac:dyDescent="0.2">
      <c r="A2434" s="468" t="str">
        <f t="shared" si="410"/>
        <v>25</v>
      </c>
      <c r="B2434" s="435">
        <v>45983</v>
      </c>
      <c r="C2434" s="469" t="s">
        <v>5</v>
      </c>
      <c r="D2434" s="459" t="s">
        <v>99</v>
      </c>
      <c r="E2434" s="470"/>
      <c r="F2434" s="471"/>
      <c r="G2434" s="470"/>
      <c r="H2434" s="481">
        <f t="shared" si="411"/>
        <v>4</v>
      </c>
      <c r="I2434" s="563">
        <f t="shared" si="412"/>
        <v>0</v>
      </c>
      <c r="J2434" s="563">
        <f t="shared" si="413"/>
        <v>4</v>
      </c>
      <c r="K2434" s="1101"/>
      <c r="L2434" s="1793"/>
      <c r="M2434" s="1781">
        <f t="shared" si="414"/>
        <v>21302</v>
      </c>
      <c r="N2434" s="475">
        <f t="shared" si="415"/>
        <v>21298</v>
      </c>
      <c r="O2434" s="427">
        <f t="shared" si="416"/>
        <v>45983</v>
      </c>
      <c r="Q2434" s="1563"/>
      <c r="R2434" s="554"/>
    </row>
    <row r="2435" spans="1:18" s="118" customFormat="1" ht="18" customHeight="1" x14ac:dyDescent="0.2">
      <c r="A2435" s="468" t="str">
        <f t="shared" si="410"/>
        <v>25</v>
      </c>
      <c r="B2435" s="435">
        <v>45984</v>
      </c>
      <c r="C2435" s="469" t="s">
        <v>100</v>
      </c>
      <c r="D2435" s="459" t="s">
        <v>99</v>
      </c>
      <c r="E2435" s="470"/>
      <c r="F2435" s="471"/>
      <c r="G2435" s="470"/>
      <c r="H2435" s="481">
        <f t="shared" si="411"/>
        <v>4</v>
      </c>
      <c r="I2435" s="563">
        <f t="shared" si="412"/>
        <v>0</v>
      </c>
      <c r="J2435" s="563">
        <f t="shared" si="413"/>
        <v>4</v>
      </c>
      <c r="K2435" s="1101"/>
      <c r="L2435" s="1793"/>
      <c r="M2435" s="1781">
        <f t="shared" si="414"/>
        <v>21302</v>
      </c>
      <c r="N2435" s="475">
        <f t="shared" si="415"/>
        <v>21298</v>
      </c>
      <c r="O2435" s="427">
        <f t="shared" si="416"/>
        <v>45984</v>
      </c>
      <c r="Q2435" s="1563"/>
      <c r="R2435" s="554"/>
    </row>
    <row r="2436" spans="1:18" s="118" customFormat="1" ht="18" customHeight="1" x14ac:dyDescent="0.2">
      <c r="A2436" s="468" t="str">
        <f t="shared" si="410"/>
        <v>25</v>
      </c>
      <c r="B2436" s="435">
        <v>45985</v>
      </c>
      <c r="C2436" s="469" t="s">
        <v>0</v>
      </c>
      <c r="D2436" s="459" t="s">
        <v>99</v>
      </c>
      <c r="E2436" s="470"/>
      <c r="F2436" s="471"/>
      <c r="G2436" s="470"/>
      <c r="H2436" s="481">
        <f t="shared" si="411"/>
        <v>4</v>
      </c>
      <c r="I2436" s="563">
        <f t="shared" si="412"/>
        <v>0</v>
      </c>
      <c r="J2436" s="563">
        <f t="shared" si="413"/>
        <v>4</v>
      </c>
      <c r="K2436" s="1101"/>
      <c r="L2436" s="1793"/>
      <c r="M2436" s="1781">
        <f t="shared" si="414"/>
        <v>21302</v>
      </c>
      <c r="N2436" s="475">
        <f t="shared" si="415"/>
        <v>21298</v>
      </c>
      <c r="O2436" s="427">
        <f t="shared" si="416"/>
        <v>45985</v>
      </c>
      <c r="Q2436" s="1563"/>
      <c r="R2436" s="554"/>
    </row>
    <row r="2437" spans="1:18" s="118" customFormat="1" ht="18" customHeight="1" x14ac:dyDescent="0.2">
      <c r="A2437" s="476" t="str">
        <f t="shared" si="410"/>
        <v>25</v>
      </c>
      <c r="B2437" s="427">
        <v>45986</v>
      </c>
      <c r="C2437" s="426" t="s">
        <v>1</v>
      </c>
      <c r="D2437" s="428" t="s">
        <v>98</v>
      </c>
      <c r="E2437" s="429">
        <v>1</v>
      </c>
      <c r="F2437" s="471">
        <v>2</v>
      </c>
      <c r="G2437" s="470">
        <v>1</v>
      </c>
      <c r="H2437" s="481">
        <f t="shared" si="411"/>
        <v>5</v>
      </c>
      <c r="I2437" s="431">
        <f t="shared" si="412"/>
        <v>0</v>
      </c>
      <c r="J2437" s="431">
        <f t="shared" si="413"/>
        <v>3</v>
      </c>
      <c r="K2437" s="1099"/>
      <c r="L2437" s="1768">
        <f>(INDEX('[6]Ｖ９－BH出荷・完了計画'!$H:$H,MATCH(B2437,'[6]Ｖ９－BH出荷・完了計画'!$B:$B,0),1)+H2437)</f>
        <v>15</v>
      </c>
      <c r="M2437" s="1788">
        <f t="shared" si="414"/>
        <v>21304</v>
      </c>
      <c r="N2437" s="433">
        <f t="shared" si="415"/>
        <v>21299</v>
      </c>
      <c r="O2437" s="427">
        <f t="shared" si="416"/>
        <v>45986</v>
      </c>
      <c r="Q2437" s="1563"/>
      <c r="R2437" s="554"/>
    </row>
    <row r="2438" spans="1:18" s="118" customFormat="1" ht="18" customHeight="1" x14ac:dyDescent="0.2">
      <c r="A2438" s="476" t="str">
        <f t="shared" si="410"/>
        <v>25</v>
      </c>
      <c r="B2438" s="427">
        <v>45987</v>
      </c>
      <c r="C2438" s="426" t="s">
        <v>2</v>
      </c>
      <c r="D2438" s="428" t="s">
        <v>98</v>
      </c>
      <c r="E2438" s="429">
        <v>0</v>
      </c>
      <c r="F2438" s="471">
        <v>2</v>
      </c>
      <c r="G2438" s="470">
        <v>0</v>
      </c>
      <c r="H2438" s="481">
        <f t="shared" si="411"/>
        <v>7</v>
      </c>
      <c r="I2438" s="431">
        <f t="shared" si="412"/>
        <v>0</v>
      </c>
      <c r="J2438" s="431">
        <f t="shared" si="413"/>
        <v>5</v>
      </c>
      <c r="K2438" s="1099"/>
      <c r="L2438" s="1768">
        <f>(INDEX('[6]Ｖ９－BH出荷・完了計画'!$H:$H,MATCH(B2438,'[6]Ｖ９－BH出荷・完了計画'!$B:$B,0),1)+H2438)</f>
        <v>14</v>
      </c>
      <c r="M2438" s="1788">
        <f t="shared" si="414"/>
        <v>21306</v>
      </c>
      <c r="N2438" s="433">
        <f t="shared" si="415"/>
        <v>21299</v>
      </c>
      <c r="O2438" s="427">
        <f t="shared" si="416"/>
        <v>45987</v>
      </c>
      <c r="Q2438" s="1563"/>
      <c r="R2438" s="554"/>
    </row>
    <row r="2439" spans="1:18" s="118" customFormat="1" ht="18" customHeight="1" x14ac:dyDescent="0.2">
      <c r="A2439" s="476" t="str">
        <f t="shared" si="410"/>
        <v>25</v>
      </c>
      <c r="B2439" s="427">
        <v>45988</v>
      </c>
      <c r="C2439" s="426" t="s">
        <v>3</v>
      </c>
      <c r="D2439" s="428" t="s">
        <v>98</v>
      </c>
      <c r="E2439" s="429">
        <v>1</v>
      </c>
      <c r="F2439" s="471">
        <v>2</v>
      </c>
      <c r="G2439" s="470">
        <v>1</v>
      </c>
      <c r="H2439" s="481">
        <f t="shared" si="411"/>
        <v>8</v>
      </c>
      <c r="I2439" s="431">
        <f t="shared" si="412"/>
        <v>0</v>
      </c>
      <c r="J2439" s="431">
        <f t="shared" si="413"/>
        <v>6</v>
      </c>
      <c r="K2439" s="1099"/>
      <c r="L2439" s="1768">
        <f>(INDEX('[6]Ｖ９－BH出荷・完了計画'!$H:$H,MATCH(B2439,'[6]Ｖ９－BH出荷・完了計画'!$B:$B,0),1)+H2439)</f>
        <v>14</v>
      </c>
      <c r="M2439" s="1788">
        <f t="shared" si="414"/>
        <v>21308</v>
      </c>
      <c r="N2439" s="433">
        <f t="shared" si="415"/>
        <v>21300</v>
      </c>
      <c r="O2439" s="427">
        <f t="shared" si="416"/>
        <v>45988</v>
      </c>
      <c r="Q2439" s="1563"/>
      <c r="R2439" s="554"/>
    </row>
    <row r="2440" spans="1:18" s="118" customFormat="1" ht="18" customHeight="1" x14ac:dyDescent="0.2">
      <c r="A2440" s="476" t="str">
        <f t="shared" si="410"/>
        <v>25</v>
      </c>
      <c r="B2440" s="427">
        <v>45989</v>
      </c>
      <c r="C2440" s="426" t="s">
        <v>4</v>
      </c>
      <c r="D2440" s="428" t="s">
        <v>98</v>
      </c>
      <c r="E2440" s="429">
        <v>2</v>
      </c>
      <c r="F2440" s="471">
        <v>2</v>
      </c>
      <c r="G2440" s="470">
        <v>2</v>
      </c>
      <c r="H2440" s="481">
        <f t="shared" si="411"/>
        <v>8</v>
      </c>
      <c r="I2440" s="431">
        <f t="shared" si="412"/>
        <v>0</v>
      </c>
      <c r="J2440" s="431">
        <f t="shared" si="413"/>
        <v>6</v>
      </c>
      <c r="K2440" s="1099"/>
      <c r="L2440" s="1768">
        <f>(INDEX('[6]Ｖ９－BH出荷・完了計画'!$H:$H,MATCH(B2440,'[6]Ｖ９－BH出荷・完了計画'!$B:$B,0),1)+H2440)</f>
        <v>12</v>
      </c>
      <c r="M2440" s="1788">
        <f t="shared" si="414"/>
        <v>21310</v>
      </c>
      <c r="N2440" s="433">
        <f t="shared" si="415"/>
        <v>21302</v>
      </c>
      <c r="O2440" s="427">
        <f t="shared" si="416"/>
        <v>45989</v>
      </c>
      <c r="Q2440" s="1563"/>
      <c r="R2440" s="554"/>
    </row>
    <row r="2441" spans="1:18" s="118" customFormat="1" ht="18" customHeight="1" x14ac:dyDescent="0.2">
      <c r="A2441" s="468" t="str">
        <f t="shared" si="410"/>
        <v>25</v>
      </c>
      <c r="B2441" s="435">
        <v>45990</v>
      </c>
      <c r="C2441" s="469" t="s">
        <v>5</v>
      </c>
      <c r="D2441" s="459" t="s">
        <v>99</v>
      </c>
      <c r="E2441" s="470"/>
      <c r="F2441" s="471"/>
      <c r="G2441" s="470"/>
      <c r="H2441" s="481">
        <f t="shared" si="411"/>
        <v>8</v>
      </c>
      <c r="I2441" s="563">
        <f t="shared" si="412"/>
        <v>0</v>
      </c>
      <c r="J2441" s="563">
        <f t="shared" si="413"/>
        <v>8</v>
      </c>
      <c r="K2441" s="1101"/>
      <c r="L2441" s="1793"/>
      <c r="M2441" s="1781">
        <f t="shared" si="414"/>
        <v>21310</v>
      </c>
      <c r="N2441" s="475">
        <f t="shared" si="415"/>
        <v>21302</v>
      </c>
      <c r="O2441" s="427">
        <f t="shared" si="416"/>
        <v>45990</v>
      </c>
      <c r="Q2441" s="1563"/>
      <c r="R2441" s="554"/>
    </row>
    <row r="2442" spans="1:18" s="118" customFormat="1" ht="18" customHeight="1" x14ac:dyDescent="0.2">
      <c r="A2442" s="468" t="str">
        <f t="shared" si="410"/>
        <v>25</v>
      </c>
      <c r="B2442" s="435">
        <v>45991</v>
      </c>
      <c r="C2442" s="469" t="s">
        <v>100</v>
      </c>
      <c r="D2442" s="459" t="s">
        <v>99</v>
      </c>
      <c r="E2442" s="470"/>
      <c r="F2442" s="471"/>
      <c r="G2442" s="470"/>
      <c r="H2442" s="481">
        <f t="shared" si="411"/>
        <v>8</v>
      </c>
      <c r="I2442" s="563">
        <f t="shared" si="412"/>
        <v>0</v>
      </c>
      <c r="J2442" s="563">
        <f t="shared" si="413"/>
        <v>8</v>
      </c>
      <c r="K2442" s="1101"/>
      <c r="L2442" s="1793"/>
      <c r="M2442" s="1781">
        <f t="shared" si="414"/>
        <v>21310</v>
      </c>
      <c r="N2442" s="475">
        <f t="shared" si="415"/>
        <v>21302</v>
      </c>
      <c r="O2442" s="427">
        <f t="shared" si="416"/>
        <v>45991</v>
      </c>
      <c r="Q2442" s="1563"/>
      <c r="R2442" s="554"/>
    </row>
    <row r="2443" spans="1:18" s="118" customFormat="1" ht="18" customHeight="1" x14ac:dyDescent="0.2">
      <c r="A2443" s="476" t="str">
        <f t="shared" ref="A2443:A2472" si="417">TEXT(B2443,"YY")</f>
        <v>25</v>
      </c>
      <c r="B2443" s="427">
        <v>45992</v>
      </c>
      <c r="C2443" s="426" t="s">
        <v>0</v>
      </c>
      <c r="D2443" s="428" t="s">
        <v>98</v>
      </c>
      <c r="E2443" s="429">
        <v>5</v>
      </c>
      <c r="F2443" s="471">
        <v>2</v>
      </c>
      <c r="G2443" s="470">
        <v>5</v>
      </c>
      <c r="H2443" s="481">
        <f t="shared" ref="H2443:H2472" si="418">H2442+F2443-G2443</f>
        <v>5</v>
      </c>
      <c r="I2443" s="431">
        <f t="shared" ref="I2443:I2472" si="419">I2442+G2443-E2443</f>
        <v>0</v>
      </c>
      <c r="J2443" s="431">
        <f t="shared" ref="J2443:J2472" si="420">(G2443-H2442)*-1</f>
        <v>3</v>
      </c>
      <c r="K2443" s="1099"/>
      <c r="L2443" s="1768">
        <f>(INDEX('[6]Ｖ９－BH出荷・完了計画'!$H:$H,MATCH(B2443,'[6]Ｖ９－BH出荷・完了計画'!$B:$B,0),1)+H2443)</f>
        <v>11</v>
      </c>
      <c r="M2443" s="1788">
        <f t="shared" ref="M2443:M2472" si="421">M2442+F2443</f>
        <v>21312</v>
      </c>
      <c r="N2443" s="433">
        <f t="shared" ref="N2443:N2472" si="422">N2442+G2443</f>
        <v>21307</v>
      </c>
      <c r="O2443" s="427">
        <f t="shared" ref="O2443:O2472" si="423">B2443</f>
        <v>45992</v>
      </c>
      <c r="Q2443" s="1563"/>
      <c r="R2443" s="554"/>
    </row>
    <row r="2444" spans="1:18" s="118" customFormat="1" ht="18" customHeight="1" x14ac:dyDescent="0.2">
      <c r="A2444" s="476" t="str">
        <f t="shared" si="417"/>
        <v>25</v>
      </c>
      <c r="B2444" s="427">
        <v>45993</v>
      </c>
      <c r="C2444" s="426" t="s">
        <v>1</v>
      </c>
      <c r="D2444" s="428" t="s">
        <v>98</v>
      </c>
      <c r="E2444" s="429">
        <v>3</v>
      </c>
      <c r="F2444" s="471">
        <v>2</v>
      </c>
      <c r="G2444" s="470">
        <v>3</v>
      </c>
      <c r="H2444" s="481">
        <f t="shared" si="418"/>
        <v>4</v>
      </c>
      <c r="I2444" s="431">
        <f t="shared" si="419"/>
        <v>0</v>
      </c>
      <c r="J2444" s="431">
        <f t="shared" si="420"/>
        <v>2</v>
      </c>
      <c r="K2444" s="1099"/>
      <c r="L2444" s="1768">
        <f>(INDEX('[6]Ｖ９－BH出荷・完了計画'!$H:$H,MATCH(B2444,'[6]Ｖ９－BH出荷・完了計画'!$B:$B,0),1)+H2444)</f>
        <v>12</v>
      </c>
      <c r="M2444" s="1788">
        <f t="shared" si="421"/>
        <v>21314</v>
      </c>
      <c r="N2444" s="433">
        <f t="shared" si="422"/>
        <v>21310</v>
      </c>
      <c r="O2444" s="427">
        <f t="shared" si="423"/>
        <v>45993</v>
      </c>
      <c r="Q2444" s="1563"/>
      <c r="R2444" s="554"/>
    </row>
    <row r="2445" spans="1:18" s="118" customFormat="1" ht="18" customHeight="1" x14ac:dyDescent="0.2">
      <c r="A2445" s="476" t="str">
        <f t="shared" si="417"/>
        <v>25</v>
      </c>
      <c r="B2445" s="427">
        <v>45994</v>
      </c>
      <c r="C2445" s="426" t="s">
        <v>2</v>
      </c>
      <c r="D2445" s="428" t="s">
        <v>98</v>
      </c>
      <c r="E2445" s="429">
        <v>2</v>
      </c>
      <c r="F2445" s="471">
        <v>2</v>
      </c>
      <c r="G2445" s="470">
        <v>2</v>
      </c>
      <c r="H2445" s="481">
        <f t="shared" si="418"/>
        <v>4</v>
      </c>
      <c r="I2445" s="431">
        <f t="shared" si="419"/>
        <v>0</v>
      </c>
      <c r="J2445" s="431">
        <f t="shared" si="420"/>
        <v>2</v>
      </c>
      <c r="K2445" s="1099"/>
      <c r="L2445" s="1768">
        <f>(INDEX('[6]Ｖ９－BH出荷・完了計画'!$H:$H,MATCH(B2445,'[6]Ｖ９－BH出荷・完了計画'!$B:$B,0),1)+H2445)</f>
        <v>14</v>
      </c>
      <c r="M2445" s="1788">
        <f t="shared" si="421"/>
        <v>21316</v>
      </c>
      <c r="N2445" s="433">
        <f t="shared" si="422"/>
        <v>21312</v>
      </c>
      <c r="O2445" s="427">
        <f t="shared" si="423"/>
        <v>45994</v>
      </c>
      <c r="Q2445" s="1563"/>
      <c r="R2445" s="554"/>
    </row>
    <row r="2446" spans="1:18" s="118" customFormat="1" ht="18" customHeight="1" x14ac:dyDescent="0.2">
      <c r="A2446" s="476" t="str">
        <f t="shared" si="417"/>
        <v>25</v>
      </c>
      <c r="B2446" s="427">
        <v>45995</v>
      </c>
      <c r="C2446" s="426" t="s">
        <v>3</v>
      </c>
      <c r="D2446" s="428" t="s">
        <v>98</v>
      </c>
      <c r="E2446" s="429">
        <v>3</v>
      </c>
      <c r="F2446" s="471">
        <v>1</v>
      </c>
      <c r="G2446" s="470">
        <v>3</v>
      </c>
      <c r="H2446" s="481">
        <f t="shared" si="418"/>
        <v>2</v>
      </c>
      <c r="I2446" s="431">
        <f t="shared" si="419"/>
        <v>0</v>
      </c>
      <c r="J2446" s="431">
        <f t="shared" si="420"/>
        <v>1</v>
      </c>
      <c r="K2446" s="1099"/>
      <c r="L2446" s="1768">
        <f>(INDEX('[6]Ｖ９－BH出荷・完了計画'!$H:$H,MATCH(B2446,'[6]Ｖ９－BH出荷・完了計画'!$B:$B,0),1)+H2446)</f>
        <v>15</v>
      </c>
      <c r="M2446" s="1788">
        <f t="shared" si="421"/>
        <v>21317</v>
      </c>
      <c r="N2446" s="433">
        <f t="shared" si="422"/>
        <v>21315</v>
      </c>
      <c r="O2446" s="427">
        <f t="shared" si="423"/>
        <v>45995</v>
      </c>
      <c r="Q2446" s="1563"/>
      <c r="R2446" s="554"/>
    </row>
    <row r="2447" spans="1:18" s="118" customFormat="1" ht="18" customHeight="1" x14ac:dyDescent="0.2">
      <c r="A2447" s="476" t="str">
        <f t="shared" si="417"/>
        <v>25</v>
      </c>
      <c r="B2447" s="427">
        <v>45996</v>
      </c>
      <c r="C2447" s="426" t="s">
        <v>4</v>
      </c>
      <c r="D2447" s="428" t="s">
        <v>98</v>
      </c>
      <c r="E2447" s="429">
        <v>1</v>
      </c>
      <c r="F2447" s="471">
        <v>1</v>
      </c>
      <c r="G2447" s="470">
        <v>1</v>
      </c>
      <c r="H2447" s="481">
        <f t="shared" si="418"/>
        <v>2</v>
      </c>
      <c r="I2447" s="431">
        <f t="shared" si="419"/>
        <v>0</v>
      </c>
      <c r="J2447" s="431">
        <f t="shared" si="420"/>
        <v>1</v>
      </c>
      <c r="K2447" s="1099"/>
      <c r="L2447" s="1768">
        <f>(INDEX('[6]Ｖ９－BH出荷・完了計画'!$H:$H,MATCH(B2447,'[6]Ｖ９－BH出荷・完了計画'!$B:$B,0),1)+H2447)</f>
        <v>16</v>
      </c>
      <c r="M2447" s="1788">
        <f t="shared" si="421"/>
        <v>21318</v>
      </c>
      <c r="N2447" s="433">
        <f t="shared" si="422"/>
        <v>21316</v>
      </c>
      <c r="O2447" s="427">
        <f t="shared" si="423"/>
        <v>45996</v>
      </c>
      <c r="Q2447" s="1563"/>
      <c r="R2447" s="554"/>
    </row>
    <row r="2448" spans="1:18" s="118" customFormat="1" ht="18" customHeight="1" x14ac:dyDescent="0.2">
      <c r="A2448" s="468" t="str">
        <f t="shared" si="417"/>
        <v>25</v>
      </c>
      <c r="B2448" s="435">
        <v>45997</v>
      </c>
      <c r="C2448" s="469" t="s">
        <v>5</v>
      </c>
      <c r="D2448" s="459" t="s">
        <v>99</v>
      </c>
      <c r="E2448" s="470"/>
      <c r="F2448" s="471"/>
      <c r="G2448" s="470"/>
      <c r="H2448" s="481">
        <f t="shared" si="418"/>
        <v>2</v>
      </c>
      <c r="I2448" s="563">
        <f t="shared" si="419"/>
        <v>0</v>
      </c>
      <c r="J2448" s="563">
        <f t="shared" si="420"/>
        <v>2</v>
      </c>
      <c r="K2448" s="1101"/>
      <c r="L2448" s="1793"/>
      <c r="M2448" s="1781">
        <f t="shared" si="421"/>
        <v>21318</v>
      </c>
      <c r="N2448" s="475">
        <f t="shared" si="422"/>
        <v>21316</v>
      </c>
      <c r="O2448" s="427">
        <f t="shared" si="423"/>
        <v>45997</v>
      </c>
      <c r="Q2448" s="1563"/>
      <c r="R2448" s="554"/>
    </row>
    <row r="2449" spans="1:18" s="118" customFormat="1" ht="18" customHeight="1" x14ac:dyDescent="0.2">
      <c r="A2449" s="468" t="str">
        <f t="shared" si="417"/>
        <v>25</v>
      </c>
      <c r="B2449" s="435">
        <v>45998</v>
      </c>
      <c r="C2449" s="469" t="s">
        <v>100</v>
      </c>
      <c r="D2449" s="459" t="s">
        <v>99</v>
      </c>
      <c r="E2449" s="470"/>
      <c r="F2449" s="471"/>
      <c r="G2449" s="470"/>
      <c r="H2449" s="481">
        <f t="shared" si="418"/>
        <v>2</v>
      </c>
      <c r="I2449" s="563">
        <f t="shared" si="419"/>
        <v>0</v>
      </c>
      <c r="J2449" s="563">
        <f t="shared" si="420"/>
        <v>2</v>
      </c>
      <c r="K2449" s="1101"/>
      <c r="L2449" s="1793"/>
      <c r="M2449" s="1781">
        <f t="shared" si="421"/>
        <v>21318</v>
      </c>
      <c r="N2449" s="475">
        <f t="shared" si="422"/>
        <v>21316</v>
      </c>
      <c r="O2449" s="427">
        <f t="shared" si="423"/>
        <v>45998</v>
      </c>
      <c r="Q2449" s="1563"/>
      <c r="R2449" s="554"/>
    </row>
    <row r="2450" spans="1:18" s="118" customFormat="1" ht="18" customHeight="1" x14ac:dyDescent="0.2">
      <c r="A2450" s="476" t="str">
        <f t="shared" si="417"/>
        <v>25</v>
      </c>
      <c r="B2450" s="427">
        <v>45999</v>
      </c>
      <c r="C2450" s="426" t="s">
        <v>0</v>
      </c>
      <c r="D2450" s="428" t="s">
        <v>98</v>
      </c>
      <c r="E2450" s="429">
        <v>1</v>
      </c>
      <c r="F2450" s="471">
        <v>1</v>
      </c>
      <c r="G2450" s="470">
        <v>1</v>
      </c>
      <c r="H2450" s="481">
        <f t="shared" si="418"/>
        <v>2</v>
      </c>
      <c r="I2450" s="431">
        <f t="shared" si="419"/>
        <v>0</v>
      </c>
      <c r="J2450" s="431">
        <f t="shared" si="420"/>
        <v>1</v>
      </c>
      <c r="K2450" s="1099"/>
      <c r="L2450" s="1768">
        <f>(INDEX('[6]Ｖ９－BH出荷・完了計画'!$H:$H,MATCH(B2450,'[6]Ｖ９－BH出荷・完了計画'!$B:$B,0),1)+H2450)</f>
        <v>18</v>
      </c>
      <c r="M2450" s="1788">
        <f t="shared" si="421"/>
        <v>21319</v>
      </c>
      <c r="N2450" s="433">
        <f t="shared" si="422"/>
        <v>21317</v>
      </c>
      <c r="O2450" s="427">
        <f t="shared" si="423"/>
        <v>45999</v>
      </c>
      <c r="Q2450" s="1563"/>
      <c r="R2450" s="554"/>
    </row>
    <row r="2451" spans="1:18" s="118" customFormat="1" ht="18" customHeight="1" x14ac:dyDescent="0.2">
      <c r="A2451" s="476" t="str">
        <f t="shared" si="417"/>
        <v>25</v>
      </c>
      <c r="B2451" s="427">
        <v>46000</v>
      </c>
      <c r="C2451" s="426" t="s">
        <v>1</v>
      </c>
      <c r="D2451" s="428" t="s">
        <v>98</v>
      </c>
      <c r="E2451" s="429">
        <v>1</v>
      </c>
      <c r="F2451" s="471">
        <v>1</v>
      </c>
      <c r="G2451" s="470">
        <v>1</v>
      </c>
      <c r="H2451" s="481">
        <f t="shared" si="418"/>
        <v>2</v>
      </c>
      <c r="I2451" s="431">
        <f t="shared" si="419"/>
        <v>0</v>
      </c>
      <c r="J2451" s="431">
        <f t="shared" si="420"/>
        <v>1</v>
      </c>
      <c r="K2451" s="1099"/>
      <c r="L2451" s="1768">
        <f>(INDEX('[6]Ｖ９－BH出荷・完了計画'!$H:$H,MATCH(B2451,'[6]Ｖ９－BH出荷・完了計画'!$B:$B,0),1)+H2451)</f>
        <v>20</v>
      </c>
      <c r="M2451" s="1788">
        <f t="shared" si="421"/>
        <v>21320</v>
      </c>
      <c r="N2451" s="433">
        <f t="shared" si="422"/>
        <v>21318</v>
      </c>
      <c r="O2451" s="427">
        <f t="shared" si="423"/>
        <v>46000</v>
      </c>
      <c r="Q2451" s="1563"/>
      <c r="R2451" s="554"/>
    </row>
    <row r="2452" spans="1:18" s="118" customFormat="1" ht="18" customHeight="1" x14ac:dyDescent="0.2">
      <c r="A2452" s="476" t="str">
        <f t="shared" si="417"/>
        <v>25</v>
      </c>
      <c r="B2452" s="427">
        <v>46001</v>
      </c>
      <c r="C2452" s="426" t="s">
        <v>2</v>
      </c>
      <c r="D2452" s="428" t="s">
        <v>98</v>
      </c>
      <c r="E2452" s="429">
        <v>1</v>
      </c>
      <c r="F2452" s="471">
        <v>1</v>
      </c>
      <c r="G2452" s="470">
        <v>1</v>
      </c>
      <c r="H2452" s="481">
        <f t="shared" si="418"/>
        <v>2</v>
      </c>
      <c r="I2452" s="431">
        <f t="shared" si="419"/>
        <v>0</v>
      </c>
      <c r="J2452" s="431">
        <f t="shared" si="420"/>
        <v>1</v>
      </c>
      <c r="K2452" s="1099"/>
      <c r="L2452" s="1768">
        <f>(INDEX('[6]Ｖ９－BH出荷・完了計画'!$H:$H,MATCH(B2452,'[6]Ｖ９－BH出荷・完了計画'!$B:$B,0),1)+H2452)</f>
        <v>22</v>
      </c>
      <c r="M2452" s="1788">
        <f t="shared" si="421"/>
        <v>21321</v>
      </c>
      <c r="N2452" s="433">
        <f t="shared" si="422"/>
        <v>21319</v>
      </c>
      <c r="O2452" s="427">
        <f t="shared" si="423"/>
        <v>46001</v>
      </c>
      <c r="Q2452" s="1563"/>
      <c r="R2452" s="554"/>
    </row>
    <row r="2453" spans="1:18" s="118" customFormat="1" ht="18" customHeight="1" x14ac:dyDescent="0.2">
      <c r="A2453" s="476" t="str">
        <f t="shared" si="417"/>
        <v>25</v>
      </c>
      <c r="B2453" s="427">
        <v>46002</v>
      </c>
      <c r="C2453" s="426" t="s">
        <v>3</v>
      </c>
      <c r="D2453" s="428" t="s">
        <v>98</v>
      </c>
      <c r="E2453" s="429">
        <v>2</v>
      </c>
      <c r="F2453" s="471">
        <v>2</v>
      </c>
      <c r="G2453" s="470">
        <v>2</v>
      </c>
      <c r="H2453" s="481">
        <f t="shared" si="418"/>
        <v>2</v>
      </c>
      <c r="I2453" s="431">
        <f t="shared" si="419"/>
        <v>0</v>
      </c>
      <c r="J2453" s="431">
        <f t="shared" si="420"/>
        <v>0</v>
      </c>
      <c r="K2453" s="1099"/>
      <c r="L2453" s="1768">
        <f>(INDEX('[6]Ｖ９－BH出荷・完了計画'!$H:$H,MATCH(B2453,'[6]Ｖ９－BH出荷・完了計画'!$B:$B,0),1)+H2453)</f>
        <v>24</v>
      </c>
      <c r="M2453" s="1788">
        <f t="shared" si="421"/>
        <v>21323</v>
      </c>
      <c r="N2453" s="433">
        <f t="shared" si="422"/>
        <v>21321</v>
      </c>
      <c r="O2453" s="427">
        <f t="shared" si="423"/>
        <v>46002</v>
      </c>
      <c r="Q2453" s="1563"/>
      <c r="R2453" s="554"/>
    </row>
    <row r="2454" spans="1:18" s="118" customFormat="1" ht="18" customHeight="1" x14ac:dyDescent="0.2">
      <c r="A2454" s="476" t="str">
        <f t="shared" si="417"/>
        <v>25</v>
      </c>
      <c r="B2454" s="427">
        <v>46003</v>
      </c>
      <c r="C2454" s="426" t="s">
        <v>4</v>
      </c>
      <c r="D2454" s="428" t="s">
        <v>98</v>
      </c>
      <c r="E2454" s="429">
        <v>1</v>
      </c>
      <c r="F2454" s="471">
        <v>2</v>
      </c>
      <c r="G2454" s="470">
        <v>1</v>
      </c>
      <c r="H2454" s="481">
        <f t="shared" si="418"/>
        <v>3</v>
      </c>
      <c r="I2454" s="431">
        <f t="shared" si="419"/>
        <v>0</v>
      </c>
      <c r="J2454" s="431">
        <f t="shared" si="420"/>
        <v>1</v>
      </c>
      <c r="K2454" s="436" t="s">
        <v>2167</v>
      </c>
      <c r="L2454" s="1768">
        <f>(INDEX('[6]Ｖ９－BH出荷・完了計画'!$H:$H,MATCH(B2454,'[6]Ｖ９－BH出荷・完了計画'!$B:$B,0),1)+H2454)</f>
        <v>26</v>
      </c>
      <c r="M2454" s="1788">
        <f t="shared" si="421"/>
        <v>21325</v>
      </c>
      <c r="N2454" s="433">
        <f t="shared" si="422"/>
        <v>21322</v>
      </c>
      <c r="O2454" s="427">
        <f t="shared" si="423"/>
        <v>46003</v>
      </c>
      <c r="Q2454" s="1563"/>
      <c r="R2454" s="554"/>
    </row>
    <row r="2455" spans="1:18" s="118" customFormat="1" ht="18" customHeight="1" x14ac:dyDescent="0.2">
      <c r="A2455" s="468" t="str">
        <f t="shared" si="417"/>
        <v>25</v>
      </c>
      <c r="B2455" s="435">
        <v>46004</v>
      </c>
      <c r="C2455" s="469" t="s">
        <v>5</v>
      </c>
      <c r="D2455" s="459" t="s">
        <v>99</v>
      </c>
      <c r="E2455" s="470"/>
      <c r="F2455" s="471"/>
      <c r="G2455" s="470"/>
      <c r="H2455" s="481">
        <f t="shared" si="418"/>
        <v>3</v>
      </c>
      <c r="I2455" s="563">
        <f t="shared" si="419"/>
        <v>0</v>
      </c>
      <c r="J2455" s="563">
        <f t="shared" si="420"/>
        <v>3</v>
      </c>
      <c r="K2455" s="1101"/>
      <c r="L2455" s="1793"/>
      <c r="M2455" s="1781">
        <f t="shared" si="421"/>
        <v>21325</v>
      </c>
      <c r="N2455" s="475">
        <f t="shared" si="422"/>
        <v>21322</v>
      </c>
      <c r="O2455" s="427">
        <f t="shared" si="423"/>
        <v>46004</v>
      </c>
      <c r="Q2455" s="1563"/>
      <c r="R2455" s="554"/>
    </row>
    <row r="2456" spans="1:18" s="118" customFormat="1" ht="18" customHeight="1" x14ac:dyDescent="0.2">
      <c r="A2456" s="468" t="str">
        <f t="shared" si="417"/>
        <v>25</v>
      </c>
      <c r="B2456" s="435">
        <v>46005</v>
      </c>
      <c r="C2456" s="469" t="s">
        <v>100</v>
      </c>
      <c r="D2456" s="459" t="s">
        <v>99</v>
      </c>
      <c r="E2456" s="470"/>
      <c r="F2456" s="471"/>
      <c r="G2456" s="470"/>
      <c r="H2456" s="481">
        <f t="shared" si="418"/>
        <v>3</v>
      </c>
      <c r="I2456" s="563">
        <f t="shared" si="419"/>
        <v>0</v>
      </c>
      <c r="J2456" s="563">
        <f t="shared" si="420"/>
        <v>3</v>
      </c>
      <c r="K2456" s="1101"/>
      <c r="L2456" s="1793"/>
      <c r="M2456" s="1781">
        <f t="shared" si="421"/>
        <v>21325</v>
      </c>
      <c r="N2456" s="475">
        <f t="shared" si="422"/>
        <v>21322</v>
      </c>
      <c r="O2456" s="427">
        <f t="shared" si="423"/>
        <v>46005</v>
      </c>
      <c r="Q2456" s="1563"/>
      <c r="R2456" s="554"/>
    </row>
    <row r="2457" spans="1:18" s="118" customFormat="1" ht="18" customHeight="1" x14ac:dyDescent="0.2">
      <c r="A2457" s="476" t="str">
        <f t="shared" si="417"/>
        <v>25</v>
      </c>
      <c r="B2457" s="427">
        <v>46006</v>
      </c>
      <c r="C2457" s="426" t="s">
        <v>0</v>
      </c>
      <c r="D2457" s="428" t="s">
        <v>98</v>
      </c>
      <c r="E2457" s="429">
        <v>2</v>
      </c>
      <c r="F2457" s="529">
        <v>0</v>
      </c>
      <c r="G2457" s="470">
        <v>2</v>
      </c>
      <c r="H2457" s="481">
        <f t="shared" si="418"/>
        <v>1</v>
      </c>
      <c r="I2457" s="431">
        <f t="shared" si="419"/>
        <v>0</v>
      </c>
      <c r="J2457" s="431">
        <f t="shared" si="420"/>
        <v>1</v>
      </c>
      <c r="K2457" s="1099"/>
      <c r="L2457" s="1768">
        <f>(INDEX('[6]Ｖ９－BH出荷・完了計画'!$H:$H,MATCH(B2457,'[6]Ｖ９－BH出荷・完了計画'!$B:$B,0),1)+H2457)</f>
        <v>25</v>
      </c>
      <c r="M2457" s="1788">
        <f t="shared" si="421"/>
        <v>21325</v>
      </c>
      <c r="N2457" s="433">
        <f t="shared" si="422"/>
        <v>21324</v>
      </c>
      <c r="O2457" s="427">
        <f t="shared" si="423"/>
        <v>46006</v>
      </c>
      <c r="Q2457" s="1563"/>
      <c r="R2457" s="554"/>
    </row>
    <row r="2458" spans="1:18" s="118" customFormat="1" ht="18" customHeight="1" x14ac:dyDescent="0.2">
      <c r="A2458" s="476" t="str">
        <f t="shared" si="417"/>
        <v>25</v>
      </c>
      <c r="B2458" s="427">
        <v>46007</v>
      </c>
      <c r="C2458" s="426" t="s">
        <v>1</v>
      </c>
      <c r="D2458" s="428" t="s">
        <v>98</v>
      </c>
      <c r="E2458" s="429">
        <v>2</v>
      </c>
      <c r="F2458" s="529">
        <v>0</v>
      </c>
      <c r="G2458" s="470">
        <v>1</v>
      </c>
      <c r="H2458" s="481">
        <f t="shared" si="418"/>
        <v>0</v>
      </c>
      <c r="I2458" s="431">
        <f t="shared" si="419"/>
        <v>-1</v>
      </c>
      <c r="J2458" s="431">
        <f t="shared" si="420"/>
        <v>0</v>
      </c>
      <c r="K2458" s="1099"/>
      <c r="L2458" s="1768">
        <f>(INDEX('[6]Ｖ９－BH出荷・完了計画'!$H:$H,MATCH(B2458,'[6]Ｖ９－BH出荷・完了計画'!$B:$B,0),1)+H2458)</f>
        <v>25</v>
      </c>
      <c r="M2458" s="1788">
        <f t="shared" si="421"/>
        <v>21325</v>
      </c>
      <c r="N2458" s="433">
        <f t="shared" si="422"/>
        <v>21325</v>
      </c>
      <c r="O2458" s="427">
        <f t="shared" si="423"/>
        <v>46007</v>
      </c>
      <c r="Q2458" s="1563"/>
      <c r="R2458" s="554"/>
    </row>
    <row r="2459" spans="1:18" s="118" customFormat="1" ht="18" customHeight="1" x14ac:dyDescent="0.2">
      <c r="A2459" s="476" t="str">
        <f t="shared" si="417"/>
        <v>25</v>
      </c>
      <c r="B2459" s="427">
        <v>46008</v>
      </c>
      <c r="C2459" s="426" t="s">
        <v>2</v>
      </c>
      <c r="D2459" s="428" t="s">
        <v>98</v>
      </c>
      <c r="E2459" s="429">
        <v>1</v>
      </c>
      <c r="F2459" s="529">
        <v>0</v>
      </c>
      <c r="G2459" s="470">
        <v>0</v>
      </c>
      <c r="H2459" s="481">
        <f t="shared" si="418"/>
        <v>0</v>
      </c>
      <c r="I2459" s="431">
        <f t="shared" si="419"/>
        <v>-2</v>
      </c>
      <c r="J2459" s="431">
        <f t="shared" si="420"/>
        <v>0</v>
      </c>
      <c r="K2459" s="1099"/>
      <c r="L2459" s="1768">
        <f>(INDEX('[6]Ｖ９－BH出荷・完了計画'!$H:$H,MATCH(B2459,'[6]Ｖ９－BH出荷・完了計画'!$B:$B,0),1)+H2459)</f>
        <v>25</v>
      </c>
      <c r="M2459" s="1788">
        <f t="shared" si="421"/>
        <v>21325</v>
      </c>
      <c r="N2459" s="433">
        <f t="shared" si="422"/>
        <v>21325</v>
      </c>
      <c r="O2459" s="427">
        <f t="shared" si="423"/>
        <v>46008</v>
      </c>
      <c r="Q2459" s="1563"/>
      <c r="R2459" s="554"/>
    </row>
    <row r="2460" spans="1:18" s="118" customFormat="1" ht="18" customHeight="1" x14ac:dyDescent="0.2">
      <c r="A2460" s="476" t="str">
        <f t="shared" si="417"/>
        <v>25</v>
      </c>
      <c r="B2460" s="427">
        <v>46009</v>
      </c>
      <c r="C2460" s="426" t="s">
        <v>3</v>
      </c>
      <c r="D2460" s="428" t="s">
        <v>98</v>
      </c>
      <c r="E2460" s="429">
        <v>1</v>
      </c>
      <c r="F2460" s="529">
        <v>0</v>
      </c>
      <c r="G2460" s="470">
        <v>0</v>
      </c>
      <c r="H2460" s="481">
        <f t="shared" si="418"/>
        <v>0</v>
      </c>
      <c r="I2460" s="431">
        <f t="shared" si="419"/>
        <v>-3</v>
      </c>
      <c r="J2460" s="431">
        <f t="shared" si="420"/>
        <v>0</v>
      </c>
      <c r="K2460" s="1099"/>
      <c r="L2460" s="1768">
        <f>(INDEX('[6]Ｖ９－BH出荷・完了計画'!$H:$H,MATCH(B2460,'[6]Ｖ９－BH出荷・完了計画'!$B:$B,0),1)+H2460)</f>
        <v>25</v>
      </c>
      <c r="M2460" s="1788">
        <f t="shared" si="421"/>
        <v>21325</v>
      </c>
      <c r="N2460" s="433">
        <f t="shared" si="422"/>
        <v>21325</v>
      </c>
      <c r="O2460" s="427">
        <f t="shared" si="423"/>
        <v>46009</v>
      </c>
      <c r="Q2460" s="1563"/>
      <c r="R2460" s="554"/>
    </row>
    <row r="2461" spans="1:18" s="118" customFormat="1" ht="18" customHeight="1" x14ac:dyDescent="0.2">
      <c r="A2461" s="476" t="str">
        <f t="shared" si="417"/>
        <v>25</v>
      </c>
      <c r="B2461" s="427">
        <v>46010</v>
      </c>
      <c r="C2461" s="426" t="s">
        <v>4</v>
      </c>
      <c r="D2461" s="428" t="s">
        <v>98</v>
      </c>
      <c r="E2461" s="429">
        <v>2</v>
      </c>
      <c r="F2461" s="529">
        <v>0</v>
      </c>
      <c r="G2461" s="470">
        <v>0</v>
      </c>
      <c r="H2461" s="481">
        <f t="shared" si="418"/>
        <v>0</v>
      </c>
      <c r="I2461" s="431">
        <f t="shared" si="419"/>
        <v>-5</v>
      </c>
      <c r="J2461" s="431">
        <f t="shared" si="420"/>
        <v>0</v>
      </c>
      <c r="K2461" s="1099"/>
      <c r="L2461" s="1768">
        <f>(INDEX('[6]Ｖ９－BH出荷・完了計画'!$H:$H,MATCH(B2461,'[6]Ｖ９－BH出荷・完了計画'!$B:$B,0),1)+H2461)</f>
        <v>26</v>
      </c>
      <c r="M2461" s="1788">
        <f t="shared" si="421"/>
        <v>21325</v>
      </c>
      <c r="N2461" s="433">
        <f t="shared" si="422"/>
        <v>21325</v>
      </c>
      <c r="O2461" s="427">
        <f t="shared" si="423"/>
        <v>46010</v>
      </c>
      <c r="Q2461" s="1563"/>
      <c r="R2461" s="554"/>
    </row>
    <row r="2462" spans="1:18" s="118" customFormat="1" ht="18" customHeight="1" x14ac:dyDescent="0.2">
      <c r="A2462" s="468" t="str">
        <f t="shared" si="417"/>
        <v>25</v>
      </c>
      <c r="B2462" s="435">
        <v>46011</v>
      </c>
      <c r="C2462" s="469" t="s">
        <v>5</v>
      </c>
      <c r="D2462" s="459" t="s">
        <v>99</v>
      </c>
      <c r="E2462" s="470"/>
      <c r="F2462" s="471"/>
      <c r="G2462" s="470"/>
      <c r="H2462" s="481">
        <f t="shared" si="418"/>
        <v>0</v>
      </c>
      <c r="I2462" s="563">
        <f t="shared" si="419"/>
        <v>-5</v>
      </c>
      <c r="J2462" s="563">
        <f t="shared" si="420"/>
        <v>0</v>
      </c>
      <c r="K2462" s="1101"/>
      <c r="L2462" s="1793"/>
      <c r="M2462" s="1781">
        <f t="shared" si="421"/>
        <v>21325</v>
      </c>
      <c r="N2462" s="475">
        <f t="shared" si="422"/>
        <v>21325</v>
      </c>
      <c r="O2462" s="427">
        <f t="shared" si="423"/>
        <v>46011</v>
      </c>
      <c r="Q2462" s="1563"/>
      <c r="R2462" s="554"/>
    </row>
    <row r="2463" spans="1:18" s="118" customFormat="1" ht="18" customHeight="1" x14ac:dyDescent="0.2">
      <c r="A2463" s="468" t="str">
        <f t="shared" si="417"/>
        <v>25</v>
      </c>
      <c r="B2463" s="435">
        <v>46012</v>
      </c>
      <c r="C2463" s="469" t="s">
        <v>100</v>
      </c>
      <c r="D2463" s="459" t="s">
        <v>99</v>
      </c>
      <c r="E2463" s="470"/>
      <c r="F2463" s="471"/>
      <c r="G2463" s="470"/>
      <c r="H2463" s="481">
        <f t="shared" si="418"/>
        <v>0</v>
      </c>
      <c r="I2463" s="563">
        <f t="shared" si="419"/>
        <v>-5</v>
      </c>
      <c r="J2463" s="563">
        <f t="shared" si="420"/>
        <v>0</v>
      </c>
      <c r="K2463" s="1101"/>
      <c r="L2463" s="1793"/>
      <c r="M2463" s="1781">
        <f t="shared" si="421"/>
        <v>21325</v>
      </c>
      <c r="N2463" s="475">
        <f t="shared" si="422"/>
        <v>21325</v>
      </c>
      <c r="O2463" s="427">
        <f t="shared" si="423"/>
        <v>46012</v>
      </c>
      <c r="Q2463" s="1563"/>
      <c r="R2463" s="554"/>
    </row>
    <row r="2464" spans="1:18" s="118" customFormat="1" ht="18" customHeight="1" x14ac:dyDescent="0.2">
      <c r="A2464" s="476" t="str">
        <f t="shared" si="417"/>
        <v>25</v>
      </c>
      <c r="B2464" s="427">
        <v>46013</v>
      </c>
      <c r="C2464" s="426" t="s">
        <v>0</v>
      </c>
      <c r="D2464" s="428" t="s">
        <v>98</v>
      </c>
      <c r="E2464" s="429">
        <v>0</v>
      </c>
      <c r="F2464" s="471">
        <v>0</v>
      </c>
      <c r="G2464" s="470">
        <v>0</v>
      </c>
      <c r="H2464" s="481">
        <f t="shared" si="418"/>
        <v>0</v>
      </c>
      <c r="I2464" s="431">
        <f t="shared" si="419"/>
        <v>-5</v>
      </c>
      <c r="J2464" s="431">
        <f t="shared" si="420"/>
        <v>0</v>
      </c>
      <c r="K2464" s="1099"/>
      <c r="L2464" s="1768">
        <f>(INDEX('[6]Ｖ９－BH出荷・完了計画'!$H:$H,MATCH(B2464,'[6]Ｖ９－BH出荷・完了計画'!$B:$B,0),1)+H2464)</f>
        <v>22</v>
      </c>
      <c r="M2464" s="1788">
        <f t="shared" si="421"/>
        <v>21325</v>
      </c>
      <c r="N2464" s="433">
        <f t="shared" si="422"/>
        <v>21325</v>
      </c>
      <c r="O2464" s="427">
        <f t="shared" si="423"/>
        <v>46013</v>
      </c>
      <c r="Q2464" s="1563"/>
      <c r="R2464" s="554"/>
    </row>
    <row r="2465" spans="1:18" s="118" customFormat="1" ht="18" customHeight="1" x14ac:dyDescent="0.2">
      <c r="A2465" s="476" t="str">
        <f t="shared" si="417"/>
        <v>25</v>
      </c>
      <c r="B2465" s="427">
        <v>46014</v>
      </c>
      <c r="C2465" s="426" t="s">
        <v>1</v>
      </c>
      <c r="D2465" s="428" t="s">
        <v>98</v>
      </c>
      <c r="E2465" s="429">
        <v>1</v>
      </c>
      <c r="F2465" s="471">
        <v>0</v>
      </c>
      <c r="G2465" s="470">
        <v>0</v>
      </c>
      <c r="H2465" s="481">
        <f t="shared" si="418"/>
        <v>0</v>
      </c>
      <c r="I2465" s="431">
        <f t="shared" si="419"/>
        <v>-6</v>
      </c>
      <c r="J2465" s="431">
        <f t="shared" si="420"/>
        <v>0</v>
      </c>
      <c r="K2465" s="1099"/>
      <c r="L2465" s="1768">
        <f>(INDEX('[6]Ｖ９－BH出荷・完了計画'!$H:$H,MATCH(B2465,'[6]Ｖ９－BH出荷・完了計画'!$B:$B,0),1)+H2465)</f>
        <v>18</v>
      </c>
      <c r="M2465" s="1788">
        <f t="shared" si="421"/>
        <v>21325</v>
      </c>
      <c r="N2465" s="433">
        <f t="shared" si="422"/>
        <v>21325</v>
      </c>
      <c r="O2465" s="427">
        <f t="shared" si="423"/>
        <v>46014</v>
      </c>
      <c r="Q2465" s="1563"/>
      <c r="R2465" s="554"/>
    </row>
    <row r="2466" spans="1:18" s="118" customFormat="1" ht="18" customHeight="1" x14ac:dyDescent="0.2">
      <c r="A2466" s="476" t="str">
        <f t="shared" si="417"/>
        <v>25</v>
      </c>
      <c r="B2466" s="427">
        <v>46015</v>
      </c>
      <c r="C2466" s="426" t="s">
        <v>2</v>
      </c>
      <c r="D2466" s="428" t="s">
        <v>98</v>
      </c>
      <c r="E2466" s="429">
        <v>2</v>
      </c>
      <c r="F2466" s="471">
        <v>0</v>
      </c>
      <c r="G2466" s="470">
        <v>0</v>
      </c>
      <c r="H2466" s="481">
        <f t="shared" si="418"/>
        <v>0</v>
      </c>
      <c r="I2466" s="431">
        <f t="shared" si="419"/>
        <v>-8</v>
      </c>
      <c r="J2466" s="431">
        <f t="shared" si="420"/>
        <v>0</v>
      </c>
      <c r="K2466" s="1099"/>
      <c r="L2466" s="1768">
        <f>(INDEX('[6]Ｖ９－BH出荷・完了計画'!$H:$H,MATCH(B2466,'[6]Ｖ９－BH出荷・完了計画'!$B:$B,0),1)+H2466)</f>
        <v>15</v>
      </c>
      <c r="M2466" s="1788">
        <f t="shared" si="421"/>
        <v>21325</v>
      </c>
      <c r="N2466" s="433">
        <f t="shared" si="422"/>
        <v>21325</v>
      </c>
      <c r="O2466" s="427">
        <f t="shared" si="423"/>
        <v>46015</v>
      </c>
      <c r="Q2466" s="1563"/>
      <c r="R2466" s="554"/>
    </row>
    <row r="2467" spans="1:18" s="118" customFormat="1" ht="18" customHeight="1" x14ac:dyDescent="0.2">
      <c r="A2467" s="476" t="str">
        <f t="shared" si="417"/>
        <v>25</v>
      </c>
      <c r="B2467" s="427">
        <v>46016</v>
      </c>
      <c r="C2467" s="426" t="s">
        <v>3</v>
      </c>
      <c r="D2467" s="428" t="s">
        <v>98</v>
      </c>
      <c r="E2467" s="429">
        <v>0</v>
      </c>
      <c r="F2467" s="471">
        <v>0</v>
      </c>
      <c r="G2467" s="470">
        <v>0</v>
      </c>
      <c r="H2467" s="481">
        <f t="shared" si="418"/>
        <v>0</v>
      </c>
      <c r="I2467" s="431">
        <f t="shared" si="419"/>
        <v>-8</v>
      </c>
      <c r="J2467" s="431">
        <f t="shared" si="420"/>
        <v>0</v>
      </c>
      <c r="K2467" s="1099"/>
      <c r="L2467" s="1768">
        <f>(INDEX('[6]Ｖ９－BH出荷・完了計画'!$H:$H,MATCH(B2467,'[6]Ｖ９－BH出荷・完了計画'!$B:$B,0),1)+H2467)</f>
        <v>10</v>
      </c>
      <c r="M2467" s="1788">
        <f t="shared" si="421"/>
        <v>21325</v>
      </c>
      <c r="N2467" s="433">
        <f t="shared" si="422"/>
        <v>21325</v>
      </c>
      <c r="O2467" s="427">
        <f t="shared" si="423"/>
        <v>46016</v>
      </c>
      <c r="Q2467" s="1563"/>
      <c r="R2467" s="554"/>
    </row>
    <row r="2468" spans="1:18" s="118" customFormat="1" ht="18" customHeight="1" x14ac:dyDescent="0.2">
      <c r="A2468" s="476" t="str">
        <f t="shared" si="417"/>
        <v>25</v>
      </c>
      <c r="B2468" s="427">
        <v>46017</v>
      </c>
      <c r="C2468" s="426" t="s">
        <v>4</v>
      </c>
      <c r="D2468" s="428" t="s">
        <v>98</v>
      </c>
      <c r="E2468" s="429">
        <v>0</v>
      </c>
      <c r="F2468" s="471">
        <v>0</v>
      </c>
      <c r="G2468" s="470">
        <v>0</v>
      </c>
      <c r="H2468" s="481">
        <f t="shared" si="418"/>
        <v>0</v>
      </c>
      <c r="I2468" s="431">
        <f t="shared" si="419"/>
        <v>-8</v>
      </c>
      <c r="J2468" s="431">
        <f t="shared" si="420"/>
        <v>0</v>
      </c>
      <c r="K2468" s="1099"/>
      <c r="L2468" s="1768">
        <f>(INDEX('[6]Ｖ９－BH出荷・完了計画'!$H:$H,MATCH(B2468,'[6]Ｖ９－BH出荷・完了計画'!$B:$B,0),1)+H2468)</f>
        <v>5</v>
      </c>
      <c r="M2468" s="1788">
        <f t="shared" si="421"/>
        <v>21325</v>
      </c>
      <c r="N2468" s="433">
        <f t="shared" si="422"/>
        <v>21325</v>
      </c>
      <c r="O2468" s="427">
        <f t="shared" si="423"/>
        <v>46017</v>
      </c>
      <c r="Q2468" s="1563"/>
      <c r="R2468" s="554"/>
    </row>
    <row r="2469" spans="1:18" s="118" customFormat="1" ht="18" customHeight="1" x14ac:dyDescent="0.2">
      <c r="A2469" s="468" t="str">
        <f t="shared" si="417"/>
        <v>25</v>
      </c>
      <c r="B2469" s="435">
        <v>46018</v>
      </c>
      <c r="C2469" s="469" t="s">
        <v>5</v>
      </c>
      <c r="D2469" s="459" t="s">
        <v>99</v>
      </c>
      <c r="E2469" s="470"/>
      <c r="F2469" s="471"/>
      <c r="G2469" s="470"/>
      <c r="H2469" s="481">
        <f t="shared" si="418"/>
        <v>0</v>
      </c>
      <c r="I2469" s="563">
        <f t="shared" si="419"/>
        <v>-8</v>
      </c>
      <c r="J2469" s="563">
        <f t="shared" si="420"/>
        <v>0</v>
      </c>
      <c r="K2469" s="1101"/>
      <c r="L2469" s="1793"/>
      <c r="M2469" s="1781">
        <f t="shared" si="421"/>
        <v>21325</v>
      </c>
      <c r="N2469" s="475">
        <f t="shared" si="422"/>
        <v>21325</v>
      </c>
      <c r="O2469" s="427">
        <f t="shared" si="423"/>
        <v>46018</v>
      </c>
      <c r="Q2469" s="1563"/>
      <c r="R2469" s="554"/>
    </row>
    <row r="2470" spans="1:18" s="118" customFormat="1" ht="18" customHeight="1" x14ac:dyDescent="0.2">
      <c r="A2470" s="468" t="str">
        <f t="shared" si="417"/>
        <v>25</v>
      </c>
      <c r="B2470" s="435">
        <v>46019</v>
      </c>
      <c r="C2470" s="469" t="s">
        <v>100</v>
      </c>
      <c r="D2470" s="459" t="s">
        <v>99</v>
      </c>
      <c r="E2470" s="470"/>
      <c r="F2470" s="471"/>
      <c r="G2470" s="470"/>
      <c r="H2470" s="481">
        <f t="shared" si="418"/>
        <v>0</v>
      </c>
      <c r="I2470" s="563">
        <f t="shared" si="419"/>
        <v>-8</v>
      </c>
      <c r="J2470" s="563">
        <f t="shared" si="420"/>
        <v>0</v>
      </c>
      <c r="K2470" s="1101"/>
      <c r="L2470" s="1793"/>
      <c r="M2470" s="1781">
        <f t="shared" si="421"/>
        <v>21325</v>
      </c>
      <c r="N2470" s="475">
        <f t="shared" si="422"/>
        <v>21325</v>
      </c>
      <c r="O2470" s="427">
        <f t="shared" si="423"/>
        <v>46019</v>
      </c>
      <c r="Q2470" s="1563"/>
      <c r="R2470" s="554"/>
    </row>
    <row r="2471" spans="1:18" s="118" customFormat="1" ht="18" customHeight="1" x14ac:dyDescent="0.2">
      <c r="A2471" s="468" t="str">
        <f t="shared" si="417"/>
        <v>25</v>
      </c>
      <c r="B2471" s="435">
        <v>46020</v>
      </c>
      <c r="C2471" s="469" t="s">
        <v>0</v>
      </c>
      <c r="D2471" s="459" t="s">
        <v>99</v>
      </c>
      <c r="E2471" s="470"/>
      <c r="F2471" s="471"/>
      <c r="G2471" s="470"/>
      <c r="H2471" s="481">
        <f t="shared" si="418"/>
        <v>0</v>
      </c>
      <c r="I2471" s="563">
        <f t="shared" si="419"/>
        <v>-8</v>
      </c>
      <c r="J2471" s="563">
        <f t="shared" si="420"/>
        <v>0</v>
      </c>
      <c r="K2471" s="1101"/>
      <c r="L2471" s="1793"/>
      <c r="M2471" s="1781">
        <f t="shared" si="421"/>
        <v>21325</v>
      </c>
      <c r="N2471" s="475">
        <f t="shared" si="422"/>
        <v>21325</v>
      </c>
      <c r="O2471" s="427">
        <f t="shared" si="423"/>
        <v>46020</v>
      </c>
      <c r="Q2471" s="1563"/>
      <c r="R2471" s="554"/>
    </row>
    <row r="2472" spans="1:18" s="118" customFormat="1" ht="18" customHeight="1" x14ac:dyDescent="0.2">
      <c r="A2472" s="468" t="str">
        <f t="shared" si="417"/>
        <v>25</v>
      </c>
      <c r="B2472" s="435">
        <v>46021</v>
      </c>
      <c r="C2472" s="469" t="s">
        <v>1</v>
      </c>
      <c r="D2472" s="459" t="s">
        <v>99</v>
      </c>
      <c r="E2472" s="470"/>
      <c r="F2472" s="471"/>
      <c r="G2472" s="470"/>
      <c r="H2472" s="481">
        <f t="shared" si="418"/>
        <v>0</v>
      </c>
      <c r="I2472" s="563">
        <f t="shared" si="419"/>
        <v>-8</v>
      </c>
      <c r="J2472" s="563">
        <f t="shared" si="420"/>
        <v>0</v>
      </c>
      <c r="K2472" s="1101"/>
      <c r="L2472" s="1793"/>
      <c r="M2472" s="1781">
        <f t="shared" si="421"/>
        <v>21325</v>
      </c>
      <c r="N2472" s="475">
        <f t="shared" si="422"/>
        <v>21325</v>
      </c>
      <c r="O2472" s="427">
        <f t="shared" si="423"/>
        <v>46021</v>
      </c>
      <c r="Q2472" s="1563"/>
      <c r="R2472" s="554"/>
    </row>
    <row r="2473" spans="1:18" s="118" customFormat="1" ht="18" customHeight="1" x14ac:dyDescent="0.2">
      <c r="A2473" s="468" t="str">
        <f t="shared" ref="A2473:A2504" si="424">TEXT(B2473,"YY")</f>
        <v>25</v>
      </c>
      <c r="B2473" s="435">
        <v>46022</v>
      </c>
      <c r="C2473" s="469" t="s">
        <v>2</v>
      </c>
      <c r="D2473" s="459" t="s">
        <v>99</v>
      </c>
      <c r="E2473" s="470"/>
      <c r="F2473" s="471"/>
      <c r="G2473" s="470"/>
      <c r="H2473" s="481">
        <f t="shared" ref="H2473:H2504" si="425">H2472+F2473-G2473</f>
        <v>0</v>
      </c>
      <c r="I2473" s="563">
        <f t="shared" ref="I2473:I2504" si="426">I2472+G2473-E2473</f>
        <v>-8</v>
      </c>
      <c r="J2473" s="563">
        <f t="shared" ref="J2473:J2504" si="427">(G2473-H2472)*-1</f>
        <v>0</v>
      </c>
      <c r="K2473" s="1101"/>
      <c r="L2473" s="1793"/>
      <c r="M2473" s="1781">
        <f t="shared" ref="M2473:M2504" si="428">M2472+F2473</f>
        <v>21325</v>
      </c>
      <c r="N2473" s="475">
        <f t="shared" ref="N2473:N2504" si="429">N2472+G2473</f>
        <v>21325</v>
      </c>
      <c r="O2473" s="427">
        <f t="shared" ref="O2473:O2504" si="430">B2473</f>
        <v>46022</v>
      </c>
      <c r="Q2473" s="1563"/>
      <c r="R2473" s="554"/>
    </row>
    <row r="2474" spans="1:18" s="118" customFormat="1" ht="18" customHeight="1" x14ac:dyDescent="0.2">
      <c r="A2474" s="468" t="str">
        <f t="shared" si="424"/>
        <v>26</v>
      </c>
      <c r="B2474" s="435">
        <v>46023</v>
      </c>
      <c r="C2474" s="469" t="s">
        <v>3</v>
      </c>
      <c r="D2474" s="459" t="s">
        <v>99</v>
      </c>
      <c r="E2474" s="470"/>
      <c r="F2474" s="471"/>
      <c r="G2474" s="470"/>
      <c r="H2474" s="481">
        <f t="shared" si="425"/>
        <v>0</v>
      </c>
      <c r="I2474" s="563">
        <f t="shared" si="426"/>
        <v>-8</v>
      </c>
      <c r="J2474" s="563">
        <f t="shared" si="427"/>
        <v>0</v>
      </c>
      <c r="K2474" s="1101"/>
      <c r="L2474" s="1793"/>
      <c r="M2474" s="1781">
        <f t="shared" si="428"/>
        <v>21325</v>
      </c>
      <c r="N2474" s="475">
        <f t="shared" si="429"/>
        <v>21325</v>
      </c>
      <c r="O2474" s="427">
        <f t="shared" si="430"/>
        <v>46023</v>
      </c>
      <c r="Q2474" s="1563"/>
      <c r="R2474" s="554"/>
    </row>
    <row r="2475" spans="1:18" s="118" customFormat="1" ht="18" customHeight="1" x14ac:dyDescent="0.2">
      <c r="A2475" s="468" t="str">
        <f t="shared" si="424"/>
        <v>26</v>
      </c>
      <c r="B2475" s="435">
        <v>46024</v>
      </c>
      <c r="C2475" s="469" t="s">
        <v>4</v>
      </c>
      <c r="D2475" s="459" t="s">
        <v>99</v>
      </c>
      <c r="E2475" s="470"/>
      <c r="F2475" s="471"/>
      <c r="G2475" s="470"/>
      <c r="H2475" s="481">
        <f t="shared" si="425"/>
        <v>0</v>
      </c>
      <c r="I2475" s="563">
        <f t="shared" si="426"/>
        <v>-8</v>
      </c>
      <c r="J2475" s="563">
        <f t="shared" si="427"/>
        <v>0</v>
      </c>
      <c r="K2475" s="1101"/>
      <c r="L2475" s="1793"/>
      <c r="M2475" s="1781">
        <f t="shared" si="428"/>
        <v>21325</v>
      </c>
      <c r="N2475" s="475">
        <f t="shared" si="429"/>
        <v>21325</v>
      </c>
      <c r="O2475" s="427">
        <f t="shared" si="430"/>
        <v>46024</v>
      </c>
      <c r="Q2475" s="1563"/>
      <c r="R2475" s="554"/>
    </row>
    <row r="2476" spans="1:18" s="118" customFormat="1" ht="18" customHeight="1" x14ac:dyDescent="0.2">
      <c r="A2476" s="468" t="str">
        <f t="shared" si="424"/>
        <v>26</v>
      </c>
      <c r="B2476" s="435">
        <v>46025</v>
      </c>
      <c r="C2476" s="469" t="s">
        <v>5</v>
      </c>
      <c r="D2476" s="459" t="s">
        <v>99</v>
      </c>
      <c r="E2476" s="470"/>
      <c r="F2476" s="471"/>
      <c r="G2476" s="470"/>
      <c r="H2476" s="481">
        <f t="shared" si="425"/>
        <v>0</v>
      </c>
      <c r="I2476" s="563">
        <f t="shared" si="426"/>
        <v>-8</v>
      </c>
      <c r="J2476" s="563">
        <f t="shared" si="427"/>
        <v>0</v>
      </c>
      <c r="K2476" s="1101"/>
      <c r="L2476" s="1793"/>
      <c r="M2476" s="1781">
        <f t="shared" si="428"/>
        <v>21325</v>
      </c>
      <c r="N2476" s="475">
        <f t="shared" si="429"/>
        <v>21325</v>
      </c>
      <c r="O2476" s="427">
        <f t="shared" si="430"/>
        <v>46025</v>
      </c>
      <c r="Q2476" s="1563"/>
      <c r="R2476" s="554"/>
    </row>
    <row r="2477" spans="1:18" s="118" customFormat="1" ht="18" customHeight="1" x14ac:dyDescent="0.2">
      <c r="A2477" s="468" t="str">
        <f t="shared" si="424"/>
        <v>26</v>
      </c>
      <c r="B2477" s="435">
        <v>46026</v>
      </c>
      <c r="C2477" s="469" t="s">
        <v>100</v>
      </c>
      <c r="D2477" s="459" t="s">
        <v>99</v>
      </c>
      <c r="E2477" s="470"/>
      <c r="F2477" s="471"/>
      <c r="G2477" s="470"/>
      <c r="H2477" s="481">
        <f t="shared" si="425"/>
        <v>0</v>
      </c>
      <c r="I2477" s="563">
        <f t="shared" si="426"/>
        <v>-8</v>
      </c>
      <c r="J2477" s="563">
        <f t="shared" si="427"/>
        <v>0</v>
      </c>
      <c r="K2477" s="1101"/>
      <c r="L2477" s="1793"/>
      <c r="M2477" s="1781">
        <f t="shared" si="428"/>
        <v>21325</v>
      </c>
      <c r="N2477" s="475">
        <f t="shared" si="429"/>
        <v>21325</v>
      </c>
      <c r="O2477" s="427">
        <f t="shared" si="430"/>
        <v>46026</v>
      </c>
      <c r="Q2477" s="1563"/>
      <c r="R2477" s="554"/>
    </row>
    <row r="2478" spans="1:18" s="118" customFormat="1" ht="18" customHeight="1" x14ac:dyDescent="0.2">
      <c r="A2478" s="476" t="str">
        <f t="shared" si="424"/>
        <v>26</v>
      </c>
      <c r="B2478" s="427">
        <v>46027</v>
      </c>
      <c r="C2478" s="426" t="s">
        <v>0</v>
      </c>
      <c r="D2478" s="428" t="s">
        <v>98</v>
      </c>
      <c r="E2478" s="429">
        <v>1</v>
      </c>
      <c r="F2478" s="529">
        <v>4</v>
      </c>
      <c r="G2478" s="470">
        <v>0</v>
      </c>
      <c r="H2478" s="481">
        <f t="shared" si="425"/>
        <v>4</v>
      </c>
      <c r="I2478" s="431">
        <f t="shared" si="426"/>
        <v>-9</v>
      </c>
      <c r="J2478" s="431">
        <f t="shared" si="427"/>
        <v>0</v>
      </c>
      <c r="K2478" s="1099"/>
      <c r="L2478" s="1768">
        <f>(INDEX('[6]Ｖ９－BH出荷・完了計画'!$H:$H,MATCH(B2478,'[6]Ｖ９－BH出荷・完了計画'!$B:$B,0),1)+H2478)</f>
        <v>9</v>
      </c>
      <c r="M2478" s="1788">
        <f t="shared" si="428"/>
        <v>21329</v>
      </c>
      <c r="N2478" s="433">
        <f t="shared" si="429"/>
        <v>21325</v>
      </c>
      <c r="O2478" s="427">
        <f t="shared" si="430"/>
        <v>46027</v>
      </c>
      <c r="Q2478" s="1563"/>
      <c r="R2478" s="554"/>
    </row>
    <row r="2479" spans="1:18" s="118" customFormat="1" ht="18" customHeight="1" x14ac:dyDescent="0.2">
      <c r="A2479" s="476" t="str">
        <f t="shared" si="424"/>
        <v>26</v>
      </c>
      <c r="B2479" s="427">
        <v>46028</v>
      </c>
      <c r="C2479" s="426" t="s">
        <v>1</v>
      </c>
      <c r="D2479" s="428" t="s">
        <v>98</v>
      </c>
      <c r="E2479" s="429">
        <v>1</v>
      </c>
      <c r="F2479" s="529">
        <v>4</v>
      </c>
      <c r="G2479" s="470">
        <v>4</v>
      </c>
      <c r="H2479" s="481">
        <f t="shared" si="425"/>
        <v>4</v>
      </c>
      <c r="I2479" s="431">
        <f t="shared" si="426"/>
        <v>-6</v>
      </c>
      <c r="J2479" s="431">
        <f t="shared" si="427"/>
        <v>0</v>
      </c>
      <c r="K2479" s="1099"/>
      <c r="L2479" s="1768">
        <f>(INDEX('[6]Ｖ９－BH出荷・完了計画'!$H:$H,MATCH(B2479,'[6]Ｖ９－BH出荷・完了計画'!$B:$B,0),1)+H2479)</f>
        <v>10</v>
      </c>
      <c r="M2479" s="1788">
        <f t="shared" si="428"/>
        <v>21333</v>
      </c>
      <c r="N2479" s="433">
        <f t="shared" si="429"/>
        <v>21329</v>
      </c>
      <c r="O2479" s="427">
        <f t="shared" si="430"/>
        <v>46028</v>
      </c>
      <c r="Q2479" s="1563"/>
      <c r="R2479" s="554"/>
    </row>
    <row r="2480" spans="1:18" s="118" customFormat="1" ht="18" customHeight="1" x14ac:dyDescent="0.2">
      <c r="A2480" s="476" t="str">
        <f t="shared" si="424"/>
        <v>26</v>
      </c>
      <c r="B2480" s="427">
        <v>46029</v>
      </c>
      <c r="C2480" s="426" t="s">
        <v>2</v>
      </c>
      <c r="D2480" s="428" t="s">
        <v>98</v>
      </c>
      <c r="E2480" s="429">
        <v>0</v>
      </c>
      <c r="F2480" s="529">
        <v>4</v>
      </c>
      <c r="G2480" s="470">
        <v>4</v>
      </c>
      <c r="H2480" s="481">
        <f t="shared" si="425"/>
        <v>4</v>
      </c>
      <c r="I2480" s="431">
        <f t="shared" si="426"/>
        <v>-2</v>
      </c>
      <c r="J2480" s="431">
        <f t="shared" si="427"/>
        <v>0</v>
      </c>
      <c r="K2480" s="1099"/>
      <c r="L2480" s="1768">
        <f>(INDEX('[6]Ｖ９－BH出荷・完了計画'!$H:$H,MATCH(B2480,'[6]Ｖ９－BH出荷・完了計画'!$B:$B,0),1)+H2480)</f>
        <v>8</v>
      </c>
      <c r="M2480" s="1788">
        <f t="shared" si="428"/>
        <v>21337</v>
      </c>
      <c r="N2480" s="433">
        <f t="shared" si="429"/>
        <v>21333</v>
      </c>
      <c r="O2480" s="427">
        <f t="shared" si="430"/>
        <v>46029</v>
      </c>
      <c r="Q2480" s="1563"/>
      <c r="R2480" s="554"/>
    </row>
    <row r="2481" spans="1:18" s="118" customFormat="1" ht="18" customHeight="1" x14ac:dyDescent="0.2">
      <c r="A2481" s="476" t="str">
        <f t="shared" si="424"/>
        <v>26</v>
      </c>
      <c r="B2481" s="427">
        <v>46030</v>
      </c>
      <c r="C2481" s="426" t="s">
        <v>3</v>
      </c>
      <c r="D2481" s="428" t="s">
        <v>98</v>
      </c>
      <c r="E2481" s="429">
        <v>2</v>
      </c>
      <c r="F2481" s="529">
        <v>4</v>
      </c>
      <c r="G2481" s="470">
        <v>4</v>
      </c>
      <c r="H2481" s="481">
        <f t="shared" si="425"/>
        <v>4</v>
      </c>
      <c r="I2481" s="431">
        <f t="shared" si="426"/>
        <v>0</v>
      </c>
      <c r="J2481" s="431">
        <f t="shared" si="427"/>
        <v>0</v>
      </c>
      <c r="K2481" s="1099"/>
      <c r="L2481" s="1768">
        <f>(INDEX('[6]Ｖ９－BH出荷・完了計画'!$H:$H,MATCH(B2481,'[6]Ｖ９－BH出荷・完了計画'!$B:$B,0),1)+H2481)</f>
        <v>9</v>
      </c>
      <c r="M2481" s="1788">
        <f t="shared" si="428"/>
        <v>21341</v>
      </c>
      <c r="N2481" s="433">
        <f t="shared" si="429"/>
        <v>21337</v>
      </c>
      <c r="O2481" s="427">
        <f t="shared" si="430"/>
        <v>46030</v>
      </c>
      <c r="Q2481" s="1563"/>
      <c r="R2481" s="554"/>
    </row>
    <row r="2482" spans="1:18" s="118" customFormat="1" ht="18" customHeight="1" x14ac:dyDescent="0.2">
      <c r="A2482" s="476" t="str">
        <f t="shared" si="424"/>
        <v>26</v>
      </c>
      <c r="B2482" s="427">
        <v>46031</v>
      </c>
      <c r="C2482" s="426" t="s">
        <v>4</v>
      </c>
      <c r="D2482" s="428" t="s">
        <v>98</v>
      </c>
      <c r="E2482" s="429">
        <v>2</v>
      </c>
      <c r="F2482" s="529">
        <v>4</v>
      </c>
      <c r="G2482" s="470">
        <v>2</v>
      </c>
      <c r="H2482" s="481">
        <f t="shared" si="425"/>
        <v>6</v>
      </c>
      <c r="I2482" s="431">
        <f t="shared" si="426"/>
        <v>0</v>
      </c>
      <c r="J2482" s="431">
        <f t="shared" si="427"/>
        <v>2</v>
      </c>
      <c r="K2482" s="1099"/>
      <c r="L2482" s="1768">
        <f>(INDEX('[6]Ｖ９－BH出荷・完了計画'!$H:$H,MATCH(B2482,'[6]Ｖ９－BH出荷・完了計画'!$B:$B,0),1)+H2482)</f>
        <v>11</v>
      </c>
      <c r="M2482" s="1788">
        <f t="shared" si="428"/>
        <v>21345</v>
      </c>
      <c r="N2482" s="433">
        <f t="shared" si="429"/>
        <v>21339</v>
      </c>
      <c r="O2482" s="427">
        <f t="shared" si="430"/>
        <v>46031</v>
      </c>
      <c r="Q2482" s="1563"/>
      <c r="R2482" s="554"/>
    </row>
    <row r="2483" spans="1:18" s="118" customFormat="1" ht="18" customHeight="1" x14ac:dyDescent="0.2">
      <c r="A2483" s="468" t="str">
        <f t="shared" si="424"/>
        <v>26</v>
      </c>
      <c r="B2483" s="435">
        <v>46032</v>
      </c>
      <c r="C2483" s="469" t="s">
        <v>5</v>
      </c>
      <c r="D2483" s="459" t="s">
        <v>99</v>
      </c>
      <c r="E2483" s="470"/>
      <c r="F2483" s="471"/>
      <c r="G2483" s="470"/>
      <c r="H2483" s="481">
        <f t="shared" si="425"/>
        <v>6</v>
      </c>
      <c r="I2483" s="563">
        <f t="shared" si="426"/>
        <v>0</v>
      </c>
      <c r="J2483" s="563">
        <f t="shared" si="427"/>
        <v>6</v>
      </c>
      <c r="K2483" s="1101"/>
      <c r="L2483" s="1793"/>
      <c r="M2483" s="1781">
        <f t="shared" si="428"/>
        <v>21345</v>
      </c>
      <c r="N2483" s="475">
        <f t="shared" si="429"/>
        <v>21339</v>
      </c>
      <c r="O2483" s="427">
        <f t="shared" si="430"/>
        <v>46032</v>
      </c>
      <c r="Q2483" s="1563"/>
      <c r="R2483" s="554"/>
    </row>
    <row r="2484" spans="1:18" s="118" customFormat="1" ht="18" customHeight="1" x14ac:dyDescent="0.2">
      <c r="A2484" s="468" t="str">
        <f t="shared" si="424"/>
        <v>26</v>
      </c>
      <c r="B2484" s="435">
        <v>46033</v>
      </c>
      <c r="C2484" s="469" t="s">
        <v>100</v>
      </c>
      <c r="D2484" s="459" t="s">
        <v>99</v>
      </c>
      <c r="E2484" s="470"/>
      <c r="F2484" s="471"/>
      <c r="G2484" s="470"/>
      <c r="H2484" s="481">
        <f t="shared" si="425"/>
        <v>6</v>
      </c>
      <c r="I2484" s="563">
        <f t="shared" si="426"/>
        <v>0</v>
      </c>
      <c r="J2484" s="563">
        <f t="shared" si="427"/>
        <v>6</v>
      </c>
      <c r="K2484" s="1101"/>
      <c r="L2484" s="1793"/>
      <c r="M2484" s="1781">
        <f t="shared" si="428"/>
        <v>21345</v>
      </c>
      <c r="N2484" s="475">
        <f t="shared" si="429"/>
        <v>21339</v>
      </c>
      <c r="O2484" s="427">
        <f t="shared" si="430"/>
        <v>46033</v>
      </c>
      <c r="Q2484" s="1563"/>
      <c r="R2484" s="554"/>
    </row>
    <row r="2485" spans="1:18" s="118" customFormat="1" ht="18" customHeight="1" x14ac:dyDescent="0.2">
      <c r="A2485" s="468" t="str">
        <f t="shared" si="424"/>
        <v>26</v>
      </c>
      <c r="B2485" s="435">
        <v>46034</v>
      </c>
      <c r="C2485" s="469" t="s">
        <v>0</v>
      </c>
      <c r="D2485" s="459" t="s">
        <v>99</v>
      </c>
      <c r="E2485" s="470"/>
      <c r="F2485" s="471"/>
      <c r="G2485" s="470"/>
      <c r="H2485" s="481">
        <f t="shared" si="425"/>
        <v>6</v>
      </c>
      <c r="I2485" s="563">
        <f t="shared" si="426"/>
        <v>0</v>
      </c>
      <c r="J2485" s="563">
        <f t="shared" si="427"/>
        <v>6</v>
      </c>
      <c r="K2485" s="1101"/>
      <c r="L2485" s="1793"/>
      <c r="M2485" s="1781">
        <f t="shared" si="428"/>
        <v>21345</v>
      </c>
      <c r="N2485" s="475">
        <f t="shared" si="429"/>
        <v>21339</v>
      </c>
      <c r="O2485" s="427">
        <f t="shared" si="430"/>
        <v>46034</v>
      </c>
      <c r="Q2485" s="1563"/>
      <c r="R2485" s="554"/>
    </row>
    <row r="2486" spans="1:18" s="118" customFormat="1" ht="18" customHeight="1" x14ac:dyDescent="0.2">
      <c r="A2486" s="476" t="str">
        <f t="shared" si="424"/>
        <v>26</v>
      </c>
      <c r="B2486" s="427">
        <v>46035</v>
      </c>
      <c r="C2486" s="426" t="s">
        <v>1</v>
      </c>
      <c r="D2486" s="428" t="s">
        <v>98</v>
      </c>
      <c r="E2486" s="429">
        <v>2</v>
      </c>
      <c r="F2486" s="471">
        <v>3</v>
      </c>
      <c r="G2486" s="470">
        <v>2</v>
      </c>
      <c r="H2486" s="481">
        <f t="shared" si="425"/>
        <v>7</v>
      </c>
      <c r="I2486" s="431">
        <f t="shared" si="426"/>
        <v>0</v>
      </c>
      <c r="J2486" s="431">
        <f t="shared" si="427"/>
        <v>4</v>
      </c>
      <c r="K2486" s="1099"/>
      <c r="L2486" s="1768">
        <f>(INDEX('[6]Ｖ９－BH出荷・完了計画'!$H:$H,MATCH(B2486,'[6]Ｖ９－BH出荷・完了計画'!$B:$B,0),1)+H2486)</f>
        <v>12</v>
      </c>
      <c r="M2486" s="1788">
        <f t="shared" si="428"/>
        <v>21348</v>
      </c>
      <c r="N2486" s="433">
        <f t="shared" si="429"/>
        <v>21341</v>
      </c>
      <c r="O2486" s="427">
        <f t="shared" si="430"/>
        <v>46035</v>
      </c>
      <c r="Q2486" s="1563"/>
      <c r="R2486" s="554"/>
    </row>
    <row r="2487" spans="1:18" s="118" customFormat="1" ht="18" customHeight="1" x14ac:dyDescent="0.2">
      <c r="A2487" s="476" t="str">
        <f t="shared" si="424"/>
        <v>26</v>
      </c>
      <c r="B2487" s="427">
        <v>46036</v>
      </c>
      <c r="C2487" s="426" t="s">
        <v>2</v>
      </c>
      <c r="D2487" s="428" t="s">
        <v>98</v>
      </c>
      <c r="E2487" s="429">
        <v>1</v>
      </c>
      <c r="F2487" s="471">
        <v>3</v>
      </c>
      <c r="G2487" s="470">
        <v>1</v>
      </c>
      <c r="H2487" s="481">
        <f t="shared" si="425"/>
        <v>9</v>
      </c>
      <c r="I2487" s="431">
        <f t="shared" si="426"/>
        <v>0</v>
      </c>
      <c r="J2487" s="431">
        <f t="shared" si="427"/>
        <v>6</v>
      </c>
      <c r="K2487" s="1099"/>
      <c r="L2487" s="1768">
        <f>(INDEX('[6]Ｖ９－BH出荷・完了計画'!$H:$H,MATCH(B2487,'[6]Ｖ９－BH出荷・完了計画'!$B:$B,0),1)+H2487)</f>
        <v>11</v>
      </c>
      <c r="M2487" s="1788">
        <f t="shared" si="428"/>
        <v>21351</v>
      </c>
      <c r="N2487" s="433">
        <f t="shared" si="429"/>
        <v>21342</v>
      </c>
      <c r="O2487" s="427">
        <f t="shared" si="430"/>
        <v>46036</v>
      </c>
      <c r="Q2487" s="1563"/>
      <c r="R2487" s="554"/>
    </row>
    <row r="2488" spans="1:18" s="118" customFormat="1" ht="18" customHeight="1" x14ac:dyDescent="0.2">
      <c r="A2488" s="476" t="str">
        <f t="shared" si="424"/>
        <v>26</v>
      </c>
      <c r="B2488" s="427">
        <v>46037</v>
      </c>
      <c r="C2488" s="426" t="s">
        <v>3</v>
      </c>
      <c r="D2488" s="428" t="s">
        <v>98</v>
      </c>
      <c r="E2488" s="429">
        <v>4</v>
      </c>
      <c r="F2488" s="471">
        <v>3</v>
      </c>
      <c r="G2488" s="470">
        <v>4</v>
      </c>
      <c r="H2488" s="481">
        <f t="shared" si="425"/>
        <v>8</v>
      </c>
      <c r="I2488" s="431">
        <f t="shared" si="426"/>
        <v>0</v>
      </c>
      <c r="J2488" s="431">
        <f t="shared" si="427"/>
        <v>5</v>
      </c>
      <c r="K2488" s="1099"/>
      <c r="L2488" s="1768">
        <f>(INDEX('[6]Ｖ９－BH出荷・完了計画'!$H:$H,MATCH(B2488,'[6]Ｖ９－BH出荷・完了計画'!$B:$B,0),1)+H2488)</f>
        <v>10</v>
      </c>
      <c r="M2488" s="1788">
        <f t="shared" si="428"/>
        <v>21354</v>
      </c>
      <c r="N2488" s="433">
        <f t="shared" si="429"/>
        <v>21346</v>
      </c>
      <c r="O2488" s="427">
        <f t="shared" si="430"/>
        <v>46037</v>
      </c>
      <c r="Q2488" s="1563"/>
      <c r="R2488" s="554"/>
    </row>
    <row r="2489" spans="1:18" s="118" customFormat="1" ht="18" customHeight="1" x14ac:dyDescent="0.2">
      <c r="A2489" s="476" t="str">
        <f t="shared" si="424"/>
        <v>26</v>
      </c>
      <c r="B2489" s="427">
        <v>46038</v>
      </c>
      <c r="C2489" s="426" t="s">
        <v>4</v>
      </c>
      <c r="D2489" s="428" t="s">
        <v>98</v>
      </c>
      <c r="E2489" s="429">
        <v>5</v>
      </c>
      <c r="F2489" s="471">
        <v>3</v>
      </c>
      <c r="G2489" s="470">
        <v>5</v>
      </c>
      <c r="H2489" s="481">
        <f t="shared" si="425"/>
        <v>6</v>
      </c>
      <c r="I2489" s="431">
        <f t="shared" si="426"/>
        <v>0</v>
      </c>
      <c r="J2489" s="431">
        <f t="shared" si="427"/>
        <v>3</v>
      </c>
      <c r="K2489" s="1099"/>
      <c r="L2489" s="1768">
        <f>(INDEX('[6]Ｖ９－BH出荷・完了計画'!$H:$H,MATCH(B2489,'[6]Ｖ９－BH出荷・完了計画'!$B:$B,0),1)+H2489)</f>
        <v>9</v>
      </c>
      <c r="M2489" s="1788">
        <f t="shared" si="428"/>
        <v>21357</v>
      </c>
      <c r="N2489" s="433">
        <f t="shared" si="429"/>
        <v>21351</v>
      </c>
      <c r="O2489" s="427">
        <f t="shared" si="430"/>
        <v>46038</v>
      </c>
      <c r="Q2489" s="1563"/>
      <c r="R2489" s="554"/>
    </row>
    <row r="2490" spans="1:18" s="118" customFormat="1" ht="18" customHeight="1" x14ac:dyDescent="0.2">
      <c r="A2490" s="476" t="str">
        <f t="shared" si="424"/>
        <v>26</v>
      </c>
      <c r="B2490" s="427">
        <v>46039</v>
      </c>
      <c r="C2490" s="426" t="s">
        <v>5</v>
      </c>
      <c r="D2490" s="428" t="s">
        <v>98</v>
      </c>
      <c r="E2490" s="429">
        <v>0</v>
      </c>
      <c r="F2490" s="471">
        <v>3</v>
      </c>
      <c r="G2490" s="470">
        <v>0</v>
      </c>
      <c r="H2490" s="481">
        <f t="shared" si="425"/>
        <v>9</v>
      </c>
      <c r="I2490" s="431">
        <f t="shared" si="426"/>
        <v>0</v>
      </c>
      <c r="J2490" s="431">
        <f t="shared" si="427"/>
        <v>6</v>
      </c>
      <c r="K2490" s="506" t="s">
        <v>1819</v>
      </c>
      <c r="L2490" s="1768">
        <f>(INDEX('[6]Ｖ９－BH出荷・完了計画'!$H:$H,MATCH(B2490,'[6]Ｖ９－BH出荷・完了計画'!$B:$B,0),1)+H2490)</f>
        <v>14</v>
      </c>
      <c r="M2490" s="1788">
        <f t="shared" si="428"/>
        <v>21360</v>
      </c>
      <c r="N2490" s="433">
        <f t="shared" si="429"/>
        <v>21351</v>
      </c>
      <c r="O2490" s="427">
        <f t="shared" si="430"/>
        <v>46039</v>
      </c>
      <c r="Q2490" s="1563"/>
      <c r="R2490" s="554"/>
    </row>
    <row r="2491" spans="1:18" s="118" customFormat="1" ht="18" customHeight="1" x14ac:dyDescent="0.2">
      <c r="A2491" s="468" t="str">
        <f t="shared" si="424"/>
        <v>26</v>
      </c>
      <c r="B2491" s="435">
        <v>46040</v>
      </c>
      <c r="C2491" s="469" t="s">
        <v>100</v>
      </c>
      <c r="D2491" s="459" t="s">
        <v>99</v>
      </c>
      <c r="E2491" s="470"/>
      <c r="F2491" s="471"/>
      <c r="G2491" s="470"/>
      <c r="H2491" s="481">
        <f t="shared" si="425"/>
        <v>9</v>
      </c>
      <c r="I2491" s="563">
        <f t="shared" si="426"/>
        <v>0</v>
      </c>
      <c r="J2491" s="563">
        <f t="shared" si="427"/>
        <v>9</v>
      </c>
      <c r="K2491" s="1101"/>
      <c r="L2491" s="1793"/>
      <c r="M2491" s="1781">
        <f t="shared" si="428"/>
        <v>21360</v>
      </c>
      <c r="N2491" s="475">
        <f t="shared" si="429"/>
        <v>21351</v>
      </c>
      <c r="O2491" s="427">
        <f t="shared" si="430"/>
        <v>46040</v>
      </c>
      <c r="Q2491" s="1563"/>
      <c r="R2491" s="554"/>
    </row>
    <row r="2492" spans="1:18" s="118" customFormat="1" ht="18" customHeight="1" x14ac:dyDescent="0.2">
      <c r="A2492" s="476" t="str">
        <f t="shared" si="424"/>
        <v>26</v>
      </c>
      <c r="B2492" s="427">
        <v>46041</v>
      </c>
      <c r="C2492" s="426" t="s">
        <v>0</v>
      </c>
      <c r="D2492" s="428" t="s">
        <v>98</v>
      </c>
      <c r="E2492" s="429">
        <v>5</v>
      </c>
      <c r="F2492" s="471">
        <v>3</v>
      </c>
      <c r="G2492" s="470">
        <v>5</v>
      </c>
      <c r="H2492" s="481">
        <f t="shared" si="425"/>
        <v>7</v>
      </c>
      <c r="I2492" s="431">
        <f t="shared" si="426"/>
        <v>0</v>
      </c>
      <c r="J2492" s="431">
        <f t="shared" si="427"/>
        <v>4</v>
      </c>
      <c r="K2492" s="1099"/>
      <c r="L2492" s="1768">
        <f>(INDEX('[6]Ｖ９－BH出荷・完了計画'!$H:$H,MATCH(B2492,'[6]Ｖ９－BH出荷・完了計画'!$B:$B,0),1)+H2492)</f>
        <v>13</v>
      </c>
      <c r="M2492" s="1788">
        <f t="shared" si="428"/>
        <v>21363</v>
      </c>
      <c r="N2492" s="433">
        <f t="shared" si="429"/>
        <v>21356</v>
      </c>
      <c r="O2492" s="427">
        <f t="shared" si="430"/>
        <v>46041</v>
      </c>
      <c r="Q2492" s="1563"/>
      <c r="R2492" s="554"/>
    </row>
    <row r="2493" spans="1:18" s="118" customFormat="1" ht="18" customHeight="1" x14ac:dyDescent="0.2">
      <c r="A2493" s="476" t="str">
        <f t="shared" si="424"/>
        <v>26</v>
      </c>
      <c r="B2493" s="427">
        <v>46042</v>
      </c>
      <c r="C2493" s="426" t="s">
        <v>1</v>
      </c>
      <c r="D2493" s="428" t="s">
        <v>98</v>
      </c>
      <c r="E2493" s="429">
        <v>6</v>
      </c>
      <c r="F2493" s="471">
        <v>3</v>
      </c>
      <c r="G2493" s="470">
        <v>6</v>
      </c>
      <c r="H2493" s="481">
        <f t="shared" si="425"/>
        <v>4</v>
      </c>
      <c r="I2493" s="431">
        <f t="shared" si="426"/>
        <v>0</v>
      </c>
      <c r="J2493" s="431">
        <f t="shared" si="427"/>
        <v>1</v>
      </c>
      <c r="K2493" s="1099"/>
      <c r="L2493" s="1768">
        <f>(INDEX('[6]Ｖ９－BH出荷・完了計画'!$H:$H,MATCH(B2493,'[6]Ｖ９－BH出荷・完了計画'!$B:$B,0),1)+H2493)</f>
        <v>12</v>
      </c>
      <c r="M2493" s="1788">
        <f t="shared" si="428"/>
        <v>21366</v>
      </c>
      <c r="N2493" s="433">
        <f t="shared" si="429"/>
        <v>21362</v>
      </c>
      <c r="O2493" s="427">
        <f t="shared" si="430"/>
        <v>46042</v>
      </c>
      <c r="Q2493" s="1563"/>
      <c r="R2493" s="554"/>
    </row>
    <row r="2494" spans="1:18" s="118" customFormat="1" ht="18" customHeight="1" x14ac:dyDescent="0.2">
      <c r="A2494" s="476" t="str">
        <f t="shared" si="424"/>
        <v>26</v>
      </c>
      <c r="B2494" s="427">
        <v>46043</v>
      </c>
      <c r="C2494" s="426" t="s">
        <v>2</v>
      </c>
      <c r="D2494" s="428" t="s">
        <v>98</v>
      </c>
      <c r="E2494" s="429">
        <v>4</v>
      </c>
      <c r="F2494" s="471">
        <v>1</v>
      </c>
      <c r="G2494" s="470">
        <v>4</v>
      </c>
      <c r="H2494" s="481">
        <f t="shared" si="425"/>
        <v>1</v>
      </c>
      <c r="I2494" s="431">
        <f t="shared" si="426"/>
        <v>0</v>
      </c>
      <c r="J2494" s="431">
        <f t="shared" si="427"/>
        <v>0</v>
      </c>
      <c r="K2494" s="1099"/>
      <c r="L2494" s="1768">
        <f>(INDEX('[6]Ｖ９－BH出荷・完了計画'!$H:$H,MATCH(B2494,'[6]Ｖ９－BH出荷・完了計画'!$B:$B,0),1)+H2494)</f>
        <v>10</v>
      </c>
      <c r="M2494" s="1788">
        <f t="shared" si="428"/>
        <v>21367</v>
      </c>
      <c r="N2494" s="433">
        <f t="shared" si="429"/>
        <v>21366</v>
      </c>
      <c r="O2494" s="427">
        <f t="shared" si="430"/>
        <v>46043</v>
      </c>
      <c r="Q2494" s="1563"/>
      <c r="R2494" s="554"/>
    </row>
    <row r="2495" spans="1:18" s="118" customFormat="1" ht="18" customHeight="1" x14ac:dyDescent="0.2">
      <c r="A2495" s="476" t="str">
        <f t="shared" si="424"/>
        <v>26</v>
      </c>
      <c r="B2495" s="427">
        <v>46044</v>
      </c>
      <c r="C2495" s="426" t="s">
        <v>3</v>
      </c>
      <c r="D2495" s="428" t="s">
        <v>98</v>
      </c>
      <c r="E2495" s="429">
        <v>1</v>
      </c>
      <c r="F2495" s="471">
        <v>1</v>
      </c>
      <c r="G2495" s="470">
        <v>1</v>
      </c>
      <c r="H2495" s="481">
        <f t="shared" si="425"/>
        <v>1</v>
      </c>
      <c r="I2495" s="431">
        <f t="shared" si="426"/>
        <v>0</v>
      </c>
      <c r="J2495" s="431">
        <f t="shared" si="427"/>
        <v>0</v>
      </c>
      <c r="K2495" s="1099"/>
      <c r="L2495" s="1768">
        <f>(INDEX('[6]Ｖ９－BH出荷・完了計画'!$H:$H,MATCH(B2495,'[6]Ｖ９－BH出荷・完了計画'!$B:$B,0),1)+H2495)</f>
        <v>9</v>
      </c>
      <c r="M2495" s="1788">
        <f t="shared" si="428"/>
        <v>21368</v>
      </c>
      <c r="N2495" s="433">
        <f t="shared" si="429"/>
        <v>21367</v>
      </c>
      <c r="O2495" s="427">
        <f t="shared" si="430"/>
        <v>46044</v>
      </c>
      <c r="Q2495" s="1563"/>
      <c r="R2495" s="554"/>
    </row>
    <row r="2496" spans="1:18" s="118" customFormat="1" ht="18" customHeight="1" x14ac:dyDescent="0.2">
      <c r="A2496" s="476" t="str">
        <f t="shared" si="424"/>
        <v>26</v>
      </c>
      <c r="B2496" s="427">
        <v>46045</v>
      </c>
      <c r="C2496" s="426" t="s">
        <v>4</v>
      </c>
      <c r="D2496" s="428" t="s">
        <v>98</v>
      </c>
      <c r="E2496" s="429">
        <v>1</v>
      </c>
      <c r="F2496" s="471">
        <v>1</v>
      </c>
      <c r="G2496" s="470">
        <v>1</v>
      </c>
      <c r="H2496" s="481">
        <f t="shared" si="425"/>
        <v>1</v>
      </c>
      <c r="I2496" s="431">
        <f t="shared" si="426"/>
        <v>0</v>
      </c>
      <c r="J2496" s="431">
        <f t="shared" si="427"/>
        <v>0</v>
      </c>
      <c r="K2496" s="1099"/>
      <c r="L2496" s="1768">
        <f>(INDEX('[6]Ｖ９－BH出荷・完了計画'!$H:$H,MATCH(B2496,'[6]Ｖ９－BH出荷・完了計画'!$B:$B,0),1)+H2496)</f>
        <v>8</v>
      </c>
      <c r="M2496" s="1788">
        <f t="shared" si="428"/>
        <v>21369</v>
      </c>
      <c r="N2496" s="433">
        <f t="shared" si="429"/>
        <v>21368</v>
      </c>
      <c r="O2496" s="427">
        <f t="shared" si="430"/>
        <v>46045</v>
      </c>
      <c r="Q2496" s="1563"/>
      <c r="R2496" s="554"/>
    </row>
    <row r="2497" spans="1:18" s="118" customFormat="1" ht="18" customHeight="1" x14ac:dyDescent="0.2">
      <c r="A2497" s="468" t="str">
        <f t="shared" si="424"/>
        <v>26</v>
      </c>
      <c r="B2497" s="435">
        <v>46046</v>
      </c>
      <c r="C2497" s="469" t="s">
        <v>5</v>
      </c>
      <c r="D2497" s="459" t="s">
        <v>99</v>
      </c>
      <c r="E2497" s="470"/>
      <c r="F2497" s="471"/>
      <c r="G2497" s="470"/>
      <c r="H2497" s="481">
        <f t="shared" si="425"/>
        <v>1</v>
      </c>
      <c r="I2497" s="563">
        <f t="shared" si="426"/>
        <v>0</v>
      </c>
      <c r="J2497" s="563">
        <f t="shared" si="427"/>
        <v>1</v>
      </c>
      <c r="K2497" s="1101"/>
      <c r="L2497" s="1793"/>
      <c r="M2497" s="1781">
        <f t="shared" si="428"/>
        <v>21369</v>
      </c>
      <c r="N2497" s="475">
        <f t="shared" si="429"/>
        <v>21368</v>
      </c>
      <c r="O2497" s="427">
        <f t="shared" si="430"/>
        <v>46046</v>
      </c>
      <c r="Q2497" s="1563"/>
      <c r="R2497" s="554"/>
    </row>
    <row r="2498" spans="1:18" s="118" customFormat="1" ht="18" customHeight="1" x14ac:dyDescent="0.2">
      <c r="A2498" s="468" t="str">
        <f t="shared" si="424"/>
        <v>26</v>
      </c>
      <c r="B2498" s="435">
        <v>46047</v>
      </c>
      <c r="C2498" s="469" t="s">
        <v>100</v>
      </c>
      <c r="D2498" s="459" t="s">
        <v>99</v>
      </c>
      <c r="E2498" s="470"/>
      <c r="F2498" s="471"/>
      <c r="G2498" s="470"/>
      <c r="H2498" s="481">
        <f t="shared" si="425"/>
        <v>1</v>
      </c>
      <c r="I2498" s="563">
        <f t="shared" si="426"/>
        <v>0</v>
      </c>
      <c r="J2498" s="563">
        <f t="shared" si="427"/>
        <v>1</v>
      </c>
      <c r="K2498" s="1101"/>
      <c r="L2498" s="1793"/>
      <c r="M2498" s="1781">
        <f t="shared" si="428"/>
        <v>21369</v>
      </c>
      <c r="N2498" s="475">
        <f t="shared" si="429"/>
        <v>21368</v>
      </c>
      <c r="O2498" s="427">
        <f t="shared" si="430"/>
        <v>46047</v>
      </c>
      <c r="Q2498" s="1563"/>
      <c r="R2498" s="554"/>
    </row>
    <row r="2499" spans="1:18" s="118" customFormat="1" ht="18" customHeight="1" x14ac:dyDescent="0.2">
      <c r="A2499" s="476" t="str">
        <f t="shared" si="424"/>
        <v>26</v>
      </c>
      <c r="B2499" s="427">
        <v>46048</v>
      </c>
      <c r="C2499" s="426" t="s">
        <v>0</v>
      </c>
      <c r="D2499" s="428" t="s">
        <v>98</v>
      </c>
      <c r="E2499" s="429">
        <v>1</v>
      </c>
      <c r="F2499" s="430">
        <v>0</v>
      </c>
      <c r="G2499" s="429">
        <v>1</v>
      </c>
      <c r="H2499" s="477">
        <f t="shared" si="425"/>
        <v>0</v>
      </c>
      <c r="I2499" s="431">
        <f t="shared" si="426"/>
        <v>0</v>
      </c>
      <c r="J2499" s="431">
        <f t="shared" si="427"/>
        <v>0</v>
      </c>
      <c r="K2499" s="1099"/>
      <c r="L2499" s="1768">
        <f>(INDEX('[6]Ｖ９－BH出荷・完了計画'!$H:$H,MATCH(B2499,'[6]Ｖ９－BH出荷・完了計画'!$B:$B,0),1)+H2499)</f>
        <v>7</v>
      </c>
      <c r="M2499" s="1788">
        <f t="shared" si="428"/>
        <v>21369</v>
      </c>
      <c r="N2499" s="433">
        <f t="shared" si="429"/>
        <v>21369</v>
      </c>
      <c r="O2499" s="427">
        <f t="shared" si="430"/>
        <v>46048</v>
      </c>
      <c r="Q2499" s="1563"/>
      <c r="R2499" s="554"/>
    </row>
    <row r="2500" spans="1:18" s="118" customFormat="1" ht="18" customHeight="1" x14ac:dyDescent="0.2">
      <c r="A2500" s="476" t="str">
        <f t="shared" si="424"/>
        <v>26</v>
      </c>
      <c r="B2500" s="427">
        <v>46049</v>
      </c>
      <c r="C2500" s="426" t="s">
        <v>1</v>
      </c>
      <c r="D2500" s="428" t="s">
        <v>98</v>
      </c>
      <c r="E2500" s="429">
        <v>0</v>
      </c>
      <c r="F2500" s="430">
        <v>0</v>
      </c>
      <c r="G2500" s="429">
        <v>0</v>
      </c>
      <c r="H2500" s="477">
        <f t="shared" si="425"/>
        <v>0</v>
      </c>
      <c r="I2500" s="431">
        <f t="shared" si="426"/>
        <v>0</v>
      </c>
      <c r="J2500" s="431">
        <f t="shared" si="427"/>
        <v>0</v>
      </c>
      <c r="K2500" s="1099"/>
      <c r="L2500" s="1768">
        <f>(INDEX('[6]Ｖ９－BH出荷・完了計画'!$H:$H,MATCH(B2500,'[6]Ｖ９－BH出荷・完了計画'!$B:$B,0),1)+H2500)</f>
        <v>7</v>
      </c>
      <c r="M2500" s="1788">
        <f t="shared" si="428"/>
        <v>21369</v>
      </c>
      <c r="N2500" s="433">
        <f t="shared" si="429"/>
        <v>21369</v>
      </c>
      <c r="O2500" s="427">
        <f t="shared" si="430"/>
        <v>46049</v>
      </c>
      <c r="Q2500" s="1563"/>
      <c r="R2500" s="554"/>
    </row>
    <row r="2501" spans="1:18" s="118" customFormat="1" ht="18" customHeight="1" x14ac:dyDescent="0.2">
      <c r="A2501" s="476" t="str">
        <f t="shared" si="424"/>
        <v>26</v>
      </c>
      <c r="B2501" s="427">
        <v>46050</v>
      </c>
      <c r="C2501" s="426" t="s">
        <v>2</v>
      </c>
      <c r="D2501" s="428" t="s">
        <v>98</v>
      </c>
      <c r="E2501" s="429">
        <v>0</v>
      </c>
      <c r="F2501" s="430">
        <v>0</v>
      </c>
      <c r="G2501" s="429">
        <v>0</v>
      </c>
      <c r="H2501" s="477">
        <f t="shared" si="425"/>
        <v>0</v>
      </c>
      <c r="I2501" s="431">
        <f t="shared" si="426"/>
        <v>0</v>
      </c>
      <c r="J2501" s="431">
        <f t="shared" si="427"/>
        <v>0</v>
      </c>
      <c r="K2501" s="1099"/>
      <c r="L2501" s="1768">
        <f>(INDEX('[6]Ｖ９－BH出荷・完了計画'!$H:$H,MATCH(B2501,'[6]Ｖ９－BH出荷・完了計画'!$B:$B,0),1)+H2501)</f>
        <v>6</v>
      </c>
      <c r="M2501" s="1788">
        <f t="shared" si="428"/>
        <v>21369</v>
      </c>
      <c r="N2501" s="433">
        <f t="shared" si="429"/>
        <v>21369</v>
      </c>
      <c r="O2501" s="427">
        <f t="shared" si="430"/>
        <v>46050</v>
      </c>
      <c r="Q2501" s="1563"/>
      <c r="R2501" s="554"/>
    </row>
    <row r="2502" spans="1:18" s="118" customFormat="1" ht="18" customHeight="1" x14ac:dyDescent="0.2">
      <c r="A2502" s="476" t="str">
        <f t="shared" si="424"/>
        <v>26</v>
      </c>
      <c r="B2502" s="427">
        <v>46051</v>
      </c>
      <c r="C2502" s="426" t="s">
        <v>3</v>
      </c>
      <c r="D2502" s="428" t="s">
        <v>98</v>
      </c>
      <c r="E2502" s="429">
        <v>0</v>
      </c>
      <c r="F2502" s="430">
        <v>1</v>
      </c>
      <c r="G2502" s="429">
        <v>0</v>
      </c>
      <c r="H2502" s="477">
        <f t="shared" si="425"/>
        <v>1</v>
      </c>
      <c r="I2502" s="431">
        <f t="shared" si="426"/>
        <v>0</v>
      </c>
      <c r="J2502" s="431">
        <f t="shared" si="427"/>
        <v>0</v>
      </c>
      <c r="K2502" s="1099"/>
      <c r="L2502" s="1768">
        <f>(INDEX('[6]Ｖ９－BH出荷・完了計画'!$H:$H,MATCH(B2502,'[6]Ｖ９－BH出荷・完了計画'!$B:$B,0),1)+H2502)</f>
        <v>5</v>
      </c>
      <c r="M2502" s="1788">
        <f t="shared" si="428"/>
        <v>21370</v>
      </c>
      <c r="N2502" s="433">
        <f t="shared" si="429"/>
        <v>21369</v>
      </c>
      <c r="O2502" s="427">
        <f t="shared" si="430"/>
        <v>46051</v>
      </c>
      <c r="Q2502" s="1563"/>
      <c r="R2502" s="554"/>
    </row>
    <row r="2503" spans="1:18" s="118" customFormat="1" ht="18" customHeight="1" x14ac:dyDescent="0.2">
      <c r="A2503" s="476" t="str">
        <f t="shared" si="424"/>
        <v>26</v>
      </c>
      <c r="B2503" s="427">
        <v>46052</v>
      </c>
      <c r="C2503" s="426" t="s">
        <v>4</v>
      </c>
      <c r="D2503" s="428" t="s">
        <v>98</v>
      </c>
      <c r="E2503" s="429">
        <v>0</v>
      </c>
      <c r="F2503" s="430">
        <v>1</v>
      </c>
      <c r="G2503" s="429">
        <v>0</v>
      </c>
      <c r="H2503" s="477">
        <f t="shared" si="425"/>
        <v>2</v>
      </c>
      <c r="I2503" s="431">
        <f t="shared" si="426"/>
        <v>0</v>
      </c>
      <c r="J2503" s="431">
        <f t="shared" si="427"/>
        <v>1</v>
      </c>
      <c r="K2503" s="1099"/>
      <c r="L2503" s="1768">
        <f>(INDEX('[6]Ｖ９－BH出荷・完了計画'!$H:$H,MATCH(B2503,'[6]Ｖ９－BH出荷・完了計画'!$B:$B,0),1)+H2503)</f>
        <v>5</v>
      </c>
      <c r="M2503" s="1788">
        <f t="shared" si="428"/>
        <v>21371</v>
      </c>
      <c r="N2503" s="433">
        <f t="shared" si="429"/>
        <v>21369</v>
      </c>
      <c r="O2503" s="427">
        <f t="shared" si="430"/>
        <v>46052</v>
      </c>
      <c r="Q2503" s="1563"/>
      <c r="R2503" s="554"/>
    </row>
    <row r="2504" spans="1:18" s="118" customFormat="1" ht="18" customHeight="1" x14ac:dyDescent="0.2">
      <c r="A2504" s="468" t="str">
        <f t="shared" si="424"/>
        <v>26</v>
      </c>
      <c r="B2504" s="435">
        <v>46053</v>
      </c>
      <c r="C2504" s="469" t="s">
        <v>5</v>
      </c>
      <c r="D2504" s="459" t="s">
        <v>99</v>
      </c>
      <c r="E2504" s="470"/>
      <c r="F2504" s="471"/>
      <c r="G2504" s="470"/>
      <c r="H2504" s="481">
        <f t="shared" si="425"/>
        <v>2</v>
      </c>
      <c r="I2504" s="563">
        <f t="shared" si="426"/>
        <v>0</v>
      </c>
      <c r="J2504" s="563">
        <f t="shared" si="427"/>
        <v>2</v>
      </c>
      <c r="K2504" s="1101"/>
      <c r="L2504" s="1793"/>
      <c r="M2504" s="1781">
        <f t="shared" si="428"/>
        <v>21371</v>
      </c>
      <c r="N2504" s="475">
        <f t="shared" si="429"/>
        <v>21369</v>
      </c>
      <c r="O2504" s="427">
        <f t="shared" si="430"/>
        <v>46053</v>
      </c>
      <c r="Q2504" s="1563"/>
      <c r="R2504" s="554"/>
    </row>
    <row r="2505" spans="1:18" s="118" customFormat="1" ht="18" customHeight="1" x14ac:dyDescent="0.2">
      <c r="A2505" s="468" t="str">
        <f t="shared" ref="A2505:A2536" si="431">TEXT(B2505,"YY")</f>
        <v>26</v>
      </c>
      <c r="B2505" s="435">
        <v>46054</v>
      </c>
      <c r="C2505" s="469" t="s">
        <v>100</v>
      </c>
      <c r="D2505" s="459" t="s">
        <v>99</v>
      </c>
      <c r="E2505" s="470"/>
      <c r="F2505" s="471"/>
      <c r="G2505" s="470"/>
      <c r="H2505" s="481">
        <f t="shared" ref="H2505:H2536" si="432">H2504+F2505-G2505</f>
        <v>2</v>
      </c>
      <c r="I2505" s="563">
        <f t="shared" ref="I2505:I2536" si="433">I2504+G2505-E2505</f>
        <v>0</v>
      </c>
      <c r="J2505" s="563">
        <f t="shared" ref="J2505:J2536" si="434">(G2505-H2504)*-1</f>
        <v>2</v>
      </c>
      <c r="K2505" s="1101"/>
      <c r="L2505" s="1793"/>
      <c r="M2505" s="1781">
        <f t="shared" ref="M2505:M2536" si="435">M2504+F2505</f>
        <v>21371</v>
      </c>
      <c r="N2505" s="475">
        <f t="shared" ref="N2505:N2536" si="436">N2504+G2505</f>
        <v>21369</v>
      </c>
      <c r="O2505" s="427">
        <f t="shared" ref="O2505:O2536" si="437">B2505</f>
        <v>46054</v>
      </c>
      <c r="Q2505" s="1563"/>
      <c r="R2505" s="554"/>
    </row>
    <row r="2506" spans="1:18" s="118" customFormat="1" ht="18" customHeight="1" x14ac:dyDescent="0.2">
      <c r="A2506" s="476" t="str">
        <f t="shared" si="431"/>
        <v>26</v>
      </c>
      <c r="B2506" s="427">
        <v>46055</v>
      </c>
      <c r="C2506" s="426" t="s">
        <v>0</v>
      </c>
      <c r="D2506" s="428" t="s">
        <v>98</v>
      </c>
      <c r="E2506" s="429">
        <v>2</v>
      </c>
      <c r="F2506" s="430">
        <v>1</v>
      </c>
      <c r="G2506" s="429">
        <v>2</v>
      </c>
      <c r="H2506" s="477">
        <f t="shared" si="432"/>
        <v>1</v>
      </c>
      <c r="I2506" s="431">
        <f t="shared" si="433"/>
        <v>0</v>
      </c>
      <c r="J2506" s="431">
        <f t="shared" si="434"/>
        <v>0</v>
      </c>
      <c r="K2506" s="1099"/>
      <c r="L2506" s="1768">
        <f>(INDEX('[6]Ｖ９－BH出荷・完了計画'!$H:$H,MATCH(B2506,'[6]Ｖ９－BH出荷・完了計画'!$B:$B,0),1)+H2506)</f>
        <v>4</v>
      </c>
      <c r="M2506" s="1788">
        <f t="shared" si="435"/>
        <v>21372</v>
      </c>
      <c r="N2506" s="433">
        <f t="shared" si="436"/>
        <v>21371</v>
      </c>
      <c r="O2506" s="427">
        <f t="shared" si="437"/>
        <v>46055</v>
      </c>
      <c r="Q2506" s="1563"/>
      <c r="R2506" s="554"/>
    </row>
    <row r="2507" spans="1:18" s="118" customFormat="1" ht="18" customHeight="1" x14ac:dyDescent="0.2">
      <c r="A2507" s="476" t="str">
        <f t="shared" si="431"/>
        <v>26</v>
      </c>
      <c r="B2507" s="427">
        <v>46056</v>
      </c>
      <c r="C2507" s="426" t="s">
        <v>1</v>
      </c>
      <c r="D2507" s="428" t="s">
        <v>98</v>
      </c>
      <c r="E2507" s="429">
        <v>1</v>
      </c>
      <c r="F2507" s="430">
        <v>0</v>
      </c>
      <c r="G2507" s="429">
        <v>1</v>
      </c>
      <c r="H2507" s="477">
        <f t="shared" si="432"/>
        <v>0</v>
      </c>
      <c r="I2507" s="431">
        <f t="shared" si="433"/>
        <v>0</v>
      </c>
      <c r="J2507" s="431">
        <f t="shared" si="434"/>
        <v>0</v>
      </c>
      <c r="K2507" s="1099"/>
      <c r="L2507" s="1768">
        <f>(INDEX('[6]Ｖ９－BH出荷・完了計画'!$H:$H,MATCH(B2507,'[6]Ｖ９－BH出荷・完了計画'!$B:$B,0),1)+H2507)</f>
        <v>2</v>
      </c>
      <c r="M2507" s="1788">
        <f t="shared" si="435"/>
        <v>21372</v>
      </c>
      <c r="N2507" s="433">
        <f t="shared" si="436"/>
        <v>21372</v>
      </c>
      <c r="O2507" s="427">
        <f t="shared" si="437"/>
        <v>46056</v>
      </c>
      <c r="Q2507" s="1563"/>
      <c r="R2507" s="554"/>
    </row>
    <row r="2508" spans="1:18" s="118" customFormat="1" ht="18" customHeight="1" x14ac:dyDescent="0.2">
      <c r="A2508" s="476" t="str">
        <f t="shared" si="431"/>
        <v>26</v>
      </c>
      <c r="B2508" s="427">
        <v>46057</v>
      </c>
      <c r="C2508" s="426" t="s">
        <v>2</v>
      </c>
      <c r="D2508" s="428" t="s">
        <v>98</v>
      </c>
      <c r="E2508" s="429">
        <v>0</v>
      </c>
      <c r="F2508" s="430">
        <v>0</v>
      </c>
      <c r="G2508" s="429">
        <v>0</v>
      </c>
      <c r="H2508" s="477">
        <f t="shared" si="432"/>
        <v>0</v>
      </c>
      <c r="I2508" s="431">
        <f t="shared" si="433"/>
        <v>0</v>
      </c>
      <c r="J2508" s="431">
        <f t="shared" si="434"/>
        <v>0</v>
      </c>
      <c r="K2508" s="1099"/>
      <c r="L2508" s="1768">
        <f>(INDEX('[6]Ｖ９－BH出荷・完了計画'!$H:$H,MATCH(B2508,'[6]Ｖ９－BH出荷・完了計画'!$B:$B,0),1)+H2508)</f>
        <v>2</v>
      </c>
      <c r="M2508" s="1788">
        <f t="shared" si="435"/>
        <v>21372</v>
      </c>
      <c r="N2508" s="433">
        <f t="shared" si="436"/>
        <v>21372</v>
      </c>
      <c r="O2508" s="427">
        <f t="shared" si="437"/>
        <v>46057</v>
      </c>
      <c r="Q2508" s="1563"/>
      <c r="R2508" s="554"/>
    </row>
    <row r="2509" spans="1:18" s="118" customFormat="1" ht="18" customHeight="1" x14ac:dyDescent="0.2">
      <c r="A2509" s="476" t="str">
        <f t="shared" si="431"/>
        <v>26</v>
      </c>
      <c r="B2509" s="427">
        <v>46058</v>
      </c>
      <c r="C2509" s="426" t="s">
        <v>3</v>
      </c>
      <c r="D2509" s="428" t="s">
        <v>98</v>
      </c>
      <c r="E2509" s="429">
        <v>0</v>
      </c>
      <c r="F2509" s="430">
        <v>0</v>
      </c>
      <c r="G2509" s="429">
        <v>0</v>
      </c>
      <c r="H2509" s="477">
        <f t="shared" si="432"/>
        <v>0</v>
      </c>
      <c r="I2509" s="431">
        <f t="shared" si="433"/>
        <v>0</v>
      </c>
      <c r="J2509" s="431">
        <f t="shared" si="434"/>
        <v>0</v>
      </c>
      <c r="K2509" s="1099"/>
      <c r="L2509" s="1768">
        <f>(INDEX('[6]Ｖ９－BH出荷・完了計画'!$H:$H,MATCH(B2509,'[6]Ｖ９－BH出荷・完了計画'!$B:$B,0),1)+H2509)</f>
        <v>2</v>
      </c>
      <c r="M2509" s="1788">
        <f t="shared" si="435"/>
        <v>21372</v>
      </c>
      <c r="N2509" s="433">
        <f t="shared" si="436"/>
        <v>21372</v>
      </c>
      <c r="O2509" s="427">
        <f t="shared" si="437"/>
        <v>46058</v>
      </c>
      <c r="Q2509" s="1563"/>
      <c r="R2509" s="554"/>
    </row>
    <row r="2510" spans="1:18" s="118" customFormat="1" ht="18" customHeight="1" x14ac:dyDescent="0.2">
      <c r="A2510" s="476" t="str">
        <f t="shared" si="431"/>
        <v>26</v>
      </c>
      <c r="B2510" s="427">
        <v>46059</v>
      </c>
      <c r="C2510" s="426" t="s">
        <v>4</v>
      </c>
      <c r="D2510" s="428" t="s">
        <v>98</v>
      </c>
      <c r="E2510" s="429">
        <v>0</v>
      </c>
      <c r="F2510" s="430">
        <v>0</v>
      </c>
      <c r="G2510" s="429">
        <v>0</v>
      </c>
      <c r="H2510" s="477">
        <f t="shared" si="432"/>
        <v>0</v>
      </c>
      <c r="I2510" s="431">
        <f t="shared" si="433"/>
        <v>0</v>
      </c>
      <c r="J2510" s="431">
        <f t="shared" si="434"/>
        <v>0</v>
      </c>
      <c r="K2510" s="1099"/>
      <c r="L2510" s="1768">
        <f>(INDEX('[6]Ｖ９－BH出荷・完了計画'!$H:$H,MATCH(B2510,'[6]Ｖ９－BH出荷・完了計画'!$B:$B,0),1)+H2510)</f>
        <v>2</v>
      </c>
      <c r="M2510" s="1788">
        <f t="shared" si="435"/>
        <v>21372</v>
      </c>
      <c r="N2510" s="433">
        <f t="shared" si="436"/>
        <v>21372</v>
      </c>
      <c r="O2510" s="427">
        <f t="shared" si="437"/>
        <v>46059</v>
      </c>
      <c r="Q2510" s="1563"/>
      <c r="R2510" s="554"/>
    </row>
    <row r="2511" spans="1:18" s="118" customFormat="1" ht="18" customHeight="1" x14ac:dyDescent="0.2">
      <c r="A2511" s="468" t="str">
        <f t="shared" si="431"/>
        <v>26</v>
      </c>
      <c r="B2511" s="435">
        <v>46060</v>
      </c>
      <c r="C2511" s="469" t="s">
        <v>5</v>
      </c>
      <c r="D2511" s="459" t="s">
        <v>99</v>
      </c>
      <c r="E2511" s="470"/>
      <c r="F2511" s="471"/>
      <c r="G2511" s="470"/>
      <c r="H2511" s="481">
        <f t="shared" si="432"/>
        <v>0</v>
      </c>
      <c r="I2511" s="563">
        <f t="shared" si="433"/>
        <v>0</v>
      </c>
      <c r="J2511" s="563">
        <f t="shared" si="434"/>
        <v>0</v>
      </c>
      <c r="K2511" s="1101"/>
      <c r="L2511" s="1793"/>
      <c r="M2511" s="1781">
        <f t="shared" si="435"/>
        <v>21372</v>
      </c>
      <c r="N2511" s="475">
        <f t="shared" si="436"/>
        <v>21372</v>
      </c>
      <c r="O2511" s="427">
        <f t="shared" si="437"/>
        <v>46060</v>
      </c>
      <c r="Q2511" s="1563"/>
      <c r="R2511" s="554"/>
    </row>
    <row r="2512" spans="1:18" s="118" customFormat="1" ht="18" customHeight="1" x14ac:dyDescent="0.2">
      <c r="A2512" s="468" t="str">
        <f t="shared" si="431"/>
        <v>26</v>
      </c>
      <c r="B2512" s="435">
        <v>46061</v>
      </c>
      <c r="C2512" s="469" t="s">
        <v>100</v>
      </c>
      <c r="D2512" s="459" t="s">
        <v>99</v>
      </c>
      <c r="E2512" s="470"/>
      <c r="F2512" s="471"/>
      <c r="G2512" s="470"/>
      <c r="H2512" s="481">
        <f t="shared" si="432"/>
        <v>0</v>
      </c>
      <c r="I2512" s="563">
        <f t="shared" si="433"/>
        <v>0</v>
      </c>
      <c r="J2512" s="563">
        <f t="shared" si="434"/>
        <v>0</v>
      </c>
      <c r="K2512" s="1101"/>
      <c r="L2512" s="1793"/>
      <c r="M2512" s="1781">
        <f t="shared" si="435"/>
        <v>21372</v>
      </c>
      <c r="N2512" s="475">
        <f t="shared" si="436"/>
        <v>21372</v>
      </c>
      <c r="O2512" s="427">
        <f t="shared" si="437"/>
        <v>46061</v>
      </c>
      <c r="Q2512" s="1563"/>
      <c r="R2512" s="554"/>
    </row>
    <row r="2513" spans="1:18" s="118" customFormat="1" ht="18" customHeight="1" x14ac:dyDescent="0.2">
      <c r="A2513" s="476" t="str">
        <f t="shared" si="431"/>
        <v>26</v>
      </c>
      <c r="B2513" s="427">
        <v>46062</v>
      </c>
      <c r="C2513" s="426" t="s">
        <v>0</v>
      </c>
      <c r="D2513" s="428" t="s">
        <v>98</v>
      </c>
      <c r="E2513" s="429">
        <v>0</v>
      </c>
      <c r="F2513" s="430">
        <v>1</v>
      </c>
      <c r="G2513" s="429">
        <v>0</v>
      </c>
      <c r="H2513" s="477">
        <f t="shared" si="432"/>
        <v>1</v>
      </c>
      <c r="I2513" s="431">
        <f t="shared" si="433"/>
        <v>0</v>
      </c>
      <c r="J2513" s="431">
        <f t="shared" si="434"/>
        <v>0</v>
      </c>
      <c r="K2513" s="1099"/>
      <c r="L2513" s="1768">
        <f>(INDEX('[6]Ｖ９－BH出荷・完了計画'!$H:$H,MATCH(B2513,'[6]Ｖ９－BH出荷・完了計画'!$B:$B,0),1)+H2513)</f>
        <v>3</v>
      </c>
      <c r="M2513" s="1788">
        <f t="shared" si="435"/>
        <v>21373</v>
      </c>
      <c r="N2513" s="433">
        <f t="shared" si="436"/>
        <v>21372</v>
      </c>
      <c r="O2513" s="427">
        <f t="shared" si="437"/>
        <v>46062</v>
      </c>
      <c r="Q2513" s="1563"/>
      <c r="R2513" s="554"/>
    </row>
    <row r="2514" spans="1:18" s="118" customFormat="1" ht="18" customHeight="1" x14ac:dyDescent="0.2">
      <c r="A2514" s="476" t="str">
        <f t="shared" si="431"/>
        <v>26</v>
      </c>
      <c r="B2514" s="427">
        <v>46063</v>
      </c>
      <c r="C2514" s="426" t="s">
        <v>1</v>
      </c>
      <c r="D2514" s="428" t="s">
        <v>98</v>
      </c>
      <c r="E2514" s="429">
        <v>1</v>
      </c>
      <c r="F2514" s="430">
        <v>0</v>
      </c>
      <c r="G2514" s="429">
        <v>1</v>
      </c>
      <c r="H2514" s="477">
        <f t="shared" si="432"/>
        <v>0</v>
      </c>
      <c r="I2514" s="431">
        <f t="shared" si="433"/>
        <v>0</v>
      </c>
      <c r="J2514" s="431">
        <f t="shared" si="434"/>
        <v>0</v>
      </c>
      <c r="K2514" s="1099"/>
      <c r="L2514" s="1768">
        <f>(INDEX('[6]Ｖ９－BH出荷・完了計画'!$H:$H,MATCH(B2514,'[6]Ｖ９－BH出荷・完了計画'!$B:$B,0),1)+H2514)</f>
        <v>2</v>
      </c>
      <c r="M2514" s="1788">
        <f t="shared" si="435"/>
        <v>21373</v>
      </c>
      <c r="N2514" s="433">
        <f t="shared" si="436"/>
        <v>21373</v>
      </c>
      <c r="O2514" s="427">
        <f t="shared" si="437"/>
        <v>46063</v>
      </c>
      <c r="Q2514" s="1563"/>
      <c r="R2514" s="554"/>
    </row>
    <row r="2515" spans="1:18" s="118" customFormat="1" ht="18" customHeight="1" x14ac:dyDescent="0.2">
      <c r="A2515" s="468" t="str">
        <f t="shared" si="431"/>
        <v>26</v>
      </c>
      <c r="B2515" s="435">
        <v>46064</v>
      </c>
      <c r="C2515" s="469" t="s">
        <v>2</v>
      </c>
      <c r="D2515" s="459" t="s">
        <v>99</v>
      </c>
      <c r="E2515" s="470"/>
      <c r="F2515" s="471"/>
      <c r="G2515" s="470"/>
      <c r="H2515" s="481">
        <f t="shared" si="432"/>
        <v>0</v>
      </c>
      <c r="I2515" s="563">
        <f t="shared" si="433"/>
        <v>0</v>
      </c>
      <c r="J2515" s="563">
        <f t="shared" si="434"/>
        <v>0</v>
      </c>
      <c r="K2515" s="1101"/>
      <c r="L2515" s="1793"/>
      <c r="M2515" s="1781">
        <f t="shared" si="435"/>
        <v>21373</v>
      </c>
      <c r="N2515" s="475">
        <f t="shared" si="436"/>
        <v>21373</v>
      </c>
      <c r="O2515" s="427">
        <f t="shared" si="437"/>
        <v>46064</v>
      </c>
      <c r="Q2515" s="1563"/>
      <c r="R2515" s="554"/>
    </row>
    <row r="2516" spans="1:18" s="118" customFormat="1" ht="18" customHeight="1" x14ac:dyDescent="0.2">
      <c r="A2516" s="476" t="str">
        <f t="shared" si="431"/>
        <v>26</v>
      </c>
      <c r="B2516" s="427">
        <v>46065</v>
      </c>
      <c r="C2516" s="426" t="s">
        <v>3</v>
      </c>
      <c r="D2516" s="428" t="s">
        <v>98</v>
      </c>
      <c r="E2516" s="429">
        <v>0</v>
      </c>
      <c r="F2516" s="430">
        <v>0</v>
      </c>
      <c r="G2516" s="429">
        <v>0</v>
      </c>
      <c r="H2516" s="477">
        <f t="shared" si="432"/>
        <v>0</v>
      </c>
      <c r="I2516" s="431">
        <f t="shared" si="433"/>
        <v>0</v>
      </c>
      <c r="J2516" s="431">
        <f t="shared" si="434"/>
        <v>0</v>
      </c>
      <c r="K2516" s="1099"/>
      <c r="L2516" s="1768">
        <f>(INDEX('[6]Ｖ９－BH出荷・完了計画'!$H:$H,MATCH(B2516,'[6]Ｖ９－BH出荷・完了計画'!$B:$B,0),1)+H2516)</f>
        <v>1</v>
      </c>
      <c r="M2516" s="1788">
        <f t="shared" si="435"/>
        <v>21373</v>
      </c>
      <c r="N2516" s="433">
        <f t="shared" si="436"/>
        <v>21373</v>
      </c>
      <c r="O2516" s="427">
        <f t="shared" si="437"/>
        <v>46065</v>
      </c>
      <c r="Q2516" s="1563"/>
      <c r="R2516" s="554"/>
    </row>
    <row r="2517" spans="1:18" s="118" customFormat="1" ht="18" customHeight="1" x14ac:dyDescent="0.2">
      <c r="A2517" s="476" t="str">
        <f t="shared" si="431"/>
        <v>26</v>
      </c>
      <c r="B2517" s="427">
        <v>46066</v>
      </c>
      <c r="C2517" s="426" t="s">
        <v>4</v>
      </c>
      <c r="D2517" s="428" t="s">
        <v>98</v>
      </c>
      <c r="E2517" s="429">
        <v>0</v>
      </c>
      <c r="F2517" s="430">
        <v>0</v>
      </c>
      <c r="G2517" s="429">
        <v>0</v>
      </c>
      <c r="H2517" s="477">
        <f t="shared" si="432"/>
        <v>0</v>
      </c>
      <c r="I2517" s="431">
        <f t="shared" si="433"/>
        <v>0</v>
      </c>
      <c r="J2517" s="431">
        <f t="shared" si="434"/>
        <v>0</v>
      </c>
      <c r="K2517" s="1099"/>
      <c r="L2517" s="1768">
        <f>(INDEX('[6]Ｖ９－BH出荷・完了計画'!$H:$H,MATCH(B2517,'[6]Ｖ９－BH出荷・完了計画'!$B:$B,0),1)+H2517)</f>
        <v>1</v>
      </c>
      <c r="M2517" s="1788">
        <f t="shared" si="435"/>
        <v>21373</v>
      </c>
      <c r="N2517" s="433">
        <f t="shared" si="436"/>
        <v>21373</v>
      </c>
      <c r="O2517" s="427">
        <f t="shared" si="437"/>
        <v>46066</v>
      </c>
      <c r="Q2517" s="1563"/>
      <c r="R2517" s="554"/>
    </row>
    <row r="2518" spans="1:18" s="118" customFormat="1" ht="18" customHeight="1" x14ac:dyDescent="0.2">
      <c r="A2518" s="468" t="str">
        <f t="shared" si="431"/>
        <v>26</v>
      </c>
      <c r="B2518" s="435">
        <v>46067</v>
      </c>
      <c r="C2518" s="469" t="s">
        <v>5</v>
      </c>
      <c r="D2518" s="459" t="s">
        <v>99</v>
      </c>
      <c r="E2518" s="470"/>
      <c r="F2518" s="471"/>
      <c r="G2518" s="470"/>
      <c r="H2518" s="481">
        <f t="shared" si="432"/>
        <v>0</v>
      </c>
      <c r="I2518" s="563">
        <f t="shared" si="433"/>
        <v>0</v>
      </c>
      <c r="J2518" s="563">
        <f t="shared" si="434"/>
        <v>0</v>
      </c>
      <c r="K2518" s="1101"/>
      <c r="L2518" s="1793"/>
      <c r="M2518" s="1781">
        <f t="shared" si="435"/>
        <v>21373</v>
      </c>
      <c r="N2518" s="475">
        <f t="shared" si="436"/>
        <v>21373</v>
      </c>
      <c r="O2518" s="427">
        <f t="shared" si="437"/>
        <v>46067</v>
      </c>
      <c r="Q2518" s="1563"/>
      <c r="R2518" s="554"/>
    </row>
    <row r="2519" spans="1:18" s="118" customFormat="1" ht="18" customHeight="1" x14ac:dyDescent="0.2">
      <c r="A2519" s="468" t="str">
        <f t="shared" si="431"/>
        <v>26</v>
      </c>
      <c r="B2519" s="435">
        <v>46068</v>
      </c>
      <c r="C2519" s="469" t="s">
        <v>100</v>
      </c>
      <c r="D2519" s="459" t="s">
        <v>99</v>
      </c>
      <c r="E2519" s="470"/>
      <c r="F2519" s="471"/>
      <c r="G2519" s="470"/>
      <c r="H2519" s="481">
        <f t="shared" si="432"/>
        <v>0</v>
      </c>
      <c r="I2519" s="563">
        <f t="shared" si="433"/>
        <v>0</v>
      </c>
      <c r="J2519" s="563">
        <f t="shared" si="434"/>
        <v>0</v>
      </c>
      <c r="K2519" s="1101"/>
      <c r="L2519" s="1793"/>
      <c r="M2519" s="1781">
        <f t="shared" si="435"/>
        <v>21373</v>
      </c>
      <c r="N2519" s="475">
        <f t="shared" si="436"/>
        <v>21373</v>
      </c>
      <c r="O2519" s="427">
        <f t="shared" si="437"/>
        <v>46068</v>
      </c>
      <c r="Q2519" s="1563"/>
      <c r="R2519" s="554"/>
    </row>
    <row r="2520" spans="1:18" s="118" customFormat="1" ht="18" customHeight="1" x14ac:dyDescent="0.2">
      <c r="A2520" s="476" t="str">
        <f t="shared" si="431"/>
        <v>26</v>
      </c>
      <c r="B2520" s="427">
        <v>46069</v>
      </c>
      <c r="C2520" s="426" t="s">
        <v>0</v>
      </c>
      <c r="D2520" s="428" t="s">
        <v>98</v>
      </c>
      <c r="E2520" s="429">
        <v>0</v>
      </c>
      <c r="F2520" s="430">
        <v>0</v>
      </c>
      <c r="G2520" s="429">
        <v>0</v>
      </c>
      <c r="H2520" s="477">
        <f t="shared" si="432"/>
        <v>0</v>
      </c>
      <c r="I2520" s="431">
        <f t="shared" si="433"/>
        <v>0</v>
      </c>
      <c r="J2520" s="431">
        <f t="shared" si="434"/>
        <v>0</v>
      </c>
      <c r="K2520" s="1099"/>
      <c r="L2520" s="1768">
        <f>(INDEX('[6]Ｖ９－BH出荷・完了計画'!$H:$H,MATCH(B2520,'[6]Ｖ９－BH出荷・完了計画'!$B:$B,0),1)+H2520)</f>
        <v>1</v>
      </c>
      <c r="M2520" s="1788">
        <f t="shared" si="435"/>
        <v>21373</v>
      </c>
      <c r="N2520" s="433">
        <f t="shared" si="436"/>
        <v>21373</v>
      </c>
      <c r="O2520" s="427">
        <f t="shared" si="437"/>
        <v>46069</v>
      </c>
      <c r="Q2520" s="1563"/>
      <c r="R2520" s="554"/>
    </row>
    <row r="2521" spans="1:18" s="118" customFormat="1" ht="18" customHeight="1" x14ac:dyDescent="0.2">
      <c r="A2521" s="476" t="str">
        <f t="shared" si="431"/>
        <v>26</v>
      </c>
      <c r="B2521" s="427">
        <v>46070</v>
      </c>
      <c r="C2521" s="426" t="s">
        <v>1</v>
      </c>
      <c r="D2521" s="428" t="s">
        <v>98</v>
      </c>
      <c r="E2521" s="429">
        <v>0</v>
      </c>
      <c r="F2521" s="430">
        <v>1</v>
      </c>
      <c r="G2521" s="429">
        <v>0</v>
      </c>
      <c r="H2521" s="477">
        <f t="shared" si="432"/>
        <v>1</v>
      </c>
      <c r="I2521" s="431">
        <f t="shared" si="433"/>
        <v>0</v>
      </c>
      <c r="J2521" s="431">
        <f t="shared" si="434"/>
        <v>0</v>
      </c>
      <c r="K2521" s="1099"/>
      <c r="L2521" s="1768">
        <f>(INDEX('[6]Ｖ９－BH出荷・完了計画'!$H:$H,MATCH(B2521,'[6]Ｖ９－BH出荷・完了計画'!$B:$B,0),1)+H2521)</f>
        <v>1</v>
      </c>
      <c r="M2521" s="1788">
        <f t="shared" si="435"/>
        <v>21374</v>
      </c>
      <c r="N2521" s="433">
        <f t="shared" si="436"/>
        <v>21373</v>
      </c>
      <c r="O2521" s="427">
        <f t="shared" si="437"/>
        <v>46070</v>
      </c>
      <c r="Q2521" s="1563"/>
      <c r="R2521" s="554"/>
    </row>
    <row r="2522" spans="1:18" s="118" customFormat="1" ht="18" customHeight="1" x14ac:dyDescent="0.2">
      <c r="A2522" s="476" t="str">
        <f t="shared" si="431"/>
        <v>26</v>
      </c>
      <c r="B2522" s="427">
        <v>46071</v>
      </c>
      <c r="C2522" s="426" t="s">
        <v>2</v>
      </c>
      <c r="D2522" s="428" t="s">
        <v>98</v>
      </c>
      <c r="E2522" s="429">
        <v>1</v>
      </c>
      <c r="F2522" s="430">
        <v>1</v>
      </c>
      <c r="G2522" s="429">
        <v>1</v>
      </c>
      <c r="H2522" s="477">
        <f t="shared" si="432"/>
        <v>1</v>
      </c>
      <c r="I2522" s="431">
        <f t="shared" si="433"/>
        <v>0</v>
      </c>
      <c r="J2522" s="431">
        <f t="shared" si="434"/>
        <v>0</v>
      </c>
      <c r="K2522" s="1099"/>
      <c r="L2522" s="1768">
        <f>(INDEX('[6]Ｖ９－BH出荷・完了計画'!$H:$H,MATCH(B2522,'[6]Ｖ９－BH出荷・完了計画'!$B:$B,0),1)+H2522)</f>
        <v>1</v>
      </c>
      <c r="M2522" s="1788">
        <f t="shared" si="435"/>
        <v>21375</v>
      </c>
      <c r="N2522" s="433">
        <f t="shared" si="436"/>
        <v>21374</v>
      </c>
      <c r="O2522" s="427">
        <f t="shared" si="437"/>
        <v>46071</v>
      </c>
      <c r="Q2522" s="1563"/>
      <c r="R2522" s="554"/>
    </row>
    <row r="2523" spans="1:18" s="118" customFormat="1" ht="18" customHeight="1" x14ac:dyDescent="0.2">
      <c r="A2523" s="476" t="str">
        <f t="shared" si="431"/>
        <v>26</v>
      </c>
      <c r="B2523" s="427">
        <v>46072</v>
      </c>
      <c r="C2523" s="426" t="s">
        <v>3</v>
      </c>
      <c r="D2523" s="428" t="s">
        <v>98</v>
      </c>
      <c r="E2523" s="429">
        <v>1</v>
      </c>
      <c r="F2523" s="430">
        <v>0</v>
      </c>
      <c r="G2523" s="429">
        <v>1</v>
      </c>
      <c r="H2523" s="477">
        <f t="shared" si="432"/>
        <v>0</v>
      </c>
      <c r="I2523" s="431">
        <f t="shared" si="433"/>
        <v>0</v>
      </c>
      <c r="J2523" s="431">
        <f t="shared" si="434"/>
        <v>0</v>
      </c>
      <c r="K2523" s="1099"/>
      <c r="L2523" s="1768">
        <f>(INDEX('[6]Ｖ９－BH出荷・完了計画'!$H:$H,MATCH(B2523,'[6]Ｖ９－BH出荷・完了計画'!$B:$B,0),1)+H2523)</f>
        <v>0</v>
      </c>
      <c r="M2523" s="1788">
        <f t="shared" si="435"/>
        <v>21375</v>
      </c>
      <c r="N2523" s="433">
        <f t="shared" si="436"/>
        <v>21375</v>
      </c>
      <c r="O2523" s="427">
        <f t="shared" si="437"/>
        <v>46072</v>
      </c>
      <c r="Q2523" s="1563"/>
      <c r="R2523" s="554"/>
    </row>
    <row r="2524" spans="1:18" s="118" customFormat="1" ht="18" customHeight="1" x14ac:dyDescent="0.2">
      <c r="A2524" s="476" t="str">
        <f t="shared" si="431"/>
        <v>26</v>
      </c>
      <c r="B2524" s="427">
        <v>46073</v>
      </c>
      <c r="C2524" s="426" t="s">
        <v>4</v>
      </c>
      <c r="D2524" s="428" t="s">
        <v>98</v>
      </c>
      <c r="E2524" s="429">
        <v>0</v>
      </c>
      <c r="F2524" s="430">
        <v>0</v>
      </c>
      <c r="G2524" s="429">
        <v>0</v>
      </c>
      <c r="H2524" s="477">
        <f t="shared" si="432"/>
        <v>0</v>
      </c>
      <c r="I2524" s="431">
        <f t="shared" si="433"/>
        <v>0</v>
      </c>
      <c r="J2524" s="431">
        <f t="shared" si="434"/>
        <v>0</v>
      </c>
      <c r="K2524" s="1099"/>
      <c r="L2524" s="1768">
        <f>(INDEX('[6]Ｖ９－BH出荷・完了計画'!$H:$H,MATCH(B2524,'[6]Ｖ９－BH出荷・完了計画'!$B:$B,0),1)+H2524)</f>
        <v>1</v>
      </c>
      <c r="M2524" s="1788">
        <f t="shared" si="435"/>
        <v>21375</v>
      </c>
      <c r="N2524" s="433">
        <f t="shared" si="436"/>
        <v>21375</v>
      </c>
      <c r="O2524" s="427">
        <f t="shared" si="437"/>
        <v>46073</v>
      </c>
      <c r="Q2524" s="1563"/>
      <c r="R2524" s="554"/>
    </row>
    <row r="2525" spans="1:18" s="118" customFormat="1" ht="18" customHeight="1" x14ac:dyDescent="0.2">
      <c r="A2525" s="468" t="str">
        <f t="shared" si="431"/>
        <v>26</v>
      </c>
      <c r="B2525" s="435">
        <v>46074</v>
      </c>
      <c r="C2525" s="469" t="s">
        <v>5</v>
      </c>
      <c r="D2525" s="459" t="s">
        <v>99</v>
      </c>
      <c r="E2525" s="470"/>
      <c r="F2525" s="471"/>
      <c r="G2525" s="470"/>
      <c r="H2525" s="481">
        <f t="shared" si="432"/>
        <v>0</v>
      </c>
      <c r="I2525" s="563">
        <f t="shared" si="433"/>
        <v>0</v>
      </c>
      <c r="J2525" s="563">
        <f t="shared" si="434"/>
        <v>0</v>
      </c>
      <c r="K2525" s="1101"/>
      <c r="L2525" s="1793"/>
      <c r="M2525" s="1781">
        <f t="shared" si="435"/>
        <v>21375</v>
      </c>
      <c r="N2525" s="475">
        <f t="shared" si="436"/>
        <v>21375</v>
      </c>
      <c r="O2525" s="427">
        <f t="shared" si="437"/>
        <v>46074</v>
      </c>
      <c r="Q2525" s="1563"/>
      <c r="R2525" s="554"/>
    </row>
    <row r="2526" spans="1:18" s="118" customFormat="1" ht="18" customHeight="1" x14ac:dyDescent="0.2">
      <c r="A2526" s="468" t="str">
        <f t="shared" si="431"/>
        <v>26</v>
      </c>
      <c r="B2526" s="435">
        <v>46075</v>
      </c>
      <c r="C2526" s="469" t="s">
        <v>100</v>
      </c>
      <c r="D2526" s="459" t="s">
        <v>99</v>
      </c>
      <c r="E2526" s="470"/>
      <c r="F2526" s="471"/>
      <c r="G2526" s="470"/>
      <c r="H2526" s="481">
        <f t="shared" si="432"/>
        <v>0</v>
      </c>
      <c r="I2526" s="563">
        <f t="shared" si="433"/>
        <v>0</v>
      </c>
      <c r="J2526" s="563">
        <f t="shared" si="434"/>
        <v>0</v>
      </c>
      <c r="K2526" s="1101"/>
      <c r="L2526" s="1793"/>
      <c r="M2526" s="1781">
        <f t="shared" si="435"/>
        <v>21375</v>
      </c>
      <c r="N2526" s="475">
        <f t="shared" si="436"/>
        <v>21375</v>
      </c>
      <c r="O2526" s="427">
        <f t="shared" si="437"/>
        <v>46075</v>
      </c>
      <c r="Q2526" s="1563"/>
      <c r="R2526" s="554"/>
    </row>
    <row r="2527" spans="1:18" s="118" customFormat="1" ht="18" customHeight="1" x14ac:dyDescent="0.2">
      <c r="A2527" s="468" t="str">
        <f t="shared" si="431"/>
        <v>26</v>
      </c>
      <c r="B2527" s="435">
        <v>46076</v>
      </c>
      <c r="C2527" s="469" t="s">
        <v>0</v>
      </c>
      <c r="D2527" s="459" t="s">
        <v>99</v>
      </c>
      <c r="E2527" s="470"/>
      <c r="F2527" s="471"/>
      <c r="G2527" s="470"/>
      <c r="H2527" s="481">
        <f t="shared" si="432"/>
        <v>0</v>
      </c>
      <c r="I2527" s="563">
        <f t="shared" si="433"/>
        <v>0</v>
      </c>
      <c r="J2527" s="563">
        <f t="shared" si="434"/>
        <v>0</v>
      </c>
      <c r="K2527" s="1101"/>
      <c r="L2527" s="1793"/>
      <c r="M2527" s="1781">
        <f t="shared" si="435"/>
        <v>21375</v>
      </c>
      <c r="N2527" s="475">
        <f t="shared" si="436"/>
        <v>21375</v>
      </c>
      <c r="O2527" s="427">
        <f t="shared" si="437"/>
        <v>46076</v>
      </c>
      <c r="Q2527" s="1563"/>
      <c r="R2527" s="554"/>
    </row>
    <row r="2528" spans="1:18" s="118" customFormat="1" ht="18" customHeight="1" x14ac:dyDescent="0.2">
      <c r="A2528" s="476" t="str">
        <f t="shared" si="431"/>
        <v>26</v>
      </c>
      <c r="B2528" s="427">
        <v>46077</v>
      </c>
      <c r="C2528" s="426" t="s">
        <v>1</v>
      </c>
      <c r="D2528" s="428" t="s">
        <v>98</v>
      </c>
      <c r="E2528" s="429">
        <v>0</v>
      </c>
      <c r="F2528" s="430">
        <v>0</v>
      </c>
      <c r="G2528" s="429">
        <v>0</v>
      </c>
      <c r="H2528" s="477">
        <f t="shared" si="432"/>
        <v>0</v>
      </c>
      <c r="I2528" s="431">
        <f t="shared" si="433"/>
        <v>0</v>
      </c>
      <c r="J2528" s="431">
        <f t="shared" si="434"/>
        <v>0</v>
      </c>
      <c r="K2528" s="1099"/>
      <c r="L2528" s="1768">
        <f>(INDEX('[6]Ｖ９－BH出荷・完了計画'!$H:$H,MATCH(B2528,'[6]Ｖ９－BH出荷・完了計画'!$B:$B,0),1)+H2528)</f>
        <v>2</v>
      </c>
      <c r="M2528" s="1788">
        <f t="shared" si="435"/>
        <v>21375</v>
      </c>
      <c r="N2528" s="433">
        <f t="shared" si="436"/>
        <v>21375</v>
      </c>
      <c r="O2528" s="427">
        <f t="shared" si="437"/>
        <v>46077</v>
      </c>
      <c r="Q2528" s="1563"/>
      <c r="R2528" s="554"/>
    </row>
    <row r="2529" spans="1:18" s="118" customFormat="1" ht="18" customHeight="1" x14ac:dyDescent="0.2">
      <c r="A2529" s="476" t="str">
        <f t="shared" si="431"/>
        <v>26</v>
      </c>
      <c r="B2529" s="427">
        <v>46078</v>
      </c>
      <c r="C2529" s="426" t="s">
        <v>2</v>
      </c>
      <c r="D2529" s="428" t="s">
        <v>98</v>
      </c>
      <c r="E2529" s="429">
        <v>0</v>
      </c>
      <c r="F2529" s="430">
        <v>0</v>
      </c>
      <c r="G2529" s="429">
        <v>0</v>
      </c>
      <c r="H2529" s="477">
        <f t="shared" si="432"/>
        <v>0</v>
      </c>
      <c r="I2529" s="431">
        <f t="shared" si="433"/>
        <v>0</v>
      </c>
      <c r="J2529" s="431">
        <f t="shared" si="434"/>
        <v>0</v>
      </c>
      <c r="K2529" s="1099"/>
      <c r="L2529" s="1768">
        <f>(INDEX('[6]Ｖ９－BH出荷・完了計画'!$H:$H,MATCH(B2529,'[6]Ｖ９－BH出荷・完了計画'!$B:$B,0),1)+H2529)</f>
        <v>1</v>
      </c>
      <c r="M2529" s="1788">
        <f t="shared" si="435"/>
        <v>21375</v>
      </c>
      <c r="N2529" s="433">
        <f t="shared" si="436"/>
        <v>21375</v>
      </c>
      <c r="O2529" s="427">
        <f t="shared" si="437"/>
        <v>46078</v>
      </c>
      <c r="Q2529" s="1563"/>
      <c r="R2529" s="554"/>
    </row>
    <row r="2530" spans="1:18" s="118" customFormat="1" ht="18" customHeight="1" x14ac:dyDescent="0.2">
      <c r="A2530" s="476" t="str">
        <f t="shared" si="431"/>
        <v>26</v>
      </c>
      <c r="B2530" s="427">
        <v>46079</v>
      </c>
      <c r="C2530" s="426" t="s">
        <v>3</v>
      </c>
      <c r="D2530" s="428" t="s">
        <v>98</v>
      </c>
      <c r="E2530" s="429">
        <v>0</v>
      </c>
      <c r="F2530" s="430">
        <v>0</v>
      </c>
      <c r="G2530" s="429">
        <v>0</v>
      </c>
      <c r="H2530" s="477">
        <f t="shared" si="432"/>
        <v>0</v>
      </c>
      <c r="I2530" s="431">
        <f t="shared" si="433"/>
        <v>0</v>
      </c>
      <c r="J2530" s="431">
        <f t="shared" si="434"/>
        <v>0</v>
      </c>
      <c r="K2530" s="1099"/>
      <c r="L2530" s="1768">
        <f>(INDEX('[6]Ｖ９－BH出荷・完了計画'!$H:$H,MATCH(B2530,'[6]Ｖ９－BH出荷・完了計画'!$B:$B,0),1)+H2530)</f>
        <v>1</v>
      </c>
      <c r="M2530" s="1788">
        <f t="shared" si="435"/>
        <v>21375</v>
      </c>
      <c r="N2530" s="433">
        <f t="shared" si="436"/>
        <v>21375</v>
      </c>
      <c r="O2530" s="427">
        <f t="shared" si="437"/>
        <v>46079</v>
      </c>
      <c r="Q2530" s="1563"/>
      <c r="R2530" s="554"/>
    </row>
    <row r="2531" spans="1:18" s="118" customFormat="1" ht="18" customHeight="1" x14ac:dyDescent="0.2">
      <c r="A2531" s="476" t="str">
        <f t="shared" si="431"/>
        <v>26</v>
      </c>
      <c r="B2531" s="427">
        <v>46080</v>
      </c>
      <c r="C2531" s="426" t="s">
        <v>4</v>
      </c>
      <c r="D2531" s="428" t="s">
        <v>98</v>
      </c>
      <c r="E2531" s="429">
        <v>0</v>
      </c>
      <c r="F2531" s="430">
        <v>1</v>
      </c>
      <c r="G2531" s="429">
        <v>0</v>
      </c>
      <c r="H2531" s="477">
        <f t="shared" si="432"/>
        <v>1</v>
      </c>
      <c r="I2531" s="431">
        <f t="shared" si="433"/>
        <v>0</v>
      </c>
      <c r="J2531" s="431">
        <f t="shared" si="434"/>
        <v>0</v>
      </c>
      <c r="K2531" s="1099"/>
      <c r="L2531" s="1768">
        <f>(INDEX('[6]Ｖ９－BH出荷・完了計画'!$H:$H,MATCH(B2531,'[6]Ｖ９－BH出荷・完了計画'!$B:$B,0),1)+H2531)</f>
        <v>2</v>
      </c>
      <c r="M2531" s="1788">
        <f t="shared" si="435"/>
        <v>21376</v>
      </c>
      <c r="N2531" s="433">
        <f t="shared" si="436"/>
        <v>21375</v>
      </c>
      <c r="O2531" s="427">
        <f t="shared" si="437"/>
        <v>46080</v>
      </c>
      <c r="Q2531" s="1563"/>
      <c r="R2531" s="554"/>
    </row>
    <row r="2532" spans="1:18" s="118" customFormat="1" ht="18" customHeight="1" x14ac:dyDescent="0.2">
      <c r="A2532" s="468" t="str">
        <f t="shared" si="431"/>
        <v>26</v>
      </c>
      <c r="B2532" s="435">
        <v>46081</v>
      </c>
      <c r="C2532" s="469" t="s">
        <v>5</v>
      </c>
      <c r="D2532" s="459" t="s">
        <v>99</v>
      </c>
      <c r="E2532" s="470"/>
      <c r="F2532" s="471"/>
      <c r="G2532" s="470"/>
      <c r="H2532" s="481">
        <f t="shared" si="432"/>
        <v>1</v>
      </c>
      <c r="I2532" s="563">
        <f t="shared" si="433"/>
        <v>0</v>
      </c>
      <c r="J2532" s="563">
        <f t="shared" si="434"/>
        <v>1</v>
      </c>
      <c r="K2532" s="1101"/>
      <c r="L2532" s="1793"/>
      <c r="M2532" s="1781">
        <f t="shared" si="435"/>
        <v>21376</v>
      </c>
      <c r="N2532" s="475">
        <f t="shared" si="436"/>
        <v>21375</v>
      </c>
      <c r="O2532" s="427">
        <f t="shared" si="437"/>
        <v>46081</v>
      </c>
      <c r="Q2532" s="1563"/>
      <c r="R2532" s="554"/>
    </row>
    <row r="2533" spans="1:18" s="118" customFormat="1" ht="18" customHeight="1" x14ac:dyDescent="0.2">
      <c r="A2533" s="468" t="str">
        <f t="shared" si="431"/>
        <v>26</v>
      </c>
      <c r="B2533" s="435">
        <v>46082</v>
      </c>
      <c r="C2533" s="469" t="s">
        <v>100</v>
      </c>
      <c r="D2533" s="459" t="s">
        <v>99</v>
      </c>
      <c r="E2533" s="470"/>
      <c r="F2533" s="471"/>
      <c r="G2533" s="470"/>
      <c r="H2533" s="481">
        <f t="shared" si="432"/>
        <v>1</v>
      </c>
      <c r="I2533" s="563">
        <f t="shared" si="433"/>
        <v>0</v>
      </c>
      <c r="J2533" s="563">
        <f t="shared" si="434"/>
        <v>1</v>
      </c>
      <c r="K2533" s="1101"/>
      <c r="L2533" s="1793"/>
      <c r="M2533" s="1781">
        <f t="shared" si="435"/>
        <v>21376</v>
      </c>
      <c r="N2533" s="475">
        <f t="shared" si="436"/>
        <v>21375</v>
      </c>
      <c r="O2533" s="427">
        <f t="shared" si="437"/>
        <v>46082</v>
      </c>
      <c r="Q2533" s="1563"/>
      <c r="R2533" s="554"/>
    </row>
    <row r="2534" spans="1:18" s="118" customFormat="1" ht="18" customHeight="1" x14ac:dyDescent="0.2">
      <c r="A2534" s="476" t="str">
        <f t="shared" si="431"/>
        <v>26</v>
      </c>
      <c r="B2534" s="427">
        <v>46083</v>
      </c>
      <c r="C2534" s="426" t="s">
        <v>0</v>
      </c>
      <c r="D2534" s="428" t="s">
        <v>98</v>
      </c>
      <c r="E2534" s="429">
        <v>0</v>
      </c>
      <c r="F2534" s="430">
        <v>1</v>
      </c>
      <c r="G2534" s="429">
        <v>0</v>
      </c>
      <c r="H2534" s="477">
        <f t="shared" si="432"/>
        <v>2</v>
      </c>
      <c r="I2534" s="431">
        <f t="shared" si="433"/>
        <v>0</v>
      </c>
      <c r="J2534" s="431">
        <f t="shared" si="434"/>
        <v>1</v>
      </c>
      <c r="K2534" s="1099"/>
      <c r="L2534" s="1768"/>
      <c r="M2534" s="1788">
        <f t="shared" si="435"/>
        <v>21377</v>
      </c>
      <c r="N2534" s="433">
        <f t="shared" si="436"/>
        <v>21375</v>
      </c>
      <c r="O2534" s="427">
        <f t="shared" si="437"/>
        <v>46083</v>
      </c>
      <c r="Q2534" s="1563"/>
      <c r="R2534" s="554"/>
    </row>
    <row r="2535" spans="1:18" s="118" customFormat="1" ht="18" customHeight="1" x14ac:dyDescent="0.2">
      <c r="A2535" s="476" t="str">
        <f t="shared" si="431"/>
        <v>26</v>
      </c>
      <c r="B2535" s="427">
        <v>46084</v>
      </c>
      <c r="C2535" s="426" t="s">
        <v>1</v>
      </c>
      <c r="D2535" s="428" t="s">
        <v>98</v>
      </c>
      <c r="E2535" s="429">
        <v>0</v>
      </c>
      <c r="F2535" s="430">
        <v>1</v>
      </c>
      <c r="G2535" s="429">
        <v>0</v>
      </c>
      <c r="H2535" s="477">
        <f t="shared" si="432"/>
        <v>3</v>
      </c>
      <c r="I2535" s="431">
        <f t="shared" si="433"/>
        <v>0</v>
      </c>
      <c r="J2535" s="431">
        <f t="shared" si="434"/>
        <v>2</v>
      </c>
      <c r="K2535" s="1099"/>
      <c r="L2535" s="1768"/>
      <c r="M2535" s="1788">
        <f t="shared" si="435"/>
        <v>21378</v>
      </c>
      <c r="N2535" s="433">
        <f t="shared" si="436"/>
        <v>21375</v>
      </c>
      <c r="O2535" s="427">
        <f t="shared" si="437"/>
        <v>46084</v>
      </c>
      <c r="Q2535" s="1563"/>
      <c r="R2535" s="554"/>
    </row>
    <row r="2536" spans="1:18" s="118" customFormat="1" ht="18" customHeight="1" x14ac:dyDescent="0.2">
      <c r="A2536" s="476" t="str">
        <f t="shared" si="431"/>
        <v>26</v>
      </c>
      <c r="B2536" s="427">
        <v>46085</v>
      </c>
      <c r="C2536" s="426" t="s">
        <v>2</v>
      </c>
      <c r="D2536" s="428" t="s">
        <v>98</v>
      </c>
      <c r="E2536" s="429">
        <v>1</v>
      </c>
      <c r="F2536" s="430">
        <v>1</v>
      </c>
      <c r="G2536" s="429">
        <v>1</v>
      </c>
      <c r="H2536" s="477">
        <f t="shared" si="432"/>
        <v>3</v>
      </c>
      <c r="I2536" s="431">
        <f t="shared" si="433"/>
        <v>0</v>
      </c>
      <c r="J2536" s="431">
        <f t="shared" si="434"/>
        <v>2</v>
      </c>
      <c r="K2536" s="1099"/>
      <c r="L2536" s="1768"/>
      <c r="M2536" s="1788">
        <f t="shared" si="435"/>
        <v>21379</v>
      </c>
      <c r="N2536" s="433">
        <f t="shared" si="436"/>
        <v>21376</v>
      </c>
      <c r="O2536" s="427">
        <f t="shared" si="437"/>
        <v>46085</v>
      </c>
      <c r="Q2536" s="1563"/>
      <c r="R2536" s="554"/>
    </row>
    <row r="2537" spans="1:18" s="118" customFormat="1" ht="18" customHeight="1" x14ac:dyDescent="0.2">
      <c r="A2537" s="476" t="str">
        <f t="shared" ref="A2537:A2568" si="438">TEXT(B2537,"YY")</f>
        <v>26</v>
      </c>
      <c r="B2537" s="427">
        <v>46086</v>
      </c>
      <c r="C2537" s="426" t="s">
        <v>3</v>
      </c>
      <c r="D2537" s="428" t="s">
        <v>98</v>
      </c>
      <c r="E2537" s="429">
        <v>1</v>
      </c>
      <c r="F2537" s="430">
        <v>1</v>
      </c>
      <c r="G2537" s="429">
        <v>1</v>
      </c>
      <c r="H2537" s="477">
        <f t="shared" ref="H2537:H2568" si="439">H2536+F2537-G2537</f>
        <v>3</v>
      </c>
      <c r="I2537" s="431">
        <f t="shared" ref="I2537:I2568" si="440">I2536+G2537-E2537</f>
        <v>0</v>
      </c>
      <c r="J2537" s="431">
        <f t="shared" ref="J2537:J2568" si="441">(G2537-H2536)*-1</f>
        <v>2</v>
      </c>
      <c r="K2537" s="1099"/>
      <c r="L2537" s="1768"/>
      <c r="M2537" s="1788">
        <f t="shared" ref="M2537:M2568" si="442">M2536+F2537</f>
        <v>21380</v>
      </c>
      <c r="N2537" s="433">
        <f t="shared" ref="N2537:N2568" si="443">N2536+G2537</f>
        <v>21377</v>
      </c>
      <c r="O2537" s="427">
        <f t="shared" ref="O2537:O2568" si="444">B2537</f>
        <v>46086</v>
      </c>
      <c r="Q2537" s="1563"/>
      <c r="R2537" s="554"/>
    </row>
    <row r="2538" spans="1:18" s="118" customFormat="1" ht="18" customHeight="1" x14ac:dyDescent="0.2">
      <c r="A2538" s="476" t="str">
        <f t="shared" si="438"/>
        <v>26</v>
      </c>
      <c r="B2538" s="427">
        <v>46087</v>
      </c>
      <c r="C2538" s="426" t="s">
        <v>4</v>
      </c>
      <c r="D2538" s="428" t="s">
        <v>98</v>
      </c>
      <c r="E2538" s="429">
        <v>1</v>
      </c>
      <c r="F2538" s="430">
        <v>1</v>
      </c>
      <c r="G2538" s="429">
        <v>1</v>
      </c>
      <c r="H2538" s="477">
        <f t="shared" si="439"/>
        <v>3</v>
      </c>
      <c r="I2538" s="431">
        <f t="shared" si="440"/>
        <v>0</v>
      </c>
      <c r="J2538" s="431">
        <f t="shared" si="441"/>
        <v>2</v>
      </c>
      <c r="K2538" s="1099"/>
      <c r="L2538" s="1768"/>
      <c r="M2538" s="1788">
        <f t="shared" si="442"/>
        <v>21381</v>
      </c>
      <c r="N2538" s="433">
        <f t="shared" si="443"/>
        <v>21378</v>
      </c>
      <c r="O2538" s="427">
        <f t="shared" si="444"/>
        <v>46087</v>
      </c>
      <c r="Q2538" s="1563"/>
      <c r="R2538" s="554"/>
    </row>
    <row r="2539" spans="1:18" s="118" customFormat="1" ht="18" customHeight="1" x14ac:dyDescent="0.2">
      <c r="A2539" s="468" t="str">
        <f t="shared" si="438"/>
        <v>26</v>
      </c>
      <c r="B2539" s="435">
        <v>46088</v>
      </c>
      <c r="C2539" s="469" t="s">
        <v>5</v>
      </c>
      <c r="D2539" s="459" t="s">
        <v>99</v>
      </c>
      <c r="E2539" s="470"/>
      <c r="F2539" s="471"/>
      <c r="G2539" s="470"/>
      <c r="H2539" s="481">
        <f t="shared" si="439"/>
        <v>3</v>
      </c>
      <c r="I2539" s="563">
        <f t="shared" si="440"/>
        <v>0</v>
      </c>
      <c r="J2539" s="563">
        <f t="shared" si="441"/>
        <v>3</v>
      </c>
      <c r="K2539" s="1101"/>
      <c r="L2539" s="1793"/>
      <c r="M2539" s="1781">
        <f t="shared" si="442"/>
        <v>21381</v>
      </c>
      <c r="N2539" s="475">
        <f t="shared" si="443"/>
        <v>21378</v>
      </c>
      <c r="O2539" s="427">
        <f t="shared" si="444"/>
        <v>46088</v>
      </c>
      <c r="Q2539" s="1563"/>
      <c r="R2539" s="554"/>
    </row>
    <row r="2540" spans="1:18" s="118" customFormat="1" ht="18" customHeight="1" x14ac:dyDescent="0.2">
      <c r="A2540" s="468" t="str">
        <f t="shared" si="438"/>
        <v>26</v>
      </c>
      <c r="B2540" s="435">
        <v>46089</v>
      </c>
      <c r="C2540" s="469" t="s">
        <v>100</v>
      </c>
      <c r="D2540" s="459" t="s">
        <v>99</v>
      </c>
      <c r="E2540" s="470"/>
      <c r="F2540" s="471"/>
      <c r="G2540" s="470"/>
      <c r="H2540" s="481">
        <f t="shared" si="439"/>
        <v>3</v>
      </c>
      <c r="I2540" s="563">
        <f t="shared" si="440"/>
        <v>0</v>
      </c>
      <c r="J2540" s="563">
        <f t="shared" si="441"/>
        <v>3</v>
      </c>
      <c r="K2540" s="1101"/>
      <c r="L2540" s="1793"/>
      <c r="M2540" s="1781">
        <f t="shared" si="442"/>
        <v>21381</v>
      </c>
      <c r="N2540" s="475">
        <f t="shared" si="443"/>
        <v>21378</v>
      </c>
      <c r="O2540" s="427">
        <f t="shared" si="444"/>
        <v>46089</v>
      </c>
      <c r="Q2540" s="1563"/>
      <c r="R2540" s="554"/>
    </row>
    <row r="2541" spans="1:18" s="118" customFormat="1" ht="18" customHeight="1" x14ac:dyDescent="0.2">
      <c r="A2541" s="476" t="str">
        <f t="shared" si="438"/>
        <v>26</v>
      </c>
      <c r="B2541" s="427">
        <v>46090</v>
      </c>
      <c r="C2541" s="426" t="s">
        <v>0</v>
      </c>
      <c r="D2541" s="428" t="s">
        <v>98</v>
      </c>
      <c r="E2541" s="429">
        <v>1</v>
      </c>
      <c r="F2541" s="430">
        <v>1</v>
      </c>
      <c r="G2541" s="429">
        <v>1</v>
      </c>
      <c r="H2541" s="477">
        <f t="shared" si="439"/>
        <v>3</v>
      </c>
      <c r="I2541" s="431">
        <f t="shared" si="440"/>
        <v>0</v>
      </c>
      <c r="J2541" s="431">
        <f t="shared" si="441"/>
        <v>2</v>
      </c>
      <c r="K2541" s="1099"/>
      <c r="L2541" s="1768"/>
      <c r="M2541" s="1788">
        <f t="shared" si="442"/>
        <v>21382</v>
      </c>
      <c r="N2541" s="433">
        <f t="shared" si="443"/>
        <v>21379</v>
      </c>
      <c r="O2541" s="427">
        <f t="shared" si="444"/>
        <v>46090</v>
      </c>
      <c r="Q2541" s="1563"/>
      <c r="R2541" s="554"/>
    </row>
    <row r="2542" spans="1:18" s="118" customFormat="1" ht="18" customHeight="1" x14ac:dyDescent="0.2">
      <c r="A2542" s="476" t="str">
        <f t="shared" si="438"/>
        <v>26</v>
      </c>
      <c r="B2542" s="427">
        <v>46091</v>
      </c>
      <c r="C2542" s="426" t="s">
        <v>1</v>
      </c>
      <c r="D2542" s="428" t="s">
        <v>98</v>
      </c>
      <c r="E2542" s="429">
        <v>1</v>
      </c>
      <c r="F2542" s="430">
        <v>1</v>
      </c>
      <c r="G2542" s="429">
        <v>1</v>
      </c>
      <c r="H2542" s="477">
        <f t="shared" si="439"/>
        <v>3</v>
      </c>
      <c r="I2542" s="431">
        <f t="shared" si="440"/>
        <v>0</v>
      </c>
      <c r="J2542" s="431">
        <f t="shared" si="441"/>
        <v>2</v>
      </c>
      <c r="K2542" s="1099"/>
      <c r="L2542" s="1768"/>
      <c r="M2542" s="1788">
        <f t="shared" si="442"/>
        <v>21383</v>
      </c>
      <c r="N2542" s="433">
        <f t="shared" si="443"/>
        <v>21380</v>
      </c>
      <c r="O2542" s="427">
        <f t="shared" si="444"/>
        <v>46091</v>
      </c>
      <c r="Q2542" s="1563"/>
      <c r="R2542" s="554"/>
    </row>
    <row r="2543" spans="1:18" s="118" customFormat="1" ht="18" customHeight="1" x14ac:dyDescent="0.2">
      <c r="A2543" s="476" t="str">
        <f t="shared" si="438"/>
        <v>26</v>
      </c>
      <c r="B2543" s="427">
        <v>46092</v>
      </c>
      <c r="C2543" s="426" t="s">
        <v>2</v>
      </c>
      <c r="D2543" s="428" t="s">
        <v>98</v>
      </c>
      <c r="E2543" s="429">
        <v>2</v>
      </c>
      <c r="F2543" s="430">
        <v>1</v>
      </c>
      <c r="G2543" s="429">
        <v>2</v>
      </c>
      <c r="H2543" s="477">
        <f t="shared" si="439"/>
        <v>2</v>
      </c>
      <c r="I2543" s="431">
        <f t="shared" si="440"/>
        <v>0</v>
      </c>
      <c r="J2543" s="431">
        <f t="shared" si="441"/>
        <v>1</v>
      </c>
      <c r="K2543" s="1099"/>
      <c r="L2543" s="1768"/>
      <c r="M2543" s="1788">
        <f t="shared" si="442"/>
        <v>21384</v>
      </c>
      <c r="N2543" s="433">
        <f t="shared" si="443"/>
        <v>21382</v>
      </c>
      <c r="O2543" s="427">
        <f t="shared" si="444"/>
        <v>46092</v>
      </c>
      <c r="Q2543" s="1563"/>
      <c r="R2543" s="554"/>
    </row>
    <row r="2544" spans="1:18" s="118" customFormat="1" ht="18" customHeight="1" x14ac:dyDescent="0.2">
      <c r="A2544" s="476" t="str">
        <f t="shared" si="438"/>
        <v>26</v>
      </c>
      <c r="B2544" s="427">
        <v>46093</v>
      </c>
      <c r="C2544" s="426" t="s">
        <v>3</v>
      </c>
      <c r="D2544" s="428" t="s">
        <v>98</v>
      </c>
      <c r="E2544" s="429">
        <v>2</v>
      </c>
      <c r="F2544" s="430">
        <v>0</v>
      </c>
      <c r="G2544" s="429">
        <v>2</v>
      </c>
      <c r="H2544" s="477">
        <f t="shared" si="439"/>
        <v>0</v>
      </c>
      <c r="I2544" s="431">
        <f t="shared" si="440"/>
        <v>0</v>
      </c>
      <c r="J2544" s="431">
        <f t="shared" si="441"/>
        <v>0</v>
      </c>
      <c r="K2544" s="1099"/>
      <c r="L2544" s="1768"/>
      <c r="M2544" s="1788">
        <f t="shared" si="442"/>
        <v>21384</v>
      </c>
      <c r="N2544" s="433">
        <f t="shared" si="443"/>
        <v>21384</v>
      </c>
      <c r="O2544" s="427">
        <f t="shared" si="444"/>
        <v>46093</v>
      </c>
      <c r="Q2544" s="1563"/>
      <c r="R2544" s="554"/>
    </row>
    <row r="2545" spans="1:18" s="118" customFormat="1" ht="18" customHeight="1" x14ac:dyDescent="0.2">
      <c r="A2545" s="476" t="str">
        <f t="shared" si="438"/>
        <v>26</v>
      </c>
      <c r="B2545" s="427">
        <v>46094</v>
      </c>
      <c r="C2545" s="426" t="s">
        <v>4</v>
      </c>
      <c r="D2545" s="428" t="s">
        <v>98</v>
      </c>
      <c r="E2545" s="429">
        <v>0</v>
      </c>
      <c r="F2545" s="430">
        <v>1</v>
      </c>
      <c r="G2545" s="429">
        <v>0</v>
      </c>
      <c r="H2545" s="477">
        <f t="shared" si="439"/>
        <v>1</v>
      </c>
      <c r="I2545" s="431">
        <f t="shared" si="440"/>
        <v>0</v>
      </c>
      <c r="J2545" s="431">
        <f t="shared" si="441"/>
        <v>0</v>
      </c>
      <c r="K2545" s="1099"/>
      <c r="L2545" s="1768"/>
      <c r="M2545" s="1788">
        <f t="shared" si="442"/>
        <v>21385</v>
      </c>
      <c r="N2545" s="433">
        <f t="shared" si="443"/>
        <v>21384</v>
      </c>
      <c r="O2545" s="427">
        <f t="shared" si="444"/>
        <v>46094</v>
      </c>
      <c r="Q2545" s="1563"/>
      <c r="R2545" s="554"/>
    </row>
    <row r="2546" spans="1:18" s="118" customFormat="1" ht="18" customHeight="1" x14ac:dyDescent="0.2">
      <c r="A2546" s="468" t="str">
        <f t="shared" si="438"/>
        <v>26</v>
      </c>
      <c r="B2546" s="435">
        <v>46095</v>
      </c>
      <c r="C2546" s="469" t="s">
        <v>5</v>
      </c>
      <c r="D2546" s="459" t="s">
        <v>99</v>
      </c>
      <c r="E2546" s="470"/>
      <c r="F2546" s="471"/>
      <c r="G2546" s="470"/>
      <c r="H2546" s="481">
        <f t="shared" si="439"/>
        <v>1</v>
      </c>
      <c r="I2546" s="563">
        <f t="shared" si="440"/>
        <v>0</v>
      </c>
      <c r="J2546" s="563">
        <f t="shared" si="441"/>
        <v>1</v>
      </c>
      <c r="K2546" s="1101"/>
      <c r="L2546" s="1793"/>
      <c r="M2546" s="1781">
        <f t="shared" si="442"/>
        <v>21385</v>
      </c>
      <c r="N2546" s="475">
        <f t="shared" si="443"/>
        <v>21384</v>
      </c>
      <c r="O2546" s="427">
        <f t="shared" si="444"/>
        <v>46095</v>
      </c>
      <c r="Q2546" s="1563"/>
      <c r="R2546" s="554"/>
    </row>
    <row r="2547" spans="1:18" s="118" customFormat="1" ht="18" customHeight="1" x14ac:dyDescent="0.2">
      <c r="A2547" s="468" t="str">
        <f t="shared" si="438"/>
        <v>26</v>
      </c>
      <c r="B2547" s="435">
        <v>46096</v>
      </c>
      <c r="C2547" s="469" t="s">
        <v>100</v>
      </c>
      <c r="D2547" s="459" t="s">
        <v>99</v>
      </c>
      <c r="E2547" s="470"/>
      <c r="F2547" s="471"/>
      <c r="G2547" s="470"/>
      <c r="H2547" s="481">
        <f t="shared" si="439"/>
        <v>1</v>
      </c>
      <c r="I2547" s="563">
        <f t="shared" si="440"/>
        <v>0</v>
      </c>
      <c r="J2547" s="563">
        <f t="shared" si="441"/>
        <v>1</v>
      </c>
      <c r="K2547" s="1101"/>
      <c r="L2547" s="1793"/>
      <c r="M2547" s="1781">
        <f t="shared" si="442"/>
        <v>21385</v>
      </c>
      <c r="N2547" s="475">
        <f t="shared" si="443"/>
        <v>21384</v>
      </c>
      <c r="O2547" s="427">
        <f t="shared" si="444"/>
        <v>46096</v>
      </c>
      <c r="Q2547" s="1563"/>
      <c r="R2547" s="554"/>
    </row>
    <row r="2548" spans="1:18" s="118" customFormat="1" ht="18" customHeight="1" x14ac:dyDescent="0.2">
      <c r="A2548" s="476" t="str">
        <f t="shared" si="438"/>
        <v>26</v>
      </c>
      <c r="B2548" s="427">
        <v>46097</v>
      </c>
      <c r="C2548" s="426" t="s">
        <v>0</v>
      </c>
      <c r="D2548" s="428" t="s">
        <v>98</v>
      </c>
      <c r="E2548" s="429">
        <v>1</v>
      </c>
      <c r="F2548" s="430">
        <v>1</v>
      </c>
      <c r="G2548" s="429">
        <v>1</v>
      </c>
      <c r="H2548" s="477">
        <f t="shared" si="439"/>
        <v>1</v>
      </c>
      <c r="I2548" s="431">
        <f t="shared" si="440"/>
        <v>0</v>
      </c>
      <c r="J2548" s="431">
        <f t="shared" si="441"/>
        <v>0</v>
      </c>
      <c r="K2548" s="1099"/>
      <c r="L2548" s="1768"/>
      <c r="M2548" s="1788">
        <f t="shared" si="442"/>
        <v>21386</v>
      </c>
      <c r="N2548" s="433">
        <f t="shared" si="443"/>
        <v>21385</v>
      </c>
      <c r="O2548" s="427">
        <f t="shared" si="444"/>
        <v>46097</v>
      </c>
      <c r="Q2548" s="1563"/>
      <c r="R2548" s="554"/>
    </row>
    <row r="2549" spans="1:18" s="118" customFormat="1" ht="18" customHeight="1" x14ac:dyDescent="0.2">
      <c r="A2549" s="476" t="str">
        <f t="shared" si="438"/>
        <v>26</v>
      </c>
      <c r="B2549" s="427">
        <v>46098</v>
      </c>
      <c r="C2549" s="426" t="s">
        <v>1</v>
      </c>
      <c r="D2549" s="428" t="s">
        <v>98</v>
      </c>
      <c r="E2549" s="429">
        <v>0</v>
      </c>
      <c r="F2549" s="430">
        <v>1</v>
      </c>
      <c r="G2549" s="429">
        <v>0</v>
      </c>
      <c r="H2549" s="477">
        <f t="shared" si="439"/>
        <v>2</v>
      </c>
      <c r="I2549" s="431">
        <f t="shared" si="440"/>
        <v>0</v>
      </c>
      <c r="J2549" s="431">
        <f t="shared" si="441"/>
        <v>1</v>
      </c>
      <c r="K2549" s="1099"/>
      <c r="L2549" s="1768"/>
      <c r="M2549" s="1788">
        <f t="shared" si="442"/>
        <v>21387</v>
      </c>
      <c r="N2549" s="433">
        <f t="shared" si="443"/>
        <v>21385</v>
      </c>
      <c r="O2549" s="427">
        <f t="shared" si="444"/>
        <v>46098</v>
      </c>
      <c r="Q2549" s="1563"/>
      <c r="R2549" s="554"/>
    </row>
    <row r="2550" spans="1:18" s="118" customFormat="1" ht="18" customHeight="1" x14ac:dyDescent="0.2">
      <c r="A2550" s="476" t="str">
        <f t="shared" si="438"/>
        <v>26</v>
      </c>
      <c r="B2550" s="427">
        <v>46099</v>
      </c>
      <c r="C2550" s="426" t="s">
        <v>2</v>
      </c>
      <c r="D2550" s="428" t="s">
        <v>98</v>
      </c>
      <c r="E2550" s="429">
        <v>2</v>
      </c>
      <c r="F2550" s="430">
        <v>1</v>
      </c>
      <c r="G2550" s="429">
        <v>2</v>
      </c>
      <c r="H2550" s="477">
        <f t="shared" si="439"/>
        <v>1</v>
      </c>
      <c r="I2550" s="431">
        <f t="shared" si="440"/>
        <v>0</v>
      </c>
      <c r="J2550" s="431">
        <f t="shared" si="441"/>
        <v>0</v>
      </c>
      <c r="K2550" s="1099"/>
      <c r="L2550" s="1768"/>
      <c r="M2550" s="1788">
        <f t="shared" si="442"/>
        <v>21388</v>
      </c>
      <c r="N2550" s="433">
        <f t="shared" si="443"/>
        <v>21387</v>
      </c>
      <c r="O2550" s="427">
        <f t="shared" si="444"/>
        <v>46099</v>
      </c>
      <c r="Q2550" s="1563"/>
      <c r="R2550" s="554"/>
    </row>
    <row r="2551" spans="1:18" s="118" customFormat="1" ht="18" customHeight="1" x14ac:dyDescent="0.2">
      <c r="A2551" s="476" t="str">
        <f t="shared" si="438"/>
        <v>26</v>
      </c>
      <c r="B2551" s="427">
        <v>46100</v>
      </c>
      <c r="C2551" s="426" t="s">
        <v>3</v>
      </c>
      <c r="D2551" s="428" t="s">
        <v>98</v>
      </c>
      <c r="E2551" s="429">
        <v>1</v>
      </c>
      <c r="F2551" s="430">
        <v>1</v>
      </c>
      <c r="G2551" s="429">
        <v>1</v>
      </c>
      <c r="H2551" s="477">
        <f t="shared" si="439"/>
        <v>1</v>
      </c>
      <c r="I2551" s="431">
        <f t="shared" si="440"/>
        <v>0</v>
      </c>
      <c r="J2551" s="431">
        <f t="shared" si="441"/>
        <v>0</v>
      </c>
      <c r="K2551" s="1099"/>
      <c r="L2551" s="1768"/>
      <c r="M2551" s="1788">
        <f t="shared" si="442"/>
        <v>21389</v>
      </c>
      <c r="N2551" s="433">
        <f t="shared" si="443"/>
        <v>21388</v>
      </c>
      <c r="O2551" s="427">
        <f t="shared" si="444"/>
        <v>46100</v>
      </c>
      <c r="Q2551" s="1563"/>
      <c r="R2551" s="554"/>
    </row>
    <row r="2552" spans="1:18" s="118" customFormat="1" ht="18" customHeight="1" x14ac:dyDescent="0.2">
      <c r="A2552" s="468" t="str">
        <f t="shared" si="438"/>
        <v>26</v>
      </c>
      <c r="B2552" s="435">
        <v>46101</v>
      </c>
      <c r="C2552" s="469" t="s">
        <v>4</v>
      </c>
      <c r="D2552" s="459" t="s">
        <v>99</v>
      </c>
      <c r="E2552" s="470"/>
      <c r="F2552" s="471"/>
      <c r="G2552" s="470"/>
      <c r="H2552" s="481">
        <f t="shared" si="439"/>
        <v>1</v>
      </c>
      <c r="I2552" s="563">
        <f t="shared" si="440"/>
        <v>0</v>
      </c>
      <c r="J2552" s="563">
        <f t="shared" si="441"/>
        <v>1</v>
      </c>
      <c r="K2552" s="1101"/>
      <c r="L2552" s="1793"/>
      <c r="M2552" s="1781">
        <f t="shared" si="442"/>
        <v>21389</v>
      </c>
      <c r="N2552" s="475">
        <f t="shared" si="443"/>
        <v>21388</v>
      </c>
      <c r="O2552" s="427">
        <f t="shared" si="444"/>
        <v>46101</v>
      </c>
      <c r="Q2552" s="1563"/>
      <c r="R2552" s="554"/>
    </row>
    <row r="2553" spans="1:18" s="118" customFormat="1" ht="18" customHeight="1" x14ac:dyDescent="0.2">
      <c r="A2553" s="468" t="str">
        <f t="shared" si="438"/>
        <v>26</v>
      </c>
      <c r="B2553" s="435">
        <v>46102</v>
      </c>
      <c r="C2553" s="469" t="s">
        <v>5</v>
      </c>
      <c r="D2553" s="459" t="s">
        <v>99</v>
      </c>
      <c r="E2553" s="470"/>
      <c r="F2553" s="471"/>
      <c r="G2553" s="470"/>
      <c r="H2553" s="481">
        <f t="shared" si="439"/>
        <v>1</v>
      </c>
      <c r="I2553" s="563">
        <f t="shared" si="440"/>
        <v>0</v>
      </c>
      <c r="J2553" s="563">
        <f t="shared" si="441"/>
        <v>1</v>
      </c>
      <c r="K2553" s="1101"/>
      <c r="L2553" s="1793"/>
      <c r="M2553" s="1781">
        <f t="shared" si="442"/>
        <v>21389</v>
      </c>
      <c r="N2553" s="475">
        <f t="shared" si="443"/>
        <v>21388</v>
      </c>
      <c r="O2553" s="427">
        <f t="shared" si="444"/>
        <v>46102</v>
      </c>
      <c r="Q2553" s="1563"/>
      <c r="R2553" s="554"/>
    </row>
    <row r="2554" spans="1:18" s="118" customFormat="1" ht="18" customHeight="1" x14ac:dyDescent="0.2">
      <c r="A2554" s="468" t="str">
        <f t="shared" si="438"/>
        <v>26</v>
      </c>
      <c r="B2554" s="435">
        <v>46103</v>
      </c>
      <c r="C2554" s="469" t="s">
        <v>100</v>
      </c>
      <c r="D2554" s="459" t="s">
        <v>99</v>
      </c>
      <c r="E2554" s="470"/>
      <c r="F2554" s="471"/>
      <c r="G2554" s="470"/>
      <c r="H2554" s="481">
        <f t="shared" si="439"/>
        <v>1</v>
      </c>
      <c r="I2554" s="563">
        <f t="shared" si="440"/>
        <v>0</v>
      </c>
      <c r="J2554" s="563">
        <f t="shared" si="441"/>
        <v>1</v>
      </c>
      <c r="K2554" s="1101"/>
      <c r="L2554" s="1793"/>
      <c r="M2554" s="1781">
        <f t="shared" si="442"/>
        <v>21389</v>
      </c>
      <c r="N2554" s="475">
        <f t="shared" si="443"/>
        <v>21388</v>
      </c>
      <c r="O2554" s="427">
        <f t="shared" si="444"/>
        <v>46103</v>
      </c>
      <c r="Q2554" s="1563"/>
      <c r="R2554" s="554"/>
    </row>
    <row r="2555" spans="1:18" s="118" customFormat="1" ht="18" customHeight="1" x14ac:dyDescent="0.2">
      <c r="A2555" s="476" t="str">
        <f t="shared" si="438"/>
        <v>26</v>
      </c>
      <c r="B2555" s="427">
        <v>46104</v>
      </c>
      <c r="C2555" s="426" t="s">
        <v>0</v>
      </c>
      <c r="D2555" s="428" t="s">
        <v>98</v>
      </c>
      <c r="E2555" s="429">
        <v>1</v>
      </c>
      <c r="F2555" s="430">
        <v>1</v>
      </c>
      <c r="G2555" s="429">
        <v>1</v>
      </c>
      <c r="H2555" s="477">
        <f t="shared" si="439"/>
        <v>1</v>
      </c>
      <c r="I2555" s="431">
        <f t="shared" si="440"/>
        <v>0</v>
      </c>
      <c r="J2555" s="431">
        <f t="shared" si="441"/>
        <v>0</v>
      </c>
      <c r="K2555" s="1099"/>
      <c r="L2555" s="1768"/>
      <c r="M2555" s="1788">
        <f t="shared" si="442"/>
        <v>21390</v>
      </c>
      <c r="N2555" s="433">
        <f t="shared" si="443"/>
        <v>21389</v>
      </c>
      <c r="O2555" s="427">
        <f t="shared" si="444"/>
        <v>46104</v>
      </c>
      <c r="Q2555" s="1563"/>
      <c r="R2555" s="554"/>
    </row>
    <row r="2556" spans="1:18" s="118" customFormat="1" ht="18" customHeight="1" x14ac:dyDescent="0.2">
      <c r="A2556" s="476" t="str">
        <f t="shared" si="438"/>
        <v>26</v>
      </c>
      <c r="B2556" s="427">
        <v>46105</v>
      </c>
      <c r="C2556" s="426" t="s">
        <v>1</v>
      </c>
      <c r="D2556" s="428" t="s">
        <v>98</v>
      </c>
      <c r="E2556" s="429">
        <v>1</v>
      </c>
      <c r="F2556" s="430">
        <v>1</v>
      </c>
      <c r="G2556" s="429">
        <v>1</v>
      </c>
      <c r="H2556" s="477">
        <f t="shared" si="439"/>
        <v>1</v>
      </c>
      <c r="I2556" s="431">
        <f t="shared" si="440"/>
        <v>0</v>
      </c>
      <c r="J2556" s="431">
        <f t="shared" si="441"/>
        <v>0</v>
      </c>
      <c r="K2556" s="1099"/>
      <c r="L2556" s="1768"/>
      <c r="M2556" s="1788">
        <f t="shared" si="442"/>
        <v>21391</v>
      </c>
      <c r="N2556" s="433">
        <f t="shared" si="443"/>
        <v>21390</v>
      </c>
      <c r="O2556" s="427">
        <f t="shared" si="444"/>
        <v>46105</v>
      </c>
      <c r="Q2556" s="1563"/>
      <c r="R2556" s="554"/>
    </row>
    <row r="2557" spans="1:18" s="118" customFormat="1" ht="18" customHeight="1" x14ac:dyDescent="0.2">
      <c r="A2557" s="476" t="str">
        <f t="shared" si="438"/>
        <v>26</v>
      </c>
      <c r="B2557" s="427">
        <v>46106</v>
      </c>
      <c r="C2557" s="426" t="s">
        <v>2</v>
      </c>
      <c r="D2557" s="428" t="s">
        <v>98</v>
      </c>
      <c r="E2557" s="429">
        <v>1</v>
      </c>
      <c r="F2557" s="430">
        <v>0</v>
      </c>
      <c r="G2557" s="429">
        <v>1</v>
      </c>
      <c r="H2557" s="477">
        <f t="shared" si="439"/>
        <v>0</v>
      </c>
      <c r="I2557" s="431">
        <f t="shared" si="440"/>
        <v>0</v>
      </c>
      <c r="J2557" s="431">
        <f t="shared" si="441"/>
        <v>0</v>
      </c>
      <c r="K2557" s="1099"/>
      <c r="L2557" s="1768"/>
      <c r="M2557" s="1788">
        <f t="shared" si="442"/>
        <v>21391</v>
      </c>
      <c r="N2557" s="433">
        <f t="shared" si="443"/>
        <v>21391</v>
      </c>
      <c r="O2557" s="427">
        <f t="shared" si="444"/>
        <v>46106</v>
      </c>
      <c r="Q2557" s="1563"/>
      <c r="R2557" s="554"/>
    </row>
    <row r="2558" spans="1:18" s="118" customFormat="1" ht="18" customHeight="1" x14ac:dyDescent="0.2">
      <c r="A2558" s="476" t="str">
        <f t="shared" si="438"/>
        <v>26</v>
      </c>
      <c r="B2558" s="427">
        <v>46107</v>
      </c>
      <c r="C2558" s="426" t="s">
        <v>3</v>
      </c>
      <c r="D2558" s="428" t="s">
        <v>98</v>
      </c>
      <c r="E2558" s="429">
        <v>0</v>
      </c>
      <c r="F2558" s="430">
        <v>0</v>
      </c>
      <c r="G2558" s="429">
        <v>0</v>
      </c>
      <c r="H2558" s="477">
        <f t="shared" si="439"/>
        <v>0</v>
      </c>
      <c r="I2558" s="431">
        <f t="shared" si="440"/>
        <v>0</v>
      </c>
      <c r="J2558" s="431">
        <f t="shared" si="441"/>
        <v>0</v>
      </c>
      <c r="K2558" s="1099"/>
      <c r="L2558" s="1768"/>
      <c r="M2558" s="1788">
        <f t="shared" si="442"/>
        <v>21391</v>
      </c>
      <c r="N2558" s="433">
        <f t="shared" si="443"/>
        <v>21391</v>
      </c>
      <c r="O2558" s="427">
        <f t="shared" si="444"/>
        <v>46107</v>
      </c>
      <c r="Q2558" s="1563"/>
      <c r="R2558" s="554"/>
    </row>
    <row r="2559" spans="1:18" s="118" customFormat="1" ht="18" customHeight="1" x14ac:dyDescent="0.2">
      <c r="A2559" s="476" t="str">
        <f t="shared" si="438"/>
        <v>26</v>
      </c>
      <c r="B2559" s="427">
        <v>46108</v>
      </c>
      <c r="C2559" s="426" t="s">
        <v>4</v>
      </c>
      <c r="D2559" s="428" t="s">
        <v>98</v>
      </c>
      <c r="E2559" s="429">
        <v>0</v>
      </c>
      <c r="F2559" s="430">
        <v>0</v>
      </c>
      <c r="G2559" s="429">
        <v>0</v>
      </c>
      <c r="H2559" s="477">
        <f t="shared" si="439"/>
        <v>0</v>
      </c>
      <c r="I2559" s="431">
        <f t="shared" si="440"/>
        <v>0</v>
      </c>
      <c r="J2559" s="431">
        <f t="shared" si="441"/>
        <v>0</v>
      </c>
      <c r="K2559" s="506" t="s">
        <v>644</v>
      </c>
      <c r="L2559" s="1768"/>
      <c r="M2559" s="1788">
        <f t="shared" si="442"/>
        <v>21391</v>
      </c>
      <c r="N2559" s="433">
        <f t="shared" si="443"/>
        <v>21391</v>
      </c>
      <c r="O2559" s="427">
        <f t="shared" si="444"/>
        <v>46108</v>
      </c>
      <c r="Q2559" s="1563"/>
      <c r="R2559" s="554"/>
    </row>
    <row r="2560" spans="1:18" s="118" customFormat="1" ht="18" customHeight="1" x14ac:dyDescent="0.2">
      <c r="A2560" s="468" t="str">
        <f t="shared" si="438"/>
        <v>26</v>
      </c>
      <c r="B2560" s="435">
        <v>46109</v>
      </c>
      <c r="C2560" s="469" t="s">
        <v>5</v>
      </c>
      <c r="D2560" s="459" t="s">
        <v>99</v>
      </c>
      <c r="E2560" s="470"/>
      <c r="F2560" s="471"/>
      <c r="G2560" s="470"/>
      <c r="H2560" s="481">
        <f t="shared" si="439"/>
        <v>0</v>
      </c>
      <c r="I2560" s="563">
        <f t="shared" si="440"/>
        <v>0</v>
      </c>
      <c r="J2560" s="563">
        <f t="shared" si="441"/>
        <v>0</v>
      </c>
      <c r="K2560" s="1101"/>
      <c r="L2560" s="1793"/>
      <c r="M2560" s="1781">
        <f t="shared" si="442"/>
        <v>21391</v>
      </c>
      <c r="N2560" s="475">
        <f t="shared" si="443"/>
        <v>21391</v>
      </c>
      <c r="O2560" s="427">
        <f t="shared" si="444"/>
        <v>46109</v>
      </c>
      <c r="Q2560" s="1563"/>
      <c r="R2560" s="554"/>
    </row>
    <row r="2561" spans="1:18" s="118" customFormat="1" ht="18" customHeight="1" x14ac:dyDescent="0.2">
      <c r="A2561" s="747" t="str">
        <f t="shared" si="438"/>
        <v>26</v>
      </c>
      <c r="B2561" s="748">
        <v>46110</v>
      </c>
      <c r="C2561" s="749" t="s">
        <v>100</v>
      </c>
      <c r="D2561" s="732" t="s">
        <v>99</v>
      </c>
      <c r="E2561" s="1095"/>
      <c r="F2561" s="1096"/>
      <c r="G2561" s="1095"/>
      <c r="H2561" s="1097">
        <f t="shared" si="439"/>
        <v>0</v>
      </c>
      <c r="I2561" s="1098">
        <f t="shared" si="440"/>
        <v>0</v>
      </c>
      <c r="J2561" s="1098">
        <f t="shared" si="441"/>
        <v>0</v>
      </c>
      <c r="K2561" s="1100"/>
      <c r="L2561" s="1841"/>
      <c r="M2561" s="1787">
        <f t="shared" si="442"/>
        <v>21391</v>
      </c>
      <c r="N2561" s="739">
        <f t="shared" si="443"/>
        <v>21391</v>
      </c>
      <c r="O2561" s="427">
        <f t="shared" si="444"/>
        <v>46110</v>
      </c>
      <c r="Q2561" s="1563"/>
      <c r="R2561" s="554"/>
    </row>
    <row r="2562" spans="1:18" s="118" customFormat="1" ht="18" customHeight="1" x14ac:dyDescent="0.2">
      <c r="A2562" s="476" t="str">
        <f t="shared" si="438"/>
        <v>26</v>
      </c>
      <c r="B2562" s="427">
        <v>46111</v>
      </c>
      <c r="C2562" s="426" t="s">
        <v>0</v>
      </c>
      <c r="D2562" s="428" t="s">
        <v>98</v>
      </c>
      <c r="E2562" s="429">
        <v>0</v>
      </c>
      <c r="F2562" s="430">
        <v>0</v>
      </c>
      <c r="G2562" s="429">
        <v>0</v>
      </c>
      <c r="H2562" s="477">
        <f t="shared" si="439"/>
        <v>0</v>
      </c>
      <c r="I2562" s="431">
        <f t="shared" si="440"/>
        <v>0</v>
      </c>
      <c r="J2562" s="431">
        <f t="shared" si="441"/>
        <v>0</v>
      </c>
      <c r="K2562" s="506" t="s">
        <v>644</v>
      </c>
      <c r="L2562" s="1768"/>
      <c r="M2562" s="1788">
        <f t="shared" si="442"/>
        <v>21391</v>
      </c>
      <c r="N2562" s="433">
        <f t="shared" si="443"/>
        <v>21391</v>
      </c>
      <c r="O2562" s="427">
        <f t="shared" si="444"/>
        <v>46111</v>
      </c>
      <c r="Q2562" s="1563"/>
      <c r="R2562" s="554"/>
    </row>
    <row r="2563" spans="1:18" s="118" customFormat="1" ht="18" customHeight="1" x14ac:dyDescent="0.2">
      <c r="A2563" s="476" t="str">
        <f t="shared" si="438"/>
        <v>26</v>
      </c>
      <c r="B2563" s="427">
        <v>46112</v>
      </c>
      <c r="C2563" s="426" t="s">
        <v>1</v>
      </c>
      <c r="D2563" s="428" t="s">
        <v>98</v>
      </c>
      <c r="E2563" s="429">
        <v>0</v>
      </c>
      <c r="F2563" s="430">
        <v>1</v>
      </c>
      <c r="G2563" s="429">
        <v>0</v>
      </c>
      <c r="H2563" s="477">
        <f t="shared" si="439"/>
        <v>1</v>
      </c>
      <c r="I2563" s="431">
        <f t="shared" si="440"/>
        <v>0</v>
      </c>
      <c r="J2563" s="431">
        <f t="shared" si="441"/>
        <v>0</v>
      </c>
      <c r="K2563" s="1099"/>
      <c r="L2563" s="1768"/>
      <c r="M2563" s="1788">
        <f t="shared" si="442"/>
        <v>21392</v>
      </c>
      <c r="N2563" s="433">
        <f t="shared" si="443"/>
        <v>21391</v>
      </c>
      <c r="O2563" s="427">
        <f t="shared" si="444"/>
        <v>46112</v>
      </c>
      <c r="Q2563" s="1563"/>
      <c r="R2563" s="554"/>
    </row>
    <row r="2564" spans="1:18" s="118" customFormat="1" ht="18" customHeight="1" x14ac:dyDescent="0.2">
      <c r="A2564" s="476" t="str">
        <f t="shared" si="438"/>
        <v>26</v>
      </c>
      <c r="B2564" s="427">
        <v>46113</v>
      </c>
      <c r="C2564" s="426" t="s">
        <v>2</v>
      </c>
      <c r="D2564" s="428" t="s">
        <v>98</v>
      </c>
      <c r="E2564" s="429">
        <v>1</v>
      </c>
      <c r="F2564" s="430">
        <v>1</v>
      </c>
      <c r="G2564" s="429">
        <v>1</v>
      </c>
      <c r="H2564" s="477">
        <f t="shared" si="439"/>
        <v>1</v>
      </c>
      <c r="I2564" s="431">
        <f t="shared" si="440"/>
        <v>0</v>
      </c>
      <c r="J2564" s="431">
        <f t="shared" si="441"/>
        <v>0</v>
      </c>
      <c r="K2564" s="1099"/>
      <c r="L2564" s="1768"/>
      <c r="M2564" s="1788">
        <f t="shared" si="442"/>
        <v>21393</v>
      </c>
      <c r="N2564" s="433">
        <f t="shared" si="443"/>
        <v>21392</v>
      </c>
      <c r="O2564" s="427">
        <f t="shared" si="444"/>
        <v>46113</v>
      </c>
      <c r="Q2564" s="1563"/>
      <c r="R2564" s="554"/>
    </row>
    <row r="2565" spans="1:18" s="118" customFormat="1" ht="18" customHeight="1" x14ac:dyDescent="0.2">
      <c r="A2565" s="476" t="str">
        <f t="shared" si="438"/>
        <v>26</v>
      </c>
      <c r="B2565" s="427">
        <v>46114</v>
      </c>
      <c r="C2565" s="426" t="s">
        <v>3</v>
      </c>
      <c r="D2565" s="428" t="s">
        <v>98</v>
      </c>
      <c r="E2565" s="429">
        <v>1</v>
      </c>
      <c r="F2565" s="430">
        <v>1</v>
      </c>
      <c r="G2565" s="429">
        <v>1</v>
      </c>
      <c r="H2565" s="477">
        <f t="shared" si="439"/>
        <v>1</v>
      </c>
      <c r="I2565" s="431">
        <f t="shared" si="440"/>
        <v>0</v>
      </c>
      <c r="J2565" s="431">
        <f t="shared" si="441"/>
        <v>0</v>
      </c>
      <c r="K2565" s="1099"/>
      <c r="L2565" s="1768"/>
      <c r="M2565" s="1788">
        <f t="shared" si="442"/>
        <v>21394</v>
      </c>
      <c r="N2565" s="433">
        <f t="shared" si="443"/>
        <v>21393</v>
      </c>
      <c r="O2565" s="427">
        <f t="shared" si="444"/>
        <v>46114</v>
      </c>
      <c r="Q2565" s="1563"/>
      <c r="R2565" s="554"/>
    </row>
    <row r="2566" spans="1:18" s="118" customFormat="1" ht="18" customHeight="1" x14ac:dyDescent="0.2">
      <c r="A2566" s="476" t="str">
        <f t="shared" si="438"/>
        <v>26</v>
      </c>
      <c r="B2566" s="427">
        <v>46115</v>
      </c>
      <c r="C2566" s="426" t="s">
        <v>4</v>
      </c>
      <c r="D2566" s="428" t="s">
        <v>98</v>
      </c>
      <c r="E2566" s="429">
        <v>1</v>
      </c>
      <c r="F2566" s="430">
        <v>1</v>
      </c>
      <c r="G2566" s="429">
        <v>1</v>
      </c>
      <c r="H2566" s="477">
        <f t="shared" si="439"/>
        <v>1</v>
      </c>
      <c r="I2566" s="431">
        <f t="shared" si="440"/>
        <v>0</v>
      </c>
      <c r="J2566" s="431">
        <f t="shared" si="441"/>
        <v>0</v>
      </c>
      <c r="K2566" s="1099"/>
      <c r="L2566" s="1768"/>
      <c r="M2566" s="1788">
        <f t="shared" si="442"/>
        <v>21395</v>
      </c>
      <c r="N2566" s="433">
        <f t="shared" si="443"/>
        <v>21394</v>
      </c>
      <c r="O2566" s="427">
        <f t="shared" si="444"/>
        <v>46115</v>
      </c>
      <c r="Q2566" s="1563"/>
      <c r="R2566" s="554"/>
    </row>
    <row r="2567" spans="1:18" s="118" customFormat="1" ht="18" customHeight="1" x14ac:dyDescent="0.2">
      <c r="A2567" s="747" t="str">
        <f t="shared" si="438"/>
        <v>26</v>
      </c>
      <c r="B2567" s="748">
        <v>46116</v>
      </c>
      <c r="C2567" s="749" t="s">
        <v>5</v>
      </c>
      <c r="D2567" s="732" t="s">
        <v>99</v>
      </c>
      <c r="E2567" s="1095"/>
      <c r="F2567" s="1096"/>
      <c r="G2567" s="1095"/>
      <c r="H2567" s="1097">
        <f t="shared" si="439"/>
        <v>1</v>
      </c>
      <c r="I2567" s="1098">
        <f t="shared" si="440"/>
        <v>0</v>
      </c>
      <c r="J2567" s="1098">
        <f t="shared" si="441"/>
        <v>1</v>
      </c>
      <c r="K2567" s="1100"/>
      <c r="L2567" s="1841"/>
      <c r="M2567" s="1787">
        <f t="shared" si="442"/>
        <v>21395</v>
      </c>
      <c r="N2567" s="739">
        <f t="shared" si="443"/>
        <v>21394</v>
      </c>
      <c r="O2567" s="427">
        <f t="shared" si="444"/>
        <v>46116</v>
      </c>
      <c r="Q2567" s="1563"/>
      <c r="R2567" s="554"/>
    </row>
    <row r="2568" spans="1:18" s="118" customFormat="1" ht="18" customHeight="1" x14ac:dyDescent="0.2">
      <c r="A2568" s="747" t="str">
        <f t="shared" si="438"/>
        <v>26</v>
      </c>
      <c r="B2568" s="748">
        <v>46117</v>
      </c>
      <c r="C2568" s="749" t="s">
        <v>100</v>
      </c>
      <c r="D2568" s="732" t="s">
        <v>99</v>
      </c>
      <c r="E2568" s="1095"/>
      <c r="F2568" s="1096"/>
      <c r="G2568" s="1095"/>
      <c r="H2568" s="1097">
        <f t="shared" si="439"/>
        <v>1</v>
      </c>
      <c r="I2568" s="1098">
        <f t="shared" si="440"/>
        <v>0</v>
      </c>
      <c r="J2568" s="1098">
        <f t="shared" si="441"/>
        <v>1</v>
      </c>
      <c r="K2568" s="1100"/>
      <c r="L2568" s="1841"/>
      <c r="M2568" s="1787">
        <f t="shared" si="442"/>
        <v>21395</v>
      </c>
      <c r="N2568" s="739">
        <f t="shared" si="443"/>
        <v>21394</v>
      </c>
      <c r="O2568" s="427">
        <f t="shared" si="444"/>
        <v>46117</v>
      </c>
      <c r="Q2568" s="1563"/>
      <c r="R2568" s="554"/>
    </row>
    <row r="2569" spans="1:18" s="118" customFormat="1" ht="18" customHeight="1" x14ac:dyDescent="0.2">
      <c r="A2569" s="476" t="str">
        <f t="shared" ref="A2569:A2593" si="445">TEXT(B2569,"YY")</f>
        <v>26</v>
      </c>
      <c r="B2569" s="427">
        <v>46118</v>
      </c>
      <c r="C2569" s="426" t="s">
        <v>0</v>
      </c>
      <c r="D2569" s="428" t="s">
        <v>98</v>
      </c>
      <c r="E2569" s="429">
        <v>1</v>
      </c>
      <c r="F2569" s="430">
        <v>0</v>
      </c>
      <c r="G2569" s="429">
        <v>1</v>
      </c>
      <c r="H2569" s="477">
        <f t="shared" ref="H2569:H2593" si="446">H2568+F2569-G2569</f>
        <v>0</v>
      </c>
      <c r="I2569" s="431">
        <f t="shared" ref="I2569:I2593" si="447">I2568+G2569-E2569</f>
        <v>0</v>
      </c>
      <c r="J2569" s="431">
        <f t="shared" ref="J2569:J2593" si="448">(G2569-H2568)*-1</f>
        <v>0</v>
      </c>
      <c r="K2569" s="1099"/>
      <c r="L2569" s="1768"/>
      <c r="M2569" s="1788">
        <f t="shared" ref="M2569:M2593" si="449">M2568+F2569</f>
        <v>21395</v>
      </c>
      <c r="N2569" s="433">
        <f t="shared" ref="N2569:N2593" si="450">N2568+G2569</f>
        <v>21395</v>
      </c>
      <c r="O2569" s="427">
        <f t="shared" ref="O2569:O2593" si="451">B2569</f>
        <v>46118</v>
      </c>
      <c r="Q2569" s="1563"/>
      <c r="R2569" s="554"/>
    </row>
    <row r="2570" spans="1:18" s="118" customFormat="1" ht="18" customHeight="1" x14ac:dyDescent="0.2">
      <c r="A2570" s="476" t="str">
        <f t="shared" si="445"/>
        <v>26</v>
      </c>
      <c r="B2570" s="427">
        <v>46119</v>
      </c>
      <c r="C2570" s="426" t="s">
        <v>1</v>
      </c>
      <c r="D2570" s="428" t="s">
        <v>98</v>
      </c>
      <c r="E2570" s="429">
        <v>0</v>
      </c>
      <c r="F2570" s="430">
        <v>0</v>
      </c>
      <c r="G2570" s="429">
        <v>0</v>
      </c>
      <c r="H2570" s="477">
        <f t="shared" si="446"/>
        <v>0</v>
      </c>
      <c r="I2570" s="431">
        <f t="shared" si="447"/>
        <v>0</v>
      </c>
      <c r="J2570" s="431">
        <f t="shared" si="448"/>
        <v>0</v>
      </c>
      <c r="K2570" s="1099"/>
      <c r="L2570" s="1768"/>
      <c r="M2570" s="1788">
        <f t="shared" si="449"/>
        <v>21395</v>
      </c>
      <c r="N2570" s="433">
        <f t="shared" si="450"/>
        <v>21395</v>
      </c>
      <c r="O2570" s="427">
        <f t="shared" si="451"/>
        <v>46119</v>
      </c>
      <c r="Q2570" s="1563"/>
      <c r="R2570" s="554"/>
    </row>
    <row r="2571" spans="1:18" s="118" customFormat="1" ht="18" customHeight="1" x14ac:dyDescent="0.2">
      <c r="A2571" s="476" t="str">
        <f t="shared" si="445"/>
        <v>26</v>
      </c>
      <c r="B2571" s="427">
        <v>46120</v>
      </c>
      <c r="C2571" s="426" t="s">
        <v>2</v>
      </c>
      <c r="D2571" s="428" t="s">
        <v>98</v>
      </c>
      <c r="E2571" s="429">
        <v>0</v>
      </c>
      <c r="F2571" s="430">
        <v>0</v>
      </c>
      <c r="G2571" s="429">
        <v>0</v>
      </c>
      <c r="H2571" s="477">
        <f t="shared" si="446"/>
        <v>0</v>
      </c>
      <c r="I2571" s="431">
        <f t="shared" si="447"/>
        <v>0</v>
      </c>
      <c r="J2571" s="431">
        <f t="shared" si="448"/>
        <v>0</v>
      </c>
      <c r="K2571" s="1099"/>
      <c r="L2571" s="1768"/>
      <c r="M2571" s="1788">
        <f t="shared" si="449"/>
        <v>21395</v>
      </c>
      <c r="N2571" s="433">
        <f t="shared" si="450"/>
        <v>21395</v>
      </c>
      <c r="O2571" s="427">
        <f t="shared" si="451"/>
        <v>46120</v>
      </c>
      <c r="Q2571" s="1563"/>
      <c r="R2571" s="554"/>
    </row>
    <row r="2572" spans="1:18" s="118" customFormat="1" ht="18" customHeight="1" x14ac:dyDescent="0.2">
      <c r="A2572" s="476" t="str">
        <f t="shared" si="445"/>
        <v>26</v>
      </c>
      <c r="B2572" s="427">
        <v>46121</v>
      </c>
      <c r="C2572" s="426" t="s">
        <v>3</v>
      </c>
      <c r="D2572" s="428" t="s">
        <v>98</v>
      </c>
      <c r="E2572" s="429">
        <v>0</v>
      </c>
      <c r="F2572" s="430">
        <v>1</v>
      </c>
      <c r="G2572" s="429">
        <v>0</v>
      </c>
      <c r="H2572" s="477">
        <f t="shared" si="446"/>
        <v>1</v>
      </c>
      <c r="I2572" s="431">
        <f t="shared" si="447"/>
        <v>0</v>
      </c>
      <c r="J2572" s="431">
        <f t="shared" si="448"/>
        <v>0</v>
      </c>
      <c r="K2572" s="1099"/>
      <c r="L2572" s="1768"/>
      <c r="M2572" s="1788">
        <f t="shared" si="449"/>
        <v>21396</v>
      </c>
      <c r="N2572" s="433">
        <f t="shared" si="450"/>
        <v>21395</v>
      </c>
      <c r="O2572" s="427">
        <f t="shared" si="451"/>
        <v>46121</v>
      </c>
      <c r="Q2572" s="1563"/>
      <c r="R2572" s="554"/>
    </row>
    <row r="2573" spans="1:18" s="118" customFormat="1" ht="18" customHeight="1" x14ac:dyDescent="0.2">
      <c r="A2573" s="476" t="str">
        <f t="shared" si="445"/>
        <v>26</v>
      </c>
      <c r="B2573" s="427">
        <v>46122</v>
      </c>
      <c r="C2573" s="426" t="s">
        <v>4</v>
      </c>
      <c r="D2573" s="428" t="s">
        <v>98</v>
      </c>
      <c r="E2573" s="429">
        <v>0</v>
      </c>
      <c r="F2573" s="430">
        <v>1</v>
      </c>
      <c r="G2573" s="429">
        <v>0</v>
      </c>
      <c r="H2573" s="477">
        <f t="shared" si="446"/>
        <v>2</v>
      </c>
      <c r="I2573" s="431">
        <f t="shared" si="447"/>
        <v>0</v>
      </c>
      <c r="J2573" s="431">
        <f t="shared" si="448"/>
        <v>1</v>
      </c>
      <c r="K2573" s="1099"/>
      <c r="L2573" s="1768"/>
      <c r="M2573" s="1788">
        <f t="shared" si="449"/>
        <v>21397</v>
      </c>
      <c r="N2573" s="433">
        <f t="shared" si="450"/>
        <v>21395</v>
      </c>
      <c r="O2573" s="427">
        <f t="shared" si="451"/>
        <v>46122</v>
      </c>
      <c r="Q2573" s="1563"/>
      <c r="R2573" s="554"/>
    </row>
    <row r="2574" spans="1:18" s="118" customFormat="1" ht="18" customHeight="1" x14ac:dyDescent="0.2">
      <c r="A2574" s="747" t="str">
        <f t="shared" si="445"/>
        <v>26</v>
      </c>
      <c r="B2574" s="748">
        <v>46123</v>
      </c>
      <c r="C2574" s="749" t="s">
        <v>5</v>
      </c>
      <c r="D2574" s="732" t="s">
        <v>99</v>
      </c>
      <c r="E2574" s="1095"/>
      <c r="F2574" s="1096"/>
      <c r="G2574" s="1095"/>
      <c r="H2574" s="1097">
        <f t="shared" si="446"/>
        <v>2</v>
      </c>
      <c r="I2574" s="1098">
        <f t="shared" si="447"/>
        <v>0</v>
      </c>
      <c r="J2574" s="1098">
        <f t="shared" si="448"/>
        <v>2</v>
      </c>
      <c r="K2574" s="1100"/>
      <c r="L2574" s="1841"/>
      <c r="M2574" s="1787">
        <f t="shared" si="449"/>
        <v>21397</v>
      </c>
      <c r="N2574" s="739">
        <f t="shared" si="450"/>
        <v>21395</v>
      </c>
      <c r="O2574" s="427">
        <f t="shared" si="451"/>
        <v>46123</v>
      </c>
      <c r="Q2574" s="1563"/>
      <c r="R2574" s="554"/>
    </row>
    <row r="2575" spans="1:18" s="118" customFormat="1" ht="18" customHeight="1" x14ac:dyDescent="0.2">
      <c r="A2575" s="747" t="str">
        <f t="shared" si="445"/>
        <v>26</v>
      </c>
      <c r="B2575" s="748">
        <v>46124</v>
      </c>
      <c r="C2575" s="749" t="s">
        <v>100</v>
      </c>
      <c r="D2575" s="732" t="s">
        <v>99</v>
      </c>
      <c r="E2575" s="1095"/>
      <c r="F2575" s="1096"/>
      <c r="G2575" s="1095"/>
      <c r="H2575" s="1097">
        <f t="shared" si="446"/>
        <v>2</v>
      </c>
      <c r="I2575" s="1098">
        <f t="shared" si="447"/>
        <v>0</v>
      </c>
      <c r="J2575" s="1098">
        <f t="shared" si="448"/>
        <v>2</v>
      </c>
      <c r="K2575" s="1100"/>
      <c r="L2575" s="1841"/>
      <c r="M2575" s="1787">
        <f t="shared" si="449"/>
        <v>21397</v>
      </c>
      <c r="N2575" s="739">
        <f t="shared" si="450"/>
        <v>21395</v>
      </c>
      <c r="O2575" s="427">
        <f t="shared" si="451"/>
        <v>46124</v>
      </c>
      <c r="Q2575" s="1563"/>
      <c r="R2575" s="554"/>
    </row>
    <row r="2576" spans="1:18" s="118" customFormat="1" ht="18" customHeight="1" x14ac:dyDescent="0.2">
      <c r="A2576" s="476" t="str">
        <f t="shared" si="445"/>
        <v>26</v>
      </c>
      <c r="B2576" s="427">
        <v>46125</v>
      </c>
      <c r="C2576" s="426" t="s">
        <v>0</v>
      </c>
      <c r="D2576" s="428" t="s">
        <v>98</v>
      </c>
      <c r="E2576" s="429">
        <v>0</v>
      </c>
      <c r="F2576" s="430">
        <v>1</v>
      </c>
      <c r="G2576" s="429">
        <v>0</v>
      </c>
      <c r="H2576" s="477">
        <f t="shared" si="446"/>
        <v>3</v>
      </c>
      <c r="I2576" s="431">
        <f t="shared" si="447"/>
        <v>0</v>
      </c>
      <c r="J2576" s="431">
        <f t="shared" si="448"/>
        <v>2</v>
      </c>
      <c r="K2576" s="1099"/>
      <c r="L2576" s="1768"/>
      <c r="M2576" s="1788">
        <f t="shared" si="449"/>
        <v>21398</v>
      </c>
      <c r="N2576" s="433">
        <f t="shared" si="450"/>
        <v>21395</v>
      </c>
      <c r="O2576" s="427">
        <f t="shared" si="451"/>
        <v>46125</v>
      </c>
      <c r="Q2576" s="1563"/>
      <c r="R2576" s="554"/>
    </row>
    <row r="2577" spans="1:18" s="118" customFormat="1" ht="18" customHeight="1" x14ac:dyDescent="0.2">
      <c r="A2577" s="476" t="str">
        <f t="shared" si="445"/>
        <v>26</v>
      </c>
      <c r="B2577" s="427">
        <v>46126</v>
      </c>
      <c r="C2577" s="426" t="s">
        <v>1</v>
      </c>
      <c r="D2577" s="428" t="s">
        <v>98</v>
      </c>
      <c r="E2577" s="429">
        <v>0</v>
      </c>
      <c r="F2577" s="430">
        <v>1</v>
      </c>
      <c r="G2577" s="429">
        <v>0</v>
      </c>
      <c r="H2577" s="477">
        <f t="shared" si="446"/>
        <v>4</v>
      </c>
      <c r="I2577" s="431">
        <f t="shared" si="447"/>
        <v>0</v>
      </c>
      <c r="J2577" s="431">
        <f t="shared" si="448"/>
        <v>3</v>
      </c>
      <c r="K2577" s="1099"/>
      <c r="L2577" s="1768"/>
      <c r="M2577" s="1788">
        <f t="shared" si="449"/>
        <v>21399</v>
      </c>
      <c r="N2577" s="433">
        <f t="shared" si="450"/>
        <v>21395</v>
      </c>
      <c r="O2577" s="427">
        <f t="shared" si="451"/>
        <v>46126</v>
      </c>
      <c r="Q2577" s="1563"/>
      <c r="R2577" s="554"/>
    </row>
    <row r="2578" spans="1:18" s="118" customFormat="1" ht="18" customHeight="1" x14ac:dyDescent="0.2">
      <c r="A2578" s="476" t="str">
        <f t="shared" si="445"/>
        <v>26</v>
      </c>
      <c r="B2578" s="427">
        <v>46127</v>
      </c>
      <c r="C2578" s="426" t="s">
        <v>2</v>
      </c>
      <c r="D2578" s="428" t="s">
        <v>98</v>
      </c>
      <c r="E2578" s="429">
        <v>1</v>
      </c>
      <c r="F2578" s="430">
        <v>1</v>
      </c>
      <c r="G2578" s="429">
        <v>1</v>
      </c>
      <c r="H2578" s="477">
        <f t="shared" si="446"/>
        <v>4</v>
      </c>
      <c r="I2578" s="431">
        <f t="shared" si="447"/>
        <v>0</v>
      </c>
      <c r="J2578" s="431">
        <f t="shared" si="448"/>
        <v>3</v>
      </c>
      <c r="K2578" s="1099"/>
      <c r="L2578" s="1768"/>
      <c r="M2578" s="1788">
        <f t="shared" si="449"/>
        <v>21400</v>
      </c>
      <c r="N2578" s="433">
        <f t="shared" si="450"/>
        <v>21396</v>
      </c>
      <c r="O2578" s="427">
        <f t="shared" si="451"/>
        <v>46127</v>
      </c>
      <c r="Q2578" s="1563"/>
      <c r="R2578" s="554"/>
    </row>
    <row r="2579" spans="1:18" s="118" customFormat="1" ht="18" customHeight="1" x14ac:dyDescent="0.2">
      <c r="A2579" s="476" t="str">
        <f t="shared" si="445"/>
        <v>26</v>
      </c>
      <c r="B2579" s="427">
        <v>46128</v>
      </c>
      <c r="C2579" s="426" t="s">
        <v>3</v>
      </c>
      <c r="D2579" s="428" t="s">
        <v>98</v>
      </c>
      <c r="E2579" s="429">
        <v>4</v>
      </c>
      <c r="F2579" s="430">
        <v>1</v>
      </c>
      <c r="G2579" s="429">
        <v>4</v>
      </c>
      <c r="H2579" s="477">
        <f t="shared" si="446"/>
        <v>1</v>
      </c>
      <c r="I2579" s="431">
        <f t="shared" si="447"/>
        <v>0</v>
      </c>
      <c r="J2579" s="431">
        <f t="shared" si="448"/>
        <v>0</v>
      </c>
      <c r="K2579" s="1099"/>
      <c r="L2579" s="1768"/>
      <c r="M2579" s="1788">
        <f t="shared" si="449"/>
        <v>21401</v>
      </c>
      <c r="N2579" s="433">
        <f t="shared" si="450"/>
        <v>21400</v>
      </c>
      <c r="O2579" s="427">
        <f t="shared" si="451"/>
        <v>46128</v>
      </c>
      <c r="Q2579" s="1563"/>
      <c r="R2579" s="554"/>
    </row>
    <row r="2580" spans="1:18" s="118" customFormat="1" ht="18" customHeight="1" x14ac:dyDescent="0.2">
      <c r="A2580" s="476" t="str">
        <f t="shared" si="445"/>
        <v>26</v>
      </c>
      <c r="B2580" s="427">
        <v>46129</v>
      </c>
      <c r="C2580" s="426" t="s">
        <v>4</v>
      </c>
      <c r="D2580" s="428" t="s">
        <v>98</v>
      </c>
      <c r="E2580" s="429">
        <v>0</v>
      </c>
      <c r="F2580" s="430">
        <v>1</v>
      </c>
      <c r="G2580" s="429">
        <v>0</v>
      </c>
      <c r="H2580" s="477">
        <f t="shared" si="446"/>
        <v>2</v>
      </c>
      <c r="I2580" s="431">
        <f t="shared" si="447"/>
        <v>0</v>
      </c>
      <c r="J2580" s="431">
        <f t="shared" si="448"/>
        <v>1</v>
      </c>
      <c r="K2580" s="1099"/>
      <c r="L2580" s="1768"/>
      <c r="M2580" s="1788">
        <f t="shared" si="449"/>
        <v>21402</v>
      </c>
      <c r="N2580" s="433">
        <f t="shared" si="450"/>
        <v>21400</v>
      </c>
      <c r="O2580" s="427">
        <f t="shared" si="451"/>
        <v>46129</v>
      </c>
      <c r="Q2580" s="1563"/>
      <c r="R2580" s="554"/>
    </row>
    <row r="2581" spans="1:18" s="118" customFormat="1" ht="18" customHeight="1" x14ac:dyDescent="0.2">
      <c r="A2581" s="747" t="str">
        <f t="shared" si="445"/>
        <v>26</v>
      </c>
      <c r="B2581" s="748">
        <v>46130</v>
      </c>
      <c r="C2581" s="749" t="s">
        <v>5</v>
      </c>
      <c r="D2581" s="732" t="s">
        <v>99</v>
      </c>
      <c r="E2581" s="1095"/>
      <c r="F2581" s="1096"/>
      <c r="G2581" s="1095"/>
      <c r="H2581" s="1097">
        <f t="shared" si="446"/>
        <v>2</v>
      </c>
      <c r="I2581" s="1098">
        <f t="shared" si="447"/>
        <v>0</v>
      </c>
      <c r="J2581" s="1098">
        <f t="shared" si="448"/>
        <v>2</v>
      </c>
      <c r="K2581" s="1100"/>
      <c r="L2581" s="1841"/>
      <c r="M2581" s="1787">
        <f t="shared" si="449"/>
        <v>21402</v>
      </c>
      <c r="N2581" s="739">
        <f t="shared" si="450"/>
        <v>21400</v>
      </c>
      <c r="O2581" s="427">
        <f t="shared" si="451"/>
        <v>46130</v>
      </c>
      <c r="Q2581" s="1563"/>
      <c r="R2581" s="554"/>
    </row>
    <row r="2582" spans="1:18" s="118" customFormat="1" ht="18" customHeight="1" x14ac:dyDescent="0.2">
      <c r="A2582" s="747" t="str">
        <f t="shared" si="445"/>
        <v>26</v>
      </c>
      <c r="B2582" s="748">
        <v>46131</v>
      </c>
      <c r="C2582" s="749" t="s">
        <v>100</v>
      </c>
      <c r="D2582" s="732" t="s">
        <v>99</v>
      </c>
      <c r="E2582" s="1095"/>
      <c r="F2582" s="1096"/>
      <c r="G2582" s="1095"/>
      <c r="H2582" s="1097">
        <f t="shared" si="446"/>
        <v>2</v>
      </c>
      <c r="I2582" s="1098">
        <f t="shared" si="447"/>
        <v>0</v>
      </c>
      <c r="J2582" s="1098">
        <f t="shared" si="448"/>
        <v>2</v>
      </c>
      <c r="K2582" s="1100"/>
      <c r="L2582" s="1841"/>
      <c r="M2582" s="1787">
        <f t="shared" si="449"/>
        <v>21402</v>
      </c>
      <c r="N2582" s="739">
        <f t="shared" si="450"/>
        <v>21400</v>
      </c>
      <c r="O2582" s="427">
        <f t="shared" si="451"/>
        <v>46131</v>
      </c>
      <c r="Q2582" s="1563"/>
      <c r="R2582" s="554"/>
    </row>
    <row r="2583" spans="1:18" s="118" customFormat="1" ht="18" customHeight="1" x14ac:dyDescent="0.2">
      <c r="A2583" s="476" t="str">
        <f t="shared" si="445"/>
        <v>26</v>
      </c>
      <c r="B2583" s="427">
        <v>46132</v>
      </c>
      <c r="C2583" s="426" t="s">
        <v>0</v>
      </c>
      <c r="D2583" s="428" t="s">
        <v>98</v>
      </c>
      <c r="E2583" s="429">
        <v>1</v>
      </c>
      <c r="F2583" s="430">
        <v>1</v>
      </c>
      <c r="G2583" s="429">
        <v>1</v>
      </c>
      <c r="H2583" s="477">
        <f t="shared" si="446"/>
        <v>2</v>
      </c>
      <c r="I2583" s="431">
        <f t="shared" si="447"/>
        <v>0</v>
      </c>
      <c r="J2583" s="431">
        <f t="shared" si="448"/>
        <v>1</v>
      </c>
      <c r="K2583" s="1099"/>
      <c r="L2583" s="1768"/>
      <c r="M2583" s="1788">
        <f t="shared" si="449"/>
        <v>21403</v>
      </c>
      <c r="N2583" s="433">
        <f t="shared" si="450"/>
        <v>21401</v>
      </c>
      <c r="O2583" s="427">
        <f t="shared" si="451"/>
        <v>46132</v>
      </c>
      <c r="Q2583" s="1563"/>
      <c r="R2583" s="554"/>
    </row>
    <row r="2584" spans="1:18" s="118" customFormat="1" ht="18" customHeight="1" x14ac:dyDescent="0.2">
      <c r="A2584" s="476" t="str">
        <f t="shared" si="445"/>
        <v>26</v>
      </c>
      <c r="B2584" s="427">
        <v>46133</v>
      </c>
      <c r="C2584" s="426" t="s">
        <v>1</v>
      </c>
      <c r="D2584" s="428" t="s">
        <v>98</v>
      </c>
      <c r="E2584" s="429">
        <v>2</v>
      </c>
      <c r="F2584" s="430">
        <v>0</v>
      </c>
      <c r="G2584" s="429">
        <v>2</v>
      </c>
      <c r="H2584" s="477">
        <f t="shared" si="446"/>
        <v>0</v>
      </c>
      <c r="I2584" s="431">
        <f t="shared" si="447"/>
        <v>0</v>
      </c>
      <c r="J2584" s="431">
        <f t="shared" si="448"/>
        <v>0</v>
      </c>
      <c r="K2584" s="1099"/>
      <c r="L2584" s="1768"/>
      <c r="M2584" s="1788">
        <f t="shared" si="449"/>
        <v>21403</v>
      </c>
      <c r="N2584" s="433">
        <f t="shared" si="450"/>
        <v>21403</v>
      </c>
      <c r="O2584" s="427">
        <f t="shared" si="451"/>
        <v>46133</v>
      </c>
      <c r="Q2584" s="1563"/>
      <c r="R2584" s="554"/>
    </row>
    <row r="2585" spans="1:18" s="118" customFormat="1" ht="18" customHeight="1" x14ac:dyDescent="0.2">
      <c r="A2585" s="476" t="str">
        <f t="shared" si="445"/>
        <v>26</v>
      </c>
      <c r="B2585" s="427">
        <v>46134</v>
      </c>
      <c r="C2585" s="426" t="s">
        <v>2</v>
      </c>
      <c r="D2585" s="428" t="s">
        <v>98</v>
      </c>
      <c r="E2585" s="429">
        <v>0</v>
      </c>
      <c r="F2585" s="430">
        <v>1</v>
      </c>
      <c r="G2585" s="429">
        <v>0</v>
      </c>
      <c r="H2585" s="477">
        <f t="shared" si="446"/>
        <v>1</v>
      </c>
      <c r="I2585" s="431">
        <f t="shared" si="447"/>
        <v>0</v>
      </c>
      <c r="J2585" s="431">
        <f t="shared" si="448"/>
        <v>0</v>
      </c>
      <c r="K2585" s="1099"/>
      <c r="L2585" s="1768"/>
      <c r="M2585" s="1788">
        <f t="shared" si="449"/>
        <v>21404</v>
      </c>
      <c r="N2585" s="433">
        <f t="shared" si="450"/>
        <v>21403</v>
      </c>
      <c r="O2585" s="427">
        <f t="shared" si="451"/>
        <v>46134</v>
      </c>
      <c r="Q2585" s="1563"/>
      <c r="R2585" s="554"/>
    </row>
    <row r="2586" spans="1:18" s="118" customFormat="1" ht="18" customHeight="1" x14ac:dyDescent="0.2">
      <c r="A2586" s="476" t="str">
        <f t="shared" si="445"/>
        <v>26</v>
      </c>
      <c r="B2586" s="427">
        <v>46135</v>
      </c>
      <c r="C2586" s="426" t="s">
        <v>3</v>
      </c>
      <c r="D2586" s="428" t="s">
        <v>98</v>
      </c>
      <c r="E2586" s="429">
        <v>1</v>
      </c>
      <c r="F2586" s="430">
        <v>0</v>
      </c>
      <c r="G2586" s="429">
        <v>1</v>
      </c>
      <c r="H2586" s="477">
        <f t="shared" si="446"/>
        <v>0</v>
      </c>
      <c r="I2586" s="431">
        <f t="shared" si="447"/>
        <v>0</v>
      </c>
      <c r="J2586" s="431">
        <f t="shared" si="448"/>
        <v>0</v>
      </c>
      <c r="K2586" s="1099"/>
      <c r="L2586" s="1768"/>
      <c r="M2586" s="1788">
        <f t="shared" si="449"/>
        <v>21404</v>
      </c>
      <c r="N2586" s="433">
        <f t="shared" si="450"/>
        <v>21404</v>
      </c>
      <c r="O2586" s="427">
        <f t="shared" si="451"/>
        <v>46135</v>
      </c>
      <c r="Q2586" s="1563"/>
      <c r="R2586" s="554"/>
    </row>
    <row r="2587" spans="1:18" s="118" customFormat="1" ht="18" customHeight="1" x14ac:dyDescent="0.2">
      <c r="A2587" s="476" t="str">
        <f t="shared" si="445"/>
        <v>26</v>
      </c>
      <c r="B2587" s="427">
        <v>46136</v>
      </c>
      <c r="C2587" s="426" t="s">
        <v>4</v>
      </c>
      <c r="D2587" s="428" t="s">
        <v>98</v>
      </c>
      <c r="E2587" s="429">
        <v>0</v>
      </c>
      <c r="F2587" s="430">
        <v>0</v>
      </c>
      <c r="G2587" s="429">
        <v>0</v>
      </c>
      <c r="H2587" s="477">
        <f t="shared" si="446"/>
        <v>0</v>
      </c>
      <c r="I2587" s="431">
        <f t="shared" si="447"/>
        <v>0</v>
      </c>
      <c r="J2587" s="431">
        <f t="shared" si="448"/>
        <v>0</v>
      </c>
      <c r="K2587" s="1099"/>
      <c r="L2587" s="1768"/>
      <c r="M2587" s="1788">
        <f t="shared" si="449"/>
        <v>21404</v>
      </c>
      <c r="N2587" s="433">
        <f t="shared" si="450"/>
        <v>21404</v>
      </c>
      <c r="O2587" s="427">
        <f t="shared" si="451"/>
        <v>46136</v>
      </c>
      <c r="Q2587" s="1563"/>
      <c r="R2587" s="554"/>
    </row>
    <row r="2588" spans="1:18" s="118" customFormat="1" ht="18" customHeight="1" x14ac:dyDescent="0.2">
      <c r="A2588" s="747" t="str">
        <f t="shared" si="445"/>
        <v>26</v>
      </c>
      <c r="B2588" s="748">
        <v>46137</v>
      </c>
      <c r="C2588" s="749" t="s">
        <v>5</v>
      </c>
      <c r="D2588" s="732" t="s">
        <v>99</v>
      </c>
      <c r="E2588" s="1095"/>
      <c r="F2588" s="1096"/>
      <c r="G2588" s="1095"/>
      <c r="H2588" s="1097">
        <f t="shared" si="446"/>
        <v>0</v>
      </c>
      <c r="I2588" s="1098">
        <f t="shared" si="447"/>
        <v>0</v>
      </c>
      <c r="J2588" s="1098">
        <f t="shared" si="448"/>
        <v>0</v>
      </c>
      <c r="K2588" s="1100"/>
      <c r="L2588" s="1841"/>
      <c r="M2588" s="1787">
        <f t="shared" si="449"/>
        <v>21404</v>
      </c>
      <c r="N2588" s="739">
        <f t="shared" si="450"/>
        <v>21404</v>
      </c>
      <c r="O2588" s="427">
        <f t="shared" si="451"/>
        <v>46137</v>
      </c>
      <c r="Q2588" s="1563"/>
      <c r="R2588" s="554"/>
    </row>
    <row r="2589" spans="1:18" s="118" customFormat="1" ht="18" customHeight="1" x14ac:dyDescent="0.2">
      <c r="A2589" s="747" t="str">
        <f t="shared" si="445"/>
        <v>26</v>
      </c>
      <c r="B2589" s="748">
        <v>46138</v>
      </c>
      <c r="C2589" s="749" t="s">
        <v>100</v>
      </c>
      <c r="D2589" s="732" t="s">
        <v>99</v>
      </c>
      <c r="E2589" s="1095"/>
      <c r="F2589" s="1096"/>
      <c r="G2589" s="1095"/>
      <c r="H2589" s="1097">
        <f t="shared" si="446"/>
        <v>0</v>
      </c>
      <c r="I2589" s="1098">
        <f t="shared" si="447"/>
        <v>0</v>
      </c>
      <c r="J2589" s="1098">
        <f t="shared" si="448"/>
        <v>0</v>
      </c>
      <c r="K2589" s="1100"/>
      <c r="L2589" s="1841"/>
      <c r="M2589" s="1787">
        <f t="shared" si="449"/>
        <v>21404</v>
      </c>
      <c r="N2589" s="739">
        <f t="shared" si="450"/>
        <v>21404</v>
      </c>
      <c r="O2589" s="427">
        <f t="shared" si="451"/>
        <v>46138</v>
      </c>
      <c r="Q2589" s="1563"/>
      <c r="R2589" s="554"/>
    </row>
    <row r="2590" spans="1:18" s="118" customFormat="1" ht="18" customHeight="1" x14ac:dyDescent="0.2">
      <c r="A2590" s="476" t="str">
        <f t="shared" si="445"/>
        <v>26</v>
      </c>
      <c r="B2590" s="427">
        <v>46139</v>
      </c>
      <c r="C2590" s="426" t="s">
        <v>0</v>
      </c>
      <c r="D2590" s="428" t="s">
        <v>98</v>
      </c>
      <c r="E2590" s="429">
        <v>0</v>
      </c>
      <c r="F2590" s="430">
        <v>0</v>
      </c>
      <c r="G2590" s="429">
        <v>0</v>
      </c>
      <c r="H2590" s="477">
        <f t="shared" si="446"/>
        <v>0</v>
      </c>
      <c r="I2590" s="431">
        <f t="shared" si="447"/>
        <v>0</v>
      </c>
      <c r="J2590" s="431">
        <f t="shared" si="448"/>
        <v>0</v>
      </c>
      <c r="K2590" s="1099"/>
      <c r="L2590" s="1768"/>
      <c r="M2590" s="1788">
        <f t="shared" si="449"/>
        <v>21404</v>
      </c>
      <c r="N2590" s="433">
        <f t="shared" si="450"/>
        <v>21404</v>
      </c>
      <c r="O2590" s="427">
        <f t="shared" si="451"/>
        <v>46139</v>
      </c>
      <c r="Q2590" s="1563"/>
      <c r="R2590" s="554"/>
    </row>
    <row r="2591" spans="1:18" s="118" customFormat="1" ht="18" customHeight="1" x14ac:dyDescent="0.2">
      <c r="A2591" s="476" t="str">
        <f t="shared" si="445"/>
        <v>26</v>
      </c>
      <c r="B2591" s="427">
        <v>46140</v>
      </c>
      <c r="C2591" s="426" t="s">
        <v>1</v>
      </c>
      <c r="D2591" s="428" t="s">
        <v>98</v>
      </c>
      <c r="E2591" s="429">
        <v>0</v>
      </c>
      <c r="F2591" s="430">
        <v>0</v>
      </c>
      <c r="G2591" s="429">
        <v>0</v>
      </c>
      <c r="H2591" s="477">
        <f t="shared" si="446"/>
        <v>0</v>
      </c>
      <c r="I2591" s="431">
        <f t="shared" si="447"/>
        <v>0</v>
      </c>
      <c r="J2591" s="431">
        <f t="shared" si="448"/>
        <v>0</v>
      </c>
      <c r="K2591" s="1099"/>
      <c r="L2591" s="1768"/>
      <c r="M2591" s="1788">
        <f t="shared" si="449"/>
        <v>21404</v>
      </c>
      <c r="N2591" s="433">
        <f t="shared" si="450"/>
        <v>21404</v>
      </c>
      <c r="O2591" s="427">
        <f t="shared" si="451"/>
        <v>46140</v>
      </c>
      <c r="Q2591" s="1563"/>
      <c r="R2591" s="554"/>
    </row>
    <row r="2592" spans="1:18" s="118" customFormat="1" ht="18" customHeight="1" x14ac:dyDescent="0.2">
      <c r="A2592" s="747" t="str">
        <f t="shared" si="445"/>
        <v>26</v>
      </c>
      <c r="B2592" s="748">
        <v>46141</v>
      </c>
      <c r="C2592" s="749" t="s">
        <v>2</v>
      </c>
      <c r="D2592" s="732" t="s">
        <v>99</v>
      </c>
      <c r="E2592" s="1095"/>
      <c r="F2592" s="1096"/>
      <c r="G2592" s="1095"/>
      <c r="H2592" s="1097">
        <f t="shared" si="446"/>
        <v>0</v>
      </c>
      <c r="I2592" s="1098">
        <f t="shared" si="447"/>
        <v>0</v>
      </c>
      <c r="J2592" s="1098">
        <f t="shared" si="448"/>
        <v>0</v>
      </c>
      <c r="K2592" s="1100"/>
      <c r="L2592" s="1841"/>
      <c r="M2592" s="1787">
        <f t="shared" si="449"/>
        <v>21404</v>
      </c>
      <c r="N2592" s="739">
        <f t="shared" si="450"/>
        <v>21404</v>
      </c>
      <c r="O2592" s="427">
        <f t="shared" si="451"/>
        <v>46141</v>
      </c>
      <c r="Q2592" s="1563"/>
      <c r="R2592" s="554"/>
    </row>
    <row r="2593" spans="1:18" s="118" customFormat="1" ht="18" customHeight="1" x14ac:dyDescent="0.2">
      <c r="A2593" s="476" t="str">
        <f t="shared" si="445"/>
        <v>26</v>
      </c>
      <c r="B2593" s="427">
        <v>46142</v>
      </c>
      <c r="C2593" s="426" t="s">
        <v>3</v>
      </c>
      <c r="D2593" s="428" t="s">
        <v>98</v>
      </c>
      <c r="E2593" s="429">
        <v>0</v>
      </c>
      <c r="F2593" s="430">
        <v>0</v>
      </c>
      <c r="G2593" s="429">
        <v>0</v>
      </c>
      <c r="H2593" s="477">
        <f t="shared" si="446"/>
        <v>0</v>
      </c>
      <c r="I2593" s="431">
        <f t="shared" si="447"/>
        <v>0</v>
      </c>
      <c r="J2593" s="431">
        <f t="shared" si="448"/>
        <v>0</v>
      </c>
      <c r="K2593" s="1099"/>
      <c r="L2593" s="1768"/>
      <c r="M2593" s="1788">
        <f t="shared" si="449"/>
        <v>21404</v>
      </c>
      <c r="N2593" s="433">
        <f t="shared" si="450"/>
        <v>21404</v>
      </c>
      <c r="O2593" s="427">
        <f t="shared" si="451"/>
        <v>46142</v>
      </c>
      <c r="Q2593" s="1563"/>
      <c r="R2593" s="554"/>
    </row>
    <row r="2594" spans="1:18" s="118" customFormat="1" ht="16.5" customHeight="1" x14ac:dyDescent="0.2">
      <c r="A2594" s="72"/>
      <c r="B2594" s="46"/>
      <c r="C2594" s="132"/>
      <c r="D2594" s="133"/>
      <c r="E2594" s="134">
        <f>SUM(E6:E2593)</f>
        <v>21404</v>
      </c>
      <c r="F2594" s="1674">
        <f t="shared" ref="F2594:G2594" si="452">SUM(F6:F2593)</f>
        <v>21404</v>
      </c>
      <c r="G2594" s="134">
        <f t="shared" si="452"/>
        <v>21404</v>
      </c>
      <c r="H2594" s="135"/>
      <c r="I2594" s="136"/>
      <c r="J2594" s="136"/>
      <c r="K2594" s="117"/>
      <c r="L2594" s="117"/>
      <c r="M2594" s="1789"/>
      <c r="N2594" s="75"/>
      <c r="O2594" s="46"/>
      <c r="Q2594" s="1563"/>
      <c r="R2594" s="554"/>
    </row>
    <row r="2595" spans="1:18" s="118" customFormat="1" ht="19.2" x14ac:dyDescent="0.2">
      <c r="A2595" s="72"/>
      <c r="B2595" s="46"/>
      <c r="C2595" s="132"/>
      <c r="D2595" s="133"/>
      <c r="E2595" s="137"/>
      <c r="F2595" s="113"/>
      <c r="G2595" s="138"/>
      <c r="H2595" s="135"/>
      <c r="I2595" s="136"/>
      <c r="J2595" s="136"/>
      <c r="K2595" s="117"/>
      <c r="L2595" s="117"/>
      <c r="M2595" s="1789"/>
      <c r="N2595" s="75"/>
      <c r="O2595" s="46"/>
      <c r="Q2595" s="1563"/>
      <c r="R2595" s="554"/>
    </row>
    <row r="2596" spans="1:18" s="118" customFormat="1" ht="28.8" x14ac:dyDescent="0.2">
      <c r="A2596" s="72"/>
      <c r="B2596" s="47"/>
      <c r="C2596" s="110"/>
      <c r="D2596" s="139"/>
      <c r="E2596" s="140" t="s">
        <v>89</v>
      </c>
      <c r="F2596" s="441" t="s">
        <v>90</v>
      </c>
      <c r="G2596" s="141" t="s">
        <v>261</v>
      </c>
      <c r="H2596" s="135"/>
      <c r="I2596" s="128"/>
      <c r="J2596" s="128"/>
      <c r="K2596" s="142"/>
      <c r="L2596" s="142"/>
      <c r="M2596" s="1874" t="s">
        <v>646</v>
      </c>
      <c r="N2596" s="1874"/>
      <c r="O2596" s="47"/>
      <c r="Q2596" s="1563"/>
      <c r="R2596" s="554"/>
    </row>
    <row r="2597" spans="1:18" s="118" customFormat="1" ht="19.2" hidden="1" x14ac:dyDescent="0.2">
      <c r="A2597" s="72"/>
      <c r="B2597" s="47"/>
      <c r="C2597" s="143" t="s">
        <v>101</v>
      </c>
      <c r="D2597" s="144" t="s">
        <v>102</v>
      </c>
      <c r="E2597" s="145">
        <v>0</v>
      </c>
      <c r="F2597" s="146">
        <v>0</v>
      </c>
      <c r="G2597" s="147">
        <v>0</v>
      </c>
      <c r="H2597" s="135"/>
      <c r="I2597" s="128"/>
      <c r="J2597" s="128"/>
      <c r="K2597" s="142"/>
      <c r="L2597" s="142"/>
      <c r="M2597" s="1790"/>
      <c r="N2597" s="517"/>
      <c r="O2597" s="47"/>
      <c r="Q2597" s="1563"/>
      <c r="R2597" s="554"/>
    </row>
    <row r="2598" spans="1:18" s="118" customFormat="1" ht="19.2" hidden="1" x14ac:dyDescent="0.2">
      <c r="A2598" s="72"/>
      <c r="B2598" s="47"/>
      <c r="C2598" s="143" t="s">
        <v>101</v>
      </c>
      <c r="D2598" s="148" t="s">
        <v>103</v>
      </c>
      <c r="E2598" s="145">
        <v>6</v>
      </c>
      <c r="F2598" s="146">
        <v>6</v>
      </c>
      <c r="G2598" s="147">
        <v>6</v>
      </c>
      <c r="H2598" s="135"/>
      <c r="I2598" s="128"/>
      <c r="J2598" s="128"/>
      <c r="K2598" s="142"/>
      <c r="L2598" s="142"/>
      <c r="M2598" s="1790"/>
      <c r="N2598" s="517"/>
      <c r="O2598" s="47"/>
      <c r="Q2598" s="1563"/>
      <c r="R2598" s="554"/>
    </row>
    <row r="2599" spans="1:18" s="118" customFormat="1" ht="19.2" hidden="1" x14ac:dyDescent="0.2">
      <c r="A2599" s="72"/>
      <c r="B2599" s="47"/>
      <c r="C2599" s="143" t="s">
        <v>101</v>
      </c>
      <c r="D2599" s="148" t="s">
        <v>104</v>
      </c>
      <c r="E2599" s="145">
        <v>53</v>
      </c>
      <c r="F2599" s="146">
        <v>55</v>
      </c>
      <c r="G2599" s="147">
        <v>51</v>
      </c>
      <c r="H2599" s="135"/>
      <c r="I2599" s="128"/>
      <c r="J2599" s="128"/>
      <c r="K2599" s="142"/>
      <c r="L2599" s="142"/>
      <c r="M2599" s="1790"/>
      <c r="N2599" s="517"/>
      <c r="O2599" s="47"/>
      <c r="Q2599" s="1563"/>
      <c r="R2599" s="554"/>
    </row>
    <row r="2600" spans="1:18" s="118" customFormat="1" ht="19.2" hidden="1" x14ac:dyDescent="0.2">
      <c r="A2600" s="72"/>
      <c r="B2600" s="47"/>
      <c r="C2600" s="143" t="s">
        <v>101</v>
      </c>
      <c r="D2600" s="148" t="s">
        <v>105</v>
      </c>
      <c r="E2600" s="145">
        <v>74</v>
      </c>
      <c r="F2600" s="146">
        <v>73</v>
      </c>
      <c r="G2600" s="147">
        <v>72</v>
      </c>
      <c r="H2600" s="135"/>
      <c r="I2600" s="128"/>
      <c r="J2600" s="128"/>
      <c r="K2600" s="142"/>
      <c r="L2600" s="142"/>
      <c r="M2600" s="1790"/>
      <c r="N2600" s="517"/>
      <c r="O2600" s="47"/>
      <c r="Q2600" s="1563"/>
      <c r="R2600" s="554"/>
    </row>
    <row r="2601" spans="1:18" s="118" customFormat="1" ht="19.2" hidden="1" x14ac:dyDescent="0.2">
      <c r="A2601" s="72"/>
      <c r="B2601" s="47"/>
      <c r="C2601" s="143" t="s">
        <v>101</v>
      </c>
      <c r="D2601" s="148" t="s">
        <v>106</v>
      </c>
      <c r="E2601" s="145">
        <v>85</v>
      </c>
      <c r="F2601" s="146">
        <v>68</v>
      </c>
      <c r="G2601" s="147">
        <v>71</v>
      </c>
      <c r="H2601" s="135"/>
      <c r="I2601" s="128"/>
      <c r="J2601" s="128"/>
      <c r="K2601" s="142"/>
      <c r="L2601" s="142"/>
      <c r="M2601" s="1790"/>
      <c r="N2601" s="517"/>
      <c r="O2601" s="47"/>
      <c r="Q2601" s="1563"/>
      <c r="R2601" s="554"/>
    </row>
    <row r="2602" spans="1:18" s="118" customFormat="1" ht="19.2" hidden="1" x14ac:dyDescent="0.2">
      <c r="A2602" s="72"/>
      <c r="B2602" s="47"/>
      <c r="C2602" s="143" t="s">
        <v>101</v>
      </c>
      <c r="D2602" s="148" t="s">
        <v>107</v>
      </c>
      <c r="E2602" s="145">
        <v>83</v>
      </c>
      <c r="F2602" s="146">
        <v>103</v>
      </c>
      <c r="G2602" s="147">
        <v>94</v>
      </c>
      <c r="H2602" s="135"/>
      <c r="I2602" s="128"/>
      <c r="J2602" s="128"/>
      <c r="K2602" s="142"/>
      <c r="L2602" s="142"/>
      <c r="M2602" s="1790"/>
      <c r="N2602" s="517"/>
      <c r="O2602" s="47"/>
      <c r="Q2602" s="1563"/>
      <c r="R2602" s="554"/>
    </row>
    <row r="2603" spans="1:18" s="118" customFormat="1" ht="19.2" hidden="1" x14ac:dyDescent="0.2">
      <c r="A2603" s="72"/>
      <c r="B2603" s="47"/>
      <c r="C2603" s="143" t="s">
        <v>101</v>
      </c>
      <c r="D2603" s="148" t="s">
        <v>108</v>
      </c>
      <c r="E2603" s="145">
        <v>127</v>
      </c>
      <c r="F2603" s="146">
        <v>123</v>
      </c>
      <c r="G2603" s="147">
        <v>126</v>
      </c>
      <c r="H2603" s="135"/>
      <c r="I2603" s="128"/>
      <c r="J2603" s="128"/>
      <c r="K2603" s="142"/>
      <c r="L2603" s="142"/>
      <c r="M2603" s="1790"/>
      <c r="N2603" s="517"/>
      <c r="O2603" s="47"/>
      <c r="Q2603" s="1563"/>
      <c r="R2603" s="554"/>
    </row>
    <row r="2604" spans="1:18" s="118" customFormat="1" ht="19.2" hidden="1" x14ac:dyDescent="0.2">
      <c r="A2604" s="72"/>
      <c r="B2604" s="47"/>
      <c r="C2604" s="143" t="s">
        <v>101</v>
      </c>
      <c r="D2604" s="148" t="s">
        <v>109</v>
      </c>
      <c r="E2604" s="145">
        <v>136</v>
      </c>
      <c r="F2604" s="146">
        <v>129</v>
      </c>
      <c r="G2604" s="147">
        <v>130</v>
      </c>
      <c r="H2604" s="135"/>
      <c r="I2604" s="128"/>
      <c r="J2604" s="128"/>
      <c r="K2604" s="142"/>
      <c r="L2604" s="142"/>
      <c r="M2604" s="1790"/>
      <c r="N2604" s="517"/>
      <c r="O2604" s="47"/>
      <c r="Q2604" s="1563"/>
      <c r="R2604" s="554"/>
    </row>
    <row r="2605" spans="1:18" s="118" customFormat="1" ht="19.2" hidden="1" x14ac:dyDescent="0.2">
      <c r="A2605" s="72"/>
      <c r="B2605" s="47"/>
      <c r="C2605" s="143" t="s">
        <v>101</v>
      </c>
      <c r="D2605" s="148" t="s">
        <v>110</v>
      </c>
      <c r="E2605" s="145">
        <v>106</v>
      </c>
      <c r="F2605" s="146">
        <v>114</v>
      </c>
      <c r="G2605" s="147">
        <v>112</v>
      </c>
      <c r="H2605" s="135"/>
      <c r="I2605" s="128"/>
      <c r="J2605" s="128"/>
      <c r="K2605" s="142"/>
      <c r="L2605" s="142"/>
      <c r="M2605" s="1790"/>
      <c r="N2605" s="517"/>
      <c r="O2605" s="47"/>
      <c r="Q2605" s="1563"/>
      <c r="R2605" s="554"/>
    </row>
    <row r="2606" spans="1:18" s="118" customFormat="1" ht="19.2" hidden="1" x14ac:dyDescent="0.2">
      <c r="A2606" s="72"/>
      <c r="B2606" s="47"/>
      <c r="C2606" s="143" t="s">
        <v>111</v>
      </c>
      <c r="D2606" s="148" t="s">
        <v>112</v>
      </c>
      <c r="E2606" s="145">
        <v>102</v>
      </c>
      <c r="F2606" s="146">
        <v>84</v>
      </c>
      <c r="G2606" s="147">
        <v>87</v>
      </c>
      <c r="H2606" s="135"/>
      <c r="I2606" s="128"/>
      <c r="J2606" s="128"/>
      <c r="K2606" s="142"/>
      <c r="L2606" s="142"/>
      <c r="M2606" s="1790"/>
      <c r="N2606" s="517"/>
      <c r="O2606" s="47"/>
      <c r="Q2606" s="1563"/>
      <c r="R2606" s="554"/>
    </row>
    <row r="2607" spans="1:18" s="118" customFormat="1" ht="19.2" hidden="1" x14ac:dyDescent="0.2">
      <c r="A2607" s="72"/>
      <c r="B2607" s="47"/>
      <c r="C2607" s="143" t="s">
        <v>111</v>
      </c>
      <c r="D2607" s="148" t="s">
        <v>113</v>
      </c>
      <c r="E2607" s="145">
        <v>53</v>
      </c>
      <c r="F2607" s="146">
        <v>70</v>
      </c>
      <c r="G2607" s="147">
        <v>76</v>
      </c>
      <c r="H2607" s="135"/>
      <c r="I2607" s="128"/>
      <c r="J2607" s="128"/>
      <c r="K2607" s="142"/>
      <c r="L2607" s="142"/>
      <c r="M2607" s="1790"/>
      <c r="N2607" s="517"/>
      <c r="O2607" s="47"/>
      <c r="Q2607" s="1563"/>
      <c r="R2607" s="554"/>
    </row>
    <row r="2608" spans="1:18" s="118" customFormat="1" ht="19.2" hidden="1" x14ac:dyDescent="0.2">
      <c r="A2608" s="72"/>
      <c r="B2608" s="47"/>
      <c r="C2608" s="143" t="s">
        <v>111</v>
      </c>
      <c r="D2608" s="148" t="s">
        <v>114</v>
      </c>
      <c r="E2608" s="145">
        <v>5</v>
      </c>
      <c r="F2608" s="146">
        <v>3</v>
      </c>
      <c r="G2608" s="147">
        <v>3</v>
      </c>
      <c r="H2608" s="135"/>
      <c r="I2608" s="128"/>
      <c r="J2608" s="128"/>
      <c r="K2608" s="142"/>
      <c r="L2608" s="142"/>
      <c r="M2608" s="1790"/>
      <c r="N2608" s="517"/>
      <c r="O2608" s="47"/>
      <c r="Q2608" s="1563"/>
      <c r="R2608" s="554"/>
    </row>
    <row r="2609" spans="1:18" s="118" customFormat="1" ht="19.2" hidden="1" x14ac:dyDescent="0.2">
      <c r="A2609" s="72"/>
      <c r="B2609" s="47"/>
      <c r="C2609" s="143" t="s">
        <v>111</v>
      </c>
      <c r="D2609" s="148" t="s">
        <v>102</v>
      </c>
      <c r="E2609" s="145">
        <v>8</v>
      </c>
      <c r="F2609" s="146">
        <v>10</v>
      </c>
      <c r="G2609" s="147">
        <v>10</v>
      </c>
      <c r="H2609" s="135"/>
      <c r="I2609" s="128"/>
      <c r="J2609" s="128"/>
      <c r="K2609" s="142"/>
      <c r="L2609" s="142"/>
      <c r="M2609" s="1790"/>
      <c r="N2609" s="517"/>
      <c r="O2609" s="47"/>
      <c r="Q2609" s="1563"/>
      <c r="R2609" s="554"/>
    </row>
    <row r="2610" spans="1:18" s="118" customFormat="1" ht="19.2" hidden="1" x14ac:dyDescent="0.2">
      <c r="A2610" s="72"/>
      <c r="B2610" s="47"/>
      <c r="C2610" s="143" t="s">
        <v>111</v>
      </c>
      <c r="D2610" s="148" t="s">
        <v>103</v>
      </c>
      <c r="E2610" s="145">
        <v>6</v>
      </c>
      <c r="F2610" s="146">
        <v>8</v>
      </c>
      <c r="G2610" s="147">
        <v>6</v>
      </c>
      <c r="H2610" s="135"/>
      <c r="I2610" s="128"/>
      <c r="J2610" s="128"/>
      <c r="K2610" s="142"/>
      <c r="L2610" s="142"/>
      <c r="M2610" s="1790"/>
      <c r="N2610" s="517"/>
      <c r="O2610" s="47"/>
      <c r="Q2610" s="1563"/>
      <c r="R2610" s="554"/>
    </row>
    <row r="2611" spans="1:18" s="118" customFormat="1" ht="19.2" hidden="1" x14ac:dyDescent="0.2">
      <c r="A2611" s="72"/>
      <c r="B2611" s="47"/>
      <c r="C2611" s="143" t="s">
        <v>111</v>
      </c>
      <c r="D2611" s="148" t="s">
        <v>104</v>
      </c>
      <c r="E2611" s="145">
        <v>12</v>
      </c>
      <c r="F2611" s="146">
        <v>11</v>
      </c>
      <c r="G2611" s="147">
        <v>12</v>
      </c>
      <c r="H2611" s="135"/>
      <c r="I2611" s="128"/>
      <c r="J2611" s="128"/>
      <c r="K2611" s="142"/>
      <c r="L2611" s="142"/>
      <c r="M2611" s="1790"/>
      <c r="N2611" s="517"/>
      <c r="O2611" s="47"/>
      <c r="Q2611" s="1563"/>
      <c r="R2611" s="554"/>
    </row>
    <row r="2612" spans="1:18" s="118" customFormat="1" ht="19.2" hidden="1" x14ac:dyDescent="0.2">
      <c r="A2612" s="72"/>
      <c r="B2612" s="47"/>
      <c r="C2612" s="143" t="s">
        <v>111</v>
      </c>
      <c r="D2612" s="148" t="s">
        <v>105</v>
      </c>
      <c r="E2612" s="145">
        <v>25</v>
      </c>
      <c r="F2612" s="146">
        <v>25</v>
      </c>
      <c r="G2612" s="147">
        <v>25</v>
      </c>
      <c r="H2612" s="135"/>
      <c r="I2612" s="128"/>
      <c r="J2612" s="128"/>
      <c r="K2612" s="142"/>
      <c r="L2612" s="142"/>
      <c r="M2612" s="1790"/>
      <c r="N2612" s="517"/>
      <c r="O2612" s="47"/>
      <c r="Q2612" s="1563"/>
      <c r="R2612" s="554"/>
    </row>
    <row r="2613" spans="1:18" s="118" customFormat="1" ht="19.2" hidden="1" x14ac:dyDescent="0.2">
      <c r="A2613" s="72"/>
      <c r="B2613" s="47"/>
      <c r="C2613" s="143" t="s">
        <v>111</v>
      </c>
      <c r="D2613" s="148" t="s">
        <v>106</v>
      </c>
      <c r="E2613" s="145">
        <v>16</v>
      </c>
      <c r="F2613" s="146">
        <v>20</v>
      </c>
      <c r="G2613" s="147">
        <v>16</v>
      </c>
      <c r="H2613" s="135"/>
      <c r="I2613" s="128"/>
      <c r="J2613" s="128"/>
      <c r="K2613" s="142"/>
      <c r="L2613" s="142"/>
      <c r="M2613" s="1790"/>
      <c r="N2613" s="517"/>
      <c r="O2613" s="47"/>
      <c r="Q2613" s="1563"/>
      <c r="R2613" s="554"/>
    </row>
    <row r="2614" spans="1:18" s="118" customFormat="1" ht="19.2" hidden="1" x14ac:dyDescent="0.2">
      <c r="A2614" s="72"/>
      <c r="B2614" s="47"/>
      <c r="C2614" s="143" t="s">
        <v>111</v>
      </c>
      <c r="D2614" s="148" t="s">
        <v>107</v>
      </c>
      <c r="E2614" s="145">
        <v>32</v>
      </c>
      <c r="F2614" s="146">
        <v>27</v>
      </c>
      <c r="G2614" s="147">
        <v>32</v>
      </c>
      <c r="H2614" s="135"/>
      <c r="I2614" s="128"/>
      <c r="J2614" s="128"/>
      <c r="K2614" s="142"/>
      <c r="L2614" s="142"/>
      <c r="M2614" s="1790"/>
      <c r="N2614" s="517"/>
      <c r="O2614" s="47"/>
      <c r="Q2614" s="1563"/>
      <c r="R2614" s="554"/>
    </row>
    <row r="2615" spans="1:18" s="118" customFormat="1" ht="19.2" hidden="1" x14ac:dyDescent="0.2">
      <c r="A2615" s="72"/>
      <c r="B2615" s="47"/>
      <c r="C2615" s="143" t="s">
        <v>111</v>
      </c>
      <c r="D2615" s="148" t="s">
        <v>108</v>
      </c>
      <c r="E2615" s="145">
        <v>36</v>
      </c>
      <c r="F2615" s="146">
        <v>39</v>
      </c>
      <c r="G2615" s="147">
        <v>36</v>
      </c>
      <c r="H2615" s="135"/>
      <c r="I2615" s="128"/>
      <c r="J2615" s="128"/>
      <c r="K2615" s="142"/>
      <c r="L2615" s="142"/>
      <c r="M2615" s="1790"/>
      <c r="N2615" s="517"/>
      <c r="O2615" s="47"/>
      <c r="Q2615" s="1563"/>
      <c r="R2615" s="554"/>
    </row>
    <row r="2616" spans="1:18" s="118" customFormat="1" ht="19.2" hidden="1" x14ac:dyDescent="0.2">
      <c r="A2616" s="72"/>
      <c r="B2616" s="47"/>
      <c r="C2616" s="143" t="s">
        <v>111</v>
      </c>
      <c r="D2616" s="148" t="s">
        <v>109</v>
      </c>
      <c r="E2616" s="145">
        <v>74</v>
      </c>
      <c r="F2616" s="146">
        <v>79</v>
      </c>
      <c r="G2616" s="147">
        <v>74</v>
      </c>
      <c r="H2616" s="135"/>
      <c r="I2616" s="128"/>
      <c r="J2616" s="128"/>
      <c r="K2616" s="142"/>
      <c r="L2616" s="142"/>
      <c r="M2616" s="1790"/>
      <c r="N2616" s="517"/>
      <c r="O2616" s="47"/>
      <c r="Q2616" s="1563"/>
      <c r="R2616" s="554"/>
    </row>
    <row r="2617" spans="1:18" s="118" customFormat="1" ht="19.2" hidden="1" x14ac:dyDescent="0.2">
      <c r="A2617" s="72"/>
      <c r="B2617" s="47"/>
      <c r="C2617" s="143" t="s">
        <v>111</v>
      </c>
      <c r="D2617" s="148" t="s">
        <v>110</v>
      </c>
      <c r="E2617" s="145">
        <v>57</v>
      </c>
      <c r="F2617" s="146">
        <v>52</v>
      </c>
      <c r="G2617" s="147">
        <v>57</v>
      </c>
      <c r="H2617" s="135"/>
      <c r="I2617" s="128"/>
      <c r="J2617" s="128"/>
      <c r="K2617" s="142"/>
      <c r="L2617" s="142"/>
      <c r="M2617" s="1790"/>
      <c r="N2617" s="517"/>
      <c r="O2617" s="47"/>
      <c r="Q2617" s="1563"/>
      <c r="R2617" s="554"/>
    </row>
    <row r="2618" spans="1:18" s="118" customFormat="1" ht="19.2" hidden="1" x14ac:dyDescent="0.2">
      <c r="A2618" s="72"/>
      <c r="B2618" s="47"/>
      <c r="C2618" s="143" t="s">
        <v>115</v>
      </c>
      <c r="D2618" s="148" t="s">
        <v>112</v>
      </c>
      <c r="E2618" s="145">
        <v>63</v>
      </c>
      <c r="F2618" s="146">
        <v>62</v>
      </c>
      <c r="G2618" s="147">
        <v>63</v>
      </c>
      <c r="H2618" s="135"/>
      <c r="I2618" s="128"/>
      <c r="J2618" s="128"/>
      <c r="K2618" s="142"/>
      <c r="L2618" s="142"/>
      <c r="M2618" s="1790"/>
      <c r="N2618" s="517"/>
      <c r="O2618" s="47"/>
      <c r="Q2618" s="1563"/>
      <c r="R2618" s="554"/>
    </row>
    <row r="2619" spans="1:18" s="118" customFormat="1" ht="19.2" hidden="1" x14ac:dyDescent="0.2">
      <c r="A2619" s="72"/>
      <c r="B2619" s="47"/>
      <c r="C2619" s="143" t="s">
        <v>115</v>
      </c>
      <c r="D2619" s="148" t="s">
        <v>113</v>
      </c>
      <c r="E2619" s="145">
        <v>29</v>
      </c>
      <c r="F2619" s="146">
        <v>27</v>
      </c>
      <c r="G2619" s="147">
        <v>29</v>
      </c>
      <c r="H2619" s="135"/>
      <c r="I2619" s="128"/>
      <c r="J2619" s="128"/>
      <c r="K2619" s="142"/>
      <c r="L2619" s="142"/>
      <c r="M2619" s="1790"/>
      <c r="N2619" s="517"/>
      <c r="O2619" s="47"/>
      <c r="Q2619" s="1563"/>
      <c r="R2619" s="554"/>
    </row>
    <row r="2620" spans="1:18" s="118" customFormat="1" ht="19.2" hidden="1" x14ac:dyDescent="0.2">
      <c r="A2620" s="72"/>
      <c r="B2620" s="47"/>
      <c r="C2620" s="143" t="s">
        <v>115</v>
      </c>
      <c r="D2620" s="148" t="s">
        <v>114</v>
      </c>
      <c r="E2620" s="145">
        <v>21</v>
      </c>
      <c r="F2620" s="146">
        <v>30</v>
      </c>
      <c r="G2620" s="147">
        <v>21</v>
      </c>
      <c r="H2620" s="135"/>
      <c r="I2620" s="128"/>
      <c r="J2620" s="128"/>
      <c r="K2620" s="142"/>
      <c r="L2620" s="142"/>
      <c r="M2620" s="1790"/>
      <c r="N2620" s="517"/>
      <c r="O2620" s="47"/>
      <c r="Q2620" s="1563"/>
      <c r="R2620" s="554"/>
    </row>
    <row r="2621" spans="1:18" s="118" customFormat="1" ht="19.2" hidden="1" x14ac:dyDescent="0.2">
      <c r="A2621" s="72"/>
      <c r="B2621" s="47"/>
      <c r="C2621" s="143" t="s">
        <v>115</v>
      </c>
      <c r="D2621" s="148" t="s">
        <v>102</v>
      </c>
      <c r="E2621" s="145">
        <v>51</v>
      </c>
      <c r="F2621" s="146">
        <v>44</v>
      </c>
      <c r="G2621" s="147">
        <v>51</v>
      </c>
      <c r="H2621" s="135"/>
      <c r="I2621" s="128"/>
      <c r="J2621" s="128"/>
      <c r="K2621" s="142"/>
      <c r="L2621" s="142"/>
      <c r="M2621" s="1790"/>
      <c r="N2621" s="517"/>
      <c r="O2621" s="47"/>
      <c r="Q2621" s="1563"/>
      <c r="R2621" s="554"/>
    </row>
    <row r="2622" spans="1:18" s="118" customFormat="1" ht="19.2" hidden="1" x14ac:dyDescent="0.2">
      <c r="A2622" s="72"/>
      <c r="B2622" s="47"/>
      <c r="C2622" s="143" t="s">
        <v>115</v>
      </c>
      <c r="D2622" s="148" t="s">
        <v>103</v>
      </c>
      <c r="E2622" s="145">
        <v>42</v>
      </c>
      <c r="F2622" s="146">
        <v>32</v>
      </c>
      <c r="G2622" s="147">
        <v>34</v>
      </c>
      <c r="H2622" s="135"/>
      <c r="I2622" s="128"/>
      <c r="J2622" s="128"/>
      <c r="K2622" s="142"/>
      <c r="L2622" s="142"/>
      <c r="M2622" s="1790"/>
      <c r="N2622" s="517"/>
      <c r="O2622" s="47"/>
      <c r="Q2622" s="1563"/>
      <c r="R2622" s="554"/>
    </row>
    <row r="2623" spans="1:18" s="118" customFormat="1" ht="19.2" hidden="1" x14ac:dyDescent="0.2">
      <c r="A2623" s="72"/>
      <c r="B2623" s="47"/>
      <c r="C2623" s="143" t="s">
        <v>115</v>
      </c>
      <c r="D2623" s="148" t="s">
        <v>104</v>
      </c>
      <c r="E2623" s="145">
        <v>69</v>
      </c>
      <c r="F2623" s="146">
        <v>91</v>
      </c>
      <c r="G2623" s="147">
        <v>77</v>
      </c>
      <c r="H2623" s="135"/>
      <c r="I2623" s="128"/>
      <c r="J2623" s="128"/>
      <c r="K2623" s="142"/>
      <c r="L2623" s="142"/>
      <c r="M2623" s="1790"/>
      <c r="N2623" s="517"/>
      <c r="O2623" s="47"/>
      <c r="Q2623" s="1563"/>
      <c r="R2623" s="554"/>
    </row>
    <row r="2624" spans="1:18" s="118" customFormat="1" ht="19.2" hidden="1" x14ac:dyDescent="0.2">
      <c r="A2624" s="72"/>
      <c r="B2624" s="47"/>
      <c r="C2624" s="143" t="s">
        <v>115</v>
      </c>
      <c r="D2624" s="148" t="s">
        <v>105</v>
      </c>
      <c r="E2624" s="145">
        <v>53</v>
      </c>
      <c r="F2624" s="146">
        <v>45</v>
      </c>
      <c r="G2624" s="147">
        <v>53</v>
      </c>
      <c r="H2624" s="135"/>
      <c r="I2624" s="128"/>
      <c r="J2624" s="128"/>
      <c r="K2624" s="142"/>
      <c r="L2624" s="142"/>
      <c r="M2624" s="1790"/>
      <c r="N2624" s="517"/>
      <c r="O2624" s="47"/>
      <c r="Q2624" s="1563"/>
      <c r="R2624" s="554"/>
    </row>
    <row r="2625" spans="1:18" s="118" customFormat="1" ht="19.2" hidden="1" x14ac:dyDescent="0.2">
      <c r="A2625" s="72"/>
      <c r="B2625" s="47"/>
      <c r="C2625" s="143" t="s">
        <v>115</v>
      </c>
      <c r="D2625" s="148" t="s">
        <v>106</v>
      </c>
      <c r="E2625" s="145">
        <v>7</v>
      </c>
      <c r="F2625" s="146">
        <v>1</v>
      </c>
      <c r="G2625" s="147">
        <v>7</v>
      </c>
      <c r="H2625" s="135"/>
      <c r="I2625" s="128"/>
      <c r="J2625" s="128"/>
      <c r="K2625" s="142"/>
      <c r="L2625" s="142"/>
      <c r="M2625" s="1790"/>
      <c r="N2625" s="517"/>
      <c r="O2625" s="47"/>
      <c r="Q2625" s="1563"/>
      <c r="R2625" s="554"/>
    </row>
    <row r="2626" spans="1:18" ht="19.2" hidden="1" x14ac:dyDescent="0.2">
      <c r="B2626" s="47"/>
      <c r="C2626" s="143" t="s">
        <v>115</v>
      </c>
      <c r="D2626" s="48" t="s">
        <v>107</v>
      </c>
      <c r="E2626" s="145">
        <v>4</v>
      </c>
      <c r="F2626" s="146">
        <v>11</v>
      </c>
      <c r="G2626" s="147">
        <v>4</v>
      </c>
      <c r="H2626" s="135"/>
      <c r="I2626" s="136"/>
      <c r="J2626" s="136"/>
      <c r="M2626" s="1790"/>
      <c r="N2626" s="517"/>
      <c r="O2626" s="47"/>
      <c r="P2626" s="118"/>
    </row>
    <row r="2627" spans="1:18" ht="19.2" hidden="1" x14ac:dyDescent="0.2">
      <c r="B2627" s="47"/>
      <c r="C2627" s="143" t="s">
        <v>115</v>
      </c>
      <c r="D2627" s="48" t="s">
        <v>108</v>
      </c>
      <c r="E2627" s="145">
        <v>42</v>
      </c>
      <c r="F2627" s="146">
        <v>37</v>
      </c>
      <c r="G2627" s="147">
        <v>44</v>
      </c>
      <c r="H2627" s="135"/>
      <c r="I2627" s="136"/>
      <c r="J2627" s="136"/>
      <c r="M2627" s="1790"/>
      <c r="N2627" s="517"/>
      <c r="O2627" s="47"/>
      <c r="P2627" s="118"/>
    </row>
    <row r="2628" spans="1:18" ht="19.2" hidden="1" x14ac:dyDescent="0.2">
      <c r="B2628" s="47"/>
      <c r="C2628" s="143" t="s">
        <v>115</v>
      </c>
      <c r="D2628" s="48" t="s">
        <v>109</v>
      </c>
      <c r="E2628" s="145">
        <v>55</v>
      </c>
      <c r="F2628" s="146">
        <v>58</v>
      </c>
      <c r="G2628" s="147">
        <v>53</v>
      </c>
      <c r="H2628" s="135"/>
      <c r="I2628" s="136"/>
      <c r="J2628" s="136"/>
      <c r="M2628" s="1790"/>
      <c r="N2628" s="517"/>
      <c r="O2628" s="47"/>
      <c r="P2628" s="118"/>
    </row>
    <row r="2629" spans="1:18" ht="19.2" hidden="1" x14ac:dyDescent="0.2">
      <c r="B2629" s="47"/>
      <c r="C2629" s="143" t="s">
        <v>115</v>
      </c>
      <c r="D2629" s="48" t="s">
        <v>110</v>
      </c>
      <c r="E2629" s="145">
        <v>57</v>
      </c>
      <c r="F2629" s="146">
        <v>58</v>
      </c>
      <c r="G2629" s="147">
        <v>57</v>
      </c>
      <c r="H2629" s="135"/>
      <c r="I2629" s="136"/>
      <c r="J2629" s="136"/>
      <c r="M2629" s="1790"/>
      <c r="N2629" s="517"/>
      <c r="O2629" s="47"/>
      <c r="P2629" s="118"/>
    </row>
    <row r="2630" spans="1:18" ht="19.2" hidden="1" x14ac:dyDescent="0.2">
      <c r="B2630" s="47"/>
      <c r="C2630" s="143" t="s">
        <v>116</v>
      </c>
      <c r="D2630" s="48" t="s">
        <v>112</v>
      </c>
      <c r="E2630" s="145">
        <v>27</v>
      </c>
      <c r="F2630" s="146">
        <v>21</v>
      </c>
      <c r="G2630" s="147">
        <v>27</v>
      </c>
      <c r="H2630" s="135"/>
      <c r="I2630" s="136"/>
      <c r="J2630" s="136"/>
      <c r="M2630" s="1790"/>
      <c r="N2630" s="517"/>
      <c r="O2630" s="47"/>
      <c r="P2630" s="118"/>
    </row>
    <row r="2631" spans="1:18" ht="19.2" hidden="1" x14ac:dyDescent="0.2">
      <c r="B2631" s="47"/>
      <c r="C2631" s="143" t="s">
        <v>116</v>
      </c>
      <c r="D2631" s="48" t="s">
        <v>113</v>
      </c>
      <c r="E2631" s="145">
        <v>0</v>
      </c>
      <c r="F2631" s="146">
        <v>1</v>
      </c>
      <c r="G2631" s="147">
        <v>0</v>
      </c>
      <c r="H2631" s="135"/>
      <c r="I2631" s="136"/>
      <c r="J2631" s="136"/>
      <c r="M2631" s="1790"/>
      <c r="N2631" s="517"/>
      <c r="O2631" s="47"/>
      <c r="P2631" s="118"/>
    </row>
    <row r="2632" spans="1:18" ht="19.2" hidden="1" x14ac:dyDescent="0.2">
      <c r="B2632" s="47"/>
      <c r="C2632" s="143" t="s">
        <v>116</v>
      </c>
      <c r="D2632" s="48" t="s">
        <v>114</v>
      </c>
      <c r="E2632" s="145">
        <v>6</v>
      </c>
      <c r="F2632" s="146">
        <v>5</v>
      </c>
      <c r="G2632" s="147">
        <v>6</v>
      </c>
      <c r="H2632" s="135"/>
      <c r="I2632" s="136"/>
      <c r="J2632" s="136"/>
      <c r="M2632" s="1790"/>
      <c r="N2632" s="517"/>
      <c r="O2632" s="47"/>
      <c r="P2632" s="118"/>
    </row>
    <row r="2633" spans="1:18" ht="19.2" hidden="1" x14ac:dyDescent="0.2">
      <c r="B2633" s="47"/>
      <c r="C2633" s="143" t="s">
        <v>116</v>
      </c>
      <c r="D2633" s="48" t="s">
        <v>102</v>
      </c>
      <c r="E2633" s="145">
        <v>5</v>
      </c>
      <c r="F2633" s="146">
        <v>0</v>
      </c>
      <c r="G2633" s="147">
        <v>0</v>
      </c>
      <c r="H2633" s="135"/>
      <c r="I2633" s="136"/>
      <c r="J2633" s="136"/>
      <c r="M2633" s="1790"/>
      <c r="N2633" s="517"/>
      <c r="O2633" s="47"/>
      <c r="P2633" s="118"/>
    </row>
    <row r="2634" spans="1:18" ht="19.2" hidden="1" x14ac:dyDescent="0.2">
      <c r="B2634" s="47"/>
      <c r="C2634" s="143" t="s">
        <v>116</v>
      </c>
      <c r="D2634" s="48" t="s">
        <v>103</v>
      </c>
      <c r="E2634" s="145">
        <v>68</v>
      </c>
      <c r="F2634" s="146">
        <v>73</v>
      </c>
      <c r="G2634" s="147">
        <v>73</v>
      </c>
      <c r="H2634" s="135"/>
      <c r="I2634" s="136"/>
      <c r="J2634" s="136"/>
      <c r="M2634" s="1790"/>
      <c r="N2634" s="517"/>
      <c r="O2634" s="47"/>
      <c r="P2634" s="118"/>
    </row>
    <row r="2635" spans="1:18" ht="19.2" hidden="1" x14ac:dyDescent="0.2">
      <c r="B2635" s="47"/>
      <c r="C2635" s="143" t="s">
        <v>116</v>
      </c>
      <c r="D2635" s="48" t="s">
        <v>104</v>
      </c>
      <c r="E2635" s="145">
        <v>45</v>
      </c>
      <c r="F2635" s="146">
        <v>51</v>
      </c>
      <c r="G2635" s="147">
        <v>45</v>
      </c>
      <c r="H2635" s="135"/>
      <c r="I2635" s="136"/>
      <c r="J2635" s="136"/>
      <c r="M2635" s="1790"/>
      <c r="N2635" s="517"/>
      <c r="O2635" s="47"/>
      <c r="P2635" s="118"/>
    </row>
    <row r="2636" spans="1:18" ht="19.2" hidden="1" x14ac:dyDescent="0.2">
      <c r="B2636" s="47"/>
      <c r="C2636" s="143" t="s">
        <v>116</v>
      </c>
      <c r="D2636" s="48" t="s">
        <v>105</v>
      </c>
      <c r="E2636" s="145">
        <v>59</v>
      </c>
      <c r="F2636" s="146">
        <v>63</v>
      </c>
      <c r="G2636" s="147">
        <v>59</v>
      </c>
      <c r="H2636" s="135"/>
      <c r="I2636" s="136"/>
      <c r="J2636" s="136"/>
      <c r="M2636" s="1790"/>
      <c r="N2636" s="517"/>
      <c r="O2636" s="47"/>
      <c r="P2636" s="118"/>
    </row>
    <row r="2637" spans="1:18" ht="19.2" hidden="1" x14ac:dyDescent="0.2">
      <c r="B2637" s="47"/>
      <c r="C2637" s="143" t="s">
        <v>116</v>
      </c>
      <c r="D2637" s="48" t="s">
        <v>106</v>
      </c>
      <c r="E2637" s="145">
        <v>57</v>
      </c>
      <c r="F2637" s="146">
        <v>64</v>
      </c>
      <c r="G2637" s="147">
        <v>57</v>
      </c>
      <c r="H2637" s="135"/>
      <c r="I2637" s="136"/>
      <c r="J2637" s="136"/>
      <c r="M2637" s="1790"/>
      <c r="N2637" s="517"/>
      <c r="O2637" s="47"/>
      <c r="P2637" s="118"/>
    </row>
    <row r="2638" spans="1:18" ht="19.2" hidden="1" x14ac:dyDescent="0.2">
      <c r="B2638" s="47"/>
      <c r="C2638" s="143" t="s">
        <v>116</v>
      </c>
      <c r="D2638" s="48" t="s">
        <v>107</v>
      </c>
      <c r="E2638" s="145">
        <v>83</v>
      </c>
      <c r="F2638" s="146">
        <v>64</v>
      </c>
      <c r="G2638" s="147">
        <v>77</v>
      </c>
      <c r="H2638" s="135"/>
      <c r="I2638" s="136"/>
      <c r="J2638" s="136"/>
      <c r="M2638" s="1790"/>
      <c r="N2638" s="517"/>
      <c r="O2638" s="47"/>
      <c r="P2638" s="118"/>
    </row>
    <row r="2639" spans="1:18" ht="19.2" hidden="1" x14ac:dyDescent="0.2">
      <c r="B2639" s="47"/>
      <c r="C2639" s="143" t="s">
        <v>116</v>
      </c>
      <c r="D2639" s="48" t="s">
        <v>108</v>
      </c>
      <c r="E2639" s="145">
        <v>38</v>
      </c>
      <c r="F2639" s="146">
        <v>54</v>
      </c>
      <c r="G2639" s="147">
        <v>44</v>
      </c>
      <c r="H2639" s="135"/>
      <c r="I2639" s="136"/>
      <c r="J2639" s="136"/>
      <c r="M2639" s="1790"/>
      <c r="N2639" s="517"/>
      <c r="O2639" s="47"/>
      <c r="P2639" s="118"/>
    </row>
    <row r="2640" spans="1:18" ht="19.2" hidden="1" x14ac:dyDescent="0.2">
      <c r="B2640" s="47"/>
      <c r="C2640" s="143" t="s">
        <v>116</v>
      </c>
      <c r="D2640" s="48" t="s">
        <v>109</v>
      </c>
      <c r="E2640" s="145">
        <v>52</v>
      </c>
      <c r="F2640" s="146">
        <v>42</v>
      </c>
      <c r="G2640" s="147">
        <v>52</v>
      </c>
      <c r="H2640" s="135"/>
      <c r="I2640" s="136"/>
      <c r="J2640" s="136"/>
      <c r="M2640" s="1790"/>
      <c r="N2640" s="517"/>
      <c r="O2640" s="47"/>
      <c r="P2640" s="118"/>
    </row>
    <row r="2641" spans="2:16" ht="19.2" hidden="1" x14ac:dyDescent="0.2">
      <c r="B2641" s="47"/>
      <c r="C2641" s="143" t="s">
        <v>116</v>
      </c>
      <c r="D2641" s="48" t="s">
        <v>110</v>
      </c>
      <c r="E2641" s="145">
        <v>30</v>
      </c>
      <c r="F2641" s="146">
        <v>33</v>
      </c>
      <c r="G2641" s="147">
        <v>30</v>
      </c>
      <c r="H2641" s="135"/>
      <c r="I2641" s="136"/>
      <c r="J2641" s="136"/>
      <c r="M2641" s="1790"/>
      <c r="N2641" s="517"/>
      <c r="O2641" s="47"/>
      <c r="P2641" s="118"/>
    </row>
    <row r="2642" spans="2:16" ht="19.2" hidden="1" x14ac:dyDescent="0.2">
      <c r="B2642" s="47"/>
      <c r="C2642" s="143" t="s">
        <v>117</v>
      </c>
      <c r="D2642" s="48" t="s">
        <v>112</v>
      </c>
      <c r="E2642" s="145">
        <v>64</v>
      </c>
      <c r="F2642" s="146">
        <v>56</v>
      </c>
      <c r="G2642" s="147">
        <v>63</v>
      </c>
      <c r="H2642" s="135"/>
      <c r="I2642" s="136"/>
      <c r="J2642" s="136"/>
      <c r="M2642" s="1790"/>
      <c r="N2642" s="517"/>
      <c r="O2642" s="47"/>
      <c r="P2642" s="118"/>
    </row>
    <row r="2643" spans="2:16" ht="19.2" hidden="1" x14ac:dyDescent="0.2">
      <c r="B2643" s="47"/>
      <c r="C2643" s="143" t="s">
        <v>117</v>
      </c>
      <c r="D2643" s="48" t="s">
        <v>113</v>
      </c>
      <c r="E2643" s="145">
        <v>47</v>
      </c>
      <c r="F2643" s="146">
        <v>56</v>
      </c>
      <c r="G2643" s="147">
        <v>48</v>
      </c>
      <c r="H2643" s="135"/>
      <c r="I2643" s="136"/>
      <c r="J2643" s="136"/>
      <c r="M2643" s="1790"/>
      <c r="N2643" s="517"/>
      <c r="O2643" s="47"/>
      <c r="P2643" s="118"/>
    </row>
    <row r="2644" spans="2:16" ht="19.2" hidden="1" x14ac:dyDescent="0.2">
      <c r="B2644" s="47"/>
      <c r="C2644" s="143" t="s">
        <v>117</v>
      </c>
      <c r="D2644" s="48" t="s">
        <v>114</v>
      </c>
      <c r="E2644" s="145">
        <v>28</v>
      </c>
      <c r="F2644" s="146">
        <v>25</v>
      </c>
      <c r="G2644" s="147">
        <v>28</v>
      </c>
      <c r="H2644" s="135"/>
      <c r="I2644" s="136"/>
      <c r="J2644" s="136"/>
      <c r="M2644" s="1790"/>
      <c r="N2644" s="517"/>
      <c r="O2644" s="47"/>
      <c r="P2644" s="118"/>
    </row>
    <row r="2645" spans="2:16" ht="19.2" hidden="1" x14ac:dyDescent="0.2">
      <c r="B2645" s="47"/>
      <c r="C2645" s="143" t="s">
        <v>117</v>
      </c>
      <c r="D2645" s="48" t="s">
        <v>102</v>
      </c>
      <c r="E2645" s="145">
        <v>52</v>
      </c>
      <c r="F2645" s="146">
        <v>52</v>
      </c>
      <c r="G2645" s="147">
        <v>52</v>
      </c>
      <c r="H2645" s="135"/>
      <c r="I2645" s="136"/>
      <c r="J2645" s="136"/>
      <c r="M2645" s="1790"/>
      <c r="N2645" s="517"/>
      <c r="O2645" s="47"/>
      <c r="P2645" s="118"/>
    </row>
    <row r="2646" spans="2:16" ht="19.2" hidden="1" x14ac:dyDescent="0.2">
      <c r="B2646" s="47"/>
      <c r="C2646" s="143" t="s">
        <v>117</v>
      </c>
      <c r="D2646" s="48" t="s">
        <v>103</v>
      </c>
      <c r="E2646" s="145">
        <v>33</v>
      </c>
      <c r="F2646" s="146">
        <v>40</v>
      </c>
      <c r="G2646" s="147">
        <v>33</v>
      </c>
      <c r="H2646" s="135"/>
      <c r="I2646" s="136"/>
      <c r="J2646" s="136"/>
      <c r="M2646" s="1790"/>
      <c r="N2646" s="517"/>
      <c r="O2646" s="47"/>
      <c r="P2646" s="118"/>
    </row>
    <row r="2647" spans="2:16" ht="19.2" hidden="1" x14ac:dyDescent="0.2">
      <c r="B2647" s="47"/>
      <c r="C2647" s="143" t="s">
        <v>117</v>
      </c>
      <c r="D2647" s="48" t="s">
        <v>104</v>
      </c>
      <c r="E2647" s="145">
        <v>77</v>
      </c>
      <c r="F2647" s="146">
        <v>71</v>
      </c>
      <c r="G2647" s="147">
        <v>77</v>
      </c>
      <c r="H2647" s="135"/>
      <c r="I2647" s="136"/>
      <c r="J2647" s="136"/>
      <c r="M2647" s="1790"/>
      <c r="N2647" s="517"/>
      <c r="O2647" s="47"/>
      <c r="P2647" s="118"/>
    </row>
    <row r="2648" spans="2:16" ht="19.2" hidden="1" x14ac:dyDescent="0.2">
      <c r="B2648" s="47"/>
      <c r="C2648" s="143" t="s">
        <v>117</v>
      </c>
      <c r="D2648" s="48" t="s">
        <v>105</v>
      </c>
      <c r="E2648" s="145">
        <v>79</v>
      </c>
      <c r="F2648" s="146">
        <v>99</v>
      </c>
      <c r="G2648" s="147">
        <v>79</v>
      </c>
      <c r="H2648" s="135"/>
      <c r="I2648" s="136"/>
      <c r="J2648" s="136"/>
      <c r="M2648" s="1790"/>
      <c r="N2648" s="517"/>
      <c r="O2648" s="47"/>
      <c r="P2648" s="118"/>
    </row>
    <row r="2649" spans="2:16" ht="19.2" hidden="1" x14ac:dyDescent="0.2">
      <c r="B2649" s="47"/>
      <c r="C2649" s="143" t="s">
        <v>117</v>
      </c>
      <c r="D2649" s="48" t="s">
        <v>106</v>
      </c>
      <c r="E2649" s="145">
        <v>113</v>
      </c>
      <c r="F2649" s="146">
        <v>101</v>
      </c>
      <c r="G2649" s="147">
        <v>113</v>
      </c>
      <c r="H2649" s="135"/>
      <c r="I2649" s="136"/>
      <c r="J2649" s="136"/>
      <c r="M2649" s="1790"/>
      <c r="N2649" s="517"/>
      <c r="O2649" s="47"/>
      <c r="P2649" s="118"/>
    </row>
    <row r="2650" spans="2:16" ht="19.2" hidden="1" x14ac:dyDescent="0.2">
      <c r="B2650" s="47"/>
      <c r="C2650" s="143" t="s">
        <v>117</v>
      </c>
      <c r="D2650" s="48" t="s">
        <v>107</v>
      </c>
      <c r="E2650" s="145">
        <v>160</v>
      </c>
      <c r="F2650" s="146">
        <v>176</v>
      </c>
      <c r="G2650" s="147">
        <v>160</v>
      </c>
      <c r="H2650" s="135"/>
      <c r="I2650" s="136"/>
      <c r="J2650" s="136"/>
      <c r="M2650" s="1790"/>
      <c r="N2650" s="517"/>
      <c r="O2650" s="47"/>
      <c r="P2650" s="118"/>
    </row>
    <row r="2651" spans="2:16" ht="19.2" hidden="1" x14ac:dyDescent="0.2">
      <c r="B2651" s="47"/>
      <c r="C2651" s="143" t="s">
        <v>117</v>
      </c>
      <c r="D2651" s="48" t="s">
        <v>678</v>
      </c>
      <c r="E2651" s="145">
        <v>206</v>
      </c>
      <c r="F2651" s="146">
        <v>194</v>
      </c>
      <c r="G2651" s="147">
        <v>206</v>
      </c>
      <c r="H2651" s="135"/>
      <c r="I2651" s="136"/>
      <c r="J2651" s="136"/>
      <c r="M2651" s="1790"/>
      <c r="N2651" s="517"/>
      <c r="O2651" s="47"/>
      <c r="P2651" s="118"/>
    </row>
    <row r="2652" spans="2:16" ht="19.2" hidden="1" x14ac:dyDescent="0.2">
      <c r="B2652" s="47"/>
      <c r="C2652" s="143" t="s">
        <v>117</v>
      </c>
      <c r="D2652" s="48" t="s">
        <v>109</v>
      </c>
      <c r="E2652" s="145">
        <v>168</v>
      </c>
      <c r="F2652" s="146">
        <v>158</v>
      </c>
      <c r="G2652" s="147">
        <v>168</v>
      </c>
      <c r="H2652" s="135"/>
      <c r="I2652" s="136"/>
      <c r="J2652" s="136"/>
      <c r="M2652" s="1790"/>
      <c r="N2652" s="517"/>
      <c r="O2652" s="47"/>
      <c r="P2652" s="118"/>
    </row>
    <row r="2653" spans="2:16" ht="19.2" hidden="1" x14ac:dyDescent="0.2">
      <c r="B2653" s="47"/>
      <c r="C2653" s="143" t="s">
        <v>117</v>
      </c>
      <c r="D2653" s="48" t="s">
        <v>110</v>
      </c>
      <c r="E2653" s="145">
        <v>144</v>
      </c>
      <c r="F2653" s="146">
        <v>138</v>
      </c>
      <c r="G2653" s="147">
        <v>134</v>
      </c>
      <c r="H2653" s="135"/>
      <c r="I2653" s="136"/>
      <c r="J2653" s="136"/>
      <c r="M2653" s="1790"/>
      <c r="N2653" s="517"/>
      <c r="O2653" s="47"/>
      <c r="P2653" s="118"/>
    </row>
    <row r="2654" spans="2:16" ht="19.2" hidden="1" x14ac:dyDescent="0.2">
      <c r="B2654" s="47"/>
      <c r="C2654" s="143" t="s">
        <v>118</v>
      </c>
      <c r="D2654" s="48" t="s">
        <v>112</v>
      </c>
      <c r="E2654" s="145">
        <v>143</v>
      </c>
      <c r="F2654" s="146">
        <v>148</v>
      </c>
      <c r="G2654" s="145">
        <v>153</v>
      </c>
      <c r="H2654" s="135"/>
      <c r="I2654" s="136"/>
      <c r="J2654" s="136"/>
      <c r="M2654" s="1790"/>
      <c r="N2654" s="517"/>
      <c r="O2654" s="47"/>
      <c r="P2654" s="118"/>
    </row>
    <row r="2655" spans="2:16" ht="19.2" hidden="1" x14ac:dyDescent="0.2">
      <c r="B2655" s="47"/>
      <c r="C2655" s="143" t="s">
        <v>118</v>
      </c>
      <c r="D2655" s="48" t="s">
        <v>113</v>
      </c>
      <c r="E2655" s="145">
        <v>88</v>
      </c>
      <c r="F2655" s="146">
        <v>87</v>
      </c>
      <c r="G2655" s="145">
        <v>84</v>
      </c>
      <c r="H2655" s="135"/>
      <c r="I2655" s="136"/>
      <c r="J2655" s="136"/>
      <c r="M2655" s="1790"/>
      <c r="N2655" s="517"/>
      <c r="O2655" s="47"/>
      <c r="P2655" s="118"/>
    </row>
    <row r="2656" spans="2:16" ht="19.2" hidden="1" x14ac:dyDescent="0.2">
      <c r="B2656" s="47"/>
      <c r="C2656" s="143" t="s">
        <v>118</v>
      </c>
      <c r="D2656" s="48" t="s">
        <v>114</v>
      </c>
      <c r="E2656" s="145">
        <v>122</v>
      </c>
      <c r="F2656" s="146">
        <v>137</v>
      </c>
      <c r="G2656" s="145">
        <v>126</v>
      </c>
      <c r="H2656" s="135"/>
      <c r="I2656" s="136"/>
      <c r="J2656" s="136"/>
      <c r="M2656" s="1790"/>
      <c r="N2656" s="517"/>
      <c r="O2656" s="47"/>
      <c r="P2656" s="118"/>
    </row>
    <row r="2657" spans="2:16" ht="19.2" hidden="1" x14ac:dyDescent="0.2">
      <c r="B2657" s="47"/>
      <c r="C2657" s="143" t="s">
        <v>118</v>
      </c>
      <c r="D2657" s="48" t="s">
        <v>102</v>
      </c>
      <c r="E2657" s="145">
        <v>121</v>
      </c>
      <c r="F2657" s="146">
        <v>113</v>
      </c>
      <c r="G2657" s="145">
        <v>121</v>
      </c>
      <c r="H2657" s="135"/>
      <c r="I2657" s="136"/>
      <c r="J2657" s="136"/>
      <c r="M2657" s="1790"/>
      <c r="N2657" s="517"/>
      <c r="O2657" s="47"/>
      <c r="P2657" s="118"/>
    </row>
    <row r="2658" spans="2:16" ht="19.2" hidden="1" x14ac:dyDescent="0.2">
      <c r="B2658" s="47"/>
      <c r="C2658" s="143" t="s">
        <v>118</v>
      </c>
      <c r="D2658" s="48" t="s">
        <v>103</v>
      </c>
      <c r="E2658" s="145">
        <v>97</v>
      </c>
      <c r="F2658" s="146">
        <v>89</v>
      </c>
      <c r="G2658" s="145">
        <v>97</v>
      </c>
      <c r="H2658" s="135"/>
      <c r="I2658" s="136"/>
      <c r="J2658" s="136"/>
      <c r="M2658" s="1790"/>
      <c r="N2658" s="517"/>
      <c r="O2658" s="47"/>
      <c r="P2658" s="118"/>
    </row>
    <row r="2659" spans="2:16" ht="19.2" hidden="1" x14ac:dyDescent="0.2">
      <c r="B2659" s="47"/>
      <c r="C2659" s="143" t="s">
        <v>118</v>
      </c>
      <c r="D2659" s="48" t="s">
        <v>104</v>
      </c>
      <c r="E2659" s="145">
        <v>126</v>
      </c>
      <c r="F2659" s="146">
        <v>138</v>
      </c>
      <c r="G2659" s="145">
        <v>126</v>
      </c>
      <c r="H2659" s="135"/>
      <c r="I2659" s="136"/>
      <c r="J2659" s="136"/>
      <c r="M2659" s="1790"/>
      <c r="N2659" s="517"/>
      <c r="O2659" s="47"/>
      <c r="P2659" s="118"/>
    </row>
    <row r="2660" spans="2:16" ht="19.2" hidden="1" x14ac:dyDescent="0.2">
      <c r="B2660" s="47"/>
      <c r="C2660" s="143" t="s">
        <v>118</v>
      </c>
      <c r="D2660" s="48" t="s">
        <v>105</v>
      </c>
      <c r="E2660" s="145">
        <v>149</v>
      </c>
      <c r="F2660" s="146">
        <v>148</v>
      </c>
      <c r="G2660" s="145">
        <v>149</v>
      </c>
      <c r="H2660" s="135"/>
      <c r="I2660" s="136"/>
      <c r="J2660" s="136"/>
      <c r="M2660" s="1790"/>
      <c r="N2660" s="517"/>
      <c r="O2660" s="47"/>
      <c r="P2660" s="118"/>
    </row>
    <row r="2661" spans="2:16" ht="19.2" hidden="1" x14ac:dyDescent="0.2">
      <c r="B2661" s="47"/>
      <c r="C2661" s="143" t="s">
        <v>118</v>
      </c>
      <c r="D2661" s="48" t="s">
        <v>106</v>
      </c>
      <c r="E2661" s="145">
        <v>114</v>
      </c>
      <c r="F2661" s="146">
        <v>105</v>
      </c>
      <c r="G2661" s="145">
        <v>114</v>
      </c>
      <c r="H2661" s="135"/>
      <c r="I2661" s="136"/>
      <c r="J2661" s="136"/>
      <c r="M2661" s="1790"/>
      <c r="N2661" s="517"/>
      <c r="O2661" s="47"/>
      <c r="P2661" s="118"/>
    </row>
    <row r="2662" spans="2:16" ht="19.2" hidden="1" x14ac:dyDescent="0.2">
      <c r="B2662" s="47"/>
      <c r="C2662" s="143" t="s">
        <v>118</v>
      </c>
      <c r="D2662" s="48" t="s">
        <v>107</v>
      </c>
      <c r="E2662" s="145">
        <v>134</v>
      </c>
      <c r="F2662" s="146">
        <v>139</v>
      </c>
      <c r="G2662" s="145">
        <v>134</v>
      </c>
      <c r="H2662" s="135"/>
      <c r="I2662" s="136"/>
      <c r="J2662" s="136"/>
      <c r="M2662" s="1790"/>
      <c r="N2662" s="517"/>
      <c r="O2662" s="47"/>
      <c r="P2662" s="118"/>
    </row>
    <row r="2663" spans="2:16" ht="19.2" hidden="1" x14ac:dyDescent="0.2">
      <c r="B2663" s="47"/>
      <c r="C2663" s="143" t="s">
        <v>118</v>
      </c>
      <c r="D2663" s="48" t="s">
        <v>108</v>
      </c>
      <c r="E2663" s="145">
        <v>163</v>
      </c>
      <c r="F2663" s="146">
        <v>168</v>
      </c>
      <c r="G2663" s="145">
        <v>163</v>
      </c>
      <c r="H2663" s="135"/>
      <c r="I2663" s="136"/>
      <c r="J2663" s="136"/>
      <c r="M2663" s="1790"/>
      <c r="N2663" s="517"/>
      <c r="O2663" s="47"/>
      <c r="P2663" s="118"/>
    </row>
    <row r="2664" spans="2:16" ht="19.2" hidden="1" x14ac:dyDescent="0.2">
      <c r="B2664" s="47"/>
      <c r="C2664" s="143" t="s">
        <v>118</v>
      </c>
      <c r="D2664" s="48" t="s">
        <v>109</v>
      </c>
      <c r="E2664" s="145">
        <v>190</v>
      </c>
      <c r="F2664" s="146">
        <v>190</v>
      </c>
      <c r="G2664" s="145">
        <v>190</v>
      </c>
      <c r="H2664" s="135"/>
      <c r="I2664" s="136"/>
      <c r="J2664" s="136"/>
      <c r="M2664" s="1790"/>
      <c r="N2664" s="517"/>
      <c r="O2664" s="47"/>
      <c r="P2664" s="118"/>
    </row>
    <row r="2665" spans="2:16" ht="19.2" hidden="1" x14ac:dyDescent="0.2">
      <c r="B2665" s="47"/>
      <c r="C2665" s="143" t="s">
        <v>118</v>
      </c>
      <c r="D2665" s="48" t="s">
        <v>110</v>
      </c>
      <c r="E2665" s="145">
        <v>202</v>
      </c>
      <c r="F2665" s="146">
        <v>207</v>
      </c>
      <c r="G2665" s="145">
        <v>202</v>
      </c>
      <c r="H2665" s="135"/>
      <c r="I2665" s="136"/>
      <c r="J2665" s="136"/>
      <c r="M2665" s="1790"/>
      <c r="N2665" s="517"/>
      <c r="O2665" s="47"/>
      <c r="P2665" s="118"/>
    </row>
    <row r="2666" spans="2:16" ht="19.2" hidden="1" x14ac:dyDescent="0.2">
      <c r="B2666" s="47"/>
      <c r="C2666" s="143" t="s">
        <v>266</v>
      </c>
      <c r="D2666" s="48" t="s">
        <v>679</v>
      </c>
      <c r="E2666" s="145">
        <v>198</v>
      </c>
      <c r="F2666" s="146">
        <v>146</v>
      </c>
      <c r="G2666" s="145">
        <v>168</v>
      </c>
      <c r="H2666" s="135"/>
      <c r="I2666" s="136"/>
      <c r="J2666" s="136"/>
      <c r="M2666" s="1790"/>
      <c r="N2666" s="517"/>
      <c r="O2666" s="47"/>
      <c r="P2666" s="118"/>
    </row>
    <row r="2667" spans="2:16" ht="19.2" hidden="1" x14ac:dyDescent="0.2">
      <c r="B2667" s="47"/>
      <c r="C2667" s="143" t="s">
        <v>266</v>
      </c>
      <c r="D2667" s="48" t="s">
        <v>113</v>
      </c>
      <c r="E2667" s="145">
        <v>220</v>
      </c>
      <c r="F2667" s="146">
        <v>228</v>
      </c>
      <c r="G2667" s="145">
        <v>202</v>
      </c>
      <c r="H2667" s="135"/>
      <c r="I2667" s="136"/>
      <c r="J2667" s="136"/>
      <c r="M2667" s="1790"/>
      <c r="N2667" s="517"/>
      <c r="O2667" s="47"/>
      <c r="P2667" s="118"/>
    </row>
    <row r="2668" spans="2:16" ht="19.2" hidden="1" x14ac:dyDescent="0.2">
      <c r="B2668" s="47"/>
      <c r="C2668" s="143" t="s">
        <v>266</v>
      </c>
      <c r="D2668" s="48" t="s">
        <v>114</v>
      </c>
      <c r="E2668" s="145">
        <v>197</v>
      </c>
      <c r="F2668" s="146">
        <v>234</v>
      </c>
      <c r="G2668" s="145">
        <v>245</v>
      </c>
      <c r="H2668" s="135"/>
      <c r="I2668" s="136"/>
      <c r="J2668" s="136"/>
      <c r="M2668" s="1790"/>
      <c r="N2668" s="517"/>
      <c r="O2668" s="47"/>
      <c r="P2668" s="118"/>
    </row>
    <row r="2669" spans="2:16" ht="19.2" hidden="1" x14ac:dyDescent="0.2">
      <c r="B2669" s="47"/>
      <c r="C2669" s="143" t="s">
        <v>266</v>
      </c>
      <c r="D2669" s="48" t="s">
        <v>102</v>
      </c>
      <c r="E2669" s="145">
        <v>88</v>
      </c>
      <c r="F2669" s="146">
        <v>81</v>
      </c>
      <c r="G2669" s="145">
        <v>88</v>
      </c>
      <c r="H2669" s="135"/>
      <c r="I2669" s="136"/>
      <c r="J2669" s="136"/>
      <c r="M2669" s="1790"/>
      <c r="N2669" s="517"/>
      <c r="O2669" s="47"/>
      <c r="P2669" s="118"/>
    </row>
    <row r="2670" spans="2:16" ht="19.2" hidden="1" x14ac:dyDescent="0.2">
      <c r="B2670" s="47"/>
      <c r="C2670" s="143" t="s">
        <v>266</v>
      </c>
      <c r="D2670" s="48" t="s">
        <v>103</v>
      </c>
      <c r="E2670" s="145">
        <v>87</v>
      </c>
      <c r="F2670" s="146">
        <v>89</v>
      </c>
      <c r="G2670" s="145">
        <v>87</v>
      </c>
      <c r="H2670" s="135"/>
      <c r="I2670" s="136"/>
      <c r="J2670" s="136"/>
      <c r="M2670" s="1790"/>
      <c r="N2670" s="517"/>
      <c r="O2670" s="47"/>
      <c r="P2670" s="118"/>
    </row>
    <row r="2671" spans="2:16" ht="19.2" hidden="1" x14ac:dyDescent="0.2">
      <c r="B2671" s="47"/>
      <c r="C2671" s="143" t="s">
        <v>266</v>
      </c>
      <c r="D2671" s="48" t="s">
        <v>104</v>
      </c>
      <c r="E2671" s="145">
        <v>116</v>
      </c>
      <c r="F2671" s="146">
        <v>120</v>
      </c>
      <c r="G2671" s="145">
        <v>116</v>
      </c>
      <c r="H2671" s="135"/>
      <c r="I2671" s="136"/>
      <c r="J2671" s="136"/>
      <c r="M2671" s="1790"/>
      <c r="N2671" s="517"/>
      <c r="O2671" s="47"/>
      <c r="P2671" s="118"/>
    </row>
    <row r="2672" spans="2:16" ht="19.2" hidden="1" x14ac:dyDescent="0.2">
      <c r="B2672" s="47"/>
      <c r="C2672" s="143" t="s">
        <v>266</v>
      </c>
      <c r="D2672" s="48" t="s">
        <v>105</v>
      </c>
      <c r="E2672" s="145">
        <v>118</v>
      </c>
      <c r="F2672" s="146">
        <v>124</v>
      </c>
      <c r="G2672" s="145">
        <v>118</v>
      </c>
      <c r="H2672" s="135"/>
      <c r="I2672" s="136"/>
      <c r="J2672" s="136"/>
      <c r="M2672" s="1790"/>
      <c r="N2672" s="517"/>
      <c r="O2672" s="47"/>
      <c r="P2672" s="118"/>
    </row>
    <row r="2673" spans="2:16" ht="19.2" hidden="1" x14ac:dyDescent="0.2">
      <c r="B2673" s="47"/>
      <c r="C2673" s="143" t="s">
        <v>266</v>
      </c>
      <c r="D2673" s="48" t="s">
        <v>106</v>
      </c>
      <c r="E2673" s="145">
        <v>141</v>
      </c>
      <c r="F2673" s="146">
        <v>140</v>
      </c>
      <c r="G2673" s="145">
        <v>141</v>
      </c>
      <c r="H2673" s="135"/>
      <c r="I2673" s="136"/>
      <c r="J2673" s="136"/>
      <c r="M2673" s="1790"/>
      <c r="N2673" s="517"/>
      <c r="O2673" s="47"/>
      <c r="P2673" s="118"/>
    </row>
    <row r="2674" spans="2:16" ht="19.2" hidden="1" x14ac:dyDescent="0.2">
      <c r="B2674" s="47"/>
      <c r="C2674" s="143" t="s">
        <v>266</v>
      </c>
      <c r="D2674" s="48" t="s">
        <v>107</v>
      </c>
      <c r="E2674" s="145">
        <v>171</v>
      </c>
      <c r="F2674" s="146">
        <v>194</v>
      </c>
      <c r="G2674" s="145">
        <v>171</v>
      </c>
      <c r="H2674" s="135"/>
      <c r="I2674" s="136"/>
      <c r="J2674" s="136"/>
      <c r="M2674" s="1790"/>
      <c r="N2674" s="517"/>
      <c r="O2674" s="47"/>
      <c r="P2674" s="118"/>
    </row>
    <row r="2675" spans="2:16" ht="19.2" hidden="1" x14ac:dyDescent="0.2">
      <c r="B2675" s="47"/>
      <c r="C2675" s="143" t="s">
        <v>266</v>
      </c>
      <c r="D2675" s="48" t="s">
        <v>108</v>
      </c>
      <c r="E2675" s="145">
        <v>233</v>
      </c>
      <c r="F2675" s="146">
        <v>216</v>
      </c>
      <c r="G2675" s="145">
        <v>233</v>
      </c>
      <c r="H2675" s="135"/>
      <c r="I2675" s="136"/>
      <c r="J2675" s="136"/>
      <c r="M2675" s="1790"/>
      <c r="N2675" s="517"/>
      <c r="O2675" s="47"/>
      <c r="P2675" s="118"/>
    </row>
    <row r="2676" spans="2:16" ht="19.2" hidden="1" x14ac:dyDescent="0.2">
      <c r="B2676" s="47"/>
      <c r="C2676" s="143" t="s">
        <v>266</v>
      </c>
      <c r="D2676" s="48" t="s">
        <v>109</v>
      </c>
      <c r="E2676" s="145">
        <v>206</v>
      </c>
      <c r="F2676" s="146">
        <v>210</v>
      </c>
      <c r="G2676" s="145">
        <v>206</v>
      </c>
      <c r="H2676" s="135"/>
      <c r="I2676" s="136"/>
      <c r="J2676" s="136"/>
      <c r="M2676" s="1790"/>
      <c r="N2676" s="517"/>
      <c r="O2676" s="47"/>
      <c r="P2676" s="118"/>
    </row>
    <row r="2677" spans="2:16" ht="19.2" hidden="1" x14ac:dyDescent="0.2">
      <c r="B2677" s="47"/>
      <c r="C2677" s="143" t="s">
        <v>266</v>
      </c>
      <c r="D2677" s="48" t="s">
        <v>110</v>
      </c>
      <c r="E2677" s="145">
        <v>196</v>
      </c>
      <c r="F2677" s="146">
        <v>177</v>
      </c>
      <c r="G2677" s="145">
        <v>178</v>
      </c>
      <c r="H2677" s="135"/>
      <c r="I2677" s="136"/>
      <c r="J2677" s="136"/>
      <c r="M2677" s="1790"/>
      <c r="N2677" s="517"/>
      <c r="O2677" s="47"/>
      <c r="P2677" s="118"/>
    </row>
    <row r="2678" spans="2:16" ht="19.2" hidden="1" x14ac:dyDescent="0.2">
      <c r="B2678" s="47"/>
      <c r="C2678" s="143" t="s">
        <v>316</v>
      </c>
      <c r="D2678" s="48" t="s">
        <v>680</v>
      </c>
      <c r="E2678" s="145">
        <v>195</v>
      </c>
      <c r="F2678" s="146">
        <v>199</v>
      </c>
      <c r="G2678" s="145">
        <v>209</v>
      </c>
      <c r="H2678" s="135"/>
      <c r="I2678" s="136"/>
      <c r="J2678" s="136"/>
      <c r="M2678" s="1790"/>
      <c r="N2678" s="517"/>
      <c r="O2678" s="47"/>
      <c r="P2678" s="118"/>
    </row>
    <row r="2679" spans="2:16" ht="19.2" hidden="1" x14ac:dyDescent="0.2">
      <c r="B2679" s="47"/>
      <c r="C2679" s="143" t="s">
        <v>316</v>
      </c>
      <c r="D2679" s="48" t="s">
        <v>113</v>
      </c>
      <c r="E2679" s="145">
        <v>237</v>
      </c>
      <c r="F2679" s="146">
        <v>244</v>
      </c>
      <c r="G2679" s="145">
        <v>241</v>
      </c>
      <c r="H2679" s="135"/>
      <c r="I2679" s="136"/>
      <c r="J2679" s="136"/>
      <c r="M2679" s="1790"/>
      <c r="N2679" s="517"/>
      <c r="O2679" s="47"/>
      <c r="P2679" s="118"/>
    </row>
    <row r="2680" spans="2:16" ht="19.2" hidden="1" x14ac:dyDescent="0.2">
      <c r="B2680" s="47"/>
      <c r="C2680" s="143" t="s">
        <v>316</v>
      </c>
      <c r="D2680" s="48" t="s">
        <v>114</v>
      </c>
      <c r="E2680" s="145">
        <v>178</v>
      </c>
      <c r="F2680" s="146">
        <v>184</v>
      </c>
      <c r="G2680" s="145">
        <v>178</v>
      </c>
      <c r="H2680" s="135"/>
      <c r="I2680" s="136"/>
      <c r="J2680" s="136"/>
      <c r="M2680" s="1790"/>
      <c r="N2680" s="517"/>
      <c r="O2680" s="47"/>
      <c r="P2680" s="118"/>
    </row>
    <row r="2681" spans="2:16" ht="19.2" hidden="1" x14ac:dyDescent="0.2">
      <c r="B2681" s="47"/>
      <c r="C2681" s="143" t="s">
        <v>316</v>
      </c>
      <c r="D2681" s="48" t="s">
        <v>102</v>
      </c>
      <c r="E2681" s="145">
        <v>115</v>
      </c>
      <c r="F2681" s="146">
        <v>93</v>
      </c>
      <c r="G2681" s="145">
        <v>115</v>
      </c>
      <c r="H2681" s="135"/>
      <c r="I2681" s="136"/>
      <c r="J2681" s="136"/>
      <c r="M2681" s="1790"/>
      <c r="N2681" s="517"/>
      <c r="O2681" s="47"/>
      <c r="P2681" s="118"/>
    </row>
    <row r="2682" spans="2:16" ht="19.2" hidden="1" x14ac:dyDescent="0.2">
      <c r="B2682" s="47"/>
      <c r="C2682" s="143" t="s">
        <v>316</v>
      </c>
      <c r="D2682" s="48" t="s">
        <v>103</v>
      </c>
      <c r="E2682" s="145">
        <v>118</v>
      </c>
      <c r="F2682" s="146">
        <v>132</v>
      </c>
      <c r="G2682" s="145">
        <v>118</v>
      </c>
      <c r="H2682" s="135"/>
      <c r="I2682" s="136"/>
      <c r="J2682" s="136"/>
      <c r="M2682" s="1790"/>
      <c r="N2682" s="517"/>
      <c r="O2682" s="47"/>
      <c r="P2682" s="118"/>
    </row>
    <row r="2683" spans="2:16" ht="19.2" hidden="1" x14ac:dyDescent="0.2">
      <c r="B2683" s="47"/>
      <c r="C2683" s="143" t="s">
        <v>316</v>
      </c>
      <c r="D2683" s="48" t="s">
        <v>104</v>
      </c>
      <c r="E2683" s="145">
        <v>202</v>
      </c>
      <c r="F2683" s="146">
        <v>197</v>
      </c>
      <c r="G2683" s="145">
        <v>202</v>
      </c>
      <c r="H2683" s="135"/>
      <c r="I2683" s="136"/>
      <c r="J2683" s="136"/>
      <c r="M2683" s="1790"/>
      <c r="N2683" s="517"/>
      <c r="O2683" s="47"/>
      <c r="P2683" s="118"/>
    </row>
    <row r="2684" spans="2:16" ht="19.2" hidden="1" x14ac:dyDescent="0.2">
      <c r="B2684" s="47"/>
      <c r="C2684" s="143" t="s">
        <v>316</v>
      </c>
      <c r="D2684" s="48" t="s">
        <v>105</v>
      </c>
      <c r="E2684" s="145">
        <v>184</v>
      </c>
      <c r="F2684" s="146">
        <v>183</v>
      </c>
      <c r="G2684" s="145">
        <v>184</v>
      </c>
      <c r="H2684" s="135"/>
      <c r="I2684" s="136"/>
      <c r="J2684" s="136"/>
      <c r="M2684" s="1790"/>
      <c r="N2684" s="517"/>
      <c r="O2684" s="47"/>
      <c r="P2684" s="118"/>
    </row>
    <row r="2685" spans="2:16" ht="19.2" hidden="1" x14ac:dyDescent="0.2">
      <c r="B2685" s="47"/>
      <c r="C2685" s="143" t="s">
        <v>316</v>
      </c>
      <c r="D2685" s="48" t="s">
        <v>106</v>
      </c>
      <c r="E2685" s="145">
        <v>144</v>
      </c>
      <c r="F2685" s="146">
        <v>154</v>
      </c>
      <c r="G2685" s="145">
        <v>144</v>
      </c>
      <c r="H2685" s="135"/>
      <c r="I2685" s="136"/>
      <c r="J2685" s="136"/>
      <c r="M2685" s="1790"/>
      <c r="N2685" s="517"/>
      <c r="O2685" s="47"/>
      <c r="P2685" s="118"/>
    </row>
    <row r="2686" spans="2:16" ht="19.2" hidden="1" x14ac:dyDescent="0.2">
      <c r="B2686" s="47"/>
      <c r="C2686" s="143" t="s">
        <v>316</v>
      </c>
      <c r="D2686" s="48" t="s">
        <v>107</v>
      </c>
      <c r="E2686" s="145">
        <v>173</v>
      </c>
      <c r="F2686" s="146">
        <v>170</v>
      </c>
      <c r="G2686" s="145">
        <v>173</v>
      </c>
      <c r="H2686" s="135"/>
      <c r="I2686" s="136"/>
      <c r="J2686" s="136"/>
      <c r="M2686" s="1790"/>
      <c r="N2686" s="517"/>
      <c r="O2686" s="47"/>
      <c r="P2686" s="118"/>
    </row>
    <row r="2687" spans="2:16" ht="19.2" hidden="1" x14ac:dyDescent="0.2">
      <c r="B2687" s="47"/>
      <c r="C2687" s="143" t="s">
        <v>316</v>
      </c>
      <c r="D2687" s="48" t="s">
        <v>108</v>
      </c>
      <c r="E2687" s="145">
        <v>149</v>
      </c>
      <c r="F2687" s="146">
        <v>147</v>
      </c>
      <c r="G2687" s="145">
        <v>149</v>
      </c>
      <c r="H2687" s="135"/>
      <c r="I2687" s="136"/>
      <c r="J2687" s="136"/>
      <c r="M2687" s="1790"/>
      <c r="N2687" s="517"/>
      <c r="O2687" s="47"/>
      <c r="P2687" s="118"/>
    </row>
    <row r="2688" spans="2:16" ht="19.2" hidden="1" x14ac:dyDescent="0.2">
      <c r="B2688" s="47"/>
      <c r="C2688" s="143" t="s">
        <v>316</v>
      </c>
      <c r="D2688" s="48" t="s">
        <v>109</v>
      </c>
      <c r="E2688" s="145">
        <v>138</v>
      </c>
      <c r="F2688" s="146">
        <v>137</v>
      </c>
      <c r="G2688" s="145">
        <v>138</v>
      </c>
      <c r="H2688" s="135"/>
      <c r="I2688" s="136"/>
      <c r="J2688" s="136"/>
      <c r="M2688" s="1790"/>
      <c r="N2688" s="517"/>
      <c r="O2688" s="47"/>
      <c r="P2688" s="118"/>
    </row>
    <row r="2689" spans="2:16" ht="19.2" hidden="1" x14ac:dyDescent="0.2">
      <c r="B2689" s="47"/>
      <c r="C2689" s="143" t="s">
        <v>316</v>
      </c>
      <c r="D2689" s="48" t="s">
        <v>110</v>
      </c>
      <c r="E2689" s="145">
        <v>159</v>
      </c>
      <c r="F2689" s="146">
        <v>165</v>
      </c>
      <c r="G2689" s="145">
        <v>159</v>
      </c>
      <c r="H2689" s="135"/>
      <c r="I2689" s="136"/>
      <c r="J2689" s="136"/>
      <c r="M2689" s="1790"/>
      <c r="N2689" s="517"/>
      <c r="O2689" s="47"/>
      <c r="P2689" s="118"/>
    </row>
    <row r="2690" spans="2:16" ht="19.2" hidden="1" x14ac:dyDescent="0.2">
      <c r="B2690" s="47"/>
      <c r="C2690" s="49" t="s">
        <v>681</v>
      </c>
      <c r="D2690" s="48" t="s">
        <v>682</v>
      </c>
      <c r="E2690" s="145">
        <v>182</v>
      </c>
      <c r="F2690" s="146">
        <v>189</v>
      </c>
      <c r="G2690" s="145">
        <v>182</v>
      </c>
      <c r="H2690" s="135"/>
      <c r="I2690" s="136"/>
      <c r="J2690" s="136"/>
      <c r="M2690" s="1790"/>
      <c r="N2690" s="517"/>
      <c r="O2690" s="47"/>
      <c r="P2690" s="118"/>
    </row>
    <row r="2691" spans="2:16" ht="19.2" hidden="1" x14ac:dyDescent="0.2">
      <c r="B2691" s="47"/>
      <c r="C2691" s="49" t="s">
        <v>681</v>
      </c>
      <c r="D2691" s="48" t="s">
        <v>337</v>
      </c>
      <c r="E2691" s="145">
        <v>240</v>
      </c>
      <c r="F2691" s="146">
        <v>220</v>
      </c>
      <c r="G2691" s="145">
        <v>240</v>
      </c>
      <c r="H2691" s="135"/>
      <c r="I2691" s="136"/>
      <c r="J2691" s="136"/>
      <c r="M2691" s="1790"/>
      <c r="N2691" s="517"/>
      <c r="O2691" s="47"/>
      <c r="P2691" s="118"/>
    </row>
    <row r="2692" spans="2:16" ht="19.2" hidden="1" x14ac:dyDescent="0.2">
      <c r="B2692" s="47"/>
      <c r="C2692" s="49" t="s">
        <v>338</v>
      </c>
      <c r="D2692" s="48" t="s">
        <v>339</v>
      </c>
      <c r="E2692" s="145">
        <v>155</v>
      </c>
      <c r="F2692" s="146">
        <v>189</v>
      </c>
      <c r="G2692" s="145">
        <v>155</v>
      </c>
      <c r="H2692" s="135"/>
      <c r="I2692" s="136"/>
      <c r="J2692" s="136"/>
      <c r="M2692" s="1790"/>
      <c r="N2692" s="517"/>
      <c r="O2692" s="47"/>
      <c r="P2692" s="118"/>
    </row>
    <row r="2693" spans="2:16" ht="19.2" hidden="1" x14ac:dyDescent="0.2">
      <c r="B2693" s="47"/>
      <c r="C2693" s="49" t="s">
        <v>338</v>
      </c>
      <c r="D2693" s="48" t="s">
        <v>353</v>
      </c>
      <c r="E2693" s="145">
        <v>194</v>
      </c>
      <c r="F2693" s="146">
        <v>162</v>
      </c>
      <c r="G2693" s="145">
        <v>194</v>
      </c>
      <c r="H2693" s="135"/>
      <c r="I2693" s="136"/>
      <c r="J2693" s="136"/>
      <c r="M2693" s="1790"/>
      <c r="N2693" s="517"/>
      <c r="O2693" s="47"/>
      <c r="P2693" s="118"/>
    </row>
    <row r="2694" spans="2:16" ht="19.2" hidden="1" x14ac:dyDescent="0.2">
      <c r="B2694" s="47"/>
      <c r="C2694" s="49" t="s">
        <v>338</v>
      </c>
      <c r="D2694" s="48" t="s">
        <v>354</v>
      </c>
      <c r="E2694" s="145">
        <v>220</v>
      </c>
      <c r="F2694" s="146">
        <v>220</v>
      </c>
      <c r="G2694" s="145">
        <v>220</v>
      </c>
      <c r="H2694" s="135"/>
      <c r="I2694" s="136"/>
      <c r="J2694" s="136"/>
      <c r="M2694" s="1790"/>
      <c r="N2694" s="517"/>
      <c r="O2694" s="47"/>
      <c r="P2694" s="118"/>
    </row>
    <row r="2695" spans="2:16" ht="19.2" hidden="1" x14ac:dyDescent="0.2">
      <c r="B2695" s="47"/>
      <c r="C2695" s="49" t="s">
        <v>338</v>
      </c>
      <c r="D2695" s="48" t="s">
        <v>362</v>
      </c>
      <c r="E2695" s="145">
        <v>250</v>
      </c>
      <c r="F2695" s="146">
        <v>258</v>
      </c>
      <c r="G2695" s="145">
        <v>250</v>
      </c>
      <c r="H2695" s="135"/>
      <c r="I2695" s="136"/>
      <c r="J2695" s="136"/>
      <c r="M2695" s="1790"/>
      <c r="N2695" s="517"/>
      <c r="O2695" s="47"/>
      <c r="P2695" s="118"/>
    </row>
    <row r="2696" spans="2:16" ht="19.2" hidden="1" x14ac:dyDescent="0.2">
      <c r="B2696" s="47"/>
      <c r="C2696" s="49" t="s">
        <v>338</v>
      </c>
      <c r="D2696" s="48" t="s">
        <v>683</v>
      </c>
      <c r="E2696" s="145">
        <v>286</v>
      </c>
      <c r="F2696" s="146">
        <v>285</v>
      </c>
      <c r="G2696" s="145">
        <v>286</v>
      </c>
      <c r="H2696" s="135"/>
      <c r="I2696" s="136"/>
      <c r="J2696" s="136"/>
      <c r="M2696" s="1790"/>
      <c r="N2696" s="517"/>
      <c r="O2696" s="47"/>
      <c r="P2696" s="118"/>
    </row>
    <row r="2697" spans="2:16" ht="19.2" hidden="1" x14ac:dyDescent="0.2">
      <c r="B2697" s="47"/>
      <c r="C2697" s="49" t="s">
        <v>338</v>
      </c>
      <c r="D2697" s="48" t="s">
        <v>684</v>
      </c>
      <c r="E2697" s="145">
        <v>230</v>
      </c>
      <c r="F2697" s="146">
        <v>246</v>
      </c>
      <c r="G2697" s="145">
        <v>230</v>
      </c>
      <c r="H2697" s="135"/>
      <c r="I2697" s="136"/>
      <c r="J2697" s="136"/>
      <c r="M2697" s="1790"/>
      <c r="N2697" s="517"/>
      <c r="O2697" s="47"/>
      <c r="P2697" s="118"/>
    </row>
    <row r="2698" spans="2:16" ht="19.2" hidden="1" x14ac:dyDescent="0.2">
      <c r="B2698" s="47"/>
      <c r="C2698" s="49" t="s">
        <v>338</v>
      </c>
      <c r="D2698" s="48" t="s">
        <v>387</v>
      </c>
      <c r="E2698" s="145">
        <v>244</v>
      </c>
      <c r="F2698" s="146">
        <v>257</v>
      </c>
      <c r="G2698" s="145">
        <v>244</v>
      </c>
      <c r="H2698" s="135"/>
      <c r="I2698" s="136"/>
      <c r="J2698" s="136"/>
      <c r="M2698" s="1790"/>
      <c r="N2698" s="517"/>
      <c r="O2698" s="47"/>
      <c r="P2698" s="118"/>
    </row>
    <row r="2699" spans="2:16" ht="19.2" hidden="1" x14ac:dyDescent="0.2">
      <c r="B2699" s="47"/>
      <c r="C2699" s="49" t="s">
        <v>338</v>
      </c>
      <c r="D2699" s="48" t="s">
        <v>386</v>
      </c>
      <c r="E2699" s="145">
        <v>327</v>
      </c>
      <c r="F2699" s="146">
        <v>312</v>
      </c>
      <c r="G2699" s="145">
        <v>327</v>
      </c>
      <c r="H2699" s="135"/>
      <c r="I2699" s="136"/>
      <c r="J2699" s="136"/>
      <c r="M2699" s="1790"/>
      <c r="N2699" s="517"/>
      <c r="O2699" s="47"/>
      <c r="P2699" s="118"/>
    </row>
    <row r="2700" spans="2:16" ht="19.2" hidden="1" x14ac:dyDescent="0.2">
      <c r="B2700" s="47"/>
      <c r="C2700" s="49" t="s">
        <v>338</v>
      </c>
      <c r="D2700" s="48" t="s">
        <v>385</v>
      </c>
      <c r="E2700" s="145">
        <v>325</v>
      </c>
      <c r="F2700" s="146">
        <v>309</v>
      </c>
      <c r="G2700" s="145">
        <v>325</v>
      </c>
      <c r="H2700" s="135"/>
      <c r="I2700" s="136"/>
      <c r="J2700" s="136"/>
      <c r="M2700" s="1790"/>
      <c r="N2700" s="517"/>
      <c r="O2700" s="47"/>
      <c r="P2700" s="118"/>
    </row>
    <row r="2701" spans="2:16" ht="19.2" hidden="1" x14ac:dyDescent="0.2">
      <c r="B2701" s="47"/>
      <c r="C2701" s="49" t="s">
        <v>338</v>
      </c>
      <c r="D2701" s="48" t="s">
        <v>384</v>
      </c>
      <c r="E2701" s="145">
        <v>252</v>
      </c>
      <c r="F2701" s="146">
        <v>265</v>
      </c>
      <c r="G2701" s="145">
        <v>262</v>
      </c>
      <c r="H2701" s="135"/>
      <c r="I2701" s="136"/>
      <c r="J2701" s="136"/>
      <c r="M2701" s="1790"/>
      <c r="N2701" s="517"/>
      <c r="O2701" s="47"/>
      <c r="P2701" s="118"/>
    </row>
    <row r="2702" spans="2:16" ht="19.2" hidden="1" x14ac:dyDescent="0.2">
      <c r="B2702" s="47"/>
      <c r="C2702" s="49" t="s">
        <v>685</v>
      </c>
      <c r="D2702" s="48" t="s">
        <v>336</v>
      </c>
      <c r="E2702" s="145">
        <v>273</v>
      </c>
      <c r="F2702" s="146">
        <v>269</v>
      </c>
      <c r="G2702" s="145">
        <v>263</v>
      </c>
      <c r="H2702" s="135"/>
      <c r="I2702" s="136"/>
      <c r="J2702" s="136"/>
      <c r="M2702" s="1790"/>
      <c r="N2702" s="517"/>
      <c r="O2702" s="47"/>
      <c r="P2702" s="118"/>
    </row>
    <row r="2703" spans="2:16" ht="18.75" hidden="1" customHeight="1" x14ac:dyDescent="0.2">
      <c r="B2703" s="47"/>
      <c r="C2703" s="49" t="s">
        <v>685</v>
      </c>
      <c r="D2703" s="329" t="s">
        <v>337</v>
      </c>
      <c r="E2703" s="145">
        <v>288</v>
      </c>
      <c r="F2703" s="146">
        <v>277</v>
      </c>
      <c r="G2703" s="145">
        <v>288</v>
      </c>
      <c r="H2703" s="135"/>
      <c r="I2703" s="136"/>
      <c r="J2703" s="136"/>
      <c r="M2703" s="1874" t="s">
        <v>646</v>
      </c>
      <c r="N2703" s="1874"/>
      <c r="O2703" s="47"/>
      <c r="P2703" s="118"/>
    </row>
    <row r="2704" spans="2:16" ht="19.2" hidden="1" x14ac:dyDescent="0.2">
      <c r="B2704" s="47"/>
      <c r="C2704" s="49" t="s">
        <v>685</v>
      </c>
      <c r="D2704" s="329" t="s">
        <v>339</v>
      </c>
      <c r="E2704" s="145">
        <v>247</v>
      </c>
      <c r="F2704" s="146">
        <v>288</v>
      </c>
      <c r="G2704" s="145">
        <v>247</v>
      </c>
      <c r="H2704" s="135"/>
      <c r="I2704" s="136"/>
      <c r="J2704" s="136"/>
      <c r="M2704" s="1790">
        <v>12309</v>
      </c>
      <c r="N2704" s="519">
        <v>12555</v>
      </c>
      <c r="O2704" s="47"/>
      <c r="P2704" s="118"/>
    </row>
    <row r="2705" spans="2:16" ht="19.2" hidden="1" x14ac:dyDescent="0.2">
      <c r="B2705" s="47"/>
      <c r="C2705" s="49" t="s">
        <v>511</v>
      </c>
      <c r="D2705" s="329" t="s">
        <v>353</v>
      </c>
      <c r="E2705" s="145">
        <v>359</v>
      </c>
      <c r="F2705" s="146">
        <v>328</v>
      </c>
      <c r="G2705" s="145">
        <v>359</v>
      </c>
      <c r="H2705" s="198" t="s">
        <v>533</v>
      </c>
      <c r="I2705" s="136"/>
      <c r="J2705" s="136"/>
      <c r="M2705" s="1791">
        <v>12569</v>
      </c>
      <c r="N2705" s="517">
        <v>12914</v>
      </c>
      <c r="O2705" s="47"/>
      <c r="P2705" s="118"/>
    </row>
    <row r="2706" spans="2:16" ht="19.2" hidden="1" x14ac:dyDescent="0.2">
      <c r="B2706" s="47"/>
      <c r="C2706" s="49" t="s">
        <v>511</v>
      </c>
      <c r="D2706" s="329" t="s">
        <v>354</v>
      </c>
      <c r="E2706" s="145">
        <v>349</v>
      </c>
      <c r="F2706" s="146">
        <v>345</v>
      </c>
      <c r="G2706" s="145">
        <v>349</v>
      </c>
      <c r="H2706" s="135"/>
      <c r="I2706" s="136"/>
      <c r="J2706" s="136"/>
      <c r="M2706" s="1790">
        <f>N2705+1</f>
        <v>12915</v>
      </c>
      <c r="N2706" s="517">
        <f t="shared" ref="N2706:N2737" si="453">N2705+G2706</f>
        <v>13263</v>
      </c>
      <c r="O2706" s="47"/>
      <c r="P2706" s="118"/>
    </row>
    <row r="2707" spans="2:16" ht="19.2" hidden="1" x14ac:dyDescent="0.2">
      <c r="B2707" s="47"/>
      <c r="C2707" s="49" t="s">
        <v>511</v>
      </c>
      <c r="D2707" s="329" t="s">
        <v>362</v>
      </c>
      <c r="E2707" s="145">
        <v>351</v>
      </c>
      <c r="F2707" s="146">
        <v>361</v>
      </c>
      <c r="G2707" s="145">
        <v>351</v>
      </c>
      <c r="H2707" s="135"/>
      <c r="I2707" s="136"/>
      <c r="J2707" s="136"/>
      <c r="M2707" s="1790">
        <f t="shared" ref="M2707:M2728" si="454">N2706+1</f>
        <v>13264</v>
      </c>
      <c r="N2707" s="517">
        <f t="shared" si="453"/>
        <v>13614</v>
      </c>
      <c r="O2707" s="47"/>
      <c r="P2707" s="118"/>
    </row>
    <row r="2708" spans="2:16" ht="19.2" hidden="1" x14ac:dyDescent="0.2">
      <c r="B2708" s="47"/>
      <c r="C2708" s="49" t="s">
        <v>511</v>
      </c>
      <c r="D2708" s="329" t="s">
        <v>368</v>
      </c>
      <c r="E2708" s="145">
        <v>429</v>
      </c>
      <c r="F2708" s="146">
        <v>421</v>
      </c>
      <c r="G2708" s="145">
        <v>429</v>
      </c>
      <c r="H2708" s="135"/>
      <c r="I2708" s="136"/>
      <c r="J2708" s="136"/>
      <c r="M2708" s="1790">
        <f t="shared" si="454"/>
        <v>13615</v>
      </c>
      <c r="N2708" s="517">
        <f t="shared" si="453"/>
        <v>14043</v>
      </c>
      <c r="O2708" s="47"/>
      <c r="P2708" s="118"/>
    </row>
    <row r="2709" spans="2:16" ht="19.2" hidden="1" x14ac:dyDescent="0.2">
      <c r="B2709" s="47"/>
      <c r="C2709" s="49" t="s">
        <v>511</v>
      </c>
      <c r="D2709" s="329" t="s">
        <v>388</v>
      </c>
      <c r="E2709" s="145">
        <v>409</v>
      </c>
      <c r="F2709" s="146">
        <v>406</v>
      </c>
      <c r="G2709" s="145">
        <v>409</v>
      </c>
      <c r="H2709" s="135"/>
      <c r="I2709" s="136"/>
      <c r="J2709" s="136"/>
      <c r="M2709" s="1790">
        <f t="shared" si="454"/>
        <v>14044</v>
      </c>
      <c r="N2709" s="517">
        <f t="shared" si="453"/>
        <v>14452</v>
      </c>
      <c r="O2709" s="47"/>
      <c r="P2709" s="118"/>
    </row>
    <row r="2710" spans="2:16" ht="19.2" hidden="1" x14ac:dyDescent="0.2">
      <c r="B2710" s="47"/>
      <c r="C2710" s="49" t="s">
        <v>511</v>
      </c>
      <c r="D2710" s="329" t="s">
        <v>387</v>
      </c>
      <c r="E2710" s="145">
        <v>179</v>
      </c>
      <c r="F2710" s="146">
        <v>225</v>
      </c>
      <c r="G2710" s="145">
        <v>179</v>
      </c>
      <c r="H2710" s="135"/>
      <c r="I2710" s="136"/>
      <c r="J2710" s="136"/>
      <c r="M2710" s="1790">
        <f t="shared" si="454"/>
        <v>14453</v>
      </c>
      <c r="N2710" s="517">
        <f t="shared" si="453"/>
        <v>14631</v>
      </c>
      <c r="O2710" s="47"/>
      <c r="P2710" s="118"/>
    </row>
    <row r="2711" spans="2:16" ht="19.2" hidden="1" x14ac:dyDescent="0.2">
      <c r="B2711" s="47"/>
      <c r="C2711" s="49" t="s">
        <v>511</v>
      </c>
      <c r="D2711" s="329" t="s">
        <v>386</v>
      </c>
      <c r="E2711" s="145">
        <v>389</v>
      </c>
      <c r="F2711" s="146">
        <v>368</v>
      </c>
      <c r="G2711" s="145">
        <v>389</v>
      </c>
      <c r="H2711" s="135"/>
      <c r="I2711" s="136"/>
      <c r="J2711" s="136"/>
      <c r="M2711" s="1790">
        <f t="shared" si="454"/>
        <v>14632</v>
      </c>
      <c r="N2711" s="517">
        <f t="shared" si="453"/>
        <v>15020</v>
      </c>
      <c r="O2711" s="47"/>
      <c r="P2711" s="118"/>
    </row>
    <row r="2712" spans="2:16" ht="19.2" hidden="1" x14ac:dyDescent="0.2">
      <c r="B2712" s="47"/>
      <c r="C2712" s="49" t="s">
        <v>511</v>
      </c>
      <c r="D2712" s="329" t="s">
        <v>385</v>
      </c>
      <c r="E2712" s="145">
        <v>380</v>
      </c>
      <c r="F2712" s="146">
        <v>365</v>
      </c>
      <c r="G2712" s="145">
        <v>380</v>
      </c>
      <c r="H2712" s="135"/>
      <c r="I2712" s="136"/>
      <c r="J2712" s="136"/>
      <c r="M2712" s="1790">
        <f t="shared" si="454"/>
        <v>15021</v>
      </c>
      <c r="N2712" s="517">
        <f t="shared" si="453"/>
        <v>15400</v>
      </c>
      <c r="O2712" s="47"/>
      <c r="P2712" s="118"/>
    </row>
    <row r="2713" spans="2:16" ht="19.2" hidden="1" x14ac:dyDescent="0.2">
      <c r="B2713" s="47"/>
      <c r="C2713" s="49" t="s">
        <v>511</v>
      </c>
      <c r="D2713" s="329" t="s">
        <v>384</v>
      </c>
      <c r="E2713" s="145">
        <v>296</v>
      </c>
      <c r="F2713" s="146">
        <v>301</v>
      </c>
      <c r="G2713" s="145">
        <v>296</v>
      </c>
      <c r="H2713" s="135"/>
      <c r="I2713" s="136"/>
      <c r="J2713" s="136"/>
      <c r="M2713" s="1790">
        <f t="shared" si="454"/>
        <v>15401</v>
      </c>
      <c r="N2713" s="517">
        <f t="shared" si="453"/>
        <v>15696</v>
      </c>
      <c r="O2713" s="47"/>
      <c r="P2713" s="118"/>
    </row>
    <row r="2714" spans="2:16" ht="19.2" hidden="1" x14ac:dyDescent="0.2">
      <c r="B2714" s="47"/>
      <c r="C2714" s="49" t="s">
        <v>512</v>
      </c>
      <c r="D2714" s="329" t="s">
        <v>336</v>
      </c>
      <c r="E2714" s="145">
        <v>197</v>
      </c>
      <c r="F2714" s="146">
        <v>176</v>
      </c>
      <c r="G2714" s="145">
        <v>197</v>
      </c>
      <c r="H2714" s="135"/>
      <c r="I2714" s="136"/>
      <c r="J2714" s="136"/>
      <c r="M2714" s="1790">
        <f t="shared" si="454"/>
        <v>15697</v>
      </c>
      <c r="N2714" s="517">
        <f t="shared" si="453"/>
        <v>15893</v>
      </c>
      <c r="O2714" s="47"/>
      <c r="P2714" s="118"/>
    </row>
    <row r="2715" spans="2:16" ht="19.2" hidden="1" x14ac:dyDescent="0.2">
      <c r="B2715" s="47"/>
      <c r="C2715" s="49" t="s">
        <v>512</v>
      </c>
      <c r="D2715" s="329" t="s">
        <v>337</v>
      </c>
      <c r="E2715" s="145">
        <v>120</v>
      </c>
      <c r="F2715" s="146">
        <v>146</v>
      </c>
      <c r="G2715" s="145">
        <v>120</v>
      </c>
      <c r="H2715" s="135"/>
      <c r="I2715" s="136"/>
      <c r="J2715" s="136"/>
      <c r="M2715" s="1790">
        <f t="shared" si="454"/>
        <v>15894</v>
      </c>
      <c r="N2715" s="517">
        <f t="shared" si="453"/>
        <v>16013</v>
      </c>
      <c r="O2715" s="47"/>
      <c r="P2715" s="118"/>
    </row>
    <row r="2716" spans="2:16" ht="19.2" hidden="1" x14ac:dyDescent="0.2">
      <c r="B2716" s="47"/>
      <c r="C2716" s="49" t="s">
        <v>512</v>
      </c>
      <c r="D2716" s="329" t="s">
        <v>339</v>
      </c>
      <c r="E2716" s="145">
        <v>127</v>
      </c>
      <c r="F2716" s="146">
        <v>121</v>
      </c>
      <c r="G2716" s="145">
        <v>127</v>
      </c>
      <c r="H2716" s="135"/>
      <c r="I2716" s="136"/>
      <c r="J2716" s="136"/>
      <c r="M2716" s="1790">
        <f t="shared" si="454"/>
        <v>16014</v>
      </c>
      <c r="N2716" s="517">
        <f t="shared" si="453"/>
        <v>16140</v>
      </c>
      <c r="O2716" s="47"/>
      <c r="P2716" s="118"/>
    </row>
    <row r="2717" spans="2:16" ht="19.2" hidden="1" x14ac:dyDescent="0.2">
      <c r="B2717" s="47"/>
      <c r="C2717" s="49" t="s">
        <v>512</v>
      </c>
      <c r="D2717" s="329" t="s">
        <v>353</v>
      </c>
      <c r="E2717" s="145">
        <v>40</v>
      </c>
      <c r="F2717" s="146">
        <v>46</v>
      </c>
      <c r="G2717" s="145">
        <v>40</v>
      </c>
      <c r="H2717" s="135"/>
      <c r="I2717" s="136"/>
      <c r="J2717" s="136"/>
      <c r="M2717" s="1790">
        <f t="shared" si="454"/>
        <v>16141</v>
      </c>
      <c r="N2717" s="517">
        <f t="shared" si="453"/>
        <v>16180</v>
      </c>
      <c r="O2717" s="47"/>
      <c r="P2717" s="118"/>
    </row>
    <row r="2718" spans="2:16" ht="19.2" hidden="1" x14ac:dyDescent="0.2">
      <c r="B2718" s="47"/>
      <c r="C2718" s="49" t="s">
        <v>512</v>
      </c>
      <c r="D2718" s="329" t="s">
        <v>354</v>
      </c>
      <c r="E2718" s="145">
        <f>SUM(E403:E433)</f>
        <v>68</v>
      </c>
      <c r="F2718" s="146">
        <f>SUM(F403:F433)</f>
        <v>50</v>
      </c>
      <c r="G2718" s="145">
        <f>SUM(G403:G433)</f>
        <v>68</v>
      </c>
      <c r="H2718" s="135"/>
      <c r="I2718" s="136"/>
      <c r="J2718" s="136"/>
      <c r="M2718" s="1790">
        <f t="shared" si="454"/>
        <v>16181</v>
      </c>
      <c r="N2718" s="517">
        <f t="shared" si="453"/>
        <v>16248</v>
      </c>
      <c r="O2718" s="47"/>
      <c r="P2718" s="118"/>
    </row>
    <row r="2719" spans="2:16" ht="19.2" hidden="1" x14ac:dyDescent="0.2">
      <c r="B2719" s="47"/>
      <c r="C2719" s="49" t="s">
        <v>512</v>
      </c>
      <c r="D2719" s="329" t="s">
        <v>628</v>
      </c>
      <c r="E2719" s="145">
        <f>SUM(E434:E463)</f>
        <v>176</v>
      </c>
      <c r="F2719" s="146">
        <f>SUM(F434:F463)</f>
        <v>170</v>
      </c>
      <c r="G2719" s="145">
        <f>SUM(G434:G463)</f>
        <v>176</v>
      </c>
      <c r="H2719" s="135"/>
      <c r="I2719" s="136"/>
      <c r="J2719" s="136"/>
      <c r="M2719" s="1790">
        <f t="shared" si="454"/>
        <v>16249</v>
      </c>
      <c r="N2719" s="517">
        <f t="shared" si="453"/>
        <v>16424</v>
      </c>
      <c r="O2719" s="47"/>
      <c r="P2719" s="118"/>
    </row>
    <row r="2720" spans="2:16" ht="19.2" hidden="1" x14ac:dyDescent="0.2">
      <c r="B2720" s="47"/>
      <c r="C2720" s="49" t="s">
        <v>512</v>
      </c>
      <c r="D2720" s="329" t="s">
        <v>368</v>
      </c>
      <c r="E2720" s="145">
        <f>SUM(E464:E494)</f>
        <v>157</v>
      </c>
      <c r="F2720" s="146">
        <f>SUM(F464:F494)</f>
        <v>161</v>
      </c>
      <c r="G2720" s="145">
        <f>SUM(G464:G494)</f>
        <v>157</v>
      </c>
      <c r="H2720" s="135"/>
      <c r="I2720" s="136"/>
      <c r="J2720" s="136"/>
      <c r="M2720" s="1790">
        <f t="shared" si="454"/>
        <v>16425</v>
      </c>
      <c r="N2720" s="517">
        <f t="shared" si="453"/>
        <v>16581</v>
      </c>
      <c r="O2720" s="47"/>
      <c r="P2720" s="118"/>
    </row>
    <row r="2721" spans="2:16" ht="19.2" hidden="1" x14ac:dyDescent="0.2">
      <c r="B2721" s="47"/>
      <c r="C2721" s="49" t="s">
        <v>512</v>
      </c>
      <c r="D2721" s="329" t="s">
        <v>388</v>
      </c>
      <c r="E2721" s="145">
        <f>SUM(E495:E525)</f>
        <v>114</v>
      </c>
      <c r="F2721" s="146">
        <f>SUM(F495:F525)</f>
        <v>105</v>
      </c>
      <c r="G2721" s="145">
        <f>SUM(G495:G525)</f>
        <v>114</v>
      </c>
      <c r="H2721" s="135"/>
      <c r="I2721" s="136"/>
      <c r="J2721" s="136"/>
      <c r="M2721" s="1790">
        <f t="shared" si="454"/>
        <v>16582</v>
      </c>
      <c r="N2721" s="517">
        <f t="shared" si="453"/>
        <v>16695</v>
      </c>
      <c r="O2721" s="47"/>
      <c r="P2721" s="118"/>
    </row>
    <row r="2722" spans="2:16" ht="19.2" hidden="1" x14ac:dyDescent="0.2">
      <c r="B2722" s="47"/>
      <c r="C2722" s="49" t="s">
        <v>512</v>
      </c>
      <c r="D2722" s="329" t="s">
        <v>387</v>
      </c>
      <c r="E2722" s="145">
        <f>SUM(E526:E555)</f>
        <v>116</v>
      </c>
      <c r="F2722" s="146">
        <f>SUM(F526:F555)</f>
        <v>133</v>
      </c>
      <c r="G2722" s="145">
        <f>SUM(G526:G555)</f>
        <v>116</v>
      </c>
      <c r="H2722" s="135"/>
      <c r="I2722" s="136"/>
      <c r="J2722" s="136"/>
      <c r="M2722" s="1790">
        <f t="shared" si="454"/>
        <v>16696</v>
      </c>
      <c r="N2722" s="517">
        <f t="shared" si="453"/>
        <v>16811</v>
      </c>
      <c r="O2722" s="47"/>
      <c r="P2722" s="118"/>
    </row>
    <row r="2723" spans="2:16" ht="19.2" hidden="1" x14ac:dyDescent="0.2">
      <c r="B2723" s="47"/>
      <c r="C2723" s="49" t="s">
        <v>512</v>
      </c>
      <c r="D2723" s="329" t="s">
        <v>386</v>
      </c>
      <c r="E2723" s="145">
        <f>SUM(E556:E586)</f>
        <v>139</v>
      </c>
      <c r="F2723" s="146">
        <f>SUM(F556:F586)</f>
        <v>117</v>
      </c>
      <c r="G2723" s="145">
        <f>SUM(G556:G586)</f>
        <v>139</v>
      </c>
      <c r="H2723" s="135"/>
      <c r="I2723" s="136"/>
      <c r="J2723" s="136"/>
      <c r="M2723" s="1790">
        <f t="shared" si="454"/>
        <v>16812</v>
      </c>
      <c r="N2723" s="517">
        <f t="shared" si="453"/>
        <v>16950</v>
      </c>
      <c r="O2723" s="47"/>
      <c r="P2723" s="118"/>
    </row>
    <row r="2724" spans="2:16" ht="19.2" hidden="1" x14ac:dyDescent="0.2">
      <c r="B2724" s="47"/>
      <c r="C2724" s="49" t="s">
        <v>512</v>
      </c>
      <c r="D2724" s="329" t="s">
        <v>385</v>
      </c>
      <c r="E2724" s="145">
        <f>SUM(E587:E616)</f>
        <v>108</v>
      </c>
      <c r="F2724" s="146">
        <f>SUM(F587:F616)</f>
        <v>118</v>
      </c>
      <c r="G2724" s="145">
        <f>SUM(G587:G616)</f>
        <v>108</v>
      </c>
      <c r="H2724" s="135"/>
      <c r="I2724" s="136"/>
      <c r="J2724" s="136"/>
      <c r="M2724" s="1790">
        <f t="shared" si="454"/>
        <v>16951</v>
      </c>
      <c r="N2724" s="517">
        <f t="shared" si="453"/>
        <v>17058</v>
      </c>
      <c r="O2724" s="47"/>
      <c r="P2724" s="118"/>
    </row>
    <row r="2725" spans="2:16" ht="19.2" hidden="1" x14ac:dyDescent="0.2">
      <c r="B2725" s="47"/>
      <c r="C2725" s="49" t="s">
        <v>512</v>
      </c>
      <c r="D2725" s="329" t="s">
        <v>384</v>
      </c>
      <c r="E2725" s="145">
        <f>SUM(E617:E647)</f>
        <v>107</v>
      </c>
      <c r="F2725" s="146">
        <f>SUM(F617:F647)</f>
        <v>103</v>
      </c>
      <c r="G2725" s="145">
        <f>SUM(G617:G647)</f>
        <v>107</v>
      </c>
      <c r="H2725" s="135"/>
      <c r="I2725" s="136"/>
      <c r="J2725" s="136"/>
      <c r="M2725" s="1790">
        <f t="shared" si="454"/>
        <v>17059</v>
      </c>
      <c r="N2725" s="517">
        <f t="shared" si="453"/>
        <v>17165</v>
      </c>
      <c r="O2725" s="47"/>
      <c r="P2725" s="118"/>
    </row>
    <row r="2726" spans="2:16" ht="19.5" hidden="1" customHeight="1" x14ac:dyDescent="0.2">
      <c r="B2726" s="47"/>
      <c r="C2726" s="49" t="s">
        <v>645</v>
      </c>
      <c r="D2726" s="329" t="s">
        <v>336</v>
      </c>
      <c r="E2726" s="145">
        <f>SUM(E648:E678)</f>
        <v>73</v>
      </c>
      <c r="F2726" s="146">
        <f>SUM(F648:F678)</f>
        <v>65</v>
      </c>
      <c r="G2726" s="145">
        <f>SUM(G648:G678)</f>
        <v>73</v>
      </c>
      <c r="H2726" s="135"/>
      <c r="I2726" s="136"/>
      <c r="J2726" s="136"/>
      <c r="M2726" s="1790">
        <f t="shared" si="454"/>
        <v>17166</v>
      </c>
      <c r="N2726" s="517">
        <f t="shared" si="453"/>
        <v>17238</v>
      </c>
      <c r="O2726" s="47"/>
      <c r="P2726" s="118"/>
    </row>
    <row r="2727" spans="2:16" ht="19.2" hidden="1" x14ac:dyDescent="0.2">
      <c r="B2727" s="47"/>
      <c r="C2727" s="49" t="s">
        <v>645</v>
      </c>
      <c r="D2727" s="329" t="s">
        <v>337</v>
      </c>
      <c r="E2727" s="145">
        <f>SUM(E679:E706)</f>
        <v>47</v>
      </c>
      <c r="F2727" s="146">
        <f>SUM(F679:F706)</f>
        <v>51</v>
      </c>
      <c r="G2727" s="145">
        <f>SUM(G679:G706)</f>
        <v>47</v>
      </c>
      <c r="H2727" s="135"/>
      <c r="I2727" s="136"/>
      <c r="J2727" s="136"/>
      <c r="M2727" s="1790">
        <f t="shared" si="454"/>
        <v>17239</v>
      </c>
      <c r="N2727" s="517">
        <f t="shared" si="453"/>
        <v>17285</v>
      </c>
      <c r="O2727" s="47"/>
      <c r="P2727" s="118"/>
    </row>
    <row r="2728" spans="2:16" ht="19.2" hidden="1" x14ac:dyDescent="0.2">
      <c r="B2728" s="47"/>
      <c r="C2728" s="49" t="s">
        <v>645</v>
      </c>
      <c r="D2728" s="329" t="s">
        <v>339</v>
      </c>
      <c r="E2728" s="145">
        <f>SUM(E707:E737)</f>
        <v>42</v>
      </c>
      <c r="F2728" s="146">
        <f>SUM(F707:F737)</f>
        <v>38</v>
      </c>
      <c r="G2728" s="145">
        <f>SUM(G707:G737)</f>
        <v>42</v>
      </c>
      <c r="H2728" s="135"/>
      <c r="I2728" s="136"/>
      <c r="J2728" s="136"/>
      <c r="M2728" s="1790">
        <f t="shared" si="454"/>
        <v>17286</v>
      </c>
      <c r="N2728" s="517">
        <f t="shared" si="453"/>
        <v>17327</v>
      </c>
      <c r="O2728" s="47"/>
      <c r="P2728" s="118"/>
    </row>
    <row r="2729" spans="2:16" ht="19.2" hidden="1" x14ac:dyDescent="0.2">
      <c r="B2729" s="47"/>
      <c r="C2729" s="49" t="s">
        <v>645</v>
      </c>
      <c r="D2729" s="329" t="s">
        <v>353</v>
      </c>
      <c r="E2729" s="145">
        <f>SUM(E738:E767)</f>
        <v>28</v>
      </c>
      <c r="F2729" s="146">
        <f>SUM(F738:F767)</f>
        <v>24</v>
      </c>
      <c r="G2729" s="145">
        <f>SUM(G738:G767)</f>
        <v>28</v>
      </c>
      <c r="H2729" s="135"/>
      <c r="I2729" s="136"/>
      <c r="J2729" s="136"/>
      <c r="M2729" s="1790">
        <f>N2728+1</f>
        <v>17328</v>
      </c>
      <c r="N2729" s="517">
        <f t="shared" si="453"/>
        <v>17355</v>
      </c>
      <c r="O2729" s="47"/>
      <c r="P2729" s="118"/>
    </row>
    <row r="2730" spans="2:16" ht="19.2" hidden="1" x14ac:dyDescent="0.2">
      <c r="B2730" s="47"/>
      <c r="C2730" s="49" t="s">
        <v>645</v>
      </c>
      <c r="D2730" s="329" t="s">
        <v>354</v>
      </c>
      <c r="E2730" s="145">
        <f>SUM(E768:E798)</f>
        <v>22</v>
      </c>
      <c r="F2730" s="146">
        <f>SUM(F768:F798)</f>
        <v>24</v>
      </c>
      <c r="G2730" s="145">
        <f>SUM(G768:G798)</f>
        <v>22</v>
      </c>
      <c r="H2730" s="135"/>
      <c r="I2730" s="136"/>
      <c r="J2730" s="136"/>
      <c r="M2730" s="1790">
        <f>N2729+1</f>
        <v>17356</v>
      </c>
      <c r="N2730" s="517">
        <f t="shared" si="453"/>
        <v>17377</v>
      </c>
      <c r="O2730" s="47"/>
      <c r="P2730" s="118"/>
    </row>
    <row r="2731" spans="2:16" ht="19.2" hidden="1" x14ac:dyDescent="0.2">
      <c r="B2731" s="47"/>
      <c r="C2731" s="49" t="s">
        <v>645</v>
      </c>
      <c r="D2731" s="329" t="s">
        <v>362</v>
      </c>
      <c r="E2731" s="145">
        <f>SUM(E799:E828)</f>
        <v>28</v>
      </c>
      <c r="F2731" s="146">
        <f>SUM(F799:F828)</f>
        <v>27</v>
      </c>
      <c r="G2731" s="145">
        <f>SUM(G799:G828)</f>
        <v>28</v>
      </c>
      <c r="H2731" s="135"/>
      <c r="I2731" s="136"/>
      <c r="J2731" s="136"/>
      <c r="M2731" s="1790">
        <f t="shared" ref="M2731:M2740" si="455">N2730+1</f>
        <v>17378</v>
      </c>
      <c r="N2731" s="517">
        <f t="shared" si="453"/>
        <v>17405</v>
      </c>
      <c r="O2731" s="47"/>
      <c r="P2731" s="118"/>
    </row>
    <row r="2732" spans="2:16" ht="19.2" hidden="1" x14ac:dyDescent="0.2">
      <c r="B2732" s="47"/>
      <c r="C2732" s="49" t="s">
        <v>645</v>
      </c>
      <c r="D2732" s="329" t="s">
        <v>368</v>
      </c>
      <c r="E2732" s="145">
        <f>SUM(E829:E859)</f>
        <v>15</v>
      </c>
      <c r="F2732" s="146">
        <f>SUM(F829:F859)</f>
        <v>14</v>
      </c>
      <c r="G2732" s="145">
        <f>SUM(G829:G859)</f>
        <v>15</v>
      </c>
      <c r="H2732" s="135"/>
      <c r="I2732" s="136"/>
      <c r="J2732" s="136"/>
      <c r="M2732" s="1790">
        <f t="shared" si="455"/>
        <v>17406</v>
      </c>
      <c r="N2732" s="517">
        <f t="shared" si="453"/>
        <v>17420</v>
      </c>
      <c r="O2732" s="47"/>
      <c r="P2732" s="118"/>
    </row>
    <row r="2733" spans="2:16" ht="19.2" hidden="1" x14ac:dyDescent="0.2">
      <c r="B2733" s="47"/>
      <c r="C2733" s="49" t="s">
        <v>645</v>
      </c>
      <c r="D2733" s="329" t="s">
        <v>388</v>
      </c>
      <c r="E2733" s="145">
        <f>SUM(E860:E890)</f>
        <v>9</v>
      </c>
      <c r="F2733" s="146">
        <f>SUM(F860:F890)</f>
        <v>12</v>
      </c>
      <c r="G2733" s="145">
        <f>SUM(G860:G890)</f>
        <v>9</v>
      </c>
      <c r="H2733" s="135"/>
      <c r="I2733" s="136"/>
      <c r="J2733" s="136"/>
      <c r="M2733" s="1790">
        <f t="shared" si="455"/>
        <v>17421</v>
      </c>
      <c r="N2733" s="517">
        <f t="shared" si="453"/>
        <v>17429</v>
      </c>
      <c r="O2733" s="47"/>
      <c r="P2733" s="118"/>
    </row>
    <row r="2734" spans="2:16" ht="19.2" hidden="1" x14ac:dyDescent="0.2">
      <c r="B2734" s="47"/>
      <c r="C2734" s="49" t="s">
        <v>645</v>
      </c>
      <c r="D2734" s="329" t="s">
        <v>387</v>
      </c>
      <c r="E2734" s="145">
        <f>SUM(E891:E920)</f>
        <v>66</v>
      </c>
      <c r="F2734" s="146">
        <f>SUM(F891:F920)</f>
        <v>72</v>
      </c>
      <c r="G2734" s="145">
        <f>SUM(G891:G920)</f>
        <v>66</v>
      </c>
      <c r="H2734" s="135"/>
      <c r="I2734" s="136"/>
      <c r="J2734" s="136"/>
      <c r="M2734" s="1790">
        <f t="shared" si="455"/>
        <v>17430</v>
      </c>
      <c r="N2734" s="517">
        <f t="shared" si="453"/>
        <v>17495</v>
      </c>
      <c r="O2734" s="47"/>
      <c r="P2734" s="118"/>
    </row>
    <row r="2735" spans="2:16" ht="19.2" hidden="1" x14ac:dyDescent="0.2">
      <c r="B2735" s="47"/>
      <c r="C2735" s="49" t="s">
        <v>645</v>
      </c>
      <c r="D2735" s="329" t="s">
        <v>386</v>
      </c>
      <c r="E2735" s="145">
        <f>SUM(E921:E951)</f>
        <v>72</v>
      </c>
      <c r="F2735" s="146">
        <f>SUM(F921:F951)</f>
        <v>67</v>
      </c>
      <c r="G2735" s="145">
        <f>SUM(G921:G951)</f>
        <v>72</v>
      </c>
      <c r="H2735" s="135"/>
      <c r="I2735" s="136"/>
      <c r="J2735" s="136"/>
      <c r="M2735" s="1790">
        <f t="shared" si="455"/>
        <v>17496</v>
      </c>
      <c r="N2735" s="517">
        <f t="shared" si="453"/>
        <v>17567</v>
      </c>
      <c r="O2735" s="47"/>
      <c r="P2735" s="118"/>
    </row>
    <row r="2736" spans="2:16" ht="19.2" hidden="1" x14ac:dyDescent="0.2">
      <c r="B2736" s="47"/>
      <c r="C2736" s="49" t="s">
        <v>645</v>
      </c>
      <c r="D2736" s="329" t="s">
        <v>385</v>
      </c>
      <c r="E2736" s="145">
        <f>SUM(E952:E981)</f>
        <v>62</v>
      </c>
      <c r="F2736" s="146">
        <f>SUM(F952:F981)</f>
        <v>62</v>
      </c>
      <c r="G2736" s="145">
        <f>SUM(G952:G981)</f>
        <v>62</v>
      </c>
      <c r="H2736" s="135"/>
      <c r="I2736" s="136"/>
      <c r="J2736" s="136"/>
      <c r="M2736" s="1790">
        <f t="shared" si="455"/>
        <v>17568</v>
      </c>
      <c r="N2736" s="517">
        <f t="shared" si="453"/>
        <v>17629</v>
      </c>
      <c r="O2736" s="47"/>
      <c r="P2736" s="118"/>
    </row>
    <row r="2737" spans="2:16" ht="19.2" hidden="1" x14ac:dyDescent="0.2">
      <c r="B2737" s="47"/>
      <c r="C2737" s="49" t="s">
        <v>645</v>
      </c>
      <c r="D2737" s="329" t="s">
        <v>384</v>
      </c>
      <c r="E2737" s="145">
        <f>SUM(E982:E1012)</f>
        <v>68</v>
      </c>
      <c r="F2737" s="146">
        <f>SUM(F982:F1012)</f>
        <v>70</v>
      </c>
      <c r="G2737" s="145">
        <f>SUM(G982:G1012)</f>
        <v>68</v>
      </c>
      <c r="H2737" s="135"/>
      <c r="I2737" s="136"/>
      <c r="J2737" s="136"/>
      <c r="M2737" s="1790">
        <f t="shared" si="455"/>
        <v>17630</v>
      </c>
      <c r="N2737" s="517">
        <f t="shared" si="453"/>
        <v>17697</v>
      </c>
      <c r="O2737" s="47"/>
      <c r="P2737" s="118"/>
    </row>
    <row r="2738" spans="2:16" ht="19.2" hidden="1" x14ac:dyDescent="0.2">
      <c r="B2738" s="47"/>
      <c r="C2738" s="49" t="s">
        <v>695</v>
      </c>
      <c r="D2738" s="329" t="s">
        <v>336</v>
      </c>
      <c r="E2738" s="145">
        <f>SUM(E1013:E1043)</f>
        <v>77</v>
      </c>
      <c r="F2738" s="146">
        <f>SUM(F1013:F1043)</f>
        <v>76</v>
      </c>
      <c r="G2738" s="145">
        <f>SUM(G1013:G1043)</f>
        <v>77</v>
      </c>
      <c r="H2738" s="135"/>
      <c r="I2738" s="136"/>
      <c r="J2738" s="136"/>
      <c r="M2738" s="1790">
        <f t="shared" si="455"/>
        <v>17698</v>
      </c>
      <c r="N2738" s="517">
        <f t="shared" ref="N2738:N2761" si="456">N2737+G2738</f>
        <v>17774</v>
      </c>
      <c r="O2738" s="47"/>
      <c r="P2738" s="118"/>
    </row>
    <row r="2739" spans="2:16" ht="19.2" hidden="1" x14ac:dyDescent="0.2">
      <c r="B2739" s="47"/>
      <c r="C2739" s="49" t="s">
        <v>695</v>
      </c>
      <c r="D2739" s="329" t="s">
        <v>337</v>
      </c>
      <c r="E2739" s="145">
        <f>SUM(E1044:E1071)</f>
        <v>78</v>
      </c>
      <c r="F2739" s="146">
        <f>SUM(F1044:F1071)</f>
        <v>78</v>
      </c>
      <c r="G2739" s="145">
        <f>SUM(G1044:G1071)</f>
        <v>78</v>
      </c>
      <c r="H2739" s="135"/>
      <c r="I2739" s="136"/>
      <c r="J2739" s="136"/>
      <c r="M2739" s="1790">
        <f t="shared" si="455"/>
        <v>17775</v>
      </c>
      <c r="N2739" s="517">
        <f t="shared" si="456"/>
        <v>17852</v>
      </c>
      <c r="O2739" s="47"/>
      <c r="P2739" s="118"/>
    </row>
    <row r="2740" spans="2:16" ht="19.2" hidden="1" x14ac:dyDescent="0.2">
      <c r="B2740" s="47"/>
      <c r="C2740" s="49" t="s">
        <v>695</v>
      </c>
      <c r="D2740" s="329" t="s">
        <v>339</v>
      </c>
      <c r="E2740" s="145">
        <f>SUM(E1072:E1102)</f>
        <v>59</v>
      </c>
      <c r="F2740" s="146">
        <f>SUM(F1072:F1102)</f>
        <v>54</v>
      </c>
      <c r="G2740" s="145">
        <f>SUM(G1072:G1102)</f>
        <v>59</v>
      </c>
      <c r="H2740" s="135"/>
      <c r="I2740" s="136"/>
      <c r="J2740" s="136"/>
      <c r="M2740" s="1790">
        <f t="shared" si="455"/>
        <v>17853</v>
      </c>
      <c r="N2740" s="517">
        <f t="shared" si="456"/>
        <v>17911</v>
      </c>
      <c r="O2740" s="47"/>
      <c r="P2740" s="118"/>
    </row>
    <row r="2741" spans="2:16" ht="19.2" hidden="1" x14ac:dyDescent="0.2">
      <c r="B2741" s="47"/>
      <c r="C2741" s="49" t="s">
        <v>695</v>
      </c>
      <c r="D2741" s="329" t="s">
        <v>353</v>
      </c>
      <c r="E2741" s="145">
        <f>SUM(E1103:E1132)</f>
        <v>27</v>
      </c>
      <c r="F2741" s="146">
        <f>SUM(F1103:F1132)</f>
        <v>33</v>
      </c>
      <c r="G2741" s="145">
        <f>SUM(G1103:G1132)</f>
        <v>27</v>
      </c>
      <c r="H2741" s="135"/>
      <c r="I2741" s="136"/>
      <c r="J2741" s="136"/>
      <c r="M2741" s="1790">
        <f t="shared" ref="M2741:M2742" si="457">N2740+1</f>
        <v>17912</v>
      </c>
      <c r="N2741" s="517">
        <f t="shared" si="456"/>
        <v>17938</v>
      </c>
      <c r="O2741" s="47"/>
      <c r="P2741" s="118"/>
    </row>
    <row r="2742" spans="2:16" ht="19.2" hidden="1" x14ac:dyDescent="0.2">
      <c r="B2742" s="47"/>
      <c r="C2742" s="49" t="s">
        <v>695</v>
      </c>
      <c r="D2742" s="329" t="s">
        <v>354</v>
      </c>
      <c r="E2742" s="145">
        <f>SUM(E1133:E1163)</f>
        <v>33</v>
      </c>
      <c r="F2742" s="146">
        <f>SUM(F1133:F1163)</f>
        <v>31</v>
      </c>
      <c r="G2742" s="145">
        <f>SUM(G1133:G1163)</f>
        <v>33</v>
      </c>
      <c r="H2742" s="135"/>
      <c r="I2742" s="136"/>
      <c r="J2742" s="136"/>
      <c r="M2742" s="1790">
        <f t="shared" si="457"/>
        <v>17939</v>
      </c>
      <c r="N2742" s="517">
        <f t="shared" si="456"/>
        <v>17971</v>
      </c>
      <c r="O2742" s="47"/>
      <c r="P2742" s="118"/>
    </row>
    <row r="2743" spans="2:16" ht="19.2" hidden="1" x14ac:dyDescent="0.2">
      <c r="B2743" s="47"/>
      <c r="C2743" s="49" t="s">
        <v>695</v>
      </c>
      <c r="D2743" s="329" t="s">
        <v>362</v>
      </c>
      <c r="E2743" s="145">
        <f>SUM(E1164:E1193)</f>
        <v>57</v>
      </c>
      <c r="F2743" s="146">
        <f>SUM(F1164:F1193)</f>
        <v>62</v>
      </c>
      <c r="G2743" s="145">
        <f>SUM(G1164:G1193)</f>
        <v>57</v>
      </c>
      <c r="H2743" s="135"/>
      <c r="I2743" s="136"/>
      <c r="J2743" s="136"/>
      <c r="M2743" s="1790">
        <f t="shared" ref="M2743" si="458">N2742+1</f>
        <v>17972</v>
      </c>
      <c r="N2743" s="517">
        <f t="shared" si="456"/>
        <v>18028</v>
      </c>
      <c r="O2743" s="47"/>
      <c r="P2743" s="118"/>
    </row>
    <row r="2744" spans="2:16" ht="19.2" hidden="1" x14ac:dyDescent="0.2">
      <c r="B2744" s="47"/>
      <c r="C2744" s="49" t="s">
        <v>695</v>
      </c>
      <c r="D2744" s="329" t="s">
        <v>368</v>
      </c>
      <c r="E2744" s="145">
        <f>SUM(E1194:E1224)</f>
        <v>67</v>
      </c>
      <c r="F2744" s="146">
        <f>SUM(F1194:F1224)</f>
        <v>65</v>
      </c>
      <c r="G2744" s="145">
        <f>SUM(G1194:G1224)</f>
        <v>67</v>
      </c>
      <c r="H2744" s="135"/>
      <c r="I2744" s="136"/>
      <c r="J2744" s="136"/>
      <c r="M2744" s="1790">
        <f t="shared" ref="M2744:M2748" si="459">N2743+1</f>
        <v>18029</v>
      </c>
      <c r="N2744" s="517">
        <f t="shared" si="456"/>
        <v>18095</v>
      </c>
      <c r="O2744" s="47"/>
      <c r="P2744" s="118"/>
    </row>
    <row r="2745" spans="2:16" ht="19.2" hidden="1" x14ac:dyDescent="0.2">
      <c r="B2745" s="47"/>
      <c r="C2745" s="49" t="s">
        <v>695</v>
      </c>
      <c r="D2745" s="329" t="s">
        <v>388</v>
      </c>
      <c r="E2745" s="145">
        <f>SUM(E1225:E1255)</f>
        <v>88</v>
      </c>
      <c r="F2745" s="146">
        <f>SUM(F1225:F1255)</f>
        <v>89</v>
      </c>
      <c r="G2745" s="145">
        <f>SUM(G1225:G1255)</f>
        <v>88</v>
      </c>
      <c r="H2745" s="135"/>
      <c r="I2745" s="136"/>
      <c r="J2745" s="136"/>
      <c r="M2745" s="1790">
        <f t="shared" si="459"/>
        <v>18096</v>
      </c>
      <c r="N2745" s="517">
        <f t="shared" si="456"/>
        <v>18183</v>
      </c>
      <c r="O2745" s="47"/>
      <c r="P2745" s="118"/>
    </row>
    <row r="2746" spans="2:16" ht="20.25" hidden="1" customHeight="1" x14ac:dyDescent="0.2">
      <c r="B2746" s="47"/>
      <c r="C2746" s="49" t="s">
        <v>695</v>
      </c>
      <c r="D2746" s="329" t="s">
        <v>387</v>
      </c>
      <c r="E2746" s="145">
        <f>SUM(E1256:E1285)</f>
        <v>87</v>
      </c>
      <c r="F2746" s="146">
        <f>SUM(F1256:F1285)</f>
        <v>93</v>
      </c>
      <c r="G2746" s="145">
        <f>SUM(G1256:G1285)</f>
        <v>87</v>
      </c>
      <c r="H2746" s="135"/>
      <c r="I2746" s="136"/>
      <c r="J2746" s="136"/>
      <c r="M2746" s="1790">
        <f t="shared" si="459"/>
        <v>18184</v>
      </c>
      <c r="N2746" s="517">
        <f t="shared" si="456"/>
        <v>18270</v>
      </c>
      <c r="O2746" s="47"/>
      <c r="P2746" s="118"/>
    </row>
    <row r="2747" spans="2:16" ht="16.5" hidden="1" customHeight="1" x14ac:dyDescent="0.2">
      <c r="B2747" s="47"/>
      <c r="C2747" s="49" t="s">
        <v>695</v>
      </c>
      <c r="D2747" s="329" t="s">
        <v>386</v>
      </c>
      <c r="E2747" s="145">
        <f>SUM(E1286:E1316)</f>
        <v>96</v>
      </c>
      <c r="F2747" s="146">
        <f>SUM(F1286:F1316)</f>
        <v>92</v>
      </c>
      <c r="G2747" s="145">
        <f>SUM(G1286:G1316)</f>
        <v>96</v>
      </c>
      <c r="H2747" s="135"/>
      <c r="I2747" s="136"/>
      <c r="J2747" s="136"/>
      <c r="M2747" s="1790">
        <f t="shared" si="459"/>
        <v>18271</v>
      </c>
      <c r="N2747" s="517">
        <f t="shared" si="456"/>
        <v>18366</v>
      </c>
      <c r="O2747" s="47"/>
      <c r="P2747" s="118"/>
    </row>
    <row r="2748" spans="2:16" ht="17.25" hidden="1" customHeight="1" x14ac:dyDescent="0.2">
      <c r="B2748" s="47"/>
      <c r="C2748" s="49" t="s">
        <v>695</v>
      </c>
      <c r="D2748" s="329" t="s">
        <v>385</v>
      </c>
      <c r="E2748" s="145">
        <f>SUM(E1317:E1346)</f>
        <v>115</v>
      </c>
      <c r="F2748" s="146">
        <f>SUM(F1317:F1346)</f>
        <v>117</v>
      </c>
      <c r="G2748" s="145">
        <f>SUM(G1317:G1346)</f>
        <v>115</v>
      </c>
      <c r="H2748" s="135"/>
      <c r="I2748" s="136"/>
      <c r="J2748" s="136"/>
      <c r="M2748" s="1790">
        <f t="shared" si="459"/>
        <v>18367</v>
      </c>
      <c r="N2748" s="517">
        <f t="shared" si="456"/>
        <v>18481</v>
      </c>
      <c r="O2748" s="47"/>
      <c r="P2748" s="118"/>
    </row>
    <row r="2749" spans="2:16" ht="17.25" hidden="1" customHeight="1" x14ac:dyDescent="0.2">
      <c r="B2749" s="47"/>
      <c r="C2749" s="49" t="s">
        <v>695</v>
      </c>
      <c r="D2749" s="329" t="s">
        <v>384</v>
      </c>
      <c r="E2749" s="145">
        <f>SUM(E1347:E1377)</f>
        <v>106</v>
      </c>
      <c r="F2749" s="146">
        <f>SUM(F1347:F1377)</f>
        <v>104</v>
      </c>
      <c r="G2749" s="145">
        <f>SUM(G1347:G1377)</f>
        <v>98</v>
      </c>
      <c r="H2749" s="135"/>
      <c r="I2749" s="136"/>
      <c r="J2749" s="136"/>
      <c r="M2749" s="1790">
        <f t="shared" ref="M2749:M2753" si="460">N2748+1</f>
        <v>18482</v>
      </c>
      <c r="N2749" s="517">
        <f t="shared" si="456"/>
        <v>18579</v>
      </c>
      <c r="O2749" s="47"/>
      <c r="P2749" s="118"/>
    </row>
    <row r="2750" spans="2:16" ht="17.25" hidden="1" customHeight="1" x14ac:dyDescent="0.2">
      <c r="B2750" s="47"/>
      <c r="C2750" s="49" t="s">
        <v>752</v>
      </c>
      <c r="D2750" s="329" t="s">
        <v>336</v>
      </c>
      <c r="E2750" s="145">
        <f>SUM(E1378:E1408)</f>
        <v>94</v>
      </c>
      <c r="F2750" s="146">
        <f>SUM(F1378:F1408)</f>
        <v>90</v>
      </c>
      <c r="G2750" s="145">
        <f>SUM(G1378:G1408)</f>
        <v>102</v>
      </c>
      <c r="H2750" s="135"/>
      <c r="I2750" s="136"/>
      <c r="J2750" s="136"/>
      <c r="M2750" s="1790">
        <f t="shared" si="460"/>
        <v>18580</v>
      </c>
      <c r="N2750" s="517">
        <f t="shared" si="456"/>
        <v>18681</v>
      </c>
      <c r="O2750" s="47"/>
      <c r="P2750" s="118"/>
    </row>
    <row r="2751" spans="2:16" ht="17.25" hidden="1" customHeight="1" x14ac:dyDescent="0.2">
      <c r="B2751" s="47"/>
      <c r="C2751" s="49" t="s">
        <v>752</v>
      </c>
      <c r="D2751" s="329" t="s">
        <v>337</v>
      </c>
      <c r="E2751" s="145">
        <f>SUM(E1409:E1436)</f>
        <v>96</v>
      </c>
      <c r="F2751" s="146">
        <f>SUM(F1409:F1436)</f>
        <v>105</v>
      </c>
      <c r="G2751" s="145">
        <f>SUM(G1409:G1436)</f>
        <v>96</v>
      </c>
      <c r="H2751" s="135"/>
      <c r="I2751" s="136"/>
      <c r="J2751" s="136"/>
      <c r="M2751" s="1790">
        <f t="shared" si="460"/>
        <v>18682</v>
      </c>
      <c r="N2751" s="517">
        <f t="shared" si="456"/>
        <v>18777</v>
      </c>
      <c r="O2751" s="47"/>
      <c r="P2751" s="118"/>
    </row>
    <row r="2752" spans="2:16" ht="17.25" hidden="1" customHeight="1" x14ac:dyDescent="0.2">
      <c r="B2752" s="47"/>
      <c r="C2752" s="49" t="s">
        <v>752</v>
      </c>
      <c r="D2752" s="329" t="s">
        <v>339</v>
      </c>
      <c r="E2752" s="145">
        <f>SUM(E1437:E1467)</f>
        <v>67</v>
      </c>
      <c r="F2752" s="146">
        <f>SUM(F1437:F1467)</f>
        <v>52</v>
      </c>
      <c r="G2752" s="145">
        <f>SUM(G1437:G1467)</f>
        <v>67</v>
      </c>
      <c r="H2752" s="135"/>
      <c r="I2752" s="136"/>
      <c r="J2752" s="136"/>
      <c r="M2752" s="1790">
        <f t="shared" si="460"/>
        <v>18778</v>
      </c>
      <c r="N2752" s="517">
        <f t="shared" si="456"/>
        <v>18844</v>
      </c>
      <c r="O2752" s="47"/>
      <c r="P2752" s="118"/>
    </row>
    <row r="2753" spans="2:16" ht="17.25" hidden="1" customHeight="1" x14ac:dyDescent="0.2">
      <c r="B2753" s="47"/>
      <c r="C2753" s="49" t="s">
        <v>752</v>
      </c>
      <c r="D2753" s="329" t="s">
        <v>353</v>
      </c>
      <c r="E2753" s="145">
        <f>SUM(E1468:E1497)</f>
        <v>36</v>
      </c>
      <c r="F2753" s="146">
        <f>SUM(F1468:F1497)</f>
        <v>36</v>
      </c>
      <c r="G2753" s="145">
        <f>SUM(G1468:G1497)</f>
        <v>36</v>
      </c>
      <c r="H2753" s="135"/>
      <c r="I2753" s="136"/>
      <c r="J2753" s="136"/>
      <c r="M2753" s="1790">
        <f t="shared" si="460"/>
        <v>18845</v>
      </c>
      <c r="N2753" s="517">
        <f t="shared" si="456"/>
        <v>18880</v>
      </c>
      <c r="O2753" s="47"/>
      <c r="P2753" s="118"/>
    </row>
    <row r="2754" spans="2:16" ht="17.25" hidden="1" customHeight="1" x14ac:dyDescent="0.2">
      <c r="B2754" s="47"/>
      <c r="C2754" s="49" t="s">
        <v>752</v>
      </c>
      <c r="D2754" s="329" t="s">
        <v>354</v>
      </c>
      <c r="E2754" s="145">
        <f>SUM(E1498:E1528)</f>
        <v>39</v>
      </c>
      <c r="F2754" s="146">
        <f>SUM(F1498:F1528)</f>
        <v>44</v>
      </c>
      <c r="G2754" s="145">
        <f>SUM(G1498:G1528)</f>
        <v>39</v>
      </c>
      <c r="H2754" s="135"/>
      <c r="I2754" s="136"/>
      <c r="J2754" s="136"/>
      <c r="M2754" s="1790">
        <f>N2753+1</f>
        <v>18881</v>
      </c>
      <c r="N2754" s="517">
        <f t="shared" si="456"/>
        <v>18919</v>
      </c>
      <c r="O2754" s="47"/>
      <c r="P2754" s="118"/>
    </row>
    <row r="2755" spans="2:16" ht="17.25" hidden="1" customHeight="1" x14ac:dyDescent="0.2">
      <c r="B2755" s="47"/>
      <c r="C2755" s="49" t="s">
        <v>752</v>
      </c>
      <c r="D2755" s="329" t="s">
        <v>362</v>
      </c>
      <c r="E2755" s="145">
        <f>SUM(E1529:E1558)</f>
        <v>28</v>
      </c>
      <c r="F2755" s="146">
        <f>SUM(F1529:F1558)</f>
        <v>44</v>
      </c>
      <c r="G2755" s="145">
        <f>SUM(G1529:G1558)</f>
        <v>28</v>
      </c>
      <c r="H2755" s="135"/>
      <c r="I2755" s="136"/>
      <c r="J2755" s="136"/>
      <c r="M2755" s="1790">
        <f>N2754+1</f>
        <v>18920</v>
      </c>
      <c r="N2755" s="517">
        <f t="shared" si="456"/>
        <v>18947</v>
      </c>
      <c r="O2755" s="47"/>
      <c r="P2755" s="118"/>
    </row>
    <row r="2756" spans="2:16" ht="17.25" hidden="1" customHeight="1" x14ac:dyDescent="0.2">
      <c r="B2756" s="47"/>
      <c r="C2756" s="49" t="s">
        <v>752</v>
      </c>
      <c r="D2756" s="329" t="s">
        <v>368</v>
      </c>
      <c r="E2756" s="145">
        <f>SUM(E1559:E1589)</f>
        <v>115</v>
      </c>
      <c r="F2756" s="146">
        <f>SUM(F1559:F1589)</f>
        <v>117</v>
      </c>
      <c r="G2756" s="145">
        <f>SUM(G1559:G1589)</f>
        <v>115</v>
      </c>
      <c r="H2756" s="135"/>
      <c r="I2756" s="136"/>
      <c r="J2756" s="136"/>
      <c r="M2756" s="1790">
        <f>N2755+1</f>
        <v>18948</v>
      </c>
      <c r="N2756" s="517">
        <f t="shared" si="456"/>
        <v>19062</v>
      </c>
      <c r="O2756" s="47"/>
      <c r="P2756" s="118"/>
    </row>
    <row r="2757" spans="2:16" ht="17.25" hidden="1" customHeight="1" x14ac:dyDescent="0.2">
      <c r="B2757" s="47"/>
      <c r="C2757" s="49" t="s">
        <v>752</v>
      </c>
      <c r="D2757" s="329" t="s">
        <v>388</v>
      </c>
      <c r="E2757" s="145">
        <f>SUM(E1590:E1620)</f>
        <v>174</v>
      </c>
      <c r="F2757" s="146">
        <f>SUM(F1590:F1620)</f>
        <v>167</v>
      </c>
      <c r="G2757" s="145">
        <f>SUM(G1590:G1620)</f>
        <v>174</v>
      </c>
      <c r="H2757" s="135"/>
      <c r="I2757" s="136"/>
      <c r="J2757" s="136"/>
      <c r="M2757" s="1790">
        <f>N2756+1</f>
        <v>19063</v>
      </c>
      <c r="N2757" s="517">
        <f t="shared" si="456"/>
        <v>19236</v>
      </c>
      <c r="O2757" s="47"/>
      <c r="P2757" s="118"/>
    </row>
    <row r="2758" spans="2:16" ht="17.25" hidden="1" customHeight="1" x14ac:dyDescent="0.2">
      <c r="B2758" s="47"/>
      <c r="C2758" s="49" t="s">
        <v>752</v>
      </c>
      <c r="D2758" s="329" t="s">
        <v>387</v>
      </c>
      <c r="E2758" s="145">
        <f>SUM(E1621:E1650)</f>
        <v>145</v>
      </c>
      <c r="F2758" s="146">
        <f>SUM(F1621:F1650)</f>
        <v>156</v>
      </c>
      <c r="G2758" s="145">
        <f>SUM(G1621:G1650)</f>
        <v>145</v>
      </c>
      <c r="H2758" s="135"/>
      <c r="I2758" s="136"/>
      <c r="J2758" s="136"/>
      <c r="M2758" s="1790">
        <f t="shared" ref="M2758:M2761" si="461">N2757+1</f>
        <v>19237</v>
      </c>
      <c r="N2758" s="517">
        <f t="shared" si="456"/>
        <v>19381</v>
      </c>
      <c r="O2758" s="47"/>
      <c r="P2758" s="118"/>
    </row>
    <row r="2759" spans="2:16" ht="17.25" hidden="1" customHeight="1" x14ac:dyDescent="0.2">
      <c r="B2759" s="47"/>
      <c r="C2759" s="49" t="s">
        <v>752</v>
      </c>
      <c r="D2759" s="329" t="s">
        <v>386</v>
      </c>
      <c r="E2759" s="145">
        <f>SUM(E1651:E1681)</f>
        <v>172</v>
      </c>
      <c r="F2759" s="146">
        <f>SUM(F1651:F1681)</f>
        <v>174</v>
      </c>
      <c r="G2759" s="145">
        <f>SUM(G1651:G1681)</f>
        <v>172</v>
      </c>
      <c r="H2759" s="135"/>
      <c r="I2759" s="136"/>
      <c r="J2759" s="136"/>
      <c r="M2759" s="1790">
        <f t="shared" si="461"/>
        <v>19382</v>
      </c>
      <c r="N2759" s="517">
        <f t="shared" si="456"/>
        <v>19553</v>
      </c>
      <c r="O2759" s="47"/>
      <c r="P2759" s="118"/>
    </row>
    <row r="2760" spans="2:16" ht="17.25" hidden="1" customHeight="1" x14ac:dyDescent="0.2">
      <c r="B2760" s="47"/>
      <c r="C2760" s="49" t="s">
        <v>752</v>
      </c>
      <c r="D2760" s="329" t="s">
        <v>385</v>
      </c>
      <c r="E2760" s="145">
        <f>SUM(E1682:E1711)</f>
        <v>157</v>
      </c>
      <c r="F2760" s="146">
        <f>SUM(F1682:F1711)</f>
        <v>140</v>
      </c>
      <c r="G2760" s="145">
        <f>SUM(G1682:G1711)</f>
        <v>157</v>
      </c>
      <c r="H2760" s="135"/>
      <c r="I2760" s="136"/>
      <c r="J2760" s="136"/>
      <c r="M2760" s="1790">
        <f t="shared" si="461"/>
        <v>19554</v>
      </c>
      <c r="N2760" s="517">
        <f t="shared" si="456"/>
        <v>19710</v>
      </c>
      <c r="O2760" s="47"/>
      <c r="P2760" s="118"/>
    </row>
    <row r="2761" spans="2:16" ht="17.25" hidden="1" customHeight="1" x14ac:dyDescent="0.2">
      <c r="B2761" s="47"/>
      <c r="C2761" s="49" t="s">
        <v>752</v>
      </c>
      <c r="D2761" s="329" t="s">
        <v>384</v>
      </c>
      <c r="E2761" s="145">
        <f>SUM(E1712:E1742)</f>
        <v>113</v>
      </c>
      <c r="F2761" s="146">
        <f>SUM(F1712:F1742)</f>
        <v>120</v>
      </c>
      <c r="G2761" s="145">
        <f>SUM(G1712:G1742)</f>
        <v>113</v>
      </c>
      <c r="H2761" s="135"/>
      <c r="I2761" s="136"/>
      <c r="J2761" s="136"/>
      <c r="M2761" s="1790">
        <f t="shared" si="461"/>
        <v>19711</v>
      </c>
      <c r="N2761" s="517">
        <f t="shared" si="456"/>
        <v>19823</v>
      </c>
      <c r="O2761" s="47"/>
      <c r="P2761" s="118"/>
    </row>
    <row r="2762" spans="2:16" ht="17.25" hidden="1" customHeight="1" x14ac:dyDescent="0.2">
      <c r="B2762" s="47"/>
      <c r="C2762" s="49" t="s">
        <v>1486</v>
      </c>
      <c r="D2762" s="329" t="s">
        <v>336</v>
      </c>
      <c r="E2762" s="145">
        <f>SUM(E1743:E1773)</f>
        <v>119</v>
      </c>
      <c r="F2762" s="146">
        <f>SUM(F1743:F1773)</f>
        <v>108</v>
      </c>
      <c r="G2762" s="145">
        <f>SUM(G1743:G1773)</f>
        <v>119</v>
      </c>
      <c r="H2762" s="135"/>
      <c r="I2762" s="136"/>
      <c r="J2762" s="136"/>
      <c r="M2762" s="1790">
        <f t="shared" ref="M2762:M2771" si="462">N2761+1</f>
        <v>19824</v>
      </c>
      <c r="N2762" s="517">
        <f t="shared" ref="N2762:N2771" si="463">N2761+G2762</f>
        <v>19942</v>
      </c>
      <c r="O2762" s="47"/>
      <c r="P2762" s="118"/>
    </row>
    <row r="2763" spans="2:16" ht="17.25" hidden="1" customHeight="1" x14ac:dyDescent="0.2">
      <c r="B2763" s="47"/>
      <c r="C2763" s="49" t="s">
        <v>1486</v>
      </c>
      <c r="D2763" s="329" t="s">
        <v>337</v>
      </c>
      <c r="E2763" s="145">
        <f>SUM(E1774:E1802)</f>
        <v>123</v>
      </c>
      <c r="F2763" s="146">
        <f>SUM(F1774:F1802)</f>
        <v>123</v>
      </c>
      <c r="G2763" s="145">
        <f>SUM(G1774:G1802)</f>
        <v>123</v>
      </c>
      <c r="H2763" s="135"/>
      <c r="I2763" s="136"/>
      <c r="J2763" s="136"/>
      <c r="M2763" s="1790">
        <f t="shared" si="462"/>
        <v>19943</v>
      </c>
      <c r="N2763" s="517">
        <f t="shared" si="463"/>
        <v>20065</v>
      </c>
      <c r="O2763" s="47"/>
      <c r="P2763" s="118"/>
    </row>
    <row r="2764" spans="2:16" ht="17.25" hidden="1" customHeight="1" x14ac:dyDescent="0.2">
      <c r="B2764" s="47"/>
      <c r="C2764" s="49" t="s">
        <v>1486</v>
      </c>
      <c r="D2764" s="329" t="s">
        <v>339</v>
      </c>
      <c r="E2764" s="145">
        <f>SUM(E1803:E1833)</f>
        <v>68</v>
      </c>
      <c r="F2764" s="146">
        <f>SUM(F1803:F1833)</f>
        <v>79</v>
      </c>
      <c r="G2764" s="145">
        <f>SUM(G1803:G1833)</f>
        <v>68</v>
      </c>
      <c r="H2764" s="135"/>
      <c r="I2764" s="136"/>
      <c r="J2764" s="136"/>
      <c r="M2764" s="1790">
        <f t="shared" si="462"/>
        <v>20066</v>
      </c>
      <c r="N2764" s="517">
        <f t="shared" si="463"/>
        <v>20133</v>
      </c>
      <c r="O2764" s="47"/>
      <c r="P2764" s="118"/>
    </row>
    <row r="2765" spans="2:16" ht="17.25" hidden="1" customHeight="1" x14ac:dyDescent="0.2">
      <c r="B2765" s="47"/>
      <c r="C2765" s="49" t="s">
        <v>1486</v>
      </c>
      <c r="D2765" s="329" t="s">
        <v>353</v>
      </c>
      <c r="E2765" s="145">
        <f>SUM(E1834:E1863)</f>
        <v>113</v>
      </c>
      <c r="F2765" s="146">
        <f>SUM(F1834:F1863)</f>
        <v>103</v>
      </c>
      <c r="G2765" s="145">
        <f>SUM(G1834:G1863)</f>
        <v>113</v>
      </c>
      <c r="H2765" s="135"/>
      <c r="I2765" s="136"/>
      <c r="J2765" s="136"/>
      <c r="M2765" s="1790">
        <f t="shared" si="462"/>
        <v>20134</v>
      </c>
      <c r="N2765" s="517">
        <f t="shared" si="463"/>
        <v>20246</v>
      </c>
      <c r="O2765" s="47"/>
      <c r="P2765" s="118"/>
    </row>
    <row r="2766" spans="2:16" ht="17.25" hidden="1" customHeight="1" x14ac:dyDescent="0.2">
      <c r="B2766" s="47"/>
      <c r="C2766" s="49" t="s">
        <v>1486</v>
      </c>
      <c r="D2766" s="329" t="s">
        <v>354</v>
      </c>
      <c r="E2766" s="145">
        <f>SUM(E1864:E1894)</f>
        <v>110</v>
      </c>
      <c r="F2766" s="146">
        <f>SUM(F1864:F1894)</f>
        <v>113</v>
      </c>
      <c r="G2766" s="145">
        <f>SUM(G1864:G1894)</f>
        <v>110</v>
      </c>
      <c r="H2766" s="135"/>
      <c r="I2766" s="136"/>
      <c r="J2766" s="136"/>
      <c r="M2766" s="1790">
        <f t="shared" si="462"/>
        <v>20247</v>
      </c>
      <c r="N2766" s="517">
        <f t="shared" si="463"/>
        <v>20356</v>
      </c>
      <c r="O2766" s="47"/>
      <c r="P2766" s="118"/>
    </row>
    <row r="2767" spans="2:16" ht="17.25" hidden="1" customHeight="1" x14ac:dyDescent="0.2">
      <c r="B2767" s="47"/>
      <c r="C2767" s="49" t="s">
        <v>1486</v>
      </c>
      <c r="D2767" s="329" t="s">
        <v>362</v>
      </c>
      <c r="E2767" s="145">
        <f>SUM(E1895:E1924)</f>
        <v>117</v>
      </c>
      <c r="F2767" s="146">
        <f>SUM(F1895:F1924)</f>
        <v>112</v>
      </c>
      <c r="G2767" s="145">
        <f>SUM(G1895:G1924)</f>
        <v>117</v>
      </c>
      <c r="H2767" s="135"/>
      <c r="I2767" s="136"/>
      <c r="J2767" s="136"/>
      <c r="M2767" s="1790">
        <f t="shared" si="462"/>
        <v>20357</v>
      </c>
      <c r="N2767" s="517">
        <f t="shared" si="463"/>
        <v>20473</v>
      </c>
      <c r="O2767" s="47"/>
      <c r="P2767" s="118"/>
    </row>
    <row r="2768" spans="2:16" ht="17.25" hidden="1" customHeight="1" x14ac:dyDescent="0.2">
      <c r="B2768" s="47"/>
      <c r="C2768" s="49" t="s">
        <v>1486</v>
      </c>
      <c r="D2768" s="329" t="s">
        <v>368</v>
      </c>
      <c r="E2768" s="145">
        <f>SUM(E1925:E1955)</f>
        <v>92</v>
      </c>
      <c r="F2768" s="146">
        <f>SUM(F1925:F1955)</f>
        <v>105</v>
      </c>
      <c r="G2768" s="145">
        <f>SUM(G1925:G1955)</f>
        <v>92</v>
      </c>
      <c r="H2768" s="135"/>
      <c r="I2768" s="136"/>
      <c r="J2768" s="136"/>
      <c r="M2768" s="1790">
        <f t="shared" si="462"/>
        <v>20474</v>
      </c>
      <c r="N2768" s="517">
        <f t="shared" si="463"/>
        <v>20565</v>
      </c>
      <c r="O2768" s="47"/>
      <c r="P2768" s="118"/>
    </row>
    <row r="2769" spans="2:16" ht="17.25" hidden="1" customHeight="1" x14ac:dyDescent="0.2">
      <c r="B2769" s="47"/>
      <c r="C2769" s="49" t="s">
        <v>1486</v>
      </c>
      <c r="D2769" s="329" t="s">
        <v>388</v>
      </c>
      <c r="E2769" s="145">
        <f>SUM(E1956:E1986)</f>
        <v>84</v>
      </c>
      <c r="F2769" s="146">
        <f>SUM(F1956:F1986)</f>
        <v>77</v>
      </c>
      <c r="G2769" s="145">
        <f>SUM(G1956:G1986)</f>
        <v>84</v>
      </c>
      <c r="H2769" s="135"/>
      <c r="I2769" s="136"/>
      <c r="J2769" s="136"/>
      <c r="M2769" s="1790">
        <f>N2768+1</f>
        <v>20566</v>
      </c>
      <c r="N2769" s="517">
        <f>N2768+G2769</f>
        <v>20649</v>
      </c>
      <c r="O2769" s="47"/>
      <c r="P2769" s="118"/>
    </row>
    <row r="2770" spans="2:16" ht="17.25" hidden="1" customHeight="1" x14ac:dyDescent="0.2">
      <c r="B2770" s="47"/>
      <c r="C2770" s="49" t="s">
        <v>1486</v>
      </c>
      <c r="D2770" s="329" t="s">
        <v>387</v>
      </c>
      <c r="E2770" s="145">
        <f>SUM(E1987:E2016)</f>
        <v>92</v>
      </c>
      <c r="F2770" s="146">
        <f>SUM(F1987:F2016)</f>
        <v>91</v>
      </c>
      <c r="G2770" s="145">
        <f>SUM(G1987:G2016)</f>
        <v>92</v>
      </c>
      <c r="H2770" s="135"/>
      <c r="I2770" s="136"/>
      <c r="J2770" s="136"/>
      <c r="M2770" s="1790">
        <f t="shared" si="462"/>
        <v>20650</v>
      </c>
      <c r="N2770" s="517">
        <f t="shared" si="463"/>
        <v>20741</v>
      </c>
      <c r="O2770" s="47"/>
      <c r="P2770" s="118"/>
    </row>
    <row r="2771" spans="2:16" ht="17.25" hidden="1" customHeight="1" x14ac:dyDescent="0.2">
      <c r="B2771" s="47"/>
      <c r="C2771" s="49" t="s">
        <v>1486</v>
      </c>
      <c r="D2771" s="329" t="s">
        <v>386</v>
      </c>
      <c r="E2771" s="145">
        <f>SUM(E2017:E2047)</f>
        <v>85</v>
      </c>
      <c r="F2771" s="146">
        <f>SUM(F2017:F2047)</f>
        <v>80</v>
      </c>
      <c r="G2771" s="145">
        <f>SUM(G2017:G2047)</f>
        <v>85</v>
      </c>
      <c r="H2771" s="135"/>
      <c r="I2771" s="136"/>
      <c r="J2771" s="136"/>
      <c r="M2771" s="1790">
        <f t="shared" si="462"/>
        <v>20742</v>
      </c>
      <c r="N2771" s="517">
        <f t="shared" si="463"/>
        <v>20826</v>
      </c>
      <c r="O2771" s="47"/>
      <c r="P2771" s="118"/>
    </row>
    <row r="2772" spans="2:16" ht="17.25" hidden="1" customHeight="1" x14ac:dyDescent="0.2">
      <c r="B2772" s="47"/>
      <c r="C2772" s="49" t="s">
        <v>1486</v>
      </c>
      <c r="D2772" s="329" t="s">
        <v>385</v>
      </c>
      <c r="E2772" s="145">
        <f>SUM(E2048:E2077)</f>
        <v>57</v>
      </c>
      <c r="F2772" s="146">
        <f>SUM(F2048:F2077)</f>
        <v>54</v>
      </c>
      <c r="G2772" s="145">
        <f>SUM(G2048:G2077)</f>
        <v>57</v>
      </c>
      <c r="H2772" s="135"/>
      <c r="I2772" s="136"/>
      <c r="J2772" s="136"/>
      <c r="M2772" s="1790">
        <f t="shared" ref="M2772" si="464">N2771+1</f>
        <v>20827</v>
      </c>
      <c r="N2772" s="517">
        <f t="shared" ref="N2772" si="465">N2771+G2772</f>
        <v>20883</v>
      </c>
      <c r="O2772" s="47"/>
      <c r="P2772" s="118"/>
    </row>
    <row r="2773" spans="2:16" ht="17.25" customHeight="1" x14ac:dyDescent="0.2">
      <c r="B2773" s="47"/>
      <c r="C2773" s="49" t="s">
        <v>1486</v>
      </c>
      <c r="D2773" s="329" t="s">
        <v>384</v>
      </c>
      <c r="E2773" s="145">
        <f>SUM(E2078:E2108)</f>
        <v>33</v>
      </c>
      <c r="F2773" s="146">
        <f>SUM(F2078:F2108)</f>
        <v>40</v>
      </c>
      <c r="G2773" s="145">
        <f>SUM(G2078:G2108)</f>
        <v>33</v>
      </c>
      <c r="H2773" s="135"/>
      <c r="I2773" s="136"/>
      <c r="J2773" s="136"/>
      <c r="M2773" s="1790">
        <f t="shared" ref="M2773:M2776" si="466">N2772+1</f>
        <v>20884</v>
      </c>
      <c r="N2773" s="517">
        <f t="shared" ref="N2773:N2776" si="467">N2772+G2773</f>
        <v>20916</v>
      </c>
      <c r="O2773" s="47"/>
      <c r="P2773" s="118"/>
    </row>
    <row r="2774" spans="2:16" ht="17.25" customHeight="1" x14ac:dyDescent="0.2">
      <c r="B2774" s="47"/>
      <c r="C2774" s="49" t="s">
        <v>1717</v>
      </c>
      <c r="D2774" s="329" t="s">
        <v>336</v>
      </c>
      <c r="E2774" s="145">
        <f>SUM(E2109:E2139)</f>
        <v>41</v>
      </c>
      <c r="F2774" s="146">
        <f>SUM(F2109:F2139)</f>
        <v>50</v>
      </c>
      <c r="G2774" s="145">
        <f>SUM(G2109:G2139)</f>
        <v>41</v>
      </c>
      <c r="H2774" s="135"/>
      <c r="I2774" s="136"/>
      <c r="J2774" s="136"/>
      <c r="M2774" s="1790">
        <f t="shared" si="466"/>
        <v>20917</v>
      </c>
      <c r="N2774" s="517">
        <f t="shared" si="467"/>
        <v>20957</v>
      </c>
      <c r="O2774" s="47"/>
      <c r="P2774" s="118"/>
    </row>
    <row r="2775" spans="2:16" ht="17.25" customHeight="1" x14ac:dyDescent="0.2">
      <c r="B2775" s="47"/>
      <c r="C2775" s="49" t="s">
        <v>1718</v>
      </c>
      <c r="D2775" s="329" t="s">
        <v>337</v>
      </c>
      <c r="E2775" s="145">
        <f>SUM(E2140:E2167)</f>
        <v>100</v>
      </c>
      <c r="F2775" s="146">
        <f>SUM(F2140:F2167)</f>
        <v>86</v>
      </c>
      <c r="G2775" s="145">
        <f>SUM(G2140:G2167)</f>
        <v>100</v>
      </c>
      <c r="H2775" s="135"/>
      <c r="I2775" s="136"/>
      <c r="J2775" s="136"/>
      <c r="M2775" s="1790">
        <f t="shared" si="466"/>
        <v>20958</v>
      </c>
      <c r="N2775" s="517">
        <f t="shared" si="467"/>
        <v>21057</v>
      </c>
      <c r="O2775" s="47"/>
      <c r="P2775" s="118"/>
    </row>
    <row r="2776" spans="2:16" ht="17.25" customHeight="1" x14ac:dyDescent="0.2">
      <c r="B2776" s="47"/>
      <c r="C2776" s="49" t="s">
        <v>1718</v>
      </c>
      <c r="D2776" s="329" t="s">
        <v>339</v>
      </c>
      <c r="E2776" s="145">
        <f>SUM(E2168:E2198)</f>
        <v>45</v>
      </c>
      <c r="F2776" s="146">
        <f>SUM(F2168:F2198)</f>
        <v>39</v>
      </c>
      <c r="G2776" s="145">
        <f>SUM(G2168:G2198)</f>
        <v>45</v>
      </c>
      <c r="H2776" s="135"/>
      <c r="I2776" s="136"/>
      <c r="J2776" s="136"/>
      <c r="M2776" s="1790">
        <f t="shared" si="466"/>
        <v>21058</v>
      </c>
      <c r="N2776" s="517">
        <f t="shared" si="467"/>
        <v>21102</v>
      </c>
      <c r="O2776" s="47"/>
      <c r="P2776" s="118"/>
    </row>
    <row r="2777" spans="2:16" ht="17.25" customHeight="1" x14ac:dyDescent="0.2">
      <c r="B2777" s="47"/>
      <c r="C2777" s="49" t="s">
        <v>1718</v>
      </c>
      <c r="D2777" s="329" t="s">
        <v>353</v>
      </c>
      <c r="E2777" s="145">
        <f>SUM(E2199:E2228)</f>
        <v>12</v>
      </c>
      <c r="F2777" s="146">
        <f>SUM(F2199:F2228)</f>
        <v>12</v>
      </c>
      <c r="G2777" s="145">
        <f>SUM(G2199:G2228)</f>
        <v>12</v>
      </c>
      <c r="H2777" s="135"/>
      <c r="I2777" s="136"/>
      <c r="J2777" s="136"/>
      <c r="M2777" s="1790">
        <f t="shared" ref="M2777:M2778" si="468">N2776+1</f>
        <v>21103</v>
      </c>
      <c r="N2777" s="517">
        <f t="shared" ref="N2777:N2778" si="469">N2776+G2777</f>
        <v>21114</v>
      </c>
      <c r="O2777" s="47"/>
      <c r="P2777" s="118"/>
    </row>
    <row r="2778" spans="2:16" ht="17.25" customHeight="1" x14ac:dyDescent="0.2">
      <c r="B2778" s="47"/>
      <c r="C2778" s="49" t="s">
        <v>1718</v>
      </c>
      <c r="D2778" s="329" t="s">
        <v>354</v>
      </c>
      <c r="E2778" s="145">
        <f>SUM(E2229:E2259)</f>
        <v>16</v>
      </c>
      <c r="F2778" s="146">
        <f>SUM(F2229:F2259)</f>
        <v>17</v>
      </c>
      <c r="G2778" s="145">
        <f>SUM(G2229:G2259)</f>
        <v>16</v>
      </c>
      <c r="H2778" s="135"/>
      <c r="I2778" s="136"/>
      <c r="J2778" s="136"/>
      <c r="M2778" s="1790">
        <f t="shared" si="468"/>
        <v>21115</v>
      </c>
      <c r="N2778" s="517">
        <f t="shared" si="469"/>
        <v>21130</v>
      </c>
      <c r="O2778" s="47"/>
      <c r="P2778" s="118"/>
    </row>
    <row r="2779" spans="2:16" ht="17.25" customHeight="1" x14ac:dyDescent="0.2">
      <c r="B2779" s="47"/>
      <c r="C2779" s="49" t="s">
        <v>1718</v>
      </c>
      <c r="D2779" s="329" t="s">
        <v>362</v>
      </c>
      <c r="E2779" s="145">
        <f>SUM(E2260:E2289)</f>
        <v>13</v>
      </c>
      <c r="F2779" s="146">
        <f>SUM(F2260:F2289)</f>
        <v>12</v>
      </c>
      <c r="G2779" s="145">
        <f>SUM(G2260:G2289)</f>
        <v>13</v>
      </c>
      <c r="H2779" s="135"/>
      <c r="I2779" s="136"/>
      <c r="J2779" s="136"/>
      <c r="M2779" s="1790">
        <f t="shared" ref="M2779" si="470">N2778+1</f>
        <v>21131</v>
      </c>
      <c r="N2779" s="517">
        <f t="shared" ref="N2779" si="471">N2778+G2779</f>
        <v>21143</v>
      </c>
      <c r="O2779" s="47"/>
      <c r="P2779" s="118"/>
    </row>
    <row r="2780" spans="2:16" ht="17.25" customHeight="1" x14ac:dyDescent="0.2">
      <c r="B2780" s="47"/>
      <c r="C2780" s="49" t="s">
        <v>1718</v>
      </c>
      <c r="D2780" s="329" t="s">
        <v>368</v>
      </c>
      <c r="E2780" s="145">
        <f>SUM(E2290:E2320)</f>
        <v>12</v>
      </c>
      <c r="F2780" s="146">
        <f>SUM(F2290:F2320)</f>
        <v>23</v>
      </c>
      <c r="G2780" s="145">
        <f>SUM(G2290:G2320)</f>
        <v>12</v>
      </c>
      <c r="H2780" s="135"/>
      <c r="I2780" s="136"/>
      <c r="J2780" s="136"/>
      <c r="M2780" s="1790">
        <f t="shared" ref="M2780" si="472">N2779+1</f>
        <v>21144</v>
      </c>
      <c r="N2780" s="517">
        <f t="shared" ref="N2780" si="473">N2779+G2780</f>
        <v>21155</v>
      </c>
      <c r="O2780" s="47"/>
      <c r="P2780" s="118"/>
    </row>
    <row r="2781" spans="2:16" ht="17.25" customHeight="1" x14ac:dyDescent="0.2">
      <c r="B2781" s="47"/>
      <c r="C2781" s="49" t="s">
        <v>1718</v>
      </c>
      <c r="D2781" s="329" t="s">
        <v>388</v>
      </c>
      <c r="E2781" s="145">
        <f>SUM(E2321:E2351)</f>
        <v>25</v>
      </c>
      <c r="F2781" s="146">
        <f>SUM(F2321:F2351)</f>
        <v>17</v>
      </c>
      <c r="G2781" s="145">
        <f>SUM(G2321:G2351)</f>
        <v>25</v>
      </c>
      <c r="H2781" s="135"/>
      <c r="I2781" s="136"/>
      <c r="J2781" s="136"/>
      <c r="M2781" s="1790">
        <f t="shared" ref="M2781" si="474">N2780+1</f>
        <v>21156</v>
      </c>
      <c r="N2781" s="517">
        <f t="shared" ref="N2781" si="475">N2780+G2781</f>
        <v>21180</v>
      </c>
      <c r="O2781" s="47"/>
      <c r="P2781" s="118"/>
    </row>
    <row r="2782" spans="2:16" ht="17.25" customHeight="1" x14ac:dyDescent="0.2">
      <c r="B2782" s="47"/>
      <c r="C2782" s="49" t="s">
        <v>1718</v>
      </c>
      <c r="D2782" s="329" t="s">
        <v>387</v>
      </c>
      <c r="E2782" s="145">
        <f>SUM(E2352:E2381)</f>
        <v>24</v>
      </c>
      <c r="F2782" s="146">
        <f>SUM(F2352:F2381)</f>
        <v>29</v>
      </c>
      <c r="G2782" s="145">
        <f>SUM(G2352:G2381)</f>
        <v>24</v>
      </c>
      <c r="H2782" s="135"/>
      <c r="I2782" s="136"/>
      <c r="J2782" s="136"/>
      <c r="M2782" s="1790">
        <f t="shared" ref="M2782" si="476">N2781+1</f>
        <v>21181</v>
      </c>
      <c r="N2782" s="517">
        <f t="shared" ref="N2782" si="477">N2781+G2782</f>
        <v>21204</v>
      </c>
      <c r="O2782" s="47"/>
      <c r="P2782" s="118"/>
    </row>
    <row r="2783" spans="2:16" ht="17.25" customHeight="1" x14ac:dyDescent="0.2">
      <c r="B2783" s="47"/>
      <c r="C2783" s="49" t="s">
        <v>1718</v>
      </c>
      <c r="D2783" s="329" t="s">
        <v>386</v>
      </c>
      <c r="E2783" s="145">
        <f>SUM(E2382:E2412)</f>
        <v>45</v>
      </c>
      <c r="F2783" s="146">
        <f>SUM(F2382:F2412)</f>
        <v>49</v>
      </c>
      <c r="G2783" s="145">
        <f>SUM(G2382:G2412)</f>
        <v>45</v>
      </c>
      <c r="H2783" s="135"/>
      <c r="I2783" s="136"/>
      <c r="J2783" s="136"/>
      <c r="M2783" s="1790">
        <f t="shared" ref="M2783:M2784" si="478">N2782+1</f>
        <v>21205</v>
      </c>
      <c r="N2783" s="517">
        <f t="shared" ref="N2783:N2784" si="479">N2782+G2783</f>
        <v>21249</v>
      </c>
      <c r="O2783" s="47"/>
      <c r="P2783" s="118"/>
    </row>
    <row r="2784" spans="2:16" ht="17.25" customHeight="1" x14ac:dyDescent="0.2">
      <c r="B2784" s="47"/>
      <c r="C2784" s="49" t="s">
        <v>1718</v>
      </c>
      <c r="D2784" s="329" t="s">
        <v>385</v>
      </c>
      <c r="E2784" s="145">
        <f>SUM(E2413:E2442)</f>
        <v>53</v>
      </c>
      <c r="F2784" s="146">
        <f>SUM(F2413:F2442)</f>
        <v>49</v>
      </c>
      <c r="G2784" s="145">
        <f>SUM(G2413:G2442)</f>
        <v>53</v>
      </c>
      <c r="H2784" s="135"/>
      <c r="I2784" s="136"/>
      <c r="J2784" s="136"/>
      <c r="M2784" s="1790">
        <f t="shared" si="478"/>
        <v>21250</v>
      </c>
      <c r="N2784" s="517">
        <f t="shared" si="479"/>
        <v>21302</v>
      </c>
      <c r="O2784" s="47"/>
      <c r="P2784" s="118"/>
    </row>
    <row r="2785" spans="1:18" ht="17.25" customHeight="1" x14ac:dyDescent="0.2">
      <c r="B2785" s="47"/>
      <c r="C2785" s="49" t="s">
        <v>1718</v>
      </c>
      <c r="D2785" s="329" t="s">
        <v>384</v>
      </c>
      <c r="E2785" s="145">
        <f>SUM(E2443:E2473)</f>
        <v>31</v>
      </c>
      <c r="F2785" s="146">
        <f>SUM(F2443:F2473)</f>
        <v>15</v>
      </c>
      <c r="G2785" s="145">
        <f>SUM(G2443:G2473)</f>
        <v>23</v>
      </c>
      <c r="H2785" s="135"/>
      <c r="I2785" s="136"/>
      <c r="J2785" s="136"/>
      <c r="M2785" s="1790">
        <f t="shared" ref="M2785" si="480">N2784+1</f>
        <v>21303</v>
      </c>
      <c r="N2785" s="517">
        <f t="shared" ref="N2785" si="481">N2784+G2785</f>
        <v>21325</v>
      </c>
      <c r="O2785" s="47"/>
      <c r="P2785" s="118"/>
    </row>
    <row r="2786" spans="1:18" ht="17.25" customHeight="1" x14ac:dyDescent="0.2">
      <c r="B2786" s="47"/>
      <c r="C2786" s="49" t="s">
        <v>2059</v>
      </c>
      <c r="D2786" s="329" t="s">
        <v>336</v>
      </c>
      <c r="E2786" s="145">
        <f>SUM(E2474:E2504)</f>
        <v>36</v>
      </c>
      <c r="F2786" s="146">
        <f>SUM(F2474:F2504)</f>
        <v>46</v>
      </c>
      <c r="G2786" s="145">
        <f>SUM(G2474:G2504)</f>
        <v>44</v>
      </c>
      <c r="H2786" s="135"/>
      <c r="I2786" s="136"/>
      <c r="J2786" s="136"/>
      <c r="M2786" s="1790">
        <f t="shared" ref="M2786:M2787" si="482">N2785+1</f>
        <v>21326</v>
      </c>
      <c r="N2786" s="517">
        <f t="shared" ref="N2786:N2787" si="483">N2785+G2786</f>
        <v>21369</v>
      </c>
      <c r="O2786" s="47"/>
      <c r="P2786" s="118"/>
    </row>
    <row r="2787" spans="1:18" ht="17.25" customHeight="1" x14ac:dyDescent="0.2">
      <c r="B2787" s="47"/>
      <c r="C2787" s="49" t="s">
        <v>2060</v>
      </c>
      <c r="D2787" s="329" t="s">
        <v>337</v>
      </c>
      <c r="E2787" s="145">
        <f>SUM(E2505:E2532)</f>
        <v>6</v>
      </c>
      <c r="F2787" s="146">
        <f>SUM(F2505:F2532)</f>
        <v>5</v>
      </c>
      <c r="G2787" s="145">
        <f>SUM(G2505:G2532)</f>
        <v>6</v>
      </c>
      <c r="H2787" s="135"/>
      <c r="I2787" s="136"/>
      <c r="J2787" s="136"/>
      <c r="M2787" s="1790">
        <f t="shared" si="482"/>
        <v>21370</v>
      </c>
      <c r="N2787" s="517">
        <f t="shared" si="483"/>
        <v>21375</v>
      </c>
      <c r="O2787" s="47"/>
      <c r="P2787" s="118"/>
    </row>
    <row r="2788" spans="1:18" ht="17.25" customHeight="1" x14ac:dyDescent="0.2">
      <c r="B2788" s="47"/>
      <c r="C2788" s="49">
        <v>26</v>
      </c>
      <c r="D2788" s="329" t="s">
        <v>339</v>
      </c>
      <c r="E2788" s="145">
        <f>SUM(E2533:E2563)</f>
        <v>16</v>
      </c>
      <c r="F2788" s="146">
        <f t="shared" ref="F2788:G2788" si="484">SUM(F2533:F2563)</f>
        <v>16</v>
      </c>
      <c r="G2788" s="145">
        <f t="shared" si="484"/>
        <v>16</v>
      </c>
      <c r="H2788" s="135"/>
      <c r="I2788" s="136"/>
      <c r="J2788" s="136"/>
      <c r="M2788" s="1790"/>
      <c r="N2788" s="517"/>
      <c r="O2788" s="47"/>
      <c r="P2788" s="118"/>
    </row>
    <row r="2789" spans="1:18" ht="17.25" customHeight="1" x14ac:dyDescent="0.2">
      <c r="B2789" s="47"/>
      <c r="C2789" s="49">
        <v>27</v>
      </c>
      <c r="D2789" s="329" t="s">
        <v>353</v>
      </c>
      <c r="E2789" s="145">
        <f>SUM(E2564:E2593)</f>
        <v>13</v>
      </c>
      <c r="F2789" s="146">
        <f t="shared" ref="F2789:G2789" si="485">SUM(F2564:F2593)</f>
        <v>12</v>
      </c>
      <c r="G2789" s="145">
        <f t="shared" si="485"/>
        <v>13</v>
      </c>
      <c r="H2789" s="135"/>
      <c r="I2789" s="136"/>
      <c r="J2789" s="136"/>
      <c r="M2789" s="1790"/>
      <c r="N2789" s="517"/>
      <c r="O2789" s="47"/>
      <c r="P2789" s="118"/>
    </row>
    <row r="2790" spans="1:18" s="118" customFormat="1" ht="17.25" customHeight="1" x14ac:dyDescent="0.2">
      <c r="A2790" s="72"/>
      <c r="B2790" s="47"/>
      <c r="C2790" s="110"/>
      <c r="D2790" s="328" t="s">
        <v>119</v>
      </c>
      <c r="E2790" s="145">
        <f>SUM(E2597:E2789)</f>
        <v>21404</v>
      </c>
      <c r="F2790" s="146">
        <f t="shared" ref="F2790:G2790" si="486">SUM(F2597:F2789)</f>
        <v>21404</v>
      </c>
      <c r="G2790" s="145">
        <f t="shared" si="486"/>
        <v>21404</v>
      </c>
      <c r="H2790" s="135"/>
      <c r="I2790" s="128"/>
      <c r="J2790" s="128"/>
      <c r="K2790" s="142"/>
      <c r="L2790" s="142"/>
      <c r="M2790" s="1790"/>
      <c r="N2790" s="517"/>
      <c r="O2790" s="47"/>
      <c r="Q2790" s="1563"/>
      <c r="R2790" s="554"/>
    </row>
    <row r="2791" spans="1:18" s="118" customFormat="1" ht="19.5" customHeight="1" x14ac:dyDescent="0.2">
      <c r="A2791" s="72"/>
      <c r="B2791" s="39"/>
      <c r="C2791" s="110"/>
      <c r="D2791" s="111"/>
      <c r="E2791" s="112"/>
      <c r="F2791" s="113"/>
      <c r="G2791" s="72"/>
      <c r="H2791" s="115"/>
      <c r="I2791" s="119"/>
      <c r="J2791" s="119"/>
      <c r="K2791" s="142"/>
      <c r="L2791" s="142"/>
      <c r="M2791" s="1792"/>
      <c r="N2791" s="518"/>
      <c r="O2791" s="39"/>
      <c r="Q2791" s="1563"/>
      <c r="R2791" s="554"/>
    </row>
    <row r="2792" spans="1:18" s="118" customFormat="1" ht="19.2" x14ac:dyDescent="0.2">
      <c r="A2792" s="72"/>
      <c r="B2792" s="39"/>
      <c r="C2792" s="110"/>
      <c r="D2792" s="111"/>
      <c r="E2792" s="112"/>
      <c r="F2792" s="113"/>
      <c r="G2792" s="72"/>
      <c r="H2792" s="115"/>
      <c r="I2792" s="119"/>
      <c r="J2792" s="119"/>
      <c r="K2792" s="142"/>
      <c r="L2792" s="142"/>
      <c r="M2792" s="1792"/>
      <c r="N2792" s="110"/>
      <c r="O2792" s="39"/>
      <c r="Q2792" s="1563"/>
      <c r="R2792" s="554"/>
    </row>
    <row r="2793" spans="1:18" s="118" customFormat="1" ht="19.2" x14ac:dyDescent="0.2">
      <c r="A2793" s="72"/>
      <c r="B2793" s="39"/>
      <c r="C2793" s="110"/>
      <c r="D2793" s="111"/>
      <c r="E2793" s="112"/>
      <c r="F2793" s="113"/>
      <c r="G2793" s="72"/>
      <c r="H2793" s="115"/>
      <c r="I2793" s="119"/>
      <c r="J2793" s="119"/>
      <c r="K2793" s="142"/>
      <c r="L2793" s="142"/>
      <c r="M2793" s="1792"/>
      <c r="N2793" s="110"/>
      <c r="O2793" s="39"/>
      <c r="Q2793" s="1563"/>
      <c r="R2793" s="554"/>
    </row>
    <row r="2794" spans="1:18" s="118" customFormat="1" ht="19.2" x14ac:dyDescent="0.2">
      <c r="A2794" s="72"/>
      <c r="B2794" s="39"/>
      <c r="C2794" s="110"/>
      <c r="D2794" s="111"/>
      <c r="E2794" s="112"/>
      <c r="F2794" s="113"/>
      <c r="G2794" s="72"/>
      <c r="H2794" s="115"/>
      <c r="I2794" s="119"/>
      <c r="J2794" s="119"/>
      <c r="K2794" s="142"/>
      <c r="L2794" s="142"/>
      <c r="M2794" s="1792"/>
      <c r="N2794" s="110"/>
      <c r="O2794" s="39"/>
      <c r="Q2794" s="1563"/>
      <c r="R2794" s="554"/>
    </row>
    <row r="2795" spans="1:18" s="118" customFormat="1" ht="19.2" x14ac:dyDescent="0.2">
      <c r="A2795" s="72"/>
      <c r="B2795" s="39"/>
      <c r="C2795" s="110"/>
      <c r="D2795" s="111"/>
      <c r="E2795" s="112"/>
      <c r="F2795" s="113"/>
      <c r="G2795" s="72"/>
      <c r="H2795" s="115"/>
      <c r="I2795" s="119"/>
      <c r="J2795" s="119"/>
      <c r="K2795" s="142"/>
      <c r="L2795" s="142"/>
      <c r="M2795" s="1792"/>
      <c r="N2795" s="110"/>
      <c r="O2795" s="39"/>
      <c r="Q2795" s="1563"/>
      <c r="R2795" s="554"/>
    </row>
    <row r="2796" spans="1:18" s="118" customFormat="1" ht="19.2" x14ac:dyDescent="0.2">
      <c r="A2796" s="72"/>
      <c r="B2796" s="39"/>
      <c r="C2796" s="110"/>
      <c r="D2796" s="111"/>
      <c r="E2796" s="112"/>
      <c r="F2796" s="113"/>
      <c r="G2796" s="72"/>
      <c r="H2796" s="115"/>
      <c r="I2796" s="119"/>
      <c r="J2796" s="119"/>
      <c r="K2796" s="142"/>
      <c r="L2796" s="142"/>
      <c r="M2796" s="1792"/>
      <c r="N2796" s="110"/>
      <c r="O2796" s="39"/>
      <c r="Q2796" s="1563"/>
      <c r="R2796" s="554"/>
    </row>
    <row r="2797" spans="1:18" s="118" customFormat="1" ht="19.2" x14ac:dyDescent="0.2">
      <c r="A2797" s="72"/>
      <c r="B2797" s="39"/>
      <c r="C2797" s="110"/>
      <c r="D2797" s="111"/>
      <c r="E2797" s="112"/>
      <c r="F2797" s="113"/>
      <c r="G2797" s="72"/>
      <c r="H2797" s="115"/>
      <c r="I2797" s="119"/>
      <c r="J2797" s="119"/>
      <c r="K2797" s="142"/>
      <c r="L2797" s="142"/>
      <c r="M2797" s="1792"/>
      <c r="N2797" s="110"/>
      <c r="O2797" s="39"/>
      <c r="Q2797" s="1563"/>
      <c r="R2797" s="554"/>
    </row>
    <row r="2798" spans="1:18" s="118" customFormat="1" ht="19.2" x14ac:dyDescent="0.2">
      <c r="A2798" s="72"/>
      <c r="B2798" s="39"/>
      <c r="C2798" s="110"/>
      <c r="D2798" s="111"/>
      <c r="E2798" s="112"/>
      <c r="F2798" s="113"/>
      <c r="G2798" s="72"/>
      <c r="H2798" s="115"/>
      <c r="I2798" s="119"/>
      <c r="J2798" s="119"/>
      <c r="K2798" s="142"/>
      <c r="L2798" s="142"/>
      <c r="M2798" s="1792"/>
      <c r="N2798" s="110"/>
      <c r="O2798" s="39"/>
      <c r="Q2798" s="1563"/>
      <c r="R2798" s="554"/>
    </row>
    <row r="2799" spans="1:18" s="118" customFormat="1" ht="19.2" x14ac:dyDescent="0.2">
      <c r="A2799" s="72"/>
      <c r="B2799" s="39"/>
      <c r="C2799" s="110"/>
      <c r="D2799" s="111"/>
      <c r="E2799" s="112"/>
      <c r="F2799" s="113"/>
      <c r="G2799" s="72"/>
      <c r="H2799" s="115"/>
      <c r="I2799" s="119"/>
      <c r="J2799" s="119"/>
      <c r="K2799" s="142"/>
      <c r="L2799" s="142"/>
      <c r="M2799" s="1792"/>
      <c r="N2799" s="110"/>
      <c r="O2799" s="39"/>
      <c r="Q2799" s="1563"/>
      <c r="R2799" s="554"/>
    </row>
    <row r="2800" spans="1:18" s="118" customFormat="1" ht="19.2" x14ac:dyDescent="0.2">
      <c r="A2800" s="72"/>
      <c r="B2800" s="39"/>
      <c r="C2800" s="110"/>
      <c r="D2800" s="111"/>
      <c r="E2800" s="112"/>
      <c r="F2800" s="113"/>
      <c r="G2800" s="72"/>
      <c r="H2800" s="115"/>
      <c r="I2800" s="119"/>
      <c r="J2800" s="119"/>
      <c r="K2800" s="142"/>
      <c r="L2800" s="142"/>
      <c r="M2800" s="1792"/>
      <c r="N2800" s="110"/>
      <c r="O2800" s="39"/>
      <c r="Q2800" s="1563"/>
      <c r="R2800" s="554"/>
    </row>
    <row r="2801" spans="1:18" s="118" customFormat="1" ht="19.2" x14ac:dyDescent="0.2">
      <c r="A2801" s="72"/>
      <c r="B2801" s="39"/>
      <c r="C2801" s="110"/>
      <c r="D2801" s="111"/>
      <c r="E2801" s="112"/>
      <c r="F2801" s="113"/>
      <c r="G2801" s="72"/>
      <c r="H2801" s="115"/>
      <c r="I2801" s="119"/>
      <c r="J2801" s="119"/>
      <c r="K2801" s="142"/>
      <c r="L2801" s="142"/>
      <c r="M2801" s="1792"/>
      <c r="N2801" s="110"/>
      <c r="O2801" s="39"/>
      <c r="Q2801" s="1563"/>
      <c r="R2801" s="554"/>
    </row>
    <row r="2802" spans="1:18" s="118" customFormat="1" ht="19.2" x14ac:dyDescent="0.2">
      <c r="A2802" s="72"/>
      <c r="B2802" s="39"/>
      <c r="C2802" s="110"/>
      <c r="D2802" s="111"/>
      <c r="E2802" s="112"/>
      <c r="F2802" s="113"/>
      <c r="G2802" s="72"/>
      <c r="H2802" s="115"/>
      <c r="I2802" s="119"/>
      <c r="J2802" s="119"/>
      <c r="K2802" s="142"/>
      <c r="L2802" s="142"/>
      <c r="M2802" s="1792"/>
      <c r="N2802" s="110"/>
      <c r="O2802" s="39"/>
      <c r="Q2802" s="1563"/>
      <c r="R2802" s="554"/>
    </row>
    <row r="2803" spans="1:18" s="118" customFormat="1" ht="19.2" x14ac:dyDescent="0.2">
      <c r="A2803" s="72"/>
      <c r="B2803" s="39"/>
      <c r="C2803" s="110"/>
      <c r="D2803" s="111"/>
      <c r="E2803" s="112"/>
      <c r="F2803" s="113"/>
      <c r="G2803" s="72"/>
      <c r="H2803" s="115"/>
      <c r="I2803" s="119"/>
      <c r="J2803" s="119"/>
      <c r="K2803" s="142"/>
      <c r="L2803" s="142"/>
      <c r="M2803" s="1792"/>
      <c r="N2803" s="110"/>
      <c r="O2803" s="39"/>
      <c r="Q2803" s="1563"/>
      <c r="R2803" s="554"/>
    </row>
    <row r="2804" spans="1:18" s="118" customFormat="1" ht="19.2" x14ac:dyDescent="0.2">
      <c r="A2804" s="72"/>
      <c r="B2804" s="39"/>
      <c r="C2804" s="110"/>
      <c r="D2804" s="111"/>
      <c r="E2804" s="112"/>
      <c r="F2804" s="113"/>
      <c r="G2804" s="72"/>
      <c r="H2804" s="115"/>
      <c r="I2804" s="119"/>
      <c r="J2804" s="119"/>
      <c r="K2804" s="142"/>
      <c r="L2804" s="142"/>
      <c r="M2804" s="1792"/>
      <c r="N2804" s="110"/>
      <c r="O2804" s="39"/>
      <c r="Q2804" s="1563"/>
      <c r="R2804" s="554"/>
    </row>
    <row r="2805" spans="1:18" s="118" customFormat="1" ht="19.2" x14ac:dyDescent="0.2">
      <c r="A2805" s="72"/>
      <c r="B2805" s="39"/>
      <c r="C2805" s="110"/>
      <c r="D2805" s="111"/>
      <c r="E2805" s="112"/>
      <c r="F2805" s="113"/>
      <c r="G2805" s="72"/>
      <c r="H2805" s="115"/>
      <c r="I2805" s="119"/>
      <c r="J2805" s="119"/>
      <c r="K2805" s="142"/>
      <c r="L2805" s="142"/>
      <c r="M2805" s="1792"/>
      <c r="N2805" s="110"/>
      <c r="O2805" s="39"/>
      <c r="Q2805" s="1563"/>
      <c r="R2805" s="554"/>
    </row>
    <row r="2806" spans="1:18" s="118" customFormat="1" ht="19.2" x14ac:dyDescent="0.2">
      <c r="A2806" s="72"/>
      <c r="B2806" s="39"/>
      <c r="C2806" s="110"/>
      <c r="D2806" s="111"/>
      <c r="E2806" s="112"/>
      <c r="F2806" s="113"/>
      <c r="G2806" s="72"/>
      <c r="H2806" s="115"/>
      <c r="I2806" s="119"/>
      <c r="J2806" s="119"/>
      <c r="K2806" s="142"/>
      <c r="L2806" s="142"/>
      <c r="M2806" s="1792"/>
      <c r="N2806" s="110"/>
      <c r="O2806" s="39"/>
      <c r="Q2806" s="1563"/>
      <c r="R2806" s="554"/>
    </row>
    <row r="2807" spans="1:18" s="118" customFormat="1" ht="19.2" x14ac:dyDescent="0.2">
      <c r="A2807" s="72"/>
      <c r="B2807" s="39"/>
      <c r="C2807" s="110"/>
      <c r="D2807" s="111"/>
      <c r="E2807" s="112"/>
      <c r="F2807" s="113"/>
      <c r="G2807" s="72"/>
      <c r="H2807" s="115"/>
      <c r="I2807" s="119"/>
      <c r="J2807" s="119"/>
      <c r="K2807" s="142"/>
      <c r="L2807" s="142"/>
      <c r="M2807" s="1792"/>
      <c r="N2807" s="110"/>
      <c r="O2807" s="39"/>
      <c r="Q2807" s="1563"/>
      <c r="R2807" s="554"/>
    </row>
    <row r="2808" spans="1:18" s="118" customFormat="1" ht="19.2" x14ac:dyDescent="0.2">
      <c r="A2808" s="72"/>
      <c r="B2808" s="39"/>
      <c r="C2808" s="110"/>
      <c r="D2808" s="111"/>
      <c r="E2808" s="112"/>
      <c r="F2808" s="113"/>
      <c r="G2808" s="72"/>
      <c r="H2808" s="115"/>
      <c r="I2808" s="119"/>
      <c r="J2808" s="119"/>
      <c r="K2808" s="142"/>
      <c r="L2808" s="142"/>
      <c r="M2808" s="1792"/>
      <c r="N2808" s="110"/>
      <c r="O2808" s="39"/>
      <c r="Q2808" s="1563"/>
      <c r="R2808" s="554"/>
    </row>
    <row r="2809" spans="1:18" s="118" customFormat="1" ht="19.2" x14ac:dyDescent="0.2">
      <c r="A2809" s="72"/>
      <c r="B2809" s="39"/>
      <c r="C2809" s="110"/>
      <c r="D2809" s="111"/>
      <c r="E2809" s="112"/>
      <c r="F2809" s="113"/>
      <c r="G2809" s="72"/>
      <c r="H2809" s="115"/>
      <c r="I2809" s="119"/>
      <c r="J2809" s="119"/>
      <c r="K2809" s="142"/>
      <c r="L2809" s="142"/>
      <c r="M2809" s="1792"/>
      <c r="N2809" s="110"/>
      <c r="O2809" s="39"/>
      <c r="Q2809" s="1563"/>
      <c r="R2809" s="554"/>
    </row>
    <row r="2810" spans="1:18" s="118" customFormat="1" ht="19.2" x14ac:dyDescent="0.2">
      <c r="A2810" s="72"/>
      <c r="B2810" s="39"/>
      <c r="C2810" s="110"/>
      <c r="D2810" s="111"/>
      <c r="E2810" s="112"/>
      <c r="F2810" s="113"/>
      <c r="G2810" s="72"/>
      <c r="H2810" s="115"/>
      <c r="I2810" s="119"/>
      <c r="J2810" s="119"/>
      <c r="K2810" s="142"/>
      <c r="L2810" s="142"/>
      <c r="M2810" s="1777"/>
      <c r="N2810" s="72"/>
      <c r="O2810" s="39"/>
      <c r="Q2810" s="1563"/>
      <c r="R2810" s="554"/>
    </row>
    <row r="2811" spans="1:18" s="118" customFormat="1" ht="19.2" x14ac:dyDescent="0.2">
      <c r="A2811" s="72"/>
      <c r="B2811" s="39"/>
      <c r="C2811" s="110"/>
      <c r="D2811" s="111"/>
      <c r="E2811" s="112"/>
      <c r="F2811" s="113"/>
      <c r="G2811" s="72"/>
      <c r="H2811" s="115"/>
      <c r="I2811" s="119"/>
      <c r="J2811" s="119"/>
      <c r="K2811" s="142"/>
      <c r="L2811" s="142"/>
      <c r="M2811" s="1777"/>
      <c r="N2811" s="72"/>
      <c r="O2811" s="39"/>
      <c r="Q2811" s="1563"/>
      <c r="R2811" s="554"/>
    </row>
    <row r="2812" spans="1:18" s="118" customFormat="1" ht="19.2" x14ac:dyDescent="0.2">
      <c r="A2812" s="72"/>
      <c r="B2812" s="39"/>
      <c r="C2812" s="110"/>
      <c r="D2812" s="111"/>
      <c r="E2812" s="112"/>
      <c r="F2812" s="113"/>
      <c r="G2812" s="72"/>
      <c r="H2812" s="115"/>
      <c r="I2812" s="119"/>
      <c r="J2812" s="119"/>
      <c r="K2812" s="142"/>
      <c r="L2812" s="142"/>
      <c r="M2812" s="1777"/>
      <c r="N2812" s="72"/>
      <c r="O2812" s="39"/>
      <c r="Q2812" s="1563"/>
      <c r="R2812" s="554"/>
    </row>
    <row r="2813" spans="1:18" s="118" customFormat="1" ht="19.2" x14ac:dyDescent="0.2">
      <c r="A2813" s="72"/>
      <c r="B2813" s="39"/>
      <c r="C2813" s="110"/>
      <c r="D2813" s="111"/>
      <c r="E2813" s="112"/>
      <c r="F2813" s="113"/>
      <c r="G2813" s="72"/>
      <c r="H2813" s="115"/>
      <c r="I2813" s="119"/>
      <c r="J2813" s="119"/>
      <c r="K2813" s="142"/>
      <c r="L2813" s="142"/>
      <c r="M2813" s="1777"/>
      <c r="N2813" s="72"/>
      <c r="O2813" s="39"/>
      <c r="Q2813" s="1563"/>
      <c r="R2813" s="554"/>
    </row>
    <row r="2814" spans="1:18" s="118" customFormat="1" ht="19.2" x14ac:dyDescent="0.2">
      <c r="A2814" s="72"/>
      <c r="B2814" s="39"/>
      <c r="C2814" s="110"/>
      <c r="D2814" s="111"/>
      <c r="E2814" s="112"/>
      <c r="F2814" s="113"/>
      <c r="G2814" s="72"/>
      <c r="H2814" s="115"/>
      <c r="I2814" s="119"/>
      <c r="J2814" s="119"/>
      <c r="K2814" s="142"/>
      <c r="L2814" s="142"/>
      <c r="M2814" s="1777"/>
      <c r="N2814" s="72"/>
      <c r="O2814" s="39"/>
      <c r="Q2814" s="1563"/>
      <c r="R2814" s="554"/>
    </row>
    <row r="2815" spans="1:18" s="118" customFormat="1" ht="19.2" x14ac:dyDescent="0.2">
      <c r="A2815" s="72"/>
      <c r="B2815" s="39"/>
      <c r="C2815" s="110"/>
      <c r="D2815" s="111"/>
      <c r="E2815" s="112"/>
      <c r="F2815" s="113"/>
      <c r="G2815" s="72"/>
      <c r="H2815" s="115"/>
      <c r="I2815" s="119"/>
      <c r="J2815" s="119"/>
      <c r="K2815" s="142"/>
      <c r="L2815" s="142"/>
      <c r="M2815" s="1777"/>
      <c r="N2815" s="72"/>
      <c r="O2815" s="39"/>
      <c r="Q2815" s="1563"/>
      <c r="R2815" s="554"/>
    </row>
    <row r="2816" spans="1:18" s="118" customFormat="1" ht="19.2" x14ac:dyDescent="0.2">
      <c r="A2816" s="72"/>
      <c r="B2816" s="39"/>
      <c r="C2816" s="110"/>
      <c r="D2816" s="111"/>
      <c r="E2816" s="112"/>
      <c r="F2816" s="113"/>
      <c r="G2816" s="72"/>
      <c r="H2816" s="115"/>
      <c r="I2816" s="119"/>
      <c r="J2816" s="119"/>
      <c r="K2816" s="142"/>
      <c r="L2816" s="142"/>
      <c r="M2816" s="1777"/>
      <c r="N2816" s="72"/>
      <c r="O2816" s="39"/>
      <c r="Q2816" s="1563"/>
      <c r="R2816" s="554"/>
    </row>
    <row r="2817" spans="1:18" s="118" customFormat="1" ht="19.2" x14ac:dyDescent="0.2">
      <c r="A2817" s="72"/>
      <c r="B2817" s="39"/>
      <c r="C2817" s="110"/>
      <c r="D2817" s="111"/>
      <c r="E2817" s="112"/>
      <c r="F2817" s="113"/>
      <c r="G2817" s="72"/>
      <c r="H2817" s="115"/>
      <c r="I2817" s="119"/>
      <c r="J2817" s="119"/>
      <c r="K2817" s="142"/>
      <c r="L2817" s="142"/>
      <c r="M2817" s="1777"/>
      <c r="N2817" s="72"/>
      <c r="O2817" s="39"/>
      <c r="Q2817" s="1563"/>
      <c r="R2817" s="554"/>
    </row>
    <row r="2818" spans="1:18" s="118" customFormat="1" ht="19.2" x14ac:dyDescent="0.2">
      <c r="A2818" s="72"/>
      <c r="B2818" s="39"/>
      <c r="C2818" s="110"/>
      <c r="D2818" s="111"/>
      <c r="E2818" s="112"/>
      <c r="F2818" s="113"/>
      <c r="G2818" s="72"/>
      <c r="H2818" s="115"/>
      <c r="I2818" s="119"/>
      <c r="J2818" s="119"/>
      <c r="K2818" s="142"/>
      <c r="L2818" s="142"/>
      <c r="M2818" s="1777"/>
      <c r="N2818" s="72"/>
      <c r="O2818" s="39"/>
      <c r="Q2818" s="1563"/>
      <c r="R2818" s="554"/>
    </row>
    <row r="2819" spans="1:18" s="118" customFormat="1" ht="19.2" x14ac:dyDescent="0.2">
      <c r="A2819" s="72"/>
      <c r="B2819" s="39"/>
      <c r="C2819" s="110"/>
      <c r="D2819" s="111"/>
      <c r="E2819" s="112"/>
      <c r="F2819" s="113"/>
      <c r="G2819" s="72"/>
      <c r="H2819" s="115"/>
      <c r="I2819" s="119"/>
      <c r="J2819" s="119"/>
      <c r="K2819" s="142"/>
      <c r="L2819" s="142"/>
      <c r="M2819" s="1777"/>
      <c r="N2819" s="72"/>
      <c r="O2819" s="39"/>
      <c r="Q2819" s="1563"/>
      <c r="R2819" s="554"/>
    </row>
    <row r="2820" spans="1:18" s="118" customFormat="1" ht="19.2" x14ac:dyDescent="0.2">
      <c r="A2820" s="72"/>
      <c r="B2820" s="39"/>
      <c r="C2820" s="110"/>
      <c r="D2820" s="111"/>
      <c r="E2820" s="112"/>
      <c r="F2820" s="113"/>
      <c r="G2820" s="72"/>
      <c r="H2820" s="115"/>
      <c r="I2820" s="119"/>
      <c r="J2820" s="119"/>
      <c r="K2820" s="142"/>
      <c r="L2820" s="142"/>
      <c r="M2820" s="1777"/>
      <c r="N2820" s="72"/>
      <c r="O2820" s="39"/>
      <c r="Q2820" s="1563"/>
      <c r="R2820" s="554"/>
    </row>
    <row r="2821" spans="1:18" s="118" customFormat="1" ht="19.2" x14ac:dyDescent="0.2">
      <c r="A2821" s="72"/>
      <c r="B2821" s="39"/>
      <c r="C2821" s="110"/>
      <c r="D2821" s="111"/>
      <c r="E2821" s="112"/>
      <c r="F2821" s="113"/>
      <c r="G2821" s="72"/>
      <c r="H2821" s="115"/>
      <c r="I2821" s="119"/>
      <c r="J2821" s="119"/>
      <c r="K2821" s="142"/>
      <c r="L2821" s="142"/>
      <c r="M2821" s="1777"/>
      <c r="N2821" s="72"/>
      <c r="O2821" s="39"/>
      <c r="Q2821" s="1563"/>
      <c r="R2821" s="554"/>
    </row>
    <row r="2822" spans="1:18" s="118" customFormat="1" ht="19.2" x14ac:dyDescent="0.2">
      <c r="A2822" s="72"/>
      <c r="B2822" s="39"/>
      <c r="C2822" s="110"/>
      <c r="D2822" s="111"/>
      <c r="E2822" s="112"/>
      <c r="F2822" s="113"/>
      <c r="G2822" s="72"/>
      <c r="H2822" s="115"/>
      <c r="I2822" s="119"/>
      <c r="J2822" s="119"/>
      <c r="K2822" s="142"/>
      <c r="L2822" s="142"/>
      <c r="M2822" s="1777"/>
      <c r="N2822" s="72"/>
      <c r="O2822" s="39"/>
      <c r="Q2822" s="1563"/>
      <c r="R2822" s="554"/>
    </row>
    <row r="2823" spans="1:18" s="118" customFormat="1" ht="19.2" x14ac:dyDescent="0.2">
      <c r="A2823" s="72"/>
      <c r="B2823" s="39"/>
      <c r="C2823" s="110"/>
      <c r="D2823" s="111"/>
      <c r="E2823" s="112"/>
      <c r="F2823" s="113"/>
      <c r="G2823" s="72"/>
      <c r="H2823" s="115"/>
      <c r="I2823" s="119"/>
      <c r="J2823" s="119"/>
      <c r="K2823" s="142"/>
      <c r="L2823" s="142"/>
      <c r="M2823" s="1777"/>
      <c r="N2823" s="72"/>
      <c r="O2823" s="39"/>
      <c r="Q2823" s="1563"/>
      <c r="R2823" s="554"/>
    </row>
    <row r="2824" spans="1:18" s="118" customFormat="1" ht="19.2" x14ac:dyDescent="0.2">
      <c r="A2824" s="72"/>
      <c r="B2824" s="39"/>
      <c r="C2824" s="110"/>
      <c r="D2824" s="111"/>
      <c r="E2824" s="112"/>
      <c r="F2824" s="113"/>
      <c r="G2824" s="72"/>
      <c r="H2824" s="115"/>
      <c r="I2824" s="119"/>
      <c r="J2824" s="119"/>
      <c r="K2824" s="142"/>
      <c r="L2824" s="142"/>
      <c r="M2824" s="1777"/>
      <c r="N2824" s="72"/>
      <c r="O2824" s="39"/>
      <c r="Q2824" s="1563"/>
      <c r="R2824" s="554"/>
    </row>
    <row r="2825" spans="1:18" s="118" customFormat="1" ht="19.2" x14ac:dyDescent="0.2">
      <c r="A2825" s="72"/>
      <c r="B2825" s="39"/>
      <c r="C2825" s="110"/>
      <c r="D2825" s="111"/>
      <c r="E2825" s="112"/>
      <c r="F2825" s="113"/>
      <c r="G2825" s="72"/>
      <c r="H2825" s="115"/>
      <c r="I2825" s="119"/>
      <c r="J2825" s="119"/>
      <c r="K2825" s="142"/>
      <c r="L2825" s="142"/>
      <c r="M2825" s="1777"/>
      <c r="N2825" s="72"/>
      <c r="O2825" s="39"/>
      <c r="Q2825" s="1563"/>
      <c r="R2825" s="554"/>
    </row>
    <row r="2826" spans="1:18" s="118" customFormat="1" ht="19.2" x14ac:dyDescent="0.2">
      <c r="A2826" s="72"/>
      <c r="B2826" s="39"/>
      <c r="C2826" s="110"/>
      <c r="D2826" s="111"/>
      <c r="E2826" s="112"/>
      <c r="F2826" s="113"/>
      <c r="G2826" s="72"/>
      <c r="H2826" s="115"/>
      <c r="I2826" s="119"/>
      <c r="J2826" s="119"/>
      <c r="K2826" s="142"/>
      <c r="L2826" s="142"/>
      <c r="M2826" s="1777"/>
      <c r="N2826" s="72"/>
      <c r="O2826" s="39"/>
      <c r="Q2826" s="1563"/>
      <c r="R2826" s="554"/>
    </row>
    <row r="2827" spans="1:18" s="118" customFormat="1" ht="19.2" x14ac:dyDescent="0.2">
      <c r="A2827" s="72"/>
      <c r="B2827" s="39"/>
      <c r="C2827" s="110"/>
      <c r="D2827" s="111"/>
      <c r="E2827" s="112"/>
      <c r="F2827" s="113"/>
      <c r="G2827" s="72"/>
      <c r="H2827" s="115"/>
      <c r="I2827" s="119"/>
      <c r="J2827" s="119"/>
      <c r="K2827" s="142"/>
      <c r="L2827" s="142"/>
      <c r="M2827" s="1777"/>
      <c r="N2827" s="72"/>
      <c r="O2827" s="39"/>
      <c r="Q2827" s="1563"/>
      <c r="R2827" s="554"/>
    </row>
    <row r="2828" spans="1:18" s="118" customFormat="1" ht="19.2" x14ac:dyDescent="0.2">
      <c r="A2828" s="72"/>
      <c r="B2828" s="39"/>
      <c r="C2828" s="110"/>
      <c r="D2828" s="111"/>
      <c r="E2828" s="112"/>
      <c r="F2828" s="113"/>
      <c r="G2828" s="72"/>
      <c r="H2828" s="115"/>
      <c r="I2828" s="119"/>
      <c r="J2828" s="119"/>
      <c r="K2828" s="142"/>
      <c r="L2828" s="142"/>
      <c r="M2828" s="1777"/>
      <c r="N2828" s="72"/>
      <c r="O2828" s="39"/>
      <c r="Q2828" s="1563"/>
      <c r="R2828" s="554"/>
    </row>
    <row r="2829" spans="1:18" s="118" customFormat="1" ht="19.2" x14ac:dyDescent="0.2">
      <c r="A2829" s="72"/>
      <c r="B2829" s="39"/>
      <c r="C2829" s="110"/>
      <c r="D2829" s="111"/>
      <c r="E2829" s="112"/>
      <c r="F2829" s="113"/>
      <c r="G2829" s="72"/>
      <c r="H2829" s="115"/>
      <c r="I2829" s="119"/>
      <c r="J2829" s="119"/>
      <c r="K2829" s="142"/>
      <c r="L2829" s="142"/>
      <c r="M2829" s="1777"/>
      <c r="N2829" s="72"/>
      <c r="O2829" s="39"/>
      <c r="Q2829" s="1563"/>
      <c r="R2829" s="554"/>
    </row>
    <row r="2830" spans="1:18" s="118" customFormat="1" ht="19.2" x14ac:dyDescent="0.2">
      <c r="A2830" s="72"/>
      <c r="B2830" s="39"/>
      <c r="C2830" s="110"/>
      <c r="D2830" s="111"/>
      <c r="E2830" s="112"/>
      <c r="F2830" s="113"/>
      <c r="G2830" s="72"/>
      <c r="H2830" s="115"/>
      <c r="I2830" s="119"/>
      <c r="J2830" s="119"/>
      <c r="K2830" s="142"/>
      <c r="L2830" s="142"/>
      <c r="M2830" s="1777"/>
      <c r="N2830" s="72"/>
      <c r="O2830" s="39"/>
      <c r="Q2830" s="1563"/>
      <c r="R2830" s="554"/>
    </row>
    <row r="2831" spans="1:18" s="118" customFormat="1" ht="19.2" x14ac:dyDescent="0.2">
      <c r="A2831" s="72"/>
      <c r="B2831" s="39"/>
      <c r="C2831" s="110"/>
      <c r="D2831" s="111"/>
      <c r="E2831" s="112"/>
      <c r="F2831" s="113"/>
      <c r="G2831" s="72"/>
      <c r="H2831" s="115"/>
      <c r="I2831" s="119"/>
      <c r="J2831" s="119"/>
      <c r="K2831" s="142"/>
      <c r="L2831" s="142"/>
      <c r="M2831" s="1777"/>
      <c r="N2831" s="72"/>
      <c r="O2831" s="39"/>
      <c r="Q2831" s="1563"/>
      <c r="R2831" s="554"/>
    </row>
    <row r="2832" spans="1:18" s="118" customFormat="1" ht="19.2" x14ac:dyDescent="0.2">
      <c r="A2832" s="72"/>
      <c r="B2832" s="39"/>
      <c r="C2832" s="110"/>
      <c r="D2832" s="111"/>
      <c r="E2832" s="112"/>
      <c r="F2832" s="113"/>
      <c r="G2832" s="72"/>
      <c r="H2832" s="115"/>
      <c r="I2832" s="119"/>
      <c r="J2832" s="119"/>
      <c r="K2832" s="142"/>
      <c r="L2832" s="142"/>
      <c r="M2832" s="1777"/>
      <c r="N2832" s="72"/>
      <c r="O2832" s="39"/>
      <c r="Q2832" s="1563"/>
      <c r="R2832" s="554"/>
    </row>
    <row r="2833" spans="1:18" s="118" customFormat="1" ht="19.2" x14ac:dyDescent="0.2">
      <c r="A2833" s="72"/>
      <c r="B2833" s="39"/>
      <c r="C2833" s="110"/>
      <c r="D2833" s="111"/>
      <c r="E2833" s="112"/>
      <c r="F2833" s="113"/>
      <c r="G2833" s="72"/>
      <c r="H2833" s="115"/>
      <c r="I2833" s="119"/>
      <c r="J2833" s="119"/>
      <c r="K2833" s="142"/>
      <c r="L2833" s="142"/>
      <c r="M2833" s="1777"/>
      <c r="N2833" s="72"/>
      <c r="O2833" s="39"/>
      <c r="Q2833" s="1563"/>
      <c r="R2833" s="554"/>
    </row>
    <row r="2834" spans="1:18" s="118" customFormat="1" ht="19.2" x14ac:dyDescent="0.2">
      <c r="A2834" s="72"/>
      <c r="B2834" s="39"/>
      <c r="C2834" s="110"/>
      <c r="D2834" s="111"/>
      <c r="E2834" s="112"/>
      <c r="F2834" s="113"/>
      <c r="G2834" s="72"/>
      <c r="H2834" s="115"/>
      <c r="I2834" s="119"/>
      <c r="J2834" s="119"/>
      <c r="K2834" s="142"/>
      <c r="L2834" s="142"/>
      <c r="M2834" s="1777"/>
      <c r="N2834" s="72"/>
      <c r="O2834" s="39"/>
      <c r="Q2834" s="1563"/>
      <c r="R2834" s="554"/>
    </row>
    <row r="2835" spans="1:18" s="118" customFormat="1" ht="19.2" x14ac:dyDescent="0.2">
      <c r="A2835" s="72"/>
      <c r="B2835" s="39"/>
      <c r="C2835" s="110"/>
      <c r="D2835" s="111"/>
      <c r="E2835" s="112"/>
      <c r="F2835" s="113"/>
      <c r="G2835" s="72"/>
      <c r="H2835" s="115"/>
      <c r="I2835" s="119"/>
      <c r="J2835" s="119"/>
      <c r="K2835" s="142"/>
      <c r="L2835" s="142"/>
      <c r="M2835" s="1777"/>
      <c r="N2835" s="72"/>
      <c r="O2835" s="39"/>
      <c r="Q2835" s="1563"/>
      <c r="R2835" s="554"/>
    </row>
    <row r="2836" spans="1:18" s="118" customFormat="1" ht="19.2" x14ac:dyDescent="0.2">
      <c r="A2836" s="72"/>
      <c r="B2836" s="39"/>
      <c r="C2836" s="110"/>
      <c r="D2836" s="111"/>
      <c r="E2836" s="112"/>
      <c r="F2836" s="113"/>
      <c r="G2836" s="72"/>
      <c r="H2836" s="115"/>
      <c r="I2836" s="119"/>
      <c r="J2836" s="119"/>
      <c r="K2836" s="142"/>
      <c r="L2836" s="142"/>
      <c r="M2836" s="1777"/>
      <c r="N2836" s="72"/>
      <c r="O2836" s="39"/>
      <c r="Q2836" s="1563"/>
      <c r="R2836" s="554"/>
    </row>
    <row r="2837" spans="1:18" s="118" customFormat="1" ht="19.2" x14ac:dyDescent="0.2">
      <c r="A2837" s="72"/>
      <c r="B2837" s="39"/>
      <c r="C2837" s="110"/>
      <c r="D2837" s="111"/>
      <c r="E2837" s="112"/>
      <c r="F2837" s="113"/>
      <c r="G2837" s="72"/>
      <c r="H2837" s="115"/>
      <c r="I2837" s="119"/>
      <c r="J2837" s="119"/>
      <c r="K2837" s="142"/>
      <c r="L2837" s="142"/>
      <c r="M2837" s="1777"/>
      <c r="N2837" s="72"/>
      <c r="O2837" s="39"/>
      <c r="Q2837" s="1563"/>
      <c r="R2837" s="554"/>
    </row>
    <row r="2838" spans="1:18" s="118" customFormat="1" ht="19.2" x14ac:dyDescent="0.2">
      <c r="A2838" s="72"/>
      <c r="B2838" s="39"/>
      <c r="C2838" s="110"/>
      <c r="D2838" s="111"/>
      <c r="E2838" s="112"/>
      <c r="F2838" s="113"/>
      <c r="G2838" s="72"/>
      <c r="H2838" s="115"/>
      <c r="I2838" s="119"/>
      <c r="J2838" s="119"/>
      <c r="K2838" s="142"/>
      <c r="L2838" s="142"/>
      <c r="M2838" s="1777"/>
      <c r="N2838" s="72"/>
      <c r="O2838" s="39"/>
      <c r="Q2838" s="1563"/>
      <c r="R2838" s="554"/>
    </row>
    <row r="2839" spans="1:18" s="118" customFormat="1" ht="19.2" x14ac:dyDescent="0.2">
      <c r="A2839" s="72"/>
      <c r="B2839" s="39"/>
      <c r="C2839" s="110"/>
      <c r="D2839" s="111"/>
      <c r="E2839" s="112"/>
      <c r="F2839" s="113"/>
      <c r="G2839" s="72"/>
      <c r="H2839" s="115"/>
      <c r="I2839" s="119"/>
      <c r="J2839" s="119"/>
      <c r="K2839" s="142"/>
      <c r="L2839" s="142"/>
      <c r="M2839" s="1777"/>
      <c r="N2839" s="72"/>
      <c r="O2839" s="39"/>
      <c r="Q2839" s="1563"/>
      <c r="R2839" s="554"/>
    </row>
    <row r="2840" spans="1:18" s="118" customFormat="1" ht="19.2" x14ac:dyDescent="0.2">
      <c r="A2840" s="72"/>
      <c r="B2840" s="39"/>
      <c r="C2840" s="110"/>
      <c r="D2840" s="111"/>
      <c r="E2840" s="112"/>
      <c r="F2840" s="113"/>
      <c r="G2840" s="72"/>
      <c r="H2840" s="115"/>
      <c r="I2840" s="119"/>
      <c r="J2840" s="119"/>
      <c r="K2840" s="142"/>
      <c r="L2840" s="142"/>
      <c r="M2840" s="1777"/>
      <c r="N2840" s="72"/>
      <c r="O2840" s="39"/>
      <c r="Q2840" s="1563"/>
      <c r="R2840" s="554"/>
    </row>
    <row r="2841" spans="1:18" s="118" customFormat="1" ht="19.2" x14ac:dyDescent="0.2">
      <c r="A2841" s="72"/>
      <c r="B2841" s="39"/>
      <c r="C2841" s="110"/>
      <c r="D2841" s="111"/>
      <c r="E2841" s="112"/>
      <c r="F2841" s="113"/>
      <c r="G2841" s="72"/>
      <c r="H2841" s="115"/>
      <c r="I2841" s="119"/>
      <c r="J2841" s="119"/>
      <c r="K2841" s="142"/>
      <c r="L2841" s="142"/>
      <c r="M2841" s="1777"/>
      <c r="N2841" s="72"/>
      <c r="O2841" s="39"/>
      <c r="Q2841" s="1563"/>
      <c r="R2841" s="554"/>
    </row>
    <row r="2842" spans="1:18" s="118" customFormat="1" ht="19.2" x14ac:dyDescent="0.2">
      <c r="A2842" s="72"/>
      <c r="B2842" s="39"/>
      <c r="C2842" s="110"/>
      <c r="D2842" s="111"/>
      <c r="E2842" s="112"/>
      <c r="F2842" s="113"/>
      <c r="G2842" s="72"/>
      <c r="H2842" s="115"/>
      <c r="I2842" s="119"/>
      <c r="J2842" s="119"/>
      <c r="K2842" s="142"/>
      <c r="L2842" s="142"/>
      <c r="M2842" s="1777"/>
      <c r="N2842" s="72"/>
      <c r="O2842" s="39"/>
      <c r="Q2842" s="1563"/>
      <c r="R2842" s="554"/>
    </row>
    <row r="2843" spans="1:18" s="118" customFormat="1" ht="19.2" x14ac:dyDescent="0.2">
      <c r="A2843" s="72"/>
      <c r="B2843" s="39"/>
      <c r="C2843" s="110"/>
      <c r="D2843" s="111"/>
      <c r="E2843" s="112"/>
      <c r="F2843" s="113"/>
      <c r="G2843" s="72"/>
      <c r="H2843" s="115"/>
      <c r="I2843" s="119"/>
      <c r="J2843" s="119"/>
      <c r="K2843" s="142"/>
      <c r="L2843" s="142"/>
      <c r="M2843" s="1777"/>
      <c r="N2843" s="72"/>
      <c r="O2843" s="39"/>
      <c r="Q2843" s="1563"/>
      <c r="R2843" s="554"/>
    </row>
    <row r="2844" spans="1:18" s="118" customFormat="1" ht="19.2" x14ac:dyDescent="0.2">
      <c r="A2844" s="72"/>
      <c r="B2844" s="39"/>
      <c r="C2844" s="110"/>
      <c r="D2844" s="111"/>
      <c r="E2844" s="112"/>
      <c r="F2844" s="113"/>
      <c r="G2844" s="72"/>
      <c r="H2844" s="115"/>
      <c r="I2844" s="119"/>
      <c r="J2844" s="119"/>
      <c r="K2844" s="142"/>
      <c r="L2844" s="142"/>
      <c r="M2844" s="1777"/>
      <c r="N2844" s="72"/>
      <c r="O2844" s="39"/>
      <c r="Q2844" s="1563"/>
      <c r="R2844" s="554"/>
    </row>
    <row r="2845" spans="1:18" s="118" customFormat="1" ht="19.2" x14ac:dyDescent="0.2">
      <c r="A2845" s="72"/>
      <c r="B2845" s="39"/>
      <c r="C2845" s="110"/>
      <c r="D2845" s="111"/>
      <c r="E2845" s="112"/>
      <c r="F2845" s="113"/>
      <c r="G2845" s="72"/>
      <c r="H2845" s="115"/>
      <c r="I2845" s="119"/>
      <c r="J2845" s="119"/>
      <c r="K2845" s="142"/>
      <c r="L2845" s="142"/>
      <c r="M2845" s="1777"/>
      <c r="N2845" s="72"/>
      <c r="O2845" s="39"/>
      <c r="Q2845" s="1563"/>
      <c r="R2845" s="554"/>
    </row>
    <row r="2846" spans="1:18" s="118" customFormat="1" ht="19.2" x14ac:dyDescent="0.2">
      <c r="A2846" s="72"/>
      <c r="B2846" s="39"/>
      <c r="C2846" s="110"/>
      <c r="D2846" s="111"/>
      <c r="E2846" s="112"/>
      <c r="F2846" s="113"/>
      <c r="G2846" s="72"/>
      <c r="H2846" s="115"/>
      <c r="I2846" s="119"/>
      <c r="J2846" s="119"/>
      <c r="K2846" s="142"/>
      <c r="L2846" s="142"/>
      <c r="M2846" s="1777"/>
      <c r="N2846" s="72"/>
      <c r="O2846" s="39"/>
      <c r="Q2846" s="1563"/>
      <c r="R2846" s="554"/>
    </row>
    <row r="2847" spans="1:18" s="118" customFormat="1" ht="19.2" x14ac:dyDescent="0.2">
      <c r="A2847" s="72"/>
      <c r="B2847" s="39"/>
      <c r="C2847" s="110"/>
      <c r="D2847" s="111"/>
      <c r="E2847" s="112"/>
      <c r="F2847" s="113"/>
      <c r="G2847" s="72"/>
      <c r="H2847" s="115"/>
      <c r="I2847" s="119"/>
      <c r="J2847" s="119"/>
      <c r="K2847" s="142"/>
      <c r="L2847" s="142"/>
      <c r="M2847" s="1777"/>
      <c r="N2847" s="72"/>
      <c r="O2847" s="39"/>
      <c r="Q2847" s="1563"/>
      <c r="R2847" s="554"/>
    </row>
    <row r="2848" spans="1:18" s="118" customFormat="1" ht="19.2" x14ac:dyDescent="0.2">
      <c r="A2848" s="72"/>
      <c r="B2848" s="39"/>
      <c r="C2848" s="110"/>
      <c r="D2848" s="111"/>
      <c r="E2848" s="112"/>
      <c r="F2848" s="113"/>
      <c r="G2848" s="72"/>
      <c r="H2848" s="115"/>
      <c r="I2848" s="119"/>
      <c r="J2848" s="119"/>
      <c r="K2848" s="142"/>
      <c r="L2848" s="142"/>
      <c r="M2848" s="1777"/>
      <c r="N2848" s="72"/>
      <c r="O2848" s="39"/>
      <c r="Q2848" s="1563"/>
      <c r="R2848" s="554"/>
    </row>
    <row r="2849" spans="1:18" s="118" customFormat="1" ht="19.2" x14ac:dyDescent="0.2">
      <c r="A2849" s="72"/>
      <c r="B2849" s="39"/>
      <c r="C2849" s="110"/>
      <c r="D2849" s="111"/>
      <c r="E2849" s="112"/>
      <c r="F2849" s="113"/>
      <c r="G2849" s="72"/>
      <c r="H2849" s="115"/>
      <c r="I2849" s="119"/>
      <c r="J2849" s="119"/>
      <c r="K2849" s="142"/>
      <c r="L2849" s="142"/>
      <c r="M2849" s="1777"/>
      <c r="N2849" s="72"/>
      <c r="O2849" s="39"/>
      <c r="Q2849" s="1563"/>
      <c r="R2849" s="554"/>
    </row>
    <row r="2850" spans="1:18" s="118" customFormat="1" ht="19.2" x14ac:dyDescent="0.2">
      <c r="A2850" s="72"/>
      <c r="B2850" s="39"/>
      <c r="C2850" s="110"/>
      <c r="D2850" s="111"/>
      <c r="E2850" s="112"/>
      <c r="F2850" s="113"/>
      <c r="G2850" s="72"/>
      <c r="H2850" s="115"/>
      <c r="I2850" s="119"/>
      <c r="J2850" s="119"/>
      <c r="K2850" s="142"/>
      <c r="L2850" s="142"/>
      <c r="M2850" s="1777"/>
      <c r="N2850" s="72"/>
      <c r="O2850" s="39"/>
      <c r="Q2850" s="1563"/>
      <c r="R2850" s="554"/>
    </row>
    <row r="2851" spans="1:18" s="118" customFormat="1" ht="19.2" x14ac:dyDescent="0.2">
      <c r="A2851" s="72"/>
      <c r="B2851" s="39"/>
      <c r="C2851" s="110"/>
      <c r="D2851" s="111"/>
      <c r="E2851" s="112"/>
      <c r="F2851" s="113"/>
      <c r="G2851" s="72"/>
      <c r="H2851" s="115"/>
      <c r="I2851" s="119"/>
      <c r="J2851" s="119"/>
      <c r="K2851" s="142"/>
      <c r="L2851" s="142"/>
      <c r="M2851" s="1777"/>
      <c r="N2851" s="72"/>
      <c r="O2851" s="39"/>
      <c r="Q2851" s="1563"/>
      <c r="R2851" s="554"/>
    </row>
    <row r="2852" spans="1:18" s="118" customFormat="1" ht="19.2" x14ac:dyDescent="0.2">
      <c r="A2852" s="72"/>
      <c r="B2852" s="39"/>
      <c r="C2852" s="110"/>
      <c r="D2852" s="111"/>
      <c r="E2852" s="112"/>
      <c r="F2852" s="113"/>
      <c r="G2852" s="72"/>
      <c r="H2852" s="115"/>
      <c r="I2852" s="119"/>
      <c r="J2852" s="119"/>
      <c r="K2852" s="142"/>
      <c r="L2852" s="142"/>
      <c r="M2852" s="1777"/>
      <c r="N2852" s="72"/>
      <c r="O2852" s="39"/>
      <c r="Q2852" s="1563"/>
      <c r="R2852" s="554"/>
    </row>
    <row r="2853" spans="1:18" s="118" customFormat="1" ht="19.2" x14ac:dyDescent="0.2">
      <c r="A2853" s="72"/>
      <c r="B2853" s="39"/>
      <c r="C2853" s="110"/>
      <c r="D2853" s="111"/>
      <c r="E2853" s="112"/>
      <c r="F2853" s="113"/>
      <c r="G2853" s="72"/>
      <c r="H2853" s="115"/>
      <c r="I2853" s="119"/>
      <c r="J2853" s="119"/>
      <c r="K2853" s="142"/>
      <c r="L2853" s="142"/>
      <c r="M2853" s="1777"/>
      <c r="N2853" s="72"/>
      <c r="O2853" s="39"/>
      <c r="Q2853" s="1563"/>
      <c r="R2853" s="554"/>
    </row>
    <row r="2854" spans="1:18" s="118" customFormat="1" ht="19.2" x14ac:dyDescent="0.2">
      <c r="A2854" s="72"/>
      <c r="B2854" s="39"/>
      <c r="C2854" s="110"/>
      <c r="D2854" s="111"/>
      <c r="E2854" s="112"/>
      <c r="F2854" s="113"/>
      <c r="G2854" s="72"/>
      <c r="H2854" s="115"/>
      <c r="I2854" s="119"/>
      <c r="J2854" s="119"/>
      <c r="K2854" s="142"/>
      <c r="L2854" s="142"/>
      <c r="M2854" s="1777"/>
      <c r="N2854" s="72"/>
      <c r="O2854" s="39"/>
      <c r="Q2854" s="1563"/>
      <c r="R2854" s="554"/>
    </row>
    <row r="2855" spans="1:18" s="118" customFormat="1" ht="19.2" x14ac:dyDescent="0.2">
      <c r="A2855" s="72"/>
      <c r="B2855" s="39"/>
      <c r="C2855" s="110"/>
      <c r="D2855" s="111"/>
      <c r="E2855" s="112"/>
      <c r="F2855" s="113"/>
      <c r="G2855" s="72"/>
      <c r="H2855" s="115"/>
      <c r="I2855" s="119"/>
      <c r="J2855" s="119"/>
      <c r="K2855" s="142"/>
      <c r="L2855" s="142"/>
      <c r="M2855" s="1777"/>
      <c r="N2855" s="72"/>
      <c r="O2855" s="39"/>
      <c r="Q2855" s="1563"/>
      <c r="R2855" s="554"/>
    </row>
    <row r="2856" spans="1:18" s="118" customFormat="1" ht="19.2" x14ac:dyDescent="0.2">
      <c r="A2856" s="72"/>
      <c r="B2856" s="39"/>
      <c r="C2856" s="110"/>
      <c r="D2856" s="111"/>
      <c r="E2856" s="112"/>
      <c r="F2856" s="113"/>
      <c r="G2856" s="72"/>
      <c r="H2856" s="115"/>
      <c r="I2856" s="119"/>
      <c r="J2856" s="119"/>
      <c r="K2856" s="142"/>
      <c r="L2856" s="142"/>
      <c r="M2856" s="1777"/>
      <c r="N2856" s="72"/>
      <c r="O2856" s="39"/>
      <c r="Q2856" s="1563"/>
      <c r="R2856" s="554"/>
    </row>
    <row r="2857" spans="1:18" s="118" customFormat="1" ht="19.2" x14ac:dyDescent="0.2">
      <c r="A2857" s="72"/>
      <c r="B2857" s="39"/>
      <c r="C2857" s="110"/>
      <c r="D2857" s="111"/>
      <c r="E2857" s="112"/>
      <c r="F2857" s="113"/>
      <c r="G2857" s="72"/>
      <c r="H2857" s="115"/>
      <c r="I2857" s="119"/>
      <c r="J2857" s="119"/>
      <c r="K2857" s="142"/>
      <c r="L2857" s="142"/>
      <c r="M2857" s="1777"/>
      <c r="N2857" s="72"/>
      <c r="O2857" s="39"/>
      <c r="Q2857" s="1563"/>
      <c r="R2857" s="554"/>
    </row>
    <row r="2858" spans="1:18" s="118" customFormat="1" ht="19.2" x14ac:dyDescent="0.2">
      <c r="A2858" s="72"/>
      <c r="B2858" s="39"/>
      <c r="C2858" s="110"/>
      <c r="D2858" s="111"/>
      <c r="E2858" s="112"/>
      <c r="F2858" s="113"/>
      <c r="G2858" s="72"/>
      <c r="H2858" s="115"/>
      <c r="I2858" s="119"/>
      <c r="J2858" s="119"/>
      <c r="K2858" s="142"/>
      <c r="L2858" s="142"/>
      <c r="M2858" s="1777"/>
      <c r="N2858" s="72"/>
      <c r="O2858" s="39"/>
      <c r="Q2858" s="1563"/>
      <c r="R2858" s="554"/>
    </row>
    <row r="2859" spans="1:18" s="118" customFormat="1" ht="19.2" x14ac:dyDescent="0.2">
      <c r="A2859" s="72"/>
      <c r="B2859" s="39"/>
      <c r="C2859" s="110"/>
      <c r="D2859" s="111"/>
      <c r="E2859" s="112"/>
      <c r="F2859" s="113"/>
      <c r="G2859" s="72"/>
      <c r="H2859" s="115"/>
      <c r="I2859" s="119"/>
      <c r="J2859" s="119"/>
      <c r="K2859" s="142"/>
      <c r="L2859" s="142"/>
      <c r="M2859" s="1777"/>
      <c r="N2859" s="72"/>
      <c r="O2859" s="39"/>
      <c r="Q2859" s="1563"/>
      <c r="R2859" s="554"/>
    </row>
    <row r="2860" spans="1:18" s="118" customFormat="1" ht="19.2" x14ac:dyDescent="0.2">
      <c r="A2860" s="72"/>
      <c r="B2860" s="39"/>
      <c r="C2860" s="110"/>
      <c r="D2860" s="111"/>
      <c r="E2860" s="112"/>
      <c r="F2860" s="113"/>
      <c r="G2860" s="72"/>
      <c r="H2860" s="115"/>
      <c r="I2860" s="119"/>
      <c r="J2860" s="119"/>
      <c r="K2860" s="142"/>
      <c r="L2860" s="142"/>
      <c r="M2860" s="1777"/>
      <c r="N2860" s="72"/>
      <c r="O2860" s="39"/>
      <c r="Q2860" s="1563"/>
      <c r="R2860" s="554"/>
    </row>
    <row r="2861" spans="1:18" s="118" customFormat="1" ht="19.2" x14ac:dyDescent="0.2">
      <c r="A2861" s="72"/>
      <c r="B2861" s="39"/>
      <c r="C2861" s="110"/>
      <c r="D2861" s="111"/>
      <c r="E2861" s="112"/>
      <c r="F2861" s="113"/>
      <c r="G2861" s="72"/>
      <c r="H2861" s="115"/>
      <c r="I2861" s="119"/>
      <c r="J2861" s="119"/>
      <c r="K2861" s="142"/>
      <c r="L2861" s="142"/>
      <c r="M2861" s="1777"/>
      <c r="N2861" s="72"/>
      <c r="O2861" s="39"/>
      <c r="Q2861" s="1563"/>
      <c r="R2861" s="554"/>
    </row>
    <row r="2862" spans="1:18" s="118" customFormat="1" ht="19.2" x14ac:dyDescent="0.2">
      <c r="A2862" s="72"/>
      <c r="B2862" s="39"/>
      <c r="C2862" s="110"/>
      <c r="D2862" s="111"/>
      <c r="E2862" s="112"/>
      <c r="F2862" s="113"/>
      <c r="G2862" s="72"/>
      <c r="H2862" s="115"/>
      <c r="I2862" s="119"/>
      <c r="J2862" s="119"/>
      <c r="K2862" s="142"/>
      <c r="L2862" s="142"/>
      <c r="M2862" s="1777"/>
      <c r="N2862" s="72"/>
      <c r="O2862" s="39"/>
      <c r="Q2862" s="1563"/>
      <c r="R2862" s="554"/>
    </row>
    <row r="2863" spans="1:18" s="118" customFormat="1" ht="19.2" x14ac:dyDescent="0.2">
      <c r="A2863" s="72"/>
      <c r="B2863" s="39"/>
      <c r="C2863" s="110"/>
      <c r="D2863" s="111"/>
      <c r="E2863" s="112"/>
      <c r="F2863" s="113"/>
      <c r="G2863" s="72"/>
      <c r="H2863" s="115"/>
      <c r="I2863" s="119"/>
      <c r="J2863" s="119"/>
      <c r="K2863" s="142"/>
      <c r="L2863" s="142"/>
      <c r="M2863" s="1777"/>
      <c r="N2863" s="72"/>
      <c r="O2863" s="39"/>
      <c r="Q2863" s="1563"/>
      <c r="R2863" s="554"/>
    </row>
    <row r="2864" spans="1:18" s="118" customFormat="1" ht="19.2" x14ac:dyDescent="0.2">
      <c r="A2864" s="72"/>
      <c r="B2864" s="39"/>
      <c r="C2864" s="110"/>
      <c r="D2864" s="111"/>
      <c r="E2864" s="112"/>
      <c r="F2864" s="113"/>
      <c r="G2864" s="72"/>
      <c r="H2864" s="115"/>
      <c r="I2864" s="119"/>
      <c r="J2864" s="119"/>
      <c r="K2864" s="142"/>
      <c r="L2864" s="142"/>
      <c r="M2864" s="1777"/>
      <c r="N2864" s="72"/>
      <c r="O2864" s="39"/>
      <c r="Q2864" s="1563"/>
      <c r="R2864" s="554"/>
    </row>
    <row r="2865" spans="1:18" s="118" customFormat="1" ht="19.2" x14ac:dyDescent="0.2">
      <c r="A2865" s="72"/>
      <c r="B2865" s="39"/>
      <c r="C2865" s="110"/>
      <c r="D2865" s="111"/>
      <c r="E2865" s="112"/>
      <c r="F2865" s="113"/>
      <c r="G2865" s="72"/>
      <c r="H2865" s="115"/>
      <c r="I2865" s="119"/>
      <c r="J2865" s="119"/>
      <c r="K2865" s="142"/>
      <c r="L2865" s="142"/>
      <c r="M2865" s="1777"/>
      <c r="N2865" s="72"/>
      <c r="O2865" s="39"/>
      <c r="Q2865" s="1563"/>
      <c r="R2865" s="554"/>
    </row>
    <row r="2866" spans="1:18" s="118" customFormat="1" ht="19.2" x14ac:dyDescent="0.2">
      <c r="A2866" s="72"/>
      <c r="B2866" s="39"/>
      <c r="C2866" s="110"/>
      <c r="D2866" s="111"/>
      <c r="E2866" s="112"/>
      <c r="F2866" s="113"/>
      <c r="G2866" s="72"/>
      <c r="H2866" s="115"/>
      <c r="I2866" s="119"/>
      <c r="J2866" s="119"/>
      <c r="K2866" s="142"/>
      <c r="L2866" s="142"/>
      <c r="M2866" s="1777"/>
      <c r="N2866" s="72"/>
      <c r="O2866" s="39"/>
      <c r="Q2866" s="1563"/>
      <c r="R2866" s="554"/>
    </row>
    <row r="2867" spans="1:18" s="118" customFormat="1" ht="19.2" x14ac:dyDescent="0.2">
      <c r="A2867" s="72"/>
      <c r="B2867" s="39"/>
      <c r="C2867" s="110"/>
      <c r="D2867" s="111"/>
      <c r="E2867" s="112"/>
      <c r="F2867" s="113"/>
      <c r="G2867" s="72"/>
      <c r="H2867" s="115"/>
      <c r="I2867" s="119"/>
      <c r="J2867" s="119"/>
      <c r="K2867" s="142"/>
      <c r="L2867" s="142"/>
      <c r="M2867" s="1777"/>
      <c r="N2867" s="72"/>
      <c r="O2867" s="39"/>
      <c r="Q2867" s="1563"/>
      <c r="R2867" s="554"/>
    </row>
    <row r="2868" spans="1:18" s="118" customFormat="1" ht="19.2" x14ac:dyDescent="0.2">
      <c r="A2868" s="72"/>
      <c r="B2868" s="39"/>
      <c r="C2868" s="110"/>
      <c r="D2868" s="111"/>
      <c r="E2868" s="112"/>
      <c r="F2868" s="113"/>
      <c r="G2868" s="72"/>
      <c r="H2868" s="115"/>
      <c r="I2868" s="119"/>
      <c r="J2868" s="119"/>
      <c r="K2868" s="142"/>
      <c r="L2868" s="142"/>
      <c r="M2868" s="1777"/>
      <c r="N2868" s="72"/>
      <c r="O2868" s="39"/>
      <c r="Q2868" s="1563"/>
      <c r="R2868" s="554"/>
    </row>
    <row r="2869" spans="1:18" s="118" customFormat="1" ht="19.2" x14ac:dyDescent="0.2">
      <c r="A2869" s="72"/>
      <c r="B2869" s="39"/>
      <c r="C2869" s="110"/>
      <c r="D2869" s="111"/>
      <c r="E2869" s="112"/>
      <c r="F2869" s="113"/>
      <c r="G2869" s="72"/>
      <c r="H2869" s="115"/>
      <c r="I2869" s="119"/>
      <c r="J2869" s="119"/>
      <c r="K2869" s="142"/>
      <c r="L2869" s="142"/>
      <c r="M2869" s="1777"/>
      <c r="N2869" s="72"/>
      <c r="O2869" s="39"/>
      <c r="Q2869" s="1563"/>
      <c r="R2869" s="554"/>
    </row>
    <row r="2870" spans="1:18" s="118" customFormat="1" ht="19.2" x14ac:dyDescent="0.2">
      <c r="A2870" s="72"/>
      <c r="B2870" s="39"/>
      <c r="C2870" s="110"/>
      <c r="D2870" s="111"/>
      <c r="E2870" s="112"/>
      <c r="F2870" s="113"/>
      <c r="G2870" s="72"/>
      <c r="H2870" s="115"/>
      <c r="I2870" s="119"/>
      <c r="J2870" s="119"/>
      <c r="K2870" s="142"/>
      <c r="L2870" s="142"/>
      <c r="M2870" s="1777"/>
      <c r="N2870" s="72"/>
      <c r="O2870" s="39"/>
      <c r="Q2870" s="1563"/>
      <c r="R2870" s="554"/>
    </row>
    <row r="2871" spans="1:18" s="118" customFormat="1" ht="19.2" x14ac:dyDescent="0.2">
      <c r="A2871" s="72"/>
      <c r="B2871" s="39"/>
      <c r="C2871" s="110"/>
      <c r="D2871" s="111"/>
      <c r="E2871" s="112"/>
      <c r="F2871" s="113"/>
      <c r="G2871" s="72"/>
      <c r="H2871" s="115"/>
      <c r="I2871" s="119"/>
      <c r="J2871" s="119"/>
      <c r="K2871" s="142"/>
      <c r="L2871" s="142"/>
      <c r="M2871" s="1777"/>
      <c r="N2871" s="72"/>
      <c r="O2871" s="39"/>
      <c r="Q2871" s="1563"/>
      <c r="R2871" s="554"/>
    </row>
    <row r="2872" spans="1:18" s="118" customFormat="1" ht="19.2" x14ac:dyDescent="0.2">
      <c r="A2872" s="72"/>
      <c r="B2872" s="39"/>
      <c r="C2872" s="110"/>
      <c r="D2872" s="111"/>
      <c r="E2872" s="112"/>
      <c r="F2872" s="113"/>
      <c r="G2872" s="72"/>
      <c r="H2872" s="115"/>
      <c r="I2872" s="119"/>
      <c r="J2872" s="119"/>
      <c r="K2872" s="142"/>
      <c r="L2872" s="142"/>
      <c r="M2872" s="1777"/>
      <c r="N2872" s="72"/>
      <c r="O2872" s="39"/>
      <c r="Q2872" s="1563"/>
      <c r="R2872" s="554"/>
    </row>
    <row r="2873" spans="1:18" s="118" customFormat="1" ht="19.2" x14ac:dyDescent="0.2">
      <c r="A2873" s="72"/>
      <c r="B2873" s="39"/>
      <c r="C2873" s="110"/>
      <c r="D2873" s="111"/>
      <c r="E2873" s="112"/>
      <c r="F2873" s="113"/>
      <c r="G2873" s="72"/>
      <c r="H2873" s="115"/>
      <c r="I2873" s="119"/>
      <c r="J2873" s="119"/>
      <c r="K2873" s="142"/>
      <c r="L2873" s="142"/>
      <c r="M2873" s="1777"/>
      <c r="N2873" s="72"/>
      <c r="O2873" s="39"/>
      <c r="Q2873" s="1563"/>
      <c r="R2873" s="554"/>
    </row>
    <row r="2874" spans="1:18" s="118" customFormat="1" ht="19.2" x14ac:dyDescent="0.2">
      <c r="A2874" s="72"/>
      <c r="B2874" s="39"/>
      <c r="C2874" s="110"/>
      <c r="D2874" s="111"/>
      <c r="E2874" s="112"/>
      <c r="F2874" s="113"/>
      <c r="G2874" s="72"/>
      <c r="H2874" s="115"/>
      <c r="I2874" s="119"/>
      <c r="J2874" s="119"/>
      <c r="K2874" s="142"/>
      <c r="L2874" s="142"/>
      <c r="M2874" s="1777"/>
      <c r="N2874" s="72"/>
      <c r="O2874" s="39"/>
      <c r="Q2874" s="1563"/>
      <c r="R2874" s="554"/>
    </row>
  </sheetData>
  <autoFilter ref="A5:O2594" xr:uid="{00000000-0009-0000-0000-000002000000}"/>
  <sortState xmlns:xlrd2="http://schemas.microsoft.com/office/spreadsheetml/2017/richdata2" ref="A2473:S2593">
    <sortCondition ref="B2473:B2593"/>
  </sortState>
  <mergeCells count="3">
    <mergeCell ref="E3:M3"/>
    <mergeCell ref="M2703:N2703"/>
    <mergeCell ref="M2596:N2596"/>
  </mergeCells>
  <phoneticPr fontId="107"/>
  <pageMargins left="0.19685039370078741" right="0.19685039370078741" top="0.27559055118110237" bottom="0.19685039370078741" header="0.19685039370078741" footer="0.19685039370078741"/>
  <pageSetup paperSize="9" scale="93" firstPageNumber="4294963191" fitToHeight="0" orientation="portrait" r:id="rId1"/>
  <headerFooter alignWithMargins="0">
    <oddHeader>&amp;R&amp;18&amp;D</oddHeader>
  </headerFooter>
  <rowBreaks count="6" manualBreakCount="6">
    <brk id="1872" max="10" man="1"/>
    <brk id="1920" max="10" man="1"/>
    <brk id="1940" max="10" man="1"/>
    <brk id="2136" max="10" man="1"/>
    <brk id="2181" max="10" man="1"/>
    <brk id="2228" max="10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0000CC"/>
    <pageSetUpPr fitToPage="1"/>
  </sheetPr>
  <dimension ref="A1:BL1177"/>
  <sheetViews>
    <sheetView showGridLines="0" topLeftCell="A2" zoomScale="50" zoomScaleNormal="50" zoomScaleSheetLayoutView="100" workbookViewId="0">
      <pane ySplit="5" topLeftCell="A7" activePane="bottomLeft" state="frozen"/>
      <selection activeCell="A2" sqref="A2"/>
      <selection pane="bottomLeft" activeCell="A1144" sqref="A680:XFD1144"/>
    </sheetView>
  </sheetViews>
  <sheetFormatPr defaultColWidth="9" defaultRowHeight="14.25" customHeight="1" x14ac:dyDescent="0.2"/>
  <cols>
    <col min="1" max="1" width="18.109375" style="1" customWidth="1"/>
    <col min="2" max="2" width="6.33203125" style="276" customWidth="1"/>
    <col min="3" max="3" width="17.33203125" style="1" customWidth="1"/>
    <col min="4" max="4" width="6.33203125" style="276" customWidth="1"/>
    <col min="5" max="19" width="9.21875" style="1" customWidth="1"/>
    <col min="20" max="20" width="9.21875" style="149" customWidth="1"/>
    <col min="21" max="28" width="9.21875" style="1" customWidth="1"/>
    <col min="29" max="29" width="10.88671875" style="2" customWidth="1"/>
    <col min="30" max="30" width="12.88671875" style="796" customWidth="1"/>
    <col min="31" max="31" width="18.88671875" style="1" customWidth="1"/>
    <col min="32" max="32" width="3.44140625" style="3" customWidth="1"/>
    <col min="33" max="33" width="10.88671875" style="1" customWidth="1"/>
    <col min="34" max="34" width="10.88671875" style="178" customWidth="1"/>
    <col min="35" max="35" width="10.88671875" style="2" customWidth="1"/>
    <col min="36" max="36" width="13.6640625" style="1" customWidth="1"/>
    <col min="37" max="37" width="3.77734375" style="1" bestFit="1" customWidth="1"/>
    <col min="38" max="38" width="5.6640625" style="1" bestFit="1" customWidth="1"/>
    <col min="39" max="39" width="4.44140625" style="1" bestFit="1" customWidth="1"/>
    <col min="40" max="40" width="8.109375" style="1" customWidth="1"/>
    <col min="41" max="41" width="9" style="1"/>
    <col min="42" max="42" width="8.77734375" style="1" bestFit="1" customWidth="1"/>
    <col min="43" max="45" width="8.44140625" style="1" bestFit="1" customWidth="1"/>
    <col min="46" max="47" width="8.77734375" style="1" bestFit="1" customWidth="1"/>
    <col min="48" max="53" width="8.44140625" style="1" bestFit="1" customWidth="1"/>
    <col min="54" max="64" width="8.77734375" style="1" bestFit="1" customWidth="1"/>
    <col min="65" max="16384" width="9" style="1"/>
  </cols>
  <sheetData>
    <row r="1" spans="1:36" ht="14.25" hidden="1" customHeight="1" x14ac:dyDescent="0.2">
      <c r="E1" s="1">
        <v>2</v>
      </c>
      <c r="F1" s="1">
        <v>3</v>
      </c>
      <c r="G1" s="1">
        <v>4</v>
      </c>
      <c r="H1" s="1">
        <v>5</v>
      </c>
      <c r="J1" s="1">
        <v>6</v>
      </c>
      <c r="K1" s="1">
        <v>7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T1" s="149">
        <v>16</v>
      </c>
      <c r="U1" s="1">
        <v>17</v>
      </c>
      <c r="W1" s="1">
        <v>18</v>
      </c>
      <c r="X1" s="1">
        <v>19</v>
      </c>
      <c r="Y1" s="1">
        <v>20</v>
      </c>
      <c r="AA1" s="1">
        <v>21</v>
      </c>
      <c r="AB1" s="1">
        <v>22</v>
      </c>
      <c r="AE1" s="28"/>
    </row>
    <row r="2" spans="1:36" ht="21" x14ac:dyDescent="0.2">
      <c r="A2" s="570" t="s">
        <v>2234</v>
      </c>
      <c r="B2" s="277"/>
      <c r="W2" s="25"/>
      <c r="AD2" s="14"/>
    </row>
    <row r="3" spans="1:36" ht="26.25" customHeight="1" x14ac:dyDescent="0.2">
      <c r="A3" s="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150"/>
      <c r="U3" s="62"/>
      <c r="V3" s="62"/>
      <c r="W3" s="62"/>
      <c r="X3" s="62"/>
      <c r="Y3" s="62"/>
      <c r="Z3" s="62"/>
      <c r="AA3" s="62"/>
      <c r="AB3" s="62"/>
      <c r="AE3" s="27"/>
      <c r="AF3" s="4"/>
    </row>
    <row r="4" spans="1:36" s="4" customFormat="1" ht="16.5" customHeight="1" x14ac:dyDescent="0.2">
      <c r="B4" s="278"/>
      <c r="C4" s="5" t="s">
        <v>120</v>
      </c>
      <c r="D4" s="383"/>
      <c r="E4" s="5">
        <v>29856.400000000001</v>
      </c>
      <c r="F4" s="5"/>
      <c r="G4" s="5">
        <v>21069.9</v>
      </c>
      <c r="H4" s="5"/>
      <c r="I4" s="5"/>
      <c r="J4" s="5">
        <v>14724.3</v>
      </c>
      <c r="K4" s="5"/>
      <c r="L4" s="5"/>
      <c r="M4" s="5"/>
      <c r="N4" s="5"/>
      <c r="O4" s="5">
        <v>15607.8</v>
      </c>
      <c r="P4" s="1"/>
      <c r="Q4" s="5"/>
      <c r="R4" s="5">
        <v>26329.3</v>
      </c>
      <c r="S4" s="5"/>
      <c r="T4" s="151">
        <v>26329.3</v>
      </c>
      <c r="U4" s="5">
        <v>24384.6</v>
      </c>
      <c r="V4" s="5"/>
      <c r="W4" s="5">
        <v>24384.6</v>
      </c>
      <c r="X4" s="5"/>
      <c r="Y4" s="5">
        <v>24622.2</v>
      </c>
      <c r="Z4" s="5"/>
      <c r="AA4" s="5">
        <v>24622.2</v>
      </c>
      <c r="AB4" s="5"/>
      <c r="AC4" s="6"/>
      <c r="AD4" s="797"/>
      <c r="AE4" s="28"/>
      <c r="AH4" s="487"/>
      <c r="AI4" s="361"/>
    </row>
    <row r="5" spans="1:36" ht="25.5" customHeight="1" x14ac:dyDescent="0.2">
      <c r="A5" s="7"/>
      <c r="B5" s="279"/>
      <c r="C5" s="7"/>
      <c r="D5" s="281"/>
      <c r="E5" s="1886" t="s">
        <v>121</v>
      </c>
      <c r="F5" s="1888"/>
      <c r="G5" s="1886" t="s">
        <v>122</v>
      </c>
      <c r="H5" s="1887"/>
      <c r="I5" s="1888"/>
      <c r="J5" s="1886" t="s">
        <v>123</v>
      </c>
      <c r="K5" s="1888"/>
      <c r="L5" s="1889" t="s">
        <v>1229</v>
      </c>
      <c r="M5" s="1890"/>
      <c r="N5" s="1891"/>
      <c r="O5" s="1886" t="s">
        <v>124</v>
      </c>
      <c r="P5" s="1888"/>
      <c r="Q5" s="8" t="s">
        <v>1230</v>
      </c>
      <c r="R5" s="1886" t="s">
        <v>125</v>
      </c>
      <c r="S5" s="1887"/>
      <c r="T5" s="1888"/>
      <c r="U5" s="1883" t="s">
        <v>126</v>
      </c>
      <c r="V5" s="1884"/>
      <c r="W5" s="1884"/>
      <c r="X5" s="1885"/>
      <c r="Y5" s="1886" t="s">
        <v>127</v>
      </c>
      <c r="Z5" s="1887"/>
      <c r="AA5" s="1887"/>
      <c r="AB5" s="1888"/>
      <c r="AE5" s="28"/>
      <c r="AF5" s="4"/>
    </row>
    <row r="6" spans="1:36" s="29" customFormat="1" ht="45" customHeight="1" x14ac:dyDescent="0.2">
      <c r="A6" s="530" t="s">
        <v>128</v>
      </c>
      <c r="B6" s="280" t="s">
        <v>534</v>
      </c>
      <c r="C6" s="190" t="s">
        <v>129</v>
      </c>
      <c r="D6" s="382" t="s">
        <v>534</v>
      </c>
      <c r="E6" s="954" t="s">
        <v>1231</v>
      </c>
      <c r="F6" s="955" t="s">
        <v>1232</v>
      </c>
      <c r="G6" s="954" t="s">
        <v>1233</v>
      </c>
      <c r="H6" s="956" t="s">
        <v>1234</v>
      </c>
      <c r="I6" s="955" t="s">
        <v>1235</v>
      </c>
      <c r="J6" s="954" t="s">
        <v>1236</v>
      </c>
      <c r="K6" s="955" t="s">
        <v>1237</v>
      </c>
      <c r="L6" s="954" t="s">
        <v>1238</v>
      </c>
      <c r="M6" s="956" t="s">
        <v>1239</v>
      </c>
      <c r="N6" s="955" t="s">
        <v>1240</v>
      </c>
      <c r="O6" s="954" t="s">
        <v>1241</v>
      </c>
      <c r="P6" s="955" t="s">
        <v>619</v>
      </c>
      <c r="Q6" s="957" t="s">
        <v>1552</v>
      </c>
      <c r="R6" s="954" t="s">
        <v>1242</v>
      </c>
      <c r="S6" s="956" t="s">
        <v>1243</v>
      </c>
      <c r="T6" s="958" t="s">
        <v>1244</v>
      </c>
      <c r="U6" s="954" t="s">
        <v>1245</v>
      </c>
      <c r="V6" s="956" t="s">
        <v>1246</v>
      </c>
      <c r="W6" s="956" t="s">
        <v>1247</v>
      </c>
      <c r="X6" s="955" t="s">
        <v>1248</v>
      </c>
      <c r="Y6" s="954" t="s">
        <v>1249</v>
      </c>
      <c r="Z6" s="956" t="s">
        <v>1250</v>
      </c>
      <c r="AA6" s="956" t="s">
        <v>1251</v>
      </c>
      <c r="AB6" s="1643" t="s">
        <v>1252</v>
      </c>
      <c r="AC6" s="669" t="s">
        <v>260</v>
      </c>
      <c r="AD6" s="795" t="s">
        <v>1253</v>
      </c>
      <c r="AE6" s="26" t="s">
        <v>321</v>
      </c>
      <c r="AF6" s="4"/>
      <c r="AG6" s="1"/>
      <c r="AH6" s="178"/>
      <c r="AI6" s="2"/>
      <c r="AJ6" s="1"/>
    </row>
    <row r="7" spans="1:36" s="1290" customFormat="1" ht="21" hidden="1" customHeight="1" x14ac:dyDescent="0.2">
      <c r="A7" s="1276">
        <v>40292</v>
      </c>
      <c r="B7" s="1277" t="str">
        <f>TEXT(A7,"ｄｄｄ")</f>
        <v>Sat</v>
      </c>
      <c r="C7" s="1278">
        <v>40295</v>
      </c>
      <c r="D7" s="1279" t="str">
        <f t="shared" ref="D7:D70" si="0">TEXT(C7,"ｄｄｄ")</f>
        <v>Tue</v>
      </c>
      <c r="E7" s="1280">
        <v>3</v>
      </c>
      <c r="F7" s="1281"/>
      <c r="G7" s="1280">
        <v>3</v>
      </c>
      <c r="H7" s="1282">
        <v>0</v>
      </c>
      <c r="I7" s="1281"/>
      <c r="J7" s="1280">
        <v>0</v>
      </c>
      <c r="K7" s="1281"/>
      <c r="L7" s="1280"/>
      <c r="M7" s="1282"/>
      <c r="N7" s="1281"/>
      <c r="O7" s="1280">
        <v>0</v>
      </c>
      <c r="P7" s="1281"/>
      <c r="Q7" s="1283"/>
      <c r="R7" s="1280">
        <v>3</v>
      </c>
      <c r="S7" s="1282"/>
      <c r="T7" s="1284">
        <v>0</v>
      </c>
      <c r="U7" s="1280">
        <v>3</v>
      </c>
      <c r="V7" s="1282"/>
      <c r="W7" s="1282">
        <v>0</v>
      </c>
      <c r="X7" s="1281"/>
      <c r="Y7" s="1280">
        <v>3</v>
      </c>
      <c r="Z7" s="1282"/>
      <c r="AA7" s="1282">
        <v>0</v>
      </c>
      <c r="AB7" s="1285"/>
      <c r="AC7" s="1286">
        <f t="shared" ref="AC7:AC70" si="1">SUM(E7:AB7)</f>
        <v>15</v>
      </c>
      <c r="AD7" s="1287"/>
      <c r="AE7" s="1288"/>
      <c r="AF7" s="1289"/>
    </row>
    <row r="8" spans="1:36" s="1290" customFormat="1" ht="21" hidden="1" customHeight="1" x14ac:dyDescent="0.2">
      <c r="A8" s="1070">
        <v>40311</v>
      </c>
      <c r="B8" s="1291" t="str">
        <f t="shared" ref="B8:B71" si="2">TEXT(A8,"ｄｄｄ")</f>
        <v>Thu</v>
      </c>
      <c r="C8" s="1071">
        <v>40312</v>
      </c>
      <c r="D8" s="1292" t="str">
        <f t="shared" si="0"/>
        <v>Fri</v>
      </c>
      <c r="E8" s="1061">
        <v>18</v>
      </c>
      <c r="F8" s="1062"/>
      <c r="G8" s="1061">
        <v>18</v>
      </c>
      <c r="H8" s="1063">
        <v>0</v>
      </c>
      <c r="I8" s="1062"/>
      <c r="J8" s="1061">
        <v>0</v>
      </c>
      <c r="K8" s="1062"/>
      <c r="L8" s="1061"/>
      <c r="M8" s="1063"/>
      <c r="N8" s="1062"/>
      <c r="O8" s="1061">
        <v>0</v>
      </c>
      <c r="P8" s="1062"/>
      <c r="Q8" s="1065"/>
      <c r="R8" s="1061">
        <v>0</v>
      </c>
      <c r="S8" s="1063"/>
      <c r="T8" s="1293">
        <v>0</v>
      </c>
      <c r="U8" s="1061">
        <v>0</v>
      </c>
      <c r="V8" s="1063"/>
      <c r="W8" s="1063">
        <v>0</v>
      </c>
      <c r="X8" s="1062"/>
      <c r="Y8" s="1061">
        <v>0</v>
      </c>
      <c r="Z8" s="1063"/>
      <c r="AA8" s="1063">
        <v>0</v>
      </c>
      <c r="AB8" s="1064"/>
      <c r="AC8" s="1066">
        <f t="shared" si="1"/>
        <v>36</v>
      </c>
      <c r="AD8" s="1294" t="s">
        <v>130</v>
      </c>
      <c r="AE8" s="1288"/>
      <c r="AF8" s="1289"/>
    </row>
    <row r="9" spans="1:36" s="1290" customFormat="1" ht="21" hidden="1" customHeight="1" x14ac:dyDescent="0.2">
      <c r="A9" s="1070">
        <v>40316</v>
      </c>
      <c r="B9" s="1291" t="str">
        <f t="shared" si="2"/>
        <v>Tue</v>
      </c>
      <c r="C9" s="1071">
        <v>40317</v>
      </c>
      <c r="D9" s="1292" t="str">
        <f t="shared" si="0"/>
        <v>Wed</v>
      </c>
      <c r="E9" s="1061">
        <v>15</v>
      </c>
      <c r="F9" s="1062"/>
      <c r="G9" s="1061">
        <v>19</v>
      </c>
      <c r="H9" s="1063">
        <v>0</v>
      </c>
      <c r="I9" s="1062"/>
      <c r="J9" s="1061">
        <v>0</v>
      </c>
      <c r="K9" s="1062"/>
      <c r="L9" s="1061"/>
      <c r="M9" s="1063"/>
      <c r="N9" s="1062"/>
      <c r="O9" s="1061">
        <v>0</v>
      </c>
      <c r="P9" s="1062"/>
      <c r="Q9" s="1065"/>
      <c r="R9" s="1061">
        <v>12</v>
      </c>
      <c r="S9" s="1063"/>
      <c r="T9" s="1293">
        <v>0</v>
      </c>
      <c r="U9" s="1061">
        <v>9</v>
      </c>
      <c r="V9" s="1063"/>
      <c r="W9" s="1063">
        <v>0</v>
      </c>
      <c r="X9" s="1062"/>
      <c r="Y9" s="1061">
        <v>9</v>
      </c>
      <c r="Z9" s="1063"/>
      <c r="AA9" s="1063">
        <v>0</v>
      </c>
      <c r="AB9" s="1064"/>
      <c r="AC9" s="1066">
        <f t="shared" si="1"/>
        <v>64</v>
      </c>
      <c r="AD9" s="1294" t="s">
        <v>131</v>
      </c>
      <c r="AE9" s="1288"/>
      <c r="AF9" s="1289"/>
    </row>
    <row r="10" spans="1:36" s="1290" customFormat="1" ht="21" hidden="1" customHeight="1" x14ac:dyDescent="0.2">
      <c r="A10" s="1070">
        <v>40320</v>
      </c>
      <c r="B10" s="1291" t="str">
        <f t="shared" si="2"/>
        <v>Sat</v>
      </c>
      <c r="C10" s="1071">
        <v>40322</v>
      </c>
      <c r="D10" s="1292" t="str">
        <f t="shared" si="0"/>
        <v>Mon</v>
      </c>
      <c r="E10" s="1061">
        <v>12</v>
      </c>
      <c r="F10" s="1062"/>
      <c r="G10" s="1061">
        <v>12</v>
      </c>
      <c r="H10" s="1063">
        <v>0</v>
      </c>
      <c r="I10" s="1062"/>
      <c r="J10" s="1061">
        <v>0</v>
      </c>
      <c r="K10" s="1062"/>
      <c r="L10" s="1061"/>
      <c r="M10" s="1063"/>
      <c r="N10" s="1062"/>
      <c r="O10" s="1061">
        <v>0</v>
      </c>
      <c r="P10" s="1062"/>
      <c r="Q10" s="1065"/>
      <c r="R10" s="1061">
        <v>13</v>
      </c>
      <c r="S10" s="1063"/>
      <c r="T10" s="1293">
        <v>0</v>
      </c>
      <c r="U10" s="1061">
        <v>13</v>
      </c>
      <c r="V10" s="1063"/>
      <c r="W10" s="1063">
        <v>0</v>
      </c>
      <c r="X10" s="1062"/>
      <c r="Y10" s="1061">
        <v>13</v>
      </c>
      <c r="Z10" s="1063"/>
      <c r="AA10" s="1063">
        <v>0</v>
      </c>
      <c r="AB10" s="1064"/>
      <c r="AC10" s="1066">
        <f t="shared" si="1"/>
        <v>63</v>
      </c>
      <c r="AD10" s="1294" t="s">
        <v>132</v>
      </c>
      <c r="AE10" s="1288"/>
      <c r="AF10" s="1289"/>
    </row>
    <row r="11" spans="1:36" s="1290" customFormat="1" ht="21" hidden="1" customHeight="1" x14ac:dyDescent="0.2">
      <c r="A11" s="1070">
        <v>40327</v>
      </c>
      <c r="B11" s="1291" t="str">
        <f t="shared" si="2"/>
        <v>Sat</v>
      </c>
      <c r="C11" s="1071">
        <v>40329</v>
      </c>
      <c r="D11" s="1292" t="str">
        <f t="shared" si="0"/>
        <v>Mon</v>
      </c>
      <c r="E11" s="1061">
        <v>8</v>
      </c>
      <c r="F11" s="1062"/>
      <c r="G11" s="1061">
        <v>8</v>
      </c>
      <c r="H11" s="1063">
        <v>0</v>
      </c>
      <c r="I11" s="1062"/>
      <c r="J11" s="1061">
        <v>0</v>
      </c>
      <c r="K11" s="1062"/>
      <c r="L11" s="1061"/>
      <c r="M11" s="1063"/>
      <c r="N11" s="1062"/>
      <c r="O11" s="1061">
        <v>0</v>
      </c>
      <c r="P11" s="1062"/>
      <c r="Q11" s="1065"/>
      <c r="R11" s="1061">
        <v>9</v>
      </c>
      <c r="S11" s="1063"/>
      <c r="T11" s="1293">
        <v>0</v>
      </c>
      <c r="U11" s="1061">
        <v>12</v>
      </c>
      <c r="V11" s="1063"/>
      <c r="W11" s="1063">
        <v>0</v>
      </c>
      <c r="X11" s="1062"/>
      <c r="Y11" s="1061">
        <v>12</v>
      </c>
      <c r="Z11" s="1063"/>
      <c r="AA11" s="1063">
        <v>0</v>
      </c>
      <c r="AB11" s="1064"/>
      <c r="AC11" s="1066">
        <f t="shared" si="1"/>
        <v>49</v>
      </c>
      <c r="AD11" s="1294" t="s">
        <v>133</v>
      </c>
      <c r="AE11" s="1288"/>
      <c r="AF11" s="1289"/>
    </row>
    <row r="12" spans="1:36" s="1290" customFormat="1" ht="21" hidden="1" customHeight="1" x14ac:dyDescent="0.2">
      <c r="A12" s="1070">
        <v>40334</v>
      </c>
      <c r="B12" s="1291" t="str">
        <f t="shared" si="2"/>
        <v>Sat</v>
      </c>
      <c r="C12" s="1071">
        <v>40336</v>
      </c>
      <c r="D12" s="1292" t="str">
        <f t="shared" si="0"/>
        <v>Mon</v>
      </c>
      <c r="E12" s="1061">
        <v>19</v>
      </c>
      <c r="F12" s="1062"/>
      <c r="G12" s="1061">
        <v>15</v>
      </c>
      <c r="H12" s="1063">
        <v>0</v>
      </c>
      <c r="I12" s="1062"/>
      <c r="J12" s="1061">
        <v>0</v>
      </c>
      <c r="K12" s="1062"/>
      <c r="L12" s="1061"/>
      <c r="M12" s="1063"/>
      <c r="N12" s="1062"/>
      <c r="O12" s="1061">
        <v>0</v>
      </c>
      <c r="P12" s="1062"/>
      <c r="Q12" s="1065"/>
      <c r="R12" s="1061">
        <v>16</v>
      </c>
      <c r="S12" s="1063"/>
      <c r="T12" s="1293">
        <v>0</v>
      </c>
      <c r="U12" s="1061">
        <v>16</v>
      </c>
      <c r="V12" s="1063"/>
      <c r="W12" s="1063">
        <v>0</v>
      </c>
      <c r="X12" s="1062"/>
      <c r="Y12" s="1061">
        <v>16</v>
      </c>
      <c r="Z12" s="1063"/>
      <c r="AA12" s="1063">
        <v>0</v>
      </c>
      <c r="AB12" s="1064"/>
      <c r="AC12" s="1066">
        <f t="shared" si="1"/>
        <v>82</v>
      </c>
      <c r="AD12" s="1294" t="s">
        <v>134</v>
      </c>
      <c r="AE12" s="1288"/>
      <c r="AF12" s="1289"/>
    </row>
    <row r="13" spans="1:36" s="1290" customFormat="1" ht="21" hidden="1" customHeight="1" x14ac:dyDescent="0.2">
      <c r="A13" s="1070">
        <v>40341</v>
      </c>
      <c r="B13" s="1291" t="str">
        <f t="shared" si="2"/>
        <v>Sat</v>
      </c>
      <c r="C13" s="1071">
        <v>40343</v>
      </c>
      <c r="D13" s="1292" t="str">
        <f t="shared" si="0"/>
        <v>Mon</v>
      </c>
      <c r="E13" s="1061">
        <v>21</v>
      </c>
      <c r="F13" s="1062"/>
      <c r="G13" s="1061">
        <v>21</v>
      </c>
      <c r="H13" s="1063">
        <v>0</v>
      </c>
      <c r="I13" s="1062"/>
      <c r="J13" s="1061">
        <v>0</v>
      </c>
      <c r="K13" s="1062"/>
      <c r="L13" s="1061"/>
      <c r="M13" s="1063"/>
      <c r="N13" s="1062"/>
      <c r="O13" s="1061">
        <v>0</v>
      </c>
      <c r="P13" s="1062"/>
      <c r="Q13" s="1065"/>
      <c r="R13" s="1061">
        <v>8</v>
      </c>
      <c r="S13" s="1063"/>
      <c r="T13" s="1293">
        <v>0</v>
      </c>
      <c r="U13" s="1061">
        <v>19</v>
      </c>
      <c r="V13" s="1063"/>
      <c r="W13" s="1063">
        <v>0</v>
      </c>
      <c r="X13" s="1062"/>
      <c r="Y13" s="1061">
        <v>19</v>
      </c>
      <c r="Z13" s="1063"/>
      <c r="AA13" s="1063">
        <v>0</v>
      </c>
      <c r="AB13" s="1064"/>
      <c r="AC13" s="1066">
        <f t="shared" si="1"/>
        <v>88</v>
      </c>
      <c r="AD13" s="1294" t="s">
        <v>135</v>
      </c>
      <c r="AE13" s="1288"/>
      <c r="AF13" s="1289"/>
    </row>
    <row r="14" spans="1:36" s="1290" customFormat="1" ht="21" hidden="1" customHeight="1" x14ac:dyDescent="0.2">
      <c r="A14" s="1070">
        <v>40352</v>
      </c>
      <c r="B14" s="1291" t="str">
        <f t="shared" si="2"/>
        <v>Wed</v>
      </c>
      <c r="C14" s="1071">
        <v>40354</v>
      </c>
      <c r="D14" s="1292" t="str">
        <f t="shared" si="0"/>
        <v>Fri</v>
      </c>
      <c r="E14" s="1061">
        <v>19</v>
      </c>
      <c r="F14" s="1062"/>
      <c r="G14" s="1061">
        <v>19</v>
      </c>
      <c r="H14" s="1063">
        <v>0</v>
      </c>
      <c r="I14" s="1062"/>
      <c r="J14" s="1061">
        <v>0</v>
      </c>
      <c r="K14" s="1062"/>
      <c r="L14" s="1061"/>
      <c r="M14" s="1063"/>
      <c r="N14" s="1062"/>
      <c r="O14" s="1061">
        <v>0</v>
      </c>
      <c r="P14" s="1062"/>
      <c r="Q14" s="1065"/>
      <c r="R14" s="1061">
        <v>28</v>
      </c>
      <c r="S14" s="1063"/>
      <c r="T14" s="1293">
        <v>0</v>
      </c>
      <c r="U14" s="1061">
        <v>19</v>
      </c>
      <c r="V14" s="1063"/>
      <c r="W14" s="1063">
        <v>0</v>
      </c>
      <c r="X14" s="1062"/>
      <c r="Y14" s="1061">
        <v>19</v>
      </c>
      <c r="Z14" s="1063"/>
      <c r="AA14" s="1063">
        <v>0</v>
      </c>
      <c r="AB14" s="1064"/>
      <c r="AC14" s="1066">
        <f t="shared" si="1"/>
        <v>104</v>
      </c>
      <c r="AD14" s="1294" t="s">
        <v>136</v>
      </c>
      <c r="AE14" s="1288"/>
      <c r="AF14" s="1289"/>
    </row>
    <row r="15" spans="1:36" s="1290" customFormat="1" ht="21" hidden="1" customHeight="1" x14ac:dyDescent="0.2">
      <c r="A15" s="1070">
        <v>40358</v>
      </c>
      <c r="B15" s="1291" t="str">
        <f t="shared" si="2"/>
        <v>Tue</v>
      </c>
      <c r="C15" s="1071">
        <v>40359</v>
      </c>
      <c r="D15" s="1292" t="str">
        <f t="shared" si="0"/>
        <v>Wed</v>
      </c>
      <c r="E15" s="1061">
        <v>27</v>
      </c>
      <c r="F15" s="1062"/>
      <c r="G15" s="1061">
        <v>14</v>
      </c>
      <c r="H15" s="1063">
        <v>0</v>
      </c>
      <c r="I15" s="1062"/>
      <c r="J15" s="1061">
        <v>0</v>
      </c>
      <c r="K15" s="1062"/>
      <c r="L15" s="1061"/>
      <c r="M15" s="1063"/>
      <c r="N15" s="1062"/>
      <c r="O15" s="1061">
        <v>0</v>
      </c>
      <c r="P15" s="1062"/>
      <c r="Q15" s="1065"/>
      <c r="R15" s="1061">
        <v>12</v>
      </c>
      <c r="S15" s="1063"/>
      <c r="T15" s="1293">
        <v>0</v>
      </c>
      <c r="U15" s="1061">
        <v>19</v>
      </c>
      <c r="V15" s="1063"/>
      <c r="W15" s="1063">
        <v>0</v>
      </c>
      <c r="X15" s="1062"/>
      <c r="Y15" s="1061">
        <v>19</v>
      </c>
      <c r="Z15" s="1063"/>
      <c r="AA15" s="1063">
        <v>0</v>
      </c>
      <c r="AB15" s="1064"/>
      <c r="AC15" s="1066">
        <f t="shared" si="1"/>
        <v>91</v>
      </c>
      <c r="AD15" s="1295">
        <v>866447055332</v>
      </c>
      <c r="AE15" s="1288"/>
      <c r="AF15" s="1289"/>
    </row>
    <row r="16" spans="1:36" s="1290" customFormat="1" ht="21" hidden="1" customHeight="1" x14ac:dyDescent="0.2">
      <c r="A16" s="1070">
        <v>40362</v>
      </c>
      <c r="B16" s="1291" t="str">
        <f t="shared" si="2"/>
        <v>Sat</v>
      </c>
      <c r="C16" s="1071">
        <v>40364</v>
      </c>
      <c r="D16" s="1292" t="str">
        <f t="shared" si="0"/>
        <v>Mon</v>
      </c>
      <c r="E16" s="1061">
        <v>5</v>
      </c>
      <c r="F16" s="1062"/>
      <c r="G16" s="1061">
        <v>13</v>
      </c>
      <c r="H16" s="1063">
        <v>0</v>
      </c>
      <c r="I16" s="1062"/>
      <c r="J16" s="1061">
        <v>0</v>
      </c>
      <c r="K16" s="1062"/>
      <c r="L16" s="1061"/>
      <c r="M16" s="1063"/>
      <c r="N16" s="1062"/>
      <c r="O16" s="1061">
        <v>0</v>
      </c>
      <c r="P16" s="1062"/>
      <c r="Q16" s="1065"/>
      <c r="R16" s="1061">
        <v>22</v>
      </c>
      <c r="S16" s="1063"/>
      <c r="T16" s="1293">
        <v>0</v>
      </c>
      <c r="U16" s="1061">
        <v>13</v>
      </c>
      <c r="V16" s="1063"/>
      <c r="W16" s="1063">
        <v>0</v>
      </c>
      <c r="X16" s="1062"/>
      <c r="Y16" s="1061">
        <v>13</v>
      </c>
      <c r="Z16" s="1063"/>
      <c r="AA16" s="1063">
        <v>0</v>
      </c>
      <c r="AB16" s="1064"/>
      <c r="AC16" s="1066">
        <f t="shared" si="1"/>
        <v>66</v>
      </c>
      <c r="AD16" s="1295">
        <v>866447055343</v>
      </c>
      <c r="AE16" s="1288"/>
      <c r="AF16" s="1289"/>
    </row>
    <row r="17" spans="1:32" s="1290" customFormat="1" ht="21" hidden="1" customHeight="1" x14ac:dyDescent="0.2">
      <c r="A17" s="1070">
        <v>40372</v>
      </c>
      <c r="B17" s="1291" t="str">
        <f t="shared" si="2"/>
        <v>Tue</v>
      </c>
      <c r="C17" s="1071">
        <v>40374</v>
      </c>
      <c r="D17" s="1292" t="str">
        <f t="shared" si="0"/>
        <v>Thu</v>
      </c>
      <c r="E17" s="1061">
        <v>19</v>
      </c>
      <c r="F17" s="1062"/>
      <c r="G17" s="1061">
        <v>24</v>
      </c>
      <c r="H17" s="1063">
        <v>0</v>
      </c>
      <c r="I17" s="1062"/>
      <c r="J17" s="1061">
        <v>0</v>
      </c>
      <c r="K17" s="1062"/>
      <c r="L17" s="1061"/>
      <c r="M17" s="1063"/>
      <c r="N17" s="1062"/>
      <c r="O17" s="1061">
        <v>0</v>
      </c>
      <c r="P17" s="1062"/>
      <c r="Q17" s="1065"/>
      <c r="R17" s="1061">
        <v>18</v>
      </c>
      <c r="S17" s="1063"/>
      <c r="T17" s="1293">
        <v>0</v>
      </c>
      <c r="U17" s="1061">
        <v>18</v>
      </c>
      <c r="V17" s="1063"/>
      <c r="W17" s="1063">
        <v>0</v>
      </c>
      <c r="X17" s="1062"/>
      <c r="Y17" s="1061">
        <v>18</v>
      </c>
      <c r="Z17" s="1063"/>
      <c r="AA17" s="1063">
        <v>0</v>
      </c>
      <c r="AB17" s="1064"/>
      <c r="AC17" s="1066">
        <f t="shared" si="1"/>
        <v>97</v>
      </c>
      <c r="AD17" s="1295">
        <v>866447055376</v>
      </c>
      <c r="AE17" s="1288"/>
      <c r="AF17" s="1289"/>
    </row>
    <row r="18" spans="1:32" s="1290" customFormat="1" ht="21" hidden="1" customHeight="1" x14ac:dyDescent="0.2">
      <c r="A18" s="1070">
        <v>40379</v>
      </c>
      <c r="B18" s="1291" t="str">
        <f t="shared" si="2"/>
        <v>Tue</v>
      </c>
      <c r="C18" s="1071">
        <v>40380</v>
      </c>
      <c r="D18" s="1292" t="str">
        <f t="shared" si="0"/>
        <v>Wed</v>
      </c>
      <c r="E18" s="1061">
        <v>19</v>
      </c>
      <c r="F18" s="1062"/>
      <c r="G18" s="1061">
        <v>19</v>
      </c>
      <c r="H18" s="1063">
        <v>0</v>
      </c>
      <c r="I18" s="1062"/>
      <c r="J18" s="1061">
        <v>0</v>
      </c>
      <c r="K18" s="1062"/>
      <c r="L18" s="1061"/>
      <c r="M18" s="1063"/>
      <c r="N18" s="1062"/>
      <c r="O18" s="1061">
        <v>0</v>
      </c>
      <c r="P18" s="1062"/>
      <c r="Q18" s="1065"/>
      <c r="R18" s="1061">
        <v>25</v>
      </c>
      <c r="S18" s="1063"/>
      <c r="T18" s="1293">
        <v>0</v>
      </c>
      <c r="U18" s="1061">
        <v>25</v>
      </c>
      <c r="V18" s="1063"/>
      <c r="W18" s="1063">
        <v>0</v>
      </c>
      <c r="X18" s="1062"/>
      <c r="Y18" s="1061">
        <v>25</v>
      </c>
      <c r="Z18" s="1063"/>
      <c r="AA18" s="1063">
        <v>0</v>
      </c>
      <c r="AB18" s="1064"/>
      <c r="AC18" s="1066">
        <f t="shared" si="1"/>
        <v>113</v>
      </c>
      <c r="AD18" s="1295">
        <v>866447055398</v>
      </c>
      <c r="AE18" s="1288"/>
      <c r="AF18" s="1289"/>
    </row>
    <row r="19" spans="1:32" s="1290" customFormat="1" ht="21" hidden="1" customHeight="1" x14ac:dyDescent="0.2">
      <c r="A19" s="1070">
        <v>40388</v>
      </c>
      <c r="B19" s="1291" t="str">
        <f t="shared" si="2"/>
        <v>Thu</v>
      </c>
      <c r="C19" s="1071">
        <v>40389</v>
      </c>
      <c r="D19" s="1292" t="str">
        <f t="shared" si="0"/>
        <v>Fri</v>
      </c>
      <c r="E19" s="1061">
        <v>26</v>
      </c>
      <c r="F19" s="1062"/>
      <c r="G19" s="1061">
        <v>5</v>
      </c>
      <c r="H19" s="1063">
        <v>0</v>
      </c>
      <c r="I19" s="1062"/>
      <c r="J19" s="1061">
        <v>0</v>
      </c>
      <c r="K19" s="1062"/>
      <c r="L19" s="1061"/>
      <c r="M19" s="1063"/>
      <c r="N19" s="1062"/>
      <c r="O19" s="1061">
        <v>0</v>
      </c>
      <c r="P19" s="1062"/>
      <c r="Q19" s="1065"/>
      <c r="R19" s="1061">
        <v>32</v>
      </c>
      <c r="S19" s="1063"/>
      <c r="T19" s="1293">
        <v>0</v>
      </c>
      <c r="U19" s="1061">
        <v>19</v>
      </c>
      <c r="V19" s="1063"/>
      <c r="W19" s="1063">
        <v>0</v>
      </c>
      <c r="X19" s="1062"/>
      <c r="Y19" s="1061">
        <v>13</v>
      </c>
      <c r="Z19" s="1063"/>
      <c r="AA19" s="1063">
        <v>0</v>
      </c>
      <c r="AB19" s="1064"/>
      <c r="AC19" s="1066">
        <f t="shared" si="1"/>
        <v>95</v>
      </c>
      <c r="AD19" s="1295">
        <v>866447055413</v>
      </c>
      <c r="AE19" s="1288"/>
      <c r="AF19" s="1289"/>
    </row>
    <row r="20" spans="1:32" s="1290" customFormat="1" ht="21" hidden="1" customHeight="1" x14ac:dyDescent="0.2">
      <c r="A20" s="1070">
        <v>40394</v>
      </c>
      <c r="B20" s="1291" t="str">
        <f t="shared" si="2"/>
        <v>Wed</v>
      </c>
      <c r="C20" s="1071">
        <v>40395</v>
      </c>
      <c r="D20" s="1292" t="str">
        <f t="shared" si="0"/>
        <v>Thu</v>
      </c>
      <c r="E20" s="1061">
        <v>0</v>
      </c>
      <c r="F20" s="1062"/>
      <c r="G20" s="1061">
        <v>16</v>
      </c>
      <c r="H20" s="1063">
        <v>0</v>
      </c>
      <c r="I20" s="1062"/>
      <c r="J20" s="1061">
        <v>0</v>
      </c>
      <c r="K20" s="1062"/>
      <c r="L20" s="1061"/>
      <c r="M20" s="1063"/>
      <c r="N20" s="1062"/>
      <c r="O20" s="1061">
        <v>0</v>
      </c>
      <c r="P20" s="1062"/>
      <c r="Q20" s="1065"/>
      <c r="R20" s="1061">
        <v>0</v>
      </c>
      <c r="S20" s="1063"/>
      <c r="T20" s="1293">
        <v>0</v>
      </c>
      <c r="U20" s="1061">
        <v>0</v>
      </c>
      <c r="V20" s="1063"/>
      <c r="W20" s="1063">
        <v>0</v>
      </c>
      <c r="X20" s="1062"/>
      <c r="Y20" s="1061">
        <v>4</v>
      </c>
      <c r="Z20" s="1063"/>
      <c r="AA20" s="1063">
        <v>0</v>
      </c>
      <c r="AB20" s="1064"/>
      <c r="AC20" s="1066">
        <f t="shared" si="1"/>
        <v>20</v>
      </c>
      <c r="AD20" s="1295">
        <v>866447055435</v>
      </c>
      <c r="AE20" s="1288"/>
      <c r="AF20" s="1289"/>
    </row>
    <row r="21" spans="1:32" s="1290" customFormat="1" ht="21" hidden="1" customHeight="1" x14ac:dyDescent="0.2">
      <c r="A21" s="1070">
        <v>40404</v>
      </c>
      <c r="B21" s="1291" t="str">
        <f t="shared" si="2"/>
        <v>Sat</v>
      </c>
      <c r="C21" s="1071">
        <v>40406</v>
      </c>
      <c r="D21" s="1292" t="str">
        <f t="shared" si="0"/>
        <v>Mon</v>
      </c>
      <c r="E21" s="1061">
        <v>22</v>
      </c>
      <c r="F21" s="1062"/>
      <c r="G21" s="1061">
        <v>21</v>
      </c>
      <c r="H21" s="1063">
        <v>0</v>
      </c>
      <c r="I21" s="1062"/>
      <c r="J21" s="1061">
        <v>0</v>
      </c>
      <c r="K21" s="1062"/>
      <c r="L21" s="1061"/>
      <c r="M21" s="1063"/>
      <c r="N21" s="1062"/>
      <c r="O21" s="1061">
        <v>0</v>
      </c>
      <c r="P21" s="1062"/>
      <c r="Q21" s="1065"/>
      <c r="R21" s="1061">
        <v>9</v>
      </c>
      <c r="S21" s="1063"/>
      <c r="T21" s="1293">
        <v>0</v>
      </c>
      <c r="U21" s="1061">
        <v>15</v>
      </c>
      <c r="V21" s="1063"/>
      <c r="W21" s="1063">
        <v>0</v>
      </c>
      <c r="X21" s="1062"/>
      <c r="Y21" s="1061">
        <v>17</v>
      </c>
      <c r="Z21" s="1063"/>
      <c r="AA21" s="1063">
        <v>0</v>
      </c>
      <c r="AB21" s="1064"/>
      <c r="AC21" s="1066">
        <f t="shared" si="1"/>
        <v>84</v>
      </c>
      <c r="AD21" s="1295">
        <v>866447055457</v>
      </c>
      <c r="AE21" s="1288"/>
      <c r="AF21" s="1289"/>
    </row>
    <row r="22" spans="1:32" s="1290" customFormat="1" ht="21" hidden="1" customHeight="1" x14ac:dyDescent="0.2">
      <c r="A22" s="1070">
        <v>40410</v>
      </c>
      <c r="B22" s="1291" t="str">
        <f t="shared" si="2"/>
        <v>Fri</v>
      </c>
      <c r="C22" s="1071">
        <v>40413</v>
      </c>
      <c r="D22" s="1292" t="str">
        <f t="shared" si="0"/>
        <v>Mon</v>
      </c>
      <c r="E22" s="1061">
        <v>23</v>
      </c>
      <c r="F22" s="1062"/>
      <c r="G22" s="1061">
        <v>11</v>
      </c>
      <c r="H22" s="1063">
        <v>0</v>
      </c>
      <c r="I22" s="1062"/>
      <c r="J22" s="1061">
        <v>0</v>
      </c>
      <c r="K22" s="1062"/>
      <c r="L22" s="1061"/>
      <c r="M22" s="1063"/>
      <c r="N22" s="1062"/>
      <c r="O22" s="1061">
        <v>0</v>
      </c>
      <c r="P22" s="1062"/>
      <c r="Q22" s="1065"/>
      <c r="R22" s="1061">
        <v>26</v>
      </c>
      <c r="S22" s="1063"/>
      <c r="T22" s="1293">
        <v>0</v>
      </c>
      <c r="U22" s="1061">
        <v>13</v>
      </c>
      <c r="V22" s="1063"/>
      <c r="W22" s="1063">
        <v>0</v>
      </c>
      <c r="X22" s="1062"/>
      <c r="Y22" s="1061">
        <v>13</v>
      </c>
      <c r="Z22" s="1063"/>
      <c r="AA22" s="1063">
        <v>0</v>
      </c>
      <c r="AB22" s="1064"/>
      <c r="AC22" s="1066">
        <f t="shared" si="1"/>
        <v>86</v>
      </c>
      <c r="AD22" s="1295">
        <v>866447055468</v>
      </c>
      <c r="AE22" s="1288"/>
      <c r="AF22" s="1289"/>
    </row>
    <row r="23" spans="1:32" s="1290" customFormat="1" ht="21" hidden="1" customHeight="1" x14ac:dyDescent="0.2">
      <c r="A23" s="1070">
        <v>40416</v>
      </c>
      <c r="B23" s="1291" t="str">
        <f t="shared" si="2"/>
        <v>Thu</v>
      </c>
      <c r="C23" s="1071">
        <v>40417</v>
      </c>
      <c r="D23" s="1292" t="str">
        <f t="shared" si="0"/>
        <v>Fri</v>
      </c>
      <c r="E23" s="1061">
        <v>13</v>
      </c>
      <c r="F23" s="1062"/>
      <c r="G23" s="1061">
        <v>20</v>
      </c>
      <c r="H23" s="1063">
        <v>0</v>
      </c>
      <c r="I23" s="1062"/>
      <c r="J23" s="1061">
        <v>0</v>
      </c>
      <c r="K23" s="1062"/>
      <c r="L23" s="1061"/>
      <c r="M23" s="1063"/>
      <c r="N23" s="1062"/>
      <c r="O23" s="1061">
        <v>0</v>
      </c>
      <c r="P23" s="1062"/>
      <c r="Q23" s="1065"/>
      <c r="R23" s="1061">
        <v>17</v>
      </c>
      <c r="S23" s="1063"/>
      <c r="T23" s="1293">
        <v>0</v>
      </c>
      <c r="U23" s="1061">
        <v>25</v>
      </c>
      <c r="V23" s="1063"/>
      <c r="W23" s="1063">
        <v>0</v>
      </c>
      <c r="X23" s="1062"/>
      <c r="Y23" s="1061">
        <v>25</v>
      </c>
      <c r="Z23" s="1063"/>
      <c r="AA23" s="1063">
        <v>0</v>
      </c>
      <c r="AB23" s="1064"/>
      <c r="AC23" s="1066">
        <f t="shared" si="1"/>
        <v>100</v>
      </c>
      <c r="AD23" s="1295">
        <v>866447055479</v>
      </c>
      <c r="AE23" s="1288"/>
      <c r="AF23" s="1289"/>
    </row>
    <row r="24" spans="1:32" s="1290" customFormat="1" ht="21" hidden="1" customHeight="1" x14ac:dyDescent="0.2">
      <c r="A24" s="1070">
        <v>40421</v>
      </c>
      <c r="B24" s="1291" t="str">
        <f t="shared" si="2"/>
        <v>Tue</v>
      </c>
      <c r="C24" s="1071">
        <v>40422</v>
      </c>
      <c r="D24" s="1292" t="str">
        <f t="shared" si="0"/>
        <v>Wed</v>
      </c>
      <c r="E24" s="1061">
        <v>8</v>
      </c>
      <c r="F24" s="1062"/>
      <c r="G24" s="1061">
        <v>11</v>
      </c>
      <c r="H24" s="1063">
        <v>0</v>
      </c>
      <c r="I24" s="1062"/>
      <c r="J24" s="1061">
        <v>0</v>
      </c>
      <c r="K24" s="1062"/>
      <c r="L24" s="1061"/>
      <c r="M24" s="1063"/>
      <c r="N24" s="1062"/>
      <c r="O24" s="1061">
        <v>0</v>
      </c>
      <c r="P24" s="1062"/>
      <c r="Q24" s="1065"/>
      <c r="R24" s="1061">
        <v>11</v>
      </c>
      <c r="S24" s="1063"/>
      <c r="T24" s="1293">
        <v>0</v>
      </c>
      <c r="U24" s="1061">
        <v>14</v>
      </c>
      <c r="V24" s="1063"/>
      <c r="W24" s="1063">
        <v>0</v>
      </c>
      <c r="X24" s="1062"/>
      <c r="Y24" s="1061">
        <v>14</v>
      </c>
      <c r="Z24" s="1063"/>
      <c r="AA24" s="1063">
        <v>0</v>
      </c>
      <c r="AB24" s="1064"/>
      <c r="AC24" s="1066">
        <f t="shared" si="1"/>
        <v>58</v>
      </c>
      <c r="AD24" s="1295">
        <v>866447055505</v>
      </c>
      <c r="AE24" s="1288"/>
      <c r="AF24" s="1289"/>
    </row>
    <row r="25" spans="1:32" s="1290" customFormat="1" ht="21" hidden="1" customHeight="1" x14ac:dyDescent="0.2">
      <c r="A25" s="1070">
        <v>40425</v>
      </c>
      <c r="B25" s="1291" t="str">
        <f t="shared" si="2"/>
        <v>Sat</v>
      </c>
      <c r="C25" s="1071">
        <v>40428</v>
      </c>
      <c r="D25" s="1292" t="str">
        <f t="shared" si="0"/>
        <v>Tue</v>
      </c>
      <c r="E25" s="1061">
        <v>0</v>
      </c>
      <c r="F25" s="1062"/>
      <c r="G25" s="1061">
        <v>18</v>
      </c>
      <c r="H25" s="1063">
        <v>0</v>
      </c>
      <c r="I25" s="1062"/>
      <c r="J25" s="1061">
        <v>0</v>
      </c>
      <c r="K25" s="1062"/>
      <c r="L25" s="1061"/>
      <c r="M25" s="1063"/>
      <c r="N25" s="1062"/>
      <c r="O25" s="1061">
        <v>0</v>
      </c>
      <c r="P25" s="1062"/>
      <c r="Q25" s="1065"/>
      <c r="R25" s="1061">
        <v>12</v>
      </c>
      <c r="S25" s="1063"/>
      <c r="T25" s="1293">
        <v>0</v>
      </c>
      <c r="U25" s="1061">
        <v>17</v>
      </c>
      <c r="V25" s="1063"/>
      <c r="W25" s="1063">
        <v>0</v>
      </c>
      <c r="X25" s="1062"/>
      <c r="Y25" s="1061">
        <v>17</v>
      </c>
      <c r="Z25" s="1063"/>
      <c r="AA25" s="1063">
        <v>0</v>
      </c>
      <c r="AB25" s="1064"/>
      <c r="AC25" s="1066">
        <f t="shared" si="1"/>
        <v>64</v>
      </c>
      <c r="AD25" s="1295">
        <v>866447055516</v>
      </c>
      <c r="AE25" s="1288"/>
      <c r="AF25" s="1289"/>
    </row>
    <row r="26" spans="1:32" s="1290" customFormat="1" ht="21" hidden="1" customHeight="1" x14ac:dyDescent="0.2">
      <c r="A26" s="1070">
        <v>40432</v>
      </c>
      <c r="B26" s="1291" t="str">
        <f t="shared" si="2"/>
        <v>Sat</v>
      </c>
      <c r="C26" s="1071">
        <v>40434</v>
      </c>
      <c r="D26" s="1292" t="str">
        <f t="shared" si="0"/>
        <v>Mon</v>
      </c>
      <c r="E26" s="1061">
        <v>16</v>
      </c>
      <c r="F26" s="1062"/>
      <c r="G26" s="1061">
        <v>8</v>
      </c>
      <c r="H26" s="1063">
        <v>0</v>
      </c>
      <c r="I26" s="1062"/>
      <c r="J26" s="1061">
        <v>0</v>
      </c>
      <c r="K26" s="1062"/>
      <c r="L26" s="1061"/>
      <c r="M26" s="1063"/>
      <c r="N26" s="1062"/>
      <c r="O26" s="1061">
        <v>0</v>
      </c>
      <c r="P26" s="1062"/>
      <c r="Q26" s="1065"/>
      <c r="R26" s="1061">
        <v>20</v>
      </c>
      <c r="S26" s="1063"/>
      <c r="T26" s="1293">
        <v>0</v>
      </c>
      <c r="U26" s="1061">
        <v>12</v>
      </c>
      <c r="V26" s="1063"/>
      <c r="W26" s="1063">
        <v>0</v>
      </c>
      <c r="X26" s="1062"/>
      <c r="Y26" s="1061">
        <v>12</v>
      </c>
      <c r="Z26" s="1063"/>
      <c r="AA26" s="1063">
        <v>0</v>
      </c>
      <c r="AB26" s="1064"/>
      <c r="AC26" s="1066">
        <f t="shared" si="1"/>
        <v>68</v>
      </c>
      <c r="AD26" s="1295">
        <v>866447055538</v>
      </c>
      <c r="AE26" s="1288"/>
      <c r="AF26" s="1289"/>
    </row>
    <row r="27" spans="1:32" s="1290" customFormat="1" ht="21" hidden="1" customHeight="1" x14ac:dyDescent="0.2">
      <c r="A27" s="1070">
        <v>40439</v>
      </c>
      <c r="B27" s="1291" t="str">
        <f t="shared" si="2"/>
        <v>Sat</v>
      </c>
      <c r="C27" s="1071">
        <v>40442</v>
      </c>
      <c r="D27" s="1292" t="str">
        <f t="shared" si="0"/>
        <v>Tue</v>
      </c>
      <c r="E27" s="1061">
        <v>23</v>
      </c>
      <c r="F27" s="1062"/>
      <c r="G27" s="1061">
        <v>22</v>
      </c>
      <c r="H27" s="1063">
        <v>0</v>
      </c>
      <c r="I27" s="1062"/>
      <c r="J27" s="1061">
        <v>0</v>
      </c>
      <c r="K27" s="1062"/>
      <c r="L27" s="1061"/>
      <c r="M27" s="1063"/>
      <c r="N27" s="1062"/>
      <c r="O27" s="1061">
        <v>0</v>
      </c>
      <c r="P27" s="1062"/>
      <c r="Q27" s="1065"/>
      <c r="R27" s="1061">
        <v>15</v>
      </c>
      <c r="S27" s="1063"/>
      <c r="T27" s="1293">
        <v>0</v>
      </c>
      <c r="U27" s="1061">
        <v>16</v>
      </c>
      <c r="V27" s="1063"/>
      <c r="W27" s="1063">
        <v>0</v>
      </c>
      <c r="X27" s="1062"/>
      <c r="Y27" s="1061">
        <v>18</v>
      </c>
      <c r="Z27" s="1063"/>
      <c r="AA27" s="1063">
        <v>0</v>
      </c>
      <c r="AB27" s="1064"/>
      <c r="AC27" s="1066">
        <f t="shared" si="1"/>
        <v>94</v>
      </c>
      <c r="AD27" s="1295">
        <v>866447055549</v>
      </c>
      <c r="AE27" s="1288"/>
      <c r="AF27" s="1289"/>
    </row>
    <row r="28" spans="1:32" s="1290" customFormat="1" ht="21" hidden="1" customHeight="1" x14ac:dyDescent="0.2">
      <c r="A28" s="1070">
        <v>40446</v>
      </c>
      <c r="B28" s="1291" t="str">
        <f t="shared" si="2"/>
        <v>Sat</v>
      </c>
      <c r="C28" s="1071">
        <v>40449</v>
      </c>
      <c r="D28" s="1292" t="str">
        <f t="shared" si="0"/>
        <v>Tue</v>
      </c>
      <c r="E28" s="1061">
        <v>32</v>
      </c>
      <c r="F28" s="1062"/>
      <c r="G28" s="1061">
        <v>30</v>
      </c>
      <c r="H28" s="1063">
        <v>0</v>
      </c>
      <c r="I28" s="1062"/>
      <c r="J28" s="1061">
        <v>0</v>
      </c>
      <c r="K28" s="1062"/>
      <c r="L28" s="1061"/>
      <c r="M28" s="1063"/>
      <c r="N28" s="1062"/>
      <c r="O28" s="1061">
        <v>0</v>
      </c>
      <c r="P28" s="1062"/>
      <c r="Q28" s="1065"/>
      <c r="R28" s="1061">
        <v>28</v>
      </c>
      <c r="S28" s="1063"/>
      <c r="T28" s="1293">
        <v>0</v>
      </c>
      <c r="U28" s="1061">
        <v>26</v>
      </c>
      <c r="V28" s="1063"/>
      <c r="W28" s="1063">
        <v>0</v>
      </c>
      <c r="X28" s="1062"/>
      <c r="Y28" s="1061">
        <v>24</v>
      </c>
      <c r="Z28" s="1063"/>
      <c r="AA28" s="1063">
        <v>0</v>
      </c>
      <c r="AB28" s="1064"/>
      <c r="AC28" s="1066">
        <f t="shared" si="1"/>
        <v>140</v>
      </c>
      <c r="AD28" s="1295">
        <v>866447055869</v>
      </c>
      <c r="AE28" s="1288"/>
      <c r="AF28" s="1289"/>
    </row>
    <row r="29" spans="1:32" s="1290" customFormat="1" ht="21" hidden="1" customHeight="1" x14ac:dyDescent="0.2">
      <c r="A29" s="1070">
        <v>40453</v>
      </c>
      <c r="B29" s="1291" t="str">
        <f t="shared" si="2"/>
        <v>Sat</v>
      </c>
      <c r="C29" s="1071">
        <v>40456</v>
      </c>
      <c r="D29" s="1292" t="str">
        <f t="shared" si="0"/>
        <v>Tue</v>
      </c>
      <c r="E29" s="1061">
        <v>35</v>
      </c>
      <c r="F29" s="1062"/>
      <c r="G29" s="1061">
        <v>42</v>
      </c>
      <c r="H29" s="1063">
        <v>0</v>
      </c>
      <c r="I29" s="1062"/>
      <c r="J29" s="1061">
        <v>0</v>
      </c>
      <c r="K29" s="1062"/>
      <c r="L29" s="1061"/>
      <c r="M29" s="1063"/>
      <c r="N29" s="1062"/>
      <c r="O29" s="1061">
        <v>0</v>
      </c>
      <c r="P29" s="1062"/>
      <c r="Q29" s="1065"/>
      <c r="R29" s="1061">
        <v>23</v>
      </c>
      <c r="S29" s="1063"/>
      <c r="T29" s="1293">
        <v>0</v>
      </c>
      <c r="U29" s="1061">
        <v>32</v>
      </c>
      <c r="V29" s="1063"/>
      <c r="W29" s="1063">
        <v>0</v>
      </c>
      <c r="X29" s="1062"/>
      <c r="Y29" s="1061">
        <v>34</v>
      </c>
      <c r="Z29" s="1063"/>
      <c r="AA29" s="1063">
        <v>0</v>
      </c>
      <c r="AB29" s="1064"/>
      <c r="AC29" s="1066">
        <f t="shared" si="1"/>
        <v>166</v>
      </c>
      <c r="AD29" s="1295">
        <v>866447055858</v>
      </c>
      <c r="AE29" s="1288"/>
      <c r="AF29" s="1289"/>
    </row>
    <row r="30" spans="1:32" s="1290" customFormat="1" ht="21" hidden="1" customHeight="1" x14ac:dyDescent="0.2">
      <c r="A30" s="1070">
        <v>40462</v>
      </c>
      <c r="B30" s="1291" t="str">
        <f t="shared" si="2"/>
        <v>Mon</v>
      </c>
      <c r="C30" s="1071">
        <v>40464</v>
      </c>
      <c r="D30" s="1292" t="str">
        <f t="shared" si="0"/>
        <v>Wed</v>
      </c>
      <c r="E30" s="1061">
        <v>15</v>
      </c>
      <c r="F30" s="1062"/>
      <c r="G30" s="1061">
        <v>22</v>
      </c>
      <c r="H30" s="1063">
        <v>0</v>
      </c>
      <c r="I30" s="1062"/>
      <c r="J30" s="1061">
        <v>0</v>
      </c>
      <c r="K30" s="1062"/>
      <c r="L30" s="1061"/>
      <c r="M30" s="1063"/>
      <c r="N30" s="1062"/>
      <c r="O30" s="1061">
        <v>0</v>
      </c>
      <c r="P30" s="1062"/>
      <c r="Q30" s="1065"/>
      <c r="R30" s="1061">
        <v>24</v>
      </c>
      <c r="S30" s="1063"/>
      <c r="T30" s="1293">
        <v>0</v>
      </c>
      <c r="U30" s="1061">
        <v>22</v>
      </c>
      <c r="V30" s="1063"/>
      <c r="W30" s="1063">
        <v>0</v>
      </c>
      <c r="X30" s="1062"/>
      <c r="Y30" s="1061">
        <v>22</v>
      </c>
      <c r="Z30" s="1063"/>
      <c r="AA30" s="1063">
        <v>0</v>
      </c>
      <c r="AB30" s="1064"/>
      <c r="AC30" s="1066">
        <f t="shared" si="1"/>
        <v>105</v>
      </c>
      <c r="AD30" s="1295">
        <v>866447055836</v>
      </c>
      <c r="AE30" s="1288"/>
      <c r="AF30" s="1289"/>
    </row>
    <row r="31" spans="1:32" s="1290" customFormat="1" ht="21" hidden="1" customHeight="1" x14ac:dyDescent="0.2">
      <c r="A31" s="1070">
        <v>40465</v>
      </c>
      <c r="B31" s="1291" t="str">
        <f t="shared" si="2"/>
        <v>Thu</v>
      </c>
      <c r="C31" s="1071">
        <v>40466</v>
      </c>
      <c r="D31" s="1292" t="str">
        <f t="shared" si="0"/>
        <v>Fri</v>
      </c>
      <c r="E31" s="1061">
        <v>25</v>
      </c>
      <c r="F31" s="1062"/>
      <c r="G31" s="1061">
        <v>14</v>
      </c>
      <c r="H31" s="1063">
        <v>0</v>
      </c>
      <c r="I31" s="1062"/>
      <c r="J31" s="1061">
        <v>0</v>
      </c>
      <c r="K31" s="1062"/>
      <c r="L31" s="1061"/>
      <c r="M31" s="1063"/>
      <c r="N31" s="1062"/>
      <c r="O31" s="1061">
        <v>0</v>
      </c>
      <c r="P31" s="1062"/>
      <c r="Q31" s="1065"/>
      <c r="R31" s="1061">
        <v>11</v>
      </c>
      <c r="S31" s="1063"/>
      <c r="T31" s="1293">
        <v>0</v>
      </c>
      <c r="U31" s="1061">
        <v>17</v>
      </c>
      <c r="V31" s="1063"/>
      <c r="W31" s="1063">
        <v>0</v>
      </c>
      <c r="X31" s="1062"/>
      <c r="Y31" s="1061">
        <v>15</v>
      </c>
      <c r="Z31" s="1063"/>
      <c r="AA31" s="1063">
        <v>0</v>
      </c>
      <c r="AB31" s="1064"/>
      <c r="AC31" s="1066">
        <f t="shared" si="1"/>
        <v>82</v>
      </c>
      <c r="AD31" s="1295">
        <v>866447055550</v>
      </c>
      <c r="AE31" s="1288"/>
      <c r="AF31" s="1289"/>
    </row>
    <row r="32" spans="1:32" s="1290" customFormat="1" ht="21" hidden="1" customHeight="1" x14ac:dyDescent="0.2">
      <c r="A32" s="1070">
        <v>40472</v>
      </c>
      <c r="B32" s="1291" t="str">
        <f t="shared" si="2"/>
        <v>Thu</v>
      </c>
      <c r="C32" s="1071">
        <v>40473</v>
      </c>
      <c r="D32" s="1292" t="str">
        <f t="shared" si="0"/>
        <v>Fri</v>
      </c>
      <c r="E32" s="1061">
        <v>37</v>
      </c>
      <c r="F32" s="1062"/>
      <c r="G32" s="1061">
        <v>19</v>
      </c>
      <c r="H32" s="1063">
        <v>0</v>
      </c>
      <c r="I32" s="1062"/>
      <c r="J32" s="1061">
        <v>0</v>
      </c>
      <c r="K32" s="1062"/>
      <c r="L32" s="1061"/>
      <c r="M32" s="1063"/>
      <c r="N32" s="1062"/>
      <c r="O32" s="1061">
        <v>0</v>
      </c>
      <c r="P32" s="1062"/>
      <c r="Q32" s="1065"/>
      <c r="R32" s="1061">
        <v>28</v>
      </c>
      <c r="S32" s="1063"/>
      <c r="T32" s="1293">
        <v>0</v>
      </c>
      <c r="U32" s="1061">
        <v>13</v>
      </c>
      <c r="V32" s="1063"/>
      <c r="W32" s="1063">
        <v>0</v>
      </c>
      <c r="X32" s="1062"/>
      <c r="Y32" s="1061">
        <v>13</v>
      </c>
      <c r="Z32" s="1063"/>
      <c r="AA32" s="1063">
        <v>0</v>
      </c>
      <c r="AB32" s="1064"/>
      <c r="AC32" s="1066">
        <f t="shared" si="1"/>
        <v>110</v>
      </c>
      <c r="AD32" s="1295">
        <v>866447055560</v>
      </c>
      <c r="AE32" s="1288"/>
      <c r="AF32" s="1289"/>
    </row>
    <row r="33" spans="1:32" s="1290" customFormat="1" ht="21" hidden="1" customHeight="1" x14ac:dyDescent="0.2">
      <c r="A33" s="1070">
        <v>40478</v>
      </c>
      <c r="B33" s="1291" t="str">
        <f t="shared" si="2"/>
        <v>Wed</v>
      </c>
      <c r="C33" s="1071">
        <v>40479</v>
      </c>
      <c r="D33" s="1292" t="str">
        <f t="shared" si="0"/>
        <v>Thu</v>
      </c>
      <c r="E33" s="1061">
        <v>36</v>
      </c>
      <c r="F33" s="1062"/>
      <c r="G33" s="1061">
        <v>28</v>
      </c>
      <c r="H33" s="1063">
        <v>0</v>
      </c>
      <c r="I33" s="1062"/>
      <c r="J33" s="1061">
        <v>0</v>
      </c>
      <c r="K33" s="1062"/>
      <c r="L33" s="1061"/>
      <c r="M33" s="1063"/>
      <c r="N33" s="1062"/>
      <c r="O33" s="1061">
        <v>0</v>
      </c>
      <c r="P33" s="1062"/>
      <c r="Q33" s="1065"/>
      <c r="R33" s="1061">
        <v>22</v>
      </c>
      <c r="S33" s="1063"/>
      <c r="T33" s="1293">
        <v>0</v>
      </c>
      <c r="U33" s="1061">
        <v>28</v>
      </c>
      <c r="V33" s="1063"/>
      <c r="W33" s="1063">
        <v>0</v>
      </c>
      <c r="X33" s="1062"/>
      <c r="Y33" s="1061">
        <v>28</v>
      </c>
      <c r="Z33" s="1063"/>
      <c r="AA33" s="1063">
        <v>0</v>
      </c>
      <c r="AB33" s="1064"/>
      <c r="AC33" s="1066">
        <f t="shared" si="1"/>
        <v>142</v>
      </c>
      <c r="AD33" s="1295" t="s">
        <v>137</v>
      </c>
      <c r="AE33" s="1288"/>
      <c r="AF33" s="1289"/>
    </row>
    <row r="34" spans="1:32" s="1290" customFormat="1" ht="21" hidden="1" customHeight="1" x14ac:dyDescent="0.2">
      <c r="A34" s="1070">
        <v>40483</v>
      </c>
      <c r="B34" s="1291" t="str">
        <f t="shared" si="2"/>
        <v>Mon</v>
      </c>
      <c r="C34" s="1071">
        <v>40486</v>
      </c>
      <c r="D34" s="1292" t="str">
        <f t="shared" si="0"/>
        <v>Thu</v>
      </c>
      <c r="E34" s="1061">
        <v>10</v>
      </c>
      <c r="F34" s="1062"/>
      <c r="G34" s="1061">
        <v>31</v>
      </c>
      <c r="H34" s="1063">
        <v>0</v>
      </c>
      <c r="I34" s="1062"/>
      <c r="J34" s="1061">
        <v>0</v>
      </c>
      <c r="K34" s="1062"/>
      <c r="L34" s="1061"/>
      <c r="M34" s="1063"/>
      <c r="N34" s="1062"/>
      <c r="O34" s="1061">
        <v>0</v>
      </c>
      <c r="P34" s="1062"/>
      <c r="Q34" s="1065"/>
      <c r="R34" s="1061">
        <v>24</v>
      </c>
      <c r="S34" s="1063"/>
      <c r="T34" s="1293">
        <v>0</v>
      </c>
      <c r="U34" s="1061">
        <v>33</v>
      </c>
      <c r="V34" s="1063"/>
      <c r="W34" s="1063">
        <v>0</v>
      </c>
      <c r="X34" s="1062"/>
      <c r="Y34" s="1061">
        <v>33</v>
      </c>
      <c r="Z34" s="1063"/>
      <c r="AA34" s="1063">
        <v>0</v>
      </c>
      <c r="AB34" s="1064"/>
      <c r="AC34" s="1066">
        <f t="shared" si="1"/>
        <v>131</v>
      </c>
      <c r="AD34" s="1295" t="s">
        <v>138</v>
      </c>
      <c r="AE34" s="1288"/>
      <c r="AF34" s="1289"/>
    </row>
    <row r="35" spans="1:32" s="1290" customFormat="1" ht="21" hidden="1" customHeight="1" x14ac:dyDescent="0.2">
      <c r="A35" s="1070">
        <v>40488</v>
      </c>
      <c r="B35" s="1291" t="str">
        <f t="shared" si="2"/>
        <v>Sat</v>
      </c>
      <c r="C35" s="1071">
        <v>40490</v>
      </c>
      <c r="D35" s="1292" t="str">
        <f t="shared" si="0"/>
        <v>Mon</v>
      </c>
      <c r="E35" s="1061">
        <v>31</v>
      </c>
      <c r="F35" s="1062"/>
      <c r="G35" s="1061">
        <v>27</v>
      </c>
      <c r="H35" s="1063">
        <v>0</v>
      </c>
      <c r="I35" s="1062"/>
      <c r="J35" s="1061">
        <v>0</v>
      </c>
      <c r="K35" s="1062"/>
      <c r="L35" s="1061"/>
      <c r="M35" s="1063"/>
      <c r="N35" s="1062"/>
      <c r="O35" s="1061">
        <v>0</v>
      </c>
      <c r="P35" s="1062"/>
      <c r="Q35" s="1065"/>
      <c r="R35" s="1061">
        <v>35</v>
      </c>
      <c r="S35" s="1063"/>
      <c r="T35" s="1293">
        <v>0</v>
      </c>
      <c r="U35" s="1061">
        <v>28</v>
      </c>
      <c r="V35" s="1063"/>
      <c r="W35" s="1063">
        <v>0</v>
      </c>
      <c r="X35" s="1062"/>
      <c r="Y35" s="1061">
        <v>29</v>
      </c>
      <c r="Z35" s="1063"/>
      <c r="AA35" s="1063">
        <v>0</v>
      </c>
      <c r="AB35" s="1064"/>
      <c r="AC35" s="1066">
        <f t="shared" si="1"/>
        <v>150</v>
      </c>
      <c r="AD35" s="1295">
        <v>866447055571</v>
      </c>
      <c r="AE35" s="1288"/>
      <c r="AF35" s="1289"/>
    </row>
    <row r="36" spans="1:32" s="1290" customFormat="1" ht="21" hidden="1" customHeight="1" x14ac:dyDescent="0.2">
      <c r="A36" s="1070">
        <v>40495</v>
      </c>
      <c r="B36" s="1291" t="str">
        <f t="shared" si="2"/>
        <v>Sat</v>
      </c>
      <c r="C36" s="1071">
        <v>40497</v>
      </c>
      <c r="D36" s="1292" t="str">
        <f t="shared" si="0"/>
        <v>Mon</v>
      </c>
      <c r="E36" s="1061">
        <v>40</v>
      </c>
      <c r="F36" s="1062"/>
      <c r="G36" s="1061">
        <v>39</v>
      </c>
      <c r="H36" s="1063">
        <v>0</v>
      </c>
      <c r="I36" s="1062"/>
      <c r="J36" s="1061">
        <v>0</v>
      </c>
      <c r="K36" s="1062"/>
      <c r="L36" s="1061"/>
      <c r="M36" s="1063"/>
      <c r="N36" s="1062"/>
      <c r="O36" s="1061">
        <v>0</v>
      </c>
      <c r="P36" s="1062"/>
      <c r="Q36" s="1065"/>
      <c r="R36" s="1061">
        <v>40</v>
      </c>
      <c r="S36" s="1063"/>
      <c r="T36" s="1293">
        <v>0</v>
      </c>
      <c r="U36" s="1061">
        <v>34</v>
      </c>
      <c r="V36" s="1063"/>
      <c r="W36" s="1063">
        <v>0</v>
      </c>
      <c r="X36" s="1062"/>
      <c r="Y36" s="1061">
        <v>34</v>
      </c>
      <c r="Z36" s="1063"/>
      <c r="AA36" s="1063">
        <v>0</v>
      </c>
      <c r="AB36" s="1064"/>
      <c r="AC36" s="1066">
        <f t="shared" si="1"/>
        <v>187</v>
      </c>
      <c r="AD36" s="1295" t="s">
        <v>139</v>
      </c>
      <c r="AE36" s="1288"/>
      <c r="AF36" s="1289"/>
    </row>
    <row r="37" spans="1:32" s="1290" customFormat="1" ht="21" hidden="1" customHeight="1" x14ac:dyDescent="0.2">
      <c r="A37" s="1070">
        <v>40502</v>
      </c>
      <c r="B37" s="1291" t="str">
        <f t="shared" si="2"/>
        <v>Sat</v>
      </c>
      <c r="C37" s="1071">
        <v>40506</v>
      </c>
      <c r="D37" s="1292" t="str">
        <f t="shared" si="0"/>
        <v>Wed</v>
      </c>
      <c r="E37" s="1061">
        <v>22</v>
      </c>
      <c r="F37" s="1062"/>
      <c r="G37" s="1061">
        <v>28</v>
      </c>
      <c r="H37" s="1063">
        <v>0</v>
      </c>
      <c r="I37" s="1062"/>
      <c r="J37" s="1061">
        <v>0</v>
      </c>
      <c r="K37" s="1062"/>
      <c r="L37" s="1061"/>
      <c r="M37" s="1063"/>
      <c r="N37" s="1062"/>
      <c r="O37" s="1061">
        <v>0</v>
      </c>
      <c r="P37" s="1062"/>
      <c r="Q37" s="1065"/>
      <c r="R37" s="1061">
        <v>23</v>
      </c>
      <c r="S37" s="1063"/>
      <c r="T37" s="1293">
        <v>0</v>
      </c>
      <c r="U37" s="1061">
        <v>22</v>
      </c>
      <c r="V37" s="1063"/>
      <c r="W37" s="1063">
        <v>0</v>
      </c>
      <c r="X37" s="1062"/>
      <c r="Y37" s="1061">
        <v>22</v>
      </c>
      <c r="Z37" s="1063"/>
      <c r="AA37" s="1063">
        <v>0</v>
      </c>
      <c r="AB37" s="1064"/>
      <c r="AC37" s="1066">
        <f t="shared" si="1"/>
        <v>117</v>
      </c>
      <c r="AD37" s="1295" t="s">
        <v>140</v>
      </c>
      <c r="AE37" s="1288"/>
      <c r="AF37" s="1289"/>
    </row>
    <row r="38" spans="1:32" s="1290" customFormat="1" ht="21" hidden="1" customHeight="1" x14ac:dyDescent="0.2">
      <c r="A38" s="1070">
        <v>40506</v>
      </c>
      <c r="B38" s="1291" t="str">
        <f t="shared" si="2"/>
        <v>Wed</v>
      </c>
      <c r="C38" s="1071">
        <v>40507</v>
      </c>
      <c r="D38" s="1292" t="str">
        <f t="shared" si="0"/>
        <v>Thu</v>
      </c>
      <c r="E38" s="1061">
        <v>15</v>
      </c>
      <c r="F38" s="1062"/>
      <c r="G38" s="1061">
        <v>17</v>
      </c>
      <c r="H38" s="1063">
        <v>0</v>
      </c>
      <c r="I38" s="1062"/>
      <c r="J38" s="1061">
        <v>0</v>
      </c>
      <c r="K38" s="1062"/>
      <c r="L38" s="1061"/>
      <c r="M38" s="1063"/>
      <c r="N38" s="1062"/>
      <c r="O38" s="1061">
        <v>0</v>
      </c>
      <c r="P38" s="1062"/>
      <c r="Q38" s="1065"/>
      <c r="R38" s="1061">
        <v>17</v>
      </c>
      <c r="S38" s="1063"/>
      <c r="T38" s="1293">
        <v>0</v>
      </c>
      <c r="U38" s="1061">
        <v>22</v>
      </c>
      <c r="V38" s="1063"/>
      <c r="W38" s="1063">
        <v>0</v>
      </c>
      <c r="X38" s="1062"/>
      <c r="Y38" s="1061">
        <v>19</v>
      </c>
      <c r="Z38" s="1063"/>
      <c r="AA38" s="1063">
        <v>0</v>
      </c>
      <c r="AB38" s="1064"/>
      <c r="AC38" s="1066">
        <f t="shared" si="1"/>
        <v>90</v>
      </c>
      <c r="AD38" s="1295">
        <v>866447055582</v>
      </c>
      <c r="AE38" s="1288"/>
      <c r="AF38" s="1289"/>
    </row>
    <row r="39" spans="1:32" s="1290" customFormat="1" ht="21" hidden="1" customHeight="1" x14ac:dyDescent="0.2">
      <c r="A39" s="1070">
        <v>40509</v>
      </c>
      <c r="B39" s="1291" t="str">
        <f t="shared" si="2"/>
        <v>Sat</v>
      </c>
      <c r="C39" s="1071">
        <v>40512</v>
      </c>
      <c r="D39" s="1292" t="str">
        <f t="shared" si="0"/>
        <v>Tue</v>
      </c>
      <c r="E39" s="1061">
        <v>24</v>
      </c>
      <c r="F39" s="1062"/>
      <c r="G39" s="1061">
        <v>18</v>
      </c>
      <c r="H39" s="1063">
        <v>0</v>
      </c>
      <c r="I39" s="1062"/>
      <c r="J39" s="1061">
        <v>0</v>
      </c>
      <c r="K39" s="1062"/>
      <c r="L39" s="1061"/>
      <c r="M39" s="1063"/>
      <c r="N39" s="1062"/>
      <c r="O39" s="1061">
        <v>0</v>
      </c>
      <c r="P39" s="1062"/>
      <c r="Q39" s="1065"/>
      <c r="R39" s="1061">
        <v>12</v>
      </c>
      <c r="S39" s="1063"/>
      <c r="T39" s="1293">
        <v>0</v>
      </c>
      <c r="U39" s="1061">
        <v>18</v>
      </c>
      <c r="V39" s="1063"/>
      <c r="W39" s="1063">
        <v>0</v>
      </c>
      <c r="X39" s="1062"/>
      <c r="Y39" s="1061">
        <v>18</v>
      </c>
      <c r="Z39" s="1063"/>
      <c r="AA39" s="1063">
        <v>0</v>
      </c>
      <c r="AB39" s="1064"/>
      <c r="AC39" s="1066">
        <f t="shared" si="1"/>
        <v>90</v>
      </c>
      <c r="AD39" s="1296">
        <v>866447055593</v>
      </c>
      <c r="AE39" s="1288"/>
      <c r="AF39" s="1289"/>
    </row>
    <row r="40" spans="1:32" s="1290" customFormat="1" ht="21" hidden="1" customHeight="1" x14ac:dyDescent="0.2">
      <c r="A40" s="1070">
        <v>40516</v>
      </c>
      <c r="B40" s="1291" t="str">
        <f t="shared" si="2"/>
        <v>Sat</v>
      </c>
      <c r="C40" s="1071">
        <v>40518</v>
      </c>
      <c r="D40" s="1292" t="str">
        <f t="shared" si="0"/>
        <v>Mon</v>
      </c>
      <c r="E40" s="1061">
        <v>18</v>
      </c>
      <c r="F40" s="1062"/>
      <c r="G40" s="1061">
        <v>24</v>
      </c>
      <c r="H40" s="1063">
        <v>0</v>
      </c>
      <c r="I40" s="1062"/>
      <c r="J40" s="1061">
        <v>0</v>
      </c>
      <c r="K40" s="1062"/>
      <c r="L40" s="1061"/>
      <c r="M40" s="1063"/>
      <c r="N40" s="1062"/>
      <c r="O40" s="1061">
        <v>0</v>
      </c>
      <c r="P40" s="1062"/>
      <c r="Q40" s="1065"/>
      <c r="R40" s="1061">
        <v>26</v>
      </c>
      <c r="S40" s="1063"/>
      <c r="T40" s="1293">
        <v>0</v>
      </c>
      <c r="U40" s="1061">
        <v>29</v>
      </c>
      <c r="V40" s="1063"/>
      <c r="W40" s="1063">
        <v>0</v>
      </c>
      <c r="X40" s="1062"/>
      <c r="Y40" s="1061">
        <v>30</v>
      </c>
      <c r="Z40" s="1063"/>
      <c r="AA40" s="1063">
        <v>0</v>
      </c>
      <c r="AB40" s="1064"/>
      <c r="AC40" s="1066">
        <f t="shared" si="1"/>
        <v>127</v>
      </c>
      <c r="AD40" s="1295" t="s">
        <v>141</v>
      </c>
      <c r="AE40" s="1288"/>
      <c r="AF40" s="1289"/>
    </row>
    <row r="41" spans="1:32" s="1290" customFormat="1" ht="21" hidden="1" customHeight="1" x14ac:dyDescent="0.2">
      <c r="A41" s="1070">
        <v>40520</v>
      </c>
      <c r="B41" s="1291" t="str">
        <f t="shared" si="2"/>
        <v>Wed</v>
      </c>
      <c r="C41" s="1071">
        <v>40521</v>
      </c>
      <c r="D41" s="1292" t="str">
        <f t="shared" si="0"/>
        <v>Thu</v>
      </c>
      <c r="E41" s="1061">
        <v>10</v>
      </c>
      <c r="F41" s="1062"/>
      <c r="G41" s="1061">
        <v>14</v>
      </c>
      <c r="H41" s="1063">
        <v>0</v>
      </c>
      <c r="I41" s="1062"/>
      <c r="J41" s="1061">
        <v>0</v>
      </c>
      <c r="K41" s="1062"/>
      <c r="L41" s="1061"/>
      <c r="M41" s="1063"/>
      <c r="N41" s="1062"/>
      <c r="O41" s="1061">
        <v>0</v>
      </c>
      <c r="P41" s="1062"/>
      <c r="Q41" s="1065"/>
      <c r="R41" s="1061">
        <v>22</v>
      </c>
      <c r="S41" s="1063"/>
      <c r="T41" s="1293">
        <v>0</v>
      </c>
      <c r="U41" s="1061">
        <v>25</v>
      </c>
      <c r="V41" s="1063"/>
      <c r="W41" s="1063">
        <v>0</v>
      </c>
      <c r="X41" s="1062"/>
      <c r="Y41" s="1061">
        <v>24</v>
      </c>
      <c r="Z41" s="1063"/>
      <c r="AA41" s="1063">
        <v>0</v>
      </c>
      <c r="AB41" s="1064"/>
      <c r="AC41" s="1066">
        <f t="shared" si="1"/>
        <v>95</v>
      </c>
      <c r="AD41" s="1295">
        <v>866447055608</v>
      </c>
      <c r="AE41" s="1288"/>
      <c r="AF41" s="1289"/>
    </row>
    <row r="42" spans="1:32" s="1290" customFormat="1" ht="21" hidden="1" customHeight="1" x14ac:dyDescent="0.2">
      <c r="A42" s="1070">
        <v>40523</v>
      </c>
      <c r="B42" s="1291" t="str">
        <f t="shared" si="2"/>
        <v>Sat</v>
      </c>
      <c r="C42" s="1071">
        <v>40527</v>
      </c>
      <c r="D42" s="1292" t="str">
        <f t="shared" si="0"/>
        <v>Wed</v>
      </c>
      <c r="E42" s="1061">
        <v>22</v>
      </c>
      <c r="F42" s="1062"/>
      <c r="G42" s="1061">
        <v>13</v>
      </c>
      <c r="H42" s="1063">
        <v>0</v>
      </c>
      <c r="I42" s="1062"/>
      <c r="J42" s="1061">
        <v>0</v>
      </c>
      <c r="K42" s="1062"/>
      <c r="L42" s="1061"/>
      <c r="M42" s="1063"/>
      <c r="N42" s="1062"/>
      <c r="O42" s="1061">
        <v>0</v>
      </c>
      <c r="P42" s="1062"/>
      <c r="Q42" s="1065"/>
      <c r="R42" s="1061">
        <v>19</v>
      </c>
      <c r="S42" s="1063"/>
      <c r="T42" s="1293">
        <v>0</v>
      </c>
      <c r="U42" s="1061">
        <v>22</v>
      </c>
      <c r="V42" s="1063"/>
      <c r="W42" s="1063">
        <v>0</v>
      </c>
      <c r="X42" s="1062"/>
      <c r="Y42" s="1061">
        <v>22</v>
      </c>
      <c r="Z42" s="1063"/>
      <c r="AA42" s="1063">
        <v>0</v>
      </c>
      <c r="AB42" s="1064"/>
      <c r="AC42" s="1066">
        <f t="shared" si="1"/>
        <v>98</v>
      </c>
      <c r="AD42" s="1295">
        <v>866447055619</v>
      </c>
      <c r="AE42" s="1288"/>
      <c r="AF42" s="1289"/>
    </row>
    <row r="43" spans="1:32" s="1290" customFormat="1" ht="21" hidden="1" customHeight="1" x14ac:dyDescent="0.2">
      <c r="A43" s="1070">
        <v>40530</v>
      </c>
      <c r="B43" s="1291" t="str">
        <f t="shared" si="2"/>
        <v>Sat</v>
      </c>
      <c r="C43" s="1071">
        <v>40534</v>
      </c>
      <c r="D43" s="1292" t="str">
        <f t="shared" si="0"/>
        <v>Wed</v>
      </c>
      <c r="E43" s="1061">
        <v>18</v>
      </c>
      <c r="F43" s="1062"/>
      <c r="G43" s="1061">
        <v>35</v>
      </c>
      <c r="H43" s="1063">
        <v>0</v>
      </c>
      <c r="I43" s="1062"/>
      <c r="J43" s="1061">
        <v>0</v>
      </c>
      <c r="K43" s="1062"/>
      <c r="L43" s="1061"/>
      <c r="M43" s="1063"/>
      <c r="N43" s="1062"/>
      <c r="O43" s="1061">
        <v>0</v>
      </c>
      <c r="P43" s="1062"/>
      <c r="Q43" s="1065"/>
      <c r="R43" s="1061">
        <v>20</v>
      </c>
      <c r="S43" s="1063"/>
      <c r="T43" s="1293">
        <v>0</v>
      </c>
      <c r="U43" s="1061">
        <v>22</v>
      </c>
      <c r="V43" s="1063"/>
      <c r="W43" s="1063">
        <v>0</v>
      </c>
      <c r="X43" s="1062"/>
      <c r="Y43" s="1061">
        <v>22</v>
      </c>
      <c r="Z43" s="1063"/>
      <c r="AA43" s="1063">
        <v>0</v>
      </c>
      <c r="AB43" s="1064"/>
      <c r="AC43" s="1066">
        <f t="shared" si="1"/>
        <v>117</v>
      </c>
      <c r="AD43" s="1295" t="s">
        <v>142</v>
      </c>
      <c r="AE43" s="1288"/>
      <c r="AF43" s="1289"/>
    </row>
    <row r="44" spans="1:32" s="1290" customFormat="1" ht="21" hidden="1" customHeight="1" x14ac:dyDescent="0.2">
      <c r="A44" s="1070">
        <v>40535</v>
      </c>
      <c r="B44" s="1291" t="str">
        <f t="shared" si="2"/>
        <v>Thu</v>
      </c>
      <c r="C44" s="1071">
        <v>40536</v>
      </c>
      <c r="D44" s="1292" t="str">
        <f t="shared" si="0"/>
        <v>Fri</v>
      </c>
      <c r="E44" s="1061">
        <v>42</v>
      </c>
      <c r="F44" s="1062"/>
      <c r="G44" s="1061">
        <v>29</v>
      </c>
      <c r="H44" s="1063">
        <v>0</v>
      </c>
      <c r="I44" s="1062"/>
      <c r="J44" s="1061">
        <v>0</v>
      </c>
      <c r="K44" s="1062"/>
      <c r="L44" s="1061"/>
      <c r="M44" s="1063"/>
      <c r="N44" s="1062"/>
      <c r="O44" s="1061">
        <v>0</v>
      </c>
      <c r="P44" s="1062"/>
      <c r="Q44" s="1065"/>
      <c r="R44" s="1061">
        <v>27</v>
      </c>
      <c r="S44" s="1063"/>
      <c r="T44" s="1293">
        <v>0</v>
      </c>
      <c r="U44" s="1061">
        <v>24</v>
      </c>
      <c r="V44" s="1063"/>
      <c r="W44" s="1063">
        <v>0</v>
      </c>
      <c r="X44" s="1062"/>
      <c r="Y44" s="1061">
        <v>24</v>
      </c>
      <c r="Z44" s="1063"/>
      <c r="AA44" s="1063">
        <v>0</v>
      </c>
      <c r="AB44" s="1064"/>
      <c r="AC44" s="1066">
        <f t="shared" si="1"/>
        <v>146</v>
      </c>
      <c r="AD44" s="1295">
        <v>866447055620</v>
      </c>
      <c r="AE44" s="1288"/>
      <c r="AF44" s="1289"/>
    </row>
    <row r="45" spans="1:32" s="1290" customFormat="1" ht="21" hidden="1" customHeight="1" x14ac:dyDescent="0.2">
      <c r="A45" s="1070">
        <v>40555</v>
      </c>
      <c r="B45" s="1291" t="str">
        <f t="shared" si="2"/>
        <v>Wed</v>
      </c>
      <c r="C45" s="1071">
        <v>40556</v>
      </c>
      <c r="D45" s="1292" t="str">
        <f t="shared" si="0"/>
        <v>Thu</v>
      </c>
      <c r="E45" s="1061">
        <v>23</v>
      </c>
      <c r="F45" s="1062"/>
      <c r="G45" s="1061">
        <v>24</v>
      </c>
      <c r="H45" s="1063">
        <v>0</v>
      </c>
      <c r="I45" s="1062"/>
      <c r="J45" s="1061">
        <v>0</v>
      </c>
      <c r="K45" s="1062"/>
      <c r="L45" s="1061"/>
      <c r="M45" s="1063"/>
      <c r="N45" s="1062"/>
      <c r="O45" s="1061">
        <v>0</v>
      </c>
      <c r="P45" s="1062"/>
      <c r="Q45" s="1065"/>
      <c r="R45" s="1061">
        <v>27</v>
      </c>
      <c r="S45" s="1063"/>
      <c r="T45" s="1293">
        <v>0</v>
      </c>
      <c r="U45" s="1061">
        <v>27</v>
      </c>
      <c r="V45" s="1063"/>
      <c r="W45" s="1063">
        <v>0</v>
      </c>
      <c r="X45" s="1062"/>
      <c r="Y45" s="1061">
        <v>27</v>
      </c>
      <c r="Z45" s="1063"/>
      <c r="AA45" s="1063">
        <v>0</v>
      </c>
      <c r="AB45" s="1064"/>
      <c r="AC45" s="1066">
        <f t="shared" si="1"/>
        <v>128</v>
      </c>
      <c r="AD45" s="1295">
        <v>866447055652</v>
      </c>
      <c r="AE45" s="1288"/>
      <c r="AF45" s="1289"/>
    </row>
    <row r="46" spans="1:32" s="1290" customFormat="1" ht="21" hidden="1" customHeight="1" x14ac:dyDescent="0.2">
      <c r="A46" s="1070">
        <v>40562</v>
      </c>
      <c r="B46" s="1291" t="str">
        <f t="shared" si="2"/>
        <v>Wed</v>
      </c>
      <c r="C46" s="1071">
        <v>40563</v>
      </c>
      <c r="D46" s="1292" t="str">
        <f t="shared" si="0"/>
        <v>Thu</v>
      </c>
      <c r="E46" s="1061">
        <v>3</v>
      </c>
      <c r="F46" s="1062"/>
      <c r="G46" s="1061">
        <v>27</v>
      </c>
      <c r="H46" s="1063">
        <v>0</v>
      </c>
      <c r="I46" s="1062"/>
      <c r="J46" s="1061">
        <v>0</v>
      </c>
      <c r="K46" s="1062"/>
      <c r="L46" s="1061"/>
      <c r="M46" s="1063"/>
      <c r="N46" s="1062"/>
      <c r="O46" s="1061">
        <v>0</v>
      </c>
      <c r="P46" s="1062"/>
      <c r="Q46" s="1065"/>
      <c r="R46" s="1061">
        <v>35</v>
      </c>
      <c r="S46" s="1063"/>
      <c r="T46" s="1293">
        <v>0</v>
      </c>
      <c r="U46" s="1061">
        <v>36</v>
      </c>
      <c r="V46" s="1063"/>
      <c r="W46" s="1063">
        <v>0</v>
      </c>
      <c r="X46" s="1062"/>
      <c r="Y46" s="1061">
        <v>36</v>
      </c>
      <c r="Z46" s="1063"/>
      <c r="AA46" s="1063">
        <v>0</v>
      </c>
      <c r="AB46" s="1064"/>
      <c r="AC46" s="1066">
        <f t="shared" si="1"/>
        <v>137</v>
      </c>
      <c r="AD46" s="1295">
        <v>866447055674</v>
      </c>
      <c r="AE46" s="1288"/>
      <c r="AF46" s="1289"/>
    </row>
    <row r="47" spans="1:32" s="1290" customFormat="1" ht="21" hidden="1" customHeight="1" x14ac:dyDescent="0.2">
      <c r="A47" s="1070"/>
      <c r="B47" s="1291"/>
      <c r="C47" s="1071"/>
      <c r="D47" s="1292" t="str">
        <f t="shared" si="0"/>
        <v>Sat</v>
      </c>
      <c r="E47" s="1061"/>
      <c r="F47" s="1062"/>
      <c r="G47" s="1061"/>
      <c r="H47" s="1063">
        <v>0</v>
      </c>
      <c r="I47" s="1062"/>
      <c r="J47" s="1061">
        <v>0</v>
      </c>
      <c r="K47" s="1062"/>
      <c r="L47" s="1061"/>
      <c r="M47" s="1063"/>
      <c r="N47" s="1062"/>
      <c r="O47" s="1061">
        <v>0</v>
      </c>
      <c r="P47" s="1062"/>
      <c r="Q47" s="1065"/>
      <c r="R47" s="1061">
        <v>0</v>
      </c>
      <c r="S47" s="1063"/>
      <c r="T47" s="1293"/>
      <c r="U47" s="1061">
        <v>1</v>
      </c>
      <c r="V47" s="1063"/>
      <c r="W47" s="1063"/>
      <c r="X47" s="1062"/>
      <c r="Y47" s="1061">
        <v>1</v>
      </c>
      <c r="Z47" s="1063"/>
      <c r="AA47" s="1063"/>
      <c r="AB47" s="1064"/>
      <c r="AC47" s="1066">
        <f t="shared" si="1"/>
        <v>2</v>
      </c>
      <c r="AD47" s="1296" t="s">
        <v>143</v>
      </c>
      <c r="AE47" s="1288"/>
      <c r="AF47" s="1289"/>
    </row>
    <row r="48" spans="1:32" s="1290" customFormat="1" ht="21" hidden="1" customHeight="1" x14ac:dyDescent="0.2">
      <c r="A48" s="1070">
        <v>40567</v>
      </c>
      <c r="B48" s="1291" t="str">
        <f t="shared" si="2"/>
        <v>Mon</v>
      </c>
      <c r="C48" s="1071">
        <v>40568</v>
      </c>
      <c r="D48" s="1292" t="str">
        <f t="shared" si="0"/>
        <v>Tue</v>
      </c>
      <c r="E48" s="1061">
        <v>22</v>
      </c>
      <c r="F48" s="1062"/>
      <c r="G48" s="1061">
        <v>0</v>
      </c>
      <c r="H48" s="1063">
        <v>0</v>
      </c>
      <c r="I48" s="1062"/>
      <c r="J48" s="1061">
        <v>0</v>
      </c>
      <c r="K48" s="1062"/>
      <c r="L48" s="1061"/>
      <c r="M48" s="1063"/>
      <c r="N48" s="1062"/>
      <c r="O48" s="1061">
        <v>0</v>
      </c>
      <c r="P48" s="1062"/>
      <c r="Q48" s="1065"/>
      <c r="R48" s="1061">
        <v>0</v>
      </c>
      <c r="S48" s="1063"/>
      <c r="T48" s="1293">
        <v>0</v>
      </c>
      <c r="U48" s="1061">
        <v>0</v>
      </c>
      <c r="V48" s="1063"/>
      <c r="W48" s="1063">
        <v>0</v>
      </c>
      <c r="X48" s="1062"/>
      <c r="Y48" s="1061">
        <v>0</v>
      </c>
      <c r="Z48" s="1063"/>
      <c r="AA48" s="1063">
        <v>0</v>
      </c>
      <c r="AB48" s="1064"/>
      <c r="AC48" s="1066">
        <f t="shared" si="1"/>
        <v>22</v>
      </c>
      <c r="AD48" s="1295">
        <v>866447055685</v>
      </c>
      <c r="AE48" s="1288"/>
      <c r="AF48" s="1289"/>
    </row>
    <row r="49" spans="1:32" s="1290" customFormat="1" ht="21" hidden="1" customHeight="1" x14ac:dyDescent="0.2">
      <c r="A49" s="1070">
        <v>40572</v>
      </c>
      <c r="B49" s="1291" t="str">
        <f t="shared" si="2"/>
        <v>Sat</v>
      </c>
      <c r="C49" s="1071">
        <v>40575</v>
      </c>
      <c r="D49" s="1292" t="str">
        <f t="shared" si="0"/>
        <v>Tue</v>
      </c>
      <c r="E49" s="1061">
        <v>18</v>
      </c>
      <c r="F49" s="1062"/>
      <c r="G49" s="1061">
        <v>6</v>
      </c>
      <c r="H49" s="1063">
        <v>0</v>
      </c>
      <c r="I49" s="1062"/>
      <c r="J49" s="1061">
        <v>0</v>
      </c>
      <c r="K49" s="1062"/>
      <c r="L49" s="1061"/>
      <c r="M49" s="1063"/>
      <c r="N49" s="1062"/>
      <c r="O49" s="1061">
        <v>0</v>
      </c>
      <c r="P49" s="1062"/>
      <c r="Q49" s="1065"/>
      <c r="R49" s="1061">
        <v>29</v>
      </c>
      <c r="S49" s="1063"/>
      <c r="T49" s="1293">
        <v>0</v>
      </c>
      <c r="U49" s="1061">
        <v>11</v>
      </c>
      <c r="V49" s="1063"/>
      <c r="W49" s="1063">
        <v>0</v>
      </c>
      <c r="X49" s="1062"/>
      <c r="Y49" s="1061">
        <v>11</v>
      </c>
      <c r="Z49" s="1063"/>
      <c r="AA49" s="1063">
        <v>0</v>
      </c>
      <c r="AB49" s="1064"/>
      <c r="AC49" s="1066">
        <f t="shared" si="1"/>
        <v>75</v>
      </c>
      <c r="AD49" s="1295">
        <v>866447055825</v>
      </c>
      <c r="AE49" s="1288"/>
      <c r="AF49" s="1289"/>
    </row>
    <row r="50" spans="1:32" s="1290" customFormat="1" ht="21" hidden="1" customHeight="1" x14ac:dyDescent="0.2">
      <c r="A50" s="1070">
        <v>40579</v>
      </c>
      <c r="B50" s="1291" t="str">
        <f t="shared" si="2"/>
        <v>Sat</v>
      </c>
      <c r="C50" s="1071">
        <v>40582</v>
      </c>
      <c r="D50" s="1292" t="str">
        <f t="shared" si="0"/>
        <v>Tue</v>
      </c>
      <c r="E50" s="1061">
        <v>14</v>
      </c>
      <c r="F50" s="1062"/>
      <c r="G50" s="1061">
        <v>28</v>
      </c>
      <c r="H50" s="1063">
        <v>0</v>
      </c>
      <c r="I50" s="1062"/>
      <c r="J50" s="1061">
        <v>0</v>
      </c>
      <c r="K50" s="1062"/>
      <c r="L50" s="1061"/>
      <c r="M50" s="1063"/>
      <c r="N50" s="1062"/>
      <c r="O50" s="1061">
        <v>0</v>
      </c>
      <c r="P50" s="1062"/>
      <c r="Q50" s="1065"/>
      <c r="R50" s="1061">
        <v>15</v>
      </c>
      <c r="S50" s="1063"/>
      <c r="T50" s="1293">
        <v>0</v>
      </c>
      <c r="U50" s="1061">
        <v>29</v>
      </c>
      <c r="V50" s="1063"/>
      <c r="W50" s="1063">
        <v>0</v>
      </c>
      <c r="X50" s="1062"/>
      <c r="Y50" s="1061">
        <v>29</v>
      </c>
      <c r="Z50" s="1063"/>
      <c r="AA50" s="1063">
        <v>0</v>
      </c>
      <c r="AB50" s="1064"/>
      <c r="AC50" s="1066">
        <f t="shared" si="1"/>
        <v>115</v>
      </c>
      <c r="AD50" s="1295">
        <v>866447055814</v>
      </c>
      <c r="AE50" s="1288"/>
      <c r="AF50" s="1289"/>
    </row>
    <row r="51" spans="1:32" s="1290" customFormat="1" ht="21" hidden="1" customHeight="1" x14ac:dyDescent="0.2">
      <c r="A51" s="1070">
        <v>40586</v>
      </c>
      <c r="B51" s="1291" t="str">
        <f t="shared" si="2"/>
        <v>Sat</v>
      </c>
      <c r="C51" s="1071">
        <v>40589</v>
      </c>
      <c r="D51" s="1292" t="str">
        <f t="shared" si="0"/>
        <v>Tue</v>
      </c>
      <c r="E51" s="1061">
        <v>0</v>
      </c>
      <c r="F51" s="1062"/>
      <c r="G51" s="1061">
        <v>2</v>
      </c>
      <c r="H51" s="1063">
        <v>0</v>
      </c>
      <c r="I51" s="1062"/>
      <c r="J51" s="1061">
        <v>0</v>
      </c>
      <c r="K51" s="1062"/>
      <c r="L51" s="1061"/>
      <c r="M51" s="1063"/>
      <c r="N51" s="1062"/>
      <c r="O51" s="1061">
        <v>0</v>
      </c>
      <c r="P51" s="1062"/>
      <c r="Q51" s="1065"/>
      <c r="R51" s="1061">
        <v>21</v>
      </c>
      <c r="S51" s="1063"/>
      <c r="T51" s="1293">
        <v>0</v>
      </c>
      <c r="U51" s="1061">
        <v>20</v>
      </c>
      <c r="V51" s="1063"/>
      <c r="W51" s="1063">
        <v>0</v>
      </c>
      <c r="X51" s="1062"/>
      <c r="Y51" s="1061">
        <v>20</v>
      </c>
      <c r="Z51" s="1063"/>
      <c r="AA51" s="1063">
        <v>0</v>
      </c>
      <c r="AB51" s="1064"/>
      <c r="AC51" s="1066">
        <f t="shared" si="1"/>
        <v>63</v>
      </c>
      <c r="AD51" s="1295">
        <v>866447055696</v>
      </c>
      <c r="AE51" s="1288"/>
      <c r="AF51" s="1289"/>
    </row>
    <row r="52" spans="1:32" s="1290" customFormat="1" ht="21" hidden="1" customHeight="1" x14ac:dyDescent="0.2">
      <c r="A52" s="1070">
        <v>40595</v>
      </c>
      <c r="B52" s="1291" t="str">
        <f t="shared" si="2"/>
        <v>Mon</v>
      </c>
      <c r="C52" s="1071">
        <v>40596</v>
      </c>
      <c r="D52" s="1292" t="str">
        <f t="shared" si="0"/>
        <v>Tue</v>
      </c>
      <c r="E52" s="1061">
        <v>0</v>
      </c>
      <c r="F52" s="1062"/>
      <c r="G52" s="1061">
        <v>0</v>
      </c>
      <c r="H52" s="1063">
        <v>0</v>
      </c>
      <c r="I52" s="1062"/>
      <c r="J52" s="1061">
        <v>0</v>
      </c>
      <c r="K52" s="1062"/>
      <c r="L52" s="1061"/>
      <c r="M52" s="1063"/>
      <c r="N52" s="1062"/>
      <c r="O52" s="1061">
        <v>0</v>
      </c>
      <c r="P52" s="1062"/>
      <c r="Q52" s="1065"/>
      <c r="R52" s="1061">
        <v>0</v>
      </c>
      <c r="S52" s="1063"/>
      <c r="T52" s="1293">
        <v>0</v>
      </c>
      <c r="U52" s="1061">
        <v>1</v>
      </c>
      <c r="V52" s="1063"/>
      <c r="W52" s="1063">
        <v>0</v>
      </c>
      <c r="X52" s="1062"/>
      <c r="Y52" s="1061">
        <v>1</v>
      </c>
      <c r="Z52" s="1063"/>
      <c r="AA52" s="1063">
        <v>0</v>
      </c>
      <c r="AB52" s="1064"/>
      <c r="AC52" s="1066">
        <f t="shared" si="1"/>
        <v>2</v>
      </c>
      <c r="AD52" s="1295" t="s">
        <v>144</v>
      </c>
      <c r="AE52" s="1288"/>
      <c r="AF52" s="1289"/>
    </row>
    <row r="53" spans="1:32" s="1290" customFormat="1" ht="21" hidden="1" customHeight="1" x14ac:dyDescent="0.2">
      <c r="A53" s="1070">
        <v>40600</v>
      </c>
      <c r="B53" s="1291" t="str">
        <f t="shared" si="2"/>
        <v>Sat</v>
      </c>
      <c r="C53" s="1071">
        <v>40603</v>
      </c>
      <c r="D53" s="1292" t="str">
        <f t="shared" si="0"/>
        <v>Tue</v>
      </c>
      <c r="E53" s="1061">
        <v>0</v>
      </c>
      <c r="F53" s="1062"/>
      <c r="G53" s="1061">
        <v>0</v>
      </c>
      <c r="H53" s="1063">
        <v>0</v>
      </c>
      <c r="I53" s="1062"/>
      <c r="J53" s="1061">
        <v>0</v>
      </c>
      <c r="K53" s="1062"/>
      <c r="L53" s="1061"/>
      <c r="M53" s="1063"/>
      <c r="N53" s="1062"/>
      <c r="O53" s="1061">
        <v>0</v>
      </c>
      <c r="P53" s="1062"/>
      <c r="Q53" s="1065"/>
      <c r="R53" s="1061">
        <v>4</v>
      </c>
      <c r="S53" s="1063"/>
      <c r="T53" s="1293">
        <v>0</v>
      </c>
      <c r="U53" s="1061">
        <v>0</v>
      </c>
      <c r="V53" s="1063"/>
      <c r="W53" s="1063">
        <v>0</v>
      </c>
      <c r="X53" s="1062"/>
      <c r="Y53" s="1061">
        <v>2</v>
      </c>
      <c r="Z53" s="1063"/>
      <c r="AA53" s="1063">
        <v>0</v>
      </c>
      <c r="AB53" s="1064"/>
      <c r="AC53" s="1066">
        <f t="shared" si="1"/>
        <v>6</v>
      </c>
      <c r="AD53" s="1295">
        <v>866447055722</v>
      </c>
      <c r="AE53" s="1288"/>
      <c r="AF53" s="1289"/>
    </row>
    <row r="54" spans="1:32" s="1290" customFormat="1" ht="21" hidden="1" customHeight="1" x14ac:dyDescent="0.2">
      <c r="A54" s="1070">
        <v>40612</v>
      </c>
      <c r="B54" s="1291" t="str">
        <f t="shared" si="2"/>
        <v>Thu</v>
      </c>
      <c r="C54" s="1071">
        <v>40613</v>
      </c>
      <c r="D54" s="1292" t="str">
        <f t="shared" si="0"/>
        <v>Fri</v>
      </c>
      <c r="E54" s="1061">
        <v>10</v>
      </c>
      <c r="F54" s="1062"/>
      <c r="G54" s="1061">
        <v>10</v>
      </c>
      <c r="H54" s="1063">
        <v>0</v>
      </c>
      <c r="I54" s="1062"/>
      <c r="J54" s="1061">
        <v>0</v>
      </c>
      <c r="K54" s="1062"/>
      <c r="L54" s="1061"/>
      <c r="M54" s="1063"/>
      <c r="N54" s="1062"/>
      <c r="O54" s="1061">
        <v>0</v>
      </c>
      <c r="P54" s="1062"/>
      <c r="Q54" s="1065"/>
      <c r="R54" s="1061">
        <v>1</v>
      </c>
      <c r="S54" s="1063"/>
      <c r="T54" s="1293">
        <v>0</v>
      </c>
      <c r="U54" s="1061">
        <v>10</v>
      </c>
      <c r="V54" s="1063"/>
      <c r="W54" s="1063">
        <v>0</v>
      </c>
      <c r="X54" s="1062"/>
      <c r="Y54" s="1061">
        <v>9</v>
      </c>
      <c r="Z54" s="1063"/>
      <c r="AA54" s="1063">
        <v>0</v>
      </c>
      <c r="AB54" s="1064"/>
      <c r="AC54" s="1066">
        <f t="shared" si="1"/>
        <v>40</v>
      </c>
      <c r="AD54" s="1295">
        <v>873379512923</v>
      </c>
      <c r="AE54" s="1288"/>
      <c r="AF54" s="1289"/>
    </row>
    <row r="55" spans="1:32" s="1290" customFormat="1" ht="21" hidden="1" customHeight="1" x14ac:dyDescent="0.2">
      <c r="A55" s="1070">
        <v>40625</v>
      </c>
      <c r="B55" s="1291" t="str">
        <f t="shared" si="2"/>
        <v>Wed</v>
      </c>
      <c r="C55" s="1071">
        <v>40627</v>
      </c>
      <c r="D55" s="1292" t="str">
        <f t="shared" si="0"/>
        <v>Fri</v>
      </c>
      <c r="E55" s="1061">
        <v>1</v>
      </c>
      <c r="F55" s="1062"/>
      <c r="G55" s="1061">
        <v>1</v>
      </c>
      <c r="H55" s="1063">
        <v>0</v>
      </c>
      <c r="I55" s="1062"/>
      <c r="J55" s="1061">
        <v>0</v>
      </c>
      <c r="K55" s="1062"/>
      <c r="L55" s="1061"/>
      <c r="M55" s="1063"/>
      <c r="N55" s="1062"/>
      <c r="O55" s="1061">
        <v>0</v>
      </c>
      <c r="P55" s="1062"/>
      <c r="Q55" s="1065"/>
      <c r="R55" s="1061">
        <v>0</v>
      </c>
      <c r="S55" s="1063"/>
      <c r="T55" s="1293">
        <v>0</v>
      </c>
      <c r="U55" s="1061">
        <v>0</v>
      </c>
      <c r="V55" s="1063"/>
      <c r="W55" s="1063">
        <v>0</v>
      </c>
      <c r="X55" s="1062"/>
      <c r="Y55" s="1061">
        <v>1</v>
      </c>
      <c r="Z55" s="1063"/>
      <c r="AA55" s="1063">
        <v>0</v>
      </c>
      <c r="AB55" s="1064"/>
      <c r="AC55" s="1066">
        <f t="shared" si="1"/>
        <v>3</v>
      </c>
      <c r="AD55" s="1295">
        <v>873379512934</v>
      </c>
      <c r="AE55" s="1288"/>
      <c r="AF55" s="1289"/>
    </row>
    <row r="56" spans="1:32" s="1290" customFormat="1" ht="21" hidden="1" customHeight="1" x14ac:dyDescent="0.2">
      <c r="A56" s="1070">
        <v>40634</v>
      </c>
      <c r="B56" s="1291" t="str">
        <f t="shared" si="2"/>
        <v>Fri</v>
      </c>
      <c r="C56" s="1071">
        <v>40638</v>
      </c>
      <c r="D56" s="1292" t="str">
        <f t="shared" si="0"/>
        <v>Tue</v>
      </c>
      <c r="E56" s="1061">
        <v>0</v>
      </c>
      <c r="F56" s="1062"/>
      <c r="G56" s="1061">
        <v>0</v>
      </c>
      <c r="H56" s="1063">
        <v>0</v>
      </c>
      <c r="I56" s="1062"/>
      <c r="J56" s="1061">
        <v>0</v>
      </c>
      <c r="K56" s="1062"/>
      <c r="L56" s="1061"/>
      <c r="M56" s="1063"/>
      <c r="N56" s="1062"/>
      <c r="O56" s="1061">
        <v>0</v>
      </c>
      <c r="P56" s="1062"/>
      <c r="Q56" s="1065"/>
      <c r="R56" s="1061">
        <v>8</v>
      </c>
      <c r="S56" s="1063"/>
      <c r="T56" s="1293">
        <v>0</v>
      </c>
      <c r="U56" s="1061">
        <v>0</v>
      </c>
      <c r="V56" s="1063"/>
      <c r="W56" s="1063">
        <v>0</v>
      </c>
      <c r="X56" s="1062"/>
      <c r="Y56" s="1061">
        <v>0</v>
      </c>
      <c r="Z56" s="1063"/>
      <c r="AA56" s="1063">
        <v>0</v>
      </c>
      <c r="AB56" s="1064"/>
      <c r="AC56" s="1066">
        <f t="shared" si="1"/>
        <v>8</v>
      </c>
      <c r="AD56" s="1295">
        <v>866447055733</v>
      </c>
      <c r="AE56" s="1288"/>
      <c r="AF56" s="1289"/>
    </row>
    <row r="57" spans="1:32" s="1290" customFormat="1" ht="21" hidden="1" customHeight="1" x14ac:dyDescent="0.2">
      <c r="A57" s="1070">
        <v>40652</v>
      </c>
      <c r="B57" s="1291" t="str">
        <f t="shared" si="2"/>
        <v>Tue</v>
      </c>
      <c r="C57" s="1071">
        <v>40655</v>
      </c>
      <c r="D57" s="1292" t="str">
        <f t="shared" si="0"/>
        <v>Fri</v>
      </c>
      <c r="E57" s="1061">
        <v>10</v>
      </c>
      <c r="F57" s="1062"/>
      <c r="G57" s="1061">
        <v>0</v>
      </c>
      <c r="H57" s="1063">
        <v>0</v>
      </c>
      <c r="I57" s="1062"/>
      <c r="J57" s="1061">
        <v>0</v>
      </c>
      <c r="K57" s="1062"/>
      <c r="L57" s="1061"/>
      <c r="M57" s="1063"/>
      <c r="N57" s="1062"/>
      <c r="O57" s="1061">
        <v>0</v>
      </c>
      <c r="P57" s="1062"/>
      <c r="Q57" s="1065"/>
      <c r="R57" s="1061">
        <v>0</v>
      </c>
      <c r="S57" s="1063"/>
      <c r="T57" s="1293">
        <v>0</v>
      </c>
      <c r="U57" s="1061">
        <v>1</v>
      </c>
      <c r="V57" s="1063"/>
      <c r="W57" s="1063">
        <v>0</v>
      </c>
      <c r="X57" s="1062"/>
      <c r="Y57" s="1061">
        <v>1</v>
      </c>
      <c r="Z57" s="1063"/>
      <c r="AA57" s="1063">
        <v>0</v>
      </c>
      <c r="AB57" s="1064"/>
      <c r="AC57" s="1066">
        <f t="shared" si="1"/>
        <v>12</v>
      </c>
      <c r="AD57" s="1295" t="s">
        <v>145</v>
      </c>
      <c r="AE57" s="1288"/>
      <c r="AF57" s="1289"/>
    </row>
    <row r="58" spans="1:32" s="1290" customFormat="1" ht="21" hidden="1" customHeight="1" x14ac:dyDescent="0.2">
      <c r="A58" s="1070">
        <v>40652</v>
      </c>
      <c r="B58" s="1291" t="str">
        <f t="shared" si="2"/>
        <v>Tue</v>
      </c>
      <c r="C58" s="1071">
        <v>40675</v>
      </c>
      <c r="D58" s="1292" t="str">
        <f t="shared" si="0"/>
        <v>Thu</v>
      </c>
      <c r="E58" s="1061">
        <v>0</v>
      </c>
      <c r="F58" s="1062"/>
      <c r="G58" s="1061">
        <v>10</v>
      </c>
      <c r="H58" s="1063">
        <v>0</v>
      </c>
      <c r="I58" s="1062"/>
      <c r="J58" s="1061">
        <v>0</v>
      </c>
      <c r="K58" s="1062"/>
      <c r="L58" s="1061"/>
      <c r="M58" s="1063"/>
      <c r="N58" s="1062"/>
      <c r="O58" s="1061">
        <v>0</v>
      </c>
      <c r="P58" s="1062"/>
      <c r="Q58" s="1065"/>
      <c r="R58" s="1061">
        <v>3</v>
      </c>
      <c r="S58" s="1063"/>
      <c r="T58" s="1293">
        <v>0</v>
      </c>
      <c r="U58" s="1061">
        <v>10</v>
      </c>
      <c r="V58" s="1063"/>
      <c r="W58" s="1063">
        <v>0</v>
      </c>
      <c r="X58" s="1062"/>
      <c r="Y58" s="1061">
        <v>10</v>
      </c>
      <c r="Z58" s="1063"/>
      <c r="AA58" s="1063">
        <v>0</v>
      </c>
      <c r="AB58" s="1064"/>
      <c r="AC58" s="1066">
        <f t="shared" si="1"/>
        <v>33</v>
      </c>
      <c r="AD58" s="1295" t="s">
        <v>146</v>
      </c>
      <c r="AE58" s="1288"/>
      <c r="AF58" s="1289"/>
    </row>
    <row r="59" spans="1:32" s="1290" customFormat="1" ht="21" hidden="1" customHeight="1" x14ac:dyDescent="0.2">
      <c r="A59" s="1070">
        <v>40682</v>
      </c>
      <c r="B59" s="1291" t="str">
        <f t="shared" si="2"/>
        <v>Thu</v>
      </c>
      <c r="C59" s="1071">
        <v>40686</v>
      </c>
      <c r="D59" s="1292" t="str">
        <f t="shared" si="0"/>
        <v>Mon</v>
      </c>
      <c r="E59" s="1061">
        <v>6</v>
      </c>
      <c r="F59" s="1062"/>
      <c r="G59" s="1061">
        <v>6</v>
      </c>
      <c r="H59" s="1063">
        <v>0</v>
      </c>
      <c r="I59" s="1062"/>
      <c r="J59" s="1061">
        <v>0</v>
      </c>
      <c r="K59" s="1062"/>
      <c r="L59" s="1061"/>
      <c r="M59" s="1063"/>
      <c r="N59" s="1062"/>
      <c r="O59" s="1061">
        <v>0</v>
      </c>
      <c r="P59" s="1062"/>
      <c r="Q59" s="1065"/>
      <c r="R59" s="1061">
        <v>4</v>
      </c>
      <c r="S59" s="1063"/>
      <c r="T59" s="1293"/>
      <c r="U59" s="1061">
        <v>6</v>
      </c>
      <c r="V59" s="1063"/>
      <c r="W59" s="1063"/>
      <c r="X59" s="1062"/>
      <c r="Y59" s="1061">
        <v>6</v>
      </c>
      <c r="Z59" s="1063"/>
      <c r="AA59" s="1063"/>
      <c r="AB59" s="1064"/>
      <c r="AC59" s="1066">
        <f t="shared" si="1"/>
        <v>28</v>
      </c>
      <c r="AD59" s="1295" t="s">
        <v>147</v>
      </c>
      <c r="AE59" s="1288"/>
      <c r="AF59" s="1289"/>
    </row>
    <row r="60" spans="1:32" s="1290" customFormat="1" ht="21" hidden="1" customHeight="1" x14ac:dyDescent="0.2">
      <c r="A60" s="1070">
        <v>40694</v>
      </c>
      <c r="B60" s="1291" t="str">
        <f t="shared" si="2"/>
        <v>Tue</v>
      </c>
      <c r="C60" s="1071">
        <v>40695</v>
      </c>
      <c r="D60" s="1292" t="str">
        <f t="shared" si="0"/>
        <v>Wed</v>
      </c>
      <c r="E60" s="1061">
        <v>5</v>
      </c>
      <c r="F60" s="1062"/>
      <c r="G60" s="1061">
        <v>0</v>
      </c>
      <c r="H60" s="1063">
        <v>0</v>
      </c>
      <c r="I60" s="1062"/>
      <c r="J60" s="1061">
        <v>0</v>
      </c>
      <c r="K60" s="1062"/>
      <c r="L60" s="1061"/>
      <c r="M60" s="1063"/>
      <c r="N60" s="1062"/>
      <c r="O60" s="1061">
        <v>0</v>
      </c>
      <c r="P60" s="1062"/>
      <c r="Q60" s="1065"/>
      <c r="R60" s="1061">
        <v>0</v>
      </c>
      <c r="S60" s="1063"/>
      <c r="T60" s="1293"/>
      <c r="U60" s="1061">
        <v>0</v>
      </c>
      <c r="V60" s="1063"/>
      <c r="W60" s="1063"/>
      <c r="X60" s="1062"/>
      <c r="Y60" s="1061">
        <v>0</v>
      </c>
      <c r="Z60" s="1063"/>
      <c r="AA60" s="1063"/>
      <c r="AB60" s="1064"/>
      <c r="AC60" s="1066">
        <f t="shared" si="1"/>
        <v>5</v>
      </c>
      <c r="AD60" s="1295" t="s">
        <v>148</v>
      </c>
      <c r="AE60" s="1288"/>
      <c r="AF60" s="1289"/>
    </row>
    <row r="61" spans="1:32" s="1290" customFormat="1" ht="21" hidden="1" customHeight="1" x14ac:dyDescent="0.2">
      <c r="A61" s="1070">
        <v>40701</v>
      </c>
      <c r="B61" s="1291" t="str">
        <f t="shared" si="2"/>
        <v>Tue</v>
      </c>
      <c r="C61" s="1071">
        <v>40703</v>
      </c>
      <c r="D61" s="1292" t="str">
        <f t="shared" si="0"/>
        <v>Thu</v>
      </c>
      <c r="E61" s="1061">
        <v>0</v>
      </c>
      <c r="F61" s="1062"/>
      <c r="G61" s="1061">
        <v>0</v>
      </c>
      <c r="H61" s="1063">
        <v>0</v>
      </c>
      <c r="I61" s="1062"/>
      <c r="J61" s="1061">
        <v>0</v>
      </c>
      <c r="K61" s="1062"/>
      <c r="L61" s="1061"/>
      <c r="M61" s="1063"/>
      <c r="N61" s="1062"/>
      <c r="O61" s="1061">
        <v>0</v>
      </c>
      <c r="P61" s="1062"/>
      <c r="Q61" s="1065"/>
      <c r="R61" s="1061">
        <v>10</v>
      </c>
      <c r="S61" s="1063"/>
      <c r="T61" s="1293"/>
      <c r="U61" s="1061">
        <v>0</v>
      </c>
      <c r="V61" s="1063"/>
      <c r="W61" s="1063"/>
      <c r="X61" s="1062"/>
      <c r="Y61" s="1061">
        <v>0</v>
      </c>
      <c r="Z61" s="1063"/>
      <c r="AA61" s="1063"/>
      <c r="AB61" s="1064"/>
      <c r="AC61" s="1066">
        <f t="shared" si="1"/>
        <v>10</v>
      </c>
      <c r="AD61" s="1295" t="s">
        <v>149</v>
      </c>
      <c r="AE61" s="1288"/>
      <c r="AF61" s="1289"/>
    </row>
    <row r="62" spans="1:32" s="1290" customFormat="1" ht="21" hidden="1" customHeight="1" x14ac:dyDescent="0.2">
      <c r="A62" s="1070">
        <v>40708</v>
      </c>
      <c r="B62" s="1291" t="str">
        <f t="shared" si="2"/>
        <v>Tue</v>
      </c>
      <c r="C62" s="1071">
        <v>40709</v>
      </c>
      <c r="D62" s="1292" t="str">
        <f t="shared" si="0"/>
        <v>Wed</v>
      </c>
      <c r="E62" s="1061">
        <v>10</v>
      </c>
      <c r="F62" s="1062"/>
      <c r="G62" s="1061">
        <v>10</v>
      </c>
      <c r="H62" s="1063">
        <v>0</v>
      </c>
      <c r="I62" s="1062"/>
      <c r="J62" s="1061">
        <v>10</v>
      </c>
      <c r="K62" s="1062"/>
      <c r="L62" s="1061"/>
      <c r="M62" s="1063"/>
      <c r="N62" s="1062"/>
      <c r="O62" s="1061">
        <v>0</v>
      </c>
      <c r="P62" s="1062"/>
      <c r="Q62" s="1065"/>
      <c r="R62" s="1061">
        <v>0</v>
      </c>
      <c r="S62" s="1063"/>
      <c r="T62" s="1293"/>
      <c r="U62" s="1061">
        <v>5</v>
      </c>
      <c r="V62" s="1063"/>
      <c r="W62" s="1063"/>
      <c r="X62" s="1062"/>
      <c r="Y62" s="1061">
        <v>5</v>
      </c>
      <c r="Z62" s="1063"/>
      <c r="AA62" s="1063"/>
      <c r="AB62" s="1064"/>
      <c r="AC62" s="1066">
        <f t="shared" si="1"/>
        <v>40</v>
      </c>
      <c r="AD62" s="1295">
        <v>866447055799</v>
      </c>
      <c r="AE62" s="1288"/>
      <c r="AF62" s="1289"/>
    </row>
    <row r="63" spans="1:32" s="1290" customFormat="1" ht="21" hidden="1" customHeight="1" x14ac:dyDescent="0.2">
      <c r="A63" s="1070">
        <v>40722</v>
      </c>
      <c r="B63" s="1291" t="str">
        <f t="shared" si="2"/>
        <v>Tue</v>
      </c>
      <c r="C63" s="1071">
        <v>40723</v>
      </c>
      <c r="D63" s="1292" t="str">
        <f t="shared" si="0"/>
        <v>Wed</v>
      </c>
      <c r="E63" s="1061">
        <v>9</v>
      </c>
      <c r="F63" s="1062"/>
      <c r="G63" s="1061">
        <v>9</v>
      </c>
      <c r="H63" s="1063">
        <v>0</v>
      </c>
      <c r="I63" s="1062"/>
      <c r="J63" s="1061">
        <v>9</v>
      </c>
      <c r="K63" s="1062"/>
      <c r="L63" s="1061"/>
      <c r="M63" s="1063"/>
      <c r="N63" s="1062"/>
      <c r="O63" s="1061">
        <v>5</v>
      </c>
      <c r="P63" s="1062"/>
      <c r="Q63" s="1065"/>
      <c r="R63" s="1061">
        <v>1</v>
      </c>
      <c r="S63" s="1063"/>
      <c r="T63" s="1293"/>
      <c r="U63" s="1061">
        <v>6</v>
      </c>
      <c r="V63" s="1063"/>
      <c r="W63" s="1063"/>
      <c r="X63" s="1062"/>
      <c r="Y63" s="1061">
        <v>6</v>
      </c>
      <c r="Z63" s="1063"/>
      <c r="AA63" s="1063"/>
      <c r="AB63" s="1064"/>
      <c r="AC63" s="1066">
        <f t="shared" si="1"/>
        <v>45</v>
      </c>
      <c r="AD63" s="1295" t="s">
        <v>150</v>
      </c>
      <c r="AE63" s="1288"/>
      <c r="AF63" s="1289"/>
    </row>
    <row r="64" spans="1:32" s="1290" customFormat="1" ht="21" hidden="1" customHeight="1" x14ac:dyDescent="0.2">
      <c r="A64" s="1070">
        <v>40728</v>
      </c>
      <c r="B64" s="1291" t="str">
        <f t="shared" si="2"/>
        <v>Mon</v>
      </c>
      <c r="C64" s="1071">
        <v>40731</v>
      </c>
      <c r="D64" s="1292" t="str">
        <f t="shared" si="0"/>
        <v>Thu</v>
      </c>
      <c r="E64" s="1061">
        <v>1</v>
      </c>
      <c r="F64" s="1062"/>
      <c r="G64" s="1061">
        <v>6</v>
      </c>
      <c r="H64" s="1063">
        <v>0</v>
      </c>
      <c r="I64" s="1062"/>
      <c r="J64" s="1061">
        <v>6</v>
      </c>
      <c r="K64" s="1062"/>
      <c r="L64" s="1061"/>
      <c r="M64" s="1063"/>
      <c r="N64" s="1062"/>
      <c r="O64" s="1061">
        <v>5</v>
      </c>
      <c r="P64" s="1062"/>
      <c r="Q64" s="1065"/>
      <c r="R64" s="1061">
        <v>7</v>
      </c>
      <c r="S64" s="1063"/>
      <c r="T64" s="1293"/>
      <c r="U64" s="1061">
        <v>4</v>
      </c>
      <c r="V64" s="1063"/>
      <c r="W64" s="1063"/>
      <c r="X64" s="1062"/>
      <c r="Y64" s="1061">
        <v>4</v>
      </c>
      <c r="Z64" s="1063"/>
      <c r="AA64" s="1063"/>
      <c r="AB64" s="1064"/>
      <c r="AC64" s="1066">
        <f t="shared" si="1"/>
        <v>33</v>
      </c>
      <c r="AD64" s="1295" t="s">
        <v>151</v>
      </c>
      <c r="AE64" s="1288"/>
      <c r="AF64" s="1289"/>
    </row>
    <row r="65" spans="1:36" s="1290" customFormat="1" ht="21" hidden="1" customHeight="1" x14ac:dyDescent="0.2">
      <c r="A65" s="1070">
        <v>40735</v>
      </c>
      <c r="B65" s="1291" t="str">
        <f t="shared" si="2"/>
        <v>Mon</v>
      </c>
      <c r="C65" s="1071">
        <v>40736</v>
      </c>
      <c r="D65" s="1292" t="str">
        <f t="shared" si="0"/>
        <v>Tue</v>
      </c>
      <c r="E65" s="1061">
        <v>2</v>
      </c>
      <c r="F65" s="1062"/>
      <c r="G65" s="1061">
        <v>2</v>
      </c>
      <c r="H65" s="1063">
        <v>0</v>
      </c>
      <c r="I65" s="1062"/>
      <c r="J65" s="1061">
        <v>2</v>
      </c>
      <c r="K65" s="1062"/>
      <c r="L65" s="1061"/>
      <c r="M65" s="1063"/>
      <c r="N65" s="1062"/>
      <c r="O65" s="1061">
        <v>0</v>
      </c>
      <c r="P65" s="1062"/>
      <c r="Q65" s="1065"/>
      <c r="R65" s="1061">
        <v>2</v>
      </c>
      <c r="S65" s="1063"/>
      <c r="T65" s="1293"/>
      <c r="U65" s="1061">
        <v>5</v>
      </c>
      <c r="V65" s="1063"/>
      <c r="W65" s="1063"/>
      <c r="X65" s="1062"/>
      <c r="Y65" s="1061">
        <v>5</v>
      </c>
      <c r="Z65" s="1063"/>
      <c r="AA65" s="1063"/>
      <c r="AB65" s="1064"/>
      <c r="AC65" s="1066">
        <f t="shared" si="1"/>
        <v>18</v>
      </c>
      <c r="AD65" s="1295" t="s">
        <v>152</v>
      </c>
      <c r="AE65" s="1288"/>
      <c r="AF65" s="1289"/>
    </row>
    <row r="66" spans="1:36" s="1290" customFormat="1" ht="21" hidden="1" customHeight="1" x14ac:dyDescent="0.2">
      <c r="A66" s="1070">
        <v>40742</v>
      </c>
      <c r="B66" s="1291" t="str">
        <f t="shared" si="2"/>
        <v>Mon</v>
      </c>
      <c r="C66" s="1071">
        <v>40743</v>
      </c>
      <c r="D66" s="1292" t="str">
        <f t="shared" si="0"/>
        <v>Tue</v>
      </c>
      <c r="E66" s="1061">
        <v>6</v>
      </c>
      <c r="F66" s="1062"/>
      <c r="G66" s="1061">
        <v>9</v>
      </c>
      <c r="H66" s="1063">
        <v>0</v>
      </c>
      <c r="I66" s="1062"/>
      <c r="J66" s="1061">
        <v>9</v>
      </c>
      <c r="K66" s="1062"/>
      <c r="L66" s="1061"/>
      <c r="M66" s="1063"/>
      <c r="N66" s="1062"/>
      <c r="O66" s="1061">
        <v>0</v>
      </c>
      <c r="P66" s="1062"/>
      <c r="Q66" s="1065"/>
      <c r="R66" s="1061">
        <v>11</v>
      </c>
      <c r="S66" s="1063"/>
      <c r="T66" s="1293"/>
      <c r="U66" s="1061">
        <v>11</v>
      </c>
      <c r="V66" s="1063"/>
      <c r="W66" s="1063"/>
      <c r="X66" s="1062"/>
      <c r="Y66" s="1061">
        <v>11</v>
      </c>
      <c r="Z66" s="1063"/>
      <c r="AA66" s="1063"/>
      <c r="AB66" s="1064"/>
      <c r="AC66" s="1066">
        <f t="shared" si="1"/>
        <v>57</v>
      </c>
      <c r="AD66" s="1295">
        <v>866447055777</v>
      </c>
      <c r="AE66" s="1288"/>
      <c r="AF66" s="1289"/>
    </row>
    <row r="67" spans="1:36" s="1290" customFormat="1" ht="21" hidden="1" customHeight="1" x14ac:dyDescent="0.2">
      <c r="A67" s="1070">
        <v>40749</v>
      </c>
      <c r="B67" s="1291" t="str">
        <f t="shared" si="2"/>
        <v>Mon</v>
      </c>
      <c r="C67" s="1071">
        <v>40751</v>
      </c>
      <c r="D67" s="1292" t="str">
        <f t="shared" si="0"/>
        <v>Wed</v>
      </c>
      <c r="E67" s="1061">
        <v>9</v>
      </c>
      <c r="F67" s="1062"/>
      <c r="G67" s="1061">
        <v>6</v>
      </c>
      <c r="H67" s="1063">
        <v>0</v>
      </c>
      <c r="I67" s="1062"/>
      <c r="J67" s="1061">
        <v>6</v>
      </c>
      <c r="K67" s="1062"/>
      <c r="L67" s="1061"/>
      <c r="M67" s="1063"/>
      <c r="N67" s="1062"/>
      <c r="O67" s="1061">
        <v>0</v>
      </c>
      <c r="P67" s="1062"/>
      <c r="Q67" s="1065"/>
      <c r="R67" s="1061">
        <v>8</v>
      </c>
      <c r="S67" s="1063"/>
      <c r="T67" s="1293"/>
      <c r="U67" s="1061">
        <v>8</v>
      </c>
      <c r="V67" s="1063"/>
      <c r="W67" s="1063"/>
      <c r="X67" s="1062"/>
      <c r="Y67" s="1061">
        <v>8</v>
      </c>
      <c r="Z67" s="1063"/>
      <c r="AA67" s="1063"/>
      <c r="AB67" s="1064"/>
      <c r="AC67" s="1066">
        <f t="shared" si="1"/>
        <v>45</v>
      </c>
      <c r="AD67" s="1295" t="s">
        <v>153</v>
      </c>
      <c r="AE67" s="1288"/>
      <c r="AF67" s="1289"/>
    </row>
    <row r="68" spans="1:36" s="1290" customFormat="1" ht="21" hidden="1" customHeight="1" x14ac:dyDescent="0.2">
      <c r="A68" s="1070">
        <v>40756</v>
      </c>
      <c r="B68" s="1291" t="str">
        <f t="shared" si="2"/>
        <v>Mon</v>
      </c>
      <c r="C68" s="1071">
        <v>40758</v>
      </c>
      <c r="D68" s="1292" t="str">
        <f t="shared" si="0"/>
        <v>Wed</v>
      </c>
      <c r="E68" s="1061">
        <v>0</v>
      </c>
      <c r="F68" s="1062"/>
      <c r="G68" s="1061">
        <v>0</v>
      </c>
      <c r="H68" s="1063">
        <v>0</v>
      </c>
      <c r="I68" s="1062"/>
      <c r="J68" s="1061">
        <v>0</v>
      </c>
      <c r="K68" s="1062"/>
      <c r="L68" s="1061"/>
      <c r="M68" s="1063"/>
      <c r="N68" s="1062"/>
      <c r="O68" s="1061">
        <v>0</v>
      </c>
      <c r="P68" s="1062"/>
      <c r="Q68" s="1065"/>
      <c r="R68" s="1061">
        <v>0</v>
      </c>
      <c r="S68" s="1063"/>
      <c r="T68" s="1293"/>
      <c r="U68" s="1061">
        <v>0</v>
      </c>
      <c r="V68" s="1063"/>
      <c r="W68" s="1063"/>
      <c r="X68" s="1062"/>
      <c r="Y68" s="1061">
        <v>1</v>
      </c>
      <c r="Z68" s="1063"/>
      <c r="AA68" s="1063"/>
      <c r="AB68" s="1064"/>
      <c r="AC68" s="1066">
        <f t="shared" si="1"/>
        <v>1</v>
      </c>
      <c r="AD68" s="1295" t="s">
        <v>154</v>
      </c>
      <c r="AE68" s="1288"/>
      <c r="AF68" s="1289"/>
    </row>
    <row r="69" spans="1:36" s="1290" customFormat="1" ht="21" hidden="1" customHeight="1" x14ac:dyDescent="0.2">
      <c r="A69" s="1070">
        <v>40771</v>
      </c>
      <c r="B69" s="1291" t="str">
        <f t="shared" si="2"/>
        <v>Tue</v>
      </c>
      <c r="C69" s="1071">
        <v>40777</v>
      </c>
      <c r="D69" s="1292" t="str">
        <f t="shared" si="0"/>
        <v>Mon</v>
      </c>
      <c r="E69" s="1061">
        <v>15</v>
      </c>
      <c r="F69" s="1062"/>
      <c r="G69" s="1061">
        <v>15</v>
      </c>
      <c r="H69" s="1063">
        <v>0</v>
      </c>
      <c r="I69" s="1062"/>
      <c r="J69" s="1061">
        <v>15</v>
      </c>
      <c r="K69" s="1062"/>
      <c r="L69" s="1061"/>
      <c r="M69" s="1063"/>
      <c r="N69" s="1062"/>
      <c r="O69" s="1061">
        <v>0</v>
      </c>
      <c r="P69" s="1062"/>
      <c r="Q69" s="1065"/>
      <c r="R69" s="1061">
        <v>12</v>
      </c>
      <c r="S69" s="1063"/>
      <c r="T69" s="1293"/>
      <c r="U69" s="1061">
        <v>12</v>
      </c>
      <c r="V69" s="1063"/>
      <c r="W69" s="1063"/>
      <c r="X69" s="1062"/>
      <c r="Y69" s="1061">
        <v>12</v>
      </c>
      <c r="Z69" s="1063"/>
      <c r="AA69" s="1063"/>
      <c r="AB69" s="1064"/>
      <c r="AC69" s="1066">
        <f t="shared" si="1"/>
        <v>81</v>
      </c>
      <c r="AD69" s="1295" t="s">
        <v>155</v>
      </c>
      <c r="AE69" s="1288"/>
      <c r="AF69" s="1289"/>
    </row>
    <row r="70" spans="1:36" s="1290" customFormat="1" ht="21" hidden="1" customHeight="1" x14ac:dyDescent="0.2">
      <c r="A70" s="1070">
        <v>40780</v>
      </c>
      <c r="B70" s="1291" t="str">
        <f t="shared" si="2"/>
        <v>Thu</v>
      </c>
      <c r="C70" s="1071">
        <v>40785</v>
      </c>
      <c r="D70" s="1292" t="str">
        <f t="shared" si="0"/>
        <v>Tue</v>
      </c>
      <c r="E70" s="1061">
        <v>13</v>
      </c>
      <c r="F70" s="1062"/>
      <c r="G70" s="1061">
        <v>13</v>
      </c>
      <c r="H70" s="1063">
        <v>0</v>
      </c>
      <c r="I70" s="1062"/>
      <c r="J70" s="1061">
        <v>12</v>
      </c>
      <c r="K70" s="1062"/>
      <c r="L70" s="1061"/>
      <c r="M70" s="1063"/>
      <c r="N70" s="1062"/>
      <c r="O70" s="1061">
        <v>0</v>
      </c>
      <c r="P70" s="1062"/>
      <c r="Q70" s="1065"/>
      <c r="R70" s="1061">
        <v>15</v>
      </c>
      <c r="S70" s="1063"/>
      <c r="T70" s="1293"/>
      <c r="U70" s="1061">
        <v>15</v>
      </c>
      <c r="V70" s="1063"/>
      <c r="W70" s="1063"/>
      <c r="X70" s="1062"/>
      <c r="Y70" s="1061">
        <v>15</v>
      </c>
      <c r="Z70" s="1063"/>
      <c r="AA70" s="1063"/>
      <c r="AB70" s="1064"/>
      <c r="AC70" s="1066">
        <f t="shared" si="1"/>
        <v>83</v>
      </c>
      <c r="AD70" s="1295" t="s">
        <v>156</v>
      </c>
      <c r="AE70" s="1288"/>
      <c r="AF70" s="1289"/>
    </row>
    <row r="71" spans="1:36" s="1290" customFormat="1" ht="21" hidden="1" customHeight="1" x14ac:dyDescent="0.2">
      <c r="A71" s="1070">
        <v>40794</v>
      </c>
      <c r="B71" s="1291" t="str">
        <f t="shared" si="2"/>
        <v>Thu</v>
      </c>
      <c r="C71" s="1071">
        <v>40795</v>
      </c>
      <c r="D71" s="1292" t="str">
        <f t="shared" ref="D71:D134" si="3">TEXT(C71,"ｄｄｄ")</f>
        <v>Fri</v>
      </c>
      <c r="E71" s="1061">
        <v>0</v>
      </c>
      <c r="F71" s="1062"/>
      <c r="G71" s="1061">
        <v>0</v>
      </c>
      <c r="H71" s="1063">
        <v>0</v>
      </c>
      <c r="I71" s="1062"/>
      <c r="J71" s="1061">
        <v>0</v>
      </c>
      <c r="K71" s="1062"/>
      <c r="L71" s="1061"/>
      <c r="M71" s="1063"/>
      <c r="N71" s="1062"/>
      <c r="O71" s="1061">
        <v>0</v>
      </c>
      <c r="P71" s="1062"/>
      <c r="Q71" s="1065"/>
      <c r="R71" s="1061">
        <v>8</v>
      </c>
      <c r="S71" s="1063"/>
      <c r="T71" s="1293"/>
      <c r="U71" s="1061">
        <v>0</v>
      </c>
      <c r="V71" s="1063"/>
      <c r="W71" s="1063"/>
      <c r="X71" s="1062"/>
      <c r="Y71" s="1061">
        <v>0</v>
      </c>
      <c r="Z71" s="1063"/>
      <c r="AA71" s="1063"/>
      <c r="AB71" s="1064"/>
      <c r="AC71" s="1066">
        <f t="shared" ref="AC71:AC134" si="4">SUM(E71:AB71)</f>
        <v>8</v>
      </c>
      <c r="AD71" s="1295" t="s">
        <v>157</v>
      </c>
      <c r="AE71" s="1288"/>
      <c r="AF71" s="1289"/>
    </row>
    <row r="72" spans="1:36" s="1290" customFormat="1" ht="21" hidden="1" customHeight="1" x14ac:dyDescent="0.2">
      <c r="A72" s="1070">
        <v>40799</v>
      </c>
      <c r="B72" s="1291" t="str">
        <f t="shared" ref="B72:B135" si="5">TEXT(A72,"ｄｄｄ")</f>
        <v>Tue</v>
      </c>
      <c r="C72" s="1071">
        <v>40802</v>
      </c>
      <c r="D72" s="1292" t="str">
        <f t="shared" si="3"/>
        <v>Fri</v>
      </c>
      <c r="E72" s="1061">
        <v>7</v>
      </c>
      <c r="F72" s="1062"/>
      <c r="G72" s="1061">
        <v>4</v>
      </c>
      <c r="H72" s="1063">
        <v>0</v>
      </c>
      <c r="I72" s="1062"/>
      <c r="J72" s="1061">
        <v>5</v>
      </c>
      <c r="K72" s="1062"/>
      <c r="L72" s="1061"/>
      <c r="M72" s="1063"/>
      <c r="N72" s="1062"/>
      <c r="O72" s="1061">
        <v>0</v>
      </c>
      <c r="P72" s="1062"/>
      <c r="Q72" s="1065"/>
      <c r="R72" s="1061">
        <v>0</v>
      </c>
      <c r="S72" s="1063"/>
      <c r="T72" s="1293"/>
      <c r="U72" s="1061">
        <v>8</v>
      </c>
      <c r="V72" s="1063"/>
      <c r="W72" s="1063"/>
      <c r="X72" s="1062"/>
      <c r="Y72" s="1061">
        <v>8</v>
      </c>
      <c r="Z72" s="1063"/>
      <c r="AA72" s="1063"/>
      <c r="AB72" s="1064"/>
      <c r="AC72" s="1066">
        <f t="shared" si="4"/>
        <v>32</v>
      </c>
      <c r="AD72" s="1295" t="s">
        <v>158</v>
      </c>
      <c r="AE72" s="1288"/>
      <c r="AF72" s="1289"/>
    </row>
    <row r="73" spans="1:36" s="1290" customFormat="1" ht="21" hidden="1" customHeight="1" x14ac:dyDescent="0.2">
      <c r="A73" s="1070">
        <v>40805</v>
      </c>
      <c r="B73" s="1291" t="str">
        <f t="shared" si="5"/>
        <v>Mon</v>
      </c>
      <c r="C73" s="1071">
        <v>40806</v>
      </c>
      <c r="D73" s="1292" t="str">
        <f t="shared" si="3"/>
        <v>Tue</v>
      </c>
      <c r="E73" s="1061">
        <v>0</v>
      </c>
      <c r="F73" s="1062"/>
      <c r="G73" s="1061">
        <v>0</v>
      </c>
      <c r="H73" s="1063">
        <v>0</v>
      </c>
      <c r="I73" s="1062"/>
      <c r="J73" s="1061">
        <v>0</v>
      </c>
      <c r="K73" s="1062"/>
      <c r="L73" s="1061"/>
      <c r="M73" s="1063"/>
      <c r="N73" s="1062"/>
      <c r="O73" s="1061">
        <v>0</v>
      </c>
      <c r="P73" s="1062"/>
      <c r="Q73" s="1065"/>
      <c r="R73" s="1061">
        <v>11</v>
      </c>
      <c r="S73" s="1063"/>
      <c r="T73" s="1293"/>
      <c r="U73" s="1061">
        <v>0</v>
      </c>
      <c r="V73" s="1063"/>
      <c r="W73" s="1063"/>
      <c r="X73" s="1062"/>
      <c r="Y73" s="1061">
        <v>0</v>
      </c>
      <c r="Z73" s="1063"/>
      <c r="AA73" s="1063"/>
      <c r="AB73" s="1064"/>
      <c r="AC73" s="1066">
        <f t="shared" si="4"/>
        <v>11</v>
      </c>
      <c r="AD73" s="1295" t="s">
        <v>159</v>
      </c>
      <c r="AE73" s="1288"/>
      <c r="AF73" s="1289"/>
    </row>
    <row r="74" spans="1:36" s="1290" customFormat="1" ht="21" hidden="1" customHeight="1" x14ac:dyDescent="0.2">
      <c r="A74" s="1070">
        <v>40812</v>
      </c>
      <c r="B74" s="1291" t="str">
        <f t="shared" si="5"/>
        <v>Mon</v>
      </c>
      <c r="C74" s="1071">
        <v>40814</v>
      </c>
      <c r="D74" s="1292" t="str">
        <f t="shared" si="3"/>
        <v>Wed</v>
      </c>
      <c r="E74" s="1061">
        <v>15</v>
      </c>
      <c r="F74" s="1062"/>
      <c r="G74" s="1061">
        <v>18</v>
      </c>
      <c r="H74" s="1063">
        <v>0</v>
      </c>
      <c r="I74" s="1062"/>
      <c r="J74" s="1061">
        <v>18</v>
      </c>
      <c r="K74" s="1062"/>
      <c r="L74" s="1061"/>
      <c r="M74" s="1063"/>
      <c r="N74" s="1062"/>
      <c r="O74" s="1061">
        <v>0</v>
      </c>
      <c r="P74" s="1062"/>
      <c r="Q74" s="1065"/>
      <c r="R74" s="1061">
        <v>10</v>
      </c>
      <c r="S74" s="1063"/>
      <c r="T74" s="1293"/>
      <c r="U74" s="1061">
        <v>11</v>
      </c>
      <c r="V74" s="1063"/>
      <c r="W74" s="1063"/>
      <c r="X74" s="1062"/>
      <c r="Y74" s="1061">
        <v>11</v>
      </c>
      <c r="Z74" s="1063"/>
      <c r="AA74" s="1063"/>
      <c r="AB74" s="1064"/>
      <c r="AC74" s="1066">
        <f t="shared" si="4"/>
        <v>83</v>
      </c>
      <c r="AD74" s="1295" t="s">
        <v>160</v>
      </c>
      <c r="AE74" s="1288"/>
      <c r="AF74" s="1289"/>
    </row>
    <row r="75" spans="1:36" s="1290" customFormat="1" ht="21" hidden="1" customHeight="1" x14ac:dyDescent="0.2">
      <c r="A75" s="1070">
        <v>40826</v>
      </c>
      <c r="B75" s="1291" t="str">
        <f t="shared" si="5"/>
        <v>Mon</v>
      </c>
      <c r="C75" s="1071">
        <v>40828</v>
      </c>
      <c r="D75" s="1292" t="str">
        <f t="shared" si="3"/>
        <v>Wed</v>
      </c>
      <c r="E75" s="1061">
        <v>21</v>
      </c>
      <c r="F75" s="1062"/>
      <c r="G75" s="1061">
        <v>21</v>
      </c>
      <c r="H75" s="1063">
        <v>0</v>
      </c>
      <c r="I75" s="1062"/>
      <c r="J75" s="1061">
        <v>21</v>
      </c>
      <c r="K75" s="1062"/>
      <c r="L75" s="1061"/>
      <c r="M75" s="1063"/>
      <c r="N75" s="1062"/>
      <c r="O75" s="1061">
        <v>0</v>
      </c>
      <c r="P75" s="1062"/>
      <c r="Q75" s="1065"/>
      <c r="R75" s="1061">
        <v>18</v>
      </c>
      <c r="S75" s="1063"/>
      <c r="T75" s="1293"/>
      <c r="U75" s="1061">
        <v>21</v>
      </c>
      <c r="V75" s="1063"/>
      <c r="W75" s="1063"/>
      <c r="X75" s="1062"/>
      <c r="Y75" s="1061">
        <v>21</v>
      </c>
      <c r="Z75" s="1063"/>
      <c r="AA75" s="1063"/>
      <c r="AB75" s="1064"/>
      <c r="AC75" s="1066">
        <f t="shared" si="4"/>
        <v>123</v>
      </c>
      <c r="AD75" s="1295" t="s">
        <v>161</v>
      </c>
      <c r="AE75" s="1288"/>
      <c r="AF75" s="1289"/>
    </row>
    <row r="76" spans="1:36" s="1290" customFormat="1" ht="21" hidden="1" customHeight="1" x14ac:dyDescent="0.2">
      <c r="A76" s="1070">
        <v>40838</v>
      </c>
      <c r="B76" s="1291" t="str">
        <f t="shared" si="5"/>
        <v>Sat</v>
      </c>
      <c r="C76" s="1071">
        <v>40841</v>
      </c>
      <c r="D76" s="1292" t="str">
        <f t="shared" si="3"/>
        <v>Tue</v>
      </c>
      <c r="E76" s="1061">
        <v>24</v>
      </c>
      <c r="F76" s="1062"/>
      <c r="G76" s="1061">
        <v>24</v>
      </c>
      <c r="H76" s="1063">
        <v>0</v>
      </c>
      <c r="I76" s="1062"/>
      <c r="J76" s="1061">
        <v>24</v>
      </c>
      <c r="K76" s="1062"/>
      <c r="L76" s="1061"/>
      <c r="M76" s="1063"/>
      <c r="N76" s="1062"/>
      <c r="O76" s="1061">
        <v>10</v>
      </c>
      <c r="P76" s="1062"/>
      <c r="Q76" s="1065"/>
      <c r="R76" s="1061">
        <v>20</v>
      </c>
      <c r="S76" s="1063"/>
      <c r="T76" s="1293"/>
      <c r="U76" s="1061">
        <v>20</v>
      </c>
      <c r="V76" s="1063"/>
      <c r="W76" s="1063"/>
      <c r="X76" s="1062"/>
      <c r="Y76" s="1061">
        <v>20</v>
      </c>
      <c r="Z76" s="1063"/>
      <c r="AA76" s="1063"/>
      <c r="AB76" s="1064"/>
      <c r="AC76" s="1066">
        <f t="shared" si="4"/>
        <v>142</v>
      </c>
      <c r="AD76" s="1295" t="s">
        <v>162</v>
      </c>
      <c r="AE76" s="1288"/>
      <c r="AF76" s="1289"/>
    </row>
    <row r="77" spans="1:36" s="1290" customFormat="1" ht="21" hidden="1" customHeight="1" x14ac:dyDescent="0.2">
      <c r="A77" s="1070">
        <v>40845</v>
      </c>
      <c r="B77" s="1291" t="str">
        <f t="shared" si="5"/>
        <v>Sat</v>
      </c>
      <c r="C77" s="1071">
        <v>40847</v>
      </c>
      <c r="D77" s="1292" t="str">
        <f t="shared" si="3"/>
        <v>Mon</v>
      </c>
      <c r="E77" s="1061">
        <v>24</v>
      </c>
      <c r="F77" s="1062"/>
      <c r="G77" s="1061">
        <v>24</v>
      </c>
      <c r="H77" s="1063">
        <v>0</v>
      </c>
      <c r="I77" s="1062"/>
      <c r="J77" s="1061">
        <v>0</v>
      </c>
      <c r="K77" s="1062"/>
      <c r="L77" s="1061"/>
      <c r="M77" s="1063"/>
      <c r="N77" s="1062"/>
      <c r="O77" s="1061">
        <v>10</v>
      </c>
      <c r="P77" s="1062"/>
      <c r="Q77" s="1065"/>
      <c r="R77" s="1061">
        <v>20</v>
      </c>
      <c r="S77" s="1063"/>
      <c r="T77" s="1293"/>
      <c r="U77" s="1061">
        <v>20</v>
      </c>
      <c r="V77" s="1063"/>
      <c r="W77" s="1063"/>
      <c r="X77" s="1062"/>
      <c r="Y77" s="1061">
        <v>20</v>
      </c>
      <c r="Z77" s="1063"/>
      <c r="AA77" s="1063"/>
      <c r="AB77" s="1064"/>
      <c r="AC77" s="1066">
        <f t="shared" si="4"/>
        <v>118</v>
      </c>
      <c r="AD77" s="1295" t="s">
        <v>163</v>
      </c>
      <c r="AE77" s="1288"/>
      <c r="AF77" s="1289"/>
    </row>
    <row r="78" spans="1:36" s="1290" customFormat="1" ht="21" hidden="1" customHeight="1" x14ac:dyDescent="0.2">
      <c r="A78" s="1070">
        <v>40852</v>
      </c>
      <c r="B78" s="1291" t="str">
        <f t="shared" si="5"/>
        <v>Sat</v>
      </c>
      <c r="C78" s="1071">
        <v>40854</v>
      </c>
      <c r="D78" s="1292" t="str">
        <f t="shared" si="3"/>
        <v>Mon</v>
      </c>
      <c r="E78" s="1061">
        <v>0</v>
      </c>
      <c r="F78" s="1062"/>
      <c r="G78" s="1061">
        <v>0</v>
      </c>
      <c r="H78" s="1063">
        <v>0</v>
      </c>
      <c r="I78" s="1062"/>
      <c r="J78" s="1061">
        <v>24</v>
      </c>
      <c r="K78" s="1062"/>
      <c r="L78" s="1061"/>
      <c r="M78" s="1063"/>
      <c r="N78" s="1062"/>
      <c r="O78" s="1061">
        <v>0</v>
      </c>
      <c r="P78" s="1062"/>
      <c r="Q78" s="1065"/>
      <c r="R78" s="1061">
        <v>0</v>
      </c>
      <c r="S78" s="1063"/>
      <c r="T78" s="1293"/>
      <c r="U78" s="1061">
        <v>0</v>
      </c>
      <c r="V78" s="1063"/>
      <c r="W78" s="1063"/>
      <c r="X78" s="1062"/>
      <c r="Y78" s="1061">
        <v>0</v>
      </c>
      <c r="Z78" s="1063"/>
      <c r="AA78" s="1063"/>
      <c r="AB78" s="1064"/>
      <c r="AC78" s="1066">
        <f t="shared" si="4"/>
        <v>24</v>
      </c>
      <c r="AD78" s="1295" t="s">
        <v>164</v>
      </c>
      <c r="AE78" s="1288"/>
      <c r="AF78" s="1289"/>
    </row>
    <row r="79" spans="1:36" s="1290" customFormat="1" ht="21" hidden="1" customHeight="1" x14ac:dyDescent="0.2">
      <c r="A79" s="1070">
        <v>40859</v>
      </c>
      <c r="B79" s="1291" t="str">
        <f t="shared" si="5"/>
        <v>Sat</v>
      </c>
      <c r="C79" s="1071">
        <v>40862</v>
      </c>
      <c r="D79" s="1292" t="str">
        <f t="shared" si="3"/>
        <v>Tue</v>
      </c>
      <c r="E79" s="1061">
        <v>23</v>
      </c>
      <c r="F79" s="1062"/>
      <c r="G79" s="1061">
        <v>24</v>
      </c>
      <c r="H79" s="1063">
        <v>0</v>
      </c>
      <c r="I79" s="1062"/>
      <c r="J79" s="1061">
        <v>18</v>
      </c>
      <c r="K79" s="1062"/>
      <c r="L79" s="1061"/>
      <c r="M79" s="1063"/>
      <c r="N79" s="1062"/>
      <c r="O79" s="1061">
        <v>19</v>
      </c>
      <c r="P79" s="1062"/>
      <c r="Q79" s="1065"/>
      <c r="R79" s="1061">
        <v>12</v>
      </c>
      <c r="S79" s="1063"/>
      <c r="T79" s="1293"/>
      <c r="U79" s="1061">
        <v>24</v>
      </c>
      <c r="V79" s="1063"/>
      <c r="W79" s="1063"/>
      <c r="X79" s="1062"/>
      <c r="Y79" s="1061">
        <v>24</v>
      </c>
      <c r="Z79" s="1063"/>
      <c r="AA79" s="1063"/>
      <c r="AB79" s="1064"/>
      <c r="AC79" s="1066">
        <f t="shared" si="4"/>
        <v>144</v>
      </c>
      <c r="AD79" s="1295" t="s">
        <v>165</v>
      </c>
      <c r="AE79" s="1288"/>
      <c r="AF79" s="1289"/>
    </row>
    <row r="80" spans="1:36" s="1297" customFormat="1" ht="21" hidden="1" customHeight="1" x14ac:dyDescent="0.2">
      <c r="A80" s="1070">
        <v>40866</v>
      </c>
      <c r="B80" s="1291" t="str">
        <f t="shared" si="5"/>
        <v>Sat</v>
      </c>
      <c r="C80" s="1071">
        <v>40869</v>
      </c>
      <c r="D80" s="1292" t="str">
        <f t="shared" si="3"/>
        <v>Tue</v>
      </c>
      <c r="E80" s="1061">
        <v>10</v>
      </c>
      <c r="F80" s="1062"/>
      <c r="G80" s="1061">
        <v>10</v>
      </c>
      <c r="H80" s="1063">
        <v>0</v>
      </c>
      <c r="I80" s="1062"/>
      <c r="J80" s="1061">
        <v>16</v>
      </c>
      <c r="K80" s="1062"/>
      <c r="L80" s="1061"/>
      <c r="M80" s="1063"/>
      <c r="N80" s="1062"/>
      <c r="O80" s="1061">
        <v>0</v>
      </c>
      <c r="P80" s="1062"/>
      <c r="Q80" s="1065"/>
      <c r="R80" s="1061">
        <v>18</v>
      </c>
      <c r="S80" s="1063"/>
      <c r="T80" s="1293"/>
      <c r="U80" s="1061">
        <v>6</v>
      </c>
      <c r="V80" s="1063"/>
      <c r="W80" s="1063"/>
      <c r="X80" s="1062"/>
      <c r="Y80" s="1061">
        <v>6</v>
      </c>
      <c r="Z80" s="1063"/>
      <c r="AA80" s="1063"/>
      <c r="AB80" s="1064"/>
      <c r="AC80" s="1066">
        <f t="shared" si="4"/>
        <v>66</v>
      </c>
      <c r="AD80" s="1295" t="s">
        <v>166</v>
      </c>
      <c r="AE80" s="1288"/>
      <c r="AF80" s="1289"/>
      <c r="AG80" s="1290"/>
      <c r="AH80" s="1290"/>
      <c r="AI80" s="1290"/>
      <c r="AJ80" s="1290"/>
    </row>
    <row r="81" spans="1:36" s="1297" customFormat="1" ht="21" hidden="1" customHeight="1" x14ac:dyDescent="0.2">
      <c r="A81" s="1070">
        <v>40870</v>
      </c>
      <c r="B81" s="1291" t="str">
        <f t="shared" si="5"/>
        <v>Wed</v>
      </c>
      <c r="C81" s="1071">
        <v>40872</v>
      </c>
      <c r="D81" s="1292" t="str">
        <f t="shared" si="3"/>
        <v>Fri</v>
      </c>
      <c r="E81" s="1061">
        <v>14</v>
      </c>
      <c r="F81" s="1062"/>
      <c r="G81" s="1061">
        <v>14</v>
      </c>
      <c r="H81" s="1063">
        <v>0</v>
      </c>
      <c r="I81" s="1062"/>
      <c r="J81" s="1061">
        <v>14</v>
      </c>
      <c r="K81" s="1062"/>
      <c r="L81" s="1061"/>
      <c r="M81" s="1063"/>
      <c r="N81" s="1062"/>
      <c r="O81" s="1061">
        <v>14</v>
      </c>
      <c r="P81" s="1062"/>
      <c r="Q81" s="1065"/>
      <c r="R81" s="1061">
        <v>23</v>
      </c>
      <c r="S81" s="1063"/>
      <c r="T81" s="1293"/>
      <c r="U81" s="1061">
        <v>23</v>
      </c>
      <c r="V81" s="1063"/>
      <c r="W81" s="1063"/>
      <c r="X81" s="1062"/>
      <c r="Y81" s="1061">
        <v>23</v>
      </c>
      <c r="Z81" s="1063"/>
      <c r="AA81" s="1063"/>
      <c r="AB81" s="1064"/>
      <c r="AC81" s="1066">
        <f t="shared" si="4"/>
        <v>125</v>
      </c>
      <c r="AD81" s="1295" t="s">
        <v>167</v>
      </c>
      <c r="AE81" s="1288"/>
      <c r="AF81" s="1289"/>
      <c r="AG81" s="1290"/>
      <c r="AH81" s="1290"/>
      <c r="AI81" s="1290"/>
      <c r="AJ81" s="1290"/>
    </row>
    <row r="82" spans="1:36" s="1290" customFormat="1" ht="21" hidden="1" customHeight="1" x14ac:dyDescent="0.2">
      <c r="A82" s="1070">
        <v>40875</v>
      </c>
      <c r="B82" s="1291" t="str">
        <f t="shared" si="5"/>
        <v>Mon</v>
      </c>
      <c r="C82" s="1071">
        <v>40877</v>
      </c>
      <c r="D82" s="1292" t="str">
        <f t="shared" si="3"/>
        <v>Wed</v>
      </c>
      <c r="E82" s="1061">
        <v>16</v>
      </c>
      <c r="F82" s="1062"/>
      <c r="G82" s="1061">
        <v>12</v>
      </c>
      <c r="H82" s="1063">
        <v>0</v>
      </c>
      <c r="I82" s="1062"/>
      <c r="J82" s="1061">
        <v>16</v>
      </c>
      <c r="K82" s="1062"/>
      <c r="L82" s="1061"/>
      <c r="M82" s="1063"/>
      <c r="N82" s="1062"/>
      <c r="O82" s="1061">
        <v>2</v>
      </c>
      <c r="P82" s="1062"/>
      <c r="Q82" s="1065"/>
      <c r="R82" s="1061">
        <v>16</v>
      </c>
      <c r="S82" s="1063"/>
      <c r="T82" s="1293"/>
      <c r="U82" s="1061">
        <v>12</v>
      </c>
      <c r="V82" s="1063"/>
      <c r="W82" s="1063"/>
      <c r="X82" s="1062"/>
      <c r="Y82" s="1061">
        <v>12</v>
      </c>
      <c r="Z82" s="1063"/>
      <c r="AA82" s="1063"/>
      <c r="AB82" s="1064"/>
      <c r="AC82" s="1066">
        <f t="shared" si="4"/>
        <v>86</v>
      </c>
      <c r="AD82" s="1295" t="s">
        <v>168</v>
      </c>
      <c r="AE82" s="1288"/>
      <c r="AF82" s="1289"/>
    </row>
    <row r="83" spans="1:36" s="1290" customFormat="1" ht="21" hidden="1" customHeight="1" x14ac:dyDescent="0.2">
      <c r="A83" s="1070">
        <v>40878</v>
      </c>
      <c r="B83" s="1291" t="str">
        <f t="shared" si="5"/>
        <v>Thu</v>
      </c>
      <c r="C83" s="1071">
        <v>40879</v>
      </c>
      <c r="D83" s="1292" t="str">
        <f t="shared" si="3"/>
        <v>Fri</v>
      </c>
      <c r="E83" s="1061">
        <v>0</v>
      </c>
      <c r="F83" s="1062"/>
      <c r="G83" s="1061">
        <v>0</v>
      </c>
      <c r="H83" s="1063">
        <v>0</v>
      </c>
      <c r="I83" s="1062"/>
      <c r="J83" s="1061">
        <v>0</v>
      </c>
      <c r="K83" s="1062"/>
      <c r="L83" s="1061"/>
      <c r="M83" s="1063"/>
      <c r="N83" s="1062"/>
      <c r="O83" s="1061">
        <v>21</v>
      </c>
      <c r="P83" s="1062"/>
      <c r="Q83" s="1065"/>
      <c r="R83" s="1061">
        <v>0</v>
      </c>
      <c r="S83" s="1063"/>
      <c r="T83" s="1293"/>
      <c r="U83" s="1061">
        <v>0</v>
      </c>
      <c r="V83" s="1063"/>
      <c r="W83" s="1063"/>
      <c r="X83" s="1062"/>
      <c r="Y83" s="1061">
        <v>0</v>
      </c>
      <c r="Z83" s="1063"/>
      <c r="AA83" s="1063"/>
      <c r="AB83" s="1064"/>
      <c r="AC83" s="1066">
        <f t="shared" si="4"/>
        <v>21</v>
      </c>
      <c r="AD83" s="1295" t="s">
        <v>169</v>
      </c>
      <c r="AE83" s="1288"/>
      <c r="AF83" s="1289"/>
    </row>
    <row r="84" spans="1:36" s="1290" customFormat="1" ht="21" hidden="1" customHeight="1" x14ac:dyDescent="0.2">
      <c r="A84" s="1070">
        <v>40880</v>
      </c>
      <c r="B84" s="1291" t="str">
        <f t="shared" si="5"/>
        <v>Sat</v>
      </c>
      <c r="C84" s="1071">
        <v>40883</v>
      </c>
      <c r="D84" s="1292" t="str">
        <f t="shared" si="3"/>
        <v>Tue</v>
      </c>
      <c r="E84" s="1061">
        <v>13</v>
      </c>
      <c r="F84" s="1062"/>
      <c r="G84" s="1061">
        <v>16</v>
      </c>
      <c r="H84" s="1063">
        <v>0</v>
      </c>
      <c r="I84" s="1062"/>
      <c r="J84" s="1061">
        <v>8</v>
      </c>
      <c r="K84" s="1062"/>
      <c r="L84" s="1061"/>
      <c r="M84" s="1063"/>
      <c r="N84" s="1062"/>
      <c r="O84" s="1061">
        <v>6</v>
      </c>
      <c r="P84" s="1062"/>
      <c r="Q84" s="1065"/>
      <c r="R84" s="1061">
        <v>11</v>
      </c>
      <c r="S84" s="1063"/>
      <c r="T84" s="1293"/>
      <c r="U84" s="1061">
        <v>15</v>
      </c>
      <c r="V84" s="1063"/>
      <c r="W84" s="1063"/>
      <c r="X84" s="1062"/>
      <c r="Y84" s="1061">
        <v>15</v>
      </c>
      <c r="Z84" s="1063"/>
      <c r="AA84" s="1063"/>
      <c r="AB84" s="1064"/>
      <c r="AC84" s="1066">
        <f t="shared" si="4"/>
        <v>84</v>
      </c>
      <c r="AD84" s="1295" t="s">
        <v>170</v>
      </c>
      <c r="AE84" s="1288"/>
      <c r="AF84" s="1289"/>
    </row>
    <row r="85" spans="1:36" s="1290" customFormat="1" ht="21" hidden="1" customHeight="1" x14ac:dyDescent="0.2">
      <c r="A85" s="1070">
        <v>40887</v>
      </c>
      <c r="B85" s="1291" t="str">
        <f t="shared" si="5"/>
        <v>Sat</v>
      </c>
      <c r="C85" s="1071">
        <v>40890</v>
      </c>
      <c r="D85" s="1292" t="str">
        <f t="shared" si="3"/>
        <v>Tue</v>
      </c>
      <c r="E85" s="1061">
        <v>11</v>
      </c>
      <c r="F85" s="1062"/>
      <c r="G85" s="1061">
        <v>11</v>
      </c>
      <c r="H85" s="1063">
        <v>0</v>
      </c>
      <c r="I85" s="1062"/>
      <c r="J85" s="1061">
        <v>15</v>
      </c>
      <c r="K85" s="1062"/>
      <c r="L85" s="1061"/>
      <c r="M85" s="1063"/>
      <c r="N85" s="1062"/>
      <c r="O85" s="1061">
        <v>12</v>
      </c>
      <c r="P85" s="1062"/>
      <c r="Q85" s="1065"/>
      <c r="R85" s="1061">
        <v>14</v>
      </c>
      <c r="S85" s="1063"/>
      <c r="T85" s="1293"/>
      <c r="U85" s="1061">
        <v>15</v>
      </c>
      <c r="V85" s="1063"/>
      <c r="W85" s="1063"/>
      <c r="X85" s="1062"/>
      <c r="Y85" s="1061">
        <v>15</v>
      </c>
      <c r="Z85" s="1063"/>
      <c r="AA85" s="1063"/>
      <c r="AB85" s="1064"/>
      <c r="AC85" s="1066">
        <f t="shared" si="4"/>
        <v>93</v>
      </c>
      <c r="AD85" s="1295" t="s">
        <v>171</v>
      </c>
      <c r="AE85" s="1288"/>
      <c r="AF85" s="1289"/>
    </row>
    <row r="86" spans="1:36" s="1290" customFormat="1" ht="21" hidden="1" customHeight="1" x14ac:dyDescent="0.2">
      <c r="A86" s="1070">
        <v>40894</v>
      </c>
      <c r="B86" s="1291" t="str">
        <f t="shared" si="5"/>
        <v>Sat</v>
      </c>
      <c r="C86" s="1071">
        <v>40897</v>
      </c>
      <c r="D86" s="1292" t="str">
        <f t="shared" si="3"/>
        <v>Tue</v>
      </c>
      <c r="E86" s="1061">
        <v>0</v>
      </c>
      <c r="F86" s="1062"/>
      <c r="G86" s="1061">
        <v>0</v>
      </c>
      <c r="H86" s="1063">
        <v>0</v>
      </c>
      <c r="I86" s="1062"/>
      <c r="J86" s="1061">
        <v>0</v>
      </c>
      <c r="K86" s="1062"/>
      <c r="L86" s="1061"/>
      <c r="M86" s="1063"/>
      <c r="N86" s="1062"/>
      <c r="O86" s="1061">
        <v>0</v>
      </c>
      <c r="P86" s="1062"/>
      <c r="Q86" s="1065"/>
      <c r="R86" s="1061">
        <v>4</v>
      </c>
      <c r="S86" s="1063"/>
      <c r="T86" s="1293"/>
      <c r="U86" s="1061">
        <v>0</v>
      </c>
      <c r="V86" s="1063"/>
      <c r="W86" s="1063"/>
      <c r="X86" s="1062"/>
      <c r="Y86" s="1061">
        <v>0</v>
      </c>
      <c r="Z86" s="1063"/>
      <c r="AA86" s="1063"/>
      <c r="AB86" s="1064"/>
      <c r="AC86" s="1066">
        <f t="shared" si="4"/>
        <v>4</v>
      </c>
      <c r="AD86" s="1295" t="s">
        <v>172</v>
      </c>
      <c r="AE86" s="1288"/>
      <c r="AF86" s="1289"/>
    </row>
    <row r="87" spans="1:36" s="1290" customFormat="1" ht="21" hidden="1" customHeight="1" x14ac:dyDescent="0.2">
      <c r="A87" s="1070">
        <v>40900</v>
      </c>
      <c r="B87" s="1291" t="str">
        <f t="shared" si="5"/>
        <v>Fri</v>
      </c>
      <c r="C87" s="1071">
        <v>40904</v>
      </c>
      <c r="D87" s="1292" t="str">
        <f t="shared" si="3"/>
        <v>Tue</v>
      </c>
      <c r="E87" s="1061">
        <v>19</v>
      </c>
      <c r="F87" s="1062"/>
      <c r="G87" s="1061">
        <v>19</v>
      </c>
      <c r="H87" s="1063">
        <v>0</v>
      </c>
      <c r="I87" s="1062"/>
      <c r="J87" s="1061">
        <v>22</v>
      </c>
      <c r="K87" s="1062"/>
      <c r="L87" s="1061"/>
      <c r="M87" s="1063"/>
      <c r="N87" s="1062"/>
      <c r="O87" s="1061">
        <v>4</v>
      </c>
      <c r="P87" s="1062"/>
      <c r="Q87" s="1065"/>
      <c r="R87" s="1061">
        <v>14</v>
      </c>
      <c r="S87" s="1063"/>
      <c r="T87" s="1293"/>
      <c r="U87" s="1061">
        <v>9</v>
      </c>
      <c r="V87" s="1063"/>
      <c r="W87" s="1063"/>
      <c r="X87" s="1062"/>
      <c r="Y87" s="1061">
        <v>9</v>
      </c>
      <c r="Z87" s="1063"/>
      <c r="AA87" s="1063"/>
      <c r="AB87" s="1064"/>
      <c r="AC87" s="1066">
        <f t="shared" si="4"/>
        <v>96</v>
      </c>
      <c r="AD87" s="1295" t="s">
        <v>173</v>
      </c>
      <c r="AE87" s="1288"/>
      <c r="AF87" s="1289"/>
    </row>
    <row r="88" spans="1:36" s="1290" customFormat="1" ht="21" hidden="1" customHeight="1" x14ac:dyDescent="0.2">
      <c r="A88" s="1070">
        <v>40915</v>
      </c>
      <c r="B88" s="1291" t="str">
        <f t="shared" si="5"/>
        <v>Sat</v>
      </c>
      <c r="C88" s="1071">
        <v>40918</v>
      </c>
      <c r="D88" s="1292" t="str">
        <f t="shared" si="3"/>
        <v>Tue</v>
      </c>
      <c r="E88" s="1061">
        <v>10</v>
      </c>
      <c r="F88" s="1062"/>
      <c r="G88" s="1061">
        <v>10</v>
      </c>
      <c r="H88" s="1063">
        <v>0</v>
      </c>
      <c r="I88" s="1062"/>
      <c r="J88" s="1061">
        <v>7</v>
      </c>
      <c r="K88" s="1062"/>
      <c r="L88" s="1061"/>
      <c r="M88" s="1063"/>
      <c r="N88" s="1062"/>
      <c r="O88" s="1061">
        <v>8</v>
      </c>
      <c r="P88" s="1062"/>
      <c r="Q88" s="1065"/>
      <c r="R88" s="1061">
        <v>9</v>
      </c>
      <c r="S88" s="1063"/>
      <c r="T88" s="1293"/>
      <c r="U88" s="1061">
        <v>16</v>
      </c>
      <c r="V88" s="1063"/>
      <c r="W88" s="1063"/>
      <c r="X88" s="1062"/>
      <c r="Y88" s="1061">
        <v>16</v>
      </c>
      <c r="Z88" s="1063"/>
      <c r="AA88" s="1063"/>
      <c r="AB88" s="1064"/>
      <c r="AC88" s="1066">
        <f t="shared" si="4"/>
        <v>76</v>
      </c>
      <c r="AD88" s="1295" t="s">
        <v>174</v>
      </c>
      <c r="AE88" s="1288"/>
      <c r="AF88" s="1289"/>
    </row>
    <row r="89" spans="1:36" s="1290" customFormat="1" ht="21" hidden="1" customHeight="1" x14ac:dyDescent="0.2">
      <c r="A89" s="1070">
        <v>40922</v>
      </c>
      <c r="B89" s="1291" t="str">
        <f t="shared" si="5"/>
        <v>Sat</v>
      </c>
      <c r="C89" s="1071">
        <v>40925</v>
      </c>
      <c r="D89" s="1292" t="str">
        <f t="shared" si="3"/>
        <v>Tue</v>
      </c>
      <c r="E89" s="1061">
        <v>17</v>
      </c>
      <c r="F89" s="1062"/>
      <c r="G89" s="1061">
        <v>24</v>
      </c>
      <c r="H89" s="1063">
        <v>0</v>
      </c>
      <c r="I89" s="1062"/>
      <c r="J89" s="1061">
        <v>21</v>
      </c>
      <c r="K89" s="1062"/>
      <c r="L89" s="1061"/>
      <c r="M89" s="1063"/>
      <c r="N89" s="1062"/>
      <c r="O89" s="1061">
        <v>13</v>
      </c>
      <c r="P89" s="1062"/>
      <c r="Q89" s="1065"/>
      <c r="R89" s="1061">
        <v>13</v>
      </c>
      <c r="S89" s="1063"/>
      <c r="T89" s="1293"/>
      <c r="U89" s="1061">
        <v>15</v>
      </c>
      <c r="V89" s="1063"/>
      <c r="W89" s="1063"/>
      <c r="X89" s="1062"/>
      <c r="Y89" s="1061">
        <v>15</v>
      </c>
      <c r="Z89" s="1063"/>
      <c r="AA89" s="1063"/>
      <c r="AB89" s="1064"/>
      <c r="AC89" s="1066">
        <f t="shared" si="4"/>
        <v>118</v>
      </c>
      <c r="AD89" s="1295" t="s">
        <v>175</v>
      </c>
      <c r="AE89" s="1288"/>
      <c r="AF89" s="1289"/>
    </row>
    <row r="90" spans="1:36" s="1290" customFormat="1" ht="21" hidden="1" customHeight="1" x14ac:dyDescent="0.2">
      <c r="A90" s="1070">
        <v>40929</v>
      </c>
      <c r="B90" s="1291" t="str">
        <f t="shared" si="5"/>
        <v>Sat</v>
      </c>
      <c r="C90" s="1071">
        <v>40932</v>
      </c>
      <c r="D90" s="1292" t="str">
        <f t="shared" si="3"/>
        <v>Tue</v>
      </c>
      <c r="E90" s="1061">
        <v>16</v>
      </c>
      <c r="F90" s="1062"/>
      <c r="G90" s="1061">
        <v>16</v>
      </c>
      <c r="H90" s="1063">
        <v>0</v>
      </c>
      <c r="I90" s="1062"/>
      <c r="J90" s="1061">
        <v>12</v>
      </c>
      <c r="K90" s="1062"/>
      <c r="L90" s="1061"/>
      <c r="M90" s="1063"/>
      <c r="N90" s="1062"/>
      <c r="O90" s="1061">
        <v>9</v>
      </c>
      <c r="P90" s="1062"/>
      <c r="Q90" s="1065"/>
      <c r="R90" s="1061">
        <v>8</v>
      </c>
      <c r="S90" s="1063"/>
      <c r="T90" s="1293"/>
      <c r="U90" s="1061">
        <v>8</v>
      </c>
      <c r="V90" s="1063"/>
      <c r="W90" s="1063"/>
      <c r="X90" s="1062"/>
      <c r="Y90" s="1061">
        <v>8</v>
      </c>
      <c r="Z90" s="1063"/>
      <c r="AA90" s="1063"/>
      <c r="AB90" s="1064"/>
      <c r="AC90" s="1066">
        <f t="shared" si="4"/>
        <v>77</v>
      </c>
      <c r="AD90" s="1295" t="s">
        <v>176</v>
      </c>
      <c r="AE90" s="1288"/>
      <c r="AF90" s="1289"/>
    </row>
    <row r="91" spans="1:36" s="1290" customFormat="1" ht="21" hidden="1" customHeight="1" x14ac:dyDescent="0.2">
      <c r="A91" s="1070">
        <v>40932</v>
      </c>
      <c r="B91" s="1291" t="str">
        <f t="shared" si="5"/>
        <v>Tue</v>
      </c>
      <c r="C91" s="1071">
        <v>40933</v>
      </c>
      <c r="D91" s="1292" t="str">
        <f t="shared" si="3"/>
        <v>Wed</v>
      </c>
      <c r="E91" s="1061">
        <v>5</v>
      </c>
      <c r="F91" s="1062"/>
      <c r="G91" s="1061">
        <v>0</v>
      </c>
      <c r="H91" s="1063">
        <v>0</v>
      </c>
      <c r="I91" s="1062"/>
      <c r="J91" s="1061">
        <v>7</v>
      </c>
      <c r="K91" s="1062"/>
      <c r="L91" s="1061"/>
      <c r="M91" s="1063"/>
      <c r="N91" s="1062"/>
      <c r="O91" s="1061">
        <v>0</v>
      </c>
      <c r="P91" s="1062"/>
      <c r="Q91" s="1065"/>
      <c r="R91" s="1061">
        <v>1</v>
      </c>
      <c r="S91" s="1063"/>
      <c r="T91" s="1293"/>
      <c r="U91" s="1061">
        <v>1</v>
      </c>
      <c r="V91" s="1063"/>
      <c r="W91" s="1063"/>
      <c r="X91" s="1062"/>
      <c r="Y91" s="1061">
        <v>1</v>
      </c>
      <c r="Z91" s="1063"/>
      <c r="AA91" s="1063"/>
      <c r="AB91" s="1064"/>
      <c r="AC91" s="1066">
        <f t="shared" si="4"/>
        <v>15</v>
      </c>
      <c r="AD91" s="1295" t="s">
        <v>177</v>
      </c>
      <c r="AE91" s="1288"/>
      <c r="AF91" s="1289"/>
    </row>
    <row r="92" spans="1:36" s="1290" customFormat="1" ht="21" hidden="1" customHeight="1" x14ac:dyDescent="0.2">
      <c r="A92" s="1070">
        <v>40926</v>
      </c>
      <c r="B92" s="1291" t="str">
        <f t="shared" si="5"/>
        <v>Wed</v>
      </c>
      <c r="C92" s="1071">
        <v>40938</v>
      </c>
      <c r="D92" s="1292" t="str">
        <f t="shared" si="3"/>
        <v>Mon</v>
      </c>
      <c r="E92" s="1061">
        <v>6</v>
      </c>
      <c r="F92" s="1062"/>
      <c r="G92" s="1061">
        <v>8</v>
      </c>
      <c r="H92" s="1063">
        <v>0</v>
      </c>
      <c r="I92" s="1062"/>
      <c r="J92" s="1061">
        <v>6</v>
      </c>
      <c r="K92" s="1062"/>
      <c r="L92" s="1061"/>
      <c r="M92" s="1063"/>
      <c r="N92" s="1062"/>
      <c r="O92" s="1061">
        <v>9</v>
      </c>
      <c r="P92" s="1062"/>
      <c r="Q92" s="1065"/>
      <c r="R92" s="1061">
        <v>10</v>
      </c>
      <c r="S92" s="1063"/>
      <c r="T92" s="1293"/>
      <c r="U92" s="1061">
        <v>11</v>
      </c>
      <c r="V92" s="1063"/>
      <c r="W92" s="1063"/>
      <c r="X92" s="1062"/>
      <c r="Y92" s="1061">
        <v>10</v>
      </c>
      <c r="Z92" s="1063"/>
      <c r="AA92" s="1063"/>
      <c r="AB92" s="1064"/>
      <c r="AC92" s="1066">
        <f t="shared" si="4"/>
        <v>60</v>
      </c>
      <c r="AD92" s="1295" t="s">
        <v>178</v>
      </c>
      <c r="AE92" s="1288"/>
      <c r="AF92" s="1289"/>
    </row>
    <row r="93" spans="1:36" s="1290" customFormat="1" ht="21" hidden="1" customHeight="1" x14ac:dyDescent="0.2">
      <c r="A93" s="1070">
        <v>41676</v>
      </c>
      <c r="B93" s="1291" t="str">
        <f t="shared" si="5"/>
        <v>Thu</v>
      </c>
      <c r="C93" s="1071">
        <v>41677</v>
      </c>
      <c r="D93" s="1292" t="str">
        <f t="shared" si="3"/>
        <v>Fri</v>
      </c>
      <c r="E93" s="1061">
        <v>10</v>
      </c>
      <c r="F93" s="1062"/>
      <c r="G93" s="1061">
        <v>6</v>
      </c>
      <c r="H93" s="1063">
        <v>0</v>
      </c>
      <c r="I93" s="1062"/>
      <c r="J93" s="1061">
        <v>8</v>
      </c>
      <c r="K93" s="1062"/>
      <c r="L93" s="1061"/>
      <c r="M93" s="1063"/>
      <c r="N93" s="1062"/>
      <c r="O93" s="1061">
        <v>0</v>
      </c>
      <c r="P93" s="1062"/>
      <c r="Q93" s="1065"/>
      <c r="R93" s="1061">
        <v>0</v>
      </c>
      <c r="S93" s="1063"/>
      <c r="T93" s="1293"/>
      <c r="U93" s="1061">
        <v>0</v>
      </c>
      <c r="V93" s="1063"/>
      <c r="W93" s="1063"/>
      <c r="X93" s="1062"/>
      <c r="Y93" s="1061">
        <v>0</v>
      </c>
      <c r="Z93" s="1063"/>
      <c r="AA93" s="1063"/>
      <c r="AB93" s="1064"/>
      <c r="AC93" s="1066">
        <f t="shared" si="4"/>
        <v>24</v>
      </c>
      <c r="AD93" s="1295" t="s">
        <v>179</v>
      </c>
      <c r="AE93" s="1288"/>
      <c r="AF93" s="1289"/>
    </row>
    <row r="94" spans="1:36" s="1290" customFormat="1" ht="21" hidden="1" customHeight="1" x14ac:dyDescent="0.2">
      <c r="A94" s="1070">
        <v>40947</v>
      </c>
      <c r="B94" s="1291" t="str">
        <f t="shared" si="5"/>
        <v>Wed</v>
      </c>
      <c r="C94" s="1071">
        <v>40948</v>
      </c>
      <c r="D94" s="1292" t="str">
        <f t="shared" si="3"/>
        <v>Thu</v>
      </c>
      <c r="E94" s="1061">
        <v>1</v>
      </c>
      <c r="F94" s="1062"/>
      <c r="G94" s="1061">
        <v>2</v>
      </c>
      <c r="H94" s="1063">
        <v>0</v>
      </c>
      <c r="I94" s="1062"/>
      <c r="J94" s="1061">
        <v>2</v>
      </c>
      <c r="K94" s="1062"/>
      <c r="L94" s="1061"/>
      <c r="M94" s="1063"/>
      <c r="N94" s="1062"/>
      <c r="O94" s="1061">
        <v>7</v>
      </c>
      <c r="P94" s="1062"/>
      <c r="Q94" s="1065"/>
      <c r="R94" s="1061">
        <v>13</v>
      </c>
      <c r="S94" s="1063"/>
      <c r="T94" s="1293"/>
      <c r="U94" s="1061">
        <v>9</v>
      </c>
      <c r="V94" s="1063"/>
      <c r="W94" s="1063"/>
      <c r="X94" s="1062"/>
      <c r="Y94" s="1061">
        <v>10</v>
      </c>
      <c r="Z94" s="1063"/>
      <c r="AA94" s="1063"/>
      <c r="AB94" s="1064"/>
      <c r="AC94" s="1066">
        <f t="shared" si="4"/>
        <v>44</v>
      </c>
      <c r="AD94" s="1295" t="s">
        <v>180</v>
      </c>
      <c r="AE94" s="1288"/>
      <c r="AF94" s="1289"/>
    </row>
    <row r="95" spans="1:36" s="1290" customFormat="1" ht="21" hidden="1" customHeight="1" x14ac:dyDescent="0.2">
      <c r="A95" s="1070">
        <v>40950</v>
      </c>
      <c r="B95" s="1291" t="str">
        <f t="shared" si="5"/>
        <v>Sat</v>
      </c>
      <c r="C95" s="1071">
        <v>40952</v>
      </c>
      <c r="D95" s="1292" t="str">
        <f t="shared" si="3"/>
        <v>Mon</v>
      </c>
      <c r="E95" s="1061">
        <v>1</v>
      </c>
      <c r="F95" s="1062"/>
      <c r="G95" s="1061">
        <v>0</v>
      </c>
      <c r="H95" s="1063">
        <v>0</v>
      </c>
      <c r="I95" s="1062"/>
      <c r="J95" s="1061">
        <v>1</v>
      </c>
      <c r="K95" s="1062"/>
      <c r="L95" s="1061"/>
      <c r="M95" s="1063"/>
      <c r="N95" s="1062"/>
      <c r="O95" s="1061">
        <v>3</v>
      </c>
      <c r="P95" s="1062"/>
      <c r="Q95" s="1065"/>
      <c r="R95" s="1061">
        <v>0</v>
      </c>
      <c r="S95" s="1063"/>
      <c r="T95" s="1293"/>
      <c r="U95" s="1061">
        <v>3</v>
      </c>
      <c r="V95" s="1063"/>
      <c r="W95" s="1063"/>
      <c r="X95" s="1062"/>
      <c r="Y95" s="1061">
        <v>3</v>
      </c>
      <c r="Z95" s="1063"/>
      <c r="AA95" s="1063"/>
      <c r="AB95" s="1064"/>
      <c r="AC95" s="1066">
        <f t="shared" si="4"/>
        <v>11</v>
      </c>
      <c r="AD95" s="1295" t="s">
        <v>181</v>
      </c>
      <c r="AE95" s="1288"/>
      <c r="AF95" s="1289"/>
    </row>
    <row r="96" spans="1:36" s="1290" customFormat="1" ht="21" hidden="1" customHeight="1" x14ac:dyDescent="0.2">
      <c r="A96" s="1070">
        <v>40964</v>
      </c>
      <c r="B96" s="1291" t="str">
        <f t="shared" si="5"/>
        <v>Sat</v>
      </c>
      <c r="C96" s="1071">
        <v>40966</v>
      </c>
      <c r="D96" s="1292" t="str">
        <f t="shared" si="3"/>
        <v>Mon</v>
      </c>
      <c r="E96" s="1061">
        <v>11</v>
      </c>
      <c r="F96" s="1062"/>
      <c r="G96" s="1061">
        <v>11</v>
      </c>
      <c r="H96" s="1063">
        <v>0</v>
      </c>
      <c r="I96" s="1062"/>
      <c r="J96" s="1061">
        <v>11</v>
      </c>
      <c r="K96" s="1062"/>
      <c r="L96" s="1061"/>
      <c r="M96" s="1063"/>
      <c r="N96" s="1062"/>
      <c r="O96" s="1061">
        <v>0</v>
      </c>
      <c r="P96" s="1062"/>
      <c r="Q96" s="1065"/>
      <c r="R96" s="1061">
        <v>5</v>
      </c>
      <c r="S96" s="1063"/>
      <c r="T96" s="1293"/>
      <c r="U96" s="1061">
        <v>5</v>
      </c>
      <c r="V96" s="1063"/>
      <c r="W96" s="1063"/>
      <c r="X96" s="1062"/>
      <c r="Y96" s="1061">
        <v>5</v>
      </c>
      <c r="Z96" s="1063"/>
      <c r="AA96" s="1063"/>
      <c r="AB96" s="1064"/>
      <c r="AC96" s="1066">
        <f t="shared" si="4"/>
        <v>48</v>
      </c>
      <c r="AD96" s="1296" t="s">
        <v>182</v>
      </c>
      <c r="AE96" s="1288"/>
      <c r="AF96" s="1289"/>
    </row>
    <row r="97" spans="1:32" s="1290" customFormat="1" ht="21" hidden="1" customHeight="1" x14ac:dyDescent="0.2">
      <c r="A97" s="1070">
        <v>40978</v>
      </c>
      <c r="B97" s="1291" t="str">
        <f t="shared" si="5"/>
        <v>Sat</v>
      </c>
      <c r="C97" s="1071">
        <v>40980</v>
      </c>
      <c r="D97" s="1292" t="str">
        <f t="shared" si="3"/>
        <v>Mon</v>
      </c>
      <c r="E97" s="1061">
        <v>11</v>
      </c>
      <c r="F97" s="1062"/>
      <c r="G97" s="1061">
        <v>13</v>
      </c>
      <c r="H97" s="1063">
        <v>0</v>
      </c>
      <c r="I97" s="1062"/>
      <c r="J97" s="1061">
        <v>0</v>
      </c>
      <c r="K97" s="1062"/>
      <c r="L97" s="1061"/>
      <c r="M97" s="1063"/>
      <c r="N97" s="1062"/>
      <c r="O97" s="1061">
        <v>4</v>
      </c>
      <c r="P97" s="1062"/>
      <c r="Q97" s="1065"/>
      <c r="R97" s="1061">
        <v>13</v>
      </c>
      <c r="S97" s="1063"/>
      <c r="T97" s="1293"/>
      <c r="U97" s="1061">
        <v>13</v>
      </c>
      <c r="V97" s="1063"/>
      <c r="W97" s="1063"/>
      <c r="X97" s="1062"/>
      <c r="Y97" s="1061">
        <v>13</v>
      </c>
      <c r="Z97" s="1063"/>
      <c r="AA97" s="1063"/>
      <c r="AB97" s="1064"/>
      <c r="AC97" s="1066">
        <f t="shared" si="4"/>
        <v>67</v>
      </c>
      <c r="AD97" s="1295" t="s">
        <v>183</v>
      </c>
      <c r="AE97" s="1288"/>
      <c r="AF97" s="1289"/>
    </row>
    <row r="98" spans="1:32" s="1290" customFormat="1" ht="21" hidden="1" customHeight="1" x14ac:dyDescent="0.2">
      <c r="A98" s="1070">
        <v>40981</v>
      </c>
      <c r="B98" s="1291" t="str">
        <f t="shared" si="5"/>
        <v>Tue</v>
      </c>
      <c r="C98" s="1071">
        <v>40982</v>
      </c>
      <c r="D98" s="1292" t="str">
        <f t="shared" si="3"/>
        <v>Wed</v>
      </c>
      <c r="E98" s="1061">
        <v>0</v>
      </c>
      <c r="F98" s="1062"/>
      <c r="G98" s="1061">
        <v>0</v>
      </c>
      <c r="H98" s="1063">
        <v>0</v>
      </c>
      <c r="I98" s="1062"/>
      <c r="J98" s="1061">
        <v>10</v>
      </c>
      <c r="K98" s="1062"/>
      <c r="L98" s="1061"/>
      <c r="M98" s="1063"/>
      <c r="N98" s="1062"/>
      <c r="O98" s="1061">
        <v>0</v>
      </c>
      <c r="P98" s="1062"/>
      <c r="Q98" s="1065"/>
      <c r="R98" s="1061">
        <v>0</v>
      </c>
      <c r="S98" s="1063"/>
      <c r="T98" s="1293"/>
      <c r="U98" s="1061">
        <v>0</v>
      </c>
      <c r="V98" s="1063"/>
      <c r="W98" s="1063"/>
      <c r="X98" s="1062"/>
      <c r="Y98" s="1061">
        <v>0</v>
      </c>
      <c r="Z98" s="1063"/>
      <c r="AA98" s="1063"/>
      <c r="AB98" s="1064"/>
      <c r="AC98" s="1066">
        <f t="shared" si="4"/>
        <v>10</v>
      </c>
      <c r="AD98" s="1296">
        <v>866447055766</v>
      </c>
      <c r="AE98" s="1288"/>
      <c r="AF98" s="1289"/>
    </row>
    <row r="99" spans="1:32" s="1290" customFormat="1" ht="21" hidden="1" customHeight="1" x14ac:dyDescent="0.2">
      <c r="A99" s="1070">
        <v>40992</v>
      </c>
      <c r="B99" s="1291" t="str">
        <f t="shared" si="5"/>
        <v>Sat</v>
      </c>
      <c r="C99" s="1071">
        <v>40994</v>
      </c>
      <c r="D99" s="1292" t="str">
        <f t="shared" si="3"/>
        <v>Mon</v>
      </c>
      <c r="E99" s="1061">
        <v>22</v>
      </c>
      <c r="F99" s="1062"/>
      <c r="G99" s="1061">
        <v>22</v>
      </c>
      <c r="H99" s="1063">
        <v>0</v>
      </c>
      <c r="I99" s="1062"/>
      <c r="J99" s="1061">
        <v>22</v>
      </c>
      <c r="K99" s="1062"/>
      <c r="L99" s="1061"/>
      <c r="M99" s="1063"/>
      <c r="N99" s="1062"/>
      <c r="O99" s="1061">
        <v>3</v>
      </c>
      <c r="P99" s="1062"/>
      <c r="Q99" s="1065"/>
      <c r="R99" s="1061">
        <v>0</v>
      </c>
      <c r="S99" s="1063"/>
      <c r="T99" s="1293"/>
      <c r="U99" s="1061">
        <v>8</v>
      </c>
      <c r="V99" s="1063"/>
      <c r="W99" s="1063"/>
      <c r="X99" s="1062"/>
      <c r="Y99" s="1061">
        <v>8</v>
      </c>
      <c r="Z99" s="1063"/>
      <c r="AA99" s="1063"/>
      <c r="AB99" s="1064"/>
      <c r="AC99" s="1066">
        <f t="shared" si="4"/>
        <v>85</v>
      </c>
      <c r="AD99" s="1295" t="s">
        <v>184</v>
      </c>
      <c r="AE99" s="1288"/>
      <c r="AF99" s="1289"/>
    </row>
    <row r="100" spans="1:32" s="1290" customFormat="1" ht="21" hidden="1" customHeight="1" x14ac:dyDescent="0.2">
      <c r="A100" s="1070">
        <v>40996</v>
      </c>
      <c r="B100" s="1291" t="str">
        <f t="shared" si="5"/>
        <v>Wed</v>
      </c>
      <c r="C100" s="1071">
        <v>40997</v>
      </c>
      <c r="D100" s="1292" t="str">
        <f t="shared" si="3"/>
        <v>Thu</v>
      </c>
      <c r="E100" s="1061">
        <v>0</v>
      </c>
      <c r="F100" s="1062"/>
      <c r="G100" s="1061">
        <v>0</v>
      </c>
      <c r="H100" s="1063">
        <v>0</v>
      </c>
      <c r="I100" s="1062"/>
      <c r="J100" s="1061">
        <v>0</v>
      </c>
      <c r="K100" s="1062"/>
      <c r="L100" s="1061"/>
      <c r="M100" s="1063"/>
      <c r="N100" s="1062"/>
      <c r="O100" s="1061">
        <v>2</v>
      </c>
      <c r="P100" s="1062"/>
      <c r="Q100" s="1065"/>
      <c r="R100" s="1061">
        <v>14</v>
      </c>
      <c r="S100" s="1063"/>
      <c r="T100" s="1293"/>
      <c r="U100" s="1061">
        <v>14</v>
      </c>
      <c r="V100" s="1063"/>
      <c r="W100" s="1063"/>
      <c r="X100" s="1062"/>
      <c r="Y100" s="1061">
        <v>14</v>
      </c>
      <c r="Z100" s="1063"/>
      <c r="AA100" s="1063"/>
      <c r="AB100" s="1064"/>
      <c r="AC100" s="1066">
        <f t="shared" si="4"/>
        <v>44</v>
      </c>
      <c r="AD100" s="1294" t="s">
        <v>185</v>
      </c>
      <c r="AE100" s="1288"/>
      <c r="AF100" s="1289"/>
    </row>
    <row r="101" spans="1:32" s="1290" customFormat="1" ht="21" hidden="1" customHeight="1" x14ac:dyDescent="0.2">
      <c r="A101" s="1070">
        <v>41001</v>
      </c>
      <c r="B101" s="1291" t="str">
        <f t="shared" si="5"/>
        <v>Mon</v>
      </c>
      <c r="C101" s="1071">
        <v>41003</v>
      </c>
      <c r="D101" s="1292" t="str">
        <f t="shared" si="3"/>
        <v>Wed</v>
      </c>
      <c r="E101" s="1061">
        <v>23</v>
      </c>
      <c r="F101" s="1062"/>
      <c r="G101" s="1061">
        <v>24</v>
      </c>
      <c r="H101" s="1063">
        <v>0</v>
      </c>
      <c r="I101" s="1062"/>
      <c r="J101" s="1061">
        <v>24</v>
      </c>
      <c r="K101" s="1062"/>
      <c r="L101" s="1061"/>
      <c r="M101" s="1063"/>
      <c r="N101" s="1062"/>
      <c r="O101" s="1061">
        <v>5</v>
      </c>
      <c r="P101" s="1062"/>
      <c r="Q101" s="1065"/>
      <c r="R101" s="1061">
        <v>20</v>
      </c>
      <c r="S101" s="1063"/>
      <c r="T101" s="1293"/>
      <c r="U101" s="1061">
        <v>21</v>
      </c>
      <c r="V101" s="1063"/>
      <c r="W101" s="1063"/>
      <c r="X101" s="1062"/>
      <c r="Y101" s="1061">
        <v>21</v>
      </c>
      <c r="Z101" s="1063"/>
      <c r="AA101" s="1063"/>
      <c r="AB101" s="1064"/>
      <c r="AC101" s="1066">
        <f t="shared" si="4"/>
        <v>138</v>
      </c>
      <c r="AD101" s="1295" t="s">
        <v>186</v>
      </c>
      <c r="AE101" s="1288"/>
      <c r="AF101" s="1289"/>
    </row>
    <row r="102" spans="1:32" s="1290" customFormat="1" ht="21" hidden="1" customHeight="1" x14ac:dyDescent="0.2">
      <c r="A102" s="1070">
        <v>41011</v>
      </c>
      <c r="B102" s="1291" t="str">
        <f t="shared" si="5"/>
        <v>Thu</v>
      </c>
      <c r="C102" s="1071">
        <v>41016</v>
      </c>
      <c r="D102" s="1292" t="str">
        <f t="shared" si="3"/>
        <v>Tue</v>
      </c>
      <c r="E102" s="1061">
        <v>10</v>
      </c>
      <c r="F102" s="1062"/>
      <c r="G102" s="1061">
        <v>7</v>
      </c>
      <c r="H102" s="1063">
        <v>0</v>
      </c>
      <c r="I102" s="1062"/>
      <c r="J102" s="1061">
        <v>4</v>
      </c>
      <c r="K102" s="1062"/>
      <c r="L102" s="1061"/>
      <c r="M102" s="1063"/>
      <c r="N102" s="1062"/>
      <c r="O102" s="1061">
        <v>2</v>
      </c>
      <c r="P102" s="1062"/>
      <c r="Q102" s="1065"/>
      <c r="R102" s="1061">
        <v>16</v>
      </c>
      <c r="S102" s="1063"/>
      <c r="T102" s="1293"/>
      <c r="U102" s="1061">
        <v>12</v>
      </c>
      <c r="V102" s="1063"/>
      <c r="W102" s="1063"/>
      <c r="X102" s="1062"/>
      <c r="Y102" s="1061">
        <v>12</v>
      </c>
      <c r="Z102" s="1063"/>
      <c r="AA102" s="1063"/>
      <c r="AB102" s="1064"/>
      <c r="AC102" s="1066">
        <f t="shared" si="4"/>
        <v>63</v>
      </c>
      <c r="AD102" s="1295" t="s">
        <v>187</v>
      </c>
      <c r="AE102" s="1288"/>
      <c r="AF102" s="1289"/>
    </row>
    <row r="103" spans="1:32" s="1290" customFormat="1" ht="21" hidden="1" customHeight="1" x14ac:dyDescent="0.2">
      <c r="A103" s="1070">
        <v>41020</v>
      </c>
      <c r="B103" s="1291" t="str">
        <f t="shared" si="5"/>
        <v>Sat</v>
      </c>
      <c r="C103" s="1071">
        <v>41023</v>
      </c>
      <c r="D103" s="1292" t="str">
        <f t="shared" si="3"/>
        <v>Tue</v>
      </c>
      <c r="E103" s="1061">
        <v>9</v>
      </c>
      <c r="F103" s="1062"/>
      <c r="G103" s="1061">
        <v>12</v>
      </c>
      <c r="H103" s="1063">
        <v>0</v>
      </c>
      <c r="I103" s="1062"/>
      <c r="J103" s="1061">
        <v>14</v>
      </c>
      <c r="K103" s="1062"/>
      <c r="L103" s="1061"/>
      <c r="M103" s="1063"/>
      <c r="N103" s="1062"/>
      <c r="O103" s="1061">
        <v>4</v>
      </c>
      <c r="P103" s="1062"/>
      <c r="Q103" s="1065"/>
      <c r="R103" s="1061">
        <v>6</v>
      </c>
      <c r="S103" s="1063"/>
      <c r="T103" s="1293"/>
      <c r="U103" s="1061">
        <v>10</v>
      </c>
      <c r="V103" s="1063"/>
      <c r="W103" s="1063"/>
      <c r="X103" s="1062"/>
      <c r="Y103" s="1061">
        <v>10</v>
      </c>
      <c r="Z103" s="1063"/>
      <c r="AA103" s="1063"/>
      <c r="AB103" s="1064"/>
      <c r="AC103" s="1066">
        <f t="shared" si="4"/>
        <v>65</v>
      </c>
      <c r="AD103" s="1295" t="s">
        <v>188</v>
      </c>
      <c r="AE103" s="1288"/>
      <c r="AF103" s="1289"/>
    </row>
    <row r="104" spans="1:32" s="1290" customFormat="1" ht="21" hidden="1" customHeight="1" x14ac:dyDescent="0.2">
      <c r="A104" s="1070">
        <v>41032</v>
      </c>
      <c r="B104" s="1291" t="str">
        <f t="shared" si="5"/>
        <v>Thu</v>
      </c>
      <c r="C104" s="1071">
        <v>41038</v>
      </c>
      <c r="D104" s="1292" t="str">
        <f t="shared" si="3"/>
        <v>Wed</v>
      </c>
      <c r="E104" s="1061">
        <v>23</v>
      </c>
      <c r="F104" s="1062"/>
      <c r="G104" s="1061">
        <v>23</v>
      </c>
      <c r="H104" s="1063">
        <v>0</v>
      </c>
      <c r="I104" s="1062"/>
      <c r="J104" s="1061">
        <v>23</v>
      </c>
      <c r="K104" s="1062"/>
      <c r="L104" s="1061"/>
      <c r="M104" s="1063"/>
      <c r="N104" s="1062"/>
      <c r="O104" s="1061">
        <v>9</v>
      </c>
      <c r="P104" s="1062"/>
      <c r="Q104" s="1065"/>
      <c r="R104" s="1061">
        <v>21</v>
      </c>
      <c r="S104" s="1063"/>
      <c r="T104" s="1293">
        <v>0</v>
      </c>
      <c r="U104" s="1061">
        <v>17</v>
      </c>
      <c r="V104" s="1063"/>
      <c r="W104" s="1063">
        <v>0</v>
      </c>
      <c r="X104" s="1062"/>
      <c r="Y104" s="1061">
        <v>17</v>
      </c>
      <c r="Z104" s="1063"/>
      <c r="AA104" s="1063">
        <v>0</v>
      </c>
      <c r="AB104" s="1064"/>
      <c r="AC104" s="1066">
        <f t="shared" si="4"/>
        <v>133</v>
      </c>
      <c r="AD104" s="1295" t="s">
        <v>189</v>
      </c>
      <c r="AE104" s="1288"/>
      <c r="AF104" s="1289"/>
    </row>
    <row r="105" spans="1:32" s="1290" customFormat="1" ht="21" hidden="1" customHeight="1" x14ac:dyDescent="0.2">
      <c r="A105" s="1070">
        <v>41048</v>
      </c>
      <c r="B105" s="1291" t="str">
        <f t="shared" si="5"/>
        <v>Sat</v>
      </c>
      <c r="C105" s="1071">
        <v>41051</v>
      </c>
      <c r="D105" s="1292" t="str">
        <f t="shared" si="3"/>
        <v>Tue</v>
      </c>
      <c r="E105" s="1061">
        <v>12</v>
      </c>
      <c r="F105" s="1062"/>
      <c r="G105" s="1061">
        <v>12</v>
      </c>
      <c r="H105" s="1063">
        <v>0</v>
      </c>
      <c r="I105" s="1062"/>
      <c r="J105" s="1061">
        <v>12</v>
      </c>
      <c r="K105" s="1062"/>
      <c r="L105" s="1061"/>
      <c r="M105" s="1063"/>
      <c r="N105" s="1062"/>
      <c r="O105" s="1061">
        <v>12</v>
      </c>
      <c r="P105" s="1062"/>
      <c r="Q105" s="1065"/>
      <c r="R105" s="1061">
        <v>18</v>
      </c>
      <c r="S105" s="1063"/>
      <c r="T105" s="1293">
        <v>0</v>
      </c>
      <c r="U105" s="1061">
        <v>23</v>
      </c>
      <c r="V105" s="1063"/>
      <c r="W105" s="1063">
        <v>0</v>
      </c>
      <c r="X105" s="1062"/>
      <c r="Y105" s="1061">
        <v>23</v>
      </c>
      <c r="Z105" s="1063"/>
      <c r="AA105" s="1063">
        <v>0</v>
      </c>
      <c r="AB105" s="1064"/>
      <c r="AC105" s="1066">
        <f t="shared" si="4"/>
        <v>112</v>
      </c>
      <c r="AD105" s="1295" t="s">
        <v>190</v>
      </c>
      <c r="AE105" s="1288"/>
      <c r="AF105" s="1289"/>
    </row>
    <row r="106" spans="1:32" s="1290" customFormat="1" ht="21" hidden="1" customHeight="1" x14ac:dyDescent="0.2">
      <c r="A106" s="1070">
        <v>41055</v>
      </c>
      <c r="B106" s="1291" t="str">
        <f t="shared" si="5"/>
        <v>Sat</v>
      </c>
      <c r="C106" s="1071">
        <v>41058</v>
      </c>
      <c r="D106" s="1292" t="str">
        <f t="shared" si="3"/>
        <v>Tue</v>
      </c>
      <c r="E106" s="1061">
        <v>13</v>
      </c>
      <c r="F106" s="1062"/>
      <c r="G106" s="1061">
        <v>13</v>
      </c>
      <c r="H106" s="1063">
        <v>0</v>
      </c>
      <c r="I106" s="1062"/>
      <c r="J106" s="1061">
        <v>13</v>
      </c>
      <c r="K106" s="1062"/>
      <c r="L106" s="1061"/>
      <c r="M106" s="1063"/>
      <c r="N106" s="1062"/>
      <c r="O106" s="1061">
        <v>12</v>
      </c>
      <c r="P106" s="1062"/>
      <c r="Q106" s="1065"/>
      <c r="R106" s="1061">
        <v>23</v>
      </c>
      <c r="S106" s="1063"/>
      <c r="T106" s="1293">
        <v>5</v>
      </c>
      <c r="U106" s="1061">
        <v>22</v>
      </c>
      <c r="V106" s="1063"/>
      <c r="W106" s="1063">
        <v>5</v>
      </c>
      <c r="X106" s="1062"/>
      <c r="Y106" s="1061">
        <v>22</v>
      </c>
      <c r="Z106" s="1063"/>
      <c r="AA106" s="1063">
        <v>5</v>
      </c>
      <c r="AB106" s="1064"/>
      <c r="AC106" s="1066">
        <f t="shared" si="4"/>
        <v>133</v>
      </c>
      <c r="AD106" s="1295" t="s">
        <v>191</v>
      </c>
      <c r="AE106" s="1288"/>
      <c r="AF106" s="1289"/>
    </row>
    <row r="107" spans="1:32" s="1290" customFormat="1" ht="21" hidden="1" customHeight="1" x14ac:dyDescent="0.2">
      <c r="A107" s="1070">
        <v>41062</v>
      </c>
      <c r="B107" s="1291" t="str">
        <f t="shared" si="5"/>
        <v>Sat</v>
      </c>
      <c r="C107" s="1071">
        <v>41065</v>
      </c>
      <c r="D107" s="1292" t="str">
        <f t="shared" si="3"/>
        <v>Tue</v>
      </c>
      <c r="E107" s="1061">
        <v>21</v>
      </c>
      <c r="F107" s="1062"/>
      <c r="G107" s="1061">
        <v>21</v>
      </c>
      <c r="H107" s="1063">
        <v>0</v>
      </c>
      <c r="I107" s="1062"/>
      <c r="J107" s="1061">
        <v>21</v>
      </c>
      <c r="K107" s="1062"/>
      <c r="L107" s="1061"/>
      <c r="M107" s="1063"/>
      <c r="N107" s="1062"/>
      <c r="O107" s="1061">
        <v>3</v>
      </c>
      <c r="P107" s="1062"/>
      <c r="Q107" s="1065"/>
      <c r="R107" s="1061">
        <v>18</v>
      </c>
      <c r="S107" s="1063"/>
      <c r="T107" s="1293">
        <v>0</v>
      </c>
      <c r="U107" s="1061">
        <v>18</v>
      </c>
      <c r="V107" s="1063"/>
      <c r="W107" s="1063">
        <v>0</v>
      </c>
      <c r="X107" s="1062"/>
      <c r="Y107" s="1061">
        <v>18</v>
      </c>
      <c r="Z107" s="1063"/>
      <c r="AA107" s="1063">
        <v>0</v>
      </c>
      <c r="AB107" s="1064"/>
      <c r="AC107" s="1066">
        <f t="shared" si="4"/>
        <v>120</v>
      </c>
      <c r="AD107" s="1295" t="s">
        <v>192</v>
      </c>
      <c r="AE107" s="1288"/>
      <c r="AF107" s="1289"/>
    </row>
    <row r="108" spans="1:32" s="1290" customFormat="1" ht="21" hidden="1" customHeight="1" x14ac:dyDescent="0.2">
      <c r="A108" s="1070">
        <v>41071</v>
      </c>
      <c r="B108" s="1291" t="str">
        <f t="shared" si="5"/>
        <v>Mon</v>
      </c>
      <c r="C108" s="1071">
        <v>41072</v>
      </c>
      <c r="D108" s="1292" t="str">
        <f t="shared" si="3"/>
        <v>Tue</v>
      </c>
      <c r="E108" s="1061">
        <v>20</v>
      </c>
      <c r="F108" s="1062"/>
      <c r="G108" s="1061">
        <v>20</v>
      </c>
      <c r="H108" s="1063">
        <v>0</v>
      </c>
      <c r="I108" s="1062"/>
      <c r="J108" s="1061">
        <v>20</v>
      </c>
      <c r="K108" s="1062"/>
      <c r="L108" s="1061"/>
      <c r="M108" s="1063"/>
      <c r="N108" s="1062"/>
      <c r="O108" s="1061">
        <v>0</v>
      </c>
      <c r="P108" s="1062"/>
      <c r="Q108" s="1065"/>
      <c r="R108" s="1061">
        <v>15</v>
      </c>
      <c r="S108" s="1063"/>
      <c r="T108" s="1293">
        <v>0</v>
      </c>
      <c r="U108" s="1061">
        <v>15</v>
      </c>
      <c r="V108" s="1063"/>
      <c r="W108" s="1063">
        <v>0</v>
      </c>
      <c r="X108" s="1062"/>
      <c r="Y108" s="1061">
        <v>15</v>
      </c>
      <c r="Z108" s="1063"/>
      <c r="AA108" s="1063">
        <v>0</v>
      </c>
      <c r="AB108" s="1064"/>
      <c r="AC108" s="1066">
        <f t="shared" si="4"/>
        <v>105</v>
      </c>
      <c r="AD108" s="1295" t="s">
        <v>193</v>
      </c>
      <c r="AE108" s="1288"/>
      <c r="AF108" s="1289"/>
    </row>
    <row r="109" spans="1:32" s="1290" customFormat="1" ht="21" hidden="1" customHeight="1" x14ac:dyDescent="0.2">
      <c r="A109" s="1070">
        <v>41089</v>
      </c>
      <c r="B109" s="1291" t="str">
        <f t="shared" si="5"/>
        <v>Fri</v>
      </c>
      <c r="C109" s="1071">
        <v>41081</v>
      </c>
      <c r="D109" s="1292" t="str">
        <f t="shared" si="3"/>
        <v>Thu</v>
      </c>
      <c r="E109" s="1061">
        <v>16</v>
      </c>
      <c r="F109" s="1062"/>
      <c r="G109" s="1061">
        <v>16</v>
      </c>
      <c r="H109" s="1063">
        <v>0</v>
      </c>
      <c r="I109" s="1062"/>
      <c r="J109" s="1061">
        <v>16</v>
      </c>
      <c r="K109" s="1062"/>
      <c r="L109" s="1061"/>
      <c r="M109" s="1063"/>
      <c r="N109" s="1062"/>
      <c r="O109" s="1061">
        <v>13</v>
      </c>
      <c r="P109" s="1062"/>
      <c r="Q109" s="1065"/>
      <c r="R109" s="1061">
        <v>18</v>
      </c>
      <c r="S109" s="1063"/>
      <c r="T109" s="1293">
        <v>0</v>
      </c>
      <c r="U109" s="1061">
        <v>16</v>
      </c>
      <c r="V109" s="1063"/>
      <c r="W109" s="1063">
        <v>0</v>
      </c>
      <c r="X109" s="1062"/>
      <c r="Y109" s="1061">
        <v>16</v>
      </c>
      <c r="Z109" s="1063"/>
      <c r="AA109" s="1063">
        <v>0</v>
      </c>
      <c r="AB109" s="1064"/>
      <c r="AC109" s="1066">
        <f t="shared" si="4"/>
        <v>111</v>
      </c>
      <c r="AD109" s="1295" t="s">
        <v>194</v>
      </c>
      <c r="AE109" s="1288"/>
      <c r="AF109" s="1289"/>
    </row>
    <row r="110" spans="1:32" s="1290" customFormat="1" ht="21" hidden="1" customHeight="1" x14ac:dyDescent="0.2">
      <c r="A110" s="1070">
        <v>41083</v>
      </c>
      <c r="B110" s="1291" t="str">
        <f t="shared" si="5"/>
        <v>Sat</v>
      </c>
      <c r="C110" s="1071">
        <v>41086</v>
      </c>
      <c r="D110" s="1292" t="str">
        <f t="shared" si="3"/>
        <v>Tue</v>
      </c>
      <c r="E110" s="1061">
        <v>8</v>
      </c>
      <c r="F110" s="1062"/>
      <c r="G110" s="1061">
        <v>19</v>
      </c>
      <c r="H110" s="1063">
        <v>0</v>
      </c>
      <c r="I110" s="1062"/>
      <c r="J110" s="1061">
        <v>14</v>
      </c>
      <c r="K110" s="1062"/>
      <c r="L110" s="1061"/>
      <c r="M110" s="1063"/>
      <c r="N110" s="1062"/>
      <c r="O110" s="1061">
        <v>11</v>
      </c>
      <c r="P110" s="1062"/>
      <c r="Q110" s="1065"/>
      <c r="R110" s="1061">
        <v>15</v>
      </c>
      <c r="S110" s="1063"/>
      <c r="T110" s="1293">
        <v>0</v>
      </c>
      <c r="U110" s="1061">
        <v>16</v>
      </c>
      <c r="V110" s="1063"/>
      <c r="W110" s="1063">
        <v>0</v>
      </c>
      <c r="X110" s="1062"/>
      <c r="Y110" s="1061">
        <v>16</v>
      </c>
      <c r="Z110" s="1063"/>
      <c r="AA110" s="1063">
        <v>0</v>
      </c>
      <c r="AB110" s="1064"/>
      <c r="AC110" s="1066">
        <f t="shared" si="4"/>
        <v>99</v>
      </c>
      <c r="AD110" s="1295" t="s">
        <v>195</v>
      </c>
      <c r="AE110" s="1288"/>
      <c r="AF110" s="1289"/>
    </row>
    <row r="111" spans="1:32" s="1290" customFormat="1" ht="21" hidden="1" customHeight="1" x14ac:dyDescent="0.2">
      <c r="A111" s="1070">
        <v>41077</v>
      </c>
      <c r="B111" s="1291" t="str">
        <f t="shared" si="5"/>
        <v>Sun</v>
      </c>
      <c r="C111" s="1071">
        <v>41089</v>
      </c>
      <c r="D111" s="1292" t="str">
        <f t="shared" si="3"/>
        <v>Fri</v>
      </c>
      <c r="E111" s="1061">
        <v>10</v>
      </c>
      <c r="F111" s="1062"/>
      <c r="G111" s="1061">
        <v>13</v>
      </c>
      <c r="H111" s="1063">
        <v>0</v>
      </c>
      <c r="I111" s="1062"/>
      <c r="J111" s="1061">
        <v>15</v>
      </c>
      <c r="K111" s="1062"/>
      <c r="L111" s="1061"/>
      <c r="M111" s="1063"/>
      <c r="N111" s="1062"/>
      <c r="O111" s="1061">
        <v>8</v>
      </c>
      <c r="P111" s="1062"/>
      <c r="Q111" s="1065"/>
      <c r="R111" s="1061">
        <v>14</v>
      </c>
      <c r="S111" s="1063"/>
      <c r="T111" s="1293">
        <v>0</v>
      </c>
      <c r="U111" s="1061">
        <v>12</v>
      </c>
      <c r="V111" s="1063"/>
      <c r="W111" s="1063">
        <v>0</v>
      </c>
      <c r="X111" s="1062"/>
      <c r="Y111" s="1061">
        <v>12</v>
      </c>
      <c r="Z111" s="1063"/>
      <c r="AA111" s="1063">
        <v>0</v>
      </c>
      <c r="AB111" s="1064"/>
      <c r="AC111" s="1066">
        <f t="shared" si="4"/>
        <v>84</v>
      </c>
      <c r="AD111" s="1296" t="s">
        <v>196</v>
      </c>
      <c r="AE111" s="1288"/>
      <c r="AF111" s="1289"/>
    </row>
    <row r="112" spans="1:32" s="1290" customFormat="1" ht="21" hidden="1" customHeight="1" x14ac:dyDescent="0.2">
      <c r="A112" s="1070">
        <v>41093</v>
      </c>
      <c r="B112" s="1291" t="str">
        <f t="shared" si="5"/>
        <v>Tue</v>
      </c>
      <c r="C112" s="1071">
        <v>41095</v>
      </c>
      <c r="D112" s="1292" t="str">
        <f t="shared" si="3"/>
        <v>Thu</v>
      </c>
      <c r="E112" s="1061">
        <v>16</v>
      </c>
      <c r="F112" s="1062"/>
      <c r="G112" s="1061">
        <v>12</v>
      </c>
      <c r="H112" s="1063">
        <v>0</v>
      </c>
      <c r="I112" s="1062"/>
      <c r="J112" s="1061">
        <v>6</v>
      </c>
      <c r="K112" s="1062"/>
      <c r="L112" s="1061"/>
      <c r="M112" s="1063"/>
      <c r="N112" s="1062"/>
      <c r="O112" s="1061">
        <v>3</v>
      </c>
      <c r="P112" s="1062"/>
      <c r="Q112" s="1065"/>
      <c r="R112" s="1061">
        <v>12</v>
      </c>
      <c r="S112" s="1063"/>
      <c r="T112" s="1293">
        <v>0</v>
      </c>
      <c r="U112" s="1061">
        <v>15</v>
      </c>
      <c r="V112" s="1063"/>
      <c r="W112" s="1063">
        <v>0</v>
      </c>
      <c r="X112" s="1062"/>
      <c r="Y112" s="1061">
        <v>15</v>
      </c>
      <c r="Z112" s="1063"/>
      <c r="AA112" s="1063">
        <v>0</v>
      </c>
      <c r="AB112" s="1064"/>
      <c r="AC112" s="1066">
        <f t="shared" si="4"/>
        <v>79</v>
      </c>
      <c r="AD112" s="1295" t="s">
        <v>197</v>
      </c>
      <c r="AE112" s="1288"/>
      <c r="AF112" s="1289"/>
    </row>
    <row r="113" spans="1:32" s="1290" customFormat="1" ht="21" hidden="1" customHeight="1" x14ac:dyDescent="0.2">
      <c r="A113" s="1070">
        <v>41097</v>
      </c>
      <c r="B113" s="1291" t="str">
        <f t="shared" si="5"/>
        <v>Sat</v>
      </c>
      <c r="C113" s="1071">
        <v>41101</v>
      </c>
      <c r="D113" s="1292" t="str">
        <f t="shared" si="3"/>
        <v>Wed</v>
      </c>
      <c r="E113" s="1061">
        <v>15</v>
      </c>
      <c r="F113" s="1062"/>
      <c r="G113" s="1061">
        <v>6</v>
      </c>
      <c r="H113" s="1063">
        <v>0</v>
      </c>
      <c r="I113" s="1062"/>
      <c r="J113" s="1061">
        <v>15</v>
      </c>
      <c r="K113" s="1062"/>
      <c r="L113" s="1061"/>
      <c r="M113" s="1063"/>
      <c r="N113" s="1062"/>
      <c r="O113" s="1061">
        <v>9</v>
      </c>
      <c r="P113" s="1062"/>
      <c r="Q113" s="1065"/>
      <c r="R113" s="1061">
        <v>11</v>
      </c>
      <c r="S113" s="1063"/>
      <c r="T113" s="1293">
        <v>0</v>
      </c>
      <c r="U113" s="1061">
        <v>11</v>
      </c>
      <c r="V113" s="1063"/>
      <c r="W113" s="1063">
        <v>0</v>
      </c>
      <c r="X113" s="1062"/>
      <c r="Y113" s="1061">
        <v>11</v>
      </c>
      <c r="Z113" s="1063"/>
      <c r="AA113" s="1063">
        <v>0</v>
      </c>
      <c r="AB113" s="1064"/>
      <c r="AC113" s="1066">
        <f t="shared" si="4"/>
        <v>78</v>
      </c>
      <c r="AD113" s="1295" t="s">
        <v>198</v>
      </c>
      <c r="AE113" s="1288"/>
      <c r="AF113" s="1289"/>
    </row>
    <row r="114" spans="1:32" s="1290" customFormat="1" ht="21" hidden="1" customHeight="1" x14ac:dyDescent="0.2">
      <c r="A114" s="1070">
        <v>41106</v>
      </c>
      <c r="B114" s="1291" t="str">
        <f t="shared" si="5"/>
        <v>Mon</v>
      </c>
      <c r="C114" s="1071">
        <v>41107</v>
      </c>
      <c r="D114" s="1292" t="str">
        <f t="shared" si="3"/>
        <v>Tue</v>
      </c>
      <c r="E114" s="1061">
        <v>3</v>
      </c>
      <c r="F114" s="1062"/>
      <c r="G114" s="1061">
        <v>3</v>
      </c>
      <c r="H114" s="1063">
        <v>0</v>
      </c>
      <c r="I114" s="1062"/>
      <c r="J114" s="1061">
        <v>3</v>
      </c>
      <c r="K114" s="1062"/>
      <c r="L114" s="1061"/>
      <c r="M114" s="1063"/>
      <c r="N114" s="1062"/>
      <c r="O114" s="1061">
        <v>6</v>
      </c>
      <c r="P114" s="1062"/>
      <c r="Q114" s="1065"/>
      <c r="R114" s="1061">
        <v>6</v>
      </c>
      <c r="S114" s="1063"/>
      <c r="T114" s="1293">
        <v>0</v>
      </c>
      <c r="U114" s="1061">
        <v>6</v>
      </c>
      <c r="V114" s="1063"/>
      <c r="W114" s="1063">
        <v>0</v>
      </c>
      <c r="X114" s="1062"/>
      <c r="Y114" s="1061">
        <v>6</v>
      </c>
      <c r="Z114" s="1063"/>
      <c r="AA114" s="1063">
        <v>0</v>
      </c>
      <c r="AB114" s="1064"/>
      <c r="AC114" s="1066">
        <f t="shared" si="4"/>
        <v>33</v>
      </c>
      <c r="AD114" s="1295" t="s">
        <v>199</v>
      </c>
      <c r="AE114" s="1288"/>
      <c r="AF114" s="1289"/>
    </row>
    <row r="115" spans="1:32" s="1290" customFormat="1" ht="21" hidden="1" customHeight="1" x14ac:dyDescent="0.2">
      <c r="A115" s="1070">
        <v>41109</v>
      </c>
      <c r="B115" s="1291" t="str">
        <f t="shared" si="5"/>
        <v>Thu</v>
      </c>
      <c r="C115" s="1071">
        <v>41113</v>
      </c>
      <c r="D115" s="1292" t="str">
        <f t="shared" si="3"/>
        <v>Mon</v>
      </c>
      <c r="E115" s="1061">
        <v>0</v>
      </c>
      <c r="F115" s="1062"/>
      <c r="G115" s="1061">
        <v>0</v>
      </c>
      <c r="H115" s="1063">
        <v>0</v>
      </c>
      <c r="I115" s="1062"/>
      <c r="J115" s="1061">
        <v>1</v>
      </c>
      <c r="K115" s="1062"/>
      <c r="L115" s="1061"/>
      <c r="M115" s="1063"/>
      <c r="N115" s="1062"/>
      <c r="O115" s="1061">
        <v>3</v>
      </c>
      <c r="P115" s="1062"/>
      <c r="Q115" s="1065"/>
      <c r="R115" s="1061">
        <v>8</v>
      </c>
      <c r="S115" s="1063"/>
      <c r="T115" s="1293">
        <v>0</v>
      </c>
      <c r="U115" s="1061">
        <v>3</v>
      </c>
      <c r="V115" s="1063"/>
      <c r="W115" s="1063">
        <v>0</v>
      </c>
      <c r="X115" s="1062"/>
      <c r="Y115" s="1061">
        <v>3</v>
      </c>
      <c r="Z115" s="1063"/>
      <c r="AA115" s="1063">
        <v>0</v>
      </c>
      <c r="AB115" s="1064"/>
      <c r="AC115" s="1066">
        <f t="shared" si="4"/>
        <v>18</v>
      </c>
      <c r="AD115" s="1295" t="s">
        <v>200</v>
      </c>
      <c r="AE115" s="1288"/>
      <c r="AF115" s="1289"/>
    </row>
    <row r="116" spans="1:32" s="1290" customFormat="1" ht="21" hidden="1" customHeight="1" x14ac:dyDescent="0.2">
      <c r="A116" s="1070">
        <v>41114</v>
      </c>
      <c r="B116" s="1291" t="str">
        <f t="shared" si="5"/>
        <v>Tue</v>
      </c>
      <c r="C116" s="1071">
        <v>41117</v>
      </c>
      <c r="D116" s="1292" t="str">
        <f t="shared" si="3"/>
        <v>Fri</v>
      </c>
      <c r="E116" s="1061">
        <v>0</v>
      </c>
      <c r="F116" s="1062"/>
      <c r="G116" s="1061">
        <v>3</v>
      </c>
      <c r="H116" s="1063">
        <v>0</v>
      </c>
      <c r="I116" s="1062"/>
      <c r="J116" s="1061">
        <v>0</v>
      </c>
      <c r="K116" s="1062"/>
      <c r="L116" s="1061"/>
      <c r="M116" s="1063"/>
      <c r="N116" s="1062"/>
      <c r="O116" s="1061">
        <v>5</v>
      </c>
      <c r="P116" s="1062"/>
      <c r="Q116" s="1065"/>
      <c r="R116" s="1061">
        <v>0</v>
      </c>
      <c r="S116" s="1063"/>
      <c r="T116" s="1293">
        <v>0</v>
      </c>
      <c r="U116" s="1061">
        <v>8</v>
      </c>
      <c r="V116" s="1063"/>
      <c r="W116" s="1063">
        <v>0</v>
      </c>
      <c r="X116" s="1062"/>
      <c r="Y116" s="1061">
        <v>8</v>
      </c>
      <c r="Z116" s="1063"/>
      <c r="AA116" s="1063">
        <v>0</v>
      </c>
      <c r="AB116" s="1064"/>
      <c r="AC116" s="1066">
        <f t="shared" si="4"/>
        <v>24</v>
      </c>
      <c r="AD116" s="1295" t="s">
        <v>201</v>
      </c>
      <c r="AE116" s="1288"/>
      <c r="AF116" s="1289"/>
    </row>
    <row r="117" spans="1:32" s="1290" customFormat="1" ht="21" hidden="1" customHeight="1" x14ac:dyDescent="0.2">
      <c r="A117" s="1070">
        <v>41153</v>
      </c>
      <c r="B117" s="1291" t="str">
        <f t="shared" si="5"/>
        <v>Sat</v>
      </c>
      <c r="C117" s="1071">
        <v>41155</v>
      </c>
      <c r="D117" s="1292" t="str">
        <f t="shared" si="3"/>
        <v>Mon</v>
      </c>
      <c r="E117" s="1061">
        <v>4</v>
      </c>
      <c r="F117" s="1062">
        <v>0</v>
      </c>
      <c r="G117" s="1061">
        <v>4</v>
      </c>
      <c r="H117" s="1063">
        <v>0</v>
      </c>
      <c r="I117" s="1062"/>
      <c r="J117" s="1061">
        <v>4</v>
      </c>
      <c r="K117" s="1062">
        <v>0</v>
      </c>
      <c r="L117" s="1061"/>
      <c r="M117" s="1063"/>
      <c r="N117" s="1062"/>
      <c r="O117" s="1061">
        <v>1</v>
      </c>
      <c r="P117" s="1062">
        <v>0</v>
      </c>
      <c r="Q117" s="1065"/>
      <c r="R117" s="1061">
        <v>1</v>
      </c>
      <c r="S117" s="1063"/>
      <c r="T117" s="1293">
        <v>0</v>
      </c>
      <c r="U117" s="1061">
        <v>1</v>
      </c>
      <c r="V117" s="1063"/>
      <c r="W117" s="1063">
        <v>0</v>
      </c>
      <c r="X117" s="1062"/>
      <c r="Y117" s="1061">
        <v>1</v>
      </c>
      <c r="Z117" s="1063"/>
      <c r="AA117" s="1063">
        <v>0</v>
      </c>
      <c r="AB117" s="1064"/>
      <c r="AC117" s="1066">
        <f t="shared" si="4"/>
        <v>16</v>
      </c>
      <c r="AD117" s="1295" t="s">
        <v>202</v>
      </c>
      <c r="AE117" s="1288"/>
      <c r="AF117" s="1289"/>
    </row>
    <row r="118" spans="1:32" s="1290" customFormat="1" ht="21" hidden="1" customHeight="1" x14ac:dyDescent="0.2">
      <c r="A118" s="1070">
        <v>41169</v>
      </c>
      <c r="B118" s="1291" t="str">
        <f t="shared" si="5"/>
        <v>Mon</v>
      </c>
      <c r="C118" s="1071">
        <v>41171</v>
      </c>
      <c r="D118" s="1292" t="str">
        <f t="shared" si="3"/>
        <v>Wed</v>
      </c>
      <c r="E118" s="1061">
        <v>13</v>
      </c>
      <c r="F118" s="1062">
        <v>0</v>
      </c>
      <c r="G118" s="1061">
        <v>13</v>
      </c>
      <c r="H118" s="1063">
        <v>0</v>
      </c>
      <c r="I118" s="1062"/>
      <c r="J118" s="1061">
        <v>13</v>
      </c>
      <c r="K118" s="1062">
        <v>0</v>
      </c>
      <c r="L118" s="1061"/>
      <c r="M118" s="1063"/>
      <c r="N118" s="1062"/>
      <c r="O118" s="1061">
        <v>6</v>
      </c>
      <c r="P118" s="1062">
        <v>0</v>
      </c>
      <c r="Q118" s="1065"/>
      <c r="R118" s="1061">
        <v>6</v>
      </c>
      <c r="S118" s="1063"/>
      <c r="T118" s="1293">
        <v>0</v>
      </c>
      <c r="U118" s="1061">
        <v>6</v>
      </c>
      <c r="V118" s="1063"/>
      <c r="W118" s="1063">
        <v>0</v>
      </c>
      <c r="X118" s="1062"/>
      <c r="Y118" s="1061">
        <v>6</v>
      </c>
      <c r="Z118" s="1063"/>
      <c r="AA118" s="1063">
        <v>0</v>
      </c>
      <c r="AB118" s="1064"/>
      <c r="AC118" s="1066">
        <f t="shared" si="4"/>
        <v>63</v>
      </c>
      <c r="AD118" s="1295" t="s">
        <v>203</v>
      </c>
      <c r="AE118" s="1288"/>
      <c r="AF118" s="1289"/>
    </row>
    <row r="119" spans="1:32" s="1290" customFormat="1" ht="21" hidden="1" customHeight="1" x14ac:dyDescent="0.2">
      <c r="A119" s="1070">
        <v>41174</v>
      </c>
      <c r="B119" s="1291" t="str">
        <f t="shared" si="5"/>
        <v>Sat</v>
      </c>
      <c r="C119" s="1298">
        <v>41178</v>
      </c>
      <c r="D119" s="1292" t="str">
        <f t="shared" si="3"/>
        <v>Wed</v>
      </c>
      <c r="E119" s="1061">
        <v>9</v>
      </c>
      <c r="F119" s="1062">
        <v>0</v>
      </c>
      <c r="G119" s="1061">
        <v>13</v>
      </c>
      <c r="H119" s="1063">
        <v>0</v>
      </c>
      <c r="I119" s="1062"/>
      <c r="J119" s="1061">
        <v>10</v>
      </c>
      <c r="K119" s="1062">
        <v>0</v>
      </c>
      <c r="L119" s="1061"/>
      <c r="M119" s="1063"/>
      <c r="N119" s="1062"/>
      <c r="O119" s="1061">
        <v>12</v>
      </c>
      <c r="P119" s="1062">
        <v>0</v>
      </c>
      <c r="Q119" s="1065"/>
      <c r="R119" s="1061">
        <v>12</v>
      </c>
      <c r="S119" s="1063"/>
      <c r="T119" s="1293">
        <v>0</v>
      </c>
      <c r="U119" s="1061">
        <v>12</v>
      </c>
      <c r="V119" s="1063"/>
      <c r="W119" s="1063">
        <v>0</v>
      </c>
      <c r="X119" s="1062"/>
      <c r="Y119" s="1061">
        <v>12</v>
      </c>
      <c r="Z119" s="1063"/>
      <c r="AA119" s="1063">
        <v>0</v>
      </c>
      <c r="AB119" s="1064"/>
      <c r="AC119" s="1066">
        <f t="shared" si="4"/>
        <v>80</v>
      </c>
      <c r="AD119" s="1295" t="s">
        <v>204</v>
      </c>
      <c r="AE119" s="1288"/>
      <c r="AF119" s="1289"/>
    </row>
    <row r="120" spans="1:32" s="1290" customFormat="1" ht="21" hidden="1" customHeight="1" x14ac:dyDescent="0.2">
      <c r="A120" s="1070">
        <v>41181</v>
      </c>
      <c r="B120" s="1291" t="str">
        <f t="shared" si="5"/>
        <v>Sat</v>
      </c>
      <c r="C120" s="1071">
        <v>41185</v>
      </c>
      <c r="D120" s="1292" t="str">
        <f t="shared" si="3"/>
        <v>Wed</v>
      </c>
      <c r="E120" s="1061">
        <v>17</v>
      </c>
      <c r="F120" s="1062">
        <v>0</v>
      </c>
      <c r="G120" s="1061">
        <v>13</v>
      </c>
      <c r="H120" s="1063">
        <v>0</v>
      </c>
      <c r="I120" s="1062"/>
      <c r="J120" s="1061">
        <v>16</v>
      </c>
      <c r="K120" s="1062">
        <v>0</v>
      </c>
      <c r="L120" s="1061"/>
      <c r="M120" s="1063"/>
      <c r="N120" s="1062"/>
      <c r="O120" s="1061">
        <v>19</v>
      </c>
      <c r="P120" s="1062">
        <v>0</v>
      </c>
      <c r="Q120" s="1065"/>
      <c r="R120" s="1061">
        <v>19</v>
      </c>
      <c r="S120" s="1063"/>
      <c r="T120" s="1293">
        <v>0</v>
      </c>
      <c r="U120" s="1061">
        <v>19</v>
      </c>
      <c r="V120" s="1063"/>
      <c r="W120" s="1063">
        <v>0</v>
      </c>
      <c r="X120" s="1062"/>
      <c r="Y120" s="1061">
        <v>19</v>
      </c>
      <c r="Z120" s="1063"/>
      <c r="AA120" s="1063">
        <v>0</v>
      </c>
      <c r="AB120" s="1064"/>
      <c r="AC120" s="1066">
        <f t="shared" si="4"/>
        <v>122</v>
      </c>
      <c r="AD120" s="1295" t="s">
        <v>205</v>
      </c>
      <c r="AE120" s="1288"/>
      <c r="AF120" s="1289"/>
    </row>
    <row r="121" spans="1:32" s="1290" customFormat="1" ht="21" hidden="1" customHeight="1" x14ac:dyDescent="0.2">
      <c r="A121" s="1070">
        <v>41192</v>
      </c>
      <c r="B121" s="1291" t="str">
        <f t="shared" si="5"/>
        <v>Wed</v>
      </c>
      <c r="C121" s="1071">
        <v>41197</v>
      </c>
      <c r="D121" s="1292" t="str">
        <f t="shared" si="3"/>
        <v>Mon</v>
      </c>
      <c r="E121" s="1061">
        <v>5</v>
      </c>
      <c r="F121" s="1062">
        <v>0</v>
      </c>
      <c r="G121" s="1061">
        <v>5</v>
      </c>
      <c r="H121" s="1063">
        <v>0</v>
      </c>
      <c r="I121" s="1062"/>
      <c r="J121" s="1061">
        <v>5</v>
      </c>
      <c r="K121" s="1062">
        <v>0</v>
      </c>
      <c r="L121" s="1061"/>
      <c r="M121" s="1063"/>
      <c r="N121" s="1062"/>
      <c r="O121" s="1061">
        <v>5</v>
      </c>
      <c r="P121" s="1062">
        <v>0</v>
      </c>
      <c r="Q121" s="1065"/>
      <c r="R121" s="1061">
        <v>5</v>
      </c>
      <c r="S121" s="1063"/>
      <c r="T121" s="1293">
        <v>0</v>
      </c>
      <c r="U121" s="1061">
        <v>5</v>
      </c>
      <c r="V121" s="1063"/>
      <c r="W121" s="1063">
        <v>0</v>
      </c>
      <c r="X121" s="1062"/>
      <c r="Y121" s="1061">
        <v>5</v>
      </c>
      <c r="Z121" s="1063"/>
      <c r="AA121" s="1063">
        <v>0</v>
      </c>
      <c r="AB121" s="1064"/>
      <c r="AC121" s="1066">
        <f t="shared" si="4"/>
        <v>35</v>
      </c>
      <c r="AD121" s="1295" t="s">
        <v>196</v>
      </c>
      <c r="AE121" s="1288"/>
      <c r="AF121" s="1289"/>
    </row>
    <row r="122" spans="1:32" s="1290" customFormat="1" ht="21" hidden="1" customHeight="1" x14ac:dyDescent="0.2">
      <c r="A122" s="1070">
        <v>41198</v>
      </c>
      <c r="B122" s="1291" t="str">
        <f t="shared" si="5"/>
        <v>Tue</v>
      </c>
      <c r="C122" s="1071">
        <v>41200</v>
      </c>
      <c r="D122" s="1292" t="str">
        <f t="shared" si="3"/>
        <v>Thu</v>
      </c>
      <c r="E122" s="1061">
        <v>8</v>
      </c>
      <c r="F122" s="1062">
        <v>0</v>
      </c>
      <c r="G122" s="1061">
        <v>13</v>
      </c>
      <c r="H122" s="1063">
        <v>0</v>
      </c>
      <c r="I122" s="1062"/>
      <c r="J122" s="1061">
        <v>8</v>
      </c>
      <c r="K122" s="1062">
        <v>0</v>
      </c>
      <c r="L122" s="1061"/>
      <c r="M122" s="1063"/>
      <c r="N122" s="1062"/>
      <c r="O122" s="1061">
        <v>3</v>
      </c>
      <c r="P122" s="1062">
        <v>0</v>
      </c>
      <c r="Q122" s="1065"/>
      <c r="R122" s="1061">
        <v>7</v>
      </c>
      <c r="S122" s="1063"/>
      <c r="T122" s="1293">
        <v>0</v>
      </c>
      <c r="U122" s="1061">
        <v>0</v>
      </c>
      <c r="V122" s="1063"/>
      <c r="W122" s="1063">
        <v>0</v>
      </c>
      <c r="X122" s="1062"/>
      <c r="Y122" s="1061">
        <v>0</v>
      </c>
      <c r="Z122" s="1063"/>
      <c r="AA122" s="1063">
        <v>0</v>
      </c>
      <c r="AB122" s="1064"/>
      <c r="AC122" s="1066">
        <f t="shared" si="4"/>
        <v>39</v>
      </c>
      <c r="AD122" s="1295" t="s">
        <v>206</v>
      </c>
      <c r="AE122" s="1288"/>
      <c r="AF122" s="1289"/>
    </row>
    <row r="123" spans="1:32" s="1290" customFormat="1" ht="21" hidden="1" customHeight="1" x14ac:dyDescent="0.2">
      <c r="A123" s="1070">
        <v>41205</v>
      </c>
      <c r="B123" s="1291" t="str">
        <f t="shared" si="5"/>
        <v>Tue</v>
      </c>
      <c r="C123" s="1071">
        <v>41207</v>
      </c>
      <c r="D123" s="1292" t="str">
        <f t="shared" si="3"/>
        <v>Thu</v>
      </c>
      <c r="E123" s="1061">
        <v>18</v>
      </c>
      <c r="F123" s="1062">
        <v>0</v>
      </c>
      <c r="G123" s="1061">
        <v>7</v>
      </c>
      <c r="H123" s="1063">
        <v>0</v>
      </c>
      <c r="I123" s="1062"/>
      <c r="J123" s="1061">
        <v>9</v>
      </c>
      <c r="K123" s="1062">
        <v>0</v>
      </c>
      <c r="L123" s="1061"/>
      <c r="M123" s="1063"/>
      <c r="N123" s="1062"/>
      <c r="O123" s="1061">
        <v>10</v>
      </c>
      <c r="P123" s="1062">
        <v>0</v>
      </c>
      <c r="Q123" s="1065"/>
      <c r="R123" s="1061">
        <v>15</v>
      </c>
      <c r="S123" s="1063"/>
      <c r="T123" s="1293">
        <v>0</v>
      </c>
      <c r="U123" s="1061">
        <v>7</v>
      </c>
      <c r="V123" s="1063"/>
      <c r="W123" s="1063">
        <v>0</v>
      </c>
      <c r="X123" s="1062"/>
      <c r="Y123" s="1061">
        <v>7</v>
      </c>
      <c r="Z123" s="1063"/>
      <c r="AA123" s="1063">
        <v>0</v>
      </c>
      <c r="AB123" s="1064"/>
      <c r="AC123" s="1066">
        <f t="shared" si="4"/>
        <v>73</v>
      </c>
      <c r="AD123" s="1295" t="s">
        <v>207</v>
      </c>
      <c r="AE123" s="1288"/>
      <c r="AF123" s="1289"/>
    </row>
    <row r="124" spans="1:32" s="1290" customFormat="1" ht="21" hidden="1" customHeight="1" x14ac:dyDescent="0.2">
      <c r="A124" s="1070">
        <v>41213</v>
      </c>
      <c r="B124" s="1291" t="str">
        <f t="shared" si="5"/>
        <v>Wed</v>
      </c>
      <c r="C124" s="1071">
        <v>41215</v>
      </c>
      <c r="D124" s="1292" t="str">
        <f t="shared" si="3"/>
        <v>Fri</v>
      </c>
      <c r="E124" s="1061">
        <v>0</v>
      </c>
      <c r="F124" s="1062">
        <v>0</v>
      </c>
      <c r="G124" s="1061">
        <v>9</v>
      </c>
      <c r="H124" s="1063">
        <v>0</v>
      </c>
      <c r="I124" s="1062"/>
      <c r="J124" s="1061">
        <v>9</v>
      </c>
      <c r="K124" s="1062">
        <v>0</v>
      </c>
      <c r="L124" s="1061"/>
      <c r="M124" s="1063"/>
      <c r="N124" s="1062"/>
      <c r="O124" s="1061">
        <v>0</v>
      </c>
      <c r="P124" s="1062">
        <v>0</v>
      </c>
      <c r="Q124" s="1065"/>
      <c r="R124" s="1061">
        <v>7</v>
      </c>
      <c r="S124" s="1063"/>
      <c r="T124" s="1293">
        <v>0</v>
      </c>
      <c r="U124" s="1061">
        <v>14</v>
      </c>
      <c r="V124" s="1063"/>
      <c r="W124" s="1063">
        <v>0</v>
      </c>
      <c r="X124" s="1062"/>
      <c r="Y124" s="1061">
        <v>14</v>
      </c>
      <c r="Z124" s="1063"/>
      <c r="AA124" s="1063">
        <v>0</v>
      </c>
      <c r="AB124" s="1064"/>
      <c r="AC124" s="1066">
        <f t="shared" si="4"/>
        <v>53</v>
      </c>
      <c r="AD124" s="1295" t="s">
        <v>207</v>
      </c>
      <c r="AE124" s="1288"/>
      <c r="AF124" s="1289"/>
    </row>
    <row r="125" spans="1:32" s="1290" customFormat="1" ht="21" hidden="1" customHeight="1" x14ac:dyDescent="0.2">
      <c r="A125" s="1070">
        <v>41221</v>
      </c>
      <c r="B125" s="1291" t="str">
        <f t="shared" si="5"/>
        <v>Thu</v>
      </c>
      <c r="C125" s="1071">
        <v>41226</v>
      </c>
      <c r="D125" s="1292" t="str">
        <f t="shared" si="3"/>
        <v>Tue</v>
      </c>
      <c r="E125" s="1061">
        <v>0</v>
      </c>
      <c r="F125" s="1062">
        <v>0</v>
      </c>
      <c r="G125" s="1061">
        <v>12</v>
      </c>
      <c r="H125" s="1063">
        <v>0</v>
      </c>
      <c r="I125" s="1062"/>
      <c r="J125" s="1061">
        <v>4</v>
      </c>
      <c r="K125" s="1062">
        <v>0</v>
      </c>
      <c r="L125" s="1061"/>
      <c r="M125" s="1063"/>
      <c r="N125" s="1062"/>
      <c r="O125" s="1061">
        <v>1</v>
      </c>
      <c r="P125" s="1062">
        <v>0</v>
      </c>
      <c r="Q125" s="1065"/>
      <c r="R125" s="1061">
        <v>2</v>
      </c>
      <c r="S125" s="1063"/>
      <c r="T125" s="1293">
        <v>0</v>
      </c>
      <c r="U125" s="1061">
        <v>13</v>
      </c>
      <c r="V125" s="1063"/>
      <c r="W125" s="1063">
        <v>0</v>
      </c>
      <c r="X125" s="1062"/>
      <c r="Y125" s="1061">
        <v>13</v>
      </c>
      <c r="Z125" s="1063"/>
      <c r="AA125" s="1063">
        <v>0</v>
      </c>
      <c r="AB125" s="1064"/>
      <c r="AC125" s="1066">
        <f t="shared" si="4"/>
        <v>45</v>
      </c>
      <c r="AD125" s="1295" t="s">
        <v>208</v>
      </c>
      <c r="AE125" s="1288"/>
      <c r="AF125" s="1289"/>
    </row>
    <row r="126" spans="1:32" s="1290" customFormat="1" ht="21" hidden="1" customHeight="1" x14ac:dyDescent="0.2">
      <c r="A126" s="1299">
        <v>41226</v>
      </c>
      <c r="B126" s="1291" t="str">
        <f t="shared" si="5"/>
        <v>Tue</v>
      </c>
      <c r="C126" s="1298">
        <v>41227</v>
      </c>
      <c r="D126" s="1292" t="str">
        <f t="shared" si="3"/>
        <v>Wed</v>
      </c>
      <c r="E126" s="1061">
        <v>9</v>
      </c>
      <c r="F126" s="1062">
        <v>13</v>
      </c>
      <c r="G126" s="1061">
        <v>5</v>
      </c>
      <c r="H126" s="1063">
        <v>0</v>
      </c>
      <c r="I126" s="1062"/>
      <c r="J126" s="1061">
        <v>5</v>
      </c>
      <c r="K126" s="1062">
        <v>13</v>
      </c>
      <c r="L126" s="1061"/>
      <c r="M126" s="1063"/>
      <c r="N126" s="1062"/>
      <c r="O126" s="1061">
        <v>4</v>
      </c>
      <c r="P126" s="1062">
        <v>0</v>
      </c>
      <c r="Q126" s="1065"/>
      <c r="R126" s="1061">
        <v>2</v>
      </c>
      <c r="S126" s="1063"/>
      <c r="T126" s="1293">
        <v>5</v>
      </c>
      <c r="U126" s="1061">
        <v>12</v>
      </c>
      <c r="V126" s="1063"/>
      <c r="W126" s="1063">
        <v>8</v>
      </c>
      <c r="X126" s="1062"/>
      <c r="Y126" s="1061">
        <v>12</v>
      </c>
      <c r="Z126" s="1063"/>
      <c r="AA126" s="1063">
        <v>8</v>
      </c>
      <c r="AB126" s="1064"/>
      <c r="AC126" s="1066">
        <f t="shared" si="4"/>
        <v>96</v>
      </c>
      <c r="AD126" s="1295" t="s">
        <v>209</v>
      </c>
      <c r="AE126" s="1288"/>
      <c r="AF126" s="1289"/>
    </row>
    <row r="127" spans="1:32" s="1290" customFormat="1" ht="21" hidden="1" customHeight="1" x14ac:dyDescent="0.2">
      <c r="A127" s="1299">
        <v>41230</v>
      </c>
      <c r="B127" s="1291" t="str">
        <f t="shared" si="5"/>
        <v>Sat</v>
      </c>
      <c r="C127" s="1071">
        <v>41232</v>
      </c>
      <c r="D127" s="1292" t="str">
        <f t="shared" si="3"/>
        <v>Mon</v>
      </c>
      <c r="E127" s="1061">
        <v>4</v>
      </c>
      <c r="F127" s="1062">
        <v>0</v>
      </c>
      <c r="G127" s="1061">
        <v>12</v>
      </c>
      <c r="H127" s="1063">
        <v>0</v>
      </c>
      <c r="I127" s="1062"/>
      <c r="J127" s="1061">
        <v>8</v>
      </c>
      <c r="K127" s="1062">
        <v>0</v>
      </c>
      <c r="L127" s="1061"/>
      <c r="M127" s="1063"/>
      <c r="N127" s="1062"/>
      <c r="O127" s="1061">
        <v>3</v>
      </c>
      <c r="P127" s="1062">
        <v>0</v>
      </c>
      <c r="Q127" s="1065"/>
      <c r="R127" s="1061">
        <v>10</v>
      </c>
      <c r="S127" s="1063"/>
      <c r="T127" s="1293">
        <v>8</v>
      </c>
      <c r="U127" s="1061">
        <v>0</v>
      </c>
      <c r="V127" s="1063"/>
      <c r="W127" s="1063">
        <v>5</v>
      </c>
      <c r="X127" s="1062"/>
      <c r="Y127" s="1061">
        <v>0</v>
      </c>
      <c r="Z127" s="1063"/>
      <c r="AA127" s="1063">
        <v>5</v>
      </c>
      <c r="AB127" s="1064"/>
      <c r="AC127" s="1066">
        <f t="shared" si="4"/>
        <v>55</v>
      </c>
      <c r="AD127" s="1295" t="s">
        <v>210</v>
      </c>
      <c r="AE127" s="1288"/>
      <c r="AF127" s="1289"/>
    </row>
    <row r="128" spans="1:32" s="1290" customFormat="1" ht="21" hidden="1" customHeight="1" x14ac:dyDescent="0.2">
      <c r="A128" s="1299">
        <v>41237</v>
      </c>
      <c r="B128" s="1291" t="str">
        <f t="shared" si="5"/>
        <v>Sat</v>
      </c>
      <c r="C128" s="1071">
        <v>41240</v>
      </c>
      <c r="D128" s="1292" t="str">
        <f t="shared" si="3"/>
        <v>Tue</v>
      </c>
      <c r="E128" s="1061">
        <v>8</v>
      </c>
      <c r="F128" s="1062">
        <v>4</v>
      </c>
      <c r="G128" s="1061">
        <v>30</v>
      </c>
      <c r="H128" s="1063">
        <v>0</v>
      </c>
      <c r="I128" s="1062"/>
      <c r="J128" s="1061">
        <v>15</v>
      </c>
      <c r="K128" s="1062">
        <v>0</v>
      </c>
      <c r="L128" s="1061"/>
      <c r="M128" s="1063"/>
      <c r="N128" s="1062"/>
      <c r="O128" s="1061">
        <v>8</v>
      </c>
      <c r="P128" s="1062">
        <v>0</v>
      </c>
      <c r="Q128" s="1065"/>
      <c r="R128" s="1061">
        <v>20</v>
      </c>
      <c r="S128" s="1063"/>
      <c r="T128" s="1293">
        <v>0</v>
      </c>
      <c r="U128" s="1061">
        <v>25</v>
      </c>
      <c r="V128" s="1063"/>
      <c r="W128" s="1063">
        <v>0</v>
      </c>
      <c r="X128" s="1062"/>
      <c r="Y128" s="1061">
        <v>25</v>
      </c>
      <c r="Z128" s="1063"/>
      <c r="AA128" s="1063">
        <v>0</v>
      </c>
      <c r="AB128" s="1064"/>
      <c r="AC128" s="1066">
        <f t="shared" si="4"/>
        <v>135</v>
      </c>
      <c r="AD128" s="1295" t="s">
        <v>211</v>
      </c>
      <c r="AE128" s="1288"/>
      <c r="AF128" s="1289"/>
    </row>
    <row r="129" spans="1:36" s="1290" customFormat="1" ht="21" hidden="1" customHeight="1" x14ac:dyDescent="0.2">
      <c r="A129" s="1299">
        <v>41244</v>
      </c>
      <c r="B129" s="1291" t="str">
        <f t="shared" si="5"/>
        <v>Sat</v>
      </c>
      <c r="C129" s="1071">
        <v>41246</v>
      </c>
      <c r="D129" s="1292" t="str">
        <f t="shared" si="3"/>
        <v>Mon</v>
      </c>
      <c r="E129" s="1061">
        <v>10</v>
      </c>
      <c r="F129" s="1062">
        <v>12</v>
      </c>
      <c r="G129" s="1061">
        <v>23</v>
      </c>
      <c r="H129" s="1063">
        <v>0</v>
      </c>
      <c r="I129" s="1062"/>
      <c r="J129" s="1061">
        <v>34</v>
      </c>
      <c r="K129" s="1062">
        <v>0</v>
      </c>
      <c r="L129" s="1061"/>
      <c r="M129" s="1063"/>
      <c r="N129" s="1062"/>
      <c r="O129" s="1061">
        <v>7</v>
      </c>
      <c r="P129" s="1062">
        <v>0</v>
      </c>
      <c r="Q129" s="1065"/>
      <c r="R129" s="1061">
        <v>29</v>
      </c>
      <c r="S129" s="1063"/>
      <c r="T129" s="1293">
        <v>0</v>
      </c>
      <c r="U129" s="1061">
        <v>27</v>
      </c>
      <c r="V129" s="1063"/>
      <c r="W129" s="1063">
        <v>0</v>
      </c>
      <c r="X129" s="1062"/>
      <c r="Y129" s="1061">
        <v>27</v>
      </c>
      <c r="Z129" s="1063"/>
      <c r="AA129" s="1063">
        <v>0</v>
      </c>
      <c r="AB129" s="1064"/>
      <c r="AC129" s="1066">
        <f t="shared" si="4"/>
        <v>169</v>
      </c>
      <c r="AD129" s="1295" t="s">
        <v>212</v>
      </c>
      <c r="AE129" s="1288"/>
      <c r="AF129" s="1289"/>
    </row>
    <row r="130" spans="1:36" s="1290" customFormat="1" ht="21" hidden="1" customHeight="1" x14ac:dyDescent="0.2">
      <c r="A130" s="1299">
        <v>41251</v>
      </c>
      <c r="B130" s="1291" t="str">
        <f t="shared" si="5"/>
        <v>Sat</v>
      </c>
      <c r="C130" s="1071">
        <v>41253</v>
      </c>
      <c r="D130" s="1292" t="str">
        <f t="shared" si="3"/>
        <v>Mon</v>
      </c>
      <c r="E130" s="1061">
        <v>10</v>
      </c>
      <c r="F130" s="1062">
        <v>11</v>
      </c>
      <c r="G130" s="1061">
        <v>7</v>
      </c>
      <c r="H130" s="1063">
        <v>0</v>
      </c>
      <c r="I130" s="1062"/>
      <c r="J130" s="1061">
        <v>8</v>
      </c>
      <c r="K130" s="1062">
        <v>0</v>
      </c>
      <c r="L130" s="1061"/>
      <c r="M130" s="1063"/>
      <c r="N130" s="1062"/>
      <c r="O130" s="1061">
        <v>3</v>
      </c>
      <c r="P130" s="1062">
        <v>20</v>
      </c>
      <c r="Q130" s="1065"/>
      <c r="R130" s="1061">
        <v>9</v>
      </c>
      <c r="S130" s="1063"/>
      <c r="T130" s="1293">
        <v>0</v>
      </c>
      <c r="U130" s="1061">
        <v>3</v>
      </c>
      <c r="V130" s="1063"/>
      <c r="W130" s="1063">
        <v>0</v>
      </c>
      <c r="X130" s="1062"/>
      <c r="Y130" s="1061">
        <v>3</v>
      </c>
      <c r="Z130" s="1063"/>
      <c r="AA130" s="1063">
        <v>0</v>
      </c>
      <c r="AB130" s="1064"/>
      <c r="AC130" s="1066">
        <f t="shared" si="4"/>
        <v>74</v>
      </c>
      <c r="AD130" s="1295" t="s">
        <v>213</v>
      </c>
      <c r="AE130" s="1288"/>
      <c r="AF130" s="1289"/>
    </row>
    <row r="131" spans="1:36" s="1290" customFormat="1" ht="21" hidden="1" customHeight="1" x14ac:dyDescent="0.2">
      <c r="A131" s="1299">
        <v>41260</v>
      </c>
      <c r="B131" s="1291" t="str">
        <f t="shared" si="5"/>
        <v>Mon</v>
      </c>
      <c r="C131" s="1071">
        <v>41262</v>
      </c>
      <c r="D131" s="1292" t="str">
        <f t="shared" si="3"/>
        <v>Wed</v>
      </c>
      <c r="E131" s="1061">
        <v>24</v>
      </c>
      <c r="F131" s="1062">
        <v>0</v>
      </c>
      <c r="G131" s="1061">
        <v>16</v>
      </c>
      <c r="H131" s="1063">
        <v>0</v>
      </c>
      <c r="I131" s="1062"/>
      <c r="J131" s="1061">
        <v>20</v>
      </c>
      <c r="K131" s="1062">
        <v>0</v>
      </c>
      <c r="L131" s="1061"/>
      <c r="M131" s="1063"/>
      <c r="N131" s="1062"/>
      <c r="O131" s="1061">
        <v>18</v>
      </c>
      <c r="P131" s="1062">
        <v>0</v>
      </c>
      <c r="Q131" s="1065"/>
      <c r="R131" s="1061">
        <v>17</v>
      </c>
      <c r="S131" s="1063"/>
      <c r="T131" s="1293">
        <v>0</v>
      </c>
      <c r="U131" s="1061">
        <v>19</v>
      </c>
      <c r="V131" s="1063"/>
      <c r="W131" s="1063">
        <v>0</v>
      </c>
      <c r="X131" s="1062"/>
      <c r="Y131" s="1061">
        <v>19</v>
      </c>
      <c r="Z131" s="1063"/>
      <c r="AA131" s="1063">
        <v>0</v>
      </c>
      <c r="AB131" s="1064"/>
      <c r="AC131" s="1066">
        <f t="shared" si="4"/>
        <v>133</v>
      </c>
      <c r="AD131" s="1295" t="s">
        <v>214</v>
      </c>
      <c r="AE131" s="1288"/>
      <c r="AF131" s="1289"/>
    </row>
    <row r="132" spans="1:36" s="1290" customFormat="1" ht="21" hidden="1" customHeight="1" x14ac:dyDescent="0.2">
      <c r="A132" s="1299">
        <v>41286</v>
      </c>
      <c r="B132" s="1291" t="str">
        <f t="shared" si="5"/>
        <v>Sat</v>
      </c>
      <c r="C132" s="1071">
        <v>41289</v>
      </c>
      <c r="D132" s="1292" t="str">
        <f t="shared" si="3"/>
        <v>Tue</v>
      </c>
      <c r="E132" s="1061">
        <v>0</v>
      </c>
      <c r="F132" s="1062">
        <v>0</v>
      </c>
      <c r="G132" s="1061">
        <v>9</v>
      </c>
      <c r="H132" s="1063">
        <v>0</v>
      </c>
      <c r="I132" s="1062"/>
      <c r="J132" s="1061">
        <v>4</v>
      </c>
      <c r="K132" s="1062">
        <v>0</v>
      </c>
      <c r="L132" s="1061"/>
      <c r="M132" s="1063"/>
      <c r="N132" s="1062"/>
      <c r="O132" s="1061">
        <v>9</v>
      </c>
      <c r="P132" s="1062">
        <v>0</v>
      </c>
      <c r="Q132" s="1065"/>
      <c r="R132" s="1061">
        <v>9</v>
      </c>
      <c r="S132" s="1063"/>
      <c r="T132" s="1293">
        <v>0</v>
      </c>
      <c r="U132" s="1061">
        <v>9</v>
      </c>
      <c r="V132" s="1063"/>
      <c r="W132" s="1063">
        <v>0</v>
      </c>
      <c r="X132" s="1062"/>
      <c r="Y132" s="1061">
        <v>9</v>
      </c>
      <c r="Z132" s="1063"/>
      <c r="AA132" s="1063">
        <v>0</v>
      </c>
      <c r="AB132" s="1064"/>
      <c r="AC132" s="1066">
        <f t="shared" si="4"/>
        <v>49</v>
      </c>
      <c r="AD132" s="1295" t="s">
        <v>215</v>
      </c>
      <c r="AE132" s="1288"/>
      <c r="AF132" s="1289"/>
    </row>
    <row r="133" spans="1:36" s="1290" customFormat="1" ht="21" hidden="1" customHeight="1" x14ac:dyDescent="0.2">
      <c r="A133" s="1299">
        <v>41289</v>
      </c>
      <c r="B133" s="1291" t="str">
        <f t="shared" si="5"/>
        <v>Tue</v>
      </c>
      <c r="C133" s="1071">
        <v>41290</v>
      </c>
      <c r="D133" s="1292" t="str">
        <f t="shared" si="3"/>
        <v>Wed</v>
      </c>
      <c r="E133" s="1061">
        <v>6</v>
      </c>
      <c r="F133" s="1062">
        <v>0</v>
      </c>
      <c r="G133" s="1061">
        <v>2</v>
      </c>
      <c r="H133" s="1063">
        <v>0</v>
      </c>
      <c r="I133" s="1062"/>
      <c r="J133" s="1061">
        <v>0</v>
      </c>
      <c r="K133" s="1062">
        <v>0</v>
      </c>
      <c r="L133" s="1061"/>
      <c r="M133" s="1063"/>
      <c r="N133" s="1062"/>
      <c r="O133" s="1061">
        <v>0</v>
      </c>
      <c r="P133" s="1062">
        <v>0</v>
      </c>
      <c r="Q133" s="1065"/>
      <c r="R133" s="1061">
        <v>0</v>
      </c>
      <c r="S133" s="1063"/>
      <c r="T133" s="1293">
        <v>0</v>
      </c>
      <c r="U133" s="1061">
        <v>5</v>
      </c>
      <c r="V133" s="1063"/>
      <c r="W133" s="1063">
        <v>0</v>
      </c>
      <c r="X133" s="1062"/>
      <c r="Y133" s="1061">
        <v>4</v>
      </c>
      <c r="Z133" s="1063"/>
      <c r="AA133" s="1063">
        <v>0</v>
      </c>
      <c r="AB133" s="1064"/>
      <c r="AC133" s="1066">
        <f t="shared" si="4"/>
        <v>17</v>
      </c>
      <c r="AD133" s="1295" t="s">
        <v>216</v>
      </c>
      <c r="AE133" s="1288"/>
      <c r="AF133" s="1289"/>
    </row>
    <row r="134" spans="1:36" s="982" customFormat="1" ht="21" hidden="1" customHeight="1" x14ac:dyDescent="0.2">
      <c r="A134" s="1299">
        <v>41293</v>
      </c>
      <c r="B134" s="1291" t="str">
        <f t="shared" si="5"/>
        <v>Sat</v>
      </c>
      <c r="C134" s="1071">
        <v>41296</v>
      </c>
      <c r="D134" s="1292" t="str">
        <f t="shared" si="3"/>
        <v>Tue</v>
      </c>
      <c r="E134" s="1061">
        <v>0</v>
      </c>
      <c r="F134" s="1062">
        <v>0</v>
      </c>
      <c r="G134" s="1061">
        <v>0</v>
      </c>
      <c r="H134" s="1063">
        <v>0</v>
      </c>
      <c r="I134" s="1062"/>
      <c r="J134" s="1061">
        <v>2</v>
      </c>
      <c r="K134" s="1062">
        <v>0</v>
      </c>
      <c r="L134" s="1061"/>
      <c r="M134" s="1063"/>
      <c r="N134" s="1062"/>
      <c r="O134" s="1061">
        <v>0</v>
      </c>
      <c r="P134" s="1062">
        <v>0</v>
      </c>
      <c r="Q134" s="1065"/>
      <c r="R134" s="1061">
        <v>0</v>
      </c>
      <c r="S134" s="1063"/>
      <c r="T134" s="1293">
        <v>0</v>
      </c>
      <c r="U134" s="1061">
        <v>0</v>
      </c>
      <c r="V134" s="1063"/>
      <c r="W134" s="1063">
        <v>0</v>
      </c>
      <c r="X134" s="1062"/>
      <c r="Y134" s="1061">
        <v>0</v>
      </c>
      <c r="Z134" s="1063"/>
      <c r="AA134" s="1063">
        <v>0</v>
      </c>
      <c r="AB134" s="1064"/>
      <c r="AC134" s="1066">
        <f t="shared" si="4"/>
        <v>2</v>
      </c>
      <c r="AD134" s="1295" t="s">
        <v>217</v>
      </c>
      <c r="AE134" s="1288"/>
      <c r="AF134" s="1289"/>
      <c r="AG134" s="1290"/>
      <c r="AH134" s="1290"/>
      <c r="AI134" s="1290"/>
      <c r="AJ134" s="1290"/>
    </row>
    <row r="135" spans="1:36" s="1290" customFormat="1" ht="21" hidden="1" customHeight="1" x14ac:dyDescent="0.2">
      <c r="A135" s="1299">
        <v>41325</v>
      </c>
      <c r="B135" s="1291" t="str">
        <f t="shared" si="5"/>
        <v>Wed</v>
      </c>
      <c r="C135" s="1071">
        <v>41327</v>
      </c>
      <c r="D135" s="1292" t="str">
        <f t="shared" ref="D135:D198" si="6">TEXT(C135,"ｄｄｄ")</f>
        <v>Fri</v>
      </c>
      <c r="E135" s="1061">
        <v>2</v>
      </c>
      <c r="F135" s="1062">
        <v>1</v>
      </c>
      <c r="G135" s="1061">
        <v>5</v>
      </c>
      <c r="H135" s="1063">
        <v>0</v>
      </c>
      <c r="I135" s="1062"/>
      <c r="J135" s="1061">
        <v>3</v>
      </c>
      <c r="K135" s="1062">
        <v>0</v>
      </c>
      <c r="L135" s="1061"/>
      <c r="M135" s="1063"/>
      <c r="N135" s="1062"/>
      <c r="O135" s="1061">
        <v>1</v>
      </c>
      <c r="P135" s="1062">
        <v>0</v>
      </c>
      <c r="Q135" s="1065"/>
      <c r="R135" s="1061">
        <v>1</v>
      </c>
      <c r="S135" s="1063"/>
      <c r="T135" s="1293">
        <v>0</v>
      </c>
      <c r="U135" s="1061">
        <v>2</v>
      </c>
      <c r="V135" s="1063"/>
      <c r="W135" s="1063">
        <v>0</v>
      </c>
      <c r="X135" s="1062"/>
      <c r="Y135" s="1061">
        <v>2</v>
      </c>
      <c r="Z135" s="1063"/>
      <c r="AA135" s="1063">
        <v>0</v>
      </c>
      <c r="AB135" s="1064"/>
      <c r="AC135" s="1066">
        <f t="shared" ref="AC135:AC198" si="7">SUM(E135:AB135)</f>
        <v>17</v>
      </c>
      <c r="AD135" s="1295" t="s">
        <v>218</v>
      </c>
      <c r="AE135" s="1288"/>
      <c r="AF135" s="1289"/>
    </row>
    <row r="136" spans="1:36" s="1290" customFormat="1" ht="21" hidden="1" customHeight="1" x14ac:dyDescent="0.2">
      <c r="A136" s="1299">
        <v>41335</v>
      </c>
      <c r="B136" s="1291" t="str">
        <f t="shared" ref="B136:B199" si="8">TEXT(A136,"ｄｄｄ")</f>
        <v>Sat</v>
      </c>
      <c r="C136" s="1071">
        <v>41337</v>
      </c>
      <c r="D136" s="1292" t="str">
        <f t="shared" si="6"/>
        <v>Mon</v>
      </c>
      <c r="E136" s="1061">
        <v>1</v>
      </c>
      <c r="F136" s="1062">
        <v>0</v>
      </c>
      <c r="G136" s="1061">
        <v>1</v>
      </c>
      <c r="H136" s="1063">
        <v>0</v>
      </c>
      <c r="I136" s="1062"/>
      <c r="J136" s="1061">
        <v>1</v>
      </c>
      <c r="K136" s="1062">
        <v>0</v>
      </c>
      <c r="L136" s="1061"/>
      <c r="M136" s="1063"/>
      <c r="N136" s="1062"/>
      <c r="O136" s="1061">
        <v>4</v>
      </c>
      <c r="P136" s="1062">
        <v>1</v>
      </c>
      <c r="Q136" s="1065"/>
      <c r="R136" s="1061">
        <v>3</v>
      </c>
      <c r="S136" s="1063"/>
      <c r="T136" s="1293">
        <v>2</v>
      </c>
      <c r="U136" s="1061">
        <v>4</v>
      </c>
      <c r="V136" s="1063"/>
      <c r="W136" s="1063">
        <v>2</v>
      </c>
      <c r="X136" s="1062"/>
      <c r="Y136" s="1061">
        <v>9</v>
      </c>
      <c r="Z136" s="1063"/>
      <c r="AA136" s="1063">
        <v>2</v>
      </c>
      <c r="AB136" s="1064"/>
      <c r="AC136" s="1066">
        <f t="shared" si="7"/>
        <v>30</v>
      </c>
      <c r="AD136" s="1295" t="s">
        <v>219</v>
      </c>
      <c r="AE136" s="1288"/>
      <c r="AF136" s="1289"/>
    </row>
    <row r="137" spans="1:36" s="1290" customFormat="1" ht="21" hidden="1" customHeight="1" x14ac:dyDescent="0.2">
      <c r="A137" s="1299">
        <v>41384</v>
      </c>
      <c r="B137" s="1291" t="str">
        <f t="shared" si="8"/>
        <v>Sat</v>
      </c>
      <c r="C137" s="1071">
        <v>41387</v>
      </c>
      <c r="D137" s="1292" t="str">
        <f t="shared" si="6"/>
        <v>Tue</v>
      </c>
      <c r="E137" s="1061">
        <v>0</v>
      </c>
      <c r="F137" s="1062">
        <v>1</v>
      </c>
      <c r="G137" s="1061">
        <v>29</v>
      </c>
      <c r="H137" s="1063">
        <v>0</v>
      </c>
      <c r="I137" s="1062"/>
      <c r="J137" s="1061">
        <v>29</v>
      </c>
      <c r="K137" s="1062">
        <v>4</v>
      </c>
      <c r="L137" s="1061"/>
      <c r="M137" s="1063"/>
      <c r="N137" s="1062"/>
      <c r="O137" s="1061">
        <v>0</v>
      </c>
      <c r="P137" s="1062">
        <v>18</v>
      </c>
      <c r="Q137" s="1065"/>
      <c r="R137" s="1061">
        <v>11</v>
      </c>
      <c r="S137" s="1063"/>
      <c r="T137" s="1293">
        <v>4</v>
      </c>
      <c r="U137" s="1061">
        <v>11</v>
      </c>
      <c r="V137" s="1063"/>
      <c r="W137" s="1063">
        <v>4</v>
      </c>
      <c r="X137" s="1062"/>
      <c r="Y137" s="1061">
        <v>11</v>
      </c>
      <c r="Z137" s="1063"/>
      <c r="AA137" s="1063">
        <v>4</v>
      </c>
      <c r="AB137" s="1064"/>
      <c r="AC137" s="1066">
        <f t="shared" si="7"/>
        <v>126</v>
      </c>
      <c r="AD137" s="1295" t="s">
        <v>220</v>
      </c>
      <c r="AE137" s="1288"/>
      <c r="AF137" s="1289"/>
    </row>
    <row r="138" spans="1:36" s="1290" customFormat="1" ht="21" hidden="1" customHeight="1" x14ac:dyDescent="0.2">
      <c r="A138" s="1070">
        <v>41388</v>
      </c>
      <c r="B138" s="1291" t="str">
        <f t="shared" si="8"/>
        <v>Wed</v>
      </c>
      <c r="C138" s="1071">
        <v>41389</v>
      </c>
      <c r="D138" s="1292" t="str">
        <f t="shared" si="6"/>
        <v>Thu</v>
      </c>
      <c r="E138" s="1061">
        <v>0</v>
      </c>
      <c r="F138" s="1062">
        <v>30</v>
      </c>
      <c r="G138" s="1061">
        <v>9</v>
      </c>
      <c r="H138" s="1063">
        <v>0</v>
      </c>
      <c r="I138" s="1062"/>
      <c r="J138" s="1061">
        <v>0</v>
      </c>
      <c r="K138" s="1062">
        <v>5</v>
      </c>
      <c r="L138" s="1061"/>
      <c r="M138" s="1063"/>
      <c r="N138" s="1062"/>
      <c r="O138" s="1061">
        <v>0</v>
      </c>
      <c r="P138" s="1062">
        <v>2</v>
      </c>
      <c r="Q138" s="1065"/>
      <c r="R138" s="1061">
        <v>6</v>
      </c>
      <c r="S138" s="1063"/>
      <c r="T138" s="1293">
        <v>0</v>
      </c>
      <c r="U138" s="1061">
        <v>6</v>
      </c>
      <c r="V138" s="1063"/>
      <c r="W138" s="1063">
        <v>0</v>
      </c>
      <c r="X138" s="1062"/>
      <c r="Y138" s="1061">
        <v>6</v>
      </c>
      <c r="Z138" s="1063"/>
      <c r="AA138" s="1063">
        <v>0</v>
      </c>
      <c r="AB138" s="1064"/>
      <c r="AC138" s="1066">
        <f t="shared" si="7"/>
        <v>64</v>
      </c>
      <c r="AD138" s="1295" t="s">
        <v>221</v>
      </c>
      <c r="AE138" s="1288"/>
      <c r="AF138" s="1289"/>
    </row>
    <row r="139" spans="1:36" s="1290" customFormat="1" ht="21" hidden="1" customHeight="1" x14ac:dyDescent="0.2">
      <c r="A139" s="1070">
        <v>41405</v>
      </c>
      <c r="B139" s="1291" t="str">
        <f t="shared" si="8"/>
        <v>Sat</v>
      </c>
      <c r="C139" s="1071">
        <v>41407</v>
      </c>
      <c r="D139" s="1292" t="str">
        <f t="shared" si="6"/>
        <v>Mon</v>
      </c>
      <c r="E139" s="1061">
        <v>0</v>
      </c>
      <c r="F139" s="1062">
        <v>7</v>
      </c>
      <c r="G139" s="1061">
        <v>2</v>
      </c>
      <c r="H139" s="1063">
        <v>0</v>
      </c>
      <c r="I139" s="1062"/>
      <c r="J139" s="1061">
        <v>5</v>
      </c>
      <c r="K139" s="1062">
        <v>5</v>
      </c>
      <c r="L139" s="1061"/>
      <c r="M139" s="1063"/>
      <c r="N139" s="1062"/>
      <c r="O139" s="1061">
        <v>0</v>
      </c>
      <c r="P139" s="1062">
        <v>8</v>
      </c>
      <c r="Q139" s="1065"/>
      <c r="R139" s="1061">
        <v>8</v>
      </c>
      <c r="S139" s="1063"/>
      <c r="T139" s="1293">
        <v>0</v>
      </c>
      <c r="U139" s="1061">
        <v>2</v>
      </c>
      <c r="V139" s="1063"/>
      <c r="W139" s="1063">
        <v>0</v>
      </c>
      <c r="X139" s="1062"/>
      <c r="Y139" s="1061">
        <v>2</v>
      </c>
      <c r="Z139" s="1063"/>
      <c r="AA139" s="1063">
        <v>0</v>
      </c>
      <c r="AB139" s="1064"/>
      <c r="AC139" s="1066">
        <f t="shared" si="7"/>
        <v>39</v>
      </c>
      <c r="AD139" s="1295" t="s">
        <v>222</v>
      </c>
      <c r="AE139" s="1288"/>
      <c r="AF139" s="1289"/>
    </row>
    <row r="140" spans="1:36" s="1290" customFormat="1" ht="21" hidden="1" customHeight="1" x14ac:dyDescent="0.2">
      <c r="A140" s="1070">
        <v>41412</v>
      </c>
      <c r="B140" s="1291" t="str">
        <f t="shared" si="8"/>
        <v>Sat</v>
      </c>
      <c r="C140" s="1071">
        <v>41415</v>
      </c>
      <c r="D140" s="1292" t="str">
        <f t="shared" si="6"/>
        <v>Tue</v>
      </c>
      <c r="E140" s="1061">
        <v>0</v>
      </c>
      <c r="F140" s="1062">
        <v>30</v>
      </c>
      <c r="G140" s="1061">
        <v>23</v>
      </c>
      <c r="H140" s="1063">
        <v>0</v>
      </c>
      <c r="I140" s="1062"/>
      <c r="J140" s="1061">
        <v>8</v>
      </c>
      <c r="K140" s="1062">
        <v>22</v>
      </c>
      <c r="L140" s="1061"/>
      <c r="M140" s="1063"/>
      <c r="N140" s="1062"/>
      <c r="O140" s="1061">
        <v>0</v>
      </c>
      <c r="P140" s="1062">
        <v>23</v>
      </c>
      <c r="Q140" s="1065"/>
      <c r="R140" s="1061">
        <v>6</v>
      </c>
      <c r="S140" s="1063"/>
      <c r="T140" s="1293">
        <v>15</v>
      </c>
      <c r="U140" s="1061">
        <v>12</v>
      </c>
      <c r="V140" s="1063"/>
      <c r="W140" s="1063">
        <v>15</v>
      </c>
      <c r="X140" s="1062"/>
      <c r="Y140" s="1061">
        <v>12</v>
      </c>
      <c r="Z140" s="1063"/>
      <c r="AA140" s="1063">
        <v>15</v>
      </c>
      <c r="AB140" s="1064"/>
      <c r="AC140" s="1066">
        <f t="shared" si="7"/>
        <v>181</v>
      </c>
      <c r="AD140" s="1295" t="s">
        <v>223</v>
      </c>
      <c r="AE140" s="1288"/>
      <c r="AF140" s="1289"/>
    </row>
    <row r="141" spans="1:36" s="1290" customFormat="1" ht="21" hidden="1" customHeight="1" x14ac:dyDescent="0.2">
      <c r="A141" s="1070">
        <v>41417</v>
      </c>
      <c r="B141" s="1291" t="str">
        <f t="shared" si="8"/>
        <v>Thu</v>
      </c>
      <c r="C141" s="1071">
        <v>41421</v>
      </c>
      <c r="D141" s="1292" t="str">
        <f t="shared" si="6"/>
        <v>Mon</v>
      </c>
      <c r="E141" s="1061">
        <v>0</v>
      </c>
      <c r="F141" s="1062">
        <v>13</v>
      </c>
      <c r="G141" s="1061">
        <v>17</v>
      </c>
      <c r="H141" s="1063">
        <v>0</v>
      </c>
      <c r="I141" s="1062"/>
      <c r="J141" s="1061">
        <v>11</v>
      </c>
      <c r="K141" s="1062">
        <v>2</v>
      </c>
      <c r="L141" s="1061"/>
      <c r="M141" s="1063"/>
      <c r="N141" s="1062"/>
      <c r="O141" s="1061">
        <v>0</v>
      </c>
      <c r="P141" s="1062">
        <v>10</v>
      </c>
      <c r="Q141" s="1065"/>
      <c r="R141" s="1061">
        <v>5</v>
      </c>
      <c r="S141" s="1063"/>
      <c r="T141" s="1293">
        <v>10</v>
      </c>
      <c r="U141" s="1061">
        <v>9</v>
      </c>
      <c r="V141" s="1063"/>
      <c r="W141" s="1063">
        <v>5</v>
      </c>
      <c r="X141" s="1062"/>
      <c r="Y141" s="1061">
        <v>9</v>
      </c>
      <c r="Z141" s="1063"/>
      <c r="AA141" s="1063">
        <v>5</v>
      </c>
      <c r="AB141" s="1064"/>
      <c r="AC141" s="1066">
        <f t="shared" si="7"/>
        <v>96</v>
      </c>
      <c r="AD141" s="1295" t="s">
        <v>224</v>
      </c>
      <c r="AE141" s="1288"/>
      <c r="AF141" s="1289"/>
    </row>
    <row r="142" spans="1:36" s="1290" customFormat="1" ht="21" hidden="1" customHeight="1" x14ac:dyDescent="0.2">
      <c r="A142" s="1070">
        <v>41421</v>
      </c>
      <c r="B142" s="1291" t="str">
        <f t="shared" si="8"/>
        <v>Mon</v>
      </c>
      <c r="C142" s="1071">
        <v>41425</v>
      </c>
      <c r="D142" s="1292" t="str">
        <f t="shared" si="6"/>
        <v>Fri</v>
      </c>
      <c r="E142" s="1061">
        <v>0</v>
      </c>
      <c r="F142" s="1062">
        <v>13</v>
      </c>
      <c r="G142" s="1061">
        <v>24</v>
      </c>
      <c r="H142" s="1063">
        <v>0</v>
      </c>
      <c r="I142" s="1062"/>
      <c r="J142" s="1061">
        <v>9</v>
      </c>
      <c r="K142" s="1062">
        <v>6</v>
      </c>
      <c r="L142" s="1061"/>
      <c r="M142" s="1063"/>
      <c r="N142" s="1062"/>
      <c r="O142" s="1061">
        <v>0</v>
      </c>
      <c r="P142" s="1062">
        <v>15</v>
      </c>
      <c r="Q142" s="1065"/>
      <c r="R142" s="1061">
        <v>12</v>
      </c>
      <c r="S142" s="1063"/>
      <c r="T142" s="1293">
        <v>9</v>
      </c>
      <c r="U142" s="1061">
        <v>13</v>
      </c>
      <c r="V142" s="1063"/>
      <c r="W142" s="1063">
        <v>10</v>
      </c>
      <c r="X142" s="1062"/>
      <c r="Y142" s="1061">
        <v>13</v>
      </c>
      <c r="Z142" s="1063"/>
      <c r="AA142" s="1063">
        <v>10</v>
      </c>
      <c r="AB142" s="1064"/>
      <c r="AC142" s="1066">
        <f t="shared" si="7"/>
        <v>134</v>
      </c>
      <c r="AD142" s="1295" t="s">
        <v>225</v>
      </c>
      <c r="AE142" s="1288"/>
      <c r="AF142" s="1289"/>
    </row>
    <row r="143" spans="1:36" s="1290" customFormat="1" ht="21" hidden="1" customHeight="1" x14ac:dyDescent="0.2">
      <c r="A143" s="1070">
        <v>41426</v>
      </c>
      <c r="B143" s="1291" t="str">
        <f t="shared" si="8"/>
        <v>Sat</v>
      </c>
      <c r="C143" s="1071">
        <v>41430</v>
      </c>
      <c r="D143" s="1292" t="str">
        <f t="shared" si="6"/>
        <v>Wed</v>
      </c>
      <c r="E143" s="1061">
        <v>0</v>
      </c>
      <c r="F143" s="1062">
        <v>24</v>
      </c>
      <c r="G143" s="1061">
        <v>14</v>
      </c>
      <c r="H143" s="1063">
        <v>0</v>
      </c>
      <c r="I143" s="1062"/>
      <c r="J143" s="1061">
        <v>10</v>
      </c>
      <c r="K143" s="1062">
        <v>0</v>
      </c>
      <c r="L143" s="1061"/>
      <c r="M143" s="1063"/>
      <c r="N143" s="1062"/>
      <c r="O143" s="1061">
        <v>0</v>
      </c>
      <c r="P143" s="1062">
        <v>21</v>
      </c>
      <c r="Q143" s="1065"/>
      <c r="R143" s="1061">
        <v>20</v>
      </c>
      <c r="S143" s="1063"/>
      <c r="T143" s="1293">
        <v>6</v>
      </c>
      <c r="U143" s="1061">
        <v>15</v>
      </c>
      <c r="V143" s="1063"/>
      <c r="W143" s="1063">
        <v>10</v>
      </c>
      <c r="X143" s="1062"/>
      <c r="Y143" s="1061">
        <v>15</v>
      </c>
      <c r="Z143" s="1063"/>
      <c r="AA143" s="1063">
        <v>10</v>
      </c>
      <c r="AB143" s="1064"/>
      <c r="AC143" s="1066">
        <f t="shared" si="7"/>
        <v>145</v>
      </c>
      <c r="AD143" s="1295" t="s">
        <v>226</v>
      </c>
      <c r="AE143" s="1288"/>
      <c r="AF143" s="1289"/>
    </row>
    <row r="144" spans="1:36" s="1290" customFormat="1" ht="21" hidden="1" customHeight="1" x14ac:dyDescent="0.2">
      <c r="A144" s="1070">
        <v>41436</v>
      </c>
      <c r="B144" s="1291" t="str">
        <f t="shared" si="8"/>
        <v>Tue</v>
      </c>
      <c r="C144" s="1071">
        <v>41439</v>
      </c>
      <c r="D144" s="1292" t="str">
        <f t="shared" si="6"/>
        <v>Fri</v>
      </c>
      <c r="E144" s="1061">
        <v>0</v>
      </c>
      <c r="F144" s="1062">
        <v>3</v>
      </c>
      <c r="G144" s="1061">
        <v>3</v>
      </c>
      <c r="H144" s="1063">
        <v>0</v>
      </c>
      <c r="I144" s="1062"/>
      <c r="J144" s="1061">
        <v>3</v>
      </c>
      <c r="K144" s="1062">
        <v>2</v>
      </c>
      <c r="L144" s="1061"/>
      <c r="M144" s="1063"/>
      <c r="N144" s="1062"/>
      <c r="O144" s="1061">
        <v>0</v>
      </c>
      <c r="P144" s="1062">
        <v>7</v>
      </c>
      <c r="Q144" s="1065"/>
      <c r="R144" s="1061">
        <v>6</v>
      </c>
      <c r="S144" s="1063"/>
      <c r="T144" s="1293">
        <v>0</v>
      </c>
      <c r="U144" s="1061">
        <v>6</v>
      </c>
      <c r="V144" s="1063"/>
      <c r="W144" s="1063">
        <v>0</v>
      </c>
      <c r="X144" s="1062"/>
      <c r="Y144" s="1061">
        <v>6</v>
      </c>
      <c r="Z144" s="1063"/>
      <c r="AA144" s="1063">
        <v>0</v>
      </c>
      <c r="AB144" s="1064"/>
      <c r="AC144" s="1066">
        <f t="shared" si="7"/>
        <v>36</v>
      </c>
      <c r="AD144" s="1295" t="s">
        <v>227</v>
      </c>
      <c r="AE144" s="1288"/>
      <c r="AF144" s="1289"/>
    </row>
    <row r="145" spans="1:32" s="1290" customFormat="1" ht="21" hidden="1" customHeight="1" x14ac:dyDescent="0.2">
      <c r="A145" s="1070">
        <v>41443</v>
      </c>
      <c r="B145" s="1291" t="str">
        <f t="shared" si="8"/>
        <v>Tue</v>
      </c>
      <c r="C145" s="1071">
        <v>41445</v>
      </c>
      <c r="D145" s="1292" t="str">
        <f t="shared" si="6"/>
        <v>Thu</v>
      </c>
      <c r="E145" s="1061">
        <v>0</v>
      </c>
      <c r="F145" s="1062">
        <v>17</v>
      </c>
      <c r="G145" s="1061">
        <v>17</v>
      </c>
      <c r="H145" s="1063">
        <v>0</v>
      </c>
      <c r="I145" s="1062"/>
      <c r="J145" s="1061">
        <v>12</v>
      </c>
      <c r="K145" s="1062">
        <v>5</v>
      </c>
      <c r="L145" s="1061"/>
      <c r="M145" s="1063"/>
      <c r="N145" s="1062"/>
      <c r="O145" s="1061">
        <v>0</v>
      </c>
      <c r="P145" s="1062">
        <v>3</v>
      </c>
      <c r="Q145" s="1065"/>
      <c r="R145" s="1061">
        <v>3</v>
      </c>
      <c r="S145" s="1063"/>
      <c r="T145" s="1293">
        <v>3</v>
      </c>
      <c r="U145" s="1061">
        <v>3</v>
      </c>
      <c r="V145" s="1063"/>
      <c r="W145" s="1063">
        <v>3</v>
      </c>
      <c r="X145" s="1062"/>
      <c r="Y145" s="1061">
        <v>3</v>
      </c>
      <c r="Z145" s="1063"/>
      <c r="AA145" s="1063">
        <v>3</v>
      </c>
      <c r="AB145" s="1064"/>
      <c r="AC145" s="1066">
        <f t="shared" si="7"/>
        <v>72</v>
      </c>
      <c r="AD145" s="1295" t="s">
        <v>228</v>
      </c>
      <c r="AE145" s="1288"/>
      <c r="AF145" s="1289"/>
    </row>
    <row r="146" spans="1:32" s="1290" customFormat="1" ht="21" hidden="1" customHeight="1" x14ac:dyDescent="0.2">
      <c r="A146" s="1070">
        <v>41449</v>
      </c>
      <c r="B146" s="1291" t="str">
        <f t="shared" si="8"/>
        <v>Mon</v>
      </c>
      <c r="C146" s="1071">
        <v>41451</v>
      </c>
      <c r="D146" s="1292" t="str">
        <f t="shared" si="6"/>
        <v>Wed</v>
      </c>
      <c r="E146" s="1061">
        <v>0</v>
      </c>
      <c r="F146" s="1062">
        <v>21</v>
      </c>
      <c r="G146" s="1061">
        <v>21</v>
      </c>
      <c r="H146" s="1063">
        <v>0</v>
      </c>
      <c r="I146" s="1062"/>
      <c r="J146" s="1061">
        <v>16</v>
      </c>
      <c r="K146" s="1062">
        <v>5</v>
      </c>
      <c r="L146" s="1061"/>
      <c r="M146" s="1063"/>
      <c r="N146" s="1062"/>
      <c r="O146" s="1061">
        <v>0</v>
      </c>
      <c r="P146" s="1062">
        <v>17</v>
      </c>
      <c r="Q146" s="1065"/>
      <c r="R146" s="1061">
        <v>16</v>
      </c>
      <c r="S146" s="1063"/>
      <c r="T146" s="1293">
        <v>5</v>
      </c>
      <c r="U146" s="1061">
        <v>16</v>
      </c>
      <c r="V146" s="1063"/>
      <c r="W146" s="1063">
        <v>7</v>
      </c>
      <c r="X146" s="1062"/>
      <c r="Y146" s="1061">
        <v>16</v>
      </c>
      <c r="Z146" s="1063"/>
      <c r="AA146" s="1063">
        <v>7</v>
      </c>
      <c r="AB146" s="1064"/>
      <c r="AC146" s="1066">
        <f t="shared" si="7"/>
        <v>147</v>
      </c>
      <c r="AD146" s="1296" t="s">
        <v>229</v>
      </c>
      <c r="AE146" s="1288"/>
      <c r="AF146" s="1289"/>
    </row>
    <row r="147" spans="1:32" s="1290" customFormat="1" ht="21" hidden="1" customHeight="1" x14ac:dyDescent="0.2">
      <c r="A147" s="1070">
        <v>41463</v>
      </c>
      <c r="B147" s="1291" t="str">
        <f t="shared" si="8"/>
        <v>Mon</v>
      </c>
      <c r="C147" s="1071">
        <v>41464</v>
      </c>
      <c r="D147" s="1292" t="str">
        <f t="shared" si="6"/>
        <v>Tue</v>
      </c>
      <c r="E147" s="1061">
        <v>0</v>
      </c>
      <c r="F147" s="1062">
        <v>0</v>
      </c>
      <c r="G147" s="1061">
        <v>6</v>
      </c>
      <c r="H147" s="1063">
        <v>0</v>
      </c>
      <c r="I147" s="1062"/>
      <c r="J147" s="1061">
        <v>4</v>
      </c>
      <c r="K147" s="1062">
        <v>8</v>
      </c>
      <c r="L147" s="1061"/>
      <c r="M147" s="1063"/>
      <c r="N147" s="1062"/>
      <c r="O147" s="1061">
        <v>7</v>
      </c>
      <c r="P147" s="1062">
        <v>0</v>
      </c>
      <c r="Q147" s="1065"/>
      <c r="R147" s="1061">
        <v>7</v>
      </c>
      <c r="S147" s="1063"/>
      <c r="T147" s="1293">
        <v>4</v>
      </c>
      <c r="U147" s="1061">
        <v>7</v>
      </c>
      <c r="V147" s="1063"/>
      <c r="W147" s="1063">
        <v>2</v>
      </c>
      <c r="X147" s="1062"/>
      <c r="Y147" s="1061">
        <v>7</v>
      </c>
      <c r="Z147" s="1063"/>
      <c r="AA147" s="1063">
        <v>2</v>
      </c>
      <c r="AB147" s="1064"/>
      <c r="AC147" s="1066">
        <f t="shared" si="7"/>
        <v>54</v>
      </c>
      <c r="AD147" s="1295" t="s">
        <v>230</v>
      </c>
      <c r="AE147" s="1288"/>
      <c r="AF147" s="1289"/>
    </row>
    <row r="148" spans="1:32" s="1290" customFormat="1" ht="21" hidden="1" customHeight="1" x14ac:dyDescent="0.2">
      <c r="A148" s="1070">
        <v>41468</v>
      </c>
      <c r="B148" s="1291" t="str">
        <f t="shared" si="8"/>
        <v>Sat</v>
      </c>
      <c r="C148" s="1071">
        <v>41472</v>
      </c>
      <c r="D148" s="1292" t="str">
        <f t="shared" si="6"/>
        <v>Wed</v>
      </c>
      <c r="E148" s="1061">
        <v>0</v>
      </c>
      <c r="F148" s="1062">
        <v>24</v>
      </c>
      <c r="G148" s="1061">
        <v>18</v>
      </c>
      <c r="H148" s="1063">
        <v>0</v>
      </c>
      <c r="I148" s="1062"/>
      <c r="J148" s="1061">
        <v>9</v>
      </c>
      <c r="K148" s="1062">
        <v>10</v>
      </c>
      <c r="L148" s="1061"/>
      <c r="M148" s="1063"/>
      <c r="N148" s="1062"/>
      <c r="O148" s="1061">
        <v>3</v>
      </c>
      <c r="P148" s="1062">
        <v>6</v>
      </c>
      <c r="Q148" s="1065"/>
      <c r="R148" s="1061">
        <v>5</v>
      </c>
      <c r="S148" s="1063"/>
      <c r="T148" s="1293">
        <v>10</v>
      </c>
      <c r="U148" s="1061">
        <v>5</v>
      </c>
      <c r="V148" s="1063"/>
      <c r="W148" s="1063">
        <v>10</v>
      </c>
      <c r="X148" s="1062"/>
      <c r="Y148" s="1061">
        <v>5</v>
      </c>
      <c r="Z148" s="1063"/>
      <c r="AA148" s="1063">
        <v>10</v>
      </c>
      <c r="AB148" s="1064"/>
      <c r="AC148" s="1066">
        <f t="shared" si="7"/>
        <v>115</v>
      </c>
      <c r="AD148" s="1295" t="s">
        <v>231</v>
      </c>
      <c r="AE148" s="1288"/>
      <c r="AF148" s="1289"/>
    </row>
    <row r="149" spans="1:32" s="1290" customFormat="1" ht="21" hidden="1" customHeight="1" x14ac:dyDescent="0.2">
      <c r="A149" s="1070">
        <v>41477</v>
      </c>
      <c r="B149" s="1291" t="str">
        <f t="shared" si="8"/>
        <v>Mon</v>
      </c>
      <c r="C149" s="1071">
        <v>41479</v>
      </c>
      <c r="D149" s="1292" t="str">
        <f t="shared" si="6"/>
        <v>Wed</v>
      </c>
      <c r="E149" s="1061">
        <v>0</v>
      </c>
      <c r="F149" s="1062">
        <v>24</v>
      </c>
      <c r="G149" s="1061">
        <v>26</v>
      </c>
      <c r="H149" s="1063">
        <v>0</v>
      </c>
      <c r="I149" s="1062"/>
      <c r="J149" s="1061">
        <v>12</v>
      </c>
      <c r="K149" s="1062">
        <v>0</v>
      </c>
      <c r="L149" s="1061"/>
      <c r="M149" s="1063"/>
      <c r="N149" s="1062"/>
      <c r="O149" s="1061">
        <v>0</v>
      </c>
      <c r="P149" s="1062">
        <v>8</v>
      </c>
      <c r="Q149" s="1065"/>
      <c r="R149" s="1061">
        <v>15</v>
      </c>
      <c r="S149" s="1063"/>
      <c r="T149" s="1293">
        <v>8</v>
      </c>
      <c r="U149" s="1061">
        <v>15</v>
      </c>
      <c r="V149" s="1063"/>
      <c r="W149" s="1063">
        <v>8</v>
      </c>
      <c r="X149" s="1062"/>
      <c r="Y149" s="1061">
        <v>15</v>
      </c>
      <c r="Z149" s="1063"/>
      <c r="AA149" s="1063">
        <v>8</v>
      </c>
      <c r="AB149" s="1064"/>
      <c r="AC149" s="1066">
        <f t="shared" si="7"/>
        <v>139</v>
      </c>
      <c r="AD149" s="1295" t="s">
        <v>232</v>
      </c>
      <c r="AE149" s="1288"/>
      <c r="AF149" s="1289"/>
    </row>
    <row r="150" spans="1:32" s="1290" customFormat="1" ht="21" hidden="1" customHeight="1" x14ac:dyDescent="0.2">
      <c r="A150" s="1070">
        <v>41482</v>
      </c>
      <c r="B150" s="1291" t="str">
        <f t="shared" si="8"/>
        <v>Sat</v>
      </c>
      <c r="C150" s="1071">
        <v>41484</v>
      </c>
      <c r="D150" s="1292" t="str">
        <f t="shared" si="6"/>
        <v>Mon</v>
      </c>
      <c r="E150" s="1061">
        <v>0</v>
      </c>
      <c r="F150" s="1062">
        <v>12</v>
      </c>
      <c r="G150" s="1061">
        <v>28</v>
      </c>
      <c r="H150" s="1063">
        <v>0</v>
      </c>
      <c r="I150" s="1062"/>
      <c r="J150" s="1061">
        <v>25</v>
      </c>
      <c r="K150" s="1062">
        <v>0</v>
      </c>
      <c r="L150" s="1061"/>
      <c r="M150" s="1063"/>
      <c r="N150" s="1062"/>
      <c r="O150" s="1061">
        <v>0</v>
      </c>
      <c r="P150" s="1062">
        <v>1</v>
      </c>
      <c r="Q150" s="1065"/>
      <c r="R150" s="1061">
        <v>21</v>
      </c>
      <c r="S150" s="1063"/>
      <c r="T150" s="1293">
        <v>0</v>
      </c>
      <c r="U150" s="1061">
        <v>15</v>
      </c>
      <c r="V150" s="1063"/>
      <c r="W150" s="1063">
        <v>0</v>
      </c>
      <c r="X150" s="1062"/>
      <c r="Y150" s="1061">
        <v>15</v>
      </c>
      <c r="Z150" s="1063"/>
      <c r="AA150" s="1063">
        <v>0</v>
      </c>
      <c r="AB150" s="1064"/>
      <c r="AC150" s="1066">
        <f t="shared" si="7"/>
        <v>117</v>
      </c>
      <c r="AD150" s="1295" t="s">
        <v>233</v>
      </c>
      <c r="AE150" s="1288"/>
      <c r="AF150" s="1289"/>
    </row>
    <row r="151" spans="1:32" s="1290" customFormat="1" ht="21" hidden="1" customHeight="1" x14ac:dyDescent="0.2">
      <c r="A151" s="1070">
        <v>41491</v>
      </c>
      <c r="B151" s="1291" t="str">
        <f t="shared" si="8"/>
        <v>Mon</v>
      </c>
      <c r="C151" s="1071">
        <v>41492</v>
      </c>
      <c r="D151" s="1292" t="str">
        <f t="shared" si="6"/>
        <v>Tue</v>
      </c>
      <c r="E151" s="1061">
        <v>0</v>
      </c>
      <c r="F151" s="1062">
        <v>7</v>
      </c>
      <c r="G151" s="1061">
        <v>0</v>
      </c>
      <c r="H151" s="1063">
        <v>0</v>
      </c>
      <c r="I151" s="1062"/>
      <c r="J151" s="1061">
        <v>3</v>
      </c>
      <c r="K151" s="1062">
        <v>0</v>
      </c>
      <c r="L151" s="1061"/>
      <c r="M151" s="1063"/>
      <c r="N151" s="1062"/>
      <c r="O151" s="1061">
        <v>0</v>
      </c>
      <c r="P151" s="1062">
        <v>0</v>
      </c>
      <c r="Q151" s="1065"/>
      <c r="R151" s="1061">
        <v>9</v>
      </c>
      <c r="S151" s="1063"/>
      <c r="T151" s="1293">
        <v>0</v>
      </c>
      <c r="U151" s="1061">
        <v>15</v>
      </c>
      <c r="V151" s="1063"/>
      <c r="W151" s="1063">
        <v>0</v>
      </c>
      <c r="X151" s="1062"/>
      <c r="Y151" s="1061">
        <v>15</v>
      </c>
      <c r="Z151" s="1063"/>
      <c r="AA151" s="1063">
        <v>0</v>
      </c>
      <c r="AB151" s="1064"/>
      <c r="AC151" s="1066">
        <f t="shared" si="7"/>
        <v>49</v>
      </c>
      <c r="AD151" s="1295" t="s">
        <v>234</v>
      </c>
      <c r="AE151" s="1288"/>
      <c r="AF151" s="1289"/>
    </row>
    <row r="152" spans="1:32" s="1290" customFormat="1" ht="21" hidden="1" customHeight="1" x14ac:dyDescent="0.2">
      <c r="A152" s="1070">
        <v>41503</v>
      </c>
      <c r="B152" s="1291" t="str">
        <f t="shared" si="8"/>
        <v>Sat</v>
      </c>
      <c r="C152" s="1071">
        <v>41506</v>
      </c>
      <c r="D152" s="1292" t="str">
        <f t="shared" si="6"/>
        <v>Tue</v>
      </c>
      <c r="E152" s="1061">
        <v>0</v>
      </c>
      <c r="F152" s="1062">
        <v>25</v>
      </c>
      <c r="G152" s="1061">
        <v>17</v>
      </c>
      <c r="H152" s="1063">
        <v>0</v>
      </c>
      <c r="I152" s="1062"/>
      <c r="J152" s="1061">
        <v>15</v>
      </c>
      <c r="K152" s="1062">
        <v>8</v>
      </c>
      <c r="L152" s="1061"/>
      <c r="M152" s="1063"/>
      <c r="N152" s="1062"/>
      <c r="O152" s="1061">
        <v>0</v>
      </c>
      <c r="P152" s="1062">
        <v>14</v>
      </c>
      <c r="Q152" s="1065"/>
      <c r="R152" s="1061">
        <v>21</v>
      </c>
      <c r="S152" s="1063"/>
      <c r="T152" s="1293">
        <v>5</v>
      </c>
      <c r="U152" s="1061">
        <v>7</v>
      </c>
      <c r="V152" s="1063"/>
      <c r="W152" s="1063">
        <v>13</v>
      </c>
      <c r="X152" s="1062"/>
      <c r="Y152" s="1061">
        <v>7</v>
      </c>
      <c r="Z152" s="1063"/>
      <c r="AA152" s="1063">
        <v>6</v>
      </c>
      <c r="AB152" s="1064"/>
      <c r="AC152" s="1066">
        <f t="shared" si="7"/>
        <v>138</v>
      </c>
      <c r="AD152" s="1296" t="s">
        <v>235</v>
      </c>
      <c r="AE152" s="1288"/>
      <c r="AF152" s="1289"/>
    </row>
    <row r="153" spans="1:32" s="1290" customFormat="1" ht="21" hidden="1" customHeight="1" x14ac:dyDescent="0.2">
      <c r="A153" s="1070">
        <v>41510</v>
      </c>
      <c r="B153" s="1291" t="str">
        <f t="shared" si="8"/>
        <v>Sat</v>
      </c>
      <c r="C153" s="1071">
        <v>41513</v>
      </c>
      <c r="D153" s="1292" t="str">
        <f t="shared" si="6"/>
        <v>Tue</v>
      </c>
      <c r="E153" s="1061">
        <v>0</v>
      </c>
      <c r="F153" s="1062">
        <v>22</v>
      </c>
      <c r="G153" s="1061">
        <v>19</v>
      </c>
      <c r="H153" s="1063">
        <v>0</v>
      </c>
      <c r="I153" s="1062"/>
      <c r="J153" s="1061">
        <v>9</v>
      </c>
      <c r="K153" s="1062">
        <v>9</v>
      </c>
      <c r="L153" s="1061"/>
      <c r="M153" s="1063"/>
      <c r="N153" s="1062"/>
      <c r="O153" s="1061">
        <v>0</v>
      </c>
      <c r="P153" s="1062">
        <v>0</v>
      </c>
      <c r="Q153" s="1065"/>
      <c r="R153" s="1061">
        <v>2</v>
      </c>
      <c r="S153" s="1063"/>
      <c r="T153" s="1293">
        <v>5</v>
      </c>
      <c r="U153" s="1061">
        <v>11</v>
      </c>
      <c r="V153" s="1063"/>
      <c r="W153" s="1063">
        <v>13</v>
      </c>
      <c r="X153" s="1062"/>
      <c r="Y153" s="1061">
        <v>11</v>
      </c>
      <c r="Z153" s="1063"/>
      <c r="AA153" s="1063">
        <v>8</v>
      </c>
      <c r="AB153" s="1064"/>
      <c r="AC153" s="1066">
        <f t="shared" si="7"/>
        <v>109</v>
      </c>
      <c r="AD153" s="1296" t="s">
        <v>236</v>
      </c>
      <c r="AE153" s="1288"/>
      <c r="AF153" s="1289"/>
    </row>
    <row r="154" spans="1:32" s="1290" customFormat="1" ht="21" hidden="1" customHeight="1" x14ac:dyDescent="0.2">
      <c r="A154" s="1070">
        <v>41517</v>
      </c>
      <c r="B154" s="1291" t="str">
        <f t="shared" si="8"/>
        <v>Sat</v>
      </c>
      <c r="C154" s="1071">
        <v>41521</v>
      </c>
      <c r="D154" s="1292" t="str">
        <f t="shared" si="6"/>
        <v>Wed</v>
      </c>
      <c r="E154" s="1061">
        <v>0</v>
      </c>
      <c r="F154" s="1062">
        <v>25</v>
      </c>
      <c r="G154" s="1061">
        <v>19</v>
      </c>
      <c r="H154" s="1063">
        <v>0</v>
      </c>
      <c r="I154" s="1062"/>
      <c r="J154" s="1061">
        <v>8</v>
      </c>
      <c r="K154" s="1062">
        <v>4</v>
      </c>
      <c r="L154" s="1061"/>
      <c r="M154" s="1063"/>
      <c r="N154" s="1062"/>
      <c r="O154" s="1061">
        <v>0</v>
      </c>
      <c r="P154" s="1062">
        <v>11</v>
      </c>
      <c r="Q154" s="1065"/>
      <c r="R154" s="1061">
        <v>8</v>
      </c>
      <c r="S154" s="1063"/>
      <c r="T154" s="1293">
        <v>15</v>
      </c>
      <c r="U154" s="1061">
        <v>11</v>
      </c>
      <c r="V154" s="1063"/>
      <c r="W154" s="1063">
        <v>0</v>
      </c>
      <c r="X154" s="1062"/>
      <c r="Y154" s="1061">
        <v>11</v>
      </c>
      <c r="Z154" s="1063"/>
      <c r="AA154" s="1063">
        <v>0</v>
      </c>
      <c r="AB154" s="1064"/>
      <c r="AC154" s="1066">
        <f t="shared" si="7"/>
        <v>112</v>
      </c>
      <c r="AD154" s="1295" t="s">
        <v>237</v>
      </c>
      <c r="AE154" s="1288"/>
      <c r="AF154" s="1289"/>
    </row>
    <row r="155" spans="1:32" s="1290" customFormat="1" ht="21" hidden="1" customHeight="1" x14ac:dyDescent="0.2">
      <c r="A155" s="1070">
        <v>41526</v>
      </c>
      <c r="B155" s="1291" t="str">
        <f t="shared" si="8"/>
        <v>Mon</v>
      </c>
      <c r="C155" s="1071">
        <v>41528</v>
      </c>
      <c r="D155" s="1292" t="str">
        <f t="shared" si="6"/>
        <v>Wed</v>
      </c>
      <c r="E155" s="1061">
        <v>0</v>
      </c>
      <c r="F155" s="1062">
        <v>11</v>
      </c>
      <c r="G155" s="1061">
        <v>15</v>
      </c>
      <c r="H155" s="1063">
        <v>0</v>
      </c>
      <c r="I155" s="1062"/>
      <c r="J155" s="1061">
        <v>13</v>
      </c>
      <c r="K155" s="1062">
        <v>7</v>
      </c>
      <c r="L155" s="1061"/>
      <c r="M155" s="1063"/>
      <c r="N155" s="1062"/>
      <c r="O155" s="1061">
        <v>0</v>
      </c>
      <c r="P155" s="1062">
        <v>7</v>
      </c>
      <c r="Q155" s="1065"/>
      <c r="R155" s="1061">
        <v>10</v>
      </c>
      <c r="S155" s="1063"/>
      <c r="T155" s="1293">
        <v>7</v>
      </c>
      <c r="U155" s="1061">
        <v>12</v>
      </c>
      <c r="V155" s="1063"/>
      <c r="W155" s="1063">
        <v>11</v>
      </c>
      <c r="X155" s="1062"/>
      <c r="Y155" s="1061">
        <v>12</v>
      </c>
      <c r="Z155" s="1063"/>
      <c r="AA155" s="1063">
        <v>11</v>
      </c>
      <c r="AB155" s="1064"/>
      <c r="AC155" s="1066">
        <f t="shared" si="7"/>
        <v>116</v>
      </c>
      <c r="AD155" s="1295" t="s">
        <v>238</v>
      </c>
      <c r="AE155" s="1288"/>
      <c r="AF155" s="1289"/>
    </row>
    <row r="156" spans="1:32" s="1290" customFormat="1" ht="21" hidden="1" customHeight="1" x14ac:dyDescent="0.2">
      <c r="A156" s="1070">
        <v>41541</v>
      </c>
      <c r="B156" s="1291" t="str">
        <f t="shared" si="8"/>
        <v>Tue</v>
      </c>
      <c r="C156" s="1071">
        <v>41542</v>
      </c>
      <c r="D156" s="1292" t="str">
        <f t="shared" si="6"/>
        <v>Wed</v>
      </c>
      <c r="E156" s="1061">
        <v>0</v>
      </c>
      <c r="F156" s="1062">
        <v>28</v>
      </c>
      <c r="G156" s="1061">
        <v>35</v>
      </c>
      <c r="H156" s="1063">
        <v>0</v>
      </c>
      <c r="I156" s="1062"/>
      <c r="J156" s="1061">
        <v>16</v>
      </c>
      <c r="K156" s="1062">
        <v>19</v>
      </c>
      <c r="L156" s="1061"/>
      <c r="M156" s="1063"/>
      <c r="N156" s="1062"/>
      <c r="O156" s="1061">
        <v>0</v>
      </c>
      <c r="P156" s="1062">
        <v>12</v>
      </c>
      <c r="Q156" s="1065"/>
      <c r="R156" s="1061">
        <v>20</v>
      </c>
      <c r="S156" s="1063"/>
      <c r="T156" s="1293">
        <v>10</v>
      </c>
      <c r="U156" s="1061">
        <v>25</v>
      </c>
      <c r="V156" s="1063"/>
      <c r="W156" s="1063">
        <v>17</v>
      </c>
      <c r="X156" s="1062"/>
      <c r="Y156" s="1061">
        <v>25</v>
      </c>
      <c r="Z156" s="1063"/>
      <c r="AA156" s="1063">
        <v>17</v>
      </c>
      <c r="AB156" s="1064"/>
      <c r="AC156" s="1066">
        <f t="shared" si="7"/>
        <v>224</v>
      </c>
      <c r="AD156" s="1295" t="s">
        <v>239</v>
      </c>
      <c r="AE156" s="1288"/>
      <c r="AF156" s="1289"/>
    </row>
    <row r="157" spans="1:32" s="1290" customFormat="1" ht="21" hidden="1" customHeight="1" x14ac:dyDescent="0.2">
      <c r="A157" s="1070">
        <v>41545</v>
      </c>
      <c r="B157" s="1291" t="str">
        <f t="shared" si="8"/>
        <v>Sat</v>
      </c>
      <c r="C157" s="1071">
        <v>41550</v>
      </c>
      <c r="D157" s="1292" t="str">
        <f t="shared" si="6"/>
        <v>Thu</v>
      </c>
      <c r="E157" s="1061">
        <v>0</v>
      </c>
      <c r="F157" s="1062">
        <v>12</v>
      </c>
      <c r="G157" s="1061">
        <v>11</v>
      </c>
      <c r="H157" s="1063">
        <v>0</v>
      </c>
      <c r="I157" s="1062"/>
      <c r="J157" s="1061">
        <v>7</v>
      </c>
      <c r="K157" s="1062">
        <v>3</v>
      </c>
      <c r="L157" s="1061"/>
      <c r="M157" s="1063"/>
      <c r="N157" s="1062"/>
      <c r="O157" s="1061">
        <v>0</v>
      </c>
      <c r="P157" s="1062">
        <v>6</v>
      </c>
      <c r="Q157" s="1065"/>
      <c r="R157" s="1061">
        <v>3</v>
      </c>
      <c r="S157" s="1063"/>
      <c r="T157" s="1293">
        <v>3</v>
      </c>
      <c r="U157" s="1061">
        <v>1</v>
      </c>
      <c r="V157" s="1063"/>
      <c r="W157" s="1063">
        <v>2</v>
      </c>
      <c r="X157" s="1062"/>
      <c r="Y157" s="1061">
        <v>1</v>
      </c>
      <c r="Z157" s="1063"/>
      <c r="AA157" s="1063">
        <v>2</v>
      </c>
      <c r="AB157" s="1064"/>
      <c r="AC157" s="1066">
        <f t="shared" si="7"/>
        <v>51</v>
      </c>
      <c r="AD157" s="1295" t="s">
        <v>240</v>
      </c>
      <c r="AE157" s="1288"/>
      <c r="AF157" s="1289"/>
    </row>
    <row r="158" spans="1:32" s="1290" customFormat="1" ht="21" hidden="1" customHeight="1" x14ac:dyDescent="0.2">
      <c r="A158" s="1070">
        <v>41550</v>
      </c>
      <c r="B158" s="1291" t="str">
        <f t="shared" si="8"/>
        <v>Thu</v>
      </c>
      <c r="C158" s="1071">
        <v>41551</v>
      </c>
      <c r="D158" s="1292" t="str">
        <f t="shared" si="6"/>
        <v>Fri</v>
      </c>
      <c r="E158" s="1061">
        <v>0</v>
      </c>
      <c r="F158" s="1062">
        <v>0</v>
      </c>
      <c r="G158" s="1061">
        <v>0</v>
      </c>
      <c r="H158" s="1063">
        <v>0</v>
      </c>
      <c r="I158" s="1062"/>
      <c r="J158" s="1061">
        <v>0</v>
      </c>
      <c r="K158" s="1062">
        <v>0</v>
      </c>
      <c r="L158" s="1061"/>
      <c r="M158" s="1063"/>
      <c r="N158" s="1062"/>
      <c r="O158" s="1061">
        <v>0</v>
      </c>
      <c r="P158" s="1062">
        <v>1</v>
      </c>
      <c r="Q158" s="1065"/>
      <c r="R158" s="1061">
        <v>0</v>
      </c>
      <c r="S158" s="1063"/>
      <c r="T158" s="1293">
        <v>2</v>
      </c>
      <c r="U158" s="1061">
        <v>1</v>
      </c>
      <c r="V158" s="1063"/>
      <c r="W158" s="1063">
        <v>6</v>
      </c>
      <c r="X158" s="1062"/>
      <c r="Y158" s="1061">
        <v>0</v>
      </c>
      <c r="Z158" s="1063"/>
      <c r="AA158" s="1063">
        <v>4</v>
      </c>
      <c r="AB158" s="1064"/>
      <c r="AC158" s="1066">
        <f t="shared" si="7"/>
        <v>14</v>
      </c>
      <c r="AD158" s="1295" t="s">
        <v>241</v>
      </c>
      <c r="AE158" s="1288"/>
      <c r="AF158" s="1289"/>
    </row>
    <row r="159" spans="1:32" s="1290" customFormat="1" ht="21" hidden="1" customHeight="1" x14ac:dyDescent="0.2">
      <c r="A159" s="1070">
        <v>41554</v>
      </c>
      <c r="B159" s="1291" t="str">
        <f t="shared" si="8"/>
        <v>Mon</v>
      </c>
      <c r="C159" s="1071">
        <v>41555</v>
      </c>
      <c r="D159" s="1292" t="str">
        <f t="shared" si="6"/>
        <v>Tue</v>
      </c>
      <c r="E159" s="1061">
        <v>0</v>
      </c>
      <c r="F159" s="1062">
        <v>7</v>
      </c>
      <c r="G159" s="1061">
        <v>3</v>
      </c>
      <c r="H159" s="1063">
        <v>0</v>
      </c>
      <c r="I159" s="1062"/>
      <c r="J159" s="1061">
        <v>7</v>
      </c>
      <c r="K159" s="1062">
        <v>0</v>
      </c>
      <c r="L159" s="1061"/>
      <c r="M159" s="1063"/>
      <c r="N159" s="1062"/>
      <c r="O159" s="1061">
        <v>0</v>
      </c>
      <c r="P159" s="1062">
        <v>3</v>
      </c>
      <c r="Q159" s="1065"/>
      <c r="R159" s="1061">
        <v>5</v>
      </c>
      <c r="S159" s="1063"/>
      <c r="T159" s="1293">
        <v>3</v>
      </c>
      <c r="U159" s="1061">
        <v>0</v>
      </c>
      <c r="V159" s="1063"/>
      <c r="W159" s="1063">
        <v>0</v>
      </c>
      <c r="X159" s="1062"/>
      <c r="Y159" s="1061">
        <v>0</v>
      </c>
      <c r="Z159" s="1063"/>
      <c r="AA159" s="1063">
        <v>0</v>
      </c>
      <c r="AB159" s="1064"/>
      <c r="AC159" s="1066">
        <f t="shared" si="7"/>
        <v>28</v>
      </c>
      <c r="AD159" s="1295" t="s">
        <v>242</v>
      </c>
      <c r="AE159" s="1288"/>
      <c r="AF159" s="1289"/>
    </row>
    <row r="160" spans="1:32" s="1290" customFormat="1" ht="21" hidden="1" customHeight="1" x14ac:dyDescent="0.2">
      <c r="A160" s="1070">
        <v>41562</v>
      </c>
      <c r="B160" s="1291" t="str">
        <f t="shared" si="8"/>
        <v>Tue</v>
      </c>
      <c r="C160" s="1071">
        <v>41565</v>
      </c>
      <c r="D160" s="1292" t="str">
        <f t="shared" si="6"/>
        <v>Fri</v>
      </c>
      <c r="E160" s="1061">
        <v>0</v>
      </c>
      <c r="F160" s="1062">
        <v>26</v>
      </c>
      <c r="G160" s="1061">
        <v>20</v>
      </c>
      <c r="H160" s="1063">
        <v>0</v>
      </c>
      <c r="I160" s="1062"/>
      <c r="J160" s="1061">
        <v>22</v>
      </c>
      <c r="K160" s="1062">
        <v>0</v>
      </c>
      <c r="L160" s="1061"/>
      <c r="M160" s="1063"/>
      <c r="N160" s="1062"/>
      <c r="O160" s="1061">
        <v>3</v>
      </c>
      <c r="P160" s="1062">
        <v>0</v>
      </c>
      <c r="Q160" s="1065"/>
      <c r="R160" s="1061">
        <v>23</v>
      </c>
      <c r="S160" s="1063"/>
      <c r="T160" s="1293">
        <v>0</v>
      </c>
      <c r="U160" s="1061">
        <v>15</v>
      </c>
      <c r="V160" s="1063"/>
      <c r="W160" s="1063">
        <v>4</v>
      </c>
      <c r="X160" s="1062"/>
      <c r="Y160" s="1061">
        <v>15</v>
      </c>
      <c r="Z160" s="1063"/>
      <c r="AA160" s="1063">
        <v>4</v>
      </c>
      <c r="AB160" s="1064"/>
      <c r="AC160" s="1066">
        <f t="shared" si="7"/>
        <v>132</v>
      </c>
      <c r="AD160" s="1295" t="s">
        <v>243</v>
      </c>
      <c r="AE160" s="1288"/>
      <c r="AF160" s="1289"/>
    </row>
    <row r="161" spans="1:32" s="1290" customFormat="1" ht="21" hidden="1" customHeight="1" x14ac:dyDescent="0.2">
      <c r="A161" s="1070">
        <v>41566</v>
      </c>
      <c r="B161" s="1291" t="str">
        <f t="shared" si="8"/>
        <v>Sat</v>
      </c>
      <c r="C161" s="1071">
        <v>41569</v>
      </c>
      <c r="D161" s="1292" t="str">
        <f t="shared" si="6"/>
        <v>Tue</v>
      </c>
      <c r="E161" s="1061">
        <v>0</v>
      </c>
      <c r="F161" s="1062">
        <v>0</v>
      </c>
      <c r="G161" s="1061">
        <v>0</v>
      </c>
      <c r="H161" s="1063">
        <v>0</v>
      </c>
      <c r="I161" s="1062"/>
      <c r="J161" s="1061">
        <v>0</v>
      </c>
      <c r="K161" s="1062">
        <v>0</v>
      </c>
      <c r="L161" s="1061"/>
      <c r="M161" s="1063"/>
      <c r="N161" s="1062"/>
      <c r="O161" s="1061">
        <v>0</v>
      </c>
      <c r="P161" s="1062">
        <v>0</v>
      </c>
      <c r="Q161" s="1065"/>
      <c r="R161" s="1061">
        <v>0</v>
      </c>
      <c r="S161" s="1063"/>
      <c r="T161" s="1293">
        <v>2</v>
      </c>
      <c r="U161" s="1061">
        <v>0</v>
      </c>
      <c r="V161" s="1063"/>
      <c r="W161" s="1063">
        <v>0</v>
      </c>
      <c r="X161" s="1062"/>
      <c r="Y161" s="1061">
        <v>0</v>
      </c>
      <c r="Z161" s="1063"/>
      <c r="AA161" s="1063">
        <v>0</v>
      </c>
      <c r="AB161" s="1064"/>
      <c r="AC161" s="1066">
        <f t="shared" si="7"/>
        <v>2</v>
      </c>
      <c r="AD161" s="1295" t="s">
        <v>244</v>
      </c>
      <c r="AE161" s="1288"/>
      <c r="AF161" s="1289"/>
    </row>
    <row r="162" spans="1:32" s="1290" customFormat="1" ht="21" hidden="1" customHeight="1" x14ac:dyDescent="0.2">
      <c r="A162" s="1070">
        <v>41571</v>
      </c>
      <c r="B162" s="1291" t="str">
        <f t="shared" si="8"/>
        <v>Thu</v>
      </c>
      <c r="C162" s="1071">
        <v>41576</v>
      </c>
      <c r="D162" s="1292" t="str">
        <f t="shared" si="6"/>
        <v>Tue</v>
      </c>
      <c r="E162" s="1061">
        <v>0</v>
      </c>
      <c r="F162" s="1062">
        <v>17</v>
      </c>
      <c r="G162" s="1061">
        <v>29</v>
      </c>
      <c r="H162" s="1063">
        <v>0</v>
      </c>
      <c r="I162" s="1062"/>
      <c r="J162" s="1061">
        <v>21</v>
      </c>
      <c r="K162" s="1062">
        <v>0</v>
      </c>
      <c r="L162" s="1061"/>
      <c r="M162" s="1063"/>
      <c r="N162" s="1062"/>
      <c r="O162" s="1061">
        <v>0</v>
      </c>
      <c r="P162" s="1062">
        <v>0</v>
      </c>
      <c r="Q162" s="1065"/>
      <c r="R162" s="1061">
        <v>21</v>
      </c>
      <c r="S162" s="1063"/>
      <c r="T162" s="1293">
        <v>0</v>
      </c>
      <c r="U162" s="1061">
        <v>36</v>
      </c>
      <c r="V162" s="1063"/>
      <c r="W162" s="1063">
        <v>0</v>
      </c>
      <c r="X162" s="1062"/>
      <c r="Y162" s="1061">
        <v>36</v>
      </c>
      <c r="Z162" s="1063"/>
      <c r="AA162" s="1063">
        <v>0</v>
      </c>
      <c r="AB162" s="1064"/>
      <c r="AC162" s="1066">
        <f t="shared" si="7"/>
        <v>160</v>
      </c>
      <c r="AD162" s="1294" t="s">
        <v>245</v>
      </c>
      <c r="AE162" s="1288"/>
      <c r="AF162" s="1289"/>
    </row>
    <row r="163" spans="1:32" s="1290" customFormat="1" ht="21" hidden="1" customHeight="1" x14ac:dyDescent="0.2">
      <c r="A163" s="1070">
        <v>41589</v>
      </c>
      <c r="B163" s="1291" t="str">
        <f t="shared" si="8"/>
        <v>Mon</v>
      </c>
      <c r="C163" s="1071">
        <v>41591</v>
      </c>
      <c r="D163" s="1292" t="str">
        <f t="shared" si="6"/>
        <v>Wed</v>
      </c>
      <c r="E163" s="1061">
        <v>0</v>
      </c>
      <c r="F163" s="1062">
        <v>14</v>
      </c>
      <c r="G163" s="1061">
        <v>14</v>
      </c>
      <c r="H163" s="1063">
        <v>0</v>
      </c>
      <c r="I163" s="1062"/>
      <c r="J163" s="1061">
        <v>12</v>
      </c>
      <c r="K163" s="1062">
        <v>0</v>
      </c>
      <c r="L163" s="1061"/>
      <c r="M163" s="1063"/>
      <c r="N163" s="1062"/>
      <c r="O163" s="1061">
        <v>5</v>
      </c>
      <c r="P163" s="1062">
        <v>3</v>
      </c>
      <c r="Q163" s="1065"/>
      <c r="R163" s="1061">
        <v>13</v>
      </c>
      <c r="S163" s="1063"/>
      <c r="T163" s="1293">
        <v>2</v>
      </c>
      <c r="U163" s="1061">
        <v>16</v>
      </c>
      <c r="V163" s="1063"/>
      <c r="W163" s="1063">
        <v>3</v>
      </c>
      <c r="X163" s="1062"/>
      <c r="Y163" s="1061">
        <v>16</v>
      </c>
      <c r="Z163" s="1063"/>
      <c r="AA163" s="1063">
        <v>3</v>
      </c>
      <c r="AB163" s="1064"/>
      <c r="AC163" s="1066">
        <f t="shared" si="7"/>
        <v>101</v>
      </c>
      <c r="AD163" s="1295" t="s">
        <v>246</v>
      </c>
      <c r="AE163" s="1288"/>
      <c r="AF163" s="1289"/>
    </row>
    <row r="164" spans="1:32" s="1290" customFormat="1" ht="21" hidden="1" customHeight="1" x14ac:dyDescent="0.2">
      <c r="A164" s="1070">
        <v>41594</v>
      </c>
      <c r="B164" s="1291" t="str">
        <f t="shared" si="8"/>
        <v>Sat</v>
      </c>
      <c r="C164" s="1071">
        <v>41597</v>
      </c>
      <c r="D164" s="1292" t="str">
        <f t="shared" si="6"/>
        <v>Tue</v>
      </c>
      <c r="E164" s="1061">
        <v>0</v>
      </c>
      <c r="F164" s="1062">
        <v>10</v>
      </c>
      <c r="G164" s="1061">
        <v>15</v>
      </c>
      <c r="H164" s="1063">
        <v>0</v>
      </c>
      <c r="I164" s="1062"/>
      <c r="J164" s="1061">
        <v>13</v>
      </c>
      <c r="K164" s="1062">
        <v>0</v>
      </c>
      <c r="L164" s="1061"/>
      <c r="M164" s="1063"/>
      <c r="N164" s="1062"/>
      <c r="O164" s="1061">
        <v>1</v>
      </c>
      <c r="P164" s="1062">
        <v>0</v>
      </c>
      <c r="Q164" s="1065"/>
      <c r="R164" s="1061">
        <v>10</v>
      </c>
      <c r="S164" s="1063"/>
      <c r="T164" s="1293">
        <v>1</v>
      </c>
      <c r="U164" s="1061">
        <v>7</v>
      </c>
      <c r="V164" s="1063"/>
      <c r="W164" s="1063">
        <v>0</v>
      </c>
      <c r="X164" s="1062"/>
      <c r="Y164" s="1061">
        <v>7</v>
      </c>
      <c r="Z164" s="1063"/>
      <c r="AA164" s="1063">
        <v>0</v>
      </c>
      <c r="AB164" s="1064"/>
      <c r="AC164" s="1066">
        <f t="shared" si="7"/>
        <v>64</v>
      </c>
      <c r="AD164" s="1295" t="s">
        <v>245</v>
      </c>
      <c r="AE164" s="1288"/>
      <c r="AF164" s="1289"/>
    </row>
    <row r="165" spans="1:32" s="1290" customFormat="1" ht="21" hidden="1" customHeight="1" x14ac:dyDescent="0.2">
      <c r="A165" s="1070">
        <v>41601</v>
      </c>
      <c r="B165" s="1291" t="str">
        <f t="shared" si="8"/>
        <v>Sat</v>
      </c>
      <c r="C165" s="1071">
        <v>41604</v>
      </c>
      <c r="D165" s="1292" t="str">
        <f t="shared" si="6"/>
        <v>Tue</v>
      </c>
      <c r="E165" s="1061">
        <v>0</v>
      </c>
      <c r="F165" s="1062">
        <v>13</v>
      </c>
      <c r="G165" s="1061">
        <v>10</v>
      </c>
      <c r="H165" s="1063">
        <v>0</v>
      </c>
      <c r="I165" s="1062"/>
      <c r="J165" s="1061">
        <v>7</v>
      </c>
      <c r="K165" s="1062">
        <v>0</v>
      </c>
      <c r="L165" s="1061"/>
      <c r="M165" s="1063"/>
      <c r="N165" s="1062"/>
      <c r="O165" s="1061">
        <v>2</v>
      </c>
      <c r="P165" s="1062">
        <v>2</v>
      </c>
      <c r="Q165" s="1065"/>
      <c r="R165" s="1061">
        <v>10</v>
      </c>
      <c r="S165" s="1063"/>
      <c r="T165" s="1293">
        <v>0</v>
      </c>
      <c r="U165" s="1061">
        <v>15</v>
      </c>
      <c r="V165" s="1063"/>
      <c r="W165" s="1063">
        <v>0</v>
      </c>
      <c r="X165" s="1062"/>
      <c r="Y165" s="1061">
        <v>15</v>
      </c>
      <c r="Z165" s="1063"/>
      <c r="AA165" s="1063">
        <v>0</v>
      </c>
      <c r="AB165" s="1064"/>
      <c r="AC165" s="1066">
        <f t="shared" si="7"/>
        <v>74</v>
      </c>
      <c r="AD165" s="1295" t="s">
        <v>245</v>
      </c>
      <c r="AE165" s="1288"/>
      <c r="AF165" s="1289"/>
    </row>
    <row r="166" spans="1:32" s="1290" customFormat="1" ht="21" hidden="1" customHeight="1" x14ac:dyDescent="0.2">
      <c r="A166" s="1070">
        <v>41615</v>
      </c>
      <c r="B166" s="1291" t="str">
        <f t="shared" si="8"/>
        <v>Sat</v>
      </c>
      <c r="C166" s="1071">
        <v>41618</v>
      </c>
      <c r="D166" s="1292" t="str">
        <f t="shared" si="6"/>
        <v>Tue</v>
      </c>
      <c r="E166" s="1061">
        <v>0</v>
      </c>
      <c r="F166" s="1062">
        <v>13</v>
      </c>
      <c r="G166" s="1061">
        <v>16</v>
      </c>
      <c r="H166" s="1063">
        <v>0</v>
      </c>
      <c r="I166" s="1062"/>
      <c r="J166" s="1061">
        <v>18</v>
      </c>
      <c r="K166" s="1062">
        <v>0</v>
      </c>
      <c r="L166" s="1061"/>
      <c r="M166" s="1063"/>
      <c r="N166" s="1062"/>
      <c r="O166" s="1061">
        <v>3</v>
      </c>
      <c r="P166" s="1062">
        <v>9</v>
      </c>
      <c r="Q166" s="1065"/>
      <c r="R166" s="1061">
        <v>15</v>
      </c>
      <c r="S166" s="1063"/>
      <c r="T166" s="1293">
        <v>0</v>
      </c>
      <c r="U166" s="1061">
        <v>15</v>
      </c>
      <c r="V166" s="1063"/>
      <c r="W166" s="1063">
        <v>0</v>
      </c>
      <c r="X166" s="1062"/>
      <c r="Y166" s="1061">
        <v>15</v>
      </c>
      <c r="Z166" s="1063"/>
      <c r="AA166" s="1063">
        <v>0</v>
      </c>
      <c r="AB166" s="1064"/>
      <c r="AC166" s="1066">
        <f t="shared" si="7"/>
        <v>104</v>
      </c>
      <c r="AD166" s="1295" t="s">
        <v>247</v>
      </c>
      <c r="AE166" s="1288"/>
      <c r="AF166" s="1289"/>
    </row>
    <row r="167" spans="1:32" s="1290" customFormat="1" ht="21" hidden="1" customHeight="1" x14ac:dyDescent="0.2">
      <c r="A167" s="1070">
        <v>41627</v>
      </c>
      <c r="B167" s="1291" t="str">
        <f t="shared" si="8"/>
        <v>Thu</v>
      </c>
      <c r="C167" s="1071">
        <v>41632</v>
      </c>
      <c r="D167" s="1292" t="str">
        <f t="shared" si="6"/>
        <v>Tue</v>
      </c>
      <c r="E167" s="1061">
        <v>0</v>
      </c>
      <c r="F167" s="1062">
        <v>32</v>
      </c>
      <c r="G167" s="1061">
        <v>32</v>
      </c>
      <c r="H167" s="1063">
        <v>0</v>
      </c>
      <c r="I167" s="1062"/>
      <c r="J167" s="1061">
        <v>32</v>
      </c>
      <c r="K167" s="1062">
        <v>0</v>
      </c>
      <c r="L167" s="1061"/>
      <c r="M167" s="1063"/>
      <c r="N167" s="1062"/>
      <c r="O167" s="1061">
        <v>6</v>
      </c>
      <c r="P167" s="1062">
        <v>20</v>
      </c>
      <c r="Q167" s="1065"/>
      <c r="R167" s="1061">
        <v>30</v>
      </c>
      <c r="S167" s="1063"/>
      <c r="T167" s="1293">
        <v>0</v>
      </c>
      <c r="U167" s="1061">
        <v>30</v>
      </c>
      <c r="V167" s="1063"/>
      <c r="W167" s="1063">
        <v>40</v>
      </c>
      <c r="X167" s="1062"/>
      <c r="Y167" s="1061">
        <v>30</v>
      </c>
      <c r="Z167" s="1063"/>
      <c r="AA167" s="1063">
        <v>0</v>
      </c>
      <c r="AB167" s="1064"/>
      <c r="AC167" s="1066">
        <f t="shared" si="7"/>
        <v>252</v>
      </c>
      <c r="AD167" s="1295" t="s">
        <v>245</v>
      </c>
      <c r="AE167" s="1288"/>
      <c r="AF167" s="1289"/>
    </row>
    <row r="168" spans="1:32" s="1290" customFormat="1" ht="21" hidden="1" customHeight="1" x14ac:dyDescent="0.2">
      <c r="A168" s="1070">
        <v>41650</v>
      </c>
      <c r="B168" s="1291" t="str">
        <f t="shared" si="8"/>
        <v>Sat</v>
      </c>
      <c r="C168" s="1071">
        <v>41654</v>
      </c>
      <c r="D168" s="1292" t="str">
        <f t="shared" si="6"/>
        <v>Wed</v>
      </c>
      <c r="E168" s="1061">
        <v>0</v>
      </c>
      <c r="F168" s="1062">
        <v>17</v>
      </c>
      <c r="G168" s="1061">
        <v>17</v>
      </c>
      <c r="H168" s="1063">
        <v>0</v>
      </c>
      <c r="I168" s="1062"/>
      <c r="J168" s="1061">
        <v>17</v>
      </c>
      <c r="K168" s="1062">
        <v>0</v>
      </c>
      <c r="L168" s="1061"/>
      <c r="M168" s="1063"/>
      <c r="N168" s="1062"/>
      <c r="O168" s="1061">
        <v>5</v>
      </c>
      <c r="P168" s="1062">
        <v>8</v>
      </c>
      <c r="Q168" s="1065"/>
      <c r="R168" s="1061">
        <v>17</v>
      </c>
      <c r="S168" s="1063"/>
      <c r="T168" s="1293">
        <v>0</v>
      </c>
      <c r="U168" s="1061">
        <v>17</v>
      </c>
      <c r="V168" s="1063"/>
      <c r="W168" s="1063">
        <v>0</v>
      </c>
      <c r="X168" s="1062"/>
      <c r="Y168" s="1061">
        <v>17</v>
      </c>
      <c r="Z168" s="1063"/>
      <c r="AA168" s="1063">
        <v>0</v>
      </c>
      <c r="AB168" s="1064"/>
      <c r="AC168" s="1066">
        <f t="shared" si="7"/>
        <v>115</v>
      </c>
      <c r="AD168" s="1295" t="s">
        <v>245</v>
      </c>
      <c r="AE168" s="1288"/>
      <c r="AF168" s="1289"/>
    </row>
    <row r="169" spans="1:32" s="1290" customFormat="1" ht="21" hidden="1" customHeight="1" x14ac:dyDescent="0.2">
      <c r="A169" s="1070">
        <v>41657</v>
      </c>
      <c r="B169" s="1291" t="str">
        <f t="shared" si="8"/>
        <v>Sat</v>
      </c>
      <c r="C169" s="1071">
        <v>41660</v>
      </c>
      <c r="D169" s="1292" t="str">
        <f t="shared" si="6"/>
        <v>Tue</v>
      </c>
      <c r="E169" s="1061">
        <v>0</v>
      </c>
      <c r="F169" s="1062">
        <v>20</v>
      </c>
      <c r="G169" s="1061">
        <v>20</v>
      </c>
      <c r="H169" s="1063">
        <v>0</v>
      </c>
      <c r="I169" s="1062"/>
      <c r="J169" s="1061">
        <v>20</v>
      </c>
      <c r="K169" s="1062">
        <v>0</v>
      </c>
      <c r="L169" s="1061"/>
      <c r="M169" s="1063"/>
      <c r="N169" s="1062"/>
      <c r="O169" s="1061">
        <v>4</v>
      </c>
      <c r="P169" s="1062">
        <v>17</v>
      </c>
      <c r="Q169" s="1065"/>
      <c r="R169" s="1061">
        <v>22</v>
      </c>
      <c r="S169" s="1063"/>
      <c r="T169" s="1293">
        <v>0</v>
      </c>
      <c r="U169" s="1061">
        <v>22</v>
      </c>
      <c r="V169" s="1063"/>
      <c r="W169" s="1063">
        <v>0</v>
      </c>
      <c r="X169" s="1062"/>
      <c r="Y169" s="1061">
        <v>22</v>
      </c>
      <c r="Z169" s="1063"/>
      <c r="AA169" s="1063">
        <v>0</v>
      </c>
      <c r="AB169" s="1064"/>
      <c r="AC169" s="1066">
        <f t="shared" si="7"/>
        <v>147</v>
      </c>
      <c r="AD169" s="1295" t="s">
        <v>245</v>
      </c>
      <c r="AE169" s="1288"/>
      <c r="AF169" s="1289"/>
    </row>
    <row r="170" spans="1:32" s="1290" customFormat="1" ht="21" hidden="1" customHeight="1" x14ac:dyDescent="0.2">
      <c r="A170" s="1070">
        <v>41667</v>
      </c>
      <c r="B170" s="1291" t="str">
        <f t="shared" si="8"/>
        <v>Tue</v>
      </c>
      <c r="C170" s="1071">
        <v>41670</v>
      </c>
      <c r="D170" s="1292" t="str">
        <f t="shared" si="6"/>
        <v>Fri</v>
      </c>
      <c r="E170" s="1061">
        <v>0</v>
      </c>
      <c r="F170" s="1062">
        <v>25</v>
      </c>
      <c r="G170" s="1061">
        <v>27</v>
      </c>
      <c r="H170" s="1063">
        <v>0</v>
      </c>
      <c r="I170" s="1062"/>
      <c r="J170" s="1061">
        <v>18</v>
      </c>
      <c r="K170" s="1062">
        <v>0</v>
      </c>
      <c r="L170" s="1061"/>
      <c r="M170" s="1063"/>
      <c r="N170" s="1062"/>
      <c r="O170" s="1061">
        <v>4</v>
      </c>
      <c r="P170" s="1062">
        <v>18</v>
      </c>
      <c r="Q170" s="1065"/>
      <c r="R170" s="1061">
        <v>28</v>
      </c>
      <c r="S170" s="1063"/>
      <c r="T170" s="1293">
        <v>0</v>
      </c>
      <c r="U170" s="1061">
        <v>30</v>
      </c>
      <c r="V170" s="1063"/>
      <c r="W170" s="1063">
        <v>0</v>
      </c>
      <c r="X170" s="1062"/>
      <c r="Y170" s="1061">
        <v>30</v>
      </c>
      <c r="Z170" s="1063"/>
      <c r="AA170" s="1063">
        <v>0</v>
      </c>
      <c r="AB170" s="1064"/>
      <c r="AC170" s="1066">
        <f t="shared" si="7"/>
        <v>180</v>
      </c>
      <c r="AD170" s="1295" t="s">
        <v>245</v>
      </c>
      <c r="AE170" s="1288"/>
      <c r="AF170" s="1289"/>
    </row>
    <row r="171" spans="1:32" s="1290" customFormat="1" ht="21" hidden="1" customHeight="1" x14ac:dyDescent="0.2">
      <c r="A171" s="1070">
        <v>41676</v>
      </c>
      <c r="B171" s="1291" t="str">
        <f t="shared" si="8"/>
        <v>Thu</v>
      </c>
      <c r="C171" s="1071">
        <v>41680</v>
      </c>
      <c r="D171" s="1292" t="str">
        <f t="shared" si="6"/>
        <v>Mon</v>
      </c>
      <c r="E171" s="1061">
        <v>0</v>
      </c>
      <c r="F171" s="1062">
        <v>13</v>
      </c>
      <c r="G171" s="1061">
        <v>13</v>
      </c>
      <c r="H171" s="1063">
        <v>0</v>
      </c>
      <c r="I171" s="1062"/>
      <c r="J171" s="1061">
        <v>16</v>
      </c>
      <c r="K171" s="1062">
        <v>2</v>
      </c>
      <c r="L171" s="1061"/>
      <c r="M171" s="1063"/>
      <c r="N171" s="1062"/>
      <c r="O171" s="1061">
        <v>4</v>
      </c>
      <c r="P171" s="1062">
        <v>12</v>
      </c>
      <c r="Q171" s="1065"/>
      <c r="R171" s="1061">
        <v>11</v>
      </c>
      <c r="S171" s="1063"/>
      <c r="T171" s="1293">
        <v>0</v>
      </c>
      <c r="U171" s="1061">
        <v>11</v>
      </c>
      <c r="V171" s="1063"/>
      <c r="W171" s="1063">
        <v>0</v>
      </c>
      <c r="X171" s="1062"/>
      <c r="Y171" s="1061">
        <v>11</v>
      </c>
      <c r="Z171" s="1063"/>
      <c r="AA171" s="1063">
        <v>0</v>
      </c>
      <c r="AB171" s="1064"/>
      <c r="AC171" s="1066">
        <f t="shared" si="7"/>
        <v>93</v>
      </c>
      <c r="AD171" s="1295" t="s">
        <v>245</v>
      </c>
      <c r="AE171" s="1288"/>
      <c r="AF171" s="1289"/>
    </row>
    <row r="172" spans="1:32" s="1290" customFormat="1" ht="21" hidden="1" customHeight="1" x14ac:dyDescent="0.2">
      <c r="A172" s="1070">
        <v>41685</v>
      </c>
      <c r="B172" s="1291" t="str">
        <f t="shared" si="8"/>
        <v>Sat</v>
      </c>
      <c r="C172" s="1071">
        <v>41688</v>
      </c>
      <c r="D172" s="1292" t="str">
        <f t="shared" si="6"/>
        <v>Tue</v>
      </c>
      <c r="E172" s="1061">
        <v>0</v>
      </c>
      <c r="F172" s="1062">
        <v>10</v>
      </c>
      <c r="G172" s="1061">
        <v>16</v>
      </c>
      <c r="H172" s="1063">
        <v>0</v>
      </c>
      <c r="I172" s="1062"/>
      <c r="J172" s="1061">
        <v>10</v>
      </c>
      <c r="K172" s="1062">
        <v>8</v>
      </c>
      <c r="L172" s="1061"/>
      <c r="M172" s="1063"/>
      <c r="N172" s="1062"/>
      <c r="O172" s="1061">
        <v>0</v>
      </c>
      <c r="P172" s="1062">
        <v>5</v>
      </c>
      <c r="Q172" s="1065"/>
      <c r="R172" s="1061">
        <v>9</v>
      </c>
      <c r="S172" s="1063"/>
      <c r="T172" s="1293">
        <v>4</v>
      </c>
      <c r="U172" s="1061">
        <v>9</v>
      </c>
      <c r="V172" s="1063"/>
      <c r="W172" s="1063">
        <v>6</v>
      </c>
      <c r="X172" s="1062"/>
      <c r="Y172" s="1061">
        <v>9</v>
      </c>
      <c r="Z172" s="1063"/>
      <c r="AA172" s="1063">
        <v>6</v>
      </c>
      <c r="AB172" s="1064"/>
      <c r="AC172" s="1066">
        <f t="shared" si="7"/>
        <v>92</v>
      </c>
      <c r="AD172" s="1295" t="s">
        <v>245</v>
      </c>
      <c r="AE172" s="1288"/>
      <c r="AF172" s="1289"/>
    </row>
    <row r="173" spans="1:32" s="1290" customFormat="1" ht="21" hidden="1" customHeight="1" x14ac:dyDescent="0.2">
      <c r="A173" s="1070">
        <v>41692</v>
      </c>
      <c r="B173" s="1291" t="str">
        <f t="shared" si="8"/>
        <v>Sat</v>
      </c>
      <c r="C173" s="1071">
        <v>41695</v>
      </c>
      <c r="D173" s="1292" t="str">
        <f t="shared" si="6"/>
        <v>Tue</v>
      </c>
      <c r="E173" s="1061">
        <v>0</v>
      </c>
      <c r="F173" s="1062">
        <v>15</v>
      </c>
      <c r="G173" s="1061">
        <v>9</v>
      </c>
      <c r="H173" s="1063">
        <v>0</v>
      </c>
      <c r="I173" s="1062"/>
      <c r="J173" s="1061">
        <v>9</v>
      </c>
      <c r="K173" s="1062">
        <v>0</v>
      </c>
      <c r="L173" s="1061"/>
      <c r="M173" s="1063"/>
      <c r="N173" s="1062"/>
      <c r="O173" s="1061">
        <v>0</v>
      </c>
      <c r="P173" s="1062">
        <v>12</v>
      </c>
      <c r="Q173" s="1065"/>
      <c r="R173" s="1061">
        <v>8</v>
      </c>
      <c r="S173" s="1063"/>
      <c r="T173" s="1293">
        <v>6</v>
      </c>
      <c r="U173" s="1061">
        <v>8</v>
      </c>
      <c r="V173" s="1063"/>
      <c r="W173" s="1063">
        <v>4</v>
      </c>
      <c r="X173" s="1062"/>
      <c r="Y173" s="1061">
        <v>8</v>
      </c>
      <c r="Z173" s="1063"/>
      <c r="AA173" s="1063">
        <v>4</v>
      </c>
      <c r="AB173" s="1064"/>
      <c r="AC173" s="1066">
        <f t="shared" si="7"/>
        <v>83</v>
      </c>
      <c r="AD173" s="1295" t="s">
        <v>245</v>
      </c>
      <c r="AE173" s="1288"/>
      <c r="AF173" s="1289"/>
    </row>
    <row r="174" spans="1:32" s="1290" customFormat="1" ht="21" hidden="1" customHeight="1" x14ac:dyDescent="0.2">
      <c r="A174" s="1070">
        <v>41713</v>
      </c>
      <c r="B174" s="1291" t="str">
        <f t="shared" si="8"/>
        <v>Sat</v>
      </c>
      <c r="C174" s="1071">
        <v>41716</v>
      </c>
      <c r="D174" s="1292" t="str">
        <f t="shared" si="6"/>
        <v>Tue</v>
      </c>
      <c r="E174" s="1061">
        <v>0</v>
      </c>
      <c r="F174" s="1062">
        <v>21</v>
      </c>
      <c r="G174" s="1061">
        <v>21</v>
      </c>
      <c r="H174" s="1063">
        <v>0</v>
      </c>
      <c r="I174" s="1062"/>
      <c r="J174" s="1061">
        <v>21</v>
      </c>
      <c r="K174" s="1062">
        <v>0</v>
      </c>
      <c r="L174" s="1061"/>
      <c r="M174" s="1063"/>
      <c r="N174" s="1062"/>
      <c r="O174" s="1061">
        <v>0</v>
      </c>
      <c r="P174" s="1062">
        <v>12</v>
      </c>
      <c r="Q174" s="1065"/>
      <c r="R174" s="1061">
        <v>11</v>
      </c>
      <c r="S174" s="1063"/>
      <c r="T174" s="1293">
        <v>3</v>
      </c>
      <c r="U174" s="1061">
        <v>6</v>
      </c>
      <c r="V174" s="1063"/>
      <c r="W174" s="1063">
        <v>23</v>
      </c>
      <c r="X174" s="1062"/>
      <c r="Y174" s="1061">
        <v>6</v>
      </c>
      <c r="Z174" s="1063"/>
      <c r="AA174" s="1063">
        <v>3</v>
      </c>
      <c r="AB174" s="1064"/>
      <c r="AC174" s="1066">
        <f t="shared" si="7"/>
        <v>127</v>
      </c>
      <c r="AD174" s="1295" t="s">
        <v>245</v>
      </c>
      <c r="AE174" s="1288"/>
      <c r="AF174" s="1289"/>
    </row>
    <row r="175" spans="1:32" s="1290" customFormat="1" ht="21" hidden="1" customHeight="1" x14ac:dyDescent="0.2">
      <c r="A175" s="1070">
        <v>41723</v>
      </c>
      <c r="B175" s="1291" t="str">
        <f t="shared" si="8"/>
        <v>Tue</v>
      </c>
      <c r="C175" s="1071">
        <v>41726</v>
      </c>
      <c r="D175" s="1292" t="str">
        <f t="shared" si="6"/>
        <v>Fri</v>
      </c>
      <c r="E175" s="1061">
        <v>0</v>
      </c>
      <c r="F175" s="1062">
        <v>18</v>
      </c>
      <c r="G175" s="1061">
        <v>18</v>
      </c>
      <c r="H175" s="1063">
        <v>0</v>
      </c>
      <c r="I175" s="1062"/>
      <c r="J175" s="1061">
        <v>18</v>
      </c>
      <c r="K175" s="1062">
        <v>0</v>
      </c>
      <c r="L175" s="1061"/>
      <c r="M175" s="1063"/>
      <c r="N175" s="1062"/>
      <c r="O175" s="1061">
        <v>0</v>
      </c>
      <c r="P175" s="1062">
        <v>15</v>
      </c>
      <c r="Q175" s="1065"/>
      <c r="R175" s="1061">
        <v>22</v>
      </c>
      <c r="S175" s="1063"/>
      <c r="T175" s="1293">
        <v>0</v>
      </c>
      <c r="U175" s="1061">
        <v>27</v>
      </c>
      <c r="V175" s="1063"/>
      <c r="W175" s="1063">
        <v>0</v>
      </c>
      <c r="X175" s="1062">
        <v>0</v>
      </c>
      <c r="Y175" s="1061">
        <v>27</v>
      </c>
      <c r="Z175" s="1063"/>
      <c r="AA175" s="1063">
        <v>0</v>
      </c>
      <c r="AB175" s="1064">
        <v>0</v>
      </c>
      <c r="AC175" s="1066">
        <f t="shared" si="7"/>
        <v>145</v>
      </c>
      <c r="AD175" s="1295" t="s">
        <v>245</v>
      </c>
      <c r="AE175" s="1288"/>
      <c r="AF175" s="1289"/>
    </row>
    <row r="176" spans="1:32" s="1290" customFormat="1" ht="21" hidden="1" customHeight="1" x14ac:dyDescent="0.2">
      <c r="A176" s="1070">
        <v>41739</v>
      </c>
      <c r="B176" s="1291" t="str">
        <f t="shared" si="8"/>
        <v>Thu</v>
      </c>
      <c r="C176" s="1071">
        <v>41743</v>
      </c>
      <c r="D176" s="1292" t="str">
        <f t="shared" si="6"/>
        <v>Mon</v>
      </c>
      <c r="E176" s="1061">
        <v>0</v>
      </c>
      <c r="F176" s="1062">
        <v>21</v>
      </c>
      <c r="G176" s="1061">
        <v>21</v>
      </c>
      <c r="H176" s="1063">
        <v>0</v>
      </c>
      <c r="I176" s="1062"/>
      <c r="J176" s="1061">
        <v>21</v>
      </c>
      <c r="K176" s="1062">
        <v>0</v>
      </c>
      <c r="L176" s="1061"/>
      <c r="M176" s="1063"/>
      <c r="N176" s="1062"/>
      <c r="O176" s="1061">
        <v>0</v>
      </c>
      <c r="P176" s="1062">
        <v>12</v>
      </c>
      <c r="Q176" s="1065"/>
      <c r="R176" s="1061">
        <v>20</v>
      </c>
      <c r="S176" s="1063"/>
      <c r="T176" s="1293">
        <v>0</v>
      </c>
      <c r="U176" s="1061">
        <v>20</v>
      </c>
      <c r="V176" s="1063"/>
      <c r="W176" s="1063">
        <v>0</v>
      </c>
      <c r="X176" s="1062">
        <v>0</v>
      </c>
      <c r="Y176" s="1061">
        <v>20</v>
      </c>
      <c r="Z176" s="1063"/>
      <c r="AA176" s="1063">
        <v>0</v>
      </c>
      <c r="AB176" s="1064">
        <v>0</v>
      </c>
      <c r="AC176" s="1066">
        <f t="shared" si="7"/>
        <v>135</v>
      </c>
      <c r="AD176" s="1295"/>
      <c r="AE176" s="1288"/>
      <c r="AF176" s="1289"/>
    </row>
    <row r="177" spans="1:32" s="1290" customFormat="1" ht="21" hidden="1" customHeight="1" x14ac:dyDescent="0.2">
      <c r="A177" s="1070">
        <v>41755</v>
      </c>
      <c r="B177" s="1291" t="str">
        <f t="shared" si="8"/>
        <v>Sat</v>
      </c>
      <c r="C177" s="1071">
        <v>41759</v>
      </c>
      <c r="D177" s="1292" t="str">
        <f t="shared" si="6"/>
        <v>Wed</v>
      </c>
      <c r="E177" s="1061">
        <v>0</v>
      </c>
      <c r="F177" s="1062">
        <v>16</v>
      </c>
      <c r="G177" s="1061">
        <v>18</v>
      </c>
      <c r="H177" s="1063">
        <v>0</v>
      </c>
      <c r="I177" s="1062"/>
      <c r="J177" s="1061">
        <v>7</v>
      </c>
      <c r="K177" s="1062">
        <v>9</v>
      </c>
      <c r="L177" s="1061"/>
      <c r="M177" s="1063"/>
      <c r="N177" s="1062"/>
      <c r="O177" s="1061">
        <v>0</v>
      </c>
      <c r="P177" s="1062">
        <v>13</v>
      </c>
      <c r="Q177" s="1065"/>
      <c r="R177" s="1061">
        <v>5</v>
      </c>
      <c r="S177" s="1063"/>
      <c r="T177" s="1293">
        <v>8</v>
      </c>
      <c r="U177" s="1061">
        <v>5</v>
      </c>
      <c r="V177" s="1063"/>
      <c r="W177" s="1063">
        <v>0</v>
      </c>
      <c r="X177" s="1062">
        <v>8</v>
      </c>
      <c r="Y177" s="1061">
        <v>5</v>
      </c>
      <c r="Z177" s="1063"/>
      <c r="AA177" s="1063">
        <v>0</v>
      </c>
      <c r="AB177" s="1064">
        <v>8</v>
      </c>
      <c r="AC177" s="1066">
        <f t="shared" si="7"/>
        <v>102</v>
      </c>
      <c r="AD177" s="1295" t="s">
        <v>245</v>
      </c>
      <c r="AE177" s="1288"/>
      <c r="AF177" s="1289"/>
    </row>
    <row r="178" spans="1:32" s="1290" customFormat="1" ht="21" hidden="1" customHeight="1" x14ac:dyDescent="0.2">
      <c r="A178" s="1070">
        <v>41773</v>
      </c>
      <c r="B178" s="1291" t="str">
        <f t="shared" si="8"/>
        <v>Wed</v>
      </c>
      <c r="C178" s="1071">
        <v>41775</v>
      </c>
      <c r="D178" s="1292" t="str">
        <f t="shared" si="6"/>
        <v>Fri</v>
      </c>
      <c r="E178" s="1061">
        <v>0</v>
      </c>
      <c r="F178" s="1062">
        <v>25</v>
      </c>
      <c r="G178" s="1061">
        <v>25</v>
      </c>
      <c r="H178" s="1063">
        <v>0</v>
      </c>
      <c r="I178" s="1062"/>
      <c r="J178" s="1061">
        <v>10</v>
      </c>
      <c r="K178" s="1062">
        <v>15</v>
      </c>
      <c r="L178" s="1061"/>
      <c r="M178" s="1063"/>
      <c r="N178" s="1062"/>
      <c r="O178" s="1061">
        <v>0</v>
      </c>
      <c r="P178" s="1062">
        <v>16</v>
      </c>
      <c r="Q178" s="1065"/>
      <c r="R178" s="1061">
        <v>7</v>
      </c>
      <c r="S178" s="1063"/>
      <c r="T178" s="1293">
        <v>15</v>
      </c>
      <c r="U178" s="1061">
        <v>7</v>
      </c>
      <c r="V178" s="1063"/>
      <c r="W178" s="1063">
        <v>30</v>
      </c>
      <c r="X178" s="1062">
        <v>8</v>
      </c>
      <c r="Y178" s="1061">
        <v>7</v>
      </c>
      <c r="Z178" s="1063"/>
      <c r="AA178" s="1063">
        <v>15</v>
      </c>
      <c r="AB178" s="1064">
        <v>8</v>
      </c>
      <c r="AC178" s="1066">
        <f t="shared" si="7"/>
        <v>188</v>
      </c>
      <c r="AD178" s="1295" t="s">
        <v>245</v>
      </c>
      <c r="AE178" s="1288"/>
      <c r="AF178" s="1289"/>
    </row>
    <row r="179" spans="1:32" s="1290" customFormat="1" ht="21" hidden="1" customHeight="1" x14ac:dyDescent="0.2">
      <c r="A179" s="1070">
        <v>41781</v>
      </c>
      <c r="B179" s="1291" t="str">
        <f t="shared" si="8"/>
        <v>Thu</v>
      </c>
      <c r="C179" s="1071">
        <v>41785</v>
      </c>
      <c r="D179" s="1292" t="str">
        <f t="shared" si="6"/>
        <v>Mon</v>
      </c>
      <c r="E179" s="1061">
        <v>0</v>
      </c>
      <c r="F179" s="1062">
        <v>28</v>
      </c>
      <c r="G179" s="1061">
        <v>20</v>
      </c>
      <c r="H179" s="1063">
        <v>0</v>
      </c>
      <c r="I179" s="1062"/>
      <c r="J179" s="1061">
        <v>6</v>
      </c>
      <c r="K179" s="1062">
        <v>14</v>
      </c>
      <c r="L179" s="1061"/>
      <c r="M179" s="1063"/>
      <c r="N179" s="1062"/>
      <c r="O179" s="1061">
        <v>0</v>
      </c>
      <c r="P179" s="1062">
        <v>17</v>
      </c>
      <c r="Q179" s="1065"/>
      <c r="R179" s="1061">
        <v>10</v>
      </c>
      <c r="S179" s="1063"/>
      <c r="T179" s="1293">
        <v>17</v>
      </c>
      <c r="U179" s="1061">
        <v>10</v>
      </c>
      <c r="V179" s="1063"/>
      <c r="W179" s="1063">
        <v>40</v>
      </c>
      <c r="X179" s="1062">
        <v>0</v>
      </c>
      <c r="Y179" s="1061">
        <v>10</v>
      </c>
      <c r="Z179" s="1063"/>
      <c r="AA179" s="1063">
        <v>17</v>
      </c>
      <c r="AB179" s="1064">
        <v>0</v>
      </c>
      <c r="AC179" s="1066">
        <f t="shared" si="7"/>
        <v>189</v>
      </c>
      <c r="AD179" s="1295" t="s">
        <v>248</v>
      </c>
      <c r="AE179" s="1288"/>
      <c r="AF179" s="1289"/>
    </row>
    <row r="180" spans="1:32" s="1290" customFormat="1" ht="21" hidden="1" customHeight="1" x14ac:dyDescent="0.2">
      <c r="A180" s="1070">
        <v>41789</v>
      </c>
      <c r="B180" s="1291" t="str">
        <f t="shared" si="8"/>
        <v>Fri</v>
      </c>
      <c r="C180" s="1071">
        <v>41793</v>
      </c>
      <c r="D180" s="1292" t="str">
        <f t="shared" si="6"/>
        <v>Tue</v>
      </c>
      <c r="E180" s="1061">
        <v>0</v>
      </c>
      <c r="F180" s="1062">
        <v>20</v>
      </c>
      <c r="G180" s="1061">
        <v>28</v>
      </c>
      <c r="H180" s="1063">
        <v>0</v>
      </c>
      <c r="I180" s="1062"/>
      <c r="J180" s="1061">
        <v>8</v>
      </c>
      <c r="K180" s="1062">
        <v>20</v>
      </c>
      <c r="L180" s="1061"/>
      <c r="M180" s="1063"/>
      <c r="N180" s="1062"/>
      <c r="O180" s="1061">
        <v>0</v>
      </c>
      <c r="P180" s="1062">
        <v>21</v>
      </c>
      <c r="Q180" s="1065"/>
      <c r="R180" s="1061">
        <v>8</v>
      </c>
      <c r="S180" s="1063"/>
      <c r="T180" s="1293">
        <v>21</v>
      </c>
      <c r="U180" s="1061">
        <v>8</v>
      </c>
      <c r="V180" s="1063"/>
      <c r="W180" s="1063">
        <v>56</v>
      </c>
      <c r="X180" s="1062">
        <v>0</v>
      </c>
      <c r="Y180" s="1061">
        <v>8</v>
      </c>
      <c r="Z180" s="1063"/>
      <c r="AA180" s="1063">
        <v>21</v>
      </c>
      <c r="AB180" s="1064">
        <v>0</v>
      </c>
      <c r="AC180" s="1066">
        <f t="shared" si="7"/>
        <v>219</v>
      </c>
      <c r="AD180" s="1295" t="s">
        <v>249</v>
      </c>
      <c r="AE180" s="1288"/>
      <c r="AF180" s="1289"/>
    </row>
    <row r="181" spans="1:32" s="1290" customFormat="1" ht="21" hidden="1" customHeight="1" x14ac:dyDescent="0.2">
      <c r="A181" s="1070">
        <v>41803</v>
      </c>
      <c r="B181" s="1291" t="str">
        <f t="shared" si="8"/>
        <v>Fri</v>
      </c>
      <c r="C181" s="1071">
        <v>41806</v>
      </c>
      <c r="D181" s="1292" t="str">
        <f t="shared" si="6"/>
        <v>Mon</v>
      </c>
      <c r="E181" s="1061">
        <v>0</v>
      </c>
      <c r="F181" s="1062">
        <v>40</v>
      </c>
      <c r="G181" s="1061">
        <v>31</v>
      </c>
      <c r="H181" s="1063">
        <v>0</v>
      </c>
      <c r="I181" s="1062"/>
      <c r="J181" s="1061">
        <v>16</v>
      </c>
      <c r="K181" s="1062">
        <v>15</v>
      </c>
      <c r="L181" s="1061"/>
      <c r="M181" s="1063"/>
      <c r="N181" s="1062"/>
      <c r="O181" s="1061">
        <v>0</v>
      </c>
      <c r="P181" s="1062">
        <v>16</v>
      </c>
      <c r="Q181" s="1065"/>
      <c r="R181" s="1061">
        <v>12</v>
      </c>
      <c r="S181" s="1063"/>
      <c r="T181" s="1293">
        <v>17</v>
      </c>
      <c r="U181" s="1061">
        <v>12</v>
      </c>
      <c r="V181" s="1063"/>
      <c r="W181" s="1063">
        <v>16</v>
      </c>
      <c r="X181" s="1062">
        <v>0</v>
      </c>
      <c r="Y181" s="1061">
        <v>12</v>
      </c>
      <c r="Z181" s="1063"/>
      <c r="AA181" s="1063">
        <v>17</v>
      </c>
      <c r="AB181" s="1064">
        <v>0</v>
      </c>
      <c r="AC181" s="1066">
        <f t="shared" si="7"/>
        <v>204</v>
      </c>
      <c r="AD181" s="1295" t="s">
        <v>250</v>
      </c>
      <c r="AE181" s="1288"/>
      <c r="AF181" s="1289"/>
    </row>
    <row r="182" spans="1:32" s="1290" customFormat="1" ht="21" hidden="1" customHeight="1" x14ac:dyDescent="0.2">
      <c r="A182" s="1070">
        <v>41811</v>
      </c>
      <c r="B182" s="1291" t="str">
        <f t="shared" si="8"/>
        <v>Sat</v>
      </c>
      <c r="C182" s="1071">
        <v>41815</v>
      </c>
      <c r="D182" s="1292" t="str">
        <f t="shared" si="6"/>
        <v>Wed</v>
      </c>
      <c r="E182" s="1061">
        <v>0</v>
      </c>
      <c r="F182" s="1062">
        <v>34</v>
      </c>
      <c r="G182" s="1061">
        <v>31</v>
      </c>
      <c r="H182" s="1063">
        <v>0</v>
      </c>
      <c r="I182" s="1062"/>
      <c r="J182" s="1061">
        <v>17</v>
      </c>
      <c r="K182" s="1062">
        <v>14</v>
      </c>
      <c r="L182" s="1061"/>
      <c r="M182" s="1063"/>
      <c r="N182" s="1062"/>
      <c r="O182" s="1061">
        <v>0</v>
      </c>
      <c r="P182" s="1062">
        <v>14</v>
      </c>
      <c r="Q182" s="1065"/>
      <c r="R182" s="1061">
        <v>17</v>
      </c>
      <c r="S182" s="1063"/>
      <c r="T182" s="1293">
        <v>14</v>
      </c>
      <c r="U182" s="1061">
        <v>17</v>
      </c>
      <c r="V182" s="1063"/>
      <c r="W182" s="1063">
        <v>18</v>
      </c>
      <c r="X182" s="1062">
        <v>0</v>
      </c>
      <c r="Y182" s="1061">
        <v>17</v>
      </c>
      <c r="Z182" s="1063"/>
      <c r="AA182" s="1063">
        <v>14</v>
      </c>
      <c r="AB182" s="1064">
        <v>0</v>
      </c>
      <c r="AC182" s="1066">
        <f t="shared" si="7"/>
        <v>207</v>
      </c>
      <c r="AD182" s="1295" t="s">
        <v>251</v>
      </c>
      <c r="AE182" s="1288"/>
      <c r="AF182" s="1289"/>
    </row>
    <row r="183" spans="1:32" s="1290" customFormat="1" ht="21" hidden="1" customHeight="1" x14ac:dyDescent="0.2">
      <c r="A183" s="1300">
        <v>41817</v>
      </c>
      <c r="B183" s="1301" t="str">
        <f t="shared" si="8"/>
        <v>Fri</v>
      </c>
      <c r="C183" s="1302">
        <v>41821</v>
      </c>
      <c r="D183" s="1292" t="str">
        <f t="shared" si="6"/>
        <v>Tue</v>
      </c>
      <c r="E183" s="1303">
        <v>0</v>
      </c>
      <c r="F183" s="1304">
        <v>27</v>
      </c>
      <c r="G183" s="1303">
        <v>39</v>
      </c>
      <c r="H183" s="1305">
        <v>0</v>
      </c>
      <c r="I183" s="1304"/>
      <c r="J183" s="1303">
        <v>27</v>
      </c>
      <c r="K183" s="1304">
        <v>0</v>
      </c>
      <c r="L183" s="1303"/>
      <c r="M183" s="1305"/>
      <c r="N183" s="1304"/>
      <c r="O183" s="1303">
        <v>8</v>
      </c>
      <c r="P183" s="1304">
        <v>4</v>
      </c>
      <c r="Q183" s="1306"/>
      <c r="R183" s="1303">
        <v>23</v>
      </c>
      <c r="S183" s="1305"/>
      <c r="T183" s="1293">
        <v>7</v>
      </c>
      <c r="U183" s="1303">
        <v>23</v>
      </c>
      <c r="V183" s="1305"/>
      <c r="W183" s="1305">
        <v>0</v>
      </c>
      <c r="X183" s="1304">
        <v>0</v>
      </c>
      <c r="Y183" s="1303">
        <v>23</v>
      </c>
      <c r="Z183" s="1305"/>
      <c r="AA183" s="1305">
        <v>27</v>
      </c>
      <c r="AB183" s="1307">
        <v>0</v>
      </c>
      <c r="AC183" s="1066">
        <f t="shared" si="7"/>
        <v>208</v>
      </c>
      <c r="AD183" s="1295" t="s">
        <v>245</v>
      </c>
      <c r="AE183" s="1288"/>
      <c r="AF183" s="1289"/>
    </row>
    <row r="184" spans="1:32" s="1290" customFormat="1" ht="21" hidden="1" customHeight="1" x14ac:dyDescent="0.2">
      <c r="A184" s="1070">
        <v>41830</v>
      </c>
      <c r="B184" s="1291" t="str">
        <f t="shared" si="8"/>
        <v>Thu</v>
      </c>
      <c r="C184" s="1071">
        <v>41834</v>
      </c>
      <c r="D184" s="1292" t="str">
        <f t="shared" si="6"/>
        <v>Mon</v>
      </c>
      <c r="E184" s="1061">
        <v>0</v>
      </c>
      <c r="F184" s="1062">
        <v>25</v>
      </c>
      <c r="G184" s="1061">
        <v>25</v>
      </c>
      <c r="H184" s="1063">
        <v>0</v>
      </c>
      <c r="I184" s="1062"/>
      <c r="J184" s="1061">
        <v>24</v>
      </c>
      <c r="K184" s="1062">
        <v>13</v>
      </c>
      <c r="L184" s="1061"/>
      <c r="M184" s="1063"/>
      <c r="N184" s="1062"/>
      <c r="O184" s="1061">
        <v>5</v>
      </c>
      <c r="P184" s="1062">
        <v>5</v>
      </c>
      <c r="Q184" s="1065"/>
      <c r="R184" s="1061">
        <v>14</v>
      </c>
      <c r="S184" s="1063"/>
      <c r="T184" s="1293">
        <v>2</v>
      </c>
      <c r="U184" s="1061">
        <v>14</v>
      </c>
      <c r="V184" s="1063"/>
      <c r="W184" s="1063">
        <v>17</v>
      </c>
      <c r="X184" s="1062">
        <v>0</v>
      </c>
      <c r="Y184" s="1061">
        <v>14</v>
      </c>
      <c r="Z184" s="1063"/>
      <c r="AA184" s="1063">
        <v>0</v>
      </c>
      <c r="AB184" s="1064">
        <v>0</v>
      </c>
      <c r="AC184" s="1066">
        <f t="shared" si="7"/>
        <v>158</v>
      </c>
      <c r="AD184" s="1295" t="s">
        <v>252</v>
      </c>
      <c r="AE184" s="1288"/>
      <c r="AF184" s="1289"/>
    </row>
    <row r="185" spans="1:32" s="1290" customFormat="1" ht="42" hidden="1" customHeight="1" x14ac:dyDescent="0.2">
      <c r="A185" s="1070">
        <v>41843</v>
      </c>
      <c r="B185" s="1291" t="str">
        <f t="shared" si="8"/>
        <v>Wed</v>
      </c>
      <c r="C185" s="1071">
        <v>41845</v>
      </c>
      <c r="D185" s="1292" t="str">
        <f t="shared" si="6"/>
        <v>Fri</v>
      </c>
      <c r="E185" s="1061">
        <v>0</v>
      </c>
      <c r="F185" s="1062">
        <v>33</v>
      </c>
      <c r="G185" s="1061">
        <v>33</v>
      </c>
      <c r="H185" s="1063">
        <v>0</v>
      </c>
      <c r="I185" s="1062"/>
      <c r="J185" s="1061">
        <v>23</v>
      </c>
      <c r="K185" s="1062">
        <v>10</v>
      </c>
      <c r="L185" s="1061"/>
      <c r="M185" s="1063"/>
      <c r="N185" s="1062"/>
      <c r="O185" s="1061">
        <v>7</v>
      </c>
      <c r="P185" s="1062">
        <v>30</v>
      </c>
      <c r="Q185" s="1065"/>
      <c r="R185" s="1061">
        <v>27</v>
      </c>
      <c r="S185" s="1063"/>
      <c r="T185" s="1293">
        <v>15</v>
      </c>
      <c r="U185" s="1061">
        <v>27</v>
      </c>
      <c r="V185" s="1063"/>
      <c r="W185" s="1063">
        <v>47</v>
      </c>
      <c r="X185" s="1062">
        <v>0</v>
      </c>
      <c r="Y185" s="1061">
        <v>27</v>
      </c>
      <c r="Z185" s="1063"/>
      <c r="AA185" s="1063">
        <v>0</v>
      </c>
      <c r="AB185" s="1064">
        <v>0</v>
      </c>
      <c r="AC185" s="1066">
        <f t="shared" si="7"/>
        <v>279</v>
      </c>
      <c r="AD185" s="1308" t="s">
        <v>253</v>
      </c>
      <c r="AE185" s="1288"/>
      <c r="AF185" s="1289"/>
    </row>
    <row r="186" spans="1:32" s="1290" customFormat="1" ht="21" hidden="1" customHeight="1" x14ac:dyDescent="0.2">
      <c r="A186" s="1070">
        <v>41852</v>
      </c>
      <c r="B186" s="1291" t="str">
        <f t="shared" si="8"/>
        <v>Fri</v>
      </c>
      <c r="C186" s="1071">
        <v>41856</v>
      </c>
      <c r="D186" s="1292" t="str">
        <f t="shared" si="6"/>
        <v>Tue</v>
      </c>
      <c r="E186" s="1061">
        <v>0</v>
      </c>
      <c r="F186" s="1062">
        <v>41</v>
      </c>
      <c r="G186" s="1061">
        <v>41</v>
      </c>
      <c r="H186" s="1063">
        <v>0</v>
      </c>
      <c r="I186" s="1062"/>
      <c r="J186" s="1061">
        <v>25</v>
      </c>
      <c r="K186" s="1062">
        <v>16</v>
      </c>
      <c r="L186" s="1061"/>
      <c r="M186" s="1063"/>
      <c r="N186" s="1062"/>
      <c r="O186" s="1061">
        <v>3</v>
      </c>
      <c r="P186" s="1062">
        <v>36</v>
      </c>
      <c r="Q186" s="1065"/>
      <c r="R186" s="1061">
        <v>24</v>
      </c>
      <c r="S186" s="1063"/>
      <c r="T186" s="1293">
        <v>15</v>
      </c>
      <c r="U186" s="1061">
        <v>24</v>
      </c>
      <c r="V186" s="1063"/>
      <c r="W186" s="1063">
        <v>20</v>
      </c>
      <c r="X186" s="1062">
        <v>0</v>
      </c>
      <c r="Y186" s="1061">
        <v>24</v>
      </c>
      <c r="Z186" s="1063"/>
      <c r="AA186" s="1063">
        <v>11</v>
      </c>
      <c r="AB186" s="1064">
        <v>0</v>
      </c>
      <c r="AC186" s="1066">
        <f t="shared" si="7"/>
        <v>280</v>
      </c>
      <c r="AD186" s="1308" t="s">
        <v>245</v>
      </c>
      <c r="AE186" s="1288"/>
      <c r="AF186" s="1289"/>
    </row>
    <row r="187" spans="1:32" s="1290" customFormat="1" ht="21" hidden="1" customHeight="1" x14ac:dyDescent="0.2">
      <c r="A187" s="1070">
        <v>41866</v>
      </c>
      <c r="B187" s="1291" t="str">
        <f t="shared" si="8"/>
        <v>Fri</v>
      </c>
      <c r="C187" s="1071">
        <v>41870</v>
      </c>
      <c r="D187" s="1292" t="str">
        <f t="shared" si="6"/>
        <v>Tue</v>
      </c>
      <c r="E187" s="1061">
        <v>0</v>
      </c>
      <c r="F187" s="1062">
        <v>62</v>
      </c>
      <c r="G187" s="1061">
        <v>62</v>
      </c>
      <c r="H187" s="1063">
        <v>0</v>
      </c>
      <c r="I187" s="1062"/>
      <c r="J187" s="1061">
        <v>39</v>
      </c>
      <c r="K187" s="1062">
        <v>23</v>
      </c>
      <c r="L187" s="1061"/>
      <c r="M187" s="1063"/>
      <c r="N187" s="1062"/>
      <c r="O187" s="1061">
        <v>8</v>
      </c>
      <c r="P187" s="1062">
        <v>53</v>
      </c>
      <c r="Q187" s="1065"/>
      <c r="R187" s="1061">
        <v>38</v>
      </c>
      <c r="S187" s="1063"/>
      <c r="T187" s="1293">
        <v>22</v>
      </c>
      <c r="U187" s="1061">
        <v>38</v>
      </c>
      <c r="V187" s="1063"/>
      <c r="W187" s="1063">
        <v>55</v>
      </c>
      <c r="X187" s="1062">
        <v>0</v>
      </c>
      <c r="Y187" s="1061">
        <v>38</v>
      </c>
      <c r="Z187" s="1063"/>
      <c r="AA187" s="1063">
        <v>23</v>
      </c>
      <c r="AB187" s="1064">
        <v>0</v>
      </c>
      <c r="AC187" s="1066">
        <f t="shared" si="7"/>
        <v>461</v>
      </c>
      <c r="AD187" s="1308" t="s">
        <v>245</v>
      </c>
      <c r="AE187" s="1288"/>
      <c r="AF187" s="1289"/>
    </row>
    <row r="188" spans="1:32" s="1290" customFormat="1" ht="21" hidden="1" customHeight="1" x14ac:dyDescent="0.2">
      <c r="A188" s="1070">
        <v>41877</v>
      </c>
      <c r="B188" s="1291" t="str">
        <f t="shared" si="8"/>
        <v>Tue</v>
      </c>
      <c r="C188" s="1071">
        <v>41881</v>
      </c>
      <c r="D188" s="1292" t="str">
        <f t="shared" si="6"/>
        <v>Sat</v>
      </c>
      <c r="E188" s="1061">
        <v>0</v>
      </c>
      <c r="F188" s="1062">
        <v>83</v>
      </c>
      <c r="G188" s="1061">
        <v>74</v>
      </c>
      <c r="H188" s="1063">
        <v>0</v>
      </c>
      <c r="I188" s="1062"/>
      <c r="J188" s="1061">
        <v>54</v>
      </c>
      <c r="K188" s="1062">
        <v>7</v>
      </c>
      <c r="L188" s="1061"/>
      <c r="M188" s="1063"/>
      <c r="N188" s="1062"/>
      <c r="O188" s="1061">
        <v>8</v>
      </c>
      <c r="P188" s="1062">
        <v>65</v>
      </c>
      <c r="Q188" s="1065"/>
      <c r="R188" s="1061">
        <v>38</v>
      </c>
      <c r="S188" s="1063"/>
      <c r="T188" s="1293">
        <v>26</v>
      </c>
      <c r="U188" s="1061">
        <v>31</v>
      </c>
      <c r="V188" s="1063"/>
      <c r="W188" s="1063">
        <v>54</v>
      </c>
      <c r="X188" s="1062">
        <v>0</v>
      </c>
      <c r="Y188" s="1061">
        <v>31</v>
      </c>
      <c r="Z188" s="1063"/>
      <c r="AA188" s="1063">
        <v>18</v>
      </c>
      <c r="AB188" s="1064">
        <v>0</v>
      </c>
      <c r="AC188" s="1066">
        <f t="shared" si="7"/>
        <v>489</v>
      </c>
      <c r="AD188" s="1295" t="s">
        <v>245</v>
      </c>
      <c r="AE188" s="1288"/>
      <c r="AF188" s="1289"/>
    </row>
    <row r="189" spans="1:32" s="1290" customFormat="1" ht="21" hidden="1" customHeight="1" x14ac:dyDescent="0.2">
      <c r="A189" s="1070">
        <v>41885</v>
      </c>
      <c r="B189" s="1291" t="str">
        <f t="shared" si="8"/>
        <v>Wed</v>
      </c>
      <c r="C189" s="1071">
        <v>41890</v>
      </c>
      <c r="D189" s="1292" t="str">
        <f t="shared" si="6"/>
        <v>Mon</v>
      </c>
      <c r="E189" s="1061">
        <v>0</v>
      </c>
      <c r="F189" s="1062">
        <v>43</v>
      </c>
      <c r="G189" s="1061">
        <v>34</v>
      </c>
      <c r="H189" s="1063">
        <v>0</v>
      </c>
      <c r="I189" s="1062"/>
      <c r="J189" s="1061">
        <v>33</v>
      </c>
      <c r="K189" s="1062">
        <v>32</v>
      </c>
      <c r="L189" s="1061"/>
      <c r="M189" s="1063"/>
      <c r="N189" s="1062"/>
      <c r="O189" s="1061">
        <v>2</v>
      </c>
      <c r="P189" s="1062">
        <v>37</v>
      </c>
      <c r="Q189" s="1065"/>
      <c r="R189" s="1061">
        <v>54</v>
      </c>
      <c r="S189" s="1063"/>
      <c r="T189" s="1293">
        <v>15</v>
      </c>
      <c r="U189" s="1061">
        <v>35</v>
      </c>
      <c r="V189" s="1063"/>
      <c r="W189" s="1063">
        <v>76</v>
      </c>
      <c r="X189" s="1062">
        <v>0</v>
      </c>
      <c r="Y189" s="1061">
        <v>35</v>
      </c>
      <c r="Z189" s="1063"/>
      <c r="AA189" s="1063">
        <v>0</v>
      </c>
      <c r="AB189" s="1064">
        <v>0</v>
      </c>
      <c r="AC189" s="1066">
        <f t="shared" si="7"/>
        <v>396</v>
      </c>
      <c r="AD189" s="1295" t="s">
        <v>245</v>
      </c>
      <c r="AE189" s="1288"/>
      <c r="AF189" s="1289"/>
    </row>
    <row r="190" spans="1:32" s="1290" customFormat="1" ht="21" hidden="1" customHeight="1" x14ac:dyDescent="0.2">
      <c r="A190" s="1070">
        <v>41891</v>
      </c>
      <c r="B190" s="1291" t="str">
        <f t="shared" si="8"/>
        <v>Tue</v>
      </c>
      <c r="C190" s="1071">
        <v>41894</v>
      </c>
      <c r="D190" s="1292" t="str">
        <f t="shared" si="6"/>
        <v>Fri</v>
      </c>
      <c r="E190" s="1061">
        <v>0</v>
      </c>
      <c r="F190" s="1062">
        <v>36</v>
      </c>
      <c r="G190" s="1061">
        <v>31</v>
      </c>
      <c r="H190" s="1063">
        <v>0</v>
      </c>
      <c r="I190" s="1062"/>
      <c r="J190" s="1061">
        <v>16</v>
      </c>
      <c r="K190" s="1062">
        <v>20</v>
      </c>
      <c r="L190" s="1061"/>
      <c r="M190" s="1063"/>
      <c r="N190" s="1062"/>
      <c r="O190" s="1061">
        <v>0</v>
      </c>
      <c r="P190" s="1062">
        <v>26</v>
      </c>
      <c r="Q190" s="1065"/>
      <c r="R190" s="1061">
        <v>14</v>
      </c>
      <c r="S190" s="1063"/>
      <c r="T190" s="1293">
        <v>20</v>
      </c>
      <c r="U190" s="1061">
        <v>31</v>
      </c>
      <c r="V190" s="1063"/>
      <c r="W190" s="1063">
        <v>16</v>
      </c>
      <c r="X190" s="1062">
        <v>0</v>
      </c>
      <c r="Y190" s="1061">
        <v>31</v>
      </c>
      <c r="Z190" s="1063"/>
      <c r="AA190" s="1063">
        <v>25</v>
      </c>
      <c r="AB190" s="1064">
        <v>0</v>
      </c>
      <c r="AC190" s="1066">
        <f t="shared" si="7"/>
        <v>266</v>
      </c>
      <c r="AD190" s="1295" t="s">
        <v>254</v>
      </c>
      <c r="AE190" s="1288"/>
      <c r="AF190" s="1289"/>
    </row>
    <row r="191" spans="1:32" s="1290" customFormat="1" ht="21" hidden="1" customHeight="1" x14ac:dyDescent="0.2">
      <c r="A191" s="1070">
        <v>41904</v>
      </c>
      <c r="B191" s="1291" t="str">
        <f t="shared" si="8"/>
        <v>Mon</v>
      </c>
      <c r="C191" s="1071">
        <v>41907</v>
      </c>
      <c r="D191" s="1292" t="str">
        <f t="shared" si="6"/>
        <v>Thu</v>
      </c>
      <c r="E191" s="1061">
        <v>0</v>
      </c>
      <c r="F191" s="1062">
        <v>22</v>
      </c>
      <c r="G191" s="1061">
        <v>61</v>
      </c>
      <c r="H191" s="1063">
        <v>0</v>
      </c>
      <c r="I191" s="1062"/>
      <c r="J191" s="1061">
        <v>24</v>
      </c>
      <c r="K191" s="1062">
        <v>16</v>
      </c>
      <c r="L191" s="1061"/>
      <c r="M191" s="1063"/>
      <c r="N191" s="1062"/>
      <c r="O191" s="1061">
        <v>1</v>
      </c>
      <c r="P191" s="1062">
        <v>53</v>
      </c>
      <c r="Q191" s="1065"/>
      <c r="R191" s="1061">
        <v>23</v>
      </c>
      <c r="S191" s="1063"/>
      <c r="T191" s="1293">
        <v>16</v>
      </c>
      <c r="U191" s="1061">
        <v>28</v>
      </c>
      <c r="V191" s="1063"/>
      <c r="W191" s="1063">
        <v>25</v>
      </c>
      <c r="X191" s="1062">
        <v>0</v>
      </c>
      <c r="Y191" s="1061">
        <v>9</v>
      </c>
      <c r="Z191" s="1063"/>
      <c r="AA191" s="1063">
        <v>10</v>
      </c>
      <c r="AB191" s="1064">
        <v>0</v>
      </c>
      <c r="AC191" s="1066">
        <f t="shared" si="7"/>
        <v>288</v>
      </c>
      <c r="AD191" s="1295" t="s">
        <v>1254</v>
      </c>
      <c r="AE191" s="1288"/>
      <c r="AF191" s="1289"/>
    </row>
    <row r="192" spans="1:32" s="1290" customFormat="1" ht="21" hidden="1" customHeight="1" x14ac:dyDescent="0.2">
      <c r="A192" s="1070">
        <v>41908</v>
      </c>
      <c r="B192" s="1291" t="str">
        <f t="shared" si="8"/>
        <v>Fri</v>
      </c>
      <c r="C192" s="1071">
        <v>41911</v>
      </c>
      <c r="D192" s="1292" t="str">
        <f t="shared" si="6"/>
        <v>Mon</v>
      </c>
      <c r="E192" s="1061">
        <v>0</v>
      </c>
      <c r="F192" s="1062">
        <v>56</v>
      </c>
      <c r="G192" s="1061">
        <v>39</v>
      </c>
      <c r="H192" s="1063">
        <v>0</v>
      </c>
      <c r="I192" s="1062"/>
      <c r="J192" s="1061">
        <v>14</v>
      </c>
      <c r="K192" s="1062">
        <v>23</v>
      </c>
      <c r="L192" s="1061"/>
      <c r="M192" s="1063"/>
      <c r="N192" s="1062"/>
      <c r="O192" s="1061">
        <v>0</v>
      </c>
      <c r="P192" s="1062">
        <v>29</v>
      </c>
      <c r="Q192" s="1065"/>
      <c r="R192" s="1061">
        <v>15</v>
      </c>
      <c r="S192" s="1063"/>
      <c r="T192" s="1293">
        <v>22</v>
      </c>
      <c r="U192" s="1061">
        <v>19</v>
      </c>
      <c r="V192" s="1063"/>
      <c r="W192" s="1063">
        <v>58</v>
      </c>
      <c r="X192" s="1062">
        <v>0</v>
      </c>
      <c r="Y192" s="1061">
        <v>38</v>
      </c>
      <c r="Z192" s="1063"/>
      <c r="AA192" s="1063">
        <v>38</v>
      </c>
      <c r="AB192" s="1064">
        <v>0</v>
      </c>
      <c r="AC192" s="1066">
        <f t="shared" si="7"/>
        <v>351</v>
      </c>
      <c r="AD192" s="1295" t="s">
        <v>1255</v>
      </c>
      <c r="AE192" s="1288"/>
      <c r="AF192" s="1289"/>
    </row>
    <row r="193" spans="1:32" s="1290" customFormat="1" ht="21" hidden="1" customHeight="1" x14ac:dyDescent="0.2">
      <c r="A193" s="1070">
        <v>41919</v>
      </c>
      <c r="B193" s="1291" t="str">
        <f t="shared" si="8"/>
        <v>Tue</v>
      </c>
      <c r="C193" s="1071">
        <v>41921</v>
      </c>
      <c r="D193" s="1292" t="str">
        <f t="shared" si="6"/>
        <v>Thu</v>
      </c>
      <c r="E193" s="1061">
        <v>0</v>
      </c>
      <c r="F193" s="1062">
        <v>40</v>
      </c>
      <c r="G193" s="1061">
        <v>40</v>
      </c>
      <c r="H193" s="1063">
        <v>0</v>
      </c>
      <c r="I193" s="1062"/>
      <c r="J193" s="1061">
        <v>20</v>
      </c>
      <c r="K193" s="1062">
        <v>20</v>
      </c>
      <c r="L193" s="1061"/>
      <c r="M193" s="1063"/>
      <c r="N193" s="1062"/>
      <c r="O193" s="1061">
        <v>4</v>
      </c>
      <c r="P193" s="1062">
        <v>34</v>
      </c>
      <c r="Q193" s="1065"/>
      <c r="R193" s="1061">
        <v>20</v>
      </c>
      <c r="S193" s="1063"/>
      <c r="T193" s="1293">
        <v>21</v>
      </c>
      <c r="U193" s="1061">
        <v>20</v>
      </c>
      <c r="V193" s="1063"/>
      <c r="W193" s="1063">
        <v>21</v>
      </c>
      <c r="X193" s="1062">
        <v>0</v>
      </c>
      <c r="Y193" s="1061">
        <v>20</v>
      </c>
      <c r="Z193" s="1063"/>
      <c r="AA193" s="1063">
        <v>21</v>
      </c>
      <c r="AB193" s="1064">
        <v>0</v>
      </c>
      <c r="AC193" s="1066">
        <f t="shared" si="7"/>
        <v>281</v>
      </c>
      <c r="AD193" s="1295" t="s">
        <v>1256</v>
      </c>
      <c r="AE193" s="1309"/>
      <c r="AF193" s="1289"/>
    </row>
    <row r="194" spans="1:32" s="1290" customFormat="1" ht="21" hidden="1" customHeight="1" x14ac:dyDescent="0.2">
      <c r="A194" s="1070">
        <v>41927</v>
      </c>
      <c r="B194" s="1291" t="str">
        <f t="shared" si="8"/>
        <v>Wed</v>
      </c>
      <c r="C194" s="1071">
        <v>41932</v>
      </c>
      <c r="D194" s="1292" t="str">
        <f t="shared" si="6"/>
        <v>Mon</v>
      </c>
      <c r="E194" s="1061">
        <v>0</v>
      </c>
      <c r="F194" s="1062">
        <v>65</v>
      </c>
      <c r="G194" s="1061">
        <v>65</v>
      </c>
      <c r="H194" s="1063">
        <v>0</v>
      </c>
      <c r="I194" s="1062"/>
      <c r="J194" s="1061">
        <v>39</v>
      </c>
      <c r="K194" s="1062">
        <v>26</v>
      </c>
      <c r="L194" s="1061"/>
      <c r="M194" s="1063"/>
      <c r="N194" s="1062"/>
      <c r="O194" s="1061">
        <v>0</v>
      </c>
      <c r="P194" s="1062">
        <v>52</v>
      </c>
      <c r="Q194" s="1065"/>
      <c r="R194" s="1061">
        <v>29</v>
      </c>
      <c r="S194" s="1063"/>
      <c r="T194" s="1293">
        <v>35</v>
      </c>
      <c r="U194" s="1061">
        <v>29</v>
      </c>
      <c r="V194" s="1063"/>
      <c r="W194" s="1063">
        <v>45</v>
      </c>
      <c r="X194" s="1062">
        <v>0</v>
      </c>
      <c r="Y194" s="1061">
        <v>29</v>
      </c>
      <c r="Z194" s="1063"/>
      <c r="AA194" s="1063">
        <v>35</v>
      </c>
      <c r="AB194" s="1064">
        <v>0</v>
      </c>
      <c r="AC194" s="1066">
        <f t="shared" si="7"/>
        <v>449</v>
      </c>
      <c r="AD194" s="1295" t="s">
        <v>1257</v>
      </c>
      <c r="AE194" s="1309"/>
      <c r="AF194" s="1289"/>
    </row>
    <row r="195" spans="1:32" s="1290" customFormat="1" ht="21" hidden="1" customHeight="1" x14ac:dyDescent="0.2">
      <c r="A195" s="1070">
        <v>41937</v>
      </c>
      <c r="B195" s="1291" t="str">
        <f t="shared" si="8"/>
        <v>Sat</v>
      </c>
      <c r="C195" s="1071">
        <v>41940</v>
      </c>
      <c r="D195" s="1292" t="str">
        <f t="shared" si="6"/>
        <v>Tue</v>
      </c>
      <c r="E195" s="1061">
        <v>0</v>
      </c>
      <c r="F195" s="1062">
        <v>80</v>
      </c>
      <c r="G195" s="1061">
        <v>80</v>
      </c>
      <c r="H195" s="1063">
        <v>0</v>
      </c>
      <c r="I195" s="1062"/>
      <c r="J195" s="1061">
        <v>62</v>
      </c>
      <c r="K195" s="1062">
        <v>18</v>
      </c>
      <c r="L195" s="1061"/>
      <c r="M195" s="1063"/>
      <c r="N195" s="1062"/>
      <c r="O195" s="1061">
        <v>0</v>
      </c>
      <c r="P195" s="1062">
        <v>77</v>
      </c>
      <c r="Q195" s="1065"/>
      <c r="R195" s="1061">
        <v>60</v>
      </c>
      <c r="S195" s="1063"/>
      <c r="T195" s="1293">
        <v>18</v>
      </c>
      <c r="U195" s="1061">
        <v>60</v>
      </c>
      <c r="V195" s="1063"/>
      <c r="W195" s="1063">
        <v>38</v>
      </c>
      <c r="X195" s="1062">
        <v>0</v>
      </c>
      <c r="Y195" s="1061">
        <v>60</v>
      </c>
      <c r="Z195" s="1063"/>
      <c r="AA195" s="1063">
        <v>18</v>
      </c>
      <c r="AB195" s="1064">
        <v>0</v>
      </c>
      <c r="AC195" s="1066">
        <f t="shared" si="7"/>
        <v>571</v>
      </c>
      <c r="AD195" s="1295" t="s">
        <v>1258</v>
      </c>
      <c r="AE195" s="1309"/>
      <c r="AF195" s="1289"/>
    </row>
    <row r="196" spans="1:32" s="1290" customFormat="1" ht="21" hidden="1" customHeight="1" x14ac:dyDescent="0.2">
      <c r="A196" s="1070">
        <v>41951</v>
      </c>
      <c r="B196" s="1291" t="str">
        <f t="shared" si="8"/>
        <v>Sat</v>
      </c>
      <c r="C196" s="1071">
        <v>41954</v>
      </c>
      <c r="D196" s="1292" t="str">
        <f t="shared" si="6"/>
        <v>Tue</v>
      </c>
      <c r="E196" s="1061">
        <v>0</v>
      </c>
      <c r="F196" s="1062">
        <v>62</v>
      </c>
      <c r="G196" s="1061">
        <v>62</v>
      </c>
      <c r="H196" s="1063">
        <v>0</v>
      </c>
      <c r="I196" s="1062"/>
      <c r="J196" s="1061">
        <v>46</v>
      </c>
      <c r="K196" s="1062">
        <v>16</v>
      </c>
      <c r="L196" s="1061"/>
      <c r="M196" s="1063"/>
      <c r="N196" s="1062"/>
      <c r="O196" s="1061">
        <v>0</v>
      </c>
      <c r="P196" s="1062">
        <v>64</v>
      </c>
      <c r="Q196" s="1065"/>
      <c r="R196" s="1061">
        <v>61</v>
      </c>
      <c r="S196" s="1063"/>
      <c r="T196" s="1293">
        <v>14</v>
      </c>
      <c r="U196" s="1061">
        <v>61</v>
      </c>
      <c r="V196" s="1063"/>
      <c r="W196" s="1063">
        <v>14</v>
      </c>
      <c r="X196" s="1062">
        <v>0</v>
      </c>
      <c r="Y196" s="1061">
        <v>61</v>
      </c>
      <c r="Z196" s="1063"/>
      <c r="AA196" s="1063">
        <v>14</v>
      </c>
      <c r="AB196" s="1064">
        <v>0</v>
      </c>
      <c r="AC196" s="1066">
        <f t="shared" si="7"/>
        <v>475</v>
      </c>
      <c r="AD196" s="1295" t="s">
        <v>1259</v>
      </c>
      <c r="AE196" s="1309"/>
      <c r="AF196" s="1289"/>
    </row>
    <row r="197" spans="1:32" s="1290" customFormat="1" ht="21" hidden="1" customHeight="1" x14ac:dyDescent="0.2">
      <c r="A197" s="1070">
        <v>41960</v>
      </c>
      <c r="B197" s="1291" t="str">
        <f t="shared" si="8"/>
        <v>Mon</v>
      </c>
      <c r="C197" s="1071">
        <v>41964</v>
      </c>
      <c r="D197" s="1292" t="str">
        <f t="shared" si="6"/>
        <v>Fri</v>
      </c>
      <c r="E197" s="1061">
        <v>0</v>
      </c>
      <c r="F197" s="1062">
        <v>47</v>
      </c>
      <c r="G197" s="1061">
        <v>47</v>
      </c>
      <c r="H197" s="1063">
        <v>0</v>
      </c>
      <c r="I197" s="1062"/>
      <c r="J197" s="1061">
        <v>34</v>
      </c>
      <c r="K197" s="1062">
        <v>13</v>
      </c>
      <c r="L197" s="1061"/>
      <c r="M197" s="1063"/>
      <c r="N197" s="1062"/>
      <c r="O197" s="1061">
        <v>2</v>
      </c>
      <c r="P197" s="1062">
        <v>38</v>
      </c>
      <c r="Q197" s="1065"/>
      <c r="R197" s="1061">
        <v>25</v>
      </c>
      <c r="S197" s="1063"/>
      <c r="T197" s="1293">
        <v>15</v>
      </c>
      <c r="U197" s="1061">
        <v>25</v>
      </c>
      <c r="V197" s="1063"/>
      <c r="W197" s="1063">
        <v>24</v>
      </c>
      <c r="X197" s="1062">
        <v>2</v>
      </c>
      <c r="Y197" s="1061">
        <v>25</v>
      </c>
      <c r="Z197" s="1063"/>
      <c r="AA197" s="1063">
        <v>14</v>
      </c>
      <c r="AB197" s="1064">
        <v>2</v>
      </c>
      <c r="AC197" s="1066">
        <f t="shared" si="7"/>
        <v>313</v>
      </c>
      <c r="AD197" s="1295" t="s">
        <v>1260</v>
      </c>
      <c r="AE197" s="1309"/>
      <c r="AF197" s="1289"/>
    </row>
    <row r="198" spans="1:32" s="1290" customFormat="1" ht="21" hidden="1" customHeight="1" x14ac:dyDescent="0.2">
      <c r="A198" s="1070">
        <v>41970</v>
      </c>
      <c r="B198" s="1291" t="str">
        <f t="shared" si="8"/>
        <v>Thu</v>
      </c>
      <c r="C198" s="1071">
        <v>41974</v>
      </c>
      <c r="D198" s="1292" t="str">
        <f t="shared" si="6"/>
        <v>Mon</v>
      </c>
      <c r="E198" s="1061">
        <v>0</v>
      </c>
      <c r="F198" s="1062">
        <v>69</v>
      </c>
      <c r="G198" s="1061">
        <v>69</v>
      </c>
      <c r="H198" s="1063">
        <v>0</v>
      </c>
      <c r="I198" s="1062"/>
      <c r="J198" s="1061">
        <v>54</v>
      </c>
      <c r="K198" s="1062">
        <v>16</v>
      </c>
      <c r="L198" s="1061"/>
      <c r="M198" s="1063"/>
      <c r="N198" s="1062"/>
      <c r="O198" s="1061">
        <v>3</v>
      </c>
      <c r="P198" s="1062">
        <v>73</v>
      </c>
      <c r="Q198" s="1065"/>
      <c r="R198" s="1061">
        <v>62</v>
      </c>
      <c r="S198" s="1063"/>
      <c r="T198" s="1293">
        <v>18</v>
      </c>
      <c r="U198" s="1061">
        <v>62</v>
      </c>
      <c r="V198" s="1063"/>
      <c r="W198" s="1063">
        <v>47</v>
      </c>
      <c r="X198" s="1062">
        <v>0</v>
      </c>
      <c r="Y198" s="1061">
        <v>62</v>
      </c>
      <c r="Z198" s="1063"/>
      <c r="AA198" s="1063">
        <v>17</v>
      </c>
      <c r="AB198" s="1064">
        <v>0</v>
      </c>
      <c r="AC198" s="1066">
        <f t="shared" si="7"/>
        <v>552</v>
      </c>
      <c r="AD198" s="1295" t="s">
        <v>1261</v>
      </c>
      <c r="AE198" s="1309"/>
      <c r="AF198" s="1289"/>
    </row>
    <row r="199" spans="1:32" s="1290" customFormat="1" ht="21" hidden="1" customHeight="1" x14ac:dyDescent="0.2">
      <c r="A199" s="1070">
        <v>41982</v>
      </c>
      <c r="B199" s="1291" t="str">
        <f t="shared" si="8"/>
        <v>Tue</v>
      </c>
      <c r="C199" s="1071">
        <v>41985</v>
      </c>
      <c r="D199" s="1292" t="str">
        <f t="shared" ref="D199:D262" si="9">TEXT(C199,"ｄｄｄ")</f>
        <v>Fri</v>
      </c>
      <c r="E199" s="1061">
        <v>0</v>
      </c>
      <c r="F199" s="1062">
        <v>58</v>
      </c>
      <c r="G199" s="1061">
        <v>58</v>
      </c>
      <c r="H199" s="1063">
        <v>0</v>
      </c>
      <c r="I199" s="1062"/>
      <c r="J199" s="1061">
        <v>38</v>
      </c>
      <c r="K199" s="1062">
        <v>19</v>
      </c>
      <c r="L199" s="1061"/>
      <c r="M199" s="1063"/>
      <c r="N199" s="1062"/>
      <c r="O199" s="1061">
        <v>0</v>
      </c>
      <c r="P199" s="1062">
        <v>41</v>
      </c>
      <c r="Q199" s="1065"/>
      <c r="R199" s="1061">
        <v>25</v>
      </c>
      <c r="S199" s="1063"/>
      <c r="T199" s="1293">
        <v>19</v>
      </c>
      <c r="U199" s="1061">
        <v>25</v>
      </c>
      <c r="V199" s="1063"/>
      <c r="W199" s="1063">
        <v>15</v>
      </c>
      <c r="X199" s="1062">
        <v>0</v>
      </c>
      <c r="Y199" s="1061">
        <v>25</v>
      </c>
      <c r="Z199" s="1063"/>
      <c r="AA199" s="1063">
        <v>19</v>
      </c>
      <c r="AB199" s="1064">
        <v>0</v>
      </c>
      <c r="AC199" s="1066">
        <f t="shared" ref="AC199:AC262" si="10">SUM(E199:AB199)</f>
        <v>342</v>
      </c>
      <c r="AD199" s="1295" t="s">
        <v>1262</v>
      </c>
      <c r="AE199" s="1309"/>
      <c r="AF199" s="1289"/>
    </row>
    <row r="200" spans="1:32" s="1290" customFormat="1" ht="21" hidden="1" customHeight="1" x14ac:dyDescent="0.2">
      <c r="A200" s="1070">
        <v>41989</v>
      </c>
      <c r="B200" s="1291" t="str">
        <f t="shared" ref="B200:B263" si="11">TEXT(A200,"ｄｄｄ")</f>
        <v>Tue</v>
      </c>
      <c r="C200" s="1071">
        <v>41992</v>
      </c>
      <c r="D200" s="1292" t="str">
        <f t="shared" si="9"/>
        <v>Fri</v>
      </c>
      <c r="E200" s="1061">
        <v>0</v>
      </c>
      <c r="F200" s="1062">
        <v>15</v>
      </c>
      <c r="G200" s="1061">
        <v>0</v>
      </c>
      <c r="H200" s="1063">
        <v>0</v>
      </c>
      <c r="I200" s="1062"/>
      <c r="J200" s="1061">
        <v>25</v>
      </c>
      <c r="K200" s="1062">
        <v>12</v>
      </c>
      <c r="L200" s="1061"/>
      <c r="M200" s="1063"/>
      <c r="N200" s="1062"/>
      <c r="O200" s="1061">
        <v>0</v>
      </c>
      <c r="P200" s="1062">
        <v>22</v>
      </c>
      <c r="Q200" s="1065"/>
      <c r="R200" s="1061">
        <v>26</v>
      </c>
      <c r="S200" s="1063"/>
      <c r="T200" s="1293">
        <v>0</v>
      </c>
      <c r="U200" s="1061">
        <v>0</v>
      </c>
      <c r="V200" s="1063"/>
      <c r="W200" s="1063">
        <v>0</v>
      </c>
      <c r="X200" s="1062">
        <v>0</v>
      </c>
      <c r="Y200" s="1061">
        <v>0</v>
      </c>
      <c r="Z200" s="1063"/>
      <c r="AA200" s="1063">
        <v>0</v>
      </c>
      <c r="AB200" s="1064">
        <v>0</v>
      </c>
      <c r="AC200" s="1066">
        <f t="shared" si="10"/>
        <v>100</v>
      </c>
      <c r="AD200" s="1295" t="s">
        <v>1263</v>
      </c>
      <c r="AE200" s="1309"/>
      <c r="AF200" s="1289"/>
    </row>
    <row r="201" spans="1:32" s="1290" customFormat="1" ht="21" hidden="1" customHeight="1" x14ac:dyDescent="0.2">
      <c r="A201" s="1070">
        <v>41992</v>
      </c>
      <c r="B201" s="1291" t="str">
        <f t="shared" si="11"/>
        <v>Fri</v>
      </c>
      <c r="C201" s="1071">
        <v>41998</v>
      </c>
      <c r="D201" s="1292" t="str">
        <f t="shared" si="9"/>
        <v>Thu</v>
      </c>
      <c r="E201" s="1061">
        <v>0</v>
      </c>
      <c r="F201" s="1062">
        <v>43</v>
      </c>
      <c r="G201" s="1061">
        <v>58</v>
      </c>
      <c r="H201" s="1063">
        <v>0</v>
      </c>
      <c r="I201" s="1062"/>
      <c r="J201" s="1061">
        <v>21</v>
      </c>
      <c r="K201" s="1062">
        <v>0</v>
      </c>
      <c r="L201" s="1061"/>
      <c r="M201" s="1063"/>
      <c r="N201" s="1062"/>
      <c r="O201" s="1061">
        <v>0</v>
      </c>
      <c r="P201" s="1062">
        <v>28</v>
      </c>
      <c r="Q201" s="1065"/>
      <c r="R201" s="1061">
        <v>24</v>
      </c>
      <c r="S201" s="1063"/>
      <c r="T201" s="1293">
        <v>14</v>
      </c>
      <c r="U201" s="1061">
        <v>50</v>
      </c>
      <c r="V201" s="1063"/>
      <c r="W201" s="1063">
        <v>14</v>
      </c>
      <c r="X201" s="1062">
        <v>0</v>
      </c>
      <c r="Y201" s="1061">
        <v>50</v>
      </c>
      <c r="Z201" s="1063"/>
      <c r="AA201" s="1063">
        <v>14</v>
      </c>
      <c r="AB201" s="1064">
        <v>0</v>
      </c>
      <c r="AC201" s="1066">
        <f t="shared" si="10"/>
        <v>316</v>
      </c>
      <c r="AD201" s="1295" t="s">
        <v>1264</v>
      </c>
      <c r="AE201" s="1309"/>
      <c r="AF201" s="1289"/>
    </row>
    <row r="202" spans="1:32" s="1290" customFormat="1" ht="21" hidden="1" customHeight="1" x14ac:dyDescent="0.2">
      <c r="A202" s="1070">
        <v>42014</v>
      </c>
      <c r="B202" s="1291" t="str">
        <f t="shared" si="11"/>
        <v>Sat</v>
      </c>
      <c r="C202" s="1071">
        <v>42018</v>
      </c>
      <c r="D202" s="1292" t="str">
        <f t="shared" si="9"/>
        <v>Wed</v>
      </c>
      <c r="E202" s="1061">
        <v>0</v>
      </c>
      <c r="F202" s="1062">
        <v>50</v>
      </c>
      <c r="G202" s="1061">
        <v>48</v>
      </c>
      <c r="H202" s="1063">
        <v>0</v>
      </c>
      <c r="I202" s="1062"/>
      <c r="J202" s="1061">
        <v>44</v>
      </c>
      <c r="K202" s="1062">
        <v>4</v>
      </c>
      <c r="L202" s="1061"/>
      <c r="M202" s="1063"/>
      <c r="N202" s="1062"/>
      <c r="O202" s="1061"/>
      <c r="P202" s="1062">
        <v>37</v>
      </c>
      <c r="Q202" s="1065"/>
      <c r="R202" s="1061">
        <v>51</v>
      </c>
      <c r="S202" s="1063"/>
      <c r="T202" s="1293">
        <v>9</v>
      </c>
      <c r="U202" s="1061">
        <v>51</v>
      </c>
      <c r="V202" s="1063"/>
      <c r="W202" s="1063">
        <v>8</v>
      </c>
      <c r="X202" s="1062">
        <v>1</v>
      </c>
      <c r="Y202" s="1061">
        <v>51</v>
      </c>
      <c r="Z202" s="1063"/>
      <c r="AA202" s="1063">
        <v>8</v>
      </c>
      <c r="AB202" s="1064">
        <v>1</v>
      </c>
      <c r="AC202" s="1066">
        <f t="shared" si="10"/>
        <v>363</v>
      </c>
      <c r="AD202" s="1295" t="s">
        <v>1265</v>
      </c>
      <c r="AE202" s="1309"/>
      <c r="AF202" s="1289"/>
    </row>
    <row r="203" spans="1:32" s="1290" customFormat="1" ht="21" hidden="1" customHeight="1" x14ac:dyDescent="0.2">
      <c r="A203" s="1070">
        <v>42023</v>
      </c>
      <c r="B203" s="1291" t="str">
        <f t="shared" si="11"/>
        <v>Mon</v>
      </c>
      <c r="C203" s="1071">
        <v>42026</v>
      </c>
      <c r="D203" s="1292" t="str">
        <f t="shared" si="9"/>
        <v>Thu</v>
      </c>
      <c r="E203" s="1061">
        <v>0</v>
      </c>
      <c r="F203" s="1062">
        <v>49</v>
      </c>
      <c r="G203" s="1061">
        <v>48</v>
      </c>
      <c r="H203" s="1063">
        <v>0</v>
      </c>
      <c r="I203" s="1062"/>
      <c r="J203" s="1061">
        <v>17</v>
      </c>
      <c r="K203" s="1062">
        <v>32</v>
      </c>
      <c r="L203" s="1061"/>
      <c r="M203" s="1063"/>
      <c r="N203" s="1062"/>
      <c r="O203" s="1061">
        <v>0</v>
      </c>
      <c r="P203" s="1062">
        <v>41</v>
      </c>
      <c r="Q203" s="1065"/>
      <c r="R203" s="1061">
        <v>22</v>
      </c>
      <c r="S203" s="1063"/>
      <c r="T203" s="1293">
        <v>23</v>
      </c>
      <c r="U203" s="1061">
        <v>22</v>
      </c>
      <c r="V203" s="1063"/>
      <c r="W203" s="1063">
        <v>23</v>
      </c>
      <c r="X203" s="1062">
        <v>0</v>
      </c>
      <c r="Y203" s="1061">
        <v>22</v>
      </c>
      <c r="Z203" s="1063"/>
      <c r="AA203" s="1063">
        <v>23</v>
      </c>
      <c r="AB203" s="1064">
        <v>0</v>
      </c>
      <c r="AC203" s="1066">
        <f t="shared" si="10"/>
        <v>322</v>
      </c>
      <c r="AD203" s="1295" t="s">
        <v>1266</v>
      </c>
      <c r="AE203" s="1309"/>
      <c r="AF203" s="1289"/>
    </row>
    <row r="204" spans="1:32" s="1290" customFormat="1" ht="21" hidden="1" customHeight="1" x14ac:dyDescent="0.2">
      <c r="A204" s="1070">
        <v>42039</v>
      </c>
      <c r="B204" s="1291" t="str">
        <f t="shared" si="11"/>
        <v>Wed</v>
      </c>
      <c r="C204" s="1071">
        <v>42041</v>
      </c>
      <c r="D204" s="1292" t="str">
        <f t="shared" si="9"/>
        <v>Fri</v>
      </c>
      <c r="E204" s="1061">
        <v>0</v>
      </c>
      <c r="F204" s="1062">
        <v>61</v>
      </c>
      <c r="G204" s="1061">
        <v>62</v>
      </c>
      <c r="H204" s="1063">
        <v>0</v>
      </c>
      <c r="I204" s="1062"/>
      <c r="J204" s="1061">
        <v>17</v>
      </c>
      <c r="K204" s="1062">
        <v>43</v>
      </c>
      <c r="L204" s="1061"/>
      <c r="M204" s="1063"/>
      <c r="N204" s="1062"/>
      <c r="O204" s="1061">
        <v>0</v>
      </c>
      <c r="P204" s="1062">
        <v>54</v>
      </c>
      <c r="Q204" s="1065"/>
      <c r="R204" s="1061">
        <v>17</v>
      </c>
      <c r="S204" s="1063"/>
      <c r="T204" s="1293">
        <v>41</v>
      </c>
      <c r="U204" s="1061">
        <v>18</v>
      </c>
      <c r="V204" s="1063"/>
      <c r="W204" s="1063">
        <v>41</v>
      </c>
      <c r="X204" s="1062">
        <v>0</v>
      </c>
      <c r="Y204" s="1061">
        <v>18</v>
      </c>
      <c r="Z204" s="1063"/>
      <c r="AA204" s="1063">
        <v>41</v>
      </c>
      <c r="AB204" s="1064">
        <v>0</v>
      </c>
      <c r="AC204" s="1066">
        <f t="shared" si="10"/>
        <v>413</v>
      </c>
      <c r="AD204" s="1295" t="s">
        <v>1267</v>
      </c>
      <c r="AE204" s="1309"/>
      <c r="AF204" s="1289"/>
    </row>
    <row r="205" spans="1:32" s="1290" customFormat="1" ht="21" hidden="1" customHeight="1" x14ac:dyDescent="0.2">
      <c r="A205" s="1070">
        <v>42055</v>
      </c>
      <c r="B205" s="1291" t="str">
        <f t="shared" si="11"/>
        <v>Fri</v>
      </c>
      <c r="C205" s="1071">
        <v>42060</v>
      </c>
      <c r="D205" s="1292" t="str">
        <f t="shared" si="9"/>
        <v>Wed</v>
      </c>
      <c r="E205" s="1061">
        <v>0</v>
      </c>
      <c r="F205" s="1062">
        <v>66</v>
      </c>
      <c r="G205" s="1061">
        <v>66</v>
      </c>
      <c r="H205" s="1063">
        <v>0</v>
      </c>
      <c r="I205" s="1062"/>
      <c r="J205" s="1061">
        <v>16</v>
      </c>
      <c r="K205" s="1062">
        <v>45</v>
      </c>
      <c r="L205" s="1061"/>
      <c r="M205" s="1063"/>
      <c r="N205" s="1062"/>
      <c r="O205" s="1061">
        <v>0</v>
      </c>
      <c r="P205" s="1062">
        <v>50</v>
      </c>
      <c r="Q205" s="1065"/>
      <c r="R205" s="1061">
        <v>12</v>
      </c>
      <c r="S205" s="1063"/>
      <c r="T205" s="1293">
        <v>44</v>
      </c>
      <c r="U205" s="1061">
        <v>11</v>
      </c>
      <c r="V205" s="1063"/>
      <c r="W205" s="1063">
        <v>44</v>
      </c>
      <c r="X205" s="1062">
        <v>0</v>
      </c>
      <c r="Y205" s="1061">
        <v>11</v>
      </c>
      <c r="Z205" s="1063"/>
      <c r="AA205" s="1063">
        <v>44</v>
      </c>
      <c r="AB205" s="1064">
        <v>0</v>
      </c>
      <c r="AC205" s="1066">
        <f t="shared" si="10"/>
        <v>409</v>
      </c>
      <c r="AD205" s="1295" t="s">
        <v>1268</v>
      </c>
      <c r="AE205" s="1309"/>
      <c r="AF205" s="1289"/>
    </row>
    <row r="206" spans="1:32" s="1290" customFormat="1" ht="21" hidden="1" customHeight="1" x14ac:dyDescent="0.2">
      <c r="A206" s="1070">
        <v>42070</v>
      </c>
      <c r="B206" s="1291" t="str">
        <f t="shared" si="11"/>
        <v>Sat</v>
      </c>
      <c r="C206" s="1071">
        <v>42073</v>
      </c>
      <c r="D206" s="1292" t="str">
        <f t="shared" si="9"/>
        <v>Tue</v>
      </c>
      <c r="E206" s="1061">
        <v>0</v>
      </c>
      <c r="F206" s="1062">
        <v>48</v>
      </c>
      <c r="G206" s="1061">
        <v>48</v>
      </c>
      <c r="H206" s="1063">
        <v>0</v>
      </c>
      <c r="I206" s="1062"/>
      <c r="J206" s="1061">
        <v>55</v>
      </c>
      <c r="K206" s="1062">
        <v>0</v>
      </c>
      <c r="L206" s="1061"/>
      <c r="M206" s="1063"/>
      <c r="N206" s="1062"/>
      <c r="O206" s="1061">
        <v>0</v>
      </c>
      <c r="P206" s="1062">
        <v>65</v>
      </c>
      <c r="Q206" s="1065"/>
      <c r="R206" s="1061">
        <v>53</v>
      </c>
      <c r="S206" s="1063"/>
      <c r="T206" s="1293">
        <v>12</v>
      </c>
      <c r="U206" s="1061">
        <v>53</v>
      </c>
      <c r="V206" s="1063"/>
      <c r="W206" s="1063">
        <v>12</v>
      </c>
      <c r="X206" s="1062">
        <v>0</v>
      </c>
      <c r="Y206" s="1061">
        <v>53</v>
      </c>
      <c r="Z206" s="1063"/>
      <c r="AA206" s="1063">
        <v>12</v>
      </c>
      <c r="AB206" s="1064">
        <v>0</v>
      </c>
      <c r="AC206" s="1066">
        <f t="shared" si="10"/>
        <v>411</v>
      </c>
      <c r="AD206" s="1295" t="s">
        <v>1269</v>
      </c>
      <c r="AE206" s="1309"/>
      <c r="AF206" s="1289"/>
    </row>
    <row r="207" spans="1:32" s="1290" customFormat="1" ht="21" hidden="1" customHeight="1" x14ac:dyDescent="0.2">
      <c r="A207" s="1070">
        <v>42083</v>
      </c>
      <c r="B207" s="1291" t="str">
        <f t="shared" si="11"/>
        <v>Fri</v>
      </c>
      <c r="C207" s="1071">
        <v>42087</v>
      </c>
      <c r="D207" s="1292" t="str">
        <f t="shared" si="9"/>
        <v>Tue</v>
      </c>
      <c r="E207" s="1061">
        <v>0</v>
      </c>
      <c r="F207" s="1062">
        <v>72</v>
      </c>
      <c r="G207" s="1061">
        <v>72</v>
      </c>
      <c r="H207" s="1063">
        <v>0</v>
      </c>
      <c r="I207" s="1062"/>
      <c r="J207" s="1061">
        <v>73</v>
      </c>
      <c r="K207" s="1062">
        <v>1</v>
      </c>
      <c r="L207" s="1061"/>
      <c r="M207" s="1063"/>
      <c r="N207" s="1062"/>
      <c r="O207" s="1061">
        <v>0</v>
      </c>
      <c r="P207" s="1062">
        <v>57</v>
      </c>
      <c r="Q207" s="1065"/>
      <c r="R207" s="1061">
        <v>59</v>
      </c>
      <c r="S207" s="1063"/>
      <c r="T207" s="1293">
        <v>0</v>
      </c>
      <c r="U207" s="1061">
        <v>59</v>
      </c>
      <c r="V207" s="1063"/>
      <c r="W207" s="1063">
        <v>0</v>
      </c>
      <c r="X207" s="1062">
        <v>0</v>
      </c>
      <c r="Y207" s="1061">
        <v>59</v>
      </c>
      <c r="Z207" s="1063"/>
      <c r="AA207" s="1063">
        <v>0</v>
      </c>
      <c r="AB207" s="1064">
        <v>0</v>
      </c>
      <c r="AC207" s="1066">
        <f t="shared" si="10"/>
        <v>452</v>
      </c>
      <c r="AD207" s="1295" t="s">
        <v>1270</v>
      </c>
      <c r="AE207" s="1309"/>
      <c r="AF207" s="1289"/>
    </row>
    <row r="208" spans="1:32" s="1290" customFormat="1" ht="21" hidden="1" customHeight="1" x14ac:dyDescent="0.2">
      <c r="A208" s="1070">
        <v>42095</v>
      </c>
      <c r="B208" s="1291" t="str">
        <f t="shared" si="11"/>
        <v>Wed</v>
      </c>
      <c r="C208" s="1071">
        <v>42100</v>
      </c>
      <c r="D208" s="1292" t="str">
        <f t="shared" si="9"/>
        <v>Mon</v>
      </c>
      <c r="E208" s="1061">
        <v>0</v>
      </c>
      <c r="F208" s="1062">
        <v>69</v>
      </c>
      <c r="G208" s="1061">
        <v>69</v>
      </c>
      <c r="H208" s="1063">
        <v>0</v>
      </c>
      <c r="I208" s="1062"/>
      <c r="J208" s="1061">
        <v>68</v>
      </c>
      <c r="K208" s="1062">
        <v>1</v>
      </c>
      <c r="L208" s="1061"/>
      <c r="M208" s="1063"/>
      <c r="N208" s="1062"/>
      <c r="O208" s="1061">
        <v>0</v>
      </c>
      <c r="P208" s="1062">
        <v>65</v>
      </c>
      <c r="Q208" s="1065"/>
      <c r="R208" s="1061">
        <v>76</v>
      </c>
      <c r="S208" s="1063"/>
      <c r="T208" s="1293">
        <v>0</v>
      </c>
      <c r="U208" s="1061">
        <v>76</v>
      </c>
      <c r="V208" s="1063"/>
      <c r="W208" s="1063">
        <v>0</v>
      </c>
      <c r="X208" s="1062">
        <v>0</v>
      </c>
      <c r="Y208" s="1061">
        <v>76</v>
      </c>
      <c r="Z208" s="1063"/>
      <c r="AA208" s="1063">
        <v>0</v>
      </c>
      <c r="AB208" s="1064">
        <v>0</v>
      </c>
      <c r="AC208" s="1066">
        <f t="shared" si="10"/>
        <v>500</v>
      </c>
      <c r="AD208" s="1295" t="s">
        <v>1271</v>
      </c>
      <c r="AE208" s="1309"/>
      <c r="AF208" s="1289"/>
    </row>
    <row r="209" spans="1:37" s="1290" customFormat="1" ht="21" hidden="1" customHeight="1" x14ac:dyDescent="0.2">
      <c r="A209" s="1070">
        <v>42115</v>
      </c>
      <c r="B209" s="1291" t="str">
        <f t="shared" si="11"/>
        <v>Tue</v>
      </c>
      <c r="C209" s="1071">
        <v>42118</v>
      </c>
      <c r="D209" s="1292" t="str">
        <f t="shared" si="9"/>
        <v>Fri</v>
      </c>
      <c r="E209" s="1061">
        <v>0</v>
      </c>
      <c r="F209" s="1062">
        <v>27</v>
      </c>
      <c r="G209" s="1061">
        <v>27</v>
      </c>
      <c r="H209" s="1063">
        <v>0</v>
      </c>
      <c r="I209" s="1062"/>
      <c r="J209" s="1061">
        <v>13</v>
      </c>
      <c r="K209" s="1062">
        <v>14</v>
      </c>
      <c r="L209" s="1061"/>
      <c r="M209" s="1063"/>
      <c r="N209" s="1062"/>
      <c r="O209" s="1061">
        <v>0</v>
      </c>
      <c r="P209" s="1062">
        <v>21</v>
      </c>
      <c r="Q209" s="1065"/>
      <c r="R209" s="1061">
        <v>24</v>
      </c>
      <c r="S209" s="1063"/>
      <c r="T209" s="1293">
        <v>13</v>
      </c>
      <c r="U209" s="1061">
        <v>24</v>
      </c>
      <c r="V209" s="1063"/>
      <c r="W209" s="1063">
        <v>13</v>
      </c>
      <c r="X209" s="1062">
        <v>0</v>
      </c>
      <c r="Y209" s="1061">
        <v>24</v>
      </c>
      <c r="Z209" s="1063"/>
      <c r="AA209" s="1063">
        <v>13</v>
      </c>
      <c r="AB209" s="1064">
        <v>2</v>
      </c>
      <c r="AC209" s="1066">
        <f t="shared" si="10"/>
        <v>215</v>
      </c>
      <c r="AD209" s="1295" t="s">
        <v>1272</v>
      </c>
      <c r="AE209" s="1309"/>
      <c r="AF209" s="1289"/>
    </row>
    <row r="210" spans="1:37" s="1290" customFormat="1" ht="21" hidden="1" customHeight="1" x14ac:dyDescent="0.2">
      <c r="A210" s="1070">
        <v>42132</v>
      </c>
      <c r="B210" s="1291" t="str">
        <f t="shared" si="11"/>
        <v>Fri</v>
      </c>
      <c r="C210" s="1071">
        <v>42137</v>
      </c>
      <c r="D210" s="1292" t="str">
        <f t="shared" si="9"/>
        <v>Wed</v>
      </c>
      <c r="E210" s="1061">
        <v>0</v>
      </c>
      <c r="F210" s="1062">
        <v>42</v>
      </c>
      <c r="G210" s="1061">
        <v>42</v>
      </c>
      <c r="H210" s="1063">
        <v>0</v>
      </c>
      <c r="I210" s="1062"/>
      <c r="J210" s="1061">
        <v>38</v>
      </c>
      <c r="K210" s="1062">
        <v>20</v>
      </c>
      <c r="L210" s="1061"/>
      <c r="M210" s="1063"/>
      <c r="N210" s="1062"/>
      <c r="O210" s="1061">
        <v>1</v>
      </c>
      <c r="P210" s="1062">
        <v>21</v>
      </c>
      <c r="Q210" s="1065"/>
      <c r="R210" s="1061">
        <v>28</v>
      </c>
      <c r="S210" s="1063"/>
      <c r="T210" s="1293">
        <v>14</v>
      </c>
      <c r="U210" s="1061">
        <v>28</v>
      </c>
      <c r="V210" s="1063"/>
      <c r="W210" s="1063">
        <v>14</v>
      </c>
      <c r="X210" s="1062">
        <v>0</v>
      </c>
      <c r="Y210" s="1061">
        <v>28</v>
      </c>
      <c r="Z210" s="1063"/>
      <c r="AA210" s="1063">
        <v>14</v>
      </c>
      <c r="AB210" s="1064">
        <v>0</v>
      </c>
      <c r="AC210" s="1066">
        <f t="shared" si="10"/>
        <v>290</v>
      </c>
      <c r="AD210" s="1295" t="s">
        <v>1273</v>
      </c>
      <c r="AE210" s="1309"/>
      <c r="AF210" s="1289"/>
    </row>
    <row r="211" spans="1:37" s="1290" customFormat="1" ht="21" hidden="1" customHeight="1" x14ac:dyDescent="0.2">
      <c r="A211" s="1070">
        <v>42146</v>
      </c>
      <c r="B211" s="1291" t="str">
        <f t="shared" si="11"/>
        <v>Fri</v>
      </c>
      <c r="C211" s="1071">
        <v>42150</v>
      </c>
      <c r="D211" s="1292" t="str">
        <f t="shared" si="9"/>
        <v>Tue</v>
      </c>
      <c r="E211" s="1061">
        <v>0</v>
      </c>
      <c r="F211" s="1062">
        <v>45</v>
      </c>
      <c r="G211" s="1061">
        <v>46</v>
      </c>
      <c r="H211" s="1063">
        <v>0</v>
      </c>
      <c r="I211" s="1062"/>
      <c r="J211" s="1061">
        <v>3</v>
      </c>
      <c r="K211" s="1062">
        <v>26</v>
      </c>
      <c r="L211" s="1061"/>
      <c r="M211" s="1063"/>
      <c r="N211" s="1062"/>
      <c r="O211" s="1061">
        <v>0</v>
      </c>
      <c r="P211" s="1062">
        <v>33</v>
      </c>
      <c r="Q211" s="1065"/>
      <c r="R211" s="1061">
        <v>14</v>
      </c>
      <c r="S211" s="1063"/>
      <c r="T211" s="1293">
        <v>23</v>
      </c>
      <c r="U211" s="1061">
        <v>14</v>
      </c>
      <c r="V211" s="1063"/>
      <c r="W211" s="1063">
        <v>24</v>
      </c>
      <c r="X211" s="1062">
        <v>0</v>
      </c>
      <c r="Y211" s="1061">
        <v>14</v>
      </c>
      <c r="Z211" s="1063"/>
      <c r="AA211" s="1063">
        <v>23</v>
      </c>
      <c r="AB211" s="1064">
        <v>0</v>
      </c>
      <c r="AC211" s="1066">
        <f t="shared" si="10"/>
        <v>265</v>
      </c>
      <c r="AD211" s="1295" t="s">
        <v>1274</v>
      </c>
      <c r="AE211" s="1309"/>
      <c r="AF211" s="1289"/>
    </row>
    <row r="212" spans="1:37" s="1290" customFormat="1" ht="21" hidden="1" customHeight="1" x14ac:dyDescent="0.2">
      <c r="A212" s="1070">
        <v>42158</v>
      </c>
      <c r="B212" s="1291" t="str">
        <f t="shared" si="11"/>
        <v>Wed</v>
      </c>
      <c r="C212" s="1071">
        <v>42163</v>
      </c>
      <c r="D212" s="1292" t="str">
        <f t="shared" si="9"/>
        <v>Mon</v>
      </c>
      <c r="E212" s="1061">
        <v>0</v>
      </c>
      <c r="F212" s="1062">
        <v>63</v>
      </c>
      <c r="G212" s="1061">
        <v>69</v>
      </c>
      <c r="H212" s="1063">
        <v>0</v>
      </c>
      <c r="I212" s="1062"/>
      <c r="J212" s="1061">
        <v>30</v>
      </c>
      <c r="K212" s="1062">
        <v>35</v>
      </c>
      <c r="L212" s="1061"/>
      <c r="M212" s="1063"/>
      <c r="N212" s="1062"/>
      <c r="O212" s="1061">
        <v>1</v>
      </c>
      <c r="P212" s="1062">
        <v>62</v>
      </c>
      <c r="Q212" s="1065"/>
      <c r="R212" s="1061">
        <v>26</v>
      </c>
      <c r="S212" s="1063"/>
      <c r="T212" s="1293">
        <v>42</v>
      </c>
      <c r="U212" s="1061">
        <v>27</v>
      </c>
      <c r="V212" s="1063"/>
      <c r="W212" s="1063">
        <v>42</v>
      </c>
      <c r="X212" s="1062">
        <v>0</v>
      </c>
      <c r="Y212" s="1061">
        <v>26</v>
      </c>
      <c r="Z212" s="1063"/>
      <c r="AA212" s="1063">
        <v>42</v>
      </c>
      <c r="AB212" s="1064">
        <v>0</v>
      </c>
      <c r="AC212" s="1066">
        <f t="shared" si="10"/>
        <v>465</v>
      </c>
      <c r="AD212" s="1295" t="s">
        <v>1275</v>
      </c>
      <c r="AE212" s="1309"/>
      <c r="AF212" s="1289"/>
    </row>
    <row r="213" spans="1:37" s="1290" customFormat="1" ht="21" hidden="1" customHeight="1" x14ac:dyDescent="0.2">
      <c r="A213" s="1070">
        <v>42172</v>
      </c>
      <c r="B213" s="1291" t="str">
        <f t="shared" si="11"/>
        <v>Wed</v>
      </c>
      <c r="C213" s="1071">
        <v>42177</v>
      </c>
      <c r="D213" s="1292" t="str">
        <f t="shared" si="9"/>
        <v>Mon</v>
      </c>
      <c r="E213" s="1061">
        <v>0</v>
      </c>
      <c r="F213" s="1062">
        <v>72</v>
      </c>
      <c r="G213" s="1061">
        <v>66</v>
      </c>
      <c r="H213" s="1063">
        <v>0</v>
      </c>
      <c r="I213" s="1062"/>
      <c r="J213" s="1061">
        <v>35</v>
      </c>
      <c r="K213" s="1062">
        <v>35</v>
      </c>
      <c r="L213" s="1061"/>
      <c r="M213" s="1063"/>
      <c r="N213" s="1062"/>
      <c r="O213" s="1061">
        <v>0</v>
      </c>
      <c r="P213" s="1062">
        <v>59</v>
      </c>
      <c r="Q213" s="1065"/>
      <c r="R213" s="1061">
        <v>37</v>
      </c>
      <c r="S213" s="1063"/>
      <c r="T213" s="1293">
        <v>33</v>
      </c>
      <c r="U213" s="1061">
        <v>37</v>
      </c>
      <c r="V213" s="1063"/>
      <c r="W213" s="1063">
        <v>33</v>
      </c>
      <c r="X213" s="1062">
        <v>0</v>
      </c>
      <c r="Y213" s="1061">
        <v>37</v>
      </c>
      <c r="Z213" s="1063"/>
      <c r="AA213" s="1063">
        <v>33</v>
      </c>
      <c r="AB213" s="1064">
        <v>0</v>
      </c>
      <c r="AC213" s="1066">
        <f t="shared" si="10"/>
        <v>477</v>
      </c>
      <c r="AD213" s="1295" t="s">
        <v>1276</v>
      </c>
      <c r="AE213" s="1309"/>
      <c r="AF213" s="1289"/>
    </row>
    <row r="214" spans="1:37" s="1290" customFormat="1" ht="21" hidden="1" customHeight="1" x14ac:dyDescent="0.2">
      <c r="A214" s="1070">
        <v>42189</v>
      </c>
      <c r="B214" s="1291" t="str">
        <f t="shared" si="11"/>
        <v>Sat</v>
      </c>
      <c r="C214" s="1071">
        <v>42193</v>
      </c>
      <c r="D214" s="1292" t="str">
        <f t="shared" si="9"/>
        <v>Wed</v>
      </c>
      <c r="E214" s="1061">
        <v>0</v>
      </c>
      <c r="F214" s="1062">
        <v>86</v>
      </c>
      <c r="G214" s="1061">
        <v>86</v>
      </c>
      <c r="H214" s="1063">
        <v>0</v>
      </c>
      <c r="I214" s="1062"/>
      <c r="J214" s="1061">
        <v>48</v>
      </c>
      <c r="K214" s="1062">
        <v>38</v>
      </c>
      <c r="L214" s="1061"/>
      <c r="M214" s="1063"/>
      <c r="N214" s="1062"/>
      <c r="O214" s="1061">
        <v>2</v>
      </c>
      <c r="P214" s="1062">
        <v>54</v>
      </c>
      <c r="Q214" s="1065"/>
      <c r="R214" s="1061">
        <v>41</v>
      </c>
      <c r="S214" s="1063"/>
      <c r="T214" s="1293">
        <v>33</v>
      </c>
      <c r="U214" s="1061">
        <v>41</v>
      </c>
      <c r="V214" s="1063"/>
      <c r="W214" s="1063">
        <v>32</v>
      </c>
      <c r="X214" s="1062">
        <v>1</v>
      </c>
      <c r="Y214" s="1061">
        <v>41</v>
      </c>
      <c r="Z214" s="1063"/>
      <c r="AA214" s="1063">
        <v>32</v>
      </c>
      <c r="AB214" s="1064">
        <v>1</v>
      </c>
      <c r="AC214" s="1066">
        <f t="shared" si="10"/>
        <v>536</v>
      </c>
      <c r="AD214" s="1295" t="s">
        <v>1277</v>
      </c>
      <c r="AE214" s="1309"/>
      <c r="AF214" s="1289"/>
    </row>
    <row r="215" spans="1:37" s="1290" customFormat="1" ht="21" hidden="1" customHeight="1" x14ac:dyDescent="0.2">
      <c r="A215" s="1070">
        <v>42206</v>
      </c>
      <c r="B215" s="1291" t="str">
        <f t="shared" si="11"/>
        <v>Tue</v>
      </c>
      <c r="C215" s="1071">
        <v>42209</v>
      </c>
      <c r="D215" s="1292" t="str">
        <f t="shared" si="9"/>
        <v>Fri</v>
      </c>
      <c r="E215" s="1061">
        <v>0</v>
      </c>
      <c r="F215" s="1062">
        <v>75</v>
      </c>
      <c r="G215" s="1061">
        <v>75</v>
      </c>
      <c r="H215" s="1063">
        <v>0</v>
      </c>
      <c r="I215" s="1062"/>
      <c r="J215" s="1061">
        <v>43</v>
      </c>
      <c r="K215" s="1062">
        <v>32</v>
      </c>
      <c r="L215" s="1061"/>
      <c r="M215" s="1063"/>
      <c r="N215" s="1062"/>
      <c r="O215" s="1061">
        <v>6</v>
      </c>
      <c r="P215" s="1062">
        <v>40</v>
      </c>
      <c r="Q215" s="1065"/>
      <c r="R215" s="1061">
        <v>42</v>
      </c>
      <c r="S215" s="1063"/>
      <c r="T215" s="1293">
        <v>32</v>
      </c>
      <c r="U215" s="1061">
        <v>42</v>
      </c>
      <c r="V215" s="1063"/>
      <c r="W215" s="1063">
        <v>32</v>
      </c>
      <c r="X215" s="1062">
        <v>0</v>
      </c>
      <c r="Y215" s="1061">
        <v>42</v>
      </c>
      <c r="Z215" s="1063"/>
      <c r="AA215" s="1063">
        <v>32</v>
      </c>
      <c r="AB215" s="1064">
        <v>0</v>
      </c>
      <c r="AC215" s="1066">
        <f t="shared" si="10"/>
        <v>493</v>
      </c>
      <c r="AD215" s="1295" t="s">
        <v>1278</v>
      </c>
      <c r="AE215" s="1309"/>
      <c r="AF215" s="1289"/>
    </row>
    <row r="216" spans="1:37" s="1290" customFormat="1" ht="21" hidden="1" customHeight="1" x14ac:dyDescent="0.2">
      <c r="A216" s="1070">
        <v>42222</v>
      </c>
      <c r="B216" s="1291" t="str">
        <f t="shared" si="11"/>
        <v>Thu</v>
      </c>
      <c r="C216" s="1071">
        <v>42227</v>
      </c>
      <c r="D216" s="1292" t="str">
        <f t="shared" si="9"/>
        <v>Tue</v>
      </c>
      <c r="E216" s="1061">
        <v>0</v>
      </c>
      <c r="F216" s="1062">
        <v>49</v>
      </c>
      <c r="G216" s="1061">
        <v>26</v>
      </c>
      <c r="H216" s="1063">
        <v>24</v>
      </c>
      <c r="I216" s="1062"/>
      <c r="J216" s="1061">
        <v>25</v>
      </c>
      <c r="K216" s="1062">
        <v>24</v>
      </c>
      <c r="L216" s="1061"/>
      <c r="M216" s="1063"/>
      <c r="N216" s="1062"/>
      <c r="O216" s="1061">
        <v>0</v>
      </c>
      <c r="P216" s="1062">
        <v>38</v>
      </c>
      <c r="Q216" s="1065"/>
      <c r="R216" s="1061">
        <v>38</v>
      </c>
      <c r="S216" s="1063"/>
      <c r="T216" s="1293">
        <v>36</v>
      </c>
      <c r="U216" s="1061">
        <v>38</v>
      </c>
      <c r="V216" s="1063"/>
      <c r="W216" s="1063">
        <v>36</v>
      </c>
      <c r="X216" s="1062">
        <v>0</v>
      </c>
      <c r="Y216" s="1061">
        <v>38</v>
      </c>
      <c r="Z216" s="1063"/>
      <c r="AA216" s="1063">
        <v>51</v>
      </c>
      <c r="AB216" s="1064">
        <v>0</v>
      </c>
      <c r="AC216" s="1066">
        <f t="shared" si="10"/>
        <v>423</v>
      </c>
      <c r="AD216" s="1295" t="s">
        <v>1279</v>
      </c>
      <c r="AE216" s="1309"/>
      <c r="AF216" s="1289"/>
    </row>
    <row r="217" spans="1:37" s="1290" customFormat="1" ht="21" hidden="1" customHeight="1" x14ac:dyDescent="0.2">
      <c r="A217" s="1070">
        <v>42238</v>
      </c>
      <c r="B217" s="1291" t="str">
        <f t="shared" si="11"/>
        <v>Sat</v>
      </c>
      <c r="C217" s="1071">
        <v>42241</v>
      </c>
      <c r="D217" s="1292" t="str">
        <f t="shared" si="9"/>
        <v>Tue</v>
      </c>
      <c r="E217" s="1061">
        <v>0</v>
      </c>
      <c r="F217" s="1062">
        <v>80</v>
      </c>
      <c r="G217" s="1061">
        <v>25</v>
      </c>
      <c r="H217" s="1063">
        <v>55</v>
      </c>
      <c r="I217" s="1062"/>
      <c r="J217" s="1061">
        <v>25</v>
      </c>
      <c r="K217" s="1062">
        <v>55</v>
      </c>
      <c r="L217" s="1061"/>
      <c r="M217" s="1063"/>
      <c r="N217" s="1062"/>
      <c r="O217" s="1061">
        <v>0</v>
      </c>
      <c r="P217" s="1062">
        <v>52</v>
      </c>
      <c r="Q217" s="1065"/>
      <c r="R217" s="1061">
        <v>20</v>
      </c>
      <c r="S217" s="1063"/>
      <c r="T217" s="1293">
        <v>41</v>
      </c>
      <c r="U217" s="1061">
        <v>20</v>
      </c>
      <c r="V217" s="1063"/>
      <c r="W217" s="1063">
        <v>41</v>
      </c>
      <c r="X217" s="1062">
        <v>0</v>
      </c>
      <c r="Y217" s="1061">
        <v>20</v>
      </c>
      <c r="Z217" s="1063"/>
      <c r="AA217" s="1063">
        <v>56</v>
      </c>
      <c r="AB217" s="1064">
        <v>0</v>
      </c>
      <c r="AC217" s="1066">
        <f t="shared" si="10"/>
        <v>490</v>
      </c>
      <c r="AD217" s="1295" t="s">
        <v>1280</v>
      </c>
      <c r="AE217" s="1309"/>
      <c r="AF217" s="1289"/>
    </row>
    <row r="218" spans="1:37" s="1290" customFormat="1" ht="21" hidden="1" customHeight="1" x14ac:dyDescent="0.2">
      <c r="A218" s="1070">
        <v>42255</v>
      </c>
      <c r="B218" s="1291" t="str">
        <f t="shared" si="11"/>
        <v>Tue</v>
      </c>
      <c r="C218" s="1071">
        <v>42259</v>
      </c>
      <c r="D218" s="1292" t="str">
        <f t="shared" si="9"/>
        <v>Sat</v>
      </c>
      <c r="E218" s="1061">
        <v>0</v>
      </c>
      <c r="F218" s="1062">
        <v>25</v>
      </c>
      <c r="G218" s="1061">
        <v>9</v>
      </c>
      <c r="H218" s="1063">
        <v>15</v>
      </c>
      <c r="I218" s="1062"/>
      <c r="J218" s="1061">
        <v>9</v>
      </c>
      <c r="K218" s="1062">
        <v>15</v>
      </c>
      <c r="L218" s="1061"/>
      <c r="M218" s="1063"/>
      <c r="N218" s="1062"/>
      <c r="O218" s="1061">
        <v>0</v>
      </c>
      <c r="P218" s="1062">
        <v>34</v>
      </c>
      <c r="Q218" s="1065"/>
      <c r="R218" s="1061">
        <v>22</v>
      </c>
      <c r="S218" s="1063"/>
      <c r="T218" s="1293">
        <v>42</v>
      </c>
      <c r="U218" s="1061">
        <v>9</v>
      </c>
      <c r="V218" s="1063"/>
      <c r="W218" s="1063">
        <v>25</v>
      </c>
      <c r="X218" s="1062">
        <v>0</v>
      </c>
      <c r="Y218" s="1061">
        <v>10</v>
      </c>
      <c r="Z218" s="1063"/>
      <c r="AA218" s="1063">
        <v>25</v>
      </c>
      <c r="AB218" s="1064">
        <v>0</v>
      </c>
      <c r="AC218" s="1066">
        <f t="shared" si="10"/>
        <v>240</v>
      </c>
      <c r="AD218" s="1295" t="s">
        <v>1281</v>
      </c>
      <c r="AE218" s="1309"/>
      <c r="AF218" s="1289"/>
    </row>
    <row r="219" spans="1:37" s="1290" customFormat="1" ht="21" hidden="1" customHeight="1" x14ac:dyDescent="0.2">
      <c r="A219" s="1070">
        <v>42259</v>
      </c>
      <c r="B219" s="1291" t="str">
        <f t="shared" si="11"/>
        <v>Sat</v>
      </c>
      <c r="C219" s="1071">
        <v>42265</v>
      </c>
      <c r="D219" s="1292" t="str">
        <f t="shared" si="9"/>
        <v>Fri</v>
      </c>
      <c r="E219" s="1061">
        <v>0</v>
      </c>
      <c r="F219" s="1062">
        <v>37</v>
      </c>
      <c r="G219" s="1061">
        <v>19</v>
      </c>
      <c r="H219" s="1063">
        <v>19</v>
      </c>
      <c r="I219" s="1062"/>
      <c r="J219" s="1061">
        <v>19</v>
      </c>
      <c r="K219" s="1062">
        <v>19</v>
      </c>
      <c r="L219" s="1061"/>
      <c r="M219" s="1063"/>
      <c r="N219" s="1062"/>
      <c r="O219" s="1061">
        <v>0</v>
      </c>
      <c r="P219" s="1062">
        <v>29</v>
      </c>
      <c r="Q219" s="1065"/>
      <c r="R219" s="1061">
        <v>0</v>
      </c>
      <c r="S219" s="1063"/>
      <c r="T219" s="1293">
        <v>0</v>
      </c>
      <c r="U219" s="1061">
        <v>13</v>
      </c>
      <c r="V219" s="1063"/>
      <c r="W219" s="1063">
        <v>16</v>
      </c>
      <c r="X219" s="1062">
        <v>1</v>
      </c>
      <c r="Y219" s="1061">
        <v>12</v>
      </c>
      <c r="Z219" s="1063"/>
      <c r="AA219" s="1063">
        <v>16</v>
      </c>
      <c r="AB219" s="1064">
        <v>1</v>
      </c>
      <c r="AC219" s="1066">
        <f t="shared" si="10"/>
        <v>201</v>
      </c>
      <c r="AD219" s="1295" t="s">
        <v>1282</v>
      </c>
      <c r="AE219" s="1309"/>
      <c r="AF219" s="1289"/>
    </row>
    <row r="220" spans="1:37" s="1290" customFormat="1" ht="21" hidden="1" customHeight="1" x14ac:dyDescent="0.2">
      <c r="A220" s="1070">
        <v>42270</v>
      </c>
      <c r="B220" s="1291" t="str">
        <f t="shared" si="11"/>
        <v>Wed</v>
      </c>
      <c r="C220" s="1071">
        <v>42275</v>
      </c>
      <c r="D220" s="1292" t="str">
        <f t="shared" si="9"/>
        <v>Mon</v>
      </c>
      <c r="E220" s="1061">
        <v>0</v>
      </c>
      <c r="F220" s="1062">
        <v>46</v>
      </c>
      <c r="G220" s="1061">
        <v>8</v>
      </c>
      <c r="H220" s="1063">
        <v>38</v>
      </c>
      <c r="I220" s="1062"/>
      <c r="J220" s="1061">
        <v>8</v>
      </c>
      <c r="K220" s="1062">
        <v>38</v>
      </c>
      <c r="L220" s="1061"/>
      <c r="M220" s="1063"/>
      <c r="N220" s="1062"/>
      <c r="O220" s="1061">
        <v>0</v>
      </c>
      <c r="P220" s="1062">
        <v>37</v>
      </c>
      <c r="Q220" s="1065"/>
      <c r="R220" s="1061">
        <v>14</v>
      </c>
      <c r="S220" s="1063"/>
      <c r="T220" s="1293">
        <v>28</v>
      </c>
      <c r="U220" s="1061">
        <v>14</v>
      </c>
      <c r="V220" s="1063"/>
      <c r="W220" s="1063">
        <v>28</v>
      </c>
      <c r="X220" s="1062">
        <v>0</v>
      </c>
      <c r="Y220" s="1061">
        <v>14</v>
      </c>
      <c r="Z220" s="1063"/>
      <c r="AA220" s="1063">
        <v>28</v>
      </c>
      <c r="AB220" s="1064">
        <v>0</v>
      </c>
      <c r="AC220" s="1066">
        <f t="shared" si="10"/>
        <v>301</v>
      </c>
      <c r="AD220" s="1295" t="s">
        <v>1283</v>
      </c>
      <c r="AE220" s="1309"/>
      <c r="AF220" s="1289"/>
    </row>
    <row r="221" spans="1:37" s="1290" customFormat="1" ht="21" hidden="1" customHeight="1" x14ac:dyDescent="0.2">
      <c r="A221" s="1070">
        <v>42280</v>
      </c>
      <c r="B221" s="1291" t="str">
        <f t="shared" si="11"/>
        <v>Sat</v>
      </c>
      <c r="C221" s="1071">
        <v>42283</v>
      </c>
      <c r="D221" s="1292" t="str">
        <f t="shared" si="9"/>
        <v>Tue</v>
      </c>
      <c r="E221" s="1061">
        <v>0</v>
      </c>
      <c r="F221" s="1062">
        <v>75</v>
      </c>
      <c r="G221" s="1061">
        <v>30</v>
      </c>
      <c r="H221" s="1063">
        <v>45</v>
      </c>
      <c r="I221" s="1062"/>
      <c r="J221" s="1061">
        <v>29</v>
      </c>
      <c r="K221" s="1062">
        <v>45</v>
      </c>
      <c r="L221" s="1061"/>
      <c r="M221" s="1063"/>
      <c r="N221" s="1062"/>
      <c r="O221" s="1061">
        <v>7</v>
      </c>
      <c r="P221" s="1062">
        <v>69</v>
      </c>
      <c r="Q221" s="1065"/>
      <c r="R221" s="1061">
        <v>25</v>
      </c>
      <c r="S221" s="1063"/>
      <c r="T221" s="1293">
        <v>50</v>
      </c>
      <c r="U221" s="1061">
        <v>25</v>
      </c>
      <c r="V221" s="1063"/>
      <c r="W221" s="1063">
        <v>50</v>
      </c>
      <c r="X221" s="1062">
        <v>0</v>
      </c>
      <c r="Y221" s="1061">
        <v>27</v>
      </c>
      <c r="Z221" s="1063"/>
      <c r="AA221" s="1063">
        <v>50</v>
      </c>
      <c r="AB221" s="1064">
        <v>0</v>
      </c>
      <c r="AC221" s="1066">
        <f t="shared" si="10"/>
        <v>527</v>
      </c>
      <c r="AD221" s="1295" t="s">
        <v>1284</v>
      </c>
      <c r="AE221" s="1309"/>
      <c r="AF221" s="1289"/>
    </row>
    <row r="222" spans="1:37" s="1290" customFormat="1" ht="21" hidden="1" customHeight="1" x14ac:dyDescent="0.2">
      <c r="A222" s="1070">
        <v>42294</v>
      </c>
      <c r="B222" s="1291" t="str">
        <f t="shared" si="11"/>
        <v>Sat</v>
      </c>
      <c r="C222" s="1071">
        <v>42298</v>
      </c>
      <c r="D222" s="1292" t="str">
        <f t="shared" si="9"/>
        <v>Wed</v>
      </c>
      <c r="E222" s="1061">
        <v>0</v>
      </c>
      <c r="F222" s="1062">
        <v>72</v>
      </c>
      <c r="G222" s="1061">
        <v>47</v>
      </c>
      <c r="H222" s="1063">
        <v>25</v>
      </c>
      <c r="I222" s="1062"/>
      <c r="J222" s="1061">
        <v>47</v>
      </c>
      <c r="K222" s="1062">
        <v>25</v>
      </c>
      <c r="L222" s="1061"/>
      <c r="M222" s="1063"/>
      <c r="N222" s="1062"/>
      <c r="O222" s="1061">
        <v>7</v>
      </c>
      <c r="P222" s="1062">
        <v>61</v>
      </c>
      <c r="Q222" s="1065"/>
      <c r="R222" s="1061">
        <v>41</v>
      </c>
      <c r="S222" s="1063"/>
      <c r="T222" s="1293">
        <v>36</v>
      </c>
      <c r="U222" s="1061">
        <v>41</v>
      </c>
      <c r="V222" s="1063"/>
      <c r="W222" s="1063">
        <v>36</v>
      </c>
      <c r="X222" s="1062">
        <v>0</v>
      </c>
      <c r="Y222" s="1061">
        <v>41</v>
      </c>
      <c r="Z222" s="1063"/>
      <c r="AA222" s="1063">
        <v>36</v>
      </c>
      <c r="AB222" s="1064">
        <v>0</v>
      </c>
      <c r="AC222" s="1066">
        <f t="shared" si="10"/>
        <v>515</v>
      </c>
      <c r="AD222" s="1296" t="s">
        <v>1285</v>
      </c>
      <c r="AE222" s="1309"/>
      <c r="AF222" s="1289"/>
    </row>
    <row r="223" spans="1:37" s="1290" customFormat="1" ht="21" hidden="1" customHeight="1" x14ac:dyDescent="0.2">
      <c r="A223" s="1070">
        <v>42304</v>
      </c>
      <c r="B223" s="1291" t="str">
        <f t="shared" si="11"/>
        <v>Tue</v>
      </c>
      <c r="C223" s="1071">
        <v>42307</v>
      </c>
      <c r="D223" s="1292" t="str">
        <f t="shared" si="9"/>
        <v>Fri</v>
      </c>
      <c r="E223" s="1061">
        <v>0</v>
      </c>
      <c r="F223" s="1062">
        <v>110</v>
      </c>
      <c r="G223" s="1061">
        <v>90</v>
      </c>
      <c r="H223" s="1063">
        <v>21</v>
      </c>
      <c r="I223" s="1062"/>
      <c r="J223" s="1061">
        <v>89</v>
      </c>
      <c r="K223" s="1062">
        <v>21</v>
      </c>
      <c r="L223" s="1061"/>
      <c r="M223" s="1063"/>
      <c r="N223" s="1062"/>
      <c r="O223" s="1061">
        <v>0</v>
      </c>
      <c r="P223" s="1062">
        <v>54</v>
      </c>
      <c r="Q223" s="1065"/>
      <c r="R223" s="1061">
        <v>76</v>
      </c>
      <c r="S223" s="1063"/>
      <c r="T223" s="1293">
        <v>16</v>
      </c>
      <c r="U223" s="1061">
        <v>76</v>
      </c>
      <c r="V223" s="1063"/>
      <c r="W223" s="1063">
        <v>16</v>
      </c>
      <c r="X223" s="1062">
        <v>0</v>
      </c>
      <c r="Y223" s="1061">
        <v>77</v>
      </c>
      <c r="Z223" s="1063"/>
      <c r="AA223" s="1063">
        <v>16</v>
      </c>
      <c r="AB223" s="1064">
        <v>0</v>
      </c>
      <c r="AC223" s="1066">
        <f t="shared" si="10"/>
        <v>662</v>
      </c>
      <c r="AD223" s="1295" t="s">
        <v>1286</v>
      </c>
      <c r="AE223" s="1309"/>
      <c r="AF223" s="1289"/>
    </row>
    <row r="224" spans="1:37" s="1290" customFormat="1" ht="42" hidden="1" customHeight="1" x14ac:dyDescent="0.2">
      <c r="A224" s="1070">
        <v>42321</v>
      </c>
      <c r="B224" s="1291" t="str">
        <f t="shared" si="11"/>
        <v>Fri</v>
      </c>
      <c r="C224" s="1298">
        <v>42325</v>
      </c>
      <c r="D224" s="1292" t="str">
        <f t="shared" si="9"/>
        <v>Tue</v>
      </c>
      <c r="E224" s="1061">
        <v>0</v>
      </c>
      <c r="F224" s="1062">
        <v>86</v>
      </c>
      <c r="G224" s="1061">
        <v>80</v>
      </c>
      <c r="H224" s="1063">
        <v>9</v>
      </c>
      <c r="I224" s="1062"/>
      <c r="J224" s="1061">
        <v>80</v>
      </c>
      <c r="K224" s="1062">
        <v>9</v>
      </c>
      <c r="L224" s="1061"/>
      <c r="M224" s="1063"/>
      <c r="N224" s="1062"/>
      <c r="O224" s="1061">
        <v>1</v>
      </c>
      <c r="P224" s="1062">
        <v>70</v>
      </c>
      <c r="Q224" s="1065"/>
      <c r="R224" s="1061">
        <v>91</v>
      </c>
      <c r="S224" s="1063"/>
      <c r="T224" s="1293">
        <v>15</v>
      </c>
      <c r="U224" s="1061">
        <v>91</v>
      </c>
      <c r="V224" s="1063"/>
      <c r="W224" s="1063">
        <v>12</v>
      </c>
      <c r="X224" s="1062">
        <v>0</v>
      </c>
      <c r="Y224" s="1061">
        <v>91</v>
      </c>
      <c r="Z224" s="1063"/>
      <c r="AA224" s="1063">
        <v>12</v>
      </c>
      <c r="AB224" s="1064">
        <v>0</v>
      </c>
      <c r="AC224" s="1066">
        <f t="shared" si="10"/>
        <v>647</v>
      </c>
      <c r="AD224" s="1308" t="s">
        <v>1287</v>
      </c>
      <c r="AE224" s="1309"/>
      <c r="AF224" s="1289"/>
      <c r="AK224" s="1310"/>
    </row>
    <row r="225" spans="1:37" s="1290" customFormat="1" ht="21" hidden="1" customHeight="1" x14ac:dyDescent="0.2">
      <c r="A225" s="1070">
        <v>42335</v>
      </c>
      <c r="B225" s="1291" t="str">
        <f t="shared" si="11"/>
        <v>Fri</v>
      </c>
      <c r="C225" s="1071">
        <v>42339</v>
      </c>
      <c r="D225" s="1292" t="str">
        <f t="shared" si="9"/>
        <v>Tue</v>
      </c>
      <c r="E225" s="1061">
        <v>0</v>
      </c>
      <c r="F225" s="1062">
        <v>94</v>
      </c>
      <c r="G225" s="1061">
        <v>94</v>
      </c>
      <c r="H225" s="1063">
        <v>0</v>
      </c>
      <c r="I225" s="1062"/>
      <c r="J225" s="1061">
        <v>94</v>
      </c>
      <c r="K225" s="1062">
        <v>0</v>
      </c>
      <c r="L225" s="1061"/>
      <c r="M225" s="1063"/>
      <c r="N225" s="1062"/>
      <c r="O225" s="1061">
        <v>11</v>
      </c>
      <c r="P225" s="1062">
        <v>71</v>
      </c>
      <c r="Q225" s="1065"/>
      <c r="R225" s="1061">
        <v>88</v>
      </c>
      <c r="S225" s="1063"/>
      <c r="T225" s="1293">
        <v>3</v>
      </c>
      <c r="U225" s="1061">
        <v>92</v>
      </c>
      <c r="V225" s="1063"/>
      <c r="W225" s="1063">
        <v>0</v>
      </c>
      <c r="X225" s="1062">
        <v>3</v>
      </c>
      <c r="Y225" s="1061">
        <v>92</v>
      </c>
      <c r="Z225" s="1063"/>
      <c r="AA225" s="1063">
        <v>0</v>
      </c>
      <c r="AB225" s="1064">
        <v>3</v>
      </c>
      <c r="AC225" s="1066">
        <f t="shared" si="10"/>
        <v>645</v>
      </c>
      <c r="AD225" s="1295" t="s">
        <v>1288</v>
      </c>
      <c r="AE225" s="1309"/>
      <c r="AF225" s="1289"/>
      <c r="AK225" s="1310"/>
    </row>
    <row r="226" spans="1:37" s="1290" customFormat="1" ht="21" hidden="1" customHeight="1" x14ac:dyDescent="0.2">
      <c r="A226" s="1070">
        <v>42347</v>
      </c>
      <c r="B226" s="1291" t="str">
        <f t="shared" si="11"/>
        <v>Wed</v>
      </c>
      <c r="C226" s="1071">
        <v>42352</v>
      </c>
      <c r="D226" s="1292" t="str">
        <f t="shared" si="9"/>
        <v>Mon</v>
      </c>
      <c r="E226" s="1061">
        <v>0</v>
      </c>
      <c r="F226" s="1062">
        <v>88</v>
      </c>
      <c r="G226" s="1061">
        <v>92</v>
      </c>
      <c r="H226" s="1063">
        <v>0</v>
      </c>
      <c r="I226" s="1062"/>
      <c r="J226" s="1061">
        <v>91</v>
      </c>
      <c r="K226" s="1062">
        <v>0</v>
      </c>
      <c r="L226" s="1061"/>
      <c r="M226" s="1063"/>
      <c r="N226" s="1062"/>
      <c r="O226" s="1061">
        <v>11</v>
      </c>
      <c r="P226" s="1062">
        <v>67</v>
      </c>
      <c r="Q226" s="1065"/>
      <c r="R226" s="1061">
        <v>70</v>
      </c>
      <c r="S226" s="1063"/>
      <c r="T226" s="1293">
        <v>7</v>
      </c>
      <c r="U226" s="1061">
        <v>69</v>
      </c>
      <c r="V226" s="1063"/>
      <c r="W226" s="1063">
        <v>0</v>
      </c>
      <c r="X226" s="1062">
        <v>7</v>
      </c>
      <c r="Y226" s="1061">
        <v>69</v>
      </c>
      <c r="Z226" s="1063"/>
      <c r="AA226" s="1063">
        <v>0</v>
      </c>
      <c r="AB226" s="1064">
        <v>7</v>
      </c>
      <c r="AC226" s="1066">
        <f t="shared" si="10"/>
        <v>578</v>
      </c>
      <c r="AD226" s="1295" t="s">
        <v>1289</v>
      </c>
      <c r="AE226" s="1309"/>
      <c r="AF226" s="1289"/>
      <c r="AK226" s="1310"/>
    </row>
    <row r="227" spans="1:37" s="1290" customFormat="1" ht="21" hidden="1" customHeight="1" x14ac:dyDescent="0.2">
      <c r="A227" s="1070">
        <v>42360</v>
      </c>
      <c r="B227" s="1291" t="str">
        <f t="shared" si="11"/>
        <v>Tue</v>
      </c>
      <c r="C227" s="1071">
        <v>42363</v>
      </c>
      <c r="D227" s="1292" t="str">
        <f t="shared" si="9"/>
        <v>Fri</v>
      </c>
      <c r="E227" s="1061">
        <v>0</v>
      </c>
      <c r="F227" s="1062">
        <v>88</v>
      </c>
      <c r="G227" s="1061">
        <v>88</v>
      </c>
      <c r="H227" s="1063">
        <v>0</v>
      </c>
      <c r="I227" s="1062"/>
      <c r="J227" s="1061">
        <v>88</v>
      </c>
      <c r="K227" s="1062">
        <v>0</v>
      </c>
      <c r="L227" s="1061"/>
      <c r="M227" s="1063"/>
      <c r="N227" s="1062"/>
      <c r="O227" s="1061">
        <v>10</v>
      </c>
      <c r="P227" s="1062">
        <v>86</v>
      </c>
      <c r="Q227" s="1065"/>
      <c r="R227" s="1061">
        <v>96</v>
      </c>
      <c r="S227" s="1063"/>
      <c r="T227" s="1293">
        <v>10</v>
      </c>
      <c r="U227" s="1061">
        <v>96</v>
      </c>
      <c r="V227" s="1063"/>
      <c r="W227" s="1063">
        <v>0</v>
      </c>
      <c r="X227" s="1062">
        <v>16</v>
      </c>
      <c r="Y227" s="1061">
        <v>96</v>
      </c>
      <c r="Z227" s="1063"/>
      <c r="AA227" s="1063">
        <v>0</v>
      </c>
      <c r="AB227" s="1064">
        <v>16</v>
      </c>
      <c r="AC227" s="1066">
        <f t="shared" si="10"/>
        <v>690</v>
      </c>
      <c r="AD227" s="1295" t="s">
        <v>1290</v>
      </c>
      <c r="AE227" s="1309"/>
      <c r="AF227" s="1289"/>
      <c r="AK227" s="1310"/>
    </row>
    <row r="228" spans="1:37" s="1290" customFormat="1" ht="21" hidden="1" customHeight="1" x14ac:dyDescent="0.2">
      <c r="A228" s="1070">
        <v>42380</v>
      </c>
      <c r="B228" s="1291" t="str">
        <f t="shared" si="11"/>
        <v>Mon</v>
      </c>
      <c r="C228" s="1071">
        <v>42384</v>
      </c>
      <c r="D228" s="1292" t="str">
        <f t="shared" si="9"/>
        <v>Fri</v>
      </c>
      <c r="E228" s="1061">
        <v>0</v>
      </c>
      <c r="F228" s="1062">
        <v>94</v>
      </c>
      <c r="G228" s="1061">
        <v>93</v>
      </c>
      <c r="H228" s="1063">
        <v>0</v>
      </c>
      <c r="I228" s="1062"/>
      <c r="J228" s="1061">
        <v>93</v>
      </c>
      <c r="K228" s="1062">
        <v>0</v>
      </c>
      <c r="L228" s="1061"/>
      <c r="M228" s="1063"/>
      <c r="N228" s="1062"/>
      <c r="O228" s="1061">
        <v>6</v>
      </c>
      <c r="P228" s="1062">
        <v>54</v>
      </c>
      <c r="Q228" s="1065"/>
      <c r="R228" s="1061">
        <v>83</v>
      </c>
      <c r="S228" s="1063"/>
      <c r="T228" s="1293">
        <v>10</v>
      </c>
      <c r="U228" s="1061">
        <v>83</v>
      </c>
      <c r="V228" s="1063"/>
      <c r="W228" s="1063">
        <v>0</v>
      </c>
      <c r="X228" s="1062">
        <v>4</v>
      </c>
      <c r="Y228" s="1061">
        <v>83</v>
      </c>
      <c r="Z228" s="1063"/>
      <c r="AA228" s="1063">
        <v>0</v>
      </c>
      <c r="AB228" s="1064">
        <v>4</v>
      </c>
      <c r="AC228" s="1066">
        <f t="shared" si="10"/>
        <v>607</v>
      </c>
      <c r="AD228" s="1296" t="s">
        <v>1291</v>
      </c>
      <c r="AE228" s="1309"/>
      <c r="AF228" s="1289"/>
      <c r="AK228" s="1310"/>
    </row>
    <row r="229" spans="1:37" s="1290" customFormat="1" ht="21" hidden="1" customHeight="1" x14ac:dyDescent="0.2">
      <c r="A229" s="1070">
        <v>42392</v>
      </c>
      <c r="B229" s="1291" t="str">
        <f t="shared" si="11"/>
        <v>Sat</v>
      </c>
      <c r="C229" s="1071">
        <v>42395</v>
      </c>
      <c r="D229" s="1292" t="str">
        <f t="shared" si="9"/>
        <v>Tue</v>
      </c>
      <c r="E229" s="1061">
        <v>0</v>
      </c>
      <c r="F229" s="1062">
        <v>48</v>
      </c>
      <c r="G229" s="1061">
        <v>48</v>
      </c>
      <c r="H229" s="1063">
        <v>0</v>
      </c>
      <c r="I229" s="1062"/>
      <c r="J229" s="1061">
        <v>48</v>
      </c>
      <c r="K229" s="1062">
        <v>0</v>
      </c>
      <c r="L229" s="1061"/>
      <c r="M229" s="1063"/>
      <c r="N229" s="1062"/>
      <c r="O229" s="1061">
        <v>0</v>
      </c>
      <c r="P229" s="1062">
        <v>40</v>
      </c>
      <c r="Q229" s="1065"/>
      <c r="R229" s="1061">
        <v>46</v>
      </c>
      <c r="S229" s="1063"/>
      <c r="T229" s="1293">
        <v>14</v>
      </c>
      <c r="U229" s="1061">
        <v>46</v>
      </c>
      <c r="V229" s="1063"/>
      <c r="W229" s="1063">
        <v>0</v>
      </c>
      <c r="X229" s="1062">
        <v>14</v>
      </c>
      <c r="Y229" s="1061">
        <v>46</v>
      </c>
      <c r="Z229" s="1063"/>
      <c r="AA229" s="1063">
        <v>0</v>
      </c>
      <c r="AB229" s="1064">
        <v>14</v>
      </c>
      <c r="AC229" s="1066">
        <f t="shared" si="10"/>
        <v>364</v>
      </c>
      <c r="AD229" s="1295" t="s">
        <v>1292</v>
      </c>
      <c r="AE229" s="1309"/>
      <c r="AF229" s="1289"/>
      <c r="AK229" s="1310"/>
    </row>
    <row r="230" spans="1:37" s="1290" customFormat="1" ht="21" hidden="1" customHeight="1" x14ac:dyDescent="0.2">
      <c r="A230" s="1070">
        <v>42399</v>
      </c>
      <c r="B230" s="1291" t="str">
        <f t="shared" si="11"/>
        <v>Sat</v>
      </c>
      <c r="C230" s="1071">
        <v>42402</v>
      </c>
      <c r="D230" s="1292" t="str">
        <f t="shared" si="9"/>
        <v>Tue</v>
      </c>
      <c r="E230" s="1061">
        <v>0</v>
      </c>
      <c r="F230" s="1062">
        <v>0</v>
      </c>
      <c r="G230" s="1061">
        <v>67</v>
      </c>
      <c r="H230" s="1063">
        <v>0</v>
      </c>
      <c r="I230" s="1062"/>
      <c r="J230" s="1061">
        <v>67</v>
      </c>
      <c r="K230" s="1062">
        <v>0</v>
      </c>
      <c r="L230" s="1061"/>
      <c r="M230" s="1063"/>
      <c r="N230" s="1062"/>
      <c r="O230" s="1061">
        <v>0</v>
      </c>
      <c r="P230" s="1062">
        <v>0</v>
      </c>
      <c r="Q230" s="1065"/>
      <c r="R230" s="1061">
        <v>51</v>
      </c>
      <c r="S230" s="1063"/>
      <c r="T230" s="1293">
        <v>9</v>
      </c>
      <c r="U230" s="1061">
        <v>51</v>
      </c>
      <c r="V230" s="1063"/>
      <c r="W230" s="1063">
        <v>0</v>
      </c>
      <c r="X230" s="1062">
        <v>9</v>
      </c>
      <c r="Y230" s="1061">
        <v>51</v>
      </c>
      <c r="Z230" s="1063"/>
      <c r="AA230" s="1063">
        <v>0</v>
      </c>
      <c r="AB230" s="1064">
        <v>9</v>
      </c>
      <c r="AC230" s="1066">
        <f t="shared" si="10"/>
        <v>314</v>
      </c>
      <c r="AD230" s="1295" t="s">
        <v>1293</v>
      </c>
      <c r="AE230" s="1309"/>
      <c r="AF230" s="1289"/>
      <c r="AK230" s="1310"/>
    </row>
    <row r="231" spans="1:37" s="1290" customFormat="1" ht="21" hidden="1" customHeight="1" x14ac:dyDescent="0.2">
      <c r="A231" s="1070">
        <v>42406</v>
      </c>
      <c r="B231" s="1291" t="str">
        <f t="shared" si="11"/>
        <v>Sat</v>
      </c>
      <c r="C231" s="1071">
        <v>42409</v>
      </c>
      <c r="D231" s="1292" t="str">
        <f t="shared" si="9"/>
        <v>Tue</v>
      </c>
      <c r="E231" s="1061">
        <v>0</v>
      </c>
      <c r="F231" s="1062">
        <v>80</v>
      </c>
      <c r="G231" s="1061">
        <v>82</v>
      </c>
      <c r="H231" s="1063">
        <v>0</v>
      </c>
      <c r="I231" s="1062"/>
      <c r="J231" s="1061">
        <v>82</v>
      </c>
      <c r="K231" s="1062">
        <v>0</v>
      </c>
      <c r="L231" s="1061"/>
      <c r="M231" s="1063"/>
      <c r="N231" s="1062"/>
      <c r="O231" s="1061">
        <v>0</v>
      </c>
      <c r="P231" s="1062">
        <v>42</v>
      </c>
      <c r="Q231" s="1065"/>
      <c r="R231" s="1061">
        <v>66</v>
      </c>
      <c r="S231" s="1063"/>
      <c r="T231" s="1293">
        <v>4</v>
      </c>
      <c r="U231" s="1061">
        <v>66</v>
      </c>
      <c r="V231" s="1063"/>
      <c r="W231" s="1063">
        <v>0</v>
      </c>
      <c r="X231" s="1062">
        <v>4</v>
      </c>
      <c r="Y231" s="1061">
        <v>66</v>
      </c>
      <c r="Z231" s="1063"/>
      <c r="AA231" s="1063">
        <v>0</v>
      </c>
      <c r="AB231" s="1064">
        <v>4</v>
      </c>
      <c r="AC231" s="1066">
        <f t="shared" si="10"/>
        <v>496</v>
      </c>
      <c r="AD231" s="1295" t="s">
        <v>269</v>
      </c>
      <c r="AE231" s="1309"/>
      <c r="AF231" s="1289"/>
      <c r="AK231" s="1310"/>
    </row>
    <row r="232" spans="1:37" s="1290" customFormat="1" ht="21" hidden="1" customHeight="1" x14ac:dyDescent="0.2">
      <c r="A232" s="1070">
        <v>42410</v>
      </c>
      <c r="B232" s="1291" t="str">
        <f t="shared" si="11"/>
        <v>Wed</v>
      </c>
      <c r="C232" s="1071">
        <v>42413</v>
      </c>
      <c r="D232" s="1292" t="str">
        <f t="shared" si="9"/>
        <v>Sat</v>
      </c>
      <c r="E232" s="1061">
        <v>0</v>
      </c>
      <c r="F232" s="1062">
        <v>58</v>
      </c>
      <c r="G232" s="1061">
        <v>0</v>
      </c>
      <c r="H232" s="1063">
        <v>0</v>
      </c>
      <c r="I232" s="1062"/>
      <c r="J232" s="1061">
        <v>9</v>
      </c>
      <c r="K232" s="1062">
        <v>0</v>
      </c>
      <c r="L232" s="1061"/>
      <c r="M232" s="1063"/>
      <c r="N232" s="1062"/>
      <c r="O232" s="1061">
        <v>0</v>
      </c>
      <c r="P232" s="1062">
        <v>37</v>
      </c>
      <c r="Q232" s="1065"/>
      <c r="R232" s="1061">
        <v>11</v>
      </c>
      <c r="S232" s="1063"/>
      <c r="T232" s="1293">
        <v>0</v>
      </c>
      <c r="U232" s="1061">
        <v>0</v>
      </c>
      <c r="V232" s="1063"/>
      <c r="W232" s="1063">
        <v>0</v>
      </c>
      <c r="X232" s="1062">
        <v>0</v>
      </c>
      <c r="Y232" s="1061">
        <v>0</v>
      </c>
      <c r="Z232" s="1063"/>
      <c r="AA232" s="1063">
        <v>0</v>
      </c>
      <c r="AB232" s="1064">
        <v>0</v>
      </c>
      <c r="AC232" s="1066">
        <f t="shared" si="10"/>
        <v>115</v>
      </c>
      <c r="AD232" s="1295" t="s">
        <v>1294</v>
      </c>
      <c r="AE232" s="1309"/>
      <c r="AF232" s="1289"/>
      <c r="AK232" s="1310"/>
    </row>
    <row r="233" spans="1:37" s="1290" customFormat="1" ht="21" hidden="1" customHeight="1" x14ac:dyDescent="0.2">
      <c r="A233" s="1070">
        <v>42417</v>
      </c>
      <c r="B233" s="1291" t="str">
        <f t="shared" si="11"/>
        <v>Wed</v>
      </c>
      <c r="C233" s="1071">
        <v>42422</v>
      </c>
      <c r="D233" s="1292" t="str">
        <f t="shared" si="9"/>
        <v>Mon</v>
      </c>
      <c r="E233" s="1061">
        <v>0</v>
      </c>
      <c r="F233" s="1062">
        <v>79</v>
      </c>
      <c r="G233" s="1061">
        <v>70</v>
      </c>
      <c r="H233" s="1063">
        <v>0</v>
      </c>
      <c r="I233" s="1062"/>
      <c r="J233" s="1061">
        <v>61</v>
      </c>
      <c r="K233" s="1062">
        <v>0</v>
      </c>
      <c r="L233" s="1061"/>
      <c r="M233" s="1063"/>
      <c r="N233" s="1062"/>
      <c r="O233" s="1061">
        <v>0</v>
      </c>
      <c r="P233" s="1062">
        <v>77</v>
      </c>
      <c r="Q233" s="1065"/>
      <c r="R233" s="1061">
        <v>40</v>
      </c>
      <c r="S233" s="1063"/>
      <c r="T233" s="1293">
        <v>19</v>
      </c>
      <c r="U233" s="1061">
        <v>51</v>
      </c>
      <c r="V233" s="1063"/>
      <c r="W233" s="1063">
        <v>0</v>
      </c>
      <c r="X233" s="1062">
        <v>19</v>
      </c>
      <c r="Y233" s="1061">
        <v>51</v>
      </c>
      <c r="Z233" s="1063"/>
      <c r="AA233" s="1063">
        <v>0</v>
      </c>
      <c r="AB233" s="1064">
        <v>19</v>
      </c>
      <c r="AC233" s="1066">
        <f t="shared" si="10"/>
        <v>486</v>
      </c>
      <c r="AD233" s="1295" t="s">
        <v>1295</v>
      </c>
      <c r="AE233" s="1309"/>
      <c r="AF233" s="1289"/>
      <c r="AK233" s="1310"/>
    </row>
    <row r="234" spans="1:37" s="1290" customFormat="1" ht="21" hidden="1" customHeight="1" x14ac:dyDescent="0.2">
      <c r="A234" s="1070">
        <v>42426</v>
      </c>
      <c r="B234" s="1291" t="str">
        <f t="shared" si="11"/>
        <v>Fri</v>
      </c>
      <c r="C234" s="1071">
        <v>42430</v>
      </c>
      <c r="D234" s="1292" t="str">
        <f t="shared" si="9"/>
        <v>Tue</v>
      </c>
      <c r="E234" s="1061">
        <v>0</v>
      </c>
      <c r="F234" s="1062">
        <v>54</v>
      </c>
      <c r="G234" s="1061">
        <v>48</v>
      </c>
      <c r="H234" s="1063">
        <v>0</v>
      </c>
      <c r="I234" s="1062"/>
      <c r="J234" s="1061">
        <v>45</v>
      </c>
      <c r="K234" s="1062">
        <v>0</v>
      </c>
      <c r="L234" s="1061"/>
      <c r="M234" s="1063"/>
      <c r="N234" s="1062"/>
      <c r="O234" s="1061">
        <v>0</v>
      </c>
      <c r="P234" s="1062">
        <v>54</v>
      </c>
      <c r="Q234" s="1065"/>
      <c r="R234" s="1061">
        <v>28</v>
      </c>
      <c r="S234" s="1063"/>
      <c r="T234" s="1293">
        <v>26</v>
      </c>
      <c r="U234" s="1061">
        <v>28</v>
      </c>
      <c r="V234" s="1063"/>
      <c r="W234" s="1063">
        <v>0</v>
      </c>
      <c r="X234" s="1062">
        <v>21</v>
      </c>
      <c r="Y234" s="1061">
        <v>28</v>
      </c>
      <c r="Z234" s="1063"/>
      <c r="AA234" s="1063">
        <v>0</v>
      </c>
      <c r="AB234" s="1064">
        <v>21</v>
      </c>
      <c r="AC234" s="1066">
        <f t="shared" si="10"/>
        <v>353</v>
      </c>
      <c r="AD234" s="1295" t="s">
        <v>1296</v>
      </c>
      <c r="AE234" s="1309"/>
      <c r="AF234" s="1289"/>
      <c r="AK234" s="1310"/>
    </row>
    <row r="235" spans="1:37" s="1290" customFormat="1" ht="21" hidden="1" customHeight="1" x14ac:dyDescent="0.2">
      <c r="A235" s="1070">
        <v>42434</v>
      </c>
      <c r="B235" s="1291" t="str">
        <f t="shared" si="11"/>
        <v>Sat</v>
      </c>
      <c r="C235" s="1071">
        <v>42437</v>
      </c>
      <c r="D235" s="1292" t="str">
        <f t="shared" si="9"/>
        <v>Tue</v>
      </c>
      <c r="E235" s="1061">
        <v>0</v>
      </c>
      <c r="F235" s="1062">
        <v>19</v>
      </c>
      <c r="G235" s="1061">
        <v>15</v>
      </c>
      <c r="H235" s="1063">
        <v>9</v>
      </c>
      <c r="I235" s="1062"/>
      <c r="J235" s="1061">
        <v>16</v>
      </c>
      <c r="K235" s="1062">
        <v>9</v>
      </c>
      <c r="L235" s="1061"/>
      <c r="M235" s="1063"/>
      <c r="N235" s="1062"/>
      <c r="O235" s="1061">
        <v>1</v>
      </c>
      <c r="P235" s="1062">
        <v>25</v>
      </c>
      <c r="Q235" s="1065"/>
      <c r="R235" s="1061">
        <v>27</v>
      </c>
      <c r="S235" s="1063"/>
      <c r="T235" s="1293">
        <v>0</v>
      </c>
      <c r="U235" s="1061">
        <v>28</v>
      </c>
      <c r="V235" s="1063"/>
      <c r="W235" s="1063">
        <v>5</v>
      </c>
      <c r="X235" s="1062">
        <v>0</v>
      </c>
      <c r="Y235" s="1061">
        <v>27</v>
      </c>
      <c r="Z235" s="1063"/>
      <c r="AA235" s="1063">
        <v>5</v>
      </c>
      <c r="AB235" s="1064">
        <v>0</v>
      </c>
      <c r="AC235" s="1066">
        <f t="shared" si="10"/>
        <v>186</v>
      </c>
      <c r="AD235" s="1311" t="s">
        <v>1297</v>
      </c>
      <c r="AE235" s="1309"/>
      <c r="AF235" s="1289"/>
      <c r="AK235" s="1310"/>
    </row>
    <row r="236" spans="1:37" s="1290" customFormat="1" ht="21" hidden="1" customHeight="1" x14ac:dyDescent="0.2">
      <c r="A236" s="1070">
        <v>42440</v>
      </c>
      <c r="B236" s="1291" t="str">
        <f t="shared" si="11"/>
        <v>Fri</v>
      </c>
      <c r="C236" s="1071">
        <v>42444</v>
      </c>
      <c r="D236" s="1292" t="str">
        <f t="shared" si="9"/>
        <v>Tue</v>
      </c>
      <c r="E236" s="1061">
        <v>0</v>
      </c>
      <c r="F236" s="1062">
        <v>67</v>
      </c>
      <c r="G236" s="1061">
        <v>68</v>
      </c>
      <c r="H236" s="1063">
        <v>4</v>
      </c>
      <c r="I236" s="1062"/>
      <c r="J236" s="1061">
        <v>63</v>
      </c>
      <c r="K236" s="1062">
        <v>4</v>
      </c>
      <c r="L236" s="1061"/>
      <c r="M236" s="1063"/>
      <c r="N236" s="1062"/>
      <c r="O236" s="1061">
        <v>0</v>
      </c>
      <c r="P236" s="1062">
        <v>66</v>
      </c>
      <c r="Q236" s="1065"/>
      <c r="R236" s="1061">
        <v>0</v>
      </c>
      <c r="S236" s="1063"/>
      <c r="T236" s="1293">
        <v>65</v>
      </c>
      <c r="U236" s="1061">
        <v>2</v>
      </c>
      <c r="V236" s="1063"/>
      <c r="W236" s="1063">
        <v>8</v>
      </c>
      <c r="X236" s="1062">
        <v>59</v>
      </c>
      <c r="Y236" s="1061">
        <v>2</v>
      </c>
      <c r="Z236" s="1063"/>
      <c r="AA236" s="1063">
        <v>8</v>
      </c>
      <c r="AB236" s="1064">
        <v>59</v>
      </c>
      <c r="AC236" s="1066">
        <f t="shared" si="10"/>
        <v>475</v>
      </c>
      <c r="AD236" s="1295" t="s">
        <v>1298</v>
      </c>
      <c r="AE236" s="1309"/>
      <c r="AF236" s="1289"/>
      <c r="AK236" s="1310"/>
    </row>
    <row r="237" spans="1:37" s="1290" customFormat="1" ht="21" hidden="1" customHeight="1" x14ac:dyDescent="0.2">
      <c r="A237" s="1070">
        <v>42448</v>
      </c>
      <c r="B237" s="1291" t="str">
        <f t="shared" si="11"/>
        <v>Sat</v>
      </c>
      <c r="C237" s="1071">
        <v>42453</v>
      </c>
      <c r="D237" s="1292" t="str">
        <f t="shared" si="9"/>
        <v>Thu</v>
      </c>
      <c r="E237" s="1061">
        <v>0</v>
      </c>
      <c r="F237" s="1062">
        <v>40</v>
      </c>
      <c r="G237" s="1061">
        <v>7</v>
      </c>
      <c r="H237" s="1063">
        <v>33</v>
      </c>
      <c r="I237" s="1062"/>
      <c r="J237" s="1061">
        <v>7</v>
      </c>
      <c r="K237" s="1062">
        <v>33</v>
      </c>
      <c r="L237" s="1061"/>
      <c r="M237" s="1063"/>
      <c r="N237" s="1062"/>
      <c r="O237" s="1061">
        <v>0</v>
      </c>
      <c r="P237" s="1062">
        <v>33</v>
      </c>
      <c r="Q237" s="1065"/>
      <c r="R237" s="1061">
        <v>3</v>
      </c>
      <c r="S237" s="1063"/>
      <c r="T237" s="1293">
        <v>33</v>
      </c>
      <c r="U237" s="1061">
        <v>3</v>
      </c>
      <c r="V237" s="1063"/>
      <c r="W237" s="1063">
        <v>18</v>
      </c>
      <c r="X237" s="1062">
        <v>15</v>
      </c>
      <c r="Y237" s="1061">
        <v>3</v>
      </c>
      <c r="Z237" s="1063"/>
      <c r="AA237" s="1063">
        <v>18</v>
      </c>
      <c r="AB237" s="1064">
        <v>15</v>
      </c>
      <c r="AC237" s="1066">
        <f t="shared" si="10"/>
        <v>261</v>
      </c>
      <c r="AD237" s="1295" t="s">
        <v>1299</v>
      </c>
      <c r="AE237" s="1309"/>
      <c r="AF237" s="1289"/>
      <c r="AK237" s="1310"/>
    </row>
    <row r="238" spans="1:37" s="1290" customFormat="1" ht="21" hidden="1" customHeight="1" x14ac:dyDescent="0.2">
      <c r="A238" s="1070">
        <v>42462</v>
      </c>
      <c r="B238" s="1291" t="str">
        <f t="shared" si="11"/>
        <v>Sat</v>
      </c>
      <c r="C238" s="1071">
        <v>42466</v>
      </c>
      <c r="D238" s="1292" t="str">
        <f t="shared" si="9"/>
        <v>Wed</v>
      </c>
      <c r="E238" s="1061">
        <v>0</v>
      </c>
      <c r="F238" s="1062">
        <v>44</v>
      </c>
      <c r="G238" s="1061">
        <v>7</v>
      </c>
      <c r="H238" s="1063">
        <v>37</v>
      </c>
      <c r="I238" s="1062"/>
      <c r="J238" s="1061">
        <v>7</v>
      </c>
      <c r="K238" s="1062">
        <v>37</v>
      </c>
      <c r="L238" s="1061"/>
      <c r="M238" s="1063"/>
      <c r="N238" s="1062"/>
      <c r="O238" s="1061">
        <v>0</v>
      </c>
      <c r="P238" s="1062">
        <v>50</v>
      </c>
      <c r="Q238" s="1065"/>
      <c r="R238" s="1061">
        <v>8</v>
      </c>
      <c r="S238" s="1063"/>
      <c r="T238" s="1293">
        <v>42</v>
      </c>
      <c r="U238" s="1061">
        <v>8</v>
      </c>
      <c r="V238" s="1063"/>
      <c r="W238" s="1063">
        <v>42</v>
      </c>
      <c r="X238" s="1062">
        <v>0</v>
      </c>
      <c r="Y238" s="1061">
        <v>8</v>
      </c>
      <c r="Z238" s="1063"/>
      <c r="AA238" s="1063">
        <v>42</v>
      </c>
      <c r="AB238" s="1064">
        <v>0</v>
      </c>
      <c r="AC238" s="1066">
        <f t="shared" si="10"/>
        <v>332</v>
      </c>
      <c r="AD238" s="1295" t="s">
        <v>1300</v>
      </c>
      <c r="AE238" s="1309"/>
      <c r="AF238" s="1289"/>
      <c r="AK238" s="1310"/>
    </row>
    <row r="239" spans="1:37" s="1290" customFormat="1" ht="21" hidden="1" customHeight="1" x14ac:dyDescent="0.2">
      <c r="A239" s="1070">
        <v>42478</v>
      </c>
      <c r="B239" s="1291" t="str">
        <f t="shared" si="11"/>
        <v>Mon</v>
      </c>
      <c r="C239" s="1071">
        <v>42481</v>
      </c>
      <c r="D239" s="1292" t="str">
        <f t="shared" si="9"/>
        <v>Thu</v>
      </c>
      <c r="E239" s="1061">
        <v>0</v>
      </c>
      <c r="F239" s="1062">
        <v>41</v>
      </c>
      <c r="G239" s="1061">
        <v>18</v>
      </c>
      <c r="H239" s="1063">
        <v>23</v>
      </c>
      <c r="I239" s="1062"/>
      <c r="J239" s="1061">
        <v>18</v>
      </c>
      <c r="K239" s="1062">
        <v>23</v>
      </c>
      <c r="L239" s="1061"/>
      <c r="M239" s="1063"/>
      <c r="N239" s="1062"/>
      <c r="O239" s="1061">
        <v>0</v>
      </c>
      <c r="P239" s="1062">
        <v>44</v>
      </c>
      <c r="Q239" s="1065"/>
      <c r="R239" s="1061">
        <v>16</v>
      </c>
      <c r="S239" s="1063"/>
      <c r="T239" s="1293">
        <v>28</v>
      </c>
      <c r="U239" s="1061">
        <v>16</v>
      </c>
      <c r="V239" s="1063"/>
      <c r="W239" s="1063">
        <v>28</v>
      </c>
      <c r="X239" s="1062">
        <v>0</v>
      </c>
      <c r="Y239" s="1061">
        <v>16</v>
      </c>
      <c r="Z239" s="1063"/>
      <c r="AA239" s="1063">
        <v>28</v>
      </c>
      <c r="AB239" s="1064">
        <v>0</v>
      </c>
      <c r="AC239" s="1066">
        <f t="shared" si="10"/>
        <v>299</v>
      </c>
      <c r="AD239" s="1295" t="s">
        <v>1301</v>
      </c>
      <c r="AE239" s="1309"/>
      <c r="AF239" s="1289"/>
      <c r="AK239" s="1310"/>
    </row>
    <row r="240" spans="1:37" s="1290" customFormat="1" ht="21" hidden="1" customHeight="1" x14ac:dyDescent="0.2">
      <c r="A240" s="1070">
        <v>42496</v>
      </c>
      <c r="B240" s="1291" t="str">
        <f t="shared" si="11"/>
        <v>Fri</v>
      </c>
      <c r="C240" s="1071">
        <v>42500</v>
      </c>
      <c r="D240" s="1292" t="str">
        <f t="shared" si="9"/>
        <v>Tue</v>
      </c>
      <c r="E240" s="1061">
        <v>0</v>
      </c>
      <c r="F240" s="1062">
        <v>55</v>
      </c>
      <c r="G240" s="1061">
        <v>8</v>
      </c>
      <c r="H240" s="1063">
        <v>48</v>
      </c>
      <c r="I240" s="1062"/>
      <c r="J240" s="1061">
        <v>8</v>
      </c>
      <c r="K240" s="1062">
        <v>48</v>
      </c>
      <c r="L240" s="1061"/>
      <c r="M240" s="1063"/>
      <c r="N240" s="1062"/>
      <c r="O240" s="1061">
        <v>0</v>
      </c>
      <c r="P240" s="1062">
        <v>53</v>
      </c>
      <c r="Q240" s="1065"/>
      <c r="R240" s="1061">
        <v>10</v>
      </c>
      <c r="S240" s="1063"/>
      <c r="T240" s="1293">
        <v>45</v>
      </c>
      <c r="U240" s="1061">
        <v>10</v>
      </c>
      <c r="V240" s="1063"/>
      <c r="W240" s="1063">
        <v>43</v>
      </c>
      <c r="X240" s="1062">
        <v>1</v>
      </c>
      <c r="Y240" s="1061">
        <v>10</v>
      </c>
      <c r="Z240" s="1063"/>
      <c r="AA240" s="1063">
        <v>43</v>
      </c>
      <c r="AB240" s="1064">
        <v>1</v>
      </c>
      <c r="AC240" s="1066">
        <f t="shared" si="10"/>
        <v>383</v>
      </c>
      <c r="AD240" s="1295" t="s">
        <v>1302</v>
      </c>
      <c r="AE240" s="1309"/>
      <c r="AF240" s="1289"/>
      <c r="AK240" s="1310"/>
    </row>
    <row r="241" spans="1:37" s="1290" customFormat="1" ht="21" hidden="1" customHeight="1" x14ac:dyDescent="0.2">
      <c r="A241" s="1070">
        <v>42513</v>
      </c>
      <c r="B241" s="1291" t="str">
        <f t="shared" si="11"/>
        <v>Mon</v>
      </c>
      <c r="C241" s="1071">
        <v>42516</v>
      </c>
      <c r="D241" s="1292" t="str">
        <f t="shared" si="9"/>
        <v>Thu</v>
      </c>
      <c r="E241" s="1061">
        <v>0</v>
      </c>
      <c r="F241" s="1062">
        <v>53</v>
      </c>
      <c r="G241" s="1061">
        <v>7</v>
      </c>
      <c r="H241" s="1063">
        <v>49</v>
      </c>
      <c r="I241" s="1062"/>
      <c r="J241" s="1061">
        <v>4</v>
      </c>
      <c r="K241" s="1062">
        <v>49</v>
      </c>
      <c r="L241" s="1061"/>
      <c r="M241" s="1063"/>
      <c r="N241" s="1062"/>
      <c r="O241" s="1061">
        <v>0</v>
      </c>
      <c r="P241" s="1062">
        <v>54</v>
      </c>
      <c r="Q241" s="1065"/>
      <c r="R241" s="1061">
        <v>1</v>
      </c>
      <c r="S241" s="1063"/>
      <c r="T241" s="1293">
        <v>54</v>
      </c>
      <c r="U241" s="1061">
        <v>4</v>
      </c>
      <c r="V241" s="1063"/>
      <c r="W241" s="1063">
        <v>52</v>
      </c>
      <c r="X241" s="1062">
        <v>2</v>
      </c>
      <c r="Y241" s="1061">
        <v>5</v>
      </c>
      <c r="Z241" s="1063"/>
      <c r="AA241" s="1063">
        <v>52</v>
      </c>
      <c r="AB241" s="1064">
        <v>2</v>
      </c>
      <c r="AC241" s="1066">
        <f t="shared" si="10"/>
        <v>388</v>
      </c>
      <c r="AD241" s="1295" t="s">
        <v>1302</v>
      </c>
      <c r="AE241" s="1309"/>
      <c r="AF241" s="1289"/>
      <c r="AK241" s="1310"/>
    </row>
    <row r="242" spans="1:37" s="1290" customFormat="1" ht="21" hidden="1" customHeight="1" x14ac:dyDescent="0.2">
      <c r="A242" s="1070">
        <v>42527</v>
      </c>
      <c r="B242" s="1291" t="str">
        <f t="shared" si="11"/>
        <v>Mon</v>
      </c>
      <c r="C242" s="1071">
        <v>42530</v>
      </c>
      <c r="D242" s="1292" t="str">
        <f t="shared" si="9"/>
        <v>Thu</v>
      </c>
      <c r="E242" s="1061">
        <v>0</v>
      </c>
      <c r="F242" s="1062">
        <v>62</v>
      </c>
      <c r="G242" s="1061">
        <v>13</v>
      </c>
      <c r="H242" s="1063">
        <v>49</v>
      </c>
      <c r="I242" s="1062"/>
      <c r="J242" s="1061">
        <v>13</v>
      </c>
      <c r="K242" s="1062">
        <v>49</v>
      </c>
      <c r="L242" s="1061"/>
      <c r="M242" s="1063"/>
      <c r="N242" s="1062"/>
      <c r="O242" s="1061">
        <v>0</v>
      </c>
      <c r="P242" s="1062">
        <v>48</v>
      </c>
      <c r="Q242" s="1065"/>
      <c r="R242" s="1061">
        <v>7</v>
      </c>
      <c r="S242" s="1063"/>
      <c r="T242" s="1293">
        <v>45</v>
      </c>
      <c r="U242" s="1061">
        <v>7</v>
      </c>
      <c r="V242" s="1063"/>
      <c r="W242" s="1063">
        <v>45</v>
      </c>
      <c r="X242" s="1062">
        <v>0</v>
      </c>
      <c r="Y242" s="1061">
        <v>7</v>
      </c>
      <c r="Z242" s="1063"/>
      <c r="AA242" s="1063">
        <v>45</v>
      </c>
      <c r="AB242" s="1064">
        <v>0</v>
      </c>
      <c r="AC242" s="1066">
        <f t="shared" si="10"/>
        <v>390</v>
      </c>
      <c r="AD242" s="1295" t="s">
        <v>1303</v>
      </c>
      <c r="AE242" s="1309"/>
      <c r="AF242" s="1289"/>
      <c r="AK242" s="1310"/>
    </row>
    <row r="243" spans="1:37" s="1290" customFormat="1" ht="21" hidden="1" customHeight="1" x14ac:dyDescent="0.2">
      <c r="A243" s="1070">
        <v>42542</v>
      </c>
      <c r="B243" s="1291" t="str">
        <f t="shared" si="11"/>
        <v>Tue</v>
      </c>
      <c r="C243" s="1071">
        <v>42545</v>
      </c>
      <c r="D243" s="1292" t="str">
        <f t="shared" si="9"/>
        <v>Fri</v>
      </c>
      <c r="E243" s="1061">
        <v>0</v>
      </c>
      <c r="F243" s="1062">
        <v>71</v>
      </c>
      <c r="G243" s="1061">
        <v>41</v>
      </c>
      <c r="H243" s="1063">
        <v>33</v>
      </c>
      <c r="I243" s="1062"/>
      <c r="J243" s="1061">
        <v>38</v>
      </c>
      <c r="K243" s="1062">
        <v>33</v>
      </c>
      <c r="L243" s="1061"/>
      <c r="M243" s="1063"/>
      <c r="N243" s="1062"/>
      <c r="O243" s="1061">
        <v>0</v>
      </c>
      <c r="P243" s="1062">
        <v>56</v>
      </c>
      <c r="Q243" s="1065"/>
      <c r="R243" s="1061">
        <v>41</v>
      </c>
      <c r="S243" s="1063"/>
      <c r="T243" s="1293">
        <v>40</v>
      </c>
      <c r="U243" s="1061">
        <v>40</v>
      </c>
      <c r="V243" s="1063"/>
      <c r="W243" s="1063">
        <v>37</v>
      </c>
      <c r="X243" s="1062">
        <v>3</v>
      </c>
      <c r="Y243" s="1061">
        <v>40</v>
      </c>
      <c r="Z243" s="1063"/>
      <c r="AA243" s="1063">
        <v>37</v>
      </c>
      <c r="AB243" s="1064">
        <v>3</v>
      </c>
      <c r="AC243" s="1066">
        <f t="shared" si="10"/>
        <v>513</v>
      </c>
      <c r="AD243" s="1295" t="s">
        <v>1304</v>
      </c>
      <c r="AE243" s="1309"/>
      <c r="AF243" s="1289"/>
      <c r="AK243" s="1310"/>
    </row>
    <row r="244" spans="1:37" s="1290" customFormat="1" ht="21" hidden="1" customHeight="1" x14ac:dyDescent="0.2">
      <c r="A244" s="1070">
        <v>42557</v>
      </c>
      <c r="B244" s="1291" t="str">
        <f t="shared" si="11"/>
        <v>Wed</v>
      </c>
      <c r="C244" s="1071">
        <v>42562</v>
      </c>
      <c r="D244" s="1292" t="str">
        <f t="shared" si="9"/>
        <v>Mon</v>
      </c>
      <c r="E244" s="1061">
        <v>0</v>
      </c>
      <c r="F244" s="1062">
        <v>55</v>
      </c>
      <c r="G244" s="1061">
        <v>40</v>
      </c>
      <c r="H244" s="1063">
        <v>15</v>
      </c>
      <c r="I244" s="1062"/>
      <c r="J244" s="1061">
        <v>40</v>
      </c>
      <c r="K244" s="1062">
        <v>15</v>
      </c>
      <c r="L244" s="1061"/>
      <c r="M244" s="1063"/>
      <c r="N244" s="1062"/>
      <c r="O244" s="1061">
        <v>11</v>
      </c>
      <c r="P244" s="1062">
        <v>20</v>
      </c>
      <c r="Q244" s="1065"/>
      <c r="R244" s="1061">
        <v>33</v>
      </c>
      <c r="S244" s="1063"/>
      <c r="T244" s="1293">
        <v>29</v>
      </c>
      <c r="U244" s="1061">
        <v>33</v>
      </c>
      <c r="V244" s="1063"/>
      <c r="W244" s="1063">
        <v>18</v>
      </c>
      <c r="X244" s="1062">
        <v>11</v>
      </c>
      <c r="Y244" s="1061">
        <v>33</v>
      </c>
      <c r="Z244" s="1063"/>
      <c r="AA244" s="1063">
        <v>18</v>
      </c>
      <c r="AB244" s="1064">
        <v>11</v>
      </c>
      <c r="AC244" s="1066">
        <f t="shared" si="10"/>
        <v>382</v>
      </c>
      <c r="AD244" s="1295" t="s">
        <v>1305</v>
      </c>
      <c r="AE244" s="1309"/>
      <c r="AF244" s="1289"/>
      <c r="AK244" s="1310"/>
    </row>
    <row r="245" spans="1:37" s="1290" customFormat="1" ht="21" hidden="1" customHeight="1" x14ac:dyDescent="0.2">
      <c r="A245" s="1070">
        <v>42573</v>
      </c>
      <c r="B245" s="1291" t="str">
        <f t="shared" si="11"/>
        <v>Fri</v>
      </c>
      <c r="C245" s="1071">
        <v>42577</v>
      </c>
      <c r="D245" s="1292" t="str">
        <f t="shared" si="9"/>
        <v>Tue</v>
      </c>
      <c r="E245" s="1061">
        <v>0</v>
      </c>
      <c r="F245" s="1062">
        <v>78</v>
      </c>
      <c r="G245" s="1061">
        <v>41</v>
      </c>
      <c r="H245" s="1063">
        <v>36</v>
      </c>
      <c r="I245" s="1062"/>
      <c r="J245" s="1061">
        <v>42</v>
      </c>
      <c r="K245" s="1062">
        <v>36</v>
      </c>
      <c r="L245" s="1061"/>
      <c r="M245" s="1063"/>
      <c r="N245" s="1062"/>
      <c r="O245" s="1061">
        <v>0</v>
      </c>
      <c r="P245" s="1062">
        <v>63</v>
      </c>
      <c r="Q245" s="1065"/>
      <c r="R245" s="1061">
        <v>20</v>
      </c>
      <c r="S245" s="1063"/>
      <c r="T245" s="1293">
        <v>61</v>
      </c>
      <c r="U245" s="1061">
        <v>20</v>
      </c>
      <c r="V245" s="1063"/>
      <c r="W245" s="1063">
        <v>31</v>
      </c>
      <c r="X245" s="1062">
        <v>30</v>
      </c>
      <c r="Y245" s="1061">
        <v>20</v>
      </c>
      <c r="Z245" s="1063"/>
      <c r="AA245" s="1063">
        <v>31</v>
      </c>
      <c r="AB245" s="1064">
        <v>30</v>
      </c>
      <c r="AC245" s="1066">
        <f t="shared" si="10"/>
        <v>539</v>
      </c>
      <c r="AD245" s="1295" t="s">
        <v>1306</v>
      </c>
      <c r="AE245" s="1309"/>
      <c r="AF245" s="1289"/>
      <c r="AK245" s="1310"/>
    </row>
    <row r="246" spans="1:37" s="1290" customFormat="1" ht="21" hidden="1" customHeight="1" x14ac:dyDescent="0.2">
      <c r="A246" s="1070">
        <v>42587</v>
      </c>
      <c r="B246" s="1291" t="str">
        <f t="shared" si="11"/>
        <v>Fri</v>
      </c>
      <c r="C246" s="1071">
        <v>42591</v>
      </c>
      <c r="D246" s="1292" t="str">
        <f t="shared" si="9"/>
        <v>Tue</v>
      </c>
      <c r="E246" s="1061">
        <v>0</v>
      </c>
      <c r="F246" s="1062">
        <v>60</v>
      </c>
      <c r="G246" s="1061">
        <v>51</v>
      </c>
      <c r="H246" s="1063">
        <v>12</v>
      </c>
      <c r="I246" s="1062"/>
      <c r="J246" s="1061">
        <v>48</v>
      </c>
      <c r="K246" s="1062">
        <v>12</v>
      </c>
      <c r="L246" s="1061"/>
      <c r="M246" s="1063"/>
      <c r="N246" s="1062"/>
      <c r="O246" s="1061">
        <v>5</v>
      </c>
      <c r="P246" s="1062">
        <v>58</v>
      </c>
      <c r="Q246" s="1065"/>
      <c r="R246" s="1061">
        <v>11</v>
      </c>
      <c r="S246" s="1063"/>
      <c r="T246" s="1293">
        <v>75</v>
      </c>
      <c r="U246" s="1061">
        <v>11</v>
      </c>
      <c r="V246" s="1063"/>
      <c r="W246" s="1063">
        <v>18</v>
      </c>
      <c r="X246" s="1062">
        <v>57</v>
      </c>
      <c r="Y246" s="1061">
        <v>11</v>
      </c>
      <c r="Z246" s="1063"/>
      <c r="AA246" s="1063">
        <v>18</v>
      </c>
      <c r="AB246" s="1064">
        <v>57</v>
      </c>
      <c r="AC246" s="1066">
        <f t="shared" si="10"/>
        <v>504</v>
      </c>
      <c r="AD246" s="1295" t="s">
        <v>1307</v>
      </c>
      <c r="AE246" s="1309"/>
      <c r="AF246" s="1289"/>
      <c r="AK246" s="1310"/>
    </row>
    <row r="247" spans="1:37" s="1290" customFormat="1" ht="21" hidden="1" customHeight="1" x14ac:dyDescent="0.2">
      <c r="A247" s="1070">
        <v>42605</v>
      </c>
      <c r="B247" s="1291" t="str">
        <f t="shared" si="11"/>
        <v>Tue</v>
      </c>
      <c r="C247" s="1071">
        <v>42608</v>
      </c>
      <c r="D247" s="1292" t="str">
        <f t="shared" si="9"/>
        <v>Fri</v>
      </c>
      <c r="E247" s="1061">
        <v>0</v>
      </c>
      <c r="F247" s="1062">
        <v>86</v>
      </c>
      <c r="G247" s="1061">
        <v>84</v>
      </c>
      <c r="H247" s="1063">
        <v>2</v>
      </c>
      <c r="I247" s="1062"/>
      <c r="J247" s="1061">
        <v>84</v>
      </c>
      <c r="K247" s="1062">
        <v>2</v>
      </c>
      <c r="L247" s="1061">
        <v>5</v>
      </c>
      <c r="M247" s="1063">
        <v>0</v>
      </c>
      <c r="N247" s="1062">
        <v>0</v>
      </c>
      <c r="O247" s="1061">
        <v>5</v>
      </c>
      <c r="P247" s="1062">
        <v>57</v>
      </c>
      <c r="Q247" s="1065">
        <v>5</v>
      </c>
      <c r="R247" s="1061">
        <v>36</v>
      </c>
      <c r="S247" s="1063"/>
      <c r="T247" s="1293">
        <v>62</v>
      </c>
      <c r="U247" s="1061">
        <v>36</v>
      </c>
      <c r="V247" s="1063"/>
      <c r="W247" s="1063">
        <v>4</v>
      </c>
      <c r="X247" s="1062">
        <v>58</v>
      </c>
      <c r="Y247" s="1061">
        <v>36</v>
      </c>
      <c r="Z247" s="1063"/>
      <c r="AA247" s="1063">
        <v>4</v>
      </c>
      <c r="AB247" s="1064">
        <v>58</v>
      </c>
      <c r="AC247" s="1066">
        <f t="shared" si="10"/>
        <v>624</v>
      </c>
      <c r="AD247" s="1295" t="s">
        <v>1308</v>
      </c>
      <c r="AE247" s="1309"/>
      <c r="AF247" s="1289"/>
      <c r="AK247" s="1310"/>
    </row>
    <row r="248" spans="1:37" s="1290" customFormat="1" ht="21" hidden="1" customHeight="1" x14ac:dyDescent="0.2">
      <c r="A248" s="1070">
        <v>42618</v>
      </c>
      <c r="B248" s="1291" t="str">
        <f t="shared" si="11"/>
        <v>Mon</v>
      </c>
      <c r="C248" s="1071">
        <v>42621</v>
      </c>
      <c r="D248" s="1292" t="str">
        <f t="shared" si="9"/>
        <v>Thu</v>
      </c>
      <c r="E248" s="1061">
        <v>0</v>
      </c>
      <c r="F248" s="1062">
        <v>79</v>
      </c>
      <c r="G248" s="1061">
        <v>79</v>
      </c>
      <c r="H248" s="1063">
        <v>0</v>
      </c>
      <c r="I248" s="1062"/>
      <c r="J248" s="1061">
        <v>79</v>
      </c>
      <c r="K248" s="1062">
        <v>0</v>
      </c>
      <c r="L248" s="1061">
        <v>0</v>
      </c>
      <c r="M248" s="1063">
        <v>0</v>
      </c>
      <c r="N248" s="1062">
        <v>0</v>
      </c>
      <c r="O248" s="1061">
        <v>3</v>
      </c>
      <c r="P248" s="1062">
        <v>33</v>
      </c>
      <c r="Q248" s="1065">
        <v>0</v>
      </c>
      <c r="R248" s="1061">
        <v>56</v>
      </c>
      <c r="S248" s="1063"/>
      <c r="T248" s="1293">
        <v>25</v>
      </c>
      <c r="U248" s="1061">
        <v>56</v>
      </c>
      <c r="V248" s="1063"/>
      <c r="W248" s="1063">
        <v>0</v>
      </c>
      <c r="X248" s="1062">
        <v>25</v>
      </c>
      <c r="Y248" s="1061">
        <v>56</v>
      </c>
      <c r="Z248" s="1063"/>
      <c r="AA248" s="1063">
        <v>0</v>
      </c>
      <c r="AB248" s="1064">
        <v>25</v>
      </c>
      <c r="AC248" s="1066">
        <f t="shared" si="10"/>
        <v>516</v>
      </c>
      <c r="AD248" s="1295" t="s">
        <v>1309</v>
      </c>
      <c r="AE248" s="1309"/>
      <c r="AF248" s="1289"/>
      <c r="AK248" s="1310"/>
    </row>
    <row r="249" spans="1:37" s="1290" customFormat="1" ht="21" hidden="1" customHeight="1" x14ac:dyDescent="0.2">
      <c r="A249" s="1070">
        <v>42633</v>
      </c>
      <c r="B249" s="1291" t="str">
        <f t="shared" si="11"/>
        <v>Tue</v>
      </c>
      <c r="C249" s="1071">
        <v>42637</v>
      </c>
      <c r="D249" s="1292" t="str">
        <f t="shared" si="9"/>
        <v>Sat</v>
      </c>
      <c r="E249" s="1061">
        <v>0</v>
      </c>
      <c r="F249" s="1062">
        <v>105</v>
      </c>
      <c r="G249" s="1061">
        <v>105</v>
      </c>
      <c r="H249" s="1063">
        <v>0</v>
      </c>
      <c r="I249" s="1062"/>
      <c r="J249" s="1061">
        <v>106</v>
      </c>
      <c r="K249" s="1062">
        <v>0</v>
      </c>
      <c r="L249" s="1061">
        <v>15</v>
      </c>
      <c r="M249" s="1063">
        <v>0</v>
      </c>
      <c r="N249" s="1062">
        <v>0</v>
      </c>
      <c r="O249" s="1061">
        <v>6</v>
      </c>
      <c r="P249" s="1062">
        <v>22</v>
      </c>
      <c r="Q249" s="1065">
        <v>15</v>
      </c>
      <c r="R249" s="1061">
        <v>73</v>
      </c>
      <c r="S249" s="1063"/>
      <c r="T249" s="1293">
        <v>21</v>
      </c>
      <c r="U249" s="1061">
        <v>73</v>
      </c>
      <c r="V249" s="1063"/>
      <c r="W249" s="1063">
        <v>0</v>
      </c>
      <c r="X249" s="1062">
        <v>20</v>
      </c>
      <c r="Y249" s="1061">
        <v>73</v>
      </c>
      <c r="Z249" s="1063"/>
      <c r="AA249" s="1063">
        <v>0</v>
      </c>
      <c r="AB249" s="1064">
        <v>20</v>
      </c>
      <c r="AC249" s="1066">
        <f t="shared" si="10"/>
        <v>654</v>
      </c>
      <c r="AD249" s="1295" t="s">
        <v>314</v>
      </c>
      <c r="AE249" s="1309"/>
      <c r="AF249" s="1289"/>
      <c r="AK249" s="1310"/>
    </row>
    <row r="250" spans="1:37" s="1290" customFormat="1" ht="21" hidden="1" customHeight="1" x14ac:dyDescent="0.2">
      <c r="A250" s="1070">
        <v>42646</v>
      </c>
      <c r="B250" s="1291" t="str">
        <f t="shared" si="11"/>
        <v>Mon</v>
      </c>
      <c r="C250" s="1071">
        <v>42650</v>
      </c>
      <c r="D250" s="1292" t="str">
        <f t="shared" si="9"/>
        <v>Fri</v>
      </c>
      <c r="E250" s="1061">
        <v>0</v>
      </c>
      <c r="F250" s="1062">
        <v>77</v>
      </c>
      <c r="G250" s="1061">
        <v>77</v>
      </c>
      <c r="H250" s="1063">
        <v>0</v>
      </c>
      <c r="I250" s="1062"/>
      <c r="J250" s="1061">
        <v>77</v>
      </c>
      <c r="K250" s="1062">
        <v>0</v>
      </c>
      <c r="L250" s="1061">
        <v>73</v>
      </c>
      <c r="M250" s="1063">
        <v>0</v>
      </c>
      <c r="N250" s="1062">
        <v>0</v>
      </c>
      <c r="O250" s="1061">
        <v>0</v>
      </c>
      <c r="P250" s="1062">
        <v>37</v>
      </c>
      <c r="Q250" s="1065">
        <v>43</v>
      </c>
      <c r="R250" s="1061">
        <v>80</v>
      </c>
      <c r="S250" s="1063"/>
      <c r="T250" s="1293">
        <v>20</v>
      </c>
      <c r="U250" s="1061">
        <v>80</v>
      </c>
      <c r="V250" s="1063"/>
      <c r="W250" s="1063">
        <v>10</v>
      </c>
      <c r="X250" s="1062">
        <v>20</v>
      </c>
      <c r="Y250" s="1061">
        <v>80</v>
      </c>
      <c r="Z250" s="1063"/>
      <c r="AA250" s="1063">
        <v>7</v>
      </c>
      <c r="AB250" s="1064">
        <v>20</v>
      </c>
      <c r="AC250" s="1066">
        <f t="shared" si="10"/>
        <v>701</v>
      </c>
      <c r="AD250" s="1295" t="s">
        <v>1310</v>
      </c>
      <c r="AE250" s="1309"/>
      <c r="AF250" s="1289"/>
      <c r="AK250" s="1310"/>
    </row>
    <row r="251" spans="1:37" s="1290" customFormat="1" ht="21" hidden="1" customHeight="1" x14ac:dyDescent="0.2">
      <c r="A251" s="1070">
        <v>42657</v>
      </c>
      <c r="B251" s="1291" t="str">
        <f t="shared" si="11"/>
        <v>Fri</v>
      </c>
      <c r="C251" s="1071">
        <v>42661</v>
      </c>
      <c r="D251" s="1292" t="str">
        <f t="shared" si="9"/>
        <v>Tue</v>
      </c>
      <c r="E251" s="1061">
        <v>0</v>
      </c>
      <c r="F251" s="1062">
        <v>77</v>
      </c>
      <c r="G251" s="1061">
        <v>77</v>
      </c>
      <c r="H251" s="1063">
        <v>0</v>
      </c>
      <c r="I251" s="1062"/>
      <c r="J251" s="1061">
        <v>77</v>
      </c>
      <c r="K251" s="1062">
        <v>0</v>
      </c>
      <c r="L251" s="1061">
        <v>77</v>
      </c>
      <c r="M251" s="1063">
        <v>0</v>
      </c>
      <c r="N251" s="1062">
        <v>0</v>
      </c>
      <c r="O251" s="1061">
        <v>3</v>
      </c>
      <c r="P251" s="1062">
        <v>21</v>
      </c>
      <c r="Q251" s="1065">
        <v>62</v>
      </c>
      <c r="R251" s="1061">
        <v>81</v>
      </c>
      <c r="S251" s="1063"/>
      <c r="T251" s="1293">
        <v>35</v>
      </c>
      <c r="U251" s="1061">
        <v>81</v>
      </c>
      <c r="V251" s="1063"/>
      <c r="W251" s="1063">
        <v>0</v>
      </c>
      <c r="X251" s="1062">
        <v>25</v>
      </c>
      <c r="Y251" s="1061">
        <v>81</v>
      </c>
      <c r="Z251" s="1063"/>
      <c r="AA251" s="1063">
        <v>3</v>
      </c>
      <c r="AB251" s="1064">
        <v>25</v>
      </c>
      <c r="AC251" s="1066">
        <f t="shared" si="10"/>
        <v>725</v>
      </c>
      <c r="AD251" s="1295" t="s">
        <v>1311</v>
      </c>
      <c r="AE251" s="1309"/>
      <c r="AF251" s="1289"/>
      <c r="AK251" s="1310"/>
    </row>
    <row r="252" spans="1:37" s="1290" customFormat="1" ht="21" hidden="1" customHeight="1" x14ac:dyDescent="0.2">
      <c r="A252" s="1070">
        <v>42667</v>
      </c>
      <c r="B252" s="1291" t="str">
        <f t="shared" si="11"/>
        <v>Mon</v>
      </c>
      <c r="C252" s="1071">
        <v>42671</v>
      </c>
      <c r="D252" s="1292" t="str">
        <f t="shared" si="9"/>
        <v>Fri</v>
      </c>
      <c r="E252" s="1061">
        <v>0</v>
      </c>
      <c r="F252" s="1062">
        <v>75</v>
      </c>
      <c r="G252" s="1061">
        <v>75</v>
      </c>
      <c r="H252" s="1063">
        <v>0</v>
      </c>
      <c r="I252" s="1062"/>
      <c r="J252" s="1061">
        <v>75</v>
      </c>
      <c r="K252" s="1062">
        <v>0</v>
      </c>
      <c r="L252" s="1061">
        <v>55</v>
      </c>
      <c r="M252" s="1063">
        <v>0</v>
      </c>
      <c r="N252" s="1062">
        <v>0</v>
      </c>
      <c r="O252" s="1061">
        <v>0</v>
      </c>
      <c r="P252" s="1062">
        <v>73</v>
      </c>
      <c r="Q252" s="1065">
        <v>15</v>
      </c>
      <c r="R252" s="1061">
        <v>82</v>
      </c>
      <c r="S252" s="1063"/>
      <c r="T252" s="1293">
        <v>19</v>
      </c>
      <c r="U252" s="1061">
        <v>83</v>
      </c>
      <c r="V252" s="1063"/>
      <c r="W252" s="1063">
        <v>19</v>
      </c>
      <c r="X252" s="1062">
        <v>24</v>
      </c>
      <c r="Y252" s="1061">
        <v>83</v>
      </c>
      <c r="Z252" s="1063"/>
      <c r="AA252" s="1063">
        <v>0</v>
      </c>
      <c r="AB252" s="1064">
        <v>24</v>
      </c>
      <c r="AC252" s="1066">
        <f t="shared" si="10"/>
        <v>702</v>
      </c>
      <c r="AD252" s="1295" t="s">
        <v>1312</v>
      </c>
      <c r="AE252" s="1309"/>
      <c r="AF252" s="1289"/>
      <c r="AK252" s="1310"/>
    </row>
    <row r="253" spans="1:37" s="1290" customFormat="1" ht="21" hidden="1" customHeight="1" x14ac:dyDescent="0.2">
      <c r="A253" s="1070">
        <v>42670</v>
      </c>
      <c r="B253" s="1291" t="str">
        <f t="shared" si="11"/>
        <v>Thu</v>
      </c>
      <c r="C253" s="1071">
        <v>42675</v>
      </c>
      <c r="D253" s="1292" t="str">
        <f t="shared" si="9"/>
        <v>Tue</v>
      </c>
      <c r="E253" s="1061">
        <v>0</v>
      </c>
      <c r="F253" s="1062">
        <v>0</v>
      </c>
      <c r="G253" s="1061">
        <v>0</v>
      </c>
      <c r="H253" s="1063">
        <v>0</v>
      </c>
      <c r="I253" s="1062"/>
      <c r="J253" s="1061">
        <v>0</v>
      </c>
      <c r="K253" s="1062">
        <v>0</v>
      </c>
      <c r="L253" s="1061">
        <v>20</v>
      </c>
      <c r="M253" s="1063">
        <v>0</v>
      </c>
      <c r="N253" s="1062">
        <v>0</v>
      </c>
      <c r="O253" s="1061">
        <v>0</v>
      </c>
      <c r="P253" s="1062">
        <v>0</v>
      </c>
      <c r="Q253" s="1065">
        <v>0</v>
      </c>
      <c r="R253" s="1061">
        <v>0</v>
      </c>
      <c r="S253" s="1063"/>
      <c r="T253" s="1293">
        <v>1</v>
      </c>
      <c r="U253" s="1061">
        <v>0</v>
      </c>
      <c r="V253" s="1063"/>
      <c r="W253" s="1063">
        <v>0</v>
      </c>
      <c r="X253" s="1062">
        <v>0</v>
      </c>
      <c r="Y253" s="1061">
        <v>0</v>
      </c>
      <c r="Z253" s="1063"/>
      <c r="AA253" s="1063">
        <v>0</v>
      </c>
      <c r="AB253" s="1064">
        <v>0</v>
      </c>
      <c r="AC253" s="1066">
        <f t="shared" si="10"/>
        <v>21</v>
      </c>
      <c r="AD253" s="1295" t="s">
        <v>1313</v>
      </c>
      <c r="AE253" s="1309"/>
      <c r="AF253" s="1289"/>
      <c r="AK253" s="1310"/>
    </row>
    <row r="254" spans="1:37" s="1290" customFormat="1" ht="21" hidden="1" customHeight="1" x14ac:dyDescent="0.2">
      <c r="A254" s="1070">
        <v>42678</v>
      </c>
      <c r="B254" s="1291" t="str">
        <f t="shared" si="11"/>
        <v>Fri</v>
      </c>
      <c r="C254" s="1071">
        <v>42682</v>
      </c>
      <c r="D254" s="1292" t="str">
        <f t="shared" si="9"/>
        <v>Tue</v>
      </c>
      <c r="E254" s="1061">
        <v>0</v>
      </c>
      <c r="F254" s="1062">
        <v>91</v>
      </c>
      <c r="G254" s="1061">
        <v>91</v>
      </c>
      <c r="H254" s="1063">
        <v>0</v>
      </c>
      <c r="I254" s="1062"/>
      <c r="J254" s="1061">
        <v>52</v>
      </c>
      <c r="K254" s="1062">
        <v>0</v>
      </c>
      <c r="L254" s="1061">
        <v>37</v>
      </c>
      <c r="M254" s="1063">
        <v>0</v>
      </c>
      <c r="N254" s="1062">
        <v>0</v>
      </c>
      <c r="O254" s="1061">
        <v>6</v>
      </c>
      <c r="P254" s="1062">
        <v>66</v>
      </c>
      <c r="Q254" s="1065">
        <v>16</v>
      </c>
      <c r="R254" s="1061">
        <v>88</v>
      </c>
      <c r="S254" s="1063"/>
      <c r="T254" s="1293">
        <v>0</v>
      </c>
      <c r="U254" s="1061">
        <v>88</v>
      </c>
      <c r="V254" s="1063"/>
      <c r="W254" s="1063">
        <v>30</v>
      </c>
      <c r="X254" s="1062">
        <v>0</v>
      </c>
      <c r="Y254" s="1061">
        <v>88</v>
      </c>
      <c r="Z254" s="1063"/>
      <c r="AA254" s="1063">
        <v>0</v>
      </c>
      <c r="AB254" s="1064">
        <v>0</v>
      </c>
      <c r="AC254" s="1066">
        <f t="shared" si="10"/>
        <v>653</v>
      </c>
      <c r="AD254" s="1295" t="s">
        <v>1314</v>
      </c>
      <c r="AE254" s="1309"/>
      <c r="AF254" s="1289"/>
      <c r="AK254" s="1310"/>
    </row>
    <row r="255" spans="1:37" s="1290" customFormat="1" ht="21" hidden="1" customHeight="1" x14ac:dyDescent="0.2">
      <c r="A255" s="1070">
        <v>42684</v>
      </c>
      <c r="B255" s="1291" t="str">
        <f t="shared" si="11"/>
        <v>Thu</v>
      </c>
      <c r="C255" s="1071">
        <v>42685</v>
      </c>
      <c r="D255" s="1292" t="str">
        <f t="shared" si="9"/>
        <v>Fri</v>
      </c>
      <c r="E255" s="1061">
        <v>0</v>
      </c>
      <c r="F255" s="1062">
        <v>50</v>
      </c>
      <c r="G255" s="1061">
        <v>50</v>
      </c>
      <c r="H255" s="1063">
        <v>0</v>
      </c>
      <c r="I255" s="1062"/>
      <c r="J255" s="1061">
        <v>89</v>
      </c>
      <c r="K255" s="1062">
        <v>0</v>
      </c>
      <c r="L255" s="1061">
        <v>97</v>
      </c>
      <c r="M255" s="1063">
        <v>8</v>
      </c>
      <c r="N255" s="1062">
        <v>0</v>
      </c>
      <c r="O255" s="1061">
        <v>0</v>
      </c>
      <c r="P255" s="1062">
        <v>35</v>
      </c>
      <c r="Q255" s="1065">
        <v>12</v>
      </c>
      <c r="R255" s="1061">
        <v>42</v>
      </c>
      <c r="S255" s="1063"/>
      <c r="T255" s="1293">
        <v>10</v>
      </c>
      <c r="U255" s="1061">
        <v>42</v>
      </c>
      <c r="V255" s="1063"/>
      <c r="W255" s="1063">
        <v>22</v>
      </c>
      <c r="X255" s="1062">
        <v>12</v>
      </c>
      <c r="Y255" s="1061">
        <v>42</v>
      </c>
      <c r="Z255" s="1063"/>
      <c r="AA255" s="1063">
        <v>0</v>
      </c>
      <c r="AB255" s="1064">
        <v>12</v>
      </c>
      <c r="AC255" s="1066">
        <f t="shared" si="10"/>
        <v>523</v>
      </c>
      <c r="AD255" s="1295" t="s">
        <v>1315</v>
      </c>
      <c r="AE255" s="1309"/>
      <c r="AF255" s="1289"/>
      <c r="AK255" s="1310"/>
    </row>
    <row r="256" spans="1:37" s="1290" customFormat="1" ht="21" hidden="1" customHeight="1" x14ac:dyDescent="0.2">
      <c r="A256" s="1070">
        <v>42698</v>
      </c>
      <c r="B256" s="1291" t="str">
        <f t="shared" si="11"/>
        <v>Thu</v>
      </c>
      <c r="C256" s="1071">
        <v>42703</v>
      </c>
      <c r="D256" s="1292" t="str">
        <f t="shared" si="9"/>
        <v>Tue</v>
      </c>
      <c r="E256" s="1061">
        <v>0</v>
      </c>
      <c r="F256" s="1062">
        <v>64</v>
      </c>
      <c r="G256" s="1061">
        <v>64</v>
      </c>
      <c r="H256" s="1063">
        <v>0</v>
      </c>
      <c r="I256" s="1062"/>
      <c r="J256" s="1061">
        <v>64</v>
      </c>
      <c r="K256" s="1062">
        <v>0</v>
      </c>
      <c r="L256" s="1061">
        <v>63</v>
      </c>
      <c r="M256" s="1063">
        <v>0</v>
      </c>
      <c r="N256" s="1062">
        <v>1</v>
      </c>
      <c r="O256" s="1061">
        <v>0</v>
      </c>
      <c r="P256" s="1062">
        <v>47</v>
      </c>
      <c r="Q256" s="1065">
        <v>11</v>
      </c>
      <c r="R256" s="1061">
        <v>62</v>
      </c>
      <c r="S256" s="1063"/>
      <c r="T256" s="1293">
        <v>1</v>
      </c>
      <c r="U256" s="1061">
        <v>62</v>
      </c>
      <c r="V256" s="1063"/>
      <c r="W256" s="1063">
        <v>0</v>
      </c>
      <c r="X256" s="1062">
        <v>1</v>
      </c>
      <c r="Y256" s="1061">
        <v>62</v>
      </c>
      <c r="Z256" s="1063"/>
      <c r="AA256" s="1063">
        <v>0</v>
      </c>
      <c r="AB256" s="1064">
        <v>1</v>
      </c>
      <c r="AC256" s="1066">
        <f t="shared" si="10"/>
        <v>503</v>
      </c>
      <c r="AD256" s="1295" t="s">
        <v>1316</v>
      </c>
      <c r="AE256" s="1309"/>
      <c r="AF256" s="1289"/>
      <c r="AK256" s="1310"/>
    </row>
    <row r="257" spans="1:37" s="1290" customFormat="1" ht="21" hidden="1" customHeight="1" x14ac:dyDescent="0.2">
      <c r="A257" s="1070">
        <v>42706</v>
      </c>
      <c r="B257" s="1291" t="str">
        <f t="shared" si="11"/>
        <v>Fri</v>
      </c>
      <c r="C257" s="1071">
        <v>42710</v>
      </c>
      <c r="D257" s="1292" t="str">
        <f t="shared" si="9"/>
        <v>Tue</v>
      </c>
      <c r="E257" s="1061">
        <v>0</v>
      </c>
      <c r="F257" s="1062">
        <v>54</v>
      </c>
      <c r="G257" s="1061">
        <v>54</v>
      </c>
      <c r="H257" s="1063">
        <v>0</v>
      </c>
      <c r="I257" s="1062"/>
      <c r="J257" s="1061">
        <v>54</v>
      </c>
      <c r="K257" s="1062">
        <v>0</v>
      </c>
      <c r="L257" s="1061">
        <v>56</v>
      </c>
      <c r="M257" s="1063">
        <v>0</v>
      </c>
      <c r="N257" s="1062">
        <v>0</v>
      </c>
      <c r="O257" s="1061">
        <v>0</v>
      </c>
      <c r="P257" s="1062">
        <v>62</v>
      </c>
      <c r="Q257" s="1065">
        <v>5</v>
      </c>
      <c r="R257" s="1061">
        <v>67</v>
      </c>
      <c r="S257" s="1063"/>
      <c r="T257" s="1293">
        <v>11</v>
      </c>
      <c r="U257" s="1061">
        <v>67</v>
      </c>
      <c r="V257" s="1063"/>
      <c r="W257" s="1063">
        <v>0</v>
      </c>
      <c r="X257" s="1062">
        <v>5</v>
      </c>
      <c r="Y257" s="1061">
        <v>67</v>
      </c>
      <c r="Z257" s="1063"/>
      <c r="AA257" s="1063">
        <v>0</v>
      </c>
      <c r="AB257" s="1064">
        <v>5</v>
      </c>
      <c r="AC257" s="1066">
        <f t="shared" si="10"/>
        <v>507</v>
      </c>
      <c r="AD257" s="1295" t="s">
        <v>1317</v>
      </c>
      <c r="AE257" s="1309"/>
      <c r="AF257" s="1289"/>
      <c r="AK257" s="1310"/>
    </row>
    <row r="258" spans="1:37" s="1290" customFormat="1" ht="21" hidden="1" customHeight="1" x14ac:dyDescent="0.2">
      <c r="A258" s="1070">
        <v>42713</v>
      </c>
      <c r="B258" s="1291" t="str">
        <f t="shared" si="11"/>
        <v>Fri</v>
      </c>
      <c r="C258" s="1071">
        <v>42717</v>
      </c>
      <c r="D258" s="1292" t="str">
        <f t="shared" si="9"/>
        <v>Tue</v>
      </c>
      <c r="E258" s="1061">
        <v>0</v>
      </c>
      <c r="F258" s="1062">
        <v>65</v>
      </c>
      <c r="G258" s="1061">
        <v>65</v>
      </c>
      <c r="H258" s="1063">
        <v>0</v>
      </c>
      <c r="I258" s="1062"/>
      <c r="J258" s="1061">
        <v>65</v>
      </c>
      <c r="K258" s="1062">
        <v>0</v>
      </c>
      <c r="L258" s="1061">
        <v>64</v>
      </c>
      <c r="M258" s="1063">
        <v>0</v>
      </c>
      <c r="N258" s="1062">
        <v>1</v>
      </c>
      <c r="O258" s="1061">
        <v>0</v>
      </c>
      <c r="P258" s="1062">
        <v>43</v>
      </c>
      <c r="Q258" s="1065">
        <v>11</v>
      </c>
      <c r="R258" s="1061">
        <v>53</v>
      </c>
      <c r="S258" s="1063"/>
      <c r="T258" s="1293">
        <v>1</v>
      </c>
      <c r="U258" s="1061">
        <v>55</v>
      </c>
      <c r="V258" s="1063"/>
      <c r="W258" s="1063">
        <v>10</v>
      </c>
      <c r="X258" s="1062">
        <v>1</v>
      </c>
      <c r="Y258" s="1061">
        <v>55</v>
      </c>
      <c r="Z258" s="1063"/>
      <c r="AA258" s="1063">
        <v>10</v>
      </c>
      <c r="AB258" s="1064">
        <v>1</v>
      </c>
      <c r="AC258" s="1066">
        <f t="shared" si="10"/>
        <v>500</v>
      </c>
      <c r="AD258" s="1295" t="s">
        <v>1318</v>
      </c>
      <c r="AE258" s="1309"/>
      <c r="AF258" s="1289"/>
      <c r="AK258" s="1310"/>
    </row>
    <row r="259" spans="1:37" s="1290" customFormat="1" ht="21" hidden="1" customHeight="1" x14ac:dyDescent="0.2">
      <c r="A259" s="1070">
        <v>42727</v>
      </c>
      <c r="B259" s="1291" t="str">
        <f t="shared" si="11"/>
        <v>Fri</v>
      </c>
      <c r="C259" s="1071">
        <v>42731</v>
      </c>
      <c r="D259" s="1292" t="str">
        <f t="shared" si="9"/>
        <v>Tue</v>
      </c>
      <c r="E259" s="1061">
        <v>0</v>
      </c>
      <c r="F259" s="1062">
        <v>57</v>
      </c>
      <c r="G259" s="1061">
        <v>59</v>
      </c>
      <c r="H259" s="1063">
        <v>0</v>
      </c>
      <c r="I259" s="1062"/>
      <c r="J259" s="1061">
        <v>57</v>
      </c>
      <c r="K259" s="1062">
        <v>0</v>
      </c>
      <c r="L259" s="1061">
        <v>57</v>
      </c>
      <c r="M259" s="1063">
        <v>0</v>
      </c>
      <c r="N259" s="1062">
        <v>0</v>
      </c>
      <c r="O259" s="1061">
        <v>1</v>
      </c>
      <c r="P259" s="1062">
        <v>43</v>
      </c>
      <c r="Q259" s="1065">
        <v>13</v>
      </c>
      <c r="R259" s="1061">
        <v>49</v>
      </c>
      <c r="S259" s="1063"/>
      <c r="T259" s="1293">
        <v>8</v>
      </c>
      <c r="U259" s="1061">
        <v>49</v>
      </c>
      <c r="V259" s="1063"/>
      <c r="W259" s="1063">
        <v>0</v>
      </c>
      <c r="X259" s="1062">
        <v>8</v>
      </c>
      <c r="Y259" s="1061">
        <v>49</v>
      </c>
      <c r="Z259" s="1063"/>
      <c r="AA259" s="1063">
        <v>0</v>
      </c>
      <c r="AB259" s="1064">
        <v>8</v>
      </c>
      <c r="AC259" s="1066">
        <f t="shared" si="10"/>
        <v>458</v>
      </c>
      <c r="AD259" s="1295" t="s">
        <v>1319</v>
      </c>
      <c r="AE259" s="1309"/>
      <c r="AF259" s="1289"/>
      <c r="AK259" s="1310"/>
    </row>
    <row r="260" spans="1:37" s="1290" customFormat="1" ht="21" hidden="1" customHeight="1" x14ac:dyDescent="0.2">
      <c r="A260" s="1070">
        <v>42741</v>
      </c>
      <c r="B260" s="1291" t="str">
        <f t="shared" si="11"/>
        <v>Fri</v>
      </c>
      <c r="C260" s="1071">
        <v>42746</v>
      </c>
      <c r="D260" s="1292" t="str">
        <f t="shared" si="9"/>
        <v>Wed</v>
      </c>
      <c r="E260" s="1061">
        <v>0</v>
      </c>
      <c r="F260" s="1062">
        <v>55</v>
      </c>
      <c r="G260" s="1061">
        <v>55</v>
      </c>
      <c r="H260" s="1063">
        <v>0</v>
      </c>
      <c r="I260" s="1062"/>
      <c r="J260" s="1061">
        <v>55</v>
      </c>
      <c r="K260" s="1062">
        <v>0</v>
      </c>
      <c r="L260" s="1061">
        <v>55</v>
      </c>
      <c r="M260" s="1063">
        <v>0</v>
      </c>
      <c r="N260" s="1062">
        <v>0</v>
      </c>
      <c r="O260" s="1061">
        <v>0</v>
      </c>
      <c r="P260" s="1062">
        <v>54</v>
      </c>
      <c r="Q260" s="1065">
        <v>4</v>
      </c>
      <c r="R260" s="1061">
        <v>55</v>
      </c>
      <c r="S260" s="1063"/>
      <c r="T260" s="1293">
        <v>3</v>
      </c>
      <c r="U260" s="1061">
        <v>55</v>
      </c>
      <c r="V260" s="1063"/>
      <c r="W260" s="1063">
        <v>0</v>
      </c>
      <c r="X260" s="1062">
        <v>3</v>
      </c>
      <c r="Y260" s="1061">
        <v>55</v>
      </c>
      <c r="Z260" s="1063"/>
      <c r="AA260" s="1063">
        <v>0</v>
      </c>
      <c r="AB260" s="1064">
        <v>3</v>
      </c>
      <c r="AC260" s="1066">
        <f t="shared" si="10"/>
        <v>452</v>
      </c>
      <c r="AD260" s="1295" t="s">
        <v>1320</v>
      </c>
      <c r="AE260" s="1309"/>
      <c r="AF260" s="1289"/>
      <c r="AK260" s="1310"/>
    </row>
    <row r="261" spans="1:37" s="1290" customFormat="1" ht="21" hidden="1" customHeight="1" x14ac:dyDescent="0.2">
      <c r="A261" s="1070">
        <v>42747</v>
      </c>
      <c r="B261" s="1291" t="str">
        <f t="shared" si="11"/>
        <v>Thu</v>
      </c>
      <c r="C261" s="1071">
        <v>42752</v>
      </c>
      <c r="D261" s="1292" t="str">
        <f t="shared" si="9"/>
        <v>Tue</v>
      </c>
      <c r="E261" s="1061">
        <v>0</v>
      </c>
      <c r="F261" s="1062">
        <v>55</v>
      </c>
      <c r="G261" s="1061">
        <v>55</v>
      </c>
      <c r="H261" s="1063">
        <v>0</v>
      </c>
      <c r="I261" s="1062"/>
      <c r="J261" s="1061">
        <v>55</v>
      </c>
      <c r="K261" s="1062">
        <v>0</v>
      </c>
      <c r="L261" s="1061">
        <v>53</v>
      </c>
      <c r="M261" s="1063">
        <v>2</v>
      </c>
      <c r="N261" s="1062">
        <v>0</v>
      </c>
      <c r="O261" s="1061">
        <v>0</v>
      </c>
      <c r="P261" s="1062">
        <v>53</v>
      </c>
      <c r="Q261" s="1065">
        <v>5</v>
      </c>
      <c r="R261" s="1061">
        <v>58</v>
      </c>
      <c r="S261" s="1063"/>
      <c r="T261" s="1293">
        <v>0</v>
      </c>
      <c r="U261" s="1061">
        <v>58</v>
      </c>
      <c r="V261" s="1063"/>
      <c r="W261" s="1063">
        <v>6</v>
      </c>
      <c r="X261" s="1062">
        <v>0</v>
      </c>
      <c r="Y261" s="1061">
        <v>58</v>
      </c>
      <c r="Z261" s="1063"/>
      <c r="AA261" s="1063">
        <v>0</v>
      </c>
      <c r="AB261" s="1064">
        <v>0</v>
      </c>
      <c r="AC261" s="1066">
        <f t="shared" si="10"/>
        <v>458</v>
      </c>
      <c r="AD261" s="1295" t="s">
        <v>1321</v>
      </c>
      <c r="AE261" s="1309"/>
      <c r="AF261" s="1289"/>
      <c r="AK261" s="1310"/>
    </row>
    <row r="262" spans="1:37" s="1290" customFormat="1" ht="21" hidden="1" customHeight="1" x14ac:dyDescent="0.2">
      <c r="A262" s="1070">
        <v>42755</v>
      </c>
      <c r="B262" s="1291" t="str">
        <f t="shared" si="11"/>
        <v>Fri</v>
      </c>
      <c r="C262" s="1071">
        <v>42759</v>
      </c>
      <c r="D262" s="1292" t="str">
        <f t="shared" si="9"/>
        <v>Tue</v>
      </c>
      <c r="E262" s="1061">
        <v>0</v>
      </c>
      <c r="F262" s="1062">
        <v>57</v>
      </c>
      <c r="G262" s="1061">
        <v>57</v>
      </c>
      <c r="H262" s="1063">
        <v>0</v>
      </c>
      <c r="I262" s="1062"/>
      <c r="J262" s="1061">
        <v>57</v>
      </c>
      <c r="K262" s="1062">
        <v>0</v>
      </c>
      <c r="L262" s="1061">
        <v>57</v>
      </c>
      <c r="M262" s="1063">
        <v>0</v>
      </c>
      <c r="N262" s="1062">
        <v>0</v>
      </c>
      <c r="O262" s="1061">
        <v>0</v>
      </c>
      <c r="P262" s="1062">
        <v>50</v>
      </c>
      <c r="Q262" s="1065">
        <v>6</v>
      </c>
      <c r="R262" s="1061">
        <v>56</v>
      </c>
      <c r="S262" s="1063"/>
      <c r="T262" s="1293">
        <v>0</v>
      </c>
      <c r="U262" s="1061">
        <v>56</v>
      </c>
      <c r="V262" s="1063"/>
      <c r="W262" s="1063">
        <v>26</v>
      </c>
      <c r="X262" s="1062">
        <v>0</v>
      </c>
      <c r="Y262" s="1061">
        <v>56</v>
      </c>
      <c r="Z262" s="1063"/>
      <c r="AA262" s="1063">
        <v>0</v>
      </c>
      <c r="AB262" s="1064">
        <v>0</v>
      </c>
      <c r="AC262" s="1066">
        <f t="shared" si="10"/>
        <v>478</v>
      </c>
      <c r="AD262" s="1295" t="s">
        <v>1322</v>
      </c>
      <c r="AE262" s="1309"/>
      <c r="AF262" s="1289"/>
      <c r="AK262" s="1310"/>
    </row>
    <row r="263" spans="1:37" s="1290" customFormat="1" ht="21" hidden="1" customHeight="1" x14ac:dyDescent="0.2">
      <c r="A263" s="1070">
        <v>42762</v>
      </c>
      <c r="B263" s="1291" t="str">
        <f t="shared" si="11"/>
        <v>Fri</v>
      </c>
      <c r="C263" s="1071">
        <v>42766</v>
      </c>
      <c r="D263" s="1292" t="str">
        <f t="shared" ref="D263:D326" si="12">TEXT(C263,"ｄｄｄ")</f>
        <v>Tue</v>
      </c>
      <c r="E263" s="1061">
        <v>0</v>
      </c>
      <c r="F263" s="1062">
        <v>70</v>
      </c>
      <c r="G263" s="1061">
        <v>70</v>
      </c>
      <c r="H263" s="1063">
        <v>0</v>
      </c>
      <c r="I263" s="1062"/>
      <c r="J263" s="1061">
        <v>70</v>
      </c>
      <c r="K263" s="1062">
        <v>0</v>
      </c>
      <c r="L263" s="1061">
        <v>68</v>
      </c>
      <c r="M263" s="1063">
        <v>0</v>
      </c>
      <c r="N263" s="1062">
        <v>4</v>
      </c>
      <c r="O263" s="1061">
        <v>0</v>
      </c>
      <c r="P263" s="1062">
        <v>69</v>
      </c>
      <c r="Q263" s="1065">
        <v>1</v>
      </c>
      <c r="R263" s="1061">
        <v>66</v>
      </c>
      <c r="S263" s="1063"/>
      <c r="T263" s="1293">
        <v>4</v>
      </c>
      <c r="U263" s="1061">
        <v>66</v>
      </c>
      <c r="V263" s="1063"/>
      <c r="W263" s="1063">
        <v>0</v>
      </c>
      <c r="X263" s="1062">
        <v>4</v>
      </c>
      <c r="Y263" s="1061">
        <v>66</v>
      </c>
      <c r="Z263" s="1063"/>
      <c r="AA263" s="1063">
        <v>0</v>
      </c>
      <c r="AB263" s="1064">
        <v>6</v>
      </c>
      <c r="AC263" s="1066">
        <f t="shared" ref="AC263:AC326" si="13">SUM(E263:AB263)</f>
        <v>564</v>
      </c>
      <c r="AD263" s="1295" t="s">
        <v>1323</v>
      </c>
      <c r="AE263" s="1309">
        <v>88</v>
      </c>
      <c r="AF263" s="1289"/>
      <c r="AK263" s="1310"/>
    </row>
    <row r="264" spans="1:37" s="1290" customFormat="1" ht="21" hidden="1" customHeight="1" x14ac:dyDescent="0.2">
      <c r="A264" s="1070">
        <v>42772</v>
      </c>
      <c r="B264" s="1291" t="str">
        <f t="shared" ref="B264:B327" si="14">TEXT(A264,"ｄｄｄ")</f>
        <v>Mon</v>
      </c>
      <c r="C264" s="1071">
        <v>42776</v>
      </c>
      <c r="D264" s="1292" t="str">
        <f t="shared" si="12"/>
        <v>Fri</v>
      </c>
      <c r="E264" s="1061">
        <v>0</v>
      </c>
      <c r="F264" s="1062">
        <v>60</v>
      </c>
      <c r="G264" s="1061">
        <v>61</v>
      </c>
      <c r="H264" s="1063">
        <v>0</v>
      </c>
      <c r="I264" s="1062"/>
      <c r="J264" s="1061">
        <v>60</v>
      </c>
      <c r="K264" s="1062">
        <v>0</v>
      </c>
      <c r="L264" s="1061">
        <v>59</v>
      </c>
      <c r="M264" s="1063">
        <v>0</v>
      </c>
      <c r="N264" s="1062">
        <v>2</v>
      </c>
      <c r="O264" s="1061">
        <v>1</v>
      </c>
      <c r="P264" s="1062">
        <v>53</v>
      </c>
      <c r="Q264" s="1065">
        <v>6</v>
      </c>
      <c r="R264" s="1061">
        <v>60</v>
      </c>
      <c r="S264" s="1063"/>
      <c r="T264" s="1293">
        <v>0</v>
      </c>
      <c r="U264" s="1061">
        <v>61</v>
      </c>
      <c r="V264" s="1063"/>
      <c r="W264" s="1063">
        <v>0</v>
      </c>
      <c r="X264" s="1062">
        <v>0</v>
      </c>
      <c r="Y264" s="1061">
        <v>61</v>
      </c>
      <c r="Z264" s="1063"/>
      <c r="AA264" s="1063">
        <v>0</v>
      </c>
      <c r="AB264" s="1064">
        <v>0</v>
      </c>
      <c r="AC264" s="1066">
        <f t="shared" si="13"/>
        <v>484</v>
      </c>
      <c r="AD264" s="1295" t="s">
        <v>1324</v>
      </c>
      <c r="AE264" s="1309">
        <v>100</v>
      </c>
      <c r="AF264" s="1289"/>
      <c r="AK264" s="1310"/>
    </row>
    <row r="265" spans="1:37" s="1290" customFormat="1" ht="21" hidden="1" customHeight="1" x14ac:dyDescent="0.2">
      <c r="A265" s="1070">
        <v>42780</v>
      </c>
      <c r="B265" s="1291" t="str">
        <f t="shared" si="14"/>
        <v>Tue</v>
      </c>
      <c r="C265" s="1071">
        <v>42782</v>
      </c>
      <c r="D265" s="1292" t="str">
        <f t="shared" si="12"/>
        <v>Thu</v>
      </c>
      <c r="E265" s="1061">
        <v>0</v>
      </c>
      <c r="F265" s="1062">
        <v>24</v>
      </c>
      <c r="G265" s="1061">
        <v>24</v>
      </c>
      <c r="H265" s="1063">
        <v>0</v>
      </c>
      <c r="I265" s="1062"/>
      <c r="J265" s="1061">
        <v>24</v>
      </c>
      <c r="K265" s="1062">
        <v>0</v>
      </c>
      <c r="L265" s="1061">
        <v>18</v>
      </c>
      <c r="M265" s="1063">
        <v>0</v>
      </c>
      <c r="N265" s="1062">
        <v>6</v>
      </c>
      <c r="O265" s="1061">
        <v>0</v>
      </c>
      <c r="P265" s="1062">
        <v>21</v>
      </c>
      <c r="Q265" s="1065">
        <v>2</v>
      </c>
      <c r="R265" s="1061">
        <v>21</v>
      </c>
      <c r="S265" s="1063"/>
      <c r="T265" s="1293">
        <v>2</v>
      </c>
      <c r="U265" s="1061">
        <v>21</v>
      </c>
      <c r="V265" s="1063"/>
      <c r="W265" s="1063">
        <v>0</v>
      </c>
      <c r="X265" s="1062">
        <v>2</v>
      </c>
      <c r="Y265" s="1061">
        <v>21</v>
      </c>
      <c r="Z265" s="1063"/>
      <c r="AA265" s="1063">
        <v>0</v>
      </c>
      <c r="AB265" s="1064">
        <v>2</v>
      </c>
      <c r="AC265" s="1066">
        <f t="shared" si="13"/>
        <v>188</v>
      </c>
      <c r="AD265" s="1295" t="s">
        <v>1325</v>
      </c>
      <c r="AE265" s="1309">
        <v>96</v>
      </c>
      <c r="AF265" s="1289"/>
      <c r="AK265" s="1310"/>
    </row>
    <row r="266" spans="1:37" s="1290" customFormat="1" ht="21" hidden="1" customHeight="1" x14ac:dyDescent="0.2">
      <c r="A266" s="1070">
        <v>42780</v>
      </c>
      <c r="B266" s="1291" t="str">
        <f t="shared" si="14"/>
        <v>Tue</v>
      </c>
      <c r="C266" s="1071">
        <v>42786</v>
      </c>
      <c r="D266" s="1292" t="str">
        <f t="shared" si="12"/>
        <v>Mon</v>
      </c>
      <c r="E266" s="1061">
        <v>0</v>
      </c>
      <c r="F266" s="1062">
        <v>36</v>
      </c>
      <c r="G266" s="1061">
        <v>36</v>
      </c>
      <c r="H266" s="1063">
        <v>0</v>
      </c>
      <c r="I266" s="1062"/>
      <c r="J266" s="1061">
        <v>36</v>
      </c>
      <c r="K266" s="1062">
        <v>0</v>
      </c>
      <c r="L266" s="1061">
        <v>18</v>
      </c>
      <c r="M266" s="1063">
        <v>0</v>
      </c>
      <c r="N266" s="1062">
        <v>18</v>
      </c>
      <c r="O266" s="1061">
        <v>0</v>
      </c>
      <c r="P266" s="1062">
        <v>36</v>
      </c>
      <c r="Q266" s="1065">
        <v>0</v>
      </c>
      <c r="R266" s="1061">
        <v>24</v>
      </c>
      <c r="S266" s="1063"/>
      <c r="T266" s="1293">
        <v>12</v>
      </c>
      <c r="U266" s="1061">
        <v>24</v>
      </c>
      <c r="V266" s="1063"/>
      <c r="W266" s="1063">
        <v>0</v>
      </c>
      <c r="X266" s="1062">
        <v>12</v>
      </c>
      <c r="Y266" s="1061">
        <v>24</v>
      </c>
      <c r="Z266" s="1063"/>
      <c r="AA266" s="1063">
        <v>0</v>
      </c>
      <c r="AB266" s="1064">
        <v>12</v>
      </c>
      <c r="AC266" s="1066">
        <f t="shared" si="13"/>
        <v>288</v>
      </c>
      <c r="AD266" s="1295" t="s">
        <v>1326</v>
      </c>
      <c r="AE266" s="1309">
        <v>92</v>
      </c>
      <c r="AF266" s="1289"/>
      <c r="AK266" s="1310"/>
    </row>
    <row r="267" spans="1:37" s="1290" customFormat="1" ht="21" hidden="1" customHeight="1" x14ac:dyDescent="0.2">
      <c r="A267" s="1070">
        <v>42788</v>
      </c>
      <c r="B267" s="1291" t="str">
        <f t="shared" si="14"/>
        <v>Wed</v>
      </c>
      <c r="C267" s="1071">
        <v>42790</v>
      </c>
      <c r="D267" s="1292" t="str">
        <f t="shared" si="12"/>
        <v>Fri</v>
      </c>
      <c r="E267" s="1061">
        <v>0</v>
      </c>
      <c r="F267" s="1062">
        <v>36</v>
      </c>
      <c r="G267" s="1061">
        <v>36</v>
      </c>
      <c r="H267" s="1063">
        <v>0</v>
      </c>
      <c r="I267" s="1062"/>
      <c r="J267" s="1061">
        <v>36</v>
      </c>
      <c r="K267" s="1062">
        <v>0</v>
      </c>
      <c r="L267" s="1061">
        <v>19</v>
      </c>
      <c r="M267" s="1063">
        <v>0</v>
      </c>
      <c r="N267" s="1062">
        <v>17</v>
      </c>
      <c r="O267" s="1061">
        <v>0</v>
      </c>
      <c r="P267" s="1062">
        <v>44</v>
      </c>
      <c r="Q267" s="1065">
        <v>0</v>
      </c>
      <c r="R267" s="1061">
        <v>22</v>
      </c>
      <c r="S267" s="1063"/>
      <c r="T267" s="1293">
        <v>22</v>
      </c>
      <c r="U267" s="1061">
        <v>22</v>
      </c>
      <c r="V267" s="1063"/>
      <c r="W267" s="1063">
        <v>20</v>
      </c>
      <c r="X267" s="1062">
        <v>22</v>
      </c>
      <c r="Y267" s="1061">
        <v>22</v>
      </c>
      <c r="Z267" s="1063"/>
      <c r="AA267" s="1063">
        <v>2</v>
      </c>
      <c r="AB267" s="1064">
        <v>22</v>
      </c>
      <c r="AC267" s="1066">
        <f t="shared" si="13"/>
        <v>342</v>
      </c>
      <c r="AD267" s="1295" t="s">
        <v>1327</v>
      </c>
      <c r="AE267" s="1309">
        <v>124</v>
      </c>
      <c r="AF267" s="1289"/>
      <c r="AK267" s="1310"/>
    </row>
    <row r="268" spans="1:37" s="1290" customFormat="1" ht="21" hidden="1" customHeight="1" x14ac:dyDescent="0.2">
      <c r="A268" s="1070">
        <v>42789</v>
      </c>
      <c r="B268" s="1291" t="str">
        <f t="shared" si="14"/>
        <v>Thu</v>
      </c>
      <c r="C268" s="1071">
        <v>42794</v>
      </c>
      <c r="D268" s="1292" t="str">
        <f t="shared" si="12"/>
        <v>Tue</v>
      </c>
      <c r="E268" s="1061">
        <v>0</v>
      </c>
      <c r="F268" s="1062">
        <v>46</v>
      </c>
      <c r="G268" s="1061">
        <v>29</v>
      </c>
      <c r="H268" s="1063">
        <v>0</v>
      </c>
      <c r="I268" s="1062"/>
      <c r="J268" s="1061">
        <v>33</v>
      </c>
      <c r="K268" s="1062">
        <v>0</v>
      </c>
      <c r="L268" s="1061">
        <v>16</v>
      </c>
      <c r="M268" s="1063">
        <v>0</v>
      </c>
      <c r="N268" s="1062">
        <v>19</v>
      </c>
      <c r="O268" s="1061">
        <v>0</v>
      </c>
      <c r="P268" s="1062">
        <v>32</v>
      </c>
      <c r="Q268" s="1065">
        <v>1</v>
      </c>
      <c r="R268" s="1061">
        <v>13</v>
      </c>
      <c r="S268" s="1063"/>
      <c r="T268" s="1293">
        <v>22</v>
      </c>
      <c r="U268" s="1061">
        <v>19</v>
      </c>
      <c r="V268" s="1063"/>
      <c r="W268" s="1063">
        <v>2</v>
      </c>
      <c r="X268" s="1062">
        <v>13</v>
      </c>
      <c r="Y268" s="1061">
        <v>13</v>
      </c>
      <c r="Z268" s="1063"/>
      <c r="AA268" s="1063">
        <v>0</v>
      </c>
      <c r="AB268" s="1064">
        <v>13</v>
      </c>
      <c r="AC268" s="1066">
        <f t="shared" si="13"/>
        <v>271</v>
      </c>
      <c r="AD268" s="1295" t="s">
        <v>1328</v>
      </c>
      <c r="AE268" s="1309">
        <v>100</v>
      </c>
      <c r="AF268" s="1289"/>
      <c r="AK268" s="1310"/>
    </row>
    <row r="269" spans="1:37" s="1290" customFormat="1" ht="21" hidden="1" customHeight="1" x14ac:dyDescent="0.2">
      <c r="A269" s="1070">
        <v>42793</v>
      </c>
      <c r="B269" s="1291" t="str">
        <f t="shared" si="14"/>
        <v>Mon</v>
      </c>
      <c r="C269" s="1071">
        <v>42796</v>
      </c>
      <c r="D269" s="1292" t="str">
        <f t="shared" si="12"/>
        <v>Thu</v>
      </c>
      <c r="E269" s="1061">
        <v>0</v>
      </c>
      <c r="F269" s="1062">
        <v>34</v>
      </c>
      <c r="G269" s="1061">
        <v>28</v>
      </c>
      <c r="H269" s="1063">
        <v>0</v>
      </c>
      <c r="I269" s="1062"/>
      <c r="J269" s="1061">
        <v>24</v>
      </c>
      <c r="K269" s="1062">
        <v>0</v>
      </c>
      <c r="L269" s="1061">
        <v>8</v>
      </c>
      <c r="M269" s="1063">
        <v>0</v>
      </c>
      <c r="N269" s="1062">
        <v>17</v>
      </c>
      <c r="O269" s="1061">
        <v>0</v>
      </c>
      <c r="P269" s="1062">
        <v>25</v>
      </c>
      <c r="Q269" s="1065">
        <v>3</v>
      </c>
      <c r="R269" s="1061">
        <v>13</v>
      </c>
      <c r="S269" s="1063"/>
      <c r="T269" s="1293">
        <v>17</v>
      </c>
      <c r="U269" s="1061">
        <v>14</v>
      </c>
      <c r="V269" s="1063"/>
      <c r="W269" s="1063">
        <v>17</v>
      </c>
      <c r="X269" s="1062">
        <v>17</v>
      </c>
      <c r="Y269" s="1061">
        <v>13</v>
      </c>
      <c r="Z269" s="1063"/>
      <c r="AA269" s="1063">
        <v>7</v>
      </c>
      <c r="AB269" s="1064">
        <v>17</v>
      </c>
      <c r="AC269" s="1066">
        <f t="shared" si="13"/>
        <v>254</v>
      </c>
      <c r="AD269" s="1295" t="s">
        <v>1329</v>
      </c>
      <c r="AE269" s="1309">
        <v>107</v>
      </c>
      <c r="AF269" s="1289"/>
      <c r="AK269" s="1310"/>
    </row>
    <row r="270" spans="1:37" s="1290" customFormat="1" ht="21" hidden="1" customHeight="1" x14ac:dyDescent="0.2">
      <c r="A270" s="1070">
        <v>42796</v>
      </c>
      <c r="B270" s="1291" t="str">
        <f t="shared" si="14"/>
        <v>Thu</v>
      </c>
      <c r="C270" s="1071">
        <v>42801</v>
      </c>
      <c r="D270" s="1292" t="str">
        <f t="shared" si="12"/>
        <v>Tue</v>
      </c>
      <c r="E270" s="1061">
        <v>0</v>
      </c>
      <c r="F270" s="1062">
        <v>34</v>
      </c>
      <c r="G270" s="1061">
        <v>35</v>
      </c>
      <c r="H270" s="1063">
        <v>0</v>
      </c>
      <c r="I270" s="1062"/>
      <c r="J270" s="1061">
        <v>43</v>
      </c>
      <c r="K270" s="1062">
        <v>0</v>
      </c>
      <c r="L270" s="1061">
        <v>29</v>
      </c>
      <c r="M270" s="1063">
        <v>0</v>
      </c>
      <c r="N270" s="1062">
        <v>18</v>
      </c>
      <c r="O270" s="1061">
        <v>0</v>
      </c>
      <c r="P270" s="1062">
        <v>28</v>
      </c>
      <c r="Q270" s="1065">
        <v>0</v>
      </c>
      <c r="R270" s="1061">
        <v>12</v>
      </c>
      <c r="S270" s="1063"/>
      <c r="T270" s="1293">
        <v>27</v>
      </c>
      <c r="U270" s="1061">
        <v>5</v>
      </c>
      <c r="V270" s="1063"/>
      <c r="W270" s="1063">
        <v>2</v>
      </c>
      <c r="X270" s="1062">
        <v>21</v>
      </c>
      <c r="Y270" s="1061">
        <v>12</v>
      </c>
      <c r="Z270" s="1063"/>
      <c r="AA270" s="1063">
        <v>2</v>
      </c>
      <c r="AB270" s="1064">
        <v>21</v>
      </c>
      <c r="AC270" s="1066">
        <f t="shared" si="13"/>
        <v>289</v>
      </c>
      <c r="AD270" s="1295" t="s">
        <v>1330</v>
      </c>
      <c r="AE270" s="1309">
        <v>90</v>
      </c>
      <c r="AF270" s="1289"/>
      <c r="AK270" s="1310"/>
    </row>
    <row r="271" spans="1:37" s="1290" customFormat="1" ht="21" hidden="1" customHeight="1" x14ac:dyDescent="0.2">
      <c r="A271" s="1070">
        <v>42801</v>
      </c>
      <c r="B271" s="1291" t="str">
        <f t="shared" si="14"/>
        <v>Tue</v>
      </c>
      <c r="C271" s="1071">
        <v>42804</v>
      </c>
      <c r="D271" s="1292" t="str">
        <f t="shared" si="12"/>
        <v>Fri</v>
      </c>
      <c r="E271" s="1061">
        <v>0</v>
      </c>
      <c r="F271" s="1062">
        <v>32</v>
      </c>
      <c r="G271" s="1061">
        <v>28</v>
      </c>
      <c r="H271" s="1063">
        <v>0</v>
      </c>
      <c r="I271" s="1062"/>
      <c r="J271" s="1061">
        <v>44</v>
      </c>
      <c r="K271" s="1062">
        <v>2</v>
      </c>
      <c r="L271" s="1061">
        <v>15</v>
      </c>
      <c r="M271" s="1063">
        <v>0</v>
      </c>
      <c r="N271" s="1062">
        <v>24</v>
      </c>
      <c r="O271" s="1061">
        <v>1</v>
      </c>
      <c r="P271" s="1062">
        <v>50</v>
      </c>
      <c r="Q271" s="1065">
        <v>1</v>
      </c>
      <c r="R271" s="1061">
        <v>17</v>
      </c>
      <c r="S271" s="1063"/>
      <c r="T271" s="1293">
        <v>33</v>
      </c>
      <c r="U271" s="1061">
        <v>17</v>
      </c>
      <c r="V271" s="1063"/>
      <c r="W271" s="1063">
        <v>0</v>
      </c>
      <c r="X271" s="1062">
        <v>29</v>
      </c>
      <c r="Y271" s="1061">
        <v>17</v>
      </c>
      <c r="Z271" s="1063"/>
      <c r="AA271" s="1063">
        <v>0</v>
      </c>
      <c r="AB271" s="1064">
        <v>30</v>
      </c>
      <c r="AC271" s="1066">
        <f t="shared" si="13"/>
        <v>340</v>
      </c>
      <c r="AD271" s="1295" t="s">
        <v>1331</v>
      </c>
      <c r="AE271" s="1309">
        <v>88</v>
      </c>
      <c r="AF271" s="1289"/>
      <c r="AK271" s="1310"/>
    </row>
    <row r="272" spans="1:37" s="1290" customFormat="1" ht="21" hidden="1" customHeight="1" x14ac:dyDescent="0.2">
      <c r="A272" s="1299">
        <v>42805</v>
      </c>
      <c r="B272" s="1291" t="str">
        <f t="shared" si="14"/>
        <v>Sat</v>
      </c>
      <c r="C272" s="1071">
        <v>42809</v>
      </c>
      <c r="D272" s="1292" t="str">
        <f t="shared" si="12"/>
        <v>Wed</v>
      </c>
      <c r="E272" s="1061">
        <v>0</v>
      </c>
      <c r="F272" s="1062">
        <v>15</v>
      </c>
      <c r="G272" s="1061">
        <v>36</v>
      </c>
      <c r="H272" s="1063">
        <v>5</v>
      </c>
      <c r="I272" s="1062"/>
      <c r="J272" s="1061">
        <v>12</v>
      </c>
      <c r="K272" s="1062">
        <v>3</v>
      </c>
      <c r="L272" s="1061">
        <v>15</v>
      </c>
      <c r="M272" s="1063">
        <v>0</v>
      </c>
      <c r="N272" s="1062">
        <v>0</v>
      </c>
      <c r="O272" s="1061">
        <v>1</v>
      </c>
      <c r="P272" s="1062">
        <v>6</v>
      </c>
      <c r="Q272" s="1065">
        <v>2</v>
      </c>
      <c r="R272" s="1061">
        <v>8</v>
      </c>
      <c r="S272" s="1063"/>
      <c r="T272" s="1293">
        <v>5</v>
      </c>
      <c r="U272" s="1061">
        <v>8</v>
      </c>
      <c r="V272" s="1063"/>
      <c r="W272" s="1063">
        <v>0</v>
      </c>
      <c r="X272" s="1062">
        <v>11</v>
      </c>
      <c r="Y272" s="1061">
        <v>8</v>
      </c>
      <c r="Z272" s="1063"/>
      <c r="AA272" s="1063">
        <v>0</v>
      </c>
      <c r="AB272" s="1064">
        <v>10</v>
      </c>
      <c r="AC272" s="1066">
        <f t="shared" si="13"/>
        <v>145</v>
      </c>
      <c r="AD272" s="1295" t="s">
        <v>1332</v>
      </c>
      <c r="AE272" s="1309">
        <v>84</v>
      </c>
      <c r="AF272" s="1289"/>
      <c r="AK272" s="1310"/>
    </row>
    <row r="273" spans="1:37" s="1290" customFormat="1" ht="21" hidden="1" customHeight="1" x14ac:dyDescent="0.2">
      <c r="A273" s="1070">
        <v>42817</v>
      </c>
      <c r="B273" s="1291" t="str">
        <f t="shared" si="14"/>
        <v>Thu</v>
      </c>
      <c r="C273" s="1071">
        <v>42822</v>
      </c>
      <c r="D273" s="1292" t="str">
        <f t="shared" si="12"/>
        <v>Tue</v>
      </c>
      <c r="E273" s="1061">
        <v>0</v>
      </c>
      <c r="F273" s="1062">
        <v>44</v>
      </c>
      <c r="G273" s="1061">
        <v>29</v>
      </c>
      <c r="H273" s="1063">
        <v>15</v>
      </c>
      <c r="I273" s="1062"/>
      <c r="J273" s="1061">
        <v>31</v>
      </c>
      <c r="K273" s="1062">
        <v>15</v>
      </c>
      <c r="L273" s="1061">
        <v>42</v>
      </c>
      <c r="M273" s="1063">
        <v>2</v>
      </c>
      <c r="N273" s="1062">
        <v>0</v>
      </c>
      <c r="O273" s="1061">
        <v>0</v>
      </c>
      <c r="P273" s="1062">
        <v>48</v>
      </c>
      <c r="Q273" s="1065">
        <v>3</v>
      </c>
      <c r="R273" s="1061">
        <v>36</v>
      </c>
      <c r="S273" s="1063"/>
      <c r="T273" s="1293">
        <v>46</v>
      </c>
      <c r="U273" s="1061">
        <v>36</v>
      </c>
      <c r="V273" s="1063"/>
      <c r="W273" s="1063">
        <v>26</v>
      </c>
      <c r="X273" s="1062">
        <v>22</v>
      </c>
      <c r="Y273" s="1061">
        <v>36</v>
      </c>
      <c r="Z273" s="1063"/>
      <c r="AA273" s="1063">
        <v>26</v>
      </c>
      <c r="AB273" s="1064">
        <v>22</v>
      </c>
      <c r="AC273" s="1066">
        <f t="shared" si="13"/>
        <v>479</v>
      </c>
      <c r="AD273" s="1295" t="s">
        <v>1333</v>
      </c>
      <c r="AE273" s="1309"/>
      <c r="AF273" s="1289"/>
      <c r="AK273" s="1310"/>
    </row>
    <row r="274" spans="1:37" s="1290" customFormat="1" ht="21" hidden="1" customHeight="1" x14ac:dyDescent="0.2">
      <c r="A274" s="1070">
        <v>42832</v>
      </c>
      <c r="B274" s="1291" t="str">
        <f t="shared" si="14"/>
        <v>Fri</v>
      </c>
      <c r="C274" s="1071">
        <v>42836</v>
      </c>
      <c r="D274" s="1292" t="str">
        <f t="shared" si="12"/>
        <v>Tue</v>
      </c>
      <c r="E274" s="1061">
        <v>0</v>
      </c>
      <c r="F274" s="1062">
        <v>56</v>
      </c>
      <c r="G274" s="1061">
        <v>41</v>
      </c>
      <c r="H274" s="1063">
        <v>15</v>
      </c>
      <c r="I274" s="1062"/>
      <c r="J274" s="1061">
        <v>41</v>
      </c>
      <c r="K274" s="1062">
        <v>15</v>
      </c>
      <c r="L274" s="1061">
        <v>56</v>
      </c>
      <c r="M274" s="1063">
        <v>0</v>
      </c>
      <c r="N274" s="1062">
        <v>0</v>
      </c>
      <c r="O274" s="1061">
        <v>0</v>
      </c>
      <c r="P274" s="1062">
        <v>63</v>
      </c>
      <c r="Q274" s="1065">
        <v>0</v>
      </c>
      <c r="R274" s="1061">
        <v>53</v>
      </c>
      <c r="S274" s="1063"/>
      <c r="T274" s="1293">
        <v>22</v>
      </c>
      <c r="U274" s="1061">
        <v>53</v>
      </c>
      <c r="V274" s="1063"/>
      <c r="W274" s="1063">
        <v>10</v>
      </c>
      <c r="X274" s="1062">
        <v>12</v>
      </c>
      <c r="Y274" s="1061">
        <v>53</v>
      </c>
      <c r="Z274" s="1063"/>
      <c r="AA274" s="1063">
        <v>10</v>
      </c>
      <c r="AB274" s="1064">
        <v>12</v>
      </c>
      <c r="AC274" s="1066">
        <f t="shared" si="13"/>
        <v>512</v>
      </c>
      <c r="AD274" s="1295" t="s">
        <v>1334</v>
      </c>
      <c r="AE274" s="1309"/>
      <c r="AF274" s="1289"/>
      <c r="AK274" s="1310"/>
    </row>
    <row r="275" spans="1:37" s="1290" customFormat="1" ht="21" hidden="1" customHeight="1" x14ac:dyDescent="0.2">
      <c r="A275" s="1070">
        <v>42846</v>
      </c>
      <c r="B275" s="1291" t="str">
        <f t="shared" si="14"/>
        <v>Fri</v>
      </c>
      <c r="C275" s="1071">
        <v>42850</v>
      </c>
      <c r="D275" s="1292" t="str">
        <f t="shared" si="12"/>
        <v>Tue</v>
      </c>
      <c r="E275" s="1061">
        <v>0</v>
      </c>
      <c r="F275" s="1062">
        <v>55</v>
      </c>
      <c r="G275" s="1061">
        <v>28</v>
      </c>
      <c r="H275" s="1063">
        <v>27</v>
      </c>
      <c r="I275" s="1062"/>
      <c r="J275" s="1061">
        <v>30</v>
      </c>
      <c r="K275" s="1062">
        <v>27</v>
      </c>
      <c r="L275" s="1061">
        <v>53</v>
      </c>
      <c r="M275" s="1063">
        <v>0</v>
      </c>
      <c r="N275" s="1062">
        <v>2</v>
      </c>
      <c r="O275" s="1061">
        <v>0</v>
      </c>
      <c r="P275" s="1062">
        <v>54</v>
      </c>
      <c r="Q275" s="1065">
        <v>1</v>
      </c>
      <c r="R275" s="1061">
        <v>23</v>
      </c>
      <c r="S275" s="1063"/>
      <c r="T275" s="1293">
        <v>41</v>
      </c>
      <c r="U275" s="1061">
        <v>23</v>
      </c>
      <c r="V275" s="1063"/>
      <c r="W275" s="1063">
        <v>29</v>
      </c>
      <c r="X275" s="1062">
        <v>12</v>
      </c>
      <c r="Y275" s="1061">
        <v>23</v>
      </c>
      <c r="Z275" s="1063"/>
      <c r="AA275" s="1063">
        <v>29</v>
      </c>
      <c r="AB275" s="1064">
        <v>12</v>
      </c>
      <c r="AC275" s="1066">
        <f t="shared" si="13"/>
        <v>469</v>
      </c>
      <c r="AD275" s="1295" t="s">
        <v>1335</v>
      </c>
      <c r="AE275" s="1309"/>
      <c r="AF275" s="1289"/>
      <c r="AK275" s="1310"/>
    </row>
    <row r="276" spans="1:37" s="1290" customFormat="1" ht="21" hidden="1" customHeight="1" x14ac:dyDescent="0.2">
      <c r="A276" s="1070">
        <v>42866</v>
      </c>
      <c r="B276" s="1291" t="str">
        <f t="shared" si="14"/>
        <v>Thu</v>
      </c>
      <c r="C276" s="1071">
        <v>42871</v>
      </c>
      <c r="D276" s="1292" t="str">
        <f t="shared" si="12"/>
        <v>Tue</v>
      </c>
      <c r="E276" s="1061">
        <v>0</v>
      </c>
      <c r="F276" s="1062">
        <v>61</v>
      </c>
      <c r="G276" s="1061">
        <v>52</v>
      </c>
      <c r="H276" s="1063">
        <v>9</v>
      </c>
      <c r="I276" s="1062"/>
      <c r="J276" s="1061">
        <v>52</v>
      </c>
      <c r="K276" s="1062">
        <v>9</v>
      </c>
      <c r="L276" s="1061">
        <v>33</v>
      </c>
      <c r="M276" s="1063">
        <v>0</v>
      </c>
      <c r="N276" s="1062">
        <v>28</v>
      </c>
      <c r="O276" s="1061">
        <v>0</v>
      </c>
      <c r="P276" s="1062">
        <v>53</v>
      </c>
      <c r="Q276" s="1065">
        <v>1</v>
      </c>
      <c r="R276" s="1061">
        <v>23</v>
      </c>
      <c r="S276" s="1063"/>
      <c r="T276" s="1293">
        <v>31</v>
      </c>
      <c r="U276" s="1061">
        <v>23</v>
      </c>
      <c r="V276" s="1063"/>
      <c r="W276" s="1063">
        <v>15</v>
      </c>
      <c r="X276" s="1062">
        <v>16</v>
      </c>
      <c r="Y276" s="1061">
        <v>23</v>
      </c>
      <c r="Z276" s="1063"/>
      <c r="AA276" s="1063">
        <v>15</v>
      </c>
      <c r="AB276" s="1064">
        <v>16</v>
      </c>
      <c r="AC276" s="1066">
        <f t="shared" si="13"/>
        <v>460</v>
      </c>
      <c r="AD276" s="1295" t="s">
        <v>1336</v>
      </c>
      <c r="AE276" s="1309"/>
      <c r="AF276" s="1289"/>
      <c r="AK276" s="1310"/>
    </row>
    <row r="277" spans="1:37" s="1290" customFormat="1" ht="21" hidden="1" customHeight="1" x14ac:dyDescent="0.2">
      <c r="A277" s="1070">
        <v>42878</v>
      </c>
      <c r="B277" s="1291" t="str">
        <f t="shared" si="14"/>
        <v>Tue</v>
      </c>
      <c r="C277" s="1071">
        <v>42881</v>
      </c>
      <c r="D277" s="1292" t="str">
        <f t="shared" si="12"/>
        <v>Fri</v>
      </c>
      <c r="E277" s="1061">
        <v>0</v>
      </c>
      <c r="F277" s="1062">
        <v>62</v>
      </c>
      <c r="G277" s="1061">
        <v>43</v>
      </c>
      <c r="H277" s="1063">
        <v>19</v>
      </c>
      <c r="I277" s="1062"/>
      <c r="J277" s="1061">
        <v>43</v>
      </c>
      <c r="K277" s="1062">
        <v>19</v>
      </c>
      <c r="L277" s="1061">
        <v>62</v>
      </c>
      <c r="M277" s="1063">
        <v>0</v>
      </c>
      <c r="N277" s="1062">
        <v>0</v>
      </c>
      <c r="O277" s="1061">
        <v>0</v>
      </c>
      <c r="P277" s="1062">
        <v>68</v>
      </c>
      <c r="Q277" s="1065">
        <v>0</v>
      </c>
      <c r="R277" s="1061">
        <v>41</v>
      </c>
      <c r="S277" s="1063"/>
      <c r="T277" s="1293">
        <v>28</v>
      </c>
      <c r="U277" s="1061">
        <v>41</v>
      </c>
      <c r="V277" s="1063"/>
      <c r="W277" s="1063">
        <v>15</v>
      </c>
      <c r="X277" s="1062">
        <v>12</v>
      </c>
      <c r="Y277" s="1061">
        <v>41</v>
      </c>
      <c r="Z277" s="1063"/>
      <c r="AA277" s="1063">
        <v>15</v>
      </c>
      <c r="AB277" s="1064">
        <v>12</v>
      </c>
      <c r="AC277" s="1066">
        <f t="shared" si="13"/>
        <v>521</v>
      </c>
      <c r="AD277" s="1295" t="s">
        <v>1337</v>
      </c>
      <c r="AE277" s="1309"/>
      <c r="AF277" s="1289"/>
      <c r="AK277" s="1310"/>
    </row>
    <row r="278" spans="1:37" s="1290" customFormat="1" ht="21" hidden="1" customHeight="1" x14ac:dyDescent="0.2">
      <c r="A278" s="1070">
        <v>42887</v>
      </c>
      <c r="B278" s="1291" t="str">
        <f t="shared" si="14"/>
        <v>Thu</v>
      </c>
      <c r="C278" s="1071">
        <v>42892</v>
      </c>
      <c r="D278" s="1292" t="str">
        <f t="shared" si="12"/>
        <v>Tue</v>
      </c>
      <c r="E278" s="1061">
        <v>0</v>
      </c>
      <c r="F278" s="1062">
        <v>72</v>
      </c>
      <c r="G278" s="1061">
        <v>64</v>
      </c>
      <c r="H278" s="1063">
        <v>8</v>
      </c>
      <c r="I278" s="1062"/>
      <c r="J278" s="1061">
        <v>64</v>
      </c>
      <c r="K278" s="1062">
        <v>8</v>
      </c>
      <c r="L278" s="1061">
        <v>45</v>
      </c>
      <c r="M278" s="1063">
        <v>0</v>
      </c>
      <c r="N278" s="1062">
        <v>27</v>
      </c>
      <c r="O278" s="1061">
        <v>0</v>
      </c>
      <c r="P278" s="1062">
        <v>63</v>
      </c>
      <c r="Q278" s="1065">
        <v>0</v>
      </c>
      <c r="R278" s="1061">
        <v>36</v>
      </c>
      <c r="S278" s="1063"/>
      <c r="T278" s="1293">
        <v>27</v>
      </c>
      <c r="U278" s="1061">
        <v>36</v>
      </c>
      <c r="V278" s="1063"/>
      <c r="W278" s="1063">
        <v>32</v>
      </c>
      <c r="X278" s="1062">
        <v>15</v>
      </c>
      <c r="Y278" s="1061">
        <v>36</v>
      </c>
      <c r="Z278" s="1063"/>
      <c r="AA278" s="1063">
        <v>12</v>
      </c>
      <c r="AB278" s="1064">
        <v>15</v>
      </c>
      <c r="AC278" s="1066">
        <f t="shared" si="13"/>
        <v>560</v>
      </c>
      <c r="AD278" s="1295" t="s">
        <v>1338</v>
      </c>
      <c r="AE278" s="1309"/>
      <c r="AF278" s="1289"/>
      <c r="AK278" s="1310"/>
    </row>
    <row r="279" spans="1:37" s="1290" customFormat="1" ht="21" hidden="1" customHeight="1" x14ac:dyDescent="0.2">
      <c r="A279" s="1070">
        <v>42899</v>
      </c>
      <c r="B279" s="1291" t="str">
        <f t="shared" si="14"/>
        <v>Tue</v>
      </c>
      <c r="C279" s="1071">
        <v>42902</v>
      </c>
      <c r="D279" s="1292" t="str">
        <f t="shared" si="12"/>
        <v>Fri</v>
      </c>
      <c r="E279" s="1061">
        <v>0</v>
      </c>
      <c r="F279" s="1062">
        <v>63</v>
      </c>
      <c r="G279" s="1061">
        <v>63</v>
      </c>
      <c r="H279" s="1063">
        <v>0</v>
      </c>
      <c r="I279" s="1062"/>
      <c r="J279" s="1061">
        <v>63</v>
      </c>
      <c r="K279" s="1062">
        <v>0</v>
      </c>
      <c r="L279" s="1061">
        <v>27</v>
      </c>
      <c r="M279" s="1063">
        <v>0</v>
      </c>
      <c r="N279" s="1062">
        <v>36</v>
      </c>
      <c r="O279" s="1061">
        <v>0</v>
      </c>
      <c r="P279" s="1062">
        <v>63</v>
      </c>
      <c r="Q279" s="1065">
        <v>4</v>
      </c>
      <c r="R279" s="1061">
        <v>31</v>
      </c>
      <c r="S279" s="1063"/>
      <c r="T279" s="1293">
        <v>36</v>
      </c>
      <c r="U279" s="1061">
        <v>31</v>
      </c>
      <c r="V279" s="1063"/>
      <c r="W279" s="1063">
        <v>8</v>
      </c>
      <c r="X279" s="1062">
        <v>36</v>
      </c>
      <c r="Y279" s="1061">
        <v>31</v>
      </c>
      <c r="Z279" s="1063"/>
      <c r="AA279" s="1063">
        <v>0</v>
      </c>
      <c r="AB279" s="1064">
        <v>36</v>
      </c>
      <c r="AC279" s="1066">
        <f t="shared" si="13"/>
        <v>528</v>
      </c>
      <c r="AD279" s="1295" t="s">
        <v>334</v>
      </c>
      <c r="AE279" s="1309">
        <v>50</v>
      </c>
      <c r="AF279" s="1289"/>
      <c r="AK279" s="1310"/>
    </row>
    <row r="280" spans="1:37" s="1290" customFormat="1" ht="21" hidden="1" customHeight="1" x14ac:dyDescent="0.2">
      <c r="A280" s="1070">
        <v>42908</v>
      </c>
      <c r="B280" s="1291" t="str">
        <f t="shared" si="14"/>
        <v>Thu</v>
      </c>
      <c r="C280" s="1071">
        <v>42913</v>
      </c>
      <c r="D280" s="1292" t="str">
        <f t="shared" si="12"/>
        <v>Tue</v>
      </c>
      <c r="E280" s="1061">
        <v>0</v>
      </c>
      <c r="F280" s="1062">
        <v>71</v>
      </c>
      <c r="G280" s="1061">
        <v>71</v>
      </c>
      <c r="H280" s="1063">
        <v>0</v>
      </c>
      <c r="I280" s="1062"/>
      <c r="J280" s="1061">
        <v>71</v>
      </c>
      <c r="K280" s="1062">
        <v>0</v>
      </c>
      <c r="L280" s="1061">
        <v>64</v>
      </c>
      <c r="M280" s="1063">
        <v>0</v>
      </c>
      <c r="N280" s="1062">
        <v>7</v>
      </c>
      <c r="O280" s="1061">
        <v>0</v>
      </c>
      <c r="P280" s="1062">
        <v>76</v>
      </c>
      <c r="Q280" s="1065">
        <v>2</v>
      </c>
      <c r="R280" s="1061">
        <v>61</v>
      </c>
      <c r="S280" s="1063"/>
      <c r="T280" s="1293">
        <v>17</v>
      </c>
      <c r="U280" s="1061">
        <v>61</v>
      </c>
      <c r="V280" s="1063"/>
      <c r="W280" s="1063">
        <v>0</v>
      </c>
      <c r="X280" s="1062">
        <v>17</v>
      </c>
      <c r="Y280" s="1061">
        <v>61</v>
      </c>
      <c r="Z280" s="1063"/>
      <c r="AA280" s="1063">
        <v>0</v>
      </c>
      <c r="AB280" s="1064">
        <v>17</v>
      </c>
      <c r="AC280" s="1066">
        <f t="shared" si="13"/>
        <v>596</v>
      </c>
      <c r="AD280" s="1295" t="s">
        <v>1339</v>
      </c>
      <c r="AE280" s="1309">
        <v>6</v>
      </c>
      <c r="AF280" s="1289"/>
      <c r="AK280" s="1310"/>
    </row>
    <row r="281" spans="1:37" s="1290" customFormat="1" ht="21" hidden="1" customHeight="1" x14ac:dyDescent="0.2">
      <c r="A281" s="1070">
        <v>42919</v>
      </c>
      <c r="B281" s="1291" t="str">
        <f t="shared" si="14"/>
        <v>Mon</v>
      </c>
      <c r="C281" s="1071">
        <v>42922</v>
      </c>
      <c r="D281" s="1292" t="str">
        <f t="shared" si="12"/>
        <v>Thu</v>
      </c>
      <c r="E281" s="1061">
        <v>0</v>
      </c>
      <c r="F281" s="1062">
        <v>75</v>
      </c>
      <c r="G281" s="1061">
        <v>43</v>
      </c>
      <c r="H281" s="1063">
        <v>32</v>
      </c>
      <c r="I281" s="1062"/>
      <c r="J281" s="1061">
        <v>45</v>
      </c>
      <c r="K281" s="1062">
        <v>32</v>
      </c>
      <c r="L281" s="1061">
        <v>61</v>
      </c>
      <c r="M281" s="1063">
        <v>0</v>
      </c>
      <c r="N281" s="1062">
        <v>15</v>
      </c>
      <c r="O281" s="1061">
        <v>0</v>
      </c>
      <c r="P281" s="1062">
        <v>58</v>
      </c>
      <c r="Q281" s="1065">
        <v>8</v>
      </c>
      <c r="R281" s="1061">
        <v>32</v>
      </c>
      <c r="S281" s="1063"/>
      <c r="T281" s="1293">
        <v>37</v>
      </c>
      <c r="U281" s="1061">
        <v>32</v>
      </c>
      <c r="V281" s="1063"/>
      <c r="W281" s="1063">
        <v>23</v>
      </c>
      <c r="X281" s="1062">
        <v>17</v>
      </c>
      <c r="Y281" s="1061">
        <v>33</v>
      </c>
      <c r="Z281" s="1063"/>
      <c r="AA281" s="1063">
        <v>22</v>
      </c>
      <c r="AB281" s="1064">
        <v>17</v>
      </c>
      <c r="AC281" s="1066">
        <f t="shared" si="13"/>
        <v>582</v>
      </c>
      <c r="AD281" s="1295" t="s">
        <v>1340</v>
      </c>
      <c r="AE281" s="1309"/>
      <c r="AF281" s="1289"/>
      <c r="AK281" s="1310"/>
    </row>
    <row r="282" spans="1:37" s="1290" customFormat="1" ht="21" hidden="1" customHeight="1" x14ac:dyDescent="0.2">
      <c r="A282" s="1070">
        <v>42933</v>
      </c>
      <c r="B282" s="1291" t="str">
        <f t="shared" si="14"/>
        <v>Mon</v>
      </c>
      <c r="C282" s="1071">
        <v>42936</v>
      </c>
      <c r="D282" s="1292" t="str">
        <f t="shared" si="12"/>
        <v>Thu</v>
      </c>
      <c r="E282" s="1061">
        <v>0</v>
      </c>
      <c r="F282" s="1062">
        <v>66</v>
      </c>
      <c r="G282" s="1061">
        <v>39</v>
      </c>
      <c r="H282" s="1063">
        <v>27</v>
      </c>
      <c r="I282" s="1062"/>
      <c r="J282" s="1061">
        <v>39</v>
      </c>
      <c r="K282" s="1062">
        <v>27</v>
      </c>
      <c r="L282" s="1061">
        <v>40</v>
      </c>
      <c r="M282" s="1063">
        <v>0</v>
      </c>
      <c r="N282" s="1062">
        <v>26</v>
      </c>
      <c r="O282" s="1061">
        <v>0</v>
      </c>
      <c r="P282" s="1062">
        <v>60</v>
      </c>
      <c r="Q282" s="1065">
        <v>9</v>
      </c>
      <c r="R282" s="1061">
        <v>9</v>
      </c>
      <c r="S282" s="1063"/>
      <c r="T282" s="1293">
        <v>84</v>
      </c>
      <c r="U282" s="1061">
        <v>9</v>
      </c>
      <c r="V282" s="1063"/>
      <c r="W282" s="1063">
        <v>38</v>
      </c>
      <c r="X282" s="1062">
        <v>46</v>
      </c>
      <c r="Y282" s="1061">
        <v>9</v>
      </c>
      <c r="Z282" s="1063"/>
      <c r="AA282" s="1063">
        <v>38</v>
      </c>
      <c r="AB282" s="1064">
        <v>46</v>
      </c>
      <c r="AC282" s="1066">
        <f t="shared" si="13"/>
        <v>612</v>
      </c>
      <c r="AD282" s="1295" t="s">
        <v>1341</v>
      </c>
      <c r="AE282" s="1309"/>
      <c r="AF282" s="1289"/>
      <c r="AK282" s="1310"/>
    </row>
    <row r="283" spans="1:37" s="1290" customFormat="1" ht="21" hidden="1" customHeight="1" x14ac:dyDescent="0.2">
      <c r="A283" s="1070">
        <v>42942</v>
      </c>
      <c r="B283" s="1291" t="str">
        <f t="shared" si="14"/>
        <v>Wed</v>
      </c>
      <c r="C283" s="1071">
        <v>42947</v>
      </c>
      <c r="D283" s="1292" t="str">
        <f t="shared" si="12"/>
        <v>Mon</v>
      </c>
      <c r="E283" s="1061">
        <v>0</v>
      </c>
      <c r="F283" s="1062">
        <v>75</v>
      </c>
      <c r="G283" s="1061">
        <v>63</v>
      </c>
      <c r="H283" s="1063">
        <v>12</v>
      </c>
      <c r="I283" s="1062"/>
      <c r="J283" s="1061">
        <v>64</v>
      </c>
      <c r="K283" s="1062">
        <v>12</v>
      </c>
      <c r="L283" s="1061">
        <v>60</v>
      </c>
      <c r="M283" s="1063">
        <v>0</v>
      </c>
      <c r="N283" s="1062">
        <v>15</v>
      </c>
      <c r="O283" s="1061">
        <v>9</v>
      </c>
      <c r="P283" s="1062">
        <v>28</v>
      </c>
      <c r="Q283" s="1065">
        <v>28</v>
      </c>
      <c r="R283" s="1061">
        <v>41</v>
      </c>
      <c r="S283" s="1063"/>
      <c r="T283" s="1293">
        <v>48</v>
      </c>
      <c r="U283" s="1061">
        <v>41</v>
      </c>
      <c r="V283" s="1063"/>
      <c r="W283" s="1063">
        <v>11</v>
      </c>
      <c r="X283" s="1062">
        <v>37</v>
      </c>
      <c r="Y283" s="1061">
        <v>41</v>
      </c>
      <c r="Z283" s="1063"/>
      <c r="AA283" s="1063">
        <v>11</v>
      </c>
      <c r="AB283" s="1064">
        <v>37</v>
      </c>
      <c r="AC283" s="1066">
        <f t="shared" si="13"/>
        <v>633</v>
      </c>
      <c r="AD283" s="1295" t="s">
        <v>1342</v>
      </c>
      <c r="AE283" s="1309">
        <v>6</v>
      </c>
      <c r="AF283" s="1289"/>
      <c r="AK283" s="1310"/>
    </row>
    <row r="284" spans="1:37" s="1290" customFormat="1" ht="21" hidden="1" customHeight="1" x14ac:dyDescent="0.2">
      <c r="A284" s="1070">
        <v>42954</v>
      </c>
      <c r="B284" s="1291" t="str">
        <f t="shared" si="14"/>
        <v>Mon</v>
      </c>
      <c r="C284" s="1071">
        <v>42957</v>
      </c>
      <c r="D284" s="1292" t="str">
        <f t="shared" si="12"/>
        <v>Thu</v>
      </c>
      <c r="E284" s="1061">
        <v>0</v>
      </c>
      <c r="F284" s="1062">
        <v>59</v>
      </c>
      <c r="G284" s="1061">
        <v>54</v>
      </c>
      <c r="H284" s="1063">
        <v>5</v>
      </c>
      <c r="I284" s="1062"/>
      <c r="J284" s="1061">
        <v>55</v>
      </c>
      <c r="K284" s="1062">
        <v>5</v>
      </c>
      <c r="L284" s="1061">
        <v>47</v>
      </c>
      <c r="M284" s="1063">
        <v>0</v>
      </c>
      <c r="N284" s="1062">
        <v>12</v>
      </c>
      <c r="O284" s="1061">
        <v>10</v>
      </c>
      <c r="P284" s="1062">
        <v>21</v>
      </c>
      <c r="Q284" s="1065">
        <v>29</v>
      </c>
      <c r="R284" s="1061">
        <v>41</v>
      </c>
      <c r="S284" s="1063"/>
      <c r="T284" s="1293">
        <v>57</v>
      </c>
      <c r="U284" s="1061">
        <v>41</v>
      </c>
      <c r="V284" s="1063"/>
      <c r="W284" s="1063">
        <v>8</v>
      </c>
      <c r="X284" s="1062">
        <v>43</v>
      </c>
      <c r="Y284" s="1061">
        <v>41</v>
      </c>
      <c r="Z284" s="1063"/>
      <c r="AA284" s="1063">
        <v>4</v>
      </c>
      <c r="AB284" s="1064">
        <v>43</v>
      </c>
      <c r="AC284" s="1066">
        <f t="shared" si="13"/>
        <v>575</v>
      </c>
      <c r="AD284" s="1295" t="s">
        <v>1343</v>
      </c>
      <c r="AE284" s="1309"/>
      <c r="AF284" s="1289"/>
      <c r="AK284" s="1310"/>
    </row>
    <row r="285" spans="1:37" s="1290" customFormat="1" ht="21" hidden="1" customHeight="1" x14ac:dyDescent="0.2">
      <c r="A285" s="1070">
        <v>42971</v>
      </c>
      <c r="B285" s="1291" t="str">
        <f t="shared" si="14"/>
        <v>Thu</v>
      </c>
      <c r="C285" s="1071">
        <v>42976</v>
      </c>
      <c r="D285" s="1292" t="str">
        <f t="shared" si="12"/>
        <v>Tue</v>
      </c>
      <c r="E285" s="1061">
        <v>0</v>
      </c>
      <c r="F285" s="1062">
        <v>71</v>
      </c>
      <c r="G285" s="1061">
        <v>56</v>
      </c>
      <c r="H285" s="1063">
        <v>15</v>
      </c>
      <c r="I285" s="1062"/>
      <c r="J285" s="1061">
        <v>56</v>
      </c>
      <c r="K285" s="1062">
        <v>15</v>
      </c>
      <c r="L285" s="1061">
        <v>69</v>
      </c>
      <c r="M285" s="1063">
        <v>0</v>
      </c>
      <c r="N285" s="1062">
        <v>2</v>
      </c>
      <c r="O285" s="1061">
        <v>0</v>
      </c>
      <c r="P285" s="1062">
        <v>32</v>
      </c>
      <c r="Q285" s="1065">
        <v>47</v>
      </c>
      <c r="R285" s="1061">
        <v>59</v>
      </c>
      <c r="S285" s="1063"/>
      <c r="T285" s="1293">
        <v>44</v>
      </c>
      <c r="U285" s="1061">
        <v>59</v>
      </c>
      <c r="V285" s="1063"/>
      <c r="W285" s="1063">
        <v>15</v>
      </c>
      <c r="X285" s="1062">
        <v>37</v>
      </c>
      <c r="Y285" s="1061">
        <v>59</v>
      </c>
      <c r="Z285" s="1063"/>
      <c r="AA285" s="1063">
        <v>15</v>
      </c>
      <c r="AB285" s="1064">
        <v>37</v>
      </c>
      <c r="AC285" s="1066">
        <f t="shared" si="13"/>
        <v>688</v>
      </c>
      <c r="AD285" s="1295" t="s">
        <v>1344</v>
      </c>
      <c r="AE285" s="1309"/>
      <c r="AF285" s="1289"/>
      <c r="AK285" s="1310"/>
    </row>
    <row r="286" spans="1:37" s="1290" customFormat="1" ht="21" hidden="1" customHeight="1" x14ac:dyDescent="0.2">
      <c r="A286" s="1070">
        <v>42983</v>
      </c>
      <c r="B286" s="1291" t="str">
        <f t="shared" si="14"/>
        <v>Tue</v>
      </c>
      <c r="C286" s="1071">
        <v>42986</v>
      </c>
      <c r="D286" s="1292" t="str">
        <f t="shared" si="12"/>
        <v>Fri</v>
      </c>
      <c r="E286" s="1061">
        <v>0</v>
      </c>
      <c r="F286" s="1062">
        <v>52</v>
      </c>
      <c r="G286" s="1061">
        <v>41</v>
      </c>
      <c r="H286" s="1063">
        <v>11</v>
      </c>
      <c r="I286" s="1062"/>
      <c r="J286" s="1061">
        <v>41</v>
      </c>
      <c r="K286" s="1062">
        <v>11</v>
      </c>
      <c r="L286" s="1061">
        <v>42</v>
      </c>
      <c r="M286" s="1063">
        <v>0</v>
      </c>
      <c r="N286" s="1062">
        <v>10</v>
      </c>
      <c r="O286" s="1061">
        <v>0</v>
      </c>
      <c r="P286" s="1062">
        <v>36</v>
      </c>
      <c r="Q286" s="1065">
        <v>21</v>
      </c>
      <c r="R286" s="1061">
        <v>35</v>
      </c>
      <c r="S286" s="1063"/>
      <c r="T286" s="1293">
        <v>22</v>
      </c>
      <c r="U286" s="1061">
        <v>35</v>
      </c>
      <c r="V286" s="1063"/>
      <c r="W286" s="1063">
        <v>12</v>
      </c>
      <c r="X286" s="1062">
        <v>34</v>
      </c>
      <c r="Y286" s="1061">
        <v>35</v>
      </c>
      <c r="Z286" s="1063"/>
      <c r="AA286" s="1063">
        <v>12</v>
      </c>
      <c r="AB286" s="1064">
        <v>34</v>
      </c>
      <c r="AC286" s="1066">
        <f t="shared" si="13"/>
        <v>484</v>
      </c>
      <c r="AD286" s="1295" t="s">
        <v>1345</v>
      </c>
      <c r="AE286" s="1309"/>
      <c r="AF286" s="1289"/>
      <c r="AK286" s="1310"/>
    </row>
    <row r="287" spans="1:37" s="1290" customFormat="1" ht="21" hidden="1" customHeight="1" x14ac:dyDescent="0.2">
      <c r="A287" s="1070">
        <v>42989</v>
      </c>
      <c r="B287" s="1291" t="str">
        <f t="shared" si="14"/>
        <v>Mon</v>
      </c>
      <c r="C287" s="1071">
        <v>42992</v>
      </c>
      <c r="D287" s="1292" t="str">
        <f t="shared" si="12"/>
        <v>Thu</v>
      </c>
      <c r="E287" s="1061">
        <v>0</v>
      </c>
      <c r="F287" s="1062">
        <v>39</v>
      </c>
      <c r="G287" s="1061">
        <v>29</v>
      </c>
      <c r="H287" s="1063">
        <v>10</v>
      </c>
      <c r="I287" s="1062"/>
      <c r="J287" s="1061">
        <v>30</v>
      </c>
      <c r="K287" s="1062">
        <v>10</v>
      </c>
      <c r="L287" s="1061">
        <v>39</v>
      </c>
      <c r="M287" s="1063">
        <v>0</v>
      </c>
      <c r="N287" s="1062">
        <v>0</v>
      </c>
      <c r="O287" s="1061">
        <v>1</v>
      </c>
      <c r="P287" s="1062">
        <v>28</v>
      </c>
      <c r="Q287" s="1065">
        <v>0</v>
      </c>
      <c r="R287" s="1061">
        <v>21</v>
      </c>
      <c r="S287" s="1063"/>
      <c r="T287" s="1293">
        <v>6</v>
      </c>
      <c r="U287" s="1061">
        <v>21</v>
      </c>
      <c r="V287" s="1063"/>
      <c r="W287" s="1063">
        <v>6</v>
      </c>
      <c r="X287" s="1062">
        <v>14</v>
      </c>
      <c r="Y287" s="1061">
        <v>21</v>
      </c>
      <c r="Z287" s="1063"/>
      <c r="AA287" s="1063">
        <v>6</v>
      </c>
      <c r="AB287" s="1064">
        <v>18</v>
      </c>
      <c r="AC287" s="1066">
        <f t="shared" si="13"/>
        <v>299</v>
      </c>
      <c r="AD287" s="1295" t="s">
        <v>1346</v>
      </c>
      <c r="AE287" s="1309"/>
      <c r="AF287" s="1289"/>
      <c r="AK287" s="1310"/>
    </row>
    <row r="288" spans="1:37" s="1290" customFormat="1" ht="21" hidden="1" customHeight="1" x14ac:dyDescent="0.2">
      <c r="A288" s="1070">
        <v>42996</v>
      </c>
      <c r="B288" s="1291" t="str">
        <f t="shared" si="14"/>
        <v>Mon</v>
      </c>
      <c r="C288" s="1071">
        <v>42999</v>
      </c>
      <c r="D288" s="1292" t="str">
        <f t="shared" si="12"/>
        <v>Thu</v>
      </c>
      <c r="E288" s="1061">
        <v>0</v>
      </c>
      <c r="F288" s="1062">
        <v>57</v>
      </c>
      <c r="G288" s="1061">
        <v>46</v>
      </c>
      <c r="H288" s="1063">
        <v>11</v>
      </c>
      <c r="I288" s="1062"/>
      <c r="J288" s="1061">
        <v>46</v>
      </c>
      <c r="K288" s="1062">
        <v>11</v>
      </c>
      <c r="L288" s="1061">
        <v>45</v>
      </c>
      <c r="M288" s="1063">
        <v>0</v>
      </c>
      <c r="N288" s="1062">
        <v>12</v>
      </c>
      <c r="O288" s="1061">
        <v>0</v>
      </c>
      <c r="P288" s="1062">
        <v>45</v>
      </c>
      <c r="Q288" s="1065">
        <v>14</v>
      </c>
      <c r="R288" s="1061">
        <v>32</v>
      </c>
      <c r="S288" s="1063"/>
      <c r="T288" s="1293">
        <v>27</v>
      </c>
      <c r="U288" s="1061">
        <v>32</v>
      </c>
      <c r="V288" s="1063"/>
      <c r="W288" s="1063">
        <v>15</v>
      </c>
      <c r="X288" s="1062">
        <v>12</v>
      </c>
      <c r="Y288" s="1061">
        <v>32</v>
      </c>
      <c r="Z288" s="1063"/>
      <c r="AA288" s="1063">
        <v>15</v>
      </c>
      <c r="AB288" s="1064">
        <v>12</v>
      </c>
      <c r="AC288" s="1066">
        <f t="shared" si="13"/>
        <v>464</v>
      </c>
      <c r="AD288" s="1295" t="s">
        <v>1347</v>
      </c>
      <c r="AE288" s="1309"/>
      <c r="AF288" s="1289"/>
      <c r="AK288" s="1310"/>
    </row>
    <row r="289" spans="1:37" s="1290" customFormat="1" ht="21" hidden="1" customHeight="1" x14ac:dyDescent="0.2">
      <c r="A289" s="1070">
        <v>43011</v>
      </c>
      <c r="B289" s="1291" t="str">
        <f t="shared" si="14"/>
        <v>Tue</v>
      </c>
      <c r="C289" s="1071">
        <v>43014</v>
      </c>
      <c r="D289" s="1292" t="str">
        <f t="shared" si="12"/>
        <v>Fri</v>
      </c>
      <c r="E289" s="1061">
        <v>0</v>
      </c>
      <c r="F289" s="1062">
        <v>78</v>
      </c>
      <c r="G289" s="1061">
        <v>64</v>
      </c>
      <c r="H289" s="1063">
        <v>13</v>
      </c>
      <c r="I289" s="1062"/>
      <c r="J289" s="1061">
        <v>64</v>
      </c>
      <c r="K289" s="1062">
        <v>13</v>
      </c>
      <c r="L289" s="1061">
        <v>57</v>
      </c>
      <c r="M289" s="1063">
        <v>0</v>
      </c>
      <c r="N289" s="1062">
        <v>20</v>
      </c>
      <c r="O289" s="1061">
        <v>0</v>
      </c>
      <c r="P289" s="1062">
        <v>41</v>
      </c>
      <c r="Q289" s="1065">
        <v>36</v>
      </c>
      <c r="R289" s="1061">
        <v>37</v>
      </c>
      <c r="S289" s="1063"/>
      <c r="T289" s="1293">
        <v>40</v>
      </c>
      <c r="U289" s="1061">
        <v>37</v>
      </c>
      <c r="V289" s="1063"/>
      <c r="W289" s="1063">
        <v>13</v>
      </c>
      <c r="X289" s="1062">
        <v>27</v>
      </c>
      <c r="Y289" s="1061">
        <v>37</v>
      </c>
      <c r="Z289" s="1063"/>
      <c r="AA289" s="1063">
        <v>13</v>
      </c>
      <c r="AB289" s="1064">
        <v>27</v>
      </c>
      <c r="AC289" s="1066">
        <f t="shared" si="13"/>
        <v>617</v>
      </c>
      <c r="AD289" s="1295" t="s">
        <v>1348</v>
      </c>
      <c r="AE289" s="1309">
        <v>6</v>
      </c>
      <c r="AF289" s="1289"/>
      <c r="AK289" s="1310"/>
    </row>
    <row r="290" spans="1:37" s="1290" customFormat="1" ht="21" hidden="1" customHeight="1" x14ac:dyDescent="0.2">
      <c r="A290" s="1070">
        <v>43027</v>
      </c>
      <c r="B290" s="1291" t="str">
        <f t="shared" si="14"/>
        <v>Thu</v>
      </c>
      <c r="C290" s="1071">
        <v>43032</v>
      </c>
      <c r="D290" s="1292" t="str">
        <f t="shared" si="12"/>
        <v>Tue</v>
      </c>
      <c r="E290" s="1061">
        <v>0</v>
      </c>
      <c r="F290" s="1062">
        <v>69</v>
      </c>
      <c r="G290" s="1061">
        <v>48</v>
      </c>
      <c r="H290" s="1063">
        <v>21</v>
      </c>
      <c r="I290" s="1062"/>
      <c r="J290" s="1061">
        <v>48</v>
      </c>
      <c r="K290" s="1062">
        <v>21</v>
      </c>
      <c r="L290" s="1061">
        <v>65</v>
      </c>
      <c r="M290" s="1063">
        <v>2</v>
      </c>
      <c r="N290" s="1062">
        <v>2</v>
      </c>
      <c r="O290" s="1061">
        <v>0</v>
      </c>
      <c r="P290" s="1062">
        <v>74</v>
      </c>
      <c r="Q290" s="1065">
        <v>2</v>
      </c>
      <c r="R290" s="1061">
        <v>47</v>
      </c>
      <c r="S290" s="1063"/>
      <c r="T290" s="1293">
        <v>29</v>
      </c>
      <c r="U290" s="1061">
        <v>47</v>
      </c>
      <c r="V290" s="1063"/>
      <c r="W290" s="1063">
        <v>28</v>
      </c>
      <c r="X290" s="1062">
        <v>9</v>
      </c>
      <c r="Y290" s="1061">
        <v>47</v>
      </c>
      <c r="Z290" s="1063"/>
      <c r="AA290" s="1063">
        <v>24</v>
      </c>
      <c r="AB290" s="1064">
        <v>9</v>
      </c>
      <c r="AC290" s="1066">
        <f t="shared" si="13"/>
        <v>592</v>
      </c>
      <c r="AD290" s="1295" t="s">
        <v>1349</v>
      </c>
      <c r="AE290" s="1309">
        <v>6</v>
      </c>
      <c r="AF290" s="1289"/>
      <c r="AK290" s="1310"/>
    </row>
    <row r="291" spans="1:37" s="1290" customFormat="1" ht="21" hidden="1" customHeight="1" x14ac:dyDescent="0.2">
      <c r="A291" s="1070">
        <v>43042</v>
      </c>
      <c r="B291" s="1291" t="str">
        <f t="shared" si="14"/>
        <v>Fri</v>
      </c>
      <c r="C291" s="1071">
        <v>43046</v>
      </c>
      <c r="D291" s="1292" t="str">
        <f t="shared" si="12"/>
        <v>Tue</v>
      </c>
      <c r="E291" s="1061">
        <v>0</v>
      </c>
      <c r="F291" s="1062">
        <v>71</v>
      </c>
      <c r="G291" s="1061">
        <v>62</v>
      </c>
      <c r="H291" s="1063">
        <v>12</v>
      </c>
      <c r="I291" s="1062"/>
      <c r="J291" s="1061">
        <v>59</v>
      </c>
      <c r="K291" s="1062">
        <v>12</v>
      </c>
      <c r="L291" s="1061">
        <v>68</v>
      </c>
      <c r="M291" s="1063">
        <v>1</v>
      </c>
      <c r="N291" s="1062">
        <v>3</v>
      </c>
      <c r="O291" s="1061">
        <v>0</v>
      </c>
      <c r="P291" s="1062">
        <v>51</v>
      </c>
      <c r="Q291" s="1065">
        <v>21</v>
      </c>
      <c r="R291" s="1061">
        <v>56</v>
      </c>
      <c r="S291" s="1063"/>
      <c r="T291" s="1293">
        <v>16</v>
      </c>
      <c r="U291" s="1061">
        <v>59</v>
      </c>
      <c r="V291" s="1063"/>
      <c r="W291" s="1063">
        <v>14</v>
      </c>
      <c r="X291" s="1062">
        <v>2</v>
      </c>
      <c r="Y291" s="1061">
        <v>60</v>
      </c>
      <c r="Z291" s="1063"/>
      <c r="AA291" s="1063">
        <v>14</v>
      </c>
      <c r="AB291" s="1064">
        <v>2</v>
      </c>
      <c r="AC291" s="1066">
        <f t="shared" si="13"/>
        <v>583</v>
      </c>
      <c r="AD291" s="1295" t="s">
        <v>1350</v>
      </c>
      <c r="AE291" s="1309"/>
      <c r="AF291" s="1289"/>
      <c r="AK291" s="1310"/>
    </row>
    <row r="292" spans="1:37" s="1290" customFormat="1" ht="21" hidden="1" customHeight="1" x14ac:dyDescent="0.2">
      <c r="A292" s="1070">
        <v>43060</v>
      </c>
      <c r="B292" s="1291" t="str">
        <f t="shared" si="14"/>
        <v>Tue</v>
      </c>
      <c r="C292" s="1071">
        <v>43066</v>
      </c>
      <c r="D292" s="1292" t="str">
        <f t="shared" si="12"/>
        <v>Mon</v>
      </c>
      <c r="E292" s="1061">
        <v>0</v>
      </c>
      <c r="F292" s="1062">
        <v>83</v>
      </c>
      <c r="G292" s="1061">
        <v>80</v>
      </c>
      <c r="H292" s="1063">
        <v>3</v>
      </c>
      <c r="I292" s="1062"/>
      <c r="J292" s="1061">
        <v>80</v>
      </c>
      <c r="K292" s="1062">
        <v>3</v>
      </c>
      <c r="L292" s="1061">
        <v>74</v>
      </c>
      <c r="M292" s="1063">
        <v>2</v>
      </c>
      <c r="N292" s="1062">
        <v>7</v>
      </c>
      <c r="O292" s="1061">
        <v>0</v>
      </c>
      <c r="P292" s="1062">
        <v>50</v>
      </c>
      <c r="Q292" s="1065">
        <v>23</v>
      </c>
      <c r="R292" s="1061">
        <v>62</v>
      </c>
      <c r="S292" s="1063"/>
      <c r="T292" s="1293">
        <v>11</v>
      </c>
      <c r="U292" s="1061">
        <v>62</v>
      </c>
      <c r="V292" s="1063"/>
      <c r="W292" s="1063">
        <v>4</v>
      </c>
      <c r="X292" s="1062">
        <v>7</v>
      </c>
      <c r="Y292" s="1061">
        <v>62</v>
      </c>
      <c r="Z292" s="1063"/>
      <c r="AA292" s="1063">
        <v>4</v>
      </c>
      <c r="AB292" s="1064">
        <v>7</v>
      </c>
      <c r="AC292" s="1066">
        <f t="shared" si="13"/>
        <v>624</v>
      </c>
      <c r="AD292" s="1295">
        <v>5932626843</v>
      </c>
      <c r="AE292" s="1309"/>
      <c r="AF292" s="1289"/>
      <c r="AK292" s="1310"/>
    </row>
    <row r="293" spans="1:37" s="1290" customFormat="1" ht="21" hidden="1" customHeight="1" x14ac:dyDescent="0.2">
      <c r="A293" s="1070">
        <v>43074</v>
      </c>
      <c r="B293" s="1291" t="str">
        <f t="shared" si="14"/>
        <v>Tue</v>
      </c>
      <c r="C293" s="1071">
        <v>43077</v>
      </c>
      <c r="D293" s="1292" t="str">
        <f t="shared" si="12"/>
        <v>Fri</v>
      </c>
      <c r="E293" s="1061">
        <v>0</v>
      </c>
      <c r="F293" s="1062">
        <v>68</v>
      </c>
      <c r="G293" s="1061">
        <v>69</v>
      </c>
      <c r="H293" s="1063">
        <v>0</v>
      </c>
      <c r="I293" s="1062">
        <v>0</v>
      </c>
      <c r="J293" s="1061">
        <v>68</v>
      </c>
      <c r="K293" s="1062">
        <v>0</v>
      </c>
      <c r="L293" s="1061">
        <v>55</v>
      </c>
      <c r="M293" s="1063">
        <v>0</v>
      </c>
      <c r="N293" s="1062">
        <v>15</v>
      </c>
      <c r="O293" s="1061">
        <v>5</v>
      </c>
      <c r="P293" s="1062">
        <v>40</v>
      </c>
      <c r="Q293" s="1065">
        <v>33</v>
      </c>
      <c r="R293" s="1061">
        <v>69</v>
      </c>
      <c r="S293" s="1063">
        <v>0</v>
      </c>
      <c r="T293" s="1293">
        <v>9</v>
      </c>
      <c r="U293" s="1061">
        <v>70</v>
      </c>
      <c r="V293" s="1063">
        <v>0</v>
      </c>
      <c r="W293" s="1063">
        <v>0</v>
      </c>
      <c r="X293" s="1062">
        <v>9</v>
      </c>
      <c r="Y293" s="1061">
        <v>70</v>
      </c>
      <c r="Z293" s="1063">
        <v>0</v>
      </c>
      <c r="AA293" s="1063">
        <v>0</v>
      </c>
      <c r="AB293" s="1064">
        <v>9</v>
      </c>
      <c r="AC293" s="1066">
        <f t="shared" si="13"/>
        <v>589</v>
      </c>
      <c r="AD293" s="1295">
        <v>5932627173</v>
      </c>
      <c r="AE293" s="1309"/>
      <c r="AF293" s="1289"/>
      <c r="AK293" s="1310"/>
    </row>
    <row r="294" spans="1:37" s="1290" customFormat="1" ht="21" hidden="1" customHeight="1" x14ac:dyDescent="0.2">
      <c r="A294" s="1070">
        <v>43085</v>
      </c>
      <c r="B294" s="1291" t="str">
        <f t="shared" si="14"/>
        <v>Sat</v>
      </c>
      <c r="C294" s="1071">
        <v>43088</v>
      </c>
      <c r="D294" s="1292" t="str">
        <f t="shared" si="12"/>
        <v>Tue</v>
      </c>
      <c r="E294" s="1061">
        <v>0</v>
      </c>
      <c r="F294" s="1062">
        <v>77</v>
      </c>
      <c r="G294" s="1061">
        <v>78</v>
      </c>
      <c r="H294" s="1063">
        <v>0</v>
      </c>
      <c r="I294" s="1062">
        <v>0</v>
      </c>
      <c r="J294" s="1061">
        <v>78</v>
      </c>
      <c r="K294" s="1062">
        <v>0</v>
      </c>
      <c r="L294" s="1061">
        <v>55</v>
      </c>
      <c r="M294" s="1063">
        <v>0</v>
      </c>
      <c r="N294" s="1062">
        <v>22</v>
      </c>
      <c r="O294" s="1061">
        <v>0</v>
      </c>
      <c r="P294" s="1062">
        <v>42</v>
      </c>
      <c r="Q294" s="1065">
        <v>28</v>
      </c>
      <c r="R294" s="1061">
        <v>48</v>
      </c>
      <c r="S294" s="1063">
        <v>0</v>
      </c>
      <c r="T294" s="1293">
        <v>23</v>
      </c>
      <c r="U294" s="1061">
        <v>50</v>
      </c>
      <c r="V294" s="1063">
        <v>0</v>
      </c>
      <c r="W294" s="1063">
        <v>0</v>
      </c>
      <c r="X294" s="1062">
        <v>29</v>
      </c>
      <c r="Y294" s="1061">
        <v>49</v>
      </c>
      <c r="Z294" s="1063">
        <v>0</v>
      </c>
      <c r="AA294" s="1063">
        <v>0</v>
      </c>
      <c r="AB294" s="1064">
        <v>29</v>
      </c>
      <c r="AC294" s="1066">
        <f t="shared" si="13"/>
        <v>608</v>
      </c>
      <c r="AD294" s="1295">
        <v>5932627404</v>
      </c>
      <c r="AE294" s="1309"/>
      <c r="AF294" s="1289"/>
      <c r="AK294" s="1310"/>
    </row>
    <row r="295" spans="1:37" s="1290" customFormat="1" ht="21" hidden="1" customHeight="1" x14ac:dyDescent="0.2">
      <c r="A295" s="1070">
        <v>43106</v>
      </c>
      <c r="B295" s="1291" t="str">
        <f t="shared" si="14"/>
        <v>Sat</v>
      </c>
      <c r="C295" s="1071">
        <v>43110</v>
      </c>
      <c r="D295" s="1292" t="str">
        <f t="shared" si="12"/>
        <v>Wed</v>
      </c>
      <c r="E295" s="1061">
        <v>0</v>
      </c>
      <c r="F295" s="1062">
        <v>61</v>
      </c>
      <c r="G295" s="1061">
        <v>63</v>
      </c>
      <c r="H295" s="1063">
        <v>0</v>
      </c>
      <c r="I295" s="1062">
        <v>0</v>
      </c>
      <c r="J295" s="1061">
        <v>61</v>
      </c>
      <c r="K295" s="1062">
        <v>0</v>
      </c>
      <c r="L295" s="1061">
        <v>30</v>
      </c>
      <c r="M295" s="1063">
        <v>1</v>
      </c>
      <c r="N295" s="1062">
        <v>30</v>
      </c>
      <c r="O295" s="1061">
        <v>0</v>
      </c>
      <c r="P295" s="1062">
        <v>59</v>
      </c>
      <c r="Q295" s="1065">
        <v>7</v>
      </c>
      <c r="R295" s="1061">
        <v>36</v>
      </c>
      <c r="S295" s="1063">
        <v>0</v>
      </c>
      <c r="T295" s="1293">
        <v>36</v>
      </c>
      <c r="U295" s="1061">
        <v>37</v>
      </c>
      <c r="V295" s="1063">
        <v>0</v>
      </c>
      <c r="W295" s="1063">
        <v>0</v>
      </c>
      <c r="X295" s="1062">
        <v>44</v>
      </c>
      <c r="Y295" s="1061">
        <v>37</v>
      </c>
      <c r="Z295" s="1063">
        <v>0</v>
      </c>
      <c r="AA295" s="1063">
        <v>0</v>
      </c>
      <c r="AB295" s="1064">
        <v>44</v>
      </c>
      <c r="AC295" s="1066">
        <f t="shared" si="13"/>
        <v>546</v>
      </c>
      <c r="AD295" s="1295">
        <v>5932627701</v>
      </c>
      <c r="AE295" s="1309"/>
      <c r="AF295" s="1289"/>
      <c r="AK295" s="1310"/>
    </row>
    <row r="296" spans="1:37" s="1290" customFormat="1" ht="21" hidden="1" customHeight="1" x14ac:dyDescent="0.2">
      <c r="A296" s="1070">
        <v>43115</v>
      </c>
      <c r="B296" s="1291" t="str">
        <f t="shared" si="14"/>
        <v>Mon</v>
      </c>
      <c r="C296" s="1071">
        <v>43118</v>
      </c>
      <c r="D296" s="1292" t="str">
        <f t="shared" si="12"/>
        <v>Thu</v>
      </c>
      <c r="E296" s="1061">
        <v>0</v>
      </c>
      <c r="F296" s="1062">
        <v>69</v>
      </c>
      <c r="G296" s="1061">
        <v>68</v>
      </c>
      <c r="H296" s="1063">
        <v>0</v>
      </c>
      <c r="I296" s="1062">
        <v>0</v>
      </c>
      <c r="J296" s="1061">
        <v>68</v>
      </c>
      <c r="K296" s="1062">
        <v>0</v>
      </c>
      <c r="L296" s="1061">
        <v>44</v>
      </c>
      <c r="M296" s="1063">
        <v>0</v>
      </c>
      <c r="N296" s="1062">
        <v>24</v>
      </c>
      <c r="O296" s="1061">
        <v>0</v>
      </c>
      <c r="P296" s="1062">
        <v>37</v>
      </c>
      <c r="Q296" s="1065">
        <v>20</v>
      </c>
      <c r="R296" s="1061">
        <v>37</v>
      </c>
      <c r="S296" s="1063">
        <v>0</v>
      </c>
      <c r="T296" s="1293">
        <v>21</v>
      </c>
      <c r="U296" s="1061">
        <v>37</v>
      </c>
      <c r="V296" s="1063">
        <v>0</v>
      </c>
      <c r="W296" s="1063">
        <v>20</v>
      </c>
      <c r="X296" s="1062">
        <v>21</v>
      </c>
      <c r="Y296" s="1061">
        <v>37</v>
      </c>
      <c r="Z296" s="1063">
        <v>0</v>
      </c>
      <c r="AA296" s="1063">
        <v>20</v>
      </c>
      <c r="AB296" s="1064">
        <v>21</v>
      </c>
      <c r="AC296" s="1066">
        <f t="shared" si="13"/>
        <v>544</v>
      </c>
      <c r="AD296" s="1295">
        <v>5932627899</v>
      </c>
      <c r="AE296" s="1309"/>
      <c r="AF296" s="1289"/>
      <c r="AK296" s="1310"/>
    </row>
    <row r="297" spans="1:37" s="1290" customFormat="1" ht="21" hidden="1" customHeight="1" x14ac:dyDescent="0.2">
      <c r="A297" s="1070">
        <v>43123</v>
      </c>
      <c r="B297" s="1291" t="str">
        <f t="shared" si="14"/>
        <v>Tue</v>
      </c>
      <c r="C297" s="1071">
        <v>43126</v>
      </c>
      <c r="D297" s="1292" t="str">
        <f t="shared" si="12"/>
        <v>Fri</v>
      </c>
      <c r="E297" s="1061">
        <v>0</v>
      </c>
      <c r="F297" s="1062">
        <v>76</v>
      </c>
      <c r="G297" s="1061">
        <v>76</v>
      </c>
      <c r="H297" s="1063">
        <v>0</v>
      </c>
      <c r="I297" s="1062">
        <v>0</v>
      </c>
      <c r="J297" s="1061">
        <v>74</v>
      </c>
      <c r="K297" s="1062">
        <v>0</v>
      </c>
      <c r="L297" s="1061">
        <v>57</v>
      </c>
      <c r="M297" s="1063">
        <v>0</v>
      </c>
      <c r="N297" s="1062">
        <v>19</v>
      </c>
      <c r="O297" s="1061">
        <v>0</v>
      </c>
      <c r="P297" s="1062">
        <v>60</v>
      </c>
      <c r="Q297" s="1065">
        <v>15</v>
      </c>
      <c r="R297" s="1061">
        <v>51</v>
      </c>
      <c r="S297" s="1063">
        <v>0</v>
      </c>
      <c r="T297" s="1293">
        <v>24</v>
      </c>
      <c r="U297" s="1061">
        <v>51</v>
      </c>
      <c r="V297" s="1063">
        <v>0</v>
      </c>
      <c r="W297" s="1063">
        <v>0</v>
      </c>
      <c r="X297" s="1062">
        <v>25</v>
      </c>
      <c r="Y297" s="1061">
        <v>51</v>
      </c>
      <c r="Z297" s="1063">
        <v>0</v>
      </c>
      <c r="AA297" s="1063">
        <v>0</v>
      </c>
      <c r="AB297" s="1064">
        <v>28</v>
      </c>
      <c r="AC297" s="1066">
        <f t="shared" si="13"/>
        <v>607</v>
      </c>
      <c r="AD297" s="1295">
        <v>5932628053</v>
      </c>
      <c r="AE297" s="1309"/>
      <c r="AF297" s="1289"/>
      <c r="AK297" s="1310"/>
    </row>
    <row r="298" spans="1:37" s="1290" customFormat="1" ht="21" hidden="1" customHeight="1" x14ac:dyDescent="0.2">
      <c r="A298" s="1070">
        <v>43131</v>
      </c>
      <c r="B298" s="1291" t="str">
        <f t="shared" si="14"/>
        <v>Wed</v>
      </c>
      <c r="C298" s="1071">
        <v>43137</v>
      </c>
      <c r="D298" s="1292" t="str">
        <f t="shared" si="12"/>
        <v>Tue</v>
      </c>
      <c r="E298" s="1061">
        <v>0</v>
      </c>
      <c r="F298" s="1062">
        <v>60</v>
      </c>
      <c r="G298" s="1061">
        <v>49</v>
      </c>
      <c r="H298" s="1063">
        <v>5</v>
      </c>
      <c r="I298" s="1062">
        <v>0</v>
      </c>
      <c r="J298" s="1061">
        <v>50</v>
      </c>
      <c r="K298" s="1062">
        <v>5</v>
      </c>
      <c r="L298" s="1061">
        <v>70</v>
      </c>
      <c r="M298" s="1063">
        <v>1</v>
      </c>
      <c r="N298" s="1062">
        <v>9</v>
      </c>
      <c r="O298" s="1061">
        <v>0</v>
      </c>
      <c r="P298" s="1062">
        <v>50</v>
      </c>
      <c r="Q298" s="1065">
        <v>14</v>
      </c>
      <c r="R298" s="1061">
        <v>50</v>
      </c>
      <c r="S298" s="1063">
        <v>0</v>
      </c>
      <c r="T298" s="1293">
        <v>13</v>
      </c>
      <c r="U298" s="1061">
        <v>50</v>
      </c>
      <c r="V298" s="1063">
        <v>0</v>
      </c>
      <c r="W298" s="1063">
        <v>7</v>
      </c>
      <c r="X298" s="1062">
        <v>10</v>
      </c>
      <c r="Y298" s="1061">
        <v>8</v>
      </c>
      <c r="Z298" s="1063">
        <v>0</v>
      </c>
      <c r="AA298" s="1063">
        <v>3</v>
      </c>
      <c r="AB298" s="1064">
        <v>10</v>
      </c>
      <c r="AC298" s="1066">
        <f t="shared" si="13"/>
        <v>464</v>
      </c>
      <c r="AD298" s="1295">
        <v>5932628207</v>
      </c>
      <c r="AE298" s="1309"/>
      <c r="AF298" s="1289"/>
      <c r="AK298" s="1310"/>
    </row>
    <row r="299" spans="1:37" s="1290" customFormat="1" ht="21" hidden="1" customHeight="1" x14ac:dyDescent="0.2">
      <c r="A299" s="1070">
        <v>43132</v>
      </c>
      <c r="B299" s="1291" t="str">
        <f t="shared" si="14"/>
        <v>Thu</v>
      </c>
      <c r="C299" s="1071">
        <v>43137</v>
      </c>
      <c r="D299" s="1292" t="str">
        <f t="shared" si="12"/>
        <v>Tue</v>
      </c>
      <c r="E299" s="1061">
        <v>0</v>
      </c>
      <c r="F299" s="1062">
        <v>8</v>
      </c>
      <c r="G299" s="1061">
        <v>0</v>
      </c>
      <c r="H299" s="1063">
        <v>0</v>
      </c>
      <c r="I299" s="1062">
        <v>0</v>
      </c>
      <c r="J299" s="1061">
        <v>10</v>
      </c>
      <c r="K299" s="1062">
        <v>0</v>
      </c>
      <c r="L299" s="1061">
        <v>0</v>
      </c>
      <c r="M299" s="1063">
        <v>0</v>
      </c>
      <c r="N299" s="1062">
        <v>0</v>
      </c>
      <c r="O299" s="1061">
        <v>0</v>
      </c>
      <c r="P299" s="1062">
        <v>8</v>
      </c>
      <c r="Q299" s="1065">
        <v>0</v>
      </c>
      <c r="R299" s="1061">
        <v>8</v>
      </c>
      <c r="S299" s="1063">
        <v>0</v>
      </c>
      <c r="T299" s="1293">
        <v>0</v>
      </c>
      <c r="U299" s="1061">
        <v>0</v>
      </c>
      <c r="V299" s="1063">
        <v>0</v>
      </c>
      <c r="W299" s="1063">
        <v>0</v>
      </c>
      <c r="X299" s="1062">
        <v>0</v>
      </c>
      <c r="Y299" s="1061">
        <v>42</v>
      </c>
      <c r="Z299" s="1063">
        <v>0</v>
      </c>
      <c r="AA299" s="1063">
        <v>0</v>
      </c>
      <c r="AB299" s="1064">
        <v>0</v>
      </c>
      <c r="AC299" s="1066">
        <f t="shared" si="13"/>
        <v>76</v>
      </c>
      <c r="AD299" s="1295" t="s">
        <v>1351</v>
      </c>
      <c r="AE299" s="1309"/>
      <c r="AF299" s="1289"/>
      <c r="AK299" s="1310"/>
    </row>
    <row r="300" spans="1:37" s="1290" customFormat="1" ht="21" hidden="1" customHeight="1" x14ac:dyDescent="0.2">
      <c r="A300" s="1070">
        <v>43138</v>
      </c>
      <c r="B300" s="1291" t="str">
        <f t="shared" si="14"/>
        <v>Wed</v>
      </c>
      <c r="C300" s="1071">
        <v>43144</v>
      </c>
      <c r="D300" s="1292" t="str">
        <f t="shared" si="12"/>
        <v>Tue</v>
      </c>
      <c r="E300" s="1061">
        <v>0</v>
      </c>
      <c r="F300" s="1062">
        <v>36</v>
      </c>
      <c r="G300" s="1061">
        <v>50</v>
      </c>
      <c r="H300" s="1063">
        <v>0</v>
      </c>
      <c r="I300" s="1062">
        <v>0</v>
      </c>
      <c r="J300" s="1061">
        <v>41</v>
      </c>
      <c r="K300" s="1062">
        <v>0</v>
      </c>
      <c r="L300" s="1061">
        <v>22</v>
      </c>
      <c r="M300" s="1063">
        <v>2</v>
      </c>
      <c r="N300" s="1062">
        <v>0</v>
      </c>
      <c r="O300" s="1061">
        <v>0</v>
      </c>
      <c r="P300" s="1062">
        <v>42</v>
      </c>
      <c r="Q300" s="1065">
        <v>2</v>
      </c>
      <c r="R300" s="1061">
        <v>39</v>
      </c>
      <c r="S300" s="1063">
        <v>0</v>
      </c>
      <c r="T300" s="1293">
        <v>5</v>
      </c>
      <c r="U300" s="1061">
        <v>47</v>
      </c>
      <c r="V300" s="1063">
        <v>0</v>
      </c>
      <c r="W300" s="1063">
        <v>0</v>
      </c>
      <c r="X300" s="1062">
        <v>5</v>
      </c>
      <c r="Y300" s="1061">
        <v>47</v>
      </c>
      <c r="Z300" s="1063">
        <v>0</v>
      </c>
      <c r="AA300" s="1063">
        <v>0</v>
      </c>
      <c r="AB300" s="1312">
        <v>5</v>
      </c>
      <c r="AC300" s="1066">
        <f t="shared" si="13"/>
        <v>343</v>
      </c>
      <c r="AD300" s="1295">
        <v>5932628394</v>
      </c>
      <c r="AE300" s="1309"/>
      <c r="AF300" s="1289"/>
      <c r="AK300" s="1310"/>
    </row>
    <row r="301" spans="1:37" s="1290" customFormat="1" ht="21" hidden="1" customHeight="1" x14ac:dyDescent="0.2">
      <c r="A301" s="1070">
        <v>43145</v>
      </c>
      <c r="B301" s="1291" t="str">
        <f t="shared" si="14"/>
        <v>Wed</v>
      </c>
      <c r="C301" s="1071">
        <v>43150</v>
      </c>
      <c r="D301" s="1292" t="str">
        <f t="shared" si="12"/>
        <v>Mon</v>
      </c>
      <c r="E301" s="1061">
        <v>0</v>
      </c>
      <c r="F301" s="1062">
        <v>85</v>
      </c>
      <c r="G301" s="1061">
        <v>85</v>
      </c>
      <c r="H301" s="1063">
        <v>0</v>
      </c>
      <c r="I301" s="1062">
        <v>0</v>
      </c>
      <c r="J301" s="1061">
        <v>87</v>
      </c>
      <c r="K301" s="1062">
        <v>0</v>
      </c>
      <c r="L301" s="1061">
        <v>76</v>
      </c>
      <c r="M301" s="1063">
        <v>0</v>
      </c>
      <c r="N301" s="1062">
        <v>11</v>
      </c>
      <c r="O301" s="1061">
        <v>0</v>
      </c>
      <c r="P301" s="1062">
        <v>80</v>
      </c>
      <c r="Q301" s="1065">
        <v>2</v>
      </c>
      <c r="R301" s="1061">
        <v>77</v>
      </c>
      <c r="S301" s="1063">
        <v>0</v>
      </c>
      <c r="T301" s="1293">
        <v>3</v>
      </c>
      <c r="U301" s="1061">
        <v>77</v>
      </c>
      <c r="V301" s="1063">
        <v>0</v>
      </c>
      <c r="W301" s="1063">
        <v>0</v>
      </c>
      <c r="X301" s="1062">
        <v>3</v>
      </c>
      <c r="Y301" s="1061">
        <v>77</v>
      </c>
      <c r="Z301" s="1063">
        <v>0</v>
      </c>
      <c r="AA301" s="1063">
        <v>0</v>
      </c>
      <c r="AB301" s="1312">
        <v>3</v>
      </c>
      <c r="AC301" s="1066">
        <f t="shared" si="13"/>
        <v>666</v>
      </c>
      <c r="AD301" s="1295">
        <v>5932805032</v>
      </c>
      <c r="AE301" s="1309"/>
      <c r="AF301" s="1289"/>
      <c r="AK301" s="1310"/>
    </row>
    <row r="302" spans="1:37" s="1290" customFormat="1" ht="21" hidden="1" customHeight="1" x14ac:dyDescent="0.2">
      <c r="A302" s="1070">
        <v>43155</v>
      </c>
      <c r="B302" s="1291" t="str">
        <f t="shared" si="14"/>
        <v>Sat</v>
      </c>
      <c r="C302" s="1071">
        <v>43159</v>
      </c>
      <c r="D302" s="1292" t="str">
        <f t="shared" si="12"/>
        <v>Wed</v>
      </c>
      <c r="E302" s="1061">
        <v>0</v>
      </c>
      <c r="F302" s="1062">
        <v>83</v>
      </c>
      <c r="G302" s="1061">
        <v>81</v>
      </c>
      <c r="H302" s="1063">
        <v>2</v>
      </c>
      <c r="I302" s="1062">
        <v>0</v>
      </c>
      <c r="J302" s="1061">
        <v>81</v>
      </c>
      <c r="K302" s="1062">
        <v>2</v>
      </c>
      <c r="L302" s="1061">
        <v>40</v>
      </c>
      <c r="M302" s="1063">
        <v>3</v>
      </c>
      <c r="N302" s="1062">
        <v>40</v>
      </c>
      <c r="O302" s="1061">
        <v>1</v>
      </c>
      <c r="P302" s="1062">
        <v>76</v>
      </c>
      <c r="Q302" s="1065">
        <v>4</v>
      </c>
      <c r="R302" s="1061">
        <v>47</v>
      </c>
      <c r="S302" s="1063">
        <v>0</v>
      </c>
      <c r="T302" s="1293">
        <v>33</v>
      </c>
      <c r="U302" s="1061">
        <v>47</v>
      </c>
      <c r="V302" s="1063">
        <v>0</v>
      </c>
      <c r="W302" s="1063">
        <v>3</v>
      </c>
      <c r="X302" s="1062">
        <v>33</v>
      </c>
      <c r="Y302" s="1061">
        <v>47</v>
      </c>
      <c r="Z302" s="1063">
        <v>0</v>
      </c>
      <c r="AA302" s="1063">
        <v>0</v>
      </c>
      <c r="AB302" s="1064">
        <v>33</v>
      </c>
      <c r="AC302" s="1066">
        <f t="shared" si="13"/>
        <v>656</v>
      </c>
      <c r="AD302" s="1295">
        <v>5932628779</v>
      </c>
      <c r="AE302" s="1309"/>
      <c r="AF302" s="1289"/>
      <c r="AK302" s="1310"/>
    </row>
    <row r="303" spans="1:37" s="1290" customFormat="1" ht="21" hidden="1" customHeight="1" x14ac:dyDescent="0.2">
      <c r="A303" s="1070">
        <v>43166</v>
      </c>
      <c r="B303" s="1291" t="str">
        <f t="shared" si="14"/>
        <v>Wed</v>
      </c>
      <c r="C303" s="1071">
        <v>43171</v>
      </c>
      <c r="D303" s="1292" t="str">
        <f t="shared" si="12"/>
        <v>Mon</v>
      </c>
      <c r="E303" s="1061">
        <v>0</v>
      </c>
      <c r="F303" s="1062">
        <v>65</v>
      </c>
      <c r="G303" s="1061">
        <v>65</v>
      </c>
      <c r="H303" s="1063">
        <v>3</v>
      </c>
      <c r="I303" s="1062">
        <v>0</v>
      </c>
      <c r="J303" s="1061">
        <v>62</v>
      </c>
      <c r="K303" s="1062">
        <v>3</v>
      </c>
      <c r="L303" s="1061">
        <v>43</v>
      </c>
      <c r="M303" s="1063">
        <v>15</v>
      </c>
      <c r="N303" s="1062">
        <v>10</v>
      </c>
      <c r="O303" s="1061">
        <v>0</v>
      </c>
      <c r="P303" s="1062">
        <v>53</v>
      </c>
      <c r="Q303" s="1065">
        <v>0</v>
      </c>
      <c r="R303" s="1061">
        <v>23</v>
      </c>
      <c r="S303" s="1063">
        <v>0</v>
      </c>
      <c r="T303" s="1293">
        <v>30</v>
      </c>
      <c r="U303" s="1061">
        <v>26</v>
      </c>
      <c r="V303" s="1063">
        <v>0</v>
      </c>
      <c r="W303" s="1063">
        <v>51</v>
      </c>
      <c r="X303" s="1062">
        <v>25</v>
      </c>
      <c r="Y303" s="1061">
        <v>23</v>
      </c>
      <c r="Z303" s="1063">
        <v>0</v>
      </c>
      <c r="AA303" s="1063">
        <v>5</v>
      </c>
      <c r="AB303" s="1064">
        <v>25</v>
      </c>
      <c r="AC303" s="1066">
        <f t="shared" si="13"/>
        <v>527</v>
      </c>
      <c r="AD303" s="1295">
        <v>5932628999</v>
      </c>
      <c r="AE303" s="1309"/>
      <c r="AF303" s="1289"/>
      <c r="AK303" s="1310"/>
    </row>
    <row r="304" spans="1:37" s="1290" customFormat="1" ht="21" hidden="1" customHeight="1" x14ac:dyDescent="0.2">
      <c r="A304" s="1070">
        <v>43178</v>
      </c>
      <c r="B304" s="1291" t="str">
        <f t="shared" si="14"/>
        <v>Mon</v>
      </c>
      <c r="C304" s="1071">
        <v>43182</v>
      </c>
      <c r="D304" s="1292" t="str">
        <f t="shared" si="12"/>
        <v>Fri</v>
      </c>
      <c r="E304" s="1061">
        <v>0</v>
      </c>
      <c r="F304" s="1062">
        <v>76</v>
      </c>
      <c r="G304" s="1061">
        <v>22</v>
      </c>
      <c r="H304" s="1063">
        <v>40</v>
      </c>
      <c r="I304" s="1062">
        <v>0</v>
      </c>
      <c r="J304" s="1061">
        <v>20</v>
      </c>
      <c r="K304" s="1062">
        <v>30</v>
      </c>
      <c r="L304" s="1061">
        <v>75</v>
      </c>
      <c r="M304" s="1063">
        <v>1</v>
      </c>
      <c r="N304" s="1062">
        <v>0</v>
      </c>
      <c r="O304" s="1061">
        <v>3</v>
      </c>
      <c r="P304" s="1062">
        <v>83</v>
      </c>
      <c r="Q304" s="1065">
        <v>0</v>
      </c>
      <c r="R304" s="1061">
        <v>47</v>
      </c>
      <c r="S304" s="1063">
        <v>0</v>
      </c>
      <c r="T304" s="1293">
        <v>29</v>
      </c>
      <c r="U304" s="1061">
        <v>40</v>
      </c>
      <c r="V304" s="1063">
        <v>0</v>
      </c>
      <c r="W304" s="1063">
        <v>30</v>
      </c>
      <c r="X304" s="1062">
        <v>0</v>
      </c>
      <c r="Y304" s="1061">
        <v>40</v>
      </c>
      <c r="Z304" s="1063">
        <v>0</v>
      </c>
      <c r="AA304" s="1063">
        <v>30</v>
      </c>
      <c r="AB304" s="1064">
        <v>0</v>
      </c>
      <c r="AC304" s="1066">
        <f t="shared" si="13"/>
        <v>566</v>
      </c>
      <c r="AD304" s="1295" t="s">
        <v>1352</v>
      </c>
      <c r="AE304" s="1309">
        <v>6</v>
      </c>
      <c r="AF304" s="1289"/>
      <c r="AK304" s="1310"/>
    </row>
    <row r="305" spans="1:37" s="1290" customFormat="1" ht="21" hidden="1" customHeight="1" x14ac:dyDescent="0.2">
      <c r="A305" s="1313">
        <v>43186</v>
      </c>
      <c r="B305" s="1291" t="str">
        <f t="shared" si="14"/>
        <v>Tue</v>
      </c>
      <c r="C305" s="1314">
        <v>43192</v>
      </c>
      <c r="D305" s="1292" t="str">
        <f t="shared" si="12"/>
        <v>Mon</v>
      </c>
      <c r="E305" s="1315">
        <v>0</v>
      </c>
      <c r="F305" s="1293">
        <v>22</v>
      </c>
      <c r="G305" s="1315">
        <v>5</v>
      </c>
      <c r="H305" s="1316">
        <v>21</v>
      </c>
      <c r="I305" s="1293">
        <v>5</v>
      </c>
      <c r="J305" s="1315">
        <v>17</v>
      </c>
      <c r="K305" s="1293">
        <v>31</v>
      </c>
      <c r="L305" s="1315">
        <v>21</v>
      </c>
      <c r="M305" s="1316">
        <v>1</v>
      </c>
      <c r="N305" s="1293">
        <v>0</v>
      </c>
      <c r="O305" s="1315">
        <v>6</v>
      </c>
      <c r="P305" s="1293">
        <v>18</v>
      </c>
      <c r="Q305" s="1317">
        <v>0</v>
      </c>
      <c r="R305" s="1315">
        <v>8</v>
      </c>
      <c r="S305" s="1316">
        <v>0</v>
      </c>
      <c r="T305" s="1293">
        <v>25</v>
      </c>
      <c r="U305" s="1315">
        <v>15</v>
      </c>
      <c r="V305" s="1316">
        <v>0</v>
      </c>
      <c r="W305" s="1316">
        <v>24</v>
      </c>
      <c r="X305" s="1293">
        <v>0</v>
      </c>
      <c r="Y305" s="1315">
        <v>18</v>
      </c>
      <c r="Z305" s="1316">
        <v>0</v>
      </c>
      <c r="AA305" s="1316">
        <v>24</v>
      </c>
      <c r="AB305" s="1318">
        <v>0</v>
      </c>
      <c r="AC305" s="1066">
        <f t="shared" si="13"/>
        <v>261</v>
      </c>
      <c r="AD305" s="1319">
        <v>5932629406</v>
      </c>
      <c r="AE305" s="1309"/>
      <c r="AF305" s="1289"/>
      <c r="AK305" s="1310"/>
    </row>
    <row r="306" spans="1:37" s="1290" customFormat="1" ht="21" hidden="1" customHeight="1" x14ac:dyDescent="0.2">
      <c r="A306" s="1070">
        <v>43197</v>
      </c>
      <c r="B306" s="1291" t="str">
        <f t="shared" si="14"/>
        <v>Sat</v>
      </c>
      <c r="C306" s="1071">
        <v>43200</v>
      </c>
      <c r="D306" s="1292" t="str">
        <f t="shared" si="12"/>
        <v>Tue</v>
      </c>
      <c r="E306" s="1061">
        <v>0</v>
      </c>
      <c r="F306" s="1062">
        <v>65</v>
      </c>
      <c r="G306" s="1061">
        <v>9</v>
      </c>
      <c r="H306" s="1063">
        <v>16</v>
      </c>
      <c r="I306" s="1062">
        <v>20</v>
      </c>
      <c r="J306" s="1061">
        <v>49</v>
      </c>
      <c r="K306" s="1062">
        <v>16</v>
      </c>
      <c r="L306" s="1061">
        <v>61</v>
      </c>
      <c r="M306" s="1063">
        <v>4</v>
      </c>
      <c r="N306" s="1062">
        <v>0</v>
      </c>
      <c r="O306" s="1061">
        <v>29</v>
      </c>
      <c r="P306" s="1062">
        <v>40</v>
      </c>
      <c r="Q306" s="1065">
        <v>0</v>
      </c>
      <c r="R306" s="1061">
        <v>12</v>
      </c>
      <c r="S306" s="1063">
        <v>15</v>
      </c>
      <c r="T306" s="1293">
        <v>17</v>
      </c>
      <c r="U306" s="1061">
        <v>12</v>
      </c>
      <c r="V306" s="1063">
        <v>15</v>
      </c>
      <c r="W306" s="1063">
        <v>17</v>
      </c>
      <c r="X306" s="1062">
        <v>0</v>
      </c>
      <c r="Y306" s="1061">
        <v>12</v>
      </c>
      <c r="Z306" s="1063">
        <v>15</v>
      </c>
      <c r="AA306" s="1063">
        <v>17</v>
      </c>
      <c r="AB306" s="1064">
        <v>0</v>
      </c>
      <c r="AC306" s="1066">
        <f t="shared" si="13"/>
        <v>441</v>
      </c>
      <c r="AD306" s="1295">
        <v>5932629659</v>
      </c>
      <c r="AE306" s="1309"/>
      <c r="AF306" s="1289"/>
      <c r="AK306" s="1310"/>
    </row>
    <row r="307" spans="1:37" s="1290" customFormat="1" ht="21" hidden="1" customHeight="1" x14ac:dyDescent="0.2">
      <c r="A307" s="1070">
        <v>43204</v>
      </c>
      <c r="B307" s="1291" t="str">
        <f t="shared" si="14"/>
        <v>Sat</v>
      </c>
      <c r="C307" s="1071">
        <v>43207</v>
      </c>
      <c r="D307" s="1292" t="str">
        <f t="shared" si="12"/>
        <v>Tue</v>
      </c>
      <c r="E307" s="1061">
        <v>0</v>
      </c>
      <c r="F307" s="1062">
        <v>95</v>
      </c>
      <c r="G307" s="1061">
        <v>14</v>
      </c>
      <c r="H307" s="1063">
        <v>20</v>
      </c>
      <c r="I307" s="1062">
        <v>36</v>
      </c>
      <c r="J307" s="1061">
        <v>75</v>
      </c>
      <c r="K307" s="1062">
        <v>20</v>
      </c>
      <c r="L307" s="1061">
        <v>95</v>
      </c>
      <c r="M307" s="1063">
        <v>1</v>
      </c>
      <c r="N307" s="1062">
        <v>0</v>
      </c>
      <c r="O307" s="1061">
        <v>20</v>
      </c>
      <c r="P307" s="1062">
        <v>56</v>
      </c>
      <c r="Q307" s="1065">
        <v>0</v>
      </c>
      <c r="R307" s="1061">
        <v>12</v>
      </c>
      <c r="S307" s="1063">
        <v>25</v>
      </c>
      <c r="T307" s="1293">
        <v>20</v>
      </c>
      <c r="U307" s="1061">
        <v>11</v>
      </c>
      <c r="V307" s="1063">
        <v>25</v>
      </c>
      <c r="W307" s="1063">
        <v>20</v>
      </c>
      <c r="X307" s="1062">
        <v>0</v>
      </c>
      <c r="Y307" s="1061">
        <v>11</v>
      </c>
      <c r="Z307" s="1063">
        <v>25</v>
      </c>
      <c r="AA307" s="1063">
        <v>20</v>
      </c>
      <c r="AB307" s="1064">
        <v>0</v>
      </c>
      <c r="AC307" s="1066">
        <f t="shared" si="13"/>
        <v>601</v>
      </c>
      <c r="AD307" s="1295">
        <v>5932629824</v>
      </c>
      <c r="AE307" s="1309"/>
      <c r="AF307" s="1289"/>
      <c r="AK307" s="1310"/>
    </row>
    <row r="308" spans="1:37" s="1290" customFormat="1" ht="21" hidden="1" customHeight="1" x14ac:dyDescent="0.2">
      <c r="A308" s="1070">
        <v>43214</v>
      </c>
      <c r="B308" s="1291" t="str">
        <f t="shared" si="14"/>
        <v>Tue</v>
      </c>
      <c r="C308" s="1071">
        <v>43217</v>
      </c>
      <c r="D308" s="1292" t="str">
        <f t="shared" si="12"/>
        <v>Fri</v>
      </c>
      <c r="E308" s="1061">
        <v>0</v>
      </c>
      <c r="F308" s="1062">
        <v>82</v>
      </c>
      <c r="G308" s="1061">
        <v>11</v>
      </c>
      <c r="H308" s="1063">
        <v>8</v>
      </c>
      <c r="I308" s="1062">
        <v>38</v>
      </c>
      <c r="J308" s="1061">
        <v>74</v>
      </c>
      <c r="K308" s="1062">
        <v>8</v>
      </c>
      <c r="L308" s="1061">
        <v>79</v>
      </c>
      <c r="M308" s="1063">
        <v>4</v>
      </c>
      <c r="N308" s="1062">
        <v>0</v>
      </c>
      <c r="O308" s="1061">
        <v>25</v>
      </c>
      <c r="P308" s="1062">
        <v>55</v>
      </c>
      <c r="Q308" s="1065">
        <v>2</v>
      </c>
      <c r="R308" s="1061">
        <v>12</v>
      </c>
      <c r="S308" s="1063">
        <v>35</v>
      </c>
      <c r="T308" s="1293">
        <v>10</v>
      </c>
      <c r="U308" s="1061">
        <v>12</v>
      </c>
      <c r="V308" s="1063">
        <v>35</v>
      </c>
      <c r="W308" s="1063">
        <v>10</v>
      </c>
      <c r="X308" s="1062">
        <v>0</v>
      </c>
      <c r="Y308" s="1061">
        <v>12</v>
      </c>
      <c r="Z308" s="1063">
        <v>35</v>
      </c>
      <c r="AA308" s="1063">
        <v>10</v>
      </c>
      <c r="AB308" s="1064">
        <v>0</v>
      </c>
      <c r="AC308" s="1066">
        <f t="shared" si="13"/>
        <v>557</v>
      </c>
      <c r="AD308" s="1295">
        <v>5932675056</v>
      </c>
      <c r="AE308" s="1309"/>
      <c r="AF308" s="1289"/>
      <c r="AK308" s="1310"/>
    </row>
    <row r="309" spans="1:37" s="1290" customFormat="1" ht="21" hidden="1" customHeight="1" x14ac:dyDescent="0.2">
      <c r="A309" s="1070">
        <v>43228</v>
      </c>
      <c r="B309" s="1291" t="str">
        <f t="shared" si="14"/>
        <v>Tue</v>
      </c>
      <c r="C309" s="1071">
        <v>43231</v>
      </c>
      <c r="D309" s="1292" t="str">
        <f t="shared" si="12"/>
        <v>Fri</v>
      </c>
      <c r="E309" s="1061">
        <v>0</v>
      </c>
      <c r="F309" s="1062">
        <v>77</v>
      </c>
      <c r="G309" s="1061">
        <v>21</v>
      </c>
      <c r="H309" s="1063">
        <v>10</v>
      </c>
      <c r="I309" s="1062">
        <v>27</v>
      </c>
      <c r="J309" s="1061">
        <v>67</v>
      </c>
      <c r="K309" s="1062">
        <v>10</v>
      </c>
      <c r="L309" s="1061">
        <v>61</v>
      </c>
      <c r="M309" s="1063">
        <v>11</v>
      </c>
      <c r="N309" s="1062">
        <v>5</v>
      </c>
      <c r="O309" s="1061">
        <v>21</v>
      </c>
      <c r="P309" s="1062">
        <v>62</v>
      </c>
      <c r="Q309" s="1065">
        <v>0</v>
      </c>
      <c r="R309" s="1061">
        <v>12</v>
      </c>
      <c r="S309" s="1063">
        <v>38</v>
      </c>
      <c r="T309" s="1293">
        <v>12</v>
      </c>
      <c r="U309" s="1061">
        <v>12</v>
      </c>
      <c r="V309" s="1063">
        <v>38</v>
      </c>
      <c r="W309" s="1063">
        <v>10</v>
      </c>
      <c r="X309" s="1062">
        <v>2</v>
      </c>
      <c r="Y309" s="1061">
        <v>12</v>
      </c>
      <c r="Z309" s="1063">
        <v>38</v>
      </c>
      <c r="AA309" s="1063">
        <v>10</v>
      </c>
      <c r="AB309" s="1064">
        <v>2</v>
      </c>
      <c r="AC309" s="1066">
        <f t="shared" si="13"/>
        <v>558</v>
      </c>
      <c r="AD309" s="1295" t="s">
        <v>1353</v>
      </c>
      <c r="AE309" s="1309"/>
      <c r="AF309" s="1289"/>
      <c r="AK309" s="1310"/>
    </row>
    <row r="310" spans="1:37" s="1290" customFormat="1" ht="21" hidden="1" customHeight="1" x14ac:dyDescent="0.2">
      <c r="A310" s="1070">
        <v>43235</v>
      </c>
      <c r="B310" s="1291" t="str">
        <f t="shared" si="14"/>
        <v>Tue</v>
      </c>
      <c r="C310" s="1071">
        <v>43238</v>
      </c>
      <c r="D310" s="1292" t="str">
        <f t="shared" si="12"/>
        <v>Fri</v>
      </c>
      <c r="E310" s="1061">
        <v>0</v>
      </c>
      <c r="F310" s="1062">
        <v>78</v>
      </c>
      <c r="G310" s="1061">
        <v>25</v>
      </c>
      <c r="H310" s="1063">
        <v>5</v>
      </c>
      <c r="I310" s="1062">
        <v>33</v>
      </c>
      <c r="J310" s="1061">
        <v>73</v>
      </c>
      <c r="K310" s="1062">
        <v>5</v>
      </c>
      <c r="L310" s="1061">
        <v>58</v>
      </c>
      <c r="M310" s="1063">
        <v>15</v>
      </c>
      <c r="N310" s="1062">
        <v>5</v>
      </c>
      <c r="O310" s="1061">
        <v>15</v>
      </c>
      <c r="P310" s="1062">
        <v>61</v>
      </c>
      <c r="Q310" s="1065">
        <v>0</v>
      </c>
      <c r="R310" s="1061">
        <v>16</v>
      </c>
      <c r="S310" s="1063">
        <v>30</v>
      </c>
      <c r="T310" s="1293">
        <v>0</v>
      </c>
      <c r="U310" s="1061">
        <v>16</v>
      </c>
      <c r="V310" s="1063">
        <v>31</v>
      </c>
      <c r="W310" s="1063">
        <v>9</v>
      </c>
      <c r="X310" s="1062">
        <v>21</v>
      </c>
      <c r="Y310" s="1061">
        <v>16</v>
      </c>
      <c r="Z310" s="1063">
        <v>31</v>
      </c>
      <c r="AA310" s="1063">
        <v>9</v>
      </c>
      <c r="AB310" s="1064">
        <v>21</v>
      </c>
      <c r="AC310" s="1066">
        <f t="shared" si="13"/>
        <v>573</v>
      </c>
      <c r="AD310" s="1295">
        <v>5932675375</v>
      </c>
      <c r="AE310" s="1309"/>
      <c r="AF310" s="1289"/>
      <c r="AK310" s="1310"/>
    </row>
    <row r="311" spans="1:37" s="1290" customFormat="1" ht="21" hidden="1" customHeight="1" x14ac:dyDescent="0.2">
      <c r="A311" s="1070">
        <v>43239</v>
      </c>
      <c r="B311" s="1291" t="str">
        <f t="shared" si="14"/>
        <v>Sat</v>
      </c>
      <c r="C311" s="1071">
        <v>43242</v>
      </c>
      <c r="D311" s="1292" t="str">
        <f t="shared" si="12"/>
        <v>Tue</v>
      </c>
      <c r="E311" s="1061">
        <v>0</v>
      </c>
      <c r="F311" s="1062">
        <v>36</v>
      </c>
      <c r="G311" s="1061">
        <v>0</v>
      </c>
      <c r="H311" s="1063">
        <v>0</v>
      </c>
      <c r="I311" s="1062">
        <v>0</v>
      </c>
      <c r="J311" s="1061">
        <v>4</v>
      </c>
      <c r="K311" s="1062">
        <v>0</v>
      </c>
      <c r="L311" s="1061">
        <v>49</v>
      </c>
      <c r="M311" s="1063">
        <v>4</v>
      </c>
      <c r="N311" s="1062">
        <v>0</v>
      </c>
      <c r="O311" s="1061">
        <v>14</v>
      </c>
      <c r="P311" s="1062">
        <v>14</v>
      </c>
      <c r="Q311" s="1065">
        <v>13</v>
      </c>
      <c r="R311" s="1061">
        <v>4</v>
      </c>
      <c r="S311" s="1063">
        <v>1</v>
      </c>
      <c r="T311" s="1293">
        <v>32</v>
      </c>
      <c r="U311" s="1061">
        <v>10</v>
      </c>
      <c r="V311" s="1063">
        <v>7</v>
      </c>
      <c r="W311" s="1063">
        <v>0</v>
      </c>
      <c r="X311" s="1062">
        <v>0</v>
      </c>
      <c r="Y311" s="1061">
        <v>0</v>
      </c>
      <c r="Z311" s="1063">
        <v>0</v>
      </c>
      <c r="AA311" s="1063">
        <v>0</v>
      </c>
      <c r="AB311" s="1064">
        <v>0</v>
      </c>
      <c r="AC311" s="1066">
        <f t="shared" si="13"/>
        <v>188</v>
      </c>
      <c r="AD311" s="1295">
        <v>5932675540</v>
      </c>
      <c r="AE311" s="1309"/>
      <c r="AF311" s="1289"/>
      <c r="AK311" s="1310"/>
    </row>
    <row r="312" spans="1:37" s="1290" customFormat="1" ht="21" hidden="1" customHeight="1" x14ac:dyDescent="0.2">
      <c r="A312" s="1070">
        <v>43242</v>
      </c>
      <c r="B312" s="1291" t="str">
        <f t="shared" si="14"/>
        <v>Tue</v>
      </c>
      <c r="C312" s="1071">
        <v>43245</v>
      </c>
      <c r="D312" s="1292" t="str">
        <f t="shared" si="12"/>
        <v>Fri</v>
      </c>
      <c r="E312" s="1061">
        <v>0</v>
      </c>
      <c r="F312" s="1062">
        <v>41</v>
      </c>
      <c r="G312" s="1061">
        <v>44</v>
      </c>
      <c r="H312" s="1063">
        <v>8</v>
      </c>
      <c r="I312" s="1062">
        <v>10</v>
      </c>
      <c r="J312" s="1061">
        <v>65</v>
      </c>
      <c r="K312" s="1062">
        <v>8</v>
      </c>
      <c r="L312" s="1061">
        <v>0</v>
      </c>
      <c r="M312" s="1063">
        <v>0</v>
      </c>
      <c r="N312" s="1062">
        <v>24</v>
      </c>
      <c r="O312" s="1061">
        <v>1</v>
      </c>
      <c r="P312" s="1062">
        <v>41</v>
      </c>
      <c r="Q312" s="1065">
        <v>0</v>
      </c>
      <c r="R312" s="1061">
        <v>22</v>
      </c>
      <c r="S312" s="1063">
        <v>22</v>
      </c>
      <c r="T312" s="1293">
        <v>33</v>
      </c>
      <c r="U312" s="1061">
        <v>16</v>
      </c>
      <c r="V312" s="1063">
        <v>15</v>
      </c>
      <c r="W312" s="1063">
        <v>4</v>
      </c>
      <c r="X312" s="1062">
        <v>31</v>
      </c>
      <c r="Y312" s="1061">
        <v>26</v>
      </c>
      <c r="Z312" s="1063">
        <v>22</v>
      </c>
      <c r="AA312" s="1063">
        <v>4</v>
      </c>
      <c r="AB312" s="1064">
        <v>31</v>
      </c>
      <c r="AC312" s="1066">
        <f t="shared" si="13"/>
        <v>468</v>
      </c>
      <c r="AD312" s="1295">
        <v>5932675639</v>
      </c>
      <c r="AE312" s="1309"/>
      <c r="AF312" s="1289"/>
      <c r="AK312" s="1310"/>
    </row>
    <row r="313" spans="1:37" s="1290" customFormat="1" ht="21" hidden="1" customHeight="1" x14ac:dyDescent="0.2">
      <c r="A313" s="1070">
        <v>43249</v>
      </c>
      <c r="B313" s="1291" t="str">
        <f t="shared" si="14"/>
        <v>Tue</v>
      </c>
      <c r="C313" s="1071">
        <v>43252</v>
      </c>
      <c r="D313" s="1292" t="str">
        <f t="shared" si="12"/>
        <v>Fri</v>
      </c>
      <c r="E313" s="1061">
        <v>0</v>
      </c>
      <c r="F313" s="1062">
        <v>48</v>
      </c>
      <c r="G313" s="1061">
        <v>30</v>
      </c>
      <c r="H313" s="1063">
        <v>6</v>
      </c>
      <c r="I313" s="1062">
        <v>3</v>
      </c>
      <c r="J313" s="1061">
        <v>42</v>
      </c>
      <c r="K313" s="1062">
        <v>6</v>
      </c>
      <c r="L313" s="1061">
        <v>28</v>
      </c>
      <c r="M313" s="1063">
        <v>3</v>
      </c>
      <c r="N313" s="1062">
        <v>19</v>
      </c>
      <c r="O313" s="1061">
        <v>9</v>
      </c>
      <c r="P313" s="1062">
        <v>30</v>
      </c>
      <c r="Q313" s="1065">
        <v>7</v>
      </c>
      <c r="R313" s="1061">
        <v>10</v>
      </c>
      <c r="S313" s="1063">
        <v>4</v>
      </c>
      <c r="T313" s="1293">
        <v>32</v>
      </c>
      <c r="U313" s="1061">
        <v>10</v>
      </c>
      <c r="V313" s="1063">
        <v>4</v>
      </c>
      <c r="W313" s="1063">
        <v>6</v>
      </c>
      <c r="X313" s="1062">
        <v>26</v>
      </c>
      <c r="Y313" s="1061">
        <v>10</v>
      </c>
      <c r="Z313" s="1063">
        <v>4</v>
      </c>
      <c r="AA313" s="1063">
        <v>6</v>
      </c>
      <c r="AB313" s="1064">
        <v>26</v>
      </c>
      <c r="AC313" s="1066">
        <f t="shared" si="13"/>
        <v>369</v>
      </c>
      <c r="AD313" s="1295" t="s">
        <v>1354</v>
      </c>
      <c r="AE313" s="1309"/>
      <c r="AF313" s="1289"/>
      <c r="AK313" s="1310"/>
    </row>
    <row r="314" spans="1:37" s="1290" customFormat="1" ht="21" hidden="1" customHeight="1" x14ac:dyDescent="0.2">
      <c r="A314" s="1070">
        <v>43253</v>
      </c>
      <c r="B314" s="1291" t="str">
        <f t="shared" si="14"/>
        <v>Sat</v>
      </c>
      <c r="C314" s="1071">
        <v>43256</v>
      </c>
      <c r="D314" s="1292" t="str">
        <f t="shared" si="12"/>
        <v>Tue</v>
      </c>
      <c r="E314" s="1061">
        <v>0</v>
      </c>
      <c r="F314" s="1062">
        <v>50</v>
      </c>
      <c r="G314" s="1061">
        <v>30</v>
      </c>
      <c r="H314" s="1063">
        <v>6</v>
      </c>
      <c r="I314" s="1062">
        <v>3</v>
      </c>
      <c r="J314" s="1061">
        <v>42</v>
      </c>
      <c r="K314" s="1062">
        <v>6</v>
      </c>
      <c r="L314" s="1061">
        <v>31</v>
      </c>
      <c r="M314" s="1063">
        <v>3</v>
      </c>
      <c r="N314" s="1062">
        <v>14</v>
      </c>
      <c r="O314" s="1061">
        <v>9</v>
      </c>
      <c r="P314" s="1062">
        <v>37</v>
      </c>
      <c r="Q314" s="1065">
        <v>6</v>
      </c>
      <c r="R314" s="1061">
        <v>15</v>
      </c>
      <c r="S314" s="1063">
        <v>3</v>
      </c>
      <c r="T314" s="1293">
        <v>34</v>
      </c>
      <c r="U314" s="1061">
        <v>15</v>
      </c>
      <c r="V314" s="1063">
        <v>3</v>
      </c>
      <c r="W314" s="1063">
        <v>11</v>
      </c>
      <c r="X314" s="1062">
        <v>28</v>
      </c>
      <c r="Y314" s="1061">
        <v>15</v>
      </c>
      <c r="Z314" s="1063">
        <v>3</v>
      </c>
      <c r="AA314" s="1063">
        <v>6</v>
      </c>
      <c r="AB314" s="1064">
        <v>28</v>
      </c>
      <c r="AC314" s="1066">
        <f t="shared" si="13"/>
        <v>398</v>
      </c>
      <c r="AD314" s="1295">
        <v>5932676013</v>
      </c>
      <c r="AE314" s="1309"/>
      <c r="AF314" s="1289"/>
      <c r="AK314" s="1310"/>
    </row>
    <row r="315" spans="1:37" s="1290" customFormat="1" ht="21" hidden="1" customHeight="1" x14ac:dyDescent="0.2">
      <c r="A315" s="1070">
        <v>43257</v>
      </c>
      <c r="B315" s="1291" t="str">
        <f t="shared" si="14"/>
        <v>Wed</v>
      </c>
      <c r="C315" s="1071">
        <v>43262</v>
      </c>
      <c r="D315" s="1292" t="str">
        <f t="shared" si="12"/>
        <v>Mon</v>
      </c>
      <c r="E315" s="1061">
        <v>0</v>
      </c>
      <c r="F315" s="1062">
        <v>65</v>
      </c>
      <c r="G315" s="1061">
        <v>60</v>
      </c>
      <c r="H315" s="1063">
        <v>0</v>
      </c>
      <c r="I315" s="1062">
        <v>5</v>
      </c>
      <c r="J315" s="1061">
        <v>65</v>
      </c>
      <c r="K315" s="1062">
        <v>0</v>
      </c>
      <c r="L315" s="1061">
        <v>38</v>
      </c>
      <c r="M315" s="1063">
        <v>8</v>
      </c>
      <c r="N315" s="1062">
        <v>19</v>
      </c>
      <c r="O315" s="1061">
        <v>3</v>
      </c>
      <c r="P315" s="1062">
        <v>46</v>
      </c>
      <c r="Q315" s="1065">
        <v>7</v>
      </c>
      <c r="R315" s="1061">
        <v>28</v>
      </c>
      <c r="S315" s="1063">
        <v>4</v>
      </c>
      <c r="T315" s="1062">
        <v>18</v>
      </c>
      <c r="U315" s="1061">
        <v>28</v>
      </c>
      <c r="V315" s="1063">
        <v>4</v>
      </c>
      <c r="W315" s="1063">
        <v>14</v>
      </c>
      <c r="X315" s="1062">
        <v>17</v>
      </c>
      <c r="Y315" s="1061">
        <v>28</v>
      </c>
      <c r="Z315" s="1063">
        <v>4</v>
      </c>
      <c r="AA315" s="1063">
        <v>4</v>
      </c>
      <c r="AB315" s="1064">
        <v>17</v>
      </c>
      <c r="AC315" s="1066">
        <f t="shared" si="13"/>
        <v>482</v>
      </c>
      <c r="AD315" s="1295" t="s">
        <v>1355</v>
      </c>
      <c r="AE315" s="1309"/>
      <c r="AF315" s="1289"/>
      <c r="AK315" s="1310"/>
    </row>
    <row r="316" spans="1:37" s="1290" customFormat="1" ht="21" hidden="1" customHeight="1" x14ac:dyDescent="0.2">
      <c r="A316" s="1070">
        <v>43264</v>
      </c>
      <c r="B316" s="1291" t="str">
        <f t="shared" si="14"/>
        <v>Wed</v>
      </c>
      <c r="C316" s="1071">
        <v>43269</v>
      </c>
      <c r="D316" s="1292" t="str">
        <f t="shared" si="12"/>
        <v>Mon</v>
      </c>
      <c r="E316" s="1061">
        <v>0</v>
      </c>
      <c r="F316" s="1062">
        <v>78</v>
      </c>
      <c r="G316" s="1061">
        <v>84</v>
      </c>
      <c r="H316" s="1063">
        <v>0</v>
      </c>
      <c r="I316" s="1062">
        <v>0</v>
      </c>
      <c r="J316" s="1061">
        <v>78</v>
      </c>
      <c r="K316" s="1062">
        <v>0</v>
      </c>
      <c r="L316" s="1061">
        <v>47</v>
      </c>
      <c r="M316" s="1063">
        <v>7</v>
      </c>
      <c r="N316" s="1062">
        <v>24</v>
      </c>
      <c r="O316" s="1061">
        <v>0</v>
      </c>
      <c r="P316" s="1062">
        <v>60</v>
      </c>
      <c r="Q316" s="1065">
        <v>4</v>
      </c>
      <c r="R316" s="1061">
        <v>42</v>
      </c>
      <c r="S316" s="1063">
        <v>3</v>
      </c>
      <c r="T316" s="1062">
        <v>23</v>
      </c>
      <c r="U316" s="1061">
        <v>44</v>
      </c>
      <c r="V316" s="1063">
        <v>3</v>
      </c>
      <c r="W316" s="1063">
        <v>1</v>
      </c>
      <c r="X316" s="1062">
        <v>22</v>
      </c>
      <c r="Y316" s="1061">
        <v>39</v>
      </c>
      <c r="Z316" s="1063">
        <v>3</v>
      </c>
      <c r="AA316" s="1063">
        <v>1</v>
      </c>
      <c r="AB316" s="1064">
        <v>22</v>
      </c>
      <c r="AC316" s="1066">
        <f t="shared" si="13"/>
        <v>585</v>
      </c>
      <c r="AD316" s="1319">
        <v>5932676200</v>
      </c>
      <c r="AE316" s="1309"/>
      <c r="AF316" s="1289"/>
      <c r="AK316" s="1310"/>
    </row>
    <row r="317" spans="1:37" s="1290" customFormat="1" ht="21" hidden="1" customHeight="1" x14ac:dyDescent="0.2">
      <c r="A317" s="1070">
        <v>43274</v>
      </c>
      <c r="B317" s="1291" t="str">
        <f t="shared" si="14"/>
        <v>Sat</v>
      </c>
      <c r="C317" s="1071">
        <v>43278</v>
      </c>
      <c r="D317" s="1292" t="str">
        <f t="shared" si="12"/>
        <v>Wed</v>
      </c>
      <c r="E317" s="1061">
        <v>0</v>
      </c>
      <c r="F317" s="1062">
        <v>65</v>
      </c>
      <c r="G317" s="1061">
        <v>65</v>
      </c>
      <c r="H317" s="1063">
        <v>0</v>
      </c>
      <c r="I317" s="1062">
        <v>0</v>
      </c>
      <c r="J317" s="1061">
        <v>65</v>
      </c>
      <c r="K317" s="1062">
        <v>0</v>
      </c>
      <c r="L317" s="1061">
        <v>58</v>
      </c>
      <c r="M317" s="1063">
        <v>3</v>
      </c>
      <c r="N317" s="1062">
        <v>4</v>
      </c>
      <c r="O317" s="1061">
        <v>0</v>
      </c>
      <c r="P317" s="1062">
        <v>49</v>
      </c>
      <c r="Q317" s="1065">
        <v>18</v>
      </c>
      <c r="R317" s="1061">
        <v>53</v>
      </c>
      <c r="S317" s="1063">
        <v>0</v>
      </c>
      <c r="T317" s="1062">
        <v>14</v>
      </c>
      <c r="U317" s="1061">
        <v>54</v>
      </c>
      <c r="V317" s="1063">
        <v>0</v>
      </c>
      <c r="W317" s="1063">
        <v>0</v>
      </c>
      <c r="X317" s="1062">
        <v>14</v>
      </c>
      <c r="Y317" s="1061">
        <v>54</v>
      </c>
      <c r="Z317" s="1063">
        <v>0</v>
      </c>
      <c r="AA317" s="1063">
        <v>0</v>
      </c>
      <c r="AB317" s="1064">
        <v>14</v>
      </c>
      <c r="AC317" s="1066">
        <f t="shared" si="13"/>
        <v>530</v>
      </c>
      <c r="AD317" s="1295">
        <v>5932676376</v>
      </c>
      <c r="AE317" s="1309"/>
      <c r="AF317" s="1289"/>
      <c r="AK317" s="1310"/>
    </row>
    <row r="318" spans="1:37" s="1290" customFormat="1" ht="21" hidden="1" customHeight="1" x14ac:dyDescent="0.2">
      <c r="A318" s="1070">
        <v>43281</v>
      </c>
      <c r="B318" s="1291" t="str">
        <f t="shared" si="14"/>
        <v>Sat</v>
      </c>
      <c r="C318" s="1071">
        <v>43284</v>
      </c>
      <c r="D318" s="1292" t="str">
        <f t="shared" si="12"/>
        <v>Tue</v>
      </c>
      <c r="E318" s="1061">
        <v>0</v>
      </c>
      <c r="F318" s="1062">
        <v>65</v>
      </c>
      <c r="G318" s="1061">
        <v>65</v>
      </c>
      <c r="H318" s="1063">
        <v>0</v>
      </c>
      <c r="I318" s="1062">
        <v>0</v>
      </c>
      <c r="J318" s="1061">
        <v>65</v>
      </c>
      <c r="K318" s="1062">
        <v>0</v>
      </c>
      <c r="L318" s="1061">
        <v>52</v>
      </c>
      <c r="M318" s="1063">
        <v>11</v>
      </c>
      <c r="N318" s="1062">
        <v>2</v>
      </c>
      <c r="O318" s="1061">
        <v>0</v>
      </c>
      <c r="P318" s="1062">
        <v>53</v>
      </c>
      <c r="Q318" s="1065">
        <v>15</v>
      </c>
      <c r="R318" s="1061">
        <v>65</v>
      </c>
      <c r="S318" s="1063">
        <v>0</v>
      </c>
      <c r="T318" s="1062">
        <v>3</v>
      </c>
      <c r="U318" s="1061">
        <v>65</v>
      </c>
      <c r="V318" s="1063">
        <v>0</v>
      </c>
      <c r="W318" s="1063">
        <v>0</v>
      </c>
      <c r="X318" s="1062">
        <v>3</v>
      </c>
      <c r="Y318" s="1061">
        <v>65</v>
      </c>
      <c r="Z318" s="1063">
        <v>0</v>
      </c>
      <c r="AA318" s="1063">
        <v>0</v>
      </c>
      <c r="AB318" s="1064">
        <v>3</v>
      </c>
      <c r="AC318" s="1066">
        <f t="shared" si="13"/>
        <v>532</v>
      </c>
      <c r="AD318" s="1295">
        <v>5932676574</v>
      </c>
      <c r="AE318" s="1309"/>
      <c r="AF318" s="1289"/>
      <c r="AK318" s="1310"/>
    </row>
    <row r="319" spans="1:37" s="1290" customFormat="1" ht="21" hidden="1" customHeight="1" x14ac:dyDescent="0.2">
      <c r="A319" s="1070">
        <v>43288</v>
      </c>
      <c r="B319" s="1291" t="str">
        <f t="shared" si="14"/>
        <v>Sat</v>
      </c>
      <c r="C319" s="1071">
        <v>43291</v>
      </c>
      <c r="D319" s="1292" t="str">
        <f t="shared" si="12"/>
        <v>Tue</v>
      </c>
      <c r="E319" s="1061">
        <v>0</v>
      </c>
      <c r="F319" s="1062">
        <v>62</v>
      </c>
      <c r="G319" s="1061">
        <v>59</v>
      </c>
      <c r="H319" s="1063">
        <v>0</v>
      </c>
      <c r="I319" s="1062">
        <v>0</v>
      </c>
      <c r="J319" s="1061">
        <v>62</v>
      </c>
      <c r="K319" s="1062">
        <v>0</v>
      </c>
      <c r="L319" s="1061">
        <v>44</v>
      </c>
      <c r="M319" s="1063">
        <v>10</v>
      </c>
      <c r="N319" s="1062">
        <v>8</v>
      </c>
      <c r="O319" s="1061">
        <v>3</v>
      </c>
      <c r="P319" s="1062">
        <v>53</v>
      </c>
      <c r="Q319" s="1065">
        <v>15</v>
      </c>
      <c r="R319" s="1061">
        <v>68</v>
      </c>
      <c r="S319" s="1063">
        <v>0</v>
      </c>
      <c r="T319" s="1062">
        <v>3</v>
      </c>
      <c r="U319" s="1061">
        <v>68</v>
      </c>
      <c r="V319" s="1063">
        <v>0</v>
      </c>
      <c r="W319" s="1063">
        <v>1</v>
      </c>
      <c r="X319" s="1062">
        <v>2</v>
      </c>
      <c r="Y319" s="1061">
        <v>68</v>
      </c>
      <c r="Z319" s="1063">
        <v>0</v>
      </c>
      <c r="AA319" s="1063">
        <v>1</v>
      </c>
      <c r="AB319" s="1064">
        <v>2</v>
      </c>
      <c r="AC319" s="1066">
        <f t="shared" si="13"/>
        <v>529</v>
      </c>
      <c r="AD319" s="1295" t="s">
        <v>1356</v>
      </c>
      <c r="AE319" s="1309"/>
      <c r="AF319" s="1289"/>
      <c r="AK319" s="1310"/>
    </row>
    <row r="320" spans="1:37" s="1290" customFormat="1" ht="21" hidden="1" customHeight="1" x14ac:dyDescent="0.2">
      <c r="A320" s="1070">
        <v>43295</v>
      </c>
      <c r="B320" s="1291" t="str">
        <f t="shared" si="14"/>
        <v>Sat</v>
      </c>
      <c r="C320" s="1071">
        <v>43299</v>
      </c>
      <c r="D320" s="1292" t="str">
        <f t="shared" si="12"/>
        <v>Wed</v>
      </c>
      <c r="E320" s="1061">
        <v>0</v>
      </c>
      <c r="F320" s="1062">
        <v>83</v>
      </c>
      <c r="G320" s="1061">
        <v>44</v>
      </c>
      <c r="H320" s="1063">
        <v>0</v>
      </c>
      <c r="I320" s="1062">
        <v>24</v>
      </c>
      <c r="J320" s="1061">
        <v>83</v>
      </c>
      <c r="K320" s="1062">
        <v>0</v>
      </c>
      <c r="L320" s="1061">
        <v>65</v>
      </c>
      <c r="M320" s="1063">
        <v>12</v>
      </c>
      <c r="N320" s="1062">
        <v>6</v>
      </c>
      <c r="O320" s="1061">
        <v>15</v>
      </c>
      <c r="P320" s="1062">
        <v>45</v>
      </c>
      <c r="Q320" s="1065">
        <v>21</v>
      </c>
      <c r="R320" s="1061">
        <v>50</v>
      </c>
      <c r="S320" s="1063">
        <v>2</v>
      </c>
      <c r="T320" s="1062">
        <v>14</v>
      </c>
      <c r="U320" s="1061">
        <v>50</v>
      </c>
      <c r="V320" s="1063">
        <v>2</v>
      </c>
      <c r="W320" s="1063">
        <v>0</v>
      </c>
      <c r="X320" s="1062">
        <v>14</v>
      </c>
      <c r="Y320" s="1061">
        <v>50</v>
      </c>
      <c r="Z320" s="1063">
        <v>2</v>
      </c>
      <c r="AA320" s="1063">
        <v>0</v>
      </c>
      <c r="AB320" s="1064">
        <v>14</v>
      </c>
      <c r="AC320" s="1066">
        <f t="shared" si="13"/>
        <v>596</v>
      </c>
      <c r="AD320" s="1295">
        <v>5932676959</v>
      </c>
      <c r="AE320" s="1309"/>
      <c r="AF320" s="1289"/>
      <c r="AK320" s="1310"/>
    </row>
    <row r="321" spans="1:37" s="1290" customFormat="1" ht="21" hidden="1" customHeight="1" x14ac:dyDescent="0.2">
      <c r="A321" s="1070">
        <v>43302</v>
      </c>
      <c r="B321" s="1291" t="str">
        <f t="shared" si="14"/>
        <v>Sat</v>
      </c>
      <c r="C321" s="1071">
        <v>43305</v>
      </c>
      <c r="D321" s="1292" t="str">
        <f t="shared" si="12"/>
        <v>Tue</v>
      </c>
      <c r="E321" s="1061">
        <v>0</v>
      </c>
      <c r="F321" s="1062">
        <v>66</v>
      </c>
      <c r="G321" s="1061">
        <v>46</v>
      </c>
      <c r="H321" s="1063">
        <v>0</v>
      </c>
      <c r="I321" s="1062">
        <v>8</v>
      </c>
      <c r="J321" s="1061">
        <v>66</v>
      </c>
      <c r="K321" s="1062">
        <v>0</v>
      </c>
      <c r="L321" s="1061">
        <v>63</v>
      </c>
      <c r="M321" s="1063">
        <v>3</v>
      </c>
      <c r="N321" s="1062">
        <v>0</v>
      </c>
      <c r="O321" s="1061">
        <v>12</v>
      </c>
      <c r="P321" s="1062">
        <v>41</v>
      </c>
      <c r="Q321" s="1065">
        <v>15</v>
      </c>
      <c r="R321" s="1061">
        <v>32</v>
      </c>
      <c r="S321" s="1063">
        <v>24</v>
      </c>
      <c r="T321" s="1062">
        <v>5</v>
      </c>
      <c r="U321" s="1061">
        <v>32</v>
      </c>
      <c r="V321" s="1063">
        <v>24</v>
      </c>
      <c r="W321" s="1063">
        <v>0</v>
      </c>
      <c r="X321" s="1062">
        <v>7</v>
      </c>
      <c r="Y321" s="1061">
        <v>32</v>
      </c>
      <c r="Z321" s="1063">
        <v>24</v>
      </c>
      <c r="AA321" s="1063">
        <v>0</v>
      </c>
      <c r="AB321" s="1064">
        <v>7</v>
      </c>
      <c r="AC321" s="1066">
        <f t="shared" si="13"/>
        <v>507</v>
      </c>
      <c r="AD321" s="1295">
        <v>5932676882</v>
      </c>
      <c r="AE321" s="1309"/>
      <c r="AF321" s="1289"/>
      <c r="AK321" s="1310"/>
    </row>
    <row r="322" spans="1:37" s="1290" customFormat="1" ht="21" hidden="1" customHeight="1" x14ac:dyDescent="0.2">
      <c r="A322" s="1070">
        <v>43309</v>
      </c>
      <c r="B322" s="1291" t="str">
        <f t="shared" si="14"/>
        <v>Sat</v>
      </c>
      <c r="C322" s="1071">
        <v>43312</v>
      </c>
      <c r="D322" s="1292" t="str">
        <f t="shared" si="12"/>
        <v>Tue</v>
      </c>
      <c r="E322" s="1061">
        <v>0</v>
      </c>
      <c r="F322" s="1062">
        <v>68</v>
      </c>
      <c r="G322" s="1061">
        <v>38</v>
      </c>
      <c r="H322" s="1063">
        <v>0</v>
      </c>
      <c r="I322" s="1062">
        <v>16</v>
      </c>
      <c r="J322" s="1061">
        <v>68</v>
      </c>
      <c r="K322" s="1062">
        <v>0</v>
      </c>
      <c r="L322" s="1061">
        <v>59</v>
      </c>
      <c r="M322" s="1063">
        <v>8</v>
      </c>
      <c r="N322" s="1062">
        <v>1</v>
      </c>
      <c r="O322" s="1061">
        <v>13</v>
      </c>
      <c r="P322" s="1062">
        <v>29</v>
      </c>
      <c r="Q322" s="1065">
        <v>30</v>
      </c>
      <c r="R322" s="1061">
        <v>44</v>
      </c>
      <c r="S322" s="1063">
        <v>14</v>
      </c>
      <c r="T322" s="1062">
        <v>11</v>
      </c>
      <c r="U322" s="1061">
        <v>44</v>
      </c>
      <c r="V322" s="1063">
        <v>14</v>
      </c>
      <c r="W322" s="1063">
        <v>0</v>
      </c>
      <c r="X322" s="1062">
        <v>11</v>
      </c>
      <c r="Y322" s="1061">
        <v>44</v>
      </c>
      <c r="Z322" s="1063">
        <v>14</v>
      </c>
      <c r="AA322" s="1063">
        <v>0</v>
      </c>
      <c r="AB322" s="1064">
        <v>11</v>
      </c>
      <c r="AC322" s="1066">
        <f t="shared" si="13"/>
        <v>537</v>
      </c>
      <c r="AD322" s="1295">
        <v>5932677135</v>
      </c>
      <c r="AE322" s="1309"/>
      <c r="AF322" s="1289"/>
      <c r="AK322" s="1310"/>
    </row>
    <row r="323" spans="1:37" s="1290" customFormat="1" ht="21" hidden="1" customHeight="1" x14ac:dyDescent="0.2">
      <c r="A323" s="1070">
        <v>43314</v>
      </c>
      <c r="B323" s="1291" t="str">
        <f t="shared" si="14"/>
        <v>Thu</v>
      </c>
      <c r="C323" s="1071">
        <v>43319</v>
      </c>
      <c r="D323" s="1292" t="str">
        <f t="shared" si="12"/>
        <v>Tue</v>
      </c>
      <c r="E323" s="1061">
        <v>0</v>
      </c>
      <c r="F323" s="1062">
        <v>93</v>
      </c>
      <c r="G323" s="1061">
        <v>61</v>
      </c>
      <c r="H323" s="1063">
        <v>0</v>
      </c>
      <c r="I323" s="1062">
        <v>20</v>
      </c>
      <c r="J323" s="1061">
        <v>93</v>
      </c>
      <c r="K323" s="1062">
        <v>0</v>
      </c>
      <c r="L323" s="1061">
        <v>68</v>
      </c>
      <c r="M323" s="1063">
        <v>10</v>
      </c>
      <c r="N323" s="1062">
        <v>15</v>
      </c>
      <c r="O323" s="1061">
        <v>13</v>
      </c>
      <c r="P323" s="1062">
        <v>32</v>
      </c>
      <c r="Q323" s="1065">
        <v>22</v>
      </c>
      <c r="R323" s="1061">
        <v>39</v>
      </c>
      <c r="S323" s="1063">
        <v>12</v>
      </c>
      <c r="T323" s="1062">
        <v>13</v>
      </c>
      <c r="U323" s="1061">
        <v>39</v>
      </c>
      <c r="V323" s="1063">
        <v>12</v>
      </c>
      <c r="W323" s="1063">
        <v>0</v>
      </c>
      <c r="X323" s="1062">
        <v>13</v>
      </c>
      <c r="Y323" s="1061">
        <v>39</v>
      </c>
      <c r="Z323" s="1063">
        <v>12</v>
      </c>
      <c r="AA323" s="1063">
        <v>0</v>
      </c>
      <c r="AB323" s="1064">
        <v>13</v>
      </c>
      <c r="AC323" s="1066">
        <f t="shared" si="13"/>
        <v>619</v>
      </c>
      <c r="AD323" s="1295">
        <v>5932677234</v>
      </c>
      <c r="AE323" s="1309"/>
      <c r="AF323" s="1289"/>
      <c r="AK323" s="1310"/>
    </row>
    <row r="324" spans="1:37" s="1290" customFormat="1" ht="21" hidden="1" customHeight="1" x14ac:dyDescent="0.2">
      <c r="A324" s="1070">
        <v>43330</v>
      </c>
      <c r="B324" s="1291" t="str">
        <f t="shared" si="14"/>
        <v>Sat</v>
      </c>
      <c r="C324" s="1071">
        <v>43333</v>
      </c>
      <c r="D324" s="1292" t="str">
        <f t="shared" si="12"/>
        <v>Tue</v>
      </c>
      <c r="E324" s="1061">
        <v>0</v>
      </c>
      <c r="F324" s="1062">
        <v>85</v>
      </c>
      <c r="G324" s="1061">
        <v>59</v>
      </c>
      <c r="H324" s="1063">
        <v>0</v>
      </c>
      <c r="I324" s="1062">
        <v>11</v>
      </c>
      <c r="J324" s="1061">
        <v>85</v>
      </c>
      <c r="K324" s="1062">
        <v>0</v>
      </c>
      <c r="L324" s="1061">
        <v>71</v>
      </c>
      <c r="M324" s="1063">
        <v>4</v>
      </c>
      <c r="N324" s="1062">
        <v>10</v>
      </c>
      <c r="O324" s="1061">
        <v>15</v>
      </c>
      <c r="P324" s="1062">
        <v>59</v>
      </c>
      <c r="Q324" s="1065">
        <v>14</v>
      </c>
      <c r="R324" s="1061">
        <v>41</v>
      </c>
      <c r="S324" s="1063">
        <v>17</v>
      </c>
      <c r="T324" s="1062">
        <v>27</v>
      </c>
      <c r="U324" s="1061">
        <v>41</v>
      </c>
      <c r="V324" s="1063">
        <v>17</v>
      </c>
      <c r="W324" s="1063">
        <v>0</v>
      </c>
      <c r="X324" s="1062">
        <v>28</v>
      </c>
      <c r="Y324" s="1061">
        <v>41</v>
      </c>
      <c r="Z324" s="1063">
        <v>17</v>
      </c>
      <c r="AA324" s="1063">
        <v>0</v>
      </c>
      <c r="AB324" s="1064">
        <v>27</v>
      </c>
      <c r="AC324" s="1066">
        <f t="shared" si="13"/>
        <v>669</v>
      </c>
      <c r="AD324" s="1295">
        <v>5932677531</v>
      </c>
      <c r="AE324" s="1309"/>
      <c r="AF324" s="1289"/>
      <c r="AK324" s="1310"/>
    </row>
    <row r="325" spans="1:37" s="1290" customFormat="1" ht="21" hidden="1" customHeight="1" x14ac:dyDescent="0.2">
      <c r="A325" s="1070">
        <v>43337</v>
      </c>
      <c r="B325" s="1291" t="str">
        <f t="shared" si="14"/>
        <v>Sat</v>
      </c>
      <c r="C325" s="1071">
        <v>43340</v>
      </c>
      <c r="D325" s="1292" t="str">
        <f t="shared" si="12"/>
        <v>Tue</v>
      </c>
      <c r="E325" s="1061">
        <v>0</v>
      </c>
      <c r="F325" s="1062">
        <v>86</v>
      </c>
      <c r="G325" s="1061">
        <v>69</v>
      </c>
      <c r="H325" s="1063">
        <v>0</v>
      </c>
      <c r="I325" s="1062">
        <v>1</v>
      </c>
      <c r="J325" s="1061">
        <v>86</v>
      </c>
      <c r="K325" s="1062">
        <v>0</v>
      </c>
      <c r="L325" s="1061">
        <v>74</v>
      </c>
      <c r="M325" s="1063">
        <v>12</v>
      </c>
      <c r="N325" s="1062">
        <v>0</v>
      </c>
      <c r="O325" s="1061">
        <v>15</v>
      </c>
      <c r="P325" s="1062">
        <v>44</v>
      </c>
      <c r="Q325" s="1065">
        <v>35</v>
      </c>
      <c r="R325" s="1061">
        <v>61</v>
      </c>
      <c r="S325" s="1063">
        <v>11</v>
      </c>
      <c r="T325" s="1062">
        <v>26</v>
      </c>
      <c r="U325" s="1061">
        <v>61</v>
      </c>
      <c r="V325" s="1063">
        <v>11</v>
      </c>
      <c r="W325" s="1063">
        <v>0</v>
      </c>
      <c r="X325" s="1062">
        <v>25</v>
      </c>
      <c r="Y325" s="1061">
        <v>61</v>
      </c>
      <c r="Z325" s="1063">
        <v>11</v>
      </c>
      <c r="AA325" s="1063">
        <v>0</v>
      </c>
      <c r="AB325" s="1064">
        <v>26</v>
      </c>
      <c r="AC325" s="1066">
        <f t="shared" si="13"/>
        <v>715</v>
      </c>
      <c r="AD325" s="1295">
        <v>5932677564</v>
      </c>
      <c r="AE325" s="1309"/>
      <c r="AF325" s="1289"/>
      <c r="AK325" s="1310"/>
    </row>
    <row r="326" spans="1:37" s="1290" customFormat="1" ht="21" hidden="1" customHeight="1" x14ac:dyDescent="0.2">
      <c r="A326" s="1070">
        <v>43344</v>
      </c>
      <c r="B326" s="1291" t="str">
        <f t="shared" si="14"/>
        <v>Sat</v>
      </c>
      <c r="C326" s="1071">
        <v>43347</v>
      </c>
      <c r="D326" s="1292" t="str">
        <f t="shared" si="12"/>
        <v>Tue</v>
      </c>
      <c r="E326" s="1061">
        <v>0</v>
      </c>
      <c r="F326" s="1062">
        <v>85</v>
      </c>
      <c r="G326" s="1061">
        <v>70</v>
      </c>
      <c r="H326" s="1063">
        <v>0</v>
      </c>
      <c r="I326" s="1062">
        <v>0</v>
      </c>
      <c r="J326" s="1061">
        <v>85</v>
      </c>
      <c r="K326" s="1062">
        <v>0</v>
      </c>
      <c r="L326" s="1061">
        <v>77</v>
      </c>
      <c r="M326" s="1063">
        <v>6</v>
      </c>
      <c r="N326" s="1062">
        <v>2</v>
      </c>
      <c r="O326" s="1061">
        <v>18</v>
      </c>
      <c r="P326" s="1062">
        <v>36</v>
      </c>
      <c r="Q326" s="1065">
        <v>36</v>
      </c>
      <c r="R326" s="1061">
        <v>74</v>
      </c>
      <c r="S326" s="1063">
        <v>0</v>
      </c>
      <c r="T326" s="1062">
        <v>20</v>
      </c>
      <c r="U326" s="1061">
        <v>74</v>
      </c>
      <c r="V326" s="1063">
        <v>0</v>
      </c>
      <c r="W326" s="1063">
        <v>0</v>
      </c>
      <c r="X326" s="1062">
        <v>20</v>
      </c>
      <c r="Y326" s="1061">
        <v>74</v>
      </c>
      <c r="Z326" s="1063">
        <v>0</v>
      </c>
      <c r="AA326" s="1063">
        <v>0</v>
      </c>
      <c r="AB326" s="1064">
        <v>20</v>
      </c>
      <c r="AC326" s="1066">
        <f t="shared" si="13"/>
        <v>697</v>
      </c>
      <c r="AD326" s="1295">
        <v>5932677773</v>
      </c>
      <c r="AE326" s="1309"/>
      <c r="AF326" s="1289"/>
      <c r="AK326" s="1310"/>
    </row>
    <row r="327" spans="1:37" s="1290" customFormat="1" ht="21" hidden="1" customHeight="1" x14ac:dyDescent="0.2">
      <c r="A327" s="1070">
        <v>43351</v>
      </c>
      <c r="B327" s="1291" t="str">
        <f t="shared" si="14"/>
        <v>Sat</v>
      </c>
      <c r="C327" s="1071">
        <v>43355</v>
      </c>
      <c r="D327" s="1292" t="str">
        <f t="shared" ref="D327:D390" si="15">TEXT(C327,"ｄｄｄ")</f>
        <v>Wed</v>
      </c>
      <c r="E327" s="1061">
        <v>0</v>
      </c>
      <c r="F327" s="1062">
        <v>34</v>
      </c>
      <c r="G327" s="1061">
        <v>28</v>
      </c>
      <c r="H327" s="1063">
        <v>0</v>
      </c>
      <c r="I327" s="1062">
        <v>0</v>
      </c>
      <c r="J327" s="1061">
        <v>34</v>
      </c>
      <c r="K327" s="1062">
        <v>0</v>
      </c>
      <c r="L327" s="1061">
        <v>30</v>
      </c>
      <c r="M327" s="1063">
        <v>4</v>
      </c>
      <c r="N327" s="1062">
        <v>0</v>
      </c>
      <c r="O327" s="1061">
        <v>6</v>
      </c>
      <c r="P327" s="1062">
        <v>13</v>
      </c>
      <c r="Q327" s="1065">
        <v>19</v>
      </c>
      <c r="R327" s="1061">
        <v>30</v>
      </c>
      <c r="S327" s="1063">
        <v>0</v>
      </c>
      <c r="T327" s="1062">
        <v>10</v>
      </c>
      <c r="U327" s="1061">
        <v>30</v>
      </c>
      <c r="V327" s="1063">
        <v>0</v>
      </c>
      <c r="W327" s="1063">
        <v>0</v>
      </c>
      <c r="X327" s="1062">
        <v>10</v>
      </c>
      <c r="Y327" s="1061">
        <v>30</v>
      </c>
      <c r="Z327" s="1063">
        <v>0</v>
      </c>
      <c r="AA327" s="1063">
        <v>0</v>
      </c>
      <c r="AB327" s="1064">
        <v>10</v>
      </c>
      <c r="AC327" s="1066">
        <f t="shared" ref="AC327:AC390" si="16">SUM(E327:AB327)</f>
        <v>288</v>
      </c>
      <c r="AD327" s="1295">
        <v>5932677894</v>
      </c>
      <c r="AE327" s="1309"/>
      <c r="AF327" s="1289"/>
      <c r="AK327" s="1310"/>
    </row>
    <row r="328" spans="1:37" s="1290" customFormat="1" ht="21" hidden="1" customHeight="1" x14ac:dyDescent="0.2">
      <c r="A328" s="1070">
        <v>43353</v>
      </c>
      <c r="B328" s="1291" t="str">
        <f t="shared" ref="B328:B391" si="17">TEXT(A328,"ｄｄｄ")</f>
        <v>Mon</v>
      </c>
      <c r="C328" s="1071">
        <v>43357</v>
      </c>
      <c r="D328" s="1292" t="str">
        <f t="shared" si="15"/>
        <v>Fri</v>
      </c>
      <c r="E328" s="1061">
        <v>0</v>
      </c>
      <c r="F328" s="1062">
        <v>39</v>
      </c>
      <c r="G328" s="1061">
        <v>23</v>
      </c>
      <c r="H328" s="1063">
        <v>0</v>
      </c>
      <c r="I328" s="1062">
        <v>0</v>
      </c>
      <c r="J328" s="1061">
        <v>32</v>
      </c>
      <c r="K328" s="1062">
        <v>0</v>
      </c>
      <c r="L328" s="1061">
        <v>33</v>
      </c>
      <c r="M328" s="1063">
        <v>2</v>
      </c>
      <c r="N328" s="1062">
        <v>0</v>
      </c>
      <c r="O328" s="1061">
        <v>6</v>
      </c>
      <c r="P328" s="1062">
        <v>10</v>
      </c>
      <c r="Q328" s="1065">
        <v>20</v>
      </c>
      <c r="R328" s="1061">
        <v>30</v>
      </c>
      <c r="S328" s="1063">
        <v>0</v>
      </c>
      <c r="T328" s="1062">
        <v>8</v>
      </c>
      <c r="U328" s="1061">
        <v>30</v>
      </c>
      <c r="V328" s="1063">
        <v>0</v>
      </c>
      <c r="W328" s="1063">
        <v>0</v>
      </c>
      <c r="X328" s="1062">
        <v>8</v>
      </c>
      <c r="Y328" s="1061">
        <v>30</v>
      </c>
      <c r="Z328" s="1063">
        <v>0</v>
      </c>
      <c r="AA328" s="1063">
        <v>0</v>
      </c>
      <c r="AB328" s="1064">
        <v>8</v>
      </c>
      <c r="AC328" s="1066">
        <f t="shared" si="16"/>
        <v>279</v>
      </c>
      <c r="AD328" s="1295">
        <v>5932677916</v>
      </c>
      <c r="AE328" s="1309"/>
      <c r="AF328" s="1289"/>
      <c r="AK328" s="1310"/>
    </row>
    <row r="329" spans="1:37" s="1290" customFormat="1" ht="21" hidden="1" customHeight="1" x14ac:dyDescent="0.2">
      <c r="A329" s="1070">
        <v>43357</v>
      </c>
      <c r="B329" s="1291" t="str">
        <f t="shared" si="17"/>
        <v>Fri</v>
      </c>
      <c r="C329" s="1298">
        <v>43363</v>
      </c>
      <c r="D329" s="1292" t="str">
        <f t="shared" si="15"/>
        <v>Thu</v>
      </c>
      <c r="E329" s="1061">
        <v>0</v>
      </c>
      <c r="F329" s="1062">
        <v>26</v>
      </c>
      <c r="G329" s="1061">
        <v>35</v>
      </c>
      <c r="H329" s="1063">
        <v>8</v>
      </c>
      <c r="I329" s="1062">
        <v>0</v>
      </c>
      <c r="J329" s="1061">
        <v>35</v>
      </c>
      <c r="K329" s="1062">
        <v>8</v>
      </c>
      <c r="L329" s="1061">
        <v>40</v>
      </c>
      <c r="M329" s="1063">
        <v>2</v>
      </c>
      <c r="N329" s="1062">
        <v>0</v>
      </c>
      <c r="O329" s="1061">
        <v>11</v>
      </c>
      <c r="P329" s="1062">
        <v>12</v>
      </c>
      <c r="Q329" s="1065">
        <v>21</v>
      </c>
      <c r="R329" s="1061">
        <v>27</v>
      </c>
      <c r="S329" s="1063">
        <v>0</v>
      </c>
      <c r="T329" s="1062">
        <v>16</v>
      </c>
      <c r="U329" s="1061">
        <v>27</v>
      </c>
      <c r="V329" s="1063">
        <v>0</v>
      </c>
      <c r="W329" s="1063">
        <v>8</v>
      </c>
      <c r="X329" s="1062">
        <v>8</v>
      </c>
      <c r="Y329" s="1061">
        <v>27</v>
      </c>
      <c r="Z329" s="1063">
        <v>0</v>
      </c>
      <c r="AA329" s="1063">
        <v>8</v>
      </c>
      <c r="AB329" s="1064">
        <v>8</v>
      </c>
      <c r="AC329" s="1066">
        <f t="shared" si="16"/>
        <v>327</v>
      </c>
      <c r="AD329" s="1295">
        <v>5932678004</v>
      </c>
      <c r="AE329" s="1309"/>
      <c r="AF329" s="1289"/>
      <c r="AK329" s="1310"/>
    </row>
    <row r="330" spans="1:37" s="1290" customFormat="1" ht="21" hidden="1" customHeight="1" x14ac:dyDescent="0.2">
      <c r="A330" s="1070">
        <v>43361</v>
      </c>
      <c r="B330" s="1291" t="str">
        <f t="shared" si="17"/>
        <v>Tue</v>
      </c>
      <c r="C330" s="1298">
        <v>43369</v>
      </c>
      <c r="D330" s="1292" t="str">
        <f t="shared" si="15"/>
        <v>Wed</v>
      </c>
      <c r="E330" s="1061">
        <v>0</v>
      </c>
      <c r="F330" s="1062">
        <v>52</v>
      </c>
      <c r="G330" s="1061">
        <v>36</v>
      </c>
      <c r="H330" s="1063">
        <v>0</v>
      </c>
      <c r="I330" s="1062">
        <v>0</v>
      </c>
      <c r="J330" s="1061">
        <v>42</v>
      </c>
      <c r="K330" s="1062">
        <v>0</v>
      </c>
      <c r="L330" s="1061">
        <v>39</v>
      </c>
      <c r="M330" s="1063">
        <v>3</v>
      </c>
      <c r="N330" s="1062">
        <v>0</v>
      </c>
      <c r="O330" s="1061">
        <v>2</v>
      </c>
      <c r="P330" s="1062">
        <v>2</v>
      </c>
      <c r="Q330" s="1065">
        <v>6</v>
      </c>
      <c r="R330" s="1061">
        <v>10</v>
      </c>
      <c r="S330" s="1063">
        <v>0</v>
      </c>
      <c r="T330" s="1062">
        <v>0</v>
      </c>
      <c r="U330" s="1061">
        <v>10</v>
      </c>
      <c r="V330" s="1063">
        <v>0</v>
      </c>
      <c r="W330" s="1063">
        <v>2</v>
      </c>
      <c r="X330" s="1062">
        <v>0</v>
      </c>
      <c r="Y330" s="1061">
        <v>10</v>
      </c>
      <c r="Z330" s="1063">
        <v>0</v>
      </c>
      <c r="AA330" s="1063">
        <v>0</v>
      </c>
      <c r="AB330" s="1064">
        <v>0</v>
      </c>
      <c r="AC330" s="1066">
        <f t="shared" si="16"/>
        <v>214</v>
      </c>
      <c r="AD330" s="1295">
        <v>5932819695</v>
      </c>
      <c r="AE330" s="1309"/>
      <c r="AF330" s="1289"/>
      <c r="AK330" s="1310"/>
    </row>
    <row r="331" spans="1:37" s="1290" customFormat="1" ht="21" hidden="1" customHeight="1" x14ac:dyDescent="0.2">
      <c r="A331" s="1070">
        <v>43367</v>
      </c>
      <c r="B331" s="1291" t="str">
        <f t="shared" si="17"/>
        <v>Mon</v>
      </c>
      <c r="C331" s="1298">
        <v>43372</v>
      </c>
      <c r="D331" s="1292" t="str">
        <f t="shared" si="15"/>
        <v>Sat</v>
      </c>
      <c r="E331" s="1061">
        <v>0</v>
      </c>
      <c r="F331" s="1062">
        <v>48</v>
      </c>
      <c r="G331" s="1061">
        <v>41</v>
      </c>
      <c r="H331" s="1063">
        <v>0</v>
      </c>
      <c r="I331" s="1062">
        <v>0</v>
      </c>
      <c r="J331" s="1061">
        <v>48</v>
      </c>
      <c r="K331" s="1062">
        <v>0</v>
      </c>
      <c r="L331" s="1061">
        <v>45</v>
      </c>
      <c r="M331" s="1063">
        <v>3</v>
      </c>
      <c r="N331" s="1062">
        <v>0</v>
      </c>
      <c r="O331" s="1061">
        <v>15</v>
      </c>
      <c r="P331" s="1062">
        <v>5</v>
      </c>
      <c r="Q331" s="1065">
        <v>30</v>
      </c>
      <c r="R331" s="1061">
        <v>41</v>
      </c>
      <c r="S331" s="1063">
        <v>0</v>
      </c>
      <c r="T331" s="1062">
        <v>2</v>
      </c>
      <c r="U331" s="1061">
        <v>43</v>
      </c>
      <c r="V331" s="1063">
        <v>0</v>
      </c>
      <c r="W331" s="1063">
        <v>6</v>
      </c>
      <c r="X331" s="1062">
        <v>0</v>
      </c>
      <c r="Y331" s="1061">
        <v>43</v>
      </c>
      <c r="Z331" s="1063">
        <v>0</v>
      </c>
      <c r="AA331" s="1063">
        <v>0</v>
      </c>
      <c r="AB331" s="1064">
        <v>0</v>
      </c>
      <c r="AC331" s="1066">
        <f t="shared" si="16"/>
        <v>370</v>
      </c>
      <c r="AD331" s="1295" t="s">
        <v>466</v>
      </c>
      <c r="AE331" s="1309"/>
      <c r="AF331" s="1289"/>
      <c r="AK331" s="1310"/>
    </row>
    <row r="332" spans="1:37" s="1290" customFormat="1" ht="21" hidden="1" customHeight="1" x14ac:dyDescent="0.2">
      <c r="A332" s="1070">
        <v>43369</v>
      </c>
      <c r="B332" s="1291" t="str">
        <f t="shared" si="17"/>
        <v>Wed</v>
      </c>
      <c r="C332" s="1071">
        <v>43376</v>
      </c>
      <c r="D332" s="1292" t="str">
        <f t="shared" si="15"/>
        <v>Wed</v>
      </c>
      <c r="E332" s="1061">
        <v>0</v>
      </c>
      <c r="F332" s="1062">
        <v>42</v>
      </c>
      <c r="G332" s="1061">
        <v>40</v>
      </c>
      <c r="H332" s="1063">
        <v>0</v>
      </c>
      <c r="I332" s="1062">
        <v>0</v>
      </c>
      <c r="J332" s="1061">
        <v>42</v>
      </c>
      <c r="K332" s="1062">
        <v>0</v>
      </c>
      <c r="L332" s="1061">
        <v>39</v>
      </c>
      <c r="M332" s="1063">
        <v>0</v>
      </c>
      <c r="N332" s="1062">
        <v>3</v>
      </c>
      <c r="O332" s="1061">
        <v>5</v>
      </c>
      <c r="P332" s="1062">
        <v>13</v>
      </c>
      <c r="Q332" s="1065">
        <v>32</v>
      </c>
      <c r="R332" s="1061">
        <v>45</v>
      </c>
      <c r="S332" s="1063">
        <v>0</v>
      </c>
      <c r="T332" s="1062">
        <v>0</v>
      </c>
      <c r="U332" s="1061">
        <v>45</v>
      </c>
      <c r="V332" s="1063">
        <v>0</v>
      </c>
      <c r="W332" s="1063">
        <v>6</v>
      </c>
      <c r="X332" s="1062">
        <v>0</v>
      </c>
      <c r="Y332" s="1061">
        <v>45</v>
      </c>
      <c r="Z332" s="1063">
        <v>0</v>
      </c>
      <c r="AA332" s="1063">
        <v>0</v>
      </c>
      <c r="AB332" s="1064">
        <v>0</v>
      </c>
      <c r="AC332" s="1066">
        <f t="shared" si="16"/>
        <v>357</v>
      </c>
      <c r="AD332" s="1295">
        <v>5932820377</v>
      </c>
      <c r="AE332" s="1309"/>
      <c r="AF332" s="1289"/>
      <c r="AK332" s="1310"/>
    </row>
    <row r="333" spans="1:37" s="1290" customFormat="1" ht="21" hidden="1" customHeight="1" x14ac:dyDescent="0.2">
      <c r="A333" s="1070">
        <v>43372</v>
      </c>
      <c r="B333" s="1291" t="str">
        <f t="shared" si="17"/>
        <v>Sat</v>
      </c>
      <c r="C333" s="1071">
        <v>43378</v>
      </c>
      <c r="D333" s="1292" t="str">
        <f t="shared" si="15"/>
        <v>Fri</v>
      </c>
      <c r="E333" s="1061">
        <v>0</v>
      </c>
      <c r="F333" s="1062">
        <v>38</v>
      </c>
      <c r="G333" s="1061">
        <v>38</v>
      </c>
      <c r="H333" s="1063">
        <v>0</v>
      </c>
      <c r="I333" s="1062">
        <v>0</v>
      </c>
      <c r="J333" s="1061">
        <v>38</v>
      </c>
      <c r="K333" s="1062">
        <v>0</v>
      </c>
      <c r="L333" s="1061">
        <v>34</v>
      </c>
      <c r="M333" s="1063">
        <v>0</v>
      </c>
      <c r="N333" s="1062">
        <v>4</v>
      </c>
      <c r="O333" s="1061">
        <v>0</v>
      </c>
      <c r="P333" s="1062">
        <v>14</v>
      </c>
      <c r="Q333" s="1065">
        <v>33</v>
      </c>
      <c r="R333" s="1061">
        <v>43</v>
      </c>
      <c r="S333" s="1063">
        <v>0</v>
      </c>
      <c r="T333" s="1062">
        <v>2</v>
      </c>
      <c r="U333" s="1061">
        <v>43</v>
      </c>
      <c r="V333" s="1063">
        <v>0</v>
      </c>
      <c r="W333" s="1063">
        <v>6</v>
      </c>
      <c r="X333" s="1062">
        <v>2</v>
      </c>
      <c r="Y333" s="1061">
        <v>43</v>
      </c>
      <c r="Z333" s="1063">
        <v>0</v>
      </c>
      <c r="AA333" s="1063">
        <v>0</v>
      </c>
      <c r="AB333" s="1064">
        <v>2</v>
      </c>
      <c r="AC333" s="1066">
        <f t="shared" si="16"/>
        <v>340</v>
      </c>
      <c r="AD333" s="1295">
        <v>5932678323</v>
      </c>
      <c r="AE333" s="1309"/>
      <c r="AF333" s="1289"/>
      <c r="AK333" s="1310"/>
    </row>
    <row r="334" spans="1:37" s="1290" customFormat="1" ht="21" hidden="1" customHeight="1" x14ac:dyDescent="0.2">
      <c r="A334" s="1070">
        <v>43376</v>
      </c>
      <c r="B334" s="1291" t="str">
        <f t="shared" si="17"/>
        <v>Wed</v>
      </c>
      <c r="C334" s="1071">
        <v>43383</v>
      </c>
      <c r="D334" s="1292" t="str">
        <f t="shared" si="15"/>
        <v>Wed</v>
      </c>
      <c r="E334" s="1061">
        <v>0</v>
      </c>
      <c r="F334" s="1062">
        <v>42</v>
      </c>
      <c r="G334" s="1061">
        <v>42</v>
      </c>
      <c r="H334" s="1063">
        <v>0</v>
      </c>
      <c r="I334" s="1062">
        <v>0</v>
      </c>
      <c r="J334" s="1061">
        <v>42</v>
      </c>
      <c r="K334" s="1062">
        <v>0</v>
      </c>
      <c r="L334" s="1061">
        <v>36</v>
      </c>
      <c r="M334" s="1063">
        <v>0</v>
      </c>
      <c r="N334" s="1062">
        <v>6</v>
      </c>
      <c r="O334" s="1061">
        <v>0</v>
      </c>
      <c r="P334" s="1062">
        <v>1</v>
      </c>
      <c r="Q334" s="1065">
        <v>25</v>
      </c>
      <c r="R334" s="1061">
        <v>26</v>
      </c>
      <c r="S334" s="1063">
        <v>0</v>
      </c>
      <c r="T334" s="1062">
        <v>2</v>
      </c>
      <c r="U334" s="1061">
        <v>26</v>
      </c>
      <c r="V334" s="1063">
        <v>0</v>
      </c>
      <c r="W334" s="1063">
        <v>4</v>
      </c>
      <c r="X334" s="1062">
        <v>2</v>
      </c>
      <c r="Y334" s="1061">
        <v>26</v>
      </c>
      <c r="Z334" s="1063">
        <v>0</v>
      </c>
      <c r="AA334" s="1063">
        <v>0</v>
      </c>
      <c r="AB334" s="1064">
        <v>2</v>
      </c>
      <c r="AC334" s="1066">
        <f t="shared" si="16"/>
        <v>282</v>
      </c>
      <c r="AD334" s="1295">
        <v>5932678356</v>
      </c>
      <c r="AE334" s="1309"/>
      <c r="AF334" s="1289"/>
      <c r="AK334" s="1310"/>
    </row>
    <row r="335" spans="1:37" s="1290" customFormat="1" ht="21" hidden="1" customHeight="1" x14ac:dyDescent="0.2">
      <c r="A335" s="1070">
        <v>43379</v>
      </c>
      <c r="B335" s="1291" t="str">
        <f t="shared" si="17"/>
        <v>Sat</v>
      </c>
      <c r="C335" s="1071">
        <v>43384</v>
      </c>
      <c r="D335" s="1292" t="str">
        <f t="shared" si="15"/>
        <v>Thu</v>
      </c>
      <c r="E335" s="1061">
        <v>0</v>
      </c>
      <c r="F335" s="1062">
        <v>42</v>
      </c>
      <c r="G335" s="1061">
        <v>29</v>
      </c>
      <c r="H335" s="1063">
        <v>13</v>
      </c>
      <c r="I335" s="1062">
        <v>0</v>
      </c>
      <c r="J335" s="1061">
        <v>30</v>
      </c>
      <c r="K335" s="1062">
        <v>13</v>
      </c>
      <c r="L335" s="1061">
        <v>39</v>
      </c>
      <c r="M335" s="1063">
        <v>0</v>
      </c>
      <c r="N335" s="1062">
        <v>3</v>
      </c>
      <c r="O335" s="1061">
        <v>0</v>
      </c>
      <c r="P335" s="1062">
        <v>15</v>
      </c>
      <c r="Q335" s="1065">
        <v>31</v>
      </c>
      <c r="R335" s="1061">
        <v>37</v>
      </c>
      <c r="S335" s="1063">
        <v>0</v>
      </c>
      <c r="T335" s="1062">
        <v>8</v>
      </c>
      <c r="U335" s="1061">
        <v>37</v>
      </c>
      <c r="V335" s="1063">
        <v>0</v>
      </c>
      <c r="W335" s="1063">
        <v>4</v>
      </c>
      <c r="X335" s="1062">
        <v>8</v>
      </c>
      <c r="Y335" s="1061">
        <v>37</v>
      </c>
      <c r="Z335" s="1063">
        <v>0</v>
      </c>
      <c r="AA335" s="1063">
        <v>0</v>
      </c>
      <c r="AB335" s="1064">
        <v>8</v>
      </c>
      <c r="AC335" s="1066">
        <f t="shared" si="16"/>
        <v>354</v>
      </c>
      <c r="AD335" s="1295">
        <v>5932678411</v>
      </c>
      <c r="AE335" s="1309"/>
      <c r="AF335" s="1289"/>
      <c r="AK335" s="1310"/>
    </row>
    <row r="336" spans="1:37" s="1290" customFormat="1" ht="21" hidden="1" customHeight="1" x14ac:dyDescent="0.2">
      <c r="A336" s="1070">
        <v>43383</v>
      </c>
      <c r="B336" s="1291" t="str">
        <f t="shared" si="17"/>
        <v>Wed</v>
      </c>
      <c r="C336" s="1071">
        <v>43389</v>
      </c>
      <c r="D336" s="1292" t="str">
        <f t="shared" si="15"/>
        <v>Tue</v>
      </c>
      <c r="E336" s="1061">
        <v>0</v>
      </c>
      <c r="F336" s="1062">
        <v>42</v>
      </c>
      <c r="G336" s="1061">
        <v>21</v>
      </c>
      <c r="H336" s="1063">
        <v>21</v>
      </c>
      <c r="I336" s="1062">
        <v>0</v>
      </c>
      <c r="J336" s="1061">
        <v>21</v>
      </c>
      <c r="K336" s="1062">
        <v>21</v>
      </c>
      <c r="L336" s="1061">
        <v>38</v>
      </c>
      <c r="M336" s="1063">
        <v>0</v>
      </c>
      <c r="N336" s="1062">
        <v>4</v>
      </c>
      <c r="O336" s="1061">
        <v>0</v>
      </c>
      <c r="P336" s="1062">
        <v>26</v>
      </c>
      <c r="Q336" s="1065">
        <v>19</v>
      </c>
      <c r="R336" s="1061">
        <v>35</v>
      </c>
      <c r="S336" s="1063">
        <v>0</v>
      </c>
      <c r="T336" s="1062">
        <v>10</v>
      </c>
      <c r="U336" s="1061">
        <v>35</v>
      </c>
      <c r="V336" s="1063">
        <v>0</v>
      </c>
      <c r="W336" s="1063">
        <v>11</v>
      </c>
      <c r="X336" s="1062">
        <v>3</v>
      </c>
      <c r="Y336" s="1061">
        <v>35</v>
      </c>
      <c r="Z336" s="1063">
        <v>0</v>
      </c>
      <c r="AA336" s="1063">
        <v>7</v>
      </c>
      <c r="AB336" s="1064">
        <v>3</v>
      </c>
      <c r="AC336" s="1066">
        <f t="shared" si="16"/>
        <v>352</v>
      </c>
      <c r="AD336" s="1295">
        <v>5932678455</v>
      </c>
      <c r="AE336" s="1309"/>
      <c r="AF336" s="1289"/>
      <c r="AK336" s="1310"/>
    </row>
    <row r="337" spans="1:37" s="1290" customFormat="1" ht="21" hidden="1" customHeight="1" x14ac:dyDescent="0.2">
      <c r="A337" s="1070">
        <v>43388</v>
      </c>
      <c r="B337" s="1291" t="str">
        <f t="shared" si="17"/>
        <v>Mon</v>
      </c>
      <c r="C337" s="1071">
        <v>43392</v>
      </c>
      <c r="D337" s="1292" t="str">
        <f t="shared" si="15"/>
        <v>Fri</v>
      </c>
      <c r="E337" s="1061">
        <v>0</v>
      </c>
      <c r="F337" s="1062">
        <v>42</v>
      </c>
      <c r="G337" s="1061">
        <v>40</v>
      </c>
      <c r="H337" s="1063">
        <v>2</v>
      </c>
      <c r="I337" s="1062">
        <v>0</v>
      </c>
      <c r="J337" s="1061">
        <v>40</v>
      </c>
      <c r="K337" s="1062">
        <v>2</v>
      </c>
      <c r="L337" s="1061">
        <v>39</v>
      </c>
      <c r="M337" s="1063">
        <v>1</v>
      </c>
      <c r="N337" s="1062">
        <v>2</v>
      </c>
      <c r="O337" s="1061">
        <v>0</v>
      </c>
      <c r="P337" s="1062">
        <v>32</v>
      </c>
      <c r="Q337" s="1065">
        <v>14</v>
      </c>
      <c r="R337" s="1061">
        <v>20</v>
      </c>
      <c r="S337" s="1063">
        <v>0</v>
      </c>
      <c r="T337" s="1062">
        <v>26</v>
      </c>
      <c r="U337" s="1061">
        <v>20</v>
      </c>
      <c r="V337" s="1063">
        <v>0</v>
      </c>
      <c r="W337" s="1063">
        <v>26</v>
      </c>
      <c r="X337" s="1062">
        <v>4</v>
      </c>
      <c r="Y337" s="1061">
        <v>20</v>
      </c>
      <c r="Z337" s="1063">
        <v>0</v>
      </c>
      <c r="AA337" s="1063">
        <v>22</v>
      </c>
      <c r="AB337" s="1064">
        <v>4</v>
      </c>
      <c r="AC337" s="1066">
        <f t="shared" si="16"/>
        <v>356</v>
      </c>
      <c r="AD337" s="1295">
        <v>5932821620</v>
      </c>
      <c r="AE337" s="1309"/>
      <c r="AF337" s="1289"/>
      <c r="AK337" s="1310"/>
    </row>
    <row r="338" spans="1:37" s="1290" customFormat="1" ht="21" hidden="1" customHeight="1" x14ac:dyDescent="0.2">
      <c r="A338" s="1070">
        <v>43391</v>
      </c>
      <c r="B338" s="1291" t="str">
        <f t="shared" si="17"/>
        <v>Thu</v>
      </c>
      <c r="C338" s="1071">
        <v>43397</v>
      </c>
      <c r="D338" s="1292" t="str">
        <f t="shared" si="15"/>
        <v>Wed</v>
      </c>
      <c r="E338" s="1061">
        <v>0</v>
      </c>
      <c r="F338" s="1062">
        <v>42</v>
      </c>
      <c r="G338" s="1061">
        <v>34</v>
      </c>
      <c r="H338" s="1063">
        <v>8</v>
      </c>
      <c r="I338" s="1062">
        <v>0</v>
      </c>
      <c r="J338" s="1061">
        <v>34</v>
      </c>
      <c r="K338" s="1062">
        <v>8</v>
      </c>
      <c r="L338" s="1061">
        <v>42</v>
      </c>
      <c r="M338" s="1063">
        <v>0</v>
      </c>
      <c r="N338" s="1062">
        <v>0</v>
      </c>
      <c r="O338" s="1061">
        <v>0</v>
      </c>
      <c r="P338" s="1062">
        <v>38</v>
      </c>
      <c r="Q338" s="1065">
        <v>10</v>
      </c>
      <c r="R338" s="1061">
        <v>38</v>
      </c>
      <c r="S338" s="1063">
        <v>0</v>
      </c>
      <c r="T338" s="1062">
        <v>10</v>
      </c>
      <c r="U338" s="1061">
        <v>38</v>
      </c>
      <c r="V338" s="1063">
        <v>0</v>
      </c>
      <c r="W338" s="1063">
        <v>21</v>
      </c>
      <c r="X338" s="1062">
        <v>3</v>
      </c>
      <c r="Y338" s="1061">
        <v>38</v>
      </c>
      <c r="Z338" s="1063">
        <v>0</v>
      </c>
      <c r="AA338" s="1063">
        <v>7</v>
      </c>
      <c r="AB338" s="1064">
        <v>3</v>
      </c>
      <c r="AC338" s="1066">
        <f t="shared" si="16"/>
        <v>374</v>
      </c>
      <c r="AD338" s="1295">
        <v>5932678620</v>
      </c>
      <c r="AE338" s="1309"/>
      <c r="AF338" s="1289"/>
      <c r="AK338" s="1310"/>
    </row>
    <row r="339" spans="1:37" s="1290" customFormat="1" ht="21" hidden="1" customHeight="1" x14ac:dyDescent="0.2">
      <c r="A339" s="1070">
        <v>43396</v>
      </c>
      <c r="B339" s="1291" t="str">
        <f t="shared" si="17"/>
        <v>Tue</v>
      </c>
      <c r="C339" s="1071">
        <v>43402</v>
      </c>
      <c r="D339" s="1292" t="str">
        <f t="shared" si="15"/>
        <v>Mon</v>
      </c>
      <c r="E339" s="1061">
        <v>0</v>
      </c>
      <c r="F339" s="1062">
        <v>42</v>
      </c>
      <c r="G339" s="1061">
        <v>34</v>
      </c>
      <c r="H339" s="1063">
        <v>8</v>
      </c>
      <c r="I339" s="1062">
        <v>0</v>
      </c>
      <c r="J339" s="1061">
        <v>34</v>
      </c>
      <c r="K339" s="1062">
        <v>8</v>
      </c>
      <c r="L339" s="1061">
        <v>41</v>
      </c>
      <c r="M339" s="1063">
        <v>0</v>
      </c>
      <c r="N339" s="1062">
        <v>1</v>
      </c>
      <c r="O339" s="1061">
        <v>1</v>
      </c>
      <c r="P339" s="1062">
        <v>21</v>
      </c>
      <c r="Q339" s="1065">
        <v>25</v>
      </c>
      <c r="R339" s="1061">
        <v>39</v>
      </c>
      <c r="S339" s="1063">
        <v>0</v>
      </c>
      <c r="T339" s="1062">
        <v>8</v>
      </c>
      <c r="U339" s="1061">
        <v>39</v>
      </c>
      <c r="V339" s="1063">
        <v>0</v>
      </c>
      <c r="W339" s="1063">
        <v>8</v>
      </c>
      <c r="X339" s="1062">
        <v>0</v>
      </c>
      <c r="Y339" s="1061">
        <v>39</v>
      </c>
      <c r="Z339" s="1063">
        <v>0</v>
      </c>
      <c r="AA339" s="1063">
        <v>8</v>
      </c>
      <c r="AB339" s="1064">
        <v>0</v>
      </c>
      <c r="AC339" s="1066">
        <f t="shared" si="16"/>
        <v>356</v>
      </c>
      <c r="AD339" s="1295" t="s">
        <v>489</v>
      </c>
      <c r="AE339" s="1309"/>
      <c r="AF339" s="1289"/>
      <c r="AK339" s="1310"/>
    </row>
    <row r="340" spans="1:37" s="1290" customFormat="1" ht="21" hidden="1" customHeight="1" x14ac:dyDescent="0.2">
      <c r="A340" s="1070">
        <v>43400</v>
      </c>
      <c r="B340" s="1291" t="str">
        <f t="shared" si="17"/>
        <v>Sat</v>
      </c>
      <c r="C340" s="1071">
        <v>43406</v>
      </c>
      <c r="D340" s="1292" t="str">
        <f t="shared" si="15"/>
        <v>Fri</v>
      </c>
      <c r="E340" s="1061">
        <v>0</v>
      </c>
      <c r="F340" s="1062">
        <v>59</v>
      </c>
      <c r="G340" s="1061">
        <v>41</v>
      </c>
      <c r="H340" s="1063">
        <v>4</v>
      </c>
      <c r="I340" s="1062">
        <v>0</v>
      </c>
      <c r="J340" s="1061">
        <v>55</v>
      </c>
      <c r="K340" s="1062">
        <v>4</v>
      </c>
      <c r="L340" s="1061">
        <v>59</v>
      </c>
      <c r="M340" s="1063">
        <v>0</v>
      </c>
      <c r="N340" s="1062">
        <v>0</v>
      </c>
      <c r="O340" s="1061">
        <v>0</v>
      </c>
      <c r="P340" s="1062">
        <v>30</v>
      </c>
      <c r="Q340" s="1065">
        <v>21</v>
      </c>
      <c r="R340" s="1061">
        <v>38</v>
      </c>
      <c r="S340" s="1063">
        <v>0</v>
      </c>
      <c r="T340" s="1062">
        <v>12</v>
      </c>
      <c r="U340" s="1061">
        <v>38</v>
      </c>
      <c r="V340" s="1063">
        <v>0</v>
      </c>
      <c r="W340" s="1063">
        <v>11</v>
      </c>
      <c r="X340" s="1062">
        <v>1</v>
      </c>
      <c r="Y340" s="1061">
        <v>38</v>
      </c>
      <c r="Z340" s="1063">
        <v>0</v>
      </c>
      <c r="AA340" s="1063">
        <v>11</v>
      </c>
      <c r="AB340" s="1064">
        <v>1</v>
      </c>
      <c r="AC340" s="1066">
        <f t="shared" si="16"/>
        <v>423</v>
      </c>
      <c r="AD340" s="1295">
        <v>5932678752</v>
      </c>
      <c r="AE340" s="1309"/>
      <c r="AF340" s="1289"/>
      <c r="AK340" s="1310"/>
    </row>
    <row r="341" spans="1:37" s="1290" customFormat="1" ht="21" hidden="1" customHeight="1" x14ac:dyDescent="0.2">
      <c r="A341" s="1070">
        <v>43404</v>
      </c>
      <c r="B341" s="1291" t="str">
        <f t="shared" si="17"/>
        <v>Wed</v>
      </c>
      <c r="C341" s="1071">
        <v>43410</v>
      </c>
      <c r="D341" s="1292" t="str">
        <f t="shared" si="15"/>
        <v>Tue</v>
      </c>
      <c r="E341" s="1061">
        <v>0</v>
      </c>
      <c r="F341" s="1062">
        <v>46</v>
      </c>
      <c r="G341" s="1061">
        <v>59</v>
      </c>
      <c r="H341" s="1063">
        <v>0</v>
      </c>
      <c r="I341" s="1062">
        <v>0</v>
      </c>
      <c r="J341" s="1061">
        <v>46</v>
      </c>
      <c r="K341" s="1062">
        <v>0</v>
      </c>
      <c r="L341" s="1061">
        <v>40</v>
      </c>
      <c r="M341" s="1063">
        <v>5</v>
      </c>
      <c r="N341" s="1062">
        <v>0</v>
      </c>
      <c r="O341" s="1061">
        <v>1</v>
      </c>
      <c r="P341" s="1062">
        <v>55</v>
      </c>
      <c r="Q341" s="1065">
        <v>4</v>
      </c>
      <c r="R341" s="1061">
        <v>60</v>
      </c>
      <c r="S341" s="1063">
        <v>0</v>
      </c>
      <c r="T341" s="1062">
        <v>1</v>
      </c>
      <c r="U341" s="1061">
        <v>60</v>
      </c>
      <c r="V341" s="1063">
        <v>0</v>
      </c>
      <c r="W341" s="1063">
        <v>1</v>
      </c>
      <c r="X341" s="1062">
        <v>0</v>
      </c>
      <c r="Y341" s="1061">
        <v>60</v>
      </c>
      <c r="Z341" s="1063">
        <v>0</v>
      </c>
      <c r="AA341" s="1063">
        <v>1</v>
      </c>
      <c r="AB341" s="1064">
        <v>0</v>
      </c>
      <c r="AC341" s="1066">
        <f t="shared" si="16"/>
        <v>439</v>
      </c>
      <c r="AD341" s="1295">
        <v>5932678763</v>
      </c>
      <c r="AE341" s="1309"/>
      <c r="AF341" s="1289"/>
      <c r="AK341" s="1310"/>
    </row>
    <row r="342" spans="1:37" s="1290" customFormat="1" ht="21" hidden="1" customHeight="1" x14ac:dyDescent="0.2">
      <c r="A342" s="1070">
        <v>43410</v>
      </c>
      <c r="B342" s="1291" t="str">
        <f t="shared" si="17"/>
        <v>Tue</v>
      </c>
      <c r="C342" s="1071">
        <v>43413</v>
      </c>
      <c r="D342" s="1292" t="str">
        <f t="shared" si="15"/>
        <v>Fri</v>
      </c>
      <c r="E342" s="1061">
        <v>0</v>
      </c>
      <c r="F342" s="1062">
        <v>45</v>
      </c>
      <c r="G342" s="1061">
        <v>45</v>
      </c>
      <c r="H342" s="1063">
        <v>0</v>
      </c>
      <c r="I342" s="1062">
        <v>0</v>
      </c>
      <c r="J342" s="1061">
        <v>45</v>
      </c>
      <c r="K342" s="1062">
        <v>0</v>
      </c>
      <c r="L342" s="1061">
        <v>39</v>
      </c>
      <c r="M342" s="1063">
        <v>6</v>
      </c>
      <c r="N342" s="1062">
        <v>0</v>
      </c>
      <c r="O342" s="1061">
        <v>0</v>
      </c>
      <c r="P342" s="1062">
        <v>32</v>
      </c>
      <c r="Q342" s="1065">
        <v>19</v>
      </c>
      <c r="R342" s="1061">
        <v>50</v>
      </c>
      <c r="S342" s="1063">
        <v>0</v>
      </c>
      <c r="T342" s="1062">
        <v>2</v>
      </c>
      <c r="U342" s="1061">
        <v>48</v>
      </c>
      <c r="V342" s="1063">
        <v>0</v>
      </c>
      <c r="W342" s="1063">
        <v>0</v>
      </c>
      <c r="X342" s="1062">
        <v>3</v>
      </c>
      <c r="Y342" s="1061">
        <v>48</v>
      </c>
      <c r="Z342" s="1063">
        <v>0</v>
      </c>
      <c r="AA342" s="1063">
        <v>0</v>
      </c>
      <c r="AB342" s="1064">
        <v>3</v>
      </c>
      <c r="AC342" s="1066">
        <f t="shared" si="16"/>
        <v>385</v>
      </c>
      <c r="AD342" s="1295">
        <v>5932678829</v>
      </c>
      <c r="AE342" s="1309"/>
      <c r="AF342" s="1289"/>
      <c r="AK342" s="1310"/>
    </row>
    <row r="343" spans="1:37" s="1290" customFormat="1" ht="21" hidden="1" customHeight="1" x14ac:dyDescent="0.2">
      <c r="A343" s="1070">
        <v>43413</v>
      </c>
      <c r="B343" s="1291" t="str">
        <f t="shared" si="17"/>
        <v>Fri</v>
      </c>
      <c r="C343" s="1071">
        <v>43418</v>
      </c>
      <c r="D343" s="1292" t="str">
        <f t="shared" si="15"/>
        <v>Wed</v>
      </c>
      <c r="E343" s="1061">
        <v>0</v>
      </c>
      <c r="F343" s="1062">
        <v>30</v>
      </c>
      <c r="G343" s="1061">
        <v>30</v>
      </c>
      <c r="H343" s="1063">
        <v>0</v>
      </c>
      <c r="I343" s="1062">
        <v>0</v>
      </c>
      <c r="J343" s="1061">
        <v>30</v>
      </c>
      <c r="K343" s="1062">
        <v>0</v>
      </c>
      <c r="L343" s="1061">
        <v>29</v>
      </c>
      <c r="M343" s="1063">
        <v>0</v>
      </c>
      <c r="N343" s="1062">
        <v>1</v>
      </c>
      <c r="O343" s="1061">
        <v>0</v>
      </c>
      <c r="P343" s="1062">
        <v>16</v>
      </c>
      <c r="Q343" s="1065">
        <v>14</v>
      </c>
      <c r="R343" s="1061">
        <v>30</v>
      </c>
      <c r="S343" s="1063">
        <v>0</v>
      </c>
      <c r="T343" s="1062">
        <v>4</v>
      </c>
      <c r="U343" s="1061">
        <v>30</v>
      </c>
      <c r="V343" s="1063">
        <v>0</v>
      </c>
      <c r="W343" s="1063">
        <v>0</v>
      </c>
      <c r="X343" s="1062">
        <v>6</v>
      </c>
      <c r="Y343" s="1061">
        <v>30</v>
      </c>
      <c r="Z343" s="1063">
        <v>0</v>
      </c>
      <c r="AA343" s="1063">
        <v>0</v>
      </c>
      <c r="AB343" s="1064">
        <v>6</v>
      </c>
      <c r="AC343" s="1066">
        <f t="shared" si="16"/>
        <v>256</v>
      </c>
      <c r="AD343" s="1295">
        <v>5932678928</v>
      </c>
      <c r="AE343" s="1309"/>
      <c r="AF343" s="1289"/>
      <c r="AK343" s="1310"/>
    </row>
    <row r="344" spans="1:37" s="1290" customFormat="1" ht="21" hidden="1" customHeight="1" x14ac:dyDescent="0.2">
      <c r="A344" s="1070">
        <v>43417</v>
      </c>
      <c r="B344" s="1291" t="str">
        <f t="shared" si="17"/>
        <v>Tue</v>
      </c>
      <c r="C344" s="1071">
        <v>43423</v>
      </c>
      <c r="D344" s="1292" t="str">
        <f t="shared" si="15"/>
        <v>Mon</v>
      </c>
      <c r="E344" s="1061">
        <v>0</v>
      </c>
      <c r="F344" s="1062">
        <v>45</v>
      </c>
      <c r="G344" s="1061">
        <v>13</v>
      </c>
      <c r="H344" s="1063">
        <v>0</v>
      </c>
      <c r="I344" s="1062">
        <v>0</v>
      </c>
      <c r="J344" s="1061">
        <v>45</v>
      </c>
      <c r="K344" s="1062">
        <v>0</v>
      </c>
      <c r="L344" s="1061">
        <v>13</v>
      </c>
      <c r="M344" s="1063">
        <v>0</v>
      </c>
      <c r="N344" s="1062">
        <v>5</v>
      </c>
      <c r="O344" s="1061">
        <v>0</v>
      </c>
      <c r="P344" s="1062">
        <v>13</v>
      </c>
      <c r="Q344" s="1065">
        <v>21</v>
      </c>
      <c r="R344" s="1061">
        <v>29</v>
      </c>
      <c r="S344" s="1063">
        <v>0</v>
      </c>
      <c r="T344" s="1062">
        <v>20</v>
      </c>
      <c r="U344" s="1061">
        <v>13</v>
      </c>
      <c r="V344" s="1063">
        <v>0</v>
      </c>
      <c r="W344" s="1063">
        <v>0</v>
      </c>
      <c r="X344" s="1062">
        <v>15</v>
      </c>
      <c r="Y344" s="1061">
        <v>13</v>
      </c>
      <c r="Z344" s="1063">
        <v>0</v>
      </c>
      <c r="AA344" s="1063">
        <v>0</v>
      </c>
      <c r="AB344" s="1064">
        <v>15</v>
      </c>
      <c r="AC344" s="1066">
        <f t="shared" si="16"/>
        <v>260</v>
      </c>
      <c r="AD344" s="1295">
        <v>5932679104</v>
      </c>
      <c r="AE344" s="1309"/>
      <c r="AF344" s="1289"/>
      <c r="AK344" s="1310"/>
    </row>
    <row r="345" spans="1:37" s="1290" customFormat="1" ht="21" hidden="1" customHeight="1" x14ac:dyDescent="0.2">
      <c r="A345" s="1070">
        <v>43424</v>
      </c>
      <c r="B345" s="1291" t="str">
        <f t="shared" si="17"/>
        <v>Tue</v>
      </c>
      <c r="C345" s="1071">
        <v>43430</v>
      </c>
      <c r="D345" s="1292" t="str">
        <f t="shared" si="15"/>
        <v>Mon</v>
      </c>
      <c r="E345" s="1061">
        <v>0</v>
      </c>
      <c r="F345" s="1062">
        <v>45</v>
      </c>
      <c r="G345" s="1061">
        <v>77</v>
      </c>
      <c r="H345" s="1063">
        <v>0</v>
      </c>
      <c r="I345" s="1062">
        <v>0</v>
      </c>
      <c r="J345" s="1061">
        <v>45</v>
      </c>
      <c r="K345" s="1062">
        <v>0</v>
      </c>
      <c r="L345" s="1061">
        <v>67</v>
      </c>
      <c r="M345" s="1063">
        <v>0</v>
      </c>
      <c r="N345" s="1062">
        <v>5</v>
      </c>
      <c r="O345" s="1061">
        <v>0</v>
      </c>
      <c r="P345" s="1062">
        <v>43</v>
      </c>
      <c r="Q345" s="1065">
        <v>9</v>
      </c>
      <c r="R345" s="1061">
        <v>33</v>
      </c>
      <c r="S345" s="1063">
        <v>0</v>
      </c>
      <c r="T345" s="1062">
        <v>16</v>
      </c>
      <c r="U345" s="1061">
        <v>49</v>
      </c>
      <c r="V345" s="1063">
        <v>0</v>
      </c>
      <c r="W345" s="1063">
        <v>0</v>
      </c>
      <c r="X345" s="1062">
        <v>27</v>
      </c>
      <c r="Y345" s="1061">
        <v>49</v>
      </c>
      <c r="Z345" s="1063">
        <v>0</v>
      </c>
      <c r="AA345" s="1063">
        <v>0</v>
      </c>
      <c r="AB345" s="1064">
        <v>27</v>
      </c>
      <c r="AC345" s="1066">
        <f t="shared" si="16"/>
        <v>492</v>
      </c>
      <c r="AD345" s="1295">
        <v>5932679324</v>
      </c>
      <c r="AE345" s="1309"/>
      <c r="AF345" s="1289"/>
      <c r="AK345" s="1310"/>
    </row>
    <row r="346" spans="1:37" s="1290" customFormat="1" ht="21" hidden="1" customHeight="1" x14ac:dyDescent="0.2">
      <c r="A346" s="1070">
        <v>43428</v>
      </c>
      <c r="B346" s="1291" t="str">
        <f t="shared" si="17"/>
        <v>Sat</v>
      </c>
      <c r="C346" s="1071">
        <v>43432</v>
      </c>
      <c r="D346" s="1292" t="str">
        <f t="shared" si="15"/>
        <v>Wed</v>
      </c>
      <c r="E346" s="1061">
        <v>0</v>
      </c>
      <c r="F346" s="1062">
        <v>45</v>
      </c>
      <c r="G346" s="1061">
        <v>45</v>
      </c>
      <c r="H346" s="1063">
        <v>0</v>
      </c>
      <c r="I346" s="1062">
        <v>0</v>
      </c>
      <c r="J346" s="1061">
        <v>45</v>
      </c>
      <c r="K346" s="1062">
        <v>0</v>
      </c>
      <c r="L346" s="1061">
        <v>46</v>
      </c>
      <c r="M346" s="1063">
        <v>0</v>
      </c>
      <c r="N346" s="1062">
        <v>0</v>
      </c>
      <c r="O346" s="1061">
        <v>0</v>
      </c>
      <c r="P346" s="1062">
        <v>29</v>
      </c>
      <c r="Q346" s="1065">
        <v>20</v>
      </c>
      <c r="R346" s="1061">
        <v>46</v>
      </c>
      <c r="S346" s="1063">
        <v>0</v>
      </c>
      <c r="T346" s="1062">
        <v>6</v>
      </c>
      <c r="U346" s="1061">
        <v>46</v>
      </c>
      <c r="V346" s="1063">
        <v>0</v>
      </c>
      <c r="W346" s="1063">
        <v>0</v>
      </c>
      <c r="X346" s="1062">
        <v>9</v>
      </c>
      <c r="Y346" s="1061">
        <v>46</v>
      </c>
      <c r="Z346" s="1063">
        <v>0</v>
      </c>
      <c r="AA346" s="1063">
        <v>0</v>
      </c>
      <c r="AB346" s="1064">
        <v>9</v>
      </c>
      <c r="AC346" s="1066">
        <f t="shared" si="16"/>
        <v>392</v>
      </c>
      <c r="AD346" s="1295" t="s">
        <v>1357</v>
      </c>
      <c r="AE346" s="1309"/>
      <c r="AF346" s="1289"/>
      <c r="AK346" s="1310"/>
    </row>
    <row r="347" spans="1:37" s="1290" customFormat="1" ht="21" hidden="1" customHeight="1" x14ac:dyDescent="0.2">
      <c r="A347" s="1070">
        <v>43433</v>
      </c>
      <c r="B347" s="1291" t="str">
        <f t="shared" si="17"/>
        <v>Thu</v>
      </c>
      <c r="C347" s="1071">
        <v>43438</v>
      </c>
      <c r="D347" s="1292" t="str">
        <f t="shared" si="15"/>
        <v>Tue</v>
      </c>
      <c r="E347" s="1061">
        <v>0</v>
      </c>
      <c r="F347" s="1062">
        <v>45</v>
      </c>
      <c r="G347" s="1061">
        <v>35</v>
      </c>
      <c r="H347" s="1063">
        <v>10</v>
      </c>
      <c r="I347" s="1062">
        <v>0</v>
      </c>
      <c r="J347" s="1061">
        <v>35</v>
      </c>
      <c r="K347" s="1062">
        <v>10</v>
      </c>
      <c r="L347" s="1061">
        <v>45</v>
      </c>
      <c r="M347" s="1063">
        <v>0</v>
      </c>
      <c r="N347" s="1062">
        <v>0</v>
      </c>
      <c r="O347" s="1061">
        <v>0</v>
      </c>
      <c r="P347" s="1062">
        <v>43</v>
      </c>
      <c r="Q347" s="1065">
        <v>0</v>
      </c>
      <c r="R347" s="1061">
        <v>46</v>
      </c>
      <c r="S347" s="1063">
        <v>0</v>
      </c>
      <c r="T347" s="1062">
        <v>6</v>
      </c>
      <c r="U347" s="1061">
        <v>46</v>
      </c>
      <c r="V347" s="1063">
        <v>0</v>
      </c>
      <c r="W347" s="1063">
        <v>0</v>
      </c>
      <c r="X347" s="1062">
        <v>9</v>
      </c>
      <c r="Y347" s="1061">
        <v>46</v>
      </c>
      <c r="Z347" s="1063">
        <v>0</v>
      </c>
      <c r="AA347" s="1063">
        <v>0</v>
      </c>
      <c r="AB347" s="1064">
        <v>9</v>
      </c>
      <c r="AC347" s="1066">
        <f t="shared" si="16"/>
        <v>385</v>
      </c>
      <c r="AD347" s="1295">
        <v>5932679456</v>
      </c>
      <c r="AE347" s="1309"/>
      <c r="AF347" s="1289"/>
      <c r="AK347" s="1310"/>
    </row>
    <row r="348" spans="1:37" s="1290" customFormat="1" ht="21" hidden="1" customHeight="1" x14ac:dyDescent="0.2">
      <c r="A348" s="1070">
        <v>43437</v>
      </c>
      <c r="B348" s="1291" t="str">
        <f t="shared" si="17"/>
        <v>Mon</v>
      </c>
      <c r="C348" s="1071">
        <v>43440</v>
      </c>
      <c r="D348" s="1292" t="str">
        <f t="shared" si="15"/>
        <v>Thu</v>
      </c>
      <c r="E348" s="1061">
        <v>0</v>
      </c>
      <c r="F348" s="1062">
        <v>44</v>
      </c>
      <c r="G348" s="1061">
        <v>44</v>
      </c>
      <c r="H348" s="1063">
        <v>0</v>
      </c>
      <c r="I348" s="1062">
        <v>0</v>
      </c>
      <c r="J348" s="1061">
        <v>44</v>
      </c>
      <c r="K348" s="1062">
        <v>0</v>
      </c>
      <c r="L348" s="1061">
        <v>40</v>
      </c>
      <c r="M348" s="1063">
        <v>0</v>
      </c>
      <c r="N348" s="1062">
        <v>4</v>
      </c>
      <c r="O348" s="1061">
        <v>0</v>
      </c>
      <c r="P348" s="1062">
        <v>32</v>
      </c>
      <c r="Q348" s="1065">
        <v>14</v>
      </c>
      <c r="R348" s="1061">
        <v>36</v>
      </c>
      <c r="S348" s="1063">
        <v>0</v>
      </c>
      <c r="T348" s="1062">
        <v>14</v>
      </c>
      <c r="U348" s="1061">
        <v>36</v>
      </c>
      <c r="V348" s="1063">
        <v>0</v>
      </c>
      <c r="W348" s="1063">
        <v>10</v>
      </c>
      <c r="X348" s="1062">
        <v>9</v>
      </c>
      <c r="Y348" s="1061">
        <v>36</v>
      </c>
      <c r="Z348" s="1063">
        <v>0</v>
      </c>
      <c r="AA348" s="1063">
        <v>10</v>
      </c>
      <c r="AB348" s="1064">
        <v>9</v>
      </c>
      <c r="AC348" s="1066">
        <f t="shared" si="16"/>
        <v>382</v>
      </c>
      <c r="AD348" s="1295">
        <v>5932679522</v>
      </c>
      <c r="AE348" s="1309"/>
      <c r="AF348" s="1289"/>
      <c r="AK348" s="1310"/>
    </row>
    <row r="349" spans="1:37" s="1290" customFormat="1" ht="21" hidden="1" customHeight="1" x14ac:dyDescent="0.2">
      <c r="A349" s="1070">
        <v>43439</v>
      </c>
      <c r="B349" s="1291" t="str">
        <f t="shared" si="17"/>
        <v>Wed</v>
      </c>
      <c r="C349" s="1071">
        <v>43444</v>
      </c>
      <c r="D349" s="1292" t="str">
        <f t="shared" si="15"/>
        <v>Mon</v>
      </c>
      <c r="E349" s="1061">
        <v>0</v>
      </c>
      <c r="F349" s="1062">
        <v>42</v>
      </c>
      <c r="G349" s="1061">
        <v>29</v>
      </c>
      <c r="H349" s="1063">
        <v>0</v>
      </c>
      <c r="I349" s="1062">
        <v>13</v>
      </c>
      <c r="J349" s="1061">
        <v>42</v>
      </c>
      <c r="K349" s="1062">
        <v>0</v>
      </c>
      <c r="L349" s="1061">
        <v>40</v>
      </c>
      <c r="M349" s="1063">
        <v>2</v>
      </c>
      <c r="N349" s="1062">
        <v>0</v>
      </c>
      <c r="O349" s="1061">
        <v>0</v>
      </c>
      <c r="P349" s="1062">
        <v>24</v>
      </c>
      <c r="Q349" s="1065">
        <v>20</v>
      </c>
      <c r="R349" s="1061">
        <v>39</v>
      </c>
      <c r="S349" s="1063">
        <v>1</v>
      </c>
      <c r="T349" s="1062">
        <v>4</v>
      </c>
      <c r="U349" s="1061">
        <v>39</v>
      </c>
      <c r="V349" s="1063">
        <v>1</v>
      </c>
      <c r="W349" s="1063">
        <v>0</v>
      </c>
      <c r="X349" s="1062">
        <v>6</v>
      </c>
      <c r="Y349" s="1061">
        <v>39</v>
      </c>
      <c r="Z349" s="1063">
        <v>1</v>
      </c>
      <c r="AA349" s="1063">
        <v>0</v>
      </c>
      <c r="AB349" s="1064">
        <v>8</v>
      </c>
      <c r="AC349" s="1066">
        <f t="shared" si="16"/>
        <v>350</v>
      </c>
      <c r="AD349" s="1295" t="s">
        <v>507</v>
      </c>
      <c r="AE349" s="1309"/>
      <c r="AF349" s="1289"/>
      <c r="AK349" s="1310"/>
    </row>
    <row r="350" spans="1:37" s="1290" customFormat="1" ht="21" hidden="1" customHeight="1" x14ac:dyDescent="0.2">
      <c r="A350" s="1070">
        <v>43444</v>
      </c>
      <c r="B350" s="1291" t="str">
        <f t="shared" si="17"/>
        <v>Mon</v>
      </c>
      <c r="C350" s="1071">
        <v>43447</v>
      </c>
      <c r="D350" s="1292" t="str">
        <f t="shared" si="15"/>
        <v>Thu</v>
      </c>
      <c r="E350" s="1061">
        <v>0</v>
      </c>
      <c r="F350" s="1062">
        <v>53</v>
      </c>
      <c r="G350" s="1061">
        <v>38</v>
      </c>
      <c r="H350" s="1063">
        <v>8</v>
      </c>
      <c r="I350" s="1062">
        <v>7</v>
      </c>
      <c r="J350" s="1061">
        <v>45</v>
      </c>
      <c r="K350" s="1062">
        <v>8</v>
      </c>
      <c r="L350" s="1061">
        <v>54</v>
      </c>
      <c r="M350" s="1063">
        <v>0</v>
      </c>
      <c r="N350" s="1062">
        <v>0</v>
      </c>
      <c r="O350" s="1061">
        <v>0</v>
      </c>
      <c r="P350" s="1062">
        <v>36</v>
      </c>
      <c r="Q350" s="1065">
        <v>11</v>
      </c>
      <c r="R350" s="1061">
        <v>32</v>
      </c>
      <c r="S350" s="1063">
        <v>15</v>
      </c>
      <c r="T350" s="1062">
        <v>0</v>
      </c>
      <c r="U350" s="1061">
        <v>32</v>
      </c>
      <c r="V350" s="1063">
        <v>15</v>
      </c>
      <c r="W350" s="1063">
        <v>0</v>
      </c>
      <c r="X350" s="1062">
        <v>0</v>
      </c>
      <c r="Y350" s="1061">
        <v>32</v>
      </c>
      <c r="Z350" s="1063">
        <v>15</v>
      </c>
      <c r="AA350" s="1063">
        <v>0</v>
      </c>
      <c r="AB350" s="1064">
        <v>0</v>
      </c>
      <c r="AC350" s="1066">
        <f t="shared" si="16"/>
        <v>401</v>
      </c>
      <c r="AD350" s="1295">
        <v>5932679654</v>
      </c>
      <c r="AE350" s="1309"/>
      <c r="AF350" s="1289"/>
      <c r="AK350" s="1310"/>
    </row>
    <row r="351" spans="1:37" s="1290" customFormat="1" ht="21" hidden="1" customHeight="1" x14ac:dyDescent="0.2">
      <c r="A351" s="1070">
        <v>43449</v>
      </c>
      <c r="B351" s="1291" t="str">
        <f t="shared" si="17"/>
        <v>Sat</v>
      </c>
      <c r="C351" s="1071">
        <v>43455</v>
      </c>
      <c r="D351" s="1292" t="str">
        <f t="shared" si="15"/>
        <v>Fri</v>
      </c>
      <c r="E351" s="1061">
        <v>0</v>
      </c>
      <c r="F351" s="1062">
        <v>61</v>
      </c>
      <c r="G351" s="1061">
        <v>39</v>
      </c>
      <c r="H351" s="1063">
        <v>22</v>
      </c>
      <c r="I351" s="1062">
        <v>0</v>
      </c>
      <c r="J351" s="1061">
        <v>39</v>
      </c>
      <c r="K351" s="1062">
        <v>22</v>
      </c>
      <c r="L351" s="1061">
        <v>63</v>
      </c>
      <c r="M351" s="1063">
        <v>0</v>
      </c>
      <c r="N351" s="1062">
        <v>2</v>
      </c>
      <c r="O351" s="1061">
        <v>0</v>
      </c>
      <c r="P351" s="1062">
        <v>33</v>
      </c>
      <c r="Q351" s="1065">
        <v>3</v>
      </c>
      <c r="R351" s="1061">
        <v>24</v>
      </c>
      <c r="S351" s="1063">
        <v>4</v>
      </c>
      <c r="T351" s="1062">
        <v>8</v>
      </c>
      <c r="U351" s="1061">
        <v>24</v>
      </c>
      <c r="V351" s="1063">
        <v>4</v>
      </c>
      <c r="W351" s="1063">
        <v>8</v>
      </c>
      <c r="X351" s="1062">
        <v>0</v>
      </c>
      <c r="Y351" s="1061">
        <v>24</v>
      </c>
      <c r="Z351" s="1063">
        <v>4</v>
      </c>
      <c r="AA351" s="1063">
        <v>8</v>
      </c>
      <c r="AB351" s="1064">
        <v>0</v>
      </c>
      <c r="AC351" s="1066">
        <f t="shared" si="16"/>
        <v>392</v>
      </c>
      <c r="AD351" s="1295">
        <v>5932679742</v>
      </c>
      <c r="AE351" s="1309"/>
      <c r="AF351" s="1289"/>
      <c r="AK351" s="1310"/>
    </row>
    <row r="352" spans="1:37" s="1290" customFormat="1" ht="21" hidden="1" customHeight="1" x14ac:dyDescent="0.2">
      <c r="A352" s="1070">
        <v>43455</v>
      </c>
      <c r="B352" s="1291" t="str">
        <f t="shared" si="17"/>
        <v>Fri</v>
      </c>
      <c r="C352" s="1071">
        <v>43461</v>
      </c>
      <c r="D352" s="1292" t="str">
        <f t="shared" si="15"/>
        <v>Thu</v>
      </c>
      <c r="E352" s="1061">
        <v>0</v>
      </c>
      <c r="F352" s="1062">
        <v>44</v>
      </c>
      <c r="G352" s="1061">
        <v>31</v>
      </c>
      <c r="H352" s="1063">
        <v>13</v>
      </c>
      <c r="I352" s="1062">
        <v>0</v>
      </c>
      <c r="J352" s="1061">
        <v>31</v>
      </c>
      <c r="K352" s="1062">
        <v>13</v>
      </c>
      <c r="L352" s="1061">
        <v>35</v>
      </c>
      <c r="M352" s="1063">
        <v>0</v>
      </c>
      <c r="N352" s="1062">
        <v>9</v>
      </c>
      <c r="O352" s="1061">
        <v>0</v>
      </c>
      <c r="P352" s="1062">
        <v>38</v>
      </c>
      <c r="Q352" s="1065">
        <v>12</v>
      </c>
      <c r="R352" s="1061">
        <v>31</v>
      </c>
      <c r="S352" s="1063">
        <v>0</v>
      </c>
      <c r="T352" s="1062">
        <v>21</v>
      </c>
      <c r="U352" s="1061">
        <v>31</v>
      </c>
      <c r="V352" s="1063">
        <v>0</v>
      </c>
      <c r="W352" s="1063">
        <v>17</v>
      </c>
      <c r="X352" s="1062">
        <v>5</v>
      </c>
      <c r="Y352" s="1061">
        <v>31</v>
      </c>
      <c r="Z352" s="1063">
        <v>0</v>
      </c>
      <c r="AA352" s="1063">
        <v>17</v>
      </c>
      <c r="AB352" s="1064">
        <v>4</v>
      </c>
      <c r="AC352" s="1066">
        <f t="shared" si="16"/>
        <v>383</v>
      </c>
      <c r="AD352" s="1295">
        <v>5932679797</v>
      </c>
      <c r="AE352" s="1309"/>
      <c r="AF352" s="1289"/>
      <c r="AK352" s="1310"/>
    </row>
    <row r="353" spans="1:37" s="1290" customFormat="1" ht="21" hidden="1" customHeight="1" x14ac:dyDescent="0.2">
      <c r="A353" s="1070">
        <v>43468</v>
      </c>
      <c r="B353" s="1291" t="str">
        <f t="shared" si="17"/>
        <v>Thu</v>
      </c>
      <c r="C353" s="1071">
        <v>43475</v>
      </c>
      <c r="D353" s="1292" t="str">
        <f t="shared" si="15"/>
        <v>Thu</v>
      </c>
      <c r="E353" s="1061">
        <v>0</v>
      </c>
      <c r="F353" s="1062">
        <v>39</v>
      </c>
      <c r="G353" s="1061">
        <v>39</v>
      </c>
      <c r="H353" s="1063">
        <v>0</v>
      </c>
      <c r="I353" s="1062">
        <v>0</v>
      </c>
      <c r="J353" s="1061">
        <v>39</v>
      </c>
      <c r="K353" s="1062">
        <v>0</v>
      </c>
      <c r="L353" s="1061">
        <v>18</v>
      </c>
      <c r="M353" s="1063">
        <v>1</v>
      </c>
      <c r="N353" s="1062">
        <v>20</v>
      </c>
      <c r="O353" s="1061">
        <v>0</v>
      </c>
      <c r="P353" s="1062">
        <v>43</v>
      </c>
      <c r="Q353" s="1065">
        <v>6</v>
      </c>
      <c r="R353" s="1061">
        <v>26</v>
      </c>
      <c r="S353" s="1063">
        <v>0</v>
      </c>
      <c r="T353" s="1062">
        <v>25</v>
      </c>
      <c r="U353" s="1061">
        <v>26</v>
      </c>
      <c r="V353" s="1063">
        <v>0</v>
      </c>
      <c r="W353" s="1063">
        <v>18</v>
      </c>
      <c r="X353" s="1062">
        <v>7</v>
      </c>
      <c r="Y353" s="1061">
        <v>26</v>
      </c>
      <c r="Z353" s="1063">
        <v>0</v>
      </c>
      <c r="AA353" s="1063">
        <v>18</v>
      </c>
      <c r="AB353" s="1064">
        <v>8</v>
      </c>
      <c r="AC353" s="1066">
        <f t="shared" si="16"/>
        <v>359</v>
      </c>
      <c r="AD353" s="1295">
        <v>5932679896</v>
      </c>
      <c r="AE353" s="1309"/>
      <c r="AF353" s="1289"/>
      <c r="AK353" s="1310"/>
    </row>
    <row r="354" spans="1:37" s="1290" customFormat="1" ht="21" hidden="1" customHeight="1" x14ac:dyDescent="0.2">
      <c r="A354" s="1070">
        <v>43474</v>
      </c>
      <c r="B354" s="1291" t="str">
        <f t="shared" si="17"/>
        <v>Wed</v>
      </c>
      <c r="C354" s="1071">
        <v>43480</v>
      </c>
      <c r="D354" s="1292" t="str">
        <f t="shared" si="15"/>
        <v>Tue</v>
      </c>
      <c r="E354" s="1061">
        <v>0</v>
      </c>
      <c r="F354" s="1062">
        <v>44</v>
      </c>
      <c r="G354" s="1061">
        <v>44</v>
      </c>
      <c r="H354" s="1063">
        <v>0</v>
      </c>
      <c r="I354" s="1062">
        <v>0</v>
      </c>
      <c r="J354" s="1061">
        <v>44</v>
      </c>
      <c r="K354" s="1062">
        <v>0</v>
      </c>
      <c r="L354" s="1061">
        <v>25</v>
      </c>
      <c r="M354" s="1063">
        <v>0</v>
      </c>
      <c r="N354" s="1062">
        <v>19</v>
      </c>
      <c r="O354" s="1061">
        <v>0</v>
      </c>
      <c r="P354" s="1062">
        <v>31</v>
      </c>
      <c r="Q354" s="1065">
        <v>2</v>
      </c>
      <c r="R354" s="1061">
        <v>16</v>
      </c>
      <c r="S354" s="1063">
        <v>0</v>
      </c>
      <c r="T354" s="1062">
        <v>17</v>
      </c>
      <c r="U354" s="1061">
        <v>16</v>
      </c>
      <c r="V354" s="1063">
        <v>0</v>
      </c>
      <c r="W354" s="1063">
        <v>0</v>
      </c>
      <c r="X354" s="1062">
        <v>17</v>
      </c>
      <c r="Y354" s="1061">
        <v>16</v>
      </c>
      <c r="Z354" s="1063">
        <v>0</v>
      </c>
      <c r="AA354" s="1063">
        <v>0</v>
      </c>
      <c r="AB354" s="1064">
        <v>17</v>
      </c>
      <c r="AC354" s="1066">
        <f t="shared" si="16"/>
        <v>308</v>
      </c>
      <c r="AD354" s="1295">
        <v>5950552267</v>
      </c>
      <c r="AE354" s="1309"/>
      <c r="AF354" s="1289"/>
      <c r="AK354" s="1310"/>
    </row>
    <row r="355" spans="1:37" s="1290" customFormat="1" ht="21" hidden="1" customHeight="1" x14ac:dyDescent="0.2">
      <c r="A355" s="1070">
        <v>43477</v>
      </c>
      <c r="B355" s="1291" t="str">
        <f t="shared" si="17"/>
        <v>Sat</v>
      </c>
      <c r="C355" s="1071">
        <v>43482</v>
      </c>
      <c r="D355" s="1292" t="str">
        <f t="shared" si="15"/>
        <v>Thu</v>
      </c>
      <c r="E355" s="1061">
        <v>0</v>
      </c>
      <c r="F355" s="1062">
        <v>43</v>
      </c>
      <c r="G355" s="1061">
        <v>43</v>
      </c>
      <c r="H355" s="1063">
        <v>0</v>
      </c>
      <c r="I355" s="1062">
        <v>0</v>
      </c>
      <c r="J355" s="1061">
        <v>43</v>
      </c>
      <c r="K355" s="1062">
        <v>0</v>
      </c>
      <c r="L355" s="1061">
        <v>26</v>
      </c>
      <c r="M355" s="1063">
        <v>0</v>
      </c>
      <c r="N355" s="1062">
        <v>18</v>
      </c>
      <c r="O355" s="1061">
        <v>0</v>
      </c>
      <c r="P355" s="1062">
        <v>44</v>
      </c>
      <c r="Q355" s="1065">
        <v>6</v>
      </c>
      <c r="R355" s="1061">
        <v>28</v>
      </c>
      <c r="S355" s="1063">
        <v>0</v>
      </c>
      <c r="T355" s="1062">
        <v>24</v>
      </c>
      <c r="U355" s="1061">
        <v>28</v>
      </c>
      <c r="V355" s="1063">
        <v>0</v>
      </c>
      <c r="W355" s="1063">
        <v>0</v>
      </c>
      <c r="X355" s="1062">
        <v>24</v>
      </c>
      <c r="Y355" s="1061">
        <v>28</v>
      </c>
      <c r="Z355" s="1063">
        <v>0</v>
      </c>
      <c r="AA355" s="1063">
        <v>0</v>
      </c>
      <c r="AB355" s="1064">
        <v>24</v>
      </c>
      <c r="AC355" s="1066">
        <f t="shared" si="16"/>
        <v>379</v>
      </c>
      <c r="AD355" s="1295">
        <v>5933190230</v>
      </c>
      <c r="AE355" s="1309"/>
      <c r="AF355" s="1289"/>
      <c r="AK355" s="1310"/>
    </row>
    <row r="356" spans="1:37" s="1290" customFormat="1" ht="21" hidden="1" customHeight="1" x14ac:dyDescent="0.2">
      <c r="A356" s="1070">
        <v>43481</v>
      </c>
      <c r="B356" s="1291" t="str">
        <f t="shared" si="17"/>
        <v>Wed</v>
      </c>
      <c r="C356" s="1071">
        <v>43486</v>
      </c>
      <c r="D356" s="1292" t="str">
        <f t="shared" si="15"/>
        <v>Mon</v>
      </c>
      <c r="E356" s="1061">
        <v>0</v>
      </c>
      <c r="F356" s="1062">
        <v>44</v>
      </c>
      <c r="G356" s="1061">
        <v>44</v>
      </c>
      <c r="H356" s="1063">
        <v>0</v>
      </c>
      <c r="I356" s="1062">
        <v>0</v>
      </c>
      <c r="J356" s="1061">
        <v>44</v>
      </c>
      <c r="K356" s="1062">
        <v>0</v>
      </c>
      <c r="L356" s="1061">
        <v>22</v>
      </c>
      <c r="M356" s="1063">
        <v>0</v>
      </c>
      <c r="N356" s="1062">
        <v>22</v>
      </c>
      <c r="O356" s="1061">
        <v>0</v>
      </c>
      <c r="P356" s="1062">
        <v>47</v>
      </c>
      <c r="Q356" s="1065">
        <v>2</v>
      </c>
      <c r="R356" s="1061">
        <v>27</v>
      </c>
      <c r="S356" s="1063">
        <v>0</v>
      </c>
      <c r="T356" s="1062">
        <v>22</v>
      </c>
      <c r="U356" s="1061">
        <v>27</v>
      </c>
      <c r="V356" s="1063">
        <v>0</v>
      </c>
      <c r="W356" s="1063">
        <v>0</v>
      </c>
      <c r="X356" s="1062">
        <v>22</v>
      </c>
      <c r="Y356" s="1061">
        <v>27</v>
      </c>
      <c r="Z356" s="1063">
        <v>0</v>
      </c>
      <c r="AA356" s="1063">
        <v>0</v>
      </c>
      <c r="AB356" s="1064">
        <v>22</v>
      </c>
      <c r="AC356" s="1066">
        <f t="shared" si="16"/>
        <v>372</v>
      </c>
      <c r="AD356" s="1295">
        <v>5933190230</v>
      </c>
      <c r="AE356" s="1309"/>
      <c r="AF356" s="1289"/>
      <c r="AK356" s="1310"/>
    </row>
    <row r="357" spans="1:37" s="1290" customFormat="1" ht="21" hidden="1" customHeight="1" x14ac:dyDescent="0.2">
      <c r="A357" s="1070">
        <v>43486</v>
      </c>
      <c r="B357" s="1291" t="str">
        <f t="shared" si="17"/>
        <v>Mon</v>
      </c>
      <c r="C357" s="1071">
        <v>43489</v>
      </c>
      <c r="D357" s="1292" t="str">
        <f t="shared" si="15"/>
        <v>Thu</v>
      </c>
      <c r="E357" s="1061">
        <v>0</v>
      </c>
      <c r="F357" s="1062">
        <v>43</v>
      </c>
      <c r="G357" s="1061">
        <v>43</v>
      </c>
      <c r="H357" s="1063">
        <v>0</v>
      </c>
      <c r="I357" s="1062">
        <v>0</v>
      </c>
      <c r="J357" s="1061">
        <v>43</v>
      </c>
      <c r="K357" s="1062">
        <v>0</v>
      </c>
      <c r="L357" s="1061">
        <v>21</v>
      </c>
      <c r="M357" s="1063">
        <v>0</v>
      </c>
      <c r="N357" s="1062">
        <v>22</v>
      </c>
      <c r="O357" s="1061">
        <v>0</v>
      </c>
      <c r="P357" s="1062">
        <v>48</v>
      </c>
      <c r="Q357" s="1065">
        <v>0</v>
      </c>
      <c r="R357" s="1061">
        <v>26</v>
      </c>
      <c r="S357" s="1063">
        <v>0</v>
      </c>
      <c r="T357" s="1062">
        <v>22</v>
      </c>
      <c r="U357" s="1061">
        <v>26</v>
      </c>
      <c r="V357" s="1063">
        <v>0</v>
      </c>
      <c r="W357" s="1063">
        <v>0</v>
      </c>
      <c r="X357" s="1062">
        <v>22</v>
      </c>
      <c r="Y357" s="1061">
        <v>26</v>
      </c>
      <c r="Z357" s="1063">
        <v>0</v>
      </c>
      <c r="AA357" s="1063">
        <v>0</v>
      </c>
      <c r="AB357" s="1064">
        <v>22</v>
      </c>
      <c r="AC357" s="1066">
        <f t="shared" si="16"/>
        <v>364</v>
      </c>
      <c r="AD357" s="1295" t="s">
        <v>521</v>
      </c>
      <c r="AE357" s="1309"/>
      <c r="AF357" s="1289"/>
      <c r="AK357" s="1310"/>
    </row>
    <row r="358" spans="1:37" s="1290" customFormat="1" ht="21" hidden="1" customHeight="1" x14ac:dyDescent="0.2">
      <c r="A358" s="1070">
        <v>43489</v>
      </c>
      <c r="B358" s="1291" t="str">
        <f t="shared" si="17"/>
        <v>Thu</v>
      </c>
      <c r="C358" s="1071">
        <v>43494</v>
      </c>
      <c r="D358" s="1292" t="str">
        <f t="shared" si="15"/>
        <v>Tue</v>
      </c>
      <c r="E358" s="1061">
        <v>0</v>
      </c>
      <c r="F358" s="1062">
        <v>48</v>
      </c>
      <c r="G358" s="1061">
        <v>45</v>
      </c>
      <c r="H358" s="1063">
        <v>0</v>
      </c>
      <c r="I358" s="1062">
        <v>0</v>
      </c>
      <c r="J358" s="1061">
        <v>50</v>
      </c>
      <c r="K358" s="1062">
        <v>0</v>
      </c>
      <c r="L358" s="1061">
        <v>26</v>
      </c>
      <c r="M358" s="1063">
        <v>0</v>
      </c>
      <c r="N358" s="1062">
        <v>34</v>
      </c>
      <c r="O358" s="1061">
        <v>0</v>
      </c>
      <c r="P358" s="1062">
        <v>45</v>
      </c>
      <c r="Q358" s="1065">
        <v>11</v>
      </c>
      <c r="R358" s="1061">
        <v>32</v>
      </c>
      <c r="S358" s="1063">
        <v>0</v>
      </c>
      <c r="T358" s="1062">
        <v>47</v>
      </c>
      <c r="U358" s="1061">
        <v>25</v>
      </c>
      <c r="V358" s="1063">
        <v>0</v>
      </c>
      <c r="W358" s="1063">
        <v>0</v>
      </c>
      <c r="X358" s="1062">
        <v>23</v>
      </c>
      <c r="Y358" s="1061">
        <v>25</v>
      </c>
      <c r="Z358" s="1063">
        <v>0</v>
      </c>
      <c r="AA358" s="1063">
        <v>0</v>
      </c>
      <c r="AB358" s="1064">
        <v>23</v>
      </c>
      <c r="AC358" s="1066">
        <f t="shared" si="16"/>
        <v>434</v>
      </c>
      <c r="AD358" s="1295">
        <v>5950553037</v>
      </c>
      <c r="AE358" s="1309"/>
      <c r="AF358" s="1289"/>
      <c r="AK358" s="1310"/>
    </row>
    <row r="359" spans="1:37" s="1290" customFormat="1" ht="21" hidden="1" customHeight="1" x14ac:dyDescent="0.2">
      <c r="A359" s="1070">
        <v>43494</v>
      </c>
      <c r="B359" s="1291" t="str">
        <f t="shared" si="17"/>
        <v>Tue</v>
      </c>
      <c r="C359" s="1071">
        <v>43497</v>
      </c>
      <c r="D359" s="1292" t="str">
        <f t="shared" si="15"/>
        <v>Fri</v>
      </c>
      <c r="E359" s="1061">
        <v>0</v>
      </c>
      <c r="F359" s="1062">
        <v>42</v>
      </c>
      <c r="G359" s="1061">
        <v>45</v>
      </c>
      <c r="H359" s="1063">
        <v>0</v>
      </c>
      <c r="I359" s="1062">
        <v>0</v>
      </c>
      <c r="J359" s="1061">
        <v>40</v>
      </c>
      <c r="K359" s="1062">
        <v>0</v>
      </c>
      <c r="L359" s="1061">
        <v>15</v>
      </c>
      <c r="M359" s="1063">
        <v>0</v>
      </c>
      <c r="N359" s="1062">
        <v>15</v>
      </c>
      <c r="O359" s="1061">
        <v>0</v>
      </c>
      <c r="P359" s="1062">
        <v>38</v>
      </c>
      <c r="Q359" s="1065">
        <v>1</v>
      </c>
      <c r="R359" s="1061">
        <v>16</v>
      </c>
      <c r="S359" s="1063">
        <v>0</v>
      </c>
      <c r="T359" s="1062">
        <v>15</v>
      </c>
      <c r="U359" s="1061">
        <v>23</v>
      </c>
      <c r="V359" s="1063">
        <v>0</v>
      </c>
      <c r="W359" s="1063">
        <v>0</v>
      </c>
      <c r="X359" s="1062">
        <v>39</v>
      </c>
      <c r="Y359" s="1061">
        <v>23</v>
      </c>
      <c r="Z359" s="1063">
        <v>0</v>
      </c>
      <c r="AA359" s="1063">
        <v>0</v>
      </c>
      <c r="AB359" s="1064">
        <v>39</v>
      </c>
      <c r="AC359" s="1066">
        <f t="shared" si="16"/>
        <v>351</v>
      </c>
      <c r="AD359" s="1295" t="s">
        <v>522</v>
      </c>
      <c r="AE359" s="1309"/>
      <c r="AF359" s="1289"/>
      <c r="AK359" s="1310"/>
    </row>
    <row r="360" spans="1:37" s="1290" customFormat="1" ht="21" hidden="1" customHeight="1" x14ac:dyDescent="0.2">
      <c r="A360" s="1070">
        <v>43497</v>
      </c>
      <c r="B360" s="1291" t="str">
        <f t="shared" si="17"/>
        <v>Fri</v>
      </c>
      <c r="C360" s="1071">
        <v>43501</v>
      </c>
      <c r="D360" s="1292" t="str">
        <f t="shared" si="15"/>
        <v>Tue</v>
      </c>
      <c r="E360" s="1061">
        <v>0</v>
      </c>
      <c r="F360" s="1062">
        <v>51</v>
      </c>
      <c r="G360" s="1061">
        <v>51</v>
      </c>
      <c r="H360" s="1063">
        <v>0</v>
      </c>
      <c r="I360" s="1062">
        <v>0</v>
      </c>
      <c r="J360" s="1061">
        <v>51</v>
      </c>
      <c r="K360" s="1062">
        <v>0</v>
      </c>
      <c r="L360" s="1061">
        <v>18</v>
      </c>
      <c r="M360" s="1063">
        <v>0</v>
      </c>
      <c r="N360" s="1062">
        <v>33</v>
      </c>
      <c r="O360" s="1061">
        <v>0</v>
      </c>
      <c r="P360" s="1062">
        <v>44</v>
      </c>
      <c r="Q360" s="1065">
        <v>2</v>
      </c>
      <c r="R360" s="1061">
        <v>10</v>
      </c>
      <c r="S360" s="1063">
        <v>0</v>
      </c>
      <c r="T360" s="1062">
        <v>56</v>
      </c>
      <c r="U360" s="1061">
        <v>10</v>
      </c>
      <c r="V360" s="1063">
        <v>0</v>
      </c>
      <c r="W360" s="1063">
        <v>1</v>
      </c>
      <c r="X360" s="1062">
        <v>56</v>
      </c>
      <c r="Y360" s="1061">
        <v>10</v>
      </c>
      <c r="Z360" s="1063">
        <v>0</v>
      </c>
      <c r="AA360" s="1063">
        <v>0</v>
      </c>
      <c r="AB360" s="1064">
        <v>56</v>
      </c>
      <c r="AC360" s="1066">
        <f t="shared" si="16"/>
        <v>449</v>
      </c>
      <c r="AD360" s="1295">
        <v>5933190527</v>
      </c>
      <c r="AE360" s="1309"/>
      <c r="AF360" s="1289"/>
      <c r="AK360" s="1310"/>
    </row>
    <row r="361" spans="1:37" s="1290" customFormat="1" ht="21" hidden="1" customHeight="1" x14ac:dyDescent="0.2">
      <c r="A361" s="1070">
        <v>43504</v>
      </c>
      <c r="B361" s="1291" t="str">
        <f t="shared" si="17"/>
        <v>Fri</v>
      </c>
      <c r="C361" s="1071">
        <v>43509</v>
      </c>
      <c r="D361" s="1292" t="str">
        <f t="shared" si="15"/>
        <v>Wed</v>
      </c>
      <c r="E361" s="1061">
        <v>0</v>
      </c>
      <c r="F361" s="1062">
        <v>39</v>
      </c>
      <c r="G361" s="1061">
        <v>39</v>
      </c>
      <c r="H361" s="1063">
        <v>0</v>
      </c>
      <c r="I361" s="1062">
        <v>0</v>
      </c>
      <c r="J361" s="1061">
        <v>39</v>
      </c>
      <c r="K361" s="1062">
        <v>0</v>
      </c>
      <c r="L361" s="1061">
        <v>39</v>
      </c>
      <c r="M361" s="1063">
        <v>0</v>
      </c>
      <c r="N361" s="1062">
        <v>0</v>
      </c>
      <c r="O361" s="1061">
        <v>1</v>
      </c>
      <c r="P361" s="1062">
        <v>42</v>
      </c>
      <c r="Q361" s="1065">
        <v>1</v>
      </c>
      <c r="R361" s="1061">
        <v>23</v>
      </c>
      <c r="S361" s="1063">
        <v>0</v>
      </c>
      <c r="T361" s="1062">
        <v>35</v>
      </c>
      <c r="U361" s="1061">
        <v>23</v>
      </c>
      <c r="V361" s="1063">
        <v>0</v>
      </c>
      <c r="W361" s="1063">
        <v>0</v>
      </c>
      <c r="X361" s="1062">
        <v>35</v>
      </c>
      <c r="Y361" s="1061">
        <v>23</v>
      </c>
      <c r="Z361" s="1063">
        <v>0</v>
      </c>
      <c r="AA361" s="1063">
        <v>0</v>
      </c>
      <c r="AB361" s="1064">
        <v>35</v>
      </c>
      <c r="AC361" s="1066">
        <f t="shared" si="16"/>
        <v>374</v>
      </c>
      <c r="AD361" s="1295" t="s">
        <v>523</v>
      </c>
      <c r="AE361" s="1309"/>
      <c r="AF361" s="1289"/>
      <c r="AK361" s="1310"/>
    </row>
    <row r="362" spans="1:37" s="1290" customFormat="1" ht="21" hidden="1" customHeight="1" x14ac:dyDescent="0.2">
      <c r="A362" s="1070">
        <v>43509</v>
      </c>
      <c r="B362" s="1291" t="str">
        <f t="shared" si="17"/>
        <v>Wed</v>
      </c>
      <c r="C362" s="1071">
        <v>43515</v>
      </c>
      <c r="D362" s="1292" t="str">
        <f t="shared" si="15"/>
        <v>Tue</v>
      </c>
      <c r="E362" s="1061">
        <v>0</v>
      </c>
      <c r="F362" s="1062">
        <v>40</v>
      </c>
      <c r="G362" s="1061">
        <v>40</v>
      </c>
      <c r="H362" s="1063">
        <v>0</v>
      </c>
      <c r="I362" s="1062">
        <v>0</v>
      </c>
      <c r="J362" s="1061">
        <v>41</v>
      </c>
      <c r="K362" s="1062">
        <v>0</v>
      </c>
      <c r="L362" s="1061">
        <v>39</v>
      </c>
      <c r="M362" s="1063">
        <v>1</v>
      </c>
      <c r="N362" s="1062">
        <v>0</v>
      </c>
      <c r="O362" s="1061">
        <v>0</v>
      </c>
      <c r="P362" s="1062">
        <v>9</v>
      </c>
      <c r="Q362" s="1065">
        <v>33</v>
      </c>
      <c r="R362" s="1061">
        <v>42</v>
      </c>
      <c r="S362" s="1063">
        <v>0</v>
      </c>
      <c r="T362" s="1062">
        <v>15</v>
      </c>
      <c r="U362" s="1061">
        <v>42</v>
      </c>
      <c r="V362" s="1063">
        <v>0</v>
      </c>
      <c r="W362" s="1063">
        <v>0</v>
      </c>
      <c r="X362" s="1062">
        <v>15</v>
      </c>
      <c r="Y362" s="1061">
        <v>42</v>
      </c>
      <c r="Z362" s="1063">
        <v>0</v>
      </c>
      <c r="AA362" s="1063">
        <v>0</v>
      </c>
      <c r="AB362" s="1064">
        <v>15</v>
      </c>
      <c r="AC362" s="1066">
        <f t="shared" si="16"/>
        <v>374</v>
      </c>
      <c r="AD362" s="1295">
        <v>5933190648</v>
      </c>
      <c r="AE362" s="1309"/>
      <c r="AF362" s="1289"/>
      <c r="AK362" s="1310"/>
    </row>
    <row r="363" spans="1:37" s="1290" customFormat="1" ht="21" hidden="1" customHeight="1" x14ac:dyDescent="0.2">
      <c r="A363" s="1070">
        <v>43514</v>
      </c>
      <c r="B363" s="1291" t="str">
        <f t="shared" si="17"/>
        <v>Mon</v>
      </c>
      <c r="C363" s="1071">
        <v>43518</v>
      </c>
      <c r="D363" s="1292" t="str">
        <f t="shared" si="15"/>
        <v>Fri</v>
      </c>
      <c r="E363" s="1061">
        <v>0</v>
      </c>
      <c r="F363" s="1062">
        <v>42</v>
      </c>
      <c r="G363" s="1061">
        <v>32</v>
      </c>
      <c r="H363" s="1063">
        <v>10</v>
      </c>
      <c r="I363" s="1062">
        <v>0</v>
      </c>
      <c r="J363" s="1061">
        <v>32</v>
      </c>
      <c r="K363" s="1062">
        <v>10</v>
      </c>
      <c r="L363" s="1061">
        <v>23</v>
      </c>
      <c r="M363" s="1063">
        <v>0</v>
      </c>
      <c r="N363" s="1062">
        <v>19</v>
      </c>
      <c r="O363" s="1061">
        <v>0</v>
      </c>
      <c r="P363" s="1062">
        <v>16</v>
      </c>
      <c r="Q363" s="1065">
        <v>27</v>
      </c>
      <c r="R363" s="1061">
        <v>43</v>
      </c>
      <c r="S363" s="1063">
        <v>0</v>
      </c>
      <c r="T363" s="1062">
        <v>15</v>
      </c>
      <c r="U363" s="1061">
        <v>43</v>
      </c>
      <c r="V363" s="1063">
        <v>0</v>
      </c>
      <c r="W363" s="1063">
        <v>0</v>
      </c>
      <c r="X363" s="1062">
        <v>15</v>
      </c>
      <c r="Y363" s="1061">
        <v>43</v>
      </c>
      <c r="Z363" s="1063">
        <v>0</v>
      </c>
      <c r="AA363" s="1063">
        <v>0</v>
      </c>
      <c r="AB363" s="1064">
        <v>15</v>
      </c>
      <c r="AC363" s="1066">
        <f t="shared" si="16"/>
        <v>385</v>
      </c>
      <c r="AD363" s="1295">
        <v>5933190747</v>
      </c>
      <c r="AE363" s="1309"/>
      <c r="AF363" s="1289"/>
      <c r="AK363" s="1310"/>
    </row>
    <row r="364" spans="1:37" s="1290" customFormat="1" ht="21" hidden="1" customHeight="1" x14ac:dyDescent="0.2">
      <c r="A364" s="1070">
        <v>43518</v>
      </c>
      <c r="B364" s="1291" t="str">
        <f t="shared" si="17"/>
        <v>Fri</v>
      </c>
      <c r="C364" s="1071">
        <v>43523</v>
      </c>
      <c r="D364" s="1292" t="str">
        <f t="shared" si="15"/>
        <v>Wed</v>
      </c>
      <c r="E364" s="1061">
        <v>0</v>
      </c>
      <c r="F364" s="1062">
        <v>42</v>
      </c>
      <c r="G364" s="1061">
        <v>42</v>
      </c>
      <c r="H364" s="1063">
        <v>0</v>
      </c>
      <c r="I364" s="1062">
        <v>0</v>
      </c>
      <c r="J364" s="1061">
        <v>42</v>
      </c>
      <c r="K364" s="1062">
        <v>0</v>
      </c>
      <c r="L364" s="1061">
        <v>0</v>
      </c>
      <c r="M364" s="1063">
        <v>0</v>
      </c>
      <c r="N364" s="1062">
        <v>42</v>
      </c>
      <c r="O364" s="1061">
        <v>0</v>
      </c>
      <c r="P364" s="1062">
        <v>42</v>
      </c>
      <c r="Q364" s="1065">
        <v>0</v>
      </c>
      <c r="R364" s="1061">
        <v>0</v>
      </c>
      <c r="S364" s="1063">
        <v>0</v>
      </c>
      <c r="T364" s="1062">
        <v>57</v>
      </c>
      <c r="U364" s="1061">
        <v>0</v>
      </c>
      <c r="V364" s="1063">
        <v>0</v>
      </c>
      <c r="W364" s="1063">
        <v>10</v>
      </c>
      <c r="X364" s="1062">
        <v>47</v>
      </c>
      <c r="Y364" s="1061">
        <v>0</v>
      </c>
      <c r="Z364" s="1063">
        <v>0</v>
      </c>
      <c r="AA364" s="1063">
        <v>10</v>
      </c>
      <c r="AB364" s="1064">
        <v>47</v>
      </c>
      <c r="AC364" s="1066">
        <f t="shared" si="16"/>
        <v>381</v>
      </c>
      <c r="AD364" s="1295" t="s">
        <v>525</v>
      </c>
      <c r="AE364" s="1309"/>
      <c r="AF364" s="1289"/>
      <c r="AK364" s="1310"/>
    </row>
    <row r="365" spans="1:37" s="1290" customFormat="1" ht="21" hidden="1" customHeight="1" x14ac:dyDescent="0.2">
      <c r="A365" s="1070">
        <v>43523</v>
      </c>
      <c r="B365" s="1291" t="str">
        <f t="shared" si="17"/>
        <v>Wed</v>
      </c>
      <c r="C365" s="1071">
        <v>43528</v>
      </c>
      <c r="D365" s="1292" t="str">
        <f t="shared" si="15"/>
        <v>Mon</v>
      </c>
      <c r="E365" s="1061">
        <v>0</v>
      </c>
      <c r="F365" s="1062">
        <v>43</v>
      </c>
      <c r="G365" s="1061">
        <v>43</v>
      </c>
      <c r="H365" s="1063">
        <v>0</v>
      </c>
      <c r="I365" s="1062">
        <v>0</v>
      </c>
      <c r="J365" s="1061">
        <v>43</v>
      </c>
      <c r="K365" s="1062">
        <v>0</v>
      </c>
      <c r="L365" s="1061">
        <v>0</v>
      </c>
      <c r="M365" s="1063">
        <v>0</v>
      </c>
      <c r="N365" s="1062">
        <v>43</v>
      </c>
      <c r="O365" s="1061">
        <v>0</v>
      </c>
      <c r="P365" s="1062">
        <v>42</v>
      </c>
      <c r="Q365" s="1065">
        <v>0</v>
      </c>
      <c r="R365" s="1061">
        <v>0</v>
      </c>
      <c r="S365" s="1063">
        <v>0</v>
      </c>
      <c r="T365" s="1062">
        <v>57</v>
      </c>
      <c r="U365" s="1061">
        <v>0</v>
      </c>
      <c r="V365" s="1063">
        <v>0</v>
      </c>
      <c r="W365" s="1063">
        <v>0</v>
      </c>
      <c r="X365" s="1062">
        <v>57</v>
      </c>
      <c r="Y365" s="1061">
        <v>0</v>
      </c>
      <c r="Z365" s="1063">
        <v>0</v>
      </c>
      <c r="AA365" s="1063">
        <v>0</v>
      </c>
      <c r="AB365" s="1064">
        <v>57</v>
      </c>
      <c r="AC365" s="1066">
        <f t="shared" si="16"/>
        <v>385</v>
      </c>
      <c r="AD365" s="1295">
        <v>5933190934</v>
      </c>
      <c r="AE365" s="1309"/>
      <c r="AF365" s="1289"/>
      <c r="AK365" s="1310"/>
    </row>
    <row r="366" spans="1:37" s="1290" customFormat="1" ht="21" hidden="1" customHeight="1" x14ac:dyDescent="0.2">
      <c r="A366" s="1070">
        <v>43528</v>
      </c>
      <c r="B366" s="1291" t="str">
        <f t="shared" si="17"/>
        <v>Mon</v>
      </c>
      <c r="C366" s="1071">
        <v>43531</v>
      </c>
      <c r="D366" s="1292" t="str">
        <f t="shared" si="15"/>
        <v>Thu</v>
      </c>
      <c r="E366" s="1061">
        <v>0</v>
      </c>
      <c r="F366" s="1062">
        <v>44</v>
      </c>
      <c r="G366" s="1061">
        <v>42</v>
      </c>
      <c r="H366" s="1063">
        <v>2</v>
      </c>
      <c r="I366" s="1062">
        <v>0</v>
      </c>
      <c r="J366" s="1061">
        <v>42</v>
      </c>
      <c r="K366" s="1062">
        <v>2</v>
      </c>
      <c r="L366" s="1061">
        <v>18</v>
      </c>
      <c r="M366" s="1063">
        <v>0</v>
      </c>
      <c r="N366" s="1062">
        <v>26</v>
      </c>
      <c r="O366" s="1061">
        <v>0</v>
      </c>
      <c r="P366" s="1062">
        <v>42</v>
      </c>
      <c r="Q366" s="1065">
        <v>0</v>
      </c>
      <c r="R366" s="1061">
        <v>0</v>
      </c>
      <c r="S366" s="1063">
        <v>0</v>
      </c>
      <c r="T366" s="1062">
        <v>54</v>
      </c>
      <c r="U366" s="1061">
        <v>0</v>
      </c>
      <c r="V366" s="1063">
        <v>0</v>
      </c>
      <c r="W366" s="1063">
        <v>4</v>
      </c>
      <c r="X366" s="1062">
        <v>54</v>
      </c>
      <c r="Y366" s="1061">
        <v>0</v>
      </c>
      <c r="Z366" s="1063">
        <v>0</v>
      </c>
      <c r="AA366" s="1063">
        <v>4</v>
      </c>
      <c r="AB366" s="1064">
        <v>54</v>
      </c>
      <c r="AC366" s="1066">
        <f t="shared" si="16"/>
        <v>388</v>
      </c>
      <c r="AD366" s="1295">
        <v>5933191055</v>
      </c>
      <c r="AE366" s="1309"/>
      <c r="AF366" s="1289"/>
      <c r="AK366" s="1310"/>
    </row>
    <row r="367" spans="1:37" s="1290" customFormat="1" ht="21" hidden="1" customHeight="1" x14ac:dyDescent="0.2">
      <c r="A367" s="1320">
        <v>43531</v>
      </c>
      <c r="B367" s="1291" t="str">
        <f t="shared" si="17"/>
        <v>Thu</v>
      </c>
      <c r="C367" s="1071">
        <v>43536</v>
      </c>
      <c r="D367" s="1321" t="str">
        <f t="shared" si="15"/>
        <v>Tue</v>
      </c>
      <c r="E367" s="1322">
        <v>0</v>
      </c>
      <c r="F367" s="1323">
        <v>44</v>
      </c>
      <c r="G367" s="1322">
        <v>30</v>
      </c>
      <c r="H367" s="1324">
        <v>14</v>
      </c>
      <c r="I367" s="1323">
        <v>0</v>
      </c>
      <c r="J367" s="1322">
        <v>30</v>
      </c>
      <c r="K367" s="1323">
        <v>14</v>
      </c>
      <c r="L367" s="1322">
        <v>44</v>
      </c>
      <c r="M367" s="1324">
        <v>0</v>
      </c>
      <c r="N367" s="1323">
        <v>0</v>
      </c>
      <c r="O367" s="1322">
        <v>0</v>
      </c>
      <c r="P367" s="1323">
        <v>45</v>
      </c>
      <c r="Q367" s="1325">
        <v>0</v>
      </c>
      <c r="R367" s="1322">
        <v>24</v>
      </c>
      <c r="S367" s="1324">
        <v>0</v>
      </c>
      <c r="T367" s="1323">
        <v>22</v>
      </c>
      <c r="U367" s="1322">
        <v>24</v>
      </c>
      <c r="V367" s="1324">
        <v>0</v>
      </c>
      <c r="W367" s="1324">
        <v>13</v>
      </c>
      <c r="X367" s="1323">
        <v>18</v>
      </c>
      <c r="Y367" s="1322">
        <v>24</v>
      </c>
      <c r="Z367" s="1324">
        <v>0</v>
      </c>
      <c r="AA367" s="1324">
        <v>13</v>
      </c>
      <c r="AB367" s="1326">
        <v>18</v>
      </c>
      <c r="AC367" s="1066">
        <f t="shared" si="16"/>
        <v>377</v>
      </c>
      <c r="AD367" s="1327" t="s">
        <v>1358</v>
      </c>
      <c r="AE367" s="1309"/>
      <c r="AF367" s="1289"/>
      <c r="AK367" s="1310"/>
    </row>
    <row r="368" spans="1:37" s="1290" customFormat="1" ht="21" hidden="1" customHeight="1" x14ac:dyDescent="0.2">
      <c r="A368" s="1320">
        <v>43536</v>
      </c>
      <c r="B368" s="1291" t="str">
        <f t="shared" si="17"/>
        <v>Tue</v>
      </c>
      <c r="C368" s="1071">
        <v>43539</v>
      </c>
      <c r="D368" s="1321" t="str">
        <f t="shared" si="15"/>
        <v>Fri</v>
      </c>
      <c r="E368" s="1322">
        <v>0</v>
      </c>
      <c r="F368" s="1323">
        <v>58</v>
      </c>
      <c r="G368" s="1322">
        <v>50</v>
      </c>
      <c r="H368" s="1324">
        <v>8</v>
      </c>
      <c r="I368" s="1323">
        <v>0</v>
      </c>
      <c r="J368" s="1322">
        <v>50</v>
      </c>
      <c r="K368" s="1323">
        <v>8</v>
      </c>
      <c r="L368" s="1322">
        <v>58</v>
      </c>
      <c r="M368" s="1324">
        <v>0</v>
      </c>
      <c r="N368" s="1323">
        <v>0</v>
      </c>
      <c r="O368" s="1322">
        <v>0</v>
      </c>
      <c r="P368" s="1323">
        <v>47</v>
      </c>
      <c r="Q368" s="1325">
        <v>0</v>
      </c>
      <c r="R368" s="1322">
        <v>34</v>
      </c>
      <c r="S368" s="1324">
        <v>0</v>
      </c>
      <c r="T368" s="1323">
        <v>12</v>
      </c>
      <c r="U368" s="1322">
        <v>34</v>
      </c>
      <c r="V368" s="1324">
        <v>0</v>
      </c>
      <c r="W368" s="1324">
        <v>12</v>
      </c>
      <c r="X368" s="1323">
        <v>0</v>
      </c>
      <c r="Y368" s="1322">
        <v>34</v>
      </c>
      <c r="Z368" s="1324">
        <v>0</v>
      </c>
      <c r="AA368" s="1324">
        <v>12</v>
      </c>
      <c r="AB368" s="1326">
        <v>0</v>
      </c>
      <c r="AC368" s="1066">
        <f t="shared" si="16"/>
        <v>417</v>
      </c>
      <c r="AD368" s="1327">
        <v>5933191143</v>
      </c>
      <c r="AE368" s="1309"/>
      <c r="AF368" s="1289"/>
      <c r="AK368" s="1310"/>
    </row>
    <row r="369" spans="1:37" s="1290" customFormat="1" ht="21" hidden="1" customHeight="1" x14ac:dyDescent="0.2">
      <c r="A369" s="1320">
        <v>43542</v>
      </c>
      <c r="B369" s="1291" t="str">
        <f t="shared" si="17"/>
        <v>Mon</v>
      </c>
      <c r="C369" s="1071">
        <v>43546</v>
      </c>
      <c r="D369" s="1321" t="str">
        <f t="shared" si="15"/>
        <v>Fri</v>
      </c>
      <c r="E369" s="1322">
        <v>0</v>
      </c>
      <c r="F369" s="1323">
        <v>59</v>
      </c>
      <c r="G369" s="1322">
        <v>59</v>
      </c>
      <c r="H369" s="1324">
        <v>0</v>
      </c>
      <c r="I369" s="1323">
        <v>2</v>
      </c>
      <c r="J369" s="1322">
        <v>59</v>
      </c>
      <c r="K369" s="1323">
        <v>0</v>
      </c>
      <c r="L369" s="1322">
        <v>59</v>
      </c>
      <c r="M369" s="1324">
        <v>0</v>
      </c>
      <c r="N369" s="1323">
        <v>0</v>
      </c>
      <c r="O369" s="1322">
        <v>0</v>
      </c>
      <c r="P369" s="1323">
        <v>28</v>
      </c>
      <c r="Q369" s="1325">
        <v>0</v>
      </c>
      <c r="R369" s="1322">
        <v>24</v>
      </c>
      <c r="S369" s="1324">
        <v>0</v>
      </c>
      <c r="T369" s="1323">
        <v>4</v>
      </c>
      <c r="U369" s="1322">
        <v>24</v>
      </c>
      <c r="V369" s="1324">
        <v>0</v>
      </c>
      <c r="W369" s="1324">
        <v>4</v>
      </c>
      <c r="X369" s="1323">
        <v>0</v>
      </c>
      <c r="Y369" s="1322">
        <v>24</v>
      </c>
      <c r="Z369" s="1324">
        <v>0</v>
      </c>
      <c r="AA369" s="1324">
        <v>4</v>
      </c>
      <c r="AB369" s="1326">
        <v>0</v>
      </c>
      <c r="AC369" s="1066">
        <f t="shared" si="16"/>
        <v>350</v>
      </c>
      <c r="AD369" s="1327">
        <v>5933191308</v>
      </c>
      <c r="AE369" s="1309"/>
      <c r="AF369" s="1289"/>
      <c r="AK369" s="1310"/>
    </row>
    <row r="370" spans="1:37" s="1290" customFormat="1" ht="21" hidden="1" customHeight="1" x14ac:dyDescent="0.2">
      <c r="A370" s="1320">
        <v>43547</v>
      </c>
      <c r="B370" s="1291" t="str">
        <f t="shared" si="17"/>
        <v>Sat</v>
      </c>
      <c r="C370" s="1071">
        <v>43551</v>
      </c>
      <c r="D370" s="1321" t="str">
        <f t="shared" si="15"/>
        <v>Wed</v>
      </c>
      <c r="E370" s="1322">
        <v>0</v>
      </c>
      <c r="F370" s="1323">
        <v>49</v>
      </c>
      <c r="G370" s="1322">
        <v>9</v>
      </c>
      <c r="H370" s="1324">
        <v>0</v>
      </c>
      <c r="I370" s="1323">
        <v>36</v>
      </c>
      <c r="J370" s="1322">
        <v>48</v>
      </c>
      <c r="K370" s="1323">
        <v>0</v>
      </c>
      <c r="L370" s="1322">
        <v>45</v>
      </c>
      <c r="M370" s="1324">
        <v>0</v>
      </c>
      <c r="N370" s="1323">
        <v>0</v>
      </c>
      <c r="O370" s="1322">
        <v>0</v>
      </c>
      <c r="P370" s="1323">
        <v>35</v>
      </c>
      <c r="Q370" s="1325">
        <v>23</v>
      </c>
      <c r="R370" s="1322">
        <v>56</v>
      </c>
      <c r="S370" s="1324">
        <v>1</v>
      </c>
      <c r="T370" s="1323">
        <v>0</v>
      </c>
      <c r="U370" s="1322">
        <v>57</v>
      </c>
      <c r="V370" s="1324">
        <v>1</v>
      </c>
      <c r="W370" s="1324">
        <v>0</v>
      </c>
      <c r="X370" s="1323">
        <v>0</v>
      </c>
      <c r="Y370" s="1322">
        <v>58</v>
      </c>
      <c r="Z370" s="1324">
        <v>1</v>
      </c>
      <c r="AA370" s="1324">
        <v>0</v>
      </c>
      <c r="AB370" s="1326">
        <v>0</v>
      </c>
      <c r="AC370" s="1066">
        <f t="shared" si="16"/>
        <v>419</v>
      </c>
      <c r="AD370" s="1327">
        <v>5933191374</v>
      </c>
      <c r="AE370" s="1309"/>
      <c r="AF370" s="1289"/>
      <c r="AK370" s="1310"/>
    </row>
    <row r="371" spans="1:37" s="1290" customFormat="1" ht="21" hidden="1" customHeight="1" x14ac:dyDescent="0.2">
      <c r="A371" s="1320">
        <v>43552</v>
      </c>
      <c r="B371" s="1291" t="str">
        <f t="shared" si="17"/>
        <v>Thu</v>
      </c>
      <c r="C371" s="1071">
        <v>43557</v>
      </c>
      <c r="D371" s="1321" t="str">
        <f t="shared" si="15"/>
        <v>Tue</v>
      </c>
      <c r="E371" s="1322">
        <v>0</v>
      </c>
      <c r="F371" s="1323">
        <v>50</v>
      </c>
      <c r="G371" s="1322">
        <v>27</v>
      </c>
      <c r="H371" s="1324">
        <v>0</v>
      </c>
      <c r="I371" s="1323">
        <v>21</v>
      </c>
      <c r="J371" s="1322">
        <v>48</v>
      </c>
      <c r="K371" s="1323">
        <v>0</v>
      </c>
      <c r="L371" s="1322">
        <v>48</v>
      </c>
      <c r="M371" s="1324">
        <v>0</v>
      </c>
      <c r="N371" s="1323">
        <v>0</v>
      </c>
      <c r="O371" s="1322">
        <v>0</v>
      </c>
      <c r="P371" s="1323">
        <v>37</v>
      </c>
      <c r="Q371" s="1325">
        <v>17</v>
      </c>
      <c r="R371" s="1322">
        <v>25</v>
      </c>
      <c r="S371" s="1324">
        <v>29</v>
      </c>
      <c r="T371" s="1323">
        <v>0</v>
      </c>
      <c r="U371" s="1322">
        <v>25</v>
      </c>
      <c r="V371" s="1324">
        <v>29</v>
      </c>
      <c r="W371" s="1324">
        <v>0</v>
      </c>
      <c r="X371" s="1323">
        <v>0</v>
      </c>
      <c r="Y371" s="1322">
        <v>25</v>
      </c>
      <c r="Z371" s="1324">
        <v>29</v>
      </c>
      <c r="AA371" s="1324">
        <v>0</v>
      </c>
      <c r="AB371" s="1326">
        <v>0</v>
      </c>
      <c r="AC371" s="1066">
        <f t="shared" si="16"/>
        <v>410</v>
      </c>
      <c r="AD371" s="1327">
        <v>5933191429</v>
      </c>
      <c r="AE371" s="1309"/>
      <c r="AF371" s="1289"/>
      <c r="AK371" s="1310"/>
    </row>
    <row r="372" spans="1:37" s="1290" customFormat="1" ht="21" hidden="1" customHeight="1" x14ac:dyDescent="0.2">
      <c r="A372" s="1320">
        <v>43557</v>
      </c>
      <c r="B372" s="1291" t="str">
        <f t="shared" si="17"/>
        <v>Tue</v>
      </c>
      <c r="C372" s="1071">
        <v>43560</v>
      </c>
      <c r="D372" s="1321" t="str">
        <f t="shared" si="15"/>
        <v>Fri</v>
      </c>
      <c r="E372" s="1322">
        <v>0</v>
      </c>
      <c r="F372" s="1323">
        <v>53</v>
      </c>
      <c r="G372" s="1322">
        <v>26</v>
      </c>
      <c r="H372" s="1324">
        <v>0</v>
      </c>
      <c r="I372" s="1323">
        <v>27</v>
      </c>
      <c r="J372" s="1322">
        <v>53</v>
      </c>
      <c r="K372" s="1323">
        <v>0</v>
      </c>
      <c r="L372" s="1322">
        <v>53</v>
      </c>
      <c r="M372" s="1324">
        <v>0</v>
      </c>
      <c r="N372" s="1323">
        <v>0</v>
      </c>
      <c r="O372" s="1322">
        <v>0</v>
      </c>
      <c r="P372" s="1323">
        <v>41</v>
      </c>
      <c r="Q372" s="1325">
        <v>15</v>
      </c>
      <c r="R372" s="1322">
        <v>27</v>
      </c>
      <c r="S372" s="1324">
        <v>29</v>
      </c>
      <c r="T372" s="1323">
        <v>0</v>
      </c>
      <c r="U372" s="1322">
        <v>27</v>
      </c>
      <c r="V372" s="1324">
        <v>29</v>
      </c>
      <c r="W372" s="1324">
        <v>0</v>
      </c>
      <c r="X372" s="1323">
        <v>0</v>
      </c>
      <c r="Y372" s="1322">
        <v>27</v>
      </c>
      <c r="Z372" s="1324">
        <v>29</v>
      </c>
      <c r="AA372" s="1324">
        <v>0</v>
      </c>
      <c r="AB372" s="1326">
        <v>0</v>
      </c>
      <c r="AC372" s="1066">
        <f t="shared" si="16"/>
        <v>436</v>
      </c>
      <c r="AD372" s="1327">
        <v>5933191539</v>
      </c>
      <c r="AE372" s="1309"/>
      <c r="AF372" s="1289"/>
      <c r="AK372" s="1310"/>
    </row>
    <row r="373" spans="1:37" s="1290" customFormat="1" ht="21" hidden="1" customHeight="1" x14ac:dyDescent="0.2">
      <c r="A373" s="1320">
        <v>43561</v>
      </c>
      <c r="B373" s="1291" t="str">
        <f t="shared" si="17"/>
        <v>Sat</v>
      </c>
      <c r="C373" s="1071">
        <v>43565</v>
      </c>
      <c r="D373" s="1321" t="str">
        <f t="shared" si="15"/>
        <v>Wed</v>
      </c>
      <c r="E373" s="1322">
        <v>0</v>
      </c>
      <c r="F373" s="1323">
        <v>55</v>
      </c>
      <c r="G373" s="1322">
        <v>35</v>
      </c>
      <c r="H373" s="1324">
        <v>16</v>
      </c>
      <c r="I373" s="1323">
        <v>4</v>
      </c>
      <c r="J373" s="1322">
        <v>39</v>
      </c>
      <c r="K373" s="1323">
        <v>16</v>
      </c>
      <c r="L373" s="1322">
        <v>55</v>
      </c>
      <c r="M373" s="1324">
        <v>0</v>
      </c>
      <c r="N373" s="1323">
        <v>0</v>
      </c>
      <c r="O373" s="1322">
        <v>0</v>
      </c>
      <c r="P373" s="1323">
        <v>43</v>
      </c>
      <c r="Q373" s="1325">
        <v>12</v>
      </c>
      <c r="R373" s="1322">
        <v>28</v>
      </c>
      <c r="S373" s="1324">
        <v>27</v>
      </c>
      <c r="T373" s="1323">
        <v>0</v>
      </c>
      <c r="U373" s="1322">
        <v>28</v>
      </c>
      <c r="V373" s="1324">
        <v>27</v>
      </c>
      <c r="W373" s="1324">
        <v>6</v>
      </c>
      <c r="X373" s="1323">
        <v>0</v>
      </c>
      <c r="Y373" s="1322">
        <v>28</v>
      </c>
      <c r="Z373" s="1324">
        <v>27</v>
      </c>
      <c r="AA373" s="1324">
        <v>6</v>
      </c>
      <c r="AB373" s="1326">
        <v>0</v>
      </c>
      <c r="AC373" s="1066">
        <f t="shared" si="16"/>
        <v>452</v>
      </c>
      <c r="AD373" s="1327" t="s">
        <v>531</v>
      </c>
      <c r="AE373" s="1309"/>
      <c r="AF373" s="1289"/>
      <c r="AK373" s="1310"/>
    </row>
    <row r="374" spans="1:37" s="1290" customFormat="1" ht="21" hidden="1" customHeight="1" x14ac:dyDescent="0.2">
      <c r="A374" s="1320">
        <v>43566</v>
      </c>
      <c r="B374" s="1291" t="str">
        <f t="shared" si="17"/>
        <v>Thu</v>
      </c>
      <c r="C374" s="1071">
        <v>43571</v>
      </c>
      <c r="D374" s="1321" t="str">
        <f t="shared" si="15"/>
        <v>Tue</v>
      </c>
      <c r="E374" s="1322">
        <v>0</v>
      </c>
      <c r="F374" s="1323">
        <v>55</v>
      </c>
      <c r="G374" s="1322">
        <v>38</v>
      </c>
      <c r="H374" s="1324">
        <v>17</v>
      </c>
      <c r="I374" s="1323">
        <v>0</v>
      </c>
      <c r="J374" s="1322">
        <v>38</v>
      </c>
      <c r="K374" s="1323">
        <v>17</v>
      </c>
      <c r="L374" s="1322">
        <v>55</v>
      </c>
      <c r="M374" s="1324">
        <v>0</v>
      </c>
      <c r="N374" s="1323">
        <v>0</v>
      </c>
      <c r="O374" s="1322">
        <v>0</v>
      </c>
      <c r="P374" s="1323">
        <v>28</v>
      </c>
      <c r="Q374" s="1325">
        <v>28</v>
      </c>
      <c r="R374" s="1322">
        <v>24</v>
      </c>
      <c r="S374" s="1324">
        <v>4</v>
      </c>
      <c r="T374" s="1323">
        <v>28</v>
      </c>
      <c r="U374" s="1322">
        <v>24</v>
      </c>
      <c r="V374" s="1324">
        <v>4</v>
      </c>
      <c r="W374" s="1324">
        <v>22</v>
      </c>
      <c r="X374" s="1323">
        <v>10</v>
      </c>
      <c r="Y374" s="1322">
        <v>24</v>
      </c>
      <c r="Z374" s="1324">
        <v>4</v>
      </c>
      <c r="AA374" s="1324">
        <v>22</v>
      </c>
      <c r="AB374" s="1326">
        <v>10</v>
      </c>
      <c r="AC374" s="1066">
        <f t="shared" si="16"/>
        <v>452</v>
      </c>
      <c r="AD374" s="1327">
        <v>5933191682</v>
      </c>
      <c r="AE374" s="1309"/>
      <c r="AF374" s="1289"/>
      <c r="AK374" s="1310"/>
    </row>
    <row r="375" spans="1:37" s="1290" customFormat="1" ht="21" hidden="1" customHeight="1" x14ac:dyDescent="0.2">
      <c r="A375" s="1320">
        <v>43570</v>
      </c>
      <c r="B375" s="1291" t="str">
        <f t="shared" si="17"/>
        <v>Mon</v>
      </c>
      <c r="C375" s="1071">
        <v>43573</v>
      </c>
      <c r="D375" s="1321" t="str">
        <f t="shared" si="15"/>
        <v>Thu</v>
      </c>
      <c r="E375" s="1322">
        <v>0</v>
      </c>
      <c r="F375" s="1323">
        <v>70</v>
      </c>
      <c r="G375" s="1322">
        <v>42</v>
      </c>
      <c r="H375" s="1324">
        <v>3</v>
      </c>
      <c r="I375" s="1323">
        <v>25</v>
      </c>
      <c r="J375" s="1322">
        <v>67</v>
      </c>
      <c r="K375" s="1323">
        <v>3</v>
      </c>
      <c r="L375" s="1322">
        <v>70</v>
      </c>
      <c r="M375" s="1324">
        <v>0</v>
      </c>
      <c r="N375" s="1323">
        <v>0</v>
      </c>
      <c r="O375" s="1322">
        <v>0</v>
      </c>
      <c r="P375" s="1323">
        <v>43</v>
      </c>
      <c r="Q375" s="1325">
        <v>14</v>
      </c>
      <c r="R375" s="1322">
        <v>42</v>
      </c>
      <c r="S375" s="1324">
        <v>0</v>
      </c>
      <c r="T375" s="1323">
        <v>15</v>
      </c>
      <c r="U375" s="1322">
        <v>42</v>
      </c>
      <c r="V375" s="1324">
        <v>0</v>
      </c>
      <c r="W375" s="1324">
        <v>15</v>
      </c>
      <c r="X375" s="1323">
        <v>0</v>
      </c>
      <c r="Y375" s="1322">
        <v>42</v>
      </c>
      <c r="Z375" s="1324">
        <v>0</v>
      </c>
      <c r="AA375" s="1324">
        <v>15</v>
      </c>
      <c r="AB375" s="1326">
        <v>0</v>
      </c>
      <c r="AC375" s="1066">
        <f t="shared" si="16"/>
        <v>508</v>
      </c>
      <c r="AD375" s="1327">
        <v>5950557855</v>
      </c>
      <c r="AE375" s="1309"/>
      <c r="AF375" s="1289"/>
      <c r="AK375" s="1310"/>
    </row>
    <row r="376" spans="1:37" s="1290" customFormat="1" ht="21" hidden="1" customHeight="1" x14ac:dyDescent="0.2">
      <c r="A376" s="1320">
        <v>43577</v>
      </c>
      <c r="B376" s="1291" t="str">
        <f t="shared" si="17"/>
        <v>Mon</v>
      </c>
      <c r="C376" s="1071">
        <v>43580</v>
      </c>
      <c r="D376" s="1321" t="str">
        <f t="shared" si="15"/>
        <v>Thu</v>
      </c>
      <c r="E376" s="1322">
        <v>0</v>
      </c>
      <c r="F376" s="1323">
        <v>50</v>
      </c>
      <c r="G376" s="1322">
        <v>15</v>
      </c>
      <c r="H376" s="1324">
        <v>0</v>
      </c>
      <c r="I376" s="1323">
        <v>35</v>
      </c>
      <c r="J376" s="1322">
        <v>50</v>
      </c>
      <c r="K376" s="1323">
        <v>0</v>
      </c>
      <c r="L376" s="1322">
        <v>42</v>
      </c>
      <c r="M376" s="1324">
        <v>8</v>
      </c>
      <c r="N376" s="1323">
        <v>0</v>
      </c>
      <c r="O376" s="1322">
        <v>0</v>
      </c>
      <c r="P376" s="1323">
        <v>39</v>
      </c>
      <c r="Q376" s="1325">
        <v>17</v>
      </c>
      <c r="R376" s="1322">
        <v>28</v>
      </c>
      <c r="S376" s="1324">
        <v>25</v>
      </c>
      <c r="T376" s="1323">
        <v>3</v>
      </c>
      <c r="U376" s="1322">
        <v>28</v>
      </c>
      <c r="V376" s="1324">
        <v>25</v>
      </c>
      <c r="W376" s="1324">
        <v>3</v>
      </c>
      <c r="X376" s="1323">
        <v>0</v>
      </c>
      <c r="Y376" s="1322">
        <v>28</v>
      </c>
      <c r="Z376" s="1324">
        <v>25</v>
      </c>
      <c r="AA376" s="1324">
        <v>3</v>
      </c>
      <c r="AB376" s="1326">
        <v>0</v>
      </c>
      <c r="AC376" s="1066">
        <f t="shared" si="16"/>
        <v>424</v>
      </c>
      <c r="AD376" s="1327" t="s">
        <v>1359</v>
      </c>
      <c r="AE376" s="1309"/>
      <c r="AF376" s="1289"/>
      <c r="AK376" s="1310"/>
    </row>
    <row r="377" spans="1:37" s="1290" customFormat="1" ht="21" hidden="1" customHeight="1" x14ac:dyDescent="0.2">
      <c r="A377" s="1320">
        <v>43587</v>
      </c>
      <c r="B377" s="1291" t="str">
        <f t="shared" si="17"/>
        <v>Thu</v>
      </c>
      <c r="C377" s="1071">
        <v>43593</v>
      </c>
      <c r="D377" s="1321" t="str">
        <f t="shared" si="15"/>
        <v>Wed</v>
      </c>
      <c r="E377" s="1322">
        <v>0</v>
      </c>
      <c r="F377" s="1323">
        <v>66</v>
      </c>
      <c r="G377" s="1322">
        <v>30</v>
      </c>
      <c r="H377" s="1324">
        <v>6</v>
      </c>
      <c r="I377" s="1323">
        <v>30</v>
      </c>
      <c r="J377" s="1322">
        <v>60</v>
      </c>
      <c r="K377" s="1323">
        <v>6</v>
      </c>
      <c r="L377" s="1322">
        <v>55</v>
      </c>
      <c r="M377" s="1324">
        <v>10</v>
      </c>
      <c r="N377" s="1323">
        <v>3</v>
      </c>
      <c r="O377" s="1322">
        <v>0</v>
      </c>
      <c r="P377" s="1323">
        <v>52</v>
      </c>
      <c r="Q377" s="1325">
        <v>4</v>
      </c>
      <c r="R377" s="1322">
        <v>21</v>
      </c>
      <c r="S377" s="1324">
        <v>35</v>
      </c>
      <c r="T377" s="1323">
        <v>0</v>
      </c>
      <c r="U377" s="1322">
        <v>21</v>
      </c>
      <c r="V377" s="1324">
        <v>35</v>
      </c>
      <c r="W377" s="1324">
        <v>0</v>
      </c>
      <c r="X377" s="1323">
        <v>0</v>
      </c>
      <c r="Y377" s="1322">
        <v>21</v>
      </c>
      <c r="Z377" s="1324">
        <v>35</v>
      </c>
      <c r="AA377" s="1324">
        <v>0</v>
      </c>
      <c r="AB377" s="1326">
        <v>0</v>
      </c>
      <c r="AC377" s="1066">
        <f t="shared" si="16"/>
        <v>490</v>
      </c>
      <c r="AD377" s="1327">
        <v>5933191924</v>
      </c>
      <c r="AE377" s="1309"/>
      <c r="AF377" s="1289"/>
      <c r="AK377" s="1310"/>
    </row>
    <row r="378" spans="1:37" s="1290" customFormat="1" ht="21" hidden="1" customHeight="1" x14ac:dyDescent="0.2">
      <c r="A378" s="1320">
        <v>43593</v>
      </c>
      <c r="B378" s="1291" t="str">
        <f t="shared" si="17"/>
        <v>Wed</v>
      </c>
      <c r="C378" s="1071">
        <v>43598</v>
      </c>
      <c r="D378" s="1321" t="str">
        <f t="shared" si="15"/>
        <v>Mon</v>
      </c>
      <c r="E378" s="1322">
        <v>0</v>
      </c>
      <c r="F378" s="1323">
        <v>55</v>
      </c>
      <c r="G378" s="1322">
        <v>18</v>
      </c>
      <c r="H378" s="1324">
        <v>34</v>
      </c>
      <c r="I378" s="1323">
        <v>3</v>
      </c>
      <c r="J378" s="1322">
        <v>23</v>
      </c>
      <c r="K378" s="1323">
        <v>34</v>
      </c>
      <c r="L378" s="1322">
        <v>46</v>
      </c>
      <c r="M378" s="1324">
        <v>7</v>
      </c>
      <c r="N378" s="1323">
        <v>0</v>
      </c>
      <c r="O378" s="1322">
        <v>0</v>
      </c>
      <c r="P378" s="1323">
        <v>6</v>
      </c>
      <c r="Q378" s="1325">
        <v>0</v>
      </c>
      <c r="R378" s="1322">
        <v>18</v>
      </c>
      <c r="S378" s="1324">
        <v>30</v>
      </c>
      <c r="T378" s="1323">
        <v>9</v>
      </c>
      <c r="U378" s="1322">
        <v>18</v>
      </c>
      <c r="V378" s="1324">
        <v>30</v>
      </c>
      <c r="W378" s="1324">
        <v>6</v>
      </c>
      <c r="X378" s="1323">
        <v>3</v>
      </c>
      <c r="Y378" s="1322">
        <v>18</v>
      </c>
      <c r="Z378" s="1324">
        <v>30</v>
      </c>
      <c r="AA378" s="1324">
        <v>6</v>
      </c>
      <c r="AB378" s="1326">
        <v>3</v>
      </c>
      <c r="AC378" s="1066">
        <f t="shared" si="16"/>
        <v>397</v>
      </c>
      <c r="AD378" s="1327">
        <v>5933192023</v>
      </c>
      <c r="AE378" s="1309"/>
      <c r="AF378" s="1289"/>
      <c r="AK378" s="1310"/>
    </row>
    <row r="379" spans="1:37" s="1290" customFormat="1" ht="21" hidden="1" customHeight="1" x14ac:dyDescent="0.2">
      <c r="A379" s="1320">
        <v>43596</v>
      </c>
      <c r="B379" s="1291" t="str">
        <f t="shared" si="17"/>
        <v>Sat</v>
      </c>
      <c r="C379" s="1071">
        <v>43599</v>
      </c>
      <c r="D379" s="1321" t="str">
        <f t="shared" si="15"/>
        <v>Tue</v>
      </c>
      <c r="E379" s="1322">
        <v>0</v>
      </c>
      <c r="F379" s="1323">
        <v>54</v>
      </c>
      <c r="G379" s="1322">
        <v>37</v>
      </c>
      <c r="H379" s="1324">
        <v>0</v>
      </c>
      <c r="I379" s="1323">
        <v>17</v>
      </c>
      <c r="J379" s="1322">
        <v>54</v>
      </c>
      <c r="K379" s="1323">
        <v>0</v>
      </c>
      <c r="L379" s="1322">
        <v>34</v>
      </c>
      <c r="M379" s="1324">
        <v>20</v>
      </c>
      <c r="N379" s="1323">
        <v>0</v>
      </c>
      <c r="O379" s="1322">
        <v>0</v>
      </c>
      <c r="P379" s="1323">
        <v>113</v>
      </c>
      <c r="Q379" s="1325">
        <v>0</v>
      </c>
      <c r="R379" s="1322">
        <v>25</v>
      </c>
      <c r="S379" s="1324">
        <v>3</v>
      </c>
      <c r="T379" s="1323">
        <v>34</v>
      </c>
      <c r="U379" s="1322">
        <v>25</v>
      </c>
      <c r="V379" s="1324">
        <v>3</v>
      </c>
      <c r="W379" s="1324">
        <v>34</v>
      </c>
      <c r="X379" s="1323">
        <v>0</v>
      </c>
      <c r="Y379" s="1322">
        <v>25</v>
      </c>
      <c r="Z379" s="1324">
        <v>3</v>
      </c>
      <c r="AA379" s="1324">
        <v>34</v>
      </c>
      <c r="AB379" s="1326">
        <v>0</v>
      </c>
      <c r="AC379" s="1066">
        <f t="shared" si="16"/>
        <v>515</v>
      </c>
      <c r="AD379" s="1327">
        <v>5933192078</v>
      </c>
      <c r="AE379" s="1309"/>
      <c r="AF379" s="1289"/>
      <c r="AK379" s="1310"/>
    </row>
    <row r="380" spans="1:37" s="1290" customFormat="1" ht="21" hidden="1" customHeight="1" x14ac:dyDescent="0.2">
      <c r="A380" s="1320">
        <v>43601</v>
      </c>
      <c r="B380" s="1291" t="str">
        <f t="shared" si="17"/>
        <v>Thu</v>
      </c>
      <c r="C380" s="1071">
        <v>43606</v>
      </c>
      <c r="D380" s="1321" t="str">
        <f t="shared" si="15"/>
        <v>Tue</v>
      </c>
      <c r="E380" s="1322">
        <v>0</v>
      </c>
      <c r="F380" s="1323">
        <v>55</v>
      </c>
      <c r="G380" s="1322">
        <v>55</v>
      </c>
      <c r="H380" s="1324">
        <v>0</v>
      </c>
      <c r="I380" s="1323">
        <v>0</v>
      </c>
      <c r="J380" s="1322">
        <v>55</v>
      </c>
      <c r="K380" s="1323">
        <v>0</v>
      </c>
      <c r="L380" s="1322">
        <v>50</v>
      </c>
      <c r="M380" s="1324">
        <v>7</v>
      </c>
      <c r="N380" s="1323">
        <v>0</v>
      </c>
      <c r="O380" s="1322">
        <v>0</v>
      </c>
      <c r="P380" s="1323">
        <v>42</v>
      </c>
      <c r="Q380" s="1325">
        <v>18</v>
      </c>
      <c r="R380" s="1322">
        <v>43</v>
      </c>
      <c r="S380" s="1324">
        <v>17</v>
      </c>
      <c r="T380" s="1323">
        <v>0</v>
      </c>
      <c r="U380" s="1322">
        <v>43</v>
      </c>
      <c r="V380" s="1324">
        <v>17</v>
      </c>
      <c r="W380" s="1324">
        <v>0</v>
      </c>
      <c r="X380" s="1323">
        <v>0</v>
      </c>
      <c r="Y380" s="1322">
        <v>43</v>
      </c>
      <c r="Z380" s="1324">
        <v>17</v>
      </c>
      <c r="AA380" s="1324">
        <v>0</v>
      </c>
      <c r="AB380" s="1326">
        <v>0</v>
      </c>
      <c r="AC380" s="1066">
        <f t="shared" si="16"/>
        <v>462</v>
      </c>
      <c r="AD380" s="1327">
        <v>5933192122</v>
      </c>
      <c r="AE380" s="1309"/>
      <c r="AF380" s="1289"/>
      <c r="AK380" s="1310"/>
    </row>
    <row r="381" spans="1:37" s="1290" customFormat="1" ht="21" hidden="1" customHeight="1" x14ac:dyDescent="0.2">
      <c r="A381" s="1320">
        <v>43606</v>
      </c>
      <c r="B381" s="1291" t="str">
        <f t="shared" si="17"/>
        <v>Tue</v>
      </c>
      <c r="C381" s="1071">
        <v>43609</v>
      </c>
      <c r="D381" s="1321" t="str">
        <f t="shared" si="15"/>
        <v>Fri</v>
      </c>
      <c r="E381" s="1322">
        <v>0</v>
      </c>
      <c r="F381" s="1323">
        <v>56</v>
      </c>
      <c r="G381" s="1322">
        <v>49</v>
      </c>
      <c r="H381" s="1324">
        <v>0</v>
      </c>
      <c r="I381" s="1323">
        <v>7</v>
      </c>
      <c r="J381" s="1322">
        <v>56</v>
      </c>
      <c r="K381" s="1323">
        <v>0</v>
      </c>
      <c r="L381" s="1322">
        <v>30</v>
      </c>
      <c r="M381" s="1324">
        <v>16</v>
      </c>
      <c r="N381" s="1323">
        <v>10</v>
      </c>
      <c r="O381" s="1322">
        <v>0</v>
      </c>
      <c r="P381" s="1323">
        <v>48</v>
      </c>
      <c r="Q381" s="1325">
        <v>12</v>
      </c>
      <c r="R381" s="1322">
        <v>60</v>
      </c>
      <c r="S381" s="1324">
        <v>0</v>
      </c>
      <c r="T381" s="1323">
        <v>0</v>
      </c>
      <c r="U381" s="1322">
        <v>60</v>
      </c>
      <c r="V381" s="1324">
        <v>0</v>
      </c>
      <c r="W381" s="1324">
        <v>0</v>
      </c>
      <c r="X381" s="1323">
        <v>0</v>
      </c>
      <c r="Y381" s="1322">
        <v>60</v>
      </c>
      <c r="Z381" s="1324">
        <v>0</v>
      </c>
      <c r="AA381" s="1324">
        <v>0</v>
      </c>
      <c r="AB381" s="1326">
        <v>0</v>
      </c>
      <c r="AC381" s="1066">
        <f t="shared" si="16"/>
        <v>464</v>
      </c>
      <c r="AD381" s="1327">
        <v>5933192254</v>
      </c>
      <c r="AE381" s="1309"/>
      <c r="AF381" s="1289"/>
      <c r="AK381" s="1310"/>
    </row>
    <row r="382" spans="1:37" s="1290" customFormat="1" ht="21" hidden="1" customHeight="1" x14ac:dyDescent="0.2">
      <c r="A382" s="1320">
        <v>43610</v>
      </c>
      <c r="B382" s="1291" t="str">
        <f t="shared" si="17"/>
        <v>Sat</v>
      </c>
      <c r="C382" s="1071">
        <v>43614</v>
      </c>
      <c r="D382" s="1321" t="str">
        <f t="shared" si="15"/>
        <v>Wed</v>
      </c>
      <c r="E382" s="1322">
        <v>0</v>
      </c>
      <c r="F382" s="1323">
        <v>54</v>
      </c>
      <c r="G382" s="1322">
        <v>33</v>
      </c>
      <c r="H382" s="1324">
        <v>0</v>
      </c>
      <c r="I382" s="1323">
        <v>21</v>
      </c>
      <c r="J382" s="1322">
        <v>54</v>
      </c>
      <c r="K382" s="1323">
        <v>0</v>
      </c>
      <c r="L382" s="1322">
        <v>47</v>
      </c>
      <c r="M382" s="1324">
        <v>7</v>
      </c>
      <c r="N382" s="1323">
        <v>0</v>
      </c>
      <c r="O382" s="1322">
        <v>0</v>
      </c>
      <c r="P382" s="1323">
        <v>48</v>
      </c>
      <c r="Q382" s="1325">
        <v>8</v>
      </c>
      <c r="R382" s="1322">
        <v>31</v>
      </c>
      <c r="S382" s="1324">
        <v>15</v>
      </c>
      <c r="T382" s="1323">
        <v>10</v>
      </c>
      <c r="U382" s="1322">
        <v>31</v>
      </c>
      <c r="V382" s="1324">
        <v>15</v>
      </c>
      <c r="W382" s="1324">
        <v>0</v>
      </c>
      <c r="X382" s="1323">
        <v>10</v>
      </c>
      <c r="Y382" s="1322">
        <v>31</v>
      </c>
      <c r="Z382" s="1324">
        <v>15</v>
      </c>
      <c r="AA382" s="1324">
        <v>0</v>
      </c>
      <c r="AB382" s="1326">
        <v>10</v>
      </c>
      <c r="AC382" s="1066">
        <f t="shared" si="16"/>
        <v>440</v>
      </c>
      <c r="AD382" s="1327">
        <v>5933192375</v>
      </c>
      <c r="AE382" s="1309"/>
      <c r="AF382" s="1289"/>
      <c r="AK382" s="1310"/>
    </row>
    <row r="383" spans="1:37" s="1290" customFormat="1" ht="21" hidden="1" customHeight="1" x14ac:dyDescent="0.2">
      <c r="A383" s="1320">
        <v>43615</v>
      </c>
      <c r="B383" s="1291" t="str">
        <f t="shared" si="17"/>
        <v>Thu</v>
      </c>
      <c r="C383" s="1071">
        <v>43620</v>
      </c>
      <c r="D383" s="1321" t="str">
        <f t="shared" si="15"/>
        <v>Tue</v>
      </c>
      <c r="E383" s="1322">
        <v>0</v>
      </c>
      <c r="F383" s="1323">
        <v>54</v>
      </c>
      <c r="G383" s="1322">
        <v>36</v>
      </c>
      <c r="H383" s="1324">
        <v>0</v>
      </c>
      <c r="I383" s="1323">
        <v>18</v>
      </c>
      <c r="J383" s="1322">
        <v>56</v>
      </c>
      <c r="K383" s="1323">
        <v>0</v>
      </c>
      <c r="L383" s="1322">
        <v>40</v>
      </c>
      <c r="M383" s="1324">
        <v>14</v>
      </c>
      <c r="N383" s="1323">
        <v>0</v>
      </c>
      <c r="O383" s="1322">
        <v>0</v>
      </c>
      <c r="P383" s="1323">
        <v>54</v>
      </c>
      <c r="Q383" s="1325">
        <v>0</v>
      </c>
      <c r="R383" s="1322">
        <v>35</v>
      </c>
      <c r="S383" s="1324">
        <v>19</v>
      </c>
      <c r="T383" s="1323">
        <v>0</v>
      </c>
      <c r="U383" s="1322">
        <v>35</v>
      </c>
      <c r="V383" s="1324">
        <v>19</v>
      </c>
      <c r="W383" s="1324">
        <v>0</v>
      </c>
      <c r="X383" s="1323">
        <v>0</v>
      </c>
      <c r="Y383" s="1322">
        <v>35</v>
      </c>
      <c r="Z383" s="1324">
        <v>19</v>
      </c>
      <c r="AA383" s="1324">
        <v>0</v>
      </c>
      <c r="AB383" s="1326">
        <v>0</v>
      </c>
      <c r="AC383" s="1066">
        <f t="shared" si="16"/>
        <v>434</v>
      </c>
      <c r="AD383" s="1327">
        <v>5933192474</v>
      </c>
      <c r="AE383" s="1309"/>
      <c r="AF383" s="1289"/>
      <c r="AK383" s="1310"/>
    </row>
    <row r="384" spans="1:37" s="1290" customFormat="1" ht="21" hidden="1" customHeight="1" x14ac:dyDescent="0.2">
      <c r="A384" s="1320">
        <v>43619</v>
      </c>
      <c r="B384" s="1291" t="str">
        <f t="shared" si="17"/>
        <v>Mon</v>
      </c>
      <c r="C384" s="1071">
        <v>43622</v>
      </c>
      <c r="D384" s="1321" t="str">
        <f t="shared" si="15"/>
        <v>Thu</v>
      </c>
      <c r="E384" s="1322">
        <v>0</v>
      </c>
      <c r="F384" s="1323">
        <v>72</v>
      </c>
      <c r="G384" s="1322">
        <v>47</v>
      </c>
      <c r="H384" s="1324">
        <v>0</v>
      </c>
      <c r="I384" s="1323">
        <v>25</v>
      </c>
      <c r="J384" s="1322">
        <v>72</v>
      </c>
      <c r="K384" s="1323">
        <v>0</v>
      </c>
      <c r="L384" s="1322">
        <v>55</v>
      </c>
      <c r="M384" s="1324">
        <v>14</v>
      </c>
      <c r="N384" s="1323">
        <v>3</v>
      </c>
      <c r="O384" s="1322">
        <v>0</v>
      </c>
      <c r="P384" s="1323">
        <v>54</v>
      </c>
      <c r="Q384" s="1325">
        <v>0</v>
      </c>
      <c r="R384" s="1322">
        <v>36</v>
      </c>
      <c r="S384" s="1324">
        <v>18</v>
      </c>
      <c r="T384" s="1323">
        <v>4</v>
      </c>
      <c r="U384" s="1322">
        <v>36</v>
      </c>
      <c r="V384" s="1324">
        <v>18</v>
      </c>
      <c r="W384" s="1324">
        <v>0</v>
      </c>
      <c r="X384" s="1323">
        <v>4</v>
      </c>
      <c r="Y384" s="1322">
        <v>36</v>
      </c>
      <c r="Z384" s="1324">
        <v>18</v>
      </c>
      <c r="AA384" s="1324">
        <v>0</v>
      </c>
      <c r="AB384" s="1326">
        <v>4</v>
      </c>
      <c r="AC384" s="1066">
        <f t="shared" si="16"/>
        <v>516</v>
      </c>
      <c r="AD384" s="1327">
        <v>5933192518</v>
      </c>
      <c r="AE384" s="1309"/>
      <c r="AF384" s="1289"/>
      <c r="AK384" s="1310"/>
    </row>
    <row r="385" spans="1:37" s="1290" customFormat="1" ht="21" hidden="1" customHeight="1" x14ac:dyDescent="0.2">
      <c r="A385" s="1320">
        <v>43623</v>
      </c>
      <c r="B385" s="1291" t="str">
        <f t="shared" si="17"/>
        <v>Fri</v>
      </c>
      <c r="C385" s="1071">
        <v>43627</v>
      </c>
      <c r="D385" s="1321" t="str">
        <f t="shared" si="15"/>
        <v>Tue</v>
      </c>
      <c r="E385" s="1322">
        <v>0</v>
      </c>
      <c r="F385" s="1323">
        <v>54</v>
      </c>
      <c r="G385" s="1322">
        <v>36</v>
      </c>
      <c r="H385" s="1324">
        <v>0</v>
      </c>
      <c r="I385" s="1323">
        <v>18</v>
      </c>
      <c r="J385" s="1322">
        <v>54</v>
      </c>
      <c r="K385" s="1323">
        <v>0</v>
      </c>
      <c r="L385" s="1322">
        <v>37</v>
      </c>
      <c r="M385" s="1324">
        <v>17</v>
      </c>
      <c r="N385" s="1323">
        <v>0</v>
      </c>
      <c r="O385" s="1322">
        <v>0</v>
      </c>
      <c r="P385" s="1323">
        <v>54</v>
      </c>
      <c r="Q385" s="1325">
        <v>0</v>
      </c>
      <c r="R385" s="1322">
        <v>32</v>
      </c>
      <c r="S385" s="1324">
        <v>19</v>
      </c>
      <c r="T385" s="1323">
        <v>15</v>
      </c>
      <c r="U385" s="1322">
        <v>32</v>
      </c>
      <c r="V385" s="1324">
        <v>19</v>
      </c>
      <c r="W385" s="1324">
        <v>0</v>
      </c>
      <c r="X385" s="1323">
        <v>15</v>
      </c>
      <c r="Y385" s="1322">
        <v>32</v>
      </c>
      <c r="Z385" s="1324">
        <v>19</v>
      </c>
      <c r="AA385" s="1324">
        <v>0</v>
      </c>
      <c r="AB385" s="1326">
        <v>15</v>
      </c>
      <c r="AC385" s="1066">
        <f t="shared" si="16"/>
        <v>468</v>
      </c>
      <c r="AD385" s="1327">
        <v>5933192562</v>
      </c>
      <c r="AE385" s="1309"/>
      <c r="AF385" s="1289"/>
      <c r="AK385" s="1310"/>
    </row>
    <row r="386" spans="1:37" s="1290" customFormat="1" ht="21" hidden="1" customHeight="1" x14ac:dyDescent="0.2">
      <c r="A386" s="1320">
        <v>43629</v>
      </c>
      <c r="B386" s="1291" t="str">
        <f t="shared" si="17"/>
        <v>Thu</v>
      </c>
      <c r="C386" s="1071">
        <v>43634</v>
      </c>
      <c r="D386" s="1321" t="str">
        <f t="shared" si="15"/>
        <v>Tue</v>
      </c>
      <c r="E386" s="1322">
        <v>0</v>
      </c>
      <c r="F386" s="1323">
        <v>54</v>
      </c>
      <c r="G386" s="1322">
        <v>45</v>
      </c>
      <c r="H386" s="1324">
        <v>0</v>
      </c>
      <c r="I386" s="1323">
        <v>9</v>
      </c>
      <c r="J386" s="1322">
        <v>54</v>
      </c>
      <c r="K386" s="1323">
        <v>0</v>
      </c>
      <c r="L386" s="1322">
        <v>46</v>
      </c>
      <c r="M386" s="1324">
        <v>8</v>
      </c>
      <c r="N386" s="1323">
        <v>0</v>
      </c>
      <c r="O386" s="1322">
        <v>0</v>
      </c>
      <c r="P386" s="1323">
        <v>52</v>
      </c>
      <c r="Q386" s="1325">
        <v>3</v>
      </c>
      <c r="R386" s="1322">
        <v>37</v>
      </c>
      <c r="S386" s="1324">
        <v>18</v>
      </c>
      <c r="T386" s="1323">
        <v>12</v>
      </c>
      <c r="U386" s="1322">
        <v>37</v>
      </c>
      <c r="V386" s="1324">
        <v>18</v>
      </c>
      <c r="W386" s="1324">
        <v>0</v>
      </c>
      <c r="X386" s="1323">
        <v>12</v>
      </c>
      <c r="Y386" s="1322">
        <v>37</v>
      </c>
      <c r="Z386" s="1324">
        <v>18</v>
      </c>
      <c r="AA386" s="1324">
        <v>0</v>
      </c>
      <c r="AB386" s="1326">
        <v>12</v>
      </c>
      <c r="AC386" s="1066">
        <f t="shared" si="16"/>
        <v>472</v>
      </c>
      <c r="AD386" s="1327" t="s">
        <v>554</v>
      </c>
      <c r="AE386" s="1309"/>
      <c r="AF386" s="1289"/>
      <c r="AK386" s="1310"/>
    </row>
    <row r="387" spans="1:37" s="1290" customFormat="1" ht="21" hidden="1" customHeight="1" x14ac:dyDescent="0.2">
      <c r="A387" s="1320">
        <v>43633</v>
      </c>
      <c r="B387" s="1291" t="str">
        <f t="shared" si="17"/>
        <v>Mon</v>
      </c>
      <c r="C387" s="1071">
        <v>43636</v>
      </c>
      <c r="D387" s="1321" t="str">
        <f t="shared" si="15"/>
        <v>Thu</v>
      </c>
      <c r="E387" s="1322">
        <v>0</v>
      </c>
      <c r="F387" s="1323">
        <v>54</v>
      </c>
      <c r="G387" s="1322">
        <v>42</v>
      </c>
      <c r="H387" s="1324">
        <v>0</v>
      </c>
      <c r="I387" s="1323">
        <v>12</v>
      </c>
      <c r="J387" s="1322">
        <v>54</v>
      </c>
      <c r="K387" s="1323">
        <v>0</v>
      </c>
      <c r="L387" s="1322">
        <v>51</v>
      </c>
      <c r="M387" s="1324">
        <v>3</v>
      </c>
      <c r="N387" s="1323">
        <v>0</v>
      </c>
      <c r="O387" s="1322">
        <v>0</v>
      </c>
      <c r="P387" s="1323">
        <v>55</v>
      </c>
      <c r="Q387" s="1325">
        <v>2</v>
      </c>
      <c r="R387" s="1322">
        <v>48</v>
      </c>
      <c r="S387" s="1324">
        <v>9</v>
      </c>
      <c r="T387" s="1323">
        <v>12</v>
      </c>
      <c r="U387" s="1322">
        <v>48</v>
      </c>
      <c r="V387" s="1324">
        <v>9</v>
      </c>
      <c r="W387" s="1324">
        <v>0</v>
      </c>
      <c r="X387" s="1323">
        <v>12</v>
      </c>
      <c r="Y387" s="1322">
        <v>48</v>
      </c>
      <c r="Z387" s="1324">
        <v>9</v>
      </c>
      <c r="AA387" s="1324">
        <v>0</v>
      </c>
      <c r="AB387" s="1326">
        <v>12</v>
      </c>
      <c r="AC387" s="1066">
        <f t="shared" si="16"/>
        <v>480</v>
      </c>
      <c r="AD387" s="1327" t="s">
        <v>555</v>
      </c>
      <c r="AE387" s="1309"/>
      <c r="AF387" s="1289"/>
      <c r="AK387" s="1310"/>
    </row>
    <row r="388" spans="1:37" s="1290" customFormat="1" ht="21" hidden="1" customHeight="1" x14ac:dyDescent="0.2">
      <c r="A388" s="1320">
        <v>43636</v>
      </c>
      <c r="B388" s="1291" t="str">
        <f t="shared" si="17"/>
        <v>Thu</v>
      </c>
      <c r="C388" s="1071">
        <v>43641</v>
      </c>
      <c r="D388" s="1321" t="str">
        <f t="shared" si="15"/>
        <v>Tue</v>
      </c>
      <c r="E388" s="1322">
        <v>0</v>
      </c>
      <c r="F388" s="1323">
        <v>54</v>
      </c>
      <c r="G388" s="1322">
        <v>29</v>
      </c>
      <c r="H388" s="1324">
        <v>0</v>
      </c>
      <c r="I388" s="1323">
        <v>26</v>
      </c>
      <c r="J388" s="1322">
        <v>54</v>
      </c>
      <c r="K388" s="1323">
        <v>0</v>
      </c>
      <c r="L388" s="1322">
        <v>56</v>
      </c>
      <c r="M388" s="1324">
        <v>0</v>
      </c>
      <c r="N388" s="1323">
        <v>0</v>
      </c>
      <c r="O388" s="1322">
        <v>0</v>
      </c>
      <c r="P388" s="1323">
        <v>48</v>
      </c>
      <c r="Q388" s="1325">
        <v>10</v>
      </c>
      <c r="R388" s="1322">
        <v>46</v>
      </c>
      <c r="S388" s="1324">
        <v>12</v>
      </c>
      <c r="T388" s="1323">
        <v>6</v>
      </c>
      <c r="U388" s="1322">
        <v>46</v>
      </c>
      <c r="V388" s="1324">
        <v>12</v>
      </c>
      <c r="W388" s="1324">
        <v>0</v>
      </c>
      <c r="X388" s="1323">
        <v>8</v>
      </c>
      <c r="Y388" s="1322">
        <v>46</v>
      </c>
      <c r="Z388" s="1324">
        <v>12</v>
      </c>
      <c r="AA388" s="1324">
        <v>0</v>
      </c>
      <c r="AB388" s="1326">
        <v>8</v>
      </c>
      <c r="AC388" s="1066">
        <f t="shared" si="16"/>
        <v>473</v>
      </c>
      <c r="AD388" s="1327">
        <v>5933192705</v>
      </c>
      <c r="AE388" s="1309"/>
      <c r="AF388" s="1289"/>
      <c r="AK388" s="1310"/>
    </row>
    <row r="389" spans="1:37" s="1290" customFormat="1" ht="21" hidden="1" customHeight="1" x14ac:dyDescent="0.2">
      <c r="A389" s="1320">
        <v>43641</v>
      </c>
      <c r="B389" s="1291" t="str">
        <f t="shared" si="17"/>
        <v>Tue</v>
      </c>
      <c r="C389" s="1071">
        <v>43647</v>
      </c>
      <c r="D389" s="1321" t="str">
        <f t="shared" si="15"/>
        <v>Mon</v>
      </c>
      <c r="E389" s="1322">
        <v>0</v>
      </c>
      <c r="F389" s="1323">
        <v>54</v>
      </c>
      <c r="G389" s="1322">
        <v>40</v>
      </c>
      <c r="H389" s="1324">
        <v>0</v>
      </c>
      <c r="I389" s="1323">
        <v>14</v>
      </c>
      <c r="J389" s="1322">
        <v>54</v>
      </c>
      <c r="K389" s="1323">
        <v>0</v>
      </c>
      <c r="L389" s="1322">
        <v>51</v>
      </c>
      <c r="M389" s="1324">
        <v>0</v>
      </c>
      <c r="N389" s="1323">
        <v>3</v>
      </c>
      <c r="O389" s="1322">
        <v>0</v>
      </c>
      <c r="P389" s="1323">
        <v>30</v>
      </c>
      <c r="Q389" s="1325">
        <v>10</v>
      </c>
      <c r="R389" s="1322">
        <v>20</v>
      </c>
      <c r="S389" s="1324">
        <v>20</v>
      </c>
      <c r="T389" s="1323">
        <v>9</v>
      </c>
      <c r="U389" s="1322">
        <v>20</v>
      </c>
      <c r="V389" s="1324">
        <v>20</v>
      </c>
      <c r="W389" s="1324">
        <v>0</v>
      </c>
      <c r="X389" s="1323">
        <v>12</v>
      </c>
      <c r="Y389" s="1322">
        <v>20</v>
      </c>
      <c r="Z389" s="1324">
        <v>20</v>
      </c>
      <c r="AA389" s="1324">
        <v>0</v>
      </c>
      <c r="AB389" s="1326">
        <v>12</v>
      </c>
      <c r="AC389" s="1066">
        <f t="shared" si="16"/>
        <v>409</v>
      </c>
      <c r="AD389" s="1327">
        <v>5933192738</v>
      </c>
      <c r="AE389" s="1309"/>
      <c r="AF389" s="1289"/>
      <c r="AK389" s="1310"/>
    </row>
    <row r="390" spans="1:37" s="1290" customFormat="1" ht="21" hidden="1" customHeight="1" x14ac:dyDescent="0.2">
      <c r="A390" s="1320">
        <v>43645</v>
      </c>
      <c r="B390" s="1291" t="str">
        <f t="shared" si="17"/>
        <v>Sat</v>
      </c>
      <c r="C390" s="1071">
        <v>43648</v>
      </c>
      <c r="D390" s="1321" t="str">
        <f t="shared" si="15"/>
        <v>Tue</v>
      </c>
      <c r="E390" s="1322">
        <v>0</v>
      </c>
      <c r="F390" s="1323">
        <v>54</v>
      </c>
      <c r="G390" s="1322">
        <v>45</v>
      </c>
      <c r="H390" s="1324">
        <v>0</v>
      </c>
      <c r="I390" s="1323">
        <v>22</v>
      </c>
      <c r="J390" s="1322">
        <v>54</v>
      </c>
      <c r="K390" s="1323">
        <v>0</v>
      </c>
      <c r="L390" s="1322">
        <v>50</v>
      </c>
      <c r="M390" s="1324">
        <v>0</v>
      </c>
      <c r="N390" s="1323">
        <v>4</v>
      </c>
      <c r="O390" s="1322">
        <v>0</v>
      </c>
      <c r="P390" s="1323">
        <v>54</v>
      </c>
      <c r="Q390" s="1325">
        <v>10</v>
      </c>
      <c r="R390" s="1322">
        <v>41</v>
      </c>
      <c r="S390" s="1324">
        <v>20</v>
      </c>
      <c r="T390" s="1323">
        <v>12</v>
      </c>
      <c r="U390" s="1322">
        <v>49</v>
      </c>
      <c r="V390" s="1324">
        <v>20</v>
      </c>
      <c r="W390" s="1324">
        <v>0</v>
      </c>
      <c r="X390" s="1323">
        <v>15</v>
      </c>
      <c r="Y390" s="1322">
        <v>45</v>
      </c>
      <c r="Z390" s="1324">
        <v>20</v>
      </c>
      <c r="AA390" s="1324">
        <v>0</v>
      </c>
      <c r="AB390" s="1326">
        <v>15</v>
      </c>
      <c r="AC390" s="1066">
        <f t="shared" si="16"/>
        <v>530</v>
      </c>
      <c r="AD390" s="1327">
        <v>5933192793</v>
      </c>
      <c r="AE390" s="1309"/>
      <c r="AF390" s="1289"/>
      <c r="AK390" s="1310"/>
    </row>
    <row r="391" spans="1:37" s="1290" customFormat="1" ht="21" hidden="1" customHeight="1" x14ac:dyDescent="0.2">
      <c r="A391" s="1320">
        <v>43649</v>
      </c>
      <c r="B391" s="1291" t="str">
        <f t="shared" si="17"/>
        <v>Wed</v>
      </c>
      <c r="C391" s="1071">
        <v>43654</v>
      </c>
      <c r="D391" s="1321" t="str">
        <f t="shared" ref="D391:D438" si="18">TEXT(C391,"ｄｄｄ")</f>
        <v>Mon</v>
      </c>
      <c r="E391" s="1322">
        <v>0</v>
      </c>
      <c r="F391" s="1323">
        <v>54</v>
      </c>
      <c r="G391" s="1322">
        <v>34</v>
      </c>
      <c r="H391" s="1324">
        <v>0</v>
      </c>
      <c r="I391" s="1323">
        <v>20</v>
      </c>
      <c r="J391" s="1322">
        <v>54</v>
      </c>
      <c r="K391" s="1323">
        <v>0</v>
      </c>
      <c r="L391" s="1322">
        <v>46</v>
      </c>
      <c r="M391" s="1324">
        <v>0</v>
      </c>
      <c r="N391" s="1323">
        <v>8</v>
      </c>
      <c r="O391" s="1322">
        <v>0</v>
      </c>
      <c r="P391" s="1323">
        <v>58</v>
      </c>
      <c r="Q391" s="1325">
        <v>0</v>
      </c>
      <c r="R391" s="1322">
        <v>32</v>
      </c>
      <c r="S391" s="1324">
        <v>22</v>
      </c>
      <c r="T391" s="1323">
        <v>13</v>
      </c>
      <c r="U391" s="1322">
        <v>32</v>
      </c>
      <c r="V391" s="1324">
        <v>22</v>
      </c>
      <c r="W391" s="1324">
        <v>0</v>
      </c>
      <c r="X391" s="1323">
        <v>16</v>
      </c>
      <c r="Y391" s="1322">
        <v>43</v>
      </c>
      <c r="Z391" s="1324">
        <v>22</v>
      </c>
      <c r="AA391" s="1324">
        <v>0</v>
      </c>
      <c r="AB391" s="1326">
        <v>16</v>
      </c>
      <c r="AC391" s="1066">
        <f t="shared" ref="AC391:AC454" si="19">SUM(E391:AB391)</f>
        <v>492</v>
      </c>
      <c r="AD391" s="1327">
        <v>5933192869</v>
      </c>
      <c r="AE391" s="1309"/>
      <c r="AF391" s="1289"/>
      <c r="AK391" s="1310"/>
    </row>
    <row r="392" spans="1:37" s="1290" customFormat="1" ht="21" hidden="1" customHeight="1" x14ac:dyDescent="0.2">
      <c r="A392" s="1320">
        <v>43654</v>
      </c>
      <c r="B392" s="1291" t="str">
        <f t="shared" ref="B392:B455" si="20">TEXT(A392,"ｄｄｄ")</f>
        <v>Mon</v>
      </c>
      <c r="C392" s="1071">
        <v>43658</v>
      </c>
      <c r="D392" s="1321" t="str">
        <f t="shared" si="18"/>
        <v>Fri</v>
      </c>
      <c r="E392" s="1322">
        <v>0</v>
      </c>
      <c r="F392" s="1323">
        <v>54</v>
      </c>
      <c r="G392" s="1322">
        <v>27</v>
      </c>
      <c r="H392" s="1324">
        <v>0</v>
      </c>
      <c r="I392" s="1323">
        <v>27</v>
      </c>
      <c r="J392" s="1322">
        <v>54</v>
      </c>
      <c r="K392" s="1323">
        <v>0</v>
      </c>
      <c r="L392" s="1322">
        <v>50</v>
      </c>
      <c r="M392" s="1324">
        <v>0</v>
      </c>
      <c r="N392" s="1323">
        <v>4</v>
      </c>
      <c r="O392" s="1322">
        <v>0</v>
      </c>
      <c r="P392" s="1323">
        <v>59</v>
      </c>
      <c r="Q392" s="1325">
        <v>0</v>
      </c>
      <c r="R392" s="1322">
        <v>24</v>
      </c>
      <c r="S392" s="1324">
        <v>27</v>
      </c>
      <c r="T392" s="1323">
        <v>14</v>
      </c>
      <c r="U392" s="1322">
        <v>24</v>
      </c>
      <c r="V392" s="1324">
        <v>27</v>
      </c>
      <c r="W392" s="1324">
        <v>0</v>
      </c>
      <c r="X392" s="1323">
        <v>16</v>
      </c>
      <c r="Y392" s="1322">
        <v>24</v>
      </c>
      <c r="Z392" s="1324">
        <v>27</v>
      </c>
      <c r="AA392" s="1324">
        <v>0</v>
      </c>
      <c r="AB392" s="1326">
        <v>16</v>
      </c>
      <c r="AC392" s="1066">
        <f t="shared" si="19"/>
        <v>474</v>
      </c>
      <c r="AD392" s="1327">
        <v>5933192870</v>
      </c>
      <c r="AE392" s="1309"/>
      <c r="AF392" s="1289"/>
      <c r="AK392" s="1310"/>
    </row>
    <row r="393" spans="1:37" s="1290" customFormat="1" ht="21" hidden="1" customHeight="1" x14ac:dyDescent="0.2">
      <c r="A393" s="1320">
        <v>43658</v>
      </c>
      <c r="B393" s="1291" t="str">
        <f t="shared" si="20"/>
        <v>Fri</v>
      </c>
      <c r="C393" s="1071">
        <v>43663</v>
      </c>
      <c r="D393" s="1321" t="str">
        <f t="shared" si="18"/>
        <v>Wed</v>
      </c>
      <c r="E393" s="1322">
        <v>0</v>
      </c>
      <c r="F393" s="1323">
        <v>54</v>
      </c>
      <c r="G393" s="1322">
        <v>24</v>
      </c>
      <c r="H393" s="1324">
        <v>0</v>
      </c>
      <c r="I393" s="1323">
        <v>30</v>
      </c>
      <c r="J393" s="1322">
        <v>54</v>
      </c>
      <c r="K393" s="1323">
        <v>0</v>
      </c>
      <c r="L393" s="1322">
        <v>46</v>
      </c>
      <c r="M393" s="1324">
        <v>4</v>
      </c>
      <c r="N393" s="1323">
        <v>4</v>
      </c>
      <c r="O393" s="1322">
        <v>0</v>
      </c>
      <c r="P393" s="1323">
        <v>27</v>
      </c>
      <c r="Q393" s="1325">
        <v>14</v>
      </c>
      <c r="R393" s="1322">
        <v>17</v>
      </c>
      <c r="S393" s="1324">
        <v>20</v>
      </c>
      <c r="T393" s="1323">
        <v>13</v>
      </c>
      <c r="U393" s="1322">
        <v>17</v>
      </c>
      <c r="V393" s="1324">
        <v>20</v>
      </c>
      <c r="W393" s="1324">
        <v>0</v>
      </c>
      <c r="X393" s="1323">
        <v>16</v>
      </c>
      <c r="Y393" s="1322">
        <v>17</v>
      </c>
      <c r="Z393" s="1324">
        <v>20</v>
      </c>
      <c r="AA393" s="1324">
        <v>0</v>
      </c>
      <c r="AB393" s="1326">
        <v>16</v>
      </c>
      <c r="AC393" s="1066">
        <f t="shared" si="19"/>
        <v>413</v>
      </c>
      <c r="AD393" s="1327"/>
      <c r="AE393" s="1309"/>
      <c r="AF393" s="1289"/>
      <c r="AK393" s="1310"/>
    </row>
    <row r="394" spans="1:37" s="1290" customFormat="1" ht="21" hidden="1" customHeight="1" x14ac:dyDescent="0.2">
      <c r="A394" s="1320">
        <v>43663</v>
      </c>
      <c r="B394" s="1291" t="str">
        <f t="shared" si="20"/>
        <v>Wed</v>
      </c>
      <c r="C394" s="1071">
        <v>43666</v>
      </c>
      <c r="D394" s="1328" t="str">
        <f t="shared" si="18"/>
        <v>Sat</v>
      </c>
      <c r="E394" s="1322">
        <v>0</v>
      </c>
      <c r="F394" s="1323">
        <v>56</v>
      </c>
      <c r="G394" s="1322">
        <v>37</v>
      </c>
      <c r="H394" s="1324">
        <v>0</v>
      </c>
      <c r="I394" s="1323">
        <v>1</v>
      </c>
      <c r="J394" s="1322">
        <v>56</v>
      </c>
      <c r="K394" s="1323">
        <v>0</v>
      </c>
      <c r="L394" s="1322">
        <v>51</v>
      </c>
      <c r="M394" s="1324">
        <v>3</v>
      </c>
      <c r="N394" s="1323">
        <v>2</v>
      </c>
      <c r="O394" s="1322">
        <v>0</v>
      </c>
      <c r="P394" s="1323">
        <v>42</v>
      </c>
      <c r="Q394" s="1325">
        <v>0</v>
      </c>
      <c r="R394" s="1322">
        <v>29</v>
      </c>
      <c r="S394" s="1324">
        <v>30</v>
      </c>
      <c r="T394" s="1323">
        <v>13</v>
      </c>
      <c r="U394" s="1322">
        <v>29</v>
      </c>
      <c r="V394" s="1324">
        <v>21</v>
      </c>
      <c r="W394" s="1324">
        <v>0</v>
      </c>
      <c r="X394" s="1323">
        <v>0</v>
      </c>
      <c r="Y394" s="1322">
        <v>29</v>
      </c>
      <c r="Z394" s="1324">
        <v>21</v>
      </c>
      <c r="AA394" s="1324">
        <v>0</v>
      </c>
      <c r="AB394" s="1326">
        <v>0</v>
      </c>
      <c r="AC394" s="1066">
        <f t="shared" si="19"/>
        <v>420</v>
      </c>
      <c r="AD394" s="1327"/>
      <c r="AE394" s="1309"/>
      <c r="AF394" s="1289"/>
      <c r="AK394" s="1310"/>
    </row>
    <row r="395" spans="1:37" s="1290" customFormat="1" ht="21" hidden="1" customHeight="1" x14ac:dyDescent="0.2">
      <c r="A395" s="1320">
        <v>43666</v>
      </c>
      <c r="B395" s="1291" t="str">
        <f t="shared" si="20"/>
        <v>Sat</v>
      </c>
      <c r="C395" s="1071">
        <v>43669</v>
      </c>
      <c r="D395" s="1321" t="str">
        <f t="shared" si="18"/>
        <v>Tue</v>
      </c>
      <c r="E395" s="1322">
        <v>0</v>
      </c>
      <c r="F395" s="1323">
        <v>40</v>
      </c>
      <c r="G395" s="1322">
        <v>38</v>
      </c>
      <c r="H395" s="1324">
        <v>0</v>
      </c>
      <c r="I395" s="1323">
        <v>0</v>
      </c>
      <c r="J395" s="1322">
        <v>40</v>
      </c>
      <c r="K395" s="1323">
        <v>0</v>
      </c>
      <c r="L395" s="1322">
        <v>51</v>
      </c>
      <c r="M395" s="1324">
        <v>10</v>
      </c>
      <c r="N395" s="1323">
        <v>1</v>
      </c>
      <c r="O395" s="1322">
        <v>0</v>
      </c>
      <c r="P395" s="1323">
        <v>32</v>
      </c>
      <c r="Q395" s="1325">
        <v>19</v>
      </c>
      <c r="R395" s="1322">
        <v>40</v>
      </c>
      <c r="S395" s="1324">
        <v>1</v>
      </c>
      <c r="T395" s="1323">
        <v>10</v>
      </c>
      <c r="U395" s="1322">
        <v>20</v>
      </c>
      <c r="V395" s="1324">
        <v>9</v>
      </c>
      <c r="W395" s="1324">
        <v>0</v>
      </c>
      <c r="X395" s="1323">
        <v>23</v>
      </c>
      <c r="Y395" s="1322">
        <v>20</v>
      </c>
      <c r="Z395" s="1324">
        <v>9</v>
      </c>
      <c r="AA395" s="1324">
        <v>0</v>
      </c>
      <c r="AB395" s="1326">
        <v>23</v>
      </c>
      <c r="AC395" s="1066">
        <f t="shared" si="19"/>
        <v>386</v>
      </c>
      <c r="AD395" s="1327"/>
      <c r="AE395" s="1309"/>
      <c r="AF395" s="1289"/>
      <c r="AK395" s="1310"/>
    </row>
    <row r="396" spans="1:37" s="1290" customFormat="1" ht="21" hidden="1" customHeight="1" x14ac:dyDescent="0.2">
      <c r="A396" s="1320">
        <v>43668</v>
      </c>
      <c r="B396" s="1291" t="str">
        <f t="shared" si="20"/>
        <v>Mon</v>
      </c>
      <c r="C396" s="1071">
        <v>43671</v>
      </c>
      <c r="D396" s="1321" t="str">
        <f t="shared" si="18"/>
        <v>Thu</v>
      </c>
      <c r="E396" s="1322">
        <v>0</v>
      </c>
      <c r="F396" s="1323">
        <v>34</v>
      </c>
      <c r="G396" s="1322">
        <v>48</v>
      </c>
      <c r="H396" s="1324">
        <v>0</v>
      </c>
      <c r="I396" s="1323">
        <v>6</v>
      </c>
      <c r="J396" s="1322">
        <v>34</v>
      </c>
      <c r="K396" s="1323">
        <v>0</v>
      </c>
      <c r="L396" s="1322">
        <v>5</v>
      </c>
      <c r="M396" s="1324">
        <v>3</v>
      </c>
      <c r="N396" s="1323">
        <v>3</v>
      </c>
      <c r="O396" s="1322">
        <v>0</v>
      </c>
      <c r="P396" s="1323">
        <v>31</v>
      </c>
      <c r="Q396" s="1325">
        <v>20</v>
      </c>
      <c r="R396" s="1322">
        <v>33</v>
      </c>
      <c r="S396" s="1324">
        <v>0</v>
      </c>
      <c r="T396" s="1323">
        <v>2</v>
      </c>
      <c r="U396" s="1322">
        <v>54</v>
      </c>
      <c r="V396" s="1324">
        <v>1</v>
      </c>
      <c r="W396" s="1324">
        <v>0</v>
      </c>
      <c r="X396" s="1323">
        <v>6</v>
      </c>
      <c r="Y396" s="1322">
        <v>54</v>
      </c>
      <c r="Z396" s="1324">
        <v>1</v>
      </c>
      <c r="AA396" s="1324">
        <v>0</v>
      </c>
      <c r="AB396" s="1326">
        <v>6</v>
      </c>
      <c r="AC396" s="1066">
        <f t="shared" si="19"/>
        <v>341</v>
      </c>
      <c r="AD396" s="1327"/>
      <c r="AE396" s="1309"/>
      <c r="AF396" s="1289"/>
      <c r="AK396" s="1310"/>
    </row>
    <row r="397" spans="1:37" s="1290" customFormat="1" ht="21" hidden="1" customHeight="1" x14ac:dyDescent="0.2">
      <c r="A397" s="1320">
        <v>43670</v>
      </c>
      <c r="B397" s="1291" t="str">
        <f t="shared" si="20"/>
        <v>Wed</v>
      </c>
      <c r="C397" s="1071">
        <v>43675</v>
      </c>
      <c r="D397" s="1321" t="str">
        <f t="shared" si="18"/>
        <v>Mon</v>
      </c>
      <c r="E397" s="1322">
        <v>0</v>
      </c>
      <c r="F397" s="1323">
        <v>54</v>
      </c>
      <c r="G397" s="1322">
        <v>32</v>
      </c>
      <c r="H397" s="1324">
        <v>0</v>
      </c>
      <c r="I397" s="1323">
        <v>20</v>
      </c>
      <c r="J397" s="1322">
        <v>54</v>
      </c>
      <c r="K397" s="1323">
        <v>0</v>
      </c>
      <c r="L397" s="1322">
        <v>34</v>
      </c>
      <c r="M397" s="1324">
        <v>3</v>
      </c>
      <c r="N397" s="1323">
        <v>16</v>
      </c>
      <c r="O397" s="1322">
        <v>0</v>
      </c>
      <c r="P397" s="1323">
        <v>39</v>
      </c>
      <c r="Q397" s="1325">
        <v>10</v>
      </c>
      <c r="R397" s="1322">
        <v>41</v>
      </c>
      <c r="S397" s="1324">
        <v>10</v>
      </c>
      <c r="T397" s="1323">
        <v>9</v>
      </c>
      <c r="U397" s="1322">
        <v>39</v>
      </c>
      <c r="V397" s="1324">
        <v>10</v>
      </c>
      <c r="W397" s="1324">
        <v>0</v>
      </c>
      <c r="X397" s="1323">
        <v>9</v>
      </c>
      <c r="Y397" s="1322">
        <v>39</v>
      </c>
      <c r="Z397" s="1324">
        <v>10</v>
      </c>
      <c r="AA397" s="1324">
        <v>0</v>
      </c>
      <c r="AB397" s="1326">
        <v>9</v>
      </c>
      <c r="AC397" s="1066">
        <f t="shared" si="19"/>
        <v>438</v>
      </c>
      <c r="AD397" s="1327"/>
      <c r="AE397" s="1309"/>
      <c r="AF397" s="1289"/>
      <c r="AK397" s="1310"/>
    </row>
    <row r="398" spans="1:37" s="1290" customFormat="1" ht="21" hidden="1" customHeight="1" x14ac:dyDescent="0.2">
      <c r="A398" s="1320">
        <v>43675</v>
      </c>
      <c r="B398" s="1291" t="str">
        <f t="shared" si="20"/>
        <v>Mon</v>
      </c>
      <c r="C398" s="1071">
        <v>43678</v>
      </c>
      <c r="D398" s="1321" t="str">
        <f t="shared" si="18"/>
        <v>Thu</v>
      </c>
      <c r="E398" s="1322">
        <v>0</v>
      </c>
      <c r="F398" s="1323">
        <v>63</v>
      </c>
      <c r="G398" s="1322">
        <v>41</v>
      </c>
      <c r="H398" s="1324">
        <v>0</v>
      </c>
      <c r="I398" s="1323">
        <v>24</v>
      </c>
      <c r="J398" s="1322">
        <v>63</v>
      </c>
      <c r="K398" s="1323">
        <v>0</v>
      </c>
      <c r="L398" s="1322">
        <v>56</v>
      </c>
      <c r="M398" s="1324">
        <v>0</v>
      </c>
      <c r="N398" s="1323">
        <v>9</v>
      </c>
      <c r="O398" s="1322">
        <v>0</v>
      </c>
      <c r="P398" s="1323">
        <v>58</v>
      </c>
      <c r="Q398" s="1325">
        <v>6</v>
      </c>
      <c r="R398" s="1322">
        <v>15</v>
      </c>
      <c r="S398" s="1324">
        <v>24</v>
      </c>
      <c r="T398" s="1323">
        <v>35</v>
      </c>
      <c r="U398" s="1322">
        <v>15</v>
      </c>
      <c r="V398" s="1324">
        <v>24</v>
      </c>
      <c r="W398" s="1324">
        <v>0</v>
      </c>
      <c r="X398" s="1323">
        <v>35</v>
      </c>
      <c r="Y398" s="1322">
        <v>15</v>
      </c>
      <c r="Z398" s="1324">
        <v>24</v>
      </c>
      <c r="AA398" s="1324">
        <v>0</v>
      </c>
      <c r="AB398" s="1326">
        <v>35</v>
      </c>
      <c r="AC398" s="1066">
        <f t="shared" si="19"/>
        <v>542</v>
      </c>
      <c r="AD398" s="1327"/>
      <c r="AE398" s="1309"/>
      <c r="AF398" s="1289"/>
      <c r="AK398" s="1310"/>
    </row>
    <row r="399" spans="1:37" s="1290" customFormat="1" ht="21" hidden="1" customHeight="1" x14ac:dyDescent="0.2">
      <c r="A399" s="1320">
        <v>43678</v>
      </c>
      <c r="B399" s="1291" t="str">
        <f t="shared" si="20"/>
        <v>Thu</v>
      </c>
      <c r="C399" s="1071">
        <v>43683</v>
      </c>
      <c r="D399" s="1328" t="str">
        <f t="shared" si="18"/>
        <v>Tue</v>
      </c>
      <c r="E399" s="1322">
        <v>0</v>
      </c>
      <c r="F399" s="1323">
        <v>60</v>
      </c>
      <c r="G399" s="1322">
        <v>32</v>
      </c>
      <c r="H399" s="1324">
        <v>0</v>
      </c>
      <c r="I399" s="1323">
        <v>30</v>
      </c>
      <c r="J399" s="1322">
        <v>60</v>
      </c>
      <c r="K399" s="1323">
        <v>0</v>
      </c>
      <c r="L399" s="1322">
        <v>59</v>
      </c>
      <c r="M399" s="1324">
        <v>0</v>
      </c>
      <c r="N399" s="1323">
        <v>1</v>
      </c>
      <c r="O399" s="1322">
        <v>0</v>
      </c>
      <c r="P399" s="1323">
        <v>61</v>
      </c>
      <c r="Q399" s="1325">
        <v>4</v>
      </c>
      <c r="R399" s="1322">
        <v>38</v>
      </c>
      <c r="S399" s="1324">
        <v>26</v>
      </c>
      <c r="T399" s="1323">
        <v>5</v>
      </c>
      <c r="U399" s="1322">
        <v>38</v>
      </c>
      <c r="V399" s="1324">
        <v>26</v>
      </c>
      <c r="W399" s="1324">
        <v>0</v>
      </c>
      <c r="X399" s="1323">
        <v>5</v>
      </c>
      <c r="Y399" s="1322">
        <v>38</v>
      </c>
      <c r="Z399" s="1324">
        <v>26</v>
      </c>
      <c r="AA399" s="1324">
        <v>0</v>
      </c>
      <c r="AB399" s="1326">
        <v>5</v>
      </c>
      <c r="AC399" s="1066">
        <f t="shared" si="19"/>
        <v>514</v>
      </c>
      <c r="AD399" s="1327"/>
      <c r="AE399" s="1309"/>
      <c r="AF399" s="1289"/>
      <c r="AK399" s="1310"/>
    </row>
    <row r="400" spans="1:37" s="1290" customFormat="1" ht="21" hidden="1" customHeight="1" x14ac:dyDescent="0.2">
      <c r="A400" s="1320">
        <v>43683</v>
      </c>
      <c r="B400" s="1291" t="str">
        <f t="shared" si="20"/>
        <v>Tue</v>
      </c>
      <c r="C400" s="1071">
        <v>43686</v>
      </c>
      <c r="D400" s="1321" t="str">
        <f t="shared" si="18"/>
        <v>Fri</v>
      </c>
      <c r="E400" s="1322">
        <v>0</v>
      </c>
      <c r="F400" s="1323">
        <v>50</v>
      </c>
      <c r="G400" s="1322">
        <v>32</v>
      </c>
      <c r="H400" s="1324">
        <v>0</v>
      </c>
      <c r="I400" s="1323">
        <v>16</v>
      </c>
      <c r="J400" s="1322">
        <v>50</v>
      </c>
      <c r="K400" s="1323">
        <v>0</v>
      </c>
      <c r="L400" s="1322">
        <v>50</v>
      </c>
      <c r="M400" s="1324">
        <v>0</v>
      </c>
      <c r="N400" s="1323">
        <v>0</v>
      </c>
      <c r="O400" s="1322">
        <v>0</v>
      </c>
      <c r="P400" s="1323">
        <v>38</v>
      </c>
      <c r="Q400" s="1325">
        <v>0</v>
      </c>
      <c r="R400" s="1322">
        <v>21</v>
      </c>
      <c r="S400" s="1324">
        <v>17</v>
      </c>
      <c r="T400" s="1323">
        <v>7</v>
      </c>
      <c r="U400" s="1322">
        <v>21</v>
      </c>
      <c r="V400" s="1324">
        <v>17</v>
      </c>
      <c r="W400" s="1324">
        <v>0</v>
      </c>
      <c r="X400" s="1323">
        <v>7</v>
      </c>
      <c r="Y400" s="1322">
        <v>21</v>
      </c>
      <c r="Z400" s="1324">
        <v>17</v>
      </c>
      <c r="AA400" s="1324">
        <v>0</v>
      </c>
      <c r="AB400" s="1326">
        <v>7</v>
      </c>
      <c r="AC400" s="1066">
        <f t="shared" si="19"/>
        <v>371</v>
      </c>
      <c r="AD400" s="1327"/>
      <c r="AE400" s="1309"/>
      <c r="AF400" s="1289"/>
      <c r="AK400" s="1310"/>
    </row>
    <row r="401" spans="1:37" s="1290" customFormat="1" ht="21" hidden="1" customHeight="1" x14ac:dyDescent="0.2">
      <c r="A401" s="1320">
        <v>43687</v>
      </c>
      <c r="B401" s="1291" t="str">
        <f t="shared" si="20"/>
        <v>Sat</v>
      </c>
      <c r="C401" s="1071">
        <v>43692</v>
      </c>
      <c r="D401" s="1328" t="str">
        <f t="shared" si="18"/>
        <v>Thu</v>
      </c>
      <c r="E401" s="1322">
        <v>0</v>
      </c>
      <c r="F401" s="1323">
        <v>48</v>
      </c>
      <c r="G401" s="1322">
        <v>28</v>
      </c>
      <c r="H401" s="1324">
        <v>0</v>
      </c>
      <c r="I401" s="1323">
        <v>20</v>
      </c>
      <c r="J401" s="1322">
        <v>48</v>
      </c>
      <c r="K401" s="1323">
        <v>0</v>
      </c>
      <c r="L401" s="1322">
        <v>46</v>
      </c>
      <c r="M401" s="1324">
        <v>0</v>
      </c>
      <c r="N401" s="1323">
        <v>2</v>
      </c>
      <c r="O401" s="1322">
        <v>0</v>
      </c>
      <c r="P401" s="1323">
        <v>49</v>
      </c>
      <c r="Q401" s="1325">
        <v>5</v>
      </c>
      <c r="R401" s="1322">
        <v>35</v>
      </c>
      <c r="S401" s="1324">
        <v>19</v>
      </c>
      <c r="T401" s="1323">
        <v>6</v>
      </c>
      <c r="U401" s="1322">
        <v>35</v>
      </c>
      <c r="V401" s="1324">
        <v>19</v>
      </c>
      <c r="W401" s="1324">
        <v>0</v>
      </c>
      <c r="X401" s="1323">
        <v>6</v>
      </c>
      <c r="Y401" s="1322">
        <v>35</v>
      </c>
      <c r="Z401" s="1324">
        <v>19</v>
      </c>
      <c r="AA401" s="1324">
        <v>0</v>
      </c>
      <c r="AB401" s="1326">
        <v>6</v>
      </c>
      <c r="AC401" s="1066">
        <f t="shared" si="19"/>
        <v>426</v>
      </c>
      <c r="AD401" s="1327"/>
      <c r="AE401" s="1309"/>
      <c r="AF401" s="1289"/>
      <c r="AK401" s="1310"/>
    </row>
    <row r="402" spans="1:37" s="1290" customFormat="1" ht="21" hidden="1" customHeight="1" x14ac:dyDescent="0.2">
      <c r="A402" s="1320">
        <v>43691</v>
      </c>
      <c r="B402" s="1291" t="str">
        <f t="shared" si="20"/>
        <v>Wed</v>
      </c>
      <c r="C402" s="1071">
        <v>43696</v>
      </c>
      <c r="D402" s="1328" t="str">
        <f t="shared" si="18"/>
        <v>Mon</v>
      </c>
      <c r="E402" s="1322">
        <v>0</v>
      </c>
      <c r="F402" s="1323">
        <v>47</v>
      </c>
      <c r="G402" s="1322">
        <v>28</v>
      </c>
      <c r="H402" s="1324">
        <v>0</v>
      </c>
      <c r="I402" s="1323">
        <v>21</v>
      </c>
      <c r="J402" s="1322">
        <v>48</v>
      </c>
      <c r="K402" s="1323">
        <v>0</v>
      </c>
      <c r="L402" s="1322">
        <v>45</v>
      </c>
      <c r="M402" s="1324">
        <v>0</v>
      </c>
      <c r="N402" s="1323">
        <v>3</v>
      </c>
      <c r="O402" s="1322">
        <v>0</v>
      </c>
      <c r="P402" s="1323">
        <v>39</v>
      </c>
      <c r="Q402" s="1325">
        <v>17</v>
      </c>
      <c r="R402" s="1322">
        <v>30</v>
      </c>
      <c r="S402" s="1324">
        <v>20</v>
      </c>
      <c r="T402" s="1323">
        <v>4</v>
      </c>
      <c r="U402" s="1322">
        <v>31</v>
      </c>
      <c r="V402" s="1324">
        <v>20</v>
      </c>
      <c r="W402" s="1324">
        <v>0</v>
      </c>
      <c r="X402" s="1323">
        <v>4</v>
      </c>
      <c r="Y402" s="1322">
        <v>31</v>
      </c>
      <c r="Z402" s="1324">
        <v>20</v>
      </c>
      <c r="AA402" s="1324">
        <v>0</v>
      </c>
      <c r="AB402" s="1326">
        <v>4</v>
      </c>
      <c r="AC402" s="1066">
        <f t="shared" si="19"/>
        <v>412</v>
      </c>
      <c r="AD402" s="1327"/>
      <c r="AE402" s="1309"/>
      <c r="AF402" s="1289"/>
      <c r="AK402" s="1310"/>
    </row>
    <row r="403" spans="1:37" s="1290" customFormat="1" ht="21" hidden="1" customHeight="1" x14ac:dyDescent="0.2">
      <c r="A403" s="1320">
        <v>43696</v>
      </c>
      <c r="B403" s="1291" t="str">
        <f t="shared" si="20"/>
        <v>Mon</v>
      </c>
      <c r="C403" s="1071">
        <v>43700</v>
      </c>
      <c r="D403" s="1328" t="str">
        <f t="shared" si="18"/>
        <v>Fri</v>
      </c>
      <c r="E403" s="1322">
        <v>0</v>
      </c>
      <c r="F403" s="1323">
        <v>59</v>
      </c>
      <c r="G403" s="1322">
        <v>21</v>
      </c>
      <c r="H403" s="1324">
        <v>7</v>
      </c>
      <c r="I403" s="1323">
        <v>31</v>
      </c>
      <c r="J403" s="1322">
        <v>52</v>
      </c>
      <c r="K403" s="1323">
        <v>7</v>
      </c>
      <c r="L403" s="1322">
        <v>59</v>
      </c>
      <c r="M403" s="1324">
        <v>0</v>
      </c>
      <c r="N403" s="1323">
        <v>0</v>
      </c>
      <c r="O403" s="1322">
        <v>0</v>
      </c>
      <c r="P403" s="1323">
        <v>47</v>
      </c>
      <c r="Q403" s="1325">
        <v>19</v>
      </c>
      <c r="R403" s="1322">
        <v>26</v>
      </c>
      <c r="S403" s="1324">
        <v>39</v>
      </c>
      <c r="T403" s="1323">
        <v>1</v>
      </c>
      <c r="U403" s="1322">
        <v>26</v>
      </c>
      <c r="V403" s="1324">
        <v>39</v>
      </c>
      <c r="W403" s="1324">
        <v>0</v>
      </c>
      <c r="X403" s="1323">
        <v>1</v>
      </c>
      <c r="Y403" s="1322">
        <v>26</v>
      </c>
      <c r="Z403" s="1324">
        <v>39</v>
      </c>
      <c r="AA403" s="1324">
        <v>0</v>
      </c>
      <c r="AB403" s="1326">
        <v>1</v>
      </c>
      <c r="AC403" s="1066">
        <f t="shared" si="19"/>
        <v>500</v>
      </c>
      <c r="AD403" s="1327"/>
      <c r="AE403" s="1309"/>
      <c r="AF403" s="1289"/>
      <c r="AK403" s="1310"/>
    </row>
    <row r="404" spans="1:37" s="1290" customFormat="1" ht="21" hidden="1" customHeight="1" x14ac:dyDescent="0.2">
      <c r="A404" s="1320">
        <v>43700</v>
      </c>
      <c r="B404" s="1291" t="str">
        <f t="shared" si="20"/>
        <v>Fri</v>
      </c>
      <c r="C404" s="1071">
        <v>43704</v>
      </c>
      <c r="D404" s="1328" t="str">
        <f t="shared" si="18"/>
        <v>Tue</v>
      </c>
      <c r="E404" s="1322">
        <v>0</v>
      </c>
      <c r="F404" s="1323">
        <v>84</v>
      </c>
      <c r="G404" s="1322">
        <v>77</v>
      </c>
      <c r="H404" s="1324">
        <v>6</v>
      </c>
      <c r="I404" s="1323">
        <v>3</v>
      </c>
      <c r="J404" s="1322">
        <v>78</v>
      </c>
      <c r="K404" s="1323">
        <v>6</v>
      </c>
      <c r="L404" s="1322">
        <v>38</v>
      </c>
      <c r="M404" s="1324">
        <v>9</v>
      </c>
      <c r="N404" s="1323">
        <v>37</v>
      </c>
      <c r="O404" s="1322">
        <v>0</v>
      </c>
      <c r="P404" s="1323">
        <v>20</v>
      </c>
      <c r="Q404" s="1325">
        <v>12</v>
      </c>
      <c r="R404" s="1322">
        <v>12</v>
      </c>
      <c r="S404" s="1324">
        <v>13</v>
      </c>
      <c r="T404" s="1323">
        <v>7</v>
      </c>
      <c r="U404" s="1322">
        <v>14</v>
      </c>
      <c r="V404" s="1324">
        <v>13</v>
      </c>
      <c r="W404" s="1324">
        <v>7</v>
      </c>
      <c r="X404" s="1323">
        <v>0</v>
      </c>
      <c r="Y404" s="1322">
        <v>14</v>
      </c>
      <c r="Z404" s="1324">
        <v>13</v>
      </c>
      <c r="AA404" s="1324">
        <v>7</v>
      </c>
      <c r="AB404" s="1326">
        <v>0</v>
      </c>
      <c r="AC404" s="1066">
        <f t="shared" si="19"/>
        <v>470</v>
      </c>
      <c r="AD404" s="1327"/>
      <c r="AE404" s="1309"/>
      <c r="AF404" s="1289"/>
      <c r="AK404" s="1310"/>
    </row>
    <row r="405" spans="1:37" s="1290" customFormat="1" ht="21" hidden="1" customHeight="1" x14ac:dyDescent="0.2">
      <c r="A405" s="1320">
        <v>43708</v>
      </c>
      <c r="B405" s="1291" t="str">
        <f t="shared" si="20"/>
        <v>Sat</v>
      </c>
      <c r="C405" s="1071">
        <v>43711</v>
      </c>
      <c r="D405" s="1328" t="str">
        <f t="shared" si="18"/>
        <v>Tue</v>
      </c>
      <c r="E405" s="1322">
        <v>0</v>
      </c>
      <c r="F405" s="1323">
        <v>35</v>
      </c>
      <c r="G405" s="1322">
        <v>2</v>
      </c>
      <c r="H405" s="1324">
        <v>30</v>
      </c>
      <c r="I405" s="1323">
        <v>3</v>
      </c>
      <c r="J405" s="1322">
        <v>5</v>
      </c>
      <c r="K405" s="1323">
        <v>30</v>
      </c>
      <c r="L405" s="1322">
        <v>29</v>
      </c>
      <c r="M405" s="1324">
        <v>0</v>
      </c>
      <c r="N405" s="1323">
        <v>15</v>
      </c>
      <c r="O405" s="1322">
        <v>0</v>
      </c>
      <c r="P405" s="1323">
        <v>47</v>
      </c>
      <c r="Q405" s="1325">
        <v>0</v>
      </c>
      <c r="R405" s="1322">
        <v>0</v>
      </c>
      <c r="S405" s="1324">
        <v>0</v>
      </c>
      <c r="T405" s="1323">
        <v>42</v>
      </c>
      <c r="U405" s="1322">
        <v>0</v>
      </c>
      <c r="V405" s="1324">
        <v>0</v>
      </c>
      <c r="W405" s="1324">
        <v>27</v>
      </c>
      <c r="X405" s="1323">
        <v>15</v>
      </c>
      <c r="Y405" s="1322">
        <v>0</v>
      </c>
      <c r="Z405" s="1324">
        <v>0</v>
      </c>
      <c r="AA405" s="1324">
        <v>27</v>
      </c>
      <c r="AB405" s="1326">
        <v>15</v>
      </c>
      <c r="AC405" s="1066">
        <f t="shared" si="19"/>
        <v>322</v>
      </c>
      <c r="AD405" s="1327"/>
      <c r="AE405" s="1309"/>
      <c r="AF405" s="1289"/>
      <c r="AK405" s="1310"/>
    </row>
    <row r="406" spans="1:37" s="1290" customFormat="1" ht="21" hidden="1" customHeight="1" x14ac:dyDescent="0.2">
      <c r="A406" s="1320">
        <v>43714</v>
      </c>
      <c r="B406" s="1291" t="str">
        <f t="shared" si="20"/>
        <v>Fri</v>
      </c>
      <c r="C406" s="1071">
        <v>43725</v>
      </c>
      <c r="D406" s="1328" t="str">
        <f t="shared" si="18"/>
        <v>Tue</v>
      </c>
      <c r="E406" s="1322">
        <v>0</v>
      </c>
      <c r="F406" s="1323">
        <v>28</v>
      </c>
      <c r="G406" s="1322">
        <v>18</v>
      </c>
      <c r="H406" s="1324">
        <v>6</v>
      </c>
      <c r="I406" s="1323">
        <v>4</v>
      </c>
      <c r="J406" s="1322">
        <v>22</v>
      </c>
      <c r="K406" s="1323">
        <v>6</v>
      </c>
      <c r="L406" s="1322">
        <v>28</v>
      </c>
      <c r="M406" s="1324">
        <v>0</v>
      </c>
      <c r="N406" s="1323">
        <v>0</v>
      </c>
      <c r="O406" s="1322">
        <v>0</v>
      </c>
      <c r="P406" s="1323">
        <v>17</v>
      </c>
      <c r="Q406" s="1325">
        <v>0</v>
      </c>
      <c r="R406" s="1322">
        <v>1</v>
      </c>
      <c r="S406" s="1324">
        <v>0</v>
      </c>
      <c r="T406" s="1323">
        <v>15</v>
      </c>
      <c r="U406" s="1322">
        <v>1</v>
      </c>
      <c r="V406" s="1324">
        <v>0</v>
      </c>
      <c r="W406" s="1324">
        <v>9</v>
      </c>
      <c r="X406" s="1323">
        <v>6</v>
      </c>
      <c r="Y406" s="1322">
        <v>1</v>
      </c>
      <c r="Z406" s="1324">
        <v>0</v>
      </c>
      <c r="AA406" s="1324">
        <v>9</v>
      </c>
      <c r="AB406" s="1326">
        <v>6</v>
      </c>
      <c r="AC406" s="1066">
        <f t="shared" si="19"/>
        <v>177</v>
      </c>
      <c r="AD406" s="1327"/>
      <c r="AE406" s="1309"/>
      <c r="AF406" s="1289"/>
      <c r="AK406" s="1310"/>
    </row>
    <row r="407" spans="1:37" s="1290" customFormat="1" ht="21" hidden="1" customHeight="1" x14ac:dyDescent="0.2">
      <c r="A407" s="1320">
        <v>43722</v>
      </c>
      <c r="B407" s="1291" t="str">
        <f t="shared" si="20"/>
        <v>Sat</v>
      </c>
      <c r="C407" s="1071">
        <v>43726</v>
      </c>
      <c r="D407" s="1328" t="str">
        <f t="shared" si="18"/>
        <v>Wed</v>
      </c>
      <c r="E407" s="1322">
        <v>0</v>
      </c>
      <c r="F407" s="1323">
        <v>42</v>
      </c>
      <c r="G407" s="1322">
        <v>40</v>
      </c>
      <c r="H407" s="1324">
        <v>1</v>
      </c>
      <c r="I407" s="1323">
        <v>1</v>
      </c>
      <c r="J407" s="1322">
        <v>41</v>
      </c>
      <c r="K407" s="1323">
        <v>1</v>
      </c>
      <c r="L407" s="1322">
        <v>37</v>
      </c>
      <c r="M407" s="1324">
        <v>0</v>
      </c>
      <c r="N407" s="1323">
        <v>0</v>
      </c>
      <c r="O407" s="1322">
        <v>0</v>
      </c>
      <c r="P407" s="1323">
        <v>48</v>
      </c>
      <c r="Q407" s="1325">
        <v>2</v>
      </c>
      <c r="R407" s="1322">
        <v>15</v>
      </c>
      <c r="S407" s="1324">
        <v>6</v>
      </c>
      <c r="T407" s="1323">
        <v>35</v>
      </c>
      <c r="U407" s="1322">
        <v>15</v>
      </c>
      <c r="V407" s="1324">
        <v>6</v>
      </c>
      <c r="W407" s="1324">
        <v>6</v>
      </c>
      <c r="X407" s="1323">
        <v>29</v>
      </c>
      <c r="Y407" s="1322">
        <v>15</v>
      </c>
      <c r="Z407" s="1324">
        <v>6</v>
      </c>
      <c r="AA407" s="1324">
        <v>6</v>
      </c>
      <c r="AB407" s="1326">
        <v>29</v>
      </c>
      <c r="AC407" s="1066">
        <f t="shared" si="19"/>
        <v>381</v>
      </c>
      <c r="AD407" s="1327"/>
      <c r="AE407" s="1309"/>
      <c r="AF407" s="1289"/>
      <c r="AK407" s="1310"/>
    </row>
    <row r="408" spans="1:37" s="1290" customFormat="1" ht="21" hidden="1" customHeight="1" x14ac:dyDescent="0.2">
      <c r="A408" s="1070">
        <v>43727</v>
      </c>
      <c r="B408" s="1291" t="str">
        <f t="shared" si="20"/>
        <v>Thu</v>
      </c>
      <c r="C408" s="1071">
        <v>43732</v>
      </c>
      <c r="D408" s="1329" t="str">
        <f t="shared" si="18"/>
        <v>Tue</v>
      </c>
      <c r="E408" s="1061">
        <v>0</v>
      </c>
      <c r="F408" s="1062">
        <v>60</v>
      </c>
      <c r="G408" s="1330">
        <v>50</v>
      </c>
      <c r="H408" s="1063">
        <v>1</v>
      </c>
      <c r="I408" s="1062">
        <v>9</v>
      </c>
      <c r="J408" s="1330">
        <v>59</v>
      </c>
      <c r="K408" s="1062">
        <v>1</v>
      </c>
      <c r="L408" s="1330">
        <v>31</v>
      </c>
      <c r="M408" s="1063">
        <v>0</v>
      </c>
      <c r="N408" s="1062">
        <v>25</v>
      </c>
      <c r="O408" s="1330">
        <v>0</v>
      </c>
      <c r="P408" s="1062">
        <v>7</v>
      </c>
      <c r="Q408" s="1065">
        <v>49</v>
      </c>
      <c r="R408" s="1330">
        <v>49</v>
      </c>
      <c r="S408" s="1063">
        <v>5</v>
      </c>
      <c r="T408" s="1062">
        <v>2</v>
      </c>
      <c r="U408" s="1330">
        <v>49</v>
      </c>
      <c r="V408" s="1063">
        <v>5</v>
      </c>
      <c r="W408" s="1063">
        <v>0</v>
      </c>
      <c r="X408" s="1062">
        <v>2</v>
      </c>
      <c r="Y408" s="1330">
        <v>49</v>
      </c>
      <c r="Z408" s="1063">
        <v>5</v>
      </c>
      <c r="AA408" s="1063">
        <v>0</v>
      </c>
      <c r="AB408" s="1062">
        <v>2</v>
      </c>
      <c r="AC408" s="1066">
        <f t="shared" si="19"/>
        <v>460</v>
      </c>
      <c r="AD408" s="1331"/>
      <c r="AE408" s="1309"/>
      <c r="AF408" s="1289"/>
      <c r="AK408" s="1310"/>
    </row>
    <row r="409" spans="1:37" s="1290" customFormat="1" ht="21" hidden="1" customHeight="1" x14ac:dyDescent="0.2">
      <c r="A409" s="1070">
        <v>43731</v>
      </c>
      <c r="B409" s="1291" t="str">
        <f t="shared" si="20"/>
        <v>Mon</v>
      </c>
      <c r="C409" s="1071">
        <v>43735</v>
      </c>
      <c r="D409" s="1329" t="str">
        <f t="shared" si="18"/>
        <v>Fri</v>
      </c>
      <c r="E409" s="1061">
        <v>0</v>
      </c>
      <c r="F409" s="1062">
        <v>48</v>
      </c>
      <c r="G409" s="1330">
        <v>15</v>
      </c>
      <c r="H409" s="1063">
        <v>6</v>
      </c>
      <c r="I409" s="1062">
        <v>27</v>
      </c>
      <c r="J409" s="1330">
        <v>42</v>
      </c>
      <c r="K409" s="1062">
        <v>6</v>
      </c>
      <c r="L409" s="1330">
        <v>38</v>
      </c>
      <c r="M409" s="1063">
        <v>0</v>
      </c>
      <c r="N409" s="1062">
        <v>10</v>
      </c>
      <c r="O409" s="1330">
        <v>0</v>
      </c>
      <c r="P409" s="1062">
        <v>37</v>
      </c>
      <c r="Q409" s="1065">
        <v>20</v>
      </c>
      <c r="R409" s="1330">
        <v>37</v>
      </c>
      <c r="S409" s="1063">
        <v>0</v>
      </c>
      <c r="T409" s="1062">
        <v>20</v>
      </c>
      <c r="U409" s="1330">
        <v>37</v>
      </c>
      <c r="V409" s="1063">
        <v>0</v>
      </c>
      <c r="W409" s="1063">
        <v>2</v>
      </c>
      <c r="X409" s="1062">
        <v>18</v>
      </c>
      <c r="Y409" s="1330">
        <v>37</v>
      </c>
      <c r="Z409" s="1063">
        <v>0</v>
      </c>
      <c r="AA409" s="1063">
        <v>2</v>
      </c>
      <c r="AB409" s="1062">
        <v>18</v>
      </c>
      <c r="AC409" s="1066">
        <f t="shared" si="19"/>
        <v>420</v>
      </c>
      <c r="AD409" s="1331"/>
      <c r="AE409" s="1309"/>
      <c r="AF409" s="1289"/>
      <c r="AK409" s="1310"/>
    </row>
    <row r="410" spans="1:37" s="1290" customFormat="1" ht="21" hidden="1" customHeight="1" x14ac:dyDescent="0.2">
      <c r="A410" s="1070">
        <v>43736</v>
      </c>
      <c r="B410" s="1291" t="str">
        <f t="shared" si="20"/>
        <v>Sat</v>
      </c>
      <c r="C410" s="1071">
        <v>43739</v>
      </c>
      <c r="D410" s="1329" t="str">
        <f t="shared" si="18"/>
        <v>Tue</v>
      </c>
      <c r="E410" s="1061">
        <v>0</v>
      </c>
      <c r="F410" s="1062">
        <v>54</v>
      </c>
      <c r="G410" s="1330">
        <v>34</v>
      </c>
      <c r="H410" s="1063">
        <v>11</v>
      </c>
      <c r="I410" s="1062">
        <v>9</v>
      </c>
      <c r="J410" s="1330">
        <v>43</v>
      </c>
      <c r="K410" s="1062">
        <v>11</v>
      </c>
      <c r="L410" s="1330">
        <v>20</v>
      </c>
      <c r="M410" s="1063">
        <v>0</v>
      </c>
      <c r="N410" s="1062">
        <v>34</v>
      </c>
      <c r="O410" s="1330">
        <v>0</v>
      </c>
      <c r="P410" s="1062">
        <v>54</v>
      </c>
      <c r="Q410" s="1065">
        <v>3</v>
      </c>
      <c r="R410" s="1330">
        <v>11</v>
      </c>
      <c r="S410" s="1063">
        <v>27</v>
      </c>
      <c r="T410" s="1062">
        <v>19</v>
      </c>
      <c r="U410" s="1330">
        <v>11</v>
      </c>
      <c r="V410" s="1063">
        <v>27</v>
      </c>
      <c r="W410" s="1063">
        <v>6</v>
      </c>
      <c r="X410" s="1062">
        <v>13</v>
      </c>
      <c r="Y410" s="1330">
        <v>11</v>
      </c>
      <c r="Z410" s="1063">
        <v>27</v>
      </c>
      <c r="AA410" s="1063">
        <v>6</v>
      </c>
      <c r="AB410" s="1062">
        <v>13</v>
      </c>
      <c r="AC410" s="1066">
        <f t="shared" si="19"/>
        <v>444</v>
      </c>
      <c r="AD410" s="1331"/>
      <c r="AE410" s="1309"/>
      <c r="AF410" s="1289"/>
      <c r="AK410" s="1310"/>
    </row>
    <row r="411" spans="1:37" s="1290" customFormat="1" ht="21" hidden="1" customHeight="1" x14ac:dyDescent="0.2">
      <c r="A411" s="1070">
        <v>43740</v>
      </c>
      <c r="B411" s="1291" t="str">
        <f t="shared" si="20"/>
        <v>Wed</v>
      </c>
      <c r="C411" s="1071">
        <v>43745</v>
      </c>
      <c r="D411" s="1329" t="str">
        <f t="shared" si="18"/>
        <v>Mon</v>
      </c>
      <c r="E411" s="1061">
        <v>0</v>
      </c>
      <c r="F411" s="1062">
        <v>54</v>
      </c>
      <c r="G411" s="1330">
        <v>30</v>
      </c>
      <c r="H411" s="1063">
        <v>0</v>
      </c>
      <c r="I411" s="1062">
        <v>24</v>
      </c>
      <c r="J411" s="1330">
        <v>54</v>
      </c>
      <c r="K411" s="1062">
        <v>0</v>
      </c>
      <c r="L411" s="1330">
        <v>26</v>
      </c>
      <c r="M411" s="1063">
        <v>4</v>
      </c>
      <c r="N411" s="1062">
        <v>24</v>
      </c>
      <c r="O411" s="1330">
        <v>0</v>
      </c>
      <c r="P411" s="1062">
        <v>57</v>
      </c>
      <c r="Q411" s="1065">
        <v>0</v>
      </c>
      <c r="R411" s="1330">
        <v>0</v>
      </c>
      <c r="S411" s="1063">
        <v>18</v>
      </c>
      <c r="T411" s="1062">
        <v>39</v>
      </c>
      <c r="U411" s="1330">
        <v>0</v>
      </c>
      <c r="V411" s="1063">
        <v>18</v>
      </c>
      <c r="W411" s="1063">
        <v>11</v>
      </c>
      <c r="X411" s="1062">
        <v>28</v>
      </c>
      <c r="Y411" s="1330">
        <v>0</v>
      </c>
      <c r="Z411" s="1063">
        <v>18</v>
      </c>
      <c r="AA411" s="1063">
        <v>11</v>
      </c>
      <c r="AB411" s="1062">
        <v>28</v>
      </c>
      <c r="AC411" s="1066">
        <f t="shared" si="19"/>
        <v>444</v>
      </c>
      <c r="AD411" s="1331"/>
      <c r="AE411" s="1309"/>
      <c r="AF411" s="1289"/>
      <c r="AK411" s="1310"/>
    </row>
    <row r="412" spans="1:37" s="1290" customFormat="1" ht="21" hidden="1" customHeight="1" x14ac:dyDescent="0.2">
      <c r="A412" s="1070">
        <v>43743</v>
      </c>
      <c r="B412" s="1291" t="str">
        <f t="shared" si="20"/>
        <v>Sat</v>
      </c>
      <c r="C412" s="1071">
        <v>43746</v>
      </c>
      <c r="D412" s="1329" t="str">
        <f t="shared" si="18"/>
        <v>Tue</v>
      </c>
      <c r="E412" s="1061">
        <v>0</v>
      </c>
      <c r="F412" s="1062">
        <v>54</v>
      </c>
      <c r="G412" s="1330">
        <v>43</v>
      </c>
      <c r="H412" s="1063">
        <v>7</v>
      </c>
      <c r="I412" s="1062">
        <v>5</v>
      </c>
      <c r="J412" s="1330">
        <v>47</v>
      </c>
      <c r="K412" s="1062">
        <v>7</v>
      </c>
      <c r="L412" s="1330">
        <v>15</v>
      </c>
      <c r="M412" s="1063">
        <v>1</v>
      </c>
      <c r="N412" s="1062">
        <v>40</v>
      </c>
      <c r="O412" s="1330">
        <v>0</v>
      </c>
      <c r="P412" s="1062">
        <v>55</v>
      </c>
      <c r="Q412" s="1065">
        <v>2</v>
      </c>
      <c r="R412" s="1330">
        <v>4</v>
      </c>
      <c r="S412" s="1063">
        <v>24</v>
      </c>
      <c r="T412" s="1062">
        <v>30</v>
      </c>
      <c r="U412" s="1330">
        <v>4</v>
      </c>
      <c r="V412" s="1063">
        <v>24</v>
      </c>
      <c r="W412" s="1063">
        <v>0</v>
      </c>
      <c r="X412" s="1062">
        <v>30</v>
      </c>
      <c r="Y412" s="1330">
        <v>4</v>
      </c>
      <c r="Z412" s="1063">
        <v>24</v>
      </c>
      <c r="AA412" s="1063">
        <v>0</v>
      </c>
      <c r="AB412" s="1064">
        <v>30</v>
      </c>
      <c r="AC412" s="1066">
        <f t="shared" si="19"/>
        <v>450</v>
      </c>
      <c r="AD412" s="1295"/>
      <c r="AE412" s="1309"/>
      <c r="AF412" s="1289"/>
      <c r="AK412" s="1310"/>
    </row>
    <row r="413" spans="1:37" s="1290" customFormat="1" ht="21" hidden="1" customHeight="1" x14ac:dyDescent="0.2">
      <c r="A413" s="1070">
        <v>43749</v>
      </c>
      <c r="B413" s="1291" t="str">
        <f t="shared" si="20"/>
        <v>Fri</v>
      </c>
      <c r="C413" s="1071">
        <v>43754</v>
      </c>
      <c r="D413" s="1329" t="str">
        <f t="shared" si="18"/>
        <v>Wed</v>
      </c>
      <c r="E413" s="1061">
        <v>0</v>
      </c>
      <c r="F413" s="1062">
        <v>54</v>
      </c>
      <c r="G413" s="1330">
        <v>54</v>
      </c>
      <c r="H413" s="1063">
        <v>0</v>
      </c>
      <c r="I413" s="1062">
        <v>0</v>
      </c>
      <c r="J413" s="1330">
        <v>54</v>
      </c>
      <c r="K413" s="1062">
        <v>0</v>
      </c>
      <c r="L413" s="1330">
        <v>42</v>
      </c>
      <c r="M413" s="1063">
        <v>1</v>
      </c>
      <c r="N413" s="1062">
        <v>11</v>
      </c>
      <c r="O413" s="1330">
        <v>0</v>
      </c>
      <c r="P413" s="1062">
        <v>51</v>
      </c>
      <c r="Q413" s="1065">
        <v>0</v>
      </c>
      <c r="R413" s="1330">
        <v>5</v>
      </c>
      <c r="S413" s="1063">
        <v>5</v>
      </c>
      <c r="T413" s="1062">
        <v>41</v>
      </c>
      <c r="U413" s="1330">
        <v>5</v>
      </c>
      <c r="V413" s="1063">
        <v>5</v>
      </c>
      <c r="W413" s="1063">
        <v>7</v>
      </c>
      <c r="X413" s="1062">
        <v>34</v>
      </c>
      <c r="Y413" s="1330">
        <v>5</v>
      </c>
      <c r="Z413" s="1063">
        <v>5</v>
      </c>
      <c r="AA413" s="1063">
        <v>7</v>
      </c>
      <c r="AB413" s="1064">
        <v>34</v>
      </c>
      <c r="AC413" s="1066">
        <f t="shared" si="19"/>
        <v>420</v>
      </c>
      <c r="AD413" s="1295"/>
      <c r="AE413" s="1309"/>
      <c r="AF413" s="1289"/>
      <c r="AK413" s="1310"/>
    </row>
    <row r="414" spans="1:37" s="1290" customFormat="1" ht="21" hidden="1" customHeight="1" x14ac:dyDescent="0.2">
      <c r="A414" s="1070">
        <v>43754</v>
      </c>
      <c r="B414" s="1291" t="str">
        <f t="shared" si="20"/>
        <v>Wed</v>
      </c>
      <c r="C414" s="1071">
        <v>43759</v>
      </c>
      <c r="D414" s="1329" t="str">
        <f t="shared" si="18"/>
        <v>Mon</v>
      </c>
      <c r="E414" s="1061">
        <v>0</v>
      </c>
      <c r="F414" s="1062">
        <v>54</v>
      </c>
      <c r="G414" s="1330">
        <v>57</v>
      </c>
      <c r="H414" s="1063">
        <v>0</v>
      </c>
      <c r="I414" s="1062">
        <v>0</v>
      </c>
      <c r="J414" s="1330">
        <v>54</v>
      </c>
      <c r="K414" s="1062">
        <v>0</v>
      </c>
      <c r="L414" s="1330">
        <v>32</v>
      </c>
      <c r="M414" s="1063">
        <v>0</v>
      </c>
      <c r="N414" s="1062">
        <v>22</v>
      </c>
      <c r="O414" s="1330">
        <v>0</v>
      </c>
      <c r="P414" s="1062">
        <v>22</v>
      </c>
      <c r="Q414" s="1065">
        <v>32</v>
      </c>
      <c r="R414" s="1330">
        <v>33</v>
      </c>
      <c r="S414" s="1063">
        <v>0</v>
      </c>
      <c r="T414" s="1062">
        <v>21</v>
      </c>
      <c r="U414" s="1330">
        <v>33</v>
      </c>
      <c r="V414" s="1063">
        <v>0</v>
      </c>
      <c r="W414" s="1063">
        <v>0</v>
      </c>
      <c r="X414" s="1062">
        <v>21</v>
      </c>
      <c r="Y414" s="1330">
        <v>33</v>
      </c>
      <c r="Z414" s="1063">
        <v>0</v>
      </c>
      <c r="AA414" s="1063">
        <v>0</v>
      </c>
      <c r="AB414" s="1064">
        <v>21</v>
      </c>
      <c r="AC414" s="1066">
        <f t="shared" si="19"/>
        <v>435</v>
      </c>
      <c r="AD414" s="1295"/>
      <c r="AE414" s="1309"/>
      <c r="AF414" s="1289"/>
      <c r="AK414" s="1310"/>
    </row>
    <row r="415" spans="1:37" s="1290" customFormat="1" ht="21" hidden="1" customHeight="1" x14ac:dyDescent="0.2">
      <c r="A415" s="1070">
        <v>43759</v>
      </c>
      <c r="B415" s="1291" t="str">
        <f t="shared" si="20"/>
        <v>Mon</v>
      </c>
      <c r="C415" s="1071">
        <v>43762</v>
      </c>
      <c r="D415" s="1329" t="str">
        <f t="shared" si="18"/>
        <v>Thu</v>
      </c>
      <c r="E415" s="1061">
        <v>0</v>
      </c>
      <c r="F415" s="1062">
        <v>54</v>
      </c>
      <c r="G415" s="1330">
        <v>37</v>
      </c>
      <c r="H415" s="1063">
        <v>13</v>
      </c>
      <c r="I415" s="1062">
        <v>4</v>
      </c>
      <c r="J415" s="1330">
        <v>41</v>
      </c>
      <c r="K415" s="1062">
        <v>13</v>
      </c>
      <c r="L415" s="1330">
        <v>26</v>
      </c>
      <c r="M415" s="1063">
        <v>1</v>
      </c>
      <c r="N415" s="1062">
        <v>27</v>
      </c>
      <c r="O415" s="1330">
        <v>0</v>
      </c>
      <c r="P415" s="1062">
        <v>36</v>
      </c>
      <c r="Q415" s="1065">
        <v>20</v>
      </c>
      <c r="R415" s="1330">
        <v>42</v>
      </c>
      <c r="S415" s="1063">
        <v>0</v>
      </c>
      <c r="T415" s="1062">
        <v>14</v>
      </c>
      <c r="U415" s="1330">
        <v>45</v>
      </c>
      <c r="V415" s="1063">
        <v>0</v>
      </c>
      <c r="W415" s="1063">
        <v>0</v>
      </c>
      <c r="X415" s="1062">
        <v>14</v>
      </c>
      <c r="Y415" s="1330">
        <v>46</v>
      </c>
      <c r="Z415" s="1063">
        <v>0</v>
      </c>
      <c r="AA415" s="1063">
        <v>0</v>
      </c>
      <c r="AB415" s="1064">
        <v>14</v>
      </c>
      <c r="AC415" s="1066">
        <f t="shared" si="19"/>
        <v>447</v>
      </c>
      <c r="AD415" s="1295"/>
      <c r="AE415" s="1309"/>
      <c r="AF415" s="1289"/>
      <c r="AK415" s="1310"/>
    </row>
    <row r="416" spans="1:37" s="1290" customFormat="1" ht="21" hidden="1" customHeight="1" x14ac:dyDescent="0.2">
      <c r="A416" s="1070">
        <v>43762</v>
      </c>
      <c r="B416" s="1291" t="str">
        <f t="shared" si="20"/>
        <v>Thu</v>
      </c>
      <c r="C416" s="1071">
        <v>43767</v>
      </c>
      <c r="D416" s="1329" t="str">
        <f t="shared" si="18"/>
        <v>Tue</v>
      </c>
      <c r="E416" s="1061">
        <v>0</v>
      </c>
      <c r="F416" s="1062">
        <v>54</v>
      </c>
      <c r="G416" s="1330">
        <v>39</v>
      </c>
      <c r="H416" s="1063">
        <v>8</v>
      </c>
      <c r="I416" s="1062">
        <v>11</v>
      </c>
      <c r="J416" s="1330">
        <v>46</v>
      </c>
      <c r="K416" s="1062">
        <v>8</v>
      </c>
      <c r="L416" s="1330">
        <v>30</v>
      </c>
      <c r="M416" s="1063">
        <v>3</v>
      </c>
      <c r="N416" s="1062">
        <v>19</v>
      </c>
      <c r="O416" s="1330">
        <v>0</v>
      </c>
      <c r="P416" s="1062">
        <v>60</v>
      </c>
      <c r="Q416" s="1065">
        <v>0</v>
      </c>
      <c r="R416" s="1330">
        <v>10</v>
      </c>
      <c r="S416" s="1063">
        <v>4</v>
      </c>
      <c r="T416" s="1062">
        <v>46</v>
      </c>
      <c r="U416" s="1330">
        <v>12</v>
      </c>
      <c r="V416" s="1063">
        <v>4</v>
      </c>
      <c r="W416" s="1063">
        <v>13</v>
      </c>
      <c r="X416" s="1062">
        <v>33</v>
      </c>
      <c r="Y416" s="1330">
        <v>12</v>
      </c>
      <c r="Z416" s="1063">
        <v>4</v>
      </c>
      <c r="AA416" s="1063">
        <v>13</v>
      </c>
      <c r="AB416" s="1064">
        <v>33</v>
      </c>
      <c r="AC416" s="1066">
        <f t="shared" si="19"/>
        <v>462</v>
      </c>
      <c r="AD416" s="1295"/>
      <c r="AE416" s="1309"/>
      <c r="AF416" s="1289"/>
      <c r="AK416" s="1310"/>
    </row>
    <row r="417" spans="1:37" s="1290" customFormat="1" ht="21" hidden="1" customHeight="1" x14ac:dyDescent="0.2">
      <c r="A417" s="1070">
        <v>43766</v>
      </c>
      <c r="B417" s="1291" t="str">
        <f t="shared" si="20"/>
        <v>Mon</v>
      </c>
      <c r="C417" s="1071">
        <v>43769</v>
      </c>
      <c r="D417" s="1329" t="str">
        <f t="shared" si="18"/>
        <v>Thu</v>
      </c>
      <c r="E417" s="1061">
        <v>0</v>
      </c>
      <c r="F417" s="1062">
        <v>51</v>
      </c>
      <c r="G417" s="1330">
        <v>37</v>
      </c>
      <c r="H417" s="1063">
        <v>7</v>
      </c>
      <c r="I417" s="1062">
        <v>13</v>
      </c>
      <c r="J417" s="1330">
        <v>44</v>
      </c>
      <c r="K417" s="1062">
        <v>7</v>
      </c>
      <c r="L417" s="1330">
        <v>53</v>
      </c>
      <c r="M417" s="1063">
        <v>0</v>
      </c>
      <c r="N417" s="1062">
        <v>0</v>
      </c>
      <c r="O417" s="1330">
        <v>0</v>
      </c>
      <c r="P417" s="1062">
        <v>55</v>
      </c>
      <c r="Q417" s="1065">
        <v>1</v>
      </c>
      <c r="R417" s="1330">
        <v>15</v>
      </c>
      <c r="S417" s="1063">
        <v>11</v>
      </c>
      <c r="T417" s="1062">
        <v>30</v>
      </c>
      <c r="U417" s="1330">
        <v>21</v>
      </c>
      <c r="V417" s="1063">
        <v>11</v>
      </c>
      <c r="W417" s="1063">
        <v>9</v>
      </c>
      <c r="X417" s="1062">
        <v>21</v>
      </c>
      <c r="Y417" s="1330">
        <v>21</v>
      </c>
      <c r="Z417" s="1063">
        <v>11</v>
      </c>
      <c r="AA417" s="1063">
        <v>9</v>
      </c>
      <c r="AB417" s="1064">
        <v>21</v>
      </c>
      <c r="AC417" s="1066">
        <f t="shared" si="19"/>
        <v>448</v>
      </c>
      <c r="AD417" s="1295"/>
      <c r="AE417" s="1309"/>
      <c r="AF417" s="1289"/>
      <c r="AK417" s="1310"/>
    </row>
    <row r="418" spans="1:37" s="1290" customFormat="1" ht="21" hidden="1" customHeight="1" x14ac:dyDescent="0.2">
      <c r="A418" s="1070">
        <v>43769</v>
      </c>
      <c r="B418" s="1291" t="str">
        <f t="shared" si="20"/>
        <v>Thu</v>
      </c>
      <c r="C418" s="1071">
        <v>43775</v>
      </c>
      <c r="D418" s="1329" t="str">
        <f t="shared" si="18"/>
        <v>Wed</v>
      </c>
      <c r="E418" s="1061">
        <v>0</v>
      </c>
      <c r="F418" s="1062">
        <v>54</v>
      </c>
      <c r="G418" s="1330">
        <v>11</v>
      </c>
      <c r="H418" s="1063">
        <v>9</v>
      </c>
      <c r="I418" s="1062">
        <v>35</v>
      </c>
      <c r="J418" s="1330">
        <v>45</v>
      </c>
      <c r="K418" s="1062">
        <v>9</v>
      </c>
      <c r="L418" s="1330">
        <v>54</v>
      </c>
      <c r="M418" s="1063">
        <v>0</v>
      </c>
      <c r="N418" s="1062">
        <v>0</v>
      </c>
      <c r="O418" s="1330">
        <v>0</v>
      </c>
      <c r="P418" s="1062">
        <v>48</v>
      </c>
      <c r="Q418" s="1065">
        <v>10</v>
      </c>
      <c r="R418" s="1330">
        <v>36</v>
      </c>
      <c r="S418" s="1063">
        <v>13</v>
      </c>
      <c r="T418" s="1062">
        <v>9</v>
      </c>
      <c r="U418" s="1330">
        <v>43</v>
      </c>
      <c r="V418" s="1063">
        <v>13</v>
      </c>
      <c r="W418" s="1063">
        <v>9</v>
      </c>
      <c r="X418" s="1062">
        <v>0</v>
      </c>
      <c r="Y418" s="1330">
        <v>42</v>
      </c>
      <c r="Z418" s="1063">
        <v>13</v>
      </c>
      <c r="AA418" s="1063">
        <v>9</v>
      </c>
      <c r="AB418" s="1064">
        <v>0</v>
      </c>
      <c r="AC418" s="1066">
        <f t="shared" si="19"/>
        <v>462</v>
      </c>
      <c r="AD418" s="1295"/>
      <c r="AE418" s="1309"/>
      <c r="AF418" s="1289"/>
      <c r="AK418" s="1310"/>
    </row>
    <row r="419" spans="1:37" s="1290" customFormat="1" ht="21" hidden="1" customHeight="1" x14ac:dyDescent="0.2">
      <c r="A419" s="1070">
        <v>43777</v>
      </c>
      <c r="B419" s="1291" t="str">
        <f t="shared" si="20"/>
        <v>Fri</v>
      </c>
      <c r="C419" s="1071">
        <v>43782</v>
      </c>
      <c r="D419" s="1329" t="str">
        <f t="shared" si="18"/>
        <v>Wed</v>
      </c>
      <c r="E419" s="1061">
        <v>0</v>
      </c>
      <c r="F419" s="1062">
        <v>56</v>
      </c>
      <c r="G419" s="1330">
        <v>28</v>
      </c>
      <c r="H419" s="1063">
        <v>13</v>
      </c>
      <c r="I419" s="1062">
        <v>15</v>
      </c>
      <c r="J419" s="1330">
        <v>43</v>
      </c>
      <c r="K419" s="1062">
        <v>13</v>
      </c>
      <c r="L419" s="1330">
        <v>48</v>
      </c>
      <c r="M419" s="1063">
        <v>0</v>
      </c>
      <c r="N419" s="1062">
        <v>8</v>
      </c>
      <c r="O419" s="1330">
        <v>0</v>
      </c>
      <c r="P419" s="1062">
        <v>49</v>
      </c>
      <c r="Q419" s="1065">
        <v>8</v>
      </c>
      <c r="R419" s="1330">
        <v>10</v>
      </c>
      <c r="S419" s="1063">
        <v>38</v>
      </c>
      <c r="T419" s="1062">
        <v>33</v>
      </c>
      <c r="U419" s="1330">
        <v>10</v>
      </c>
      <c r="V419" s="1063">
        <v>38</v>
      </c>
      <c r="W419" s="1063">
        <v>9</v>
      </c>
      <c r="X419" s="1062">
        <v>12</v>
      </c>
      <c r="Y419" s="1330">
        <v>10</v>
      </c>
      <c r="Z419" s="1063">
        <v>38</v>
      </c>
      <c r="AA419" s="1063">
        <v>9</v>
      </c>
      <c r="AB419" s="1064">
        <v>12</v>
      </c>
      <c r="AC419" s="1066">
        <f t="shared" si="19"/>
        <v>500</v>
      </c>
      <c r="AD419" s="1295"/>
      <c r="AE419" s="1309"/>
      <c r="AF419" s="1289"/>
      <c r="AK419" s="1310"/>
    </row>
    <row r="420" spans="1:37" s="1290" customFormat="1" ht="21" hidden="1" customHeight="1" x14ac:dyDescent="0.2">
      <c r="A420" s="1070">
        <v>43782</v>
      </c>
      <c r="B420" s="1291" t="str">
        <f t="shared" si="20"/>
        <v>Wed</v>
      </c>
      <c r="C420" s="1071">
        <v>43787</v>
      </c>
      <c r="D420" s="1329" t="str">
        <f t="shared" si="18"/>
        <v>Mon</v>
      </c>
      <c r="E420" s="1061">
        <v>0</v>
      </c>
      <c r="F420" s="1062">
        <v>57</v>
      </c>
      <c r="G420" s="1330">
        <v>60</v>
      </c>
      <c r="H420" s="1063">
        <v>0</v>
      </c>
      <c r="I420" s="1062">
        <v>1</v>
      </c>
      <c r="J420" s="1330">
        <v>61</v>
      </c>
      <c r="K420" s="1062">
        <v>0</v>
      </c>
      <c r="L420" s="1330">
        <v>25</v>
      </c>
      <c r="M420" s="1063">
        <v>2</v>
      </c>
      <c r="N420" s="1062">
        <v>30</v>
      </c>
      <c r="O420" s="1330">
        <v>0</v>
      </c>
      <c r="P420" s="1062">
        <v>34</v>
      </c>
      <c r="Q420" s="1065">
        <v>22</v>
      </c>
      <c r="R420" s="1330">
        <v>23</v>
      </c>
      <c r="S420" s="1063">
        <v>12</v>
      </c>
      <c r="T420" s="1062">
        <v>37</v>
      </c>
      <c r="U420" s="1330">
        <v>23</v>
      </c>
      <c r="V420" s="1063">
        <v>12</v>
      </c>
      <c r="W420" s="1063">
        <v>6</v>
      </c>
      <c r="X420" s="1062">
        <v>23</v>
      </c>
      <c r="Y420" s="1330">
        <v>23</v>
      </c>
      <c r="Z420" s="1063">
        <v>12</v>
      </c>
      <c r="AA420" s="1063">
        <v>6</v>
      </c>
      <c r="AB420" s="1064">
        <v>23</v>
      </c>
      <c r="AC420" s="1066">
        <f t="shared" si="19"/>
        <v>492</v>
      </c>
      <c r="AD420" s="1332"/>
      <c r="AE420" s="1309"/>
      <c r="AF420" s="1289"/>
      <c r="AK420" s="1310"/>
    </row>
    <row r="421" spans="1:37" s="1290" customFormat="1" ht="21" hidden="1" customHeight="1" x14ac:dyDescent="0.2">
      <c r="A421" s="1070">
        <v>43785</v>
      </c>
      <c r="B421" s="1291" t="str">
        <f t="shared" si="20"/>
        <v>Sat</v>
      </c>
      <c r="C421" s="1071">
        <v>43788</v>
      </c>
      <c r="D421" s="1329" t="str">
        <f t="shared" si="18"/>
        <v>Tue</v>
      </c>
      <c r="E421" s="1061">
        <v>0</v>
      </c>
      <c r="F421" s="1062">
        <v>57</v>
      </c>
      <c r="G421" s="1330">
        <v>52</v>
      </c>
      <c r="H421" s="1063">
        <v>0</v>
      </c>
      <c r="I421" s="1062">
        <v>4</v>
      </c>
      <c r="J421" s="1330">
        <v>56</v>
      </c>
      <c r="K421" s="1062">
        <v>0</v>
      </c>
      <c r="L421" s="1330">
        <v>22</v>
      </c>
      <c r="M421" s="1063">
        <v>4</v>
      </c>
      <c r="N421" s="1062">
        <v>31</v>
      </c>
      <c r="O421" s="1330">
        <v>0</v>
      </c>
      <c r="P421" s="1062">
        <v>39</v>
      </c>
      <c r="Q421" s="1065">
        <v>18</v>
      </c>
      <c r="R421" s="1330">
        <v>29</v>
      </c>
      <c r="S421" s="1063">
        <v>1</v>
      </c>
      <c r="T421" s="1062">
        <v>27</v>
      </c>
      <c r="U421" s="1330">
        <v>29</v>
      </c>
      <c r="V421" s="1063">
        <v>1</v>
      </c>
      <c r="W421" s="1063">
        <v>0</v>
      </c>
      <c r="X421" s="1062">
        <v>27</v>
      </c>
      <c r="Y421" s="1330">
        <v>29</v>
      </c>
      <c r="Z421" s="1063">
        <v>1</v>
      </c>
      <c r="AA421" s="1063">
        <v>0</v>
      </c>
      <c r="AB421" s="1064">
        <v>27</v>
      </c>
      <c r="AC421" s="1066">
        <f t="shared" si="19"/>
        <v>454</v>
      </c>
      <c r="AD421" s="1295"/>
      <c r="AE421" s="1309"/>
      <c r="AF421" s="1289"/>
      <c r="AK421" s="1310"/>
    </row>
    <row r="422" spans="1:37" s="1290" customFormat="1" ht="21" hidden="1" customHeight="1" x14ac:dyDescent="0.2">
      <c r="A422" s="1320">
        <v>43790</v>
      </c>
      <c r="B422" s="1291" t="str">
        <f t="shared" si="20"/>
        <v>Thu</v>
      </c>
      <c r="C422" s="1071">
        <v>43795</v>
      </c>
      <c r="D422" s="1329" t="str">
        <f t="shared" si="18"/>
        <v>Tue</v>
      </c>
      <c r="E422" s="1322">
        <v>0</v>
      </c>
      <c r="F422" s="1323">
        <v>51</v>
      </c>
      <c r="G422" s="1333">
        <v>43</v>
      </c>
      <c r="H422" s="1324">
        <v>4</v>
      </c>
      <c r="I422" s="1323">
        <v>5</v>
      </c>
      <c r="J422" s="1333">
        <v>48</v>
      </c>
      <c r="K422" s="1323">
        <v>4</v>
      </c>
      <c r="L422" s="1333">
        <v>14</v>
      </c>
      <c r="M422" s="1324">
        <v>3</v>
      </c>
      <c r="N422" s="1323">
        <v>34</v>
      </c>
      <c r="O422" s="1333">
        <v>0</v>
      </c>
      <c r="P422" s="1323">
        <v>50</v>
      </c>
      <c r="Q422" s="1325">
        <v>2</v>
      </c>
      <c r="R422" s="1333">
        <v>17</v>
      </c>
      <c r="S422" s="1324">
        <v>4</v>
      </c>
      <c r="T422" s="1323">
        <v>31</v>
      </c>
      <c r="U422" s="1333">
        <v>17</v>
      </c>
      <c r="V422" s="1324">
        <v>4</v>
      </c>
      <c r="W422" s="1324">
        <v>1</v>
      </c>
      <c r="X422" s="1323">
        <v>32</v>
      </c>
      <c r="Y422" s="1333">
        <v>17</v>
      </c>
      <c r="Z422" s="1324">
        <v>4</v>
      </c>
      <c r="AA422" s="1324">
        <v>1</v>
      </c>
      <c r="AB422" s="1326">
        <v>32</v>
      </c>
      <c r="AC422" s="1066">
        <f t="shared" si="19"/>
        <v>418</v>
      </c>
      <c r="AD422" s="1327"/>
      <c r="AE422" s="1309"/>
      <c r="AF422" s="1289"/>
      <c r="AK422" s="1310"/>
    </row>
    <row r="423" spans="1:37" s="1290" customFormat="1" ht="21" hidden="1" customHeight="1" x14ac:dyDescent="0.2">
      <c r="A423" s="1320">
        <v>43794</v>
      </c>
      <c r="B423" s="1291" t="str">
        <f t="shared" si="20"/>
        <v>Mon</v>
      </c>
      <c r="C423" s="1071">
        <v>43797</v>
      </c>
      <c r="D423" s="1329" t="str">
        <f t="shared" si="18"/>
        <v>Thu</v>
      </c>
      <c r="E423" s="1322">
        <v>0</v>
      </c>
      <c r="F423" s="1323">
        <v>45</v>
      </c>
      <c r="G423" s="1333">
        <v>43</v>
      </c>
      <c r="H423" s="1324">
        <v>2</v>
      </c>
      <c r="I423" s="1323">
        <v>0</v>
      </c>
      <c r="J423" s="1333">
        <v>43</v>
      </c>
      <c r="K423" s="1323">
        <v>2</v>
      </c>
      <c r="L423" s="1333">
        <v>33</v>
      </c>
      <c r="M423" s="1324">
        <v>0</v>
      </c>
      <c r="N423" s="1323">
        <v>12</v>
      </c>
      <c r="O423" s="1333">
        <v>0</v>
      </c>
      <c r="P423" s="1323">
        <v>37</v>
      </c>
      <c r="Q423" s="1325">
        <v>4</v>
      </c>
      <c r="R423" s="1333">
        <v>7</v>
      </c>
      <c r="S423" s="1324">
        <v>5</v>
      </c>
      <c r="T423" s="1323">
        <v>29</v>
      </c>
      <c r="U423" s="1333">
        <v>7</v>
      </c>
      <c r="V423" s="1324">
        <v>5</v>
      </c>
      <c r="W423" s="1324">
        <v>3</v>
      </c>
      <c r="X423" s="1323">
        <v>26</v>
      </c>
      <c r="Y423" s="1333">
        <v>8</v>
      </c>
      <c r="Z423" s="1324">
        <v>5</v>
      </c>
      <c r="AA423" s="1324">
        <v>3</v>
      </c>
      <c r="AB423" s="1326">
        <v>26</v>
      </c>
      <c r="AC423" s="1066">
        <f t="shared" si="19"/>
        <v>345</v>
      </c>
      <c r="AD423" s="1327"/>
      <c r="AE423" s="1309"/>
      <c r="AF423" s="1289"/>
      <c r="AK423" s="1310"/>
    </row>
    <row r="424" spans="1:37" s="1290" customFormat="1" ht="21" hidden="1" customHeight="1" x14ac:dyDescent="0.2">
      <c r="A424" s="1320">
        <v>43798</v>
      </c>
      <c r="B424" s="1291" t="str">
        <f t="shared" si="20"/>
        <v>Fri</v>
      </c>
      <c r="C424" s="1071">
        <v>43802</v>
      </c>
      <c r="D424" s="1329" t="str">
        <f t="shared" si="18"/>
        <v>Tue</v>
      </c>
      <c r="E424" s="1322">
        <v>0</v>
      </c>
      <c r="F424" s="1323">
        <v>45</v>
      </c>
      <c r="G424" s="1333">
        <v>43</v>
      </c>
      <c r="H424" s="1324">
        <v>2</v>
      </c>
      <c r="I424" s="1323">
        <v>0</v>
      </c>
      <c r="J424" s="1333">
        <v>43</v>
      </c>
      <c r="K424" s="1323">
        <v>2</v>
      </c>
      <c r="L424" s="1333">
        <v>45</v>
      </c>
      <c r="M424" s="1324">
        <v>0</v>
      </c>
      <c r="N424" s="1323">
        <v>0</v>
      </c>
      <c r="O424" s="1333">
        <v>0</v>
      </c>
      <c r="P424" s="1323">
        <v>32</v>
      </c>
      <c r="Q424" s="1325">
        <v>14</v>
      </c>
      <c r="R424" s="1333">
        <v>27</v>
      </c>
      <c r="S424" s="1324">
        <v>0</v>
      </c>
      <c r="T424" s="1323">
        <v>23</v>
      </c>
      <c r="U424" s="1333">
        <v>27</v>
      </c>
      <c r="V424" s="1324">
        <v>0</v>
      </c>
      <c r="W424" s="1324">
        <v>2</v>
      </c>
      <c r="X424" s="1323">
        <v>21</v>
      </c>
      <c r="Y424" s="1333">
        <v>27</v>
      </c>
      <c r="Z424" s="1324">
        <v>0</v>
      </c>
      <c r="AA424" s="1324">
        <v>2</v>
      </c>
      <c r="AB424" s="1326">
        <v>21</v>
      </c>
      <c r="AC424" s="1066">
        <f t="shared" si="19"/>
        <v>376</v>
      </c>
      <c r="AD424" s="1327"/>
      <c r="AE424" s="1309"/>
      <c r="AF424" s="1289"/>
      <c r="AK424" s="1310"/>
    </row>
    <row r="425" spans="1:37" s="1290" customFormat="1" ht="21" hidden="1" customHeight="1" x14ac:dyDescent="0.2">
      <c r="A425" s="1320">
        <v>43803</v>
      </c>
      <c r="B425" s="1291" t="str">
        <f t="shared" si="20"/>
        <v>Wed</v>
      </c>
      <c r="C425" s="1071">
        <v>43808</v>
      </c>
      <c r="D425" s="1329" t="str">
        <f t="shared" si="18"/>
        <v>Mon</v>
      </c>
      <c r="E425" s="1322">
        <v>0</v>
      </c>
      <c r="F425" s="1323">
        <v>45</v>
      </c>
      <c r="G425" s="1333">
        <v>44</v>
      </c>
      <c r="H425" s="1324">
        <v>1</v>
      </c>
      <c r="I425" s="1323">
        <v>0</v>
      </c>
      <c r="J425" s="1333">
        <v>44</v>
      </c>
      <c r="K425" s="1323">
        <v>1</v>
      </c>
      <c r="L425" s="1333">
        <v>48</v>
      </c>
      <c r="M425" s="1324">
        <v>2</v>
      </c>
      <c r="N425" s="1323">
        <v>0</v>
      </c>
      <c r="O425" s="1333">
        <v>0</v>
      </c>
      <c r="P425" s="1323">
        <v>39</v>
      </c>
      <c r="Q425" s="1325">
        <v>7</v>
      </c>
      <c r="R425" s="1333">
        <v>44</v>
      </c>
      <c r="S425" s="1324">
        <v>0</v>
      </c>
      <c r="T425" s="1323">
        <v>12</v>
      </c>
      <c r="U425" s="1333">
        <v>44</v>
      </c>
      <c r="V425" s="1324">
        <v>0</v>
      </c>
      <c r="W425" s="1324">
        <v>2</v>
      </c>
      <c r="X425" s="1323">
        <v>14</v>
      </c>
      <c r="Y425" s="1333">
        <v>44</v>
      </c>
      <c r="Z425" s="1324">
        <v>0</v>
      </c>
      <c r="AA425" s="1324">
        <v>2</v>
      </c>
      <c r="AB425" s="1326">
        <v>14</v>
      </c>
      <c r="AC425" s="1066">
        <f t="shared" si="19"/>
        <v>407</v>
      </c>
      <c r="AD425" s="1327"/>
      <c r="AE425" s="1309"/>
      <c r="AF425" s="1289"/>
      <c r="AK425" s="1310"/>
    </row>
    <row r="426" spans="1:37" s="1290" customFormat="1" ht="21" hidden="1" customHeight="1" x14ac:dyDescent="0.2">
      <c r="A426" s="1320">
        <v>43806</v>
      </c>
      <c r="B426" s="1291" t="str">
        <f t="shared" si="20"/>
        <v>Sat</v>
      </c>
      <c r="C426" s="1071">
        <v>43809</v>
      </c>
      <c r="D426" s="1329" t="str">
        <f t="shared" si="18"/>
        <v>Tue</v>
      </c>
      <c r="E426" s="1322">
        <v>0</v>
      </c>
      <c r="F426" s="1323">
        <v>45</v>
      </c>
      <c r="G426" s="1333">
        <v>45</v>
      </c>
      <c r="H426" s="1324">
        <v>0</v>
      </c>
      <c r="I426" s="1323">
        <v>0</v>
      </c>
      <c r="J426" s="1333">
        <v>45</v>
      </c>
      <c r="K426" s="1323">
        <v>0</v>
      </c>
      <c r="L426" s="1333">
        <v>39</v>
      </c>
      <c r="M426" s="1324">
        <v>6</v>
      </c>
      <c r="N426" s="1323">
        <v>0</v>
      </c>
      <c r="O426" s="1333">
        <v>0</v>
      </c>
      <c r="P426" s="1323">
        <v>25</v>
      </c>
      <c r="Q426" s="1325">
        <v>23</v>
      </c>
      <c r="R426" s="1333">
        <v>47</v>
      </c>
      <c r="S426" s="1324">
        <v>0</v>
      </c>
      <c r="T426" s="1323">
        <v>10</v>
      </c>
      <c r="U426" s="1333">
        <v>47</v>
      </c>
      <c r="V426" s="1324">
        <v>0</v>
      </c>
      <c r="W426" s="1324">
        <v>1</v>
      </c>
      <c r="X426" s="1323">
        <v>15</v>
      </c>
      <c r="Y426" s="1333">
        <v>47</v>
      </c>
      <c r="Z426" s="1324">
        <v>0</v>
      </c>
      <c r="AA426" s="1324">
        <v>1</v>
      </c>
      <c r="AB426" s="1326">
        <v>15</v>
      </c>
      <c r="AC426" s="1066">
        <f t="shared" si="19"/>
        <v>411</v>
      </c>
      <c r="AD426" s="1327"/>
      <c r="AE426" s="1309"/>
      <c r="AF426" s="1289"/>
      <c r="AK426" s="1310"/>
    </row>
    <row r="427" spans="1:37" s="1290" customFormat="1" ht="21" hidden="1" customHeight="1" x14ac:dyDescent="0.2">
      <c r="A427" s="1320">
        <v>43811</v>
      </c>
      <c r="B427" s="1291" t="str">
        <f t="shared" si="20"/>
        <v>Thu</v>
      </c>
      <c r="C427" s="1071">
        <v>43816</v>
      </c>
      <c r="D427" s="1329" t="str">
        <f t="shared" si="18"/>
        <v>Tue</v>
      </c>
      <c r="E427" s="1322">
        <v>0</v>
      </c>
      <c r="F427" s="1323">
        <v>45</v>
      </c>
      <c r="G427" s="1333">
        <v>40</v>
      </c>
      <c r="H427" s="1324">
        <v>0</v>
      </c>
      <c r="I427" s="1323">
        <v>5</v>
      </c>
      <c r="J427" s="1333">
        <v>45</v>
      </c>
      <c r="K427" s="1323">
        <v>0</v>
      </c>
      <c r="L427" s="1333">
        <v>39</v>
      </c>
      <c r="M427" s="1324">
        <v>0</v>
      </c>
      <c r="N427" s="1323">
        <v>6</v>
      </c>
      <c r="O427" s="1333">
        <v>0</v>
      </c>
      <c r="P427" s="1323">
        <v>19</v>
      </c>
      <c r="Q427" s="1325">
        <v>29</v>
      </c>
      <c r="R427" s="1333">
        <v>48</v>
      </c>
      <c r="S427" s="1324">
        <v>0</v>
      </c>
      <c r="T427" s="1323">
        <v>9</v>
      </c>
      <c r="U427" s="1333">
        <v>48</v>
      </c>
      <c r="V427" s="1324">
        <v>0</v>
      </c>
      <c r="W427" s="1324">
        <v>5</v>
      </c>
      <c r="X427" s="1323">
        <v>15</v>
      </c>
      <c r="Y427" s="1333">
        <v>48</v>
      </c>
      <c r="Z427" s="1324">
        <v>0</v>
      </c>
      <c r="AA427" s="1324">
        <v>0</v>
      </c>
      <c r="AB427" s="1326">
        <v>15</v>
      </c>
      <c r="AC427" s="1066">
        <f t="shared" si="19"/>
        <v>416</v>
      </c>
      <c r="AD427" s="1327"/>
      <c r="AE427" s="1309"/>
      <c r="AF427" s="1289"/>
      <c r="AK427" s="1310"/>
    </row>
    <row r="428" spans="1:37" s="1290" customFormat="1" ht="21" hidden="1" customHeight="1" x14ac:dyDescent="0.2">
      <c r="A428" s="1320">
        <v>43815</v>
      </c>
      <c r="B428" s="1291" t="str">
        <f t="shared" si="20"/>
        <v>Mon</v>
      </c>
      <c r="C428" s="1071">
        <v>43818</v>
      </c>
      <c r="D428" s="1329" t="str">
        <f t="shared" si="18"/>
        <v>Thu</v>
      </c>
      <c r="E428" s="1322">
        <v>0</v>
      </c>
      <c r="F428" s="1323">
        <v>45</v>
      </c>
      <c r="G428" s="1333">
        <v>41</v>
      </c>
      <c r="H428" s="1324">
        <v>0</v>
      </c>
      <c r="I428" s="1323">
        <v>6</v>
      </c>
      <c r="J428" s="1333">
        <v>45</v>
      </c>
      <c r="K428" s="1323">
        <v>0</v>
      </c>
      <c r="L428" s="1333">
        <v>19</v>
      </c>
      <c r="M428" s="1324">
        <v>0</v>
      </c>
      <c r="N428" s="1323">
        <v>26</v>
      </c>
      <c r="O428" s="1333">
        <v>0</v>
      </c>
      <c r="P428" s="1323">
        <v>8</v>
      </c>
      <c r="Q428" s="1325">
        <v>26</v>
      </c>
      <c r="R428" s="1333">
        <v>26</v>
      </c>
      <c r="S428" s="1324">
        <v>2</v>
      </c>
      <c r="T428" s="1323">
        <v>10</v>
      </c>
      <c r="U428" s="1333">
        <v>26</v>
      </c>
      <c r="V428" s="1324">
        <v>2</v>
      </c>
      <c r="W428" s="1324">
        <v>0</v>
      </c>
      <c r="X428" s="1323">
        <v>14</v>
      </c>
      <c r="Y428" s="1333">
        <v>26</v>
      </c>
      <c r="Z428" s="1324">
        <v>2</v>
      </c>
      <c r="AA428" s="1324">
        <v>0</v>
      </c>
      <c r="AB428" s="1326">
        <v>14</v>
      </c>
      <c r="AC428" s="1066">
        <f t="shared" si="19"/>
        <v>338</v>
      </c>
      <c r="AD428" s="1327"/>
      <c r="AE428" s="1309"/>
      <c r="AF428" s="1289"/>
      <c r="AK428" s="1310"/>
    </row>
    <row r="429" spans="1:37" s="1290" customFormat="1" ht="21" hidden="1" customHeight="1" x14ac:dyDescent="0.2">
      <c r="A429" s="1320">
        <v>43819</v>
      </c>
      <c r="B429" s="1291" t="str">
        <f t="shared" si="20"/>
        <v>Fri</v>
      </c>
      <c r="C429" s="1071">
        <v>43823</v>
      </c>
      <c r="D429" s="1329" t="str">
        <f t="shared" si="18"/>
        <v>Tue</v>
      </c>
      <c r="E429" s="1322">
        <v>0</v>
      </c>
      <c r="F429" s="1323">
        <v>50</v>
      </c>
      <c r="G429" s="1333">
        <v>42</v>
      </c>
      <c r="H429" s="1324">
        <v>0</v>
      </c>
      <c r="I429" s="1323">
        <v>6</v>
      </c>
      <c r="J429" s="1333">
        <v>50</v>
      </c>
      <c r="K429" s="1323">
        <v>0</v>
      </c>
      <c r="L429" s="1333">
        <v>41</v>
      </c>
      <c r="M429" s="1324">
        <v>1</v>
      </c>
      <c r="N429" s="1323">
        <v>8</v>
      </c>
      <c r="O429" s="1333">
        <v>0</v>
      </c>
      <c r="P429" s="1323">
        <v>44</v>
      </c>
      <c r="Q429" s="1325">
        <v>18</v>
      </c>
      <c r="R429" s="1333">
        <v>24</v>
      </c>
      <c r="S429" s="1324">
        <v>13</v>
      </c>
      <c r="T429" s="1323">
        <v>46</v>
      </c>
      <c r="U429" s="1333">
        <v>24</v>
      </c>
      <c r="V429" s="1324">
        <v>13</v>
      </c>
      <c r="W429" s="1324">
        <v>0</v>
      </c>
      <c r="X429" s="1323">
        <v>56</v>
      </c>
      <c r="Y429" s="1333">
        <v>24</v>
      </c>
      <c r="Z429" s="1324">
        <v>13</v>
      </c>
      <c r="AA429" s="1324">
        <v>0</v>
      </c>
      <c r="AB429" s="1326">
        <v>56</v>
      </c>
      <c r="AC429" s="1066">
        <f t="shared" si="19"/>
        <v>529</v>
      </c>
      <c r="AD429" s="1327"/>
      <c r="AE429" s="1309"/>
      <c r="AF429" s="1289"/>
      <c r="AK429" s="1310"/>
    </row>
    <row r="430" spans="1:37" s="1290" customFormat="1" ht="21" hidden="1" customHeight="1" x14ac:dyDescent="0.2">
      <c r="A430" s="1320">
        <v>43836</v>
      </c>
      <c r="B430" s="1291" t="str">
        <f t="shared" si="20"/>
        <v>Mon</v>
      </c>
      <c r="C430" s="1071">
        <v>43839</v>
      </c>
      <c r="D430" s="1329" t="str">
        <f t="shared" si="18"/>
        <v>Thu</v>
      </c>
      <c r="E430" s="1322">
        <v>0</v>
      </c>
      <c r="F430" s="1323">
        <v>26</v>
      </c>
      <c r="G430" s="1333">
        <v>22</v>
      </c>
      <c r="H430" s="1324">
        <v>0</v>
      </c>
      <c r="I430" s="1323">
        <v>4</v>
      </c>
      <c r="J430" s="1333">
        <v>26</v>
      </c>
      <c r="K430" s="1323">
        <v>0</v>
      </c>
      <c r="L430" s="1333">
        <v>24</v>
      </c>
      <c r="M430" s="1324">
        <v>0</v>
      </c>
      <c r="N430" s="1323">
        <v>2</v>
      </c>
      <c r="O430" s="1333">
        <v>0</v>
      </c>
      <c r="P430" s="1323">
        <v>18</v>
      </c>
      <c r="Q430" s="1325">
        <v>15</v>
      </c>
      <c r="R430" s="1333">
        <v>24</v>
      </c>
      <c r="S430" s="1324">
        <v>2</v>
      </c>
      <c r="T430" s="1323">
        <v>24</v>
      </c>
      <c r="U430" s="1333">
        <v>26</v>
      </c>
      <c r="V430" s="1324">
        <v>2</v>
      </c>
      <c r="W430" s="1324">
        <v>0</v>
      </c>
      <c r="X430" s="1323">
        <v>32</v>
      </c>
      <c r="Y430" s="1333">
        <v>28</v>
      </c>
      <c r="Z430" s="1324">
        <v>2</v>
      </c>
      <c r="AA430" s="1324">
        <v>0</v>
      </c>
      <c r="AB430" s="1326">
        <v>32</v>
      </c>
      <c r="AC430" s="1066">
        <f t="shared" si="19"/>
        <v>309</v>
      </c>
      <c r="AD430" s="1327"/>
      <c r="AE430" s="1309"/>
      <c r="AF430" s="1289"/>
      <c r="AK430" s="1310"/>
    </row>
    <row r="431" spans="1:37" s="1290" customFormat="1" ht="21" hidden="1" customHeight="1" x14ac:dyDescent="0.2">
      <c r="A431" s="1320">
        <v>43841</v>
      </c>
      <c r="B431" s="1291" t="str">
        <f t="shared" si="20"/>
        <v>Sat</v>
      </c>
      <c r="C431" s="1071">
        <v>43845</v>
      </c>
      <c r="D431" s="1329" t="str">
        <f t="shared" si="18"/>
        <v>Wed</v>
      </c>
      <c r="E431" s="1322">
        <v>0</v>
      </c>
      <c r="F431" s="1323">
        <v>40</v>
      </c>
      <c r="G431" s="1333">
        <v>29</v>
      </c>
      <c r="H431" s="1324">
        <v>0</v>
      </c>
      <c r="I431" s="1323">
        <v>11</v>
      </c>
      <c r="J431" s="1333">
        <v>42</v>
      </c>
      <c r="K431" s="1323">
        <v>0</v>
      </c>
      <c r="L431" s="1333">
        <v>35</v>
      </c>
      <c r="M431" s="1324">
        <v>0</v>
      </c>
      <c r="N431" s="1323">
        <v>6</v>
      </c>
      <c r="O431" s="1333">
        <v>0</v>
      </c>
      <c r="P431" s="1323">
        <v>24</v>
      </c>
      <c r="Q431" s="1325">
        <v>18</v>
      </c>
      <c r="R431" s="1333">
        <v>29</v>
      </c>
      <c r="S431" s="1324">
        <v>7</v>
      </c>
      <c r="T431" s="1323">
        <v>38</v>
      </c>
      <c r="U431" s="1333">
        <v>29</v>
      </c>
      <c r="V431" s="1324">
        <v>7</v>
      </c>
      <c r="W431" s="1324">
        <v>0</v>
      </c>
      <c r="X431" s="1323">
        <v>21</v>
      </c>
      <c r="Y431" s="1333">
        <v>29</v>
      </c>
      <c r="Z431" s="1324">
        <v>7</v>
      </c>
      <c r="AA431" s="1324">
        <v>0</v>
      </c>
      <c r="AB431" s="1326">
        <v>21</v>
      </c>
      <c r="AC431" s="1066">
        <f t="shared" si="19"/>
        <v>393</v>
      </c>
      <c r="AD431" s="1327"/>
      <c r="AE431" s="1309"/>
      <c r="AF431" s="1289"/>
      <c r="AK431" s="1310"/>
    </row>
    <row r="432" spans="1:37" s="1290" customFormat="1" ht="21" hidden="1" customHeight="1" x14ac:dyDescent="0.2">
      <c r="A432" s="1320">
        <v>43846</v>
      </c>
      <c r="B432" s="1291" t="str">
        <f t="shared" si="20"/>
        <v>Thu</v>
      </c>
      <c r="C432" s="1071">
        <v>43851</v>
      </c>
      <c r="D432" s="1329" t="s">
        <v>542</v>
      </c>
      <c r="E432" s="1322">
        <v>0</v>
      </c>
      <c r="F432" s="1323">
        <v>41</v>
      </c>
      <c r="G432" s="1333">
        <v>40</v>
      </c>
      <c r="H432" s="1324">
        <v>0</v>
      </c>
      <c r="I432" s="1323">
        <v>0</v>
      </c>
      <c r="J432" s="1333">
        <v>40</v>
      </c>
      <c r="K432" s="1323">
        <v>0</v>
      </c>
      <c r="L432" s="1333">
        <v>39</v>
      </c>
      <c r="M432" s="1324">
        <v>1</v>
      </c>
      <c r="N432" s="1323">
        <v>0</v>
      </c>
      <c r="O432" s="1333">
        <v>1</v>
      </c>
      <c r="P432" s="1323">
        <v>34</v>
      </c>
      <c r="Q432" s="1325">
        <v>11</v>
      </c>
      <c r="R432" s="1333">
        <v>33</v>
      </c>
      <c r="S432" s="1324">
        <v>8</v>
      </c>
      <c r="T432" s="1323">
        <v>27</v>
      </c>
      <c r="U432" s="1333">
        <v>33</v>
      </c>
      <c r="V432" s="1324">
        <v>8</v>
      </c>
      <c r="W432" s="1324">
        <v>1</v>
      </c>
      <c r="X432" s="1323">
        <v>7</v>
      </c>
      <c r="Y432" s="1333">
        <v>33</v>
      </c>
      <c r="Z432" s="1324">
        <v>8</v>
      </c>
      <c r="AA432" s="1324">
        <v>0</v>
      </c>
      <c r="AB432" s="1326">
        <v>7</v>
      </c>
      <c r="AC432" s="1066">
        <f t="shared" si="19"/>
        <v>372</v>
      </c>
      <c r="AD432" s="1327"/>
      <c r="AE432" s="1309"/>
      <c r="AF432" s="1289"/>
      <c r="AK432" s="1310"/>
    </row>
    <row r="433" spans="1:37" s="1290" customFormat="1" ht="21" hidden="1" customHeight="1" x14ac:dyDescent="0.2">
      <c r="A433" s="1320">
        <v>43853</v>
      </c>
      <c r="B433" s="1291" t="str">
        <f t="shared" si="20"/>
        <v>Thu</v>
      </c>
      <c r="C433" s="1071">
        <v>43858</v>
      </c>
      <c r="D433" s="1329" t="str">
        <f t="shared" si="18"/>
        <v>Tue</v>
      </c>
      <c r="E433" s="1322">
        <v>0</v>
      </c>
      <c r="F433" s="1323">
        <v>49</v>
      </c>
      <c r="G433" s="1333">
        <v>44</v>
      </c>
      <c r="H433" s="1324">
        <v>0</v>
      </c>
      <c r="I433" s="1323">
        <v>0</v>
      </c>
      <c r="J433" s="1333">
        <v>44</v>
      </c>
      <c r="K433" s="1323">
        <v>0</v>
      </c>
      <c r="L433" s="1333">
        <v>14</v>
      </c>
      <c r="M433" s="1324">
        <v>3</v>
      </c>
      <c r="N433" s="1323">
        <v>31</v>
      </c>
      <c r="O433" s="1333">
        <v>3</v>
      </c>
      <c r="P433" s="1323">
        <v>43</v>
      </c>
      <c r="Q433" s="1325">
        <v>3</v>
      </c>
      <c r="R433" s="1333">
        <v>34</v>
      </c>
      <c r="S433" s="1324">
        <v>0</v>
      </c>
      <c r="T433" s="1323">
        <v>15</v>
      </c>
      <c r="U433" s="1333">
        <v>35</v>
      </c>
      <c r="V433" s="1324">
        <v>0</v>
      </c>
      <c r="W433" s="1324">
        <v>0</v>
      </c>
      <c r="X433" s="1323">
        <v>15</v>
      </c>
      <c r="Y433" s="1333">
        <v>34</v>
      </c>
      <c r="Z433" s="1324">
        <v>0</v>
      </c>
      <c r="AA433" s="1324">
        <v>0</v>
      </c>
      <c r="AB433" s="1326">
        <v>15</v>
      </c>
      <c r="AC433" s="1066">
        <f t="shared" si="19"/>
        <v>382</v>
      </c>
      <c r="AD433" s="1327"/>
      <c r="AE433" s="1309"/>
      <c r="AF433" s="1289"/>
      <c r="AK433" s="1310"/>
    </row>
    <row r="434" spans="1:37" s="1290" customFormat="1" ht="21" hidden="1" customHeight="1" x14ac:dyDescent="0.2">
      <c r="A434" s="1320">
        <v>43862</v>
      </c>
      <c r="B434" s="1291" t="str">
        <f t="shared" si="20"/>
        <v>Sat</v>
      </c>
      <c r="C434" s="1071">
        <v>43865</v>
      </c>
      <c r="D434" s="1329" t="str">
        <f t="shared" si="18"/>
        <v>Tue</v>
      </c>
      <c r="E434" s="1322">
        <v>0</v>
      </c>
      <c r="F434" s="1323">
        <v>49</v>
      </c>
      <c r="G434" s="1333">
        <v>46</v>
      </c>
      <c r="H434" s="1324">
        <v>0</v>
      </c>
      <c r="I434" s="1323">
        <v>0</v>
      </c>
      <c r="J434" s="1333">
        <v>46</v>
      </c>
      <c r="K434" s="1323">
        <v>0</v>
      </c>
      <c r="L434" s="1333">
        <v>0</v>
      </c>
      <c r="M434" s="1324">
        <v>2</v>
      </c>
      <c r="N434" s="1323">
        <v>43</v>
      </c>
      <c r="O434" s="1333">
        <v>0</v>
      </c>
      <c r="P434" s="1323">
        <v>37</v>
      </c>
      <c r="Q434" s="1325">
        <v>1</v>
      </c>
      <c r="R434" s="1333">
        <v>6</v>
      </c>
      <c r="S434" s="1324">
        <v>0</v>
      </c>
      <c r="T434" s="1323">
        <v>32</v>
      </c>
      <c r="U434" s="1333">
        <v>6</v>
      </c>
      <c r="V434" s="1324">
        <v>0</v>
      </c>
      <c r="W434" s="1324">
        <v>0</v>
      </c>
      <c r="X434" s="1323">
        <v>32</v>
      </c>
      <c r="Y434" s="1333">
        <v>6</v>
      </c>
      <c r="Z434" s="1324">
        <v>0</v>
      </c>
      <c r="AA434" s="1324">
        <v>0</v>
      </c>
      <c r="AB434" s="1326">
        <v>32</v>
      </c>
      <c r="AC434" s="1066">
        <f t="shared" si="19"/>
        <v>338</v>
      </c>
      <c r="AD434" s="1327"/>
      <c r="AE434" s="1309"/>
      <c r="AF434" s="1289"/>
      <c r="AK434" s="1310"/>
    </row>
    <row r="435" spans="1:37" s="1290" customFormat="1" ht="21" hidden="1" customHeight="1" x14ac:dyDescent="0.2">
      <c r="A435" s="1320">
        <v>43871</v>
      </c>
      <c r="B435" s="1291" t="str">
        <f t="shared" si="20"/>
        <v>Mon</v>
      </c>
      <c r="C435" s="1071">
        <v>43876</v>
      </c>
      <c r="D435" s="1329" t="str">
        <f t="shared" si="18"/>
        <v>Sat</v>
      </c>
      <c r="E435" s="1322">
        <v>0</v>
      </c>
      <c r="F435" s="1323">
        <v>42</v>
      </c>
      <c r="G435" s="1333">
        <v>49</v>
      </c>
      <c r="H435" s="1324">
        <v>0</v>
      </c>
      <c r="I435" s="1323">
        <v>0</v>
      </c>
      <c r="J435" s="1333">
        <v>49</v>
      </c>
      <c r="K435" s="1323">
        <v>0</v>
      </c>
      <c r="L435" s="1333">
        <v>2</v>
      </c>
      <c r="M435" s="1324">
        <v>0</v>
      </c>
      <c r="N435" s="1323">
        <v>47</v>
      </c>
      <c r="O435" s="1333">
        <v>0</v>
      </c>
      <c r="P435" s="1323">
        <v>37</v>
      </c>
      <c r="Q435" s="1325">
        <v>0</v>
      </c>
      <c r="R435" s="1333">
        <v>2</v>
      </c>
      <c r="S435" s="1324">
        <v>0</v>
      </c>
      <c r="T435" s="1323">
        <v>49</v>
      </c>
      <c r="U435" s="1333">
        <v>2</v>
      </c>
      <c r="V435" s="1324">
        <v>0</v>
      </c>
      <c r="W435" s="1324">
        <v>0</v>
      </c>
      <c r="X435" s="1323">
        <v>48</v>
      </c>
      <c r="Y435" s="1333">
        <v>2</v>
      </c>
      <c r="Z435" s="1324">
        <v>0</v>
      </c>
      <c r="AA435" s="1324">
        <v>0</v>
      </c>
      <c r="AB435" s="1326">
        <v>48</v>
      </c>
      <c r="AC435" s="1066">
        <f t="shared" si="19"/>
        <v>377</v>
      </c>
      <c r="AD435" s="1327"/>
      <c r="AE435" s="1309"/>
      <c r="AF435" s="1289"/>
      <c r="AK435" s="1310"/>
    </row>
    <row r="436" spans="1:37" s="1290" customFormat="1" ht="21" hidden="1" customHeight="1" x14ac:dyDescent="0.2">
      <c r="A436" s="1320">
        <v>43881</v>
      </c>
      <c r="B436" s="1291" t="str">
        <f t="shared" si="20"/>
        <v>Thu</v>
      </c>
      <c r="C436" s="1071">
        <v>43887</v>
      </c>
      <c r="D436" s="1329" t="str">
        <f t="shared" si="18"/>
        <v>Wed</v>
      </c>
      <c r="E436" s="1322">
        <v>0</v>
      </c>
      <c r="F436" s="1323">
        <v>42</v>
      </c>
      <c r="G436" s="1333">
        <v>42</v>
      </c>
      <c r="H436" s="1324">
        <v>0</v>
      </c>
      <c r="I436" s="1323">
        <v>0</v>
      </c>
      <c r="J436" s="1333">
        <v>42</v>
      </c>
      <c r="K436" s="1323">
        <v>0</v>
      </c>
      <c r="L436" s="1333">
        <v>0</v>
      </c>
      <c r="M436" s="1324">
        <v>0</v>
      </c>
      <c r="N436" s="1323">
        <v>42</v>
      </c>
      <c r="O436" s="1333">
        <v>0</v>
      </c>
      <c r="P436" s="1323">
        <v>46</v>
      </c>
      <c r="Q436" s="1325">
        <v>2</v>
      </c>
      <c r="R436" s="1333">
        <v>2</v>
      </c>
      <c r="S436" s="1324">
        <v>0</v>
      </c>
      <c r="T436" s="1323">
        <v>55</v>
      </c>
      <c r="U436" s="1333">
        <v>2</v>
      </c>
      <c r="V436" s="1324">
        <v>0</v>
      </c>
      <c r="W436" s="1324">
        <v>0</v>
      </c>
      <c r="X436" s="1323">
        <v>55</v>
      </c>
      <c r="Y436" s="1333">
        <v>2</v>
      </c>
      <c r="Z436" s="1324">
        <v>0</v>
      </c>
      <c r="AA436" s="1324">
        <v>0</v>
      </c>
      <c r="AB436" s="1326">
        <v>55</v>
      </c>
      <c r="AC436" s="1066">
        <f t="shared" si="19"/>
        <v>387</v>
      </c>
      <c r="AD436" s="1327"/>
      <c r="AE436" s="1309"/>
      <c r="AF436" s="1289"/>
      <c r="AK436" s="1310"/>
    </row>
    <row r="437" spans="1:37" s="1290" customFormat="1" ht="21" hidden="1" customHeight="1" x14ac:dyDescent="0.2">
      <c r="A437" s="1320">
        <v>43890</v>
      </c>
      <c r="B437" s="1291" t="str">
        <f t="shared" si="20"/>
        <v>Sat</v>
      </c>
      <c r="C437" s="1071">
        <v>43894</v>
      </c>
      <c r="D437" s="1329" t="str">
        <f t="shared" si="18"/>
        <v>Wed</v>
      </c>
      <c r="E437" s="1322">
        <v>0</v>
      </c>
      <c r="F437" s="1323">
        <v>40</v>
      </c>
      <c r="G437" s="1333">
        <v>40</v>
      </c>
      <c r="H437" s="1324">
        <v>0</v>
      </c>
      <c r="I437" s="1323">
        <v>0</v>
      </c>
      <c r="J437" s="1333">
        <v>41</v>
      </c>
      <c r="K437" s="1323">
        <v>0</v>
      </c>
      <c r="L437" s="1333">
        <v>0</v>
      </c>
      <c r="M437" s="1324">
        <v>0</v>
      </c>
      <c r="N437" s="1323">
        <v>40</v>
      </c>
      <c r="O437" s="1333">
        <v>0</v>
      </c>
      <c r="P437" s="1323">
        <v>61</v>
      </c>
      <c r="Q437" s="1325">
        <v>0</v>
      </c>
      <c r="R437" s="1333">
        <v>0</v>
      </c>
      <c r="S437" s="1324">
        <v>0</v>
      </c>
      <c r="T437" s="1323">
        <v>61</v>
      </c>
      <c r="U437" s="1333">
        <v>0</v>
      </c>
      <c r="V437" s="1324">
        <v>0</v>
      </c>
      <c r="W437" s="1324">
        <v>0</v>
      </c>
      <c r="X437" s="1323">
        <v>61</v>
      </c>
      <c r="Y437" s="1333">
        <v>0</v>
      </c>
      <c r="Z437" s="1324">
        <v>0</v>
      </c>
      <c r="AA437" s="1324">
        <v>0</v>
      </c>
      <c r="AB437" s="1326">
        <v>61</v>
      </c>
      <c r="AC437" s="1066">
        <f t="shared" si="19"/>
        <v>405</v>
      </c>
      <c r="AD437" s="1327"/>
      <c r="AE437" s="1309"/>
      <c r="AF437" s="1289"/>
      <c r="AK437" s="1310"/>
    </row>
    <row r="438" spans="1:37" s="1290" customFormat="1" ht="21" hidden="1" customHeight="1" x14ac:dyDescent="0.2">
      <c r="A438" s="1320">
        <v>43899</v>
      </c>
      <c r="B438" s="1291" t="str">
        <f t="shared" si="20"/>
        <v>Mon</v>
      </c>
      <c r="C438" s="1071">
        <v>43900</v>
      </c>
      <c r="D438" s="1329" t="str">
        <f t="shared" si="18"/>
        <v>Tue</v>
      </c>
      <c r="E438" s="1322">
        <v>0</v>
      </c>
      <c r="F438" s="1323">
        <v>57</v>
      </c>
      <c r="G438" s="1333">
        <v>39</v>
      </c>
      <c r="H438" s="1324">
        <v>13</v>
      </c>
      <c r="I438" s="1323">
        <v>1</v>
      </c>
      <c r="J438" s="1333">
        <v>40</v>
      </c>
      <c r="K438" s="1323">
        <v>13</v>
      </c>
      <c r="L438" s="1333">
        <v>38</v>
      </c>
      <c r="M438" s="1324">
        <v>0</v>
      </c>
      <c r="N438" s="1323">
        <v>19</v>
      </c>
      <c r="O438" s="1333">
        <v>0</v>
      </c>
      <c r="P438" s="1323">
        <v>26</v>
      </c>
      <c r="Q438" s="1325">
        <v>0</v>
      </c>
      <c r="R438" s="1333">
        <v>1</v>
      </c>
      <c r="S438" s="1324">
        <v>0</v>
      </c>
      <c r="T438" s="1323">
        <v>49</v>
      </c>
      <c r="U438" s="1333">
        <v>1</v>
      </c>
      <c r="V438" s="1324">
        <v>0</v>
      </c>
      <c r="W438" s="1324">
        <v>0</v>
      </c>
      <c r="X438" s="1323">
        <v>49</v>
      </c>
      <c r="Y438" s="1333">
        <v>1</v>
      </c>
      <c r="Z438" s="1324">
        <v>0</v>
      </c>
      <c r="AA438" s="1324">
        <v>0</v>
      </c>
      <c r="AB438" s="1326">
        <v>49</v>
      </c>
      <c r="AC438" s="1066">
        <f t="shared" si="19"/>
        <v>396</v>
      </c>
      <c r="AD438" s="1327"/>
      <c r="AE438" s="1309"/>
      <c r="AF438" s="1289"/>
      <c r="AK438" s="1310"/>
    </row>
    <row r="439" spans="1:37" s="1290" customFormat="1" ht="21" hidden="1" customHeight="1" x14ac:dyDescent="0.2">
      <c r="A439" s="1320">
        <v>43908</v>
      </c>
      <c r="B439" s="1291" t="str">
        <f t="shared" si="20"/>
        <v>Wed</v>
      </c>
      <c r="C439" s="1071">
        <v>43914</v>
      </c>
      <c r="D439" s="1329" t="str">
        <f>TEXT(C439,"ｄｄｄ")</f>
        <v>Tue</v>
      </c>
      <c r="E439" s="1322">
        <v>0</v>
      </c>
      <c r="F439" s="1323">
        <v>35</v>
      </c>
      <c r="G439" s="1333">
        <v>31</v>
      </c>
      <c r="H439" s="1324">
        <v>0</v>
      </c>
      <c r="I439" s="1323">
        <v>4</v>
      </c>
      <c r="J439" s="1333">
        <v>35</v>
      </c>
      <c r="K439" s="1323">
        <v>0</v>
      </c>
      <c r="L439" s="1333">
        <v>25</v>
      </c>
      <c r="M439" s="1324">
        <v>0</v>
      </c>
      <c r="N439" s="1323">
        <v>10</v>
      </c>
      <c r="O439" s="1333">
        <v>0</v>
      </c>
      <c r="P439" s="1323">
        <v>28</v>
      </c>
      <c r="Q439" s="1325">
        <v>12</v>
      </c>
      <c r="R439" s="1333">
        <v>16</v>
      </c>
      <c r="S439" s="1324">
        <v>1</v>
      </c>
      <c r="T439" s="1323">
        <v>44</v>
      </c>
      <c r="U439" s="1333">
        <v>16</v>
      </c>
      <c r="V439" s="1324">
        <v>1</v>
      </c>
      <c r="W439" s="1324">
        <v>19</v>
      </c>
      <c r="X439" s="1323">
        <v>27</v>
      </c>
      <c r="Y439" s="1333">
        <v>16</v>
      </c>
      <c r="Z439" s="1324">
        <v>1</v>
      </c>
      <c r="AA439" s="1324">
        <v>17</v>
      </c>
      <c r="AB439" s="1326">
        <v>27</v>
      </c>
      <c r="AC439" s="1066">
        <f t="shared" si="19"/>
        <v>365</v>
      </c>
      <c r="AD439" s="1327"/>
      <c r="AE439" s="1309"/>
      <c r="AF439" s="1289"/>
      <c r="AK439" s="1310"/>
    </row>
    <row r="440" spans="1:37" s="1290" customFormat="1" ht="21" hidden="1" customHeight="1" x14ac:dyDescent="0.2">
      <c r="A440" s="1320">
        <v>43941</v>
      </c>
      <c r="B440" s="1291" t="str">
        <f t="shared" si="20"/>
        <v>Mon</v>
      </c>
      <c r="C440" s="1071">
        <v>43945</v>
      </c>
      <c r="D440" s="1329" t="str">
        <f>TEXT(C440,"ｄｄｄ")</f>
        <v>Fri</v>
      </c>
      <c r="E440" s="1322">
        <v>0</v>
      </c>
      <c r="F440" s="1323">
        <v>15</v>
      </c>
      <c r="G440" s="1333">
        <v>30</v>
      </c>
      <c r="H440" s="1324">
        <v>0</v>
      </c>
      <c r="I440" s="1323">
        <v>1</v>
      </c>
      <c r="J440" s="1333">
        <v>16</v>
      </c>
      <c r="K440" s="1323">
        <v>0</v>
      </c>
      <c r="L440" s="1333">
        <v>2</v>
      </c>
      <c r="M440" s="1324">
        <v>3</v>
      </c>
      <c r="N440" s="1323">
        <v>0</v>
      </c>
      <c r="O440" s="1333">
        <v>0</v>
      </c>
      <c r="P440" s="1323">
        <v>4</v>
      </c>
      <c r="Q440" s="1325">
        <v>0</v>
      </c>
      <c r="R440" s="1333">
        <v>0</v>
      </c>
      <c r="S440" s="1324">
        <v>0</v>
      </c>
      <c r="T440" s="1323">
        <v>0</v>
      </c>
      <c r="U440" s="1333">
        <v>2</v>
      </c>
      <c r="V440" s="1324">
        <v>0</v>
      </c>
      <c r="W440" s="1324">
        <v>0</v>
      </c>
      <c r="X440" s="1323">
        <v>0</v>
      </c>
      <c r="Y440" s="1333">
        <v>0</v>
      </c>
      <c r="Z440" s="1324">
        <v>0</v>
      </c>
      <c r="AA440" s="1324">
        <v>0</v>
      </c>
      <c r="AB440" s="1326">
        <v>0</v>
      </c>
      <c r="AC440" s="1066">
        <f t="shared" si="19"/>
        <v>73</v>
      </c>
      <c r="AD440" s="1327"/>
      <c r="AE440" s="1309"/>
      <c r="AF440" s="1289"/>
      <c r="AK440" s="1310"/>
    </row>
    <row r="441" spans="1:37" s="1290" customFormat="1" ht="21" hidden="1" customHeight="1" x14ac:dyDescent="0.2">
      <c r="A441" s="1320">
        <v>43941</v>
      </c>
      <c r="B441" s="1291" t="str">
        <f t="shared" si="20"/>
        <v>Mon</v>
      </c>
      <c r="C441" s="1071">
        <v>43945</v>
      </c>
      <c r="D441" s="1329" t="str">
        <f t="shared" ref="D441:D459" si="21">TEXT(C441,"ｄｄｄ")</f>
        <v>Fri</v>
      </c>
      <c r="E441" s="1322">
        <v>0</v>
      </c>
      <c r="F441" s="1323">
        <v>0</v>
      </c>
      <c r="G441" s="1333">
        <v>0</v>
      </c>
      <c r="H441" s="1324">
        <v>0</v>
      </c>
      <c r="I441" s="1323">
        <v>0</v>
      </c>
      <c r="J441" s="1333">
        <v>0</v>
      </c>
      <c r="K441" s="1323">
        <v>0</v>
      </c>
      <c r="L441" s="1333">
        <v>0</v>
      </c>
      <c r="M441" s="1324">
        <v>0</v>
      </c>
      <c r="N441" s="1323">
        <v>0</v>
      </c>
      <c r="O441" s="1333">
        <v>0</v>
      </c>
      <c r="P441" s="1323">
        <v>8</v>
      </c>
      <c r="Q441" s="1325">
        <v>8</v>
      </c>
      <c r="R441" s="1333">
        <v>15</v>
      </c>
      <c r="S441" s="1324">
        <v>5</v>
      </c>
      <c r="T441" s="1323">
        <v>0</v>
      </c>
      <c r="U441" s="1333">
        <v>15</v>
      </c>
      <c r="V441" s="1324">
        <v>5</v>
      </c>
      <c r="W441" s="1324">
        <v>0</v>
      </c>
      <c r="X441" s="1323">
        <v>0</v>
      </c>
      <c r="Y441" s="1333">
        <v>15</v>
      </c>
      <c r="Z441" s="1324">
        <v>5</v>
      </c>
      <c r="AA441" s="1324">
        <v>0</v>
      </c>
      <c r="AB441" s="1326">
        <v>0</v>
      </c>
      <c r="AC441" s="1066">
        <f t="shared" si="19"/>
        <v>76</v>
      </c>
      <c r="AD441" s="1334" t="s">
        <v>1360</v>
      </c>
      <c r="AE441" s="1309"/>
      <c r="AF441" s="1289"/>
      <c r="AK441" s="1310"/>
    </row>
    <row r="442" spans="1:37" s="1290" customFormat="1" ht="21" hidden="1" customHeight="1" x14ac:dyDescent="0.2">
      <c r="A442" s="1320">
        <v>43956</v>
      </c>
      <c r="B442" s="1291" t="str">
        <f t="shared" si="20"/>
        <v>Tue</v>
      </c>
      <c r="C442" s="1071">
        <v>43965</v>
      </c>
      <c r="D442" s="1329" t="str">
        <f t="shared" si="21"/>
        <v>Thu</v>
      </c>
      <c r="E442" s="1322">
        <v>0</v>
      </c>
      <c r="F442" s="1323">
        <v>28</v>
      </c>
      <c r="G442" s="1333">
        <v>12</v>
      </c>
      <c r="H442" s="1324">
        <v>0</v>
      </c>
      <c r="I442" s="1323">
        <v>0</v>
      </c>
      <c r="J442" s="1333">
        <v>27</v>
      </c>
      <c r="K442" s="1323">
        <v>0</v>
      </c>
      <c r="L442" s="1333">
        <v>37</v>
      </c>
      <c r="M442" s="1324">
        <v>1</v>
      </c>
      <c r="N442" s="1323">
        <v>0</v>
      </c>
      <c r="O442" s="1333">
        <v>0</v>
      </c>
      <c r="P442" s="1323">
        <v>17</v>
      </c>
      <c r="Q442" s="1325">
        <v>17</v>
      </c>
      <c r="R442" s="1333">
        <v>34</v>
      </c>
      <c r="S442" s="1324">
        <v>0</v>
      </c>
      <c r="T442" s="1323">
        <v>0</v>
      </c>
      <c r="U442" s="1333">
        <v>32</v>
      </c>
      <c r="V442" s="1324">
        <v>0</v>
      </c>
      <c r="W442" s="1324">
        <v>0</v>
      </c>
      <c r="X442" s="1323">
        <v>0</v>
      </c>
      <c r="Y442" s="1333">
        <v>34</v>
      </c>
      <c r="Z442" s="1324">
        <v>0</v>
      </c>
      <c r="AA442" s="1324">
        <v>0</v>
      </c>
      <c r="AB442" s="1326">
        <v>0</v>
      </c>
      <c r="AC442" s="1066">
        <f t="shared" si="19"/>
        <v>239</v>
      </c>
      <c r="AD442" s="1327"/>
      <c r="AE442" s="1309"/>
      <c r="AF442" s="1289"/>
      <c r="AK442" s="1310"/>
    </row>
    <row r="443" spans="1:37" s="1290" customFormat="1" ht="21" hidden="1" customHeight="1" x14ac:dyDescent="0.2">
      <c r="A443" s="1320">
        <v>43956</v>
      </c>
      <c r="B443" s="1291" t="str">
        <f>TEXT(A443,"ｄｄｄ")</f>
        <v>Tue</v>
      </c>
      <c r="C443" s="1071">
        <v>43965</v>
      </c>
      <c r="D443" s="1329" t="str">
        <f>TEXT(C443,"ｄｄｄ")</f>
        <v>Thu</v>
      </c>
      <c r="E443" s="1322">
        <v>0</v>
      </c>
      <c r="F443" s="1323">
        <v>0</v>
      </c>
      <c r="G443" s="1333">
        <v>0</v>
      </c>
      <c r="H443" s="1324">
        <v>0</v>
      </c>
      <c r="I443" s="1323">
        <v>0</v>
      </c>
      <c r="J443" s="1333">
        <v>0</v>
      </c>
      <c r="K443" s="1323">
        <v>0</v>
      </c>
      <c r="L443" s="1333">
        <v>21</v>
      </c>
      <c r="M443" s="1324">
        <v>16</v>
      </c>
      <c r="N443" s="1323">
        <v>24</v>
      </c>
      <c r="O443" s="1333">
        <v>0</v>
      </c>
      <c r="P443" s="1323">
        <v>17</v>
      </c>
      <c r="Q443" s="1325">
        <v>0</v>
      </c>
      <c r="R443" s="1333">
        <v>0</v>
      </c>
      <c r="S443" s="1324">
        <v>0</v>
      </c>
      <c r="T443" s="1323">
        <v>0</v>
      </c>
      <c r="U443" s="1333">
        <v>0</v>
      </c>
      <c r="V443" s="1324">
        <v>0</v>
      </c>
      <c r="W443" s="1324">
        <v>0</v>
      </c>
      <c r="X443" s="1323">
        <v>0</v>
      </c>
      <c r="Y443" s="1333">
        <v>0</v>
      </c>
      <c r="Z443" s="1324">
        <v>0</v>
      </c>
      <c r="AA443" s="1324">
        <v>0</v>
      </c>
      <c r="AB443" s="1326">
        <v>0</v>
      </c>
      <c r="AC443" s="1066">
        <f t="shared" si="19"/>
        <v>78</v>
      </c>
      <c r="AD443" s="1334" t="s">
        <v>1361</v>
      </c>
      <c r="AE443" s="1309"/>
      <c r="AF443" s="1289"/>
      <c r="AK443" s="1310"/>
    </row>
    <row r="444" spans="1:37" s="1290" customFormat="1" ht="21" hidden="1" customHeight="1" x14ac:dyDescent="0.2">
      <c r="A444" s="1320">
        <v>43963</v>
      </c>
      <c r="B444" s="1291" t="str">
        <f t="shared" si="20"/>
        <v>Tue</v>
      </c>
      <c r="C444" s="1335">
        <v>43970</v>
      </c>
      <c r="D444" s="1329" t="str">
        <f t="shared" si="21"/>
        <v>Tue</v>
      </c>
      <c r="E444" s="1322">
        <v>0</v>
      </c>
      <c r="F444" s="1323">
        <v>28</v>
      </c>
      <c r="G444" s="1333">
        <v>28</v>
      </c>
      <c r="H444" s="1324">
        <v>0</v>
      </c>
      <c r="I444" s="1323">
        <v>0</v>
      </c>
      <c r="J444" s="1333">
        <v>28</v>
      </c>
      <c r="K444" s="1323">
        <v>0</v>
      </c>
      <c r="L444" s="1333">
        <v>21</v>
      </c>
      <c r="M444" s="1324">
        <v>7</v>
      </c>
      <c r="N444" s="1323">
        <v>0</v>
      </c>
      <c r="O444" s="1333">
        <v>0</v>
      </c>
      <c r="P444" s="1323">
        <v>14</v>
      </c>
      <c r="Q444" s="1325">
        <v>16</v>
      </c>
      <c r="R444" s="1333">
        <v>30</v>
      </c>
      <c r="S444" s="1324">
        <v>0</v>
      </c>
      <c r="T444" s="1323">
        <v>6</v>
      </c>
      <c r="U444" s="1333">
        <v>30</v>
      </c>
      <c r="V444" s="1324">
        <v>0</v>
      </c>
      <c r="W444" s="1324">
        <v>0</v>
      </c>
      <c r="X444" s="1323">
        <v>6</v>
      </c>
      <c r="Y444" s="1333">
        <v>30</v>
      </c>
      <c r="Z444" s="1324">
        <v>0</v>
      </c>
      <c r="AA444" s="1324">
        <v>0</v>
      </c>
      <c r="AB444" s="1326">
        <v>6</v>
      </c>
      <c r="AC444" s="1066">
        <f t="shared" si="19"/>
        <v>250</v>
      </c>
      <c r="AD444" s="1327"/>
      <c r="AE444" s="1309"/>
      <c r="AF444" s="1289"/>
      <c r="AK444" s="1310"/>
    </row>
    <row r="445" spans="1:37" s="1290" customFormat="1" ht="21" hidden="1" customHeight="1" x14ac:dyDescent="0.2">
      <c r="A445" s="1320">
        <v>43966</v>
      </c>
      <c r="B445" s="1291" t="str">
        <f t="shared" si="20"/>
        <v>Fri</v>
      </c>
      <c r="C445" s="1335">
        <v>43970</v>
      </c>
      <c r="D445" s="1329" t="str">
        <f t="shared" si="21"/>
        <v>Tue</v>
      </c>
      <c r="E445" s="1322">
        <v>0</v>
      </c>
      <c r="F445" s="1323">
        <v>29</v>
      </c>
      <c r="G445" s="1333">
        <v>29</v>
      </c>
      <c r="H445" s="1324">
        <v>0</v>
      </c>
      <c r="I445" s="1323">
        <v>0</v>
      </c>
      <c r="J445" s="1333">
        <v>29</v>
      </c>
      <c r="K445" s="1326">
        <v>0</v>
      </c>
      <c r="L445" s="1061">
        <v>0</v>
      </c>
      <c r="M445" s="1063">
        <v>0</v>
      </c>
      <c r="N445" s="1062">
        <v>0</v>
      </c>
      <c r="O445" s="1330">
        <v>0</v>
      </c>
      <c r="P445" s="1062">
        <v>28</v>
      </c>
      <c r="Q445" s="1325">
        <v>4</v>
      </c>
      <c r="R445" s="1333">
        <v>29</v>
      </c>
      <c r="S445" s="1324">
        <v>0</v>
      </c>
      <c r="T445" s="1323">
        <v>15</v>
      </c>
      <c r="U445" s="1333">
        <v>29</v>
      </c>
      <c r="V445" s="1324">
        <v>0</v>
      </c>
      <c r="W445" s="1324">
        <v>0</v>
      </c>
      <c r="X445" s="1323">
        <v>15</v>
      </c>
      <c r="Y445" s="1333">
        <v>29</v>
      </c>
      <c r="Z445" s="1324">
        <v>0</v>
      </c>
      <c r="AA445" s="1324">
        <v>0</v>
      </c>
      <c r="AB445" s="1326">
        <v>15</v>
      </c>
      <c r="AC445" s="1066">
        <f t="shared" si="19"/>
        <v>251</v>
      </c>
      <c r="AD445" s="1327"/>
      <c r="AE445" s="1309"/>
      <c r="AF445" s="1289"/>
      <c r="AK445" s="1310"/>
    </row>
    <row r="446" spans="1:37" s="1290" customFormat="1" ht="21" hidden="1" customHeight="1" x14ac:dyDescent="0.2">
      <c r="A446" s="1320">
        <v>43977</v>
      </c>
      <c r="B446" s="1291" t="str">
        <f t="shared" si="20"/>
        <v>Tue</v>
      </c>
      <c r="C446" s="1335">
        <v>43984</v>
      </c>
      <c r="D446" s="1329" t="str">
        <f t="shared" si="21"/>
        <v>Tue</v>
      </c>
      <c r="E446" s="1322">
        <v>0</v>
      </c>
      <c r="F446" s="1323">
        <v>32</v>
      </c>
      <c r="G446" s="1333">
        <v>33</v>
      </c>
      <c r="H446" s="1324">
        <v>0</v>
      </c>
      <c r="I446" s="1323">
        <v>0</v>
      </c>
      <c r="J446" s="1333">
        <v>32</v>
      </c>
      <c r="K446" s="1326">
        <v>0</v>
      </c>
      <c r="L446" s="1280">
        <v>0</v>
      </c>
      <c r="M446" s="1282">
        <v>0</v>
      </c>
      <c r="N446" s="1281">
        <v>0</v>
      </c>
      <c r="O446" s="1336">
        <v>0</v>
      </c>
      <c r="P446" s="1281">
        <v>0</v>
      </c>
      <c r="Q446" s="1337">
        <v>15</v>
      </c>
      <c r="R446" s="1333">
        <v>18</v>
      </c>
      <c r="S446" s="1324">
        <v>0</v>
      </c>
      <c r="T446" s="1323">
        <v>26</v>
      </c>
      <c r="U446" s="1333">
        <v>18</v>
      </c>
      <c r="V446" s="1324">
        <v>0</v>
      </c>
      <c r="W446" s="1324">
        <v>0</v>
      </c>
      <c r="X446" s="1323">
        <v>26</v>
      </c>
      <c r="Y446" s="1333">
        <v>18</v>
      </c>
      <c r="Z446" s="1324">
        <v>0</v>
      </c>
      <c r="AA446" s="1324">
        <v>0</v>
      </c>
      <c r="AB446" s="1326">
        <v>26</v>
      </c>
      <c r="AC446" s="1066">
        <f t="shared" si="19"/>
        <v>244</v>
      </c>
      <c r="AD446" s="1327"/>
      <c r="AE446" s="1309"/>
      <c r="AF446" s="1289"/>
      <c r="AK446" s="1310"/>
    </row>
    <row r="447" spans="1:37" s="1290" customFormat="1" ht="21" hidden="1" customHeight="1" x14ac:dyDescent="0.2">
      <c r="A447" s="1320">
        <v>43983</v>
      </c>
      <c r="B447" s="1291" t="str">
        <f t="shared" si="20"/>
        <v>Mon</v>
      </c>
      <c r="C447" s="1335">
        <v>43986</v>
      </c>
      <c r="D447" s="1329" t="str">
        <f t="shared" si="21"/>
        <v>Thu</v>
      </c>
      <c r="E447" s="1322">
        <v>0</v>
      </c>
      <c r="F447" s="1323">
        <v>32</v>
      </c>
      <c r="G447" s="1333">
        <v>32</v>
      </c>
      <c r="H447" s="1324">
        <v>0</v>
      </c>
      <c r="I447" s="1323">
        <v>0</v>
      </c>
      <c r="J447" s="1333">
        <v>32</v>
      </c>
      <c r="K447" s="1326">
        <v>0</v>
      </c>
      <c r="L447" s="1280">
        <v>8</v>
      </c>
      <c r="M447" s="1282">
        <v>16</v>
      </c>
      <c r="N447" s="1281">
        <v>8</v>
      </c>
      <c r="O447" s="1336">
        <v>0</v>
      </c>
      <c r="P447" s="1281">
        <v>29</v>
      </c>
      <c r="Q447" s="1337">
        <v>3</v>
      </c>
      <c r="R447" s="1333">
        <v>12</v>
      </c>
      <c r="S447" s="1324">
        <v>0</v>
      </c>
      <c r="T447" s="1323">
        <v>39</v>
      </c>
      <c r="U447" s="1333">
        <v>12</v>
      </c>
      <c r="V447" s="1324">
        <v>0</v>
      </c>
      <c r="W447" s="1324">
        <v>3</v>
      </c>
      <c r="X447" s="1323">
        <v>36</v>
      </c>
      <c r="Y447" s="1333">
        <v>12</v>
      </c>
      <c r="Z447" s="1324">
        <v>0</v>
      </c>
      <c r="AA447" s="1324">
        <v>0</v>
      </c>
      <c r="AB447" s="1326">
        <v>36</v>
      </c>
      <c r="AC447" s="1066">
        <f t="shared" si="19"/>
        <v>310</v>
      </c>
      <c r="AD447" s="1327"/>
      <c r="AE447" s="1309"/>
      <c r="AF447" s="1289"/>
      <c r="AK447" s="1310"/>
    </row>
    <row r="448" spans="1:37" s="1290" customFormat="1" ht="21" hidden="1" customHeight="1" x14ac:dyDescent="0.2">
      <c r="A448" s="1320">
        <v>43991</v>
      </c>
      <c r="B448" s="1338" t="str">
        <f t="shared" si="20"/>
        <v>Tue</v>
      </c>
      <c r="C448" s="1335">
        <v>43997</v>
      </c>
      <c r="D448" s="1329" t="str">
        <f t="shared" si="21"/>
        <v>Mon</v>
      </c>
      <c r="E448" s="1322">
        <v>0</v>
      </c>
      <c r="F448" s="1323">
        <v>32</v>
      </c>
      <c r="G448" s="1333">
        <v>32</v>
      </c>
      <c r="H448" s="1324">
        <v>0</v>
      </c>
      <c r="I448" s="1323">
        <v>0</v>
      </c>
      <c r="J448" s="1333">
        <v>32</v>
      </c>
      <c r="K448" s="1323">
        <v>0</v>
      </c>
      <c r="L448" s="1339">
        <v>3</v>
      </c>
      <c r="M448" s="1340">
        <v>19</v>
      </c>
      <c r="N448" s="1341">
        <v>10</v>
      </c>
      <c r="O448" s="1339">
        <v>0</v>
      </c>
      <c r="P448" s="1341">
        <v>32</v>
      </c>
      <c r="Q448" s="1325">
        <v>0</v>
      </c>
      <c r="R448" s="1333">
        <v>17</v>
      </c>
      <c r="S448" s="1324">
        <v>0</v>
      </c>
      <c r="T448" s="1323">
        <v>30</v>
      </c>
      <c r="U448" s="1333">
        <v>17</v>
      </c>
      <c r="V448" s="1324">
        <v>0</v>
      </c>
      <c r="W448" s="1324">
        <v>0</v>
      </c>
      <c r="X448" s="1323">
        <v>30</v>
      </c>
      <c r="Y448" s="1333">
        <v>17</v>
      </c>
      <c r="Z448" s="1324">
        <v>0</v>
      </c>
      <c r="AA448" s="1324">
        <v>0</v>
      </c>
      <c r="AB448" s="1326">
        <v>30</v>
      </c>
      <c r="AC448" s="1066">
        <f t="shared" si="19"/>
        <v>301</v>
      </c>
      <c r="AD448" s="1327"/>
      <c r="AE448" s="1309"/>
      <c r="AF448" s="1289"/>
      <c r="AK448" s="1310"/>
    </row>
    <row r="449" spans="1:37" s="1290" customFormat="1" ht="21" hidden="1" customHeight="1" x14ac:dyDescent="0.2">
      <c r="A449" s="1320">
        <v>43994</v>
      </c>
      <c r="B449" s="1338" t="str">
        <f t="shared" si="20"/>
        <v>Fri</v>
      </c>
      <c r="C449" s="1335">
        <v>43998</v>
      </c>
      <c r="D449" s="1329" t="str">
        <f t="shared" si="21"/>
        <v>Tue</v>
      </c>
      <c r="E449" s="1322">
        <v>0</v>
      </c>
      <c r="F449" s="1323">
        <v>32</v>
      </c>
      <c r="G449" s="1333">
        <v>32</v>
      </c>
      <c r="H449" s="1324">
        <v>0</v>
      </c>
      <c r="I449" s="1323">
        <v>0</v>
      </c>
      <c r="J449" s="1333">
        <v>32</v>
      </c>
      <c r="K449" s="1323">
        <v>0</v>
      </c>
      <c r="L449" s="1333">
        <v>13</v>
      </c>
      <c r="M449" s="1324">
        <v>0</v>
      </c>
      <c r="N449" s="1323">
        <v>19</v>
      </c>
      <c r="O449" s="1333">
        <v>0</v>
      </c>
      <c r="P449" s="1323">
        <v>22</v>
      </c>
      <c r="Q449" s="1325">
        <v>10</v>
      </c>
      <c r="R449" s="1333">
        <v>30</v>
      </c>
      <c r="S449" s="1324">
        <v>0</v>
      </c>
      <c r="T449" s="1323">
        <v>21</v>
      </c>
      <c r="U449" s="1333">
        <v>30</v>
      </c>
      <c r="V449" s="1324">
        <v>0</v>
      </c>
      <c r="W449" s="1324">
        <v>0</v>
      </c>
      <c r="X449" s="1323">
        <v>21</v>
      </c>
      <c r="Y449" s="1333">
        <v>30</v>
      </c>
      <c r="Z449" s="1324">
        <v>0</v>
      </c>
      <c r="AA449" s="1324">
        <v>0</v>
      </c>
      <c r="AB449" s="1326">
        <v>21</v>
      </c>
      <c r="AC449" s="1066">
        <f t="shared" si="19"/>
        <v>313</v>
      </c>
      <c r="AD449" s="1327"/>
      <c r="AE449" s="1309"/>
      <c r="AF449" s="1289"/>
      <c r="AK449" s="1310"/>
    </row>
    <row r="450" spans="1:37" s="1290" customFormat="1" ht="21" hidden="1" customHeight="1" x14ac:dyDescent="0.2">
      <c r="A450" s="1320">
        <v>44001</v>
      </c>
      <c r="B450" s="1338" t="str">
        <f t="shared" si="20"/>
        <v>Fri</v>
      </c>
      <c r="C450" s="1335">
        <v>44006</v>
      </c>
      <c r="D450" s="1329" t="str">
        <f t="shared" si="21"/>
        <v>Wed</v>
      </c>
      <c r="E450" s="1322">
        <v>0</v>
      </c>
      <c r="F450" s="1323">
        <v>32</v>
      </c>
      <c r="G450" s="1333">
        <v>32</v>
      </c>
      <c r="H450" s="1324">
        <v>0</v>
      </c>
      <c r="I450" s="1323">
        <v>0</v>
      </c>
      <c r="J450" s="1333">
        <v>32</v>
      </c>
      <c r="K450" s="1323">
        <v>0</v>
      </c>
      <c r="L450" s="1333">
        <v>28</v>
      </c>
      <c r="M450" s="1324">
        <v>3</v>
      </c>
      <c r="N450" s="1323">
        <v>1</v>
      </c>
      <c r="O450" s="1333">
        <v>1</v>
      </c>
      <c r="P450" s="1323">
        <v>31</v>
      </c>
      <c r="Q450" s="1325">
        <v>0</v>
      </c>
      <c r="R450" s="1333">
        <v>12</v>
      </c>
      <c r="S450" s="1324">
        <v>0</v>
      </c>
      <c r="T450" s="1323">
        <v>40</v>
      </c>
      <c r="U450" s="1333">
        <v>12</v>
      </c>
      <c r="V450" s="1324">
        <v>0</v>
      </c>
      <c r="W450" s="1324">
        <v>0</v>
      </c>
      <c r="X450" s="1323">
        <v>40</v>
      </c>
      <c r="Y450" s="1333">
        <v>12</v>
      </c>
      <c r="Z450" s="1324">
        <v>0</v>
      </c>
      <c r="AA450" s="1324">
        <v>0</v>
      </c>
      <c r="AB450" s="1326">
        <v>40</v>
      </c>
      <c r="AC450" s="1066">
        <f t="shared" si="19"/>
        <v>316</v>
      </c>
      <c r="AD450" s="1327"/>
      <c r="AE450" s="1309"/>
      <c r="AF450" s="1289"/>
      <c r="AK450" s="1310"/>
    </row>
    <row r="451" spans="1:37" s="1290" customFormat="1" ht="21" hidden="1" customHeight="1" x14ac:dyDescent="0.2">
      <c r="A451" s="1320">
        <v>44007</v>
      </c>
      <c r="B451" s="1338" t="str">
        <f t="shared" si="20"/>
        <v>Thu</v>
      </c>
      <c r="C451" s="1335">
        <v>44014</v>
      </c>
      <c r="D451" s="1329" t="str">
        <f t="shared" si="21"/>
        <v>Thu</v>
      </c>
      <c r="E451" s="1322">
        <v>0</v>
      </c>
      <c r="F451" s="1323">
        <v>40</v>
      </c>
      <c r="G451" s="1333">
        <v>40</v>
      </c>
      <c r="H451" s="1324">
        <v>0</v>
      </c>
      <c r="I451" s="1323">
        <v>0</v>
      </c>
      <c r="J451" s="1333">
        <v>40</v>
      </c>
      <c r="K451" s="1323">
        <v>0</v>
      </c>
      <c r="L451" s="1333">
        <v>23</v>
      </c>
      <c r="M451" s="1324">
        <v>7</v>
      </c>
      <c r="N451" s="1323">
        <v>10</v>
      </c>
      <c r="O451" s="1333">
        <v>0</v>
      </c>
      <c r="P451" s="1323">
        <v>40</v>
      </c>
      <c r="Q451" s="1325">
        <v>0</v>
      </c>
      <c r="R451" s="1333">
        <v>40</v>
      </c>
      <c r="S451" s="1324">
        <v>0</v>
      </c>
      <c r="T451" s="1323">
        <v>0</v>
      </c>
      <c r="U451" s="1333">
        <v>40</v>
      </c>
      <c r="V451" s="1324">
        <v>0</v>
      </c>
      <c r="W451" s="1324">
        <v>0</v>
      </c>
      <c r="X451" s="1323">
        <v>0</v>
      </c>
      <c r="Y451" s="1333">
        <v>40</v>
      </c>
      <c r="Z451" s="1324">
        <v>0</v>
      </c>
      <c r="AA451" s="1324">
        <v>0</v>
      </c>
      <c r="AB451" s="1326">
        <v>0</v>
      </c>
      <c r="AC451" s="1066">
        <f t="shared" si="19"/>
        <v>320</v>
      </c>
      <c r="AD451" s="1327"/>
      <c r="AE451" s="1309"/>
      <c r="AF451" s="1289"/>
      <c r="AK451" s="1310"/>
    </row>
    <row r="452" spans="1:37" s="1290" customFormat="1" ht="21" hidden="1" customHeight="1" x14ac:dyDescent="0.2">
      <c r="A452" s="1320">
        <v>44014</v>
      </c>
      <c r="B452" s="1338" t="str">
        <f t="shared" si="20"/>
        <v>Thu</v>
      </c>
      <c r="C452" s="1335">
        <v>44021</v>
      </c>
      <c r="D452" s="1329" t="str">
        <f t="shared" si="21"/>
        <v>Thu</v>
      </c>
      <c r="E452" s="1322">
        <v>0</v>
      </c>
      <c r="F452" s="1323">
        <v>40</v>
      </c>
      <c r="G452" s="1333">
        <v>40</v>
      </c>
      <c r="H452" s="1324">
        <v>0</v>
      </c>
      <c r="I452" s="1323">
        <v>0</v>
      </c>
      <c r="J452" s="1333">
        <v>44</v>
      </c>
      <c r="K452" s="1323">
        <v>0</v>
      </c>
      <c r="L452" s="1333">
        <v>16</v>
      </c>
      <c r="M452" s="1324">
        <v>14</v>
      </c>
      <c r="N452" s="1323">
        <v>14</v>
      </c>
      <c r="O452" s="1333">
        <v>0</v>
      </c>
      <c r="P452" s="1323">
        <v>40</v>
      </c>
      <c r="Q452" s="1325">
        <v>0</v>
      </c>
      <c r="R452" s="1333">
        <v>20</v>
      </c>
      <c r="S452" s="1324">
        <v>0</v>
      </c>
      <c r="T452" s="1323">
        <v>20</v>
      </c>
      <c r="U452" s="1333">
        <v>20</v>
      </c>
      <c r="V452" s="1324">
        <v>0</v>
      </c>
      <c r="W452" s="1324">
        <v>0</v>
      </c>
      <c r="X452" s="1323">
        <v>20</v>
      </c>
      <c r="Y452" s="1333">
        <v>20</v>
      </c>
      <c r="Z452" s="1324">
        <v>0</v>
      </c>
      <c r="AA452" s="1324">
        <v>0</v>
      </c>
      <c r="AB452" s="1326">
        <v>20</v>
      </c>
      <c r="AC452" s="1066">
        <f t="shared" si="19"/>
        <v>328</v>
      </c>
      <c r="AD452" s="1327"/>
      <c r="AE452" s="1309"/>
      <c r="AF452" s="1289"/>
      <c r="AK452" s="1310"/>
    </row>
    <row r="453" spans="1:37" s="1290" customFormat="1" ht="21" hidden="1" customHeight="1" x14ac:dyDescent="0.2">
      <c r="A453" s="1320">
        <v>44020</v>
      </c>
      <c r="B453" s="1338" t="str">
        <f t="shared" si="20"/>
        <v>Wed</v>
      </c>
      <c r="C453" s="1335">
        <v>44028</v>
      </c>
      <c r="D453" s="1329" t="str">
        <f t="shared" si="21"/>
        <v>Thu</v>
      </c>
      <c r="E453" s="1322">
        <v>0</v>
      </c>
      <c r="F453" s="1323">
        <v>33</v>
      </c>
      <c r="G453" s="1333">
        <v>27</v>
      </c>
      <c r="H453" s="1324">
        <v>0</v>
      </c>
      <c r="I453" s="1323">
        <v>0</v>
      </c>
      <c r="J453" s="1333">
        <v>27</v>
      </c>
      <c r="K453" s="1323">
        <v>0</v>
      </c>
      <c r="L453" s="1333">
        <v>1</v>
      </c>
      <c r="M453" s="1324">
        <v>13</v>
      </c>
      <c r="N453" s="1323">
        <v>16</v>
      </c>
      <c r="O453" s="1333">
        <v>0</v>
      </c>
      <c r="P453" s="1323">
        <v>33</v>
      </c>
      <c r="Q453" s="1325">
        <v>3</v>
      </c>
      <c r="R453" s="1333">
        <v>24</v>
      </c>
      <c r="S453" s="1324">
        <v>4</v>
      </c>
      <c r="T453" s="1323">
        <v>6</v>
      </c>
      <c r="U453" s="1333">
        <v>24</v>
      </c>
      <c r="V453" s="1324">
        <v>0</v>
      </c>
      <c r="W453" s="1324">
        <v>0</v>
      </c>
      <c r="X453" s="1323">
        <v>6</v>
      </c>
      <c r="Y453" s="1333">
        <v>24</v>
      </c>
      <c r="Z453" s="1324">
        <v>0</v>
      </c>
      <c r="AA453" s="1324">
        <v>0</v>
      </c>
      <c r="AB453" s="1326">
        <v>6</v>
      </c>
      <c r="AC453" s="1066">
        <f t="shared" si="19"/>
        <v>247</v>
      </c>
      <c r="AD453" s="1327"/>
      <c r="AE453" s="1309"/>
      <c r="AF453" s="1289"/>
      <c r="AK453" s="1310"/>
    </row>
    <row r="454" spans="1:37" s="1290" customFormat="1" ht="21" hidden="1" customHeight="1" x14ac:dyDescent="0.2">
      <c r="A454" s="1320">
        <v>44027</v>
      </c>
      <c r="B454" s="1338" t="str">
        <f t="shared" si="20"/>
        <v>Wed</v>
      </c>
      <c r="C454" s="1335">
        <v>44033</v>
      </c>
      <c r="D454" s="1329" t="str">
        <f t="shared" si="21"/>
        <v>Tue</v>
      </c>
      <c r="E454" s="1322">
        <v>0</v>
      </c>
      <c r="F454" s="1323">
        <v>35</v>
      </c>
      <c r="G454" s="1333">
        <v>36</v>
      </c>
      <c r="H454" s="1324">
        <v>0</v>
      </c>
      <c r="I454" s="1323">
        <v>7</v>
      </c>
      <c r="J454" s="1333">
        <v>35</v>
      </c>
      <c r="K454" s="1323">
        <v>0</v>
      </c>
      <c r="L454" s="1333">
        <v>25</v>
      </c>
      <c r="M454" s="1324">
        <v>4</v>
      </c>
      <c r="N454" s="1323">
        <v>6</v>
      </c>
      <c r="O454" s="1333">
        <v>0</v>
      </c>
      <c r="P454" s="1323">
        <v>30</v>
      </c>
      <c r="Q454" s="1325">
        <v>0</v>
      </c>
      <c r="R454" s="1333">
        <v>10</v>
      </c>
      <c r="S454" s="1324">
        <v>0</v>
      </c>
      <c r="T454" s="1323">
        <v>21</v>
      </c>
      <c r="U454" s="1333">
        <v>11</v>
      </c>
      <c r="V454" s="1324">
        <v>5</v>
      </c>
      <c r="W454" s="1324">
        <v>0</v>
      </c>
      <c r="X454" s="1323">
        <v>21</v>
      </c>
      <c r="Y454" s="1333">
        <v>10</v>
      </c>
      <c r="Z454" s="1324">
        <v>7</v>
      </c>
      <c r="AA454" s="1324">
        <v>0</v>
      </c>
      <c r="AB454" s="1326">
        <v>21</v>
      </c>
      <c r="AC454" s="1066">
        <f t="shared" si="19"/>
        <v>284</v>
      </c>
      <c r="AD454" s="1327"/>
      <c r="AE454" s="1309"/>
      <c r="AF454" s="1289"/>
      <c r="AK454" s="1310"/>
    </row>
    <row r="455" spans="1:37" s="1290" customFormat="1" ht="21" hidden="1" customHeight="1" x14ac:dyDescent="0.2">
      <c r="A455" s="1320">
        <v>44035</v>
      </c>
      <c r="B455" s="1338" t="str">
        <f t="shared" si="20"/>
        <v>Thu</v>
      </c>
      <c r="C455" s="1335">
        <v>44041</v>
      </c>
      <c r="D455" s="1329" t="str">
        <f t="shared" si="21"/>
        <v>Wed</v>
      </c>
      <c r="E455" s="1322">
        <v>0</v>
      </c>
      <c r="F455" s="1323">
        <v>36</v>
      </c>
      <c r="G455" s="1333">
        <v>36</v>
      </c>
      <c r="H455" s="1324">
        <v>0</v>
      </c>
      <c r="I455" s="1323">
        <v>0</v>
      </c>
      <c r="J455" s="1333">
        <v>36</v>
      </c>
      <c r="K455" s="1323">
        <v>0</v>
      </c>
      <c r="L455" s="1333">
        <v>17</v>
      </c>
      <c r="M455" s="1324">
        <v>16</v>
      </c>
      <c r="N455" s="1323">
        <v>3</v>
      </c>
      <c r="O455" s="1333">
        <v>0</v>
      </c>
      <c r="P455" s="1323">
        <v>32</v>
      </c>
      <c r="Q455" s="1325">
        <v>1</v>
      </c>
      <c r="R455" s="1333">
        <v>33</v>
      </c>
      <c r="S455" s="1324">
        <v>0</v>
      </c>
      <c r="T455" s="1323">
        <v>0</v>
      </c>
      <c r="U455" s="1333">
        <v>33</v>
      </c>
      <c r="V455" s="1324">
        <v>0</v>
      </c>
      <c r="W455" s="1324">
        <v>0</v>
      </c>
      <c r="X455" s="1323">
        <v>0</v>
      </c>
      <c r="Y455" s="1333">
        <v>33</v>
      </c>
      <c r="Z455" s="1324">
        <v>0</v>
      </c>
      <c r="AA455" s="1324">
        <v>0</v>
      </c>
      <c r="AB455" s="1326">
        <v>0</v>
      </c>
      <c r="AC455" s="1066">
        <f t="shared" ref="AC455:AC518" si="22">SUM(E455:AB455)</f>
        <v>276</v>
      </c>
      <c r="AD455" s="1327"/>
      <c r="AE455" s="1309"/>
      <c r="AF455" s="1289"/>
      <c r="AK455" s="1310"/>
    </row>
    <row r="456" spans="1:37" s="1290" customFormat="1" ht="21" hidden="1" customHeight="1" x14ac:dyDescent="0.2">
      <c r="A456" s="1320">
        <v>44051</v>
      </c>
      <c r="B456" s="1338" t="str">
        <f t="shared" ref="B456:B458" si="23">TEXT(A456,"ｄｄｄ")</f>
        <v>Sat</v>
      </c>
      <c r="C456" s="1335">
        <v>44055</v>
      </c>
      <c r="D456" s="1329" t="str">
        <f t="shared" si="21"/>
        <v>Wed</v>
      </c>
      <c r="E456" s="1322">
        <v>0</v>
      </c>
      <c r="F456" s="1323">
        <v>35</v>
      </c>
      <c r="G456" s="1333">
        <v>35</v>
      </c>
      <c r="H456" s="1324">
        <v>0</v>
      </c>
      <c r="I456" s="1323">
        <v>0</v>
      </c>
      <c r="J456" s="1333">
        <v>35</v>
      </c>
      <c r="K456" s="1323">
        <v>0</v>
      </c>
      <c r="L456" s="1333">
        <v>6</v>
      </c>
      <c r="M456" s="1324">
        <v>15</v>
      </c>
      <c r="N456" s="1323">
        <v>14</v>
      </c>
      <c r="O456" s="1333">
        <v>0</v>
      </c>
      <c r="P456" s="1323">
        <v>25</v>
      </c>
      <c r="Q456" s="1325">
        <v>15</v>
      </c>
      <c r="R456" s="1333">
        <v>34</v>
      </c>
      <c r="S456" s="1324">
        <v>0</v>
      </c>
      <c r="T456" s="1323">
        <v>6</v>
      </c>
      <c r="U456" s="1333">
        <v>34</v>
      </c>
      <c r="V456" s="1324">
        <v>0</v>
      </c>
      <c r="W456" s="1324">
        <v>0</v>
      </c>
      <c r="X456" s="1323">
        <v>6</v>
      </c>
      <c r="Y456" s="1333">
        <v>34</v>
      </c>
      <c r="Z456" s="1324">
        <v>0</v>
      </c>
      <c r="AA456" s="1324">
        <v>0</v>
      </c>
      <c r="AB456" s="1326">
        <v>6</v>
      </c>
      <c r="AC456" s="1066">
        <f t="shared" si="22"/>
        <v>300</v>
      </c>
      <c r="AD456" s="1327"/>
      <c r="AE456" s="1309"/>
      <c r="AF456" s="1289"/>
      <c r="AK456" s="1310"/>
    </row>
    <row r="457" spans="1:37" s="1290" customFormat="1" ht="21" hidden="1" customHeight="1" x14ac:dyDescent="0.2">
      <c r="A457" s="1320">
        <v>44057</v>
      </c>
      <c r="B457" s="1338" t="str">
        <f t="shared" si="23"/>
        <v>Fri</v>
      </c>
      <c r="C457" s="1335">
        <v>44064</v>
      </c>
      <c r="D457" s="1329" t="str">
        <f t="shared" si="21"/>
        <v>Fri</v>
      </c>
      <c r="E457" s="1322">
        <v>0</v>
      </c>
      <c r="F457" s="1323">
        <v>34</v>
      </c>
      <c r="G457" s="1333">
        <v>33</v>
      </c>
      <c r="H457" s="1324">
        <v>0</v>
      </c>
      <c r="I457" s="1323">
        <v>0</v>
      </c>
      <c r="J457" s="1333">
        <v>33</v>
      </c>
      <c r="K457" s="1323">
        <v>0</v>
      </c>
      <c r="L457" s="1333">
        <v>11</v>
      </c>
      <c r="M457" s="1324">
        <v>18</v>
      </c>
      <c r="N457" s="1323">
        <v>4</v>
      </c>
      <c r="O457" s="1333">
        <v>0</v>
      </c>
      <c r="P457" s="1323">
        <v>36</v>
      </c>
      <c r="Q457" s="1325">
        <v>5</v>
      </c>
      <c r="R457" s="1333">
        <v>26</v>
      </c>
      <c r="S457" s="1324">
        <v>0</v>
      </c>
      <c r="T457" s="1323">
        <v>15</v>
      </c>
      <c r="U457" s="1333">
        <v>26</v>
      </c>
      <c r="V457" s="1324">
        <v>0</v>
      </c>
      <c r="W457" s="1324">
        <v>0</v>
      </c>
      <c r="X457" s="1323">
        <v>15</v>
      </c>
      <c r="Y457" s="1333">
        <v>26</v>
      </c>
      <c r="Z457" s="1324">
        <v>0</v>
      </c>
      <c r="AA457" s="1324">
        <v>0</v>
      </c>
      <c r="AB457" s="1326">
        <v>15</v>
      </c>
      <c r="AC457" s="1066">
        <f t="shared" si="22"/>
        <v>297</v>
      </c>
      <c r="AD457" s="1327"/>
      <c r="AE457" s="1309"/>
      <c r="AF457" s="1289"/>
      <c r="AK457" s="1310"/>
    </row>
    <row r="458" spans="1:37" s="1290" customFormat="1" ht="21" hidden="1" customHeight="1" x14ac:dyDescent="0.2">
      <c r="A458" s="1070">
        <v>44067</v>
      </c>
      <c r="B458" s="1338" t="str">
        <f t="shared" si="23"/>
        <v>Mon</v>
      </c>
      <c r="C458" s="1335">
        <v>44071</v>
      </c>
      <c r="D458" s="1329" t="str">
        <f t="shared" si="21"/>
        <v>Fri</v>
      </c>
      <c r="E458" s="1322">
        <v>0</v>
      </c>
      <c r="F458" s="1323">
        <v>35</v>
      </c>
      <c r="G458" s="1333">
        <v>32</v>
      </c>
      <c r="H458" s="1324">
        <v>2</v>
      </c>
      <c r="I458" s="1323">
        <v>2</v>
      </c>
      <c r="J458" s="1333">
        <v>34</v>
      </c>
      <c r="K458" s="1323">
        <v>2</v>
      </c>
      <c r="L458" s="1333">
        <v>9</v>
      </c>
      <c r="M458" s="1324">
        <v>23</v>
      </c>
      <c r="N458" s="1323">
        <v>4</v>
      </c>
      <c r="O458" s="1333">
        <v>0</v>
      </c>
      <c r="P458" s="1323">
        <v>32</v>
      </c>
      <c r="Q458" s="1325">
        <v>2</v>
      </c>
      <c r="R458" s="1333">
        <v>31</v>
      </c>
      <c r="S458" s="1324">
        <v>0</v>
      </c>
      <c r="T458" s="1323">
        <v>3</v>
      </c>
      <c r="U458" s="1333">
        <v>31</v>
      </c>
      <c r="V458" s="1324">
        <v>0</v>
      </c>
      <c r="W458" s="1324">
        <v>2</v>
      </c>
      <c r="X458" s="1323">
        <v>1</v>
      </c>
      <c r="Y458" s="1333">
        <v>31</v>
      </c>
      <c r="Z458" s="1324">
        <v>0</v>
      </c>
      <c r="AA458" s="1324">
        <v>2</v>
      </c>
      <c r="AB458" s="1326">
        <v>1</v>
      </c>
      <c r="AC458" s="1066">
        <f t="shared" si="22"/>
        <v>279</v>
      </c>
      <c r="AD458" s="1327"/>
      <c r="AE458" s="1309"/>
      <c r="AF458" s="1289"/>
      <c r="AK458" s="1310"/>
    </row>
    <row r="459" spans="1:37" s="1290" customFormat="1" ht="21" hidden="1" customHeight="1" x14ac:dyDescent="0.2">
      <c r="A459" s="1070">
        <v>44071</v>
      </c>
      <c r="B459" s="1338" t="str">
        <f>TEXT(A459,"ｄｄｄ")</f>
        <v>Fri</v>
      </c>
      <c r="C459" s="1335">
        <v>44075</v>
      </c>
      <c r="D459" s="1329" t="str">
        <f t="shared" si="21"/>
        <v>Tue</v>
      </c>
      <c r="E459" s="1322">
        <v>0</v>
      </c>
      <c r="F459" s="1323">
        <v>31</v>
      </c>
      <c r="G459" s="1333">
        <v>31</v>
      </c>
      <c r="H459" s="1324">
        <v>0</v>
      </c>
      <c r="I459" s="1323">
        <v>0</v>
      </c>
      <c r="J459" s="1333">
        <v>31</v>
      </c>
      <c r="K459" s="1323">
        <v>0</v>
      </c>
      <c r="L459" s="1333">
        <v>17</v>
      </c>
      <c r="M459" s="1324">
        <v>12</v>
      </c>
      <c r="N459" s="1323">
        <v>2</v>
      </c>
      <c r="O459" s="1333">
        <v>0</v>
      </c>
      <c r="P459" s="1323">
        <v>25</v>
      </c>
      <c r="Q459" s="1325">
        <v>9</v>
      </c>
      <c r="R459" s="1333">
        <v>29</v>
      </c>
      <c r="S459" s="1324">
        <v>2</v>
      </c>
      <c r="T459" s="1323">
        <v>3</v>
      </c>
      <c r="U459" s="1333">
        <v>29</v>
      </c>
      <c r="V459" s="1324">
        <v>2</v>
      </c>
      <c r="W459" s="1324">
        <v>0</v>
      </c>
      <c r="X459" s="1323">
        <v>3</v>
      </c>
      <c r="Y459" s="1333">
        <v>29</v>
      </c>
      <c r="Z459" s="1324">
        <v>2</v>
      </c>
      <c r="AA459" s="1324">
        <v>0</v>
      </c>
      <c r="AB459" s="1326">
        <v>3</v>
      </c>
      <c r="AC459" s="1066">
        <f t="shared" si="22"/>
        <v>260</v>
      </c>
      <c r="AD459" s="1327"/>
      <c r="AE459" s="1309"/>
      <c r="AF459" s="1289"/>
      <c r="AK459" s="1310"/>
    </row>
    <row r="460" spans="1:37" s="1290" customFormat="1" ht="21" hidden="1" customHeight="1" x14ac:dyDescent="0.2">
      <c r="A460" s="1070">
        <v>44081</v>
      </c>
      <c r="B460" s="1338" t="str">
        <f>TEXT(A460,"ｄｄｄ")</f>
        <v>Mon</v>
      </c>
      <c r="C460" s="1335">
        <v>44085</v>
      </c>
      <c r="D460" s="1329" t="s">
        <v>540</v>
      </c>
      <c r="E460" s="1322">
        <v>0</v>
      </c>
      <c r="F460" s="1323">
        <v>36</v>
      </c>
      <c r="G460" s="1333">
        <v>19</v>
      </c>
      <c r="H460" s="1324">
        <v>17</v>
      </c>
      <c r="I460" s="1323">
        <v>0</v>
      </c>
      <c r="J460" s="1333">
        <v>19</v>
      </c>
      <c r="K460" s="1323">
        <v>17</v>
      </c>
      <c r="L460" s="1333">
        <v>28</v>
      </c>
      <c r="M460" s="1324">
        <v>0</v>
      </c>
      <c r="N460" s="1323">
        <v>10</v>
      </c>
      <c r="O460" s="1333">
        <v>0</v>
      </c>
      <c r="P460" s="1323">
        <v>20</v>
      </c>
      <c r="Q460" s="1325">
        <v>13</v>
      </c>
      <c r="R460" s="1333">
        <v>17</v>
      </c>
      <c r="S460" s="1324">
        <v>0</v>
      </c>
      <c r="T460" s="1323">
        <v>16</v>
      </c>
      <c r="U460" s="1333">
        <v>17</v>
      </c>
      <c r="V460" s="1324">
        <v>0</v>
      </c>
      <c r="W460" s="1324">
        <v>13</v>
      </c>
      <c r="X460" s="1323">
        <v>5</v>
      </c>
      <c r="Y460" s="1333">
        <v>17</v>
      </c>
      <c r="Z460" s="1324">
        <v>0</v>
      </c>
      <c r="AA460" s="1324">
        <v>11</v>
      </c>
      <c r="AB460" s="1326">
        <v>5</v>
      </c>
      <c r="AC460" s="1066">
        <f t="shared" si="22"/>
        <v>280</v>
      </c>
      <c r="AD460" s="1327"/>
      <c r="AE460" s="1309"/>
      <c r="AF460" s="1289"/>
      <c r="AK460" s="1310"/>
    </row>
    <row r="461" spans="1:37" s="1290" customFormat="1" ht="21" hidden="1" customHeight="1" x14ac:dyDescent="0.2">
      <c r="A461" s="1070">
        <v>44091</v>
      </c>
      <c r="B461" s="1338" t="str">
        <f t="shared" ref="B461:D477" si="24">TEXT(A461,"ｄｄｄ")</f>
        <v>Thu</v>
      </c>
      <c r="C461" s="1071">
        <v>44098</v>
      </c>
      <c r="D461" s="1342" t="str">
        <f t="shared" ref="D461:D470" si="25">TEXT(C461,"ｄｄｄ")</f>
        <v>Thu</v>
      </c>
      <c r="E461" s="1061">
        <v>0</v>
      </c>
      <c r="F461" s="1062">
        <v>36</v>
      </c>
      <c r="G461" s="1061">
        <v>32</v>
      </c>
      <c r="H461" s="1063">
        <v>3</v>
      </c>
      <c r="I461" s="1062">
        <v>0</v>
      </c>
      <c r="J461" s="1061">
        <v>33</v>
      </c>
      <c r="K461" s="1062">
        <v>3</v>
      </c>
      <c r="L461" s="1061">
        <v>25</v>
      </c>
      <c r="M461" s="1063">
        <v>0</v>
      </c>
      <c r="N461" s="1062">
        <v>11</v>
      </c>
      <c r="O461" s="1061">
        <v>0</v>
      </c>
      <c r="P461" s="1062">
        <v>25</v>
      </c>
      <c r="Q461" s="1065">
        <v>0</v>
      </c>
      <c r="R461" s="1061">
        <v>12</v>
      </c>
      <c r="S461" s="1063">
        <v>0</v>
      </c>
      <c r="T461" s="1062">
        <v>32</v>
      </c>
      <c r="U461" s="1061">
        <v>12</v>
      </c>
      <c r="V461" s="1063">
        <v>0</v>
      </c>
      <c r="W461" s="1063">
        <v>6</v>
      </c>
      <c r="X461" s="1062">
        <v>26</v>
      </c>
      <c r="Y461" s="1061">
        <v>12</v>
      </c>
      <c r="Z461" s="1063">
        <v>0</v>
      </c>
      <c r="AA461" s="1063">
        <v>6</v>
      </c>
      <c r="AB461" s="1064">
        <v>26</v>
      </c>
      <c r="AC461" s="1066">
        <f t="shared" si="22"/>
        <v>300</v>
      </c>
      <c r="AD461" s="1343"/>
      <c r="AE461" s="1309"/>
      <c r="AF461" s="1289"/>
      <c r="AK461" s="1310"/>
    </row>
    <row r="462" spans="1:37" s="1290" customFormat="1" ht="21" hidden="1" customHeight="1" x14ac:dyDescent="0.2">
      <c r="A462" s="1070">
        <v>44099</v>
      </c>
      <c r="B462" s="1338" t="str">
        <f t="shared" si="24"/>
        <v>Fri</v>
      </c>
      <c r="C462" s="1071">
        <v>44104</v>
      </c>
      <c r="D462" s="1342" t="str">
        <f t="shared" si="25"/>
        <v>Wed</v>
      </c>
      <c r="E462" s="1061">
        <v>0</v>
      </c>
      <c r="F462" s="1062">
        <v>26</v>
      </c>
      <c r="G462" s="1061">
        <v>20</v>
      </c>
      <c r="H462" s="1063">
        <v>6</v>
      </c>
      <c r="I462" s="1062">
        <v>0</v>
      </c>
      <c r="J462" s="1061">
        <v>20</v>
      </c>
      <c r="K462" s="1062">
        <v>6</v>
      </c>
      <c r="L462" s="1061">
        <v>18</v>
      </c>
      <c r="M462" s="1063">
        <v>0</v>
      </c>
      <c r="N462" s="1062">
        <v>8</v>
      </c>
      <c r="O462" s="1061">
        <v>0</v>
      </c>
      <c r="P462" s="1062">
        <v>31</v>
      </c>
      <c r="Q462" s="1065">
        <v>0</v>
      </c>
      <c r="R462" s="1061">
        <v>18</v>
      </c>
      <c r="S462" s="1063">
        <v>0</v>
      </c>
      <c r="T462" s="1062">
        <v>33</v>
      </c>
      <c r="U462" s="1061">
        <v>18</v>
      </c>
      <c r="V462" s="1063">
        <v>0</v>
      </c>
      <c r="W462" s="1063">
        <v>4</v>
      </c>
      <c r="X462" s="1062">
        <v>29</v>
      </c>
      <c r="Y462" s="1061">
        <v>18</v>
      </c>
      <c r="Z462" s="1063">
        <v>0</v>
      </c>
      <c r="AA462" s="1063">
        <v>4</v>
      </c>
      <c r="AB462" s="1064">
        <v>29</v>
      </c>
      <c r="AC462" s="1066">
        <f t="shared" si="22"/>
        <v>288</v>
      </c>
      <c r="AD462" s="1343"/>
      <c r="AE462" s="1309"/>
      <c r="AF462" s="1289"/>
      <c r="AK462" s="1310"/>
    </row>
    <row r="463" spans="1:37" s="1290" customFormat="1" ht="21" hidden="1" customHeight="1" x14ac:dyDescent="0.2">
      <c r="A463" s="1070">
        <v>44106</v>
      </c>
      <c r="B463" s="1291" t="str">
        <f t="shared" si="24"/>
        <v>Fri</v>
      </c>
      <c r="C463" s="1071">
        <v>44113</v>
      </c>
      <c r="D463" s="1342" t="str">
        <f t="shared" si="25"/>
        <v>Fri</v>
      </c>
      <c r="E463" s="1061">
        <v>0</v>
      </c>
      <c r="F463" s="1062">
        <v>25</v>
      </c>
      <c r="G463" s="1061">
        <v>20</v>
      </c>
      <c r="H463" s="1063">
        <v>5</v>
      </c>
      <c r="I463" s="1062">
        <v>0</v>
      </c>
      <c r="J463" s="1061">
        <v>20</v>
      </c>
      <c r="K463" s="1062">
        <v>5</v>
      </c>
      <c r="L463" s="1061">
        <v>17</v>
      </c>
      <c r="M463" s="1063">
        <v>0</v>
      </c>
      <c r="N463" s="1062">
        <v>8</v>
      </c>
      <c r="O463" s="1061">
        <v>0</v>
      </c>
      <c r="P463" s="1062">
        <v>33</v>
      </c>
      <c r="Q463" s="1065">
        <v>0</v>
      </c>
      <c r="R463" s="1061">
        <v>15</v>
      </c>
      <c r="S463" s="1063">
        <v>0</v>
      </c>
      <c r="T463" s="1062">
        <v>38</v>
      </c>
      <c r="U463" s="1061">
        <v>15</v>
      </c>
      <c r="V463" s="1063">
        <v>0</v>
      </c>
      <c r="W463" s="1063">
        <v>9</v>
      </c>
      <c r="X463" s="1062">
        <v>29</v>
      </c>
      <c r="Y463" s="1061">
        <v>15</v>
      </c>
      <c r="Z463" s="1063">
        <v>0</v>
      </c>
      <c r="AA463" s="1063">
        <v>9</v>
      </c>
      <c r="AB463" s="1064">
        <v>29</v>
      </c>
      <c r="AC463" s="1066">
        <f t="shared" si="22"/>
        <v>292</v>
      </c>
      <c r="AD463" s="1343"/>
      <c r="AE463" s="1309"/>
      <c r="AF463" s="1289"/>
      <c r="AK463" s="1310"/>
    </row>
    <row r="464" spans="1:37" s="1290" customFormat="1" ht="21" hidden="1" customHeight="1" x14ac:dyDescent="0.2">
      <c r="A464" s="1070">
        <v>44113</v>
      </c>
      <c r="B464" s="1338" t="str">
        <f t="shared" si="24"/>
        <v>Fri</v>
      </c>
      <c r="C464" s="1071">
        <v>44117</v>
      </c>
      <c r="D464" s="1342" t="str">
        <f t="shared" si="25"/>
        <v>Tue</v>
      </c>
      <c r="E464" s="1061">
        <v>0</v>
      </c>
      <c r="F464" s="1293">
        <v>29</v>
      </c>
      <c r="G464" s="1315">
        <v>29</v>
      </c>
      <c r="H464" s="1316">
        <v>0</v>
      </c>
      <c r="I464" s="1293">
        <v>0</v>
      </c>
      <c r="J464" s="1315">
        <v>29</v>
      </c>
      <c r="K464" s="1293">
        <v>0</v>
      </c>
      <c r="L464" s="1315">
        <v>4</v>
      </c>
      <c r="M464" s="1316">
        <v>1</v>
      </c>
      <c r="N464" s="1293">
        <v>24</v>
      </c>
      <c r="O464" s="1315">
        <v>0</v>
      </c>
      <c r="P464" s="1293">
        <v>28</v>
      </c>
      <c r="Q464" s="1317">
        <v>4</v>
      </c>
      <c r="R464" s="1315">
        <v>12</v>
      </c>
      <c r="S464" s="1316">
        <v>0</v>
      </c>
      <c r="T464" s="1293">
        <v>40</v>
      </c>
      <c r="U464" s="1315">
        <v>12</v>
      </c>
      <c r="V464" s="1316">
        <v>0</v>
      </c>
      <c r="W464" s="1316">
        <v>1</v>
      </c>
      <c r="X464" s="1293">
        <v>39</v>
      </c>
      <c r="Y464" s="1315">
        <v>12</v>
      </c>
      <c r="Z464" s="1316">
        <v>0</v>
      </c>
      <c r="AA464" s="1316">
        <v>1</v>
      </c>
      <c r="AB464" s="1318">
        <v>39</v>
      </c>
      <c r="AC464" s="1066">
        <f t="shared" si="22"/>
        <v>304</v>
      </c>
      <c r="AD464" s="1343"/>
      <c r="AE464" s="1309"/>
      <c r="AF464" s="1289"/>
      <c r="AK464" s="1310"/>
    </row>
    <row r="465" spans="1:37" s="1290" customFormat="1" ht="21" hidden="1" customHeight="1" x14ac:dyDescent="0.2">
      <c r="A465" s="1070">
        <v>44120</v>
      </c>
      <c r="B465" s="1338" t="str">
        <f t="shared" si="24"/>
        <v>Fri</v>
      </c>
      <c r="C465" s="1071">
        <v>44124</v>
      </c>
      <c r="D465" s="1342" t="str">
        <f t="shared" si="25"/>
        <v>Tue</v>
      </c>
      <c r="E465" s="1061">
        <v>0</v>
      </c>
      <c r="F465" s="1293">
        <v>30</v>
      </c>
      <c r="G465" s="1315">
        <v>30</v>
      </c>
      <c r="H465" s="1316">
        <v>0</v>
      </c>
      <c r="I465" s="1293">
        <v>0</v>
      </c>
      <c r="J465" s="1315">
        <v>30</v>
      </c>
      <c r="K465" s="1293">
        <v>0</v>
      </c>
      <c r="L465" s="1315">
        <v>0</v>
      </c>
      <c r="M465" s="1316">
        <v>0</v>
      </c>
      <c r="N465" s="1293">
        <v>30</v>
      </c>
      <c r="O465" s="1315">
        <v>0</v>
      </c>
      <c r="P465" s="1293">
        <v>30</v>
      </c>
      <c r="Q465" s="1317">
        <v>0</v>
      </c>
      <c r="R465" s="1315">
        <v>0</v>
      </c>
      <c r="S465" s="1316">
        <v>0</v>
      </c>
      <c r="T465" s="1293">
        <v>50</v>
      </c>
      <c r="U465" s="1315">
        <v>0</v>
      </c>
      <c r="V465" s="1316">
        <v>0</v>
      </c>
      <c r="W465" s="1316">
        <v>0</v>
      </c>
      <c r="X465" s="1293">
        <v>50</v>
      </c>
      <c r="Y465" s="1315">
        <v>0</v>
      </c>
      <c r="Z465" s="1316">
        <v>0</v>
      </c>
      <c r="AA465" s="1316">
        <v>0</v>
      </c>
      <c r="AB465" s="1318">
        <v>50</v>
      </c>
      <c r="AC465" s="1066">
        <f t="shared" si="22"/>
        <v>300</v>
      </c>
      <c r="AD465" s="1343"/>
      <c r="AE465" s="1309"/>
      <c r="AF465" s="1289"/>
      <c r="AK465" s="1310"/>
    </row>
    <row r="466" spans="1:37" s="1290" customFormat="1" ht="21" hidden="1" customHeight="1" x14ac:dyDescent="0.2">
      <c r="A466" s="1070">
        <v>44127</v>
      </c>
      <c r="B466" s="1338" t="str">
        <f t="shared" si="24"/>
        <v>Fri</v>
      </c>
      <c r="C466" s="1071">
        <v>44134</v>
      </c>
      <c r="D466" s="1342" t="str">
        <f t="shared" si="25"/>
        <v>Fri</v>
      </c>
      <c r="E466" s="1061">
        <v>0</v>
      </c>
      <c r="F466" s="1293">
        <v>36</v>
      </c>
      <c r="G466" s="1315">
        <v>36</v>
      </c>
      <c r="H466" s="1316">
        <v>0</v>
      </c>
      <c r="I466" s="1293">
        <v>0</v>
      </c>
      <c r="J466" s="1315">
        <v>36</v>
      </c>
      <c r="K466" s="1293">
        <v>1</v>
      </c>
      <c r="L466" s="1315">
        <v>24</v>
      </c>
      <c r="M466" s="1316">
        <v>0</v>
      </c>
      <c r="N466" s="1293">
        <v>12</v>
      </c>
      <c r="O466" s="1315">
        <v>0</v>
      </c>
      <c r="P466" s="1293">
        <v>30</v>
      </c>
      <c r="Q466" s="1317">
        <v>0</v>
      </c>
      <c r="R466" s="1315">
        <v>7</v>
      </c>
      <c r="S466" s="1316">
        <v>0</v>
      </c>
      <c r="T466" s="1293">
        <v>55</v>
      </c>
      <c r="U466" s="1315">
        <v>7</v>
      </c>
      <c r="V466" s="1316">
        <v>0</v>
      </c>
      <c r="W466" s="1316">
        <v>0</v>
      </c>
      <c r="X466" s="1293">
        <v>55</v>
      </c>
      <c r="Y466" s="1315">
        <v>7</v>
      </c>
      <c r="Z466" s="1316">
        <v>0</v>
      </c>
      <c r="AA466" s="1316">
        <v>0</v>
      </c>
      <c r="AB466" s="1318">
        <v>55</v>
      </c>
      <c r="AC466" s="1066">
        <f t="shared" si="22"/>
        <v>361</v>
      </c>
      <c r="AD466" s="1343"/>
      <c r="AE466" s="1309"/>
      <c r="AF466" s="1289"/>
      <c r="AK466" s="1310"/>
    </row>
    <row r="467" spans="1:37" s="1290" customFormat="1" ht="21" hidden="1" customHeight="1" x14ac:dyDescent="0.2">
      <c r="A467" s="1070">
        <v>44138</v>
      </c>
      <c r="B467" s="1291" t="str">
        <f t="shared" si="24"/>
        <v>Tue</v>
      </c>
      <c r="C467" s="1071">
        <v>44141</v>
      </c>
      <c r="D467" s="1342" t="str">
        <f t="shared" si="25"/>
        <v>Fri</v>
      </c>
      <c r="E467" s="1061">
        <v>0</v>
      </c>
      <c r="F467" s="1293">
        <v>29</v>
      </c>
      <c r="G467" s="1315">
        <v>20</v>
      </c>
      <c r="H467" s="1316">
        <v>9</v>
      </c>
      <c r="I467" s="1293">
        <v>0</v>
      </c>
      <c r="J467" s="1315">
        <v>20</v>
      </c>
      <c r="K467" s="1293">
        <v>9</v>
      </c>
      <c r="L467" s="1315">
        <v>11</v>
      </c>
      <c r="M467" s="1316">
        <v>3</v>
      </c>
      <c r="N467" s="1293">
        <v>17</v>
      </c>
      <c r="O467" s="1315">
        <v>0</v>
      </c>
      <c r="P467" s="1293">
        <v>26</v>
      </c>
      <c r="Q467" s="1317">
        <v>2</v>
      </c>
      <c r="R467" s="1315">
        <v>20</v>
      </c>
      <c r="S467" s="1316">
        <v>0</v>
      </c>
      <c r="T467" s="1293">
        <v>43</v>
      </c>
      <c r="U467" s="1315">
        <v>20</v>
      </c>
      <c r="V467" s="1316">
        <v>0</v>
      </c>
      <c r="W467" s="1316">
        <v>5</v>
      </c>
      <c r="X467" s="1293">
        <v>38</v>
      </c>
      <c r="Y467" s="1315">
        <v>20</v>
      </c>
      <c r="Z467" s="1316">
        <v>0</v>
      </c>
      <c r="AA467" s="1316">
        <v>5</v>
      </c>
      <c r="AB467" s="1318">
        <v>38</v>
      </c>
      <c r="AC467" s="1066">
        <f t="shared" si="22"/>
        <v>335</v>
      </c>
      <c r="AD467" s="1343"/>
      <c r="AE467" s="1309"/>
      <c r="AF467" s="1289"/>
      <c r="AK467" s="1310"/>
    </row>
    <row r="468" spans="1:37" s="1290" customFormat="1" ht="21" hidden="1" customHeight="1" x14ac:dyDescent="0.2">
      <c r="A468" s="1070">
        <v>44144</v>
      </c>
      <c r="B468" s="1338" t="str">
        <f t="shared" si="24"/>
        <v>Mon</v>
      </c>
      <c r="C468" s="1071">
        <v>44147</v>
      </c>
      <c r="D468" s="1342" t="str">
        <f t="shared" si="25"/>
        <v>Thu</v>
      </c>
      <c r="E468" s="1061">
        <v>0</v>
      </c>
      <c r="F468" s="1062">
        <v>25</v>
      </c>
      <c r="G468" s="1061">
        <v>28</v>
      </c>
      <c r="H468" s="1063">
        <v>0</v>
      </c>
      <c r="I468" s="1062">
        <v>0</v>
      </c>
      <c r="J468" s="1061">
        <v>25</v>
      </c>
      <c r="K468" s="1062">
        <v>0</v>
      </c>
      <c r="L468" s="1061">
        <v>1</v>
      </c>
      <c r="M468" s="1063">
        <v>3</v>
      </c>
      <c r="N468" s="1062">
        <v>21</v>
      </c>
      <c r="O468" s="1061">
        <v>0</v>
      </c>
      <c r="P468" s="1062">
        <v>25</v>
      </c>
      <c r="Q468" s="1065">
        <v>1</v>
      </c>
      <c r="R468" s="1061">
        <v>2</v>
      </c>
      <c r="S468" s="1063">
        <v>0</v>
      </c>
      <c r="T468" s="1062">
        <v>44</v>
      </c>
      <c r="U468" s="1061">
        <v>4</v>
      </c>
      <c r="V468" s="1063">
        <v>0</v>
      </c>
      <c r="W468" s="1063">
        <v>4</v>
      </c>
      <c r="X468" s="1062">
        <v>40</v>
      </c>
      <c r="Y468" s="1061">
        <v>5</v>
      </c>
      <c r="Z468" s="1063">
        <v>0</v>
      </c>
      <c r="AA468" s="1063">
        <v>4</v>
      </c>
      <c r="AB468" s="1064">
        <v>40</v>
      </c>
      <c r="AC468" s="1066">
        <f t="shared" si="22"/>
        <v>272</v>
      </c>
      <c r="AD468" s="1343"/>
      <c r="AE468" s="1309"/>
      <c r="AF468" s="1289"/>
      <c r="AK468" s="1310"/>
    </row>
    <row r="469" spans="1:37" s="1290" customFormat="1" ht="21" hidden="1" customHeight="1" x14ac:dyDescent="0.2">
      <c r="A469" s="1070">
        <v>44152</v>
      </c>
      <c r="B469" s="1338" t="str">
        <f t="shared" si="24"/>
        <v>Tue</v>
      </c>
      <c r="C469" s="1071">
        <v>44155</v>
      </c>
      <c r="D469" s="1342" t="str">
        <f t="shared" si="25"/>
        <v>Fri</v>
      </c>
      <c r="E469" s="1061">
        <v>0</v>
      </c>
      <c r="F469" s="1293">
        <v>34</v>
      </c>
      <c r="G469" s="1315">
        <v>34</v>
      </c>
      <c r="H469" s="1316">
        <v>0</v>
      </c>
      <c r="I469" s="1293">
        <v>0</v>
      </c>
      <c r="J469" s="1315">
        <v>34</v>
      </c>
      <c r="K469" s="1293">
        <v>0</v>
      </c>
      <c r="L469" s="1315">
        <v>1</v>
      </c>
      <c r="M469" s="1316">
        <v>0</v>
      </c>
      <c r="N469" s="1293">
        <v>33</v>
      </c>
      <c r="O469" s="1315">
        <v>0</v>
      </c>
      <c r="P469" s="1293">
        <v>33</v>
      </c>
      <c r="Q469" s="1317">
        <v>0</v>
      </c>
      <c r="R469" s="1315">
        <v>3</v>
      </c>
      <c r="S469" s="1316">
        <v>0</v>
      </c>
      <c r="T469" s="1293">
        <v>46</v>
      </c>
      <c r="U469" s="1315">
        <v>3</v>
      </c>
      <c r="V469" s="1316">
        <v>0</v>
      </c>
      <c r="W469" s="1316">
        <v>0</v>
      </c>
      <c r="X469" s="1293">
        <v>46</v>
      </c>
      <c r="Y469" s="1315">
        <v>3</v>
      </c>
      <c r="Z469" s="1316">
        <v>0</v>
      </c>
      <c r="AA469" s="1316">
        <v>0</v>
      </c>
      <c r="AB469" s="1318">
        <v>46</v>
      </c>
      <c r="AC469" s="1066">
        <f t="shared" si="22"/>
        <v>316</v>
      </c>
      <c r="AD469" s="1343"/>
      <c r="AE469" s="1309"/>
      <c r="AF469" s="1289"/>
      <c r="AK469" s="1310"/>
    </row>
    <row r="470" spans="1:37" s="1290" customFormat="1" ht="21" hidden="1" customHeight="1" x14ac:dyDescent="0.2">
      <c r="A470" s="1070">
        <v>44159</v>
      </c>
      <c r="B470" s="1338" t="str">
        <f t="shared" si="24"/>
        <v>Tue</v>
      </c>
      <c r="C470" s="1071">
        <v>44162</v>
      </c>
      <c r="D470" s="1342" t="str">
        <f t="shared" si="25"/>
        <v>Fri</v>
      </c>
      <c r="E470" s="1061">
        <v>0</v>
      </c>
      <c r="F470" s="1293">
        <v>36</v>
      </c>
      <c r="G470" s="1315">
        <v>36</v>
      </c>
      <c r="H470" s="1316">
        <v>0</v>
      </c>
      <c r="I470" s="1293">
        <v>0</v>
      </c>
      <c r="J470" s="1315">
        <v>36</v>
      </c>
      <c r="K470" s="1293">
        <v>0</v>
      </c>
      <c r="L470" s="1315">
        <v>6</v>
      </c>
      <c r="M470" s="1316">
        <v>0</v>
      </c>
      <c r="N470" s="1293">
        <v>32</v>
      </c>
      <c r="O470" s="1315">
        <v>0</v>
      </c>
      <c r="P470" s="1293">
        <v>39</v>
      </c>
      <c r="Q470" s="1317">
        <v>0</v>
      </c>
      <c r="R470" s="1315">
        <v>1</v>
      </c>
      <c r="S470" s="1316">
        <v>0</v>
      </c>
      <c r="T470" s="1293">
        <v>38</v>
      </c>
      <c r="U470" s="1315">
        <v>1</v>
      </c>
      <c r="V470" s="1316">
        <v>0</v>
      </c>
      <c r="W470" s="1316">
        <v>0</v>
      </c>
      <c r="X470" s="1293">
        <v>38</v>
      </c>
      <c r="Y470" s="1315">
        <v>1</v>
      </c>
      <c r="Z470" s="1316">
        <v>0</v>
      </c>
      <c r="AA470" s="1316">
        <v>0</v>
      </c>
      <c r="AB470" s="1318">
        <v>38</v>
      </c>
      <c r="AC470" s="1066">
        <f t="shared" si="22"/>
        <v>302</v>
      </c>
      <c r="AD470" s="1343"/>
      <c r="AE470" s="1309"/>
      <c r="AF470" s="1289"/>
      <c r="AK470" s="1310"/>
    </row>
    <row r="471" spans="1:37" s="1290" customFormat="1" ht="21" hidden="1" customHeight="1" x14ac:dyDescent="0.2">
      <c r="A471" s="1070">
        <v>44167</v>
      </c>
      <c r="B471" s="1338" t="str">
        <f t="shared" si="24"/>
        <v>Wed</v>
      </c>
      <c r="C471" s="1071">
        <v>44173</v>
      </c>
      <c r="D471" s="1338" t="str">
        <f t="shared" si="24"/>
        <v>Tue</v>
      </c>
      <c r="E471" s="1061">
        <v>0</v>
      </c>
      <c r="F471" s="1293">
        <v>21</v>
      </c>
      <c r="G471" s="1315">
        <v>21</v>
      </c>
      <c r="H471" s="1316">
        <v>0</v>
      </c>
      <c r="I471" s="1293">
        <v>0</v>
      </c>
      <c r="J471" s="1315">
        <v>21</v>
      </c>
      <c r="K471" s="1293">
        <v>0</v>
      </c>
      <c r="L471" s="1315">
        <v>2</v>
      </c>
      <c r="M471" s="1316">
        <v>3</v>
      </c>
      <c r="N471" s="1293">
        <v>19</v>
      </c>
      <c r="O471" s="1315">
        <v>0</v>
      </c>
      <c r="P471" s="1293">
        <v>19</v>
      </c>
      <c r="Q471" s="1317">
        <v>5</v>
      </c>
      <c r="R471" s="1315">
        <v>7</v>
      </c>
      <c r="S471" s="1316">
        <v>0</v>
      </c>
      <c r="T471" s="1293">
        <v>32</v>
      </c>
      <c r="U471" s="1315">
        <v>7</v>
      </c>
      <c r="V471" s="1316">
        <v>0</v>
      </c>
      <c r="W471" s="1316">
        <v>0</v>
      </c>
      <c r="X471" s="1293">
        <v>32</v>
      </c>
      <c r="Y471" s="1315">
        <v>7</v>
      </c>
      <c r="Z471" s="1316">
        <v>0</v>
      </c>
      <c r="AA471" s="1316">
        <v>0</v>
      </c>
      <c r="AB471" s="1318">
        <v>32</v>
      </c>
      <c r="AC471" s="1066">
        <f t="shared" si="22"/>
        <v>228</v>
      </c>
      <c r="AD471" s="1343"/>
      <c r="AE471" s="1309"/>
      <c r="AF471" s="1289"/>
      <c r="AK471" s="1310"/>
    </row>
    <row r="472" spans="1:37" s="1290" customFormat="1" ht="21" hidden="1" customHeight="1" x14ac:dyDescent="0.2">
      <c r="A472" s="1276">
        <v>44174</v>
      </c>
      <c r="B472" s="1338" t="str">
        <f t="shared" si="24"/>
        <v>Wed</v>
      </c>
      <c r="C472" s="1278">
        <v>44179</v>
      </c>
      <c r="D472" s="1338" t="str">
        <f t="shared" si="24"/>
        <v>Mon</v>
      </c>
      <c r="E472" s="1280">
        <v>0</v>
      </c>
      <c r="F472" s="1281">
        <v>31</v>
      </c>
      <c r="G472" s="1280">
        <v>31</v>
      </c>
      <c r="H472" s="1282">
        <v>0</v>
      </c>
      <c r="I472" s="1281">
        <v>0</v>
      </c>
      <c r="J472" s="1280">
        <v>31</v>
      </c>
      <c r="K472" s="1281">
        <v>0</v>
      </c>
      <c r="L472" s="1280">
        <v>4</v>
      </c>
      <c r="M472" s="1282">
        <v>0</v>
      </c>
      <c r="N472" s="1281">
        <v>27</v>
      </c>
      <c r="O472" s="1280">
        <v>0</v>
      </c>
      <c r="P472" s="1281">
        <v>32</v>
      </c>
      <c r="Q472" s="1283">
        <v>2</v>
      </c>
      <c r="R472" s="1280">
        <v>5</v>
      </c>
      <c r="S472" s="1282">
        <v>0</v>
      </c>
      <c r="T472" s="1281">
        <v>34</v>
      </c>
      <c r="U472" s="1280">
        <v>5</v>
      </c>
      <c r="V472" s="1282">
        <v>0</v>
      </c>
      <c r="W472" s="1282">
        <v>0</v>
      </c>
      <c r="X472" s="1281">
        <v>34</v>
      </c>
      <c r="Y472" s="1280">
        <v>5</v>
      </c>
      <c r="Z472" s="1282">
        <v>0</v>
      </c>
      <c r="AA472" s="1282">
        <v>0</v>
      </c>
      <c r="AB472" s="1285">
        <v>34</v>
      </c>
      <c r="AC472" s="1066">
        <f t="shared" si="22"/>
        <v>275</v>
      </c>
      <c r="AD472" s="1344"/>
      <c r="AE472" s="1309"/>
      <c r="AF472" s="1289"/>
      <c r="AK472" s="1310"/>
    </row>
    <row r="473" spans="1:37" s="1290" customFormat="1" ht="21" hidden="1" customHeight="1" x14ac:dyDescent="0.2">
      <c r="A473" s="1070">
        <v>44182</v>
      </c>
      <c r="B473" s="1338" t="str">
        <f t="shared" si="24"/>
        <v>Thu</v>
      </c>
      <c r="C473" s="1071">
        <v>44188</v>
      </c>
      <c r="D473" s="1338" t="str">
        <f t="shared" si="24"/>
        <v>Wed</v>
      </c>
      <c r="E473" s="1061">
        <v>0</v>
      </c>
      <c r="F473" s="1062">
        <v>28</v>
      </c>
      <c r="G473" s="1061">
        <v>28</v>
      </c>
      <c r="H473" s="1063">
        <v>0</v>
      </c>
      <c r="I473" s="1062">
        <v>0</v>
      </c>
      <c r="J473" s="1061">
        <v>29</v>
      </c>
      <c r="K473" s="1062">
        <v>0</v>
      </c>
      <c r="L473" s="1061">
        <v>1</v>
      </c>
      <c r="M473" s="1063">
        <v>2</v>
      </c>
      <c r="N473" s="1062">
        <v>25</v>
      </c>
      <c r="O473" s="1061">
        <v>0</v>
      </c>
      <c r="P473" s="1062">
        <v>26</v>
      </c>
      <c r="Q473" s="1065">
        <v>0</v>
      </c>
      <c r="R473" s="1061">
        <v>3</v>
      </c>
      <c r="S473" s="1063">
        <v>0</v>
      </c>
      <c r="T473" s="1062">
        <v>25</v>
      </c>
      <c r="U473" s="1061">
        <v>3</v>
      </c>
      <c r="V473" s="1063">
        <v>0</v>
      </c>
      <c r="W473" s="1063">
        <v>0</v>
      </c>
      <c r="X473" s="1062">
        <v>28</v>
      </c>
      <c r="Y473" s="1061">
        <v>3</v>
      </c>
      <c r="Z473" s="1063">
        <v>0</v>
      </c>
      <c r="AA473" s="1063">
        <v>0</v>
      </c>
      <c r="AB473" s="1064">
        <v>28</v>
      </c>
      <c r="AC473" s="1066">
        <f t="shared" si="22"/>
        <v>229</v>
      </c>
      <c r="AD473" s="1343"/>
      <c r="AE473" s="1309"/>
      <c r="AF473" s="1289"/>
      <c r="AK473" s="1310"/>
    </row>
    <row r="474" spans="1:37" s="1290" customFormat="1" ht="21" hidden="1" customHeight="1" x14ac:dyDescent="0.2">
      <c r="A474" s="1070">
        <v>44204</v>
      </c>
      <c r="B474" s="1338" t="str">
        <f t="shared" si="24"/>
        <v>Fri</v>
      </c>
      <c r="C474" s="1071">
        <v>44211</v>
      </c>
      <c r="D474" s="1291" t="str">
        <f t="shared" si="24"/>
        <v>Fri</v>
      </c>
      <c r="E474" s="1061">
        <v>0</v>
      </c>
      <c r="F474" s="1062">
        <v>25</v>
      </c>
      <c r="G474" s="1061">
        <v>23</v>
      </c>
      <c r="H474" s="1063">
        <v>2</v>
      </c>
      <c r="I474" s="1062">
        <v>0</v>
      </c>
      <c r="J474" s="1061">
        <v>26</v>
      </c>
      <c r="K474" s="1062">
        <v>2</v>
      </c>
      <c r="L474" s="1061">
        <v>5</v>
      </c>
      <c r="M474" s="1063">
        <v>0</v>
      </c>
      <c r="N474" s="1062">
        <v>20</v>
      </c>
      <c r="O474" s="1061">
        <v>0</v>
      </c>
      <c r="P474" s="1062">
        <v>29</v>
      </c>
      <c r="Q474" s="1065">
        <v>0</v>
      </c>
      <c r="R474" s="1061">
        <v>5</v>
      </c>
      <c r="S474" s="1063">
        <v>0</v>
      </c>
      <c r="T474" s="1062">
        <v>30</v>
      </c>
      <c r="U474" s="1061">
        <v>5</v>
      </c>
      <c r="V474" s="1063">
        <v>0</v>
      </c>
      <c r="W474" s="1063">
        <v>2</v>
      </c>
      <c r="X474" s="1062">
        <v>28</v>
      </c>
      <c r="Y474" s="1061">
        <v>5</v>
      </c>
      <c r="Z474" s="1063">
        <v>0</v>
      </c>
      <c r="AA474" s="1063">
        <v>2</v>
      </c>
      <c r="AB474" s="1064">
        <v>28</v>
      </c>
      <c r="AC474" s="1066">
        <f t="shared" si="22"/>
        <v>237</v>
      </c>
      <c r="AD474" s="1343"/>
      <c r="AE474" s="1309"/>
      <c r="AF474" s="1289"/>
      <c r="AK474" s="1310"/>
    </row>
    <row r="475" spans="1:37" s="1290" customFormat="1" ht="21" hidden="1" customHeight="1" x14ac:dyDescent="0.2">
      <c r="A475" s="1070">
        <v>44215</v>
      </c>
      <c r="B475" s="1338" t="str">
        <f t="shared" si="24"/>
        <v>Tue</v>
      </c>
      <c r="C475" s="1071">
        <v>44221</v>
      </c>
      <c r="D475" s="1338" t="str">
        <f t="shared" si="24"/>
        <v>Mon</v>
      </c>
      <c r="E475" s="1061">
        <v>0</v>
      </c>
      <c r="F475" s="1062">
        <v>29</v>
      </c>
      <c r="G475" s="1061">
        <v>28</v>
      </c>
      <c r="H475" s="1063">
        <v>1</v>
      </c>
      <c r="I475" s="1062">
        <v>0</v>
      </c>
      <c r="J475" s="1061">
        <v>28</v>
      </c>
      <c r="K475" s="1062">
        <v>1</v>
      </c>
      <c r="L475" s="1061">
        <v>11</v>
      </c>
      <c r="M475" s="1063">
        <v>2</v>
      </c>
      <c r="N475" s="1062">
        <v>15</v>
      </c>
      <c r="O475" s="1061">
        <v>0</v>
      </c>
      <c r="P475" s="1062">
        <v>24</v>
      </c>
      <c r="Q475" s="1065">
        <v>5</v>
      </c>
      <c r="R475" s="1061">
        <v>7</v>
      </c>
      <c r="S475" s="1063">
        <v>0</v>
      </c>
      <c r="T475" s="1062">
        <v>27</v>
      </c>
      <c r="U475" s="1061">
        <v>8</v>
      </c>
      <c r="V475" s="1063">
        <v>0</v>
      </c>
      <c r="W475" s="1063">
        <v>0</v>
      </c>
      <c r="X475" s="1062">
        <v>27</v>
      </c>
      <c r="Y475" s="1061">
        <v>7</v>
      </c>
      <c r="Z475" s="1063">
        <v>0</v>
      </c>
      <c r="AA475" s="1063">
        <v>0</v>
      </c>
      <c r="AB475" s="1064">
        <v>27</v>
      </c>
      <c r="AC475" s="1066">
        <f t="shared" si="22"/>
        <v>247</v>
      </c>
      <c r="AD475" s="1343"/>
      <c r="AE475" s="1309"/>
      <c r="AF475" s="1289"/>
      <c r="AK475" s="1310"/>
    </row>
    <row r="476" spans="1:37" s="1290" customFormat="1" ht="21" hidden="1" customHeight="1" x14ac:dyDescent="0.2">
      <c r="A476" s="1070">
        <v>44225</v>
      </c>
      <c r="B476" s="1338" t="str">
        <f t="shared" si="24"/>
        <v>Fri</v>
      </c>
      <c r="C476" s="1071">
        <v>44230</v>
      </c>
      <c r="D476" s="1338" t="str">
        <f t="shared" si="24"/>
        <v>Wed</v>
      </c>
      <c r="E476" s="1061">
        <v>0</v>
      </c>
      <c r="F476" s="1062">
        <v>23</v>
      </c>
      <c r="G476" s="1061">
        <v>24</v>
      </c>
      <c r="H476" s="1063">
        <v>1</v>
      </c>
      <c r="I476" s="1062">
        <v>0</v>
      </c>
      <c r="J476" s="1061">
        <v>22</v>
      </c>
      <c r="K476" s="1062">
        <v>1</v>
      </c>
      <c r="L476" s="1061">
        <v>6</v>
      </c>
      <c r="M476" s="1063">
        <v>2</v>
      </c>
      <c r="N476" s="1062">
        <v>14</v>
      </c>
      <c r="O476" s="1061">
        <v>0</v>
      </c>
      <c r="P476" s="1062">
        <v>19</v>
      </c>
      <c r="Q476" s="1065">
        <v>0</v>
      </c>
      <c r="R476" s="1061">
        <v>6</v>
      </c>
      <c r="S476" s="1063">
        <v>0</v>
      </c>
      <c r="T476" s="1062">
        <v>13</v>
      </c>
      <c r="U476" s="1061">
        <v>10</v>
      </c>
      <c r="V476" s="1063">
        <v>0</v>
      </c>
      <c r="W476" s="1063">
        <v>2</v>
      </c>
      <c r="X476" s="1062">
        <v>11</v>
      </c>
      <c r="Y476" s="1061">
        <v>7</v>
      </c>
      <c r="Z476" s="1063">
        <v>0</v>
      </c>
      <c r="AA476" s="1063">
        <v>2</v>
      </c>
      <c r="AB476" s="1064">
        <v>11</v>
      </c>
      <c r="AC476" s="1066">
        <f t="shared" si="22"/>
        <v>174</v>
      </c>
      <c r="AD476" s="1343"/>
      <c r="AE476" s="1309"/>
      <c r="AF476" s="1289"/>
      <c r="AK476" s="1310"/>
    </row>
    <row r="477" spans="1:37" s="1290" customFormat="1" ht="21" hidden="1" customHeight="1" x14ac:dyDescent="0.2">
      <c r="A477" s="1276">
        <v>44239</v>
      </c>
      <c r="B477" s="1338" t="str">
        <f t="shared" si="24"/>
        <v>Fri</v>
      </c>
      <c r="C477" s="1071">
        <v>44243</v>
      </c>
      <c r="D477" s="1338" t="str">
        <f t="shared" si="24"/>
        <v>Tue</v>
      </c>
      <c r="E477" s="1061">
        <v>0</v>
      </c>
      <c r="F477" s="1062">
        <v>25</v>
      </c>
      <c r="G477" s="1061">
        <v>24</v>
      </c>
      <c r="H477" s="1063">
        <v>0</v>
      </c>
      <c r="I477" s="1062">
        <v>0</v>
      </c>
      <c r="J477" s="1061">
        <v>26</v>
      </c>
      <c r="K477" s="1062">
        <v>0</v>
      </c>
      <c r="L477" s="1061">
        <v>4</v>
      </c>
      <c r="M477" s="1063">
        <v>2</v>
      </c>
      <c r="N477" s="1062">
        <v>18</v>
      </c>
      <c r="O477" s="1061">
        <v>0</v>
      </c>
      <c r="P477" s="1062">
        <v>22</v>
      </c>
      <c r="Q477" s="1065">
        <v>1</v>
      </c>
      <c r="R477" s="1061">
        <v>14</v>
      </c>
      <c r="S477" s="1063">
        <v>0</v>
      </c>
      <c r="T477" s="1062">
        <v>13</v>
      </c>
      <c r="U477" s="1061">
        <v>12</v>
      </c>
      <c r="V477" s="1063">
        <v>0</v>
      </c>
      <c r="W477" s="1063">
        <v>0</v>
      </c>
      <c r="X477" s="1062">
        <v>13</v>
      </c>
      <c r="Y477" s="1061">
        <v>12</v>
      </c>
      <c r="Z477" s="1063">
        <v>0</v>
      </c>
      <c r="AA477" s="1063">
        <v>0</v>
      </c>
      <c r="AB477" s="1064">
        <v>13</v>
      </c>
      <c r="AC477" s="1066">
        <f t="shared" si="22"/>
        <v>199</v>
      </c>
      <c r="AD477" s="1343"/>
      <c r="AE477" s="1309"/>
      <c r="AF477" s="1289"/>
      <c r="AK477" s="1310"/>
    </row>
    <row r="478" spans="1:37" s="1290" customFormat="1" ht="21" hidden="1" customHeight="1" x14ac:dyDescent="0.2">
      <c r="A478" s="1276">
        <v>44251</v>
      </c>
      <c r="B478" s="1338" t="str">
        <f t="shared" ref="B478:D513" si="26">TEXT(A478,"ｄｄｄ")</f>
        <v>Wed</v>
      </c>
      <c r="C478" s="1071">
        <v>44256</v>
      </c>
      <c r="D478" s="1338" t="str">
        <f t="shared" ref="D478:D512" si="27">TEXT(C478,"ｄｄｄ")</f>
        <v>Mon</v>
      </c>
      <c r="E478" s="1061">
        <v>0</v>
      </c>
      <c r="F478" s="1062">
        <v>18</v>
      </c>
      <c r="G478" s="1061">
        <v>14</v>
      </c>
      <c r="H478" s="1063">
        <v>0</v>
      </c>
      <c r="I478" s="1062">
        <v>0</v>
      </c>
      <c r="J478" s="1061">
        <v>15</v>
      </c>
      <c r="K478" s="1062">
        <v>0</v>
      </c>
      <c r="L478" s="1061">
        <v>2</v>
      </c>
      <c r="M478" s="1063">
        <v>0</v>
      </c>
      <c r="N478" s="1062">
        <v>12</v>
      </c>
      <c r="O478" s="1061">
        <v>0</v>
      </c>
      <c r="P478" s="1062">
        <v>25</v>
      </c>
      <c r="Q478" s="1065">
        <v>0</v>
      </c>
      <c r="R478" s="1061">
        <v>2</v>
      </c>
      <c r="S478" s="1063">
        <v>0</v>
      </c>
      <c r="T478" s="1062">
        <v>23</v>
      </c>
      <c r="U478" s="1061">
        <v>2</v>
      </c>
      <c r="V478" s="1063">
        <v>0</v>
      </c>
      <c r="W478" s="1063">
        <v>0</v>
      </c>
      <c r="X478" s="1062">
        <v>26</v>
      </c>
      <c r="Y478" s="1061">
        <v>2</v>
      </c>
      <c r="Z478" s="1063">
        <v>0</v>
      </c>
      <c r="AA478" s="1063">
        <v>0</v>
      </c>
      <c r="AB478" s="1064">
        <v>26</v>
      </c>
      <c r="AC478" s="1066">
        <f t="shared" si="22"/>
        <v>167</v>
      </c>
      <c r="AD478" s="1343"/>
      <c r="AE478" s="1309"/>
      <c r="AF478" s="1289"/>
      <c r="AK478" s="1310"/>
    </row>
    <row r="479" spans="1:37" s="1290" customFormat="1" ht="21" hidden="1" customHeight="1" x14ac:dyDescent="0.2">
      <c r="A479" s="1070">
        <v>44271</v>
      </c>
      <c r="B479" s="1338" t="str">
        <f t="shared" si="26"/>
        <v>Tue</v>
      </c>
      <c r="C479" s="1071">
        <v>44274</v>
      </c>
      <c r="D479" s="1338" t="str">
        <f t="shared" si="27"/>
        <v>Fri</v>
      </c>
      <c r="E479" s="1061">
        <v>0</v>
      </c>
      <c r="F479" s="1062">
        <v>23</v>
      </c>
      <c r="G479" s="1061">
        <v>9</v>
      </c>
      <c r="H479" s="1063">
        <v>14</v>
      </c>
      <c r="I479" s="1062">
        <v>0</v>
      </c>
      <c r="J479" s="1061">
        <v>12</v>
      </c>
      <c r="K479" s="1062">
        <v>14</v>
      </c>
      <c r="L479" s="1061">
        <v>23</v>
      </c>
      <c r="M479" s="1063">
        <v>0</v>
      </c>
      <c r="N479" s="1062">
        <v>0</v>
      </c>
      <c r="O479" s="1061">
        <v>0</v>
      </c>
      <c r="P479" s="1062">
        <v>10</v>
      </c>
      <c r="Q479" s="1065">
        <v>3</v>
      </c>
      <c r="R479" s="1061">
        <v>3</v>
      </c>
      <c r="S479" s="1063">
        <v>0</v>
      </c>
      <c r="T479" s="1062">
        <v>10</v>
      </c>
      <c r="U479" s="1061">
        <v>3</v>
      </c>
      <c r="V479" s="1063">
        <v>0</v>
      </c>
      <c r="W479" s="1063">
        <v>10</v>
      </c>
      <c r="X479" s="1062">
        <v>0</v>
      </c>
      <c r="Y479" s="1061">
        <v>3</v>
      </c>
      <c r="Z479" s="1063">
        <v>0</v>
      </c>
      <c r="AA479" s="1063">
        <v>10</v>
      </c>
      <c r="AB479" s="1064">
        <v>0</v>
      </c>
      <c r="AC479" s="1066">
        <f t="shared" si="22"/>
        <v>147</v>
      </c>
      <c r="AD479" s="1343"/>
      <c r="AE479" s="1309"/>
      <c r="AF479" s="1289"/>
      <c r="AK479" s="1310"/>
    </row>
    <row r="480" spans="1:37" s="1290" customFormat="1" ht="21" hidden="1" customHeight="1" x14ac:dyDescent="0.2">
      <c r="A480" s="1070">
        <v>44294</v>
      </c>
      <c r="B480" s="1338" t="str">
        <f t="shared" si="26"/>
        <v>Thu</v>
      </c>
      <c r="C480" s="1071">
        <v>44301</v>
      </c>
      <c r="D480" s="1338" t="str">
        <f t="shared" si="27"/>
        <v>Thu</v>
      </c>
      <c r="E480" s="1061">
        <v>0</v>
      </c>
      <c r="F480" s="1062">
        <v>17</v>
      </c>
      <c r="G480" s="1061">
        <v>9</v>
      </c>
      <c r="H480" s="1063">
        <v>8</v>
      </c>
      <c r="I480" s="1062">
        <v>0</v>
      </c>
      <c r="J480" s="1061">
        <v>9</v>
      </c>
      <c r="K480" s="1062">
        <v>8</v>
      </c>
      <c r="L480" s="1061">
        <v>18</v>
      </c>
      <c r="M480" s="1063">
        <v>0</v>
      </c>
      <c r="N480" s="1062">
        <v>0</v>
      </c>
      <c r="O480" s="1061">
        <v>0</v>
      </c>
      <c r="P480" s="1062">
        <v>10</v>
      </c>
      <c r="Q480" s="1065">
        <v>13</v>
      </c>
      <c r="R480" s="1061">
        <v>13</v>
      </c>
      <c r="S480" s="1063">
        <v>0</v>
      </c>
      <c r="T480" s="1062">
        <v>9</v>
      </c>
      <c r="U480" s="1061">
        <v>13</v>
      </c>
      <c r="V480" s="1063">
        <v>0</v>
      </c>
      <c r="W480" s="1063">
        <v>9</v>
      </c>
      <c r="X480" s="1062">
        <v>0</v>
      </c>
      <c r="Y480" s="1061">
        <v>13</v>
      </c>
      <c r="Z480" s="1063">
        <v>0</v>
      </c>
      <c r="AA480" s="1063">
        <v>9</v>
      </c>
      <c r="AB480" s="1064">
        <v>0</v>
      </c>
      <c r="AC480" s="1066">
        <f t="shared" si="22"/>
        <v>158</v>
      </c>
      <c r="AD480" s="1343"/>
      <c r="AE480" s="1309"/>
      <c r="AF480" s="1289"/>
      <c r="AK480" s="1310"/>
    </row>
    <row r="481" spans="1:37" s="1290" customFormat="1" ht="21" hidden="1" customHeight="1" x14ac:dyDescent="0.2">
      <c r="A481" s="1070">
        <v>44319</v>
      </c>
      <c r="B481" s="1338" t="str">
        <f t="shared" si="26"/>
        <v>Mon</v>
      </c>
      <c r="C481" s="1071">
        <v>44323</v>
      </c>
      <c r="D481" s="1338" t="str">
        <f t="shared" si="27"/>
        <v>Fri</v>
      </c>
      <c r="E481" s="1061">
        <v>0</v>
      </c>
      <c r="F481" s="1062">
        <v>10</v>
      </c>
      <c r="G481" s="1061">
        <v>10</v>
      </c>
      <c r="H481" s="1063">
        <v>0</v>
      </c>
      <c r="I481" s="1062">
        <v>0</v>
      </c>
      <c r="J481" s="1061">
        <v>13</v>
      </c>
      <c r="K481" s="1062">
        <v>0</v>
      </c>
      <c r="L481" s="1061">
        <v>8</v>
      </c>
      <c r="M481" s="1063">
        <v>2</v>
      </c>
      <c r="N481" s="1062">
        <v>0</v>
      </c>
      <c r="O481" s="1061">
        <v>0</v>
      </c>
      <c r="P481" s="1062">
        <v>4</v>
      </c>
      <c r="Q481" s="1065">
        <v>10</v>
      </c>
      <c r="R481" s="1061">
        <v>12</v>
      </c>
      <c r="S481" s="1063">
        <v>0</v>
      </c>
      <c r="T481" s="1062">
        <v>31</v>
      </c>
      <c r="U481" s="1061">
        <v>12</v>
      </c>
      <c r="V481" s="1063">
        <v>0</v>
      </c>
      <c r="W481" s="1063">
        <v>2</v>
      </c>
      <c r="X481" s="1062">
        <v>30</v>
      </c>
      <c r="Y481" s="1061">
        <v>12</v>
      </c>
      <c r="Z481" s="1063">
        <v>0</v>
      </c>
      <c r="AA481" s="1063">
        <v>2</v>
      </c>
      <c r="AB481" s="1064">
        <v>30</v>
      </c>
      <c r="AC481" s="1066">
        <f t="shared" si="22"/>
        <v>188</v>
      </c>
      <c r="AD481" s="1343"/>
      <c r="AE481" s="1309"/>
      <c r="AF481" s="1289"/>
      <c r="AK481" s="1310"/>
    </row>
    <row r="482" spans="1:37" s="1290" customFormat="1" ht="21" hidden="1" customHeight="1" x14ac:dyDescent="0.2">
      <c r="A482" s="1070">
        <v>44334</v>
      </c>
      <c r="B482" s="1338" t="str">
        <f t="shared" si="26"/>
        <v>Tue</v>
      </c>
      <c r="C482" s="1071">
        <v>44340</v>
      </c>
      <c r="D482" s="1338" t="str">
        <f t="shared" si="27"/>
        <v>Mon</v>
      </c>
      <c r="E482" s="1061">
        <v>0</v>
      </c>
      <c r="F482" s="1062">
        <v>12</v>
      </c>
      <c r="G482" s="1061">
        <v>12</v>
      </c>
      <c r="H482" s="1063">
        <v>8</v>
      </c>
      <c r="I482" s="1062">
        <v>0</v>
      </c>
      <c r="J482" s="1061">
        <v>12</v>
      </c>
      <c r="K482" s="1062">
        <v>0</v>
      </c>
      <c r="L482" s="1061">
        <v>10</v>
      </c>
      <c r="M482" s="1063">
        <v>2</v>
      </c>
      <c r="N482" s="1062">
        <v>7</v>
      </c>
      <c r="O482" s="1061">
        <v>0</v>
      </c>
      <c r="P482" s="1062">
        <v>4</v>
      </c>
      <c r="Q482" s="1065">
        <v>1</v>
      </c>
      <c r="R482" s="1061">
        <v>3</v>
      </c>
      <c r="S482" s="1063">
        <v>0</v>
      </c>
      <c r="T482" s="1062">
        <v>40</v>
      </c>
      <c r="U482" s="1061">
        <v>3</v>
      </c>
      <c r="V482" s="1063">
        <v>0</v>
      </c>
      <c r="W482" s="1063">
        <v>16</v>
      </c>
      <c r="X482" s="1062">
        <v>23</v>
      </c>
      <c r="Y482" s="1061">
        <v>3</v>
      </c>
      <c r="Z482" s="1063">
        <v>0</v>
      </c>
      <c r="AA482" s="1063">
        <v>14</v>
      </c>
      <c r="AB482" s="1064">
        <v>23</v>
      </c>
      <c r="AC482" s="1066">
        <f t="shared" si="22"/>
        <v>193</v>
      </c>
      <c r="AD482" s="1343"/>
      <c r="AE482" s="1309"/>
      <c r="AF482" s="1289"/>
      <c r="AK482" s="1310"/>
    </row>
    <row r="483" spans="1:37" s="1290" customFormat="1" ht="21" hidden="1" customHeight="1" x14ac:dyDescent="0.2">
      <c r="A483" s="1070">
        <v>44343</v>
      </c>
      <c r="B483" s="1338" t="str">
        <f t="shared" si="26"/>
        <v>Thu</v>
      </c>
      <c r="C483" s="1071">
        <v>44348</v>
      </c>
      <c r="D483" s="1338" t="str">
        <f t="shared" si="27"/>
        <v>Tue</v>
      </c>
      <c r="E483" s="1061">
        <v>0</v>
      </c>
      <c r="F483" s="1062">
        <v>15</v>
      </c>
      <c r="G483" s="1061">
        <v>12</v>
      </c>
      <c r="H483" s="1063">
        <v>4</v>
      </c>
      <c r="I483" s="1062">
        <v>0</v>
      </c>
      <c r="J483" s="1061">
        <v>11</v>
      </c>
      <c r="K483" s="1062">
        <v>4</v>
      </c>
      <c r="L483" s="1061">
        <v>11</v>
      </c>
      <c r="M483" s="1063">
        <v>0</v>
      </c>
      <c r="N483" s="1062">
        <v>4</v>
      </c>
      <c r="O483" s="1061">
        <v>0</v>
      </c>
      <c r="P483" s="1062">
        <v>12</v>
      </c>
      <c r="Q483" s="1065">
        <v>5</v>
      </c>
      <c r="R483" s="1061">
        <v>5</v>
      </c>
      <c r="S483" s="1063">
        <v>0</v>
      </c>
      <c r="T483" s="1062">
        <v>33</v>
      </c>
      <c r="U483" s="1061">
        <v>5</v>
      </c>
      <c r="V483" s="1063">
        <v>0</v>
      </c>
      <c r="W483" s="1063">
        <v>5</v>
      </c>
      <c r="X483" s="1062">
        <v>30</v>
      </c>
      <c r="Y483" s="1061">
        <v>5</v>
      </c>
      <c r="Z483" s="1063">
        <v>0</v>
      </c>
      <c r="AA483" s="1063">
        <v>3</v>
      </c>
      <c r="AB483" s="1064">
        <v>30</v>
      </c>
      <c r="AC483" s="1066">
        <f t="shared" si="22"/>
        <v>194</v>
      </c>
      <c r="AD483" s="1343"/>
      <c r="AE483" s="1309"/>
      <c r="AF483" s="1289"/>
      <c r="AK483" s="1310"/>
    </row>
    <row r="484" spans="1:37" s="1290" customFormat="1" ht="21" hidden="1" customHeight="1" x14ac:dyDescent="0.2">
      <c r="A484" s="1070">
        <v>44361</v>
      </c>
      <c r="B484" s="1338" t="str">
        <f t="shared" si="26"/>
        <v>Mon</v>
      </c>
      <c r="C484" s="1071">
        <v>44368</v>
      </c>
      <c r="D484" s="1338" t="str">
        <f t="shared" si="27"/>
        <v>Mon</v>
      </c>
      <c r="E484" s="1061">
        <v>0</v>
      </c>
      <c r="F484" s="1062">
        <v>16</v>
      </c>
      <c r="G484" s="1061">
        <v>8</v>
      </c>
      <c r="H484" s="1063">
        <v>8</v>
      </c>
      <c r="I484" s="1062">
        <v>0</v>
      </c>
      <c r="J484" s="1061">
        <v>8</v>
      </c>
      <c r="K484" s="1062">
        <v>8</v>
      </c>
      <c r="L484" s="1061">
        <v>11</v>
      </c>
      <c r="M484" s="1063">
        <v>0</v>
      </c>
      <c r="N484" s="1062">
        <v>5</v>
      </c>
      <c r="O484" s="1061">
        <v>0</v>
      </c>
      <c r="P484" s="1062">
        <v>13</v>
      </c>
      <c r="Q484" s="1065">
        <v>5</v>
      </c>
      <c r="R484" s="1061">
        <v>5</v>
      </c>
      <c r="S484" s="1063">
        <v>0</v>
      </c>
      <c r="T484" s="1062">
        <v>14</v>
      </c>
      <c r="U484" s="1061">
        <v>5</v>
      </c>
      <c r="V484" s="1063">
        <v>0</v>
      </c>
      <c r="W484" s="1063">
        <v>9</v>
      </c>
      <c r="X484" s="1062">
        <v>4</v>
      </c>
      <c r="Y484" s="1061">
        <v>5</v>
      </c>
      <c r="Z484" s="1063">
        <v>0</v>
      </c>
      <c r="AA484" s="1063">
        <v>9</v>
      </c>
      <c r="AB484" s="1064">
        <v>4</v>
      </c>
      <c r="AC484" s="1066">
        <f t="shared" si="22"/>
        <v>137</v>
      </c>
      <c r="AD484" s="1343"/>
      <c r="AE484" s="1309"/>
      <c r="AF484" s="1289"/>
      <c r="AK484" s="1310"/>
    </row>
    <row r="485" spans="1:37" s="1290" customFormat="1" ht="21" hidden="1" customHeight="1" x14ac:dyDescent="0.2">
      <c r="A485" s="1070">
        <v>44379</v>
      </c>
      <c r="B485" s="1338" t="str">
        <f t="shared" si="26"/>
        <v>Fri</v>
      </c>
      <c r="C485" s="1071">
        <v>44384</v>
      </c>
      <c r="D485" s="1338" t="str">
        <f t="shared" si="27"/>
        <v>Wed</v>
      </c>
      <c r="E485" s="1061">
        <v>0</v>
      </c>
      <c r="F485" s="1062">
        <v>11</v>
      </c>
      <c r="G485" s="1061">
        <v>1</v>
      </c>
      <c r="H485" s="1063">
        <v>0</v>
      </c>
      <c r="I485" s="1062">
        <v>0</v>
      </c>
      <c r="J485" s="1061">
        <v>5</v>
      </c>
      <c r="K485" s="1062">
        <v>0</v>
      </c>
      <c r="L485" s="1061">
        <v>0</v>
      </c>
      <c r="M485" s="1063">
        <v>0</v>
      </c>
      <c r="N485" s="1062">
        <v>0</v>
      </c>
      <c r="O485" s="1061">
        <v>0</v>
      </c>
      <c r="P485" s="1062">
        <v>1</v>
      </c>
      <c r="Q485" s="1065">
        <v>5</v>
      </c>
      <c r="R485" s="1061">
        <v>2</v>
      </c>
      <c r="S485" s="1063">
        <v>0</v>
      </c>
      <c r="T485" s="1062">
        <v>1</v>
      </c>
      <c r="U485" s="1061">
        <v>3</v>
      </c>
      <c r="V485" s="1063">
        <v>0</v>
      </c>
      <c r="W485" s="1063">
        <v>0</v>
      </c>
      <c r="X485" s="1062">
        <v>1</v>
      </c>
      <c r="Y485" s="1061">
        <v>3</v>
      </c>
      <c r="Z485" s="1063">
        <v>0</v>
      </c>
      <c r="AA485" s="1063">
        <v>0</v>
      </c>
      <c r="AB485" s="1064">
        <v>1</v>
      </c>
      <c r="AC485" s="1066">
        <f t="shared" si="22"/>
        <v>34</v>
      </c>
      <c r="AD485" s="1343"/>
      <c r="AE485" s="1309"/>
      <c r="AF485" s="1289"/>
      <c r="AK485" s="1310"/>
    </row>
    <row r="486" spans="1:37" s="1290" customFormat="1" ht="21" hidden="1" customHeight="1" x14ac:dyDescent="0.2">
      <c r="A486" s="1070">
        <v>44403</v>
      </c>
      <c r="B486" s="1338" t="str">
        <f t="shared" si="26"/>
        <v>Mon</v>
      </c>
      <c r="C486" s="1071">
        <v>44407</v>
      </c>
      <c r="D486" s="1338" t="str">
        <f t="shared" si="27"/>
        <v>Fri</v>
      </c>
      <c r="E486" s="1061">
        <v>0</v>
      </c>
      <c r="F486" s="1062">
        <v>0</v>
      </c>
      <c r="G486" s="1061">
        <v>5</v>
      </c>
      <c r="H486" s="1063">
        <v>0</v>
      </c>
      <c r="I486" s="1062">
        <v>0</v>
      </c>
      <c r="J486" s="1061">
        <v>0</v>
      </c>
      <c r="K486" s="1062">
        <v>0</v>
      </c>
      <c r="L486" s="1061">
        <v>0</v>
      </c>
      <c r="M486" s="1063">
        <v>0</v>
      </c>
      <c r="N486" s="1062">
        <v>5</v>
      </c>
      <c r="O486" s="1061">
        <v>0</v>
      </c>
      <c r="P486" s="1062">
        <v>2</v>
      </c>
      <c r="Q486" s="1065">
        <v>0</v>
      </c>
      <c r="R486" s="1061">
        <v>0</v>
      </c>
      <c r="S486" s="1063">
        <v>0</v>
      </c>
      <c r="T486" s="1062">
        <v>2</v>
      </c>
      <c r="U486" s="1061">
        <v>0</v>
      </c>
      <c r="V486" s="1063">
        <v>0</v>
      </c>
      <c r="W486" s="1063">
        <v>0</v>
      </c>
      <c r="X486" s="1062">
        <v>2</v>
      </c>
      <c r="Y486" s="1061">
        <v>0</v>
      </c>
      <c r="Z486" s="1063">
        <v>0</v>
      </c>
      <c r="AA486" s="1063">
        <v>0</v>
      </c>
      <c r="AB486" s="1064">
        <v>2</v>
      </c>
      <c r="AC486" s="1066">
        <f t="shared" si="22"/>
        <v>18</v>
      </c>
      <c r="AD486" s="1343"/>
      <c r="AE486" s="1309"/>
      <c r="AF486" s="1289"/>
      <c r="AK486" s="1310"/>
    </row>
    <row r="487" spans="1:37" s="1290" customFormat="1" ht="21" hidden="1" customHeight="1" x14ac:dyDescent="0.2">
      <c r="A487" s="1070">
        <v>44417</v>
      </c>
      <c r="B487" s="1338" t="str">
        <f t="shared" si="26"/>
        <v>Mon</v>
      </c>
      <c r="C487" s="1071">
        <v>44426</v>
      </c>
      <c r="D487" s="1338" t="str">
        <f t="shared" si="27"/>
        <v>Wed</v>
      </c>
      <c r="E487" s="1061">
        <v>0</v>
      </c>
      <c r="F487" s="1062">
        <v>4</v>
      </c>
      <c r="G487" s="1061">
        <v>4</v>
      </c>
      <c r="H487" s="1063">
        <v>0</v>
      </c>
      <c r="I487" s="1062">
        <v>0</v>
      </c>
      <c r="J487" s="1061">
        <v>6</v>
      </c>
      <c r="K487" s="1062">
        <v>0</v>
      </c>
      <c r="L487" s="1061">
        <v>3</v>
      </c>
      <c r="M487" s="1063">
        <v>0</v>
      </c>
      <c r="N487" s="1062">
        <v>1</v>
      </c>
      <c r="O487" s="1061">
        <v>0</v>
      </c>
      <c r="P487" s="1062">
        <v>5</v>
      </c>
      <c r="Q487" s="1065">
        <v>2</v>
      </c>
      <c r="R487" s="1061">
        <v>1</v>
      </c>
      <c r="S487" s="1063">
        <v>0</v>
      </c>
      <c r="T487" s="1062">
        <v>4</v>
      </c>
      <c r="U487" s="1061">
        <v>1</v>
      </c>
      <c r="V487" s="1063">
        <v>0</v>
      </c>
      <c r="W487" s="1063">
        <v>0</v>
      </c>
      <c r="X487" s="1062">
        <v>4</v>
      </c>
      <c r="Y487" s="1061">
        <v>1</v>
      </c>
      <c r="Z487" s="1063">
        <v>0</v>
      </c>
      <c r="AA487" s="1063">
        <v>0</v>
      </c>
      <c r="AB487" s="1064">
        <v>4</v>
      </c>
      <c r="AC487" s="1066">
        <f t="shared" si="22"/>
        <v>40</v>
      </c>
      <c r="AD487" s="1343"/>
      <c r="AE487" s="1309"/>
      <c r="AF487" s="1289"/>
      <c r="AK487" s="1310"/>
    </row>
    <row r="488" spans="1:37" s="1290" customFormat="1" ht="21" hidden="1" customHeight="1" x14ac:dyDescent="0.2">
      <c r="A488" s="1070">
        <v>44425</v>
      </c>
      <c r="B488" s="1338" t="str">
        <f t="shared" si="26"/>
        <v>Tue</v>
      </c>
      <c r="C488" s="1071">
        <v>44428</v>
      </c>
      <c r="D488" s="1338" t="str">
        <f t="shared" si="27"/>
        <v>Fri</v>
      </c>
      <c r="E488" s="1061">
        <v>0</v>
      </c>
      <c r="F488" s="1062">
        <v>26</v>
      </c>
      <c r="G488" s="1061">
        <v>24</v>
      </c>
      <c r="H488" s="1063">
        <v>0</v>
      </c>
      <c r="I488" s="1062">
        <v>0</v>
      </c>
      <c r="J488" s="1061">
        <v>26</v>
      </c>
      <c r="K488" s="1062">
        <v>0</v>
      </c>
      <c r="L488" s="1061">
        <v>21</v>
      </c>
      <c r="M488" s="1063">
        <v>1</v>
      </c>
      <c r="N488" s="1062">
        <v>2</v>
      </c>
      <c r="O488" s="1061">
        <v>0</v>
      </c>
      <c r="P488" s="1062">
        <v>8</v>
      </c>
      <c r="Q488" s="1065">
        <v>10</v>
      </c>
      <c r="R488" s="1061">
        <v>18</v>
      </c>
      <c r="S488" s="1063">
        <v>0</v>
      </c>
      <c r="T488" s="1062">
        <v>7</v>
      </c>
      <c r="U488" s="1061">
        <v>18</v>
      </c>
      <c r="V488" s="1063">
        <v>0</v>
      </c>
      <c r="W488" s="1063">
        <v>0</v>
      </c>
      <c r="X488" s="1062">
        <v>6</v>
      </c>
      <c r="Y488" s="1061">
        <v>18</v>
      </c>
      <c r="Z488" s="1063">
        <v>0</v>
      </c>
      <c r="AA488" s="1063">
        <v>0</v>
      </c>
      <c r="AB488" s="1064">
        <v>6</v>
      </c>
      <c r="AC488" s="1066">
        <f t="shared" si="22"/>
        <v>191</v>
      </c>
      <c r="AD488" s="1343"/>
      <c r="AE488" s="1309"/>
      <c r="AF488" s="1289"/>
      <c r="AK488" s="1310"/>
    </row>
    <row r="489" spans="1:37" s="1290" customFormat="1" ht="21" hidden="1" customHeight="1" x14ac:dyDescent="0.2">
      <c r="A489" s="1070">
        <v>44435</v>
      </c>
      <c r="B489" s="1338" t="str">
        <f t="shared" si="26"/>
        <v>Fri</v>
      </c>
      <c r="C489" s="1071">
        <v>44439</v>
      </c>
      <c r="D489" s="1338" t="str">
        <f t="shared" si="27"/>
        <v>Tue</v>
      </c>
      <c r="E489" s="1061">
        <v>0</v>
      </c>
      <c r="F489" s="1062">
        <v>24</v>
      </c>
      <c r="G489" s="1061">
        <v>21</v>
      </c>
      <c r="H489" s="1063">
        <v>3</v>
      </c>
      <c r="I489" s="1062">
        <v>0</v>
      </c>
      <c r="J489" s="1061">
        <v>21</v>
      </c>
      <c r="K489" s="1062">
        <v>3</v>
      </c>
      <c r="L489" s="1061">
        <v>15</v>
      </c>
      <c r="M489" s="1063">
        <v>0</v>
      </c>
      <c r="N489" s="1062">
        <v>9</v>
      </c>
      <c r="O489" s="1061">
        <v>0</v>
      </c>
      <c r="P489" s="1062">
        <v>12</v>
      </c>
      <c r="Q489" s="1065">
        <v>12</v>
      </c>
      <c r="R489" s="1061">
        <v>16</v>
      </c>
      <c r="S489" s="1063">
        <v>0</v>
      </c>
      <c r="T489" s="1062">
        <v>8</v>
      </c>
      <c r="U489" s="1061">
        <v>16</v>
      </c>
      <c r="V489" s="1063">
        <v>0</v>
      </c>
      <c r="W489" s="1063">
        <v>5</v>
      </c>
      <c r="X489" s="1062">
        <v>6</v>
      </c>
      <c r="Y489" s="1061">
        <v>16</v>
      </c>
      <c r="Z489" s="1063">
        <v>0</v>
      </c>
      <c r="AA489" s="1063">
        <v>2</v>
      </c>
      <c r="AB489" s="1064">
        <v>6</v>
      </c>
      <c r="AC489" s="1066">
        <f t="shared" si="22"/>
        <v>195</v>
      </c>
      <c r="AD489" s="1343"/>
      <c r="AE489" s="1309"/>
      <c r="AF489" s="1289"/>
      <c r="AK489" s="1310"/>
    </row>
    <row r="490" spans="1:37" s="1290" customFormat="1" ht="21" hidden="1" customHeight="1" x14ac:dyDescent="0.2">
      <c r="A490" s="1070">
        <v>44445</v>
      </c>
      <c r="B490" s="1338" t="str">
        <f t="shared" si="26"/>
        <v>Mon</v>
      </c>
      <c r="C490" s="1071">
        <v>44448</v>
      </c>
      <c r="D490" s="1338" t="str">
        <f t="shared" si="27"/>
        <v>Thu</v>
      </c>
      <c r="E490" s="1061">
        <v>0</v>
      </c>
      <c r="F490" s="1062">
        <v>27</v>
      </c>
      <c r="G490" s="1061">
        <v>14</v>
      </c>
      <c r="H490" s="1063">
        <v>13</v>
      </c>
      <c r="I490" s="1062">
        <v>0</v>
      </c>
      <c r="J490" s="1061">
        <v>14</v>
      </c>
      <c r="K490" s="1062">
        <v>13</v>
      </c>
      <c r="L490" s="1061">
        <v>24</v>
      </c>
      <c r="M490" s="1063">
        <v>0</v>
      </c>
      <c r="N490" s="1062">
        <v>3</v>
      </c>
      <c r="O490" s="1061">
        <v>0</v>
      </c>
      <c r="P490" s="1062">
        <v>16</v>
      </c>
      <c r="Q490" s="1065">
        <v>6</v>
      </c>
      <c r="R490" s="1061">
        <v>6</v>
      </c>
      <c r="S490" s="1063">
        <v>0</v>
      </c>
      <c r="T490" s="1062">
        <v>16</v>
      </c>
      <c r="U490" s="1061">
        <v>6</v>
      </c>
      <c r="V490" s="1063">
        <v>0</v>
      </c>
      <c r="W490" s="1063">
        <v>8</v>
      </c>
      <c r="X490" s="1062">
        <v>8</v>
      </c>
      <c r="Y490" s="1061">
        <v>6</v>
      </c>
      <c r="Z490" s="1063">
        <v>0</v>
      </c>
      <c r="AA490" s="1063">
        <v>8</v>
      </c>
      <c r="AB490" s="1064">
        <v>8</v>
      </c>
      <c r="AC490" s="1066">
        <f t="shared" si="22"/>
        <v>196</v>
      </c>
      <c r="AD490" s="1343"/>
      <c r="AE490" s="1309"/>
      <c r="AF490" s="1289"/>
      <c r="AK490" s="1310"/>
    </row>
    <row r="491" spans="1:37" s="1290" customFormat="1" ht="21" hidden="1" customHeight="1" x14ac:dyDescent="0.2">
      <c r="A491" s="1070">
        <v>44459</v>
      </c>
      <c r="B491" s="1338" t="str">
        <f t="shared" si="26"/>
        <v>Mon</v>
      </c>
      <c r="C491" s="1071">
        <v>44463</v>
      </c>
      <c r="D491" s="1338" t="str">
        <f t="shared" si="27"/>
        <v>Fri</v>
      </c>
      <c r="E491" s="1061">
        <v>0</v>
      </c>
      <c r="F491" s="1062">
        <v>24</v>
      </c>
      <c r="G491" s="1061">
        <v>17</v>
      </c>
      <c r="H491" s="1063">
        <v>7</v>
      </c>
      <c r="I491" s="1062">
        <v>0</v>
      </c>
      <c r="J491" s="1061">
        <v>19</v>
      </c>
      <c r="K491" s="1062">
        <v>7</v>
      </c>
      <c r="L491" s="1061">
        <v>24</v>
      </c>
      <c r="M491" s="1063">
        <v>0</v>
      </c>
      <c r="N491" s="1062">
        <v>0</v>
      </c>
      <c r="O491" s="1061">
        <v>0</v>
      </c>
      <c r="P491" s="1062">
        <v>8</v>
      </c>
      <c r="Q491" s="1065">
        <v>18</v>
      </c>
      <c r="R491" s="1061">
        <v>20</v>
      </c>
      <c r="S491" s="1063">
        <v>0</v>
      </c>
      <c r="T491" s="1062">
        <v>6</v>
      </c>
      <c r="U491" s="1061">
        <v>20</v>
      </c>
      <c r="V491" s="1063">
        <v>0</v>
      </c>
      <c r="W491" s="1063">
        <v>6</v>
      </c>
      <c r="X491" s="1062">
        <v>0</v>
      </c>
      <c r="Y491" s="1061">
        <v>20</v>
      </c>
      <c r="Z491" s="1063">
        <v>0</v>
      </c>
      <c r="AA491" s="1063">
        <v>6</v>
      </c>
      <c r="AB491" s="1064">
        <v>0</v>
      </c>
      <c r="AC491" s="1066">
        <f t="shared" si="22"/>
        <v>202</v>
      </c>
      <c r="AD491" s="1343"/>
      <c r="AE491" s="1309"/>
      <c r="AF491" s="1289"/>
      <c r="AK491" s="1310"/>
    </row>
    <row r="492" spans="1:37" s="1290" customFormat="1" ht="21" hidden="1" customHeight="1" x14ac:dyDescent="0.2">
      <c r="A492" s="1070">
        <v>44470</v>
      </c>
      <c r="B492" s="1338" t="str">
        <f t="shared" si="26"/>
        <v>Fri</v>
      </c>
      <c r="C492" s="1071">
        <v>44474</v>
      </c>
      <c r="D492" s="1338" t="str">
        <f t="shared" si="27"/>
        <v>Tue</v>
      </c>
      <c r="E492" s="1061">
        <v>0</v>
      </c>
      <c r="F492" s="1062">
        <v>26</v>
      </c>
      <c r="G492" s="1061">
        <v>25</v>
      </c>
      <c r="H492" s="1063">
        <v>1</v>
      </c>
      <c r="I492" s="1062">
        <v>0</v>
      </c>
      <c r="J492" s="1061">
        <v>25</v>
      </c>
      <c r="K492" s="1062">
        <v>1</v>
      </c>
      <c r="L492" s="1061">
        <v>26</v>
      </c>
      <c r="M492" s="1063">
        <v>0</v>
      </c>
      <c r="N492" s="1062">
        <v>0</v>
      </c>
      <c r="O492" s="1061">
        <v>0</v>
      </c>
      <c r="P492" s="1062">
        <v>10</v>
      </c>
      <c r="Q492" s="1065">
        <v>20</v>
      </c>
      <c r="R492" s="1061">
        <v>21</v>
      </c>
      <c r="S492" s="1063">
        <v>0</v>
      </c>
      <c r="T492" s="1062">
        <v>8</v>
      </c>
      <c r="U492" s="1061">
        <v>21</v>
      </c>
      <c r="V492" s="1063">
        <v>0</v>
      </c>
      <c r="W492" s="1063">
        <v>8</v>
      </c>
      <c r="X492" s="1062">
        <v>0</v>
      </c>
      <c r="Y492" s="1061">
        <v>21</v>
      </c>
      <c r="Z492" s="1063">
        <v>0</v>
      </c>
      <c r="AA492" s="1063">
        <v>8</v>
      </c>
      <c r="AB492" s="1064">
        <v>0</v>
      </c>
      <c r="AC492" s="1066">
        <f t="shared" si="22"/>
        <v>221</v>
      </c>
      <c r="AD492" s="1343"/>
      <c r="AE492" s="1309"/>
      <c r="AF492" s="1289"/>
      <c r="AK492" s="1310"/>
    </row>
    <row r="493" spans="1:37" s="1290" customFormat="1" ht="21" hidden="1" customHeight="1" x14ac:dyDescent="0.2">
      <c r="A493" s="1070">
        <v>44481</v>
      </c>
      <c r="B493" s="1338" t="str">
        <f t="shared" si="26"/>
        <v>Tue</v>
      </c>
      <c r="C493" s="1071">
        <v>44484</v>
      </c>
      <c r="D493" s="1338" t="str">
        <f t="shared" si="27"/>
        <v>Fri</v>
      </c>
      <c r="E493" s="1061">
        <v>0</v>
      </c>
      <c r="F493" s="1062">
        <v>24</v>
      </c>
      <c r="G493" s="1061">
        <v>24</v>
      </c>
      <c r="H493" s="1063">
        <v>0</v>
      </c>
      <c r="I493" s="1062">
        <v>0</v>
      </c>
      <c r="J493" s="1061">
        <v>24</v>
      </c>
      <c r="K493" s="1062">
        <v>0</v>
      </c>
      <c r="L493" s="1061">
        <v>20</v>
      </c>
      <c r="M493" s="1063">
        <v>4</v>
      </c>
      <c r="N493" s="1062">
        <v>0</v>
      </c>
      <c r="O493" s="1061">
        <v>0</v>
      </c>
      <c r="P493" s="1062">
        <v>4</v>
      </c>
      <c r="Q493" s="1065">
        <v>22</v>
      </c>
      <c r="R493" s="1061">
        <v>26</v>
      </c>
      <c r="S493" s="1063">
        <v>0</v>
      </c>
      <c r="T493" s="1062">
        <v>0</v>
      </c>
      <c r="U493" s="1061">
        <v>15</v>
      </c>
      <c r="V493" s="1063">
        <v>0</v>
      </c>
      <c r="W493" s="1063">
        <v>0</v>
      </c>
      <c r="X493" s="1062">
        <v>0</v>
      </c>
      <c r="Y493" s="1061">
        <v>15</v>
      </c>
      <c r="Z493" s="1063">
        <v>0</v>
      </c>
      <c r="AA493" s="1063">
        <v>0</v>
      </c>
      <c r="AB493" s="1064">
        <v>0</v>
      </c>
      <c r="AC493" s="1066">
        <f t="shared" si="22"/>
        <v>178</v>
      </c>
      <c r="AD493" s="1343"/>
      <c r="AE493" s="1309"/>
      <c r="AF493" s="1345"/>
      <c r="AK493" s="1310"/>
    </row>
    <row r="494" spans="1:37" s="1290" customFormat="1" ht="21" hidden="1" customHeight="1" x14ac:dyDescent="0.2">
      <c r="A494" s="1070">
        <v>44490</v>
      </c>
      <c r="B494" s="1338" t="str">
        <f t="shared" si="26"/>
        <v>Thu</v>
      </c>
      <c r="C494" s="1071">
        <v>44495</v>
      </c>
      <c r="D494" s="1338" t="str">
        <f t="shared" si="27"/>
        <v>Tue</v>
      </c>
      <c r="E494" s="1061">
        <v>0</v>
      </c>
      <c r="F494" s="1062">
        <v>28</v>
      </c>
      <c r="G494" s="1061">
        <v>19</v>
      </c>
      <c r="H494" s="1063">
        <v>8</v>
      </c>
      <c r="I494" s="1062">
        <v>0</v>
      </c>
      <c r="J494" s="1061">
        <v>19</v>
      </c>
      <c r="K494" s="1062">
        <v>8</v>
      </c>
      <c r="L494" s="1061">
        <v>27</v>
      </c>
      <c r="M494" s="1063">
        <v>0</v>
      </c>
      <c r="N494" s="1062">
        <v>0</v>
      </c>
      <c r="O494" s="1061">
        <v>0</v>
      </c>
      <c r="P494" s="1062">
        <v>14</v>
      </c>
      <c r="Q494" s="1065">
        <v>10</v>
      </c>
      <c r="R494" s="1061">
        <v>20</v>
      </c>
      <c r="S494" s="1063">
        <v>0</v>
      </c>
      <c r="T494" s="1062">
        <v>4</v>
      </c>
      <c r="U494" s="1061">
        <v>31</v>
      </c>
      <c r="V494" s="1063">
        <v>0</v>
      </c>
      <c r="W494" s="1063">
        <v>2</v>
      </c>
      <c r="X494" s="1062">
        <v>2</v>
      </c>
      <c r="Y494" s="1061">
        <v>31</v>
      </c>
      <c r="Z494" s="1063">
        <v>0</v>
      </c>
      <c r="AA494" s="1063">
        <v>2</v>
      </c>
      <c r="AB494" s="1064">
        <v>2</v>
      </c>
      <c r="AC494" s="1066">
        <f t="shared" si="22"/>
        <v>227</v>
      </c>
      <c r="AD494" s="1343"/>
      <c r="AE494" s="1309"/>
      <c r="AF494" s="1345"/>
      <c r="AK494" s="1310"/>
    </row>
    <row r="495" spans="1:37" s="1290" customFormat="1" ht="21" hidden="1" customHeight="1" x14ac:dyDescent="0.2">
      <c r="A495" s="1070">
        <v>44504</v>
      </c>
      <c r="B495" s="1338" t="str">
        <f t="shared" si="26"/>
        <v>Thu</v>
      </c>
      <c r="C495" s="1071">
        <v>44510</v>
      </c>
      <c r="D495" s="1338" t="str">
        <f t="shared" si="27"/>
        <v>Wed</v>
      </c>
      <c r="E495" s="1061">
        <v>0</v>
      </c>
      <c r="F495" s="1062">
        <v>26</v>
      </c>
      <c r="G495" s="1061">
        <v>21</v>
      </c>
      <c r="H495" s="1063">
        <v>4</v>
      </c>
      <c r="I495" s="1062">
        <v>0</v>
      </c>
      <c r="J495" s="1061">
        <v>21</v>
      </c>
      <c r="K495" s="1062">
        <v>4</v>
      </c>
      <c r="L495" s="1061">
        <v>25</v>
      </c>
      <c r="M495" s="1063">
        <v>0</v>
      </c>
      <c r="N495" s="1062">
        <v>0</v>
      </c>
      <c r="O495" s="1061">
        <v>0</v>
      </c>
      <c r="P495" s="1062">
        <v>17</v>
      </c>
      <c r="Q495" s="1065">
        <v>11</v>
      </c>
      <c r="R495" s="1061">
        <v>14</v>
      </c>
      <c r="S495" s="1063">
        <v>0</v>
      </c>
      <c r="T495" s="1062">
        <v>13</v>
      </c>
      <c r="U495" s="1061">
        <v>13</v>
      </c>
      <c r="V495" s="1063">
        <v>0</v>
      </c>
      <c r="W495" s="1063">
        <v>10</v>
      </c>
      <c r="X495" s="1062">
        <v>3</v>
      </c>
      <c r="Y495" s="1061">
        <v>13</v>
      </c>
      <c r="Z495" s="1063">
        <v>0</v>
      </c>
      <c r="AA495" s="1063">
        <v>10</v>
      </c>
      <c r="AB495" s="1064">
        <v>3</v>
      </c>
      <c r="AC495" s="1066">
        <f t="shared" si="22"/>
        <v>208</v>
      </c>
      <c r="AD495" s="1343"/>
      <c r="AE495" s="1309"/>
      <c r="AF495" s="1345"/>
      <c r="AK495" s="1310"/>
    </row>
    <row r="496" spans="1:37" s="1290" customFormat="1" ht="21" hidden="1" customHeight="1" x14ac:dyDescent="0.2">
      <c r="A496" s="1070">
        <v>44518</v>
      </c>
      <c r="B496" s="1338" t="str">
        <f t="shared" si="26"/>
        <v>Thu</v>
      </c>
      <c r="C496" s="1071">
        <v>44525</v>
      </c>
      <c r="D496" s="1338" t="str">
        <f t="shared" si="27"/>
        <v>Thu</v>
      </c>
      <c r="E496" s="1061">
        <v>0</v>
      </c>
      <c r="F496" s="1062">
        <v>28</v>
      </c>
      <c r="G496" s="1061">
        <v>17</v>
      </c>
      <c r="H496" s="1063">
        <v>11</v>
      </c>
      <c r="I496" s="1062">
        <v>0</v>
      </c>
      <c r="J496" s="1061">
        <v>19</v>
      </c>
      <c r="K496" s="1062">
        <v>11</v>
      </c>
      <c r="L496" s="1061">
        <v>26</v>
      </c>
      <c r="M496" s="1063">
        <v>1</v>
      </c>
      <c r="N496" s="1062">
        <v>1</v>
      </c>
      <c r="O496" s="1061">
        <v>0</v>
      </c>
      <c r="P496" s="1062">
        <v>19</v>
      </c>
      <c r="Q496" s="1065">
        <v>8</v>
      </c>
      <c r="R496" s="1061">
        <v>20</v>
      </c>
      <c r="S496" s="1063">
        <v>0</v>
      </c>
      <c r="T496" s="1062">
        <v>7</v>
      </c>
      <c r="U496" s="1061">
        <v>20</v>
      </c>
      <c r="V496" s="1063">
        <v>0</v>
      </c>
      <c r="W496" s="1063">
        <v>4</v>
      </c>
      <c r="X496" s="1062">
        <v>0</v>
      </c>
      <c r="Y496" s="1061">
        <v>20</v>
      </c>
      <c r="Z496" s="1063">
        <v>0</v>
      </c>
      <c r="AA496" s="1063">
        <v>0</v>
      </c>
      <c r="AB496" s="1064">
        <v>0</v>
      </c>
      <c r="AC496" s="1066">
        <f t="shared" si="22"/>
        <v>212</v>
      </c>
      <c r="AD496" s="1343"/>
      <c r="AE496" s="1309"/>
      <c r="AF496" s="1345"/>
      <c r="AK496" s="1310"/>
    </row>
    <row r="497" spans="1:64" s="1290" customFormat="1" ht="21" hidden="1" customHeight="1" x14ac:dyDescent="0.2">
      <c r="A497" s="1070">
        <v>44525</v>
      </c>
      <c r="B497" s="1338" t="str">
        <f t="shared" si="26"/>
        <v>Thu</v>
      </c>
      <c r="C497" s="1071">
        <v>44531</v>
      </c>
      <c r="D497" s="1338" t="str">
        <f t="shared" si="27"/>
        <v>Wed</v>
      </c>
      <c r="E497" s="1061">
        <v>0</v>
      </c>
      <c r="F497" s="1062">
        <v>31</v>
      </c>
      <c r="G497" s="1061">
        <v>31</v>
      </c>
      <c r="H497" s="1063">
        <v>1</v>
      </c>
      <c r="I497" s="1062">
        <v>0</v>
      </c>
      <c r="J497" s="1061">
        <v>30</v>
      </c>
      <c r="K497" s="1062">
        <v>1</v>
      </c>
      <c r="L497" s="1061">
        <v>4</v>
      </c>
      <c r="M497" s="1063">
        <v>0</v>
      </c>
      <c r="N497" s="1062">
        <v>27</v>
      </c>
      <c r="O497" s="1061">
        <v>0</v>
      </c>
      <c r="P497" s="1062">
        <v>28</v>
      </c>
      <c r="Q497" s="1065">
        <v>0</v>
      </c>
      <c r="R497" s="1061">
        <v>7</v>
      </c>
      <c r="S497" s="1063">
        <v>0</v>
      </c>
      <c r="T497" s="1062">
        <v>21</v>
      </c>
      <c r="U497" s="1061">
        <v>7</v>
      </c>
      <c r="V497" s="1063">
        <v>0</v>
      </c>
      <c r="W497" s="1063">
        <v>8</v>
      </c>
      <c r="X497" s="1062">
        <v>16</v>
      </c>
      <c r="Y497" s="1061">
        <v>7</v>
      </c>
      <c r="Z497" s="1063">
        <v>0</v>
      </c>
      <c r="AA497" s="1063">
        <v>12</v>
      </c>
      <c r="AB497" s="1064">
        <v>16</v>
      </c>
      <c r="AC497" s="1066">
        <f t="shared" si="22"/>
        <v>247</v>
      </c>
      <c r="AD497" s="1343"/>
      <c r="AE497" s="1309"/>
      <c r="AF497" s="1345"/>
      <c r="AK497" s="1310"/>
    </row>
    <row r="498" spans="1:64" s="1290" customFormat="1" ht="21" hidden="1" customHeight="1" x14ac:dyDescent="0.2">
      <c r="A498" s="1070">
        <v>44538</v>
      </c>
      <c r="B498" s="1338" t="str">
        <f t="shared" si="26"/>
        <v>Wed</v>
      </c>
      <c r="C498" s="1071">
        <v>44545</v>
      </c>
      <c r="D498" s="1338" t="str">
        <f t="shared" si="27"/>
        <v>Wed</v>
      </c>
      <c r="E498" s="1061">
        <v>0</v>
      </c>
      <c r="F498" s="1062">
        <v>21</v>
      </c>
      <c r="G498" s="1061">
        <v>22</v>
      </c>
      <c r="H498" s="1063">
        <v>0</v>
      </c>
      <c r="I498" s="1062">
        <v>0</v>
      </c>
      <c r="J498" s="1061">
        <v>21</v>
      </c>
      <c r="K498" s="1062">
        <v>0</v>
      </c>
      <c r="L498" s="1061">
        <v>5</v>
      </c>
      <c r="M498" s="1063">
        <v>0</v>
      </c>
      <c r="N498" s="1062">
        <v>15</v>
      </c>
      <c r="O498" s="1061">
        <v>0</v>
      </c>
      <c r="P498" s="1062">
        <v>22</v>
      </c>
      <c r="Q498" s="1065">
        <v>0</v>
      </c>
      <c r="R498" s="1061">
        <v>0</v>
      </c>
      <c r="S498" s="1063">
        <v>0</v>
      </c>
      <c r="T498" s="1062">
        <v>33</v>
      </c>
      <c r="U498" s="1061">
        <v>2</v>
      </c>
      <c r="V498" s="1063">
        <v>0</v>
      </c>
      <c r="W498" s="1063">
        <v>0</v>
      </c>
      <c r="X498" s="1062">
        <v>33</v>
      </c>
      <c r="Y498" s="1061">
        <v>2</v>
      </c>
      <c r="Z498" s="1063">
        <v>0</v>
      </c>
      <c r="AA498" s="1063">
        <v>0</v>
      </c>
      <c r="AB498" s="1064">
        <v>34</v>
      </c>
      <c r="AC498" s="1066">
        <f t="shared" si="22"/>
        <v>210</v>
      </c>
      <c r="AD498" s="1343"/>
      <c r="AE498" s="1309"/>
      <c r="AF498" s="1345"/>
      <c r="AK498" s="1310"/>
    </row>
    <row r="499" spans="1:64" s="1290" customFormat="1" ht="21" hidden="1" customHeight="1" x14ac:dyDescent="0.2">
      <c r="A499" s="1070">
        <v>44552</v>
      </c>
      <c r="B499" s="1338" t="str">
        <f t="shared" si="26"/>
        <v>Wed</v>
      </c>
      <c r="C499" s="1071">
        <v>44557</v>
      </c>
      <c r="D499" s="1338" t="str">
        <f t="shared" si="27"/>
        <v>Mon</v>
      </c>
      <c r="E499" s="1061">
        <v>0</v>
      </c>
      <c r="F499" s="1062">
        <v>22</v>
      </c>
      <c r="G499" s="1061">
        <v>19</v>
      </c>
      <c r="H499" s="1063">
        <v>3</v>
      </c>
      <c r="I499" s="1062">
        <v>0</v>
      </c>
      <c r="J499" s="1061">
        <v>22</v>
      </c>
      <c r="K499" s="1062">
        <v>3</v>
      </c>
      <c r="L499" s="1061">
        <v>8</v>
      </c>
      <c r="M499" s="1063">
        <v>0</v>
      </c>
      <c r="N499" s="1062">
        <v>11</v>
      </c>
      <c r="O499" s="1061">
        <v>0</v>
      </c>
      <c r="P499" s="1062">
        <v>17</v>
      </c>
      <c r="Q499" s="1065">
        <v>7</v>
      </c>
      <c r="R499" s="1061">
        <v>10</v>
      </c>
      <c r="S499" s="1063">
        <v>0</v>
      </c>
      <c r="T499" s="1062">
        <v>23</v>
      </c>
      <c r="U499" s="1061">
        <v>9</v>
      </c>
      <c r="V499" s="1063">
        <v>0</v>
      </c>
      <c r="W499" s="1063">
        <v>0</v>
      </c>
      <c r="X499" s="1062">
        <v>23</v>
      </c>
      <c r="Y499" s="1061">
        <v>9</v>
      </c>
      <c r="Z499" s="1063">
        <v>0</v>
      </c>
      <c r="AA499" s="1063">
        <v>0</v>
      </c>
      <c r="AB499" s="1064">
        <v>23</v>
      </c>
      <c r="AC499" s="1066">
        <f t="shared" si="22"/>
        <v>209</v>
      </c>
      <c r="AD499" s="1343"/>
      <c r="AE499" s="1309"/>
      <c r="AF499" s="1345"/>
      <c r="AK499" s="1310"/>
    </row>
    <row r="500" spans="1:64" s="1290" customFormat="1" ht="21" hidden="1" customHeight="1" x14ac:dyDescent="0.2">
      <c r="A500" s="1070">
        <v>44566</v>
      </c>
      <c r="B500" s="1338" t="str">
        <f t="shared" si="26"/>
        <v>Wed</v>
      </c>
      <c r="C500" s="1071">
        <v>44573</v>
      </c>
      <c r="D500" s="1338" t="str">
        <f t="shared" si="27"/>
        <v>Wed</v>
      </c>
      <c r="E500" s="1061">
        <v>0</v>
      </c>
      <c r="F500" s="1062">
        <v>24</v>
      </c>
      <c r="G500" s="1061">
        <v>18</v>
      </c>
      <c r="H500" s="1063">
        <v>6</v>
      </c>
      <c r="I500" s="1062">
        <v>0</v>
      </c>
      <c r="J500" s="1061">
        <v>26</v>
      </c>
      <c r="K500" s="1062">
        <v>6</v>
      </c>
      <c r="L500" s="1061">
        <v>9</v>
      </c>
      <c r="M500" s="1063">
        <v>0</v>
      </c>
      <c r="N500" s="1062">
        <v>19</v>
      </c>
      <c r="O500" s="1061">
        <v>0</v>
      </c>
      <c r="P500" s="1062">
        <v>17</v>
      </c>
      <c r="Q500" s="1065">
        <v>3</v>
      </c>
      <c r="R500" s="1061">
        <v>3</v>
      </c>
      <c r="S500" s="1063">
        <v>0</v>
      </c>
      <c r="T500" s="1062">
        <v>21</v>
      </c>
      <c r="U500" s="1061">
        <v>3</v>
      </c>
      <c r="V500" s="1063">
        <v>0</v>
      </c>
      <c r="W500" s="1063">
        <v>17</v>
      </c>
      <c r="X500" s="1062">
        <v>16</v>
      </c>
      <c r="Y500" s="1061">
        <v>3</v>
      </c>
      <c r="Z500" s="1063">
        <v>0</v>
      </c>
      <c r="AA500" s="1063">
        <v>14</v>
      </c>
      <c r="AB500" s="1064">
        <v>16</v>
      </c>
      <c r="AC500" s="1066">
        <f t="shared" si="22"/>
        <v>221</v>
      </c>
      <c r="AD500" s="1343"/>
      <c r="AE500" s="1309"/>
      <c r="AF500" s="1345"/>
      <c r="AK500" s="1310"/>
    </row>
    <row r="501" spans="1:64" s="1290" customFormat="1" ht="21" hidden="1" customHeight="1" x14ac:dyDescent="0.2">
      <c r="A501" s="1070">
        <v>44572</v>
      </c>
      <c r="B501" s="1338" t="str">
        <f t="shared" si="26"/>
        <v>Tue</v>
      </c>
      <c r="C501" s="1071">
        <v>44575</v>
      </c>
      <c r="D501" s="1338" t="str">
        <f t="shared" si="27"/>
        <v>Fri</v>
      </c>
      <c r="E501" s="1061">
        <v>0</v>
      </c>
      <c r="F501" s="1062">
        <v>24</v>
      </c>
      <c r="G501" s="1061">
        <v>24</v>
      </c>
      <c r="H501" s="1063">
        <v>0</v>
      </c>
      <c r="I501" s="1062">
        <v>0</v>
      </c>
      <c r="J501" s="1061">
        <v>24</v>
      </c>
      <c r="K501" s="1062">
        <v>0</v>
      </c>
      <c r="L501" s="1061">
        <v>0</v>
      </c>
      <c r="M501" s="1063">
        <v>0</v>
      </c>
      <c r="N501" s="1062">
        <v>24</v>
      </c>
      <c r="O501" s="1061">
        <v>0</v>
      </c>
      <c r="P501" s="1062">
        <v>27</v>
      </c>
      <c r="Q501" s="1065">
        <v>0</v>
      </c>
      <c r="R501" s="1061">
        <v>0</v>
      </c>
      <c r="S501" s="1063">
        <v>0</v>
      </c>
      <c r="T501" s="1062">
        <v>28</v>
      </c>
      <c r="U501" s="1061">
        <v>0</v>
      </c>
      <c r="V501" s="1063">
        <v>0</v>
      </c>
      <c r="W501" s="1063">
        <v>0</v>
      </c>
      <c r="X501" s="1062">
        <v>36</v>
      </c>
      <c r="Y501" s="1061">
        <v>0</v>
      </c>
      <c r="Z501" s="1063">
        <v>0</v>
      </c>
      <c r="AA501" s="1063">
        <v>0</v>
      </c>
      <c r="AB501" s="1064">
        <v>35</v>
      </c>
      <c r="AC501" s="1066">
        <f t="shared" si="22"/>
        <v>222</v>
      </c>
      <c r="AD501" s="1343"/>
      <c r="AE501" s="1309"/>
      <c r="AF501" s="1345"/>
      <c r="AK501" s="1310"/>
    </row>
    <row r="502" spans="1:64" s="1290" customFormat="1" ht="21" hidden="1" customHeight="1" x14ac:dyDescent="0.2">
      <c r="A502" s="1070">
        <v>44580</v>
      </c>
      <c r="B502" s="1338" t="str">
        <f t="shared" si="26"/>
        <v>Wed</v>
      </c>
      <c r="C502" s="1071">
        <v>44587</v>
      </c>
      <c r="D502" s="1338" t="str">
        <f t="shared" si="27"/>
        <v>Wed</v>
      </c>
      <c r="E502" s="1061">
        <v>0</v>
      </c>
      <c r="F502" s="1062">
        <v>24</v>
      </c>
      <c r="G502" s="1061">
        <v>16</v>
      </c>
      <c r="H502" s="1063">
        <v>8</v>
      </c>
      <c r="I502" s="1062">
        <v>0</v>
      </c>
      <c r="J502" s="1061">
        <v>16</v>
      </c>
      <c r="K502" s="1062">
        <v>8</v>
      </c>
      <c r="L502" s="1061">
        <v>12</v>
      </c>
      <c r="M502" s="1063">
        <v>0</v>
      </c>
      <c r="N502" s="1062">
        <v>11</v>
      </c>
      <c r="O502" s="1061">
        <v>0</v>
      </c>
      <c r="P502" s="1062">
        <v>26</v>
      </c>
      <c r="Q502" s="1065">
        <v>2</v>
      </c>
      <c r="R502" s="1061">
        <v>0</v>
      </c>
      <c r="S502" s="1063">
        <v>0</v>
      </c>
      <c r="T502" s="1062">
        <v>30</v>
      </c>
      <c r="U502" s="1061">
        <v>0</v>
      </c>
      <c r="V502" s="1063">
        <v>0</v>
      </c>
      <c r="W502" s="1063">
        <v>8</v>
      </c>
      <c r="X502" s="1062">
        <v>22</v>
      </c>
      <c r="Y502" s="1061">
        <v>0</v>
      </c>
      <c r="Z502" s="1063">
        <v>0</v>
      </c>
      <c r="AA502" s="1063">
        <v>8</v>
      </c>
      <c r="AB502" s="1064">
        <v>22</v>
      </c>
      <c r="AC502" s="1066">
        <f t="shared" si="22"/>
        <v>213</v>
      </c>
      <c r="AD502" s="1343"/>
      <c r="AE502" s="1309"/>
      <c r="AF502" s="1345"/>
      <c r="AK502" s="1310"/>
      <c r="AP502" s="1346"/>
      <c r="AQ502" s="1346"/>
      <c r="AR502" s="1346"/>
      <c r="AS502" s="1346"/>
      <c r="AT502" s="1346"/>
      <c r="AU502" s="1346"/>
      <c r="AV502" s="1346"/>
      <c r="AW502" s="1346"/>
      <c r="AX502" s="1346"/>
      <c r="AY502" s="1346"/>
      <c r="AZ502" s="1346"/>
      <c r="BA502" s="1346"/>
      <c r="BB502" s="1346"/>
      <c r="BC502" s="1346"/>
      <c r="BD502" s="1346"/>
      <c r="BE502" s="1346"/>
      <c r="BF502" s="1346"/>
      <c r="BG502" s="1346"/>
      <c r="BH502" s="1346"/>
      <c r="BI502" s="1346"/>
      <c r="BJ502" s="1346"/>
      <c r="BK502" s="1346"/>
      <c r="BL502" s="1346"/>
    </row>
    <row r="503" spans="1:64" s="1290" customFormat="1" ht="21" hidden="1" customHeight="1" x14ac:dyDescent="0.2">
      <c r="A503" s="1070">
        <v>44588</v>
      </c>
      <c r="B503" s="1338" t="str">
        <f t="shared" si="26"/>
        <v>Thu</v>
      </c>
      <c r="C503" s="1071">
        <v>44593</v>
      </c>
      <c r="D503" s="1338" t="str">
        <f t="shared" si="27"/>
        <v>Tue</v>
      </c>
      <c r="E503" s="1061">
        <v>0</v>
      </c>
      <c r="F503" s="1062">
        <v>28</v>
      </c>
      <c r="G503" s="1061">
        <v>28</v>
      </c>
      <c r="H503" s="1063">
        <v>0</v>
      </c>
      <c r="I503" s="1062">
        <v>0</v>
      </c>
      <c r="J503" s="1061">
        <v>28</v>
      </c>
      <c r="K503" s="1062">
        <v>0</v>
      </c>
      <c r="L503" s="1061">
        <v>27</v>
      </c>
      <c r="M503" s="1063">
        <v>0</v>
      </c>
      <c r="N503" s="1062">
        <v>0</v>
      </c>
      <c r="O503" s="1061">
        <v>2</v>
      </c>
      <c r="P503" s="1062">
        <v>3</v>
      </c>
      <c r="Q503" s="1065">
        <v>19</v>
      </c>
      <c r="R503" s="1061">
        <v>21</v>
      </c>
      <c r="S503" s="1063">
        <v>0</v>
      </c>
      <c r="T503" s="1062">
        <v>7</v>
      </c>
      <c r="U503" s="1061">
        <v>21</v>
      </c>
      <c r="V503" s="1063">
        <v>0</v>
      </c>
      <c r="W503" s="1063">
        <v>0</v>
      </c>
      <c r="X503" s="1062">
        <v>7</v>
      </c>
      <c r="Y503" s="1061">
        <v>21</v>
      </c>
      <c r="Z503" s="1063">
        <v>0</v>
      </c>
      <c r="AA503" s="1063">
        <v>0</v>
      </c>
      <c r="AB503" s="1064">
        <v>7</v>
      </c>
      <c r="AC503" s="1066">
        <f t="shared" si="22"/>
        <v>219</v>
      </c>
      <c r="AD503" s="1343"/>
      <c r="AE503" s="1309"/>
      <c r="AF503" s="1345"/>
      <c r="AK503" s="1310"/>
      <c r="AP503" s="1346"/>
      <c r="AQ503" s="1346"/>
      <c r="AR503" s="1346"/>
      <c r="AS503" s="1346"/>
      <c r="AT503" s="1346"/>
      <c r="AU503" s="1346"/>
      <c r="AV503" s="1346"/>
      <c r="AW503" s="1346"/>
      <c r="AX503" s="1346"/>
      <c r="AY503" s="1346"/>
      <c r="AZ503" s="1346"/>
      <c r="BA503" s="1346"/>
      <c r="BB503" s="1346"/>
      <c r="BC503" s="1346"/>
      <c r="BD503" s="1346"/>
      <c r="BE503" s="1346"/>
      <c r="BF503" s="1346"/>
      <c r="BG503" s="1346"/>
      <c r="BH503" s="1346"/>
      <c r="BI503" s="1346"/>
      <c r="BJ503" s="1346"/>
      <c r="BK503" s="1346"/>
      <c r="BL503" s="1346"/>
    </row>
    <row r="504" spans="1:64" s="1290" customFormat="1" ht="21" hidden="1" customHeight="1" x14ac:dyDescent="0.2">
      <c r="A504" s="1070">
        <v>44600</v>
      </c>
      <c r="B504" s="1338" t="str">
        <f t="shared" si="26"/>
        <v>Tue</v>
      </c>
      <c r="C504" s="1071">
        <v>44606</v>
      </c>
      <c r="D504" s="1338" t="str">
        <f t="shared" si="27"/>
        <v>Mon</v>
      </c>
      <c r="E504" s="1061">
        <v>0</v>
      </c>
      <c r="F504" s="1062">
        <v>26</v>
      </c>
      <c r="G504" s="1061">
        <v>26</v>
      </c>
      <c r="H504" s="1063">
        <v>0</v>
      </c>
      <c r="I504" s="1062">
        <v>0</v>
      </c>
      <c r="J504" s="1061">
        <v>26</v>
      </c>
      <c r="K504" s="1062">
        <v>0</v>
      </c>
      <c r="L504" s="1061">
        <v>19</v>
      </c>
      <c r="M504" s="1063">
        <v>6</v>
      </c>
      <c r="N504" s="1062">
        <v>3</v>
      </c>
      <c r="O504" s="1061">
        <v>0</v>
      </c>
      <c r="P504" s="1062">
        <v>3</v>
      </c>
      <c r="Q504" s="1065">
        <v>25</v>
      </c>
      <c r="R504" s="1061">
        <v>27</v>
      </c>
      <c r="S504" s="1063">
        <v>0</v>
      </c>
      <c r="T504" s="1062">
        <v>1</v>
      </c>
      <c r="U504" s="1061">
        <v>27</v>
      </c>
      <c r="V504" s="1063">
        <v>0</v>
      </c>
      <c r="W504" s="1063">
        <v>0</v>
      </c>
      <c r="X504" s="1062">
        <v>12</v>
      </c>
      <c r="Y504" s="1061">
        <v>27</v>
      </c>
      <c r="Z504" s="1063">
        <v>0</v>
      </c>
      <c r="AA504" s="1063">
        <v>0</v>
      </c>
      <c r="AB504" s="1064">
        <v>12</v>
      </c>
      <c r="AC504" s="1066">
        <f t="shared" si="22"/>
        <v>240</v>
      </c>
      <c r="AD504" s="1343"/>
      <c r="AE504" s="1309"/>
      <c r="AF504" s="1345"/>
      <c r="AK504" s="1310"/>
      <c r="AP504" s="1346"/>
      <c r="AQ504" s="1346"/>
      <c r="AR504" s="1346"/>
      <c r="AS504" s="1346"/>
      <c r="AT504" s="1346"/>
      <c r="AU504" s="1346"/>
      <c r="AV504" s="1346"/>
      <c r="AW504" s="1346"/>
      <c r="AX504" s="1346"/>
      <c r="AY504" s="1346"/>
      <c r="AZ504" s="1346"/>
      <c r="BA504" s="1346"/>
      <c r="BB504" s="1346"/>
      <c r="BC504" s="1346"/>
      <c r="BD504" s="1346"/>
      <c r="BE504" s="1346"/>
      <c r="BF504" s="1346"/>
      <c r="BG504" s="1346"/>
      <c r="BH504" s="1346"/>
      <c r="BI504" s="1346"/>
      <c r="BJ504" s="1346"/>
      <c r="BK504" s="1346"/>
      <c r="BL504" s="1346"/>
    </row>
    <row r="505" spans="1:64" s="1290" customFormat="1" ht="21" hidden="1" customHeight="1" x14ac:dyDescent="0.2">
      <c r="A505" s="1070">
        <v>44609</v>
      </c>
      <c r="B505" s="1338" t="str">
        <f t="shared" si="26"/>
        <v>Thu</v>
      </c>
      <c r="C505" s="1071">
        <v>44614</v>
      </c>
      <c r="D505" s="1338" t="str">
        <f t="shared" si="27"/>
        <v>Tue</v>
      </c>
      <c r="E505" s="1061">
        <v>0</v>
      </c>
      <c r="F505" s="1062">
        <v>24</v>
      </c>
      <c r="G505" s="1061">
        <v>24</v>
      </c>
      <c r="H505" s="1063">
        <v>0</v>
      </c>
      <c r="I505" s="1062">
        <v>0</v>
      </c>
      <c r="J505" s="1061">
        <v>26</v>
      </c>
      <c r="K505" s="1062">
        <v>0</v>
      </c>
      <c r="L505" s="1061">
        <v>23</v>
      </c>
      <c r="M505" s="1063">
        <v>1</v>
      </c>
      <c r="N505" s="1062">
        <v>0</v>
      </c>
      <c r="O505" s="1061">
        <v>0</v>
      </c>
      <c r="P505" s="1062">
        <v>11</v>
      </c>
      <c r="Q505" s="1065">
        <v>15</v>
      </c>
      <c r="R505" s="1061">
        <v>24</v>
      </c>
      <c r="S505" s="1063">
        <v>0</v>
      </c>
      <c r="T505" s="1062">
        <v>2</v>
      </c>
      <c r="U505" s="1061">
        <v>22</v>
      </c>
      <c r="V505" s="1063">
        <v>0</v>
      </c>
      <c r="W505" s="1063">
        <v>0</v>
      </c>
      <c r="X505" s="1062">
        <v>2</v>
      </c>
      <c r="Y505" s="1061">
        <v>23</v>
      </c>
      <c r="Z505" s="1063">
        <v>0</v>
      </c>
      <c r="AA505" s="1063">
        <v>0</v>
      </c>
      <c r="AB505" s="1064">
        <v>2</v>
      </c>
      <c r="AC505" s="1066">
        <f t="shared" si="22"/>
        <v>199</v>
      </c>
      <c r="AD505" s="1343"/>
      <c r="AE505" s="1309"/>
      <c r="AF505" s="1345"/>
      <c r="AK505" s="1310"/>
      <c r="AP505" s="1346"/>
      <c r="AQ505" s="1346"/>
      <c r="AR505" s="1346"/>
      <c r="AS505" s="1346"/>
      <c r="AT505" s="1346"/>
      <c r="AU505" s="1346"/>
      <c r="AV505" s="1346"/>
      <c r="AW505" s="1346"/>
      <c r="AX505" s="1346"/>
      <c r="AY505" s="1346"/>
      <c r="AZ505" s="1346"/>
      <c r="BA505" s="1346"/>
      <c r="BB505" s="1346"/>
      <c r="BC505" s="1346"/>
      <c r="BD505" s="1346"/>
      <c r="BE505" s="1346"/>
      <c r="BF505" s="1346"/>
      <c r="BG505" s="1346"/>
      <c r="BH505" s="1346"/>
      <c r="BI505" s="1346"/>
      <c r="BJ505" s="1346"/>
      <c r="BK505" s="1346"/>
      <c r="BL505" s="1346"/>
    </row>
    <row r="506" spans="1:64" s="1290" customFormat="1" ht="21" hidden="1" customHeight="1" x14ac:dyDescent="0.2">
      <c r="A506" s="1070">
        <v>44618</v>
      </c>
      <c r="B506" s="1338" t="str">
        <f t="shared" si="26"/>
        <v>Sat</v>
      </c>
      <c r="C506" s="1071">
        <v>44623</v>
      </c>
      <c r="D506" s="1338" t="str">
        <f t="shared" si="27"/>
        <v>Thu</v>
      </c>
      <c r="E506" s="1061">
        <v>0</v>
      </c>
      <c r="F506" s="1062">
        <v>27</v>
      </c>
      <c r="G506" s="1061">
        <v>27</v>
      </c>
      <c r="H506" s="1063">
        <v>0</v>
      </c>
      <c r="I506" s="1062">
        <v>0</v>
      </c>
      <c r="J506" s="1061">
        <v>27</v>
      </c>
      <c r="K506" s="1062">
        <v>0</v>
      </c>
      <c r="L506" s="1061">
        <v>14</v>
      </c>
      <c r="M506" s="1063">
        <v>0</v>
      </c>
      <c r="N506" s="1062">
        <v>13</v>
      </c>
      <c r="O506" s="1061">
        <v>0</v>
      </c>
      <c r="P506" s="1062">
        <v>8</v>
      </c>
      <c r="Q506" s="1065">
        <v>20</v>
      </c>
      <c r="R506" s="1061">
        <v>22</v>
      </c>
      <c r="S506" s="1063">
        <v>0</v>
      </c>
      <c r="T506" s="1062">
        <v>6</v>
      </c>
      <c r="U506" s="1061">
        <v>11</v>
      </c>
      <c r="V506" s="1063">
        <v>0</v>
      </c>
      <c r="W506" s="1063">
        <v>0</v>
      </c>
      <c r="X506" s="1062">
        <v>0</v>
      </c>
      <c r="Y506" s="1061">
        <v>9</v>
      </c>
      <c r="Z506" s="1063">
        <v>0</v>
      </c>
      <c r="AA506" s="1063">
        <v>0</v>
      </c>
      <c r="AB506" s="1064">
        <v>0</v>
      </c>
      <c r="AC506" s="1066">
        <f t="shared" si="22"/>
        <v>184</v>
      </c>
      <c r="AD506" s="1343"/>
      <c r="AE506" s="1309"/>
      <c r="AF506" s="1345"/>
      <c r="AK506" s="1310"/>
      <c r="AP506" s="1346"/>
      <c r="AQ506" s="1346"/>
      <c r="AR506" s="1346"/>
      <c r="AS506" s="1346"/>
      <c r="AT506" s="1346"/>
      <c r="AU506" s="1346"/>
      <c r="AV506" s="1346"/>
      <c r="AW506" s="1346"/>
      <c r="AX506" s="1346"/>
      <c r="AY506" s="1346"/>
      <c r="AZ506" s="1346"/>
      <c r="BA506" s="1346"/>
      <c r="BB506" s="1346"/>
      <c r="BC506" s="1346"/>
      <c r="BD506" s="1346"/>
      <c r="BE506" s="1346"/>
      <c r="BF506" s="1346"/>
      <c r="BG506" s="1346"/>
      <c r="BH506" s="1346"/>
      <c r="BI506" s="1346"/>
      <c r="BJ506" s="1346"/>
      <c r="BK506" s="1346"/>
      <c r="BL506" s="1346"/>
    </row>
    <row r="507" spans="1:64" s="1290" customFormat="1" ht="21" hidden="1" customHeight="1" x14ac:dyDescent="0.2">
      <c r="A507" s="1070">
        <v>44627</v>
      </c>
      <c r="B507" s="1338" t="str">
        <f t="shared" si="26"/>
        <v>Mon</v>
      </c>
      <c r="C507" s="1071">
        <v>44634</v>
      </c>
      <c r="D507" s="1338" t="str">
        <f t="shared" si="27"/>
        <v>Mon</v>
      </c>
      <c r="E507" s="1061">
        <v>0</v>
      </c>
      <c r="F507" s="1062">
        <v>19</v>
      </c>
      <c r="G507" s="1061">
        <v>3</v>
      </c>
      <c r="H507" s="1063">
        <v>16</v>
      </c>
      <c r="I507" s="1062">
        <v>0</v>
      </c>
      <c r="J507" s="1061">
        <v>3</v>
      </c>
      <c r="K507" s="1062">
        <v>16</v>
      </c>
      <c r="L507" s="1061">
        <v>18</v>
      </c>
      <c r="M507" s="1063">
        <v>0</v>
      </c>
      <c r="N507" s="1062">
        <v>3</v>
      </c>
      <c r="O507" s="1061">
        <v>0</v>
      </c>
      <c r="P507" s="1062">
        <v>22</v>
      </c>
      <c r="Q507" s="1065">
        <v>0</v>
      </c>
      <c r="R507" s="1061">
        <v>0</v>
      </c>
      <c r="S507" s="1063">
        <v>0</v>
      </c>
      <c r="T507" s="1062">
        <v>22</v>
      </c>
      <c r="U507" s="1061">
        <v>13</v>
      </c>
      <c r="V507" s="1063">
        <v>0</v>
      </c>
      <c r="W507" s="1063">
        <v>13</v>
      </c>
      <c r="X507" s="1062">
        <v>16</v>
      </c>
      <c r="Y507" s="1061">
        <v>14</v>
      </c>
      <c r="Z507" s="1063">
        <v>0</v>
      </c>
      <c r="AA507" s="1063">
        <v>12</v>
      </c>
      <c r="AB507" s="1064">
        <v>16</v>
      </c>
      <c r="AC507" s="1066">
        <f t="shared" si="22"/>
        <v>206</v>
      </c>
      <c r="AD507" s="1343"/>
      <c r="AE507" s="1309"/>
      <c r="AF507" s="1345"/>
      <c r="AK507" s="1310"/>
      <c r="AP507" s="1346"/>
      <c r="AQ507" s="1346"/>
      <c r="AR507" s="1346"/>
      <c r="AS507" s="1346"/>
      <c r="AT507" s="1346"/>
      <c r="AU507" s="1346"/>
      <c r="AV507" s="1346"/>
      <c r="AW507" s="1346"/>
      <c r="AX507" s="1346"/>
      <c r="AY507" s="1346"/>
      <c r="AZ507" s="1346"/>
      <c r="BA507" s="1346"/>
      <c r="BB507" s="1346"/>
      <c r="BC507" s="1346"/>
      <c r="BD507" s="1346"/>
      <c r="BE507" s="1346"/>
      <c r="BF507" s="1346"/>
      <c r="BG507" s="1346"/>
      <c r="BH507" s="1346"/>
      <c r="BI507" s="1346"/>
      <c r="BJ507" s="1346"/>
      <c r="BK507" s="1346"/>
      <c r="BL507" s="1346"/>
    </row>
    <row r="508" spans="1:64" s="1290" customFormat="1" ht="21" hidden="1" customHeight="1" x14ac:dyDescent="0.2">
      <c r="A508" s="1070">
        <v>44657</v>
      </c>
      <c r="B508" s="1338" t="str">
        <f t="shared" si="26"/>
        <v>Wed</v>
      </c>
      <c r="C508" s="1071">
        <v>44663</v>
      </c>
      <c r="D508" s="1338" t="str">
        <f t="shared" si="27"/>
        <v>Tue</v>
      </c>
      <c r="E508" s="1061">
        <v>0</v>
      </c>
      <c r="F508" s="1062">
        <v>26</v>
      </c>
      <c r="G508" s="1061">
        <v>18</v>
      </c>
      <c r="H508" s="1063">
        <v>8</v>
      </c>
      <c r="I508" s="1062">
        <v>0</v>
      </c>
      <c r="J508" s="1061">
        <v>18</v>
      </c>
      <c r="K508" s="1062">
        <v>8</v>
      </c>
      <c r="L508" s="1061">
        <v>14</v>
      </c>
      <c r="M508" s="1063">
        <v>0</v>
      </c>
      <c r="N508" s="1062">
        <v>12</v>
      </c>
      <c r="O508" s="1061">
        <v>0</v>
      </c>
      <c r="P508" s="1062">
        <v>24</v>
      </c>
      <c r="Q508" s="1065">
        <v>2</v>
      </c>
      <c r="R508" s="1061">
        <v>2</v>
      </c>
      <c r="S508" s="1063">
        <v>0</v>
      </c>
      <c r="T508" s="1062">
        <v>24</v>
      </c>
      <c r="U508" s="1061">
        <v>2</v>
      </c>
      <c r="V508" s="1063">
        <v>0</v>
      </c>
      <c r="W508" s="1063">
        <v>12</v>
      </c>
      <c r="X508" s="1062">
        <v>12</v>
      </c>
      <c r="Y508" s="1061">
        <v>4</v>
      </c>
      <c r="Z508" s="1063">
        <v>0</v>
      </c>
      <c r="AA508" s="1063">
        <v>12</v>
      </c>
      <c r="AB508" s="1064">
        <v>12</v>
      </c>
      <c r="AC508" s="1066">
        <f t="shared" si="22"/>
        <v>210</v>
      </c>
      <c r="AD508" s="1343"/>
      <c r="AE508" s="1309"/>
      <c r="AF508" s="1345"/>
      <c r="AK508" s="1310"/>
      <c r="AP508" s="1346"/>
      <c r="AQ508" s="1346"/>
      <c r="AR508" s="1346"/>
      <c r="AS508" s="1346"/>
      <c r="AT508" s="1346"/>
      <c r="AU508" s="1346"/>
      <c r="AV508" s="1346"/>
      <c r="AW508" s="1346"/>
      <c r="AX508" s="1346"/>
      <c r="AY508" s="1346"/>
      <c r="AZ508" s="1346"/>
      <c r="BA508" s="1346"/>
      <c r="BB508" s="1346"/>
      <c r="BC508" s="1346"/>
      <c r="BD508" s="1346"/>
      <c r="BE508" s="1346"/>
      <c r="BF508" s="1346"/>
      <c r="BG508" s="1346"/>
      <c r="BH508" s="1346"/>
      <c r="BI508" s="1346"/>
      <c r="BJ508" s="1346"/>
      <c r="BK508" s="1346"/>
      <c r="BL508" s="1346"/>
    </row>
    <row r="509" spans="1:64" s="1290" customFormat="1" ht="21" hidden="1" customHeight="1" x14ac:dyDescent="0.2">
      <c r="A509" s="1070">
        <v>44683</v>
      </c>
      <c r="B509" s="1338" t="str">
        <f t="shared" si="26"/>
        <v>Mon</v>
      </c>
      <c r="C509" s="1071">
        <v>44690</v>
      </c>
      <c r="D509" s="1338" t="str">
        <f t="shared" si="27"/>
        <v>Mon</v>
      </c>
      <c r="E509" s="1061">
        <v>0</v>
      </c>
      <c r="F509" s="1062">
        <v>25</v>
      </c>
      <c r="G509" s="1061">
        <v>25</v>
      </c>
      <c r="H509" s="1063">
        <v>0</v>
      </c>
      <c r="I509" s="1062">
        <v>0</v>
      </c>
      <c r="J509" s="1061">
        <v>25</v>
      </c>
      <c r="K509" s="1062">
        <v>0</v>
      </c>
      <c r="L509" s="1061">
        <v>8</v>
      </c>
      <c r="M509" s="1063">
        <v>0</v>
      </c>
      <c r="N509" s="1062">
        <v>17</v>
      </c>
      <c r="O509" s="1061">
        <v>0</v>
      </c>
      <c r="P509" s="1062">
        <v>15</v>
      </c>
      <c r="Q509" s="1065">
        <v>7</v>
      </c>
      <c r="R509" s="1061">
        <v>7</v>
      </c>
      <c r="S509" s="1063">
        <v>0</v>
      </c>
      <c r="T509" s="1062">
        <v>15</v>
      </c>
      <c r="U509" s="1061">
        <v>7</v>
      </c>
      <c r="V509" s="1063">
        <v>0</v>
      </c>
      <c r="W509" s="1063">
        <v>0</v>
      </c>
      <c r="X509" s="1062">
        <v>15</v>
      </c>
      <c r="Y509" s="1061">
        <v>7</v>
      </c>
      <c r="Z509" s="1063">
        <v>0</v>
      </c>
      <c r="AA509" s="1063">
        <v>0</v>
      </c>
      <c r="AB509" s="1064">
        <v>15</v>
      </c>
      <c r="AC509" s="1066">
        <f t="shared" si="22"/>
        <v>188</v>
      </c>
      <c r="AD509" s="1343"/>
      <c r="AE509" s="1309"/>
      <c r="AF509" s="1345"/>
      <c r="AK509" s="1310"/>
      <c r="AP509" s="1346"/>
      <c r="AQ509" s="1346"/>
      <c r="AR509" s="1346"/>
      <c r="AS509" s="1346"/>
      <c r="AT509" s="1346"/>
      <c r="AU509" s="1346"/>
      <c r="AV509" s="1346"/>
      <c r="AW509" s="1346"/>
      <c r="AX509" s="1346"/>
      <c r="AY509" s="1346"/>
      <c r="AZ509" s="1346"/>
      <c r="BA509" s="1346"/>
      <c r="BB509" s="1346"/>
      <c r="BC509" s="1346"/>
      <c r="BD509" s="1346"/>
      <c r="BE509" s="1346"/>
      <c r="BF509" s="1346"/>
      <c r="BG509" s="1346"/>
      <c r="BH509" s="1346"/>
      <c r="BI509" s="1346"/>
      <c r="BJ509" s="1346"/>
      <c r="BK509" s="1346"/>
      <c r="BL509" s="1346"/>
    </row>
    <row r="510" spans="1:64" s="1290" customFormat="1" ht="21" hidden="1" customHeight="1" x14ac:dyDescent="0.2">
      <c r="A510" s="1070">
        <v>44694</v>
      </c>
      <c r="B510" s="1338" t="str">
        <f t="shared" si="26"/>
        <v>Fri</v>
      </c>
      <c r="C510" s="1071">
        <v>44698</v>
      </c>
      <c r="D510" s="1338" t="str">
        <f t="shared" si="27"/>
        <v>Tue</v>
      </c>
      <c r="E510" s="1061"/>
      <c r="F510" s="1062"/>
      <c r="G510" s="1061">
        <v>12</v>
      </c>
      <c r="H510" s="1063"/>
      <c r="I510" s="1062"/>
      <c r="J510" s="1061"/>
      <c r="K510" s="1062"/>
      <c r="L510" s="1061">
        <v>15</v>
      </c>
      <c r="M510" s="1063"/>
      <c r="N510" s="1062"/>
      <c r="O510" s="1061"/>
      <c r="P510" s="1062"/>
      <c r="Q510" s="1065">
        <v>15</v>
      </c>
      <c r="R510" s="1061"/>
      <c r="S510" s="1063"/>
      <c r="T510" s="1062">
        <v>8</v>
      </c>
      <c r="U510" s="1061"/>
      <c r="V510" s="1063"/>
      <c r="W510" s="1063"/>
      <c r="X510" s="1062"/>
      <c r="Y510" s="1061"/>
      <c r="Z510" s="1063"/>
      <c r="AA510" s="1063"/>
      <c r="AB510" s="1064"/>
      <c r="AC510" s="1066">
        <f t="shared" si="22"/>
        <v>50</v>
      </c>
      <c r="AD510" s="1343"/>
      <c r="AE510" s="1309"/>
      <c r="AF510" s="1345"/>
      <c r="AK510" s="1310"/>
      <c r="AP510" s="1346"/>
      <c r="AQ510" s="1346"/>
      <c r="AR510" s="1346"/>
      <c r="AS510" s="1346"/>
      <c r="AT510" s="1346"/>
      <c r="AU510" s="1346"/>
      <c r="AV510" s="1346"/>
      <c r="AW510" s="1346"/>
      <c r="AX510" s="1346"/>
      <c r="AY510" s="1346"/>
      <c r="AZ510" s="1346"/>
      <c r="BA510" s="1346"/>
      <c r="BB510" s="1346"/>
      <c r="BC510" s="1346"/>
      <c r="BD510" s="1346"/>
      <c r="BE510" s="1346"/>
      <c r="BF510" s="1346"/>
      <c r="BG510" s="1346"/>
      <c r="BH510" s="1346"/>
      <c r="BI510" s="1346"/>
      <c r="BJ510" s="1346"/>
      <c r="BK510" s="1346"/>
      <c r="BL510" s="1346"/>
    </row>
    <row r="511" spans="1:64" s="1290" customFormat="1" ht="21" hidden="1" customHeight="1" x14ac:dyDescent="0.2">
      <c r="A511" s="1070">
        <v>44701</v>
      </c>
      <c r="B511" s="1338" t="str">
        <f t="shared" si="26"/>
        <v>Fri</v>
      </c>
      <c r="C511" s="1071">
        <v>44705</v>
      </c>
      <c r="D511" s="1338" t="str">
        <f t="shared" si="27"/>
        <v>Tue</v>
      </c>
      <c r="E511" s="1061">
        <v>0</v>
      </c>
      <c r="F511" s="1062">
        <v>30</v>
      </c>
      <c r="G511" s="1061">
        <v>20</v>
      </c>
      <c r="H511" s="1063">
        <v>0</v>
      </c>
      <c r="I511" s="1062">
        <v>0</v>
      </c>
      <c r="J511" s="1061">
        <v>30</v>
      </c>
      <c r="K511" s="1062">
        <v>0</v>
      </c>
      <c r="L511" s="1061">
        <v>12</v>
      </c>
      <c r="M511" s="1063">
        <v>0</v>
      </c>
      <c r="N511" s="1062">
        <v>4</v>
      </c>
      <c r="O511" s="1061">
        <v>0</v>
      </c>
      <c r="P511" s="1062">
        <v>3</v>
      </c>
      <c r="Q511" s="1065">
        <v>11</v>
      </c>
      <c r="R511" s="1061">
        <v>26</v>
      </c>
      <c r="S511" s="1063">
        <v>0</v>
      </c>
      <c r="T511" s="1062">
        <v>3</v>
      </c>
      <c r="U511" s="1061">
        <v>26</v>
      </c>
      <c r="V511" s="1063">
        <v>0</v>
      </c>
      <c r="W511" s="1063">
        <v>1</v>
      </c>
      <c r="X511" s="1062">
        <v>11</v>
      </c>
      <c r="Y511" s="1061">
        <v>28</v>
      </c>
      <c r="Z511" s="1063">
        <v>0</v>
      </c>
      <c r="AA511" s="1063">
        <v>1</v>
      </c>
      <c r="AB511" s="1064">
        <v>11</v>
      </c>
      <c r="AC511" s="1066">
        <f t="shared" si="22"/>
        <v>217</v>
      </c>
      <c r="AD511" s="1343"/>
      <c r="AE511" s="1309">
        <v>24</v>
      </c>
      <c r="AF511" s="1345"/>
      <c r="AK511" s="1310"/>
      <c r="AP511" s="1346"/>
      <c r="AQ511" s="1346"/>
      <c r="AR511" s="1346"/>
      <c r="AS511" s="1346"/>
      <c r="AT511" s="1346"/>
      <c r="AU511" s="1346"/>
      <c r="AV511" s="1346"/>
      <c r="AW511" s="1346"/>
      <c r="AX511" s="1346"/>
      <c r="AY511" s="1346"/>
      <c r="AZ511" s="1346"/>
      <c r="BA511" s="1346"/>
      <c r="BB511" s="1346"/>
      <c r="BC511" s="1346"/>
      <c r="BD511" s="1346"/>
      <c r="BE511" s="1346"/>
      <c r="BF511" s="1346"/>
      <c r="BG511" s="1346"/>
      <c r="BH511" s="1346"/>
      <c r="BI511" s="1346"/>
      <c r="BJ511" s="1346"/>
      <c r="BK511" s="1346"/>
      <c r="BL511" s="1346"/>
    </row>
    <row r="512" spans="1:64" s="1290" customFormat="1" ht="21" hidden="1" customHeight="1" x14ac:dyDescent="0.2">
      <c r="A512" s="1070">
        <v>44716</v>
      </c>
      <c r="B512" s="1338" t="str">
        <f t="shared" si="26"/>
        <v>Sat</v>
      </c>
      <c r="C512" s="1071">
        <v>44720</v>
      </c>
      <c r="D512" s="1338" t="str">
        <f t="shared" si="27"/>
        <v>Wed</v>
      </c>
      <c r="E512" s="1061">
        <v>0</v>
      </c>
      <c r="F512" s="1062">
        <v>20</v>
      </c>
      <c r="G512" s="1061">
        <v>20</v>
      </c>
      <c r="H512" s="1063">
        <v>0</v>
      </c>
      <c r="I512" s="1062">
        <v>0</v>
      </c>
      <c r="J512" s="1061">
        <v>20</v>
      </c>
      <c r="K512" s="1062">
        <v>0</v>
      </c>
      <c r="L512" s="1061">
        <v>0</v>
      </c>
      <c r="M512" s="1063">
        <v>0</v>
      </c>
      <c r="N512" s="1062">
        <v>20</v>
      </c>
      <c r="O512" s="1061">
        <v>0</v>
      </c>
      <c r="P512" s="1062">
        <v>18</v>
      </c>
      <c r="Q512" s="1065">
        <v>5</v>
      </c>
      <c r="R512" s="1061">
        <v>5</v>
      </c>
      <c r="S512" s="1063">
        <v>0</v>
      </c>
      <c r="T512" s="1062">
        <v>50</v>
      </c>
      <c r="U512" s="1061">
        <v>5</v>
      </c>
      <c r="V512" s="1063">
        <v>0</v>
      </c>
      <c r="W512" s="1063">
        <v>2</v>
      </c>
      <c r="X512" s="1062">
        <v>50</v>
      </c>
      <c r="Y512" s="1061">
        <v>5</v>
      </c>
      <c r="Z512" s="1063">
        <v>0</v>
      </c>
      <c r="AA512" s="1063">
        <v>0</v>
      </c>
      <c r="AB512" s="1064">
        <v>50</v>
      </c>
      <c r="AC512" s="1066">
        <f t="shared" si="22"/>
        <v>270</v>
      </c>
      <c r="AD512" s="1343"/>
      <c r="AE512" s="1309">
        <v>24</v>
      </c>
      <c r="AF512" s="1345"/>
      <c r="AK512" s="1310"/>
      <c r="AP512" s="1346"/>
      <c r="AQ512" s="1346"/>
      <c r="AR512" s="1346"/>
      <c r="AS512" s="1346"/>
      <c r="AT512" s="1346"/>
      <c r="AU512" s="1346"/>
      <c r="AV512" s="1346"/>
      <c r="AW512" s="1346"/>
      <c r="AX512" s="1346"/>
      <c r="AY512" s="1346"/>
      <c r="AZ512" s="1346"/>
      <c r="BA512" s="1346"/>
      <c r="BB512" s="1346"/>
      <c r="BC512" s="1346"/>
      <c r="BD512" s="1346"/>
      <c r="BE512" s="1346"/>
      <c r="BF512" s="1346"/>
      <c r="BG512" s="1346"/>
      <c r="BH512" s="1346"/>
      <c r="BI512" s="1346"/>
      <c r="BJ512" s="1346"/>
      <c r="BK512" s="1346"/>
      <c r="BL512" s="1346"/>
    </row>
    <row r="513" spans="1:64" s="1290" customFormat="1" ht="21" hidden="1" customHeight="1" x14ac:dyDescent="0.2">
      <c r="A513" s="1070">
        <v>44727</v>
      </c>
      <c r="B513" s="1338" t="str">
        <f t="shared" si="26"/>
        <v>Wed</v>
      </c>
      <c r="C513" s="1071">
        <v>44733</v>
      </c>
      <c r="D513" s="1338" t="str">
        <f t="shared" si="26"/>
        <v>Tue</v>
      </c>
      <c r="E513" s="1061"/>
      <c r="F513" s="1062">
        <v>24</v>
      </c>
      <c r="G513" s="1061">
        <v>26</v>
      </c>
      <c r="H513" s="1063">
        <v>1</v>
      </c>
      <c r="I513" s="1062">
        <v>0</v>
      </c>
      <c r="J513" s="1061">
        <v>23</v>
      </c>
      <c r="K513" s="1062">
        <v>1</v>
      </c>
      <c r="L513" s="1061">
        <v>23</v>
      </c>
      <c r="M513" s="1063">
        <v>0</v>
      </c>
      <c r="N513" s="1062">
        <v>1</v>
      </c>
      <c r="O513" s="1061">
        <v>0</v>
      </c>
      <c r="P513" s="1064">
        <v>6</v>
      </c>
      <c r="Q513" s="1065">
        <v>9</v>
      </c>
      <c r="R513" s="1061">
        <v>9</v>
      </c>
      <c r="S513" s="1063">
        <v>0</v>
      </c>
      <c r="T513" s="1062">
        <v>46</v>
      </c>
      <c r="U513" s="1061">
        <v>10</v>
      </c>
      <c r="V513" s="1063">
        <v>0</v>
      </c>
      <c r="W513" s="1063">
        <v>0</v>
      </c>
      <c r="X513" s="1062">
        <v>38</v>
      </c>
      <c r="Y513" s="1061">
        <v>10</v>
      </c>
      <c r="Z513" s="1063">
        <v>0</v>
      </c>
      <c r="AA513" s="1063">
        <v>0</v>
      </c>
      <c r="AB513" s="1064">
        <v>38</v>
      </c>
      <c r="AC513" s="1066">
        <f t="shared" si="22"/>
        <v>265</v>
      </c>
      <c r="AD513" s="1295"/>
      <c r="AE513" s="1309"/>
      <c r="AF513" s="1345"/>
      <c r="AK513" s="1310"/>
      <c r="AP513" s="1346"/>
      <c r="AQ513" s="1346"/>
      <c r="AR513" s="1346"/>
      <c r="AS513" s="1346"/>
      <c r="AT513" s="1346"/>
      <c r="AU513" s="1346"/>
      <c r="AV513" s="1346"/>
      <c r="AW513" s="1346"/>
      <c r="AX513" s="1346"/>
      <c r="AY513" s="1346"/>
      <c r="AZ513" s="1346"/>
      <c r="BA513" s="1346"/>
      <c r="BB513" s="1346"/>
      <c r="BC513" s="1346"/>
      <c r="BD513" s="1346"/>
      <c r="BE513" s="1346"/>
      <c r="BF513" s="1346"/>
      <c r="BG513" s="1346"/>
      <c r="BH513" s="1346"/>
      <c r="BI513" s="1346"/>
      <c r="BJ513" s="1346"/>
      <c r="BK513" s="1346"/>
      <c r="BL513" s="1346"/>
    </row>
    <row r="514" spans="1:64" s="1290" customFormat="1" ht="21" hidden="1" customHeight="1" x14ac:dyDescent="0.2">
      <c r="A514" s="1070">
        <v>44739</v>
      </c>
      <c r="B514" s="1338" t="str">
        <f t="shared" ref="B514:B536" si="28">TEXT(A514,"ｄｄｄ")</f>
        <v>Mon</v>
      </c>
      <c r="C514" s="1071">
        <v>44742</v>
      </c>
      <c r="D514" s="1338" t="str">
        <f t="shared" ref="B514:D542" si="29">TEXT(C514,"ｄｄｄ")</f>
        <v>Thu</v>
      </c>
      <c r="E514" s="1061">
        <v>0</v>
      </c>
      <c r="F514" s="1062">
        <v>28</v>
      </c>
      <c r="G514" s="1061">
        <v>28</v>
      </c>
      <c r="H514" s="1063">
        <v>1</v>
      </c>
      <c r="I514" s="1062">
        <v>0</v>
      </c>
      <c r="J514" s="1061">
        <v>28</v>
      </c>
      <c r="K514" s="1062">
        <v>0</v>
      </c>
      <c r="L514" s="1061">
        <v>12</v>
      </c>
      <c r="M514" s="1063">
        <v>9</v>
      </c>
      <c r="N514" s="1062">
        <v>8</v>
      </c>
      <c r="O514" s="1061">
        <v>0</v>
      </c>
      <c r="P514" s="1064">
        <v>8</v>
      </c>
      <c r="Q514" s="1065">
        <v>22</v>
      </c>
      <c r="R514" s="1061">
        <v>27</v>
      </c>
      <c r="S514" s="1063">
        <v>0</v>
      </c>
      <c r="T514" s="1062">
        <v>17</v>
      </c>
      <c r="U514" s="1061">
        <v>28</v>
      </c>
      <c r="V514" s="1063">
        <v>0</v>
      </c>
      <c r="W514" s="1063">
        <v>1</v>
      </c>
      <c r="X514" s="1062">
        <v>14</v>
      </c>
      <c r="Y514" s="1061">
        <v>28</v>
      </c>
      <c r="Z514" s="1063">
        <v>0</v>
      </c>
      <c r="AA514" s="1063">
        <v>1</v>
      </c>
      <c r="AB514" s="1064">
        <v>14</v>
      </c>
      <c r="AC514" s="1066">
        <f t="shared" si="22"/>
        <v>274</v>
      </c>
      <c r="AD514" s="1295"/>
      <c r="AE514" s="1309"/>
      <c r="AF514" s="1345"/>
      <c r="AK514" s="1310"/>
      <c r="AP514" s="1346"/>
      <c r="AQ514" s="1346"/>
      <c r="AR514" s="1346"/>
      <c r="AS514" s="1346"/>
      <c r="AT514" s="1346"/>
      <c r="AU514" s="1346"/>
      <c r="AV514" s="1346"/>
      <c r="AW514" s="1346"/>
      <c r="AX514" s="1346"/>
      <c r="AY514" s="1346"/>
      <c r="AZ514" s="1346"/>
      <c r="BA514" s="1346"/>
      <c r="BB514" s="1346"/>
      <c r="BC514" s="1346"/>
      <c r="BD514" s="1346"/>
      <c r="BE514" s="1346"/>
      <c r="BF514" s="1346"/>
      <c r="BG514" s="1346"/>
      <c r="BH514" s="1346"/>
      <c r="BI514" s="1346"/>
      <c r="BJ514" s="1346"/>
      <c r="BK514" s="1346"/>
      <c r="BL514" s="1346"/>
    </row>
    <row r="515" spans="1:64" s="1290" customFormat="1" ht="21" hidden="1" customHeight="1" x14ac:dyDescent="0.2">
      <c r="A515" s="1070">
        <v>44750</v>
      </c>
      <c r="B515" s="1338" t="str">
        <f t="shared" si="28"/>
        <v>Fri</v>
      </c>
      <c r="C515" s="1071">
        <v>44754</v>
      </c>
      <c r="D515" s="1338" t="str">
        <f t="shared" si="29"/>
        <v>Tue</v>
      </c>
      <c r="E515" s="1061">
        <v>0</v>
      </c>
      <c r="F515" s="1062">
        <v>35</v>
      </c>
      <c r="G515" s="1061">
        <v>35</v>
      </c>
      <c r="H515" s="1063">
        <v>0</v>
      </c>
      <c r="I515" s="1062">
        <v>0</v>
      </c>
      <c r="J515" s="1061">
        <v>35</v>
      </c>
      <c r="K515" s="1062">
        <v>0</v>
      </c>
      <c r="L515" s="1061">
        <v>15</v>
      </c>
      <c r="M515" s="1063">
        <v>0</v>
      </c>
      <c r="N515" s="1062">
        <v>20</v>
      </c>
      <c r="O515" s="1061">
        <v>0</v>
      </c>
      <c r="P515" s="1064">
        <v>30</v>
      </c>
      <c r="Q515" s="1065">
        <v>5</v>
      </c>
      <c r="R515" s="1061">
        <v>10</v>
      </c>
      <c r="S515" s="1063">
        <v>0</v>
      </c>
      <c r="T515" s="1062">
        <v>25</v>
      </c>
      <c r="U515" s="1061">
        <v>10</v>
      </c>
      <c r="V515" s="1063">
        <v>0</v>
      </c>
      <c r="W515" s="1063">
        <v>0</v>
      </c>
      <c r="X515" s="1062">
        <v>26</v>
      </c>
      <c r="Y515" s="1061">
        <v>10</v>
      </c>
      <c r="Z515" s="1063">
        <v>0</v>
      </c>
      <c r="AA515" s="1063">
        <v>0</v>
      </c>
      <c r="AB515" s="1064">
        <v>26</v>
      </c>
      <c r="AC515" s="1066">
        <f t="shared" si="22"/>
        <v>282</v>
      </c>
      <c r="AD515" s="1295"/>
      <c r="AE515" s="1309"/>
      <c r="AF515" s="1345"/>
      <c r="AK515" s="1310"/>
      <c r="AP515" s="1346"/>
      <c r="AQ515" s="1346"/>
      <c r="AR515" s="1346"/>
      <c r="AS515" s="1346"/>
      <c r="AT515" s="1346"/>
      <c r="AU515" s="1346"/>
      <c r="AV515" s="1346"/>
      <c r="AW515" s="1346"/>
      <c r="AX515" s="1346"/>
      <c r="AY515" s="1346"/>
      <c r="AZ515" s="1346"/>
      <c r="BA515" s="1346"/>
      <c r="BB515" s="1346"/>
      <c r="BC515" s="1346"/>
      <c r="BD515" s="1346"/>
      <c r="BE515" s="1346"/>
      <c r="BF515" s="1346"/>
      <c r="BG515" s="1346"/>
      <c r="BH515" s="1346"/>
      <c r="BI515" s="1346"/>
      <c r="BJ515" s="1346"/>
      <c r="BK515" s="1346"/>
      <c r="BL515" s="1346"/>
    </row>
    <row r="516" spans="1:64" s="1290" customFormat="1" ht="21" hidden="1" customHeight="1" x14ac:dyDescent="0.2">
      <c r="A516" s="1070">
        <v>44764</v>
      </c>
      <c r="B516" s="1338" t="str">
        <f t="shared" si="28"/>
        <v>Fri</v>
      </c>
      <c r="C516" s="1071">
        <v>44770</v>
      </c>
      <c r="D516" s="1338" t="str">
        <f t="shared" si="29"/>
        <v>Thu</v>
      </c>
      <c r="E516" s="1061">
        <v>0</v>
      </c>
      <c r="F516" s="1062">
        <v>38</v>
      </c>
      <c r="G516" s="1061">
        <v>38</v>
      </c>
      <c r="H516" s="1063">
        <v>0</v>
      </c>
      <c r="I516" s="1062">
        <v>0</v>
      </c>
      <c r="J516" s="1061">
        <v>38</v>
      </c>
      <c r="K516" s="1062">
        <v>0</v>
      </c>
      <c r="L516" s="1061">
        <v>6</v>
      </c>
      <c r="M516" s="1063">
        <v>0</v>
      </c>
      <c r="N516" s="1062">
        <v>32</v>
      </c>
      <c r="O516" s="1061">
        <v>0</v>
      </c>
      <c r="P516" s="1064">
        <v>19</v>
      </c>
      <c r="Q516" s="1065">
        <v>16</v>
      </c>
      <c r="R516" s="1061">
        <v>16</v>
      </c>
      <c r="S516" s="1063">
        <v>0</v>
      </c>
      <c r="T516" s="1062">
        <v>19</v>
      </c>
      <c r="U516" s="1061">
        <v>16</v>
      </c>
      <c r="V516" s="1063">
        <v>0</v>
      </c>
      <c r="W516" s="1063">
        <v>0</v>
      </c>
      <c r="X516" s="1062">
        <v>19</v>
      </c>
      <c r="Y516" s="1061">
        <v>16</v>
      </c>
      <c r="Z516" s="1063">
        <v>0</v>
      </c>
      <c r="AA516" s="1063">
        <v>0</v>
      </c>
      <c r="AB516" s="1064">
        <v>19</v>
      </c>
      <c r="AC516" s="1066">
        <f t="shared" si="22"/>
        <v>292</v>
      </c>
      <c r="AD516" s="1295"/>
      <c r="AE516" s="1309"/>
      <c r="AF516" s="1345"/>
      <c r="AK516" s="1310"/>
      <c r="AP516" s="1346"/>
      <c r="AQ516" s="1346"/>
      <c r="AR516" s="1346"/>
      <c r="AS516" s="1346"/>
      <c r="AT516" s="1346"/>
      <c r="AU516" s="1346"/>
      <c r="AV516" s="1346"/>
      <c r="AW516" s="1346"/>
      <c r="AX516" s="1346"/>
      <c r="AY516" s="1346"/>
      <c r="AZ516" s="1346"/>
      <c r="BA516" s="1346"/>
      <c r="BB516" s="1346"/>
      <c r="BC516" s="1346"/>
      <c r="BD516" s="1346"/>
      <c r="BE516" s="1346"/>
      <c r="BF516" s="1346"/>
      <c r="BG516" s="1346"/>
      <c r="BH516" s="1346"/>
      <c r="BI516" s="1346"/>
      <c r="BJ516" s="1346"/>
      <c r="BK516" s="1346"/>
      <c r="BL516" s="1346"/>
    </row>
    <row r="517" spans="1:64" s="1290" customFormat="1" ht="21" hidden="1" customHeight="1" x14ac:dyDescent="0.2">
      <c r="A517" s="1347">
        <v>44776</v>
      </c>
      <c r="B517" s="1348" t="str">
        <f t="shared" si="28"/>
        <v>Wed</v>
      </c>
      <c r="C517" s="1071">
        <v>44781</v>
      </c>
      <c r="D517" s="1338" t="str">
        <f t="shared" si="29"/>
        <v>Mon</v>
      </c>
      <c r="E517" s="1061">
        <v>0</v>
      </c>
      <c r="F517" s="1062">
        <v>37</v>
      </c>
      <c r="G517" s="1061">
        <v>37</v>
      </c>
      <c r="H517" s="1063">
        <v>0</v>
      </c>
      <c r="I517" s="1062">
        <v>0</v>
      </c>
      <c r="J517" s="1061">
        <v>37</v>
      </c>
      <c r="K517" s="1062">
        <v>0</v>
      </c>
      <c r="L517" s="1061">
        <v>4</v>
      </c>
      <c r="M517" s="1063">
        <v>0</v>
      </c>
      <c r="N517" s="1062">
        <v>31</v>
      </c>
      <c r="O517" s="1061">
        <v>0</v>
      </c>
      <c r="P517" s="1064">
        <v>36</v>
      </c>
      <c r="Q517" s="1065">
        <v>4</v>
      </c>
      <c r="R517" s="1061">
        <v>4</v>
      </c>
      <c r="S517" s="1063">
        <v>0</v>
      </c>
      <c r="T517" s="1062">
        <v>40</v>
      </c>
      <c r="U517" s="1061">
        <v>4</v>
      </c>
      <c r="V517" s="1063">
        <v>0</v>
      </c>
      <c r="W517" s="1063">
        <v>0</v>
      </c>
      <c r="X517" s="1062">
        <v>40</v>
      </c>
      <c r="Y517" s="1061">
        <v>4</v>
      </c>
      <c r="Z517" s="1063">
        <v>0</v>
      </c>
      <c r="AA517" s="1063">
        <v>0</v>
      </c>
      <c r="AB517" s="1064">
        <v>40</v>
      </c>
      <c r="AC517" s="1066">
        <f t="shared" si="22"/>
        <v>318</v>
      </c>
      <c r="AD517" s="1295"/>
      <c r="AE517" s="1309"/>
      <c r="AF517" s="1345"/>
      <c r="AK517" s="1310"/>
      <c r="AP517" s="1346"/>
      <c r="AQ517" s="1346"/>
      <c r="AR517" s="1346"/>
      <c r="AS517" s="1346"/>
      <c r="AT517" s="1346"/>
      <c r="AU517" s="1346"/>
      <c r="AV517" s="1346"/>
      <c r="AW517" s="1346"/>
      <c r="AX517" s="1346"/>
      <c r="AY517" s="1346"/>
      <c r="AZ517" s="1346"/>
      <c r="BA517" s="1346"/>
      <c r="BB517" s="1346"/>
      <c r="BC517" s="1346"/>
      <c r="BD517" s="1346"/>
      <c r="BE517" s="1346"/>
      <c r="BF517" s="1346"/>
      <c r="BG517" s="1346"/>
      <c r="BH517" s="1346"/>
      <c r="BI517" s="1346"/>
      <c r="BJ517" s="1346"/>
      <c r="BK517" s="1346"/>
      <c r="BL517" s="1346"/>
    </row>
    <row r="518" spans="1:64" s="1290" customFormat="1" ht="21" hidden="1" customHeight="1" x14ac:dyDescent="0.2">
      <c r="A518" s="1070">
        <v>44788</v>
      </c>
      <c r="B518" s="1338" t="str">
        <f t="shared" si="28"/>
        <v>Mon</v>
      </c>
      <c r="C518" s="1071">
        <v>44792</v>
      </c>
      <c r="D518" s="1338" t="str">
        <f t="shared" si="29"/>
        <v>Fri</v>
      </c>
      <c r="E518" s="1061">
        <v>0</v>
      </c>
      <c r="F518" s="1062">
        <v>27</v>
      </c>
      <c r="G518" s="1061">
        <v>27</v>
      </c>
      <c r="H518" s="1063">
        <v>0</v>
      </c>
      <c r="I518" s="1062">
        <v>0</v>
      </c>
      <c r="J518" s="1061">
        <v>27</v>
      </c>
      <c r="K518" s="1062">
        <v>0</v>
      </c>
      <c r="L518" s="1061">
        <v>27</v>
      </c>
      <c r="M518" s="1063">
        <v>0</v>
      </c>
      <c r="N518" s="1062">
        <v>2</v>
      </c>
      <c r="O518" s="1061">
        <v>16</v>
      </c>
      <c r="P518" s="1064">
        <v>9</v>
      </c>
      <c r="Q518" s="1065">
        <v>0</v>
      </c>
      <c r="R518" s="1061">
        <v>16</v>
      </c>
      <c r="S518" s="1063">
        <v>0</v>
      </c>
      <c r="T518" s="1062">
        <v>36</v>
      </c>
      <c r="U518" s="1061">
        <v>16</v>
      </c>
      <c r="V518" s="1063">
        <v>0</v>
      </c>
      <c r="W518" s="1063">
        <v>0</v>
      </c>
      <c r="X518" s="1062">
        <v>36</v>
      </c>
      <c r="Y518" s="1061">
        <v>16</v>
      </c>
      <c r="Z518" s="1063">
        <v>0</v>
      </c>
      <c r="AA518" s="1063">
        <v>0</v>
      </c>
      <c r="AB518" s="1064">
        <v>36</v>
      </c>
      <c r="AC518" s="1066">
        <f t="shared" si="22"/>
        <v>291</v>
      </c>
      <c r="AD518" s="1295"/>
      <c r="AE518" s="1309"/>
      <c r="AF518" s="1345"/>
      <c r="AK518" s="1310"/>
      <c r="AP518" s="1346"/>
      <c r="AQ518" s="1346"/>
      <c r="AR518" s="1346"/>
      <c r="AS518" s="1346"/>
      <c r="AT518" s="1346"/>
      <c r="AU518" s="1346"/>
      <c r="AV518" s="1346"/>
      <c r="AW518" s="1346"/>
      <c r="AX518" s="1346"/>
      <c r="AY518" s="1346"/>
      <c r="AZ518" s="1346"/>
      <c r="BA518" s="1346"/>
      <c r="BB518" s="1346"/>
      <c r="BC518" s="1346"/>
      <c r="BD518" s="1346"/>
      <c r="BE518" s="1346"/>
      <c r="BF518" s="1346"/>
      <c r="BG518" s="1346"/>
      <c r="BH518" s="1346"/>
      <c r="BI518" s="1346"/>
      <c r="BJ518" s="1346"/>
      <c r="BK518" s="1346"/>
      <c r="BL518" s="1346"/>
    </row>
    <row r="519" spans="1:64" s="1290" customFormat="1" ht="21" hidden="1" customHeight="1" x14ac:dyDescent="0.2">
      <c r="A519" s="1070">
        <v>44799</v>
      </c>
      <c r="B519" s="1338" t="str">
        <f t="shared" si="28"/>
        <v>Fri</v>
      </c>
      <c r="C519" s="1071">
        <v>44803</v>
      </c>
      <c r="D519" s="1338" t="str">
        <f t="shared" si="29"/>
        <v>Tue</v>
      </c>
      <c r="E519" s="1061">
        <v>0</v>
      </c>
      <c r="F519" s="1062">
        <v>28</v>
      </c>
      <c r="G519" s="1061">
        <v>28</v>
      </c>
      <c r="H519" s="1063">
        <v>0</v>
      </c>
      <c r="I519" s="1062">
        <v>0</v>
      </c>
      <c r="J519" s="1061">
        <v>28</v>
      </c>
      <c r="K519" s="1062">
        <v>0</v>
      </c>
      <c r="L519" s="1061">
        <v>21</v>
      </c>
      <c r="M519" s="1063">
        <v>1</v>
      </c>
      <c r="N519" s="1062">
        <v>6</v>
      </c>
      <c r="O519" s="1061">
        <v>2</v>
      </c>
      <c r="P519" s="1064">
        <v>4</v>
      </c>
      <c r="Q519" s="1065">
        <v>26</v>
      </c>
      <c r="R519" s="1061">
        <v>29</v>
      </c>
      <c r="S519" s="1063">
        <v>0</v>
      </c>
      <c r="T519" s="1062">
        <v>39</v>
      </c>
      <c r="U519" s="1061">
        <v>29</v>
      </c>
      <c r="V519" s="1063">
        <v>0</v>
      </c>
      <c r="W519" s="1063">
        <v>0</v>
      </c>
      <c r="X519" s="1062">
        <v>39</v>
      </c>
      <c r="Y519" s="1061">
        <v>29</v>
      </c>
      <c r="Z519" s="1063">
        <v>0</v>
      </c>
      <c r="AA519" s="1063">
        <v>0</v>
      </c>
      <c r="AB519" s="1064">
        <v>39</v>
      </c>
      <c r="AC519" s="1066">
        <f t="shared" ref="AC519:AC544" si="30">SUM(E519:AB519)</f>
        <v>348</v>
      </c>
      <c r="AD519" s="1295"/>
      <c r="AE519" s="1309"/>
      <c r="AF519" s="1345"/>
      <c r="AK519" s="1310"/>
      <c r="AP519" s="1346"/>
      <c r="AQ519" s="1346"/>
      <c r="AR519" s="1346"/>
      <c r="AS519" s="1346"/>
      <c r="AT519" s="1346"/>
      <c r="AU519" s="1346"/>
      <c r="AV519" s="1346"/>
      <c r="AW519" s="1346"/>
      <c r="AX519" s="1346"/>
      <c r="AY519" s="1346"/>
      <c r="AZ519" s="1346"/>
      <c r="BA519" s="1346"/>
      <c r="BB519" s="1346"/>
      <c r="BC519" s="1346"/>
      <c r="BD519" s="1346"/>
      <c r="BE519" s="1346"/>
      <c r="BF519" s="1346"/>
      <c r="BG519" s="1346"/>
      <c r="BH519" s="1346"/>
      <c r="BI519" s="1346"/>
      <c r="BJ519" s="1346"/>
      <c r="BK519" s="1346"/>
      <c r="BL519" s="1346"/>
    </row>
    <row r="520" spans="1:64" s="1290" customFormat="1" ht="21" hidden="1" customHeight="1" x14ac:dyDescent="0.2">
      <c r="A520" s="1070">
        <v>44811</v>
      </c>
      <c r="B520" s="1338" t="str">
        <f t="shared" si="28"/>
        <v>Wed</v>
      </c>
      <c r="C520" s="1071">
        <v>44816</v>
      </c>
      <c r="D520" s="1338" t="str">
        <f t="shared" si="29"/>
        <v>Mon</v>
      </c>
      <c r="E520" s="1061">
        <v>0</v>
      </c>
      <c r="F520" s="1062">
        <v>32</v>
      </c>
      <c r="G520" s="1061">
        <v>22</v>
      </c>
      <c r="H520" s="1063">
        <v>2</v>
      </c>
      <c r="I520" s="1062">
        <v>0</v>
      </c>
      <c r="J520" s="1061">
        <v>30</v>
      </c>
      <c r="K520" s="1062">
        <v>2</v>
      </c>
      <c r="L520" s="1061">
        <v>4</v>
      </c>
      <c r="M520" s="1063">
        <v>0</v>
      </c>
      <c r="N520" s="1062">
        <v>22</v>
      </c>
      <c r="O520" s="1061">
        <v>0</v>
      </c>
      <c r="P520" s="1064">
        <v>23</v>
      </c>
      <c r="Q520" s="1065">
        <v>4</v>
      </c>
      <c r="R520" s="1061">
        <v>4</v>
      </c>
      <c r="S520" s="1063">
        <v>0</v>
      </c>
      <c r="T520" s="1062">
        <v>47</v>
      </c>
      <c r="U520" s="1061">
        <v>4</v>
      </c>
      <c r="V520" s="1063">
        <v>0</v>
      </c>
      <c r="W520" s="1063">
        <v>0</v>
      </c>
      <c r="X520" s="1062">
        <v>47</v>
      </c>
      <c r="Y520" s="1061">
        <v>4</v>
      </c>
      <c r="Z520" s="1063">
        <v>0</v>
      </c>
      <c r="AA520" s="1063">
        <v>0</v>
      </c>
      <c r="AB520" s="1064">
        <v>47</v>
      </c>
      <c r="AC520" s="1066">
        <f t="shared" si="30"/>
        <v>294</v>
      </c>
      <c r="AD520" s="1295"/>
      <c r="AE520" s="1309"/>
      <c r="AF520" s="1345"/>
      <c r="AK520" s="1310"/>
      <c r="AP520" s="1346"/>
      <c r="AQ520" s="1346"/>
      <c r="AR520" s="1346"/>
      <c r="AS520" s="1346"/>
      <c r="AT520" s="1346"/>
      <c r="AU520" s="1346"/>
      <c r="AV520" s="1346"/>
      <c r="AW520" s="1346"/>
      <c r="AX520" s="1346"/>
      <c r="AY520" s="1346"/>
      <c r="AZ520" s="1346"/>
      <c r="BA520" s="1346"/>
      <c r="BB520" s="1346"/>
      <c r="BC520" s="1346"/>
      <c r="BD520" s="1346"/>
      <c r="BE520" s="1346"/>
      <c r="BF520" s="1346"/>
      <c r="BG520" s="1346"/>
      <c r="BH520" s="1346"/>
      <c r="BI520" s="1346"/>
      <c r="BJ520" s="1346"/>
      <c r="BK520" s="1346"/>
      <c r="BL520" s="1346"/>
    </row>
    <row r="521" spans="1:64" s="1290" customFormat="1" ht="21" hidden="1" customHeight="1" x14ac:dyDescent="0.2">
      <c r="A521" s="1070">
        <v>44819</v>
      </c>
      <c r="B521" s="1338" t="str">
        <f t="shared" si="28"/>
        <v>Thu</v>
      </c>
      <c r="C521" s="1071">
        <v>44825</v>
      </c>
      <c r="D521" s="1338" t="str">
        <f t="shared" si="29"/>
        <v>Wed</v>
      </c>
      <c r="E521" s="1061">
        <v>0</v>
      </c>
      <c r="F521" s="1062">
        <v>32</v>
      </c>
      <c r="G521" s="1061">
        <v>24</v>
      </c>
      <c r="H521" s="1063">
        <v>0</v>
      </c>
      <c r="I521" s="1062">
        <v>0</v>
      </c>
      <c r="J521" s="1061">
        <v>32</v>
      </c>
      <c r="K521" s="1062">
        <v>0</v>
      </c>
      <c r="L521" s="1061">
        <v>14</v>
      </c>
      <c r="M521" s="1063">
        <v>0</v>
      </c>
      <c r="N521" s="1062">
        <v>10</v>
      </c>
      <c r="O521" s="1061">
        <v>0</v>
      </c>
      <c r="P521" s="1064">
        <v>27</v>
      </c>
      <c r="Q521" s="1065">
        <v>0</v>
      </c>
      <c r="R521" s="1061">
        <v>0</v>
      </c>
      <c r="S521" s="1063">
        <v>0</v>
      </c>
      <c r="T521" s="1062">
        <v>43</v>
      </c>
      <c r="U521" s="1061">
        <v>0</v>
      </c>
      <c r="V521" s="1063">
        <v>0</v>
      </c>
      <c r="W521" s="1063">
        <v>2</v>
      </c>
      <c r="X521" s="1062">
        <v>41</v>
      </c>
      <c r="Y521" s="1061">
        <v>0</v>
      </c>
      <c r="Z521" s="1063">
        <v>0</v>
      </c>
      <c r="AA521" s="1063">
        <v>2</v>
      </c>
      <c r="AB521" s="1064">
        <v>41</v>
      </c>
      <c r="AC521" s="1066">
        <f t="shared" si="30"/>
        <v>268</v>
      </c>
      <c r="AD521" s="1295"/>
      <c r="AE521" s="1309"/>
      <c r="AF521" s="1345"/>
      <c r="AK521" s="1310"/>
      <c r="AP521" s="1346"/>
      <c r="AQ521" s="1346"/>
      <c r="AR521" s="1346"/>
      <c r="AS521" s="1346"/>
      <c r="AT521" s="1346"/>
      <c r="AU521" s="1346"/>
      <c r="AV521" s="1346"/>
      <c r="AW521" s="1346"/>
      <c r="AX521" s="1346"/>
      <c r="AY521" s="1346"/>
      <c r="AZ521" s="1346"/>
      <c r="BA521" s="1346"/>
      <c r="BB521" s="1346"/>
      <c r="BC521" s="1346"/>
      <c r="BD521" s="1346"/>
      <c r="BE521" s="1346"/>
      <c r="BF521" s="1346"/>
      <c r="BG521" s="1346"/>
      <c r="BH521" s="1346"/>
      <c r="BI521" s="1346"/>
      <c r="BJ521" s="1346"/>
      <c r="BK521" s="1346"/>
      <c r="BL521" s="1346"/>
    </row>
    <row r="522" spans="1:64" s="1290" customFormat="1" ht="21" hidden="1" customHeight="1" x14ac:dyDescent="0.2">
      <c r="A522" s="1071">
        <v>44826</v>
      </c>
      <c r="B522" s="1342" t="str">
        <f t="shared" si="28"/>
        <v>Thu</v>
      </c>
      <c r="C522" s="1071">
        <v>44831</v>
      </c>
      <c r="D522" s="1338" t="str">
        <f t="shared" si="29"/>
        <v>Tue</v>
      </c>
      <c r="E522" s="1061">
        <v>0</v>
      </c>
      <c r="F522" s="1062">
        <v>30</v>
      </c>
      <c r="G522" s="1061">
        <v>20</v>
      </c>
      <c r="H522" s="1063">
        <v>0</v>
      </c>
      <c r="I522" s="1062">
        <v>0</v>
      </c>
      <c r="J522" s="1061">
        <v>30</v>
      </c>
      <c r="K522" s="1062">
        <v>0</v>
      </c>
      <c r="L522" s="1061">
        <v>16</v>
      </c>
      <c r="M522" s="1063">
        <v>0</v>
      </c>
      <c r="N522" s="1062">
        <v>4</v>
      </c>
      <c r="O522" s="1061">
        <v>0</v>
      </c>
      <c r="P522" s="1064">
        <v>15</v>
      </c>
      <c r="Q522" s="1065">
        <v>21</v>
      </c>
      <c r="R522" s="1061">
        <v>21</v>
      </c>
      <c r="S522" s="1063">
        <v>0</v>
      </c>
      <c r="T522" s="1062">
        <v>35</v>
      </c>
      <c r="U522" s="1061">
        <v>21</v>
      </c>
      <c r="V522" s="1063">
        <v>0</v>
      </c>
      <c r="W522" s="1063">
        <v>0</v>
      </c>
      <c r="X522" s="1062">
        <v>35</v>
      </c>
      <c r="Y522" s="1061">
        <v>21</v>
      </c>
      <c r="Z522" s="1063">
        <v>0</v>
      </c>
      <c r="AA522" s="1063">
        <v>0</v>
      </c>
      <c r="AB522" s="1064">
        <v>35</v>
      </c>
      <c r="AC522" s="1066">
        <f t="shared" si="30"/>
        <v>304</v>
      </c>
      <c r="AD522" s="1295"/>
      <c r="AE522" s="1309"/>
      <c r="AF522" s="1345"/>
      <c r="AK522" s="1310"/>
      <c r="AP522" s="1346"/>
      <c r="AQ522" s="1346"/>
      <c r="AR522" s="1346"/>
      <c r="AS522" s="1346"/>
      <c r="AT522" s="1346"/>
      <c r="AU522" s="1346"/>
      <c r="AV522" s="1346"/>
      <c r="AW522" s="1346"/>
      <c r="AX522" s="1346"/>
      <c r="AY522" s="1346"/>
      <c r="AZ522" s="1346"/>
      <c r="BA522" s="1346"/>
      <c r="BB522" s="1346"/>
      <c r="BC522" s="1346"/>
      <c r="BD522" s="1346"/>
      <c r="BE522" s="1346"/>
      <c r="BF522" s="1346"/>
      <c r="BG522" s="1346"/>
      <c r="BH522" s="1346"/>
      <c r="BI522" s="1346"/>
      <c r="BJ522" s="1346"/>
      <c r="BK522" s="1346"/>
      <c r="BL522" s="1346"/>
    </row>
    <row r="523" spans="1:64" s="1290" customFormat="1" ht="21" hidden="1" customHeight="1" x14ac:dyDescent="0.2">
      <c r="A523" s="1070">
        <v>44834</v>
      </c>
      <c r="B523" s="1338" t="str">
        <f t="shared" si="28"/>
        <v>Fri</v>
      </c>
      <c r="C523" s="1071">
        <v>44839</v>
      </c>
      <c r="D523" s="1338" t="str">
        <f t="shared" si="29"/>
        <v>Wed</v>
      </c>
      <c r="E523" s="1061">
        <v>0</v>
      </c>
      <c r="F523" s="1062">
        <v>34</v>
      </c>
      <c r="G523" s="1061">
        <v>24</v>
      </c>
      <c r="H523" s="1063">
        <v>0</v>
      </c>
      <c r="I523" s="1062">
        <v>0</v>
      </c>
      <c r="J523" s="1061">
        <v>34</v>
      </c>
      <c r="K523" s="1062">
        <v>0</v>
      </c>
      <c r="L523" s="1061">
        <v>24</v>
      </c>
      <c r="M523" s="1063">
        <v>0</v>
      </c>
      <c r="N523" s="1062">
        <v>0</v>
      </c>
      <c r="O523" s="1061">
        <v>0</v>
      </c>
      <c r="P523" s="1064">
        <v>12</v>
      </c>
      <c r="Q523" s="1065">
        <v>21</v>
      </c>
      <c r="R523" s="1061">
        <v>21</v>
      </c>
      <c r="S523" s="1063">
        <v>0</v>
      </c>
      <c r="T523" s="1062">
        <v>32</v>
      </c>
      <c r="U523" s="1061">
        <v>21</v>
      </c>
      <c r="V523" s="1063">
        <v>0</v>
      </c>
      <c r="W523" s="1063">
        <v>0</v>
      </c>
      <c r="X523" s="1062">
        <v>32</v>
      </c>
      <c r="Y523" s="1061">
        <v>21</v>
      </c>
      <c r="Z523" s="1063">
        <v>0</v>
      </c>
      <c r="AA523" s="1063">
        <v>0</v>
      </c>
      <c r="AB523" s="1064">
        <v>32</v>
      </c>
      <c r="AC523" s="1066">
        <f t="shared" si="30"/>
        <v>308</v>
      </c>
      <c r="AD523" s="1295"/>
      <c r="AE523" s="1309"/>
      <c r="AF523" s="1345"/>
      <c r="AK523" s="1310"/>
      <c r="AP523" s="1346"/>
      <c r="AQ523" s="1346"/>
      <c r="AR523" s="1346"/>
      <c r="AS523" s="1346"/>
      <c r="AT523" s="1346"/>
      <c r="AU523" s="1346"/>
      <c r="AV523" s="1346"/>
      <c r="AW523" s="1346"/>
      <c r="AX523" s="1346"/>
      <c r="AY523" s="1346"/>
      <c r="AZ523" s="1346"/>
      <c r="BA523" s="1346"/>
      <c r="BB523" s="1346"/>
      <c r="BC523" s="1346"/>
      <c r="BD523" s="1346"/>
      <c r="BE523" s="1346"/>
      <c r="BF523" s="1346"/>
      <c r="BG523" s="1346"/>
      <c r="BH523" s="1346"/>
      <c r="BI523" s="1346"/>
      <c r="BJ523" s="1346"/>
      <c r="BK523" s="1346"/>
      <c r="BL523" s="1346"/>
    </row>
    <row r="524" spans="1:64" s="1290" customFormat="1" ht="21" hidden="1" customHeight="1" x14ac:dyDescent="0.2">
      <c r="A524" s="1070">
        <v>44841</v>
      </c>
      <c r="B524" s="1338" t="str">
        <f t="shared" si="28"/>
        <v>Fri</v>
      </c>
      <c r="C524" s="1071">
        <v>44846</v>
      </c>
      <c r="D524" s="1338" t="str">
        <f t="shared" si="29"/>
        <v>Wed</v>
      </c>
      <c r="E524" s="1061">
        <v>0</v>
      </c>
      <c r="F524" s="1062">
        <v>35</v>
      </c>
      <c r="G524" s="1061">
        <v>25</v>
      </c>
      <c r="H524" s="1063">
        <v>0</v>
      </c>
      <c r="I524" s="1062">
        <v>0</v>
      </c>
      <c r="J524" s="1061">
        <v>37</v>
      </c>
      <c r="K524" s="1062">
        <v>0</v>
      </c>
      <c r="L524" s="1061">
        <v>21</v>
      </c>
      <c r="M524" s="1063">
        <v>0</v>
      </c>
      <c r="N524" s="1062">
        <v>4</v>
      </c>
      <c r="O524" s="1061">
        <v>10</v>
      </c>
      <c r="P524" s="1064">
        <v>10</v>
      </c>
      <c r="Q524" s="1065">
        <v>9</v>
      </c>
      <c r="R524" s="1061">
        <v>19</v>
      </c>
      <c r="S524" s="1063">
        <v>0</v>
      </c>
      <c r="T524" s="1062">
        <v>30</v>
      </c>
      <c r="U524" s="1061">
        <v>19</v>
      </c>
      <c r="V524" s="1063">
        <v>0</v>
      </c>
      <c r="W524" s="1063">
        <v>0</v>
      </c>
      <c r="X524" s="1062">
        <v>30</v>
      </c>
      <c r="Y524" s="1061">
        <v>27</v>
      </c>
      <c r="Z524" s="1063">
        <v>0</v>
      </c>
      <c r="AA524" s="1063">
        <v>0</v>
      </c>
      <c r="AB524" s="1064">
        <v>30</v>
      </c>
      <c r="AC524" s="1066">
        <f t="shared" si="30"/>
        <v>306</v>
      </c>
      <c r="AD524" s="1295"/>
      <c r="AE524" s="1309"/>
      <c r="AF524" s="1345"/>
      <c r="AK524" s="1310"/>
      <c r="AP524" s="1346"/>
      <c r="AQ524" s="1346"/>
      <c r="AR524" s="1346"/>
      <c r="AS524" s="1346"/>
      <c r="AT524" s="1346"/>
      <c r="AU524" s="1346"/>
      <c r="AV524" s="1346"/>
      <c r="AW524" s="1346"/>
      <c r="AX524" s="1346"/>
      <c r="AY524" s="1346"/>
      <c r="AZ524" s="1346"/>
      <c r="BA524" s="1346"/>
      <c r="BB524" s="1346"/>
      <c r="BC524" s="1346"/>
      <c r="BD524" s="1346"/>
      <c r="BE524" s="1346"/>
      <c r="BF524" s="1346"/>
      <c r="BG524" s="1346"/>
      <c r="BH524" s="1346"/>
      <c r="BI524" s="1346"/>
      <c r="BJ524" s="1346"/>
      <c r="BK524" s="1346"/>
      <c r="BL524" s="1346"/>
    </row>
    <row r="525" spans="1:64" s="1290" customFormat="1" ht="21" hidden="1" customHeight="1" x14ac:dyDescent="0.2">
      <c r="A525" s="1070">
        <v>44848</v>
      </c>
      <c r="B525" s="1338" t="str">
        <f t="shared" si="28"/>
        <v>Fri</v>
      </c>
      <c r="C525" s="1071">
        <v>44852</v>
      </c>
      <c r="D525" s="1338" t="str">
        <f t="shared" si="29"/>
        <v>Tue</v>
      </c>
      <c r="E525" s="1061">
        <v>0</v>
      </c>
      <c r="F525" s="1062">
        <v>28</v>
      </c>
      <c r="G525" s="1061">
        <v>20</v>
      </c>
      <c r="H525" s="1063">
        <v>0</v>
      </c>
      <c r="I525" s="1062">
        <v>0</v>
      </c>
      <c r="J525" s="1061">
        <v>28</v>
      </c>
      <c r="K525" s="1062">
        <v>0</v>
      </c>
      <c r="L525" s="1061">
        <v>17</v>
      </c>
      <c r="M525" s="1063">
        <v>0</v>
      </c>
      <c r="N525" s="1062">
        <v>3</v>
      </c>
      <c r="O525" s="1061">
        <v>0</v>
      </c>
      <c r="P525" s="1064">
        <v>19</v>
      </c>
      <c r="Q525" s="1065">
        <v>12</v>
      </c>
      <c r="R525" s="1061">
        <v>18</v>
      </c>
      <c r="S525" s="1063">
        <v>0</v>
      </c>
      <c r="T525" s="1062">
        <v>29</v>
      </c>
      <c r="U525" s="1061">
        <v>18</v>
      </c>
      <c r="V525" s="1063">
        <v>0</v>
      </c>
      <c r="W525" s="1063">
        <v>0</v>
      </c>
      <c r="X525" s="1062">
        <v>29</v>
      </c>
      <c r="Y525" s="1061">
        <v>18</v>
      </c>
      <c r="Z525" s="1063">
        <v>0</v>
      </c>
      <c r="AA525" s="1063">
        <v>0</v>
      </c>
      <c r="AB525" s="1064">
        <v>29</v>
      </c>
      <c r="AC525" s="1066">
        <f t="shared" si="30"/>
        <v>268</v>
      </c>
      <c r="AD525" s="1295"/>
      <c r="AE525" s="1309"/>
      <c r="AF525" s="1345"/>
      <c r="AK525" s="1310"/>
      <c r="AP525" s="1346"/>
      <c r="AQ525" s="1346"/>
      <c r="AR525" s="1346"/>
      <c r="AS525" s="1346"/>
      <c r="AT525" s="1346"/>
      <c r="AU525" s="1346"/>
      <c r="AV525" s="1346"/>
      <c r="AW525" s="1346"/>
      <c r="AX525" s="1346"/>
      <c r="AY525" s="1346"/>
      <c r="AZ525" s="1346"/>
      <c r="BA525" s="1346"/>
      <c r="BB525" s="1346"/>
      <c r="BC525" s="1346"/>
      <c r="BD525" s="1346"/>
      <c r="BE525" s="1346"/>
      <c r="BF525" s="1346"/>
      <c r="BG525" s="1346"/>
      <c r="BH525" s="1346"/>
      <c r="BI525" s="1346"/>
      <c r="BJ525" s="1346"/>
      <c r="BK525" s="1346"/>
      <c r="BL525" s="1346"/>
    </row>
    <row r="526" spans="1:64" s="1290" customFormat="1" ht="21" hidden="1" customHeight="1" x14ac:dyDescent="0.2">
      <c r="A526" s="1070">
        <v>44854</v>
      </c>
      <c r="B526" s="1338" t="str">
        <f t="shared" si="28"/>
        <v>Thu</v>
      </c>
      <c r="C526" s="1071">
        <v>44859</v>
      </c>
      <c r="D526" s="1338" t="str">
        <f t="shared" si="29"/>
        <v>Tue</v>
      </c>
      <c r="E526" s="1061">
        <v>0</v>
      </c>
      <c r="F526" s="1062">
        <v>34</v>
      </c>
      <c r="G526" s="1061">
        <v>26</v>
      </c>
      <c r="H526" s="1063">
        <v>0</v>
      </c>
      <c r="I526" s="1062">
        <v>0</v>
      </c>
      <c r="J526" s="1061">
        <v>34</v>
      </c>
      <c r="K526" s="1062">
        <v>0</v>
      </c>
      <c r="L526" s="1061">
        <v>21</v>
      </c>
      <c r="M526" s="1063">
        <v>0</v>
      </c>
      <c r="N526" s="1062">
        <v>5</v>
      </c>
      <c r="O526" s="1061">
        <v>1</v>
      </c>
      <c r="P526" s="1064">
        <v>22</v>
      </c>
      <c r="Q526" s="1065">
        <v>12</v>
      </c>
      <c r="R526" s="1061">
        <v>22</v>
      </c>
      <c r="S526" s="1063">
        <v>0</v>
      </c>
      <c r="T526" s="1062">
        <v>29</v>
      </c>
      <c r="U526" s="1061">
        <v>22</v>
      </c>
      <c r="V526" s="1063">
        <v>0</v>
      </c>
      <c r="W526" s="1063">
        <v>0</v>
      </c>
      <c r="X526" s="1062">
        <v>29</v>
      </c>
      <c r="Y526" s="1061">
        <v>22</v>
      </c>
      <c r="Z526" s="1063">
        <v>0</v>
      </c>
      <c r="AA526" s="1063">
        <v>0</v>
      </c>
      <c r="AB526" s="1064">
        <v>29</v>
      </c>
      <c r="AC526" s="1066">
        <f t="shared" si="30"/>
        <v>308</v>
      </c>
      <c r="AD526" s="1295"/>
      <c r="AE526" s="1309"/>
      <c r="AF526" s="1345"/>
      <c r="AK526" s="1310"/>
      <c r="AP526" s="1346"/>
      <c r="AQ526" s="1346"/>
      <c r="AR526" s="1346"/>
      <c r="AS526" s="1346"/>
      <c r="AT526" s="1346"/>
      <c r="AU526" s="1346"/>
      <c r="AV526" s="1346"/>
      <c r="AW526" s="1346"/>
      <c r="AX526" s="1346"/>
      <c r="AY526" s="1346"/>
      <c r="AZ526" s="1346"/>
      <c r="BA526" s="1346"/>
      <c r="BB526" s="1346"/>
      <c r="BC526" s="1346"/>
      <c r="BD526" s="1346"/>
      <c r="BE526" s="1346"/>
      <c r="BF526" s="1346"/>
      <c r="BG526" s="1346"/>
      <c r="BH526" s="1346"/>
      <c r="BI526" s="1346"/>
      <c r="BJ526" s="1346"/>
      <c r="BK526" s="1346"/>
      <c r="BL526" s="1346"/>
    </row>
    <row r="527" spans="1:64" s="1290" customFormat="1" ht="21" hidden="1" customHeight="1" x14ac:dyDescent="0.2">
      <c r="A527" s="1070">
        <v>44862</v>
      </c>
      <c r="B527" s="1338" t="str">
        <f t="shared" si="28"/>
        <v>Fri</v>
      </c>
      <c r="C527" s="1071">
        <v>44869</v>
      </c>
      <c r="D527" s="1338" t="str">
        <f t="shared" si="29"/>
        <v>Fri</v>
      </c>
      <c r="E527" s="1061">
        <v>0</v>
      </c>
      <c r="F527" s="1062">
        <v>36</v>
      </c>
      <c r="G527" s="1061">
        <v>26</v>
      </c>
      <c r="H527" s="1063">
        <v>0</v>
      </c>
      <c r="I527" s="1062">
        <v>0</v>
      </c>
      <c r="J527" s="1061">
        <v>36</v>
      </c>
      <c r="K527" s="1062">
        <v>0</v>
      </c>
      <c r="L527" s="1061">
        <v>20</v>
      </c>
      <c r="M527" s="1063">
        <v>0</v>
      </c>
      <c r="N527" s="1062">
        <v>9</v>
      </c>
      <c r="O527" s="1061">
        <v>0</v>
      </c>
      <c r="P527" s="1064">
        <v>20</v>
      </c>
      <c r="Q527" s="1065">
        <v>18</v>
      </c>
      <c r="R527" s="1061">
        <v>22</v>
      </c>
      <c r="S527" s="1063">
        <v>0</v>
      </c>
      <c r="T527" s="1062">
        <v>27</v>
      </c>
      <c r="U527" s="1061">
        <v>22</v>
      </c>
      <c r="V527" s="1063">
        <v>0</v>
      </c>
      <c r="W527" s="1063">
        <v>0</v>
      </c>
      <c r="X527" s="1062">
        <v>27</v>
      </c>
      <c r="Y527" s="1061">
        <v>22</v>
      </c>
      <c r="Z527" s="1063">
        <v>0</v>
      </c>
      <c r="AA527" s="1063">
        <v>0</v>
      </c>
      <c r="AB527" s="1064">
        <v>30</v>
      </c>
      <c r="AC527" s="1066">
        <f t="shared" si="30"/>
        <v>315</v>
      </c>
      <c r="AD527" s="1295"/>
      <c r="AE527" s="1309"/>
      <c r="AF527" s="1345"/>
      <c r="AK527" s="1310"/>
      <c r="AP527" s="1346"/>
      <c r="AQ527" s="1346"/>
      <c r="AR527" s="1346"/>
      <c r="AS527" s="1346"/>
      <c r="AT527" s="1346"/>
      <c r="AU527" s="1346"/>
      <c r="AV527" s="1346"/>
      <c r="AW527" s="1346"/>
      <c r="AX527" s="1346"/>
      <c r="AY527" s="1346"/>
      <c r="AZ527" s="1346"/>
      <c r="BA527" s="1346"/>
      <c r="BB527" s="1346"/>
      <c r="BC527" s="1346"/>
      <c r="BD527" s="1346"/>
      <c r="BE527" s="1346"/>
      <c r="BF527" s="1346"/>
      <c r="BG527" s="1346"/>
      <c r="BH527" s="1346"/>
      <c r="BI527" s="1346"/>
      <c r="BJ527" s="1346"/>
      <c r="BK527" s="1346"/>
      <c r="BL527" s="1346"/>
    </row>
    <row r="528" spans="1:64" s="1290" customFormat="1" ht="21" hidden="1" customHeight="1" x14ac:dyDescent="0.2">
      <c r="A528" s="1070">
        <v>44870</v>
      </c>
      <c r="B528" s="1338" t="str">
        <f t="shared" si="28"/>
        <v>Sat</v>
      </c>
      <c r="C528" s="1071">
        <v>44874</v>
      </c>
      <c r="D528" s="1338" t="str">
        <f t="shared" si="29"/>
        <v>Wed</v>
      </c>
      <c r="E528" s="1061">
        <v>0</v>
      </c>
      <c r="F528" s="1062">
        <v>45</v>
      </c>
      <c r="G528" s="1061">
        <v>39</v>
      </c>
      <c r="H528" s="1063">
        <v>1</v>
      </c>
      <c r="I528" s="1062">
        <v>0</v>
      </c>
      <c r="J528" s="1061">
        <v>45</v>
      </c>
      <c r="K528" s="1062">
        <v>0</v>
      </c>
      <c r="L528" s="1061">
        <v>1</v>
      </c>
      <c r="M528" s="1063">
        <v>2</v>
      </c>
      <c r="N528" s="1062">
        <v>33</v>
      </c>
      <c r="O528" s="1061">
        <v>0</v>
      </c>
      <c r="P528" s="1064">
        <v>39</v>
      </c>
      <c r="Q528" s="1065">
        <v>7</v>
      </c>
      <c r="R528" s="1061">
        <v>9</v>
      </c>
      <c r="S528" s="1063">
        <v>0</v>
      </c>
      <c r="T528" s="1062">
        <v>25</v>
      </c>
      <c r="U528" s="1061">
        <v>11</v>
      </c>
      <c r="V528" s="1063">
        <v>0</v>
      </c>
      <c r="W528" s="1063">
        <v>0</v>
      </c>
      <c r="X528" s="1062">
        <v>28</v>
      </c>
      <c r="Y528" s="1061">
        <v>11</v>
      </c>
      <c r="Z528" s="1063">
        <v>0</v>
      </c>
      <c r="AA528" s="1063">
        <v>0</v>
      </c>
      <c r="AB528" s="1064">
        <v>25</v>
      </c>
      <c r="AC528" s="1066">
        <f t="shared" si="30"/>
        <v>321</v>
      </c>
      <c r="AD528" s="1295"/>
      <c r="AE528" s="1309"/>
      <c r="AF528" s="1345"/>
      <c r="AK528" s="1310"/>
      <c r="AP528" s="1346"/>
      <c r="AQ528" s="1346"/>
      <c r="AR528" s="1346"/>
      <c r="AS528" s="1346"/>
      <c r="AT528" s="1346"/>
      <c r="AU528" s="1346"/>
      <c r="AV528" s="1346"/>
      <c r="AW528" s="1346"/>
      <c r="AX528" s="1346"/>
      <c r="AY528" s="1346"/>
      <c r="AZ528" s="1346"/>
      <c r="BA528" s="1346"/>
      <c r="BB528" s="1346"/>
      <c r="BC528" s="1346"/>
      <c r="BD528" s="1346"/>
      <c r="BE528" s="1346"/>
      <c r="BF528" s="1346"/>
      <c r="BG528" s="1346"/>
      <c r="BH528" s="1346"/>
      <c r="BI528" s="1346"/>
      <c r="BJ528" s="1346"/>
      <c r="BK528" s="1346"/>
      <c r="BL528" s="1346"/>
    </row>
    <row r="529" spans="1:64" s="1290" customFormat="1" ht="21" hidden="1" customHeight="1" x14ac:dyDescent="0.2">
      <c r="A529" s="1070">
        <v>44877</v>
      </c>
      <c r="B529" s="1338" t="str">
        <f t="shared" si="28"/>
        <v>Sat</v>
      </c>
      <c r="C529" s="1071">
        <v>44880</v>
      </c>
      <c r="D529" s="1338" t="str">
        <f t="shared" si="29"/>
        <v>Tue</v>
      </c>
      <c r="E529" s="1061">
        <v>0</v>
      </c>
      <c r="F529" s="1062">
        <v>30</v>
      </c>
      <c r="G529" s="1061">
        <v>32</v>
      </c>
      <c r="H529" s="1063">
        <v>4</v>
      </c>
      <c r="I529" s="1062">
        <v>0</v>
      </c>
      <c r="J529" s="1061">
        <v>20</v>
      </c>
      <c r="K529" s="1062">
        <v>4</v>
      </c>
      <c r="L529" s="1061">
        <v>4</v>
      </c>
      <c r="M529" s="1063">
        <v>0</v>
      </c>
      <c r="N529" s="1062">
        <v>31</v>
      </c>
      <c r="O529" s="1061">
        <v>0</v>
      </c>
      <c r="P529" s="1064">
        <v>20</v>
      </c>
      <c r="Q529" s="1065">
        <v>0</v>
      </c>
      <c r="R529" s="1061">
        <v>0</v>
      </c>
      <c r="S529" s="1063">
        <v>0</v>
      </c>
      <c r="T529" s="1062">
        <v>32</v>
      </c>
      <c r="U529" s="1061">
        <v>0</v>
      </c>
      <c r="V529" s="1063">
        <v>0</v>
      </c>
      <c r="W529" s="1063">
        <v>0</v>
      </c>
      <c r="X529" s="1062">
        <v>32</v>
      </c>
      <c r="Y529" s="1061">
        <v>0</v>
      </c>
      <c r="Z529" s="1063">
        <v>0</v>
      </c>
      <c r="AA529" s="1063">
        <v>0</v>
      </c>
      <c r="AB529" s="1064">
        <v>32</v>
      </c>
      <c r="AC529" s="1066">
        <f t="shared" si="30"/>
        <v>241</v>
      </c>
      <c r="AD529" s="1295"/>
      <c r="AE529" s="1309"/>
      <c r="AF529" s="1345"/>
      <c r="AK529" s="1310"/>
      <c r="AP529" s="1346"/>
      <c r="AQ529" s="1346"/>
      <c r="AR529" s="1346"/>
      <c r="AS529" s="1346"/>
      <c r="AT529" s="1346"/>
      <c r="AU529" s="1346"/>
      <c r="AV529" s="1346"/>
      <c r="AW529" s="1346"/>
      <c r="AX529" s="1346"/>
      <c r="AY529" s="1346"/>
      <c r="AZ529" s="1346"/>
      <c r="BA529" s="1346"/>
      <c r="BB529" s="1346"/>
      <c r="BC529" s="1346"/>
      <c r="BD529" s="1346"/>
      <c r="BE529" s="1346"/>
      <c r="BF529" s="1346"/>
      <c r="BG529" s="1346"/>
      <c r="BH529" s="1346"/>
      <c r="BI529" s="1346"/>
      <c r="BJ529" s="1346"/>
      <c r="BK529" s="1346"/>
      <c r="BL529" s="1346"/>
    </row>
    <row r="530" spans="1:64" s="1290" customFormat="1" ht="21" hidden="1" customHeight="1" x14ac:dyDescent="0.2">
      <c r="A530" s="1070">
        <v>44884</v>
      </c>
      <c r="B530" s="1338" t="str">
        <f t="shared" si="28"/>
        <v>Sat</v>
      </c>
      <c r="C530" s="1071">
        <v>44887</v>
      </c>
      <c r="D530" s="1338" t="str">
        <f t="shared" si="29"/>
        <v>Tue</v>
      </c>
      <c r="E530" s="1061">
        <v>0</v>
      </c>
      <c r="F530" s="1062">
        <v>33</v>
      </c>
      <c r="G530" s="1061">
        <v>9</v>
      </c>
      <c r="H530" s="1063">
        <v>1</v>
      </c>
      <c r="I530" s="1062">
        <v>0</v>
      </c>
      <c r="J530" s="1061">
        <v>36</v>
      </c>
      <c r="K530" s="1062">
        <v>1</v>
      </c>
      <c r="L530" s="1061">
        <v>4</v>
      </c>
      <c r="M530" s="1063">
        <v>0</v>
      </c>
      <c r="N530" s="1062">
        <v>6</v>
      </c>
      <c r="O530" s="1061">
        <v>0</v>
      </c>
      <c r="P530" s="1064">
        <v>39</v>
      </c>
      <c r="Q530" s="1065">
        <v>0</v>
      </c>
      <c r="R530" s="1061">
        <v>0</v>
      </c>
      <c r="S530" s="1063">
        <v>0</v>
      </c>
      <c r="T530" s="1062">
        <v>11</v>
      </c>
      <c r="U530" s="1061">
        <v>0</v>
      </c>
      <c r="V530" s="1063">
        <v>0</v>
      </c>
      <c r="W530" s="1063">
        <v>4</v>
      </c>
      <c r="X530" s="1062">
        <v>7</v>
      </c>
      <c r="Y530" s="1061">
        <v>0</v>
      </c>
      <c r="Z530" s="1063">
        <v>0</v>
      </c>
      <c r="AA530" s="1063">
        <v>4</v>
      </c>
      <c r="AB530" s="1064">
        <v>7</v>
      </c>
      <c r="AC530" s="1066">
        <f t="shared" si="30"/>
        <v>162</v>
      </c>
      <c r="AD530" s="1295"/>
      <c r="AE530" s="1309"/>
      <c r="AF530" s="1345"/>
      <c r="AK530" s="1310"/>
      <c r="AP530" s="1346"/>
      <c r="AQ530" s="1346"/>
      <c r="AR530" s="1346"/>
      <c r="AS530" s="1346"/>
      <c r="AT530" s="1346"/>
      <c r="AU530" s="1346"/>
      <c r="AV530" s="1346"/>
      <c r="AW530" s="1346"/>
      <c r="AX530" s="1346"/>
      <c r="AY530" s="1346"/>
      <c r="AZ530" s="1346"/>
      <c r="BA530" s="1346"/>
      <c r="BB530" s="1346"/>
      <c r="BC530" s="1346"/>
      <c r="BD530" s="1346"/>
      <c r="BE530" s="1346"/>
      <c r="BF530" s="1346"/>
      <c r="BG530" s="1346"/>
      <c r="BH530" s="1346"/>
      <c r="BI530" s="1346"/>
      <c r="BJ530" s="1346"/>
      <c r="BK530" s="1346"/>
      <c r="BL530" s="1346"/>
    </row>
    <row r="531" spans="1:64" s="1290" customFormat="1" ht="21" hidden="1" customHeight="1" x14ac:dyDescent="0.2">
      <c r="A531" s="1070">
        <v>44891</v>
      </c>
      <c r="B531" s="1338" t="str">
        <f t="shared" si="28"/>
        <v>Sat</v>
      </c>
      <c r="C531" s="1071">
        <v>44896</v>
      </c>
      <c r="D531" s="1338" t="str">
        <f t="shared" si="29"/>
        <v>Thu</v>
      </c>
      <c r="E531" s="1061">
        <v>0</v>
      </c>
      <c r="F531" s="1062">
        <v>37</v>
      </c>
      <c r="G531" s="1061">
        <v>25</v>
      </c>
      <c r="H531" s="1063">
        <v>0</v>
      </c>
      <c r="I531" s="1062">
        <v>2</v>
      </c>
      <c r="J531" s="1061">
        <v>37</v>
      </c>
      <c r="K531" s="1062">
        <v>0</v>
      </c>
      <c r="L531" s="1061">
        <v>11</v>
      </c>
      <c r="M531" s="1063">
        <v>0</v>
      </c>
      <c r="N531" s="1062">
        <v>16</v>
      </c>
      <c r="O531" s="1061">
        <v>0</v>
      </c>
      <c r="P531" s="1064">
        <v>26</v>
      </c>
      <c r="Q531" s="1065">
        <v>8</v>
      </c>
      <c r="R531" s="1061">
        <v>8</v>
      </c>
      <c r="S531" s="1063">
        <v>2</v>
      </c>
      <c r="T531" s="1062">
        <v>14</v>
      </c>
      <c r="U531" s="1061">
        <v>8</v>
      </c>
      <c r="V531" s="1063">
        <v>2</v>
      </c>
      <c r="W531" s="1063">
        <v>1</v>
      </c>
      <c r="X531" s="1062">
        <v>13</v>
      </c>
      <c r="Y531" s="1061">
        <v>8</v>
      </c>
      <c r="Z531" s="1063">
        <v>2</v>
      </c>
      <c r="AA531" s="1063">
        <v>1</v>
      </c>
      <c r="AB531" s="1064">
        <v>13</v>
      </c>
      <c r="AC531" s="1066">
        <f t="shared" si="30"/>
        <v>234</v>
      </c>
      <c r="AD531" s="1295"/>
      <c r="AE531" s="1309"/>
      <c r="AF531" s="1345"/>
      <c r="AK531" s="1310"/>
      <c r="AP531" s="1346"/>
      <c r="AQ531" s="1346"/>
      <c r="AR531" s="1346"/>
      <c r="AS531" s="1346"/>
      <c r="AT531" s="1346"/>
      <c r="AU531" s="1346"/>
      <c r="AV531" s="1346"/>
      <c r="AW531" s="1346"/>
      <c r="AX531" s="1346"/>
      <c r="AY531" s="1346"/>
      <c r="AZ531" s="1346"/>
      <c r="BA531" s="1346"/>
      <c r="BB531" s="1346"/>
      <c r="BC531" s="1346"/>
      <c r="BD531" s="1346"/>
      <c r="BE531" s="1346"/>
      <c r="BF531" s="1346"/>
      <c r="BG531" s="1346"/>
      <c r="BH531" s="1346"/>
      <c r="BI531" s="1346"/>
      <c r="BJ531" s="1346"/>
      <c r="BK531" s="1346"/>
      <c r="BL531" s="1346"/>
    </row>
    <row r="532" spans="1:64" s="1290" customFormat="1" ht="21" hidden="1" customHeight="1" x14ac:dyDescent="0.2">
      <c r="A532" s="1070">
        <v>44896</v>
      </c>
      <c r="B532" s="1338" t="str">
        <f t="shared" si="28"/>
        <v>Thu</v>
      </c>
      <c r="C532" s="1071">
        <v>44903</v>
      </c>
      <c r="D532" s="1338" t="str">
        <f t="shared" si="29"/>
        <v>Thu</v>
      </c>
      <c r="E532" s="1061">
        <v>0</v>
      </c>
      <c r="F532" s="1062">
        <v>46</v>
      </c>
      <c r="G532" s="1061">
        <v>32</v>
      </c>
      <c r="H532" s="1063">
        <v>0</v>
      </c>
      <c r="I532" s="1062">
        <v>0</v>
      </c>
      <c r="J532" s="1061">
        <v>48</v>
      </c>
      <c r="K532" s="1062">
        <v>0</v>
      </c>
      <c r="L532" s="1061">
        <v>12</v>
      </c>
      <c r="M532" s="1063">
        <v>0</v>
      </c>
      <c r="N532" s="1062">
        <v>36</v>
      </c>
      <c r="O532" s="1061">
        <v>0</v>
      </c>
      <c r="P532" s="1064">
        <v>36</v>
      </c>
      <c r="Q532" s="1065">
        <v>12</v>
      </c>
      <c r="R532" s="1061">
        <v>12</v>
      </c>
      <c r="S532" s="1063">
        <v>0</v>
      </c>
      <c r="T532" s="1062">
        <v>24</v>
      </c>
      <c r="U532" s="1061">
        <v>0</v>
      </c>
      <c r="V532" s="1063">
        <v>0</v>
      </c>
      <c r="W532" s="1063">
        <v>0</v>
      </c>
      <c r="X532" s="1062">
        <v>0</v>
      </c>
      <c r="Y532" s="1061">
        <v>0</v>
      </c>
      <c r="Z532" s="1063">
        <v>0</v>
      </c>
      <c r="AA532" s="1063">
        <v>0</v>
      </c>
      <c r="AB532" s="1064">
        <v>0</v>
      </c>
      <c r="AC532" s="1066">
        <f t="shared" si="30"/>
        <v>258</v>
      </c>
      <c r="AD532" s="1295"/>
      <c r="AE532" s="1309"/>
      <c r="AF532" s="1345"/>
      <c r="AK532" s="1310"/>
      <c r="AP532" s="1346"/>
      <c r="AQ532" s="1346"/>
      <c r="AR532" s="1346"/>
      <c r="AS532" s="1346"/>
      <c r="AT532" s="1346"/>
      <c r="AU532" s="1346"/>
      <c r="AV532" s="1346"/>
      <c r="AW532" s="1346"/>
      <c r="AX532" s="1346"/>
      <c r="AY532" s="1346"/>
      <c r="AZ532" s="1346"/>
      <c r="BA532" s="1346"/>
      <c r="BB532" s="1346"/>
      <c r="BC532" s="1346"/>
      <c r="BD532" s="1346"/>
      <c r="BE532" s="1346"/>
      <c r="BF532" s="1346"/>
      <c r="BG532" s="1346"/>
      <c r="BH532" s="1346"/>
      <c r="BI532" s="1346"/>
      <c r="BJ532" s="1346"/>
      <c r="BK532" s="1346"/>
      <c r="BL532" s="1346"/>
    </row>
    <row r="533" spans="1:64" s="1290" customFormat="1" ht="21" hidden="1" customHeight="1" x14ac:dyDescent="0.2">
      <c r="A533" s="1070">
        <v>44902</v>
      </c>
      <c r="B533" s="1338" t="str">
        <f t="shared" si="28"/>
        <v>Wed</v>
      </c>
      <c r="C533" s="1071">
        <v>44907</v>
      </c>
      <c r="D533" s="1338" t="str">
        <f t="shared" si="29"/>
        <v>Mon</v>
      </c>
      <c r="E533" s="1061">
        <v>0</v>
      </c>
      <c r="F533" s="1062">
        <v>9</v>
      </c>
      <c r="G533" s="1061">
        <v>18</v>
      </c>
      <c r="H533" s="1063">
        <v>0</v>
      </c>
      <c r="I533" s="1062">
        <v>0</v>
      </c>
      <c r="J533" s="1061">
        <v>23</v>
      </c>
      <c r="K533" s="1062">
        <v>0</v>
      </c>
      <c r="L533" s="1061">
        <v>0</v>
      </c>
      <c r="M533" s="1063">
        <v>0</v>
      </c>
      <c r="N533" s="1062">
        <v>18</v>
      </c>
      <c r="O533" s="1061">
        <v>0</v>
      </c>
      <c r="P533" s="1064">
        <v>3</v>
      </c>
      <c r="Q533" s="1065">
        <v>0</v>
      </c>
      <c r="R533" s="1061">
        <v>0</v>
      </c>
      <c r="S533" s="1063">
        <v>0</v>
      </c>
      <c r="T533" s="1062">
        <v>0</v>
      </c>
      <c r="U533" s="1061">
        <v>12</v>
      </c>
      <c r="V533" s="1063">
        <v>0</v>
      </c>
      <c r="W533" s="1063">
        <v>0</v>
      </c>
      <c r="X533" s="1062">
        <v>24</v>
      </c>
      <c r="Y533" s="1061">
        <v>12</v>
      </c>
      <c r="Z533" s="1063">
        <v>0</v>
      </c>
      <c r="AA533" s="1063">
        <v>0</v>
      </c>
      <c r="AB533" s="1064">
        <v>24</v>
      </c>
      <c r="AC533" s="1066">
        <f t="shared" si="30"/>
        <v>143</v>
      </c>
      <c r="AD533" s="1295"/>
      <c r="AE533" s="1309"/>
      <c r="AF533" s="1345"/>
      <c r="AK533" s="1310"/>
      <c r="AP533" s="1346"/>
      <c r="AQ533" s="1346"/>
      <c r="AR533" s="1346"/>
      <c r="AS533" s="1346"/>
      <c r="AT533" s="1346"/>
      <c r="AU533" s="1346"/>
      <c r="AV533" s="1346"/>
      <c r="AW533" s="1346"/>
      <c r="AX533" s="1346"/>
      <c r="AY533" s="1346"/>
      <c r="AZ533" s="1346"/>
      <c r="BA533" s="1346"/>
      <c r="BB533" s="1346"/>
      <c r="BC533" s="1346"/>
      <c r="BD533" s="1346"/>
      <c r="BE533" s="1346"/>
      <c r="BF533" s="1346"/>
      <c r="BG533" s="1346"/>
      <c r="BH533" s="1346"/>
      <c r="BI533" s="1346"/>
      <c r="BJ533" s="1346"/>
      <c r="BK533" s="1346"/>
      <c r="BL533" s="1346"/>
    </row>
    <row r="534" spans="1:64" s="1290" customFormat="1" ht="21" hidden="1" customHeight="1" x14ac:dyDescent="0.2">
      <c r="A534" s="1070">
        <v>44907</v>
      </c>
      <c r="B534" s="1291" t="str">
        <f t="shared" si="28"/>
        <v>Mon</v>
      </c>
      <c r="C534" s="1071">
        <v>44910</v>
      </c>
      <c r="D534" s="1338" t="str">
        <f t="shared" si="29"/>
        <v>Thu</v>
      </c>
      <c r="E534" s="1061">
        <v>0</v>
      </c>
      <c r="F534" s="1062">
        <v>36</v>
      </c>
      <c r="G534" s="1061">
        <v>15</v>
      </c>
      <c r="H534" s="1063">
        <v>0</v>
      </c>
      <c r="I534" s="1062">
        <v>0</v>
      </c>
      <c r="J534" s="1061">
        <v>22</v>
      </c>
      <c r="K534" s="1062">
        <v>0</v>
      </c>
      <c r="L534" s="1061">
        <v>12</v>
      </c>
      <c r="M534" s="1063">
        <v>0</v>
      </c>
      <c r="N534" s="1062">
        <v>25</v>
      </c>
      <c r="O534" s="1061">
        <v>0</v>
      </c>
      <c r="P534" s="1064">
        <v>38</v>
      </c>
      <c r="Q534" s="1065">
        <v>12</v>
      </c>
      <c r="R534" s="1061">
        <v>12</v>
      </c>
      <c r="S534" s="1063">
        <v>0</v>
      </c>
      <c r="T534" s="1062">
        <v>23</v>
      </c>
      <c r="U534" s="1061">
        <v>12</v>
      </c>
      <c r="V534" s="1063">
        <v>0</v>
      </c>
      <c r="W534" s="1063">
        <v>0</v>
      </c>
      <c r="X534" s="1062">
        <v>23</v>
      </c>
      <c r="Y534" s="1061">
        <v>12</v>
      </c>
      <c r="Z534" s="1063">
        <v>0</v>
      </c>
      <c r="AA534" s="1063">
        <v>0</v>
      </c>
      <c r="AB534" s="1064">
        <v>23</v>
      </c>
      <c r="AC534" s="1066">
        <f t="shared" si="30"/>
        <v>265</v>
      </c>
      <c r="AD534" s="1295"/>
      <c r="AE534" s="1309"/>
      <c r="AF534" s="1345"/>
      <c r="AK534" s="1310"/>
      <c r="AP534" s="1346"/>
      <c r="AQ534" s="1346"/>
      <c r="AR534" s="1346"/>
      <c r="AS534" s="1346"/>
      <c r="AT534" s="1346"/>
      <c r="AU534" s="1346"/>
      <c r="AV534" s="1346"/>
      <c r="AW534" s="1346"/>
      <c r="AX534" s="1346"/>
      <c r="AY534" s="1346"/>
      <c r="AZ534" s="1346"/>
      <c r="BA534" s="1346"/>
      <c r="BB534" s="1346"/>
      <c r="BC534" s="1346"/>
      <c r="BD534" s="1346"/>
      <c r="BE534" s="1346"/>
      <c r="BF534" s="1346"/>
      <c r="BG534" s="1346"/>
      <c r="BH534" s="1346"/>
      <c r="BI534" s="1346"/>
      <c r="BJ534" s="1346"/>
      <c r="BK534" s="1346"/>
      <c r="BL534" s="1346"/>
    </row>
    <row r="535" spans="1:64" s="1290" customFormat="1" ht="21" hidden="1" customHeight="1" x14ac:dyDescent="0.2">
      <c r="A535" s="1070">
        <v>44914</v>
      </c>
      <c r="B535" s="1338" t="str">
        <f t="shared" si="28"/>
        <v>Mon</v>
      </c>
      <c r="C535" s="1071">
        <v>44917</v>
      </c>
      <c r="D535" s="1338" t="str">
        <f t="shared" si="29"/>
        <v>Thu</v>
      </c>
      <c r="E535" s="1061">
        <v>0</v>
      </c>
      <c r="F535" s="1062">
        <v>40</v>
      </c>
      <c r="G535" s="1061">
        <v>60</v>
      </c>
      <c r="H535" s="1063">
        <v>0</v>
      </c>
      <c r="I535" s="1062">
        <v>0</v>
      </c>
      <c r="J535" s="1061">
        <v>40</v>
      </c>
      <c r="K535" s="1062">
        <v>0</v>
      </c>
      <c r="L535" s="1061">
        <v>29</v>
      </c>
      <c r="M535" s="1063">
        <v>0</v>
      </c>
      <c r="N535" s="1062">
        <v>37</v>
      </c>
      <c r="O535" s="1061">
        <v>0</v>
      </c>
      <c r="P535" s="1064">
        <v>11</v>
      </c>
      <c r="Q535" s="1065">
        <v>23</v>
      </c>
      <c r="R535" s="1061">
        <v>27</v>
      </c>
      <c r="S535" s="1063">
        <v>0</v>
      </c>
      <c r="T535" s="1062">
        <v>7</v>
      </c>
      <c r="U535" s="1061">
        <v>27</v>
      </c>
      <c r="V535" s="1063">
        <v>0</v>
      </c>
      <c r="W535" s="1063">
        <v>0</v>
      </c>
      <c r="X535" s="1062">
        <v>7</v>
      </c>
      <c r="Y535" s="1061">
        <v>27</v>
      </c>
      <c r="Z535" s="1063">
        <v>0</v>
      </c>
      <c r="AA535" s="1063">
        <v>0</v>
      </c>
      <c r="AB535" s="1064">
        <v>7</v>
      </c>
      <c r="AC535" s="1066">
        <f t="shared" si="30"/>
        <v>342</v>
      </c>
      <c r="AD535" s="1295"/>
      <c r="AE535" s="1309"/>
      <c r="AF535" s="1345"/>
      <c r="AK535" s="1310"/>
      <c r="AP535" s="1346"/>
      <c r="AQ535" s="1346"/>
      <c r="AR535" s="1346"/>
      <c r="AS535" s="1346"/>
      <c r="AT535" s="1346"/>
      <c r="AU535" s="1346"/>
      <c r="AV535" s="1346"/>
      <c r="AW535" s="1346"/>
      <c r="AX535" s="1346"/>
      <c r="AY535" s="1346"/>
      <c r="AZ535" s="1346"/>
      <c r="BA535" s="1346"/>
      <c r="BB535" s="1346"/>
      <c r="BC535" s="1346"/>
      <c r="BD535" s="1346"/>
      <c r="BE535" s="1346"/>
      <c r="BF535" s="1346"/>
      <c r="BG535" s="1346"/>
      <c r="BH535" s="1346"/>
      <c r="BI535" s="1346"/>
      <c r="BJ535" s="1346"/>
      <c r="BK535" s="1346"/>
      <c r="BL535" s="1346"/>
    </row>
    <row r="536" spans="1:64" s="1290" customFormat="1" ht="21" hidden="1" customHeight="1" x14ac:dyDescent="0.2">
      <c r="A536" s="1070">
        <v>44936</v>
      </c>
      <c r="B536" s="1338" t="str">
        <f t="shared" si="28"/>
        <v>Tue</v>
      </c>
      <c r="C536" s="1071">
        <v>44939</v>
      </c>
      <c r="D536" s="1338" t="str">
        <f t="shared" si="29"/>
        <v>Fri</v>
      </c>
      <c r="E536" s="1061">
        <v>0</v>
      </c>
      <c r="F536" s="1062">
        <v>34</v>
      </c>
      <c r="G536" s="1061">
        <v>26</v>
      </c>
      <c r="H536" s="1063">
        <v>8</v>
      </c>
      <c r="I536" s="1062">
        <v>0</v>
      </c>
      <c r="J536" s="1061">
        <v>26</v>
      </c>
      <c r="K536" s="1062">
        <v>8</v>
      </c>
      <c r="L536" s="1061">
        <v>10</v>
      </c>
      <c r="M536" s="1063">
        <v>2</v>
      </c>
      <c r="N536" s="1062">
        <v>24</v>
      </c>
      <c r="O536" s="1061">
        <v>0</v>
      </c>
      <c r="P536" s="1064">
        <v>27</v>
      </c>
      <c r="Q536" s="1065">
        <v>7</v>
      </c>
      <c r="R536" s="1061">
        <v>7</v>
      </c>
      <c r="S536" s="1063">
        <v>0</v>
      </c>
      <c r="T536" s="1062">
        <v>28</v>
      </c>
      <c r="U536" s="1061">
        <v>7</v>
      </c>
      <c r="V536" s="1063">
        <v>0</v>
      </c>
      <c r="W536" s="1063">
        <v>6</v>
      </c>
      <c r="X536" s="1062">
        <v>22</v>
      </c>
      <c r="Y536" s="1061">
        <v>7</v>
      </c>
      <c r="Z536" s="1063">
        <v>0</v>
      </c>
      <c r="AA536" s="1063">
        <v>6</v>
      </c>
      <c r="AB536" s="1064">
        <v>22</v>
      </c>
      <c r="AC536" s="1066">
        <f t="shared" si="30"/>
        <v>277</v>
      </c>
      <c r="AD536" s="1295"/>
      <c r="AE536" s="1309"/>
      <c r="AF536" s="1345"/>
      <c r="AK536" s="1310"/>
      <c r="AP536" s="1346"/>
      <c r="AQ536" s="1346"/>
      <c r="AR536" s="1346"/>
      <c r="AS536" s="1346"/>
      <c r="AT536" s="1346"/>
      <c r="AU536" s="1346"/>
      <c r="AV536" s="1346"/>
      <c r="AW536" s="1346"/>
      <c r="AX536" s="1346"/>
      <c r="AY536" s="1346"/>
      <c r="AZ536" s="1346"/>
      <c r="BA536" s="1346"/>
      <c r="BB536" s="1346"/>
      <c r="BC536" s="1346"/>
      <c r="BD536" s="1346"/>
      <c r="BE536" s="1346"/>
      <c r="BF536" s="1346"/>
      <c r="BG536" s="1346"/>
      <c r="BH536" s="1346"/>
      <c r="BI536" s="1346"/>
      <c r="BJ536" s="1346"/>
      <c r="BK536" s="1346"/>
      <c r="BL536" s="1346"/>
    </row>
    <row r="537" spans="1:64" s="1290" customFormat="1" ht="21" hidden="1" customHeight="1" x14ac:dyDescent="0.2">
      <c r="A537" s="1070">
        <v>44943</v>
      </c>
      <c r="B537" s="1338" t="str">
        <f t="shared" si="29"/>
        <v>Tue</v>
      </c>
      <c r="C537" s="1071">
        <v>44946</v>
      </c>
      <c r="D537" s="1338" t="str">
        <f t="shared" si="29"/>
        <v>Fri</v>
      </c>
      <c r="E537" s="1061">
        <v>0</v>
      </c>
      <c r="F537" s="1062">
        <v>38</v>
      </c>
      <c r="G537" s="1061">
        <v>49</v>
      </c>
      <c r="H537" s="1063">
        <v>0</v>
      </c>
      <c r="I537" s="1062">
        <v>0</v>
      </c>
      <c r="J537" s="1061">
        <v>38</v>
      </c>
      <c r="K537" s="1062">
        <v>0</v>
      </c>
      <c r="L537" s="1061">
        <v>20</v>
      </c>
      <c r="M537" s="1063">
        <v>1</v>
      </c>
      <c r="N537" s="1062">
        <v>19</v>
      </c>
      <c r="O537" s="1061">
        <v>0</v>
      </c>
      <c r="P537" s="1064">
        <v>26</v>
      </c>
      <c r="Q537" s="1065">
        <v>14</v>
      </c>
      <c r="R537" s="1061">
        <v>16</v>
      </c>
      <c r="S537" s="1063">
        <v>0</v>
      </c>
      <c r="T537" s="1062">
        <v>24</v>
      </c>
      <c r="U537" s="1061">
        <v>16</v>
      </c>
      <c r="V537" s="1063">
        <v>0</v>
      </c>
      <c r="W537" s="1063">
        <v>2</v>
      </c>
      <c r="X537" s="1062">
        <v>22</v>
      </c>
      <c r="Y537" s="1061">
        <v>18</v>
      </c>
      <c r="Z537" s="1063">
        <v>0</v>
      </c>
      <c r="AA537" s="1063">
        <v>2</v>
      </c>
      <c r="AB537" s="1064">
        <v>22</v>
      </c>
      <c r="AC537" s="1066">
        <f t="shared" si="30"/>
        <v>327</v>
      </c>
      <c r="AD537" s="1295"/>
      <c r="AE537" s="1309"/>
      <c r="AF537" s="1345"/>
      <c r="AK537" s="1310"/>
      <c r="AP537" s="1346"/>
      <c r="AQ537" s="1346"/>
      <c r="AR537" s="1346"/>
      <c r="AS537" s="1346"/>
      <c r="AT537" s="1346"/>
      <c r="AU537" s="1346"/>
      <c r="AV537" s="1346"/>
      <c r="AW537" s="1346"/>
      <c r="AX537" s="1346"/>
      <c r="AY537" s="1346"/>
      <c r="AZ537" s="1346"/>
      <c r="BA537" s="1346"/>
      <c r="BB537" s="1346"/>
      <c r="BC537" s="1346"/>
      <c r="BD537" s="1346"/>
      <c r="BE537" s="1346"/>
      <c r="BF537" s="1346"/>
      <c r="BG537" s="1346"/>
      <c r="BH537" s="1346"/>
      <c r="BI537" s="1346"/>
      <c r="BJ537" s="1346"/>
      <c r="BK537" s="1346"/>
      <c r="BL537" s="1346"/>
    </row>
    <row r="538" spans="1:64" s="1290" customFormat="1" ht="21" hidden="1" customHeight="1" x14ac:dyDescent="0.2">
      <c r="A538" s="1070">
        <v>44952</v>
      </c>
      <c r="B538" s="1338" t="str">
        <f t="shared" si="29"/>
        <v>Thu</v>
      </c>
      <c r="C538" s="1071">
        <v>44957</v>
      </c>
      <c r="D538" s="1338" t="str">
        <f t="shared" si="29"/>
        <v>Tue</v>
      </c>
      <c r="E538" s="1061">
        <v>0</v>
      </c>
      <c r="F538" s="1062">
        <v>42</v>
      </c>
      <c r="G538" s="1061">
        <v>40</v>
      </c>
      <c r="H538" s="1063">
        <v>0</v>
      </c>
      <c r="I538" s="1062">
        <v>0</v>
      </c>
      <c r="J538" s="1061">
        <v>42</v>
      </c>
      <c r="K538" s="1062">
        <v>0</v>
      </c>
      <c r="L538" s="1061">
        <v>11</v>
      </c>
      <c r="M538" s="1063">
        <v>2</v>
      </c>
      <c r="N538" s="1062">
        <v>29</v>
      </c>
      <c r="O538" s="1061">
        <v>0</v>
      </c>
      <c r="P538" s="1064">
        <v>31</v>
      </c>
      <c r="Q538" s="1065">
        <v>7</v>
      </c>
      <c r="R538" s="1061">
        <v>7</v>
      </c>
      <c r="S538" s="1063">
        <v>0</v>
      </c>
      <c r="T538" s="1062">
        <v>30</v>
      </c>
      <c r="U538" s="1061">
        <v>7</v>
      </c>
      <c r="V538" s="1063">
        <v>0</v>
      </c>
      <c r="W538" s="1063">
        <v>0</v>
      </c>
      <c r="X538" s="1062">
        <v>30</v>
      </c>
      <c r="Y538" s="1061">
        <v>7</v>
      </c>
      <c r="Z538" s="1063">
        <v>0</v>
      </c>
      <c r="AA538" s="1063">
        <v>0</v>
      </c>
      <c r="AB538" s="1064">
        <v>30</v>
      </c>
      <c r="AC538" s="1066">
        <f t="shared" si="30"/>
        <v>315</v>
      </c>
      <c r="AD538" s="1295"/>
      <c r="AE538" s="1309"/>
      <c r="AF538" s="1345"/>
      <c r="AK538" s="1310"/>
      <c r="AP538" s="1346"/>
      <c r="AQ538" s="1346"/>
      <c r="AR538" s="1346"/>
      <c r="AS538" s="1346"/>
      <c r="AT538" s="1346"/>
      <c r="AU538" s="1346"/>
      <c r="AV538" s="1346"/>
      <c r="AW538" s="1346"/>
      <c r="AX538" s="1346"/>
      <c r="AY538" s="1346"/>
      <c r="AZ538" s="1346"/>
      <c r="BA538" s="1346"/>
      <c r="BB538" s="1346"/>
      <c r="BC538" s="1346"/>
      <c r="BD538" s="1346"/>
      <c r="BE538" s="1346"/>
      <c r="BF538" s="1346"/>
      <c r="BG538" s="1346"/>
      <c r="BH538" s="1346"/>
      <c r="BI538" s="1346"/>
      <c r="BJ538" s="1346"/>
      <c r="BK538" s="1346"/>
      <c r="BL538" s="1346"/>
    </row>
    <row r="539" spans="1:64" ht="25.5" hidden="1" customHeight="1" x14ac:dyDescent="0.2">
      <c r="A539" s="1070">
        <v>44964</v>
      </c>
      <c r="B539" s="1369" t="str">
        <f t="shared" si="29"/>
        <v>Tue</v>
      </c>
      <c r="C539" s="1071">
        <v>44970</v>
      </c>
      <c r="D539" s="1369" t="str">
        <f t="shared" si="29"/>
        <v>Mon</v>
      </c>
      <c r="E539" s="1061">
        <v>0</v>
      </c>
      <c r="F539" s="1062">
        <v>43</v>
      </c>
      <c r="G539" s="1061">
        <v>43</v>
      </c>
      <c r="H539" s="1063">
        <v>0</v>
      </c>
      <c r="I539" s="1062">
        <v>0</v>
      </c>
      <c r="J539" s="1061">
        <v>43</v>
      </c>
      <c r="K539" s="1062">
        <v>0</v>
      </c>
      <c r="L539" s="1061">
        <v>33</v>
      </c>
      <c r="M539" s="1063">
        <v>0</v>
      </c>
      <c r="N539" s="1062">
        <v>10</v>
      </c>
      <c r="O539" s="1061">
        <v>0</v>
      </c>
      <c r="P539" s="1064">
        <v>11</v>
      </c>
      <c r="Q539" s="1065">
        <v>28</v>
      </c>
      <c r="R539" s="1061">
        <v>32</v>
      </c>
      <c r="S539" s="1063">
        <v>0</v>
      </c>
      <c r="T539" s="1062">
        <v>7</v>
      </c>
      <c r="U539" s="1061">
        <v>32</v>
      </c>
      <c r="V539" s="1063">
        <v>0</v>
      </c>
      <c r="W539" s="1063">
        <v>0</v>
      </c>
      <c r="X539" s="1062">
        <v>7</v>
      </c>
      <c r="Y539" s="1061">
        <v>32</v>
      </c>
      <c r="Z539" s="1063">
        <v>0</v>
      </c>
      <c r="AA539" s="1063">
        <v>0</v>
      </c>
      <c r="AB539" s="1064">
        <v>7</v>
      </c>
      <c r="AC539" s="1066">
        <f t="shared" si="30"/>
        <v>328</v>
      </c>
      <c r="AD539" s="1370"/>
      <c r="AE539" s="30"/>
      <c r="AF539" s="636"/>
      <c r="AK539" s="9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2"/>
      <c r="BJ539" s="62"/>
      <c r="BK539" s="62"/>
      <c r="BL539" s="62"/>
    </row>
    <row r="540" spans="1:64" ht="25.5" hidden="1" customHeight="1" x14ac:dyDescent="0.2">
      <c r="A540" s="1070">
        <v>44975</v>
      </c>
      <c r="B540" s="1369" t="str">
        <f t="shared" si="29"/>
        <v>Sat</v>
      </c>
      <c r="C540" s="1071">
        <v>44978</v>
      </c>
      <c r="D540" s="1369" t="str">
        <f t="shared" si="29"/>
        <v>Tue</v>
      </c>
      <c r="E540" s="1061"/>
      <c r="F540" s="1062">
        <v>33</v>
      </c>
      <c r="G540" s="1061">
        <v>33</v>
      </c>
      <c r="H540" s="1063"/>
      <c r="I540" s="1062"/>
      <c r="J540" s="1061">
        <v>33</v>
      </c>
      <c r="K540" s="1062"/>
      <c r="L540" s="1061">
        <v>33</v>
      </c>
      <c r="M540" s="1063"/>
      <c r="N540" s="1062"/>
      <c r="O540" s="1061"/>
      <c r="P540" s="1064">
        <v>22</v>
      </c>
      <c r="Q540" s="1065">
        <v>20</v>
      </c>
      <c r="R540" s="1061">
        <v>31</v>
      </c>
      <c r="S540" s="1063"/>
      <c r="T540" s="1062">
        <v>10</v>
      </c>
      <c r="U540" s="1061">
        <v>31</v>
      </c>
      <c r="V540" s="1063"/>
      <c r="W540" s="1063"/>
      <c r="X540" s="1062">
        <v>10</v>
      </c>
      <c r="Y540" s="1061">
        <v>31</v>
      </c>
      <c r="Z540" s="1063"/>
      <c r="AA540" s="1063"/>
      <c r="AB540" s="1064">
        <v>10</v>
      </c>
      <c r="AC540" s="1066">
        <f t="shared" si="30"/>
        <v>297</v>
      </c>
      <c r="AD540" s="1370"/>
      <c r="AE540" s="30"/>
      <c r="AF540" s="636"/>
      <c r="AK540" s="9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  <c r="BD540" s="62"/>
      <c r="BE540" s="62"/>
      <c r="BF540" s="62"/>
      <c r="BG540" s="62"/>
      <c r="BH540" s="62"/>
      <c r="BI540" s="62"/>
      <c r="BJ540" s="62"/>
      <c r="BK540" s="62"/>
      <c r="BL540" s="62"/>
    </row>
    <row r="541" spans="1:64" ht="25.5" hidden="1" customHeight="1" x14ac:dyDescent="0.2">
      <c r="A541" s="1070">
        <v>44984</v>
      </c>
      <c r="B541" s="1369" t="str">
        <f t="shared" si="29"/>
        <v>Mon</v>
      </c>
      <c r="C541" s="1071">
        <v>44987</v>
      </c>
      <c r="D541" s="1369" t="str">
        <f t="shared" si="29"/>
        <v>Thu</v>
      </c>
      <c r="E541" s="1061"/>
      <c r="F541" s="1062">
        <v>18</v>
      </c>
      <c r="G541" s="1061">
        <v>15</v>
      </c>
      <c r="H541" s="1063"/>
      <c r="I541" s="1062"/>
      <c r="J541" s="1061">
        <v>15</v>
      </c>
      <c r="K541" s="1062"/>
      <c r="L541" s="1061">
        <v>15</v>
      </c>
      <c r="M541" s="1063"/>
      <c r="N541" s="1062"/>
      <c r="O541" s="1061"/>
      <c r="P541" s="1064">
        <v>1</v>
      </c>
      <c r="Q541" s="1065">
        <v>25</v>
      </c>
      <c r="R541" s="1061">
        <v>26</v>
      </c>
      <c r="S541" s="1063"/>
      <c r="T541" s="1062"/>
      <c r="U541" s="1061">
        <v>29</v>
      </c>
      <c r="V541" s="1063"/>
      <c r="W541" s="1063">
        <v>2</v>
      </c>
      <c r="X541" s="1062"/>
      <c r="Y541" s="1061">
        <v>29</v>
      </c>
      <c r="Z541" s="1063"/>
      <c r="AA541" s="1063"/>
      <c r="AB541" s="1064"/>
      <c r="AC541" s="1066">
        <f t="shared" si="30"/>
        <v>175</v>
      </c>
      <c r="AD541" s="1370"/>
      <c r="AE541" s="30"/>
      <c r="AF541" s="636"/>
      <c r="AK541" s="9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  <c r="BD541" s="62"/>
      <c r="BE541" s="62"/>
      <c r="BF541" s="62"/>
      <c r="BG541" s="62"/>
      <c r="BH541" s="62"/>
      <c r="BI541" s="62"/>
      <c r="BJ541" s="62"/>
      <c r="BK541" s="62"/>
      <c r="BL541" s="62"/>
    </row>
    <row r="542" spans="1:64" ht="25.5" hidden="1" customHeight="1" x14ac:dyDescent="0.2">
      <c r="A542" s="1070">
        <v>44992</v>
      </c>
      <c r="B542" s="1369" t="str">
        <f t="shared" si="29"/>
        <v>Tue</v>
      </c>
      <c r="C542" s="1071">
        <v>44995</v>
      </c>
      <c r="D542" s="1369" t="str">
        <f t="shared" si="29"/>
        <v>Fri</v>
      </c>
      <c r="E542" s="1061">
        <v>0</v>
      </c>
      <c r="F542" s="1062">
        <v>38</v>
      </c>
      <c r="G542" s="1061">
        <v>22</v>
      </c>
      <c r="H542" s="1063">
        <v>0</v>
      </c>
      <c r="I542" s="1062">
        <v>0</v>
      </c>
      <c r="J542" s="1061">
        <v>31</v>
      </c>
      <c r="K542" s="1062">
        <v>0</v>
      </c>
      <c r="L542" s="1061">
        <v>8</v>
      </c>
      <c r="M542" s="1063">
        <v>0</v>
      </c>
      <c r="N542" s="1062">
        <v>11</v>
      </c>
      <c r="O542" s="1061">
        <v>0</v>
      </c>
      <c r="P542" s="1064">
        <v>14</v>
      </c>
      <c r="Q542" s="1065">
        <v>7</v>
      </c>
      <c r="R542" s="1061">
        <v>4</v>
      </c>
      <c r="S542" s="1063">
        <v>0</v>
      </c>
      <c r="T542" s="1062">
        <v>11</v>
      </c>
      <c r="U542" s="1061">
        <v>4</v>
      </c>
      <c r="V542" s="1063">
        <v>0</v>
      </c>
      <c r="W542" s="1063">
        <v>0</v>
      </c>
      <c r="X542" s="1062">
        <v>13</v>
      </c>
      <c r="Y542" s="1061">
        <v>11</v>
      </c>
      <c r="Z542" s="1063">
        <v>0</v>
      </c>
      <c r="AA542" s="1063">
        <v>0</v>
      </c>
      <c r="AB542" s="1064">
        <v>13</v>
      </c>
      <c r="AC542" s="1066">
        <f t="shared" si="30"/>
        <v>187</v>
      </c>
      <c r="AD542" s="1390"/>
      <c r="AE542" s="30"/>
      <c r="AF542" s="636"/>
      <c r="AK542" s="9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</row>
    <row r="543" spans="1:64" ht="25.5" hidden="1" customHeight="1" x14ac:dyDescent="0.2">
      <c r="A543" s="1070">
        <v>45014</v>
      </c>
      <c r="B543" s="1369" t="str">
        <f t="shared" ref="B543" si="31">TEXT(A543,"ｄｄｄ")</f>
        <v>Wed</v>
      </c>
      <c r="C543" s="1071">
        <v>45019</v>
      </c>
      <c r="D543" s="1369" t="str">
        <f t="shared" ref="B543:D553" si="32">TEXT(C543,"ｄｄｄ")</f>
        <v>Mon</v>
      </c>
      <c r="E543" s="1061">
        <v>0</v>
      </c>
      <c r="F543" s="1062">
        <v>40</v>
      </c>
      <c r="G543" s="1061">
        <v>20</v>
      </c>
      <c r="H543" s="1063">
        <v>1</v>
      </c>
      <c r="I543" s="1062">
        <v>0</v>
      </c>
      <c r="J543" s="1061">
        <v>39</v>
      </c>
      <c r="K543" s="1062">
        <v>1</v>
      </c>
      <c r="L543" s="1061">
        <v>9</v>
      </c>
      <c r="M543" s="1063">
        <v>0</v>
      </c>
      <c r="N543" s="1062">
        <v>7</v>
      </c>
      <c r="O543" s="1061">
        <v>0</v>
      </c>
      <c r="P543" s="1064">
        <v>28</v>
      </c>
      <c r="Q543" s="1065">
        <v>12</v>
      </c>
      <c r="R543" s="1061">
        <v>12</v>
      </c>
      <c r="S543" s="1063">
        <v>0</v>
      </c>
      <c r="T543" s="1062">
        <v>4</v>
      </c>
      <c r="U543" s="1061">
        <v>12</v>
      </c>
      <c r="V543" s="1063">
        <v>0</v>
      </c>
      <c r="W543" s="1063">
        <v>1</v>
      </c>
      <c r="X543" s="1062">
        <v>8</v>
      </c>
      <c r="Y543" s="1061">
        <v>12</v>
      </c>
      <c r="Z543" s="1063">
        <v>0</v>
      </c>
      <c r="AA543" s="1063">
        <v>1</v>
      </c>
      <c r="AB543" s="1064">
        <v>8</v>
      </c>
      <c r="AC543" s="1066">
        <f t="shared" si="30"/>
        <v>215</v>
      </c>
      <c r="AD543" s="1370"/>
      <c r="AE543" s="30"/>
      <c r="AF543" s="636"/>
      <c r="AK543" s="9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</row>
    <row r="544" spans="1:64" ht="25.5" hidden="1" customHeight="1" x14ac:dyDescent="0.2">
      <c r="A544" s="1070">
        <v>45028</v>
      </c>
      <c r="B544" s="1369" t="str">
        <f t="shared" ref="B544" si="33">TEXT(A544,"ｄｄｄ")</f>
        <v>Wed</v>
      </c>
      <c r="C544" s="1071">
        <v>45033</v>
      </c>
      <c r="D544" s="1369" t="str">
        <f t="shared" si="32"/>
        <v>Mon</v>
      </c>
      <c r="E544" s="1061">
        <v>0</v>
      </c>
      <c r="F544" s="1062">
        <v>38</v>
      </c>
      <c r="G544" s="1061">
        <v>14</v>
      </c>
      <c r="H544" s="1063">
        <v>0</v>
      </c>
      <c r="I544" s="1062">
        <v>0</v>
      </c>
      <c r="J544" s="1061">
        <v>38</v>
      </c>
      <c r="K544" s="1062">
        <v>0</v>
      </c>
      <c r="L544" s="1061">
        <v>3</v>
      </c>
      <c r="M544" s="1063">
        <v>0</v>
      </c>
      <c r="N544" s="1062">
        <v>11</v>
      </c>
      <c r="O544" s="1061">
        <v>0</v>
      </c>
      <c r="P544" s="1064">
        <v>34</v>
      </c>
      <c r="Q544" s="1065">
        <v>1</v>
      </c>
      <c r="R544" s="1061">
        <v>1</v>
      </c>
      <c r="S544" s="1063">
        <v>0</v>
      </c>
      <c r="T544" s="1062">
        <v>22</v>
      </c>
      <c r="U544" s="1061">
        <v>1</v>
      </c>
      <c r="V544" s="1063">
        <v>0</v>
      </c>
      <c r="W544" s="1063">
        <v>0</v>
      </c>
      <c r="X544" s="1062">
        <v>22</v>
      </c>
      <c r="Y544" s="1061">
        <v>1</v>
      </c>
      <c r="Z544" s="1063">
        <v>0</v>
      </c>
      <c r="AA544" s="1063">
        <v>0</v>
      </c>
      <c r="AB544" s="1064">
        <v>22</v>
      </c>
      <c r="AC544" s="1066">
        <f t="shared" si="30"/>
        <v>208</v>
      </c>
      <c r="AD544" s="1370"/>
      <c r="AE544" s="30">
        <v>24</v>
      </c>
      <c r="AF544" s="636"/>
      <c r="AK544" s="9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</row>
    <row r="545" spans="1:31" customFormat="1" ht="26.25" hidden="1" customHeight="1" x14ac:dyDescent="0.2">
      <c r="A545" s="1070">
        <v>45041</v>
      </c>
      <c r="B545" s="1369" t="str">
        <f t="shared" ref="B545" si="34">TEXT(A545,"ｄｄｄ")</f>
        <v>Tue</v>
      </c>
      <c r="C545" s="1071">
        <v>45044</v>
      </c>
      <c r="D545" s="1369" t="str">
        <f t="shared" si="32"/>
        <v>Fri</v>
      </c>
      <c r="E545" s="1322"/>
      <c r="F545" s="1323">
        <v>24</v>
      </c>
      <c r="G545" s="1322">
        <v>16</v>
      </c>
      <c r="H545" s="1324"/>
      <c r="I545" s="1323"/>
      <c r="J545" s="1322">
        <v>24</v>
      </c>
      <c r="K545" s="1323"/>
      <c r="L545" s="1322">
        <v>12</v>
      </c>
      <c r="M545" s="1324"/>
      <c r="N545" s="1323">
        <v>5</v>
      </c>
      <c r="O545" s="1322"/>
      <c r="P545" s="1326">
        <v>22</v>
      </c>
      <c r="Q545" s="1325">
        <v>5</v>
      </c>
      <c r="R545" s="1322">
        <v>5</v>
      </c>
      <c r="S545" s="1324"/>
      <c r="T545" s="1323">
        <v>32</v>
      </c>
      <c r="U545" s="1322">
        <v>5</v>
      </c>
      <c r="V545" s="1324"/>
      <c r="W545" s="1324">
        <v>1</v>
      </c>
      <c r="X545" s="1323">
        <v>31</v>
      </c>
      <c r="Y545" s="1322">
        <v>5</v>
      </c>
      <c r="Z545" s="1324"/>
      <c r="AA545" s="1324">
        <v>1</v>
      </c>
      <c r="AB545" s="1326">
        <v>31</v>
      </c>
      <c r="AC545" s="1066">
        <f t="shared" ref="AC545:AC564" si="35">SUM(E545:AB545)</f>
        <v>219</v>
      </c>
      <c r="AD545" s="1431"/>
      <c r="AE545" s="30"/>
    </row>
    <row r="546" spans="1:31" customFormat="1" ht="26.25" hidden="1" customHeight="1" x14ac:dyDescent="0.2">
      <c r="A546" s="1070">
        <v>45054</v>
      </c>
      <c r="B546" s="1369" t="str">
        <f t="shared" ref="B546" si="36">TEXT(A546,"ｄｄｄ")</f>
        <v>Mon</v>
      </c>
      <c r="C546" s="1071">
        <v>45057</v>
      </c>
      <c r="D546" s="1369" t="str">
        <f t="shared" si="32"/>
        <v>Thu</v>
      </c>
      <c r="E546" s="1322">
        <v>0</v>
      </c>
      <c r="F546" s="1323">
        <v>28</v>
      </c>
      <c r="G546" s="1322">
        <v>26</v>
      </c>
      <c r="H546" s="1324">
        <v>1</v>
      </c>
      <c r="I546" s="1323">
        <v>0</v>
      </c>
      <c r="J546" s="1322">
        <v>28</v>
      </c>
      <c r="K546" s="1323">
        <v>1</v>
      </c>
      <c r="L546" s="1322">
        <v>13</v>
      </c>
      <c r="M546" s="1324">
        <v>0</v>
      </c>
      <c r="N546" s="1323">
        <v>14</v>
      </c>
      <c r="O546" s="1322">
        <v>0</v>
      </c>
      <c r="P546" s="1326">
        <v>11</v>
      </c>
      <c r="Q546" s="1325">
        <v>15</v>
      </c>
      <c r="R546" s="1322">
        <v>15</v>
      </c>
      <c r="S546" s="1324">
        <v>0</v>
      </c>
      <c r="T546" s="1323">
        <v>15</v>
      </c>
      <c r="U546" s="1322">
        <v>15</v>
      </c>
      <c r="V546" s="1324">
        <v>0</v>
      </c>
      <c r="W546" s="1324">
        <v>1</v>
      </c>
      <c r="X546" s="1323">
        <v>14</v>
      </c>
      <c r="Y546" s="1322">
        <v>15</v>
      </c>
      <c r="Z546" s="1324">
        <v>0</v>
      </c>
      <c r="AA546" s="1324">
        <v>1</v>
      </c>
      <c r="AB546" s="1326">
        <v>14</v>
      </c>
      <c r="AC546" s="1066">
        <f t="shared" si="35"/>
        <v>227</v>
      </c>
      <c r="AD546" s="1431"/>
      <c r="AE546" s="30"/>
    </row>
    <row r="547" spans="1:31" customFormat="1" ht="26.25" hidden="1" customHeight="1" x14ac:dyDescent="0.2">
      <c r="A547" s="1070">
        <v>45070</v>
      </c>
      <c r="B547" s="1369" t="str">
        <f t="shared" ref="B547" si="37">TEXT(A547,"ｄｄｄ")</f>
        <v>Wed</v>
      </c>
      <c r="C547" s="1071">
        <v>45075</v>
      </c>
      <c r="D547" s="1369" t="str">
        <f t="shared" si="32"/>
        <v>Mon</v>
      </c>
      <c r="E547" s="1322">
        <v>0</v>
      </c>
      <c r="F547" s="1323">
        <v>10</v>
      </c>
      <c r="G547" s="1322">
        <v>10</v>
      </c>
      <c r="H547" s="1324">
        <v>0</v>
      </c>
      <c r="I547" s="1323">
        <v>0</v>
      </c>
      <c r="J547" s="1322">
        <v>10</v>
      </c>
      <c r="K547" s="1323">
        <v>0</v>
      </c>
      <c r="L547" s="1322">
        <v>10</v>
      </c>
      <c r="M547" s="1324">
        <v>0</v>
      </c>
      <c r="N547" s="1323">
        <v>0</v>
      </c>
      <c r="O547" s="1322">
        <v>0</v>
      </c>
      <c r="P547" s="1326">
        <v>4</v>
      </c>
      <c r="Q547" s="1325">
        <v>12</v>
      </c>
      <c r="R547" s="1322">
        <v>12</v>
      </c>
      <c r="S547" s="1324">
        <v>0</v>
      </c>
      <c r="T547" s="1323">
        <v>44</v>
      </c>
      <c r="U547" s="1322">
        <v>12</v>
      </c>
      <c r="V547" s="1324">
        <v>0</v>
      </c>
      <c r="W547" s="1324">
        <v>0</v>
      </c>
      <c r="X547" s="1323">
        <v>44</v>
      </c>
      <c r="Y547" s="1322">
        <v>12</v>
      </c>
      <c r="Z547" s="1324">
        <v>0</v>
      </c>
      <c r="AA547" s="1324">
        <v>0</v>
      </c>
      <c r="AB547" s="1326">
        <v>44</v>
      </c>
      <c r="AC547" s="1066">
        <f t="shared" si="35"/>
        <v>224</v>
      </c>
      <c r="AD547" s="1431"/>
      <c r="AE547" s="30"/>
    </row>
    <row r="548" spans="1:31" customFormat="1" ht="26.25" hidden="1" customHeight="1" x14ac:dyDescent="0.2">
      <c r="A548" s="1070">
        <v>45082</v>
      </c>
      <c r="B548" s="1369" t="str">
        <f t="shared" ref="B548" si="38">TEXT(A548,"ｄｄｄ")</f>
        <v>Mon</v>
      </c>
      <c r="C548" s="1071">
        <v>45085</v>
      </c>
      <c r="D548" s="1369" t="str">
        <f t="shared" si="32"/>
        <v>Thu</v>
      </c>
      <c r="E548" s="1322">
        <v>0</v>
      </c>
      <c r="F548" s="1323">
        <v>27</v>
      </c>
      <c r="G548" s="1322">
        <v>20</v>
      </c>
      <c r="H548" s="1324">
        <v>7</v>
      </c>
      <c r="I548" s="1323">
        <v>0</v>
      </c>
      <c r="J548" s="1322">
        <v>20</v>
      </c>
      <c r="K548" s="1323">
        <v>7</v>
      </c>
      <c r="L548" s="1322">
        <v>14</v>
      </c>
      <c r="M548" s="1324">
        <v>0</v>
      </c>
      <c r="N548" s="1323">
        <v>12</v>
      </c>
      <c r="O548" s="1322">
        <v>0</v>
      </c>
      <c r="P548" s="1326">
        <v>6</v>
      </c>
      <c r="Q548" s="1325">
        <v>0</v>
      </c>
      <c r="R548" s="1322">
        <v>2</v>
      </c>
      <c r="S548" s="1324">
        <v>0</v>
      </c>
      <c r="T548" s="1323">
        <v>39</v>
      </c>
      <c r="U548" s="1322">
        <v>2</v>
      </c>
      <c r="V548" s="1324">
        <v>0</v>
      </c>
      <c r="W548" s="1324">
        <v>0</v>
      </c>
      <c r="X548" s="1323">
        <v>39</v>
      </c>
      <c r="Y548" s="1322">
        <v>2</v>
      </c>
      <c r="Z548" s="1324">
        <v>0</v>
      </c>
      <c r="AA548" s="1324">
        <v>0</v>
      </c>
      <c r="AB548" s="1326">
        <v>39</v>
      </c>
      <c r="AC548" s="1066">
        <f t="shared" si="35"/>
        <v>236</v>
      </c>
      <c r="AD548" s="1431"/>
      <c r="AE548" s="30"/>
    </row>
    <row r="549" spans="1:31" customFormat="1" ht="26.25" hidden="1" customHeight="1" x14ac:dyDescent="0.2">
      <c r="A549" s="1070">
        <v>45091</v>
      </c>
      <c r="B549" s="1369" t="str">
        <f t="shared" si="32"/>
        <v>Wed</v>
      </c>
      <c r="C549" s="1071">
        <v>45096</v>
      </c>
      <c r="D549" s="1369" t="str">
        <f t="shared" si="32"/>
        <v>Mon</v>
      </c>
      <c r="E549" s="1322">
        <v>0</v>
      </c>
      <c r="F549" s="1323">
        <v>12</v>
      </c>
      <c r="G549" s="1322">
        <v>6</v>
      </c>
      <c r="H549" s="1324">
        <v>0</v>
      </c>
      <c r="I549" s="1323">
        <v>0</v>
      </c>
      <c r="J549" s="1322">
        <v>0</v>
      </c>
      <c r="K549" s="1323">
        <v>0</v>
      </c>
      <c r="L549" s="1322">
        <v>0</v>
      </c>
      <c r="M549" s="1324">
        <v>0</v>
      </c>
      <c r="N549" s="1323">
        <v>0</v>
      </c>
      <c r="O549" s="1322">
        <v>0</v>
      </c>
      <c r="P549" s="1326">
        <v>0</v>
      </c>
      <c r="Q549" s="1325">
        <v>0</v>
      </c>
      <c r="R549" s="1322">
        <v>0</v>
      </c>
      <c r="S549" s="1324">
        <v>0</v>
      </c>
      <c r="T549" s="1323">
        <v>0</v>
      </c>
      <c r="U549" s="1322">
        <v>0</v>
      </c>
      <c r="V549" s="1324">
        <v>0</v>
      </c>
      <c r="W549" s="1324">
        <v>0</v>
      </c>
      <c r="X549" s="1323">
        <v>12</v>
      </c>
      <c r="Y549" s="1322">
        <v>0</v>
      </c>
      <c r="Z549" s="1324">
        <v>0</v>
      </c>
      <c r="AA549" s="1324">
        <v>0</v>
      </c>
      <c r="AB549" s="1326">
        <v>12</v>
      </c>
      <c r="AC549" s="1066">
        <f t="shared" si="35"/>
        <v>42</v>
      </c>
      <c r="AD549" s="1431"/>
      <c r="AE549" s="30"/>
    </row>
    <row r="550" spans="1:31" customFormat="1" ht="26.25" hidden="1" customHeight="1" x14ac:dyDescent="0.2">
      <c r="A550" s="1070">
        <v>45096</v>
      </c>
      <c r="B550" s="1369" t="str">
        <f t="shared" si="32"/>
        <v>Mon</v>
      </c>
      <c r="C550" s="1071">
        <v>45099</v>
      </c>
      <c r="D550" s="1369" t="str">
        <f t="shared" si="32"/>
        <v>Thu</v>
      </c>
      <c r="E550" s="1322">
        <v>0</v>
      </c>
      <c r="F550" s="1323">
        <v>22</v>
      </c>
      <c r="G550" s="1322">
        <v>15</v>
      </c>
      <c r="H550" s="1324">
        <v>12</v>
      </c>
      <c r="I550" s="1323">
        <v>0</v>
      </c>
      <c r="J550" s="1322">
        <v>22</v>
      </c>
      <c r="K550" s="1323">
        <v>12</v>
      </c>
      <c r="L550" s="1322">
        <v>23</v>
      </c>
      <c r="M550" s="1324">
        <v>0</v>
      </c>
      <c r="N550" s="1323">
        <v>10</v>
      </c>
      <c r="O550" s="1322">
        <v>0</v>
      </c>
      <c r="P550" s="1326">
        <v>30</v>
      </c>
      <c r="Q550" s="1325">
        <v>14</v>
      </c>
      <c r="R550" s="1322">
        <v>14</v>
      </c>
      <c r="S550" s="1324">
        <v>0</v>
      </c>
      <c r="T550" s="1323">
        <v>62</v>
      </c>
      <c r="U550" s="1322">
        <v>14</v>
      </c>
      <c r="V550" s="1324">
        <v>0</v>
      </c>
      <c r="W550" s="1324">
        <v>14</v>
      </c>
      <c r="X550" s="1323">
        <v>36</v>
      </c>
      <c r="Y550" s="1322">
        <v>14</v>
      </c>
      <c r="Z550" s="1324">
        <v>0</v>
      </c>
      <c r="AA550" s="1324">
        <v>14</v>
      </c>
      <c r="AB550" s="1326">
        <v>36</v>
      </c>
      <c r="AC550" s="1066">
        <f t="shared" si="35"/>
        <v>364</v>
      </c>
      <c r="AD550" s="1431"/>
      <c r="AE550" s="30"/>
    </row>
    <row r="551" spans="1:31" customFormat="1" ht="26.25" hidden="1" customHeight="1" x14ac:dyDescent="0.2">
      <c r="A551" s="1070">
        <v>45100</v>
      </c>
      <c r="B551" s="1369" t="str">
        <f t="shared" si="32"/>
        <v>Fri</v>
      </c>
      <c r="C551" s="1071">
        <v>45103</v>
      </c>
      <c r="D551" s="1369" t="str">
        <f t="shared" si="32"/>
        <v>Mon</v>
      </c>
      <c r="E551" s="1322">
        <v>0</v>
      </c>
      <c r="F551" s="1323">
        <v>0</v>
      </c>
      <c r="G551" s="1322">
        <v>0</v>
      </c>
      <c r="H551" s="1324">
        <v>0</v>
      </c>
      <c r="I551" s="1323">
        <v>0</v>
      </c>
      <c r="J551" s="1322">
        <v>0</v>
      </c>
      <c r="K551" s="1323">
        <v>0</v>
      </c>
      <c r="L551" s="1322">
        <v>0</v>
      </c>
      <c r="M551" s="1324">
        <v>0</v>
      </c>
      <c r="N551" s="1323">
        <v>0</v>
      </c>
      <c r="O551" s="1322">
        <v>0</v>
      </c>
      <c r="P551" s="1326">
        <v>0</v>
      </c>
      <c r="Q551" s="1325">
        <v>0</v>
      </c>
      <c r="R551" s="1322">
        <v>0</v>
      </c>
      <c r="S551" s="1324">
        <v>0</v>
      </c>
      <c r="T551" s="1323">
        <v>0</v>
      </c>
      <c r="U551" s="1322">
        <v>0</v>
      </c>
      <c r="V551" s="1324">
        <v>0</v>
      </c>
      <c r="W551" s="1324">
        <v>0</v>
      </c>
      <c r="X551" s="1323">
        <v>0</v>
      </c>
      <c r="Y551" s="1322">
        <v>0</v>
      </c>
      <c r="Z551" s="1324">
        <v>0</v>
      </c>
      <c r="AA551" s="1324">
        <v>0</v>
      </c>
      <c r="AB551" s="1326">
        <v>0</v>
      </c>
      <c r="AC551" s="1066">
        <f t="shared" si="35"/>
        <v>0</v>
      </c>
      <c r="AD551" s="1431"/>
      <c r="AE551" s="30"/>
    </row>
    <row r="552" spans="1:31" customFormat="1" ht="26.25" hidden="1" customHeight="1" x14ac:dyDescent="0.2">
      <c r="A552" s="1070">
        <v>45108</v>
      </c>
      <c r="B552" s="1369" t="str">
        <f t="shared" si="32"/>
        <v>Sat</v>
      </c>
      <c r="C552" s="1071">
        <v>45111</v>
      </c>
      <c r="D552" s="1369" t="str">
        <f t="shared" si="32"/>
        <v>Tue</v>
      </c>
      <c r="E552" s="1322">
        <v>0</v>
      </c>
      <c r="F552" s="1323">
        <v>62</v>
      </c>
      <c r="G552" s="1322">
        <v>52</v>
      </c>
      <c r="H552" s="1324">
        <v>1</v>
      </c>
      <c r="I552" s="1323">
        <v>0</v>
      </c>
      <c r="J552" s="1322">
        <v>60</v>
      </c>
      <c r="K552" s="1323">
        <v>1</v>
      </c>
      <c r="L552" s="1322">
        <v>52</v>
      </c>
      <c r="M552" s="1324">
        <v>0</v>
      </c>
      <c r="N552" s="1323">
        <v>8</v>
      </c>
      <c r="O552" s="1322">
        <v>0</v>
      </c>
      <c r="P552" s="1326">
        <v>10</v>
      </c>
      <c r="Q552" s="1325">
        <v>30</v>
      </c>
      <c r="R552" s="1322">
        <v>33</v>
      </c>
      <c r="S552" s="1324">
        <v>0</v>
      </c>
      <c r="T552" s="1323">
        <v>37</v>
      </c>
      <c r="U552" s="1322">
        <v>32</v>
      </c>
      <c r="V552" s="1324">
        <v>0</v>
      </c>
      <c r="W552" s="1324">
        <v>6</v>
      </c>
      <c r="X552" s="1323">
        <v>31</v>
      </c>
      <c r="Y552" s="1322">
        <v>34</v>
      </c>
      <c r="Z552" s="1324">
        <v>0</v>
      </c>
      <c r="AA552" s="1324">
        <v>6</v>
      </c>
      <c r="AB552" s="1326">
        <v>31</v>
      </c>
      <c r="AC552" s="1066">
        <f t="shared" si="35"/>
        <v>486</v>
      </c>
      <c r="AD552" s="1431"/>
      <c r="AE552" s="30"/>
    </row>
    <row r="553" spans="1:31" customFormat="1" ht="26.25" hidden="1" customHeight="1" x14ac:dyDescent="0.2">
      <c r="A553" s="1070">
        <v>45120</v>
      </c>
      <c r="B553" s="1369" t="str">
        <f t="shared" si="32"/>
        <v>Thu</v>
      </c>
      <c r="C553" s="1071">
        <v>45126</v>
      </c>
      <c r="D553" s="1369" t="str">
        <f t="shared" si="32"/>
        <v>Wed</v>
      </c>
      <c r="E553" s="1322">
        <v>0</v>
      </c>
      <c r="F553" s="1323">
        <v>40</v>
      </c>
      <c r="G553" s="1322">
        <v>40</v>
      </c>
      <c r="H553" s="1324">
        <v>0</v>
      </c>
      <c r="I553" s="1323">
        <v>0</v>
      </c>
      <c r="J553" s="1322">
        <v>40</v>
      </c>
      <c r="K553" s="1323">
        <v>0</v>
      </c>
      <c r="L553" s="1322">
        <v>13</v>
      </c>
      <c r="M553" s="1324">
        <v>2</v>
      </c>
      <c r="N553" s="1323">
        <v>27</v>
      </c>
      <c r="O553" s="1322">
        <v>0</v>
      </c>
      <c r="P553" s="1326">
        <v>16</v>
      </c>
      <c r="Q553" s="1325">
        <v>16</v>
      </c>
      <c r="R553" s="1322">
        <v>16</v>
      </c>
      <c r="S553" s="1324">
        <v>0</v>
      </c>
      <c r="T553" s="1323">
        <v>39</v>
      </c>
      <c r="U553" s="1322">
        <v>16</v>
      </c>
      <c r="V553" s="1324">
        <v>0</v>
      </c>
      <c r="W553" s="1324">
        <v>0</v>
      </c>
      <c r="X553" s="1323">
        <v>39</v>
      </c>
      <c r="Y553" s="1322">
        <v>16</v>
      </c>
      <c r="Z553" s="1324">
        <v>0</v>
      </c>
      <c r="AA553" s="1324">
        <v>0</v>
      </c>
      <c r="AB553" s="1326">
        <v>39</v>
      </c>
      <c r="AC553" s="1066">
        <f t="shared" si="35"/>
        <v>359</v>
      </c>
      <c r="AD553" s="1431"/>
      <c r="AE553" s="30"/>
    </row>
    <row r="554" spans="1:31" customFormat="1" ht="26.25" hidden="1" customHeight="1" x14ac:dyDescent="0.2">
      <c r="A554" s="1070">
        <v>45127</v>
      </c>
      <c r="B554" s="1369" t="str">
        <f t="shared" ref="B554" si="39">TEXT(A554,"ｄｄｄ")</f>
        <v>Thu</v>
      </c>
      <c r="C554" s="1071">
        <v>45132</v>
      </c>
      <c r="D554" s="1369" t="str">
        <f t="shared" ref="D554:D565" si="40">TEXT(C554,"ｄｄｄ")</f>
        <v>Tue</v>
      </c>
      <c r="E554" s="1322">
        <v>0</v>
      </c>
      <c r="F554" s="1323">
        <v>40</v>
      </c>
      <c r="G554" s="1322">
        <v>33</v>
      </c>
      <c r="H554" s="1324">
        <v>7</v>
      </c>
      <c r="I554" s="1323">
        <v>0</v>
      </c>
      <c r="J554" s="1322">
        <v>33</v>
      </c>
      <c r="K554" s="1323">
        <v>7</v>
      </c>
      <c r="L554" s="1322">
        <v>23</v>
      </c>
      <c r="M554" s="1324">
        <v>0</v>
      </c>
      <c r="N554" s="1323">
        <v>21</v>
      </c>
      <c r="O554" s="1322">
        <v>0</v>
      </c>
      <c r="P554" s="1326">
        <v>24</v>
      </c>
      <c r="Q554" s="1325">
        <v>25</v>
      </c>
      <c r="R554" s="1322">
        <v>25</v>
      </c>
      <c r="S554" s="1324">
        <v>0</v>
      </c>
      <c r="T554" s="1323">
        <v>49</v>
      </c>
      <c r="U554" s="1322">
        <v>25</v>
      </c>
      <c r="V554" s="1324">
        <v>0</v>
      </c>
      <c r="W554" s="1324">
        <v>0</v>
      </c>
      <c r="X554" s="1323">
        <v>49</v>
      </c>
      <c r="Y554" s="1322">
        <v>25</v>
      </c>
      <c r="Z554" s="1324">
        <v>0</v>
      </c>
      <c r="AA554" s="1324">
        <v>0</v>
      </c>
      <c r="AB554" s="1326">
        <v>49</v>
      </c>
      <c r="AC554" s="1066">
        <f t="shared" si="35"/>
        <v>435</v>
      </c>
      <c r="AD554" s="1431"/>
      <c r="AE554" s="30"/>
    </row>
    <row r="555" spans="1:31" customFormat="1" ht="26.25" hidden="1" customHeight="1" x14ac:dyDescent="0.2">
      <c r="A555" s="1070">
        <v>45135</v>
      </c>
      <c r="B555" s="1369" t="str">
        <f t="shared" ref="B555" si="41">TEXT(A555,"ｄｄｄ")</f>
        <v>Fri</v>
      </c>
      <c r="C555" s="1071">
        <v>45141</v>
      </c>
      <c r="D555" s="1369" t="str">
        <f t="shared" si="40"/>
        <v>Thu</v>
      </c>
      <c r="E555" s="1322">
        <v>0</v>
      </c>
      <c r="F555" s="1323">
        <v>48</v>
      </c>
      <c r="G555" s="1322">
        <v>32</v>
      </c>
      <c r="H555" s="1324">
        <v>16</v>
      </c>
      <c r="I555" s="1323">
        <v>0</v>
      </c>
      <c r="J555" s="1322">
        <v>32</v>
      </c>
      <c r="K555" s="1323">
        <v>16</v>
      </c>
      <c r="L555" s="1322">
        <v>19</v>
      </c>
      <c r="M555" s="1324">
        <v>1</v>
      </c>
      <c r="N555" s="1323">
        <v>28</v>
      </c>
      <c r="O555" s="1322">
        <v>0</v>
      </c>
      <c r="P555" s="1326">
        <v>45</v>
      </c>
      <c r="Q555" s="1325">
        <v>0</v>
      </c>
      <c r="R555" s="1322">
        <v>1</v>
      </c>
      <c r="S555" s="1324">
        <v>0</v>
      </c>
      <c r="T555" s="1323">
        <v>64</v>
      </c>
      <c r="U555" s="1322">
        <v>1</v>
      </c>
      <c r="V555" s="1324">
        <v>0</v>
      </c>
      <c r="W555" s="1324">
        <v>15</v>
      </c>
      <c r="X555" s="1323">
        <v>49</v>
      </c>
      <c r="Y555" s="1322">
        <v>1</v>
      </c>
      <c r="Z555" s="1324">
        <v>0</v>
      </c>
      <c r="AA555" s="1324">
        <v>15</v>
      </c>
      <c r="AB555" s="1326">
        <v>49</v>
      </c>
      <c r="AC555" s="1066">
        <f t="shared" si="35"/>
        <v>432</v>
      </c>
      <c r="AD555" s="1431"/>
      <c r="AE555" s="30"/>
    </row>
    <row r="556" spans="1:31" customFormat="1" ht="26.25" hidden="1" customHeight="1" x14ac:dyDescent="0.2">
      <c r="A556" s="1070">
        <v>45149</v>
      </c>
      <c r="B556" s="1369" t="str">
        <f t="shared" ref="B556" si="42">TEXT(A556,"ｄｄｄ")</f>
        <v>Fri</v>
      </c>
      <c r="C556" s="1071">
        <v>45155</v>
      </c>
      <c r="D556" s="1369" t="str">
        <f t="shared" si="40"/>
        <v>Thu</v>
      </c>
      <c r="E556" s="1322">
        <v>0</v>
      </c>
      <c r="F556" s="1323">
        <v>48</v>
      </c>
      <c r="G556" s="1322">
        <v>48</v>
      </c>
      <c r="H556" s="1324">
        <v>0</v>
      </c>
      <c r="I556" s="1323">
        <v>0</v>
      </c>
      <c r="J556" s="1322">
        <v>48</v>
      </c>
      <c r="K556" s="1323">
        <v>0</v>
      </c>
      <c r="L556" s="1322">
        <v>40</v>
      </c>
      <c r="M556" s="1324">
        <v>0</v>
      </c>
      <c r="N556" s="1323">
        <v>8</v>
      </c>
      <c r="O556" s="1322">
        <v>0</v>
      </c>
      <c r="P556" s="1326">
        <v>27</v>
      </c>
      <c r="Q556" s="1325">
        <v>20</v>
      </c>
      <c r="R556" s="1322">
        <v>20</v>
      </c>
      <c r="S556" s="1324">
        <v>0</v>
      </c>
      <c r="T556" s="1323">
        <v>49</v>
      </c>
      <c r="U556" s="1322">
        <v>20</v>
      </c>
      <c r="V556" s="1324">
        <v>0</v>
      </c>
      <c r="W556" s="1324">
        <v>4</v>
      </c>
      <c r="X556" s="1323">
        <v>45</v>
      </c>
      <c r="Y556" s="1322">
        <v>20</v>
      </c>
      <c r="Z556" s="1324">
        <v>0</v>
      </c>
      <c r="AA556" s="1324">
        <v>4</v>
      </c>
      <c r="AB556" s="1326">
        <v>45</v>
      </c>
      <c r="AC556" s="1066">
        <f t="shared" si="35"/>
        <v>446</v>
      </c>
      <c r="AD556" s="1431"/>
      <c r="AE556" s="30"/>
    </row>
    <row r="557" spans="1:31" customFormat="1" ht="26.25" hidden="1" customHeight="1" x14ac:dyDescent="0.2">
      <c r="A557" s="1070">
        <v>45152</v>
      </c>
      <c r="B557" s="1369" t="str">
        <f t="shared" ref="B557" si="43">TEXT(A557,"ｄｄｄ")</f>
        <v>Mon</v>
      </c>
      <c r="C557" s="1071">
        <v>45160</v>
      </c>
      <c r="D557" s="1369" t="str">
        <f t="shared" si="40"/>
        <v>Tue</v>
      </c>
      <c r="E557" s="1322">
        <v>0</v>
      </c>
      <c r="F557" s="1323">
        <v>40</v>
      </c>
      <c r="G557" s="1322">
        <v>30</v>
      </c>
      <c r="H557" s="1324">
        <v>6</v>
      </c>
      <c r="I557" s="1323">
        <v>4</v>
      </c>
      <c r="J557" s="1322">
        <v>34</v>
      </c>
      <c r="K557" s="1323">
        <v>6</v>
      </c>
      <c r="L557" s="1322">
        <v>28</v>
      </c>
      <c r="M557" s="1324">
        <v>0</v>
      </c>
      <c r="N557" s="1323">
        <v>12</v>
      </c>
      <c r="O557" s="1322">
        <v>0</v>
      </c>
      <c r="P557" s="1326">
        <v>8</v>
      </c>
      <c r="Q557" s="1325">
        <v>35</v>
      </c>
      <c r="R557" s="1322">
        <v>35</v>
      </c>
      <c r="S557" s="1324">
        <v>4</v>
      </c>
      <c r="T557" s="1323">
        <v>25</v>
      </c>
      <c r="U557" s="1322">
        <v>35</v>
      </c>
      <c r="V557" s="1324">
        <v>4</v>
      </c>
      <c r="W557" s="1324">
        <v>0</v>
      </c>
      <c r="X557" s="1323">
        <v>25</v>
      </c>
      <c r="Y557" s="1322">
        <v>35</v>
      </c>
      <c r="Z557" s="1324">
        <v>4</v>
      </c>
      <c r="AA557" s="1324">
        <v>0</v>
      </c>
      <c r="AB557" s="1326">
        <v>25</v>
      </c>
      <c r="AC557" s="1066">
        <f t="shared" si="35"/>
        <v>395</v>
      </c>
      <c r="AD557" s="1431"/>
      <c r="AE557" s="30"/>
    </row>
    <row r="558" spans="1:31" customFormat="1" ht="26.25" hidden="1" customHeight="1" x14ac:dyDescent="0.2">
      <c r="A558" s="1070">
        <v>45163</v>
      </c>
      <c r="B558" s="1369" t="str">
        <f t="shared" ref="B558" si="44">TEXT(A558,"ｄｄｄ")</f>
        <v>Fri</v>
      </c>
      <c r="C558" s="1071">
        <v>45167</v>
      </c>
      <c r="D558" s="1369" t="str">
        <f t="shared" si="40"/>
        <v>Tue</v>
      </c>
      <c r="E558" s="1322">
        <v>0</v>
      </c>
      <c r="F558" s="1323">
        <v>48</v>
      </c>
      <c r="G558" s="1322">
        <v>44</v>
      </c>
      <c r="H558" s="1324">
        <v>14</v>
      </c>
      <c r="I558" s="1323">
        <v>0</v>
      </c>
      <c r="J558" s="1322">
        <v>44</v>
      </c>
      <c r="K558" s="1323">
        <v>4</v>
      </c>
      <c r="L558" s="1322">
        <v>41</v>
      </c>
      <c r="M558" s="1324">
        <v>1</v>
      </c>
      <c r="N558" s="1323">
        <v>9</v>
      </c>
      <c r="O558" s="1322">
        <v>0</v>
      </c>
      <c r="P558" s="1326">
        <v>32</v>
      </c>
      <c r="Q558" s="1325">
        <v>18</v>
      </c>
      <c r="R558" s="1322">
        <v>19</v>
      </c>
      <c r="S558" s="1324">
        <v>0</v>
      </c>
      <c r="T558" s="1323">
        <v>52</v>
      </c>
      <c r="U558" s="1322">
        <v>19</v>
      </c>
      <c r="V558" s="1324">
        <v>0</v>
      </c>
      <c r="W558" s="1324">
        <v>20</v>
      </c>
      <c r="X558" s="1323">
        <v>42</v>
      </c>
      <c r="Y558" s="1322">
        <v>19</v>
      </c>
      <c r="Z558" s="1324">
        <v>0</v>
      </c>
      <c r="AA558" s="1324">
        <v>20</v>
      </c>
      <c r="AB558" s="1326">
        <v>45</v>
      </c>
      <c r="AC558" s="1066">
        <f t="shared" si="35"/>
        <v>491</v>
      </c>
      <c r="AD558" s="1431"/>
      <c r="AE558" s="30"/>
    </row>
    <row r="559" spans="1:31" customFormat="1" ht="26.25" hidden="1" customHeight="1" x14ac:dyDescent="0.2">
      <c r="A559" s="1070">
        <v>45169</v>
      </c>
      <c r="B559" s="1369" t="str">
        <f t="shared" ref="B559:B560" si="45">TEXT(A559,"ｄｄｄ")</f>
        <v>Thu</v>
      </c>
      <c r="C559" s="1071">
        <v>45174</v>
      </c>
      <c r="D559" s="1369" t="str">
        <f t="shared" si="40"/>
        <v>Tue</v>
      </c>
      <c r="E559" s="1322">
        <v>0</v>
      </c>
      <c r="F559" s="1323">
        <v>13</v>
      </c>
      <c r="G559" s="1322">
        <v>20</v>
      </c>
      <c r="H559" s="1324">
        <v>0</v>
      </c>
      <c r="I559" s="1323">
        <v>0</v>
      </c>
      <c r="J559" s="1322">
        <v>27</v>
      </c>
      <c r="K559" s="1323">
        <v>0</v>
      </c>
      <c r="L559" s="1322">
        <v>40</v>
      </c>
      <c r="M559" s="1324">
        <v>0</v>
      </c>
      <c r="N559" s="1323">
        <v>0</v>
      </c>
      <c r="O559" s="1322">
        <v>0</v>
      </c>
      <c r="P559" s="1326">
        <v>0</v>
      </c>
      <c r="Q559" s="1325">
        <v>40</v>
      </c>
      <c r="R559" s="1322">
        <v>20</v>
      </c>
      <c r="S559" s="1324">
        <v>0</v>
      </c>
      <c r="T559" s="1323">
        <v>20</v>
      </c>
      <c r="U559" s="1322">
        <v>20</v>
      </c>
      <c r="V559" s="1324">
        <v>0</v>
      </c>
      <c r="W559" s="1324">
        <v>0</v>
      </c>
      <c r="X559" s="1323">
        <v>15</v>
      </c>
      <c r="Y559" s="1322">
        <v>18</v>
      </c>
      <c r="Z559" s="1324">
        <v>0</v>
      </c>
      <c r="AA559" s="1324">
        <v>0</v>
      </c>
      <c r="AB559" s="1326">
        <v>0</v>
      </c>
      <c r="AC559" s="1066">
        <f t="shared" si="35"/>
        <v>233</v>
      </c>
      <c r="AD559" s="1431"/>
      <c r="AE559" s="30"/>
    </row>
    <row r="560" spans="1:31" customFormat="1" ht="26.25" hidden="1" customHeight="1" x14ac:dyDescent="0.2">
      <c r="A560" s="1070">
        <v>45173</v>
      </c>
      <c r="B560" s="1369" t="str">
        <f t="shared" si="45"/>
        <v>Mon</v>
      </c>
      <c r="C560" s="1071">
        <v>45176</v>
      </c>
      <c r="D560" s="1369" t="str">
        <f t="shared" si="40"/>
        <v>Thu</v>
      </c>
      <c r="E560" s="1322">
        <v>0</v>
      </c>
      <c r="F560" s="1323">
        <v>27</v>
      </c>
      <c r="G560" s="1322">
        <v>20</v>
      </c>
      <c r="H560" s="1324">
        <v>0</v>
      </c>
      <c r="I560" s="1323">
        <v>0</v>
      </c>
      <c r="J560" s="1322">
        <v>13</v>
      </c>
      <c r="K560" s="1323">
        <v>0</v>
      </c>
      <c r="L560" s="1322">
        <v>0</v>
      </c>
      <c r="M560" s="1324">
        <v>0</v>
      </c>
      <c r="N560" s="1323">
        <v>0</v>
      </c>
      <c r="O560" s="1322">
        <v>0</v>
      </c>
      <c r="P560" s="1326">
        <v>0</v>
      </c>
      <c r="Q560" s="1325">
        <v>5</v>
      </c>
      <c r="R560" s="1322">
        <v>25</v>
      </c>
      <c r="S560" s="1324">
        <v>0</v>
      </c>
      <c r="T560" s="1323">
        <v>0</v>
      </c>
      <c r="U560" s="1322">
        <v>25</v>
      </c>
      <c r="V560" s="1324">
        <v>0</v>
      </c>
      <c r="W560" s="1324">
        <v>0</v>
      </c>
      <c r="X560" s="1323">
        <v>5</v>
      </c>
      <c r="Y560" s="1322">
        <v>27</v>
      </c>
      <c r="Z560" s="1324">
        <v>0</v>
      </c>
      <c r="AA560" s="1324">
        <v>0</v>
      </c>
      <c r="AB560" s="1326">
        <v>20</v>
      </c>
      <c r="AC560" s="1066">
        <f t="shared" si="35"/>
        <v>167</v>
      </c>
      <c r="AD560" s="1431"/>
      <c r="AE560" s="30"/>
    </row>
    <row r="561" spans="1:31" customFormat="1" ht="26.25" hidden="1" customHeight="1" x14ac:dyDescent="0.2">
      <c r="A561" s="1070">
        <v>45176</v>
      </c>
      <c r="B561" s="1369" t="str">
        <f t="shared" ref="B561" si="46">TEXT(A561,"ｄｄｄ")</f>
        <v>Thu</v>
      </c>
      <c r="C561" s="1071">
        <v>45181</v>
      </c>
      <c r="D561" s="1369" t="str">
        <f t="shared" si="40"/>
        <v>Tue</v>
      </c>
      <c r="E561" s="1322">
        <v>0</v>
      </c>
      <c r="F561" s="1323">
        <v>55</v>
      </c>
      <c r="G561" s="1322">
        <v>27</v>
      </c>
      <c r="H561" s="1324">
        <v>0</v>
      </c>
      <c r="I561" s="1323">
        <v>0</v>
      </c>
      <c r="J561" s="1322">
        <v>55</v>
      </c>
      <c r="K561" s="1323">
        <v>0</v>
      </c>
      <c r="L561" s="1322">
        <v>32</v>
      </c>
      <c r="M561" s="1324">
        <v>0</v>
      </c>
      <c r="N561" s="1323">
        <v>20</v>
      </c>
      <c r="O561" s="1322">
        <v>0</v>
      </c>
      <c r="P561" s="1326">
        <v>6</v>
      </c>
      <c r="Q561" s="1325">
        <v>33</v>
      </c>
      <c r="R561" s="1322">
        <v>33</v>
      </c>
      <c r="S561" s="1324">
        <v>0</v>
      </c>
      <c r="T561" s="1323">
        <v>11</v>
      </c>
      <c r="U561" s="1322">
        <v>22</v>
      </c>
      <c r="V561" s="1324">
        <v>0</v>
      </c>
      <c r="W561" s="1324">
        <v>0</v>
      </c>
      <c r="X561" s="1323">
        <v>7</v>
      </c>
      <c r="Y561" s="1322">
        <v>22</v>
      </c>
      <c r="Z561" s="1324">
        <v>0</v>
      </c>
      <c r="AA561" s="1324">
        <v>0</v>
      </c>
      <c r="AB561" s="1326">
        <v>4</v>
      </c>
      <c r="AC561" s="1066">
        <f t="shared" si="35"/>
        <v>327</v>
      </c>
      <c r="AD561" s="1431"/>
      <c r="AE561" s="30"/>
    </row>
    <row r="562" spans="1:31" customFormat="1" ht="26.25" hidden="1" customHeight="1" x14ac:dyDescent="0.2">
      <c r="A562" s="1070">
        <v>45183</v>
      </c>
      <c r="B562" s="1369" t="str">
        <f t="shared" ref="B562" si="47">TEXT(A562,"ｄｄｄ")</f>
        <v>Thu</v>
      </c>
      <c r="C562" s="1071">
        <v>45189</v>
      </c>
      <c r="D562" s="1369" t="str">
        <f t="shared" si="40"/>
        <v>Wed</v>
      </c>
      <c r="E562" s="1322">
        <v>0</v>
      </c>
      <c r="F562" s="1323">
        <v>0</v>
      </c>
      <c r="G562" s="1322">
        <v>28</v>
      </c>
      <c r="H562" s="1324">
        <v>0</v>
      </c>
      <c r="I562" s="1323">
        <v>0</v>
      </c>
      <c r="J562" s="1322">
        <v>0</v>
      </c>
      <c r="K562" s="1323">
        <v>0</v>
      </c>
      <c r="L562" s="1322">
        <v>0</v>
      </c>
      <c r="M562" s="1324">
        <v>0</v>
      </c>
      <c r="N562" s="1323">
        <v>0</v>
      </c>
      <c r="O562" s="1322">
        <v>0</v>
      </c>
      <c r="P562" s="1326">
        <v>0</v>
      </c>
      <c r="Q562" s="1325">
        <v>0</v>
      </c>
      <c r="R562" s="1322">
        <v>0</v>
      </c>
      <c r="S562" s="1324">
        <v>0</v>
      </c>
      <c r="T562" s="1323">
        <v>0</v>
      </c>
      <c r="U562" s="1322">
        <v>11</v>
      </c>
      <c r="V562" s="1324">
        <v>0</v>
      </c>
      <c r="W562" s="1324">
        <v>0</v>
      </c>
      <c r="X562" s="1323">
        <v>4</v>
      </c>
      <c r="Y562" s="1322">
        <v>11</v>
      </c>
      <c r="Z562" s="1324">
        <v>0</v>
      </c>
      <c r="AA562" s="1324">
        <v>0</v>
      </c>
      <c r="AB562" s="1326">
        <v>4</v>
      </c>
      <c r="AC562" s="1066">
        <f t="shared" si="35"/>
        <v>58</v>
      </c>
      <c r="AD562" s="1431"/>
      <c r="AE562" s="30"/>
    </row>
    <row r="563" spans="1:31" customFormat="1" ht="26.25" hidden="1" customHeight="1" x14ac:dyDescent="0.2">
      <c r="A563" s="1070">
        <v>45188</v>
      </c>
      <c r="B563" s="1369" t="str">
        <f t="shared" ref="B563" si="48">TEXT(A563,"ｄｄｄ")</f>
        <v>Tue</v>
      </c>
      <c r="C563" s="1071">
        <v>45191</v>
      </c>
      <c r="D563" s="1369" t="str">
        <f t="shared" si="40"/>
        <v>Fri</v>
      </c>
      <c r="E563" s="1322">
        <v>0</v>
      </c>
      <c r="F563" s="1323">
        <v>50</v>
      </c>
      <c r="G563" s="1322">
        <v>49</v>
      </c>
      <c r="H563" s="1324">
        <v>21</v>
      </c>
      <c r="I563" s="1323">
        <v>0</v>
      </c>
      <c r="J563" s="1322">
        <v>48</v>
      </c>
      <c r="K563" s="1323">
        <v>0</v>
      </c>
      <c r="L563" s="1322">
        <v>34</v>
      </c>
      <c r="M563" s="1324">
        <v>4</v>
      </c>
      <c r="N563" s="1323">
        <v>10</v>
      </c>
      <c r="O563" s="1322">
        <v>0</v>
      </c>
      <c r="P563" s="1326">
        <v>19</v>
      </c>
      <c r="Q563" s="1325">
        <v>33</v>
      </c>
      <c r="R563" s="1322">
        <v>34</v>
      </c>
      <c r="S563" s="1324">
        <v>0</v>
      </c>
      <c r="T563" s="1323">
        <v>32</v>
      </c>
      <c r="U563" s="1322">
        <v>35</v>
      </c>
      <c r="V563" s="1324">
        <v>0</v>
      </c>
      <c r="W563" s="1324">
        <v>17</v>
      </c>
      <c r="X563" s="1323">
        <v>32</v>
      </c>
      <c r="Y563" s="1322">
        <v>35</v>
      </c>
      <c r="Z563" s="1324">
        <v>0</v>
      </c>
      <c r="AA563" s="1324">
        <v>22</v>
      </c>
      <c r="AB563" s="1326">
        <v>32</v>
      </c>
      <c r="AC563" s="1066">
        <f t="shared" si="35"/>
        <v>507</v>
      </c>
      <c r="AD563" s="1431"/>
      <c r="AE563" s="30"/>
    </row>
    <row r="564" spans="1:31" customFormat="1" ht="26.25" hidden="1" customHeight="1" x14ac:dyDescent="0.2">
      <c r="A564" s="1070">
        <v>45196</v>
      </c>
      <c r="B564" s="1369" t="str">
        <f t="shared" ref="B564" si="49">TEXT(A564,"ｄｄｄ")</f>
        <v>Wed</v>
      </c>
      <c r="C564" s="1071">
        <v>45201</v>
      </c>
      <c r="D564" s="1369" t="str">
        <f t="shared" si="40"/>
        <v>Mon</v>
      </c>
      <c r="E564" s="1322">
        <v>0</v>
      </c>
      <c r="F564" s="1323">
        <v>55</v>
      </c>
      <c r="G564" s="1322">
        <v>55</v>
      </c>
      <c r="H564" s="1324">
        <v>0</v>
      </c>
      <c r="I564" s="1323">
        <v>0</v>
      </c>
      <c r="J564" s="1322">
        <v>55</v>
      </c>
      <c r="K564" s="1323">
        <v>0</v>
      </c>
      <c r="L564" s="1322">
        <v>40</v>
      </c>
      <c r="M564" s="1324">
        <v>6</v>
      </c>
      <c r="N564" s="1323">
        <v>13</v>
      </c>
      <c r="O564" s="1322">
        <v>0</v>
      </c>
      <c r="P564" s="1326">
        <v>18</v>
      </c>
      <c r="Q564" s="1325">
        <v>40</v>
      </c>
      <c r="R564" s="1322">
        <v>46</v>
      </c>
      <c r="S564" s="1324">
        <v>0</v>
      </c>
      <c r="T564" s="1323">
        <v>15</v>
      </c>
      <c r="U564" s="1322">
        <v>46</v>
      </c>
      <c r="V564" s="1324">
        <v>0</v>
      </c>
      <c r="W564" s="1324">
        <v>0</v>
      </c>
      <c r="X564" s="1323">
        <v>15</v>
      </c>
      <c r="Y564" s="1322">
        <v>46</v>
      </c>
      <c r="Z564" s="1324">
        <v>0</v>
      </c>
      <c r="AA564" s="1324">
        <v>0</v>
      </c>
      <c r="AB564" s="1326">
        <v>15</v>
      </c>
      <c r="AC564" s="1066">
        <f t="shared" si="35"/>
        <v>465</v>
      </c>
      <c r="AD564" s="1431"/>
      <c r="AE564" s="30"/>
    </row>
    <row r="565" spans="1:31" customFormat="1" ht="26.25" hidden="1" customHeight="1" x14ac:dyDescent="0.2">
      <c r="A565" s="1070">
        <v>45205</v>
      </c>
      <c r="B565" s="1369" t="str">
        <f t="shared" ref="B565" si="50">TEXT(A565,"ｄｄｄ")</f>
        <v>Fri</v>
      </c>
      <c r="C565" s="1071">
        <v>45210</v>
      </c>
      <c r="D565" s="1369" t="str">
        <f t="shared" si="40"/>
        <v>Wed</v>
      </c>
      <c r="E565" s="1322">
        <v>0</v>
      </c>
      <c r="F565" s="1323">
        <v>52</v>
      </c>
      <c r="G565" s="1322">
        <v>52</v>
      </c>
      <c r="H565" s="1324">
        <v>0</v>
      </c>
      <c r="I565" s="1323">
        <v>0</v>
      </c>
      <c r="J565" s="1322">
        <v>52</v>
      </c>
      <c r="K565" s="1323">
        <v>0</v>
      </c>
      <c r="L565" s="1322">
        <v>35</v>
      </c>
      <c r="M565" s="1324">
        <v>6</v>
      </c>
      <c r="N565" s="1323">
        <v>21</v>
      </c>
      <c r="O565" s="1322">
        <v>0</v>
      </c>
      <c r="P565" s="1326">
        <v>22</v>
      </c>
      <c r="Q565" s="1325">
        <v>55</v>
      </c>
      <c r="R565" s="1322">
        <v>61</v>
      </c>
      <c r="S565" s="1324">
        <v>0</v>
      </c>
      <c r="T565" s="1323">
        <v>16</v>
      </c>
      <c r="U565" s="1322">
        <v>61</v>
      </c>
      <c r="V565" s="1324">
        <v>0</v>
      </c>
      <c r="W565" s="1324">
        <v>0</v>
      </c>
      <c r="X565" s="1323">
        <v>16</v>
      </c>
      <c r="Y565" s="1322">
        <v>61</v>
      </c>
      <c r="Z565" s="1324">
        <v>0</v>
      </c>
      <c r="AA565" s="1324">
        <v>0</v>
      </c>
      <c r="AB565" s="1326">
        <v>16</v>
      </c>
      <c r="AC565" s="1066">
        <f t="shared" ref="AC565:AC580" si="51">SUM(E565:AB565)</f>
        <v>526</v>
      </c>
      <c r="AD565" s="1431"/>
      <c r="AE565" s="30"/>
    </row>
    <row r="566" spans="1:31" customFormat="1" ht="26.25" hidden="1" customHeight="1" x14ac:dyDescent="0.2">
      <c r="A566" s="1070">
        <v>45216</v>
      </c>
      <c r="B566" s="1369" t="str">
        <f t="shared" ref="B566" si="52">TEXT(A566,"ｄｄｄ")</f>
        <v>Tue</v>
      </c>
      <c r="C566" s="1071">
        <v>45222</v>
      </c>
      <c r="D566" s="1369" t="str">
        <f t="shared" ref="B566:D569" si="53">TEXT(C566,"ｄｄｄ")</f>
        <v>Mon</v>
      </c>
      <c r="E566" s="1322">
        <v>0</v>
      </c>
      <c r="F566" s="1323">
        <v>64</v>
      </c>
      <c r="G566" s="1322">
        <v>49</v>
      </c>
      <c r="H566" s="1324">
        <v>15</v>
      </c>
      <c r="I566" s="1323">
        <v>0</v>
      </c>
      <c r="J566" s="1322">
        <v>49</v>
      </c>
      <c r="K566" s="1323">
        <v>15</v>
      </c>
      <c r="L566" s="1322">
        <v>44</v>
      </c>
      <c r="M566" s="1324">
        <v>0</v>
      </c>
      <c r="N566" s="1323">
        <v>6</v>
      </c>
      <c r="O566" s="1322">
        <v>8</v>
      </c>
      <c r="P566" s="1326">
        <v>27</v>
      </c>
      <c r="Q566" s="1325">
        <v>8</v>
      </c>
      <c r="R566" s="1322">
        <v>17</v>
      </c>
      <c r="S566" s="1324">
        <v>0</v>
      </c>
      <c r="T566" s="1323">
        <v>32</v>
      </c>
      <c r="U566" s="1322">
        <v>17</v>
      </c>
      <c r="V566" s="1324">
        <v>0</v>
      </c>
      <c r="W566" s="1324">
        <v>5</v>
      </c>
      <c r="X566" s="1323">
        <v>27</v>
      </c>
      <c r="Y566" s="1322">
        <v>17</v>
      </c>
      <c r="Z566" s="1324">
        <v>0</v>
      </c>
      <c r="AA566" s="1324">
        <v>5</v>
      </c>
      <c r="AB566" s="1326">
        <v>27</v>
      </c>
      <c r="AC566" s="1066">
        <f t="shared" si="51"/>
        <v>432</v>
      </c>
      <c r="AD566" s="1431"/>
      <c r="AE566" s="30"/>
    </row>
    <row r="567" spans="1:31" customFormat="1" ht="26.25" hidden="1" customHeight="1" x14ac:dyDescent="0.2">
      <c r="A567" s="1070">
        <v>45229</v>
      </c>
      <c r="B567" s="1369" t="str">
        <f t="shared" si="53"/>
        <v>Mon</v>
      </c>
      <c r="C567" s="1071">
        <v>45236</v>
      </c>
      <c r="D567" s="1369" t="str">
        <f t="shared" si="53"/>
        <v>Mon</v>
      </c>
      <c r="E567" s="1322">
        <v>0</v>
      </c>
      <c r="F567" s="1323">
        <v>48</v>
      </c>
      <c r="G567" s="1322">
        <v>48</v>
      </c>
      <c r="H567" s="1324">
        <v>0</v>
      </c>
      <c r="I567" s="1323">
        <v>0</v>
      </c>
      <c r="J567" s="1322">
        <v>49</v>
      </c>
      <c r="K567" s="1323">
        <v>0</v>
      </c>
      <c r="L567" s="1322">
        <v>48</v>
      </c>
      <c r="M567" s="1324">
        <v>0</v>
      </c>
      <c r="N567" s="1323">
        <v>0</v>
      </c>
      <c r="O567" s="1322">
        <v>0</v>
      </c>
      <c r="P567" s="1326">
        <v>11</v>
      </c>
      <c r="Q567" s="1325">
        <v>40</v>
      </c>
      <c r="R567" s="1322">
        <v>41</v>
      </c>
      <c r="S567" s="1324">
        <v>0</v>
      </c>
      <c r="T567" s="1323">
        <v>16</v>
      </c>
      <c r="U567" s="1322">
        <v>41</v>
      </c>
      <c r="V567" s="1324">
        <v>0</v>
      </c>
      <c r="W567" s="1324">
        <v>10</v>
      </c>
      <c r="X567" s="1323">
        <v>6</v>
      </c>
      <c r="Y567" s="1322">
        <v>41</v>
      </c>
      <c r="Z567" s="1324">
        <v>0</v>
      </c>
      <c r="AA567" s="1324">
        <v>10</v>
      </c>
      <c r="AB567" s="1326">
        <v>6</v>
      </c>
      <c r="AC567" s="1066">
        <f t="shared" si="51"/>
        <v>415</v>
      </c>
      <c r="AD567" s="1431"/>
      <c r="AE567" s="30"/>
    </row>
    <row r="568" spans="1:31" customFormat="1" ht="26.25" hidden="1" customHeight="1" x14ac:dyDescent="0.2">
      <c r="A568" s="1070">
        <v>45237</v>
      </c>
      <c r="B568" s="1369" t="str">
        <f t="shared" si="53"/>
        <v>Tue</v>
      </c>
      <c r="C568" s="1071">
        <v>45240</v>
      </c>
      <c r="D568" s="1369" t="str">
        <f t="shared" ref="D568:D581" si="54">TEXT(C568,"ｄｄｄ")</f>
        <v>Fri</v>
      </c>
      <c r="E568" s="1322">
        <v>0</v>
      </c>
      <c r="F568" s="1323">
        <v>50</v>
      </c>
      <c r="G568" s="1322">
        <v>50</v>
      </c>
      <c r="H568" s="1324">
        <v>0</v>
      </c>
      <c r="I568" s="1323">
        <v>0</v>
      </c>
      <c r="J568" s="1322">
        <v>50</v>
      </c>
      <c r="K568" s="1323">
        <v>0</v>
      </c>
      <c r="L568" s="1322">
        <v>31</v>
      </c>
      <c r="M568" s="1324">
        <v>0</v>
      </c>
      <c r="N568" s="1323">
        <v>19</v>
      </c>
      <c r="O568" s="1322">
        <v>9</v>
      </c>
      <c r="P568" s="1326">
        <v>11</v>
      </c>
      <c r="Q568" s="1325">
        <v>29</v>
      </c>
      <c r="R568" s="1322">
        <v>21</v>
      </c>
      <c r="S568" s="1324">
        <v>0</v>
      </c>
      <c r="T568" s="1323">
        <v>24</v>
      </c>
      <c r="U568" s="1322">
        <v>21</v>
      </c>
      <c r="V568" s="1324">
        <v>0</v>
      </c>
      <c r="W568" s="1324">
        <v>0</v>
      </c>
      <c r="X568" s="1323">
        <v>27</v>
      </c>
      <c r="Y568" s="1322">
        <v>21</v>
      </c>
      <c r="Z568" s="1324">
        <v>0</v>
      </c>
      <c r="AA568" s="1324">
        <v>0</v>
      </c>
      <c r="AB568" s="1326">
        <v>27</v>
      </c>
      <c r="AC568" s="1066">
        <f t="shared" si="51"/>
        <v>390</v>
      </c>
      <c r="AD568" s="1431"/>
      <c r="AE568" s="30"/>
    </row>
    <row r="569" spans="1:31" customFormat="1" ht="26.25" hidden="1" customHeight="1" x14ac:dyDescent="0.2">
      <c r="A569" s="1070">
        <v>45250</v>
      </c>
      <c r="B569" s="1369" t="str">
        <f t="shared" si="53"/>
        <v>Mon</v>
      </c>
      <c r="C569" s="1071">
        <v>45257</v>
      </c>
      <c r="D569" s="1369" t="str">
        <f t="shared" si="54"/>
        <v>Mon</v>
      </c>
      <c r="E569" s="1322">
        <v>0</v>
      </c>
      <c r="F569" s="1323">
        <v>53</v>
      </c>
      <c r="G569" s="1322">
        <v>48</v>
      </c>
      <c r="H569" s="1324">
        <v>0</v>
      </c>
      <c r="I569" s="1323">
        <v>0</v>
      </c>
      <c r="J569" s="1322">
        <v>53</v>
      </c>
      <c r="K569" s="1323">
        <v>0</v>
      </c>
      <c r="L569" s="1322">
        <v>30</v>
      </c>
      <c r="M569" s="1324">
        <v>0</v>
      </c>
      <c r="N569" s="1323">
        <v>18</v>
      </c>
      <c r="O569" s="1322">
        <v>0</v>
      </c>
      <c r="P569" s="1326">
        <v>18</v>
      </c>
      <c r="Q569" s="1325">
        <v>24</v>
      </c>
      <c r="R569" s="1322">
        <v>10</v>
      </c>
      <c r="S569" s="1324">
        <v>0</v>
      </c>
      <c r="T569" s="1323">
        <v>36</v>
      </c>
      <c r="U569" s="1322">
        <v>10</v>
      </c>
      <c r="V569" s="1324">
        <v>0</v>
      </c>
      <c r="W569" s="1324">
        <v>0</v>
      </c>
      <c r="X569" s="1323">
        <v>36</v>
      </c>
      <c r="Y569" s="1322">
        <v>10</v>
      </c>
      <c r="Z569" s="1324">
        <v>0</v>
      </c>
      <c r="AA569" s="1324">
        <v>0</v>
      </c>
      <c r="AB569" s="1326">
        <v>36</v>
      </c>
      <c r="AC569" s="1066">
        <f t="shared" si="51"/>
        <v>382</v>
      </c>
      <c r="AD569" s="1431"/>
      <c r="AE569" s="30"/>
    </row>
    <row r="570" spans="1:31" customFormat="1" ht="26.25" hidden="1" customHeight="1" x14ac:dyDescent="0.2">
      <c r="A570" s="1070">
        <v>45260</v>
      </c>
      <c r="B570" s="1369" t="str">
        <f t="shared" ref="B570" si="55">TEXT(A570,"ｄｄｄ")</f>
        <v>Thu</v>
      </c>
      <c r="C570" s="1071">
        <v>45265</v>
      </c>
      <c r="D570" s="1369" t="str">
        <f t="shared" si="54"/>
        <v>Tue</v>
      </c>
      <c r="E570" s="1322">
        <v>0</v>
      </c>
      <c r="F570" s="1323">
        <v>42</v>
      </c>
      <c r="G570" s="1322">
        <v>42</v>
      </c>
      <c r="H570" s="1324">
        <v>0</v>
      </c>
      <c r="I570" s="1323">
        <v>0</v>
      </c>
      <c r="J570" s="1322">
        <v>42</v>
      </c>
      <c r="K570" s="1323">
        <v>0</v>
      </c>
      <c r="L570" s="1322">
        <v>42</v>
      </c>
      <c r="M570" s="1324">
        <v>0</v>
      </c>
      <c r="N570" s="1323">
        <v>0</v>
      </c>
      <c r="O570" s="1322">
        <v>17</v>
      </c>
      <c r="P570" s="1326">
        <v>4</v>
      </c>
      <c r="Q570" s="1325">
        <v>18</v>
      </c>
      <c r="R570" s="1322">
        <v>30</v>
      </c>
      <c r="S570" s="1324">
        <v>0</v>
      </c>
      <c r="T570" s="1323">
        <v>9</v>
      </c>
      <c r="U570" s="1322">
        <v>30</v>
      </c>
      <c r="V570" s="1324">
        <v>0</v>
      </c>
      <c r="W570" s="1324">
        <v>0</v>
      </c>
      <c r="X570" s="1323">
        <v>9</v>
      </c>
      <c r="Y570" s="1322">
        <v>30</v>
      </c>
      <c r="Z570" s="1324">
        <v>0</v>
      </c>
      <c r="AA570" s="1324">
        <v>0</v>
      </c>
      <c r="AB570" s="1326">
        <v>9</v>
      </c>
      <c r="AC570" s="1066">
        <f t="shared" si="51"/>
        <v>324</v>
      </c>
      <c r="AD570" s="1431"/>
      <c r="AE570" s="30"/>
    </row>
    <row r="571" spans="1:31" customFormat="1" ht="26.25" hidden="1" customHeight="1" x14ac:dyDescent="0.2">
      <c r="A571" s="1070">
        <v>45271</v>
      </c>
      <c r="B571" s="1369" t="str">
        <f t="shared" ref="B571" si="56">TEXT(A571,"ｄｄｄ")</f>
        <v>Mon</v>
      </c>
      <c r="C571" s="1071">
        <v>45274</v>
      </c>
      <c r="D571" s="1369" t="str">
        <f t="shared" si="54"/>
        <v>Thu</v>
      </c>
      <c r="E571" s="1322">
        <v>0</v>
      </c>
      <c r="F571" s="1323">
        <v>41</v>
      </c>
      <c r="G571" s="1322">
        <v>39</v>
      </c>
      <c r="H571" s="1324">
        <v>0</v>
      </c>
      <c r="I571" s="1323">
        <v>0</v>
      </c>
      <c r="J571" s="1322">
        <v>45</v>
      </c>
      <c r="K571" s="1323">
        <v>0</v>
      </c>
      <c r="L571" s="1322">
        <v>20</v>
      </c>
      <c r="M571" s="1324">
        <v>0</v>
      </c>
      <c r="N571" s="1323">
        <v>0</v>
      </c>
      <c r="O571" s="1322">
        <v>7</v>
      </c>
      <c r="P571" s="1326">
        <v>11</v>
      </c>
      <c r="Q571" s="1325">
        <v>32</v>
      </c>
      <c r="R571" s="1322">
        <v>32</v>
      </c>
      <c r="S571" s="1324">
        <v>0</v>
      </c>
      <c r="T571" s="1323">
        <v>18</v>
      </c>
      <c r="U571" s="1322">
        <v>32</v>
      </c>
      <c r="V571" s="1324">
        <v>0</v>
      </c>
      <c r="W571" s="1324">
        <v>0</v>
      </c>
      <c r="X571" s="1323">
        <v>18</v>
      </c>
      <c r="Y571" s="1322">
        <v>32</v>
      </c>
      <c r="Z571" s="1324">
        <v>0</v>
      </c>
      <c r="AA571" s="1324">
        <v>0</v>
      </c>
      <c r="AB571" s="1326">
        <v>18</v>
      </c>
      <c r="AC571" s="1066">
        <f t="shared" si="51"/>
        <v>345</v>
      </c>
      <c r="AD571" s="1431"/>
      <c r="AE571" s="30"/>
    </row>
    <row r="572" spans="1:31" customFormat="1" ht="26.25" hidden="1" customHeight="1" x14ac:dyDescent="0.2">
      <c r="A572" s="1070">
        <v>45281</v>
      </c>
      <c r="B572" s="1369" t="str">
        <f t="shared" ref="B572" si="57">TEXT(A572,"ｄｄｄ")</f>
        <v>Thu</v>
      </c>
      <c r="C572" s="1071">
        <v>45286</v>
      </c>
      <c r="D572" s="1369" t="str">
        <f t="shared" si="54"/>
        <v>Tue</v>
      </c>
      <c r="E572" s="1322">
        <v>0</v>
      </c>
      <c r="F572" s="1323">
        <v>36</v>
      </c>
      <c r="G572" s="1322">
        <v>31</v>
      </c>
      <c r="H572" s="1324">
        <v>5</v>
      </c>
      <c r="I572" s="1323">
        <v>0</v>
      </c>
      <c r="J572" s="1322">
        <v>45</v>
      </c>
      <c r="K572" s="1323">
        <v>5</v>
      </c>
      <c r="L572" s="1322">
        <v>39</v>
      </c>
      <c r="M572" s="1324">
        <v>0</v>
      </c>
      <c r="N572" s="1323">
        <v>39</v>
      </c>
      <c r="O572" s="1322">
        <v>0</v>
      </c>
      <c r="P572" s="1326">
        <v>9</v>
      </c>
      <c r="Q572" s="1325">
        <v>29</v>
      </c>
      <c r="R572" s="1322">
        <v>11</v>
      </c>
      <c r="S572" s="1324">
        <v>0</v>
      </c>
      <c r="T572" s="1323">
        <v>0</v>
      </c>
      <c r="U572" s="1322">
        <v>30</v>
      </c>
      <c r="V572" s="1324">
        <v>0</v>
      </c>
      <c r="W572" s="1324">
        <v>0</v>
      </c>
      <c r="X572" s="1323">
        <v>8</v>
      </c>
      <c r="Y572" s="1322">
        <v>30</v>
      </c>
      <c r="Z572" s="1324">
        <v>0</v>
      </c>
      <c r="AA572" s="1324">
        <v>0</v>
      </c>
      <c r="AB572" s="1326">
        <v>8</v>
      </c>
      <c r="AC572" s="1066">
        <f t="shared" si="51"/>
        <v>325</v>
      </c>
      <c r="AD572" s="1431"/>
      <c r="AE572" s="30"/>
    </row>
    <row r="573" spans="1:31" customFormat="1" ht="26.25" hidden="1" customHeight="1" x14ac:dyDescent="0.2">
      <c r="A573" s="1070">
        <v>45299</v>
      </c>
      <c r="B573" s="1369" t="str">
        <f t="shared" ref="B573:B574" si="58">TEXT(A573,"ｄｄｄ")</f>
        <v>Mon</v>
      </c>
      <c r="C573" s="1071">
        <v>45302</v>
      </c>
      <c r="D573" s="1369" t="str">
        <f t="shared" si="54"/>
        <v>Thu</v>
      </c>
      <c r="E573" s="1322">
        <v>0</v>
      </c>
      <c r="F573" s="1323">
        <v>39</v>
      </c>
      <c r="G573" s="1322">
        <v>29</v>
      </c>
      <c r="H573" s="1324">
        <v>9</v>
      </c>
      <c r="I573" s="1323">
        <v>0</v>
      </c>
      <c r="J573" s="1322">
        <v>29</v>
      </c>
      <c r="K573" s="1323">
        <v>9</v>
      </c>
      <c r="L573" s="1322">
        <v>36</v>
      </c>
      <c r="M573" s="1324">
        <v>0</v>
      </c>
      <c r="N573" s="1323">
        <v>9</v>
      </c>
      <c r="O573" s="1322">
        <v>0</v>
      </c>
      <c r="P573" s="1326">
        <v>21</v>
      </c>
      <c r="Q573" s="1325">
        <v>18</v>
      </c>
      <c r="R573" s="1322">
        <v>30</v>
      </c>
      <c r="S573" s="1324">
        <v>0</v>
      </c>
      <c r="T573" s="1323">
        <v>36</v>
      </c>
      <c r="U573" s="1322">
        <v>11</v>
      </c>
      <c r="V573" s="1324">
        <v>0</v>
      </c>
      <c r="W573" s="1324">
        <v>14</v>
      </c>
      <c r="X573" s="1323">
        <v>14</v>
      </c>
      <c r="Y573" s="1322">
        <v>11</v>
      </c>
      <c r="Z573" s="1324">
        <v>0</v>
      </c>
      <c r="AA573" s="1324">
        <v>14</v>
      </c>
      <c r="AB573" s="1326">
        <v>14</v>
      </c>
      <c r="AC573" s="1066">
        <f t="shared" si="51"/>
        <v>343</v>
      </c>
      <c r="AD573" s="1431"/>
      <c r="AE573" s="30"/>
    </row>
    <row r="574" spans="1:31" customFormat="1" ht="26.25" hidden="1" customHeight="1" x14ac:dyDescent="0.2">
      <c r="A574" s="1070">
        <v>45303</v>
      </c>
      <c r="B574" s="1369" t="str">
        <f t="shared" si="58"/>
        <v>Fri</v>
      </c>
      <c r="C574" s="1071">
        <v>45308</v>
      </c>
      <c r="D574" s="1369" t="str">
        <f t="shared" si="54"/>
        <v>Wed</v>
      </c>
      <c r="E574" s="1322">
        <v>0</v>
      </c>
      <c r="F574" s="1323">
        <v>12</v>
      </c>
      <c r="G574" s="1322">
        <v>12</v>
      </c>
      <c r="H574" s="1324">
        <v>0</v>
      </c>
      <c r="I574" s="1323">
        <v>0</v>
      </c>
      <c r="J574" s="1322">
        <v>12</v>
      </c>
      <c r="K574" s="1323">
        <v>0</v>
      </c>
      <c r="L574" s="1322">
        <v>12</v>
      </c>
      <c r="M574" s="1324">
        <v>0</v>
      </c>
      <c r="N574" s="1323">
        <v>0</v>
      </c>
      <c r="O574" s="1322">
        <v>0</v>
      </c>
      <c r="P574" s="1326">
        <v>2</v>
      </c>
      <c r="Q574" s="1325">
        <v>10</v>
      </c>
      <c r="R574" s="1322">
        <v>1</v>
      </c>
      <c r="S574" s="1324">
        <v>0</v>
      </c>
      <c r="T574" s="1323">
        <v>11</v>
      </c>
      <c r="U574" s="1322">
        <v>1</v>
      </c>
      <c r="V574" s="1324">
        <v>0</v>
      </c>
      <c r="W574" s="1324">
        <v>0</v>
      </c>
      <c r="X574" s="1323">
        <v>11</v>
      </c>
      <c r="Y574" s="1322">
        <v>1</v>
      </c>
      <c r="Z574" s="1324">
        <v>0</v>
      </c>
      <c r="AA574" s="1324">
        <v>0</v>
      </c>
      <c r="AB574" s="1326">
        <v>11</v>
      </c>
      <c r="AC574" s="1066">
        <f t="shared" si="51"/>
        <v>96</v>
      </c>
      <c r="AD574" s="1431"/>
      <c r="AE574" s="30"/>
    </row>
    <row r="575" spans="1:31" customFormat="1" ht="26.25" hidden="1" customHeight="1" x14ac:dyDescent="0.2">
      <c r="A575" s="1070">
        <v>45307</v>
      </c>
      <c r="B575" s="1369" t="str">
        <f t="shared" ref="B575" si="59">TEXT(A575,"ｄｄｄ")</f>
        <v>Tue</v>
      </c>
      <c r="C575" s="1071">
        <v>45314</v>
      </c>
      <c r="D575" s="1369" t="str">
        <f t="shared" si="54"/>
        <v>Tue</v>
      </c>
      <c r="E575" s="1322">
        <v>0</v>
      </c>
      <c r="F575" s="1323">
        <v>25</v>
      </c>
      <c r="G575" s="1322">
        <v>25</v>
      </c>
      <c r="H575" s="1324">
        <v>0</v>
      </c>
      <c r="I575" s="1323">
        <v>0</v>
      </c>
      <c r="J575" s="1322">
        <v>25</v>
      </c>
      <c r="K575" s="1323">
        <v>0</v>
      </c>
      <c r="L575" s="1322">
        <v>23</v>
      </c>
      <c r="M575" s="1324">
        <v>0</v>
      </c>
      <c r="N575" s="1323">
        <v>2</v>
      </c>
      <c r="O575" s="1322">
        <v>1</v>
      </c>
      <c r="P575" s="1326">
        <v>1</v>
      </c>
      <c r="Q575" s="1325">
        <v>20</v>
      </c>
      <c r="R575" s="1322">
        <v>5</v>
      </c>
      <c r="S575" s="1324">
        <v>0</v>
      </c>
      <c r="T575" s="1323">
        <v>17</v>
      </c>
      <c r="U575" s="1322">
        <v>5</v>
      </c>
      <c r="V575" s="1324">
        <v>0</v>
      </c>
      <c r="W575" s="1324">
        <v>0</v>
      </c>
      <c r="X575" s="1323">
        <v>17</v>
      </c>
      <c r="Y575" s="1322">
        <v>5</v>
      </c>
      <c r="Z575" s="1324">
        <v>0</v>
      </c>
      <c r="AA575" s="1324">
        <v>0</v>
      </c>
      <c r="AB575" s="1326">
        <v>17</v>
      </c>
      <c r="AC575" s="1066">
        <f t="shared" si="51"/>
        <v>188</v>
      </c>
      <c r="AD575" s="1431"/>
      <c r="AE575" s="30"/>
    </row>
    <row r="576" spans="1:31" customFormat="1" ht="26.25" hidden="1" customHeight="1" x14ac:dyDescent="0.2">
      <c r="A576" s="1070">
        <v>45315</v>
      </c>
      <c r="B576" s="1369" t="str">
        <f t="shared" ref="B576" si="60">TEXT(A576,"ｄｄｄ")</f>
        <v>Wed</v>
      </c>
      <c r="C576" s="1071">
        <v>45320</v>
      </c>
      <c r="D576" s="1369" t="str">
        <f t="shared" si="54"/>
        <v>Mon</v>
      </c>
      <c r="E576" s="1322">
        <v>0</v>
      </c>
      <c r="F576" s="1323">
        <v>42</v>
      </c>
      <c r="G576" s="1322">
        <v>42</v>
      </c>
      <c r="H576" s="1324">
        <v>0</v>
      </c>
      <c r="I576" s="1323">
        <v>0</v>
      </c>
      <c r="J576" s="1322">
        <v>44</v>
      </c>
      <c r="K576" s="1323">
        <v>0</v>
      </c>
      <c r="L576" s="1322">
        <v>34</v>
      </c>
      <c r="M576" s="1324">
        <v>0</v>
      </c>
      <c r="N576" s="1323">
        <v>8</v>
      </c>
      <c r="O576" s="1322">
        <v>0</v>
      </c>
      <c r="P576" s="1326">
        <v>5</v>
      </c>
      <c r="Q576" s="1325">
        <v>30</v>
      </c>
      <c r="R576" s="1322">
        <v>30</v>
      </c>
      <c r="S576" s="1324">
        <v>0</v>
      </c>
      <c r="T576" s="1323">
        <v>5</v>
      </c>
      <c r="U576" s="1322">
        <v>30</v>
      </c>
      <c r="V576" s="1324">
        <v>0</v>
      </c>
      <c r="W576" s="1324">
        <v>0</v>
      </c>
      <c r="X576" s="1323">
        <v>5</v>
      </c>
      <c r="Y576" s="1322">
        <v>30</v>
      </c>
      <c r="Z576" s="1324">
        <v>0</v>
      </c>
      <c r="AA576" s="1324">
        <v>0</v>
      </c>
      <c r="AB576" s="1326">
        <v>5</v>
      </c>
      <c r="AC576" s="1066">
        <f t="shared" si="51"/>
        <v>310</v>
      </c>
      <c r="AD576" s="1431"/>
      <c r="AE576" s="30"/>
    </row>
    <row r="577" spans="1:31" customFormat="1" ht="26.25" hidden="1" customHeight="1" x14ac:dyDescent="0.2">
      <c r="A577" s="1070">
        <v>45324</v>
      </c>
      <c r="B577" s="1369" t="str">
        <f t="shared" ref="B577" si="61">TEXT(A577,"ｄｄｄ")</f>
        <v>Fri</v>
      </c>
      <c r="C577" s="1071">
        <v>45328</v>
      </c>
      <c r="D577" s="1369" t="str">
        <f t="shared" si="54"/>
        <v>Tue</v>
      </c>
      <c r="E577" s="1322">
        <v>0</v>
      </c>
      <c r="F577" s="1323">
        <v>44</v>
      </c>
      <c r="G577" s="1322">
        <v>40</v>
      </c>
      <c r="H577" s="1324">
        <v>4</v>
      </c>
      <c r="I577" s="1323">
        <v>0</v>
      </c>
      <c r="J577" s="1322">
        <v>40</v>
      </c>
      <c r="K577" s="1323">
        <v>4</v>
      </c>
      <c r="L577" s="1322">
        <v>41</v>
      </c>
      <c r="M577" s="1324">
        <v>0</v>
      </c>
      <c r="N577" s="1323">
        <v>3</v>
      </c>
      <c r="O577" s="1322">
        <v>0</v>
      </c>
      <c r="P577" s="1326">
        <v>9</v>
      </c>
      <c r="Q577" s="1325">
        <v>42</v>
      </c>
      <c r="R577" s="1322">
        <v>39</v>
      </c>
      <c r="S577" s="1324">
        <v>0</v>
      </c>
      <c r="T577" s="1323">
        <v>12</v>
      </c>
      <c r="U577" s="1322">
        <v>39</v>
      </c>
      <c r="V577" s="1324">
        <v>0</v>
      </c>
      <c r="W577" s="1324">
        <v>4</v>
      </c>
      <c r="X577" s="1323">
        <v>8</v>
      </c>
      <c r="Y577" s="1322">
        <v>39</v>
      </c>
      <c r="Z577" s="1324">
        <v>0</v>
      </c>
      <c r="AA577" s="1324">
        <v>4</v>
      </c>
      <c r="AB577" s="1326">
        <v>8</v>
      </c>
      <c r="AC577" s="1066">
        <f t="shared" si="51"/>
        <v>380</v>
      </c>
      <c r="AD577" s="1431"/>
      <c r="AE577" s="30"/>
    </row>
    <row r="578" spans="1:31" customFormat="1" ht="26.25" hidden="1" customHeight="1" x14ac:dyDescent="0.2">
      <c r="A578" s="1070">
        <v>45335</v>
      </c>
      <c r="B578" s="1369" t="str">
        <f t="shared" ref="B578" si="62">TEXT(A578,"ｄｄｄ")</f>
        <v>Tue</v>
      </c>
      <c r="C578" s="1071">
        <v>45342</v>
      </c>
      <c r="D578" s="1369" t="str">
        <f t="shared" si="54"/>
        <v>Tue</v>
      </c>
      <c r="E578" s="1322">
        <v>0</v>
      </c>
      <c r="F578" s="1323">
        <v>28</v>
      </c>
      <c r="G578" s="1322">
        <v>28</v>
      </c>
      <c r="H578" s="1324">
        <v>0</v>
      </c>
      <c r="I578" s="1323">
        <v>0</v>
      </c>
      <c r="J578" s="1322">
        <v>33</v>
      </c>
      <c r="K578" s="1323">
        <v>0</v>
      </c>
      <c r="L578" s="1322">
        <v>31</v>
      </c>
      <c r="M578" s="1324">
        <v>0</v>
      </c>
      <c r="N578" s="1323">
        <v>2</v>
      </c>
      <c r="O578" s="1322">
        <v>0</v>
      </c>
      <c r="P578" s="1326">
        <v>5</v>
      </c>
      <c r="Q578" s="1325">
        <v>30</v>
      </c>
      <c r="R578" s="1322">
        <v>30</v>
      </c>
      <c r="S578" s="1324">
        <v>0</v>
      </c>
      <c r="T578" s="1323">
        <v>14</v>
      </c>
      <c r="U578" s="1322">
        <v>35</v>
      </c>
      <c r="V578" s="1324">
        <v>0</v>
      </c>
      <c r="W578" s="1324">
        <v>9</v>
      </c>
      <c r="X578" s="1323">
        <v>5</v>
      </c>
      <c r="Y578" s="1322">
        <v>30</v>
      </c>
      <c r="Z578" s="1324">
        <v>0</v>
      </c>
      <c r="AA578" s="1324">
        <v>9</v>
      </c>
      <c r="AB578" s="1326">
        <v>5</v>
      </c>
      <c r="AC578" s="1066">
        <f t="shared" si="51"/>
        <v>294</v>
      </c>
      <c r="AD578" s="1431"/>
      <c r="AE578" s="30"/>
    </row>
    <row r="579" spans="1:31" customFormat="1" ht="26.25" hidden="1" customHeight="1" x14ac:dyDescent="0.2">
      <c r="A579" s="1070">
        <v>45343</v>
      </c>
      <c r="B579" s="1369" t="str">
        <f t="shared" ref="B579" si="63">TEXT(A579,"ｄｄｄ")</f>
        <v>Wed</v>
      </c>
      <c r="C579" s="1071">
        <v>45350</v>
      </c>
      <c r="D579" s="1369" t="str">
        <f t="shared" si="54"/>
        <v>Wed</v>
      </c>
      <c r="E579" s="1322">
        <v>0</v>
      </c>
      <c r="F579" s="1323">
        <v>49</v>
      </c>
      <c r="G579" s="1322">
        <v>29</v>
      </c>
      <c r="H579" s="1324">
        <v>0</v>
      </c>
      <c r="I579" s="1323">
        <v>0</v>
      </c>
      <c r="J579" s="1322">
        <v>29</v>
      </c>
      <c r="K579" s="1323">
        <v>0</v>
      </c>
      <c r="L579" s="1322">
        <v>29</v>
      </c>
      <c r="M579" s="1324">
        <v>0</v>
      </c>
      <c r="N579" s="1323">
        <v>0</v>
      </c>
      <c r="O579" s="1322">
        <v>0</v>
      </c>
      <c r="P579" s="1326">
        <v>2</v>
      </c>
      <c r="Q579" s="1325">
        <v>24</v>
      </c>
      <c r="R579" s="1322">
        <v>30</v>
      </c>
      <c r="S579" s="1324">
        <v>0</v>
      </c>
      <c r="T579" s="1323">
        <v>0</v>
      </c>
      <c r="U579" s="1322">
        <v>30</v>
      </c>
      <c r="V579" s="1324">
        <v>0</v>
      </c>
      <c r="W579" s="1324">
        <v>0</v>
      </c>
      <c r="X579" s="1323">
        <v>0</v>
      </c>
      <c r="Y579" s="1322">
        <v>30</v>
      </c>
      <c r="Z579" s="1324">
        <v>0</v>
      </c>
      <c r="AA579" s="1324">
        <v>0</v>
      </c>
      <c r="AB579" s="1326">
        <v>0</v>
      </c>
      <c r="AC579" s="1066">
        <f t="shared" si="51"/>
        <v>252</v>
      </c>
      <c r="AD579" s="1431"/>
      <c r="AE579" s="30"/>
    </row>
    <row r="580" spans="1:31" customFormat="1" ht="26.25" hidden="1" customHeight="1" x14ac:dyDescent="0.2">
      <c r="A580" s="1070">
        <v>45352</v>
      </c>
      <c r="B580" s="1369" t="str">
        <f t="shared" ref="B580" si="64">TEXT(A580,"ｄｄｄ")</f>
        <v>Fri</v>
      </c>
      <c r="C580" s="1071">
        <v>45359</v>
      </c>
      <c r="D580" s="1369" t="str">
        <f t="shared" si="54"/>
        <v>Fri</v>
      </c>
      <c r="E580" s="1322">
        <v>0</v>
      </c>
      <c r="F580" s="1323">
        <v>18</v>
      </c>
      <c r="G580" s="1322">
        <v>27</v>
      </c>
      <c r="H580" s="1324">
        <v>0</v>
      </c>
      <c r="I580" s="1323">
        <v>0</v>
      </c>
      <c r="J580" s="1322">
        <v>27</v>
      </c>
      <c r="K580" s="1323">
        <v>0</v>
      </c>
      <c r="L580" s="1322">
        <v>26</v>
      </c>
      <c r="M580" s="1324">
        <v>0</v>
      </c>
      <c r="N580" s="1323">
        <v>0</v>
      </c>
      <c r="O580" s="1322">
        <v>0</v>
      </c>
      <c r="P580" s="1326">
        <v>6</v>
      </c>
      <c r="Q580" s="1325">
        <v>15</v>
      </c>
      <c r="R580" s="1322">
        <v>13</v>
      </c>
      <c r="S580" s="1324">
        <v>0</v>
      </c>
      <c r="T580" s="1323">
        <v>0</v>
      </c>
      <c r="U580" s="1322">
        <v>13</v>
      </c>
      <c r="V580" s="1324">
        <v>0</v>
      </c>
      <c r="W580" s="1324">
        <v>0</v>
      </c>
      <c r="X580" s="1323">
        <v>0</v>
      </c>
      <c r="Y580" s="1322">
        <v>13</v>
      </c>
      <c r="Z580" s="1324">
        <v>0</v>
      </c>
      <c r="AA580" s="1324">
        <v>0</v>
      </c>
      <c r="AB580" s="1326">
        <v>0</v>
      </c>
      <c r="AC580" s="1066">
        <f t="shared" si="51"/>
        <v>158</v>
      </c>
      <c r="AD580" s="1431"/>
      <c r="AE580" s="30"/>
    </row>
    <row r="581" spans="1:31" customFormat="1" ht="26.25" hidden="1" customHeight="1" x14ac:dyDescent="0.2">
      <c r="A581" s="1070">
        <v>45363</v>
      </c>
      <c r="B581" s="1369" t="str">
        <f t="shared" ref="B581:B582" si="65">TEXT(A581,"ｄｄｄ")</f>
        <v>Tue</v>
      </c>
      <c r="C581" s="1071">
        <v>45366</v>
      </c>
      <c r="D581" s="1369" t="str">
        <f t="shared" si="54"/>
        <v>Fri</v>
      </c>
      <c r="E581" s="1322">
        <v>0</v>
      </c>
      <c r="F581" s="1323">
        <v>48</v>
      </c>
      <c r="G581" s="1322">
        <v>44</v>
      </c>
      <c r="H581" s="1324">
        <v>0</v>
      </c>
      <c r="I581" s="1323">
        <v>0</v>
      </c>
      <c r="J581" s="1322">
        <v>24</v>
      </c>
      <c r="K581" s="1323">
        <v>0</v>
      </c>
      <c r="L581" s="1322">
        <v>46</v>
      </c>
      <c r="M581" s="1324">
        <v>0</v>
      </c>
      <c r="N581" s="1323">
        <v>0</v>
      </c>
      <c r="O581" s="1322">
        <v>0</v>
      </c>
      <c r="P581" s="1326">
        <v>14</v>
      </c>
      <c r="Q581" s="1325">
        <v>23</v>
      </c>
      <c r="R581" s="1322">
        <v>39</v>
      </c>
      <c r="S581" s="1324">
        <v>0</v>
      </c>
      <c r="T581" s="1323">
        <v>0</v>
      </c>
      <c r="U581" s="1322">
        <v>39</v>
      </c>
      <c r="V581" s="1324">
        <v>0</v>
      </c>
      <c r="W581" s="1324">
        <v>0</v>
      </c>
      <c r="X581" s="1323">
        <v>0</v>
      </c>
      <c r="Y581" s="1322">
        <v>39</v>
      </c>
      <c r="Z581" s="1324">
        <v>0</v>
      </c>
      <c r="AA581" s="1324">
        <v>0</v>
      </c>
      <c r="AB581" s="1326">
        <v>0</v>
      </c>
      <c r="AC581" s="1066">
        <f t="shared" ref="AC581:AC595" si="66">SUM(E581:AB581)</f>
        <v>316</v>
      </c>
      <c r="AD581" s="1431"/>
      <c r="AE581" s="30"/>
    </row>
    <row r="582" spans="1:31" customFormat="1" ht="26.25" hidden="1" customHeight="1" x14ac:dyDescent="0.2">
      <c r="A582" s="1070">
        <v>45367</v>
      </c>
      <c r="B582" s="1369" t="str">
        <f t="shared" si="65"/>
        <v>Sat</v>
      </c>
      <c r="C582" s="1071">
        <v>45372</v>
      </c>
      <c r="D582" s="1369" t="str">
        <f t="shared" ref="D582:D595" si="67">TEXT(C582,"ｄｄｄ")</f>
        <v>Thu</v>
      </c>
      <c r="E582" s="1322">
        <v>0</v>
      </c>
      <c r="F582" s="1323">
        <v>10</v>
      </c>
      <c r="G582" s="1322">
        <v>0</v>
      </c>
      <c r="H582" s="1324">
        <v>0</v>
      </c>
      <c r="I582" s="1323">
        <v>0</v>
      </c>
      <c r="J582" s="1322">
        <v>20</v>
      </c>
      <c r="K582" s="1323">
        <v>0</v>
      </c>
      <c r="L582" s="1322">
        <v>0</v>
      </c>
      <c r="M582" s="1324">
        <v>0</v>
      </c>
      <c r="N582" s="1323">
        <v>0</v>
      </c>
      <c r="O582" s="1322">
        <v>0</v>
      </c>
      <c r="P582" s="1326">
        <v>0</v>
      </c>
      <c r="Q582" s="1325">
        <v>0</v>
      </c>
      <c r="R582" s="1322">
        <v>0</v>
      </c>
      <c r="S582" s="1324">
        <v>0</v>
      </c>
      <c r="T582" s="1323">
        <v>0</v>
      </c>
      <c r="U582" s="1322">
        <v>0</v>
      </c>
      <c r="V582" s="1324">
        <v>0</v>
      </c>
      <c r="W582" s="1324">
        <v>0</v>
      </c>
      <c r="X582" s="1323">
        <v>0</v>
      </c>
      <c r="Y582" s="1322">
        <v>0</v>
      </c>
      <c r="Z582" s="1324">
        <v>0</v>
      </c>
      <c r="AA582" s="1324">
        <v>0</v>
      </c>
      <c r="AB582" s="1326">
        <v>0</v>
      </c>
      <c r="AC582" s="1066">
        <f t="shared" si="66"/>
        <v>30</v>
      </c>
      <c r="AD582" s="1431"/>
      <c r="AE582" s="30"/>
    </row>
    <row r="583" spans="1:31" customFormat="1" ht="26.25" hidden="1" customHeight="1" x14ac:dyDescent="0.2">
      <c r="A583" s="1070">
        <v>45377</v>
      </c>
      <c r="B583" s="1369" t="str">
        <f t="shared" ref="B583" si="68">TEXT(A583,"ｄｄｄ")</f>
        <v>Tue</v>
      </c>
      <c r="C583" s="1071">
        <v>45380</v>
      </c>
      <c r="D583" s="1369" t="str">
        <f t="shared" si="67"/>
        <v>Fri</v>
      </c>
      <c r="E583" s="1322">
        <v>0</v>
      </c>
      <c r="F583" s="1323">
        <v>35</v>
      </c>
      <c r="G583" s="1322">
        <v>42</v>
      </c>
      <c r="H583" s="1324">
        <v>0</v>
      </c>
      <c r="I583" s="1323">
        <v>0</v>
      </c>
      <c r="J583" s="1322">
        <v>42</v>
      </c>
      <c r="K583" s="1323">
        <v>0</v>
      </c>
      <c r="L583" s="1322">
        <v>42</v>
      </c>
      <c r="M583" s="1324">
        <v>0</v>
      </c>
      <c r="N583" s="1323">
        <v>0</v>
      </c>
      <c r="O583" s="1322">
        <v>0</v>
      </c>
      <c r="P583" s="1326">
        <v>0</v>
      </c>
      <c r="Q583" s="1325">
        <v>48</v>
      </c>
      <c r="R583" s="1322">
        <v>31</v>
      </c>
      <c r="S583" s="1324">
        <v>0</v>
      </c>
      <c r="T583" s="1323">
        <v>0</v>
      </c>
      <c r="U583" s="1322">
        <v>48</v>
      </c>
      <c r="V583" s="1324">
        <v>0</v>
      </c>
      <c r="W583" s="1324">
        <v>0</v>
      </c>
      <c r="X583" s="1323">
        <v>0</v>
      </c>
      <c r="Y583" s="1322">
        <v>48</v>
      </c>
      <c r="Z583" s="1324">
        <v>0</v>
      </c>
      <c r="AA583" s="1324">
        <v>0</v>
      </c>
      <c r="AB583" s="1326">
        <v>0</v>
      </c>
      <c r="AC583" s="1066">
        <f t="shared" si="66"/>
        <v>336</v>
      </c>
      <c r="AD583" s="1431"/>
      <c r="AE583" s="30"/>
    </row>
    <row r="584" spans="1:31" customFormat="1" ht="26.25" hidden="1" customHeight="1" x14ac:dyDescent="0.2">
      <c r="A584" s="1070">
        <v>45388</v>
      </c>
      <c r="B584" s="1369" t="str">
        <f t="shared" ref="B584:B585" si="69">TEXT(A584,"ｄｄｄ")</f>
        <v>Sat</v>
      </c>
      <c r="C584" s="1071">
        <v>45391</v>
      </c>
      <c r="D584" s="1369" t="str">
        <f t="shared" si="67"/>
        <v>Tue</v>
      </c>
      <c r="E584" s="1322">
        <v>0</v>
      </c>
      <c r="F584" s="1323">
        <v>43</v>
      </c>
      <c r="G584" s="1322">
        <v>20</v>
      </c>
      <c r="H584" s="1324">
        <v>0</v>
      </c>
      <c r="I584" s="1323">
        <v>0</v>
      </c>
      <c r="J584" s="1322">
        <v>36</v>
      </c>
      <c r="K584" s="1323">
        <v>0</v>
      </c>
      <c r="L584" s="1322">
        <v>36</v>
      </c>
      <c r="M584" s="1324">
        <v>0</v>
      </c>
      <c r="N584" s="1323">
        <v>0</v>
      </c>
      <c r="O584" s="1322">
        <v>15</v>
      </c>
      <c r="P584" s="1326">
        <v>0</v>
      </c>
      <c r="Q584" s="1325">
        <v>28</v>
      </c>
      <c r="R584" s="1322">
        <v>54</v>
      </c>
      <c r="S584" s="1324">
        <v>0</v>
      </c>
      <c r="T584" s="1323">
        <v>0</v>
      </c>
      <c r="U584" s="1322">
        <v>47</v>
      </c>
      <c r="V584" s="1324">
        <v>0</v>
      </c>
      <c r="W584" s="1324">
        <v>0</v>
      </c>
      <c r="X584" s="1323">
        <v>0</v>
      </c>
      <c r="Y584" s="1322">
        <v>47</v>
      </c>
      <c r="Z584" s="1324">
        <v>0</v>
      </c>
      <c r="AA584" s="1324">
        <v>0</v>
      </c>
      <c r="AB584" s="1326">
        <v>0</v>
      </c>
      <c r="AC584" s="1066">
        <f t="shared" si="66"/>
        <v>326</v>
      </c>
      <c r="AD584" s="1431"/>
      <c r="AE584" s="30"/>
    </row>
    <row r="585" spans="1:31" customFormat="1" ht="26.25" hidden="1" customHeight="1" x14ac:dyDescent="0.2">
      <c r="A585" s="1070">
        <v>45393</v>
      </c>
      <c r="B585" s="1369" t="str">
        <f t="shared" si="69"/>
        <v>Thu</v>
      </c>
      <c r="C585" s="1071">
        <v>45398</v>
      </c>
      <c r="D585" s="1369" t="str">
        <f t="shared" si="67"/>
        <v>Tue</v>
      </c>
      <c r="E585" s="1322">
        <v>0</v>
      </c>
      <c r="F585" s="1323">
        <v>11</v>
      </c>
      <c r="G585" s="1322">
        <v>27</v>
      </c>
      <c r="H585" s="1324">
        <v>0</v>
      </c>
      <c r="I585" s="1323">
        <v>0</v>
      </c>
      <c r="J585" s="1322">
        <v>11</v>
      </c>
      <c r="K585" s="1323">
        <v>0</v>
      </c>
      <c r="L585" s="1322">
        <v>11</v>
      </c>
      <c r="M585" s="1324">
        <v>0</v>
      </c>
      <c r="N585" s="1323">
        <v>0</v>
      </c>
      <c r="O585" s="1322">
        <v>0</v>
      </c>
      <c r="P585" s="1326">
        <v>0</v>
      </c>
      <c r="Q585" s="1325">
        <v>4</v>
      </c>
      <c r="R585" s="1322">
        <v>10</v>
      </c>
      <c r="S585" s="1324">
        <v>0</v>
      </c>
      <c r="T585" s="1323">
        <v>0</v>
      </c>
      <c r="U585" s="1322">
        <v>0</v>
      </c>
      <c r="V585" s="1324">
        <v>0</v>
      </c>
      <c r="W585" s="1324">
        <v>0</v>
      </c>
      <c r="X585" s="1323">
        <v>0</v>
      </c>
      <c r="Y585" s="1322">
        <v>0</v>
      </c>
      <c r="Z585" s="1324">
        <v>0</v>
      </c>
      <c r="AA585" s="1324">
        <v>0</v>
      </c>
      <c r="AB585" s="1326">
        <v>0</v>
      </c>
      <c r="AC585" s="1066">
        <f t="shared" si="66"/>
        <v>74</v>
      </c>
      <c r="AD585" s="1431"/>
      <c r="AE585" s="30"/>
    </row>
    <row r="586" spans="1:31" customFormat="1" ht="26.25" hidden="1" customHeight="1" x14ac:dyDescent="0.2">
      <c r="A586" s="1070">
        <v>45400</v>
      </c>
      <c r="B586" s="1369" t="str">
        <f t="shared" ref="B586" si="70">TEXT(A586,"ｄｄｄ")</f>
        <v>Thu</v>
      </c>
      <c r="C586" s="1071">
        <v>45405</v>
      </c>
      <c r="D586" s="1369" t="str">
        <f t="shared" si="67"/>
        <v>Tue</v>
      </c>
      <c r="E586" s="1322">
        <v>0</v>
      </c>
      <c r="F586" s="1323">
        <v>29</v>
      </c>
      <c r="G586" s="1322">
        <v>29</v>
      </c>
      <c r="H586" s="1324">
        <v>0</v>
      </c>
      <c r="I586" s="1323">
        <v>0</v>
      </c>
      <c r="J586" s="1322">
        <v>29</v>
      </c>
      <c r="K586" s="1323">
        <v>0</v>
      </c>
      <c r="L586" s="1322">
        <v>29</v>
      </c>
      <c r="M586" s="1324">
        <v>0</v>
      </c>
      <c r="N586" s="1323">
        <v>0</v>
      </c>
      <c r="O586" s="1322">
        <v>0</v>
      </c>
      <c r="P586" s="1326">
        <v>0</v>
      </c>
      <c r="Q586" s="1325">
        <v>40</v>
      </c>
      <c r="R586" s="1322">
        <v>40</v>
      </c>
      <c r="S586" s="1324">
        <v>0</v>
      </c>
      <c r="T586" s="1323">
        <v>0</v>
      </c>
      <c r="U586" s="1322">
        <v>40</v>
      </c>
      <c r="V586" s="1324">
        <v>0</v>
      </c>
      <c r="W586" s="1324">
        <v>0</v>
      </c>
      <c r="X586" s="1323">
        <v>0</v>
      </c>
      <c r="Y586" s="1322">
        <v>41</v>
      </c>
      <c r="Z586" s="1324">
        <v>0</v>
      </c>
      <c r="AA586" s="1324">
        <v>0</v>
      </c>
      <c r="AB586" s="1326">
        <v>0</v>
      </c>
      <c r="AC586" s="1066">
        <f t="shared" si="66"/>
        <v>277</v>
      </c>
      <c r="AD586" s="1431"/>
      <c r="AE586" s="30"/>
    </row>
    <row r="587" spans="1:31" customFormat="1" ht="26.25" hidden="1" customHeight="1" x14ac:dyDescent="0.2">
      <c r="A587" s="1070">
        <v>45414</v>
      </c>
      <c r="B587" s="1369" t="str">
        <f t="shared" ref="B587" si="71">TEXT(A587,"ｄｄｄ")</f>
        <v>Thu</v>
      </c>
      <c r="C587" s="1071">
        <v>45421</v>
      </c>
      <c r="D587" s="1369" t="str">
        <f t="shared" si="67"/>
        <v>Thu</v>
      </c>
      <c r="E587" s="1322">
        <v>0</v>
      </c>
      <c r="F587" s="1323">
        <v>38</v>
      </c>
      <c r="G587" s="1322">
        <v>38</v>
      </c>
      <c r="H587" s="1324">
        <v>0</v>
      </c>
      <c r="I587" s="1323">
        <v>0</v>
      </c>
      <c r="J587" s="1322">
        <v>38</v>
      </c>
      <c r="K587" s="1323">
        <v>0</v>
      </c>
      <c r="L587" s="1322">
        <v>38</v>
      </c>
      <c r="M587" s="1324">
        <v>0</v>
      </c>
      <c r="N587" s="1323">
        <v>0</v>
      </c>
      <c r="O587" s="1322">
        <v>8</v>
      </c>
      <c r="P587" s="1326">
        <v>0</v>
      </c>
      <c r="Q587" s="1325">
        <v>29</v>
      </c>
      <c r="R587" s="1322">
        <v>37</v>
      </c>
      <c r="S587" s="1324">
        <v>0</v>
      </c>
      <c r="T587" s="1323">
        <v>0</v>
      </c>
      <c r="U587" s="1322">
        <v>37</v>
      </c>
      <c r="V587" s="1324">
        <v>0</v>
      </c>
      <c r="W587" s="1324">
        <v>0</v>
      </c>
      <c r="X587" s="1323">
        <v>0</v>
      </c>
      <c r="Y587" s="1322">
        <v>37</v>
      </c>
      <c r="Z587" s="1324">
        <v>0</v>
      </c>
      <c r="AA587" s="1324">
        <v>0</v>
      </c>
      <c r="AB587" s="1326">
        <v>0</v>
      </c>
      <c r="AC587" s="1066">
        <f t="shared" si="66"/>
        <v>300</v>
      </c>
      <c r="AD587" s="1431"/>
      <c r="AE587" s="30"/>
    </row>
    <row r="588" spans="1:31" customFormat="1" ht="26.25" hidden="1" customHeight="1" x14ac:dyDescent="0.2">
      <c r="A588" s="1070">
        <v>45422</v>
      </c>
      <c r="B588" s="1369" t="str">
        <f t="shared" ref="B588:B589" si="72">TEXT(A588,"ｄｄｄ")</f>
        <v>Fri</v>
      </c>
      <c r="C588" s="1071">
        <v>45426</v>
      </c>
      <c r="D588" s="1369" t="str">
        <f t="shared" si="67"/>
        <v>Tue</v>
      </c>
      <c r="E588" s="1322">
        <v>0</v>
      </c>
      <c r="F588" s="1323">
        <v>25</v>
      </c>
      <c r="G588" s="1322">
        <v>48</v>
      </c>
      <c r="H588" s="1324">
        <v>0</v>
      </c>
      <c r="I588" s="1323">
        <v>0</v>
      </c>
      <c r="J588" s="1322">
        <v>17</v>
      </c>
      <c r="K588" s="1323">
        <v>0</v>
      </c>
      <c r="L588" s="1322">
        <v>46</v>
      </c>
      <c r="M588" s="1324">
        <v>0</v>
      </c>
      <c r="N588" s="1323">
        <v>1</v>
      </c>
      <c r="O588" s="1322">
        <v>6</v>
      </c>
      <c r="P588" s="1326">
        <v>3</v>
      </c>
      <c r="Q588" s="1325">
        <v>23</v>
      </c>
      <c r="R588" s="1322">
        <v>17</v>
      </c>
      <c r="S588" s="1324">
        <v>0</v>
      </c>
      <c r="T588" s="1323">
        <v>16</v>
      </c>
      <c r="U588" s="1322">
        <v>17</v>
      </c>
      <c r="V588" s="1324">
        <v>0</v>
      </c>
      <c r="W588" s="1324">
        <v>0</v>
      </c>
      <c r="X588" s="1323">
        <v>16</v>
      </c>
      <c r="Y588" s="1322">
        <v>17</v>
      </c>
      <c r="Z588" s="1324">
        <v>0</v>
      </c>
      <c r="AA588" s="1324">
        <v>0</v>
      </c>
      <c r="AB588" s="1326">
        <v>16</v>
      </c>
      <c r="AC588" s="1066">
        <f t="shared" si="66"/>
        <v>268</v>
      </c>
      <c r="AD588" s="1431"/>
      <c r="AE588" s="30"/>
    </row>
    <row r="589" spans="1:31" customFormat="1" ht="26.25" hidden="1" customHeight="1" x14ac:dyDescent="0.2">
      <c r="A589" s="1070">
        <v>45429</v>
      </c>
      <c r="B589" s="1369" t="str">
        <f t="shared" si="72"/>
        <v>Fri</v>
      </c>
      <c r="C589" s="1071">
        <v>45433</v>
      </c>
      <c r="D589" s="1369" t="str">
        <f t="shared" si="67"/>
        <v>Tue</v>
      </c>
      <c r="E589" s="1322">
        <v>0</v>
      </c>
      <c r="F589" s="1323">
        <v>24</v>
      </c>
      <c r="G589" s="1322">
        <v>0</v>
      </c>
      <c r="H589" s="1324">
        <v>0</v>
      </c>
      <c r="I589" s="1323">
        <v>0</v>
      </c>
      <c r="J589" s="1322">
        <v>34</v>
      </c>
      <c r="K589" s="1323">
        <v>0</v>
      </c>
      <c r="L589" s="1322">
        <v>0</v>
      </c>
      <c r="M589" s="1324">
        <v>0</v>
      </c>
      <c r="N589" s="1323">
        <v>0</v>
      </c>
      <c r="O589" s="1322">
        <v>0</v>
      </c>
      <c r="P589" s="1326">
        <v>0</v>
      </c>
      <c r="Q589" s="1325">
        <v>0</v>
      </c>
      <c r="R589" s="1322">
        <v>0</v>
      </c>
      <c r="S589" s="1324">
        <v>0</v>
      </c>
      <c r="T589" s="1323">
        <v>0</v>
      </c>
      <c r="U589" s="1322">
        <v>0</v>
      </c>
      <c r="V589" s="1324">
        <v>0</v>
      </c>
      <c r="W589" s="1324">
        <v>0</v>
      </c>
      <c r="X589" s="1323">
        <v>0</v>
      </c>
      <c r="Y589" s="1322">
        <v>0</v>
      </c>
      <c r="Z589" s="1324">
        <v>0</v>
      </c>
      <c r="AA589" s="1324">
        <v>0</v>
      </c>
      <c r="AB589" s="1326">
        <v>0</v>
      </c>
      <c r="AC589" s="1066">
        <f t="shared" si="66"/>
        <v>58</v>
      </c>
      <c r="AD589" s="1431"/>
      <c r="AE589" s="30"/>
    </row>
    <row r="590" spans="1:31" customFormat="1" ht="26.25" hidden="1" customHeight="1" x14ac:dyDescent="0.2">
      <c r="A590" s="1070">
        <v>45434</v>
      </c>
      <c r="B590" s="1369" t="str">
        <f t="shared" ref="B590" si="73">TEXT(A590,"ｄｄｄ")</f>
        <v>Wed</v>
      </c>
      <c r="C590" s="1071">
        <v>45440</v>
      </c>
      <c r="D590" s="1369" t="str">
        <f t="shared" si="67"/>
        <v>Tue</v>
      </c>
      <c r="E590" s="1322">
        <v>0</v>
      </c>
      <c r="F590" s="1323">
        <v>42</v>
      </c>
      <c r="G590" s="1322">
        <v>38</v>
      </c>
      <c r="H590" s="1324">
        <v>0</v>
      </c>
      <c r="I590" s="1323">
        <v>0</v>
      </c>
      <c r="J590" s="1322">
        <v>42</v>
      </c>
      <c r="K590" s="1323">
        <v>0</v>
      </c>
      <c r="L590" s="1322">
        <v>42</v>
      </c>
      <c r="M590" s="1324">
        <v>2</v>
      </c>
      <c r="N590" s="1323">
        <v>1</v>
      </c>
      <c r="O590" s="1322">
        <v>1</v>
      </c>
      <c r="P590" s="1326">
        <v>1</v>
      </c>
      <c r="Q590" s="1325">
        <v>43</v>
      </c>
      <c r="R590" s="1322">
        <v>36</v>
      </c>
      <c r="S590" s="1324">
        <v>0</v>
      </c>
      <c r="T590" s="1323">
        <v>42</v>
      </c>
      <c r="U590" s="1322">
        <v>23</v>
      </c>
      <c r="V590" s="1324">
        <v>0</v>
      </c>
      <c r="W590" s="1324">
        <v>24</v>
      </c>
      <c r="X590" s="1323">
        <v>8</v>
      </c>
      <c r="Y590" s="1322">
        <v>23</v>
      </c>
      <c r="Z590" s="1324">
        <v>0</v>
      </c>
      <c r="AA590" s="1324">
        <v>33</v>
      </c>
      <c r="AB590" s="1326">
        <v>8</v>
      </c>
      <c r="AC590" s="1066">
        <f t="shared" si="66"/>
        <v>409</v>
      </c>
      <c r="AD590" s="1431"/>
      <c r="AE590" s="30"/>
    </row>
    <row r="591" spans="1:31" customFormat="1" ht="26.25" hidden="1" customHeight="1" x14ac:dyDescent="0.2">
      <c r="A591" s="1070">
        <v>45443</v>
      </c>
      <c r="B591" s="1369" t="str">
        <f t="shared" ref="B591" si="74">TEXT(A591,"ｄｄｄ")</f>
        <v>Fri</v>
      </c>
      <c r="C591" s="1071">
        <v>45447</v>
      </c>
      <c r="D591" s="1369" t="str">
        <f t="shared" si="67"/>
        <v>Tue</v>
      </c>
      <c r="E591" s="1322">
        <v>0</v>
      </c>
      <c r="F591" s="1323">
        <v>32</v>
      </c>
      <c r="G591" s="1322">
        <v>37</v>
      </c>
      <c r="H591" s="1324">
        <v>0</v>
      </c>
      <c r="I591" s="1323">
        <v>0</v>
      </c>
      <c r="J591" s="1322">
        <v>32</v>
      </c>
      <c r="K591" s="1323">
        <v>0</v>
      </c>
      <c r="L591" s="1322">
        <v>30</v>
      </c>
      <c r="M591" s="1324">
        <v>2</v>
      </c>
      <c r="N591" s="1323">
        <v>0</v>
      </c>
      <c r="O591" s="1322">
        <v>15</v>
      </c>
      <c r="P591" s="1326">
        <v>4</v>
      </c>
      <c r="Q591" s="1325">
        <v>28</v>
      </c>
      <c r="R591" s="1322">
        <v>29</v>
      </c>
      <c r="S591" s="1324">
        <v>0</v>
      </c>
      <c r="T591" s="1323">
        <v>45</v>
      </c>
      <c r="U591" s="1322">
        <v>37</v>
      </c>
      <c r="V591" s="1324">
        <v>0</v>
      </c>
      <c r="W591" s="1324">
        <v>40</v>
      </c>
      <c r="X591" s="1323">
        <v>15</v>
      </c>
      <c r="Y591" s="1322">
        <v>38</v>
      </c>
      <c r="Z591" s="1324">
        <v>0</v>
      </c>
      <c r="AA591" s="1324">
        <v>31</v>
      </c>
      <c r="AB591" s="1326">
        <v>15</v>
      </c>
      <c r="AC591" s="1066">
        <f t="shared" si="66"/>
        <v>430</v>
      </c>
      <c r="AD591" s="1431"/>
      <c r="AE591" s="30"/>
    </row>
    <row r="592" spans="1:31" customFormat="1" ht="26.25" hidden="1" customHeight="1" x14ac:dyDescent="0.2">
      <c r="A592" s="1070">
        <v>45455</v>
      </c>
      <c r="B592" s="1369" t="str">
        <f t="shared" ref="B592" si="75">TEXT(A592,"ｄｄｄ")</f>
        <v>Wed</v>
      </c>
      <c r="C592" s="1071">
        <v>45461</v>
      </c>
      <c r="D592" s="1369" t="str">
        <f t="shared" si="67"/>
        <v>Tue</v>
      </c>
      <c r="E592" s="1322">
        <v>0</v>
      </c>
      <c r="F592" s="1323">
        <v>43</v>
      </c>
      <c r="G592" s="1322">
        <v>40</v>
      </c>
      <c r="H592" s="1324">
        <v>0</v>
      </c>
      <c r="I592" s="1323">
        <v>0</v>
      </c>
      <c r="J592" s="1322">
        <v>40</v>
      </c>
      <c r="K592" s="1323">
        <v>0</v>
      </c>
      <c r="L592" s="1322">
        <v>39</v>
      </c>
      <c r="M592" s="1324">
        <v>0</v>
      </c>
      <c r="N592" s="1323">
        <v>1</v>
      </c>
      <c r="O592" s="1322">
        <v>0</v>
      </c>
      <c r="P592" s="1326">
        <v>1</v>
      </c>
      <c r="Q592" s="1325">
        <v>30</v>
      </c>
      <c r="R592" s="1322">
        <v>31</v>
      </c>
      <c r="S592" s="1324">
        <v>0</v>
      </c>
      <c r="T592" s="1323">
        <v>54</v>
      </c>
      <c r="U592" s="1322">
        <v>37</v>
      </c>
      <c r="V592" s="1324">
        <v>0</v>
      </c>
      <c r="W592" s="1324">
        <v>50</v>
      </c>
      <c r="X592" s="1323">
        <v>4</v>
      </c>
      <c r="Y592" s="1322">
        <v>37</v>
      </c>
      <c r="Z592" s="1324">
        <v>0</v>
      </c>
      <c r="AA592" s="1324">
        <v>50</v>
      </c>
      <c r="AB592" s="1326">
        <v>4</v>
      </c>
      <c r="AC592" s="1066">
        <f t="shared" si="66"/>
        <v>461</v>
      </c>
      <c r="AD592" s="1431"/>
      <c r="AE592" s="30"/>
    </row>
    <row r="593" spans="1:31" customFormat="1" ht="26.25" hidden="1" customHeight="1" x14ac:dyDescent="0.2">
      <c r="A593" s="1070">
        <v>45468</v>
      </c>
      <c r="B593" s="1369" t="str">
        <f t="shared" ref="B593" si="76">TEXT(A593,"ｄｄｄ")</f>
        <v>Tue</v>
      </c>
      <c r="C593" s="1071">
        <v>45471</v>
      </c>
      <c r="D593" s="1369" t="str">
        <f t="shared" si="67"/>
        <v>Fri</v>
      </c>
      <c r="E593" s="1322">
        <v>0</v>
      </c>
      <c r="F593" s="1323">
        <v>51</v>
      </c>
      <c r="G593" s="1322">
        <v>37</v>
      </c>
      <c r="H593" s="1324">
        <v>0</v>
      </c>
      <c r="I593" s="1323">
        <v>0</v>
      </c>
      <c r="J593" s="1322">
        <v>35</v>
      </c>
      <c r="K593" s="1323">
        <v>0</v>
      </c>
      <c r="L593" s="1322">
        <v>45</v>
      </c>
      <c r="M593" s="1324">
        <v>1</v>
      </c>
      <c r="N593" s="1323">
        <v>1</v>
      </c>
      <c r="O593" s="1322">
        <v>15</v>
      </c>
      <c r="P593" s="1326">
        <v>0</v>
      </c>
      <c r="Q593" s="1325">
        <v>20</v>
      </c>
      <c r="R593" s="1322">
        <v>31</v>
      </c>
      <c r="S593" s="1324">
        <v>0</v>
      </c>
      <c r="T593" s="1323">
        <v>40</v>
      </c>
      <c r="U593" s="1322">
        <v>32</v>
      </c>
      <c r="V593" s="1324">
        <v>0</v>
      </c>
      <c r="W593" s="1324">
        <v>35</v>
      </c>
      <c r="X593" s="1323">
        <v>4</v>
      </c>
      <c r="Y593" s="1322">
        <v>32</v>
      </c>
      <c r="Z593" s="1324">
        <v>0</v>
      </c>
      <c r="AA593" s="1324">
        <v>35</v>
      </c>
      <c r="AB593" s="1326">
        <v>4</v>
      </c>
      <c r="AC593" s="1066">
        <f t="shared" si="66"/>
        <v>418</v>
      </c>
      <c r="AD593" s="1431"/>
      <c r="AE593" s="30"/>
    </row>
    <row r="594" spans="1:31" customFormat="1" ht="26.25" hidden="1" customHeight="1" x14ac:dyDescent="0.2">
      <c r="A594" s="1070">
        <v>45476</v>
      </c>
      <c r="B594" s="1369" t="str">
        <f t="shared" ref="B594:B595" si="77">TEXT(A594,"ｄｄｄ")</f>
        <v>Wed</v>
      </c>
      <c r="C594" s="1071">
        <v>45482</v>
      </c>
      <c r="D594" s="1369" t="str">
        <f t="shared" si="67"/>
        <v>Tue</v>
      </c>
      <c r="E594" s="1322">
        <v>0</v>
      </c>
      <c r="F594" s="1323">
        <v>35</v>
      </c>
      <c r="G594" s="1322">
        <v>34</v>
      </c>
      <c r="H594" s="1324">
        <v>0</v>
      </c>
      <c r="I594" s="1323">
        <v>0</v>
      </c>
      <c r="J594" s="1322">
        <v>12</v>
      </c>
      <c r="K594" s="1323">
        <v>0</v>
      </c>
      <c r="L594" s="1322">
        <v>35</v>
      </c>
      <c r="M594" s="1324">
        <v>0</v>
      </c>
      <c r="N594" s="1323">
        <v>0</v>
      </c>
      <c r="O594" s="1322">
        <v>3</v>
      </c>
      <c r="P594" s="1326">
        <v>1</v>
      </c>
      <c r="Q594" s="1325">
        <v>28</v>
      </c>
      <c r="R594" s="1322">
        <v>11</v>
      </c>
      <c r="S594" s="1324">
        <v>0</v>
      </c>
      <c r="T594" s="1323">
        <v>0</v>
      </c>
      <c r="U594" s="1322">
        <v>21</v>
      </c>
      <c r="V594" s="1324">
        <v>0</v>
      </c>
      <c r="W594" s="1324">
        <v>31</v>
      </c>
      <c r="X594" s="1323">
        <v>17</v>
      </c>
      <c r="Y594" s="1322">
        <v>21</v>
      </c>
      <c r="Z594" s="1324">
        <v>0</v>
      </c>
      <c r="AA594" s="1324">
        <v>31</v>
      </c>
      <c r="AB594" s="1326">
        <v>17</v>
      </c>
      <c r="AC594" s="1066">
        <f t="shared" si="66"/>
        <v>297</v>
      </c>
      <c r="AD594" s="1431"/>
      <c r="AE594" s="30"/>
    </row>
    <row r="595" spans="1:31" customFormat="1" ht="26.25" hidden="1" customHeight="1" x14ac:dyDescent="0.2">
      <c r="A595" s="1070">
        <v>45481</v>
      </c>
      <c r="B595" s="1369" t="str">
        <f t="shared" si="77"/>
        <v>Mon</v>
      </c>
      <c r="C595" s="1071">
        <v>45485</v>
      </c>
      <c r="D595" s="1369" t="str">
        <f t="shared" si="67"/>
        <v>Fri</v>
      </c>
      <c r="E595" s="1322">
        <v>0</v>
      </c>
      <c r="F595" s="1323">
        <v>0</v>
      </c>
      <c r="G595" s="1322">
        <v>0</v>
      </c>
      <c r="H595" s="1324">
        <v>0</v>
      </c>
      <c r="I595" s="1323">
        <v>0</v>
      </c>
      <c r="J595" s="1322">
        <v>22</v>
      </c>
      <c r="K595" s="1323">
        <v>0</v>
      </c>
      <c r="L595" s="1322">
        <v>0</v>
      </c>
      <c r="M595" s="1324">
        <v>0</v>
      </c>
      <c r="N595" s="1323">
        <v>0</v>
      </c>
      <c r="O595" s="1322">
        <v>0</v>
      </c>
      <c r="P595" s="1326">
        <v>0</v>
      </c>
      <c r="Q595" s="1325">
        <v>0</v>
      </c>
      <c r="R595" s="1322">
        <v>9</v>
      </c>
      <c r="S595" s="1324">
        <v>0</v>
      </c>
      <c r="T595" s="1323">
        <v>46</v>
      </c>
      <c r="U595" s="1322">
        <v>0</v>
      </c>
      <c r="V595" s="1324">
        <v>0</v>
      </c>
      <c r="W595" s="1324">
        <v>0</v>
      </c>
      <c r="X595" s="1323">
        <v>0</v>
      </c>
      <c r="Y595" s="1322">
        <v>0</v>
      </c>
      <c r="Z595" s="1324">
        <v>0</v>
      </c>
      <c r="AA595" s="1324">
        <v>0</v>
      </c>
      <c r="AB595" s="1326">
        <v>0</v>
      </c>
      <c r="AC595" s="1066">
        <f t="shared" si="66"/>
        <v>77</v>
      </c>
      <c r="AD595" s="1431"/>
      <c r="AE595" s="30"/>
    </row>
    <row r="596" spans="1:31" customFormat="1" ht="26.25" hidden="1" customHeight="1" x14ac:dyDescent="0.2">
      <c r="A596" s="1070">
        <v>45488</v>
      </c>
      <c r="B596" s="1369" t="str">
        <f t="shared" ref="B596" si="78">TEXT(A596,"ｄｄｄ")</f>
        <v>Mon</v>
      </c>
      <c r="C596" s="1071">
        <v>45492</v>
      </c>
      <c r="D596" s="1369" t="str">
        <f t="shared" ref="B596:D602" si="79">TEXT(C596,"ｄｄｄ")</f>
        <v>Fri</v>
      </c>
      <c r="E596" s="1322">
        <v>0</v>
      </c>
      <c r="F596" s="1323">
        <v>31</v>
      </c>
      <c r="G596" s="1322">
        <v>31</v>
      </c>
      <c r="H596" s="1324">
        <v>0</v>
      </c>
      <c r="I596" s="1323">
        <v>0</v>
      </c>
      <c r="J596" s="1322">
        <v>20</v>
      </c>
      <c r="K596" s="1323">
        <v>0</v>
      </c>
      <c r="L596" s="1322">
        <v>31</v>
      </c>
      <c r="M596" s="1324">
        <v>1</v>
      </c>
      <c r="N596" s="1323">
        <v>0</v>
      </c>
      <c r="O596" s="1322">
        <v>20</v>
      </c>
      <c r="P596" s="1326">
        <v>0</v>
      </c>
      <c r="Q596" s="1325">
        <v>16</v>
      </c>
      <c r="R596" s="1322">
        <v>0</v>
      </c>
      <c r="S596" s="1324">
        <v>0</v>
      </c>
      <c r="T596" s="1323">
        <v>0</v>
      </c>
      <c r="U596" s="1322">
        <v>36</v>
      </c>
      <c r="V596" s="1324">
        <v>0</v>
      </c>
      <c r="W596" s="1324">
        <v>0</v>
      </c>
      <c r="X596" s="1323">
        <v>0</v>
      </c>
      <c r="Y596" s="1322">
        <v>36</v>
      </c>
      <c r="Z596" s="1324">
        <v>0</v>
      </c>
      <c r="AA596" s="1324">
        <v>0</v>
      </c>
      <c r="AB596" s="1326">
        <v>0</v>
      </c>
      <c r="AC596" s="1066">
        <f t="shared" ref="AC596:AC605" si="80">SUM(E596:AB596)</f>
        <v>222</v>
      </c>
      <c r="AD596" s="1431"/>
      <c r="AE596" s="30"/>
    </row>
    <row r="597" spans="1:31" customFormat="1" ht="26.25" hidden="1" customHeight="1" x14ac:dyDescent="0.2">
      <c r="A597" s="1070">
        <v>45491</v>
      </c>
      <c r="B597" s="1369" t="str">
        <f t="shared" ref="B597" si="81">TEXT(A597,"ｄｄｄ")</f>
        <v>Thu</v>
      </c>
      <c r="C597" s="1071">
        <v>45496</v>
      </c>
      <c r="D597" s="1369" t="str">
        <f t="shared" ref="D597" si="82">TEXT(C597,"ｄｄｄ")</f>
        <v>Tue</v>
      </c>
      <c r="E597" s="1322">
        <v>0</v>
      </c>
      <c r="F597" s="1323">
        <v>0</v>
      </c>
      <c r="G597" s="1322">
        <v>0</v>
      </c>
      <c r="H597" s="1324">
        <v>0</v>
      </c>
      <c r="I597" s="1323">
        <v>0</v>
      </c>
      <c r="J597" s="1322">
        <v>14</v>
      </c>
      <c r="K597" s="1323">
        <v>0</v>
      </c>
      <c r="L597" s="1322">
        <v>0</v>
      </c>
      <c r="M597" s="1324">
        <v>0</v>
      </c>
      <c r="N597" s="1323">
        <v>0</v>
      </c>
      <c r="O597" s="1322">
        <v>0</v>
      </c>
      <c r="P597" s="1326">
        <v>0</v>
      </c>
      <c r="Q597" s="1325">
        <v>0</v>
      </c>
      <c r="R597" s="1322">
        <v>36</v>
      </c>
      <c r="S597" s="1324">
        <v>0</v>
      </c>
      <c r="T597" s="1323">
        <v>1</v>
      </c>
      <c r="U597" s="1322">
        <v>0</v>
      </c>
      <c r="V597" s="1324">
        <v>0</v>
      </c>
      <c r="W597" s="1324">
        <v>0</v>
      </c>
      <c r="X597" s="1323">
        <v>0</v>
      </c>
      <c r="Y597" s="1322">
        <v>0</v>
      </c>
      <c r="Z597" s="1324">
        <v>0</v>
      </c>
      <c r="AA597" s="1324">
        <v>0</v>
      </c>
      <c r="AB597" s="1326">
        <v>0</v>
      </c>
      <c r="AC597" s="1066">
        <f t="shared" si="80"/>
        <v>51</v>
      </c>
      <c r="AD597" s="1431"/>
      <c r="AE597" s="30"/>
    </row>
    <row r="598" spans="1:31" customFormat="1" ht="26.25" hidden="1" customHeight="1" x14ac:dyDescent="0.2">
      <c r="A598" s="1070">
        <v>45502</v>
      </c>
      <c r="B598" s="1369" t="str">
        <f t="shared" ref="B598" si="83">TEXT(A598,"ｄｄｄ")</f>
        <v>Mon</v>
      </c>
      <c r="C598" s="1071">
        <v>45506</v>
      </c>
      <c r="D598" s="1369" t="str">
        <f t="shared" si="79"/>
        <v>Fri</v>
      </c>
      <c r="E598" s="1322">
        <v>0</v>
      </c>
      <c r="F598" s="1323">
        <v>40</v>
      </c>
      <c r="G598" s="1322">
        <v>41</v>
      </c>
      <c r="H598" s="1324">
        <v>0</v>
      </c>
      <c r="I598" s="1323">
        <v>0</v>
      </c>
      <c r="J598" s="1322">
        <v>76</v>
      </c>
      <c r="K598" s="1323">
        <v>0</v>
      </c>
      <c r="L598" s="1322">
        <v>36</v>
      </c>
      <c r="M598" s="1324">
        <v>4</v>
      </c>
      <c r="N598" s="1323">
        <v>0</v>
      </c>
      <c r="O598" s="1322">
        <v>7</v>
      </c>
      <c r="P598" s="1326">
        <v>3</v>
      </c>
      <c r="Q598" s="1325">
        <v>9</v>
      </c>
      <c r="R598" s="1322">
        <v>11</v>
      </c>
      <c r="S598" s="1324">
        <v>0</v>
      </c>
      <c r="T598" s="1323">
        <v>8</v>
      </c>
      <c r="U598" s="1322">
        <v>11</v>
      </c>
      <c r="V598" s="1324">
        <v>0</v>
      </c>
      <c r="W598" s="1324">
        <v>0</v>
      </c>
      <c r="X598" s="1323">
        <v>8</v>
      </c>
      <c r="Y598" s="1322">
        <v>11</v>
      </c>
      <c r="Z598" s="1324">
        <v>0</v>
      </c>
      <c r="AA598" s="1324">
        <v>0</v>
      </c>
      <c r="AB598" s="1326">
        <v>8</v>
      </c>
      <c r="AC598" s="1066">
        <f t="shared" si="80"/>
        <v>273</v>
      </c>
      <c r="AD598" s="1431"/>
      <c r="AE598" s="30"/>
    </row>
    <row r="599" spans="1:31" customFormat="1" ht="26.25" hidden="1" customHeight="1" x14ac:dyDescent="0.2">
      <c r="A599" s="1070">
        <v>45518</v>
      </c>
      <c r="B599" s="1369" t="s">
        <v>544</v>
      </c>
      <c r="C599" s="1071">
        <v>45524</v>
      </c>
      <c r="D599" s="1369" t="str">
        <f t="shared" si="79"/>
        <v>Tue</v>
      </c>
      <c r="E599" s="1322">
        <v>0</v>
      </c>
      <c r="F599" s="1323">
        <v>26</v>
      </c>
      <c r="G599" s="1322">
        <v>26</v>
      </c>
      <c r="H599" s="1324">
        <v>0</v>
      </c>
      <c r="I599" s="1323">
        <v>0</v>
      </c>
      <c r="J599" s="1322">
        <v>34</v>
      </c>
      <c r="K599" s="1323">
        <v>0</v>
      </c>
      <c r="L599" s="1322">
        <v>26</v>
      </c>
      <c r="M599" s="1324">
        <v>0</v>
      </c>
      <c r="N599" s="1323">
        <v>0</v>
      </c>
      <c r="O599" s="1322">
        <v>0</v>
      </c>
      <c r="P599" s="1326">
        <v>2</v>
      </c>
      <c r="Q599" s="1325">
        <v>48</v>
      </c>
      <c r="R599" s="1322">
        <v>48</v>
      </c>
      <c r="S599" s="1324">
        <v>0</v>
      </c>
      <c r="T599" s="1323">
        <v>0</v>
      </c>
      <c r="U599" s="1322">
        <v>48</v>
      </c>
      <c r="V599" s="1324">
        <v>0</v>
      </c>
      <c r="W599" s="1324">
        <v>0</v>
      </c>
      <c r="X599" s="1323">
        <v>0</v>
      </c>
      <c r="Y599" s="1322">
        <v>48</v>
      </c>
      <c r="Z599" s="1324">
        <v>0</v>
      </c>
      <c r="AA599" s="1324">
        <v>0</v>
      </c>
      <c r="AB599" s="1326">
        <v>0</v>
      </c>
      <c r="AC599" s="1066">
        <f t="shared" si="80"/>
        <v>306</v>
      </c>
      <c r="AD599" s="1070"/>
      <c r="AE599" s="30"/>
    </row>
    <row r="600" spans="1:31" customFormat="1" ht="26.25" hidden="1" customHeight="1" x14ac:dyDescent="0.2">
      <c r="A600" s="1070">
        <v>45527</v>
      </c>
      <c r="B600" s="1369" t="str">
        <f t="shared" si="79"/>
        <v>Fri</v>
      </c>
      <c r="C600" s="1071">
        <v>45531</v>
      </c>
      <c r="D600" s="1369" t="str">
        <f t="shared" si="79"/>
        <v>Tue</v>
      </c>
      <c r="E600" s="1322">
        <v>0</v>
      </c>
      <c r="F600" s="1323">
        <v>40</v>
      </c>
      <c r="G600" s="1322">
        <v>35</v>
      </c>
      <c r="H600" s="1324">
        <v>0</v>
      </c>
      <c r="I600" s="1323">
        <v>0</v>
      </c>
      <c r="J600" s="1322">
        <v>37</v>
      </c>
      <c r="K600" s="1323">
        <v>0</v>
      </c>
      <c r="L600" s="1322">
        <v>35</v>
      </c>
      <c r="M600" s="1324">
        <v>0</v>
      </c>
      <c r="N600" s="1323">
        <v>0</v>
      </c>
      <c r="O600" s="1322">
        <v>0</v>
      </c>
      <c r="P600" s="1326">
        <v>0</v>
      </c>
      <c r="Q600" s="1325">
        <v>32</v>
      </c>
      <c r="R600" s="1322">
        <v>8</v>
      </c>
      <c r="S600" s="1324">
        <v>0</v>
      </c>
      <c r="T600" s="1323">
        <v>23</v>
      </c>
      <c r="U600" s="1322">
        <v>8</v>
      </c>
      <c r="V600" s="1324">
        <v>0</v>
      </c>
      <c r="W600" s="1324">
        <v>0</v>
      </c>
      <c r="X600" s="1323">
        <v>23</v>
      </c>
      <c r="Y600" s="1322">
        <v>9</v>
      </c>
      <c r="Z600" s="1324">
        <v>0</v>
      </c>
      <c r="AA600" s="1324">
        <v>0</v>
      </c>
      <c r="AB600" s="1326">
        <v>38</v>
      </c>
      <c r="AC600" s="1066">
        <f t="shared" si="80"/>
        <v>288</v>
      </c>
      <c r="AD600" s="1070"/>
      <c r="AE600" s="30"/>
    </row>
    <row r="601" spans="1:31" customFormat="1" ht="26.25" hidden="1" customHeight="1" x14ac:dyDescent="0.2">
      <c r="A601" s="1070">
        <v>45535</v>
      </c>
      <c r="B601" s="1369" t="str">
        <f t="shared" si="79"/>
        <v>Sat</v>
      </c>
      <c r="C601" s="1071">
        <v>45538</v>
      </c>
      <c r="D601" s="1369" t="str">
        <f t="shared" si="79"/>
        <v>Tue</v>
      </c>
      <c r="E601" s="1322">
        <v>0</v>
      </c>
      <c r="F601" s="1323">
        <v>30</v>
      </c>
      <c r="G601" s="1322">
        <v>30</v>
      </c>
      <c r="H601" s="1324">
        <v>0</v>
      </c>
      <c r="I601" s="1323">
        <v>0</v>
      </c>
      <c r="J601" s="1322">
        <v>30</v>
      </c>
      <c r="K601" s="1323">
        <v>0</v>
      </c>
      <c r="L601" s="1322">
        <v>30</v>
      </c>
      <c r="M601" s="1324">
        <v>0</v>
      </c>
      <c r="N601" s="1323">
        <v>0</v>
      </c>
      <c r="O601" s="1322">
        <v>8</v>
      </c>
      <c r="P601" s="1326">
        <v>0</v>
      </c>
      <c r="Q601" s="1325">
        <v>19</v>
      </c>
      <c r="R601" s="1322">
        <v>13</v>
      </c>
      <c r="S601" s="1324">
        <v>0</v>
      </c>
      <c r="T601" s="1323">
        <v>15</v>
      </c>
      <c r="U601" s="1322">
        <v>13</v>
      </c>
      <c r="V601" s="1324">
        <v>0</v>
      </c>
      <c r="W601" s="1324">
        <v>0</v>
      </c>
      <c r="X601" s="1323">
        <v>15</v>
      </c>
      <c r="Y601" s="1322">
        <v>13</v>
      </c>
      <c r="Z601" s="1324">
        <v>0</v>
      </c>
      <c r="AA601" s="1324">
        <v>0</v>
      </c>
      <c r="AB601" s="1326">
        <v>15</v>
      </c>
      <c r="AC601" s="1066">
        <f t="shared" si="80"/>
        <v>231</v>
      </c>
      <c r="AD601" s="1070"/>
      <c r="AE601" s="30"/>
    </row>
    <row r="602" spans="1:31" customFormat="1" ht="26.25" hidden="1" customHeight="1" x14ac:dyDescent="0.2">
      <c r="A602" s="1070">
        <v>45546</v>
      </c>
      <c r="B602" s="1369" t="str">
        <f t="shared" si="79"/>
        <v>Wed</v>
      </c>
      <c r="C602" s="1071">
        <v>45548</v>
      </c>
      <c r="D602" s="1369" t="str">
        <f t="shared" si="79"/>
        <v>Fri</v>
      </c>
      <c r="E602" s="1322">
        <v>0</v>
      </c>
      <c r="F602" s="1323">
        <v>38</v>
      </c>
      <c r="G602" s="1322">
        <v>33</v>
      </c>
      <c r="H602" s="1324">
        <v>0</v>
      </c>
      <c r="I602" s="1323">
        <v>0</v>
      </c>
      <c r="J602" s="1322">
        <v>36</v>
      </c>
      <c r="K602" s="1323">
        <v>0</v>
      </c>
      <c r="L602" s="1322">
        <v>30</v>
      </c>
      <c r="M602" s="1324">
        <v>3</v>
      </c>
      <c r="N602" s="1323">
        <v>0</v>
      </c>
      <c r="O602" s="1322">
        <v>0</v>
      </c>
      <c r="P602" s="1326">
        <v>2</v>
      </c>
      <c r="Q602" s="1325">
        <v>39</v>
      </c>
      <c r="R602" s="1322">
        <v>40</v>
      </c>
      <c r="S602" s="1324">
        <v>0</v>
      </c>
      <c r="T602" s="1323">
        <v>1</v>
      </c>
      <c r="U602" s="1322">
        <v>40</v>
      </c>
      <c r="V602" s="1324">
        <v>0</v>
      </c>
      <c r="W602" s="1324">
        <v>0</v>
      </c>
      <c r="X602" s="1323">
        <v>1</v>
      </c>
      <c r="Y602" s="1322">
        <v>40</v>
      </c>
      <c r="Z602" s="1324">
        <v>0</v>
      </c>
      <c r="AA602" s="1324">
        <v>0</v>
      </c>
      <c r="AB602" s="1326">
        <v>1</v>
      </c>
      <c r="AC602" s="1066">
        <f t="shared" si="80"/>
        <v>304</v>
      </c>
      <c r="AD602" s="1070"/>
      <c r="AE602" s="30"/>
    </row>
    <row r="603" spans="1:31" customFormat="1" ht="26.25" hidden="1" customHeight="1" x14ac:dyDescent="0.2">
      <c r="A603" s="1070">
        <v>45558</v>
      </c>
      <c r="B603" s="1369" t="str">
        <f t="shared" ref="B603" si="84">TEXT(A603,"ｄｄｄ")</f>
        <v>Mon</v>
      </c>
      <c r="C603" s="1071">
        <v>45561</v>
      </c>
      <c r="D603" s="1369" t="str">
        <f t="shared" ref="B603:D611" si="85">TEXT(C603,"ｄｄｄ")</f>
        <v>Thu</v>
      </c>
      <c r="E603" s="1322">
        <v>0</v>
      </c>
      <c r="F603" s="1323">
        <v>28</v>
      </c>
      <c r="G603" s="1322">
        <v>32</v>
      </c>
      <c r="H603" s="1324">
        <v>0</v>
      </c>
      <c r="I603" s="1323">
        <v>0</v>
      </c>
      <c r="J603" s="1322">
        <v>36</v>
      </c>
      <c r="K603" s="1323">
        <v>0</v>
      </c>
      <c r="L603" s="1322">
        <v>27</v>
      </c>
      <c r="M603" s="1324">
        <v>1</v>
      </c>
      <c r="N603" s="1323">
        <v>0</v>
      </c>
      <c r="O603" s="1322">
        <v>0</v>
      </c>
      <c r="P603" s="1326">
        <v>5</v>
      </c>
      <c r="Q603" s="1325">
        <v>16</v>
      </c>
      <c r="R603" s="1322">
        <v>21</v>
      </c>
      <c r="S603" s="1324">
        <v>0</v>
      </c>
      <c r="T603" s="1323">
        <v>0</v>
      </c>
      <c r="U603" s="1322">
        <v>21</v>
      </c>
      <c r="V603" s="1324">
        <v>0</v>
      </c>
      <c r="W603" s="1324">
        <v>0</v>
      </c>
      <c r="X603" s="1323">
        <v>0</v>
      </c>
      <c r="Y603" s="1322">
        <v>21</v>
      </c>
      <c r="Z603" s="1324">
        <v>0</v>
      </c>
      <c r="AA603" s="1324">
        <v>0</v>
      </c>
      <c r="AB603" s="1326">
        <v>0</v>
      </c>
      <c r="AC603" s="1066">
        <f t="shared" si="80"/>
        <v>208</v>
      </c>
      <c r="AD603" s="1070"/>
      <c r="AE603" s="30"/>
    </row>
    <row r="604" spans="1:31" customFormat="1" ht="26.25" hidden="1" customHeight="1" x14ac:dyDescent="0.2">
      <c r="A604" s="1070">
        <v>45567</v>
      </c>
      <c r="B604" s="1369" t="str">
        <f t="shared" ref="B604" si="86">TEXT(A604,"ｄｄｄ")</f>
        <v>Wed</v>
      </c>
      <c r="C604" s="1071">
        <v>45572</v>
      </c>
      <c r="D604" s="1369" t="str">
        <f t="shared" si="85"/>
        <v>Mon</v>
      </c>
      <c r="E604" s="1322">
        <v>0</v>
      </c>
      <c r="F604" s="1323">
        <v>32</v>
      </c>
      <c r="G604" s="1322">
        <v>30</v>
      </c>
      <c r="H604" s="1324">
        <v>0</v>
      </c>
      <c r="I604" s="1323">
        <v>0</v>
      </c>
      <c r="J604" s="1322">
        <v>30</v>
      </c>
      <c r="K604" s="1323">
        <v>0</v>
      </c>
      <c r="L604" s="1322">
        <v>32</v>
      </c>
      <c r="M604" s="1324">
        <v>0</v>
      </c>
      <c r="N604" s="1323">
        <v>0</v>
      </c>
      <c r="O604" s="1322">
        <v>0</v>
      </c>
      <c r="P604" s="1326">
        <v>8</v>
      </c>
      <c r="Q604" s="1325">
        <v>20</v>
      </c>
      <c r="R604" s="1322">
        <v>28</v>
      </c>
      <c r="S604" s="1324">
        <v>0</v>
      </c>
      <c r="T604" s="1323">
        <v>0</v>
      </c>
      <c r="U604" s="1322">
        <v>28</v>
      </c>
      <c r="V604" s="1324">
        <v>0</v>
      </c>
      <c r="W604" s="1324">
        <v>0</v>
      </c>
      <c r="X604" s="1323">
        <v>0</v>
      </c>
      <c r="Y604" s="1322">
        <v>28</v>
      </c>
      <c r="Z604" s="1324">
        <v>0</v>
      </c>
      <c r="AA604" s="1324">
        <v>0</v>
      </c>
      <c r="AB604" s="1326">
        <v>0</v>
      </c>
      <c r="AC604" s="1066">
        <f t="shared" si="80"/>
        <v>236</v>
      </c>
      <c r="AD604" s="1070"/>
      <c r="AE604" s="30"/>
    </row>
    <row r="605" spans="1:31" customFormat="1" ht="26.25" hidden="1" customHeight="1" x14ac:dyDescent="0.2">
      <c r="A605" s="1070">
        <v>45580</v>
      </c>
      <c r="B605" s="1369" t="str">
        <f t="shared" ref="B605" si="87">TEXT(A605,"ｄｄｄ")</f>
        <v>Tue</v>
      </c>
      <c r="C605" s="1071">
        <v>45583</v>
      </c>
      <c r="D605" s="1369" t="str">
        <f t="shared" si="85"/>
        <v>Fri</v>
      </c>
      <c r="E605" s="1322">
        <v>0</v>
      </c>
      <c r="F605" s="1323">
        <v>17</v>
      </c>
      <c r="G605" s="1322">
        <v>19</v>
      </c>
      <c r="H605" s="1324">
        <v>0</v>
      </c>
      <c r="I605" s="1323">
        <v>0</v>
      </c>
      <c r="J605" s="1322">
        <v>19</v>
      </c>
      <c r="K605" s="1323">
        <v>0</v>
      </c>
      <c r="L605" s="1322">
        <v>17</v>
      </c>
      <c r="M605" s="1324">
        <v>0</v>
      </c>
      <c r="N605" s="1323">
        <v>23</v>
      </c>
      <c r="O605" s="1322">
        <v>0</v>
      </c>
      <c r="P605" s="1326">
        <v>1</v>
      </c>
      <c r="Q605" s="1325">
        <v>28</v>
      </c>
      <c r="R605" s="1322">
        <v>29</v>
      </c>
      <c r="S605" s="1324">
        <v>0</v>
      </c>
      <c r="T605" s="1323">
        <v>0</v>
      </c>
      <c r="U605" s="1322">
        <v>29</v>
      </c>
      <c r="V605" s="1324">
        <v>0</v>
      </c>
      <c r="W605" s="1324">
        <v>0</v>
      </c>
      <c r="X605" s="1323">
        <v>0</v>
      </c>
      <c r="Y605" s="1322">
        <v>29</v>
      </c>
      <c r="Z605" s="1324">
        <v>0</v>
      </c>
      <c r="AA605" s="1324">
        <v>0</v>
      </c>
      <c r="AB605" s="1326">
        <v>0</v>
      </c>
      <c r="AC605" s="1066">
        <f t="shared" si="80"/>
        <v>211</v>
      </c>
      <c r="AD605" s="1070"/>
      <c r="AE605" s="30"/>
    </row>
    <row r="606" spans="1:31" customFormat="1" ht="26.25" hidden="1" customHeight="1" x14ac:dyDescent="0.2">
      <c r="A606" s="1070">
        <v>45589</v>
      </c>
      <c r="B606" s="1369" t="str">
        <f t="shared" ref="B606" si="88">TEXT(A606,"ｄｄｄ")</f>
        <v>Thu</v>
      </c>
      <c r="C606" s="1071">
        <v>45593</v>
      </c>
      <c r="D606" s="1369" t="str">
        <f t="shared" si="85"/>
        <v>Mon</v>
      </c>
      <c r="E606" s="1322">
        <v>0</v>
      </c>
      <c r="F606" s="1323">
        <v>25</v>
      </c>
      <c r="G606" s="1322">
        <v>21</v>
      </c>
      <c r="H606" s="1324">
        <v>0</v>
      </c>
      <c r="I606" s="1323">
        <v>0</v>
      </c>
      <c r="J606" s="1322">
        <v>21</v>
      </c>
      <c r="K606" s="1323">
        <v>0</v>
      </c>
      <c r="L606" s="1322">
        <v>24</v>
      </c>
      <c r="M606" s="1324">
        <v>0</v>
      </c>
      <c r="N606" s="1323">
        <v>35</v>
      </c>
      <c r="O606" s="1322">
        <v>1</v>
      </c>
      <c r="P606" s="1326">
        <v>7</v>
      </c>
      <c r="Q606" s="1325">
        <v>8</v>
      </c>
      <c r="R606" s="1322">
        <v>19</v>
      </c>
      <c r="S606" s="1324">
        <v>0</v>
      </c>
      <c r="T606" s="1323">
        <v>0</v>
      </c>
      <c r="U606" s="1322">
        <v>19</v>
      </c>
      <c r="V606" s="1324">
        <v>0</v>
      </c>
      <c r="W606" s="1324">
        <v>0</v>
      </c>
      <c r="X606" s="1323">
        <v>3</v>
      </c>
      <c r="Y606" s="1322">
        <v>16</v>
      </c>
      <c r="Z606" s="1324">
        <v>0</v>
      </c>
      <c r="AA606" s="1324">
        <v>0</v>
      </c>
      <c r="AB606" s="1326">
        <v>3</v>
      </c>
      <c r="AC606" s="1066">
        <f t="shared" ref="AC606:AC613" si="89">SUM(E606:AB606)</f>
        <v>202</v>
      </c>
      <c r="AD606" s="1070"/>
      <c r="AE606" s="30"/>
    </row>
    <row r="607" spans="1:31" customFormat="1" ht="26.25" hidden="1" customHeight="1" x14ac:dyDescent="0.2">
      <c r="A607" s="1070">
        <v>45601</v>
      </c>
      <c r="B607" s="1369" t="str">
        <f t="shared" ref="B607" si="90">TEXT(A607,"ｄｄｄ")</f>
        <v>Tue</v>
      </c>
      <c r="C607" s="1071">
        <v>45604</v>
      </c>
      <c r="D607" s="1369" t="str">
        <f t="shared" si="85"/>
        <v>Fri</v>
      </c>
      <c r="E607" s="1322">
        <v>0</v>
      </c>
      <c r="F607" s="1323">
        <v>20</v>
      </c>
      <c r="G607" s="1322">
        <v>18</v>
      </c>
      <c r="H607" s="1324">
        <v>2</v>
      </c>
      <c r="I607" s="1323">
        <v>0</v>
      </c>
      <c r="J607" s="1322">
        <v>21</v>
      </c>
      <c r="K607" s="1323">
        <v>2</v>
      </c>
      <c r="L607" s="1322">
        <v>7</v>
      </c>
      <c r="M607" s="1324">
        <v>13</v>
      </c>
      <c r="N607" s="1323">
        <v>5</v>
      </c>
      <c r="O607" s="1322">
        <v>0</v>
      </c>
      <c r="P607" s="1326">
        <v>9</v>
      </c>
      <c r="Q607" s="1325">
        <v>22</v>
      </c>
      <c r="R607" s="1322">
        <v>28</v>
      </c>
      <c r="S607" s="1324">
        <v>0</v>
      </c>
      <c r="T607" s="1323">
        <v>0</v>
      </c>
      <c r="U607" s="1322">
        <v>28</v>
      </c>
      <c r="V607" s="1324">
        <v>0</v>
      </c>
      <c r="W607" s="1324">
        <v>0</v>
      </c>
      <c r="X607" s="1323">
        <v>0</v>
      </c>
      <c r="Y607" s="1322">
        <v>28</v>
      </c>
      <c r="Z607" s="1324">
        <v>0</v>
      </c>
      <c r="AA607" s="1324">
        <v>0</v>
      </c>
      <c r="AB607" s="1326">
        <v>0</v>
      </c>
      <c r="AC607" s="1066">
        <f t="shared" si="89"/>
        <v>203</v>
      </c>
      <c r="AD607" s="1070"/>
      <c r="AE607" s="30"/>
    </row>
    <row r="608" spans="1:31" customFormat="1" ht="26.25" hidden="1" customHeight="1" x14ac:dyDescent="0.2">
      <c r="A608" s="1070">
        <v>45611</v>
      </c>
      <c r="B608" s="1369" t="str">
        <f t="shared" ref="B608:B609" si="91">TEXT(A608,"ｄｄｄ")</f>
        <v>Fri</v>
      </c>
      <c r="C608" s="1071">
        <v>45615</v>
      </c>
      <c r="D608" s="1369" t="str">
        <f t="shared" si="85"/>
        <v>Tue</v>
      </c>
      <c r="E608" s="1322">
        <v>0</v>
      </c>
      <c r="F608" s="1323">
        <v>19</v>
      </c>
      <c r="G608" s="1322">
        <v>32</v>
      </c>
      <c r="H608" s="1324">
        <v>6</v>
      </c>
      <c r="I608" s="1323">
        <v>0</v>
      </c>
      <c r="J608" s="1322">
        <v>18</v>
      </c>
      <c r="K608" s="1323">
        <v>0</v>
      </c>
      <c r="L608" s="1322">
        <v>19</v>
      </c>
      <c r="M608" s="1324">
        <v>7</v>
      </c>
      <c r="N608" s="1323">
        <v>20</v>
      </c>
      <c r="O608" s="1322">
        <v>0</v>
      </c>
      <c r="P608" s="1326">
        <v>15</v>
      </c>
      <c r="Q608" s="1325">
        <v>2</v>
      </c>
      <c r="R608" s="1322">
        <v>15</v>
      </c>
      <c r="S608" s="1324">
        <v>0</v>
      </c>
      <c r="T608" s="1323">
        <v>1</v>
      </c>
      <c r="U608" s="1322">
        <v>15</v>
      </c>
      <c r="V608" s="1324">
        <v>0</v>
      </c>
      <c r="W608" s="1324">
        <v>2</v>
      </c>
      <c r="X608" s="1323">
        <v>0</v>
      </c>
      <c r="Y608" s="1322">
        <v>15</v>
      </c>
      <c r="Z608" s="1324">
        <v>0</v>
      </c>
      <c r="AA608" s="1324">
        <v>1</v>
      </c>
      <c r="AB608" s="1326">
        <v>0</v>
      </c>
      <c r="AC608" s="1066">
        <f t="shared" si="89"/>
        <v>187</v>
      </c>
      <c r="AD608" s="1070"/>
      <c r="AE608" s="30"/>
    </row>
    <row r="609" spans="1:31" customFormat="1" ht="26.25" hidden="1" customHeight="1" x14ac:dyDescent="0.2">
      <c r="A609" s="1070">
        <v>45615</v>
      </c>
      <c r="B609" s="1369" t="str">
        <f t="shared" si="91"/>
        <v>Tue</v>
      </c>
      <c r="C609" s="1071">
        <v>45618</v>
      </c>
      <c r="D609" s="1369" t="str">
        <f t="shared" ref="D609" si="92">TEXT(C609,"ｄｄｄ")</f>
        <v>Fri</v>
      </c>
      <c r="E609" s="1322">
        <v>0</v>
      </c>
      <c r="F609" s="1323">
        <v>0</v>
      </c>
      <c r="G609" s="1322">
        <v>0</v>
      </c>
      <c r="H609" s="1324">
        <v>0</v>
      </c>
      <c r="I609" s="1323">
        <v>0</v>
      </c>
      <c r="J609" s="1322">
        <v>0</v>
      </c>
      <c r="K609" s="1323">
        <v>0</v>
      </c>
      <c r="L609" s="1322">
        <v>0</v>
      </c>
      <c r="M609" s="1324">
        <v>0</v>
      </c>
      <c r="N609" s="1323">
        <v>0</v>
      </c>
      <c r="O609" s="1322">
        <v>0</v>
      </c>
      <c r="P609" s="1326">
        <v>0</v>
      </c>
      <c r="Q609" s="1325">
        <v>0</v>
      </c>
      <c r="R609" s="1322">
        <v>0</v>
      </c>
      <c r="S609" s="1324">
        <v>0</v>
      </c>
      <c r="T609" s="1323">
        <v>0</v>
      </c>
      <c r="U609" s="1322">
        <v>0</v>
      </c>
      <c r="V609" s="1324">
        <v>0</v>
      </c>
      <c r="W609" s="1324">
        <v>10</v>
      </c>
      <c r="X609" s="1323">
        <v>0</v>
      </c>
      <c r="Y609" s="1322">
        <v>0</v>
      </c>
      <c r="Z609" s="1324">
        <v>0</v>
      </c>
      <c r="AA609" s="1324">
        <v>0</v>
      </c>
      <c r="AB609" s="1326">
        <v>0</v>
      </c>
      <c r="AC609" s="1066">
        <f t="shared" ref="AC609" si="93">SUM(E609:AB609)</f>
        <v>10</v>
      </c>
      <c r="AD609" s="1070"/>
      <c r="AE609" s="30"/>
    </row>
    <row r="610" spans="1:31" customFormat="1" ht="26.25" hidden="1" customHeight="1" x14ac:dyDescent="0.2">
      <c r="A610" s="1070">
        <v>45624</v>
      </c>
      <c r="B610" s="1369" t="str">
        <f t="shared" ref="B610" si="94">TEXT(A610,"ｄｄｄ")</f>
        <v>Thu</v>
      </c>
      <c r="C610" s="1071">
        <v>45628</v>
      </c>
      <c r="D610" s="1369" t="str">
        <f t="shared" si="85"/>
        <v>Mon</v>
      </c>
      <c r="E610" s="1322">
        <v>0</v>
      </c>
      <c r="F610" s="1323">
        <v>17</v>
      </c>
      <c r="G610" s="1322">
        <v>16</v>
      </c>
      <c r="H610" s="1324">
        <v>0</v>
      </c>
      <c r="I610" s="1323">
        <v>0</v>
      </c>
      <c r="J610" s="1322">
        <v>16</v>
      </c>
      <c r="K610" s="1323">
        <v>0</v>
      </c>
      <c r="L610" s="1322">
        <v>12</v>
      </c>
      <c r="M610" s="1324">
        <v>3</v>
      </c>
      <c r="N610" s="1323">
        <v>4</v>
      </c>
      <c r="O610" s="1322">
        <v>0</v>
      </c>
      <c r="P610" s="1326">
        <v>10</v>
      </c>
      <c r="Q610" s="1325">
        <v>6</v>
      </c>
      <c r="R610" s="1322">
        <v>16</v>
      </c>
      <c r="S610" s="1324">
        <v>0</v>
      </c>
      <c r="T610" s="1323">
        <v>0</v>
      </c>
      <c r="U610" s="1322">
        <v>16</v>
      </c>
      <c r="V610" s="1324">
        <v>0</v>
      </c>
      <c r="W610" s="1324">
        <v>0</v>
      </c>
      <c r="X610" s="1323">
        <v>0</v>
      </c>
      <c r="Y610" s="1322">
        <v>16</v>
      </c>
      <c r="Z610" s="1324">
        <v>0</v>
      </c>
      <c r="AA610" s="1324">
        <v>0</v>
      </c>
      <c r="AB610" s="1326">
        <v>0</v>
      </c>
      <c r="AC610" s="1066">
        <f t="shared" si="89"/>
        <v>132</v>
      </c>
      <c r="AD610" s="1070"/>
      <c r="AE610" s="30"/>
    </row>
    <row r="611" spans="1:31" customFormat="1" ht="26.25" hidden="1" customHeight="1" x14ac:dyDescent="0.2">
      <c r="A611" s="1070">
        <v>45636</v>
      </c>
      <c r="B611" s="1369" t="str">
        <f t="shared" si="85"/>
        <v>Tue</v>
      </c>
      <c r="C611" s="1071">
        <v>45638</v>
      </c>
      <c r="D611" s="1369" t="str">
        <f t="shared" si="85"/>
        <v>Thu</v>
      </c>
      <c r="E611" s="1322">
        <v>0</v>
      </c>
      <c r="F611" s="1323">
        <v>20</v>
      </c>
      <c r="G611" s="1322">
        <v>20</v>
      </c>
      <c r="H611" s="1324">
        <v>0</v>
      </c>
      <c r="I611" s="1323">
        <v>0</v>
      </c>
      <c r="J611" s="1322">
        <v>19</v>
      </c>
      <c r="K611" s="1323">
        <v>0</v>
      </c>
      <c r="L611" s="1322">
        <v>9</v>
      </c>
      <c r="M611" s="1324">
        <v>8</v>
      </c>
      <c r="N611" s="1323">
        <v>1</v>
      </c>
      <c r="O611" s="1322">
        <v>0</v>
      </c>
      <c r="P611" s="1326">
        <v>14</v>
      </c>
      <c r="Q611" s="1325">
        <v>4</v>
      </c>
      <c r="R611" s="1322">
        <v>13</v>
      </c>
      <c r="S611" s="1324">
        <v>0</v>
      </c>
      <c r="T611" s="1323">
        <v>7</v>
      </c>
      <c r="U611" s="1322">
        <v>15</v>
      </c>
      <c r="V611" s="1324">
        <v>0</v>
      </c>
      <c r="W611" s="1324">
        <v>0</v>
      </c>
      <c r="X611" s="1323">
        <v>7</v>
      </c>
      <c r="Y611" s="1322">
        <v>15</v>
      </c>
      <c r="Z611" s="1324">
        <v>0</v>
      </c>
      <c r="AA611" s="1324">
        <v>0</v>
      </c>
      <c r="AB611" s="1326">
        <v>7</v>
      </c>
      <c r="AC611" s="1066">
        <f t="shared" si="89"/>
        <v>159</v>
      </c>
      <c r="AD611" s="1070"/>
      <c r="AE611" s="30"/>
    </row>
    <row r="612" spans="1:31" customFormat="1" ht="26.25" hidden="1" customHeight="1" x14ac:dyDescent="0.2">
      <c r="A612" s="1070">
        <v>45645</v>
      </c>
      <c r="B612" s="1369" t="str">
        <f t="shared" ref="B612" si="95">TEXT(A612,"ｄｄｄ")</f>
        <v>Thu</v>
      </c>
      <c r="C612" s="1071">
        <v>46014</v>
      </c>
      <c r="D612" s="1369" t="str">
        <f t="shared" ref="B612:D621" si="96">TEXT(C612,"ｄｄｄ")</f>
        <v>Tue</v>
      </c>
      <c r="E612" s="1322">
        <v>0</v>
      </c>
      <c r="F612" s="1323">
        <v>21</v>
      </c>
      <c r="G612" s="1322">
        <v>20</v>
      </c>
      <c r="H612" s="1324">
        <v>0</v>
      </c>
      <c r="I612" s="1323">
        <v>0</v>
      </c>
      <c r="J612" s="1322">
        <v>23</v>
      </c>
      <c r="K612" s="1323">
        <v>0</v>
      </c>
      <c r="L612" s="1322">
        <v>16</v>
      </c>
      <c r="M612" s="1324">
        <v>2</v>
      </c>
      <c r="N612" s="1323">
        <v>3</v>
      </c>
      <c r="O612" s="1322">
        <v>0</v>
      </c>
      <c r="P612" s="1326">
        <v>12</v>
      </c>
      <c r="Q612" s="1325">
        <v>0</v>
      </c>
      <c r="R612" s="1322">
        <v>12</v>
      </c>
      <c r="S612" s="1324">
        <v>0</v>
      </c>
      <c r="T612" s="1323">
        <v>3</v>
      </c>
      <c r="U612" s="1322">
        <v>13</v>
      </c>
      <c r="V612" s="1324">
        <v>0</v>
      </c>
      <c r="W612" s="1324">
        <v>0</v>
      </c>
      <c r="X612" s="1323">
        <v>3</v>
      </c>
      <c r="Y612" s="1322">
        <v>12</v>
      </c>
      <c r="Z612" s="1324">
        <v>0</v>
      </c>
      <c r="AA612" s="1324">
        <v>0</v>
      </c>
      <c r="AB612" s="1326">
        <v>3</v>
      </c>
      <c r="AC612" s="1066">
        <f t="shared" si="89"/>
        <v>143</v>
      </c>
      <c r="AD612" s="1070"/>
      <c r="AE612" s="30"/>
    </row>
    <row r="613" spans="1:31" customFormat="1" ht="26.25" hidden="1" customHeight="1" x14ac:dyDescent="0.2">
      <c r="A613" s="1070">
        <v>45670</v>
      </c>
      <c r="B613" s="1369" t="str">
        <f t="shared" ref="B613" si="97">TEXT(A613,"ｄｄｄ")</f>
        <v>Mon</v>
      </c>
      <c r="C613" s="1071">
        <v>45672</v>
      </c>
      <c r="D613" s="1369" t="str">
        <f t="shared" si="96"/>
        <v>Wed</v>
      </c>
      <c r="E613" s="1322">
        <v>0</v>
      </c>
      <c r="F613" s="1323">
        <v>41</v>
      </c>
      <c r="G613" s="1322">
        <v>44</v>
      </c>
      <c r="H613" s="1324">
        <v>0</v>
      </c>
      <c r="I613" s="1323">
        <v>0</v>
      </c>
      <c r="J613" s="1322">
        <v>46</v>
      </c>
      <c r="K613" s="1323">
        <v>0</v>
      </c>
      <c r="L613" s="1322">
        <v>38</v>
      </c>
      <c r="M613" s="1324">
        <v>5</v>
      </c>
      <c r="N613" s="1323">
        <v>0</v>
      </c>
      <c r="O613" s="1322">
        <v>0</v>
      </c>
      <c r="P613" s="1326">
        <v>15</v>
      </c>
      <c r="Q613" s="1325">
        <v>27</v>
      </c>
      <c r="R613" s="1322">
        <v>39</v>
      </c>
      <c r="S613" s="1324">
        <v>0</v>
      </c>
      <c r="T613" s="1323">
        <v>3</v>
      </c>
      <c r="U613" s="1322">
        <v>44</v>
      </c>
      <c r="V613" s="1324">
        <v>0</v>
      </c>
      <c r="W613" s="1324">
        <v>0</v>
      </c>
      <c r="X613" s="1323">
        <v>3</v>
      </c>
      <c r="Y613" s="1322">
        <v>42</v>
      </c>
      <c r="Z613" s="1324">
        <v>0</v>
      </c>
      <c r="AA613" s="1324">
        <v>0</v>
      </c>
      <c r="AB613" s="1326">
        <v>3</v>
      </c>
      <c r="AC613" s="1066">
        <f t="shared" si="89"/>
        <v>350</v>
      </c>
      <c r="AD613" s="1070"/>
      <c r="AE613" s="30"/>
    </row>
    <row r="614" spans="1:31" customFormat="1" ht="26.25" hidden="1" customHeight="1" x14ac:dyDescent="0.2">
      <c r="A614" s="1070">
        <v>45684</v>
      </c>
      <c r="B614" s="1369" t="str">
        <f t="shared" ref="B614" si="98">TEXT(A614,"ｄｄｄ")</f>
        <v>Mon</v>
      </c>
      <c r="C614" s="1071">
        <v>45686</v>
      </c>
      <c r="D614" s="1369" t="str">
        <f t="shared" si="96"/>
        <v>Wed</v>
      </c>
      <c r="E614" s="1322">
        <v>0</v>
      </c>
      <c r="F614" s="1323">
        <v>47</v>
      </c>
      <c r="G614" s="1322">
        <v>47</v>
      </c>
      <c r="H614" s="1324">
        <v>0</v>
      </c>
      <c r="I614" s="1323">
        <v>0</v>
      </c>
      <c r="J614" s="1322">
        <v>58</v>
      </c>
      <c r="K614" s="1323">
        <v>0</v>
      </c>
      <c r="L614" s="1322">
        <v>42</v>
      </c>
      <c r="M614" s="1324">
        <v>5</v>
      </c>
      <c r="N614" s="1323">
        <v>0</v>
      </c>
      <c r="O614" s="1322">
        <v>0</v>
      </c>
      <c r="P614" s="1326">
        <v>26</v>
      </c>
      <c r="Q614" s="1325">
        <v>23</v>
      </c>
      <c r="R614" s="1322">
        <v>47</v>
      </c>
      <c r="S614" s="1324">
        <v>0</v>
      </c>
      <c r="T614" s="1323">
        <v>2</v>
      </c>
      <c r="U614" s="1322">
        <v>47</v>
      </c>
      <c r="V614" s="1324">
        <v>0</v>
      </c>
      <c r="W614" s="1324">
        <v>0</v>
      </c>
      <c r="X614" s="1323">
        <v>3</v>
      </c>
      <c r="Y614" s="1322">
        <v>47</v>
      </c>
      <c r="Z614" s="1324">
        <v>0</v>
      </c>
      <c r="AA614" s="1324">
        <v>0</v>
      </c>
      <c r="AB614" s="1326">
        <v>3</v>
      </c>
      <c r="AC614" s="1066">
        <f t="shared" ref="AC614:AC626" si="99">SUM(E614:AB614)</f>
        <v>397</v>
      </c>
      <c r="AD614" s="1070"/>
      <c r="AE614" s="30"/>
    </row>
    <row r="615" spans="1:31" customFormat="1" ht="26.25" hidden="1" customHeight="1" x14ac:dyDescent="0.2">
      <c r="A615" s="1070">
        <v>45698</v>
      </c>
      <c r="B615" s="1369" t="str">
        <f t="shared" ref="B615" si="100">TEXT(A615,"ｄｄｄ")</f>
        <v>Mon</v>
      </c>
      <c r="C615" s="1071">
        <v>45700</v>
      </c>
      <c r="D615" s="1369" t="str">
        <f t="shared" si="96"/>
        <v>Wed</v>
      </c>
      <c r="E615" s="1322">
        <v>0</v>
      </c>
      <c r="F615" s="1323">
        <v>30</v>
      </c>
      <c r="G615" s="1322">
        <v>30</v>
      </c>
      <c r="H615" s="1324">
        <v>1</v>
      </c>
      <c r="I615" s="1323">
        <v>0</v>
      </c>
      <c r="J615" s="1322">
        <v>30</v>
      </c>
      <c r="K615" s="1323">
        <v>0</v>
      </c>
      <c r="L615" s="1322">
        <v>28</v>
      </c>
      <c r="M615" s="1324">
        <v>0</v>
      </c>
      <c r="N615" s="1323">
        <v>5</v>
      </c>
      <c r="O615" s="1322">
        <v>0</v>
      </c>
      <c r="P615" s="1326">
        <v>24</v>
      </c>
      <c r="Q615" s="1325">
        <v>16</v>
      </c>
      <c r="R615" s="1322">
        <v>36</v>
      </c>
      <c r="S615" s="1324">
        <v>0</v>
      </c>
      <c r="T615" s="1323">
        <v>4</v>
      </c>
      <c r="U615" s="1322">
        <v>36</v>
      </c>
      <c r="V615" s="1324">
        <v>0</v>
      </c>
      <c r="W615" s="1324">
        <v>6</v>
      </c>
      <c r="X615" s="1323">
        <v>4</v>
      </c>
      <c r="Y615" s="1322">
        <v>36</v>
      </c>
      <c r="Z615" s="1324">
        <v>0</v>
      </c>
      <c r="AA615" s="1324">
        <v>4</v>
      </c>
      <c r="AB615" s="1326">
        <v>4</v>
      </c>
      <c r="AC615" s="1066">
        <f t="shared" si="99"/>
        <v>294</v>
      </c>
      <c r="AD615" s="1070"/>
      <c r="AE615" s="30"/>
    </row>
    <row r="616" spans="1:31" customFormat="1" ht="26.25" hidden="1" customHeight="1" x14ac:dyDescent="0.2">
      <c r="A616" s="1070">
        <v>45709</v>
      </c>
      <c r="B616" s="1369" t="str">
        <f t="shared" ref="B616" si="101">TEXT(A616,"ｄｄｄ")</f>
        <v>Fri</v>
      </c>
      <c r="C616" s="1071">
        <v>45713</v>
      </c>
      <c r="D616" s="1369" t="str">
        <f t="shared" si="96"/>
        <v>Tue</v>
      </c>
      <c r="E616" s="1322">
        <v>0</v>
      </c>
      <c r="F616" s="1323">
        <v>34</v>
      </c>
      <c r="G616" s="1322">
        <v>29</v>
      </c>
      <c r="H616" s="1324">
        <v>0</v>
      </c>
      <c r="I616" s="1323">
        <v>0</v>
      </c>
      <c r="J616" s="1322">
        <v>29</v>
      </c>
      <c r="K616" s="1323">
        <v>0</v>
      </c>
      <c r="L616" s="1322">
        <v>11</v>
      </c>
      <c r="M616" s="1324">
        <v>23</v>
      </c>
      <c r="N616" s="1323">
        <v>0</v>
      </c>
      <c r="O616" s="1322">
        <v>0</v>
      </c>
      <c r="P616" s="1326">
        <v>24</v>
      </c>
      <c r="Q616" s="1325">
        <v>11</v>
      </c>
      <c r="R616" s="1322">
        <v>44</v>
      </c>
      <c r="S616" s="1324">
        <v>0</v>
      </c>
      <c r="T616" s="1323">
        <v>1</v>
      </c>
      <c r="U616" s="1322">
        <v>44</v>
      </c>
      <c r="V616" s="1324">
        <v>0</v>
      </c>
      <c r="W616" s="1324">
        <v>0</v>
      </c>
      <c r="X616" s="1323">
        <v>1</v>
      </c>
      <c r="Y616" s="1322">
        <v>44</v>
      </c>
      <c r="Z616" s="1324">
        <v>0</v>
      </c>
      <c r="AA616" s="1324">
        <v>0</v>
      </c>
      <c r="AB616" s="1326">
        <v>1</v>
      </c>
      <c r="AC616" s="1066">
        <f t="shared" si="99"/>
        <v>296</v>
      </c>
      <c r="AD616" s="1070"/>
      <c r="AE616" s="30"/>
    </row>
    <row r="617" spans="1:31" customFormat="1" ht="26.25" hidden="1" customHeight="1" x14ac:dyDescent="0.2">
      <c r="A617" s="1070">
        <v>45740</v>
      </c>
      <c r="B617" s="1369" t="s">
        <v>543</v>
      </c>
      <c r="C617" s="1071">
        <v>45742</v>
      </c>
      <c r="D617" s="1369" t="str">
        <f t="shared" si="96"/>
        <v>Wed</v>
      </c>
      <c r="E617" s="1322">
        <v>0</v>
      </c>
      <c r="F617" s="1323">
        <v>14</v>
      </c>
      <c r="G617" s="1322">
        <v>12</v>
      </c>
      <c r="H617" s="1324">
        <v>0</v>
      </c>
      <c r="I617" s="1323">
        <v>0</v>
      </c>
      <c r="J617" s="1322">
        <v>14</v>
      </c>
      <c r="K617" s="1323">
        <v>0</v>
      </c>
      <c r="L617" s="1322">
        <v>2</v>
      </c>
      <c r="M617" s="1324">
        <v>4</v>
      </c>
      <c r="N617" s="1323">
        <v>6</v>
      </c>
      <c r="O617" s="1322">
        <v>0</v>
      </c>
      <c r="P617" s="1326">
        <v>11</v>
      </c>
      <c r="Q617" s="1325">
        <v>3</v>
      </c>
      <c r="R617" s="1322">
        <v>6</v>
      </c>
      <c r="S617" s="1324">
        <v>0</v>
      </c>
      <c r="T617" s="1323">
        <v>6</v>
      </c>
      <c r="U617" s="1322">
        <v>6</v>
      </c>
      <c r="V617" s="1324">
        <v>0</v>
      </c>
      <c r="W617" s="1324">
        <v>0</v>
      </c>
      <c r="X617" s="1323">
        <v>6</v>
      </c>
      <c r="Y617" s="1322">
        <v>6</v>
      </c>
      <c r="Z617" s="1324">
        <v>0</v>
      </c>
      <c r="AA617" s="1324">
        <v>0</v>
      </c>
      <c r="AB617" s="1326">
        <v>6</v>
      </c>
      <c r="AC617" s="1066">
        <f t="shared" si="99"/>
        <v>102</v>
      </c>
      <c r="AD617" s="1070"/>
      <c r="AE617" s="30"/>
    </row>
    <row r="618" spans="1:31" customFormat="1" ht="26.25" hidden="1" customHeight="1" x14ac:dyDescent="0.2">
      <c r="A618" s="1070">
        <v>45770</v>
      </c>
      <c r="B618" s="1369" t="str">
        <f t="shared" ref="B618" si="102">TEXT(A618,"ｄｄｄ")</f>
        <v>Wed</v>
      </c>
      <c r="C618" s="1071">
        <v>45772</v>
      </c>
      <c r="D618" s="1369" t="str">
        <f t="shared" si="96"/>
        <v>Fri</v>
      </c>
      <c r="E618" s="1322">
        <v>0</v>
      </c>
      <c r="F618" s="1323">
        <v>23</v>
      </c>
      <c r="G618" s="1322">
        <v>24</v>
      </c>
      <c r="H618" s="1324">
        <v>0</v>
      </c>
      <c r="I618" s="1323">
        <v>0</v>
      </c>
      <c r="J618" s="1322">
        <v>19</v>
      </c>
      <c r="K618" s="1323">
        <v>0</v>
      </c>
      <c r="L618" s="1322">
        <v>19</v>
      </c>
      <c r="M618" s="1324">
        <v>0</v>
      </c>
      <c r="N618" s="1323">
        <v>0</v>
      </c>
      <c r="O618" s="1322">
        <v>0</v>
      </c>
      <c r="P618" s="1326">
        <v>3</v>
      </c>
      <c r="Q618" s="1325">
        <v>16</v>
      </c>
      <c r="R618" s="1322">
        <v>16</v>
      </c>
      <c r="S618" s="1324">
        <v>0</v>
      </c>
      <c r="T618" s="1323">
        <v>0</v>
      </c>
      <c r="U618" s="1322">
        <v>21</v>
      </c>
      <c r="V618" s="1324">
        <v>0</v>
      </c>
      <c r="W618" s="1324">
        <v>0</v>
      </c>
      <c r="X618" s="1323">
        <v>0</v>
      </c>
      <c r="Y618" s="1322">
        <v>21</v>
      </c>
      <c r="Z618" s="1324">
        <v>0</v>
      </c>
      <c r="AA618" s="1324">
        <v>0</v>
      </c>
      <c r="AB618" s="1326">
        <v>0</v>
      </c>
      <c r="AC618" s="1066">
        <f t="shared" si="99"/>
        <v>162</v>
      </c>
      <c r="AD618" s="1070"/>
      <c r="AE618" s="30"/>
    </row>
    <row r="619" spans="1:31" customFormat="1" ht="26.25" hidden="1" customHeight="1" x14ac:dyDescent="0.2">
      <c r="A619" s="1070">
        <v>45798</v>
      </c>
      <c r="B619" s="1369" t="str">
        <f t="shared" ref="B619" si="103">TEXT(A619,"ｄｄｄ")</f>
        <v>Wed</v>
      </c>
      <c r="C619" s="1071">
        <v>45800</v>
      </c>
      <c r="D619" s="1369" t="str">
        <f t="shared" si="96"/>
        <v>Fri</v>
      </c>
      <c r="E619" s="1322">
        <v>0</v>
      </c>
      <c r="F619" s="1323">
        <v>12</v>
      </c>
      <c r="G619" s="1322">
        <v>12</v>
      </c>
      <c r="H619" s="1324">
        <v>1</v>
      </c>
      <c r="I619" s="1323">
        <v>0</v>
      </c>
      <c r="J619" s="1322">
        <v>12</v>
      </c>
      <c r="K619" s="1323">
        <v>0</v>
      </c>
      <c r="L619" s="1322">
        <v>4</v>
      </c>
      <c r="M619" s="1324">
        <v>8</v>
      </c>
      <c r="N619" s="1323">
        <v>0</v>
      </c>
      <c r="O619" s="1322">
        <v>0</v>
      </c>
      <c r="P619" s="1326">
        <v>7</v>
      </c>
      <c r="Q619" s="1325">
        <v>7</v>
      </c>
      <c r="R619" s="1322">
        <v>13</v>
      </c>
      <c r="S619" s="1324">
        <v>0</v>
      </c>
      <c r="T619" s="1323">
        <v>1</v>
      </c>
      <c r="U619" s="1322">
        <v>13</v>
      </c>
      <c r="V619" s="1324">
        <v>0</v>
      </c>
      <c r="W619" s="1324">
        <v>2</v>
      </c>
      <c r="X619" s="1323">
        <v>0</v>
      </c>
      <c r="Y619" s="1322">
        <v>13</v>
      </c>
      <c r="Z619" s="1324">
        <v>0</v>
      </c>
      <c r="AA619" s="1324">
        <v>1</v>
      </c>
      <c r="AB619" s="1326">
        <v>0</v>
      </c>
      <c r="AC619" s="1066">
        <f t="shared" si="99"/>
        <v>106</v>
      </c>
      <c r="AD619" s="1070"/>
      <c r="AE619" s="30"/>
    </row>
    <row r="620" spans="1:31" customFormat="1" ht="26.25" hidden="1" customHeight="1" x14ac:dyDescent="0.2">
      <c r="A620" s="1070">
        <v>45831</v>
      </c>
      <c r="B620" s="1369" t="str">
        <f t="shared" si="96"/>
        <v>Mon</v>
      </c>
      <c r="C620" s="1071">
        <v>45833</v>
      </c>
      <c r="D620" s="1369" t="str">
        <f t="shared" si="96"/>
        <v>Wed</v>
      </c>
      <c r="E620" s="1322">
        <v>0</v>
      </c>
      <c r="F620" s="1323">
        <v>22</v>
      </c>
      <c r="G620" s="1322">
        <v>17</v>
      </c>
      <c r="H620" s="1324">
        <v>0</v>
      </c>
      <c r="I620" s="1323">
        <v>0</v>
      </c>
      <c r="J620" s="1322">
        <v>52</v>
      </c>
      <c r="K620" s="1323">
        <v>0</v>
      </c>
      <c r="L620" s="1322">
        <v>3</v>
      </c>
      <c r="M620" s="1324">
        <v>14</v>
      </c>
      <c r="N620" s="1323">
        <v>0</v>
      </c>
      <c r="O620" s="1322">
        <v>0</v>
      </c>
      <c r="P620" s="1326">
        <v>10</v>
      </c>
      <c r="Q620" s="1325">
        <v>2</v>
      </c>
      <c r="R620" s="1322">
        <v>12</v>
      </c>
      <c r="S620" s="1324">
        <v>0</v>
      </c>
      <c r="T620" s="1323">
        <v>0</v>
      </c>
      <c r="U620" s="1322">
        <v>12</v>
      </c>
      <c r="V620" s="1324">
        <v>0</v>
      </c>
      <c r="W620" s="1324">
        <v>0</v>
      </c>
      <c r="X620" s="1323">
        <v>0</v>
      </c>
      <c r="Y620" s="1322">
        <v>12</v>
      </c>
      <c r="Z620" s="1324">
        <v>0</v>
      </c>
      <c r="AA620" s="1324">
        <v>0</v>
      </c>
      <c r="AB620" s="1326">
        <v>0</v>
      </c>
      <c r="AC620" s="1066">
        <f t="shared" si="99"/>
        <v>156</v>
      </c>
      <c r="AD620" s="1070"/>
      <c r="AE620" s="30"/>
    </row>
    <row r="621" spans="1:31" customFormat="1" ht="26.25" hidden="1" customHeight="1" x14ac:dyDescent="0.2">
      <c r="A621" s="1070">
        <v>45853</v>
      </c>
      <c r="B621" s="1369" t="str">
        <f t="shared" si="96"/>
        <v>Tue</v>
      </c>
      <c r="C621" s="1071">
        <v>45855</v>
      </c>
      <c r="D621" s="1369" t="str">
        <f t="shared" ref="B621:D627" si="104">TEXT(C621,"ｄｄｄ")</f>
        <v>Thu</v>
      </c>
      <c r="E621" s="1322">
        <v>0</v>
      </c>
      <c r="F621" s="1323">
        <v>18</v>
      </c>
      <c r="G621" s="1322">
        <v>18</v>
      </c>
      <c r="H621" s="1324">
        <v>0</v>
      </c>
      <c r="I621" s="1323">
        <v>0</v>
      </c>
      <c r="J621" s="1322">
        <v>68</v>
      </c>
      <c r="K621" s="1323">
        <v>0</v>
      </c>
      <c r="L621" s="1322">
        <v>1</v>
      </c>
      <c r="M621" s="1324">
        <v>16</v>
      </c>
      <c r="N621" s="1323">
        <v>1</v>
      </c>
      <c r="O621" s="1322">
        <v>0</v>
      </c>
      <c r="P621" s="1326">
        <v>25</v>
      </c>
      <c r="Q621" s="1325">
        <v>2</v>
      </c>
      <c r="R621" s="1322">
        <v>24</v>
      </c>
      <c r="S621" s="1324">
        <v>0</v>
      </c>
      <c r="T621" s="1323">
        <v>1</v>
      </c>
      <c r="U621" s="1322">
        <v>24</v>
      </c>
      <c r="V621" s="1324">
        <v>0</v>
      </c>
      <c r="W621" s="1324">
        <v>0</v>
      </c>
      <c r="X621" s="1323">
        <v>1</v>
      </c>
      <c r="Y621" s="1322">
        <v>24</v>
      </c>
      <c r="Z621" s="1324">
        <v>0</v>
      </c>
      <c r="AA621" s="1324">
        <v>0</v>
      </c>
      <c r="AB621" s="1326">
        <v>1</v>
      </c>
      <c r="AC621" s="1066">
        <f t="shared" si="99"/>
        <v>224</v>
      </c>
      <c r="AD621" s="1070"/>
      <c r="AE621" s="30"/>
    </row>
    <row r="622" spans="1:31" customFormat="1" ht="26.25" hidden="1" customHeight="1" x14ac:dyDescent="0.2">
      <c r="A622" s="1070">
        <v>45869</v>
      </c>
      <c r="B622" s="1369" t="str">
        <f t="shared" ref="B622" si="105">TEXT(A622,"ｄｄｄ")</f>
        <v>Thu</v>
      </c>
      <c r="C622" s="1071">
        <v>45873</v>
      </c>
      <c r="D622" s="1369" t="str">
        <f t="shared" si="104"/>
        <v>Mon</v>
      </c>
      <c r="E622" s="1322">
        <v>0</v>
      </c>
      <c r="F622" s="1323">
        <v>4</v>
      </c>
      <c r="G622" s="1322">
        <v>4</v>
      </c>
      <c r="H622" s="1324">
        <v>0</v>
      </c>
      <c r="I622" s="1323">
        <v>0</v>
      </c>
      <c r="J622" s="1322">
        <v>29</v>
      </c>
      <c r="K622" s="1323">
        <v>0</v>
      </c>
      <c r="L622" s="1322">
        <v>3</v>
      </c>
      <c r="M622" s="1324">
        <v>1</v>
      </c>
      <c r="N622" s="1323">
        <v>22</v>
      </c>
      <c r="O622" s="1322">
        <v>0</v>
      </c>
      <c r="P622" s="1326">
        <v>0</v>
      </c>
      <c r="Q622" s="1325">
        <v>0</v>
      </c>
      <c r="R622" s="1322">
        <v>0</v>
      </c>
      <c r="S622" s="1324">
        <v>0</v>
      </c>
      <c r="T622" s="1323">
        <v>0</v>
      </c>
      <c r="U622" s="1322">
        <v>0</v>
      </c>
      <c r="V622" s="1324">
        <v>0</v>
      </c>
      <c r="W622" s="1324">
        <v>0</v>
      </c>
      <c r="X622" s="1323">
        <v>0</v>
      </c>
      <c r="Y622" s="1322">
        <v>0</v>
      </c>
      <c r="Z622" s="1324">
        <v>0</v>
      </c>
      <c r="AA622" s="1324">
        <v>0</v>
      </c>
      <c r="AB622" s="1326">
        <v>0</v>
      </c>
      <c r="AC622" s="1066">
        <f t="shared" si="99"/>
        <v>63</v>
      </c>
      <c r="AD622" s="1070"/>
      <c r="AE622" s="30"/>
    </row>
    <row r="623" spans="1:31" customFormat="1" ht="26.25" hidden="1" customHeight="1" x14ac:dyDescent="0.2">
      <c r="A623" s="1070">
        <v>45889</v>
      </c>
      <c r="B623" s="1369" t="str">
        <f t="shared" ref="B623" si="106">TEXT(A623,"ｄｄｄ")</f>
        <v>Wed</v>
      </c>
      <c r="C623" s="1071">
        <v>45891</v>
      </c>
      <c r="D623" s="1369" t="str">
        <f t="shared" si="104"/>
        <v>Fri</v>
      </c>
      <c r="E623" s="1322">
        <v>0</v>
      </c>
      <c r="F623" s="1323">
        <v>11</v>
      </c>
      <c r="G623" s="1322">
        <v>10</v>
      </c>
      <c r="H623" s="1324">
        <v>1</v>
      </c>
      <c r="I623" s="1323">
        <v>0</v>
      </c>
      <c r="J623" s="1322">
        <v>10</v>
      </c>
      <c r="K623" s="1323">
        <v>1</v>
      </c>
      <c r="L623" s="1322">
        <v>1</v>
      </c>
      <c r="M623" s="1324">
        <v>0</v>
      </c>
      <c r="N623" s="1323">
        <v>10</v>
      </c>
      <c r="O623" s="1322">
        <v>0</v>
      </c>
      <c r="P623" s="1326">
        <v>2</v>
      </c>
      <c r="Q623" s="1325">
        <v>3</v>
      </c>
      <c r="R623" s="1322">
        <v>3</v>
      </c>
      <c r="S623" s="1324">
        <v>0</v>
      </c>
      <c r="T623" s="1323">
        <v>1</v>
      </c>
      <c r="U623" s="1322">
        <v>3</v>
      </c>
      <c r="V623" s="1324">
        <v>0</v>
      </c>
      <c r="W623" s="1324">
        <v>0</v>
      </c>
      <c r="X623" s="1323">
        <v>1</v>
      </c>
      <c r="Y623" s="1322">
        <v>3</v>
      </c>
      <c r="Z623" s="1324">
        <v>0</v>
      </c>
      <c r="AA623" s="1324">
        <v>0</v>
      </c>
      <c r="AB623" s="1326">
        <v>1</v>
      </c>
      <c r="AC623" s="1066">
        <f t="shared" si="99"/>
        <v>61</v>
      </c>
      <c r="AD623" s="1070"/>
      <c r="AE623" s="30"/>
    </row>
    <row r="624" spans="1:31" customFormat="1" ht="26.25" hidden="1" customHeight="1" x14ac:dyDescent="0.2">
      <c r="A624" s="1070">
        <v>45904</v>
      </c>
      <c r="B624" s="1369" t="str">
        <f t="shared" ref="B624" si="107">TEXT(A624,"ｄｄｄ")</f>
        <v>Thu</v>
      </c>
      <c r="C624" s="1071">
        <v>45908</v>
      </c>
      <c r="D624" s="1369" t="str">
        <f t="shared" si="104"/>
        <v>Mon</v>
      </c>
      <c r="E624" s="1322">
        <v>0</v>
      </c>
      <c r="F624" s="1323">
        <v>23</v>
      </c>
      <c r="G624" s="1322">
        <v>23</v>
      </c>
      <c r="H624" s="1324">
        <v>0</v>
      </c>
      <c r="I624" s="1323">
        <v>0</v>
      </c>
      <c r="J624" s="1322">
        <v>33</v>
      </c>
      <c r="K624" s="1323">
        <v>0</v>
      </c>
      <c r="L624" s="1322">
        <v>14</v>
      </c>
      <c r="M624" s="1324">
        <v>1</v>
      </c>
      <c r="N624" s="1323">
        <v>8</v>
      </c>
      <c r="O624" s="1322">
        <v>5</v>
      </c>
      <c r="P624" s="1326">
        <v>20</v>
      </c>
      <c r="Q624" s="1325">
        <v>5</v>
      </c>
      <c r="R624" s="1322">
        <v>7</v>
      </c>
      <c r="S624" s="1324">
        <v>0</v>
      </c>
      <c r="T624" s="1323">
        <v>18</v>
      </c>
      <c r="U624" s="1322">
        <v>7</v>
      </c>
      <c r="V624" s="1324">
        <v>0</v>
      </c>
      <c r="W624" s="1324">
        <v>0</v>
      </c>
      <c r="X624" s="1323">
        <v>18</v>
      </c>
      <c r="Y624" s="1322">
        <v>7</v>
      </c>
      <c r="Z624" s="1324">
        <v>0</v>
      </c>
      <c r="AA624" s="1324">
        <v>0</v>
      </c>
      <c r="AB624" s="1326">
        <v>18</v>
      </c>
      <c r="AC624" s="1066">
        <f t="shared" si="99"/>
        <v>207</v>
      </c>
      <c r="AD624" s="1070"/>
      <c r="AE624" s="30"/>
    </row>
    <row r="625" spans="1:31" customFormat="1" ht="26.25" hidden="1" customHeight="1" x14ac:dyDescent="0.2">
      <c r="A625" s="1070">
        <v>45924</v>
      </c>
      <c r="B625" s="1369" t="str">
        <f t="shared" si="104"/>
        <v>Wed</v>
      </c>
      <c r="C625" s="1071">
        <v>45929</v>
      </c>
      <c r="D625" s="1369" t="str">
        <f t="shared" si="104"/>
        <v>Mon</v>
      </c>
      <c r="E625" s="1322">
        <v>0</v>
      </c>
      <c r="F625" s="1323">
        <v>29</v>
      </c>
      <c r="G625" s="1322">
        <v>29</v>
      </c>
      <c r="H625" s="1324">
        <v>0</v>
      </c>
      <c r="I625" s="1323">
        <v>0</v>
      </c>
      <c r="J625" s="1322">
        <v>29</v>
      </c>
      <c r="K625" s="1323">
        <v>0</v>
      </c>
      <c r="L625" s="1322">
        <v>29</v>
      </c>
      <c r="M625" s="1324">
        <v>0</v>
      </c>
      <c r="N625" s="1323">
        <v>0</v>
      </c>
      <c r="O625" s="1322">
        <v>2</v>
      </c>
      <c r="P625" s="1326">
        <v>7</v>
      </c>
      <c r="Q625" s="1325">
        <v>12</v>
      </c>
      <c r="R625" s="1322">
        <v>20</v>
      </c>
      <c r="S625" s="1324">
        <v>0</v>
      </c>
      <c r="T625" s="1323">
        <v>4</v>
      </c>
      <c r="U625" s="1322">
        <v>20</v>
      </c>
      <c r="V625" s="1324">
        <v>0</v>
      </c>
      <c r="W625" s="1324">
        <v>3</v>
      </c>
      <c r="X625" s="1323">
        <v>1</v>
      </c>
      <c r="Y625" s="1322">
        <v>20</v>
      </c>
      <c r="Z625" s="1324">
        <v>0</v>
      </c>
      <c r="AA625" s="1324">
        <v>3</v>
      </c>
      <c r="AB625" s="1326">
        <v>1</v>
      </c>
      <c r="AC625" s="1066">
        <f t="shared" si="99"/>
        <v>209</v>
      </c>
      <c r="AD625" s="1070"/>
      <c r="AE625" s="30"/>
    </row>
    <row r="626" spans="1:31" customFormat="1" ht="26.25" hidden="1" customHeight="1" x14ac:dyDescent="0.2">
      <c r="A626" s="1070">
        <v>45938</v>
      </c>
      <c r="B626" s="1369" t="str">
        <f t="shared" si="104"/>
        <v>Wed</v>
      </c>
      <c r="C626" s="1071">
        <v>45940</v>
      </c>
      <c r="D626" s="1369" t="str">
        <f t="shared" si="104"/>
        <v>Fri</v>
      </c>
      <c r="E626" s="1322">
        <v>0</v>
      </c>
      <c r="F626" s="1323">
        <v>20</v>
      </c>
      <c r="G626" s="1322">
        <v>17</v>
      </c>
      <c r="H626" s="1324">
        <v>0</v>
      </c>
      <c r="I626" s="1323">
        <v>0</v>
      </c>
      <c r="J626" s="1322">
        <v>27</v>
      </c>
      <c r="K626" s="1323">
        <v>0</v>
      </c>
      <c r="L626" s="1322">
        <v>14</v>
      </c>
      <c r="M626" s="1324">
        <v>0</v>
      </c>
      <c r="N626" s="1323">
        <v>8</v>
      </c>
      <c r="O626" s="1322">
        <v>0</v>
      </c>
      <c r="P626" s="1326">
        <v>12</v>
      </c>
      <c r="Q626" s="1325">
        <v>6</v>
      </c>
      <c r="R626" s="1322">
        <v>18</v>
      </c>
      <c r="S626" s="1324">
        <v>0</v>
      </c>
      <c r="T626" s="1323">
        <v>0</v>
      </c>
      <c r="U626" s="1322">
        <v>18</v>
      </c>
      <c r="V626" s="1324">
        <v>0</v>
      </c>
      <c r="W626" s="1324">
        <v>0</v>
      </c>
      <c r="X626" s="1323">
        <v>0</v>
      </c>
      <c r="Y626" s="1322">
        <v>18</v>
      </c>
      <c r="Z626" s="1324">
        <v>0</v>
      </c>
      <c r="AA626" s="1324">
        <v>0</v>
      </c>
      <c r="AB626" s="1326">
        <v>0</v>
      </c>
      <c r="AC626" s="1066">
        <f t="shared" si="99"/>
        <v>158</v>
      </c>
      <c r="AD626" s="1070"/>
      <c r="AE626" s="30"/>
    </row>
    <row r="627" spans="1:31" customFormat="1" ht="26.25" hidden="1" customHeight="1" x14ac:dyDescent="0.2">
      <c r="A627" s="1070">
        <v>45952</v>
      </c>
      <c r="B627" s="1369" t="str">
        <f t="shared" si="104"/>
        <v>Wed</v>
      </c>
      <c r="C627" s="1071">
        <v>45953</v>
      </c>
      <c r="D627" s="1369" t="str">
        <f t="shared" si="104"/>
        <v>Thu</v>
      </c>
      <c r="E627" s="1322">
        <v>0</v>
      </c>
      <c r="F627" s="1323">
        <v>27</v>
      </c>
      <c r="G627" s="1322">
        <v>34</v>
      </c>
      <c r="H627" s="1324">
        <v>0</v>
      </c>
      <c r="I627" s="1323">
        <v>0</v>
      </c>
      <c r="J627" s="1322">
        <v>27</v>
      </c>
      <c r="K627" s="1323">
        <v>0</v>
      </c>
      <c r="L627" s="1322">
        <v>27</v>
      </c>
      <c r="M627" s="1324">
        <v>0</v>
      </c>
      <c r="N627" s="1323">
        <v>0</v>
      </c>
      <c r="O627" s="1322">
        <v>0</v>
      </c>
      <c r="P627" s="1326">
        <v>12</v>
      </c>
      <c r="Q627" s="1325">
        <v>11</v>
      </c>
      <c r="R627" s="1322">
        <v>20</v>
      </c>
      <c r="S627" s="1324">
        <v>0</v>
      </c>
      <c r="T627" s="1323">
        <v>3</v>
      </c>
      <c r="U627" s="1322">
        <v>20</v>
      </c>
      <c r="V627" s="1324">
        <v>0</v>
      </c>
      <c r="W627" s="1324">
        <v>0</v>
      </c>
      <c r="X627" s="1323">
        <v>3</v>
      </c>
      <c r="Y627" s="1322">
        <v>20</v>
      </c>
      <c r="Z627" s="1324">
        <v>0</v>
      </c>
      <c r="AA627" s="1324">
        <v>0</v>
      </c>
      <c r="AB627" s="1326">
        <v>3</v>
      </c>
      <c r="AC627" s="1066">
        <f t="shared" ref="AC627:AC670" si="108">SUM(E627:AB627)</f>
        <v>207</v>
      </c>
      <c r="AD627" s="1070"/>
      <c r="AE627" s="30"/>
    </row>
    <row r="628" spans="1:31" customFormat="1" ht="26.25" hidden="1" customHeight="1" x14ac:dyDescent="0.2">
      <c r="A628" s="1070">
        <v>45965</v>
      </c>
      <c r="B628" s="1369" t="str">
        <f t="shared" ref="B628" si="109">TEXT(A628,"ｄｄｄ")</f>
        <v>Tue</v>
      </c>
      <c r="C628" s="1071">
        <v>45971</v>
      </c>
      <c r="D628" s="1369" t="str">
        <f t="shared" ref="D628:D670" si="110">TEXT(C628,"ｄｄｄ")</f>
        <v>Mon</v>
      </c>
      <c r="E628" s="1322">
        <v>0</v>
      </c>
      <c r="F628" s="1323">
        <v>19</v>
      </c>
      <c r="G628" s="1322">
        <v>19</v>
      </c>
      <c r="H628" s="1324">
        <v>0</v>
      </c>
      <c r="I628" s="1323">
        <v>0</v>
      </c>
      <c r="J628" s="1322">
        <v>19</v>
      </c>
      <c r="K628" s="1323">
        <v>0</v>
      </c>
      <c r="L628" s="1322">
        <v>17</v>
      </c>
      <c r="M628" s="1324">
        <v>0</v>
      </c>
      <c r="N628" s="1323">
        <v>2</v>
      </c>
      <c r="O628" s="1322">
        <v>0</v>
      </c>
      <c r="P628" s="1326">
        <v>7</v>
      </c>
      <c r="Q628" s="1325">
        <v>21</v>
      </c>
      <c r="R628" s="1322">
        <v>28</v>
      </c>
      <c r="S628" s="1324">
        <v>0</v>
      </c>
      <c r="T628" s="1323">
        <v>3</v>
      </c>
      <c r="U628" s="1322">
        <v>28</v>
      </c>
      <c r="V628" s="1324">
        <v>0</v>
      </c>
      <c r="W628" s="1324">
        <v>0</v>
      </c>
      <c r="X628" s="1323">
        <v>3</v>
      </c>
      <c r="Y628" s="1322">
        <v>28</v>
      </c>
      <c r="Z628" s="1324">
        <v>0</v>
      </c>
      <c r="AA628" s="1324">
        <v>0</v>
      </c>
      <c r="AB628" s="1326">
        <v>3</v>
      </c>
      <c r="AC628" s="1066">
        <f t="shared" si="108"/>
        <v>197</v>
      </c>
      <c r="AD628" s="1070"/>
      <c r="AE628" s="30"/>
    </row>
    <row r="629" spans="1:31" customFormat="1" ht="26.25" hidden="1" customHeight="1" x14ac:dyDescent="0.2">
      <c r="A629" s="1070">
        <v>45979</v>
      </c>
      <c r="B629" s="1369" t="str">
        <f t="shared" ref="B629" si="111">TEXT(A629,"ｄｄｄ")</f>
        <v>Tue</v>
      </c>
      <c r="C629" s="1071">
        <v>45986</v>
      </c>
      <c r="D629" s="1369" t="str">
        <f t="shared" si="110"/>
        <v>Tue</v>
      </c>
      <c r="E629" s="1322">
        <v>0</v>
      </c>
      <c r="F629" s="1323">
        <v>15</v>
      </c>
      <c r="G629" s="1322">
        <v>15</v>
      </c>
      <c r="H629" s="1324">
        <v>0</v>
      </c>
      <c r="I629" s="1323">
        <v>0</v>
      </c>
      <c r="J629" s="1322">
        <v>15</v>
      </c>
      <c r="K629" s="1323">
        <v>0</v>
      </c>
      <c r="L629" s="1322">
        <v>15</v>
      </c>
      <c r="M629" s="1324">
        <v>0</v>
      </c>
      <c r="N629" s="1323">
        <v>1</v>
      </c>
      <c r="O629" s="1322">
        <v>1</v>
      </c>
      <c r="P629" s="1326">
        <v>6</v>
      </c>
      <c r="Q629" s="1325">
        <v>14</v>
      </c>
      <c r="R629" s="1322">
        <v>21</v>
      </c>
      <c r="S629" s="1324">
        <v>0</v>
      </c>
      <c r="T629" s="1323">
        <v>3</v>
      </c>
      <c r="U629" s="1322">
        <v>23</v>
      </c>
      <c r="V629" s="1324">
        <v>0</v>
      </c>
      <c r="W629" s="1324">
        <v>0</v>
      </c>
      <c r="X629" s="1323">
        <v>3</v>
      </c>
      <c r="Y629" s="1322">
        <v>23</v>
      </c>
      <c r="Z629" s="1324">
        <v>0</v>
      </c>
      <c r="AA629" s="1324">
        <v>0</v>
      </c>
      <c r="AB629" s="1326">
        <v>3</v>
      </c>
      <c r="AC629" s="1066">
        <f t="shared" si="108"/>
        <v>158</v>
      </c>
      <c r="AD629" s="1070"/>
      <c r="AE629" s="30"/>
    </row>
    <row r="630" spans="1:31" customFormat="1" ht="26.25" hidden="1" customHeight="1" x14ac:dyDescent="0.2">
      <c r="A630" s="1070">
        <v>45994</v>
      </c>
      <c r="B630" s="1369" t="str">
        <f t="shared" ref="B630" si="112">TEXT(A630,"ｄｄｄ")</f>
        <v>Wed</v>
      </c>
      <c r="C630" s="1071">
        <v>45999</v>
      </c>
      <c r="D630" s="1369" t="str">
        <f t="shared" si="110"/>
        <v>Mon</v>
      </c>
      <c r="E630" s="1322">
        <v>0</v>
      </c>
      <c r="F630" s="1323">
        <v>15</v>
      </c>
      <c r="G630" s="1322">
        <v>15</v>
      </c>
      <c r="H630" s="1324">
        <v>0</v>
      </c>
      <c r="I630" s="1323">
        <v>0</v>
      </c>
      <c r="J630" s="1322">
        <v>15</v>
      </c>
      <c r="K630" s="1323">
        <v>0</v>
      </c>
      <c r="L630" s="1322">
        <v>8</v>
      </c>
      <c r="M630" s="1324">
        <v>0</v>
      </c>
      <c r="N630" s="1323">
        <v>7</v>
      </c>
      <c r="O630" s="1322">
        <v>0</v>
      </c>
      <c r="P630" s="1326">
        <v>8</v>
      </c>
      <c r="Q630" s="1325">
        <v>7</v>
      </c>
      <c r="R630" s="1322">
        <v>12</v>
      </c>
      <c r="S630" s="1324">
        <v>0</v>
      </c>
      <c r="T630" s="1323">
        <v>3</v>
      </c>
      <c r="U630" s="1322">
        <v>12</v>
      </c>
      <c r="V630" s="1324">
        <v>0</v>
      </c>
      <c r="W630" s="1324">
        <v>0</v>
      </c>
      <c r="X630" s="1323">
        <v>9</v>
      </c>
      <c r="Y630" s="1322">
        <v>12</v>
      </c>
      <c r="Z630" s="1324">
        <v>0</v>
      </c>
      <c r="AA630" s="1324">
        <v>0</v>
      </c>
      <c r="AB630" s="1326">
        <v>9</v>
      </c>
      <c r="AC630" s="1066">
        <f t="shared" si="108"/>
        <v>132</v>
      </c>
      <c r="AD630" s="1070"/>
      <c r="AE630" s="1796"/>
    </row>
    <row r="631" spans="1:31" customFormat="1" ht="26.25" hidden="1" customHeight="1" x14ac:dyDescent="0.2">
      <c r="A631" s="1070">
        <v>46010</v>
      </c>
      <c r="B631" s="1369" t="str">
        <f t="shared" ref="B631" si="113">TEXT(A631,"ｄｄｄ")</f>
        <v>Fri</v>
      </c>
      <c r="C631" s="1071">
        <v>46013</v>
      </c>
      <c r="D631" s="1369" t="str">
        <f t="shared" si="110"/>
        <v>Mon</v>
      </c>
      <c r="E631" s="1322">
        <v>0</v>
      </c>
      <c r="F631" s="1323">
        <v>32</v>
      </c>
      <c r="G631" s="1322">
        <v>26</v>
      </c>
      <c r="H631" s="1324">
        <v>0</v>
      </c>
      <c r="I631" s="1323">
        <v>0</v>
      </c>
      <c r="J631" s="1322">
        <v>41</v>
      </c>
      <c r="K631" s="1323">
        <v>0</v>
      </c>
      <c r="L631" s="1322">
        <v>26</v>
      </c>
      <c r="M631" s="1324">
        <v>1</v>
      </c>
      <c r="N631" s="1323">
        <v>1</v>
      </c>
      <c r="O631" s="1322">
        <v>0</v>
      </c>
      <c r="P631" s="1326">
        <v>10</v>
      </c>
      <c r="Q631" s="1325">
        <v>11</v>
      </c>
      <c r="R631" s="1322">
        <v>16</v>
      </c>
      <c r="S631" s="1324">
        <v>0</v>
      </c>
      <c r="T631" s="1323">
        <v>5</v>
      </c>
      <c r="U631" s="1322">
        <v>16</v>
      </c>
      <c r="V631" s="1324">
        <v>0</v>
      </c>
      <c r="W631" s="1324">
        <v>0</v>
      </c>
      <c r="X631" s="1323">
        <v>5</v>
      </c>
      <c r="Y631" s="1322">
        <v>16</v>
      </c>
      <c r="Z631" s="1324">
        <v>0</v>
      </c>
      <c r="AA631" s="1324">
        <v>0</v>
      </c>
      <c r="AB631" s="1326">
        <v>5</v>
      </c>
      <c r="AC631" s="1066">
        <f t="shared" si="108"/>
        <v>211</v>
      </c>
      <c r="AD631" s="1070"/>
      <c r="AE631" s="1796"/>
    </row>
    <row r="632" spans="1:31" customFormat="1" ht="26.25" hidden="1" customHeight="1" x14ac:dyDescent="0.2">
      <c r="A632" s="1070">
        <v>46031</v>
      </c>
      <c r="B632" s="1369" t="str">
        <f t="shared" ref="B632" si="114">TEXT(A632,"ｄｄｄ")</f>
        <v>Fri</v>
      </c>
      <c r="C632" s="1071">
        <v>46035</v>
      </c>
      <c r="D632" s="1369" t="str">
        <f t="shared" si="110"/>
        <v>Tue</v>
      </c>
      <c r="E632" s="1322">
        <v>0</v>
      </c>
      <c r="F632" s="1323">
        <v>29</v>
      </c>
      <c r="G632" s="1322">
        <v>10</v>
      </c>
      <c r="H632" s="1324">
        <v>0</v>
      </c>
      <c r="I632" s="1323">
        <v>0</v>
      </c>
      <c r="J632" s="1322">
        <v>38</v>
      </c>
      <c r="K632" s="1323">
        <v>0</v>
      </c>
      <c r="L632" s="1322">
        <v>9</v>
      </c>
      <c r="M632" s="1324">
        <v>1</v>
      </c>
      <c r="N632" s="1323">
        <v>0</v>
      </c>
      <c r="O632" s="1322">
        <v>5</v>
      </c>
      <c r="P632" s="1326">
        <v>6</v>
      </c>
      <c r="Q632" s="1325">
        <v>6</v>
      </c>
      <c r="R632" s="1322">
        <v>13</v>
      </c>
      <c r="S632" s="1324">
        <v>0</v>
      </c>
      <c r="T632" s="1323">
        <v>0</v>
      </c>
      <c r="U632" s="1322">
        <v>13</v>
      </c>
      <c r="V632" s="1324">
        <v>0</v>
      </c>
      <c r="W632" s="1324">
        <v>0</v>
      </c>
      <c r="X632" s="1323">
        <v>0</v>
      </c>
      <c r="Y632" s="1322">
        <v>26</v>
      </c>
      <c r="Z632" s="1324">
        <v>0</v>
      </c>
      <c r="AA632" s="1324">
        <v>0</v>
      </c>
      <c r="AB632" s="1326">
        <v>0</v>
      </c>
      <c r="AC632" s="1066">
        <f t="shared" si="108"/>
        <v>156</v>
      </c>
      <c r="AD632" s="1070"/>
      <c r="AE632" s="1796"/>
    </row>
    <row r="633" spans="1:31" customFormat="1" ht="26.25" hidden="1" customHeight="1" x14ac:dyDescent="0.2">
      <c r="A633" s="1070">
        <v>46042</v>
      </c>
      <c r="B633" s="1369" t="str">
        <f t="shared" ref="B633" si="115">TEXT(A633,"ｄｄｄ")</f>
        <v>Tue</v>
      </c>
      <c r="C633" s="1071">
        <v>46044</v>
      </c>
      <c r="D633" s="1369" t="str">
        <f t="shared" si="110"/>
        <v>Thu</v>
      </c>
      <c r="E633" s="1322">
        <v>0</v>
      </c>
      <c r="F633" s="1323">
        <v>7</v>
      </c>
      <c r="G633" s="1322">
        <v>6</v>
      </c>
      <c r="H633" s="1324">
        <v>0</v>
      </c>
      <c r="I633" s="1323">
        <v>0</v>
      </c>
      <c r="J633" s="1322">
        <v>33</v>
      </c>
      <c r="K633" s="1323">
        <v>0</v>
      </c>
      <c r="L633" s="1322">
        <v>4</v>
      </c>
      <c r="M633" s="1324">
        <v>2</v>
      </c>
      <c r="N633" s="1323">
        <v>1</v>
      </c>
      <c r="O633" s="1322">
        <v>0</v>
      </c>
      <c r="P633" s="1326">
        <v>9</v>
      </c>
      <c r="Q633" s="1325">
        <v>2</v>
      </c>
      <c r="R633" s="1322">
        <v>5</v>
      </c>
      <c r="S633" s="1324">
        <v>0</v>
      </c>
      <c r="T633" s="1323">
        <v>1</v>
      </c>
      <c r="U633" s="1322">
        <v>9</v>
      </c>
      <c r="V633" s="1324">
        <v>0</v>
      </c>
      <c r="W633" s="1324">
        <v>0</v>
      </c>
      <c r="X633" s="1323">
        <v>1</v>
      </c>
      <c r="Y633" s="1322">
        <v>9</v>
      </c>
      <c r="Z633" s="1324">
        <v>0</v>
      </c>
      <c r="AA633" s="1324">
        <v>0</v>
      </c>
      <c r="AB633" s="1326">
        <v>1</v>
      </c>
      <c r="AC633" s="1066">
        <f t="shared" si="108"/>
        <v>90</v>
      </c>
      <c r="AD633" s="1070"/>
      <c r="AE633" s="30"/>
    </row>
    <row r="634" spans="1:31" customFormat="1" ht="26.25" customHeight="1" x14ac:dyDescent="0.2">
      <c r="A634" s="1745"/>
      <c r="B634" s="1746"/>
      <c r="C634" s="1747">
        <v>46069</v>
      </c>
      <c r="D634" s="1746" t="str">
        <f t="shared" si="110"/>
        <v>Mon</v>
      </c>
      <c r="E634" s="1748"/>
      <c r="F634" s="1749"/>
      <c r="G634" s="1748"/>
      <c r="H634" s="1750"/>
      <c r="I634" s="1749"/>
      <c r="J634" s="1748">
        <v>4</v>
      </c>
      <c r="K634" s="1749"/>
      <c r="L634" s="1748"/>
      <c r="M634" s="1750"/>
      <c r="N634" s="1749"/>
      <c r="O634" s="1748"/>
      <c r="P634" s="1751"/>
      <c r="Q634" s="1752"/>
      <c r="R634" s="1748"/>
      <c r="S634" s="1750"/>
      <c r="T634" s="1749"/>
      <c r="U634" s="1748"/>
      <c r="V634" s="1750"/>
      <c r="W634" s="1750"/>
      <c r="X634" s="1749"/>
      <c r="Y634" s="1748">
        <v>0</v>
      </c>
      <c r="Z634" s="1750"/>
      <c r="AA634" s="1750"/>
      <c r="AB634" s="1751"/>
      <c r="AC634" s="1753">
        <f t="shared" si="108"/>
        <v>4</v>
      </c>
      <c r="AD634" s="1754"/>
      <c r="AE634" s="30"/>
    </row>
    <row r="635" spans="1:31" customFormat="1" ht="26.25" customHeight="1" x14ac:dyDescent="0.2">
      <c r="A635" s="1806">
        <v>46063</v>
      </c>
      <c r="B635" s="1807" t="str">
        <f t="shared" ref="B635" si="116">TEXT(A635,"ｄｄｄ")</f>
        <v>Tue</v>
      </c>
      <c r="C635" s="1808">
        <v>46073</v>
      </c>
      <c r="D635" s="1807" t="str">
        <f t="shared" si="110"/>
        <v>Fri</v>
      </c>
      <c r="E635" s="1809"/>
      <c r="F635" s="1810">
        <v>1</v>
      </c>
      <c r="G635" s="1809">
        <v>1</v>
      </c>
      <c r="H635" s="1811"/>
      <c r="I635" s="1810"/>
      <c r="J635" s="1809">
        <v>1</v>
      </c>
      <c r="K635" s="1810"/>
      <c r="L635" s="1809">
        <v>1</v>
      </c>
      <c r="M635" s="1811"/>
      <c r="N635" s="1810"/>
      <c r="O635" s="1809"/>
      <c r="P635" s="1812"/>
      <c r="Q635" s="1813"/>
      <c r="R635" s="1809"/>
      <c r="S635" s="1811"/>
      <c r="T635" s="1810"/>
      <c r="U635" s="1809"/>
      <c r="V635" s="1811"/>
      <c r="W635" s="1811"/>
      <c r="X635" s="1810"/>
      <c r="Y635" s="1809"/>
      <c r="Z635" s="1811"/>
      <c r="AA635" s="1811"/>
      <c r="AB635" s="1812"/>
      <c r="AC635" s="1814">
        <f t="shared" si="108"/>
        <v>4</v>
      </c>
      <c r="AD635" s="1815"/>
      <c r="AE635" s="30"/>
    </row>
    <row r="636" spans="1:31" customFormat="1" ht="26.25" customHeight="1" x14ac:dyDescent="0.2">
      <c r="A636" s="1806"/>
      <c r="B636" s="1807"/>
      <c r="C636" s="1808">
        <v>46077</v>
      </c>
      <c r="D636" s="1807" t="str">
        <f t="shared" si="110"/>
        <v>Tue</v>
      </c>
      <c r="E636" s="1809"/>
      <c r="F636" s="1810">
        <v>1</v>
      </c>
      <c r="G636" s="1809">
        <v>1</v>
      </c>
      <c r="H636" s="1811"/>
      <c r="I636" s="1810"/>
      <c r="J636" s="1809">
        <v>1</v>
      </c>
      <c r="K636" s="1810"/>
      <c r="L636" s="1809">
        <v>1</v>
      </c>
      <c r="M636" s="1811"/>
      <c r="N636" s="1810"/>
      <c r="O636" s="1809"/>
      <c r="P636" s="1812"/>
      <c r="Q636" s="1813"/>
      <c r="R636" s="1809"/>
      <c r="S636" s="1811"/>
      <c r="T636" s="1810"/>
      <c r="U636" s="1809"/>
      <c r="V636" s="1811"/>
      <c r="W636" s="1811"/>
      <c r="X636" s="1810"/>
      <c r="Y636" s="1809"/>
      <c r="Z636" s="1811"/>
      <c r="AA636" s="1811"/>
      <c r="AB636" s="1812"/>
      <c r="AC636" s="1814">
        <f t="shared" si="108"/>
        <v>4</v>
      </c>
      <c r="AD636" s="1815"/>
      <c r="AE636" s="30"/>
    </row>
    <row r="637" spans="1:31" customFormat="1" ht="26.25" customHeight="1" x14ac:dyDescent="0.2">
      <c r="A637" s="1806"/>
      <c r="B637" s="1807"/>
      <c r="C637" s="1808">
        <v>46078</v>
      </c>
      <c r="D637" s="1807" t="str">
        <f t="shared" si="110"/>
        <v>Wed</v>
      </c>
      <c r="E637" s="1809"/>
      <c r="F637" s="1810">
        <v>1</v>
      </c>
      <c r="G637" s="1809">
        <v>1</v>
      </c>
      <c r="H637" s="1811"/>
      <c r="I637" s="1810"/>
      <c r="J637" s="1809">
        <v>3</v>
      </c>
      <c r="K637" s="1810"/>
      <c r="L637" s="1809">
        <v>1</v>
      </c>
      <c r="M637" s="1811"/>
      <c r="N637" s="1810"/>
      <c r="O637" s="1809"/>
      <c r="P637" s="1812"/>
      <c r="Q637" s="1813"/>
      <c r="R637" s="1809"/>
      <c r="S637" s="1811"/>
      <c r="T637" s="1810"/>
      <c r="U637" s="1809"/>
      <c r="V637" s="1811"/>
      <c r="W637" s="1811"/>
      <c r="X637" s="1810"/>
      <c r="Y637" s="1809"/>
      <c r="Z637" s="1811"/>
      <c r="AA637" s="1811"/>
      <c r="AB637" s="1812"/>
      <c r="AC637" s="1814">
        <f t="shared" si="108"/>
        <v>6</v>
      </c>
      <c r="AD637" s="1815"/>
      <c r="AE637" s="30"/>
    </row>
    <row r="638" spans="1:31" customFormat="1" ht="26.25" customHeight="1" x14ac:dyDescent="0.2">
      <c r="A638" s="1806"/>
      <c r="B638" s="1807"/>
      <c r="C638" s="1808">
        <v>46079</v>
      </c>
      <c r="D638" s="1807" t="str">
        <f t="shared" si="110"/>
        <v>Thu</v>
      </c>
      <c r="E638" s="1809"/>
      <c r="F638" s="1810">
        <v>1</v>
      </c>
      <c r="G638" s="1809">
        <v>1</v>
      </c>
      <c r="H638" s="1811"/>
      <c r="I638" s="1810"/>
      <c r="J638" s="1809">
        <v>1</v>
      </c>
      <c r="K638" s="1810"/>
      <c r="L638" s="1809">
        <v>1</v>
      </c>
      <c r="M638" s="1811"/>
      <c r="N638" s="1810"/>
      <c r="O638" s="1809"/>
      <c r="P638" s="1812"/>
      <c r="Q638" s="1813"/>
      <c r="R638" s="1809"/>
      <c r="S638" s="1811"/>
      <c r="T638" s="1810"/>
      <c r="U638" s="1809"/>
      <c r="V638" s="1811"/>
      <c r="W638" s="1811"/>
      <c r="X638" s="1810"/>
      <c r="Y638" s="1809"/>
      <c r="Z638" s="1811"/>
      <c r="AA638" s="1811"/>
      <c r="AB638" s="1812"/>
      <c r="AC638" s="1814">
        <f t="shared" si="108"/>
        <v>4</v>
      </c>
      <c r="AD638" s="1815"/>
      <c r="AE638" s="30"/>
    </row>
    <row r="639" spans="1:31" customFormat="1" ht="26.25" customHeight="1" x14ac:dyDescent="0.2">
      <c r="A639" s="1806"/>
      <c r="B639" s="1807"/>
      <c r="C639" s="1808">
        <v>46080</v>
      </c>
      <c r="D639" s="1807" t="str">
        <f t="shared" si="110"/>
        <v>Fri</v>
      </c>
      <c r="E639" s="1809"/>
      <c r="F639" s="1810">
        <v>1</v>
      </c>
      <c r="G639" s="1809">
        <v>1</v>
      </c>
      <c r="H639" s="1811"/>
      <c r="I639" s="1810"/>
      <c r="J639" s="1809">
        <v>1</v>
      </c>
      <c r="K639" s="1810"/>
      <c r="L639" s="1809">
        <v>1</v>
      </c>
      <c r="M639" s="1811"/>
      <c r="N639" s="1810"/>
      <c r="O639" s="1809"/>
      <c r="P639" s="1812"/>
      <c r="Q639" s="1813">
        <v>1</v>
      </c>
      <c r="R639" s="1809">
        <v>1</v>
      </c>
      <c r="S639" s="1811"/>
      <c r="T639" s="1810"/>
      <c r="U639" s="1809">
        <v>1</v>
      </c>
      <c r="V639" s="1811"/>
      <c r="W639" s="1811"/>
      <c r="X639" s="1810"/>
      <c r="Y639" s="1809">
        <v>1</v>
      </c>
      <c r="Z639" s="1811"/>
      <c r="AA639" s="1811"/>
      <c r="AB639" s="1812"/>
      <c r="AC639" s="1814">
        <f t="shared" si="108"/>
        <v>8</v>
      </c>
      <c r="AD639" s="1815"/>
      <c r="AE639" s="30"/>
    </row>
    <row r="640" spans="1:31" customFormat="1" ht="26.25" customHeight="1" x14ac:dyDescent="0.2">
      <c r="A640" s="1806"/>
      <c r="B640" s="1807"/>
      <c r="C640" s="1808">
        <v>46083</v>
      </c>
      <c r="D640" s="1807" t="str">
        <f t="shared" si="110"/>
        <v>Mon</v>
      </c>
      <c r="E640" s="1809"/>
      <c r="F640" s="1810">
        <v>1</v>
      </c>
      <c r="G640" s="1809">
        <v>1</v>
      </c>
      <c r="H640" s="1811"/>
      <c r="I640" s="1810"/>
      <c r="J640" s="1809">
        <v>1</v>
      </c>
      <c r="K640" s="1810"/>
      <c r="L640" s="1809">
        <v>1</v>
      </c>
      <c r="M640" s="1811"/>
      <c r="N640" s="1810"/>
      <c r="O640" s="1809"/>
      <c r="P640" s="1812"/>
      <c r="Q640" s="1813">
        <v>1</v>
      </c>
      <c r="R640" s="1809">
        <v>1</v>
      </c>
      <c r="S640" s="1811"/>
      <c r="T640" s="1810"/>
      <c r="U640" s="1809">
        <v>1</v>
      </c>
      <c r="V640" s="1811"/>
      <c r="W640" s="1811"/>
      <c r="X640" s="1810"/>
      <c r="Y640" s="1809">
        <v>1</v>
      </c>
      <c r="Z640" s="1811"/>
      <c r="AA640" s="1811"/>
      <c r="AB640" s="1812"/>
      <c r="AC640" s="1814">
        <f t="shared" si="108"/>
        <v>8</v>
      </c>
      <c r="AD640" s="1815"/>
      <c r="AE640" s="30"/>
    </row>
    <row r="641" spans="1:31" customFormat="1" ht="26.25" customHeight="1" x14ac:dyDescent="0.2">
      <c r="A641" s="1806"/>
      <c r="B641" s="1807"/>
      <c r="C641" s="1808">
        <v>46084</v>
      </c>
      <c r="D641" s="1807" t="str">
        <f t="shared" si="110"/>
        <v>Tue</v>
      </c>
      <c r="E641" s="1809"/>
      <c r="F641" s="1810">
        <v>1</v>
      </c>
      <c r="G641" s="1809">
        <v>1</v>
      </c>
      <c r="H641" s="1811"/>
      <c r="I641" s="1810"/>
      <c r="J641" s="1809">
        <v>1</v>
      </c>
      <c r="K641" s="1810"/>
      <c r="L641" s="1809"/>
      <c r="M641" s="1811"/>
      <c r="N641" s="1810">
        <v>1</v>
      </c>
      <c r="O641" s="1809"/>
      <c r="P641" s="1812"/>
      <c r="Q641" s="1813">
        <v>1</v>
      </c>
      <c r="R641" s="1809">
        <v>1</v>
      </c>
      <c r="S641" s="1811"/>
      <c r="T641" s="1810"/>
      <c r="U641" s="1809">
        <v>1</v>
      </c>
      <c r="V641" s="1811"/>
      <c r="W641" s="1811"/>
      <c r="X641" s="1810"/>
      <c r="Y641" s="1809">
        <v>1</v>
      </c>
      <c r="Z641" s="1811"/>
      <c r="AA641" s="1811"/>
      <c r="AB641" s="1812"/>
      <c r="AC641" s="1814">
        <f t="shared" si="108"/>
        <v>8</v>
      </c>
      <c r="AD641" s="1815"/>
      <c r="AE641" s="30"/>
    </row>
    <row r="642" spans="1:31" customFormat="1" ht="26.25" customHeight="1" x14ac:dyDescent="0.2">
      <c r="A642" s="1806"/>
      <c r="B642" s="1807"/>
      <c r="C642" s="1808">
        <v>46085</v>
      </c>
      <c r="D642" s="1807" t="str">
        <f t="shared" si="110"/>
        <v>Wed</v>
      </c>
      <c r="E642" s="1809"/>
      <c r="F642" s="1810">
        <v>3</v>
      </c>
      <c r="G642" s="1809">
        <v>1</v>
      </c>
      <c r="H642" s="1811"/>
      <c r="I642" s="1810"/>
      <c r="J642" s="1809">
        <v>1</v>
      </c>
      <c r="K642" s="1810"/>
      <c r="L642" s="1809">
        <v>1</v>
      </c>
      <c r="M642" s="1811"/>
      <c r="N642" s="1810"/>
      <c r="O642" s="1809"/>
      <c r="P642" s="1812"/>
      <c r="Q642" s="1813">
        <v>1</v>
      </c>
      <c r="R642" s="1809">
        <v>1</v>
      </c>
      <c r="S642" s="1811"/>
      <c r="T642" s="1810"/>
      <c r="U642" s="1809">
        <v>1</v>
      </c>
      <c r="V642" s="1811"/>
      <c r="W642" s="1811"/>
      <c r="X642" s="1810"/>
      <c r="Y642" s="1809">
        <v>1</v>
      </c>
      <c r="Z642" s="1811"/>
      <c r="AA642" s="1811"/>
      <c r="AB642" s="1812"/>
      <c r="AC642" s="1814">
        <f t="shared" si="108"/>
        <v>10</v>
      </c>
      <c r="AD642" s="1815"/>
      <c r="AE642" s="30"/>
    </row>
    <row r="643" spans="1:31" customFormat="1" ht="26.25" customHeight="1" x14ac:dyDescent="0.2">
      <c r="A643" s="1806"/>
      <c r="B643" s="1807"/>
      <c r="C643" s="1808">
        <v>46086</v>
      </c>
      <c r="D643" s="1807" t="str">
        <f t="shared" si="110"/>
        <v>Thu</v>
      </c>
      <c r="E643" s="1809"/>
      <c r="F643" s="1810">
        <v>1</v>
      </c>
      <c r="G643" s="1809">
        <v>1</v>
      </c>
      <c r="H643" s="1811"/>
      <c r="I643" s="1810"/>
      <c r="J643" s="1809">
        <v>1</v>
      </c>
      <c r="K643" s="1810"/>
      <c r="L643" s="1809"/>
      <c r="M643" s="1811"/>
      <c r="N643" s="1810">
        <v>1</v>
      </c>
      <c r="O643" s="1809"/>
      <c r="P643" s="1812"/>
      <c r="Q643" s="1813">
        <v>1</v>
      </c>
      <c r="R643" s="1809">
        <v>1</v>
      </c>
      <c r="S643" s="1811"/>
      <c r="T643" s="1810"/>
      <c r="U643" s="1809">
        <v>1</v>
      </c>
      <c r="V643" s="1811"/>
      <c r="W643" s="1811"/>
      <c r="X643" s="1810"/>
      <c r="Y643" s="1809">
        <v>1</v>
      </c>
      <c r="Z643" s="1811"/>
      <c r="AA643" s="1811"/>
      <c r="AB643" s="1812"/>
      <c r="AC643" s="1814">
        <f t="shared" si="108"/>
        <v>8</v>
      </c>
      <c r="AD643" s="1815"/>
      <c r="AE643" s="30"/>
    </row>
    <row r="644" spans="1:31" customFormat="1" ht="26.25" customHeight="1" x14ac:dyDescent="0.2">
      <c r="A644" s="1806"/>
      <c r="B644" s="1807"/>
      <c r="C644" s="1808">
        <v>46087</v>
      </c>
      <c r="D644" s="1807" t="str">
        <f t="shared" si="110"/>
        <v>Fri</v>
      </c>
      <c r="E644" s="1809"/>
      <c r="F644" s="1810"/>
      <c r="G644" s="1809"/>
      <c r="H644" s="1811"/>
      <c r="I644" s="1810"/>
      <c r="J644" s="1809"/>
      <c r="K644" s="1810"/>
      <c r="L644" s="1809"/>
      <c r="M644" s="1811"/>
      <c r="N644" s="1810"/>
      <c r="O644" s="1809"/>
      <c r="P644" s="1812">
        <v>1</v>
      </c>
      <c r="Q644" s="1813">
        <v>1</v>
      </c>
      <c r="R644" s="1809">
        <v>1</v>
      </c>
      <c r="S644" s="1811"/>
      <c r="T644" s="1810">
        <v>1</v>
      </c>
      <c r="U644" s="1809">
        <v>1</v>
      </c>
      <c r="V644" s="1811"/>
      <c r="W644" s="1811"/>
      <c r="X644" s="1810">
        <v>1</v>
      </c>
      <c r="Y644" s="1809">
        <v>1</v>
      </c>
      <c r="Z644" s="1811"/>
      <c r="AA644" s="1811"/>
      <c r="AB644" s="1812">
        <v>1</v>
      </c>
      <c r="AC644" s="1814">
        <f t="shared" si="108"/>
        <v>8</v>
      </c>
      <c r="AD644" s="1815"/>
      <c r="AE644" s="30"/>
    </row>
    <row r="645" spans="1:31" customFormat="1" ht="26.25" customHeight="1" x14ac:dyDescent="0.2">
      <c r="A645" s="1806"/>
      <c r="B645" s="1807"/>
      <c r="C645" s="1808">
        <v>46090</v>
      </c>
      <c r="D645" s="1807" t="str">
        <f t="shared" si="110"/>
        <v>Mon</v>
      </c>
      <c r="E645" s="1809"/>
      <c r="F645" s="1810">
        <v>1</v>
      </c>
      <c r="G645" s="1809">
        <v>1</v>
      </c>
      <c r="H645" s="1811"/>
      <c r="I645" s="1810"/>
      <c r="J645" s="1809">
        <v>1</v>
      </c>
      <c r="K645" s="1810"/>
      <c r="L645" s="1809"/>
      <c r="M645" s="1811"/>
      <c r="N645" s="1810">
        <v>1</v>
      </c>
      <c r="O645" s="1809"/>
      <c r="P645" s="1812">
        <v>1</v>
      </c>
      <c r="Q645" s="1813">
        <v>1</v>
      </c>
      <c r="R645" s="1809">
        <v>1</v>
      </c>
      <c r="S645" s="1811"/>
      <c r="T645" s="1810">
        <v>1</v>
      </c>
      <c r="U645" s="1809">
        <v>1</v>
      </c>
      <c r="V645" s="1811"/>
      <c r="W645" s="1811"/>
      <c r="X645" s="1810">
        <v>1</v>
      </c>
      <c r="Y645" s="1809">
        <v>1</v>
      </c>
      <c r="Z645" s="1811"/>
      <c r="AA645" s="1811"/>
      <c r="AB645" s="1812">
        <v>1</v>
      </c>
      <c r="AC645" s="1814">
        <f t="shared" si="108"/>
        <v>12</v>
      </c>
      <c r="AD645" s="1815"/>
      <c r="AE645" s="30"/>
    </row>
    <row r="646" spans="1:31" customFormat="1" ht="26.25" customHeight="1" x14ac:dyDescent="0.2">
      <c r="A646" s="1806"/>
      <c r="B646" s="1807"/>
      <c r="C646" s="1808">
        <v>46091</v>
      </c>
      <c r="D646" s="1807" t="str">
        <f t="shared" si="110"/>
        <v>Tue</v>
      </c>
      <c r="E646" s="1809"/>
      <c r="F646" s="1810">
        <v>1</v>
      </c>
      <c r="G646" s="1809">
        <v>1</v>
      </c>
      <c r="H646" s="1811"/>
      <c r="I646" s="1810"/>
      <c r="J646" s="1809">
        <v>1</v>
      </c>
      <c r="K646" s="1810"/>
      <c r="L646" s="1809"/>
      <c r="M646" s="1811">
        <v>1</v>
      </c>
      <c r="N646" s="1810"/>
      <c r="O646" s="1809"/>
      <c r="P646" s="1812"/>
      <c r="Q646" s="1813"/>
      <c r="R646" s="1809"/>
      <c r="S646" s="1811"/>
      <c r="T646" s="1810"/>
      <c r="U646" s="1809"/>
      <c r="V646" s="1811"/>
      <c r="W646" s="1811"/>
      <c r="X646" s="1810"/>
      <c r="Y646" s="1809"/>
      <c r="Z646" s="1811"/>
      <c r="AA646" s="1811"/>
      <c r="AB646" s="1812"/>
      <c r="AC646" s="1814">
        <f t="shared" si="108"/>
        <v>4</v>
      </c>
      <c r="AD646" s="1815"/>
      <c r="AE646" s="30"/>
    </row>
    <row r="647" spans="1:31" customFormat="1" ht="26.25" customHeight="1" x14ac:dyDescent="0.2">
      <c r="A647" s="1806"/>
      <c r="B647" s="1807"/>
      <c r="C647" s="1808">
        <v>46092</v>
      </c>
      <c r="D647" s="1807" t="str">
        <f t="shared" si="110"/>
        <v>Wed</v>
      </c>
      <c r="E647" s="1809"/>
      <c r="F647" s="1810">
        <v>1</v>
      </c>
      <c r="G647" s="1809">
        <v>1</v>
      </c>
      <c r="H647" s="1811"/>
      <c r="I647" s="1810"/>
      <c r="J647" s="1809">
        <v>1</v>
      </c>
      <c r="K647" s="1810"/>
      <c r="L647" s="1809"/>
      <c r="M647" s="1811"/>
      <c r="N647" s="1810">
        <v>1</v>
      </c>
      <c r="O647" s="1809"/>
      <c r="P647" s="1812">
        <v>1</v>
      </c>
      <c r="Q647" s="1813"/>
      <c r="R647" s="1809"/>
      <c r="S647" s="1811"/>
      <c r="T647" s="1810">
        <v>1</v>
      </c>
      <c r="U647" s="1809"/>
      <c r="V647" s="1811"/>
      <c r="W647" s="1811"/>
      <c r="X647" s="1810">
        <v>1</v>
      </c>
      <c r="Y647" s="1809"/>
      <c r="Z647" s="1811"/>
      <c r="AA647" s="1811"/>
      <c r="AB647" s="1812">
        <v>1</v>
      </c>
      <c r="AC647" s="1814">
        <f t="shared" si="108"/>
        <v>8</v>
      </c>
      <c r="AD647" s="1815"/>
      <c r="AE647" s="30"/>
    </row>
    <row r="648" spans="1:31" customFormat="1" ht="26.25" customHeight="1" x14ac:dyDescent="0.2">
      <c r="A648" s="1806"/>
      <c r="B648" s="1807"/>
      <c r="C648" s="1808">
        <v>46093</v>
      </c>
      <c r="D648" s="1807" t="str">
        <f t="shared" si="110"/>
        <v>Thu</v>
      </c>
      <c r="E648" s="1809"/>
      <c r="F648" s="1810">
        <v>1</v>
      </c>
      <c r="G648" s="1809">
        <v>1</v>
      </c>
      <c r="H648" s="1811"/>
      <c r="I648" s="1810"/>
      <c r="J648" s="1809">
        <v>1</v>
      </c>
      <c r="K648" s="1810"/>
      <c r="L648" s="1809"/>
      <c r="M648" s="1811">
        <v>1</v>
      </c>
      <c r="N648" s="1810"/>
      <c r="O648" s="1809"/>
      <c r="P648" s="1812"/>
      <c r="Q648" s="1813"/>
      <c r="R648" s="1809"/>
      <c r="S648" s="1811"/>
      <c r="T648" s="1810"/>
      <c r="U648" s="1809"/>
      <c r="V648" s="1811"/>
      <c r="W648" s="1811"/>
      <c r="X648" s="1810"/>
      <c r="Y648" s="1809"/>
      <c r="Z648" s="1811"/>
      <c r="AA648" s="1811"/>
      <c r="AB648" s="1812"/>
      <c r="AC648" s="1814">
        <f t="shared" si="108"/>
        <v>4</v>
      </c>
      <c r="AD648" s="1815"/>
      <c r="AE648" s="30"/>
    </row>
    <row r="649" spans="1:31" customFormat="1" ht="26.25" customHeight="1" x14ac:dyDescent="0.2">
      <c r="A649" s="1806"/>
      <c r="B649" s="1807"/>
      <c r="C649" s="1808">
        <v>46094</v>
      </c>
      <c r="D649" s="1807" t="str">
        <f t="shared" si="110"/>
        <v>Fri</v>
      </c>
      <c r="E649" s="1809"/>
      <c r="F649" s="1810">
        <v>1</v>
      </c>
      <c r="G649" s="1809">
        <v>1</v>
      </c>
      <c r="H649" s="1811"/>
      <c r="I649" s="1810"/>
      <c r="J649" s="1809">
        <v>1</v>
      </c>
      <c r="K649" s="1810"/>
      <c r="L649" s="1809"/>
      <c r="M649" s="1811">
        <v>1</v>
      </c>
      <c r="N649" s="1810"/>
      <c r="O649" s="1809"/>
      <c r="P649" s="1812">
        <v>2</v>
      </c>
      <c r="Q649" s="1813"/>
      <c r="R649" s="1809">
        <v>1</v>
      </c>
      <c r="S649" s="1811"/>
      <c r="T649" s="1810">
        <v>1</v>
      </c>
      <c r="U649" s="1809">
        <v>1</v>
      </c>
      <c r="V649" s="1811"/>
      <c r="W649" s="1811"/>
      <c r="X649" s="1810">
        <v>1</v>
      </c>
      <c r="Y649" s="1809">
        <v>1</v>
      </c>
      <c r="Z649" s="1811"/>
      <c r="AA649" s="1811"/>
      <c r="AB649" s="1812">
        <v>1</v>
      </c>
      <c r="AC649" s="1814">
        <f t="shared" si="108"/>
        <v>12</v>
      </c>
      <c r="AD649" s="1815"/>
      <c r="AE649" s="30"/>
    </row>
    <row r="650" spans="1:31" customFormat="1" ht="26.25" customHeight="1" x14ac:dyDescent="0.2">
      <c r="A650" s="1806"/>
      <c r="B650" s="1807"/>
      <c r="C650" s="1808">
        <v>46097</v>
      </c>
      <c r="D650" s="1807" t="str">
        <f t="shared" si="110"/>
        <v>Mon</v>
      </c>
      <c r="E650" s="1809"/>
      <c r="F650" s="1810">
        <v>1</v>
      </c>
      <c r="G650" s="1809">
        <v>1</v>
      </c>
      <c r="H650" s="1811"/>
      <c r="I650" s="1810"/>
      <c r="J650" s="1809">
        <v>1</v>
      </c>
      <c r="K650" s="1810"/>
      <c r="L650" s="1809"/>
      <c r="M650" s="1811">
        <v>1</v>
      </c>
      <c r="N650" s="1810"/>
      <c r="O650" s="1809"/>
      <c r="P650" s="1812">
        <v>1</v>
      </c>
      <c r="Q650" s="1813"/>
      <c r="R650" s="1809">
        <v>1</v>
      </c>
      <c r="S650" s="1811"/>
      <c r="T650" s="1810"/>
      <c r="U650" s="1809">
        <v>1</v>
      </c>
      <c r="V650" s="1811"/>
      <c r="W650" s="1811"/>
      <c r="X650" s="1810"/>
      <c r="Y650" s="1809">
        <v>1</v>
      </c>
      <c r="Z650" s="1811"/>
      <c r="AA650" s="1811"/>
      <c r="AB650" s="1812"/>
      <c r="AC650" s="1814">
        <f t="shared" si="108"/>
        <v>8</v>
      </c>
      <c r="AD650" s="1815"/>
      <c r="AE650" s="30"/>
    </row>
    <row r="651" spans="1:31" customFormat="1" ht="26.25" customHeight="1" x14ac:dyDescent="0.2">
      <c r="A651" s="1806"/>
      <c r="B651" s="1807"/>
      <c r="C651" s="1808">
        <v>46098</v>
      </c>
      <c r="D651" s="1807" t="str">
        <f t="shared" si="110"/>
        <v>Tue</v>
      </c>
      <c r="E651" s="1809"/>
      <c r="F651" s="1810">
        <v>1</v>
      </c>
      <c r="G651" s="1809">
        <v>1</v>
      </c>
      <c r="H651" s="1811"/>
      <c r="I651" s="1810"/>
      <c r="J651" s="1809">
        <v>1</v>
      </c>
      <c r="K651" s="1810"/>
      <c r="L651" s="1809"/>
      <c r="M651" s="1811">
        <v>1</v>
      </c>
      <c r="N651" s="1810"/>
      <c r="O651" s="1809"/>
      <c r="P651" s="1812">
        <v>1</v>
      </c>
      <c r="Q651" s="1813"/>
      <c r="R651" s="1809">
        <v>1</v>
      </c>
      <c r="S651" s="1811"/>
      <c r="T651" s="1810"/>
      <c r="U651" s="1809">
        <v>1</v>
      </c>
      <c r="V651" s="1811"/>
      <c r="W651" s="1811"/>
      <c r="X651" s="1810"/>
      <c r="Y651" s="1809">
        <v>1</v>
      </c>
      <c r="Z651" s="1811"/>
      <c r="AA651" s="1811"/>
      <c r="AB651" s="1812"/>
      <c r="AC651" s="1814">
        <f t="shared" si="108"/>
        <v>8</v>
      </c>
      <c r="AD651" s="1815"/>
      <c r="AE651" s="30"/>
    </row>
    <row r="652" spans="1:31" customFormat="1" ht="26.25" customHeight="1" x14ac:dyDescent="0.2">
      <c r="A652" s="1806"/>
      <c r="B652" s="1807"/>
      <c r="C652" s="1808">
        <v>46099</v>
      </c>
      <c r="D652" s="1807" t="str">
        <f t="shared" si="110"/>
        <v>Wed</v>
      </c>
      <c r="E652" s="1809"/>
      <c r="F652" s="1810"/>
      <c r="G652" s="1809"/>
      <c r="H652" s="1811"/>
      <c r="I652" s="1810"/>
      <c r="J652" s="1809"/>
      <c r="K652" s="1810"/>
      <c r="L652" s="1809"/>
      <c r="M652" s="1811"/>
      <c r="N652" s="1810"/>
      <c r="O652" s="1809"/>
      <c r="P652" s="1812">
        <v>1</v>
      </c>
      <c r="Q652" s="1813"/>
      <c r="R652" s="1809">
        <v>1</v>
      </c>
      <c r="S652" s="1811"/>
      <c r="T652" s="1810"/>
      <c r="U652" s="1809">
        <v>1</v>
      </c>
      <c r="V652" s="1811"/>
      <c r="W652" s="1811"/>
      <c r="X652" s="1810"/>
      <c r="Y652" s="1809">
        <v>1</v>
      </c>
      <c r="Z652" s="1811"/>
      <c r="AA652" s="1811"/>
      <c r="AB652" s="1812"/>
      <c r="AC652" s="1814">
        <f t="shared" si="108"/>
        <v>4</v>
      </c>
      <c r="AD652" s="1815"/>
      <c r="AE652" s="30"/>
    </row>
    <row r="653" spans="1:31" customFormat="1" ht="26.25" customHeight="1" x14ac:dyDescent="0.2">
      <c r="A653" s="1806"/>
      <c r="B653" s="1807"/>
      <c r="C653" s="1808">
        <v>46100</v>
      </c>
      <c r="D653" s="1807" t="str">
        <f t="shared" si="110"/>
        <v>Thu</v>
      </c>
      <c r="E653" s="1809"/>
      <c r="F653" s="1810"/>
      <c r="G653" s="1809"/>
      <c r="H653" s="1811"/>
      <c r="I653" s="1810"/>
      <c r="J653" s="1809"/>
      <c r="K653" s="1810"/>
      <c r="L653" s="1809"/>
      <c r="M653" s="1811"/>
      <c r="N653" s="1810"/>
      <c r="O653" s="1809"/>
      <c r="P653" s="1812">
        <v>1</v>
      </c>
      <c r="Q653" s="1813"/>
      <c r="R653" s="1809">
        <v>1</v>
      </c>
      <c r="S653" s="1811"/>
      <c r="T653" s="1810"/>
      <c r="U653" s="1809">
        <v>1</v>
      </c>
      <c r="V653" s="1811"/>
      <c r="W653" s="1811"/>
      <c r="X653" s="1810"/>
      <c r="Y653" s="1809">
        <v>1</v>
      </c>
      <c r="Z653" s="1811"/>
      <c r="AA653" s="1811"/>
      <c r="AB653" s="1812"/>
      <c r="AC653" s="1814">
        <f t="shared" si="108"/>
        <v>4</v>
      </c>
      <c r="AD653" s="1815"/>
      <c r="AE653" s="30"/>
    </row>
    <row r="654" spans="1:31" customFormat="1" ht="26.25" customHeight="1" x14ac:dyDescent="0.2">
      <c r="A654" s="1843">
        <v>46099</v>
      </c>
      <c r="B654" s="1844" t="str">
        <f t="shared" ref="B654" si="117">TEXT(A654,"ｄｄｄ")</f>
        <v>Wed</v>
      </c>
      <c r="C654" s="1842">
        <v>46106</v>
      </c>
      <c r="D654" s="1844" t="str">
        <f t="shared" si="110"/>
        <v>Wed</v>
      </c>
      <c r="E654" s="1845"/>
      <c r="F654" s="1846">
        <v>1</v>
      </c>
      <c r="G654" s="1845">
        <v>1</v>
      </c>
      <c r="H654" s="1847"/>
      <c r="I654" s="1846"/>
      <c r="J654" s="1845">
        <v>1</v>
      </c>
      <c r="K654" s="1846"/>
      <c r="L654" s="1845">
        <v>1</v>
      </c>
      <c r="M654" s="1847"/>
      <c r="N654" s="1846"/>
      <c r="O654" s="1845"/>
      <c r="P654" s="1848"/>
      <c r="Q654" s="1849"/>
      <c r="R654" s="1845"/>
      <c r="S654" s="1847"/>
      <c r="T654" s="1846"/>
      <c r="U654" s="1845"/>
      <c r="V654" s="1847"/>
      <c r="W654" s="1847"/>
      <c r="X654" s="1846"/>
      <c r="Y654" s="1845"/>
      <c r="Z654" s="1847"/>
      <c r="AA654" s="1847"/>
      <c r="AB654" s="1848"/>
      <c r="AC654" s="1850">
        <f t="shared" si="108"/>
        <v>4</v>
      </c>
      <c r="AD654" s="1851"/>
      <c r="AE654" s="30"/>
    </row>
    <row r="655" spans="1:31" customFormat="1" ht="26.25" customHeight="1" x14ac:dyDescent="0.2">
      <c r="A655" s="1843"/>
      <c r="B655" s="1844"/>
      <c r="C655" s="1842">
        <v>46107</v>
      </c>
      <c r="D655" s="1844" t="str">
        <f t="shared" si="110"/>
        <v>Thu</v>
      </c>
      <c r="E655" s="1845"/>
      <c r="F655" s="1846">
        <v>1</v>
      </c>
      <c r="G655" s="1845">
        <v>1</v>
      </c>
      <c r="H655" s="1847"/>
      <c r="I655" s="1846"/>
      <c r="J655" s="1845">
        <v>1</v>
      </c>
      <c r="K655" s="1846"/>
      <c r="L655" s="1845"/>
      <c r="M655" s="1847"/>
      <c r="N655" s="1846">
        <v>1</v>
      </c>
      <c r="O655" s="1845"/>
      <c r="P655" s="1848"/>
      <c r="Q655" s="1849"/>
      <c r="R655" s="1845"/>
      <c r="S655" s="1847"/>
      <c r="T655" s="1846"/>
      <c r="U655" s="1845"/>
      <c r="V655" s="1847"/>
      <c r="W655" s="1847"/>
      <c r="X655" s="1846"/>
      <c r="Y655" s="1845"/>
      <c r="Z655" s="1847"/>
      <c r="AA655" s="1847"/>
      <c r="AB655" s="1848"/>
      <c r="AC655" s="1850">
        <f t="shared" si="108"/>
        <v>4</v>
      </c>
      <c r="AD655" s="1851"/>
      <c r="AE655" s="30"/>
    </row>
    <row r="656" spans="1:31" customFormat="1" ht="26.25" customHeight="1" x14ac:dyDescent="0.2">
      <c r="A656" s="1843"/>
      <c r="B656" s="1844"/>
      <c r="C656" s="1842">
        <v>46108</v>
      </c>
      <c r="D656" s="1844" t="str">
        <f t="shared" si="110"/>
        <v>Fri</v>
      </c>
      <c r="E656" s="1845"/>
      <c r="F656" s="1846">
        <v>1</v>
      </c>
      <c r="G656" s="1845">
        <v>1</v>
      </c>
      <c r="H656" s="1847"/>
      <c r="I656" s="1846"/>
      <c r="J656" s="1845">
        <v>1</v>
      </c>
      <c r="K656" s="1846"/>
      <c r="L656" s="1845"/>
      <c r="M656" s="1847"/>
      <c r="N656" s="1846">
        <v>1</v>
      </c>
      <c r="O656" s="1845"/>
      <c r="P656" s="1848">
        <v>1</v>
      </c>
      <c r="Q656" s="1849"/>
      <c r="R656" s="1845">
        <v>1</v>
      </c>
      <c r="S656" s="1847"/>
      <c r="T656" s="1846"/>
      <c r="U656" s="1845">
        <v>1</v>
      </c>
      <c r="V656" s="1847"/>
      <c r="W656" s="1847"/>
      <c r="X656" s="1846"/>
      <c r="Y656" s="1845">
        <v>1</v>
      </c>
      <c r="Z656" s="1847"/>
      <c r="AA656" s="1847"/>
      <c r="AB656" s="1848"/>
      <c r="AC656" s="1850">
        <f t="shared" si="108"/>
        <v>8</v>
      </c>
      <c r="AD656" s="1851"/>
      <c r="AE656" s="30"/>
    </row>
    <row r="657" spans="1:64" customFormat="1" ht="26.25" customHeight="1" x14ac:dyDescent="0.2">
      <c r="A657" s="1843"/>
      <c r="B657" s="1844"/>
      <c r="C657" s="1842">
        <v>46111</v>
      </c>
      <c r="D657" s="1844" t="str">
        <f t="shared" si="110"/>
        <v>Mon</v>
      </c>
      <c r="E657" s="1845"/>
      <c r="F657" s="1846">
        <v>1</v>
      </c>
      <c r="G657" s="1845">
        <v>1</v>
      </c>
      <c r="H657" s="1847"/>
      <c r="I657" s="1846"/>
      <c r="J657" s="1845">
        <v>1</v>
      </c>
      <c r="K657" s="1846"/>
      <c r="L657" s="1845"/>
      <c r="M657" s="1847"/>
      <c r="N657" s="1846">
        <v>1</v>
      </c>
      <c r="O657" s="1845"/>
      <c r="P657" s="1848">
        <v>1</v>
      </c>
      <c r="Q657" s="1849"/>
      <c r="R657" s="1845"/>
      <c r="S657" s="1847"/>
      <c r="T657" s="1846">
        <v>1</v>
      </c>
      <c r="U657" s="1845"/>
      <c r="V657" s="1847"/>
      <c r="W657" s="1847"/>
      <c r="X657" s="1846">
        <v>1</v>
      </c>
      <c r="Y657" s="1845"/>
      <c r="Z657" s="1847"/>
      <c r="AA657" s="1847"/>
      <c r="AB657" s="1848">
        <v>1</v>
      </c>
      <c r="AC657" s="1850">
        <f t="shared" si="108"/>
        <v>8</v>
      </c>
      <c r="AD657" s="1851"/>
      <c r="AE657" s="30"/>
    </row>
    <row r="658" spans="1:64" customFormat="1" ht="26.25" customHeight="1" x14ac:dyDescent="0.2">
      <c r="A658" s="1843"/>
      <c r="B658" s="1844"/>
      <c r="C658" s="1842">
        <v>46112</v>
      </c>
      <c r="D658" s="1844" t="str">
        <f t="shared" si="110"/>
        <v>Tue</v>
      </c>
      <c r="E658" s="1845"/>
      <c r="F658" s="1846"/>
      <c r="G658" s="1845"/>
      <c r="H658" s="1847"/>
      <c r="I658" s="1846"/>
      <c r="J658" s="1845"/>
      <c r="K658" s="1846"/>
      <c r="L658" s="1845"/>
      <c r="M658" s="1847"/>
      <c r="N658" s="1846"/>
      <c r="O658" s="1845"/>
      <c r="P658" s="1848">
        <v>1</v>
      </c>
      <c r="Q658" s="1849"/>
      <c r="R658" s="1845"/>
      <c r="S658" s="1847"/>
      <c r="T658" s="1846">
        <v>1</v>
      </c>
      <c r="U658" s="1845"/>
      <c r="V658" s="1847"/>
      <c r="W658" s="1847"/>
      <c r="X658" s="1846">
        <v>1</v>
      </c>
      <c r="Y658" s="1845"/>
      <c r="Z658" s="1847"/>
      <c r="AA658" s="1847"/>
      <c r="AB658" s="1848">
        <v>1</v>
      </c>
      <c r="AC658" s="1850">
        <f t="shared" si="108"/>
        <v>4</v>
      </c>
      <c r="AD658" s="1851"/>
      <c r="AE658" s="30"/>
    </row>
    <row r="659" spans="1:64" customFormat="1" ht="26.25" customHeight="1" x14ac:dyDescent="0.2">
      <c r="A659" s="1843"/>
      <c r="B659" s="1844"/>
      <c r="C659" s="1842">
        <v>46113</v>
      </c>
      <c r="D659" s="1844" t="str">
        <f t="shared" si="110"/>
        <v>Wed</v>
      </c>
      <c r="E659" s="1845"/>
      <c r="F659" s="1846"/>
      <c r="G659" s="1845"/>
      <c r="H659" s="1847"/>
      <c r="I659" s="1846"/>
      <c r="J659" s="1845"/>
      <c r="K659" s="1846"/>
      <c r="L659" s="1845"/>
      <c r="M659" s="1847"/>
      <c r="N659" s="1846"/>
      <c r="O659" s="1845"/>
      <c r="P659" s="1848">
        <v>1</v>
      </c>
      <c r="Q659" s="1849"/>
      <c r="R659" s="1845"/>
      <c r="S659" s="1847"/>
      <c r="T659" s="1846">
        <v>1</v>
      </c>
      <c r="U659" s="1845"/>
      <c r="V659" s="1847"/>
      <c r="W659" s="1847"/>
      <c r="X659" s="1846">
        <v>1</v>
      </c>
      <c r="Y659" s="1845"/>
      <c r="Z659" s="1847"/>
      <c r="AA659" s="1847"/>
      <c r="AB659" s="1848">
        <v>1</v>
      </c>
      <c r="AC659" s="1850">
        <f t="shared" si="108"/>
        <v>4</v>
      </c>
      <c r="AD659" s="1851"/>
      <c r="AE659" s="30"/>
    </row>
    <row r="660" spans="1:64" customFormat="1" ht="26.25" customHeight="1" x14ac:dyDescent="0.2">
      <c r="A660" s="1843"/>
      <c r="B660" s="1844"/>
      <c r="C660" s="1842">
        <v>46115</v>
      </c>
      <c r="D660" s="1844" t="str">
        <f t="shared" si="110"/>
        <v>Fri</v>
      </c>
      <c r="E660" s="1845"/>
      <c r="F660" s="1846">
        <v>1</v>
      </c>
      <c r="G660" s="1845">
        <v>1</v>
      </c>
      <c r="H660" s="1847"/>
      <c r="I660" s="1846"/>
      <c r="J660" s="1845">
        <v>1</v>
      </c>
      <c r="K660" s="1846"/>
      <c r="L660" s="1845"/>
      <c r="M660" s="1847"/>
      <c r="N660" s="1846">
        <v>1</v>
      </c>
      <c r="O660" s="1845"/>
      <c r="P660" s="1848"/>
      <c r="Q660" s="1849"/>
      <c r="R660" s="1845"/>
      <c r="S660" s="1847"/>
      <c r="T660" s="1846"/>
      <c r="U660" s="1845"/>
      <c r="V660" s="1847"/>
      <c r="W660" s="1847"/>
      <c r="X660" s="1846"/>
      <c r="Y660" s="1845"/>
      <c r="Z660" s="1847"/>
      <c r="AA660" s="1847"/>
      <c r="AB660" s="1848"/>
      <c r="AC660" s="1850">
        <f t="shared" si="108"/>
        <v>4</v>
      </c>
      <c r="AD660" s="1851"/>
      <c r="AE660" s="30"/>
    </row>
    <row r="661" spans="1:64" customFormat="1" ht="26.25" customHeight="1" x14ac:dyDescent="0.2">
      <c r="A661" s="1843"/>
      <c r="B661" s="1844"/>
      <c r="C661" s="1842">
        <v>46118</v>
      </c>
      <c r="D661" s="1844" t="str">
        <f t="shared" si="110"/>
        <v>Mon</v>
      </c>
      <c r="E661" s="1845"/>
      <c r="F661" s="1846">
        <v>1</v>
      </c>
      <c r="G661" s="1845">
        <v>1</v>
      </c>
      <c r="H661" s="1847"/>
      <c r="I661" s="1846"/>
      <c r="J661" s="1845">
        <v>1</v>
      </c>
      <c r="K661" s="1846"/>
      <c r="L661" s="1845"/>
      <c r="M661" s="1847">
        <v>1</v>
      </c>
      <c r="N661" s="1846"/>
      <c r="O661" s="1845"/>
      <c r="P661" s="1848"/>
      <c r="Q661" s="1849"/>
      <c r="R661" s="1845"/>
      <c r="S661" s="1847"/>
      <c r="T661" s="1846"/>
      <c r="U661" s="1845"/>
      <c r="V661" s="1847"/>
      <c r="W661" s="1847"/>
      <c r="X661" s="1846"/>
      <c r="Y661" s="1845"/>
      <c r="Z661" s="1847"/>
      <c r="AA661" s="1847"/>
      <c r="AB661" s="1848"/>
      <c r="AC661" s="1850">
        <f t="shared" si="108"/>
        <v>4</v>
      </c>
      <c r="AD661" s="1851"/>
      <c r="AE661" s="30"/>
    </row>
    <row r="662" spans="1:64" customFormat="1" ht="26.25" customHeight="1" x14ac:dyDescent="0.2">
      <c r="A662" s="1843"/>
      <c r="B662" s="1844"/>
      <c r="C662" s="1842">
        <v>46119</v>
      </c>
      <c r="D662" s="1844" t="str">
        <f t="shared" si="110"/>
        <v>Tue</v>
      </c>
      <c r="E662" s="1845"/>
      <c r="F662" s="1846">
        <v>1</v>
      </c>
      <c r="G662" s="1845">
        <v>1</v>
      </c>
      <c r="H662" s="1847"/>
      <c r="I662" s="1846"/>
      <c r="J662" s="1845">
        <v>1</v>
      </c>
      <c r="K662" s="1846"/>
      <c r="L662" s="1845"/>
      <c r="M662" s="1847">
        <v>1</v>
      </c>
      <c r="N662" s="1846"/>
      <c r="O662" s="1845"/>
      <c r="P662" s="1848"/>
      <c r="Q662" s="1849"/>
      <c r="R662" s="1845"/>
      <c r="S662" s="1847"/>
      <c r="T662" s="1846"/>
      <c r="U662" s="1845"/>
      <c r="V662" s="1847"/>
      <c r="W662" s="1847"/>
      <c r="X662" s="1846"/>
      <c r="Y662" s="1845"/>
      <c r="Z662" s="1847"/>
      <c r="AA662" s="1847"/>
      <c r="AB662" s="1848"/>
      <c r="AC662" s="1850">
        <f t="shared" si="108"/>
        <v>4</v>
      </c>
      <c r="AD662" s="1851"/>
      <c r="AE662" s="30"/>
    </row>
    <row r="663" spans="1:64" customFormat="1" ht="26.25" customHeight="1" x14ac:dyDescent="0.2">
      <c r="A663" s="1843"/>
      <c r="B663" s="1844"/>
      <c r="C663" s="1842">
        <v>46120</v>
      </c>
      <c r="D663" s="1844" t="str">
        <f t="shared" si="110"/>
        <v>Wed</v>
      </c>
      <c r="E663" s="1845"/>
      <c r="F663" s="1846">
        <v>1</v>
      </c>
      <c r="G663" s="1845">
        <v>1</v>
      </c>
      <c r="H663" s="1847"/>
      <c r="I663" s="1846"/>
      <c r="J663" s="1845">
        <v>1</v>
      </c>
      <c r="K663" s="1846"/>
      <c r="L663" s="1845"/>
      <c r="M663" s="1847">
        <v>1</v>
      </c>
      <c r="N663" s="1846"/>
      <c r="O663" s="1845"/>
      <c r="P663" s="1848"/>
      <c r="Q663" s="1849"/>
      <c r="R663" s="1845"/>
      <c r="S663" s="1847"/>
      <c r="T663" s="1846"/>
      <c r="U663" s="1845"/>
      <c r="V663" s="1847"/>
      <c r="W663" s="1847"/>
      <c r="X663" s="1846"/>
      <c r="Y663" s="1845"/>
      <c r="Z663" s="1847"/>
      <c r="AA663" s="1847"/>
      <c r="AB663" s="1848"/>
      <c r="AC663" s="1850">
        <f t="shared" si="108"/>
        <v>4</v>
      </c>
      <c r="AD663" s="1851"/>
      <c r="AE663" s="30"/>
    </row>
    <row r="664" spans="1:64" customFormat="1" ht="26.25" customHeight="1" x14ac:dyDescent="0.2">
      <c r="A664" s="1843"/>
      <c r="B664" s="1844"/>
      <c r="C664" s="1842">
        <v>46121</v>
      </c>
      <c r="D664" s="1844" t="str">
        <f t="shared" si="110"/>
        <v>Thu</v>
      </c>
      <c r="E664" s="1845"/>
      <c r="F664" s="1846">
        <v>1</v>
      </c>
      <c r="G664" s="1845">
        <v>1</v>
      </c>
      <c r="H664" s="1847"/>
      <c r="I664" s="1846"/>
      <c r="J664" s="1845">
        <v>1</v>
      </c>
      <c r="K664" s="1846"/>
      <c r="L664" s="1845"/>
      <c r="M664" s="1847">
        <v>1</v>
      </c>
      <c r="N664" s="1846"/>
      <c r="O664" s="1845"/>
      <c r="P664" s="1848"/>
      <c r="Q664" s="1849"/>
      <c r="R664" s="1845"/>
      <c r="S664" s="1847"/>
      <c r="T664" s="1846"/>
      <c r="U664" s="1845"/>
      <c r="V664" s="1847"/>
      <c r="W664" s="1847"/>
      <c r="X664" s="1846"/>
      <c r="Y664" s="1845"/>
      <c r="Z664" s="1847"/>
      <c r="AA664" s="1847"/>
      <c r="AB664" s="1848"/>
      <c r="AC664" s="1850">
        <f t="shared" si="108"/>
        <v>4</v>
      </c>
      <c r="AD664" s="1851"/>
      <c r="AE664" s="30"/>
    </row>
    <row r="665" spans="1:64" customFormat="1" ht="26.25" customHeight="1" x14ac:dyDescent="0.2">
      <c r="A665" s="1843"/>
      <c r="B665" s="1844"/>
      <c r="C665" s="1842">
        <v>46122</v>
      </c>
      <c r="D665" s="1844" t="str">
        <f t="shared" si="110"/>
        <v>Fri</v>
      </c>
      <c r="E665" s="1845"/>
      <c r="F665" s="1846">
        <v>1</v>
      </c>
      <c r="G665" s="1845">
        <v>1</v>
      </c>
      <c r="H665" s="1847"/>
      <c r="I665" s="1846"/>
      <c r="J665" s="1845">
        <v>1</v>
      </c>
      <c r="K665" s="1846"/>
      <c r="L665" s="1845"/>
      <c r="M665" s="1847"/>
      <c r="N665" s="1846">
        <v>1</v>
      </c>
      <c r="O665" s="1845"/>
      <c r="P665" s="1848">
        <v>1</v>
      </c>
      <c r="Q665" s="1849"/>
      <c r="R665" s="1845"/>
      <c r="S665" s="1847"/>
      <c r="T665" s="1846">
        <v>1</v>
      </c>
      <c r="U665" s="1845"/>
      <c r="V665" s="1847"/>
      <c r="W665" s="1847"/>
      <c r="X665" s="1846">
        <v>1</v>
      </c>
      <c r="Y665" s="1845"/>
      <c r="Z665" s="1847"/>
      <c r="AA665" s="1847"/>
      <c r="AB665" s="1848">
        <v>1</v>
      </c>
      <c r="AC665" s="1850">
        <f t="shared" si="108"/>
        <v>8</v>
      </c>
      <c r="AD665" s="1851"/>
      <c r="AE665" s="30"/>
    </row>
    <row r="666" spans="1:64" customFormat="1" ht="26.25" customHeight="1" x14ac:dyDescent="0.2">
      <c r="A666" s="1733">
        <v>46119</v>
      </c>
      <c r="B666" s="1734" t="str">
        <f t="shared" ref="B666" si="118">TEXT(A666,"ｄｄｄ")</f>
        <v>Tue</v>
      </c>
      <c r="C666" s="1735">
        <v>46125</v>
      </c>
      <c r="D666" s="1734" t="str">
        <f t="shared" si="110"/>
        <v>Mon</v>
      </c>
      <c r="E666" s="1702"/>
      <c r="F666" s="1703">
        <v>1</v>
      </c>
      <c r="G666" s="1702">
        <v>1</v>
      </c>
      <c r="H666" s="1704"/>
      <c r="I666" s="1703"/>
      <c r="J666" s="1702">
        <v>1</v>
      </c>
      <c r="K666" s="1703"/>
      <c r="L666" s="1702"/>
      <c r="M666" s="1704">
        <v>1</v>
      </c>
      <c r="N666" s="1703"/>
      <c r="O666" s="1702"/>
      <c r="P666" s="1705">
        <v>4</v>
      </c>
      <c r="Q666" s="1706"/>
      <c r="R666" s="1702">
        <v>4</v>
      </c>
      <c r="S666" s="1704"/>
      <c r="T666" s="1703"/>
      <c r="U666" s="1702">
        <v>4</v>
      </c>
      <c r="V666" s="1704"/>
      <c r="W666" s="1704"/>
      <c r="X666" s="1703"/>
      <c r="Y666" s="1702">
        <v>4</v>
      </c>
      <c r="Z666" s="1704"/>
      <c r="AA666" s="1704"/>
      <c r="AB666" s="1705"/>
      <c r="AC666" s="1707">
        <f t="shared" si="108"/>
        <v>20</v>
      </c>
      <c r="AD666" s="1736"/>
      <c r="AE666" s="30"/>
    </row>
    <row r="667" spans="1:64" customFormat="1" ht="26.25" customHeight="1" x14ac:dyDescent="0.2">
      <c r="A667" s="1733"/>
      <c r="B667" s="1734"/>
      <c r="C667" s="1735">
        <v>46126</v>
      </c>
      <c r="D667" s="1734" t="str">
        <f t="shared" si="110"/>
        <v>Tue</v>
      </c>
      <c r="E667" s="1702"/>
      <c r="F667" s="1703">
        <v>1</v>
      </c>
      <c r="G667" s="1702">
        <v>1</v>
      </c>
      <c r="H667" s="1704"/>
      <c r="I667" s="1703"/>
      <c r="J667" s="1702">
        <v>1</v>
      </c>
      <c r="K667" s="1703"/>
      <c r="L667" s="1702"/>
      <c r="M667" s="1704">
        <v>1</v>
      </c>
      <c r="N667" s="1703"/>
      <c r="O667" s="1702"/>
      <c r="P667" s="1705"/>
      <c r="Q667" s="1706"/>
      <c r="R667" s="1702"/>
      <c r="S667" s="1704"/>
      <c r="T667" s="1703"/>
      <c r="U667" s="1702"/>
      <c r="V667" s="1704"/>
      <c r="W667" s="1704"/>
      <c r="X667" s="1703"/>
      <c r="Y667" s="1702"/>
      <c r="Z667" s="1704"/>
      <c r="AA667" s="1704"/>
      <c r="AB667" s="1705"/>
      <c r="AC667" s="1707">
        <f t="shared" si="108"/>
        <v>4</v>
      </c>
      <c r="AD667" s="1736"/>
      <c r="AE667" s="30"/>
    </row>
    <row r="668" spans="1:64" customFormat="1" ht="26.25" customHeight="1" x14ac:dyDescent="0.2">
      <c r="A668" s="1733"/>
      <c r="B668" s="1734"/>
      <c r="C668" s="1735">
        <v>46127</v>
      </c>
      <c r="D668" s="1734" t="str">
        <f t="shared" si="110"/>
        <v>Wed</v>
      </c>
      <c r="E668" s="1702"/>
      <c r="F668" s="1703"/>
      <c r="G668" s="1702"/>
      <c r="H668" s="1704"/>
      <c r="I668" s="1703"/>
      <c r="J668" s="1702"/>
      <c r="K668" s="1703"/>
      <c r="L668" s="1702"/>
      <c r="M668" s="1704"/>
      <c r="N668" s="1703"/>
      <c r="O668" s="1702"/>
      <c r="P668" s="1705">
        <v>1</v>
      </c>
      <c r="Q668" s="1706"/>
      <c r="R668" s="1702"/>
      <c r="S668" s="1704"/>
      <c r="T668" s="1703">
        <v>1</v>
      </c>
      <c r="U668" s="1702"/>
      <c r="V668" s="1704"/>
      <c r="W668" s="1704"/>
      <c r="X668" s="1703">
        <v>1</v>
      </c>
      <c r="Y668" s="1702"/>
      <c r="Z668" s="1704"/>
      <c r="AA668" s="1704"/>
      <c r="AB668" s="1705">
        <v>1</v>
      </c>
      <c r="AC668" s="1707">
        <f t="shared" si="108"/>
        <v>4</v>
      </c>
      <c r="AD668" s="1736"/>
      <c r="AE668" s="30"/>
    </row>
    <row r="669" spans="1:64" customFormat="1" ht="26.25" customHeight="1" x14ac:dyDescent="0.2">
      <c r="A669" s="1733"/>
      <c r="B669" s="1734"/>
      <c r="C669" s="1735">
        <v>46128</v>
      </c>
      <c r="D669" s="1734" t="str">
        <f t="shared" si="110"/>
        <v>Thu</v>
      </c>
      <c r="E669" s="1702"/>
      <c r="F669" s="1703">
        <v>1</v>
      </c>
      <c r="G669" s="1702">
        <v>1</v>
      </c>
      <c r="H669" s="1704"/>
      <c r="I669" s="1703"/>
      <c r="J669" s="1702">
        <v>1</v>
      </c>
      <c r="K669" s="1703"/>
      <c r="L669" s="1702"/>
      <c r="M669" s="1704">
        <v>1</v>
      </c>
      <c r="N669" s="1703"/>
      <c r="O669" s="1702"/>
      <c r="P669" s="1705">
        <v>2</v>
      </c>
      <c r="Q669" s="1706"/>
      <c r="R669" s="1702">
        <v>2</v>
      </c>
      <c r="S669" s="1704"/>
      <c r="T669" s="1703"/>
      <c r="U669" s="1702">
        <v>2</v>
      </c>
      <c r="V669" s="1704"/>
      <c r="W669" s="1704"/>
      <c r="X669" s="1703"/>
      <c r="Y669" s="1702">
        <v>2</v>
      </c>
      <c r="Z669" s="1704"/>
      <c r="AA669" s="1704"/>
      <c r="AB669" s="1705"/>
      <c r="AC669" s="1707">
        <f t="shared" si="108"/>
        <v>12</v>
      </c>
      <c r="AD669" s="1736"/>
      <c r="AE669" s="30"/>
    </row>
    <row r="670" spans="1:64" customFormat="1" ht="26.25" customHeight="1" x14ac:dyDescent="0.2">
      <c r="A670" s="1733"/>
      <c r="B670" s="1734"/>
      <c r="C670" s="1735">
        <v>46132</v>
      </c>
      <c r="D670" s="1734" t="str">
        <f t="shared" si="110"/>
        <v>Mon</v>
      </c>
      <c r="E670" s="1702"/>
      <c r="F670" s="1703"/>
      <c r="G670" s="1702"/>
      <c r="H670" s="1704"/>
      <c r="I670" s="1703"/>
      <c r="J670" s="1702"/>
      <c r="K670" s="1703"/>
      <c r="L670" s="1702"/>
      <c r="M670" s="1704"/>
      <c r="N670" s="1703"/>
      <c r="O670" s="1702"/>
      <c r="P670" s="1705">
        <v>1</v>
      </c>
      <c r="Q670" s="1706"/>
      <c r="R670" s="1702">
        <v>1</v>
      </c>
      <c r="S670" s="1704"/>
      <c r="T670" s="1703"/>
      <c r="U670" s="1702">
        <v>1</v>
      </c>
      <c r="V670" s="1704"/>
      <c r="W670" s="1704"/>
      <c r="X670" s="1703"/>
      <c r="Y670" s="1702">
        <v>1</v>
      </c>
      <c r="Z670" s="1704"/>
      <c r="AA670" s="1704"/>
      <c r="AB670" s="1705"/>
      <c r="AC670" s="1707">
        <f t="shared" si="108"/>
        <v>4</v>
      </c>
      <c r="AD670" s="1736"/>
      <c r="AE670" s="30"/>
    </row>
    <row r="671" spans="1:64" ht="20.25" customHeight="1" thickBot="1" x14ac:dyDescent="0.25">
      <c r="A671" s="1718"/>
      <c r="C671" s="1881" t="s">
        <v>1362</v>
      </c>
      <c r="D671" s="1882"/>
      <c r="E671" s="628">
        <f t="shared" ref="E671:AC671" si="119">SUM(E5:E670)</f>
        <v>1579</v>
      </c>
      <c r="F671" s="629">
        <f t="shared" si="119"/>
        <v>20520</v>
      </c>
      <c r="G671" s="628">
        <f t="shared" si="119"/>
        <v>18866</v>
      </c>
      <c r="H671" s="630">
        <f t="shared" si="119"/>
        <v>1720</v>
      </c>
      <c r="I671" s="629">
        <f t="shared" si="119"/>
        <v>1124</v>
      </c>
      <c r="J671" s="628">
        <f t="shared" si="119"/>
        <v>18948</v>
      </c>
      <c r="K671" s="629">
        <f t="shared" si="119"/>
        <v>2532</v>
      </c>
      <c r="L671" s="628">
        <f t="shared" si="119"/>
        <v>11479</v>
      </c>
      <c r="M671" s="630">
        <f t="shared" si="119"/>
        <v>806</v>
      </c>
      <c r="N671" s="629">
        <f t="shared" si="119"/>
        <v>3463</v>
      </c>
      <c r="O671" s="628">
        <f t="shared" si="119"/>
        <v>1113</v>
      </c>
      <c r="P671" s="629">
        <f t="shared" si="119"/>
        <v>14176</v>
      </c>
      <c r="Q671" s="631">
        <f t="shared" si="119"/>
        <v>4503</v>
      </c>
      <c r="R671" s="628">
        <f t="shared" si="119"/>
        <v>13957</v>
      </c>
      <c r="S671" s="630">
        <f t="shared" si="119"/>
        <v>1121</v>
      </c>
      <c r="T671" s="632">
        <f t="shared" si="119"/>
        <v>8822</v>
      </c>
      <c r="U671" s="628">
        <f t="shared" si="119"/>
        <v>14093</v>
      </c>
      <c r="V671" s="630">
        <f t="shared" si="119"/>
        <v>1122</v>
      </c>
      <c r="W671" s="630">
        <f t="shared" si="119"/>
        <v>3633</v>
      </c>
      <c r="X671" s="629">
        <f t="shared" si="119"/>
        <v>6160</v>
      </c>
      <c r="Y671" s="628">
        <f t="shared" si="119"/>
        <v>14129</v>
      </c>
      <c r="Z671" s="630">
        <f t="shared" si="119"/>
        <v>1124</v>
      </c>
      <c r="AA671" s="630">
        <f t="shared" si="119"/>
        <v>2904</v>
      </c>
      <c r="AB671" s="633">
        <f t="shared" si="119"/>
        <v>6188</v>
      </c>
      <c r="AC671" s="634">
        <f t="shared" si="119"/>
        <v>174082</v>
      </c>
      <c r="AD671" s="1728"/>
      <c r="AE671" s="27"/>
      <c r="AF671" s="11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  <c r="BD671" s="62"/>
      <c r="BE671" s="62"/>
      <c r="BF671" s="62"/>
      <c r="BG671" s="62"/>
      <c r="BH671" s="62"/>
      <c r="BI671" s="62"/>
      <c r="BJ671" s="62"/>
      <c r="BK671" s="62"/>
      <c r="BL671" s="62"/>
    </row>
    <row r="672" spans="1:64" ht="17.25" customHeight="1" x14ac:dyDescent="0.2">
      <c r="A672" s="1718"/>
      <c r="C672" s="1877" t="s">
        <v>255</v>
      </c>
      <c r="D672" s="1878"/>
      <c r="E672" s="65">
        <v>1579</v>
      </c>
      <c r="F672" s="67">
        <v>20469</v>
      </c>
      <c r="G672" s="65">
        <v>18829</v>
      </c>
      <c r="H672" s="66">
        <v>1720</v>
      </c>
      <c r="I672" s="67">
        <v>1124</v>
      </c>
      <c r="J672" s="65">
        <v>18848</v>
      </c>
      <c r="K672" s="67">
        <v>2532</v>
      </c>
      <c r="L672" s="65">
        <v>11465</v>
      </c>
      <c r="M672" s="66">
        <v>792</v>
      </c>
      <c r="N672" s="67">
        <v>3453</v>
      </c>
      <c r="O672" s="65">
        <v>1113</v>
      </c>
      <c r="P672" s="67">
        <v>14145</v>
      </c>
      <c r="Q672" s="437">
        <v>4494</v>
      </c>
      <c r="R672" s="65">
        <v>13932</v>
      </c>
      <c r="S672" s="66">
        <v>1121</v>
      </c>
      <c r="T672" s="438">
        <v>8812</v>
      </c>
      <c r="U672" s="65">
        <v>14064</v>
      </c>
      <c r="V672" s="66">
        <v>1122</v>
      </c>
      <c r="W672" s="66">
        <v>3633</v>
      </c>
      <c r="X672" s="67">
        <v>6150</v>
      </c>
      <c r="Y672" s="65">
        <v>14099</v>
      </c>
      <c r="Z672" s="66">
        <v>1124</v>
      </c>
      <c r="AA672" s="66">
        <v>2904</v>
      </c>
      <c r="AB672" s="439">
        <v>6178</v>
      </c>
      <c r="AC672" s="440">
        <v>173702</v>
      </c>
      <c r="AD672" s="1729"/>
      <c r="AE672" s="28"/>
      <c r="AF672" s="11"/>
    </row>
    <row r="673" spans="1:38" ht="18.75" customHeight="1" x14ac:dyDescent="0.2">
      <c r="A673" s="1718"/>
      <c r="C673" s="1879"/>
      <c r="D673" s="1880"/>
      <c r="E673" s="1719">
        <f>E671-E672</f>
        <v>0</v>
      </c>
      <c r="F673" s="1720">
        <f t="shared" ref="F673:AC673" si="120">F671-F672</f>
        <v>51</v>
      </c>
      <c r="G673" s="1719">
        <f t="shared" si="120"/>
        <v>37</v>
      </c>
      <c r="H673" s="1721">
        <f t="shared" si="120"/>
        <v>0</v>
      </c>
      <c r="I673" s="1720">
        <f>I671-I672</f>
        <v>0</v>
      </c>
      <c r="J673" s="1719">
        <f t="shared" si="120"/>
        <v>100</v>
      </c>
      <c r="K673" s="1720">
        <f t="shared" si="120"/>
        <v>0</v>
      </c>
      <c r="L673" s="1719">
        <f t="shared" si="120"/>
        <v>14</v>
      </c>
      <c r="M673" s="1721">
        <f t="shared" si="120"/>
        <v>14</v>
      </c>
      <c r="N673" s="1720">
        <f t="shared" si="120"/>
        <v>10</v>
      </c>
      <c r="O673" s="1719">
        <f t="shared" si="120"/>
        <v>0</v>
      </c>
      <c r="P673" s="1720">
        <f t="shared" si="120"/>
        <v>31</v>
      </c>
      <c r="Q673" s="1722">
        <f t="shared" si="120"/>
        <v>9</v>
      </c>
      <c r="R673" s="1719">
        <f t="shared" si="120"/>
        <v>25</v>
      </c>
      <c r="S673" s="1721">
        <f t="shared" si="120"/>
        <v>0</v>
      </c>
      <c r="T673" s="1723">
        <f t="shared" si="120"/>
        <v>10</v>
      </c>
      <c r="U673" s="1719">
        <f t="shared" si="120"/>
        <v>29</v>
      </c>
      <c r="V673" s="1721">
        <f t="shared" si="120"/>
        <v>0</v>
      </c>
      <c r="W673" s="1721">
        <f t="shared" si="120"/>
        <v>0</v>
      </c>
      <c r="X673" s="1720">
        <f t="shared" si="120"/>
        <v>10</v>
      </c>
      <c r="Y673" s="1719">
        <f t="shared" si="120"/>
        <v>30</v>
      </c>
      <c r="Z673" s="1721">
        <f t="shared" si="120"/>
        <v>0</v>
      </c>
      <c r="AA673" s="1721">
        <f t="shared" si="120"/>
        <v>0</v>
      </c>
      <c r="AB673" s="1724">
        <f t="shared" si="120"/>
        <v>10</v>
      </c>
      <c r="AC673" s="1725">
        <f t="shared" si="120"/>
        <v>380</v>
      </c>
      <c r="AD673" s="1731" t="s">
        <v>256</v>
      </c>
      <c r="AE673" s="28"/>
      <c r="AF673" s="11"/>
    </row>
    <row r="674" spans="1:38" ht="19.2" x14ac:dyDescent="0.2">
      <c r="AE674" s="28"/>
      <c r="AF674" s="11"/>
    </row>
    <row r="675" spans="1:38" ht="28.5" customHeight="1" x14ac:dyDescent="0.2">
      <c r="A675" s="1726"/>
      <c r="B675" s="281"/>
      <c r="C675" s="1875" t="s">
        <v>257</v>
      </c>
      <c r="D675" s="1876"/>
      <c r="E675" s="1732">
        <f>SUM(E634:E670)</f>
        <v>0</v>
      </c>
      <c r="F675" s="1732">
        <f t="shared" ref="F675:AC675" si="121">SUM(F634:F670)</f>
        <v>31</v>
      </c>
      <c r="G675" s="1732">
        <f t="shared" si="121"/>
        <v>29</v>
      </c>
      <c r="H675" s="1732">
        <f t="shared" si="121"/>
        <v>0</v>
      </c>
      <c r="I675" s="1732">
        <f t="shared" si="121"/>
        <v>0</v>
      </c>
      <c r="J675" s="1732">
        <f t="shared" si="121"/>
        <v>35</v>
      </c>
      <c r="K675" s="1732">
        <f t="shared" si="121"/>
        <v>0</v>
      </c>
      <c r="L675" s="1732">
        <f t="shared" si="121"/>
        <v>8</v>
      </c>
      <c r="M675" s="1732">
        <f t="shared" si="121"/>
        <v>12</v>
      </c>
      <c r="N675" s="1732">
        <f t="shared" si="121"/>
        <v>9</v>
      </c>
      <c r="O675" s="1732">
        <f t="shared" si="121"/>
        <v>0</v>
      </c>
      <c r="P675" s="1732">
        <f t="shared" si="121"/>
        <v>22</v>
      </c>
      <c r="Q675" s="1732">
        <f t="shared" si="121"/>
        <v>7</v>
      </c>
      <c r="R675" s="1732">
        <f t="shared" si="121"/>
        <v>20</v>
      </c>
      <c r="S675" s="1732">
        <f t="shared" si="121"/>
        <v>0</v>
      </c>
      <c r="T675" s="1732">
        <f t="shared" si="121"/>
        <v>9</v>
      </c>
      <c r="U675" s="1732">
        <f t="shared" si="121"/>
        <v>20</v>
      </c>
      <c r="V675" s="1732">
        <f t="shared" si="121"/>
        <v>0</v>
      </c>
      <c r="W675" s="1732">
        <f t="shared" si="121"/>
        <v>0</v>
      </c>
      <c r="X675" s="1732">
        <f t="shared" si="121"/>
        <v>9</v>
      </c>
      <c r="Y675" s="1732">
        <f t="shared" si="121"/>
        <v>20</v>
      </c>
      <c r="Z675" s="1732">
        <f t="shared" si="121"/>
        <v>0</v>
      </c>
      <c r="AA675" s="1732">
        <f t="shared" si="121"/>
        <v>0</v>
      </c>
      <c r="AB675" s="1732">
        <f t="shared" si="121"/>
        <v>9</v>
      </c>
      <c r="AC675" s="1732">
        <f t="shared" si="121"/>
        <v>240</v>
      </c>
      <c r="AD675" s="1730"/>
      <c r="AE675" s="27">
        <f>G675+H675+U675+Y675+W675+X675+AA675+AB675</f>
        <v>87</v>
      </c>
      <c r="AF675" s="11"/>
    </row>
    <row r="676" spans="1:38" ht="18" customHeight="1" x14ac:dyDescent="0.2">
      <c r="D676" s="1727" t="s">
        <v>729</v>
      </c>
      <c r="E676" s="1350"/>
      <c r="F676" s="1351">
        <f>Ｖ８星取表!S3</f>
        <v>31</v>
      </c>
      <c r="G676" s="1351">
        <f>Ｖ８星取表!T3</f>
        <v>29</v>
      </c>
      <c r="H676" s="1351">
        <f>Ｖ８星取表!U3</f>
        <v>0</v>
      </c>
      <c r="I676" s="1351">
        <f>Ｖ８星取表!V3</f>
        <v>0</v>
      </c>
      <c r="J676" s="1351">
        <f>Ｖ８星取表!W3</f>
        <v>35</v>
      </c>
      <c r="K676" s="1351">
        <f>Ｖ８星取表!X3</f>
        <v>0</v>
      </c>
      <c r="L676" s="1351">
        <f>Ｖ８星取表!Y3</f>
        <v>8</v>
      </c>
      <c r="M676" s="1351">
        <f>Ｖ８星取表!Z3</f>
        <v>12</v>
      </c>
      <c r="N676" s="1351">
        <f>Ｖ８星取表!AA3</f>
        <v>9</v>
      </c>
      <c r="O676" s="1351">
        <f>Ｖ８星取表!AB3</f>
        <v>0</v>
      </c>
      <c r="P676" s="1351">
        <f>Ｖ８星取表!AC3</f>
        <v>22</v>
      </c>
      <c r="Q676" s="1351">
        <f>Ｖ８星取表!AD3</f>
        <v>7</v>
      </c>
      <c r="R676" s="1351">
        <f>Ｖ８星取表!AE3</f>
        <v>20</v>
      </c>
      <c r="S676" s="1351">
        <f>Ｖ８星取表!AF3</f>
        <v>0</v>
      </c>
      <c r="T676" s="1351">
        <f>Ｖ８星取表!AG3</f>
        <v>9</v>
      </c>
      <c r="U676" s="1351">
        <f>Ｖ８星取表!AH3</f>
        <v>20</v>
      </c>
      <c r="V676" s="1351">
        <f>Ｖ８星取表!AI3</f>
        <v>0</v>
      </c>
      <c r="W676" s="1351">
        <f>Ｖ８星取表!AJ3</f>
        <v>0</v>
      </c>
      <c r="X676" s="1351">
        <f>Ｖ８星取表!AK3</f>
        <v>9</v>
      </c>
      <c r="Y676" s="1351">
        <f>Ｖ８星取表!AL3</f>
        <v>20</v>
      </c>
      <c r="Z676" s="1351">
        <f>Ｖ８星取表!AM3</f>
        <v>0</v>
      </c>
      <c r="AA676" s="1351">
        <f>Ｖ８星取表!AN3</f>
        <v>0</v>
      </c>
      <c r="AB676" s="1351">
        <f>Ｖ８星取表!AO3</f>
        <v>9</v>
      </c>
      <c r="AC676" s="1349">
        <f>SUM(F676:AB676)</f>
        <v>240</v>
      </c>
      <c r="AD676" s="798"/>
      <c r="AE676" s="547"/>
      <c r="AF676" s="547"/>
      <c r="AG676" s="547"/>
      <c r="AH676" s="547"/>
      <c r="AI676" s="547"/>
      <c r="AJ676" s="547"/>
      <c r="AK676" s="547"/>
      <c r="AL676" s="547"/>
    </row>
    <row r="677" spans="1:38" ht="18" customHeight="1" x14ac:dyDescent="0.2">
      <c r="A677" s="12"/>
      <c r="B677" s="283"/>
      <c r="E677" s="10"/>
      <c r="F677" s="272" t="str">
        <f>IF(F675=F676,"OK","NG")</f>
        <v>OK</v>
      </c>
      <c r="G677" s="272" t="str">
        <f t="shared" ref="G677:AC677" si="122">IF(G675=G676,"OK","NG")</f>
        <v>OK</v>
      </c>
      <c r="H677" s="272" t="str">
        <f t="shared" si="122"/>
        <v>OK</v>
      </c>
      <c r="I677" s="272" t="str">
        <f t="shared" si="122"/>
        <v>OK</v>
      </c>
      <c r="J677" s="272" t="str">
        <f t="shared" si="122"/>
        <v>OK</v>
      </c>
      <c r="K677" s="272" t="str">
        <f t="shared" si="122"/>
        <v>OK</v>
      </c>
      <c r="L677" s="272" t="str">
        <f t="shared" si="122"/>
        <v>OK</v>
      </c>
      <c r="M677" s="272" t="str">
        <f t="shared" si="122"/>
        <v>OK</v>
      </c>
      <c r="N677" s="272" t="str">
        <f t="shared" si="122"/>
        <v>OK</v>
      </c>
      <c r="O677" s="272" t="str">
        <f t="shared" si="122"/>
        <v>OK</v>
      </c>
      <c r="P677" s="272" t="str">
        <f t="shared" si="122"/>
        <v>OK</v>
      </c>
      <c r="Q677" s="272" t="str">
        <f t="shared" si="122"/>
        <v>OK</v>
      </c>
      <c r="R677" s="272" t="str">
        <f t="shared" si="122"/>
        <v>OK</v>
      </c>
      <c r="S677" s="272" t="str">
        <f t="shared" si="122"/>
        <v>OK</v>
      </c>
      <c r="T677" s="272" t="str">
        <f t="shared" si="122"/>
        <v>OK</v>
      </c>
      <c r="U677" s="272" t="str">
        <f t="shared" si="122"/>
        <v>OK</v>
      </c>
      <c r="V677" s="272" t="str">
        <f t="shared" si="122"/>
        <v>OK</v>
      </c>
      <c r="W677" s="272" t="str">
        <f t="shared" si="122"/>
        <v>OK</v>
      </c>
      <c r="X677" s="272" t="str">
        <f t="shared" si="122"/>
        <v>OK</v>
      </c>
      <c r="Y677" s="272" t="str">
        <f t="shared" si="122"/>
        <v>OK</v>
      </c>
      <c r="Z677" s="272" t="str">
        <f t="shared" si="122"/>
        <v>OK</v>
      </c>
      <c r="AA677" s="272" t="str">
        <f t="shared" si="122"/>
        <v>OK</v>
      </c>
      <c r="AB677" s="272" t="str">
        <f t="shared" si="122"/>
        <v>OK</v>
      </c>
      <c r="AC677" s="272" t="str">
        <f t="shared" si="122"/>
        <v>OK</v>
      </c>
      <c r="AE677" s="4"/>
      <c r="AF677" s="11"/>
    </row>
    <row r="678" spans="1:38" s="14" customFormat="1" ht="15" customHeight="1" x14ac:dyDescent="0.2">
      <c r="B678" s="282"/>
      <c r="C678" s="14" t="s">
        <v>1363</v>
      </c>
      <c r="D678" s="276"/>
      <c r="E678" s="14">
        <v>4.68</v>
      </c>
      <c r="F678" s="14">
        <v>4.68</v>
      </c>
      <c r="G678" s="14">
        <v>3.8239999999999998</v>
      </c>
      <c r="H678" s="14">
        <v>3.8239999999999998</v>
      </c>
      <c r="I678" s="14">
        <v>3.8239999999999998</v>
      </c>
      <c r="J678" s="14">
        <v>3.6</v>
      </c>
      <c r="K678" s="14">
        <v>3.6</v>
      </c>
      <c r="L678" s="14">
        <v>2.0310000000000001</v>
      </c>
      <c r="M678" s="14">
        <v>2.0310000000000001</v>
      </c>
      <c r="N678" s="14">
        <v>2.0310000000000001</v>
      </c>
      <c r="O678" s="14">
        <v>4.29</v>
      </c>
      <c r="P678" s="14">
        <v>3.782</v>
      </c>
      <c r="Q678" s="14">
        <v>1.085</v>
      </c>
      <c r="R678" s="14">
        <v>2.0369999999999999</v>
      </c>
      <c r="S678" s="14">
        <v>2.0369999999999999</v>
      </c>
      <c r="T678" s="14">
        <v>2.4350000000000001</v>
      </c>
      <c r="U678" s="14">
        <v>3.5670000000000002</v>
      </c>
      <c r="V678" s="14">
        <v>3.5670000000000002</v>
      </c>
      <c r="W678" s="14">
        <v>3.78</v>
      </c>
      <c r="X678" s="14">
        <v>3.78</v>
      </c>
      <c r="Y678" s="14">
        <v>3.5670000000000002</v>
      </c>
      <c r="Z678" s="14">
        <v>3.5670000000000002</v>
      </c>
      <c r="AA678" s="14">
        <v>3.78</v>
      </c>
      <c r="AB678" s="14">
        <v>3.78</v>
      </c>
      <c r="AF678" s="64"/>
      <c r="AH678" s="273"/>
      <c r="AI678" s="363"/>
    </row>
    <row r="679" spans="1:38" ht="41.25" customHeight="1" x14ac:dyDescent="0.2">
      <c r="A679" s="488" t="s">
        <v>128</v>
      </c>
      <c r="B679" s="489" t="s">
        <v>1364</v>
      </c>
      <c r="C679" s="488" t="s">
        <v>129</v>
      </c>
      <c r="D679" s="489" t="s">
        <v>1365</v>
      </c>
      <c r="E679" s="959" t="s">
        <v>1366</v>
      </c>
      <c r="F679" s="960" t="s">
        <v>1367</v>
      </c>
      <c r="G679" s="959" t="s">
        <v>1368</v>
      </c>
      <c r="H679" s="961" t="s">
        <v>1369</v>
      </c>
      <c r="I679" s="960" t="s">
        <v>1235</v>
      </c>
      <c r="J679" s="959" t="s">
        <v>1370</v>
      </c>
      <c r="K679" s="960" t="s">
        <v>1371</v>
      </c>
      <c r="L679" s="959" t="s">
        <v>1238</v>
      </c>
      <c r="M679" s="961" t="s">
        <v>1372</v>
      </c>
      <c r="N679" s="960" t="s">
        <v>1373</v>
      </c>
      <c r="O679" s="959" t="s">
        <v>1374</v>
      </c>
      <c r="P679" s="960" t="s">
        <v>1375</v>
      </c>
      <c r="Q679" s="962" t="s">
        <v>1551</v>
      </c>
      <c r="R679" s="959" t="s">
        <v>1376</v>
      </c>
      <c r="S679" s="961" t="s">
        <v>1377</v>
      </c>
      <c r="T679" s="963" t="s">
        <v>1378</v>
      </c>
      <c r="U679" s="959" t="s">
        <v>1379</v>
      </c>
      <c r="V679" s="961" t="s">
        <v>1246</v>
      </c>
      <c r="W679" s="961" t="s">
        <v>1380</v>
      </c>
      <c r="X679" s="960" t="s">
        <v>1381</v>
      </c>
      <c r="Y679" s="959" t="s">
        <v>1382</v>
      </c>
      <c r="Z679" s="961" t="s">
        <v>1250</v>
      </c>
      <c r="AA679" s="961" t="s">
        <v>1251</v>
      </c>
      <c r="AB679" s="964" t="s">
        <v>1383</v>
      </c>
      <c r="AC679" s="497" t="s">
        <v>260</v>
      </c>
      <c r="AD679" s="799" t="s">
        <v>1384</v>
      </c>
      <c r="AE679" s="774" t="s">
        <v>1385</v>
      </c>
      <c r="AF679" s="777"/>
      <c r="AG679" s="952" t="s">
        <v>1386</v>
      </c>
      <c r="AH679" s="952" t="s">
        <v>1387</v>
      </c>
      <c r="AI679" s="953" t="s">
        <v>1388</v>
      </c>
    </row>
    <row r="680" spans="1:38" ht="21" hidden="1" customHeight="1" x14ac:dyDescent="0.2">
      <c r="A680" s="1432">
        <v>41667</v>
      </c>
      <c r="B680" s="1433"/>
      <c r="C680" s="1432">
        <v>41670</v>
      </c>
      <c r="D680" s="1434"/>
      <c r="E680" s="1435">
        <v>0</v>
      </c>
      <c r="F680" s="1436">
        <v>25</v>
      </c>
      <c r="G680" s="1437">
        <v>27</v>
      </c>
      <c r="H680" s="1438"/>
      <c r="I680" s="1436"/>
      <c r="J680" s="1437">
        <v>18</v>
      </c>
      <c r="K680" s="1436">
        <v>0</v>
      </c>
      <c r="L680" s="1437"/>
      <c r="M680" s="1438"/>
      <c r="N680" s="1436"/>
      <c r="O680" s="1437">
        <v>4</v>
      </c>
      <c r="P680" s="1436">
        <v>18</v>
      </c>
      <c r="Q680" s="1439"/>
      <c r="R680" s="1437">
        <v>28</v>
      </c>
      <c r="S680" s="1438"/>
      <c r="T680" s="1440">
        <v>0</v>
      </c>
      <c r="U680" s="1437">
        <v>30</v>
      </c>
      <c r="V680" s="1438"/>
      <c r="W680" s="1438">
        <v>0</v>
      </c>
      <c r="X680" s="1436"/>
      <c r="Y680" s="1437">
        <v>30</v>
      </c>
      <c r="Z680" s="1438"/>
      <c r="AA680" s="1438">
        <v>0</v>
      </c>
      <c r="AB680" s="1441"/>
      <c r="AC680" s="1442">
        <f t="shared" ref="AC680:AC743" si="123">SUM(E680:AB680)</f>
        <v>180</v>
      </c>
      <c r="AD680" s="1443">
        <f t="shared" ref="AD680:AD686" si="124">(E680*$E$678)+(G680*$G$678)+(R680*$R$678)+(U680*$U$678)+(Y680*$Y$678)+(T680*$T$678)+(W680*$W$678)+(AA680*$AA$678)+($J$678*J680)+($O$678*O680)+($F$678*F680)+($K$678*K680)+($P$678*P680)</f>
        <v>641.34</v>
      </c>
      <c r="AE680" s="1444"/>
      <c r="AF680" s="775"/>
      <c r="AG680" s="949"/>
      <c r="AH680" s="949"/>
      <c r="AI680" s="949"/>
    </row>
    <row r="681" spans="1:38" ht="21" hidden="1" customHeight="1" x14ac:dyDescent="0.2">
      <c r="A681" s="1432">
        <v>41676</v>
      </c>
      <c r="B681" s="1433"/>
      <c r="C681" s="1432">
        <v>41680</v>
      </c>
      <c r="D681" s="1434"/>
      <c r="E681" s="1435">
        <v>0</v>
      </c>
      <c r="F681" s="1436">
        <v>13</v>
      </c>
      <c r="G681" s="1437">
        <v>13</v>
      </c>
      <c r="H681" s="1438"/>
      <c r="I681" s="1436"/>
      <c r="J681" s="1437">
        <v>16</v>
      </c>
      <c r="K681" s="1436">
        <v>2</v>
      </c>
      <c r="L681" s="1437"/>
      <c r="M681" s="1438"/>
      <c r="N681" s="1436"/>
      <c r="O681" s="1437">
        <v>4</v>
      </c>
      <c r="P681" s="1436">
        <v>12</v>
      </c>
      <c r="Q681" s="1439"/>
      <c r="R681" s="1437">
        <v>11</v>
      </c>
      <c r="S681" s="1438"/>
      <c r="T681" s="1440">
        <v>0</v>
      </c>
      <c r="U681" s="1437">
        <v>11</v>
      </c>
      <c r="V681" s="1438"/>
      <c r="W681" s="1438">
        <v>0</v>
      </c>
      <c r="X681" s="1436"/>
      <c r="Y681" s="1437">
        <v>11</v>
      </c>
      <c r="Z681" s="1438"/>
      <c r="AA681" s="1438">
        <v>0</v>
      </c>
      <c r="AB681" s="1441"/>
      <c r="AC681" s="1442">
        <f t="shared" si="123"/>
        <v>93</v>
      </c>
      <c r="AD681" s="1443">
        <f t="shared" si="124"/>
        <v>338.77699999999999</v>
      </c>
      <c r="AE681" s="1444"/>
      <c r="AF681" s="775"/>
      <c r="AG681" s="949"/>
      <c r="AH681" s="949"/>
      <c r="AI681" s="949"/>
    </row>
    <row r="682" spans="1:38" ht="21" hidden="1" customHeight="1" x14ac:dyDescent="0.2">
      <c r="A682" s="1432">
        <v>41685</v>
      </c>
      <c r="B682" s="1433"/>
      <c r="C682" s="1432">
        <v>41688</v>
      </c>
      <c r="D682" s="1434"/>
      <c r="E682" s="1435">
        <v>0</v>
      </c>
      <c r="F682" s="1436">
        <v>10</v>
      </c>
      <c r="G682" s="1437">
        <v>16</v>
      </c>
      <c r="H682" s="1438"/>
      <c r="I682" s="1436"/>
      <c r="J682" s="1437">
        <v>10</v>
      </c>
      <c r="K682" s="1436">
        <v>8</v>
      </c>
      <c r="L682" s="1437"/>
      <c r="M682" s="1438"/>
      <c r="N682" s="1436"/>
      <c r="O682" s="1437">
        <v>0</v>
      </c>
      <c r="P682" s="1436">
        <v>5</v>
      </c>
      <c r="Q682" s="1439"/>
      <c r="R682" s="1437">
        <v>9</v>
      </c>
      <c r="S682" s="1438"/>
      <c r="T682" s="1440">
        <v>4</v>
      </c>
      <c r="U682" s="1437">
        <v>9</v>
      </c>
      <c r="V682" s="1438"/>
      <c r="W682" s="1438">
        <v>6</v>
      </c>
      <c r="X682" s="1436"/>
      <c r="Y682" s="1437">
        <v>9</v>
      </c>
      <c r="Z682" s="1438"/>
      <c r="AA682" s="1438">
        <v>6</v>
      </c>
      <c r="AB682" s="1441"/>
      <c r="AC682" s="1445">
        <f t="shared" si="123"/>
        <v>92</v>
      </c>
      <c r="AD682" s="1443">
        <f t="shared" si="124"/>
        <v>329.33300000000008</v>
      </c>
      <c r="AE682" s="1444"/>
      <c r="AF682" s="775"/>
      <c r="AG682" s="949"/>
      <c r="AH682" s="949"/>
      <c r="AI682" s="949"/>
    </row>
    <row r="683" spans="1:38" ht="21" hidden="1" customHeight="1" x14ac:dyDescent="0.2">
      <c r="A683" s="1446">
        <v>41692</v>
      </c>
      <c r="B683" s="1433"/>
      <c r="C683" s="1447">
        <v>41696</v>
      </c>
      <c r="D683" s="1448"/>
      <c r="E683" s="1449">
        <f t="shared" ref="E683:G684" si="125">SUM(E173:E173)</f>
        <v>0</v>
      </c>
      <c r="F683" s="1450">
        <f t="shared" si="125"/>
        <v>15</v>
      </c>
      <c r="G683" s="1451">
        <f t="shared" si="125"/>
        <v>9</v>
      </c>
      <c r="H683" s="1452"/>
      <c r="I683" s="1450"/>
      <c r="J683" s="1451">
        <f>SUM(J173:J173)</f>
        <v>9</v>
      </c>
      <c r="K683" s="1450">
        <f>SUM(K173:K173)</f>
        <v>0</v>
      </c>
      <c r="L683" s="1451"/>
      <c r="M683" s="1452"/>
      <c r="N683" s="1450"/>
      <c r="O683" s="1451">
        <f>SUM(O173:O173)</f>
        <v>0</v>
      </c>
      <c r="P683" s="1450">
        <f>SUM(P173:P173)</f>
        <v>12</v>
      </c>
      <c r="Q683" s="1453"/>
      <c r="R683" s="1451">
        <f>SUM(R173:R173)</f>
        <v>8</v>
      </c>
      <c r="S683" s="1452"/>
      <c r="T683" s="1454">
        <f>SUM(T173:T173)</f>
        <v>6</v>
      </c>
      <c r="U683" s="1451">
        <f>SUM(U173:U173)</f>
        <v>8</v>
      </c>
      <c r="V683" s="1452"/>
      <c r="W683" s="1452">
        <f>SUM(W173:W173)</f>
        <v>4</v>
      </c>
      <c r="X683" s="1450"/>
      <c r="Y683" s="1451">
        <f>SUM(Y173:Y173)</f>
        <v>8</v>
      </c>
      <c r="Z683" s="1452"/>
      <c r="AA683" s="1452">
        <f>SUM(AA173:AA173)</f>
        <v>4</v>
      </c>
      <c r="AB683" s="1455"/>
      <c r="AC683" s="1442">
        <f t="shared" si="123"/>
        <v>83</v>
      </c>
      <c r="AD683" s="1443">
        <f t="shared" si="124"/>
        <v>300.61799999999999</v>
      </c>
      <c r="AE683" s="1444"/>
      <c r="AF683" s="775"/>
      <c r="AG683" s="949"/>
      <c r="AH683" s="949"/>
      <c r="AI683" s="949"/>
    </row>
    <row r="684" spans="1:38" ht="21" hidden="1" customHeight="1" x14ac:dyDescent="0.2">
      <c r="A684" s="1446">
        <v>41713</v>
      </c>
      <c r="B684" s="1433"/>
      <c r="C684" s="1447">
        <v>41716</v>
      </c>
      <c r="D684" s="1448"/>
      <c r="E684" s="1449">
        <f t="shared" si="125"/>
        <v>0</v>
      </c>
      <c r="F684" s="1450">
        <f t="shared" si="125"/>
        <v>21</v>
      </c>
      <c r="G684" s="1451">
        <f t="shared" si="125"/>
        <v>21</v>
      </c>
      <c r="H684" s="1452"/>
      <c r="I684" s="1450"/>
      <c r="J684" s="1451">
        <f>SUM(J174:J174)</f>
        <v>21</v>
      </c>
      <c r="K684" s="1450">
        <f>SUM(K174:K174)</f>
        <v>0</v>
      </c>
      <c r="L684" s="1451"/>
      <c r="M684" s="1452"/>
      <c r="N684" s="1450"/>
      <c r="O684" s="1451">
        <f>SUM(O174:O174)</f>
        <v>0</v>
      </c>
      <c r="P684" s="1450">
        <f>SUM(P174:P174)</f>
        <v>12</v>
      </c>
      <c r="Q684" s="1453"/>
      <c r="R684" s="1451">
        <f>SUM(R174:R174)</f>
        <v>11</v>
      </c>
      <c r="S684" s="1452"/>
      <c r="T684" s="1454">
        <f>SUM(T174:T174)</f>
        <v>3</v>
      </c>
      <c r="U684" s="1451">
        <f>SUM(U174:U174)</f>
        <v>6</v>
      </c>
      <c r="V684" s="1452"/>
      <c r="W684" s="1452">
        <f>SUM(W174:W174)</f>
        <v>23</v>
      </c>
      <c r="X684" s="1450"/>
      <c r="Y684" s="1451">
        <f>SUM(Y174:Y174)</f>
        <v>6</v>
      </c>
      <c r="Z684" s="1452"/>
      <c r="AA684" s="1452">
        <f>SUM(AA174:AA174)</f>
        <v>3</v>
      </c>
      <c r="AB684" s="1455"/>
      <c r="AC684" s="1442">
        <f t="shared" si="123"/>
        <v>127</v>
      </c>
      <c r="AD684" s="1443">
        <f t="shared" si="124"/>
        <v>470.36400000000003</v>
      </c>
      <c r="AE684" s="1444"/>
      <c r="AF684" s="775"/>
      <c r="AG684" s="949"/>
      <c r="AH684" s="949"/>
      <c r="AI684" s="949"/>
    </row>
    <row r="685" spans="1:38" ht="21" hidden="1" customHeight="1" x14ac:dyDescent="0.2">
      <c r="A685" s="1432">
        <v>41723</v>
      </c>
      <c r="B685" s="1433"/>
      <c r="C685" s="1432">
        <v>41726</v>
      </c>
      <c r="D685" s="1434"/>
      <c r="E685" s="1449">
        <v>0</v>
      </c>
      <c r="F685" s="1450">
        <v>18</v>
      </c>
      <c r="G685" s="1451">
        <v>18</v>
      </c>
      <c r="H685" s="1452"/>
      <c r="I685" s="1450"/>
      <c r="J685" s="1451">
        <v>18</v>
      </c>
      <c r="K685" s="1450">
        <v>0</v>
      </c>
      <c r="L685" s="1451"/>
      <c r="M685" s="1452"/>
      <c r="N685" s="1450"/>
      <c r="O685" s="1451">
        <v>0</v>
      </c>
      <c r="P685" s="1450">
        <v>15</v>
      </c>
      <c r="Q685" s="1453"/>
      <c r="R685" s="1451">
        <v>22</v>
      </c>
      <c r="S685" s="1452"/>
      <c r="T685" s="1454">
        <v>0</v>
      </c>
      <c r="U685" s="1451">
        <v>27</v>
      </c>
      <c r="V685" s="1452"/>
      <c r="W685" s="1452">
        <v>0</v>
      </c>
      <c r="X685" s="1450"/>
      <c r="Y685" s="1451">
        <v>27</v>
      </c>
      <c r="Z685" s="1452"/>
      <c r="AA685" s="1452">
        <v>0</v>
      </c>
      <c r="AB685" s="1455"/>
      <c r="AC685" s="1442">
        <f t="shared" si="123"/>
        <v>145</v>
      </c>
      <c r="AD685" s="1443">
        <f t="shared" si="124"/>
        <v>512.03399999999999</v>
      </c>
      <c r="AE685" s="1444"/>
      <c r="AF685" s="775"/>
      <c r="AG685" s="949"/>
      <c r="AH685" s="949"/>
      <c r="AI685" s="949"/>
    </row>
    <row r="686" spans="1:38" ht="21" hidden="1" customHeight="1" x14ac:dyDescent="0.2">
      <c r="A686" s="1432">
        <v>41739</v>
      </c>
      <c r="B686" s="1433" t="s">
        <v>541</v>
      </c>
      <c r="C686" s="1432">
        <v>41743</v>
      </c>
      <c r="D686" s="1434"/>
      <c r="E686" s="1435">
        <v>0</v>
      </c>
      <c r="F686" s="1436">
        <v>21</v>
      </c>
      <c r="G686" s="1437">
        <v>21</v>
      </c>
      <c r="H686" s="1438"/>
      <c r="I686" s="1436"/>
      <c r="J686" s="1437">
        <v>21</v>
      </c>
      <c r="K686" s="1436">
        <v>0</v>
      </c>
      <c r="L686" s="1437"/>
      <c r="M686" s="1438"/>
      <c r="N686" s="1436"/>
      <c r="O686" s="1437">
        <v>0</v>
      </c>
      <c r="P686" s="1436">
        <v>12</v>
      </c>
      <c r="Q686" s="1439"/>
      <c r="R686" s="1437">
        <v>20</v>
      </c>
      <c r="S686" s="1438"/>
      <c r="T686" s="1440">
        <v>0</v>
      </c>
      <c r="U686" s="1437">
        <v>20</v>
      </c>
      <c r="V686" s="1438"/>
      <c r="W686" s="1438">
        <v>0</v>
      </c>
      <c r="X686" s="1436">
        <v>0</v>
      </c>
      <c r="Y686" s="1437">
        <v>20</v>
      </c>
      <c r="Z686" s="1438"/>
      <c r="AA686" s="1438">
        <v>0</v>
      </c>
      <c r="AB686" s="1441">
        <v>0</v>
      </c>
      <c r="AC686" s="1442">
        <f t="shared" si="123"/>
        <v>135</v>
      </c>
      <c r="AD686" s="1443">
        <f t="shared" si="124"/>
        <v>482.98800000000006</v>
      </c>
      <c r="AE686" s="1444"/>
      <c r="AF686" s="775"/>
      <c r="AG686" s="949"/>
      <c r="AH686" s="949"/>
      <c r="AI686" s="949"/>
    </row>
    <row r="687" spans="1:38" ht="21" hidden="1" customHeight="1" x14ac:dyDescent="0.2">
      <c r="A687" s="1432">
        <v>41755</v>
      </c>
      <c r="B687" s="1433" t="s">
        <v>539</v>
      </c>
      <c r="C687" s="1432">
        <v>41759</v>
      </c>
      <c r="D687" s="1434"/>
      <c r="E687" s="1449">
        <v>0</v>
      </c>
      <c r="F687" s="1450">
        <v>16</v>
      </c>
      <c r="G687" s="1451">
        <v>18</v>
      </c>
      <c r="H687" s="1452"/>
      <c r="I687" s="1450"/>
      <c r="J687" s="1451">
        <v>7</v>
      </c>
      <c r="K687" s="1450">
        <v>9</v>
      </c>
      <c r="L687" s="1451"/>
      <c r="M687" s="1452"/>
      <c r="N687" s="1450"/>
      <c r="O687" s="1451">
        <v>0</v>
      </c>
      <c r="P687" s="1450">
        <v>13</v>
      </c>
      <c r="Q687" s="1453"/>
      <c r="R687" s="1451">
        <v>5</v>
      </c>
      <c r="S687" s="1452"/>
      <c r="T687" s="1454">
        <v>8</v>
      </c>
      <c r="U687" s="1451">
        <v>5</v>
      </c>
      <c r="V687" s="1452"/>
      <c r="W687" s="1452">
        <v>0</v>
      </c>
      <c r="X687" s="1450">
        <v>8</v>
      </c>
      <c r="Y687" s="1451">
        <v>5</v>
      </c>
      <c r="Z687" s="1452"/>
      <c r="AA687" s="1452">
        <v>0</v>
      </c>
      <c r="AB687" s="1455">
        <v>8</v>
      </c>
      <c r="AC687" s="1442">
        <f t="shared" si="123"/>
        <v>102</v>
      </c>
      <c r="AD687" s="1443">
        <f t="shared" ref="AD687:AD718" si="126">(E687*$E$678)+(G687*$G$678)+(R687*$R$678)+(U687*$U$678)+(Y687*$Y$678)+(T687*$T$678)+(W687*$W$678)+(AA687*$AA$678)+($J$678*J687)+($O$678*O687)+($F$678*F687)+($K$678*K687)+($P$678*P687)+($X$678*X687)+($AB$678*AB687)</f>
        <v>376.29300000000001</v>
      </c>
      <c r="AE687" s="1444"/>
      <c r="AF687" s="775"/>
      <c r="AG687" s="949"/>
      <c r="AH687" s="949"/>
      <c r="AI687" s="949"/>
    </row>
    <row r="688" spans="1:38" ht="21" hidden="1" customHeight="1" x14ac:dyDescent="0.2">
      <c r="A688" s="1432">
        <v>41773</v>
      </c>
      <c r="B688" s="1433" t="s">
        <v>544</v>
      </c>
      <c r="C688" s="1432">
        <v>41775</v>
      </c>
      <c r="D688" s="1434"/>
      <c r="E688" s="1449">
        <v>0</v>
      </c>
      <c r="F688" s="1450">
        <v>25</v>
      </c>
      <c r="G688" s="1451">
        <v>25</v>
      </c>
      <c r="H688" s="1452"/>
      <c r="I688" s="1450"/>
      <c r="J688" s="1451">
        <v>10</v>
      </c>
      <c r="K688" s="1450">
        <v>15</v>
      </c>
      <c r="L688" s="1451"/>
      <c r="M688" s="1452"/>
      <c r="N688" s="1450"/>
      <c r="O688" s="1451">
        <v>0</v>
      </c>
      <c r="P688" s="1450">
        <v>16</v>
      </c>
      <c r="Q688" s="1453"/>
      <c r="R688" s="1451">
        <v>7</v>
      </c>
      <c r="S688" s="1452"/>
      <c r="T688" s="1454">
        <v>15</v>
      </c>
      <c r="U688" s="1451">
        <v>7</v>
      </c>
      <c r="V688" s="1452"/>
      <c r="W688" s="1452">
        <v>30</v>
      </c>
      <c r="X688" s="1450">
        <v>8</v>
      </c>
      <c r="Y688" s="1451">
        <v>7</v>
      </c>
      <c r="Z688" s="1452"/>
      <c r="AA688" s="1452">
        <v>15</v>
      </c>
      <c r="AB688" s="1455">
        <v>8</v>
      </c>
      <c r="AC688" s="1442">
        <f t="shared" si="123"/>
        <v>188</v>
      </c>
      <c r="AD688" s="1443">
        <f t="shared" si="126"/>
        <v>694.41399999999999</v>
      </c>
      <c r="AE688" s="1444"/>
      <c r="AF688" s="775"/>
      <c r="AG688" s="949"/>
      <c r="AH688" s="949"/>
      <c r="AI688" s="949"/>
    </row>
    <row r="689" spans="1:35" ht="21" hidden="1" customHeight="1" x14ac:dyDescent="0.2">
      <c r="A689" s="1432">
        <v>41781</v>
      </c>
      <c r="B689" s="1433" t="s">
        <v>541</v>
      </c>
      <c r="C689" s="1432">
        <v>41785</v>
      </c>
      <c r="D689" s="1434"/>
      <c r="E689" s="1449">
        <v>0</v>
      </c>
      <c r="F689" s="1450">
        <v>28</v>
      </c>
      <c r="G689" s="1451">
        <v>20</v>
      </c>
      <c r="H689" s="1452"/>
      <c r="I689" s="1450"/>
      <c r="J689" s="1451">
        <v>6</v>
      </c>
      <c r="K689" s="1450">
        <v>14</v>
      </c>
      <c r="L689" s="1451"/>
      <c r="M689" s="1452"/>
      <c r="N689" s="1450"/>
      <c r="O689" s="1451">
        <v>0</v>
      </c>
      <c r="P689" s="1450">
        <v>17</v>
      </c>
      <c r="Q689" s="1453"/>
      <c r="R689" s="1451">
        <v>10</v>
      </c>
      <c r="S689" s="1452"/>
      <c r="T689" s="1454">
        <v>17</v>
      </c>
      <c r="U689" s="1451">
        <v>10</v>
      </c>
      <c r="V689" s="1452"/>
      <c r="W689" s="1452">
        <v>40</v>
      </c>
      <c r="X689" s="1450">
        <v>0</v>
      </c>
      <c r="Y689" s="1451">
        <v>10</v>
      </c>
      <c r="Z689" s="1452"/>
      <c r="AA689" s="1452">
        <v>17</v>
      </c>
      <c r="AB689" s="1455">
        <v>0</v>
      </c>
      <c r="AC689" s="1442">
        <f t="shared" si="123"/>
        <v>189</v>
      </c>
      <c r="AD689" s="1443">
        <f t="shared" si="126"/>
        <v>692.37899999999991</v>
      </c>
      <c r="AE689" s="1444"/>
      <c r="AF689" s="775"/>
      <c r="AG689" s="949"/>
      <c r="AH689" s="949"/>
      <c r="AI689" s="949"/>
    </row>
    <row r="690" spans="1:35" ht="21" hidden="1" customHeight="1" x14ac:dyDescent="0.2">
      <c r="A690" s="1432">
        <v>41789</v>
      </c>
      <c r="B690" s="1433" t="s">
        <v>543</v>
      </c>
      <c r="C690" s="1432">
        <v>41793</v>
      </c>
      <c r="D690" s="1434"/>
      <c r="E690" s="1449">
        <v>0</v>
      </c>
      <c r="F690" s="1450">
        <v>20</v>
      </c>
      <c r="G690" s="1451">
        <v>28</v>
      </c>
      <c r="H690" s="1452"/>
      <c r="I690" s="1450"/>
      <c r="J690" s="1451">
        <v>8</v>
      </c>
      <c r="K690" s="1450">
        <v>20</v>
      </c>
      <c r="L690" s="1451"/>
      <c r="M690" s="1452"/>
      <c r="N690" s="1450"/>
      <c r="O690" s="1451">
        <v>0</v>
      </c>
      <c r="P690" s="1450">
        <v>21</v>
      </c>
      <c r="Q690" s="1453"/>
      <c r="R690" s="1451">
        <v>8</v>
      </c>
      <c r="S690" s="1452"/>
      <c r="T690" s="1454">
        <v>21</v>
      </c>
      <c r="U690" s="1451">
        <v>8</v>
      </c>
      <c r="V690" s="1452"/>
      <c r="W690" s="1452">
        <v>56</v>
      </c>
      <c r="X690" s="1450">
        <v>0</v>
      </c>
      <c r="Y690" s="1451">
        <v>8</v>
      </c>
      <c r="Z690" s="1452"/>
      <c r="AA690" s="1452">
        <v>21</v>
      </c>
      <c r="AB690" s="1455">
        <v>0</v>
      </c>
      <c r="AC690" s="1442">
        <f t="shared" si="123"/>
        <v>219</v>
      </c>
      <c r="AD690" s="1443">
        <f t="shared" si="126"/>
        <v>796.45699999999999</v>
      </c>
      <c r="AE690" s="1444"/>
      <c r="AF690" s="775"/>
      <c r="AG690" s="949"/>
      <c r="AH690" s="949"/>
      <c r="AI690" s="949"/>
    </row>
    <row r="691" spans="1:35" ht="21" hidden="1" customHeight="1" x14ac:dyDescent="0.2">
      <c r="A691" s="1432">
        <v>41803</v>
      </c>
      <c r="B691" s="1433" t="s">
        <v>543</v>
      </c>
      <c r="C691" s="1432">
        <v>41806</v>
      </c>
      <c r="D691" s="1434"/>
      <c r="E691" s="1449">
        <v>0</v>
      </c>
      <c r="F691" s="1450">
        <v>40</v>
      </c>
      <c r="G691" s="1451">
        <v>31</v>
      </c>
      <c r="H691" s="1452"/>
      <c r="I691" s="1450"/>
      <c r="J691" s="1451">
        <v>16</v>
      </c>
      <c r="K691" s="1450">
        <v>15</v>
      </c>
      <c r="L691" s="1451"/>
      <c r="M691" s="1452"/>
      <c r="N691" s="1450"/>
      <c r="O691" s="1451">
        <v>0</v>
      </c>
      <c r="P691" s="1450">
        <v>16</v>
      </c>
      <c r="Q691" s="1453"/>
      <c r="R691" s="1451">
        <v>12</v>
      </c>
      <c r="S691" s="1452"/>
      <c r="T691" s="1454">
        <v>17</v>
      </c>
      <c r="U691" s="1451">
        <v>12</v>
      </c>
      <c r="V691" s="1452"/>
      <c r="W691" s="1452">
        <v>16</v>
      </c>
      <c r="X691" s="1450">
        <v>0</v>
      </c>
      <c r="Y691" s="1451">
        <v>12</v>
      </c>
      <c r="Z691" s="1452"/>
      <c r="AA691" s="1452">
        <v>17</v>
      </c>
      <c r="AB691" s="1455">
        <v>0</v>
      </c>
      <c r="AC691" s="1442">
        <f t="shared" si="123"/>
        <v>204</v>
      </c>
      <c r="AD691" s="1443">
        <f t="shared" si="126"/>
        <v>754.04299999999989</v>
      </c>
      <c r="AE691" s="1444"/>
      <c r="AF691" s="775"/>
      <c r="AG691" s="949"/>
      <c r="AH691" s="949"/>
      <c r="AI691" s="949"/>
    </row>
    <row r="692" spans="1:35" ht="21" hidden="1" customHeight="1" x14ac:dyDescent="0.2">
      <c r="A692" s="1432">
        <v>41817</v>
      </c>
      <c r="B692" s="1433" t="s">
        <v>543</v>
      </c>
      <c r="C692" s="1432">
        <v>41821</v>
      </c>
      <c r="D692" s="1434"/>
      <c r="E692" s="1449">
        <v>0</v>
      </c>
      <c r="F692" s="1450">
        <v>27</v>
      </c>
      <c r="G692" s="1451">
        <v>39</v>
      </c>
      <c r="H692" s="1452"/>
      <c r="I692" s="1450"/>
      <c r="J692" s="1451">
        <v>27</v>
      </c>
      <c r="K692" s="1450">
        <v>0</v>
      </c>
      <c r="L692" s="1451"/>
      <c r="M692" s="1452"/>
      <c r="N692" s="1450"/>
      <c r="O692" s="1451">
        <v>8</v>
      </c>
      <c r="P692" s="1450">
        <v>4</v>
      </c>
      <c r="Q692" s="1453"/>
      <c r="R692" s="1451">
        <v>23</v>
      </c>
      <c r="S692" s="1452"/>
      <c r="T692" s="1454">
        <v>7</v>
      </c>
      <c r="U692" s="1451">
        <v>23</v>
      </c>
      <c r="V692" s="1452"/>
      <c r="W692" s="1452">
        <v>0</v>
      </c>
      <c r="X692" s="1450">
        <v>0</v>
      </c>
      <c r="Y692" s="1451">
        <v>23</v>
      </c>
      <c r="Z692" s="1452"/>
      <c r="AA692" s="1452">
        <v>27</v>
      </c>
      <c r="AB692" s="1455">
        <v>0</v>
      </c>
      <c r="AC692" s="1442">
        <f t="shared" si="123"/>
        <v>208</v>
      </c>
      <c r="AD692" s="1443">
        <f t="shared" si="126"/>
        <v>752.18200000000013</v>
      </c>
      <c r="AE692" s="1444"/>
      <c r="AF692" s="775"/>
      <c r="AG692" s="949"/>
      <c r="AH692" s="949"/>
      <c r="AI692" s="949"/>
    </row>
    <row r="693" spans="1:35" ht="21" hidden="1" customHeight="1" x14ac:dyDescent="0.2">
      <c r="A693" s="1432">
        <v>41830</v>
      </c>
      <c r="B693" s="1433" t="s">
        <v>541</v>
      </c>
      <c r="C693" s="1432">
        <v>41834</v>
      </c>
      <c r="D693" s="1434"/>
      <c r="E693" s="1449">
        <v>0</v>
      </c>
      <c r="F693" s="1450">
        <v>25</v>
      </c>
      <c r="G693" s="1451">
        <v>25</v>
      </c>
      <c r="H693" s="1452"/>
      <c r="I693" s="1450"/>
      <c r="J693" s="1451">
        <v>24</v>
      </c>
      <c r="K693" s="1450">
        <v>13</v>
      </c>
      <c r="L693" s="1451"/>
      <c r="M693" s="1452"/>
      <c r="N693" s="1450"/>
      <c r="O693" s="1451">
        <v>5</v>
      </c>
      <c r="P693" s="1450">
        <v>5</v>
      </c>
      <c r="Q693" s="1453"/>
      <c r="R693" s="1451">
        <v>14</v>
      </c>
      <c r="S693" s="1452"/>
      <c r="T693" s="1454">
        <v>2</v>
      </c>
      <c r="U693" s="1451">
        <v>14</v>
      </c>
      <c r="V693" s="1452"/>
      <c r="W693" s="1452">
        <v>17</v>
      </c>
      <c r="X693" s="1450">
        <v>0</v>
      </c>
      <c r="Y693" s="1451">
        <v>14</v>
      </c>
      <c r="Z693" s="1452"/>
      <c r="AA693" s="1452">
        <v>0</v>
      </c>
      <c r="AB693" s="1455">
        <v>0</v>
      </c>
      <c r="AC693" s="1442">
        <f t="shared" si="123"/>
        <v>158</v>
      </c>
      <c r="AD693" s="1443">
        <f t="shared" si="126"/>
        <v>583.68399999999986</v>
      </c>
      <c r="AE693" s="1444"/>
      <c r="AF693" s="775"/>
      <c r="AG693" s="949"/>
      <c r="AH693" s="949"/>
      <c r="AI693" s="949"/>
    </row>
    <row r="694" spans="1:35" ht="21" hidden="1" customHeight="1" x14ac:dyDescent="0.2">
      <c r="A694" s="1432">
        <v>41843</v>
      </c>
      <c r="B694" s="1433" t="s">
        <v>544</v>
      </c>
      <c r="C694" s="1432">
        <v>41845</v>
      </c>
      <c r="D694" s="1434"/>
      <c r="E694" s="1449">
        <v>0</v>
      </c>
      <c r="F694" s="1450">
        <v>33</v>
      </c>
      <c r="G694" s="1451">
        <v>33</v>
      </c>
      <c r="H694" s="1452"/>
      <c r="I694" s="1450"/>
      <c r="J694" s="1451">
        <v>23</v>
      </c>
      <c r="K694" s="1450">
        <v>10</v>
      </c>
      <c r="L694" s="1451"/>
      <c r="M694" s="1452"/>
      <c r="N694" s="1450"/>
      <c r="O694" s="1451">
        <v>7</v>
      </c>
      <c r="P694" s="1450">
        <v>30</v>
      </c>
      <c r="Q694" s="1453"/>
      <c r="R694" s="1451">
        <v>27</v>
      </c>
      <c r="S694" s="1452"/>
      <c r="T694" s="1454">
        <v>15</v>
      </c>
      <c r="U694" s="1451">
        <v>27</v>
      </c>
      <c r="V694" s="1452"/>
      <c r="W694" s="1452">
        <v>47</v>
      </c>
      <c r="X694" s="1450">
        <v>0</v>
      </c>
      <c r="Y694" s="1451">
        <v>27</v>
      </c>
      <c r="Z694" s="1452"/>
      <c r="AA694" s="1452">
        <v>0</v>
      </c>
      <c r="AB694" s="1455">
        <v>0</v>
      </c>
      <c r="AC694" s="1442">
        <f t="shared" si="123"/>
        <v>279</v>
      </c>
      <c r="AD694" s="1443">
        <f t="shared" si="126"/>
        <v>1004.7239999999999</v>
      </c>
      <c r="AE694" s="1444"/>
      <c r="AF694" s="775"/>
      <c r="AG694" s="949"/>
      <c r="AH694" s="949"/>
      <c r="AI694" s="949"/>
    </row>
    <row r="695" spans="1:35" ht="21" hidden="1" customHeight="1" x14ac:dyDescent="0.2">
      <c r="A695" s="1432">
        <v>41852</v>
      </c>
      <c r="B695" s="1433" t="s">
        <v>543</v>
      </c>
      <c r="C695" s="1432">
        <v>41856</v>
      </c>
      <c r="D695" s="1434"/>
      <c r="E695" s="1449">
        <v>0</v>
      </c>
      <c r="F695" s="1450">
        <v>41</v>
      </c>
      <c r="G695" s="1451">
        <v>41</v>
      </c>
      <c r="H695" s="1452"/>
      <c r="I695" s="1450"/>
      <c r="J695" s="1451">
        <v>25</v>
      </c>
      <c r="K695" s="1450">
        <v>16</v>
      </c>
      <c r="L695" s="1451"/>
      <c r="M695" s="1452"/>
      <c r="N695" s="1450"/>
      <c r="O695" s="1451">
        <v>3</v>
      </c>
      <c r="P695" s="1450">
        <v>36</v>
      </c>
      <c r="Q695" s="1453"/>
      <c r="R695" s="1451">
        <v>24</v>
      </c>
      <c r="S695" s="1452"/>
      <c r="T695" s="1454">
        <v>15</v>
      </c>
      <c r="U695" s="1451">
        <v>24</v>
      </c>
      <c r="V695" s="1452"/>
      <c r="W695" s="1452">
        <v>20</v>
      </c>
      <c r="X695" s="1450">
        <v>0</v>
      </c>
      <c r="Y695" s="1451">
        <v>24</v>
      </c>
      <c r="Z695" s="1452"/>
      <c r="AA695" s="1452">
        <v>11</v>
      </c>
      <c r="AB695" s="1455">
        <v>0</v>
      </c>
      <c r="AC695" s="1442">
        <f t="shared" si="123"/>
        <v>280</v>
      </c>
      <c r="AD695" s="1443">
        <f t="shared" si="126"/>
        <v>1019.095</v>
      </c>
      <c r="AE695" s="1444"/>
      <c r="AF695" s="775"/>
      <c r="AG695" s="949"/>
      <c r="AH695" s="949"/>
      <c r="AI695" s="949"/>
    </row>
    <row r="696" spans="1:35" ht="21" hidden="1" customHeight="1" x14ac:dyDescent="0.2">
      <c r="A696" s="1432">
        <v>41866</v>
      </c>
      <c r="B696" s="1433" t="s">
        <v>543</v>
      </c>
      <c r="C696" s="1432">
        <v>41870</v>
      </c>
      <c r="D696" s="1434"/>
      <c r="E696" s="1449">
        <v>0</v>
      </c>
      <c r="F696" s="1450">
        <v>62</v>
      </c>
      <c r="G696" s="1451">
        <v>62</v>
      </c>
      <c r="H696" s="1452"/>
      <c r="I696" s="1450"/>
      <c r="J696" s="1451">
        <v>39</v>
      </c>
      <c r="K696" s="1450">
        <v>23</v>
      </c>
      <c r="L696" s="1451"/>
      <c r="M696" s="1452"/>
      <c r="N696" s="1450"/>
      <c r="O696" s="1451">
        <v>8</v>
      </c>
      <c r="P696" s="1450">
        <v>53</v>
      </c>
      <c r="Q696" s="1453"/>
      <c r="R696" s="1451">
        <v>38</v>
      </c>
      <c r="S696" s="1452"/>
      <c r="T696" s="1454">
        <v>22</v>
      </c>
      <c r="U696" s="1451">
        <v>38</v>
      </c>
      <c r="V696" s="1452"/>
      <c r="W696" s="1452">
        <v>55</v>
      </c>
      <c r="X696" s="1450">
        <v>0</v>
      </c>
      <c r="Y696" s="1451">
        <v>38</v>
      </c>
      <c r="Z696" s="1452"/>
      <c r="AA696" s="1452">
        <v>23</v>
      </c>
      <c r="AB696" s="1455">
        <v>0</v>
      </c>
      <c r="AC696" s="1442">
        <f t="shared" si="123"/>
        <v>461</v>
      </c>
      <c r="AD696" s="1443">
        <f t="shared" si="126"/>
        <v>1682.1220000000001</v>
      </c>
      <c r="AE696" s="1444"/>
      <c r="AF696" s="775"/>
      <c r="AG696" s="949"/>
      <c r="AH696" s="949"/>
      <c r="AI696" s="949"/>
    </row>
    <row r="697" spans="1:35" ht="21" hidden="1" customHeight="1" x14ac:dyDescent="0.2">
      <c r="A697" s="1432">
        <v>41877</v>
      </c>
      <c r="B697" s="1433" t="s">
        <v>542</v>
      </c>
      <c r="C697" s="1432">
        <v>41881</v>
      </c>
      <c r="D697" s="1434"/>
      <c r="E697" s="1449">
        <v>0</v>
      </c>
      <c r="F697" s="1450">
        <v>83</v>
      </c>
      <c r="G697" s="1451">
        <v>74</v>
      </c>
      <c r="H697" s="1452"/>
      <c r="I697" s="1450"/>
      <c r="J697" s="1451">
        <v>54</v>
      </c>
      <c r="K697" s="1450">
        <v>7</v>
      </c>
      <c r="L697" s="1451"/>
      <c r="M697" s="1452"/>
      <c r="N697" s="1450"/>
      <c r="O697" s="1451">
        <v>8</v>
      </c>
      <c r="P697" s="1450">
        <v>65</v>
      </c>
      <c r="Q697" s="1453"/>
      <c r="R697" s="1451">
        <v>38</v>
      </c>
      <c r="S697" s="1452"/>
      <c r="T697" s="1454">
        <v>26</v>
      </c>
      <c r="U697" s="1451">
        <v>31</v>
      </c>
      <c r="V697" s="1452"/>
      <c r="W697" s="1452">
        <v>54</v>
      </c>
      <c r="X697" s="1450">
        <v>0</v>
      </c>
      <c r="Y697" s="1451">
        <v>31</v>
      </c>
      <c r="Z697" s="1452"/>
      <c r="AA697" s="1452">
        <v>18</v>
      </c>
      <c r="AB697" s="1455">
        <v>0</v>
      </c>
      <c r="AC697" s="1442">
        <f t="shared" si="123"/>
        <v>489</v>
      </c>
      <c r="AD697" s="1443">
        <f t="shared" si="126"/>
        <v>1805.1959999999999</v>
      </c>
      <c r="AE697" s="1444"/>
      <c r="AF697" s="775"/>
      <c r="AG697" s="949"/>
      <c r="AH697" s="949"/>
      <c r="AI697" s="949"/>
    </row>
    <row r="698" spans="1:35" ht="21" hidden="1" customHeight="1" x14ac:dyDescent="0.2">
      <c r="A698" s="1432">
        <v>41885</v>
      </c>
      <c r="B698" s="1433" t="s">
        <v>544</v>
      </c>
      <c r="C698" s="1432">
        <v>41890</v>
      </c>
      <c r="D698" s="1434"/>
      <c r="E698" s="1449">
        <f>SUM(E189:E190)</f>
        <v>0</v>
      </c>
      <c r="F698" s="1450">
        <f>SUM(F189:F190)</f>
        <v>79</v>
      </c>
      <c r="G698" s="1451">
        <f>SUM(G189:G190)</f>
        <v>65</v>
      </c>
      <c r="H698" s="1452"/>
      <c r="I698" s="1450"/>
      <c r="J698" s="1451">
        <f>SUM(J189:J190)</f>
        <v>49</v>
      </c>
      <c r="K698" s="1450">
        <f>SUM(K189:K190)</f>
        <v>52</v>
      </c>
      <c r="L698" s="1451"/>
      <c r="M698" s="1452"/>
      <c r="N698" s="1450"/>
      <c r="O698" s="1451">
        <f>SUM(O189:O190)</f>
        <v>2</v>
      </c>
      <c r="P698" s="1450">
        <f>SUM(P189:P190)</f>
        <v>63</v>
      </c>
      <c r="Q698" s="1453"/>
      <c r="R698" s="1451">
        <f>SUM(R189:R190)</f>
        <v>68</v>
      </c>
      <c r="S698" s="1452"/>
      <c r="T698" s="1454">
        <f>SUM(T189:T190)</f>
        <v>35</v>
      </c>
      <c r="U698" s="1451">
        <f>SUM(U189:U189)</f>
        <v>35</v>
      </c>
      <c r="V698" s="1452"/>
      <c r="W698" s="1452">
        <f>SUM(W189:W190)</f>
        <v>92</v>
      </c>
      <c r="X698" s="1450">
        <f>SUM(X189:X190)</f>
        <v>0</v>
      </c>
      <c r="Y698" s="1451">
        <f>SUM(Y189:Y189)</f>
        <v>35</v>
      </c>
      <c r="Z698" s="1452"/>
      <c r="AA698" s="1452">
        <f>SUM(AA189:AA189)</f>
        <v>0</v>
      </c>
      <c r="AB698" s="1455">
        <f>SUM(AB189:AB190)</f>
        <v>0</v>
      </c>
      <c r="AC698" s="1442">
        <f t="shared" si="123"/>
        <v>575</v>
      </c>
      <c r="AD698" s="1443">
        <f t="shared" si="126"/>
        <v>2049.9170000000004</v>
      </c>
      <c r="AE698" s="1444"/>
      <c r="AF698" s="775"/>
      <c r="AG698" s="949"/>
      <c r="AH698" s="949"/>
      <c r="AI698" s="949"/>
    </row>
    <row r="699" spans="1:35" ht="21" hidden="1" customHeight="1" x14ac:dyDescent="0.2">
      <c r="A699" s="1432">
        <v>41891</v>
      </c>
      <c r="B699" s="1433" t="s">
        <v>542</v>
      </c>
      <c r="C699" s="1432">
        <v>41894</v>
      </c>
      <c r="D699" s="1434"/>
      <c r="E699" s="1449">
        <v>0</v>
      </c>
      <c r="F699" s="1450">
        <v>36</v>
      </c>
      <c r="G699" s="1451">
        <v>31</v>
      </c>
      <c r="H699" s="1452"/>
      <c r="I699" s="1450"/>
      <c r="J699" s="1451">
        <v>16</v>
      </c>
      <c r="K699" s="1450">
        <v>20</v>
      </c>
      <c r="L699" s="1451"/>
      <c r="M699" s="1452"/>
      <c r="N699" s="1450"/>
      <c r="O699" s="1451">
        <v>0</v>
      </c>
      <c r="P699" s="1450">
        <v>26</v>
      </c>
      <c r="Q699" s="1453"/>
      <c r="R699" s="1451">
        <v>14</v>
      </c>
      <c r="S699" s="1452"/>
      <c r="T699" s="1454">
        <v>20</v>
      </c>
      <c r="U699" s="1451">
        <v>31</v>
      </c>
      <c r="V699" s="1452"/>
      <c r="W699" s="1452">
        <v>16</v>
      </c>
      <c r="X699" s="1450">
        <v>0</v>
      </c>
      <c r="Y699" s="1451">
        <v>31</v>
      </c>
      <c r="Z699" s="1452"/>
      <c r="AA699" s="1452">
        <v>25</v>
      </c>
      <c r="AB699" s="1455">
        <v>0</v>
      </c>
      <c r="AC699" s="1442">
        <f t="shared" si="123"/>
        <v>266</v>
      </c>
      <c r="AD699" s="1443">
        <f t="shared" si="126"/>
        <v>968.30799999999999</v>
      </c>
      <c r="AE699" s="1444"/>
      <c r="AF699" s="775"/>
      <c r="AG699" s="949"/>
      <c r="AH699" s="949"/>
      <c r="AI699" s="949"/>
    </row>
    <row r="700" spans="1:35" ht="21" hidden="1" customHeight="1" x14ac:dyDescent="0.2">
      <c r="A700" s="1432">
        <v>41904</v>
      </c>
      <c r="B700" s="1433" t="s">
        <v>540</v>
      </c>
      <c r="C700" s="1432">
        <v>41908</v>
      </c>
      <c r="D700" s="1434"/>
      <c r="E700" s="1449">
        <v>0</v>
      </c>
      <c r="F700" s="1450">
        <v>22</v>
      </c>
      <c r="G700" s="1451">
        <v>61</v>
      </c>
      <c r="H700" s="1452"/>
      <c r="I700" s="1450"/>
      <c r="J700" s="1451">
        <v>24</v>
      </c>
      <c r="K700" s="1450">
        <v>16</v>
      </c>
      <c r="L700" s="1451"/>
      <c r="M700" s="1452"/>
      <c r="N700" s="1450"/>
      <c r="O700" s="1451">
        <v>1</v>
      </c>
      <c r="P700" s="1450">
        <v>53</v>
      </c>
      <c r="Q700" s="1453"/>
      <c r="R700" s="1451">
        <v>23</v>
      </c>
      <c r="S700" s="1452"/>
      <c r="T700" s="1454">
        <v>16</v>
      </c>
      <c r="U700" s="1451">
        <v>28</v>
      </c>
      <c r="V700" s="1452"/>
      <c r="W700" s="1452">
        <v>25</v>
      </c>
      <c r="X700" s="1450">
        <v>0</v>
      </c>
      <c r="Y700" s="1451">
        <v>9</v>
      </c>
      <c r="Z700" s="1452"/>
      <c r="AA700" s="1452">
        <v>10</v>
      </c>
      <c r="AB700" s="1455">
        <v>0</v>
      </c>
      <c r="AC700" s="1442">
        <f t="shared" si="123"/>
        <v>288</v>
      </c>
      <c r="AD700" s="1443">
        <f t="shared" si="126"/>
        <v>1035.05</v>
      </c>
      <c r="AE700" s="1444"/>
      <c r="AF700" s="775"/>
      <c r="AG700" s="949"/>
      <c r="AH700" s="949"/>
      <c r="AI700" s="949"/>
    </row>
    <row r="701" spans="1:35" ht="21" hidden="1" customHeight="1" x14ac:dyDescent="0.2">
      <c r="A701" s="1432">
        <v>41908</v>
      </c>
      <c r="B701" s="1433" t="s">
        <v>543</v>
      </c>
      <c r="C701" s="1432">
        <v>41911</v>
      </c>
      <c r="D701" s="1434"/>
      <c r="E701" s="1449">
        <v>0</v>
      </c>
      <c r="F701" s="1450">
        <v>56</v>
      </c>
      <c r="G701" s="1451">
        <v>39</v>
      </c>
      <c r="H701" s="1452"/>
      <c r="I701" s="1450"/>
      <c r="J701" s="1451">
        <v>14</v>
      </c>
      <c r="K701" s="1450">
        <v>23</v>
      </c>
      <c r="L701" s="1451"/>
      <c r="M701" s="1452"/>
      <c r="N701" s="1450"/>
      <c r="O701" s="1451">
        <v>0</v>
      </c>
      <c r="P701" s="1450">
        <v>29</v>
      </c>
      <c r="Q701" s="1453"/>
      <c r="R701" s="1451">
        <v>15</v>
      </c>
      <c r="S701" s="1452"/>
      <c r="T701" s="1454">
        <v>22</v>
      </c>
      <c r="U701" s="1451">
        <v>19</v>
      </c>
      <c r="V701" s="1452"/>
      <c r="W701" s="1452">
        <v>58</v>
      </c>
      <c r="X701" s="1450">
        <v>0</v>
      </c>
      <c r="Y701" s="1451">
        <v>38</v>
      </c>
      <c r="Z701" s="1452"/>
      <c r="AA701" s="1452">
        <v>38</v>
      </c>
      <c r="AB701" s="1455">
        <v>0</v>
      </c>
      <c r="AC701" s="1442">
        <f t="shared" si="123"/>
        <v>351</v>
      </c>
      <c r="AD701" s="1443">
        <f t="shared" si="126"/>
        <v>1304.4179999999997</v>
      </c>
      <c r="AE701" s="1444"/>
      <c r="AF701" s="775"/>
      <c r="AG701" s="949"/>
      <c r="AH701" s="949"/>
      <c r="AI701" s="949"/>
    </row>
    <row r="702" spans="1:35" ht="21" hidden="1" customHeight="1" x14ac:dyDescent="0.2">
      <c r="A702" s="1432">
        <v>41919</v>
      </c>
      <c r="B702" s="1433" t="s">
        <v>542</v>
      </c>
      <c r="C702" s="1432">
        <v>41921</v>
      </c>
      <c r="D702" s="1434"/>
      <c r="E702" s="1449">
        <v>0</v>
      </c>
      <c r="F702" s="1450">
        <v>40</v>
      </c>
      <c r="G702" s="1451">
        <v>40</v>
      </c>
      <c r="H702" s="1452"/>
      <c r="I702" s="1450"/>
      <c r="J702" s="1451">
        <v>20</v>
      </c>
      <c r="K702" s="1450">
        <v>20</v>
      </c>
      <c r="L702" s="1451"/>
      <c r="M702" s="1452"/>
      <c r="N702" s="1450"/>
      <c r="O702" s="1451">
        <v>4</v>
      </c>
      <c r="P702" s="1450">
        <v>34</v>
      </c>
      <c r="Q702" s="1453"/>
      <c r="R702" s="1451">
        <v>20</v>
      </c>
      <c r="S702" s="1452"/>
      <c r="T702" s="1454">
        <v>21</v>
      </c>
      <c r="U702" s="1451">
        <v>20</v>
      </c>
      <c r="V702" s="1452"/>
      <c r="W702" s="1452">
        <v>21</v>
      </c>
      <c r="X702" s="1450">
        <v>0</v>
      </c>
      <c r="Y702" s="1451">
        <v>20</v>
      </c>
      <c r="Z702" s="1452"/>
      <c r="AA702" s="1452">
        <v>21</v>
      </c>
      <c r="AB702" s="1455">
        <v>0</v>
      </c>
      <c r="AC702" s="1442">
        <f t="shared" si="123"/>
        <v>281</v>
      </c>
      <c r="AD702" s="1443">
        <f t="shared" si="126"/>
        <v>1023.223</v>
      </c>
      <c r="AE702" s="1444"/>
      <c r="AF702" s="775"/>
      <c r="AG702" s="949"/>
      <c r="AH702" s="949"/>
      <c r="AI702" s="949"/>
    </row>
    <row r="703" spans="1:35" ht="21" hidden="1" customHeight="1" x14ac:dyDescent="0.2">
      <c r="A703" s="1432">
        <v>41927</v>
      </c>
      <c r="B703" s="1433" t="s">
        <v>544</v>
      </c>
      <c r="C703" s="1432">
        <v>41932</v>
      </c>
      <c r="D703" s="1434"/>
      <c r="E703" s="1449">
        <v>0</v>
      </c>
      <c r="F703" s="1450">
        <v>65</v>
      </c>
      <c r="G703" s="1451">
        <v>65</v>
      </c>
      <c r="H703" s="1452"/>
      <c r="I703" s="1450"/>
      <c r="J703" s="1451">
        <v>39</v>
      </c>
      <c r="K703" s="1450">
        <v>26</v>
      </c>
      <c r="L703" s="1451"/>
      <c r="M703" s="1452"/>
      <c r="N703" s="1450"/>
      <c r="O703" s="1451">
        <v>0</v>
      </c>
      <c r="P703" s="1450">
        <v>52</v>
      </c>
      <c r="Q703" s="1453"/>
      <c r="R703" s="1451">
        <v>29</v>
      </c>
      <c r="S703" s="1452"/>
      <c r="T703" s="1454">
        <v>35</v>
      </c>
      <c r="U703" s="1451">
        <v>29</v>
      </c>
      <c r="V703" s="1452"/>
      <c r="W703" s="1452">
        <v>45</v>
      </c>
      <c r="X703" s="1450">
        <v>0</v>
      </c>
      <c r="Y703" s="1451">
        <v>29</v>
      </c>
      <c r="Z703" s="1452"/>
      <c r="AA703" s="1452">
        <v>35</v>
      </c>
      <c r="AB703" s="1455">
        <f>SUM(AB194:AB195)</f>
        <v>0</v>
      </c>
      <c r="AC703" s="1442">
        <f t="shared" si="123"/>
        <v>449</v>
      </c>
      <c r="AD703" s="1443">
        <f t="shared" si="126"/>
        <v>1637.008</v>
      </c>
      <c r="AE703" s="1444"/>
      <c r="AF703" s="775"/>
      <c r="AG703" s="949"/>
      <c r="AH703" s="949"/>
      <c r="AI703" s="949"/>
    </row>
    <row r="704" spans="1:35" ht="21" hidden="1" customHeight="1" x14ac:dyDescent="0.2">
      <c r="A704" s="1432">
        <v>41937</v>
      </c>
      <c r="B704" s="1433" t="s">
        <v>539</v>
      </c>
      <c r="C704" s="1432">
        <v>41940</v>
      </c>
      <c r="D704" s="1434"/>
      <c r="E704" s="1449">
        <v>0</v>
      </c>
      <c r="F704" s="1450">
        <v>80</v>
      </c>
      <c r="G704" s="1451">
        <v>80</v>
      </c>
      <c r="H704" s="1452"/>
      <c r="I704" s="1450"/>
      <c r="J704" s="1451">
        <v>62</v>
      </c>
      <c r="K704" s="1450">
        <v>18</v>
      </c>
      <c r="L704" s="1451"/>
      <c r="M704" s="1452"/>
      <c r="N704" s="1450"/>
      <c r="O704" s="1451">
        <v>0</v>
      </c>
      <c r="P704" s="1450">
        <v>77</v>
      </c>
      <c r="Q704" s="1453"/>
      <c r="R704" s="1451">
        <v>60</v>
      </c>
      <c r="S704" s="1452"/>
      <c r="T704" s="1454">
        <v>18</v>
      </c>
      <c r="U704" s="1451">
        <v>60</v>
      </c>
      <c r="V704" s="1452"/>
      <c r="W704" s="1452">
        <v>38</v>
      </c>
      <c r="X704" s="1450">
        <v>0</v>
      </c>
      <c r="Y704" s="1451">
        <v>60</v>
      </c>
      <c r="Z704" s="1452"/>
      <c r="AA704" s="1452">
        <v>18</v>
      </c>
      <c r="AB704" s="1455">
        <v>0</v>
      </c>
      <c r="AC704" s="1442">
        <f t="shared" si="123"/>
        <v>571</v>
      </c>
      <c r="AD704" s="1443">
        <f t="shared" si="126"/>
        <v>2065.3040000000001</v>
      </c>
      <c r="AE704" s="1444"/>
      <c r="AF704" s="775"/>
      <c r="AG704" s="949"/>
      <c r="AH704" s="949"/>
      <c r="AI704" s="949"/>
    </row>
    <row r="705" spans="1:35" ht="21" hidden="1" customHeight="1" x14ac:dyDescent="0.2">
      <c r="A705" s="1432">
        <v>41951</v>
      </c>
      <c r="B705" s="1433" t="s">
        <v>539</v>
      </c>
      <c r="C705" s="1432">
        <v>41954</v>
      </c>
      <c r="D705" s="1434"/>
      <c r="E705" s="1435">
        <v>0</v>
      </c>
      <c r="F705" s="1436">
        <v>62</v>
      </c>
      <c r="G705" s="1437">
        <v>62</v>
      </c>
      <c r="H705" s="1438"/>
      <c r="I705" s="1436"/>
      <c r="J705" s="1437">
        <v>46</v>
      </c>
      <c r="K705" s="1436">
        <v>16</v>
      </c>
      <c r="L705" s="1437"/>
      <c r="M705" s="1438"/>
      <c r="N705" s="1436"/>
      <c r="O705" s="1437">
        <v>0</v>
      </c>
      <c r="P705" s="1436">
        <v>64</v>
      </c>
      <c r="Q705" s="1439"/>
      <c r="R705" s="1437">
        <v>61</v>
      </c>
      <c r="S705" s="1438"/>
      <c r="T705" s="1440">
        <v>14</v>
      </c>
      <c r="U705" s="1437">
        <v>61</v>
      </c>
      <c r="V705" s="1438"/>
      <c r="W705" s="1438">
        <v>14</v>
      </c>
      <c r="X705" s="1436">
        <v>0</v>
      </c>
      <c r="Y705" s="1437">
        <v>61</v>
      </c>
      <c r="Z705" s="1438"/>
      <c r="AA705" s="1438">
        <v>14</v>
      </c>
      <c r="AB705" s="1441">
        <v>0</v>
      </c>
      <c r="AC705" s="1442">
        <f t="shared" si="123"/>
        <v>475</v>
      </c>
      <c r="AD705" s="1443">
        <f t="shared" si="126"/>
        <v>1691.8569999999997</v>
      </c>
      <c r="AE705" s="1444"/>
      <c r="AF705" s="775"/>
      <c r="AG705" s="949"/>
      <c r="AH705" s="949"/>
      <c r="AI705" s="949"/>
    </row>
    <row r="706" spans="1:35" ht="21" hidden="1" customHeight="1" x14ac:dyDescent="0.2">
      <c r="A706" s="1432">
        <v>41960</v>
      </c>
      <c r="B706" s="1433" t="s">
        <v>540</v>
      </c>
      <c r="C706" s="1432">
        <v>41964</v>
      </c>
      <c r="D706" s="1434"/>
      <c r="E706" s="1449">
        <v>0</v>
      </c>
      <c r="F706" s="1450">
        <v>47</v>
      </c>
      <c r="G706" s="1451">
        <v>47</v>
      </c>
      <c r="H706" s="1452"/>
      <c r="I706" s="1450"/>
      <c r="J706" s="1451">
        <v>34</v>
      </c>
      <c r="K706" s="1450">
        <v>13</v>
      </c>
      <c r="L706" s="1451"/>
      <c r="M706" s="1452"/>
      <c r="N706" s="1450"/>
      <c r="O706" s="1451">
        <v>2</v>
      </c>
      <c r="P706" s="1450">
        <v>38</v>
      </c>
      <c r="Q706" s="1453"/>
      <c r="R706" s="1451">
        <v>25</v>
      </c>
      <c r="S706" s="1452"/>
      <c r="T706" s="1454">
        <v>15</v>
      </c>
      <c r="U706" s="1451">
        <v>25</v>
      </c>
      <c r="V706" s="1452"/>
      <c r="W706" s="1452">
        <v>24</v>
      </c>
      <c r="X706" s="1450">
        <v>2</v>
      </c>
      <c r="Y706" s="1451">
        <v>25</v>
      </c>
      <c r="Z706" s="1452"/>
      <c r="AA706" s="1452">
        <v>14</v>
      </c>
      <c r="AB706" s="1455">
        <v>2</v>
      </c>
      <c r="AC706" s="1442">
        <f t="shared" si="123"/>
        <v>313</v>
      </c>
      <c r="AD706" s="1443">
        <f t="shared" si="126"/>
        <v>1145.7439999999997</v>
      </c>
      <c r="AE706" s="1444"/>
      <c r="AF706" s="775"/>
      <c r="AG706" s="949"/>
      <c r="AH706" s="949"/>
      <c r="AI706" s="949"/>
    </row>
    <row r="707" spans="1:35" ht="21" hidden="1" customHeight="1" x14ac:dyDescent="0.2">
      <c r="A707" s="1432">
        <v>41970</v>
      </c>
      <c r="B707" s="1433" t="s">
        <v>541</v>
      </c>
      <c r="C707" s="1432">
        <v>41974</v>
      </c>
      <c r="D707" s="1434"/>
      <c r="E707" s="1449">
        <v>0</v>
      </c>
      <c r="F707" s="1450">
        <v>69</v>
      </c>
      <c r="G707" s="1451">
        <v>69</v>
      </c>
      <c r="H707" s="1452"/>
      <c r="I707" s="1450"/>
      <c r="J707" s="1451">
        <v>54</v>
      </c>
      <c r="K707" s="1450">
        <v>16</v>
      </c>
      <c r="L707" s="1451"/>
      <c r="M707" s="1452"/>
      <c r="N707" s="1450"/>
      <c r="O707" s="1451">
        <v>3</v>
      </c>
      <c r="P707" s="1450">
        <v>73</v>
      </c>
      <c r="Q707" s="1453"/>
      <c r="R707" s="1451">
        <v>62</v>
      </c>
      <c r="S707" s="1452"/>
      <c r="T707" s="1454">
        <v>18</v>
      </c>
      <c r="U707" s="1451">
        <v>62</v>
      </c>
      <c r="V707" s="1452"/>
      <c r="W707" s="1452">
        <v>47</v>
      </c>
      <c r="X707" s="1450">
        <v>0</v>
      </c>
      <c r="Y707" s="1451">
        <v>62</v>
      </c>
      <c r="Z707" s="1452"/>
      <c r="AA707" s="1452">
        <v>17</v>
      </c>
      <c r="AB707" s="1455">
        <v>0</v>
      </c>
      <c r="AC707" s="1442">
        <f t="shared" si="123"/>
        <v>552</v>
      </c>
      <c r="AD707" s="1443">
        <f t="shared" si="126"/>
        <v>1982.0840000000001</v>
      </c>
      <c r="AE707" s="1444"/>
      <c r="AF707" s="775"/>
      <c r="AG707" s="949"/>
      <c r="AH707" s="949"/>
      <c r="AI707" s="949"/>
    </row>
    <row r="708" spans="1:35" ht="21" hidden="1" customHeight="1" x14ac:dyDescent="0.2">
      <c r="A708" s="1432">
        <v>41982</v>
      </c>
      <c r="B708" s="1433" t="s">
        <v>542</v>
      </c>
      <c r="C708" s="1432">
        <v>41985</v>
      </c>
      <c r="D708" s="1434"/>
      <c r="E708" s="1449">
        <v>0</v>
      </c>
      <c r="F708" s="1450">
        <v>58</v>
      </c>
      <c r="G708" s="1451">
        <v>58</v>
      </c>
      <c r="H708" s="1452"/>
      <c r="I708" s="1450"/>
      <c r="J708" s="1451">
        <v>38</v>
      </c>
      <c r="K708" s="1450">
        <v>19</v>
      </c>
      <c r="L708" s="1451"/>
      <c r="M708" s="1452"/>
      <c r="N708" s="1450"/>
      <c r="O708" s="1451">
        <v>0</v>
      </c>
      <c r="P708" s="1450">
        <v>41</v>
      </c>
      <c r="Q708" s="1453"/>
      <c r="R708" s="1451">
        <v>25</v>
      </c>
      <c r="S708" s="1452"/>
      <c r="T708" s="1454">
        <v>19</v>
      </c>
      <c r="U708" s="1451">
        <v>25</v>
      </c>
      <c r="V708" s="1452"/>
      <c r="W708" s="1452">
        <v>15</v>
      </c>
      <c r="X708" s="1450">
        <v>0</v>
      </c>
      <c r="Y708" s="1451">
        <v>25</v>
      </c>
      <c r="Z708" s="1452"/>
      <c r="AA708" s="1452">
        <v>19</v>
      </c>
      <c r="AB708" s="1455">
        <v>0</v>
      </c>
      <c r="AC708" s="1442">
        <f t="shared" si="123"/>
        <v>342</v>
      </c>
      <c r="AD708" s="1443">
        <f t="shared" si="126"/>
        <v>1257.5540000000001</v>
      </c>
      <c r="AE708" s="1444"/>
      <c r="AF708" s="775"/>
      <c r="AG708" s="949"/>
      <c r="AH708" s="949"/>
      <c r="AI708" s="949"/>
    </row>
    <row r="709" spans="1:35" ht="21" hidden="1" customHeight="1" x14ac:dyDescent="0.2">
      <c r="A709" s="1432">
        <v>41989</v>
      </c>
      <c r="B709" s="1433" t="s">
        <v>542</v>
      </c>
      <c r="C709" s="1432">
        <v>41992</v>
      </c>
      <c r="D709" s="1434"/>
      <c r="E709" s="1449">
        <v>0</v>
      </c>
      <c r="F709" s="1450">
        <v>15</v>
      </c>
      <c r="G709" s="1451">
        <v>0</v>
      </c>
      <c r="H709" s="1452"/>
      <c r="I709" s="1450"/>
      <c r="J709" s="1451">
        <v>25</v>
      </c>
      <c r="K709" s="1450">
        <v>12</v>
      </c>
      <c r="L709" s="1451"/>
      <c r="M709" s="1452"/>
      <c r="N709" s="1450"/>
      <c r="O709" s="1451">
        <v>0</v>
      </c>
      <c r="P709" s="1450">
        <v>22</v>
      </c>
      <c r="Q709" s="1453"/>
      <c r="R709" s="1451">
        <v>26</v>
      </c>
      <c r="S709" s="1452"/>
      <c r="T709" s="1454">
        <v>0</v>
      </c>
      <c r="U709" s="1451">
        <v>0</v>
      </c>
      <c r="V709" s="1452"/>
      <c r="W709" s="1452">
        <v>0</v>
      </c>
      <c r="X709" s="1450">
        <v>0</v>
      </c>
      <c r="Y709" s="1451">
        <v>0</v>
      </c>
      <c r="Z709" s="1452"/>
      <c r="AA709" s="1452">
        <v>0</v>
      </c>
      <c r="AB709" s="1455">
        <v>0</v>
      </c>
      <c r="AC709" s="1442">
        <f t="shared" si="123"/>
        <v>100</v>
      </c>
      <c r="AD709" s="1443">
        <f t="shared" si="126"/>
        <v>339.56599999999997</v>
      </c>
      <c r="AE709" s="1444"/>
      <c r="AF709" s="775"/>
      <c r="AG709" s="949"/>
      <c r="AH709" s="949"/>
      <c r="AI709" s="949"/>
    </row>
    <row r="710" spans="1:35" ht="21" hidden="1" customHeight="1" x14ac:dyDescent="0.2">
      <c r="A710" s="1432">
        <v>41992</v>
      </c>
      <c r="B710" s="1433" t="s">
        <v>543</v>
      </c>
      <c r="C710" s="1432">
        <v>41998</v>
      </c>
      <c r="D710" s="1434"/>
      <c r="E710" s="1449">
        <v>0</v>
      </c>
      <c r="F710" s="1450">
        <v>43</v>
      </c>
      <c r="G710" s="1451">
        <v>58</v>
      </c>
      <c r="H710" s="1452"/>
      <c r="I710" s="1450"/>
      <c r="J710" s="1451">
        <v>21</v>
      </c>
      <c r="K710" s="1450">
        <v>0</v>
      </c>
      <c r="L710" s="1451"/>
      <c r="M710" s="1452"/>
      <c r="N710" s="1450"/>
      <c r="O710" s="1451">
        <v>0</v>
      </c>
      <c r="P710" s="1450">
        <v>28</v>
      </c>
      <c r="Q710" s="1453"/>
      <c r="R710" s="1451">
        <v>24</v>
      </c>
      <c r="S710" s="1452"/>
      <c r="T710" s="1454">
        <v>14</v>
      </c>
      <c r="U710" s="1451">
        <v>50</v>
      </c>
      <c r="V710" s="1452"/>
      <c r="W710" s="1452">
        <v>14</v>
      </c>
      <c r="X710" s="1450">
        <v>0</v>
      </c>
      <c r="Y710" s="1451">
        <v>50</v>
      </c>
      <c r="Z710" s="1452"/>
      <c r="AA710" s="1452">
        <v>14</v>
      </c>
      <c r="AB710" s="1455">
        <v>0</v>
      </c>
      <c r="AC710" s="1442">
        <f t="shared" si="123"/>
        <v>316</v>
      </c>
      <c r="AD710" s="1443">
        <f t="shared" si="126"/>
        <v>1150.046</v>
      </c>
      <c r="AE710" s="1444"/>
      <c r="AF710" s="775"/>
      <c r="AG710" s="949"/>
      <c r="AH710" s="949"/>
      <c r="AI710" s="949"/>
    </row>
    <row r="711" spans="1:35" ht="21" hidden="1" customHeight="1" x14ac:dyDescent="0.2">
      <c r="A711" s="1432">
        <v>42007</v>
      </c>
      <c r="B711" s="1433" t="s">
        <v>539</v>
      </c>
      <c r="C711" s="1432">
        <v>42011</v>
      </c>
      <c r="D711" s="1434"/>
      <c r="E711" s="1449">
        <v>0</v>
      </c>
      <c r="F711" s="1450">
        <v>0</v>
      </c>
      <c r="G711" s="1451">
        <v>0</v>
      </c>
      <c r="H711" s="1452"/>
      <c r="I711" s="1450"/>
      <c r="J711" s="1451">
        <v>0</v>
      </c>
      <c r="K711" s="1450">
        <v>0</v>
      </c>
      <c r="L711" s="1451"/>
      <c r="M711" s="1452"/>
      <c r="N711" s="1450"/>
      <c r="O711" s="1451">
        <v>0</v>
      </c>
      <c r="P711" s="1450">
        <v>0</v>
      </c>
      <c r="Q711" s="1453"/>
      <c r="R711" s="1451">
        <v>0</v>
      </c>
      <c r="S711" s="1452"/>
      <c r="T711" s="1454">
        <v>0</v>
      </c>
      <c r="U711" s="1451">
        <v>0</v>
      </c>
      <c r="V711" s="1452"/>
      <c r="W711" s="1452">
        <v>0</v>
      </c>
      <c r="X711" s="1450">
        <v>0</v>
      </c>
      <c r="Y711" s="1451">
        <v>0</v>
      </c>
      <c r="Z711" s="1452"/>
      <c r="AA711" s="1452">
        <v>0</v>
      </c>
      <c r="AB711" s="1455">
        <v>0</v>
      </c>
      <c r="AC711" s="1442">
        <f t="shared" si="123"/>
        <v>0</v>
      </c>
      <c r="AD711" s="1443">
        <f t="shared" si="126"/>
        <v>0</v>
      </c>
      <c r="AE711" s="1444"/>
      <c r="AF711" s="775"/>
      <c r="AG711" s="949"/>
      <c r="AH711" s="949"/>
      <c r="AI711" s="949"/>
    </row>
    <row r="712" spans="1:35" ht="21" hidden="1" customHeight="1" x14ac:dyDescent="0.2">
      <c r="A712" s="1432">
        <v>42014</v>
      </c>
      <c r="B712" s="1433" t="s">
        <v>539</v>
      </c>
      <c r="C712" s="1432">
        <v>42018</v>
      </c>
      <c r="D712" s="1434"/>
      <c r="E712" s="1449">
        <v>0</v>
      </c>
      <c r="F712" s="1450">
        <v>50</v>
      </c>
      <c r="G712" s="1451">
        <v>48</v>
      </c>
      <c r="H712" s="1452"/>
      <c r="I712" s="1450"/>
      <c r="J712" s="1451">
        <v>44</v>
      </c>
      <c r="K712" s="1450">
        <v>4</v>
      </c>
      <c r="L712" s="1451"/>
      <c r="M712" s="1452"/>
      <c r="N712" s="1450"/>
      <c r="O712" s="1451"/>
      <c r="P712" s="1450">
        <v>37</v>
      </c>
      <c r="Q712" s="1453"/>
      <c r="R712" s="1451">
        <v>51</v>
      </c>
      <c r="S712" s="1452"/>
      <c r="T712" s="1454">
        <v>9</v>
      </c>
      <c r="U712" s="1451">
        <v>51</v>
      </c>
      <c r="V712" s="1452"/>
      <c r="W712" s="1452">
        <v>8</v>
      </c>
      <c r="X712" s="1450">
        <v>1</v>
      </c>
      <c r="Y712" s="1451">
        <v>51</v>
      </c>
      <c r="Z712" s="1452"/>
      <c r="AA712" s="1452">
        <v>8</v>
      </c>
      <c r="AB712" s="1455">
        <v>1</v>
      </c>
      <c r="AC712" s="1442">
        <f t="shared" si="123"/>
        <v>363</v>
      </c>
      <c r="AD712" s="1443">
        <f t="shared" si="126"/>
        <v>1287.962</v>
      </c>
      <c r="AE712" s="1444"/>
      <c r="AF712" s="775"/>
      <c r="AG712" s="949"/>
      <c r="AH712" s="949"/>
      <c r="AI712" s="949"/>
    </row>
    <row r="713" spans="1:35" ht="21" hidden="1" customHeight="1" x14ac:dyDescent="0.2">
      <c r="A713" s="1432">
        <v>42023</v>
      </c>
      <c r="B713" s="1433" t="s">
        <v>540</v>
      </c>
      <c r="C713" s="1432">
        <v>42026</v>
      </c>
      <c r="D713" s="1434"/>
      <c r="E713" s="1449">
        <f>SUM(E203:E203)</f>
        <v>0</v>
      </c>
      <c r="F713" s="1450">
        <f>SUM(F203:F203)</f>
        <v>49</v>
      </c>
      <c r="G713" s="1451">
        <f>SUM(G203:G203)</f>
        <v>48</v>
      </c>
      <c r="H713" s="1452"/>
      <c r="I713" s="1450"/>
      <c r="J713" s="1451">
        <f>SUM(J203:J203)</f>
        <v>17</v>
      </c>
      <c r="K713" s="1450">
        <f>SUM(K203:K203)</f>
        <v>32</v>
      </c>
      <c r="L713" s="1451"/>
      <c r="M713" s="1452"/>
      <c r="N713" s="1450"/>
      <c r="O713" s="1451">
        <f>SUM(O203:O203)</f>
        <v>0</v>
      </c>
      <c r="P713" s="1450">
        <f>SUM(P203:P203)</f>
        <v>41</v>
      </c>
      <c r="Q713" s="1453"/>
      <c r="R713" s="1451">
        <f>SUM(R203:R203)</f>
        <v>22</v>
      </c>
      <c r="S713" s="1452"/>
      <c r="T713" s="1454">
        <f>SUM(T203:T203)</f>
        <v>23</v>
      </c>
      <c r="U713" s="1451">
        <f>SUM(U203:U203)</f>
        <v>22</v>
      </c>
      <c r="V713" s="1452"/>
      <c r="W713" s="1452">
        <f>SUM(W203:W203)</f>
        <v>23</v>
      </c>
      <c r="X713" s="1450">
        <f>SUM(X203:X203)</f>
        <v>0</v>
      </c>
      <c r="Y713" s="1451">
        <f>SUM(Y203:Y203)</f>
        <v>22</v>
      </c>
      <c r="Z713" s="1452"/>
      <c r="AA713" s="1452">
        <f>SUM(AA203:AA203)</f>
        <v>23</v>
      </c>
      <c r="AB713" s="1455">
        <f>SUM(AB203:AB203)</f>
        <v>0</v>
      </c>
      <c r="AC713" s="1442">
        <f t="shared" si="123"/>
        <v>322</v>
      </c>
      <c r="AD713" s="1443">
        <f t="shared" si="126"/>
        <v>1175.9810000000002</v>
      </c>
      <c r="AE713" s="1444"/>
      <c r="AF713" s="775"/>
      <c r="AG713" s="949"/>
      <c r="AH713" s="949"/>
      <c r="AI713" s="949"/>
    </row>
    <row r="714" spans="1:35" ht="21" hidden="1" customHeight="1" x14ac:dyDescent="0.2">
      <c r="A714" s="1432">
        <v>42039</v>
      </c>
      <c r="B714" s="1433" t="s">
        <v>544</v>
      </c>
      <c r="C714" s="1432">
        <v>42041</v>
      </c>
      <c r="D714" s="1434"/>
      <c r="E714" s="1449">
        <v>0</v>
      </c>
      <c r="F714" s="1450">
        <v>61</v>
      </c>
      <c r="G714" s="1451">
        <v>62</v>
      </c>
      <c r="H714" s="1452"/>
      <c r="I714" s="1450"/>
      <c r="J714" s="1451">
        <v>17</v>
      </c>
      <c r="K714" s="1450">
        <v>43</v>
      </c>
      <c r="L714" s="1451"/>
      <c r="M714" s="1452"/>
      <c r="N714" s="1450"/>
      <c r="O714" s="1451">
        <v>0</v>
      </c>
      <c r="P714" s="1450">
        <v>54</v>
      </c>
      <c r="Q714" s="1453"/>
      <c r="R714" s="1451">
        <v>17</v>
      </c>
      <c r="S714" s="1452"/>
      <c r="T714" s="1454">
        <v>41</v>
      </c>
      <c r="U714" s="1451">
        <v>18</v>
      </c>
      <c r="V714" s="1452"/>
      <c r="W714" s="1452">
        <v>41</v>
      </c>
      <c r="X714" s="1450">
        <v>0</v>
      </c>
      <c r="Y714" s="1451">
        <v>18</v>
      </c>
      <c r="Z714" s="1452"/>
      <c r="AA714" s="1452">
        <v>41</v>
      </c>
      <c r="AB714" s="1455">
        <v>0</v>
      </c>
      <c r="AC714" s="1442">
        <f t="shared" si="123"/>
        <v>413</v>
      </c>
      <c r="AD714" s="1443">
        <f t="shared" si="126"/>
        <v>1515.6320000000001</v>
      </c>
      <c r="AE714" s="1444"/>
      <c r="AF714" s="775"/>
      <c r="AG714" s="949"/>
      <c r="AH714" s="949"/>
      <c r="AI714" s="949"/>
    </row>
    <row r="715" spans="1:35" ht="21" hidden="1" customHeight="1" x14ac:dyDescent="0.2">
      <c r="A715" s="1456">
        <v>42055</v>
      </c>
      <c r="B715" s="1433" t="s">
        <v>543</v>
      </c>
      <c r="C715" s="1456">
        <v>42060</v>
      </c>
      <c r="D715" s="1457"/>
      <c r="E715" s="1458">
        <v>0</v>
      </c>
      <c r="F715" s="1459">
        <v>66</v>
      </c>
      <c r="G715" s="1460">
        <v>66</v>
      </c>
      <c r="H715" s="1461"/>
      <c r="I715" s="1459"/>
      <c r="J715" s="1460">
        <v>16</v>
      </c>
      <c r="K715" s="1459">
        <v>45</v>
      </c>
      <c r="L715" s="1462"/>
      <c r="M715" s="1463"/>
      <c r="N715" s="1464"/>
      <c r="O715" s="1460">
        <v>0</v>
      </c>
      <c r="P715" s="1459">
        <v>50</v>
      </c>
      <c r="Q715" s="1465"/>
      <c r="R715" s="1460">
        <v>12</v>
      </c>
      <c r="S715" s="1461"/>
      <c r="T715" s="1466">
        <v>44</v>
      </c>
      <c r="U715" s="1460">
        <v>11</v>
      </c>
      <c r="V715" s="1461"/>
      <c r="W715" s="1461">
        <v>44</v>
      </c>
      <c r="X715" s="1459">
        <v>0</v>
      </c>
      <c r="Y715" s="1460">
        <v>11</v>
      </c>
      <c r="Z715" s="1461"/>
      <c r="AA715" s="1461">
        <v>44</v>
      </c>
      <c r="AB715" s="1467">
        <v>0</v>
      </c>
      <c r="AC715" s="1442">
        <f t="shared" si="123"/>
        <v>409</v>
      </c>
      <c r="AD715" s="1443">
        <f t="shared" si="126"/>
        <v>1512.6619999999998</v>
      </c>
      <c r="AE715" s="1444"/>
      <c r="AF715" s="775"/>
      <c r="AG715" s="949"/>
      <c r="AH715" s="949"/>
      <c r="AI715" s="949"/>
    </row>
    <row r="716" spans="1:35" ht="21" hidden="1" customHeight="1" x14ac:dyDescent="0.2">
      <c r="A716" s="1432">
        <v>42070</v>
      </c>
      <c r="B716" s="1433" t="s">
        <v>539</v>
      </c>
      <c r="C716" s="1432">
        <v>42073</v>
      </c>
      <c r="D716" s="1434"/>
      <c r="E716" s="1449">
        <v>0</v>
      </c>
      <c r="F716" s="1450">
        <v>48</v>
      </c>
      <c r="G716" s="1451">
        <v>48</v>
      </c>
      <c r="H716" s="1452"/>
      <c r="I716" s="1450"/>
      <c r="J716" s="1451">
        <v>55</v>
      </c>
      <c r="K716" s="1450">
        <v>0</v>
      </c>
      <c r="L716" s="1451"/>
      <c r="M716" s="1452"/>
      <c r="N716" s="1450"/>
      <c r="O716" s="1451">
        <v>0</v>
      </c>
      <c r="P716" s="1450">
        <v>65</v>
      </c>
      <c r="Q716" s="1453"/>
      <c r="R716" s="1451">
        <v>53</v>
      </c>
      <c r="S716" s="1452"/>
      <c r="T716" s="1454">
        <v>12</v>
      </c>
      <c r="U716" s="1451">
        <v>53</v>
      </c>
      <c r="V716" s="1452"/>
      <c r="W716" s="1452">
        <v>12</v>
      </c>
      <c r="X716" s="1450">
        <v>0</v>
      </c>
      <c r="Y716" s="1451">
        <v>53</v>
      </c>
      <c r="Z716" s="1452"/>
      <c r="AA716" s="1452">
        <v>12</v>
      </c>
      <c r="AB716" s="1455">
        <v>0</v>
      </c>
      <c r="AC716" s="1442">
        <f t="shared" si="123"/>
        <v>411</v>
      </c>
      <c r="AD716" s="1443">
        <f t="shared" si="126"/>
        <v>1458.0250000000001</v>
      </c>
      <c r="AE716" s="1444"/>
      <c r="AF716" s="775"/>
      <c r="AG716" s="949"/>
      <c r="AH716" s="949"/>
      <c r="AI716" s="949"/>
    </row>
    <row r="717" spans="1:35" ht="21" hidden="1" customHeight="1" x14ac:dyDescent="0.2">
      <c r="A717" s="1432">
        <v>42083</v>
      </c>
      <c r="B717" s="1433" t="s">
        <v>543</v>
      </c>
      <c r="C717" s="1432">
        <v>42087</v>
      </c>
      <c r="D717" s="1434"/>
      <c r="E717" s="1449">
        <v>0</v>
      </c>
      <c r="F717" s="1450">
        <v>72</v>
      </c>
      <c r="G717" s="1451">
        <v>72</v>
      </c>
      <c r="H717" s="1452"/>
      <c r="I717" s="1450"/>
      <c r="J717" s="1451">
        <v>73</v>
      </c>
      <c r="K717" s="1450">
        <v>1</v>
      </c>
      <c r="L717" s="1451"/>
      <c r="M717" s="1452"/>
      <c r="N717" s="1450"/>
      <c r="O717" s="1451">
        <v>0</v>
      </c>
      <c r="P717" s="1450">
        <v>57</v>
      </c>
      <c r="Q717" s="1453"/>
      <c r="R717" s="1451">
        <v>59</v>
      </c>
      <c r="S717" s="1452"/>
      <c r="T717" s="1454">
        <v>0</v>
      </c>
      <c r="U717" s="1451">
        <v>59</v>
      </c>
      <c r="V717" s="1452"/>
      <c r="W717" s="1452">
        <v>0</v>
      </c>
      <c r="X717" s="1450">
        <v>0</v>
      </c>
      <c r="Y717" s="1451">
        <v>59</v>
      </c>
      <c r="Z717" s="1452"/>
      <c r="AA717" s="1452">
        <v>0</v>
      </c>
      <c r="AB717" s="1455">
        <v>0</v>
      </c>
      <c r="AC717" s="1442">
        <f t="shared" si="123"/>
        <v>452</v>
      </c>
      <c r="AD717" s="1443">
        <f t="shared" si="126"/>
        <v>1635.3509999999999</v>
      </c>
      <c r="AE717" s="1444"/>
      <c r="AF717" s="775"/>
      <c r="AG717" s="949"/>
      <c r="AH717" s="949"/>
      <c r="AI717" s="949"/>
    </row>
    <row r="718" spans="1:35" ht="21" hidden="1" customHeight="1" x14ac:dyDescent="0.2">
      <c r="A718" s="1432">
        <v>42095</v>
      </c>
      <c r="B718" s="1433" t="s">
        <v>544</v>
      </c>
      <c r="C718" s="1432">
        <v>42100</v>
      </c>
      <c r="D718" s="1434"/>
      <c r="E718" s="1449">
        <v>0</v>
      </c>
      <c r="F718" s="1450">
        <v>69</v>
      </c>
      <c r="G718" s="1451">
        <v>69</v>
      </c>
      <c r="H718" s="1452"/>
      <c r="I718" s="1450"/>
      <c r="J718" s="1451">
        <v>68</v>
      </c>
      <c r="K718" s="1450">
        <v>1</v>
      </c>
      <c r="L718" s="1451"/>
      <c r="M718" s="1452"/>
      <c r="N718" s="1450"/>
      <c r="O718" s="1451">
        <v>0</v>
      </c>
      <c r="P718" s="1450">
        <v>65</v>
      </c>
      <c r="Q718" s="1453"/>
      <c r="R718" s="1451">
        <v>76</v>
      </c>
      <c r="S718" s="1452"/>
      <c r="T718" s="1454">
        <v>0</v>
      </c>
      <c r="U718" s="1451">
        <v>76</v>
      </c>
      <c r="V718" s="1452"/>
      <c r="W718" s="1452">
        <v>0</v>
      </c>
      <c r="X718" s="1450">
        <v>0</v>
      </c>
      <c r="Y718" s="1451">
        <v>76</v>
      </c>
      <c r="Z718" s="1452"/>
      <c r="AA718" s="1452">
        <v>0</v>
      </c>
      <c r="AB718" s="1455">
        <v>0</v>
      </c>
      <c r="AC718" s="1442">
        <f t="shared" si="123"/>
        <v>500</v>
      </c>
      <c r="AD718" s="1443">
        <f t="shared" si="126"/>
        <v>1778.002</v>
      </c>
      <c r="AE718" s="1444"/>
      <c r="AF718" s="775"/>
      <c r="AG718" s="949"/>
      <c r="AH718" s="949"/>
      <c r="AI718" s="949"/>
    </row>
    <row r="719" spans="1:35" ht="21" hidden="1" customHeight="1" x14ac:dyDescent="0.2">
      <c r="A719" s="1456">
        <v>42115</v>
      </c>
      <c r="B719" s="1433" t="s">
        <v>542</v>
      </c>
      <c r="C719" s="1468">
        <v>42118</v>
      </c>
      <c r="D719" s="1469"/>
      <c r="E719" s="1458">
        <v>0</v>
      </c>
      <c r="F719" s="1459">
        <v>27</v>
      </c>
      <c r="G719" s="1460">
        <v>27</v>
      </c>
      <c r="H719" s="1461"/>
      <c r="I719" s="1459"/>
      <c r="J719" s="1460">
        <v>13</v>
      </c>
      <c r="K719" s="1459">
        <v>14</v>
      </c>
      <c r="L719" s="1462"/>
      <c r="M719" s="1463"/>
      <c r="N719" s="1464"/>
      <c r="O719" s="1460">
        <v>0</v>
      </c>
      <c r="P719" s="1459">
        <v>21</v>
      </c>
      <c r="Q719" s="1465"/>
      <c r="R719" s="1460">
        <v>24</v>
      </c>
      <c r="S719" s="1461"/>
      <c r="T719" s="1466">
        <v>13</v>
      </c>
      <c r="U719" s="1460">
        <v>24</v>
      </c>
      <c r="V719" s="1461"/>
      <c r="W719" s="1461">
        <v>13</v>
      </c>
      <c r="X719" s="1459">
        <v>0</v>
      </c>
      <c r="Y719" s="1460">
        <v>24</v>
      </c>
      <c r="Z719" s="1461"/>
      <c r="AA719" s="1461">
        <v>13</v>
      </c>
      <c r="AB719" s="1467">
        <v>2</v>
      </c>
      <c r="AC719" s="1442">
        <f t="shared" si="123"/>
        <v>215</v>
      </c>
      <c r="AD719" s="1443">
        <f t="shared" ref="AD719:AD750" si="127">(E719*$E$678)+(G719*$G$678)+(R719*$R$678)+(U719*$U$678)+(Y719*$Y$678)+(T719*$T$678)+(W719*$W$678)+(AA719*$AA$678)+($J$678*J719)+($O$678*O719)+($F$678*F719)+($K$678*K719)+($P$678*P719)+($X$678*X719)+($AB$678*AB719)</f>
        <v>763.82899999999984</v>
      </c>
      <c r="AE719" s="1444"/>
      <c r="AF719" s="775"/>
      <c r="AG719" s="949"/>
      <c r="AH719" s="949"/>
      <c r="AI719" s="949"/>
    </row>
    <row r="720" spans="1:35" ht="21" hidden="1" customHeight="1" x14ac:dyDescent="0.2">
      <c r="A720" s="1432">
        <v>42132</v>
      </c>
      <c r="B720" s="1433" t="s">
        <v>543</v>
      </c>
      <c r="C720" s="1432">
        <v>42137</v>
      </c>
      <c r="D720" s="1434"/>
      <c r="E720" s="1449">
        <v>0</v>
      </c>
      <c r="F720" s="1450">
        <v>42</v>
      </c>
      <c r="G720" s="1451">
        <v>42</v>
      </c>
      <c r="H720" s="1452"/>
      <c r="I720" s="1450"/>
      <c r="J720" s="1451">
        <v>38</v>
      </c>
      <c r="K720" s="1450">
        <v>20</v>
      </c>
      <c r="L720" s="1451"/>
      <c r="M720" s="1452"/>
      <c r="N720" s="1450"/>
      <c r="O720" s="1451">
        <v>1</v>
      </c>
      <c r="P720" s="1450">
        <v>21</v>
      </c>
      <c r="Q720" s="1453"/>
      <c r="R720" s="1451">
        <v>28</v>
      </c>
      <c r="S720" s="1452"/>
      <c r="T720" s="1454">
        <v>14</v>
      </c>
      <c r="U720" s="1451">
        <v>28</v>
      </c>
      <c r="V720" s="1452"/>
      <c r="W720" s="1452">
        <v>14</v>
      </c>
      <c r="X720" s="1450">
        <v>0</v>
      </c>
      <c r="Y720" s="1451">
        <v>28</v>
      </c>
      <c r="Z720" s="1452"/>
      <c r="AA720" s="1452">
        <v>14</v>
      </c>
      <c r="AB720" s="1455">
        <v>0</v>
      </c>
      <c r="AC720" s="1442">
        <f t="shared" si="123"/>
        <v>290</v>
      </c>
      <c r="AD720" s="1443">
        <f t="shared" si="127"/>
        <v>1046.3979999999999</v>
      </c>
      <c r="AE720" s="1444"/>
      <c r="AF720" s="775"/>
      <c r="AG720" s="949"/>
      <c r="AH720" s="949"/>
      <c r="AI720" s="949"/>
    </row>
    <row r="721" spans="1:35" ht="21" hidden="1" customHeight="1" x14ac:dyDescent="0.2">
      <c r="A721" s="1432">
        <v>42146</v>
      </c>
      <c r="B721" s="1433" t="s">
        <v>543</v>
      </c>
      <c r="C721" s="1432">
        <v>42150</v>
      </c>
      <c r="D721" s="1434"/>
      <c r="E721" s="1449">
        <v>0</v>
      </c>
      <c r="F721" s="1450">
        <v>45</v>
      </c>
      <c r="G721" s="1451">
        <v>46</v>
      </c>
      <c r="H721" s="1452"/>
      <c r="I721" s="1450"/>
      <c r="J721" s="1451">
        <v>3</v>
      </c>
      <c r="K721" s="1450">
        <v>26</v>
      </c>
      <c r="L721" s="1451"/>
      <c r="M721" s="1452"/>
      <c r="N721" s="1450"/>
      <c r="O721" s="1451">
        <v>0</v>
      </c>
      <c r="P721" s="1450">
        <v>33</v>
      </c>
      <c r="Q721" s="1453"/>
      <c r="R721" s="1451">
        <v>14</v>
      </c>
      <c r="S721" s="1452"/>
      <c r="T721" s="1454">
        <v>23</v>
      </c>
      <c r="U721" s="1451">
        <v>14</v>
      </c>
      <c r="V721" s="1452"/>
      <c r="W721" s="1452">
        <v>24</v>
      </c>
      <c r="X721" s="1450">
        <v>0</v>
      </c>
      <c r="Y721" s="1451">
        <v>14</v>
      </c>
      <c r="Z721" s="1452"/>
      <c r="AA721" s="1452">
        <v>23</v>
      </c>
      <c r="AB721" s="1455">
        <v>0</v>
      </c>
      <c r="AC721" s="1442">
        <f t="shared" si="123"/>
        <v>265</v>
      </c>
      <c r="AD721" s="1443">
        <f t="shared" si="127"/>
        <v>977.76900000000001</v>
      </c>
      <c r="AE721" s="1444"/>
      <c r="AF721" s="775"/>
      <c r="AG721" s="949"/>
      <c r="AH721" s="949"/>
      <c r="AI721" s="949"/>
    </row>
    <row r="722" spans="1:35" ht="21" hidden="1" customHeight="1" x14ac:dyDescent="0.2">
      <c r="A722" s="1432">
        <v>42158</v>
      </c>
      <c r="B722" s="1433" t="s">
        <v>544</v>
      </c>
      <c r="C722" s="1432">
        <v>42163</v>
      </c>
      <c r="D722" s="1434"/>
      <c r="E722" s="1449">
        <v>0</v>
      </c>
      <c r="F722" s="1450">
        <v>63</v>
      </c>
      <c r="G722" s="1451">
        <v>69</v>
      </c>
      <c r="H722" s="1452">
        <v>0</v>
      </c>
      <c r="I722" s="1450"/>
      <c r="J722" s="1451">
        <v>30</v>
      </c>
      <c r="K722" s="1450">
        <v>35</v>
      </c>
      <c r="L722" s="1451"/>
      <c r="M722" s="1452"/>
      <c r="N722" s="1450"/>
      <c r="O722" s="1451">
        <v>1</v>
      </c>
      <c r="P722" s="1450">
        <v>62</v>
      </c>
      <c r="Q722" s="1453"/>
      <c r="R722" s="1451">
        <v>26</v>
      </c>
      <c r="S722" s="1452"/>
      <c r="T722" s="1454">
        <v>42</v>
      </c>
      <c r="U722" s="1451">
        <v>27</v>
      </c>
      <c r="V722" s="1452"/>
      <c r="W722" s="1452">
        <v>42</v>
      </c>
      <c r="X722" s="1450">
        <v>0</v>
      </c>
      <c r="Y722" s="1451">
        <v>26</v>
      </c>
      <c r="Z722" s="1452"/>
      <c r="AA722" s="1452">
        <v>42</v>
      </c>
      <c r="AB722" s="1455">
        <v>0</v>
      </c>
      <c r="AC722" s="1442">
        <f t="shared" si="123"/>
        <v>465</v>
      </c>
      <c r="AD722" s="1443">
        <f t="shared" si="127"/>
        <v>1693.2729999999999</v>
      </c>
      <c r="AE722" s="1444"/>
      <c r="AF722" s="775"/>
      <c r="AG722" s="949"/>
      <c r="AH722" s="949"/>
      <c r="AI722" s="949"/>
    </row>
    <row r="723" spans="1:35" ht="21" hidden="1" customHeight="1" x14ac:dyDescent="0.2">
      <c r="A723" s="1432">
        <v>42172</v>
      </c>
      <c r="B723" s="1433" t="s">
        <v>544</v>
      </c>
      <c r="C723" s="1432">
        <v>42177</v>
      </c>
      <c r="D723" s="1434"/>
      <c r="E723" s="1449">
        <v>0</v>
      </c>
      <c r="F723" s="1450">
        <v>72</v>
      </c>
      <c r="G723" s="1451">
        <v>66</v>
      </c>
      <c r="H723" s="1452">
        <v>0</v>
      </c>
      <c r="I723" s="1450"/>
      <c r="J723" s="1451">
        <v>35</v>
      </c>
      <c r="K723" s="1450">
        <v>35</v>
      </c>
      <c r="L723" s="1451"/>
      <c r="M723" s="1452"/>
      <c r="N723" s="1450"/>
      <c r="O723" s="1451">
        <v>0</v>
      </c>
      <c r="P723" s="1450">
        <v>59</v>
      </c>
      <c r="Q723" s="1453"/>
      <c r="R723" s="1451">
        <v>37</v>
      </c>
      <c r="S723" s="1452"/>
      <c r="T723" s="1454">
        <v>33</v>
      </c>
      <c r="U723" s="1451">
        <v>37</v>
      </c>
      <c r="V723" s="1452"/>
      <c r="W723" s="1452">
        <v>33</v>
      </c>
      <c r="X723" s="1450">
        <v>0</v>
      </c>
      <c r="Y723" s="1451">
        <v>37</v>
      </c>
      <c r="Z723" s="1452"/>
      <c r="AA723" s="1452">
        <v>33</v>
      </c>
      <c r="AB723" s="1455">
        <v>0</v>
      </c>
      <c r="AC723" s="1442">
        <f t="shared" si="123"/>
        <v>477</v>
      </c>
      <c r="AD723" s="1443">
        <f t="shared" si="127"/>
        <v>1733.644</v>
      </c>
      <c r="AE723" s="1444"/>
      <c r="AF723" s="775"/>
      <c r="AG723" s="949"/>
      <c r="AH723" s="949"/>
      <c r="AI723" s="949"/>
    </row>
    <row r="724" spans="1:35" ht="21" hidden="1" customHeight="1" x14ac:dyDescent="0.2">
      <c r="A724" s="1432">
        <v>42189</v>
      </c>
      <c r="B724" s="1433" t="s">
        <v>539</v>
      </c>
      <c r="C724" s="1432">
        <v>42193</v>
      </c>
      <c r="D724" s="1434"/>
      <c r="E724" s="1449">
        <v>0</v>
      </c>
      <c r="F724" s="1450">
        <v>86</v>
      </c>
      <c r="G724" s="1451">
        <v>86</v>
      </c>
      <c r="H724" s="1452">
        <v>0</v>
      </c>
      <c r="I724" s="1450"/>
      <c r="J724" s="1451">
        <v>48</v>
      </c>
      <c r="K724" s="1450">
        <v>38</v>
      </c>
      <c r="L724" s="1451"/>
      <c r="M724" s="1452"/>
      <c r="N724" s="1450"/>
      <c r="O724" s="1451">
        <v>2</v>
      </c>
      <c r="P724" s="1450">
        <v>54</v>
      </c>
      <c r="Q724" s="1453"/>
      <c r="R724" s="1451">
        <v>41</v>
      </c>
      <c r="S724" s="1452"/>
      <c r="T724" s="1454">
        <v>33</v>
      </c>
      <c r="U724" s="1451">
        <v>41</v>
      </c>
      <c r="V724" s="1452"/>
      <c r="W724" s="1452">
        <v>32</v>
      </c>
      <c r="X724" s="1450">
        <v>1</v>
      </c>
      <c r="Y724" s="1451">
        <v>41</v>
      </c>
      <c r="Z724" s="1452"/>
      <c r="AA724" s="1452">
        <v>32</v>
      </c>
      <c r="AB724" s="1455">
        <v>1</v>
      </c>
      <c r="AC724" s="1442">
        <f t="shared" si="123"/>
        <v>536</v>
      </c>
      <c r="AD724" s="1443">
        <f t="shared" si="127"/>
        <v>1959.598</v>
      </c>
      <c r="AE724" s="1444"/>
      <c r="AF724" s="775"/>
      <c r="AG724" s="949"/>
      <c r="AH724" s="949"/>
      <c r="AI724" s="949"/>
    </row>
    <row r="725" spans="1:35" ht="21" hidden="1" customHeight="1" x14ac:dyDescent="0.2">
      <c r="A725" s="1432">
        <v>42206</v>
      </c>
      <c r="B725" s="1433" t="s">
        <v>542</v>
      </c>
      <c r="C725" s="1432">
        <v>42209</v>
      </c>
      <c r="D725" s="1434"/>
      <c r="E725" s="1449">
        <f>SUM(E215:E215)</f>
        <v>0</v>
      </c>
      <c r="F725" s="1450">
        <f>SUM(F215:F215)</f>
        <v>75</v>
      </c>
      <c r="G725" s="1451">
        <f>SUM(G215:G215)</f>
        <v>75</v>
      </c>
      <c r="H725" s="1452">
        <f>SUM(H215:H215)</f>
        <v>0</v>
      </c>
      <c r="I725" s="1450"/>
      <c r="J725" s="1451">
        <f>SUM(J215:J215)</f>
        <v>43</v>
      </c>
      <c r="K725" s="1450">
        <f>SUM(K215:K215)</f>
        <v>32</v>
      </c>
      <c r="L725" s="1451"/>
      <c r="M725" s="1452"/>
      <c r="N725" s="1450"/>
      <c r="O725" s="1451">
        <f>SUM(O215:O215)</f>
        <v>6</v>
      </c>
      <c r="P725" s="1450">
        <f>SUM(P215:P215)</f>
        <v>40</v>
      </c>
      <c r="Q725" s="1453"/>
      <c r="R725" s="1451">
        <f>SUM(R215:R215)</f>
        <v>42</v>
      </c>
      <c r="S725" s="1452"/>
      <c r="T725" s="1454">
        <f>SUM(T215:T215)</f>
        <v>32</v>
      </c>
      <c r="U725" s="1451">
        <f>SUM(U215:U215)</f>
        <v>42</v>
      </c>
      <c r="V725" s="1452"/>
      <c r="W725" s="1452">
        <f>SUM(W215:W215)</f>
        <v>32</v>
      </c>
      <c r="X725" s="1450">
        <f>SUM(X215:X215)</f>
        <v>0</v>
      </c>
      <c r="Y725" s="1451">
        <f>SUM(Y215:Y215)</f>
        <v>42</v>
      </c>
      <c r="Z725" s="1452"/>
      <c r="AA725" s="1452">
        <f>SUM(AA215:AA215)</f>
        <v>32</v>
      </c>
      <c r="AB725" s="1455">
        <f>SUM(AB215:AB215)</f>
        <v>0</v>
      </c>
      <c r="AC725" s="1442">
        <f t="shared" si="123"/>
        <v>493</v>
      </c>
      <c r="AD725" s="1443">
        <f t="shared" si="127"/>
        <v>1789.8420000000003</v>
      </c>
      <c r="AE725" s="1444"/>
      <c r="AF725" s="775"/>
      <c r="AG725" s="949"/>
      <c r="AH725" s="949"/>
      <c r="AI725" s="949"/>
    </row>
    <row r="726" spans="1:35" ht="21.75" hidden="1" customHeight="1" thickBot="1" x14ac:dyDescent="0.25">
      <c r="A726" s="1470">
        <v>42222</v>
      </c>
      <c r="B726" s="1433" t="s">
        <v>541</v>
      </c>
      <c r="C726" s="1470">
        <v>42227</v>
      </c>
      <c r="D726" s="1471"/>
      <c r="E726" s="1472">
        <v>0</v>
      </c>
      <c r="F726" s="1473">
        <v>49</v>
      </c>
      <c r="G726" s="1474">
        <v>26</v>
      </c>
      <c r="H726" s="1475">
        <v>24</v>
      </c>
      <c r="I726" s="1473"/>
      <c r="J726" s="1474">
        <v>25</v>
      </c>
      <c r="K726" s="1473">
        <v>24</v>
      </c>
      <c r="L726" s="1474"/>
      <c r="M726" s="1475"/>
      <c r="N726" s="1473"/>
      <c r="O726" s="1474">
        <v>0</v>
      </c>
      <c r="P726" s="1473">
        <v>38</v>
      </c>
      <c r="Q726" s="1476"/>
      <c r="R726" s="1474">
        <v>38</v>
      </c>
      <c r="S726" s="1475"/>
      <c r="T726" s="1477">
        <v>36</v>
      </c>
      <c r="U726" s="1474">
        <v>38</v>
      </c>
      <c r="V726" s="1475"/>
      <c r="W726" s="1475">
        <v>36</v>
      </c>
      <c r="X726" s="1473">
        <v>0</v>
      </c>
      <c r="Y726" s="1474">
        <v>38</v>
      </c>
      <c r="Z726" s="1475"/>
      <c r="AA726" s="1475">
        <v>51</v>
      </c>
      <c r="AB726" s="1478">
        <v>0</v>
      </c>
      <c r="AC726" s="1479">
        <f t="shared" si="123"/>
        <v>423</v>
      </c>
      <c r="AD726" s="1480">
        <f t="shared" si="127"/>
        <v>1413.8780000000002</v>
      </c>
      <c r="AE726" s="1444"/>
      <c r="AF726" s="775"/>
      <c r="AG726" s="949"/>
      <c r="AH726" s="949"/>
      <c r="AI726" s="949"/>
    </row>
    <row r="727" spans="1:35" ht="21.75" hidden="1" customHeight="1" thickTop="1" x14ac:dyDescent="0.2">
      <c r="A727" s="1481">
        <v>42238</v>
      </c>
      <c r="B727" s="1433" t="s">
        <v>539</v>
      </c>
      <c r="C727" s="1481">
        <v>42241</v>
      </c>
      <c r="D727" s="1482"/>
      <c r="E727" s="1483">
        <v>0</v>
      </c>
      <c r="F727" s="1484">
        <v>80</v>
      </c>
      <c r="G727" s="1485">
        <v>25</v>
      </c>
      <c r="H727" s="1486">
        <v>55</v>
      </c>
      <c r="I727" s="1484"/>
      <c r="J727" s="1485">
        <v>25</v>
      </c>
      <c r="K727" s="1484">
        <v>55</v>
      </c>
      <c r="L727" s="1485"/>
      <c r="M727" s="1486"/>
      <c r="N727" s="1484"/>
      <c r="O727" s="1485">
        <v>0</v>
      </c>
      <c r="P727" s="1484">
        <v>52</v>
      </c>
      <c r="Q727" s="1487"/>
      <c r="R727" s="1485">
        <v>20</v>
      </c>
      <c r="S727" s="1486"/>
      <c r="T727" s="1488">
        <v>41</v>
      </c>
      <c r="U727" s="1485">
        <v>20</v>
      </c>
      <c r="V727" s="1486"/>
      <c r="W727" s="1486">
        <v>41</v>
      </c>
      <c r="X727" s="1484">
        <v>0</v>
      </c>
      <c r="Y727" s="1485">
        <v>20</v>
      </c>
      <c r="Z727" s="1486"/>
      <c r="AA727" s="1486">
        <v>56</v>
      </c>
      <c r="AB727" s="1489">
        <v>0</v>
      </c>
      <c r="AC727" s="1490">
        <f t="shared" si="123"/>
        <v>490</v>
      </c>
      <c r="AD727" s="1491">
        <f t="shared" si="127"/>
        <v>1604.579</v>
      </c>
      <c r="AE727" s="1444"/>
      <c r="AF727" s="775"/>
      <c r="AG727" s="949"/>
      <c r="AH727" s="949"/>
      <c r="AI727" s="949"/>
    </row>
    <row r="728" spans="1:35" ht="21" hidden="1" customHeight="1" x14ac:dyDescent="0.2">
      <c r="A728" s="1492">
        <v>42255</v>
      </c>
      <c r="B728" s="1433" t="s">
        <v>542</v>
      </c>
      <c r="C728" s="1432">
        <v>42259</v>
      </c>
      <c r="D728" s="1434"/>
      <c r="E728" s="1449">
        <f>SUM(E218:E219)</f>
        <v>0</v>
      </c>
      <c r="F728" s="1450">
        <f>SUM(F218:F218)</f>
        <v>25</v>
      </c>
      <c r="G728" s="1451">
        <f>SUM(G218:G218)</f>
        <v>9</v>
      </c>
      <c r="H728" s="1452">
        <v>15</v>
      </c>
      <c r="I728" s="1450"/>
      <c r="J728" s="1451">
        <v>9</v>
      </c>
      <c r="K728" s="1450">
        <v>15</v>
      </c>
      <c r="L728" s="1451"/>
      <c r="M728" s="1452"/>
      <c r="N728" s="1450"/>
      <c r="O728" s="1451">
        <v>0</v>
      </c>
      <c r="P728" s="1450">
        <v>34</v>
      </c>
      <c r="Q728" s="1453"/>
      <c r="R728" s="1451">
        <v>22</v>
      </c>
      <c r="S728" s="1452"/>
      <c r="T728" s="1454">
        <v>42</v>
      </c>
      <c r="U728" s="1451">
        <v>9</v>
      </c>
      <c r="V728" s="1452"/>
      <c r="W728" s="1452">
        <v>25</v>
      </c>
      <c r="X728" s="1450">
        <v>0</v>
      </c>
      <c r="Y728" s="1451">
        <v>10</v>
      </c>
      <c r="Z728" s="1452"/>
      <c r="AA728" s="1452">
        <v>25</v>
      </c>
      <c r="AB728" s="1455">
        <v>0</v>
      </c>
      <c r="AC728" s="1442">
        <f t="shared" si="123"/>
        <v>240</v>
      </c>
      <c r="AD728" s="1443">
        <f t="shared" si="127"/>
        <v>770.26099999999997</v>
      </c>
      <c r="AE728" s="1444"/>
      <c r="AF728" s="775"/>
      <c r="AG728" s="949"/>
      <c r="AH728" s="949"/>
      <c r="AI728" s="949"/>
    </row>
    <row r="729" spans="1:35" ht="21" hidden="1" customHeight="1" x14ac:dyDescent="0.2">
      <c r="A729" s="1492">
        <v>42259</v>
      </c>
      <c r="B729" s="1433" t="s">
        <v>539</v>
      </c>
      <c r="C729" s="1432">
        <v>42265</v>
      </c>
      <c r="D729" s="1434"/>
      <c r="E729" s="1449">
        <v>0</v>
      </c>
      <c r="F729" s="1450">
        <v>37</v>
      </c>
      <c r="G729" s="1451">
        <v>19</v>
      </c>
      <c r="H729" s="1452">
        <v>19</v>
      </c>
      <c r="I729" s="1450"/>
      <c r="J729" s="1451">
        <v>19</v>
      </c>
      <c r="K729" s="1450">
        <v>19</v>
      </c>
      <c r="L729" s="1451"/>
      <c r="M729" s="1452"/>
      <c r="N729" s="1450"/>
      <c r="O729" s="1451">
        <v>0</v>
      </c>
      <c r="P729" s="1450">
        <v>29</v>
      </c>
      <c r="Q729" s="1453"/>
      <c r="R729" s="1451">
        <v>0</v>
      </c>
      <c r="S729" s="1452"/>
      <c r="T729" s="1454">
        <v>0</v>
      </c>
      <c r="U729" s="1451">
        <v>13</v>
      </c>
      <c r="V729" s="1452"/>
      <c r="W729" s="1452">
        <v>16</v>
      </c>
      <c r="X729" s="1450">
        <v>1</v>
      </c>
      <c r="Y729" s="1451">
        <v>12</v>
      </c>
      <c r="Z729" s="1452"/>
      <c r="AA729" s="1452">
        <v>16</v>
      </c>
      <c r="AB729" s="1455">
        <v>1</v>
      </c>
      <c r="AC729" s="1442">
        <f t="shared" si="123"/>
        <v>201</v>
      </c>
      <c r="AD729" s="1443">
        <f t="shared" si="127"/>
        <v>709.98899999999992</v>
      </c>
      <c r="AE729" s="1444"/>
      <c r="AF729" s="775"/>
      <c r="AG729" s="949"/>
      <c r="AH729" s="949"/>
      <c r="AI729" s="949"/>
    </row>
    <row r="730" spans="1:35" ht="21" hidden="1" customHeight="1" x14ac:dyDescent="0.2">
      <c r="A730" s="1432">
        <v>42270</v>
      </c>
      <c r="B730" s="1433" t="s">
        <v>544</v>
      </c>
      <c r="C730" s="1432">
        <v>42273</v>
      </c>
      <c r="D730" s="1434"/>
      <c r="E730" s="1449">
        <v>0</v>
      </c>
      <c r="F730" s="1450">
        <v>46</v>
      </c>
      <c r="G730" s="1451">
        <v>8</v>
      </c>
      <c r="H730" s="1452">
        <v>38</v>
      </c>
      <c r="I730" s="1450"/>
      <c r="J730" s="1451">
        <v>8</v>
      </c>
      <c r="K730" s="1450">
        <v>38</v>
      </c>
      <c r="L730" s="1451"/>
      <c r="M730" s="1452"/>
      <c r="N730" s="1450"/>
      <c r="O730" s="1451">
        <v>0</v>
      </c>
      <c r="P730" s="1450">
        <v>37</v>
      </c>
      <c r="Q730" s="1453"/>
      <c r="R730" s="1451">
        <v>14</v>
      </c>
      <c r="S730" s="1452"/>
      <c r="T730" s="1454">
        <v>28</v>
      </c>
      <c r="U730" s="1451">
        <v>14</v>
      </c>
      <c r="V730" s="1452"/>
      <c r="W730" s="1452">
        <v>28</v>
      </c>
      <c r="X730" s="1450">
        <v>0</v>
      </c>
      <c r="Y730" s="1451">
        <v>14</v>
      </c>
      <c r="Z730" s="1452"/>
      <c r="AA730" s="1452">
        <v>28</v>
      </c>
      <c r="AB730" s="1455">
        <v>0</v>
      </c>
      <c r="AC730" s="1442">
        <f t="shared" si="123"/>
        <v>301</v>
      </c>
      <c r="AD730" s="1443">
        <f t="shared" si="127"/>
        <v>959.65999999999985</v>
      </c>
      <c r="AE730" s="1444"/>
      <c r="AF730" s="775"/>
      <c r="AG730" s="949"/>
      <c r="AH730" s="949"/>
      <c r="AI730" s="949"/>
    </row>
    <row r="731" spans="1:35" ht="21" hidden="1" customHeight="1" x14ac:dyDescent="0.2">
      <c r="A731" s="1432">
        <v>42280</v>
      </c>
      <c r="B731" s="1433" t="s">
        <v>539</v>
      </c>
      <c r="C731" s="1432">
        <v>42283</v>
      </c>
      <c r="D731" s="1434"/>
      <c r="E731" s="1449">
        <v>0</v>
      </c>
      <c r="F731" s="1450">
        <v>75</v>
      </c>
      <c r="G731" s="1451">
        <v>30</v>
      </c>
      <c r="H731" s="1452">
        <v>45</v>
      </c>
      <c r="I731" s="1450"/>
      <c r="J731" s="1451">
        <v>29</v>
      </c>
      <c r="K731" s="1450">
        <v>45</v>
      </c>
      <c r="L731" s="1451"/>
      <c r="M731" s="1452"/>
      <c r="N731" s="1450"/>
      <c r="O731" s="1451">
        <v>7</v>
      </c>
      <c r="P731" s="1450">
        <v>69</v>
      </c>
      <c r="Q731" s="1453"/>
      <c r="R731" s="1451">
        <v>25</v>
      </c>
      <c r="S731" s="1452"/>
      <c r="T731" s="1454">
        <v>50</v>
      </c>
      <c r="U731" s="1451">
        <v>25</v>
      </c>
      <c r="V731" s="1452"/>
      <c r="W731" s="1452">
        <v>50</v>
      </c>
      <c r="X731" s="1450">
        <v>0</v>
      </c>
      <c r="Y731" s="1451">
        <v>27</v>
      </c>
      <c r="Z731" s="1452"/>
      <c r="AA731" s="1452">
        <v>50</v>
      </c>
      <c r="AB731" s="1455">
        <v>0</v>
      </c>
      <c r="AC731" s="1442">
        <f t="shared" si="123"/>
        <v>527</v>
      </c>
      <c r="AD731" s="1443">
        <f t="shared" si="127"/>
        <v>1759.2670000000001</v>
      </c>
      <c r="AE731" s="1444"/>
      <c r="AF731" s="775"/>
      <c r="AG731" s="949"/>
      <c r="AH731" s="949"/>
      <c r="AI731" s="949"/>
    </row>
    <row r="732" spans="1:35" ht="21" hidden="1" customHeight="1" x14ac:dyDescent="0.2">
      <c r="A732" s="1432">
        <v>42294</v>
      </c>
      <c r="B732" s="1433" t="s">
        <v>539</v>
      </c>
      <c r="C732" s="1432">
        <v>42298</v>
      </c>
      <c r="D732" s="1434"/>
      <c r="E732" s="1449">
        <v>0</v>
      </c>
      <c r="F732" s="1450">
        <v>72</v>
      </c>
      <c r="G732" s="1451">
        <v>47</v>
      </c>
      <c r="H732" s="1452">
        <v>25</v>
      </c>
      <c r="I732" s="1450"/>
      <c r="J732" s="1451">
        <v>47</v>
      </c>
      <c r="K732" s="1450">
        <v>25</v>
      </c>
      <c r="L732" s="1451"/>
      <c r="M732" s="1452"/>
      <c r="N732" s="1450"/>
      <c r="O732" s="1451">
        <v>7</v>
      </c>
      <c r="P732" s="1450">
        <v>61</v>
      </c>
      <c r="Q732" s="1453"/>
      <c r="R732" s="1451">
        <v>41</v>
      </c>
      <c r="S732" s="1452"/>
      <c r="T732" s="1454">
        <v>36</v>
      </c>
      <c r="U732" s="1451">
        <v>41</v>
      </c>
      <c r="V732" s="1452"/>
      <c r="W732" s="1452">
        <v>36</v>
      </c>
      <c r="X732" s="1450">
        <v>0</v>
      </c>
      <c r="Y732" s="1451">
        <v>41</v>
      </c>
      <c r="Z732" s="1452"/>
      <c r="AA732" s="1452">
        <v>36</v>
      </c>
      <c r="AB732" s="1455">
        <v>0</v>
      </c>
      <c r="AC732" s="1442">
        <f t="shared" si="123"/>
        <v>515</v>
      </c>
      <c r="AD732" s="1443">
        <f t="shared" si="127"/>
        <v>1772.451</v>
      </c>
      <c r="AE732" s="1444"/>
      <c r="AF732" s="775"/>
      <c r="AG732" s="949"/>
      <c r="AH732" s="949"/>
      <c r="AI732" s="949"/>
    </row>
    <row r="733" spans="1:35" ht="21" hidden="1" customHeight="1" x14ac:dyDescent="0.2">
      <c r="A733" s="1432">
        <v>42304</v>
      </c>
      <c r="B733" s="1433" t="s">
        <v>542</v>
      </c>
      <c r="C733" s="1432">
        <v>42307</v>
      </c>
      <c r="D733" s="1434"/>
      <c r="E733" s="1449">
        <v>0</v>
      </c>
      <c r="F733" s="1450">
        <v>110</v>
      </c>
      <c r="G733" s="1451">
        <v>90</v>
      </c>
      <c r="H733" s="1452">
        <v>21</v>
      </c>
      <c r="I733" s="1450"/>
      <c r="J733" s="1451">
        <v>89</v>
      </c>
      <c r="K733" s="1450">
        <v>21</v>
      </c>
      <c r="L733" s="1451"/>
      <c r="M733" s="1452"/>
      <c r="N733" s="1450"/>
      <c r="O733" s="1451">
        <v>0</v>
      </c>
      <c r="P733" s="1450">
        <v>54</v>
      </c>
      <c r="Q733" s="1453"/>
      <c r="R733" s="1451">
        <v>76</v>
      </c>
      <c r="S733" s="1452"/>
      <c r="T733" s="1454">
        <v>16</v>
      </c>
      <c r="U733" s="1451">
        <v>76</v>
      </c>
      <c r="V733" s="1452"/>
      <c r="W733" s="1452">
        <v>16</v>
      </c>
      <c r="X733" s="1450">
        <v>0</v>
      </c>
      <c r="Y733" s="1451">
        <v>77</v>
      </c>
      <c r="Z733" s="1452"/>
      <c r="AA733" s="1452">
        <v>16</v>
      </c>
      <c r="AB733" s="1455">
        <v>0</v>
      </c>
      <c r="AC733" s="1442">
        <f t="shared" si="123"/>
        <v>662</v>
      </c>
      <c r="AD733" s="1443">
        <f t="shared" si="127"/>
        <v>2319.6710000000003</v>
      </c>
      <c r="AE733" s="1444"/>
      <c r="AF733" s="775"/>
      <c r="AG733" s="949"/>
      <c r="AH733" s="949"/>
      <c r="AI733" s="949"/>
    </row>
    <row r="734" spans="1:35" ht="21" hidden="1" customHeight="1" x14ac:dyDescent="0.2">
      <c r="A734" s="1432">
        <v>42321</v>
      </c>
      <c r="B734" s="1433" t="s">
        <v>543</v>
      </c>
      <c r="C734" s="1432">
        <v>42325</v>
      </c>
      <c r="D734" s="1434"/>
      <c r="E734" s="1449">
        <v>0</v>
      </c>
      <c r="F734" s="1450">
        <v>86</v>
      </c>
      <c r="G734" s="1451">
        <v>80</v>
      </c>
      <c r="H734" s="1452">
        <v>9</v>
      </c>
      <c r="I734" s="1450"/>
      <c r="J734" s="1451">
        <v>80</v>
      </c>
      <c r="K734" s="1450">
        <v>9</v>
      </c>
      <c r="L734" s="1451"/>
      <c r="M734" s="1452"/>
      <c r="N734" s="1450"/>
      <c r="O734" s="1451">
        <v>1</v>
      </c>
      <c r="P734" s="1450">
        <v>70</v>
      </c>
      <c r="Q734" s="1453"/>
      <c r="R734" s="1451">
        <v>91</v>
      </c>
      <c r="S734" s="1452"/>
      <c r="T734" s="1454">
        <v>15</v>
      </c>
      <c r="U734" s="1451">
        <v>91</v>
      </c>
      <c r="V734" s="1452"/>
      <c r="W734" s="1452">
        <v>12</v>
      </c>
      <c r="X734" s="1450">
        <v>0</v>
      </c>
      <c r="Y734" s="1451">
        <v>91</v>
      </c>
      <c r="Z734" s="1452"/>
      <c r="AA734" s="1452">
        <v>12</v>
      </c>
      <c r="AB734" s="1455">
        <v>0</v>
      </c>
      <c r="AC734" s="1442">
        <f t="shared" si="123"/>
        <v>647</v>
      </c>
      <c r="AD734" s="1443">
        <f t="shared" si="127"/>
        <v>2259.636</v>
      </c>
      <c r="AE734" s="1444"/>
      <c r="AF734" s="775"/>
      <c r="AG734" s="949"/>
      <c r="AH734" s="949"/>
      <c r="AI734" s="949"/>
    </row>
    <row r="735" spans="1:35" ht="21" hidden="1" customHeight="1" x14ac:dyDescent="0.2">
      <c r="A735" s="1432">
        <v>42335</v>
      </c>
      <c r="B735" s="1433" t="s">
        <v>543</v>
      </c>
      <c r="C735" s="1432">
        <v>42339</v>
      </c>
      <c r="D735" s="1434"/>
      <c r="E735" s="1449">
        <v>0</v>
      </c>
      <c r="F735" s="1450">
        <v>94</v>
      </c>
      <c r="G735" s="1451">
        <v>94</v>
      </c>
      <c r="H735" s="1452">
        <v>0</v>
      </c>
      <c r="I735" s="1450"/>
      <c r="J735" s="1451">
        <v>94</v>
      </c>
      <c r="K735" s="1450">
        <v>0</v>
      </c>
      <c r="L735" s="1451"/>
      <c r="M735" s="1452"/>
      <c r="N735" s="1450"/>
      <c r="O735" s="1451">
        <v>11</v>
      </c>
      <c r="P735" s="1450">
        <v>71</v>
      </c>
      <c r="Q735" s="1453"/>
      <c r="R735" s="1451">
        <v>88</v>
      </c>
      <c r="S735" s="1452"/>
      <c r="T735" s="1454">
        <v>3</v>
      </c>
      <c r="U735" s="1451">
        <v>92</v>
      </c>
      <c r="V735" s="1452"/>
      <c r="W735" s="1452">
        <v>0</v>
      </c>
      <c r="X735" s="1450">
        <v>3</v>
      </c>
      <c r="Y735" s="1451">
        <v>92</v>
      </c>
      <c r="Z735" s="1452"/>
      <c r="AA735" s="1452">
        <v>0</v>
      </c>
      <c r="AB735" s="1455">
        <v>3</v>
      </c>
      <c r="AC735" s="1442">
        <f t="shared" si="123"/>
        <v>645</v>
      </c>
      <c r="AD735" s="1443">
        <f t="shared" si="127"/>
        <v>2319.0570000000002</v>
      </c>
      <c r="AE735" s="1444"/>
      <c r="AF735" s="775"/>
      <c r="AG735" s="949"/>
      <c r="AH735" s="949"/>
      <c r="AI735" s="949"/>
    </row>
    <row r="736" spans="1:35" ht="21" hidden="1" customHeight="1" x14ac:dyDescent="0.2">
      <c r="A736" s="1432">
        <v>42347</v>
      </c>
      <c r="B736" s="1433" t="s">
        <v>544</v>
      </c>
      <c r="C736" s="1432">
        <v>42352</v>
      </c>
      <c r="D736" s="1434"/>
      <c r="E736" s="1449">
        <v>0</v>
      </c>
      <c r="F736" s="1450">
        <v>88</v>
      </c>
      <c r="G736" s="1451">
        <v>92</v>
      </c>
      <c r="H736" s="1452">
        <v>0</v>
      </c>
      <c r="I736" s="1450"/>
      <c r="J736" s="1451">
        <v>91</v>
      </c>
      <c r="K736" s="1450">
        <v>0</v>
      </c>
      <c r="L736" s="1451"/>
      <c r="M736" s="1452"/>
      <c r="N736" s="1450"/>
      <c r="O736" s="1451">
        <v>11</v>
      </c>
      <c r="P736" s="1450">
        <v>67</v>
      </c>
      <c r="Q736" s="1453"/>
      <c r="R736" s="1451">
        <v>70</v>
      </c>
      <c r="S736" s="1452"/>
      <c r="T736" s="1454">
        <v>7</v>
      </c>
      <c r="U736" s="1451">
        <v>69</v>
      </c>
      <c r="V736" s="1452"/>
      <c r="W736" s="1452">
        <v>0</v>
      </c>
      <c r="X736" s="1450">
        <v>7</v>
      </c>
      <c r="Y736" s="1451">
        <v>69</v>
      </c>
      <c r="Z736" s="1452"/>
      <c r="AA736" s="1452">
        <v>0</v>
      </c>
      <c r="AB736" s="1455">
        <v>7</v>
      </c>
      <c r="AC736" s="1442">
        <f t="shared" si="123"/>
        <v>578</v>
      </c>
      <c r="AD736" s="1443">
        <f t="shared" si="127"/>
        <v>2096.6330000000003</v>
      </c>
      <c r="AE736" s="1444"/>
      <c r="AF736" s="775"/>
      <c r="AG736" s="949"/>
      <c r="AH736" s="949"/>
      <c r="AI736" s="949"/>
    </row>
    <row r="737" spans="1:35" ht="21" hidden="1" customHeight="1" x14ac:dyDescent="0.2">
      <c r="A737" s="1432">
        <v>42360</v>
      </c>
      <c r="B737" s="1433" t="s">
        <v>542</v>
      </c>
      <c r="C737" s="1432">
        <v>42363</v>
      </c>
      <c r="D737" s="1434"/>
      <c r="E737" s="1449">
        <v>0</v>
      </c>
      <c r="F737" s="1450">
        <v>88</v>
      </c>
      <c r="G737" s="1451">
        <v>88</v>
      </c>
      <c r="H737" s="1452">
        <v>0</v>
      </c>
      <c r="I737" s="1450"/>
      <c r="J737" s="1451">
        <v>88</v>
      </c>
      <c r="K737" s="1450">
        <v>0</v>
      </c>
      <c r="L737" s="1451"/>
      <c r="M737" s="1452"/>
      <c r="N737" s="1450"/>
      <c r="O737" s="1451">
        <v>10</v>
      </c>
      <c r="P737" s="1450">
        <v>86</v>
      </c>
      <c r="Q737" s="1453"/>
      <c r="R737" s="1451">
        <v>96</v>
      </c>
      <c r="S737" s="1452"/>
      <c r="T737" s="1454">
        <v>10</v>
      </c>
      <c r="U737" s="1451">
        <v>96</v>
      </c>
      <c r="V737" s="1452"/>
      <c r="W737" s="1452">
        <v>0</v>
      </c>
      <c r="X737" s="1450">
        <v>16</v>
      </c>
      <c r="Y737" s="1451">
        <v>96</v>
      </c>
      <c r="Z737" s="1452"/>
      <c r="AA737" s="1452">
        <v>0</v>
      </c>
      <c r="AB737" s="1455">
        <v>16</v>
      </c>
      <c r="AC737" s="1442">
        <f t="shared" si="123"/>
        <v>690</v>
      </c>
      <c r="AD737" s="1443">
        <f t="shared" si="127"/>
        <v>2459.0299999999997</v>
      </c>
      <c r="AE737" s="1444"/>
      <c r="AF737" s="775"/>
      <c r="AG737" s="949"/>
      <c r="AH737" s="949"/>
      <c r="AI737" s="949"/>
    </row>
    <row r="738" spans="1:35" ht="21" hidden="1" customHeight="1" x14ac:dyDescent="0.2">
      <c r="A738" s="1456">
        <v>42380</v>
      </c>
      <c r="B738" s="1433" t="s">
        <v>540</v>
      </c>
      <c r="C738" s="1456">
        <v>42384</v>
      </c>
      <c r="D738" s="1457"/>
      <c r="E738" s="1458">
        <v>0</v>
      </c>
      <c r="F738" s="1459">
        <v>94</v>
      </c>
      <c r="G738" s="1460">
        <v>93</v>
      </c>
      <c r="H738" s="1461">
        <v>0</v>
      </c>
      <c r="I738" s="1459"/>
      <c r="J738" s="1460">
        <v>93</v>
      </c>
      <c r="K738" s="1459">
        <v>0</v>
      </c>
      <c r="L738" s="1462"/>
      <c r="M738" s="1463"/>
      <c r="N738" s="1464"/>
      <c r="O738" s="1460">
        <v>6</v>
      </c>
      <c r="P738" s="1459">
        <v>54</v>
      </c>
      <c r="Q738" s="1493"/>
      <c r="R738" s="1460">
        <v>83</v>
      </c>
      <c r="S738" s="1461"/>
      <c r="T738" s="1466">
        <v>10</v>
      </c>
      <c r="U738" s="1460">
        <v>83</v>
      </c>
      <c r="V738" s="1461"/>
      <c r="W738" s="1461">
        <v>0</v>
      </c>
      <c r="X738" s="1459">
        <v>4</v>
      </c>
      <c r="Y738" s="1460">
        <v>83</v>
      </c>
      <c r="Z738" s="1461"/>
      <c r="AA738" s="1461">
        <v>0</v>
      </c>
      <c r="AB738" s="1467">
        <v>4</v>
      </c>
      <c r="AC738" s="1442">
        <f t="shared" si="123"/>
        <v>607</v>
      </c>
      <c r="AD738" s="1443">
        <f t="shared" si="127"/>
        <v>2176.1029999999996</v>
      </c>
      <c r="AE738" s="1444"/>
      <c r="AF738" s="775"/>
      <c r="AG738" s="949"/>
      <c r="AH738" s="949"/>
      <c r="AI738" s="949"/>
    </row>
    <row r="739" spans="1:35" ht="21" hidden="1" customHeight="1" x14ac:dyDescent="0.2">
      <c r="A739" s="1432">
        <v>42392</v>
      </c>
      <c r="B739" s="1433" t="s">
        <v>539</v>
      </c>
      <c r="C739" s="1432">
        <v>42395</v>
      </c>
      <c r="D739" s="1434"/>
      <c r="E739" s="1449">
        <v>0</v>
      </c>
      <c r="F739" s="1450">
        <v>48</v>
      </c>
      <c r="G739" s="1451">
        <v>48</v>
      </c>
      <c r="H739" s="1452">
        <v>0</v>
      </c>
      <c r="I739" s="1450"/>
      <c r="J739" s="1451">
        <v>48</v>
      </c>
      <c r="K739" s="1450">
        <v>0</v>
      </c>
      <c r="L739" s="1451"/>
      <c r="M739" s="1452"/>
      <c r="N739" s="1450"/>
      <c r="O739" s="1451">
        <v>0</v>
      </c>
      <c r="P739" s="1450">
        <v>40</v>
      </c>
      <c r="Q739" s="1494"/>
      <c r="R739" s="1451">
        <v>46</v>
      </c>
      <c r="S739" s="1452"/>
      <c r="T739" s="1454">
        <v>14</v>
      </c>
      <c r="U739" s="1451">
        <v>46</v>
      </c>
      <c r="V739" s="1452"/>
      <c r="W739" s="1452">
        <v>0</v>
      </c>
      <c r="X739" s="1450">
        <v>14</v>
      </c>
      <c r="Y739" s="1451">
        <v>46</v>
      </c>
      <c r="Z739" s="1452"/>
      <c r="AA739" s="1452">
        <v>0</v>
      </c>
      <c r="AB739" s="1455">
        <v>14</v>
      </c>
      <c r="AC739" s="1442">
        <f t="shared" si="123"/>
        <v>364</v>
      </c>
      <c r="AD739" s="1443">
        <f t="shared" si="127"/>
        <v>1294.068</v>
      </c>
      <c r="AE739" s="1444"/>
      <c r="AF739" s="775"/>
      <c r="AG739" s="949"/>
      <c r="AH739" s="949"/>
      <c r="AI739" s="949"/>
    </row>
    <row r="740" spans="1:35" ht="21" hidden="1" customHeight="1" x14ac:dyDescent="0.2">
      <c r="A740" s="1432">
        <v>42399</v>
      </c>
      <c r="B740" s="1433" t="s">
        <v>539</v>
      </c>
      <c r="C740" s="1432">
        <v>42402</v>
      </c>
      <c r="D740" s="1434"/>
      <c r="E740" s="1449">
        <v>0</v>
      </c>
      <c r="F740" s="1450">
        <v>0</v>
      </c>
      <c r="G740" s="1451">
        <v>67</v>
      </c>
      <c r="H740" s="1452">
        <v>0</v>
      </c>
      <c r="I740" s="1450"/>
      <c r="J740" s="1451">
        <v>67</v>
      </c>
      <c r="K740" s="1450">
        <v>0</v>
      </c>
      <c r="L740" s="1451"/>
      <c r="M740" s="1452"/>
      <c r="N740" s="1450"/>
      <c r="O740" s="1451">
        <v>0</v>
      </c>
      <c r="P740" s="1450">
        <v>0</v>
      </c>
      <c r="Q740" s="1494"/>
      <c r="R740" s="1451">
        <v>51</v>
      </c>
      <c r="S740" s="1452"/>
      <c r="T740" s="1454">
        <v>9</v>
      </c>
      <c r="U740" s="1451">
        <v>51</v>
      </c>
      <c r="V740" s="1452"/>
      <c r="W740" s="1452">
        <v>0</v>
      </c>
      <c r="X740" s="1450">
        <v>9</v>
      </c>
      <c r="Y740" s="1451">
        <v>51</v>
      </c>
      <c r="Z740" s="1452"/>
      <c r="AA740" s="1452">
        <v>0</v>
      </c>
      <c r="AB740" s="1455">
        <v>9</v>
      </c>
      <c r="AC740" s="1442">
        <f t="shared" si="123"/>
        <v>314</v>
      </c>
      <c r="AD740" s="1443">
        <f t="shared" si="127"/>
        <v>1055.0840000000001</v>
      </c>
      <c r="AE740" s="1444"/>
      <c r="AF740" s="775"/>
      <c r="AG740" s="949"/>
      <c r="AH740" s="949"/>
      <c r="AI740" s="949"/>
    </row>
    <row r="741" spans="1:35" ht="21" hidden="1" customHeight="1" x14ac:dyDescent="0.2">
      <c r="A741" s="1432">
        <v>42406</v>
      </c>
      <c r="B741" s="1433" t="s">
        <v>539</v>
      </c>
      <c r="C741" s="1432">
        <v>42409</v>
      </c>
      <c r="D741" s="1434"/>
      <c r="E741" s="1449">
        <v>0</v>
      </c>
      <c r="F741" s="1450">
        <v>80</v>
      </c>
      <c r="G741" s="1451">
        <v>82</v>
      </c>
      <c r="H741" s="1452">
        <v>0</v>
      </c>
      <c r="I741" s="1450"/>
      <c r="J741" s="1451">
        <v>82</v>
      </c>
      <c r="K741" s="1450">
        <v>0</v>
      </c>
      <c r="L741" s="1451"/>
      <c r="M741" s="1452"/>
      <c r="N741" s="1450"/>
      <c r="O741" s="1451">
        <v>0</v>
      </c>
      <c r="P741" s="1450">
        <v>42</v>
      </c>
      <c r="Q741" s="1494"/>
      <c r="R741" s="1451">
        <v>66</v>
      </c>
      <c r="S741" s="1452"/>
      <c r="T741" s="1454">
        <v>4</v>
      </c>
      <c r="U741" s="1451">
        <v>66</v>
      </c>
      <c r="V741" s="1452"/>
      <c r="W741" s="1452">
        <v>0</v>
      </c>
      <c r="X741" s="1450">
        <v>4</v>
      </c>
      <c r="Y741" s="1451">
        <v>66</v>
      </c>
      <c r="Z741" s="1452"/>
      <c r="AA741" s="1452">
        <v>0</v>
      </c>
      <c r="AB741" s="1455">
        <v>4</v>
      </c>
      <c r="AC741" s="1442">
        <f t="shared" si="123"/>
        <v>496</v>
      </c>
      <c r="AD741" s="1443">
        <f t="shared" si="127"/>
        <v>1787.2779999999998</v>
      </c>
      <c r="AE741" s="1444"/>
      <c r="AF741" s="775"/>
      <c r="AG741" s="949"/>
      <c r="AH741" s="949"/>
      <c r="AI741" s="949"/>
    </row>
    <row r="742" spans="1:35" ht="21" hidden="1" customHeight="1" x14ac:dyDescent="0.2">
      <c r="A742" s="1432">
        <v>42410</v>
      </c>
      <c r="B742" s="1433" t="s">
        <v>544</v>
      </c>
      <c r="C742" s="1432">
        <v>42413</v>
      </c>
      <c r="D742" s="1434"/>
      <c r="E742" s="1449">
        <v>0</v>
      </c>
      <c r="F742" s="1450">
        <v>58</v>
      </c>
      <c r="G742" s="1451">
        <v>0</v>
      </c>
      <c r="H742" s="1452">
        <v>0</v>
      </c>
      <c r="I742" s="1450"/>
      <c r="J742" s="1451">
        <v>9</v>
      </c>
      <c r="K742" s="1450">
        <v>0</v>
      </c>
      <c r="L742" s="1451"/>
      <c r="M742" s="1452"/>
      <c r="N742" s="1450"/>
      <c r="O742" s="1451">
        <v>0</v>
      </c>
      <c r="P742" s="1450">
        <v>37</v>
      </c>
      <c r="Q742" s="1494"/>
      <c r="R742" s="1451">
        <v>11</v>
      </c>
      <c r="S742" s="1452"/>
      <c r="T742" s="1454">
        <v>0</v>
      </c>
      <c r="U742" s="1451">
        <v>0</v>
      </c>
      <c r="V742" s="1452"/>
      <c r="W742" s="1452">
        <v>0</v>
      </c>
      <c r="X742" s="1450">
        <v>0</v>
      </c>
      <c r="Y742" s="1451">
        <v>0</v>
      </c>
      <c r="Z742" s="1452"/>
      <c r="AA742" s="1452">
        <v>0</v>
      </c>
      <c r="AB742" s="1455">
        <v>0</v>
      </c>
      <c r="AC742" s="1442">
        <f t="shared" si="123"/>
        <v>115</v>
      </c>
      <c r="AD742" s="1443">
        <f t="shared" si="127"/>
        <v>466.18100000000004</v>
      </c>
      <c r="AE742" s="1444"/>
      <c r="AF742" s="775"/>
      <c r="AG742" s="949"/>
      <c r="AH742" s="949"/>
      <c r="AI742" s="949"/>
    </row>
    <row r="743" spans="1:35" ht="21" hidden="1" customHeight="1" x14ac:dyDescent="0.2">
      <c r="A743" s="1432">
        <v>42417</v>
      </c>
      <c r="B743" s="1433" t="s">
        <v>544</v>
      </c>
      <c r="C743" s="1432">
        <v>42422</v>
      </c>
      <c r="D743" s="1434"/>
      <c r="E743" s="1449">
        <v>0</v>
      </c>
      <c r="F743" s="1450">
        <v>79</v>
      </c>
      <c r="G743" s="1451">
        <v>70</v>
      </c>
      <c r="H743" s="1452">
        <v>0</v>
      </c>
      <c r="I743" s="1450"/>
      <c r="J743" s="1451">
        <v>61</v>
      </c>
      <c r="K743" s="1450">
        <v>0</v>
      </c>
      <c r="L743" s="1451"/>
      <c r="M743" s="1452"/>
      <c r="N743" s="1450"/>
      <c r="O743" s="1451">
        <v>0</v>
      </c>
      <c r="P743" s="1450">
        <v>77</v>
      </c>
      <c r="Q743" s="1494"/>
      <c r="R743" s="1451">
        <v>40</v>
      </c>
      <c r="S743" s="1452"/>
      <c r="T743" s="1454">
        <v>19</v>
      </c>
      <c r="U743" s="1451">
        <v>51</v>
      </c>
      <c r="V743" s="1452"/>
      <c r="W743" s="1452">
        <v>0</v>
      </c>
      <c r="X743" s="1450">
        <v>19</v>
      </c>
      <c r="Y743" s="1451">
        <v>51</v>
      </c>
      <c r="Z743" s="1452"/>
      <c r="AA743" s="1452">
        <v>0</v>
      </c>
      <c r="AB743" s="1455">
        <v>19</v>
      </c>
      <c r="AC743" s="1442">
        <f t="shared" si="123"/>
        <v>486</v>
      </c>
      <c r="AD743" s="1443">
        <f t="shared" si="127"/>
        <v>1783.4329999999998</v>
      </c>
      <c r="AE743" s="1444"/>
      <c r="AF743" s="775"/>
      <c r="AG743" s="949"/>
      <c r="AH743" s="949"/>
      <c r="AI743" s="949"/>
    </row>
    <row r="744" spans="1:35" ht="21" hidden="1" customHeight="1" x14ac:dyDescent="0.2">
      <c r="A744" s="1432">
        <v>42426</v>
      </c>
      <c r="B744" s="1433" t="s">
        <v>543</v>
      </c>
      <c r="C744" s="1432">
        <v>42430</v>
      </c>
      <c r="D744" s="1434"/>
      <c r="E744" s="1449">
        <v>0</v>
      </c>
      <c r="F744" s="1450">
        <v>54</v>
      </c>
      <c r="G744" s="1451">
        <v>48</v>
      </c>
      <c r="H744" s="1452">
        <v>0</v>
      </c>
      <c r="I744" s="1450"/>
      <c r="J744" s="1451">
        <v>45</v>
      </c>
      <c r="K744" s="1450">
        <v>0</v>
      </c>
      <c r="L744" s="1451"/>
      <c r="M744" s="1452"/>
      <c r="N744" s="1450"/>
      <c r="O744" s="1451">
        <v>0</v>
      </c>
      <c r="P744" s="1450">
        <v>54</v>
      </c>
      <c r="Q744" s="1494"/>
      <c r="R744" s="1451">
        <v>28</v>
      </c>
      <c r="S744" s="1452"/>
      <c r="T744" s="1454">
        <v>26</v>
      </c>
      <c r="U744" s="1451">
        <v>28</v>
      </c>
      <c r="V744" s="1452"/>
      <c r="W744" s="1452">
        <v>0</v>
      </c>
      <c r="X744" s="1450">
        <v>21</v>
      </c>
      <c r="Y744" s="1451">
        <v>28</v>
      </c>
      <c r="Z744" s="1452"/>
      <c r="AA744" s="1452">
        <v>0</v>
      </c>
      <c r="AB744" s="1455">
        <v>21</v>
      </c>
      <c r="AC744" s="1442">
        <f t="shared" ref="AC744:AC772" si="128">SUM(E744:AB744)</f>
        <v>353</v>
      </c>
      <c r="AD744" s="1443">
        <f t="shared" si="127"/>
        <v>1281.3580000000002</v>
      </c>
      <c r="AE744" s="1444"/>
      <c r="AF744" s="775"/>
      <c r="AG744" s="949"/>
      <c r="AH744" s="949"/>
      <c r="AI744" s="949"/>
    </row>
    <row r="745" spans="1:35" ht="21" hidden="1" customHeight="1" x14ac:dyDescent="0.2">
      <c r="A745" s="1456">
        <v>42434</v>
      </c>
      <c r="B745" s="1433" t="s">
        <v>539</v>
      </c>
      <c r="C745" s="1456">
        <v>42437</v>
      </c>
      <c r="D745" s="1457"/>
      <c r="E745" s="1458">
        <v>0</v>
      </c>
      <c r="F745" s="1459">
        <v>19</v>
      </c>
      <c r="G745" s="1460">
        <v>15</v>
      </c>
      <c r="H745" s="1461">
        <v>9</v>
      </c>
      <c r="I745" s="1459"/>
      <c r="J745" s="1460">
        <v>16</v>
      </c>
      <c r="K745" s="1459">
        <v>9</v>
      </c>
      <c r="L745" s="1462"/>
      <c r="M745" s="1463"/>
      <c r="N745" s="1464"/>
      <c r="O745" s="1460">
        <v>1</v>
      </c>
      <c r="P745" s="1459">
        <v>25</v>
      </c>
      <c r="Q745" s="1493"/>
      <c r="R745" s="1460">
        <v>27</v>
      </c>
      <c r="S745" s="1461"/>
      <c r="T745" s="1466">
        <v>0</v>
      </c>
      <c r="U745" s="1460">
        <v>28</v>
      </c>
      <c r="V745" s="1461"/>
      <c r="W745" s="1461">
        <v>5</v>
      </c>
      <c r="X745" s="1459">
        <v>0</v>
      </c>
      <c r="Y745" s="1460">
        <v>27</v>
      </c>
      <c r="Z745" s="1461"/>
      <c r="AA745" s="1461">
        <v>5</v>
      </c>
      <c r="AB745" s="1467">
        <v>0</v>
      </c>
      <c r="AC745" s="1442">
        <f t="shared" si="128"/>
        <v>186</v>
      </c>
      <c r="AD745" s="1443">
        <f t="shared" si="127"/>
        <v>624.10399999999993</v>
      </c>
      <c r="AE745" s="1444"/>
      <c r="AF745" s="775"/>
      <c r="AG745" s="949"/>
      <c r="AH745" s="949"/>
      <c r="AI745" s="949"/>
    </row>
    <row r="746" spans="1:35" ht="21" hidden="1" customHeight="1" x14ac:dyDescent="0.2">
      <c r="A746" s="1432">
        <v>42440</v>
      </c>
      <c r="B746" s="1433" t="s">
        <v>543</v>
      </c>
      <c r="C746" s="1432">
        <v>42444</v>
      </c>
      <c r="D746" s="1434"/>
      <c r="E746" s="1449">
        <v>0</v>
      </c>
      <c r="F746" s="1450">
        <v>67</v>
      </c>
      <c r="G746" s="1451">
        <v>68</v>
      </c>
      <c r="H746" s="1452">
        <v>4</v>
      </c>
      <c r="I746" s="1450"/>
      <c r="J746" s="1451">
        <v>63</v>
      </c>
      <c r="K746" s="1450">
        <v>4</v>
      </c>
      <c r="L746" s="1451"/>
      <c r="M746" s="1452"/>
      <c r="N746" s="1450"/>
      <c r="O746" s="1451">
        <v>0</v>
      </c>
      <c r="P746" s="1450">
        <v>66</v>
      </c>
      <c r="Q746" s="1494"/>
      <c r="R746" s="1451">
        <v>0</v>
      </c>
      <c r="S746" s="1452"/>
      <c r="T746" s="1454">
        <v>65</v>
      </c>
      <c r="U746" s="1451">
        <v>2</v>
      </c>
      <c r="V746" s="1452"/>
      <c r="W746" s="1452">
        <v>8</v>
      </c>
      <c r="X746" s="1450">
        <v>59</v>
      </c>
      <c r="Y746" s="1451">
        <v>2</v>
      </c>
      <c r="Z746" s="1452"/>
      <c r="AA746" s="1452">
        <v>8</v>
      </c>
      <c r="AB746" s="1455">
        <v>59</v>
      </c>
      <c r="AC746" s="1442">
        <f t="shared" si="128"/>
        <v>475</v>
      </c>
      <c r="AD746" s="1443">
        <f t="shared" si="127"/>
        <v>1743.4670000000001</v>
      </c>
      <c r="AE746" s="1444"/>
      <c r="AF746" s="775"/>
      <c r="AG746" s="949"/>
      <c r="AH746" s="949"/>
      <c r="AI746" s="949"/>
    </row>
    <row r="747" spans="1:35" ht="21" hidden="1" customHeight="1" x14ac:dyDescent="0.2">
      <c r="A747" s="1432">
        <v>42448</v>
      </c>
      <c r="B747" s="1433" t="s">
        <v>539</v>
      </c>
      <c r="C747" s="1432">
        <v>42453</v>
      </c>
      <c r="D747" s="1434"/>
      <c r="E747" s="1449">
        <v>0</v>
      </c>
      <c r="F747" s="1450">
        <v>40</v>
      </c>
      <c r="G747" s="1451">
        <v>7</v>
      </c>
      <c r="H747" s="1452">
        <v>33</v>
      </c>
      <c r="I747" s="1450"/>
      <c r="J747" s="1451">
        <v>7</v>
      </c>
      <c r="K747" s="1450">
        <v>33</v>
      </c>
      <c r="L747" s="1451"/>
      <c r="M747" s="1452"/>
      <c r="N747" s="1450"/>
      <c r="O747" s="1451">
        <v>0</v>
      </c>
      <c r="P747" s="1450">
        <v>33</v>
      </c>
      <c r="Q747" s="1494"/>
      <c r="R747" s="1451">
        <v>3</v>
      </c>
      <c r="S747" s="1452"/>
      <c r="T747" s="1454">
        <v>33</v>
      </c>
      <c r="U747" s="1451">
        <v>3</v>
      </c>
      <c r="V747" s="1452"/>
      <c r="W747" s="1452">
        <v>18</v>
      </c>
      <c r="X747" s="1450">
        <v>15</v>
      </c>
      <c r="Y747" s="1451">
        <v>3</v>
      </c>
      <c r="Z747" s="1452"/>
      <c r="AA747" s="1452">
        <v>18</v>
      </c>
      <c r="AB747" s="1455">
        <v>15</v>
      </c>
      <c r="AC747" s="1442">
        <f t="shared" si="128"/>
        <v>261</v>
      </c>
      <c r="AD747" s="1443">
        <f t="shared" si="127"/>
        <v>840.12200000000007</v>
      </c>
      <c r="AE747" s="1444"/>
      <c r="AF747" s="775"/>
      <c r="AG747" s="949"/>
      <c r="AH747" s="949"/>
      <c r="AI747" s="949"/>
    </row>
    <row r="748" spans="1:35" ht="21" hidden="1" customHeight="1" x14ac:dyDescent="0.2">
      <c r="A748" s="1432">
        <v>42462</v>
      </c>
      <c r="B748" s="1433" t="s">
        <v>539</v>
      </c>
      <c r="C748" s="1432">
        <v>42466</v>
      </c>
      <c r="D748" s="1434"/>
      <c r="E748" s="1449">
        <v>0</v>
      </c>
      <c r="F748" s="1450">
        <v>44</v>
      </c>
      <c r="G748" s="1451">
        <v>7</v>
      </c>
      <c r="H748" s="1452">
        <v>37</v>
      </c>
      <c r="I748" s="1450"/>
      <c r="J748" s="1451">
        <v>7</v>
      </c>
      <c r="K748" s="1450">
        <v>37</v>
      </c>
      <c r="L748" s="1451"/>
      <c r="M748" s="1452"/>
      <c r="N748" s="1450"/>
      <c r="O748" s="1451">
        <v>0</v>
      </c>
      <c r="P748" s="1450">
        <v>50</v>
      </c>
      <c r="Q748" s="1494"/>
      <c r="R748" s="1451">
        <v>8</v>
      </c>
      <c r="S748" s="1452"/>
      <c r="T748" s="1454">
        <v>42</v>
      </c>
      <c r="U748" s="1451">
        <v>8</v>
      </c>
      <c r="V748" s="1452"/>
      <c r="W748" s="1452">
        <v>42</v>
      </c>
      <c r="X748" s="1450">
        <v>0</v>
      </c>
      <c r="Y748" s="1451">
        <v>8</v>
      </c>
      <c r="Z748" s="1452"/>
      <c r="AA748" s="1452">
        <v>42</v>
      </c>
      <c r="AB748" s="1455">
        <v>0</v>
      </c>
      <c r="AC748" s="1442">
        <f t="shared" si="128"/>
        <v>332</v>
      </c>
      <c r="AD748" s="1443">
        <f t="shared" si="127"/>
        <v>1073.346</v>
      </c>
      <c r="AE748" s="1444"/>
      <c r="AF748" s="775"/>
      <c r="AG748" s="949"/>
      <c r="AH748" s="949"/>
      <c r="AI748" s="949"/>
    </row>
    <row r="749" spans="1:35" ht="21" hidden="1" customHeight="1" x14ac:dyDescent="0.2">
      <c r="A749" s="1432">
        <v>42478</v>
      </c>
      <c r="B749" s="1433" t="s">
        <v>540</v>
      </c>
      <c r="C749" s="1432">
        <v>42481</v>
      </c>
      <c r="D749" s="1434"/>
      <c r="E749" s="1449">
        <v>0</v>
      </c>
      <c r="F749" s="1450">
        <v>41</v>
      </c>
      <c r="G749" s="1451">
        <v>18</v>
      </c>
      <c r="H749" s="1452">
        <v>23</v>
      </c>
      <c r="I749" s="1450"/>
      <c r="J749" s="1451">
        <v>18</v>
      </c>
      <c r="K749" s="1450">
        <v>23</v>
      </c>
      <c r="L749" s="1451"/>
      <c r="M749" s="1452"/>
      <c r="N749" s="1450"/>
      <c r="O749" s="1451">
        <v>0</v>
      </c>
      <c r="P749" s="1450">
        <v>44</v>
      </c>
      <c r="Q749" s="1494"/>
      <c r="R749" s="1451">
        <v>16</v>
      </c>
      <c r="S749" s="1452"/>
      <c r="T749" s="1454">
        <v>28</v>
      </c>
      <c r="U749" s="1451">
        <v>16</v>
      </c>
      <c r="V749" s="1452"/>
      <c r="W749" s="1452">
        <v>28</v>
      </c>
      <c r="X749" s="1450">
        <v>0</v>
      </c>
      <c r="Y749" s="1451">
        <v>16</v>
      </c>
      <c r="Z749" s="1452"/>
      <c r="AA749" s="1452">
        <v>28</v>
      </c>
      <c r="AB749" s="1455">
        <v>0</v>
      </c>
      <c r="AC749" s="1442">
        <f t="shared" si="128"/>
        <v>299</v>
      </c>
      <c r="AD749" s="1443">
        <f t="shared" si="127"/>
        <v>1001.3159999999999</v>
      </c>
      <c r="AE749" s="1444"/>
      <c r="AF749" s="775"/>
      <c r="AG749" s="949"/>
      <c r="AH749" s="949"/>
      <c r="AI749" s="949"/>
    </row>
    <row r="750" spans="1:35" ht="21" hidden="1" customHeight="1" x14ac:dyDescent="0.2">
      <c r="A750" s="1432">
        <v>42496</v>
      </c>
      <c r="B750" s="1433" t="s">
        <v>543</v>
      </c>
      <c r="C750" s="1432">
        <v>42500</v>
      </c>
      <c r="D750" s="1434"/>
      <c r="E750" s="1449">
        <v>0</v>
      </c>
      <c r="F750" s="1450">
        <v>55</v>
      </c>
      <c r="G750" s="1451">
        <v>8</v>
      </c>
      <c r="H750" s="1452">
        <v>48</v>
      </c>
      <c r="I750" s="1450"/>
      <c r="J750" s="1451">
        <v>8</v>
      </c>
      <c r="K750" s="1450">
        <v>48</v>
      </c>
      <c r="L750" s="1451"/>
      <c r="M750" s="1452"/>
      <c r="N750" s="1450"/>
      <c r="O750" s="1451">
        <v>0</v>
      </c>
      <c r="P750" s="1450">
        <v>53</v>
      </c>
      <c r="Q750" s="1494"/>
      <c r="R750" s="1451">
        <v>10</v>
      </c>
      <c r="S750" s="1452"/>
      <c r="T750" s="1454">
        <v>45</v>
      </c>
      <c r="U750" s="1451">
        <v>10</v>
      </c>
      <c r="V750" s="1452"/>
      <c r="W750" s="1452">
        <v>43</v>
      </c>
      <c r="X750" s="1450">
        <v>1</v>
      </c>
      <c r="Y750" s="1451">
        <v>10</v>
      </c>
      <c r="Z750" s="1452"/>
      <c r="AA750" s="1452">
        <v>43</v>
      </c>
      <c r="AB750" s="1455">
        <v>1</v>
      </c>
      <c r="AC750" s="1442">
        <f t="shared" si="128"/>
        <v>383</v>
      </c>
      <c r="AD750" s="1443">
        <f t="shared" si="127"/>
        <v>1223.9629999999997</v>
      </c>
      <c r="AE750" s="1444"/>
      <c r="AF750" s="775"/>
      <c r="AG750" s="949"/>
      <c r="AH750" s="949"/>
      <c r="AI750" s="949"/>
    </row>
    <row r="751" spans="1:35" ht="21" hidden="1" customHeight="1" x14ac:dyDescent="0.2">
      <c r="A751" s="1432">
        <v>42513</v>
      </c>
      <c r="B751" s="1433" t="s">
        <v>540</v>
      </c>
      <c r="C751" s="1432">
        <v>42516</v>
      </c>
      <c r="D751" s="1434"/>
      <c r="E751" s="1449">
        <v>0</v>
      </c>
      <c r="F751" s="1450">
        <v>53</v>
      </c>
      <c r="G751" s="1451">
        <v>7</v>
      </c>
      <c r="H751" s="1452">
        <v>49</v>
      </c>
      <c r="I751" s="1450"/>
      <c r="J751" s="1451">
        <v>4</v>
      </c>
      <c r="K751" s="1450">
        <v>49</v>
      </c>
      <c r="L751" s="1451"/>
      <c r="M751" s="1452"/>
      <c r="N751" s="1450"/>
      <c r="O751" s="1451">
        <v>0</v>
      </c>
      <c r="P751" s="1450">
        <v>54</v>
      </c>
      <c r="Q751" s="1494"/>
      <c r="R751" s="1451">
        <v>1</v>
      </c>
      <c r="S751" s="1452"/>
      <c r="T751" s="1454">
        <v>54</v>
      </c>
      <c r="U751" s="1451">
        <v>4</v>
      </c>
      <c r="V751" s="1452"/>
      <c r="W751" s="1452">
        <v>52</v>
      </c>
      <c r="X751" s="1450">
        <v>2</v>
      </c>
      <c r="Y751" s="1451">
        <v>5</v>
      </c>
      <c r="Z751" s="1452"/>
      <c r="AA751" s="1452">
        <v>52</v>
      </c>
      <c r="AB751" s="1455">
        <v>2</v>
      </c>
      <c r="AC751" s="1442">
        <f t="shared" si="128"/>
        <v>388</v>
      </c>
      <c r="AD751" s="1443">
        <f t="shared" ref="AD751:AD756" si="129">(E751*$E$678)+(G751*$G$678)+(R751*$R$678)+(U751*$U$678)+(Y751*$Y$678)+(T751*$T$678)+(W751*$W$678)+(AA751*$AA$678)+($J$678*J751)+($O$678*O751)+($F$678*F751)+($K$678*K751)+($P$678*P751)+($X$678*X751)+($AB$678*AB751)</f>
        <v>1243.7059999999999</v>
      </c>
      <c r="AE751" s="1444"/>
      <c r="AF751" s="775"/>
      <c r="AG751" s="949"/>
      <c r="AH751" s="949"/>
      <c r="AI751" s="949"/>
    </row>
    <row r="752" spans="1:35" ht="21" hidden="1" customHeight="1" x14ac:dyDescent="0.2">
      <c r="A752" s="1432">
        <v>42527</v>
      </c>
      <c r="B752" s="1433" t="s">
        <v>540</v>
      </c>
      <c r="C752" s="1432">
        <v>42530</v>
      </c>
      <c r="D752" s="1434"/>
      <c r="E752" s="1449">
        <f>SUM(E242:E242)</f>
        <v>0</v>
      </c>
      <c r="F752" s="1450">
        <f>SUM(F242:F242)</f>
        <v>62</v>
      </c>
      <c r="G752" s="1451">
        <f>SUM(G242:G242)</f>
        <v>13</v>
      </c>
      <c r="H752" s="1452">
        <f>SUM(H242:H242)</f>
        <v>49</v>
      </c>
      <c r="I752" s="1450"/>
      <c r="J752" s="1451">
        <f>SUM(J242:J242)</f>
        <v>13</v>
      </c>
      <c r="K752" s="1450">
        <f>SUM(K242:K242)</f>
        <v>49</v>
      </c>
      <c r="L752" s="1451"/>
      <c r="M752" s="1452"/>
      <c r="N752" s="1450"/>
      <c r="O752" s="1451">
        <f>SUM(O242:O242)</f>
        <v>0</v>
      </c>
      <c r="P752" s="1450">
        <f>SUM(P242:P242)</f>
        <v>48</v>
      </c>
      <c r="Q752" s="1494"/>
      <c r="R752" s="1451">
        <f>SUM(R242:R242)</f>
        <v>7</v>
      </c>
      <c r="S752" s="1452"/>
      <c r="T752" s="1454">
        <f>SUM(T242:T242)</f>
        <v>45</v>
      </c>
      <c r="U752" s="1451">
        <f>SUM(U242:U242)</f>
        <v>7</v>
      </c>
      <c r="V752" s="1452"/>
      <c r="W752" s="1452">
        <f>SUM(W242:W242)</f>
        <v>45</v>
      </c>
      <c r="X752" s="1450">
        <f>SUM(X242:X242)</f>
        <v>0</v>
      </c>
      <c r="Y752" s="1451">
        <f>SUM(Y242:Y242)</f>
        <v>7</v>
      </c>
      <c r="Z752" s="1452"/>
      <c r="AA752" s="1452">
        <f>SUM(AA242:AA242)</f>
        <v>45</v>
      </c>
      <c r="AB752" s="1455">
        <f>SUM(AB242:AB242)</f>
        <v>0</v>
      </c>
      <c r="AC752" s="1442">
        <f t="shared" si="128"/>
        <v>390</v>
      </c>
      <c r="AD752" s="1443">
        <f t="shared" si="129"/>
        <v>1258.58</v>
      </c>
      <c r="AE752" s="1444"/>
      <c r="AF752" s="775"/>
      <c r="AG752" s="949"/>
      <c r="AH752" s="949"/>
      <c r="AI752" s="949"/>
    </row>
    <row r="753" spans="1:35" ht="21" hidden="1" customHeight="1" x14ac:dyDescent="0.2">
      <c r="A753" s="1432">
        <v>42542</v>
      </c>
      <c r="B753" s="1433" t="s">
        <v>542</v>
      </c>
      <c r="C753" s="1432">
        <v>42545</v>
      </c>
      <c r="D753" s="1434"/>
      <c r="E753" s="1449">
        <v>0</v>
      </c>
      <c r="F753" s="1450">
        <v>71</v>
      </c>
      <c r="G753" s="1451">
        <v>41</v>
      </c>
      <c r="H753" s="1452">
        <v>33</v>
      </c>
      <c r="I753" s="1450"/>
      <c r="J753" s="1451">
        <v>38</v>
      </c>
      <c r="K753" s="1450">
        <v>33</v>
      </c>
      <c r="L753" s="1451"/>
      <c r="M753" s="1452"/>
      <c r="N753" s="1450"/>
      <c r="O753" s="1451">
        <v>0</v>
      </c>
      <c r="P753" s="1450">
        <v>56</v>
      </c>
      <c r="Q753" s="1494"/>
      <c r="R753" s="1451">
        <v>41</v>
      </c>
      <c r="S753" s="1452"/>
      <c r="T753" s="1454">
        <v>40</v>
      </c>
      <c r="U753" s="1451">
        <v>40</v>
      </c>
      <c r="V753" s="1452"/>
      <c r="W753" s="1452">
        <v>37</v>
      </c>
      <c r="X753" s="1450">
        <v>3</v>
      </c>
      <c r="Y753" s="1451">
        <v>40</v>
      </c>
      <c r="Z753" s="1452"/>
      <c r="AA753" s="1452">
        <v>37</v>
      </c>
      <c r="AB753" s="1455">
        <v>3</v>
      </c>
      <c r="AC753" s="1442">
        <f t="shared" si="128"/>
        <v>513</v>
      </c>
      <c r="AD753" s="1443">
        <f t="shared" si="129"/>
        <v>1725.1329999999998</v>
      </c>
      <c r="AE753" s="1444"/>
      <c r="AF753" s="775"/>
      <c r="AG753" s="949"/>
      <c r="AH753" s="949"/>
      <c r="AI753" s="949"/>
    </row>
    <row r="754" spans="1:35" ht="21" hidden="1" customHeight="1" x14ac:dyDescent="0.2">
      <c r="A754" s="1456">
        <v>42557</v>
      </c>
      <c r="B754" s="1433" t="s">
        <v>544</v>
      </c>
      <c r="C754" s="1456">
        <v>42562</v>
      </c>
      <c r="D754" s="1457"/>
      <c r="E754" s="1458">
        <v>0</v>
      </c>
      <c r="F754" s="1459">
        <v>55</v>
      </c>
      <c r="G754" s="1460">
        <v>40</v>
      </c>
      <c r="H754" s="1461">
        <v>15</v>
      </c>
      <c r="I754" s="1459"/>
      <c r="J754" s="1460">
        <v>40</v>
      </c>
      <c r="K754" s="1459">
        <v>15</v>
      </c>
      <c r="L754" s="1462"/>
      <c r="M754" s="1463"/>
      <c r="N754" s="1464"/>
      <c r="O754" s="1460">
        <v>11</v>
      </c>
      <c r="P754" s="1459">
        <v>20</v>
      </c>
      <c r="Q754" s="1493"/>
      <c r="R754" s="1460">
        <v>33</v>
      </c>
      <c r="S754" s="1461"/>
      <c r="T754" s="1466">
        <v>29</v>
      </c>
      <c r="U754" s="1460">
        <v>33</v>
      </c>
      <c r="V754" s="1461"/>
      <c r="W754" s="1461">
        <v>18</v>
      </c>
      <c r="X754" s="1459">
        <v>11</v>
      </c>
      <c r="Y754" s="1460">
        <v>33</v>
      </c>
      <c r="Z754" s="1461"/>
      <c r="AA754" s="1461">
        <v>18</v>
      </c>
      <c r="AB754" s="1467">
        <v>11</v>
      </c>
      <c r="AC754" s="1442">
        <f t="shared" si="128"/>
        <v>382</v>
      </c>
      <c r="AD754" s="1443">
        <f t="shared" si="129"/>
        <v>1323.6879999999999</v>
      </c>
      <c r="AE754" s="1444"/>
      <c r="AF754" s="775"/>
      <c r="AG754" s="949"/>
      <c r="AH754" s="949"/>
      <c r="AI754" s="949"/>
    </row>
    <row r="755" spans="1:35" ht="21" hidden="1" customHeight="1" x14ac:dyDescent="0.2">
      <c r="A755" s="1432">
        <v>42573</v>
      </c>
      <c r="B755" s="1433" t="s">
        <v>543</v>
      </c>
      <c r="C755" s="1432">
        <v>42577</v>
      </c>
      <c r="D755" s="1434"/>
      <c r="E755" s="1449">
        <f t="shared" ref="E755:H756" si="130">SUM(E245:E245)</f>
        <v>0</v>
      </c>
      <c r="F755" s="1450">
        <f t="shared" si="130"/>
        <v>78</v>
      </c>
      <c r="G755" s="1451">
        <f t="shared" si="130"/>
        <v>41</v>
      </c>
      <c r="H755" s="1452">
        <f t="shared" si="130"/>
        <v>36</v>
      </c>
      <c r="I755" s="1450"/>
      <c r="J755" s="1451">
        <f>SUM(J245:J245)</f>
        <v>42</v>
      </c>
      <c r="K755" s="1450">
        <f>SUM(K245:K245)</f>
        <v>36</v>
      </c>
      <c r="L755" s="1451"/>
      <c r="M755" s="1452"/>
      <c r="N755" s="1450"/>
      <c r="O755" s="1451">
        <f>SUM(O245:O245)</f>
        <v>0</v>
      </c>
      <c r="P755" s="1450">
        <f>SUM(P245:P245)</f>
        <v>63</v>
      </c>
      <c r="Q755" s="1494"/>
      <c r="R755" s="1451">
        <f>SUM(R245:R245)</f>
        <v>20</v>
      </c>
      <c r="S755" s="1452"/>
      <c r="T755" s="1454">
        <f>SUM(T245:T245)</f>
        <v>61</v>
      </c>
      <c r="U755" s="1451">
        <f>SUM(U245:U245)</f>
        <v>20</v>
      </c>
      <c r="V755" s="1452"/>
      <c r="W755" s="1452">
        <f t="shared" ref="W755:Y756" si="131">SUM(W245:W245)</f>
        <v>31</v>
      </c>
      <c r="X755" s="1450">
        <f t="shared" si="131"/>
        <v>30</v>
      </c>
      <c r="Y755" s="1451">
        <f t="shared" si="131"/>
        <v>20</v>
      </c>
      <c r="Z755" s="1452"/>
      <c r="AA755" s="1452">
        <f>SUM(AA245:AA245)</f>
        <v>31</v>
      </c>
      <c r="AB755" s="1455">
        <f>SUM(AB245:AB245)</f>
        <v>30</v>
      </c>
      <c r="AC755" s="1442">
        <f t="shared" si="128"/>
        <v>539</v>
      </c>
      <c r="AD755" s="1443">
        <f t="shared" si="129"/>
        <v>1834.0050000000001</v>
      </c>
      <c r="AE755" s="1444"/>
      <c r="AF755" s="775"/>
      <c r="AG755" s="949"/>
      <c r="AH755" s="949"/>
      <c r="AI755" s="949"/>
    </row>
    <row r="756" spans="1:35" ht="21" hidden="1" customHeight="1" x14ac:dyDescent="0.2">
      <c r="A756" s="1432">
        <v>42587</v>
      </c>
      <c r="B756" s="1433" t="s">
        <v>543</v>
      </c>
      <c r="C756" s="1432">
        <v>42591</v>
      </c>
      <c r="D756" s="1434"/>
      <c r="E756" s="1449">
        <f t="shared" si="130"/>
        <v>0</v>
      </c>
      <c r="F756" s="1450">
        <f t="shared" si="130"/>
        <v>60</v>
      </c>
      <c r="G756" s="1451">
        <f t="shared" si="130"/>
        <v>51</v>
      </c>
      <c r="H756" s="1452">
        <f t="shared" si="130"/>
        <v>12</v>
      </c>
      <c r="I756" s="1450"/>
      <c r="J756" s="1451">
        <f>SUM(J246:J246)</f>
        <v>48</v>
      </c>
      <c r="K756" s="1450">
        <f>SUM(K246:K246)</f>
        <v>12</v>
      </c>
      <c r="L756" s="1451"/>
      <c r="M756" s="1452"/>
      <c r="N756" s="1450"/>
      <c r="O756" s="1451">
        <f>SUM(O246:O246)</f>
        <v>5</v>
      </c>
      <c r="P756" s="1450">
        <f>SUM(P246:P246)</f>
        <v>58</v>
      </c>
      <c r="Q756" s="1494"/>
      <c r="R756" s="1451">
        <f>SUM(R246:R246)</f>
        <v>11</v>
      </c>
      <c r="S756" s="1452"/>
      <c r="T756" s="1454">
        <f>SUM(T246:T246)</f>
        <v>75</v>
      </c>
      <c r="U756" s="1451">
        <f>SUM(U246:U246)</f>
        <v>11</v>
      </c>
      <c r="V756" s="1452"/>
      <c r="W756" s="1452">
        <f t="shared" si="131"/>
        <v>18</v>
      </c>
      <c r="X756" s="1450">
        <f t="shared" si="131"/>
        <v>57</v>
      </c>
      <c r="Y756" s="1451">
        <f t="shared" si="131"/>
        <v>11</v>
      </c>
      <c r="Z756" s="1452"/>
      <c r="AA756" s="1452">
        <f>SUM(AA246:AA246)</f>
        <v>18</v>
      </c>
      <c r="AB756" s="1455">
        <f>SUM(AB246:AB246)</f>
        <v>57</v>
      </c>
      <c r="AC756" s="1442">
        <f t="shared" si="128"/>
        <v>504</v>
      </c>
      <c r="AD756" s="1443">
        <f t="shared" si="129"/>
        <v>1783.1360000000002</v>
      </c>
      <c r="AE756" s="1444"/>
      <c r="AF756" s="775"/>
      <c r="AG756" s="949"/>
      <c r="AH756" s="949"/>
      <c r="AI756" s="949"/>
    </row>
    <row r="757" spans="1:35" ht="21" hidden="1" customHeight="1" x14ac:dyDescent="0.2">
      <c r="A757" s="1432">
        <v>42605</v>
      </c>
      <c r="B757" s="1433" t="s">
        <v>542</v>
      </c>
      <c r="C757" s="1432">
        <v>42608</v>
      </c>
      <c r="D757" s="1434"/>
      <c r="E757" s="1449">
        <v>0</v>
      </c>
      <c r="F757" s="1450">
        <v>86</v>
      </c>
      <c r="G757" s="1451">
        <v>84</v>
      </c>
      <c r="H757" s="1452">
        <v>2</v>
      </c>
      <c r="I757" s="1450"/>
      <c r="J757" s="1451">
        <v>84</v>
      </c>
      <c r="K757" s="1450">
        <v>2</v>
      </c>
      <c r="L757" s="1451">
        <v>5</v>
      </c>
      <c r="M757" s="1452"/>
      <c r="N757" s="1450"/>
      <c r="O757" s="1451">
        <v>5</v>
      </c>
      <c r="P757" s="1450">
        <v>57</v>
      </c>
      <c r="Q757" s="1494"/>
      <c r="R757" s="1451">
        <v>36</v>
      </c>
      <c r="S757" s="1452"/>
      <c r="T757" s="1454">
        <v>62</v>
      </c>
      <c r="U757" s="1451">
        <v>36</v>
      </c>
      <c r="V757" s="1452"/>
      <c r="W757" s="1452">
        <v>4</v>
      </c>
      <c r="X757" s="1450">
        <v>58</v>
      </c>
      <c r="Y757" s="1451">
        <v>36</v>
      </c>
      <c r="Z757" s="1452"/>
      <c r="AA757" s="1452">
        <v>4</v>
      </c>
      <c r="AB757" s="1455">
        <v>58</v>
      </c>
      <c r="AC757" s="1442">
        <f t="shared" si="128"/>
        <v>619</v>
      </c>
      <c r="AD757" s="1443">
        <f>(E757*$E$678)+(G757*$G$678)+(R757*$R$678)+(U757*$U$678)+(Y757*$Y$678)+(T757*$T$678)+(W757*$W$678)+(AA757*$AA$678)+($J$678*J757)+($O$678*O757)+($F$678*F757)+($K$678*K757)+($P$678*P757)+($X$678*X757)+($AB$678*AB757)+($H$678*H757)</f>
        <v>2227.8140000000003</v>
      </c>
      <c r="AE757" s="1444"/>
      <c r="AF757" s="775"/>
      <c r="AG757" s="949"/>
      <c r="AH757" s="949"/>
      <c r="AI757" s="949"/>
    </row>
    <row r="758" spans="1:35" ht="21" hidden="1" customHeight="1" x14ac:dyDescent="0.2">
      <c r="A758" s="1432">
        <v>42618</v>
      </c>
      <c r="B758" s="1433" t="s">
        <v>540</v>
      </c>
      <c r="C758" s="1432">
        <v>42621</v>
      </c>
      <c r="D758" s="1434"/>
      <c r="E758" s="1449">
        <v>0</v>
      </c>
      <c r="F758" s="1450">
        <v>79</v>
      </c>
      <c r="G758" s="1451">
        <v>79</v>
      </c>
      <c r="H758" s="1452">
        <v>0</v>
      </c>
      <c r="I758" s="1450"/>
      <c r="J758" s="1451">
        <v>79</v>
      </c>
      <c r="K758" s="1450">
        <v>0</v>
      </c>
      <c r="L758" s="1451"/>
      <c r="M758" s="1452"/>
      <c r="N758" s="1450"/>
      <c r="O758" s="1451">
        <v>3</v>
      </c>
      <c r="P758" s="1450">
        <v>33</v>
      </c>
      <c r="Q758" s="1494"/>
      <c r="R758" s="1451">
        <v>56</v>
      </c>
      <c r="S758" s="1452"/>
      <c r="T758" s="1454">
        <v>25</v>
      </c>
      <c r="U758" s="1451">
        <v>56</v>
      </c>
      <c r="V758" s="1452"/>
      <c r="W758" s="1452">
        <v>0</v>
      </c>
      <c r="X758" s="1450">
        <v>25</v>
      </c>
      <c r="Y758" s="1451">
        <v>56</v>
      </c>
      <c r="Z758" s="1452"/>
      <c r="AA758" s="1452">
        <v>0</v>
      </c>
      <c r="AB758" s="1455">
        <v>25</v>
      </c>
      <c r="AC758" s="1442">
        <f t="shared" si="128"/>
        <v>516</v>
      </c>
      <c r="AD758" s="1443">
        <f>(E758*$E$678)+(G758*$G$678)+(R758*$R$678)+(U758*$U$678)+(Y758*$Y$678)+(T758*$T$678)+(W758*$W$678)+(AA758*$AA$678)+($J$678*J758)+($O$678*O758)+($F$678*F758)+($K$678*K758)+($P$678*P758)+($X$678*X758)+($AB$678*AB758)+($H$678*H758)</f>
        <v>1857.3430000000001</v>
      </c>
      <c r="AE758" s="1444"/>
      <c r="AF758" s="775"/>
      <c r="AG758" s="949"/>
      <c r="AH758" s="949"/>
      <c r="AI758" s="949"/>
    </row>
    <row r="759" spans="1:35" ht="21" hidden="1" customHeight="1" x14ac:dyDescent="0.2">
      <c r="A759" s="1432">
        <v>42633</v>
      </c>
      <c r="B759" s="1433" t="s">
        <v>542</v>
      </c>
      <c r="C759" s="1432">
        <v>42637</v>
      </c>
      <c r="D759" s="1434"/>
      <c r="E759" s="1449">
        <v>0</v>
      </c>
      <c r="F759" s="1450">
        <v>105</v>
      </c>
      <c r="G759" s="1451">
        <v>105</v>
      </c>
      <c r="H759" s="1452">
        <v>0</v>
      </c>
      <c r="I759" s="1450"/>
      <c r="J759" s="1451">
        <v>106</v>
      </c>
      <c r="K759" s="1450">
        <v>0</v>
      </c>
      <c r="L759" s="1451">
        <v>15</v>
      </c>
      <c r="M759" s="1452">
        <v>0</v>
      </c>
      <c r="N759" s="1450">
        <v>0</v>
      </c>
      <c r="O759" s="1451">
        <v>6</v>
      </c>
      <c r="P759" s="1450">
        <v>22</v>
      </c>
      <c r="Q759" s="1494">
        <v>15</v>
      </c>
      <c r="R759" s="1451">
        <v>73</v>
      </c>
      <c r="S759" s="1452"/>
      <c r="T759" s="1454">
        <v>21</v>
      </c>
      <c r="U759" s="1451">
        <v>73</v>
      </c>
      <c r="V759" s="1452"/>
      <c r="W759" s="1452">
        <v>0</v>
      </c>
      <c r="X759" s="1450">
        <v>20</v>
      </c>
      <c r="Y759" s="1451">
        <v>73</v>
      </c>
      <c r="Z759" s="1452"/>
      <c r="AA759" s="1452">
        <v>0</v>
      </c>
      <c r="AB759" s="1455">
        <v>20</v>
      </c>
      <c r="AC759" s="1442">
        <f t="shared" si="128"/>
        <v>654</v>
      </c>
      <c r="AD759" s="1443">
        <f t="shared" ref="AD759:AD774" si="132">(E759*$E$678)+(G759*$G$678)+(R759*$R$678)+(U759*$U$678)+(Y759*$Y$678)+(T759*$T$678)+(W759*$W$678)+(AA759*$AA$678)+($J$678*J759)+($O$678*O759)+($F$678*F759)+($K$678*K759)+($P$678*P759)+($X$678*X759)+($AB$678*AB759)+($H$678*H759)+($L$678*L759)+($M$678*M759)+($N$678*N759)+($Q$678*Q759)</f>
        <v>2302.0220000000004</v>
      </c>
      <c r="AE759" s="1444"/>
      <c r="AF759" s="775"/>
      <c r="AG759" s="949"/>
      <c r="AH759" s="949"/>
      <c r="AI759" s="949"/>
    </row>
    <row r="760" spans="1:35" ht="21" hidden="1" customHeight="1" x14ac:dyDescent="0.2">
      <c r="A760" s="1432">
        <v>42646</v>
      </c>
      <c r="B760" s="1433" t="s">
        <v>540</v>
      </c>
      <c r="C760" s="1432">
        <v>42650</v>
      </c>
      <c r="D760" s="1434"/>
      <c r="E760" s="1449">
        <v>0</v>
      </c>
      <c r="F760" s="1450">
        <v>77</v>
      </c>
      <c r="G760" s="1451">
        <v>77</v>
      </c>
      <c r="H760" s="1452">
        <v>0</v>
      </c>
      <c r="I760" s="1450"/>
      <c r="J760" s="1451">
        <v>77</v>
      </c>
      <c r="K760" s="1450">
        <v>0</v>
      </c>
      <c r="L760" s="1451">
        <v>73</v>
      </c>
      <c r="M760" s="1452">
        <v>0</v>
      </c>
      <c r="N760" s="1450">
        <v>0</v>
      </c>
      <c r="O760" s="1451">
        <v>0</v>
      </c>
      <c r="P760" s="1450">
        <v>37</v>
      </c>
      <c r="Q760" s="1494">
        <v>43</v>
      </c>
      <c r="R760" s="1451">
        <v>80</v>
      </c>
      <c r="S760" s="1452"/>
      <c r="T760" s="1454">
        <v>20</v>
      </c>
      <c r="U760" s="1451">
        <v>80</v>
      </c>
      <c r="V760" s="1452"/>
      <c r="W760" s="1452">
        <v>10</v>
      </c>
      <c r="X760" s="1450">
        <v>20</v>
      </c>
      <c r="Y760" s="1451">
        <v>80</v>
      </c>
      <c r="Z760" s="1452"/>
      <c r="AA760" s="1452">
        <v>7</v>
      </c>
      <c r="AB760" s="1455">
        <v>20</v>
      </c>
      <c r="AC760" s="1442">
        <f t="shared" si="128"/>
        <v>701</v>
      </c>
      <c r="AD760" s="1443">
        <f t="shared" si="132"/>
        <v>2264.7000000000003</v>
      </c>
      <c r="AE760" s="1444"/>
      <c r="AF760" s="775"/>
      <c r="AG760" s="949"/>
      <c r="AH760" s="949"/>
      <c r="AI760" s="949"/>
    </row>
    <row r="761" spans="1:35" ht="21" hidden="1" customHeight="1" x14ac:dyDescent="0.2">
      <c r="A761" s="1432">
        <v>42657</v>
      </c>
      <c r="B761" s="1433" t="s">
        <v>543</v>
      </c>
      <c r="C761" s="1432">
        <v>42661</v>
      </c>
      <c r="D761" s="1434"/>
      <c r="E761" s="1449">
        <v>0</v>
      </c>
      <c r="F761" s="1450">
        <v>77</v>
      </c>
      <c r="G761" s="1451">
        <v>77</v>
      </c>
      <c r="H761" s="1452">
        <v>0</v>
      </c>
      <c r="I761" s="1450"/>
      <c r="J761" s="1451">
        <v>77</v>
      </c>
      <c r="K761" s="1450">
        <v>0</v>
      </c>
      <c r="L761" s="1451">
        <v>77</v>
      </c>
      <c r="M761" s="1452">
        <v>0</v>
      </c>
      <c r="N761" s="1450">
        <v>0</v>
      </c>
      <c r="O761" s="1451">
        <v>3</v>
      </c>
      <c r="P761" s="1450">
        <v>21</v>
      </c>
      <c r="Q761" s="1494">
        <v>62</v>
      </c>
      <c r="R761" s="1451">
        <v>81</v>
      </c>
      <c r="S761" s="1452"/>
      <c r="T761" s="1454">
        <v>35</v>
      </c>
      <c r="U761" s="1451">
        <v>81</v>
      </c>
      <c r="V761" s="1452"/>
      <c r="W761" s="1452">
        <v>0</v>
      </c>
      <c r="X761" s="1450">
        <v>25</v>
      </c>
      <c r="Y761" s="1451">
        <v>81</v>
      </c>
      <c r="Z761" s="1452"/>
      <c r="AA761" s="1452">
        <v>3</v>
      </c>
      <c r="AB761" s="1455">
        <v>25</v>
      </c>
      <c r="AC761" s="1442">
        <f t="shared" si="128"/>
        <v>725</v>
      </c>
      <c r="AD761" s="1443">
        <f t="shared" si="132"/>
        <v>2276.3729999999996</v>
      </c>
      <c r="AE761" s="1444"/>
      <c r="AF761" s="775"/>
      <c r="AG761" s="949"/>
      <c r="AH761" s="949"/>
      <c r="AI761" s="949"/>
    </row>
    <row r="762" spans="1:35" ht="21" hidden="1" customHeight="1" x14ac:dyDescent="0.2">
      <c r="A762" s="1432">
        <v>42667</v>
      </c>
      <c r="B762" s="1433" t="s">
        <v>540</v>
      </c>
      <c r="C762" s="1432">
        <v>42671</v>
      </c>
      <c r="D762" s="1434"/>
      <c r="E762" s="1449">
        <v>0</v>
      </c>
      <c r="F762" s="1450">
        <v>75</v>
      </c>
      <c r="G762" s="1451">
        <v>75</v>
      </c>
      <c r="H762" s="1452">
        <v>0</v>
      </c>
      <c r="I762" s="1450"/>
      <c r="J762" s="1451">
        <v>75</v>
      </c>
      <c r="K762" s="1450">
        <v>0</v>
      </c>
      <c r="L762" s="1451">
        <v>55</v>
      </c>
      <c r="M762" s="1452">
        <v>0</v>
      </c>
      <c r="N762" s="1450">
        <v>0</v>
      </c>
      <c r="O762" s="1451">
        <v>0</v>
      </c>
      <c r="P762" s="1450">
        <v>73</v>
      </c>
      <c r="Q762" s="1494">
        <v>15</v>
      </c>
      <c r="R762" s="1451">
        <v>82</v>
      </c>
      <c r="S762" s="1452"/>
      <c r="T762" s="1454">
        <v>19</v>
      </c>
      <c r="U762" s="1451">
        <v>83</v>
      </c>
      <c r="V762" s="1452"/>
      <c r="W762" s="1452">
        <v>19</v>
      </c>
      <c r="X762" s="1450">
        <v>24</v>
      </c>
      <c r="Y762" s="1451">
        <v>83</v>
      </c>
      <c r="Z762" s="1452"/>
      <c r="AA762" s="1452">
        <v>0</v>
      </c>
      <c r="AB762" s="1455">
        <v>24</v>
      </c>
      <c r="AC762" s="1442">
        <f t="shared" si="128"/>
        <v>702</v>
      </c>
      <c r="AD762" s="1443">
        <f t="shared" si="132"/>
        <v>2370.547</v>
      </c>
      <c r="AE762" s="1444"/>
      <c r="AF762" s="775"/>
      <c r="AG762" s="949"/>
      <c r="AH762" s="949"/>
      <c r="AI762" s="949"/>
    </row>
    <row r="763" spans="1:35" ht="21" hidden="1" customHeight="1" x14ac:dyDescent="0.2">
      <c r="A763" s="1432">
        <v>42670</v>
      </c>
      <c r="B763" s="1433" t="s">
        <v>541</v>
      </c>
      <c r="C763" s="1432">
        <v>42675</v>
      </c>
      <c r="D763" s="1434"/>
      <c r="E763" s="1449">
        <v>0</v>
      </c>
      <c r="F763" s="1450">
        <v>0</v>
      </c>
      <c r="G763" s="1451">
        <v>0</v>
      </c>
      <c r="H763" s="1452">
        <v>0</v>
      </c>
      <c r="I763" s="1450"/>
      <c r="J763" s="1451">
        <v>0</v>
      </c>
      <c r="K763" s="1450">
        <v>0</v>
      </c>
      <c r="L763" s="1451">
        <v>20</v>
      </c>
      <c r="M763" s="1452">
        <v>0</v>
      </c>
      <c r="N763" s="1450">
        <v>0</v>
      </c>
      <c r="O763" s="1451">
        <v>0</v>
      </c>
      <c r="P763" s="1450">
        <v>0</v>
      </c>
      <c r="Q763" s="1494">
        <v>0</v>
      </c>
      <c r="R763" s="1451">
        <v>0</v>
      </c>
      <c r="S763" s="1452"/>
      <c r="T763" s="1454">
        <v>1</v>
      </c>
      <c r="U763" s="1451">
        <v>0</v>
      </c>
      <c r="V763" s="1452"/>
      <c r="W763" s="1452">
        <v>0</v>
      </c>
      <c r="X763" s="1450">
        <v>0</v>
      </c>
      <c r="Y763" s="1451">
        <v>0</v>
      </c>
      <c r="Z763" s="1452"/>
      <c r="AA763" s="1452">
        <v>0</v>
      </c>
      <c r="AB763" s="1455">
        <v>0</v>
      </c>
      <c r="AC763" s="1442">
        <f t="shared" si="128"/>
        <v>21</v>
      </c>
      <c r="AD763" s="1443">
        <f t="shared" si="132"/>
        <v>43.055000000000007</v>
      </c>
      <c r="AE763" s="1444"/>
      <c r="AF763" s="775"/>
      <c r="AG763" s="949"/>
      <c r="AH763" s="949"/>
      <c r="AI763" s="949"/>
    </row>
    <row r="764" spans="1:35" ht="21" hidden="1" customHeight="1" x14ac:dyDescent="0.2">
      <c r="A764" s="1432">
        <v>42678</v>
      </c>
      <c r="B764" s="1433" t="s">
        <v>543</v>
      </c>
      <c r="C764" s="1432">
        <v>42682</v>
      </c>
      <c r="D764" s="1434"/>
      <c r="E764" s="1449">
        <v>0</v>
      </c>
      <c r="F764" s="1450">
        <v>91</v>
      </c>
      <c r="G764" s="1451">
        <v>91</v>
      </c>
      <c r="H764" s="1452">
        <v>0</v>
      </c>
      <c r="I764" s="1450"/>
      <c r="J764" s="1451">
        <v>52</v>
      </c>
      <c r="K764" s="1450">
        <v>0</v>
      </c>
      <c r="L764" s="1451">
        <v>37</v>
      </c>
      <c r="M764" s="1452">
        <v>0</v>
      </c>
      <c r="N764" s="1450">
        <v>0</v>
      </c>
      <c r="O764" s="1451">
        <v>6</v>
      </c>
      <c r="P764" s="1450">
        <v>66</v>
      </c>
      <c r="Q764" s="1494">
        <v>16</v>
      </c>
      <c r="R764" s="1451">
        <v>88</v>
      </c>
      <c r="S764" s="1452"/>
      <c r="T764" s="1454">
        <v>0</v>
      </c>
      <c r="U764" s="1451">
        <v>88</v>
      </c>
      <c r="V764" s="1452"/>
      <c r="W764" s="1452">
        <v>30</v>
      </c>
      <c r="X764" s="1450">
        <v>0</v>
      </c>
      <c r="Y764" s="1451">
        <v>88</v>
      </c>
      <c r="Z764" s="1452"/>
      <c r="AA764" s="1452">
        <v>0</v>
      </c>
      <c r="AB764" s="1455">
        <v>0</v>
      </c>
      <c r="AC764" s="1442">
        <f t="shared" si="128"/>
        <v>653</v>
      </c>
      <c r="AD764" s="1443">
        <f t="shared" si="132"/>
        <v>2249.3710000000001</v>
      </c>
      <c r="AE764" s="1444"/>
      <c r="AF764" s="775"/>
      <c r="AG764" s="949"/>
      <c r="AH764" s="949"/>
      <c r="AI764" s="949"/>
    </row>
    <row r="765" spans="1:35" ht="21" hidden="1" customHeight="1" x14ac:dyDescent="0.2">
      <c r="A765" s="1432">
        <v>42684</v>
      </c>
      <c r="B765" s="1433" t="s">
        <v>541</v>
      </c>
      <c r="C765" s="1432">
        <v>42688</v>
      </c>
      <c r="D765" s="1434"/>
      <c r="E765" s="1449">
        <f>SUM(E255)</f>
        <v>0</v>
      </c>
      <c r="F765" s="1450">
        <f>SUM(F255)</f>
        <v>50</v>
      </c>
      <c r="G765" s="1451">
        <f>SUM(G255)</f>
        <v>50</v>
      </c>
      <c r="H765" s="1452">
        <f>SUM(H255)</f>
        <v>0</v>
      </c>
      <c r="I765" s="1450"/>
      <c r="J765" s="1451">
        <f t="shared" ref="J765:R765" si="133">SUM(J255)</f>
        <v>89</v>
      </c>
      <c r="K765" s="1450">
        <f t="shared" si="133"/>
        <v>0</v>
      </c>
      <c r="L765" s="1451">
        <f t="shared" si="133"/>
        <v>97</v>
      </c>
      <c r="M765" s="1452">
        <f t="shared" si="133"/>
        <v>8</v>
      </c>
      <c r="N765" s="1450">
        <f t="shared" si="133"/>
        <v>0</v>
      </c>
      <c r="O765" s="1451">
        <f t="shared" si="133"/>
        <v>0</v>
      </c>
      <c r="P765" s="1450">
        <f t="shared" si="133"/>
        <v>35</v>
      </c>
      <c r="Q765" s="1494">
        <f t="shared" si="133"/>
        <v>12</v>
      </c>
      <c r="R765" s="1451">
        <f t="shared" si="133"/>
        <v>42</v>
      </c>
      <c r="S765" s="1452"/>
      <c r="T765" s="1454">
        <f>SUM(T255)</f>
        <v>10</v>
      </c>
      <c r="U765" s="1451">
        <f>SUM(U255)</f>
        <v>42</v>
      </c>
      <c r="V765" s="1452"/>
      <c r="W765" s="1452">
        <f>SUM(W255)</f>
        <v>22</v>
      </c>
      <c r="X765" s="1450">
        <f>SUM(X255)</f>
        <v>12</v>
      </c>
      <c r="Y765" s="1451">
        <f>SUM(Y255)</f>
        <v>42</v>
      </c>
      <c r="Z765" s="1452"/>
      <c r="AA765" s="1452">
        <f>SUM(AA255)</f>
        <v>0</v>
      </c>
      <c r="AB765" s="1455">
        <f>SUM(AB255)</f>
        <v>12</v>
      </c>
      <c r="AC765" s="1442">
        <f t="shared" si="128"/>
        <v>523</v>
      </c>
      <c r="AD765" s="1443">
        <f t="shared" si="132"/>
        <v>1687.6570000000002</v>
      </c>
      <c r="AE765" s="1444"/>
      <c r="AF765" s="775"/>
      <c r="AG765" s="949"/>
      <c r="AH765" s="949"/>
      <c r="AI765" s="949"/>
    </row>
    <row r="766" spans="1:35" ht="21" hidden="1" customHeight="1" x14ac:dyDescent="0.2">
      <c r="A766" s="1432">
        <v>42698</v>
      </c>
      <c r="B766" s="1433" t="s">
        <v>541</v>
      </c>
      <c r="C766" s="1432">
        <v>42703</v>
      </c>
      <c r="D766" s="1434"/>
      <c r="E766" s="1449">
        <v>0</v>
      </c>
      <c r="F766" s="1450">
        <v>64</v>
      </c>
      <c r="G766" s="1451">
        <v>64</v>
      </c>
      <c r="H766" s="1452">
        <v>0</v>
      </c>
      <c r="I766" s="1450"/>
      <c r="J766" s="1451">
        <v>64</v>
      </c>
      <c r="K766" s="1450">
        <v>0</v>
      </c>
      <c r="L766" s="1451">
        <v>63</v>
      </c>
      <c r="M766" s="1452">
        <v>0</v>
      </c>
      <c r="N766" s="1450">
        <v>1</v>
      </c>
      <c r="O766" s="1451">
        <v>0</v>
      </c>
      <c r="P766" s="1450">
        <v>47</v>
      </c>
      <c r="Q766" s="1494">
        <v>11</v>
      </c>
      <c r="R766" s="1451">
        <v>62</v>
      </c>
      <c r="S766" s="1452"/>
      <c r="T766" s="1454">
        <v>1</v>
      </c>
      <c r="U766" s="1451">
        <v>62</v>
      </c>
      <c r="V766" s="1452"/>
      <c r="W766" s="1452">
        <v>0</v>
      </c>
      <c r="X766" s="1450">
        <v>1</v>
      </c>
      <c r="Y766" s="1451">
        <v>62</v>
      </c>
      <c r="Z766" s="1452"/>
      <c r="AA766" s="1452">
        <v>0</v>
      </c>
      <c r="AB766" s="1455">
        <v>1</v>
      </c>
      <c r="AC766" s="1442">
        <f t="shared" si="128"/>
        <v>503</v>
      </c>
      <c r="AD766" s="1443">
        <f t="shared" si="132"/>
        <v>1672.9259999999997</v>
      </c>
      <c r="AE766" s="1444"/>
      <c r="AF766" s="775"/>
      <c r="AG766" s="949"/>
      <c r="AH766" s="949"/>
      <c r="AI766" s="949"/>
    </row>
    <row r="767" spans="1:35" ht="21" hidden="1" customHeight="1" x14ac:dyDescent="0.2">
      <c r="A767" s="1432">
        <v>42706</v>
      </c>
      <c r="B767" s="1433" t="s">
        <v>543</v>
      </c>
      <c r="C767" s="1432">
        <v>42710</v>
      </c>
      <c r="D767" s="1434"/>
      <c r="E767" s="1449">
        <f>SUM(E257:E257)</f>
        <v>0</v>
      </c>
      <c r="F767" s="1450">
        <f>SUM(F257:F257)</f>
        <v>54</v>
      </c>
      <c r="G767" s="1451">
        <f>SUM(G257:G257)</f>
        <v>54</v>
      </c>
      <c r="H767" s="1452">
        <f>SUM(H257:H257)</f>
        <v>0</v>
      </c>
      <c r="I767" s="1450"/>
      <c r="J767" s="1451">
        <f t="shared" ref="J767:R767" si="134">SUM(J257:J257)</f>
        <v>54</v>
      </c>
      <c r="K767" s="1450">
        <f t="shared" si="134"/>
        <v>0</v>
      </c>
      <c r="L767" s="1451">
        <f t="shared" si="134"/>
        <v>56</v>
      </c>
      <c r="M767" s="1452">
        <f t="shared" si="134"/>
        <v>0</v>
      </c>
      <c r="N767" s="1450">
        <f t="shared" si="134"/>
        <v>0</v>
      </c>
      <c r="O767" s="1451">
        <f t="shared" si="134"/>
        <v>0</v>
      </c>
      <c r="P767" s="1450">
        <f t="shared" si="134"/>
        <v>62</v>
      </c>
      <c r="Q767" s="1494">
        <f t="shared" si="134"/>
        <v>5</v>
      </c>
      <c r="R767" s="1451">
        <f t="shared" si="134"/>
        <v>67</v>
      </c>
      <c r="S767" s="1452"/>
      <c r="T767" s="1454">
        <f>SUM(T257:T257)</f>
        <v>11</v>
      </c>
      <c r="U767" s="1451">
        <f>SUM(U257:U257)</f>
        <v>67</v>
      </c>
      <c r="V767" s="1452"/>
      <c r="W767" s="1452">
        <f>SUM(W257:W257)</f>
        <v>0</v>
      </c>
      <c r="X767" s="1450">
        <f>SUM(X257:X257)</f>
        <v>5</v>
      </c>
      <c r="Y767" s="1451">
        <f>SUM(Y257:Y257)</f>
        <v>67</v>
      </c>
      <c r="Z767" s="1452"/>
      <c r="AA767" s="1452">
        <f>SUM(AA257:AA257)</f>
        <v>0</v>
      </c>
      <c r="AB767" s="1455">
        <f>SUM(AB257:AB257)</f>
        <v>5</v>
      </c>
      <c r="AC767" s="1442">
        <f t="shared" si="128"/>
        <v>507</v>
      </c>
      <c r="AD767" s="1443">
        <f t="shared" si="132"/>
        <v>1686.3030000000001</v>
      </c>
      <c r="AE767" s="1444"/>
      <c r="AF767" s="775"/>
      <c r="AG767" s="949"/>
      <c r="AH767" s="949"/>
      <c r="AI767" s="949"/>
    </row>
    <row r="768" spans="1:35" ht="21" hidden="1" customHeight="1" x14ac:dyDescent="0.2">
      <c r="A768" s="1432">
        <v>42713</v>
      </c>
      <c r="B768" s="1433" t="s">
        <v>543</v>
      </c>
      <c r="C768" s="1432">
        <v>42717</v>
      </c>
      <c r="D768" s="1434"/>
      <c r="E768" s="1449">
        <v>0</v>
      </c>
      <c r="F768" s="1450">
        <v>65</v>
      </c>
      <c r="G768" s="1451">
        <v>65</v>
      </c>
      <c r="H768" s="1452">
        <v>0</v>
      </c>
      <c r="I768" s="1450"/>
      <c r="J768" s="1451">
        <v>65</v>
      </c>
      <c r="K768" s="1450">
        <v>0</v>
      </c>
      <c r="L768" s="1451">
        <v>64</v>
      </c>
      <c r="M768" s="1452">
        <v>0</v>
      </c>
      <c r="N768" s="1450">
        <v>1</v>
      </c>
      <c r="O768" s="1451">
        <v>0</v>
      </c>
      <c r="P768" s="1450">
        <v>43</v>
      </c>
      <c r="Q768" s="1494">
        <v>11</v>
      </c>
      <c r="R768" s="1451">
        <v>53</v>
      </c>
      <c r="S768" s="1452"/>
      <c r="T768" s="1454">
        <v>1</v>
      </c>
      <c r="U768" s="1451">
        <v>55</v>
      </c>
      <c r="V768" s="1452"/>
      <c r="W768" s="1452">
        <v>10</v>
      </c>
      <c r="X768" s="1450">
        <v>1</v>
      </c>
      <c r="Y768" s="1451">
        <v>55</v>
      </c>
      <c r="Z768" s="1452"/>
      <c r="AA768" s="1452">
        <v>10</v>
      </c>
      <c r="AB768" s="1455">
        <v>1</v>
      </c>
      <c r="AC768" s="1442">
        <v>500</v>
      </c>
      <c r="AD768" s="1443">
        <f t="shared" si="132"/>
        <v>1679.2619999999997</v>
      </c>
      <c r="AE768" s="1444"/>
      <c r="AF768" s="775"/>
      <c r="AG768" s="949"/>
      <c r="AH768" s="949"/>
      <c r="AI768" s="949"/>
    </row>
    <row r="769" spans="1:35" ht="21" hidden="1" customHeight="1" x14ac:dyDescent="0.2">
      <c r="A769" s="1432">
        <v>42727</v>
      </c>
      <c r="B769" s="1433" t="s">
        <v>543</v>
      </c>
      <c r="C769" s="1432">
        <v>42731</v>
      </c>
      <c r="D769" s="1434"/>
      <c r="E769" s="1449">
        <v>0</v>
      </c>
      <c r="F769" s="1450">
        <v>57</v>
      </c>
      <c r="G769" s="1451">
        <v>59</v>
      </c>
      <c r="H769" s="1452">
        <v>0</v>
      </c>
      <c r="I769" s="1450"/>
      <c r="J769" s="1451">
        <v>57</v>
      </c>
      <c r="K769" s="1450">
        <v>0</v>
      </c>
      <c r="L769" s="1451">
        <v>57</v>
      </c>
      <c r="M769" s="1452">
        <v>0</v>
      </c>
      <c r="N769" s="1450">
        <v>0</v>
      </c>
      <c r="O769" s="1451">
        <v>1</v>
      </c>
      <c r="P769" s="1450">
        <v>43</v>
      </c>
      <c r="Q769" s="1494">
        <v>13</v>
      </c>
      <c r="R769" s="1451">
        <v>49</v>
      </c>
      <c r="S769" s="1452"/>
      <c r="T769" s="1454">
        <v>8</v>
      </c>
      <c r="U769" s="1451">
        <v>49</v>
      </c>
      <c r="V769" s="1452"/>
      <c r="W769" s="1452">
        <v>0</v>
      </c>
      <c r="X769" s="1450">
        <v>8</v>
      </c>
      <c r="Y769" s="1451">
        <v>49</v>
      </c>
      <c r="Z769" s="1452"/>
      <c r="AA769" s="1452">
        <v>0</v>
      </c>
      <c r="AB769" s="1455">
        <v>8</v>
      </c>
      <c r="AC769" s="1442">
        <f t="shared" si="128"/>
        <v>458</v>
      </c>
      <c r="AD769" s="1443">
        <f t="shared" si="132"/>
        <v>1523.703</v>
      </c>
      <c r="AE769" s="1444"/>
      <c r="AF769" s="775"/>
      <c r="AG769" s="949"/>
      <c r="AH769" s="949"/>
      <c r="AI769" s="949"/>
    </row>
    <row r="770" spans="1:35" ht="21" hidden="1" customHeight="1" x14ac:dyDescent="0.2">
      <c r="A770" s="1432">
        <v>42741</v>
      </c>
      <c r="B770" s="1433" t="s">
        <v>543</v>
      </c>
      <c r="C770" s="1432">
        <v>42746</v>
      </c>
      <c r="D770" s="1434"/>
      <c r="E770" s="1449">
        <v>0</v>
      </c>
      <c r="F770" s="1450">
        <v>55</v>
      </c>
      <c r="G770" s="1451">
        <v>55</v>
      </c>
      <c r="H770" s="1452">
        <v>0</v>
      </c>
      <c r="I770" s="1450"/>
      <c r="J770" s="1451">
        <v>55</v>
      </c>
      <c r="K770" s="1450">
        <v>0</v>
      </c>
      <c r="L770" s="1451">
        <v>55</v>
      </c>
      <c r="M770" s="1452">
        <v>0</v>
      </c>
      <c r="N770" s="1450">
        <v>0</v>
      </c>
      <c r="O770" s="1451">
        <v>0</v>
      </c>
      <c r="P770" s="1450">
        <v>54</v>
      </c>
      <c r="Q770" s="1494">
        <v>4</v>
      </c>
      <c r="R770" s="1451">
        <v>55</v>
      </c>
      <c r="S770" s="1452"/>
      <c r="T770" s="1454">
        <v>3</v>
      </c>
      <c r="U770" s="1451">
        <v>55</v>
      </c>
      <c r="V770" s="1452"/>
      <c r="W770" s="1452">
        <v>0</v>
      </c>
      <c r="X770" s="1450">
        <v>3</v>
      </c>
      <c r="Y770" s="1451">
        <v>55</v>
      </c>
      <c r="Z770" s="1452"/>
      <c r="AA770" s="1452">
        <v>0</v>
      </c>
      <c r="AB770" s="1455">
        <v>3</v>
      </c>
      <c r="AC770" s="1442">
        <f t="shared" si="128"/>
        <v>452</v>
      </c>
      <c r="AD770" s="1443">
        <f t="shared" si="132"/>
        <v>1520.3829999999996</v>
      </c>
      <c r="AE770" s="1444"/>
      <c r="AF770" s="775"/>
      <c r="AG770" s="949"/>
      <c r="AH770" s="949"/>
      <c r="AI770" s="949"/>
    </row>
    <row r="771" spans="1:35" ht="21" hidden="1" customHeight="1" x14ac:dyDescent="0.2">
      <c r="A771" s="1432">
        <v>42747</v>
      </c>
      <c r="B771" s="1433" t="s">
        <v>541</v>
      </c>
      <c r="C771" s="1432">
        <v>42752</v>
      </c>
      <c r="D771" s="1434"/>
      <c r="E771" s="1449">
        <f>SUM(E261)</f>
        <v>0</v>
      </c>
      <c r="F771" s="1450">
        <f>SUM(F261)</f>
        <v>55</v>
      </c>
      <c r="G771" s="1451">
        <f>SUM(G261)</f>
        <v>55</v>
      </c>
      <c r="H771" s="1452">
        <f>SUM(H261)</f>
        <v>0</v>
      </c>
      <c r="I771" s="1450"/>
      <c r="J771" s="1451">
        <f t="shared" ref="J771:R771" si="135">SUM(J261)</f>
        <v>55</v>
      </c>
      <c r="K771" s="1450">
        <f t="shared" si="135"/>
        <v>0</v>
      </c>
      <c r="L771" s="1451">
        <f t="shared" si="135"/>
        <v>53</v>
      </c>
      <c r="M771" s="1452">
        <f t="shared" si="135"/>
        <v>2</v>
      </c>
      <c r="N771" s="1450">
        <f t="shared" si="135"/>
        <v>0</v>
      </c>
      <c r="O771" s="1451">
        <f t="shared" si="135"/>
        <v>0</v>
      </c>
      <c r="P771" s="1450">
        <f t="shared" si="135"/>
        <v>53</v>
      </c>
      <c r="Q771" s="1494">
        <f t="shared" si="135"/>
        <v>5</v>
      </c>
      <c r="R771" s="1451">
        <f t="shared" si="135"/>
        <v>58</v>
      </c>
      <c r="S771" s="1452"/>
      <c r="T771" s="1454">
        <f>SUM(T261)</f>
        <v>0</v>
      </c>
      <c r="U771" s="1451">
        <f>SUM(U261)</f>
        <v>58</v>
      </c>
      <c r="V771" s="1452"/>
      <c r="W771" s="1452">
        <f>SUM(W261)</f>
        <v>6</v>
      </c>
      <c r="X771" s="1450">
        <f>SUM(X261)</f>
        <v>0</v>
      </c>
      <c r="Y771" s="1451">
        <f>SUM(Y261)</f>
        <v>58</v>
      </c>
      <c r="Z771" s="1452"/>
      <c r="AA771" s="1452">
        <f>SUM(AA261)</f>
        <v>0</v>
      </c>
      <c r="AB771" s="1455">
        <f>SUM(AB261)</f>
        <v>0</v>
      </c>
      <c r="AC771" s="1442">
        <f t="shared" si="128"/>
        <v>458</v>
      </c>
      <c r="AD771" s="1443">
        <f t="shared" si="132"/>
        <v>1537.8939999999998</v>
      </c>
      <c r="AE771" s="1444"/>
      <c r="AF771" s="775"/>
      <c r="AG771" s="949"/>
      <c r="AH771" s="949"/>
      <c r="AI771" s="949"/>
    </row>
    <row r="772" spans="1:35" ht="21" hidden="1" customHeight="1" x14ac:dyDescent="0.2">
      <c r="A772" s="1432">
        <v>42755</v>
      </c>
      <c r="B772" s="1433" t="s">
        <v>543</v>
      </c>
      <c r="C772" s="1432">
        <v>42759</v>
      </c>
      <c r="D772" s="1434"/>
      <c r="E772" s="1449">
        <v>0</v>
      </c>
      <c r="F772" s="1450">
        <v>57</v>
      </c>
      <c r="G772" s="1451">
        <v>57</v>
      </c>
      <c r="H772" s="1452">
        <v>0</v>
      </c>
      <c r="I772" s="1450"/>
      <c r="J772" s="1451">
        <v>57</v>
      </c>
      <c r="K772" s="1450">
        <v>0</v>
      </c>
      <c r="L772" s="1451">
        <v>57</v>
      </c>
      <c r="M772" s="1452">
        <v>0</v>
      </c>
      <c r="N772" s="1450">
        <v>0</v>
      </c>
      <c r="O772" s="1451">
        <v>0</v>
      </c>
      <c r="P772" s="1450">
        <v>50</v>
      </c>
      <c r="Q772" s="1494">
        <v>6</v>
      </c>
      <c r="R772" s="1451">
        <v>56</v>
      </c>
      <c r="S772" s="1452"/>
      <c r="T772" s="1454">
        <v>0</v>
      </c>
      <c r="U772" s="1451">
        <v>56</v>
      </c>
      <c r="V772" s="1452"/>
      <c r="W772" s="1452">
        <v>26</v>
      </c>
      <c r="X772" s="1450">
        <v>0</v>
      </c>
      <c r="Y772" s="1451">
        <v>56</v>
      </c>
      <c r="Z772" s="1452"/>
      <c r="AA772" s="1452">
        <v>0</v>
      </c>
      <c r="AB772" s="1455">
        <v>0</v>
      </c>
      <c r="AC772" s="1442">
        <f t="shared" si="128"/>
        <v>478</v>
      </c>
      <c r="AD772" s="1443">
        <f t="shared" si="132"/>
        <v>1613.1609999999998</v>
      </c>
      <c r="AE772" s="1444"/>
      <c r="AF772" s="775"/>
      <c r="AG772" s="949"/>
      <c r="AH772" s="949"/>
      <c r="AI772" s="949"/>
    </row>
    <row r="773" spans="1:35" ht="21" hidden="1" customHeight="1" x14ac:dyDescent="0.2">
      <c r="A773" s="1432">
        <v>42762</v>
      </c>
      <c r="B773" s="1433" t="s">
        <v>543</v>
      </c>
      <c r="C773" s="1432">
        <v>42766</v>
      </c>
      <c r="D773" s="1434"/>
      <c r="E773" s="1449">
        <v>0</v>
      </c>
      <c r="F773" s="1450">
        <v>70</v>
      </c>
      <c r="G773" s="1451">
        <v>70</v>
      </c>
      <c r="H773" s="1452">
        <v>0</v>
      </c>
      <c r="I773" s="1450"/>
      <c r="J773" s="1451">
        <v>70</v>
      </c>
      <c r="K773" s="1450">
        <v>0</v>
      </c>
      <c r="L773" s="1451">
        <v>68</v>
      </c>
      <c r="M773" s="1452">
        <v>0</v>
      </c>
      <c r="N773" s="1450">
        <v>4</v>
      </c>
      <c r="O773" s="1451">
        <v>0</v>
      </c>
      <c r="P773" s="1450">
        <v>69</v>
      </c>
      <c r="Q773" s="1494">
        <v>1</v>
      </c>
      <c r="R773" s="1451">
        <v>66</v>
      </c>
      <c r="S773" s="1452"/>
      <c r="T773" s="1454">
        <v>4</v>
      </c>
      <c r="U773" s="1451">
        <v>66</v>
      </c>
      <c r="V773" s="1452"/>
      <c r="W773" s="1452">
        <v>0</v>
      </c>
      <c r="X773" s="1450">
        <v>4</v>
      </c>
      <c r="Y773" s="1451">
        <v>66</v>
      </c>
      <c r="Z773" s="1452"/>
      <c r="AA773" s="1452">
        <v>0</v>
      </c>
      <c r="AB773" s="1455">
        <v>6</v>
      </c>
      <c r="AC773" s="1442">
        <f>SUM(AC263:AC263)</f>
        <v>564</v>
      </c>
      <c r="AD773" s="1443">
        <f t="shared" si="132"/>
        <v>1908.3810000000001</v>
      </c>
      <c r="AE773" s="1444"/>
      <c r="AF773" s="775"/>
      <c r="AG773" s="949"/>
      <c r="AH773" s="949"/>
      <c r="AI773" s="949"/>
    </row>
    <row r="774" spans="1:35" ht="21" hidden="1" customHeight="1" x14ac:dyDescent="0.2">
      <c r="A774" s="1432">
        <v>42772</v>
      </c>
      <c r="B774" s="1433" t="s">
        <v>540</v>
      </c>
      <c r="C774" s="1432">
        <v>42776</v>
      </c>
      <c r="D774" s="1434"/>
      <c r="E774" s="1449">
        <v>0</v>
      </c>
      <c r="F774" s="1450">
        <v>60</v>
      </c>
      <c r="G774" s="1451">
        <v>61</v>
      </c>
      <c r="H774" s="1452">
        <v>0</v>
      </c>
      <c r="I774" s="1450"/>
      <c r="J774" s="1451">
        <v>60</v>
      </c>
      <c r="K774" s="1450">
        <v>0</v>
      </c>
      <c r="L774" s="1451">
        <v>59</v>
      </c>
      <c r="M774" s="1452">
        <v>0</v>
      </c>
      <c r="N774" s="1450">
        <v>2</v>
      </c>
      <c r="O774" s="1451">
        <v>1</v>
      </c>
      <c r="P774" s="1450">
        <v>53</v>
      </c>
      <c r="Q774" s="1494">
        <v>6</v>
      </c>
      <c r="R774" s="1451">
        <v>60</v>
      </c>
      <c r="S774" s="1452"/>
      <c r="T774" s="1454">
        <v>0</v>
      </c>
      <c r="U774" s="1451">
        <v>61</v>
      </c>
      <c r="V774" s="1452"/>
      <c r="W774" s="1452">
        <v>0</v>
      </c>
      <c r="X774" s="1450">
        <v>0</v>
      </c>
      <c r="Y774" s="1451">
        <v>61</v>
      </c>
      <c r="Z774" s="1452"/>
      <c r="AA774" s="1452">
        <v>0</v>
      </c>
      <c r="AB774" s="1455">
        <v>0</v>
      </c>
      <c r="AC774" s="1442">
        <f>SUM(AC264:AC264)</f>
        <v>484</v>
      </c>
      <c r="AD774" s="1443">
        <f t="shared" si="132"/>
        <v>1622.5949999999998</v>
      </c>
      <c r="AE774" s="1444"/>
      <c r="AF774" s="775"/>
      <c r="AG774" s="949"/>
      <c r="AH774" s="949"/>
      <c r="AI774" s="949"/>
    </row>
    <row r="775" spans="1:35" ht="21" hidden="1" customHeight="1" x14ac:dyDescent="0.2">
      <c r="A775" s="1432">
        <v>42780</v>
      </c>
      <c r="B775" s="1433" t="s">
        <v>542</v>
      </c>
      <c r="C775" s="1432">
        <v>42782</v>
      </c>
      <c r="D775" s="1434"/>
      <c r="E775" s="1449">
        <v>0</v>
      </c>
      <c r="F775" s="1450">
        <v>24</v>
      </c>
      <c r="G775" s="1451">
        <v>24</v>
      </c>
      <c r="H775" s="1452">
        <v>0</v>
      </c>
      <c r="I775" s="1450"/>
      <c r="J775" s="1451">
        <v>24</v>
      </c>
      <c r="K775" s="1450">
        <v>0</v>
      </c>
      <c r="L775" s="1451">
        <v>18</v>
      </c>
      <c r="M775" s="1452">
        <v>0</v>
      </c>
      <c r="N775" s="1450">
        <v>6</v>
      </c>
      <c r="O775" s="1451">
        <v>0</v>
      </c>
      <c r="P775" s="1450">
        <v>21</v>
      </c>
      <c r="Q775" s="1494">
        <v>2</v>
      </c>
      <c r="R775" s="1451">
        <v>21</v>
      </c>
      <c r="S775" s="1452"/>
      <c r="T775" s="1454">
        <v>2</v>
      </c>
      <c r="U775" s="1451">
        <v>21</v>
      </c>
      <c r="V775" s="1452"/>
      <c r="W775" s="1452">
        <v>0</v>
      </c>
      <c r="X775" s="1450">
        <v>2</v>
      </c>
      <c r="Y775" s="1451">
        <v>21</v>
      </c>
      <c r="Z775" s="1452"/>
      <c r="AA775" s="1452">
        <v>0</v>
      </c>
      <c r="AB775" s="1455">
        <v>2</v>
      </c>
      <c r="AC775" s="1442">
        <v>188</v>
      </c>
      <c r="AD775" s="1443">
        <v>633.4129999999999</v>
      </c>
      <c r="AE775" s="1444"/>
      <c r="AF775" s="775"/>
      <c r="AG775" s="949"/>
      <c r="AH775" s="949"/>
      <c r="AI775" s="949"/>
    </row>
    <row r="776" spans="1:35" ht="21" hidden="1" customHeight="1" x14ac:dyDescent="0.2">
      <c r="A776" s="1432">
        <v>42780</v>
      </c>
      <c r="B776" s="1433" t="s">
        <v>542</v>
      </c>
      <c r="C776" s="1432">
        <v>42782</v>
      </c>
      <c r="D776" s="1434"/>
      <c r="E776" s="1449">
        <v>0</v>
      </c>
      <c r="F776" s="1450">
        <v>36</v>
      </c>
      <c r="G776" s="1451">
        <v>36</v>
      </c>
      <c r="H776" s="1452">
        <v>0</v>
      </c>
      <c r="I776" s="1450"/>
      <c r="J776" s="1451">
        <v>36</v>
      </c>
      <c r="K776" s="1450">
        <v>0</v>
      </c>
      <c r="L776" s="1451">
        <v>18</v>
      </c>
      <c r="M776" s="1452">
        <v>0</v>
      </c>
      <c r="N776" s="1450">
        <v>18</v>
      </c>
      <c r="O776" s="1451">
        <v>0</v>
      </c>
      <c r="P776" s="1450">
        <v>36</v>
      </c>
      <c r="Q776" s="1494">
        <v>0</v>
      </c>
      <c r="R776" s="1451">
        <v>24</v>
      </c>
      <c r="S776" s="1452"/>
      <c r="T776" s="1454">
        <v>12</v>
      </c>
      <c r="U776" s="1451">
        <v>24</v>
      </c>
      <c r="V776" s="1452"/>
      <c r="W776" s="1452">
        <v>0</v>
      </c>
      <c r="X776" s="1450">
        <v>12</v>
      </c>
      <c r="Y776" s="1451">
        <v>24</v>
      </c>
      <c r="Z776" s="1452"/>
      <c r="AA776" s="1452">
        <v>0</v>
      </c>
      <c r="AB776" s="1455">
        <v>12</v>
      </c>
      <c r="AC776" s="1442">
        <v>288</v>
      </c>
      <c r="AD776" s="1443">
        <v>985.05600000000004</v>
      </c>
      <c r="AE776" s="1444"/>
      <c r="AF776" s="775"/>
      <c r="AG776" s="949"/>
      <c r="AH776" s="949"/>
      <c r="AI776" s="949"/>
    </row>
    <row r="777" spans="1:35" ht="21" hidden="1" customHeight="1" x14ac:dyDescent="0.2">
      <c r="A777" s="1432">
        <v>42787</v>
      </c>
      <c r="B777" s="1433" t="s">
        <v>542</v>
      </c>
      <c r="C777" s="1432">
        <v>42790</v>
      </c>
      <c r="D777" s="1434"/>
      <c r="E777" s="1449">
        <f t="shared" ref="E777:H778" si="136">SUM(E267)</f>
        <v>0</v>
      </c>
      <c r="F777" s="1450">
        <f t="shared" si="136"/>
        <v>36</v>
      </c>
      <c r="G777" s="1451">
        <f t="shared" si="136"/>
        <v>36</v>
      </c>
      <c r="H777" s="1452">
        <f t="shared" si="136"/>
        <v>0</v>
      </c>
      <c r="I777" s="1450"/>
      <c r="J777" s="1451">
        <f t="shared" ref="J777:R777" si="137">SUM(J267)</f>
        <v>36</v>
      </c>
      <c r="K777" s="1450">
        <f t="shared" si="137"/>
        <v>0</v>
      </c>
      <c r="L777" s="1451">
        <f t="shared" si="137"/>
        <v>19</v>
      </c>
      <c r="M777" s="1452">
        <f t="shared" si="137"/>
        <v>0</v>
      </c>
      <c r="N777" s="1450">
        <f t="shared" si="137"/>
        <v>17</v>
      </c>
      <c r="O777" s="1451">
        <f t="shared" si="137"/>
        <v>0</v>
      </c>
      <c r="P777" s="1450">
        <f t="shared" si="137"/>
        <v>44</v>
      </c>
      <c r="Q777" s="1494">
        <f t="shared" si="137"/>
        <v>0</v>
      </c>
      <c r="R777" s="1451">
        <f t="shared" si="137"/>
        <v>22</v>
      </c>
      <c r="S777" s="1452"/>
      <c r="T777" s="1454">
        <f>SUM(T267)</f>
        <v>22</v>
      </c>
      <c r="U777" s="1451">
        <f>SUM(U267)</f>
        <v>22</v>
      </c>
      <c r="V777" s="1452"/>
      <c r="W777" s="1452">
        <f t="shared" ref="W777:Y778" si="138">SUM(W267)</f>
        <v>20</v>
      </c>
      <c r="X777" s="1450">
        <f t="shared" si="138"/>
        <v>22</v>
      </c>
      <c r="Y777" s="1451">
        <f t="shared" si="138"/>
        <v>22</v>
      </c>
      <c r="Z777" s="1452"/>
      <c r="AA777" s="1452">
        <f>SUM(AA267)</f>
        <v>2</v>
      </c>
      <c r="AB777" s="1455">
        <f>SUM(AB267)</f>
        <v>22</v>
      </c>
      <c r="AC777" s="1442">
        <f>SUM(AC267)</f>
        <v>342</v>
      </c>
      <c r="AD777" s="1443">
        <f t="shared" ref="AD777:AD801" si="139">(E777*$E$678)+(G777*$G$678)+(R777*$R$678)+(U777*$U$678)+(Y777*$Y$678)+(T777*$T$678)+(W777*$W$678)+(AA777*$AA$678)+($J$678*J777)+($O$678*O777)+($F$678*F777)+($K$678*K777)+($P$678*P777)+($X$678*X777)+($AB$678*AB777)+($H$678*H777)+($L$678*L777)+($M$678*M777)+($N$678*N777)+($Q$678*Q777)</f>
        <v>1180.08</v>
      </c>
      <c r="AE777" s="1444"/>
      <c r="AF777" s="775"/>
      <c r="AG777" s="949"/>
      <c r="AH777" s="949"/>
      <c r="AI777" s="949"/>
    </row>
    <row r="778" spans="1:35" ht="21" hidden="1" customHeight="1" x14ac:dyDescent="0.2">
      <c r="A778" s="1432">
        <v>42789</v>
      </c>
      <c r="B778" s="1433" t="s">
        <v>541</v>
      </c>
      <c r="C778" s="1432">
        <v>42794</v>
      </c>
      <c r="D778" s="1434"/>
      <c r="E778" s="1449">
        <f t="shared" si="136"/>
        <v>0</v>
      </c>
      <c r="F778" s="1450">
        <f t="shared" si="136"/>
        <v>46</v>
      </c>
      <c r="G778" s="1451">
        <f t="shared" si="136"/>
        <v>29</v>
      </c>
      <c r="H778" s="1452">
        <f t="shared" si="136"/>
        <v>0</v>
      </c>
      <c r="I778" s="1450"/>
      <c r="J778" s="1451">
        <f t="shared" ref="J778:R778" si="140">SUM(J268)</f>
        <v>33</v>
      </c>
      <c r="K778" s="1450">
        <f t="shared" si="140"/>
        <v>0</v>
      </c>
      <c r="L778" s="1451">
        <f t="shared" si="140"/>
        <v>16</v>
      </c>
      <c r="M778" s="1452">
        <f t="shared" si="140"/>
        <v>0</v>
      </c>
      <c r="N778" s="1450">
        <f t="shared" si="140"/>
        <v>19</v>
      </c>
      <c r="O778" s="1451">
        <f t="shared" si="140"/>
        <v>0</v>
      </c>
      <c r="P778" s="1450">
        <f t="shared" si="140"/>
        <v>32</v>
      </c>
      <c r="Q778" s="1494">
        <f t="shared" si="140"/>
        <v>1</v>
      </c>
      <c r="R778" s="1451">
        <f t="shared" si="140"/>
        <v>13</v>
      </c>
      <c r="S778" s="1452"/>
      <c r="T778" s="1454">
        <f>SUM(T268)</f>
        <v>22</v>
      </c>
      <c r="U778" s="1451">
        <f>SUM(U268)</f>
        <v>19</v>
      </c>
      <c r="V778" s="1452"/>
      <c r="W778" s="1452">
        <f t="shared" si="138"/>
        <v>2</v>
      </c>
      <c r="X778" s="1450">
        <f t="shared" si="138"/>
        <v>13</v>
      </c>
      <c r="Y778" s="1451">
        <f t="shared" si="138"/>
        <v>13</v>
      </c>
      <c r="Z778" s="1452"/>
      <c r="AA778" s="1452">
        <f>SUM(AA268)</f>
        <v>0</v>
      </c>
      <c r="AB778" s="1455">
        <f>SUM(AB268)</f>
        <v>13</v>
      </c>
      <c r="AC778" s="1442">
        <f t="shared" ref="AC778:AC791" si="141">SUM(E778:AB778)</f>
        <v>271</v>
      </c>
      <c r="AD778" s="1443">
        <f t="shared" si="139"/>
        <v>938.20500000000004</v>
      </c>
      <c r="AE778" s="1444"/>
      <c r="AF778" s="775"/>
      <c r="AG778" s="949"/>
      <c r="AH778" s="949"/>
      <c r="AI778" s="949"/>
    </row>
    <row r="779" spans="1:35" ht="21" hidden="1" customHeight="1" x14ac:dyDescent="0.2">
      <c r="A779" s="1432">
        <v>42793</v>
      </c>
      <c r="B779" s="1433" t="s">
        <v>540</v>
      </c>
      <c r="C779" s="1432">
        <v>42796</v>
      </c>
      <c r="D779" s="1434"/>
      <c r="E779" s="1449">
        <f>SUM(E269:E269)</f>
        <v>0</v>
      </c>
      <c r="F779" s="1450">
        <f>SUM(F269:F269)</f>
        <v>34</v>
      </c>
      <c r="G779" s="1451">
        <f>SUM(G269:G269)</f>
        <v>28</v>
      </c>
      <c r="H779" s="1452">
        <f>SUM(H269:H269)</f>
        <v>0</v>
      </c>
      <c r="I779" s="1450"/>
      <c r="J779" s="1451">
        <f t="shared" ref="J779:R779" si="142">SUM(J269:J269)</f>
        <v>24</v>
      </c>
      <c r="K779" s="1450">
        <f t="shared" si="142"/>
        <v>0</v>
      </c>
      <c r="L779" s="1451">
        <f t="shared" si="142"/>
        <v>8</v>
      </c>
      <c r="M779" s="1452">
        <f t="shared" si="142"/>
        <v>0</v>
      </c>
      <c r="N779" s="1450">
        <f t="shared" si="142"/>
        <v>17</v>
      </c>
      <c r="O779" s="1451">
        <f t="shared" si="142"/>
        <v>0</v>
      </c>
      <c r="P779" s="1450">
        <f t="shared" si="142"/>
        <v>25</v>
      </c>
      <c r="Q779" s="1494">
        <f t="shared" si="142"/>
        <v>3</v>
      </c>
      <c r="R779" s="1451">
        <f t="shared" si="142"/>
        <v>13</v>
      </c>
      <c r="S779" s="1452"/>
      <c r="T779" s="1454">
        <f>SUM(T269:T269)</f>
        <v>17</v>
      </c>
      <c r="U779" s="1451">
        <f>SUM(U269:U269)</f>
        <v>14</v>
      </c>
      <c r="V779" s="1452"/>
      <c r="W779" s="1452">
        <f>SUM(W269:W269)</f>
        <v>17</v>
      </c>
      <c r="X779" s="1450">
        <f>SUM(X269:X269)</f>
        <v>17</v>
      </c>
      <c r="Y779" s="1451">
        <f>SUM(Y269:Y269)</f>
        <v>13</v>
      </c>
      <c r="Z779" s="1452"/>
      <c r="AA779" s="1452">
        <f>SUM(AA269:AA269)</f>
        <v>7</v>
      </c>
      <c r="AB779" s="1455">
        <f>SUM(AB269:AB269)</f>
        <v>17</v>
      </c>
      <c r="AC779" s="1442">
        <f t="shared" si="141"/>
        <v>254</v>
      </c>
      <c r="AD779" s="1443">
        <f t="shared" si="139"/>
        <v>884.59699999999998</v>
      </c>
      <c r="AE779" s="1444"/>
      <c r="AF779" s="775"/>
      <c r="AG779" s="949"/>
      <c r="AH779" s="949"/>
      <c r="AI779" s="949"/>
    </row>
    <row r="780" spans="1:35" ht="21" hidden="1" customHeight="1" x14ac:dyDescent="0.2">
      <c r="A780" s="1432">
        <v>42796</v>
      </c>
      <c r="B780" s="1433" t="s">
        <v>541</v>
      </c>
      <c r="C780" s="1432">
        <v>42801</v>
      </c>
      <c r="D780" s="1434"/>
      <c r="E780" s="1449">
        <v>0</v>
      </c>
      <c r="F780" s="1450">
        <v>34</v>
      </c>
      <c r="G780" s="1451">
        <v>35</v>
      </c>
      <c r="H780" s="1452">
        <v>0</v>
      </c>
      <c r="I780" s="1450"/>
      <c r="J780" s="1451">
        <v>43</v>
      </c>
      <c r="K780" s="1450">
        <v>0</v>
      </c>
      <c r="L780" s="1451">
        <v>29</v>
      </c>
      <c r="M780" s="1452">
        <v>0</v>
      </c>
      <c r="N780" s="1450">
        <v>18</v>
      </c>
      <c r="O780" s="1451">
        <v>0</v>
      </c>
      <c r="P780" s="1450">
        <v>28</v>
      </c>
      <c r="Q780" s="1494">
        <v>0</v>
      </c>
      <c r="R780" s="1451">
        <v>12</v>
      </c>
      <c r="S780" s="1452"/>
      <c r="T780" s="1454">
        <v>27</v>
      </c>
      <c r="U780" s="1451">
        <v>5</v>
      </c>
      <c r="V780" s="1452"/>
      <c r="W780" s="1452">
        <v>2</v>
      </c>
      <c r="X780" s="1450">
        <v>21</v>
      </c>
      <c r="Y780" s="1451">
        <v>12</v>
      </c>
      <c r="Z780" s="1452"/>
      <c r="AA780" s="1452">
        <v>2</v>
      </c>
      <c r="AB780" s="1455">
        <v>21</v>
      </c>
      <c r="AC780" s="1442">
        <f t="shared" si="141"/>
        <v>289</v>
      </c>
      <c r="AD780" s="1443">
        <f t="shared" si="139"/>
        <v>973.82100000000003</v>
      </c>
      <c r="AE780" s="1444"/>
      <c r="AF780" s="775"/>
      <c r="AG780" s="949"/>
      <c r="AH780" s="949"/>
      <c r="AI780" s="949"/>
    </row>
    <row r="781" spans="1:35" ht="21" hidden="1" customHeight="1" x14ac:dyDescent="0.2">
      <c r="A781" s="1432">
        <v>42801</v>
      </c>
      <c r="B781" s="1433" t="s">
        <v>542</v>
      </c>
      <c r="C781" s="1432">
        <v>42807</v>
      </c>
      <c r="D781" s="1434"/>
      <c r="E781" s="1449">
        <v>0</v>
      </c>
      <c r="F781" s="1450">
        <v>32</v>
      </c>
      <c r="G781" s="1451">
        <v>28</v>
      </c>
      <c r="H781" s="1452">
        <v>0</v>
      </c>
      <c r="I781" s="1450"/>
      <c r="J781" s="1451">
        <v>44</v>
      </c>
      <c r="K781" s="1450">
        <v>2</v>
      </c>
      <c r="L781" s="1451">
        <v>15</v>
      </c>
      <c r="M781" s="1452">
        <v>0</v>
      </c>
      <c r="N781" s="1450">
        <v>24</v>
      </c>
      <c r="O781" s="1451">
        <v>1</v>
      </c>
      <c r="P781" s="1450">
        <v>50</v>
      </c>
      <c r="Q781" s="1494">
        <v>1</v>
      </c>
      <c r="R781" s="1451">
        <v>17</v>
      </c>
      <c r="S781" s="1452"/>
      <c r="T781" s="1454">
        <v>33</v>
      </c>
      <c r="U781" s="1451">
        <v>17</v>
      </c>
      <c r="V781" s="1452"/>
      <c r="W781" s="1452">
        <v>0</v>
      </c>
      <c r="X781" s="1450">
        <v>29</v>
      </c>
      <c r="Y781" s="1451">
        <v>17</v>
      </c>
      <c r="Z781" s="1452"/>
      <c r="AA781" s="1452">
        <v>0</v>
      </c>
      <c r="AB781" s="1455">
        <v>30</v>
      </c>
      <c r="AC781" s="1442">
        <f t="shared" si="141"/>
        <v>340</v>
      </c>
      <c r="AD781" s="1443">
        <f t="shared" si="139"/>
        <v>1155.3980000000001</v>
      </c>
      <c r="AE781" s="1444"/>
      <c r="AF781" s="775"/>
      <c r="AG781" s="949"/>
      <c r="AH781" s="949"/>
      <c r="AI781" s="949"/>
    </row>
    <row r="782" spans="1:35" ht="21" hidden="1" customHeight="1" x14ac:dyDescent="0.2">
      <c r="A782" s="1492">
        <v>42805</v>
      </c>
      <c r="B782" s="1433" t="s">
        <v>539</v>
      </c>
      <c r="C782" s="1492">
        <v>42809</v>
      </c>
      <c r="D782" s="1434"/>
      <c r="E782" s="1449">
        <v>0</v>
      </c>
      <c r="F782" s="1450">
        <v>15</v>
      </c>
      <c r="G782" s="1451">
        <v>36</v>
      </c>
      <c r="H782" s="1452">
        <v>5</v>
      </c>
      <c r="I782" s="1450"/>
      <c r="J782" s="1451">
        <v>12</v>
      </c>
      <c r="K782" s="1450">
        <v>3</v>
      </c>
      <c r="L782" s="1451">
        <v>15</v>
      </c>
      <c r="M782" s="1452">
        <v>0</v>
      </c>
      <c r="N782" s="1450">
        <v>0</v>
      </c>
      <c r="O782" s="1451">
        <v>1</v>
      </c>
      <c r="P782" s="1450">
        <v>6</v>
      </c>
      <c r="Q782" s="1494">
        <v>2</v>
      </c>
      <c r="R782" s="1451">
        <v>8</v>
      </c>
      <c r="S782" s="1452"/>
      <c r="T782" s="1454">
        <v>5</v>
      </c>
      <c r="U782" s="1451">
        <v>8</v>
      </c>
      <c r="V782" s="1452"/>
      <c r="W782" s="1452">
        <v>0</v>
      </c>
      <c r="X782" s="1450">
        <v>11</v>
      </c>
      <c r="Y782" s="1451">
        <v>8</v>
      </c>
      <c r="Z782" s="1452"/>
      <c r="AA782" s="1452">
        <v>0</v>
      </c>
      <c r="AB782" s="1455">
        <v>10</v>
      </c>
      <c r="AC782" s="1442">
        <f t="shared" si="141"/>
        <v>145</v>
      </c>
      <c r="AD782" s="1443">
        <f t="shared" si="139"/>
        <v>505.52400000000006</v>
      </c>
      <c r="AE782" s="1444"/>
      <c r="AF782" s="775"/>
      <c r="AG782" s="949"/>
      <c r="AH782" s="949"/>
      <c r="AI782" s="949"/>
    </row>
    <row r="783" spans="1:35" ht="21" hidden="1" customHeight="1" x14ac:dyDescent="0.2">
      <c r="A783" s="1432">
        <v>42817</v>
      </c>
      <c r="B783" s="1433" t="s">
        <v>541</v>
      </c>
      <c r="C783" s="1432">
        <v>42822</v>
      </c>
      <c r="D783" s="1434"/>
      <c r="E783" s="1449">
        <v>0</v>
      </c>
      <c r="F783" s="1450">
        <v>44</v>
      </c>
      <c r="G783" s="1451">
        <v>29</v>
      </c>
      <c r="H783" s="1452">
        <v>15</v>
      </c>
      <c r="I783" s="1450"/>
      <c r="J783" s="1451">
        <v>31</v>
      </c>
      <c r="K783" s="1450">
        <v>15</v>
      </c>
      <c r="L783" s="1451">
        <v>42</v>
      </c>
      <c r="M783" s="1452">
        <v>2</v>
      </c>
      <c r="N783" s="1450">
        <v>0</v>
      </c>
      <c r="O783" s="1451">
        <v>0</v>
      </c>
      <c r="P783" s="1450">
        <v>48</v>
      </c>
      <c r="Q783" s="1494">
        <v>3</v>
      </c>
      <c r="R783" s="1451">
        <v>36</v>
      </c>
      <c r="S783" s="1452"/>
      <c r="T783" s="1454">
        <v>46</v>
      </c>
      <c r="U783" s="1451">
        <v>36</v>
      </c>
      <c r="V783" s="1452"/>
      <c r="W783" s="1452">
        <v>26</v>
      </c>
      <c r="X783" s="1450">
        <v>22</v>
      </c>
      <c r="Y783" s="1451">
        <v>36</v>
      </c>
      <c r="Z783" s="1452"/>
      <c r="AA783" s="1452">
        <v>26</v>
      </c>
      <c r="AB783" s="1455">
        <v>22</v>
      </c>
      <c r="AC783" s="1442">
        <f t="shared" si="141"/>
        <v>479</v>
      </c>
      <c r="AD783" s="1443">
        <f t="shared" si="139"/>
        <v>1618.9770000000001</v>
      </c>
      <c r="AE783" s="1444"/>
      <c r="AF783" s="775"/>
      <c r="AG783" s="949"/>
      <c r="AH783" s="949"/>
      <c r="AI783" s="949"/>
    </row>
    <row r="784" spans="1:35" ht="21" hidden="1" customHeight="1" x14ac:dyDescent="0.2">
      <c r="A784" s="1432">
        <v>42832</v>
      </c>
      <c r="B784" s="1433" t="s">
        <v>543</v>
      </c>
      <c r="C784" s="1432">
        <v>42836</v>
      </c>
      <c r="D784" s="1434"/>
      <c r="E784" s="1449">
        <v>0</v>
      </c>
      <c r="F784" s="1450">
        <v>56</v>
      </c>
      <c r="G784" s="1451">
        <v>41</v>
      </c>
      <c r="H784" s="1452">
        <v>15</v>
      </c>
      <c r="I784" s="1450"/>
      <c r="J784" s="1451">
        <v>41</v>
      </c>
      <c r="K784" s="1450">
        <v>15</v>
      </c>
      <c r="L784" s="1451">
        <v>56</v>
      </c>
      <c r="M784" s="1452">
        <v>0</v>
      </c>
      <c r="N784" s="1450">
        <v>0</v>
      </c>
      <c r="O784" s="1451">
        <v>0</v>
      </c>
      <c r="P784" s="1450">
        <v>63</v>
      </c>
      <c r="Q784" s="1494">
        <v>0</v>
      </c>
      <c r="R784" s="1451">
        <v>53</v>
      </c>
      <c r="S784" s="1452"/>
      <c r="T784" s="1454">
        <v>22</v>
      </c>
      <c r="U784" s="1451">
        <v>53</v>
      </c>
      <c r="V784" s="1452"/>
      <c r="W784" s="1452">
        <v>10</v>
      </c>
      <c r="X784" s="1450">
        <v>12</v>
      </c>
      <c r="Y784" s="1451">
        <v>53</v>
      </c>
      <c r="Z784" s="1452"/>
      <c r="AA784" s="1452">
        <v>10</v>
      </c>
      <c r="AB784" s="1455">
        <v>12</v>
      </c>
      <c r="AC784" s="1442">
        <f t="shared" si="141"/>
        <v>512</v>
      </c>
      <c r="AD784" s="1443">
        <f t="shared" si="139"/>
        <v>1735.779</v>
      </c>
      <c r="AE784" s="1444"/>
      <c r="AF784" s="775"/>
      <c r="AG784" s="949"/>
      <c r="AH784" s="949"/>
      <c r="AI784" s="949"/>
    </row>
    <row r="785" spans="1:35" ht="21" hidden="1" customHeight="1" x14ac:dyDescent="0.2">
      <c r="A785" s="1432">
        <v>42846</v>
      </c>
      <c r="B785" s="1433" t="s">
        <v>543</v>
      </c>
      <c r="C785" s="1432">
        <v>42850</v>
      </c>
      <c r="D785" s="1434"/>
      <c r="E785" s="1449">
        <v>0</v>
      </c>
      <c r="F785" s="1450">
        <v>55</v>
      </c>
      <c r="G785" s="1451">
        <v>28</v>
      </c>
      <c r="H785" s="1452">
        <v>27</v>
      </c>
      <c r="I785" s="1450"/>
      <c r="J785" s="1451">
        <v>30</v>
      </c>
      <c r="K785" s="1450">
        <v>27</v>
      </c>
      <c r="L785" s="1451">
        <v>53</v>
      </c>
      <c r="M785" s="1452">
        <v>0</v>
      </c>
      <c r="N785" s="1450">
        <v>2</v>
      </c>
      <c r="O785" s="1451">
        <v>0</v>
      </c>
      <c r="P785" s="1450">
        <v>54</v>
      </c>
      <c r="Q785" s="1494">
        <v>1</v>
      </c>
      <c r="R785" s="1451">
        <v>23</v>
      </c>
      <c r="S785" s="1452"/>
      <c r="T785" s="1454">
        <v>41</v>
      </c>
      <c r="U785" s="1451">
        <v>23</v>
      </c>
      <c r="V785" s="1452"/>
      <c r="W785" s="1452">
        <v>29</v>
      </c>
      <c r="X785" s="1450">
        <v>12</v>
      </c>
      <c r="Y785" s="1451">
        <v>23</v>
      </c>
      <c r="Z785" s="1452"/>
      <c r="AA785" s="1452">
        <v>29</v>
      </c>
      <c r="AB785" s="1455">
        <v>12</v>
      </c>
      <c r="AC785" s="1442">
        <f t="shared" si="141"/>
        <v>469</v>
      </c>
      <c r="AD785" s="1443">
        <f t="shared" si="139"/>
        <v>1610.6659999999999</v>
      </c>
      <c r="AE785" s="1444"/>
      <c r="AF785" s="775"/>
      <c r="AG785" s="949"/>
      <c r="AH785" s="949"/>
      <c r="AI785" s="949"/>
    </row>
    <row r="786" spans="1:35" ht="21" hidden="1" customHeight="1" x14ac:dyDescent="0.2">
      <c r="A786" s="1432">
        <v>42866</v>
      </c>
      <c r="B786" s="1433" t="s">
        <v>541</v>
      </c>
      <c r="C786" s="1432">
        <v>42871</v>
      </c>
      <c r="D786" s="1434"/>
      <c r="E786" s="1449">
        <v>0</v>
      </c>
      <c r="F786" s="1450">
        <v>61</v>
      </c>
      <c r="G786" s="1451">
        <v>52</v>
      </c>
      <c r="H786" s="1452">
        <v>9</v>
      </c>
      <c r="I786" s="1450"/>
      <c r="J786" s="1451">
        <v>52</v>
      </c>
      <c r="K786" s="1450">
        <v>9</v>
      </c>
      <c r="L786" s="1451">
        <v>33</v>
      </c>
      <c r="M786" s="1452">
        <v>0</v>
      </c>
      <c r="N786" s="1450">
        <v>28</v>
      </c>
      <c r="O786" s="1451">
        <v>0</v>
      </c>
      <c r="P786" s="1450">
        <v>53</v>
      </c>
      <c r="Q786" s="1494">
        <v>1</v>
      </c>
      <c r="R786" s="1451">
        <v>23</v>
      </c>
      <c r="S786" s="1452"/>
      <c r="T786" s="1454">
        <v>31</v>
      </c>
      <c r="U786" s="1451">
        <v>23</v>
      </c>
      <c r="V786" s="1452"/>
      <c r="W786" s="1452">
        <v>15</v>
      </c>
      <c r="X786" s="1450">
        <v>16</v>
      </c>
      <c r="Y786" s="1451">
        <v>23</v>
      </c>
      <c r="Z786" s="1452"/>
      <c r="AA786" s="1452">
        <v>15</v>
      </c>
      <c r="AB786" s="1455">
        <v>16</v>
      </c>
      <c r="AC786" s="1442">
        <f t="shared" si="141"/>
        <v>460</v>
      </c>
      <c r="AD786" s="1443">
        <f t="shared" si="139"/>
        <v>1584.5439999999999</v>
      </c>
      <c r="AE786" s="1444"/>
      <c r="AF786" s="775"/>
      <c r="AG786" s="949"/>
      <c r="AH786" s="949"/>
      <c r="AI786" s="949"/>
    </row>
    <row r="787" spans="1:35" ht="21" hidden="1" customHeight="1" x14ac:dyDescent="0.2">
      <c r="A787" s="1432">
        <v>42878</v>
      </c>
      <c r="B787" s="1433" t="s">
        <v>542</v>
      </c>
      <c r="C787" s="1432">
        <v>42881</v>
      </c>
      <c r="D787" s="1434"/>
      <c r="E787" s="1449">
        <v>0</v>
      </c>
      <c r="F787" s="1450">
        <v>62</v>
      </c>
      <c r="G787" s="1451">
        <v>43</v>
      </c>
      <c r="H787" s="1452">
        <v>19</v>
      </c>
      <c r="I787" s="1450"/>
      <c r="J787" s="1451">
        <v>43</v>
      </c>
      <c r="K787" s="1450">
        <v>19</v>
      </c>
      <c r="L787" s="1451">
        <v>62</v>
      </c>
      <c r="M787" s="1452">
        <v>0</v>
      </c>
      <c r="N787" s="1450">
        <v>0</v>
      </c>
      <c r="O787" s="1451">
        <v>0</v>
      </c>
      <c r="P787" s="1450">
        <v>68</v>
      </c>
      <c r="Q787" s="1494">
        <v>0</v>
      </c>
      <c r="R787" s="1451">
        <v>41</v>
      </c>
      <c r="S787" s="1452"/>
      <c r="T787" s="1454">
        <v>28</v>
      </c>
      <c r="U787" s="1451">
        <v>41</v>
      </c>
      <c r="V787" s="1452"/>
      <c r="W787" s="1452">
        <v>15</v>
      </c>
      <c r="X787" s="1450">
        <v>12</v>
      </c>
      <c r="Y787" s="1451">
        <v>41</v>
      </c>
      <c r="Z787" s="1452"/>
      <c r="AA787" s="1452">
        <v>15</v>
      </c>
      <c r="AB787" s="1455">
        <v>12</v>
      </c>
      <c r="AC787" s="1442">
        <f t="shared" si="141"/>
        <v>521</v>
      </c>
      <c r="AD787" s="1443">
        <f t="shared" si="139"/>
        <v>1781.857</v>
      </c>
      <c r="AE787" s="1444"/>
      <c r="AF787" s="775"/>
      <c r="AG787" s="949"/>
      <c r="AH787" s="949"/>
      <c r="AI787" s="949"/>
    </row>
    <row r="788" spans="1:35" ht="21" hidden="1" customHeight="1" x14ac:dyDescent="0.2">
      <c r="A788" s="1432">
        <v>42887</v>
      </c>
      <c r="B788" s="1433" t="s">
        <v>541</v>
      </c>
      <c r="C788" s="1432">
        <v>42892</v>
      </c>
      <c r="D788" s="1434"/>
      <c r="E788" s="1449">
        <v>0</v>
      </c>
      <c r="F788" s="1450">
        <v>72</v>
      </c>
      <c r="G788" s="1451">
        <v>64</v>
      </c>
      <c r="H788" s="1452">
        <v>8</v>
      </c>
      <c r="I788" s="1450"/>
      <c r="J788" s="1451">
        <v>64</v>
      </c>
      <c r="K788" s="1450">
        <v>8</v>
      </c>
      <c r="L788" s="1451">
        <v>45</v>
      </c>
      <c r="M788" s="1452">
        <v>0</v>
      </c>
      <c r="N788" s="1450">
        <v>27</v>
      </c>
      <c r="O788" s="1451">
        <v>0</v>
      </c>
      <c r="P788" s="1450">
        <v>63</v>
      </c>
      <c r="Q788" s="1494">
        <v>0</v>
      </c>
      <c r="R788" s="1451">
        <v>36</v>
      </c>
      <c r="S788" s="1452"/>
      <c r="T788" s="1454">
        <v>27</v>
      </c>
      <c r="U788" s="1451">
        <v>36</v>
      </c>
      <c r="V788" s="1452"/>
      <c r="W788" s="1452">
        <v>32</v>
      </c>
      <c r="X788" s="1450">
        <v>15</v>
      </c>
      <c r="Y788" s="1451">
        <v>36</v>
      </c>
      <c r="Z788" s="1452"/>
      <c r="AA788" s="1452">
        <v>12</v>
      </c>
      <c r="AB788" s="1455">
        <v>15</v>
      </c>
      <c r="AC788" s="1442">
        <f t="shared" si="141"/>
        <v>560</v>
      </c>
      <c r="AD788" s="1443">
        <f t="shared" si="139"/>
        <v>1931.6070000000004</v>
      </c>
      <c r="AE788" s="1444"/>
      <c r="AF788" s="775"/>
      <c r="AG788" s="949"/>
      <c r="AH788" s="949"/>
      <c r="AI788" s="949"/>
    </row>
    <row r="789" spans="1:35" ht="21" hidden="1" customHeight="1" x14ac:dyDescent="0.2">
      <c r="A789" s="1432">
        <v>42899</v>
      </c>
      <c r="B789" s="1433" t="s">
        <v>542</v>
      </c>
      <c r="C789" s="1432">
        <v>42902</v>
      </c>
      <c r="D789" s="1434"/>
      <c r="E789" s="1449">
        <v>0</v>
      </c>
      <c r="F789" s="1450">
        <v>63</v>
      </c>
      <c r="G789" s="1451">
        <v>63</v>
      </c>
      <c r="H789" s="1452">
        <v>0</v>
      </c>
      <c r="I789" s="1450"/>
      <c r="J789" s="1451">
        <v>63</v>
      </c>
      <c r="K789" s="1450">
        <v>0</v>
      </c>
      <c r="L789" s="1451">
        <v>27</v>
      </c>
      <c r="M789" s="1452">
        <v>0</v>
      </c>
      <c r="N789" s="1450">
        <v>36</v>
      </c>
      <c r="O789" s="1451">
        <v>0</v>
      </c>
      <c r="P789" s="1450">
        <v>63</v>
      </c>
      <c r="Q789" s="1494">
        <v>4</v>
      </c>
      <c r="R789" s="1451">
        <v>31</v>
      </c>
      <c r="S789" s="1452"/>
      <c r="T789" s="1454">
        <v>36</v>
      </c>
      <c r="U789" s="1451">
        <v>31</v>
      </c>
      <c r="V789" s="1452"/>
      <c r="W789" s="1452">
        <v>8</v>
      </c>
      <c r="X789" s="1450">
        <v>36</v>
      </c>
      <c r="Y789" s="1451">
        <v>31</v>
      </c>
      <c r="Z789" s="1452"/>
      <c r="AA789" s="1452">
        <v>0</v>
      </c>
      <c r="AB789" s="1455">
        <v>36</v>
      </c>
      <c r="AC789" s="1442">
        <f t="shared" si="141"/>
        <v>528</v>
      </c>
      <c r="AD789" s="1443">
        <f t="shared" si="139"/>
        <v>1807.4719999999998</v>
      </c>
      <c r="AE789" s="1444"/>
      <c r="AF789" s="775"/>
      <c r="AG789" s="949"/>
      <c r="AH789" s="949"/>
      <c r="AI789" s="949"/>
    </row>
    <row r="790" spans="1:35" ht="21" hidden="1" customHeight="1" x14ac:dyDescent="0.2">
      <c r="A790" s="1456">
        <v>42908</v>
      </c>
      <c r="B790" s="1433" t="s">
        <v>541</v>
      </c>
      <c r="C790" s="1456">
        <v>42913</v>
      </c>
      <c r="D790" s="1495"/>
      <c r="E790" s="1449">
        <v>0</v>
      </c>
      <c r="F790" s="1459">
        <v>71</v>
      </c>
      <c r="G790" s="1460">
        <v>71</v>
      </c>
      <c r="H790" s="1461">
        <v>0</v>
      </c>
      <c r="I790" s="1459"/>
      <c r="J790" s="1460">
        <v>71</v>
      </c>
      <c r="K790" s="1459">
        <v>0</v>
      </c>
      <c r="L790" s="1460">
        <v>64</v>
      </c>
      <c r="M790" s="1461">
        <v>0</v>
      </c>
      <c r="N790" s="1459">
        <v>7</v>
      </c>
      <c r="O790" s="1460">
        <v>0</v>
      </c>
      <c r="P790" s="1459">
        <v>76</v>
      </c>
      <c r="Q790" s="1496">
        <v>2</v>
      </c>
      <c r="R790" s="1460">
        <v>61</v>
      </c>
      <c r="S790" s="1461"/>
      <c r="T790" s="1466">
        <v>17</v>
      </c>
      <c r="U790" s="1460">
        <v>61</v>
      </c>
      <c r="V790" s="1461"/>
      <c r="W790" s="1461">
        <v>0</v>
      </c>
      <c r="X790" s="1459">
        <v>17</v>
      </c>
      <c r="Y790" s="1460">
        <v>61</v>
      </c>
      <c r="Z790" s="1461"/>
      <c r="AA790" s="1461">
        <v>0</v>
      </c>
      <c r="AB790" s="1467">
        <v>17</v>
      </c>
      <c r="AC790" s="1442">
        <f>SUM(E790:AB790)</f>
        <v>596</v>
      </c>
      <c r="AD790" s="1443">
        <f t="shared" si="139"/>
        <v>2022.5329999999999</v>
      </c>
      <c r="AE790" s="1444"/>
      <c r="AF790" s="775"/>
      <c r="AG790" s="949"/>
      <c r="AH790" s="949"/>
      <c r="AI790" s="949"/>
    </row>
    <row r="791" spans="1:35" ht="21" hidden="1" customHeight="1" x14ac:dyDescent="0.2">
      <c r="A791" s="1432">
        <v>42919</v>
      </c>
      <c r="B791" s="1433" t="s">
        <v>540</v>
      </c>
      <c r="C791" s="1432">
        <v>42922</v>
      </c>
      <c r="D791" s="1434"/>
      <c r="E791" s="1449">
        <v>0</v>
      </c>
      <c r="F791" s="1450">
        <v>75</v>
      </c>
      <c r="G791" s="1451">
        <v>43</v>
      </c>
      <c r="H791" s="1452">
        <v>32</v>
      </c>
      <c r="I791" s="1450"/>
      <c r="J791" s="1451">
        <v>45</v>
      </c>
      <c r="K791" s="1450">
        <v>32</v>
      </c>
      <c r="L791" s="1451">
        <v>61</v>
      </c>
      <c r="M791" s="1452">
        <v>0</v>
      </c>
      <c r="N791" s="1450">
        <v>15</v>
      </c>
      <c r="O791" s="1451">
        <v>0</v>
      </c>
      <c r="P791" s="1450">
        <v>58</v>
      </c>
      <c r="Q791" s="1494">
        <v>8</v>
      </c>
      <c r="R791" s="1451">
        <v>32</v>
      </c>
      <c r="S791" s="1452"/>
      <c r="T791" s="1454">
        <v>37</v>
      </c>
      <c r="U791" s="1451">
        <v>32</v>
      </c>
      <c r="V791" s="1452"/>
      <c r="W791" s="1452">
        <v>23</v>
      </c>
      <c r="X791" s="1450">
        <v>17</v>
      </c>
      <c r="Y791" s="1451">
        <v>33</v>
      </c>
      <c r="Z791" s="1452"/>
      <c r="AA791" s="1452">
        <v>22</v>
      </c>
      <c r="AB791" s="1455">
        <v>17</v>
      </c>
      <c r="AC791" s="1442">
        <f t="shared" si="141"/>
        <v>582</v>
      </c>
      <c r="AD791" s="1443">
        <f t="shared" si="139"/>
        <v>1983.1460000000002</v>
      </c>
      <c r="AE791" s="1444"/>
      <c r="AF791" s="775"/>
      <c r="AG791" s="949"/>
      <c r="AH791" s="949"/>
      <c r="AI791" s="949"/>
    </row>
    <row r="792" spans="1:35" ht="21" hidden="1" customHeight="1" x14ac:dyDescent="0.2">
      <c r="A792" s="1432">
        <v>42933</v>
      </c>
      <c r="B792" s="1433" t="s">
        <v>540</v>
      </c>
      <c r="C792" s="1432">
        <v>42936</v>
      </c>
      <c r="D792" s="1434"/>
      <c r="E792" s="1449">
        <v>0</v>
      </c>
      <c r="F792" s="1450">
        <v>66</v>
      </c>
      <c r="G792" s="1451">
        <v>39</v>
      </c>
      <c r="H792" s="1452">
        <v>27</v>
      </c>
      <c r="I792" s="1450"/>
      <c r="J792" s="1451">
        <v>39</v>
      </c>
      <c r="K792" s="1450">
        <v>27</v>
      </c>
      <c r="L792" s="1451">
        <v>40</v>
      </c>
      <c r="M792" s="1452">
        <v>0</v>
      </c>
      <c r="N792" s="1450">
        <v>26</v>
      </c>
      <c r="O792" s="1451">
        <v>0</v>
      </c>
      <c r="P792" s="1450">
        <v>60</v>
      </c>
      <c r="Q792" s="1494">
        <v>9</v>
      </c>
      <c r="R792" s="1451">
        <v>9</v>
      </c>
      <c r="S792" s="1452"/>
      <c r="T792" s="1454">
        <v>84</v>
      </c>
      <c r="U792" s="1451">
        <v>9</v>
      </c>
      <c r="V792" s="1452"/>
      <c r="W792" s="1452">
        <v>38</v>
      </c>
      <c r="X792" s="1450">
        <v>46</v>
      </c>
      <c r="Y792" s="1451">
        <v>9</v>
      </c>
      <c r="Z792" s="1452"/>
      <c r="AA792" s="1452">
        <v>38</v>
      </c>
      <c r="AB792" s="1455">
        <v>46</v>
      </c>
      <c r="AC792" s="1442">
        <f>SUM(E792:AB792)</f>
        <v>612</v>
      </c>
      <c r="AD792" s="1443">
        <f t="shared" si="139"/>
        <v>2091.7139999999999</v>
      </c>
      <c r="AE792" s="1444"/>
      <c r="AF792" s="775"/>
      <c r="AG792" s="949"/>
      <c r="AH792" s="949"/>
      <c r="AI792" s="949"/>
    </row>
    <row r="793" spans="1:35" ht="21" hidden="1" customHeight="1" x14ac:dyDescent="0.2">
      <c r="A793" s="1432">
        <v>42942</v>
      </c>
      <c r="B793" s="1433" t="s">
        <v>544</v>
      </c>
      <c r="C793" s="1432">
        <v>42947</v>
      </c>
      <c r="D793" s="1434"/>
      <c r="E793" s="1449">
        <v>0</v>
      </c>
      <c r="F793" s="1450">
        <v>75</v>
      </c>
      <c r="G793" s="1451">
        <v>63</v>
      </c>
      <c r="H793" s="1452">
        <v>12</v>
      </c>
      <c r="I793" s="1450"/>
      <c r="J793" s="1451">
        <v>64</v>
      </c>
      <c r="K793" s="1450">
        <v>12</v>
      </c>
      <c r="L793" s="1451">
        <v>60</v>
      </c>
      <c r="M793" s="1452">
        <v>0</v>
      </c>
      <c r="N793" s="1450">
        <v>15</v>
      </c>
      <c r="O793" s="1451">
        <v>9</v>
      </c>
      <c r="P793" s="1450">
        <v>28</v>
      </c>
      <c r="Q793" s="1494">
        <v>28</v>
      </c>
      <c r="R793" s="1451">
        <v>41</v>
      </c>
      <c r="S793" s="1452"/>
      <c r="T793" s="1454">
        <v>48</v>
      </c>
      <c r="U793" s="1451">
        <v>41</v>
      </c>
      <c r="V793" s="1452"/>
      <c r="W793" s="1452">
        <v>11</v>
      </c>
      <c r="X793" s="1450">
        <v>37</v>
      </c>
      <c r="Y793" s="1451">
        <v>41</v>
      </c>
      <c r="Z793" s="1452"/>
      <c r="AA793" s="1452">
        <v>11</v>
      </c>
      <c r="AB793" s="1455">
        <v>37</v>
      </c>
      <c r="AC793" s="1442">
        <f>SUM(E793:AB793)</f>
        <v>633</v>
      </c>
      <c r="AD793" s="1443">
        <f t="shared" si="139"/>
        <v>2094.3820000000001</v>
      </c>
      <c r="AE793" s="1444"/>
      <c r="AF793" s="775"/>
      <c r="AG793" s="949"/>
      <c r="AH793" s="949"/>
      <c r="AI793" s="949"/>
    </row>
    <row r="794" spans="1:35" ht="21" hidden="1" customHeight="1" x14ac:dyDescent="0.2">
      <c r="A794" s="1432">
        <v>42954</v>
      </c>
      <c r="B794" s="1433" t="s">
        <v>540</v>
      </c>
      <c r="C794" s="1432">
        <v>42957</v>
      </c>
      <c r="D794" s="1434"/>
      <c r="E794" s="1449">
        <v>0</v>
      </c>
      <c r="F794" s="1450">
        <v>59</v>
      </c>
      <c r="G794" s="1451">
        <v>54</v>
      </c>
      <c r="H794" s="1452">
        <v>5</v>
      </c>
      <c r="I794" s="1450"/>
      <c r="J794" s="1451">
        <v>55</v>
      </c>
      <c r="K794" s="1450">
        <v>5</v>
      </c>
      <c r="L794" s="1451">
        <v>47</v>
      </c>
      <c r="M794" s="1452">
        <v>0</v>
      </c>
      <c r="N794" s="1450">
        <v>12</v>
      </c>
      <c r="O794" s="1451">
        <v>10</v>
      </c>
      <c r="P794" s="1450">
        <v>21</v>
      </c>
      <c r="Q794" s="1494">
        <v>29</v>
      </c>
      <c r="R794" s="1451">
        <v>41</v>
      </c>
      <c r="S794" s="1452"/>
      <c r="T794" s="1454">
        <v>57</v>
      </c>
      <c r="U794" s="1451">
        <v>41</v>
      </c>
      <c r="V794" s="1452"/>
      <c r="W794" s="1452">
        <v>8</v>
      </c>
      <c r="X794" s="1450">
        <v>43</v>
      </c>
      <c r="Y794" s="1451">
        <v>41</v>
      </c>
      <c r="Z794" s="1452"/>
      <c r="AA794" s="1452">
        <v>4</v>
      </c>
      <c r="AB794" s="1455">
        <v>43</v>
      </c>
      <c r="AC794" s="1442">
        <f>SUM(E794:AB794)</f>
        <v>575</v>
      </c>
      <c r="AD794" s="1443">
        <f t="shared" si="139"/>
        <v>1876.5980000000002</v>
      </c>
      <c r="AE794" s="1444"/>
      <c r="AF794" s="775"/>
      <c r="AG794" s="949"/>
      <c r="AH794" s="949"/>
      <c r="AI794" s="949"/>
    </row>
    <row r="795" spans="1:35" ht="21" hidden="1" customHeight="1" x14ac:dyDescent="0.2">
      <c r="A795" s="1432">
        <v>42971</v>
      </c>
      <c r="B795" s="1433" t="s">
        <v>541</v>
      </c>
      <c r="C795" s="1432">
        <v>42976</v>
      </c>
      <c r="D795" s="1434"/>
      <c r="E795" s="1449">
        <v>0</v>
      </c>
      <c r="F795" s="1450">
        <v>71</v>
      </c>
      <c r="G795" s="1451">
        <v>56</v>
      </c>
      <c r="H795" s="1452">
        <v>15</v>
      </c>
      <c r="I795" s="1450"/>
      <c r="J795" s="1451">
        <v>56</v>
      </c>
      <c r="K795" s="1450">
        <v>15</v>
      </c>
      <c r="L795" s="1451">
        <v>69</v>
      </c>
      <c r="M795" s="1452">
        <v>0</v>
      </c>
      <c r="N795" s="1450">
        <v>2</v>
      </c>
      <c r="O795" s="1451">
        <v>0</v>
      </c>
      <c r="P795" s="1450">
        <v>32</v>
      </c>
      <c r="Q795" s="1494">
        <v>47</v>
      </c>
      <c r="R795" s="1451">
        <v>59</v>
      </c>
      <c r="S795" s="1452"/>
      <c r="T795" s="1454">
        <v>44</v>
      </c>
      <c r="U795" s="1451">
        <v>59</v>
      </c>
      <c r="V795" s="1452"/>
      <c r="W795" s="1452">
        <v>15</v>
      </c>
      <c r="X795" s="1450">
        <v>37</v>
      </c>
      <c r="Y795" s="1451">
        <v>59</v>
      </c>
      <c r="Z795" s="1452"/>
      <c r="AA795" s="1452">
        <v>15</v>
      </c>
      <c r="AB795" s="1455">
        <v>37</v>
      </c>
      <c r="AC795" s="1442">
        <f>SUM(AC285:AC285)</f>
        <v>688</v>
      </c>
      <c r="AD795" s="1443">
        <f t="shared" si="139"/>
        <v>2216.9529999999995</v>
      </c>
      <c r="AE795" s="1444"/>
      <c r="AF795" s="775"/>
      <c r="AG795" s="949"/>
      <c r="AH795" s="949"/>
      <c r="AI795" s="949"/>
    </row>
    <row r="796" spans="1:35" ht="21" hidden="1" customHeight="1" x14ac:dyDescent="0.2">
      <c r="A796" s="1432">
        <v>42983</v>
      </c>
      <c r="B796" s="1433" t="s">
        <v>542</v>
      </c>
      <c r="C796" s="1432">
        <v>42986</v>
      </c>
      <c r="D796" s="1434"/>
      <c r="E796" s="1449">
        <f>SUM(E286)</f>
        <v>0</v>
      </c>
      <c r="F796" s="1450">
        <f>SUM(F286)</f>
        <v>52</v>
      </c>
      <c r="G796" s="1451">
        <f>SUM(G286)</f>
        <v>41</v>
      </c>
      <c r="H796" s="1452">
        <f>SUM(H286)</f>
        <v>11</v>
      </c>
      <c r="I796" s="1450"/>
      <c r="J796" s="1451">
        <f t="shared" ref="J796:R796" si="143">SUM(J286)</f>
        <v>41</v>
      </c>
      <c r="K796" s="1450">
        <f t="shared" si="143"/>
        <v>11</v>
      </c>
      <c r="L796" s="1451">
        <f t="shared" si="143"/>
        <v>42</v>
      </c>
      <c r="M796" s="1452">
        <f t="shared" si="143"/>
        <v>0</v>
      </c>
      <c r="N796" s="1450">
        <f t="shared" si="143"/>
        <v>10</v>
      </c>
      <c r="O796" s="1451">
        <f t="shared" si="143"/>
        <v>0</v>
      </c>
      <c r="P796" s="1450">
        <f t="shared" si="143"/>
        <v>36</v>
      </c>
      <c r="Q796" s="1494">
        <f t="shared" si="143"/>
        <v>21</v>
      </c>
      <c r="R796" s="1451">
        <f t="shared" si="143"/>
        <v>35</v>
      </c>
      <c r="S796" s="1452"/>
      <c r="T796" s="1454">
        <f>SUM(T286)</f>
        <v>22</v>
      </c>
      <c r="U796" s="1451">
        <f>SUM(U286)</f>
        <v>35</v>
      </c>
      <c r="V796" s="1452"/>
      <c r="W796" s="1452">
        <f>SUM(W286)</f>
        <v>12</v>
      </c>
      <c r="X796" s="1450">
        <f>SUM(X286)</f>
        <v>34</v>
      </c>
      <c r="Y796" s="1451">
        <f>SUM(Y286)</f>
        <v>35</v>
      </c>
      <c r="Z796" s="1452"/>
      <c r="AA796" s="1452">
        <f>SUM(AA286)</f>
        <v>12</v>
      </c>
      <c r="AB796" s="1455">
        <f>SUM(AB286)</f>
        <v>34</v>
      </c>
      <c r="AC796" s="1442">
        <f>SUM(AC286)</f>
        <v>484</v>
      </c>
      <c r="AD796" s="1443">
        <f t="shared" si="139"/>
        <v>1616.2720000000002</v>
      </c>
      <c r="AE796" s="1444"/>
      <c r="AF796" s="775"/>
      <c r="AG796" s="949"/>
      <c r="AH796" s="949"/>
      <c r="AI796" s="949"/>
    </row>
    <row r="797" spans="1:35" ht="21" hidden="1" customHeight="1" x14ac:dyDescent="0.2">
      <c r="A797" s="1432">
        <v>42989</v>
      </c>
      <c r="B797" s="1433" t="s">
        <v>540</v>
      </c>
      <c r="C797" s="1432">
        <v>42992</v>
      </c>
      <c r="D797" s="1434"/>
      <c r="E797" s="1449">
        <v>0</v>
      </c>
      <c r="F797" s="1450">
        <v>39</v>
      </c>
      <c r="G797" s="1451">
        <v>29</v>
      </c>
      <c r="H797" s="1452">
        <v>10</v>
      </c>
      <c r="I797" s="1450"/>
      <c r="J797" s="1451">
        <v>30</v>
      </c>
      <c r="K797" s="1450">
        <v>10</v>
      </c>
      <c r="L797" s="1451">
        <v>39</v>
      </c>
      <c r="M797" s="1452">
        <v>0</v>
      </c>
      <c r="N797" s="1450">
        <v>0</v>
      </c>
      <c r="O797" s="1451">
        <v>1</v>
      </c>
      <c r="P797" s="1450">
        <v>28</v>
      </c>
      <c r="Q797" s="1494">
        <v>0</v>
      </c>
      <c r="R797" s="1451">
        <v>21</v>
      </c>
      <c r="S797" s="1452"/>
      <c r="T797" s="1454">
        <v>6</v>
      </c>
      <c r="U797" s="1451">
        <v>21</v>
      </c>
      <c r="V797" s="1452"/>
      <c r="W797" s="1452">
        <v>6</v>
      </c>
      <c r="X797" s="1450">
        <v>14</v>
      </c>
      <c r="Y797" s="1451">
        <v>21</v>
      </c>
      <c r="Z797" s="1452"/>
      <c r="AA797" s="1452">
        <v>6</v>
      </c>
      <c r="AB797" s="1455">
        <v>18</v>
      </c>
      <c r="AC797" s="1442">
        <f>SUM(AC287:AC287)</f>
        <v>299</v>
      </c>
      <c r="AD797" s="1443">
        <f t="shared" si="139"/>
        <v>1038.5719999999999</v>
      </c>
      <c r="AE797" s="1444"/>
      <c r="AF797" s="775"/>
      <c r="AG797" s="949"/>
      <c r="AH797" s="949"/>
      <c r="AI797" s="949"/>
    </row>
    <row r="798" spans="1:35" ht="21" hidden="1" customHeight="1" x14ac:dyDescent="0.2">
      <c r="A798" s="1432">
        <v>42996</v>
      </c>
      <c r="B798" s="1433" t="s">
        <v>540</v>
      </c>
      <c r="C798" s="1432">
        <v>42999</v>
      </c>
      <c r="D798" s="1434"/>
      <c r="E798" s="1449">
        <v>0</v>
      </c>
      <c r="F798" s="1450">
        <v>57</v>
      </c>
      <c r="G798" s="1451">
        <v>46</v>
      </c>
      <c r="H798" s="1452">
        <v>11</v>
      </c>
      <c r="I798" s="1450"/>
      <c r="J798" s="1451">
        <v>46</v>
      </c>
      <c r="K798" s="1450">
        <v>11</v>
      </c>
      <c r="L798" s="1451">
        <v>45</v>
      </c>
      <c r="M798" s="1452">
        <v>0</v>
      </c>
      <c r="N798" s="1450">
        <v>12</v>
      </c>
      <c r="O798" s="1451">
        <v>0</v>
      </c>
      <c r="P798" s="1450">
        <v>45</v>
      </c>
      <c r="Q798" s="1494">
        <v>14</v>
      </c>
      <c r="R798" s="1451">
        <v>32</v>
      </c>
      <c r="S798" s="1452"/>
      <c r="T798" s="1454">
        <v>27</v>
      </c>
      <c r="U798" s="1451">
        <v>32</v>
      </c>
      <c r="V798" s="1452"/>
      <c r="W798" s="1452">
        <v>15</v>
      </c>
      <c r="X798" s="1450">
        <v>12</v>
      </c>
      <c r="Y798" s="1451">
        <v>32</v>
      </c>
      <c r="Z798" s="1452"/>
      <c r="AA798" s="1452">
        <v>15</v>
      </c>
      <c r="AB798" s="1455">
        <v>12</v>
      </c>
      <c r="AC798" s="1442">
        <f>SUM(AC288:AC288)</f>
        <v>464</v>
      </c>
      <c r="AD798" s="1443">
        <f t="shared" si="139"/>
        <v>1554.412</v>
      </c>
      <c r="AE798" s="1444"/>
      <c r="AF798" s="775"/>
      <c r="AG798" s="949"/>
      <c r="AH798" s="949"/>
      <c r="AI798" s="949"/>
    </row>
    <row r="799" spans="1:35" ht="21" hidden="1" customHeight="1" x14ac:dyDescent="0.2">
      <c r="A799" s="1432">
        <v>43011</v>
      </c>
      <c r="B799" s="1433" t="s">
        <v>542</v>
      </c>
      <c r="C799" s="1432">
        <v>43014</v>
      </c>
      <c r="D799" s="1434"/>
      <c r="E799" s="1449">
        <v>0</v>
      </c>
      <c r="F799" s="1450">
        <v>78</v>
      </c>
      <c r="G799" s="1451">
        <v>64</v>
      </c>
      <c r="H799" s="1452">
        <v>13</v>
      </c>
      <c r="I799" s="1450"/>
      <c r="J799" s="1451">
        <v>64</v>
      </c>
      <c r="K799" s="1450">
        <v>13</v>
      </c>
      <c r="L799" s="1451">
        <v>57</v>
      </c>
      <c r="M799" s="1452">
        <v>0</v>
      </c>
      <c r="N799" s="1450">
        <v>20</v>
      </c>
      <c r="O799" s="1451">
        <v>0</v>
      </c>
      <c r="P799" s="1450">
        <v>41</v>
      </c>
      <c r="Q799" s="1494">
        <v>36</v>
      </c>
      <c r="R799" s="1451">
        <v>37</v>
      </c>
      <c r="S799" s="1452"/>
      <c r="T799" s="1454">
        <v>40</v>
      </c>
      <c r="U799" s="1451">
        <v>37</v>
      </c>
      <c r="V799" s="1452"/>
      <c r="W799" s="1452">
        <v>13</v>
      </c>
      <c r="X799" s="1450">
        <v>27</v>
      </c>
      <c r="Y799" s="1451">
        <v>37</v>
      </c>
      <c r="Z799" s="1452"/>
      <c r="AA799" s="1452">
        <v>13</v>
      </c>
      <c r="AB799" s="1455">
        <v>27</v>
      </c>
      <c r="AC799" s="1442">
        <f>SUM(AC289:AC289)</f>
        <v>617</v>
      </c>
      <c r="AD799" s="1443">
        <f t="shared" si="139"/>
        <v>2026.3240000000001</v>
      </c>
      <c r="AE799" s="1444"/>
      <c r="AF799" s="775"/>
      <c r="AG799" s="949"/>
      <c r="AH799" s="949"/>
      <c r="AI799" s="949"/>
    </row>
    <row r="800" spans="1:35" ht="21" hidden="1" customHeight="1" x14ac:dyDescent="0.2">
      <c r="A800" s="1432">
        <v>43027</v>
      </c>
      <c r="B800" s="1433" t="s">
        <v>541</v>
      </c>
      <c r="C800" s="1432">
        <v>43032</v>
      </c>
      <c r="D800" s="1434"/>
      <c r="E800" s="1449">
        <v>0</v>
      </c>
      <c r="F800" s="1450">
        <v>69</v>
      </c>
      <c r="G800" s="1451">
        <v>48</v>
      </c>
      <c r="H800" s="1452">
        <v>21</v>
      </c>
      <c r="I800" s="1450"/>
      <c r="J800" s="1451">
        <v>48</v>
      </c>
      <c r="K800" s="1450">
        <v>21</v>
      </c>
      <c r="L800" s="1451">
        <v>65</v>
      </c>
      <c r="M800" s="1452">
        <v>2</v>
      </c>
      <c r="N800" s="1450">
        <v>2</v>
      </c>
      <c r="O800" s="1451">
        <v>0</v>
      </c>
      <c r="P800" s="1450">
        <v>74</v>
      </c>
      <c r="Q800" s="1494">
        <v>2</v>
      </c>
      <c r="R800" s="1451">
        <v>47</v>
      </c>
      <c r="S800" s="1452"/>
      <c r="T800" s="1454">
        <v>29</v>
      </c>
      <c r="U800" s="1451">
        <v>47</v>
      </c>
      <c r="V800" s="1452"/>
      <c r="W800" s="1452">
        <v>28</v>
      </c>
      <c r="X800" s="1450">
        <v>9</v>
      </c>
      <c r="Y800" s="1451">
        <v>47</v>
      </c>
      <c r="Z800" s="1452"/>
      <c r="AA800" s="1452">
        <v>24</v>
      </c>
      <c r="AB800" s="1455">
        <v>9</v>
      </c>
      <c r="AC800" s="1442">
        <v>592</v>
      </c>
      <c r="AD800" s="1443">
        <f t="shared" si="139"/>
        <v>2023.6049999999998</v>
      </c>
      <c r="AE800" s="1444"/>
      <c r="AF800" s="775"/>
      <c r="AG800" s="949"/>
      <c r="AH800" s="949"/>
      <c r="AI800" s="949"/>
    </row>
    <row r="801" spans="1:35" ht="21" hidden="1" customHeight="1" x14ac:dyDescent="0.2">
      <c r="A801" s="1432">
        <v>43042</v>
      </c>
      <c r="B801" s="1433" t="s">
        <v>543</v>
      </c>
      <c r="C801" s="1432">
        <v>43046</v>
      </c>
      <c r="D801" s="1434"/>
      <c r="E801" s="1449">
        <v>0</v>
      </c>
      <c r="F801" s="1450">
        <v>71</v>
      </c>
      <c r="G801" s="1451">
        <v>62</v>
      </c>
      <c r="H801" s="1452">
        <v>12</v>
      </c>
      <c r="I801" s="1450"/>
      <c r="J801" s="1451">
        <v>59</v>
      </c>
      <c r="K801" s="1450">
        <v>12</v>
      </c>
      <c r="L801" s="1451">
        <v>68</v>
      </c>
      <c r="M801" s="1452">
        <v>1</v>
      </c>
      <c r="N801" s="1450">
        <v>3</v>
      </c>
      <c r="O801" s="1451">
        <v>0</v>
      </c>
      <c r="P801" s="1450">
        <v>51</v>
      </c>
      <c r="Q801" s="1494">
        <v>21</v>
      </c>
      <c r="R801" s="1451">
        <v>56</v>
      </c>
      <c r="S801" s="1452"/>
      <c r="T801" s="1454">
        <v>16</v>
      </c>
      <c r="U801" s="1451">
        <v>59</v>
      </c>
      <c r="V801" s="1452"/>
      <c r="W801" s="1452">
        <v>14</v>
      </c>
      <c r="X801" s="1450">
        <v>2</v>
      </c>
      <c r="Y801" s="1451">
        <v>60</v>
      </c>
      <c r="Z801" s="1452"/>
      <c r="AA801" s="1452">
        <v>14</v>
      </c>
      <c r="AB801" s="1455">
        <v>2</v>
      </c>
      <c r="AC801" s="1442">
        <f>SUM(E801:AB801)</f>
        <v>583</v>
      </c>
      <c r="AD801" s="1443">
        <f t="shared" si="139"/>
        <v>1931.2199999999998</v>
      </c>
      <c r="AE801" s="1444"/>
      <c r="AF801" s="775"/>
      <c r="AG801" s="949"/>
      <c r="AH801" s="949"/>
      <c r="AI801" s="949"/>
    </row>
    <row r="802" spans="1:35" ht="21" hidden="1" customHeight="1" x14ac:dyDescent="0.2">
      <c r="A802" s="1456">
        <v>43060</v>
      </c>
      <c r="B802" s="1433" t="s">
        <v>542</v>
      </c>
      <c r="C802" s="1456">
        <v>43066</v>
      </c>
      <c r="D802" s="1457"/>
      <c r="E802" s="1458">
        <v>0</v>
      </c>
      <c r="F802" s="1459">
        <v>83</v>
      </c>
      <c r="G802" s="1460">
        <v>80</v>
      </c>
      <c r="H802" s="1461">
        <v>3</v>
      </c>
      <c r="I802" s="1459">
        <v>0</v>
      </c>
      <c r="J802" s="1460">
        <v>80</v>
      </c>
      <c r="K802" s="1459">
        <v>3</v>
      </c>
      <c r="L802" s="1460">
        <v>74</v>
      </c>
      <c r="M802" s="1461">
        <v>2</v>
      </c>
      <c r="N802" s="1459">
        <v>7</v>
      </c>
      <c r="O802" s="1460">
        <v>0</v>
      </c>
      <c r="P802" s="1459">
        <v>50</v>
      </c>
      <c r="Q802" s="1496">
        <v>23</v>
      </c>
      <c r="R802" s="1460">
        <v>62</v>
      </c>
      <c r="S802" s="1461">
        <v>0</v>
      </c>
      <c r="T802" s="1466">
        <v>11</v>
      </c>
      <c r="U802" s="1460">
        <v>62</v>
      </c>
      <c r="V802" s="1461">
        <v>0</v>
      </c>
      <c r="W802" s="1461">
        <v>4</v>
      </c>
      <c r="X802" s="1459">
        <v>7</v>
      </c>
      <c r="Y802" s="1460">
        <v>62</v>
      </c>
      <c r="Z802" s="1461">
        <v>0</v>
      </c>
      <c r="AA802" s="1461">
        <v>4</v>
      </c>
      <c r="AB802" s="1467">
        <v>7</v>
      </c>
      <c r="AC802" s="1442">
        <f>SUM(E802:AB802)</f>
        <v>624</v>
      </c>
      <c r="AD802" s="1443">
        <f t="shared" ref="AD802:AD833" si="144">(F802*$F$678)+(G802*$G$678)+(H802*$H$678)+(I802*$I$678)+(J802*$J$678)+(K802*$K$678)+(L802*$L$678)+(M802*$M$678)+(N802*$N$678)+(O802*$O$678)+(P802*$P$678)+(Q802*$Q$678)+(R802*$R$678)+(S802*$S$678)+(T802*$T$678)+(U802*$U$678)+(V802*$V$678)+(W802*$W$678)+(X802*$X$678)+(Y802*$Y$678)+(Z802*$Z$678)+(AA802*$AA$678)+(AB802*$AB$678)</f>
        <v>2065.8069999999998</v>
      </c>
      <c r="AE802" s="1444"/>
      <c r="AF802" s="775"/>
      <c r="AG802" s="949"/>
      <c r="AH802" s="949"/>
      <c r="AI802" s="949"/>
    </row>
    <row r="803" spans="1:35" ht="21" hidden="1" customHeight="1" x14ac:dyDescent="0.2">
      <c r="A803" s="1432">
        <v>43074</v>
      </c>
      <c r="B803" s="1433" t="s">
        <v>542</v>
      </c>
      <c r="C803" s="1432">
        <v>43077</v>
      </c>
      <c r="D803" s="1434"/>
      <c r="E803" s="1497"/>
      <c r="F803" s="1454">
        <v>68</v>
      </c>
      <c r="G803" s="1498">
        <v>69</v>
      </c>
      <c r="H803" s="1499">
        <v>0</v>
      </c>
      <c r="I803" s="1454">
        <v>0</v>
      </c>
      <c r="J803" s="1498">
        <v>68</v>
      </c>
      <c r="K803" s="1454">
        <v>0</v>
      </c>
      <c r="L803" s="1498">
        <v>55</v>
      </c>
      <c r="M803" s="1499">
        <v>0</v>
      </c>
      <c r="N803" s="1454">
        <v>15</v>
      </c>
      <c r="O803" s="1498">
        <v>5</v>
      </c>
      <c r="P803" s="1454">
        <v>40</v>
      </c>
      <c r="Q803" s="1500">
        <v>33</v>
      </c>
      <c r="R803" s="1498">
        <v>69</v>
      </c>
      <c r="S803" s="1499">
        <v>0</v>
      </c>
      <c r="T803" s="1454">
        <v>9</v>
      </c>
      <c r="U803" s="1498">
        <v>70</v>
      </c>
      <c r="V803" s="1499">
        <v>0</v>
      </c>
      <c r="W803" s="1499">
        <v>0</v>
      </c>
      <c r="X803" s="1454">
        <v>9</v>
      </c>
      <c r="Y803" s="1498">
        <v>70</v>
      </c>
      <c r="Z803" s="1499">
        <v>0</v>
      </c>
      <c r="AA803" s="1499">
        <v>0</v>
      </c>
      <c r="AB803" s="1501">
        <v>9</v>
      </c>
      <c r="AC803" s="1442">
        <f>SUM(E803:AB803)</f>
        <v>589</v>
      </c>
      <c r="AD803" s="1443">
        <f t="shared" si="144"/>
        <v>1907.489</v>
      </c>
      <c r="AE803" s="1444"/>
      <c r="AF803" s="775"/>
      <c r="AG803" s="949"/>
      <c r="AH803" s="949"/>
      <c r="AI803" s="949"/>
    </row>
    <row r="804" spans="1:35" ht="21" hidden="1" customHeight="1" x14ac:dyDescent="0.2">
      <c r="A804" s="1432">
        <v>43085</v>
      </c>
      <c r="B804" s="1433" t="s">
        <v>539</v>
      </c>
      <c r="C804" s="1432">
        <v>43088</v>
      </c>
      <c r="D804" s="1434"/>
      <c r="E804" s="1497">
        <v>0</v>
      </c>
      <c r="F804" s="1454">
        <v>77</v>
      </c>
      <c r="G804" s="1498">
        <v>78</v>
      </c>
      <c r="H804" s="1499">
        <v>0</v>
      </c>
      <c r="I804" s="1454">
        <v>0</v>
      </c>
      <c r="J804" s="1498">
        <v>78</v>
      </c>
      <c r="K804" s="1454">
        <v>0</v>
      </c>
      <c r="L804" s="1498">
        <v>55</v>
      </c>
      <c r="M804" s="1499">
        <v>0</v>
      </c>
      <c r="N804" s="1454">
        <v>22</v>
      </c>
      <c r="O804" s="1498">
        <v>0</v>
      </c>
      <c r="P804" s="1454">
        <v>42</v>
      </c>
      <c r="Q804" s="1500">
        <v>28</v>
      </c>
      <c r="R804" s="1498">
        <v>48</v>
      </c>
      <c r="S804" s="1499">
        <v>0</v>
      </c>
      <c r="T804" s="1454">
        <v>23</v>
      </c>
      <c r="U804" s="1498">
        <v>50</v>
      </c>
      <c r="V804" s="1499">
        <v>0</v>
      </c>
      <c r="W804" s="1499">
        <v>0</v>
      </c>
      <c r="X804" s="1454">
        <v>29</v>
      </c>
      <c r="Y804" s="1498">
        <v>49</v>
      </c>
      <c r="Z804" s="1499">
        <v>0</v>
      </c>
      <c r="AA804" s="1499">
        <v>0</v>
      </c>
      <c r="AB804" s="1501">
        <v>29</v>
      </c>
      <c r="AC804" s="1442">
        <f>SUM(AC294:AC294)</f>
        <v>608</v>
      </c>
      <c r="AD804" s="1443">
        <f t="shared" si="144"/>
        <v>2011.1970000000001</v>
      </c>
      <c r="AE804" s="1444"/>
      <c r="AF804" s="775"/>
      <c r="AG804" s="949"/>
      <c r="AH804" s="949"/>
      <c r="AI804" s="949"/>
    </row>
    <row r="805" spans="1:35" ht="21" hidden="1" customHeight="1" x14ac:dyDescent="0.2">
      <c r="A805" s="1432">
        <v>43106</v>
      </c>
      <c r="B805" s="1433" t="s">
        <v>539</v>
      </c>
      <c r="C805" s="1432">
        <v>43110</v>
      </c>
      <c r="D805" s="1434"/>
      <c r="E805" s="1497">
        <v>0</v>
      </c>
      <c r="F805" s="1454">
        <v>61</v>
      </c>
      <c r="G805" s="1498">
        <v>63</v>
      </c>
      <c r="H805" s="1499">
        <v>0</v>
      </c>
      <c r="I805" s="1454">
        <v>0</v>
      </c>
      <c r="J805" s="1498">
        <v>61</v>
      </c>
      <c r="K805" s="1454">
        <v>0</v>
      </c>
      <c r="L805" s="1498">
        <v>30</v>
      </c>
      <c r="M805" s="1499">
        <v>1</v>
      </c>
      <c r="N805" s="1454">
        <v>30</v>
      </c>
      <c r="O805" s="1498">
        <v>0</v>
      </c>
      <c r="P805" s="1454">
        <v>59</v>
      </c>
      <c r="Q805" s="1500">
        <v>7</v>
      </c>
      <c r="R805" s="1498">
        <v>36</v>
      </c>
      <c r="S805" s="1499">
        <v>0</v>
      </c>
      <c r="T805" s="1454">
        <v>36</v>
      </c>
      <c r="U805" s="1498">
        <v>37</v>
      </c>
      <c r="V805" s="1499">
        <v>0</v>
      </c>
      <c r="W805" s="1499">
        <v>0</v>
      </c>
      <c r="X805" s="1454">
        <v>44</v>
      </c>
      <c r="Y805" s="1498">
        <v>37</v>
      </c>
      <c r="Z805" s="1499">
        <v>0</v>
      </c>
      <c r="AA805" s="1499">
        <v>0</v>
      </c>
      <c r="AB805" s="1501">
        <v>44</v>
      </c>
      <c r="AC805" s="1442">
        <f>SUM(AC295:AC295)</f>
        <v>546</v>
      </c>
      <c r="AD805" s="1443">
        <f t="shared" si="144"/>
        <v>1858.2059999999999</v>
      </c>
      <c r="AE805" s="1444"/>
      <c r="AF805" s="775"/>
      <c r="AG805" s="949"/>
      <c r="AH805" s="949"/>
      <c r="AI805" s="949"/>
    </row>
    <row r="806" spans="1:35" ht="21" hidden="1" customHeight="1" x14ac:dyDescent="0.2">
      <c r="A806" s="1492">
        <v>43115</v>
      </c>
      <c r="B806" s="1433" t="s">
        <v>540</v>
      </c>
      <c r="C806" s="1432">
        <v>43118</v>
      </c>
      <c r="D806" s="1434"/>
      <c r="E806" s="1497">
        <v>0</v>
      </c>
      <c r="F806" s="1454">
        <v>69</v>
      </c>
      <c r="G806" s="1498">
        <v>68</v>
      </c>
      <c r="H806" s="1499">
        <v>0</v>
      </c>
      <c r="I806" s="1454">
        <v>0</v>
      </c>
      <c r="J806" s="1498">
        <v>68</v>
      </c>
      <c r="K806" s="1454">
        <v>0</v>
      </c>
      <c r="L806" s="1498">
        <v>44</v>
      </c>
      <c r="M806" s="1499">
        <v>0</v>
      </c>
      <c r="N806" s="1454">
        <v>24</v>
      </c>
      <c r="O806" s="1498">
        <v>0</v>
      </c>
      <c r="P806" s="1454">
        <v>37</v>
      </c>
      <c r="Q806" s="1500">
        <v>20</v>
      </c>
      <c r="R806" s="1498">
        <v>37</v>
      </c>
      <c r="S806" s="1499">
        <v>0</v>
      </c>
      <c r="T806" s="1454">
        <v>21</v>
      </c>
      <c r="U806" s="1498">
        <v>37</v>
      </c>
      <c r="V806" s="1499">
        <v>0</v>
      </c>
      <c r="W806" s="1499">
        <v>20</v>
      </c>
      <c r="X806" s="1454">
        <v>21</v>
      </c>
      <c r="Y806" s="1498">
        <v>37</v>
      </c>
      <c r="Z806" s="1499">
        <v>0</v>
      </c>
      <c r="AA806" s="1499">
        <v>20</v>
      </c>
      <c r="AB806" s="1501">
        <v>21</v>
      </c>
      <c r="AC806" s="1442">
        <f>SUM(AC296:AC296)</f>
        <v>544</v>
      </c>
      <c r="AD806" s="1443">
        <f t="shared" si="144"/>
        <v>1827.9159999999997</v>
      </c>
      <c r="AE806" s="1444"/>
      <c r="AF806" s="775"/>
      <c r="AG806" s="949"/>
      <c r="AH806" s="949"/>
      <c r="AI806" s="949"/>
    </row>
    <row r="807" spans="1:35" ht="21" hidden="1" customHeight="1" x14ac:dyDescent="0.2">
      <c r="A807" s="1492">
        <v>43123</v>
      </c>
      <c r="B807" s="1433" t="s">
        <v>542</v>
      </c>
      <c r="C807" s="1432">
        <v>43126</v>
      </c>
      <c r="D807" s="1434"/>
      <c r="E807" s="1497">
        <v>0</v>
      </c>
      <c r="F807" s="1454">
        <v>76</v>
      </c>
      <c r="G807" s="1498">
        <v>76</v>
      </c>
      <c r="H807" s="1499">
        <v>0</v>
      </c>
      <c r="I807" s="1454">
        <v>0</v>
      </c>
      <c r="J807" s="1498">
        <v>74</v>
      </c>
      <c r="K807" s="1454">
        <v>0</v>
      </c>
      <c r="L807" s="1498">
        <v>57</v>
      </c>
      <c r="M807" s="1499">
        <v>0</v>
      </c>
      <c r="N807" s="1454">
        <v>19</v>
      </c>
      <c r="O807" s="1498">
        <v>0</v>
      </c>
      <c r="P807" s="1454">
        <v>60</v>
      </c>
      <c r="Q807" s="1500">
        <v>15</v>
      </c>
      <c r="R807" s="1498">
        <v>51</v>
      </c>
      <c r="S807" s="1499">
        <v>0</v>
      </c>
      <c r="T807" s="1454">
        <v>24</v>
      </c>
      <c r="U807" s="1498">
        <v>51</v>
      </c>
      <c r="V807" s="1499">
        <v>0</v>
      </c>
      <c r="W807" s="1499">
        <v>0</v>
      </c>
      <c r="X807" s="1454">
        <v>25</v>
      </c>
      <c r="Y807" s="1498">
        <v>51</v>
      </c>
      <c r="Z807" s="1499">
        <v>0</v>
      </c>
      <c r="AA807" s="1499">
        <v>0</v>
      </c>
      <c r="AB807" s="1501">
        <v>28</v>
      </c>
      <c r="AC807" s="1442">
        <f>SUM(AC297:AC297)</f>
        <v>607</v>
      </c>
      <c r="AD807" s="1443">
        <f t="shared" si="144"/>
        <v>2036.7559999999999</v>
      </c>
      <c r="AE807" s="1444"/>
      <c r="AF807" s="775"/>
      <c r="AG807" s="949"/>
      <c r="AH807" s="949"/>
      <c r="AI807" s="949"/>
    </row>
    <row r="808" spans="1:35" ht="21" hidden="1" customHeight="1" x14ac:dyDescent="0.2">
      <c r="A808" s="1492">
        <v>43131</v>
      </c>
      <c r="B808" s="1433" t="s">
        <v>544</v>
      </c>
      <c r="C808" s="1432">
        <v>43137</v>
      </c>
      <c r="D808" s="1434"/>
      <c r="E808" s="1497">
        <v>0</v>
      </c>
      <c r="F808" s="1454">
        <v>60</v>
      </c>
      <c r="G808" s="1498">
        <v>49</v>
      </c>
      <c r="H808" s="1499">
        <v>5</v>
      </c>
      <c r="I808" s="1454">
        <v>0</v>
      </c>
      <c r="J808" s="1451">
        <v>50</v>
      </c>
      <c r="K808" s="1454">
        <v>5</v>
      </c>
      <c r="L808" s="1498">
        <v>70</v>
      </c>
      <c r="M808" s="1499">
        <v>1</v>
      </c>
      <c r="N808" s="1454">
        <v>9</v>
      </c>
      <c r="O808" s="1498">
        <v>0</v>
      </c>
      <c r="P808" s="1454">
        <v>50</v>
      </c>
      <c r="Q808" s="1500">
        <v>14</v>
      </c>
      <c r="R808" s="1498">
        <v>50</v>
      </c>
      <c r="S808" s="1499">
        <v>0</v>
      </c>
      <c r="T808" s="1454">
        <v>13</v>
      </c>
      <c r="U808" s="1498">
        <v>50</v>
      </c>
      <c r="V808" s="1499">
        <v>0</v>
      </c>
      <c r="W808" s="1499">
        <v>7</v>
      </c>
      <c r="X808" s="1454">
        <v>10</v>
      </c>
      <c r="Y808" s="1498">
        <v>8</v>
      </c>
      <c r="Z808" s="1499">
        <v>0</v>
      </c>
      <c r="AA808" s="1499">
        <v>3</v>
      </c>
      <c r="AB808" s="1501">
        <v>10</v>
      </c>
      <c r="AC808" s="1442">
        <f>SUM(E808:AB808)</f>
        <v>464</v>
      </c>
      <c r="AD808" s="1443">
        <f t="shared" si="144"/>
        <v>1505.8569999999997</v>
      </c>
      <c r="AE808" s="1444"/>
      <c r="AF808" s="775"/>
      <c r="AG808" s="949"/>
      <c r="AH808" s="949"/>
      <c r="AI808" s="949"/>
    </row>
    <row r="809" spans="1:35" ht="21" hidden="1" customHeight="1" x14ac:dyDescent="0.2">
      <c r="A809" s="1492">
        <v>43132</v>
      </c>
      <c r="B809" s="1433" t="s">
        <v>541</v>
      </c>
      <c r="C809" s="1432">
        <v>43137</v>
      </c>
      <c r="D809" s="1434"/>
      <c r="E809" s="1497">
        <v>0</v>
      </c>
      <c r="F809" s="1454">
        <v>8</v>
      </c>
      <c r="G809" s="1498">
        <v>0</v>
      </c>
      <c r="H809" s="1499">
        <v>0</v>
      </c>
      <c r="I809" s="1454">
        <v>0</v>
      </c>
      <c r="J809" s="1451">
        <v>10</v>
      </c>
      <c r="K809" s="1454">
        <v>0</v>
      </c>
      <c r="L809" s="1498">
        <v>0</v>
      </c>
      <c r="M809" s="1499">
        <v>0</v>
      </c>
      <c r="N809" s="1454">
        <v>0</v>
      </c>
      <c r="O809" s="1498">
        <v>0</v>
      </c>
      <c r="P809" s="1454">
        <v>8</v>
      </c>
      <c r="Q809" s="1500">
        <v>0</v>
      </c>
      <c r="R809" s="1498">
        <v>8</v>
      </c>
      <c r="S809" s="1499">
        <v>0</v>
      </c>
      <c r="T809" s="1454">
        <v>0</v>
      </c>
      <c r="U809" s="1498">
        <v>0</v>
      </c>
      <c r="V809" s="1499">
        <v>0</v>
      </c>
      <c r="W809" s="1499">
        <v>0</v>
      </c>
      <c r="X809" s="1454">
        <v>0</v>
      </c>
      <c r="Y809" s="1498">
        <v>42</v>
      </c>
      <c r="Z809" s="1499">
        <v>0</v>
      </c>
      <c r="AA809" s="1499">
        <v>0</v>
      </c>
      <c r="AB809" s="1501">
        <v>0</v>
      </c>
      <c r="AC809" s="1442">
        <f>SUM(E809:AB809)</f>
        <v>76</v>
      </c>
      <c r="AD809" s="1443">
        <f t="shared" si="144"/>
        <v>269.80600000000004</v>
      </c>
      <c r="AE809" s="1444"/>
      <c r="AF809" s="775"/>
      <c r="AG809" s="949"/>
      <c r="AH809" s="949"/>
      <c r="AI809" s="949"/>
    </row>
    <row r="810" spans="1:35" ht="21" hidden="1" customHeight="1" x14ac:dyDescent="0.2">
      <c r="A810" s="1432">
        <v>43138</v>
      </c>
      <c r="B810" s="1433" t="s">
        <v>544</v>
      </c>
      <c r="C810" s="1432">
        <v>43144</v>
      </c>
      <c r="D810" s="1434"/>
      <c r="E810" s="1449">
        <v>0</v>
      </c>
      <c r="F810" s="1450">
        <v>36</v>
      </c>
      <c r="G810" s="1451">
        <v>50</v>
      </c>
      <c r="H810" s="1452">
        <v>0</v>
      </c>
      <c r="I810" s="1450">
        <v>0</v>
      </c>
      <c r="J810" s="1451">
        <v>41</v>
      </c>
      <c r="K810" s="1450">
        <v>0</v>
      </c>
      <c r="L810" s="1451">
        <v>22</v>
      </c>
      <c r="M810" s="1452">
        <v>2</v>
      </c>
      <c r="N810" s="1450">
        <v>0</v>
      </c>
      <c r="O810" s="1451">
        <v>0</v>
      </c>
      <c r="P810" s="1450">
        <v>42</v>
      </c>
      <c r="Q810" s="1494">
        <v>2</v>
      </c>
      <c r="R810" s="1451">
        <v>39</v>
      </c>
      <c r="S810" s="1452">
        <v>0</v>
      </c>
      <c r="T810" s="1454">
        <v>5</v>
      </c>
      <c r="U810" s="1451">
        <v>47</v>
      </c>
      <c r="V810" s="1452">
        <v>0</v>
      </c>
      <c r="W810" s="1452">
        <v>0</v>
      </c>
      <c r="X810" s="1450">
        <v>5</v>
      </c>
      <c r="Y810" s="1451">
        <v>47</v>
      </c>
      <c r="Z810" s="1452">
        <v>0</v>
      </c>
      <c r="AA810" s="1452">
        <v>0</v>
      </c>
      <c r="AB810" s="1455">
        <v>5</v>
      </c>
      <c r="AC810" s="1442">
        <f>SUM(AC300:AC300)</f>
        <v>343</v>
      </c>
      <c r="AD810" s="1443">
        <f t="shared" si="144"/>
        <v>1181.7539999999999</v>
      </c>
      <c r="AE810" s="1444"/>
      <c r="AF810" s="775"/>
      <c r="AG810" s="949"/>
      <c r="AH810" s="949"/>
      <c r="AI810" s="949"/>
    </row>
    <row r="811" spans="1:35" ht="21" hidden="1" customHeight="1" x14ac:dyDescent="0.2">
      <c r="A811" s="1492">
        <v>43145</v>
      </c>
      <c r="B811" s="1433" t="s">
        <v>544</v>
      </c>
      <c r="C811" s="1432">
        <v>43150</v>
      </c>
      <c r="D811" s="1434"/>
      <c r="E811" s="1449">
        <v>0</v>
      </c>
      <c r="F811" s="1450">
        <v>85</v>
      </c>
      <c r="G811" s="1451">
        <v>85</v>
      </c>
      <c r="H811" s="1452">
        <v>0</v>
      </c>
      <c r="I811" s="1450">
        <v>0</v>
      </c>
      <c r="J811" s="1451">
        <v>87</v>
      </c>
      <c r="K811" s="1450">
        <v>0</v>
      </c>
      <c r="L811" s="1451">
        <v>76</v>
      </c>
      <c r="M811" s="1452">
        <v>0</v>
      </c>
      <c r="N811" s="1450">
        <v>11</v>
      </c>
      <c r="O811" s="1451">
        <v>0</v>
      </c>
      <c r="P811" s="1450">
        <v>80</v>
      </c>
      <c r="Q811" s="1494">
        <v>2</v>
      </c>
      <c r="R811" s="1451">
        <v>77</v>
      </c>
      <c r="S811" s="1452">
        <v>0</v>
      </c>
      <c r="T811" s="1454">
        <v>3</v>
      </c>
      <c r="U811" s="1451">
        <v>77</v>
      </c>
      <c r="V811" s="1452">
        <v>0</v>
      </c>
      <c r="W811" s="1452">
        <v>0</v>
      </c>
      <c r="X811" s="1450">
        <v>3</v>
      </c>
      <c r="Y811" s="1451">
        <v>77</v>
      </c>
      <c r="Z811" s="1452">
        <v>0</v>
      </c>
      <c r="AA811" s="1452">
        <v>0</v>
      </c>
      <c r="AB811" s="1455">
        <v>3</v>
      </c>
      <c r="AC811" s="1442">
        <f>SUM(AC301:AC301)</f>
        <v>666</v>
      </c>
      <c r="AD811" s="1443">
        <f t="shared" si="144"/>
        <v>2253.6189999999997</v>
      </c>
      <c r="AE811" s="1444"/>
      <c r="AF811" s="775"/>
      <c r="AG811" s="949"/>
      <c r="AH811" s="949"/>
      <c r="AI811" s="949"/>
    </row>
    <row r="812" spans="1:35" ht="21" hidden="1" customHeight="1" x14ac:dyDescent="0.2">
      <c r="A812" s="1456">
        <v>43155</v>
      </c>
      <c r="B812" s="1433" t="s">
        <v>539</v>
      </c>
      <c r="C812" s="1456">
        <v>43159</v>
      </c>
      <c r="D812" s="1457"/>
      <c r="E812" s="1458">
        <v>0</v>
      </c>
      <c r="F812" s="1459">
        <v>83</v>
      </c>
      <c r="G812" s="1460">
        <v>81</v>
      </c>
      <c r="H812" s="1461">
        <v>2</v>
      </c>
      <c r="I812" s="1459">
        <v>0</v>
      </c>
      <c r="J812" s="1460">
        <v>81</v>
      </c>
      <c r="K812" s="1459">
        <v>2</v>
      </c>
      <c r="L812" s="1460">
        <v>40</v>
      </c>
      <c r="M812" s="1461">
        <v>3</v>
      </c>
      <c r="N812" s="1459">
        <v>40</v>
      </c>
      <c r="O812" s="1460">
        <v>1</v>
      </c>
      <c r="P812" s="1459">
        <v>76</v>
      </c>
      <c r="Q812" s="1496">
        <v>4</v>
      </c>
      <c r="R812" s="1460">
        <v>47</v>
      </c>
      <c r="S812" s="1461">
        <v>0</v>
      </c>
      <c r="T812" s="1466">
        <v>33</v>
      </c>
      <c r="U812" s="1460">
        <v>47</v>
      </c>
      <c r="V812" s="1461">
        <v>0</v>
      </c>
      <c r="W812" s="1461">
        <v>3</v>
      </c>
      <c r="X812" s="1459">
        <v>33</v>
      </c>
      <c r="Y812" s="1460">
        <v>47</v>
      </c>
      <c r="Z812" s="1461">
        <v>0</v>
      </c>
      <c r="AA812" s="1461">
        <v>0</v>
      </c>
      <c r="AB812" s="1502">
        <v>33</v>
      </c>
      <c r="AC812" s="1442">
        <f>SUM(E812:AB812)</f>
        <v>656</v>
      </c>
      <c r="AD812" s="1443">
        <f t="shared" si="144"/>
        <v>2241.4789999999998</v>
      </c>
      <c r="AE812" s="1444"/>
      <c r="AF812" s="775"/>
      <c r="AG812" s="949"/>
      <c r="AH812" s="949"/>
      <c r="AI812" s="949"/>
    </row>
    <row r="813" spans="1:35" ht="21" hidden="1" customHeight="1" x14ac:dyDescent="0.2">
      <c r="A813" s="1492">
        <v>43166</v>
      </c>
      <c r="B813" s="1433" t="s">
        <v>544</v>
      </c>
      <c r="C813" s="1432">
        <v>43171</v>
      </c>
      <c r="D813" s="1434"/>
      <c r="E813" s="1449">
        <v>0</v>
      </c>
      <c r="F813" s="1450">
        <v>65</v>
      </c>
      <c r="G813" s="1451">
        <v>65</v>
      </c>
      <c r="H813" s="1452">
        <v>3</v>
      </c>
      <c r="I813" s="1450">
        <v>0</v>
      </c>
      <c r="J813" s="1451">
        <v>62</v>
      </c>
      <c r="K813" s="1450">
        <v>3</v>
      </c>
      <c r="L813" s="1451">
        <v>43</v>
      </c>
      <c r="M813" s="1452">
        <v>15</v>
      </c>
      <c r="N813" s="1450">
        <v>10</v>
      </c>
      <c r="O813" s="1451">
        <v>0</v>
      </c>
      <c r="P813" s="1450">
        <v>53</v>
      </c>
      <c r="Q813" s="1494">
        <v>0</v>
      </c>
      <c r="R813" s="1451">
        <v>23</v>
      </c>
      <c r="S813" s="1452">
        <v>0</v>
      </c>
      <c r="T813" s="1454">
        <v>30</v>
      </c>
      <c r="U813" s="1451">
        <v>26</v>
      </c>
      <c r="V813" s="1452">
        <v>0</v>
      </c>
      <c r="W813" s="1452">
        <v>51</v>
      </c>
      <c r="X813" s="1450">
        <v>25</v>
      </c>
      <c r="Y813" s="1451">
        <v>23</v>
      </c>
      <c r="Z813" s="1452">
        <v>0</v>
      </c>
      <c r="AA813" s="1452">
        <v>5</v>
      </c>
      <c r="AB813" s="1455">
        <v>25</v>
      </c>
      <c r="AC813" s="1442">
        <f t="shared" ref="AC813:AC822" si="145">SUM(E813:AB813)</f>
        <v>527</v>
      </c>
      <c r="AD813" s="1443">
        <f t="shared" si="144"/>
        <v>1832.1499999999996</v>
      </c>
      <c r="AE813" s="1444"/>
      <c r="AF813" s="775"/>
      <c r="AG813" s="949"/>
      <c r="AH813" s="949"/>
      <c r="AI813" s="949"/>
    </row>
    <row r="814" spans="1:35" ht="21" hidden="1" customHeight="1" x14ac:dyDescent="0.2">
      <c r="A814" s="1492">
        <v>43178</v>
      </c>
      <c r="B814" s="1433" t="s">
        <v>540</v>
      </c>
      <c r="C814" s="1432">
        <v>43182</v>
      </c>
      <c r="D814" s="1434"/>
      <c r="E814" s="1449">
        <v>0</v>
      </c>
      <c r="F814" s="1450">
        <v>76</v>
      </c>
      <c r="G814" s="1451">
        <v>22</v>
      </c>
      <c r="H814" s="1452">
        <v>40</v>
      </c>
      <c r="I814" s="1450">
        <v>0</v>
      </c>
      <c r="J814" s="1451">
        <v>20</v>
      </c>
      <c r="K814" s="1450">
        <v>30</v>
      </c>
      <c r="L814" s="1451">
        <v>75</v>
      </c>
      <c r="M814" s="1452">
        <v>1</v>
      </c>
      <c r="N814" s="1450">
        <v>0</v>
      </c>
      <c r="O814" s="1451">
        <v>3</v>
      </c>
      <c r="P814" s="1450">
        <v>83</v>
      </c>
      <c r="Q814" s="1494">
        <v>0</v>
      </c>
      <c r="R814" s="1451">
        <v>47</v>
      </c>
      <c r="S814" s="1452">
        <v>0</v>
      </c>
      <c r="T814" s="1454">
        <v>29</v>
      </c>
      <c r="U814" s="1451">
        <v>40</v>
      </c>
      <c r="V814" s="1452">
        <v>0</v>
      </c>
      <c r="W814" s="1452">
        <v>30</v>
      </c>
      <c r="X814" s="1450">
        <v>0</v>
      </c>
      <c r="Y814" s="1451">
        <v>40</v>
      </c>
      <c r="Z814" s="1452">
        <v>0</v>
      </c>
      <c r="AA814" s="1452">
        <v>30</v>
      </c>
      <c r="AB814" s="1455">
        <v>0</v>
      </c>
      <c r="AC814" s="1442">
        <f t="shared" si="145"/>
        <v>566</v>
      </c>
      <c r="AD814" s="1443">
        <f t="shared" si="144"/>
        <v>1932.4140000000002</v>
      </c>
      <c r="AE814" s="1444"/>
      <c r="AF814" s="775"/>
      <c r="AG814" s="949"/>
      <c r="AH814" s="949"/>
      <c r="AI814" s="949"/>
    </row>
    <row r="815" spans="1:35" ht="21" hidden="1" customHeight="1" x14ac:dyDescent="0.2">
      <c r="A815" s="1503">
        <v>43186</v>
      </c>
      <c r="B815" s="1433" t="s">
        <v>542</v>
      </c>
      <c r="C815" s="1504">
        <v>43192</v>
      </c>
      <c r="D815" s="1434"/>
      <c r="E815" s="1497">
        <v>0</v>
      </c>
      <c r="F815" s="1454">
        <v>22</v>
      </c>
      <c r="G815" s="1498">
        <v>5</v>
      </c>
      <c r="H815" s="1499">
        <v>21</v>
      </c>
      <c r="I815" s="1454">
        <v>5</v>
      </c>
      <c r="J815" s="1498">
        <v>17</v>
      </c>
      <c r="K815" s="1454">
        <v>31</v>
      </c>
      <c r="L815" s="1498">
        <v>21</v>
      </c>
      <c r="M815" s="1499">
        <v>1</v>
      </c>
      <c r="N815" s="1454">
        <v>0</v>
      </c>
      <c r="O815" s="1498">
        <v>6</v>
      </c>
      <c r="P815" s="1454">
        <v>18</v>
      </c>
      <c r="Q815" s="1500">
        <v>0</v>
      </c>
      <c r="R815" s="1498">
        <v>8</v>
      </c>
      <c r="S815" s="1499">
        <v>0</v>
      </c>
      <c r="T815" s="1454">
        <v>25</v>
      </c>
      <c r="U815" s="1498">
        <v>15</v>
      </c>
      <c r="V815" s="1499">
        <v>0</v>
      </c>
      <c r="W815" s="1499">
        <v>24</v>
      </c>
      <c r="X815" s="1454">
        <v>0</v>
      </c>
      <c r="Y815" s="1498">
        <v>18</v>
      </c>
      <c r="Z815" s="1499">
        <v>0</v>
      </c>
      <c r="AA815" s="1499">
        <v>24</v>
      </c>
      <c r="AB815" s="1501">
        <v>0</v>
      </c>
      <c r="AC815" s="1505">
        <f t="shared" si="145"/>
        <v>261</v>
      </c>
      <c r="AD815" s="1506">
        <f t="shared" si="144"/>
        <v>909.12400000000014</v>
      </c>
      <c r="AE815" s="1444"/>
      <c r="AF815" s="778"/>
      <c r="AG815" s="949"/>
      <c r="AH815" s="949"/>
      <c r="AI815" s="949"/>
    </row>
    <row r="816" spans="1:35" ht="21" hidden="1" customHeight="1" x14ac:dyDescent="0.2">
      <c r="A816" s="1503">
        <v>43197</v>
      </c>
      <c r="B816" s="1433" t="s">
        <v>539</v>
      </c>
      <c r="C816" s="1504">
        <v>43201</v>
      </c>
      <c r="D816" s="1434"/>
      <c r="E816" s="1497">
        <v>0</v>
      </c>
      <c r="F816" s="1454">
        <v>65</v>
      </c>
      <c r="G816" s="1498">
        <v>9</v>
      </c>
      <c r="H816" s="1499">
        <v>16</v>
      </c>
      <c r="I816" s="1454">
        <v>20</v>
      </c>
      <c r="J816" s="1498">
        <v>49</v>
      </c>
      <c r="K816" s="1454">
        <v>16</v>
      </c>
      <c r="L816" s="1498">
        <v>61</v>
      </c>
      <c r="M816" s="1499">
        <v>4</v>
      </c>
      <c r="N816" s="1454">
        <v>0</v>
      </c>
      <c r="O816" s="1498">
        <v>29</v>
      </c>
      <c r="P816" s="1454">
        <v>40</v>
      </c>
      <c r="Q816" s="1500">
        <v>0</v>
      </c>
      <c r="R816" s="1498">
        <v>12</v>
      </c>
      <c r="S816" s="1499">
        <v>15</v>
      </c>
      <c r="T816" s="1454">
        <v>17</v>
      </c>
      <c r="U816" s="1498">
        <v>12</v>
      </c>
      <c r="V816" s="1499">
        <v>15</v>
      </c>
      <c r="W816" s="1499">
        <v>17</v>
      </c>
      <c r="X816" s="1454">
        <v>0</v>
      </c>
      <c r="Y816" s="1498">
        <v>12</v>
      </c>
      <c r="Z816" s="1499">
        <v>15</v>
      </c>
      <c r="AA816" s="1499">
        <v>17</v>
      </c>
      <c r="AB816" s="1501">
        <v>0</v>
      </c>
      <c r="AC816" s="1505">
        <f t="shared" si="145"/>
        <v>441</v>
      </c>
      <c r="AD816" s="1506">
        <f t="shared" si="144"/>
        <v>1535.5170000000003</v>
      </c>
      <c r="AE816" s="1444"/>
      <c r="AF816" s="778"/>
      <c r="AG816" s="949"/>
      <c r="AH816" s="949"/>
      <c r="AI816" s="949"/>
    </row>
    <row r="817" spans="1:35" ht="21" hidden="1" customHeight="1" x14ac:dyDescent="0.2">
      <c r="A817" s="1492">
        <v>43204</v>
      </c>
      <c r="B817" s="1433" t="s">
        <v>539</v>
      </c>
      <c r="C817" s="1432">
        <v>43207</v>
      </c>
      <c r="D817" s="1434"/>
      <c r="E817" s="1449">
        <v>0</v>
      </c>
      <c r="F817" s="1450">
        <v>95</v>
      </c>
      <c r="G817" s="1451">
        <v>14</v>
      </c>
      <c r="H817" s="1452">
        <v>20</v>
      </c>
      <c r="I817" s="1450">
        <v>36</v>
      </c>
      <c r="J817" s="1451">
        <v>75</v>
      </c>
      <c r="K817" s="1450">
        <v>20</v>
      </c>
      <c r="L817" s="1451">
        <v>95</v>
      </c>
      <c r="M817" s="1452">
        <v>1</v>
      </c>
      <c r="N817" s="1450">
        <v>0</v>
      </c>
      <c r="O817" s="1451">
        <v>20</v>
      </c>
      <c r="P817" s="1450">
        <v>56</v>
      </c>
      <c r="Q817" s="1494">
        <v>0</v>
      </c>
      <c r="R817" s="1451">
        <v>12</v>
      </c>
      <c r="S817" s="1452">
        <v>25</v>
      </c>
      <c r="T817" s="1454">
        <v>20</v>
      </c>
      <c r="U817" s="1451">
        <v>11</v>
      </c>
      <c r="V817" s="1452">
        <v>25</v>
      </c>
      <c r="W817" s="1452">
        <v>20</v>
      </c>
      <c r="X817" s="1450">
        <v>0</v>
      </c>
      <c r="Y817" s="1451">
        <v>11</v>
      </c>
      <c r="Z817" s="1452">
        <v>25</v>
      </c>
      <c r="AA817" s="1452">
        <v>20</v>
      </c>
      <c r="AB817" s="1455">
        <v>0</v>
      </c>
      <c r="AC817" s="1442">
        <f t="shared" si="145"/>
        <v>601</v>
      </c>
      <c r="AD817" s="1443">
        <f t="shared" si="144"/>
        <v>2078.9409999999998</v>
      </c>
      <c r="AE817" s="1444"/>
      <c r="AF817" s="775"/>
      <c r="AG817" s="949"/>
      <c r="AH817" s="949"/>
      <c r="AI817" s="949"/>
    </row>
    <row r="818" spans="1:35" ht="21" hidden="1" customHeight="1" x14ac:dyDescent="0.2">
      <c r="A818" s="1492">
        <v>43214</v>
      </c>
      <c r="B818" s="1433" t="s">
        <v>542</v>
      </c>
      <c r="C818" s="1432">
        <v>43217</v>
      </c>
      <c r="D818" s="1434"/>
      <c r="E818" s="1449">
        <v>0</v>
      </c>
      <c r="F818" s="1450">
        <v>82</v>
      </c>
      <c r="G818" s="1451">
        <v>11</v>
      </c>
      <c r="H818" s="1452">
        <v>8</v>
      </c>
      <c r="I818" s="1450">
        <v>38</v>
      </c>
      <c r="J818" s="1451">
        <v>74</v>
      </c>
      <c r="K818" s="1450">
        <v>8</v>
      </c>
      <c r="L818" s="1451">
        <v>79</v>
      </c>
      <c r="M818" s="1452">
        <v>4</v>
      </c>
      <c r="N818" s="1450">
        <v>0</v>
      </c>
      <c r="O818" s="1451">
        <v>25</v>
      </c>
      <c r="P818" s="1450">
        <v>55</v>
      </c>
      <c r="Q818" s="1494">
        <v>2</v>
      </c>
      <c r="R818" s="1451">
        <v>12</v>
      </c>
      <c r="S818" s="1452">
        <v>35</v>
      </c>
      <c r="T818" s="1454">
        <v>10</v>
      </c>
      <c r="U818" s="1451">
        <v>12</v>
      </c>
      <c r="V818" s="1452">
        <v>35</v>
      </c>
      <c r="W818" s="1452">
        <v>10</v>
      </c>
      <c r="X818" s="1450">
        <v>0</v>
      </c>
      <c r="Y818" s="1451">
        <v>12</v>
      </c>
      <c r="Z818" s="1452">
        <v>35</v>
      </c>
      <c r="AA818" s="1452">
        <v>10</v>
      </c>
      <c r="AB818" s="1455">
        <v>0</v>
      </c>
      <c r="AC818" s="1442">
        <f t="shared" si="145"/>
        <v>557</v>
      </c>
      <c r="AD818" s="1443">
        <f t="shared" si="144"/>
        <v>1913.9180000000001</v>
      </c>
      <c r="AE818" s="1444"/>
      <c r="AF818" s="775"/>
      <c r="AG818" s="949"/>
      <c r="AH818" s="949"/>
      <c r="AI818" s="949"/>
    </row>
    <row r="819" spans="1:35" ht="21" hidden="1" customHeight="1" x14ac:dyDescent="0.2">
      <c r="A819" s="1456">
        <v>43228</v>
      </c>
      <c r="B819" s="1433" t="s">
        <v>542</v>
      </c>
      <c r="C819" s="1468">
        <v>43231</v>
      </c>
      <c r="D819" s="1469"/>
      <c r="E819" s="1458">
        <v>0</v>
      </c>
      <c r="F819" s="1459">
        <v>77</v>
      </c>
      <c r="G819" s="1460">
        <v>21</v>
      </c>
      <c r="H819" s="1461">
        <v>10</v>
      </c>
      <c r="I819" s="1459">
        <v>27</v>
      </c>
      <c r="J819" s="1460">
        <v>67</v>
      </c>
      <c r="K819" s="1459">
        <v>10</v>
      </c>
      <c r="L819" s="1460">
        <v>61</v>
      </c>
      <c r="M819" s="1461">
        <v>11</v>
      </c>
      <c r="N819" s="1459">
        <v>5</v>
      </c>
      <c r="O819" s="1460">
        <v>21</v>
      </c>
      <c r="P819" s="1459">
        <v>62</v>
      </c>
      <c r="Q819" s="1496">
        <v>0</v>
      </c>
      <c r="R819" s="1460">
        <v>12</v>
      </c>
      <c r="S819" s="1461">
        <v>38</v>
      </c>
      <c r="T819" s="1466">
        <v>12</v>
      </c>
      <c r="U819" s="1460">
        <v>12</v>
      </c>
      <c r="V819" s="1461">
        <v>38</v>
      </c>
      <c r="W819" s="1461">
        <v>10</v>
      </c>
      <c r="X819" s="1459">
        <v>2</v>
      </c>
      <c r="Y819" s="1460">
        <v>12</v>
      </c>
      <c r="Z819" s="1461">
        <v>38</v>
      </c>
      <c r="AA819" s="1461">
        <v>10</v>
      </c>
      <c r="AB819" s="1502">
        <v>2</v>
      </c>
      <c r="AC819" s="1442">
        <f t="shared" si="145"/>
        <v>558</v>
      </c>
      <c r="AD819" s="1443">
        <f t="shared" si="144"/>
        <v>1918.8029999999999</v>
      </c>
      <c r="AE819" s="1444"/>
      <c r="AF819" s="775"/>
      <c r="AG819" s="949"/>
      <c r="AH819" s="949"/>
      <c r="AI819" s="949"/>
    </row>
    <row r="820" spans="1:35" ht="21" hidden="1" customHeight="1" x14ac:dyDescent="0.2">
      <c r="A820" s="1492">
        <v>43235</v>
      </c>
      <c r="B820" s="1433" t="s">
        <v>542</v>
      </c>
      <c r="C820" s="1432">
        <v>43238</v>
      </c>
      <c r="D820" s="1434"/>
      <c r="E820" s="1449">
        <v>0</v>
      </c>
      <c r="F820" s="1450">
        <v>78</v>
      </c>
      <c r="G820" s="1451">
        <v>25</v>
      </c>
      <c r="H820" s="1452">
        <v>5</v>
      </c>
      <c r="I820" s="1450">
        <v>33</v>
      </c>
      <c r="J820" s="1451">
        <v>73</v>
      </c>
      <c r="K820" s="1450">
        <v>5</v>
      </c>
      <c r="L820" s="1451">
        <v>58</v>
      </c>
      <c r="M820" s="1452">
        <v>15</v>
      </c>
      <c r="N820" s="1450">
        <v>5</v>
      </c>
      <c r="O820" s="1451">
        <v>15</v>
      </c>
      <c r="P820" s="1450">
        <v>61</v>
      </c>
      <c r="Q820" s="1494">
        <v>0</v>
      </c>
      <c r="R820" s="1451">
        <v>16</v>
      </c>
      <c r="S820" s="1452">
        <v>30</v>
      </c>
      <c r="T820" s="1454">
        <v>0</v>
      </c>
      <c r="U820" s="1451">
        <v>16</v>
      </c>
      <c r="V820" s="1452">
        <v>31</v>
      </c>
      <c r="W820" s="1452">
        <v>9</v>
      </c>
      <c r="X820" s="1450">
        <v>21</v>
      </c>
      <c r="Y820" s="1451">
        <v>16</v>
      </c>
      <c r="Z820" s="1452">
        <v>31</v>
      </c>
      <c r="AA820" s="1452">
        <v>9</v>
      </c>
      <c r="AB820" s="1455">
        <v>21</v>
      </c>
      <c r="AC820" s="1442">
        <f t="shared" si="145"/>
        <v>573</v>
      </c>
      <c r="AD820" s="1443">
        <f t="shared" si="144"/>
        <v>1996.0219999999995</v>
      </c>
      <c r="AE820" s="1444"/>
      <c r="AF820" s="775"/>
      <c r="AG820" s="949"/>
      <c r="AH820" s="949"/>
      <c r="AI820" s="949"/>
    </row>
    <row r="821" spans="1:35" ht="21" hidden="1" customHeight="1" x14ac:dyDescent="0.2">
      <c r="A821" s="1492">
        <v>43239</v>
      </c>
      <c r="B821" s="1433" t="s">
        <v>539</v>
      </c>
      <c r="C821" s="1432">
        <v>43242</v>
      </c>
      <c r="D821" s="1434"/>
      <c r="E821" s="1449">
        <v>0</v>
      </c>
      <c r="F821" s="1450">
        <v>36</v>
      </c>
      <c r="G821" s="1451">
        <v>0</v>
      </c>
      <c r="H821" s="1452">
        <v>0</v>
      </c>
      <c r="I821" s="1450">
        <v>0</v>
      </c>
      <c r="J821" s="1451">
        <v>4</v>
      </c>
      <c r="K821" s="1450">
        <v>0</v>
      </c>
      <c r="L821" s="1451">
        <v>49</v>
      </c>
      <c r="M821" s="1452">
        <v>4</v>
      </c>
      <c r="N821" s="1450">
        <v>0</v>
      </c>
      <c r="O821" s="1451">
        <v>14</v>
      </c>
      <c r="P821" s="1450">
        <v>14</v>
      </c>
      <c r="Q821" s="1494">
        <v>13</v>
      </c>
      <c r="R821" s="1451">
        <v>4</v>
      </c>
      <c r="S821" s="1452">
        <v>1</v>
      </c>
      <c r="T821" s="1454">
        <v>32</v>
      </c>
      <c r="U821" s="1451">
        <v>10</v>
      </c>
      <c r="V821" s="1452">
        <v>7</v>
      </c>
      <c r="W821" s="1452">
        <v>0</v>
      </c>
      <c r="X821" s="1450">
        <v>0</v>
      </c>
      <c r="Y821" s="1451">
        <v>0</v>
      </c>
      <c r="Z821" s="1452">
        <v>0</v>
      </c>
      <c r="AA821" s="1452">
        <v>0</v>
      </c>
      <c r="AB821" s="1455">
        <v>0</v>
      </c>
      <c r="AC821" s="1442">
        <f t="shared" si="145"/>
        <v>188</v>
      </c>
      <c r="AD821" s="1443">
        <f t="shared" si="144"/>
        <v>566.38000000000011</v>
      </c>
      <c r="AE821" s="1444"/>
      <c r="AF821" s="775"/>
      <c r="AG821" s="949"/>
      <c r="AH821" s="949"/>
      <c r="AI821" s="949"/>
    </row>
    <row r="822" spans="1:35" ht="21" hidden="1" customHeight="1" x14ac:dyDescent="0.2">
      <c r="A822" s="1492">
        <v>43242</v>
      </c>
      <c r="B822" s="1433" t="s">
        <v>542</v>
      </c>
      <c r="C822" s="1432">
        <v>43245</v>
      </c>
      <c r="D822" s="1434"/>
      <c r="E822" s="1449">
        <v>0</v>
      </c>
      <c r="F822" s="1450">
        <v>41</v>
      </c>
      <c r="G822" s="1451">
        <v>44</v>
      </c>
      <c r="H822" s="1452">
        <v>8</v>
      </c>
      <c r="I822" s="1450">
        <v>10</v>
      </c>
      <c r="J822" s="1451">
        <v>65</v>
      </c>
      <c r="K822" s="1450">
        <v>8</v>
      </c>
      <c r="L822" s="1451">
        <v>0</v>
      </c>
      <c r="M822" s="1452">
        <v>0</v>
      </c>
      <c r="N822" s="1450">
        <v>24</v>
      </c>
      <c r="O822" s="1451">
        <v>1</v>
      </c>
      <c r="P822" s="1450">
        <v>41</v>
      </c>
      <c r="Q822" s="1494">
        <v>0</v>
      </c>
      <c r="R822" s="1451">
        <v>22</v>
      </c>
      <c r="S822" s="1452">
        <v>22</v>
      </c>
      <c r="T822" s="1454">
        <v>33</v>
      </c>
      <c r="U822" s="1451">
        <v>16</v>
      </c>
      <c r="V822" s="1452">
        <v>15</v>
      </c>
      <c r="W822" s="1452">
        <v>4</v>
      </c>
      <c r="X822" s="1450">
        <v>31</v>
      </c>
      <c r="Y822" s="1451">
        <v>26</v>
      </c>
      <c r="Z822" s="1452">
        <v>22</v>
      </c>
      <c r="AA822" s="1452">
        <v>4</v>
      </c>
      <c r="AB822" s="1455">
        <v>31</v>
      </c>
      <c r="AC822" s="1442">
        <f t="shared" si="145"/>
        <v>468</v>
      </c>
      <c r="AD822" s="1443">
        <f t="shared" si="144"/>
        <v>1616.2399999999998</v>
      </c>
      <c r="AE822" s="1444"/>
      <c r="AF822" s="775"/>
      <c r="AG822" s="949"/>
      <c r="AH822" s="949"/>
      <c r="AI822" s="949"/>
    </row>
    <row r="823" spans="1:35" ht="21" hidden="1" customHeight="1" x14ac:dyDescent="0.2">
      <c r="A823" s="1492">
        <v>43249</v>
      </c>
      <c r="B823" s="1433" t="s">
        <v>542</v>
      </c>
      <c r="C823" s="1432">
        <v>43252</v>
      </c>
      <c r="D823" s="1434"/>
      <c r="E823" s="1449">
        <v>0</v>
      </c>
      <c r="F823" s="1450">
        <v>48</v>
      </c>
      <c r="G823" s="1451">
        <v>30</v>
      </c>
      <c r="H823" s="1452">
        <v>6</v>
      </c>
      <c r="I823" s="1450">
        <v>3</v>
      </c>
      <c r="J823" s="1451">
        <v>42</v>
      </c>
      <c r="K823" s="1450">
        <v>6</v>
      </c>
      <c r="L823" s="1451">
        <v>28</v>
      </c>
      <c r="M823" s="1452">
        <v>3</v>
      </c>
      <c r="N823" s="1450">
        <v>19</v>
      </c>
      <c r="O823" s="1451">
        <v>9</v>
      </c>
      <c r="P823" s="1450">
        <v>30</v>
      </c>
      <c r="Q823" s="1494">
        <v>7</v>
      </c>
      <c r="R823" s="1451">
        <v>10</v>
      </c>
      <c r="S823" s="1452">
        <v>4</v>
      </c>
      <c r="T823" s="1454">
        <v>32</v>
      </c>
      <c r="U823" s="1451">
        <v>10</v>
      </c>
      <c r="V823" s="1452">
        <v>4</v>
      </c>
      <c r="W823" s="1452">
        <v>6</v>
      </c>
      <c r="X823" s="1450">
        <v>26</v>
      </c>
      <c r="Y823" s="1451">
        <v>10</v>
      </c>
      <c r="Z823" s="1452">
        <v>4</v>
      </c>
      <c r="AA823" s="1452">
        <v>6</v>
      </c>
      <c r="AB823" s="1455">
        <v>26</v>
      </c>
      <c r="AC823" s="1442">
        <f>SUM(AC313:AC313)</f>
        <v>369</v>
      </c>
      <c r="AD823" s="1443">
        <f t="shared" si="144"/>
        <v>1256.0250000000003</v>
      </c>
      <c r="AE823" s="1444"/>
      <c r="AF823" s="775"/>
      <c r="AG823" s="949"/>
      <c r="AH823" s="949"/>
      <c r="AI823" s="949"/>
    </row>
    <row r="824" spans="1:35" ht="21" hidden="1" customHeight="1" x14ac:dyDescent="0.2">
      <c r="A824" s="1492">
        <v>43253</v>
      </c>
      <c r="B824" s="1433" t="s">
        <v>539</v>
      </c>
      <c r="C824" s="1432">
        <v>43256</v>
      </c>
      <c r="D824" s="1434"/>
      <c r="E824" s="1449">
        <f t="shared" ref="E824:AB824" si="146">SUM(E314:E314)</f>
        <v>0</v>
      </c>
      <c r="F824" s="1450">
        <f t="shared" si="146"/>
        <v>50</v>
      </c>
      <c r="G824" s="1451">
        <f t="shared" si="146"/>
        <v>30</v>
      </c>
      <c r="H824" s="1452">
        <f t="shared" si="146"/>
        <v>6</v>
      </c>
      <c r="I824" s="1450">
        <f t="shared" si="146"/>
        <v>3</v>
      </c>
      <c r="J824" s="1451">
        <f t="shared" si="146"/>
        <v>42</v>
      </c>
      <c r="K824" s="1450">
        <f t="shared" si="146"/>
        <v>6</v>
      </c>
      <c r="L824" s="1451">
        <f t="shared" si="146"/>
        <v>31</v>
      </c>
      <c r="M824" s="1452">
        <f t="shared" si="146"/>
        <v>3</v>
      </c>
      <c r="N824" s="1450">
        <f t="shared" si="146"/>
        <v>14</v>
      </c>
      <c r="O824" s="1451">
        <f t="shared" si="146"/>
        <v>9</v>
      </c>
      <c r="P824" s="1450">
        <f t="shared" si="146"/>
        <v>37</v>
      </c>
      <c r="Q824" s="1494">
        <f t="shared" si="146"/>
        <v>6</v>
      </c>
      <c r="R824" s="1451">
        <f t="shared" si="146"/>
        <v>15</v>
      </c>
      <c r="S824" s="1452">
        <f t="shared" si="146"/>
        <v>3</v>
      </c>
      <c r="T824" s="1454">
        <f t="shared" si="146"/>
        <v>34</v>
      </c>
      <c r="U824" s="1451">
        <f t="shared" si="146"/>
        <v>15</v>
      </c>
      <c r="V824" s="1452">
        <f t="shared" si="146"/>
        <v>3</v>
      </c>
      <c r="W824" s="1452">
        <f t="shared" si="146"/>
        <v>11</v>
      </c>
      <c r="X824" s="1450">
        <f t="shared" si="146"/>
        <v>28</v>
      </c>
      <c r="Y824" s="1451">
        <f t="shared" si="146"/>
        <v>15</v>
      </c>
      <c r="Z824" s="1452">
        <f t="shared" si="146"/>
        <v>3</v>
      </c>
      <c r="AA824" s="1452">
        <f t="shared" si="146"/>
        <v>6</v>
      </c>
      <c r="AB824" s="1455">
        <f t="shared" si="146"/>
        <v>28</v>
      </c>
      <c r="AC824" s="1442">
        <f>SUM(AC314:AC314)</f>
        <v>398</v>
      </c>
      <c r="AD824" s="1443">
        <f t="shared" si="144"/>
        <v>1362.2859999999998</v>
      </c>
      <c r="AE824" s="1444"/>
      <c r="AF824" s="775"/>
      <c r="AG824" s="949"/>
      <c r="AH824" s="949"/>
      <c r="AI824" s="949"/>
    </row>
    <row r="825" spans="1:35" ht="21" hidden="1" customHeight="1" x14ac:dyDescent="0.2">
      <c r="A825" s="1492">
        <v>43257</v>
      </c>
      <c r="B825" s="1433" t="s">
        <v>544</v>
      </c>
      <c r="C825" s="1432">
        <v>43262</v>
      </c>
      <c r="D825" s="1434"/>
      <c r="E825" s="1449">
        <f t="shared" ref="E825:AB825" si="147">SUM(E315:E315)</f>
        <v>0</v>
      </c>
      <c r="F825" s="1450">
        <f t="shared" si="147"/>
        <v>65</v>
      </c>
      <c r="G825" s="1451">
        <f t="shared" si="147"/>
        <v>60</v>
      </c>
      <c r="H825" s="1452">
        <f t="shared" si="147"/>
        <v>0</v>
      </c>
      <c r="I825" s="1450">
        <f t="shared" si="147"/>
        <v>5</v>
      </c>
      <c r="J825" s="1451">
        <f t="shared" si="147"/>
        <v>65</v>
      </c>
      <c r="K825" s="1450">
        <f t="shared" si="147"/>
        <v>0</v>
      </c>
      <c r="L825" s="1451">
        <f t="shared" si="147"/>
        <v>38</v>
      </c>
      <c r="M825" s="1452">
        <f t="shared" si="147"/>
        <v>8</v>
      </c>
      <c r="N825" s="1450">
        <f t="shared" si="147"/>
        <v>19</v>
      </c>
      <c r="O825" s="1451">
        <f t="shared" si="147"/>
        <v>3</v>
      </c>
      <c r="P825" s="1450">
        <f t="shared" si="147"/>
        <v>46</v>
      </c>
      <c r="Q825" s="1494">
        <f t="shared" si="147"/>
        <v>7</v>
      </c>
      <c r="R825" s="1451">
        <f t="shared" si="147"/>
        <v>28</v>
      </c>
      <c r="S825" s="1452">
        <f t="shared" si="147"/>
        <v>4</v>
      </c>
      <c r="T825" s="1450">
        <f t="shared" si="147"/>
        <v>18</v>
      </c>
      <c r="U825" s="1451">
        <f t="shared" si="147"/>
        <v>28</v>
      </c>
      <c r="V825" s="1452">
        <f t="shared" si="147"/>
        <v>4</v>
      </c>
      <c r="W825" s="1452">
        <f t="shared" si="147"/>
        <v>14</v>
      </c>
      <c r="X825" s="1450">
        <f t="shared" si="147"/>
        <v>17</v>
      </c>
      <c r="Y825" s="1451">
        <f t="shared" si="147"/>
        <v>28</v>
      </c>
      <c r="Z825" s="1452">
        <f t="shared" si="147"/>
        <v>4</v>
      </c>
      <c r="AA825" s="1452">
        <f t="shared" si="147"/>
        <v>4</v>
      </c>
      <c r="AB825" s="1455">
        <f t="shared" si="147"/>
        <v>17</v>
      </c>
      <c r="AC825" s="1442">
        <f>SUM(E825:AB825)</f>
        <v>482</v>
      </c>
      <c r="AD825" s="1443">
        <f t="shared" si="144"/>
        <v>1647.0740000000001</v>
      </c>
      <c r="AE825" s="1444"/>
      <c r="AF825" s="775"/>
      <c r="AG825" s="949"/>
      <c r="AH825" s="949"/>
      <c r="AI825" s="949"/>
    </row>
    <row r="826" spans="1:35" ht="21" hidden="1" customHeight="1" x14ac:dyDescent="0.2">
      <c r="A826" s="1432">
        <v>43264</v>
      </c>
      <c r="B826" s="1433" t="s">
        <v>544</v>
      </c>
      <c r="C826" s="1432">
        <v>43269</v>
      </c>
      <c r="D826" s="1434"/>
      <c r="E826" s="1435">
        <v>0</v>
      </c>
      <c r="F826" s="1436">
        <v>78</v>
      </c>
      <c r="G826" s="1437">
        <v>84</v>
      </c>
      <c r="H826" s="1438">
        <v>0</v>
      </c>
      <c r="I826" s="1436">
        <v>0</v>
      </c>
      <c r="J826" s="1437">
        <v>78</v>
      </c>
      <c r="K826" s="1436">
        <v>0</v>
      </c>
      <c r="L826" s="1437">
        <v>47</v>
      </c>
      <c r="M826" s="1438">
        <v>7</v>
      </c>
      <c r="N826" s="1436">
        <v>24</v>
      </c>
      <c r="O826" s="1437">
        <v>0</v>
      </c>
      <c r="P826" s="1436">
        <v>60</v>
      </c>
      <c r="Q826" s="1507">
        <v>4</v>
      </c>
      <c r="R826" s="1437">
        <v>42</v>
      </c>
      <c r="S826" s="1438">
        <v>3</v>
      </c>
      <c r="T826" s="1436">
        <v>23</v>
      </c>
      <c r="U826" s="1437">
        <v>44</v>
      </c>
      <c r="V826" s="1438">
        <v>3</v>
      </c>
      <c r="W826" s="1438">
        <v>1</v>
      </c>
      <c r="X826" s="1436">
        <v>22</v>
      </c>
      <c r="Y826" s="1437">
        <v>39</v>
      </c>
      <c r="Z826" s="1438">
        <v>3</v>
      </c>
      <c r="AA826" s="1438">
        <v>1</v>
      </c>
      <c r="AB826" s="1441">
        <v>22</v>
      </c>
      <c r="AC826" s="1442">
        <f>SUM(E826:AB826)</f>
        <v>585</v>
      </c>
      <c r="AD826" s="1443">
        <f t="shared" si="144"/>
        <v>1995.7470000000008</v>
      </c>
      <c r="AE826" s="1444"/>
      <c r="AF826" s="775"/>
      <c r="AG826" s="949"/>
      <c r="AH826" s="949"/>
      <c r="AI826" s="949"/>
    </row>
    <row r="827" spans="1:35" ht="21" hidden="1" customHeight="1" x14ac:dyDescent="0.2">
      <c r="A827" s="1508">
        <v>43274</v>
      </c>
      <c r="B827" s="1433" t="s">
        <v>539</v>
      </c>
      <c r="C827" s="1508">
        <v>43278</v>
      </c>
      <c r="D827" s="1509"/>
      <c r="E827" s="1510">
        <v>0</v>
      </c>
      <c r="F827" s="1511">
        <v>65</v>
      </c>
      <c r="G827" s="1512">
        <v>65</v>
      </c>
      <c r="H827" s="1513">
        <v>0</v>
      </c>
      <c r="I827" s="1511">
        <v>0</v>
      </c>
      <c r="J827" s="1512">
        <v>65</v>
      </c>
      <c r="K827" s="1511">
        <v>0</v>
      </c>
      <c r="L827" s="1512">
        <v>58</v>
      </c>
      <c r="M827" s="1513">
        <v>3</v>
      </c>
      <c r="N827" s="1511">
        <v>4</v>
      </c>
      <c r="O827" s="1512">
        <v>0</v>
      </c>
      <c r="P827" s="1511">
        <v>49</v>
      </c>
      <c r="Q827" s="1514">
        <v>18</v>
      </c>
      <c r="R827" s="1512">
        <v>53</v>
      </c>
      <c r="S827" s="1513">
        <v>0</v>
      </c>
      <c r="T827" s="1511">
        <v>14</v>
      </c>
      <c r="U827" s="1512">
        <v>54</v>
      </c>
      <c r="V827" s="1513">
        <v>0</v>
      </c>
      <c r="W827" s="1513">
        <v>0</v>
      </c>
      <c r="X827" s="1511">
        <v>14</v>
      </c>
      <c r="Y827" s="1512">
        <v>54</v>
      </c>
      <c r="Z827" s="1513">
        <v>0</v>
      </c>
      <c r="AA827" s="1513">
        <v>0</v>
      </c>
      <c r="AB827" s="1515">
        <v>14</v>
      </c>
      <c r="AC827" s="1442">
        <f>SUM(E827:AB827)</f>
        <v>530</v>
      </c>
      <c r="AD827" s="1443">
        <f t="shared" si="144"/>
        <v>1756.75</v>
      </c>
      <c r="AE827" s="1444"/>
      <c r="AF827" s="775"/>
      <c r="AG827" s="949"/>
      <c r="AH827" s="949"/>
      <c r="AI827" s="949"/>
    </row>
    <row r="828" spans="1:35" ht="21" hidden="1" customHeight="1" x14ac:dyDescent="0.2">
      <c r="A828" s="1492">
        <v>43281</v>
      </c>
      <c r="B828" s="1433" t="s">
        <v>539</v>
      </c>
      <c r="C828" s="1432">
        <v>43284</v>
      </c>
      <c r="D828" s="1434"/>
      <c r="E828" s="1449">
        <f t="shared" ref="E828:AB828" si="148">SUM(E318:E318)</f>
        <v>0</v>
      </c>
      <c r="F828" s="1450">
        <f t="shared" si="148"/>
        <v>65</v>
      </c>
      <c r="G828" s="1451">
        <f t="shared" si="148"/>
        <v>65</v>
      </c>
      <c r="H828" s="1452">
        <f t="shared" si="148"/>
        <v>0</v>
      </c>
      <c r="I828" s="1450">
        <f t="shared" si="148"/>
        <v>0</v>
      </c>
      <c r="J828" s="1451">
        <f t="shared" si="148"/>
        <v>65</v>
      </c>
      <c r="K828" s="1450">
        <f t="shared" si="148"/>
        <v>0</v>
      </c>
      <c r="L828" s="1451">
        <f t="shared" si="148"/>
        <v>52</v>
      </c>
      <c r="M828" s="1452">
        <f t="shared" si="148"/>
        <v>11</v>
      </c>
      <c r="N828" s="1450">
        <f t="shared" si="148"/>
        <v>2</v>
      </c>
      <c r="O828" s="1451">
        <f t="shared" si="148"/>
        <v>0</v>
      </c>
      <c r="P828" s="1450">
        <f t="shared" si="148"/>
        <v>53</v>
      </c>
      <c r="Q828" s="1494">
        <f t="shared" si="148"/>
        <v>15</v>
      </c>
      <c r="R828" s="1451">
        <f t="shared" si="148"/>
        <v>65</v>
      </c>
      <c r="S828" s="1452">
        <f t="shared" si="148"/>
        <v>0</v>
      </c>
      <c r="T828" s="1450">
        <f t="shared" si="148"/>
        <v>3</v>
      </c>
      <c r="U828" s="1451">
        <f t="shared" si="148"/>
        <v>65</v>
      </c>
      <c r="V828" s="1452">
        <f t="shared" si="148"/>
        <v>0</v>
      </c>
      <c r="W828" s="1452">
        <f t="shared" si="148"/>
        <v>0</v>
      </c>
      <c r="X828" s="1450">
        <f t="shared" si="148"/>
        <v>3</v>
      </c>
      <c r="Y828" s="1451">
        <f t="shared" si="148"/>
        <v>65</v>
      </c>
      <c r="Z828" s="1452">
        <f t="shared" si="148"/>
        <v>0</v>
      </c>
      <c r="AA828" s="1452">
        <f t="shared" si="148"/>
        <v>0</v>
      </c>
      <c r="AB828" s="1455">
        <f t="shared" si="148"/>
        <v>3</v>
      </c>
      <c r="AC828" s="1442">
        <f>SUM(E828:AB828)</f>
        <v>532</v>
      </c>
      <c r="AD828" s="1443">
        <f t="shared" si="144"/>
        <v>1761.596</v>
      </c>
      <c r="AE828" s="1444"/>
      <c r="AF828" s="775"/>
      <c r="AG828" s="949"/>
      <c r="AH828" s="949"/>
      <c r="AI828" s="949"/>
    </row>
    <row r="829" spans="1:35" ht="21" hidden="1" customHeight="1" x14ac:dyDescent="0.2">
      <c r="A829" s="1432">
        <v>43288</v>
      </c>
      <c r="B829" s="1433" t="s">
        <v>539</v>
      </c>
      <c r="C829" s="1432">
        <v>43291</v>
      </c>
      <c r="D829" s="1434"/>
      <c r="E829" s="1449">
        <f t="shared" ref="E829:AB829" si="149">SUM(E319:E319)</f>
        <v>0</v>
      </c>
      <c r="F829" s="1450">
        <f t="shared" si="149"/>
        <v>62</v>
      </c>
      <c r="G829" s="1451">
        <f t="shared" si="149"/>
        <v>59</v>
      </c>
      <c r="H829" s="1452">
        <f t="shared" si="149"/>
        <v>0</v>
      </c>
      <c r="I829" s="1450">
        <f t="shared" si="149"/>
        <v>0</v>
      </c>
      <c r="J829" s="1451">
        <f t="shared" si="149"/>
        <v>62</v>
      </c>
      <c r="K829" s="1450">
        <f t="shared" si="149"/>
        <v>0</v>
      </c>
      <c r="L829" s="1451">
        <f t="shared" si="149"/>
        <v>44</v>
      </c>
      <c r="M829" s="1452">
        <f t="shared" si="149"/>
        <v>10</v>
      </c>
      <c r="N829" s="1450">
        <f t="shared" si="149"/>
        <v>8</v>
      </c>
      <c r="O829" s="1451">
        <f t="shared" si="149"/>
        <v>3</v>
      </c>
      <c r="P829" s="1450">
        <f t="shared" si="149"/>
        <v>53</v>
      </c>
      <c r="Q829" s="1494">
        <f t="shared" si="149"/>
        <v>15</v>
      </c>
      <c r="R829" s="1451">
        <f t="shared" si="149"/>
        <v>68</v>
      </c>
      <c r="S829" s="1452">
        <f t="shared" si="149"/>
        <v>0</v>
      </c>
      <c r="T829" s="1450">
        <f t="shared" si="149"/>
        <v>3</v>
      </c>
      <c r="U829" s="1451">
        <f t="shared" si="149"/>
        <v>68</v>
      </c>
      <c r="V829" s="1452">
        <f t="shared" si="149"/>
        <v>0</v>
      </c>
      <c r="W829" s="1452">
        <f t="shared" si="149"/>
        <v>1</v>
      </c>
      <c r="X829" s="1450">
        <f t="shared" si="149"/>
        <v>2</v>
      </c>
      <c r="Y829" s="1451">
        <f t="shared" si="149"/>
        <v>68</v>
      </c>
      <c r="Z829" s="1452">
        <f t="shared" si="149"/>
        <v>0</v>
      </c>
      <c r="AA829" s="1452">
        <f t="shared" si="149"/>
        <v>1</v>
      </c>
      <c r="AB829" s="1455">
        <f t="shared" si="149"/>
        <v>2</v>
      </c>
      <c r="AC829" s="1442">
        <f>SUM(E829:AB829)</f>
        <v>529</v>
      </c>
      <c r="AD829" s="1443">
        <f t="shared" si="144"/>
        <v>1748.1020000000003</v>
      </c>
      <c r="AE829" s="1444"/>
      <c r="AF829" s="775"/>
      <c r="AG829" s="949"/>
      <c r="AH829" s="949"/>
      <c r="AI829" s="949"/>
    </row>
    <row r="830" spans="1:35" ht="21" hidden="1" customHeight="1" x14ac:dyDescent="0.2">
      <c r="A830" s="1432">
        <v>43295</v>
      </c>
      <c r="B830" s="1433" t="s">
        <v>539</v>
      </c>
      <c r="C830" s="1432">
        <v>43299</v>
      </c>
      <c r="D830" s="1434"/>
      <c r="E830" s="1449">
        <v>0</v>
      </c>
      <c r="F830" s="1450">
        <v>83</v>
      </c>
      <c r="G830" s="1451">
        <v>44</v>
      </c>
      <c r="H830" s="1452">
        <v>0</v>
      </c>
      <c r="I830" s="1450">
        <v>24</v>
      </c>
      <c r="J830" s="1451">
        <v>83</v>
      </c>
      <c r="K830" s="1450">
        <v>0</v>
      </c>
      <c r="L830" s="1451">
        <v>65</v>
      </c>
      <c r="M830" s="1452">
        <v>12</v>
      </c>
      <c r="N830" s="1450">
        <v>6</v>
      </c>
      <c r="O830" s="1451">
        <v>15</v>
      </c>
      <c r="P830" s="1450">
        <v>45</v>
      </c>
      <c r="Q830" s="1494">
        <v>21</v>
      </c>
      <c r="R830" s="1451">
        <v>50</v>
      </c>
      <c r="S830" s="1452">
        <v>2</v>
      </c>
      <c r="T830" s="1450">
        <v>14</v>
      </c>
      <c r="U830" s="1451">
        <v>50</v>
      </c>
      <c r="V830" s="1452">
        <v>2</v>
      </c>
      <c r="W830" s="1452">
        <v>0</v>
      </c>
      <c r="X830" s="1450">
        <v>14</v>
      </c>
      <c r="Y830" s="1451">
        <v>50</v>
      </c>
      <c r="Z830" s="1452">
        <v>2</v>
      </c>
      <c r="AA830" s="1452">
        <v>0</v>
      </c>
      <c r="AB830" s="1455">
        <v>14</v>
      </c>
      <c r="AC830" s="1442">
        <f t="shared" ref="AC830:AC836" si="150">SUM(E830:AB830)</f>
        <v>596</v>
      </c>
      <c r="AD830" s="1443">
        <f t="shared" si="144"/>
        <v>1989.9920000000002</v>
      </c>
      <c r="AE830" s="1444"/>
      <c r="AF830" s="775"/>
      <c r="AG830" s="949"/>
      <c r="AH830" s="949"/>
      <c r="AI830" s="949"/>
    </row>
    <row r="831" spans="1:35" ht="21" hidden="1" customHeight="1" x14ac:dyDescent="0.2">
      <c r="A831" s="1432">
        <v>43302</v>
      </c>
      <c r="B831" s="1433" t="s">
        <v>539</v>
      </c>
      <c r="C831" s="1432">
        <v>43305</v>
      </c>
      <c r="D831" s="1434"/>
      <c r="E831" s="1449">
        <v>0</v>
      </c>
      <c r="F831" s="1450">
        <v>66</v>
      </c>
      <c r="G831" s="1451">
        <v>46</v>
      </c>
      <c r="H831" s="1452">
        <v>0</v>
      </c>
      <c r="I831" s="1450">
        <v>8</v>
      </c>
      <c r="J831" s="1451">
        <v>66</v>
      </c>
      <c r="K831" s="1450">
        <v>0</v>
      </c>
      <c r="L831" s="1451">
        <v>63</v>
      </c>
      <c r="M831" s="1452">
        <v>3</v>
      </c>
      <c r="N831" s="1450">
        <v>0</v>
      </c>
      <c r="O831" s="1451">
        <v>12</v>
      </c>
      <c r="P831" s="1450">
        <v>41</v>
      </c>
      <c r="Q831" s="1494">
        <v>15</v>
      </c>
      <c r="R831" s="1451">
        <v>32</v>
      </c>
      <c r="S831" s="1452">
        <v>24</v>
      </c>
      <c r="T831" s="1450">
        <v>5</v>
      </c>
      <c r="U831" s="1451">
        <v>32</v>
      </c>
      <c r="V831" s="1452">
        <v>24</v>
      </c>
      <c r="W831" s="1452">
        <v>0</v>
      </c>
      <c r="X831" s="1450">
        <v>7</v>
      </c>
      <c r="Y831" s="1451">
        <v>32</v>
      </c>
      <c r="Z831" s="1452">
        <v>24</v>
      </c>
      <c r="AA831" s="1452">
        <v>0</v>
      </c>
      <c r="AB831" s="1455">
        <v>7</v>
      </c>
      <c r="AC831" s="1442">
        <f t="shared" si="150"/>
        <v>507</v>
      </c>
      <c r="AD831" s="1443">
        <f t="shared" si="144"/>
        <v>1688.5099999999998</v>
      </c>
      <c r="AE831" s="1444"/>
      <c r="AF831" s="775"/>
      <c r="AG831" s="949"/>
      <c r="AH831" s="949"/>
      <c r="AI831" s="949"/>
    </row>
    <row r="832" spans="1:35" ht="21" hidden="1" customHeight="1" x14ac:dyDescent="0.2">
      <c r="A832" s="1432">
        <v>43309</v>
      </c>
      <c r="B832" s="1433" t="s">
        <v>539</v>
      </c>
      <c r="C832" s="1432">
        <v>43312</v>
      </c>
      <c r="D832" s="1434"/>
      <c r="E832" s="1449">
        <v>0</v>
      </c>
      <c r="F832" s="1450">
        <v>68</v>
      </c>
      <c r="G832" s="1451">
        <v>38</v>
      </c>
      <c r="H832" s="1452">
        <v>0</v>
      </c>
      <c r="I832" s="1450">
        <v>16</v>
      </c>
      <c r="J832" s="1451">
        <v>68</v>
      </c>
      <c r="K832" s="1450">
        <v>0</v>
      </c>
      <c r="L832" s="1451">
        <v>59</v>
      </c>
      <c r="M832" s="1452">
        <v>8</v>
      </c>
      <c r="N832" s="1450">
        <v>1</v>
      </c>
      <c r="O832" s="1451">
        <v>13</v>
      </c>
      <c r="P832" s="1450">
        <v>29</v>
      </c>
      <c r="Q832" s="1494">
        <v>30</v>
      </c>
      <c r="R832" s="1451">
        <v>44</v>
      </c>
      <c r="S832" s="1452">
        <v>14</v>
      </c>
      <c r="T832" s="1450">
        <v>11</v>
      </c>
      <c r="U832" s="1451">
        <v>44</v>
      </c>
      <c r="V832" s="1452">
        <v>14</v>
      </c>
      <c r="W832" s="1452">
        <v>0</v>
      </c>
      <c r="X832" s="1450">
        <v>11</v>
      </c>
      <c r="Y832" s="1451">
        <v>44</v>
      </c>
      <c r="Z832" s="1452">
        <v>14</v>
      </c>
      <c r="AA832" s="1452">
        <v>0</v>
      </c>
      <c r="AB832" s="1455">
        <v>11</v>
      </c>
      <c r="AC832" s="1442">
        <f t="shared" si="150"/>
        <v>537</v>
      </c>
      <c r="AD832" s="1443">
        <f t="shared" si="144"/>
        <v>1747.5050000000003</v>
      </c>
      <c r="AE832" s="1444"/>
      <c r="AF832" s="775"/>
      <c r="AG832" s="949"/>
      <c r="AH832" s="949"/>
      <c r="AI832" s="949"/>
    </row>
    <row r="833" spans="1:35" ht="21" hidden="1" customHeight="1" x14ac:dyDescent="0.2">
      <c r="A833" s="1456">
        <v>43314</v>
      </c>
      <c r="B833" s="1433" t="s">
        <v>541</v>
      </c>
      <c r="C833" s="1456">
        <v>43319</v>
      </c>
      <c r="D833" s="1457"/>
      <c r="E833" s="1458">
        <v>0</v>
      </c>
      <c r="F833" s="1459">
        <v>93</v>
      </c>
      <c r="G833" s="1460">
        <v>61</v>
      </c>
      <c r="H833" s="1461">
        <v>0</v>
      </c>
      <c r="I833" s="1459">
        <v>20</v>
      </c>
      <c r="J833" s="1460">
        <v>93</v>
      </c>
      <c r="K833" s="1459">
        <v>0</v>
      </c>
      <c r="L833" s="1460">
        <v>68</v>
      </c>
      <c r="M833" s="1461">
        <v>10</v>
      </c>
      <c r="N833" s="1459">
        <v>15</v>
      </c>
      <c r="O833" s="1460">
        <v>13</v>
      </c>
      <c r="P833" s="1459">
        <v>32</v>
      </c>
      <c r="Q833" s="1496">
        <v>22</v>
      </c>
      <c r="R833" s="1460">
        <v>39</v>
      </c>
      <c r="S833" s="1461">
        <v>12</v>
      </c>
      <c r="T833" s="1459">
        <v>13</v>
      </c>
      <c r="U833" s="1460">
        <v>39</v>
      </c>
      <c r="V833" s="1461">
        <v>12</v>
      </c>
      <c r="W833" s="1461">
        <v>0</v>
      </c>
      <c r="X833" s="1459">
        <v>13</v>
      </c>
      <c r="Y833" s="1460">
        <v>39</v>
      </c>
      <c r="Z833" s="1461">
        <v>12</v>
      </c>
      <c r="AA833" s="1461">
        <v>0</v>
      </c>
      <c r="AB833" s="1459">
        <v>13</v>
      </c>
      <c r="AC833" s="1442">
        <f t="shared" si="150"/>
        <v>619</v>
      </c>
      <c r="AD833" s="1443">
        <f t="shared" si="144"/>
        <v>2066.9870000000001</v>
      </c>
      <c r="AE833" s="1444"/>
      <c r="AF833" s="775"/>
      <c r="AG833" s="949"/>
      <c r="AH833" s="949"/>
      <c r="AI833" s="949"/>
    </row>
    <row r="834" spans="1:35" ht="21" hidden="1" customHeight="1" x14ac:dyDescent="0.2">
      <c r="A834" s="1432">
        <v>43330</v>
      </c>
      <c r="B834" s="1433" t="s">
        <v>539</v>
      </c>
      <c r="C834" s="1432">
        <v>43333</v>
      </c>
      <c r="D834" s="1434"/>
      <c r="E834" s="1449">
        <v>0</v>
      </c>
      <c r="F834" s="1450">
        <v>85</v>
      </c>
      <c r="G834" s="1451">
        <v>59</v>
      </c>
      <c r="H834" s="1452">
        <v>0</v>
      </c>
      <c r="I834" s="1450">
        <v>11</v>
      </c>
      <c r="J834" s="1451">
        <v>85</v>
      </c>
      <c r="K834" s="1450">
        <v>0</v>
      </c>
      <c r="L834" s="1451">
        <v>71</v>
      </c>
      <c r="M834" s="1452">
        <v>4</v>
      </c>
      <c r="N834" s="1450">
        <v>10</v>
      </c>
      <c r="O834" s="1451">
        <v>15</v>
      </c>
      <c r="P834" s="1450">
        <v>59</v>
      </c>
      <c r="Q834" s="1494">
        <v>14</v>
      </c>
      <c r="R834" s="1451">
        <v>41</v>
      </c>
      <c r="S834" s="1452">
        <v>17</v>
      </c>
      <c r="T834" s="1450">
        <v>27</v>
      </c>
      <c r="U834" s="1451">
        <v>41</v>
      </c>
      <c r="V834" s="1452">
        <v>17</v>
      </c>
      <c r="W834" s="1452">
        <v>0</v>
      </c>
      <c r="X834" s="1450">
        <v>28</v>
      </c>
      <c r="Y834" s="1451">
        <v>41</v>
      </c>
      <c r="Z834" s="1452">
        <v>17</v>
      </c>
      <c r="AA834" s="1452">
        <v>0</v>
      </c>
      <c r="AB834" s="1455">
        <v>27</v>
      </c>
      <c r="AC834" s="1442">
        <f t="shared" si="150"/>
        <v>669</v>
      </c>
      <c r="AD834" s="1443">
        <f t="shared" ref="AD834:AD865" si="151">(F834*$F$678)+(G834*$G$678)+(H834*$H$678)+(I834*$I$678)+(J834*$J$678)+(K834*$K$678)+(L834*$L$678)+(M834*$M$678)+(N834*$N$678)+(O834*$O$678)+(P834*$P$678)+(Q834*$Q$678)+(R834*$R$678)+(S834*$S$678)+(T834*$T$678)+(U834*$U$678)+(V834*$V$678)+(W834*$W$678)+(X834*$X$678)+(Y834*$Y$678)+(Z834*$Z$678)+(AA834*$AA$678)+(AB834*$AB$678)</f>
        <v>2252.3559999999998</v>
      </c>
      <c r="AE834" s="1444"/>
      <c r="AF834" s="775"/>
      <c r="AG834" s="949"/>
      <c r="AH834" s="949"/>
      <c r="AI834" s="949"/>
    </row>
    <row r="835" spans="1:35" ht="21" hidden="1" customHeight="1" x14ac:dyDescent="0.2">
      <c r="A835" s="1456">
        <v>43337</v>
      </c>
      <c r="B835" s="1433" t="s">
        <v>539</v>
      </c>
      <c r="C835" s="1456">
        <v>43340</v>
      </c>
      <c r="D835" s="1457"/>
      <c r="E835" s="1458">
        <v>0</v>
      </c>
      <c r="F835" s="1459">
        <v>86</v>
      </c>
      <c r="G835" s="1460">
        <v>69</v>
      </c>
      <c r="H835" s="1461">
        <v>0</v>
      </c>
      <c r="I835" s="1459">
        <v>1</v>
      </c>
      <c r="J835" s="1460">
        <v>86</v>
      </c>
      <c r="K835" s="1459">
        <v>0</v>
      </c>
      <c r="L835" s="1460">
        <v>74</v>
      </c>
      <c r="M835" s="1461">
        <v>12</v>
      </c>
      <c r="N835" s="1459">
        <v>0</v>
      </c>
      <c r="O835" s="1460">
        <v>15</v>
      </c>
      <c r="P835" s="1459">
        <v>44</v>
      </c>
      <c r="Q835" s="1496">
        <v>35</v>
      </c>
      <c r="R835" s="1460">
        <v>61</v>
      </c>
      <c r="S835" s="1461">
        <v>11</v>
      </c>
      <c r="T835" s="1459">
        <v>26</v>
      </c>
      <c r="U835" s="1460">
        <v>61</v>
      </c>
      <c r="V835" s="1461">
        <v>11</v>
      </c>
      <c r="W835" s="1461">
        <v>0</v>
      </c>
      <c r="X835" s="1459">
        <v>25</v>
      </c>
      <c r="Y835" s="1460">
        <v>61</v>
      </c>
      <c r="Z835" s="1461">
        <v>11</v>
      </c>
      <c r="AA835" s="1461">
        <v>0</v>
      </c>
      <c r="AB835" s="1502">
        <v>26</v>
      </c>
      <c r="AC835" s="1442">
        <f t="shared" si="150"/>
        <v>715</v>
      </c>
      <c r="AD835" s="1443">
        <f t="shared" si="151"/>
        <v>2339.5610000000006</v>
      </c>
      <c r="AE835" s="1444"/>
      <c r="AF835" s="775"/>
      <c r="AG835" s="949"/>
      <c r="AH835" s="949"/>
      <c r="AI835" s="949"/>
    </row>
    <row r="836" spans="1:35" ht="21" hidden="1" customHeight="1" x14ac:dyDescent="0.2">
      <c r="A836" s="1432">
        <v>43344</v>
      </c>
      <c r="B836" s="1433" t="s">
        <v>539</v>
      </c>
      <c r="C836" s="1432">
        <v>43347</v>
      </c>
      <c r="D836" s="1434"/>
      <c r="E836" s="1449">
        <f t="shared" ref="E836:AB836" si="152">SUM(E326:E326)</f>
        <v>0</v>
      </c>
      <c r="F836" s="1450">
        <f t="shared" si="152"/>
        <v>85</v>
      </c>
      <c r="G836" s="1451">
        <f t="shared" si="152"/>
        <v>70</v>
      </c>
      <c r="H836" s="1452">
        <f t="shared" si="152"/>
        <v>0</v>
      </c>
      <c r="I836" s="1450">
        <f t="shared" si="152"/>
        <v>0</v>
      </c>
      <c r="J836" s="1451">
        <f t="shared" si="152"/>
        <v>85</v>
      </c>
      <c r="K836" s="1450">
        <f t="shared" si="152"/>
        <v>0</v>
      </c>
      <c r="L836" s="1451">
        <f t="shared" si="152"/>
        <v>77</v>
      </c>
      <c r="M836" s="1452">
        <f t="shared" si="152"/>
        <v>6</v>
      </c>
      <c r="N836" s="1450">
        <f t="shared" si="152"/>
        <v>2</v>
      </c>
      <c r="O836" s="1451">
        <f t="shared" si="152"/>
        <v>18</v>
      </c>
      <c r="P836" s="1450">
        <f t="shared" si="152"/>
        <v>36</v>
      </c>
      <c r="Q836" s="1494">
        <f t="shared" si="152"/>
        <v>36</v>
      </c>
      <c r="R836" s="1451">
        <f t="shared" si="152"/>
        <v>74</v>
      </c>
      <c r="S836" s="1452">
        <f t="shared" si="152"/>
        <v>0</v>
      </c>
      <c r="T836" s="1450">
        <f t="shared" si="152"/>
        <v>20</v>
      </c>
      <c r="U836" s="1451">
        <f t="shared" si="152"/>
        <v>74</v>
      </c>
      <c r="V836" s="1452">
        <f t="shared" si="152"/>
        <v>0</v>
      </c>
      <c r="W836" s="1452">
        <f t="shared" si="152"/>
        <v>0</v>
      </c>
      <c r="X836" s="1450">
        <f t="shared" si="152"/>
        <v>20</v>
      </c>
      <c r="Y836" s="1451">
        <f t="shared" si="152"/>
        <v>74</v>
      </c>
      <c r="Z836" s="1452">
        <f t="shared" si="152"/>
        <v>0</v>
      </c>
      <c r="AA836" s="1452">
        <f t="shared" si="152"/>
        <v>0</v>
      </c>
      <c r="AB836" s="1455">
        <f t="shared" si="152"/>
        <v>20</v>
      </c>
      <c r="AC836" s="1442">
        <f t="shared" si="150"/>
        <v>697</v>
      </c>
      <c r="AD836" s="1443">
        <f t="shared" si="151"/>
        <v>2275.1009999999997</v>
      </c>
      <c r="AE836" s="1444"/>
      <c r="AF836" s="775"/>
      <c r="AG836" s="949"/>
      <c r="AH836" s="949"/>
      <c r="AI836" s="949"/>
    </row>
    <row r="837" spans="1:35" ht="21" hidden="1" customHeight="1" x14ac:dyDescent="0.2">
      <c r="A837" s="1432">
        <v>43351</v>
      </c>
      <c r="B837" s="1433" t="s">
        <v>539</v>
      </c>
      <c r="C837" s="1432">
        <v>43354</v>
      </c>
      <c r="D837" s="1434"/>
      <c r="E837" s="1449">
        <v>0</v>
      </c>
      <c r="F837" s="1450">
        <v>34</v>
      </c>
      <c r="G837" s="1451">
        <v>28</v>
      </c>
      <c r="H837" s="1452">
        <v>0</v>
      </c>
      <c r="I837" s="1450">
        <v>0</v>
      </c>
      <c r="J837" s="1451">
        <v>34</v>
      </c>
      <c r="K837" s="1450">
        <v>0</v>
      </c>
      <c r="L837" s="1451">
        <v>30</v>
      </c>
      <c r="M837" s="1452">
        <v>4</v>
      </c>
      <c r="N837" s="1450">
        <v>0</v>
      </c>
      <c r="O837" s="1451">
        <v>6</v>
      </c>
      <c r="P837" s="1450">
        <v>13</v>
      </c>
      <c r="Q837" s="1494">
        <v>19</v>
      </c>
      <c r="R837" s="1451">
        <v>30</v>
      </c>
      <c r="S837" s="1452">
        <v>0</v>
      </c>
      <c r="T837" s="1450">
        <v>10</v>
      </c>
      <c r="U837" s="1451">
        <v>30</v>
      </c>
      <c r="V837" s="1452">
        <v>0</v>
      </c>
      <c r="W837" s="1452">
        <v>0</v>
      </c>
      <c r="X837" s="1450">
        <v>10</v>
      </c>
      <c r="Y837" s="1451">
        <v>30</v>
      </c>
      <c r="Z837" s="1452">
        <v>0</v>
      </c>
      <c r="AA837" s="1452">
        <v>0</v>
      </c>
      <c r="AB837" s="1455">
        <v>10</v>
      </c>
      <c r="AC837" s="1442">
        <f>SUM(AC327:AC327)</f>
        <v>288</v>
      </c>
      <c r="AD837" s="1443">
        <f t="shared" si="151"/>
        <v>928.24699999999996</v>
      </c>
      <c r="AE837" s="1444"/>
      <c r="AF837" s="775"/>
      <c r="AG837" s="949"/>
      <c r="AH837" s="949"/>
      <c r="AI837" s="949"/>
    </row>
    <row r="838" spans="1:35" ht="21" hidden="1" customHeight="1" x14ac:dyDescent="0.2">
      <c r="A838" s="1432">
        <v>43353</v>
      </c>
      <c r="B838" s="1433" t="s">
        <v>540</v>
      </c>
      <c r="C838" s="1432">
        <v>43357</v>
      </c>
      <c r="D838" s="1434"/>
      <c r="E838" s="1449">
        <v>0</v>
      </c>
      <c r="F838" s="1450">
        <v>39</v>
      </c>
      <c r="G838" s="1451">
        <v>23</v>
      </c>
      <c r="H838" s="1452">
        <v>0</v>
      </c>
      <c r="I838" s="1450">
        <v>0</v>
      </c>
      <c r="J838" s="1451">
        <v>32</v>
      </c>
      <c r="K838" s="1450">
        <v>0</v>
      </c>
      <c r="L838" s="1451">
        <v>33</v>
      </c>
      <c r="M838" s="1452">
        <v>2</v>
      </c>
      <c r="N838" s="1450">
        <v>0</v>
      </c>
      <c r="O838" s="1451">
        <v>6</v>
      </c>
      <c r="P838" s="1450">
        <v>10</v>
      </c>
      <c r="Q838" s="1494">
        <v>20</v>
      </c>
      <c r="R838" s="1451">
        <v>30</v>
      </c>
      <c r="S838" s="1452">
        <v>0</v>
      </c>
      <c r="T838" s="1450">
        <v>8</v>
      </c>
      <c r="U838" s="1451">
        <v>30</v>
      </c>
      <c r="V838" s="1452">
        <v>0</v>
      </c>
      <c r="W838" s="1452">
        <v>0</v>
      </c>
      <c r="X838" s="1450">
        <v>8</v>
      </c>
      <c r="Y838" s="1451">
        <v>30</v>
      </c>
      <c r="Z838" s="1452">
        <v>0</v>
      </c>
      <c r="AA838" s="1452">
        <v>0</v>
      </c>
      <c r="AB838" s="1455">
        <v>8</v>
      </c>
      <c r="AC838" s="1442">
        <f>SUM(AC328:AC328)</f>
        <v>279</v>
      </c>
      <c r="AD838" s="1443">
        <f t="shared" si="151"/>
        <v>897.10700000000008</v>
      </c>
      <c r="AE838" s="1444"/>
      <c r="AF838" s="775"/>
      <c r="AG838" s="949"/>
      <c r="AH838" s="949"/>
      <c r="AI838" s="949"/>
    </row>
    <row r="839" spans="1:35" ht="21" hidden="1" customHeight="1" x14ac:dyDescent="0.2">
      <c r="A839" s="1432">
        <v>43357</v>
      </c>
      <c r="B839" s="1433" t="s">
        <v>543</v>
      </c>
      <c r="C839" s="1516">
        <v>43363</v>
      </c>
      <c r="D839" s="1434"/>
      <c r="E839" s="1449">
        <v>0</v>
      </c>
      <c r="F839" s="1450">
        <v>26</v>
      </c>
      <c r="G839" s="1451">
        <v>35</v>
      </c>
      <c r="H839" s="1452">
        <v>8</v>
      </c>
      <c r="I839" s="1450">
        <v>0</v>
      </c>
      <c r="J839" s="1451">
        <v>35</v>
      </c>
      <c r="K839" s="1450">
        <v>8</v>
      </c>
      <c r="L839" s="1451">
        <v>40</v>
      </c>
      <c r="M839" s="1452">
        <v>2</v>
      </c>
      <c r="N839" s="1450">
        <v>0</v>
      </c>
      <c r="O839" s="1451">
        <v>11</v>
      </c>
      <c r="P839" s="1450">
        <v>12</v>
      </c>
      <c r="Q839" s="1494">
        <v>21</v>
      </c>
      <c r="R839" s="1451">
        <v>27</v>
      </c>
      <c r="S839" s="1452">
        <v>0</v>
      </c>
      <c r="T839" s="1450">
        <v>16</v>
      </c>
      <c r="U839" s="1451">
        <v>27</v>
      </c>
      <c r="V839" s="1452">
        <v>0</v>
      </c>
      <c r="W839" s="1452">
        <v>8</v>
      </c>
      <c r="X839" s="1450">
        <v>8</v>
      </c>
      <c r="Y839" s="1451">
        <v>27</v>
      </c>
      <c r="Z839" s="1452">
        <v>0</v>
      </c>
      <c r="AA839" s="1452">
        <v>8</v>
      </c>
      <c r="AB839" s="1455">
        <v>8</v>
      </c>
      <c r="AC839" s="1442">
        <f>SUM(AC329:AC329)</f>
        <v>327</v>
      </c>
      <c r="AD839" s="1443">
        <f t="shared" si="151"/>
        <v>1049.1099999999999</v>
      </c>
      <c r="AE839" s="1444"/>
      <c r="AF839" s="775"/>
      <c r="AG839" s="949"/>
      <c r="AH839" s="949"/>
      <c r="AI839" s="949"/>
    </row>
    <row r="840" spans="1:35" ht="21" hidden="1" customHeight="1" x14ac:dyDescent="0.2">
      <c r="A840" s="1432">
        <v>43361</v>
      </c>
      <c r="B840" s="1433" t="s">
        <v>542</v>
      </c>
      <c r="C840" s="1516">
        <v>43369</v>
      </c>
      <c r="D840" s="1434"/>
      <c r="E840" s="1449">
        <v>0</v>
      </c>
      <c r="F840" s="1450">
        <v>52</v>
      </c>
      <c r="G840" s="1451">
        <v>36</v>
      </c>
      <c r="H840" s="1452">
        <v>0</v>
      </c>
      <c r="I840" s="1450">
        <v>0</v>
      </c>
      <c r="J840" s="1451">
        <v>42</v>
      </c>
      <c r="K840" s="1450">
        <v>0</v>
      </c>
      <c r="L840" s="1451">
        <v>39</v>
      </c>
      <c r="M840" s="1452">
        <v>3</v>
      </c>
      <c r="N840" s="1450">
        <v>0</v>
      </c>
      <c r="O840" s="1451">
        <v>2</v>
      </c>
      <c r="P840" s="1450">
        <v>2</v>
      </c>
      <c r="Q840" s="1494">
        <v>6</v>
      </c>
      <c r="R840" s="1451">
        <v>10</v>
      </c>
      <c r="S840" s="1452">
        <v>0</v>
      </c>
      <c r="T840" s="1450">
        <v>0</v>
      </c>
      <c r="U840" s="1451">
        <v>10</v>
      </c>
      <c r="V840" s="1452">
        <v>0</v>
      </c>
      <c r="W840" s="1452">
        <v>2</v>
      </c>
      <c r="X840" s="1450">
        <v>0</v>
      </c>
      <c r="Y840" s="1451">
        <v>10</v>
      </c>
      <c r="Z840" s="1452">
        <v>0</v>
      </c>
      <c r="AA840" s="1452">
        <v>0</v>
      </c>
      <c r="AB840" s="1455">
        <v>0</v>
      </c>
      <c r="AC840" s="1442">
        <f>SUM(E840:AB840)</f>
        <v>214</v>
      </c>
      <c r="AD840" s="1443">
        <f t="shared" si="151"/>
        <v>739.44999999999982</v>
      </c>
      <c r="AE840" s="1444"/>
      <c r="AF840" s="775"/>
      <c r="AG840" s="949"/>
      <c r="AH840" s="949"/>
      <c r="AI840" s="949"/>
    </row>
    <row r="841" spans="1:35" ht="21" hidden="1" customHeight="1" x14ac:dyDescent="0.2">
      <c r="A841" s="1432">
        <v>43367</v>
      </c>
      <c r="B841" s="1433" t="s">
        <v>540</v>
      </c>
      <c r="C841" s="1516">
        <v>43372</v>
      </c>
      <c r="D841" s="1434"/>
      <c r="E841" s="1449">
        <v>0</v>
      </c>
      <c r="F841" s="1450">
        <v>48</v>
      </c>
      <c r="G841" s="1451">
        <v>41</v>
      </c>
      <c r="H841" s="1452">
        <v>0</v>
      </c>
      <c r="I841" s="1450">
        <v>0</v>
      </c>
      <c r="J841" s="1451">
        <v>48</v>
      </c>
      <c r="K841" s="1450">
        <v>0</v>
      </c>
      <c r="L841" s="1451">
        <v>45</v>
      </c>
      <c r="M841" s="1452">
        <v>3</v>
      </c>
      <c r="N841" s="1450">
        <v>0</v>
      </c>
      <c r="O841" s="1451">
        <v>15</v>
      </c>
      <c r="P841" s="1450">
        <v>5</v>
      </c>
      <c r="Q841" s="1494">
        <v>30</v>
      </c>
      <c r="R841" s="1451">
        <v>41</v>
      </c>
      <c r="S841" s="1452">
        <v>0</v>
      </c>
      <c r="T841" s="1450">
        <v>2</v>
      </c>
      <c r="U841" s="1451">
        <v>43</v>
      </c>
      <c r="V841" s="1452">
        <v>0</v>
      </c>
      <c r="W841" s="1452">
        <v>6</v>
      </c>
      <c r="X841" s="1450">
        <v>0</v>
      </c>
      <c r="Y841" s="1451">
        <v>43</v>
      </c>
      <c r="Z841" s="1452">
        <v>0</v>
      </c>
      <c r="AA841" s="1452">
        <v>0</v>
      </c>
      <c r="AB841" s="1455">
        <v>0</v>
      </c>
      <c r="AC841" s="1442">
        <f>SUM(AC331:AC331)</f>
        <v>370</v>
      </c>
      <c r="AD841" s="1443">
        <f t="shared" si="151"/>
        <v>1185.3509999999999</v>
      </c>
      <c r="AE841" s="1444"/>
      <c r="AF841" s="775"/>
      <c r="AG841" s="949"/>
      <c r="AH841" s="949"/>
      <c r="AI841" s="949"/>
    </row>
    <row r="842" spans="1:35" ht="21" hidden="1" customHeight="1" x14ac:dyDescent="0.2">
      <c r="A842" s="1432">
        <v>43369</v>
      </c>
      <c r="B842" s="1433" t="s">
        <v>544</v>
      </c>
      <c r="C842" s="1432">
        <v>43376</v>
      </c>
      <c r="D842" s="1434"/>
      <c r="E842" s="1449">
        <f>SUM(E332:E332)</f>
        <v>0</v>
      </c>
      <c r="F842" s="1450">
        <f>SUM(F332:F332)</f>
        <v>42</v>
      </c>
      <c r="G842" s="1451">
        <v>40</v>
      </c>
      <c r="H842" s="1452">
        <v>0</v>
      </c>
      <c r="I842" s="1450">
        <v>0</v>
      </c>
      <c r="J842" s="1451">
        <v>42</v>
      </c>
      <c r="K842" s="1450">
        <v>0</v>
      </c>
      <c r="L842" s="1451">
        <v>39</v>
      </c>
      <c r="M842" s="1452">
        <v>0</v>
      </c>
      <c r="N842" s="1450">
        <v>3</v>
      </c>
      <c r="O842" s="1451">
        <v>5</v>
      </c>
      <c r="P842" s="1450">
        <v>13</v>
      </c>
      <c r="Q842" s="1494">
        <v>32</v>
      </c>
      <c r="R842" s="1451">
        <v>45</v>
      </c>
      <c r="S842" s="1452">
        <v>0</v>
      </c>
      <c r="T842" s="1450">
        <v>0</v>
      </c>
      <c r="U842" s="1451">
        <v>45</v>
      </c>
      <c r="V842" s="1452">
        <v>0</v>
      </c>
      <c r="W842" s="1452">
        <v>6</v>
      </c>
      <c r="X842" s="1450">
        <v>0</v>
      </c>
      <c r="Y842" s="1451">
        <v>45</v>
      </c>
      <c r="Z842" s="1452">
        <v>0</v>
      </c>
      <c r="AA842" s="1452">
        <v>0</v>
      </c>
      <c r="AB842" s="1455">
        <v>0</v>
      </c>
      <c r="AC842" s="1442">
        <f>SUM(AC332:AC332)</f>
        <v>357</v>
      </c>
      <c r="AD842" s="1443">
        <f t="shared" si="151"/>
        <v>1126.7330000000002</v>
      </c>
      <c r="AE842" s="1444"/>
      <c r="AF842" s="775"/>
      <c r="AG842" s="949"/>
      <c r="AH842" s="949"/>
      <c r="AI842" s="949"/>
    </row>
    <row r="843" spans="1:35" ht="21" hidden="1" customHeight="1" x14ac:dyDescent="0.2">
      <c r="A843" s="1432">
        <v>43372</v>
      </c>
      <c r="B843" s="1433" t="s">
        <v>539</v>
      </c>
      <c r="C843" s="1432">
        <v>43378</v>
      </c>
      <c r="D843" s="1434"/>
      <c r="E843" s="1449">
        <v>0</v>
      </c>
      <c r="F843" s="1450">
        <v>38</v>
      </c>
      <c r="G843" s="1451">
        <v>38</v>
      </c>
      <c r="H843" s="1452">
        <v>0</v>
      </c>
      <c r="I843" s="1450">
        <v>0</v>
      </c>
      <c r="J843" s="1451">
        <v>38</v>
      </c>
      <c r="K843" s="1450">
        <v>0</v>
      </c>
      <c r="L843" s="1451">
        <v>34</v>
      </c>
      <c r="M843" s="1452">
        <v>0</v>
      </c>
      <c r="N843" s="1450">
        <v>4</v>
      </c>
      <c r="O843" s="1451">
        <v>0</v>
      </c>
      <c r="P843" s="1450">
        <v>14</v>
      </c>
      <c r="Q843" s="1494">
        <v>33</v>
      </c>
      <c r="R843" s="1451">
        <v>43</v>
      </c>
      <c r="S843" s="1452">
        <v>0</v>
      </c>
      <c r="T843" s="1450">
        <v>2</v>
      </c>
      <c r="U843" s="1451">
        <v>43</v>
      </c>
      <c r="V843" s="1452">
        <v>0</v>
      </c>
      <c r="W843" s="1452">
        <v>6</v>
      </c>
      <c r="X843" s="1450">
        <v>2</v>
      </c>
      <c r="Y843" s="1451">
        <v>43</v>
      </c>
      <c r="Z843" s="1452">
        <v>0</v>
      </c>
      <c r="AA843" s="1452">
        <v>0</v>
      </c>
      <c r="AB843" s="1455">
        <v>2</v>
      </c>
      <c r="AC843" s="1442">
        <f>SUM(E843:AB843)</f>
        <v>340</v>
      </c>
      <c r="AD843" s="1443">
        <f t="shared" si="151"/>
        <v>1062.9059999999997</v>
      </c>
      <c r="AE843" s="1444"/>
      <c r="AF843" s="775"/>
      <c r="AG843" s="949"/>
      <c r="AH843" s="949"/>
      <c r="AI843" s="949"/>
    </row>
    <row r="844" spans="1:35" ht="21" hidden="1" customHeight="1" x14ac:dyDescent="0.2">
      <c r="A844" s="1432">
        <v>43376</v>
      </c>
      <c r="B844" s="1433" t="s">
        <v>544</v>
      </c>
      <c r="C844" s="1432">
        <v>43383</v>
      </c>
      <c r="D844" s="1434"/>
      <c r="E844" s="1449">
        <v>0</v>
      </c>
      <c r="F844" s="1450">
        <v>42</v>
      </c>
      <c r="G844" s="1451">
        <v>42</v>
      </c>
      <c r="H844" s="1452">
        <v>0</v>
      </c>
      <c r="I844" s="1450">
        <v>0</v>
      </c>
      <c r="J844" s="1451">
        <v>42</v>
      </c>
      <c r="K844" s="1450">
        <v>0</v>
      </c>
      <c r="L844" s="1451">
        <v>36</v>
      </c>
      <c r="M844" s="1452">
        <v>0</v>
      </c>
      <c r="N844" s="1450">
        <v>6</v>
      </c>
      <c r="O844" s="1451">
        <v>0</v>
      </c>
      <c r="P844" s="1450">
        <v>1</v>
      </c>
      <c r="Q844" s="1494">
        <v>25</v>
      </c>
      <c r="R844" s="1451">
        <v>26</v>
      </c>
      <c r="S844" s="1452">
        <v>0</v>
      </c>
      <c r="T844" s="1450">
        <v>2</v>
      </c>
      <c r="U844" s="1451">
        <v>26</v>
      </c>
      <c r="V844" s="1452">
        <v>0</v>
      </c>
      <c r="W844" s="1452">
        <v>4</v>
      </c>
      <c r="X844" s="1450">
        <v>2</v>
      </c>
      <c r="Y844" s="1451">
        <v>26</v>
      </c>
      <c r="Z844" s="1452">
        <v>0</v>
      </c>
      <c r="AA844" s="1452">
        <v>0</v>
      </c>
      <c r="AB844" s="1455">
        <v>2</v>
      </c>
      <c r="AC844" s="1442">
        <f t="shared" ref="AC844:AC858" si="153">SUM(E844:AB844)</f>
        <v>282</v>
      </c>
      <c r="AD844" s="1443">
        <f t="shared" si="151"/>
        <v>898.13299999999992</v>
      </c>
      <c r="AE844" s="1444"/>
      <c r="AF844" s="775"/>
      <c r="AG844" s="949"/>
      <c r="AH844" s="949"/>
      <c r="AI844" s="949"/>
    </row>
    <row r="845" spans="1:35" ht="21" hidden="1" customHeight="1" x14ac:dyDescent="0.2">
      <c r="A845" s="1432">
        <v>43379</v>
      </c>
      <c r="B845" s="1433" t="s">
        <v>539</v>
      </c>
      <c r="C845" s="1432">
        <v>43384</v>
      </c>
      <c r="D845" s="1434"/>
      <c r="E845" s="1449">
        <v>0</v>
      </c>
      <c r="F845" s="1450">
        <v>42</v>
      </c>
      <c r="G845" s="1451">
        <v>29</v>
      </c>
      <c r="H845" s="1452">
        <v>13</v>
      </c>
      <c r="I845" s="1450">
        <v>0</v>
      </c>
      <c r="J845" s="1451">
        <v>30</v>
      </c>
      <c r="K845" s="1450">
        <v>13</v>
      </c>
      <c r="L845" s="1451">
        <v>39</v>
      </c>
      <c r="M845" s="1452">
        <v>0</v>
      </c>
      <c r="N845" s="1450">
        <v>3</v>
      </c>
      <c r="O845" s="1451">
        <v>0</v>
      </c>
      <c r="P845" s="1450">
        <v>15</v>
      </c>
      <c r="Q845" s="1494">
        <v>31</v>
      </c>
      <c r="R845" s="1451">
        <v>37</v>
      </c>
      <c r="S845" s="1452">
        <v>0</v>
      </c>
      <c r="T845" s="1450">
        <v>8</v>
      </c>
      <c r="U845" s="1451">
        <v>37</v>
      </c>
      <c r="V845" s="1452">
        <v>0</v>
      </c>
      <c r="W845" s="1452">
        <v>4</v>
      </c>
      <c r="X845" s="1450">
        <v>8</v>
      </c>
      <c r="Y845" s="1451">
        <v>37</v>
      </c>
      <c r="Z845" s="1452">
        <v>0</v>
      </c>
      <c r="AA845" s="1452">
        <v>0</v>
      </c>
      <c r="AB845" s="1455">
        <v>8</v>
      </c>
      <c r="AC845" s="1442">
        <f t="shared" si="153"/>
        <v>354</v>
      </c>
      <c r="AD845" s="1443">
        <f t="shared" si="151"/>
        <v>1122.0420000000001</v>
      </c>
      <c r="AE845" s="1444"/>
      <c r="AF845" s="775"/>
      <c r="AG845" s="949"/>
      <c r="AH845" s="949"/>
      <c r="AI845" s="949"/>
    </row>
    <row r="846" spans="1:35" ht="21" hidden="1" customHeight="1" x14ac:dyDescent="0.2">
      <c r="A846" s="1432">
        <v>43383</v>
      </c>
      <c r="B846" s="1433" t="s">
        <v>544</v>
      </c>
      <c r="C846" s="1432">
        <v>43389</v>
      </c>
      <c r="D846" s="1434"/>
      <c r="E846" s="1449">
        <v>0</v>
      </c>
      <c r="F846" s="1450">
        <v>42</v>
      </c>
      <c r="G846" s="1451">
        <v>21</v>
      </c>
      <c r="H846" s="1452">
        <v>21</v>
      </c>
      <c r="I846" s="1450">
        <v>0</v>
      </c>
      <c r="J846" s="1451">
        <v>21</v>
      </c>
      <c r="K846" s="1450">
        <v>21</v>
      </c>
      <c r="L846" s="1451">
        <v>38</v>
      </c>
      <c r="M846" s="1452">
        <v>0</v>
      </c>
      <c r="N846" s="1450">
        <v>4</v>
      </c>
      <c r="O846" s="1451">
        <v>0</v>
      </c>
      <c r="P846" s="1450">
        <v>26</v>
      </c>
      <c r="Q846" s="1494">
        <v>19</v>
      </c>
      <c r="R846" s="1451">
        <v>35</v>
      </c>
      <c r="S846" s="1452">
        <v>0</v>
      </c>
      <c r="T846" s="1450">
        <v>10</v>
      </c>
      <c r="U846" s="1451">
        <v>35</v>
      </c>
      <c r="V846" s="1452">
        <v>0</v>
      </c>
      <c r="W846" s="1452">
        <v>11</v>
      </c>
      <c r="X846" s="1450">
        <v>3</v>
      </c>
      <c r="Y846" s="1451">
        <v>35</v>
      </c>
      <c r="Z846" s="1452">
        <v>0</v>
      </c>
      <c r="AA846" s="1452">
        <v>7</v>
      </c>
      <c r="AB846" s="1455">
        <v>3</v>
      </c>
      <c r="AC846" s="1442">
        <f t="shared" si="153"/>
        <v>352</v>
      </c>
      <c r="AD846" s="1443">
        <f t="shared" si="151"/>
        <v>1148.672</v>
      </c>
      <c r="AE846" s="1444"/>
      <c r="AF846" s="775"/>
      <c r="AG846" s="949"/>
      <c r="AH846" s="949"/>
      <c r="AI846" s="949"/>
    </row>
    <row r="847" spans="1:35" ht="21" hidden="1" customHeight="1" x14ac:dyDescent="0.2">
      <c r="A847" s="1432">
        <v>43388</v>
      </c>
      <c r="B847" s="1433" t="s">
        <v>540</v>
      </c>
      <c r="C847" s="1432">
        <v>43395</v>
      </c>
      <c r="D847" s="1434"/>
      <c r="E847" s="1449">
        <f t="shared" ref="E847:AB847" si="154">SUM(E337:E337)</f>
        <v>0</v>
      </c>
      <c r="F847" s="1450">
        <f t="shared" si="154"/>
        <v>42</v>
      </c>
      <c r="G847" s="1451">
        <f t="shared" si="154"/>
        <v>40</v>
      </c>
      <c r="H847" s="1452">
        <f t="shared" si="154"/>
        <v>2</v>
      </c>
      <c r="I847" s="1450">
        <f t="shared" si="154"/>
        <v>0</v>
      </c>
      <c r="J847" s="1451">
        <f t="shared" si="154"/>
        <v>40</v>
      </c>
      <c r="K847" s="1450">
        <f t="shared" si="154"/>
        <v>2</v>
      </c>
      <c r="L847" s="1451">
        <f t="shared" si="154"/>
        <v>39</v>
      </c>
      <c r="M847" s="1452">
        <f t="shared" si="154"/>
        <v>1</v>
      </c>
      <c r="N847" s="1450">
        <f t="shared" si="154"/>
        <v>2</v>
      </c>
      <c r="O847" s="1451">
        <f t="shared" si="154"/>
        <v>0</v>
      </c>
      <c r="P847" s="1450">
        <f t="shared" si="154"/>
        <v>32</v>
      </c>
      <c r="Q847" s="1494">
        <f t="shared" si="154"/>
        <v>14</v>
      </c>
      <c r="R847" s="1451">
        <f t="shared" si="154"/>
        <v>20</v>
      </c>
      <c r="S847" s="1452">
        <f t="shared" si="154"/>
        <v>0</v>
      </c>
      <c r="T847" s="1450">
        <f t="shared" si="154"/>
        <v>26</v>
      </c>
      <c r="U847" s="1451">
        <f t="shared" si="154"/>
        <v>20</v>
      </c>
      <c r="V847" s="1452">
        <f t="shared" si="154"/>
        <v>0</v>
      </c>
      <c r="W847" s="1452">
        <f t="shared" si="154"/>
        <v>26</v>
      </c>
      <c r="X847" s="1450">
        <f t="shared" si="154"/>
        <v>4</v>
      </c>
      <c r="Y847" s="1451">
        <f t="shared" si="154"/>
        <v>20</v>
      </c>
      <c r="Z847" s="1452">
        <f t="shared" si="154"/>
        <v>0</v>
      </c>
      <c r="AA847" s="1452">
        <f t="shared" si="154"/>
        <v>22</v>
      </c>
      <c r="AB847" s="1455">
        <f t="shared" si="154"/>
        <v>4</v>
      </c>
      <c r="AC847" s="1442">
        <f t="shared" si="153"/>
        <v>356</v>
      </c>
      <c r="AD847" s="1443">
        <f t="shared" si="151"/>
        <v>1188.2939999999999</v>
      </c>
      <c r="AE847" s="1444"/>
      <c r="AF847" s="775"/>
      <c r="AG847" s="949"/>
      <c r="AH847" s="949"/>
      <c r="AI847" s="949"/>
    </row>
    <row r="848" spans="1:35" ht="21" hidden="1" customHeight="1" x14ac:dyDescent="0.2">
      <c r="A848" s="1432">
        <v>43391</v>
      </c>
      <c r="B848" s="1433" t="s">
        <v>541</v>
      </c>
      <c r="C848" s="1432">
        <v>43397</v>
      </c>
      <c r="D848" s="1434"/>
      <c r="E848" s="1449">
        <f t="shared" ref="E848:AB848" si="155">SUM(E338:E338)</f>
        <v>0</v>
      </c>
      <c r="F848" s="1450">
        <f t="shared" si="155"/>
        <v>42</v>
      </c>
      <c r="G848" s="1451">
        <f t="shared" si="155"/>
        <v>34</v>
      </c>
      <c r="H848" s="1452">
        <f t="shared" si="155"/>
        <v>8</v>
      </c>
      <c r="I848" s="1450">
        <f t="shared" si="155"/>
        <v>0</v>
      </c>
      <c r="J848" s="1451">
        <f t="shared" si="155"/>
        <v>34</v>
      </c>
      <c r="K848" s="1450">
        <f t="shared" si="155"/>
        <v>8</v>
      </c>
      <c r="L848" s="1451">
        <f t="shared" si="155"/>
        <v>42</v>
      </c>
      <c r="M848" s="1452">
        <f t="shared" si="155"/>
        <v>0</v>
      </c>
      <c r="N848" s="1450">
        <f t="shared" si="155"/>
        <v>0</v>
      </c>
      <c r="O848" s="1451">
        <f t="shared" si="155"/>
        <v>0</v>
      </c>
      <c r="P848" s="1450">
        <f t="shared" si="155"/>
        <v>38</v>
      </c>
      <c r="Q848" s="1494">
        <f t="shared" si="155"/>
        <v>10</v>
      </c>
      <c r="R848" s="1451">
        <f t="shared" si="155"/>
        <v>38</v>
      </c>
      <c r="S848" s="1452">
        <f t="shared" si="155"/>
        <v>0</v>
      </c>
      <c r="T848" s="1450">
        <f t="shared" si="155"/>
        <v>10</v>
      </c>
      <c r="U848" s="1451">
        <f t="shared" si="155"/>
        <v>38</v>
      </c>
      <c r="V848" s="1452">
        <f t="shared" si="155"/>
        <v>0</v>
      </c>
      <c r="W848" s="1452">
        <f t="shared" si="155"/>
        <v>21</v>
      </c>
      <c r="X848" s="1450">
        <f t="shared" si="155"/>
        <v>3</v>
      </c>
      <c r="Y848" s="1451">
        <f t="shared" si="155"/>
        <v>38</v>
      </c>
      <c r="Z848" s="1452">
        <f t="shared" si="155"/>
        <v>0</v>
      </c>
      <c r="AA848" s="1452">
        <f t="shared" si="155"/>
        <v>7</v>
      </c>
      <c r="AB848" s="1455">
        <f t="shared" si="155"/>
        <v>3</v>
      </c>
      <c r="AC848" s="1442">
        <f t="shared" si="153"/>
        <v>374</v>
      </c>
      <c r="AD848" s="1443">
        <f t="shared" si="151"/>
        <v>1249.604</v>
      </c>
      <c r="AE848" s="1444"/>
      <c r="AF848" s="775"/>
      <c r="AG848" s="949"/>
      <c r="AH848" s="949"/>
      <c r="AI848" s="949"/>
    </row>
    <row r="849" spans="1:35" ht="21" hidden="1" customHeight="1" x14ac:dyDescent="0.2">
      <c r="A849" s="1432">
        <v>43396</v>
      </c>
      <c r="B849" s="1433" t="s">
        <v>542</v>
      </c>
      <c r="C849" s="1432">
        <v>43402</v>
      </c>
      <c r="D849" s="1434"/>
      <c r="E849" s="1449">
        <v>0</v>
      </c>
      <c r="F849" s="1450">
        <v>42</v>
      </c>
      <c r="G849" s="1451">
        <v>34</v>
      </c>
      <c r="H849" s="1452">
        <v>8</v>
      </c>
      <c r="I849" s="1450">
        <v>0</v>
      </c>
      <c r="J849" s="1451">
        <v>34</v>
      </c>
      <c r="K849" s="1450">
        <v>8</v>
      </c>
      <c r="L849" s="1451">
        <v>41</v>
      </c>
      <c r="M849" s="1452">
        <v>0</v>
      </c>
      <c r="N849" s="1450">
        <v>1</v>
      </c>
      <c r="O849" s="1451">
        <v>1</v>
      </c>
      <c r="P849" s="1450">
        <v>21</v>
      </c>
      <c r="Q849" s="1494">
        <v>25</v>
      </c>
      <c r="R849" s="1451">
        <v>39</v>
      </c>
      <c r="S849" s="1452">
        <v>0</v>
      </c>
      <c r="T849" s="1450">
        <v>8</v>
      </c>
      <c r="U849" s="1451">
        <v>39</v>
      </c>
      <c r="V849" s="1452">
        <v>0</v>
      </c>
      <c r="W849" s="1452">
        <v>8</v>
      </c>
      <c r="X849" s="1450">
        <v>0</v>
      </c>
      <c r="Y849" s="1451">
        <v>39</v>
      </c>
      <c r="Z849" s="1452">
        <v>0</v>
      </c>
      <c r="AA849" s="1452">
        <v>8</v>
      </c>
      <c r="AB849" s="1455">
        <v>0</v>
      </c>
      <c r="AC849" s="1442">
        <f t="shared" si="153"/>
        <v>356</v>
      </c>
      <c r="AD849" s="1443">
        <f t="shared" si="151"/>
        <v>1142.136</v>
      </c>
      <c r="AE849" s="1444"/>
      <c r="AF849" s="775"/>
      <c r="AG849" s="949"/>
      <c r="AH849" s="949"/>
      <c r="AI849" s="949"/>
    </row>
    <row r="850" spans="1:35" ht="21" hidden="1" customHeight="1" x14ac:dyDescent="0.2">
      <c r="A850" s="1432">
        <v>43400</v>
      </c>
      <c r="B850" s="1433" t="s">
        <v>539</v>
      </c>
      <c r="C850" s="1432">
        <v>43406</v>
      </c>
      <c r="D850" s="1434"/>
      <c r="E850" s="1449">
        <v>0</v>
      </c>
      <c r="F850" s="1450">
        <v>59</v>
      </c>
      <c r="G850" s="1451">
        <v>41</v>
      </c>
      <c r="H850" s="1452">
        <v>4</v>
      </c>
      <c r="I850" s="1450">
        <v>0</v>
      </c>
      <c r="J850" s="1451">
        <v>55</v>
      </c>
      <c r="K850" s="1450">
        <v>4</v>
      </c>
      <c r="L850" s="1451">
        <v>59</v>
      </c>
      <c r="M850" s="1452">
        <v>0</v>
      </c>
      <c r="N850" s="1450">
        <v>0</v>
      </c>
      <c r="O850" s="1451">
        <v>0</v>
      </c>
      <c r="P850" s="1450">
        <v>30</v>
      </c>
      <c r="Q850" s="1494">
        <v>21</v>
      </c>
      <c r="R850" s="1451">
        <v>38</v>
      </c>
      <c r="S850" s="1452">
        <v>0</v>
      </c>
      <c r="T850" s="1450">
        <v>12</v>
      </c>
      <c r="U850" s="1451">
        <v>38</v>
      </c>
      <c r="V850" s="1452">
        <v>0</v>
      </c>
      <c r="W850" s="1452">
        <v>11</v>
      </c>
      <c r="X850" s="1450">
        <v>1</v>
      </c>
      <c r="Y850" s="1451">
        <v>38</v>
      </c>
      <c r="Z850" s="1452">
        <v>0</v>
      </c>
      <c r="AA850" s="1452">
        <v>11</v>
      </c>
      <c r="AB850" s="1455">
        <v>1</v>
      </c>
      <c r="AC850" s="1442">
        <f t="shared" si="153"/>
        <v>423</v>
      </c>
      <c r="AD850" s="1443">
        <f t="shared" si="151"/>
        <v>1385.1119999999999</v>
      </c>
      <c r="AE850" s="1444"/>
      <c r="AF850" s="775"/>
      <c r="AG850" s="949"/>
      <c r="AH850" s="949"/>
      <c r="AI850" s="949"/>
    </row>
    <row r="851" spans="1:35" ht="21" hidden="1" customHeight="1" x14ac:dyDescent="0.2">
      <c r="A851" s="1432">
        <v>43404</v>
      </c>
      <c r="B851" s="1433" t="s">
        <v>544</v>
      </c>
      <c r="C851" s="1432">
        <v>43410</v>
      </c>
      <c r="D851" s="1434"/>
      <c r="E851" s="1449">
        <f t="shared" ref="E851:AB851" si="156">SUM(E341:E341)</f>
        <v>0</v>
      </c>
      <c r="F851" s="1450">
        <f t="shared" si="156"/>
        <v>46</v>
      </c>
      <c r="G851" s="1451">
        <f t="shared" si="156"/>
        <v>59</v>
      </c>
      <c r="H851" s="1452">
        <f t="shared" si="156"/>
        <v>0</v>
      </c>
      <c r="I851" s="1450">
        <f t="shared" si="156"/>
        <v>0</v>
      </c>
      <c r="J851" s="1451">
        <f t="shared" si="156"/>
        <v>46</v>
      </c>
      <c r="K851" s="1450">
        <f t="shared" si="156"/>
        <v>0</v>
      </c>
      <c r="L851" s="1451">
        <f t="shared" si="156"/>
        <v>40</v>
      </c>
      <c r="M851" s="1452">
        <f t="shared" si="156"/>
        <v>5</v>
      </c>
      <c r="N851" s="1450">
        <f t="shared" si="156"/>
        <v>0</v>
      </c>
      <c r="O851" s="1451">
        <f t="shared" si="156"/>
        <v>1</v>
      </c>
      <c r="P851" s="1450">
        <f t="shared" si="156"/>
        <v>55</v>
      </c>
      <c r="Q851" s="1494">
        <f t="shared" si="156"/>
        <v>4</v>
      </c>
      <c r="R851" s="1451">
        <f t="shared" si="156"/>
        <v>60</v>
      </c>
      <c r="S851" s="1452">
        <f t="shared" si="156"/>
        <v>0</v>
      </c>
      <c r="T851" s="1450">
        <f t="shared" si="156"/>
        <v>1</v>
      </c>
      <c r="U851" s="1451">
        <f t="shared" si="156"/>
        <v>60</v>
      </c>
      <c r="V851" s="1452">
        <f t="shared" si="156"/>
        <v>0</v>
      </c>
      <c r="W851" s="1452">
        <f t="shared" si="156"/>
        <v>1</v>
      </c>
      <c r="X851" s="1450">
        <f t="shared" si="156"/>
        <v>0</v>
      </c>
      <c r="Y851" s="1451">
        <f t="shared" si="156"/>
        <v>60</v>
      </c>
      <c r="Z851" s="1452">
        <f t="shared" si="156"/>
        <v>0</v>
      </c>
      <c r="AA851" s="1452">
        <f t="shared" si="156"/>
        <v>1</v>
      </c>
      <c r="AB851" s="1455">
        <f t="shared" si="156"/>
        <v>0</v>
      </c>
      <c r="AC851" s="1442">
        <f t="shared" si="153"/>
        <v>439</v>
      </c>
      <c r="AD851" s="1443">
        <f t="shared" si="151"/>
        <v>1474.7859999999998</v>
      </c>
      <c r="AE851" s="1444"/>
      <c r="AF851" s="775"/>
      <c r="AG851" s="949"/>
      <c r="AH851" s="949"/>
      <c r="AI851" s="949"/>
    </row>
    <row r="852" spans="1:35" ht="21" hidden="1" customHeight="1" x14ac:dyDescent="0.2">
      <c r="A852" s="1432">
        <v>43410</v>
      </c>
      <c r="B852" s="1433" t="s">
        <v>542</v>
      </c>
      <c r="C852" s="1432">
        <v>43416</v>
      </c>
      <c r="D852" s="1434"/>
      <c r="E852" s="1449">
        <v>0</v>
      </c>
      <c r="F852" s="1450">
        <v>45</v>
      </c>
      <c r="G852" s="1451">
        <v>45</v>
      </c>
      <c r="H852" s="1452">
        <v>0</v>
      </c>
      <c r="I852" s="1450">
        <v>0</v>
      </c>
      <c r="J852" s="1451">
        <v>45</v>
      </c>
      <c r="K852" s="1450">
        <v>0</v>
      </c>
      <c r="L852" s="1451">
        <v>39</v>
      </c>
      <c r="M852" s="1452">
        <v>6</v>
      </c>
      <c r="N852" s="1450">
        <v>0</v>
      </c>
      <c r="O852" s="1451">
        <v>0</v>
      </c>
      <c r="P852" s="1450">
        <v>32</v>
      </c>
      <c r="Q852" s="1494">
        <v>19</v>
      </c>
      <c r="R852" s="1451">
        <v>50</v>
      </c>
      <c r="S852" s="1452">
        <v>0</v>
      </c>
      <c r="T852" s="1450">
        <v>2</v>
      </c>
      <c r="U852" s="1451">
        <v>48</v>
      </c>
      <c r="V852" s="1452">
        <v>0</v>
      </c>
      <c r="W852" s="1452">
        <v>0</v>
      </c>
      <c r="X852" s="1450">
        <v>3</v>
      </c>
      <c r="Y852" s="1451">
        <v>48</v>
      </c>
      <c r="Z852" s="1452">
        <v>0</v>
      </c>
      <c r="AA852" s="1452">
        <v>0</v>
      </c>
      <c r="AB852" s="1455">
        <v>3</v>
      </c>
      <c r="AC852" s="1442">
        <f t="shared" si="153"/>
        <v>385</v>
      </c>
      <c r="AD852" s="1443">
        <f t="shared" si="151"/>
        <v>1249.546</v>
      </c>
      <c r="AE852" s="1444"/>
      <c r="AF852" s="775"/>
      <c r="AG852" s="949"/>
      <c r="AH852" s="949"/>
      <c r="AI852" s="949"/>
    </row>
    <row r="853" spans="1:35" ht="21" hidden="1" customHeight="1" x14ac:dyDescent="0.2">
      <c r="A853" s="1432">
        <v>43413</v>
      </c>
      <c r="B853" s="1433" t="s">
        <v>543</v>
      </c>
      <c r="C853" s="1432">
        <v>43418</v>
      </c>
      <c r="D853" s="1434"/>
      <c r="E853" s="1449">
        <v>0</v>
      </c>
      <c r="F853" s="1450">
        <v>30</v>
      </c>
      <c r="G853" s="1451">
        <v>30</v>
      </c>
      <c r="H853" s="1452">
        <v>0</v>
      </c>
      <c r="I853" s="1450">
        <v>0</v>
      </c>
      <c r="J853" s="1451">
        <v>30</v>
      </c>
      <c r="K853" s="1450">
        <v>0</v>
      </c>
      <c r="L853" s="1451">
        <v>29</v>
      </c>
      <c r="M853" s="1452">
        <v>0</v>
      </c>
      <c r="N853" s="1450">
        <v>1</v>
      </c>
      <c r="O853" s="1451">
        <v>0</v>
      </c>
      <c r="P853" s="1450">
        <v>16</v>
      </c>
      <c r="Q853" s="1494">
        <v>14</v>
      </c>
      <c r="R853" s="1451">
        <v>30</v>
      </c>
      <c r="S853" s="1452">
        <v>0</v>
      </c>
      <c r="T853" s="1450">
        <v>4</v>
      </c>
      <c r="U853" s="1451">
        <v>30</v>
      </c>
      <c r="V853" s="1452">
        <v>0</v>
      </c>
      <c r="W853" s="1452">
        <v>0</v>
      </c>
      <c r="X853" s="1450">
        <v>6</v>
      </c>
      <c r="Y853" s="1451">
        <v>30</v>
      </c>
      <c r="Z853" s="1452">
        <v>0</v>
      </c>
      <c r="AA853" s="1452">
        <v>0</v>
      </c>
      <c r="AB853" s="1455">
        <v>6</v>
      </c>
      <c r="AC853" s="1442">
        <f t="shared" si="153"/>
        <v>256</v>
      </c>
      <c r="AD853" s="1443">
        <f t="shared" si="151"/>
        <v>829.98199999999986</v>
      </c>
      <c r="AE853" s="1444"/>
      <c r="AF853" s="775"/>
      <c r="AG853" s="949"/>
      <c r="AH853" s="949"/>
      <c r="AI853" s="949"/>
    </row>
    <row r="854" spans="1:35" ht="21" hidden="1" customHeight="1" x14ac:dyDescent="0.2">
      <c r="A854" s="1432">
        <v>43417</v>
      </c>
      <c r="B854" s="1433" t="s">
        <v>542</v>
      </c>
      <c r="C854" s="1432">
        <v>43423</v>
      </c>
      <c r="D854" s="1434"/>
      <c r="E854" s="1449">
        <v>0</v>
      </c>
      <c r="F854" s="1450">
        <v>45</v>
      </c>
      <c r="G854" s="1451">
        <v>13</v>
      </c>
      <c r="H854" s="1452">
        <v>0</v>
      </c>
      <c r="I854" s="1450">
        <v>0</v>
      </c>
      <c r="J854" s="1451">
        <v>45</v>
      </c>
      <c r="K854" s="1450">
        <v>0</v>
      </c>
      <c r="L854" s="1451">
        <v>13</v>
      </c>
      <c r="M854" s="1452">
        <v>0</v>
      </c>
      <c r="N854" s="1450">
        <v>5</v>
      </c>
      <c r="O854" s="1451">
        <v>0</v>
      </c>
      <c r="P854" s="1450">
        <v>13</v>
      </c>
      <c r="Q854" s="1494">
        <v>21</v>
      </c>
      <c r="R854" s="1451">
        <v>29</v>
      </c>
      <c r="S854" s="1452">
        <v>0</v>
      </c>
      <c r="T854" s="1450">
        <v>20</v>
      </c>
      <c r="U854" s="1451">
        <v>13</v>
      </c>
      <c r="V854" s="1452">
        <v>0</v>
      </c>
      <c r="W854" s="1452">
        <v>0</v>
      </c>
      <c r="X854" s="1450">
        <v>15</v>
      </c>
      <c r="Y854" s="1451">
        <v>13</v>
      </c>
      <c r="Z854" s="1452">
        <v>0</v>
      </c>
      <c r="AA854" s="1452">
        <v>0</v>
      </c>
      <c r="AB854" s="1455">
        <v>15</v>
      </c>
      <c r="AC854" s="1442">
        <f t="shared" si="153"/>
        <v>260</v>
      </c>
      <c r="AD854" s="1443">
        <f t="shared" si="151"/>
        <v>844.7360000000001</v>
      </c>
      <c r="AE854" s="1444"/>
      <c r="AF854" s="775"/>
      <c r="AG854" s="949"/>
      <c r="AH854" s="949"/>
      <c r="AI854" s="949"/>
    </row>
    <row r="855" spans="1:35" ht="21" hidden="1" customHeight="1" x14ac:dyDescent="0.2">
      <c r="A855" s="1432">
        <v>43424</v>
      </c>
      <c r="B855" s="1433" t="s">
        <v>542</v>
      </c>
      <c r="C855" s="1432">
        <v>43430</v>
      </c>
      <c r="D855" s="1434"/>
      <c r="E855" s="1449">
        <v>0</v>
      </c>
      <c r="F855" s="1450">
        <v>45</v>
      </c>
      <c r="G855" s="1451">
        <v>77</v>
      </c>
      <c r="H855" s="1452">
        <v>0</v>
      </c>
      <c r="I855" s="1450">
        <v>0</v>
      </c>
      <c r="J855" s="1451">
        <v>45</v>
      </c>
      <c r="K855" s="1450">
        <v>0</v>
      </c>
      <c r="L855" s="1451">
        <v>67</v>
      </c>
      <c r="M855" s="1452">
        <v>0</v>
      </c>
      <c r="N855" s="1450">
        <v>5</v>
      </c>
      <c r="O855" s="1451">
        <v>0</v>
      </c>
      <c r="P855" s="1450">
        <v>43</v>
      </c>
      <c r="Q855" s="1494">
        <v>9</v>
      </c>
      <c r="R855" s="1451">
        <v>33</v>
      </c>
      <c r="S855" s="1452">
        <v>0</v>
      </c>
      <c r="T855" s="1450">
        <v>16</v>
      </c>
      <c r="U855" s="1451">
        <v>49</v>
      </c>
      <c r="V855" s="1452">
        <v>0</v>
      </c>
      <c r="W855" s="1452">
        <v>0</v>
      </c>
      <c r="X855" s="1450">
        <v>27</v>
      </c>
      <c r="Y855" s="1451">
        <v>49</v>
      </c>
      <c r="Z855" s="1452">
        <v>0</v>
      </c>
      <c r="AA855" s="1452">
        <v>0</v>
      </c>
      <c r="AB855" s="1455">
        <v>27</v>
      </c>
      <c r="AC855" s="1442">
        <f t="shared" si="153"/>
        <v>492</v>
      </c>
      <c r="AD855" s="1443">
        <f t="shared" si="151"/>
        <v>1645.5379999999996</v>
      </c>
      <c r="AE855" s="1444"/>
      <c r="AF855" s="775"/>
      <c r="AG855" s="949"/>
      <c r="AH855" s="949"/>
      <c r="AI855" s="949"/>
    </row>
    <row r="856" spans="1:35" ht="21" hidden="1" customHeight="1" x14ac:dyDescent="0.2">
      <c r="A856" s="1432">
        <v>43428</v>
      </c>
      <c r="B856" s="1433" t="s">
        <v>539</v>
      </c>
      <c r="C856" s="1432">
        <v>43432</v>
      </c>
      <c r="D856" s="1434"/>
      <c r="E856" s="1449">
        <v>0</v>
      </c>
      <c r="F856" s="1450">
        <v>45</v>
      </c>
      <c r="G856" s="1451">
        <v>45</v>
      </c>
      <c r="H856" s="1452">
        <v>0</v>
      </c>
      <c r="I856" s="1450">
        <v>0</v>
      </c>
      <c r="J856" s="1451">
        <v>45</v>
      </c>
      <c r="K856" s="1450">
        <v>0</v>
      </c>
      <c r="L856" s="1451">
        <v>46</v>
      </c>
      <c r="M856" s="1452">
        <v>0</v>
      </c>
      <c r="N856" s="1450">
        <v>0</v>
      </c>
      <c r="O856" s="1451">
        <v>0</v>
      </c>
      <c r="P856" s="1450">
        <v>29</v>
      </c>
      <c r="Q856" s="1494">
        <v>20</v>
      </c>
      <c r="R856" s="1451">
        <v>46</v>
      </c>
      <c r="S856" s="1452">
        <v>0</v>
      </c>
      <c r="T856" s="1450">
        <v>6</v>
      </c>
      <c r="U856" s="1451">
        <v>46</v>
      </c>
      <c r="V856" s="1452">
        <v>0</v>
      </c>
      <c r="W856" s="1452">
        <v>0</v>
      </c>
      <c r="X856" s="1450">
        <v>9</v>
      </c>
      <c r="Y856" s="1451">
        <v>46</v>
      </c>
      <c r="Z856" s="1452">
        <v>0</v>
      </c>
      <c r="AA856" s="1452">
        <v>0</v>
      </c>
      <c r="AB856" s="1455">
        <v>9</v>
      </c>
      <c r="AC856" s="1442">
        <f t="shared" si="153"/>
        <v>392</v>
      </c>
      <c r="AD856" s="1443">
        <f t="shared" si="151"/>
        <v>1274</v>
      </c>
      <c r="AE856" s="1444"/>
      <c r="AF856" s="775"/>
      <c r="AG856" s="949"/>
      <c r="AH856" s="949"/>
      <c r="AI856" s="949"/>
    </row>
    <row r="857" spans="1:35" ht="21" hidden="1" customHeight="1" x14ac:dyDescent="0.2">
      <c r="A857" s="1432">
        <v>43433</v>
      </c>
      <c r="B857" s="1433" t="s">
        <v>541</v>
      </c>
      <c r="C857" s="1432">
        <v>43438</v>
      </c>
      <c r="D857" s="1434"/>
      <c r="E857" s="1449">
        <v>0</v>
      </c>
      <c r="F857" s="1450">
        <v>45</v>
      </c>
      <c r="G857" s="1451">
        <v>35</v>
      </c>
      <c r="H857" s="1452">
        <v>10</v>
      </c>
      <c r="I857" s="1450">
        <v>0</v>
      </c>
      <c r="J857" s="1451">
        <v>35</v>
      </c>
      <c r="K857" s="1450">
        <v>10</v>
      </c>
      <c r="L857" s="1451">
        <v>45</v>
      </c>
      <c r="M857" s="1452">
        <v>0</v>
      </c>
      <c r="N857" s="1450">
        <v>0</v>
      </c>
      <c r="O857" s="1451">
        <v>0</v>
      </c>
      <c r="P857" s="1450">
        <v>43</v>
      </c>
      <c r="Q857" s="1494">
        <v>0</v>
      </c>
      <c r="R857" s="1451">
        <v>46</v>
      </c>
      <c r="S857" s="1452">
        <v>0</v>
      </c>
      <c r="T857" s="1450">
        <v>6</v>
      </c>
      <c r="U857" s="1451">
        <v>46</v>
      </c>
      <c r="V857" s="1452">
        <v>0</v>
      </c>
      <c r="W857" s="1452">
        <v>0</v>
      </c>
      <c r="X857" s="1450">
        <v>9</v>
      </c>
      <c r="Y857" s="1451">
        <v>46</v>
      </c>
      <c r="Z857" s="1452">
        <v>0</v>
      </c>
      <c r="AA857" s="1452">
        <v>0</v>
      </c>
      <c r="AB857" s="1455">
        <v>9</v>
      </c>
      <c r="AC857" s="1442">
        <f t="shared" si="153"/>
        <v>385</v>
      </c>
      <c r="AD857" s="1443">
        <f t="shared" si="151"/>
        <v>1303.2170000000001</v>
      </c>
      <c r="AE857" s="1444"/>
      <c r="AF857" s="775"/>
      <c r="AG857" s="949"/>
      <c r="AH857" s="949"/>
      <c r="AI857" s="949"/>
    </row>
    <row r="858" spans="1:35" ht="21" hidden="1" customHeight="1" x14ac:dyDescent="0.2">
      <c r="A858" s="1432">
        <v>43437</v>
      </c>
      <c r="B858" s="1433" t="s">
        <v>540</v>
      </c>
      <c r="C858" s="1432">
        <v>43440</v>
      </c>
      <c r="D858" s="1434"/>
      <c r="E858" s="1449">
        <v>0</v>
      </c>
      <c r="F858" s="1450">
        <v>44</v>
      </c>
      <c r="G858" s="1451">
        <v>44</v>
      </c>
      <c r="H858" s="1452">
        <v>0</v>
      </c>
      <c r="I858" s="1450">
        <v>0</v>
      </c>
      <c r="J858" s="1451">
        <v>44</v>
      </c>
      <c r="K858" s="1450">
        <v>0</v>
      </c>
      <c r="L858" s="1451">
        <v>40</v>
      </c>
      <c r="M858" s="1452">
        <v>0</v>
      </c>
      <c r="N858" s="1450">
        <v>4</v>
      </c>
      <c r="O858" s="1451">
        <v>0</v>
      </c>
      <c r="P858" s="1450">
        <v>32</v>
      </c>
      <c r="Q858" s="1494">
        <v>14</v>
      </c>
      <c r="R858" s="1451">
        <v>36</v>
      </c>
      <c r="S858" s="1452">
        <v>0</v>
      </c>
      <c r="T858" s="1450">
        <v>14</v>
      </c>
      <c r="U858" s="1451">
        <v>36</v>
      </c>
      <c r="V858" s="1452">
        <v>0</v>
      </c>
      <c r="W858" s="1452">
        <v>10</v>
      </c>
      <c r="X858" s="1450">
        <v>9</v>
      </c>
      <c r="Y858" s="1451">
        <v>36</v>
      </c>
      <c r="Z858" s="1452">
        <v>0</v>
      </c>
      <c r="AA858" s="1452">
        <v>10</v>
      </c>
      <c r="AB858" s="1455">
        <v>9</v>
      </c>
      <c r="AC858" s="1442">
        <f t="shared" si="153"/>
        <v>382</v>
      </c>
      <c r="AD858" s="1443">
        <f t="shared" si="151"/>
        <v>1266.0400000000002</v>
      </c>
      <c r="AE858" s="1444"/>
      <c r="AF858" s="775"/>
      <c r="AG858" s="949"/>
      <c r="AH858" s="949"/>
      <c r="AI858" s="949"/>
    </row>
    <row r="859" spans="1:35" ht="21" hidden="1" customHeight="1" x14ac:dyDescent="0.2">
      <c r="A859" s="1432">
        <v>43439</v>
      </c>
      <c r="B859" s="1433" t="s">
        <v>544</v>
      </c>
      <c r="C859" s="1432">
        <v>43444</v>
      </c>
      <c r="D859" s="1434"/>
      <c r="E859" s="1449">
        <v>0</v>
      </c>
      <c r="F859" s="1450">
        <v>42</v>
      </c>
      <c r="G859" s="1451">
        <v>29</v>
      </c>
      <c r="H859" s="1452">
        <v>0</v>
      </c>
      <c r="I859" s="1450">
        <v>13</v>
      </c>
      <c r="J859" s="1451">
        <v>42</v>
      </c>
      <c r="K859" s="1450">
        <v>0</v>
      </c>
      <c r="L859" s="1451">
        <v>40</v>
      </c>
      <c r="M859" s="1452">
        <v>2</v>
      </c>
      <c r="N859" s="1450">
        <v>0</v>
      </c>
      <c r="O859" s="1451">
        <v>0</v>
      </c>
      <c r="P859" s="1450">
        <v>24</v>
      </c>
      <c r="Q859" s="1494">
        <v>20</v>
      </c>
      <c r="R859" s="1451">
        <v>39</v>
      </c>
      <c r="S859" s="1452">
        <v>1</v>
      </c>
      <c r="T859" s="1450">
        <v>4</v>
      </c>
      <c r="U859" s="1451">
        <v>39</v>
      </c>
      <c r="V859" s="1452">
        <v>1</v>
      </c>
      <c r="W859" s="1452">
        <v>0</v>
      </c>
      <c r="X859" s="1450">
        <v>6</v>
      </c>
      <c r="Y859" s="1451">
        <v>39</v>
      </c>
      <c r="Z859" s="1452">
        <v>1</v>
      </c>
      <c r="AA859" s="1452">
        <v>0</v>
      </c>
      <c r="AB859" s="1455">
        <v>8</v>
      </c>
      <c r="AC859" s="1442">
        <f>SUM(E859:AB859)</f>
        <v>350</v>
      </c>
      <c r="AD859" s="1443">
        <f t="shared" si="151"/>
        <v>1135.6380000000001</v>
      </c>
      <c r="AE859" s="1444"/>
      <c r="AF859" s="775"/>
      <c r="AG859" s="949"/>
      <c r="AH859" s="949"/>
      <c r="AI859" s="949"/>
    </row>
    <row r="860" spans="1:35" ht="21" hidden="1" customHeight="1" x14ac:dyDescent="0.2">
      <c r="A860" s="1432">
        <v>43444</v>
      </c>
      <c r="B860" s="1433" t="s">
        <v>540</v>
      </c>
      <c r="C860" s="1432">
        <v>43447</v>
      </c>
      <c r="D860" s="1434"/>
      <c r="E860" s="1449">
        <v>0</v>
      </c>
      <c r="F860" s="1450">
        <v>53</v>
      </c>
      <c r="G860" s="1451">
        <v>38</v>
      </c>
      <c r="H860" s="1452">
        <v>8</v>
      </c>
      <c r="I860" s="1450">
        <v>7</v>
      </c>
      <c r="J860" s="1451">
        <v>45</v>
      </c>
      <c r="K860" s="1450">
        <v>8</v>
      </c>
      <c r="L860" s="1451">
        <v>54</v>
      </c>
      <c r="M860" s="1452">
        <v>0</v>
      </c>
      <c r="N860" s="1450">
        <v>0</v>
      </c>
      <c r="O860" s="1451">
        <v>0</v>
      </c>
      <c r="P860" s="1450">
        <v>36</v>
      </c>
      <c r="Q860" s="1494">
        <v>11</v>
      </c>
      <c r="R860" s="1451">
        <v>32</v>
      </c>
      <c r="S860" s="1452">
        <v>15</v>
      </c>
      <c r="T860" s="1450">
        <v>0</v>
      </c>
      <c r="U860" s="1451">
        <v>32</v>
      </c>
      <c r="V860" s="1452">
        <v>15</v>
      </c>
      <c r="W860" s="1452">
        <v>0</v>
      </c>
      <c r="X860" s="1450">
        <v>0</v>
      </c>
      <c r="Y860" s="1451">
        <v>32</v>
      </c>
      <c r="Z860" s="1452">
        <v>15</v>
      </c>
      <c r="AA860" s="1452">
        <v>0</v>
      </c>
      <c r="AB860" s="1455">
        <v>0</v>
      </c>
      <c r="AC860" s="1442">
        <f t="shared" ref="AC860:AC877" si="157">SUM(E860:AB860)</f>
        <v>401</v>
      </c>
      <c r="AD860" s="1443">
        <f t="shared" si="151"/>
        <v>1330.3100000000002</v>
      </c>
      <c r="AE860" s="1444"/>
      <c r="AF860" s="775"/>
      <c r="AG860" s="949"/>
      <c r="AH860" s="949"/>
      <c r="AI860" s="949"/>
    </row>
    <row r="861" spans="1:35" ht="21" hidden="1" customHeight="1" x14ac:dyDescent="0.2">
      <c r="A861" s="1432">
        <v>43449</v>
      </c>
      <c r="B861" s="1433" t="s">
        <v>539</v>
      </c>
      <c r="C861" s="1432">
        <v>43453</v>
      </c>
      <c r="D861" s="1434"/>
      <c r="E861" s="1449">
        <v>0</v>
      </c>
      <c r="F861" s="1450">
        <v>61</v>
      </c>
      <c r="G861" s="1451">
        <v>39</v>
      </c>
      <c r="H861" s="1452">
        <v>22</v>
      </c>
      <c r="I861" s="1450">
        <v>0</v>
      </c>
      <c r="J861" s="1451">
        <v>39</v>
      </c>
      <c r="K861" s="1450">
        <v>22</v>
      </c>
      <c r="L861" s="1451">
        <v>63</v>
      </c>
      <c r="M861" s="1452">
        <v>0</v>
      </c>
      <c r="N861" s="1450">
        <v>2</v>
      </c>
      <c r="O861" s="1451">
        <v>0</v>
      </c>
      <c r="P861" s="1450">
        <v>33</v>
      </c>
      <c r="Q861" s="1494">
        <v>3</v>
      </c>
      <c r="R861" s="1451">
        <v>24</v>
      </c>
      <c r="S861" s="1452">
        <v>4</v>
      </c>
      <c r="T861" s="1450">
        <v>8</v>
      </c>
      <c r="U861" s="1451">
        <v>24</v>
      </c>
      <c r="V861" s="1452">
        <v>4</v>
      </c>
      <c r="W861" s="1452">
        <v>8</v>
      </c>
      <c r="X861" s="1450">
        <v>0</v>
      </c>
      <c r="Y861" s="1451">
        <v>24</v>
      </c>
      <c r="Z861" s="1452">
        <v>4</v>
      </c>
      <c r="AA861" s="1452">
        <v>8</v>
      </c>
      <c r="AB861" s="1455">
        <v>0</v>
      </c>
      <c r="AC861" s="1442">
        <f t="shared" si="157"/>
        <v>392</v>
      </c>
      <c r="AD861" s="1443">
        <f t="shared" si="151"/>
        <v>1335.1679999999999</v>
      </c>
      <c r="AE861" s="1444"/>
      <c r="AF861" s="775"/>
      <c r="AG861" s="949"/>
      <c r="AH861" s="949"/>
      <c r="AI861" s="949"/>
    </row>
    <row r="862" spans="1:35" ht="21" hidden="1" customHeight="1" x14ac:dyDescent="0.2">
      <c r="A862" s="1432">
        <v>43455</v>
      </c>
      <c r="B862" s="1433" t="s">
        <v>543</v>
      </c>
      <c r="C862" s="1432">
        <v>43461</v>
      </c>
      <c r="D862" s="1434"/>
      <c r="E862" s="1449">
        <v>0</v>
      </c>
      <c r="F862" s="1450">
        <v>44</v>
      </c>
      <c r="G862" s="1451">
        <v>31</v>
      </c>
      <c r="H862" s="1452">
        <v>13</v>
      </c>
      <c r="I862" s="1450">
        <v>0</v>
      </c>
      <c r="J862" s="1451">
        <v>31</v>
      </c>
      <c r="K862" s="1450">
        <v>13</v>
      </c>
      <c r="L862" s="1451">
        <v>35</v>
      </c>
      <c r="M862" s="1452">
        <v>0</v>
      </c>
      <c r="N862" s="1450">
        <v>9</v>
      </c>
      <c r="O862" s="1451">
        <v>0</v>
      </c>
      <c r="P862" s="1450">
        <v>38</v>
      </c>
      <c r="Q862" s="1494">
        <v>12</v>
      </c>
      <c r="R862" s="1451">
        <v>31</v>
      </c>
      <c r="S862" s="1452">
        <v>0</v>
      </c>
      <c r="T862" s="1450">
        <v>21</v>
      </c>
      <c r="U862" s="1451">
        <v>31</v>
      </c>
      <c r="V862" s="1452">
        <v>0</v>
      </c>
      <c r="W862" s="1452">
        <v>17</v>
      </c>
      <c r="X862" s="1450">
        <v>5</v>
      </c>
      <c r="Y862" s="1451">
        <v>31</v>
      </c>
      <c r="Z862" s="1452">
        <v>0</v>
      </c>
      <c r="AA862" s="1452">
        <v>17</v>
      </c>
      <c r="AB862" s="1455">
        <v>4</v>
      </c>
      <c r="AC862" s="1442">
        <f t="shared" si="157"/>
        <v>383</v>
      </c>
      <c r="AD862" s="1443">
        <f t="shared" si="151"/>
        <v>1276.652</v>
      </c>
      <c r="AE862" s="1444"/>
      <c r="AF862" s="775"/>
      <c r="AG862" s="949"/>
      <c r="AH862" s="949"/>
      <c r="AI862" s="949"/>
    </row>
    <row r="863" spans="1:35" ht="21" hidden="1" customHeight="1" x14ac:dyDescent="0.2">
      <c r="A863" s="1456">
        <v>43468</v>
      </c>
      <c r="B863" s="1433" t="s">
        <v>541</v>
      </c>
      <c r="C863" s="1432">
        <v>43473</v>
      </c>
      <c r="D863" s="1434"/>
      <c r="E863" s="1449">
        <v>0</v>
      </c>
      <c r="F863" s="1450">
        <v>39</v>
      </c>
      <c r="G863" s="1451">
        <v>39</v>
      </c>
      <c r="H863" s="1452">
        <v>0</v>
      </c>
      <c r="I863" s="1450">
        <v>0</v>
      </c>
      <c r="J863" s="1451">
        <v>39</v>
      </c>
      <c r="K863" s="1450">
        <v>0</v>
      </c>
      <c r="L863" s="1451">
        <v>18</v>
      </c>
      <c r="M863" s="1452">
        <v>1</v>
      </c>
      <c r="N863" s="1450">
        <v>20</v>
      </c>
      <c r="O863" s="1451">
        <v>0</v>
      </c>
      <c r="P863" s="1450">
        <v>43</v>
      </c>
      <c r="Q863" s="1494">
        <v>6</v>
      </c>
      <c r="R863" s="1451">
        <v>26</v>
      </c>
      <c r="S863" s="1452">
        <v>0</v>
      </c>
      <c r="T863" s="1450">
        <v>25</v>
      </c>
      <c r="U863" s="1451">
        <v>26</v>
      </c>
      <c r="V863" s="1452">
        <v>0</v>
      </c>
      <c r="W863" s="1452">
        <v>18</v>
      </c>
      <c r="X863" s="1450">
        <v>7</v>
      </c>
      <c r="Y863" s="1451">
        <v>26</v>
      </c>
      <c r="Z863" s="1452">
        <v>0</v>
      </c>
      <c r="AA863" s="1452">
        <v>18</v>
      </c>
      <c r="AB863" s="1455">
        <v>8</v>
      </c>
      <c r="AC863" s="1442">
        <f t="shared" si="157"/>
        <v>359</v>
      </c>
      <c r="AD863" s="1443">
        <f t="shared" si="151"/>
        <v>1212.5019999999997</v>
      </c>
      <c r="AE863" s="1444"/>
      <c r="AF863" s="775"/>
      <c r="AG863" s="949"/>
      <c r="AH863" s="949"/>
      <c r="AI863" s="949"/>
    </row>
    <row r="864" spans="1:35" ht="21" hidden="1" customHeight="1" x14ac:dyDescent="0.2">
      <c r="A864" s="1432">
        <v>43474</v>
      </c>
      <c r="B864" s="1433" t="s">
        <v>544</v>
      </c>
      <c r="C864" s="1432">
        <v>43480</v>
      </c>
      <c r="D864" s="1434"/>
      <c r="E864" s="1449">
        <v>0</v>
      </c>
      <c r="F864" s="1450">
        <v>44</v>
      </c>
      <c r="G864" s="1451">
        <v>44</v>
      </c>
      <c r="H864" s="1452">
        <v>0</v>
      </c>
      <c r="I864" s="1450">
        <v>0</v>
      </c>
      <c r="J864" s="1451">
        <v>44</v>
      </c>
      <c r="K864" s="1450">
        <v>0</v>
      </c>
      <c r="L864" s="1451">
        <v>25</v>
      </c>
      <c r="M864" s="1452">
        <v>0</v>
      </c>
      <c r="N864" s="1450">
        <v>19</v>
      </c>
      <c r="O864" s="1451">
        <v>0</v>
      </c>
      <c r="P864" s="1450">
        <v>31</v>
      </c>
      <c r="Q864" s="1494">
        <v>2</v>
      </c>
      <c r="R864" s="1451">
        <v>16</v>
      </c>
      <c r="S864" s="1452">
        <v>0</v>
      </c>
      <c r="T864" s="1450">
        <v>17</v>
      </c>
      <c r="U864" s="1451">
        <v>16</v>
      </c>
      <c r="V864" s="1452">
        <v>0</v>
      </c>
      <c r="W864" s="1452">
        <v>0</v>
      </c>
      <c r="X864" s="1450">
        <v>17</v>
      </c>
      <c r="Y864" s="1451">
        <v>16</v>
      </c>
      <c r="Z864" s="1452">
        <v>0</v>
      </c>
      <c r="AA864" s="1452">
        <v>0</v>
      </c>
      <c r="AB864" s="1455">
        <v>17</v>
      </c>
      <c r="AC864" s="1442">
        <f t="shared" si="157"/>
        <v>308</v>
      </c>
      <c r="AD864" s="1443">
        <f t="shared" si="151"/>
        <v>1058.0029999999999</v>
      </c>
      <c r="AE864" s="1444"/>
      <c r="AF864" s="775"/>
      <c r="AG864" s="949"/>
      <c r="AH864" s="949"/>
      <c r="AI864" s="949"/>
    </row>
    <row r="865" spans="1:35" ht="21" hidden="1" customHeight="1" x14ac:dyDescent="0.2">
      <c r="A865" s="1432">
        <v>43477</v>
      </c>
      <c r="B865" s="1433" t="s">
        <v>539</v>
      </c>
      <c r="C865" s="1432">
        <v>43482</v>
      </c>
      <c r="D865" s="1434"/>
      <c r="E865" s="1449">
        <v>0</v>
      </c>
      <c r="F865" s="1450">
        <v>43</v>
      </c>
      <c r="G865" s="1451">
        <v>43</v>
      </c>
      <c r="H865" s="1452">
        <v>0</v>
      </c>
      <c r="I865" s="1450">
        <v>0</v>
      </c>
      <c r="J865" s="1451">
        <v>43</v>
      </c>
      <c r="K865" s="1450">
        <v>0</v>
      </c>
      <c r="L865" s="1451">
        <v>26</v>
      </c>
      <c r="M865" s="1452">
        <v>0</v>
      </c>
      <c r="N865" s="1450">
        <v>18</v>
      </c>
      <c r="O865" s="1451">
        <v>0</v>
      </c>
      <c r="P865" s="1450">
        <v>44</v>
      </c>
      <c r="Q865" s="1494">
        <v>6</v>
      </c>
      <c r="R865" s="1451">
        <v>28</v>
      </c>
      <c r="S865" s="1452">
        <v>0</v>
      </c>
      <c r="T865" s="1450">
        <v>24</v>
      </c>
      <c r="U865" s="1451">
        <v>28</v>
      </c>
      <c r="V865" s="1452">
        <v>0</v>
      </c>
      <c r="W865" s="1452">
        <v>0</v>
      </c>
      <c r="X865" s="1450">
        <v>24</v>
      </c>
      <c r="Y865" s="1451">
        <v>28</v>
      </c>
      <c r="Z865" s="1452">
        <v>0</v>
      </c>
      <c r="AA865" s="1452">
        <v>0</v>
      </c>
      <c r="AB865" s="1455">
        <v>24</v>
      </c>
      <c r="AC865" s="1442">
        <f t="shared" si="157"/>
        <v>379</v>
      </c>
      <c r="AD865" s="1443">
        <f t="shared" si="151"/>
        <v>1279.422</v>
      </c>
      <c r="AE865" s="1444"/>
      <c r="AF865" s="775"/>
      <c r="AG865" s="949"/>
      <c r="AH865" s="949"/>
      <c r="AI865" s="949"/>
    </row>
    <row r="866" spans="1:35" ht="21" hidden="1" customHeight="1" x14ac:dyDescent="0.2">
      <c r="A866" s="1432">
        <v>43481</v>
      </c>
      <c r="B866" s="1433" t="s">
        <v>544</v>
      </c>
      <c r="C866" s="1432">
        <v>43486</v>
      </c>
      <c r="D866" s="1434"/>
      <c r="E866" s="1449">
        <v>0</v>
      </c>
      <c r="F866" s="1450">
        <v>44</v>
      </c>
      <c r="G866" s="1451">
        <v>44</v>
      </c>
      <c r="H866" s="1452">
        <v>0</v>
      </c>
      <c r="I866" s="1450">
        <v>0</v>
      </c>
      <c r="J866" s="1451">
        <v>44</v>
      </c>
      <c r="K866" s="1450">
        <v>0</v>
      </c>
      <c r="L866" s="1451">
        <v>22</v>
      </c>
      <c r="M866" s="1452">
        <v>0</v>
      </c>
      <c r="N866" s="1450">
        <v>22</v>
      </c>
      <c r="O866" s="1451">
        <v>0</v>
      </c>
      <c r="P866" s="1450">
        <v>47</v>
      </c>
      <c r="Q866" s="1494">
        <v>2</v>
      </c>
      <c r="R866" s="1451">
        <v>27</v>
      </c>
      <c r="S866" s="1452">
        <v>0</v>
      </c>
      <c r="T866" s="1450">
        <v>22</v>
      </c>
      <c r="U866" s="1451">
        <v>27</v>
      </c>
      <c r="V866" s="1452">
        <v>0</v>
      </c>
      <c r="W866" s="1452">
        <v>0</v>
      </c>
      <c r="X866" s="1450">
        <v>22</v>
      </c>
      <c r="Y866" s="1451">
        <v>27</v>
      </c>
      <c r="Z866" s="1452">
        <v>0</v>
      </c>
      <c r="AA866" s="1452">
        <v>0</v>
      </c>
      <c r="AB866" s="1455">
        <v>22</v>
      </c>
      <c r="AC866" s="1442">
        <f t="shared" si="157"/>
        <v>372</v>
      </c>
      <c r="AD866" s="1443">
        <f t="shared" ref="AD866:AD897" si="158">(F866*$F$678)+(G866*$G$678)+(H866*$H$678)+(I866*$I$678)+(J866*$J$678)+(K866*$K$678)+(L866*$L$678)+(M866*$M$678)+(N866*$N$678)+(O866*$O$678)+(P866*$P$678)+(Q866*$Q$678)+(R866*$R$678)+(S866*$S$678)+(T866*$T$678)+(U866*$U$678)+(V866*$V$678)+(W866*$W$678)+(X866*$X$678)+(Y866*$Y$678)+(Z866*$Z$678)+(AA866*$AA$678)+(AB866*$AB$678)</f>
        <v>1269.3710000000001</v>
      </c>
      <c r="AE866" s="1444"/>
      <c r="AF866" s="775"/>
      <c r="AG866" s="949"/>
      <c r="AH866" s="949"/>
      <c r="AI866" s="949"/>
    </row>
    <row r="867" spans="1:35" ht="21" hidden="1" customHeight="1" x14ac:dyDescent="0.2">
      <c r="A867" s="1432">
        <v>43486</v>
      </c>
      <c r="B867" s="1433" t="s">
        <v>540</v>
      </c>
      <c r="C867" s="1432">
        <v>43489</v>
      </c>
      <c r="D867" s="1434"/>
      <c r="E867" s="1449">
        <v>0</v>
      </c>
      <c r="F867" s="1450">
        <v>43</v>
      </c>
      <c r="G867" s="1451">
        <v>43</v>
      </c>
      <c r="H867" s="1452">
        <v>0</v>
      </c>
      <c r="I867" s="1450">
        <v>0</v>
      </c>
      <c r="J867" s="1451">
        <v>43</v>
      </c>
      <c r="K867" s="1450">
        <v>0</v>
      </c>
      <c r="L867" s="1451">
        <v>21</v>
      </c>
      <c r="M867" s="1452">
        <v>0</v>
      </c>
      <c r="N867" s="1450">
        <v>22</v>
      </c>
      <c r="O867" s="1451">
        <v>0</v>
      </c>
      <c r="P867" s="1450">
        <v>48</v>
      </c>
      <c r="Q867" s="1494">
        <v>0</v>
      </c>
      <c r="R867" s="1451">
        <v>26</v>
      </c>
      <c r="S867" s="1452">
        <v>0</v>
      </c>
      <c r="T867" s="1450">
        <v>22</v>
      </c>
      <c r="U867" s="1451">
        <v>26</v>
      </c>
      <c r="V867" s="1452">
        <v>0</v>
      </c>
      <c r="W867" s="1452">
        <v>0</v>
      </c>
      <c r="X867" s="1450">
        <v>22</v>
      </c>
      <c r="Y867" s="1451">
        <v>26</v>
      </c>
      <c r="Z867" s="1452">
        <v>0</v>
      </c>
      <c r="AA867" s="1452">
        <v>0</v>
      </c>
      <c r="AB867" s="1455">
        <v>22</v>
      </c>
      <c r="AC867" s="1442">
        <f t="shared" si="157"/>
        <v>364</v>
      </c>
      <c r="AD867" s="1443">
        <f t="shared" si="158"/>
        <v>1247.6769999999999</v>
      </c>
      <c r="AE867" s="1444"/>
      <c r="AF867" s="775"/>
      <c r="AG867" s="949"/>
      <c r="AH867" s="949"/>
      <c r="AI867" s="949"/>
    </row>
    <row r="868" spans="1:35" ht="21" hidden="1" customHeight="1" x14ac:dyDescent="0.2">
      <c r="A868" s="1432">
        <v>43489</v>
      </c>
      <c r="B868" s="1433" t="s">
        <v>541</v>
      </c>
      <c r="C868" s="1432">
        <v>43494</v>
      </c>
      <c r="D868" s="1434"/>
      <c r="E868" s="1449">
        <v>0</v>
      </c>
      <c r="F868" s="1450">
        <v>48</v>
      </c>
      <c r="G868" s="1451">
        <v>45</v>
      </c>
      <c r="H868" s="1452">
        <v>0</v>
      </c>
      <c r="I868" s="1450">
        <v>0</v>
      </c>
      <c r="J868" s="1451">
        <v>50</v>
      </c>
      <c r="K868" s="1450">
        <v>0</v>
      </c>
      <c r="L868" s="1451">
        <v>26</v>
      </c>
      <c r="M868" s="1452">
        <v>0</v>
      </c>
      <c r="N868" s="1450">
        <v>34</v>
      </c>
      <c r="O868" s="1451">
        <v>0</v>
      </c>
      <c r="P868" s="1450">
        <v>45</v>
      </c>
      <c r="Q868" s="1494">
        <v>11</v>
      </c>
      <c r="R868" s="1451">
        <v>32</v>
      </c>
      <c r="S868" s="1452">
        <v>0</v>
      </c>
      <c r="T868" s="1450">
        <v>47</v>
      </c>
      <c r="U868" s="1451">
        <v>25</v>
      </c>
      <c r="V868" s="1452">
        <v>0</v>
      </c>
      <c r="W868" s="1452">
        <v>0</v>
      </c>
      <c r="X868" s="1450">
        <v>23</v>
      </c>
      <c r="Y868" s="1451">
        <v>25</v>
      </c>
      <c r="Z868" s="1452">
        <v>0</v>
      </c>
      <c r="AA868" s="1452">
        <v>0</v>
      </c>
      <c r="AB868" s="1455">
        <v>23</v>
      </c>
      <c r="AC868" s="1442">
        <f t="shared" si="157"/>
        <v>434</v>
      </c>
      <c r="AD868" s="1443">
        <f t="shared" si="158"/>
        <v>1412.5639999999999</v>
      </c>
      <c r="AE868" s="1444"/>
      <c r="AF868" s="775"/>
      <c r="AG868" s="949"/>
      <c r="AH868" s="949"/>
      <c r="AI868" s="949"/>
    </row>
    <row r="869" spans="1:35" ht="21" hidden="1" customHeight="1" x14ac:dyDescent="0.2">
      <c r="A869" s="1432">
        <v>43494</v>
      </c>
      <c r="B869" s="1433" t="s">
        <v>542</v>
      </c>
      <c r="C869" s="1432">
        <v>43497</v>
      </c>
      <c r="D869" s="1434"/>
      <c r="E869" s="1449">
        <v>0</v>
      </c>
      <c r="F869" s="1450">
        <v>42</v>
      </c>
      <c r="G869" s="1451">
        <v>45</v>
      </c>
      <c r="H869" s="1452">
        <v>0</v>
      </c>
      <c r="I869" s="1450">
        <v>0</v>
      </c>
      <c r="J869" s="1451">
        <v>40</v>
      </c>
      <c r="K869" s="1450">
        <v>0</v>
      </c>
      <c r="L869" s="1451">
        <v>15</v>
      </c>
      <c r="M869" s="1452">
        <v>0</v>
      </c>
      <c r="N869" s="1450">
        <v>15</v>
      </c>
      <c r="O869" s="1451">
        <v>0</v>
      </c>
      <c r="P869" s="1450">
        <v>38</v>
      </c>
      <c r="Q869" s="1494">
        <v>1</v>
      </c>
      <c r="R869" s="1451">
        <v>16</v>
      </c>
      <c r="S869" s="1452">
        <v>0</v>
      </c>
      <c r="T869" s="1450">
        <v>15</v>
      </c>
      <c r="U869" s="1451">
        <v>23</v>
      </c>
      <c r="V869" s="1452">
        <v>0</v>
      </c>
      <c r="W869" s="1452">
        <v>0</v>
      </c>
      <c r="X869" s="1450">
        <v>39</v>
      </c>
      <c r="Y869" s="1451">
        <v>23</v>
      </c>
      <c r="Z869" s="1452">
        <v>0</v>
      </c>
      <c r="AA869" s="1452">
        <v>0</v>
      </c>
      <c r="AB869" s="1455">
        <v>39</v>
      </c>
      <c r="AC869" s="1442">
        <f t="shared" si="157"/>
        <v>351</v>
      </c>
      <c r="AD869" s="1443">
        <f t="shared" si="158"/>
        <v>1246.4100000000001</v>
      </c>
      <c r="AE869" s="1444"/>
      <c r="AF869" s="775"/>
      <c r="AG869" s="949"/>
      <c r="AH869" s="949"/>
      <c r="AI869" s="949"/>
    </row>
    <row r="870" spans="1:35" ht="21" hidden="1" customHeight="1" x14ac:dyDescent="0.2">
      <c r="A870" s="1432">
        <v>43497</v>
      </c>
      <c r="B870" s="1433" t="s">
        <v>543</v>
      </c>
      <c r="C870" s="1432">
        <v>43501</v>
      </c>
      <c r="D870" s="1434"/>
      <c r="E870" s="1449">
        <v>0</v>
      </c>
      <c r="F870" s="1450">
        <v>51</v>
      </c>
      <c r="G870" s="1451">
        <v>51</v>
      </c>
      <c r="H870" s="1452">
        <v>0</v>
      </c>
      <c r="I870" s="1450">
        <v>0</v>
      </c>
      <c r="J870" s="1451">
        <v>51</v>
      </c>
      <c r="K870" s="1450">
        <v>0</v>
      </c>
      <c r="L870" s="1451">
        <v>18</v>
      </c>
      <c r="M870" s="1452">
        <v>0</v>
      </c>
      <c r="N870" s="1450">
        <v>33</v>
      </c>
      <c r="O870" s="1451">
        <v>0</v>
      </c>
      <c r="P870" s="1450">
        <v>44</v>
      </c>
      <c r="Q870" s="1494">
        <v>2</v>
      </c>
      <c r="R870" s="1451">
        <v>10</v>
      </c>
      <c r="S870" s="1452">
        <v>0</v>
      </c>
      <c r="T870" s="1450">
        <v>56</v>
      </c>
      <c r="U870" s="1451">
        <v>10</v>
      </c>
      <c r="V870" s="1452">
        <v>0</v>
      </c>
      <c r="W870" s="1452">
        <v>1</v>
      </c>
      <c r="X870" s="1450">
        <v>56</v>
      </c>
      <c r="Y870" s="1451">
        <v>10</v>
      </c>
      <c r="Z870" s="1452">
        <v>0</v>
      </c>
      <c r="AA870" s="1452">
        <v>0</v>
      </c>
      <c r="AB870" s="1455">
        <v>56</v>
      </c>
      <c r="AC870" s="1442">
        <f t="shared" si="157"/>
        <v>449</v>
      </c>
      <c r="AD870" s="1443">
        <f t="shared" si="158"/>
        <v>1544.6730000000002</v>
      </c>
      <c r="AE870" s="1444"/>
      <c r="AF870" s="775"/>
      <c r="AG870" s="949"/>
      <c r="AH870" s="949"/>
      <c r="AI870" s="949"/>
    </row>
    <row r="871" spans="1:35" ht="21" hidden="1" customHeight="1" x14ac:dyDescent="0.2">
      <c r="A871" s="1432">
        <v>43504</v>
      </c>
      <c r="B871" s="1433" t="s">
        <v>543</v>
      </c>
      <c r="C871" s="1432">
        <v>43509</v>
      </c>
      <c r="D871" s="1434"/>
      <c r="E871" s="1449">
        <v>0</v>
      </c>
      <c r="F871" s="1450">
        <v>39</v>
      </c>
      <c r="G871" s="1451">
        <v>39</v>
      </c>
      <c r="H871" s="1452">
        <v>0</v>
      </c>
      <c r="I871" s="1450">
        <v>0</v>
      </c>
      <c r="J871" s="1451">
        <v>39</v>
      </c>
      <c r="K871" s="1450">
        <v>0</v>
      </c>
      <c r="L871" s="1451">
        <v>39</v>
      </c>
      <c r="M871" s="1452">
        <v>0</v>
      </c>
      <c r="N871" s="1450">
        <v>0</v>
      </c>
      <c r="O871" s="1451">
        <v>1</v>
      </c>
      <c r="P871" s="1450">
        <v>42</v>
      </c>
      <c r="Q871" s="1494">
        <v>1</v>
      </c>
      <c r="R871" s="1451">
        <v>23</v>
      </c>
      <c r="S871" s="1452">
        <v>0</v>
      </c>
      <c r="T871" s="1450">
        <v>35</v>
      </c>
      <c r="U871" s="1451">
        <v>23</v>
      </c>
      <c r="V871" s="1452">
        <v>0</v>
      </c>
      <c r="W871" s="1452">
        <v>0</v>
      </c>
      <c r="X871" s="1450">
        <v>35</v>
      </c>
      <c r="Y871" s="1451">
        <v>23</v>
      </c>
      <c r="Z871" s="1452">
        <v>0</v>
      </c>
      <c r="AA871" s="1452">
        <v>0</v>
      </c>
      <c r="AB871" s="1455">
        <v>35</v>
      </c>
      <c r="AC871" s="1442">
        <f t="shared" si="157"/>
        <v>374</v>
      </c>
      <c r="AD871" s="1443">
        <f t="shared" si="158"/>
        <v>1276.2419999999997</v>
      </c>
      <c r="AE871" s="1444"/>
      <c r="AF871" s="775"/>
      <c r="AG871" s="949"/>
      <c r="AH871" s="949"/>
      <c r="AI871" s="949"/>
    </row>
    <row r="872" spans="1:35" ht="21" hidden="1" customHeight="1" x14ac:dyDescent="0.2">
      <c r="A872" s="1432">
        <v>43509</v>
      </c>
      <c r="B872" s="1433" t="s">
        <v>544</v>
      </c>
      <c r="C872" s="1432">
        <v>43515</v>
      </c>
      <c r="D872" s="1434"/>
      <c r="E872" s="1449">
        <v>0</v>
      </c>
      <c r="F872" s="1450">
        <v>40</v>
      </c>
      <c r="G872" s="1451">
        <v>40</v>
      </c>
      <c r="H872" s="1452">
        <v>0</v>
      </c>
      <c r="I872" s="1450">
        <v>0</v>
      </c>
      <c r="J872" s="1451">
        <v>41</v>
      </c>
      <c r="K872" s="1450">
        <v>0</v>
      </c>
      <c r="L872" s="1451">
        <v>39</v>
      </c>
      <c r="M872" s="1452">
        <v>1</v>
      </c>
      <c r="N872" s="1450">
        <v>0</v>
      </c>
      <c r="O872" s="1451">
        <v>0</v>
      </c>
      <c r="P872" s="1450">
        <v>9</v>
      </c>
      <c r="Q872" s="1494">
        <v>33</v>
      </c>
      <c r="R872" s="1451">
        <v>42</v>
      </c>
      <c r="S872" s="1452">
        <v>0</v>
      </c>
      <c r="T872" s="1450">
        <v>15</v>
      </c>
      <c r="U872" s="1451">
        <v>42</v>
      </c>
      <c r="V872" s="1452">
        <v>0</v>
      </c>
      <c r="W872" s="1452">
        <v>0</v>
      </c>
      <c r="X872" s="1450">
        <v>15</v>
      </c>
      <c r="Y872" s="1451">
        <v>42</v>
      </c>
      <c r="Z872" s="1452">
        <v>0</v>
      </c>
      <c r="AA872" s="1452">
        <v>0</v>
      </c>
      <c r="AB872" s="1455">
        <v>15</v>
      </c>
      <c r="AC872" s="1442">
        <f t="shared" si="157"/>
        <v>374</v>
      </c>
      <c r="AD872" s="1443">
        <f t="shared" si="158"/>
        <v>1173.95</v>
      </c>
      <c r="AE872" s="1444"/>
      <c r="AF872" s="775"/>
      <c r="AG872" s="949"/>
      <c r="AH872" s="949"/>
      <c r="AI872" s="949"/>
    </row>
    <row r="873" spans="1:35" ht="21" hidden="1" customHeight="1" x14ac:dyDescent="0.2">
      <c r="A873" s="1432">
        <v>43514</v>
      </c>
      <c r="B873" s="1433" t="s">
        <v>540</v>
      </c>
      <c r="C873" s="1432">
        <v>43518</v>
      </c>
      <c r="D873" s="1434"/>
      <c r="E873" s="1449">
        <v>0</v>
      </c>
      <c r="F873" s="1450">
        <v>42</v>
      </c>
      <c r="G873" s="1451">
        <v>32</v>
      </c>
      <c r="H873" s="1452">
        <v>10</v>
      </c>
      <c r="I873" s="1450">
        <v>0</v>
      </c>
      <c r="J873" s="1451">
        <v>32</v>
      </c>
      <c r="K873" s="1450">
        <v>10</v>
      </c>
      <c r="L873" s="1451">
        <v>23</v>
      </c>
      <c r="M873" s="1452">
        <v>0</v>
      </c>
      <c r="N873" s="1450">
        <v>19</v>
      </c>
      <c r="O873" s="1451">
        <v>0</v>
      </c>
      <c r="P873" s="1450">
        <v>16</v>
      </c>
      <c r="Q873" s="1494">
        <v>27</v>
      </c>
      <c r="R873" s="1451">
        <v>43</v>
      </c>
      <c r="S873" s="1452">
        <v>0</v>
      </c>
      <c r="T873" s="1450">
        <v>15</v>
      </c>
      <c r="U873" s="1451">
        <v>43</v>
      </c>
      <c r="V873" s="1452">
        <v>0</v>
      </c>
      <c r="W873" s="1452">
        <v>0</v>
      </c>
      <c r="X873" s="1450">
        <v>15</v>
      </c>
      <c r="Y873" s="1451">
        <v>43</v>
      </c>
      <c r="Z873" s="1452">
        <v>0</v>
      </c>
      <c r="AA873" s="1452">
        <v>0</v>
      </c>
      <c r="AB873" s="1455">
        <v>15</v>
      </c>
      <c r="AC873" s="1442">
        <f t="shared" si="157"/>
        <v>385</v>
      </c>
      <c r="AD873" s="1443">
        <f t="shared" si="158"/>
        <v>1227.7550000000001</v>
      </c>
      <c r="AE873" s="1444"/>
      <c r="AF873" s="775"/>
      <c r="AG873" s="949"/>
      <c r="AH873" s="949"/>
      <c r="AI873" s="949"/>
    </row>
    <row r="874" spans="1:35" ht="21" hidden="1" customHeight="1" x14ac:dyDescent="0.2">
      <c r="A874" s="1432">
        <v>43518</v>
      </c>
      <c r="B874" s="1433" t="s">
        <v>543</v>
      </c>
      <c r="C874" s="1432">
        <v>43523</v>
      </c>
      <c r="D874" s="1434"/>
      <c r="E874" s="1449">
        <v>0</v>
      </c>
      <c r="F874" s="1450">
        <v>42</v>
      </c>
      <c r="G874" s="1451">
        <v>42</v>
      </c>
      <c r="H874" s="1452">
        <v>0</v>
      </c>
      <c r="I874" s="1450">
        <v>0</v>
      </c>
      <c r="J874" s="1451">
        <v>42</v>
      </c>
      <c r="K874" s="1450">
        <v>0</v>
      </c>
      <c r="L874" s="1451">
        <v>0</v>
      </c>
      <c r="M874" s="1452">
        <v>0</v>
      </c>
      <c r="N874" s="1450">
        <v>42</v>
      </c>
      <c r="O874" s="1451">
        <v>0</v>
      </c>
      <c r="P874" s="1450">
        <v>42</v>
      </c>
      <c r="Q874" s="1494">
        <v>0</v>
      </c>
      <c r="R874" s="1451">
        <v>0</v>
      </c>
      <c r="S874" s="1452">
        <v>0</v>
      </c>
      <c r="T874" s="1450">
        <v>57</v>
      </c>
      <c r="U874" s="1451">
        <v>0</v>
      </c>
      <c r="V874" s="1452">
        <v>0</v>
      </c>
      <c r="W874" s="1452">
        <v>10</v>
      </c>
      <c r="X874" s="1450">
        <v>47</v>
      </c>
      <c r="Y874" s="1451">
        <v>0</v>
      </c>
      <c r="Z874" s="1452">
        <v>0</v>
      </c>
      <c r="AA874" s="1452">
        <v>10</v>
      </c>
      <c r="AB874" s="1455">
        <v>47</v>
      </c>
      <c r="AC874" s="1442">
        <f t="shared" si="157"/>
        <v>381</v>
      </c>
      <c r="AD874" s="1443">
        <f t="shared" si="158"/>
        <v>1322.2290000000003</v>
      </c>
      <c r="AE874" s="1444"/>
      <c r="AF874" s="775"/>
      <c r="AG874" s="949"/>
      <c r="AH874" s="949"/>
      <c r="AI874" s="949"/>
    </row>
    <row r="875" spans="1:35" ht="21" hidden="1" customHeight="1" x14ac:dyDescent="0.2">
      <c r="A875" s="1432">
        <v>43523</v>
      </c>
      <c r="B875" s="1433" t="s">
        <v>544</v>
      </c>
      <c r="C875" s="1432">
        <v>43528</v>
      </c>
      <c r="D875" s="1434"/>
      <c r="E875" s="1449">
        <v>0</v>
      </c>
      <c r="F875" s="1450">
        <v>43</v>
      </c>
      <c r="G875" s="1451">
        <v>43</v>
      </c>
      <c r="H875" s="1452">
        <v>0</v>
      </c>
      <c r="I875" s="1450">
        <v>0</v>
      </c>
      <c r="J875" s="1451">
        <v>43</v>
      </c>
      <c r="K875" s="1450">
        <v>0</v>
      </c>
      <c r="L875" s="1451">
        <v>0</v>
      </c>
      <c r="M875" s="1452">
        <v>0</v>
      </c>
      <c r="N875" s="1450">
        <v>43</v>
      </c>
      <c r="O875" s="1451">
        <v>0</v>
      </c>
      <c r="P875" s="1450">
        <v>42</v>
      </c>
      <c r="Q875" s="1494">
        <v>0</v>
      </c>
      <c r="R875" s="1451">
        <v>0</v>
      </c>
      <c r="S875" s="1452">
        <v>0</v>
      </c>
      <c r="T875" s="1450">
        <v>57</v>
      </c>
      <c r="U875" s="1451">
        <v>0</v>
      </c>
      <c r="V875" s="1452">
        <v>0</v>
      </c>
      <c r="W875" s="1452">
        <v>0</v>
      </c>
      <c r="X875" s="1450">
        <v>57</v>
      </c>
      <c r="Y875" s="1451">
        <v>0</v>
      </c>
      <c r="Z875" s="1452">
        <v>0</v>
      </c>
      <c r="AA875" s="1452">
        <v>0</v>
      </c>
      <c r="AB875" s="1455">
        <v>57</v>
      </c>
      <c r="AC875" s="1442">
        <f t="shared" si="157"/>
        <v>385</v>
      </c>
      <c r="AD875" s="1443">
        <f t="shared" si="158"/>
        <v>1336.364</v>
      </c>
      <c r="AE875" s="1444"/>
      <c r="AF875" s="775"/>
      <c r="AG875" s="949"/>
      <c r="AH875" s="949"/>
      <c r="AI875" s="949"/>
    </row>
    <row r="876" spans="1:35" ht="21" hidden="1" customHeight="1" x14ac:dyDescent="0.2">
      <c r="A876" s="1432">
        <v>43528</v>
      </c>
      <c r="B876" s="1433" t="s">
        <v>540</v>
      </c>
      <c r="C876" s="1432">
        <v>43531</v>
      </c>
      <c r="D876" s="1434"/>
      <c r="E876" s="1449">
        <v>0</v>
      </c>
      <c r="F876" s="1450">
        <v>44</v>
      </c>
      <c r="G876" s="1451">
        <v>42</v>
      </c>
      <c r="H876" s="1452">
        <v>2</v>
      </c>
      <c r="I876" s="1450">
        <v>0</v>
      </c>
      <c r="J876" s="1451">
        <v>42</v>
      </c>
      <c r="K876" s="1450">
        <v>2</v>
      </c>
      <c r="L876" s="1451">
        <v>18</v>
      </c>
      <c r="M876" s="1452">
        <v>0</v>
      </c>
      <c r="N876" s="1450">
        <v>26</v>
      </c>
      <c r="O876" s="1451">
        <v>0</v>
      </c>
      <c r="P876" s="1450">
        <v>42</v>
      </c>
      <c r="Q876" s="1494">
        <v>0</v>
      </c>
      <c r="R876" s="1451">
        <v>0</v>
      </c>
      <c r="S876" s="1452">
        <v>0</v>
      </c>
      <c r="T876" s="1450">
        <v>54</v>
      </c>
      <c r="U876" s="1451">
        <v>0</v>
      </c>
      <c r="V876" s="1452">
        <v>0</v>
      </c>
      <c r="W876" s="1452">
        <v>4</v>
      </c>
      <c r="X876" s="1450">
        <v>54</v>
      </c>
      <c r="Y876" s="1451">
        <v>0</v>
      </c>
      <c r="Z876" s="1452">
        <v>0</v>
      </c>
      <c r="AA876" s="1452">
        <v>4</v>
      </c>
      <c r="AB876" s="1455">
        <v>54</v>
      </c>
      <c r="AC876" s="1442">
        <f t="shared" si="157"/>
        <v>388</v>
      </c>
      <c r="AD876" s="1443">
        <f t="shared" si="158"/>
        <v>1350.7539999999999</v>
      </c>
      <c r="AE876" s="1444"/>
      <c r="AF876" s="775"/>
      <c r="AG876" s="949"/>
      <c r="AH876" s="949"/>
      <c r="AI876" s="949"/>
    </row>
    <row r="877" spans="1:35" ht="21" hidden="1" customHeight="1" x14ac:dyDescent="0.2">
      <c r="A877" s="1432">
        <v>43531</v>
      </c>
      <c r="B877" s="1433" t="s">
        <v>541</v>
      </c>
      <c r="C877" s="1432">
        <v>43536</v>
      </c>
      <c r="D877" s="1517"/>
      <c r="E877" s="1451">
        <v>0</v>
      </c>
      <c r="F877" s="1450">
        <v>44</v>
      </c>
      <c r="G877" s="1449">
        <v>30</v>
      </c>
      <c r="H877" s="1452">
        <v>14</v>
      </c>
      <c r="I877" s="1450">
        <v>0</v>
      </c>
      <c r="J877" s="1451">
        <v>30</v>
      </c>
      <c r="K877" s="1450">
        <v>14</v>
      </c>
      <c r="L877" s="1451">
        <v>44</v>
      </c>
      <c r="M877" s="1452">
        <v>0</v>
      </c>
      <c r="N877" s="1450">
        <v>0</v>
      </c>
      <c r="O877" s="1451">
        <v>0</v>
      </c>
      <c r="P877" s="1450">
        <v>45</v>
      </c>
      <c r="Q877" s="1494">
        <v>0</v>
      </c>
      <c r="R877" s="1451">
        <v>24</v>
      </c>
      <c r="S877" s="1452">
        <v>0</v>
      </c>
      <c r="T877" s="1450">
        <v>22</v>
      </c>
      <c r="U877" s="1451">
        <v>24</v>
      </c>
      <c r="V877" s="1452">
        <v>0</v>
      </c>
      <c r="W877" s="1452">
        <v>13</v>
      </c>
      <c r="X877" s="1450">
        <v>18</v>
      </c>
      <c r="Y877" s="1451">
        <v>24</v>
      </c>
      <c r="Z877" s="1452">
        <v>0</v>
      </c>
      <c r="AA877" s="1452">
        <v>13</v>
      </c>
      <c r="AB877" s="1455">
        <v>18</v>
      </c>
      <c r="AC877" s="1442">
        <f t="shared" si="157"/>
        <v>377</v>
      </c>
      <c r="AD877" s="1443">
        <f t="shared" si="158"/>
        <v>1300.1640000000002</v>
      </c>
      <c r="AE877" s="1444"/>
      <c r="AF877" s="775"/>
      <c r="AG877" s="949"/>
      <c r="AH877" s="949"/>
      <c r="AI877" s="949"/>
    </row>
    <row r="878" spans="1:35" ht="21" hidden="1" customHeight="1" x14ac:dyDescent="0.2">
      <c r="A878" s="1432">
        <v>43536</v>
      </c>
      <c r="B878" s="1433" t="s">
        <v>542</v>
      </c>
      <c r="C878" s="1432">
        <v>43539</v>
      </c>
      <c r="D878" s="1517"/>
      <c r="E878" s="1451">
        <v>0</v>
      </c>
      <c r="F878" s="1450">
        <v>58</v>
      </c>
      <c r="G878" s="1449">
        <v>50</v>
      </c>
      <c r="H878" s="1452">
        <v>8</v>
      </c>
      <c r="I878" s="1450">
        <v>0</v>
      </c>
      <c r="J878" s="1451">
        <v>50</v>
      </c>
      <c r="K878" s="1450">
        <v>8</v>
      </c>
      <c r="L878" s="1451">
        <v>58</v>
      </c>
      <c r="M878" s="1452">
        <v>0</v>
      </c>
      <c r="N878" s="1450">
        <v>0</v>
      </c>
      <c r="O878" s="1451">
        <v>0</v>
      </c>
      <c r="P878" s="1450">
        <v>47</v>
      </c>
      <c r="Q878" s="1494">
        <v>0</v>
      </c>
      <c r="R878" s="1451">
        <v>34</v>
      </c>
      <c r="S878" s="1452">
        <v>0</v>
      </c>
      <c r="T878" s="1450">
        <v>12</v>
      </c>
      <c r="U878" s="1451">
        <v>34</v>
      </c>
      <c r="V878" s="1452">
        <v>0</v>
      </c>
      <c r="W878" s="1452">
        <v>12</v>
      </c>
      <c r="X878" s="1450">
        <v>0</v>
      </c>
      <c r="Y878" s="1451">
        <v>34</v>
      </c>
      <c r="Z878" s="1452">
        <v>0</v>
      </c>
      <c r="AA878" s="1452">
        <v>12</v>
      </c>
      <c r="AB878" s="1455">
        <v>0</v>
      </c>
      <c r="AC878" s="1442">
        <f>SUM(E878:AB878)</f>
        <v>417</v>
      </c>
      <c r="AD878" s="1443">
        <f t="shared" si="158"/>
        <v>1429.3379999999997</v>
      </c>
      <c r="AE878" s="1444"/>
      <c r="AF878" s="775"/>
      <c r="AG878" s="949"/>
      <c r="AH878" s="949"/>
      <c r="AI878" s="949"/>
    </row>
    <row r="879" spans="1:35" ht="21" hidden="1" customHeight="1" x14ac:dyDescent="0.2">
      <c r="A879" s="1432">
        <v>43542</v>
      </c>
      <c r="B879" s="1433" t="s">
        <v>540</v>
      </c>
      <c r="C879" s="1432">
        <v>43546</v>
      </c>
      <c r="D879" s="1517"/>
      <c r="E879" s="1451">
        <v>0</v>
      </c>
      <c r="F879" s="1450">
        <v>59</v>
      </c>
      <c r="G879" s="1449">
        <v>59</v>
      </c>
      <c r="H879" s="1452">
        <v>0</v>
      </c>
      <c r="I879" s="1450">
        <v>2</v>
      </c>
      <c r="J879" s="1451">
        <v>59</v>
      </c>
      <c r="K879" s="1450">
        <v>0</v>
      </c>
      <c r="L879" s="1451">
        <v>59</v>
      </c>
      <c r="M879" s="1452">
        <v>0</v>
      </c>
      <c r="N879" s="1450">
        <v>0</v>
      </c>
      <c r="O879" s="1451">
        <v>0</v>
      </c>
      <c r="P879" s="1450">
        <v>28</v>
      </c>
      <c r="Q879" s="1494">
        <v>0</v>
      </c>
      <c r="R879" s="1451">
        <v>24</v>
      </c>
      <c r="S879" s="1452">
        <v>0</v>
      </c>
      <c r="T879" s="1450">
        <v>4</v>
      </c>
      <c r="U879" s="1451">
        <v>24</v>
      </c>
      <c r="V879" s="1452">
        <v>0</v>
      </c>
      <c r="W879" s="1452">
        <v>4</v>
      </c>
      <c r="X879" s="1450">
        <v>0</v>
      </c>
      <c r="Y879" s="1451">
        <v>24</v>
      </c>
      <c r="Z879" s="1452">
        <v>0</v>
      </c>
      <c r="AA879" s="1452">
        <v>4</v>
      </c>
      <c r="AB879" s="1455">
        <v>0</v>
      </c>
      <c r="AC879" s="1442">
        <f t="shared" ref="AC879:AC884" si="159">SUM(E879:AB879)</f>
        <v>350</v>
      </c>
      <c r="AD879" s="1443">
        <f t="shared" si="158"/>
        <v>1207.5929999999998</v>
      </c>
      <c r="AE879" s="1444"/>
      <c r="AF879" s="775"/>
      <c r="AG879" s="949"/>
      <c r="AH879" s="949"/>
      <c r="AI879" s="949"/>
    </row>
    <row r="880" spans="1:35" ht="21" hidden="1" customHeight="1" x14ac:dyDescent="0.2">
      <c r="A880" s="1432">
        <v>43547</v>
      </c>
      <c r="B880" s="1433" t="s">
        <v>539</v>
      </c>
      <c r="C880" s="1432">
        <v>43552</v>
      </c>
      <c r="D880" s="1517"/>
      <c r="E880" s="1451">
        <v>0</v>
      </c>
      <c r="F880" s="1450">
        <v>49</v>
      </c>
      <c r="G880" s="1449">
        <v>9</v>
      </c>
      <c r="H880" s="1452">
        <v>0</v>
      </c>
      <c r="I880" s="1450">
        <v>36</v>
      </c>
      <c r="J880" s="1451">
        <v>48</v>
      </c>
      <c r="K880" s="1450">
        <v>0</v>
      </c>
      <c r="L880" s="1451">
        <v>45</v>
      </c>
      <c r="M880" s="1452">
        <v>0</v>
      </c>
      <c r="N880" s="1450">
        <v>0</v>
      </c>
      <c r="O880" s="1451">
        <v>0</v>
      </c>
      <c r="P880" s="1450">
        <v>35</v>
      </c>
      <c r="Q880" s="1494">
        <v>23</v>
      </c>
      <c r="R880" s="1451">
        <v>56</v>
      </c>
      <c r="S880" s="1452">
        <v>1</v>
      </c>
      <c r="T880" s="1450">
        <v>0</v>
      </c>
      <c r="U880" s="1451">
        <v>57</v>
      </c>
      <c r="V880" s="1452">
        <v>1</v>
      </c>
      <c r="W880" s="1452">
        <v>0</v>
      </c>
      <c r="X880" s="1450">
        <v>0</v>
      </c>
      <c r="Y880" s="1451">
        <v>58</v>
      </c>
      <c r="Z880" s="1452">
        <v>1</v>
      </c>
      <c r="AA880" s="1452">
        <v>0</v>
      </c>
      <c r="AB880" s="1455">
        <v>0</v>
      </c>
      <c r="AC880" s="1442">
        <f t="shared" si="159"/>
        <v>419</v>
      </c>
      <c r="AD880" s="1443">
        <f t="shared" si="158"/>
        <v>1356.3680000000002</v>
      </c>
      <c r="AE880" s="1444"/>
      <c r="AF880" s="775"/>
      <c r="AG880" s="949"/>
      <c r="AH880" s="949"/>
      <c r="AI880" s="949"/>
    </row>
    <row r="881" spans="1:35" ht="21" hidden="1" customHeight="1" x14ac:dyDescent="0.2">
      <c r="A881" s="1432">
        <v>43552</v>
      </c>
      <c r="B881" s="1433" t="s">
        <v>541</v>
      </c>
      <c r="C881" s="1432">
        <v>43557</v>
      </c>
      <c r="D881" s="1517"/>
      <c r="E881" s="1451">
        <v>0</v>
      </c>
      <c r="F881" s="1450">
        <v>50</v>
      </c>
      <c r="G881" s="1449">
        <v>27</v>
      </c>
      <c r="H881" s="1452">
        <v>0</v>
      </c>
      <c r="I881" s="1450">
        <v>21</v>
      </c>
      <c r="J881" s="1451">
        <v>48</v>
      </c>
      <c r="K881" s="1450">
        <v>0</v>
      </c>
      <c r="L881" s="1451">
        <v>48</v>
      </c>
      <c r="M881" s="1452">
        <v>0</v>
      </c>
      <c r="N881" s="1450">
        <v>0</v>
      </c>
      <c r="O881" s="1451">
        <v>0</v>
      </c>
      <c r="P881" s="1450">
        <v>37</v>
      </c>
      <c r="Q881" s="1494">
        <v>17</v>
      </c>
      <c r="R881" s="1451">
        <v>25</v>
      </c>
      <c r="S881" s="1452">
        <v>29</v>
      </c>
      <c r="T881" s="1450">
        <v>0</v>
      </c>
      <c r="U881" s="1451">
        <v>25</v>
      </c>
      <c r="V881" s="1452">
        <v>29</v>
      </c>
      <c r="W881" s="1452">
        <v>0</v>
      </c>
      <c r="X881" s="1450">
        <v>0</v>
      </c>
      <c r="Y881" s="1451">
        <v>25</v>
      </c>
      <c r="Z881" s="1452">
        <v>29</v>
      </c>
      <c r="AA881" s="1452">
        <v>0</v>
      </c>
      <c r="AB881" s="1455">
        <v>0</v>
      </c>
      <c r="AC881" s="1442">
        <f t="shared" si="159"/>
        <v>410</v>
      </c>
      <c r="AD881" s="1443">
        <f t="shared" si="158"/>
        <v>1341.453</v>
      </c>
      <c r="AE881" s="1444"/>
      <c r="AF881" s="775"/>
      <c r="AG881" s="949"/>
      <c r="AH881" s="949"/>
      <c r="AI881" s="949"/>
    </row>
    <row r="882" spans="1:35" ht="21" hidden="1" customHeight="1" x14ac:dyDescent="0.2">
      <c r="A882" s="1432">
        <v>43557</v>
      </c>
      <c r="B882" s="1433" t="s">
        <v>542</v>
      </c>
      <c r="C882" s="1432">
        <v>43560</v>
      </c>
      <c r="D882" s="1517"/>
      <c r="E882" s="1451">
        <v>0</v>
      </c>
      <c r="F882" s="1450">
        <v>53</v>
      </c>
      <c r="G882" s="1449">
        <v>26</v>
      </c>
      <c r="H882" s="1452">
        <v>0</v>
      </c>
      <c r="I882" s="1450">
        <v>27</v>
      </c>
      <c r="J882" s="1451">
        <v>53</v>
      </c>
      <c r="K882" s="1450">
        <v>0</v>
      </c>
      <c r="L882" s="1451">
        <v>53</v>
      </c>
      <c r="M882" s="1452">
        <v>0</v>
      </c>
      <c r="N882" s="1450">
        <v>0</v>
      </c>
      <c r="O882" s="1451">
        <v>0</v>
      </c>
      <c r="P882" s="1450">
        <v>41</v>
      </c>
      <c r="Q882" s="1494">
        <v>15</v>
      </c>
      <c r="R882" s="1451">
        <v>27</v>
      </c>
      <c r="S882" s="1452">
        <v>29</v>
      </c>
      <c r="T882" s="1450">
        <v>0</v>
      </c>
      <c r="U882" s="1451">
        <v>27</v>
      </c>
      <c r="V882" s="1452">
        <v>29</v>
      </c>
      <c r="W882" s="1452">
        <v>0</v>
      </c>
      <c r="X882" s="1450">
        <v>0</v>
      </c>
      <c r="Y882" s="1451">
        <v>27</v>
      </c>
      <c r="Z882" s="1452">
        <v>29</v>
      </c>
      <c r="AA882" s="1452">
        <v>0</v>
      </c>
      <c r="AB882" s="1455">
        <v>0</v>
      </c>
      <c r="AC882" s="1442">
        <f t="shared" si="159"/>
        <v>436</v>
      </c>
      <c r="AD882" s="1443">
        <f t="shared" si="158"/>
        <v>1434.068</v>
      </c>
      <c r="AE882" s="1444"/>
      <c r="AF882" s="775"/>
      <c r="AG882" s="949"/>
      <c r="AH882" s="949"/>
      <c r="AI882" s="949"/>
    </row>
    <row r="883" spans="1:35" ht="21" hidden="1" customHeight="1" x14ac:dyDescent="0.2">
      <c r="A883" s="1432">
        <v>43561</v>
      </c>
      <c r="B883" s="1433" t="s">
        <v>539</v>
      </c>
      <c r="C883" s="1432">
        <v>43564</v>
      </c>
      <c r="D883" s="1517"/>
      <c r="E883" s="1451">
        <v>0</v>
      </c>
      <c r="F883" s="1450">
        <v>55</v>
      </c>
      <c r="G883" s="1449">
        <v>35</v>
      </c>
      <c r="H883" s="1452">
        <v>16</v>
      </c>
      <c r="I883" s="1450">
        <v>4</v>
      </c>
      <c r="J883" s="1451">
        <v>39</v>
      </c>
      <c r="K883" s="1450">
        <v>16</v>
      </c>
      <c r="L883" s="1451">
        <v>55</v>
      </c>
      <c r="M883" s="1452">
        <v>0</v>
      </c>
      <c r="N883" s="1450">
        <v>0</v>
      </c>
      <c r="O883" s="1451">
        <v>0</v>
      </c>
      <c r="P883" s="1450">
        <v>43</v>
      </c>
      <c r="Q883" s="1494">
        <v>12</v>
      </c>
      <c r="R883" s="1451">
        <v>28</v>
      </c>
      <c r="S883" s="1452">
        <v>27</v>
      </c>
      <c r="T883" s="1450">
        <v>0</v>
      </c>
      <c r="U883" s="1451">
        <v>28</v>
      </c>
      <c r="V883" s="1452">
        <v>27</v>
      </c>
      <c r="W883" s="1452">
        <v>6</v>
      </c>
      <c r="X883" s="1450">
        <v>0</v>
      </c>
      <c r="Y883" s="1451">
        <v>28</v>
      </c>
      <c r="Z883" s="1452">
        <v>27</v>
      </c>
      <c r="AA883" s="1452">
        <v>6</v>
      </c>
      <c r="AB883" s="1455">
        <v>0</v>
      </c>
      <c r="AC883" s="1442">
        <f t="shared" si="159"/>
        <v>452</v>
      </c>
      <c r="AD883" s="1443">
        <f t="shared" si="158"/>
        <v>1502.836</v>
      </c>
      <c r="AE883" s="1444"/>
      <c r="AF883" s="775"/>
      <c r="AG883" s="949"/>
      <c r="AH883" s="949"/>
      <c r="AI883" s="949"/>
    </row>
    <row r="884" spans="1:35" ht="21" hidden="1" customHeight="1" x14ac:dyDescent="0.2">
      <c r="A884" s="1518">
        <v>43566</v>
      </c>
      <c r="B884" s="1519" t="s">
        <v>541</v>
      </c>
      <c r="C884" s="1456">
        <v>43571</v>
      </c>
      <c r="D884" s="1520"/>
      <c r="E884" s="1451">
        <v>0</v>
      </c>
      <c r="F884" s="1450">
        <v>55</v>
      </c>
      <c r="G884" s="1449">
        <v>38</v>
      </c>
      <c r="H884" s="1452">
        <v>17</v>
      </c>
      <c r="I884" s="1450">
        <v>0</v>
      </c>
      <c r="J884" s="1451">
        <v>38</v>
      </c>
      <c r="K884" s="1450">
        <v>17</v>
      </c>
      <c r="L884" s="1451">
        <v>55</v>
      </c>
      <c r="M884" s="1452">
        <v>0</v>
      </c>
      <c r="N884" s="1450">
        <v>0</v>
      </c>
      <c r="O884" s="1451">
        <v>0</v>
      </c>
      <c r="P884" s="1450">
        <v>28</v>
      </c>
      <c r="Q884" s="1494">
        <v>28</v>
      </c>
      <c r="R884" s="1451">
        <v>24</v>
      </c>
      <c r="S884" s="1452">
        <v>4</v>
      </c>
      <c r="T884" s="1450">
        <v>28</v>
      </c>
      <c r="U884" s="1451">
        <v>24</v>
      </c>
      <c r="V884" s="1452">
        <v>4</v>
      </c>
      <c r="W884" s="1452">
        <v>22</v>
      </c>
      <c r="X884" s="1450">
        <v>10</v>
      </c>
      <c r="Y884" s="1451">
        <v>24</v>
      </c>
      <c r="Z884" s="1452">
        <v>4</v>
      </c>
      <c r="AA884" s="1452">
        <v>22</v>
      </c>
      <c r="AB884" s="1455">
        <v>10</v>
      </c>
      <c r="AC884" s="1442">
        <f t="shared" si="159"/>
        <v>452</v>
      </c>
      <c r="AD884" s="1443">
        <f t="shared" si="158"/>
        <v>1480.5890000000002</v>
      </c>
      <c r="AE884" s="1444"/>
      <c r="AF884" s="775"/>
      <c r="AG884" s="949"/>
      <c r="AH884" s="949"/>
      <c r="AI884" s="949"/>
    </row>
    <row r="885" spans="1:35" ht="21" hidden="1" customHeight="1" x14ac:dyDescent="0.2">
      <c r="A885" s="1521">
        <v>43570</v>
      </c>
      <c r="B885" s="1522" t="s">
        <v>540</v>
      </c>
      <c r="C885" s="1521">
        <v>43573</v>
      </c>
      <c r="D885" s="1523"/>
      <c r="E885" s="1524">
        <v>0</v>
      </c>
      <c r="F885" s="1525">
        <v>70</v>
      </c>
      <c r="G885" s="1526">
        <v>42</v>
      </c>
      <c r="H885" s="1527">
        <v>3</v>
      </c>
      <c r="I885" s="1525">
        <v>25</v>
      </c>
      <c r="J885" s="1524">
        <v>67</v>
      </c>
      <c r="K885" s="1525">
        <v>3</v>
      </c>
      <c r="L885" s="1524">
        <v>70</v>
      </c>
      <c r="M885" s="1527">
        <v>0</v>
      </c>
      <c r="N885" s="1525">
        <v>0</v>
      </c>
      <c r="O885" s="1524">
        <v>0</v>
      </c>
      <c r="P885" s="1525">
        <v>43</v>
      </c>
      <c r="Q885" s="1528">
        <v>14</v>
      </c>
      <c r="R885" s="1524">
        <v>42</v>
      </c>
      <c r="S885" s="1527">
        <v>0</v>
      </c>
      <c r="T885" s="1525">
        <v>15</v>
      </c>
      <c r="U885" s="1524">
        <v>42</v>
      </c>
      <c r="V885" s="1527">
        <v>0</v>
      </c>
      <c r="W885" s="1527">
        <v>15</v>
      </c>
      <c r="X885" s="1525">
        <v>0</v>
      </c>
      <c r="Y885" s="1524">
        <v>42</v>
      </c>
      <c r="Z885" s="1527">
        <v>0</v>
      </c>
      <c r="AA885" s="1527">
        <v>15</v>
      </c>
      <c r="AB885" s="1529">
        <v>0</v>
      </c>
      <c r="AC885" s="1530">
        <f>SUM(E885:AB885)</f>
        <v>508</v>
      </c>
      <c r="AD885" s="1531">
        <f t="shared" si="158"/>
        <v>1702.3730000000005</v>
      </c>
      <c r="AE885" s="1444"/>
      <c r="AF885" s="775"/>
      <c r="AG885" s="949"/>
      <c r="AH885" s="949"/>
      <c r="AI885" s="949"/>
    </row>
    <row r="886" spans="1:35" ht="21" hidden="1" customHeight="1" x14ac:dyDescent="0.2">
      <c r="A886" s="1432">
        <v>43577</v>
      </c>
      <c r="B886" s="1433" t="s">
        <v>540</v>
      </c>
      <c r="C886" s="1432">
        <v>43580</v>
      </c>
      <c r="D886" s="1517"/>
      <c r="E886" s="1451">
        <v>0</v>
      </c>
      <c r="F886" s="1450">
        <v>50</v>
      </c>
      <c r="G886" s="1451">
        <v>15</v>
      </c>
      <c r="H886" s="1452">
        <v>0</v>
      </c>
      <c r="I886" s="1450">
        <v>35</v>
      </c>
      <c r="J886" s="1451">
        <v>50</v>
      </c>
      <c r="K886" s="1450">
        <v>0</v>
      </c>
      <c r="L886" s="1451">
        <v>42</v>
      </c>
      <c r="M886" s="1452">
        <v>8</v>
      </c>
      <c r="N886" s="1450">
        <v>0</v>
      </c>
      <c r="O886" s="1451">
        <v>0</v>
      </c>
      <c r="P886" s="1450">
        <v>39</v>
      </c>
      <c r="Q886" s="1494">
        <v>17</v>
      </c>
      <c r="R886" s="1451">
        <v>28</v>
      </c>
      <c r="S886" s="1452">
        <v>25</v>
      </c>
      <c r="T886" s="1450">
        <v>3</v>
      </c>
      <c r="U886" s="1451">
        <v>28</v>
      </c>
      <c r="V886" s="1452">
        <v>25</v>
      </c>
      <c r="W886" s="1452">
        <v>3</v>
      </c>
      <c r="X886" s="1450">
        <v>0</v>
      </c>
      <c r="Y886" s="1451">
        <v>28</v>
      </c>
      <c r="Z886" s="1452">
        <v>25</v>
      </c>
      <c r="AA886" s="1452">
        <v>3</v>
      </c>
      <c r="AB886" s="1532">
        <v>0</v>
      </c>
      <c r="AC886" s="1442">
        <f t="shared" ref="AC886:AC895" si="160">SUM(E886:AB886)</f>
        <v>424</v>
      </c>
      <c r="AD886" s="1443">
        <f t="shared" si="158"/>
        <v>1388.7409999999998</v>
      </c>
      <c r="AE886" s="1444"/>
      <c r="AF886" s="775"/>
      <c r="AG886" s="949"/>
      <c r="AH886" s="949"/>
      <c r="AI886" s="949"/>
    </row>
    <row r="887" spans="1:35" ht="21" hidden="1" customHeight="1" x14ac:dyDescent="0.2">
      <c r="A887" s="1432">
        <v>43587</v>
      </c>
      <c r="B887" s="1433" t="s">
        <v>539</v>
      </c>
      <c r="C887" s="1432">
        <v>43593</v>
      </c>
      <c r="D887" s="1517"/>
      <c r="E887" s="1451">
        <v>0</v>
      </c>
      <c r="F887" s="1450">
        <v>66</v>
      </c>
      <c r="G887" s="1451">
        <v>30</v>
      </c>
      <c r="H887" s="1452">
        <v>6</v>
      </c>
      <c r="I887" s="1450">
        <v>30</v>
      </c>
      <c r="J887" s="1451">
        <v>60</v>
      </c>
      <c r="K887" s="1450">
        <v>6</v>
      </c>
      <c r="L887" s="1451">
        <v>55</v>
      </c>
      <c r="M887" s="1452">
        <v>10</v>
      </c>
      <c r="N887" s="1450">
        <v>3</v>
      </c>
      <c r="O887" s="1451">
        <v>0</v>
      </c>
      <c r="P887" s="1450">
        <v>52</v>
      </c>
      <c r="Q887" s="1494">
        <v>4</v>
      </c>
      <c r="R887" s="1451">
        <v>21</v>
      </c>
      <c r="S887" s="1452">
        <v>35</v>
      </c>
      <c r="T887" s="1450">
        <v>0</v>
      </c>
      <c r="U887" s="1451">
        <v>21</v>
      </c>
      <c r="V887" s="1452">
        <v>35</v>
      </c>
      <c r="W887" s="1452">
        <v>0</v>
      </c>
      <c r="X887" s="1450">
        <v>0</v>
      </c>
      <c r="Y887" s="1451">
        <v>21</v>
      </c>
      <c r="Z887" s="1452">
        <v>35</v>
      </c>
      <c r="AA887" s="1452">
        <v>0</v>
      </c>
      <c r="AB887" s="1532">
        <v>0</v>
      </c>
      <c r="AC887" s="1442">
        <f t="shared" si="160"/>
        <v>490</v>
      </c>
      <c r="AD887" s="1443">
        <f t="shared" si="158"/>
        <v>1651.5519999999999</v>
      </c>
      <c r="AE887" s="1444"/>
      <c r="AF887" s="775"/>
      <c r="AG887" s="949"/>
      <c r="AH887" s="949"/>
      <c r="AI887" s="949"/>
    </row>
    <row r="888" spans="1:35" ht="21" hidden="1" customHeight="1" x14ac:dyDescent="0.2">
      <c r="A888" s="1432">
        <v>43593</v>
      </c>
      <c r="B888" s="1433" t="s">
        <v>544</v>
      </c>
      <c r="C888" s="1432">
        <v>43598</v>
      </c>
      <c r="D888" s="1517"/>
      <c r="E888" s="1451">
        <v>0</v>
      </c>
      <c r="F888" s="1450">
        <v>55</v>
      </c>
      <c r="G888" s="1451">
        <v>18</v>
      </c>
      <c r="H888" s="1452">
        <v>34</v>
      </c>
      <c r="I888" s="1450">
        <v>3</v>
      </c>
      <c r="J888" s="1451">
        <v>23</v>
      </c>
      <c r="K888" s="1450">
        <v>34</v>
      </c>
      <c r="L888" s="1451">
        <v>46</v>
      </c>
      <c r="M888" s="1452">
        <v>7</v>
      </c>
      <c r="N888" s="1450">
        <v>0</v>
      </c>
      <c r="O888" s="1451">
        <v>0</v>
      </c>
      <c r="P888" s="1450">
        <v>6</v>
      </c>
      <c r="Q888" s="1494">
        <v>0</v>
      </c>
      <c r="R888" s="1451">
        <v>18</v>
      </c>
      <c r="S888" s="1452">
        <v>30</v>
      </c>
      <c r="T888" s="1450">
        <v>9</v>
      </c>
      <c r="U888" s="1451">
        <v>18</v>
      </c>
      <c r="V888" s="1452">
        <v>30</v>
      </c>
      <c r="W888" s="1452">
        <v>6</v>
      </c>
      <c r="X888" s="1450">
        <v>3</v>
      </c>
      <c r="Y888" s="1451">
        <v>18</v>
      </c>
      <c r="Z888" s="1452">
        <v>30</v>
      </c>
      <c r="AA888" s="1452">
        <v>6</v>
      </c>
      <c r="AB888" s="1532">
        <v>3</v>
      </c>
      <c r="AC888" s="1442">
        <f t="shared" si="160"/>
        <v>397</v>
      </c>
      <c r="AD888" s="1443">
        <f t="shared" si="158"/>
        <v>1333.4179999999997</v>
      </c>
      <c r="AE888" s="1444"/>
      <c r="AF888" s="775"/>
      <c r="AG888" s="949"/>
      <c r="AH888" s="949"/>
      <c r="AI888" s="949"/>
    </row>
    <row r="889" spans="1:35" ht="21" hidden="1" customHeight="1" x14ac:dyDescent="0.2">
      <c r="A889" s="1432">
        <v>43596</v>
      </c>
      <c r="B889" s="1433" t="s">
        <v>539</v>
      </c>
      <c r="C889" s="1432">
        <v>43600</v>
      </c>
      <c r="D889" s="1533"/>
      <c r="E889" s="1451">
        <v>0</v>
      </c>
      <c r="F889" s="1450">
        <v>54</v>
      </c>
      <c r="G889" s="1451">
        <v>37</v>
      </c>
      <c r="H889" s="1452">
        <v>0</v>
      </c>
      <c r="I889" s="1450">
        <v>17</v>
      </c>
      <c r="J889" s="1451">
        <v>54</v>
      </c>
      <c r="K889" s="1450">
        <v>0</v>
      </c>
      <c r="L889" s="1451">
        <v>34</v>
      </c>
      <c r="M889" s="1452">
        <v>20</v>
      </c>
      <c r="N889" s="1450">
        <v>0</v>
      </c>
      <c r="O889" s="1451">
        <v>0</v>
      </c>
      <c r="P889" s="1450">
        <v>113</v>
      </c>
      <c r="Q889" s="1494">
        <v>0</v>
      </c>
      <c r="R889" s="1451">
        <v>25</v>
      </c>
      <c r="S889" s="1452">
        <v>3</v>
      </c>
      <c r="T889" s="1450">
        <v>34</v>
      </c>
      <c r="U889" s="1451">
        <v>25</v>
      </c>
      <c r="V889" s="1452">
        <v>3</v>
      </c>
      <c r="W889" s="1452">
        <v>34</v>
      </c>
      <c r="X889" s="1450">
        <v>0</v>
      </c>
      <c r="Y889" s="1451">
        <v>25</v>
      </c>
      <c r="Z889" s="1452">
        <v>3</v>
      </c>
      <c r="AA889" s="1452">
        <v>34</v>
      </c>
      <c r="AB889" s="1532">
        <v>0</v>
      </c>
      <c r="AC889" s="1442">
        <f t="shared" si="160"/>
        <v>515</v>
      </c>
      <c r="AD889" s="1443">
        <f t="shared" si="158"/>
        <v>1787.2739999999999</v>
      </c>
      <c r="AE889" s="1444"/>
      <c r="AF889" s="775"/>
      <c r="AG889" s="949"/>
      <c r="AH889" s="949"/>
      <c r="AI889" s="949"/>
    </row>
    <row r="890" spans="1:35" ht="21" hidden="1" customHeight="1" x14ac:dyDescent="0.2">
      <c r="A890" s="1432">
        <v>43601</v>
      </c>
      <c r="B890" s="1433" t="str">
        <f t="shared" ref="B890:B917" si="161">TEXT(A890,"ｄｄｄ")</f>
        <v>Thu</v>
      </c>
      <c r="C890" s="1432">
        <v>43606</v>
      </c>
      <c r="D890" s="1517"/>
      <c r="E890" s="1451">
        <v>0</v>
      </c>
      <c r="F890" s="1450">
        <v>55</v>
      </c>
      <c r="G890" s="1451">
        <v>55</v>
      </c>
      <c r="H890" s="1452">
        <v>0</v>
      </c>
      <c r="I890" s="1450">
        <v>0</v>
      </c>
      <c r="J890" s="1451">
        <v>55</v>
      </c>
      <c r="K890" s="1450">
        <v>0</v>
      </c>
      <c r="L890" s="1451">
        <v>50</v>
      </c>
      <c r="M890" s="1452">
        <v>7</v>
      </c>
      <c r="N890" s="1450">
        <v>0</v>
      </c>
      <c r="O890" s="1451">
        <v>0</v>
      </c>
      <c r="P890" s="1450">
        <v>42</v>
      </c>
      <c r="Q890" s="1494">
        <v>18</v>
      </c>
      <c r="R890" s="1451">
        <v>43</v>
      </c>
      <c r="S890" s="1452">
        <v>17</v>
      </c>
      <c r="T890" s="1450">
        <v>0</v>
      </c>
      <c r="U890" s="1451">
        <v>43</v>
      </c>
      <c r="V890" s="1452">
        <v>17</v>
      </c>
      <c r="W890" s="1452">
        <v>0</v>
      </c>
      <c r="X890" s="1450">
        <v>0</v>
      </c>
      <c r="Y890" s="1451">
        <v>43</v>
      </c>
      <c r="Z890" s="1452">
        <v>17</v>
      </c>
      <c r="AA890" s="1452">
        <v>0</v>
      </c>
      <c r="AB890" s="1532">
        <v>0</v>
      </c>
      <c r="AC890" s="1442">
        <f>SUM(E890:AB890)</f>
        <v>462</v>
      </c>
      <c r="AD890" s="1443">
        <f t="shared" si="158"/>
        <v>1510.1209999999996</v>
      </c>
      <c r="AE890" s="1444"/>
      <c r="AF890" s="775"/>
      <c r="AG890" s="949"/>
      <c r="AH890" s="949"/>
      <c r="AI890" s="949"/>
    </row>
    <row r="891" spans="1:35" ht="21" hidden="1" customHeight="1" x14ac:dyDescent="0.2">
      <c r="A891" s="1432">
        <v>43606</v>
      </c>
      <c r="B891" s="1433" t="str">
        <f t="shared" si="161"/>
        <v>Tue</v>
      </c>
      <c r="C891" s="1432">
        <v>43609</v>
      </c>
      <c r="D891" s="1517"/>
      <c r="E891" s="1451">
        <v>0</v>
      </c>
      <c r="F891" s="1450">
        <v>56</v>
      </c>
      <c r="G891" s="1451">
        <v>49</v>
      </c>
      <c r="H891" s="1452">
        <v>0</v>
      </c>
      <c r="I891" s="1450">
        <v>7</v>
      </c>
      <c r="J891" s="1451">
        <v>56</v>
      </c>
      <c r="K891" s="1450">
        <v>0</v>
      </c>
      <c r="L891" s="1451">
        <v>30</v>
      </c>
      <c r="M891" s="1452">
        <v>16</v>
      </c>
      <c r="N891" s="1450">
        <v>10</v>
      </c>
      <c r="O891" s="1451">
        <v>0</v>
      </c>
      <c r="P891" s="1450">
        <v>48</v>
      </c>
      <c r="Q891" s="1494">
        <v>12</v>
      </c>
      <c r="R891" s="1451">
        <v>60</v>
      </c>
      <c r="S891" s="1452">
        <v>0</v>
      </c>
      <c r="T891" s="1450">
        <v>0</v>
      </c>
      <c r="U891" s="1451">
        <v>60</v>
      </c>
      <c r="V891" s="1452">
        <v>0</v>
      </c>
      <c r="W891" s="1452">
        <v>0</v>
      </c>
      <c r="X891" s="1450">
        <v>0</v>
      </c>
      <c r="Y891" s="1451">
        <v>60</v>
      </c>
      <c r="Z891" s="1452">
        <v>0</v>
      </c>
      <c r="AA891" s="1452">
        <v>0</v>
      </c>
      <c r="AB891" s="1532">
        <v>0</v>
      </c>
      <c r="AC891" s="1442">
        <f t="shared" si="160"/>
        <v>464</v>
      </c>
      <c r="AD891" s="1443">
        <f t="shared" si="158"/>
        <v>1536.3760000000002</v>
      </c>
      <c r="AE891" s="1444"/>
      <c r="AF891" s="775"/>
      <c r="AG891" s="949"/>
      <c r="AH891" s="949"/>
      <c r="AI891" s="949"/>
    </row>
    <row r="892" spans="1:35" ht="21" hidden="1" customHeight="1" x14ac:dyDescent="0.2">
      <c r="A892" s="1432">
        <v>43610</v>
      </c>
      <c r="B892" s="1433" t="str">
        <f t="shared" si="161"/>
        <v>Sat</v>
      </c>
      <c r="C892" s="1432">
        <v>43614</v>
      </c>
      <c r="D892" s="1517"/>
      <c r="E892" s="1451">
        <v>0</v>
      </c>
      <c r="F892" s="1450">
        <v>54</v>
      </c>
      <c r="G892" s="1451">
        <v>33</v>
      </c>
      <c r="H892" s="1452">
        <v>0</v>
      </c>
      <c r="I892" s="1450">
        <v>21</v>
      </c>
      <c r="J892" s="1451">
        <v>54</v>
      </c>
      <c r="K892" s="1450">
        <v>0</v>
      </c>
      <c r="L892" s="1451">
        <v>47</v>
      </c>
      <c r="M892" s="1452">
        <v>7</v>
      </c>
      <c r="N892" s="1450">
        <v>0</v>
      </c>
      <c r="O892" s="1451">
        <v>0</v>
      </c>
      <c r="P892" s="1450">
        <v>48</v>
      </c>
      <c r="Q892" s="1494">
        <v>8</v>
      </c>
      <c r="R892" s="1451">
        <v>31</v>
      </c>
      <c r="S892" s="1452">
        <v>15</v>
      </c>
      <c r="T892" s="1450">
        <v>10</v>
      </c>
      <c r="U892" s="1451">
        <v>31</v>
      </c>
      <c r="V892" s="1452">
        <v>15</v>
      </c>
      <c r="W892" s="1452">
        <v>0</v>
      </c>
      <c r="X892" s="1450">
        <v>10</v>
      </c>
      <c r="Y892" s="1451">
        <v>31</v>
      </c>
      <c r="Z892" s="1452">
        <v>15</v>
      </c>
      <c r="AA892" s="1452">
        <v>0</v>
      </c>
      <c r="AB892" s="1532">
        <v>10</v>
      </c>
      <c r="AC892" s="1442">
        <f t="shared" si="160"/>
        <v>440</v>
      </c>
      <c r="AD892" s="1443">
        <f t="shared" si="158"/>
        <v>1475.3220000000001</v>
      </c>
      <c r="AE892" s="1444"/>
      <c r="AF892" s="775"/>
      <c r="AG892" s="949"/>
      <c r="AH892" s="949"/>
      <c r="AI892" s="949"/>
    </row>
    <row r="893" spans="1:35" ht="21" hidden="1" customHeight="1" x14ac:dyDescent="0.2">
      <c r="A893" s="1432">
        <v>43615</v>
      </c>
      <c r="B893" s="1433" t="str">
        <f t="shared" si="161"/>
        <v>Thu</v>
      </c>
      <c r="C893" s="1432">
        <v>43619</v>
      </c>
      <c r="D893" s="1517"/>
      <c r="E893" s="1451">
        <v>0</v>
      </c>
      <c r="F893" s="1450">
        <v>54</v>
      </c>
      <c r="G893" s="1451">
        <v>36</v>
      </c>
      <c r="H893" s="1452">
        <v>0</v>
      </c>
      <c r="I893" s="1450">
        <v>18</v>
      </c>
      <c r="J893" s="1451">
        <v>56</v>
      </c>
      <c r="K893" s="1450">
        <v>0</v>
      </c>
      <c r="L893" s="1451">
        <v>40</v>
      </c>
      <c r="M893" s="1452">
        <v>14</v>
      </c>
      <c r="N893" s="1450">
        <v>0</v>
      </c>
      <c r="O893" s="1451">
        <v>0</v>
      </c>
      <c r="P893" s="1450">
        <v>54</v>
      </c>
      <c r="Q893" s="1494">
        <v>0</v>
      </c>
      <c r="R893" s="1451">
        <v>35</v>
      </c>
      <c r="S893" s="1452">
        <v>19</v>
      </c>
      <c r="T893" s="1450">
        <v>0</v>
      </c>
      <c r="U893" s="1451">
        <v>35</v>
      </c>
      <c r="V893" s="1452">
        <v>19</v>
      </c>
      <c r="W893" s="1452">
        <v>0</v>
      </c>
      <c r="X893" s="1450">
        <v>0</v>
      </c>
      <c r="Y893" s="1451">
        <v>35</v>
      </c>
      <c r="Z893" s="1452">
        <v>19</v>
      </c>
      <c r="AA893" s="1452">
        <v>0</v>
      </c>
      <c r="AB893" s="1532">
        <v>0</v>
      </c>
      <c r="AC893" s="1442">
        <f t="shared" si="160"/>
        <v>434</v>
      </c>
      <c r="AD893" s="1443">
        <f t="shared" si="158"/>
        <v>1469.9519999999998</v>
      </c>
      <c r="AE893" s="1444"/>
      <c r="AF893" s="775"/>
      <c r="AG893" s="949"/>
      <c r="AH893" s="949"/>
      <c r="AI893" s="949"/>
    </row>
    <row r="894" spans="1:35" ht="21" hidden="1" customHeight="1" x14ac:dyDescent="0.2">
      <c r="A894" s="1432">
        <v>43619</v>
      </c>
      <c r="B894" s="1433" t="s">
        <v>540</v>
      </c>
      <c r="C894" s="1432">
        <v>43622</v>
      </c>
      <c r="D894" s="1517"/>
      <c r="E894" s="1451">
        <v>0</v>
      </c>
      <c r="F894" s="1450">
        <v>72</v>
      </c>
      <c r="G894" s="1451">
        <v>47</v>
      </c>
      <c r="H894" s="1452">
        <v>0</v>
      </c>
      <c r="I894" s="1450">
        <v>25</v>
      </c>
      <c r="J894" s="1451">
        <v>72</v>
      </c>
      <c r="K894" s="1450">
        <v>0</v>
      </c>
      <c r="L894" s="1451">
        <v>55</v>
      </c>
      <c r="M894" s="1452">
        <v>14</v>
      </c>
      <c r="N894" s="1450">
        <v>3</v>
      </c>
      <c r="O894" s="1451">
        <v>0</v>
      </c>
      <c r="P894" s="1450">
        <v>54</v>
      </c>
      <c r="Q894" s="1494">
        <v>0</v>
      </c>
      <c r="R894" s="1451">
        <v>36</v>
      </c>
      <c r="S894" s="1452">
        <v>18</v>
      </c>
      <c r="T894" s="1450">
        <v>4</v>
      </c>
      <c r="U894" s="1451">
        <v>36</v>
      </c>
      <c r="V894" s="1452">
        <v>18</v>
      </c>
      <c r="W894" s="1452">
        <v>0</v>
      </c>
      <c r="X894" s="1450">
        <v>4</v>
      </c>
      <c r="Y894" s="1451">
        <v>36</v>
      </c>
      <c r="Z894" s="1452">
        <v>18</v>
      </c>
      <c r="AA894" s="1452">
        <v>0</v>
      </c>
      <c r="AB894" s="1532">
        <v>4</v>
      </c>
      <c r="AC894" s="1442">
        <v>516</v>
      </c>
      <c r="AD894" s="1443">
        <f t="shared" si="158"/>
        <v>1757.1619999999998</v>
      </c>
      <c r="AE894" s="1444"/>
      <c r="AF894" s="775"/>
      <c r="AG894" s="949"/>
      <c r="AH894" s="949"/>
      <c r="AI894" s="949"/>
    </row>
    <row r="895" spans="1:35" ht="21" hidden="1" customHeight="1" x14ac:dyDescent="0.2">
      <c r="A895" s="1432">
        <v>43623</v>
      </c>
      <c r="B895" s="1433" t="str">
        <f t="shared" si="161"/>
        <v>Fri</v>
      </c>
      <c r="C895" s="1432">
        <v>43628</v>
      </c>
      <c r="D895" s="1517"/>
      <c r="E895" s="1451">
        <v>0</v>
      </c>
      <c r="F895" s="1450">
        <v>54</v>
      </c>
      <c r="G895" s="1451">
        <v>36</v>
      </c>
      <c r="H895" s="1452">
        <v>0</v>
      </c>
      <c r="I895" s="1450">
        <v>18</v>
      </c>
      <c r="J895" s="1451">
        <v>54</v>
      </c>
      <c r="K895" s="1450">
        <v>0</v>
      </c>
      <c r="L895" s="1451">
        <v>37</v>
      </c>
      <c r="M895" s="1452">
        <v>17</v>
      </c>
      <c r="N895" s="1450">
        <v>0</v>
      </c>
      <c r="O895" s="1451">
        <v>0</v>
      </c>
      <c r="P895" s="1450">
        <v>54</v>
      </c>
      <c r="Q895" s="1494">
        <v>0</v>
      </c>
      <c r="R895" s="1451">
        <v>32</v>
      </c>
      <c r="S895" s="1452">
        <v>19</v>
      </c>
      <c r="T895" s="1450">
        <v>15</v>
      </c>
      <c r="U895" s="1451">
        <v>32</v>
      </c>
      <c r="V895" s="1452">
        <v>19</v>
      </c>
      <c r="W895" s="1452">
        <v>0</v>
      </c>
      <c r="X895" s="1450">
        <v>15</v>
      </c>
      <c r="Y895" s="1451">
        <v>32</v>
      </c>
      <c r="Z895" s="1452">
        <v>19</v>
      </c>
      <c r="AA895" s="1452">
        <v>0</v>
      </c>
      <c r="AB895" s="1532">
        <v>15</v>
      </c>
      <c r="AC895" s="1442">
        <f t="shared" si="160"/>
        <v>468</v>
      </c>
      <c r="AD895" s="1443">
        <f t="shared" si="158"/>
        <v>1585.164</v>
      </c>
      <c r="AE895" s="1444"/>
      <c r="AF895" s="775"/>
      <c r="AG895" s="949"/>
      <c r="AH895" s="949"/>
      <c r="AI895" s="949"/>
    </row>
    <row r="896" spans="1:35" ht="21" hidden="1" customHeight="1" x14ac:dyDescent="0.2">
      <c r="A896" s="1432">
        <v>43629</v>
      </c>
      <c r="B896" s="1433" t="str">
        <f t="shared" si="161"/>
        <v>Thu</v>
      </c>
      <c r="C896" s="1432">
        <v>43634</v>
      </c>
      <c r="D896" s="1517"/>
      <c r="E896" s="1451">
        <v>0</v>
      </c>
      <c r="F896" s="1450">
        <v>54</v>
      </c>
      <c r="G896" s="1451">
        <v>45</v>
      </c>
      <c r="H896" s="1452">
        <v>0</v>
      </c>
      <c r="I896" s="1450">
        <v>9</v>
      </c>
      <c r="J896" s="1451">
        <v>54</v>
      </c>
      <c r="K896" s="1450">
        <v>0</v>
      </c>
      <c r="L896" s="1451">
        <v>46</v>
      </c>
      <c r="M896" s="1452">
        <v>8</v>
      </c>
      <c r="N896" s="1450">
        <v>0</v>
      </c>
      <c r="O896" s="1451">
        <v>0</v>
      </c>
      <c r="P896" s="1450">
        <v>52</v>
      </c>
      <c r="Q896" s="1494">
        <v>3</v>
      </c>
      <c r="R896" s="1451">
        <v>37</v>
      </c>
      <c r="S896" s="1452">
        <v>18</v>
      </c>
      <c r="T896" s="1450">
        <v>12</v>
      </c>
      <c r="U896" s="1451">
        <v>37</v>
      </c>
      <c r="V896" s="1452">
        <v>18</v>
      </c>
      <c r="W896" s="1452">
        <v>0</v>
      </c>
      <c r="X896" s="1450">
        <v>12</v>
      </c>
      <c r="Y896" s="1451">
        <v>37</v>
      </c>
      <c r="Z896" s="1452">
        <v>18</v>
      </c>
      <c r="AA896" s="1452">
        <v>0</v>
      </c>
      <c r="AB896" s="1532">
        <v>12</v>
      </c>
      <c r="AC896" s="1442">
        <f>SUM(E896:AB896)</f>
        <v>472</v>
      </c>
      <c r="AD896" s="1443">
        <f t="shared" si="158"/>
        <v>1587.5539999999996</v>
      </c>
      <c r="AE896" s="1444"/>
      <c r="AF896" s="775"/>
      <c r="AG896" s="949"/>
      <c r="AH896" s="949"/>
      <c r="AI896" s="949"/>
    </row>
    <row r="897" spans="1:35" ht="21" hidden="1" customHeight="1" x14ac:dyDescent="0.2">
      <c r="A897" s="1432">
        <v>43633</v>
      </c>
      <c r="B897" s="1433" t="str">
        <f t="shared" si="161"/>
        <v>Mon</v>
      </c>
      <c r="C897" s="1432">
        <v>43636</v>
      </c>
      <c r="D897" s="1517"/>
      <c r="E897" s="1451">
        <v>0</v>
      </c>
      <c r="F897" s="1450">
        <v>54</v>
      </c>
      <c r="G897" s="1451">
        <v>42</v>
      </c>
      <c r="H897" s="1452">
        <v>0</v>
      </c>
      <c r="I897" s="1450">
        <v>12</v>
      </c>
      <c r="J897" s="1451">
        <v>54</v>
      </c>
      <c r="K897" s="1450">
        <v>0</v>
      </c>
      <c r="L897" s="1451">
        <v>51</v>
      </c>
      <c r="M897" s="1452">
        <v>3</v>
      </c>
      <c r="N897" s="1450">
        <v>0</v>
      </c>
      <c r="O897" s="1451">
        <v>0</v>
      </c>
      <c r="P897" s="1450">
        <v>55</v>
      </c>
      <c r="Q897" s="1494">
        <v>2</v>
      </c>
      <c r="R897" s="1451">
        <v>48</v>
      </c>
      <c r="S897" s="1452">
        <v>9</v>
      </c>
      <c r="T897" s="1450">
        <v>12</v>
      </c>
      <c r="U897" s="1451">
        <v>48</v>
      </c>
      <c r="V897" s="1452">
        <v>9</v>
      </c>
      <c r="W897" s="1452">
        <v>0</v>
      </c>
      <c r="X897" s="1450">
        <v>12</v>
      </c>
      <c r="Y897" s="1451">
        <v>48</v>
      </c>
      <c r="Z897" s="1452">
        <v>9</v>
      </c>
      <c r="AA897" s="1452">
        <v>0</v>
      </c>
      <c r="AB897" s="1532">
        <v>12</v>
      </c>
      <c r="AC897" s="1442">
        <f t="shared" ref="AC897:AC918" si="162">SUM(E897:AB897)</f>
        <v>480</v>
      </c>
      <c r="AD897" s="1443">
        <f t="shared" si="158"/>
        <v>1616.1569999999999</v>
      </c>
      <c r="AE897" s="1444"/>
      <c r="AF897" s="775"/>
      <c r="AG897" s="949"/>
      <c r="AH897" s="949"/>
      <c r="AI897" s="949"/>
    </row>
    <row r="898" spans="1:35" ht="21" hidden="1" customHeight="1" x14ac:dyDescent="0.2">
      <c r="A898" s="1432">
        <v>43636</v>
      </c>
      <c r="B898" s="1433" t="str">
        <f t="shared" si="161"/>
        <v>Thu</v>
      </c>
      <c r="C898" s="1432">
        <v>43641</v>
      </c>
      <c r="D898" s="1517"/>
      <c r="E898" s="1451">
        <v>0</v>
      </c>
      <c r="F898" s="1450">
        <v>54</v>
      </c>
      <c r="G898" s="1451">
        <v>29</v>
      </c>
      <c r="H898" s="1452">
        <v>0</v>
      </c>
      <c r="I898" s="1450">
        <v>26</v>
      </c>
      <c r="J898" s="1451">
        <v>54</v>
      </c>
      <c r="K898" s="1450">
        <v>0</v>
      </c>
      <c r="L898" s="1451">
        <v>56</v>
      </c>
      <c r="M898" s="1452">
        <v>0</v>
      </c>
      <c r="N898" s="1450">
        <v>0</v>
      </c>
      <c r="O898" s="1451">
        <v>0</v>
      </c>
      <c r="P898" s="1450">
        <v>48</v>
      </c>
      <c r="Q898" s="1494">
        <v>10</v>
      </c>
      <c r="R898" s="1451">
        <v>46</v>
      </c>
      <c r="S898" s="1452">
        <v>12</v>
      </c>
      <c r="T898" s="1450">
        <v>6</v>
      </c>
      <c r="U898" s="1451">
        <v>46</v>
      </c>
      <c r="V898" s="1452">
        <v>12</v>
      </c>
      <c r="W898" s="1452">
        <v>0</v>
      </c>
      <c r="X898" s="1450">
        <v>8</v>
      </c>
      <c r="Y898" s="1451">
        <v>46</v>
      </c>
      <c r="Z898" s="1452">
        <v>12</v>
      </c>
      <c r="AA898" s="1452">
        <v>0</v>
      </c>
      <c r="AB898" s="1532">
        <v>8</v>
      </c>
      <c r="AC898" s="1442">
        <f t="shared" si="162"/>
        <v>473</v>
      </c>
      <c r="AD898" s="1443">
        <f t="shared" ref="AD898:AD929" si="163">(F898*$F$678)+(G898*$G$678)+(H898*$H$678)+(I898*$I$678)+(J898*$J$678)+(K898*$K$678)+(L898*$L$678)+(M898*$M$678)+(N898*$N$678)+(O898*$O$678)+(P898*$P$678)+(Q898*$Q$678)+(R898*$R$678)+(S898*$S$678)+(T898*$T$678)+(U898*$U$678)+(V898*$V$678)+(W898*$W$678)+(X898*$X$678)+(Y898*$Y$678)+(Z898*$Z$678)+(AA898*$AA$678)+(AB898*$AB$678)</f>
        <v>1570.5700000000004</v>
      </c>
      <c r="AE898" s="1444"/>
      <c r="AF898" s="775"/>
      <c r="AG898" s="949"/>
      <c r="AH898" s="949"/>
      <c r="AI898" s="949"/>
    </row>
    <row r="899" spans="1:35" ht="21" hidden="1" customHeight="1" x14ac:dyDescent="0.2">
      <c r="A899" s="1432">
        <v>43641</v>
      </c>
      <c r="B899" s="1433" t="str">
        <f t="shared" si="161"/>
        <v>Tue</v>
      </c>
      <c r="C899" s="1432">
        <v>43647</v>
      </c>
      <c r="D899" s="1517"/>
      <c r="E899" s="1451">
        <v>0</v>
      </c>
      <c r="F899" s="1450">
        <v>54</v>
      </c>
      <c r="G899" s="1451">
        <v>40</v>
      </c>
      <c r="H899" s="1452">
        <v>0</v>
      </c>
      <c r="I899" s="1450">
        <v>14</v>
      </c>
      <c r="J899" s="1451">
        <v>54</v>
      </c>
      <c r="K899" s="1450">
        <v>0</v>
      </c>
      <c r="L899" s="1451">
        <v>51</v>
      </c>
      <c r="M899" s="1452">
        <v>0</v>
      </c>
      <c r="N899" s="1450">
        <v>3</v>
      </c>
      <c r="O899" s="1451">
        <v>0</v>
      </c>
      <c r="P899" s="1450">
        <v>30</v>
      </c>
      <c r="Q899" s="1494">
        <v>10</v>
      </c>
      <c r="R899" s="1451">
        <v>20</v>
      </c>
      <c r="S899" s="1452">
        <v>20</v>
      </c>
      <c r="T899" s="1450">
        <v>9</v>
      </c>
      <c r="U899" s="1451">
        <v>20</v>
      </c>
      <c r="V899" s="1452">
        <v>20</v>
      </c>
      <c r="W899" s="1452">
        <v>0</v>
      </c>
      <c r="X899" s="1450">
        <v>12</v>
      </c>
      <c r="Y899" s="1451">
        <v>20</v>
      </c>
      <c r="Z899" s="1452">
        <v>20</v>
      </c>
      <c r="AA899" s="1452">
        <v>0</v>
      </c>
      <c r="AB899" s="1532">
        <v>12</v>
      </c>
      <c r="AC899" s="1442">
        <f t="shared" si="162"/>
        <v>409</v>
      </c>
      <c r="AD899" s="1443">
        <f t="shared" si="163"/>
        <v>1367.0749999999996</v>
      </c>
      <c r="AE899" s="1444"/>
      <c r="AF899" s="775"/>
      <c r="AG899" s="949"/>
      <c r="AH899" s="949"/>
      <c r="AI899" s="949"/>
    </row>
    <row r="900" spans="1:35" ht="21" hidden="1" customHeight="1" x14ac:dyDescent="0.2">
      <c r="A900" s="1432">
        <v>43645</v>
      </c>
      <c r="B900" s="1433" t="str">
        <f t="shared" si="161"/>
        <v>Sat</v>
      </c>
      <c r="C900" s="1432">
        <v>43648</v>
      </c>
      <c r="D900" s="1517"/>
      <c r="E900" s="1451">
        <v>0</v>
      </c>
      <c r="F900" s="1450">
        <v>54</v>
      </c>
      <c r="G900" s="1451">
        <v>45</v>
      </c>
      <c r="H900" s="1452">
        <v>0</v>
      </c>
      <c r="I900" s="1450">
        <v>22</v>
      </c>
      <c r="J900" s="1451">
        <v>54</v>
      </c>
      <c r="K900" s="1450">
        <v>0</v>
      </c>
      <c r="L900" s="1451">
        <v>50</v>
      </c>
      <c r="M900" s="1452">
        <v>0</v>
      </c>
      <c r="N900" s="1450">
        <v>4</v>
      </c>
      <c r="O900" s="1451">
        <v>0</v>
      </c>
      <c r="P900" s="1450">
        <v>54</v>
      </c>
      <c r="Q900" s="1494">
        <v>10</v>
      </c>
      <c r="R900" s="1451">
        <v>41</v>
      </c>
      <c r="S900" s="1452">
        <v>20</v>
      </c>
      <c r="T900" s="1450">
        <v>12</v>
      </c>
      <c r="U900" s="1451">
        <v>49</v>
      </c>
      <c r="V900" s="1452">
        <v>20</v>
      </c>
      <c r="W900" s="1452">
        <v>0</v>
      </c>
      <c r="X900" s="1450">
        <v>15</v>
      </c>
      <c r="Y900" s="1451">
        <v>45</v>
      </c>
      <c r="Z900" s="1452">
        <v>20</v>
      </c>
      <c r="AA900" s="1452">
        <v>0</v>
      </c>
      <c r="AB900" s="1532">
        <v>15</v>
      </c>
      <c r="AC900" s="1442">
        <f t="shared" si="162"/>
        <v>530</v>
      </c>
      <c r="AD900" s="1443">
        <f t="shared" si="163"/>
        <v>1772.9350000000002</v>
      </c>
      <c r="AE900" s="1444"/>
      <c r="AF900" s="775"/>
      <c r="AG900" s="949"/>
      <c r="AH900" s="949"/>
      <c r="AI900" s="949"/>
    </row>
    <row r="901" spans="1:35" ht="21" hidden="1" customHeight="1" x14ac:dyDescent="0.2">
      <c r="A901" s="1432">
        <v>43649</v>
      </c>
      <c r="B901" s="1433" t="str">
        <f t="shared" si="161"/>
        <v>Wed</v>
      </c>
      <c r="C901" s="1432">
        <v>43654</v>
      </c>
      <c r="D901" s="1517"/>
      <c r="E901" s="1451">
        <v>0</v>
      </c>
      <c r="F901" s="1450">
        <v>54</v>
      </c>
      <c r="G901" s="1451">
        <v>34</v>
      </c>
      <c r="H901" s="1452">
        <v>0</v>
      </c>
      <c r="I901" s="1450">
        <v>20</v>
      </c>
      <c r="J901" s="1451">
        <v>54</v>
      </c>
      <c r="K901" s="1450">
        <v>0</v>
      </c>
      <c r="L901" s="1451">
        <v>46</v>
      </c>
      <c r="M901" s="1452">
        <v>0</v>
      </c>
      <c r="N901" s="1450">
        <v>8</v>
      </c>
      <c r="O901" s="1451">
        <v>0</v>
      </c>
      <c r="P901" s="1450">
        <v>58</v>
      </c>
      <c r="Q901" s="1494">
        <v>0</v>
      </c>
      <c r="R901" s="1451">
        <v>32</v>
      </c>
      <c r="S901" s="1452">
        <v>22</v>
      </c>
      <c r="T901" s="1450">
        <v>13</v>
      </c>
      <c r="U901" s="1451">
        <v>32</v>
      </c>
      <c r="V901" s="1452">
        <v>22</v>
      </c>
      <c r="W901" s="1452">
        <v>0</v>
      </c>
      <c r="X901" s="1450">
        <v>16</v>
      </c>
      <c r="Y901" s="1451">
        <v>43</v>
      </c>
      <c r="Z901" s="1452">
        <v>22</v>
      </c>
      <c r="AA901" s="1452">
        <v>0</v>
      </c>
      <c r="AB901" s="1532">
        <v>16</v>
      </c>
      <c r="AC901" s="1442">
        <f t="shared" si="162"/>
        <v>492</v>
      </c>
      <c r="AD901" s="1443">
        <f t="shared" si="163"/>
        <v>1669.7320000000002</v>
      </c>
      <c r="AE901" s="1444"/>
      <c r="AF901" s="775"/>
      <c r="AG901" s="949"/>
      <c r="AH901" s="949"/>
      <c r="AI901" s="949"/>
    </row>
    <row r="902" spans="1:35" ht="21" hidden="1" customHeight="1" x14ac:dyDescent="0.2">
      <c r="A902" s="1432">
        <v>43654</v>
      </c>
      <c r="B902" s="1433" t="str">
        <f t="shared" si="161"/>
        <v>Mon</v>
      </c>
      <c r="C902" s="1432">
        <v>43658</v>
      </c>
      <c r="D902" s="1517"/>
      <c r="E902" s="1451">
        <v>0</v>
      </c>
      <c r="F902" s="1450">
        <v>54</v>
      </c>
      <c r="G902" s="1451">
        <v>27</v>
      </c>
      <c r="H902" s="1452">
        <v>0</v>
      </c>
      <c r="I902" s="1450">
        <v>27</v>
      </c>
      <c r="J902" s="1451">
        <v>54</v>
      </c>
      <c r="K902" s="1450">
        <v>0</v>
      </c>
      <c r="L902" s="1451">
        <v>50</v>
      </c>
      <c r="M902" s="1452">
        <v>0</v>
      </c>
      <c r="N902" s="1450">
        <v>4</v>
      </c>
      <c r="O902" s="1451">
        <v>0</v>
      </c>
      <c r="P902" s="1450">
        <v>59</v>
      </c>
      <c r="Q902" s="1494">
        <v>0</v>
      </c>
      <c r="R902" s="1451">
        <v>24</v>
      </c>
      <c r="S902" s="1452">
        <v>27</v>
      </c>
      <c r="T902" s="1450">
        <v>14</v>
      </c>
      <c r="U902" s="1451">
        <v>24</v>
      </c>
      <c r="V902" s="1452">
        <v>27</v>
      </c>
      <c r="W902" s="1452">
        <v>0</v>
      </c>
      <c r="X902" s="1450">
        <v>16</v>
      </c>
      <c r="Y902" s="1451">
        <v>24</v>
      </c>
      <c r="Z902" s="1452">
        <v>27</v>
      </c>
      <c r="AA902" s="1452">
        <v>0</v>
      </c>
      <c r="AB902" s="1532">
        <v>16</v>
      </c>
      <c r="AC902" s="1442">
        <f t="shared" si="162"/>
        <v>474</v>
      </c>
      <c r="AD902" s="1443">
        <f t="shared" si="163"/>
        <v>1609.1989999999998</v>
      </c>
      <c r="AE902" s="1444"/>
      <c r="AF902" s="775"/>
      <c r="AG902" s="949"/>
      <c r="AH902" s="949"/>
      <c r="AI902" s="949"/>
    </row>
    <row r="903" spans="1:35" ht="21" hidden="1" customHeight="1" x14ac:dyDescent="0.2">
      <c r="A903" s="1432">
        <v>43658</v>
      </c>
      <c r="B903" s="1433" t="str">
        <f t="shared" si="161"/>
        <v>Fri</v>
      </c>
      <c r="C903" s="1432">
        <v>43663</v>
      </c>
      <c r="D903" s="1517"/>
      <c r="E903" s="1451">
        <v>0</v>
      </c>
      <c r="F903" s="1450">
        <v>54</v>
      </c>
      <c r="G903" s="1451">
        <v>24</v>
      </c>
      <c r="H903" s="1452">
        <v>0</v>
      </c>
      <c r="I903" s="1450">
        <v>30</v>
      </c>
      <c r="J903" s="1451">
        <v>54</v>
      </c>
      <c r="K903" s="1450">
        <v>0</v>
      </c>
      <c r="L903" s="1451">
        <v>46</v>
      </c>
      <c r="M903" s="1452">
        <v>4</v>
      </c>
      <c r="N903" s="1450">
        <v>4</v>
      </c>
      <c r="O903" s="1451">
        <v>0</v>
      </c>
      <c r="P903" s="1450">
        <v>27</v>
      </c>
      <c r="Q903" s="1494">
        <v>14</v>
      </c>
      <c r="R903" s="1451">
        <v>17</v>
      </c>
      <c r="S903" s="1452">
        <v>20</v>
      </c>
      <c r="T903" s="1450">
        <v>13</v>
      </c>
      <c r="U903" s="1451">
        <v>17</v>
      </c>
      <c r="V903" s="1452">
        <v>20</v>
      </c>
      <c r="W903" s="1452">
        <v>0</v>
      </c>
      <c r="X903" s="1450">
        <v>16</v>
      </c>
      <c r="Y903" s="1451">
        <v>17</v>
      </c>
      <c r="Z903" s="1452">
        <v>20</v>
      </c>
      <c r="AA903" s="1452">
        <v>0</v>
      </c>
      <c r="AB903" s="1532">
        <v>16</v>
      </c>
      <c r="AC903" s="1442">
        <f t="shared" si="162"/>
        <v>413</v>
      </c>
      <c r="AD903" s="1443">
        <f t="shared" si="163"/>
        <v>1372.5359999999998</v>
      </c>
      <c r="AE903" s="1534">
        <v>5933192936</v>
      </c>
      <c r="AF903" s="775"/>
      <c r="AG903" s="949"/>
      <c r="AH903" s="949"/>
      <c r="AI903" s="949"/>
    </row>
    <row r="904" spans="1:35" ht="21" hidden="1" customHeight="1" x14ac:dyDescent="0.2">
      <c r="A904" s="1432">
        <v>43663</v>
      </c>
      <c r="B904" s="1433" t="str">
        <f t="shared" si="161"/>
        <v>Wed</v>
      </c>
      <c r="C904" s="1432">
        <v>43666</v>
      </c>
      <c r="D904" s="1517"/>
      <c r="E904" s="1451">
        <v>0</v>
      </c>
      <c r="F904" s="1450">
        <v>56</v>
      </c>
      <c r="G904" s="1451">
        <v>37</v>
      </c>
      <c r="H904" s="1452">
        <v>0</v>
      </c>
      <c r="I904" s="1450">
        <v>1</v>
      </c>
      <c r="J904" s="1451">
        <v>56</v>
      </c>
      <c r="K904" s="1450">
        <v>0</v>
      </c>
      <c r="L904" s="1451">
        <v>51</v>
      </c>
      <c r="M904" s="1452">
        <v>3</v>
      </c>
      <c r="N904" s="1450">
        <v>2</v>
      </c>
      <c r="O904" s="1451">
        <v>0</v>
      </c>
      <c r="P904" s="1450">
        <v>42</v>
      </c>
      <c r="Q904" s="1494">
        <v>0</v>
      </c>
      <c r="R904" s="1451">
        <v>29</v>
      </c>
      <c r="S904" s="1452">
        <v>30</v>
      </c>
      <c r="T904" s="1450">
        <v>13</v>
      </c>
      <c r="U904" s="1451">
        <v>29</v>
      </c>
      <c r="V904" s="1452">
        <v>21</v>
      </c>
      <c r="W904" s="1452">
        <v>0</v>
      </c>
      <c r="X904" s="1450">
        <v>0</v>
      </c>
      <c r="Y904" s="1451">
        <v>29</v>
      </c>
      <c r="Z904" s="1452">
        <v>21</v>
      </c>
      <c r="AA904" s="1452">
        <v>0</v>
      </c>
      <c r="AB904" s="1532">
        <v>0</v>
      </c>
      <c r="AC904" s="1442">
        <f t="shared" si="162"/>
        <v>420</v>
      </c>
      <c r="AD904" s="1443">
        <f t="shared" si="163"/>
        <v>1390.1099999999997</v>
      </c>
      <c r="AE904" s="1534" t="s">
        <v>1389</v>
      </c>
      <c r="AF904" s="775"/>
      <c r="AG904" s="949"/>
      <c r="AH904" s="949"/>
      <c r="AI904" s="949"/>
    </row>
    <row r="905" spans="1:35" ht="21" hidden="1" customHeight="1" x14ac:dyDescent="0.2">
      <c r="A905" s="1432">
        <v>43666</v>
      </c>
      <c r="B905" s="1433" t="str">
        <f t="shared" si="161"/>
        <v>Sat</v>
      </c>
      <c r="C905" s="1432">
        <v>43669</v>
      </c>
      <c r="D905" s="1517"/>
      <c r="E905" s="1451">
        <v>0</v>
      </c>
      <c r="F905" s="1450">
        <v>40</v>
      </c>
      <c r="G905" s="1451">
        <v>38</v>
      </c>
      <c r="H905" s="1452">
        <v>0</v>
      </c>
      <c r="I905" s="1450">
        <v>0</v>
      </c>
      <c r="J905" s="1451">
        <v>40</v>
      </c>
      <c r="K905" s="1450">
        <v>0</v>
      </c>
      <c r="L905" s="1451">
        <v>51</v>
      </c>
      <c r="M905" s="1452">
        <v>10</v>
      </c>
      <c r="N905" s="1450">
        <v>1</v>
      </c>
      <c r="O905" s="1451">
        <v>0</v>
      </c>
      <c r="P905" s="1450">
        <v>32</v>
      </c>
      <c r="Q905" s="1494">
        <v>19</v>
      </c>
      <c r="R905" s="1451">
        <v>40</v>
      </c>
      <c r="S905" s="1452">
        <v>1</v>
      </c>
      <c r="T905" s="1450">
        <v>10</v>
      </c>
      <c r="U905" s="1451">
        <v>20</v>
      </c>
      <c r="V905" s="1452">
        <v>9</v>
      </c>
      <c r="W905" s="1452">
        <v>0</v>
      </c>
      <c r="X905" s="1450">
        <v>23</v>
      </c>
      <c r="Y905" s="1451">
        <v>20</v>
      </c>
      <c r="Z905" s="1452">
        <v>9</v>
      </c>
      <c r="AA905" s="1452">
        <v>0</v>
      </c>
      <c r="AB905" s="1532">
        <v>23</v>
      </c>
      <c r="AC905" s="1442">
        <f>SUM(E905:AB905)</f>
        <v>386</v>
      </c>
      <c r="AD905" s="1443">
        <f t="shared" si="163"/>
        <v>1232.7060000000001</v>
      </c>
      <c r="AE905" s="1534">
        <v>5933193035</v>
      </c>
      <c r="AF905" s="775"/>
      <c r="AG905" s="949"/>
      <c r="AH905" s="949"/>
      <c r="AI905" s="949"/>
    </row>
    <row r="906" spans="1:35" ht="21" hidden="1" customHeight="1" x14ac:dyDescent="0.2">
      <c r="A906" s="1432">
        <v>43668</v>
      </c>
      <c r="B906" s="1433" t="str">
        <f t="shared" si="161"/>
        <v>Mon</v>
      </c>
      <c r="C906" s="1432">
        <v>43671</v>
      </c>
      <c r="D906" s="1533"/>
      <c r="E906" s="1451">
        <v>0</v>
      </c>
      <c r="F906" s="1450">
        <v>34</v>
      </c>
      <c r="G906" s="1451">
        <v>48</v>
      </c>
      <c r="H906" s="1452">
        <v>0</v>
      </c>
      <c r="I906" s="1450">
        <v>6</v>
      </c>
      <c r="J906" s="1451">
        <v>34</v>
      </c>
      <c r="K906" s="1450">
        <v>0</v>
      </c>
      <c r="L906" s="1451">
        <v>5</v>
      </c>
      <c r="M906" s="1452">
        <v>3</v>
      </c>
      <c r="N906" s="1450">
        <v>3</v>
      </c>
      <c r="O906" s="1451">
        <v>0</v>
      </c>
      <c r="P906" s="1450">
        <v>31</v>
      </c>
      <c r="Q906" s="1494">
        <v>20</v>
      </c>
      <c r="R906" s="1451">
        <v>33</v>
      </c>
      <c r="S906" s="1452">
        <v>0</v>
      </c>
      <c r="T906" s="1450">
        <v>2</v>
      </c>
      <c r="U906" s="1451">
        <v>54</v>
      </c>
      <c r="V906" s="1452">
        <v>1</v>
      </c>
      <c r="W906" s="1452">
        <v>0</v>
      </c>
      <c r="X906" s="1450">
        <v>6</v>
      </c>
      <c r="Y906" s="1451">
        <v>54</v>
      </c>
      <c r="Z906" s="1452">
        <v>1</v>
      </c>
      <c r="AA906" s="1452">
        <v>0</v>
      </c>
      <c r="AB906" s="1532">
        <v>6</v>
      </c>
      <c r="AC906" s="1442">
        <f>SUM(E906:AB906)</f>
        <v>341</v>
      </c>
      <c r="AD906" s="1443">
        <f t="shared" si="163"/>
        <v>1159.1200000000001</v>
      </c>
      <c r="AE906" s="1534">
        <v>5933193046</v>
      </c>
      <c r="AF906" s="775"/>
      <c r="AG906" s="949"/>
      <c r="AH906" s="949"/>
      <c r="AI906" s="949"/>
    </row>
    <row r="907" spans="1:35" ht="21" hidden="1" customHeight="1" x14ac:dyDescent="0.2">
      <c r="A907" s="1432">
        <v>43670</v>
      </c>
      <c r="B907" s="1433" t="str">
        <f t="shared" si="161"/>
        <v>Wed</v>
      </c>
      <c r="C907" s="1432">
        <v>43675</v>
      </c>
      <c r="D907" s="1517"/>
      <c r="E907" s="1451">
        <v>0</v>
      </c>
      <c r="F907" s="1450">
        <v>54</v>
      </c>
      <c r="G907" s="1451">
        <v>32</v>
      </c>
      <c r="H907" s="1452">
        <v>0</v>
      </c>
      <c r="I907" s="1450">
        <v>20</v>
      </c>
      <c r="J907" s="1451">
        <v>54</v>
      </c>
      <c r="K907" s="1450">
        <v>0</v>
      </c>
      <c r="L907" s="1451">
        <v>34</v>
      </c>
      <c r="M907" s="1452">
        <v>3</v>
      </c>
      <c r="N907" s="1450">
        <v>16</v>
      </c>
      <c r="O907" s="1451">
        <v>0</v>
      </c>
      <c r="P907" s="1450">
        <v>39</v>
      </c>
      <c r="Q907" s="1494">
        <v>10</v>
      </c>
      <c r="R907" s="1451">
        <v>41</v>
      </c>
      <c r="S907" s="1452">
        <v>10</v>
      </c>
      <c r="T907" s="1450">
        <v>9</v>
      </c>
      <c r="U907" s="1451">
        <v>39</v>
      </c>
      <c r="V907" s="1452">
        <v>10</v>
      </c>
      <c r="W907" s="1452">
        <v>0</v>
      </c>
      <c r="X907" s="1450">
        <v>9</v>
      </c>
      <c r="Y907" s="1451">
        <v>39</v>
      </c>
      <c r="Z907" s="1452">
        <v>10</v>
      </c>
      <c r="AA907" s="1452">
        <v>0</v>
      </c>
      <c r="AB907" s="1532">
        <v>9</v>
      </c>
      <c r="AC907" s="1442">
        <f>SUM(E907:AB907)</f>
        <v>438</v>
      </c>
      <c r="AD907" s="1443">
        <f t="shared" si="163"/>
        <v>1455.3670000000002</v>
      </c>
      <c r="AE907" s="1534">
        <v>5933193057</v>
      </c>
      <c r="AF907" s="775"/>
      <c r="AG907" s="949"/>
      <c r="AH907" s="949"/>
      <c r="AI907" s="949"/>
    </row>
    <row r="908" spans="1:35" ht="21" hidden="1" customHeight="1" x14ac:dyDescent="0.2">
      <c r="A908" s="1432">
        <v>43675</v>
      </c>
      <c r="B908" s="1433" t="str">
        <f t="shared" si="161"/>
        <v>Mon</v>
      </c>
      <c r="C908" s="1432">
        <v>43678</v>
      </c>
      <c r="D908" s="1517"/>
      <c r="E908" s="1451">
        <v>0</v>
      </c>
      <c r="F908" s="1450">
        <v>63</v>
      </c>
      <c r="G908" s="1451">
        <v>41</v>
      </c>
      <c r="H908" s="1452">
        <v>0</v>
      </c>
      <c r="I908" s="1450">
        <v>24</v>
      </c>
      <c r="J908" s="1451">
        <v>63</v>
      </c>
      <c r="K908" s="1450">
        <v>0</v>
      </c>
      <c r="L908" s="1451">
        <v>56</v>
      </c>
      <c r="M908" s="1452">
        <v>0</v>
      </c>
      <c r="N908" s="1450">
        <v>9</v>
      </c>
      <c r="O908" s="1451">
        <v>0</v>
      </c>
      <c r="P908" s="1450">
        <v>58</v>
      </c>
      <c r="Q908" s="1494">
        <v>6</v>
      </c>
      <c r="R908" s="1451">
        <v>15</v>
      </c>
      <c r="S908" s="1452">
        <v>24</v>
      </c>
      <c r="T908" s="1450">
        <v>35</v>
      </c>
      <c r="U908" s="1451">
        <v>15</v>
      </c>
      <c r="V908" s="1452">
        <v>24</v>
      </c>
      <c r="W908" s="1452">
        <v>0</v>
      </c>
      <c r="X908" s="1450">
        <v>35</v>
      </c>
      <c r="Y908" s="1451">
        <v>15</v>
      </c>
      <c r="Z908" s="1452">
        <v>24</v>
      </c>
      <c r="AA908" s="1452">
        <v>0</v>
      </c>
      <c r="AB908" s="1532">
        <v>35</v>
      </c>
      <c r="AC908" s="1442">
        <f t="shared" si="162"/>
        <v>542</v>
      </c>
      <c r="AD908" s="1443">
        <f t="shared" si="163"/>
        <v>1835.5749999999998</v>
      </c>
      <c r="AE908" s="1534">
        <v>5933193101</v>
      </c>
      <c r="AF908" s="775"/>
      <c r="AG908" s="949"/>
      <c r="AH908" s="949"/>
      <c r="AI908" s="949"/>
    </row>
    <row r="909" spans="1:35" ht="21" hidden="1" customHeight="1" x14ac:dyDescent="0.2">
      <c r="A909" s="1432">
        <v>43678</v>
      </c>
      <c r="B909" s="1433" t="str">
        <f t="shared" si="161"/>
        <v>Thu</v>
      </c>
      <c r="C909" s="1432">
        <v>43683</v>
      </c>
      <c r="D909" s="1517"/>
      <c r="E909" s="1451">
        <v>0</v>
      </c>
      <c r="F909" s="1450">
        <v>60</v>
      </c>
      <c r="G909" s="1451">
        <v>32</v>
      </c>
      <c r="H909" s="1452">
        <v>0</v>
      </c>
      <c r="I909" s="1450">
        <v>30</v>
      </c>
      <c r="J909" s="1451">
        <v>60</v>
      </c>
      <c r="K909" s="1450">
        <v>0</v>
      </c>
      <c r="L909" s="1451">
        <v>59</v>
      </c>
      <c r="M909" s="1452">
        <v>0</v>
      </c>
      <c r="N909" s="1450">
        <v>1</v>
      </c>
      <c r="O909" s="1451">
        <v>0</v>
      </c>
      <c r="P909" s="1450">
        <v>61</v>
      </c>
      <c r="Q909" s="1494">
        <v>4</v>
      </c>
      <c r="R909" s="1451">
        <v>38</v>
      </c>
      <c r="S909" s="1452">
        <v>26</v>
      </c>
      <c r="T909" s="1450">
        <v>5</v>
      </c>
      <c r="U909" s="1451">
        <v>38</v>
      </c>
      <c r="V909" s="1452">
        <v>26</v>
      </c>
      <c r="W909" s="1452">
        <v>0</v>
      </c>
      <c r="X909" s="1450">
        <v>5</v>
      </c>
      <c r="Y909" s="1451">
        <v>38</v>
      </c>
      <c r="Z909" s="1452">
        <v>26</v>
      </c>
      <c r="AA909" s="1452">
        <v>0</v>
      </c>
      <c r="AB909" s="1532">
        <v>5</v>
      </c>
      <c r="AC909" s="1442">
        <f t="shared" si="162"/>
        <v>514</v>
      </c>
      <c r="AD909" s="1443">
        <f t="shared" si="163"/>
        <v>1727.7089999999998</v>
      </c>
      <c r="AE909" s="1534">
        <v>5933193145</v>
      </c>
      <c r="AF909" s="775"/>
      <c r="AG909" s="949"/>
      <c r="AH909" s="949"/>
      <c r="AI909" s="949"/>
    </row>
    <row r="910" spans="1:35" ht="21" hidden="1" customHeight="1" x14ac:dyDescent="0.2">
      <c r="A910" s="1432">
        <v>43683</v>
      </c>
      <c r="B910" s="1433" t="str">
        <f t="shared" si="161"/>
        <v>Tue</v>
      </c>
      <c r="C910" s="1432">
        <v>43686</v>
      </c>
      <c r="D910" s="1517"/>
      <c r="E910" s="1451">
        <v>0</v>
      </c>
      <c r="F910" s="1450">
        <v>50</v>
      </c>
      <c r="G910" s="1451">
        <v>32</v>
      </c>
      <c r="H910" s="1452">
        <v>0</v>
      </c>
      <c r="I910" s="1450">
        <v>16</v>
      </c>
      <c r="J910" s="1451">
        <v>50</v>
      </c>
      <c r="K910" s="1450">
        <v>0</v>
      </c>
      <c r="L910" s="1451">
        <v>50</v>
      </c>
      <c r="M910" s="1452">
        <v>0</v>
      </c>
      <c r="N910" s="1450">
        <v>0</v>
      </c>
      <c r="O910" s="1451">
        <v>0</v>
      </c>
      <c r="P910" s="1450">
        <v>38</v>
      </c>
      <c r="Q910" s="1494">
        <v>0</v>
      </c>
      <c r="R910" s="1451">
        <v>21</v>
      </c>
      <c r="S910" s="1452">
        <v>17</v>
      </c>
      <c r="T910" s="1450">
        <v>7</v>
      </c>
      <c r="U910" s="1451">
        <v>21</v>
      </c>
      <c r="V910" s="1452">
        <v>17</v>
      </c>
      <c r="W910" s="1452">
        <v>0</v>
      </c>
      <c r="X910" s="1450">
        <v>7</v>
      </c>
      <c r="Y910" s="1451">
        <v>21</v>
      </c>
      <c r="Z910" s="1452">
        <v>17</v>
      </c>
      <c r="AA910" s="1452">
        <v>0</v>
      </c>
      <c r="AB910" s="1532">
        <v>7</v>
      </c>
      <c r="AC910" s="1442">
        <f t="shared" si="162"/>
        <v>371</v>
      </c>
      <c r="AD910" s="1443">
        <f t="shared" si="163"/>
        <v>1261.2809999999999</v>
      </c>
      <c r="AE910" s="1534" t="s">
        <v>583</v>
      </c>
      <c r="AF910" s="775"/>
      <c r="AG910" s="949"/>
      <c r="AH910" s="949"/>
      <c r="AI910" s="949"/>
    </row>
    <row r="911" spans="1:35" ht="21" hidden="1" customHeight="1" x14ac:dyDescent="0.2">
      <c r="A911" s="1432">
        <v>43687</v>
      </c>
      <c r="B911" s="1433" t="str">
        <f t="shared" si="161"/>
        <v>Sat</v>
      </c>
      <c r="C911" s="1432">
        <v>43691</v>
      </c>
      <c r="D911" s="1533" t="str">
        <f>TEXT(C911,"aaa")</f>
        <v>水</v>
      </c>
      <c r="E911" s="1451">
        <v>0</v>
      </c>
      <c r="F911" s="1450">
        <v>48</v>
      </c>
      <c r="G911" s="1451">
        <v>28</v>
      </c>
      <c r="H911" s="1452">
        <v>0</v>
      </c>
      <c r="I911" s="1450">
        <v>20</v>
      </c>
      <c r="J911" s="1451">
        <v>48</v>
      </c>
      <c r="K911" s="1450">
        <v>0</v>
      </c>
      <c r="L911" s="1451">
        <v>46</v>
      </c>
      <c r="M911" s="1452">
        <v>0</v>
      </c>
      <c r="N911" s="1450">
        <v>2</v>
      </c>
      <c r="O911" s="1451">
        <v>0</v>
      </c>
      <c r="P911" s="1450">
        <v>49</v>
      </c>
      <c r="Q911" s="1494">
        <v>5</v>
      </c>
      <c r="R911" s="1451">
        <v>35</v>
      </c>
      <c r="S911" s="1452">
        <v>19</v>
      </c>
      <c r="T911" s="1450">
        <v>6</v>
      </c>
      <c r="U911" s="1451">
        <v>35</v>
      </c>
      <c r="V911" s="1452">
        <v>19</v>
      </c>
      <c r="W911" s="1452">
        <v>0</v>
      </c>
      <c r="X911" s="1450">
        <v>6</v>
      </c>
      <c r="Y911" s="1451">
        <v>35</v>
      </c>
      <c r="Z911" s="1452">
        <v>19</v>
      </c>
      <c r="AA911" s="1452">
        <v>0</v>
      </c>
      <c r="AB911" s="1532">
        <v>6</v>
      </c>
      <c r="AC911" s="1442">
        <f t="shared" si="162"/>
        <v>426</v>
      </c>
      <c r="AD911" s="1443">
        <f t="shared" si="163"/>
        <v>1424.4269999999999</v>
      </c>
      <c r="AE911" s="1534" t="s">
        <v>587</v>
      </c>
      <c r="AF911" s="775"/>
      <c r="AG911" s="949"/>
      <c r="AH911" s="949"/>
      <c r="AI911" s="949"/>
    </row>
    <row r="912" spans="1:35" ht="21" hidden="1" customHeight="1" x14ac:dyDescent="0.2">
      <c r="A912" s="1432">
        <v>43691</v>
      </c>
      <c r="B912" s="1433" t="str">
        <f t="shared" si="161"/>
        <v>Wed</v>
      </c>
      <c r="C912" s="1432">
        <v>43696</v>
      </c>
      <c r="D912" s="1533" t="str">
        <f t="shared" ref="D912:D938" si="164">TEXT(C912,"aaa")</f>
        <v>月</v>
      </c>
      <c r="E912" s="1451">
        <v>0</v>
      </c>
      <c r="F912" s="1450">
        <v>47</v>
      </c>
      <c r="G912" s="1451">
        <v>28</v>
      </c>
      <c r="H912" s="1452">
        <v>0</v>
      </c>
      <c r="I912" s="1450">
        <v>21</v>
      </c>
      <c r="J912" s="1451">
        <v>48</v>
      </c>
      <c r="K912" s="1450">
        <v>0</v>
      </c>
      <c r="L912" s="1451">
        <v>45</v>
      </c>
      <c r="M912" s="1452">
        <v>0</v>
      </c>
      <c r="N912" s="1450">
        <v>3</v>
      </c>
      <c r="O912" s="1451">
        <v>0</v>
      </c>
      <c r="P912" s="1450">
        <v>39</v>
      </c>
      <c r="Q912" s="1494">
        <v>17</v>
      </c>
      <c r="R912" s="1451">
        <v>30</v>
      </c>
      <c r="S912" s="1452">
        <v>20</v>
      </c>
      <c r="T912" s="1450">
        <v>4</v>
      </c>
      <c r="U912" s="1451">
        <v>31</v>
      </c>
      <c r="V912" s="1452">
        <v>20</v>
      </c>
      <c r="W912" s="1452">
        <v>0</v>
      </c>
      <c r="X912" s="1450">
        <v>4</v>
      </c>
      <c r="Y912" s="1451">
        <v>31</v>
      </c>
      <c r="Z912" s="1452">
        <v>20</v>
      </c>
      <c r="AA912" s="1452">
        <v>0</v>
      </c>
      <c r="AB912" s="1532">
        <v>4</v>
      </c>
      <c r="AC912" s="1442">
        <f t="shared" si="162"/>
        <v>412</v>
      </c>
      <c r="AD912" s="1443">
        <f t="shared" si="163"/>
        <v>1349.2309999999995</v>
      </c>
      <c r="AE912" s="1534">
        <v>5933193233</v>
      </c>
      <c r="AF912" s="775"/>
      <c r="AG912" s="949"/>
      <c r="AH912" s="949"/>
      <c r="AI912" s="949"/>
    </row>
    <row r="913" spans="1:35" ht="21" hidden="1" customHeight="1" x14ac:dyDescent="0.2">
      <c r="A913" s="1432">
        <v>43696</v>
      </c>
      <c r="B913" s="1433" t="str">
        <f t="shared" si="161"/>
        <v>Mon</v>
      </c>
      <c r="C913" s="1432">
        <v>43700</v>
      </c>
      <c r="D913" s="1533" t="str">
        <f t="shared" si="164"/>
        <v>金</v>
      </c>
      <c r="E913" s="1451">
        <v>0</v>
      </c>
      <c r="F913" s="1450">
        <v>59</v>
      </c>
      <c r="G913" s="1451">
        <v>21</v>
      </c>
      <c r="H913" s="1452">
        <v>7</v>
      </c>
      <c r="I913" s="1450">
        <v>31</v>
      </c>
      <c r="J913" s="1451">
        <v>52</v>
      </c>
      <c r="K913" s="1450">
        <v>7</v>
      </c>
      <c r="L913" s="1451">
        <v>59</v>
      </c>
      <c r="M913" s="1452">
        <v>0</v>
      </c>
      <c r="N913" s="1450">
        <v>0</v>
      </c>
      <c r="O913" s="1451">
        <v>0</v>
      </c>
      <c r="P913" s="1450">
        <v>47</v>
      </c>
      <c r="Q913" s="1494">
        <v>19</v>
      </c>
      <c r="R913" s="1451">
        <v>26</v>
      </c>
      <c r="S913" s="1452">
        <v>39</v>
      </c>
      <c r="T913" s="1450">
        <v>1</v>
      </c>
      <c r="U913" s="1451">
        <v>26</v>
      </c>
      <c r="V913" s="1452">
        <v>39</v>
      </c>
      <c r="W913" s="1452">
        <v>0</v>
      </c>
      <c r="X913" s="1450">
        <v>1</v>
      </c>
      <c r="Y913" s="1451">
        <v>26</v>
      </c>
      <c r="Z913" s="1452">
        <v>39</v>
      </c>
      <c r="AA913" s="1452">
        <v>0</v>
      </c>
      <c r="AB913" s="1532">
        <v>1</v>
      </c>
      <c r="AC913" s="1442">
        <f t="shared" si="162"/>
        <v>500</v>
      </c>
      <c r="AD913" s="1443">
        <f t="shared" si="163"/>
        <v>1638.444</v>
      </c>
      <c r="AE913" s="1534">
        <v>5950565313</v>
      </c>
      <c r="AF913" s="775"/>
      <c r="AG913" s="949"/>
      <c r="AH913" s="949"/>
      <c r="AI913" s="949"/>
    </row>
    <row r="914" spans="1:35" ht="21" hidden="1" customHeight="1" x14ac:dyDescent="0.2">
      <c r="A914" s="1432">
        <v>43700</v>
      </c>
      <c r="B914" s="1433" t="str">
        <f t="shared" si="161"/>
        <v>Fri</v>
      </c>
      <c r="C914" s="1432">
        <v>43704</v>
      </c>
      <c r="D914" s="1533" t="str">
        <f t="shared" si="164"/>
        <v>火</v>
      </c>
      <c r="E914" s="1451">
        <v>0</v>
      </c>
      <c r="F914" s="1450">
        <v>84</v>
      </c>
      <c r="G914" s="1451">
        <v>77</v>
      </c>
      <c r="H914" s="1452">
        <v>6</v>
      </c>
      <c r="I914" s="1450">
        <v>3</v>
      </c>
      <c r="J914" s="1451">
        <v>78</v>
      </c>
      <c r="K914" s="1450">
        <v>6</v>
      </c>
      <c r="L914" s="1451">
        <v>38</v>
      </c>
      <c r="M914" s="1452">
        <v>9</v>
      </c>
      <c r="N914" s="1450">
        <v>37</v>
      </c>
      <c r="O914" s="1451">
        <v>0</v>
      </c>
      <c r="P914" s="1450">
        <v>20</v>
      </c>
      <c r="Q914" s="1494">
        <v>12</v>
      </c>
      <c r="R914" s="1451">
        <v>12</v>
      </c>
      <c r="S914" s="1452">
        <v>13</v>
      </c>
      <c r="T914" s="1450">
        <v>7</v>
      </c>
      <c r="U914" s="1451">
        <v>14</v>
      </c>
      <c r="V914" s="1452">
        <v>13</v>
      </c>
      <c r="W914" s="1452">
        <v>7</v>
      </c>
      <c r="X914" s="1450">
        <v>0</v>
      </c>
      <c r="Y914" s="1451">
        <v>14</v>
      </c>
      <c r="Z914" s="1452">
        <v>13</v>
      </c>
      <c r="AA914" s="1452">
        <v>7</v>
      </c>
      <c r="AB914" s="1532">
        <v>0</v>
      </c>
      <c r="AC914" s="1442">
        <f t="shared" si="162"/>
        <v>470</v>
      </c>
      <c r="AD914" s="1443">
        <f t="shared" si="163"/>
        <v>1597.1560000000004</v>
      </c>
      <c r="AE914" s="1534" t="s">
        <v>1390</v>
      </c>
      <c r="AF914" s="775"/>
      <c r="AG914" s="949"/>
      <c r="AH914" s="949"/>
      <c r="AI914" s="949"/>
    </row>
    <row r="915" spans="1:35" ht="21" hidden="1" customHeight="1" x14ac:dyDescent="0.2">
      <c r="A915" s="1432">
        <v>43708</v>
      </c>
      <c r="B915" s="1433" t="str">
        <f>TEXT(A915,"ｄｄｄ")</f>
        <v>Sat</v>
      </c>
      <c r="C915" s="1432">
        <v>43711</v>
      </c>
      <c r="D915" s="1533" t="str">
        <f t="shared" si="164"/>
        <v>火</v>
      </c>
      <c r="E915" s="1451">
        <v>0</v>
      </c>
      <c r="F915" s="1450">
        <v>35</v>
      </c>
      <c r="G915" s="1451">
        <v>2</v>
      </c>
      <c r="H915" s="1452">
        <v>30</v>
      </c>
      <c r="I915" s="1450">
        <v>3</v>
      </c>
      <c r="J915" s="1451">
        <v>5</v>
      </c>
      <c r="K915" s="1450">
        <v>30</v>
      </c>
      <c r="L915" s="1451">
        <v>29</v>
      </c>
      <c r="M915" s="1452">
        <v>0</v>
      </c>
      <c r="N915" s="1450">
        <v>15</v>
      </c>
      <c r="O915" s="1451">
        <v>0</v>
      </c>
      <c r="P915" s="1450">
        <v>47</v>
      </c>
      <c r="Q915" s="1494">
        <v>0</v>
      </c>
      <c r="R915" s="1451">
        <v>0</v>
      </c>
      <c r="S915" s="1452">
        <v>0</v>
      </c>
      <c r="T915" s="1450">
        <v>42</v>
      </c>
      <c r="U915" s="1451">
        <v>0</v>
      </c>
      <c r="V915" s="1452">
        <v>0</v>
      </c>
      <c r="W915" s="1452">
        <v>27</v>
      </c>
      <c r="X915" s="1450">
        <v>15</v>
      </c>
      <c r="Y915" s="1451">
        <v>0</v>
      </c>
      <c r="Z915" s="1452">
        <v>0</v>
      </c>
      <c r="AA915" s="1452">
        <v>27</v>
      </c>
      <c r="AB915" s="1532">
        <v>15</v>
      </c>
      <c r="AC915" s="1442">
        <f t="shared" si="162"/>
        <v>322</v>
      </c>
      <c r="AD915" s="1443">
        <f t="shared" si="163"/>
        <v>1110.548</v>
      </c>
      <c r="AE915" s="1534" t="s">
        <v>1391</v>
      </c>
      <c r="AF915" s="775"/>
      <c r="AG915" s="949"/>
      <c r="AH915" s="949"/>
      <c r="AI915" s="949"/>
    </row>
    <row r="916" spans="1:35" ht="21" hidden="1" customHeight="1" x14ac:dyDescent="0.2">
      <c r="A916" s="1432">
        <v>43714</v>
      </c>
      <c r="B916" s="1433" t="str">
        <f>TEXT(A916,"ｄｄｄ")</f>
        <v>Fri</v>
      </c>
      <c r="C916" s="1432">
        <v>43718</v>
      </c>
      <c r="D916" s="1533" t="str">
        <f t="shared" si="164"/>
        <v>火</v>
      </c>
      <c r="E916" s="1451">
        <v>0</v>
      </c>
      <c r="F916" s="1450">
        <v>28</v>
      </c>
      <c r="G916" s="1451">
        <v>18</v>
      </c>
      <c r="H916" s="1452">
        <v>6</v>
      </c>
      <c r="I916" s="1450">
        <v>4</v>
      </c>
      <c r="J916" s="1451">
        <v>22</v>
      </c>
      <c r="K916" s="1450">
        <v>6</v>
      </c>
      <c r="L916" s="1451">
        <v>28</v>
      </c>
      <c r="M916" s="1452">
        <v>0</v>
      </c>
      <c r="N916" s="1450">
        <v>0</v>
      </c>
      <c r="O916" s="1451">
        <v>0</v>
      </c>
      <c r="P916" s="1450">
        <v>17</v>
      </c>
      <c r="Q916" s="1494">
        <v>0</v>
      </c>
      <c r="R916" s="1451">
        <v>1</v>
      </c>
      <c r="S916" s="1452">
        <v>0</v>
      </c>
      <c r="T916" s="1450">
        <v>15</v>
      </c>
      <c r="U916" s="1451">
        <v>1</v>
      </c>
      <c r="V916" s="1452">
        <v>0</v>
      </c>
      <c r="W916" s="1452">
        <v>9</v>
      </c>
      <c r="X916" s="1450">
        <v>6</v>
      </c>
      <c r="Y916" s="1451">
        <v>1</v>
      </c>
      <c r="Z916" s="1452">
        <v>0</v>
      </c>
      <c r="AA916" s="1452">
        <v>9</v>
      </c>
      <c r="AB916" s="1532">
        <v>6</v>
      </c>
      <c r="AC916" s="1442">
        <f>SUM(E916:AB916)</f>
        <v>177</v>
      </c>
      <c r="AD916" s="1443">
        <f t="shared" si="163"/>
        <v>619.16999999999985</v>
      </c>
      <c r="AE916" s="1534">
        <v>5933193497</v>
      </c>
      <c r="AF916" s="775"/>
      <c r="AG916" s="949"/>
      <c r="AH916" s="949"/>
      <c r="AI916" s="949"/>
    </row>
    <row r="917" spans="1:35" ht="21" hidden="1" customHeight="1" x14ac:dyDescent="0.2">
      <c r="A917" s="1432">
        <v>43722</v>
      </c>
      <c r="B917" s="1433" t="str">
        <f t="shared" si="161"/>
        <v>Sat</v>
      </c>
      <c r="C917" s="1432">
        <v>43726</v>
      </c>
      <c r="D917" s="1533" t="str">
        <f t="shared" si="164"/>
        <v>水</v>
      </c>
      <c r="E917" s="1451">
        <v>0</v>
      </c>
      <c r="F917" s="1450">
        <v>42</v>
      </c>
      <c r="G917" s="1451">
        <v>40</v>
      </c>
      <c r="H917" s="1452">
        <v>1</v>
      </c>
      <c r="I917" s="1450">
        <v>1</v>
      </c>
      <c r="J917" s="1451">
        <v>41</v>
      </c>
      <c r="K917" s="1450">
        <v>1</v>
      </c>
      <c r="L917" s="1451">
        <v>37</v>
      </c>
      <c r="M917" s="1452">
        <v>0</v>
      </c>
      <c r="N917" s="1450">
        <v>0</v>
      </c>
      <c r="O917" s="1451">
        <v>0</v>
      </c>
      <c r="P917" s="1450">
        <v>48</v>
      </c>
      <c r="Q917" s="1494">
        <v>2</v>
      </c>
      <c r="R917" s="1451">
        <v>15</v>
      </c>
      <c r="S917" s="1452">
        <v>6</v>
      </c>
      <c r="T917" s="1450">
        <v>35</v>
      </c>
      <c r="U917" s="1451">
        <v>15</v>
      </c>
      <c r="V917" s="1452">
        <v>6</v>
      </c>
      <c r="W917" s="1452">
        <v>6</v>
      </c>
      <c r="X917" s="1450">
        <v>29</v>
      </c>
      <c r="Y917" s="1451">
        <v>15</v>
      </c>
      <c r="Z917" s="1452">
        <v>6</v>
      </c>
      <c r="AA917" s="1452">
        <v>6</v>
      </c>
      <c r="AB917" s="1532">
        <v>29</v>
      </c>
      <c r="AC917" s="1442">
        <f t="shared" si="162"/>
        <v>381</v>
      </c>
      <c r="AD917" s="1443">
        <f t="shared" si="163"/>
        <v>1309.6370000000002</v>
      </c>
      <c r="AE917" s="1534">
        <v>5933193508</v>
      </c>
      <c r="AF917" s="775"/>
      <c r="AG917" s="949"/>
      <c r="AH917" s="949"/>
      <c r="AI917" s="949"/>
    </row>
    <row r="918" spans="1:35" ht="21" hidden="1" customHeight="1" x14ac:dyDescent="0.2">
      <c r="A918" s="1432">
        <v>43727</v>
      </c>
      <c r="B918" s="1433" t="str">
        <f>TEXT(A918,"ｄｄｄ")</f>
        <v>Thu</v>
      </c>
      <c r="C918" s="1432">
        <v>43733</v>
      </c>
      <c r="D918" s="1533" t="str">
        <f t="shared" si="164"/>
        <v>水</v>
      </c>
      <c r="E918" s="1451">
        <v>0</v>
      </c>
      <c r="F918" s="1450">
        <v>60</v>
      </c>
      <c r="G918" s="1451">
        <v>50</v>
      </c>
      <c r="H918" s="1452">
        <v>1</v>
      </c>
      <c r="I918" s="1450">
        <v>9</v>
      </c>
      <c r="J918" s="1451">
        <v>59</v>
      </c>
      <c r="K918" s="1450">
        <v>1</v>
      </c>
      <c r="L918" s="1451">
        <v>31</v>
      </c>
      <c r="M918" s="1452">
        <v>0</v>
      </c>
      <c r="N918" s="1450">
        <v>25</v>
      </c>
      <c r="O918" s="1451">
        <v>0</v>
      </c>
      <c r="P918" s="1450">
        <v>7</v>
      </c>
      <c r="Q918" s="1494">
        <v>49</v>
      </c>
      <c r="R918" s="1451">
        <v>49</v>
      </c>
      <c r="S918" s="1452">
        <v>5</v>
      </c>
      <c r="T918" s="1450">
        <v>2</v>
      </c>
      <c r="U918" s="1451">
        <v>49</v>
      </c>
      <c r="V918" s="1452">
        <v>5</v>
      </c>
      <c r="W918" s="1452">
        <v>0</v>
      </c>
      <c r="X918" s="1450">
        <v>2</v>
      </c>
      <c r="Y918" s="1451">
        <v>49</v>
      </c>
      <c r="Z918" s="1452">
        <v>5</v>
      </c>
      <c r="AA918" s="1452">
        <v>0</v>
      </c>
      <c r="AB918" s="1532">
        <v>2</v>
      </c>
      <c r="AC918" s="1442">
        <f t="shared" si="162"/>
        <v>460</v>
      </c>
      <c r="AD918" s="1443">
        <f t="shared" si="163"/>
        <v>1434.8389999999999</v>
      </c>
      <c r="AE918" s="1534">
        <v>5933193574</v>
      </c>
      <c r="AF918" s="775"/>
      <c r="AG918" s="949"/>
      <c r="AH918" s="949"/>
      <c r="AI918" s="949"/>
    </row>
    <row r="919" spans="1:35" ht="21" hidden="1" customHeight="1" x14ac:dyDescent="0.2">
      <c r="A919" s="1432">
        <v>43731</v>
      </c>
      <c r="B919" s="1433" t="str">
        <f t="shared" ref="B919:B950" si="165">TEXT(A919,"ｄｄｄ")</f>
        <v>Mon</v>
      </c>
      <c r="C919" s="1432">
        <v>43735</v>
      </c>
      <c r="D919" s="1533" t="str">
        <f t="shared" si="164"/>
        <v>金</v>
      </c>
      <c r="E919" s="1451">
        <v>0</v>
      </c>
      <c r="F919" s="1450">
        <v>48</v>
      </c>
      <c r="G919" s="1451">
        <v>15</v>
      </c>
      <c r="H919" s="1452">
        <v>6</v>
      </c>
      <c r="I919" s="1450">
        <v>27</v>
      </c>
      <c r="J919" s="1451">
        <v>42</v>
      </c>
      <c r="K919" s="1450">
        <v>6</v>
      </c>
      <c r="L919" s="1451">
        <v>38</v>
      </c>
      <c r="M919" s="1452">
        <v>0</v>
      </c>
      <c r="N919" s="1450">
        <v>10</v>
      </c>
      <c r="O919" s="1451">
        <v>0</v>
      </c>
      <c r="P919" s="1450">
        <v>37</v>
      </c>
      <c r="Q919" s="1494">
        <v>20</v>
      </c>
      <c r="R919" s="1451">
        <v>37</v>
      </c>
      <c r="S919" s="1452">
        <v>0</v>
      </c>
      <c r="T919" s="1450">
        <v>20</v>
      </c>
      <c r="U919" s="1451">
        <v>37</v>
      </c>
      <c r="V919" s="1452">
        <v>0</v>
      </c>
      <c r="W919" s="1452">
        <v>2</v>
      </c>
      <c r="X919" s="1450">
        <v>18</v>
      </c>
      <c r="Y919" s="1451">
        <v>37</v>
      </c>
      <c r="Z919" s="1452">
        <v>0</v>
      </c>
      <c r="AA919" s="1452">
        <v>2</v>
      </c>
      <c r="AB919" s="1532">
        <v>18</v>
      </c>
      <c r="AC919" s="1442">
        <f t="shared" ref="AC919:AC924" si="166">SUM(E919:AB919)</f>
        <v>420</v>
      </c>
      <c r="AD919" s="1443">
        <f t="shared" si="163"/>
        <v>1379.3409999999999</v>
      </c>
      <c r="AE919" s="1534">
        <v>5933193673</v>
      </c>
      <c r="AF919" s="775"/>
      <c r="AG919" s="949"/>
      <c r="AH919" s="949"/>
      <c r="AI919" s="949"/>
    </row>
    <row r="920" spans="1:35" ht="21" hidden="1" customHeight="1" x14ac:dyDescent="0.2">
      <c r="A920" s="1432">
        <v>43736</v>
      </c>
      <c r="B920" s="1433" t="str">
        <f t="shared" si="165"/>
        <v>Sat</v>
      </c>
      <c r="C920" s="1432">
        <v>43740</v>
      </c>
      <c r="D920" s="1533" t="str">
        <f t="shared" si="164"/>
        <v>水</v>
      </c>
      <c r="E920" s="1451">
        <v>0</v>
      </c>
      <c r="F920" s="1450">
        <v>54</v>
      </c>
      <c r="G920" s="1451">
        <v>34</v>
      </c>
      <c r="H920" s="1452">
        <v>11</v>
      </c>
      <c r="I920" s="1450">
        <v>9</v>
      </c>
      <c r="J920" s="1451">
        <v>43</v>
      </c>
      <c r="K920" s="1450">
        <v>11</v>
      </c>
      <c r="L920" s="1451">
        <v>20</v>
      </c>
      <c r="M920" s="1452">
        <v>0</v>
      </c>
      <c r="N920" s="1450">
        <v>34</v>
      </c>
      <c r="O920" s="1451">
        <v>0</v>
      </c>
      <c r="P920" s="1450">
        <v>54</v>
      </c>
      <c r="Q920" s="1494">
        <v>3</v>
      </c>
      <c r="R920" s="1451">
        <v>11</v>
      </c>
      <c r="S920" s="1452">
        <v>27</v>
      </c>
      <c r="T920" s="1450">
        <v>19</v>
      </c>
      <c r="U920" s="1451">
        <v>11</v>
      </c>
      <c r="V920" s="1452">
        <v>27</v>
      </c>
      <c r="W920" s="1452">
        <v>6</v>
      </c>
      <c r="X920" s="1450">
        <v>13</v>
      </c>
      <c r="Y920" s="1451">
        <v>11</v>
      </c>
      <c r="Z920" s="1452">
        <v>27</v>
      </c>
      <c r="AA920" s="1452">
        <v>6</v>
      </c>
      <c r="AB920" s="1532">
        <v>13</v>
      </c>
      <c r="AC920" s="1442">
        <f t="shared" si="166"/>
        <v>444</v>
      </c>
      <c r="AD920" s="1443">
        <f t="shared" si="163"/>
        <v>1509.1760000000006</v>
      </c>
      <c r="AE920" s="1534" t="s">
        <v>602</v>
      </c>
      <c r="AF920" s="775"/>
      <c r="AG920" s="949"/>
      <c r="AH920" s="949"/>
      <c r="AI920" s="949"/>
    </row>
    <row r="921" spans="1:35" ht="21" hidden="1" customHeight="1" x14ac:dyDescent="0.2">
      <c r="A921" s="1432">
        <v>43740</v>
      </c>
      <c r="B921" s="1433" t="str">
        <f t="shared" si="165"/>
        <v>Wed</v>
      </c>
      <c r="C921" s="1432">
        <v>43745</v>
      </c>
      <c r="D921" s="1533" t="str">
        <f t="shared" si="164"/>
        <v>月</v>
      </c>
      <c r="E921" s="1451">
        <v>0</v>
      </c>
      <c r="F921" s="1450">
        <v>54</v>
      </c>
      <c r="G921" s="1451">
        <v>30</v>
      </c>
      <c r="H921" s="1452">
        <v>0</v>
      </c>
      <c r="I921" s="1450">
        <v>24</v>
      </c>
      <c r="J921" s="1451">
        <v>54</v>
      </c>
      <c r="K921" s="1450">
        <v>0</v>
      </c>
      <c r="L921" s="1451">
        <v>26</v>
      </c>
      <c r="M921" s="1452">
        <v>4</v>
      </c>
      <c r="N921" s="1450">
        <v>24</v>
      </c>
      <c r="O921" s="1451">
        <v>0</v>
      </c>
      <c r="P921" s="1450">
        <v>57</v>
      </c>
      <c r="Q921" s="1494">
        <v>0</v>
      </c>
      <c r="R921" s="1451">
        <v>0</v>
      </c>
      <c r="S921" s="1452">
        <v>18</v>
      </c>
      <c r="T921" s="1450">
        <v>39</v>
      </c>
      <c r="U921" s="1451">
        <v>0</v>
      </c>
      <c r="V921" s="1452">
        <v>18</v>
      </c>
      <c r="W921" s="1452">
        <v>11</v>
      </c>
      <c r="X921" s="1450">
        <v>28</v>
      </c>
      <c r="Y921" s="1451">
        <v>0</v>
      </c>
      <c r="Z921" s="1452">
        <v>18</v>
      </c>
      <c r="AA921" s="1452">
        <v>11</v>
      </c>
      <c r="AB921" s="1532">
        <v>28</v>
      </c>
      <c r="AC921" s="1442">
        <f t="shared" si="166"/>
        <v>444</v>
      </c>
      <c r="AD921" s="1443">
        <f t="shared" si="163"/>
        <v>1533.7469999999994</v>
      </c>
      <c r="AE921" s="1534">
        <v>5933193706</v>
      </c>
      <c r="AF921" s="775"/>
      <c r="AG921" s="949"/>
      <c r="AH921" s="949"/>
      <c r="AI921" s="949"/>
    </row>
    <row r="922" spans="1:35" ht="21" hidden="1" customHeight="1" x14ac:dyDescent="0.2">
      <c r="A922" s="1432">
        <v>43743</v>
      </c>
      <c r="B922" s="1433" t="str">
        <f t="shared" si="165"/>
        <v>Sat</v>
      </c>
      <c r="C922" s="1432">
        <v>43748</v>
      </c>
      <c r="D922" s="1533" t="str">
        <f t="shared" si="164"/>
        <v>木</v>
      </c>
      <c r="E922" s="1451">
        <v>0</v>
      </c>
      <c r="F922" s="1450">
        <v>54</v>
      </c>
      <c r="G922" s="1451">
        <v>43</v>
      </c>
      <c r="H922" s="1452">
        <v>7</v>
      </c>
      <c r="I922" s="1450">
        <v>5</v>
      </c>
      <c r="J922" s="1451">
        <v>47</v>
      </c>
      <c r="K922" s="1450">
        <v>7</v>
      </c>
      <c r="L922" s="1451">
        <v>15</v>
      </c>
      <c r="M922" s="1452">
        <v>1</v>
      </c>
      <c r="N922" s="1450">
        <v>40</v>
      </c>
      <c r="O922" s="1451">
        <v>0</v>
      </c>
      <c r="P922" s="1450">
        <v>55</v>
      </c>
      <c r="Q922" s="1494">
        <v>2</v>
      </c>
      <c r="R922" s="1451">
        <v>4</v>
      </c>
      <c r="S922" s="1452">
        <v>24</v>
      </c>
      <c r="T922" s="1450">
        <v>30</v>
      </c>
      <c r="U922" s="1451">
        <v>4</v>
      </c>
      <c r="V922" s="1452">
        <v>24</v>
      </c>
      <c r="W922" s="1452">
        <v>0</v>
      </c>
      <c r="X922" s="1450">
        <v>30</v>
      </c>
      <c r="Y922" s="1451">
        <v>4</v>
      </c>
      <c r="Z922" s="1452">
        <v>24</v>
      </c>
      <c r="AA922" s="1452">
        <v>0</v>
      </c>
      <c r="AB922" s="1532">
        <v>30</v>
      </c>
      <c r="AC922" s="1442">
        <f t="shared" si="166"/>
        <v>450</v>
      </c>
      <c r="AD922" s="1443">
        <f t="shared" si="163"/>
        <v>1537.9940000000001</v>
      </c>
      <c r="AE922" s="1534">
        <v>5933193783</v>
      </c>
      <c r="AF922" s="775"/>
      <c r="AG922" s="949"/>
      <c r="AH922" s="949"/>
      <c r="AI922" s="949"/>
    </row>
    <row r="923" spans="1:35" ht="21" hidden="1" customHeight="1" x14ac:dyDescent="0.2">
      <c r="A923" s="1432">
        <v>43749</v>
      </c>
      <c r="B923" s="1433" t="str">
        <f t="shared" si="165"/>
        <v>Fri</v>
      </c>
      <c r="C923" s="1432">
        <v>43754</v>
      </c>
      <c r="D923" s="1533" t="str">
        <f t="shared" si="164"/>
        <v>水</v>
      </c>
      <c r="E923" s="1451">
        <v>0</v>
      </c>
      <c r="F923" s="1450">
        <v>54</v>
      </c>
      <c r="G923" s="1451">
        <v>54</v>
      </c>
      <c r="H923" s="1452">
        <v>0</v>
      </c>
      <c r="I923" s="1450">
        <v>0</v>
      </c>
      <c r="J923" s="1451">
        <v>54</v>
      </c>
      <c r="K923" s="1450">
        <v>0</v>
      </c>
      <c r="L923" s="1451">
        <v>42</v>
      </c>
      <c r="M923" s="1452">
        <v>1</v>
      </c>
      <c r="N923" s="1450">
        <v>11</v>
      </c>
      <c r="O923" s="1451">
        <v>0</v>
      </c>
      <c r="P923" s="1450">
        <v>51</v>
      </c>
      <c r="Q923" s="1494">
        <v>0</v>
      </c>
      <c r="R923" s="1451">
        <v>5</v>
      </c>
      <c r="S923" s="1452">
        <v>5</v>
      </c>
      <c r="T923" s="1450">
        <v>41</v>
      </c>
      <c r="U923" s="1451">
        <v>5</v>
      </c>
      <c r="V923" s="1452">
        <v>5</v>
      </c>
      <c r="W923" s="1452">
        <v>7</v>
      </c>
      <c r="X923" s="1450">
        <v>34</v>
      </c>
      <c r="Y923" s="1451">
        <v>5</v>
      </c>
      <c r="Z923" s="1452">
        <v>5</v>
      </c>
      <c r="AA923" s="1452">
        <v>7</v>
      </c>
      <c r="AB923" s="1532">
        <v>34</v>
      </c>
      <c r="AC923" s="1442">
        <f t="shared" si="166"/>
        <v>420</v>
      </c>
      <c r="AD923" s="1443">
        <f t="shared" si="163"/>
        <v>1457.6770000000001</v>
      </c>
      <c r="AE923" s="1534">
        <v>5933193838</v>
      </c>
      <c r="AF923" s="775"/>
      <c r="AG923" s="949"/>
      <c r="AH923" s="949"/>
      <c r="AI923" s="949"/>
    </row>
    <row r="924" spans="1:35" ht="21" hidden="1" customHeight="1" x14ac:dyDescent="0.2">
      <c r="A924" s="1432">
        <v>43754</v>
      </c>
      <c r="B924" s="1433" t="str">
        <f t="shared" si="165"/>
        <v>Wed</v>
      </c>
      <c r="C924" s="1432">
        <v>43759</v>
      </c>
      <c r="D924" s="1533" t="str">
        <f t="shared" si="164"/>
        <v>月</v>
      </c>
      <c r="E924" s="1451">
        <v>0</v>
      </c>
      <c r="F924" s="1450">
        <v>54</v>
      </c>
      <c r="G924" s="1451">
        <v>57</v>
      </c>
      <c r="H924" s="1452">
        <v>0</v>
      </c>
      <c r="I924" s="1450">
        <v>0</v>
      </c>
      <c r="J924" s="1451">
        <v>54</v>
      </c>
      <c r="K924" s="1450">
        <v>0</v>
      </c>
      <c r="L924" s="1451">
        <v>32</v>
      </c>
      <c r="M924" s="1452">
        <v>0</v>
      </c>
      <c r="N924" s="1450">
        <v>22</v>
      </c>
      <c r="O924" s="1451">
        <v>0</v>
      </c>
      <c r="P924" s="1450">
        <v>22</v>
      </c>
      <c r="Q924" s="1494">
        <v>32</v>
      </c>
      <c r="R924" s="1451">
        <v>33</v>
      </c>
      <c r="S924" s="1452">
        <v>0</v>
      </c>
      <c r="T924" s="1450">
        <v>21</v>
      </c>
      <c r="U924" s="1451">
        <v>33</v>
      </c>
      <c r="V924" s="1452">
        <v>0</v>
      </c>
      <c r="W924" s="1452">
        <v>0</v>
      </c>
      <c r="X924" s="1450">
        <v>21</v>
      </c>
      <c r="Y924" s="1451">
        <v>33</v>
      </c>
      <c r="Z924" s="1452">
        <v>0</v>
      </c>
      <c r="AA924" s="1452">
        <v>0</v>
      </c>
      <c r="AB924" s="1532">
        <v>21</v>
      </c>
      <c r="AC924" s="1442">
        <f t="shared" si="166"/>
        <v>435</v>
      </c>
      <c r="AD924" s="1443">
        <f t="shared" si="163"/>
        <v>1405.2239999999997</v>
      </c>
      <c r="AE924" s="1534">
        <v>5933193904</v>
      </c>
      <c r="AF924" s="775"/>
      <c r="AG924" s="949"/>
      <c r="AH924" s="949"/>
      <c r="AI924" s="949"/>
    </row>
    <row r="925" spans="1:35" ht="21" hidden="1" customHeight="1" x14ac:dyDescent="0.2">
      <c r="A925" s="1432">
        <v>43759</v>
      </c>
      <c r="B925" s="1433" t="str">
        <f t="shared" si="165"/>
        <v>Mon</v>
      </c>
      <c r="C925" s="1432">
        <v>43762</v>
      </c>
      <c r="D925" s="1533" t="str">
        <f t="shared" si="164"/>
        <v>木</v>
      </c>
      <c r="E925" s="1451">
        <v>0</v>
      </c>
      <c r="F925" s="1450">
        <v>54</v>
      </c>
      <c r="G925" s="1451">
        <v>37</v>
      </c>
      <c r="H925" s="1452">
        <v>13</v>
      </c>
      <c r="I925" s="1450">
        <v>4</v>
      </c>
      <c r="J925" s="1451">
        <v>41</v>
      </c>
      <c r="K925" s="1450">
        <v>13</v>
      </c>
      <c r="L925" s="1451">
        <v>26</v>
      </c>
      <c r="M925" s="1452">
        <v>1</v>
      </c>
      <c r="N925" s="1450">
        <v>27</v>
      </c>
      <c r="O925" s="1451">
        <v>0</v>
      </c>
      <c r="P925" s="1450">
        <v>36</v>
      </c>
      <c r="Q925" s="1494">
        <v>20</v>
      </c>
      <c r="R925" s="1451">
        <v>42</v>
      </c>
      <c r="S925" s="1452">
        <v>0</v>
      </c>
      <c r="T925" s="1450">
        <v>14</v>
      </c>
      <c r="U925" s="1451">
        <v>45</v>
      </c>
      <c r="V925" s="1452">
        <v>0</v>
      </c>
      <c r="W925" s="1452">
        <v>0</v>
      </c>
      <c r="X925" s="1450">
        <v>14</v>
      </c>
      <c r="Y925" s="1451">
        <v>46</v>
      </c>
      <c r="Z925" s="1452">
        <v>0</v>
      </c>
      <c r="AA925" s="1452">
        <v>0</v>
      </c>
      <c r="AB925" s="1532">
        <v>14</v>
      </c>
      <c r="AC925" s="1442">
        <f>SUM(E925:AB925)</f>
        <v>447</v>
      </c>
      <c r="AD925" s="1443">
        <f t="shared" si="163"/>
        <v>1471.223</v>
      </c>
      <c r="AE925" s="1534">
        <v>5933193948</v>
      </c>
      <c r="AF925" s="775"/>
      <c r="AG925" s="949"/>
      <c r="AH925" s="949"/>
      <c r="AI925" s="949"/>
    </row>
    <row r="926" spans="1:35" ht="21" hidden="1" customHeight="1" x14ac:dyDescent="0.2">
      <c r="A926" s="1432">
        <v>43762</v>
      </c>
      <c r="B926" s="1433" t="str">
        <f t="shared" si="165"/>
        <v>Thu</v>
      </c>
      <c r="C926" s="1432">
        <v>43767</v>
      </c>
      <c r="D926" s="1533" t="str">
        <f t="shared" si="164"/>
        <v>火</v>
      </c>
      <c r="E926" s="1451">
        <v>0</v>
      </c>
      <c r="F926" s="1450">
        <v>54</v>
      </c>
      <c r="G926" s="1451">
        <v>39</v>
      </c>
      <c r="H926" s="1452">
        <v>8</v>
      </c>
      <c r="I926" s="1450">
        <v>11</v>
      </c>
      <c r="J926" s="1451">
        <v>46</v>
      </c>
      <c r="K926" s="1450">
        <v>8</v>
      </c>
      <c r="L926" s="1451">
        <v>30</v>
      </c>
      <c r="M926" s="1452">
        <v>3</v>
      </c>
      <c r="N926" s="1450">
        <v>19</v>
      </c>
      <c r="O926" s="1451">
        <v>0</v>
      </c>
      <c r="P926" s="1450">
        <v>60</v>
      </c>
      <c r="Q926" s="1494">
        <v>0</v>
      </c>
      <c r="R926" s="1451">
        <v>10</v>
      </c>
      <c r="S926" s="1452">
        <v>4</v>
      </c>
      <c r="T926" s="1450">
        <v>46</v>
      </c>
      <c r="U926" s="1451">
        <v>12</v>
      </c>
      <c r="V926" s="1452">
        <v>4</v>
      </c>
      <c r="W926" s="1452">
        <v>13</v>
      </c>
      <c r="X926" s="1450">
        <v>33</v>
      </c>
      <c r="Y926" s="1451">
        <v>12</v>
      </c>
      <c r="Z926" s="1452">
        <v>4</v>
      </c>
      <c r="AA926" s="1452">
        <v>13</v>
      </c>
      <c r="AB926" s="1532">
        <v>33</v>
      </c>
      <c r="AC926" s="1442">
        <f t="shared" ref="AC926:AC942" si="167">SUM(E926:AB926)</f>
        <v>462</v>
      </c>
      <c r="AD926" s="1443">
        <f t="shared" si="163"/>
        <v>1603.8760000000004</v>
      </c>
      <c r="AE926" s="1534" t="s">
        <v>604</v>
      </c>
      <c r="AF926" s="775"/>
      <c r="AG926" s="949"/>
      <c r="AH926" s="949"/>
      <c r="AI926" s="949"/>
    </row>
    <row r="927" spans="1:35" ht="21" hidden="1" customHeight="1" x14ac:dyDescent="0.2">
      <c r="A927" s="1432">
        <v>43766</v>
      </c>
      <c r="B927" s="1433" t="str">
        <f t="shared" si="165"/>
        <v>Mon</v>
      </c>
      <c r="C927" s="1432">
        <v>43770</v>
      </c>
      <c r="D927" s="1533" t="str">
        <f t="shared" si="164"/>
        <v>金</v>
      </c>
      <c r="E927" s="1451">
        <v>0</v>
      </c>
      <c r="F927" s="1450">
        <v>51</v>
      </c>
      <c r="G927" s="1451">
        <v>37</v>
      </c>
      <c r="H927" s="1452">
        <v>7</v>
      </c>
      <c r="I927" s="1450">
        <v>13</v>
      </c>
      <c r="J927" s="1451">
        <v>44</v>
      </c>
      <c r="K927" s="1450">
        <v>7</v>
      </c>
      <c r="L927" s="1451">
        <v>53</v>
      </c>
      <c r="M927" s="1452">
        <v>0</v>
      </c>
      <c r="N927" s="1450">
        <v>0</v>
      </c>
      <c r="O927" s="1451">
        <v>0</v>
      </c>
      <c r="P927" s="1450">
        <v>55</v>
      </c>
      <c r="Q927" s="1494">
        <v>1</v>
      </c>
      <c r="R927" s="1451">
        <v>15</v>
      </c>
      <c r="S927" s="1452">
        <v>11</v>
      </c>
      <c r="T927" s="1450">
        <v>30</v>
      </c>
      <c r="U927" s="1451">
        <v>21</v>
      </c>
      <c r="V927" s="1452">
        <v>11</v>
      </c>
      <c r="W927" s="1452">
        <v>9</v>
      </c>
      <c r="X927" s="1450">
        <v>21</v>
      </c>
      <c r="Y927" s="1451">
        <v>21</v>
      </c>
      <c r="Z927" s="1452">
        <v>11</v>
      </c>
      <c r="AA927" s="1452">
        <v>9</v>
      </c>
      <c r="AB927" s="1532">
        <v>21</v>
      </c>
      <c r="AC927" s="1442">
        <f t="shared" si="167"/>
        <v>448</v>
      </c>
      <c r="AD927" s="1443">
        <f t="shared" si="163"/>
        <v>1538.0859999999998</v>
      </c>
      <c r="AE927" s="1534">
        <v>5933194025</v>
      </c>
      <c r="AF927" s="775"/>
      <c r="AG927" s="949"/>
      <c r="AH927" s="949"/>
      <c r="AI927" s="949"/>
    </row>
    <row r="928" spans="1:35" ht="21" hidden="1" customHeight="1" x14ac:dyDescent="0.2">
      <c r="A928" s="1432">
        <v>43769</v>
      </c>
      <c r="B928" s="1433" t="str">
        <f t="shared" si="165"/>
        <v>Thu</v>
      </c>
      <c r="C928" s="1432">
        <v>43775</v>
      </c>
      <c r="D928" s="1533" t="str">
        <f t="shared" si="164"/>
        <v>水</v>
      </c>
      <c r="E928" s="1451">
        <v>0</v>
      </c>
      <c r="F928" s="1450">
        <v>54</v>
      </c>
      <c r="G928" s="1451">
        <v>11</v>
      </c>
      <c r="H928" s="1452">
        <v>9</v>
      </c>
      <c r="I928" s="1450">
        <v>35</v>
      </c>
      <c r="J928" s="1451">
        <v>45</v>
      </c>
      <c r="K928" s="1450">
        <v>9</v>
      </c>
      <c r="L928" s="1451">
        <v>54</v>
      </c>
      <c r="M928" s="1452">
        <v>0</v>
      </c>
      <c r="N928" s="1450">
        <v>0</v>
      </c>
      <c r="O928" s="1451">
        <v>0</v>
      </c>
      <c r="P928" s="1450">
        <v>48</v>
      </c>
      <c r="Q928" s="1494">
        <v>10</v>
      </c>
      <c r="R928" s="1451">
        <v>36</v>
      </c>
      <c r="S928" s="1452">
        <v>13</v>
      </c>
      <c r="T928" s="1450">
        <v>9</v>
      </c>
      <c r="U928" s="1451">
        <v>43</v>
      </c>
      <c r="V928" s="1452">
        <v>13</v>
      </c>
      <c r="W928" s="1452">
        <v>9</v>
      </c>
      <c r="X928" s="1450">
        <v>0</v>
      </c>
      <c r="Y928" s="1451">
        <v>42</v>
      </c>
      <c r="Z928" s="1452">
        <v>13</v>
      </c>
      <c r="AA928" s="1452">
        <v>9</v>
      </c>
      <c r="AB928" s="1532">
        <v>0</v>
      </c>
      <c r="AC928" s="1442">
        <f t="shared" si="167"/>
        <v>462</v>
      </c>
      <c r="AD928" s="1443">
        <f t="shared" si="163"/>
        <v>1545.2050000000002</v>
      </c>
      <c r="AE928" s="1534">
        <v>5933194069</v>
      </c>
      <c r="AF928" s="775"/>
      <c r="AG928" s="949"/>
      <c r="AH928" s="949"/>
      <c r="AI928" s="949"/>
    </row>
    <row r="929" spans="1:35" ht="21" hidden="1" customHeight="1" x14ac:dyDescent="0.2">
      <c r="A929" s="1432">
        <v>43777</v>
      </c>
      <c r="B929" s="1433" t="str">
        <f t="shared" si="165"/>
        <v>Fri</v>
      </c>
      <c r="C929" s="1432">
        <v>43782</v>
      </c>
      <c r="D929" s="1533" t="str">
        <f t="shared" si="164"/>
        <v>水</v>
      </c>
      <c r="E929" s="1451">
        <v>0</v>
      </c>
      <c r="F929" s="1450">
        <v>56</v>
      </c>
      <c r="G929" s="1451">
        <v>28</v>
      </c>
      <c r="H929" s="1452">
        <v>13</v>
      </c>
      <c r="I929" s="1450">
        <v>15</v>
      </c>
      <c r="J929" s="1451">
        <v>43</v>
      </c>
      <c r="K929" s="1450">
        <v>13</v>
      </c>
      <c r="L929" s="1535">
        <v>48</v>
      </c>
      <c r="M929" s="1452">
        <v>0</v>
      </c>
      <c r="N929" s="1450">
        <v>8</v>
      </c>
      <c r="O929" s="1451">
        <v>0</v>
      </c>
      <c r="P929" s="1450">
        <v>49</v>
      </c>
      <c r="Q929" s="1494">
        <v>8</v>
      </c>
      <c r="R929" s="1451">
        <v>10</v>
      </c>
      <c r="S929" s="1452">
        <v>38</v>
      </c>
      <c r="T929" s="1450">
        <v>33</v>
      </c>
      <c r="U929" s="1451">
        <v>10</v>
      </c>
      <c r="V929" s="1452">
        <v>38</v>
      </c>
      <c r="W929" s="1452">
        <v>9</v>
      </c>
      <c r="X929" s="1450">
        <v>12</v>
      </c>
      <c r="Y929" s="1451">
        <v>10</v>
      </c>
      <c r="Z929" s="1452">
        <v>38</v>
      </c>
      <c r="AA929" s="1452">
        <v>9</v>
      </c>
      <c r="AB929" s="1532">
        <v>12</v>
      </c>
      <c r="AC929" s="1442">
        <f t="shared" si="167"/>
        <v>500</v>
      </c>
      <c r="AD929" s="1443">
        <f t="shared" si="163"/>
        <v>1664.8809999999999</v>
      </c>
      <c r="AE929" s="1534">
        <v>5933194168</v>
      </c>
      <c r="AF929" s="775"/>
      <c r="AG929" s="949"/>
      <c r="AH929" s="949"/>
      <c r="AI929" s="949"/>
    </row>
    <row r="930" spans="1:35" ht="21" hidden="1" customHeight="1" x14ac:dyDescent="0.2">
      <c r="A930" s="1432">
        <v>43782</v>
      </c>
      <c r="B930" s="1433" t="str">
        <f t="shared" si="165"/>
        <v>Wed</v>
      </c>
      <c r="C930" s="1432">
        <v>43787</v>
      </c>
      <c r="D930" s="1533" t="str">
        <f t="shared" si="164"/>
        <v>月</v>
      </c>
      <c r="E930" s="1451">
        <v>0</v>
      </c>
      <c r="F930" s="1450">
        <v>57</v>
      </c>
      <c r="G930" s="1451">
        <v>60</v>
      </c>
      <c r="H930" s="1452">
        <v>0</v>
      </c>
      <c r="I930" s="1450">
        <v>1</v>
      </c>
      <c r="J930" s="1451">
        <v>61</v>
      </c>
      <c r="K930" s="1450">
        <v>0</v>
      </c>
      <c r="L930" s="1451">
        <v>25</v>
      </c>
      <c r="M930" s="1452">
        <v>2</v>
      </c>
      <c r="N930" s="1450">
        <v>30</v>
      </c>
      <c r="O930" s="1451">
        <v>0</v>
      </c>
      <c r="P930" s="1450">
        <v>34</v>
      </c>
      <c r="Q930" s="1494">
        <v>22</v>
      </c>
      <c r="R930" s="1451">
        <v>23</v>
      </c>
      <c r="S930" s="1452">
        <v>12</v>
      </c>
      <c r="T930" s="1450">
        <v>37</v>
      </c>
      <c r="U930" s="1451">
        <v>23</v>
      </c>
      <c r="V930" s="1452">
        <v>12</v>
      </c>
      <c r="W930" s="1452">
        <v>6</v>
      </c>
      <c r="X930" s="1450">
        <v>23</v>
      </c>
      <c r="Y930" s="1451">
        <v>23</v>
      </c>
      <c r="Z930" s="1452">
        <v>12</v>
      </c>
      <c r="AA930" s="1452">
        <v>6</v>
      </c>
      <c r="AB930" s="1532">
        <v>23</v>
      </c>
      <c r="AC930" s="1442">
        <f t="shared" si="167"/>
        <v>492</v>
      </c>
      <c r="AD930" s="1443">
        <f t="shared" ref="AD930:AD950" si="168">(F930*$F$678)+(G930*$G$678)+(H930*$H$678)+(I930*$I$678)+(J930*$J$678)+(K930*$K$678)+(L930*$L$678)+(M930*$M$678)+(N930*$N$678)+(O930*$O$678)+(P930*$P$678)+(Q930*$Q$678)+(R930*$R$678)+(S930*$S$678)+(T930*$T$678)+(U930*$U$678)+(V930*$V$678)+(W930*$W$678)+(X930*$X$678)+(Y930*$Y$678)+(Z930*$Z$678)+(AA930*$AA$678)+(AB930*$AB$678)</f>
        <v>1618.1690000000003</v>
      </c>
      <c r="AE930" s="1534">
        <v>5933194223</v>
      </c>
      <c r="AF930" s="775"/>
      <c r="AG930" s="949"/>
      <c r="AH930" s="949"/>
      <c r="AI930" s="949"/>
    </row>
    <row r="931" spans="1:35" ht="21" hidden="1" customHeight="1" x14ac:dyDescent="0.2">
      <c r="A931" s="1432">
        <v>43785</v>
      </c>
      <c r="B931" s="1433" t="str">
        <f t="shared" si="165"/>
        <v>Sat</v>
      </c>
      <c r="C931" s="1432">
        <v>43790</v>
      </c>
      <c r="D931" s="1533" t="str">
        <f t="shared" si="164"/>
        <v>木</v>
      </c>
      <c r="E931" s="1451">
        <v>0</v>
      </c>
      <c r="F931" s="1450">
        <v>57</v>
      </c>
      <c r="G931" s="1451">
        <v>52</v>
      </c>
      <c r="H931" s="1452">
        <v>0</v>
      </c>
      <c r="I931" s="1450">
        <v>4</v>
      </c>
      <c r="J931" s="1451">
        <v>56</v>
      </c>
      <c r="K931" s="1450">
        <v>0</v>
      </c>
      <c r="L931" s="1451">
        <v>22</v>
      </c>
      <c r="M931" s="1452">
        <v>4</v>
      </c>
      <c r="N931" s="1450">
        <v>31</v>
      </c>
      <c r="O931" s="1451">
        <v>0</v>
      </c>
      <c r="P931" s="1450">
        <v>39</v>
      </c>
      <c r="Q931" s="1494">
        <v>18</v>
      </c>
      <c r="R931" s="1451">
        <v>29</v>
      </c>
      <c r="S931" s="1452">
        <v>1</v>
      </c>
      <c r="T931" s="1450">
        <v>27</v>
      </c>
      <c r="U931" s="1451">
        <v>29</v>
      </c>
      <c r="V931" s="1452">
        <v>1</v>
      </c>
      <c r="W931" s="1452">
        <v>0</v>
      </c>
      <c r="X931" s="1450">
        <v>27</v>
      </c>
      <c r="Y931" s="1451">
        <v>29</v>
      </c>
      <c r="Z931" s="1452">
        <v>1</v>
      </c>
      <c r="AA931" s="1452">
        <v>0</v>
      </c>
      <c r="AB931" s="1532">
        <v>27</v>
      </c>
      <c r="AC931" s="1442">
        <f t="shared" si="167"/>
        <v>454</v>
      </c>
      <c r="AD931" s="1443">
        <f t="shared" si="168"/>
        <v>1510.2939999999999</v>
      </c>
      <c r="AE931" s="1534">
        <v>5933194289</v>
      </c>
      <c r="AF931" s="775"/>
      <c r="AG931" s="949"/>
      <c r="AH931" s="949"/>
      <c r="AI931" s="949"/>
    </row>
    <row r="932" spans="1:35" ht="21" hidden="1" customHeight="1" x14ac:dyDescent="0.2">
      <c r="A932" s="1432">
        <v>43790</v>
      </c>
      <c r="B932" s="1433" t="str">
        <f t="shared" si="165"/>
        <v>Thu</v>
      </c>
      <c r="C932" s="1432">
        <v>43795</v>
      </c>
      <c r="D932" s="1533" t="str">
        <f t="shared" si="164"/>
        <v>火</v>
      </c>
      <c r="E932" s="1451">
        <v>0</v>
      </c>
      <c r="F932" s="1450">
        <v>51</v>
      </c>
      <c r="G932" s="1451">
        <v>43</v>
      </c>
      <c r="H932" s="1452">
        <v>4</v>
      </c>
      <c r="I932" s="1450">
        <v>5</v>
      </c>
      <c r="J932" s="1451">
        <v>48</v>
      </c>
      <c r="K932" s="1450">
        <v>4</v>
      </c>
      <c r="L932" s="1451">
        <v>14</v>
      </c>
      <c r="M932" s="1452">
        <v>3</v>
      </c>
      <c r="N932" s="1450">
        <v>34</v>
      </c>
      <c r="O932" s="1451">
        <v>0</v>
      </c>
      <c r="P932" s="1450">
        <v>50</v>
      </c>
      <c r="Q932" s="1494">
        <v>2</v>
      </c>
      <c r="R932" s="1451">
        <v>17</v>
      </c>
      <c r="S932" s="1452">
        <v>4</v>
      </c>
      <c r="T932" s="1450">
        <v>31</v>
      </c>
      <c r="U932" s="1451">
        <v>17</v>
      </c>
      <c r="V932" s="1452">
        <v>4</v>
      </c>
      <c r="W932" s="1452">
        <v>1</v>
      </c>
      <c r="X932" s="1450">
        <v>32</v>
      </c>
      <c r="Y932" s="1451">
        <v>17</v>
      </c>
      <c r="Z932" s="1452">
        <v>4</v>
      </c>
      <c r="AA932" s="1452">
        <v>1</v>
      </c>
      <c r="AB932" s="1532">
        <v>32</v>
      </c>
      <c r="AC932" s="1442">
        <f t="shared" si="167"/>
        <v>418</v>
      </c>
      <c r="AD932" s="1443">
        <f t="shared" si="168"/>
        <v>1437.1349999999998</v>
      </c>
      <c r="AE932" s="1534" t="s">
        <v>612</v>
      </c>
      <c r="AF932" s="775"/>
      <c r="AG932" s="949"/>
      <c r="AH932" s="949"/>
      <c r="AI932" s="949"/>
    </row>
    <row r="933" spans="1:35" ht="21" hidden="1" customHeight="1" x14ac:dyDescent="0.2">
      <c r="A933" s="1432">
        <v>43794</v>
      </c>
      <c r="B933" s="1433" t="str">
        <f t="shared" si="165"/>
        <v>Mon</v>
      </c>
      <c r="C933" s="1432">
        <v>43797</v>
      </c>
      <c r="D933" s="1533" t="str">
        <f t="shared" si="164"/>
        <v>木</v>
      </c>
      <c r="E933" s="1451">
        <v>0</v>
      </c>
      <c r="F933" s="1450">
        <v>45</v>
      </c>
      <c r="G933" s="1451">
        <v>43</v>
      </c>
      <c r="H933" s="1452">
        <v>2</v>
      </c>
      <c r="I933" s="1450">
        <v>0</v>
      </c>
      <c r="J933" s="1451">
        <v>43</v>
      </c>
      <c r="K933" s="1450">
        <v>2</v>
      </c>
      <c r="L933" s="1451">
        <v>33</v>
      </c>
      <c r="M933" s="1452">
        <v>0</v>
      </c>
      <c r="N933" s="1450">
        <v>12</v>
      </c>
      <c r="O933" s="1451">
        <v>0</v>
      </c>
      <c r="P933" s="1450">
        <v>37</v>
      </c>
      <c r="Q933" s="1494">
        <v>4</v>
      </c>
      <c r="R933" s="1451">
        <v>7</v>
      </c>
      <c r="S933" s="1452">
        <v>5</v>
      </c>
      <c r="T933" s="1450">
        <v>29</v>
      </c>
      <c r="U933" s="1451">
        <v>7</v>
      </c>
      <c r="V933" s="1452">
        <v>5</v>
      </c>
      <c r="W933" s="1452">
        <v>3</v>
      </c>
      <c r="X933" s="1450">
        <v>26</v>
      </c>
      <c r="Y933" s="1451">
        <v>8</v>
      </c>
      <c r="Z933" s="1452">
        <v>5</v>
      </c>
      <c r="AA933" s="1452">
        <v>3</v>
      </c>
      <c r="AB933" s="1532">
        <v>26</v>
      </c>
      <c r="AC933" s="1442">
        <f t="shared" si="167"/>
        <v>345</v>
      </c>
      <c r="AD933" s="1443">
        <f t="shared" si="168"/>
        <v>1183.8230000000001</v>
      </c>
      <c r="AE933" s="1534">
        <v>5933194344</v>
      </c>
      <c r="AF933" s="775"/>
      <c r="AG933" s="949"/>
      <c r="AH933" s="949"/>
      <c r="AI933" s="949"/>
    </row>
    <row r="934" spans="1:35" ht="21" hidden="1" customHeight="1" x14ac:dyDescent="0.2">
      <c r="A934" s="1432">
        <v>43798</v>
      </c>
      <c r="B934" s="1433" t="str">
        <f t="shared" si="165"/>
        <v>Fri</v>
      </c>
      <c r="C934" s="1432">
        <v>43804</v>
      </c>
      <c r="D934" s="1533" t="str">
        <f t="shared" si="164"/>
        <v>木</v>
      </c>
      <c r="E934" s="1451">
        <v>0</v>
      </c>
      <c r="F934" s="1450">
        <v>45</v>
      </c>
      <c r="G934" s="1451">
        <v>43</v>
      </c>
      <c r="H934" s="1452">
        <v>2</v>
      </c>
      <c r="I934" s="1450">
        <v>0</v>
      </c>
      <c r="J934" s="1451">
        <v>43</v>
      </c>
      <c r="K934" s="1450">
        <v>2</v>
      </c>
      <c r="L934" s="1451">
        <v>45</v>
      </c>
      <c r="M934" s="1452">
        <v>0</v>
      </c>
      <c r="N934" s="1450">
        <v>0</v>
      </c>
      <c r="O934" s="1451">
        <v>0</v>
      </c>
      <c r="P934" s="1450">
        <v>32</v>
      </c>
      <c r="Q934" s="1494">
        <v>14</v>
      </c>
      <c r="R934" s="1451">
        <v>27</v>
      </c>
      <c r="S934" s="1452">
        <v>0</v>
      </c>
      <c r="T934" s="1450">
        <v>23</v>
      </c>
      <c r="U934" s="1451">
        <v>27</v>
      </c>
      <c r="V934" s="1452">
        <v>0</v>
      </c>
      <c r="W934" s="1452">
        <v>2</v>
      </c>
      <c r="X934" s="1450">
        <v>21</v>
      </c>
      <c r="Y934" s="1451">
        <v>27</v>
      </c>
      <c r="Z934" s="1452">
        <v>0</v>
      </c>
      <c r="AA934" s="1452">
        <v>2</v>
      </c>
      <c r="AB934" s="1532">
        <v>21</v>
      </c>
      <c r="AC934" s="1442">
        <f t="shared" si="167"/>
        <v>376</v>
      </c>
      <c r="AD934" s="1443">
        <f t="shared" si="168"/>
        <v>1249.7909999999997</v>
      </c>
      <c r="AE934" s="1534">
        <v>5933194377</v>
      </c>
      <c r="AF934" s="775"/>
      <c r="AG934" s="949"/>
      <c r="AH934" s="949"/>
      <c r="AI934" s="949"/>
    </row>
    <row r="935" spans="1:35" ht="21" hidden="1" customHeight="1" x14ac:dyDescent="0.2">
      <c r="A935" s="1432">
        <v>43803</v>
      </c>
      <c r="B935" s="1433" t="str">
        <f t="shared" si="165"/>
        <v>Wed</v>
      </c>
      <c r="C935" s="1432">
        <v>43808</v>
      </c>
      <c r="D935" s="1533" t="str">
        <f t="shared" si="164"/>
        <v>月</v>
      </c>
      <c r="E935" s="1451">
        <v>0</v>
      </c>
      <c r="F935" s="1450">
        <v>45</v>
      </c>
      <c r="G935" s="1451">
        <v>44</v>
      </c>
      <c r="H935" s="1452">
        <v>1</v>
      </c>
      <c r="I935" s="1450">
        <v>0</v>
      </c>
      <c r="J935" s="1451">
        <v>44</v>
      </c>
      <c r="K935" s="1450">
        <v>1</v>
      </c>
      <c r="L935" s="1451">
        <v>48</v>
      </c>
      <c r="M935" s="1452">
        <v>2</v>
      </c>
      <c r="N935" s="1450">
        <v>0</v>
      </c>
      <c r="O935" s="1451">
        <v>0</v>
      </c>
      <c r="P935" s="1450">
        <v>39</v>
      </c>
      <c r="Q935" s="1494">
        <v>7</v>
      </c>
      <c r="R935" s="1451">
        <v>44</v>
      </c>
      <c r="S935" s="1452">
        <v>0</v>
      </c>
      <c r="T935" s="1450">
        <v>12</v>
      </c>
      <c r="U935" s="1451">
        <v>44</v>
      </c>
      <c r="V935" s="1452">
        <v>0</v>
      </c>
      <c r="W935" s="1452">
        <v>2</v>
      </c>
      <c r="X935" s="1450">
        <v>14</v>
      </c>
      <c r="Y935" s="1451">
        <v>44</v>
      </c>
      <c r="Z935" s="1452">
        <v>0</v>
      </c>
      <c r="AA935" s="1452">
        <v>2</v>
      </c>
      <c r="AB935" s="1532">
        <v>14</v>
      </c>
      <c r="AC935" s="1442">
        <f t="shared" si="167"/>
        <v>407</v>
      </c>
      <c r="AD935" s="1443">
        <f t="shared" si="168"/>
        <v>1355.0270000000003</v>
      </c>
      <c r="AE935" s="1534" t="s">
        <v>1392</v>
      </c>
      <c r="AF935" s="775"/>
      <c r="AG935" s="949"/>
      <c r="AH935" s="949"/>
      <c r="AI935" s="949"/>
    </row>
    <row r="936" spans="1:35" ht="21" hidden="1" customHeight="1" x14ac:dyDescent="0.2">
      <c r="A936" s="1432">
        <v>43806</v>
      </c>
      <c r="B936" s="1433" t="str">
        <f t="shared" si="165"/>
        <v>Sat</v>
      </c>
      <c r="C936" s="1432">
        <v>43809</v>
      </c>
      <c r="D936" s="1533" t="str">
        <f t="shared" si="164"/>
        <v>火</v>
      </c>
      <c r="E936" s="1451">
        <v>0</v>
      </c>
      <c r="F936" s="1450">
        <v>45</v>
      </c>
      <c r="G936" s="1451">
        <v>45</v>
      </c>
      <c r="H936" s="1452">
        <v>0</v>
      </c>
      <c r="I936" s="1450">
        <v>0</v>
      </c>
      <c r="J936" s="1451">
        <v>45</v>
      </c>
      <c r="K936" s="1450">
        <v>0</v>
      </c>
      <c r="L936" s="1451">
        <v>39</v>
      </c>
      <c r="M936" s="1452">
        <v>6</v>
      </c>
      <c r="N936" s="1450">
        <v>0</v>
      </c>
      <c r="O936" s="1451">
        <v>0</v>
      </c>
      <c r="P936" s="1450">
        <v>25</v>
      </c>
      <c r="Q936" s="1494">
        <v>23</v>
      </c>
      <c r="R936" s="1451">
        <v>47</v>
      </c>
      <c r="S936" s="1452">
        <v>0</v>
      </c>
      <c r="T936" s="1450">
        <v>10</v>
      </c>
      <c r="U936" s="1451">
        <v>47</v>
      </c>
      <c r="V936" s="1452">
        <v>0</v>
      </c>
      <c r="W936" s="1452">
        <v>1</v>
      </c>
      <c r="X936" s="1450">
        <v>15</v>
      </c>
      <c r="Y936" s="1451">
        <v>47</v>
      </c>
      <c r="Z936" s="1452">
        <v>0</v>
      </c>
      <c r="AA936" s="1452">
        <v>1</v>
      </c>
      <c r="AB936" s="1532">
        <v>15</v>
      </c>
      <c r="AC936" s="1442">
        <f t="shared" si="167"/>
        <v>411</v>
      </c>
      <c r="AD936" s="1443">
        <f t="shared" si="168"/>
        <v>1331.9270000000001</v>
      </c>
      <c r="AE936" s="1534">
        <v>5933194454</v>
      </c>
      <c r="AF936" s="775"/>
      <c r="AG936" s="949"/>
      <c r="AH936" s="949"/>
      <c r="AI936" s="949"/>
    </row>
    <row r="937" spans="1:35" ht="21" hidden="1" customHeight="1" x14ac:dyDescent="0.2">
      <c r="A937" s="1432">
        <v>43811</v>
      </c>
      <c r="B937" s="1433" t="str">
        <f t="shared" si="165"/>
        <v>Thu</v>
      </c>
      <c r="C937" s="1432">
        <v>43816</v>
      </c>
      <c r="D937" s="1533" t="str">
        <f t="shared" si="164"/>
        <v>火</v>
      </c>
      <c r="E937" s="1451">
        <v>0</v>
      </c>
      <c r="F937" s="1450">
        <v>45</v>
      </c>
      <c r="G937" s="1451">
        <v>40</v>
      </c>
      <c r="H937" s="1452">
        <v>0</v>
      </c>
      <c r="I937" s="1450">
        <v>5</v>
      </c>
      <c r="J937" s="1451">
        <v>45</v>
      </c>
      <c r="K937" s="1450">
        <v>0</v>
      </c>
      <c r="L937" s="1451">
        <v>39</v>
      </c>
      <c r="M937" s="1452">
        <v>0</v>
      </c>
      <c r="N937" s="1450">
        <v>6</v>
      </c>
      <c r="O937" s="1451">
        <v>0</v>
      </c>
      <c r="P937" s="1450">
        <v>19</v>
      </c>
      <c r="Q937" s="1494">
        <v>29</v>
      </c>
      <c r="R937" s="1451">
        <v>48</v>
      </c>
      <c r="S937" s="1452">
        <v>0</v>
      </c>
      <c r="T937" s="1450">
        <v>9</v>
      </c>
      <c r="U937" s="1451">
        <v>48</v>
      </c>
      <c r="V937" s="1452">
        <v>0</v>
      </c>
      <c r="W937" s="1452">
        <v>5</v>
      </c>
      <c r="X937" s="1450">
        <v>15</v>
      </c>
      <c r="Y937" s="1451">
        <v>48</v>
      </c>
      <c r="Z937" s="1452">
        <v>0</v>
      </c>
      <c r="AA937" s="1452">
        <v>0</v>
      </c>
      <c r="AB937" s="1532">
        <v>15</v>
      </c>
      <c r="AC937" s="1442">
        <f t="shared" si="167"/>
        <v>416</v>
      </c>
      <c r="AD937" s="1443">
        <f t="shared" si="168"/>
        <v>1333.8210000000001</v>
      </c>
      <c r="AE937" s="1534">
        <v>5933194476</v>
      </c>
      <c r="AF937" s="775"/>
      <c r="AG937" s="949"/>
      <c r="AH937" s="949"/>
      <c r="AI937" s="949"/>
    </row>
    <row r="938" spans="1:35" ht="21" hidden="1" customHeight="1" x14ac:dyDescent="0.2">
      <c r="A938" s="1432">
        <v>43815</v>
      </c>
      <c r="B938" s="1433" t="str">
        <f t="shared" si="165"/>
        <v>Mon</v>
      </c>
      <c r="C938" s="1432">
        <v>43818</v>
      </c>
      <c r="D938" s="1533" t="str">
        <f t="shared" si="164"/>
        <v>木</v>
      </c>
      <c r="E938" s="1451">
        <v>0</v>
      </c>
      <c r="F938" s="1450">
        <v>45</v>
      </c>
      <c r="G938" s="1451">
        <v>41</v>
      </c>
      <c r="H938" s="1452">
        <v>0</v>
      </c>
      <c r="I938" s="1450">
        <v>6</v>
      </c>
      <c r="J938" s="1451">
        <v>45</v>
      </c>
      <c r="K938" s="1450">
        <v>0</v>
      </c>
      <c r="L938" s="1451">
        <v>19</v>
      </c>
      <c r="M938" s="1452">
        <v>0</v>
      </c>
      <c r="N938" s="1450">
        <v>26</v>
      </c>
      <c r="O938" s="1451">
        <v>0</v>
      </c>
      <c r="P938" s="1450">
        <v>8</v>
      </c>
      <c r="Q938" s="1494">
        <v>26</v>
      </c>
      <c r="R938" s="1451">
        <v>26</v>
      </c>
      <c r="S938" s="1452">
        <v>2</v>
      </c>
      <c r="T938" s="1450">
        <v>10</v>
      </c>
      <c r="U938" s="1451">
        <v>26</v>
      </c>
      <c r="V938" s="1452">
        <v>2</v>
      </c>
      <c r="W938" s="1452">
        <v>0</v>
      </c>
      <c r="X938" s="1450">
        <v>14</v>
      </c>
      <c r="Y938" s="1451">
        <v>26</v>
      </c>
      <c r="Z938" s="1452">
        <v>2</v>
      </c>
      <c r="AA938" s="1452">
        <v>0</v>
      </c>
      <c r="AB938" s="1532">
        <v>14</v>
      </c>
      <c r="AC938" s="1442">
        <f t="shared" si="167"/>
        <v>338</v>
      </c>
      <c r="AD938" s="1443">
        <f t="shared" si="168"/>
        <v>1089.1670000000001</v>
      </c>
      <c r="AE938" s="1534">
        <v>5933194531</v>
      </c>
      <c r="AF938" s="775"/>
      <c r="AG938" s="949"/>
      <c r="AH938" s="949"/>
      <c r="AI938" s="949"/>
    </row>
    <row r="939" spans="1:35" ht="21" hidden="1" customHeight="1" x14ac:dyDescent="0.2">
      <c r="A939" s="1432">
        <v>43819</v>
      </c>
      <c r="B939" s="1433" t="str">
        <f t="shared" si="165"/>
        <v>Fri</v>
      </c>
      <c r="C939" s="1432">
        <v>43823</v>
      </c>
      <c r="D939" s="1533" t="str">
        <f>TEXT(C939,"aaa")</f>
        <v>火</v>
      </c>
      <c r="E939" s="1451">
        <v>0</v>
      </c>
      <c r="F939" s="1450">
        <v>50</v>
      </c>
      <c r="G939" s="1451">
        <v>42</v>
      </c>
      <c r="H939" s="1452">
        <v>0</v>
      </c>
      <c r="I939" s="1450">
        <v>6</v>
      </c>
      <c r="J939" s="1451">
        <v>50</v>
      </c>
      <c r="K939" s="1450">
        <v>0</v>
      </c>
      <c r="L939" s="1451">
        <v>41</v>
      </c>
      <c r="M939" s="1452">
        <v>1</v>
      </c>
      <c r="N939" s="1450">
        <v>8</v>
      </c>
      <c r="O939" s="1451">
        <v>0</v>
      </c>
      <c r="P939" s="1450">
        <v>44</v>
      </c>
      <c r="Q939" s="1494">
        <v>18</v>
      </c>
      <c r="R939" s="1451">
        <v>24</v>
      </c>
      <c r="S939" s="1452">
        <v>13</v>
      </c>
      <c r="T939" s="1450">
        <v>46</v>
      </c>
      <c r="U939" s="1451">
        <v>24</v>
      </c>
      <c r="V939" s="1452">
        <v>13</v>
      </c>
      <c r="W939" s="1452">
        <v>0</v>
      </c>
      <c r="X939" s="1450">
        <v>56</v>
      </c>
      <c r="Y939" s="1451">
        <v>24</v>
      </c>
      <c r="Z939" s="1452">
        <v>13</v>
      </c>
      <c r="AA939" s="1452">
        <v>0</v>
      </c>
      <c r="AB939" s="1532">
        <v>56</v>
      </c>
      <c r="AC939" s="1442">
        <f>SUM(AC429:AC429)</f>
        <v>529</v>
      </c>
      <c r="AD939" s="1443">
        <f t="shared" si="168"/>
        <v>1759.7370000000003</v>
      </c>
      <c r="AE939" s="1534" t="s">
        <v>614</v>
      </c>
      <c r="AF939" s="775"/>
      <c r="AG939" s="949"/>
      <c r="AH939" s="949"/>
      <c r="AI939" s="949"/>
    </row>
    <row r="940" spans="1:35" ht="21" hidden="1" customHeight="1" x14ac:dyDescent="0.2">
      <c r="A940" s="1432">
        <v>43836</v>
      </c>
      <c r="B940" s="1433" t="str">
        <f t="shared" si="165"/>
        <v>Mon</v>
      </c>
      <c r="C940" s="1432">
        <v>43839</v>
      </c>
      <c r="D940" s="1533" t="str">
        <f>TEXT(C940,"aaa")</f>
        <v>木</v>
      </c>
      <c r="E940" s="1451">
        <v>0</v>
      </c>
      <c r="F940" s="1450">
        <v>26</v>
      </c>
      <c r="G940" s="1451">
        <v>22</v>
      </c>
      <c r="H940" s="1452">
        <v>0</v>
      </c>
      <c r="I940" s="1450">
        <v>4</v>
      </c>
      <c r="J940" s="1451">
        <v>26</v>
      </c>
      <c r="K940" s="1450">
        <v>0</v>
      </c>
      <c r="L940" s="1451">
        <v>24</v>
      </c>
      <c r="M940" s="1452">
        <v>0</v>
      </c>
      <c r="N940" s="1450">
        <v>2</v>
      </c>
      <c r="O940" s="1451">
        <v>0</v>
      </c>
      <c r="P940" s="1450">
        <v>18</v>
      </c>
      <c r="Q940" s="1494">
        <v>15</v>
      </c>
      <c r="R940" s="1451">
        <v>24</v>
      </c>
      <c r="S940" s="1452">
        <v>2</v>
      </c>
      <c r="T940" s="1450">
        <v>24</v>
      </c>
      <c r="U940" s="1451">
        <v>26</v>
      </c>
      <c r="V940" s="1452">
        <v>2</v>
      </c>
      <c r="W940" s="1452">
        <v>0</v>
      </c>
      <c r="X940" s="1450">
        <v>32</v>
      </c>
      <c r="Y940" s="1451">
        <v>28</v>
      </c>
      <c r="Z940" s="1452">
        <v>2</v>
      </c>
      <c r="AA940" s="1452">
        <v>0</v>
      </c>
      <c r="AB940" s="1532">
        <v>32</v>
      </c>
      <c r="AC940" s="1442">
        <f>SUM(AC430:AC430)</f>
        <v>309</v>
      </c>
      <c r="AD940" s="1443">
        <f t="shared" si="168"/>
        <v>1012.069</v>
      </c>
      <c r="AE940" s="1534">
        <v>5950573992</v>
      </c>
      <c r="AF940" s="775"/>
      <c r="AG940" s="949"/>
      <c r="AH940" s="949"/>
      <c r="AI940" s="949"/>
    </row>
    <row r="941" spans="1:35" ht="21" hidden="1" customHeight="1" x14ac:dyDescent="0.2">
      <c r="A941" s="1432">
        <v>43841</v>
      </c>
      <c r="B941" s="1433" t="str">
        <f t="shared" si="165"/>
        <v>Sat</v>
      </c>
      <c r="C941" s="1432">
        <v>43845</v>
      </c>
      <c r="D941" s="1533" t="str">
        <f>TEXT(C941,"ｄｄｄ")</f>
        <v>Wed</v>
      </c>
      <c r="E941" s="1451">
        <f t="shared" ref="E941:AB941" si="169">SUM(E431:E431)</f>
        <v>0</v>
      </c>
      <c r="F941" s="1450">
        <f t="shared" si="169"/>
        <v>40</v>
      </c>
      <c r="G941" s="1451">
        <f t="shared" si="169"/>
        <v>29</v>
      </c>
      <c r="H941" s="1452">
        <f t="shared" si="169"/>
        <v>0</v>
      </c>
      <c r="I941" s="1450">
        <f t="shared" si="169"/>
        <v>11</v>
      </c>
      <c r="J941" s="1451">
        <f t="shared" si="169"/>
        <v>42</v>
      </c>
      <c r="K941" s="1450">
        <f t="shared" si="169"/>
        <v>0</v>
      </c>
      <c r="L941" s="1451">
        <f t="shared" si="169"/>
        <v>35</v>
      </c>
      <c r="M941" s="1452">
        <f t="shared" si="169"/>
        <v>0</v>
      </c>
      <c r="N941" s="1450">
        <f t="shared" si="169"/>
        <v>6</v>
      </c>
      <c r="O941" s="1451">
        <f t="shared" si="169"/>
        <v>0</v>
      </c>
      <c r="P941" s="1450">
        <f t="shared" si="169"/>
        <v>24</v>
      </c>
      <c r="Q941" s="1494">
        <f t="shared" si="169"/>
        <v>18</v>
      </c>
      <c r="R941" s="1451">
        <f t="shared" si="169"/>
        <v>29</v>
      </c>
      <c r="S941" s="1452">
        <f t="shared" si="169"/>
        <v>7</v>
      </c>
      <c r="T941" s="1450">
        <f t="shared" si="169"/>
        <v>38</v>
      </c>
      <c r="U941" s="1451">
        <f t="shared" si="169"/>
        <v>29</v>
      </c>
      <c r="V941" s="1452">
        <f t="shared" si="169"/>
        <v>7</v>
      </c>
      <c r="W941" s="1452">
        <f t="shared" si="169"/>
        <v>0</v>
      </c>
      <c r="X941" s="1450">
        <f t="shared" si="169"/>
        <v>21</v>
      </c>
      <c r="Y941" s="1451">
        <f t="shared" si="169"/>
        <v>29</v>
      </c>
      <c r="Z941" s="1452">
        <f t="shared" si="169"/>
        <v>7</v>
      </c>
      <c r="AA941" s="1452">
        <f t="shared" si="169"/>
        <v>0</v>
      </c>
      <c r="AB941" s="1532">
        <f t="shared" si="169"/>
        <v>21</v>
      </c>
      <c r="AC941" s="1442">
        <f t="shared" si="167"/>
        <v>393</v>
      </c>
      <c r="AD941" s="1443">
        <f t="shared" si="168"/>
        <v>1266.375</v>
      </c>
      <c r="AE941" s="1534">
        <v>5933196500</v>
      </c>
      <c r="AF941" s="775"/>
      <c r="AG941" s="949"/>
      <c r="AH941" s="949"/>
      <c r="AI941" s="949"/>
    </row>
    <row r="942" spans="1:35" ht="21" hidden="1" customHeight="1" x14ac:dyDescent="0.2">
      <c r="A942" s="1432">
        <v>43846</v>
      </c>
      <c r="B942" s="1433" t="str">
        <f t="shared" si="165"/>
        <v>Thu</v>
      </c>
      <c r="C942" s="1432">
        <v>43851</v>
      </c>
      <c r="D942" s="1533" t="str">
        <f t="shared" ref="D942:D1005" si="170">TEXT(C942,"ｄｄｄ")</f>
        <v>Tue</v>
      </c>
      <c r="E942" s="1451">
        <v>0</v>
      </c>
      <c r="F942" s="1450">
        <v>41</v>
      </c>
      <c r="G942" s="1451">
        <v>40</v>
      </c>
      <c r="H942" s="1452">
        <v>0</v>
      </c>
      <c r="I942" s="1450">
        <v>0</v>
      </c>
      <c r="J942" s="1451">
        <v>40</v>
      </c>
      <c r="K942" s="1450">
        <v>0</v>
      </c>
      <c r="L942" s="1451">
        <v>39</v>
      </c>
      <c r="M942" s="1452">
        <v>1</v>
      </c>
      <c r="N942" s="1450">
        <v>0</v>
      </c>
      <c r="O942" s="1451">
        <v>1</v>
      </c>
      <c r="P942" s="1450">
        <v>34</v>
      </c>
      <c r="Q942" s="1494">
        <v>11</v>
      </c>
      <c r="R942" s="1451">
        <v>33</v>
      </c>
      <c r="S942" s="1452">
        <v>8</v>
      </c>
      <c r="T942" s="1450">
        <v>27</v>
      </c>
      <c r="U942" s="1451">
        <v>33</v>
      </c>
      <c r="V942" s="1452">
        <v>8</v>
      </c>
      <c r="W942" s="1452">
        <v>1</v>
      </c>
      <c r="X942" s="1450">
        <v>7</v>
      </c>
      <c r="Y942" s="1451">
        <v>33</v>
      </c>
      <c r="Z942" s="1452">
        <v>8</v>
      </c>
      <c r="AA942" s="1452">
        <v>0</v>
      </c>
      <c r="AB942" s="1532">
        <v>7</v>
      </c>
      <c r="AC942" s="1442">
        <f t="shared" si="167"/>
        <v>372</v>
      </c>
      <c r="AD942" s="1443">
        <f t="shared" si="168"/>
        <v>1213.3489999999999</v>
      </c>
      <c r="AE942" s="1534">
        <v>5933196566</v>
      </c>
      <c r="AF942" s="775"/>
      <c r="AG942" s="949"/>
      <c r="AH942" s="949"/>
      <c r="AI942" s="949"/>
    </row>
    <row r="943" spans="1:35" ht="21" hidden="1" customHeight="1" x14ac:dyDescent="0.2">
      <c r="A943" s="1432">
        <v>43853</v>
      </c>
      <c r="B943" s="1433" t="str">
        <f t="shared" si="165"/>
        <v>Thu</v>
      </c>
      <c r="C943" s="1432">
        <v>43858</v>
      </c>
      <c r="D943" s="1533" t="str">
        <f t="shared" si="170"/>
        <v>Tue</v>
      </c>
      <c r="E943" s="1451">
        <v>0</v>
      </c>
      <c r="F943" s="1450">
        <v>49</v>
      </c>
      <c r="G943" s="1451">
        <v>44</v>
      </c>
      <c r="H943" s="1452">
        <v>0</v>
      </c>
      <c r="I943" s="1450">
        <v>0</v>
      </c>
      <c r="J943" s="1451">
        <v>44</v>
      </c>
      <c r="K943" s="1450">
        <v>0</v>
      </c>
      <c r="L943" s="1451">
        <v>14</v>
      </c>
      <c r="M943" s="1452">
        <v>3</v>
      </c>
      <c r="N943" s="1450">
        <v>31</v>
      </c>
      <c r="O943" s="1451">
        <v>3</v>
      </c>
      <c r="P943" s="1450">
        <v>43</v>
      </c>
      <c r="Q943" s="1494">
        <v>3</v>
      </c>
      <c r="R943" s="1451">
        <v>34</v>
      </c>
      <c r="S943" s="1452">
        <v>0</v>
      </c>
      <c r="T943" s="1450">
        <v>15</v>
      </c>
      <c r="U943" s="1451">
        <v>35</v>
      </c>
      <c r="V943" s="1452">
        <v>0</v>
      </c>
      <c r="W943" s="1452">
        <v>0</v>
      </c>
      <c r="X943" s="1450">
        <v>15</v>
      </c>
      <c r="Y943" s="1451">
        <v>34</v>
      </c>
      <c r="Z943" s="1452">
        <v>0</v>
      </c>
      <c r="AA943" s="1452">
        <v>0</v>
      </c>
      <c r="AB943" s="1532">
        <v>15</v>
      </c>
      <c r="AC943" s="1442">
        <f>SUM(E943:AB943)</f>
        <v>382</v>
      </c>
      <c r="AD943" s="1443">
        <f t="shared" si="168"/>
        <v>1297.521</v>
      </c>
      <c r="AE943" s="1534">
        <v>5933196643</v>
      </c>
      <c r="AF943" s="775"/>
      <c r="AG943" s="949"/>
      <c r="AH943" s="949"/>
      <c r="AI943" s="949"/>
    </row>
    <row r="944" spans="1:35" ht="21" hidden="1" customHeight="1" x14ac:dyDescent="0.2">
      <c r="A944" s="1432">
        <v>43862</v>
      </c>
      <c r="B944" s="1433" t="str">
        <f t="shared" si="165"/>
        <v>Sat</v>
      </c>
      <c r="C944" s="1432">
        <v>43865</v>
      </c>
      <c r="D944" s="1533" t="str">
        <f t="shared" si="170"/>
        <v>Tue</v>
      </c>
      <c r="E944" s="1451">
        <v>0</v>
      </c>
      <c r="F944" s="1450">
        <v>49</v>
      </c>
      <c r="G944" s="1451">
        <v>46</v>
      </c>
      <c r="H944" s="1452">
        <v>0</v>
      </c>
      <c r="I944" s="1450">
        <v>0</v>
      </c>
      <c r="J944" s="1451">
        <v>46</v>
      </c>
      <c r="K944" s="1450">
        <v>0</v>
      </c>
      <c r="L944" s="1451">
        <v>0</v>
      </c>
      <c r="M944" s="1452">
        <v>2</v>
      </c>
      <c r="N944" s="1450">
        <v>43</v>
      </c>
      <c r="O944" s="1451">
        <v>0</v>
      </c>
      <c r="P944" s="1450">
        <v>37</v>
      </c>
      <c r="Q944" s="1494">
        <v>1</v>
      </c>
      <c r="R944" s="1451">
        <v>6</v>
      </c>
      <c r="S944" s="1452">
        <v>0</v>
      </c>
      <c r="T944" s="1450">
        <v>32</v>
      </c>
      <c r="U944" s="1451">
        <v>6</v>
      </c>
      <c r="V944" s="1452">
        <v>0</v>
      </c>
      <c r="W944" s="1452">
        <v>0</v>
      </c>
      <c r="X944" s="1450">
        <v>32</v>
      </c>
      <c r="Y944" s="1451">
        <v>6</v>
      </c>
      <c r="Z944" s="1452">
        <v>0</v>
      </c>
      <c r="AA944" s="1452">
        <v>0</v>
      </c>
      <c r="AB944" s="1532">
        <v>32</v>
      </c>
      <c r="AC944" s="1442">
        <f t="shared" ref="AC944:AC958" si="171">SUM(E944:AB944)</f>
        <v>338</v>
      </c>
      <c r="AD944" s="1443">
        <f t="shared" si="168"/>
        <v>1178.104</v>
      </c>
      <c r="AE944" s="1534">
        <v>5933196775</v>
      </c>
      <c r="AF944" s="775"/>
      <c r="AG944" s="949"/>
      <c r="AH944" s="949"/>
      <c r="AI944" s="949"/>
    </row>
    <row r="945" spans="1:35" ht="21" hidden="1" customHeight="1" x14ac:dyDescent="0.2">
      <c r="A945" s="1432">
        <v>43871</v>
      </c>
      <c r="B945" s="1536" t="str">
        <f t="shared" si="165"/>
        <v>Mon</v>
      </c>
      <c r="C945" s="1432">
        <v>43874</v>
      </c>
      <c r="D945" s="1533" t="str">
        <f t="shared" si="170"/>
        <v>Thu</v>
      </c>
      <c r="E945" s="1451">
        <v>0</v>
      </c>
      <c r="F945" s="1450">
        <v>42</v>
      </c>
      <c r="G945" s="1451">
        <v>49</v>
      </c>
      <c r="H945" s="1452">
        <v>0</v>
      </c>
      <c r="I945" s="1450">
        <v>0</v>
      </c>
      <c r="J945" s="1451">
        <v>49</v>
      </c>
      <c r="K945" s="1450">
        <v>0</v>
      </c>
      <c r="L945" s="1451">
        <v>2</v>
      </c>
      <c r="M945" s="1452">
        <v>0</v>
      </c>
      <c r="N945" s="1450">
        <v>47</v>
      </c>
      <c r="O945" s="1451">
        <v>0</v>
      </c>
      <c r="P945" s="1450">
        <v>37</v>
      </c>
      <c r="Q945" s="1494">
        <v>0</v>
      </c>
      <c r="R945" s="1451">
        <v>2</v>
      </c>
      <c r="S945" s="1452">
        <v>0</v>
      </c>
      <c r="T945" s="1450">
        <v>49</v>
      </c>
      <c r="U945" s="1451">
        <v>2</v>
      </c>
      <c r="V945" s="1452">
        <v>0</v>
      </c>
      <c r="W945" s="1452">
        <v>0</v>
      </c>
      <c r="X945" s="1450">
        <v>48</v>
      </c>
      <c r="Y945" s="1451">
        <v>2</v>
      </c>
      <c r="Z945" s="1452">
        <v>0</v>
      </c>
      <c r="AA945" s="1452">
        <v>0</v>
      </c>
      <c r="AB945" s="1532">
        <v>48</v>
      </c>
      <c r="AC945" s="1442">
        <f t="shared" si="171"/>
        <v>377</v>
      </c>
      <c r="AD945" s="1443">
        <f t="shared" si="168"/>
        <v>1300.326</v>
      </c>
      <c r="AE945" s="1534" t="s">
        <v>1393</v>
      </c>
      <c r="AF945" s="775"/>
      <c r="AG945" s="949"/>
      <c r="AH945" s="949"/>
      <c r="AI945" s="949"/>
    </row>
    <row r="946" spans="1:35" ht="21" hidden="1" customHeight="1" x14ac:dyDescent="0.2">
      <c r="A946" s="1432">
        <v>43881</v>
      </c>
      <c r="B946" s="1536" t="str">
        <f t="shared" si="165"/>
        <v>Thu</v>
      </c>
      <c r="C946" s="1432">
        <v>43886</v>
      </c>
      <c r="D946" s="1533" t="str">
        <f t="shared" si="170"/>
        <v>Tue</v>
      </c>
      <c r="E946" s="1451">
        <v>0</v>
      </c>
      <c r="F946" s="1450">
        <v>42</v>
      </c>
      <c r="G946" s="1451">
        <v>42</v>
      </c>
      <c r="H946" s="1452">
        <v>0</v>
      </c>
      <c r="I946" s="1450">
        <v>0</v>
      </c>
      <c r="J946" s="1451">
        <v>42</v>
      </c>
      <c r="K946" s="1450">
        <v>0</v>
      </c>
      <c r="L946" s="1451">
        <v>0</v>
      </c>
      <c r="M946" s="1452">
        <v>0</v>
      </c>
      <c r="N946" s="1450">
        <v>42</v>
      </c>
      <c r="O946" s="1451">
        <v>0</v>
      </c>
      <c r="P946" s="1450">
        <v>46</v>
      </c>
      <c r="Q946" s="1494">
        <v>2</v>
      </c>
      <c r="R946" s="1451">
        <v>2</v>
      </c>
      <c r="S946" s="1452">
        <v>0</v>
      </c>
      <c r="T946" s="1450">
        <v>55</v>
      </c>
      <c r="U946" s="1451">
        <v>2</v>
      </c>
      <c r="V946" s="1452">
        <v>0</v>
      </c>
      <c r="W946" s="1452">
        <v>0</v>
      </c>
      <c r="X946" s="1450">
        <v>55</v>
      </c>
      <c r="Y946" s="1451">
        <v>2</v>
      </c>
      <c r="Z946" s="1452">
        <v>0</v>
      </c>
      <c r="AA946" s="1452">
        <v>0</v>
      </c>
      <c r="AB946" s="1532">
        <v>55</v>
      </c>
      <c r="AC946" s="1442">
        <f>SUM(E946:AB946)</f>
        <v>387</v>
      </c>
      <c r="AD946" s="1443">
        <f t="shared" si="168"/>
        <v>1337.8789999999999</v>
      </c>
      <c r="AE946" s="1534">
        <v>5933196896</v>
      </c>
      <c r="AF946" s="775"/>
      <c r="AG946" s="949"/>
      <c r="AH946" s="949"/>
      <c r="AI946" s="949"/>
    </row>
    <row r="947" spans="1:35" ht="21" hidden="1" customHeight="1" x14ac:dyDescent="0.2">
      <c r="A947" s="1432">
        <v>43890</v>
      </c>
      <c r="B947" s="1536" t="str">
        <f t="shared" si="165"/>
        <v>Sat</v>
      </c>
      <c r="C947" s="1432">
        <v>43894</v>
      </c>
      <c r="D947" s="1533" t="str">
        <f t="shared" si="170"/>
        <v>Wed</v>
      </c>
      <c r="E947" s="1451">
        <v>0</v>
      </c>
      <c r="F947" s="1450">
        <v>40</v>
      </c>
      <c r="G947" s="1451">
        <v>40</v>
      </c>
      <c r="H947" s="1452">
        <v>0</v>
      </c>
      <c r="I947" s="1450">
        <v>0</v>
      </c>
      <c r="J947" s="1451">
        <v>41</v>
      </c>
      <c r="K947" s="1450">
        <v>0</v>
      </c>
      <c r="L947" s="1451">
        <v>0</v>
      </c>
      <c r="M947" s="1452">
        <v>0</v>
      </c>
      <c r="N947" s="1450">
        <v>40</v>
      </c>
      <c r="O947" s="1451">
        <v>0</v>
      </c>
      <c r="P947" s="1450">
        <v>61</v>
      </c>
      <c r="Q947" s="1494">
        <v>0</v>
      </c>
      <c r="R947" s="1451">
        <v>0</v>
      </c>
      <c r="S947" s="1452">
        <v>0</v>
      </c>
      <c r="T947" s="1450">
        <v>61</v>
      </c>
      <c r="U947" s="1451">
        <v>0</v>
      </c>
      <c r="V947" s="1452">
        <v>0</v>
      </c>
      <c r="W947" s="1452">
        <v>0</v>
      </c>
      <c r="X947" s="1450">
        <v>61</v>
      </c>
      <c r="Y947" s="1451">
        <v>0</v>
      </c>
      <c r="Z947" s="1452">
        <v>0</v>
      </c>
      <c r="AA947" s="1452">
        <v>0</v>
      </c>
      <c r="AB947" s="1532">
        <v>61</v>
      </c>
      <c r="AC947" s="1442">
        <f t="shared" si="171"/>
        <v>405</v>
      </c>
      <c r="AD947" s="1443">
        <f t="shared" si="168"/>
        <v>1409.3969999999999</v>
      </c>
      <c r="AE947" s="1534">
        <v>5933196951</v>
      </c>
      <c r="AF947" s="775"/>
      <c r="AG947" s="949"/>
      <c r="AH947" s="949"/>
      <c r="AI947" s="949"/>
    </row>
    <row r="948" spans="1:35" ht="21" hidden="1" customHeight="1" x14ac:dyDescent="0.2">
      <c r="A948" s="1432">
        <v>43899</v>
      </c>
      <c r="B948" s="1536" t="str">
        <f t="shared" si="165"/>
        <v>Mon</v>
      </c>
      <c r="C948" s="1432">
        <v>43900</v>
      </c>
      <c r="D948" s="1533" t="str">
        <f t="shared" si="170"/>
        <v>Tue</v>
      </c>
      <c r="E948" s="1451">
        <v>0</v>
      </c>
      <c r="F948" s="1450">
        <v>57</v>
      </c>
      <c r="G948" s="1451">
        <v>39</v>
      </c>
      <c r="H948" s="1452">
        <v>13</v>
      </c>
      <c r="I948" s="1450">
        <v>1</v>
      </c>
      <c r="J948" s="1451">
        <v>40</v>
      </c>
      <c r="K948" s="1450">
        <v>13</v>
      </c>
      <c r="L948" s="1451">
        <v>38</v>
      </c>
      <c r="M948" s="1452">
        <v>0</v>
      </c>
      <c r="N948" s="1450">
        <v>19</v>
      </c>
      <c r="O948" s="1451">
        <v>0</v>
      </c>
      <c r="P948" s="1450">
        <v>26</v>
      </c>
      <c r="Q948" s="1494">
        <v>0</v>
      </c>
      <c r="R948" s="1451">
        <v>1</v>
      </c>
      <c r="S948" s="1452">
        <v>0</v>
      </c>
      <c r="T948" s="1450">
        <v>49</v>
      </c>
      <c r="U948" s="1451">
        <v>1</v>
      </c>
      <c r="V948" s="1452">
        <v>0</v>
      </c>
      <c r="W948" s="1452">
        <v>0</v>
      </c>
      <c r="X948" s="1450">
        <v>49</v>
      </c>
      <c r="Y948" s="1451">
        <v>1</v>
      </c>
      <c r="Z948" s="1452">
        <v>0</v>
      </c>
      <c r="AA948" s="1452">
        <v>0</v>
      </c>
      <c r="AB948" s="1532">
        <v>49</v>
      </c>
      <c r="AC948" s="1442">
        <f t="shared" si="171"/>
        <v>396</v>
      </c>
      <c r="AD948" s="1443">
        <f t="shared" si="168"/>
        <v>1373.2570000000001</v>
      </c>
      <c r="AE948" s="1534">
        <v>5933196984</v>
      </c>
      <c r="AF948" s="775"/>
      <c r="AG948" s="949"/>
      <c r="AH948" s="949"/>
      <c r="AI948" s="949"/>
    </row>
    <row r="949" spans="1:35" ht="21" hidden="1" customHeight="1" x14ac:dyDescent="0.2">
      <c r="A949" s="1432">
        <v>43908</v>
      </c>
      <c r="B949" s="1536" t="str">
        <f t="shared" si="165"/>
        <v>Wed</v>
      </c>
      <c r="C949" s="1432">
        <v>43914</v>
      </c>
      <c r="D949" s="1533" t="str">
        <f t="shared" si="170"/>
        <v>Tue</v>
      </c>
      <c r="E949" s="1451">
        <v>0</v>
      </c>
      <c r="F949" s="1450">
        <v>35</v>
      </c>
      <c r="G949" s="1451">
        <v>31</v>
      </c>
      <c r="H949" s="1452">
        <v>0</v>
      </c>
      <c r="I949" s="1450">
        <v>4</v>
      </c>
      <c r="J949" s="1451">
        <v>35</v>
      </c>
      <c r="K949" s="1450">
        <v>0</v>
      </c>
      <c r="L949" s="1451">
        <v>25</v>
      </c>
      <c r="M949" s="1452">
        <v>0</v>
      </c>
      <c r="N949" s="1450">
        <v>10</v>
      </c>
      <c r="O949" s="1451">
        <v>0</v>
      </c>
      <c r="P949" s="1450">
        <v>28</v>
      </c>
      <c r="Q949" s="1494">
        <v>12</v>
      </c>
      <c r="R949" s="1451">
        <v>16</v>
      </c>
      <c r="S949" s="1452">
        <v>1</v>
      </c>
      <c r="T949" s="1450">
        <v>44</v>
      </c>
      <c r="U949" s="1451">
        <v>16</v>
      </c>
      <c r="V949" s="1452">
        <v>1</v>
      </c>
      <c r="W949" s="1452">
        <v>19</v>
      </c>
      <c r="X949" s="1450">
        <v>27</v>
      </c>
      <c r="Y949" s="1451">
        <v>16</v>
      </c>
      <c r="Z949" s="1452">
        <v>1</v>
      </c>
      <c r="AA949" s="1452">
        <v>17</v>
      </c>
      <c r="AB949" s="1532">
        <v>27</v>
      </c>
      <c r="AC949" s="1442">
        <f t="shared" si="171"/>
        <v>365</v>
      </c>
      <c r="AD949" s="1443">
        <f t="shared" si="168"/>
        <v>1216.8879999999997</v>
      </c>
      <c r="AE949" s="1534" t="s">
        <v>1394</v>
      </c>
      <c r="AF949" s="775"/>
      <c r="AG949" s="949"/>
      <c r="AH949" s="949"/>
      <c r="AI949" s="949"/>
    </row>
    <row r="950" spans="1:35" ht="21" hidden="1" customHeight="1" x14ac:dyDescent="0.2">
      <c r="A950" s="1432">
        <v>43941</v>
      </c>
      <c r="B950" s="1536" t="str">
        <f t="shared" si="165"/>
        <v>Mon</v>
      </c>
      <c r="C950" s="1432">
        <v>43945</v>
      </c>
      <c r="D950" s="1533" t="str">
        <f>TEXT(C950,"ｄｄｄ")</f>
        <v>Fri</v>
      </c>
      <c r="E950" s="1451">
        <v>0</v>
      </c>
      <c r="F950" s="1450">
        <v>15</v>
      </c>
      <c r="G950" s="1451">
        <v>30</v>
      </c>
      <c r="H950" s="1452">
        <v>0</v>
      </c>
      <c r="I950" s="1450">
        <v>1</v>
      </c>
      <c r="J950" s="1451">
        <v>16</v>
      </c>
      <c r="K950" s="1450">
        <v>0</v>
      </c>
      <c r="L950" s="1451">
        <v>2</v>
      </c>
      <c r="M950" s="1452">
        <v>3</v>
      </c>
      <c r="N950" s="1450">
        <v>0</v>
      </c>
      <c r="O950" s="1451">
        <v>0</v>
      </c>
      <c r="P950" s="1450">
        <v>4</v>
      </c>
      <c r="Q950" s="1494">
        <v>0</v>
      </c>
      <c r="R950" s="1451">
        <v>0</v>
      </c>
      <c r="S950" s="1452">
        <v>0</v>
      </c>
      <c r="T950" s="1450">
        <v>0</v>
      </c>
      <c r="U950" s="1451">
        <v>2</v>
      </c>
      <c r="V950" s="1452">
        <v>0</v>
      </c>
      <c r="W950" s="1452">
        <v>0</v>
      </c>
      <c r="X950" s="1450">
        <v>0</v>
      </c>
      <c r="Y950" s="1451">
        <v>0</v>
      </c>
      <c r="Z950" s="1452">
        <v>0</v>
      </c>
      <c r="AA950" s="1452">
        <v>0</v>
      </c>
      <c r="AB950" s="1532">
        <v>0</v>
      </c>
      <c r="AC950" s="1442">
        <f t="shared" si="171"/>
        <v>73</v>
      </c>
      <c r="AD950" s="1443">
        <f t="shared" si="168"/>
        <v>278.76100000000002</v>
      </c>
      <c r="AE950" s="1534">
        <v>593319715</v>
      </c>
      <c r="AF950" s="775"/>
      <c r="AG950" s="949"/>
      <c r="AH950" s="949"/>
      <c r="AI950" s="949"/>
    </row>
    <row r="951" spans="1:35" ht="21" hidden="1" customHeight="1" x14ac:dyDescent="0.2">
      <c r="A951" s="1432">
        <v>43941</v>
      </c>
      <c r="B951" s="1536" t="s">
        <v>540</v>
      </c>
      <c r="C951" s="1432">
        <v>43945</v>
      </c>
      <c r="D951" s="1533" t="s">
        <v>543</v>
      </c>
      <c r="E951" s="1451">
        <v>0</v>
      </c>
      <c r="F951" s="1450">
        <v>0</v>
      </c>
      <c r="G951" s="1451">
        <v>0</v>
      </c>
      <c r="H951" s="1452">
        <v>0</v>
      </c>
      <c r="I951" s="1450">
        <v>0</v>
      </c>
      <c r="J951" s="1451">
        <v>0</v>
      </c>
      <c r="K951" s="1450">
        <v>0</v>
      </c>
      <c r="L951" s="1451">
        <v>0</v>
      </c>
      <c r="M951" s="1452">
        <v>0</v>
      </c>
      <c r="N951" s="1450">
        <v>0</v>
      </c>
      <c r="O951" s="1451">
        <v>0</v>
      </c>
      <c r="P951" s="1450">
        <v>8</v>
      </c>
      <c r="Q951" s="1494">
        <v>8</v>
      </c>
      <c r="R951" s="1451">
        <v>15</v>
      </c>
      <c r="S951" s="1452">
        <v>5</v>
      </c>
      <c r="T951" s="1450">
        <v>0</v>
      </c>
      <c r="U951" s="1451">
        <v>15</v>
      </c>
      <c r="V951" s="1452">
        <v>5</v>
      </c>
      <c r="W951" s="1452">
        <v>0</v>
      </c>
      <c r="X951" s="1450">
        <v>0</v>
      </c>
      <c r="Y951" s="1451">
        <v>15</v>
      </c>
      <c r="Z951" s="1452">
        <v>5</v>
      </c>
      <c r="AA951" s="1452">
        <v>0</v>
      </c>
      <c r="AB951" s="1532">
        <v>0</v>
      </c>
      <c r="AC951" s="1442">
        <f t="shared" si="171"/>
        <v>76</v>
      </c>
      <c r="AD951" s="1537" t="s">
        <v>1360</v>
      </c>
      <c r="AE951" s="1534">
        <v>593319715</v>
      </c>
      <c r="AF951" s="775"/>
      <c r="AG951" s="949"/>
      <c r="AH951" s="949"/>
      <c r="AI951" s="949"/>
    </row>
    <row r="952" spans="1:35" ht="21" hidden="1" customHeight="1" x14ac:dyDescent="0.2">
      <c r="A952" s="1432">
        <v>43956</v>
      </c>
      <c r="B952" s="1536" t="str">
        <f t="shared" ref="B952:B1015" si="172">TEXT(A952,"ｄｄｄ")</f>
        <v>Tue</v>
      </c>
      <c r="C952" s="1432">
        <v>43965</v>
      </c>
      <c r="D952" s="1533" t="str">
        <f t="shared" si="170"/>
        <v>Thu</v>
      </c>
      <c r="E952" s="1451">
        <v>0</v>
      </c>
      <c r="F952" s="1450">
        <v>28</v>
      </c>
      <c r="G952" s="1451">
        <v>12</v>
      </c>
      <c r="H952" s="1452">
        <v>0</v>
      </c>
      <c r="I952" s="1450">
        <v>0</v>
      </c>
      <c r="J952" s="1451">
        <v>27</v>
      </c>
      <c r="K952" s="1450">
        <v>0</v>
      </c>
      <c r="L952" s="1451">
        <v>37</v>
      </c>
      <c r="M952" s="1452">
        <v>1</v>
      </c>
      <c r="N952" s="1450">
        <v>0</v>
      </c>
      <c r="O952" s="1451">
        <v>0</v>
      </c>
      <c r="P952" s="1450">
        <v>17</v>
      </c>
      <c r="Q952" s="1494">
        <v>17</v>
      </c>
      <c r="R952" s="1451">
        <v>34</v>
      </c>
      <c r="S952" s="1452">
        <v>0</v>
      </c>
      <c r="T952" s="1450">
        <v>0</v>
      </c>
      <c r="U952" s="1451">
        <v>32</v>
      </c>
      <c r="V952" s="1452">
        <v>0</v>
      </c>
      <c r="W952" s="1452">
        <v>0</v>
      </c>
      <c r="X952" s="1450">
        <v>0</v>
      </c>
      <c r="Y952" s="1451">
        <v>34</v>
      </c>
      <c r="Z952" s="1452">
        <v>0</v>
      </c>
      <c r="AA952" s="1452">
        <v>0</v>
      </c>
      <c r="AB952" s="1532">
        <v>0</v>
      </c>
      <c r="AC952" s="1442">
        <f t="shared" si="171"/>
        <v>239</v>
      </c>
      <c r="AD952" s="1443">
        <f>(F952*$F$678)+(G952*$G$678)+(H952*$H$678)+(I952*$I$678)+(J952*$J$678)+(K952*$K$678)+(L952*$L$678)+(M952*$M$678)+(N952*$N$678)+(O952*$O$678)+(P952*$P$678)+(Q952*$Q$678)+(R952*$R$678)+(S952*$S$678)+(T952*$T$678)+(U952*$U$678)+(V952*$V$678)+(W952*$W$678)+(X952*$X$678)+(Y952*$Y$678)+(Z952*$Z$678)+(AA952*$AA$678)+(AB952*$AB$678)</f>
        <v>738.72499999999991</v>
      </c>
      <c r="AE952" s="1534">
        <v>5933197204</v>
      </c>
      <c r="AF952" s="775"/>
      <c r="AG952" s="949"/>
      <c r="AH952" s="949"/>
      <c r="AI952" s="949"/>
    </row>
    <row r="953" spans="1:35" ht="21" hidden="1" customHeight="1" x14ac:dyDescent="0.2">
      <c r="A953" s="1432">
        <v>43956</v>
      </c>
      <c r="B953" s="1536" t="str">
        <f t="shared" si="172"/>
        <v>Tue</v>
      </c>
      <c r="C953" s="1432">
        <v>43965</v>
      </c>
      <c r="D953" s="1533" t="str">
        <f t="shared" si="170"/>
        <v>Thu</v>
      </c>
      <c r="E953" s="1451">
        <v>0</v>
      </c>
      <c r="F953" s="1450">
        <v>0</v>
      </c>
      <c r="G953" s="1451">
        <v>0</v>
      </c>
      <c r="H953" s="1452">
        <v>0</v>
      </c>
      <c r="I953" s="1450">
        <v>0</v>
      </c>
      <c r="J953" s="1451">
        <v>0</v>
      </c>
      <c r="K953" s="1450">
        <v>0</v>
      </c>
      <c r="L953" s="1451">
        <v>21</v>
      </c>
      <c r="M953" s="1452">
        <v>16</v>
      </c>
      <c r="N953" s="1450">
        <v>24</v>
      </c>
      <c r="O953" s="1451">
        <v>0</v>
      </c>
      <c r="P953" s="1450">
        <v>17</v>
      </c>
      <c r="Q953" s="1494">
        <v>0</v>
      </c>
      <c r="R953" s="1451">
        <v>0</v>
      </c>
      <c r="S953" s="1452">
        <v>0</v>
      </c>
      <c r="T953" s="1450">
        <v>0</v>
      </c>
      <c r="U953" s="1451">
        <v>0</v>
      </c>
      <c r="V953" s="1452">
        <v>0</v>
      </c>
      <c r="W953" s="1452">
        <v>0</v>
      </c>
      <c r="X953" s="1450">
        <v>0</v>
      </c>
      <c r="Y953" s="1451">
        <v>0</v>
      </c>
      <c r="Z953" s="1452">
        <v>0</v>
      </c>
      <c r="AA953" s="1452">
        <v>0</v>
      </c>
      <c r="AB953" s="1532">
        <v>0</v>
      </c>
      <c r="AC953" s="1442">
        <f t="shared" si="171"/>
        <v>78</v>
      </c>
      <c r="AD953" s="1537" t="s">
        <v>638</v>
      </c>
      <c r="AE953" s="1534">
        <v>5933197204</v>
      </c>
      <c r="AF953" s="775"/>
      <c r="AG953" s="949"/>
      <c r="AH953" s="949"/>
      <c r="AI953" s="949"/>
    </row>
    <row r="954" spans="1:35" ht="21" hidden="1" customHeight="1" x14ac:dyDescent="0.2">
      <c r="A954" s="1432">
        <v>43963</v>
      </c>
      <c r="B954" s="1536" t="str">
        <f t="shared" si="172"/>
        <v>Tue</v>
      </c>
      <c r="C954" s="1432">
        <v>43970</v>
      </c>
      <c r="D954" s="1533" t="str">
        <f t="shared" si="170"/>
        <v>Tue</v>
      </c>
      <c r="E954" s="1451">
        <v>0</v>
      </c>
      <c r="F954" s="1450">
        <v>28</v>
      </c>
      <c r="G954" s="1451">
        <v>28</v>
      </c>
      <c r="H954" s="1452">
        <v>0</v>
      </c>
      <c r="I954" s="1450">
        <v>0</v>
      </c>
      <c r="J954" s="1451">
        <v>28</v>
      </c>
      <c r="K954" s="1532">
        <v>0</v>
      </c>
      <c r="L954" s="1451">
        <v>21</v>
      </c>
      <c r="M954" s="1452">
        <v>7</v>
      </c>
      <c r="N954" s="1450">
        <v>0</v>
      </c>
      <c r="O954" s="1451">
        <v>0</v>
      </c>
      <c r="P954" s="1450">
        <v>14</v>
      </c>
      <c r="Q954" s="1494">
        <v>16</v>
      </c>
      <c r="R954" s="1451">
        <v>30</v>
      </c>
      <c r="S954" s="1452">
        <v>0</v>
      </c>
      <c r="T954" s="1450">
        <v>6</v>
      </c>
      <c r="U954" s="1451">
        <v>30</v>
      </c>
      <c r="V954" s="1452">
        <v>0</v>
      </c>
      <c r="W954" s="1452">
        <v>0</v>
      </c>
      <c r="X954" s="1450">
        <v>6</v>
      </c>
      <c r="Y954" s="1451">
        <v>30</v>
      </c>
      <c r="Z954" s="1452">
        <v>0</v>
      </c>
      <c r="AA954" s="1452">
        <v>0</v>
      </c>
      <c r="AB954" s="1532">
        <v>6</v>
      </c>
      <c r="AC954" s="1442">
        <f t="shared" si="171"/>
        <v>250</v>
      </c>
      <c r="AD954" s="1443">
        <f t="shared" ref="AD954:AD985" si="173">(F954*$F$678)+(G954*$G$678)+(H954*$H$678)+(I954*$I$678)+(J954*$J$678)+(K954*$K$678)+(L954*$L$678)+(M954*$M$678)+(N954*$N$678)+(O954*$O$678)+(P954*$P$678)+(Q954*$Q$678)+(R954*$R$678)+(S954*$S$678)+(T954*$T$678)+(U954*$U$678)+(V954*$V$678)+(W954*$W$678)+(X954*$X$678)+(Y954*$Y$678)+(Z954*$Z$678)+(AA954*$AA$678)+(AB954*$AB$678)</f>
        <v>801.18799999999987</v>
      </c>
      <c r="AE954" s="1534">
        <v>5933197248</v>
      </c>
      <c r="AF954" s="775"/>
      <c r="AG954" s="949"/>
      <c r="AH954" s="949"/>
      <c r="AI954" s="949"/>
    </row>
    <row r="955" spans="1:35" ht="21" hidden="1" customHeight="1" x14ac:dyDescent="0.2">
      <c r="A955" s="1432">
        <v>43966</v>
      </c>
      <c r="B955" s="1536" t="str">
        <f t="shared" si="172"/>
        <v>Fri</v>
      </c>
      <c r="C955" s="1432">
        <v>43970</v>
      </c>
      <c r="D955" s="1533" t="str">
        <f t="shared" si="170"/>
        <v>Tue</v>
      </c>
      <c r="E955" s="1451">
        <v>0</v>
      </c>
      <c r="F955" s="1450">
        <v>29</v>
      </c>
      <c r="G955" s="1451">
        <v>29</v>
      </c>
      <c r="H955" s="1452">
        <v>0</v>
      </c>
      <c r="I955" s="1450">
        <v>0</v>
      </c>
      <c r="J955" s="1451">
        <v>29</v>
      </c>
      <c r="K955" s="1532">
        <v>0</v>
      </c>
      <c r="L955" s="1451">
        <v>0</v>
      </c>
      <c r="M955" s="1452">
        <v>0</v>
      </c>
      <c r="N955" s="1450">
        <v>0</v>
      </c>
      <c r="O955" s="1451">
        <v>0</v>
      </c>
      <c r="P955" s="1450">
        <v>28</v>
      </c>
      <c r="Q955" s="1494">
        <v>4</v>
      </c>
      <c r="R955" s="1451">
        <v>29</v>
      </c>
      <c r="S955" s="1452">
        <v>0</v>
      </c>
      <c r="T955" s="1450">
        <v>15</v>
      </c>
      <c r="U955" s="1451">
        <v>29</v>
      </c>
      <c r="V955" s="1452">
        <v>0</v>
      </c>
      <c r="W955" s="1452">
        <v>0</v>
      </c>
      <c r="X955" s="1450">
        <v>15</v>
      </c>
      <c r="Y955" s="1451">
        <v>29</v>
      </c>
      <c r="Z955" s="1452">
        <v>0</v>
      </c>
      <c r="AA955" s="1452">
        <v>0</v>
      </c>
      <c r="AB955" s="1532">
        <v>15</v>
      </c>
      <c r="AC955" s="1442">
        <f t="shared" si="171"/>
        <v>251</v>
      </c>
      <c r="AD955" s="1443">
        <f t="shared" si="173"/>
        <v>877.13599999999997</v>
      </c>
      <c r="AE955" s="1534">
        <v>5951228426</v>
      </c>
      <c r="AF955" s="775"/>
      <c r="AG955" s="949"/>
      <c r="AH955" s="949"/>
      <c r="AI955" s="949"/>
    </row>
    <row r="956" spans="1:35" ht="21" hidden="1" customHeight="1" x14ac:dyDescent="0.2">
      <c r="A956" s="1432">
        <v>43977</v>
      </c>
      <c r="B956" s="1536" t="str">
        <f t="shared" si="172"/>
        <v>Tue</v>
      </c>
      <c r="C956" s="1432">
        <v>43984</v>
      </c>
      <c r="D956" s="1533" t="str">
        <f t="shared" si="170"/>
        <v>Tue</v>
      </c>
      <c r="E956" s="1451">
        <v>0</v>
      </c>
      <c r="F956" s="1450">
        <v>32</v>
      </c>
      <c r="G956" s="1451">
        <v>33</v>
      </c>
      <c r="H956" s="1452">
        <v>0</v>
      </c>
      <c r="I956" s="1450">
        <v>0</v>
      </c>
      <c r="J956" s="1451">
        <v>32</v>
      </c>
      <c r="K956" s="1532">
        <v>0</v>
      </c>
      <c r="L956" s="1451">
        <v>0</v>
      </c>
      <c r="M956" s="1452">
        <v>0</v>
      </c>
      <c r="N956" s="1450">
        <v>0</v>
      </c>
      <c r="O956" s="1451">
        <v>0</v>
      </c>
      <c r="P956" s="1450">
        <v>0</v>
      </c>
      <c r="Q956" s="1494">
        <v>15</v>
      </c>
      <c r="R956" s="1451">
        <v>18</v>
      </c>
      <c r="S956" s="1452">
        <v>0</v>
      </c>
      <c r="T956" s="1450">
        <v>26</v>
      </c>
      <c r="U956" s="1451">
        <v>18</v>
      </c>
      <c r="V956" s="1452">
        <v>0</v>
      </c>
      <c r="W956" s="1452">
        <v>0</v>
      </c>
      <c r="X956" s="1450">
        <v>26</v>
      </c>
      <c r="Y956" s="1451">
        <v>18</v>
      </c>
      <c r="Z956" s="1452">
        <v>0</v>
      </c>
      <c r="AA956" s="1452">
        <v>0</v>
      </c>
      <c r="AB956" s="1532">
        <v>26</v>
      </c>
      <c r="AC956" s="1442">
        <f t="shared" si="171"/>
        <v>244</v>
      </c>
      <c r="AD956" s="1443">
        <f t="shared" si="173"/>
        <v>832.37499999999989</v>
      </c>
      <c r="AE956" s="1534">
        <v>5933197259</v>
      </c>
      <c r="AF956" s="775"/>
      <c r="AG956" s="949"/>
      <c r="AH956" s="949"/>
      <c r="AI956" s="949"/>
    </row>
    <row r="957" spans="1:35" ht="21" hidden="1" customHeight="1" x14ac:dyDescent="0.2">
      <c r="A957" s="1432">
        <v>43983</v>
      </c>
      <c r="B957" s="1536" t="str">
        <f t="shared" si="172"/>
        <v>Mon</v>
      </c>
      <c r="C957" s="1432">
        <v>43986</v>
      </c>
      <c r="D957" s="1533" t="str">
        <f t="shared" si="170"/>
        <v>Thu</v>
      </c>
      <c r="E957" s="1451">
        <f t="shared" ref="E957:AB957" si="174">SUM(E447:E447)</f>
        <v>0</v>
      </c>
      <c r="F957" s="1450">
        <f t="shared" si="174"/>
        <v>32</v>
      </c>
      <c r="G957" s="1451">
        <f t="shared" si="174"/>
        <v>32</v>
      </c>
      <c r="H957" s="1452">
        <f t="shared" si="174"/>
        <v>0</v>
      </c>
      <c r="I957" s="1450">
        <f t="shared" si="174"/>
        <v>0</v>
      </c>
      <c r="J957" s="1451">
        <f t="shared" si="174"/>
        <v>32</v>
      </c>
      <c r="K957" s="1532">
        <f t="shared" si="174"/>
        <v>0</v>
      </c>
      <c r="L957" s="1451">
        <f t="shared" si="174"/>
        <v>8</v>
      </c>
      <c r="M957" s="1452">
        <f t="shared" si="174"/>
        <v>16</v>
      </c>
      <c r="N957" s="1450">
        <f t="shared" si="174"/>
        <v>8</v>
      </c>
      <c r="O957" s="1451">
        <f t="shared" si="174"/>
        <v>0</v>
      </c>
      <c r="P957" s="1450">
        <f t="shared" si="174"/>
        <v>29</v>
      </c>
      <c r="Q957" s="1494">
        <f t="shared" si="174"/>
        <v>3</v>
      </c>
      <c r="R957" s="1451">
        <f t="shared" si="174"/>
        <v>12</v>
      </c>
      <c r="S957" s="1452">
        <f t="shared" si="174"/>
        <v>0</v>
      </c>
      <c r="T957" s="1450">
        <f t="shared" si="174"/>
        <v>39</v>
      </c>
      <c r="U957" s="1451">
        <f t="shared" si="174"/>
        <v>12</v>
      </c>
      <c r="V957" s="1452">
        <f t="shared" si="174"/>
        <v>0</v>
      </c>
      <c r="W957" s="1452">
        <f t="shared" si="174"/>
        <v>3</v>
      </c>
      <c r="X957" s="1450">
        <f t="shared" si="174"/>
        <v>36</v>
      </c>
      <c r="Y957" s="1451">
        <f t="shared" si="174"/>
        <v>12</v>
      </c>
      <c r="Z957" s="1452">
        <f t="shared" si="174"/>
        <v>0</v>
      </c>
      <c r="AA957" s="1452">
        <f t="shared" si="174"/>
        <v>0</v>
      </c>
      <c r="AB957" s="1532">
        <f t="shared" si="174"/>
        <v>36</v>
      </c>
      <c r="AC957" s="1442">
        <f>SUM(E957:AB957)</f>
        <v>310</v>
      </c>
      <c r="AD957" s="1443">
        <f t="shared" si="173"/>
        <v>1053.77</v>
      </c>
      <c r="AE957" s="1534">
        <v>5951229474</v>
      </c>
      <c r="AF957" s="775"/>
      <c r="AG957" s="949"/>
      <c r="AH957" s="949"/>
      <c r="AI957" s="949"/>
    </row>
    <row r="958" spans="1:35" ht="21" hidden="1" customHeight="1" x14ac:dyDescent="0.2">
      <c r="A958" s="1432">
        <v>43991</v>
      </c>
      <c r="B958" s="1536" t="str">
        <f t="shared" si="172"/>
        <v>Tue</v>
      </c>
      <c r="C958" s="1432">
        <v>43997</v>
      </c>
      <c r="D958" s="1533" t="str">
        <f t="shared" si="170"/>
        <v>Mon</v>
      </c>
      <c r="E958" s="1451">
        <v>0</v>
      </c>
      <c r="F958" s="1450">
        <v>32</v>
      </c>
      <c r="G958" s="1451">
        <v>32</v>
      </c>
      <c r="H958" s="1452">
        <v>0</v>
      </c>
      <c r="I958" s="1450">
        <v>0</v>
      </c>
      <c r="J958" s="1451">
        <v>32</v>
      </c>
      <c r="K958" s="1450">
        <v>0</v>
      </c>
      <c r="L958" s="1451">
        <v>3</v>
      </c>
      <c r="M958" s="1452">
        <v>19</v>
      </c>
      <c r="N958" s="1450">
        <v>10</v>
      </c>
      <c r="O958" s="1485">
        <v>0</v>
      </c>
      <c r="P958" s="1484">
        <v>32</v>
      </c>
      <c r="Q958" s="1494">
        <v>0</v>
      </c>
      <c r="R958" s="1451">
        <v>17</v>
      </c>
      <c r="S958" s="1452">
        <v>0</v>
      </c>
      <c r="T958" s="1450">
        <v>30</v>
      </c>
      <c r="U958" s="1451">
        <v>17</v>
      </c>
      <c r="V958" s="1452">
        <v>0</v>
      </c>
      <c r="W958" s="1452">
        <v>0</v>
      </c>
      <c r="X958" s="1450">
        <v>30</v>
      </c>
      <c r="Y958" s="1451">
        <v>17</v>
      </c>
      <c r="Z958" s="1452">
        <v>0</v>
      </c>
      <c r="AA958" s="1452">
        <v>0</v>
      </c>
      <c r="AB958" s="1532">
        <v>30</v>
      </c>
      <c r="AC958" s="1442">
        <f t="shared" si="171"/>
        <v>301</v>
      </c>
      <c r="AD958" s="1443">
        <f t="shared" si="173"/>
        <v>1029.1010000000001</v>
      </c>
      <c r="AE958" s="1534">
        <v>5933197303</v>
      </c>
      <c r="AF958" s="775"/>
      <c r="AG958" s="949"/>
      <c r="AH958" s="949"/>
      <c r="AI958" s="949"/>
    </row>
    <row r="959" spans="1:35" ht="21" hidden="1" customHeight="1" x14ac:dyDescent="0.2">
      <c r="A959" s="1432">
        <v>43994</v>
      </c>
      <c r="B959" s="1536" t="str">
        <f t="shared" si="172"/>
        <v>Fri</v>
      </c>
      <c r="C959" s="1432">
        <v>43998</v>
      </c>
      <c r="D959" s="1533" t="str">
        <f t="shared" si="170"/>
        <v>Tue</v>
      </c>
      <c r="E959" s="1451">
        <v>0</v>
      </c>
      <c r="F959" s="1450">
        <v>32</v>
      </c>
      <c r="G959" s="1451">
        <v>32</v>
      </c>
      <c r="H959" s="1452">
        <v>0</v>
      </c>
      <c r="I959" s="1450">
        <v>0</v>
      </c>
      <c r="J959" s="1451">
        <v>32</v>
      </c>
      <c r="K959" s="1450">
        <v>0</v>
      </c>
      <c r="L959" s="1451">
        <v>13</v>
      </c>
      <c r="M959" s="1452">
        <v>0</v>
      </c>
      <c r="N959" s="1450">
        <v>19</v>
      </c>
      <c r="O959" s="1451">
        <v>0</v>
      </c>
      <c r="P959" s="1450">
        <v>22</v>
      </c>
      <c r="Q959" s="1494">
        <v>10</v>
      </c>
      <c r="R959" s="1451">
        <v>30</v>
      </c>
      <c r="S959" s="1452">
        <v>0</v>
      </c>
      <c r="T959" s="1450">
        <v>21</v>
      </c>
      <c r="U959" s="1451">
        <v>30</v>
      </c>
      <c r="V959" s="1452">
        <v>0</v>
      </c>
      <c r="W959" s="1452">
        <v>0</v>
      </c>
      <c r="X959" s="1450">
        <v>21</v>
      </c>
      <c r="Y959" s="1451">
        <v>30</v>
      </c>
      <c r="Z959" s="1452">
        <v>0</v>
      </c>
      <c r="AA959" s="1452">
        <v>0</v>
      </c>
      <c r="AB959" s="1532">
        <v>21</v>
      </c>
      <c r="AC959" s="1442">
        <f t="shared" ref="AC959:AC973" si="175">SUM(E959:AB959)</f>
        <v>313</v>
      </c>
      <c r="AD959" s="1443">
        <f t="shared" si="173"/>
        <v>1031.3989999999999</v>
      </c>
      <c r="AE959" s="1534">
        <v>5933197347</v>
      </c>
      <c r="AF959" s="775"/>
      <c r="AG959" s="949"/>
      <c r="AH959" s="949"/>
      <c r="AI959" s="949"/>
    </row>
    <row r="960" spans="1:35" ht="21" hidden="1" customHeight="1" x14ac:dyDescent="0.2">
      <c r="A960" s="1432">
        <v>44001</v>
      </c>
      <c r="B960" s="1536" t="str">
        <f t="shared" si="172"/>
        <v>Fri</v>
      </c>
      <c r="C960" s="1432">
        <v>44008</v>
      </c>
      <c r="D960" s="1533" t="str">
        <f t="shared" si="170"/>
        <v>Fri</v>
      </c>
      <c r="E960" s="1451">
        <v>0</v>
      </c>
      <c r="F960" s="1450">
        <v>32</v>
      </c>
      <c r="G960" s="1451">
        <v>32</v>
      </c>
      <c r="H960" s="1452">
        <v>0</v>
      </c>
      <c r="I960" s="1450">
        <v>0</v>
      </c>
      <c r="J960" s="1451">
        <v>32</v>
      </c>
      <c r="K960" s="1450">
        <v>0</v>
      </c>
      <c r="L960" s="1451">
        <v>28</v>
      </c>
      <c r="M960" s="1452">
        <v>3</v>
      </c>
      <c r="N960" s="1450">
        <v>1</v>
      </c>
      <c r="O960" s="1451">
        <v>1</v>
      </c>
      <c r="P960" s="1450">
        <v>31</v>
      </c>
      <c r="Q960" s="1494">
        <v>0</v>
      </c>
      <c r="R960" s="1451">
        <v>12</v>
      </c>
      <c r="S960" s="1452">
        <v>0</v>
      </c>
      <c r="T960" s="1450">
        <v>40</v>
      </c>
      <c r="U960" s="1451">
        <v>12</v>
      </c>
      <c r="V960" s="1452">
        <v>0</v>
      </c>
      <c r="W960" s="1452">
        <v>0</v>
      </c>
      <c r="X960" s="1450">
        <v>40</v>
      </c>
      <c r="Y960" s="1451">
        <v>12</v>
      </c>
      <c r="Z960" s="1452">
        <v>0</v>
      </c>
      <c r="AA960" s="1452">
        <v>0</v>
      </c>
      <c r="AB960" s="1532">
        <v>40</v>
      </c>
      <c r="AC960" s="1442">
        <f t="shared" si="175"/>
        <v>316</v>
      </c>
      <c r="AD960" s="1443">
        <f t="shared" si="173"/>
        <v>1083.7039999999997</v>
      </c>
      <c r="AE960" s="1534">
        <v>5933199921</v>
      </c>
      <c r="AF960" s="775"/>
      <c r="AG960" s="949"/>
      <c r="AH960" s="949"/>
      <c r="AI960" s="949"/>
    </row>
    <row r="961" spans="1:35" ht="21" hidden="1" customHeight="1" x14ac:dyDescent="0.2">
      <c r="A961" s="1432">
        <v>44007</v>
      </c>
      <c r="B961" s="1536" t="str">
        <f t="shared" si="172"/>
        <v>Thu</v>
      </c>
      <c r="C961" s="1432">
        <v>44012</v>
      </c>
      <c r="D961" s="1533" t="str">
        <f t="shared" si="170"/>
        <v>Tue</v>
      </c>
      <c r="E961" s="1451">
        <v>0</v>
      </c>
      <c r="F961" s="1450">
        <v>40</v>
      </c>
      <c r="G961" s="1451">
        <v>40</v>
      </c>
      <c r="H961" s="1452">
        <v>0</v>
      </c>
      <c r="I961" s="1450">
        <v>0</v>
      </c>
      <c r="J961" s="1451">
        <v>40</v>
      </c>
      <c r="K961" s="1450">
        <v>0</v>
      </c>
      <c r="L961" s="1451">
        <v>23</v>
      </c>
      <c r="M961" s="1452">
        <v>7</v>
      </c>
      <c r="N961" s="1450">
        <v>10</v>
      </c>
      <c r="O961" s="1451">
        <v>0</v>
      </c>
      <c r="P961" s="1450">
        <v>40</v>
      </c>
      <c r="Q961" s="1494">
        <v>0</v>
      </c>
      <c r="R961" s="1451">
        <v>40</v>
      </c>
      <c r="S961" s="1452">
        <v>0</v>
      </c>
      <c r="T961" s="1450">
        <v>0</v>
      </c>
      <c r="U961" s="1451">
        <v>40</v>
      </c>
      <c r="V961" s="1452">
        <v>0</v>
      </c>
      <c r="W961" s="1452">
        <v>0</v>
      </c>
      <c r="X961" s="1450">
        <v>0</v>
      </c>
      <c r="Y961" s="1451">
        <v>40</v>
      </c>
      <c r="Z961" s="1452">
        <v>0</v>
      </c>
      <c r="AA961" s="1452">
        <v>0</v>
      </c>
      <c r="AB961" s="1532">
        <v>0</v>
      </c>
      <c r="AC961" s="1442">
        <f t="shared" si="175"/>
        <v>320</v>
      </c>
      <c r="AD961" s="1443">
        <f t="shared" si="173"/>
        <v>1083.52</v>
      </c>
      <c r="AE961" s="1534">
        <v>5933199987</v>
      </c>
      <c r="AF961" s="775"/>
      <c r="AG961" s="949"/>
      <c r="AH961" s="949"/>
      <c r="AI961" s="949"/>
    </row>
    <row r="962" spans="1:35" ht="21" hidden="1" customHeight="1" x14ac:dyDescent="0.2">
      <c r="A962" s="1432">
        <v>44014</v>
      </c>
      <c r="B962" s="1536" t="str">
        <f t="shared" si="172"/>
        <v>Thu</v>
      </c>
      <c r="C962" s="1432">
        <v>44021</v>
      </c>
      <c r="D962" s="1533" t="str">
        <f t="shared" si="170"/>
        <v>Thu</v>
      </c>
      <c r="E962" s="1451">
        <v>0</v>
      </c>
      <c r="F962" s="1450">
        <v>40</v>
      </c>
      <c r="G962" s="1451">
        <v>40</v>
      </c>
      <c r="H962" s="1452">
        <v>0</v>
      </c>
      <c r="I962" s="1450">
        <v>0</v>
      </c>
      <c r="J962" s="1451">
        <v>44</v>
      </c>
      <c r="K962" s="1450">
        <v>0</v>
      </c>
      <c r="L962" s="1451">
        <v>16</v>
      </c>
      <c r="M962" s="1452">
        <v>14</v>
      </c>
      <c r="N962" s="1450">
        <v>14</v>
      </c>
      <c r="O962" s="1451">
        <v>0</v>
      </c>
      <c r="P962" s="1450">
        <v>40</v>
      </c>
      <c r="Q962" s="1494">
        <v>0</v>
      </c>
      <c r="R962" s="1451">
        <v>20</v>
      </c>
      <c r="S962" s="1452">
        <v>0</v>
      </c>
      <c r="T962" s="1450">
        <v>20</v>
      </c>
      <c r="U962" s="1451">
        <v>20</v>
      </c>
      <c r="V962" s="1452">
        <v>0</v>
      </c>
      <c r="W962" s="1452">
        <v>0</v>
      </c>
      <c r="X962" s="1450">
        <v>20</v>
      </c>
      <c r="Y962" s="1451">
        <v>20</v>
      </c>
      <c r="Z962" s="1452">
        <v>0</v>
      </c>
      <c r="AA962" s="1452">
        <v>0</v>
      </c>
      <c r="AB962" s="1532">
        <v>20</v>
      </c>
      <c r="AC962" s="1442">
        <f t="shared" si="175"/>
        <v>328</v>
      </c>
      <c r="AD962" s="1443">
        <f t="shared" si="173"/>
        <v>1122.5239999999999</v>
      </c>
      <c r="AE962" s="1534">
        <v>5933199844</v>
      </c>
      <c r="AF962" s="775"/>
      <c r="AG962" s="949"/>
      <c r="AH962" s="949"/>
      <c r="AI962" s="949"/>
    </row>
    <row r="963" spans="1:35" ht="21" hidden="1" customHeight="1" x14ac:dyDescent="0.2">
      <c r="A963" s="1432">
        <v>44020</v>
      </c>
      <c r="B963" s="1536" t="str">
        <f t="shared" si="172"/>
        <v>Wed</v>
      </c>
      <c r="C963" s="1432">
        <v>44028</v>
      </c>
      <c r="D963" s="1533" t="str">
        <f t="shared" si="170"/>
        <v>Thu</v>
      </c>
      <c r="E963" s="1451">
        <v>0</v>
      </c>
      <c r="F963" s="1450">
        <v>33</v>
      </c>
      <c r="G963" s="1451">
        <v>27</v>
      </c>
      <c r="H963" s="1452">
        <v>0</v>
      </c>
      <c r="I963" s="1450">
        <v>0</v>
      </c>
      <c r="J963" s="1451">
        <v>27</v>
      </c>
      <c r="K963" s="1450">
        <v>0</v>
      </c>
      <c r="L963" s="1451">
        <v>1</v>
      </c>
      <c r="M963" s="1452">
        <v>13</v>
      </c>
      <c r="N963" s="1450">
        <v>16</v>
      </c>
      <c r="O963" s="1451">
        <v>0</v>
      </c>
      <c r="P963" s="1450">
        <v>33</v>
      </c>
      <c r="Q963" s="1494">
        <v>3</v>
      </c>
      <c r="R963" s="1451">
        <v>24</v>
      </c>
      <c r="S963" s="1452">
        <v>4</v>
      </c>
      <c r="T963" s="1450">
        <v>6</v>
      </c>
      <c r="U963" s="1451">
        <v>24</v>
      </c>
      <c r="V963" s="1452">
        <v>0</v>
      </c>
      <c r="W963" s="1452">
        <v>0</v>
      </c>
      <c r="X963" s="1450">
        <v>6</v>
      </c>
      <c r="Y963" s="1451">
        <v>24</v>
      </c>
      <c r="Z963" s="1452">
        <v>0</v>
      </c>
      <c r="AA963" s="1452">
        <v>0</v>
      </c>
      <c r="AB963" s="1532">
        <v>6</v>
      </c>
      <c r="AC963" s="1442">
        <f>SUM(E963:AB963)</f>
        <v>247</v>
      </c>
      <c r="AD963" s="1443">
        <f t="shared" si="173"/>
        <v>832.101</v>
      </c>
      <c r="AE963" s="1534">
        <v>5933199811</v>
      </c>
      <c r="AF963" s="775"/>
      <c r="AG963" s="949"/>
      <c r="AH963" s="949"/>
      <c r="AI963" s="949"/>
    </row>
    <row r="964" spans="1:35" ht="21" hidden="1" customHeight="1" x14ac:dyDescent="0.2">
      <c r="A964" s="1432">
        <v>44027</v>
      </c>
      <c r="B964" s="1536" t="str">
        <f t="shared" si="172"/>
        <v>Wed</v>
      </c>
      <c r="C964" s="1432">
        <v>44033</v>
      </c>
      <c r="D964" s="1533" t="str">
        <f t="shared" si="170"/>
        <v>Tue</v>
      </c>
      <c r="E964" s="1451">
        <v>0</v>
      </c>
      <c r="F964" s="1450">
        <v>35</v>
      </c>
      <c r="G964" s="1451">
        <v>36</v>
      </c>
      <c r="H964" s="1452">
        <v>0</v>
      </c>
      <c r="I964" s="1450">
        <v>7</v>
      </c>
      <c r="J964" s="1451">
        <v>35</v>
      </c>
      <c r="K964" s="1450">
        <v>0</v>
      </c>
      <c r="L964" s="1451">
        <v>25</v>
      </c>
      <c r="M964" s="1452">
        <v>4</v>
      </c>
      <c r="N964" s="1450">
        <v>6</v>
      </c>
      <c r="O964" s="1451">
        <v>0</v>
      </c>
      <c r="P964" s="1450">
        <v>30</v>
      </c>
      <c r="Q964" s="1494">
        <v>0</v>
      </c>
      <c r="R964" s="1451">
        <v>10</v>
      </c>
      <c r="S964" s="1452">
        <v>0</v>
      </c>
      <c r="T964" s="1450">
        <v>21</v>
      </c>
      <c r="U964" s="1451">
        <v>11</v>
      </c>
      <c r="V964" s="1452">
        <v>5</v>
      </c>
      <c r="W964" s="1452">
        <v>0</v>
      </c>
      <c r="X964" s="1450">
        <v>21</v>
      </c>
      <c r="Y964" s="1451">
        <v>10</v>
      </c>
      <c r="Z964" s="1452">
        <v>7</v>
      </c>
      <c r="AA964" s="1452">
        <v>0</v>
      </c>
      <c r="AB964" s="1532">
        <v>21</v>
      </c>
      <c r="AC964" s="1442">
        <f t="shared" si="175"/>
        <v>284</v>
      </c>
      <c r="AD964" s="1443">
        <f t="shared" si="173"/>
        <v>986.75300000000004</v>
      </c>
      <c r="AE964" s="1534" t="s">
        <v>650</v>
      </c>
      <c r="AF964" s="775"/>
      <c r="AG964" s="949"/>
      <c r="AH964" s="949"/>
      <c r="AI964" s="949"/>
    </row>
    <row r="965" spans="1:35" ht="21" hidden="1" customHeight="1" x14ac:dyDescent="0.2">
      <c r="A965" s="1432">
        <v>44035</v>
      </c>
      <c r="B965" s="1536" t="str">
        <f t="shared" si="172"/>
        <v>Thu</v>
      </c>
      <c r="C965" s="1432">
        <v>44043</v>
      </c>
      <c r="D965" s="1533" t="str">
        <f t="shared" si="170"/>
        <v>Fri</v>
      </c>
      <c r="E965" s="1451">
        <v>0</v>
      </c>
      <c r="F965" s="1450">
        <v>36</v>
      </c>
      <c r="G965" s="1451">
        <v>36</v>
      </c>
      <c r="H965" s="1452">
        <v>0</v>
      </c>
      <c r="I965" s="1450">
        <v>0</v>
      </c>
      <c r="J965" s="1451">
        <v>36</v>
      </c>
      <c r="K965" s="1450">
        <v>0</v>
      </c>
      <c r="L965" s="1451">
        <v>17</v>
      </c>
      <c r="M965" s="1452">
        <v>16</v>
      </c>
      <c r="N965" s="1450">
        <v>3</v>
      </c>
      <c r="O965" s="1451">
        <v>0</v>
      </c>
      <c r="P965" s="1450">
        <v>32</v>
      </c>
      <c r="Q965" s="1494">
        <v>1</v>
      </c>
      <c r="R965" s="1451">
        <v>33</v>
      </c>
      <c r="S965" s="1452">
        <v>0</v>
      </c>
      <c r="T965" s="1450">
        <v>0</v>
      </c>
      <c r="U965" s="1451">
        <v>33</v>
      </c>
      <c r="V965" s="1452">
        <v>0</v>
      </c>
      <c r="W965" s="1452">
        <v>0</v>
      </c>
      <c r="X965" s="1450">
        <v>0</v>
      </c>
      <c r="Y965" s="1451">
        <v>33</v>
      </c>
      <c r="Z965" s="1452">
        <v>0</v>
      </c>
      <c r="AA965" s="1452">
        <v>0</v>
      </c>
      <c r="AB965" s="1532">
        <v>0</v>
      </c>
      <c r="AC965" s="1442">
        <f t="shared" si="175"/>
        <v>276</v>
      </c>
      <c r="AD965" s="1443">
        <f t="shared" si="173"/>
        <v>933.61200000000008</v>
      </c>
      <c r="AE965" s="1534" t="s">
        <v>651</v>
      </c>
      <c r="AF965" s="775"/>
      <c r="AG965" s="949"/>
      <c r="AH965" s="949"/>
      <c r="AI965" s="949"/>
    </row>
    <row r="966" spans="1:35" ht="21" hidden="1" customHeight="1" x14ac:dyDescent="0.2">
      <c r="A966" s="1432">
        <v>44051</v>
      </c>
      <c r="B966" s="1536" t="str">
        <f t="shared" si="172"/>
        <v>Sat</v>
      </c>
      <c r="C966" s="1432">
        <v>44055</v>
      </c>
      <c r="D966" s="1533" t="str">
        <f t="shared" si="170"/>
        <v>Wed</v>
      </c>
      <c r="E966" s="1451">
        <v>0</v>
      </c>
      <c r="F966" s="1450">
        <v>35</v>
      </c>
      <c r="G966" s="1451">
        <v>35</v>
      </c>
      <c r="H966" s="1452">
        <v>0</v>
      </c>
      <c r="I966" s="1450">
        <v>0</v>
      </c>
      <c r="J966" s="1451">
        <v>35</v>
      </c>
      <c r="K966" s="1450">
        <v>0</v>
      </c>
      <c r="L966" s="1451">
        <v>6</v>
      </c>
      <c r="M966" s="1452">
        <v>15</v>
      </c>
      <c r="N966" s="1450">
        <v>14</v>
      </c>
      <c r="O966" s="1451">
        <v>0</v>
      </c>
      <c r="P966" s="1450">
        <v>25</v>
      </c>
      <c r="Q966" s="1494">
        <v>15</v>
      </c>
      <c r="R966" s="1451">
        <v>34</v>
      </c>
      <c r="S966" s="1452">
        <v>0</v>
      </c>
      <c r="T966" s="1450">
        <v>6</v>
      </c>
      <c r="U966" s="1451">
        <v>34</v>
      </c>
      <c r="V966" s="1452">
        <v>0</v>
      </c>
      <c r="W966" s="1452">
        <v>0</v>
      </c>
      <c r="X966" s="1450">
        <v>6</v>
      </c>
      <c r="Y966" s="1451">
        <v>34</v>
      </c>
      <c r="Z966" s="1452">
        <v>0</v>
      </c>
      <c r="AA966" s="1452">
        <v>0</v>
      </c>
      <c r="AB966" s="1532">
        <v>6</v>
      </c>
      <c r="AC966" s="1442">
        <f t="shared" si="175"/>
        <v>300</v>
      </c>
      <c r="AD966" s="1443">
        <f t="shared" si="173"/>
        <v>977.33399999999995</v>
      </c>
      <c r="AE966" s="1534" t="s">
        <v>653</v>
      </c>
      <c r="AF966" s="775"/>
      <c r="AG966" s="949"/>
      <c r="AH966" s="949"/>
      <c r="AI966" s="949"/>
    </row>
    <row r="967" spans="1:35" ht="21" hidden="1" customHeight="1" x14ac:dyDescent="0.2">
      <c r="A967" s="1432">
        <v>44057</v>
      </c>
      <c r="B967" s="1536" t="str">
        <f t="shared" si="172"/>
        <v>Fri</v>
      </c>
      <c r="C967" s="1432">
        <v>44064</v>
      </c>
      <c r="D967" s="1533" t="str">
        <f t="shared" si="170"/>
        <v>Fri</v>
      </c>
      <c r="E967" s="1451">
        <v>0</v>
      </c>
      <c r="F967" s="1450">
        <v>34</v>
      </c>
      <c r="G967" s="1451">
        <v>33</v>
      </c>
      <c r="H967" s="1452">
        <v>0</v>
      </c>
      <c r="I967" s="1450">
        <v>0</v>
      </c>
      <c r="J967" s="1451">
        <v>33</v>
      </c>
      <c r="K967" s="1450">
        <v>0</v>
      </c>
      <c r="L967" s="1451">
        <v>11</v>
      </c>
      <c r="M967" s="1452">
        <v>18</v>
      </c>
      <c r="N967" s="1450">
        <v>4</v>
      </c>
      <c r="O967" s="1451">
        <v>0</v>
      </c>
      <c r="P967" s="1450">
        <v>36</v>
      </c>
      <c r="Q967" s="1494">
        <v>5</v>
      </c>
      <c r="R967" s="1451">
        <v>26</v>
      </c>
      <c r="S967" s="1452">
        <v>0</v>
      </c>
      <c r="T967" s="1450">
        <v>15</v>
      </c>
      <c r="U967" s="1451">
        <v>26</v>
      </c>
      <c r="V967" s="1452">
        <v>0</v>
      </c>
      <c r="W967" s="1452">
        <v>0</v>
      </c>
      <c r="X967" s="1450">
        <v>15</v>
      </c>
      <c r="Y967" s="1451">
        <v>26</v>
      </c>
      <c r="Z967" s="1452">
        <v>0</v>
      </c>
      <c r="AA967" s="1452">
        <v>0</v>
      </c>
      <c r="AB967" s="1532">
        <v>15</v>
      </c>
      <c r="AC967" s="1442">
        <f t="shared" si="175"/>
        <v>297</v>
      </c>
      <c r="AD967" s="1443">
        <f t="shared" si="173"/>
        <v>1001.083</v>
      </c>
      <c r="AE967" s="1538">
        <v>5933199459</v>
      </c>
      <c r="AF967" s="775"/>
      <c r="AG967" s="949"/>
      <c r="AH967" s="949"/>
      <c r="AI967" s="949"/>
    </row>
    <row r="968" spans="1:35" ht="21" hidden="1" customHeight="1" x14ac:dyDescent="0.2">
      <c r="A968" s="1432">
        <v>44067</v>
      </c>
      <c r="B968" s="1536" t="str">
        <f t="shared" si="172"/>
        <v>Mon</v>
      </c>
      <c r="C968" s="1432">
        <v>44071</v>
      </c>
      <c r="D968" s="1533" t="str">
        <f t="shared" si="170"/>
        <v>Fri</v>
      </c>
      <c r="E968" s="1451">
        <v>0</v>
      </c>
      <c r="F968" s="1450">
        <v>35</v>
      </c>
      <c r="G968" s="1451">
        <v>32</v>
      </c>
      <c r="H968" s="1452">
        <v>2</v>
      </c>
      <c r="I968" s="1450">
        <v>2</v>
      </c>
      <c r="J968" s="1451">
        <v>34</v>
      </c>
      <c r="K968" s="1450">
        <v>2</v>
      </c>
      <c r="L968" s="1451">
        <v>9</v>
      </c>
      <c r="M968" s="1452">
        <v>23</v>
      </c>
      <c r="N968" s="1450">
        <v>4</v>
      </c>
      <c r="O968" s="1451">
        <v>0</v>
      </c>
      <c r="P968" s="1450">
        <v>32</v>
      </c>
      <c r="Q968" s="1494">
        <v>2</v>
      </c>
      <c r="R968" s="1451">
        <v>31</v>
      </c>
      <c r="S968" s="1452">
        <v>0</v>
      </c>
      <c r="T968" s="1450">
        <v>3</v>
      </c>
      <c r="U968" s="1451">
        <v>31</v>
      </c>
      <c r="V968" s="1452">
        <v>0</v>
      </c>
      <c r="W968" s="1452">
        <v>2</v>
      </c>
      <c r="X968" s="1450">
        <v>1</v>
      </c>
      <c r="Y968" s="1451">
        <v>31</v>
      </c>
      <c r="Z968" s="1452">
        <v>0</v>
      </c>
      <c r="AA968" s="1452">
        <v>2</v>
      </c>
      <c r="AB968" s="1532">
        <v>1</v>
      </c>
      <c r="AC968" s="1442">
        <f t="shared" si="175"/>
        <v>279</v>
      </c>
      <c r="AD968" s="1443">
        <f t="shared" si="173"/>
        <v>941.65999999999985</v>
      </c>
      <c r="AE968" s="1534">
        <v>5933199393</v>
      </c>
      <c r="AF968" s="775"/>
      <c r="AG968" s="949"/>
      <c r="AH968" s="949"/>
      <c r="AI968" s="949"/>
    </row>
    <row r="969" spans="1:35" ht="21" hidden="1" customHeight="1" x14ac:dyDescent="0.2">
      <c r="A969" s="1432">
        <v>44071</v>
      </c>
      <c r="B969" s="1536" t="str">
        <f t="shared" si="172"/>
        <v>Fri</v>
      </c>
      <c r="C969" s="1432">
        <v>44075</v>
      </c>
      <c r="D969" s="1533" t="str">
        <f t="shared" si="170"/>
        <v>Tue</v>
      </c>
      <c r="E969" s="1451">
        <v>0</v>
      </c>
      <c r="F969" s="1450">
        <v>31</v>
      </c>
      <c r="G969" s="1451">
        <v>31</v>
      </c>
      <c r="H969" s="1452">
        <v>0</v>
      </c>
      <c r="I969" s="1450">
        <v>0</v>
      </c>
      <c r="J969" s="1451">
        <v>31</v>
      </c>
      <c r="K969" s="1450">
        <v>0</v>
      </c>
      <c r="L969" s="1451">
        <v>17</v>
      </c>
      <c r="M969" s="1452">
        <v>12</v>
      </c>
      <c r="N969" s="1450">
        <v>2</v>
      </c>
      <c r="O969" s="1451">
        <v>0</v>
      </c>
      <c r="P969" s="1450">
        <v>25</v>
      </c>
      <c r="Q969" s="1494">
        <v>9</v>
      </c>
      <c r="R969" s="1451">
        <v>29</v>
      </c>
      <c r="S969" s="1452">
        <v>2</v>
      </c>
      <c r="T969" s="1450">
        <v>3</v>
      </c>
      <c r="U969" s="1451">
        <v>29</v>
      </c>
      <c r="V969" s="1452">
        <v>2</v>
      </c>
      <c r="W969" s="1452">
        <v>0</v>
      </c>
      <c r="X969" s="1450">
        <v>3</v>
      </c>
      <c r="Y969" s="1451">
        <v>29</v>
      </c>
      <c r="Z969" s="1452">
        <v>2</v>
      </c>
      <c r="AA969" s="1452">
        <v>0</v>
      </c>
      <c r="AB969" s="1532">
        <v>3</v>
      </c>
      <c r="AC969" s="1442">
        <f t="shared" si="175"/>
        <v>260</v>
      </c>
      <c r="AD969" s="1443">
        <f t="shared" si="173"/>
        <v>856.78599999999994</v>
      </c>
      <c r="AE969" s="1534">
        <v>5933199349</v>
      </c>
      <c r="AF969" s="775"/>
      <c r="AG969" s="949"/>
      <c r="AH969" s="949"/>
      <c r="AI969" s="949"/>
    </row>
    <row r="970" spans="1:35" ht="21" hidden="1" customHeight="1" x14ac:dyDescent="0.2">
      <c r="A970" s="1432">
        <v>44081</v>
      </c>
      <c r="B970" s="1536" t="str">
        <f t="shared" si="172"/>
        <v>Mon</v>
      </c>
      <c r="C970" s="1432">
        <v>44085</v>
      </c>
      <c r="D970" s="1533" t="str">
        <f t="shared" si="170"/>
        <v>Fri</v>
      </c>
      <c r="E970" s="1451">
        <v>0</v>
      </c>
      <c r="F970" s="1450">
        <v>36</v>
      </c>
      <c r="G970" s="1451">
        <v>19</v>
      </c>
      <c r="H970" s="1452">
        <v>17</v>
      </c>
      <c r="I970" s="1450">
        <v>0</v>
      </c>
      <c r="J970" s="1451">
        <v>19</v>
      </c>
      <c r="K970" s="1450">
        <v>17</v>
      </c>
      <c r="L970" s="1451">
        <v>28</v>
      </c>
      <c r="M970" s="1452">
        <v>0</v>
      </c>
      <c r="N970" s="1450">
        <v>10</v>
      </c>
      <c r="O970" s="1451">
        <v>0</v>
      </c>
      <c r="P970" s="1450">
        <v>20</v>
      </c>
      <c r="Q970" s="1494">
        <v>13</v>
      </c>
      <c r="R970" s="1451">
        <v>17</v>
      </c>
      <c r="S970" s="1452">
        <v>0</v>
      </c>
      <c r="T970" s="1450">
        <v>16</v>
      </c>
      <c r="U970" s="1451">
        <v>17</v>
      </c>
      <c r="V970" s="1452">
        <v>0</v>
      </c>
      <c r="W970" s="1452">
        <v>13</v>
      </c>
      <c r="X970" s="1450">
        <v>5</v>
      </c>
      <c r="Y970" s="1451">
        <v>17</v>
      </c>
      <c r="Z970" s="1452">
        <v>0</v>
      </c>
      <c r="AA970" s="1452">
        <v>11</v>
      </c>
      <c r="AB970" s="1532">
        <v>5</v>
      </c>
      <c r="AC970" s="1442">
        <f t="shared" si="175"/>
        <v>280</v>
      </c>
      <c r="AD970" s="1443">
        <f t="shared" si="173"/>
        <v>926.05400000000009</v>
      </c>
      <c r="AE970" s="1534">
        <v>5933199283</v>
      </c>
      <c r="AF970" s="775"/>
      <c r="AG970" s="949"/>
      <c r="AH970" s="949"/>
      <c r="AI970" s="949"/>
    </row>
    <row r="971" spans="1:35" ht="21" hidden="1" customHeight="1" x14ac:dyDescent="0.2">
      <c r="A971" s="1432">
        <v>44091</v>
      </c>
      <c r="B971" s="1536" t="str">
        <f t="shared" si="172"/>
        <v>Thu</v>
      </c>
      <c r="C971" s="1432">
        <v>44098</v>
      </c>
      <c r="D971" s="1533" t="str">
        <f t="shared" si="170"/>
        <v>Thu</v>
      </c>
      <c r="E971" s="1451">
        <v>0</v>
      </c>
      <c r="F971" s="1450">
        <v>36</v>
      </c>
      <c r="G971" s="1451">
        <v>32</v>
      </c>
      <c r="H971" s="1452">
        <v>3</v>
      </c>
      <c r="I971" s="1450">
        <v>0</v>
      </c>
      <c r="J971" s="1451">
        <v>33</v>
      </c>
      <c r="K971" s="1450">
        <v>3</v>
      </c>
      <c r="L971" s="1451">
        <v>25</v>
      </c>
      <c r="M971" s="1452">
        <v>0</v>
      </c>
      <c r="N971" s="1450">
        <v>11</v>
      </c>
      <c r="O971" s="1451">
        <v>0</v>
      </c>
      <c r="P971" s="1450">
        <v>25</v>
      </c>
      <c r="Q971" s="1494">
        <v>0</v>
      </c>
      <c r="R971" s="1451">
        <v>12</v>
      </c>
      <c r="S971" s="1452">
        <v>0</v>
      </c>
      <c r="T971" s="1450">
        <v>32</v>
      </c>
      <c r="U971" s="1451">
        <v>12</v>
      </c>
      <c r="V971" s="1452">
        <v>0</v>
      </c>
      <c r="W971" s="1452">
        <v>6</v>
      </c>
      <c r="X971" s="1450">
        <v>26</v>
      </c>
      <c r="Y971" s="1451">
        <v>12</v>
      </c>
      <c r="Z971" s="1452">
        <v>0</v>
      </c>
      <c r="AA971" s="1452">
        <v>6</v>
      </c>
      <c r="AB971" s="1532">
        <v>26</v>
      </c>
      <c r="AC971" s="1442">
        <f>SUM(E971:AB971)</f>
        <v>300</v>
      </c>
      <c r="AD971" s="1443">
        <f t="shared" si="173"/>
        <v>1029.4779999999996</v>
      </c>
      <c r="AE971" s="1534">
        <v>5933199151</v>
      </c>
      <c r="AF971" s="775"/>
      <c r="AG971" s="949"/>
      <c r="AH971" s="949"/>
      <c r="AI971" s="949"/>
    </row>
    <row r="972" spans="1:35" ht="21" hidden="1" customHeight="1" x14ac:dyDescent="0.2">
      <c r="A972" s="1432">
        <v>44099</v>
      </c>
      <c r="B972" s="1536" t="str">
        <f t="shared" si="172"/>
        <v>Fri</v>
      </c>
      <c r="C972" s="1432">
        <v>44104</v>
      </c>
      <c r="D972" s="1533" t="str">
        <f t="shared" si="170"/>
        <v>Wed</v>
      </c>
      <c r="E972" s="1451">
        <v>0</v>
      </c>
      <c r="F972" s="1450">
        <v>26</v>
      </c>
      <c r="G972" s="1451">
        <v>20</v>
      </c>
      <c r="H972" s="1452">
        <v>6</v>
      </c>
      <c r="I972" s="1450">
        <v>0</v>
      </c>
      <c r="J972" s="1451">
        <v>20</v>
      </c>
      <c r="K972" s="1450">
        <v>6</v>
      </c>
      <c r="L972" s="1451">
        <v>18</v>
      </c>
      <c r="M972" s="1452">
        <v>0</v>
      </c>
      <c r="N972" s="1450">
        <v>8</v>
      </c>
      <c r="O972" s="1451">
        <v>0</v>
      </c>
      <c r="P972" s="1450">
        <v>31</v>
      </c>
      <c r="Q972" s="1494">
        <v>0</v>
      </c>
      <c r="R972" s="1451">
        <v>18</v>
      </c>
      <c r="S972" s="1452">
        <v>0</v>
      </c>
      <c r="T972" s="1450">
        <v>33</v>
      </c>
      <c r="U972" s="1451">
        <v>18</v>
      </c>
      <c r="V972" s="1452">
        <v>0</v>
      </c>
      <c r="W972" s="1452">
        <v>4</v>
      </c>
      <c r="X972" s="1450">
        <v>29</v>
      </c>
      <c r="Y972" s="1451">
        <v>18</v>
      </c>
      <c r="Z972" s="1452">
        <v>0</v>
      </c>
      <c r="AA972" s="1452">
        <v>4</v>
      </c>
      <c r="AB972" s="1532">
        <v>29</v>
      </c>
      <c r="AC972" s="1442">
        <f t="shared" si="175"/>
        <v>288</v>
      </c>
      <c r="AD972" s="1443">
        <f t="shared" si="173"/>
        <v>979.66499999999996</v>
      </c>
      <c r="AE972" s="1534" t="s">
        <v>664</v>
      </c>
      <c r="AF972" s="775"/>
      <c r="AG972" s="949"/>
      <c r="AH972" s="949"/>
      <c r="AI972" s="949"/>
    </row>
    <row r="973" spans="1:35" ht="21" hidden="1" customHeight="1" x14ac:dyDescent="0.2">
      <c r="A973" s="1432">
        <v>44106</v>
      </c>
      <c r="B973" s="1536" t="str">
        <f t="shared" si="172"/>
        <v>Fri</v>
      </c>
      <c r="C973" s="1432">
        <v>44110</v>
      </c>
      <c r="D973" s="1533" t="str">
        <f t="shared" si="170"/>
        <v>Tue</v>
      </c>
      <c r="E973" s="1451">
        <v>0</v>
      </c>
      <c r="F973" s="1450">
        <v>25</v>
      </c>
      <c r="G973" s="1451">
        <v>20</v>
      </c>
      <c r="H973" s="1452">
        <v>5</v>
      </c>
      <c r="I973" s="1450">
        <v>0</v>
      </c>
      <c r="J973" s="1451">
        <v>20</v>
      </c>
      <c r="K973" s="1450">
        <v>5</v>
      </c>
      <c r="L973" s="1451">
        <v>17</v>
      </c>
      <c r="M973" s="1452">
        <v>0</v>
      </c>
      <c r="N973" s="1450">
        <v>8</v>
      </c>
      <c r="O973" s="1451">
        <v>0</v>
      </c>
      <c r="P973" s="1450">
        <v>33</v>
      </c>
      <c r="Q973" s="1494">
        <v>0</v>
      </c>
      <c r="R973" s="1451">
        <v>15</v>
      </c>
      <c r="S973" s="1452">
        <v>0</v>
      </c>
      <c r="T973" s="1450">
        <v>38</v>
      </c>
      <c r="U973" s="1451">
        <v>15</v>
      </c>
      <c r="V973" s="1452">
        <v>0</v>
      </c>
      <c r="W973" s="1452">
        <v>9</v>
      </c>
      <c r="X973" s="1450">
        <v>29</v>
      </c>
      <c r="Y973" s="1451">
        <v>15</v>
      </c>
      <c r="Z973" s="1452">
        <v>0</v>
      </c>
      <c r="AA973" s="1452">
        <v>9</v>
      </c>
      <c r="AB973" s="1532">
        <v>29</v>
      </c>
      <c r="AC973" s="1442">
        <f t="shared" si="175"/>
        <v>292</v>
      </c>
      <c r="AD973" s="1443">
        <f t="shared" si="173"/>
        <v>995.55599999999993</v>
      </c>
      <c r="AE973" s="1534">
        <v>5933198909</v>
      </c>
      <c r="AF973" s="775"/>
      <c r="AG973" s="949"/>
      <c r="AH973" s="949"/>
      <c r="AI973" s="949"/>
    </row>
    <row r="974" spans="1:35" ht="21" hidden="1" customHeight="1" x14ac:dyDescent="0.2">
      <c r="A974" s="1432">
        <v>44113</v>
      </c>
      <c r="B974" s="1536" t="str">
        <f t="shared" si="172"/>
        <v>Fri</v>
      </c>
      <c r="C974" s="1432">
        <v>44120</v>
      </c>
      <c r="D974" s="1533" t="str">
        <f t="shared" si="170"/>
        <v>Fri</v>
      </c>
      <c r="E974" s="1498">
        <v>0</v>
      </c>
      <c r="F974" s="1454">
        <v>29</v>
      </c>
      <c r="G974" s="1498">
        <v>29</v>
      </c>
      <c r="H974" s="1499">
        <v>0</v>
      </c>
      <c r="I974" s="1454">
        <v>0</v>
      </c>
      <c r="J974" s="1498">
        <v>29</v>
      </c>
      <c r="K974" s="1454">
        <v>0</v>
      </c>
      <c r="L974" s="1498">
        <v>4</v>
      </c>
      <c r="M974" s="1499">
        <v>1</v>
      </c>
      <c r="N974" s="1454">
        <v>24</v>
      </c>
      <c r="O974" s="1498">
        <v>0</v>
      </c>
      <c r="P974" s="1454">
        <v>28</v>
      </c>
      <c r="Q974" s="1500">
        <v>4</v>
      </c>
      <c r="R974" s="1498">
        <v>12</v>
      </c>
      <c r="S974" s="1499">
        <v>0</v>
      </c>
      <c r="T974" s="1454">
        <v>40</v>
      </c>
      <c r="U974" s="1498">
        <v>12</v>
      </c>
      <c r="V974" s="1499">
        <v>0</v>
      </c>
      <c r="W974" s="1499">
        <v>1</v>
      </c>
      <c r="X974" s="1454">
        <v>39</v>
      </c>
      <c r="Y974" s="1498">
        <v>12</v>
      </c>
      <c r="Z974" s="1499">
        <v>0</v>
      </c>
      <c r="AA974" s="1499">
        <v>1</v>
      </c>
      <c r="AB974" s="1539">
        <v>39</v>
      </c>
      <c r="AC974" s="1442">
        <f>SUM(E974:AB974)</f>
        <v>304</v>
      </c>
      <c r="AD974" s="1443">
        <f t="shared" si="173"/>
        <v>1030.0029999999997</v>
      </c>
      <c r="AE974" s="1534" t="s">
        <v>665</v>
      </c>
      <c r="AF974" s="775"/>
      <c r="AG974" s="949"/>
      <c r="AH974" s="949"/>
      <c r="AI974" s="949"/>
    </row>
    <row r="975" spans="1:35" ht="21" hidden="1" customHeight="1" x14ac:dyDescent="0.2">
      <c r="A975" s="1432">
        <v>44120</v>
      </c>
      <c r="B975" s="1536" t="str">
        <f t="shared" si="172"/>
        <v>Fri</v>
      </c>
      <c r="C975" s="1432">
        <v>44127</v>
      </c>
      <c r="D975" s="1533" t="str">
        <f t="shared" si="170"/>
        <v>Fri</v>
      </c>
      <c r="E975" s="1498">
        <v>0</v>
      </c>
      <c r="F975" s="1454">
        <v>30</v>
      </c>
      <c r="G975" s="1498">
        <v>30</v>
      </c>
      <c r="H975" s="1499">
        <v>0</v>
      </c>
      <c r="I975" s="1454">
        <v>0</v>
      </c>
      <c r="J975" s="1498">
        <v>30</v>
      </c>
      <c r="K975" s="1454">
        <v>0</v>
      </c>
      <c r="L975" s="1498">
        <v>0</v>
      </c>
      <c r="M975" s="1499">
        <v>0</v>
      </c>
      <c r="N975" s="1454">
        <v>30</v>
      </c>
      <c r="O975" s="1498">
        <v>0</v>
      </c>
      <c r="P975" s="1454">
        <v>30</v>
      </c>
      <c r="Q975" s="1500">
        <v>0</v>
      </c>
      <c r="R975" s="1498">
        <v>0</v>
      </c>
      <c r="S975" s="1499">
        <v>0</v>
      </c>
      <c r="T975" s="1454">
        <v>50</v>
      </c>
      <c r="U975" s="1498">
        <v>0</v>
      </c>
      <c r="V975" s="1499">
        <v>0</v>
      </c>
      <c r="W975" s="1499">
        <v>0</v>
      </c>
      <c r="X975" s="1454">
        <v>50</v>
      </c>
      <c r="Y975" s="1498">
        <v>0</v>
      </c>
      <c r="Z975" s="1499">
        <v>0</v>
      </c>
      <c r="AA975" s="1499">
        <v>0</v>
      </c>
      <c r="AB975" s="1539">
        <v>50</v>
      </c>
      <c r="AC975" s="1442">
        <f t="shared" ref="AC975:AC981" si="176">SUM(E975:AB975)</f>
        <v>300</v>
      </c>
      <c r="AD975" s="1443">
        <f t="shared" si="173"/>
        <v>1037.26</v>
      </c>
      <c r="AE975" s="1534">
        <v>5933198722</v>
      </c>
      <c r="AF975" s="775"/>
      <c r="AG975" s="949"/>
      <c r="AH975" s="949"/>
      <c r="AI975" s="949"/>
    </row>
    <row r="976" spans="1:35" ht="21" hidden="1" customHeight="1" x14ac:dyDescent="0.2">
      <c r="A976" s="1432">
        <v>44127</v>
      </c>
      <c r="B976" s="1536" t="str">
        <f t="shared" si="172"/>
        <v>Fri</v>
      </c>
      <c r="C976" s="1432">
        <v>44134</v>
      </c>
      <c r="D976" s="1533" t="str">
        <f t="shared" si="170"/>
        <v>Fri</v>
      </c>
      <c r="E976" s="1498">
        <v>0</v>
      </c>
      <c r="F976" s="1454">
        <v>36</v>
      </c>
      <c r="G976" s="1498">
        <v>36</v>
      </c>
      <c r="H976" s="1499">
        <v>0</v>
      </c>
      <c r="I976" s="1454">
        <v>0</v>
      </c>
      <c r="J976" s="1498">
        <v>36</v>
      </c>
      <c r="K976" s="1454">
        <v>1</v>
      </c>
      <c r="L976" s="1498">
        <v>24</v>
      </c>
      <c r="M976" s="1499">
        <v>0</v>
      </c>
      <c r="N976" s="1454">
        <v>12</v>
      </c>
      <c r="O976" s="1498">
        <v>0</v>
      </c>
      <c r="P976" s="1454">
        <v>30</v>
      </c>
      <c r="Q976" s="1500">
        <v>0</v>
      </c>
      <c r="R976" s="1498">
        <v>7</v>
      </c>
      <c r="S976" s="1499">
        <v>0</v>
      </c>
      <c r="T976" s="1454">
        <v>55</v>
      </c>
      <c r="U976" s="1498">
        <v>7</v>
      </c>
      <c r="V976" s="1499">
        <v>0</v>
      </c>
      <c r="W976" s="1499">
        <v>0</v>
      </c>
      <c r="X976" s="1454">
        <v>55</v>
      </c>
      <c r="Y976" s="1498">
        <v>7</v>
      </c>
      <c r="Z976" s="1499">
        <v>0</v>
      </c>
      <c r="AA976" s="1499">
        <v>0</v>
      </c>
      <c r="AB976" s="1539">
        <v>55</v>
      </c>
      <c r="AC976" s="1442">
        <f t="shared" si="176"/>
        <v>361</v>
      </c>
      <c r="AD976" s="1443">
        <f t="shared" si="173"/>
        <v>1239.8420000000001</v>
      </c>
      <c r="AE976" s="1534" t="s">
        <v>667</v>
      </c>
      <c r="AF976" s="775"/>
      <c r="AG976" s="949"/>
      <c r="AH976" s="949"/>
      <c r="AI976" s="949"/>
    </row>
    <row r="977" spans="1:35" ht="21" hidden="1" customHeight="1" x14ac:dyDescent="0.2">
      <c r="A977" s="1432">
        <v>44138</v>
      </c>
      <c r="B977" s="1536" t="str">
        <f t="shared" si="172"/>
        <v>Tue</v>
      </c>
      <c r="C977" s="1456">
        <v>44141</v>
      </c>
      <c r="D977" s="1533" t="str">
        <f t="shared" si="170"/>
        <v>Fri</v>
      </c>
      <c r="E977" s="1498">
        <v>0</v>
      </c>
      <c r="F977" s="1454">
        <v>29</v>
      </c>
      <c r="G977" s="1498">
        <v>20</v>
      </c>
      <c r="H977" s="1499">
        <v>9</v>
      </c>
      <c r="I977" s="1454">
        <v>0</v>
      </c>
      <c r="J977" s="1498">
        <v>20</v>
      </c>
      <c r="K977" s="1454">
        <v>9</v>
      </c>
      <c r="L977" s="1498">
        <v>11</v>
      </c>
      <c r="M977" s="1499">
        <v>3</v>
      </c>
      <c r="N977" s="1454">
        <v>17</v>
      </c>
      <c r="O977" s="1498">
        <v>0</v>
      </c>
      <c r="P977" s="1454">
        <v>26</v>
      </c>
      <c r="Q977" s="1500">
        <v>2</v>
      </c>
      <c r="R977" s="1498">
        <v>20</v>
      </c>
      <c r="S977" s="1499">
        <v>0</v>
      </c>
      <c r="T977" s="1454">
        <v>43</v>
      </c>
      <c r="U977" s="1498">
        <v>20</v>
      </c>
      <c r="V977" s="1499">
        <v>0</v>
      </c>
      <c r="W977" s="1499">
        <v>5</v>
      </c>
      <c r="X977" s="1454">
        <v>38</v>
      </c>
      <c r="Y977" s="1498">
        <v>20</v>
      </c>
      <c r="Z977" s="1499">
        <v>0</v>
      </c>
      <c r="AA977" s="1499">
        <v>5</v>
      </c>
      <c r="AB977" s="1539">
        <v>38</v>
      </c>
      <c r="AC977" s="1442">
        <f t="shared" si="176"/>
        <v>335</v>
      </c>
      <c r="AD977" s="1443">
        <f t="shared" si="173"/>
        <v>1127.684</v>
      </c>
      <c r="AE977" s="1534">
        <v>5933198469</v>
      </c>
      <c r="AF977" s="775"/>
      <c r="AG977" s="949"/>
      <c r="AH977" s="949"/>
      <c r="AI977" s="949"/>
    </row>
    <row r="978" spans="1:35" ht="21" hidden="1" customHeight="1" x14ac:dyDescent="0.2">
      <c r="A978" s="1432">
        <v>44144</v>
      </c>
      <c r="B978" s="1536" t="str">
        <f t="shared" si="172"/>
        <v>Mon</v>
      </c>
      <c r="C978" s="1432">
        <v>44147</v>
      </c>
      <c r="D978" s="1533" t="str">
        <f t="shared" si="170"/>
        <v>Thu</v>
      </c>
      <c r="E978" s="1451">
        <v>0</v>
      </c>
      <c r="F978" s="1450">
        <v>25</v>
      </c>
      <c r="G978" s="1451">
        <v>28</v>
      </c>
      <c r="H978" s="1452">
        <v>0</v>
      </c>
      <c r="I978" s="1450">
        <v>0</v>
      </c>
      <c r="J978" s="1451">
        <v>25</v>
      </c>
      <c r="K978" s="1450">
        <v>0</v>
      </c>
      <c r="L978" s="1451">
        <v>1</v>
      </c>
      <c r="M978" s="1452">
        <v>3</v>
      </c>
      <c r="N978" s="1450">
        <v>21</v>
      </c>
      <c r="O978" s="1451">
        <v>0</v>
      </c>
      <c r="P978" s="1450">
        <v>25</v>
      </c>
      <c r="Q978" s="1494">
        <v>1</v>
      </c>
      <c r="R978" s="1451">
        <v>2</v>
      </c>
      <c r="S978" s="1452">
        <v>0</v>
      </c>
      <c r="T978" s="1450">
        <v>44</v>
      </c>
      <c r="U978" s="1451">
        <v>4</v>
      </c>
      <c r="V978" s="1452">
        <v>0</v>
      </c>
      <c r="W978" s="1452">
        <v>4</v>
      </c>
      <c r="X978" s="1450">
        <v>40</v>
      </c>
      <c r="Y978" s="1451">
        <v>5</v>
      </c>
      <c r="Z978" s="1452">
        <v>0</v>
      </c>
      <c r="AA978" s="1452">
        <v>4</v>
      </c>
      <c r="AB978" s="1532">
        <v>40</v>
      </c>
      <c r="AC978" s="1442">
        <f t="shared" si="176"/>
        <v>272</v>
      </c>
      <c r="AD978" s="1443">
        <f t="shared" si="173"/>
        <v>936.43900000000008</v>
      </c>
      <c r="AE978" s="1534" t="s">
        <v>1395</v>
      </c>
      <c r="AF978" s="775"/>
      <c r="AG978" s="949"/>
      <c r="AH978" s="949"/>
      <c r="AI978" s="949"/>
    </row>
    <row r="979" spans="1:35" ht="21" hidden="1" customHeight="1" x14ac:dyDescent="0.2">
      <c r="A979" s="1456">
        <v>44152</v>
      </c>
      <c r="B979" s="1519" t="str">
        <f t="shared" si="172"/>
        <v>Tue</v>
      </c>
      <c r="C979" s="1456">
        <v>44155</v>
      </c>
      <c r="D979" s="1540" t="str">
        <f t="shared" si="170"/>
        <v>Fri</v>
      </c>
      <c r="E979" s="1451">
        <v>0</v>
      </c>
      <c r="F979" s="1450">
        <v>34</v>
      </c>
      <c r="G979" s="1451">
        <v>34</v>
      </c>
      <c r="H979" s="1452">
        <v>0</v>
      </c>
      <c r="I979" s="1450">
        <v>0</v>
      </c>
      <c r="J979" s="1451">
        <v>34</v>
      </c>
      <c r="K979" s="1450">
        <v>0</v>
      </c>
      <c r="L979" s="1451">
        <v>1</v>
      </c>
      <c r="M979" s="1452">
        <v>0</v>
      </c>
      <c r="N979" s="1450">
        <v>33</v>
      </c>
      <c r="O979" s="1451">
        <v>0</v>
      </c>
      <c r="P979" s="1450">
        <v>33</v>
      </c>
      <c r="Q979" s="1494">
        <v>0</v>
      </c>
      <c r="R979" s="1451">
        <v>3</v>
      </c>
      <c r="S979" s="1452">
        <v>0</v>
      </c>
      <c r="T979" s="1450">
        <v>46</v>
      </c>
      <c r="U979" s="1451">
        <v>3</v>
      </c>
      <c r="V979" s="1452">
        <v>0</v>
      </c>
      <c r="W979" s="1452">
        <v>0</v>
      </c>
      <c r="X979" s="1450">
        <v>46</v>
      </c>
      <c r="Y979" s="1451">
        <v>3</v>
      </c>
      <c r="Z979" s="1452">
        <v>0</v>
      </c>
      <c r="AA979" s="1452">
        <v>0</v>
      </c>
      <c r="AB979" s="1532">
        <v>46</v>
      </c>
      <c r="AC979" s="1442">
        <f t="shared" si="176"/>
        <v>316</v>
      </c>
      <c r="AD979" s="1443">
        <f t="shared" si="173"/>
        <v>1092.6790000000001</v>
      </c>
      <c r="AE979" s="1534">
        <v>5933198238</v>
      </c>
      <c r="AF979" s="775"/>
      <c r="AG979" s="949"/>
      <c r="AH979" s="949"/>
      <c r="AI979" s="949"/>
    </row>
    <row r="980" spans="1:35" ht="21" hidden="1" customHeight="1" x14ac:dyDescent="0.2">
      <c r="A980" s="1432">
        <v>44159</v>
      </c>
      <c r="B980" s="1536" t="str">
        <f t="shared" si="172"/>
        <v>Tue</v>
      </c>
      <c r="C980" s="1432">
        <v>44162</v>
      </c>
      <c r="D980" s="1533" t="str">
        <f t="shared" si="170"/>
        <v>Fri</v>
      </c>
      <c r="E980" s="1451">
        <v>0</v>
      </c>
      <c r="F980" s="1450">
        <v>36</v>
      </c>
      <c r="G980" s="1451">
        <v>36</v>
      </c>
      <c r="H980" s="1452">
        <v>0</v>
      </c>
      <c r="I980" s="1450">
        <v>0</v>
      </c>
      <c r="J980" s="1451">
        <v>36</v>
      </c>
      <c r="K980" s="1450">
        <v>0</v>
      </c>
      <c r="L980" s="1451">
        <v>6</v>
      </c>
      <c r="M980" s="1452">
        <v>0</v>
      </c>
      <c r="N980" s="1450">
        <v>32</v>
      </c>
      <c r="O980" s="1451">
        <v>0</v>
      </c>
      <c r="P980" s="1450">
        <v>39</v>
      </c>
      <c r="Q980" s="1494">
        <v>0</v>
      </c>
      <c r="R980" s="1451">
        <v>1</v>
      </c>
      <c r="S980" s="1452">
        <v>0</v>
      </c>
      <c r="T980" s="1450">
        <v>38</v>
      </c>
      <c r="U980" s="1451">
        <v>1</v>
      </c>
      <c r="V980" s="1452">
        <v>0</v>
      </c>
      <c r="W980" s="1452">
        <v>0</v>
      </c>
      <c r="X980" s="1450">
        <v>38</v>
      </c>
      <c r="Y980" s="1451">
        <v>1</v>
      </c>
      <c r="Z980" s="1452">
        <v>0</v>
      </c>
      <c r="AA980" s="1452">
        <v>0</v>
      </c>
      <c r="AB980" s="1532">
        <v>38</v>
      </c>
      <c r="AC980" s="1442">
        <f t="shared" si="176"/>
        <v>302</v>
      </c>
      <c r="AD980" s="1443">
        <f t="shared" si="173"/>
        <v>1049.4010000000001</v>
      </c>
      <c r="AE980" s="1534">
        <v>5933197446</v>
      </c>
      <c r="AF980" s="775"/>
      <c r="AG980" s="949"/>
      <c r="AH980" s="949"/>
      <c r="AI980" s="949"/>
    </row>
    <row r="981" spans="1:35" ht="21" hidden="1" customHeight="1" x14ac:dyDescent="0.2">
      <c r="A981" s="1432">
        <v>44167</v>
      </c>
      <c r="B981" s="1536" t="str">
        <f t="shared" si="172"/>
        <v>Wed</v>
      </c>
      <c r="C981" s="1432">
        <v>44173</v>
      </c>
      <c r="D981" s="1533" t="str">
        <f t="shared" si="170"/>
        <v>Tue</v>
      </c>
      <c r="E981" s="1451">
        <v>0</v>
      </c>
      <c r="F981" s="1450">
        <v>21</v>
      </c>
      <c r="G981" s="1451">
        <v>21</v>
      </c>
      <c r="H981" s="1452">
        <v>0</v>
      </c>
      <c r="I981" s="1450">
        <v>0</v>
      </c>
      <c r="J981" s="1451">
        <v>21</v>
      </c>
      <c r="K981" s="1450">
        <v>0</v>
      </c>
      <c r="L981" s="1451">
        <v>2</v>
      </c>
      <c r="M981" s="1452">
        <v>3</v>
      </c>
      <c r="N981" s="1450">
        <v>19</v>
      </c>
      <c r="O981" s="1451">
        <v>0</v>
      </c>
      <c r="P981" s="1450">
        <v>19</v>
      </c>
      <c r="Q981" s="1494">
        <v>5</v>
      </c>
      <c r="R981" s="1451">
        <v>7</v>
      </c>
      <c r="S981" s="1452">
        <v>0</v>
      </c>
      <c r="T981" s="1450">
        <v>32</v>
      </c>
      <c r="U981" s="1451">
        <v>7</v>
      </c>
      <c r="V981" s="1452">
        <v>0</v>
      </c>
      <c r="W981" s="1452">
        <v>0</v>
      </c>
      <c r="X981" s="1450">
        <v>32</v>
      </c>
      <c r="Y981" s="1451">
        <v>7</v>
      </c>
      <c r="Z981" s="1452">
        <v>0</v>
      </c>
      <c r="AA981" s="1452">
        <v>0</v>
      </c>
      <c r="AB981" s="1532">
        <v>32</v>
      </c>
      <c r="AC981" s="1442">
        <f t="shared" si="176"/>
        <v>228</v>
      </c>
      <c r="AD981" s="1443">
        <f t="shared" si="173"/>
        <v>764.24800000000016</v>
      </c>
      <c r="AE981" s="1534">
        <v>5933197501</v>
      </c>
      <c r="AF981" s="775"/>
      <c r="AG981" s="949"/>
      <c r="AH981" s="949"/>
      <c r="AI981" s="949"/>
    </row>
    <row r="982" spans="1:35" ht="21" hidden="1" customHeight="1" x14ac:dyDescent="0.2">
      <c r="A982" s="1432">
        <v>44174</v>
      </c>
      <c r="B982" s="1536" t="str">
        <f t="shared" si="172"/>
        <v>Wed</v>
      </c>
      <c r="C982" s="1432">
        <v>44181</v>
      </c>
      <c r="D982" s="1533" t="str">
        <f t="shared" si="170"/>
        <v>Wed</v>
      </c>
      <c r="E982" s="1451">
        <v>0</v>
      </c>
      <c r="F982" s="1450">
        <v>31</v>
      </c>
      <c r="G982" s="1451">
        <v>31</v>
      </c>
      <c r="H982" s="1452">
        <v>0</v>
      </c>
      <c r="I982" s="1450">
        <v>0</v>
      </c>
      <c r="J982" s="1451">
        <v>31</v>
      </c>
      <c r="K982" s="1450">
        <v>0</v>
      </c>
      <c r="L982" s="1451">
        <v>4</v>
      </c>
      <c r="M982" s="1452">
        <v>0</v>
      </c>
      <c r="N982" s="1450">
        <v>27</v>
      </c>
      <c r="O982" s="1451">
        <v>0</v>
      </c>
      <c r="P982" s="1450">
        <v>32</v>
      </c>
      <c r="Q982" s="1494">
        <v>2</v>
      </c>
      <c r="R982" s="1451">
        <v>5</v>
      </c>
      <c r="S982" s="1452">
        <v>0</v>
      </c>
      <c r="T982" s="1450">
        <v>34</v>
      </c>
      <c r="U982" s="1451">
        <v>5</v>
      </c>
      <c r="V982" s="1452">
        <v>0</v>
      </c>
      <c r="W982" s="1452">
        <v>0</v>
      </c>
      <c r="X982" s="1450">
        <v>34</v>
      </c>
      <c r="Y982" s="1451">
        <v>5</v>
      </c>
      <c r="Z982" s="1452">
        <v>0</v>
      </c>
      <c r="AA982" s="1452">
        <v>0</v>
      </c>
      <c r="AB982" s="1532">
        <v>34</v>
      </c>
      <c r="AC982" s="1442">
        <f>SUM(AC472:AC472)</f>
        <v>275</v>
      </c>
      <c r="AD982" s="1443">
        <f t="shared" si="173"/>
        <v>947.06399999999996</v>
      </c>
      <c r="AE982" s="1534" t="s">
        <v>687</v>
      </c>
      <c r="AF982" s="775"/>
      <c r="AG982" s="949"/>
      <c r="AH982" s="949"/>
      <c r="AI982" s="949"/>
    </row>
    <row r="983" spans="1:35" ht="21" hidden="1" customHeight="1" x14ac:dyDescent="0.2">
      <c r="A983" s="1432">
        <v>44182</v>
      </c>
      <c r="B983" s="1536" t="str">
        <f t="shared" si="172"/>
        <v>Thu</v>
      </c>
      <c r="C983" s="1456">
        <v>44188</v>
      </c>
      <c r="D983" s="1533" t="str">
        <f t="shared" si="170"/>
        <v>Wed</v>
      </c>
      <c r="E983" s="1451">
        <v>0</v>
      </c>
      <c r="F983" s="1450">
        <v>28</v>
      </c>
      <c r="G983" s="1451">
        <v>28</v>
      </c>
      <c r="H983" s="1452">
        <v>0</v>
      </c>
      <c r="I983" s="1450">
        <v>0</v>
      </c>
      <c r="J983" s="1451">
        <v>29</v>
      </c>
      <c r="K983" s="1450">
        <v>0</v>
      </c>
      <c r="L983" s="1451">
        <v>1</v>
      </c>
      <c r="M983" s="1452">
        <v>2</v>
      </c>
      <c r="N983" s="1450">
        <v>25</v>
      </c>
      <c r="O983" s="1451">
        <v>0</v>
      </c>
      <c r="P983" s="1450">
        <v>26</v>
      </c>
      <c r="Q983" s="1494">
        <v>0</v>
      </c>
      <c r="R983" s="1451">
        <v>3</v>
      </c>
      <c r="S983" s="1452">
        <v>0</v>
      </c>
      <c r="T983" s="1450">
        <v>25</v>
      </c>
      <c r="U983" s="1451">
        <v>3</v>
      </c>
      <c r="V983" s="1452">
        <v>0</v>
      </c>
      <c r="W983" s="1452">
        <v>0</v>
      </c>
      <c r="X983" s="1450">
        <v>28</v>
      </c>
      <c r="Y983" s="1451">
        <v>3</v>
      </c>
      <c r="Z983" s="1452">
        <v>0</v>
      </c>
      <c r="AA983" s="1452">
        <v>0</v>
      </c>
      <c r="AB983" s="1532">
        <v>28</v>
      </c>
      <c r="AC983" s="1442">
        <f>SUM(E983:AB983)</f>
        <v>229</v>
      </c>
      <c r="AD983" s="1443">
        <f t="shared" si="173"/>
        <v>797.78000000000009</v>
      </c>
      <c r="AE983" s="1534" t="s">
        <v>692</v>
      </c>
      <c r="AF983" s="775"/>
      <c r="AG983" s="949"/>
      <c r="AH983" s="949"/>
      <c r="AI983" s="949"/>
    </row>
    <row r="984" spans="1:35" ht="21" hidden="1" customHeight="1" x14ac:dyDescent="0.2">
      <c r="A984" s="1432">
        <v>44204</v>
      </c>
      <c r="B984" s="1536" t="str">
        <f t="shared" si="172"/>
        <v>Fri</v>
      </c>
      <c r="C984" s="1432">
        <v>44211</v>
      </c>
      <c r="D984" s="1533" t="str">
        <f t="shared" si="170"/>
        <v>Fri</v>
      </c>
      <c r="E984" s="1451">
        <v>0</v>
      </c>
      <c r="F984" s="1450">
        <v>25</v>
      </c>
      <c r="G984" s="1451">
        <v>23</v>
      </c>
      <c r="H984" s="1452">
        <v>2</v>
      </c>
      <c r="I984" s="1450">
        <v>0</v>
      </c>
      <c r="J984" s="1451">
        <v>26</v>
      </c>
      <c r="K984" s="1450">
        <v>2</v>
      </c>
      <c r="L984" s="1451">
        <v>5</v>
      </c>
      <c r="M984" s="1452">
        <v>0</v>
      </c>
      <c r="N984" s="1450">
        <v>20</v>
      </c>
      <c r="O984" s="1451">
        <v>0</v>
      </c>
      <c r="P984" s="1450">
        <v>29</v>
      </c>
      <c r="Q984" s="1494">
        <v>0</v>
      </c>
      <c r="R984" s="1451">
        <v>5</v>
      </c>
      <c r="S984" s="1452">
        <v>0</v>
      </c>
      <c r="T984" s="1450">
        <v>30</v>
      </c>
      <c r="U984" s="1451">
        <v>5</v>
      </c>
      <c r="V984" s="1452">
        <v>0</v>
      </c>
      <c r="W984" s="1452">
        <v>2</v>
      </c>
      <c r="X984" s="1450">
        <v>28</v>
      </c>
      <c r="Y984" s="1451">
        <v>5</v>
      </c>
      <c r="Z984" s="1452">
        <v>0</v>
      </c>
      <c r="AA984" s="1452">
        <v>2</v>
      </c>
      <c r="AB984" s="1532">
        <v>28</v>
      </c>
      <c r="AC984" s="1442">
        <f>SUM(E984:AB984)</f>
        <v>237</v>
      </c>
      <c r="AD984" s="1443">
        <f t="shared" si="173"/>
        <v>819.55799999999999</v>
      </c>
      <c r="AE984" s="1534">
        <v>5933197853</v>
      </c>
      <c r="AF984" s="775"/>
      <c r="AG984" s="949"/>
      <c r="AH984" s="949"/>
      <c r="AI984" s="949"/>
    </row>
    <row r="985" spans="1:35" ht="21" hidden="1" customHeight="1" x14ac:dyDescent="0.2">
      <c r="A985" s="1432">
        <v>44215</v>
      </c>
      <c r="B985" s="1536" t="str">
        <f t="shared" si="172"/>
        <v>Tue</v>
      </c>
      <c r="C985" s="1432">
        <v>44221</v>
      </c>
      <c r="D985" s="1533" t="str">
        <f t="shared" si="170"/>
        <v>Mon</v>
      </c>
      <c r="E985" s="1498">
        <v>0</v>
      </c>
      <c r="F985" s="1450">
        <v>29</v>
      </c>
      <c r="G985" s="1451">
        <v>28</v>
      </c>
      <c r="H985" s="1452">
        <v>1</v>
      </c>
      <c r="I985" s="1450">
        <v>0</v>
      </c>
      <c r="J985" s="1451">
        <v>28</v>
      </c>
      <c r="K985" s="1450">
        <v>1</v>
      </c>
      <c r="L985" s="1451">
        <v>11</v>
      </c>
      <c r="M985" s="1452">
        <v>2</v>
      </c>
      <c r="N985" s="1450">
        <v>15</v>
      </c>
      <c r="O985" s="1451">
        <v>0</v>
      </c>
      <c r="P985" s="1450">
        <v>24</v>
      </c>
      <c r="Q985" s="1494">
        <v>5</v>
      </c>
      <c r="R985" s="1451">
        <v>7</v>
      </c>
      <c r="S985" s="1452">
        <v>0</v>
      </c>
      <c r="T985" s="1450">
        <v>27</v>
      </c>
      <c r="U985" s="1451">
        <v>8</v>
      </c>
      <c r="V985" s="1452">
        <v>0</v>
      </c>
      <c r="W985" s="1452">
        <v>0</v>
      </c>
      <c r="X985" s="1450">
        <v>27</v>
      </c>
      <c r="Y985" s="1451">
        <v>7</v>
      </c>
      <c r="Z985" s="1452">
        <v>0</v>
      </c>
      <c r="AA985" s="1452">
        <v>0</v>
      </c>
      <c r="AB985" s="1532">
        <v>27</v>
      </c>
      <c r="AC985" s="1442">
        <f t="shared" ref="AC985:AC995" si="177">SUM(E985:AB985)</f>
        <v>247</v>
      </c>
      <c r="AD985" s="1443">
        <f t="shared" si="173"/>
        <v>841.7059999999999</v>
      </c>
      <c r="AE985" s="1534">
        <v>5933197974</v>
      </c>
      <c r="AF985" s="775"/>
      <c r="AG985" s="949"/>
      <c r="AH985" s="949"/>
      <c r="AI985" s="949"/>
    </row>
    <row r="986" spans="1:35" ht="21" hidden="1" customHeight="1" x14ac:dyDescent="0.2">
      <c r="A986" s="1432">
        <v>44225</v>
      </c>
      <c r="B986" s="1536" t="str">
        <f t="shared" si="172"/>
        <v>Fri</v>
      </c>
      <c r="C986" s="1432">
        <v>44230</v>
      </c>
      <c r="D986" s="1533" t="str">
        <f t="shared" si="170"/>
        <v>Wed</v>
      </c>
      <c r="E986" s="1498">
        <v>0</v>
      </c>
      <c r="F986" s="1450">
        <v>23</v>
      </c>
      <c r="G986" s="1451">
        <v>24</v>
      </c>
      <c r="H986" s="1452">
        <v>1</v>
      </c>
      <c r="I986" s="1450">
        <v>0</v>
      </c>
      <c r="J986" s="1451">
        <v>22</v>
      </c>
      <c r="K986" s="1450">
        <v>1</v>
      </c>
      <c r="L986" s="1451">
        <v>6</v>
      </c>
      <c r="M986" s="1452">
        <v>2</v>
      </c>
      <c r="N986" s="1450">
        <v>14</v>
      </c>
      <c r="O986" s="1451">
        <v>0</v>
      </c>
      <c r="P986" s="1450">
        <v>19</v>
      </c>
      <c r="Q986" s="1494">
        <v>0</v>
      </c>
      <c r="R986" s="1451">
        <v>6</v>
      </c>
      <c r="S986" s="1452">
        <v>0</v>
      </c>
      <c r="T986" s="1450">
        <v>13</v>
      </c>
      <c r="U986" s="1451">
        <v>10</v>
      </c>
      <c r="V986" s="1452">
        <v>0</v>
      </c>
      <c r="W986" s="1452">
        <v>2</v>
      </c>
      <c r="X986" s="1450">
        <v>11</v>
      </c>
      <c r="Y986" s="1451">
        <v>7</v>
      </c>
      <c r="Z986" s="1452">
        <v>0</v>
      </c>
      <c r="AA986" s="1452">
        <v>2</v>
      </c>
      <c r="AB986" s="1532">
        <v>11</v>
      </c>
      <c r="AC986" s="1442">
        <f t="shared" si="177"/>
        <v>174</v>
      </c>
      <c r="AD986" s="1443">
        <f t="shared" ref="AD986:AD1017" si="178">(F986*$F$678)+(G986*$G$678)+(H986*$H$678)+(I986*$I$678)+(J986*$J$678)+(K986*$K$678)+(L986*$L$678)+(M986*$M$678)+(N986*$N$678)+(O986*$O$678)+(P986*$P$678)+(Q986*$Q$678)+(R986*$R$678)+(S986*$S$678)+(T986*$T$678)+(U986*$U$678)+(V986*$V$678)+(W986*$W$678)+(X986*$X$678)+(Y986*$Y$678)+(Z986*$Z$678)+(AA986*$AA$678)+(AB986*$AB$678)</f>
        <v>605.37600000000009</v>
      </c>
      <c r="AE986" s="1534">
        <v>5933198051</v>
      </c>
      <c r="AF986" s="775"/>
      <c r="AG986" s="949"/>
      <c r="AH986" s="949"/>
      <c r="AI986" s="949"/>
    </row>
    <row r="987" spans="1:35" ht="21" hidden="1" customHeight="1" x14ac:dyDescent="0.2">
      <c r="A987" s="1432">
        <v>44239</v>
      </c>
      <c r="B987" s="1536" t="str">
        <f t="shared" si="172"/>
        <v>Fri</v>
      </c>
      <c r="C987" s="1432">
        <v>44246</v>
      </c>
      <c r="D987" s="1533" t="str">
        <f t="shared" si="170"/>
        <v>Fri</v>
      </c>
      <c r="E987" s="1451">
        <v>0</v>
      </c>
      <c r="F987" s="1450">
        <v>25</v>
      </c>
      <c r="G987" s="1451">
        <v>24</v>
      </c>
      <c r="H987" s="1452">
        <v>0</v>
      </c>
      <c r="I987" s="1450">
        <v>0</v>
      </c>
      <c r="J987" s="1451">
        <v>26</v>
      </c>
      <c r="K987" s="1450">
        <v>0</v>
      </c>
      <c r="L987" s="1451">
        <v>4</v>
      </c>
      <c r="M987" s="1452">
        <v>2</v>
      </c>
      <c r="N987" s="1450">
        <v>18</v>
      </c>
      <c r="O987" s="1451">
        <v>0</v>
      </c>
      <c r="P987" s="1450">
        <v>22</v>
      </c>
      <c r="Q987" s="1494">
        <v>1</v>
      </c>
      <c r="R987" s="1451">
        <v>14</v>
      </c>
      <c r="S987" s="1452">
        <v>0</v>
      </c>
      <c r="T987" s="1450">
        <v>13</v>
      </c>
      <c r="U987" s="1451">
        <v>12</v>
      </c>
      <c r="V987" s="1452">
        <v>0</v>
      </c>
      <c r="W987" s="1452">
        <v>0</v>
      </c>
      <c r="X987" s="1450">
        <v>13</v>
      </c>
      <c r="Y987" s="1451">
        <v>12</v>
      </c>
      <c r="Z987" s="1452">
        <v>0</v>
      </c>
      <c r="AA987" s="1452">
        <v>0</v>
      </c>
      <c r="AB987" s="1532">
        <v>13</v>
      </c>
      <c r="AC987" s="1442">
        <f t="shared" si="177"/>
        <v>199</v>
      </c>
      <c r="AD987" s="1443">
        <f t="shared" si="178"/>
        <v>679.46999999999991</v>
      </c>
      <c r="AE987" s="1534">
        <v>5933198128</v>
      </c>
      <c r="AF987" s="775"/>
      <c r="AG987" s="949"/>
      <c r="AH987" s="949"/>
      <c r="AI987" s="949"/>
    </row>
    <row r="988" spans="1:35" ht="21" hidden="1" customHeight="1" x14ac:dyDescent="0.2">
      <c r="A988" s="1432">
        <v>44251</v>
      </c>
      <c r="B988" s="1536" t="str">
        <f t="shared" si="172"/>
        <v>Wed</v>
      </c>
      <c r="C988" s="1432">
        <v>44256</v>
      </c>
      <c r="D988" s="1533" t="str">
        <f t="shared" si="170"/>
        <v>Mon</v>
      </c>
      <c r="E988" s="1451">
        <v>0</v>
      </c>
      <c r="F988" s="1450">
        <v>18</v>
      </c>
      <c r="G988" s="1451">
        <v>14</v>
      </c>
      <c r="H988" s="1452">
        <v>0</v>
      </c>
      <c r="I988" s="1450">
        <v>0</v>
      </c>
      <c r="J988" s="1451">
        <v>15</v>
      </c>
      <c r="K988" s="1450">
        <v>0</v>
      </c>
      <c r="L988" s="1451">
        <v>2</v>
      </c>
      <c r="M988" s="1452">
        <v>0</v>
      </c>
      <c r="N988" s="1450">
        <v>12</v>
      </c>
      <c r="O988" s="1451">
        <v>0</v>
      </c>
      <c r="P988" s="1450">
        <v>25</v>
      </c>
      <c r="Q988" s="1494">
        <v>0</v>
      </c>
      <c r="R988" s="1451">
        <v>2</v>
      </c>
      <c r="S988" s="1452">
        <v>0</v>
      </c>
      <c r="T988" s="1450">
        <v>23</v>
      </c>
      <c r="U988" s="1451">
        <v>2</v>
      </c>
      <c r="V988" s="1452">
        <v>0</v>
      </c>
      <c r="W988" s="1452">
        <v>0</v>
      </c>
      <c r="X988" s="1450">
        <v>26</v>
      </c>
      <c r="Y988" s="1451">
        <v>2</v>
      </c>
      <c r="Z988" s="1452">
        <v>0</v>
      </c>
      <c r="AA988" s="1452">
        <v>0</v>
      </c>
      <c r="AB988" s="1532">
        <v>26</v>
      </c>
      <c r="AC988" s="1442">
        <f t="shared" si="177"/>
        <v>167</v>
      </c>
      <c r="AD988" s="1443">
        <f t="shared" si="178"/>
        <v>585.66700000000003</v>
      </c>
      <c r="AE988" s="1534">
        <v>5984387882</v>
      </c>
      <c r="AF988" s="775"/>
      <c r="AG988" s="949"/>
      <c r="AH988" s="949"/>
      <c r="AI988" s="949"/>
    </row>
    <row r="989" spans="1:35" ht="21" hidden="1" customHeight="1" x14ac:dyDescent="0.2">
      <c r="A989" s="1432">
        <v>44271</v>
      </c>
      <c r="B989" s="1536" t="str">
        <f t="shared" si="172"/>
        <v>Tue</v>
      </c>
      <c r="C989" s="1432">
        <v>44278</v>
      </c>
      <c r="D989" s="1533" t="str">
        <f t="shared" si="170"/>
        <v>Tue</v>
      </c>
      <c r="E989" s="1451">
        <v>0</v>
      </c>
      <c r="F989" s="1450">
        <v>23</v>
      </c>
      <c r="G989" s="1451">
        <v>9</v>
      </c>
      <c r="H989" s="1452">
        <v>14</v>
      </c>
      <c r="I989" s="1450">
        <v>0</v>
      </c>
      <c r="J989" s="1451">
        <v>12</v>
      </c>
      <c r="K989" s="1450">
        <v>14</v>
      </c>
      <c r="L989" s="1451">
        <v>23</v>
      </c>
      <c r="M989" s="1452">
        <v>0</v>
      </c>
      <c r="N989" s="1450">
        <v>0</v>
      </c>
      <c r="O989" s="1451">
        <v>0</v>
      </c>
      <c r="P989" s="1450">
        <v>10</v>
      </c>
      <c r="Q989" s="1494">
        <v>3</v>
      </c>
      <c r="R989" s="1451">
        <v>3</v>
      </c>
      <c r="S989" s="1452">
        <v>0</v>
      </c>
      <c r="T989" s="1450">
        <v>10</v>
      </c>
      <c r="U989" s="1451">
        <v>3</v>
      </c>
      <c r="V989" s="1452">
        <v>0</v>
      </c>
      <c r="W989" s="1452">
        <v>10</v>
      </c>
      <c r="X989" s="1450">
        <v>0</v>
      </c>
      <c r="Y989" s="1451">
        <v>3</v>
      </c>
      <c r="Z989" s="1452">
        <v>0</v>
      </c>
      <c r="AA989" s="1452">
        <v>10</v>
      </c>
      <c r="AB989" s="1532">
        <v>0</v>
      </c>
      <c r="AC989" s="1442">
        <v>147</v>
      </c>
      <c r="AD989" s="1443">
        <f t="shared" si="178"/>
        <v>504.44300000000004</v>
      </c>
      <c r="AE989" s="1534">
        <v>5984388080</v>
      </c>
      <c r="AF989" s="775"/>
      <c r="AG989" s="949"/>
      <c r="AH989" s="949"/>
      <c r="AI989" s="949"/>
    </row>
    <row r="990" spans="1:35" ht="21" hidden="1" customHeight="1" x14ac:dyDescent="0.2">
      <c r="A990" s="1432">
        <v>44294</v>
      </c>
      <c r="B990" s="1536" t="str">
        <f t="shared" si="172"/>
        <v>Thu</v>
      </c>
      <c r="C990" s="1432">
        <v>44301</v>
      </c>
      <c r="D990" s="1533" t="str">
        <f t="shared" si="170"/>
        <v>Thu</v>
      </c>
      <c r="E990" s="1451">
        <v>0</v>
      </c>
      <c r="F990" s="1450">
        <v>17</v>
      </c>
      <c r="G990" s="1451">
        <v>9</v>
      </c>
      <c r="H990" s="1452">
        <v>8</v>
      </c>
      <c r="I990" s="1450">
        <v>0</v>
      </c>
      <c r="J990" s="1451">
        <v>9</v>
      </c>
      <c r="K990" s="1450">
        <v>8</v>
      </c>
      <c r="L990" s="1451">
        <v>18</v>
      </c>
      <c r="M990" s="1452">
        <v>0</v>
      </c>
      <c r="N990" s="1450">
        <v>0</v>
      </c>
      <c r="O990" s="1451">
        <v>0</v>
      </c>
      <c r="P990" s="1450">
        <v>10</v>
      </c>
      <c r="Q990" s="1494">
        <v>13</v>
      </c>
      <c r="R990" s="1451">
        <v>13</v>
      </c>
      <c r="S990" s="1452">
        <v>0</v>
      </c>
      <c r="T990" s="1450">
        <v>9</v>
      </c>
      <c r="U990" s="1451">
        <v>13</v>
      </c>
      <c r="V990" s="1452">
        <v>0</v>
      </c>
      <c r="W990" s="1452">
        <v>9</v>
      </c>
      <c r="X990" s="1450">
        <v>0</v>
      </c>
      <c r="Y990" s="1451">
        <v>13</v>
      </c>
      <c r="Z990" s="1452">
        <v>0</v>
      </c>
      <c r="AA990" s="1452">
        <v>9</v>
      </c>
      <c r="AB990" s="1532">
        <v>0</v>
      </c>
      <c r="AC990" s="1442">
        <f>SUM(E990:AB990)</f>
        <v>158</v>
      </c>
      <c r="AD990" s="1443">
        <f t="shared" si="178"/>
        <v>503.42899999999997</v>
      </c>
      <c r="AE990" s="1534">
        <v>5984388278</v>
      </c>
      <c r="AF990" s="775"/>
      <c r="AG990" s="949"/>
      <c r="AH990" s="949"/>
      <c r="AI990" s="949"/>
    </row>
    <row r="991" spans="1:35" ht="21" hidden="1" customHeight="1" x14ac:dyDescent="0.2">
      <c r="A991" s="1432">
        <v>44319</v>
      </c>
      <c r="B991" s="1536" t="str">
        <f t="shared" si="172"/>
        <v>Mon</v>
      </c>
      <c r="C991" s="1432">
        <v>44326</v>
      </c>
      <c r="D991" s="1533" t="str">
        <f t="shared" si="170"/>
        <v>Mon</v>
      </c>
      <c r="E991" s="1451">
        <v>0</v>
      </c>
      <c r="F991" s="1450">
        <v>10</v>
      </c>
      <c r="G991" s="1451">
        <v>10</v>
      </c>
      <c r="H991" s="1452">
        <v>0</v>
      </c>
      <c r="I991" s="1450">
        <v>0</v>
      </c>
      <c r="J991" s="1451">
        <v>13</v>
      </c>
      <c r="K991" s="1450">
        <v>0</v>
      </c>
      <c r="L991" s="1451">
        <v>8</v>
      </c>
      <c r="M991" s="1452">
        <v>2</v>
      </c>
      <c r="N991" s="1450">
        <v>0</v>
      </c>
      <c r="O991" s="1451">
        <v>0</v>
      </c>
      <c r="P991" s="1450">
        <v>4</v>
      </c>
      <c r="Q991" s="1494">
        <v>10</v>
      </c>
      <c r="R991" s="1451">
        <v>12</v>
      </c>
      <c r="S991" s="1452">
        <v>0</v>
      </c>
      <c r="T991" s="1450">
        <v>31</v>
      </c>
      <c r="U991" s="1451">
        <v>12</v>
      </c>
      <c r="V991" s="1452">
        <v>0</v>
      </c>
      <c r="W991" s="1452">
        <v>2</v>
      </c>
      <c r="X991" s="1450">
        <v>30</v>
      </c>
      <c r="Y991" s="1451">
        <v>12</v>
      </c>
      <c r="Z991" s="1452">
        <v>0</v>
      </c>
      <c r="AA991" s="1452">
        <v>2</v>
      </c>
      <c r="AB991" s="1532">
        <v>30</v>
      </c>
      <c r="AC991" s="1442">
        <f t="shared" si="177"/>
        <v>188</v>
      </c>
      <c r="AD991" s="1443">
        <f t="shared" si="178"/>
        <v>605.58500000000004</v>
      </c>
      <c r="AE991" s="1534">
        <v>5984388487</v>
      </c>
      <c r="AF991" s="775"/>
      <c r="AG991" s="949"/>
      <c r="AH991" s="949"/>
      <c r="AI991" s="949"/>
    </row>
    <row r="992" spans="1:35" ht="21" hidden="1" customHeight="1" x14ac:dyDescent="0.2">
      <c r="A992" s="1432">
        <v>44334</v>
      </c>
      <c r="B992" s="1536" t="str">
        <f t="shared" si="172"/>
        <v>Tue</v>
      </c>
      <c r="C992" s="1432">
        <v>44340</v>
      </c>
      <c r="D992" s="1533" t="str">
        <f t="shared" si="170"/>
        <v>Mon</v>
      </c>
      <c r="E992" s="1451">
        <v>0</v>
      </c>
      <c r="F992" s="1450">
        <v>12</v>
      </c>
      <c r="G992" s="1451">
        <v>12</v>
      </c>
      <c r="H992" s="1452">
        <v>8</v>
      </c>
      <c r="I992" s="1450">
        <v>0</v>
      </c>
      <c r="J992" s="1451">
        <v>12</v>
      </c>
      <c r="K992" s="1450">
        <v>0</v>
      </c>
      <c r="L992" s="1451">
        <v>10</v>
      </c>
      <c r="M992" s="1452">
        <v>2</v>
      </c>
      <c r="N992" s="1450">
        <v>7</v>
      </c>
      <c r="O992" s="1451">
        <v>0</v>
      </c>
      <c r="P992" s="1450">
        <v>4</v>
      </c>
      <c r="Q992" s="1494">
        <v>1</v>
      </c>
      <c r="R992" s="1451">
        <v>3</v>
      </c>
      <c r="S992" s="1452">
        <v>0</v>
      </c>
      <c r="T992" s="1450">
        <v>40</v>
      </c>
      <c r="U992" s="1451">
        <v>3</v>
      </c>
      <c r="V992" s="1452">
        <v>0</v>
      </c>
      <c r="W992" s="1452">
        <v>16</v>
      </c>
      <c r="X992" s="1450">
        <v>23</v>
      </c>
      <c r="Y992" s="1451">
        <v>3</v>
      </c>
      <c r="Z992" s="1452">
        <v>0</v>
      </c>
      <c r="AA992" s="1452">
        <v>14</v>
      </c>
      <c r="AB992" s="1532">
        <v>23</v>
      </c>
      <c r="AC992" s="1442">
        <f t="shared" si="177"/>
        <v>193</v>
      </c>
      <c r="AD992" s="1443">
        <f t="shared" si="178"/>
        <v>642.83500000000004</v>
      </c>
      <c r="AE992" s="1534">
        <v>5984388575</v>
      </c>
      <c r="AF992" s="775"/>
      <c r="AG992" s="949"/>
      <c r="AH992" s="949"/>
      <c r="AI992" s="949"/>
    </row>
    <row r="993" spans="1:35" ht="21" hidden="1" customHeight="1" x14ac:dyDescent="0.2">
      <c r="A993" s="1432">
        <v>44343</v>
      </c>
      <c r="B993" s="1536" t="str">
        <f t="shared" si="172"/>
        <v>Thu</v>
      </c>
      <c r="C993" s="1432">
        <v>44349</v>
      </c>
      <c r="D993" s="1533" t="str">
        <f t="shared" si="170"/>
        <v>Wed</v>
      </c>
      <c r="E993" s="1451">
        <v>0</v>
      </c>
      <c r="F993" s="1450">
        <v>15</v>
      </c>
      <c r="G993" s="1451">
        <v>12</v>
      </c>
      <c r="H993" s="1452">
        <v>4</v>
      </c>
      <c r="I993" s="1450">
        <v>0</v>
      </c>
      <c r="J993" s="1451">
        <v>11</v>
      </c>
      <c r="K993" s="1450">
        <v>4</v>
      </c>
      <c r="L993" s="1451">
        <v>11</v>
      </c>
      <c r="M993" s="1452">
        <v>0</v>
      </c>
      <c r="N993" s="1450">
        <v>4</v>
      </c>
      <c r="O993" s="1451">
        <v>0</v>
      </c>
      <c r="P993" s="1450">
        <v>12</v>
      </c>
      <c r="Q993" s="1494">
        <v>5</v>
      </c>
      <c r="R993" s="1451">
        <v>5</v>
      </c>
      <c r="S993" s="1452">
        <v>0</v>
      </c>
      <c r="T993" s="1450">
        <v>33</v>
      </c>
      <c r="U993" s="1451">
        <v>5</v>
      </c>
      <c r="V993" s="1452">
        <v>0</v>
      </c>
      <c r="W993" s="1452">
        <v>5</v>
      </c>
      <c r="X993" s="1450">
        <v>30</v>
      </c>
      <c r="Y993" s="1451">
        <v>5</v>
      </c>
      <c r="Z993" s="1452">
        <v>0</v>
      </c>
      <c r="AA993" s="1452">
        <v>3</v>
      </c>
      <c r="AB993" s="1532">
        <v>30</v>
      </c>
      <c r="AC993" s="1442">
        <f t="shared" si="177"/>
        <v>194</v>
      </c>
      <c r="AD993" s="1443">
        <f t="shared" si="178"/>
        <v>649.90800000000002</v>
      </c>
      <c r="AE993" s="1534" t="s">
        <v>714</v>
      </c>
      <c r="AF993" s="775"/>
      <c r="AG993" s="949"/>
      <c r="AH993" s="949"/>
      <c r="AI993" s="949"/>
    </row>
    <row r="994" spans="1:35" ht="21" hidden="1" customHeight="1" x14ac:dyDescent="0.2">
      <c r="A994" s="1432">
        <v>44361</v>
      </c>
      <c r="B994" s="1536" t="str">
        <f t="shared" si="172"/>
        <v>Mon</v>
      </c>
      <c r="C994" s="1432">
        <v>44368</v>
      </c>
      <c r="D994" s="1533" t="str">
        <f t="shared" si="170"/>
        <v>Mon</v>
      </c>
      <c r="E994" s="1451">
        <v>0</v>
      </c>
      <c r="F994" s="1450">
        <v>16</v>
      </c>
      <c r="G994" s="1451">
        <v>8</v>
      </c>
      <c r="H994" s="1452">
        <v>8</v>
      </c>
      <c r="I994" s="1450">
        <v>0</v>
      </c>
      <c r="J994" s="1451">
        <v>8</v>
      </c>
      <c r="K994" s="1450">
        <v>8</v>
      </c>
      <c r="L994" s="1451">
        <v>11</v>
      </c>
      <c r="M994" s="1452">
        <v>0</v>
      </c>
      <c r="N994" s="1450">
        <v>5</v>
      </c>
      <c r="O994" s="1451">
        <v>0</v>
      </c>
      <c r="P994" s="1450">
        <v>13</v>
      </c>
      <c r="Q994" s="1494">
        <v>5</v>
      </c>
      <c r="R994" s="1451">
        <v>5</v>
      </c>
      <c r="S994" s="1452">
        <v>0</v>
      </c>
      <c r="T994" s="1450">
        <v>14</v>
      </c>
      <c r="U994" s="1451">
        <v>5</v>
      </c>
      <c r="V994" s="1452">
        <v>0</v>
      </c>
      <c r="W994" s="1452">
        <v>9</v>
      </c>
      <c r="X994" s="1450">
        <v>4</v>
      </c>
      <c r="Y994" s="1451">
        <v>5</v>
      </c>
      <c r="Z994" s="1452">
        <v>0</v>
      </c>
      <c r="AA994" s="1452">
        <v>9</v>
      </c>
      <c r="AB994" s="1532">
        <v>4</v>
      </c>
      <c r="AC994" s="1442">
        <f>SUM(AC484:AC484)</f>
        <v>137</v>
      </c>
      <c r="AD994" s="1443">
        <f t="shared" si="178"/>
        <v>458.976</v>
      </c>
      <c r="AE994" s="1534">
        <v>5984388784</v>
      </c>
      <c r="AF994" s="775"/>
      <c r="AG994" s="949"/>
      <c r="AH994" s="949"/>
      <c r="AI994" s="949"/>
    </row>
    <row r="995" spans="1:35" ht="21" hidden="1" customHeight="1" x14ac:dyDescent="0.2">
      <c r="A995" s="1432">
        <v>44379</v>
      </c>
      <c r="B995" s="1536" t="str">
        <f t="shared" si="172"/>
        <v>Fri</v>
      </c>
      <c r="C995" s="1432">
        <v>44384</v>
      </c>
      <c r="D995" s="1533" t="str">
        <f t="shared" si="170"/>
        <v>Wed</v>
      </c>
      <c r="E995" s="1451">
        <f>SUM(E485:E486)</f>
        <v>0</v>
      </c>
      <c r="F995" s="1450">
        <f>SUM(F485:F486)</f>
        <v>11</v>
      </c>
      <c r="G995" s="1451">
        <f>SUM(G485:G485)</f>
        <v>1</v>
      </c>
      <c r="H995" s="1452">
        <f t="shared" ref="H995:M995" si="179">SUM(H485:H486)</f>
        <v>0</v>
      </c>
      <c r="I995" s="1450">
        <f t="shared" si="179"/>
        <v>0</v>
      </c>
      <c r="J995" s="1451">
        <f t="shared" si="179"/>
        <v>5</v>
      </c>
      <c r="K995" s="1450">
        <f t="shared" si="179"/>
        <v>0</v>
      </c>
      <c r="L995" s="1451">
        <f t="shared" si="179"/>
        <v>0</v>
      </c>
      <c r="M995" s="1452">
        <f t="shared" si="179"/>
        <v>0</v>
      </c>
      <c r="N995" s="1450">
        <f>SUM(N485)</f>
        <v>0</v>
      </c>
      <c r="O995" s="1451">
        <f>SUM(O485:O486)</f>
        <v>0</v>
      </c>
      <c r="P995" s="1450">
        <f>SUM(P485:P486)</f>
        <v>3</v>
      </c>
      <c r="Q995" s="1494">
        <f>SUM(Q485:Q486)</f>
        <v>5</v>
      </c>
      <c r="R995" s="1451">
        <f>SUM(R485:R486)</f>
        <v>2</v>
      </c>
      <c r="S995" s="1452">
        <f>SUM(S485:S486)</f>
        <v>0</v>
      </c>
      <c r="T995" s="1450">
        <f>SUM(T485)</f>
        <v>1</v>
      </c>
      <c r="U995" s="1451">
        <f>SUM(U485:U486)</f>
        <v>3</v>
      </c>
      <c r="V995" s="1452">
        <f>SUM(V485:V486)</f>
        <v>0</v>
      </c>
      <c r="W995" s="1452">
        <f>SUM(W485:W486)</f>
        <v>0</v>
      </c>
      <c r="X995" s="1450">
        <f>SUM(X485)</f>
        <v>1</v>
      </c>
      <c r="Y995" s="1451">
        <f>SUM(Y485:Y486)</f>
        <v>3</v>
      </c>
      <c r="Z995" s="1452">
        <f>SUM(Z485:Z486)</f>
        <v>0</v>
      </c>
      <c r="AA995" s="1452">
        <f>SUM(AA485:AA486)</f>
        <v>0</v>
      </c>
      <c r="AB995" s="1532">
        <f>SUM(AB485)</f>
        <v>1</v>
      </c>
      <c r="AC995" s="1442">
        <f t="shared" si="177"/>
        <v>36</v>
      </c>
      <c r="AD995" s="1443">
        <f t="shared" si="178"/>
        <v>125.54599999999999</v>
      </c>
      <c r="AE995" s="1534">
        <v>5984388905</v>
      </c>
      <c r="AF995" s="775"/>
      <c r="AG995" s="949"/>
      <c r="AH995" s="949"/>
      <c r="AI995" s="949"/>
    </row>
    <row r="996" spans="1:35" ht="21" hidden="1" customHeight="1" x14ac:dyDescent="0.2">
      <c r="A996" s="1432">
        <v>44403</v>
      </c>
      <c r="B996" s="1536" t="str">
        <f t="shared" si="172"/>
        <v>Mon</v>
      </c>
      <c r="C996" s="1432">
        <v>44407</v>
      </c>
      <c r="D996" s="1533" t="str">
        <f t="shared" si="170"/>
        <v>Fri</v>
      </c>
      <c r="E996" s="1451">
        <v>0</v>
      </c>
      <c r="F996" s="1450">
        <v>0</v>
      </c>
      <c r="G996" s="1451">
        <v>5</v>
      </c>
      <c r="H996" s="1452">
        <v>0</v>
      </c>
      <c r="I996" s="1450">
        <v>0</v>
      </c>
      <c r="J996" s="1451">
        <v>0</v>
      </c>
      <c r="K996" s="1450">
        <v>0</v>
      </c>
      <c r="L996" s="1451">
        <v>0</v>
      </c>
      <c r="M996" s="1452">
        <v>0</v>
      </c>
      <c r="N996" s="1450">
        <v>5</v>
      </c>
      <c r="O996" s="1451">
        <v>0</v>
      </c>
      <c r="P996" s="1450">
        <v>2</v>
      </c>
      <c r="Q996" s="1494">
        <v>0</v>
      </c>
      <c r="R996" s="1451">
        <v>0</v>
      </c>
      <c r="S996" s="1452">
        <v>0</v>
      </c>
      <c r="T996" s="1450">
        <v>2</v>
      </c>
      <c r="U996" s="1451">
        <v>0</v>
      </c>
      <c r="V996" s="1452">
        <v>0</v>
      </c>
      <c r="W996" s="1452">
        <v>0</v>
      </c>
      <c r="X996" s="1450">
        <v>2</v>
      </c>
      <c r="Y996" s="1451">
        <v>0</v>
      </c>
      <c r="Z996" s="1452">
        <v>0</v>
      </c>
      <c r="AA996" s="1452">
        <v>0</v>
      </c>
      <c r="AB996" s="1532">
        <v>2</v>
      </c>
      <c r="AC996" s="1442">
        <f>SUM(AC486:AC486)</f>
        <v>18</v>
      </c>
      <c r="AD996" s="1443">
        <f t="shared" si="178"/>
        <v>56.829000000000001</v>
      </c>
      <c r="AE996" s="1534">
        <v>5984389147</v>
      </c>
      <c r="AF996" s="775"/>
      <c r="AG996" s="949"/>
      <c r="AH996" s="949"/>
      <c r="AI996" s="949"/>
    </row>
    <row r="997" spans="1:35" ht="21" hidden="1" customHeight="1" x14ac:dyDescent="0.2">
      <c r="A997" s="1432">
        <v>44417</v>
      </c>
      <c r="B997" s="1536" t="str">
        <f t="shared" si="172"/>
        <v>Mon</v>
      </c>
      <c r="C997" s="1432">
        <v>44426</v>
      </c>
      <c r="D997" s="1533" t="str">
        <f t="shared" si="170"/>
        <v>Wed</v>
      </c>
      <c r="E997" s="1451">
        <f>SUM(E487:E487)</f>
        <v>0</v>
      </c>
      <c r="F997" s="1450">
        <f>SUM(F487:F487)</f>
        <v>4</v>
      </c>
      <c r="G997" s="1451">
        <f>SUM(G487:G487)</f>
        <v>4</v>
      </c>
      <c r="H997" s="1452">
        <f>SUM(H487:H487)</f>
        <v>0</v>
      </c>
      <c r="I997" s="1450">
        <f>SUM(I487:I487)</f>
        <v>0</v>
      </c>
      <c r="J997" s="1451">
        <v>6</v>
      </c>
      <c r="K997" s="1450">
        <v>0</v>
      </c>
      <c r="L997" s="1451">
        <v>3</v>
      </c>
      <c r="M997" s="1452">
        <v>0</v>
      </c>
      <c r="N997" s="1450">
        <v>1</v>
      </c>
      <c r="O997" s="1451">
        <v>0</v>
      </c>
      <c r="P997" s="1450">
        <v>5</v>
      </c>
      <c r="Q997" s="1494">
        <v>2</v>
      </c>
      <c r="R997" s="1451">
        <v>1</v>
      </c>
      <c r="S997" s="1452">
        <v>0</v>
      </c>
      <c r="T997" s="1450">
        <v>4</v>
      </c>
      <c r="U997" s="1451">
        <v>1</v>
      </c>
      <c r="V997" s="1452">
        <v>0</v>
      </c>
      <c r="W997" s="1452">
        <v>0</v>
      </c>
      <c r="X997" s="1450">
        <v>4</v>
      </c>
      <c r="Y997" s="1451">
        <v>1</v>
      </c>
      <c r="Z997" s="1452">
        <v>0</v>
      </c>
      <c r="AA997" s="1452">
        <v>0</v>
      </c>
      <c r="AB997" s="1532">
        <v>4</v>
      </c>
      <c r="AC997" s="1442">
        <f>SUM(AC487:AC487)</f>
        <v>40</v>
      </c>
      <c r="AD997" s="1443">
        <f t="shared" si="178"/>
        <v>133.97100000000003</v>
      </c>
      <c r="AE997" s="1534">
        <v>5984389268</v>
      </c>
      <c r="AF997" s="775"/>
      <c r="AG997" s="949"/>
      <c r="AH997" s="949"/>
      <c r="AI997" s="949"/>
    </row>
    <row r="998" spans="1:35" ht="21" hidden="1" customHeight="1" x14ac:dyDescent="0.2">
      <c r="A998" s="1432">
        <v>44425</v>
      </c>
      <c r="B998" s="1536" t="str">
        <f t="shared" si="172"/>
        <v>Tue</v>
      </c>
      <c r="C998" s="1432">
        <v>44432</v>
      </c>
      <c r="D998" s="1533" t="str">
        <f t="shared" si="170"/>
        <v>Tue</v>
      </c>
      <c r="E998" s="1451">
        <v>0</v>
      </c>
      <c r="F998" s="1450">
        <v>26</v>
      </c>
      <c r="G998" s="1451">
        <v>24</v>
      </c>
      <c r="H998" s="1452">
        <v>0</v>
      </c>
      <c r="I998" s="1450">
        <v>0</v>
      </c>
      <c r="J998" s="1451">
        <v>26</v>
      </c>
      <c r="K998" s="1450">
        <v>0</v>
      </c>
      <c r="L998" s="1451">
        <v>21</v>
      </c>
      <c r="M998" s="1452">
        <v>1</v>
      </c>
      <c r="N998" s="1450">
        <v>2</v>
      </c>
      <c r="O998" s="1451">
        <v>0</v>
      </c>
      <c r="P998" s="1450">
        <v>8</v>
      </c>
      <c r="Q998" s="1494">
        <v>10</v>
      </c>
      <c r="R998" s="1451">
        <v>18</v>
      </c>
      <c r="S998" s="1452">
        <v>0</v>
      </c>
      <c r="T998" s="1450">
        <v>7</v>
      </c>
      <c r="U998" s="1451">
        <v>18</v>
      </c>
      <c r="V998" s="1452">
        <v>0</v>
      </c>
      <c r="W998" s="1452">
        <v>0</v>
      </c>
      <c r="X998" s="1450">
        <v>6</v>
      </c>
      <c r="Y998" s="1451">
        <v>18</v>
      </c>
      <c r="Z998" s="1452">
        <v>0</v>
      </c>
      <c r="AA998" s="1452">
        <v>0</v>
      </c>
      <c r="AB998" s="1532">
        <v>6</v>
      </c>
      <c r="AC998" s="1442">
        <f>SUM(AC488:AC488)</f>
        <v>191</v>
      </c>
      <c r="AD998" s="1443">
        <f t="shared" si="178"/>
        <v>624.38900000000001</v>
      </c>
      <c r="AE998" s="1534" t="s">
        <v>718</v>
      </c>
      <c r="AF998" s="775"/>
      <c r="AG998" s="949"/>
      <c r="AH998" s="949"/>
      <c r="AI998" s="949"/>
    </row>
    <row r="999" spans="1:35" ht="21" hidden="1" customHeight="1" x14ac:dyDescent="0.2">
      <c r="A999" s="1432">
        <v>44435</v>
      </c>
      <c r="B999" s="1536" t="str">
        <f t="shared" si="172"/>
        <v>Fri</v>
      </c>
      <c r="C999" s="1432">
        <v>44442</v>
      </c>
      <c r="D999" s="1533" t="str">
        <f t="shared" si="170"/>
        <v>Fri</v>
      </c>
      <c r="E999" s="1451">
        <v>0</v>
      </c>
      <c r="F999" s="1450">
        <v>24</v>
      </c>
      <c r="G999" s="1451">
        <v>21</v>
      </c>
      <c r="H999" s="1452">
        <v>3</v>
      </c>
      <c r="I999" s="1450">
        <v>0</v>
      </c>
      <c r="J999" s="1451">
        <v>21</v>
      </c>
      <c r="K999" s="1450">
        <v>3</v>
      </c>
      <c r="L999" s="1451">
        <v>15</v>
      </c>
      <c r="M999" s="1452">
        <v>0</v>
      </c>
      <c r="N999" s="1450">
        <v>9</v>
      </c>
      <c r="O999" s="1451">
        <v>0</v>
      </c>
      <c r="P999" s="1450">
        <v>12</v>
      </c>
      <c r="Q999" s="1494">
        <v>12</v>
      </c>
      <c r="R999" s="1451">
        <v>16</v>
      </c>
      <c r="S999" s="1452">
        <v>0</v>
      </c>
      <c r="T999" s="1450">
        <v>8</v>
      </c>
      <c r="U999" s="1451">
        <v>16</v>
      </c>
      <c r="V999" s="1452">
        <v>0</v>
      </c>
      <c r="W999" s="1452">
        <v>5</v>
      </c>
      <c r="X999" s="1450">
        <v>6</v>
      </c>
      <c r="Y999" s="1451">
        <v>16</v>
      </c>
      <c r="Z999" s="1452">
        <v>0</v>
      </c>
      <c r="AA999" s="1452">
        <v>2</v>
      </c>
      <c r="AB999" s="1532">
        <v>6</v>
      </c>
      <c r="AC999" s="1442">
        <f>SUM(AC489:AC489)</f>
        <v>195</v>
      </c>
      <c r="AD999" s="1443">
        <f t="shared" si="178"/>
        <v>635.67999999999984</v>
      </c>
      <c r="AE999" s="1534">
        <v>5984389411</v>
      </c>
      <c r="AF999" s="775"/>
      <c r="AG999" s="949"/>
      <c r="AH999" s="949"/>
      <c r="AI999" s="949"/>
    </row>
    <row r="1000" spans="1:35" ht="21" hidden="1" customHeight="1" x14ac:dyDescent="0.2">
      <c r="A1000" s="1432">
        <v>44445</v>
      </c>
      <c r="B1000" s="1536" t="str">
        <f t="shared" si="172"/>
        <v>Mon</v>
      </c>
      <c r="C1000" s="1432">
        <v>44448</v>
      </c>
      <c r="D1000" s="1533" t="str">
        <f t="shared" si="170"/>
        <v>Thu</v>
      </c>
      <c r="E1000" s="1451">
        <v>0</v>
      </c>
      <c r="F1000" s="1450">
        <v>27</v>
      </c>
      <c r="G1000" s="1451">
        <v>14</v>
      </c>
      <c r="H1000" s="1452">
        <v>13</v>
      </c>
      <c r="I1000" s="1450">
        <v>0</v>
      </c>
      <c r="J1000" s="1451">
        <v>14</v>
      </c>
      <c r="K1000" s="1450">
        <v>13</v>
      </c>
      <c r="L1000" s="1451">
        <v>24</v>
      </c>
      <c r="M1000" s="1452">
        <v>0</v>
      </c>
      <c r="N1000" s="1450">
        <v>3</v>
      </c>
      <c r="O1000" s="1451">
        <v>0</v>
      </c>
      <c r="P1000" s="1450">
        <v>16</v>
      </c>
      <c r="Q1000" s="1494">
        <v>6</v>
      </c>
      <c r="R1000" s="1451">
        <v>6</v>
      </c>
      <c r="S1000" s="1452">
        <v>0</v>
      </c>
      <c r="T1000" s="1450">
        <v>16</v>
      </c>
      <c r="U1000" s="1451">
        <v>6</v>
      </c>
      <c r="V1000" s="1452">
        <v>0</v>
      </c>
      <c r="W1000" s="1452">
        <v>8</v>
      </c>
      <c r="X1000" s="1450">
        <v>8</v>
      </c>
      <c r="Y1000" s="1451">
        <v>6</v>
      </c>
      <c r="Z1000" s="1452">
        <v>0</v>
      </c>
      <c r="AA1000" s="1452">
        <v>8</v>
      </c>
      <c r="AB1000" s="1532">
        <v>8</v>
      </c>
      <c r="AC1000" s="1442">
        <f>SUM(E1000:AB1000)</f>
        <v>196</v>
      </c>
      <c r="AD1000" s="1443">
        <f t="shared" si="178"/>
        <v>663.61300000000006</v>
      </c>
      <c r="AE1000" s="1534" t="s">
        <v>1396</v>
      </c>
      <c r="AF1000" s="775"/>
      <c r="AG1000" s="949"/>
      <c r="AH1000" s="949"/>
      <c r="AI1000" s="949"/>
    </row>
    <row r="1001" spans="1:35" ht="21" hidden="1" customHeight="1" x14ac:dyDescent="0.2">
      <c r="A1001" s="1432">
        <v>44459</v>
      </c>
      <c r="B1001" s="1536" t="str">
        <f t="shared" si="172"/>
        <v>Mon</v>
      </c>
      <c r="C1001" s="1432">
        <v>44466</v>
      </c>
      <c r="D1001" s="1533" t="str">
        <f t="shared" si="170"/>
        <v>Mon</v>
      </c>
      <c r="E1001" s="1451">
        <v>0</v>
      </c>
      <c r="F1001" s="1450">
        <v>24</v>
      </c>
      <c r="G1001" s="1451">
        <v>17</v>
      </c>
      <c r="H1001" s="1452">
        <v>7</v>
      </c>
      <c r="I1001" s="1450">
        <v>0</v>
      </c>
      <c r="J1001" s="1451">
        <v>19</v>
      </c>
      <c r="K1001" s="1450">
        <v>7</v>
      </c>
      <c r="L1001" s="1451">
        <v>24</v>
      </c>
      <c r="M1001" s="1452">
        <v>0</v>
      </c>
      <c r="N1001" s="1450">
        <v>0</v>
      </c>
      <c r="O1001" s="1451">
        <v>0</v>
      </c>
      <c r="P1001" s="1450">
        <v>8</v>
      </c>
      <c r="Q1001" s="1494">
        <v>18</v>
      </c>
      <c r="R1001" s="1451">
        <v>20</v>
      </c>
      <c r="S1001" s="1452">
        <v>0</v>
      </c>
      <c r="T1001" s="1450">
        <v>6</v>
      </c>
      <c r="U1001" s="1451">
        <v>20</v>
      </c>
      <c r="V1001" s="1452">
        <v>0</v>
      </c>
      <c r="W1001" s="1452">
        <v>6</v>
      </c>
      <c r="X1001" s="1450">
        <v>0</v>
      </c>
      <c r="Y1001" s="1451">
        <v>20</v>
      </c>
      <c r="Z1001" s="1452">
        <v>0</v>
      </c>
      <c r="AA1001" s="1452">
        <v>6</v>
      </c>
      <c r="AB1001" s="1532">
        <v>0</v>
      </c>
      <c r="AC1001" s="1442">
        <f t="shared" ref="AC1001:AC1007" si="180">SUM(E1001:AB1001)</f>
        <v>202</v>
      </c>
      <c r="AD1001" s="1443">
        <f t="shared" si="178"/>
        <v>639.61599999999987</v>
      </c>
      <c r="AE1001" s="1534" t="s">
        <v>1397</v>
      </c>
      <c r="AF1001" s="775"/>
      <c r="AG1001" s="949"/>
      <c r="AH1001" s="949"/>
      <c r="AI1001" s="949"/>
    </row>
    <row r="1002" spans="1:35" ht="21" hidden="1" customHeight="1" x14ac:dyDescent="0.2">
      <c r="A1002" s="1432">
        <v>44470</v>
      </c>
      <c r="B1002" s="1536" t="str">
        <f t="shared" si="172"/>
        <v>Fri</v>
      </c>
      <c r="C1002" s="1432">
        <v>44474</v>
      </c>
      <c r="D1002" s="1533" t="str">
        <f t="shared" si="170"/>
        <v>Tue</v>
      </c>
      <c r="E1002" s="1451">
        <v>0</v>
      </c>
      <c r="F1002" s="1450">
        <v>26</v>
      </c>
      <c r="G1002" s="1451">
        <v>25</v>
      </c>
      <c r="H1002" s="1452">
        <v>1</v>
      </c>
      <c r="I1002" s="1450">
        <v>0</v>
      </c>
      <c r="J1002" s="1451">
        <v>25</v>
      </c>
      <c r="K1002" s="1450">
        <v>1</v>
      </c>
      <c r="L1002" s="1451">
        <v>26</v>
      </c>
      <c r="M1002" s="1452">
        <v>0</v>
      </c>
      <c r="N1002" s="1450">
        <v>0</v>
      </c>
      <c r="O1002" s="1451">
        <v>0</v>
      </c>
      <c r="P1002" s="1450">
        <v>10</v>
      </c>
      <c r="Q1002" s="1494">
        <v>20</v>
      </c>
      <c r="R1002" s="1451">
        <v>21</v>
      </c>
      <c r="S1002" s="1452">
        <v>0</v>
      </c>
      <c r="T1002" s="1450">
        <v>8</v>
      </c>
      <c r="U1002" s="1451">
        <v>21</v>
      </c>
      <c r="V1002" s="1452">
        <v>0</v>
      </c>
      <c r="W1002" s="1452">
        <v>8</v>
      </c>
      <c r="X1002" s="1450">
        <v>0</v>
      </c>
      <c r="Y1002" s="1451">
        <v>21</v>
      </c>
      <c r="Z1002" s="1452">
        <v>0</v>
      </c>
      <c r="AA1002" s="1452">
        <v>8</v>
      </c>
      <c r="AB1002" s="1532">
        <v>0</v>
      </c>
      <c r="AC1002" s="1442">
        <f t="shared" si="180"/>
        <v>221</v>
      </c>
      <c r="AD1002" s="1443">
        <f t="shared" si="178"/>
        <v>699.58100000000002</v>
      </c>
      <c r="AE1002" s="1534">
        <v>5984389565</v>
      </c>
      <c r="AF1002" s="775"/>
      <c r="AG1002" s="949"/>
      <c r="AH1002" s="949"/>
      <c r="AI1002" s="949"/>
    </row>
    <row r="1003" spans="1:35" ht="21" hidden="1" customHeight="1" x14ac:dyDescent="0.2">
      <c r="A1003" s="1432">
        <v>44481</v>
      </c>
      <c r="B1003" s="1536" t="str">
        <f t="shared" si="172"/>
        <v>Tue</v>
      </c>
      <c r="C1003" s="1432">
        <v>44484</v>
      </c>
      <c r="D1003" s="1533" t="str">
        <f t="shared" si="170"/>
        <v>Fri</v>
      </c>
      <c r="E1003" s="1451">
        <v>0</v>
      </c>
      <c r="F1003" s="1450">
        <v>24</v>
      </c>
      <c r="G1003" s="1451">
        <v>24</v>
      </c>
      <c r="H1003" s="1452">
        <v>0</v>
      </c>
      <c r="I1003" s="1450">
        <v>0</v>
      </c>
      <c r="J1003" s="1451">
        <v>24</v>
      </c>
      <c r="K1003" s="1450">
        <v>0</v>
      </c>
      <c r="L1003" s="1451">
        <v>20</v>
      </c>
      <c r="M1003" s="1452">
        <v>4</v>
      </c>
      <c r="N1003" s="1450">
        <v>0</v>
      </c>
      <c r="O1003" s="1451">
        <v>0</v>
      </c>
      <c r="P1003" s="1450">
        <v>4</v>
      </c>
      <c r="Q1003" s="1494">
        <v>22</v>
      </c>
      <c r="R1003" s="1451">
        <v>26</v>
      </c>
      <c r="S1003" s="1452">
        <v>0</v>
      </c>
      <c r="T1003" s="1450">
        <v>0</v>
      </c>
      <c r="U1003" s="1451">
        <v>15</v>
      </c>
      <c r="V1003" s="1452">
        <v>0</v>
      </c>
      <c r="W1003" s="1452">
        <v>0</v>
      </c>
      <c r="X1003" s="1450">
        <v>0</v>
      </c>
      <c r="Y1003" s="1451">
        <v>15</v>
      </c>
      <c r="Z1003" s="1452">
        <v>0</v>
      </c>
      <c r="AA1003" s="1452">
        <v>0</v>
      </c>
      <c r="AB1003" s="1532">
        <v>0</v>
      </c>
      <c r="AC1003" s="1442">
        <f t="shared" si="180"/>
        <v>178</v>
      </c>
      <c r="AD1003" s="1443">
        <f t="shared" si="178"/>
        <v>538.21</v>
      </c>
      <c r="AE1003" s="1534">
        <v>5984389631</v>
      </c>
      <c r="AF1003" s="775"/>
      <c r="AG1003" s="949"/>
      <c r="AH1003" s="949"/>
      <c r="AI1003" s="949"/>
    </row>
    <row r="1004" spans="1:35" ht="21" hidden="1" customHeight="1" x14ac:dyDescent="0.2">
      <c r="A1004" s="1432">
        <v>44490</v>
      </c>
      <c r="B1004" s="1536" t="str">
        <f t="shared" si="172"/>
        <v>Thu</v>
      </c>
      <c r="C1004" s="1432">
        <v>44497</v>
      </c>
      <c r="D1004" s="1533" t="str">
        <f t="shared" si="170"/>
        <v>Thu</v>
      </c>
      <c r="E1004" s="1451">
        <v>0</v>
      </c>
      <c r="F1004" s="1450">
        <v>28</v>
      </c>
      <c r="G1004" s="1451">
        <v>19</v>
      </c>
      <c r="H1004" s="1452">
        <v>8</v>
      </c>
      <c r="I1004" s="1450">
        <v>0</v>
      </c>
      <c r="J1004" s="1451">
        <v>19</v>
      </c>
      <c r="K1004" s="1450">
        <v>8</v>
      </c>
      <c r="L1004" s="1451">
        <v>27</v>
      </c>
      <c r="M1004" s="1452">
        <v>0</v>
      </c>
      <c r="N1004" s="1450">
        <v>0</v>
      </c>
      <c r="O1004" s="1451">
        <v>0</v>
      </c>
      <c r="P1004" s="1450">
        <v>14</v>
      </c>
      <c r="Q1004" s="1494">
        <v>10</v>
      </c>
      <c r="R1004" s="1451">
        <v>20</v>
      </c>
      <c r="S1004" s="1452">
        <v>0</v>
      </c>
      <c r="T1004" s="1450">
        <v>4</v>
      </c>
      <c r="U1004" s="1451">
        <v>31</v>
      </c>
      <c r="V1004" s="1452">
        <v>0</v>
      </c>
      <c r="W1004" s="1452">
        <v>2</v>
      </c>
      <c r="X1004" s="1450">
        <v>2</v>
      </c>
      <c r="Y1004" s="1451">
        <v>31</v>
      </c>
      <c r="Z1004" s="1452">
        <v>0</v>
      </c>
      <c r="AA1004" s="1452">
        <v>2</v>
      </c>
      <c r="AB1004" s="1532">
        <v>2</v>
      </c>
      <c r="AC1004" s="1442">
        <f t="shared" si="180"/>
        <v>227</v>
      </c>
      <c r="AD1004" s="1443">
        <f t="shared" si="178"/>
        <v>751.99699999999984</v>
      </c>
      <c r="AE1004" s="1534">
        <v>5984389675</v>
      </c>
      <c r="AF1004" s="775"/>
      <c r="AG1004" s="949"/>
      <c r="AH1004" s="949"/>
      <c r="AI1004" s="949"/>
    </row>
    <row r="1005" spans="1:35" ht="21" hidden="1" customHeight="1" x14ac:dyDescent="0.2">
      <c r="A1005" s="1432">
        <v>44504</v>
      </c>
      <c r="B1005" s="1536" t="str">
        <f t="shared" si="172"/>
        <v>Thu</v>
      </c>
      <c r="C1005" s="1432">
        <v>44511</v>
      </c>
      <c r="D1005" s="1533" t="str">
        <f t="shared" si="170"/>
        <v>Thu</v>
      </c>
      <c r="E1005" s="1451">
        <v>0</v>
      </c>
      <c r="F1005" s="1450">
        <v>26</v>
      </c>
      <c r="G1005" s="1451">
        <v>21</v>
      </c>
      <c r="H1005" s="1452">
        <v>4</v>
      </c>
      <c r="I1005" s="1450">
        <v>0</v>
      </c>
      <c r="J1005" s="1451">
        <v>21</v>
      </c>
      <c r="K1005" s="1450">
        <v>4</v>
      </c>
      <c r="L1005" s="1451">
        <v>25</v>
      </c>
      <c r="M1005" s="1452">
        <v>0</v>
      </c>
      <c r="N1005" s="1450">
        <v>0</v>
      </c>
      <c r="O1005" s="1451">
        <v>0</v>
      </c>
      <c r="P1005" s="1450">
        <v>17</v>
      </c>
      <c r="Q1005" s="1494">
        <v>11</v>
      </c>
      <c r="R1005" s="1451">
        <v>14</v>
      </c>
      <c r="S1005" s="1452">
        <v>0</v>
      </c>
      <c r="T1005" s="1450">
        <v>13</v>
      </c>
      <c r="U1005" s="1451">
        <v>13</v>
      </c>
      <c r="V1005" s="1452">
        <v>0</v>
      </c>
      <c r="W1005" s="1452">
        <v>10</v>
      </c>
      <c r="X1005" s="1450">
        <v>3</v>
      </c>
      <c r="Y1005" s="1451">
        <v>13</v>
      </c>
      <c r="Z1005" s="1452">
        <v>0</v>
      </c>
      <c r="AA1005" s="1452">
        <v>10</v>
      </c>
      <c r="AB1005" s="1532">
        <v>3</v>
      </c>
      <c r="AC1005" s="1442">
        <f t="shared" si="180"/>
        <v>208</v>
      </c>
      <c r="AD1005" s="1443">
        <f t="shared" si="178"/>
        <v>685.47899999999981</v>
      </c>
      <c r="AE1005" s="1534">
        <v>5984389741</v>
      </c>
      <c r="AF1005" s="775"/>
      <c r="AG1005" s="949"/>
      <c r="AH1005" s="949"/>
      <c r="AI1005" s="949"/>
    </row>
    <row r="1006" spans="1:35" ht="21" hidden="1" customHeight="1" x14ac:dyDescent="0.2">
      <c r="A1006" s="1432">
        <v>44518</v>
      </c>
      <c r="B1006" s="1536" t="str">
        <f t="shared" si="172"/>
        <v>Thu</v>
      </c>
      <c r="C1006" s="1432">
        <v>44525</v>
      </c>
      <c r="D1006" s="1533" t="str">
        <f t="shared" ref="D1006:D1029" si="181">TEXT(C1006,"ｄｄｄ")</f>
        <v>Thu</v>
      </c>
      <c r="E1006" s="1451">
        <v>0</v>
      </c>
      <c r="F1006" s="1450">
        <v>28</v>
      </c>
      <c r="G1006" s="1451">
        <v>17</v>
      </c>
      <c r="H1006" s="1452">
        <v>11</v>
      </c>
      <c r="I1006" s="1450">
        <v>0</v>
      </c>
      <c r="J1006" s="1451">
        <v>19</v>
      </c>
      <c r="K1006" s="1450">
        <v>11</v>
      </c>
      <c r="L1006" s="1451">
        <v>26</v>
      </c>
      <c r="M1006" s="1452">
        <v>1</v>
      </c>
      <c r="N1006" s="1450">
        <v>1</v>
      </c>
      <c r="O1006" s="1451">
        <v>0</v>
      </c>
      <c r="P1006" s="1450">
        <v>19</v>
      </c>
      <c r="Q1006" s="1494">
        <v>8</v>
      </c>
      <c r="R1006" s="1451">
        <v>20</v>
      </c>
      <c r="S1006" s="1452">
        <v>0</v>
      </c>
      <c r="T1006" s="1450">
        <v>7</v>
      </c>
      <c r="U1006" s="1451">
        <v>20</v>
      </c>
      <c r="V1006" s="1452">
        <v>0</v>
      </c>
      <c r="W1006" s="1452">
        <v>4</v>
      </c>
      <c r="X1006" s="1450">
        <v>0</v>
      </c>
      <c r="Y1006" s="1451">
        <v>20</v>
      </c>
      <c r="Z1006" s="1452">
        <v>0</v>
      </c>
      <c r="AA1006" s="1452">
        <v>0</v>
      </c>
      <c r="AB1006" s="1532">
        <v>0</v>
      </c>
      <c r="AC1006" s="1442">
        <f t="shared" si="180"/>
        <v>212</v>
      </c>
      <c r="AD1006" s="1443">
        <f t="shared" si="178"/>
        <v>699.10300000000007</v>
      </c>
      <c r="AE1006" s="1534">
        <v>5984389906</v>
      </c>
      <c r="AF1006" s="775"/>
      <c r="AG1006" s="949"/>
      <c r="AH1006" s="949"/>
      <c r="AI1006" s="949"/>
    </row>
    <row r="1007" spans="1:35" ht="21" hidden="1" customHeight="1" x14ac:dyDescent="0.2">
      <c r="A1007" s="1432">
        <v>44525</v>
      </c>
      <c r="B1007" s="1536" t="str">
        <f t="shared" si="172"/>
        <v>Thu</v>
      </c>
      <c r="C1007" s="1432">
        <v>44531</v>
      </c>
      <c r="D1007" s="1533" t="str">
        <f t="shared" si="181"/>
        <v>Wed</v>
      </c>
      <c r="E1007" s="1451">
        <v>0</v>
      </c>
      <c r="F1007" s="1450">
        <v>31</v>
      </c>
      <c r="G1007" s="1451">
        <v>31</v>
      </c>
      <c r="H1007" s="1452">
        <v>1</v>
      </c>
      <c r="I1007" s="1450">
        <v>0</v>
      </c>
      <c r="J1007" s="1451">
        <v>30</v>
      </c>
      <c r="K1007" s="1450">
        <v>1</v>
      </c>
      <c r="L1007" s="1451">
        <v>4</v>
      </c>
      <c r="M1007" s="1452">
        <v>0</v>
      </c>
      <c r="N1007" s="1450">
        <v>27</v>
      </c>
      <c r="O1007" s="1451">
        <v>0</v>
      </c>
      <c r="P1007" s="1450">
        <v>28</v>
      </c>
      <c r="Q1007" s="1494">
        <v>0</v>
      </c>
      <c r="R1007" s="1451">
        <v>7</v>
      </c>
      <c r="S1007" s="1452">
        <v>0</v>
      </c>
      <c r="T1007" s="1450">
        <v>21</v>
      </c>
      <c r="U1007" s="1451">
        <v>7</v>
      </c>
      <c r="V1007" s="1452">
        <v>0</v>
      </c>
      <c r="W1007" s="1452">
        <v>8</v>
      </c>
      <c r="X1007" s="1450">
        <v>16</v>
      </c>
      <c r="Y1007" s="1451">
        <v>7</v>
      </c>
      <c r="Z1007" s="1452">
        <v>0</v>
      </c>
      <c r="AA1007" s="1452">
        <v>12</v>
      </c>
      <c r="AB1007" s="1532">
        <v>16</v>
      </c>
      <c r="AC1007" s="1442">
        <f t="shared" si="180"/>
        <v>247</v>
      </c>
      <c r="AD1007" s="1443">
        <f t="shared" si="178"/>
        <v>859.79700000000014</v>
      </c>
      <c r="AE1007" s="1534">
        <v>5984389939</v>
      </c>
      <c r="AF1007" s="775"/>
      <c r="AG1007" s="949"/>
      <c r="AH1007" s="949"/>
      <c r="AI1007" s="949"/>
    </row>
    <row r="1008" spans="1:35" ht="21" hidden="1" customHeight="1" x14ac:dyDescent="0.2">
      <c r="A1008" s="1432">
        <v>44538</v>
      </c>
      <c r="B1008" s="1536" t="str">
        <f t="shared" si="172"/>
        <v>Wed</v>
      </c>
      <c r="C1008" s="1432">
        <v>44545</v>
      </c>
      <c r="D1008" s="1533" t="str">
        <f t="shared" si="181"/>
        <v>Wed</v>
      </c>
      <c r="E1008" s="1451">
        <v>0</v>
      </c>
      <c r="F1008" s="1450">
        <v>21</v>
      </c>
      <c r="G1008" s="1451">
        <v>22</v>
      </c>
      <c r="H1008" s="1452">
        <v>0</v>
      </c>
      <c r="I1008" s="1450">
        <v>0</v>
      </c>
      <c r="J1008" s="1451">
        <v>21</v>
      </c>
      <c r="K1008" s="1450">
        <v>0</v>
      </c>
      <c r="L1008" s="1451">
        <v>5</v>
      </c>
      <c r="M1008" s="1452">
        <v>0</v>
      </c>
      <c r="N1008" s="1450">
        <v>15</v>
      </c>
      <c r="O1008" s="1451">
        <v>0</v>
      </c>
      <c r="P1008" s="1450">
        <v>22</v>
      </c>
      <c r="Q1008" s="1494">
        <v>0</v>
      </c>
      <c r="R1008" s="1451">
        <v>0</v>
      </c>
      <c r="S1008" s="1452">
        <v>0</v>
      </c>
      <c r="T1008" s="1450">
        <v>33</v>
      </c>
      <c r="U1008" s="1451">
        <v>2</v>
      </c>
      <c r="V1008" s="1452">
        <v>0</v>
      </c>
      <c r="W1008" s="1452">
        <v>0</v>
      </c>
      <c r="X1008" s="1450">
        <v>33</v>
      </c>
      <c r="Y1008" s="1451">
        <v>2</v>
      </c>
      <c r="Z1008" s="1452">
        <v>0</v>
      </c>
      <c r="AA1008" s="1452">
        <v>0</v>
      </c>
      <c r="AB1008" s="1532">
        <v>34</v>
      </c>
      <c r="AC1008" s="1442">
        <f t="shared" ref="AC1008:AC1016" si="182">SUM(AC498:AC498)</f>
        <v>210</v>
      </c>
      <c r="AD1008" s="1443">
        <f t="shared" si="178"/>
        <v>729.71500000000003</v>
      </c>
      <c r="AE1008" s="1534">
        <v>5984390016</v>
      </c>
      <c r="AF1008" s="775"/>
      <c r="AG1008" s="949"/>
      <c r="AH1008" s="949"/>
      <c r="AI1008" s="949"/>
    </row>
    <row r="1009" spans="1:35" ht="21" hidden="1" customHeight="1" x14ac:dyDescent="0.2">
      <c r="A1009" s="1432">
        <v>44552</v>
      </c>
      <c r="B1009" s="1536" t="str">
        <f t="shared" si="172"/>
        <v>Wed</v>
      </c>
      <c r="C1009" s="1432">
        <v>44557</v>
      </c>
      <c r="D1009" s="1533" t="str">
        <f t="shared" si="181"/>
        <v>Mon</v>
      </c>
      <c r="E1009" s="1451">
        <v>0</v>
      </c>
      <c r="F1009" s="1450">
        <v>22</v>
      </c>
      <c r="G1009" s="1451">
        <v>19</v>
      </c>
      <c r="H1009" s="1452">
        <v>3</v>
      </c>
      <c r="I1009" s="1450">
        <v>0</v>
      </c>
      <c r="J1009" s="1451">
        <v>22</v>
      </c>
      <c r="K1009" s="1450">
        <v>3</v>
      </c>
      <c r="L1009" s="1451">
        <v>8</v>
      </c>
      <c r="M1009" s="1452">
        <v>0</v>
      </c>
      <c r="N1009" s="1450">
        <v>11</v>
      </c>
      <c r="O1009" s="1451">
        <v>0</v>
      </c>
      <c r="P1009" s="1450">
        <v>17</v>
      </c>
      <c r="Q1009" s="1494">
        <v>7</v>
      </c>
      <c r="R1009" s="1451">
        <v>10</v>
      </c>
      <c r="S1009" s="1452">
        <v>0</v>
      </c>
      <c r="T1009" s="1450">
        <v>23</v>
      </c>
      <c r="U1009" s="1451">
        <v>9</v>
      </c>
      <c r="V1009" s="1452">
        <v>0</v>
      </c>
      <c r="W1009" s="1452">
        <v>0</v>
      </c>
      <c r="X1009" s="1450">
        <v>23</v>
      </c>
      <c r="Y1009" s="1451">
        <v>9</v>
      </c>
      <c r="Z1009" s="1452">
        <v>0</v>
      </c>
      <c r="AA1009" s="1452">
        <v>0</v>
      </c>
      <c r="AB1009" s="1532">
        <v>23</v>
      </c>
      <c r="AC1009" s="1442">
        <f t="shared" si="182"/>
        <v>209</v>
      </c>
      <c r="AD1009" s="1443">
        <f t="shared" si="178"/>
        <v>702.02700000000004</v>
      </c>
      <c r="AE1009" s="1534">
        <v>5984390071</v>
      </c>
      <c r="AF1009" s="775"/>
      <c r="AG1009" s="949"/>
      <c r="AH1009" s="949"/>
      <c r="AI1009" s="949"/>
    </row>
    <row r="1010" spans="1:35" ht="21" hidden="1" customHeight="1" x14ac:dyDescent="0.2">
      <c r="A1010" s="1432">
        <v>44566</v>
      </c>
      <c r="B1010" s="1536" t="str">
        <f t="shared" si="172"/>
        <v>Wed</v>
      </c>
      <c r="C1010" s="1432">
        <v>44573</v>
      </c>
      <c r="D1010" s="1533" t="str">
        <f t="shared" si="181"/>
        <v>Wed</v>
      </c>
      <c r="E1010" s="1451">
        <v>0</v>
      </c>
      <c r="F1010" s="1450">
        <v>24</v>
      </c>
      <c r="G1010" s="1451">
        <v>18</v>
      </c>
      <c r="H1010" s="1452">
        <v>6</v>
      </c>
      <c r="I1010" s="1450">
        <v>0</v>
      </c>
      <c r="J1010" s="1451">
        <v>26</v>
      </c>
      <c r="K1010" s="1450">
        <v>6</v>
      </c>
      <c r="L1010" s="1451">
        <v>9</v>
      </c>
      <c r="M1010" s="1452">
        <v>0</v>
      </c>
      <c r="N1010" s="1450">
        <v>19</v>
      </c>
      <c r="O1010" s="1451">
        <v>0</v>
      </c>
      <c r="P1010" s="1450">
        <v>17</v>
      </c>
      <c r="Q1010" s="1494">
        <v>3</v>
      </c>
      <c r="R1010" s="1451">
        <v>3</v>
      </c>
      <c r="S1010" s="1452">
        <v>0</v>
      </c>
      <c r="T1010" s="1450">
        <v>21</v>
      </c>
      <c r="U1010" s="1451">
        <v>3</v>
      </c>
      <c r="V1010" s="1452">
        <v>0</v>
      </c>
      <c r="W1010" s="1452">
        <v>17</v>
      </c>
      <c r="X1010" s="1450">
        <v>16</v>
      </c>
      <c r="Y1010" s="1451">
        <v>3</v>
      </c>
      <c r="Z1010" s="1452">
        <v>0</v>
      </c>
      <c r="AA1010" s="1452">
        <v>14</v>
      </c>
      <c r="AB1010" s="1532">
        <v>16</v>
      </c>
      <c r="AC1010" s="1442">
        <f t="shared" si="182"/>
        <v>221</v>
      </c>
      <c r="AD1010" s="1443">
        <f t="shared" si="178"/>
        <v>760.50099999999998</v>
      </c>
      <c r="AE1010" s="1534" t="s">
        <v>1398</v>
      </c>
      <c r="AF1010" s="775"/>
      <c r="AG1010" s="949"/>
      <c r="AH1010" s="949"/>
      <c r="AI1010" s="949"/>
    </row>
    <row r="1011" spans="1:35" ht="21" hidden="1" customHeight="1" x14ac:dyDescent="0.2">
      <c r="A1011" s="1432">
        <v>44572</v>
      </c>
      <c r="B1011" s="1536" t="str">
        <f t="shared" si="172"/>
        <v>Tue</v>
      </c>
      <c r="C1011" s="1432">
        <v>44575</v>
      </c>
      <c r="D1011" s="1533" t="str">
        <f t="shared" si="181"/>
        <v>Fri</v>
      </c>
      <c r="E1011" s="1451">
        <v>0</v>
      </c>
      <c r="F1011" s="1450">
        <v>24</v>
      </c>
      <c r="G1011" s="1451">
        <v>24</v>
      </c>
      <c r="H1011" s="1452">
        <v>0</v>
      </c>
      <c r="I1011" s="1450">
        <v>0</v>
      </c>
      <c r="J1011" s="1451">
        <v>24</v>
      </c>
      <c r="K1011" s="1450">
        <v>0</v>
      </c>
      <c r="L1011" s="1451">
        <v>0</v>
      </c>
      <c r="M1011" s="1452">
        <v>0</v>
      </c>
      <c r="N1011" s="1450">
        <v>24</v>
      </c>
      <c r="O1011" s="1451">
        <v>0</v>
      </c>
      <c r="P1011" s="1450">
        <v>27</v>
      </c>
      <c r="Q1011" s="1494">
        <v>0</v>
      </c>
      <c r="R1011" s="1451">
        <v>0</v>
      </c>
      <c r="S1011" s="1452">
        <v>0</v>
      </c>
      <c r="T1011" s="1450">
        <v>28</v>
      </c>
      <c r="U1011" s="1451">
        <v>0</v>
      </c>
      <c r="V1011" s="1452">
        <v>0</v>
      </c>
      <c r="W1011" s="1452">
        <v>0</v>
      </c>
      <c r="X1011" s="1450">
        <v>36</v>
      </c>
      <c r="Y1011" s="1451">
        <v>0</v>
      </c>
      <c r="Z1011" s="1452">
        <v>0</v>
      </c>
      <c r="AA1011" s="1452">
        <v>0</v>
      </c>
      <c r="AB1011" s="1532">
        <v>35</v>
      </c>
      <c r="AC1011" s="1442">
        <f t="shared" si="182"/>
        <v>222</v>
      </c>
      <c r="AD1011" s="1443">
        <f t="shared" si="178"/>
        <v>777.91399999999999</v>
      </c>
      <c r="AE1011" s="1534">
        <v>5984390214</v>
      </c>
      <c r="AF1011" s="775"/>
      <c r="AG1011" s="949"/>
      <c r="AH1011" s="949"/>
      <c r="AI1011" s="949"/>
    </row>
    <row r="1012" spans="1:35" ht="21" hidden="1" customHeight="1" x14ac:dyDescent="0.2">
      <c r="A1012" s="1432">
        <v>44580</v>
      </c>
      <c r="B1012" s="1536" t="str">
        <f t="shared" si="172"/>
        <v>Wed</v>
      </c>
      <c r="C1012" s="1432">
        <v>44587</v>
      </c>
      <c r="D1012" s="1533" t="str">
        <f t="shared" si="181"/>
        <v>Wed</v>
      </c>
      <c r="E1012" s="1451">
        <v>0</v>
      </c>
      <c r="F1012" s="1450">
        <v>24</v>
      </c>
      <c r="G1012" s="1451">
        <v>16</v>
      </c>
      <c r="H1012" s="1452">
        <v>8</v>
      </c>
      <c r="I1012" s="1450">
        <v>0</v>
      </c>
      <c r="J1012" s="1451">
        <v>16</v>
      </c>
      <c r="K1012" s="1450">
        <v>8</v>
      </c>
      <c r="L1012" s="1451">
        <v>12</v>
      </c>
      <c r="M1012" s="1452">
        <v>0</v>
      </c>
      <c r="N1012" s="1450">
        <v>11</v>
      </c>
      <c r="O1012" s="1451">
        <v>0</v>
      </c>
      <c r="P1012" s="1450">
        <v>26</v>
      </c>
      <c r="Q1012" s="1494">
        <v>2</v>
      </c>
      <c r="R1012" s="1451">
        <v>0</v>
      </c>
      <c r="S1012" s="1452">
        <v>0</v>
      </c>
      <c r="T1012" s="1450">
        <v>30</v>
      </c>
      <c r="U1012" s="1451">
        <v>0</v>
      </c>
      <c r="V1012" s="1452">
        <v>0</v>
      </c>
      <c r="W1012" s="1452">
        <v>8</v>
      </c>
      <c r="X1012" s="1450">
        <v>22</v>
      </c>
      <c r="Y1012" s="1451">
        <v>0</v>
      </c>
      <c r="Z1012" s="1452">
        <v>0</v>
      </c>
      <c r="AA1012" s="1452">
        <v>8</v>
      </c>
      <c r="AB1012" s="1532">
        <v>22</v>
      </c>
      <c r="AC1012" s="1442">
        <f t="shared" si="182"/>
        <v>213</v>
      </c>
      <c r="AD1012" s="1443">
        <f t="shared" si="178"/>
        <v>737.56100000000004</v>
      </c>
      <c r="AE1012" s="1534" t="s">
        <v>759</v>
      </c>
      <c r="AF1012" s="775"/>
      <c r="AG1012" s="949"/>
      <c r="AH1012" s="949"/>
      <c r="AI1012" s="949"/>
    </row>
    <row r="1013" spans="1:35" ht="21" hidden="1" customHeight="1" x14ac:dyDescent="0.2">
      <c r="A1013" s="1432">
        <v>44588</v>
      </c>
      <c r="B1013" s="1536" t="str">
        <f t="shared" si="172"/>
        <v>Thu</v>
      </c>
      <c r="C1013" s="1432">
        <v>44593</v>
      </c>
      <c r="D1013" s="1533" t="str">
        <f t="shared" si="181"/>
        <v>Tue</v>
      </c>
      <c r="E1013" s="1451">
        <v>0</v>
      </c>
      <c r="F1013" s="1450">
        <v>28</v>
      </c>
      <c r="G1013" s="1451">
        <v>28</v>
      </c>
      <c r="H1013" s="1452">
        <v>0</v>
      </c>
      <c r="I1013" s="1450">
        <v>0</v>
      </c>
      <c r="J1013" s="1451">
        <v>28</v>
      </c>
      <c r="K1013" s="1450">
        <v>0</v>
      </c>
      <c r="L1013" s="1451">
        <v>27</v>
      </c>
      <c r="M1013" s="1452">
        <v>0</v>
      </c>
      <c r="N1013" s="1450">
        <v>0</v>
      </c>
      <c r="O1013" s="1451">
        <v>2</v>
      </c>
      <c r="P1013" s="1450">
        <v>3</v>
      </c>
      <c r="Q1013" s="1494">
        <v>19</v>
      </c>
      <c r="R1013" s="1451">
        <v>21</v>
      </c>
      <c r="S1013" s="1452">
        <v>0</v>
      </c>
      <c r="T1013" s="1450">
        <v>7</v>
      </c>
      <c r="U1013" s="1451">
        <v>21</v>
      </c>
      <c r="V1013" s="1452">
        <v>0</v>
      </c>
      <c r="W1013" s="1452">
        <v>0</v>
      </c>
      <c r="X1013" s="1450">
        <v>7</v>
      </c>
      <c r="Y1013" s="1451">
        <v>21</v>
      </c>
      <c r="Z1013" s="1452">
        <v>0</v>
      </c>
      <c r="AA1013" s="1452">
        <v>0</v>
      </c>
      <c r="AB1013" s="1532">
        <v>7</v>
      </c>
      <c r="AC1013" s="1442">
        <f t="shared" si="182"/>
        <v>219</v>
      </c>
      <c r="AD1013" s="1443">
        <f t="shared" si="178"/>
        <v>696.84600000000012</v>
      </c>
      <c r="AE1013" s="1534">
        <v>5984390302</v>
      </c>
      <c r="AF1013" s="775"/>
      <c r="AG1013" s="949"/>
      <c r="AH1013" s="949"/>
      <c r="AI1013" s="949"/>
    </row>
    <row r="1014" spans="1:35" ht="21" hidden="1" customHeight="1" x14ac:dyDescent="0.2">
      <c r="A1014" s="1432">
        <v>44600</v>
      </c>
      <c r="B1014" s="1536" t="str">
        <f t="shared" si="172"/>
        <v>Tue</v>
      </c>
      <c r="C1014" s="1432">
        <v>44606</v>
      </c>
      <c r="D1014" s="1533" t="str">
        <f t="shared" si="181"/>
        <v>Mon</v>
      </c>
      <c r="E1014" s="1451">
        <v>0</v>
      </c>
      <c r="F1014" s="1450">
        <v>26</v>
      </c>
      <c r="G1014" s="1451">
        <v>26</v>
      </c>
      <c r="H1014" s="1452">
        <v>0</v>
      </c>
      <c r="I1014" s="1450">
        <v>0</v>
      </c>
      <c r="J1014" s="1451">
        <v>26</v>
      </c>
      <c r="K1014" s="1450">
        <v>0</v>
      </c>
      <c r="L1014" s="1451">
        <v>19</v>
      </c>
      <c r="M1014" s="1452">
        <v>6</v>
      </c>
      <c r="N1014" s="1450">
        <v>3</v>
      </c>
      <c r="O1014" s="1451">
        <v>0</v>
      </c>
      <c r="P1014" s="1450">
        <v>3</v>
      </c>
      <c r="Q1014" s="1494">
        <v>25</v>
      </c>
      <c r="R1014" s="1451">
        <v>27</v>
      </c>
      <c r="S1014" s="1452">
        <v>0</v>
      </c>
      <c r="T1014" s="1450">
        <v>1</v>
      </c>
      <c r="U1014" s="1451">
        <v>27</v>
      </c>
      <c r="V1014" s="1452">
        <v>0</v>
      </c>
      <c r="W1014" s="1452">
        <v>0</v>
      </c>
      <c r="X1014" s="1450">
        <v>12</v>
      </c>
      <c r="Y1014" s="1451">
        <v>27</v>
      </c>
      <c r="Z1014" s="1452">
        <v>0</v>
      </c>
      <c r="AA1014" s="1452">
        <v>0</v>
      </c>
      <c r="AB1014" s="1532">
        <v>12</v>
      </c>
      <c r="AC1014" s="1442">
        <f t="shared" si="182"/>
        <v>240</v>
      </c>
      <c r="AD1014" s="1443">
        <f t="shared" si="178"/>
        <v>750.81500000000005</v>
      </c>
      <c r="AE1014" s="1534" t="s">
        <v>762</v>
      </c>
      <c r="AF1014" s="775"/>
      <c r="AG1014" s="949"/>
      <c r="AH1014" s="949"/>
      <c r="AI1014" s="949"/>
    </row>
    <row r="1015" spans="1:35" ht="21" hidden="1" customHeight="1" x14ac:dyDescent="0.2">
      <c r="A1015" s="1432">
        <v>44609</v>
      </c>
      <c r="B1015" s="1536" t="str">
        <f t="shared" si="172"/>
        <v>Thu</v>
      </c>
      <c r="C1015" s="1432">
        <v>44616</v>
      </c>
      <c r="D1015" s="1533" t="str">
        <f t="shared" si="181"/>
        <v>Thu</v>
      </c>
      <c r="E1015" s="1451">
        <v>0</v>
      </c>
      <c r="F1015" s="1450">
        <v>24</v>
      </c>
      <c r="G1015" s="1451">
        <v>24</v>
      </c>
      <c r="H1015" s="1452">
        <v>0</v>
      </c>
      <c r="I1015" s="1450">
        <v>0</v>
      </c>
      <c r="J1015" s="1451">
        <v>26</v>
      </c>
      <c r="K1015" s="1450">
        <v>0</v>
      </c>
      <c r="L1015" s="1451">
        <v>23</v>
      </c>
      <c r="M1015" s="1452">
        <v>1</v>
      </c>
      <c r="N1015" s="1450">
        <v>0</v>
      </c>
      <c r="O1015" s="1451">
        <v>0</v>
      </c>
      <c r="P1015" s="1450">
        <v>11</v>
      </c>
      <c r="Q1015" s="1494">
        <v>15</v>
      </c>
      <c r="R1015" s="1451">
        <v>24</v>
      </c>
      <c r="S1015" s="1452">
        <v>0</v>
      </c>
      <c r="T1015" s="1450">
        <v>2</v>
      </c>
      <c r="U1015" s="1451">
        <v>22</v>
      </c>
      <c r="V1015" s="1452">
        <v>0</v>
      </c>
      <c r="W1015" s="1452">
        <v>0</v>
      </c>
      <c r="X1015" s="1450">
        <v>2</v>
      </c>
      <c r="Y1015" s="1451">
        <v>23</v>
      </c>
      <c r="Z1015" s="1452">
        <v>0</v>
      </c>
      <c r="AA1015" s="1452">
        <v>0</v>
      </c>
      <c r="AB1015" s="1532">
        <v>2</v>
      </c>
      <c r="AC1015" s="1442">
        <f t="shared" si="182"/>
        <v>199</v>
      </c>
      <c r="AD1015" s="1443">
        <f t="shared" si="178"/>
        <v>633.70999999999981</v>
      </c>
      <c r="AE1015" s="1534">
        <v>5984390368</v>
      </c>
      <c r="AF1015" s="775"/>
      <c r="AG1015" s="949"/>
      <c r="AH1015" s="949"/>
      <c r="AI1015" s="949"/>
    </row>
    <row r="1016" spans="1:35" ht="21" hidden="1" customHeight="1" x14ac:dyDescent="0.2">
      <c r="A1016" s="1432">
        <v>44616</v>
      </c>
      <c r="B1016" s="1536" t="str">
        <f t="shared" ref="B1016:D1030" si="183">TEXT(A1016,"ｄｄｄ")</f>
        <v>Thu</v>
      </c>
      <c r="C1016" s="1432">
        <v>44623</v>
      </c>
      <c r="D1016" s="1533" t="str">
        <f t="shared" si="181"/>
        <v>Thu</v>
      </c>
      <c r="E1016" s="1451">
        <f t="shared" ref="E1016:AB1016" si="184">SUM(E506:E506)</f>
        <v>0</v>
      </c>
      <c r="F1016" s="1450">
        <f t="shared" si="184"/>
        <v>27</v>
      </c>
      <c r="G1016" s="1451">
        <f t="shared" si="184"/>
        <v>27</v>
      </c>
      <c r="H1016" s="1452">
        <f t="shared" si="184"/>
        <v>0</v>
      </c>
      <c r="I1016" s="1450">
        <f t="shared" si="184"/>
        <v>0</v>
      </c>
      <c r="J1016" s="1451">
        <f t="shared" si="184"/>
        <v>27</v>
      </c>
      <c r="K1016" s="1450">
        <f t="shared" si="184"/>
        <v>0</v>
      </c>
      <c r="L1016" s="1451">
        <f t="shared" si="184"/>
        <v>14</v>
      </c>
      <c r="M1016" s="1452">
        <f t="shared" si="184"/>
        <v>0</v>
      </c>
      <c r="N1016" s="1450">
        <f t="shared" si="184"/>
        <v>13</v>
      </c>
      <c r="O1016" s="1451">
        <f t="shared" si="184"/>
        <v>0</v>
      </c>
      <c r="P1016" s="1450">
        <f t="shared" si="184"/>
        <v>8</v>
      </c>
      <c r="Q1016" s="1494">
        <f t="shared" si="184"/>
        <v>20</v>
      </c>
      <c r="R1016" s="1451">
        <f t="shared" si="184"/>
        <v>22</v>
      </c>
      <c r="S1016" s="1452">
        <f t="shared" si="184"/>
        <v>0</v>
      </c>
      <c r="T1016" s="1450">
        <f t="shared" si="184"/>
        <v>6</v>
      </c>
      <c r="U1016" s="1451">
        <f t="shared" si="184"/>
        <v>11</v>
      </c>
      <c r="V1016" s="1452">
        <f t="shared" si="184"/>
        <v>0</v>
      </c>
      <c r="W1016" s="1452">
        <f t="shared" si="184"/>
        <v>0</v>
      </c>
      <c r="X1016" s="1450">
        <f t="shared" si="184"/>
        <v>0</v>
      </c>
      <c r="Y1016" s="1451">
        <f t="shared" si="184"/>
        <v>9</v>
      </c>
      <c r="Z1016" s="1452">
        <f t="shared" si="184"/>
        <v>0</v>
      </c>
      <c r="AA1016" s="1452">
        <f t="shared" si="184"/>
        <v>0</v>
      </c>
      <c r="AB1016" s="1532">
        <f t="shared" si="184"/>
        <v>0</v>
      </c>
      <c r="AC1016" s="1442">
        <f t="shared" si="182"/>
        <v>184</v>
      </c>
      <c r="AD1016" s="1443">
        <f t="shared" si="178"/>
        <v>564.36500000000001</v>
      </c>
      <c r="AE1016" s="1534">
        <v>5984390390</v>
      </c>
      <c r="AF1016" s="775"/>
      <c r="AG1016" s="949"/>
      <c r="AH1016" s="949"/>
      <c r="AI1016" s="949"/>
    </row>
    <row r="1017" spans="1:35" ht="21" hidden="1" customHeight="1" x14ac:dyDescent="0.2">
      <c r="A1017" s="1432">
        <v>44627</v>
      </c>
      <c r="B1017" s="1536" t="str">
        <f t="shared" si="183"/>
        <v>Mon</v>
      </c>
      <c r="C1017" s="1432">
        <v>44634</v>
      </c>
      <c r="D1017" s="1533" t="str">
        <f t="shared" si="181"/>
        <v>Mon</v>
      </c>
      <c r="E1017" s="1451">
        <v>0</v>
      </c>
      <c r="F1017" s="1450">
        <v>19</v>
      </c>
      <c r="G1017" s="1451">
        <v>3</v>
      </c>
      <c r="H1017" s="1452">
        <v>16</v>
      </c>
      <c r="I1017" s="1450">
        <v>0</v>
      </c>
      <c r="J1017" s="1451">
        <v>3</v>
      </c>
      <c r="K1017" s="1450">
        <v>16</v>
      </c>
      <c r="L1017" s="1451">
        <v>18</v>
      </c>
      <c r="M1017" s="1452">
        <v>0</v>
      </c>
      <c r="N1017" s="1450">
        <v>3</v>
      </c>
      <c r="O1017" s="1451">
        <v>0</v>
      </c>
      <c r="P1017" s="1450">
        <v>22</v>
      </c>
      <c r="Q1017" s="1494">
        <v>0</v>
      </c>
      <c r="R1017" s="1451">
        <v>0</v>
      </c>
      <c r="S1017" s="1452">
        <v>0</v>
      </c>
      <c r="T1017" s="1450">
        <v>22</v>
      </c>
      <c r="U1017" s="1451">
        <v>13</v>
      </c>
      <c r="V1017" s="1452">
        <v>0</v>
      </c>
      <c r="W1017" s="1452">
        <v>13</v>
      </c>
      <c r="X1017" s="1450">
        <v>16</v>
      </c>
      <c r="Y1017" s="1451">
        <v>14</v>
      </c>
      <c r="Z1017" s="1452">
        <v>0</v>
      </c>
      <c r="AA1017" s="1452">
        <v>12</v>
      </c>
      <c r="AB1017" s="1532">
        <v>16</v>
      </c>
      <c r="AC1017" s="1442">
        <f>SUM(E1017:AB1017)</f>
        <v>206</v>
      </c>
      <c r="AD1017" s="1443">
        <f t="shared" si="178"/>
        <v>721.17</v>
      </c>
      <c r="AE1017" s="1534">
        <v>5984390434</v>
      </c>
      <c r="AF1017" s="775"/>
      <c r="AG1017" s="949"/>
      <c r="AH1017" s="949"/>
      <c r="AI1017" s="949"/>
    </row>
    <row r="1018" spans="1:35" ht="21" hidden="1" customHeight="1" x14ac:dyDescent="0.2">
      <c r="A1018" s="1432">
        <v>44657</v>
      </c>
      <c r="B1018" s="1536" t="str">
        <f t="shared" si="183"/>
        <v>Wed</v>
      </c>
      <c r="C1018" s="1432">
        <v>44664</v>
      </c>
      <c r="D1018" s="1533" t="str">
        <f t="shared" si="181"/>
        <v>Wed</v>
      </c>
      <c r="E1018" s="1451">
        <v>0</v>
      </c>
      <c r="F1018" s="1450">
        <v>26</v>
      </c>
      <c r="G1018" s="1451">
        <v>18</v>
      </c>
      <c r="H1018" s="1452">
        <v>8</v>
      </c>
      <c r="I1018" s="1450">
        <v>0</v>
      </c>
      <c r="J1018" s="1451">
        <v>18</v>
      </c>
      <c r="K1018" s="1450">
        <v>8</v>
      </c>
      <c r="L1018" s="1451">
        <v>14</v>
      </c>
      <c r="M1018" s="1452">
        <v>0</v>
      </c>
      <c r="N1018" s="1450">
        <v>12</v>
      </c>
      <c r="O1018" s="1451">
        <v>0</v>
      </c>
      <c r="P1018" s="1450">
        <v>24</v>
      </c>
      <c r="Q1018" s="1494">
        <v>2</v>
      </c>
      <c r="R1018" s="1451">
        <v>2</v>
      </c>
      <c r="S1018" s="1452">
        <v>0</v>
      </c>
      <c r="T1018" s="1450">
        <v>24</v>
      </c>
      <c r="U1018" s="1451">
        <v>2</v>
      </c>
      <c r="V1018" s="1452">
        <v>0</v>
      </c>
      <c r="W1018" s="1452">
        <v>12</v>
      </c>
      <c r="X1018" s="1450">
        <v>12</v>
      </c>
      <c r="Y1018" s="1451">
        <v>4</v>
      </c>
      <c r="Z1018" s="1452">
        <v>0</v>
      </c>
      <c r="AA1018" s="1452">
        <v>12</v>
      </c>
      <c r="AB1018" s="1532">
        <v>12</v>
      </c>
      <c r="AC1018" s="1442">
        <f>SUM(AC508:AC508)</f>
        <v>210</v>
      </c>
      <c r="AD1018" s="1443">
        <f t="shared" ref="AD1018:AD1049" si="185">(F1018*$F$678)+(G1018*$G$678)+(H1018*$H$678)+(I1018*$I$678)+(J1018*$J$678)+(K1018*$K$678)+(L1018*$L$678)+(M1018*$M$678)+(N1018*$N$678)+(O1018*$O$678)+(P1018*$P$678)+(Q1018*$Q$678)+(R1018*$R$678)+(S1018*$S$678)+(T1018*$T$678)+(U1018*$U$678)+(V1018*$V$678)+(W1018*$W$678)+(X1018*$X$678)+(Y1018*$Y$678)+(Z1018*$Z$678)+(AA1018*$AA$678)+(AB1018*$AB$678)</f>
        <v>725.80400000000009</v>
      </c>
      <c r="AE1018" s="1534">
        <v>5984390885</v>
      </c>
      <c r="AF1018" s="775"/>
      <c r="AG1018" s="949"/>
      <c r="AH1018" s="949"/>
      <c r="AI1018" s="949"/>
    </row>
    <row r="1019" spans="1:35" ht="21" hidden="1" customHeight="1" x14ac:dyDescent="0.2">
      <c r="A1019" s="1432">
        <v>44683</v>
      </c>
      <c r="B1019" s="1536" t="str">
        <f t="shared" si="183"/>
        <v>Mon</v>
      </c>
      <c r="C1019" s="1432">
        <v>44690</v>
      </c>
      <c r="D1019" s="1533" t="str">
        <f t="shared" si="181"/>
        <v>Mon</v>
      </c>
      <c r="E1019" s="1451">
        <v>0</v>
      </c>
      <c r="F1019" s="1450">
        <v>25</v>
      </c>
      <c r="G1019" s="1451">
        <v>25</v>
      </c>
      <c r="H1019" s="1452">
        <v>0</v>
      </c>
      <c r="I1019" s="1450">
        <v>0</v>
      </c>
      <c r="J1019" s="1451">
        <v>25</v>
      </c>
      <c r="K1019" s="1450">
        <v>0</v>
      </c>
      <c r="L1019" s="1451">
        <v>8</v>
      </c>
      <c r="M1019" s="1452">
        <v>0</v>
      </c>
      <c r="N1019" s="1450">
        <v>17</v>
      </c>
      <c r="O1019" s="1451">
        <v>0</v>
      </c>
      <c r="P1019" s="1450">
        <v>15</v>
      </c>
      <c r="Q1019" s="1494">
        <v>7</v>
      </c>
      <c r="R1019" s="1451">
        <v>7</v>
      </c>
      <c r="S1019" s="1452">
        <v>0</v>
      </c>
      <c r="T1019" s="1450">
        <v>15</v>
      </c>
      <c r="U1019" s="1451">
        <v>7</v>
      </c>
      <c r="V1019" s="1452">
        <v>0</v>
      </c>
      <c r="W1019" s="1452">
        <v>0</v>
      </c>
      <c r="X1019" s="1450">
        <v>15</v>
      </c>
      <c r="Y1019" s="1451">
        <v>7</v>
      </c>
      <c r="Z1019" s="1452">
        <v>0</v>
      </c>
      <c r="AA1019" s="1452">
        <v>0</v>
      </c>
      <c r="AB1019" s="1532">
        <v>15</v>
      </c>
      <c r="AC1019" s="1442">
        <f>SUM(AC509:AC509)</f>
        <v>188</v>
      </c>
      <c r="AD1019" s="1443">
        <f t="shared" si="185"/>
        <v>631.82200000000012</v>
      </c>
      <c r="AE1019" s="1534">
        <v>5984391259</v>
      </c>
      <c r="AF1019" s="775"/>
      <c r="AG1019" s="949"/>
      <c r="AH1019" s="949"/>
      <c r="AI1019" s="949"/>
    </row>
    <row r="1020" spans="1:35" ht="21" hidden="1" customHeight="1" x14ac:dyDescent="0.2">
      <c r="A1020" s="1432">
        <v>44694</v>
      </c>
      <c r="B1020" s="1536" t="str">
        <f t="shared" si="183"/>
        <v>Fri</v>
      </c>
      <c r="C1020" s="1432">
        <v>44698</v>
      </c>
      <c r="D1020" s="1533" t="str">
        <f t="shared" si="181"/>
        <v>Tue</v>
      </c>
      <c r="E1020" s="1451">
        <f t="shared" ref="E1020:AB1020" si="186">SUM(E510)</f>
        <v>0</v>
      </c>
      <c r="F1020" s="1450">
        <f t="shared" si="186"/>
        <v>0</v>
      </c>
      <c r="G1020" s="1451">
        <f t="shared" si="186"/>
        <v>12</v>
      </c>
      <c r="H1020" s="1452">
        <f t="shared" si="186"/>
        <v>0</v>
      </c>
      <c r="I1020" s="1450">
        <f t="shared" si="186"/>
        <v>0</v>
      </c>
      <c r="J1020" s="1451">
        <f t="shared" si="186"/>
        <v>0</v>
      </c>
      <c r="K1020" s="1450">
        <f t="shared" si="186"/>
        <v>0</v>
      </c>
      <c r="L1020" s="1451">
        <f t="shared" si="186"/>
        <v>15</v>
      </c>
      <c r="M1020" s="1452">
        <f t="shared" si="186"/>
        <v>0</v>
      </c>
      <c r="N1020" s="1450">
        <f t="shared" si="186"/>
        <v>0</v>
      </c>
      <c r="O1020" s="1451">
        <f t="shared" si="186"/>
        <v>0</v>
      </c>
      <c r="P1020" s="1450">
        <f t="shared" si="186"/>
        <v>0</v>
      </c>
      <c r="Q1020" s="1494">
        <f t="shared" si="186"/>
        <v>15</v>
      </c>
      <c r="R1020" s="1451">
        <f t="shared" si="186"/>
        <v>0</v>
      </c>
      <c r="S1020" s="1452">
        <f t="shared" si="186"/>
        <v>0</v>
      </c>
      <c r="T1020" s="1450">
        <f t="shared" si="186"/>
        <v>8</v>
      </c>
      <c r="U1020" s="1451">
        <f t="shared" si="186"/>
        <v>0</v>
      </c>
      <c r="V1020" s="1452">
        <f t="shared" si="186"/>
        <v>0</v>
      </c>
      <c r="W1020" s="1452">
        <f t="shared" si="186"/>
        <v>0</v>
      </c>
      <c r="X1020" s="1450">
        <f t="shared" si="186"/>
        <v>0</v>
      </c>
      <c r="Y1020" s="1451">
        <f t="shared" si="186"/>
        <v>0</v>
      </c>
      <c r="Z1020" s="1452">
        <f t="shared" si="186"/>
        <v>0</v>
      </c>
      <c r="AA1020" s="1452">
        <f t="shared" si="186"/>
        <v>0</v>
      </c>
      <c r="AB1020" s="1532">
        <f t="shared" si="186"/>
        <v>0</v>
      </c>
      <c r="AC1020" s="1442">
        <f>SUM(E1020:AB1020)</f>
        <v>50</v>
      </c>
      <c r="AD1020" s="1443">
        <f t="shared" si="185"/>
        <v>112.10800000000002</v>
      </c>
      <c r="AE1020" s="1534">
        <v>5984391545</v>
      </c>
      <c r="AF1020" s="775"/>
      <c r="AG1020" s="949"/>
      <c r="AH1020" s="949"/>
      <c r="AI1020" s="949"/>
    </row>
    <row r="1021" spans="1:35" ht="21" hidden="1" customHeight="1" x14ac:dyDescent="0.2">
      <c r="A1021" s="1432">
        <v>44701</v>
      </c>
      <c r="B1021" s="1536" t="str">
        <f t="shared" si="183"/>
        <v>Fri</v>
      </c>
      <c r="C1021" s="1432">
        <v>44705</v>
      </c>
      <c r="D1021" s="1533" t="str">
        <f t="shared" si="181"/>
        <v>Tue</v>
      </c>
      <c r="E1021" s="1451">
        <v>0</v>
      </c>
      <c r="F1021" s="1450">
        <v>30</v>
      </c>
      <c r="G1021" s="1451">
        <v>20</v>
      </c>
      <c r="H1021" s="1452">
        <v>0</v>
      </c>
      <c r="I1021" s="1450">
        <v>0</v>
      </c>
      <c r="J1021" s="1451">
        <v>30</v>
      </c>
      <c r="K1021" s="1450">
        <v>0</v>
      </c>
      <c r="L1021" s="1451">
        <v>12</v>
      </c>
      <c r="M1021" s="1452">
        <v>0</v>
      </c>
      <c r="N1021" s="1450">
        <v>4</v>
      </c>
      <c r="O1021" s="1451">
        <v>0</v>
      </c>
      <c r="P1021" s="1450">
        <v>3</v>
      </c>
      <c r="Q1021" s="1494">
        <v>11</v>
      </c>
      <c r="R1021" s="1451">
        <v>26</v>
      </c>
      <c r="S1021" s="1452">
        <v>0</v>
      </c>
      <c r="T1021" s="1450">
        <v>3</v>
      </c>
      <c r="U1021" s="1451">
        <v>26</v>
      </c>
      <c r="V1021" s="1452">
        <v>0</v>
      </c>
      <c r="W1021" s="1452">
        <v>1</v>
      </c>
      <c r="X1021" s="1450">
        <v>11</v>
      </c>
      <c r="Y1021" s="1451">
        <v>28</v>
      </c>
      <c r="Z1021" s="1452">
        <v>0</v>
      </c>
      <c r="AA1021" s="1452">
        <v>1</v>
      </c>
      <c r="AB1021" s="1532">
        <v>11</v>
      </c>
      <c r="AC1021" s="1442">
        <f>SUM(E1021:AB1021)</f>
        <v>217</v>
      </c>
      <c r="AD1021" s="1443">
        <f t="shared" si="185"/>
        <v>724.26200000000006</v>
      </c>
      <c r="AE1021" s="1534">
        <v>5949720711</v>
      </c>
      <c r="AF1021" s="775"/>
      <c r="AG1021" s="949"/>
      <c r="AH1021" s="949"/>
      <c r="AI1021" s="949"/>
    </row>
    <row r="1022" spans="1:35" ht="21" hidden="1" customHeight="1" x14ac:dyDescent="0.2">
      <c r="A1022" s="1432">
        <v>44716</v>
      </c>
      <c r="B1022" s="1536" t="str">
        <f t="shared" si="183"/>
        <v>Sat</v>
      </c>
      <c r="C1022" s="1432">
        <v>44720</v>
      </c>
      <c r="D1022" s="1533" t="str">
        <f t="shared" si="181"/>
        <v>Wed</v>
      </c>
      <c r="E1022" s="1451">
        <v>0</v>
      </c>
      <c r="F1022" s="1450">
        <v>20</v>
      </c>
      <c r="G1022" s="1451">
        <v>20</v>
      </c>
      <c r="H1022" s="1452">
        <v>0</v>
      </c>
      <c r="I1022" s="1450">
        <v>0</v>
      </c>
      <c r="J1022" s="1451">
        <v>20</v>
      </c>
      <c r="K1022" s="1450">
        <v>0</v>
      </c>
      <c r="L1022" s="1451">
        <v>0</v>
      </c>
      <c r="M1022" s="1452">
        <v>0</v>
      </c>
      <c r="N1022" s="1450">
        <v>20</v>
      </c>
      <c r="O1022" s="1451">
        <v>0</v>
      </c>
      <c r="P1022" s="1450">
        <v>18</v>
      </c>
      <c r="Q1022" s="1494">
        <v>5</v>
      </c>
      <c r="R1022" s="1451">
        <v>5</v>
      </c>
      <c r="S1022" s="1452">
        <v>0</v>
      </c>
      <c r="T1022" s="1450">
        <v>50</v>
      </c>
      <c r="U1022" s="1451">
        <v>5</v>
      </c>
      <c r="V1022" s="1452">
        <v>0</v>
      </c>
      <c r="W1022" s="1452">
        <v>2</v>
      </c>
      <c r="X1022" s="1450">
        <v>50</v>
      </c>
      <c r="Y1022" s="1451">
        <v>5</v>
      </c>
      <c r="Z1022" s="1452">
        <v>0</v>
      </c>
      <c r="AA1022" s="1452">
        <v>0</v>
      </c>
      <c r="AB1022" s="1532">
        <v>50</v>
      </c>
      <c r="AC1022" s="1442">
        <f t="shared" ref="AC1022" si="187">SUM(E1022:AB1022)</f>
        <v>270</v>
      </c>
      <c r="AD1022" s="1443">
        <f t="shared" si="185"/>
        <v>909.36599999999999</v>
      </c>
      <c r="AE1022" s="1534">
        <v>5984391941</v>
      </c>
      <c r="AF1022" s="775"/>
      <c r="AG1022" s="949"/>
      <c r="AH1022" s="949"/>
      <c r="AI1022" s="949"/>
    </row>
    <row r="1023" spans="1:35" ht="21" hidden="1" customHeight="1" x14ac:dyDescent="0.2">
      <c r="A1023" s="1432">
        <v>44727</v>
      </c>
      <c r="B1023" s="1536" t="str">
        <f t="shared" si="183"/>
        <v>Wed</v>
      </c>
      <c r="C1023" s="1432">
        <v>44733</v>
      </c>
      <c r="D1023" s="1533" t="str">
        <f t="shared" si="181"/>
        <v>Tue</v>
      </c>
      <c r="E1023" s="1451">
        <v>0</v>
      </c>
      <c r="F1023" s="1450">
        <v>24</v>
      </c>
      <c r="G1023" s="1451">
        <v>26</v>
      </c>
      <c r="H1023" s="1452">
        <v>1</v>
      </c>
      <c r="I1023" s="1450">
        <v>0</v>
      </c>
      <c r="J1023" s="1451">
        <v>23</v>
      </c>
      <c r="K1023" s="1450">
        <v>1</v>
      </c>
      <c r="L1023" s="1451">
        <v>23</v>
      </c>
      <c r="M1023" s="1452">
        <v>0</v>
      </c>
      <c r="N1023" s="1450">
        <v>1</v>
      </c>
      <c r="O1023" s="1451">
        <v>0</v>
      </c>
      <c r="P1023" s="1450">
        <v>6</v>
      </c>
      <c r="Q1023" s="1494">
        <v>9</v>
      </c>
      <c r="R1023" s="1451">
        <v>9</v>
      </c>
      <c r="S1023" s="1452">
        <v>0</v>
      </c>
      <c r="T1023" s="1450">
        <v>46</v>
      </c>
      <c r="U1023" s="1451">
        <v>10</v>
      </c>
      <c r="V1023" s="1452">
        <v>0</v>
      </c>
      <c r="W1023" s="1452">
        <v>0</v>
      </c>
      <c r="X1023" s="1450">
        <v>38</v>
      </c>
      <c r="Y1023" s="1451">
        <v>10</v>
      </c>
      <c r="Z1023" s="1452">
        <v>0</v>
      </c>
      <c r="AA1023" s="1452">
        <v>0</v>
      </c>
      <c r="AB1023" s="1532">
        <v>38</v>
      </c>
      <c r="AC1023" s="1442">
        <f t="shared" ref="AC1023:AC1028" si="188">SUM(AC513:AC513)</f>
        <v>265</v>
      </c>
      <c r="AD1023" s="1443">
        <f t="shared" si="185"/>
        <v>872.13199999999995</v>
      </c>
      <c r="AE1023" s="1534">
        <v>5984392271</v>
      </c>
      <c r="AF1023" s="775"/>
      <c r="AG1023" s="949"/>
      <c r="AH1023" s="949"/>
      <c r="AI1023" s="949"/>
    </row>
    <row r="1024" spans="1:35" ht="21" hidden="1" customHeight="1" x14ac:dyDescent="0.2">
      <c r="A1024" s="1432">
        <v>44739</v>
      </c>
      <c r="B1024" s="1536" t="str">
        <f t="shared" si="183"/>
        <v>Mon</v>
      </c>
      <c r="C1024" s="1432">
        <v>44742</v>
      </c>
      <c r="D1024" s="1533" t="str">
        <f t="shared" si="181"/>
        <v>Thu</v>
      </c>
      <c r="E1024" s="1451">
        <v>0</v>
      </c>
      <c r="F1024" s="1450">
        <v>28</v>
      </c>
      <c r="G1024" s="1451">
        <v>28</v>
      </c>
      <c r="H1024" s="1452">
        <v>1</v>
      </c>
      <c r="I1024" s="1450">
        <v>0</v>
      </c>
      <c r="J1024" s="1451">
        <v>28</v>
      </c>
      <c r="K1024" s="1450">
        <v>0</v>
      </c>
      <c r="L1024" s="1451">
        <v>12</v>
      </c>
      <c r="M1024" s="1452">
        <v>9</v>
      </c>
      <c r="N1024" s="1450">
        <v>8</v>
      </c>
      <c r="O1024" s="1451">
        <v>0</v>
      </c>
      <c r="P1024" s="1450">
        <v>8</v>
      </c>
      <c r="Q1024" s="1494">
        <v>22</v>
      </c>
      <c r="R1024" s="1451">
        <v>27</v>
      </c>
      <c r="S1024" s="1452">
        <v>0</v>
      </c>
      <c r="T1024" s="1450">
        <v>17</v>
      </c>
      <c r="U1024" s="1451">
        <v>28</v>
      </c>
      <c r="V1024" s="1452">
        <v>0</v>
      </c>
      <c r="W1024" s="1452">
        <v>1</v>
      </c>
      <c r="X1024" s="1450">
        <v>14</v>
      </c>
      <c r="Y1024" s="1451">
        <v>28</v>
      </c>
      <c r="Z1024" s="1452">
        <v>0</v>
      </c>
      <c r="AA1024" s="1452">
        <v>1</v>
      </c>
      <c r="AB1024" s="1532">
        <v>14</v>
      </c>
      <c r="AC1024" s="1442">
        <f t="shared" si="188"/>
        <v>274</v>
      </c>
      <c r="AD1024" s="1443">
        <f t="shared" si="185"/>
        <v>865.30699999999979</v>
      </c>
      <c r="AE1024" s="1534">
        <v>5983780627</v>
      </c>
      <c r="AF1024" s="775"/>
      <c r="AG1024" s="949"/>
      <c r="AH1024" s="949"/>
      <c r="AI1024" s="949"/>
    </row>
    <row r="1025" spans="1:35" ht="21" hidden="1" customHeight="1" x14ac:dyDescent="0.2">
      <c r="A1025" s="1432">
        <v>44750</v>
      </c>
      <c r="B1025" s="1536" t="str">
        <f t="shared" si="183"/>
        <v>Fri</v>
      </c>
      <c r="C1025" s="1432">
        <v>44754</v>
      </c>
      <c r="D1025" s="1533" t="str">
        <f t="shared" si="181"/>
        <v>Tue</v>
      </c>
      <c r="E1025" s="1451">
        <v>0</v>
      </c>
      <c r="F1025" s="1450">
        <v>35</v>
      </c>
      <c r="G1025" s="1451">
        <v>35</v>
      </c>
      <c r="H1025" s="1452">
        <v>0</v>
      </c>
      <c r="I1025" s="1450">
        <v>0</v>
      </c>
      <c r="J1025" s="1451">
        <v>35</v>
      </c>
      <c r="K1025" s="1450">
        <v>0</v>
      </c>
      <c r="L1025" s="1451">
        <v>15</v>
      </c>
      <c r="M1025" s="1452">
        <v>0</v>
      </c>
      <c r="N1025" s="1450">
        <v>20</v>
      </c>
      <c r="O1025" s="1451">
        <v>0</v>
      </c>
      <c r="P1025" s="1450">
        <v>30</v>
      </c>
      <c r="Q1025" s="1494">
        <v>5</v>
      </c>
      <c r="R1025" s="1451">
        <v>10</v>
      </c>
      <c r="S1025" s="1452">
        <v>0</v>
      </c>
      <c r="T1025" s="1450">
        <v>25</v>
      </c>
      <c r="U1025" s="1451">
        <v>10</v>
      </c>
      <c r="V1025" s="1452">
        <v>0</v>
      </c>
      <c r="W1025" s="1452">
        <v>0</v>
      </c>
      <c r="X1025" s="1450">
        <v>26</v>
      </c>
      <c r="Y1025" s="1451">
        <v>10</v>
      </c>
      <c r="Z1025" s="1452">
        <v>0</v>
      </c>
      <c r="AA1025" s="1452">
        <v>0</v>
      </c>
      <c r="AB1025" s="1532">
        <v>26</v>
      </c>
      <c r="AC1025" s="1442">
        <f t="shared" si="188"/>
        <v>282</v>
      </c>
      <c r="AD1025" s="1443">
        <f t="shared" si="185"/>
        <v>962.75499999999988</v>
      </c>
      <c r="AE1025" s="1534" t="s">
        <v>1399</v>
      </c>
      <c r="AF1025" s="775"/>
      <c r="AG1025" s="949"/>
      <c r="AH1025" s="950"/>
      <c r="AI1025" s="949"/>
    </row>
    <row r="1026" spans="1:35" ht="28.5" hidden="1" customHeight="1" x14ac:dyDescent="0.2">
      <c r="A1026" s="1420">
        <v>44764</v>
      </c>
      <c r="B1026" s="1421" t="str">
        <f t="shared" si="183"/>
        <v>Fri</v>
      </c>
      <c r="C1026" s="1420">
        <v>44770</v>
      </c>
      <c r="D1026" s="1422" t="str">
        <f t="shared" si="181"/>
        <v>Thu</v>
      </c>
      <c r="E1026" s="1423">
        <v>0</v>
      </c>
      <c r="F1026" s="1424">
        <v>38</v>
      </c>
      <c r="G1026" s="1423">
        <v>38</v>
      </c>
      <c r="H1026" s="1425">
        <v>0</v>
      </c>
      <c r="I1026" s="1424">
        <v>0</v>
      </c>
      <c r="J1026" s="1423">
        <v>38</v>
      </c>
      <c r="K1026" s="1424">
        <v>0</v>
      </c>
      <c r="L1026" s="1423">
        <v>6</v>
      </c>
      <c r="M1026" s="1425">
        <v>0</v>
      </c>
      <c r="N1026" s="1424">
        <v>32</v>
      </c>
      <c r="O1026" s="1423">
        <v>0</v>
      </c>
      <c r="P1026" s="1424">
        <v>19</v>
      </c>
      <c r="Q1026" s="1426">
        <v>16</v>
      </c>
      <c r="R1026" s="1423">
        <v>16</v>
      </c>
      <c r="S1026" s="1425">
        <v>0</v>
      </c>
      <c r="T1026" s="1424">
        <v>19</v>
      </c>
      <c r="U1026" s="1423">
        <v>16</v>
      </c>
      <c r="V1026" s="1425">
        <v>0</v>
      </c>
      <c r="W1026" s="1425">
        <v>0</v>
      </c>
      <c r="X1026" s="1424">
        <v>19</v>
      </c>
      <c r="Y1026" s="1423">
        <v>16</v>
      </c>
      <c r="Z1026" s="1425">
        <v>0</v>
      </c>
      <c r="AA1026" s="1425">
        <v>0</v>
      </c>
      <c r="AB1026" s="1427">
        <v>19</v>
      </c>
      <c r="AC1026" s="1428">
        <f t="shared" si="188"/>
        <v>292</v>
      </c>
      <c r="AD1026" s="1429">
        <f t="shared" si="185"/>
        <v>962.98899999999981</v>
      </c>
      <c r="AE1026" s="1430">
        <v>5984392568</v>
      </c>
      <c r="AF1026" s="775"/>
      <c r="AG1026" s="951">
        <f>G1026+H1026+I1026+U1026+V1026+W1026+X1026+Y1026+Z1026+AA1026+AB1026</f>
        <v>108</v>
      </c>
      <c r="AH1026" s="951">
        <f>SUM(L1026:N1026)</f>
        <v>38</v>
      </c>
      <c r="AI1026" s="951">
        <f>O1026+P1026</f>
        <v>19</v>
      </c>
    </row>
    <row r="1027" spans="1:35" ht="28.5" hidden="1" customHeight="1" x14ac:dyDescent="0.2">
      <c r="A1027" s="1420">
        <v>44776</v>
      </c>
      <c r="B1027" s="1421" t="str">
        <f t="shared" si="183"/>
        <v>Wed</v>
      </c>
      <c r="C1027" s="1420">
        <v>44781</v>
      </c>
      <c r="D1027" s="1422" t="str">
        <f t="shared" si="181"/>
        <v>Mon</v>
      </c>
      <c r="E1027" s="1423">
        <v>0</v>
      </c>
      <c r="F1027" s="1424">
        <v>37</v>
      </c>
      <c r="G1027" s="1423">
        <v>37</v>
      </c>
      <c r="H1027" s="1425">
        <v>0</v>
      </c>
      <c r="I1027" s="1424">
        <v>0</v>
      </c>
      <c r="J1027" s="1423">
        <v>37</v>
      </c>
      <c r="K1027" s="1424">
        <v>0</v>
      </c>
      <c r="L1027" s="1423">
        <v>4</v>
      </c>
      <c r="M1027" s="1425">
        <v>0</v>
      </c>
      <c r="N1027" s="1424">
        <v>31</v>
      </c>
      <c r="O1027" s="1423">
        <v>0</v>
      </c>
      <c r="P1027" s="1424">
        <v>36</v>
      </c>
      <c r="Q1027" s="1426">
        <v>4</v>
      </c>
      <c r="R1027" s="1423">
        <v>4</v>
      </c>
      <c r="S1027" s="1425">
        <v>0</v>
      </c>
      <c r="T1027" s="1424">
        <v>40</v>
      </c>
      <c r="U1027" s="1423">
        <v>4</v>
      </c>
      <c r="V1027" s="1425">
        <v>0</v>
      </c>
      <c r="W1027" s="1425">
        <v>0</v>
      </c>
      <c r="X1027" s="1424">
        <v>40</v>
      </c>
      <c r="Y1027" s="1423">
        <v>4</v>
      </c>
      <c r="Z1027" s="1425">
        <v>0</v>
      </c>
      <c r="AA1027" s="1425">
        <v>0</v>
      </c>
      <c r="AB1027" s="1427">
        <v>40</v>
      </c>
      <c r="AC1027" s="1428">
        <f t="shared" si="188"/>
        <v>318</v>
      </c>
      <c r="AD1027" s="1429">
        <f t="shared" si="185"/>
        <v>1095.9090000000001</v>
      </c>
      <c r="AE1027" s="1430">
        <v>5984392700</v>
      </c>
      <c r="AF1027" s="775"/>
      <c r="AG1027" s="951">
        <f t="shared" ref="AG1027:AG1053" si="189">G1027+H1027+I1027+U1027+V1027+W1027+X1027+Y1027+Z1027+AA1027+AB1027</f>
        <v>125</v>
      </c>
      <c r="AH1027" s="951">
        <f t="shared" ref="AH1027:AH1053" si="190">SUM(L1027:N1027)</f>
        <v>35</v>
      </c>
      <c r="AI1027" s="951">
        <f t="shared" ref="AI1027:AI1053" si="191">O1027+P1027</f>
        <v>36</v>
      </c>
    </row>
    <row r="1028" spans="1:35" ht="28.5" hidden="1" customHeight="1" x14ac:dyDescent="0.2">
      <c r="A1028" s="1420">
        <v>44788</v>
      </c>
      <c r="B1028" s="1421" t="str">
        <f t="shared" si="183"/>
        <v>Mon</v>
      </c>
      <c r="C1028" s="1420">
        <v>44795</v>
      </c>
      <c r="D1028" s="1422" t="str">
        <f t="shared" si="181"/>
        <v>Mon</v>
      </c>
      <c r="E1028" s="1423">
        <v>0</v>
      </c>
      <c r="F1028" s="1424">
        <v>27</v>
      </c>
      <c r="G1028" s="1423">
        <v>27</v>
      </c>
      <c r="H1028" s="1425">
        <v>0</v>
      </c>
      <c r="I1028" s="1424">
        <v>0</v>
      </c>
      <c r="J1028" s="1423">
        <v>27</v>
      </c>
      <c r="K1028" s="1424">
        <v>0</v>
      </c>
      <c r="L1028" s="1423">
        <v>27</v>
      </c>
      <c r="M1028" s="1425">
        <v>0</v>
      </c>
      <c r="N1028" s="1424">
        <v>2</v>
      </c>
      <c r="O1028" s="1423">
        <v>16</v>
      </c>
      <c r="P1028" s="1424">
        <v>9</v>
      </c>
      <c r="Q1028" s="1426">
        <v>0</v>
      </c>
      <c r="R1028" s="1423">
        <v>16</v>
      </c>
      <c r="S1028" s="1425">
        <v>0</v>
      </c>
      <c r="T1028" s="1424">
        <v>36</v>
      </c>
      <c r="U1028" s="1423">
        <v>16</v>
      </c>
      <c r="V1028" s="1425">
        <v>0</v>
      </c>
      <c r="W1028" s="1425">
        <v>0</v>
      </c>
      <c r="X1028" s="1424">
        <v>36</v>
      </c>
      <c r="Y1028" s="1423">
        <v>16</v>
      </c>
      <c r="Z1028" s="1425">
        <v>0</v>
      </c>
      <c r="AA1028" s="1425">
        <v>0</v>
      </c>
      <c r="AB1028" s="1427">
        <v>36</v>
      </c>
      <c r="AC1028" s="1428">
        <f t="shared" si="188"/>
        <v>291</v>
      </c>
      <c r="AD1028" s="1429">
        <f t="shared" si="185"/>
        <v>994.94100000000003</v>
      </c>
      <c r="AE1028" s="1430">
        <v>5983778823</v>
      </c>
      <c r="AF1028" s="775"/>
      <c r="AG1028" s="951">
        <f t="shared" si="189"/>
        <v>131</v>
      </c>
      <c r="AH1028" s="951">
        <f t="shared" si="190"/>
        <v>29</v>
      </c>
      <c r="AI1028" s="951">
        <f t="shared" si="191"/>
        <v>25</v>
      </c>
    </row>
    <row r="1029" spans="1:35" ht="59.25" hidden="1" customHeight="1" x14ac:dyDescent="0.2">
      <c r="A1029" s="1541">
        <v>44799</v>
      </c>
      <c r="B1029" s="1421" t="str">
        <f t="shared" si="183"/>
        <v>Fri</v>
      </c>
      <c r="C1029" s="1541">
        <v>44803</v>
      </c>
      <c r="D1029" s="1422" t="str">
        <f t="shared" si="181"/>
        <v>Tue</v>
      </c>
      <c r="E1029" s="1423">
        <v>0</v>
      </c>
      <c r="F1029" s="1424">
        <v>28</v>
      </c>
      <c r="G1029" s="1423">
        <v>28</v>
      </c>
      <c r="H1029" s="1425">
        <v>0</v>
      </c>
      <c r="I1029" s="1424">
        <v>0</v>
      </c>
      <c r="J1029" s="1423">
        <v>28</v>
      </c>
      <c r="K1029" s="1424">
        <v>0</v>
      </c>
      <c r="L1029" s="1423">
        <v>21</v>
      </c>
      <c r="M1029" s="1425">
        <v>1</v>
      </c>
      <c r="N1029" s="1424">
        <v>6</v>
      </c>
      <c r="O1029" s="1423">
        <v>2</v>
      </c>
      <c r="P1029" s="1424">
        <v>4</v>
      </c>
      <c r="Q1029" s="1426">
        <v>26</v>
      </c>
      <c r="R1029" s="1423">
        <v>29</v>
      </c>
      <c r="S1029" s="1425">
        <v>0</v>
      </c>
      <c r="T1029" s="1424">
        <v>39</v>
      </c>
      <c r="U1029" s="1423">
        <v>29</v>
      </c>
      <c r="V1029" s="1425">
        <v>0</v>
      </c>
      <c r="W1029" s="1425">
        <v>0</v>
      </c>
      <c r="X1029" s="1424">
        <v>39</v>
      </c>
      <c r="Y1029" s="1423">
        <v>29</v>
      </c>
      <c r="Z1029" s="1425">
        <v>0</v>
      </c>
      <c r="AA1029" s="1425">
        <v>0</v>
      </c>
      <c r="AB1029" s="1427">
        <v>39</v>
      </c>
      <c r="AC1029" s="1428">
        <f>SUM(E1029:AB1029)</f>
        <v>348</v>
      </c>
      <c r="AD1029" s="1429">
        <f t="shared" si="185"/>
        <v>1103.4619999999998</v>
      </c>
      <c r="AE1029" s="1430">
        <v>5984392854</v>
      </c>
      <c r="AF1029" s="775"/>
      <c r="AG1029" s="951">
        <f t="shared" si="189"/>
        <v>164</v>
      </c>
      <c r="AH1029" s="951">
        <f t="shared" si="190"/>
        <v>28</v>
      </c>
      <c r="AI1029" s="951">
        <f t="shared" si="191"/>
        <v>6</v>
      </c>
    </row>
    <row r="1030" spans="1:35" ht="28.5" hidden="1" customHeight="1" x14ac:dyDescent="0.2">
      <c r="A1030" s="1541">
        <v>44811</v>
      </c>
      <c r="B1030" s="1421" t="str">
        <f t="shared" si="183"/>
        <v>Wed</v>
      </c>
      <c r="C1030" s="1541">
        <v>44816</v>
      </c>
      <c r="D1030" s="1422" t="str">
        <f t="shared" si="183"/>
        <v>Mon</v>
      </c>
      <c r="E1030" s="1423">
        <v>0</v>
      </c>
      <c r="F1030" s="1424">
        <v>32</v>
      </c>
      <c r="G1030" s="1423">
        <v>22</v>
      </c>
      <c r="H1030" s="1425">
        <v>2</v>
      </c>
      <c r="I1030" s="1424">
        <v>0</v>
      </c>
      <c r="J1030" s="1423">
        <v>30</v>
      </c>
      <c r="K1030" s="1424">
        <v>2</v>
      </c>
      <c r="L1030" s="1423">
        <v>4</v>
      </c>
      <c r="M1030" s="1425">
        <v>0</v>
      </c>
      <c r="N1030" s="1424">
        <v>22</v>
      </c>
      <c r="O1030" s="1423">
        <v>0</v>
      </c>
      <c r="P1030" s="1424">
        <v>23</v>
      </c>
      <c r="Q1030" s="1426">
        <v>4</v>
      </c>
      <c r="R1030" s="1423">
        <v>4</v>
      </c>
      <c r="S1030" s="1425">
        <v>0</v>
      </c>
      <c r="T1030" s="1424">
        <v>47</v>
      </c>
      <c r="U1030" s="1423">
        <v>4</v>
      </c>
      <c r="V1030" s="1425">
        <v>0</v>
      </c>
      <c r="W1030" s="1425">
        <v>0</v>
      </c>
      <c r="X1030" s="1424">
        <v>47</v>
      </c>
      <c r="Y1030" s="1423">
        <v>4</v>
      </c>
      <c r="Z1030" s="1425">
        <v>0</v>
      </c>
      <c r="AA1030" s="1425">
        <v>0</v>
      </c>
      <c r="AB1030" s="1427">
        <v>47</v>
      </c>
      <c r="AC1030" s="1428">
        <f t="shared" ref="AC1030:AC1048" si="192">SUM(E1030:AB1030)</f>
        <v>294</v>
      </c>
      <c r="AD1030" s="1429">
        <f t="shared" si="185"/>
        <v>1007.317</v>
      </c>
      <c r="AE1030" s="1430">
        <v>5984392975</v>
      </c>
      <c r="AF1030" s="775"/>
      <c r="AG1030" s="951">
        <f t="shared" si="189"/>
        <v>126</v>
      </c>
      <c r="AH1030" s="951">
        <f t="shared" si="190"/>
        <v>26</v>
      </c>
      <c r="AI1030" s="951">
        <f t="shared" si="191"/>
        <v>23</v>
      </c>
    </row>
    <row r="1031" spans="1:35" ht="28.5" hidden="1" customHeight="1" x14ac:dyDescent="0.2">
      <c r="A1031" s="1541">
        <v>44819</v>
      </c>
      <c r="B1031" s="1421" t="str">
        <f>TEXT(A1031,"ｄｄｄ")</f>
        <v>Thu</v>
      </c>
      <c r="C1031" s="1541">
        <v>44825</v>
      </c>
      <c r="D1031" s="1422" t="str">
        <f>TEXT(C1031,"ｄｄｄ")</f>
        <v>Wed</v>
      </c>
      <c r="E1031" s="1423">
        <v>0</v>
      </c>
      <c r="F1031" s="1424">
        <v>32</v>
      </c>
      <c r="G1031" s="1423">
        <v>24</v>
      </c>
      <c r="H1031" s="1425">
        <v>0</v>
      </c>
      <c r="I1031" s="1424">
        <v>0</v>
      </c>
      <c r="J1031" s="1423">
        <v>32</v>
      </c>
      <c r="K1031" s="1424">
        <v>0</v>
      </c>
      <c r="L1031" s="1423">
        <v>14</v>
      </c>
      <c r="M1031" s="1425">
        <v>0</v>
      </c>
      <c r="N1031" s="1424">
        <v>10</v>
      </c>
      <c r="O1031" s="1423">
        <v>0</v>
      </c>
      <c r="P1031" s="1424">
        <v>27</v>
      </c>
      <c r="Q1031" s="1426">
        <v>0</v>
      </c>
      <c r="R1031" s="1423">
        <v>0</v>
      </c>
      <c r="S1031" s="1425">
        <v>0</v>
      </c>
      <c r="T1031" s="1424">
        <v>43</v>
      </c>
      <c r="U1031" s="1423">
        <v>0</v>
      </c>
      <c r="V1031" s="1425">
        <v>0</v>
      </c>
      <c r="W1031" s="1425">
        <v>2</v>
      </c>
      <c r="X1031" s="1424">
        <v>41</v>
      </c>
      <c r="Y1031" s="1423">
        <v>0</v>
      </c>
      <c r="Z1031" s="1425">
        <v>0</v>
      </c>
      <c r="AA1031" s="1425">
        <v>2</v>
      </c>
      <c r="AB1031" s="1427">
        <v>41</v>
      </c>
      <c r="AC1031" s="1428">
        <f t="shared" si="192"/>
        <v>268</v>
      </c>
      <c r="AD1031" s="1429">
        <f t="shared" si="185"/>
        <v>937.37900000000002</v>
      </c>
      <c r="AE1031" s="1430">
        <v>5984393052</v>
      </c>
      <c r="AF1031" s="775"/>
      <c r="AG1031" s="951">
        <f t="shared" si="189"/>
        <v>110</v>
      </c>
      <c r="AH1031" s="951">
        <f t="shared" si="190"/>
        <v>24</v>
      </c>
      <c r="AI1031" s="951">
        <f t="shared" si="191"/>
        <v>27</v>
      </c>
    </row>
    <row r="1032" spans="1:35" ht="28.5" hidden="1" customHeight="1" x14ac:dyDescent="0.2">
      <c r="A1032" s="1541">
        <v>44826</v>
      </c>
      <c r="B1032" s="1421" t="str">
        <f t="shared" ref="B1032:B1055" si="193">TEXT(A1032,"ｄｄｄ")</f>
        <v>Thu</v>
      </c>
      <c r="C1032" s="1541">
        <v>44831</v>
      </c>
      <c r="D1032" s="1422" t="str">
        <f>TEXT(C1032,"ｄｄｄ")</f>
        <v>Tue</v>
      </c>
      <c r="E1032" s="1423">
        <v>0</v>
      </c>
      <c r="F1032" s="1424">
        <v>30</v>
      </c>
      <c r="G1032" s="1423">
        <v>20</v>
      </c>
      <c r="H1032" s="1425">
        <v>0</v>
      </c>
      <c r="I1032" s="1424">
        <v>0</v>
      </c>
      <c r="J1032" s="1423">
        <v>30</v>
      </c>
      <c r="K1032" s="1424">
        <v>0</v>
      </c>
      <c r="L1032" s="1423">
        <v>16</v>
      </c>
      <c r="M1032" s="1425">
        <v>0</v>
      </c>
      <c r="N1032" s="1424">
        <v>4</v>
      </c>
      <c r="O1032" s="1423">
        <v>0</v>
      </c>
      <c r="P1032" s="1424">
        <v>15</v>
      </c>
      <c r="Q1032" s="1426">
        <v>21</v>
      </c>
      <c r="R1032" s="1423">
        <v>21</v>
      </c>
      <c r="S1032" s="1425">
        <v>0</v>
      </c>
      <c r="T1032" s="1424">
        <v>35</v>
      </c>
      <c r="U1032" s="1423">
        <v>21</v>
      </c>
      <c r="V1032" s="1425">
        <v>0</v>
      </c>
      <c r="W1032" s="1425">
        <v>0</v>
      </c>
      <c r="X1032" s="1424">
        <v>35</v>
      </c>
      <c r="Y1032" s="1423">
        <v>21</v>
      </c>
      <c r="Z1032" s="1425">
        <v>0</v>
      </c>
      <c r="AA1032" s="1425">
        <v>0</v>
      </c>
      <c r="AB1032" s="1427">
        <v>35</v>
      </c>
      <c r="AC1032" s="1428">
        <f t="shared" si="192"/>
        <v>304</v>
      </c>
      <c r="AD1032" s="1429">
        <f t="shared" si="185"/>
        <v>987.43100000000004</v>
      </c>
      <c r="AE1032" s="1430">
        <v>5984393118</v>
      </c>
      <c r="AF1032" s="775"/>
      <c r="AG1032" s="951">
        <f t="shared" si="189"/>
        <v>132</v>
      </c>
      <c r="AH1032" s="951">
        <f t="shared" si="190"/>
        <v>20</v>
      </c>
      <c r="AI1032" s="951">
        <f t="shared" si="191"/>
        <v>15</v>
      </c>
    </row>
    <row r="1033" spans="1:35" ht="28.5" hidden="1" customHeight="1" x14ac:dyDescent="0.2">
      <c r="A1033" s="1541">
        <v>44834</v>
      </c>
      <c r="B1033" s="1421" t="str">
        <f t="shared" si="193"/>
        <v>Fri</v>
      </c>
      <c r="C1033" s="1541">
        <v>44839</v>
      </c>
      <c r="D1033" s="1422" t="str">
        <f>TEXT(C1033,"ｄｄｄ")</f>
        <v>Wed</v>
      </c>
      <c r="E1033" s="1423">
        <v>0</v>
      </c>
      <c r="F1033" s="1424">
        <v>34</v>
      </c>
      <c r="G1033" s="1423">
        <v>24</v>
      </c>
      <c r="H1033" s="1425">
        <v>0</v>
      </c>
      <c r="I1033" s="1424">
        <v>0</v>
      </c>
      <c r="J1033" s="1423">
        <v>34</v>
      </c>
      <c r="K1033" s="1424">
        <v>0</v>
      </c>
      <c r="L1033" s="1423">
        <v>24</v>
      </c>
      <c r="M1033" s="1425">
        <v>0</v>
      </c>
      <c r="N1033" s="1424">
        <v>0</v>
      </c>
      <c r="O1033" s="1423">
        <v>0</v>
      </c>
      <c r="P1033" s="1424">
        <v>12</v>
      </c>
      <c r="Q1033" s="1426">
        <v>21</v>
      </c>
      <c r="R1033" s="1423">
        <v>21</v>
      </c>
      <c r="S1033" s="1425">
        <v>0</v>
      </c>
      <c r="T1033" s="1424">
        <v>32</v>
      </c>
      <c r="U1033" s="1423">
        <v>21</v>
      </c>
      <c r="V1033" s="1425">
        <v>0</v>
      </c>
      <c r="W1033" s="1425">
        <v>0</v>
      </c>
      <c r="X1033" s="1424">
        <v>32</v>
      </c>
      <c r="Y1033" s="1423">
        <v>21</v>
      </c>
      <c r="Z1033" s="1425">
        <v>0</v>
      </c>
      <c r="AA1033" s="1425">
        <v>0</v>
      </c>
      <c r="AB1033" s="1427">
        <v>32</v>
      </c>
      <c r="AC1033" s="1428">
        <f>SUM(E1033:AB1033)</f>
        <v>308</v>
      </c>
      <c r="AD1033" s="1429">
        <f t="shared" si="185"/>
        <v>1002.6400000000002</v>
      </c>
      <c r="AE1033" s="1430">
        <v>5984393206</v>
      </c>
      <c r="AF1033" s="775"/>
      <c r="AG1033" s="951">
        <f t="shared" si="189"/>
        <v>130</v>
      </c>
      <c r="AH1033" s="951">
        <f t="shared" si="190"/>
        <v>24</v>
      </c>
      <c r="AI1033" s="951">
        <f t="shared" si="191"/>
        <v>12</v>
      </c>
    </row>
    <row r="1034" spans="1:35" ht="28.5" hidden="1" customHeight="1" x14ac:dyDescent="0.2">
      <c r="A1034" s="1420">
        <v>44841</v>
      </c>
      <c r="B1034" s="1421" t="str">
        <f t="shared" si="193"/>
        <v>Fri</v>
      </c>
      <c r="C1034" s="1420">
        <v>44846</v>
      </c>
      <c r="D1034" s="1422" t="str">
        <f>TEXT(C1034,"ｄｄｄ")</f>
        <v>Wed</v>
      </c>
      <c r="E1034" s="1423">
        <v>0</v>
      </c>
      <c r="F1034" s="1424">
        <v>35</v>
      </c>
      <c r="G1034" s="1423">
        <v>25</v>
      </c>
      <c r="H1034" s="1425">
        <v>0</v>
      </c>
      <c r="I1034" s="1424">
        <v>0</v>
      </c>
      <c r="J1034" s="1423">
        <v>37</v>
      </c>
      <c r="K1034" s="1424">
        <v>0</v>
      </c>
      <c r="L1034" s="1423">
        <v>21</v>
      </c>
      <c r="M1034" s="1425">
        <v>0</v>
      </c>
      <c r="N1034" s="1424">
        <v>4</v>
      </c>
      <c r="O1034" s="1423">
        <v>10</v>
      </c>
      <c r="P1034" s="1424">
        <v>10</v>
      </c>
      <c r="Q1034" s="1426">
        <v>9</v>
      </c>
      <c r="R1034" s="1423">
        <v>19</v>
      </c>
      <c r="S1034" s="1425">
        <v>0</v>
      </c>
      <c r="T1034" s="1424">
        <v>30</v>
      </c>
      <c r="U1034" s="1423">
        <v>19</v>
      </c>
      <c r="V1034" s="1425">
        <v>0</v>
      </c>
      <c r="W1034" s="1425">
        <v>0</v>
      </c>
      <c r="X1034" s="1424">
        <v>30</v>
      </c>
      <c r="Y1034" s="1423">
        <v>27</v>
      </c>
      <c r="Z1034" s="1425">
        <v>0</v>
      </c>
      <c r="AA1034" s="1425">
        <v>0</v>
      </c>
      <c r="AB1034" s="1427">
        <v>30</v>
      </c>
      <c r="AC1034" s="1428">
        <f t="shared" si="192"/>
        <v>306</v>
      </c>
      <c r="AD1034" s="1429">
        <f t="shared" si="185"/>
        <v>1036.4949999999999</v>
      </c>
      <c r="AE1034" s="1430">
        <v>5984393272</v>
      </c>
      <c r="AF1034" s="775"/>
      <c r="AG1034" s="951">
        <f t="shared" si="189"/>
        <v>131</v>
      </c>
      <c r="AH1034" s="951">
        <f t="shared" si="190"/>
        <v>25</v>
      </c>
      <c r="AI1034" s="951">
        <f t="shared" si="191"/>
        <v>20</v>
      </c>
    </row>
    <row r="1035" spans="1:35" ht="28.5" hidden="1" customHeight="1" x14ac:dyDescent="0.2">
      <c r="A1035" s="1420">
        <v>44848</v>
      </c>
      <c r="B1035" s="1421" t="str">
        <f t="shared" si="193"/>
        <v>Fri</v>
      </c>
      <c r="C1035" s="1420">
        <v>44852</v>
      </c>
      <c r="D1035" s="1422" t="str">
        <f t="shared" ref="D1035:D1053" si="194">TEXT(C1035,"ｄｄｄ")</f>
        <v>Tue</v>
      </c>
      <c r="E1035" s="1423">
        <v>0</v>
      </c>
      <c r="F1035" s="1424">
        <v>28</v>
      </c>
      <c r="G1035" s="1423">
        <v>20</v>
      </c>
      <c r="H1035" s="1425">
        <v>0</v>
      </c>
      <c r="I1035" s="1424">
        <v>0</v>
      </c>
      <c r="J1035" s="1423">
        <v>28</v>
      </c>
      <c r="K1035" s="1424">
        <v>0</v>
      </c>
      <c r="L1035" s="1423">
        <v>17</v>
      </c>
      <c r="M1035" s="1425">
        <v>0</v>
      </c>
      <c r="N1035" s="1424">
        <v>3</v>
      </c>
      <c r="O1035" s="1423">
        <v>0</v>
      </c>
      <c r="P1035" s="1424">
        <v>19</v>
      </c>
      <c r="Q1035" s="1426">
        <v>12</v>
      </c>
      <c r="R1035" s="1423">
        <v>18</v>
      </c>
      <c r="S1035" s="1425">
        <v>0</v>
      </c>
      <c r="T1035" s="1424">
        <v>29</v>
      </c>
      <c r="U1035" s="1423">
        <v>18</v>
      </c>
      <c r="V1035" s="1425">
        <v>0</v>
      </c>
      <c r="W1035" s="1425">
        <v>0</v>
      </c>
      <c r="X1035" s="1424">
        <v>29</v>
      </c>
      <c r="Y1035" s="1423">
        <v>18</v>
      </c>
      <c r="Z1035" s="1425">
        <v>0</v>
      </c>
      <c r="AA1035" s="1425">
        <v>0</v>
      </c>
      <c r="AB1035" s="1427">
        <v>29</v>
      </c>
      <c r="AC1035" s="1428">
        <f>SUM(E1035:AB1035)</f>
        <v>268</v>
      </c>
      <c r="AD1035" s="1429">
        <f t="shared" si="185"/>
        <v>888.75099999999998</v>
      </c>
      <c r="AE1035" s="1430">
        <v>5983783025</v>
      </c>
      <c r="AF1035" s="775"/>
      <c r="AG1035" s="951">
        <f t="shared" si="189"/>
        <v>114</v>
      </c>
      <c r="AH1035" s="951">
        <f t="shared" si="190"/>
        <v>20</v>
      </c>
      <c r="AI1035" s="951">
        <f t="shared" si="191"/>
        <v>19</v>
      </c>
    </row>
    <row r="1036" spans="1:35" ht="28.5" hidden="1" customHeight="1" x14ac:dyDescent="0.2">
      <c r="A1036" s="1420">
        <v>44854</v>
      </c>
      <c r="B1036" s="1421" t="str">
        <f t="shared" si="193"/>
        <v>Thu</v>
      </c>
      <c r="C1036" s="1420">
        <v>44861</v>
      </c>
      <c r="D1036" s="1422" t="str">
        <f t="shared" si="194"/>
        <v>Thu</v>
      </c>
      <c r="E1036" s="1423">
        <v>0</v>
      </c>
      <c r="F1036" s="1424">
        <v>34</v>
      </c>
      <c r="G1036" s="1423">
        <v>26</v>
      </c>
      <c r="H1036" s="1425">
        <v>0</v>
      </c>
      <c r="I1036" s="1424">
        <v>0</v>
      </c>
      <c r="J1036" s="1423">
        <v>34</v>
      </c>
      <c r="K1036" s="1424">
        <v>0</v>
      </c>
      <c r="L1036" s="1423">
        <v>21</v>
      </c>
      <c r="M1036" s="1425">
        <v>0</v>
      </c>
      <c r="N1036" s="1424">
        <v>5</v>
      </c>
      <c r="O1036" s="1423">
        <v>1</v>
      </c>
      <c r="P1036" s="1424">
        <v>22</v>
      </c>
      <c r="Q1036" s="1426">
        <v>12</v>
      </c>
      <c r="R1036" s="1423">
        <v>22</v>
      </c>
      <c r="S1036" s="1425">
        <v>0</v>
      </c>
      <c r="T1036" s="1424">
        <v>29</v>
      </c>
      <c r="U1036" s="1423">
        <v>22</v>
      </c>
      <c r="V1036" s="1425">
        <v>0</v>
      </c>
      <c r="W1036" s="1425">
        <v>0</v>
      </c>
      <c r="X1036" s="1424">
        <v>29</v>
      </c>
      <c r="Y1036" s="1423">
        <v>22</v>
      </c>
      <c r="Z1036" s="1425">
        <v>0</v>
      </c>
      <c r="AA1036" s="1425">
        <v>0</v>
      </c>
      <c r="AB1036" s="1427">
        <v>29</v>
      </c>
      <c r="AC1036" s="1428">
        <f t="shared" si="192"/>
        <v>308</v>
      </c>
      <c r="AD1036" s="1429">
        <f t="shared" si="185"/>
        <v>1025.8810000000001</v>
      </c>
      <c r="AE1036" s="1430">
        <v>5984393371</v>
      </c>
      <c r="AF1036" s="775"/>
      <c r="AG1036" s="951">
        <f t="shared" si="189"/>
        <v>128</v>
      </c>
      <c r="AH1036" s="951">
        <f t="shared" si="190"/>
        <v>26</v>
      </c>
      <c r="AI1036" s="951">
        <f t="shared" si="191"/>
        <v>23</v>
      </c>
    </row>
    <row r="1037" spans="1:35" ht="28.5" hidden="1" customHeight="1" x14ac:dyDescent="0.2">
      <c r="A1037" s="1420">
        <v>44859</v>
      </c>
      <c r="B1037" s="1421" t="str">
        <f t="shared" si="193"/>
        <v>Tue</v>
      </c>
      <c r="C1037" s="1420">
        <v>44866</v>
      </c>
      <c r="D1037" s="1422" t="str">
        <f t="shared" si="194"/>
        <v>Tue</v>
      </c>
      <c r="E1037" s="1423">
        <v>0</v>
      </c>
      <c r="F1037" s="1424">
        <v>0</v>
      </c>
      <c r="G1037" s="1423">
        <v>0</v>
      </c>
      <c r="H1037" s="1425">
        <v>0</v>
      </c>
      <c r="I1037" s="1424">
        <v>0</v>
      </c>
      <c r="J1037" s="1423">
        <v>0</v>
      </c>
      <c r="K1037" s="1424">
        <v>0</v>
      </c>
      <c r="L1037" s="1423">
        <v>0</v>
      </c>
      <c r="M1037" s="1425">
        <v>0</v>
      </c>
      <c r="N1037" s="1424">
        <v>0</v>
      </c>
      <c r="O1037" s="1423">
        <v>0</v>
      </c>
      <c r="P1037" s="1424">
        <v>0</v>
      </c>
      <c r="Q1037" s="1426">
        <v>0</v>
      </c>
      <c r="R1037" s="1423">
        <v>0</v>
      </c>
      <c r="S1037" s="1425">
        <v>0</v>
      </c>
      <c r="T1037" s="1424">
        <v>0</v>
      </c>
      <c r="U1037" s="1423">
        <v>0</v>
      </c>
      <c r="V1037" s="1425">
        <v>0</v>
      </c>
      <c r="W1037" s="1425">
        <v>0</v>
      </c>
      <c r="X1037" s="1424">
        <v>0</v>
      </c>
      <c r="Y1037" s="1423">
        <v>0</v>
      </c>
      <c r="Z1037" s="1425">
        <v>0</v>
      </c>
      <c r="AA1037" s="1425">
        <v>0</v>
      </c>
      <c r="AB1037" s="1427">
        <v>0</v>
      </c>
      <c r="AC1037" s="1428">
        <f t="shared" ref="AC1037" si="195">SUM(E1037:AB1037)</f>
        <v>0</v>
      </c>
      <c r="AD1037" s="1429">
        <f t="shared" si="185"/>
        <v>0</v>
      </c>
      <c r="AE1037" s="1430"/>
      <c r="AF1037" s="775"/>
      <c r="AG1037" s="951">
        <f t="shared" si="189"/>
        <v>0</v>
      </c>
      <c r="AH1037" s="951">
        <f t="shared" si="190"/>
        <v>0</v>
      </c>
      <c r="AI1037" s="951">
        <f t="shared" si="191"/>
        <v>0</v>
      </c>
    </row>
    <row r="1038" spans="1:35" ht="28.5" hidden="1" customHeight="1" x14ac:dyDescent="0.2">
      <c r="A1038" s="1420">
        <v>44862</v>
      </c>
      <c r="B1038" s="1421" t="str">
        <f t="shared" si="193"/>
        <v>Fri</v>
      </c>
      <c r="C1038" s="1420">
        <v>44866</v>
      </c>
      <c r="D1038" s="1422" t="str">
        <f t="shared" si="194"/>
        <v>Tue</v>
      </c>
      <c r="E1038" s="1423">
        <v>0</v>
      </c>
      <c r="F1038" s="1424">
        <v>36</v>
      </c>
      <c r="G1038" s="1423">
        <v>26</v>
      </c>
      <c r="H1038" s="1425">
        <v>0</v>
      </c>
      <c r="I1038" s="1424">
        <v>0</v>
      </c>
      <c r="J1038" s="1423">
        <v>36</v>
      </c>
      <c r="K1038" s="1424">
        <v>0</v>
      </c>
      <c r="L1038" s="1423">
        <v>20</v>
      </c>
      <c r="M1038" s="1425">
        <v>0</v>
      </c>
      <c r="N1038" s="1424">
        <v>9</v>
      </c>
      <c r="O1038" s="1423">
        <v>0</v>
      </c>
      <c r="P1038" s="1424">
        <v>20</v>
      </c>
      <c r="Q1038" s="1426">
        <v>18</v>
      </c>
      <c r="R1038" s="1423">
        <v>22</v>
      </c>
      <c r="S1038" s="1425">
        <v>0</v>
      </c>
      <c r="T1038" s="1424">
        <v>27</v>
      </c>
      <c r="U1038" s="1423">
        <v>22</v>
      </c>
      <c r="V1038" s="1425">
        <v>0</v>
      </c>
      <c r="W1038" s="1425">
        <v>0</v>
      </c>
      <c r="X1038" s="1424">
        <v>27</v>
      </c>
      <c r="Y1038" s="1423">
        <v>22</v>
      </c>
      <c r="Z1038" s="1425">
        <v>0</v>
      </c>
      <c r="AA1038" s="1425">
        <v>0</v>
      </c>
      <c r="AB1038" s="1427">
        <v>30</v>
      </c>
      <c r="AC1038" s="1428">
        <f t="shared" si="192"/>
        <v>315</v>
      </c>
      <c r="AD1038" s="1429">
        <f t="shared" si="185"/>
        <v>1034.54</v>
      </c>
      <c r="AE1038" s="1430">
        <v>5984393470</v>
      </c>
      <c r="AF1038" s="775"/>
      <c r="AG1038" s="951">
        <f t="shared" si="189"/>
        <v>127</v>
      </c>
      <c r="AH1038" s="951">
        <f t="shared" si="190"/>
        <v>29</v>
      </c>
      <c r="AI1038" s="951">
        <f t="shared" si="191"/>
        <v>20</v>
      </c>
    </row>
    <row r="1039" spans="1:35" ht="28.5" hidden="1" customHeight="1" x14ac:dyDescent="0.2">
      <c r="A1039" s="1542">
        <v>44870</v>
      </c>
      <c r="B1039" s="1421" t="str">
        <f t="shared" si="193"/>
        <v>Sat</v>
      </c>
      <c r="C1039" s="1420">
        <v>44874</v>
      </c>
      <c r="D1039" s="1422" t="str">
        <f t="shared" si="194"/>
        <v>Wed</v>
      </c>
      <c r="E1039" s="1423">
        <v>0</v>
      </c>
      <c r="F1039" s="1424">
        <v>45</v>
      </c>
      <c r="G1039" s="1423">
        <v>39</v>
      </c>
      <c r="H1039" s="1425">
        <v>1</v>
      </c>
      <c r="I1039" s="1424">
        <v>0</v>
      </c>
      <c r="J1039" s="1423">
        <v>45</v>
      </c>
      <c r="K1039" s="1424">
        <v>0</v>
      </c>
      <c r="L1039" s="1423">
        <v>1</v>
      </c>
      <c r="M1039" s="1425">
        <v>2</v>
      </c>
      <c r="N1039" s="1424">
        <v>33</v>
      </c>
      <c r="O1039" s="1423">
        <v>0</v>
      </c>
      <c r="P1039" s="1424">
        <v>39</v>
      </c>
      <c r="Q1039" s="1426">
        <v>7</v>
      </c>
      <c r="R1039" s="1423">
        <v>9</v>
      </c>
      <c r="S1039" s="1425">
        <v>0</v>
      </c>
      <c r="T1039" s="1424">
        <v>25</v>
      </c>
      <c r="U1039" s="1423">
        <v>11</v>
      </c>
      <c r="V1039" s="1425">
        <v>0</v>
      </c>
      <c r="W1039" s="1425">
        <v>0</v>
      </c>
      <c r="X1039" s="1424">
        <v>28</v>
      </c>
      <c r="Y1039" s="1423">
        <v>11</v>
      </c>
      <c r="Z1039" s="1425">
        <v>0</v>
      </c>
      <c r="AA1039" s="1425">
        <v>0</v>
      </c>
      <c r="AB1039" s="1427">
        <v>25</v>
      </c>
      <c r="AC1039" s="1428">
        <f t="shared" si="192"/>
        <v>321</v>
      </c>
      <c r="AD1039" s="1429">
        <f t="shared" si="185"/>
        <v>1111.7909999999999</v>
      </c>
      <c r="AE1039" s="1430">
        <v>5984393547</v>
      </c>
      <c r="AF1039" s="775"/>
      <c r="AG1039" s="951">
        <f t="shared" si="189"/>
        <v>115</v>
      </c>
      <c r="AH1039" s="951">
        <f t="shared" si="190"/>
        <v>36</v>
      </c>
      <c r="AI1039" s="951">
        <f t="shared" si="191"/>
        <v>39</v>
      </c>
    </row>
    <row r="1040" spans="1:35" ht="28.5" hidden="1" customHeight="1" x14ac:dyDescent="0.2">
      <c r="A1040" s="1420">
        <v>44877</v>
      </c>
      <c r="B1040" s="1421" t="str">
        <f t="shared" si="193"/>
        <v>Sat</v>
      </c>
      <c r="C1040" s="1420">
        <v>44883</v>
      </c>
      <c r="D1040" s="1422" t="str">
        <f t="shared" si="194"/>
        <v>Fri</v>
      </c>
      <c r="E1040" s="1423">
        <v>0</v>
      </c>
      <c r="F1040" s="1424">
        <v>30</v>
      </c>
      <c r="G1040" s="1423">
        <v>32</v>
      </c>
      <c r="H1040" s="1425">
        <v>4</v>
      </c>
      <c r="I1040" s="1424">
        <v>0</v>
      </c>
      <c r="J1040" s="1423">
        <v>20</v>
      </c>
      <c r="K1040" s="1424">
        <v>4</v>
      </c>
      <c r="L1040" s="1423">
        <v>4</v>
      </c>
      <c r="M1040" s="1425">
        <v>0</v>
      </c>
      <c r="N1040" s="1424">
        <v>31</v>
      </c>
      <c r="O1040" s="1423">
        <v>0</v>
      </c>
      <c r="P1040" s="1424">
        <v>20</v>
      </c>
      <c r="Q1040" s="1426">
        <v>0</v>
      </c>
      <c r="R1040" s="1423">
        <v>0</v>
      </c>
      <c r="S1040" s="1425">
        <v>0</v>
      </c>
      <c r="T1040" s="1424">
        <v>32</v>
      </c>
      <c r="U1040" s="1423">
        <v>0</v>
      </c>
      <c r="V1040" s="1425">
        <v>0</v>
      </c>
      <c r="W1040" s="1425">
        <v>0</v>
      </c>
      <c r="X1040" s="1424">
        <v>32</v>
      </c>
      <c r="Y1040" s="1423">
        <v>0</v>
      </c>
      <c r="Z1040" s="1425">
        <v>0</v>
      </c>
      <c r="AA1040" s="1425">
        <v>0</v>
      </c>
      <c r="AB1040" s="1427">
        <v>32</v>
      </c>
      <c r="AC1040" s="1428">
        <f t="shared" si="192"/>
        <v>241</v>
      </c>
      <c r="AD1040" s="1429">
        <f t="shared" si="185"/>
        <v>831.029</v>
      </c>
      <c r="AE1040" s="1430">
        <v>5984393624</v>
      </c>
      <c r="AF1040" s="775"/>
      <c r="AG1040" s="951">
        <f t="shared" si="189"/>
        <v>100</v>
      </c>
      <c r="AH1040" s="951">
        <f t="shared" si="190"/>
        <v>35</v>
      </c>
      <c r="AI1040" s="951">
        <f t="shared" si="191"/>
        <v>20</v>
      </c>
    </row>
    <row r="1041" spans="1:35" ht="28.5" hidden="1" customHeight="1" x14ac:dyDescent="0.2">
      <c r="A1041" s="1420">
        <v>44884</v>
      </c>
      <c r="B1041" s="1421" t="str">
        <f t="shared" si="193"/>
        <v>Sat</v>
      </c>
      <c r="C1041" s="1420">
        <v>44889</v>
      </c>
      <c r="D1041" s="1422" t="str">
        <f t="shared" si="194"/>
        <v>Thu</v>
      </c>
      <c r="E1041" s="1423">
        <v>0</v>
      </c>
      <c r="F1041" s="1424">
        <v>33</v>
      </c>
      <c r="G1041" s="1423">
        <v>9</v>
      </c>
      <c r="H1041" s="1425">
        <v>1</v>
      </c>
      <c r="I1041" s="1424">
        <v>0</v>
      </c>
      <c r="J1041" s="1423">
        <v>36</v>
      </c>
      <c r="K1041" s="1424">
        <v>1</v>
      </c>
      <c r="L1041" s="1423">
        <v>4</v>
      </c>
      <c r="M1041" s="1425">
        <v>0</v>
      </c>
      <c r="N1041" s="1424">
        <v>6</v>
      </c>
      <c r="O1041" s="1423">
        <v>0</v>
      </c>
      <c r="P1041" s="1424">
        <v>39</v>
      </c>
      <c r="Q1041" s="1426">
        <v>0</v>
      </c>
      <c r="R1041" s="1423">
        <v>0</v>
      </c>
      <c r="S1041" s="1425">
        <v>0</v>
      </c>
      <c r="T1041" s="1424">
        <v>11</v>
      </c>
      <c r="U1041" s="1423">
        <v>0</v>
      </c>
      <c r="V1041" s="1425">
        <v>0</v>
      </c>
      <c r="W1041" s="1425">
        <v>4</v>
      </c>
      <c r="X1041" s="1424">
        <v>7</v>
      </c>
      <c r="Y1041" s="1423">
        <v>0</v>
      </c>
      <c r="Z1041" s="1425">
        <v>0</v>
      </c>
      <c r="AA1041" s="1425">
        <v>4</v>
      </c>
      <c r="AB1041" s="1427">
        <v>7</v>
      </c>
      <c r="AC1041" s="1428">
        <f t="shared" ref="AC1041:AC1042" si="196">SUM(E1041:AB1041)</f>
        <v>162</v>
      </c>
      <c r="AD1041" s="1429">
        <f t="shared" si="185"/>
        <v>603.63300000000004</v>
      </c>
      <c r="AE1041" s="1430">
        <v>5981274893</v>
      </c>
      <c r="AF1041" s="775"/>
      <c r="AG1041" s="951">
        <f t="shared" si="189"/>
        <v>32</v>
      </c>
      <c r="AH1041" s="951">
        <f t="shared" si="190"/>
        <v>10</v>
      </c>
      <c r="AI1041" s="951">
        <f t="shared" si="191"/>
        <v>39</v>
      </c>
    </row>
    <row r="1042" spans="1:35" ht="28.5" hidden="1" customHeight="1" x14ac:dyDescent="0.2">
      <c r="A1042" s="1420">
        <v>44891</v>
      </c>
      <c r="B1042" s="1421" t="str">
        <f t="shared" si="193"/>
        <v>Sat</v>
      </c>
      <c r="C1042" s="1420">
        <v>44896</v>
      </c>
      <c r="D1042" s="1422" t="str">
        <f t="shared" si="194"/>
        <v>Thu</v>
      </c>
      <c r="E1042" s="1423">
        <v>0</v>
      </c>
      <c r="F1042" s="1424">
        <v>37</v>
      </c>
      <c r="G1042" s="1423">
        <v>25</v>
      </c>
      <c r="H1042" s="1425">
        <v>0</v>
      </c>
      <c r="I1042" s="1424">
        <v>2</v>
      </c>
      <c r="J1042" s="1423">
        <v>37</v>
      </c>
      <c r="K1042" s="1424">
        <v>0</v>
      </c>
      <c r="L1042" s="1423">
        <v>11</v>
      </c>
      <c r="M1042" s="1425">
        <v>0</v>
      </c>
      <c r="N1042" s="1424">
        <v>16</v>
      </c>
      <c r="O1042" s="1423">
        <v>0</v>
      </c>
      <c r="P1042" s="1424">
        <v>26</v>
      </c>
      <c r="Q1042" s="1426">
        <v>8</v>
      </c>
      <c r="R1042" s="1423">
        <v>8</v>
      </c>
      <c r="S1042" s="1425">
        <v>2</v>
      </c>
      <c r="T1042" s="1424">
        <v>14</v>
      </c>
      <c r="U1042" s="1423">
        <v>8</v>
      </c>
      <c r="V1042" s="1425">
        <v>2</v>
      </c>
      <c r="W1042" s="1425">
        <v>1</v>
      </c>
      <c r="X1042" s="1424">
        <v>13</v>
      </c>
      <c r="Y1042" s="1423">
        <v>8</v>
      </c>
      <c r="Z1042" s="1425">
        <v>2</v>
      </c>
      <c r="AA1042" s="1425">
        <v>1</v>
      </c>
      <c r="AB1042" s="1427">
        <v>13</v>
      </c>
      <c r="AC1042" s="1428">
        <f t="shared" si="196"/>
        <v>234</v>
      </c>
      <c r="AD1042" s="1429">
        <f t="shared" si="185"/>
        <v>803.09699999999987</v>
      </c>
      <c r="AE1042" s="1430">
        <v>5984393756</v>
      </c>
      <c r="AF1042" s="775"/>
      <c r="AG1042" s="951">
        <f t="shared" si="189"/>
        <v>75</v>
      </c>
      <c r="AH1042" s="951">
        <f t="shared" si="190"/>
        <v>27</v>
      </c>
      <c r="AI1042" s="951">
        <f t="shared" si="191"/>
        <v>26</v>
      </c>
    </row>
    <row r="1043" spans="1:35" ht="28.5" hidden="1" customHeight="1" x14ac:dyDescent="0.2">
      <c r="A1043" s="1420">
        <v>44896</v>
      </c>
      <c r="B1043" s="1421" t="str">
        <f t="shared" si="193"/>
        <v>Thu</v>
      </c>
      <c r="C1043" s="1420">
        <v>44903</v>
      </c>
      <c r="D1043" s="1422" t="str">
        <f t="shared" si="194"/>
        <v>Thu</v>
      </c>
      <c r="E1043" s="1423">
        <v>0</v>
      </c>
      <c r="F1043" s="1424">
        <v>46</v>
      </c>
      <c r="G1043" s="1423">
        <v>32</v>
      </c>
      <c r="H1043" s="1425">
        <v>0</v>
      </c>
      <c r="I1043" s="1424">
        <v>0</v>
      </c>
      <c r="J1043" s="1423">
        <v>48</v>
      </c>
      <c r="K1043" s="1424">
        <v>0</v>
      </c>
      <c r="L1043" s="1423">
        <v>12</v>
      </c>
      <c r="M1043" s="1425">
        <v>0</v>
      </c>
      <c r="N1043" s="1424">
        <v>36</v>
      </c>
      <c r="O1043" s="1423">
        <v>0</v>
      </c>
      <c r="P1043" s="1424">
        <v>36</v>
      </c>
      <c r="Q1043" s="1426">
        <v>12</v>
      </c>
      <c r="R1043" s="1423">
        <v>12</v>
      </c>
      <c r="S1043" s="1425">
        <v>0</v>
      </c>
      <c r="T1043" s="1424">
        <v>24</v>
      </c>
      <c r="U1043" s="1423">
        <v>0</v>
      </c>
      <c r="V1043" s="1425">
        <v>0</v>
      </c>
      <c r="W1043" s="1425">
        <v>0</v>
      </c>
      <c r="X1043" s="1424">
        <v>0</v>
      </c>
      <c r="Y1043" s="1423">
        <v>0</v>
      </c>
      <c r="Z1043" s="1425">
        <v>0</v>
      </c>
      <c r="AA1043" s="1425">
        <v>0</v>
      </c>
      <c r="AB1043" s="1427">
        <v>0</v>
      </c>
      <c r="AC1043" s="1428">
        <f t="shared" si="192"/>
        <v>258</v>
      </c>
      <c r="AD1043" s="1429">
        <f t="shared" si="185"/>
        <v>839.99199999999996</v>
      </c>
      <c r="AE1043" s="1430">
        <v>5984393800</v>
      </c>
      <c r="AF1043" s="775"/>
      <c r="AG1043" s="951">
        <f t="shared" si="189"/>
        <v>32</v>
      </c>
      <c r="AH1043" s="951">
        <f t="shared" si="190"/>
        <v>48</v>
      </c>
      <c r="AI1043" s="951">
        <f t="shared" si="191"/>
        <v>36</v>
      </c>
    </row>
    <row r="1044" spans="1:35" ht="28.5" hidden="1" customHeight="1" x14ac:dyDescent="0.2">
      <c r="A1044" s="1420">
        <v>44902</v>
      </c>
      <c r="B1044" s="1421" t="str">
        <f t="shared" si="193"/>
        <v>Wed</v>
      </c>
      <c r="C1044" s="1420">
        <v>44907</v>
      </c>
      <c r="D1044" s="1422" t="str">
        <f t="shared" si="194"/>
        <v>Mon</v>
      </c>
      <c r="E1044" s="1423">
        <v>0</v>
      </c>
      <c r="F1044" s="1424">
        <v>9</v>
      </c>
      <c r="G1044" s="1423">
        <v>18</v>
      </c>
      <c r="H1044" s="1425">
        <v>0</v>
      </c>
      <c r="I1044" s="1424">
        <v>0</v>
      </c>
      <c r="J1044" s="1423">
        <v>23</v>
      </c>
      <c r="K1044" s="1424">
        <v>0</v>
      </c>
      <c r="L1044" s="1423">
        <v>0</v>
      </c>
      <c r="M1044" s="1425">
        <v>0</v>
      </c>
      <c r="N1044" s="1424">
        <v>18</v>
      </c>
      <c r="O1044" s="1423">
        <v>0</v>
      </c>
      <c r="P1044" s="1424">
        <v>3</v>
      </c>
      <c r="Q1044" s="1426">
        <v>0</v>
      </c>
      <c r="R1044" s="1423">
        <v>0</v>
      </c>
      <c r="S1044" s="1425">
        <v>0</v>
      </c>
      <c r="T1044" s="1424">
        <v>0</v>
      </c>
      <c r="U1044" s="1423">
        <v>12</v>
      </c>
      <c r="V1044" s="1425">
        <v>0</v>
      </c>
      <c r="W1044" s="1425">
        <v>0</v>
      </c>
      <c r="X1044" s="1424">
        <v>24</v>
      </c>
      <c r="Y1044" s="1423">
        <v>12</v>
      </c>
      <c r="Z1044" s="1425">
        <v>0</v>
      </c>
      <c r="AA1044" s="1425">
        <v>0</v>
      </c>
      <c r="AB1044" s="1427">
        <v>24</v>
      </c>
      <c r="AC1044" s="1428">
        <f>SUM(AC533)</f>
        <v>143</v>
      </c>
      <c r="AD1044" s="1429">
        <f t="shared" si="185"/>
        <v>508.70400000000006</v>
      </c>
      <c r="AE1044" s="1430">
        <v>5984393844</v>
      </c>
      <c r="AF1044" s="775"/>
      <c r="AG1044" s="951"/>
      <c r="AH1044" s="951"/>
      <c r="AI1044" s="951"/>
    </row>
    <row r="1045" spans="1:35" ht="28.5" hidden="1" customHeight="1" x14ac:dyDescent="0.2">
      <c r="A1045" s="1420">
        <v>44907</v>
      </c>
      <c r="B1045" s="1421" t="str">
        <f t="shared" si="193"/>
        <v>Mon</v>
      </c>
      <c r="C1045" s="1420">
        <v>44910</v>
      </c>
      <c r="D1045" s="1422" t="str">
        <f t="shared" si="194"/>
        <v>Thu</v>
      </c>
      <c r="E1045" s="1423">
        <v>0</v>
      </c>
      <c r="F1045" s="1424">
        <v>36</v>
      </c>
      <c r="G1045" s="1423">
        <v>15</v>
      </c>
      <c r="H1045" s="1425">
        <v>0</v>
      </c>
      <c r="I1045" s="1424">
        <v>0</v>
      </c>
      <c r="J1045" s="1423">
        <v>22</v>
      </c>
      <c r="K1045" s="1424">
        <v>0</v>
      </c>
      <c r="L1045" s="1423">
        <v>12</v>
      </c>
      <c r="M1045" s="1425">
        <v>0</v>
      </c>
      <c r="N1045" s="1424">
        <v>25</v>
      </c>
      <c r="O1045" s="1423">
        <v>0</v>
      </c>
      <c r="P1045" s="1424">
        <v>38</v>
      </c>
      <c r="Q1045" s="1426">
        <v>12</v>
      </c>
      <c r="R1045" s="1423">
        <v>12</v>
      </c>
      <c r="S1045" s="1425">
        <v>0</v>
      </c>
      <c r="T1045" s="1424">
        <v>23</v>
      </c>
      <c r="U1045" s="1423">
        <v>12</v>
      </c>
      <c r="V1045" s="1425">
        <v>0</v>
      </c>
      <c r="W1045" s="1425">
        <v>0</v>
      </c>
      <c r="X1045" s="1424">
        <v>23</v>
      </c>
      <c r="Y1045" s="1423">
        <v>12</v>
      </c>
      <c r="Z1045" s="1425">
        <v>0</v>
      </c>
      <c r="AA1045" s="1425">
        <v>0</v>
      </c>
      <c r="AB1045" s="1427">
        <v>23</v>
      </c>
      <c r="AC1045" s="1428">
        <f t="shared" si="192"/>
        <v>265</v>
      </c>
      <c r="AD1045" s="1429">
        <f t="shared" si="185"/>
        <v>876.8599999999999</v>
      </c>
      <c r="AE1045" s="1430">
        <v>5981271208</v>
      </c>
      <c r="AF1045" s="775"/>
      <c r="AG1045" s="951">
        <f t="shared" si="189"/>
        <v>85</v>
      </c>
      <c r="AH1045" s="951">
        <f t="shared" si="190"/>
        <v>37</v>
      </c>
      <c r="AI1045" s="951">
        <f t="shared" si="191"/>
        <v>38</v>
      </c>
    </row>
    <row r="1046" spans="1:35" ht="28.5" hidden="1" customHeight="1" x14ac:dyDescent="0.2">
      <c r="A1046" s="1420">
        <v>44914</v>
      </c>
      <c r="B1046" s="1421" t="str">
        <f t="shared" si="193"/>
        <v>Mon</v>
      </c>
      <c r="C1046" s="1420">
        <v>44921</v>
      </c>
      <c r="D1046" s="1422" t="str">
        <f t="shared" si="194"/>
        <v>Mon</v>
      </c>
      <c r="E1046" s="1423">
        <v>0</v>
      </c>
      <c r="F1046" s="1424">
        <v>40</v>
      </c>
      <c r="G1046" s="1423">
        <v>60</v>
      </c>
      <c r="H1046" s="1425">
        <v>0</v>
      </c>
      <c r="I1046" s="1424">
        <v>0</v>
      </c>
      <c r="J1046" s="1423">
        <v>40</v>
      </c>
      <c r="K1046" s="1424">
        <v>0</v>
      </c>
      <c r="L1046" s="1423">
        <v>29</v>
      </c>
      <c r="M1046" s="1425">
        <v>0</v>
      </c>
      <c r="N1046" s="1424">
        <v>37</v>
      </c>
      <c r="O1046" s="1423">
        <v>0</v>
      </c>
      <c r="P1046" s="1424">
        <v>11</v>
      </c>
      <c r="Q1046" s="1426">
        <v>23</v>
      </c>
      <c r="R1046" s="1423">
        <v>27</v>
      </c>
      <c r="S1046" s="1425">
        <v>0</v>
      </c>
      <c r="T1046" s="1424">
        <v>7</v>
      </c>
      <c r="U1046" s="1423">
        <v>27</v>
      </c>
      <c r="V1046" s="1425">
        <v>0</v>
      </c>
      <c r="W1046" s="1425">
        <v>0</v>
      </c>
      <c r="X1046" s="1424">
        <v>7</v>
      </c>
      <c r="Y1046" s="1423">
        <v>27</v>
      </c>
      <c r="Z1046" s="1425">
        <v>0</v>
      </c>
      <c r="AA1046" s="1425">
        <v>0</v>
      </c>
      <c r="AB1046" s="1427">
        <v>7</v>
      </c>
      <c r="AC1046" s="1428">
        <v>342</v>
      </c>
      <c r="AD1046" s="1429">
        <f t="shared" si="185"/>
        <v>1078.825</v>
      </c>
      <c r="AE1046" s="1430">
        <v>5984393943</v>
      </c>
      <c r="AF1046" s="775"/>
      <c r="AG1046" s="951">
        <f t="shared" si="189"/>
        <v>128</v>
      </c>
      <c r="AH1046" s="951">
        <f t="shared" si="190"/>
        <v>66</v>
      </c>
      <c r="AI1046" s="951">
        <f t="shared" si="191"/>
        <v>11</v>
      </c>
    </row>
    <row r="1047" spans="1:35" ht="28.5" hidden="1" customHeight="1" x14ac:dyDescent="0.2">
      <c r="A1047" s="1420">
        <v>44936</v>
      </c>
      <c r="B1047" s="1421" t="str">
        <f t="shared" si="193"/>
        <v>Tue</v>
      </c>
      <c r="C1047" s="1420">
        <v>44942</v>
      </c>
      <c r="D1047" s="1422" t="str">
        <f t="shared" si="194"/>
        <v>Mon</v>
      </c>
      <c r="E1047" s="1423">
        <v>0</v>
      </c>
      <c r="F1047" s="1424">
        <v>34</v>
      </c>
      <c r="G1047" s="1423">
        <v>26</v>
      </c>
      <c r="H1047" s="1425">
        <v>8</v>
      </c>
      <c r="I1047" s="1424">
        <v>0</v>
      </c>
      <c r="J1047" s="1423">
        <v>26</v>
      </c>
      <c r="K1047" s="1424">
        <v>8</v>
      </c>
      <c r="L1047" s="1423">
        <v>10</v>
      </c>
      <c r="M1047" s="1425">
        <v>2</v>
      </c>
      <c r="N1047" s="1424">
        <v>24</v>
      </c>
      <c r="O1047" s="1423">
        <v>0</v>
      </c>
      <c r="P1047" s="1424">
        <v>27</v>
      </c>
      <c r="Q1047" s="1426">
        <v>7</v>
      </c>
      <c r="R1047" s="1423">
        <v>7</v>
      </c>
      <c r="S1047" s="1425">
        <v>0</v>
      </c>
      <c r="T1047" s="1424">
        <v>28</v>
      </c>
      <c r="U1047" s="1423">
        <v>7</v>
      </c>
      <c r="V1047" s="1425">
        <v>0</v>
      </c>
      <c r="W1047" s="1425">
        <v>6</v>
      </c>
      <c r="X1047" s="1424">
        <v>22</v>
      </c>
      <c r="Y1047" s="1423">
        <v>7</v>
      </c>
      <c r="Z1047" s="1425">
        <v>0</v>
      </c>
      <c r="AA1047" s="1425">
        <v>6</v>
      </c>
      <c r="AB1047" s="1427">
        <v>22</v>
      </c>
      <c r="AC1047" s="1428">
        <f t="shared" si="192"/>
        <v>277</v>
      </c>
      <c r="AD1047" s="1429">
        <f t="shared" si="185"/>
        <v>938.41800000000012</v>
      </c>
      <c r="AE1047" s="1430">
        <v>5984394097</v>
      </c>
      <c r="AF1047" s="775"/>
      <c r="AG1047" s="951">
        <f t="shared" si="189"/>
        <v>104</v>
      </c>
      <c r="AH1047" s="951">
        <f t="shared" si="190"/>
        <v>36</v>
      </c>
      <c r="AI1047" s="951">
        <f t="shared" si="191"/>
        <v>27</v>
      </c>
    </row>
    <row r="1048" spans="1:35" ht="28.5" hidden="1" customHeight="1" x14ac:dyDescent="0.2">
      <c r="A1048" s="1420">
        <v>44943</v>
      </c>
      <c r="B1048" s="1421" t="str">
        <f t="shared" si="193"/>
        <v>Tue</v>
      </c>
      <c r="C1048" s="1420">
        <v>44946</v>
      </c>
      <c r="D1048" s="1422" t="str">
        <f t="shared" si="194"/>
        <v>Fri</v>
      </c>
      <c r="E1048" s="1423">
        <v>0</v>
      </c>
      <c r="F1048" s="1424">
        <v>38</v>
      </c>
      <c r="G1048" s="1423">
        <v>49</v>
      </c>
      <c r="H1048" s="1425">
        <v>0</v>
      </c>
      <c r="I1048" s="1424">
        <v>0</v>
      </c>
      <c r="J1048" s="1423">
        <v>38</v>
      </c>
      <c r="K1048" s="1424">
        <v>0</v>
      </c>
      <c r="L1048" s="1423">
        <v>20</v>
      </c>
      <c r="M1048" s="1425">
        <v>1</v>
      </c>
      <c r="N1048" s="1424">
        <v>19</v>
      </c>
      <c r="O1048" s="1423">
        <v>0</v>
      </c>
      <c r="P1048" s="1424">
        <v>26</v>
      </c>
      <c r="Q1048" s="1426">
        <v>14</v>
      </c>
      <c r="R1048" s="1423">
        <v>16</v>
      </c>
      <c r="S1048" s="1425">
        <v>0</v>
      </c>
      <c r="T1048" s="1424">
        <v>24</v>
      </c>
      <c r="U1048" s="1423">
        <v>16</v>
      </c>
      <c r="V1048" s="1425">
        <v>0</v>
      </c>
      <c r="W1048" s="1425">
        <v>2</v>
      </c>
      <c r="X1048" s="1424">
        <v>22</v>
      </c>
      <c r="Y1048" s="1423">
        <v>18</v>
      </c>
      <c r="Z1048" s="1425">
        <v>0</v>
      </c>
      <c r="AA1048" s="1425">
        <v>2</v>
      </c>
      <c r="AB1048" s="1427">
        <v>22</v>
      </c>
      <c r="AC1048" s="1428">
        <f t="shared" si="192"/>
        <v>327</v>
      </c>
      <c r="AD1048" s="1429">
        <f t="shared" si="185"/>
        <v>1090.5279999999998</v>
      </c>
      <c r="AE1048" s="1430">
        <v>5984394174</v>
      </c>
      <c r="AF1048" s="775"/>
      <c r="AG1048" s="951">
        <f t="shared" si="189"/>
        <v>131</v>
      </c>
      <c r="AH1048" s="951">
        <f t="shared" si="190"/>
        <v>40</v>
      </c>
      <c r="AI1048" s="951">
        <f t="shared" si="191"/>
        <v>26</v>
      </c>
    </row>
    <row r="1049" spans="1:35" ht="44.25" hidden="1" customHeight="1" x14ac:dyDescent="0.2">
      <c r="A1049" s="1420">
        <v>44952</v>
      </c>
      <c r="B1049" s="1421" t="str">
        <f t="shared" si="193"/>
        <v>Thu</v>
      </c>
      <c r="C1049" s="1420">
        <v>44957</v>
      </c>
      <c r="D1049" s="1422" t="str">
        <f t="shared" si="194"/>
        <v>Tue</v>
      </c>
      <c r="E1049" s="1423">
        <v>0</v>
      </c>
      <c r="F1049" s="1424">
        <v>42</v>
      </c>
      <c r="G1049" s="1423">
        <v>40</v>
      </c>
      <c r="H1049" s="1425">
        <v>0</v>
      </c>
      <c r="I1049" s="1424">
        <v>0</v>
      </c>
      <c r="J1049" s="1423">
        <v>42</v>
      </c>
      <c r="K1049" s="1424">
        <v>0</v>
      </c>
      <c r="L1049" s="1423">
        <v>11</v>
      </c>
      <c r="M1049" s="1425">
        <v>2</v>
      </c>
      <c r="N1049" s="1424">
        <v>29</v>
      </c>
      <c r="O1049" s="1423">
        <v>0</v>
      </c>
      <c r="P1049" s="1424">
        <v>31</v>
      </c>
      <c r="Q1049" s="1426">
        <v>7</v>
      </c>
      <c r="R1049" s="1423">
        <v>7</v>
      </c>
      <c r="S1049" s="1425">
        <v>0</v>
      </c>
      <c r="T1049" s="1424">
        <v>30</v>
      </c>
      <c r="U1049" s="1423">
        <v>7</v>
      </c>
      <c r="V1049" s="1425">
        <v>0</v>
      </c>
      <c r="W1049" s="1425">
        <v>0</v>
      </c>
      <c r="X1049" s="1424">
        <v>30</v>
      </c>
      <c r="Y1049" s="1423">
        <v>7</v>
      </c>
      <c r="Z1049" s="1425">
        <v>0</v>
      </c>
      <c r="AA1049" s="1425">
        <v>0</v>
      </c>
      <c r="AB1049" s="1427">
        <v>30</v>
      </c>
      <c r="AC1049" s="1428">
        <f t="shared" ref="AC1049" si="197">SUM(E1049:AB1049)</f>
        <v>315</v>
      </c>
      <c r="AD1049" s="1429">
        <f t="shared" si="185"/>
        <v>1074.9060000000002</v>
      </c>
      <c r="AE1049" s="1430">
        <v>5984394229</v>
      </c>
      <c r="AF1049" s="775"/>
      <c r="AG1049" s="951">
        <f t="shared" si="189"/>
        <v>114</v>
      </c>
      <c r="AH1049" s="951">
        <f t="shared" si="190"/>
        <v>42</v>
      </c>
      <c r="AI1049" s="951">
        <f t="shared" si="191"/>
        <v>31</v>
      </c>
    </row>
    <row r="1050" spans="1:35" ht="44.25" hidden="1" customHeight="1" x14ac:dyDescent="0.2">
      <c r="A1050" s="1420">
        <v>44964</v>
      </c>
      <c r="B1050" s="1421" t="str">
        <f t="shared" si="193"/>
        <v>Tue</v>
      </c>
      <c r="C1050" s="1420">
        <v>44970</v>
      </c>
      <c r="D1050" s="1422" t="str">
        <f t="shared" si="194"/>
        <v>Mon</v>
      </c>
      <c r="E1050" s="1423">
        <v>0</v>
      </c>
      <c r="F1050" s="1424">
        <v>43</v>
      </c>
      <c r="G1050" s="1423">
        <v>43</v>
      </c>
      <c r="H1050" s="1425">
        <v>0</v>
      </c>
      <c r="I1050" s="1424">
        <v>0</v>
      </c>
      <c r="J1050" s="1423">
        <v>43</v>
      </c>
      <c r="K1050" s="1424">
        <v>0</v>
      </c>
      <c r="L1050" s="1423">
        <v>33</v>
      </c>
      <c r="M1050" s="1425">
        <v>0</v>
      </c>
      <c r="N1050" s="1424">
        <v>10</v>
      </c>
      <c r="O1050" s="1423">
        <v>0</v>
      </c>
      <c r="P1050" s="1424">
        <v>11</v>
      </c>
      <c r="Q1050" s="1426">
        <v>28</v>
      </c>
      <c r="R1050" s="1423">
        <v>32</v>
      </c>
      <c r="S1050" s="1425">
        <v>0</v>
      </c>
      <c r="T1050" s="1424">
        <v>7</v>
      </c>
      <c r="U1050" s="1423">
        <v>32</v>
      </c>
      <c r="V1050" s="1425">
        <v>0</v>
      </c>
      <c r="W1050" s="1425">
        <v>0</v>
      </c>
      <c r="X1050" s="1424">
        <v>7</v>
      </c>
      <c r="Y1050" s="1423">
        <v>32</v>
      </c>
      <c r="Z1050" s="1425">
        <v>0</v>
      </c>
      <c r="AA1050" s="1425">
        <v>0</v>
      </c>
      <c r="AB1050" s="1427">
        <v>7</v>
      </c>
      <c r="AC1050" s="1428">
        <f>SUM(AC539:AC539)</f>
        <v>328</v>
      </c>
      <c r="AD1050" s="1429">
        <f t="shared" ref="AD1050:AD1086" si="198">(F1050*$F$678)+(G1050*$G$678)+(H1050*$H$678)+(I1050*$I$678)+(J1050*$J$678)+(K1050*$K$678)+(L1050*$L$678)+(M1050*$M$678)+(N1050*$N$678)+(O1050*$O$678)+(P1050*$P$678)+(Q1050*$Q$678)+(R1050*$R$678)+(S1050*$S$678)+(T1050*$T$678)+(U1050*$U$678)+(V1050*$V$678)+(W1050*$W$678)+(X1050*$X$678)+(Y1050*$Y$678)+(Z1050*$Z$678)+(AA1050*$AA$678)+(AB1050*$AB$678)</f>
        <v>1043.2239999999999</v>
      </c>
      <c r="AE1050" s="1430">
        <v>5984394295</v>
      </c>
      <c r="AF1050" s="775"/>
      <c r="AG1050" s="951">
        <f>G1050+H1050+I1050+U1050+V1050+W1050+X1050+Y1050+Z1050+AA1050+AB1050</f>
        <v>121</v>
      </c>
      <c r="AH1050" s="951">
        <f t="shared" si="190"/>
        <v>43</v>
      </c>
      <c r="AI1050" s="951">
        <f t="shared" si="191"/>
        <v>11</v>
      </c>
    </row>
    <row r="1051" spans="1:35" ht="44.25" hidden="1" customHeight="1" x14ac:dyDescent="0.2">
      <c r="A1051" s="1420">
        <v>44975</v>
      </c>
      <c r="B1051" s="1421" t="str">
        <f t="shared" si="193"/>
        <v>Sat</v>
      </c>
      <c r="C1051" s="1420">
        <v>44978</v>
      </c>
      <c r="D1051" s="1422" t="str">
        <f t="shared" si="194"/>
        <v>Tue</v>
      </c>
      <c r="E1051" s="1423">
        <v>0</v>
      </c>
      <c r="F1051" s="1424">
        <v>33</v>
      </c>
      <c r="G1051" s="1423">
        <v>33</v>
      </c>
      <c r="H1051" s="1425">
        <v>0</v>
      </c>
      <c r="I1051" s="1424">
        <v>0</v>
      </c>
      <c r="J1051" s="1423">
        <v>33</v>
      </c>
      <c r="K1051" s="1424">
        <v>0</v>
      </c>
      <c r="L1051" s="1423">
        <v>33</v>
      </c>
      <c r="M1051" s="1425">
        <v>0</v>
      </c>
      <c r="N1051" s="1424">
        <v>0</v>
      </c>
      <c r="O1051" s="1423">
        <v>0</v>
      </c>
      <c r="P1051" s="1424">
        <v>22</v>
      </c>
      <c r="Q1051" s="1426">
        <v>20</v>
      </c>
      <c r="R1051" s="1423">
        <v>31</v>
      </c>
      <c r="S1051" s="1425">
        <v>0</v>
      </c>
      <c r="T1051" s="1424">
        <v>10</v>
      </c>
      <c r="U1051" s="1423">
        <v>31</v>
      </c>
      <c r="V1051" s="1425">
        <v>0</v>
      </c>
      <c r="W1051" s="1425">
        <v>0</v>
      </c>
      <c r="X1051" s="1424">
        <v>10</v>
      </c>
      <c r="Y1051" s="1423">
        <v>31</v>
      </c>
      <c r="Z1051" s="1425">
        <v>0</v>
      </c>
      <c r="AA1051" s="1425">
        <v>0</v>
      </c>
      <c r="AB1051" s="1427">
        <v>10</v>
      </c>
      <c r="AC1051" s="1428">
        <f>SUM(AC540:AC540)</f>
        <v>297</v>
      </c>
      <c r="AD1051" s="1429">
        <f t="shared" si="198"/>
        <v>955.61000000000013</v>
      </c>
      <c r="AE1051" s="1430">
        <v>5984394416</v>
      </c>
      <c r="AF1051" s="775"/>
      <c r="AG1051" s="951">
        <f t="shared" si="189"/>
        <v>115</v>
      </c>
      <c r="AH1051" s="951">
        <f t="shared" si="190"/>
        <v>33</v>
      </c>
      <c r="AI1051" s="951">
        <f t="shared" si="191"/>
        <v>22</v>
      </c>
    </row>
    <row r="1052" spans="1:35" ht="44.25" hidden="1" customHeight="1" x14ac:dyDescent="0.2">
      <c r="A1052" s="1420">
        <v>44984</v>
      </c>
      <c r="B1052" s="1421" t="str">
        <f t="shared" si="193"/>
        <v>Mon</v>
      </c>
      <c r="C1052" s="1420">
        <v>44987</v>
      </c>
      <c r="D1052" s="1422" t="str">
        <f t="shared" si="194"/>
        <v>Thu</v>
      </c>
      <c r="E1052" s="1423">
        <v>0</v>
      </c>
      <c r="F1052" s="1424">
        <v>18</v>
      </c>
      <c r="G1052" s="1423">
        <v>15</v>
      </c>
      <c r="H1052" s="1425">
        <v>0</v>
      </c>
      <c r="I1052" s="1424">
        <v>0</v>
      </c>
      <c r="J1052" s="1423">
        <v>15</v>
      </c>
      <c r="K1052" s="1424">
        <v>0</v>
      </c>
      <c r="L1052" s="1423">
        <v>15</v>
      </c>
      <c r="M1052" s="1425">
        <v>0</v>
      </c>
      <c r="N1052" s="1424">
        <v>0</v>
      </c>
      <c r="O1052" s="1423">
        <v>0</v>
      </c>
      <c r="P1052" s="1424">
        <v>1</v>
      </c>
      <c r="Q1052" s="1426">
        <v>25</v>
      </c>
      <c r="R1052" s="1423">
        <v>26</v>
      </c>
      <c r="S1052" s="1425">
        <v>0</v>
      </c>
      <c r="T1052" s="1424">
        <v>0</v>
      </c>
      <c r="U1052" s="1423">
        <v>29</v>
      </c>
      <c r="V1052" s="1425">
        <v>0</v>
      </c>
      <c r="W1052" s="1425">
        <v>2</v>
      </c>
      <c r="X1052" s="1424">
        <v>0</v>
      </c>
      <c r="Y1052" s="1423">
        <v>29</v>
      </c>
      <c r="Z1052" s="1425">
        <v>0</v>
      </c>
      <c r="AA1052" s="1425">
        <v>0</v>
      </c>
      <c r="AB1052" s="1427">
        <v>0</v>
      </c>
      <c r="AC1052" s="1428">
        <f>SUM(AC541:AC541)</f>
        <v>175</v>
      </c>
      <c r="AD1052" s="1429">
        <f t="shared" si="198"/>
        <v>524.38</v>
      </c>
      <c r="AE1052" s="1430">
        <v>5921270955</v>
      </c>
      <c r="AF1052" s="775"/>
      <c r="AG1052" s="951">
        <f t="shared" si="189"/>
        <v>75</v>
      </c>
      <c r="AH1052" s="951">
        <f t="shared" si="190"/>
        <v>15</v>
      </c>
      <c r="AI1052" s="951">
        <f t="shared" si="191"/>
        <v>1</v>
      </c>
    </row>
    <row r="1053" spans="1:35" ht="44.25" hidden="1" customHeight="1" x14ac:dyDescent="0.2">
      <c r="A1053" s="1420">
        <v>44992</v>
      </c>
      <c r="B1053" s="1421" t="str">
        <f t="shared" si="193"/>
        <v>Tue</v>
      </c>
      <c r="C1053" s="1420">
        <v>44995</v>
      </c>
      <c r="D1053" s="1422" t="str">
        <f t="shared" si="194"/>
        <v>Fri</v>
      </c>
      <c r="E1053" s="1423">
        <v>0</v>
      </c>
      <c r="F1053" s="1424">
        <v>38</v>
      </c>
      <c r="G1053" s="1423">
        <v>22</v>
      </c>
      <c r="H1053" s="1425">
        <v>0</v>
      </c>
      <c r="I1053" s="1424">
        <v>0</v>
      </c>
      <c r="J1053" s="1423">
        <v>31</v>
      </c>
      <c r="K1053" s="1424">
        <v>0</v>
      </c>
      <c r="L1053" s="1423">
        <v>8</v>
      </c>
      <c r="M1053" s="1425">
        <v>0</v>
      </c>
      <c r="N1053" s="1424">
        <v>11</v>
      </c>
      <c r="O1053" s="1423">
        <v>0</v>
      </c>
      <c r="P1053" s="1424">
        <v>14</v>
      </c>
      <c r="Q1053" s="1426">
        <v>7</v>
      </c>
      <c r="R1053" s="1423">
        <v>4</v>
      </c>
      <c r="S1053" s="1425">
        <v>0</v>
      </c>
      <c r="T1053" s="1424">
        <v>11</v>
      </c>
      <c r="U1053" s="1423">
        <v>4</v>
      </c>
      <c r="V1053" s="1425">
        <v>0</v>
      </c>
      <c r="W1053" s="1425">
        <v>0</v>
      </c>
      <c r="X1053" s="1424">
        <v>13</v>
      </c>
      <c r="Y1053" s="1423">
        <v>11</v>
      </c>
      <c r="Z1053" s="1425">
        <v>0</v>
      </c>
      <c r="AA1053" s="1425">
        <v>0</v>
      </c>
      <c r="AB1053" s="1427">
        <v>13</v>
      </c>
      <c r="AC1053" s="1428">
        <f>SUM(AC542:AC542)</f>
        <v>187</v>
      </c>
      <c r="AD1053" s="1429">
        <f t="shared" si="198"/>
        <v>659.41800000000001</v>
      </c>
      <c r="AE1053" s="1430">
        <v>5984394559</v>
      </c>
      <c r="AF1053" s="775"/>
      <c r="AG1053" s="951">
        <f t="shared" si="189"/>
        <v>63</v>
      </c>
      <c r="AH1053" s="951">
        <f t="shared" si="190"/>
        <v>19</v>
      </c>
      <c r="AI1053" s="951">
        <f t="shared" si="191"/>
        <v>14</v>
      </c>
    </row>
    <row r="1054" spans="1:35" ht="44.25" hidden="1" customHeight="1" x14ac:dyDescent="0.2">
      <c r="A1054" s="1420">
        <v>45014</v>
      </c>
      <c r="B1054" s="1421" t="str">
        <f t="shared" si="193"/>
        <v>Wed</v>
      </c>
      <c r="C1054" s="1420">
        <v>45019</v>
      </c>
      <c r="D1054" s="1422" t="str">
        <f t="shared" ref="D1054:D1055" si="199">TEXT(C1054,"ｄｄｄ")</f>
        <v>Mon</v>
      </c>
      <c r="E1054" s="1423">
        <v>0</v>
      </c>
      <c r="F1054" s="1424">
        <v>40</v>
      </c>
      <c r="G1054" s="1423">
        <v>20</v>
      </c>
      <c r="H1054" s="1425">
        <v>1</v>
      </c>
      <c r="I1054" s="1424">
        <v>0</v>
      </c>
      <c r="J1054" s="1423">
        <v>39</v>
      </c>
      <c r="K1054" s="1424">
        <v>1</v>
      </c>
      <c r="L1054" s="1423">
        <v>9</v>
      </c>
      <c r="M1054" s="1425">
        <v>0</v>
      </c>
      <c r="N1054" s="1424">
        <v>7</v>
      </c>
      <c r="O1054" s="1423">
        <v>0</v>
      </c>
      <c r="P1054" s="1424">
        <v>28</v>
      </c>
      <c r="Q1054" s="1426">
        <v>12</v>
      </c>
      <c r="R1054" s="1423">
        <v>12</v>
      </c>
      <c r="S1054" s="1425">
        <v>0</v>
      </c>
      <c r="T1054" s="1424">
        <v>4</v>
      </c>
      <c r="U1054" s="1423">
        <v>12</v>
      </c>
      <c r="V1054" s="1425">
        <v>0</v>
      </c>
      <c r="W1054" s="1425">
        <v>1</v>
      </c>
      <c r="X1054" s="1424">
        <v>8</v>
      </c>
      <c r="Y1054" s="1423">
        <v>12</v>
      </c>
      <c r="Z1054" s="1425">
        <v>0</v>
      </c>
      <c r="AA1054" s="1425">
        <v>1</v>
      </c>
      <c r="AB1054" s="1427">
        <v>8</v>
      </c>
      <c r="AC1054" s="1428">
        <f>SUM(AC543:AC543)</f>
        <v>215</v>
      </c>
      <c r="AD1054" s="1429">
        <f t="shared" si="198"/>
        <v>750.74799999999982</v>
      </c>
      <c r="AE1054" s="1430">
        <v>5984394768</v>
      </c>
      <c r="AF1054" s="775"/>
      <c r="AG1054" s="951">
        <f t="shared" ref="AG1054:AG1055" si="200">G1054+H1054+I1054+U1054+V1054+W1054+X1054+Y1054+Z1054+AA1054+AB1054</f>
        <v>63</v>
      </c>
      <c r="AH1054" s="951">
        <f>SUM(L1054:N1054)</f>
        <v>16</v>
      </c>
      <c r="AI1054" s="951">
        <f>O1054+P1054</f>
        <v>28</v>
      </c>
    </row>
    <row r="1055" spans="1:35" ht="44.25" hidden="1" customHeight="1" x14ac:dyDescent="0.2">
      <c r="A1055" s="1420">
        <v>45028</v>
      </c>
      <c r="B1055" s="1421" t="str">
        <f t="shared" si="193"/>
        <v>Wed</v>
      </c>
      <c r="C1055" s="1420">
        <v>45033</v>
      </c>
      <c r="D1055" s="1422" t="str">
        <f t="shared" si="199"/>
        <v>Mon</v>
      </c>
      <c r="E1055" s="1423">
        <v>0</v>
      </c>
      <c r="F1055" s="1424">
        <v>38</v>
      </c>
      <c r="G1055" s="1423">
        <v>14</v>
      </c>
      <c r="H1055" s="1425">
        <v>0</v>
      </c>
      <c r="I1055" s="1424">
        <v>0</v>
      </c>
      <c r="J1055" s="1423">
        <v>38</v>
      </c>
      <c r="K1055" s="1424">
        <v>0</v>
      </c>
      <c r="L1055" s="1423">
        <v>3</v>
      </c>
      <c r="M1055" s="1425">
        <v>0</v>
      </c>
      <c r="N1055" s="1424">
        <v>11</v>
      </c>
      <c r="O1055" s="1423">
        <v>0</v>
      </c>
      <c r="P1055" s="1424">
        <v>34</v>
      </c>
      <c r="Q1055" s="1426">
        <v>1</v>
      </c>
      <c r="R1055" s="1423">
        <v>1</v>
      </c>
      <c r="S1055" s="1425">
        <v>0</v>
      </c>
      <c r="T1055" s="1424">
        <v>22</v>
      </c>
      <c r="U1055" s="1423">
        <v>1</v>
      </c>
      <c r="V1055" s="1425">
        <v>0</v>
      </c>
      <c r="W1055" s="1425">
        <v>0</v>
      </c>
      <c r="X1055" s="1424">
        <v>22</v>
      </c>
      <c r="Y1055" s="1423">
        <v>1</v>
      </c>
      <c r="Z1055" s="1425">
        <v>0</v>
      </c>
      <c r="AA1055" s="1425">
        <v>0</v>
      </c>
      <c r="AB1055" s="1427">
        <v>22</v>
      </c>
      <c r="AC1055" s="1428">
        <v>208</v>
      </c>
      <c r="AD1055" s="1429">
        <f t="shared" si="198"/>
        <v>755.34400000000005</v>
      </c>
      <c r="AE1055" s="1430">
        <v>5984394834</v>
      </c>
      <c r="AF1055" s="775"/>
      <c r="AG1055" s="951">
        <f t="shared" si="200"/>
        <v>60</v>
      </c>
      <c r="AH1055" s="951">
        <f t="shared" ref="AH1055" si="201">SUM(L1055:N1055)</f>
        <v>14</v>
      </c>
      <c r="AI1055" s="951">
        <f t="shared" ref="AI1055" si="202">O1055+P1055</f>
        <v>34</v>
      </c>
    </row>
    <row r="1056" spans="1:35" ht="44.25" hidden="1" customHeight="1" x14ac:dyDescent="0.2">
      <c r="A1056" s="1420">
        <v>45041</v>
      </c>
      <c r="B1056" s="1421" t="str">
        <f t="shared" ref="B1056:B1073" si="203">TEXT(A1056,"ｄｄｄ")</f>
        <v>Tue</v>
      </c>
      <c r="C1056" s="1420">
        <v>45044</v>
      </c>
      <c r="D1056" s="1422" t="str">
        <f t="shared" ref="D1056:D1073" si="204">TEXT(C1056,"ｄｄｄ")</f>
        <v>Fri</v>
      </c>
      <c r="E1056" s="1423">
        <v>0</v>
      </c>
      <c r="F1056" s="1424">
        <v>24</v>
      </c>
      <c r="G1056" s="1423">
        <v>16</v>
      </c>
      <c r="H1056" s="1425">
        <v>0</v>
      </c>
      <c r="I1056" s="1424">
        <v>0</v>
      </c>
      <c r="J1056" s="1423">
        <v>24</v>
      </c>
      <c r="K1056" s="1424">
        <v>0</v>
      </c>
      <c r="L1056" s="1423">
        <v>12</v>
      </c>
      <c r="M1056" s="1425">
        <v>0</v>
      </c>
      <c r="N1056" s="1424">
        <v>5</v>
      </c>
      <c r="O1056" s="1423">
        <v>0</v>
      </c>
      <c r="P1056" s="1424">
        <v>22</v>
      </c>
      <c r="Q1056" s="1426">
        <v>5</v>
      </c>
      <c r="R1056" s="1423">
        <v>5</v>
      </c>
      <c r="S1056" s="1425">
        <v>0</v>
      </c>
      <c r="T1056" s="1424">
        <v>32</v>
      </c>
      <c r="U1056" s="1423">
        <v>5</v>
      </c>
      <c r="V1056" s="1425">
        <v>0</v>
      </c>
      <c r="W1056" s="1425">
        <v>1</v>
      </c>
      <c r="X1056" s="1424">
        <v>31</v>
      </c>
      <c r="Y1056" s="1423">
        <v>5</v>
      </c>
      <c r="Z1056" s="1425">
        <v>0</v>
      </c>
      <c r="AA1056" s="1425">
        <v>1</v>
      </c>
      <c r="AB1056" s="1427">
        <v>31</v>
      </c>
      <c r="AC1056" s="1428">
        <v>219</v>
      </c>
      <c r="AD1056" s="1429">
        <f t="shared" si="198"/>
        <v>748.755</v>
      </c>
      <c r="AE1056" s="1430" t="s">
        <v>1537</v>
      </c>
      <c r="AF1056" s="775"/>
      <c r="AG1056" s="951">
        <f t="shared" ref="AG1056:AG1057" si="205">G1056+H1056+I1056+U1056+V1056+W1056+X1056+Y1056+Z1056+AA1056+AB1056</f>
        <v>90</v>
      </c>
      <c r="AH1056" s="951">
        <f t="shared" ref="AH1056" si="206">SUM(L1056:N1056)</f>
        <v>17</v>
      </c>
      <c r="AI1056" s="951">
        <f t="shared" ref="AI1056:AI1057" si="207">O1056+P1056</f>
        <v>22</v>
      </c>
    </row>
    <row r="1057" spans="1:35" ht="44.25" hidden="1" customHeight="1" x14ac:dyDescent="0.2">
      <c r="A1057" s="1420">
        <v>45054</v>
      </c>
      <c r="B1057" s="1421" t="str">
        <f t="shared" si="203"/>
        <v>Mon</v>
      </c>
      <c r="C1057" s="1420">
        <v>45057</v>
      </c>
      <c r="D1057" s="1422" t="str">
        <f t="shared" si="204"/>
        <v>Thu</v>
      </c>
      <c r="E1057" s="1423">
        <v>0</v>
      </c>
      <c r="F1057" s="1424">
        <v>28</v>
      </c>
      <c r="G1057" s="1423">
        <v>26</v>
      </c>
      <c r="H1057" s="1425">
        <v>1</v>
      </c>
      <c r="I1057" s="1424">
        <v>0</v>
      </c>
      <c r="J1057" s="1423">
        <v>28</v>
      </c>
      <c r="K1057" s="1424">
        <v>1</v>
      </c>
      <c r="L1057" s="1423">
        <v>13</v>
      </c>
      <c r="M1057" s="1425">
        <v>0</v>
      </c>
      <c r="N1057" s="1424">
        <v>14</v>
      </c>
      <c r="O1057" s="1423">
        <v>0</v>
      </c>
      <c r="P1057" s="1424">
        <v>11</v>
      </c>
      <c r="Q1057" s="1426">
        <v>15</v>
      </c>
      <c r="R1057" s="1423">
        <v>15</v>
      </c>
      <c r="S1057" s="1425">
        <v>0</v>
      </c>
      <c r="T1057" s="1424">
        <v>15</v>
      </c>
      <c r="U1057" s="1423">
        <v>15</v>
      </c>
      <c r="V1057" s="1425">
        <v>0</v>
      </c>
      <c r="W1057" s="1425">
        <v>1</v>
      </c>
      <c r="X1057" s="1424">
        <v>14</v>
      </c>
      <c r="Y1057" s="1423">
        <v>15</v>
      </c>
      <c r="Z1057" s="1425">
        <v>0</v>
      </c>
      <c r="AA1057" s="1425">
        <v>1</v>
      </c>
      <c r="AB1057" s="1427">
        <v>14</v>
      </c>
      <c r="AC1057" s="1428">
        <v>227</v>
      </c>
      <c r="AD1057" s="1429">
        <f t="shared" si="198"/>
        <v>738.89199999999994</v>
      </c>
      <c r="AE1057" s="1430">
        <v>5984395109</v>
      </c>
      <c r="AF1057" s="775"/>
      <c r="AG1057" s="951">
        <f t="shared" si="205"/>
        <v>87</v>
      </c>
      <c r="AH1057" s="951">
        <f>SUM(L1057:N1057)</f>
        <v>27</v>
      </c>
      <c r="AI1057" s="951">
        <f t="shared" si="207"/>
        <v>11</v>
      </c>
    </row>
    <row r="1058" spans="1:35" ht="44.25" hidden="1" customHeight="1" x14ac:dyDescent="0.2">
      <c r="A1058" s="1420">
        <v>45070</v>
      </c>
      <c r="B1058" s="1421" t="str">
        <f t="shared" si="203"/>
        <v>Wed</v>
      </c>
      <c r="C1058" s="1420">
        <v>45075</v>
      </c>
      <c r="D1058" s="1422" t="str">
        <f t="shared" si="204"/>
        <v>Mon</v>
      </c>
      <c r="E1058" s="1423">
        <v>0</v>
      </c>
      <c r="F1058" s="1424">
        <v>10</v>
      </c>
      <c r="G1058" s="1423">
        <v>10</v>
      </c>
      <c r="H1058" s="1425">
        <v>0</v>
      </c>
      <c r="I1058" s="1424">
        <v>0</v>
      </c>
      <c r="J1058" s="1423">
        <v>10</v>
      </c>
      <c r="K1058" s="1424">
        <v>0</v>
      </c>
      <c r="L1058" s="1423">
        <v>10</v>
      </c>
      <c r="M1058" s="1425">
        <v>0</v>
      </c>
      <c r="N1058" s="1424">
        <v>0</v>
      </c>
      <c r="O1058" s="1423">
        <v>0</v>
      </c>
      <c r="P1058" s="1424">
        <v>4</v>
      </c>
      <c r="Q1058" s="1426">
        <v>12</v>
      </c>
      <c r="R1058" s="1423">
        <v>12</v>
      </c>
      <c r="S1058" s="1425">
        <v>0</v>
      </c>
      <c r="T1058" s="1424">
        <v>44</v>
      </c>
      <c r="U1058" s="1423">
        <v>12</v>
      </c>
      <c r="V1058" s="1425">
        <v>0</v>
      </c>
      <c r="W1058" s="1425">
        <v>0</v>
      </c>
      <c r="X1058" s="1424">
        <v>44</v>
      </c>
      <c r="Y1058" s="1423">
        <v>12</v>
      </c>
      <c r="Z1058" s="1425">
        <v>0</v>
      </c>
      <c r="AA1058" s="1425">
        <v>0</v>
      </c>
      <c r="AB1058" s="1427">
        <v>44</v>
      </c>
      <c r="AC1058" s="1428">
        <v>224</v>
      </c>
      <c r="AD1058" s="1429">
        <f t="shared" si="198"/>
        <v>719.32999999999993</v>
      </c>
      <c r="AE1058" s="1430">
        <v>5984395153</v>
      </c>
      <c r="AF1058" s="775"/>
      <c r="AG1058" s="951">
        <f t="shared" ref="AG1058:AG1059" si="208">G1058+H1058+I1058+U1058+V1058+W1058+X1058+Y1058+Z1058+AA1058+AB1058</f>
        <v>122</v>
      </c>
      <c r="AH1058" s="951">
        <f t="shared" ref="AH1058:AH1059" si="209">SUM(L1058:N1058)</f>
        <v>10</v>
      </c>
      <c r="AI1058" s="951">
        <f t="shared" ref="AI1058:AI1059" si="210">O1058+P1058</f>
        <v>4</v>
      </c>
    </row>
    <row r="1059" spans="1:35" ht="44.25" hidden="1" customHeight="1" x14ac:dyDescent="0.2">
      <c r="A1059" s="1420">
        <v>45082</v>
      </c>
      <c r="B1059" s="1421" t="str">
        <f t="shared" si="203"/>
        <v>Mon</v>
      </c>
      <c r="C1059" s="1420">
        <v>45085</v>
      </c>
      <c r="D1059" s="1422" t="str">
        <f t="shared" si="204"/>
        <v>Thu</v>
      </c>
      <c r="E1059" s="1423">
        <v>0</v>
      </c>
      <c r="F1059" s="1424">
        <v>27</v>
      </c>
      <c r="G1059" s="1423">
        <v>20</v>
      </c>
      <c r="H1059" s="1425">
        <v>7</v>
      </c>
      <c r="I1059" s="1424">
        <v>0</v>
      </c>
      <c r="J1059" s="1423">
        <v>20</v>
      </c>
      <c r="K1059" s="1424">
        <v>7</v>
      </c>
      <c r="L1059" s="1423">
        <v>14</v>
      </c>
      <c r="M1059" s="1425">
        <v>0</v>
      </c>
      <c r="N1059" s="1424">
        <v>12</v>
      </c>
      <c r="O1059" s="1423">
        <v>0</v>
      </c>
      <c r="P1059" s="1424">
        <v>6</v>
      </c>
      <c r="Q1059" s="1426">
        <v>0</v>
      </c>
      <c r="R1059" s="1423">
        <v>2</v>
      </c>
      <c r="S1059" s="1425">
        <v>0</v>
      </c>
      <c r="T1059" s="1424">
        <v>39</v>
      </c>
      <c r="U1059" s="1423">
        <v>2</v>
      </c>
      <c r="V1059" s="1425">
        <v>0</v>
      </c>
      <c r="W1059" s="1425">
        <v>0</v>
      </c>
      <c r="X1059" s="1424">
        <v>39</v>
      </c>
      <c r="Y1059" s="1423">
        <v>2</v>
      </c>
      <c r="Z1059" s="1425">
        <v>0</v>
      </c>
      <c r="AA1059" s="1425">
        <v>0</v>
      </c>
      <c r="AB1059" s="1427">
        <v>39</v>
      </c>
      <c r="AC1059" s="1428">
        <v>236</v>
      </c>
      <c r="AD1059" s="1429">
        <f t="shared" si="198"/>
        <v>810.45299999999997</v>
      </c>
      <c r="AE1059" s="1430">
        <v>5981270317</v>
      </c>
      <c r="AF1059" s="775"/>
      <c r="AG1059" s="951">
        <f t="shared" si="208"/>
        <v>109</v>
      </c>
      <c r="AH1059" s="951">
        <f t="shared" si="209"/>
        <v>26</v>
      </c>
      <c r="AI1059" s="951">
        <f t="shared" si="210"/>
        <v>6</v>
      </c>
    </row>
    <row r="1060" spans="1:35" ht="44.25" hidden="1" customHeight="1" x14ac:dyDescent="0.2">
      <c r="A1060" s="1420">
        <v>45091</v>
      </c>
      <c r="B1060" s="1421" t="str">
        <f t="shared" si="203"/>
        <v>Wed</v>
      </c>
      <c r="C1060" s="1420">
        <v>45096</v>
      </c>
      <c r="D1060" s="1422" t="str">
        <f t="shared" si="204"/>
        <v>Mon</v>
      </c>
      <c r="E1060" s="1423">
        <v>0</v>
      </c>
      <c r="F1060" s="1424">
        <v>12</v>
      </c>
      <c r="G1060" s="1423">
        <v>6</v>
      </c>
      <c r="H1060" s="1425">
        <v>0</v>
      </c>
      <c r="I1060" s="1424">
        <v>0</v>
      </c>
      <c r="J1060" s="1423">
        <v>0</v>
      </c>
      <c r="K1060" s="1424">
        <v>0</v>
      </c>
      <c r="L1060" s="1423">
        <v>0</v>
      </c>
      <c r="M1060" s="1425">
        <v>0</v>
      </c>
      <c r="N1060" s="1424">
        <v>0</v>
      </c>
      <c r="O1060" s="1423">
        <v>0</v>
      </c>
      <c r="P1060" s="1424">
        <v>0</v>
      </c>
      <c r="Q1060" s="1426">
        <v>0</v>
      </c>
      <c r="R1060" s="1423">
        <v>0</v>
      </c>
      <c r="S1060" s="1425">
        <v>0</v>
      </c>
      <c r="T1060" s="1424">
        <v>0</v>
      </c>
      <c r="U1060" s="1423">
        <v>0</v>
      </c>
      <c r="V1060" s="1425">
        <v>0</v>
      </c>
      <c r="W1060" s="1425">
        <v>0</v>
      </c>
      <c r="X1060" s="1424">
        <v>12</v>
      </c>
      <c r="Y1060" s="1423">
        <v>0</v>
      </c>
      <c r="Z1060" s="1425">
        <v>0</v>
      </c>
      <c r="AA1060" s="1425">
        <v>0</v>
      </c>
      <c r="AB1060" s="1427">
        <v>12</v>
      </c>
      <c r="AC1060" s="1428">
        <v>42</v>
      </c>
      <c r="AD1060" s="1429">
        <f t="shared" si="198"/>
        <v>169.82400000000001</v>
      </c>
      <c r="AE1060" s="1430">
        <v>5984395230</v>
      </c>
      <c r="AF1060" s="775"/>
      <c r="AG1060" s="951">
        <f t="shared" ref="AG1060:AG1061" si="211">G1060+H1060+I1060+U1060+V1060+W1060+X1060+Y1060+Z1060+AA1060+AB1060</f>
        <v>30</v>
      </c>
      <c r="AH1060" s="951">
        <f t="shared" ref="AH1060:AH1061" si="212">SUM(L1060:N1060)</f>
        <v>0</v>
      </c>
      <c r="AI1060" s="951">
        <f t="shared" ref="AI1060:AI1061" si="213">O1060+P1060</f>
        <v>0</v>
      </c>
    </row>
    <row r="1061" spans="1:35" ht="44.25" hidden="1" customHeight="1" x14ac:dyDescent="0.2">
      <c r="A1061" s="1420">
        <v>45096</v>
      </c>
      <c r="B1061" s="1421" t="str">
        <f t="shared" si="203"/>
        <v>Mon</v>
      </c>
      <c r="C1061" s="1420">
        <v>45099</v>
      </c>
      <c r="D1061" s="1422" t="str">
        <f t="shared" si="204"/>
        <v>Thu</v>
      </c>
      <c r="E1061" s="1423">
        <v>0</v>
      </c>
      <c r="F1061" s="1424">
        <v>22</v>
      </c>
      <c r="G1061" s="1423">
        <v>15</v>
      </c>
      <c r="H1061" s="1425">
        <v>12</v>
      </c>
      <c r="I1061" s="1424">
        <v>0</v>
      </c>
      <c r="J1061" s="1423">
        <v>22</v>
      </c>
      <c r="K1061" s="1424">
        <v>12</v>
      </c>
      <c r="L1061" s="1423">
        <v>23</v>
      </c>
      <c r="M1061" s="1425">
        <v>0</v>
      </c>
      <c r="N1061" s="1424">
        <v>10</v>
      </c>
      <c r="O1061" s="1423">
        <v>0</v>
      </c>
      <c r="P1061" s="1424">
        <v>30</v>
      </c>
      <c r="Q1061" s="1426">
        <v>14</v>
      </c>
      <c r="R1061" s="1423">
        <v>14</v>
      </c>
      <c r="S1061" s="1425">
        <v>0</v>
      </c>
      <c r="T1061" s="1424">
        <v>62</v>
      </c>
      <c r="U1061" s="1423">
        <v>14</v>
      </c>
      <c r="V1061" s="1425">
        <v>0</v>
      </c>
      <c r="W1061" s="1425">
        <v>14</v>
      </c>
      <c r="X1061" s="1424">
        <v>36</v>
      </c>
      <c r="Y1061" s="1423">
        <v>14</v>
      </c>
      <c r="Z1061" s="1425">
        <v>0</v>
      </c>
      <c r="AA1061" s="1425">
        <v>14</v>
      </c>
      <c r="AB1061" s="1427">
        <v>36</v>
      </c>
      <c r="AC1061" s="1428">
        <v>364</v>
      </c>
      <c r="AD1061" s="1429">
        <f t="shared" si="198"/>
        <v>1181.645</v>
      </c>
      <c r="AE1061" s="1430">
        <v>5983792738</v>
      </c>
      <c r="AF1061" s="775"/>
      <c r="AG1061" s="951">
        <f t="shared" si="211"/>
        <v>155</v>
      </c>
      <c r="AH1061" s="951">
        <f t="shared" si="212"/>
        <v>33</v>
      </c>
      <c r="AI1061" s="951">
        <f t="shared" si="213"/>
        <v>30</v>
      </c>
    </row>
    <row r="1062" spans="1:35" ht="44.25" hidden="1" customHeight="1" x14ac:dyDescent="0.2">
      <c r="A1062" s="1420">
        <v>45100</v>
      </c>
      <c r="B1062" s="1421" t="str">
        <f t="shared" si="203"/>
        <v>Fri</v>
      </c>
      <c r="C1062" s="1420">
        <v>45104</v>
      </c>
      <c r="D1062" s="1422" t="str">
        <f t="shared" si="204"/>
        <v>Tue</v>
      </c>
      <c r="E1062" s="1423">
        <v>0</v>
      </c>
      <c r="F1062" s="1424">
        <v>0</v>
      </c>
      <c r="G1062" s="1423">
        <v>0</v>
      </c>
      <c r="H1062" s="1425">
        <v>0</v>
      </c>
      <c r="I1062" s="1424">
        <v>0</v>
      </c>
      <c r="J1062" s="1423">
        <v>0</v>
      </c>
      <c r="K1062" s="1424">
        <v>0</v>
      </c>
      <c r="L1062" s="1423">
        <v>0</v>
      </c>
      <c r="M1062" s="1425">
        <v>0</v>
      </c>
      <c r="N1062" s="1424">
        <v>0</v>
      </c>
      <c r="O1062" s="1423">
        <v>0</v>
      </c>
      <c r="P1062" s="1424">
        <v>0</v>
      </c>
      <c r="Q1062" s="1426">
        <v>0</v>
      </c>
      <c r="R1062" s="1423">
        <v>0</v>
      </c>
      <c r="S1062" s="1425">
        <v>0</v>
      </c>
      <c r="T1062" s="1424">
        <v>0</v>
      </c>
      <c r="U1062" s="1423">
        <v>0</v>
      </c>
      <c r="V1062" s="1425">
        <v>0</v>
      </c>
      <c r="W1062" s="1425">
        <v>0</v>
      </c>
      <c r="X1062" s="1424">
        <v>0</v>
      </c>
      <c r="Y1062" s="1423">
        <v>0</v>
      </c>
      <c r="Z1062" s="1425">
        <v>0</v>
      </c>
      <c r="AA1062" s="1425">
        <v>0</v>
      </c>
      <c r="AB1062" s="1427">
        <v>0</v>
      </c>
      <c r="AC1062" s="1428">
        <v>0</v>
      </c>
      <c r="AD1062" s="1429">
        <f t="shared" si="198"/>
        <v>0</v>
      </c>
      <c r="AE1062" s="1430">
        <v>5984395296</v>
      </c>
      <c r="AF1062" s="775"/>
      <c r="AG1062" s="951">
        <f t="shared" ref="AG1062:AG1064" si="214">G1062+H1062+I1062+U1062+V1062+W1062+X1062+Y1062+Z1062+AA1062+AB1062</f>
        <v>0</v>
      </c>
      <c r="AH1062" s="951">
        <f t="shared" ref="AH1062:AH1064" si="215">SUM(L1062:N1062)</f>
        <v>0</v>
      </c>
      <c r="AI1062" s="951">
        <f t="shared" ref="AI1062:AI1064" si="216">O1062+P1062</f>
        <v>0</v>
      </c>
    </row>
    <row r="1063" spans="1:35" ht="44.25" hidden="1" customHeight="1" x14ac:dyDescent="0.2">
      <c r="A1063" s="1420">
        <v>45108</v>
      </c>
      <c r="B1063" s="1421" t="str">
        <f t="shared" si="203"/>
        <v>Sat</v>
      </c>
      <c r="C1063" s="1420">
        <v>45111</v>
      </c>
      <c r="D1063" s="1422" t="str">
        <f t="shared" si="204"/>
        <v>Tue</v>
      </c>
      <c r="E1063" s="1423">
        <v>0</v>
      </c>
      <c r="F1063" s="1424">
        <v>62</v>
      </c>
      <c r="G1063" s="1423">
        <v>52</v>
      </c>
      <c r="H1063" s="1425">
        <v>1</v>
      </c>
      <c r="I1063" s="1424">
        <v>0</v>
      </c>
      <c r="J1063" s="1423">
        <v>60</v>
      </c>
      <c r="K1063" s="1424">
        <v>1</v>
      </c>
      <c r="L1063" s="1423">
        <v>52</v>
      </c>
      <c r="M1063" s="1425">
        <v>0</v>
      </c>
      <c r="N1063" s="1424">
        <v>8</v>
      </c>
      <c r="O1063" s="1423">
        <v>0</v>
      </c>
      <c r="P1063" s="1424">
        <v>10</v>
      </c>
      <c r="Q1063" s="1426">
        <v>30</v>
      </c>
      <c r="R1063" s="1423">
        <v>33</v>
      </c>
      <c r="S1063" s="1425">
        <v>0</v>
      </c>
      <c r="T1063" s="1424">
        <v>37</v>
      </c>
      <c r="U1063" s="1423">
        <v>32</v>
      </c>
      <c r="V1063" s="1425">
        <v>0</v>
      </c>
      <c r="W1063" s="1425">
        <v>6</v>
      </c>
      <c r="X1063" s="1424">
        <v>31</v>
      </c>
      <c r="Y1063" s="1423">
        <v>34</v>
      </c>
      <c r="Z1063" s="1425">
        <v>0</v>
      </c>
      <c r="AA1063" s="1425">
        <v>6</v>
      </c>
      <c r="AB1063" s="1427">
        <v>31</v>
      </c>
      <c r="AC1063" s="1428">
        <v>486</v>
      </c>
      <c r="AD1063" s="1429">
        <f t="shared" si="198"/>
        <v>1577.1200000000001</v>
      </c>
      <c r="AE1063" s="1430">
        <v>5984395395</v>
      </c>
      <c r="AF1063" s="775"/>
      <c r="AG1063" s="951">
        <f t="shared" si="214"/>
        <v>193</v>
      </c>
      <c r="AH1063" s="951">
        <f t="shared" si="215"/>
        <v>60</v>
      </c>
      <c r="AI1063" s="951">
        <f t="shared" si="216"/>
        <v>10</v>
      </c>
    </row>
    <row r="1064" spans="1:35" ht="44.25" hidden="1" customHeight="1" x14ac:dyDescent="0.2">
      <c r="A1064" s="1420">
        <v>45120</v>
      </c>
      <c r="B1064" s="1421" t="str">
        <f t="shared" si="203"/>
        <v>Thu</v>
      </c>
      <c r="C1064" s="1420">
        <v>45126</v>
      </c>
      <c r="D1064" s="1422" t="str">
        <f t="shared" si="204"/>
        <v>Wed</v>
      </c>
      <c r="E1064" s="1423">
        <v>0</v>
      </c>
      <c r="F1064" s="1424">
        <v>40</v>
      </c>
      <c r="G1064" s="1423">
        <v>40</v>
      </c>
      <c r="H1064" s="1425">
        <v>0</v>
      </c>
      <c r="I1064" s="1424">
        <v>0</v>
      </c>
      <c r="J1064" s="1423">
        <v>40</v>
      </c>
      <c r="K1064" s="1424">
        <v>0</v>
      </c>
      <c r="L1064" s="1423">
        <v>13</v>
      </c>
      <c r="M1064" s="1425">
        <v>2</v>
      </c>
      <c r="N1064" s="1424">
        <v>27</v>
      </c>
      <c r="O1064" s="1423">
        <v>0</v>
      </c>
      <c r="P1064" s="1424">
        <v>16</v>
      </c>
      <c r="Q1064" s="1426">
        <v>16</v>
      </c>
      <c r="R1064" s="1423">
        <v>16</v>
      </c>
      <c r="S1064" s="1425">
        <v>0</v>
      </c>
      <c r="T1064" s="1424">
        <v>39</v>
      </c>
      <c r="U1064" s="1423">
        <v>16</v>
      </c>
      <c r="V1064" s="1425">
        <v>0</v>
      </c>
      <c r="W1064" s="1425">
        <v>0</v>
      </c>
      <c r="X1064" s="1424">
        <v>39</v>
      </c>
      <c r="Y1064" s="1423">
        <v>16</v>
      </c>
      <c r="Z1064" s="1425">
        <v>0</v>
      </c>
      <c r="AA1064" s="1425">
        <v>0</v>
      </c>
      <c r="AB1064" s="1427">
        <v>39</v>
      </c>
      <c r="AC1064" s="1428">
        <v>359</v>
      </c>
      <c r="AD1064" s="1429">
        <f t="shared" si="198"/>
        <v>1183.875</v>
      </c>
      <c r="AE1064" s="1430">
        <v>5984395494</v>
      </c>
      <c r="AF1064" s="775"/>
      <c r="AG1064" s="951">
        <f t="shared" si="214"/>
        <v>150</v>
      </c>
      <c r="AH1064" s="951">
        <f t="shared" si="215"/>
        <v>42</v>
      </c>
      <c r="AI1064" s="951">
        <f t="shared" si="216"/>
        <v>16</v>
      </c>
    </row>
    <row r="1065" spans="1:35" ht="44.25" hidden="1" customHeight="1" x14ac:dyDescent="0.2">
      <c r="A1065" s="1420">
        <v>45127</v>
      </c>
      <c r="B1065" s="1421" t="str">
        <f t="shared" si="203"/>
        <v>Thu</v>
      </c>
      <c r="C1065" s="1420">
        <v>45132</v>
      </c>
      <c r="D1065" s="1422" t="str">
        <f t="shared" si="204"/>
        <v>Tue</v>
      </c>
      <c r="E1065" s="1423">
        <v>0</v>
      </c>
      <c r="F1065" s="1424">
        <v>40</v>
      </c>
      <c r="G1065" s="1423">
        <v>33</v>
      </c>
      <c r="H1065" s="1425">
        <v>7</v>
      </c>
      <c r="I1065" s="1424">
        <v>0</v>
      </c>
      <c r="J1065" s="1423">
        <v>33</v>
      </c>
      <c r="K1065" s="1424">
        <v>7</v>
      </c>
      <c r="L1065" s="1423">
        <v>23</v>
      </c>
      <c r="M1065" s="1425">
        <v>0</v>
      </c>
      <c r="N1065" s="1424">
        <v>21</v>
      </c>
      <c r="O1065" s="1423">
        <v>0</v>
      </c>
      <c r="P1065" s="1424">
        <v>24</v>
      </c>
      <c r="Q1065" s="1426">
        <v>25</v>
      </c>
      <c r="R1065" s="1423">
        <v>25</v>
      </c>
      <c r="S1065" s="1425">
        <v>0</v>
      </c>
      <c r="T1065" s="1424">
        <v>49</v>
      </c>
      <c r="U1065" s="1423">
        <v>25</v>
      </c>
      <c r="V1065" s="1425">
        <v>0</v>
      </c>
      <c r="W1065" s="1425">
        <v>0</v>
      </c>
      <c r="X1065" s="1424">
        <v>49</v>
      </c>
      <c r="Y1065" s="1423">
        <v>25</v>
      </c>
      <c r="Z1065" s="1425">
        <v>0</v>
      </c>
      <c r="AA1065" s="1425">
        <v>0</v>
      </c>
      <c r="AB1065" s="1427">
        <v>49</v>
      </c>
      <c r="AC1065" s="1428">
        <v>435</v>
      </c>
      <c r="AD1065" s="1429">
        <f t="shared" si="198"/>
        <v>1410.4469999999999</v>
      </c>
      <c r="AE1065" s="1430">
        <v>598439555</v>
      </c>
      <c r="AF1065" s="775"/>
      <c r="AG1065" s="951">
        <f t="shared" ref="AG1065:AG1067" si="217">G1065+H1065+I1065+U1065+V1065+W1065+X1065+Y1065+Z1065+AA1065+AB1065</f>
        <v>188</v>
      </c>
      <c r="AH1065" s="951">
        <f t="shared" ref="AH1065:AH1067" si="218">SUM(L1065:N1065)</f>
        <v>44</v>
      </c>
      <c r="AI1065" s="951">
        <f t="shared" ref="AI1065:AI1067" si="219">O1065+P1065</f>
        <v>24</v>
      </c>
    </row>
    <row r="1066" spans="1:35" ht="44.25" hidden="1" customHeight="1" x14ac:dyDescent="0.2">
      <c r="A1066" s="1420">
        <v>45135</v>
      </c>
      <c r="B1066" s="1421" t="str">
        <f t="shared" si="203"/>
        <v>Fri</v>
      </c>
      <c r="C1066" s="1420">
        <v>45141</v>
      </c>
      <c r="D1066" s="1422" t="str">
        <f t="shared" si="204"/>
        <v>Thu</v>
      </c>
      <c r="E1066" s="1423">
        <v>0</v>
      </c>
      <c r="F1066" s="1424">
        <v>48</v>
      </c>
      <c r="G1066" s="1423">
        <v>32</v>
      </c>
      <c r="H1066" s="1425">
        <v>16</v>
      </c>
      <c r="I1066" s="1424">
        <v>0</v>
      </c>
      <c r="J1066" s="1423">
        <v>32</v>
      </c>
      <c r="K1066" s="1424">
        <v>16</v>
      </c>
      <c r="L1066" s="1423">
        <v>19</v>
      </c>
      <c r="M1066" s="1425">
        <v>1</v>
      </c>
      <c r="N1066" s="1424">
        <v>28</v>
      </c>
      <c r="O1066" s="1423">
        <v>0</v>
      </c>
      <c r="P1066" s="1424">
        <v>45</v>
      </c>
      <c r="Q1066" s="1426">
        <v>0</v>
      </c>
      <c r="R1066" s="1423">
        <v>1</v>
      </c>
      <c r="S1066" s="1425">
        <v>0</v>
      </c>
      <c r="T1066" s="1424">
        <v>64</v>
      </c>
      <c r="U1066" s="1423">
        <v>1</v>
      </c>
      <c r="V1066" s="1425">
        <v>0</v>
      </c>
      <c r="W1066" s="1425">
        <v>15</v>
      </c>
      <c r="X1066" s="1424">
        <v>49</v>
      </c>
      <c r="Y1066" s="1423">
        <v>1</v>
      </c>
      <c r="Z1066" s="1425">
        <v>0</v>
      </c>
      <c r="AA1066" s="1425">
        <v>15</v>
      </c>
      <c r="AB1066" s="1427">
        <v>49</v>
      </c>
      <c r="AC1066" s="1428">
        <f>SUM(AC555:AC555)</f>
        <v>432</v>
      </c>
      <c r="AD1066" s="1429">
        <f t="shared" si="198"/>
        <v>1497.5210000000002</v>
      </c>
      <c r="AE1066" s="1430" t="s">
        <v>1568</v>
      </c>
      <c r="AF1066" s="775"/>
      <c r="AG1066" s="951">
        <f t="shared" si="217"/>
        <v>178</v>
      </c>
      <c r="AH1066" s="951">
        <f t="shared" si="218"/>
        <v>48</v>
      </c>
      <c r="AI1066" s="951">
        <f t="shared" si="219"/>
        <v>45</v>
      </c>
    </row>
    <row r="1067" spans="1:35" ht="44.25" hidden="1" customHeight="1" x14ac:dyDescent="0.2">
      <c r="A1067" s="1420">
        <v>45147</v>
      </c>
      <c r="B1067" s="1421" t="str">
        <f t="shared" si="203"/>
        <v>Wed</v>
      </c>
      <c r="C1067" s="1420">
        <v>45154</v>
      </c>
      <c r="D1067" s="1422" t="str">
        <f t="shared" si="204"/>
        <v>Wed</v>
      </c>
      <c r="E1067" s="1423">
        <v>0</v>
      </c>
      <c r="F1067" s="1424">
        <v>48</v>
      </c>
      <c r="G1067" s="1423">
        <v>48</v>
      </c>
      <c r="H1067" s="1425">
        <v>0</v>
      </c>
      <c r="I1067" s="1424">
        <v>0</v>
      </c>
      <c r="J1067" s="1423">
        <v>48</v>
      </c>
      <c r="K1067" s="1424">
        <v>0</v>
      </c>
      <c r="L1067" s="1423">
        <v>40</v>
      </c>
      <c r="M1067" s="1425">
        <v>0</v>
      </c>
      <c r="N1067" s="1424">
        <v>8</v>
      </c>
      <c r="O1067" s="1423">
        <v>0</v>
      </c>
      <c r="P1067" s="1424">
        <v>27</v>
      </c>
      <c r="Q1067" s="1426">
        <v>20</v>
      </c>
      <c r="R1067" s="1423">
        <v>20</v>
      </c>
      <c r="S1067" s="1425">
        <v>0</v>
      </c>
      <c r="T1067" s="1424">
        <v>49</v>
      </c>
      <c r="U1067" s="1423">
        <v>20</v>
      </c>
      <c r="V1067" s="1425">
        <v>0</v>
      </c>
      <c r="W1067" s="1425">
        <v>4</v>
      </c>
      <c r="X1067" s="1424">
        <v>45</v>
      </c>
      <c r="Y1067" s="1423">
        <v>20</v>
      </c>
      <c r="Z1067" s="1425">
        <v>0</v>
      </c>
      <c r="AA1067" s="1425">
        <v>4</v>
      </c>
      <c r="AB1067" s="1427">
        <v>45</v>
      </c>
      <c r="AC1067" s="1428">
        <f>SUM(AC556:AC556)</f>
        <v>446</v>
      </c>
      <c r="AD1067" s="1429">
        <f t="shared" si="198"/>
        <v>1475.4689999999996</v>
      </c>
      <c r="AE1067" s="1430" t="s">
        <v>1570</v>
      </c>
      <c r="AF1067" s="775"/>
      <c r="AG1067" s="951">
        <f t="shared" si="217"/>
        <v>186</v>
      </c>
      <c r="AH1067" s="951">
        <f t="shared" si="218"/>
        <v>48</v>
      </c>
      <c r="AI1067" s="951">
        <f t="shared" si="219"/>
        <v>27</v>
      </c>
    </row>
    <row r="1068" spans="1:35" ht="44.25" hidden="1" customHeight="1" x14ac:dyDescent="0.2">
      <c r="A1068" s="1420">
        <v>45152</v>
      </c>
      <c r="B1068" s="1421" t="str">
        <f t="shared" si="203"/>
        <v>Mon</v>
      </c>
      <c r="C1068" s="1420">
        <v>45160</v>
      </c>
      <c r="D1068" s="1422" t="str">
        <f t="shared" si="204"/>
        <v>Tue</v>
      </c>
      <c r="E1068" s="1423">
        <v>0</v>
      </c>
      <c r="F1068" s="1424">
        <v>40</v>
      </c>
      <c r="G1068" s="1423">
        <v>30</v>
      </c>
      <c r="H1068" s="1425">
        <v>6</v>
      </c>
      <c r="I1068" s="1424">
        <v>4</v>
      </c>
      <c r="J1068" s="1423">
        <v>34</v>
      </c>
      <c r="K1068" s="1424">
        <v>6</v>
      </c>
      <c r="L1068" s="1423">
        <v>28</v>
      </c>
      <c r="M1068" s="1425">
        <v>0</v>
      </c>
      <c r="N1068" s="1424">
        <v>12</v>
      </c>
      <c r="O1068" s="1423">
        <v>0</v>
      </c>
      <c r="P1068" s="1424">
        <v>8</v>
      </c>
      <c r="Q1068" s="1426">
        <v>35</v>
      </c>
      <c r="R1068" s="1423">
        <v>35</v>
      </c>
      <c r="S1068" s="1425">
        <v>4</v>
      </c>
      <c r="T1068" s="1424">
        <v>25</v>
      </c>
      <c r="U1068" s="1423">
        <v>35</v>
      </c>
      <c r="V1068" s="1425">
        <v>4</v>
      </c>
      <c r="W1068" s="1425">
        <v>0</v>
      </c>
      <c r="X1068" s="1424">
        <v>25</v>
      </c>
      <c r="Y1068" s="1423">
        <v>35</v>
      </c>
      <c r="Z1068" s="1425">
        <v>4</v>
      </c>
      <c r="AA1068" s="1425">
        <v>0</v>
      </c>
      <c r="AB1068" s="1427">
        <v>25</v>
      </c>
      <c r="AC1068" s="1428">
        <f>SUM(AC557:AC557)</f>
        <v>395</v>
      </c>
      <c r="AD1068" s="1429">
        <f t="shared" si="198"/>
        <v>1241.175</v>
      </c>
      <c r="AE1068" s="1430">
        <v>5984395681</v>
      </c>
      <c r="AF1068" s="775"/>
      <c r="AG1068" s="951">
        <f t="shared" ref="AG1068" si="220">G1068+H1068+I1068+U1068+V1068+W1068+X1068+Y1068+Z1068+AA1068+AB1068</f>
        <v>168</v>
      </c>
      <c r="AH1068" s="951">
        <f t="shared" ref="AH1068" si="221">SUM(L1068:N1068)</f>
        <v>40</v>
      </c>
      <c r="AI1068" s="951">
        <f t="shared" ref="AI1068" si="222">O1068+P1068</f>
        <v>8</v>
      </c>
    </row>
    <row r="1069" spans="1:35" ht="44.25" hidden="1" customHeight="1" x14ac:dyDescent="0.2">
      <c r="A1069" s="1420">
        <v>45161</v>
      </c>
      <c r="B1069" s="1421" t="str">
        <f t="shared" si="203"/>
        <v>Wed</v>
      </c>
      <c r="C1069" s="1420">
        <v>45168</v>
      </c>
      <c r="D1069" s="1422" t="str">
        <f t="shared" si="204"/>
        <v>Wed</v>
      </c>
      <c r="E1069" s="1423">
        <v>0</v>
      </c>
      <c r="F1069" s="1424">
        <v>48</v>
      </c>
      <c r="G1069" s="1423">
        <v>44</v>
      </c>
      <c r="H1069" s="1425">
        <v>14</v>
      </c>
      <c r="I1069" s="1424">
        <v>0</v>
      </c>
      <c r="J1069" s="1423">
        <v>44</v>
      </c>
      <c r="K1069" s="1424">
        <v>4</v>
      </c>
      <c r="L1069" s="1423">
        <v>41</v>
      </c>
      <c r="M1069" s="1425">
        <v>1</v>
      </c>
      <c r="N1069" s="1424">
        <v>9</v>
      </c>
      <c r="O1069" s="1423">
        <v>0</v>
      </c>
      <c r="P1069" s="1424">
        <v>32</v>
      </c>
      <c r="Q1069" s="1426">
        <v>18</v>
      </c>
      <c r="R1069" s="1423">
        <v>19</v>
      </c>
      <c r="S1069" s="1425">
        <v>0</v>
      </c>
      <c r="T1069" s="1424">
        <v>52</v>
      </c>
      <c r="U1069" s="1423">
        <v>19</v>
      </c>
      <c r="V1069" s="1425">
        <v>0</v>
      </c>
      <c r="W1069" s="1425">
        <v>20</v>
      </c>
      <c r="X1069" s="1424">
        <v>42</v>
      </c>
      <c r="Y1069" s="1423">
        <v>19</v>
      </c>
      <c r="Z1069" s="1425">
        <v>0</v>
      </c>
      <c r="AA1069" s="1425">
        <v>20</v>
      </c>
      <c r="AB1069" s="1427">
        <v>45</v>
      </c>
      <c r="AC1069" s="1428">
        <f>SUM(AC558:AC558)</f>
        <v>491</v>
      </c>
      <c r="AD1069" s="1429">
        <f t="shared" si="198"/>
        <v>1644.2959999999994</v>
      </c>
      <c r="AE1069" s="1430">
        <v>5984395725</v>
      </c>
      <c r="AF1069" s="775"/>
      <c r="AG1069" s="951">
        <f t="shared" ref="AG1069:AG1072" si="223">G1069+H1069+I1069+U1069+V1069+W1069+X1069+Y1069+Z1069+AA1069+AB1069</f>
        <v>223</v>
      </c>
      <c r="AH1069" s="951">
        <f t="shared" ref="AH1069:AH1072" si="224">SUM(L1069:N1069)</f>
        <v>51</v>
      </c>
      <c r="AI1069" s="951">
        <f t="shared" ref="AI1069:AI1072" si="225">O1069+P1069</f>
        <v>32</v>
      </c>
    </row>
    <row r="1070" spans="1:35" ht="44.25" hidden="1" customHeight="1" x14ac:dyDescent="0.2">
      <c r="A1070" s="1420">
        <v>45169</v>
      </c>
      <c r="B1070" s="1421" t="str">
        <f t="shared" si="203"/>
        <v>Thu</v>
      </c>
      <c r="C1070" s="1420">
        <v>45176</v>
      </c>
      <c r="D1070" s="1422" t="str">
        <f t="shared" si="204"/>
        <v>Thu</v>
      </c>
      <c r="E1070" s="1423">
        <v>0</v>
      </c>
      <c r="F1070" s="1424">
        <v>13</v>
      </c>
      <c r="G1070" s="1423">
        <v>20</v>
      </c>
      <c r="H1070" s="1425">
        <v>0</v>
      </c>
      <c r="I1070" s="1424">
        <v>0</v>
      </c>
      <c r="J1070" s="1423">
        <v>27</v>
      </c>
      <c r="K1070" s="1424">
        <v>0</v>
      </c>
      <c r="L1070" s="1423">
        <v>40</v>
      </c>
      <c r="M1070" s="1425">
        <v>0</v>
      </c>
      <c r="N1070" s="1424">
        <v>0</v>
      </c>
      <c r="O1070" s="1423">
        <v>0</v>
      </c>
      <c r="P1070" s="1424">
        <v>0</v>
      </c>
      <c r="Q1070" s="1426">
        <v>40</v>
      </c>
      <c r="R1070" s="1423">
        <v>20</v>
      </c>
      <c r="S1070" s="1425">
        <v>0</v>
      </c>
      <c r="T1070" s="1424">
        <v>20</v>
      </c>
      <c r="U1070" s="1423">
        <v>20</v>
      </c>
      <c r="V1070" s="1425">
        <v>0</v>
      </c>
      <c r="W1070" s="1425">
        <v>0</v>
      </c>
      <c r="X1070" s="1424">
        <v>15</v>
      </c>
      <c r="Y1070" s="1423">
        <v>18</v>
      </c>
      <c r="Z1070" s="1425">
        <v>0</v>
      </c>
      <c r="AA1070" s="1425">
        <v>0</v>
      </c>
      <c r="AB1070" s="1427">
        <v>0</v>
      </c>
      <c r="AC1070" s="1428">
        <v>233</v>
      </c>
      <c r="AD1070" s="1429">
        <f t="shared" si="198"/>
        <v>640.846</v>
      </c>
      <c r="AE1070" s="1430">
        <v>5984395769</v>
      </c>
      <c r="AF1070" s="775"/>
      <c r="AG1070" s="951">
        <f t="shared" si="223"/>
        <v>73</v>
      </c>
      <c r="AH1070" s="951">
        <f t="shared" si="224"/>
        <v>40</v>
      </c>
      <c r="AI1070" s="951">
        <f t="shared" si="225"/>
        <v>0</v>
      </c>
    </row>
    <row r="1071" spans="1:35" ht="44.25" hidden="1" customHeight="1" x14ac:dyDescent="0.2">
      <c r="A1071" s="1420">
        <v>45173</v>
      </c>
      <c r="B1071" s="1421" t="str">
        <f t="shared" si="203"/>
        <v>Mon</v>
      </c>
      <c r="C1071" s="1420">
        <v>45176</v>
      </c>
      <c r="D1071" s="1422" t="str">
        <f t="shared" si="204"/>
        <v>Thu</v>
      </c>
      <c r="E1071" s="1423">
        <v>0</v>
      </c>
      <c r="F1071" s="1424">
        <v>27</v>
      </c>
      <c r="G1071" s="1423">
        <v>20</v>
      </c>
      <c r="H1071" s="1425">
        <v>0</v>
      </c>
      <c r="I1071" s="1424">
        <v>0</v>
      </c>
      <c r="J1071" s="1423">
        <v>13</v>
      </c>
      <c r="K1071" s="1424">
        <v>0</v>
      </c>
      <c r="L1071" s="1423">
        <v>0</v>
      </c>
      <c r="M1071" s="1425">
        <v>0</v>
      </c>
      <c r="N1071" s="1424">
        <v>0</v>
      </c>
      <c r="O1071" s="1423">
        <v>0</v>
      </c>
      <c r="P1071" s="1424">
        <v>0</v>
      </c>
      <c r="Q1071" s="1426">
        <v>5</v>
      </c>
      <c r="R1071" s="1423">
        <v>25</v>
      </c>
      <c r="S1071" s="1425">
        <v>0</v>
      </c>
      <c r="T1071" s="1424">
        <v>0</v>
      </c>
      <c r="U1071" s="1423">
        <v>25</v>
      </c>
      <c r="V1071" s="1425">
        <v>0</v>
      </c>
      <c r="W1071" s="1425">
        <v>0</v>
      </c>
      <c r="X1071" s="1424">
        <v>5</v>
      </c>
      <c r="Y1071" s="1423">
        <v>27</v>
      </c>
      <c r="Z1071" s="1425">
        <v>0</v>
      </c>
      <c r="AA1071" s="1425">
        <v>0</v>
      </c>
      <c r="AB1071" s="1427">
        <v>20</v>
      </c>
      <c r="AC1071" s="1428">
        <v>167</v>
      </c>
      <c r="AD1071" s="1429">
        <f t="shared" si="198"/>
        <v>585.97400000000005</v>
      </c>
      <c r="AE1071" s="1430">
        <v>5984395802</v>
      </c>
      <c r="AF1071" s="775"/>
      <c r="AG1071" s="951">
        <f t="shared" ref="AG1071" si="226">G1071+H1071+I1071+U1071+V1071+W1071+X1071+Y1071+Z1071+AA1071+AB1071</f>
        <v>97</v>
      </c>
      <c r="AH1071" s="951">
        <f t="shared" ref="AH1071" si="227">SUM(L1071:N1071)</f>
        <v>0</v>
      </c>
      <c r="AI1071" s="951">
        <f t="shared" ref="AI1071" si="228">O1071+P1071</f>
        <v>0</v>
      </c>
    </row>
    <row r="1072" spans="1:35" ht="44.25" hidden="1" customHeight="1" x14ac:dyDescent="0.2">
      <c r="A1072" s="1420">
        <v>45176</v>
      </c>
      <c r="B1072" s="1421" t="str">
        <f t="shared" si="203"/>
        <v>Thu</v>
      </c>
      <c r="C1072" s="1420">
        <v>45181</v>
      </c>
      <c r="D1072" s="1422" t="str">
        <f t="shared" si="204"/>
        <v>Tue</v>
      </c>
      <c r="E1072" s="1423">
        <v>0</v>
      </c>
      <c r="F1072" s="1424">
        <v>55</v>
      </c>
      <c r="G1072" s="1423">
        <v>27</v>
      </c>
      <c r="H1072" s="1425">
        <v>0</v>
      </c>
      <c r="I1072" s="1424">
        <v>0</v>
      </c>
      <c r="J1072" s="1423">
        <v>55</v>
      </c>
      <c r="K1072" s="1424">
        <v>0</v>
      </c>
      <c r="L1072" s="1423">
        <v>32</v>
      </c>
      <c r="M1072" s="1425">
        <v>0</v>
      </c>
      <c r="N1072" s="1424">
        <v>20</v>
      </c>
      <c r="O1072" s="1423">
        <v>0</v>
      </c>
      <c r="P1072" s="1424">
        <v>6</v>
      </c>
      <c r="Q1072" s="1426">
        <v>33</v>
      </c>
      <c r="R1072" s="1423">
        <v>33</v>
      </c>
      <c r="S1072" s="1425">
        <v>0</v>
      </c>
      <c r="T1072" s="1424">
        <v>11</v>
      </c>
      <c r="U1072" s="1423">
        <v>22</v>
      </c>
      <c r="V1072" s="1425">
        <v>0</v>
      </c>
      <c r="W1072" s="1425">
        <v>0</v>
      </c>
      <c r="X1072" s="1424">
        <v>7</v>
      </c>
      <c r="Y1072" s="1423">
        <v>22</v>
      </c>
      <c r="Z1072" s="1425">
        <v>0</v>
      </c>
      <c r="AA1072" s="1425">
        <v>0</v>
      </c>
      <c r="AB1072" s="1427">
        <v>4</v>
      </c>
      <c r="AC1072" s="1428">
        <v>327</v>
      </c>
      <c r="AD1072" s="1429">
        <f t="shared" si="198"/>
        <v>1015.2909999999999</v>
      </c>
      <c r="AE1072" s="1430">
        <v>5984395824</v>
      </c>
      <c r="AF1072" s="775"/>
      <c r="AG1072" s="951">
        <f t="shared" si="223"/>
        <v>82</v>
      </c>
      <c r="AH1072" s="951">
        <f t="shared" si="224"/>
        <v>52</v>
      </c>
      <c r="AI1072" s="951">
        <f t="shared" si="225"/>
        <v>6</v>
      </c>
    </row>
    <row r="1073" spans="1:35" ht="44.25" hidden="1" customHeight="1" x14ac:dyDescent="0.2">
      <c r="A1073" s="1420">
        <v>45183</v>
      </c>
      <c r="B1073" s="1421" t="str">
        <f t="shared" si="203"/>
        <v>Thu</v>
      </c>
      <c r="C1073" s="1420">
        <v>45189</v>
      </c>
      <c r="D1073" s="1422" t="str">
        <f t="shared" si="204"/>
        <v>Wed</v>
      </c>
      <c r="E1073" s="1423">
        <v>0</v>
      </c>
      <c r="F1073" s="1424">
        <v>0</v>
      </c>
      <c r="G1073" s="1423">
        <v>28</v>
      </c>
      <c r="H1073" s="1425">
        <v>0</v>
      </c>
      <c r="I1073" s="1424">
        <v>0</v>
      </c>
      <c r="J1073" s="1423">
        <v>0</v>
      </c>
      <c r="K1073" s="1424">
        <v>0</v>
      </c>
      <c r="L1073" s="1423">
        <v>0</v>
      </c>
      <c r="M1073" s="1425">
        <v>0</v>
      </c>
      <c r="N1073" s="1424">
        <v>0</v>
      </c>
      <c r="O1073" s="1423">
        <v>0</v>
      </c>
      <c r="P1073" s="1424">
        <v>0</v>
      </c>
      <c r="Q1073" s="1426">
        <v>0</v>
      </c>
      <c r="R1073" s="1423">
        <v>0</v>
      </c>
      <c r="S1073" s="1425">
        <v>0</v>
      </c>
      <c r="T1073" s="1424">
        <v>0</v>
      </c>
      <c r="U1073" s="1423">
        <v>11</v>
      </c>
      <c r="V1073" s="1425">
        <v>0</v>
      </c>
      <c r="W1073" s="1425">
        <v>0</v>
      </c>
      <c r="X1073" s="1424">
        <v>4</v>
      </c>
      <c r="Y1073" s="1423">
        <v>11</v>
      </c>
      <c r="Z1073" s="1425">
        <v>0</v>
      </c>
      <c r="AA1073" s="1425">
        <v>0</v>
      </c>
      <c r="AB1073" s="1427">
        <v>4</v>
      </c>
      <c r="AC1073" s="1428">
        <v>58</v>
      </c>
      <c r="AD1073" s="1429">
        <f t="shared" si="198"/>
        <v>215.786</v>
      </c>
      <c r="AE1073" s="1430">
        <v>5984395857</v>
      </c>
      <c r="AF1073" s="775"/>
      <c r="AG1073" s="951">
        <f t="shared" ref="AG1073" si="229">G1073+H1073+I1073+U1073+V1073+W1073+X1073+Y1073+Z1073+AA1073+AB1073</f>
        <v>58</v>
      </c>
      <c r="AH1073" s="951">
        <f t="shared" ref="AH1073" si="230">SUM(L1073:N1073)</f>
        <v>0</v>
      </c>
      <c r="AI1073" s="951">
        <f t="shared" ref="AI1073" si="231">O1073+P1073</f>
        <v>0</v>
      </c>
    </row>
    <row r="1074" spans="1:35" ht="44.25" hidden="1" customHeight="1" x14ac:dyDescent="0.2">
      <c r="A1074" s="1420">
        <v>45188</v>
      </c>
      <c r="B1074" s="1421" t="s">
        <v>542</v>
      </c>
      <c r="C1074" s="1420">
        <v>45191</v>
      </c>
      <c r="D1074" s="1422" t="s">
        <v>1577</v>
      </c>
      <c r="E1074" s="1423">
        <v>0</v>
      </c>
      <c r="F1074" s="1424">
        <v>50</v>
      </c>
      <c r="G1074" s="1423">
        <v>49</v>
      </c>
      <c r="H1074" s="1425">
        <v>21</v>
      </c>
      <c r="I1074" s="1424">
        <v>0</v>
      </c>
      <c r="J1074" s="1423">
        <v>48</v>
      </c>
      <c r="K1074" s="1424">
        <v>0</v>
      </c>
      <c r="L1074" s="1423">
        <v>34</v>
      </c>
      <c r="M1074" s="1425">
        <v>4</v>
      </c>
      <c r="N1074" s="1424">
        <v>10</v>
      </c>
      <c r="O1074" s="1423">
        <v>0</v>
      </c>
      <c r="P1074" s="1424">
        <v>19</v>
      </c>
      <c r="Q1074" s="1426">
        <v>33</v>
      </c>
      <c r="R1074" s="1423">
        <v>34</v>
      </c>
      <c r="S1074" s="1425">
        <v>0</v>
      </c>
      <c r="T1074" s="1424">
        <v>32</v>
      </c>
      <c r="U1074" s="1423">
        <v>35</v>
      </c>
      <c r="V1074" s="1425">
        <v>0</v>
      </c>
      <c r="W1074" s="1425">
        <v>17</v>
      </c>
      <c r="X1074" s="1424">
        <v>32</v>
      </c>
      <c r="Y1074" s="1423">
        <v>35</v>
      </c>
      <c r="Z1074" s="1425">
        <v>0</v>
      </c>
      <c r="AA1074" s="1425">
        <v>22</v>
      </c>
      <c r="AB1074" s="1427">
        <v>32</v>
      </c>
      <c r="AC1074" s="1428">
        <v>507</v>
      </c>
      <c r="AD1074" s="1429">
        <f t="shared" si="198"/>
        <v>1665.8390000000002</v>
      </c>
      <c r="AE1074" s="1430">
        <v>5984395912</v>
      </c>
      <c r="AF1074" s="775"/>
      <c r="AG1074" s="951">
        <f t="shared" ref="AG1074:AG1076" si="232">G1074+H1074+I1074+U1074+V1074+W1074+X1074+Y1074+Z1074+AA1074+AB1074</f>
        <v>243</v>
      </c>
      <c r="AH1074" s="951">
        <f t="shared" ref="AH1074:AH1076" si="233">SUM(L1074:N1074)</f>
        <v>48</v>
      </c>
      <c r="AI1074" s="951">
        <f t="shared" ref="AI1074:AI1076" si="234">O1074+P1074</f>
        <v>19</v>
      </c>
    </row>
    <row r="1075" spans="1:35" ht="44.25" hidden="1" customHeight="1" x14ac:dyDescent="0.2">
      <c r="A1075" s="1420">
        <v>45196</v>
      </c>
      <c r="B1075" s="1421" t="s">
        <v>544</v>
      </c>
      <c r="C1075" s="1420">
        <v>45201</v>
      </c>
      <c r="D1075" s="1422" t="s">
        <v>1581</v>
      </c>
      <c r="E1075" s="1423">
        <v>0</v>
      </c>
      <c r="F1075" s="1424">
        <v>55</v>
      </c>
      <c r="G1075" s="1423">
        <v>55</v>
      </c>
      <c r="H1075" s="1425">
        <v>0</v>
      </c>
      <c r="I1075" s="1424">
        <v>0</v>
      </c>
      <c r="J1075" s="1423">
        <v>55</v>
      </c>
      <c r="K1075" s="1424">
        <v>0</v>
      </c>
      <c r="L1075" s="1423">
        <v>40</v>
      </c>
      <c r="M1075" s="1425">
        <v>6</v>
      </c>
      <c r="N1075" s="1424">
        <v>13</v>
      </c>
      <c r="O1075" s="1423">
        <v>0</v>
      </c>
      <c r="P1075" s="1424">
        <v>18</v>
      </c>
      <c r="Q1075" s="1426">
        <v>40</v>
      </c>
      <c r="R1075" s="1423">
        <v>46</v>
      </c>
      <c r="S1075" s="1425">
        <v>0</v>
      </c>
      <c r="T1075" s="1424">
        <v>15</v>
      </c>
      <c r="U1075" s="1423">
        <v>46</v>
      </c>
      <c r="V1075" s="1425">
        <v>0</v>
      </c>
      <c r="W1075" s="1425">
        <v>0</v>
      </c>
      <c r="X1075" s="1424">
        <v>15</v>
      </c>
      <c r="Y1075" s="1423">
        <v>46</v>
      </c>
      <c r="Z1075" s="1425">
        <v>0</v>
      </c>
      <c r="AA1075" s="1425">
        <v>0</v>
      </c>
      <c r="AB1075" s="1427">
        <v>15</v>
      </c>
      <c r="AC1075" s="1428">
        <v>465</v>
      </c>
      <c r="AD1075" s="1429">
        <f t="shared" si="198"/>
        <v>1468.8160000000005</v>
      </c>
      <c r="AE1075" s="1430">
        <v>5984395901</v>
      </c>
      <c r="AF1075" s="775"/>
      <c r="AG1075" s="951">
        <f t="shared" si="232"/>
        <v>177</v>
      </c>
      <c r="AH1075" s="951">
        <f t="shared" si="233"/>
        <v>59</v>
      </c>
      <c r="AI1075" s="951">
        <f t="shared" si="234"/>
        <v>18</v>
      </c>
    </row>
    <row r="1076" spans="1:35" ht="44.25" hidden="1" customHeight="1" x14ac:dyDescent="0.2">
      <c r="A1076" s="1420">
        <v>45205</v>
      </c>
      <c r="B1076" s="1421" t="s">
        <v>543</v>
      </c>
      <c r="C1076" s="1420">
        <v>45210</v>
      </c>
      <c r="D1076" s="1422" t="s">
        <v>1583</v>
      </c>
      <c r="E1076" s="1423">
        <v>0</v>
      </c>
      <c r="F1076" s="1424">
        <v>52</v>
      </c>
      <c r="G1076" s="1423">
        <v>52</v>
      </c>
      <c r="H1076" s="1425">
        <v>0</v>
      </c>
      <c r="I1076" s="1424">
        <v>0</v>
      </c>
      <c r="J1076" s="1423">
        <v>52</v>
      </c>
      <c r="K1076" s="1424">
        <v>0</v>
      </c>
      <c r="L1076" s="1423">
        <v>35</v>
      </c>
      <c r="M1076" s="1425">
        <v>6</v>
      </c>
      <c r="N1076" s="1424">
        <v>21</v>
      </c>
      <c r="O1076" s="1423">
        <v>0</v>
      </c>
      <c r="P1076" s="1424">
        <v>22</v>
      </c>
      <c r="Q1076" s="1426">
        <v>55</v>
      </c>
      <c r="R1076" s="1423">
        <v>61</v>
      </c>
      <c r="S1076" s="1425">
        <v>0</v>
      </c>
      <c r="T1076" s="1424">
        <v>16</v>
      </c>
      <c r="U1076" s="1423">
        <v>61</v>
      </c>
      <c r="V1076" s="1425">
        <v>0</v>
      </c>
      <c r="W1076" s="1425">
        <v>0</v>
      </c>
      <c r="X1076" s="1424">
        <v>16</v>
      </c>
      <c r="Y1076" s="1423">
        <v>61</v>
      </c>
      <c r="Z1076" s="1425">
        <v>0</v>
      </c>
      <c r="AA1076" s="1425">
        <v>0</v>
      </c>
      <c r="AB1076" s="1427">
        <v>16</v>
      </c>
      <c r="AC1076" s="1428">
        <v>526</v>
      </c>
      <c r="AD1076" s="1429">
        <f t="shared" si="198"/>
        <v>1617.56</v>
      </c>
      <c r="AE1076" s="1430">
        <v>5984395978</v>
      </c>
      <c r="AF1076" s="775"/>
      <c r="AG1076" s="951">
        <f t="shared" si="232"/>
        <v>206</v>
      </c>
      <c r="AH1076" s="951">
        <f t="shared" si="233"/>
        <v>62</v>
      </c>
      <c r="AI1076" s="951">
        <f t="shared" si="234"/>
        <v>22</v>
      </c>
    </row>
    <row r="1077" spans="1:35" ht="44.25" hidden="1" customHeight="1" x14ac:dyDescent="0.2">
      <c r="A1077" s="1420">
        <v>45216</v>
      </c>
      <c r="B1077" s="1421" t="s">
        <v>542</v>
      </c>
      <c r="C1077" s="1420">
        <v>45222</v>
      </c>
      <c r="D1077" s="1422" t="s">
        <v>1588</v>
      </c>
      <c r="E1077" s="1423">
        <v>0</v>
      </c>
      <c r="F1077" s="1424">
        <v>64</v>
      </c>
      <c r="G1077" s="1423">
        <v>49</v>
      </c>
      <c r="H1077" s="1425">
        <v>15</v>
      </c>
      <c r="I1077" s="1424">
        <v>0</v>
      </c>
      <c r="J1077" s="1423">
        <v>49</v>
      </c>
      <c r="K1077" s="1424">
        <v>15</v>
      </c>
      <c r="L1077" s="1423">
        <v>44</v>
      </c>
      <c r="M1077" s="1425">
        <v>0</v>
      </c>
      <c r="N1077" s="1424">
        <v>6</v>
      </c>
      <c r="O1077" s="1423">
        <v>8</v>
      </c>
      <c r="P1077" s="1424">
        <v>27</v>
      </c>
      <c r="Q1077" s="1426">
        <v>8</v>
      </c>
      <c r="R1077" s="1423">
        <v>17</v>
      </c>
      <c r="S1077" s="1425">
        <v>0</v>
      </c>
      <c r="T1077" s="1424">
        <v>32</v>
      </c>
      <c r="U1077" s="1423">
        <v>17</v>
      </c>
      <c r="V1077" s="1425">
        <v>0</v>
      </c>
      <c r="W1077" s="1425">
        <v>5</v>
      </c>
      <c r="X1077" s="1424">
        <v>27</v>
      </c>
      <c r="Y1077" s="1423">
        <v>17</v>
      </c>
      <c r="Z1077" s="1425">
        <v>0</v>
      </c>
      <c r="AA1077" s="1425">
        <v>5</v>
      </c>
      <c r="AB1077" s="1427">
        <v>27</v>
      </c>
      <c r="AC1077" s="1428">
        <v>432</v>
      </c>
      <c r="AD1077" s="1429">
        <f t="shared" si="198"/>
        <v>1497.067</v>
      </c>
      <c r="AE1077" s="1430">
        <v>5984396154</v>
      </c>
      <c r="AF1077" s="775"/>
      <c r="AG1077" s="951">
        <f t="shared" ref="AG1077:AG1079" si="235">G1077+H1077+I1077+U1077+V1077+W1077+X1077+Y1077+Z1077+AA1077+AB1077</f>
        <v>162</v>
      </c>
      <c r="AH1077" s="951">
        <f t="shared" ref="AH1077:AH1079" si="236">SUM(L1077:N1077)</f>
        <v>50</v>
      </c>
      <c r="AI1077" s="951">
        <f t="shared" ref="AI1077:AI1079" si="237">O1077+P1077</f>
        <v>35</v>
      </c>
    </row>
    <row r="1078" spans="1:35" ht="44.25" hidden="1" customHeight="1" x14ac:dyDescent="0.2">
      <c r="A1078" s="1420">
        <v>45229</v>
      </c>
      <c r="B1078" s="1421" t="s">
        <v>540</v>
      </c>
      <c r="C1078" s="1420">
        <v>45236</v>
      </c>
      <c r="D1078" s="1422" t="s">
        <v>1590</v>
      </c>
      <c r="E1078" s="1423">
        <v>0</v>
      </c>
      <c r="F1078" s="1424">
        <v>48</v>
      </c>
      <c r="G1078" s="1423">
        <v>48</v>
      </c>
      <c r="H1078" s="1425">
        <v>0</v>
      </c>
      <c r="I1078" s="1424">
        <v>0</v>
      </c>
      <c r="J1078" s="1423">
        <v>49</v>
      </c>
      <c r="K1078" s="1424">
        <v>0</v>
      </c>
      <c r="L1078" s="1423">
        <v>48</v>
      </c>
      <c r="M1078" s="1425">
        <v>0</v>
      </c>
      <c r="N1078" s="1424">
        <v>0</v>
      </c>
      <c r="O1078" s="1423">
        <v>0</v>
      </c>
      <c r="P1078" s="1424">
        <v>11</v>
      </c>
      <c r="Q1078" s="1426">
        <v>40</v>
      </c>
      <c r="R1078" s="1423">
        <v>41</v>
      </c>
      <c r="S1078" s="1425">
        <v>0</v>
      </c>
      <c r="T1078" s="1424">
        <v>16</v>
      </c>
      <c r="U1078" s="1423">
        <v>41</v>
      </c>
      <c r="V1078" s="1425">
        <v>0</v>
      </c>
      <c r="W1078" s="1425">
        <v>10</v>
      </c>
      <c r="X1078" s="1424">
        <v>6</v>
      </c>
      <c r="Y1078" s="1423">
        <v>41</v>
      </c>
      <c r="Z1078" s="1425">
        <v>0</v>
      </c>
      <c r="AA1078" s="1425">
        <v>10</v>
      </c>
      <c r="AB1078" s="1427">
        <v>6</v>
      </c>
      <c r="AC1078" s="1428">
        <v>415</v>
      </c>
      <c r="AD1078" s="1429">
        <f t="shared" si="198"/>
        <v>1303.0130000000001</v>
      </c>
      <c r="AE1078" s="1430">
        <v>5984396253</v>
      </c>
      <c r="AF1078" s="775"/>
      <c r="AG1078" s="951">
        <f t="shared" si="235"/>
        <v>162</v>
      </c>
      <c r="AH1078" s="951">
        <f t="shared" si="236"/>
        <v>48</v>
      </c>
      <c r="AI1078" s="951">
        <f t="shared" si="237"/>
        <v>11</v>
      </c>
    </row>
    <row r="1079" spans="1:35" ht="44.25" hidden="1" customHeight="1" x14ac:dyDescent="0.2">
      <c r="A1079" s="1420">
        <v>45237</v>
      </c>
      <c r="B1079" s="1421" t="s">
        <v>542</v>
      </c>
      <c r="C1079" s="1420">
        <v>45240</v>
      </c>
      <c r="D1079" s="1422" t="s">
        <v>543</v>
      </c>
      <c r="E1079" s="1423">
        <v>0</v>
      </c>
      <c r="F1079" s="1424">
        <v>50</v>
      </c>
      <c r="G1079" s="1423">
        <v>50</v>
      </c>
      <c r="H1079" s="1425">
        <v>0</v>
      </c>
      <c r="I1079" s="1424">
        <v>0</v>
      </c>
      <c r="J1079" s="1423">
        <v>50</v>
      </c>
      <c r="K1079" s="1424">
        <v>0</v>
      </c>
      <c r="L1079" s="1423">
        <v>31</v>
      </c>
      <c r="M1079" s="1425">
        <v>0</v>
      </c>
      <c r="N1079" s="1424">
        <v>19</v>
      </c>
      <c r="O1079" s="1423">
        <v>9</v>
      </c>
      <c r="P1079" s="1424">
        <v>11</v>
      </c>
      <c r="Q1079" s="1426">
        <v>29</v>
      </c>
      <c r="R1079" s="1423">
        <v>21</v>
      </c>
      <c r="S1079" s="1425">
        <v>0</v>
      </c>
      <c r="T1079" s="1424">
        <v>24</v>
      </c>
      <c r="U1079" s="1423">
        <v>21</v>
      </c>
      <c r="V1079" s="1425">
        <v>0</v>
      </c>
      <c r="W1079" s="1425">
        <v>0</v>
      </c>
      <c r="X1079" s="1424">
        <v>27</v>
      </c>
      <c r="Y1079" s="1423">
        <v>21</v>
      </c>
      <c r="Z1079" s="1425">
        <v>0</v>
      </c>
      <c r="AA1079" s="1425">
        <v>0</v>
      </c>
      <c r="AB1079" s="1427">
        <v>27</v>
      </c>
      <c r="AC1079" s="1428">
        <f>SUM(AC568:AC568)</f>
        <v>390</v>
      </c>
      <c r="AD1079" s="1429">
        <f t="shared" si="198"/>
        <v>1273.5780000000002</v>
      </c>
      <c r="AE1079" s="1430">
        <v>598396308</v>
      </c>
      <c r="AF1079" s="775"/>
      <c r="AG1079" s="951">
        <f t="shared" si="235"/>
        <v>146</v>
      </c>
      <c r="AH1079" s="951">
        <f t="shared" si="236"/>
        <v>50</v>
      </c>
      <c r="AI1079" s="951">
        <f t="shared" si="237"/>
        <v>20</v>
      </c>
    </row>
    <row r="1080" spans="1:35" ht="44.25" hidden="1" customHeight="1" x14ac:dyDescent="0.2">
      <c r="A1080" s="1420">
        <v>45250</v>
      </c>
      <c r="B1080" s="1421" t="s">
        <v>544</v>
      </c>
      <c r="C1080" s="1420">
        <v>45257</v>
      </c>
      <c r="D1080" s="1422" t="s">
        <v>544</v>
      </c>
      <c r="E1080" s="1423">
        <v>0</v>
      </c>
      <c r="F1080" s="1424">
        <v>53</v>
      </c>
      <c r="G1080" s="1423">
        <v>48</v>
      </c>
      <c r="H1080" s="1425">
        <v>0</v>
      </c>
      <c r="I1080" s="1424">
        <v>0</v>
      </c>
      <c r="J1080" s="1423">
        <v>53</v>
      </c>
      <c r="K1080" s="1424">
        <v>0</v>
      </c>
      <c r="L1080" s="1423">
        <v>30</v>
      </c>
      <c r="M1080" s="1425">
        <v>0</v>
      </c>
      <c r="N1080" s="1424">
        <v>18</v>
      </c>
      <c r="O1080" s="1423">
        <v>0</v>
      </c>
      <c r="P1080" s="1424">
        <v>18</v>
      </c>
      <c r="Q1080" s="1426">
        <v>24</v>
      </c>
      <c r="R1080" s="1423">
        <v>10</v>
      </c>
      <c r="S1080" s="1425">
        <v>0</v>
      </c>
      <c r="T1080" s="1424">
        <v>36</v>
      </c>
      <c r="U1080" s="1423">
        <v>10</v>
      </c>
      <c r="V1080" s="1425">
        <v>0</v>
      </c>
      <c r="W1080" s="1425">
        <v>0</v>
      </c>
      <c r="X1080" s="1424">
        <v>36</v>
      </c>
      <c r="Y1080" s="1423">
        <v>10</v>
      </c>
      <c r="Z1080" s="1425">
        <v>0</v>
      </c>
      <c r="AA1080" s="1425">
        <v>0</v>
      </c>
      <c r="AB1080" s="1427">
        <v>36</v>
      </c>
      <c r="AC1080" s="1428">
        <f>SUM(AC569:AC569)</f>
        <v>382</v>
      </c>
      <c r="AD1080" s="1429">
        <f t="shared" si="198"/>
        <v>1265.5260000000001</v>
      </c>
      <c r="AE1080" s="1430">
        <v>5984396440</v>
      </c>
      <c r="AF1080" s="775"/>
      <c r="AG1080" s="951">
        <f t="shared" ref="AG1080:AG1082" si="238">G1080+H1080+I1080+U1080+V1080+W1080+X1080+Y1080+Z1080+AA1080+AB1080</f>
        <v>140</v>
      </c>
      <c r="AH1080" s="951">
        <f t="shared" ref="AH1080:AH1082" si="239">SUM(L1080:N1080)</f>
        <v>48</v>
      </c>
      <c r="AI1080" s="951">
        <f t="shared" ref="AI1080:AI1082" si="240">O1080+P1080</f>
        <v>18</v>
      </c>
    </row>
    <row r="1081" spans="1:35" ht="44.25" hidden="1" customHeight="1" x14ac:dyDescent="0.2">
      <c r="A1081" s="1420">
        <v>45260</v>
      </c>
      <c r="B1081" s="1421" t="s">
        <v>541</v>
      </c>
      <c r="C1081" s="1420">
        <v>45265</v>
      </c>
      <c r="D1081" s="1422" t="s">
        <v>542</v>
      </c>
      <c r="E1081" s="1423">
        <v>0</v>
      </c>
      <c r="F1081" s="1424">
        <v>42</v>
      </c>
      <c r="G1081" s="1423">
        <v>42</v>
      </c>
      <c r="H1081" s="1425">
        <v>0</v>
      </c>
      <c r="I1081" s="1424">
        <v>0</v>
      </c>
      <c r="J1081" s="1423">
        <v>42</v>
      </c>
      <c r="K1081" s="1424">
        <v>0</v>
      </c>
      <c r="L1081" s="1423">
        <v>42</v>
      </c>
      <c r="M1081" s="1425">
        <v>0</v>
      </c>
      <c r="N1081" s="1424">
        <v>0</v>
      </c>
      <c r="O1081" s="1423">
        <v>17</v>
      </c>
      <c r="P1081" s="1424">
        <v>4</v>
      </c>
      <c r="Q1081" s="1426">
        <v>18</v>
      </c>
      <c r="R1081" s="1423">
        <v>30</v>
      </c>
      <c r="S1081" s="1425">
        <v>0</v>
      </c>
      <c r="T1081" s="1424">
        <v>9</v>
      </c>
      <c r="U1081" s="1423">
        <v>30</v>
      </c>
      <c r="V1081" s="1425">
        <v>0</v>
      </c>
      <c r="W1081" s="1425">
        <v>0</v>
      </c>
      <c r="X1081" s="1424">
        <v>9</v>
      </c>
      <c r="Y1081" s="1423">
        <v>30</v>
      </c>
      <c r="Z1081" s="1425">
        <v>0</v>
      </c>
      <c r="AA1081" s="1425">
        <v>0</v>
      </c>
      <c r="AB1081" s="1427">
        <v>9</v>
      </c>
      <c r="AC1081" s="1428">
        <f>SUM(AC570:AC570)</f>
        <v>324</v>
      </c>
      <c r="AD1081" s="1429">
        <f t="shared" si="198"/>
        <v>1066.3430000000001</v>
      </c>
      <c r="AE1081" s="1430">
        <v>5984396495</v>
      </c>
      <c r="AF1081" s="775"/>
      <c r="AG1081" s="951">
        <f t="shared" si="238"/>
        <v>120</v>
      </c>
      <c r="AH1081" s="951">
        <f t="shared" si="239"/>
        <v>42</v>
      </c>
      <c r="AI1081" s="951">
        <f t="shared" si="240"/>
        <v>21</v>
      </c>
    </row>
    <row r="1082" spans="1:35" ht="44.25" hidden="1" customHeight="1" x14ac:dyDescent="0.2">
      <c r="A1082" s="1420">
        <v>45271</v>
      </c>
      <c r="B1082" s="1421" t="s">
        <v>543</v>
      </c>
      <c r="C1082" s="1420">
        <v>45274</v>
      </c>
      <c r="D1082" s="1422" t="s">
        <v>541</v>
      </c>
      <c r="E1082" s="1423">
        <v>0</v>
      </c>
      <c r="F1082" s="1424">
        <v>41</v>
      </c>
      <c r="G1082" s="1423">
        <v>39</v>
      </c>
      <c r="H1082" s="1425">
        <v>0</v>
      </c>
      <c r="I1082" s="1424">
        <v>0</v>
      </c>
      <c r="J1082" s="1423">
        <v>45</v>
      </c>
      <c r="K1082" s="1424">
        <v>0</v>
      </c>
      <c r="L1082" s="1423">
        <v>20</v>
      </c>
      <c r="M1082" s="1425">
        <v>0</v>
      </c>
      <c r="N1082" s="1424">
        <v>0</v>
      </c>
      <c r="O1082" s="1423">
        <v>7</v>
      </c>
      <c r="P1082" s="1424">
        <v>11</v>
      </c>
      <c r="Q1082" s="1426">
        <v>32</v>
      </c>
      <c r="R1082" s="1423">
        <v>32</v>
      </c>
      <c r="S1082" s="1425">
        <v>0</v>
      </c>
      <c r="T1082" s="1424">
        <v>18</v>
      </c>
      <c r="U1082" s="1423">
        <v>32</v>
      </c>
      <c r="V1082" s="1425">
        <v>0</v>
      </c>
      <c r="W1082" s="1425">
        <v>0</v>
      </c>
      <c r="X1082" s="1424">
        <v>18</v>
      </c>
      <c r="Y1082" s="1423">
        <v>32</v>
      </c>
      <c r="Z1082" s="1425">
        <v>0</v>
      </c>
      <c r="AA1082" s="1425">
        <v>0</v>
      </c>
      <c r="AB1082" s="1427">
        <v>18</v>
      </c>
      <c r="AC1082" s="1428">
        <v>345</v>
      </c>
      <c r="AD1082" s="1429">
        <f t="shared" si="198"/>
        <v>1123.3699999999999</v>
      </c>
      <c r="AE1082" s="1430">
        <v>5981269569</v>
      </c>
      <c r="AF1082" s="775"/>
      <c r="AG1082" s="951">
        <f t="shared" si="238"/>
        <v>139</v>
      </c>
      <c r="AH1082" s="951">
        <f t="shared" si="239"/>
        <v>20</v>
      </c>
      <c r="AI1082" s="951">
        <f t="shared" si="240"/>
        <v>18</v>
      </c>
    </row>
    <row r="1083" spans="1:35" ht="44.25" hidden="1" customHeight="1" x14ac:dyDescent="0.2">
      <c r="A1083" s="1420">
        <v>45281</v>
      </c>
      <c r="B1083" s="1421" t="s">
        <v>541</v>
      </c>
      <c r="C1083" s="1420">
        <v>45286</v>
      </c>
      <c r="D1083" s="1422" t="s">
        <v>543</v>
      </c>
      <c r="E1083" s="1423">
        <v>0</v>
      </c>
      <c r="F1083" s="1424">
        <v>36</v>
      </c>
      <c r="G1083" s="1423">
        <v>31</v>
      </c>
      <c r="H1083" s="1425">
        <v>5</v>
      </c>
      <c r="I1083" s="1424">
        <v>0</v>
      </c>
      <c r="J1083" s="1423">
        <v>45</v>
      </c>
      <c r="K1083" s="1424">
        <v>5</v>
      </c>
      <c r="L1083" s="1423">
        <v>39</v>
      </c>
      <c r="M1083" s="1425">
        <v>0</v>
      </c>
      <c r="N1083" s="1424">
        <v>39</v>
      </c>
      <c r="O1083" s="1423">
        <v>0</v>
      </c>
      <c r="P1083" s="1424">
        <v>9</v>
      </c>
      <c r="Q1083" s="1426">
        <v>29</v>
      </c>
      <c r="R1083" s="1423">
        <v>11</v>
      </c>
      <c r="S1083" s="1425">
        <v>0</v>
      </c>
      <c r="T1083" s="1424">
        <v>0</v>
      </c>
      <c r="U1083" s="1423">
        <v>30</v>
      </c>
      <c r="V1083" s="1425">
        <v>0</v>
      </c>
      <c r="W1083" s="1425">
        <v>0</v>
      </c>
      <c r="X1083" s="1424">
        <v>8</v>
      </c>
      <c r="Y1083" s="1423">
        <v>30</v>
      </c>
      <c r="Z1083" s="1425">
        <v>0</v>
      </c>
      <c r="AA1083" s="1425">
        <v>0</v>
      </c>
      <c r="AB1083" s="1427">
        <v>8</v>
      </c>
      <c r="AC1083" s="1428">
        <v>325</v>
      </c>
      <c r="AD1083" s="1429">
        <f t="shared" si="198"/>
        <v>1006.9720000000002</v>
      </c>
      <c r="AE1083" s="1430">
        <v>5981320026</v>
      </c>
      <c r="AF1083" s="775"/>
      <c r="AG1083" s="951">
        <f t="shared" ref="AG1083:AG1086" si="241">G1083+H1083+I1083+U1083+V1083+W1083+X1083+Y1083+Z1083+AA1083+AB1083</f>
        <v>112</v>
      </c>
      <c r="AH1083" s="951">
        <f t="shared" ref="AH1083:AH1086" si="242">SUM(L1083:N1083)</f>
        <v>78</v>
      </c>
      <c r="AI1083" s="951">
        <f t="shared" ref="AI1083:AI1086" si="243">O1083+P1083</f>
        <v>9</v>
      </c>
    </row>
    <row r="1084" spans="1:35" ht="44.25" hidden="1" customHeight="1" x14ac:dyDescent="0.2">
      <c r="A1084" s="1420">
        <v>45299</v>
      </c>
      <c r="B1084" s="1421" t="s">
        <v>540</v>
      </c>
      <c r="C1084" s="1420">
        <v>45306</v>
      </c>
      <c r="D1084" s="1422" t="s">
        <v>540</v>
      </c>
      <c r="E1084" s="1423">
        <v>0</v>
      </c>
      <c r="F1084" s="1424">
        <v>39</v>
      </c>
      <c r="G1084" s="1423">
        <v>29</v>
      </c>
      <c r="H1084" s="1425">
        <v>9</v>
      </c>
      <c r="I1084" s="1424">
        <v>0</v>
      </c>
      <c r="J1084" s="1423">
        <v>29</v>
      </c>
      <c r="K1084" s="1424">
        <v>9</v>
      </c>
      <c r="L1084" s="1423">
        <v>36</v>
      </c>
      <c r="M1084" s="1425">
        <v>0</v>
      </c>
      <c r="N1084" s="1424">
        <v>9</v>
      </c>
      <c r="O1084" s="1423">
        <v>0</v>
      </c>
      <c r="P1084" s="1424">
        <v>21</v>
      </c>
      <c r="Q1084" s="1426">
        <v>18</v>
      </c>
      <c r="R1084" s="1423">
        <v>30</v>
      </c>
      <c r="S1084" s="1425">
        <v>0</v>
      </c>
      <c r="T1084" s="1424">
        <v>36</v>
      </c>
      <c r="U1084" s="1423">
        <v>11</v>
      </c>
      <c r="V1084" s="1425">
        <v>0</v>
      </c>
      <c r="W1084" s="1425">
        <v>14</v>
      </c>
      <c r="X1084" s="1424">
        <v>14</v>
      </c>
      <c r="Y1084" s="1423">
        <v>11</v>
      </c>
      <c r="Z1084" s="1425">
        <v>0</v>
      </c>
      <c r="AA1084" s="1425">
        <v>14</v>
      </c>
      <c r="AB1084" s="1427">
        <v>14</v>
      </c>
      <c r="AC1084" s="1428">
        <v>343</v>
      </c>
      <c r="AD1084" s="1429">
        <v>1093.9029999999998</v>
      </c>
      <c r="AE1084" s="1430">
        <v>5981320136</v>
      </c>
      <c r="AF1084" s="775"/>
      <c r="AG1084" s="951">
        <f t="shared" si="241"/>
        <v>116</v>
      </c>
      <c r="AH1084" s="951">
        <f t="shared" si="242"/>
        <v>45</v>
      </c>
      <c r="AI1084" s="951">
        <f t="shared" si="243"/>
        <v>21</v>
      </c>
    </row>
    <row r="1085" spans="1:35" ht="44.25" hidden="1" customHeight="1" x14ac:dyDescent="0.2">
      <c r="A1085" s="1420">
        <v>45303</v>
      </c>
      <c r="B1085" s="1421" t="s">
        <v>1577</v>
      </c>
      <c r="C1085" s="1420">
        <v>45308</v>
      </c>
      <c r="D1085" s="1422" t="s">
        <v>1610</v>
      </c>
      <c r="E1085" s="1423">
        <v>0</v>
      </c>
      <c r="F1085" s="1424">
        <v>12</v>
      </c>
      <c r="G1085" s="1423">
        <v>12</v>
      </c>
      <c r="H1085" s="1425">
        <v>0</v>
      </c>
      <c r="I1085" s="1424">
        <v>0</v>
      </c>
      <c r="J1085" s="1423">
        <v>12</v>
      </c>
      <c r="K1085" s="1424">
        <v>0</v>
      </c>
      <c r="L1085" s="1423">
        <v>12</v>
      </c>
      <c r="M1085" s="1425">
        <v>0</v>
      </c>
      <c r="N1085" s="1424">
        <v>0</v>
      </c>
      <c r="O1085" s="1423">
        <v>0</v>
      </c>
      <c r="P1085" s="1424">
        <v>2</v>
      </c>
      <c r="Q1085" s="1426">
        <v>10</v>
      </c>
      <c r="R1085" s="1423">
        <v>1</v>
      </c>
      <c r="S1085" s="1425">
        <v>0</v>
      </c>
      <c r="T1085" s="1424">
        <v>11</v>
      </c>
      <c r="U1085" s="1423">
        <v>1</v>
      </c>
      <c r="V1085" s="1425">
        <v>0</v>
      </c>
      <c r="W1085" s="1425">
        <v>0</v>
      </c>
      <c r="X1085" s="1424">
        <v>11</v>
      </c>
      <c r="Y1085" s="1423">
        <v>1</v>
      </c>
      <c r="Z1085" s="1425">
        <v>0</v>
      </c>
      <c r="AA1085" s="1425">
        <v>0</v>
      </c>
      <c r="AB1085" s="1427">
        <v>11</v>
      </c>
      <c r="AC1085" s="1428">
        <v>96</v>
      </c>
      <c r="AD1085" s="1429">
        <f t="shared" si="198"/>
        <v>307.14999999999998</v>
      </c>
      <c r="AE1085" s="1430">
        <v>5981320147</v>
      </c>
      <c r="AF1085" s="775"/>
      <c r="AG1085" s="951">
        <f t="shared" si="241"/>
        <v>36</v>
      </c>
      <c r="AH1085" s="951">
        <f t="shared" si="242"/>
        <v>12</v>
      </c>
      <c r="AI1085" s="951">
        <f t="shared" si="243"/>
        <v>2</v>
      </c>
    </row>
    <row r="1086" spans="1:35" ht="44.25" hidden="1" customHeight="1" x14ac:dyDescent="0.2">
      <c r="A1086" s="1420">
        <v>45307</v>
      </c>
      <c r="B1086" s="1421" t="s">
        <v>1612</v>
      </c>
      <c r="C1086" s="1420">
        <v>45314</v>
      </c>
      <c r="D1086" s="1422" t="s">
        <v>1612</v>
      </c>
      <c r="E1086" s="1423">
        <v>0</v>
      </c>
      <c r="F1086" s="1424">
        <v>25</v>
      </c>
      <c r="G1086" s="1423">
        <v>25</v>
      </c>
      <c r="H1086" s="1425">
        <v>0</v>
      </c>
      <c r="I1086" s="1424">
        <v>0</v>
      </c>
      <c r="J1086" s="1423">
        <v>25</v>
      </c>
      <c r="K1086" s="1424">
        <v>0</v>
      </c>
      <c r="L1086" s="1423">
        <v>23</v>
      </c>
      <c r="M1086" s="1425">
        <v>0</v>
      </c>
      <c r="N1086" s="1424">
        <v>2</v>
      </c>
      <c r="O1086" s="1423">
        <v>1</v>
      </c>
      <c r="P1086" s="1424">
        <v>1</v>
      </c>
      <c r="Q1086" s="1426">
        <v>20</v>
      </c>
      <c r="R1086" s="1423">
        <v>5</v>
      </c>
      <c r="S1086" s="1425">
        <v>0</v>
      </c>
      <c r="T1086" s="1424">
        <v>17</v>
      </c>
      <c r="U1086" s="1423">
        <v>5</v>
      </c>
      <c r="V1086" s="1425">
        <v>0</v>
      </c>
      <c r="W1086" s="1425">
        <v>0</v>
      </c>
      <c r="X1086" s="1424">
        <v>17</v>
      </c>
      <c r="Y1086" s="1423">
        <v>5</v>
      </c>
      <c r="Z1086" s="1425">
        <v>0</v>
      </c>
      <c r="AA1086" s="1425">
        <v>0</v>
      </c>
      <c r="AB1086" s="1427">
        <v>17</v>
      </c>
      <c r="AC1086" s="1428">
        <v>188</v>
      </c>
      <c r="AD1086" s="1429">
        <f t="shared" si="198"/>
        <v>598.91700000000003</v>
      </c>
      <c r="AE1086" s="1430">
        <v>5981320235</v>
      </c>
      <c r="AF1086" s="775"/>
      <c r="AG1086" s="951">
        <f t="shared" si="241"/>
        <v>69</v>
      </c>
      <c r="AH1086" s="951">
        <f t="shared" si="242"/>
        <v>25</v>
      </c>
      <c r="AI1086" s="951">
        <f t="shared" si="243"/>
        <v>2</v>
      </c>
    </row>
    <row r="1087" spans="1:35" ht="44.25" hidden="1" customHeight="1" x14ac:dyDescent="0.2">
      <c r="A1087" s="1420">
        <v>45315</v>
      </c>
      <c r="B1087" s="1421" t="s">
        <v>1581</v>
      </c>
      <c r="C1087" s="1420">
        <v>45320</v>
      </c>
      <c r="D1087" s="1422" t="s">
        <v>1590</v>
      </c>
      <c r="E1087" s="1423">
        <v>0</v>
      </c>
      <c r="F1087" s="1424">
        <v>42</v>
      </c>
      <c r="G1087" s="1423">
        <v>42</v>
      </c>
      <c r="H1087" s="1425">
        <v>0</v>
      </c>
      <c r="I1087" s="1424">
        <v>0</v>
      </c>
      <c r="J1087" s="1423">
        <v>44</v>
      </c>
      <c r="K1087" s="1424">
        <v>0</v>
      </c>
      <c r="L1087" s="1423">
        <v>34</v>
      </c>
      <c r="M1087" s="1425">
        <v>0</v>
      </c>
      <c r="N1087" s="1424">
        <v>8</v>
      </c>
      <c r="O1087" s="1423">
        <v>0</v>
      </c>
      <c r="P1087" s="1424">
        <v>5</v>
      </c>
      <c r="Q1087" s="1426">
        <v>30</v>
      </c>
      <c r="R1087" s="1423">
        <v>30</v>
      </c>
      <c r="S1087" s="1425">
        <v>0</v>
      </c>
      <c r="T1087" s="1424">
        <v>5</v>
      </c>
      <c r="U1087" s="1423">
        <v>30</v>
      </c>
      <c r="V1087" s="1425">
        <v>0</v>
      </c>
      <c r="W1087" s="1425">
        <v>0</v>
      </c>
      <c r="X1087" s="1424">
        <v>5</v>
      </c>
      <c r="Y1087" s="1423">
        <v>30</v>
      </c>
      <c r="Z1087" s="1425">
        <v>0</v>
      </c>
      <c r="AA1087" s="1425">
        <v>0</v>
      </c>
      <c r="AB1087" s="1427">
        <v>5</v>
      </c>
      <c r="AC1087" s="1428">
        <v>310</v>
      </c>
      <c r="AD1087" s="1429">
        <f t="shared" ref="AD1087:AD1097" si="244">(F1087*$F$678)+(G1087*$G$678)+(H1087*$H$678)+(I1087*$I$678)+(J1087*$J$678)+(K1087*$K$678)+(L1087*$L$678)+(M1087*$M$678)+(N1087*$N$678)+(O1087*$O$678)+(P1087*$P$678)+(Q1087*$Q$678)+(R1087*$R$678)+(S1087*$S$678)+(T1087*$T$678)+(U1087*$U$678)+(V1087*$V$678)+(W1087*$W$678)+(X1087*$X$678)+(Y1087*$Y$678)+(Z1087*$Z$678)+(AA1087*$AA$678)+(AB1087*$AB$678)</f>
        <v>977.43499999999983</v>
      </c>
      <c r="AE1087" s="1430">
        <v>5981320279</v>
      </c>
      <c r="AF1087" s="775"/>
      <c r="AG1087" s="951">
        <f t="shared" ref="AG1087:AG1089" si="245">G1087+H1087+I1087+U1087+V1087+W1087+X1087+Y1087+Z1087+AA1087+AB1087</f>
        <v>112</v>
      </c>
      <c r="AH1087" s="951">
        <f t="shared" ref="AH1087:AH1089" si="246">SUM(L1087:N1087)</f>
        <v>42</v>
      </c>
      <c r="AI1087" s="951">
        <f t="shared" ref="AI1087:AI1089" si="247">O1087+P1087</f>
        <v>5</v>
      </c>
    </row>
    <row r="1088" spans="1:35" ht="44.25" hidden="1" customHeight="1" x14ac:dyDescent="0.2">
      <c r="A1088" s="1420">
        <v>45324</v>
      </c>
      <c r="B1088" s="1421" t="s">
        <v>1616</v>
      </c>
      <c r="C1088" s="1420">
        <v>45328</v>
      </c>
      <c r="D1088" s="1422" t="s">
        <v>1612</v>
      </c>
      <c r="E1088" s="1423">
        <v>0</v>
      </c>
      <c r="F1088" s="1424">
        <v>44</v>
      </c>
      <c r="G1088" s="1423">
        <v>40</v>
      </c>
      <c r="H1088" s="1425">
        <v>4</v>
      </c>
      <c r="I1088" s="1424">
        <v>0</v>
      </c>
      <c r="J1088" s="1423">
        <v>40</v>
      </c>
      <c r="K1088" s="1424">
        <v>4</v>
      </c>
      <c r="L1088" s="1423">
        <v>41</v>
      </c>
      <c r="M1088" s="1425">
        <v>0</v>
      </c>
      <c r="N1088" s="1424">
        <v>3</v>
      </c>
      <c r="O1088" s="1423">
        <v>0</v>
      </c>
      <c r="P1088" s="1424">
        <v>9</v>
      </c>
      <c r="Q1088" s="1426">
        <v>42</v>
      </c>
      <c r="R1088" s="1423">
        <v>39</v>
      </c>
      <c r="S1088" s="1425">
        <v>0</v>
      </c>
      <c r="T1088" s="1424">
        <v>12</v>
      </c>
      <c r="U1088" s="1423">
        <v>39</v>
      </c>
      <c r="V1088" s="1425">
        <v>0</v>
      </c>
      <c r="W1088" s="1425">
        <v>4</v>
      </c>
      <c r="X1088" s="1424">
        <v>8</v>
      </c>
      <c r="Y1088" s="1423">
        <v>39</v>
      </c>
      <c r="Z1088" s="1425">
        <v>0</v>
      </c>
      <c r="AA1088" s="1425">
        <v>4</v>
      </c>
      <c r="AB1088" s="1427">
        <v>8</v>
      </c>
      <c r="AC1088" s="1428">
        <v>380</v>
      </c>
      <c r="AD1088" s="1429">
        <f t="shared" si="244"/>
        <v>1179.1569999999997</v>
      </c>
      <c r="AE1088" s="1430">
        <v>5981320356</v>
      </c>
      <c r="AF1088" s="775"/>
      <c r="AG1088" s="951">
        <f t="shared" si="245"/>
        <v>146</v>
      </c>
      <c r="AH1088" s="951">
        <f t="shared" si="246"/>
        <v>44</v>
      </c>
      <c r="AI1088" s="951">
        <f t="shared" si="247"/>
        <v>9</v>
      </c>
    </row>
    <row r="1089" spans="1:35" ht="44.25" hidden="1" customHeight="1" x14ac:dyDescent="0.2">
      <c r="A1089" s="1420">
        <v>45335</v>
      </c>
      <c r="B1089" s="1421" t="s">
        <v>1619</v>
      </c>
      <c r="C1089" s="1420">
        <v>45341</v>
      </c>
      <c r="D1089" s="1422" t="s">
        <v>1612</v>
      </c>
      <c r="E1089" s="1423">
        <v>0</v>
      </c>
      <c r="F1089" s="1424">
        <v>28</v>
      </c>
      <c r="G1089" s="1423">
        <v>28</v>
      </c>
      <c r="H1089" s="1425">
        <v>0</v>
      </c>
      <c r="I1089" s="1424">
        <v>0</v>
      </c>
      <c r="J1089" s="1423">
        <v>33</v>
      </c>
      <c r="K1089" s="1424">
        <v>0</v>
      </c>
      <c r="L1089" s="1423">
        <v>31</v>
      </c>
      <c r="M1089" s="1425">
        <v>0</v>
      </c>
      <c r="N1089" s="1424">
        <v>2</v>
      </c>
      <c r="O1089" s="1423">
        <v>0</v>
      </c>
      <c r="P1089" s="1424">
        <v>5</v>
      </c>
      <c r="Q1089" s="1426">
        <v>30</v>
      </c>
      <c r="R1089" s="1423">
        <v>30</v>
      </c>
      <c r="S1089" s="1425">
        <v>0</v>
      </c>
      <c r="T1089" s="1424">
        <v>14</v>
      </c>
      <c r="U1089" s="1423">
        <v>35</v>
      </c>
      <c r="V1089" s="1425">
        <v>0</v>
      </c>
      <c r="W1089" s="1425">
        <v>9</v>
      </c>
      <c r="X1089" s="1424">
        <v>5</v>
      </c>
      <c r="Y1089" s="1423">
        <v>30</v>
      </c>
      <c r="Z1089" s="1425">
        <v>0</v>
      </c>
      <c r="AA1089" s="1425">
        <v>9</v>
      </c>
      <c r="AB1089" s="1427">
        <v>5</v>
      </c>
      <c r="AC1089" s="1428">
        <v>294</v>
      </c>
      <c r="AD1089" s="1429">
        <f t="shared" si="244"/>
        <v>908.29</v>
      </c>
      <c r="AE1089" s="1430">
        <v>5981269283</v>
      </c>
      <c r="AF1089" s="775"/>
      <c r="AG1089" s="951">
        <f t="shared" si="245"/>
        <v>121</v>
      </c>
      <c r="AH1089" s="951">
        <f t="shared" si="246"/>
        <v>33</v>
      </c>
      <c r="AI1089" s="951">
        <f t="shared" si="247"/>
        <v>5</v>
      </c>
    </row>
    <row r="1090" spans="1:35" ht="44.25" hidden="1" customHeight="1" x14ac:dyDescent="0.2">
      <c r="A1090" s="1420">
        <v>45343</v>
      </c>
      <c r="B1090" s="1421" t="s">
        <v>1621</v>
      </c>
      <c r="C1090" s="1420">
        <v>45350</v>
      </c>
      <c r="D1090" s="1422" t="s">
        <v>1581</v>
      </c>
      <c r="E1090" s="1423">
        <v>0</v>
      </c>
      <c r="F1090" s="1424">
        <v>49</v>
      </c>
      <c r="G1090" s="1423">
        <v>29</v>
      </c>
      <c r="H1090" s="1425">
        <v>0</v>
      </c>
      <c r="I1090" s="1424">
        <v>0</v>
      </c>
      <c r="J1090" s="1423">
        <v>29</v>
      </c>
      <c r="K1090" s="1424">
        <v>0</v>
      </c>
      <c r="L1090" s="1423">
        <v>29</v>
      </c>
      <c r="M1090" s="1425">
        <v>0</v>
      </c>
      <c r="N1090" s="1424">
        <v>0</v>
      </c>
      <c r="O1090" s="1423">
        <v>0</v>
      </c>
      <c r="P1090" s="1424">
        <v>2</v>
      </c>
      <c r="Q1090" s="1426">
        <v>24</v>
      </c>
      <c r="R1090" s="1423">
        <v>30</v>
      </c>
      <c r="S1090" s="1425">
        <v>0</v>
      </c>
      <c r="T1090" s="1424">
        <v>0</v>
      </c>
      <c r="U1090" s="1423">
        <v>30</v>
      </c>
      <c r="V1090" s="1425">
        <v>0</v>
      </c>
      <c r="W1090" s="1425">
        <v>0</v>
      </c>
      <c r="X1090" s="1424">
        <v>0</v>
      </c>
      <c r="Y1090" s="1423">
        <v>30</v>
      </c>
      <c r="Z1090" s="1425">
        <v>0</v>
      </c>
      <c r="AA1090" s="1425">
        <v>0</v>
      </c>
      <c r="AB1090" s="1427">
        <v>0</v>
      </c>
      <c r="AC1090" s="1428">
        <f>SUM(AC579:AC579)</f>
        <v>252</v>
      </c>
      <c r="AD1090" s="1429">
        <f t="shared" si="244"/>
        <v>812.24900000000002</v>
      </c>
      <c r="AE1090" s="1430">
        <v>5981320422</v>
      </c>
      <c r="AF1090" s="775"/>
      <c r="AG1090" s="951">
        <f t="shared" ref="AG1090:AG1092" si="248">G1090+H1090+I1090+U1090+V1090+W1090+X1090+Y1090+Z1090+AA1090+AB1090</f>
        <v>89</v>
      </c>
      <c r="AH1090" s="951">
        <f t="shared" ref="AH1090:AH1092" si="249">SUM(L1090:N1090)</f>
        <v>29</v>
      </c>
      <c r="AI1090" s="951">
        <f t="shared" ref="AI1090:AI1092" si="250">O1090+P1090</f>
        <v>2</v>
      </c>
    </row>
    <row r="1091" spans="1:35" ht="44.25" hidden="1" customHeight="1" x14ac:dyDescent="0.2">
      <c r="A1091" s="1420">
        <v>45352</v>
      </c>
      <c r="B1091" s="1421" t="s">
        <v>1624</v>
      </c>
      <c r="C1091" s="1420">
        <v>45357</v>
      </c>
      <c r="D1091" s="1422" t="s">
        <v>1625</v>
      </c>
      <c r="E1091" s="1423">
        <v>0</v>
      </c>
      <c r="F1091" s="1424">
        <v>18</v>
      </c>
      <c r="G1091" s="1423">
        <v>27</v>
      </c>
      <c r="H1091" s="1425">
        <v>0</v>
      </c>
      <c r="I1091" s="1424">
        <v>0</v>
      </c>
      <c r="J1091" s="1423">
        <v>27</v>
      </c>
      <c r="K1091" s="1424">
        <v>0</v>
      </c>
      <c r="L1091" s="1423">
        <v>26</v>
      </c>
      <c r="M1091" s="1425">
        <v>0</v>
      </c>
      <c r="N1091" s="1424">
        <v>0</v>
      </c>
      <c r="O1091" s="1423">
        <v>0</v>
      </c>
      <c r="P1091" s="1424">
        <v>6</v>
      </c>
      <c r="Q1091" s="1426">
        <v>15</v>
      </c>
      <c r="R1091" s="1423">
        <v>13</v>
      </c>
      <c r="S1091" s="1425">
        <v>0</v>
      </c>
      <c r="T1091" s="1424">
        <v>0</v>
      </c>
      <c r="U1091" s="1423">
        <v>13</v>
      </c>
      <c r="V1091" s="1425">
        <v>0</v>
      </c>
      <c r="W1091" s="1425">
        <v>0</v>
      </c>
      <c r="X1091" s="1424">
        <v>0</v>
      </c>
      <c r="Y1091" s="1423">
        <v>13</v>
      </c>
      <c r="Z1091" s="1425">
        <v>0</v>
      </c>
      <c r="AA1091" s="1425">
        <v>0</v>
      </c>
      <c r="AB1091" s="1427">
        <v>0</v>
      </c>
      <c r="AC1091" s="1428">
        <v>158</v>
      </c>
      <c r="AD1091" s="1429">
        <f t="shared" si="244"/>
        <v>495.68399999999991</v>
      </c>
      <c r="AE1091" s="1430">
        <v>5981320521</v>
      </c>
      <c r="AF1091" s="775"/>
      <c r="AG1091" s="951">
        <f t="shared" si="248"/>
        <v>53</v>
      </c>
      <c r="AH1091" s="951">
        <f t="shared" si="249"/>
        <v>26</v>
      </c>
      <c r="AI1091" s="951">
        <f t="shared" si="250"/>
        <v>6</v>
      </c>
    </row>
    <row r="1092" spans="1:35" ht="44.25" hidden="1" customHeight="1" x14ac:dyDescent="0.2">
      <c r="A1092" s="1420">
        <v>45362</v>
      </c>
      <c r="B1092" s="1421" t="str">
        <f t="shared" ref="B1092:D1133" si="251">TEXT(A1092,"ｄｄｄ")</f>
        <v>Mon</v>
      </c>
      <c r="C1092" s="1420">
        <v>45366</v>
      </c>
      <c r="D1092" s="1422" t="str">
        <f t="shared" ref="D1092:D1126" si="252">TEXT(C1092,"ｄｄｄ")</f>
        <v>Fri</v>
      </c>
      <c r="E1092" s="1423">
        <v>0</v>
      </c>
      <c r="F1092" s="1424">
        <v>48</v>
      </c>
      <c r="G1092" s="1423">
        <v>44</v>
      </c>
      <c r="H1092" s="1425">
        <v>0</v>
      </c>
      <c r="I1092" s="1424">
        <v>0</v>
      </c>
      <c r="J1092" s="1423">
        <v>24</v>
      </c>
      <c r="K1092" s="1424">
        <v>0</v>
      </c>
      <c r="L1092" s="1423">
        <v>46</v>
      </c>
      <c r="M1092" s="1425">
        <v>0</v>
      </c>
      <c r="N1092" s="1424">
        <v>0</v>
      </c>
      <c r="O1092" s="1423">
        <v>0</v>
      </c>
      <c r="P1092" s="1424">
        <v>14</v>
      </c>
      <c r="Q1092" s="1426">
        <v>23</v>
      </c>
      <c r="R1092" s="1423">
        <v>39</v>
      </c>
      <c r="S1092" s="1425">
        <v>0</v>
      </c>
      <c r="T1092" s="1424">
        <v>0</v>
      </c>
      <c r="U1092" s="1423">
        <v>39</v>
      </c>
      <c r="V1092" s="1425">
        <v>0</v>
      </c>
      <c r="W1092" s="1425">
        <v>0</v>
      </c>
      <c r="X1092" s="1424">
        <v>0</v>
      </c>
      <c r="Y1092" s="1423">
        <v>39</v>
      </c>
      <c r="Z1092" s="1425">
        <v>0</v>
      </c>
      <c r="AA1092" s="1425">
        <v>0</v>
      </c>
      <c r="AB1092" s="1427">
        <v>0</v>
      </c>
      <c r="AC1092" s="1428">
        <v>316</v>
      </c>
      <c r="AD1092" s="1429">
        <f t="shared" si="244"/>
        <v>1008.2940000000001</v>
      </c>
      <c r="AE1092" s="1430">
        <v>5980379218</v>
      </c>
      <c r="AF1092" s="775"/>
      <c r="AG1092" s="951">
        <f t="shared" si="248"/>
        <v>122</v>
      </c>
      <c r="AH1092" s="951">
        <f t="shared" si="249"/>
        <v>46</v>
      </c>
      <c r="AI1092" s="951">
        <f t="shared" si="250"/>
        <v>14</v>
      </c>
    </row>
    <row r="1093" spans="1:35" ht="44.25" hidden="1" customHeight="1" x14ac:dyDescent="0.2">
      <c r="A1093" s="1420">
        <v>45367</v>
      </c>
      <c r="B1093" s="1421" t="str">
        <f t="shared" si="251"/>
        <v>Sat</v>
      </c>
      <c r="C1093" s="1420">
        <v>45372</v>
      </c>
      <c r="D1093" s="1422" t="str">
        <f t="shared" si="252"/>
        <v>Thu</v>
      </c>
      <c r="E1093" s="1423">
        <v>0</v>
      </c>
      <c r="F1093" s="1424">
        <v>10</v>
      </c>
      <c r="G1093" s="1423">
        <v>0</v>
      </c>
      <c r="H1093" s="1425">
        <v>0</v>
      </c>
      <c r="I1093" s="1424">
        <v>0</v>
      </c>
      <c r="J1093" s="1423">
        <v>20</v>
      </c>
      <c r="K1093" s="1424">
        <v>0</v>
      </c>
      <c r="L1093" s="1423">
        <v>0</v>
      </c>
      <c r="M1093" s="1425">
        <v>0</v>
      </c>
      <c r="N1093" s="1424">
        <v>0</v>
      </c>
      <c r="O1093" s="1423">
        <v>0</v>
      </c>
      <c r="P1093" s="1424">
        <v>0</v>
      </c>
      <c r="Q1093" s="1426">
        <v>0</v>
      </c>
      <c r="R1093" s="1423">
        <v>0</v>
      </c>
      <c r="S1093" s="1425">
        <v>0</v>
      </c>
      <c r="T1093" s="1424">
        <v>0</v>
      </c>
      <c r="U1093" s="1423">
        <v>0</v>
      </c>
      <c r="V1093" s="1425">
        <v>0</v>
      </c>
      <c r="W1093" s="1425">
        <v>0</v>
      </c>
      <c r="X1093" s="1424">
        <v>0</v>
      </c>
      <c r="Y1093" s="1423">
        <v>0</v>
      </c>
      <c r="Z1093" s="1425">
        <v>0</v>
      </c>
      <c r="AA1093" s="1425">
        <v>0</v>
      </c>
      <c r="AB1093" s="1427">
        <v>0</v>
      </c>
      <c r="AC1093" s="1428">
        <v>30</v>
      </c>
      <c r="AD1093" s="1429">
        <f t="shared" si="244"/>
        <v>118.8</v>
      </c>
      <c r="AE1093" s="1430">
        <v>5981320620</v>
      </c>
      <c r="AF1093" s="775"/>
      <c r="AG1093" s="951">
        <f t="shared" ref="AG1093" si="253">G1093+H1093+I1093+U1093+V1093+W1093+X1093+Y1093+Z1093+AA1093+AB1093</f>
        <v>0</v>
      </c>
      <c r="AH1093" s="951">
        <f t="shared" ref="AH1093" si="254">SUM(L1093:N1093)</f>
        <v>0</v>
      </c>
      <c r="AI1093" s="951">
        <f t="shared" ref="AI1093" si="255">O1093+P1093</f>
        <v>0</v>
      </c>
    </row>
    <row r="1094" spans="1:35" ht="44.25" hidden="1" customHeight="1" x14ac:dyDescent="0.2">
      <c r="A1094" s="1420">
        <v>45377</v>
      </c>
      <c r="B1094" s="1421" t="str">
        <f t="shared" si="251"/>
        <v>Tue</v>
      </c>
      <c r="C1094" s="1420">
        <v>45380</v>
      </c>
      <c r="D1094" s="1422" t="str">
        <f t="shared" si="252"/>
        <v>Fri</v>
      </c>
      <c r="E1094" s="1423">
        <v>0</v>
      </c>
      <c r="F1094" s="1424">
        <v>35</v>
      </c>
      <c r="G1094" s="1423">
        <v>42</v>
      </c>
      <c r="H1094" s="1425">
        <v>0</v>
      </c>
      <c r="I1094" s="1424">
        <v>0</v>
      </c>
      <c r="J1094" s="1423">
        <v>42</v>
      </c>
      <c r="K1094" s="1424">
        <v>0</v>
      </c>
      <c r="L1094" s="1423">
        <v>42</v>
      </c>
      <c r="M1094" s="1425">
        <v>0</v>
      </c>
      <c r="N1094" s="1424">
        <v>0</v>
      </c>
      <c r="O1094" s="1423">
        <v>0</v>
      </c>
      <c r="P1094" s="1424">
        <v>0</v>
      </c>
      <c r="Q1094" s="1426">
        <v>48</v>
      </c>
      <c r="R1094" s="1423">
        <v>31</v>
      </c>
      <c r="S1094" s="1425">
        <v>0</v>
      </c>
      <c r="T1094" s="1424">
        <v>0</v>
      </c>
      <c r="U1094" s="1423">
        <v>48</v>
      </c>
      <c r="V1094" s="1425">
        <v>0</v>
      </c>
      <c r="W1094" s="1425">
        <v>0</v>
      </c>
      <c r="X1094" s="1424">
        <v>0</v>
      </c>
      <c r="Y1094" s="1423">
        <v>48</v>
      </c>
      <c r="Z1094" s="1425">
        <v>0</v>
      </c>
      <c r="AA1094" s="1425">
        <v>0</v>
      </c>
      <c r="AB1094" s="1427">
        <v>0</v>
      </c>
      <c r="AC1094" s="1428">
        <v>336</v>
      </c>
      <c r="AD1094" s="1429">
        <f t="shared" si="244"/>
        <v>1018.5690000000002</v>
      </c>
      <c r="AE1094" s="1430">
        <v>5981320664</v>
      </c>
      <c r="AF1094" s="775"/>
      <c r="AG1094" s="951">
        <f t="shared" ref="AG1094:AG1097" si="256">G1094+H1094+I1094+U1094+V1094+W1094+X1094+Y1094+Z1094+AA1094+AB1094</f>
        <v>138</v>
      </c>
      <c r="AH1094" s="951">
        <f t="shared" ref="AH1094:AH1097" si="257">SUM(L1094:N1094)</f>
        <v>42</v>
      </c>
      <c r="AI1094" s="951">
        <f t="shared" ref="AI1094:AI1097" si="258">O1094+P1094</f>
        <v>0</v>
      </c>
    </row>
    <row r="1095" spans="1:35" ht="44.25" hidden="1" customHeight="1" x14ac:dyDescent="0.2">
      <c r="A1095" s="1420">
        <v>45388</v>
      </c>
      <c r="B1095" s="1421" t="str">
        <f t="shared" si="251"/>
        <v>Sat</v>
      </c>
      <c r="C1095" s="1420">
        <v>45394</v>
      </c>
      <c r="D1095" s="1422" t="str">
        <f t="shared" si="252"/>
        <v>Fri</v>
      </c>
      <c r="E1095" s="1423">
        <v>0</v>
      </c>
      <c r="F1095" s="1424">
        <v>43</v>
      </c>
      <c r="G1095" s="1423">
        <v>20</v>
      </c>
      <c r="H1095" s="1425">
        <v>0</v>
      </c>
      <c r="I1095" s="1424">
        <v>0</v>
      </c>
      <c r="J1095" s="1423">
        <v>36</v>
      </c>
      <c r="K1095" s="1424">
        <v>0</v>
      </c>
      <c r="L1095" s="1423">
        <v>36</v>
      </c>
      <c r="M1095" s="1425">
        <v>0</v>
      </c>
      <c r="N1095" s="1424">
        <v>0</v>
      </c>
      <c r="O1095" s="1423">
        <v>15</v>
      </c>
      <c r="P1095" s="1424">
        <v>0</v>
      </c>
      <c r="Q1095" s="1426">
        <v>28</v>
      </c>
      <c r="R1095" s="1423">
        <v>54</v>
      </c>
      <c r="S1095" s="1425">
        <v>0</v>
      </c>
      <c r="T1095" s="1424">
        <v>0</v>
      </c>
      <c r="U1095" s="1423">
        <v>47</v>
      </c>
      <c r="V1095" s="1425">
        <v>0</v>
      </c>
      <c r="W1095" s="1425">
        <v>0</v>
      </c>
      <c r="X1095" s="1424">
        <v>0</v>
      </c>
      <c r="Y1095" s="1423">
        <v>47</v>
      </c>
      <c r="Z1095" s="1425">
        <v>0</v>
      </c>
      <c r="AA1095" s="1425">
        <v>0</v>
      </c>
      <c r="AB1095" s="1427">
        <v>0</v>
      </c>
      <c r="AC1095" s="1428">
        <v>326</v>
      </c>
      <c r="AD1095" s="1429">
        <f t="shared" si="244"/>
        <v>1020.462</v>
      </c>
      <c r="AE1095" s="1430" t="s">
        <v>1639</v>
      </c>
      <c r="AF1095" s="775"/>
      <c r="AG1095" s="951">
        <f t="shared" si="256"/>
        <v>114</v>
      </c>
      <c r="AH1095" s="951">
        <f t="shared" si="257"/>
        <v>36</v>
      </c>
      <c r="AI1095" s="951">
        <f t="shared" si="258"/>
        <v>15</v>
      </c>
    </row>
    <row r="1096" spans="1:35" ht="44.25" hidden="1" customHeight="1" x14ac:dyDescent="0.2">
      <c r="A1096" s="1420">
        <v>45393</v>
      </c>
      <c r="B1096" s="1421" t="str">
        <f t="shared" si="251"/>
        <v>Thu</v>
      </c>
      <c r="C1096" s="1420">
        <v>45398</v>
      </c>
      <c r="D1096" s="1422" t="str">
        <f t="shared" si="252"/>
        <v>Tue</v>
      </c>
      <c r="E1096" s="1423">
        <v>0</v>
      </c>
      <c r="F1096" s="1424">
        <v>11</v>
      </c>
      <c r="G1096" s="1423">
        <v>27</v>
      </c>
      <c r="H1096" s="1425">
        <v>0</v>
      </c>
      <c r="I1096" s="1424">
        <v>0</v>
      </c>
      <c r="J1096" s="1423">
        <v>11</v>
      </c>
      <c r="K1096" s="1424">
        <v>0</v>
      </c>
      <c r="L1096" s="1423">
        <v>11</v>
      </c>
      <c r="M1096" s="1425">
        <v>0</v>
      </c>
      <c r="N1096" s="1424">
        <v>0</v>
      </c>
      <c r="O1096" s="1423">
        <v>0</v>
      </c>
      <c r="P1096" s="1424">
        <v>0</v>
      </c>
      <c r="Q1096" s="1426">
        <v>4</v>
      </c>
      <c r="R1096" s="1423">
        <v>10</v>
      </c>
      <c r="S1096" s="1425">
        <v>0</v>
      </c>
      <c r="T1096" s="1424">
        <v>0</v>
      </c>
      <c r="U1096" s="1423">
        <v>0</v>
      </c>
      <c r="V1096" s="1425">
        <v>0</v>
      </c>
      <c r="W1096" s="1425">
        <v>0</v>
      </c>
      <c r="X1096" s="1424">
        <v>0</v>
      </c>
      <c r="Y1096" s="1423">
        <v>0</v>
      </c>
      <c r="Z1096" s="1425">
        <v>0</v>
      </c>
      <c r="AA1096" s="1425">
        <v>0</v>
      </c>
      <c r="AB1096" s="1427">
        <v>0</v>
      </c>
      <c r="AC1096" s="1428">
        <v>74</v>
      </c>
      <c r="AD1096" s="1429">
        <f t="shared" si="244"/>
        <v>241.37899999999999</v>
      </c>
      <c r="AE1096" s="1430" t="s">
        <v>1642</v>
      </c>
      <c r="AF1096" s="775"/>
      <c r="AG1096" s="951">
        <f t="shared" si="256"/>
        <v>27</v>
      </c>
      <c r="AH1096" s="951">
        <f t="shared" si="257"/>
        <v>11</v>
      </c>
      <c r="AI1096" s="951">
        <f t="shared" si="258"/>
        <v>0</v>
      </c>
    </row>
    <row r="1097" spans="1:35" ht="44.25" hidden="1" customHeight="1" x14ac:dyDescent="0.2">
      <c r="A1097" s="1420">
        <v>45397</v>
      </c>
      <c r="B1097" s="1421" t="str">
        <f t="shared" si="251"/>
        <v>Mon</v>
      </c>
      <c r="C1097" s="1420">
        <v>45404</v>
      </c>
      <c r="D1097" s="1422" t="str">
        <f t="shared" si="252"/>
        <v>Mon</v>
      </c>
      <c r="E1097" s="1423">
        <v>0</v>
      </c>
      <c r="F1097" s="1424">
        <v>29</v>
      </c>
      <c r="G1097" s="1423">
        <v>29</v>
      </c>
      <c r="H1097" s="1425">
        <v>0</v>
      </c>
      <c r="I1097" s="1424">
        <v>0</v>
      </c>
      <c r="J1097" s="1423">
        <v>29</v>
      </c>
      <c r="K1097" s="1424">
        <v>0</v>
      </c>
      <c r="L1097" s="1423">
        <v>29</v>
      </c>
      <c r="M1097" s="1425">
        <v>0</v>
      </c>
      <c r="N1097" s="1424">
        <v>0</v>
      </c>
      <c r="O1097" s="1423">
        <v>0</v>
      </c>
      <c r="P1097" s="1424">
        <v>0</v>
      </c>
      <c r="Q1097" s="1426">
        <v>40</v>
      </c>
      <c r="R1097" s="1423">
        <v>40</v>
      </c>
      <c r="S1097" s="1425">
        <v>0</v>
      </c>
      <c r="T1097" s="1424">
        <v>0</v>
      </c>
      <c r="U1097" s="1423">
        <v>40</v>
      </c>
      <c r="V1097" s="1425">
        <v>0</v>
      </c>
      <c r="W1097" s="1425">
        <v>0</v>
      </c>
      <c r="X1097" s="1424">
        <v>0</v>
      </c>
      <c r="Y1097" s="1423">
        <v>41</v>
      </c>
      <c r="Z1097" s="1425">
        <v>0</v>
      </c>
      <c r="AA1097" s="1425">
        <v>0</v>
      </c>
      <c r="AB1097" s="1427">
        <v>0</v>
      </c>
      <c r="AC1097" s="1428">
        <v>277</v>
      </c>
      <c r="AD1097" s="1429">
        <f t="shared" si="244"/>
        <v>823.72199999999998</v>
      </c>
      <c r="AE1097" s="1430">
        <v>5981320840</v>
      </c>
      <c r="AF1097" s="775"/>
      <c r="AG1097" s="951">
        <f t="shared" si="256"/>
        <v>110</v>
      </c>
      <c r="AH1097" s="951">
        <f t="shared" si="257"/>
        <v>29</v>
      </c>
      <c r="AI1097" s="951">
        <f t="shared" si="258"/>
        <v>0</v>
      </c>
    </row>
    <row r="1098" spans="1:35" ht="44.25" hidden="1" customHeight="1" x14ac:dyDescent="0.2">
      <c r="A1098" s="1420">
        <v>45414</v>
      </c>
      <c r="B1098" s="1421" t="str">
        <f t="shared" si="251"/>
        <v>Thu</v>
      </c>
      <c r="C1098" s="1420">
        <v>45420</v>
      </c>
      <c r="D1098" s="1422" t="str">
        <f t="shared" si="252"/>
        <v>Wed</v>
      </c>
      <c r="E1098" s="1423">
        <v>0</v>
      </c>
      <c r="F1098" s="1424">
        <v>38</v>
      </c>
      <c r="G1098" s="1423">
        <v>38</v>
      </c>
      <c r="H1098" s="1425">
        <v>0</v>
      </c>
      <c r="I1098" s="1424">
        <v>0</v>
      </c>
      <c r="J1098" s="1423">
        <v>38</v>
      </c>
      <c r="K1098" s="1424">
        <v>0</v>
      </c>
      <c r="L1098" s="1423">
        <v>38</v>
      </c>
      <c r="M1098" s="1425">
        <v>0</v>
      </c>
      <c r="N1098" s="1424">
        <v>0</v>
      </c>
      <c r="O1098" s="1423">
        <v>8</v>
      </c>
      <c r="P1098" s="1424">
        <v>0</v>
      </c>
      <c r="Q1098" s="1426">
        <v>29</v>
      </c>
      <c r="R1098" s="1423">
        <v>37</v>
      </c>
      <c r="S1098" s="1425">
        <v>0</v>
      </c>
      <c r="T1098" s="1424">
        <v>0</v>
      </c>
      <c r="U1098" s="1423">
        <v>37</v>
      </c>
      <c r="V1098" s="1425">
        <v>0</v>
      </c>
      <c r="W1098" s="1425">
        <v>0</v>
      </c>
      <c r="X1098" s="1424">
        <v>0</v>
      </c>
      <c r="Y1098" s="1423">
        <v>37</v>
      </c>
      <c r="Z1098" s="1425">
        <v>0</v>
      </c>
      <c r="AA1098" s="1425">
        <v>0</v>
      </c>
      <c r="AB1098" s="1427">
        <v>0</v>
      </c>
      <c r="AC1098" s="1428">
        <v>300</v>
      </c>
      <c r="AD1098" s="1429">
        <f t="shared" ref="AD1098:AD1120" si="259">(F1098*$F$678)+(G1098*$G$678)+(H1098*$H$678)+(I1098*$I$678)+(J1098*$J$678)+(K1098*$K$678)+(L1098*$L$678)+(M1098*$M$678)+(N1098*$N$678)+(O1098*$O$678)+(P1098*$P$678)+(Q1098*$Q$678)+(R1098*$R$678)+(S1098*$S$678)+(T1098*$T$678)+(U1098*$U$678)+(V1098*$V$678)+(W1098*$W$678)+(X1098*$X$678)+(Y1098*$Y$678)+(Z1098*$Z$678)+(AA1098*$AA$678)+(AB1098*$AB$678)</f>
        <v>942.24200000000019</v>
      </c>
      <c r="AE1098" s="1430">
        <v>5981320983</v>
      </c>
      <c r="AF1098" s="775"/>
      <c r="AG1098" s="951">
        <f t="shared" ref="AG1098:AG1100" si="260">G1098+H1098+I1098+U1098+V1098+W1098+X1098+Y1098+Z1098+AA1098+AB1098</f>
        <v>112</v>
      </c>
      <c r="AH1098" s="951">
        <f t="shared" ref="AH1098:AH1100" si="261">SUM(L1098:N1098)</f>
        <v>38</v>
      </c>
      <c r="AI1098" s="951">
        <f t="shared" ref="AI1098:AI1100" si="262">O1098+P1098</f>
        <v>8</v>
      </c>
    </row>
    <row r="1099" spans="1:35" ht="44.25" hidden="1" customHeight="1" x14ac:dyDescent="0.2">
      <c r="A1099" s="1420">
        <v>45422</v>
      </c>
      <c r="B1099" s="1421" t="str">
        <f t="shared" si="251"/>
        <v>Fri</v>
      </c>
      <c r="C1099" s="1420">
        <v>45429</v>
      </c>
      <c r="D1099" s="1422" t="str">
        <f t="shared" si="252"/>
        <v>Fri</v>
      </c>
      <c r="E1099" s="1423">
        <f t="shared" ref="E1099:AC1099" si="263">SUM(E588)</f>
        <v>0</v>
      </c>
      <c r="F1099" s="1424">
        <f t="shared" si="263"/>
        <v>25</v>
      </c>
      <c r="G1099" s="1423">
        <f t="shared" si="263"/>
        <v>48</v>
      </c>
      <c r="H1099" s="1425">
        <f t="shared" si="263"/>
        <v>0</v>
      </c>
      <c r="I1099" s="1424">
        <f t="shared" si="263"/>
        <v>0</v>
      </c>
      <c r="J1099" s="1423">
        <f t="shared" si="263"/>
        <v>17</v>
      </c>
      <c r="K1099" s="1424">
        <f t="shared" si="263"/>
        <v>0</v>
      </c>
      <c r="L1099" s="1423">
        <f t="shared" si="263"/>
        <v>46</v>
      </c>
      <c r="M1099" s="1425">
        <f t="shared" si="263"/>
        <v>0</v>
      </c>
      <c r="N1099" s="1424">
        <f t="shared" si="263"/>
        <v>1</v>
      </c>
      <c r="O1099" s="1423">
        <f t="shared" si="263"/>
        <v>6</v>
      </c>
      <c r="P1099" s="1424">
        <f t="shared" si="263"/>
        <v>3</v>
      </c>
      <c r="Q1099" s="1426">
        <f t="shared" si="263"/>
        <v>23</v>
      </c>
      <c r="R1099" s="1423">
        <f t="shared" si="263"/>
        <v>17</v>
      </c>
      <c r="S1099" s="1425">
        <f t="shared" si="263"/>
        <v>0</v>
      </c>
      <c r="T1099" s="1424">
        <f t="shared" si="263"/>
        <v>16</v>
      </c>
      <c r="U1099" s="1423">
        <f t="shared" si="263"/>
        <v>17</v>
      </c>
      <c r="V1099" s="1425">
        <f t="shared" si="263"/>
        <v>0</v>
      </c>
      <c r="W1099" s="1425">
        <f t="shared" si="263"/>
        <v>0</v>
      </c>
      <c r="X1099" s="1424">
        <f t="shared" si="263"/>
        <v>16</v>
      </c>
      <c r="Y1099" s="1423">
        <f t="shared" si="263"/>
        <v>17</v>
      </c>
      <c r="Z1099" s="1425">
        <f t="shared" si="263"/>
        <v>0</v>
      </c>
      <c r="AA1099" s="1425">
        <f t="shared" si="263"/>
        <v>0</v>
      </c>
      <c r="AB1099" s="1427">
        <f t="shared" si="263"/>
        <v>16</v>
      </c>
      <c r="AC1099" s="1428">
        <f t="shared" si="263"/>
        <v>268</v>
      </c>
      <c r="AD1099" s="1429">
        <f t="shared" si="259"/>
        <v>835.07700000000011</v>
      </c>
      <c r="AE1099" s="1430" t="s">
        <v>1651</v>
      </c>
      <c r="AF1099" s="775"/>
      <c r="AG1099" s="951">
        <f t="shared" si="260"/>
        <v>114</v>
      </c>
      <c r="AH1099" s="951">
        <f t="shared" si="261"/>
        <v>47</v>
      </c>
      <c r="AI1099" s="951">
        <f t="shared" si="262"/>
        <v>9</v>
      </c>
    </row>
    <row r="1100" spans="1:35" ht="44.25" hidden="1" customHeight="1" x14ac:dyDescent="0.2">
      <c r="A1100" s="1420">
        <v>45429</v>
      </c>
      <c r="B1100" s="1421" t="str">
        <f t="shared" ref="B1100" si="264">TEXT(A1100,"ｄｄｄ")</f>
        <v>Fri</v>
      </c>
      <c r="C1100" s="1420">
        <v>45433</v>
      </c>
      <c r="D1100" s="1422" t="str">
        <f t="shared" ref="D1100" si="265">TEXT(C1100,"ｄｄｄ")</f>
        <v>Tue</v>
      </c>
      <c r="E1100" s="1423">
        <v>0</v>
      </c>
      <c r="F1100" s="1424">
        <v>24</v>
      </c>
      <c r="G1100" s="1423">
        <v>0</v>
      </c>
      <c r="H1100" s="1425">
        <v>0</v>
      </c>
      <c r="I1100" s="1424">
        <v>0</v>
      </c>
      <c r="J1100" s="1423">
        <v>34</v>
      </c>
      <c r="K1100" s="1424">
        <v>0</v>
      </c>
      <c r="L1100" s="1423">
        <v>0</v>
      </c>
      <c r="M1100" s="1425">
        <v>0</v>
      </c>
      <c r="N1100" s="1424">
        <v>0</v>
      </c>
      <c r="O1100" s="1423">
        <v>0</v>
      </c>
      <c r="P1100" s="1424">
        <v>0</v>
      </c>
      <c r="Q1100" s="1426">
        <v>0</v>
      </c>
      <c r="R1100" s="1423">
        <v>0</v>
      </c>
      <c r="S1100" s="1425">
        <v>0</v>
      </c>
      <c r="T1100" s="1424">
        <v>0</v>
      </c>
      <c r="U1100" s="1423">
        <v>0</v>
      </c>
      <c r="V1100" s="1425">
        <v>0</v>
      </c>
      <c r="W1100" s="1425">
        <v>0</v>
      </c>
      <c r="X1100" s="1424">
        <v>0</v>
      </c>
      <c r="Y1100" s="1423">
        <v>0</v>
      </c>
      <c r="Z1100" s="1425">
        <v>0</v>
      </c>
      <c r="AA1100" s="1425">
        <v>0</v>
      </c>
      <c r="AB1100" s="1427">
        <v>0</v>
      </c>
      <c r="AC1100" s="1428">
        <v>58</v>
      </c>
      <c r="AD1100" s="1429">
        <f t="shared" ref="AD1100" si="266">(F1100*$F$678)+(G1100*$G$678)+(H1100*$H$678)+(I1100*$I$678)+(J1100*$J$678)+(K1100*$K$678)+(L1100*$L$678)+(M1100*$M$678)+(N1100*$N$678)+(O1100*$O$678)+(P1100*$P$678)+(Q1100*$Q$678)+(R1100*$R$678)+(S1100*$S$678)+(T1100*$T$678)+(U1100*$U$678)+(V1100*$V$678)+(W1100*$W$678)+(X1100*$X$678)+(Y1100*$Y$678)+(Z1100*$Z$678)+(AA1100*$AA$678)+(AB1100*$AB$678)</f>
        <v>234.72</v>
      </c>
      <c r="AE1100" s="1430">
        <v>5981321104</v>
      </c>
      <c r="AF1100" s="775"/>
      <c r="AG1100" s="951">
        <f t="shared" si="260"/>
        <v>0</v>
      </c>
      <c r="AH1100" s="951">
        <f t="shared" si="261"/>
        <v>0</v>
      </c>
      <c r="AI1100" s="951">
        <f t="shared" si="262"/>
        <v>0</v>
      </c>
    </row>
    <row r="1101" spans="1:35" ht="44.25" hidden="1" customHeight="1" x14ac:dyDescent="0.2">
      <c r="A1101" s="1420">
        <v>45434</v>
      </c>
      <c r="B1101" s="1421" t="str">
        <f t="shared" si="251"/>
        <v>Wed</v>
      </c>
      <c r="C1101" s="1420">
        <v>45440</v>
      </c>
      <c r="D1101" s="1422" t="str">
        <f t="shared" si="252"/>
        <v>Tue</v>
      </c>
      <c r="E1101" s="1423">
        <v>0</v>
      </c>
      <c r="F1101" s="1424">
        <v>42</v>
      </c>
      <c r="G1101" s="1423">
        <v>38</v>
      </c>
      <c r="H1101" s="1425">
        <v>0</v>
      </c>
      <c r="I1101" s="1424">
        <v>0</v>
      </c>
      <c r="J1101" s="1423">
        <v>42</v>
      </c>
      <c r="K1101" s="1424">
        <v>0</v>
      </c>
      <c r="L1101" s="1423">
        <v>42</v>
      </c>
      <c r="M1101" s="1425">
        <v>2</v>
      </c>
      <c r="N1101" s="1424">
        <v>1</v>
      </c>
      <c r="O1101" s="1423">
        <v>1</v>
      </c>
      <c r="P1101" s="1424">
        <v>1</v>
      </c>
      <c r="Q1101" s="1426">
        <v>43</v>
      </c>
      <c r="R1101" s="1423">
        <v>36</v>
      </c>
      <c r="S1101" s="1425">
        <v>0</v>
      </c>
      <c r="T1101" s="1424">
        <v>42</v>
      </c>
      <c r="U1101" s="1423">
        <v>23</v>
      </c>
      <c r="V1101" s="1425">
        <v>0</v>
      </c>
      <c r="W1101" s="1425">
        <v>24</v>
      </c>
      <c r="X1101" s="1424">
        <v>8</v>
      </c>
      <c r="Y1101" s="1423">
        <v>23</v>
      </c>
      <c r="Z1101" s="1425">
        <v>0</v>
      </c>
      <c r="AA1101" s="1425">
        <v>33</v>
      </c>
      <c r="AB1101" s="1427">
        <v>8</v>
      </c>
      <c r="AC1101" s="1428">
        <v>409</v>
      </c>
      <c r="AD1101" s="1429">
        <f t="shared" si="259"/>
        <v>1254.818</v>
      </c>
      <c r="AE1101" s="1430">
        <v>5981321137</v>
      </c>
      <c r="AF1101" s="775"/>
      <c r="AG1101" s="951">
        <f t="shared" ref="AG1101:AG1103" si="267">G1101+H1101+I1101+U1101+V1101+W1101+X1101+Y1101+Z1101+AA1101+AB1101</f>
        <v>157</v>
      </c>
      <c r="AH1101" s="951">
        <f t="shared" ref="AH1101:AH1103" si="268">SUM(L1101:N1101)</f>
        <v>45</v>
      </c>
      <c r="AI1101" s="951">
        <f t="shared" ref="AI1101:AI1103" si="269">O1101+P1101</f>
        <v>2</v>
      </c>
    </row>
    <row r="1102" spans="1:35" ht="44.25" hidden="1" customHeight="1" x14ac:dyDescent="0.2">
      <c r="A1102" s="1420">
        <v>45443</v>
      </c>
      <c r="B1102" s="1421" t="str">
        <f t="shared" si="251"/>
        <v>Fri</v>
      </c>
      <c r="C1102" s="1420">
        <v>45447</v>
      </c>
      <c r="D1102" s="1422" t="str">
        <f t="shared" si="252"/>
        <v>Tue</v>
      </c>
      <c r="E1102" s="1423">
        <v>0</v>
      </c>
      <c r="F1102" s="1424">
        <v>32</v>
      </c>
      <c r="G1102" s="1423">
        <v>37</v>
      </c>
      <c r="H1102" s="1425">
        <v>0</v>
      </c>
      <c r="I1102" s="1424">
        <v>0</v>
      </c>
      <c r="J1102" s="1423">
        <v>32</v>
      </c>
      <c r="K1102" s="1424">
        <v>0</v>
      </c>
      <c r="L1102" s="1423">
        <v>30</v>
      </c>
      <c r="M1102" s="1425">
        <v>2</v>
      </c>
      <c r="N1102" s="1424">
        <v>0</v>
      </c>
      <c r="O1102" s="1423">
        <v>15</v>
      </c>
      <c r="P1102" s="1424">
        <v>4</v>
      </c>
      <c r="Q1102" s="1426">
        <v>28</v>
      </c>
      <c r="R1102" s="1423">
        <v>29</v>
      </c>
      <c r="S1102" s="1425">
        <v>0</v>
      </c>
      <c r="T1102" s="1424">
        <v>45</v>
      </c>
      <c r="U1102" s="1423">
        <v>37</v>
      </c>
      <c r="V1102" s="1425">
        <v>0</v>
      </c>
      <c r="W1102" s="1425">
        <v>40</v>
      </c>
      <c r="X1102" s="1424">
        <v>15</v>
      </c>
      <c r="Y1102" s="1423">
        <v>38</v>
      </c>
      <c r="Z1102" s="1425">
        <v>0</v>
      </c>
      <c r="AA1102" s="1425">
        <v>31</v>
      </c>
      <c r="AB1102" s="1427">
        <v>15</v>
      </c>
      <c r="AC1102" s="1428">
        <v>430</v>
      </c>
      <c r="AD1102" s="1429">
        <f t="shared" si="259"/>
        <v>1399.2510000000002</v>
      </c>
      <c r="AE1102" s="1430">
        <v>5981321181</v>
      </c>
      <c r="AF1102" s="775"/>
      <c r="AG1102" s="951">
        <f t="shared" si="267"/>
        <v>213</v>
      </c>
      <c r="AH1102" s="951">
        <f t="shared" si="268"/>
        <v>32</v>
      </c>
      <c r="AI1102" s="951">
        <f t="shared" si="269"/>
        <v>19</v>
      </c>
    </row>
    <row r="1103" spans="1:35" ht="44.25" hidden="1" customHeight="1" x14ac:dyDescent="0.2">
      <c r="A1103" s="1420">
        <v>45455</v>
      </c>
      <c r="B1103" s="1421" t="str">
        <f t="shared" si="251"/>
        <v>Wed</v>
      </c>
      <c r="C1103" s="1420">
        <v>45461</v>
      </c>
      <c r="D1103" s="1422" t="str">
        <f t="shared" si="252"/>
        <v>Tue</v>
      </c>
      <c r="E1103" s="1423">
        <v>0</v>
      </c>
      <c r="F1103" s="1424">
        <v>43</v>
      </c>
      <c r="G1103" s="1423">
        <v>40</v>
      </c>
      <c r="H1103" s="1425">
        <v>0</v>
      </c>
      <c r="I1103" s="1424">
        <v>0</v>
      </c>
      <c r="J1103" s="1423">
        <v>40</v>
      </c>
      <c r="K1103" s="1424">
        <v>0</v>
      </c>
      <c r="L1103" s="1423">
        <v>39</v>
      </c>
      <c r="M1103" s="1425">
        <v>0</v>
      </c>
      <c r="N1103" s="1424">
        <v>1</v>
      </c>
      <c r="O1103" s="1423">
        <v>0</v>
      </c>
      <c r="P1103" s="1424">
        <v>1</v>
      </c>
      <c r="Q1103" s="1426">
        <v>30</v>
      </c>
      <c r="R1103" s="1423">
        <v>31</v>
      </c>
      <c r="S1103" s="1425">
        <v>0</v>
      </c>
      <c r="T1103" s="1424">
        <v>54</v>
      </c>
      <c r="U1103" s="1423">
        <v>37</v>
      </c>
      <c r="V1103" s="1425">
        <v>0</v>
      </c>
      <c r="W1103" s="1425">
        <v>50</v>
      </c>
      <c r="X1103" s="1424">
        <v>4</v>
      </c>
      <c r="Y1103" s="1423">
        <v>37</v>
      </c>
      <c r="Z1103" s="1425">
        <v>0</v>
      </c>
      <c r="AA1103" s="1425">
        <v>50</v>
      </c>
      <c r="AB1103" s="1427">
        <v>4</v>
      </c>
      <c r="AC1103" s="1428">
        <v>461</v>
      </c>
      <c r="AD1103" s="1429">
        <f t="shared" si="259"/>
        <v>1482.6069999999997</v>
      </c>
      <c r="AE1103" s="1430">
        <v>5981321225</v>
      </c>
      <c r="AF1103" s="775"/>
      <c r="AG1103" s="951">
        <f t="shared" si="267"/>
        <v>222</v>
      </c>
      <c r="AH1103" s="951">
        <f t="shared" si="268"/>
        <v>40</v>
      </c>
      <c r="AI1103" s="951">
        <f t="shared" si="269"/>
        <v>1</v>
      </c>
    </row>
    <row r="1104" spans="1:35" ht="44.25" hidden="1" customHeight="1" x14ac:dyDescent="0.2">
      <c r="A1104" s="1420">
        <v>45468</v>
      </c>
      <c r="B1104" s="1421" t="str">
        <f t="shared" si="251"/>
        <v>Tue</v>
      </c>
      <c r="C1104" s="1420">
        <v>45471</v>
      </c>
      <c r="D1104" s="1422" t="str">
        <f t="shared" si="252"/>
        <v>Fri</v>
      </c>
      <c r="E1104" s="1651">
        <v>0</v>
      </c>
      <c r="F1104" s="1652">
        <v>51</v>
      </c>
      <c r="G1104" s="1651">
        <v>37</v>
      </c>
      <c r="H1104" s="1653">
        <v>0</v>
      </c>
      <c r="I1104" s="1652">
        <v>0</v>
      </c>
      <c r="J1104" s="1651">
        <v>35</v>
      </c>
      <c r="K1104" s="1652">
        <v>0</v>
      </c>
      <c r="L1104" s="1651">
        <v>45</v>
      </c>
      <c r="M1104" s="1653">
        <v>1</v>
      </c>
      <c r="N1104" s="1652">
        <v>1</v>
      </c>
      <c r="O1104" s="1651">
        <v>15</v>
      </c>
      <c r="P1104" s="1654">
        <v>0</v>
      </c>
      <c r="Q1104" s="1655">
        <v>20</v>
      </c>
      <c r="R1104" s="1651">
        <v>31</v>
      </c>
      <c r="S1104" s="1653">
        <v>0</v>
      </c>
      <c r="T1104" s="1652">
        <v>40</v>
      </c>
      <c r="U1104" s="1651">
        <v>32</v>
      </c>
      <c r="V1104" s="1653">
        <v>0</v>
      </c>
      <c r="W1104" s="1653">
        <v>35</v>
      </c>
      <c r="X1104" s="1652">
        <v>4</v>
      </c>
      <c r="Y1104" s="1651">
        <v>32</v>
      </c>
      <c r="Z1104" s="1653">
        <v>0</v>
      </c>
      <c r="AA1104" s="1653">
        <v>35</v>
      </c>
      <c r="AB1104" s="1656">
        <v>4</v>
      </c>
      <c r="AC1104" s="1657">
        <v>418</v>
      </c>
      <c r="AD1104" s="1429">
        <f t="shared" si="259"/>
        <v>1371.3499999999997</v>
      </c>
      <c r="AE1104" s="1430">
        <v>5981321291</v>
      </c>
      <c r="AF1104" s="775"/>
      <c r="AG1104" s="951">
        <f t="shared" ref="AG1104:AG1108" si="270">G1104+H1104+I1104+U1104+V1104+W1104+X1104+Y1104+Z1104+AA1104+AB1104</f>
        <v>179</v>
      </c>
      <c r="AH1104" s="951">
        <f t="shared" ref="AH1104:AH1108" si="271">SUM(L1104:N1104)</f>
        <v>47</v>
      </c>
      <c r="AI1104" s="951">
        <f t="shared" ref="AI1104:AI1108" si="272">O1104+P1104</f>
        <v>15</v>
      </c>
    </row>
    <row r="1105" spans="1:35" ht="44.25" hidden="1" customHeight="1" x14ac:dyDescent="0.2">
      <c r="A1105" s="1420">
        <v>45476</v>
      </c>
      <c r="B1105" s="1421" t="str">
        <f t="shared" si="251"/>
        <v>Wed</v>
      </c>
      <c r="C1105" s="1420">
        <v>45482</v>
      </c>
      <c r="D1105" s="1422" t="str">
        <f t="shared" si="252"/>
        <v>Tue</v>
      </c>
      <c r="E1105" s="1651">
        <v>0</v>
      </c>
      <c r="F1105" s="1652">
        <v>35</v>
      </c>
      <c r="G1105" s="1651">
        <v>34</v>
      </c>
      <c r="H1105" s="1653">
        <v>0</v>
      </c>
      <c r="I1105" s="1652">
        <v>0</v>
      </c>
      <c r="J1105" s="1651">
        <v>12</v>
      </c>
      <c r="K1105" s="1652">
        <v>0</v>
      </c>
      <c r="L1105" s="1651">
        <v>35</v>
      </c>
      <c r="M1105" s="1653">
        <v>0</v>
      </c>
      <c r="N1105" s="1652">
        <v>0</v>
      </c>
      <c r="O1105" s="1651">
        <v>3</v>
      </c>
      <c r="P1105" s="1654">
        <v>1</v>
      </c>
      <c r="Q1105" s="1655">
        <v>28</v>
      </c>
      <c r="R1105" s="1651">
        <v>11</v>
      </c>
      <c r="S1105" s="1653">
        <v>0</v>
      </c>
      <c r="T1105" s="1652">
        <v>0</v>
      </c>
      <c r="U1105" s="1651">
        <v>21</v>
      </c>
      <c r="V1105" s="1653">
        <v>0</v>
      </c>
      <c r="W1105" s="1653">
        <v>31</v>
      </c>
      <c r="X1105" s="1652">
        <v>17</v>
      </c>
      <c r="Y1105" s="1651">
        <v>21</v>
      </c>
      <c r="Z1105" s="1653">
        <v>0</v>
      </c>
      <c r="AA1105" s="1653">
        <v>31</v>
      </c>
      <c r="AB1105" s="1654">
        <v>17</v>
      </c>
      <c r="AC1105" s="1657">
        <v>297</v>
      </c>
      <c r="AD1105" s="1429">
        <f t="shared" si="259"/>
        <v>990.23399999999992</v>
      </c>
      <c r="AE1105" s="1430">
        <v>5981321335</v>
      </c>
      <c r="AF1105" s="775"/>
      <c r="AG1105" s="951">
        <f t="shared" si="270"/>
        <v>172</v>
      </c>
      <c r="AH1105" s="951">
        <f t="shared" si="271"/>
        <v>35</v>
      </c>
      <c r="AI1105" s="951">
        <f t="shared" si="272"/>
        <v>4</v>
      </c>
    </row>
    <row r="1106" spans="1:35" ht="44.25" hidden="1" customHeight="1" x14ac:dyDescent="0.2">
      <c r="A1106" s="1420">
        <v>45481</v>
      </c>
      <c r="B1106" s="1421" t="str">
        <f t="shared" si="251"/>
        <v>Mon</v>
      </c>
      <c r="C1106" s="1420">
        <v>45485</v>
      </c>
      <c r="D1106" s="1422" t="str">
        <f t="shared" si="252"/>
        <v>Fri</v>
      </c>
      <c r="E1106" s="1423">
        <v>0</v>
      </c>
      <c r="F1106" s="1424">
        <v>0</v>
      </c>
      <c r="G1106" s="1423">
        <v>0</v>
      </c>
      <c r="H1106" s="1425">
        <v>0</v>
      </c>
      <c r="I1106" s="1424">
        <v>0</v>
      </c>
      <c r="J1106" s="1423">
        <v>22</v>
      </c>
      <c r="K1106" s="1424">
        <v>0</v>
      </c>
      <c r="L1106" s="1423">
        <v>0</v>
      </c>
      <c r="M1106" s="1425">
        <v>0</v>
      </c>
      <c r="N1106" s="1424">
        <v>0</v>
      </c>
      <c r="O1106" s="1423">
        <v>0</v>
      </c>
      <c r="P1106" s="1424">
        <v>0</v>
      </c>
      <c r="Q1106" s="1426">
        <v>0</v>
      </c>
      <c r="R1106" s="1423">
        <v>9</v>
      </c>
      <c r="S1106" s="1425">
        <v>0</v>
      </c>
      <c r="T1106" s="1424">
        <v>46</v>
      </c>
      <c r="U1106" s="1423">
        <v>0</v>
      </c>
      <c r="V1106" s="1425">
        <v>0</v>
      </c>
      <c r="W1106" s="1425">
        <v>0</v>
      </c>
      <c r="X1106" s="1424">
        <v>0</v>
      </c>
      <c r="Y1106" s="1423">
        <v>0</v>
      </c>
      <c r="Z1106" s="1425">
        <v>0</v>
      </c>
      <c r="AA1106" s="1425">
        <v>0</v>
      </c>
      <c r="AB1106" s="1427">
        <v>0</v>
      </c>
      <c r="AC1106" s="1428">
        <v>77</v>
      </c>
      <c r="AD1106" s="1429">
        <f t="shared" si="259"/>
        <v>209.54300000000001</v>
      </c>
      <c r="AE1106" s="1430">
        <v>5980379856</v>
      </c>
      <c r="AF1106" s="775"/>
      <c r="AG1106" s="951"/>
      <c r="AH1106" s="951"/>
      <c r="AI1106" s="951"/>
    </row>
    <row r="1107" spans="1:35" ht="44.25" hidden="1" customHeight="1" x14ac:dyDescent="0.2">
      <c r="A1107" s="1420">
        <v>45488</v>
      </c>
      <c r="B1107" s="1421" t="str">
        <f t="shared" ref="B1107" si="273">TEXT(A1107,"ｄｄｄ")</f>
        <v>Mon</v>
      </c>
      <c r="C1107" s="1420">
        <v>45492</v>
      </c>
      <c r="D1107" s="1422" t="str">
        <f t="shared" ref="D1107" si="274">TEXT(C1107,"ｄｄｄ")</f>
        <v>Fri</v>
      </c>
      <c r="E1107" s="1423">
        <v>0</v>
      </c>
      <c r="F1107" s="1424">
        <v>31</v>
      </c>
      <c r="G1107" s="1423">
        <v>31</v>
      </c>
      <c r="H1107" s="1425">
        <v>0</v>
      </c>
      <c r="I1107" s="1424">
        <v>0</v>
      </c>
      <c r="J1107" s="1423">
        <v>20</v>
      </c>
      <c r="K1107" s="1424">
        <v>0</v>
      </c>
      <c r="L1107" s="1423">
        <v>31</v>
      </c>
      <c r="M1107" s="1425">
        <v>1</v>
      </c>
      <c r="N1107" s="1424">
        <v>0</v>
      </c>
      <c r="O1107" s="1423">
        <v>20</v>
      </c>
      <c r="P1107" s="1424">
        <v>0</v>
      </c>
      <c r="Q1107" s="1426">
        <v>16</v>
      </c>
      <c r="R1107" s="1423">
        <v>0</v>
      </c>
      <c r="S1107" s="1425">
        <v>0</v>
      </c>
      <c r="T1107" s="1424">
        <v>0</v>
      </c>
      <c r="U1107" s="1423">
        <v>36</v>
      </c>
      <c r="V1107" s="1425">
        <v>0</v>
      </c>
      <c r="W1107" s="1425">
        <v>0</v>
      </c>
      <c r="X1107" s="1424">
        <v>0</v>
      </c>
      <c r="Y1107" s="1423">
        <v>36</v>
      </c>
      <c r="Z1107" s="1425">
        <v>0</v>
      </c>
      <c r="AA1107" s="1425">
        <v>0</v>
      </c>
      <c r="AB1107" s="1427">
        <v>0</v>
      </c>
      <c r="AC1107" s="1428">
        <v>222</v>
      </c>
      <c r="AD1107" s="1429">
        <f t="shared" si="259"/>
        <v>760.6</v>
      </c>
      <c r="AE1107" s="1430">
        <v>5981321445</v>
      </c>
      <c r="AF1107" s="775"/>
      <c r="AG1107" s="951">
        <f t="shared" si="270"/>
        <v>103</v>
      </c>
      <c r="AH1107" s="951">
        <f t="shared" si="271"/>
        <v>32</v>
      </c>
      <c r="AI1107" s="951">
        <f t="shared" si="272"/>
        <v>20</v>
      </c>
    </row>
    <row r="1108" spans="1:35" ht="44.25" hidden="1" customHeight="1" x14ac:dyDescent="0.2">
      <c r="A1108" s="1420">
        <v>45491</v>
      </c>
      <c r="B1108" s="1421" t="str">
        <f t="shared" ref="B1108" si="275">TEXT(A1108,"ｄｄｄ")</f>
        <v>Thu</v>
      </c>
      <c r="C1108" s="1420">
        <v>45496</v>
      </c>
      <c r="D1108" s="1422" t="str">
        <f t="shared" ref="D1108" si="276">TEXT(C1108,"ｄｄｄ")</f>
        <v>Tue</v>
      </c>
      <c r="E1108" s="1660">
        <v>0</v>
      </c>
      <c r="F1108" s="1424">
        <v>0</v>
      </c>
      <c r="G1108" s="1423">
        <v>0</v>
      </c>
      <c r="H1108" s="1425">
        <v>0</v>
      </c>
      <c r="I1108" s="1424">
        <v>0</v>
      </c>
      <c r="J1108" s="1423">
        <v>14</v>
      </c>
      <c r="K1108" s="1424">
        <v>0</v>
      </c>
      <c r="L1108" s="1423">
        <v>0</v>
      </c>
      <c r="M1108" s="1425">
        <v>0</v>
      </c>
      <c r="N1108" s="1424">
        <v>0</v>
      </c>
      <c r="O1108" s="1423">
        <v>0</v>
      </c>
      <c r="P1108" s="1424">
        <v>0</v>
      </c>
      <c r="Q1108" s="1426">
        <v>0</v>
      </c>
      <c r="R1108" s="1423">
        <v>36</v>
      </c>
      <c r="S1108" s="1425">
        <v>0</v>
      </c>
      <c r="T1108" s="1424">
        <v>1</v>
      </c>
      <c r="U1108" s="1423">
        <v>0</v>
      </c>
      <c r="V1108" s="1425">
        <v>0</v>
      </c>
      <c r="W1108" s="1425">
        <v>0</v>
      </c>
      <c r="X1108" s="1424">
        <v>0</v>
      </c>
      <c r="Y1108" s="1423">
        <v>0</v>
      </c>
      <c r="Z1108" s="1425">
        <v>0</v>
      </c>
      <c r="AA1108" s="1425">
        <v>0</v>
      </c>
      <c r="AB1108" s="1427">
        <v>0</v>
      </c>
      <c r="AC1108" s="1661">
        <v>51</v>
      </c>
      <c r="AD1108" s="1662">
        <f t="shared" ref="AD1108:AD1109" si="277">(F1108*$F$678)+(G1108*$G$678)+(H1108*$H$678)+(I1108*$I$678)+(J1108*$J$678)+(K1108*$K$678)+(L1108*$L$678)+(M1108*$M$678)+(N1108*$N$678)+(O1108*$O$678)+(P1108*$P$678)+(Q1108*$Q$678)+(R1108*$R$678)+(S1108*$S$678)+(T1108*$T$678)+(U1108*$U$678)+(V1108*$V$678)+(W1108*$W$678)+(X1108*$X$678)+(Y1108*$Y$678)+(Z1108*$Z$678)+(AA1108*$AA$678)+(AB1108*$AB$678)</f>
        <v>126.167</v>
      </c>
      <c r="AE1108" s="1430">
        <v>5981321467</v>
      </c>
      <c r="AF1108" s="775"/>
      <c r="AG1108" s="951">
        <f t="shared" si="270"/>
        <v>0</v>
      </c>
      <c r="AH1108" s="951">
        <f t="shared" si="271"/>
        <v>0</v>
      </c>
      <c r="AI1108" s="951">
        <f t="shared" si="272"/>
        <v>0</v>
      </c>
    </row>
    <row r="1109" spans="1:35" ht="44.25" hidden="1" customHeight="1" x14ac:dyDescent="0.2">
      <c r="A1109" s="1420">
        <v>45502</v>
      </c>
      <c r="B1109" s="1421" t="str">
        <f t="shared" ref="B1109" si="278">TEXT(A1109,"ｄｄｄ")</f>
        <v>Mon</v>
      </c>
      <c r="C1109" s="1420">
        <v>45506</v>
      </c>
      <c r="D1109" s="1422" t="str">
        <f t="shared" ref="D1109" si="279">TEXT(C1109,"ｄｄｄ")</f>
        <v>Fri</v>
      </c>
      <c r="E1109" s="1663">
        <v>0</v>
      </c>
      <c r="F1109" s="1424">
        <v>40</v>
      </c>
      <c r="G1109" s="1664">
        <v>41</v>
      </c>
      <c r="H1109" s="1427">
        <v>0</v>
      </c>
      <c r="I1109" s="1424">
        <v>0</v>
      </c>
      <c r="J1109" s="1664">
        <v>76</v>
      </c>
      <c r="K1109" s="1424">
        <v>0</v>
      </c>
      <c r="L1109" s="1664">
        <v>36</v>
      </c>
      <c r="M1109" s="1427">
        <v>4</v>
      </c>
      <c r="N1109" s="1424">
        <v>0</v>
      </c>
      <c r="O1109" s="1423">
        <v>7</v>
      </c>
      <c r="P1109" s="1665">
        <v>3</v>
      </c>
      <c r="Q1109" s="1666">
        <v>9</v>
      </c>
      <c r="R1109" s="1423">
        <v>11</v>
      </c>
      <c r="S1109" s="1667">
        <v>0</v>
      </c>
      <c r="T1109" s="1424">
        <v>8</v>
      </c>
      <c r="U1109" s="1664">
        <v>11</v>
      </c>
      <c r="V1109" s="1427">
        <v>0</v>
      </c>
      <c r="W1109" s="1425">
        <v>0</v>
      </c>
      <c r="X1109" s="1665">
        <v>8</v>
      </c>
      <c r="Y1109" s="1664">
        <v>11</v>
      </c>
      <c r="Z1109" s="1427">
        <v>0</v>
      </c>
      <c r="AA1109" s="1427">
        <v>0</v>
      </c>
      <c r="AB1109" s="1668">
        <v>8</v>
      </c>
      <c r="AC1109" s="1661">
        <v>273</v>
      </c>
      <c r="AD1109" s="1662">
        <f t="shared" si="277"/>
        <v>930.80600000000004</v>
      </c>
      <c r="AE1109" s="1430">
        <v>5981321533</v>
      </c>
      <c r="AF1109" s="775"/>
      <c r="AG1109" s="951">
        <f t="shared" ref="AG1109:AG1110" si="280">G1109+H1109+I1109+U1109+V1109+W1109+X1109+Y1109+Z1109+AA1109+AB1109</f>
        <v>79</v>
      </c>
      <c r="AH1109" s="951">
        <f t="shared" ref="AH1109:AH1110" si="281">SUM(L1109:N1109)</f>
        <v>40</v>
      </c>
      <c r="AI1109" s="951">
        <f t="shared" ref="AI1109:AI1110" si="282">O1109+P1109</f>
        <v>10</v>
      </c>
    </row>
    <row r="1110" spans="1:35" ht="44.25" hidden="1" customHeight="1" x14ac:dyDescent="0.2">
      <c r="A1110" s="1420">
        <v>45518</v>
      </c>
      <c r="B1110" s="1421" t="str">
        <f t="shared" si="251"/>
        <v>Wed</v>
      </c>
      <c r="C1110" s="1420">
        <v>45524</v>
      </c>
      <c r="D1110" s="1422" t="str">
        <f t="shared" si="252"/>
        <v>Tue</v>
      </c>
      <c r="E1110" s="1663">
        <v>0</v>
      </c>
      <c r="F1110" s="1424">
        <v>26</v>
      </c>
      <c r="G1110" s="1664">
        <v>26</v>
      </c>
      <c r="H1110" s="1427">
        <v>0</v>
      </c>
      <c r="I1110" s="1424">
        <v>0</v>
      </c>
      <c r="J1110" s="1664">
        <v>34</v>
      </c>
      <c r="K1110" s="1424">
        <v>0</v>
      </c>
      <c r="L1110" s="1664">
        <v>26</v>
      </c>
      <c r="M1110" s="1427">
        <v>0</v>
      </c>
      <c r="N1110" s="1424">
        <v>0</v>
      </c>
      <c r="O1110" s="1423">
        <v>0</v>
      </c>
      <c r="P1110" s="1665">
        <v>2</v>
      </c>
      <c r="Q1110" s="1666">
        <v>48</v>
      </c>
      <c r="R1110" s="1423">
        <v>48</v>
      </c>
      <c r="S1110" s="1667">
        <v>0</v>
      </c>
      <c r="T1110" s="1424">
        <v>0</v>
      </c>
      <c r="U1110" s="1664">
        <v>48</v>
      </c>
      <c r="V1110" s="1427">
        <v>0</v>
      </c>
      <c r="W1110" s="1425">
        <v>0</v>
      </c>
      <c r="X1110" s="1665">
        <v>0</v>
      </c>
      <c r="Y1110" s="1664">
        <v>48</v>
      </c>
      <c r="Z1110" s="1427">
        <v>0</v>
      </c>
      <c r="AA1110" s="1427">
        <v>0</v>
      </c>
      <c r="AB1110" s="1668">
        <v>0</v>
      </c>
      <c r="AC1110" s="1661">
        <v>306</v>
      </c>
      <c r="AD1110" s="1662">
        <f t="shared" si="259"/>
        <v>896.16200000000003</v>
      </c>
      <c r="AE1110" s="1430">
        <v>5981321687</v>
      </c>
      <c r="AF1110" s="775"/>
      <c r="AG1110" s="951">
        <f t="shared" si="280"/>
        <v>122</v>
      </c>
      <c r="AH1110" s="951">
        <f t="shared" si="281"/>
        <v>26</v>
      </c>
      <c r="AI1110" s="951">
        <f t="shared" si="282"/>
        <v>2</v>
      </c>
    </row>
    <row r="1111" spans="1:35" ht="44.25" hidden="1" customHeight="1" x14ac:dyDescent="0.2">
      <c r="A1111" s="1420">
        <v>45527</v>
      </c>
      <c r="B1111" s="1421" t="str">
        <f t="shared" ref="B1111" si="283">TEXT(A1111,"ｄｄｄ")</f>
        <v>Fri</v>
      </c>
      <c r="C1111" s="1420">
        <v>45531</v>
      </c>
      <c r="D1111" s="1422" t="str">
        <f t="shared" ref="D1111" si="284">TEXT(C1111,"ｄｄｄ")</f>
        <v>Tue</v>
      </c>
      <c r="E1111" s="1663">
        <v>0</v>
      </c>
      <c r="F1111" s="1424">
        <v>40</v>
      </c>
      <c r="G1111" s="1664">
        <v>35</v>
      </c>
      <c r="H1111" s="1427">
        <v>0</v>
      </c>
      <c r="I1111" s="1424">
        <v>0</v>
      </c>
      <c r="J1111" s="1664">
        <v>37</v>
      </c>
      <c r="K1111" s="1424">
        <v>0</v>
      </c>
      <c r="L1111" s="1664">
        <v>35</v>
      </c>
      <c r="M1111" s="1427">
        <v>0</v>
      </c>
      <c r="N1111" s="1424">
        <v>0</v>
      </c>
      <c r="O1111" s="1423">
        <v>0</v>
      </c>
      <c r="P1111" s="1665">
        <v>0</v>
      </c>
      <c r="Q1111" s="1666">
        <v>32</v>
      </c>
      <c r="R1111" s="1423">
        <v>8</v>
      </c>
      <c r="S1111" s="1667">
        <v>0</v>
      </c>
      <c r="T1111" s="1424">
        <v>23</v>
      </c>
      <c r="U1111" s="1664">
        <v>8</v>
      </c>
      <c r="V1111" s="1427">
        <v>0</v>
      </c>
      <c r="W1111" s="1425">
        <v>0</v>
      </c>
      <c r="X1111" s="1665">
        <v>23</v>
      </c>
      <c r="Y1111" s="1664">
        <v>9</v>
      </c>
      <c r="Z1111" s="1427">
        <v>0</v>
      </c>
      <c r="AA1111" s="1427">
        <v>0</v>
      </c>
      <c r="AB1111" s="1668">
        <v>38</v>
      </c>
      <c r="AC1111" s="1661">
        <v>288</v>
      </c>
      <c r="AD1111" s="1662">
        <f t="shared" ref="AD1111" si="285">(F1111*$F$678)+(G1111*$G$678)+(H1111*$H$678)+(I1111*$I$678)+(J1111*$J$678)+(K1111*$K$678)+(L1111*$L$678)+(M1111*$M$678)+(N1111*$N$678)+(O1111*$O$678)+(P1111*$P$678)+(Q1111*$Q$678)+(R1111*$R$678)+(S1111*$S$678)+(T1111*$T$678)+(U1111*$U$678)+(V1111*$V$678)+(W1111*$W$678)+(X1111*$X$678)+(Y1111*$Y$678)+(Z1111*$Z$678)+(AA1111*$AA$678)+(AB1111*$AB$678)</f>
        <v>923.56500000000005</v>
      </c>
      <c r="AE1111" s="1670" t="s">
        <v>1683</v>
      </c>
      <c r="AF1111" s="775"/>
      <c r="AG1111" s="951">
        <f t="shared" ref="AG1111" si="286">G1111+H1111+I1111+U1111+V1111+W1111+X1111+Y1111+Z1111+AA1111+AB1111</f>
        <v>113</v>
      </c>
      <c r="AH1111" s="951">
        <f t="shared" ref="AH1111:AH1112" si="287">SUM(L1111:N1111)</f>
        <v>35</v>
      </c>
      <c r="AI1111" s="951">
        <f t="shared" ref="AI1111:AI1112" si="288">O1111+P1111</f>
        <v>0</v>
      </c>
    </row>
    <row r="1112" spans="1:35" ht="44.25" hidden="1" customHeight="1" x14ac:dyDescent="0.2">
      <c r="A1112" s="1420">
        <v>45535</v>
      </c>
      <c r="B1112" s="1421" t="str">
        <f t="shared" ref="B1112" si="289">TEXT(A1112,"ｄｄｄ")</f>
        <v>Sat</v>
      </c>
      <c r="C1112" s="1420">
        <v>45538</v>
      </c>
      <c r="D1112" s="1422" t="str">
        <f t="shared" ref="D1112:D1113" si="290">TEXT(C1112,"ｄｄｄ")</f>
        <v>Tue</v>
      </c>
      <c r="E1112" s="1663">
        <v>0</v>
      </c>
      <c r="F1112" s="1424">
        <v>30</v>
      </c>
      <c r="G1112" s="1664">
        <v>30</v>
      </c>
      <c r="H1112" s="1427">
        <v>0</v>
      </c>
      <c r="I1112" s="1424">
        <v>0</v>
      </c>
      <c r="J1112" s="1664">
        <v>30</v>
      </c>
      <c r="K1112" s="1424">
        <v>0</v>
      </c>
      <c r="L1112" s="1664">
        <v>30</v>
      </c>
      <c r="M1112" s="1427">
        <v>0</v>
      </c>
      <c r="N1112" s="1424">
        <v>0</v>
      </c>
      <c r="O1112" s="1423">
        <v>8</v>
      </c>
      <c r="P1112" s="1665">
        <v>0</v>
      </c>
      <c r="Q1112" s="1666">
        <v>19</v>
      </c>
      <c r="R1112" s="1423">
        <v>13</v>
      </c>
      <c r="S1112" s="1667">
        <v>0</v>
      </c>
      <c r="T1112" s="1424">
        <v>15</v>
      </c>
      <c r="U1112" s="1664">
        <v>13</v>
      </c>
      <c r="V1112" s="1427">
        <v>0</v>
      </c>
      <c r="W1112" s="1425">
        <v>0</v>
      </c>
      <c r="X1112" s="1665">
        <v>15</v>
      </c>
      <c r="Y1112" s="1664">
        <v>13</v>
      </c>
      <c r="Z1112" s="1427">
        <v>0</v>
      </c>
      <c r="AA1112" s="1427">
        <v>0</v>
      </c>
      <c r="AB1112" s="1668">
        <v>15</v>
      </c>
      <c r="AC1112" s="1661">
        <v>231</v>
      </c>
      <c r="AD1112" s="1662">
        <f t="shared" ref="AD1112:AD1113" si="291">(F1112*$F$678)+(G1112*$G$678)+(H1112*$H$678)+(I1112*$I$678)+(J1112*$J$678)+(K1112*$K$678)+(L1112*$L$678)+(M1112*$M$678)+(N1112*$N$678)+(O1112*$O$678)+(P1112*$P$678)+(Q1112*$Q$678)+(R1112*$R$678)+(S1112*$S$678)+(T1112*$T$678)+(U1112*$U$678)+(V1112*$V$678)+(W1112*$W$678)+(X1112*$X$678)+(Y1112*$Y$678)+(Z1112*$Z$678)+(AA1112*$AA$678)+(AB1112*$AB$678)</f>
        <v>748.13300000000004</v>
      </c>
      <c r="AE1112" s="1670" t="s">
        <v>1684</v>
      </c>
      <c r="AF1112" s="775"/>
      <c r="AG1112" s="951">
        <f>G1112+H1112+I1112+U1112+V1112+W1112+X1112+Y1112+Z1112+AA1112+AB1112</f>
        <v>86</v>
      </c>
      <c r="AH1112" s="951">
        <f t="shared" si="287"/>
        <v>30</v>
      </c>
      <c r="AI1112" s="951">
        <f t="shared" si="288"/>
        <v>8</v>
      </c>
    </row>
    <row r="1113" spans="1:35" ht="44.25" hidden="1" customHeight="1" x14ac:dyDescent="0.2">
      <c r="A1113" s="1420">
        <v>45546</v>
      </c>
      <c r="B1113" s="1421" t="str">
        <f t="shared" ref="B1113" si="292">TEXT(A1113,"ｄｄｄ")</f>
        <v>Wed</v>
      </c>
      <c r="C1113" s="1420">
        <v>45548</v>
      </c>
      <c r="D1113" s="1672" t="str">
        <f t="shared" si="290"/>
        <v>Fri</v>
      </c>
      <c r="E1113" s="1663">
        <v>0</v>
      </c>
      <c r="F1113" s="1424">
        <v>38</v>
      </c>
      <c r="G1113" s="1664">
        <v>33</v>
      </c>
      <c r="H1113" s="1427">
        <v>0</v>
      </c>
      <c r="I1113" s="1424">
        <v>0</v>
      </c>
      <c r="J1113" s="1664">
        <v>36</v>
      </c>
      <c r="K1113" s="1424">
        <v>0</v>
      </c>
      <c r="L1113" s="1664">
        <v>30</v>
      </c>
      <c r="M1113" s="1427">
        <v>3</v>
      </c>
      <c r="N1113" s="1424">
        <v>0</v>
      </c>
      <c r="O1113" s="1423">
        <v>0</v>
      </c>
      <c r="P1113" s="1665">
        <v>2</v>
      </c>
      <c r="Q1113" s="1666">
        <v>39</v>
      </c>
      <c r="R1113" s="1423">
        <v>40</v>
      </c>
      <c r="S1113" s="1667">
        <v>0</v>
      </c>
      <c r="T1113" s="1424">
        <v>1</v>
      </c>
      <c r="U1113" s="1664">
        <v>40</v>
      </c>
      <c r="V1113" s="1427">
        <v>0</v>
      </c>
      <c r="W1113" s="1425">
        <v>0</v>
      </c>
      <c r="X1113" s="1665">
        <v>1</v>
      </c>
      <c r="Y1113" s="1664">
        <v>40</v>
      </c>
      <c r="Z1113" s="1427">
        <v>0</v>
      </c>
      <c r="AA1113" s="1427">
        <v>0</v>
      </c>
      <c r="AB1113" s="1668">
        <v>1</v>
      </c>
      <c r="AC1113" s="1661">
        <v>304</v>
      </c>
      <c r="AD1113" s="1662">
        <f t="shared" si="291"/>
        <v>927.36899999999991</v>
      </c>
      <c r="AE1113" s="1670" t="s">
        <v>1688</v>
      </c>
      <c r="AF1113" s="775"/>
      <c r="AG1113" s="951">
        <f t="shared" ref="AG1113:AG1120" si="293">G1113+H1113+I1113+U1113+V1113+W1113+X1113+Y1113+Z1113+AA1113+AB1113</f>
        <v>115</v>
      </c>
      <c r="AH1113" s="951">
        <f t="shared" ref="AH1113:AH1120" si="294">SUM(L1113:N1113)</f>
        <v>33</v>
      </c>
      <c r="AI1113" s="951">
        <f t="shared" ref="AI1113:AI1120" si="295">O1113+P1113</f>
        <v>2</v>
      </c>
    </row>
    <row r="1114" spans="1:35" ht="44.25" hidden="1" customHeight="1" x14ac:dyDescent="0.2">
      <c r="A1114" s="1420">
        <v>45558</v>
      </c>
      <c r="B1114" s="1421" t="str">
        <f t="shared" ref="B1114" si="296">TEXT(A1114,"ｄｄｄ")</f>
        <v>Mon</v>
      </c>
      <c r="C1114" s="1420">
        <v>45561</v>
      </c>
      <c r="D1114" s="1673" t="str">
        <f t="shared" ref="D1114" si="297">TEXT(C1114,"ｄｄｄ")</f>
        <v>Thu</v>
      </c>
      <c r="E1114" s="1663">
        <v>0</v>
      </c>
      <c r="F1114" s="1424">
        <v>28</v>
      </c>
      <c r="G1114" s="1664">
        <v>32</v>
      </c>
      <c r="H1114" s="1427">
        <v>0</v>
      </c>
      <c r="I1114" s="1424">
        <v>0</v>
      </c>
      <c r="J1114" s="1664">
        <v>36</v>
      </c>
      <c r="K1114" s="1424">
        <v>0</v>
      </c>
      <c r="L1114" s="1664">
        <v>27</v>
      </c>
      <c r="M1114" s="1427">
        <v>1</v>
      </c>
      <c r="N1114" s="1424">
        <v>0</v>
      </c>
      <c r="O1114" s="1423">
        <v>0</v>
      </c>
      <c r="P1114" s="1665">
        <v>5</v>
      </c>
      <c r="Q1114" s="1666">
        <v>16</v>
      </c>
      <c r="R1114" s="1423">
        <v>21</v>
      </c>
      <c r="S1114" s="1667">
        <v>0</v>
      </c>
      <c r="T1114" s="1424">
        <v>0</v>
      </c>
      <c r="U1114" s="1664">
        <v>21</v>
      </c>
      <c r="V1114" s="1427">
        <v>0</v>
      </c>
      <c r="W1114" s="1425">
        <v>0</v>
      </c>
      <c r="X1114" s="1665">
        <v>0</v>
      </c>
      <c r="Y1114" s="1664">
        <v>21</v>
      </c>
      <c r="Z1114" s="1427">
        <v>0</v>
      </c>
      <c r="AA1114" s="1427">
        <v>0</v>
      </c>
      <c r="AB1114" s="1668">
        <v>0</v>
      </c>
      <c r="AC1114" s="1661">
        <v>208</v>
      </c>
      <c r="AD1114" s="1662">
        <f t="shared" ref="AD1114" si="298">(F1114*$F$678)+(G1114*$G$678)+(H1114*$H$678)+(I1114*$I$678)+(J1114*$J$678)+(K1114*$K$678)+(L1114*$L$678)+(M1114*$M$678)+(N1114*$N$678)+(O1114*$O$678)+(P1114*$P$678)+(Q1114*$Q$678)+(R1114*$R$678)+(S1114*$S$678)+(T1114*$T$678)+(U1114*$U$678)+(V1114*$V$678)+(W1114*$W$678)+(X1114*$X$678)+(Y1114*$Y$678)+(Z1114*$Z$678)+(AA1114*$AA$678)+(AB1114*$AB$678)</f>
        <v>668.73700000000008</v>
      </c>
      <c r="AE1114" s="1670" t="s">
        <v>1690</v>
      </c>
      <c r="AF1114" s="775"/>
      <c r="AG1114" s="951">
        <f t="shared" si="293"/>
        <v>74</v>
      </c>
      <c r="AH1114" s="951">
        <f t="shared" si="294"/>
        <v>28</v>
      </c>
      <c r="AI1114" s="951">
        <f t="shared" si="295"/>
        <v>5</v>
      </c>
    </row>
    <row r="1115" spans="1:35" ht="44.25" hidden="1" customHeight="1" x14ac:dyDescent="0.2">
      <c r="A1115" s="1420">
        <v>45567</v>
      </c>
      <c r="B1115" s="1421" t="str">
        <f t="shared" ref="B1115" si="299">TEXT(A1115,"ｄｄｄ")</f>
        <v>Wed</v>
      </c>
      <c r="C1115" s="1420">
        <v>45572</v>
      </c>
      <c r="D1115" s="1673" t="str">
        <f t="shared" ref="D1115" si="300">TEXT(C1115,"ｄｄｄ")</f>
        <v>Mon</v>
      </c>
      <c r="E1115" s="1663">
        <v>0</v>
      </c>
      <c r="F1115" s="1424">
        <v>32</v>
      </c>
      <c r="G1115" s="1664">
        <v>30</v>
      </c>
      <c r="H1115" s="1427">
        <v>0</v>
      </c>
      <c r="I1115" s="1424">
        <v>0</v>
      </c>
      <c r="J1115" s="1664">
        <v>30</v>
      </c>
      <c r="K1115" s="1424">
        <v>0</v>
      </c>
      <c r="L1115" s="1664">
        <v>32</v>
      </c>
      <c r="M1115" s="1427">
        <v>0</v>
      </c>
      <c r="N1115" s="1424">
        <v>0</v>
      </c>
      <c r="O1115" s="1423">
        <v>0</v>
      </c>
      <c r="P1115" s="1665">
        <v>8</v>
      </c>
      <c r="Q1115" s="1666">
        <v>20</v>
      </c>
      <c r="R1115" s="1423">
        <v>28</v>
      </c>
      <c r="S1115" s="1667">
        <v>0</v>
      </c>
      <c r="T1115" s="1424">
        <v>0</v>
      </c>
      <c r="U1115" s="1664">
        <v>28</v>
      </c>
      <c r="V1115" s="1427">
        <v>0</v>
      </c>
      <c r="W1115" s="1425">
        <v>0</v>
      </c>
      <c r="X1115" s="1665">
        <v>0</v>
      </c>
      <c r="Y1115" s="1664">
        <v>28</v>
      </c>
      <c r="Z1115" s="1427">
        <v>0</v>
      </c>
      <c r="AA1115" s="1427">
        <v>0</v>
      </c>
      <c r="AB1115" s="1668">
        <v>0</v>
      </c>
      <c r="AC1115" s="1661">
        <v>236</v>
      </c>
      <c r="AD1115" s="1662">
        <f t="shared" ref="AD1115" si="301">(F1115*$F$678)+(G1115*$G$678)+(H1115*$H$678)+(I1115*$I$678)+(J1115*$J$678)+(K1115*$K$678)+(L1115*$L$678)+(M1115*$M$678)+(N1115*$N$678)+(O1115*$O$678)+(P1115*$P$678)+(Q1115*$Q$678)+(R1115*$R$678)+(S1115*$S$678)+(T1115*$T$678)+(U1115*$U$678)+(V1115*$V$678)+(W1115*$W$678)+(X1115*$X$678)+(Y1115*$Y$678)+(Z1115*$Z$678)+(AA1115*$AA$678)+(AB1115*$AB$678)</f>
        <v>746.21600000000001</v>
      </c>
      <c r="AE1115" s="1670" t="s">
        <v>1692</v>
      </c>
      <c r="AF1115" s="775"/>
      <c r="AG1115" s="951">
        <f t="shared" si="293"/>
        <v>86</v>
      </c>
      <c r="AH1115" s="951">
        <f t="shared" si="294"/>
        <v>32</v>
      </c>
      <c r="AI1115" s="951">
        <f t="shared" si="295"/>
        <v>8</v>
      </c>
    </row>
    <row r="1116" spans="1:35" ht="44.25" hidden="1" customHeight="1" x14ac:dyDescent="0.2">
      <c r="A1116" s="1420">
        <v>45580</v>
      </c>
      <c r="B1116" s="1421" t="str">
        <f t="shared" ref="B1116" si="302">TEXT(A1116,"ｄｄｄ")</f>
        <v>Tue</v>
      </c>
      <c r="C1116" s="1420">
        <v>45583</v>
      </c>
      <c r="D1116" s="1673" t="str">
        <f t="shared" ref="D1116" si="303">TEXT(C1116,"ｄｄｄ")</f>
        <v>Fri</v>
      </c>
      <c r="E1116" s="1663">
        <v>0</v>
      </c>
      <c r="F1116" s="1424">
        <v>17</v>
      </c>
      <c r="G1116" s="1664">
        <v>19</v>
      </c>
      <c r="H1116" s="1427">
        <v>0</v>
      </c>
      <c r="I1116" s="1424">
        <v>0</v>
      </c>
      <c r="J1116" s="1664">
        <v>19</v>
      </c>
      <c r="K1116" s="1424">
        <v>0</v>
      </c>
      <c r="L1116" s="1664">
        <v>17</v>
      </c>
      <c r="M1116" s="1427">
        <v>0</v>
      </c>
      <c r="N1116" s="1424">
        <v>23</v>
      </c>
      <c r="O1116" s="1423">
        <v>0</v>
      </c>
      <c r="P1116" s="1665">
        <v>1</v>
      </c>
      <c r="Q1116" s="1666">
        <v>28</v>
      </c>
      <c r="R1116" s="1423">
        <v>29</v>
      </c>
      <c r="S1116" s="1667">
        <v>0</v>
      </c>
      <c r="T1116" s="1424">
        <v>0</v>
      </c>
      <c r="U1116" s="1664">
        <v>29</v>
      </c>
      <c r="V1116" s="1427">
        <v>0</v>
      </c>
      <c r="W1116" s="1425">
        <v>0</v>
      </c>
      <c r="X1116" s="1665">
        <v>0</v>
      </c>
      <c r="Y1116" s="1664">
        <v>29</v>
      </c>
      <c r="Z1116" s="1427">
        <v>0</v>
      </c>
      <c r="AA1116" s="1427">
        <v>0</v>
      </c>
      <c r="AB1116" s="1668">
        <v>0</v>
      </c>
      <c r="AC1116" s="1661">
        <v>211</v>
      </c>
      <c r="AD1116" s="1662">
        <f t="shared" ref="AD1116" si="304">(F1116*$F$678)+(G1116*$G$678)+(H1116*$H$678)+(I1116*$I$678)+(J1116*$J$678)+(K1116*$K$678)+(L1116*$L$678)+(M1116*$M$678)+(N1116*$N$678)+(O1116*$O$678)+(P1116*$P$678)+(Q1116*$Q$678)+(R1116*$R$678)+(S1116*$S$678)+(T1116*$T$678)+(U1116*$U$678)+(V1116*$V$678)+(W1116*$W$678)+(X1116*$X$678)+(Y1116*$Y$678)+(Z1116*$Z$678)+(AA1116*$AA$678)+(AB1116*$AB$678)</f>
        <v>601.97699999999998</v>
      </c>
      <c r="AE1116" s="1670" t="s">
        <v>1699</v>
      </c>
      <c r="AF1116" s="775"/>
      <c r="AG1116" s="951">
        <f t="shared" si="293"/>
        <v>77</v>
      </c>
      <c r="AH1116" s="951">
        <f t="shared" si="294"/>
        <v>40</v>
      </c>
      <c r="AI1116" s="951">
        <f t="shared" si="295"/>
        <v>1</v>
      </c>
    </row>
    <row r="1117" spans="1:35" ht="44.25" hidden="1" customHeight="1" x14ac:dyDescent="0.2">
      <c r="A1117" s="1420">
        <v>45589</v>
      </c>
      <c r="B1117" s="1421" t="str">
        <f t="shared" si="251"/>
        <v>Thu</v>
      </c>
      <c r="C1117" s="1420">
        <v>45593</v>
      </c>
      <c r="D1117" s="1673" t="str">
        <f t="shared" si="252"/>
        <v>Mon</v>
      </c>
      <c r="E1117" s="1663">
        <v>0</v>
      </c>
      <c r="F1117" s="1424">
        <v>25</v>
      </c>
      <c r="G1117" s="1664">
        <v>21</v>
      </c>
      <c r="H1117" s="1427">
        <v>0</v>
      </c>
      <c r="I1117" s="1424">
        <v>0</v>
      </c>
      <c r="J1117" s="1664">
        <v>21</v>
      </c>
      <c r="K1117" s="1424">
        <v>0</v>
      </c>
      <c r="L1117" s="1664">
        <v>24</v>
      </c>
      <c r="M1117" s="1427">
        <v>0</v>
      </c>
      <c r="N1117" s="1424">
        <v>35</v>
      </c>
      <c r="O1117" s="1423">
        <v>1</v>
      </c>
      <c r="P1117" s="1665">
        <v>7</v>
      </c>
      <c r="Q1117" s="1666">
        <v>8</v>
      </c>
      <c r="R1117" s="1423">
        <v>19</v>
      </c>
      <c r="S1117" s="1667">
        <v>0</v>
      </c>
      <c r="T1117" s="1424">
        <v>0</v>
      </c>
      <c r="U1117" s="1664">
        <v>19</v>
      </c>
      <c r="V1117" s="1427">
        <v>0</v>
      </c>
      <c r="W1117" s="1425">
        <v>0</v>
      </c>
      <c r="X1117" s="1665">
        <v>3</v>
      </c>
      <c r="Y1117" s="1664">
        <v>16</v>
      </c>
      <c r="Z1117" s="1427">
        <v>0</v>
      </c>
      <c r="AA1117" s="1427">
        <v>0</v>
      </c>
      <c r="AB1117" s="1668">
        <v>3</v>
      </c>
      <c r="AC1117" s="1661">
        <v>202</v>
      </c>
      <c r="AD1117" s="1662">
        <f t="shared" si="259"/>
        <v>618.40500000000009</v>
      </c>
      <c r="AE1117" s="1670" t="s">
        <v>1701</v>
      </c>
      <c r="AF1117" s="775"/>
      <c r="AG1117" s="951">
        <f t="shared" si="293"/>
        <v>62</v>
      </c>
      <c r="AH1117" s="951">
        <f t="shared" si="294"/>
        <v>59</v>
      </c>
      <c r="AI1117" s="951">
        <f t="shared" si="295"/>
        <v>8</v>
      </c>
    </row>
    <row r="1118" spans="1:35" ht="44.25" hidden="1" customHeight="1" x14ac:dyDescent="0.2">
      <c r="A1118" s="1420">
        <v>45601</v>
      </c>
      <c r="B1118" s="1421" t="str">
        <f t="shared" si="251"/>
        <v>Tue</v>
      </c>
      <c r="C1118" s="1420">
        <v>45604</v>
      </c>
      <c r="D1118" s="1673" t="str">
        <f t="shared" si="252"/>
        <v>Fri</v>
      </c>
      <c r="E1118" s="1663">
        <v>0</v>
      </c>
      <c r="F1118" s="1424">
        <v>20</v>
      </c>
      <c r="G1118" s="1664">
        <v>18</v>
      </c>
      <c r="H1118" s="1427">
        <v>2</v>
      </c>
      <c r="I1118" s="1424">
        <v>0</v>
      </c>
      <c r="J1118" s="1664">
        <v>21</v>
      </c>
      <c r="K1118" s="1424">
        <v>2</v>
      </c>
      <c r="L1118" s="1664">
        <v>7</v>
      </c>
      <c r="M1118" s="1427">
        <v>13</v>
      </c>
      <c r="N1118" s="1424">
        <v>5</v>
      </c>
      <c r="O1118" s="1423">
        <v>0</v>
      </c>
      <c r="P1118" s="1665">
        <v>9</v>
      </c>
      <c r="Q1118" s="1666">
        <v>22</v>
      </c>
      <c r="R1118" s="1423">
        <v>28</v>
      </c>
      <c r="S1118" s="1667">
        <v>0</v>
      </c>
      <c r="T1118" s="1424">
        <v>0</v>
      </c>
      <c r="U1118" s="1664">
        <v>28</v>
      </c>
      <c r="V1118" s="1427">
        <v>0</v>
      </c>
      <c r="W1118" s="1425">
        <v>0</v>
      </c>
      <c r="X1118" s="1665">
        <v>0</v>
      </c>
      <c r="Y1118" s="1664">
        <v>28</v>
      </c>
      <c r="Z1118" s="1427">
        <v>0</v>
      </c>
      <c r="AA1118" s="1427">
        <v>0</v>
      </c>
      <c r="AB1118" s="1668">
        <v>0</v>
      </c>
      <c r="AC1118" s="1661">
        <v>203</v>
      </c>
      <c r="AD1118" s="1662">
        <f t="shared" si="259"/>
        <v>618.351</v>
      </c>
      <c r="AE1118" s="1670" t="s">
        <v>1704</v>
      </c>
      <c r="AF1118" s="775"/>
      <c r="AG1118" s="951">
        <f t="shared" si="293"/>
        <v>76</v>
      </c>
      <c r="AH1118" s="951">
        <f t="shared" si="294"/>
        <v>25</v>
      </c>
      <c r="AI1118" s="951">
        <f t="shared" si="295"/>
        <v>9</v>
      </c>
    </row>
    <row r="1119" spans="1:35" s="36" customFormat="1" ht="45" hidden="1" customHeight="1" x14ac:dyDescent="0.2">
      <c r="A1119" s="1420">
        <v>45611</v>
      </c>
      <c r="B1119" s="1421" t="str">
        <f t="shared" si="251"/>
        <v>Fri</v>
      </c>
      <c r="C1119" s="1420">
        <v>45615</v>
      </c>
      <c r="D1119" s="1673" t="str">
        <f t="shared" si="252"/>
        <v>Tue</v>
      </c>
      <c r="E1119" s="1663">
        <v>0</v>
      </c>
      <c r="F1119" s="1424">
        <v>19</v>
      </c>
      <c r="G1119" s="1664">
        <v>32</v>
      </c>
      <c r="H1119" s="1427">
        <v>6</v>
      </c>
      <c r="I1119" s="1424">
        <v>0</v>
      </c>
      <c r="J1119" s="1664">
        <v>18</v>
      </c>
      <c r="K1119" s="1424">
        <v>0</v>
      </c>
      <c r="L1119" s="1664">
        <v>19</v>
      </c>
      <c r="M1119" s="1427">
        <v>7</v>
      </c>
      <c r="N1119" s="1424">
        <v>20</v>
      </c>
      <c r="O1119" s="1423">
        <v>0</v>
      </c>
      <c r="P1119" s="1665">
        <v>15</v>
      </c>
      <c r="Q1119" s="1666">
        <v>2</v>
      </c>
      <c r="R1119" s="1423">
        <v>15</v>
      </c>
      <c r="S1119" s="1667">
        <v>0</v>
      </c>
      <c r="T1119" s="1424">
        <v>1</v>
      </c>
      <c r="U1119" s="1664">
        <v>15</v>
      </c>
      <c r="V1119" s="1427">
        <v>0</v>
      </c>
      <c r="W1119" s="1425">
        <v>2</v>
      </c>
      <c r="X1119" s="1665">
        <v>0</v>
      </c>
      <c r="Y1119" s="1664">
        <v>15</v>
      </c>
      <c r="Z1119" s="1427">
        <v>0</v>
      </c>
      <c r="AA1119" s="1427">
        <v>1</v>
      </c>
      <c r="AB1119" s="1668">
        <v>0</v>
      </c>
      <c r="AC1119" s="1661">
        <v>187</v>
      </c>
      <c r="AD1119" s="1662">
        <f t="shared" si="259"/>
        <v>602.69799999999998</v>
      </c>
      <c r="AE1119" s="1670" t="s">
        <v>1709</v>
      </c>
      <c r="AF1119" s="775"/>
      <c r="AG1119" s="951">
        <f t="shared" si="293"/>
        <v>71</v>
      </c>
      <c r="AH1119" s="951">
        <f t="shared" si="294"/>
        <v>46</v>
      </c>
      <c r="AI1119" s="951">
        <f t="shared" si="295"/>
        <v>15</v>
      </c>
    </row>
    <row r="1120" spans="1:35" s="36" customFormat="1" ht="45" hidden="1" customHeight="1" x14ac:dyDescent="0.2">
      <c r="A1120" s="1420">
        <v>45615</v>
      </c>
      <c r="B1120" s="1421" t="str">
        <f t="shared" si="251"/>
        <v>Tue</v>
      </c>
      <c r="C1120" s="1420">
        <v>45618</v>
      </c>
      <c r="D1120" s="1696" t="str">
        <f t="shared" si="252"/>
        <v>Fri</v>
      </c>
      <c r="E1120" s="1663">
        <v>0</v>
      </c>
      <c r="F1120" s="1424">
        <v>0</v>
      </c>
      <c r="G1120" s="1667">
        <v>0</v>
      </c>
      <c r="H1120" s="1427">
        <v>0</v>
      </c>
      <c r="I1120" s="1424">
        <v>0</v>
      </c>
      <c r="J1120" s="1667">
        <v>0</v>
      </c>
      <c r="K1120" s="1424">
        <v>0</v>
      </c>
      <c r="L1120" s="1667">
        <v>0</v>
      </c>
      <c r="M1120" s="1427">
        <v>0</v>
      </c>
      <c r="N1120" s="1424">
        <v>0</v>
      </c>
      <c r="O1120" s="1423">
        <v>0</v>
      </c>
      <c r="P1120" s="1665">
        <v>0</v>
      </c>
      <c r="Q1120" s="1665">
        <v>0</v>
      </c>
      <c r="R1120" s="1423">
        <v>0</v>
      </c>
      <c r="S1120" s="1667">
        <v>0</v>
      </c>
      <c r="T1120" s="1424">
        <v>0</v>
      </c>
      <c r="U1120" s="1667">
        <v>0</v>
      </c>
      <c r="V1120" s="1427">
        <v>0</v>
      </c>
      <c r="W1120" s="1425">
        <v>10</v>
      </c>
      <c r="X1120" s="1665">
        <v>0</v>
      </c>
      <c r="Y1120" s="1667">
        <v>0</v>
      </c>
      <c r="Z1120" s="1427">
        <v>0</v>
      </c>
      <c r="AA1120" s="1427">
        <v>0</v>
      </c>
      <c r="AB1120" s="1427">
        <v>0</v>
      </c>
      <c r="AC1120" s="1661">
        <v>10</v>
      </c>
      <c r="AD1120" s="1662">
        <f t="shared" si="259"/>
        <v>37.799999999999997</v>
      </c>
      <c r="AE1120" s="1670" t="s">
        <v>1711</v>
      </c>
      <c r="AF1120" s="775"/>
      <c r="AG1120" s="951">
        <f t="shared" si="293"/>
        <v>10</v>
      </c>
      <c r="AH1120" s="951">
        <f t="shared" si="294"/>
        <v>0</v>
      </c>
      <c r="AI1120" s="951">
        <f t="shared" si="295"/>
        <v>0</v>
      </c>
    </row>
    <row r="1121" spans="1:35" s="36" customFormat="1" ht="45" hidden="1" customHeight="1" x14ac:dyDescent="0.2">
      <c r="A1121" s="1420">
        <v>45624</v>
      </c>
      <c r="B1121" s="1421" t="str">
        <f t="shared" si="251"/>
        <v>Thu</v>
      </c>
      <c r="C1121" s="1420">
        <v>45628</v>
      </c>
      <c r="D1121" s="1696" t="str">
        <f t="shared" si="252"/>
        <v>Mon</v>
      </c>
      <c r="E1121" s="1663">
        <v>0</v>
      </c>
      <c r="F1121" s="1424">
        <v>17</v>
      </c>
      <c r="G1121" s="1667">
        <v>16</v>
      </c>
      <c r="H1121" s="1427">
        <v>0</v>
      </c>
      <c r="I1121" s="1424">
        <v>0</v>
      </c>
      <c r="J1121" s="1667">
        <v>16</v>
      </c>
      <c r="K1121" s="1424">
        <v>0</v>
      </c>
      <c r="L1121" s="1667">
        <v>12</v>
      </c>
      <c r="M1121" s="1427">
        <v>3</v>
      </c>
      <c r="N1121" s="1424">
        <v>4</v>
      </c>
      <c r="O1121" s="1423">
        <v>0</v>
      </c>
      <c r="P1121" s="1665">
        <v>10</v>
      </c>
      <c r="Q1121" s="1665">
        <v>6</v>
      </c>
      <c r="R1121" s="1423">
        <v>16</v>
      </c>
      <c r="S1121" s="1667">
        <v>0</v>
      </c>
      <c r="T1121" s="1424">
        <v>0</v>
      </c>
      <c r="U1121" s="1667">
        <v>16</v>
      </c>
      <c r="V1121" s="1427">
        <v>0</v>
      </c>
      <c r="W1121" s="1425">
        <v>0</v>
      </c>
      <c r="X1121" s="1665">
        <v>0</v>
      </c>
      <c r="Y1121" s="1667">
        <v>16</v>
      </c>
      <c r="Z1121" s="1427">
        <v>0</v>
      </c>
      <c r="AA1121" s="1427">
        <v>0</v>
      </c>
      <c r="AB1121" s="1427">
        <v>0</v>
      </c>
      <c r="AC1121" s="1661">
        <v>132</v>
      </c>
      <c r="AD1121" s="1662">
        <f t="shared" ref="AD1121" si="305">(F1121*$F$678)+(G1121*$G$678)+(H1121*$H$678)+(I1121*$I$678)+(J1121*$J$678)+(K1121*$K$678)+(L1121*$L$678)+(M1121*$M$678)+(N1121*$N$678)+(O1121*$O$678)+(P1121*$P$678)+(Q1121*$Q$678)+(R1121*$R$678)+(S1121*$S$678)+(T1121*$T$678)+(U1121*$U$678)+(V1121*$V$678)+(W1121*$W$678)+(X1121*$X$678)+(Y1121*$Y$678)+(Z1121*$Z$678)+(AA1121*$AA$678)+(AB1121*$AB$678)</f>
        <v>427.99899999999997</v>
      </c>
      <c r="AE1121" s="1670" t="s">
        <v>1713</v>
      </c>
      <c r="AF1121" s="775"/>
      <c r="AG1121" s="951">
        <f t="shared" ref="AG1121:AG1122" si="306">G1121+H1121+I1121+U1121+V1121+W1121+X1121+Y1121+Z1121+AA1121+AB1121</f>
        <v>48</v>
      </c>
      <c r="AH1121" s="951">
        <f t="shared" ref="AH1121:AH1122" si="307">SUM(L1121:N1121)</f>
        <v>19</v>
      </c>
      <c r="AI1121" s="951">
        <f t="shared" ref="AI1121:AI1122" si="308">O1121+P1121</f>
        <v>10</v>
      </c>
    </row>
    <row r="1122" spans="1:35" s="36" customFormat="1" ht="45" hidden="1" customHeight="1" x14ac:dyDescent="0.2">
      <c r="A1122" s="1420">
        <v>45636</v>
      </c>
      <c r="B1122" s="1421" t="str">
        <f t="shared" si="251"/>
        <v>Tue</v>
      </c>
      <c r="C1122" s="1420">
        <v>45638</v>
      </c>
      <c r="D1122" s="1696" t="str">
        <f t="shared" si="252"/>
        <v>Thu</v>
      </c>
      <c r="E1122" s="1663">
        <v>0</v>
      </c>
      <c r="F1122" s="1424">
        <v>20</v>
      </c>
      <c r="G1122" s="1667">
        <v>20</v>
      </c>
      <c r="H1122" s="1427">
        <v>0</v>
      </c>
      <c r="I1122" s="1424">
        <v>0</v>
      </c>
      <c r="J1122" s="1667">
        <v>19</v>
      </c>
      <c r="K1122" s="1424">
        <v>0</v>
      </c>
      <c r="L1122" s="1667">
        <v>9</v>
      </c>
      <c r="M1122" s="1427">
        <v>8</v>
      </c>
      <c r="N1122" s="1424">
        <v>1</v>
      </c>
      <c r="O1122" s="1423">
        <v>0</v>
      </c>
      <c r="P1122" s="1665">
        <v>14</v>
      </c>
      <c r="Q1122" s="1665">
        <v>4</v>
      </c>
      <c r="R1122" s="1423">
        <v>13</v>
      </c>
      <c r="S1122" s="1667">
        <v>0</v>
      </c>
      <c r="T1122" s="1424">
        <v>7</v>
      </c>
      <c r="U1122" s="1667">
        <v>15</v>
      </c>
      <c r="V1122" s="1427">
        <v>0</v>
      </c>
      <c r="W1122" s="1425">
        <v>0</v>
      </c>
      <c r="X1122" s="1665">
        <v>7</v>
      </c>
      <c r="Y1122" s="1667">
        <v>15</v>
      </c>
      <c r="Z1122" s="1427">
        <v>0</v>
      </c>
      <c r="AA1122" s="1427">
        <v>0</v>
      </c>
      <c r="AB1122" s="1427">
        <v>7</v>
      </c>
      <c r="AC1122" s="1661">
        <v>159</v>
      </c>
      <c r="AD1122" s="1662">
        <f>(F1122*$F$678)+(G1122*$G$678)+(H1122*$H$678)+(I1122*$I$678)+(J1122*$J$678)+(K1122*$K$678)+(L1122*$L$678)+(M1122*$M$678)+(N1122*$N$678)+(O1122*$O$678)+(P1122*$P$678)+(Q1122*$Q$678)+(R1122*$R$678)+(S1122*$S$678)+(T1122*$T$678)+(U1122*$U$678)+(V1122*$V$678)+(W1122*$W$678)+(X1122*$X$678)+(Y1122*$Y$678)+(Z1122*$Z$678)+(AA1122*$AA$678)+(AB1122*$AB$678)</f>
        <v>535.78199999999993</v>
      </c>
      <c r="AE1122" s="1670" t="s">
        <v>1725</v>
      </c>
      <c r="AF1122" s="775"/>
      <c r="AG1122" s="951">
        <f t="shared" si="306"/>
        <v>64</v>
      </c>
      <c r="AH1122" s="951">
        <f t="shared" si="307"/>
        <v>18</v>
      </c>
      <c r="AI1122" s="951">
        <f t="shared" si="308"/>
        <v>14</v>
      </c>
    </row>
    <row r="1123" spans="1:35" s="36" customFormat="1" ht="45" hidden="1" customHeight="1" x14ac:dyDescent="0.2">
      <c r="A1123" s="1420">
        <v>45645</v>
      </c>
      <c r="B1123" s="1421" t="str">
        <f t="shared" si="251"/>
        <v>Thu</v>
      </c>
      <c r="C1123" s="1420">
        <v>46014</v>
      </c>
      <c r="D1123" s="1696" t="str">
        <f t="shared" si="252"/>
        <v>Tue</v>
      </c>
      <c r="E1123" s="1663">
        <v>0</v>
      </c>
      <c r="F1123" s="1424">
        <v>21</v>
      </c>
      <c r="G1123" s="1667">
        <v>20</v>
      </c>
      <c r="H1123" s="1427">
        <v>0</v>
      </c>
      <c r="I1123" s="1424">
        <v>0</v>
      </c>
      <c r="J1123" s="1667">
        <v>23</v>
      </c>
      <c r="K1123" s="1424">
        <v>0</v>
      </c>
      <c r="L1123" s="1667">
        <v>16</v>
      </c>
      <c r="M1123" s="1427">
        <v>2</v>
      </c>
      <c r="N1123" s="1424">
        <v>3</v>
      </c>
      <c r="O1123" s="1423">
        <v>0</v>
      </c>
      <c r="P1123" s="1665">
        <v>12</v>
      </c>
      <c r="Q1123" s="1665">
        <v>0</v>
      </c>
      <c r="R1123" s="1423">
        <v>12</v>
      </c>
      <c r="S1123" s="1667">
        <v>0</v>
      </c>
      <c r="T1123" s="1424">
        <v>3</v>
      </c>
      <c r="U1123" s="1667">
        <v>13</v>
      </c>
      <c r="V1123" s="1427">
        <v>0</v>
      </c>
      <c r="W1123" s="1425">
        <v>0</v>
      </c>
      <c r="X1123" s="1665">
        <v>3</v>
      </c>
      <c r="Y1123" s="1667">
        <v>12</v>
      </c>
      <c r="Z1123" s="1427">
        <v>0</v>
      </c>
      <c r="AA1123" s="1427">
        <v>0</v>
      </c>
      <c r="AB1123" s="1427">
        <v>3</v>
      </c>
      <c r="AC1123" s="1661">
        <v>143</v>
      </c>
      <c r="AD1123" s="1662">
        <f t="shared" ref="AD1123:AD1127" si="309">(F1123*$F$678)+(G1123*$G$678)+(H1123*$H$678)+(I1123*$I$678)+(J1123*$J$678)+(K1123*$K$678)+(L1123*$L$678)+(M1123*$M$678)+(N1123*$N$678)+(O1123*$O$678)+(P1123*$P$678)+(Q1123*$Q$678)+(R1123*$R$678)+(S1123*$S$678)+(T1123*$T$678)+(U1123*$U$678)+(V1123*$V$678)+(W1123*$W$678)+(X1123*$X$678)+(Y1123*$Y$678)+(Z1123*$Z$678)+(AA1123*$AA$678)+(AB1123*$AB$678)</f>
        <v>489.19900000000001</v>
      </c>
      <c r="AE1123" s="1670" t="s">
        <v>1727</v>
      </c>
      <c r="AF1123" s="775"/>
      <c r="AG1123" s="951">
        <f t="shared" ref="AG1123:AG1124" si="310">G1123+H1123+I1123+U1123+V1123+W1123+X1123+Y1123+Z1123+AA1123+AB1123</f>
        <v>51</v>
      </c>
      <c r="AH1123" s="951">
        <f t="shared" ref="AH1123:AH1124" si="311">SUM(L1123:N1123)</f>
        <v>21</v>
      </c>
      <c r="AI1123" s="951">
        <f t="shared" ref="AI1123:AI1124" si="312">O1123+P1123</f>
        <v>12</v>
      </c>
    </row>
    <row r="1124" spans="1:35" s="36" customFormat="1" ht="45" hidden="1" customHeight="1" x14ac:dyDescent="0.2">
      <c r="A1124" s="1420">
        <v>45670</v>
      </c>
      <c r="B1124" s="1421" t="str">
        <f t="shared" si="251"/>
        <v>Mon</v>
      </c>
      <c r="C1124" s="1420">
        <v>45672</v>
      </c>
      <c r="D1124" s="1696" t="str">
        <f t="shared" si="252"/>
        <v>Wed</v>
      </c>
      <c r="E1124" s="1663">
        <v>0</v>
      </c>
      <c r="F1124" s="1424">
        <v>41</v>
      </c>
      <c r="G1124" s="1667">
        <v>44</v>
      </c>
      <c r="H1124" s="1427">
        <v>0</v>
      </c>
      <c r="I1124" s="1424">
        <v>0</v>
      </c>
      <c r="J1124" s="1667">
        <v>46</v>
      </c>
      <c r="K1124" s="1424">
        <v>0</v>
      </c>
      <c r="L1124" s="1667">
        <v>38</v>
      </c>
      <c r="M1124" s="1427">
        <v>5</v>
      </c>
      <c r="N1124" s="1424">
        <v>0</v>
      </c>
      <c r="O1124" s="1423">
        <v>0</v>
      </c>
      <c r="P1124" s="1665">
        <v>15</v>
      </c>
      <c r="Q1124" s="1665">
        <v>27</v>
      </c>
      <c r="R1124" s="1423">
        <v>39</v>
      </c>
      <c r="S1124" s="1667">
        <v>0</v>
      </c>
      <c r="T1124" s="1424">
        <v>3</v>
      </c>
      <c r="U1124" s="1667">
        <v>44</v>
      </c>
      <c r="V1124" s="1427">
        <v>0</v>
      </c>
      <c r="W1124" s="1425">
        <v>0</v>
      </c>
      <c r="X1124" s="1665">
        <v>3</v>
      </c>
      <c r="Y1124" s="1667">
        <v>42</v>
      </c>
      <c r="Z1124" s="1427">
        <v>0</v>
      </c>
      <c r="AA1124" s="1427">
        <v>0</v>
      </c>
      <c r="AB1124" s="1427">
        <v>3</v>
      </c>
      <c r="AC1124" s="1661">
        <v>350</v>
      </c>
      <c r="AD1124" s="1662">
        <f t="shared" si="309"/>
        <v>1115.2839999999999</v>
      </c>
      <c r="AE1124" s="1670" t="s">
        <v>1732</v>
      </c>
      <c r="AF1124" s="775"/>
      <c r="AG1124" s="951">
        <f t="shared" si="310"/>
        <v>136</v>
      </c>
      <c r="AH1124" s="951">
        <f t="shared" si="311"/>
        <v>43</v>
      </c>
      <c r="AI1124" s="951">
        <f t="shared" si="312"/>
        <v>15</v>
      </c>
    </row>
    <row r="1125" spans="1:35" s="36" customFormat="1" ht="45" hidden="1" customHeight="1" x14ac:dyDescent="0.2">
      <c r="A1125" s="1420">
        <v>45684</v>
      </c>
      <c r="B1125" s="1421" t="str">
        <f t="shared" si="251"/>
        <v>Mon</v>
      </c>
      <c r="C1125" s="1420">
        <v>45686</v>
      </c>
      <c r="D1125" s="1696" t="str">
        <f t="shared" si="252"/>
        <v>Wed</v>
      </c>
      <c r="E1125" s="1663">
        <v>0</v>
      </c>
      <c r="F1125" s="1424">
        <v>47</v>
      </c>
      <c r="G1125" s="1667">
        <v>47</v>
      </c>
      <c r="H1125" s="1427">
        <v>0</v>
      </c>
      <c r="I1125" s="1424">
        <v>0</v>
      </c>
      <c r="J1125" s="1667">
        <v>58</v>
      </c>
      <c r="K1125" s="1424">
        <v>0</v>
      </c>
      <c r="L1125" s="1667">
        <v>42</v>
      </c>
      <c r="M1125" s="1427">
        <v>5</v>
      </c>
      <c r="N1125" s="1424">
        <v>0</v>
      </c>
      <c r="O1125" s="1423">
        <v>0</v>
      </c>
      <c r="P1125" s="1665">
        <v>26</v>
      </c>
      <c r="Q1125" s="1665">
        <v>23</v>
      </c>
      <c r="R1125" s="1423">
        <v>47</v>
      </c>
      <c r="S1125" s="1667">
        <v>0</v>
      </c>
      <c r="T1125" s="1424">
        <v>2</v>
      </c>
      <c r="U1125" s="1667">
        <v>47</v>
      </c>
      <c r="V1125" s="1427">
        <v>0</v>
      </c>
      <c r="W1125" s="1425">
        <v>0</v>
      </c>
      <c r="X1125" s="1665">
        <v>3</v>
      </c>
      <c r="Y1125" s="1667">
        <v>47</v>
      </c>
      <c r="Z1125" s="1427">
        <v>0</v>
      </c>
      <c r="AA1125" s="1427">
        <v>0</v>
      </c>
      <c r="AB1125" s="1427">
        <v>3</v>
      </c>
      <c r="AC1125" s="1661">
        <v>397</v>
      </c>
      <c r="AD1125" s="1662">
        <f t="shared" si="309"/>
        <v>1285.8190000000002</v>
      </c>
      <c r="AE1125" s="1670" t="s">
        <v>1735</v>
      </c>
      <c r="AF1125" s="775"/>
      <c r="AG1125" s="951">
        <f t="shared" ref="AG1125:AG1126" si="313">G1125+H1125+I1125+U1125+V1125+W1125+X1125+Y1125+Z1125+AA1125+AB1125</f>
        <v>147</v>
      </c>
      <c r="AH1125" s="951">
        <f t="shared" ref="AH1125:AH1126" si="314">SUM(L1125:N1125)</f>
        <v>47</v>
      </c>
      <c r="AI1125" s="951">
        <f t="shared" ref="AI1125:AI1126" si="315">O1125+P1125</f>
        <v>26</v>
      </c>
    </row>
    <row r="1126" spans="1:35" s="36" customFormat="1" ht="45" hidden="1" customHeight="1" x14ac:dyDescent="0.2">
      <c r="A1126" s="1420">
        <v>45698</v>
      </c>
      <c r="B1126" s="1421" t="str">
        <f t="shared" si="251"/>
        <v>Mon</v>
      </c>
      <c r="C1126" s="1420">
        <v>45700</v>
      </c>
      <c r="D1126" s="1696" t="str">
        <f t="shared" si="252"/>
        <v>Wed</v>
      </c>
      <c r="E1126" s="1663">
        <v>0</v>
      </c>
      <c r="F1126" s="1424">
        <v>30</v>
      </c>
      <c r="G1126" s="1667">
        <v>30</v>
      </c>
      <c r="H1126" s="1427">
        <v>1</v>
      </c>
      <c r="I1126" s="1424">
        <v>0</v>
      </c>
      <c r="J1126" s="1667">
        <v>30</v>
      </c>
      <c r="K1126" s="1424">
        <v>0</v>
      </c>
      <c r="L1126" s="1667">
        <v>28</v>
      </c>
      <c r="M1126" s="1427">
        <v>0</v>
      </c>
      <c r="N1126" s="1424">
        <v>5</v>
      </c>
      <c r="O1126" s="1423">
        <v>0</v>
      </c>
      <c r="P1126" s="1665">
        <v>24</v>
      </c>
      <c r="Q1126" s="1665">
        <v>16</v>
      </c>
      <c r="R1126" s="1423">
        <v>36</v>
      </c>
      <c r="S1126" s="1667">
        <v>0</v>
      </c>
      <c r="T1126" s="1424">
        <v>4</v>
      </c>
      <c r="U1126" s="1667">
        <v>36</v>
      </c>
      <c r="V1126" s="1427">
        <v>0</v>
      </c>
      <c r="W1126" s="1425">
        <v>6</v>
      </c>
      <c r="X1126" s="1665">
        <v>4</v>
      </c>
      <c r="Y1126" s="1667">
        <v>36</v>
      </c>
      <c r="Z1126" s="1427">
        <v>0</v>
      </c>
      <c r="AA1126" s="1427">
        <v>4</v>
      </c>
      <c r="AB1126" s="1427">
        <v>4</v>
      </c>
      <c r="AC1126" s="1661">
        <v>294</v>
      </c>
      <c r="AD1126" s="1662">
        <f t="shared" si="309"/>
        <v>950.03100000000006</v>
      </c>
      <c r="AE1126" s="1670" t="s">
        <v>1738</v>
      </c>
      <c r="AF1126" s="775"/>
      <c r="AG1126" s="951">
        <f t="shared" si="313"/>
        <v>121</v>
      </c>
      <c r="AH1126" s="951">
        <f t="shared" si="314"/>
        <v>33</v>
      </c>
      <c r="AI1126" s="951">
        <f t="shared" si="315"/>
        <v>24</v>
      </c>
    </row>
    <row r="1127" spans="1:35" s="36" customFormat="1" ht="45" hidden="1" customHeight="1" x14ac:dyDescent="0.2">
      <c r="A1127" s="1420">
        <v>45709</v>
      </c>
      <c r="B1127" s="1421" t="str">
        <f t="shared" si="251"/>
        <v>Fri</v>
      </c>
      <c r="C1127" s="1420">
        <v>45713</v>
      </c>
      <c r="D1127" s="1696" t="str">
        <f t="shared" si="251"/>
        <v>Tue</v>
      </c>
      <c r="E1127" s="1663">
        <v>0</v>
      </c>
      <c r="F1127" s="1424">
        <v>34</v>
      </c>
      <c r="G1127" s="1667">
        <v>29</v>
      </c>
      <c r="H1127" s="1427">
        <v>0</v>
      </c>
      <c r="I1127" s="1424">
        <v>0</v>
      </c>
      <c r="J1127" s="1667">
        <v>29</v>
      </c>
      <c r="K1127" s="1424">
        <v>0</v>
      </c>
      <c r="L1127" s="1667">
        <v>11</v>
      </c>
      <c r="M1127" s="1427">
        <v>23</v>
      </c>
      <c r="N1127" s="1424">
        <v>0</v>
      </c>
      <c r="O1127" s="1423">
        <v>0</v>
      </c>
      <c r="P1127" s="1665">
        <v>24</v>
      </c>
      <c r="Q1127" s="1665">
        <v>11</v>
      </c>
      <c r="R1127" s="1423">
        <v>44</v>
      </c>
      <c r="S1127" s="1667">
        <v>0</v>
      </c>
      <c r="T1127" s="1424">
        <v>1</v>
      </c>
      <c r="U1127" s="1667">
        <v>44</v>
      </c>
      <c r="V1127" s="1427">
        <v>0</v>
      </c>
      <c r="W1127" s="1425">
        <v>0</v>
      </c>
      <c r="X1127" s="1665">
        <v>1</v>
      </c>
      <c r="Y1127" s="1667">
        <v>44</v>
      </c>
      <c r="Z1127" s="1427">
        <v>0</v>
      </c>
      <c r="AA1127" s="1427">
        <v>0</v>
      </c>
      <c r="AB1127" s="1427">
        <v>1</v>
      </c>
      <c r="AC1127" s="1661">
        <v>296</v>
      </c>
      <c r="AD1127" s="1662">
        <f t="shared" si="309"/>
        <v>959.69199999999989</v>
      </c>
      <c r="AE1127" s="1670" t="s">
        <v>1744</v>
      </c>
      <c r="AF1127" s="775"/>
      <c r="AG1127" s="951">
        <f t="shared" ref="AG1127:AG1128" si="316">G1127+H1127+I1127+U1127+V1127+W1127+X1127+Y1127+Z1127+AA1127+AB1127</f>
        <v>119</v>
      </c>
      <c r="AH1127" s="951">
        <f t="shared" ref="AH1127:AH1128" si="317">SUM(L1127:N1127)</f>
        <v>34</v>
      </c>
      <c r="AI1127" s="951">
        <f t="shared" ref="AI1127:AI1128" si="318">O1127+P1127</f>
        <v>24</v>
      </c>
    </row>
    <row r="1128" spans="1:35" s="36" customFormat="1" ht="45" hidden="1" customHeight="1" x14ac:dyDescent="0.2">
      <c r="A1128" s="1420">
        <v>45740</v>
      </c>
      <c r="B1128" s="1421" t="str">
        <f t="shared" si="251"/>
        <v>Mon</v>
      </c>
      <c r="C1128" s="1420">
        <v>45742</v>
      </c>
      <c r="D1128" s="1696" t="str">
        <f t="shared" si="251"/>
        <v>Wed</v>
      </c>
      <c r="E1128" s="1663">
        <v>0</v>
      </c>
      <c r="F1128" s="1424">
        <v>14</v>
      </c>
      <c r="G1128" s="1667">
        <v>12</v>
      </c>
      <c r="H1128" s="1427">
        <v>0</v>
      </c>
      <c r="I1128" s="1424">
        <v>0</v>
      </c>
      <c r="J1128" s="1667">
        <v>14</v>
      </c>
      <c r="K1128" s="1424">
        <v>0</v>
      </c>
      <c r="L1128" s="1667">
        <v>2</v>
      </c>
      <c r="M1128" s="1427">
        <v>4</v>
      </c>
      <c r="N1128" s="1424">
        <v>6</v>
      </c>
      <c r="O1128" s="1423">
        <v>0</v>
      </c>
      <c r="P1128" s="1665">
        <v>11</v>
      </c>
      <c r="Q1128" s="1665">
        <v>3</v>
      </c>
      <c r="R1128" s="1423">
        <v>6</v>
      </c>
      <c r="S1128" s="1667">
        <v>0</v>
      </c>
      <c r="T1128" s="1424">
        <v>6</v>
      </c>
      <c r="U1128" s="1667">
        <v>6</v>
      </c>
      <c r="V1128" s="1427">
        <v>0</v>
      </c>
      <c r="W1128" s="1425">
        <v>0</v>
      </c>
      <c r="X1128" s="1665">
        <v>6</v>
      </c>
      <c r="Y1128" s="1667">
        <v>6</v>
      </c>
      <c r="Z1128" s="1427">
        <v>0</v>
      </c>
      <c r="AA1128" s="1427">
        <v>0</v>
      </c>
      <c r="AB1128" s="1427">
        <v>6</v>
      </c>
      <c r="AC1128" s="1661">
        <v>102</v>
      </c>
      <c r="AD1128" s="1662">
        <f>(F1128*$F$678)+(G1128*$G$678)+(H1128*$H$678)+(I1128*$I$678)+(J1128*$J$678)+(K1128*$K$678)+(L1128*$L$678)+(M1128*$M$678)+(N1128*$N$678)+(O1128*$O$678)+(P1128*$P$678)+(Q1128*$Q$678)+(R1128*$R$678)+(S1128*$S$678)+(T1128*$T$678)+(U1128*$U$678)+(V1128*$V$678)+(W1128*$W$678)+(X1128*$X$678)+(Y1128*$Y$678)+(Z1128*$Z$678)+(AA1128*$AA$678)+(AB1128*$AB$678)</f>
        <v>346.03300000000002</v>
      </c>
      <c r="AE1128" s="1670" t="s">
        <v>1747</v>
      </c>
      <c r="AF1128" s="775"/>
      <c r="AG1128" s="951">
        <f t="shared" si="316"/>
        <v>36</v>
      </c>
      <c r="AH1128" s="951">
        <f t="shared" si="317"/>
        <v>12</v>
      </c>
      <c r="AI1128" s="951">
        <f t="shared" si="318"/>
        <v>11</v>
      </c>
    </row>
    <row r="1129" spans="1:35" s="36" customFormat="1" ht="45" hidden="1" customHeight="1" x14ac:dyDescent="0.2">
      <c r="A1129" s="1420">
        <v>45770</v>
      </c>
      <c r="B1129" s="1421" t="str">
        <f t="shared" si="251"/>
        <v>Wed</v>
      </c>
      <c r="C1129" s="1420">
        <v>45772</v>
      </c>
      <c r="D1129" s="1696" t="str">
        <f t="shared" si="251"/>
        <v>Fri</v>
      </c>
      <c r="E1129" s="1663">
        <v>0</v>
      </c>
      <c r="F1129" s="1424">
        <v>23</v>
      </c>
      <c r="G1129" s="1667">
        <v>24</v>
      </c>
      <c r="H1129" s="1427">
        <v>0</v>
      </c>
      <c r="I1129" s="1424">
        <v>0</v>
      </c>
      <c r="J1129" s="1667">
        <v>19</v>
      </c>
      <c r="K1129" s="1424">
        <v>0</v>
      </c>
      <c r="L1129" s="1667">
        <v>19</v>
      </c>
      <c r="M1129" s="1427">
        <v>0</v>
      </c>
      <c r="N1129" s="1424">
        <v>0</v>
      </c>
      <c r="O1129" s="1423">
        <v>0</v>
      </c>
      <c r="P1129" s="1665">
        <v>3</v>
      </c>
      <c r="Q1129" s="1665">
        <v>16</v>
      </c>
      <c r="R1129" s="1423">
        <v>16</v>
      </c>
      <c r="S1129" s="1667">
        <v>0</v>
      </c>
      <c r="T1129" s="1424">
        <v>0</v>
      </c>
      <c r="U1129" s="1667">
        <v>21</v>
      </c>
      <c r="V1129" s="1427">
        <v>0</v>
      </c>
      <c r="W1129" s="1425">
        <v>0</v>
      </c>
      <c r="X1129" s="1665">
        <v>0</v>
      </c>
      <c r="Y1129" s="1667">
        <v>21</v>
      </c>
      <c r="Z1129" s="1427">
        <v>0</v>
      </c>
      <c r="AA1129" s="1427">
        <v>0</v>
      </c>
      <c r="AB1129" s="1427">
        <v>0</v>
      </c>
      <c r="AC1129" s="1661">
        <v>162</v>
      </c>
      <c r="AD1129" s="1662">
        <f>(F1129*$F$678)+(G1129*$G$678)+(H1129*$H$678)+(I1129*$I$678)+(J1129*$J$678)+(K1129*$K$678)+(L1129*$L$678)+(M1129*$M$678)+(N1129*$N$678)+(O1129*$O$678)+(P1129*$P$678)+(Q1129*$Q$678)+(R1129*$R$678)+(S1129*$S$678)+(T1129*$T$678)+(U1129*$U$678)+(V1129*$V$678)+(W1129*$W$678)+(X1129*$X$678)+(Y1129*$Y$678)+(Z1129*$Z$678)+(AA1129*$AA$678)+(AB1129*$AB$678)</f>
        <v>517.51700000000005</v>
      </c>
      <c r="AE1129" s="1670" t="s">
        <v>1752</v>
      </c>
      <c r="AF1129" s="775"/>
      <c r="AG1129" s="951">
        <f t="shared" ref="AG1129" si="319">G1129+H1129+I1129+U1129+V1129+W1129+X1129+Y1129+Z1129+AA1129+AB1129</f>
        <v>66</v>
      </c>
      <c r="AH1129" s="951">
        <f t="shared" ref="AH1129" si="320">SUM(L1129:N1129)</f>
        <v>19</v>
      </c>
      <c r="AI1129" s="951">
        <f t="shared" ref="AI1129" si="321">O1129+P1129</f>
        <v>3</v>
      </c>
    </row>
    <row r="1130" spans="1:35" s="36" customFormat="1" ht="45" hidden="1" customHeight="1" x14ac:dyDescent="0.2">
      <c r="A1130" s="1420">
        <v>45798</v>
      </c>
      <c r="B1130" s="1421" t="str">
        <f t="shared" si="251"/>
        <v>Wed</v>
      </c>
      <c r="C1130" s="1420">
        <v>45800</v>
      </c>
      <c r="D1130" s="1696" t="str">
        <f t="shared" si="251"/>
        <v>Fri</v>
      </c>
      <c r="E1130" s="1663">
        <v>0</v>
      </c>
      <c r="F1130" s="1424">
        <v>12</v>
      </c>
      <c r="G1130" s="1667">
        <v>12</v>
      </c>
      <c r="H1130" s="1427">
        <v>1</v>
      </c>
      <c r="I1130" s="1424">
        <v>0</v>
      </c>
      <c r="J1130" s="1667">
        <v>12</v>
      </c>
      <c r="K1130" s="1424">
        <v>0</v>
      </c>
      <c r="L1130" s="1667">
        <v>4</v>
      </c>
      <c r="M1130" s="1427">
        <v>8</v>
      </c>
      <c r="N1130" s="1424">
        <v>0</v>
      </c>
      <c r="O1130" s="1423">
        <v>0</v>
      </c>
      <c r="P1130" s="1665">
        <v>7</v>
      </c>
      <c r="Q1130" s="1665">
        <v>7</v>
      </c>
      <c r="R1130" s="1423">
        <v>13</v>
      </c>
      <c r="S1130" s="1667">
        <v>0</v>
      </c>
      <c r="T1130" s="1424">
        <v>1</v>
      </c>
      <c r="U1130" s="1667">
        <v>13</v>
      </c>
      <c r="V1130" s="1427">
        <v>0</v>
      </c>
      <c r="W1130" s="1425">
        <v>2</v>
      </c>
      <c r="X1130" s="1665">
        <v>0</v>
      </c>
      <c r="Y1130" s="1667">
        <v>13</v>
      </c>
      <c r="Z1130" s="1427">
        <v>0</v>
      </c>
      <c r="AA1130" s="1427">
        <v>1</v>
      </c>
      <c r="AB1130" s="1427">
        <v>0</v>
      </c>
      <c r="AC1130" s="1661">
        <v>106</v>
      </c>
      <c r="AD1130" s="1662">
        <f>(F1130*$F$678)+(G1130*$G$678)+(H1130*$H$678)+(I1130*$I$678)+(J1130*$J$678)+(K1130*$K$678)+(L1130*$L$678)+(M1130*$M$678)+(N1130*$N$678)+(O1130*$O$678)+(P1130*$P$678)+(Q1130*$Q$678)+(R1130*$R$678)+(S1130*$S$678)+(T1130*$T$678)+(U1130*$U$678)+(V1130*$V$678)+(W1130*$W$678)+(X1130*$X$678)+(Y1130*$Y$678)+(Z1130*$Z$678)+(AA1130*$AA$678)+(AB1130*$AB$678)</f>
        <v>340.51099999999991</v>
      </c>
      <c r="AE1130" s="1670" t="s">
        <v>1758</v>
      </c>
      <c r="AF1130" s="775"/>
      <c r="AG1130" s="951">
        <f t="shared" ref="AG1130" si="322">G1130+H1130+I1130+U1130+V1130+W1130+X1130+Y1130+Z1130+AA1130+AB1130</f>
        <v>42</v>
      </c>
      <c r="AH1130" s="951">
        <f t="shared" ref="AH1130" si="323">SUM(L1130:N1130)</f>
        <v>12</v>
      </c>
      <c r="AI1130" s="951">
        <f t="shared" ref="AI1130" si="324">O1130+P1130</f>
        <v>7</v>
      </c>
    </row>
    <row r="1131" spans="1:35" s="36" customFormat="1" ht="45" hidden="1" customHeight="1" x14ac:dyDescent="0.2">
      <c r="A1131" s="1420">
        <v>45831</v>
      </c>
      <c r="B1131" s="1421" t="str">
        <f t="shared" si="251"/>
        <v>Mon</v>
      </c>
      <c r="C1131" s="1420">
        <v>45833</v>
      </c>
      <c r="D1131" s="1696" t="str">
        <f t="shared" si="251"/>
        <v>Wed</v>
      </c>
      <c r="E1131" s="1663">
        <v>0</v>
      </c>
      <c r="F1131" s="1424">
        <v>22</v>
      </c>
      <c r="G1131" s="1667">
        <v>17</v>
      </c>
      <c r="H1131" s="1427">
        <v>0</v>
      </c>
      <c r="I1131" s="1424">
        <v>0</v>
      </c>
      <c r="J1131" s="1667">
        <v>52</v>
      </c>
      <c r="K1131" s="1424">
        <v>0</v>
      </c>
      <c r="L1131" s="1667">
        <v>3</v>
      </c>
      <c r="M1131" s="1427">
        <v>14</v>
      </c>
      <c r="N1131" s="1424">
        <v>0</v>
      </c>
      <c r="O1131" s="1423">
        <v>0</v>
      </c>
      <c r="P1131" s="1665">
        <v>10</v>
      </c>
      <c r="Q1131" s="1665">
        <v>2</v>
      </c>
      <c r="R1131" s="1423">
        <v>12</v>
      </c>
      <c r="S1131" s="1667">
        <v>0</v>
      </c>
      <c r="T1131" s="1424">
        <v>0</v>
      </c>
      <c r="U1131" s="1667">
        <v>12</v>
      </c>
      <c r="V1131" s="1427">
        <v>0</v>
      </c>
      <c r="W1131" s="1425">
        <v>0</v>
      </c>
      <c r="X1131" s="1665">
        <v>0</v>
      </c>
      <c r="Y1131" s="1667">
        <v>12</v>
      </c>
      <c r="Z1131" s="1427">
        <v>0</v>
      </c>
      <c r="AA1131" s="1427">
        <v>0</v>
      </c>
      <c r="AB1131" s="1427">
        <v>0</v>
      </c>
      <c r="AC1131" s="1661">
        <v>156</v>
      </c>
      <c r="AD1131" s="1662">
        <f>(F1131*$F$678)+(G1131*$G$678)+(H1131*$H$678)+(I1131*$I$678)+(J1131*$J$678)+(K1131*$K$678)+(L1131*$L$678)+(M1131*$M$678)+(N1131*$N$678)+(O1131*$O$678)+(P1131*$P$678)+(Q1131*$Q$678)+(R1131*$R$678)+(S1131*$S$678)+(T1131*$T$678)+(U1131*$U$678)+(V1131*$V$678)+(W1131*$W$678)+(X1131*$X$678)+(Y1131*$Y$678)+(Z1131*$Z$678)+(AA1131*$AA$678)+(AB1131*$AB$678)</f>
        <v>539.73700000000008</v>
      </c>
      <c r="AE1131" s="1670" t="s">
        <v>1761</v>
      </c>
      <c r="AF1131" s="775"/>
      <c r="AG1131" s="951">
        <f t="shared" ref="AG1131" si="325">G1131+H1131+I1131+U1131+V1131+W1131+X1131+Y1131+Z1131+AA1131+AB1131</f>
        <v>41</v>
      </c>
      <c r="AH1131" s="951">
        <f t="shared" ref="AH1131" si="326">SUM(L1131:N1131)</f>
        <v>17</v>
      </c>
      <c r="AI1131" s="951">
        <f t="shared" ref="AI1131" si="327">O1131+P1131</f>
        <v>10</v>
      </c>
    </row>
    <row r="1132" spans="1:35" s="36" customFormat="1" ht="45" hidden="1" customHeight="1" x14ac:dyDescent="0.2">
      <c r="A1132" s="1420">
        <v>45853</v>
      </c>
      <c r="B1132" s="1421" t="str">
        <f t="shared" si="251"/>
        <v>Tue</v>
      </c>
      <c r="C1132" s="1420">
        <v>45855</v>
      </c>
      <c r="D1132" s="1696" t="str">
        <f t="shared" si="251"/>
        <v>Thu</v>
      </c>
      <c r="E1132" s="1663">
        <v>0</v>
      </c>
      <c r="F1132" s="1424">
        <v>18</v>
      </c>
      <c r="G1132" s="1667">
        <v>18</v>
      </c>
      <c r="H1132" s="1427">
        <v>0</v>
      </c>
      <c r="I1132" s="1424">
        <v>0</v>
      </c>
      <c r="J1132" s="1667">
        <v>68</v>
      </c>
      <c r="K1132" s="1424">
        <v>0</v>
      </c>
      <c r="L1132" s="1667">
        <v>1</v>
      </c>
      <c r="M1132" s="1427">
        <v>16</v>
      </c>
      <c r="N1132" s="1424">
        <v>1</v>
      </c>
      <c r="O1132" s="1423">
        <v>0</v>
      </c>
      <c r="P1132" s="1665">
        <v>25</v>
      </c>
      <c r="Q1132" s="1665">
        <v>2</v>
      </c>
      <c r="R1132" s="1423">
        <v>24</v>
      </c>
      <c r="S1132" s="1667">
        <v>0</v>
      </c>
      <c r="T1132" s="1424">
        <v>1</v>
      </c>
      <c r="U1132" s="1667">
        <v>24</v>
      </c>
      <c r="V1132" s="1427">
        <v>0</v>
      </c>
      <c r="W1132" s="1425">
        <v>0</v>
      </c>
      <c r="X1132" s="1665">
        <v>1</v>
      </c>
      <c r="Y1132" s="1667">
        <v>24</v>
      </c>
      <c r="Z1132" s="1427">
        <v>0</v>
      </c>
      <c r="AA1132" s="1427">
        <v>0</v>
      </c>
      <c r="AB1132" s="1427">
        <v>1</v>
      </c>
      <c r="AC1132" s="1661">
        <v>224</v>
      </c>
      <c r="AD1132" s="1662">
        <f t="shared" ref="AD1132:AD1135" si="328">(F1132*$F$678)+(G1132*$G$678)+(H1132*$H$678)+(I1132*$I$678)+(J1132*$J$678)+(K1132*$K$678)+(L1132*$L$678)+(M1132*$M$678)+(N1132*$N$678)+(O1132*$O$678)+(P1132*$P$678)+(Q1132*$Q$678)+(R1132*$R$678)+(S1132*$S$678)+(T1132*$T$678)+(U1132*$U$678)+(V1132*$V$678)+(W1132*$W$678)+(X1132*$X$678)+(Y1132*$Y$678)+(Z1132*$Z$678)+(AA1132*$AA$678)+(AB1132*$AB$678)</f>
        <v>761.2489999999998</v>
      </c>
      <c r="AE1132" s="1670" t="s">
        <v>1781</v>
      </c>
      <c r="AF1132" s="775"/>
      <c r="AG1132" s="951">
        <f t="shared" ref="AG1132:AG1133" si="329">G1132+H1132+I1132+U1132+V1132+W1132+X1132+Y1132+Z1132+AA1132+AB1132</f>
        <v>68</v>
      </c>
      <c r="AH1132" s="951">
        <f t="shared" ref="AH1132:AH1133" si="330">SUM(L1132:N1132)</f>
        <v>18</v>
      </c>
      <c r="AI1132" s="951">
        <f t="shared" ref="AI1132:AI1133" si="331">O1132+P1132</f>
        <v>25</v>
      </c>
    </row>
    <row r="1133" spans="1:35" s="36" customFormat="1" ht="45" hidden="1" customHeight="1" x14ac:dyDescent="0.2">
      <c r="A1133" s="1420">
        <v>45869</v>
      </c>
      <c r="B1133" s="1421" t="str">
        <f t="shared" si="251"/>
        <v>Thu</v>
      </c>
      <c r="C1133" s="1420">
        <v>45873</v>
      </c>
      <c r="D1133" s="1696" t="str">
        <f t="shared" si="251"/>
        <v>Mon</v>
      </c>
      <c r="E1133" s="1663">
        <v>0</v>
      </c>
      <c r="F1133" s="1424">
        <v>4</v>
      </c>
      <c r="G1133" s="1667">
        <v>4</v>
      </c>
      <c r="H1133" s="1427">
        <v>0</v>
      </c>
      <c r="I1133" s="1424">
        <v>0</v>
      </c>
      <c r="J1133" s="1667">
        <v>29</v>
      </c>
      <c r="K1133" s="1424">
        <v>0</v>
      </c>
      <c r="L1133" s="1667">
        <v>3</v>
      </c>
      <c r="M1133" s="1427">
        <v>1</v>
      </c>
      <c r="N1133" s="1424">
        <v>22</v>
      </c>
      <c r="O1133" s="1423">
        <v>0</v>
      </c>
      <c r="P1133" s="1665">
        <v>0</v>
      </c>
      <c r="Q1133" s="1665">
        <v>0</v>
      </c>
      <c r="R1133" s="1423">
        <v>0</v>
      </c>
      <c r="S1133" s="1667">
        <v>0</v>
      </c>
      <c r="T1133" s="1424">
        <v>0</v>
      </c>
      <c r="U1133" s="1667">
        <v>0</v>
      </c>
      <c r="V1133" s="1427">
        <v>0</v>
      </c>
      <c r="W1133" s="1425">
        <v>0</v>
      </c>
      <c r="X1133" s="1665">
        <v>0</v>
      </c>
      <c r="Y1133" s="1667">
        <v>0</v>
      </c>
      <c r="Z1133" s="1427">
        <v>0</v>
      </c>
      <c r="AA1133" s="1427">
        <v>0</v>
      </c>
      <c r="AB1133" s="1427">
        <v>0</v>
      </c>
      <c r="AC1133" s="1661">
        <v>63</v>
      </c>
      <c r="AD1133" s="1662">
        <f t="shared" si="328"/>
        <v>191.22199999999998</v>
      </c>
      <c r="AE1133" s="1670" t="s">
        <v>1783</v>
      </c>
      <c r="AF1133" s="775"/>
      <c r="AG1133" s="951">
        <f t="shared" si="329"/>
        <v>4</v>
      </c>
      <c r="AH1133" s="951">
        <f t="shared" si="330"/>
        <v>26</v>
      </c>
      <c r="AI1133" s="951">
        <f t="shared" si="331"/>
        <v>0</v>
      </c>
    </row>
    <row r="1134" spans="1:35" s="36" customFormat="1" ht="45" hidden="1" customHeight="1" x14ac:dyDescent="0.2">
      <c r="A1134" s="1420">
        <v>45889</v>
      </c>
      <c r="B1134" s="1421" t="str">
        <f t="shared" ref="B1134:D1148" si="332">TEXT(A1134,"ｄｄｄ")</f>
        <v>Wed</v>
      </c>
      <c r="C1134" s="1420">
        <v>45891</v>
      </c>
      <c r="D1134" s="1696" t="str">
        <f t="shared" ref="D1134:D1145" si="333">TEXT(C1134,"ｄｄｄ")</f>
        <v>Fri</v>
      </c>
      <c r="E1134" s="1663">
        <v>0</v>
      </c>
      <c r="F1134" s="1424">
        <v>11</v>
      </c>
      <c r="G1134" s="1667">
        <v>10</v>
      </c>
      <c r="H1134" s="1427">
        <v>1</v>
      </c>
      <c r="I1134" s="1424">
        <v>0</v>
      </c>
      <c r="J1134" s="1667">
        <v>10</v>
      </c>
      <c r="K1134" s="1424">
        <v>1</v>
      </c>
      <c r="L1134" s="1667">
        <v>1</v>
      </c>
      <c r="M1134" s="1427">
        <v>0</v>
      </c>
      <c r="N1134" s="1424">
        <v>10</v>
      </c>
      <c r="O1134" s="1423">
        <v>0</v>
      </c>
      <c r="P1134" s="1665">
        <v>2</v>
      </c>
      <c r="Q1134" s="1665">
        <v>3</v>
      </c>
      <c r="R1134" s="1423">
        <v>3</v>
      </c>
      <c r="S1134" s="1667">
        <v>0</v>
      </c>
      <c r="T1134" s="1424">
        <v>1</v>
      </c>
      <c r="U1134" s="1667">
        <v>3</v>
      </c>
      <c r="V1134" s="1427">
        <v>0</v>
      </c>
      <c r="W1134" s="1425">
        <v>0</v>
      </c>
      <c r="X1134" s="1665">
        <v>1</v>
      </c>
      <c r="Y1134" s="1667">
        <v>3</v>
      </c>
      <c r="Z1134" s="1427">
        <v>0</v>
      </c>
      <c r="AA1134" s="1427">
        <v>0</v>
      </c>
      <c r="AB1134" s="1427">
        <v>1</v>
      </c>
      <c r="AC1134" s="1661">
        <v>61</v>
      </c>
      <c r="AD1134" s="1662">
        <f t="shared" si="328"/>
        <v>203.81199999999995</v>
      </c>
      <c r="AE1134" s="1670" t="s">
        <v>1794</v>
      </c>
      <c r="AF1134" s="775"/>
      <c r="AG1134" s="951">
        <f t="shared" ref="AG1134:AG1135" si="334">G1134+H1134+I1134+U1134+V1134+W1134+X1134+Y1134+Z1134+AA1134+AB1134</f>
        <v>19</v>
      </c>
      <c r="AH1134" s="951">
        <f t="shared" ref="AH1134:AH1135" si="335">SUM(L1134:N1134)</f>
        <v>11</v>
      </c>
      <c r="AI1134" s="951">
        <f t="shared" ref="AI1134:AI1135" si="336">O1134+P1134</f>
        <v>2</v>
      </c>
    </row>
    <row r="1135" spans="1:35" s="36" customFormat="1" ht="45" hidden="1" customHeight="1" x14ac:dyDescent="0.2">
      <c r="A1135" s="1420">
        <v>45904</v>
      </c>
      <c r="B1135" s="1421" t="str">
        <f t="shared" si="332"/>
        <v>Thu</v>
      </c>
      <c r="C1135" s="1420">
        <v>45908</v>
      </c>
      <c r="D1135" s="1696" t="str">
        <f t="shared" si="333"/>
        <v>Mon</v>
      </c>
      <c r="E1135" s="1663">
        <v>0</v>
      </c>
      <c r="F1135" s="1424">
        <v>23</v>
      </c>
      <c r="G1135" s="1667">
        <v>23</v>
      </c>
      <c r="H1135" s="1427">
        <v>0</v>
      </c>
      <c r="I1135" s="1424">
        <v>0</v>
      </c>
      <c r="J1135" s="1667">
        <v>33</v>
      </c>
      <c r="K1135" s="1424">
        <v>0</v>
      </c>
      <c r="L1135" s="1667">
        <v>14</v>
      </c>
      <c r="M1135" s="1427">
        <v>1</v>
      </c>
      <c r="N1135" s="1424">
        <v>8</v>
      </c>
      <c r="O1135" s="1423">
        <v>5</v>
      </c>
      <c r="P1135" s="1665">
        <v>20</v>
      </c>
      <c r="Q1135" s="1665">
        <v>5</v>
      </c>
      <c r="R1135" s="1423">
        <v>7</v>
      </c>
      <c r="S1135" s="1667">
        <v>0</v>
      </c>
      <c r="T1135" s="1424">
        <v>18</v>
      </c>
      <c r="U1135" s="1667">
        <v>7</v>
      </c>
      <c r="V1135" s="1427">
        <v>0</v>
      </c>
      <c r="W1135" s="1425">
        <v>0</v>
      </c>
      <c r="X1135" s="1665">
        <v>18</v>
      </c>
      <c r="Y1135" s="1667">
        <v>7</v>
      </c>
      <c r="Z1135" s="1427">
        <v>0</v>
      </c>
      <c r="AA1135" s="1427">
        <v>0</v>
      </c>
      <c r="AB1135" s="1427">
        <v>18</v>
      </c>
      <c r="AC1135" s="1661">
        <v>207</v>
      </c>
      <c r="AD1135" s="1662">
        <f t="shared" si="328"/>
        <v>707.72700000000009</v>
      </c>
      <c r="AE1135" s="1670" t="s">
        <v>1813</v>
      </c>
      <c r="AF1135" s="775"/>
      <c r="AG1135" s="951">
        <f t="shared" si="334"/>
        <v>73</v>
      </c>
      <c r="AH1135" s="951">
        <f t="shared" si="335"/>
        <v>23</v>
      </c>
      <c r="AI1135" s="951">
        <f t="shared" si="336"/>
        <v>25</v>
      </c>
    </row>
    <row r="1136" spans="1:35" s="36" customFormat="1" ht="45" hidden="1" customHeight="1" x14ac:dyDescent="0.2">
      <c r="A1136" s="1420">
        <v>45924</v>
      </c>
      <c r="B1136" s="1421" t="str">
        <f t="shared" si="332"/>
        <v>Wed</v>
      </c>
      <c r="C1136" s="1420">
        <v>45929</v>
      </c>
      <c r="D1136" s="1696" t="str">
        <f t="shared" si="333"/>
        <v>Mon</v>
      </c>
      <c r="E1136" s="1663">
        <v>0</v>
      </c>
      <c r="F1136" s="1424">
        <v>29</v>
      </c>
      <c r="G1136" s="1667">
        <v>29</v>
      </c>
      <c r="H1136" s="1427">
        <v>0</v>
      </c>
      <c r="I1136" s="1424">
        <v>0</v>
      </c>
      <c r="J1136" s="1667">
        <v>29</v>
      </c>
      <c r="K1136" s="1424">
        <v>0</v>
      </c>
      <c r="L1136" s="1667">
        <v>29</v>
      </c>
      <c r="M1136" s="1427">
        <v>0</v>
      </c>
      <c r="N1136" s="1424">
        <v>0</v>
      </c>
      <c r="O1136" s="1423">
        <v>2</v>
      </c>
      <c r="P1136" s="1665">
        <v>7</v>
      </c>
      <c r="Q1136" s="1665">
        <v>12</v>
      </c>
      <c r="R1136" s="1423">
        <v>20</v>
      </c>
      <c r="S1136" s="1667">
        <v>0</v>
      </c>
      <c r="T1136" s="1424">
        <v>4</v>
      </c>
      <c r="U1136" s="1667">
        <v>20</v>
      </c>
      <c r="V1136" s="1427">
        <v>0</v>
      </c>
      <c r="W1136" s="1425">
        <v>3</v>
      </c>
      <c r="X1136" s="1665">
        <v>1</v>
      </c>
      <c r="Y1136" s="1667">
        <v>20</v>
      </c>
      <c r="Z1136" s="1427">
        <v>0</v>
      </c>
      <c r="AA1136" s="1427">
        <v>3</v>
      </c>
      <c r="AB1136" s="1427">
        <v>1</v>
      </c>
      <c r="AC1136" s="1661">
        <v>209</v>
      </c>
      <c r="AD1136" s="1662">
        <f t="shared" ref="AD1136:AD1148" si="337">(F1136*$F$678)+(G1136*$G$678)+(H1136*$H$678)+(I1136*$I$678)+(J1136*$J$678)+(K1136*$K$678)+(L1136*$L$678)+(M1136*$M$678)+(N1136*$N$678)+(O1136*$O$678)+(P1136*$P$678)+(Q1136*$Q$678)+(R1136*$R$678)+(S1136*$S$678)+(T1136*$T$678)+(U1136*$U$678)+(V1136*$V$678)+(W1136*$W$678)+(X1136*$X$678)+(Y1136*$Y$678)+(Z1136*$Z$678)+(AA1136*$AA$678)+(AB1136*$AB$678)</f>
        <v>681.38900000000001</v>
      </c>
      <c r="AE1136" s="1670" t="s">
        <v>1817</v>
      </c>
      <c r="AF1136" s="775"/>
      <c r="AG1136" s="951">
        <f t="shared" ref="AG1136:AG1137" si="338">G1136+H1136+I1136+U1136+V1136+W1136+X1136+Y1136+Z1136+AA1136+AB1136</f>
        <v>77</v>
      </c>
      <c r="AH1136" s="951">
        <f t="shared" ref="AH1136:AH1137" si="339">SUM(L1136:N1136)</f>
        <v>29</v>
      </c>
      <c r="AI1136" s="951">
        <f t="shared" ref="AI1136:AI1137" si="340">O1136+P1136</f>
        <v>9</v>
      </c>
    </row>
    <row r="1137" spans="1:35" s="36" customFormat="1" ht="45" hidden="1" customHeight="1" x14ac:dyDescent="0.2">
      <c r="A1137" s="1420">
        <v>45938</v>
      </c>
      <c r="B1137" s="1421" t="str">
        <f t="shared" si="332"/>
        <v>Wed</v>
      </c>
      <c r="C1137" s="1420">
        <v>45940</v>
      </c>
      <c r="D1137" s="1696" t="str">
        <f t="shared" si="333"/>
        <v>Fri</v>
      </c>
      <c r="E1137" s="1663">
        <v>0</v>
      </c>
      <c r="F1137" s="1424">
        <v>20</v>
      </c>
      <c r="G1137" s="1667">
        <v>17</v>
      </c>
      <c r="H1137" s="1427">
        <v>0</v>
      </c>
      <c r="I1137" s="1424">
        <v>0</v>
      </c>
      <c r="J1137" s="1667">
        <v>27</v>
      </c>
      <c r="K1137" s="1424">
        <v>0</v>
      </c>
      <c r="L1137" s="1667">
        <v>14</v>
      </c>
      <c r="M1137" s="1427">
        <v>0</v>
      </c>
      <c r="N1137" s="1424">
        <v>8</v>
      </c>
      <c r="O1137" s="1423">
        <v>0</v>
      </c>
      <c r="P1137" s="1665">
        <v>12</v>
      </c>
      <c r="Q1137" s="1665">
        <v>6</v>
      </c>
      <c r="R1137" s="1423">
        <v>18</v>
      </c>
      <c r="S1137" s="1667">
        <v>0</v>
      </c>
      <c r="T1137" s="1424">
        <v>0</v>
      </c>
      <c r="U1137" s="1667">
        <v>18</v>
      </c>
      <c r="V1137" s="1427">
        <v>0</v>
      </c>
      <c r="W1137" s="1425">
        <v>0</v>
      </c>
      <c r="X1137" s="1665">
        <v>0</v>
      </c>
      <c r="Y1137" s="1667">
        <v>18</v>
      </c>
      <c r="Z1137" s="1427">
        <v>0</v>
      </c>
      <c r="AA1137" s="1427">
        <v>0</v>
      </c>
      <c r="AB1137" s="1427">
        <v>0</v>
      </c>
      <c r="AC1137" s="1661">
        <v>158</v>
      </c>
      <c r="AD1137" s="1662">
        <f t="shared" si="337"/>
        <v>517.46199999999999</v>
      </c>
      <c r="AE1137" s="1670" t="s">
        <v>1867</v>
      </c>
      <c r="AF1137" s="775"/>
      <c r="AG1137" s="951">
        <f t="shared" si="338"/>
        <v>53</v>
      </c>
      <c r="AH1137" s="951">
        <f t="shared" si="339"/>
        <v>22</v>
      </c>
      <c r="AI1137" s="951">
        <f t="shared" si="340"/>
        <v>12</v>
      </c>
    </row>
    <row r="1138" spans="1:35" s="36" customFormat="1" ht="45" hidden="1" customHeight="1" x14ac:dyDescent="0.2">
      <c r="A1138" s="1420">
        <v>45952</v>
      </c>
      <c r="B1138" s="1421" t="str">
        <f t="shared" si="332"/>
        <v>Wed</v>
      </c>
      <c r="C1138" s="1420">
        <v>45953</v>
      </c>
      <c r="D1138" s="1696" t="str">
        <f t="shared" si="333"/>
        <v>Thu</v>
      </c>
      <c r="E1138" s="1663">
        <v>0</v>
      </c>
      <c r="F1138" s="1424">
        <v>27</v>
      </c>
      <c r="G1138" s="1667">
        <v>34</v>
      </c>
      <c r="H1138" s="1427">
        <v>0</v>
      </c>
      <c r="I1138" s="1424">
        <v>0</v>
      </c>
      <c r="J1138" s="1667">
        <v>27</v>
      </c>
      <c r="K1138" s="1424">
        <v>0</v>
      </c>
      <c r="L1138" s="1667">
        <v>27</v>
      </c>
      <c r="M1138" s="1427">
        <v>0</v>
      </c>
      <c r="N1138" s="1424">
        <v>0</v>
      </c>
      <c r="O1138" s="1423">
        <v>0</v>
      </c>
      <c r="P1138" s="1665">
        <v>12</v>
      </c>
      <c r="Q1138" s="1665">
        <v>11</v>
      </c>
      <c r="R1138" s="1423">
        <v>20</v>
      </c>
      <c r="S1138" s="1667">
        <v>0</v>
      </c>
      <c r="T1138" s="1424">
        <v>3</v>
      </c>
      <c r="U1138" s="1667">
        <v>20</v>
      </c>
      <c r="V1138" s="1427">
        <v>0</v>
      </c>
      <c r="W1138" s="1425">
        <v>0</v>
      </c>
      <c r="X1138" s="1665">
        <v>3</v>
      </c>
      <c r="Y1138" s="1667">
        <v>20</v>
      </c>
      <c r="Z1138" s="1427">
        <v>0</v>
      </c>
      <c r="AA1138" s="1427">
        <v>0</v>
      </c>
      <c r="AB1138" s="1427">
        <v>3</v>
      </c>
      <c r="AC1138" s="1661">
        <v>207</v>
      </c>
      <c r="AD1138" s="1662">
        <f t="shared" si="337"/>
        <v>679.13700000000006</v>
      </c>
      <c r="AE1138" s="1670" t="s">
        <v>1869</v>
      </c>
      <c r="AF1138" s="775"/>
      <c r="AG1138" s="951">
        <f t="shared" ref="AG1138:AG1139" si="341">G1138+H1138+I1138+U1138+V1138+W1138+X1138+Y1138+Z1138+AA1138+AB1138</f>
        <v>80</v>
      </c>
      <c r="AH1138" s="951">
        <f t="shared" ref="AH1138:AH1139" si="342">SUM(L1138:N1138)</f>
        <v>27</v>
      </c>
      <c r="AI1138" s="951">
        <f t="shared" ref="AI1138:AI1139" si="343">O1138+P1138</f>
        <v>12</v>
      </c>
    </row>
    <row r="1139" spans="1:35" s="36" customFormat="1" ht="45" hidden="1" customHeight="1" x14ac:dyDescent="0.2">
      <c r="A1139" s="1420">
        <v>45965</v>
      </c>
      <c r="B1139" s="1421" t="str">
        <f t="shared" si="332"/>
        <v>Tue</v>
      </c>
      <c r="C1139" s="1420">
        <v>45971</v>
      </c>
      <c r="D1139" s="1696" t="str">
        <f t="shared" si="333"/>
        <v>Mon</v>
      </c>
      <c r="E1139" s="1663">
        <v>0</v>
      </c>
      <c r="F1139" s="1424">
        <v>19</v>
      </c>
      <c r="G1139" s="1667">
        <v>19</v>
      </c>
      <c r="H1139" s="1427">
        <v>0</v>
      </c>
      <c r="I1139" s="1424">
        <v>0</v>
      </c>
      <c r="J1139" s="1667">
        <v>19</v>
      </c>
      <c r="K1139" s="1424">
        <v>0</v>
      </c>
      <c r="L1139" s="1667">
        <v>17</v>
      </c>
      <c r="M1139" s="1427">
        <v>0</v>
      </c>
      <c r="N1139" s="1424">
        <v>2</v>
      </c>
      <c r="O1139" s="1423">
        <v>0</v>
      </c>
      <c r="P1139" s="1665">
        <v>7</v>
      </c>
      <c r="Q1139" s="1665">
        <v>21</v>
      </c>
      <c r="R1139" s="1423">
        <v>28</v>
      </c>
      <c r="S1139" s="1667">
        <v>0</v>
      </c>
      <c r="T1139" s="1424">
        <v>3</v>
      </c>
      <c r="U1139" s="1667">
        <v>28</v>
      </c>
      <c r="V1139" s="1427">
        <v>0</v>
      </c>
      <c r="W1139" s="1425">
        <v>0</v>
      </c>
      <c r="X1139" s="1665">
        <v>3</v>
      </c>
      <c r="Y1139" s="1667">
        <v>28</v>
      </c>
      <c r="Z1139" s="1427">
        <v>0</v>
      </c>
      <c r="AA1139" s="1427">
        <v>0</v>
      </c>
      <c r="AB1139" s="1427">
        <v>3</v>
      </c>
      <c r="AC1139" s="1661">
        <v>197</v>
      </c>
      <c r="AD1139" s="1662">
        <f t="shared" si="337"/>
        <v>604.59700000000009</v>
      </c>
      <c r="AE1139" s="1670" t="s">
        <v>1871</v>
      </c>
      <c r="AF1139" s="775"/>
      <c r="AG1139" s="951">
        <f t="shared" si="341"/>
        <v>81</v>
      </c>
      <c r="AH1139" s="951">
        <f t="shared" si="342"/>
        <v>19</v>
      </c>
      <c r="AI1139" s="951">
        <f t="shared" si="343"/>
        <v>7</v>
      </c>
    </row>
    <row r="1140" spans="1:35" s="36" customFormat="1" ht="45" hidden="1" customHeight="1" x14ac:dyDescent="0.2">
      <c r="A1140" s="1420">
        <v>45979</v>
      </c>
      <c r="B1140" s="1421" t="str">
        <f t="shared" si="332"/>
        <v>Tue</v>
      </c>
      <c r="C1140" s="1420">
        <v>45986</v>
      </c>
      <c r="D1140" s="1696" t="str">
        <f t="shared" si="333"/>
        <v>Tue</v>
      </c>
      <c r="E1140" s="1663">
        <v>0</v>
      </c>
      <c r="F1140" s="1424">
        <v>15</v>
      </c>
      <c r="G1140" s="1667">
        <v>15</v>
      </c>
      <c r="H1140" s="1427">
        <v>0</v>
      </c>
      <c r="I1140" s="1424">
        <v>0</v>
      </c>
      <c r="J1140" s="1667">
        <v>15</v>
      </c>
      <c r="K1140" s="1424">
        <v>0</v>
      </c>
      <c r="L1140" s="1667">
        <v>15</v>
      </c>
      <c r="M1140" s="1427">
        <v>0</v>
      </c>
      <c r="N1140" s="1424">
        <v>1</v>
      </c>
      <c r="O1140" s="1423">
        <v>1</v>
      </c>
      <c r="P1140" s="1665">
        <v>6</v>
      </c>
      <c r="Q1140" s="1665">
        <v>14</v>
      </c>
      <c r="R1140" s="1423">
        <v>21</v>
      </c>
      <c r="S1140" s="1667">
        <v>0</v>
      </c>
      <c r="T1140" s="1424">
        <v>3</v>
      </c>
      <c r="U1140" s="1667">
        <v>23</v>
      </c>
      <c r="V1140" s="1427">
        <v>0</v>
      </c>
      <c r="W1140" s="1425">
        <v>0</v>
      </c>
      <c r="X1140" s="1665">
        <v>3</v>
      </c>
      <c r="Y1140" s="1667">
        <v>23</v>
      </c>
      <c r="Z1140" s="1427">
        <v>0</v>
      </c>
      <c r="AA1140" s="1427">
        <v>0</v>
      </c>
      <c r="AB1140" s="1427">
        <v>3</v>
      </c>
      <c r="AC1140" s="1661">
        <v>158</v>
      </c>
      <c r="AD1140" s="1662">
        <f t="shared" si="337"/>
        <v>493.07199999999995</v>
      </c>
      <c r="AE1140" s="1670" t="s">
        <v>2075</v>
      </c>
      <c r="AF1140" s="775"/>
      <c r="AG1140" s="951">
        <f t="shared" ref="AG1140:AG1141" si="344">G1140+H1140+I1140+U1140+V1140+W1140+X1140+Y1140+Z1140+AA1140+AB1140</f>
        <v>67</v>
      </c>
      <c r="AH1140" s="951">
        <f t="shared" ref="AH1140:AH1141" si="345">SUM(L1140:N1140)</f>
        <v>16</v>
      </c>
      <c r="AI1140" s="951">
        <f t="shared" ref="AI1140:AI1141" si="346">O1140+P1140</f>
        <v>7</v>
      </c>
    </row>
    <row r="1141" spans="1:35" s="36" customFormat="1" ht="45" hidden="1" customHeight="1" x14ac:dyDescent="0.2">
      <c r="A1141" s="1420">
        <v>45994</v>
      </c>
      <c r="B1141" s="1421" t="str">
        <f t="shared" si="332"/>
        <v>Wed</v>
      </c>
      <c r="C1141" s="1420">
        <v>45999</v>
      </c>
      <c r="D1141" s="1696" t="str">
        <f t="shared" si="333"/>
        <v>Mon</v>
      </c>
      <c r="E1141" s="1663">
        <v>0</v>
      </c>
      <c r="F1141" s="1424">
        <v>15</v>
      </c>
      <c r="G1141" s="1667">
        <v>15</v>
      </c>
      <c r="H1141" s="1427">
        <v>0</v>
      </c>
      <c r="I1141" s="1424">
        <v>0</v>
      </c>
      <c r="J1141" s="1667">
        <v>15</v>
      </c>
      <c r="K1141" s="1424">
        <v>0</v>
      </c>
      <c r="L1141" s="1667">
        <v>8</v>
      </c>
      <c r="M1141" s="1427">
        <v>0</v>
      </c>
      <c r="N1141" s="1424">
        <v>7</v>
      </c>
      <c r="O1141" s="1423">
        <v>0</v>
      </c>
      <c r="P1141" s="1665">
        <v>8</v>
      </c>
      <c r="Q1141" s="1665">
        <v>7</v>
      </c>
      <c r="R1141" s="1423">
        <v>12</v>
      </c>
      <c r="S1141" s="1667">
        <v>0</v>
      </c>
      <c r="T1141" s="1424">
        <v>3</v>
      </c>
      <c r="U1141" s="1667">
        <v>12</v>
      </c>
      <c r="V1141" s="1427">
        <v>0</v>
      </c>
      <c r="W1141" s="1425">
        <v>0</v>
      </c>
      <c r="X1141" s="1665">
        <v>9</v>
      </c>
      <c r="Y1141" s="1667">
        <v>12</v>
      </c>
      <c r="Z1141" s="1427">
        <v>0</v>
      </c>
      <c r="AA1141" s="1427">
        <v>0</v>
      </c>
      <c r="AB1141" s="1427">
        <v>9</v>
      </c>
      <c r="AC1141" s="1661">
        <v>132</v>
      </c>
      <c r="AD1141" s="1662">
        <f t="shared" si="337"/>
        <v>435.27299999999991</v>
      </c>
      <c r="AE1141" s="1670" t="s">
        <v>2090</v>
      </c>
      <c r="AF1141" s="775"/>
      <c r="AG1141" s="951">
        <f t="shared" si="344"/>
        <v>57</v>
      </c>
      <c r="AH1141" s="951">
        <f t="shared" si="345"/>
        <v>15</v>
      </c>
      <c r="AI1141" s="951">
        <f t="shared" si="346"/>
        <v>8</v>
      </c>
    </row>
    <row r="1142" spans="1:35" s="36" customFormat="1" ht="45" hidden="1" customHeight="1" x14ac:dyDescent="0.2">
      <c r="A1142" s="1420">
        <v>46010</v>
      </c>
      <c r="B1142" s="1421" t="str">
        <f t="shared" si="332"/>
        <v>Fri</v>
      </c>
      <c r="C1142" s="1420">
        <v>46013</v>
      </c>
      <c r="D1142" s="1696" t="str">
        <f t="shared" si="333"/>
        <v>Mon</v>
      </c>
      <c r="E1142" s="1663">
        <v>0</v>
      </c>
      <c r="F1142" s="1424">
        <v>32</v>
      </c>
      <c r="G1142" s="1667">
        <v>26</v>
      </c>
      <c r="H1142" s="1427">
        <v>0</v>
      </c>
      <c r="I1142" s="1424">
        <v>0</v>
      </c>
      <c r="J1142" s="1667">
        <v>41</v>
      </c>
      <c r="K1142" s="1424">
        <v>0</v>
      </c>
      <c r="L1142" s="1667">
        <v>26</v>
      </c>
      <c r="M1142" s="1427">
        <v>1</v>
      </c>
      <c r="N1142" s="1424">
        <v>1</v>
      </c>
      <c r="O1142" s="1423">
        <v>0</v>
      </c>
      <c r="P1142" s="1665">
        <v>10</v>
      </c>
      <c r="Q1142" s="1665">
        <v>11</v>
      </c>
      <c r="R1142" s="1423">
        <v>16</v>
      </c>
      <c r="S1142" s="1667">
        <v>0</v>
      </c>
      <c r="T1142" s="1424">
        <v>5</v>
      </c>
      <c r="U1142" s="1667">
        <v>16</v>
      </c>
      <c r="V1142" s="1427">
        <v>0</v>
      </c>
      <c r="W1142" s="1425">
        <v>0</v>
      </c>
      <c r="X1142" s="1665">
        <v>5</v>
      </c>
      <c r="Y1142" s="1667">
        <v>16</v>
      </c>
      <c r="Z1142" s="1427">
        <v>0</v>
      </c>
      <c r="AA1142" s="1427">
        <v>0</v>
      </c>
      <c r="AB1142" s="1427">
        <v>5</v>
      </c>
      <c r="AC1142" s="1661">
        <v>211</v>
      </c>
      <c r="AD1142" s="1662">
        <f t="shared" si="337"/>
        <v>700.11799999999994</v>
      </c>
      <c r="AE1142" s="1670" t="s">
        <v>2173</v>
      </c>
      <c r="AF1142" s="775"/>
      <c r="AG1142" s="951">
        <f t="shared" ref="AG1142:AG1143" si="347">G1142+H1142+I1142+U1142+V1142+W1142+X1142+Y1142+Z1142+AA1142+AB1142</f>
        <v>68</v>
      </c>
      <c r="AH1142" s="951">
        <f t="shared" ref="AH1142:AH1143" si="348">SUM(L1142:N1142)</f>
        <v>28</v>
      </c>
      <c r="AI1142" s="951">
        <f t="shared" ref="AI1142:AI1143" si="349">O1142+P1142</f>
        <v>10</v>
      </c>
    </row>
    <row r="1143" spans="1:35" s="36" customFormat="1" ht="45" hidden="1" customHeight="1" x14ac:dyDescent="0.2">
      <c r="A1143" s="1420">
        <v>46031</v>
      </c>
      <c r="B1143" s="1421" t="str">
        <f t="shared" si="332"/>
        <v>Fri</v>
      </c>
      <c r="C1143" s="1420">
        <v>46035</v>
      </c>
      <c r="D1143" s="1696" t="str">
        <f t="shared" si="333"/>
        <v>Tue</v>
      </c>
      <c r="E1143" s="1663">
        <v>0</v>
      </c>
      <c r="F1143" s="1424">
        <v>29</v>
      </c>
      <c r="G1143" s="1667">
        <v>10</v>
      </c>
      <c r="H1143" s="1427">
        <v>0</v>
      </c>
      <c r="I1143" s="1424">
        <v>0</v>
      </c>
      <c r="J1143" s="1667">
        <v>38</v>
      </c>
      <c r="K1143" s="1424">
        <v>0</v>
      </c>
      <c r="L1143" s="1667">
        <v>9</v>
      </c>
      <c r="M1143" s="1427">
        <v>1</v>
      </c>
      <c r="N1143" s="1424">
        <v>0</v>
      </c>
      <c r="O1143" s="1423">
        <v>5</v>
      </c>
      <c r="P1143" s="1665">
        <v>6</v>
      </c>
      <c r="Q1143" s="1665">
        <v>6</v>
      </c>
      <c r="R1143" s="1423">
        <v>13</v>
      </c>
      <c r="S1143" s="1667">
        <v>0</v>
      </c>
      <c r="T1143" s="1424">
        <v>0</v>
      </c>
      <c r="U1143" s="1667">
        <v>13</v>
      </c>
      <c r="V1143" s="1427">
        <v>0</v>
      </c>
      <c r="W1143" s="1425">
        <v>0</v>
      </c>
      <c r="X1143" s="1665">
        <v>0</v>
      </c>
      <c r="Y1143" s="1667">
        <v>26</v>
      </c>
      <c r="Z1143" s="1427">
        <v>0</v>
      </c>
      <c r="AA1143" s="1427">
        <v>0</v>
      </c>
      <c r="AB1143" s="1427">
        <v>0</v>
      </c>
      <c r="AC1143" s="1661">
        <v>156</v>
      </c>
      <c r="AD1143" s="1662">
        <f t="shared" si="337"/>
        <v>547.31599999999992</v>
      </c>
      <c r="AE1143" s="1670" t="s">
        <v>2238</v>
      </c>
      <c r="AF1143" s="775"/>
      <c r="AG1143" s="951">
        <f t="shared" si="347"/>
        <v>49</v>
      </c>
      <c r="AH1143" s="951">
        <f t="shared" si="348"/>
        <v>10</v>
      </c>
      <c r="AI1143" s="951">
        <f t="shared" si="349"/>
        <v>11</v>
      </c>
    </row>
    <row r="1144" spans="1:35" s="36" customFormat="1" ht="45" hidden="1" customHeight="1" x14ac:dyDescent="0.2">
      <c r="A1144" s="1420">
        <v>46042</v>
      </c>
      <c r="B1144" s="1421" t="str">
        <f t="shared" si="332"/>
        <v>Tue</v>
      </c>
      <c r="C1144" s="1420">
        <v>46044</v>
      </c>
      <c r="D1144" s="1696" t="str">
        <f t="shared" si="333"/>
        <v>Thu</v>
      </c>
      <c r="E1144" s="1663">
        <v>0</v>
      </c>
      <c r="F1144" s="1424">
        <v>7</v>
      </c>
      <c r="G1144" s="1667">
        <v>6</v>
      </c>
      <c r="H1144" s="1427">
        <v>0</v>
      </c>
      <c r="I1144" s="1424">
        <v>0</v>
      </c>
      <c r="J1144" s="1667">
        <v>33</v>
      </c>
      <c r="K1144" s="1424">
        <v>0</v>
      </c>
      <c r="L1144" s="1667">
        <v>4</v>
      </c>
      <c r="M1144" s="1427">
        <v>2</v>
      </c>
      <c r="N1144" s="1424">
        <v>1</v>
      </c>
      <c r="O1144" s="1423">
        <v>0</v>
      </c>
      <c r="P1144" s="1665">
        <v>9</v>
      </c>
      <c r="Q1144" s="1665">
        <v>2</v>
      </c>
      <c r="R1144" s="1423">
        <v>5</v>
      </c>
      <c r="S1144" s="1667">
        <v>0</v>
      </c>
      <c r="T1144" s="1424">
        <v>1</v>
      </c>
      <c r="U1144" s="1667">
        <v>9</v>
      </c>
      <c r="V1144" s="1427">
        <v>0</v>
      </c>
      <c r="W1144" s="1425">
        <v>0</v>
      </c>
      <c r="X1144" s="1665">
        <v>1</v>
      </c>
      <c r="Y1144" s="1667">
        <v>9</v>
      </c>
      <c r="Z1144" s="1427">
        <v>0</v>
      </c>
      <c r="AA1144" s="1427">
        <v>0</v>
      </c>
      <c r="AB1144" s="1427">
        <v>1</v>
      </c>
      <c r="AC1144" s="1661">
        <v>90</v>
      </c>
      <c r="AD1144" s="1662">
        <f t="shared" si="337"/>
        <v>309.31499999999994</v>
      </c>
      <c r="AE1144" s="1670" t="s">
        <v>2335</v>
      </c>
      <c r="AF1144" s="775"/>
      <c r="AG1144" s="951">
        <f t="shared" ref="AG1144:AG1145" si="350">G1144+H1144+I1144+U1144+V1144+W1144+X1144+Y1144+Z1144+AA1144+AB1144</f>
        <v>26</v>
      </c>
      <c r="AH1144" s="951">
        <f t="shared" ref="AH1144:AH1145" si="351">SUM(L1144:N1144)</f>
        <v>7</v>
      </c>
      <c r="AI1144" s="951">
        <f t="shared" ref="AI1144:AI1145" si="352">O1144+P1144</f>
        <v>9</v>
      </c>
    </row>
    <row r="1145" spans="1:35" s="36" customFormat="1" ht="45" customHeight="1" x14ac:dyDescent="0.2">
      <c r="A1145" s="1755"/>
      <c r="B1145" s="1756"/>
      <c r="C1145" s="1755">
        <v>46069</v>
      </c>
      <c r="D1145" s="1757" t="str">
        <f t="shared" si="333"/>
        <v>Mon</v>
      </c>
      <c r="E1145" s="1758">
        <v>0</v>
      </c>
      <c r="F1145" s="1759">
        <v>0</v>
      </c>
      <c r="G1145" s="1758">
        <v>0</v>
      </c>
      <c r="H1145" s="1760">
        <v>0</v>
      </c>
      <c r="I1145" s="1759">
        <v>0</v>
      </c>
      <c r="J1145" s="1758">
        <v>4</v>
      </c>
      <c r="K1145" s="1759">
        <v>0</v>
      </c>
      <c r="L1145" s="1758">
        <v>0</v>
      </c>
      <c r="M1145" s="1760">
        <v>0</v>
      </c>
      <c r="N1145" s="1759">
        <v>0</v>
      </c>
      <c r="O1145" s="1758">
        <v>0</v>
      </c>
      <c r="P1145" s="1759">
        <v>0</v>
      </c>
      <c r="Q1145" s="1761">
        <v>0</v>
      </c>
      <c r="R1145" s="1758">
        <v>0</v>
      </c>
      <c r="S1145" s="1760">
        <v>0</v>
      </c>
      <c r="T1145" s="1759">
        <v>0</v>
      </c>
      <c r="U1145" s="1758">
        <v>0</v>
      </c>
      <c r="V1145" s="1760">
        <v>0</v>
      </c>
      <c r="W1145" s="1760">
        <v>0</v>
      </c>
      <c r="X1145" s="1759">
        <v>0</v>
      </c>
      <c r="Y1145" s="1758">
        <v>0</v>
      </c>
      <c r="Z1145" s="1760">
        <v>0</v>
      </c>
      <c r="AA1145" s="1760">
        <v>0</v>
      </c>
      <c r="AB1145" s="1762">
        <v>0</v>
      </c>
      <c r="AC1145" s="1763">
        <v>4</v>
      </c>
      <c r="AD1145" s="1764">
        <f t="shared" si="337"/>
        <v>14.4</v>
      </c>
      <c r="AE1145" s="1839"/>
      <c r="AF1145" s="775"/>
      <c r="AG1145" s="951">
        <f t="shared" si="350"/>
        <v>0</v>
      </c>
      <c r="AH1145" s="951">
        <f t="shared" si="351"/>
        <v>0</v>
      </c>
      <c r="AI1145" s="951">
        <f t="shared" si="352"/>
        <v>0</v>
      </c>
    </row>
    <row r="1146" spans="1:35" s="36" customFormat="1" ht="45" customHeight="1" x14ac:dyDescent="0.2">
      <c r="A1146" s="1816">
        <v>46063</v>
      </c>
      <c r="B1146" s="1817" t="str">
        <f t="shared" si="332"/>
        <v>Tue</v>
      </c>
      <c r="C1146" s="1816">
        <v>46072</v>
      </c>
      <c r="D1146" s="1818" t="str">
        <f t="shared" si="332"/>
        <v>Thu</v>
      </c>
      <c r="E1146" s="1819">
        <f t="shared" ref="E1146:AC1146" si="353">SUM(E635:E653)</f>
        <v>0</v>
      </c>
      <c r="F1146" s="1820">
        <f t="shared" si="353"/>
        <v>18</v>
      </c>
      <c r="G1146" s="1819">
        <f t="shared" si="353"/>
        <v>16</v>
      </c>
      <c r="H1146" s="1821">
        <f t="shared" si="353"/>
        <v>0</v>
      </c>
      <c r="I1146" s="1820">
        <f t="shared" si="353"/>
        <v>0</v>
      </c>
      <c r="J1146" s="1819">
        <f t="shared" si="353"/>
        <v>18</v>
      </c>
      <c r="K1146" s="1820">
        <f t="shared" si="353"/>
        <v>0</v>
      </c>
      <c r="L1146" s="1819">
        <f t="shared" si="353"/>
        <v>7</v>
      </c>
      <c r="M1146" s="1821">
        <f t="shared" si="353"/>
        <v>5</v>
      </c>
      <c r="N1146" s="1820">
        <f t="shared" si="353"/>
        <v>4</v>
      </c>
      <c r="O1146" s="1819">
        <f t="shared" si="353"/>
        <v>0</v>
      </c>
      <c r="P1146" s="1820">
        <f t="shared" si="353"/>
        <v>9</v>
      </c>
      <c r="Q1146" s="1822">
        <f t="shared" si="353"/>
        <v>7</v>
      </c>
      <c r="R1146" s="1819">
        <f t="shared" si="353"/>
        <v>12</v>
      </c>
      <c r="S1146" s="1821">
        <f t="shared" si="353"/>
        <v>0</v>
      </c>
      <c r="T1146" s="1820">
        <f t="shared" si="353"/>
        <v>4</v>
      </c>
      <c r="U1146" s="1819">
        <f t="shared" si="353"/>
        <v>12</v>
      </c>
      <c r="V1146" s="1821">
        <f t="shared" si="353"/>
        <v>0</v>
      </c>
      <c r="W1146" s="1821">
        <f t="shared" si="353"/>
        <v>0</v>
      </c>
      <c r="X1146" s="1820">
        <f t="shared" si="353"/>
        <v>4</v>
      </c>
      <c r="Y1146" s="1819">
        <f t="shared" si="353"/>
        <v>12</v>
      </c>
      <c r="Z1146" s="1821">
        <f t="shared" si="353"/>
        <v>0</v>
      </c>
      <c r="AA1146" s="1821">
        <f t="shared" si="353"/>
        <v>0</v>
      </c>
      <c r="AB1146" s="1823">
        <f t="shared" si="353"/>
        <v>4</v>
      </c>
      <c r="AC1146" s="1824">
        <f t="shared" si="353"/>
        <v>132</v>
      </c>
      <c r="AD1146" s="1825">
        <f t="shared" si="337"/>
        <v>434.38499999999999</v>
      </c>
      <c r="AE1146" s="1840"/>
      <c r="AF1146" s="775"/>
      <c r="AG1146" s="951">
        <f t="shared" ref="AG1146" si="354">G1146+H1146+I1146+U1146+V1146+W1146+X1146+Y1146+Z1146+AA1146+AB1146</f>
        <v>48</v>
      </c>
      <c r="AH1146" s="951">
        <f t="shared" ref="AH1146" si="355">SUM(L1146:N1146)</f>
        <v>16</v>
      </c>
      <c r="AI1146" s="951">
        <f t="shared" ref="AI1146" si="356">O1146+P1146</f>
        <v>9</v>
      </c>
    </row>
    <row r="1147" spans="1:35" s="36" customFormat="1" ht="45" customHeight="1" x14ac:dyDescent="0.2">
      <c r="A1147" s="1852">
        <v>46099</v>
      </c>
      <c r="B1147" s="1853" t="str">
        <f t="shared" si="332"/>
        <v>Wed</v>
      </c>
      <c r="C1147" s="1852">
        <v>46106</v>
      </c>
      <c r="D1147" s="1854" t="str">
        <f t="shared" si="332"/>
        <v>Wed</v>
      </c>
      <c r="E1147" s="1855">
        <f t="shared" ref="E1147:AC1147" si="357">SUM(E654:E665)</f>
        <v>0</v>
      </c>
      <c r="F1147" s="1856">
        <f t="shared" si="357"/>
        <v>10</v>
      </c>
      <c r="G1147" s="1855">
        <f t="shared" si="357"/>
        <v>10</v>
      </c>
      <c r="H1147" s="1857">
        <f t="shared" si="357"/>
        <v>0</v>
      </c>
      <c r="I1147" s="1856">
        <f t="shared" si="357"/>
        <v>0</v>
      </c>
      <c r="J1147" s="1855">
        <f t="shared" si="357"/>
        <v>10</v>
      </c>
      <c r="K1147" s="1856">
        <f t="shared" si="357"/>
        <v>0</v>
      </c>
      <c r="L1147" s="1855">
        <f t="shared" si="357"/>
        <v>1</v>
      </c>
      <c r="M1147" s="1857">
        <f t="shared" si="357"/>
        <v>4</v>
      </c>
      <c r="N1147" s="1856">
        <f t="shared" si="357"/>
        <v>5</v>
      </c>
      <c r="O1147" s="1855">
        <f t="shared" si="357"/>
        <v>0</v>
      </c>
      <c r="P1147" s="1856">
        <f t="shared" si="357"/>
        <v>5</v>
      </c>
      <c r="Q1147" s="1858">
        <f t="shared" si="357"/>
        <v>0</v>
      </c>
      <c r="R1147" s="1855">
        <f t="shared" si="357"/>
        <v>1</v>
      </c>
      <c r="S1147" s="1857">
        <f t="shared" si="357"/>
        <v>0</v>
      </c>
      <c r="T1147" s="1856">
        <f t="shared" si="357"/>
        <v>4</v>
      </c>
      <c r="U1147" s="1855">
        <f t="shared" si="357"/>
        <v>1</v>
      </c>
      <c r="V1147" s="1857">
        <f t="shared" si="357"/>
        <v>0</v>
      </c>
      <c r="W1147" s="1857">
        <f t="shared" si="357"/>
        <v>0</v>
      </c>
      <c r="X1147" s="1856">
        <f t="shared" si="357"/>
        <v>4</v>
      </c>
      <c r="Y1147" s="1855">
        <f t="shared" si="357"/>
        <v>1</v>
      </c>
      <c r="Z1147" s="1857">
        <f t="shared" si="357"/>
        <v>0</v>
      </c>
      <c r="AA1147" s="1857">
        <f t="shared" si="357"/>
        <v>0</v>
      </c>
      <c r="AB1147" s="1859">
        <f t="shared" si="357"/>
        <v>4</v>
      </c>
      <c r="AC1147" s="1860">
        <f t="shared" si="357"/>
        <v>60</v>
      </c>
      <c r="AD1147" s="1861">
        <f t="shared" si="337"/>
        <v>209.41100000000003</v>
      </c>
      <c r="AE1147" s="1862"/>
      <c r="AF1147" s="775"/>
      <c r="AG1147" s="951">
        <f t="shared" ref="AG1147:AG1148" si="358">G1147+H1147+I1147+U1147+V1147+W1147+X1147+Y1147+Z1147+AA1147+AB1147</f>
        <v>20</v>
      </c>
      <c r="AH1147" s="951">
        <f t="shared" ref="AH1147:AH1148" si="359">SUM(L1147:N1147)</f>
        <v>10</v>
      </c>
      <c r="AI1147" s="951">
        <f t="shared" ref="AI1147:AI1148" si="360">O1147+P1147</f>
        <v>5</v>
      </c>
    </row>
    <row r="1148" spans="1:35" s="36" customFormat="1" ht="45" customHeight="1" x14ac:dyDescent="0.2">
      <c r="A1148" s="1708">
        <v>46119</v>
      </c>
      <c r="B1148" s="1709" t="str">
        <f t="shared" si="332"/>
        <v>Tue</v>
      </c>
      <c r="C1148" s="1708">
        <v>46125</v>
      </c>
      <c r="D1148" s="1710" t="str">
        <f t="shared" si="332"/>
        <v>Mon</v>
      </c>
      <c r="E1148" s="1711">
        <f t="shared" ref="E1148:AC1148" si="361">SUM(E666:E670)</f>
        <v>0</v>
      </c>
      <c r="F1148" s="1712">
        <f t="shared" si="361"/>
        <v>3</v>
      </c>
      <c r="G1148" s="1711">
        <f t="shared" si="361"/>
        <v>3</v>
      </c>
      <c r="H1148" s="1713">
        <f t="shared" si="361"/>
        <v>0</v>
      </c>
      <c r="I1148" s="1712">
        <f t="shared" si="361"/>
        <v>0</v>
      </c>
      <c r="J1148" s="1711">
        <f t="shared" si="361"/>
        <v>3</v>
      </c>
      <c r="K1148" s="1712">
        <f t="shared" si="361"/>
        <v>0</v>
      </c>
      <c r="L1148" s="1711">
        <f t="shared" si="361"/>
        <v>0</v>
      </c>
      <c r="M1148" s="1713">
        <f t="shared" si="361"/>
        <v>3</v>
      </c>
      <c r="N1148" s="1712">
        <f t="shared" si="361"/>
        <v>0</v>
      </c>
      <c r="O1148" s="1711">
        <f t="shared" si="361"/>
        <v>0</v>
      </c>
      <c r="P1148" s="1712">
        <f t="shared" si="361"/>
        <v>8</v>
      </c>
      <c r="Q1148" s="1714">
        <f t="shared" si="361"/>
        <v>0</v>
      </c>
      <c r="R1148" s="1711">
        <f t="shared" si="361"/>
        <v>7</v>
      </c>
      <c r="S1148" s="1713">
        <f t="shared" si="361"/>
        <v>0</v>
      </c>
      <c r="T1148" s="1712">
        <f t="shared" si="361"/>
        <v>1</v>
      </c>
      <c r="U1148" s="1711">
        <f t="shared" si="361"/>
        <v>7</v>
      </c>
      <c r="V1148" s="1713">
        <f t="shared" si="361"/>
        <v>0</v>
      </c>
      <c r="W1148" s="1713">
        <f t="shared" si="361"/>
        <v>0</v>
      </c>
      <c r="X1148" s="1712">
        <f t="shared" si="361"/>
        <v>1</v>
      </c>
      <c r="Y1148" s="1711">
        <f t="shared" si="361"/>
        <v>7</v>
      </c>
      <c r="Z1148" s="1713">
        <f t="shared" si="361"/>
        <v>0</v>
      </c>
      <c r="AA1148" s="1713">
        <f t="shared" si="361"/>
        <v>0</v>
      </c>
      <c r="AB1148" s="1715">
        <f t="shared" si="361"/>
        <v>1</v>
      </c>
      <c r="AC1148" s="1716">
        <f t="shared" si="361"/>
        <v>44</v>
      </c>
      <c r="AD1148" s="1717">
        <f t="shared" si="337"/>
        <v>146.85300000000001</v>
      </c>
      <c r="AE1148" s="1838"/>
      <c r="AF1148" s="775"/>
      <c r="AG1148" s="951">
        <f t="shared" si="358"/>
        <v>19</v>
      </c>
      <c r="AH1148" s="951">
        <f t="shared" si="359"/>
        <v>3</v>
      </c>
      <c r="AI1148" s="951">
        <f t="shared" si="360"/>
        <v>8</v>
      </c>
    </row>
    <row r="1149" spans="1:35" s="36" customFormat="1" ht="21" x14ac:dyDescent="0.2">
      <c r="B1149" s="284"/>
      <c r="C1149" s="532" t="s">
        <v>1400</v>
      </c>
      <c r="D1149" s="284"/>
      <c r="E1149" s="982">
        <f>SUM(E1145:E1148)</f>
        <v>0</v>
      </c>
      <c r="F1149" s="982">
        <f t="shared" ref="F1149:AC1149" si="362">SUM(F1145:F1148)</f>
        <v>31</v>
      </c>
      <c r="G1149" s="982">
        <f t="shared" si="362"/>
        <v>29</v>
      </c>
      <c r="H1149" s="982">
        <f t="shared" si="362"/>
        <v>0</v>
      </c>
      <c r="I1149" s="982">
        <f t="shared" si="362"/>
        <v>0</v>
      </c>
      <c r="J1149" s="982">
        <f t="shared" si="362"/>
        <v>35</v>
      </c>
      <c r="K1149" s="982">
        <f t="shared" si="362"/>
        <v>0</v>
      </c>
      <c r="L1149" s="982">
        <f t="shared" si="362"/>
        <v>8</v>
      </c>
      <c r="M1149" s="982">
        <f t="shared" si="362"/>
        <v>12</v>
      </c>
      <c r="N1149" s="982">
        <f t="shared" si="362"/>
        <v>9</v>
      </c>
      <c r="O1149" s="982">
        <f t="shared" si="362"/>
        <v>0</v>
      </c>
      <c r="P1149" s="982">
        <f t="shared" si="362"/>
        <v>22</v>
      </c>
      <c r="Q1149" s="982">
        <f t="shared" si="362"/>
        <v>7</v>
      </c>
      <c r="R1149" s="982">
        <f t="shared" si="362"/>
        <v>20</v>
      </c>
      <c r="S1149" s="982">
        <f t="shared" si="362"/>
        <v>0</v>
      </c>
      <c r="T1149" s="982">
        <f t="shared" si="362"/>
        <v>9</v>
      </c>
      <c r="U1149" s="982">
        <f t="shared" si="362"/>
        <v>20</v>
      </c>
      <c r="V1149" s="982">
        <f t="shared" si="362"/>
        <v>0</v>
      </c>
      <c r="W1149" s="982">
        <f t="shared" si="362"/>
        <v>0</v>
      </c>
      <c r="X1149" s="982">
        <f t="shared" si="362"/>
        <v>9</v>
      </c>
      <c r="Y1149" s="982">
        <f t="shared" si="362"/>
        <v>20</v>
      </c>
      <c r="Z1149" s="982">
        <f t="shared" si="362"/>
        <v>0</v>
      </c>
      <c r="AA1149" s="982">
        <f t="shared" si="362"/>
        <v>0</v>
      </c>
      <c r="AB1149" s="982">
        <f t="shared" si="362"/>
        <v>9</v>
      </c>
      <c r="AC1149" s="982">
        <f t="shared" si="362"/>
        <v>240</v>
      </c>
      <c r="AD1149" s="730"/>
    </row>
    <row r="1150" spans="1:35" ht="29.25" customHeight="1" x14ac:dyDescent="0.2">
      <c r="A1150" s="36"/>
      <c r="B1150" s="284"/>
      <c r="C1150" s="532" t="s">
        <v>1401</v>
      </c>
      <c r="D1150" s="284"/>
      <c r="E1150" s="275">
        <f t="shared" ref="E1150:AC1150" si="363">E1149-E675</f>
        <v>0</v>
      </c>
      <c r="F1150" s="275">
        <f t="shared" si="363"/>
        <v>0</v>
      </c>
      <c r="G1150" s="275">
        <f t="shared" si="363"/>
        <v>0</v>
      </c>
      <c r="H1150" s="275">
        <f t="shared" si="363"/>
        <v>0</v>
      </c>
      <c r="I1150" s="275">
        <f t="shared" si="363"/>
        <v>0</v>
      </c>
      <c r="J1150" s="275">
        <f t="shared" si="363"/>
        <v>0</v>
      </c>
      <c r="K1150" s="275">
        <f t="shared" si="363"/>
        <v>0</v>
      </c>
      <c r="L1150" s="275">
        <f t="shared" si="363"/>
        <v>0</v>
      </c>
      <c r="M1150" s="275">
        <f t="shared" si="363"/>
        <v>0</v>
      </c>
      <c r="N1150" s="275">
        <f t="shared" si="363"/>
        <v>0</v>
      </c>
      <c r="O1150" s="275">
        <f t="shared" si="363"/>
        <v>0</v>
      </c>
      <c r="P1150" s="275">
        <f t="shared" si="363"/>
        <v>0</v>
      </c>
      <c r="Q1150" s="275">
        <f t="shared" si="363"/>
        <v>0</v>
      </c>
      <c r="R1150" s="275">
        <f t="shared" si="363"/>
        <v>0</v>
      </c>
      <c r="S1150" s="275">
        <f t="shared" si="363"/>
        <v>0</v>
      </c>
      <c r="T1150" s="275">
        <f t="shared" si="363"/>
        <v>0</v>
      </c>
      <c r="U1150" s="275">
        <f t="shared" si="363"/>
        <v>0</v>
      </c>
      <c r="V1150" s="275">
        <f t="shared" si="363"/>
        <v>0</v>
      </c>
      <c r="W1150" s="275">
        <f t="shared" si="363"/>
        <v>0</v>
      </c>
      <c r="X1150" s="275">
        <f t="shared" si="363"/>
        <v>0</v>
      </c>
      <c r="Y1150" s="275">
        <f t="shared" si="363"/>
        <v>0</v>
      </c>
      <c r="Z1150" s="275">
        <f t="shared" si="363"/>
        <v>0</v>
      </c>
      <c r="AA1150" s="275">
        <f t="shared" si="363"/>
        <v>0</v>
      </c>
      <c r="AB1150" s="275">
        <f t="shared" si="363"/>
        <v>0</v>
      </c>
      <c r="AC1150" s="275">
        <f t="shared" si="363"/>
        <v>0</v>
      </c>
      <c r="AE1150" s="36"/>
      <c r="AF1150" s="36"/>
      <c r="AG1150" s="779"/>
      <c r="AH1150" s="274"/>
      <c r="AI1150" s="362"/>
    </row>
    <row r="1151" spans="1:35" ht="29.25" customHeight="1" x14ac:dyDescent="0.2">
      <c r="A1151" s="13" t="s">
        <v>258</v>
      </c>
      <c r="B1151" s="285"/>
      <c r="E1151" s="730"/>
      <c r="F1151" s="730"/>
      <c r="G1151" s="730"/>
      <c r="H1151" s="730"/>
      <c r="I1151" s="730"/>
      <c r="J1151" s="730"/>
      <c r="K1151" s="730"/>
      <c r="L1151" s="730"/>
      <c r="M1151" s="730"/>
      <c r="N1151" s="730"/>
      <c r="O1151" s="730"/>
      <c r="P1151" s="730"/>
      <c r="Q1151" s="730"/>
      <c r="R1151" s="730"/>
      <c r="S1151" s="730"/>
      <c r="T1151" s="730"/>
      <c r="U1151" s="730"/>
      <c r="V1151" s="730"/>
      <c r="W1151" s="730"/>
      <c r="X1151" s="730"/>
      <c r="Y1151" s="730"/>
      <c r="Z1151" s="730"/>
      <c r="AA1151" s="730"/>
      <c r="AB1151" s="730"/>
      <c r="AC1151" s="730"/>
      <c r="AE1151" s="780"/>
      <c r="AF1151" s="781"/>
    </row>
    <row r="1152" spans="1:35" ht="29.25" customHeight="1" x14ac:dyDescent="0.2">
      <c r="A1152" s="176"/>
      <c r="B1152" s="286"/>
      <c r="C1152" s="176"/>
      <c r="D1152" s="286"/>
      <c r="E1152" s="490" t="s">
        <v>1402</v>
      </c>
      <c r="F1152" s="491" t="s">
        <v>1671</v>
      </c>
      <c r="G1152" s="492" t="s">
        <v>1403</v>
      </c>
      <c r="H1152" s="493" t="s">
        <v>1404</v>
      </c>
      <c r="I1152" s="491" t="s">
        <v>1405</v>
      </c>
      <c r="J1152" s="492" t="s">
        <v>1406</v>
      </c>
      <c r="K1152" s="491" t="s">
        <v>1407</v>
      </c>
      <c r="L1152" s="492" t="s">
        <v>1408</v>
      </c>
      <c r="M1152" s="493" t="s">
        <v>1409</v>
      </c>
      <c r="N1152" s="491" t="s">
        <v>1410</v>
      </c>
      <c r="O1152" s="492" t="s">
        <v>1411</v>
      </c>
      <c r="P1152" s="491" t="s">
        <v>1412</v>
      </c>
      <c r="Q1152" s="494" t="s">
        <v>1413</v>
      </c>
      <c r="R1152" s="492" t="s">
        <v>1414</v>
      </c>
      <c r="S1152" s="493" t="s">
        <v>1415</v>
      </c>
      <c r="T1152" s="495" t="s">
        <v>1416</v>
      </c>
      <c r="U1152" s="492" t="s">
        <v>1417</v>
      </c>
      <c r="V1152" s="493" t="s">
        <v>1418</v>
      </c>
      <c r="W1152" s="493" t="s">
        <v>1419</v>
      </c>
      <c r="X1152" s="491" t="s">
        <v>1649</v>
      </c>
      <c r="Y1152" s="492" t="s">
        <v>1420</v>
      </c>
      <c r="Z1152" s="493" t="s">
        <v>1421</v>
      </c>
      <c r="AA1152" s="493" t="s">
        <v>1422</v>
      </c>
      <c r="AB1152" s="496" t="s">
        <v>1423</v>
      </c>
      <c r="AC1152" s="177">
        <f>SUM(E1152:AB1152)</f>
        <v>0</v>
      </c>
      <c r="AD1152" s="800" t="e">
        <f t="shared" ref="AD1152:AD1173" si="364">(F1152*$F$678)+(G1152*$G$678)+(H1152*$H$678)+(I1152*$I$678)+(J1152*$J$678)+(K1152*$K$678)+(L1152*$L$678)+(M1152*$M$678)+(N1152*$N$678)+(O1152*$O$678)+(P1152*$P$678)+(Q1152*$Q$678)+(R1152*$R$678)+(S1152*$S$678)+(T1152*$T$678)+(U1152*$U$678)+(V1152*$V$678)+(W1152*$W$678)+(X1152*$X$678)+(Y1152*$Y$678)+(Z1152*$Z$678)+(AA1152*$AA$678)+(AB1152*$AB$678)</f>
        <v>#VALUE!</v>
      </c>
      <c r="AE1152" s="776"/>
      <c r="AF1152" s="775"/>
    </row>
    <row r="1153" spans="1:32" ht="24" customHeight="1" x14ac:dyDescent="0.2">
      <c r="A1153" s="176"/>
      <c r="B1153" s="286"/>
      <c r="C1153" s="176"/>
      <c r="D1153" s="286"/>
      <c r="E1153" s="177"/>
      <c r="F1153" s="177"/>
      <c r="G1153" s="177"/>
      <c r="H1153" s="177"/>
      <c r="I1153" s="177"/>
      <c r="J1153" s="177"/>
      <c r="K1153" s="177"/>
      <c r="L1153" s="177"/>
      <c r="M1153" s="177"/>
      <c r="N1153" s="177"/>
      <c r="O1153" s="177"/>
      <c r="P1153" s="177"/>
      <c r="Q1153" s="177"/>
      <c r="R1153" s="177"/>
      <c r="S1153" s="177"/>
      <c r="T1153" s="177"/>
      <c r="U1153" s="177"/>
      <c r="V1153" s="177"/>
      <c r="W1153" s="177"/>
      <c r="X1153" s="177"/>
      <c r="Y1153" s="177"/>
      <c r="Z1153" s="177"/>
      <c r="AA1153" s="177"/>
      <c r="AB1153" s="177"/>
      <c r="AC1153" s="177">
        <f>SUM(E1153:AB1153)</f>
        <v>0</v>
      </c>
      <c r="AD1153" s="800">
        <f t="shared" si="364"/>
        <v>0</v>
      </c>
      <c r="AE1153" s="776"/>
      <c r="AF1153" s="775"/>
    </row>
    <row r="1154" spans="1:32" ht="24" customHeight="1" x14ac:dyDescent="0.2">
      <c r="A1154" s="176"/>
      <c r="B1154" s="286"/>
      <c r="C1154" s="176"/>
      <c r="D1154" s="286"/>
      <c r="E1154" s="177"/>
      <c r="F1154" s="177"/>
      <c r="G1154" s="177"/>
      <c r="H1154" s="177"/>
      <c r="I1154" s="177"/>
      <c r="J1154" s="177"/>
      <c r="K1154" s="177"/>
      <c r="L1154" s="177"/>
      <c r="M1154" s="177"/>
      <c r="N1154" s="177"/>
      <c r="O1154" s="177"/>
      <c r="P1154" s="177"/>
      <c r="Q1154" s="177"/>
      <c r="R1154" s="177"/>
      <c r="S1154" s="177"/>
      <c r="T1154" s="177"/>
      <c r="U1154" s="177"/>
      <c r="V1154" s="177"/>
      <c r="W1154" s="177"/>
      <c r="X1154" s="177"/>
      <c r="Y1154" s="177"/>
      <c r="Z1154" s="177"/>
      <c r="AA1154" s="177"/>
      <c r="AB1154" s="177"/>
      <c r="AC1154" s="177">
        <f>SUM(E1154:AB1154)</f>
        <v>0</v>
      </c>
      <c r="AD1154" s="800">
        <f t="shared" si="364"/>
        <v>0</v>
      </c>
      <c r="AE1154" s="776"/>
      <c r="AF1154" s="775"/>
    </row>
    <row r="1155" spans="1:32" ht="24" customHeight="1" x14ac:dyDescent="0.2">
      <c r="A1155" s="179"/>
      <c r="B1155" s="287"/>
      <c r="C1155" s="179"/>
      <c r="D1155" s="287"/>
      <c r="E1155" s="180"/>
      <c r="F1155" s="180"/>
      <c r="G1155" s="180"/>
      <c r="H1155" s="180"/>
      <c r="I1155" s="180"/>
      <c r="J1155" s="180"/>
      <c r="K1155" s="180"/>
      <c r="L1155" s="180"/>
      <c r="M1155" s="180"/>
      <c r="N1155" s="180"/>
      <c r="O1155" s="180"/>
      <c r="P1155" s="180"/>
      <c r="Q1155" s="180"/>
      <c r="R1155" s="180"/>
      <c r="S1155" s="180"/>
      <c r="T1155" s="180"/>
      <c r="U1155" s="180"/>
      <c r="V1155" s="180"/>
      <c r="W1155" s="180"/>
      <c r="X1155" s="180"/>
      <c r="Y1155" s="180"/>
      <c r="Z1155" s="180"/>
      <c r="AA1155" s="180"/>
      <c r="AB1155" s="180"/>
      <c r="AC1155" s="177">
        <f t="shared" ref="AC1155:AC1163" si="365">SUM(E1155:AB1155)</f>
        <v>0</v>
      </c>
      <c r="AD1155" s="800">
        <f t="shared" si="364"/>
        <v>0</v>
      </c>
      <c r="AE1155" s="776"/>
      <c r="AF1155" s="775"/>
    </row>
    <row r="1156" spans="1:32" ht="24" customHeight="1" x14ac:dyDescent="0.2">
      <c r="A1156" s="179"/>
      <c r="B1156" s="287"/>
      <c r="C1156" s="179"/>
      <c r="D1156" s="287"/>
      <c r="E1156" s="180"/>
      <c r="F1156" s="180"/>
      <c r="G1156" s="180"/>
      <c r="H1156" s="180"/>
      <c r="I1156" s="180"/>
      <c r="J1156" s="180"/>
      <c r="K1156" s="180"/>
      <c r="L1156" s="180"/>
      <c r="M1156" s="180"/>
      <c r="N1156" s="180"/>
      <c r="O1156" s="180"/>
      <c r="P1156" s="180"/>
      <c r="Q1156" s="180"/>
      <c r="R1156" s="180"/>
      <c r="S1156" s="180"/>
      <c r="T1156" s="180"/>
      <c r="U1156" s="180"/>
      <c r="V1156" s="180"/>
      <c r="W1156" s="180"/>
      <c r="X1156" s="180"/>
      <c r="Y1156" s="180"/>
      <c r="Z1156" s="180"/>
      <c r="AA1156" s="180"/>
      <c r="AB1156" s="180"/>
      <c r="AC1156" s="177">
        <f t="shared" si="365"/>
        <v>0</v>
      </c>
      <c r="AD1156" s="800">
        <f t="shared" si="364"/>
        <v>0</v>
      </c>
      <c r="AE1156" s="776"/>
      <c r="AF1156" s="775"/>
    </row>
    <row r="1157" spans="1:32" ht="24" customHeight="1" x14ac:dyDescent="0.2">
      <c r="A1157" s="179"/>
      <c r="B1157" s="287"/>
      <c r="C1157" s="179"/>
      <c r="D1157" s="287"/>
      <c r="E1157" s="180"/>
      <c r="F1157" s="180"/>
      <c r="G1157" s="180"/>
      <c r="H1157" s="180"/>
      <c r="I1157" s="180"/>
      <c r="J1157" s="180"/>
      <c r="K1157" s="180"/>
      <c r="L1157" s="180"/>
      <c r="M1157" s="180"/>
      <c r="N1157" s="180"/>
      <c r="O1157" s="180"/>
      <c r="P1157" s="180"/>
      <c r="Q1157" s="180"/>
      <c r="R1157" s="180"/>
      <c r="S1157" s="180"/>
      <c r="T1157" s="180"/>
      <c r="U1157" s="180"/>
      <c r="V1157" s="180"/>
      <c r="W1157" s="180"/>
      <c r="X1157" s="180"/>
      <c r="Y1157" s="180"/>
      <c r="Z1157" s="180"/>
      <c r="AA1157" s="180"/>
      <c r="AB1157" s="180"/>
      <c r="AC1157" s="177">
        <f t="shared" si="365"/>
        <v>0</v>
      </c>
      <c r="AD1157" s="800">
        <f t="shared" si="364"/>
        <v>0</v>
      </c>
      <c r="AE1157" s="776"/>
      <c r="AF1157" s="775"/>
    </row>
    <row r="1158" spans="1:32" ht="24" customHeight="1" x14ac:dyDescent="0.2">
      <c r="A1158" s="179"/>
      <c r="B1158" s="287"/>
      <c r="C1158" s="179"/>
      <c r="D1158" s="287"/>
      <c r="E1158" s="180"/>
      <c r="F1158" s="177"/>
      <c r="G1158" s="177"/>
      <c r="H1158" s="177"/>
      <c r="I1158" s="177"/>
      <c r="J1158" s="177"/>
      <c r="K1158" s="177"/>
      <c r="L1158" s="177"/>
      <c r="M1158" s="177"/>
      <c r="N1158" s="177"/>
      <c r="O1158" s="177"/>
      <c r="P1158" s="177"/>
      <c r="Q1158" s="177"/>
      <c r="R1158" s="177"/>
      <c r="S1158" s="177"/>
      <c r="T1158" s="177"/>
      <c r="U1158" s="177"/>
      <c r="V1158" s="177"/>
      <c r="W1158" s="177"/>
      <c r="X1158" s="177"/>
      <c r="Y1158" s="177"/>
      <c r="Z1158" s="177"/>
      <c r="AA1158" s="177"/>
      <c r="AB1158" s="177"/>
      <c r="AC1158" s="177">
        <f t="shared" si="365"/>
        <v>0</v>
      </c>
      <c r="AD1158" s="800">
        <f t="shared" si="364"/>
        <v>0</v>
      </c>
      <c r="AE1158" s="776"/>
      <c r="AF1158" s="775"/>
    </row>
    <row r="1159" spans="1:32" ht="24" customHeight="1" x14ac:dyDescent="0.2">
      <c r="A1159" s="179"/>
      <c r="B1159" s="287"/>
      <c r="C1159" s="179"/>
      <c r="D1159" s="287"/>
      <c r="E1159" s="180"/>
      <c r="F1159" s="180"/>
      <c r="G1159" s="180"/>
      <c r="H1159" s="180"/>
      <c r="I1159" s="180"/>
      <c r="J1159" s="180"/>
      <c r="K1159" s="180"/>
      <c r="L1159" s="180"/>
      <c r="M1159" s="180"/>
      <c r="N1159" s="180"/>
      <c r="O1159" s="180"/>
      <c r="P1159" s="180"/>
      <c r="Q1159" s="180"/>
      <c r="R1159" s="180"/>
      <c r="S1159" s="180"/>
      <c r="T1159" s="180"/>
      <c r="U1159" s="180"/>
      <c r="V1159" s="180"/>
      <c r="W1159" s="180"/>
      <c r="X1159" s="180"/>
      <c r="Y1159" s="180"/>
      <c r="Z1159" s="180"/>
      <c r="AA1159" s="180"/>
      <c r="AB1159" s="180"/>
      <c r="AC1159" s="177">
        <f t="shared" si="365"/>
        <v>0</v>
      </c>
      <c r="AD1159" s="800">
        <f t="shared" si="364"/>
        <v>0</v>
      </c>
      <c r="AE1159" s="776"/>
      <c r="AF1159" s="775"/>
    </row>
    <row r="1160" spans="1:32" ht="24" customHeight="1" x14ac:dyDescent="0.2">
      <c r="A1160" s="179"/>
      <c r="B1160" s="287"/>
      <c r="C1160" s="179"/>
      <c r="D1160" s="287"/>
      <c r="E1160" s="180"/>
      <c r="F1160" s="180"/>
      <c r="G1160" s="180"/>
      <c r="H1160" s="180"/>
      <c r="I1160" s="180"/>
      <c r="J1160" s="180"/>
      <c r="K1160" s="180"/>
      <c r="L1160" s="180"/>
      <c r="M1160" s="180"/>
      <c r="N1160" s="180"/>
      <c r="O1160" s="180"/>
      <c r="P1160" s="180"/>
      <c r="Q1160" s="180"/>
      <c r="R1160" s="180"/>
      <c r="S1160" s="180"/>
      <c r="T1160" s="180"/>
      <c r="U1160" s="180"/>
      <c r="V1160" s="180"/>
      <c r="W1160" s="180"/>
      <c r="X1160" s="180"/>
      <c r="Y1160" s="180"/>
      <c r="Z1160" s="180"/>
      <c r="AA1160" s="180"/>
      <c r="AB1160" s="180"/>
      <c r="AC1160" s="177">
        <f t="shared" si="365"/>
        <v>0</v>
      </c>
      <c r="AD1160" s="800">
        <f t="shared" si="364"/>
        <v>0</v>
      </c>
      <c r="AE1160" s="776"/>
      <c r="AF1160" s="775"/>
    </row>
    <row r="1161" spans="1:32" ht="24" customHeight="1" x14ac:dyDescent="0.2">
      <c r="A1161" s="179"/>
      <c r="B1161" s="287"/>
      <c r="C1161" s="179"/>
      <c r="D1161" s="287"/>
      <c r="E1161" s="180"/>
      <c r="F1161" s="180"/>
      <c r="G1161" s="180"/>
      <c r="H1161" s="180"/>
      <c r="I1161" s="180"/>
      <c r="J1161" s="180"/>
      <c r="K1161" s="180"/>
      <c r="L1161" s="180"/>
      <c r="M1161" s="180"/>
      <c r="N1161" s="180"/>
      <c r="O1161" s="180"/>
      <c r="P1161" s="180"/>
      <c r="Q1161" s="180"/>
      <c r="R1161" s="180"/>
      <c r="S1161" s="180"/>
      <c r="T1161" s="180"/>
      <c r="U1161" s="180"/>
      <c r="V1161" s="180"/>
      <c r="W1161" s="180"/>
      <c r="X1161" s="180"/>
      <c r="Y1161" s="180"/>
      <c r="Z1161" s="180"/>
      <c r="AA1161" s="180"/>
      <c r="AB1161" s="180"/>
      <c r="AC1161" s="177">
        <f t="shared" si="365"/>
        <v>0</v>
      </c>
      <c r="AD1161" s="800">
        <f t="shared" si="364"/>
        <v>0</v>
      </c>
      <c r="AE1161" s="776"/>
      <c r="AF1161" s="775"/>
    </row>
    <row r="1162" spans="1:32" ht="24" customHeight="1" x14ac:dyDescent="0.2">
      <c r="A1162" s="179"/>
      <c r="B1162" s="287"/>
      <c r="C1162" s="179"/>
      <c r="D1162" s="287"/>
      <c r="E1162" s="180"/>
      <c r="F1162" s="180"/>
      <c r="G1162" s="180"/>
      <c r="H1162" s="180"/>
      <c r="I1162" s="180"/>
      <c r="J1162" s="180"/>
      <c r="K1162" s="180"/>
      <c r="L1162" s="180"/>
      <c r="M1162" s="180"/>
      <c r="N1162" s="180"/>
      <c r="O1162" s="180"/>
      <c r="P1162" s="180"/>
      <c r="Q1162" s="180"/>
      <c r="R1162" s="180"/>
      <c r="S1162" s="180"/>
      <c r="T1162" s="180"/>
      <c r="U1162" s="180"/>
      <c r="V1162" s="180"/>
      <c r="W1162" s="180"/>
      <c r="X1162" s="180"/>
      <c r="Y1162" s="180"/>
      <c r="Z1162" s="180"/>
      <c r="AA1162" s="180"/>
      <c r="AB1162" s="180"/>
      <c r="AC1162" s="177">
        <f t="shared" si="365"/>
        <v>0</v>
      </c>
      <c r="AD1162" s="800">
        <f t="shared" si="364"/>
        <v>0</v>
      </c>
      <c r="AE1162" s="776"/>
      <c r="AF1162" s="775"/>
    </row>
    <row r="1163" spans="1:32" ht="24" customHeight="1" x14ac:dyDescent="0.2">
      <c r="A1163" s="179"/>
      <c r="B1163" s="287"/>
      <c r="C1163" s="179"/>
      <c r="D1163" s="287"/>
      <c r="E1163" s="177"/>
      <c r="F1163" s="177"/>
      <c r="G1163" s="177"/>
      <c r="H1163" s="177"/>
      <c r="I1163" s="177"/>
      <c r="J1163" s="177"/>
      <c r="K1163" s="177"/>
      <c r="L1163" s="177"/>
      <c r="M1163" s="177"/>
      <c r="N1163" s="177"/>
      <c r="O1163" s="177"/>
      <c r="P1163" s="177"/>
      <c r="Q1163" s="177"/>
      <c r="R1163" s="177"/>
      <c r="S1163" s="177"/>
      <c r="T1163" s="177"/>
      <c r="U1163" s="177"/>
      <c r="V1163" s="177"/>
      <c r="W1163" s="177"/>
      <c r="X1163" s="177"/>
      <c r="Y1163" s="177"/>
      <c r="Z1163" s="177"/>
      <c r="AA1163" s="177"/>
      <c r="AB1163" s="177"/>
      <c r="AC1163" s="177">
        <f t="shared" si="365"/>
        <v>0</v>
      </c>
      <c r="AD1163" s="800">
        <f t="shared" si="364"/>
        <v>0</v>
      </c>
      <c r="AE1163" s="776"/>
      <c r="AF1163" s="775"/>
    </row>
    <row r="1164" spans="1:32" ht="24" customHeight="1" x14ac:dyDescent="0.2">
      <c r="A1164" s="179"/>
      <c r="B1164" s="287"/>
      <c r="C1164" s="179"/>
      <c r="D1164" s="287"/>
      <c r="E1164" s="177"/>
      <c r="F1164" s="177"/>
      <c r="G1164" s="177"/>
      <c r="H1164" s="177"/>
      <c r="I1164" s="177"/>
      <c r="J1164" s="177"/>
      <c r="K1164" s="177"/>
      <c r="L1164" s="177"/>
      <c r="M1164" s="177"/>
      <c r="N1164" s="177"/>
      <c r="O1164" s="177"/>
      <c r="P1164" s="177"/>
      <c r="Q1164" s="177"/>
      <c r="R1164" s="177"/>
      <c r="S1164" s="177"/>
      <c r="T1164" s="177"/>
      <c r="U1164" s="177"/>
      <c r="V1164" s="177"/>
      <c r="W1164" s="177"/>
      <c r="X1164" s="177"/>
      <c r="Y1164" s="177"/>
      <c r="Z1164" s="177"/>
      <c r="AA1164" s="177"/>
      <c r="AB1164" s="177"/>
      <c r="AC1164" s="177">
        <f t="shared" ref="AC1164:AC1173" si="366">SUM(E1164:AB1164)</f>
        <v>0</v>
      </c>
      <c r="AD1164" s="800">
        <f t="shared" si="364"/>
        <v>0</v>
      </c>
      <c r="AE1164" s="776"/>
      <c r="AF1164" s="775"/>
    </row>
    <row r="1165" spans="1:32" ht="24" customHeight="1" x14ac:dyDescent="0.2">
      <c r="A1165" s="179"/>
      <c r="B1165" s="287"/>
      <c r="C1165" s="179"/>
      <c r="D1165" s="287"/>
      <c r="E1165" s="177"/>
      <c r="F1165" s="177"/>
      <c r="G1165" s="177"/>
      <c r="H1165" s="177"/>
      <c r="I1165" s="177"/>
      <c r="J1165" s="177"/>
      <c r="K1165" s="177"/>
      <c r="L1165" s="177"/>
      <c r="M1165" s="177"/>
      <c r="N1165" s="177"/>
      <c r="O1165" s="177"/>
      <c r="P1165" s="177"/>
      <c r="Q1165" s="177"/>
      <c r="R1165" s="177"/>
      <c r="S1165" s="177"/>
      <c r="T1165" s="177"/>
      <c r="U1165" s="177"/>
      <c r="V1165" s="177"/>
      <c r="W1165" s="177"/>
      <c r="X1165" s="177"/>
      <c r="Y1165" s="177"/>
      <c r="Z1165" s="177"/>
      <c r="AA1165" s="177"/>
      <c r="AB1165" s="177"/>
      <c r="AC1165" s="177">
        <f t="shared" si="366"/>
        <v>0</v>
      </c>
      <c r="AD1165" s="800">
        <f t="shared" si="364"/>
        <v>0</v>
      </c>
      <c r="AE1165" s="776"/>
      <c r="AF1165" s="775"/>
    </row>
    <row r="1166" spans="1:32" ht="24" customHeight="1" x14ac:dyDescent="0.2">
      <c r="A1166" s="179"/>
      <c r="B1166" s="287"/>
      <c r="C1166" s="179"/>
      <c r="D1166" s="287"/>
      <c r="E1166" s="177"/>
      <c r="F1166" s="177"/>
      <c r="G1166" s="177"/>
      <c r="H1166" s="177"/>
      <c r="I1166" s="177"/>
      <c r="J1166" s="177"/>
      <c r="K1166" s="177"/>
      <c r="L1166" s="177"/>
      <c r="M1166" s="177"/>
      <c r="N1166" s="177"/>
      <c r="O1166" s="177"/>
      <c r="P1166" s="177"/>
      <c r="Q1166" s="177"/>
      <c r="R1166" s="177"/>
      <c r="S1166" s="177"/>
      <c r="T1166" s="177"/>
      <c r="U1166" s="177"/>
      <c r="V1166" s="177"/>
      <c r="W1166" s="177"/>
      <c r="X1166" s="177"/>
      <c r="Y1166" s="177"/>
      <c r="Z1166" s="177"/>
      <c r="AA1166" s="177"/>
      <c r="AB1166" s="177"/>
      <c r="AC1166" s="177">
        <f t="shared" si="366"/>
        <v>0</v>
      </c>
      <c r="AD1166" s="800">
        <f t="shared" si="364"/>
        <v>0</v>
      </c>
      <c r="AE1166" s="776"/>
      <c r="AF1166" s="775"/>
    </row>
    <row r="1167" spans="1:32" ht="24" customHeight="1" x14ac:dyDescent="0.2">
      <c r="A1167" s="179"/>
      <c r="B1167" s="287"/>
      <c r="C1167" s="179"/>
      <c r="D1167" s="287"/>
      <c r="E1167" s="177"/>
      <c r="F1167" s="177"/>
      <c r="G1167" s="177"/>
      <c r="H1167" s="177"/>
      <c r="I1167" s="177"/>
      <c r="J1167" s="177"/>
      <c r="K1167" s="177"/>
      <c r="L1167" s="177"/>
      <c r="M1167" s="177"/>
      <c r="N1167" s="177"/>
      <c r="O1167" s="177"/>
      <c r="P1167" s="177"/>
      <c r="Q1167" s="177"/>
      <c r="R1167" s="177"/>
      <c r="S1167" s="177"/>
      <c r="T1167" s="177"/>
      <c r="U1167" s="177"/>
      <c r="V1167" s="177"/>
      <c r="W1167" s="177"/>
      <c r="X1167" s="177"/>
      <c r="Y1167" s="177"/>
      <c r="Z1167" s="177"/>
      <c r="AA1167" s="177"/>
      <c r="AB1167" s="177"/>
      <c r="AC1167" s="177">
        <f t="shared" si="366"/>
        <v>0</v>
      </c>
      <c r="AD1167" s="800">
        <f t="shared" si="364"/>
        <v>0</v>
      </c>
      <c r="AE1167" s="776"/>
      <c r="AF1167" s="775"/>
    </row>
    <row r="1168" spans="1:32" ht="24" customHeight="1" x14ac:dyDescent="0.2">
      <c r="A1168" s="179"/>
      <c r="B1168" s="287"/>
      <c r="C1168" s="179"/>
      <c r="D1168" s="287"/>
      <c r="E1168" s="177"/>
      <c r="F1168" s="177"/>
      <c r="G1168" s="177"/>
      <c r="H1168" s="177"/>
      <c r="I1168" s="177"/>
      <c r="J1168" s="177"/>
      <c r="K1168" s="177"/>
      <c r="L1168" s="177"/>
      <c r="M1168" s="177"/>
      <c r="N1168" s="177"/>
      <c r="O1168" s="177"/>
      <c r="P1168" s="177"/>
      <c r="Q1168" s="177"/>
      <c r="R1168" s="177"/>
      <c r="S1168" s="177"/>
      <c r="T1168" s="181"/>
      <c r="U1168" s="177"/>
      <c r="V1168" s="177"/>
      <c r="W1168" s="177"/>
      <c r="X1168" s="177"/>
      <c r="Y1168" s="177"/>
      <c r="Z1168" s="177"/>
      <c r="AA1168" s="177"/>
      <c r="AB1168" s="177"/>
      <c r="AC1168" s="177">
        <f t="shared" si="366"/>
        <v>0</v>
      </c>
      <c r="AD1168" s="800">
        <f t="shared" si="364"/>
        <v>0</v>
      </c>
      <c r="AE1168" s="776"/>
      <c r="AF1168" s="775"/>
    </row>
    <row r="1169" spans="1:32" ht="24" customHeight="1" x14ac:dyDescent="0.2">
      <c r="A1169" s="179"/>
      <c r="B1169" s="287"/>
      <c r="C1169" s="179"/>
      <c r="D1169" s="287"/>
      <c r="E1169" s="177"/>
      <c r="F1169" s="177"/>
      <c r="G1169" s="177"/>
      <c r="H1169" s="177"/>
      <c r="I1169" s="177"/>
      <c r="J1169" s="177"/>
      <c r="K1169" s="177"/>
      <c r="L1169" s="177"/>
      <c r="M1169" s="177"/>
      <c r="N1169" s="177"/>
      <c r="O1169" s="177"/>
      <c r="P1169" s="177"/>
      <c r="Q1169" s="177"/>
      <c r="R1169" s="177"/>
      <c r="S1169" s="177"/>
      <c r="T1169" s="177"/>
      <c r="U1169" s="177"/>
      <c r="V1169" s="177"/>
      <c r="W1169" s="177"/>
      <c r="X1169" s="177"/>
      <c r="Y1169" s="177"/>
      <c r="Z1169" s="177"/>
      <c r="AA1169" s="177"/>
      <c r="AB1169" s="177"/>
      <c r="AC1169" s="177">
        <f t="shared" si="366"/>
        <v>0</v>
      </c>
      <c r="AD1169" s="800">
        <f t="shared" si="364"/>
        <v>0</v>
      </c>
      <c r="AE1169" s="776"/>
      <c r="AF1169" s="775"/>
    </row>
    <row r="1170" spans="1:32" ht="24" customHeight="1" x14ac:dyDescent="0.2">
      <c r="A1170" s="179"/>
      <c r="B1170" s="287"/>
      <c r="C1170" s="179"/>
      <c r="D1170" s="287"/>
      <c r="E1170" s="177"/>
      <c r="F1170" s="177"/>
      <c r="G1170" s="177"/>
      <c r="H1170" s="177"/>
      <c r="I1170" s="177"/>
      <c r="J1170" s="177"/>
      <c r="K1170" s="177"/>
      <c r="L1170" s="177"/>
      <c r="M1170" s="177"/>
      <c r="N1170" s="177"/>
      <c r="O1170" s="177"/>
      <c r="P1170" s="177"/>
      <c r="Q1170" s="177"/>
      <c r="R1170" s="177"/>
      <c r="S1170" s="177"/>
      <c r="T1170" s="177"/>
      <c r="U1170" s="177"/>
      <c r="V1170" s="177"/>
      <c r="W1170" s="177"/>
      <c r="X1170" s="177"/>
      <c r="Y1170" s="177"/>
      <c r="Z1170" s="177"/>
      <c r="AA1170" s="177"/>
      <c r="AB1170" s="177"/>
      <c r="AC1170" s="177">
        <f t="shared" si="366"/>
        <v>0</v>
      </c>
      <c r="AD1170" s="800">
        <f t="shared" si="364"/>
        <v>0</v>
      </c>
      <c r="AE1170" s="776"/>
      <c r="AF1170" s="775"/>
    </row>
    <row r="1171" spans="1:32" ht="24" customHeight="1" x14ac:dyDescent="0.2">
      <c r="A1171" s="179"/>
      <c r="B1171" s="287"/>
      <c r="C1171" s="179"/>
      <c r="D1171" s="287"/>
      <c r="E1171" s="177"/>
      <c r="F1171" s="177"/>
      <c r="G1171" s="177"/>
      <c r="H1171" s="177"/>
      <c r="I1171" s="177"/>
      <c r="J1171" s="177"/>
      <c r="K1171" s="177"/>
      <c r="L1171" s="177"/>
      <c r="M1171" s="177"/>
      <c r="N1171" s="177"/>
      <c r="O1171" s="177"/>
      <c r="P1171" s="177"/>
      <c r="Q1171" s="177"/>
      <c r="R1171" s="177"/>
      <c r="S1171" s="177"/>
      <c r="T1171" s="181"/>
      <c r="U1171" s="177"/>
      <c r="V1171" s="177"/>
      <c r="W1171" s="177"/>
      <c r="X1171" s="177"/>
      <c r="Y1171" s="177"/>
      <c r="Z1171" s="177"/>
      <c r="AA1171" s="177"/>
      <c r="AB1171" s="177"/>
      <c r="AC1171" s="177">
        <f t="shared" si="366"/>
        <v>0</v>
      </c>
      <c r="AD1171" s="800">
        <f t="shared" si="364"/>
        <v>0</v>
      </c>
      <c r="AE1171" s="776"/>
      <c r="AF1171" s="775"/>
    </row>
    <row r="1172" spans="1:32" ht="24" customHeight="1" x14ac:dyDescent="0.2">
      <c r="A1172" s="179"/>
      <c r="B1172" s="287"/>
      <c r="C1172" s="179"/>
      <c r="D1172" s="287"/>
      <c r="E1172" s="177"/>
      <c r="F1172" s="177"/>
      <c r="G1172" s="177"/>
      <c r="H1172" s="177"/>
      <c r="I1172" s="177"/>
      <c r="J1172" s="177"/>
      <c r="K1172" s="177"/>
      <c r="L1172" s="177"/>
      <c r="M1172" s="177"/>
      <c r="N1172" s="177"/>
      <c r="O1172" s="177"/>
      <c r="P1172" s="177"/>
      <c r="Q1172" s="177"/>
      <c r="R1172" s="177"/>
      <c r="S1172" s="177"/>
      <c r="T1172" s="181"/>
      <c r="U1172" s="177"/>
      <c r="V1172" s="177"/>
      <c r="W1172" s="177"/>
      <c r="X1172" s="177"/>
      <c r="Y1172" s="177"/>
      <c r="Z1172" s="177"/>
      <c r="AA1172" s="177"/>
      <c r="AB1172" s="177"/>
      <c r="AC1172" s="177">
        <f t="shared" si="366"/>
        <v>0</v>
      </c>
      <c r="AD1172" s="800">
        <f t="shared" si="364"/>
        <v>0</v>
      </c>
      <c r="AE1172" s="776"/>
      <c r="AF1172" s="775"/>
    </row>
    <row r="1173" spans="1:32" ht="22.5" customHeight="1" x14ac:dyDescent="0.2">
      <c r="A1173" s="179"/>
      <c r="B1173" s="287"/>
      <c r="C1173" s="179"/>
      <c r="D1173" s="287"/>
      <c r="E1173" s="177"/>
      <c r="F1173" s="177"/>
      <c r="G1173" s="177"/>
      <c r="H1173" s="177"/>
      <c r="I1173" s="177"/>
      <c r="J1173" s="177"/>
      <c r="K1173" s="177"/>
      <c r="L1173" s="177"/>
      <c r="M1173" s="177"/>
      <c r="N1173" s="177"/>
      <c r="O1173" s="177"/>
      <c r="P1173" s="177"/>
      <c r="Q1173" s="177"/>
      <c r="R1173" s="177"/>
      <c r="S1173" s="177"/>
      <c r="T1173" s="181"/>
      <c r="U1173" s="177"/>
      <c r="V1173" s="177"/>
      <c r="W1173" s="177"/>
      <c r="X1173" s="177"/>
      <c r="Y1173" s="177"/>
      <c r="Z1173" s="177"/>
      <c r="AA1173" s="177"/>
      <c r="AB1173" s="177"/>
      <c r="AC1173" s="177">
        <f t="shared" si="366"/>
        <v>0</v>
      </c>
      <c r="AD1173" s="800">
        <f t="shared" si="364"/>
        <v>0</v>
      </c>
      <c r="AE1173" s="776"/>
      <c r="AF1173" s="775"/>
    </row>
    <row r="1177" spans="1:32" ht="15" customHeight="1" x14ac:dyDescent="0.2"/>
  </sheetData>
  <autoFilter ref="A6:AD673" xr:uid="{00000000-0009-0000-0000-000003000000}"/>
  <mergeCells count="11">
    <mergeCell ref="C675:D675"/>
    <mergeCell ref="C672:D673"/>
    <mergeCell ref="C671:D671"/>
    <mergeCell ref="U5:X5"/>
    <mergeCell ref="Y5:AB5"/>
    <mergeCell ref="E5:F5"/>
    <mergeCell ref="G5:I5"/>
    <mergeCell ref="J5:K5"/>
    <mergeCell ref="L5:N5"/>
    <mergeCell ref="O5:P5"/>
    <mergeCell ref="R5:T5"/>
  </mergeCells>
  <phoneticPr fontId="107"/>
  <conditionalFormatting sqref="E673:AC673">
    <cfRule type="colorScale" priority="3">
      <colorScale>
        <cfvo type="num" val="-1"/>
        <cfvo type="num" val="0"/>
        <cfvo type="num" val="1"/>
        <color rgb="FFFF0000"/>
        <color theme="0"/>
        <color rgb="FF00FF00"/>
      </colorScale>
    </cfRule>
    <cfRule type="colorScale" priority="4">
      <colorScale>
        <cfvo type="num" val="-1"/>
        <cfvo type="num" val="0"/>
        <cfvo type="num" val="0"/>
        <color rgb="FFFF0000"/>
        <color theme="0"/>
        <color rgb="FF00FF00"/>
      </colorScale>
    </cfRule>
    <cfRule type="colorScale" priority="5">
      <colorScale>
        <cfvo type="num" val="-1"/>
        <cfvo type="num" val="1"/>
        <color rgb="FFFF0000"/>
        <color rgb="FF00FFFF"/>
      </colorScale>
    </cfRule>
  </conditionalFormatting>
  <conditionalFormatting sqref="E1150:AC1150">
    <cfRule type="colorScale" priority="2">
      <colorScale>
        <cfvo type="num" val="-1"/>
        <cfvo type="num" val="0"/>
        <cfvo type="num" val="1"/>
        <color rgb="FFFF0000"/>
        <color theme="0"/>
        <color rgb="FF00FF00"/>
      </colorScale>
    </cfRule>
  </conditionalFormatting>
  <conditionalFormatting sqref="F677:AC677">
    <cfRule type="containsText" dxfId="164" priority="1" operator="containsText" text="NG">
      <formula>NOT(ISERROR(SEARCH("NG",F677)))</formula>
    </cfRule>
  </conditionalFormatting>
  <printOptions horizontalCentered="1"/>
  <pageMargins left="0.35433070866141736" right="0.19685039370078741" top="0.35" bottom="0.23622047244094491" header="0.21" footer="0.19685039370078741"/>
  <pageSetup paperSize="9" scale="34" firstPageNumber="4294963191" orientation="portrait" r:id="rId1"/>
  <headerFooter alignWithMargins="0">
    <oddHeader>&amp;R&amp;14&amp;D　Uchida</oddHeader>
    <oddFooter>&amp;R&amp;"ＭＳ Ｐゴシック"&amp;8&amp;F　&amp;A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EB186"/>
  <sheetViews>
    <sheetView zoomScale="80" zoomScaleNormal="80" zoomScaleSheetLayoutView="100" workbookViewId="0">
      <selection activeCell="AB12" sqref="AB12"/>
    </sheetView>
  </sheetViews>
  <sheetFormatPr defaultColWidth="9.109375" defaultRowHeight="12" x14ac:dyDescent="0.15"/>
  <cols>
    <col min="1" max="1" width="6.109375" style="921" bestFit="1" customWidth="1"/>
    <col min="2" max="5" width="6.88671875" style="922" bestFit="1" customWidth="1"/>
    <col min="6" max="6" width="10.33203125" style="922" bestFit="1" customWidth="1"/>
    <col min="7" max="7" width="10" style="902" bestFit="1" customWidth="1"/>
    <col min="8" max="51" width="9.109375" style="902"/>
    <col min="52" max="52" width="9.109375" style="903"/>
    <col min="53" max="16384" width="9.109375" style="904"/>
  </cols>
  <sheetData>
    <row r="1" spans="1:4" x14ac:dyDescent="0.15">
      <c r="A1" s="923" t="s">
        <v>1195</v>
      </c>
      <c r="B1" s="923" t="s">
        <v>1196</v>
      </c>
      <c r="C1" s="923" t="s">
        <v>1197</v>
      </c>
      <c r="D1" s="922" t="s">
        <v>1494</v>
      </c>
    </row>
    <row r="2" spans="1:4" x14ac:dyDescent="0.15">
      <c r="A2" s="911" t="s">
        <v>2120</v>
      </c>
      <c r="B2" s="922">
        <v>12</v>
      </c>
      <c r="C2" s="922">
        <v>16</v>
      </c>
      <c r="D2" s="922">
        <v>28</v>
      </c>
    </row>
    <row r="3" spans="1:4" x14ac:dyDescent="0.15">
      <c r="A3" s="911" t="s">
        <v>354</v>
      </c>
      <c r="B3" s="922">
        <v>16</v>
      </c>
      <c r="C3" s="922">
        <v>18</v>
      </c>
      <c r="D3" s="922">
        <v>34</v>
      </c>
    </row>
    <row r="4" spans="1:4" x14ac:dyDescent="0.15">
      <c r="A4" s="911" t="s">
        <v>362</v>
      </c>
      <c r="B4" s="922">
        <v>13</v>
      </c>
      <c r="C4" s="922">
        <v>19</v>
      </c>
      <c r="D4" s="922">
        <v>32</v>
      </c>
    </row>
    <row r="5" spans="1:4" x14ac:dyDescent="0.15">
      <c r="A5" s="911" t="s">
        <v>368</v>
      </c>
      <c r="B5" s="922">
        <v>12</v>
      </c>
      <c r="C5" s="922">
        <v>37</v>
      </c>
      <c r="D5" s="922">
        <v>49</v>
      </c>
    </row>
    <row r="6" spans="1:4" x14ac:dyDescent="0.15">
      <c r="A6" s="911" t="s">
        <v>388</v>
      </c>
      <c r="B6" s="922">
        <v>25</v>
      </c>
      <c r="C6" s="922">
        <v>50</v>
      </c>
      <c r="D6" s="922">
        <v>75</v>
      </c>
    </row>
    <row r="7" spans="1:4" x14ac:dyDescent="0.15">
      <c r="A7" s="911" t="s">
        <v>387</v>
      </c>
      <c r="B7" s="922">
        <v>24</v>
      </c>
      <c r="C7" s="922">
        <v>54</v>
      </c>
      <c r="D7" s="922">
        <v>78</v>
      </c>
    </row>
    <row r="8" spans="1:4" x14ac:dyDescent="0.15">
      <c r="A8" s="911" t="s">
        <v>386</v>
      </c>
      <c r="B8" s="922">
        <v>45</v>
      </c>
      <c r="C8" s="922">
        <v>72</v>
      </c>
      <c r="D8" s="922">
        <v>117</v>
      </c>
    </row>
    <row r="9" spans="1:4" x14ac:dyDescent="0.15">
      <c r="A9" s="911" t="s">
        <v>385</v>
      </c>
      <c r="B9" s="922">
        <v>53</v>
      </c>
      <c r="C9" s="922">
        <v>71</v>
      </c>
      <c r="D9" s="922">
        <v>124</v>
      </c>
    </row>
    <row r="10" spans="1:4" x14ac:dyDescent="0.15">
      <c r="A10" s="911" t="s">
        <v>384</v>
      </c>
      <c r="B10" s="922">
        <v>31</v>
      </c>
      <c r="C10" s="922">
        <v>64</v>
      </c>
      <c r="D10" s="922">
        <v>95</v>
      </c>
    </row>
    <row r="11" spans="1:4" x14ac:dyDescent="0.15">
      <c r="A11" s="911" t="s">
        <v>2121</v>
      </c>
      <c r="B11" s="922">
        <v>36</v>
      </c>
      <c r="C11" s="922">
        <v>61</v>
      </c>
      <c r="D11" s="922">
        <v>97</v>
      </c>
    </row>
    <row r="12" spans="1:4" x14ac:dyDescent="0.15">
      <c r="A12" s="911" t="s">
        <v>337</v>
      </c>
      <c r="B12" s="922">
        <v>6</v>
      </c>
      <c r="C12" s="922">
        <v>25</v>
      </c>
      <c r="D12" s="922">
        <v>31</v>
      </c>
    </row>
    <row r="13" spans="1:4" x14ac:dyDescent="0.15">
      <c r="A13" s="911" t="s">
        <v>339</v>
      </c>
      <c r="B13" s="1017">
        <v>16</v>
      </c>
      <c r="C13" s="1017">
        <v>14</v>
      </c>
      <c r="D13" s="922">
        <v>30</v>
      </c>
    </row>
    <row r="14" spans="1:4" x14ac:dyDescent="0.15">
      <c r="A14" s="911" t="s">
        <v>353</v>
      </c>
      <c r="B14" s="1017">
        <v>13</v>
      </c>
      <c r="C14" s="1017">
        <v>68</v>
      </c>
      <c r="D14" s="922">
        <v>81</v>
      </c>
    </row>
    <row r="15" spans="1:4" x14ac:dyDescent="0.15">
      <c r="A15" s="911" t="s">
        <v>354</v>
      </c>
      <c r="B15" s="1017">
        <v>33</v>
      </c>
      <c r="C15" s="1017">
        <v>104</v>
      </c>
      <c r="D15" s="922">
        <v>137</v>
      </c>
    </row>
    <row r="16" spans="1:4" x14ac:dyDescent="0.15">
      <c r="A16" s="911" t="s">
        <v>362</v>
      </c>
      <c r="B16" s="1017">
        <v>35</v>
      </c>
      <c r="C16" s="1017">
        <v>138</v>
      </c>
      <c r="D16" s="922">
        <v>173</v>
      </c>
    </row>
    <row r="17" spans="1:84" x14ac:dyDescent="0.15">
      <c r="A17" s="911" t="s">
        <v>368</v>
      </c>
      <c r="B17" s="1017">
        <v>7</v>
      </c>
      <c r="C17" s="1017">
        <v>91</v>
      </c>
      <c r="D17" s="922">
        <v>98</v>
      </c>
    </row>
    <row r="18" spans="1:84" x14ac:dyDescent="0.15">
      <c r="A18" s="911" t="s">
        <v>388</v>
      </c>
      <c r="B18" s="1017">
        <v>35</v>
      </c>
      <c r="C18" s="1017">
        <v>163</v>
      </c>
      <c r="D18" s="922">
        <v>198</v>
      </c>
    </row>
    <row r="19" spans="1:84" x14ac:dyDescent="0.15">
      <c r="A19" s="911" t="s">
        <v>387</v>
      </c>
      <c r="B19" s="1017">
        <v>20</v>
      </c>
      <c r="C19" s="1017">
        <v>131</v>
      </c>
      <c r="D19" s="922">
        <v>151</v>
      </c>
    </row>
    <row r="20" spans="1:84" x14ac:dyDescent="0.15">
      <c r="A20" s="911" t="s">
        <v>386</v>
      </c>
      <c r="B20" s="1017">
        <v>39</v>
      </c>
      <c r="C20" s="1017">
        <v>90</v>
      </c>
      <c r="D20" s="922">
        <v>129</v>
      </c>
    </row>
    <row r="21" spans="1:84" x14ac:dyDescent="0.15">
      <c r="A21" s="911" t="s">
        <v>385</v>
      </c>
      <c r="B21" s="1017">
        <v>32</v>
      </c>
      <c r="C21" s="1017">
        <v>135</v>
      </c>
      <c r="D21" s="922">
        <v>167</v>
      </c>
    </row>
    <row r="22" spans="1:84" x14ac:dyDescent="0.15">
      <c r="A22" s="911" t="s">
        <v>384</v>
      </c>
      <c r="B22" s="1017">
        <v>27</v>
      </c>
      <c r="C22" s="1017">
        <v>75</v>
      </c>
      <c r="D22" s="922">
        <v>102</v>
      </c>
    </row>
    <row r="23" spans="1:84" x14ac:dyDescent="0.15">
      <c r="A23" s="911" t="s">
        <v>2122</v>
      </c>
      <c r="B23" s="1017">
        <v>83</v>
      </c>
      <c r="C23" s="1017">
        <v>40</v>
      </c>
      <c r="D23" s="922">
        <v>123</v>
      </c>
    </row>
    <row r="24" spans="1:84" x14ac:dyDescent="0.15">
      <c r="A24" s="911" t="s">
        <v>337</v>
      </c>
      <c r="B24" s="1017">
        <v>60</v>
      </c>
      <c r="C24" s="1017">
        <v>60</v>
      </c>
      <c r="D24" s="922">
        <v>120</v>
      </c>
    </row>
    <row r="25" spans="1:84" x14ac:dyDescent="0.15">
      <c r="A25" s="911" t="s">
        <v>339</v>
      </c>
      <c r="B25" s="1017">
        <v>25</v>
      </c>
      <c r="C25" s="1017">
        <v>0</v>
      </c>
      <c r="D25" s="922">
        <v>25</v>
      </c>
    </row>
    <row r="26" spans="1:84" x14ac:dyDescent="0.15">
      <c r="A26" s="911" t="s">
        <v>353</v>
      </c>
      <c r="B26" s="1017">
        <v>25</v>
      </c>
      <c r="C26" s="1017">
        <v>0</v>
      </c>
      <c r="D26" s="922">
        <v>25</v>
      </c>
    </row>
    <row r="27" spans="1:84" x14ac:dyDescent="0.15">
      <c r="G27" s="904"/>
    </row>
    <row r="28" spans="1:84" s="896" customFormat="1" x14ac:dyDescent="0.15">
      <c r="A28" s="920" t="s">
        <v>603</v>
      </c>
      <c r="B28" s="918" t="s">
        <v>1193</v>
      </c>
      <c r="C28" s="919" t="s">
        <v>1190</v>
      </c>
      <c r="D28" s="918" t="s">
        <v>1194</v>
      </c>
      <c r="E28" s="919" t="s">
        <v>1191</v>
      </c>
      <c r="F28" s="917" t="s">
        <v>1192</v>
      </c>
      <c r="G28" s="917" t="s">
        <v>1428</v>
      </c>
      <c r="K28" s="897"/>
      <c r="L28" s="897"/>
      <c r="M28" s="897"/>
      <c r="N28" s="897"/>
      <c r="O28" s="897"/>
      <c r="P28" s="897"/>
      <c r="Q28" s="897"/>
      <c r="R28" s="897"/>
      <c r="S28" s="897"/>
      <c r="T28" s="897"/>
      <c r="U28" s="897"/>
      <c r="V28" s="897"/>
      <c r="W28" s="897"/>
      <c r="X28" s="897"/>
      <c r="Y28" s="897"/>
      <c r="Z28" s="897"/>
      <c r="AA28" s="897"/>
      <c r="AB28" s="897"/>
      <c r="AC28" s="897"/>
      <c r="AD28" s="897"/>
      <c r="AE28" s="897"/>
      <c r="AF28" s="897"/>
      <c r="AG28" s="897"/>
      <c r="AH28" s="897"/>
      <c r="AI28" s="897"/>
      <c r="AJ28" s="897"/>
      <c r="AK28" s="897"/>
      <c r="AL28" s="897"/>
      <c r="AM28" s="897"/>
      <c r="AN28" s="897"/>
      <c r="AO28" s="897"/>
      <c r="AP28" s="897"/>
      <c r="AQ28" s="897"/>
      <c r="AR28" s="897"/>
      <c r="AS28" s="897"/>
      <c r="AT28" s="897"/>
      <c r="AU28" s="897"/>
      <c r="AV28" s="897"/>
      <c r="AW28" s="897"/>
      <c r="AX28" s="897"/>
      <c r="AY28" s="897"/>
      <c r="AZ28" s="898"/>
      <c r="BA28" s="897"/>
      <c r="BB28" s="897"/>
      <c r="BC28" s="897"/>
      <c r="BD28" s="897"/>
      <c r="BE28" s="897"/>
      <c r="BF28" s="897"/>
      <c r="BG28" s="897"/>
      <c r="BH28" s="897"/>
      <c r="BI28" s="897"/>
      <c r="BJ28" s="897"/>
      <c r="BK28" s="897"/>
      <c r="BL28" s="897"/>
      <c r="BM28" s="897"/>
      <c r="BN28" s="897"/>
      <c r="BO28" s="897"/>
      <c r="BP28" s="897"/>
      <c r="BQ28" s="897"/>
      <c r="BR28" s="897"/>
      <c r="BS28" s="897"/>
      <c r="BT28" s="897"/>
      <c r="BU28" s="897"/>
      <c r="BV28" s="897"/>
      <c r="BW28" s="897"/>
      <c r="BX28" s="897"/>
      <c r="BY28" s="897"/>
      <c r="BZ28" s="897"/>
      <c r="CA28" s="897"/>
      <c r="CB28" s="897"/>
      <c r="CC28" s="897"/>
      <c r="CD28" s="897"/>
      <c r="CE28" s="897"/>
    </row>
    <row r="29" spans="1:84" s="901" customFormat="1" x14ac:dyDescent="0.15">
      <c r="A29" s="921">
        <v>45992</v>
      </c>
      <c r="B29" s="922">
        <v>5</v>
      </c>
      <c r="C29" s="922">
        <v>2</v>
      </c>
      <c r="D29" s="922">
        <v>2</v>
      </c>
      <c r="E29" s="922">
        <v>4</v>
      </c>
      <c r="F29" s="899">
        <f t="shared" ref="F29:F48" si="0">B29+D29</f>
        <v>7</v>
      </c>
      <c r="G29" s="899">
        <f t="shared" ref="G29:G48" si="1">C29+E29</f>
        <v>6</v>
      </c>
      <c r="K29" s="899"/>
      <c r="L29" s="899"/>
      <c r="M29" s="899"/>
      <c r="N29" s="899"/>
      <c r="O29" s="899"/>
      <c r="P29" s="899"/>
      <c r="Q29" s="899"/>
      <c r="R29" s="899"/>
      <c r="S29" s="899"/>
      <c r="T29" s="899"/>
      <c r="U29" s="899"/>
      <c r="V29" s="899"/>
      <c r="W29" s="899"/>
      <c r="X29" s="899"/>
      <c r="Y29" s="899"/>
      <c r="Z29" s="899"/>
      <c r="AA29" s="899"/>
      <c r="AB29" s="899"/>
      <c r="AC29" s="899"/>
      <c r="AD29" s="899"/>
      <c r="AE29" s="899"/>
      <c r="AF29" s="899"/>
      <c r="AG29" s="899"/>
      <c r="AH29" s="899"/>
      <c r="AI29" s="899"/>
      <c r="AJ29" s="899"/>
      <c r="AK29" s="899"/>
      <c r="AL29" s="899"/>
      <c r="AM29" s="899"/>
      <c r="AN29" s="899"/>
      <c r="AO29" s="899"/>
      <c r="AP29" s="899"/>
      <c r="AQ29" s="899"/>
      <c r="AR29" s="899"/>
      <c r="AS29" s="899"/>
      <c r="AT29" s="899"/>
      <c r="AU29" s="899"/>
      <c r="AV29" s="899"/>
      <c r="AW29" s="899"/>
      <c r="AX29" s="899"/>
      <c r="AY29" s="899"/>
      <c r="AZ29" s="900"/>
      <c r="BA29" s="899"/>
      <c r="BB29" s="899"/>
      <c r="BC29" s="899"/>
      <c r="BD29" s="899"/>
      <c r="BE29" s="899"/>
      <c r="BF29" s="899"/>
      <c r="BG29" s="899"/>
      <c r="BH29" s="899"/>
      <c r="BI29" s="899"/>
      <c r="BJ29" s="899"/>
      <c r="BK29" s="899"/>
      <c r="BL29" s="899"/>
      <c r="BM29" s="899"/>
      <c r="BN29" s="899"/>
      <c r="BO29" s="899"/>
      <c r="BP29" s="899"/>
      <c r="BQ29" s="899"/>
      <c r="BR29" s="899"/>
      <c r="BS29" s="899"/>
      <c r="BT29" s="899"/>
      <c r="BU29" s="899"/>
      <c r="BV29" s="899"/>
      <c r="BW29" s="899"/>
      <c r="BX29" s="899"/>
      <c r="BY29" s="899"/>
      <c r="BZ29" s="899"/>
      <c r="CA29" s="899"/>
      <c r="CB29" s="899"/>
      <c r="CC29" s="899"/>
      <c r="CD29" s="899"/>
      <c r="CE29" s="899"/>
      <c r="CF29" s="899"/>
    </row>
    <row r="30" spans="1:84" s="901" customFormat="1" x14ac:dyDescent="0.15">
      <c r="A30" s="921">
        <v>45993</v>
      </c>
      <c r="B30" s="922">
        <v>3</v>
      </c>
      <c r="C30" s="922">
        <v>2</v>
      </c>
      <c r="D30" s="922">
        <v>2</v>
      </c>
      <c r="E30" s="922">
        <v>4</v>
      </c>
      <c r="F30" s="899">
        <f t="shared" si="0"/>
        <v>5</v>
      </c>
      <c r="G30" s="899">
        <f t="shared" si="1"/>
        <v>6</v>
      </c>
      <c r="K30" s="899"/>
      <c r="L30" s="899"/>
      <c r="M30" s="899"/>
      <c r="N30" s="899"/>
      <c r="O30" s="899"/>
      <c r="P30" s="899"/>
      <c r="Q30" s="899"/>
      <c r="R30" s="899"/>
      <c r="S30" s="899"/>
      <c r="T30" s="899"/>
      <c r="U30" s="899"/>
      <c r="V30" s="899"/>
      <c r="W30" s="899"/>
      <c r="X30" s="899"/>
      <c r="Y30" s="899"/>
      <c r="Z30" s="899"/>
      <c r="AA30" s="899"/>
      <c r="AB30" s="899"/>
      <c r="AC30" s="899"/>
      <c r="AD30" s="899"/>
      <c r="AE30" s="899"/>
      <c r="AF30" s="899"/>
      <c r="AG30" s="899"/>
      <c r="AH30" s="899"/>
      <c r="AI30" s="899"/>
      <c r="AJ30" s="899"/>
      <c r="AK30" s="899"/>
      <c r="AL30" s="899"/>
      <c r="AM30" s="899"/>
      <c r="AN30" s="899"/>
      <c r="AO30" s="899"/>
      <c r="AP30" s="899"/>
      <c r="AQ30" s="899"/>
      <c r="AR30" s="899"/>
      <c r="AS30" s="899"/>
      <c r="AT30" s="899"/>
      <c r="AU30" s="899"/>
      <c r="AV30" s="899"/>
      <c r="AW30" s="899"/>
      <c r="AX30" s="899"/>
      <c r="AY30" s="899"/>
      <c r="AZ30" s="900"/>
      <c r="BA30" s="899"/>
      <c r="BB30" s="899"/>
      <c r="BC30" s="899"/>
      <c r="BD30" s="899"/>
      <c r="BE30" s="899"/>
      <c r="BF30" s="899"/>
      <c r="BG30" s="899"/>
      <c r="BH30" s="899"/>
      <c r="BI30" s="899"/>
      <c r="BJ30" s="899"/>
      <c r="BK30" s="899"/>
      <c r="BL30" s="899"/>
      <c r="BM30" s="899"/>
      <c r="BN30" s="899"/>
      <c r="BO30" s="899"/>
      <c r="BP30" s="899"/>
      <c r="BQ30" s="899"/>
      <c r="BR30" s="899"/>
      <c r="BS30" s="899"/>
      <c r="BT30" s="899"/>
      <c r="BU30" s="899"/>
      <c r="BV30" s="899"/>
      <c r="BW30" s="899"/>
      <c r="BX30" s="899"/>
      <c r="BY30" s="899"/>
      <c r="BZ30" s="899"/>
      <c r="CA30" s="899"/>
      <c r="CB30" s="899"/>
      <c r="CC30" s="899"/>
      <c r="CD30" s="899"/>
      <c r="CE30" s="899"/>
      <c r="CF30" s="899"/>
    </row>
    <row r="31" spans="1:84" x14ac:dyDescent="0.15">
      <c r="A31" s="921">
        <v>45994</v>
      </c>
      <c r="B31" s="922">
        <v>2</v>
      </c>
      <c r="C31" s="922">
        <v>2</v>
      </c>
      <c r="D31" s="922">
        <v>2</v>
      </c>
      <c r="E31" s="922">
        <v>4</v>
      </c>
      <c r="F31" s="899">
        <f t="shared" si="0"/>
        <v>4</v>
      </c>
      <c r="G31" s="899">
        <f t="shared" si="1"/>
        <v>6</v>
      </c>
      <c r="H31" s="904"/>
      <c r="I31" s="904"/>
      <c r="J31" s="904"/>
    </row>
    <row r="32" spans="1:84" x14ac:dyDescent="0.15">
      <c r="A32" s="921">
        <v>45995</v>
      </c>
      <c r="B32" s="922">
        <v>3</v>
      </c>
      <c r="C32" s="922">
        <v>1</v>
      </c>
      <c r="D32" s="922">
        <v>2</v>
      </c>
      <c r="E32" s="922">
        <v>5</v>
      </c>
      <c r="F32" s="899">
        <f t="shared" si="0"/>
        <v>5</v>
      </c>
      <c r="G32" s="899">
        <f t="shared" si="1"/>
        <v>6</v>
      </c>
      <c r="H32" s="904"/>
      <c r="I32" s="904"/>
      <c r="J32" s="904"/>
    </row>
    <row r="33" spans="1:74" x14ac:dyDescent="0.15">
      <c r="A33" s="921">
        <v>45996</v>
      </c>
      <c r="B33" s="922">
        <v>1</v>
      </c>
      <c r="C33" s="922">
        <v>1</v>
      </c>
      <c r="D33" s="922">
        <v>4</v>
      </c>
      <c r="E33" s="922">
        <v>5</v>
      </c>
      <c r="F33" s="899">
        <f t="shared" si="0"/>
        <v>5</v>
      </c>
      <c r="G33" s="899">
        <f t="shared" si="1"/>
        <v>6</v>
      </c>
      <c r="H33" s="904"/>
      <c r="I33" s="904"/>
      <c r="J33" s="904"/>
    </row>
    <row r="34" spans="1:74" x14ac:dyDescent="0.15">
      <c r="A34" s="921">
        <v>45999</v>
      </c>
      <c r="B34" s="922">
        <v>1</v>
      </c>
      <c r="C34" s="922">
        <v>1</v>
      </c>
      <c r="D34" s="922">
        <v>3</v>
      </c>
      <c r="E34" s="922">
        <v>5</v>
      </c>
      <c r="F34" s="899">
        <f t="shared" si="0"/>
        <v>4</v>
      </c>
      <c r="G34" s="899">
        <f t="shared" si="1"/>
        <v>6</v>
      </c>
      <c r="H34" s="904"/>
      <c r="I34" s="904"/>
      <c r="J34" s="904"/>
    </row>
    <row r="35" spans="1:74" x14ac:dyDescent="0.15">
      <c r="A35" s="921">
        <v>46000</v>
      </c>
      <c r="B35" s="922">
        <v>1</v>
      </c>
      <c r="C35" s="922">
        <v>1</v>
      </c>
      <c r="D35" s="922">
        <v>3</v>
      </c>
      <c r="E35" s="922">
        <v>5</v>
      </c>
      <c r="F35" s="899">
        <f t="shared" si="0"/>
        <v>4</v>
      </c>
      <c r="G35" s="899">
        <f t="shared" si="1"/>
        <v>6</v>
      </c>
      <c r="H35" s="904"/>
      <c r="I35" s="904"/>
      <c r="J35" s="904"/>
    </row>
    <row r="36" spans="1:74" x14ac:dyDescent="0.15">
      <c r="A36" s="921">
        <v>46001</v>
      </c>
      <c r="B36" s="922">
        <v>1</v>
      </c>
      <c r="C36" s="922">
        <v>1</v>
      </c>
      <c r="D36" s="922">
        <v>3</v>
      </c>
      <c r="E36" s="922">
        <v>5</v>
      </c>
      <c r="F36" s="899">
        <f t="shared" si="0"/>
        <v>4</v>
      </c>
      <c r="G36" s="899">
        <f t="shared" si="1"/>
        <v>6</v>
      </c>
      <c r="H36" s="904"/>
      <c r="I36" s="904"/>
      <c r="J36" s="904"/>
    </row>
    <row r="37" spans="1:74" x14ac:dyDescent="0.15">
      <c r="A37" s="921">
        <v>46002</v>
      </c>
      <c r="B37" s="922">
        <v>2</v>
      </c>
      <c r="C37" s="922">
        <v>2</v>
      </c>
      <c r="D37" s="922">
        <v>2</v>
      </c>
      <c r="E37" s="922">
        <v>4</v>
      </c>
      <c r="F37" s="899">
        <f t="shared" si="0"/>
        <v>4</v>
      </c>
      <c r="G37" s="899">
        <f t="shared" si="1"/>
        <v>6</v>
      </c>
      <c r="H37" s="904"/>
      <c r="I37" s="904"/>
      <c r="J37" s="904"/>
    </row>
    <row r="38" spans="1:74" x14ac:dyDescent="0.15">
      <c r="A38" s="921">
        <v>46003</v>
      </c>
      <c r="B38" s="922">
        <v>1</v>
      </c>
      <c r="C38" s="922">
        <v>2</v>
      </c>
      <c r="D38" s="922">
        <v>3</v>
      </c>
      <c r="E38" s="922">
        <v>4</v>
      </c>
      <c r="F38" s="899">
        <f t="shared" si="0"/>
        <v>4</v>
      </c>
      <c r="G38" s="899">
        <f t="shared" si="1"/>
        <v>6</v>
      </c>
      <c r="H38" s="904"/>
      <c r="I38" s="904"/>
      <c r="J38" s="904"/>
      <c r="BV38" s="905"/>
    </row>
    <row r="39" spans="1:74" x14ac:dyDescent="0.15">
      <c r="A39" s="921">
        <v>46006</v>
      </c>
      <c r="B39" s="922">
        <v>2</v>
      </c>
      <c r="C39" s="922">
        <v>2</v>
      </c>
      <c r="D39" s="922">
        <v>3</v>
      </c>
      <c r="E39" s="922">
        <v>4</v>
      </c>
      <c r="F39" s="899">
        <f t="shared" si="0"/>
        <v>5</v>
      </c>
      <c r="G39" s="899">
        <f t="shared" si="1"/>
        <v>6</v>
      </c>
      <c r="H39" s="904"/>
      <c r="I39" s="904"/>
      <c r="J39" s="904"/>
      <c r="BV39" s="906"/>
    </row>
    <row r="40" spans="1:74" x14ac:dyDescent="0.15">
      <c r="A40" s="921">
        <v>46007</v>
      </c>
      <c r="B40" s="922">
        <v>2</v>
      </c>
      <c r="C40" s="922">
        <v>2</v>
      </c>
      <c r="D40" s="922">
        <v>3</v>
      </c>
      <c r="E40" s="922">
        <v>4</v>
      </c>
      <c r="F40" s="899">
        <f t="shared" si="0"/>
        <v>5</v>
      </c>
      <c r="G40" s="899">
        <f t="shared" si="1"/>
        <v>6</v>
      </c>
      <c r="H40" s="904"/>
      <c r="I40" s="904"/>
      <c r="J40" s="904"/>
      <c r="BV40" s="906"/>
    </row>
    <row r="41" spans="1:74" x14ac:dyDescent="0.15">
      <c r="A41" s="921">
        <v>46008</v>
      </c>
      <c r="B41" s="922">
        <v>1</v>
      </c>
      <c r="C41" s="922">
        <v>2</v>
      </c>
      <c r="D41" s="922">
        <v>4</v>
      </c>
      <c r="E41" s="922">
        <v>4</v>
      </c>
      <c r="F41" s="899">
        <f t="shared" si="0"/>
        <v>5</v>
      </c>
      <c r="G41" s="899">
        <f t="shared" si="1"/>
        <v>6</v>
      </c>
      <c r="H41" s="904"/>
      <c r="I41" s="904"/>
      <c r="J41" s="904"/>
      <c r="BV41" s="906"/>
    </row>
    <row r="42" spans="1:74" x14ac:dyDescent="0.15">
      <c r="A42" s="921">
        <v>46009</v>
      </c>
      <c r="B42" s="922">
        <v>1</v>
      </c>
      <c r="C42" s="922">
        <v>2</v>
      </c>
      <c r="D42" s="922">
        <v>4</v>
      </c>
      <c r="E42" s="922">
        <v>4</v>
      </c>
      <c r="F42" s="899">
        <f t="shared" si="0"/>
        <v>5</v>
      </c>
      <c r="G42" s="899">
        <f t="shared" si="1"/>
        <v>6</v>
      </c>
      <c r="H42" s="904"/>
      <c r="I42" s="904"/>
      <c r="J42" s="904"/>
      <c r="BV42" s="907"/>
    </row>
    <row r="43" spans="1:74" x14ac:dyDescent="0.15">
      <c r="A43" s="921">
        <v>46010</v>
      </c>
      <c r="B43" s="922">
        <v>2</v>
      </c>
      <c r="C43" s="922">
        <v>1</v>
      </c>
      <c r="D43" s="922">
        <v>3</v>
      </c>
      <c r="E43" s="922">
        <v>4</v>
      </c>
      <c r="F43" s="899">
        <f t="shared" si="0"/>
        <v>5</v>
      </c>
      <c r="G43" s="899">
        <f t="shared" si="1"/>
        <v>5</v>
      </c>
      <c r="H43" s="904"/>
      <c r="I43" s="904"/>
      <c r="J43" s="904"/>
      <c r="BV43" s="906"/>
    </row>
    <row r="44" spans="1:74" x14ac:dyDescent="0.15">
      <c r="A44" s="921">
        <v>46013</v>
      </c>
      <c r="B44" s="922">
        <v>0</v>
      </c>
      <c r="C44" s="922">
        <v>0</v>
      </c>
      <c r="D44" s="922">
        <v>4</v>
      </c>
      <c r="E44" s="922">
        <v>0</v>
      </c>
      <c r="F44" s="899">
        <f t="shared" si="0"/>
        <v>4</v>
      </c>
      <c r="G44" s="899">
        <f t="shared" si="1"/>
        <v>0</v>
      </c>
      <c r="H44" s="904"/>
      <c r="I44" s="904"/>
      <c r="J44" s="904"/>
    </row>
    <row r="45" spans="1:74" x14ac:dyDescent="0.15">
      <c r="A45" s="921">
        <v>46014</v>
      </c>
      <c r="B45" s="922">
        <v>1</v>
      </c>
      <c r="C45" s="922">
        <v>0</v>
      </c>
      <c r="D45" s="922">
        <v>4</v>
      </c>
      <c r="E45" s="922">
        <v>0</v>
      </c>
      <c r="F45" s="899">
        <f t="shared" si="0"/>
        <v>5</v>
      </c>
      <c r="G45" s="899">
        <f t="shared" si="1"/>
        <v>0</v>
      </c>
      <c r="H45" s="904"/>
      <c r="I45" s="904"/>
      <c r="J45" s="904"/>
    </row>
    <row r="46" spans="1:74" x14ac:dyDescent="0.15">
      <c r="A46" s="921">
        <v>46015</v>
      </c>
      <c r="B46" s="922">
        <v>2</v>
      </c>
      <c r="C46" s="922">
        <v>0</v>
      </c>
      <c r="D46" s="922">
        <v>3</v>
      </c>
      <c r="E46" s="922">
        <v>0</v>
      </c>
      <c r="F46" s="899">
        <f t="shared" si="0"/>
        <v>5</v>
      </c>
      <c r="G46" s="899">
        <f t="shared" si="1"/>
        <v>0</v>
      </c>
    </row>
    <row r="47" spans="1:74" x14ac:dyDescent="0.15">
      <c r="A47" s="921">
        <v>46016</v>
      </c>
      <c r="B47" s="922">
        <v>0</v>
      </c>
      <c r="C47" s="922">
        <v>0</v>
      </c>
      <c r="D47" s="922">
        <v>5</v>
      </c>
      <c r="E47" s="922">
        <v>0</v>
      </c>
      <c r="F47" s="899">
        <f t="shared" si="0"/>
        <v>5</v>
      </c>
      <c r="G47" s="899">
        <f t="shared" si="1"/>
        <v>0</v>
      </c>
    </row>
    <row r="48" spans="1:74" x14ac:dyDescent="0.15">
      <c r="A48" s="921">
        <v>46017</v>
      </c>
      <c r="B48" s="922">
        <v>0</v>
      </c>
      <c r="C48" s="922">
        <v>0</v>
      </c>
      <c r="D48" s="922">
        <v>5</v>
      </c>
      <c r="E48" s="922">
        <v>0</v>
      </c>
      <c r="F48" s="899">
        <f t="shared" si="0"/>
        <v>5</v>
      </c>
      <c r="G48" s="899">
        <f t="shared" si="1"/>
        <v>0</v>
      </c>
    </row>
    <row r="49" spans="1:7" x14ac:dyDescent="0.15">
      <c r="A49" s="921">
        <v>46027</v>
      </c>
      <c r="B49" s="922">
        <v>1</v>
      </c>
      <c r="C49" s="922">
        <v>2</v>
      </c>
      <c r="D49" s="922">
        <v>4</v>
      </c>
      <c r="E49" s="922">
        <v>4</v>
      </c>
      <c r="F49" s="899">
        <f t="shared" ref="F49:F68" si="2">B49+D49</f>
        <v>5</v>
      </c>
      <c r="G49" s="899">
        <f t="shared" ref="G49:G68" si="3">C49+E49</f>
        <v>6</v>
      </c>
    </row>
    <row r="50" spans="1:7" x14ac:dyDescent="0.15">
      <c r="A50" s="921">
        <v>46028</v>
      </c>
      <c r="B50" s="922">
        <v>1</v>
      </c>
      <c r="C50" s="922">
        <v>2</v>
      </c>
      <c r="D50" s="922">
        <v>4</v>
      </c>
      <c r="E50" s="922">
        <v>5</v>
      </c>
      <c r="F50" s="899">
        <f t="shared" si="2"/>
        <v>5</v>
      </c>
      <c r="G50" s="899">
        <f t="shared" si="3"/>
        <v>7</v>
      </c>
    </row>
    <row r="51" spans="1:7" x14ac:dyDescent="0.15">
      <c r="A51" s="921">
        <v>46029</v>
      </c>
      <c r="B51" s="922">
        <v>0</v>
      </c>
      <c r="C51" s="922">
        <v>2</v>
      </c>
      <c r="D51" s="922">
        <v>6</v>
      </c>
      <c r="E51" s="922">
        <v>4</v>
      </c>
      <c r="F51" s="899">
        <f t="shared" si="2"/>
        <v>6</v>
      </c>
      <c r="G51" s="899">
        <f t="shared" si="3"/>
        <v>6</v>
      </c>
    </row>
    <row r="52" spans="1:7" x14ac:dyDescent="0.15">
      <c r="A52" s="921">
        <v>46030</v>
      </c>
      <c r="B52" s="922">
        <v>2</v>
      </c>
      <c r="C52" s="922">
        <v>2</v>
      </c>
      <c r="D52" s="922">
        <v>4</v>
      </c>
      <c r="E52" s="922">
        <v>5</v>
      </c>
      <c r="F52" s="899">
        <f t="shared" si="2"/>
        <v>6</v>
      </c>
      <c r="G52" s="899">
        <f t="shared" si="3"/>
        <v>7</v>
      </c>
    </row>
    <row r="53" spans="1:7" x14ac:dyDescent="0.15">
      <c r="A53" s="921">
        <v>46031</v>
      </c>
      <c r="B53" s="922">
        <v>2</v>
      </c>
      <c r="C53" s="922">
        <v>3</v>
      </c>
      <c r="D53" s="922">
        <v>4</v>
      </c>
      <c r="E53" s="922">
        <v>4</v>
      </c>
      <c r="F53" s="899">
        <f t="shared" si="2"/>
        <v>6</v>
      </c>
      <c r="G53" s="899">
        <f t="shared" si="3"/>
        <v>7</v>
      </c>
    </row>
    <row r="54" spans="1:7" x14ac:dyDescent="0.15">
      <c r="A54" s="921">
        <v>46035</v>
      </c>
      <c r="B54" s="922">
        <v>2</v>
      </c>
      <c r="C54" s="922">
        <v>3</v>
      </c>
      <c r="D54" s="922">
        <v>4</v>
      </c>
      <c r="E54" s="922">
        <v>4</v>
      </c>
      <c r="F54" s="899">
        <f t="shared" si="2"/>
        <v>6</v>
      </c>
      <c r="G54" s="899">
        <f t="shared" si="3"/>
        <v>7</v>
      </c>
    </row>
    <row r="55" spans="1:7" x14ac:dyDescent="0.15">
      <c r="A55" s="921">
        <v>46036</v>
      </c>
      <c r="B55" s="922">
        <v>1</v>
      </c>
      <c r="C55" s="922">
        <v>3</v>
      </c>
      <c r="D55" s="922">
        <v>5</v>
      </c>
      <c r="E55" s="922">
        <v>2</v>
      </c>
      <c r="F55" s="899">
        <f t="shared" si="2"/>
        <v>6</v>
      </c>
      <c r="G55" s="899">
        <f t="shared" si="3"/>
        <v>5</v>
      </c>
    </row>
    <row r="56" spans="1:7" x14ac:dyDescent="0.15">
      <c r="A56" s="921">
        <v>46037</v>
      </c>
      <c r="B56" s="922">
        <v>4</v>
      </c>
      <c r="C56" s="922">
        <v>3</v>
      </c>
      <c r="D56" s="922">
        <v>2</v>
      </c>
      <c r="E56" s="922">
        <v>2</v>
      </c>
      <c r="F56" s="899">
        <f t="shared" si="2"/>
        <v>6</v>
      </c>
      <c r="G56" s="899">
        <f t="shared" si="3"/>
        <v>5</v>
      </c>
    </row>
    <row r="57" spans="1:7" x14ac:dyDescent="0.15">
      <c r="A57" s="921">
        <v>46038</v>
      </c>
      <c r="B57" s="922">
        <v>5</v>
      </c>
      <c r="C57" s="922">
        <v>3</v>
      </c>
      <c r="D57" s="922">
        <v>1</v>
      </c>
      <c r="E57" s="922">
        <v>2</v>
      </c>
      <c r="F57" s="899">
        <f t="shared" si="2"/>
        <v>6</v>
      </c>
      <c r="G57" s="899">
        <f t="shared" si="3"/>
        <v>5</v>
      </c>
    </row>
    <row r="58" spans="1:7" x14ac:dyDescent="0.15">
      <c r="A58" s="921">
        <v>46039</v>
      </c>
      <c r="B58" s="922">
        <v>0</v>
      </c>
      <c r="C58" s="922">
        <v>3</v>
      </c>
      <c r="D58" s="922">
        <v>0</v>
      </c>
      <c r="E58" s="922">
        <v>2</v>
      </c>
      <c r="F58" s="899">
        <f t="shared" si="2"/>
        <v>0</v>
      </c>
      <c r="G58" s="899">
        <f t="shared" si="3"/>
        <v>5</v>
      </c>
    </row>
    <row r="59" spans="1:7" x14ac:dyDescent="0.15">
      <c r="A59" s="921">
        <v>46041</v>
      </c>
      <c r="B59" s="922">
        <v>5</v>
      </c>
      <c r="C59" s="922">
        <v>3</v>
      </c>
      <c r="D59" s="922">
        <v>1</v>
      </c>
      <c r="E59" s="922">
        <v>2</v>
      </c>
      <c r="F59" s="899">
        <f t="shared" si="2"/>
        <v>6</v>
      </c>
      <c r="G59" s="899">
        <f t="shared" si="3"/>
        <v>5</v>
      </c>
    </row>
    <row r="60" spans="1:7" x14ac:dyDescent="0.15">
      <c r="A60" s="921">
        <v>46042</v>
      </c>
      <c r="B60" s="922">
        <v>6</v>
      </c>
      <c r="C60" s="922">
        <v>3</v>
      </c>
      <c r="D60" s="922">
        <v>0</v>
      </c>
      <c r="E60" s="922">
        <v>2</v>
      </c>
      <c r="F60" s="899">
        <f t="shared" si="2"/>
        <v>6</v>
      </c>
      <c r="G60" s="899">
        <f t="shared" si="3"/>
        <v>5</v>
      </c>
    </row>
    <row r="61" spans="1:7" x14ac:dyDescent="0.15">
      <c r="A61" s="921">
        <v>46043</v>
      </c>
      <c r="B61" s="922">
        <v>4</v>
      </c>
      <c r="C61" s="922">
        <v>1</v>
      </c>
      <c r="D61" s="922">
        <v>1</v>
      </c>
      <c r="E61" s="922">
        <v>2</v>
      </c>
      <c r="F61" s="899">
        <f t="shared" si="2"/>
        <v>5</v>
      </c>
      <c r="G61" s="899">
        <f t="shared" si="3"/>
        <v>3</v>
      </c>
    </row>
    <row r="62" spans="1:7" x14ac:dyDescent="0.15">
      <c r="A62" s="921">
        <v>46044</v>
      </c>
      <c r="B62" s="922">
        <v>1</v>
      </c>
      <c r="C62" s="922">
        <v>1</v>
      </c>
      <c r="D62" s="922">
        <v>3</v>
      </c>
      <c r="E62" s="922">
        <v>2</v>
      </c>
      <c r="F62" s="899">
        <f t="shared" si="2"/>
        <v>4</v>
      </c>
      <c r="G62" s="899">
        <f t="shared" si="3"/>
        <v>3</v>
      </c>
    </row>
    <row r="63" spans="1:7" x14ac:dyDescent="0.15">
      <c r="A63" s="921">
        <v>46045</v>
      </c>
      <c r="B63" s="922">
        <v>1</v>
      </c>
      <c r="C63" s="922">
        <v>1</v>
      </c>
      <c r="D63" s="922">
        <v>3</v>
      </c>
      <c r="E63" s="922">
        <v>2</v>
      </c>
      <c r="F63" s="899">
        <f t="shared" si="2"/>
        <v>4</v>
      </c>
      <c r="G63" s="899">
        <f t="shared" si="3"/>
        <v>3</v>
      </c>
    </row>
    <row r="64" spans="1:7" x14ac:dyDescent="0.15">
      <c r="A64" s="921">
        <v>46048</v>
      </c>
      <c r="B64" s="922">
        <v>1</v>
      </c>
      <c r="C64" s="922">
        <v>0</v>
      </c>
      <c r="D64" s="922">
        <v>3</v>
      </c>
      <c r="E64" s="922">
        <v>3</v>
      </c>
      <c r="F64" s="899">
        <f t="shared" si="2"/>
        <v>4</v>
      </c>
      <c r="G64" s="899">
        <f t="shared" si="3"/>
        <v>3</v>
      </c>
    </row>
    <row r="65" spans="1:7" x14ac:dyDescent="0.15">
      <c r="A65" s="921">
        <v>46049</v>
      </c>
      <c r="B65" s="922">
        <v>0</v>
      </c>
      <c r="C65" s="922">
        <v>0</v>
      </c>
      <c r="D65" s="922">
        <v>3</v>
      </c>
      <c r="E65" s="922">
        <v>3</v>
      </c>
      <c r="F65" s="899">
        <f t="shared" si="2"/>
        <v>3</v>
      </c>
      <c r="G65" s="899">
        <f t="shared" si="3"/>
        <v>3</v>
      </c>
    </row>
    <row r="66" spans="1:7" x14ac:dyDescent="0.15">
      <c r="A66" s="921">
        <v>46050</v>
      </c>
      <c r="B66" s="922">
        <v>0</v>
      </c>
      <c r="C66" s="922">
        <v>0</v>
      </c>
      <c r="D66" s="922">
        <v>4</v>
      </c>
      <c r="E66" s="922">
        <v>3</v>
      </c>
      <c r="F66" s="899">
        <f t="shared" si="2"/>
        <v>4</v>
      </c>
      <c r="G66" s="899">
        <f t="shared" si="3"/>
        <v>3</v>
      </c>
    </row>
    <row r="67" spans="1:7" x14ac:dyDescent="0.15">
      <c r="A67" s="921">
        <v>46051</v>
      </c>
      <c r="B67" s="922">
        <v>0</v>
      </c>
      <c r="C67" s="922">
        <v>1</v>
      </c>
      <c r="D67" s="922">
        <v>5</v>
      </c>
      <c r="E67" s="922">
        <v>3</v>
      </c>
      <c r="F67" s="899">
        <f t="shared" si="2"/>
        <v>5</v>
      </c>
      <c r="G67" s="899">
        <f t="shared" si="3"/>
        <v>4</v>
      </c>
    </row>
    <row r="68" spans="1:7" x14ac:dyDescent="0.15">
      <c r="A68" s="921">
        <v>46052</v>
      </c>
      <c r="B68" s="922">
        <v>0</v>
      </c>
      <c r="C68" s="922">
        <v>1</v>
      </c>
      <c r="D68" s="922">
        <v>4</v>
      </c>
      <c r="E68" s="922">
        <v>3</v>
      </c>
      <c r="F68" s="899">
        <f t="shared" si="2"/>
        <v>4</v>
      </c>
      <c r="G68" s="899">
        <f t="shared" si="3"/>
        <v>4</v>
      </c>
    </row>
    <row r="69" spans="1:7" x14ac:dyDescent="0.15">
      <c r="A69" s="921">
        <v>46055</v>
      </c>
      <c r="B69" s="922">
        <v>2</v>
      </c>
      <c r="C69" s="922">
        <v>1</v>
      </c>
      <c r="D69" s="922">
        <v>3</v>
      </c>
      <c r="E69" s="922">
        <v>3</v>
      </c>
      <c r="F69" s="899">
        <f t="shared" ref="F69:F86" si="4">B69+D69</f>
        <v>5</v>
      </c>
      <c r="G69" s="899">
        <f t="shared" ref="G69:G86" si="5">C69+E69</f>
        <v>4</v>
      </c>
    </row>
    <row r="70" spans="1:7" x14ac:dyDescent="0.15">
      <c r="A70" s="921">
        <v>46056</v>
      </c>
      <c r="B70" s="922">
        <v>1</v>
      </c>
      <c r="C70" s="922">
        <v>0</v>
      </c>
      <c r="D70" s="922">
        <v>3</v>
      </c>
      <c r="E70" s="922">
        <v>2</v>
      </c>
      <c r="F70" s="899">
        <f t="shared" si="4"/>
        <v>4</v>
      </c>
      <c r="G70" s="899">
        <f t="shared" si="5"/>
        <v>2</v>
      </c>
    </row>
    <row r="71" spans="1:7" x14ac:dyDescent="0.15">
      <c r="A71" s="921">
        <v>46057</v>
      </c>
      <c r="B71" s="922">
        <v>0</v>
      </c>
      <c r="C71" s="922">
        <v>0</v>
      </c>
      <c r="D71" s="922">
        <v>2</v>
      </c>
      <c r="E71" s="922">
        <v>2</v>
      </c>
      <c r="F71" s="899">
        <f t="shared" si="4"/>
        <v>2</v>
      </c>
      <c r="G71" s="899">
        <f t="shared" si="5"/>
        <v>2</v>
      </c>
    </row>
    <row r="72" spans="1:7" x14ac:dyDescent="0.15">
      <c r="A72" s="921">
        <v>46058</v>
      </c>
      <c r="B72" s="922">
        <v>0</v>
      </c>
      <c r="C72" s="922">
        <v>0</v>
      </c>
      <c r="D72" s="922">
        <v>2</v>
      </c>
      <c r="E72" s="922">
        <v>2</v>
      </c>
      <c r="F72" s="899">
        <f t="shared" si="4"/>
        <v>2</v>
      </c>
      <c r="G72" s="899">
        <f t="shared" si="5"/>
        <v>2</v>
      </c>
    </row>
    <row r="73" spans="1:7" x14ac:dyDescent="0.15">
      <c r="A73" s="921">
        <v>46059</v>
      </c>
      <c r="B73" s="922">
        <v>0</v>
      </c>
      <c r="C73" s="922">
        <v>0</v>
      </c>
      <c r="D73" s="922">
        <v>2</v>
      </c>
      <c r="E73" s="922">
        <v>2</v>
      </c>
      <c r="F73" s="899">
        <f t="shared" si="4"/>
        <v>2</v>
      </c>
      <c r="G73" s="899">
        <f t="shared" si="5"/>
        <v>2</v>
      </c>
    </row>
    <row r="74" spans="1:7" x14ac:dyDescent="0.15">
      <c r="A74" s="921">
        <v>46062</v>
      </c>
      <c r="B74" s="922">
        <v>0</v>
      </c>
      <c r="C74" s="922">
        <v>1</v>
      </c>
      <c r="D74" s="922">
        <v>2</v>
      </c>
      <c r="E74" s="922">
        <v>2</v>
      </c>
      <c r="F74" s="899">
        <f t="shared" si="4"/>
        <v>2</v>
      </c>
      <c r="G74" s="899">
        <f t="shared" si="5"/>
        <v>3</v>
      </c>
    </row>
    <row r="75" spans="1:7" x14ac:dyDescent="0.15">
      <c r="A75" s="921">
        <v>46063</v>
      </c>
      <c r="B75" s="922">
        <v>1</v>
      </c>
      <c r="C75" s="922">
        <v>0</v>
      </c>
      <c r="D75" s="922">
        <v>2</v>
      </c>
      <c r="E75" s="922">
        <v>2</v>
      </c>
      <c r="F75" s="899">
        <f t="shared" si="4"/>
        <v>3</v>
      </c>
      <c r="G75" s="899">
        <f t="shared" si="5"/>
        <v>2</v>
      </c>
    </row>
    <row r="76" spans="1:7" x14ac:dyDescent="0.15">
      <c r="A76" s="921">
        <v>46065</v>
      </c>
      <c r="B76" s="922">
        <v>0</v>
      </c>
      <c r="C76" s="922">
        <v>0</v>
      </c>
      <c r="D76" s="922">
        <v>2</v>
      </c>
      <c r="E76" s="922">
        <v>1</v>
      </c>
      <c r="F76" s="899">
        <f t="shared" si="4"/>
        <v>2</v>
      </c>
      <c r="G76" s="899">
        <f t="shared" si="5"/>
        <v>1</v>
      </c>
    </row>
    <row r="77" spans="1:7" x14ac:dyDescent="0.15">
      <c r="A77" s="921">
        <v>46066</v>
      </c>
      <c r="B77" s="922">
        <v>0</v>
      </c>
      <c r="C77" s="922">
        <v>0</v>
      </c>
      <c r="D77" s="922">
        <v>1</v>
      </c>
      <c r="E77" s="922">
        <v>1</v>
      </c>
      <c r="F77" s="899">
        <f t="shared" si="4"/>
        <v>1</v>
      </c>
      <c r="G77" s="899">
        <f t="shared" si="5"/>
        <v>1</v>
      </c>
    </row>
    <row r="78" spans="1:7" x14ac:dyDescent="0.15">
      <c r="A78" s="921">
        <v>46069</v>
      </c>
      <c r="B78" s="922">
        <v>0</v>
      </c>
      <c r="C78" s="922">
        <v>0</v>
      </c>
      <c r="D78" s="922">
        <v>1</v>
      </c>
      <c r="E78" s="922">
        <v>1</v>
      </c>
      <c r="F78" s="899">
        <f t="shared" si="4"/>
        <v>1</v>
      </c>
      <c r="G78" s="899">
        <f t="shared" si="5"/>
        <v>1</v>
      </c>
    </row>
    <row r="79" spans="1:7" x14ac:dyDescent="0.15">
      <c r="A79" s="921">
        <v>46070</v>
      </c>
      <c r="B79" s="922">
        <v>0</v>
      </c>
      <c r="C79" s="922">
        <v>1</v>
      </c>
      <c r="D79" s="922">
        <v>1</v>
      </c>
      <c r="E79" s="922">
        <v>0</v>
      </c>
      <c r="F79" s="899">
        <f t="shared" si="4"/>
        <v>1</v>
      </c>
      <c r="G79" s="899">
        <f t="shared" si="5"/>
        <v>1</v>
      </c>
    </row>
    <row r="80" spans="1:7" x14ac:dyDescent="0.15">
      <c r="A80" s="921">
        <v>46071</v>
      </c>
      <c r="B80" s="922">
        <v>1</v>
      </c>
      <c r="C80" s="922">
        <v>1</v>
      </c>
      <c r="D80" s="922">
        <v>0</v>
      </c>
      <c r="E80" s="922">
        <v>0</v>
      </c>
      <c r="F80" s="899">
        <f t="shared" si="4"/>
        <v>1</v>
      </c>
      <c r="G80" s="899">
        <f t="shared" si="5"/>
        <v>1</v>
      </c>
    </row>
    <row r="81" spans="1:7" x14ac:dyDescent="0.15">
      <c r="A81" s="921">
        <v>46072</v>
      </c>
      <c r="B81" s="922">
        <v>1</v>
      </c>
      <c r="C81" s="922">
        <v>0</v>
      </c>
      <c r="D81" s="922">
        <v>0</v>
      </c>
      <c r="E81" s="922">
        <v>0</v>
      </c>
      <c r="F81" s="899">
        <f t="shared" si="4"/>
        <v>1</v>
      </c>
      <c r="G81" s="899">
        <f t="shared" si="5"/>
        <v>0</v>
      </c>
    </row>
    <row r="82" spans="1:7" x14ac:dyDescent="0.15">
      <c r="A82" s="921">
        <v>46073</v>
      </c>
      <c r="B82" s="922">
        <v>0</v>
      </c>
      <c r="C82" s="922">
        <v>0</v>
      </c>
      <c r="D82" s="922">
        <v>0</v>
      </c>
      <c r="E82" s="922">
        <v>1</v>
      </c>
      <c r="F82" s="899">
        <f t="shared" si="4"/>
        <v>0</v>
      </c>
      <c r="G82" s="899">
        <f t="shared" si="5"/>
        <v>1</v>
      </c>
    </row>
    <row r="83" spans="1:7" x14ac:dyDescent="0.15">
      <c r="A83" s="921">
        <v>46077</v>
      </c>
      <c r="B83" s="922">
        <v>0</v>
      </c>
      <c r="C83" s="922">
        <v>0</v>
      </c>
      <c r="D83" s="922">
        <v>0</v>
      </c>
      <c r="E83" s="922">
        <v>1</v>
      </c>
      <c r="F83" s="899">
        <f t="shared" si="4"/>
        <v>0</v>
      </c>
      <c r="G83" s="899">
        <f t="shared" si="5"/>
        <v>1</v>
      </c>
    </row>
    <row r="84" spans="1:7" x14ac:dyDescent="0.15">
      <c r="A84" s="921">
        <v>46078</v>
      </c>
      <c r="B84" s="922">
        <v>0</v>
      </c>
      <c r="C84" s="922">
        <v>0</v>
      </c>
      <c r="D84" s="922">
        <v>2</v>
      </c>
      <c r="E84" s="922">
        <v>1</v>
      </c>
      <c r="F84" s="899">
        <f t="shared" si="4"/>
        <v>2</v>
      </c>
      <c r="G84" s="899">
        <f t="shared" si="5"/>
        <v>1</v>
      </c>
    </row>
    <row r="85" spans="1:7" x14ac:dyDescent="0.15">
      <c r="A85" s="921">
        <v>46079</v>
      </c>
      <c r="B85" s="922">
        <v>0</v>
      </c>
      <c r="C85" s="922">
        <v>0</v>
      </c>
      <c r="D85" s="922">
        <v>1</v>
      </c>
      <c r="E85" s="922">
        <v>1</v>
      </c>
      <c r="F85" s="899">
        <f t="shared" si="4"/>
        <v>1</v>
      </c>
      <c r="G85" s="899">
        <f t="shared" si="5"/>
        <v>1</v>
      </c>
    </row>
    <row r="86" spans="1:7" x14ac:dyDescent="0.15">
      <c r="A86" s="921">
        <v>46080</v>
      </c>
      <c r="B86" s="922">
        <v>0</v>
      </c>
      <c r="C86" s="922">
        <v>1</v>
      </c>
      <c r="D86" s="922">
        <v>1</v>
      </c>
      <c r="E86" s="922">
        <v>1</v>
      </c>
      <c r="F86" s="899">
        <f t="shared" si="4"/>
        <v>1</v>
      </c>
      <c r="G86" s="899">
        <f t="shared" si="5"/>
        <v>2</v>
      </c>
    </row>
    <row r="87" spans="1:7" x14ac:dyDescent="0.15">
      <c r="A87" s="921">
        <v>46083</v>
      </c>
      <c r="B87" s="922">
        <v>0</v>
      </c>
      <c r="C87" s="922">
        <v>1</v>
      </c>
      <c r="D87" s="922">
        <v>1</v>
      </c>
      <c r="E87" s="922">
        <v>1</v>
      </c>
      <c r="F87" s="899">
        <f t="shared" ref="F87:F107" si="6">B87+D87</f>
        <v>1</v>
      </c>
      <c r="G87" s="899">
        <f t="shared" ref="G87:G107" si="7">C87+E87</f>
        <v>2</v>
      </c>
    </row>
    <row r="88" spans="1:7" x14ac:dyDescent="0.15">
      <c r="A88" s="921">
        <v>46084</v>
      </c>
      <c r="B88" s="922">
        <v>0</v>
      </c>
      <c r="C88" s="922">
        <v>1</v>
      </c>
      <c r="D88" s="922">
        <v>1</v>
      </c>
      <c r="E88" s="922">
        <v>0</v>
      </c>
      <c r="F88" s="899">
        <f t="shared" si="6"/>
        <v>1</v>
      </c>
      <c r="G88" s="899">
        <f t="shared" si="7"/>
        <v>1</v>
      </c>
    </row>
    <row r="89" spans="1:7" x14ac:dyDescent="0.15">
      <c r="A89" s="921">
        <v>46085</v>
      </c>
      <c r="B89" s="922">
        <v>1</v>
      </c>
      <c r="C89" s="922">
        <v>1</v>
      </c>
      <c r="D89" s="922">
        <v>0</v>
      </c>
      <c r="E89" s="922">
        <v>0</v>
      </c>
      <c r="F89" s="899">
        <f t="shared" si="6"/>
        <v>1</v>
      </c>
      <c r="G89" s="899">
        <f t="shared" si="7"/>
        <v>1</v>
      </c>
    </row>
    <row r="90" spans="1:7" x14ac:dyDescent="0.15">
      <c r="A90" s="921">
        <v>46086</v>
      </c>
      <c r="B90" s="922">
        <v>1</v>
      </c>
      <c r="C90" s="922">
        <v>1</v>
      </c>
      <c r="D90" s="922">
        <v>0</v>
      </c>
      <c r="E90" s="922">
        <v>0</v>
      </c>
      <c r="F90" s="899">
        <f t="shared" si="6"/>
        <v>1</v>
      </c>
      <c r="G90" s="899">
        <f t="shared" si="7"/>
        <v>1</v>
      </c>
    </row>
    <row r="91" spans="1:7" x14ac:dyDescent="0.15">
      <c r="A91" s="921">
        <v>46087</v>
      </c>
      <c r="B91" s="922">
        <v>1</v>
      </c>
      <c r="C91" s="922">
        <v>1</v>
      </c>
      <c r="D91" s="922">
        <v>0</v>
      </c>
      <c r="E91" s="922">
        <v>0</v>
      </c>
      <c r="F91" s="899">
        <f t="shared" si="6"/>
        <v>1</v>
      </c>
      <c r="G91" s="899">
        <f t="shared" si="7"/>
        <v>1</v>
      </c>
    </row>
    <row r="92" spans="1:7" x14ac:dyDescent="0.15">
      <c r="A92" s="921">
        <v>46090</v>
      </c>
      <c r="B92" s="922">
        <v>1</v>
      </c>
      <c r="C92" s="922">
        <v>1</v>
      </c>
      <c r="D92" s="922">
        <v>0</v>
      </c>
      <c r="E92" s="922">
        <v>0</v>
      </c>
      <c r="F92" s="899">
        <f t="shared" si="6"/>
        <v>1</v>
      </c>
      <c r="G92" s="899">
        <f t="shared" si="7"/>
        <v>1</v>
      </c>
    </row>
    <row r="93" spans="1:7" x14ac:dyDescent="0.15">
      <c r="A93" s="921">
        <v>46091</v>
      </c>
      <c r="B93" s="922">
        <v>1</v>
      </c>
      <c r="C93" s="922">
        <v>1</v>
      </c>
      <c r="D93" s="922">
        <v>0</v>
      </c>
      <c r="E93" s="922">
        <v>0</v>
      </c>
      <c r="F93" s="899">
        <f t="shared" si="6"/>
        <v>1</v>
      </c>
      <c r="G93" s="899">
        <f t="shared" si="7"/>
        <v>1</v>
      </c>
    </row>
    <row r="94" spans="1:7" x14ac:dyDescent="0.15">
      <c r="A94" s="921">
        <v>46092</v>
      </c>
      <c r="B94" s="922">
        <v>2</v>
      </c>
      <c r="C94" s="922">
        <v>1</v>
      </c>
      <c r="D94" s="922">
        <v>0</v>
      </c>
      <c r="E94" s="922">
        <v>1</v>
      </c>
      <c r="F94" s="899">
        <f t="shared" si="6"/>
        <v>2</v>
      </c>
      <c r="G94" s="899">
        <f t="shared" si="7"/>
        <v>2</v>
      </c>
    </row>
    <row r="95" spans="1:7" x14ac:dyDescent="0.15">
      <c r="A95" s="921">
        <v>46093</v>
      </c>
      <c r="B95" s="922">
        <v>2</v>
      </c>
      <c r="C95" s="922">
        <v>0</v>
      </c>
      <c r="D95" s="922">
        <v>0</v>
      </c>
      <c r="E95" s="922">
        <v>1</v>
      </c>
      <c r="F95" s="899">
        <f t="shared" si="6"/>
        <v>2</v>
      </c>
      <c r="G95" s="899">
        <f t="shared" si="7"/>
        <v>1</v>
      </c>
    </row>
    <row r="96" spans="1:7" x14ac:dyDescent="0.15">
      <c r="A96" s="921">
        <v>46094</v>
      </c>
      <c r="B96" s="922">
        <v>0</v>
      </c>
      <c r="C96" s="922">
        <v>1</v>
      </c>
      <c r="D96" s="922">
        <v>0</v>
      </c>
      <c r="E96" s="922">
        <v>1</v>
      </c>
      <c r="F96" s="899">
        <f t="shared" si="6"/>
        <v>0</v>
      </c>
      <c r="G96" s="899">
        <f t="shared" si="7"/>
        <v>2</v>
      </c>
    </row>
    <row r="97" spans="1:132" x14ac:dyDescent="0.15">
      <c r="A97" s="921">
        <v>46097</v>
      </c>
      <c r="B97" s="922">
        <v>1</v>
      </c>
      <c r="C97" s="922">
        <v>1</v>
      </c>
      <c r="D97" s="922">
        <v>0</v>
      </c>
      <c r="E97" s="922">
        <v>1</v>
      </c>
      <c r="F97" s="899">
        <f t="shared" si="6"/>
        <v>1</v>
      </c>
      <c r="G97" s="899">
        <f t="shared" si="7"/>
        <v>2</v>
      </c>
    </row>
    <row r="98" spans="1:132" x14ac:dyDescent="0.15">
      <c r="A98" s="921">
        <v>46098</v>
      </c>
      <c r="B98" s="922">
        <v>0</v>
      </c>
      <c r="C98" s="922">
        <v>1</v>
      </c>
      <c r="D98" s="922">
        <v>0</v>
      </c>
      <c r="E98" s="922">
        <v>1</v>
      </c>
      <c r="F98" s="899">
        <f t="shared" si="6"/>
        <v>0</v>
      </c>
      <c r="G98" s="899">
        <f t="shared" si="7"/>
        <v>2</v>
      </c>
    </row>
    <row r="99" spans="1:132" x14ac:dyDescent="0.15">
      <c r="A99" s="921">
        <v>46099</v>
      </c>
      <c r="B99" s="922">
        <v>2</v>
      </c>
      <c r="C99" s="922">
        <v>1</v>
      </c>
      <c r="D99" s="922">
        <v>0</v>
      </c>
      <c r="E99" s="922">
        <v>1</v>
      </c>
      <c r="F99" s="899">
        <f t="shared" si="6"/>
        <v>2</v>
      </c>
      <c r="G99" s="899">
        <f t="shared" si="7"/>
        <v>2</v>
      </c>
    </row>
    <row r="100" spans="1:132" x14ac:dyDescent="0.15">
      <c r="A100" s="921">
        <v>46100</v>
      </c>
      <c r="B100" s="922">
        <v>1</v>
      </c>
      <c r="C100" s="922">
        <v>1</v>
      </c>
      <c r="D100" s="922">
        <v>0</v>
      </c>
      <c r="E100" s="922">
        <v>1</v>
      </c>
      <c r="F100" s="899">
        <f t="shared" si="6"/>
        <v>1</v>
      </c>
      <c r="G100" s="899">
        <f t="shared" si="7"/>
        <v>2</v>
      </c>
    </row>
    <row r="101" spans="1:132" x14ac:dyDescent="0.15">
      <c r="A101" s="921">
        <v>46104</v>
      </c>
      <c r="B101" s="922">
        <v>1</v>
      </c>
      <c r="C101" s="922">
        <v>1</v>
      </c>
      <c r="D101" s="922">
        <v>3</v>
      </c>
      <c r="E101" s="922">
        <v>1</v>
      </c>
      <c r="F101" s="899">
        <f t="shared" si="6"/>
        <v>4</v>
      </c>
      <c r="G101" s="899">
        <f t="shared" si="7"/>
        <v>2</v>
      </c>
    </row>
    <row r="102" spans="1:132" x14ac:dyDescent="0.15">
      <c r="A102" s="921">
        <v>46105</v>
      </c>
      <c r="B102" s="922">
        <v>1</v>
      </c>
      <c r="C102" s="922">
        <v>1</v>
      </c>
      <c r="D102" s="922">
        <v>3</v>
      </c>
      <c r="E102" s="922">
        <v>1</v>
      </c>
      <c r="F102" s="899">
        <f t="shared" si="6"/>
        <v>4</v>
      </c>
      <c r="G102" s="899">
        <f t="shared" si="7"/>
        <v>2</v>
      </c>
    </row>
    <row r="103" spans="1:132" x14ac:dyDescent="0.15">
      <c r="A103" s="921">
        <v>46106</v>
      </c>
      <c r="B103" s="922">
        <v>1</v>
      </c>
      <c r="C103" s="922">
        <v>0</v>
      </c>
      <c r="D103" s="922">
        <v>2</v>
      </c>
      <c r="E103" s="922">
        <v>1</v>
      </c>
      <c r="F103" s="899">
        <f t="shared" si="6"/>
        <v>3</v>
      </c>
      <c r="G103" s="899">
        <f t="shared" si="7"/>
        <v>1</v>
      </c>
    </row>
    <row r="104" spans="1:132" x14ac:dyDescent="0.15">
      <c r="A104" s="921">
        <v>46107</v>
      </c>
      <c r="B104" s="922">
        <v>0</v>
      </c>
      <c r="C104" s="922">
        <v>0</v>
      </c>
      <c r="D104" s="922">
        <v>2</v>
      </c>
      <c r="E104" s="922">
        <v>2</v>
      </c>
      <c r="F104" s="899">
        <f t="shared" si="6"/>
        <v>2</v>
      </c>
      <c r="G104" s="899">
        <f t="shared" si="7"/>
        <v>2</v>
      </c>
    </row>
    <row r="105" spans="1:132" x14ac:dyDescent="0.15">
      <c r="A105" s="921">
        <v>46108</v>
      </c>
      <c r="B105" s="922">
        <v>0</v>
      </c>
      <c r="C105" s="922">
        <v>0</v>
      </c>
      <c r="D105" s="922">
        <v>0</v>
      </c>
      <c r="E105" s="922">
        <v>0</v>
      </c>
      <c r="F105" s="899">
        <f t="shared" si="6"/>
        <v>0</v>
      </c>
      <c r="G105" s="899">
        <f t="shared" si="7"/>
        <v>0</v>
      </c>
    </row>
    <row r="106" spans="1:132" x14ac:dyDescent="0.15">
      <c r="A106" s="921">
        <v>46111</v>
      </c>
      <c r="B106" s="922">
        <v>0</v>
      </c>
      <c r="C106" s="922">
        <v>0</v>
      </c>
      <c r="D106" s="922">
        <v>0</v>
      </c>
      <c r="E106" s="922">
        <v>0</v>
      </c>
      <c r="F106" s="899">
        <f t="shared" si="6"/>
        <v>0</v>
      </c>
      <c r="G106" s="899">
        <f t="shared" si="7"/>
        <v>0</v>
      </c>
    </row>
    <row r="107" spans="1:132" x14ac:dyDescent="0.15">
      <c r="A107" s="921">
        <v>46112</v>
      </c>
      <c r="B107" s="922">
        <v>0</v>
      </c>
      <c r="C107" s="922">
        <v>1</v>
      </c>
      <c r="D107" s="922">
        <v>2</v>
      </c>
      <c r="E107" s="922">
        <v>3</v>
      </c>
      <c r="F107" s="899">
        <f t="shared" si="6"/>
        <v>2</v>
      </c>
      <c r="G107" s="899">
        <f t="shared" si="7"/>
        <v>4</v>
      </c>
    </row>
    <row r="108" spans="1:132" x14ac:dyDescent="0.15">
      <c r="A108" s="921">
        <v>46113</v>
      </c>
      <c r="B108" s="922">
        <v>1</v>
      </c>
      <c r="C108" s="922">
        <v>1</v>
      </c>
      <c r="D108" s="922">
        <v>3</v>
      </c>
      <c r="E108" s="922">
        <v>3</v>
      </c>
      <c r="F108" s="899">
        <f t="shared" ref="F108:F128" si="8">B108+D108</f>
        <v>4</v>
      </c>
      <c r="G108" s="899">
        <f t="shared" ref="G108:G128" si="9">C108+E108</f>
        <v>4</v>
      </c>
      <c r="AU108" s="904"/>
      <c r="AV108" s="908"/>
      <c r="AW108" s="908"/>
      <c r="AX108" s="908"/>
      <c r="AY108" s="908"/>
      <c r="AZ108" s="909"/>
      <c r="BA108" s="910"/>
      <c r="BB108" s="910"/>
      <c r="BC108" s="910"/>
      <c r="BD108" s="910"/>
      <c r="BE108" s="905"/>
      <c r="BF108" s="911"/>
      <c r="BG108" s="911"/>
      <c r="BH108" s="911"/>
      <c r="BI108" s="911"/>
      <c r="BJ108" s="911"/>
      <c r="BK108" s="911"/>
      <c r="BL108" s="911"/>
      <c r="BM108" s="911"/>
      <c r="BN108" s="911"/>
      <c r="BO108" s="911"/>
      <c r="BP108" s="911"/>
      <c r="BQ108" s="905"/>
      <c r="BR108" s="911"/>
      <c r="BS108" s="911"/>
      <c r="BT108" s="911"/>
      <c r="BU108" s="911"/>
      <c r="BV108" s="911"/>
      <c r="BW108" s="911"/>
      <c r="BX108" s="911"/>
      <c r="BY108" s="911"/>
      <c r="BZ108" s="911"/>
      <c r="CA108" s="911"/>
      <c r="CB108" s="911"/>
      <c r="CC108" s="911"/>
      <c r="CD108" s="911"/>
      <c r="CE108" s="911"/>
      <c r="CF108" s="911"/>
      <c r="CG108" s="911"/>
      <c r="CH108" s="911"/>
      <c r="CI108" s="911"/>
      <c r="CJ108" s="911"/>
      <c r="CK108" s="911"/>
      <c r="CL108" s="911"/>
      <c r="CM108" s="911"/>
      <c r="CN108" s="911"/>
    </row>
    <row r="109" spans="1:132" x14ac:dyDescent="0.15">
      <c r="A109" s="921">
        <v>46114</v>
      </c>
      <c r="B109" s="922">
        <v>1</v>
      </c>
      <c r="C109" s="922">
        <v>1</v>
      </c>
      <c r="D109" s="922">
        <v>3</v>
      </c>
      <c r="E109" s="922">
        <v>3</v>
      </c>
      <c r="F109" s="899">
        <f t="shared" si="8"/>
        <v>4</v>
      </c>
      <c r="G109" s="899">
        <f t="shared" si="9"/>
        <v>4</v>
      </c>
      <c r="AU109" s="904"/>
      <c r="AV109" s="901"/>
      <c r="AW109" s="896"/>
      <c r="AX109" s="896"/>
      <c r="AY109" s="896"/>
      <c r="AZ109" s="900"/>
      <c r="BA109" s="896"/>
      <c r="BB109" s="896"/>
      <c r="BC109" s="896"/>
      <c r="BD109" s="896"/>
      <c r="BE109" s="896"/>
      <c r="BF109" s="896"/>
      <c r="BG109" s="896"/>
      <c r="BH109" s="901"/>
      <c r="BI109" s="901"/>
      <c r="BJ109" s="901"/>
      <c r="BK109" s="901"/>
      <c r="BL109" s="901"/>
      <c r="BM109" s="901"/>
      <c r="BN109" s="901"/>
      <c r="BO109" s="901"/>
      <c r="BP109" s="901"/>
      <c r="BQ109" s="901"/>
      <c r="BR109" s="901"/>
      <c r="BS109" s="901"/>
      <c r="BT109" s="901"/>
      <c r="BU109" s="901"/>
      <c r="BV109" s="901"/>
      <c r="BW109" s="901"/>
      <c r="BX109" s="901"/>
      <c r="BY109" s="901"/>
      <c r="BZ109" s="901"/>
      <c r="CA109" s="901"/>
      <c r="CB109" s="901"/>
      <c r="CC109" s="901"/>
      <c r="CD109" s="901"/>
      <c r="CE109" s="901"/>
      <c r="CF109" s="901"/>
      <c r="CG109" s="901"/>
      <c r="CH109" s="901"/>
      <c r="CI109" s="901"/>
      <c r="CJ109" s="901"/>
      <c r="CK109" s="901"/>
      <c r="CL109" s="901"/>
      <c r="CM109" s="901"/>
      <c r="CN109" s="901"/>
      <c r="CO109" s="901"/>
      <c r="CP109" s="901"/>
      <c r="CQ109" s="901"/>
      <c r="CR109" s="901"/>
      <c r="CS109" s="901"/>
      <c r="CT109" s="901"/>
      <c r="CU109" s="901"/>
      <c r="CV109" s="901"/>
      <c r="CW109" s="901"/>
      <c r="CX109" s="901"/>
      <c r="CY109" s="901"/>
      <c r="CZ109" s="901"/>
      <c r="DA109" s="901"/>
      <c r="DB109" s="901"/>
      <c r="DC109" s="901"/>
      <c r="DD109" s="901"/>
      <c r="DE109" s="901"/>
      <c r="DF109" s="901"/>
      <c r="DG109" s="901"/>
      <c r="DH109" s="901"/>
      <c r="DI109" s="901"/>
      <c r="DJ109" s="901"/>
      <c r="DK109" s="901"/>
      <c r="DL109" s="901"/>
      <c r="DM109" s="901"/>
      <c r="DN109" s="901"/>
      <c r="DO109" s="901"/>
      <c r="DP109" s="901"/>
    </row>
    <row r="110" spans="1:132" x14ac:dyDescent="0.15">
      <c r="A110" s="921">
        <v>46115</v>
      </c>
      <c r="B110" s="922">
        <v>1</v>
      </c>
      <c r="C110" s="922">
        <v>1</v>
      </c>
      <c r="D110" s="922">
        <v>2</v>
      </c>
      <c r="E110" s="922">
        <v>3</v>
      </c>
      <c r="F110" s="899">
        <f t="shared" si="8"/>
        <v>3</v>
      </c>
      <c r="G110" s="899">
        <f t="shared" si="9"/>
        <v>4</v>
      </c>
      <c r="AU110" s="904"/>
      <c r="AV110" s="904"/>
      <c r="AW110" s="904"/>
      <c r="AX110" s="904"/>
      <c r="AY110" s="904"/>
    </row>
    <row r="111" spans="1:132" x14ac:dyDescent="0.15">
      <c r="A111" s="921">
        <v>46118</v>
      </c>
      <c r="B111" s="922">
        <v>1</v>
      </c>
      <c r="C111" s="922">
        <v>0</v>
      </c>
      <c r="D111" s="922">
        <v>2</v>
      </c>
      <c r="E111" s="922">
        <v>3</v>
      </c>
      <c r="F111" s="899">
        <f t="shared" si="8"/>
        <v>3</v>
      </c>
      <c r="G111" s="899">
        <f t="shared" si="9"/>
        <v>3</v>
      </c>
      <c r="AU111" s="904"/>
      <c r="AV111" s="913"/>
      <c r="AW111" s="913"/>
      <c r="AX111" s="913"/>
      <c r="AY111" s="913"/>
      <c r="AZ111" s="912"/>
      <c r="BA111" s="913"/>
      <c r="BB111" s="913"/>
      <c r="BC111" s="913"/>
      <c r="BD111" s="913"/>
      <c r="BE111" s="913"/>
      <c r="BF111" s="913"/>
      <c r="BG111" s="913"/>
      <c r="BH111" s="913"/>
      <c r="BI111" s="913"/>
      <c r="BJ111" s="913"/>
      <c r="BK111" s="913"/>
      <c r="BL111" s="913"/>
      <c r="BM111" s="913"/>
      <c r="BN111" s="913"/>
      <c r="BO111" s="913"/>
      <c r="BP111" s="913"/>
      <c r="BQ111" s="913"/>
      <c r="BR111" s="913"/>
      <c r="BS111" s="913"/>
      <c r="BT111" s="913"/>
      <c r="BU111" s="913"/>
      <c r="BV111" s="913"/>
      <c r="BW111" s="913"/>
      <c r="BX111" s="913"/>
      <c r="BY111" s="913"/>
      <c r="BZ111" s="913"/>
      <c r="CA111" s="913"/>
      <c r="CB111" s="913"/>
      <c r="CC111" s="913"/>
      <c r="CD111" s="913"/>
      <c r="CE111" s="913"/>
      <c r="CF111" s="913"/>
      <c r="CG111" s="913"/>
      <c r="CH111" s="913"/>
      <c r="CI111" s="913"/>
      <c r="CJ111" s="913"/>
      <c r="CK111" s="913"/>
      <c r="CL111" s="913"/>
      <c r="CM111" s="913"/>
      <c r="CN111" s="913"/>
      <c r="CO111" s="913"/>
      <c r="CP111" s="913"/>
      <c r="CQ111" s="913"/>
      <c r="CR111" s="913"/>
      <c r="CS111" s="913"/>
      <c r="CT111" s="913"/>
      <c r="CU111" s="913"/>
      <c r="CV111" s="913"/>
      <c r="CW111" s="913"/>
      <c r="CX111" s="913"/>
      <c r="CY111" s="913"/>
      <c r="CZ111" s="913"/>
      <c r="DA111" s="913"/>
      <c r="DB111" s="913"/>
      <c r="DC111" s="913"/>
      <c r="DD111" s="913"/>
      <c r="DE111" s="913"/>
      <c r="DF111" s="913"/>
      <c r="DG111" s="913"/>
      <c r="DH111" s="913"/>
      <c r="DI111" s="913"/>
      <c r="DJ111" s="913"/>
      <c r="DK111" s="913"/>
      <c r="DL111" s="913"/>
      <c r="DM111" s="913"/>
      <c r="DN111" s="913"/>
      <c r="DO111" s="913"/>
      <c r="DP111" s="913"/>
      <c r="DQ111" s="913"/>
      <c r="DR111" s="913"/>
      <c r="DS111" s="913"/>
      <c r="DT111" s="913"/>
      <c r="DU111" s="913"/>
      <c r="DV111" s="913"/>
      <c r="DW111" s="913"/>
      <c r="DX111" s="913"/>
      <c r="DY111" s="913"/>
      <c r="DZ111" s="913"/>
      <c r="EA111" s="913"/>
      <c r="EB111" s="913"/>
    </row>
    <row r="112" spans="1:132" x14ac:dyDescent="0.15">
      <c r="A112" s="921">
        <v>46119</v>
      </c>
      <c r="B112" s="922">
        <v>0</v>
      </c>
      <c r="C112" s="922">
        <v>0</v>
      </c>
      <c r="D112" s="922">
        <v>2</v>
      </c>
      <c r="E112" s="922">
        <v>3</v>
      </c>
      <c r="F112" s="899">
        <f t="shared" si="8"/>
        <v>2</v>
      </c>
      <c r="G112" s="899">
        <f t="shared" si="9"/>
        <v>3</v>
      </c>
      <c r="AU112" s="904"/>
      <c r="AV112" s="901"/>
      <c r="AW112" s="896"/>
      <c r="AX112" s="896"/>
      <c r="AY112" s="896"/>
      <c r="AZ112" s="900"/>
      <c r="BA112" s="896"/>
      <c r="BB112" s="896"/>
      <c r="BC112" s="896"/>
      <c r="BD112" s="896"/>
      <c r="BE112" s="896"/>
      <c r="BF112" s="896"/>
      <c r="BG112" s="896"/>
      <c r="BH112" s="901"/>
      <c r="BI112" s="901"/>
      <c r="BJ112" s="901"/>
      <c r="BK112" s="901"/>
      <c r="BL112" s="901"/>
      <c r="BM112" s="901"/>
      <c r="BN112" s="901"/>
      <c r="BO112" s="901"/>
      <c r="BP112" s="901"/>
      <c r="BQ112" s="901"/>
      <c r="BR112" s="901"/>
      <c r="BS112" s="901"/>
      <c r="BT112" s="901"/>
      <c r="BU112" s="901"/>
      <c r="BV112" s="901"/>
      <c r="BW112" s="901"/>
      <c r="BX112" s="901"/>
      <c r="BY112" s="901"/>
      <c r="BZ112" s="901"/>
      <c r="CA112" s="901"/>
      <c r="CB112" s="901"/>
      <c r="CC112" s="901"/>
      <c r="CD112" s="901"/>
      <c r="CE112" s="901"/>
      <c r="CF112" s="901"/>
      <c r="CG112" s="901"/>
      <c r="CH112" s="901"/>
      <c r="CI112" s="901"/>
      <c r="CJ112" s="901"/>
      <c r="CK112" s="901"/>
      <c r="CL112" s="901"/>
      <c r="CM112" s="901"/>
      <c r="CN112" s="901"/>
      <c r="CO112" s="901"/>
      <c r="CP112" s="901"/>
      <c r="CQ112" s="901"/>
      <c r="CR112" s="901"/>
      <c r="CS112" s="901"/>
      <c r="CT112" s="901"/>
      <c r="CU112" s="901"/>
      <c r="CV112" s="901"/>
      <c r="CW112" s="901"/>
      <c r="CX112" s="901"/>
      <c r="CY112" s="901"/>
      <c r="CZ112" s="901"/>
      <c r="DA112" s="901"/>
      <c r="DB112" s="901"/>
      <c r="DC112" s="901"/>
      <c r="DD112" s="914"/>
      <c r="DE112" s="914"/>
      <c r="DF112" s="914"/>
      <c r="DG112" s="914"/>
      <c r="DH112" s="914"/>
      <c r="DI112" s="914"/>
      <c r="DJ112" s="914"/>
      <c r="DK112" s="914"/>
      <c r="DL112" s="914"/>
      <c r="DM112" s="914"/>
      <c r="DN112" s="914"/>
      <c r="DO112" s="914"/>
      <c r="DP112" s="914"/>
    </row>
    <row r="113" spans="1:53" x14ac:dyDescent="0.15">
      <c r="A113" s="921">
        <v>46120</v>
      </c>
      <c r="B113" s="922">
        <v>0</v>
      </c>
      <c r="C113" s="922">
        <v>0</v>
      </c>
      <c r="D113" s="922">
        <v>3</v>
      </c>
      <c r="E113" s="922">
        <v>3</v>
      </c>
      <c r="F113" s="899">
        <f t="shared" si="8"/>
        <v>3</v>
      </c>
      <c r="G113" s="899">
        <f t="shared" si="9"/>
        <v>3</v>
      </c>
    </row>
    <row r="114" spans="1:53" x14ac:dyDescent="0.15">
      <c r="A114" s="921">
        <v>46121</v>
      </c>
      <c r="B114" s="922">
        <v>0</v>
      </c>
      <c r="C114" s="922">
        <v>1</v>
      </c>
      <c r="D114" s="922">
        <v>2</v>
      </c>
      <c r="E114" s="922">
        <v>3</v>
      </c>
      <c r="F114" s="899">
        <f t="shared" si="8"/>
        <v>2</v>
      </c>
      <c r="G114" s="899">
        <f t="shared" si="9"/>
        <v>4</v>
      </c>
    </row>
    <row r="115" spans="1:53" x14ac:dyDescent="0.15">
      <c r="A115" s="921">
        <v>46122</v>
      </c>
      <c r="B115" s="922">
        <v>0</v>
      </c>
      <c r="C115" s="922">
        <v>1</v>
      </c>
      <c r="D115" s="922">
        <v>2</v>
      </c>
      <c r="E115" s="922">
        <v>3</v>
      </c>
      <c r="F115" s="899">
        <f t="shared" si="8"/>
        <v>2</v>
      </c>
      <c r="G115" s="899">
        <f t="shared" si="9"/>
        <v>4</v>
      </c>
      <c r="AU115" s="910"/>
      <c r="AV115" s="910"/>
      <c r="AW115" s="910"/>
      <c r="AX115" s="910"/>
      <c r="AY115" s="910"/>
      <c r="AZ115" s="915"/>
      <c r="BA115" s="916"/>
    </row>
    <row r="116" spans="1:53" x14ac:dyDescent="0.15">
      <c r="A116" s="921">
        <v>46125</v>
      </c>
      <c r="B116" s="922">
        <v>0</v>
      </c>
      <c r="C116" s="922">
        <v>1</v>
      </c>
      <c r="D116" s="922">
        <v>2</v>
      </c>
      <c r="E116" s="922">
        <v>3</v>
      </c>
      <c r="F116" s="899">
        <f t="shared" si="8"/>
        <v>2</v>
      </c>
      <c r="G116" s="899">
        <f t="shared" si="9"/>
        <v>4</v>
      </c>
      <c r="AU116" s="911"/>
    </row>
    <row r="117" spans="1:53" x14ac:dyDescent="0.15">
      <c r="A117" s="921">
        <v>46126</v>
      </c>
      <c r="B117" s="922">
        <v>0</v>
      </c>
      <c r="C117" s="922">
        <v>1</v>
      </c>
      <c r="D117" s="922">
        <v>2</v>
      </c>
      <c r="E117" s="922">
        <v>3</v>
      </c>
      <c r="F117" s="899">
        <f t="shared" si="8"/>
        <v>2</v>
      </c>
      <c r="G117" s="899">
        <f t="shared" si="9"/>
        <v>4</v>
      </c>
      <c r="AU117" s="911"/>
    </row>
    <row r="118" spans="1:53" x14ac:dyDescent="0.15">
      <c r="A118" s="921">
        <v>46127</v>
      </c>
      <c r="B118" s="922">
        <v>1</v>
      </c>
      <c r="C118" s="922">
        <v>1</v>
      </c>
      <c r="D118" s="922">
        <v>3</v>
      </c>
      <c r="E118" s="922">
        <v>3</v>
      </c>
      <c r="F118" s="899">
        <f t="shared" si="8"/>
        <v>4</v>
      </c>
      <c r="G118" s="899">
        <f t="shared" si="9"/>
        <v>4</v>
      </c>
      <c r="AU118" s="911"/>
    </row>
    <row r="119" spans="1:53" x14ac:dyDescent="0.15">
      <c r="A119" s="921">
        <v>46128</v>
      </c>
      <c r="B119" s="922">
        <v>4</v>
      </c>
      <c r="C119" s="922">
        <v>1</v>
      </c>
      <c r="D119" s="922">
        <v>3</v>
      </c>
      <c r="E119" s="922">
        <v>3</v>
      </c>
      <c r="F119" s="899">
        <f t="shared" si="8"/>
        <v>7</v>
      </c>
      <c r="G119" s="899">
        <f t="shared" si="9"/>
        <v>4</v>
      </c>
      <c r="AU119" s="911"/>
    </row>
    <row r="120" spans="1:53" x14ac:dyDescent="0.15">
      <c r="A120" s="921">
        <v>46129</v>
      </c>
      <c r="B120" s="922">
        <v>0</v>
      </c>
      <c r="C120" s="922">
        <v>1</v>
      </c>
      <c r="D120" s="922">
        <v>3</v>
      </c>
      <c r="E120" s="922">
        <v>3</v>
      </c>
      <c r="F120" s="899">
        <f t="shared" si="8"/>
        <v>3</v>
      </c>
      <c r="G120" s="899">
        <f t="shared" si="9"/>
        <v>4</v>
      </c>
      <c r="AU120" s="911"/>
    </row>
    <row r="121" spans="1:53" x14ac:dyDescent="0.15">
      <c r="A121" s="921">
        <v>46132</v>
      </c>
      <c r="B121" s="922">
        <v>1</v>
      </c>
      <c r="C121" s="922">
        <v>1</v>
      </c>
      <c r="D121" s="922">
        <v>2</v>
      </c>
      <c r="E121" s="922">
        <v>4</v>
      </c>
      <c r="F121" s="899">
        <f t="shared" si="8"/>
        <v>3</v>
      </c>
      <c r="G121" s="899">
        <f t="shared" si="9"/>
        <v>5</v>
      </c>
      <c r="AU121" s="911"/>
    </row>
    <row r="122" spans="1:53" x14ac:dyDescent="0.15">
      <c r="A122" s="921">
        <v>46133</v>
      </c>
      <c r="B122" s="922">
        <v>2</v>
      </c>
      <c r="C122" s="922">
        <v>0</v>
      </c>
      <c r="D122" s="922">
        <v>6</v>
      </c>
      <c r="E122" s="922">
        <v>4</v>
      </c>
      <c r="F122" s="899">
        <f t="shared" si="8"/>
        <v>8</v>
      </c>
      <c r="G122" s="899">
        <f t="shared" si="9"/>
        <v>4</v>
      </c>
      <c r="AU122" s="911"/>
    </row>
    <row r="123" spans="1:53" x14ac:dyDescent="0.15">
      <c r="A123" s="921">
        <v>46134</v>
      </c>
      <c r="B123" s="922">
        <v>0</v>
      </c>
      <c r="C123" s="922">
        <v>1</v>
      </c>
      <c r="D123" s="922">
        <v>6</v>
      </c>
      <c r="E123" s="922">
        <v>4</v>
      </c>
      <c r="F123" s="899">
        <f t="shared" si="8"/>
        <v>6</v>
      </c>
      <c r="G123" s="899">
        <f t="shared" si="9"/>
        <v>5</v>
      </c>
      <c r="AU123" s="911"/>
    </row>
    <row r="124" spans="1:53" x14ac:dyDescent="0.15">
      <c r="A124" s="921">
        <v>46135</v>
      </c>
      <c r="B124" s="922">
        <v>1</v>
      </c>
      <c r="C124" s="922">
        <v>0</v>
      </c>
      <c r="D124" s="922">
        <v>6</v>
      </c>
      <c r="E124" s="922">
        <v>4</v>
      </c>
      <c r="F124" s="899">
        <f t="shared" si="8"/>
        <v>7</v>
      </c>
      <c r="G124" s="899">
        <f t="shared" si="9"/>
        <v>4</v>
      </c>
      <c r="AU124" s="911"/>
    </row>
    <row r="125" spans="1:53" x14ac:dyDescent="0.15">
      <c r="A125" s="921">
        <v>46136</v>
      </c>
      <c r="B125" s="922">
        <v>0</v>
      </c>
      <c r="C125" s="922">
        <v>0</v>
      </c>
      <c r="D125" s="922">
        <v>5</v>
      </c>
      <c r="E125" s="922">
        <v>5</v>
      </c>
      <c r="F125" s="899">
        <f t="shared" si="8"/>
        <v>5</v>
      </c>
      <c r="G125" s="899">
        <f t="shared" si="9"/>
        <v>5</v>
      </c>
      <c r="AU125" s="911"/>
    </row>
    <row r="126" spans="1:53" x14ac:dyDescent="0.15">
      <c r="A126" s="921">
        <v>46139</v>
      </c>
      <c r="B126" s="922">
        <v>0</v>
      </c>
      <c r="C126" s="922">
        <v>0</v>
      </c>
      <c r="D126" s="922">
        <v>5</v>
      </c>
      <c r="E126" s="922">
        <v>5</v>
      </c>
      <c r="F126" s="899">
        <f t="shared" si="8"/>
        <v>5</v>
      </c>
      <c r="G126" s="899">
        <f t="shared" si="9"/>
        <v>5</v>
      </c>
      <c r="AU126" s="911"/>
    </row>
    <row r="127" spans="1:53" x14ac:dyDescent="0.15">
      <c r="A127" s="921">
        <v>46140</v>
      </c>
      <c r="B127" s="922">
        <v>0</v>
      </c>
      <c r="C127" s="922">
        <v>0</v>
      </c>
      <c r="D127" s="922">
        <v>6</v>
      </c>
      <c r="F127" s="899">
        <f t="shared" si="8"/>
        <v>6</v>
      </c>
      <c r="G127" s="899">
        <f t="shared" si="9"/>
        <v>0</v>
      </c>
      <c r="AU127" s="911"/>
    </row>
    <row r="128" spans="1:53" x14ac:dyDescent="0.15">
      <c r="A128" s="921">
        <v>46142</v>
      </c>
      <c r="B128" s="922">
        <v>0</v>
      </c>
      <c r="C128" s="922">
        <v>0</v>
      </c>
      <c r="F128" s="899">
        <f t="shared" si="8"/>
        <v>0</v>
      </c>
      <c r="G128" s="899">
        <f t="shared" si="9"/>
        <v>0</v>
      </c>
      <c r="AU128" s="911"/>
    </row>
    <row r="129" spans="47:47" x14ac:dyDescent="0.15">
      <c r="AU129" s="911"/>
    </row>
    <row r="130" spans="47:47" x14ac:dyDescent="0.15">
      <c r="AU130" s="911"/>
    </row>
    <row r="131" spans="47:47" x14ac:dyDescent="0.15">
      <c r="AU131" s="911"/>
    </row>
    <row r="132" spans="47:47" x14ac:dyDescent="0.15">
      <c r="AU132" s="911"/>
    </row>
    <row r="133" spans="47:47" x14ac:dyDescent="0.15">
      <c r="AU133" s="911"/>
    </row>
    <row r="134" spans="47:47" x14ac:dyDescent="0.15">
      <c r="AU134" s="911"/>
    </row>
    <row r="135" spans="47:47" x14ac:dyDescent="0.15">
      <c r="AU135" s="911"/>
    </row>
    <row r="136" spans="47:47" x14ac:dyDescent="0.15">
      <c r="AU136" s="911"/>
    </row>
    <row r="137" spans="47:47" x14ac:dyDescent="0.15">
      <c r="AU137" s="911"/>
    </row>
    <row r="138" spans="47:47" x14ac:dyDescent="0.15">
      <c r="AU138" s="911"/>
    </row>
    <row r="139" spans="47:47" x14ac:dyDescent="0.15">
      <c r="AU139" s="911"/>
    </row>
    <row r="140" spans="47:47" x14ac:dyDescent="0.15">
      <c r="AU140" s="911"/>
    </row>
    <row r="141" spans="47:47" x14ac:dyDescent="0.15">
      <c r="AU141" s="911"/>
    </row>
    <row r="142" spans="47:47" x14ac:dyDescent="0.15">
      <c r="AU142" s="911"/>
    </row>
    <row r="143" spans="47:47" x14ac:dyDescent="0.15">
      <c r="AU143" s="911"/>
    </row>
    <row r="144" spans="47:47" x14ac:dyDescent="0.15">
      <c r="AU144" s="911"/>
    </row>
    <row r="145" spans="47:47" x14ac:dyDescent="0.15">
      <c r="AU145" s="911"/>
    </row>
    <row r="146" spans="47:47" x14ac:dyDescent="0.15">
      <c r="AU146" s="911"/>
    </row>
    <row r="147" spans="47:47" x14ac:dyDescent="0.15">
      <c r="AU147" s="911"/>
    </row>
    <row r="148" spans="47:47" x14ac:dyDescent="0.15">
      <c r="AU148" s="911"/>
    </row>
    <row r="149" spans="47:47" x14ac:dyDescent="0.15">
      <c r="AU149" s="911"/>
    </row>
    <row r="150" spans="47:47" x14ac:dyDescent="0.15">
      <c r="AU150" s="911"/>
    </row>
    <row r="151" spans="47:47" x14ac:dyDescent="0.15">
      <c r="AU151" s="911"/>
    </row>
    <row r="152" spans="47:47" x14ac:dyDescent="0.15">
      <c r="AU152" s="911"/>
    </row>
    <row r="153" spans="47:47" x14ac:dyDescent="0.15">
      <c r="AU153" s="911"/>
    </row>
    <row r="154" spans="47:47" x14ac:dyDescent="0.15">
      <c r="AU154" s="911"/>
    </row>
    <row r="155" spans="47:47" x14ac:dyDescent="0.15">
      <c r="AU155" s="911"/>
    </row>
    <row r="156" spans="47:47" x14ac:dyDescent="0.15">
      <c r="AU156" s="911"/>
    </row>
    <row r="157" spans="47:47" x14ac:dyDescent="0.15">
      <c r="AU157" s="911"/>
    </row>
    <row r="158" spans="47:47" x14ac:dyDescent="0.15">
      <c r="AU158" s="911"/>
    </row>
    <row r="159" spans="47:47" x14ac:dyDescent="0.15">
      <c r="AU159" s="911"/>
    </row>
    <row r="160" spans="47:47" x14ac:dyDescent="0.15">
      <c r="AU160" s="911"/>
    </row>
    <row r="161" spans="47:47" x14ac:dyDescent="0.15">
      <c r="AU161" s="911"/>
    </row>
    <row r="162" spans="47:47" x14ac:dyDescent="0.15">
      <c r="AU162" s="911"/>
    </row>
    <row r="163" spans="47:47" x14ac:dyDescent="0.15">
      <c r="AU163" s="911"/>
    </row>
    <row r="164" spans="47:47" x14ac:dyDescent="0.15">
      <c r="AU164" s="911"/>
    </row>
    <row r="165" spans="47:47" x14ac:dyDescent="0.15">
      <c r="AU165" s="911"/>
    </row>
    <row r="166" spans="47:47" x14ac:dyDescent="0.15">
      <c r="AU166" s="911"/>
    </row>
    <row r="167" spans="47:47" x14ac:dyDescent="0.15">
      <c r="AU167" s="911"/>
    </row>
    <row r="168" spans="47:47" x14ac:dyDescent="0.15">
      <c r="AU168" s="911"/>
    </row>
    <row r="169" spans="47:47" x14ac:dyDescent="0.15">
      <c r="AU169" s="911"/>
    </row>
    <row r="170" spans="47:47" x14ac:dyDescent="0.15">
      <c r="AU170" s="911"/>
    </row>
    <row r="171" spans="47:47" x14ac:dyDescent="0.15">
      <c r="AU171" s="911"/>
    </row>
    <row r="172" spans="47:47" x14ac:dyDescent="0.15">
      <c r="AU172" s="911"/>
    </row>
    <row r="173" spans="47:47" x14ac:dyDescent="0.15">
      <c r="AU173" s="911"/>
    </row>
    <row r="174" spans="47:47" x14ac:dyDescent="0.15">
      <c r="AU174" s="911"/>
    </row>
    <row r="175" spans="47:47" x14ac:dyDescent="0.15">
      <c r="AU175" s="911"/>
    </row>
    <row r="176" spans="47:47" x14ac:dyDescent="0.15">
      <c r="AU176" s="911"/>
    </row>
    <row r="177" spans="47:47" x14ac:dyDescent="0.15">
      <c r="AU177" s="911"/>
    </row>
    <row r="178" spans="47:47" x14ac:dyDescent="0.15">
      <c r="AU178" s="911"/>
    </row>
    <row r="179" spans="47:47" x14ac:dyDescent="0.15">
      <c r="AU179" s="911"/>
    </row>
    <row r="180" spans="47:47" x14ac:dyDescent="0.15">
      <c r="AU180" s="911"/>
    </row>
    <row r="181" spans="47:47" x14ac:dyDescent="0.15">
      <c r="AU181" s="911"/>
    </row>
    <row r="182" spans="47:47" x14ac:dyDescent="0.15">
      <c r="AU182" s="911"/>
    </row>
    <row r="183" spans="47:47" x14ac:dyDescent="0.15">
      <c r="AU183" s="911"/>
    </row>
    <row r="184" spans="47:47" x14ac:dyDescent="0.15">
      <c r="AU184" s="911"/>
    </row>
    <row r="185" spans="47:47" x14ac:dyDescent="0.15">
      <c r="AU185" s="911"/>
    </row>
    <row r="186" spans="47:47" x14ac:dyDescent="0.15">
      <c r="AU186" s="911"/>
    </row>
  </sheetData>
  <autoFilter ref="A28:G28" xr:uid="{00000000-0009-0000-0000-000004000000}"/>
  <phoneticPr fontId="107"/>
  <printOptions horizontalCentered="1"/>
  <pageMargins left="0.19685039370078741" right="0.19685039370078741" top="0.47244094488188981" bottom="0.19685039370078741" header="0.19685039370078741" footer="0.19685039370078741"/>
  <pageSetup paperSize="9" scale="86" firstPageNumber="4294963191" orientation="landscape" r:id="rId1"/>
  <headerFooter alignWithMargins="0">
    <oddHeader>&amp;R&amp;12&amp;D購買部　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AF13"/>
  <sheetViews>
    <sheetView showGridLines="0" zoomScale="55" zoomScaleNormal="55" workbookViewId="0">
      <pane xSplit="1" ySplit="2" topLeftCell="G3" activePane="bottomRight" state="frozen"/>
      <selection activeCell="BA654" sqref="A1:BA654"/>
      <selection pane="topRight" activeCell="BA654" sqref="A1:BA654"/>
      <selection pane="bottomLeft" activeCell="BA654" sqref="A1:BA654"/>
      <selection pane="bottomRight" activeCell="J4" sqref="J4"/>
    </sheetView>
  </sheetViews>
  <sheetFormatPr defaultColWidth="9" defaultRowHeight="15" x14ac:dyDescent="0.2"/>
  <cols>
    <col min="1" max="1" width="13.77734375" style="152" customWidth="1"/>
    <col min="2" max="6" width="18.6640625" style="152" customWidth="1"/>
    <col min="7" max="7" width="18.33203125" style="152" customWidth="1"/>
    <col min="8" max="32" width="18.6640625" style="152" customWidth="1"/>
    <col min="33" max="16384" width="9" style="152"/>
  </cols>
  <sheetData>
    <row r="1" spans="1:32" s="153" customFormat="1" ht="70.5" customHeight="1" x14ac:dyDescent="0.2">
      <c r="A1" s="584" t="s">
        <v>694</v>
      </c>
      <c r="B1" s="161" t="s">
        <v>25</v>
      </c>
      <c r="C1" s="161" t="s">
        <v>26</v>
      </c>
      <c r="D1" s="161" t="s">
        <v>26</v>
      </c>
      <c r="E1" s="161" t="s">
        <v>26</v>
      </c>
      <c r="F1" s="162" t="s">
        <v>27</v>
      </c>
      <c r="G1" s="162" t="s">
        <v>27</v>
      </c>
      <c r="H1" s="161" t="s">
        <v>39</v>
      </c>
      <c r="I1" s="161" t="s">
        <v>39</v>
      </c>
      <c r="J1" s="161" t="s">
        <v>320</v>
      </c>
      <c r="K1" s="162" t="s">
        <v>28</v>
      </c>
      <c r="L1" s="162" t="s">
        <v>28</v>
      </c>
      <c r="M1" s="163" t="s">
        <v>37</v>
      </c>
      <c r="N1" s="162" t="s">
        <v>29</v>
      </c>
      <c r="O1" s="162" t="s">
        <v>29</v>
      </c>
      <c r="P1" s="162" t="s">
        <v>32</v>
      </c>
      <c r="Q1" s="162" t="s">
        <v>30</v>
      </c>
      <c r="R1" s="162" t="s">
        <v>30</v>
      </c>
      <c r="S1" s="162" t="s">
        <v>33</v>
      </c>
      <c r="T1" s="162" t="s">
        <v>33</v>
      </c>
      <c r="U1" s="162" t="s">
        <v>31</v>
      </c>
      <c r="V1" s="162" t="s">
        <v>31</v>
      </c>
      <c r="W1" s="162" t="s">
        <v>34</v>
      </c>
      <c r="X1" s="162" t="s">
        <v>34</v>
      </c>
      <c r="Y1" s="162" t="s">
        <v>35</v>
      </c>
      <c r="Z1" s="162" t="s">
        <v>35</v>
      </c>
      <c r="AA1" s="162" t="s">
        <v>35</v>
      </c>
      <c r="AB1" s="162" t="s">
        <v>35</v>
      </c>
      <c r="AC1" s="162" t="s">
        <v>35</v>
      </c>
      <c r="AD1" s="162" t="s">
        <v>35</v>
      </c>
      <c r="AE1" s="162" t="s">
        <v>35</v>
      </c>
      <c r="AF1" s="161" t="s">
        <v>38</v>
      </c>
    </row>
    <row r="2" spans="1:32" ht="45.75" customHeight="1" x14ac:dyDescent="0.2">
      <c r="A2" s="160">
        <v>46066</v>
      </c>
      <c r="B2" s="164" t="s">
        <v>56</v>
      </c>
      <c r="C2" s="164" t="s">
        <v>57</v>
      </c>
      <c r="D2" s="164" t="s">
        <v>263</v>
      </c>
      <c r="E2" s="164" t="s">
        <v>340</v>
      </c>
      <c r="F2" s="164" t="s">
        <v>58</v>
      </c>
      <c r="G2" s="164" t="s">
        <v>59</v>
      </c>
      <c r="H2" s="164" t="s">
        <v>79</v>
      </c>
      <c r="I2" s="164" t="s">
        <v>80</v>
      </c>
      <c r="J2" s="164" t="s">
        <v>81</v>
      </c>
      <c r="K2" s="164" t="s">
        <v>60</v>
      </c>
      <c r="L2" s="164" t="s">
        <v>61</v>
      </c>
      <c r="M2" s="164" t="s">
        <v>77</v>
      </c>
      <c r="N2" s="164" t="s">
        <v>62</v>
      </c>
      <c r="O2" s="164" t="s">
        <v>439</v>
      </c>
      <c r="P2" s="164" t="s">
        <v>65</v>
      </c>
      <c r="Q2" s="164" t="s">
        <v>63</v>
      </c>
      <c r="R2" s="164" t="s">
        <v>440</v>
      </c>
      <c r="S2" s="164" t="s">
        <v>66</v>
      </c>
      <c r="T2" s="164" t="s">
        <v>67</v>
      </c>
      <c r="U2" s="164" t="s">
        <v>64</v>
      </c>
      <c r="V2" s="164" t="s">
        <v>441</v>
      </c>
      <c r="W2" s="164" t="s">
        <v>68</v>
      </c>
      <c r="X2" s="164" t="s">
        <v>69</v>
      </c>
      <c r="Y2" s="164" t="s">
        <v>70</v>
      </c>
      <c r="Z2" s="164" t="s">
        <v>71</v>
      </c>
      <c r="AA2" s="164" t="s">
        <v>265</v>
      </c>
      <c r="AB2" s="164" t="s">
        <v>72</v>
      </c>
      <c r="AC2" s="165" t="s">
        <v>73</v>
      </c>
      <c r="AD2" s="165" t="s">
        <v>442</v>
      </c>
      <c r="AE2" s="165" t="s">
        <v>74</v>
      </c>
      <c r="AF2" s="166" t="s">
        <v>78</v>
      </c>
    </row>
    <row r="3" spans="1:32" ht="240" customHeight="1" x14ac:dyDescent="0.2">
      <c r="A3" s="167" t="s">
        <v>448</v>
      </c>
      <c r="B3" s="154">
        <f>COUNTIFS(Ｖ８星取表!$Q$7:$Q$1600,$A$2,Ｖ８星取表!$R$7:$R$1600,"M",Ｖ８星取表!S$7:S$1600,"&lt;&gt;")</f>
        <v>0</v>
      </c>
      <c r="C3" s="154">
        <f>COUNTIFS(Ｖ８星取表!$Q$7:$Q$1600,$A$2,Ｖ８星取表!$R$7:$R$1600,"M",Ｖ８星取表!T$7:T$1600,"&lt;&gt;")</f>
        <v>0</v>
      </c>
      <c r="D3" s="154">
        <f>COUNTIFS(Ｖ８星取表!$Q$7:$Q$1600,$A$2,Ｖ８星取表!$R$7:$R$1600,"M",Ｖ８星取表!U$7:U$1600,"&lt;&gt;")</f>
        <v>0</v>
      </c>
      <c r="E3" s="154">
        <f>COUNTIFS(Ｖ８星取表!$Q$7:$Q$1600,$A$2,Ｖ８星取表!$R$7:$R$1600,"M",Ｖ８星取表!V$7:V$1600,"&lt;&gt;")</f>
        <v>0</v>
      </c>
      <c r="F3" s="154">
        <f>COUNTIFS(Ｖ８星取表!$Q$7:$Q$1600,$A$2,Ｖ８星取表!$R$7:$R$1600,"M",Ｖ８星取表!W$7:W$1600,"&lt;&gt;")</f>
        <v>3</v>
      </c>
      <c r="G3" s="154">
        <f>COUNTIFS(Ｖ８星取表!$Q$7:$Q$1600,$A$2,Ｖ８星取表!$R$7:$R$1600,"M",Ｖ８星取表!X$7:X$1600,"&lt;&gt;")</f>
        <v>0</v>
      </c>
      <c r="H3" s="154">
        <f>COUNTIFS(Ｖ８星取表!$Q$7:$Q$1600,$A$2,Ｖ８星取表!$R$7:$R$1600,"M",Ｖ８星取表!Y$7:Y$1600,"&lt;&gt;")</f>
        <v>0</v>
      </c>
      <c r="I3" s="154">
        <f>COUNTIFS(Ｖ８星取表!$Q$7:$Q$1600,$A$2,Ｖ８星取表!$R$7:$R$1600,"M",Ｖ８星取表!Z$7:Z$1600,"&lt;&gt;")</f>
        <v>0</v>
      </c>
      <c r="J3" s="154">
        <f>COUNTIFS(Ｖ８星取表!$Q$7:$Q$1600,$A$2,Ｖ８星取表!$R$7:$R$1600,"M",Ｖ８星取表!AA$7:AA$1600,"&lt;&gt;")</f>
        <v>0</v>
      </c>
      <c r="K3" s="154">
        <f>COUNTIFS(Ｖ８星取表!$Q$7:$Q$1600,$A$2,Ｖ８星取表!$R$7:$R$1600,"M",Ｖ８星取表!AB$7:AB$1600,"&lt;&gt;")</f>
        <v>0</v>
      </c>
      <c r="L3" s="154">
        <f>COUNTIFS(Ｖ８星取表!$Q$7:$Q$1600,$A$2,Ｖ８星取表!$R$7:$R$1600,"M",Ｖ８星取表!AC$7:AC$1600,"&lt;&gt;")</f>
        <v>0</v>
      </c>
      <c r="M3" s="154">
        <f>COUNTIFS(Ｖ８星取表!$Q$7:$Q$1600,$A$2,Ｖ８星取表!$R$7:$R$1600,"M",Ｖ８星取表!AD$7:AD$1600,"&lt;&gt;")</f>
        <v>0</v>
      </c>
      <c r="N3" s="154">
        <f>COUNTIFS(Ｖ８星取表!$Q$7:$Q$1600,$A$2,Ｖ８星取表!$R$7:$R$1600,"M",Ｖ８星取表!AE$7:AE$1600,"&lt;&gt;")</f>
        <v>0</v>
      </c>
      <c r="O3" s="154">
        <f>COUNTIFS(Ｖ８星取表!$Q$7:$Q$1600,$A$2,Ｖ８星取表!$R$7:$R$1600,"M",Ｖ８星取表!AF$7:AF$1600,"&lt;&gt;")</f>
        <v>0</v>
      </c>
      <c r="P3" s="154">
        <f>COUNTIFS(Ｖ８星取表!$Q$7:$Q$1600,$A$2,Ｖ８星取表!$R$7:$R$1600,"M",Ｖ８星取表!AG$7:AG$1600,"&lt;&gt;")</f>
        <v>0</v>
      </c>
      <c r="Q3" s="154">
        <f>COUNTIFS(Ｖ８星取表!$Q$7:$Q$1600,$A$2,Ｖ８星取表!$R$7:$R$1600,"M",Ｖ８星取表!AH$7:AH$1600,"&lt;&gt;")</f>
        <v>0</v>
      </c>
      <c r="R3" s="154">
        <f>COUNTIFS(Ｖ８星取表!$Q$7:$Q$1600,$A$2,Ｖ８星取表!$R$7:$R$1600,"M",Ｖ８星取表!AI$7:AI$1600,"&lt;&gt;")</f>
        <v>0</v>
      </c>
      <c r="S3" s="154">
        <f>COUNTIFS(Ｖ８星取表!$Q$7:$Q$1600,$A$2,Ｖ８星取表!$R$7:$R$1600,"M",Ｖ８星取表!AJ$7:AJ$1600,"&lt;&gt;")</f>
        <v>0</v>
      </c>
      <c r="T3" s="154">
        <f>COUNTIFS(Ｖ８星取表!$Q$7:$Q$1600,$A$2,Ｖ８星取表!$R$7:$R$1600,"M",Ｖ８星取表!AK$7:AK$1600,"&lt;&gt;")</f>
        <v>0</v>
      </c>
      <c r="U3" s="154">
        <f>COUNTIFS(Ｖ８星取表!$Q$7:$Q$1600,$A$2,Ｖ８星取表!$R$7:$R$1600,"M",Ｖ８星取表!AL$7:AL$1600,"&lt;&gt;")</f>
        <v>0</v>
      </c>
      <c r="V3" s="154">
        <f>COUNTIFS(Ｖ８星取表!$Q$7:$Q$1600,$A$2,Ｖ８星取表!$R$7:$R$1600,"M",Ｖ８星取表!AM$7:AM$1600,"&lt;&gt;")</f>
        <v>0</v>
      </c>
      <c r="W3" s="154">
        <f>COUNTIFS(Ｖ８星取表!$Q$7:$Q$1600,$A$2,Ｖ８星取表!$R$7:$R$1600,"M",Ｖ８星取表!AN$7:AN$1600,"&lt;&gt;")</f>
        <v>0</v>
      </c>
      <c r="X3" s="154">
        <f>COUNTIFS(Ｖ８星取表!$Q$7:$Q$1600,$A$2,Ｖ８星取表!$R$7:$R$1600,"M",Ｖ８星取表!AO$7:AO$1600,"&lt;&gt;")</f>
        <v>0</v>
      </c>
      <c r="Y3" s="155"/>
      <c r="Z3" s="155"/>
      <c r="AA3" s="155"/>
      <c r="AB3" s="155"/>
      <c r="AC3" s="155"/>
      <c r="AD3" s="155"/>
      <c r="AE3" s="155"/>
      <c r="AF3" s="154">
        <f>COUNTIFS(Ｖ８星取表!$Q$7:$Q$1600,$A$2,Ｖ８星取表!$R$7:$R$1600,"M",Ｖ８星取表!AY$7:AY$1600,"&lt;&gt;")</f>
        <v>0</v>
      </c>
    </row>
    <row r="4" spans="1:32" ht="240" customHeight="1" x14ac:dyDescent="0.2">
      <c r="A4" s="167" t="s">
        <v>449</v>
      </c>
      <c r="B4" s="156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5"/>
      <c r="Z4" s="155"/>
      <c r="AA4" s="155"/>
      <c r="AB4" s="155"/>
      <c r="AC4" s="155"/>
      <c r="AD4" s="155"/>
      <c r="AE4" s="155"/>
      <c r="AF4" s="157"/>
    </row>
    <row r="5" spans="1:32" ht="240" customHeight="1" x14ac:dyDescent="0.2">
      <c r="A5" s="168" t="s">
        <v>450</v>
      </c>
      <c r="B5" s="155"/>
      <c r="C5" s="155"/>
      <c r="D5" s="155"/>
      <c r="E5" s="155"/>
      <c r="F5" s="155"/>
      <c r="G5" s="155"/>
      <c r="H5" s="155"/>
      <c r="I5" s="155"/>
      <c r="J5" s="155"/>
      <c r="K5" s="154">
        <f>COUNTIFS(Ｖ８星取表!$Q$7:$Q$1600,$A$2,Ｖ８星取表!$R$7:$R$1600,"",Ｖ８星取表!AB$7:AB$1600,"&lt;&gt;")</f>
        <v>0</v>
      </c>
      <c r="L5" s="154">
        <f>COUNTIFS(Ｖ８星取表!$Q$7:$Q$1600,$A$2,Ｖ８星取表!$R$7:$R$1600,"",Ｖ８星取表!AC$7:AC$1600,"&lt;&gt;")</f>
        <v>0</v>
      </c>
      <c r="M5" s="154">
        <f>COUNTIFS(Ｖ８星取表!$Q$7:$Q$1600,$A$2,Ｖ８星取表!$R$7:$R$1600,"",Ｖ８星取表!AD$7:AD$1600,"&lt;&gt;")</f>
        <v>0</v>
      </c>
      <c r="N5" s="154">
        <f>COUNTIFS(Ｖ８星取表!$Q$7:$Q$1600,$A$2,Ｖ８星取表!$R$7:$R$1600,"",Ｖ８星取表!AE$7:AE$1600,"&lt;&gt;")</f>
        <v>0</v>
      </c>
      <c r="O5" s="154">
        <f>COUNTIFS(Ｖ８星取表!$Q$7:$Q$1600,$A$2,Ｖ８星取表!$R$7:$R$1600,"",Ｖ８星取表!AF$7:AF$1600,"&lt;&gt;")</f>
        <v>0</v>
      </c>
      <c r="P5" s="154">
        <f>COUNTIFS(Ｖ８星取表!$Q$7:$Q$1600,$A$2,Ｖ８星取表!$R$7:$R$1600,"",Ｖ８星取表!AG$7:AG$1600,"&lt;&gt;")</f>
        <v>0</v>
      </c>
      <c r="Q5" s="154">
        <f>COUNTIFS(Ｖ８星取表!$Q$7:$Q$1600,$A$2,Ｖ８星取表!$R$7:$R$1600,"",Ｖ８星取表!AH$7:AH$1600,"&lt;&gt;")</f>
        <v>0</v>
      </c>
      <c r="R5" s="154">
        <f>COUNTIFS(Ｖ８星取表!$Q$7:$Q$1600,$A$2,Ｖ８星取表!$R$7:$R$1600,"",Ｖ８星取表!AI$7:AI$1600,"&lt;&gt;")</f>
        <v>0</v>
      </c>
      <c r="S5" s="154">
        <f>COUNTIFS(Ｖ８星取表!$Q$7:$Q$1600,$A$2,Ｖ８星取表!$R$7:$R$1600,"",Ｖ８星取表!AJ$7:AJ$1600,"&lt;&gt;")</f>
        <v>0</v>
      </c>
      <c r="T5" s="154">
        <f>COUNTIFS(Ｖ８星取表!$Q$7:$Q$1600,$A$2,Ｖ８星取表!$R$7:$R$1600,"",Ｖ８星取表!AK$7:AK$1600,"&lt;&gt;")</f>
        <v>0</v>
      </c>
      <c r="U5" s="154">
        <f>COUNTIFS(Ｖ８星取表!$Q$7:$Q$1600,$A$2,Ｖ８星取表!$R$7:$R$1600,"",Ｖ８星取表!AL$7:AL$1600,"&lt;&gt;")</f>
        <v>0</v>
      </c>
      <c r="V5" s="154">
        <f>COUNTIFS(Ｖ８星取表!$Q$7:$Q$1600,$A$2,Ｖ８星取表!$R$7:$R$1600,"",Ｖ８星取表!AM$7:AM$1600,"&lt;&gt;")</f>
        <v>0</v>
      </c>
      <c r="W5" s="154">
        <f>COUNTIFS(Ｖ８星取表!$Q$7:$Q$1600,$A$2,Ｖ８星取表!$R$7:$R$1600,"",Ｖ８星取表!AN$7:AN$1600,"&lt;&gt;")</f>
        <v>0</v>
      </c>
      <c r="X5" s="154">
        <f>COUNTIFS(Ｖ８星取表!$Q$7:$Q$1600,$A$2,Ｖ８星取表!$R$7:$R$1600,"",Ｖ８星取表!AO$7:AO$1600,"&lt;&gt;")</f>
        <v>0</v>
      </c>
      <c r="Y5" s="154">
        <f>COUNTIFS(Ｖ８星取表!$Q$7:$Q$1600,$A$2,Ｖ８星取表!$R$7:$R$1600,"",Ｖ８星取表!AP$7:AP$1600,"&lt;&gt;")</f>
        <v>0</v>
      </c>
      <c r="Z5" s="154">
        <f>COUNTIFS(Ｖ８星取表!$Q$7:$Q$1600,$A$2,Ｖ８星取表!$R$7:$R$1600,"",Ｖ８星取表!AQ$7:AQ$1600,"&lt;&gt;")</f>
        <v>0</v>
      </c>
      <c r="AA5" s="154">
        <f>COUNTIFS(Ｖ８星取表!$Q$7:$Q$1600,$A$2,Ｖ８星取表!$R$7:$R$1600,"",Ｖ８星取表!AR$7:AR$1600,"&lt;&gt;")</f>
        <v>0</v>
      </c>
      <c r="AB5" s="154">
        <f>COUNTIFS(Ｖ８星取表!$Q$7:$Q$1600,$A$2,Ｖ８星取表!$R$7:$R$1600,"",Ｖ８星取表!AS$7:AS$1600,"&lt;&gt;")</f>
        <v>0</v>
      </c>
      <c r="AC5" s="154">
        <f>COUNTIFS(Ｖ８星取表!$Q$7:$Q$1600,$A$2,Ｖ８星取表!$R$7:$R$1600,"",Ｖ８星取表!AT$7:AT$1600,"&lt;&gt;")</f>
        <v>0</v>
      </c>
      <c r="AD5" s="154">
        <f>COUNTIFS(Ｖ８星取表!$Q$7:$Q$1600,$A$2,Ｖ８星取表!$R$7:$R$1600,"",Ｖ８星取表!AU$7:AU$1600,"&lt;&gt;")</f>
        <v>0</v>
      </c>
      <c r="AE5" s="154">
        <f>COUNTIFS(Ｖ８星取表!$Q$7:$Q$1600,$A$2,Ｖ８星取表!$R$7:$R$1600,"",Ｖ８星取表!AV$7:AV$1600,"&lt;&gt;")</f>
        <v>0</v>
      </c>
      <c r="AF5" s="155"/>
    </row>
    <row r="6" spans="1:32" ht="240" customHeight="1" x14ac:dyDescent="0.2">
      <c r="A6" s="167" t="s">
        <v>451</v>
      </c>
      <c r="B6" s="158"/>
      <c r="C6" s="159"/>
      <c r="D6" s="159"/>
      <c r="E6" s="159"/>
      <c r="F6" s="159"/>
      <c r="G6" s="159"/>
      <c r="H6" s="159"/>
      <c r="I6" s="159"/>
      <c r="J6" s="159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5"/>
    </row>
    <row r="13" spans="1:32" x14ac:dyDescent="0.2">
      <c r="A13" s="183"/>
    </row>
  </sheetData>
  <phoneticPr fontId="107"/>
  <pageMargins left="0" right="0" top="0.59055118110236227" bottom="0" header="0" footer="0"/>
  <pageSetup paperSize="9" scale="24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fitToPage="1"/>
  </sheetPr>
  <dimension ref="A1:AG402"/>
  <sheetViews>
    <sheetView zoomScale="70" zoomScaleNormal="70" workbookViewId="0">
      <pane ySplit="4" topLeftCell="A381" activePane="bottomLeft" state="frozen"/>
      <selection activeCell="Q271" sqref="Q271"/>
      <selection pane="bottomLeft" activeCell="C400" sqref="C400"/>
    </sheetView>
  </sheetViews>
  <sheetFormatPr defaultColWidth="9" defaultRowHeight="14.4" x14ac:dyDescent="0.2"/>
  <cols>
    <col min="1" max="1" width="4.109375" style="17" customWidth="1"/>
    <col min="2" max="2" width="10" style="16" hidden="1" customWidth="1"/>
    <col min="3" max="3" width="13.77734375" style="107" customWidth="1"/>
    <col min="4" max="4" width="5.88671875" style="378" bestFit="1" customWidth="1"/>
    <col min="5" max="5" width="10.44140625" style="34" customWidth="1"/>
    <col min="6" max="6" width="8.33203125" style="107" hidden="1" customWidth="1"/>
    <col min="7" max="7" width="3.44140625" style="378" hidden="1" customWidth="1"/>
    <col min="8" max="8" width="8.33203125" style="107" hidden="1" customWidth="1"/>
    <col min="9" max="9" width="11.33203125" style="16" hidden="1" customWidth="1"/>
    <col min="10" max="10" width="5.6640625" style="16" customWidth="1"/>
    <col min="11" max="11" width="10.109375" style="16" hidden="1" customWidth="1"/>
    <col min="12" max="12" width="10.109375" style="16" bestFit="1" customWidth="1"/>
    <col min="13" max="13" width="10.109375" style="16" customWidth="1"/>
    <col min="14" max="14" width="10.109375" style="16" bestFit="1" customWidth="1"/>
    <col min="15" max="15" width="11.77734375" style="16" hidden="1" customWidth="1"/>
    <col min="16" max="18" width="11.77734375" style="16" customWidth="1"/>
    <col min="19" max="20" width="9" style="17"/>
    <col min="21" max="21" width="9" style="378"/>
    <col min="22" max="22" width="7.77734375" style="18" customWidth="1"/>
    <col min="23" max="23" width="10.77734375" style="20" customWidth="1"/>
    <col min="24" max="24" width="59" style="171" customWidth="1"/>
    <col min="25" max="25" width="13.33203125" style="174" bestFit="1" customWidth="1"/>
    <col min="26" max="26" width="13" style="16" customWidth="1"/>
    <col min="27" max="27" width="8" style="16" bestFit="1" customWidth="1"/>
    <col min="28" max="28" width="37.6640625" style="500" customWidth="1"/>
    <col min="29" max="16384" width="9" style="16"/>
  </cols>
  <sheetData>
    <row r="1" spans="1:28" ht="16.2" x14ac:dyDescent="0.2">
      <c r="A1" s="15" t="s">
        <v>273</v>
      </c>
      <c r="W1" s="33"/>
      <c r="X1" s="170">
        <f ca="1">TODAY()</f>
        <v>46051</v>
      </c>
    </row>
    <row r="2" spans="1:28" ht="16.2" x14ac:dyDescent="0.2">
      <c r="A2" s="19"/>
    </row>
    <row r="3" spans="1:28" ht="19.5" customHeight="1" x14ac:dyDescent="0.2">
      <c r="K3" s="1892" t="s">
        <v>274</v>
      </c>
      <c r="L3" s="1893"/>
      <c r="M3" s="1893"/>
      <c r="N3" s="1893"/>
      <c r="O3" s="1893"/>
      <c r="P3" s="1893"/>
      <c r="Q3" s="1893"/>
      <c r="R3" s="1893"/>
      <c r="S3" s="1893"/>
      <c r="T3" s="1894"/>
    </row>
    <row r="4" spans="1:28" s="24" customFormat="1" ht="39.75" customHeight="1" x14ac:dyDescent="0.2">
      <c r="A4" s="21" t="s">
        <v>779</v>
      </c>
      <c r="B4" s="22" t="s">
        <v>275</v>
      </c>
      <c r="C4" s="520" t="s">
        <v>276</v>
      </c>
      <c r="D4" s="108" t="s">
        <v>586</v>
      </c>
      <c r="E4" s="35" t="s">
        <v>277</v>
      </c>
      <c r="F4" s="1895" t="s">
        <v>278</v>
      </c>
      <c r="G4" s="1895"/>
      <c r="H4" s="1895"/>
      <c r="I4" s="364" t="s">
        <v>279</v>
      </c>
      <c r="J4" s="364" t="s">
        <v>586</v>
      </c>
      <c r="K4" s="23" t="s">
        <v>280</v>
      </c>
      <c r="L4" s="23" t="s">
        <v>281</v>
      </c>
      <c r="M4" s="23" t="s">
        <v>1176</v>
      </c>
      <c r="N4" s="184" t="s">
        <v>282</v>
      </c>
      <c r="O4" s="23" t="s">
        <v>1178</v>
      </c>
      <c r="P4" s="23" t="s">
        <v>1179</v>
      </c>
      <c r="Q4" s="23" t="s">
        <v>1180</v>
      </c>
      <c r="R4" s="184" t="s">
        <v>283</v>
      </c>
      <c r="S4" s="21" t="s">
        <v>284</v>
      </c>
      <c r="T4" s="23" t="s">
        <v>447</v>
      </c>
      <c r="U4" s="23" t="s">
        <v>285</v>
      </c>
      <c r="V4" s="23" t="s">
        <v>286</v>
      </c>
      <c r="W4" s="32" t="s">
        <v>488</v>
      </c>
      <c r="X4" s="31"/>
      <c r="Y4" s="175" t="s">
        <v>780</v>
      </c>
      <c r="Z4" s="18" t="s">
        <v>470</v>
      </c>
      <c r="AB4" s="501" t="s">
        <v>286</v>
      </c>
    </row>
    <row r="5" spans="1:28" ht="16.2" x14ac:dyDescent="0.2">
      <c r="A5" s="234">
        <v>29</v>
      </c>
      <c r="B5" s="235" t="s">
        <v>287</v>
      </c>
      <c r="C5" s="670">
        <v>42462</v>
      </c>
      <c r="D5" s="671"/>
      <c r="E5" s="672">
        <v>42466</v>
      </c>
      <c r="F5" s="673">
        <v>42466</v>
      </c>
      <c r="G5" s="674" t="s">
        <v>709</v>
      </c>
      <c r="H5" s="673">
        <v>42480</v>
      </c>
      <c r="I5" s="666">
        <v>11</v>
      </c>
      <c r="J5" s="666"/>
      <c r="K5" s="236">
        <v>31</v>
      </c>
      <c r="L5" s="236">
        <v>332</v>
      </c>
      <c r="M5" s="236"/>
      <c r="N5" s="237">
        <f>SUM(K5:M5)</f>
        <v>363</v>
      </c>
      <c r="O5" s="801"/>
      <c r="P5" s="801"/>
      <c r="Q5" s="801"/>
      <c r="R5" s="802">
        <v>1104.6659999999999</v>
      </c>
      <c r="S5" s="236">
        <v>5</v>
      </c>
      <c r="T5" s="236"/>
      <c r="U5" s="238" t="s">
        <v>781</v>
      </c>
      <c r="V5" s="239" t="s">
        <v>288</v>
      </c>
      <c r="W5" s="240">
        <f t="shared" ref="W5:W68" si="0">R5/S5</f>
        <v>220.9332</v>
      </c>
      <c r="X5" s="241"/>
    </row>
    <row r="6" spans="1:28" ht="16.2" x14ac:dyDescent="0.2">
      <c r="A6" s="248">
        <v>30</v>
      </c>
      <c r="B6" s="249" t="s">
        <v>289</v>
      </c>
      <c r="C6" s="675">
        <v>42478</v>
      </c>
      <c r="D6" s="676"/>
      <c r="E6" s="677">
        <v>42481</v>
      </c>
      <c r="F6" s="678">
        <v>42481</v>
      </c>
      <c r="G6" s="679" t="s">
        <v>782</v>
      </c>
      <c r="H6" s="678">
        <v>42501</v>
      </c>
      <c r="I6" s="667">
        <v>10</v>
      </c>
      <c r="J6" s="667"/>
      <c r="K6" s="250">
        <v>17</v>
      </c>
      <c r="L6" s="250">
        <v>299</v>
      </c>
      <c r="M6" s="250"/>
      <c r="N6" s="211">
        <f t="shared" ref="N6:N69" si="1">SUM(K6:M6)</f>
        <v>316</v>
      </c>
      <c r="O6" s="803"/>
      <c r="P6" s="803"/>
      <c r="Q6" s="803"/>
      <c r="R6" s="804">
        <v>1019.5059999999999</v>
      </c>
      <c r="S6" s="250">
        <v>5</v>
      </c>
      <c r="T6" s="250"/>
      <c r="U6" s="251" t="s">
        <v>781</v>
      </c>
      <c r="V6" s="228" t="s">
        <v>288</v>
      </c>
      <c r="W6" s="252">
        <f t="shared" si="0"/>
        <v>203.90119999999996</v>
      </c>
      <c r="X6" s="213"/>
    </row>
    <row r="7" spans="1:28" ht="16.2" x14ac:dyDescent="0.2">
      <c r="A7" s="243">
        <v>1</v>
      </c>
      <c r="B7" s="244" t="s">
        <v>290</v>
      </c>
      <c r="C7" s="680">
        <v>42496</v>
      </c>
      <c r="D7" s="681"/>
      <c r="E7" s="682">
        <v>42502</v>
      </c>
      <c r="F7" s="683">
        <v>42502</v>
      </c>
      <c r="G7" s="684" t="s">
        <v>709</v>
      </c>
      <c r="H7" s="683">
        <v>42515</v>
      </c>
      <c r="I7" s="668">
        <v>10</v>
      </c>
      <c r="J7" s="668"/>
      <c r="K7" s="245">
        <v>13</v>
      </c>
      <c r="L7" s="245">
        <v>383</v>
      </c>
      <c r="M7" s="245"/>
      <c r="N7" s="204">
        <f t="shared" si="1"/>
        <v>396</v>
      </c>
      <c r="O7" s="805"/>
      <c r="P7" s="805"/>
      <c r="Q7" s="805"/>
      <c r="R7" s="806">
        <v>1248.4629999999997</v>
      </c>
      <c r="S7" s="245">
        <v>6</v>
      </c>
      <c r="T7" s="245"/>
      <c r="U7" s="246" t="s">
        <v>783</v>
      </c>
      <c r="V7" s="227" t="s">
        <v>288</v>
      </c>
      <c r="W7" s="247">
        <f t="shared" si="0"/>
        <v>208.07716666666661</v>
      </c>
      <c r="X7" s="206"/>
    </row>
    <row r="8" spans="1:28" ht="16.2" x14ac:dyDescent="0.2">
      <c r="A8" s="339">
        <v>2</v>
      </c>
      <c r="B8" s="340" t="s">
        <v>291</v>
      </c>
      <c r="C8" s="685">
        <v>42513</v>
      </c>
      <c r="D8" s="686"/>
      <c r="E8" s="687">
        <v>42516</v>
      </c>
      <c r="F8" s="688">
        <v>42516</v>
      </c>
      <c r="G8" s="689" t="s">
        <v>709</v>
      </c>
      <c r="H8" s="688">
        <v>42529</v>
      </c>
      <c r="I8" s="347">
        <v>10</v>
      </c>
      <c r="J8" s="347"/>
      <c r="K8" s="341">
        <v>87</v>
      </c>
      <c r="L8" s="341">
        <v>388</v>
      </c>
      <c r="M8" s="341"/>
      <c r="N8" s="342">
        <f t="shared" si="1"/>
        <v>475</v>
      </c>
      <c r="O8" s="807"/>
      <c r="P8" s="807"/>
      <c r="Q8" s="807"/>
      <c r="R8" s="808">
        <v>1377.626</v>
      </c>
      <c r="S8" s="341">
        <v>7</v>
      </c>
      <c r="T8" s="341"/>
      <c r="U8" s="343" t="s">
        <v>784</v>
      </c>
      <c r="V8" s="344" t="s">
        <v>288</v>
      </c>
      <c r="W8" s="345">
        <f t="shared" si="0"/>
        <v>196.80371428571428</v>
      </c>
      <c r="X8" s="336"/>
    </row>
    <row r="9" spans="1:28" ht="16.2" x14ac:dyDescent="0.2">
      <c r="A9" s="339">
        <v>3</v>
      </c>
      <c r="B9" s="340" t="s">
        <v>292</v>
      </c>
      <c r="C9" s="685">
        <v>42527</v>
      </c>
      <c r="D9" s="686"/>
      <c r="E9" s="687">
        <v>42530</v>
      </c>
      <c r="F9" s="688">
        <v>42530</v>
      </c>
      <c r="G9" s="689" t="s">
        <v>785</v>
      </c>
      <c r="H9" s="688">
        <v>42544</v>
      </c>
      <c r="I9" s="347">
        <v>11</v>
      </c>
      <c r="J9" s="347"/>
      <c r="K9" s="341">
        <v>114</v>
      </c>
      <c r="L9" s="341">
        <v>390</v>
      </c>
      <c r="M9" s="341"/>
      <c r="N9" s="342">
        <f t="shared" si="1"/>
        <v>504</v>
      </c>
      <c r="O9" s="807"/>
      <c r="P9" s="807"/>
      <c r="Q9" s="807"/>
      <c r="R9" s="808">
        <v>1449.06</v>
      </c>
      <c r="S9" s="341">
        <v>7</v>
      </c>
      <c r="T9" s="341"/>
      <c r="U9" s="343" t="s">
        <v>786</v>
      </c>
      <c r="V9" s="344" t="s">
        <v>288</v>
      </c>
      <c r="W9" s="345">
        <f t="shared" si="0"/>
        <v>207.00857142857143</v>
      </c>
      <c r="X9" s="336"/>
    </row>
    <row r="10" spans="1:28" ht="16.2" x14ac:dyDescent="0.2">
      <c r="A10" s="339">
        <v>4</v>
      </c>
      <c r="B10" s="340" t="s">
        <v>293</v>
      </c>
      <c r="C10" s="685">
        <v>42542</v>
      </c>
      <c r="D10" s="686"/>
      <c r="E10" s="687">
        <v>42545</v>
      </c>
      <c r="F10" s="688">
        <v>42545</v>
      </c>
      <c r="G10" s="689" t="s">
        <v>782</v>
      </c>
      <c r="H10" s="688">
        <v>42559</v>
      </c>
      <c r="I10" s="347">
        <v>11</v>
      </c>
      <c r="J10" s="347"/>
      <c r="K10" s="341">
        <v>19</v>
      </c>
      <c r="L10" s="341">
        <v>513</v>
      </c>
      <c r="M10" s="341"/>
      <c r="N10" s="342">
        <f t="shared" si="1"/>
        <v>532</v>
      </c>
      <c r="O10" s="807"/>
      <c r="P10" s="807"/>
      <c r="Q10" s="807"/>
      <c r="R10" s="808">
        <v>1824.913</v>
      </c>
      <c r="S10" s="341">
        <v>8</v>
      </c>
      <c r="T10" s="341"/>
      <c r="U10" s="343" t="s">
        <v>781</v>
      </c>
      <c r="V10" s="344" t="s">
        <v>288</v>
      </c>
      <c r="W10" s="345">
        <f t="shared" si="0"/>
        <v>228.114125</v>
      </c>
      <c r="X10" s="336"/>
    </row>
    <row r="11" spans="1:28" ht="16.2" x14ac:dyDescent="0.2">
      <c r="A11" s="339">
        <v>5</v>
      </c>
      <c r="B11" s="340" t="s">
        <v>294</v>
      </c>
      <c r="C11" s="685">
        <v>42557</v>
      </c>
      <c r="D11" s="686"/>
      <c r="E11" s="687">
        <v>42562</v>
      </c>
      <c r="F11" s="688">
        <v>42562</v>
      </c>
      <c r="G11" s="689" t="s">
        <v>709</v>
      </c>
      <c r="H11" s="688">
        <v>42576</v>
      </c>
      <c r="I11" s="347">
        <v>10</v>
      </c>
      <c r="J11" s="347"/>
      <c r="K11" s="341">
        <v>12</v>
      </c>
      <c r="L11" s="341">
        <v>382</v>
      </c>
      <c r="M11" s="341"/>
      <c r="N11" s="342">
        <f t="shared" si="1"/>
        <v>394</v>
      </c>
      <c r="O11" s="807"/>
      <c r="P11" s="807"/>
      <c r="Q11" s="807"/>
      <c r="R11" s="808">
        <v>1387.4779999999998</v>
      </c>
      <c r="S11" s="341">
        <v>6</v>
      </c>
      <c r="T11" s="341"/>
      <c r="U11" s="343" t="s">
        <v>295</v>
      </c>
      <c r="V11" s="344" t="s">
        <v>288</v>
      </c>
      <c r="W11" s="345">
        <f t="shared" si="0"/>
        <v>231.2463333333333</v>
      </c>
      <c r="X11" s="336"/>
    </row>
    <row r="12" spans="1:28" ht="16.2" x14ac:dyDescent="0.2">
      <c r="A12" s="339">
        <v>6</v>
      </c>
      <c r="B12" s="340" t="s">
        <v>296</v>
      </c>
      <c r="C12" s="685">
        <v>42572</v>
      </c>
      <c r="D12" s="686"/>
      <c r="E12" s="687">
        <v>42577</v>
      </c>
      <c r="F12" s="688">
        <v>42577</v>
      </c>
      <c r="G12" s="689" t="s">
        <v>709</v>
      </c>
      <c r="H12" s="688">
        <v>42591</v>
      </c>
      <c r="I12" s="347">
        <v>11</v>
      </c>
      <c r="J12" s="347"/>
      <c r="K12" s="341">
        <v>60</v>
      </c>
      <c r="L12" s="341">
        <v>539</v>
      </c>
      <c r="M12" s="341"/>
      <c r="N12" s="342">
        <f t="shared" si="1"/>
        <v>599</v>
      </c>
      <c r="O12" s="807"/>
      <c r="P12" s="807"/>
      <c r="Q12" s="807"/>
      <c r="R12" s="808">
        <v>1930.585</v>
      </c>
      <c r="S12" s="341">
        <v>9</v>
      </c>
      <c r="T12" s="341"/>
      <c r="U12" s="343" t="s">
        <v>787</v>
      </c>
      <c r="V12" s="344" t="s">
        <v>288</v>
      </c>
      <c r="W12" s="345">
        <f t="shared" si="0"/>
        <v>214.50944444444445</v>
      </c>
      <c r="X12" s="336"/>
    </row>
    <row r="13" spans="1:28" ht="16.2" x14ac:dyDescent="0.2">
      <c r="A13" s="339">
        <v>7</v>
      </c>
      <c r="B13" s="340" t="s">
        <v>297</v>
      </c>
      <c r="C13" s="685">
        <v>42587</v>
      </c>
      <c r="D13" s="686"/>
      <c r="E13" s="687">
        <v>42592</v>
      </c>
      <c r="F13" s="688">
        <v>42592</v>
      </c>
      <c r="G13" s="689" t="s">
        <v>782</v>
      </c>
      <c r="H13" s="688">
        <v>42607</v>
      </c>
      <c r="I13" s="347">
        <v>7</v>
      </c>
      <c r="J13" s="347"/>
      <c r="K13" s="341">
        <v>28</v>
      </c>
      <c r="L13" s="341">
        <v>504</v>
      </c>
      <c r="M13" s="341"/>
      <c r="N13" s="342">
        <f t="shared" si="1"/>
        <v>532</v>
      </c>
      <c r="O13" s="807"/>
      <c r="P13" s="807"/>
      <c r="Q13" s="807"/>
      <c r="R13" s="808">
        <v>1832.2760000000003</v>
      </c>
      <c r="S13" s="341">
        <v>8</v>
      </c>
      <c r="T13" s="341"/>
      <c r="U13" s="343" t="s">
        <v>788</v>
      </c>
      <c r="V13" s="344" t="s">
        <v>288</v>
      </c>
      <c r="W13" s="345">
        <f t="shared" si="0"/>
        <v>229.03450000000004</v>
      </c>
      <c r="X13" s="336"/>
    </row>
    <row r="14" spans="1:28" ht="16.2" x14ac:dyDescent="0.2">
      <c r="A14" s="339">
        <v>8</v>
      </c>
      <c r="B14" s="340" t="s">
        <v>298</v>
      </c>
      <c r="C14" s="685">
        <v>42605</v>
      </c>
      <c r="D14" s="686"/>
      <c r="E14" s="687">
        <v>42608</v>
      </c>
      <c r="F14" s="688">
        <v>42608</v>
      </c>
      <c r="G14" s="689" t="s">
        <v>789</v>
      </c>
      <c r="H14" s="688">
        <v>42620</v>
      </c>
      <c r="I14" s="347">
        <v>9</v>
      </c>
      <c r="J14" s="347"/>
      <c r="K14" s="341">
        <v>39</v>
      </c>
      <c r="L14" s="341">
        <v>624</v>
      </c>
      <c r="M14" s="341"/>
      <c r="N14" s="342">
        <f t="shared" si="1"/>
        <v>663</v>
      </c>
      <c r="O14" s="807"/>
      <c r="P14" s="807"/>
      <c r="Q14" s="807"/>
      <c r="R14" s="808">
        <v>2299.4240000000004</v>
      </c>
      <c r="S14" s="341">
        <v>10</v>
      </c>
      <c r="T14" s="341"/>
      <c r="U14" s="343" t="s">
        <v>787</v>
      </c>
      <c r="V14" s="344" t="s">
        <v>288</v>
      </c>
      <c r="W14" s="345">
        <f t="shared" si="0"/>
        <v>229.94240000000005</v>
      </c>
      <c r="X14" s="336"/>
    </row>
    <row r="15" spans="1:28" ht="16.2" x14ac:dyDescent="0.2">
      <c r="A15" s="339">
        <v>9</v>
      </c>
      <c r="B15" s="340" t="s">
        <v>299</v>
      </c>
      <c r="C15" s="685">
        <v>42618</v>
      </c>
      <c r="D15" s="686"/>
      <c r="E15" s="687">
        <v>42621</v>
      </c>
      <c r="F15" s="688">
        <v>42621</v>
      </c>
      <c r="G15" s="689" t="s">
        <v>782</v>
      </c>
      <c r="H15" s="688">
        <v>42634</v>
      </c>
      <c r="I15" s="347">
        <v>8</v>
      </c>
      <c r="J15" s="347"/>
      <c r="K15" s="341">
        <v>33</v>
      </c>
      <c r="L15" s="341">
        <v>528</v>
      </c>
      <c r="M15" s="341"/>
      <c r="N15" s="342">
        <f t="shared" si="1"/>
        <v>561</v>
      </c>
      <c r="O15" s="807"/>
      <c r="P15" s="807"/>
      <c r="Q15" s="807"/>
      <c r="R15" s="808">
        <v>1907.03</v>
      </c>
      <c r="S15" s="341">
        <v>8</v>
      </c>
      <c r="T15" s="341"/>
      <c r="U15" s="343" t="s">
        <v>788</v>
      </c>
      <c r="V15" s="344" t="s">
        <v>288</v>
      </c>
      <c r="W15" s="345">
        <f t="shared" si="0"/>
        <v>238.37875</v>
      </c>
      <c r="X15" s="336"/>
    </row>
    <row r="16" spans="1:28" ht="16.2" x14ac:dyDescent="0.2">
      <c r="A16" s="339">
        <v>10</v>
      </c>
      <c r="B16" s="340" t="s">
        <v>300</v>
      </c>
      <c r="C16" s="685">
        <v>42633</v>
      </c>
      <c r="D16" s="686"/>
      <c r="E16" s="687">
        <v>42637</v>
      </c>
      <c r="F16" s="688">
        <v>42636</v>
      </c>
      <c r="G16" s="689" t="s">
        <v>789</v>
      </c>
      <c r="H16" s="688">
        <v>42648</v>
      </c>
      <c r="I16" s="347">
        <v>10</v>
      </c>
      <c r="J16" s="347"/>
      <c r="K16" s="341">
        <v>45</v>
      </c>
      <c r="L16" s="341">
        <v>654</v>
      </c>
      <c r="M16" s="341"/>
      <c r="N16" s="342">
        <f t="shared" si="1"/>
        <v>699</v>
      </c>
      <c r="O16" s="807"/>
      <c r="P16" s="807"/>
      <c r="Q16" s="807"/>
      <c r="R16" s="808">
        <v>2353.0420000000004</v>
      </c>
      <c r="S16" s="341">
        <v>10</v>
      </c>
      <c r="T16" s="341"/>
      <c r="U16" s="343" t="s">
        <v>787</v>
      </c>
      <c r="V16" s="344" t="s">
        <v>288</v>
      </c>
      <c r="W16" s="345">
        <f t="shared" si="0"/>
        <v>235.30420000000004</v>
      </c>
      <c r="X16" s="336"/>
    </row>
    <row r="17" spans="1:24" ht="16.2" x14ac:dyDescent="0.2">
      <c r="A17" s="339">
        <v>11</v>
      </c>
      <c r="B17" s="340" t="s">
        <v>302</v>
      </c>
      <c r="C17" s="685">
        <v>42646</v>
      </c>
      <c r="D17" s="686"/>
      <c r="E17" s="687">
        <v>42650</v>
      </c>
      <c r="F17" s="688">
        <v>42649</v>
      </c>
      <c r="G17" s="689" t="s">
        <v>782</v>
      </c>
      <c r="H17" s="688">
        <v>42660</v>
      </c>
      <c r="I17" s="347">
        <v>10</v>
      </c>
      <c r="J17" s="347"/>
      <c r="K17" s="341">
        <v>3</v>
      </c>
      <c r="L17" s="341">
        <v>701</v>
      </c>
      <c r="M17" s="341"/>
      <c r="N17" s="342">
        <f t="shared" si="1"/>
        <v>704</v>
      </c>
      <c r="O17" s="807"/>
      <c r="P17" s="807"/>
      <c r="Q17" s="807"/>
      <c r="R17" s="808">
        <v>2444</v>
      </c>
      <c r="S17" s="341">
        <v>11</v>
      </c>
      <c r="T17" s="341"/>
      <c r="U17" s="343" t="s">
        <v>787</v>
      </c>
      <c r="V17" s="344" t="s">
        <v>288</v>
      </c>
      <c r="W17" s="345">
        <f t="shared" si="0"/>
        <v>222.18181818181819</v>
      </c>
      <c r="X17" s="336"/>
    </row>
    <row r="18" spans="1:24" ht="16.2" x14ac:dyDescent="0.2">
      <c r="A18" s="339">
        <v>12</v>
      </c>
      <c r="B18" s="340" t="s">
        <v>302</v>
      </c>
      <c r="C18" s="685">
        <v>42657</v>
      </c>
      <c r="D18" s="686"/>
      <c r="E18" s="687">
        <v>42661</v>
      </c>
      <c r="F18" s="688">
        <v>42661</v>
      </c>
      <c r="G18" s="689" t="s">
        <v>303</v>
      </c>
      <c r="H18" s="688">
        <v>42669</v>
      </c>
      <c r="I18" s="347">
        <v>7</v>
      </c>
      <c r="J18" s="347"/>
      <c r="K18" s="341">
        <v>0</v>
      </c>
      <c r="L18" s="341">
        <v>725</v>
      </c>
      <c r="M18" s="341"/>
      <c r="N18" s="342">
        <f t="shared" si="1"/>
        <v>725</v>
      </c>
      <c r="O18" s="807"/>
      <c r="P18" s="807"/>
      <c r="Q18" s="807"/>
      <c r="R18" s="808">
        <v>2452.4</v>
      </c>
      <c r="S18" s="341">
        <v>11</v>
      </c>
      <c r="T18" s="341"/>
      <c r="U18" s="343" t="s">
        <v>787</v>
      </c>
      <c r="V18" s="344" t="s">
        <v>288</v>
      </c>
      <c r="W18" s="345">
        <f t="shared" si="0"/>
        <v>222.94545454545457</v>
      </c>
      <c r="X18" s="336"/>
    </row>
    <row r="19" spans="1:24" ht="16.2" x14ac:dyDescent="0.2">
      <c r="A19" s="339">
        <v>13</v>
      </c>
      <c r="B19" s="340" t="s">
        <v>304</v>
      </c>
      <c r="C19" s="685">
        <v>42667</v>
      </c>
      <c r="D19" s="686"/>
      <c r="E19" s="687">
        <v>42670</v>
      </c>
      <c r="F19" s="688">
        <v>42670</v>
      </c>
      <c r="G19" s="689" t="s">
        <v>782</v>
      </c>
      <c r="H19" s="688">
        <v>42681</v>
      </c>
      <c r="I19" s="347">
        <v>7</v>
      </c>
      <c r="J19" s="347"/>
      <c r="K19" s="341">
        <v>13</v>
      </c>
      <c r="L19" s="341">
        <v>702</v>
      </c>
      <c r="M19" s="341"/>
      <c r="N19" s="342">
        <f t="shared" si="1"/>
        <v>715</v>
      </c>
      <c r="O19" s="807"/>
      <c r="P19" s="807"/>
      <c r="Q19" s="807"/>
      <c r="R19" s="808">
        <v>2564</v>
      </c>
      <c r="S19" s="341">
        <v>11</v>
      </c>
      <c r="T19" s="341"/>
      <c r="U19" s="343" t="s">
        <v>790</v>
      </c>
      <c r="V19" s="344" t="s">
        <v>288</v>
      </c>
      <c r="W19" s="345">
        <f t="shared" si="0"/>
        <v>233.09090909090909</v>
      </c>
      <c r="X19" s="336"/>
    </row>
    <row r="20" spans="1:24" ht="16.2" x14ac:dyDescent="0.2">
      <c r="A20" s="339">
        <v>14</v>
      </c>
      <c r="B20" s="340" t="s">
        <v>304</v>
      </c>
      <c r="C20" s="685">
        <v>42670</v>
      </c>
      <c r="D20" s="686"/>
      <c r="E20" s="687">
        <v>42678</v>
      </c>
      <c r="F20" s="688"/>
      <c r="G20" s="689" t="s">
        <v>782</v>
      </c>
      <c r="H20" s="688"/>
      <c r="I20" s="347"/>
      <c r="J20" s="347"/>
      <c r="K20" s="341">
        <v>0</v>
      </c>
      <c r="L20" s="341">
        <v>21</v>
      </c>
      <c r="M20" s="341"/>
      <c r="N20" s="342">
        <f t="shared" si="1"/>
        <v>21</v>
      </c>
      <c r="O20" s="807"/>
      <c r="P20" s="807"/>
      <c r="Q20" s="807"/>
      <c r="R20" s="808">
        <v>43.1</v>
      </c>
      <c r="S20" s="341">
        <v>1</v>
      </c>
      <c r="T20" s="341"/>
      <c r="U20" s="343" t="s">
        <v>790</v>
      </c>
      <c r="V20" s="344" t="s">
        <v>288</v>
      </c>
      <c r="W20" s="345">
        <f t="shared" si="0"/>
        <v>43.1</v>
      </c>
      <c r="X20" s="346" t="s">
        <v>319</v>
      </c>
    </row>
    <row r="21" spans="1:24" ht="16.2" x14ac:dyDescent="0.2">
      <c r="A21" s="339">
        <v>15</v>
      </c>
      <c r="B21" s="340" t="s">
        <v>305</v>
      </c>
      <c r="C21" s="685">
        <v>42678</v>
      </c>
      <c r="D21" s="686"/>
      <c r="E21" s="687">
        <v>42682</v>
      </c>
      <c r="F21" s="688">
        <v>42682</v>
      </c>
      <c r="G21" s="689" t="s">
        <v>782</v>
      </c>
      <c r="H21" s="688">
        <v>42692</v>
      </c>
      <c r="I21" s="347">
        <v>9</v>
      </c>
      <c r="J21" s="347"/>
      <c r="K21" s="341">
        <v>31</v>
      </c>
      <c r="L21" s="341">
        <v>653</v>
      </c>
      <c r="M21" s="341"/>
      <c r="N21" s="342">
        <f t="shared" si="1"/>
        <v>684</v>
      </c>
      <c r="O21" s="807"/>
      <c r="P21" s="807"/>
      <c r="Q21" s="807"/>
      <c r="R21" s="808">
        <v>2305.4810000000002</v>
      </c>
      <c r="S21" s="341">
        <v>11</v>
      </c>
      <c r="T21" s="341"/>
      <c r="U21" s="343" t="s">
        <v>787</v>
      </c>
      <c r="V21" s="344" t="s">
        <v>288</v>
      </c>
      <c r="W21" s="345">
        <f t="shared" si="0"/>
        <v>209.58918181818183</v>
      </c>
      <c r="X21" s="336"/>
    </row>
    <row r="22" spans="1:24" ht="16.2" x14ac:dyDescent="0.2">
      <c r="A22" s="339">
        <v>16</v>
      </c>
      <c r="B22" s="340" t="s">
        <v>306</v>
      </c>
      <c r="C22" s="685">
        <v>42684</v>
      </c>
      <c r="D22" s="686"/>
      <c r="E22" s="687">
        <v>42688</v>
      </c>
      <c r="F22" s="688">
        <v>42685</v>
      </c>
      <c r="G22" s="689" t="s">
        <v>782</v>
      </c>
      <c r="H22" s="688">
        <v>42704</v>
      </c>
      <c r="I22" s="347">
        <v>13</v>
      </c>
      <c r="J22" s="347"/>
      <c r="K22" s="341">
        <v>0</v>
      </c>
      <c r="L22" s="341">
        <v>523</v>
      </c>
      <c r="M22" s="341"/>
      <c r="N22" s="342">
        <f t="shared" si="1"/>
        <v>523</v>
      </c>
      <c r="O22" s="807"/>
      <c r="P22" s="807"/>
      <c r="Q22" s="807"/>
      <c r="R22" s="808">
        <v>1687.7</v>
      </c>
      <c r="S22" s="341">
        <v>8</v>
      </c>
      <c r="T22" s="341"/>
      <c r="U22" s="343" t="s">
        <v>245</v>
      </c>
      <c r="V22" s="344" t="s">
        <v>288</v>
      </c>
      <c r="W22" s="345">
        <f t="shared" si="0"/>
        <v>210.96250000000001</v>
      </c>
      <c r="X22" s="336"/>
    </row>
    <row r="23" spans="1:24" ht="16.2" x14ac:dyDescent="0.2">
      <c r="A23" s="339">
        <v>17</v>
      </c>
      <c r="B23" s="340" t="s">
        <v>307</v>
      </c>
      <c r="C23" s="685">
        <v>42698</v>
      </c>
      <c r="D23" s="686"/>
      <c r="E23" s="687">
        <v>42703</v>
      </c>
      <c r="F23" s="688">
        <v>42703</v>
      </c>
      <c r="G23" s="689" t="s">
        <v>782</v>
      </c>
      <c r="H23" s="688">
        <v>42710</v>
      </c>
      <c r="I23" s="347">
        <v>6</v>
      </c>
      <c r="J23" s="347"/>
      <c r="K23" s="341">
        <v>6</v>
      </c>
      <c r="L23" s="341">
        <v>503</v>
      </c>
      <c r="M23" s="341"/>
      <c r="N23" s="342">
        <f t="shared" si="1"/>
        <v>509</v>
      </c>
      <c r="O23" s="807"/>
      <c r="P23" s="807"/>
      <c r="Q23" s="807"/>
      <c r="R23" s="808">
        <v>1855</v>
      </c>
      <c r="S23" s="341">
        <v>8</v>
      </c>
      <c r="T23" s="341"/>
      <c r="U23" s="343" t="s">
        <v>245</v>
      </c>
      <c r="V23" s="344" t="s">
        <v>288</v>
      </c>
      <c r="W23" s="345">
        <f t="shared" si="0"/>
        <v>231.875</v>
      </c>
      <c r="X23" s="336"/>
    </row>
    <row r="24" spans="1:24" ht="16.2" x14ac:dyDescent="0.2">
      <c r="A24" s="339">
        <v>18</v>
      </c>
      <c r="B24" s="340" t="s">
        <v>307</v>
      </c>
      <c r="C24" s="685">
        <v>42706</v>
      </c>
      <c r="D24" s="686"/>
      <c r="E24" s="687">
        <v>42710</v>
      </c>
      <c r="F24" s="688">
        <v>42711</v>
      </c>
      <c r="G24" s="689" t="s">
        <v>789</v>
      </c>
      <c r="H24" s="688">
        <v>42717</v>
      </c>
      <c r="I24" s="347">
        <v>5</v>
      </c>
      <c r="J24" s="347"/>
      <c r="K24" s="341">
        <v>3</v>
      </c>
      <c r="L24" s="341">
        <v>507</v>
      </c>
      <c r="M24" s="341"/>
      <c r="N24" s="342">
        <f t="shared" si="1"/>
        <v>510</v>
      </c>
      <c r="O24" s="807"/>
      <c r="P24" s="807"/>
      <c r="Q24" s="807"/>
      <c r="R24" s="808">
        <v>1697</v>
      </c>
      <c r="S24" s="341">
        <v>7</v>
      </c>
      <c r="T24" s="341"/>
      <c r="U24" s="343" t="s">
        <v>791</v>
      </c>
      <c r="V24" s="344" t="s">
        <v>288</v>
      </c>
      <c r="W24" s="345">
        <f t="shared" si="0"/>
        <v>242.42857142857142</v>
      </c>
      <c r="X24" s="336"/>
    </row>
    <row r="25" spans="1:24" ht="16.2" x14ac:dyDescent="0.2">
      <c r="A25" s="339">
        <v>19</v>
      </c>
      <c r="B25" s="340" t="s">
        <v>308</v>
      </c>
      <c r="C25" s="685">
        <v>42713</v>
      </c>
      <c r="D25" s="686"/>
      <c r="E25" s="687">
        <v>42718</v>
      </c>
      <c r="F25" s="688">
        <v>42718</v>
      </c>
      <c r="G25" s="689" t="s">
        <v>782</v>
      </c>
      <c r="H25" s="688">
        <v>42726</v>
      </c>
      <c r="I25" s="347">
        <v>7</v>
      </c>
      <c r="J25" s="347"/>
      <c r="K25" s="341">
        <v>12</v>
      </c>
      <c r="L25" s="341">
        <v>500</v>
      </c>
      <c r="M25" s="341"/>
      <c r="N25" s="342">
        <f t="shared" si="1"/>
        <v>512</v>
      </c>
      <c r="O25" s="807"/>
      <c r="P25" s="807"/>
      <c r="Q25" s="807"/>
      <c r="R25" s="808">
        <v>1888.7219999999998</v>
      </c>
      <c r="S25" s="341">
        <v>9</v>
      </c>
      <c r="T25" s="341"/>
      <c r="U25" s="343" t="s">
        <v>792</v>
      </c>
      <c r="V25" s="344" t="s">
        <v>288</v>
      </c>
      <c r="W25" s="345">
        <f t="shared" si="0"/>
        <v>209.85799999999998</v>
      </c>
      <c r="X25" s="336"/>
    </row>
    <row r="26" spans="1:24" ht="16.2" x14ac:dyDescent="0.2">
      <c r="A26" s="339">
        <v>20</v>
      </c>
      <c r="B26" s="340" t="s">
        <v>309</v>
      </c>
      <c r="C26" s="685">
        <v>42725</v>
      </c>
      <c r="D26" s="686"/>
      <c r="E26" s="687">
        <v>43096</v>
      </c>
      <c r="F26" s="688">
        <v>42730</v>
      </c>
      <c r="G26" s="689" t="s">
        <v>782</v>
      </c>
      <c r="H26" s="688">
        <v>42745</v>
      </c>
      <c r="I26" s="347">
        <v>6</v>
      </c>
      <c r="J26" s="347"/>
      <c r="K26" s="341">
        <v>50</v>
      </c>
      <c r="L26" s="341">
        <v>458</v>
      </c>
      <c r="M26" s="341"/>
      <c r="N26" s="342">
        <f t="shared" si="1"/>
        <v>508</v>
      </c>
      <c r="O26" s="807"/>
      <c r="P26" s="807"/>
      <c r="Q26" s="807"/>
      <c r="R26" s="808">
        <v>1741.9829999999999</v>
      </c>
      <c r="S26" s="341">
        <v>9</v>
      </c>
      <c r="T26" s="341"/>
      <c r="U26" s="343" t="s">
        <v>791</v>
      </c>
      <c r="V26" s="344" t="s">
        <v>288</v>
      </c>
      <c r="W26" s="345">
        <f t="shared" si="0"/>
        <v>193.55366666666666</v>
      </c>
      <c r="X26" s="336"/>
    </row>
    <row r="27" spans="1:24" ht="16.2" x14ac:dyDescent="0.2">
      <c r="A27" s="339">
        <v>21</v>
      </c>
      <c r="B27" s="340" t="s">
        <v>309</v>
      </c>
      <c r="C27" s="685">
        <v>42741</v>
      </c>
      <c r="D27" s="686"/>
      <c r="E27" s="687">
        <v>42746</v>
      </c>
      <c r="F27" s="688">
        <v>42746</v>
      </c>
      <c r="G27" s="689" t="s">
        <v>782</v>
      </c>
      <c r="H27" s="688">
        <v>42752</v>
      </c>
      <c r="I27" s="347">
        <v>5</v>
      </c>
      <c r="J27" s="347"/>
      <c r="K27" s="341">
        <v>3</v>
      </c>
      <c r="L27" s="341">
        <v>452</v>
      </c>
      <c r="M27" s="341"/>
      <c r="N27" s="342">
        <f t="shared" si="1"/>
        <v>455</v>
      </c>
      <c r="O27" s="807"/>
      <c r="P27" s="807"/>
      <c r="Q27" s="807"/>
      <c r="R27" s="808">
        <v>1640.2029999999995</v>
      </c>
      <c r="S27" s="341">
        <v>8</v>
      </c>
      <c r="T27" s="341"/>
      <c r="U27" s="343" t="s">
        <v>791</v>
      </c>
      <c r="V27" s="344" t="s">
        <v>288</v>
      </c>
      <c r="W27" s="345">
        <f t="shared" si="0"/>
        <v>205.02537499999994</v>
      </c>
      <c r="X27" s="336"/>
    </row>
    <row r="28" spans="1:24" ht="16.2" x14ac:dyDescent="0.2">
      <c r="A28" s="339">
        <v>22</v>
      </c>
      <c r="B28" s="340" t="s">
        <v>318</v>
      </c>
      <c r="C28" s="685">
        <v>42747</v>
      </c>
      <c r="D28" s="686"/>
      <c r="E28" s="687">
        <v>42752</v>
      </c>
      <c r="F28" s="688">
        <v>42753</v>
      </c>
      <c r="G28" s="689" t="s">
        <v>782</v>
      </c>
      <c r="H28" s="688">
        <v>42759</v>
      </c>
      <c r="I28" s="347">
        <v>5</v>
      </c>
      <c r="J28" s="347"/>
      <c r="K28" s="341">
        <v>10</v>
      </c>
      <c r="L28" s="341">
        <v>458</v>
      </c>
      <c r="M28" s="341"/>
      <c r="N28" s="342">
        <f t="shared" si="1"/>
        <v>468</v>
      </c>
      <c r="O28" s="807"/>
      <c r="P28" s="807"/>
      <c r="Q28" s="807"/>
      <c r="R28" s="808">
        <v>1543.7939999999999</v>
      </c>
      <c r="S28" s="341">
        <v>7</v>
      </c>
      <c r="T28" s="341"/>
      <c r="U28" s="343" t="s">
        <v>791</v>
      </c>
      <c r="V28" s="344" t="s">
        <v>288</v>
      </c>
      <c r="W28" s="345">
        <f t="shared" si="0"/>
        <v>220.54199999999997</v>
      </c>
      <c r="X28" s="336"/>
    </row>
    <row r="29" spans="1:24" ht="16.2" x14ac:dyDescent="0.2">
      <c r="A29" s="339">
        <v>23</v>
      </c>
      <c r="B29" s="340" t="s">
        <v>310</v>
      </c>
      <c r="C29" s="685">
        <v>42755</v>
      </c>
      <c r="D29" s="686"/>
      <c r="E29" s="687">
        <v>42759</v>
      </c>
      <c r="F29" s="688">
        <v>42760</v>
      </c>
      <c r="G29" s="689" t="s">
        <v>789</v>
      </c>
      <c r="H29" s="688">
        <v>42766</v>
      </c>
      <c r="I29" s="347">
        <v>5</v>
      </c>
      <c r="J29" s="347"/>
      <c r="K29" s="341">
        <v>0</v>
      </c>
      <c r="L29" s="341">
        <v>478</v>
      </c>
      <c r="M29" s="341"/>
      <c r="N29" s="342">
        <f t="shared" si="1"/>
        <v>478</v>
      </c>
      <c r="O29" s="807"/>
      <c r="P29" s="807"/>
      <c r="Q29" s="807"/>
      <c r="R29" s="808">
        <v>1613.1609999999998</v>
      </c>
      <c r="S29" s="341">
        <v>7</v>
      </c>
      <c r="T29" s="341"/>
      <c r="U29" s="343" t="s">
        <v>791</v>
      </c>
      <c r="V29" s="344" t="s">
        <v>288</v>
      </c>
      <c r="W29" s="345">
        <f t="shared" si="0"/>
        <v>230.45157142857141</v>
      </c>
      <c r="X29" s="336"/>
    </row>
    <row r="30" spans="1:24" ht="16.2" x14ac:dyDescent="0.2">
      <c r="A30" s="339">
        <v>24</v>
      </c>
      <c r="B30" s="340" t="s">
        <v>310</v>
      </c>
      <c r="C30" s="685">
        <v>42762</v>
      </c>
      <c r="D30" s="686"/>
      <c r="E30" s="687">
        <v>42766</v>
      </c>
      <c r="F30" s="688">
        <v>42767</v>
      </c>
      <c r="G30" s="689" t="s">
        <v>789</v>
      </c>
      <c r="H30" s="688">
        <v>42774</v>
      </c>
      <c r="I30" s="347">
        <v>6</v>
      </c>
      <c r="J30" s="347"/>
      <c r="K30" s="341">
        <v>0</v>
      </c>
      <c r="L30" s="341">
        <v>564</v>
      </c>
      <c r="M30" s="341"/>
      <c r="N30" s="342">
        <f t="shared" si="1"/>
        <v>564</v>
      </c>
      <c r="O30" s="807"/>
      <c r="P30" s="807"/>
      <c r="Q30" s="807"/>
      <c r="R30" s="808">
        <v>1958.4949999999999</v>
      </c>
      <c r="S30" s="341">
        <v>8</v>
      </c>
      <c r="T30" s="341"/>
      <c r="U30" s="343" t="s">
        <v>791</v>
      </c>
      <c r="V30" s="344" t="s">
        <v>288</v>
      </c>
      <c r="W30" s="345">
        <f t="shared" si="0"/>
        <v>244.81187499999999</v>
      </c>
      <c r="X30" s="336"/>
    </row>
    <row r="31" spans="1:24" ht="16.2" x14ac:dyDescent="0.2">
      <c r="A31" s="339">
        <v>25</v>
      </c>
      <c r="B31" s="340" t="s">
        <v>310</v>
      </c>
      <c r="C31" s="685">
        <v>42772</v>
      </c>
      <c r="D31" s="686"/>
      <c r="E31" s="687">
        <v>42776</v>
      </c>
      <c r="F31" s="688">
        <v>42775</v>
      </c>
      <c r="G31" s="689" t="s">
        <v>782</v>
      </c>
      <c r="H31" s="690">
        <v>42781</v>
      </c>
      <c r="I31" s="347">
        <v>5</v>
      </c>
      <c r="J31" s="347"/>
      <c r="K31" s="341">
        <v>7</v>
      </c>
      <c r="L31" s="341">
        <v>484</v>
      </c>
      <c r="M31" s="341"/>
      <c r="N31" s="342">
        <f t="shared" si="1"/>
        <v>491</v>
      </c>
      <c r="O31" s="807"/>
      <c r="P31" s="807"/>
      <c r="Q31" s="807"/>
      <c r="R31" s="808">
        <v>1641.4</v>
      </c>
      <c r="S31" s="341">
        <v>7</v>
      </c>
      <c r="T31" s="341"/>
      <c r="U31" s="343" t="s">
        <v>791</v>
      </c>
      <c r="V31" s="344" t="s">
        <v>288</v>
      </c>
      <c r="W31" s="345">
        <f t="shared" si="0"/>
        <v>234.48571428571429</v>
      </c>
      <c r="X31" s="336"/>
    </row>
    <row r="32" spans="1:24" ht="16.2" x14ac:dyDescent="0.2">
      <c r="A32" s="339">
        <v>26</v>
      </c>
      <c r="B32" s="340" t="s">
        <v>311</v>
      </c>
      <c r="C32" s="685">
        <v>42780</v>
      </c>
      <c r="D32" s="686"/>
      <c r="E32" s="687">
        <v>42782</v>
      </c>
      <c r="F32" s="688">
        <v>42782</v>
      </c>
      <c r="G32" s="689" t="s">
        <v>303</v>
      </c>
      <c r="H32" s="690">
        <v>42787</v>
      </c>
      <c r="I32" s="347">
        <v>4</v>
      </c>
      <c r="J32" s="347"/>
      <c r="K32" s="341">
        <v>0</v>
      </c>
      <c r="L32" s="341">
        <v>288</v>
      </c>
      <c r="M32" s="341"/>
      <c r="N32" s="342">
        <f t="shared" si="1"/>
        <v>288</v>
      </c>
      <c r="O32" s="807"/>
      <c r="P32" s="807"/>
      <c r="Q32" s="807"/>
      <c r="R32" s="808">
        <v>985.1</v>
      </c>
      <c r="S32" s="341">
        <v>4</v>
      </c>
      <c r="T32" s="341"/>
      <c r="U32" s="343" t="s">
        <v>791</v>
      </c>
      <c r="V32" s="344" t="s">
        <v>288</v>
      </c>
      <c r="W32" s="345">
        <f t="shared" si="0"/>
        <v>246.27500000000001</v>
      </c>
      <c r="X32" s="336" t="s">
        <v>329</v>
      </c>
    </row>
    <row r="33" spans="1:28" ht="16.2" x14ac:dyDescent="0.2">
      <c r="A33" s="339">
        <v>27</v>
      </c>
      <c r="B33" s="340" t="s">
        <v>311</v>
      </c>
      <c r="C33" s="685">
        <v>42780</v>
      </c>
      <c r="D33" s="686"/>
      <c r="E33" s="687">
        <v>42782</v>
      </c>
      <c r="F33" s="688">
        <v>42782</v>
      </c>
      <c r="G33" s="689" t="s">
        <v>782</v>
      </c>
      <c r="H33" s="690">
        <v>42787</v>
      </c>
      <c r="I33" s="347">
        <v>4</v>
      </c>
      <c r="J33" s="347"/>
      <c r="K33" s="341">
        <v>4</v>
      </c>
      <c r="L33" s="341">
        <v>188</v>
      </c>
      <c r="M33" s="341"/>
      <c r="N33" s="342">
        <f t="shared" si="1"/>
        <v>192</v>
      </c>
      <c r="O33" s="807"/>
      <c r="P33" s="807"/>
      <c r="Q33" s="807"/>
      <c r="R33" s="808">
        <v>635.29999999999995</v>
      </c>
      <c r="S33" s="341">
        <v>3</v>
      </c>
      <c r="T33" s="341"/>
      <c r="U33" s="343" t="s">
        <v>791</v>
      </c>
      <c r="V33" s="344" t="s">
        <v>288</v>
      </c>
      <c r="W33" s="345">
        <f t="shared" si="0"/>
        <v>211.76666666666665</v>
      </c>
      <c r="X33" s="336" t="s">
        <v>326</v>
      </c>
    </row>
    <row r="34" spans="1:28" ht="16.2" x14ac:dyDescent="0.2">
      <c r="A34" s="339">
        <v>28</v>
      </c>
      <c r="B34" s="340" t="s">
        <v>311</v>
      </c>
      <c r="C34" s="685">
        <v>42787</v>
      </c>
      <c r="D34" s="686"/>
      <c r="E34" s="687">
        <v>42790</v>
      </c>
      <c r="F34" s="688">
        <v>42788</v>
      </c>
      <c r="G34" s="689" t="s">
        <v>782</v>
      </c>
      <c r="H34" s="690">
        <v>42795</v>
      </c>
      <c r="I34" s="347">
        <v>4</v>
      </c>
      <c r="J34" s="347"/>
      <c r="K34" s="341">
        <v>18</v>
      </c>
      <c r="L34" s="341">
        <v>342</v>
      </c>
      <c r="M34" s="341"/>
      <c r="N34" s="342">
        <f t="shared" si="1"/>
        <v>360</v>
      </c>
      <c r="O34" s="807"/>
      <c r="P34" s="807"/>
      <c r="Q34" s="807"/>
      <c r="R34" s="808">
        <v>1209.5</v>
      </c>
      <c r="S34" s="341">
        <v>5</v>
      </c>
      <c r="T34" s="341"/>
      <c r="U34" s="343" t="s">
        <v>791</v>
      </c>
      <c r="V34" s="344" t="s">
        <v>288</v>
      </c>
      <c r="W34" s="345">
        <f t="shared" si="0"/>
        <v>241.9</v>
      </c>
      <c r="X34" s="336" t="s">
        <v>330</v>
      </c>
    </row>
    <row r="35" spans="1:28" ht="16.2" x14ac:dyDescent="0.2">
      <c r="A35" s="339">
        <v>29</v>
      </c>
      <c r="B35" s="340" t="s">
        <v>311</v>
      </c>
      <c r="C35" s="685">
        <v>42789</v>
      </c>
      <c r="D35" s="686"/>
      <c r="E35" s="687">
        <v>42794</v>
      </c>
      <c r="F35" s="688">
        <v>42794</v>
      </c>
      <c r="G35" s="689" t="s">
        <v>303</v>
      </c>
      <c r="H35" s="690">
        <v>42795</v>
      </c>
      <c r="I35" s="347">
        <v>2</v>
      </c>
      <c r="J35" s="347"/>
      <c r="K35" s="341">
        <v>0</v>
      </c>
      <c r="L35" s="341">
        <v>271</v>
      </c>
      <c r="M35" s="341"/>
      <c r="N35" s="342">
        <f t="shared" si="1"/>
        <v>271</v>
      </c>
      <c r="O35" s="807"/>
      <c r="P35" s="807"/>
      <c r="Q35" s="807"/>
      <c r="R35" s="808">
        <v>938.2</v>
      </c>
      <c r="S35" s="341">
        <v>4</v>
      </c>
      <c r="T35" s="341"/>
      <c r="U35" s="343" t="s">
        <v>791</v>
      </c>
      <c r="V35" s="344" t="s">
        <v>288</v>
      </c>
      <c r="W35" s="345">
        <f t="shared" si="0"/>
        <v>234.55</v>
      </c>
      <c r="X35" s="336" t="s">
        <v>333</v>
      </c>
    </row>
    <row r="36" spans="1:28" ht="28.8" x14ac:dyDescent="0.2">
      <c r="A36" s="339">
        <v>30</v>
      </c>
      <c r="B36" s="340" t="s">
        <v>312</v>
      </c>
      <c r="C36" s="685">
        <v>42793</v>
      </c>
      <c r="D36" s="686"/>
      <c r="E36" s="687">
        <v>42796</v>
      </c>
      <c r="F36" s="691">
        <v>42796</v>
      </c>
      <c r="G36" s="689" t="s">
        <v>782</v>
      </c>
      <c r="H36" s="692">
        <v>42800</v>
      </c>
      <c r="I36" s="347">
        <v>3</v>
      </c>
      <c r="J36" s="347"/>
      <c r="K36" s="341">
        <v>43</v>
      </c>
      <c r="L36" s="341">
        <v>254</v>
      </c>
      <c r="M36" s="341"/>
      <c r="N36" s="342">
        <f t="shared" si="1"/>
        <v>297</v>
      </c>
      <c r="O36" s="807"/>
      <c r="P36" s="807"/>
      <c r="Q36" s="807"/>
      <c r="R36" s="808">
        <v>955.4</v>
      </c>
      <c r="S36" s="341">
        <v>5</v>
      </c>
      <c r="T36" s="341"/>
      <c r="U36" s="343" t="s">
        <v>791</v>
      </c>
      <c r="V36" s="344" t="s">
        <v>288</v>
      </c>
      <c r="W36" s="345">
        <f t="shared" si="0"/>
        <v>191.07999999999998</v>
      </c>
      <c r="X36" s="336" t="s">
        <v>331</v>
      </c>
    </row>
    <row r="37" spans="1:28" ht="16.2" x14ac:dyDescent="0.2">
      <c r="A37" s="339">
        <v>31</v>
      </c>
      <c r="B37" s="340" t="s">
        <v>312</v>
      </c>
      <c r="C37" s="685">
        <v>42796</v>
      </c>
      <c r="D37" s="686"/>
      <c r="E37" s="687">
        <v>42801</v>
      </c>
      <c r="F37" s="691">
        <v>42801</v>
      </c>
      <c r="G37" s="689" t="s">
        <v>782</v>
      </c>
      <c r="H37" s="692">
        <v>42803</v>
      </c>
      <c r="I37" s="347">
        <v>3</v>
      </c>
      <c r="J37" s="347"/>
      <c r="K37" s="341">
        <v>0</v>
      </c>
      <c r="L37" s="341">
        <v>289</v>
      </c>
      <c r="M37" s="341"/>
      <c r="N37" s="342">
        <f t="shared" si="1"/>
        <v>289</v>
      </c>
      <c r="O37" s="807"/>
      <c r="P37" s="807"/>
      <c r="Q37" s="807"/>
      <c r="R37" s="808">
        <v>975.9</v>
      </c>
      <c r="S37" s="341">
        <v>4</v>
      </c>
      <c r="T37" s="341"/>
      <c r="U37" s="343" t="s">
        <v>791</v>
      </c>
      <c r="V37" s="344" t="s">
        <v>288</v>
      </c>
      <c r="W37" s="345">
        <f t="shared" si="0"/>
        <v>243.97499999999999</v>
      </c>
      <c r="X37" s="336" t="s">
        <v>327</v>
      </c>
    </row>
    <row r="38" spans="1:28" ht="16.2" x14ac:dyDescent="0.2">
      <c r="A38" s="339">
        <v>32</v>
      </c>
      <c r="B38" s="340" t="s">
        <v>312</v>
      </c>
      <c r="C38" s="685">
        <v>42801</v>
      </c>
      <c r="D38" s="686"/>
      <c r="E38" s="687">
        <v>42807</v>
      </c>
      <c r="F38" s="691">
        <v>42804</v>
      </c>
      <c r="G38" s="689" t="s">
        <v>789</v>
      </c>
      <c r="H38" s="692">
        <v>42822</v>
      </c>
      <c r="I38" s="347">
        <v>12</v>
      </c>
      <c r="J38" s="347"/>
      <c r="K38" s="341">
        <v>5</v>
      </c>
      <c r="L38" s="341">
        <v>340</v>
      </c>
      <c r="M38" s="341"/>
      <c r="N38" s="342">
        <f t="shared" si="1"/>
        <v>345</v>
      </c>
      <c r="O38" s="807"/>
      <c r="P38" s="807"/>
      <c r="Q38" s="807"/>
      <c r="R38" s="808">
        <v>1159</v>
      </c>
      <c r="S38" s="341">
        <v>5</v>
      </c>
      <c r="T38" s="341"/>
      <c r="U38" s="343" t="s">
        <v>245</v>
      </c>
      <c r="V38" s="344" t="s">
        <v>288</v>
      </c>
      <c r="W38" s="345">
        <f t="shared" si="0"/>
        <v>231.8</v>
      </c>
      <c r="X38" s="336" t="s">
        <v>332</v>
      </c>
    </row>
    <row r="39" spans="1:28" ht="16.2" x14ac:dyDescent="0.2">
      <c r="A39" s="339">
        <v>33</v>
      </c>
      <c r="B39" s="340" t="s">
        <v>312</v>
      </c>
      <c r="C39" s="685">
        <v>42805</v>
      </c>
      <c r="D39" s="686"/>
      <c r="E39" s="687">
        <v>42809</v>
      </c>
      <c r="F39" s="691">
        <v>42808</v>
      </c>
      <c r="G39" s="689" t="s">
        <v>789</v>
      </c>
      <c r="H39" s="692">
        <v>42822</v>
      </c>
      <c r="I39" s="347"/>
      <c r="J39" s="347"/>
      <c r="K39" s="341">
        <v>0</v>
      </c>
      <c r="L39" s="341">
        <v>145</v>
      </c>
      <c r="M39" s="341"/>
      <c r="N39" s="342">
        <f t="shared" si="1"/>
        <v>145</v>
      </c>
      <c r="O39" s="807"/>
      <c r="P39" s="807"/>
      <c r="Q39" s="807"/>
      <c r="R39" s="808">
        <v>506</v>
      </c>
      <c r="S39" s="341">
        <v>3</v>
      </c>
      <c r="T39" s="341"/>
      <c r="U39" s="343" t="s">
        <v>245</v>
      </c>
      <c r="V39" s="344" t="s">
        <v>288</v>
      </c>
      <c r="W39" s="345">
        <f t="shared" si="0"/>
        <v>168.66666666666666</v>
      </c>
      <c r="X39" s="336" t="s">
        <v>332</v>
      </c>
    </row>
    <row r="40" spans="1:28" ht="16.2" x14ac:dyDescent="0.2">
      <c r="A40" s="339">
        <v>34</v>
      </c>
      <c r="B40" s="340" t="s">
        <v>313</v>
      </c>
      <c r="C40" s="685">
        <v>42817</v>
      </c>
      <c r="D40" s="686"/>
      <c r="E40" s="687">
        <v>42822</v>
      </c>
      <c r="F40" s="691">
        <v>42822</v>
      </c>
      <c r="G40" s="689" t="s">
        <v>789</v>
      </c>
      <c r="H40" s="692">
        <v>42836</v>
      </c>
      <c r="I40" s="347"/>
      <c r="J40" s="347"/>
      <c r="K40" s="341">
        <v>62</v>
      </c>
      <c r="L40" s="341">
        <v>479</v>
      </c>
      <c r="M40" s="341"/>
      <c r="N40" s="342">
        <f t="shared" si="1"/>
        <v>541</v>
      </c>
      <c r="O40" s="807"/>
      <c r="P40" s="807"/>
      <c r="Q40" s="807"/>
      <c r="R40" s="808">
        <v>1714.6570000000002</v>
      </c>
      <c r="S40" s="341">
        <v>8</v>
      </c>
      <c r="T40" s="341"/>
      <c r="U40" s="343" t="s">
        <v>245</v>
      </c>
      <c r="V40" s="344" t="s">
        <v>288</v>
      </c>
      <c r="W40" s="345">
        <f t="shared" si="0"/>
        <v>214.33212500000002</v>
      </c>
      <c r="X40" s="336"/>
    </row>
    <row r="41" spans="1:28" ht="16.2" x14ac:dyDescent="0.2">
      <c r="A41" s="339">
        <v>35</v>
      </c>
      <c r="B41" s="340" t="s">
        <v>287</v>
      </c>
      <c r="C41" s="693">
        <v>42832</v>
      </c>
      <c r="D41" s="686"/>
      <c r="E41" s="694">
        <v>42836</v>
      </c>
      <c r="F41" s="691">
        <v>42837</v>
      </c>
      <c r="G41" s="689" t="s">
        <v>782</v>
      </c>
      <c r="H41" s="692">
        <v>42851</v>
      </c>
      <c r="I41" s="347">
        <v>10</v>
      </c>
      <c r="J41" s="347"/>
      <c r="K41" s="347">
        <v>33</v>
      </c>
      <c r="L41" s="347">
        <v>512</v>
      </c>
      <c r="M41" s="347"/>
      <c r="N41" s="342">
        <f t="shared" si="1"/>
        <v>545</v>
      </c>
      <c r="O41" s="807"/>
      <c r="P41" s="807"/>
      <c r="Q41" s="807"/>
      <c r="R41" s="808">
        <v>1795</v>
      </c>
      <c r="S41" s="341">
        <v>8</v>
      </c>
      <c r="T41" s="341"/>
      <c r="U41" s="343" t="s">
        <v>245</v>
      </c>
      <c r="V41" s="344" t="s">
        <v>288</v>
      </c>
      <c r="W41" s="345">
        <f t="shared" si="0"/>
        <v>224.375</v>
      </c>
      <c r="X41" s="336"/>
    </row>
    <row r="42" spans="1:28" ht="16.2" x14ac:dyDescent="0.2">
      <c r="A42" s="339">
        <v>36</v>
      </c>
      <c r="B42" s="340" t="s">
        <v>289</v>
      </c>
      <c r="C42" s="693">
        <v>42846</v>
      </c>
      <c r="D42" s="686"/>
      <c r="E42" s="694">
        <v>42850</v>
      </c>
      <c r="F42" s="691">
        <v>42852</v>
      </c>
      <c r="G42" s="689" t="s">
        <v>782</v>
      </c>
      <c r="H42" s="692">
        <v>42870</v>
      </c>
      <c r="I42" s="347">
        <v>9</v>
      </c>
      <c r="J42" s="347"/>
      <c r="K42" s="347">
        <v>15</v>
      </c>
      <c r="L42" s="347">
        <v>469</v>
      </c>
      <c r="M42" s="347"/>
      <c r="N42" s="342">
        <f t="shared" si="1"/>
        <v>484</v>
      </c>
      <c r="O42" s="807"/>
      <c r="P42" s="807"/>
      <c r="Q42" s="807"/>
      <c r="R42" s="808">
        <v>1645</v>
      </c>
      <c r="S42" s="341">
        <v>8</v>
      </c>
      <c r="T42" s="341"/>
      <c r="U42" s="343" t="s">
        <v>245</v>
      </c>
      <c r="V42" s="344" t="s">
        <v>288</v>
      </c>
      <c r="W42" s="345">
        <f t="shared" si="0"/>
        <v>205.625</v>
      </c>
      <c r="X42" s="336"/>
    </row>
    <row r="43" spans="1:28" ht="16.2" x14ac:dyDescent="0.2">
      <c r="A43" s="331">
        <v>1</v>
      </c>
      <c r="B43" s="333" t="s">
        <v>290</v>
      </c>
      <c r="C43" s="523">
        <v>42866</v>
      </c>
      <c r="D43" s="695"/>
      <c r="E43" s="373">
        <v>42871</v>
      </c>
      <c r="F43" s="696">
        <v>42871</v>
      </c>
      <c r="G43" s="697" t="s">
        <v>782</v>
      </c>
      <c r="H43" s="698">
        <v>42880</v>
      </c>
      <c r="I43" s="338">
        <v>10</v>
      </c>
      <c r="J43" s="338"/>
      <c r="K43" s="338">
        <v>0</v>
      </c>
      <c r="L43" s="338">
        <v>460</v>
      </c>
      <c r="M43" s="338"/>
      <c r="N43" s="342">
        <f t="shared" si="1"/>
        <v>460</v>
      </c>
      <c r="O43" s="807"/>
      <c r="P43" s="807"/>
      <c r="Q43" s="807"/>
      <c r="R43" s="808">
        <f>SUM(O43:Q43)</f>
        <v>0</v>
      </c>
      <c r="S43" s="335">
        <v>7</v>
      </c>
      <c r="T43" s="335"/>
      <c r="U43" s="380" t="s">
        <v>245</v>
      </c>
      <c r="V43" s="344" t="s">
        <v>288</v>
      </c>
      <c r="W43" s="348">
        <f t="shared" si="0"/>
        <v>0</v>
      </c>
      <c r="X43" s="336"/>
      <c r="AB43" s="500" t="s">
        <v>473</v>
      </c>
    </row>
    <row r="44" spans="1:28" ht="16.2" x14ac:dyDescent="0.2">
      <c r="A44" s="331">
        <v>2</v>
      </c>
      <c r="B44" s="333" t="s">
        <v>291</v>
      </c>
      <c r="C44" s="523">
        <v>42878</v>
      </c>
      <c r="D44" s="695"/>
      <c r="E44" s="373">
        <v>42881</v>
      </c>
      <c r="F44" s="699">
        <v>42881</v>
      </c>
      <c r="G44" s="697" t="s">
        <v>782</v>
      </c>
      <c r="H44" s="700">
        <v>42891</v>
      </c>
      <c r="I44" s="338">
        <v>9</v>
      </c>
      <c r="J44" s="338"/>
      <c r="K44" s="338">
        <v>7</v>
      </c>
      <c r="L44" s="338">
        <v>521</v>
      </c>
      <c r="M44" s="338"/>
      <c r="N44" s="342">
        <f t="shared" si="1"/>
        <v>528</v>
      </c>
      <c r="O44" s="807"/>
      <c r="P44" s="807"/>
      <c r="Q44" s="807"/>
      <c r="R44" s="808">
        <v>1787.9669999999999</v>
      </c>
      <c r="S44" s="335">
        <v>7</v>
      </c>
      <c r="T44" s="335"/>
      <c r="U44" s="380" t="s">
        <v>245</v>
      </c>
      <c r="V44" s="344" t="s">
        <v>288</v>
      </c>
      <c r="W44" s="348">
        <f t="shared" si="0"/>
        <v>255.42385714285712</v>
      </c>
      <c r="X44" s="336"/>
      <c r="AB44" s="500" t="s">
        <v>474</v>
      </c>
    </row>
    <row r="45" spans="1:28" ht="16.2" x14ac:dyDescent="0.2">
      <c r="A45" s="331">
        <v>3</v>
      </c>
      <c r="B45" s="333" t="s">
        <v>292</v>
      </c>
      <c r="C45" s="523">
        <v>42887</v>
      </c>
      <c r="D45" s="695"/>
      <c r="E45" s="373">
        <v>42892</v>
      </c>
      <c r="F45" s="699">
        <v>42882</v>
      </c>
      <c r="G45" s="697" t="s">
        <v>789</v>
      </c>
      <c r="H45" s="700">
        <v>42892</v>
      </c>
      <c r="I45" s="338">
        <v>9</v>
      </c>
      <c r="J45" s="338"/>
      <c r="K45" s="338">
        <v>5</v>
      </c>
      <c r="L45" s="338">
        <v>560</v>
      </c>
      <c r="M45" s="338"/>
      <c r="N45" s="342">
        <f t="shared" si="1"/>
        <v>565</v>
      </c>
      <c r="O45" s="807"/>
      <c r="P45" s="807"/>
      <c r="Q45" s="807"/>
      <c r="R45" s="808">
        <v>1950.5470000000005</v>
      </c>
      <c r="S45" s="335">
        <v>8</v>
      </c>
      <c r="T45" s="335"/>
      <c r="U45" s="380" t="s">
        <v>245</v>
      </c>
      <c r="V45" s="344" t="s">
        <v>288</v>
      </c>
      <c r="W45" s="348">
        <f t="shared" si="0"/>
        <v>243.81837500000006</v>
      </c>
      <c r="X45" s="336"/>
      <c r="AB45" s="500" t="s">
        <v>475</v>
      </c>
    </row>
    <row r="46" spans="1:28" ht="16.2" x14ac:dyDescent="0.2">
      <c r="A46" s="331">
        <v>4</v>
      </c>
      <c r="B46" s="333" t="s">
        <v>292</v>
      </c>
      <c r="C46" s="523">
        <v>42899</v>
      </c>
      <c r="D46" s="695"/>
      <c r="E46" s="373">
        <v>42902</v>
      </c>
      <c r="F46" s="699">
        <v>42883</v>
      </c>
      <c r="G46" s="697" t="s">
        <v>782</v>
      </c>
      <c r="H46" s="700">
        <v>42893</v>
      </c>
      <c r="I46" s="338">
        <v>9</v>
      </c>
      <c r="J46" s="338"/>
      <c r="K46" s="338">
        <v>55</v>
      </c>
      <c r="L46" s="338">
        <v>528</v>
      </c>
      <c r="M46" s="338"/>
      <c r="N46" s="342">
        <f t="shared" si="1"/>
        <v>583</v>
      </c>
      <c r="O46" s="807"/>
      <c r="P46" s="807"/>
      <c r="Q46" s="807"/>
      <c r="R46" s="808">
        <v>1914</v>
      </c>
      <c r="S46" s="335">
        <v>8</v>
      </c>
      <c r="T46" s="335"/>
      <c r="U46" s="380" t="s">
        <v>245</v>
      </c>
      <c r="V46" s="344" t="s">
        <v>288</v>
      </c>
      <c r="W46" s="348">
        <f t="shared" si="0"/>
        <v>239.25</v>
      </c>
      <c r="X46" s="336"/>
      <c r="AB46" s="500" t="s">
        <v>334</v>
      </c>
    </row>
    <row r="47" spans="1:28" ht="16.2" x14ac:dyDescent="0.2">
      <c r="A47" s="331">
        <v>5</v>
      </c>
      <c r="B47" s="333" t="s">
        <v>293</v>
      </c>
      <c r="C47" s="523">
        <v>42908</v>
      </c>
      <c r="D47" s="695"/>
      <c r="E47" s="373">
        <v>42913</v>
      </c>
      <c r="F47" s="701"/>
      <c r="G47" s="697"/>
      <c r="H47" s="701"/>
      <c r="I47" s="546"/>
      <c r="J47" s="546"/>
      <c r="K47" s="338">
        <v>15</v>
      </c>
      <c r="L47" s="338">
        <v>596</v>
      </c>
      <c r="M47" s="338"/>
      <c r="N47" s="342">
        <f t="shared" si="1"/>
        <v>611</v>
      </c>
      <c r="O47" s="807"/>
      <c r="P47" s="807"/>
      <c r="Q47" s="807"/>
      <c r="R47" s="808">
        <v>2033.0029999999999</v>
      </c>
      <c r="S47" s="335">
        <v>9</v>
      </c>
      <c r="T47" s="335"/>
      <c r="U47" s="380" t="s">
        <v>245</v>
      </c>
      <c r="V47" s="344" t="s">
        <v>288</v>
      </c>
      <c r="W47" s="348">
        <f t="shared" si="0"/>
        <v>225.8892222222222</v>
      </c>
      <c r="X47" s="336"/>
      <c r="AB47" s="500" t="s">
        <v>476</v>
      </c>
    </row>
    <row r="48" spans="1:28" ht="16.2" x14ac:dyDescent="0.2">
      <c r="A48" s="331">
        <v>6</v>
      </c>
      <c r="B48" s="333" t="s">
        <v>294</v>
      </c>
      <c r="C48" s="523">
        <v>42919</v>
      </c>
      <c r="D48" s="695"/>
      <c r="E48" s="373">
        <v>42922</v>
      </c>
      <c r="F48" s="701"/>
      <c r="G48" s="697"/>
      <c r="H48" s="701"/>
      <c r="I48" s="546"/>
      <c r="J48" s="546"/>
      <c r="K48" s="338">
        <v>27</v>
      </c>
      <c r="L48" s="338">
        <v>582</v>
      </c>
      <c r="M48" s="338"/>
      <c r="N48" s="342">
        <f t="shared" si="1"/>
        <v>609</v>
      </c>
      <c r="O48" s="807"/>
      <c r="P48" s="807"/>
      <c r="Q48" s="807"/>
      <c r="R48" s="808">
        <v>2048</v>
      </c>
      <c r="S48" s="335">
        <v>9</v>
      </c>
      <c r="T48" s="335"/>
      <c r="U48" s="380" t="s">
        <v>245</v>
      </c>
      <c r="V48" s="344" t="s">
        <v>288</v>
      </c>
      <c r="W48" s="348">
        <f t="shared" si="0"/>
        <v>227.55555555555554</v>
      </c>
      <c r="X48" s="336"/>
      <c r="AB48" s="500" t="s">
        <v>477</v>
      </c>
    </row>
    <row r="49" spans="1:28" ht="16.2" x14ac:dyDescent="0.2">
      <c r="A49" s="331">
        <v>7</v>
      </c>
      <c r="B49" s="333" t="s">
        <v>296</v>
      </c>
      <c r="C49" s="523">
        <v>42933</v>
      </c>
      <c r="D49" s="695"/>
      <c r="E49" s="373">
        <v>42936</v>
      </c>
      <c r="F49" s="701"/>
      <c r="G49" s="697"/>
      <c r="H49" s="701"/>
      <c r="I49" s="546"/>
      <c r="J49" s="546"/>
      <c r="K49" s="338">
        <v>32</v>
      </c>
      <c r="L49" s="338">
        <v>612</v>
      </c>
      <c r="M49" s="338"/>
      <c r="N49" s="342">
        <f t="shared" si="1"/>
        <v>644</v>
      </c>
      <c r="O49" s="807"/>
      <c r="P49" s="807"/>
      <c r="Q49" s="807"/>
      <c r="R49" s="808">
        <v>2147.3939999999998</v>
      </c>
      <c r="S49" s="335">
        <v>9</v>
      </c>
      <c r="T49" s="335"/>
      <c r="U49" s="380" t="s">
        <v>245</v>
      </c>
      <c r="V49" s="344" t="s">
        <v>288</v>
      </c>
      <c r="W49" s="348">
        <f t="shared" si="0"/>
        <v>238.59933333333331</v>
      </c>
      <c r="X49" s="336"/>
      <c r="AB49" s="500" t="s">
        <v>478</v>
      </c>
    </row>
    <row r="50" spans="1:28" ht="16.2" x14ac:dyDescent="0.2">
      <c r="A50" s="331">
        <v>8</v>
      </c>
      <c r="B50" s="333" t="s">
        <v>297</v>
      </c>
      <c r="C50" s="523">
        <v>42942</v>
      </c>
      <c r="D50" s="695"/>
      <c r="E50" s="373">
        <v>42947</v>
      </c>
      <c r="F50" s="702"/>
      <c r="G50" s="697"/>
      <c r="H50" s="702"/>
      <c r="I50" s="546"/>
      <c r="J50" s="546"/>
      <c r="K50" s="338">
        <v>1</v>
      </c>
      <c r="L50" s="338">
        <v>633</v>
      </c>
      <c r="M50" s="338"/>
      <c r="N50" s="342">
        <f t="shared" si="1"/>
        <v>634</v>
      </c>
      <c r="O50" s="807"/>
      <c r="P50" s="807"/>
      <c r="Q50" s="807"/>
      <c r="R50" s="808">
        <v>2095.3620000000001</v>
      </c>
      <c r="S50" s="335">
        <v>9</v>
      </c>
      <c r="T50" s="335"/>
      <c r="U50" s="380" t="s">
        <v>245</v>
      </c>
      <c r="V50" s="344" t="s">
        <v>288</v>
      </c>
      <c r="W50" s="348">
        <f t="shared" si="0"/>
        <v>232.81800000000001</v>
      </c>
      <c r="X50" s="336"/>
      <c r="AB50" s="500" t="s">
        <v>479</v>
      </c>
    </row>
    <row r="51" spans="1:28" ht="16.2" x14ac:dyDescent="0.2">
      <c r="A51" s="331">
        <v>9</v>
      </c>
      <c r="B51" s="333" t="s">
        <v>297</v>
      </c>
      <c r="C51" s="523">
        <v>42954</v>
      </c>
      <c r="D51" s="695"/>
      <c r="E51" s="373">
        <v>42957</v>
      </c>
      <c r="F51" s="702"/>
      <c r="G51" s="697"/>
      <c r="H51" s="702"/>
      <c r="I51" s="546"/>
      <c r="J51" s="546"/>
      <c r="K51" s="338">
        <v>1</v>
      </c>
      <c r="L51" s="338">
        <v>575</v>
      </c>
      <c r="M51" s="338"/>
      <c r="N51" s="342">
        <f t="shared" si="1"/>
        <v>576</v>
      </c>
      <c r="O51" s="807"/>
      <c r="P51" s="807"/>
      <c r="Q51" s="807"/>
      <c r="R51" s="808">
        <v>1877.4280000000001</v>
      </c>
      <c r="S51" s="335">
        <v>8</v>
      </c>
      <c r="T51" s="335"/>
      <c r="U51" s="380" t="s">
        <v>245</v>
      </c>
      <c r="V51" s="344" t="s">
        <v>288</v>
      </c>
      <c r="W51" s="348">
        <f t="shared" si="0"/>
        <v>234.67850000000001</v>
      </c>
      <c r="X51" s="336"/>
      <c r="AB51" s="500" t="s">
        <v>480</v>
      </c>
    </row>
    <row r="52" spans="1:28" ht="16.2" x14ac:dyDescent="0.2">
      <c r="A52" s="331">
        <v>10</v>
      </c>
      <c r="B52" s="333" t="s">
        <v>298</v>
      </c>
      <c r="C52" s="523">
        <v>42971</v>
      </c>
      <c r="D52" s="695"/>
      <c r="E52" s="373">
        <v>42976</v>
      </c>
      <c r="F52" s="702"/>
      <c r="G52" s="697"/>
      <c r="H52" s="702"/>
      <c r="I52" s="546"/>
      <c r="J52" s="546"/>
      <c r="K52" s="338">
        <v>26</v>
      </c>
      <c r="L52" s="338">
        <v>688</v>
      </c>
      <c r="M52" s="338"/>
      <c r="N52" s="342">
        <f t="shared" si="1"/>
        <v>714</v>
      </c>
      <c r="O52" s="807"/>
      <c r="P52" s="807"/>
      <c r="Q52" s="807"/>
      <c r="R52" s="808">
        <v>2246.1</v>
      </c>
      <c r="S52" s="335">
        <v>10</v>
      </c>
      <c r="T52" s="335"/>
      <c r="U52" s="380" t="s">
        <v>245</v>
      </c>
      <c r="V52" s="344" t="s">
        <v>288</v>
      </c>
      <c r="W52" s="348">
        <f t="shared" si="0"/>
        <v>224.60999999999999</v>
      </c>
      <c r="X52" s="336"/>
      <c r="AB52" s="500" t="s">
        <v>481</v>
      </c>
    </row>
    <row r="53" spans="1:28" ht="33.6" x14ac:dyDescent="0.2">
      <c r="A53" s="331">
        <v>11</v>
      </c>
      <c r="B53" s="333" t="s">
        <v>299</v>
      </c>
      <c r="C53" s="523">
        <v>42983</v>
      </c>
      <c r="D53" s="695"/>
      <c r="E53" s="373">
        <v>42986</v>
      </c>
      <c r="F53" s="702"/>
      <c r="G53" s="697"/>
      <c r="H53" s="702"/>
      <c r="I53" s="546"/>
      <c r="J53" s="546"/>
      <c r="K53" s="338">
        <v>17</v>
      </c>
      <c r="L53" s="338">
        <v>484</v>
      </c>
      <c r="M53" s="338"/>
      <c r="N53" s="342">
        <f t="shared" si="1"/>
        <v>501</v>
      </c>
      <c r="O53" s="807"/>
      <c r="P53" s="807"/>
      <c r="Q53" s="807"/>
      <c r="R53" s="808">
        <v>1632.9320000000002</v>
      </c>
      <c r="S53" s="335">
        <v>7</v>
      </c>
      <c r="T53" s="335"/>
      <c r="U53" s="380" t="s">
        <v>245</v>
      </c>
      <c r="V53" s="344" t="s">
        <v>288</v>
      </c>
      <c r="W53" s="348">
        <f t="shared" si="0"/>
        <v>233.27600000000004</v>
      </c>
      <c r="X53" s="336" t="s">
        <v>526</v>
      </c>
      <c r="AB53" s="500" t="s">
        <v>482</v>
      </c>
    </row>
    <row r="54" spans="1:28" ht="16.2" x14ac:dyDescent="0.2">
      <c r="A54" s="331">
        <v>12</v>
      </c>
      <c r="B54" s="333" t="s">
        <v>299</v>
      </c>
      <c r="C54" s="523">
        <v>42989</v>
      </c>
      <c r="D54" s="695"/>
      <c r="E54" s="373">
        <v>42992</v>
      </c>
      <c r="F54" s="702"/>
      <c r="G54" s="697"/>
      <c r="H54" s="702"/>
      <c r="I54" s="546"/>
      <c r="J54" s="546"/>
      <c r="K54" s="338">
        <v>1</v>
      </c>
      <c r="L54" s="338">
        <v>299</v>
      </c>
      <c r="M54" s="338"/>
      <c r="N54" s="342">
        <f t="shared" si="1"/>
        <v>300</v>
      </c>
      <c r="O54" s="807"/>
      <c r="P54" s="807"/>
      <c r="Q54" s="807"/>
      <c r="R54" s="808">
        <v>1039.5999999999999</v>
      </c>
      <c r="S54" s="335">
        <v>5</v>
      </c>
      <c r="T54" s="335"/>
      <c r="U54" s="380" t="s">
        <v>245</v>
      </c>
      <c r="V54" s="344" t="s">
        <v>288</v>
      </c>
      <c r="W54" s="348">
        <f t="shared" si="0"/>
        <v>207.92</v>
      </c>
      <c r="X54" s="336" t="s">
        <v>335</v>
      </c>
      <c r="AB54" s="500" t="s">
        <v>483</v>
      </c>
    </row>
    <row r="55" spans="1:28" ht="16.2" x14ac:dyDescent="0.2">
      <c r="A55" s="331">
        <v>13</v>
      </c>
      <c r="B55" s="333" t="s">
        <v>300</v>
      </c>
      <c r="C55" s="523">
        <v>42996</v>
      </c>
      <c r="D55" s="695"/>
      <c r="E55" s="373">
        <v>42999</v>
      </c>
      <c r="F55" s="374"/>
      <c r="G55" s="380"/>
      <c r="H55" s="374"/>
      <c r="I55" s="375"/>
      <c r="J55" s="375"/>
      <c r="K55" s="338">
        <v>23</v>
      </c>
      <c r="L55" s="338">
        <v>464</v>
      </c>
      <c r="M55" s="338"/>
      <c r="N55" s="342">
        <f t="shared" si="1"/>
        <v>487</v>
      </c>
      <c r="O55" s="807"/>
      <c r="P55" s="807"/>
      <c r="Q55" s="807"/>
      <c r="R55" s="809">
        <v>1612.7920000000001</v>
      </c>
      <c r="S55" s="335">
        <v>7</v>
      </c>
      <c r="T55" s="335"/>
      <c r="U55" s="380" t="s">
        <v>245</v>
      </c>
      <c r="V55" s="344" t="s">
        <v>288</v>
      </c>
      <c r="W55" s="348">
        <f t="shared" si="0"/>
        <v>230.39885714285717</v>
      </c>
      <c r="X55" s="336"/>
      <c r="AB55" s="500" t="s">
        <v>484</v>
      </c>
    </row>
    <row r="56" spans="1:28" ht="16.2" x14ac:dyDescent="0.2">
      <c r="A56" s="331">
        <v>14</v>
      </c>
      <c r="B56" s="333" t="s">
        <v>302</v>
      </c>
      <c r="C56" s="523">
        <v>43011</v>
      </c>
      <c r="D56" s="695"/>
      <c r="E56" s="373">
        <v>43014</v>
      </c>
      <c r="F56" s="374"/>
      <c r="G56" s="380"/>
      <c r="H56" s="374"/>
      <c r="I56" s="375"/>
      <c r="J56" s="375"/>
      <c r="K56" s="338">
        <v>15</v>
      </c>
      <c r="L56" s="338">
        <v>617</v>
      </c>
      <c r="M56" s="338"/>
      <c r="N56" s="342">
        <f t="shared" si="1"/>
        <v>632</v>
      </c>
      <c r="O56" s="807"/>
      <c r="P56" s="807"/>
      <c r="Q56" s="807"/>
      <c r="R56" s="809">
        <v>2037.374</v>
      </c>
      <c r="S56" s="335">
        <v>9</v>
      </c>
      <c r="T56" s="335"/>
      <c r="U56" s="380" t="s">
        <v>245</v>
      </c>
      <c r="V56" s="344" t="s">
        <v>288</v>
      </c>
      <c r="W56" s="348">
        <f t="shared" si="0"/>
        <v>226.3748888888889</v>
      </c>
      <c r="X56" s="336"/>
      <c r="AB56" s="500" t="s">
        <v>485</v>
      </c>
    </row>
    <row r="57" spans="1:28" ht="16.2" x14ac:dyDescent="0.2">
      <c r="A57" s="331">
        <v>15</v>
      </c>
      <c r="B57" s="333" t="s">
        <v>304</v>
      </c>
      <c r="C57" s="523">
        <v>43027</v>
      </c>
      <c r="D57" s="695"/>
      <c r="E57" s="373">
        <v>43032</v>
      </c>
      <c r="F57" s="374"/>
      <c r="G57" s="380"/>
      <c r="H57" s="374"/>
      <c r="I57" s="375"/>
      <c r="J57" s="375"/>
      <c r="K57" s="335">
        <v>13</v>
      </c>
      <c r="L57" s="335">
        <v>592</v>
      </c>
      <c r="M57" s="335"/>
      <c r="N57" s="342">
        <f t="shared" si="1"/>
        <v>605</v>
      </c>
      <c r="O57" s="807"/>
      <c r="P57" s="807"/>
      <c r="Q57" s="807"/>
      <c r="R57" s="808">
        <v>2042.4249999999997</v>
      </c>
      <c r="S57" s="335">
        <v>9</v>
      </c>
      <c r="T57" s="335"/>
      <c r="U57" s="380" t="s">
        <v>245</v>
      </c>
      <c r="V57" s="344" t="s">
        <v>288</v>
      </c>
      <c r="W57" s="349">
        <f t="shared" si="0"/>
        <v>226.93611111111107</v>
      </c>
      <c r="X57" s="336"/>
      <c r="AB57" s="500" t="s">
        <v>486</v>
      </c>
    </row>
    <row r="58" spans="1:28" ht="16.2" x14ac:dyDescent="0.2">
      <c r="A58" s="331">
        <v>16</v>
      </c>
      <c r="B58" s="333" t="s">
        <v>305</v>
      </c>
      <c r="C58" s="523">
        <v>43042</v>
      </c>
      <c r="D58" s="695"/>
      <c r="E58" s="373">
        <v>43046</v>
      </c>
      <c r="F58" s="374"/>
      <c r="G58" s="380"/>
      <c r="H58" s="374"/>
      <c r="I58" s="375"/>
      <c r="J58" s="375"/>
      <c r="K58" s="335">
        <v>16</v>
      </c>
      <c r="L58" s="335">
        <v>583</v>
      </c>
      <c r="M58" s="335"/>
      <c r="N58" s="342">
        <f t="shared" si="1"/>
        <v>599</v>
      </c>
      <c r="O58" s="807"/>
      <c r="P58" s="807"/>
      <c r="Q58" s="807"/>
      <c r="R58" s="808">
        <v>1971.0899999999997</v>
      </c>
      <c r="S58" s="335">
        <v>9</v>
      </c>
      <c r="T58" s="335"/>
      <c r="U58" s="380" t="s">
        <v>245</v>
      </c>
      <c r="V58" s="344" t="s">
        <v>288</v>
      </c>
      <c r="W58" s="349">
        <f t="shared" si="0"/>
        <v>219.00999999999996</v>
      </c>
      <c r="X58" s="336"/>
      <c r="AB58" s="500" t="s">
        <v>487</v>
      </c>
    </row>
    <row r="59" spans="1:28" ht="16.2" x14ac:dyDescent="0.2">
      <c r="A59" s="331">
        <v>17</v>
      </c>
      <c r="B59" s="333" t="s">
        <v>306</v>
      </c>
      <c r="C59" s="523">
        <v>43060</v>
      </c>
      <c r="D59" s="695"/>
      <c r="E59" s="373">
        <v>43066</v>
      </c>
      <c r="F59" s="374"/>
      <c r="G59" s="380"/>
      <c r="H59" s="374"/>
      <c r="I59" s="375"/>
      <c r="J59" s="375"/>
      <c r="K59" s="335">
        <v>14</v>
      </c>
      <c r="L59" s="335">
        <v>624</v>
      </c>
      <c r="M59" s="335"/>
      <c r="N59" s="342">
        <f t="shared" si="1"/>
        <v>638</v>
      </c>
      <c r="O59" s="807"/>
      <c r="P59" s="807"/>
      <c r="Q59" s="807"/>
      <c r="R59" s="808">
        <v>2085.2170000000001</v>
      </c>
      <c r="S59" s="335">
        <v>9</v>
      </c>
      <c r="T59" s="335"/>
      <c r="U59" s="380" t="s">
        <v>245</v>
      </c>
      <c r="V59" s="344" t="s">
        <v>288</v>
      </c>
      <c r="W59" s="349">
        <f t="shared" si="0"/>
        <v>231.69077777777778</v>
      </c>
      <c r="X59" s="336"/>
      <c r="AB59" s="500">
        <v>5932626843</v>
      </c>
    </row>
    <row r="60" spans="1:28" ht="16.2" x14ac:dyDescent="0.2">
      <c r="A60" s="331">
        <v>18</v>
      </c>
      <c r="B60" s="333" t="s">
        <v>307</v>
      </c>
      <c r="C60" s="523">
        <v>43074</v>
      </c>
      <c r="D60" s="695"/>
      <c r="E60" s="373">
        <v>43077</v>
      </c>
      <c r="F60" s="374"/>
      <c r="G60" s="380"/>
      <c r="H60" s="374"/>
      <c r="I60" s="375"/>
      <c r="J60" s="375"/>
      <c r="K60" s="335">
        <v>2</v>
      </c>
      <c r="L60" s="335">
        <v>589</v>
      </c>
      <c r="M60" s="335"/>
      <c r="N60" s="342">
        <f t="shared" si="1"/>
        <v>591</v>
      </c>
      <c r="O60" s="807"/>
      <c r="P60" s="807"/>
      <c r="Q60" s="807"/>
      <c r="R60" s="808">
        <v>1908.7489999999998</v>
      </c>
      <c r="S60" s="335">
        <v>9</v>
      </c>
      <c r="T60" s="335"/>
      <c r="U60" s="380" t="s">
        <v>245</v>
      </c>
      <c r="V60" s="344" t="s">
        <v>288</v>
      </c>
      <c r="W60" s="349">
        <f t="shared" si="0"/>
        <v>212.08322222222219</v>
      </c>
      <c r="X60" s="336"/>
      <c r="AB60" s="500">
        <v>5932627173</v>
      </c>
    </row>
    <row r="61" spans="1:28" ht="16.2" x14ac:dyDescent="0.2">
      <c r="A61" s="331">
        <v>19</v>
      </c>
      <c r="B61" s="333" t="s">
        <v>308</v>
      </c>
      <c r="C61" s="523">
        <v>43085</v>
      </c>
      <c r="D61" s="695"/>
      <c r="E61" s="373">
        <v>43088</v>
      </c>
      <c r="F61" s="374"/>
      <c r="G61" s="380"/>
      <c r="H61" s="374"/>
      <c r="I61" s="375"/>
      <c r="J61" s="375"/>
      <c r="K61" s="335">
        <v>29</v>
      </c>
      <c r="L61" s="335">
        <v>608</v>
      </c>
      <c r="M61" s="335"/>
      <c r="N61" s="342">
        <f t="shared" si="1"/>
        <v>637</v>
      </c>
      <c r="O61" s="807"/>
      <c r="P61" s="807"/>
      <c r="Q61" s="807"/>
      <c r="R61" s="808">
        <v>2056.857</v>
      </c>
      <c r="S61" s="335">
        <v>9</v>
      </c>
      <c r="T61" s="335"/>
      <c r="U61" s="380" t="s">
        <v>245</v>
      </c>
      <c r="V61" s="344" t="s">
        <v>288</v>
      </c>
      <c r="W61" s="349">
        <f t="shared" si="0"/>
        <v>228.53966666666668</v>
      </c>
      <c r="X61" s="350"/>
      <c r="AB61" s="500">
        <v>5932627404</v>
      </c>
    </row>
    <row r="62" spans="1:28" ht="16.2" x14ac:dyDescent="0.2">
      <c r="A62" s="331">
        <v>20</v>
      </c>
      <c r="B62" s="333" t="s">
        <v>309</v>
      </c>
      <c r="C62" s="523">
        <v>43106</v>
      </c>
      <c r="D62" s="695"/>
      <c r="E62" s="373">
        <v>43110</v>
      </c>
      <c r="F62" s="374"/>
      <c r="G62" s="380"/>
      <c r="H62" s="374"/>
      <c r="I62" s="375"/>
      <c r="J62" s="375"/>
      <c r="K62" s="335">
        <v>4</v>
      </c>
      <c r="L62" s="335">
        <v>546</v>
      </c>
      <c r="M62" s="335"/>
      <c r="N62" s="342">
        <f t="shared" si="1"/>
        <v>550</v>
      </c>
      <c r="O62" s="807"/>
      <c r="P62" s="807"/>
      <c r="Q62" s="807"/>
      <c r="R62" s="808">
        <v>1868.886</v>
      </c>
      <c r="S62" s="335">
        <v>8</v>
      </c>
      <c r="T62" s="335"/>
      <c r="U62" s="380" t="s">
        <v>245</v>
      </c>
      <c r="V62" s="344" t="s">
        <v>288</v>
      </c>
      <c r="W62" s="349">
        <f t="shared" si="0"/>
        <v>233.61075</v>
      </c>
      <c r="X62" s="350"/>
      <c r="AB62" s="500">
        <v>5932627701</v>
      </c>
    </row>
    <row r="63" spans="1:28" ht="16.2" x14ac:dyDescent="0.2">
      <c r="A63" s="331">
        <v>21</v>
      </c>
      <c r="B63" s="333" t="s">
        <v>318</v>
      </c>
      <c r="C63" s="523">
        <v>43115</v>
      </c>
      <c r="D63" s="695"/>
      <c r="E63" s="373">
        <v>43118</v>
      </c>
      <c r="F63" s="374"/>
      <c r="G63" s="380"/>
      <c r="H63" s="374"/>
      <c r="I63" s="375"/>
      <c r="J63" s="375"/>
      <c r="K63" s="335">
        <v>5</v>
      </c>
      <c r="L63" s="335">
        <v>544</v>
      </c>
      <c r="M63" s="335"/>
      <c r="N63" s="342">
        <f t="shared" si="1"/>
        <v>549</v>
      </c>
      <c r="O63" s="807"/>
      <c r="P63" s="807"/>
      <c r="Q63" s="807"/>
      <c r="R63" s="808">
        <v>1832.8159999999998</v>
      </c>
      <c r="S63" s="335">
        <v>8</v>
      </c>
      <c r="T63" s="335"/>
      <c r="U63" s="380" t="s">
        <v>245</v>
      </c>
      <c r="V63" s="344" t="s">
        <v>288</v>
      </c>
      <c r="W63" s="349">
        <f t="shared" si="0"/>
        <v>229.10199999999998</v>
      </c>
      <c r="X63" s="350"/>
      <c r="AB63" s="500">
        <v>5932627899</v>
      </c>
    </row>
    <row r="64" spans="1:28" ht="16.2" x14ac:dyDescent="0.2">
      <c r="A64" s="331">
        <v>22</v>
      </c>
      <c r="B64" s="333" t="s">
        <v>318</v>
      </c>
      <c r="C64" s="523">
        <v>43123</v>
      </c>
      <c r="D64" s="695"/>
      <c r="E64" s="373">
        <v>43126</v>
      </c>
      <c r="F64" s="374"/>
      <c r="G64" s="380"/>
      <c r="H64" s="374"/>
      <c r="I64" s="375"/>
      <c r="J64" s="375"/>
      <c r="K64" s="335">
        <v>4</v>
      </c>
      <c r="L64" s="335">
        <v>607</v>
      </c>
      <c r="M64" s="335"/>
      <c r="N64" s="342">
        <f t="shared" si="1"/>
        <v>611</v>
      </c>
      <c r="O64" s="807"/>
      <c r="P64" s="807"/>
      <c r="Q64" s="807"/>
      <c r="R64" s="808">
        <v>2052.4759999999997</v>
      </c>
      <c r="S64" s="335">
        <v>9</v>
      </c>
      <c r="T64" s="335"/>
      <c r="U64" s="380" t="s">
        <v>245</v>
      </c>
      <c r="V64" s="344" t="s">
        <v>288</v>
      </c>
      <c r="W64" s="349">
        <f t="shared" si="0"/>
        <v>228.05288888888884</v>
      </c>
      <c r="X64" s="350"/>
      <c r="AB64" s="500">
        <v>5932628053</v>
      </c>
    </row>
    <row r="65" spans="1:28" ht="16.2" x14ac:dyDescent="0.2">
      <c r="A65" s="331">
        <v>23</v>
      </c>
      <c r="B65" s="333" t="s">
        <v>310</v>
      </c>
      <c r="C65" s="523">
        <v>43131</v>
      </c>
      <c r="D65" s="695"/>
      <c r="E65" s="373">
        <v>43137</v>
      </c>
      <c r="F65" s="374"/>
      <c r="G65" s="380"/>
      <c r="H65" s="374"/>
      <c r="I65" s="375"/>
      <c r="J65" s="375"/>
      <c r="K65" s="335">
        <v>50</v>
      </c>
      <c r="L65" s="335">
        <v>464</v>
      </c>
      <c r="M65" s="335"/>
      <c r="N65" s="342">
        <f t="shared" si="1"/>
        <v>514</v>
      </c>
      <c r="O65" s="807"/>
      <c r="P65" s="807"/>
      <c r="Q65" s="807"/>
      <c r="R65" s="808">
        <v>1576.6369999999997</v>
      </c>
      <c r="S65" s="335">
        <v>8</v>
      </c>
      <c r="T65" s="335"/>
      <c r="U65" s="380" t="s">
        <v>245</v>
      </c>
      <c r="V65" s="344" t="s">
        <v>288</v>
      </c>
      <c r="W65" s="349">
        <f t="shared" si="0"/>
        <v>197.07962499999996</v>
      </c>
      <c r="X65" s="350"/>
      <c r="AB65" s="500">
        <v>5932628207</v>
      </c>
    </row>
    <row r="66" spans="1:28" ht="16.2" x14ac:dyDescent="0.2">
      <c r="A66" s="331">
        <v>24</v>
      </c>
      <c r="B66" s="333" t="s">
        <v>310</v>
      </c>
      <c r="C66" s="523">
        <v>43132</v>
      </c>
      <c r="D66" s="695"/>
      <c r="E66" s="373">
        <v>43137</v>
      </c>
      <c r="F66" s="374"/>
      <c r="G66" s="380"/>
      <c r="H66" s="374"/>
      <c r="I66" s="375"/>
      <c r="J66" s="375"/>
      <c r="K66" s="335">
        <v>0</v>
      </c>
      <c r="L66" s="335">
        <v>76</v>
      </c>
      <c r="M66" s="335"/>
      <c r="N66" s="342">
        <f t="shared" si="1"/>
        <v>76</v>
      </c>
      <c r="O66" s="807"/>
      <c r="P66" s="807"/>
      <c r="Q66" s="807"/>
      <c r="R66" s="808">
        <v>269.80600000000004</v>
      </c>
      <c r="S66" s="335">
        <v>1</v>
      </c>
      <c r="T66" s="335"/>
      <c r="U66" s="380" t="s">
        <v>245</v>
      </c>
      <c r="V66" s="344" t="s">
        <v>288</v>
      </c>
      <c r="W66" s="349">
        <f t="shared" si="0"/>
        <v>269.80600000000004</v>
      </c>
      <c r="X66" s="336" t="s">
        <v>356</v>
      </c>
      <c r="AB66" s="500" t="s">
        <v>471</v>
      </c>
    </row>
    <row r="67" spans="1:28" ht="16.2" x14ac:dyDescent="0.2">
      <c r="A67" s="331">
        <v>25</v>
      </c>
      <c r="B67" s="333" t="s">
        <v>310</v>
      </c>
      <c r="C67" s="523">
        <v>43138</v>
      </c>
      <c r="D67" s="695"/>
      <c r="E67" s="373">
        <v>43144</v>
      </c>
      <c r="F67" s="374"/>
      <c r="G67" s="380"/>
      <c r="H67" s="374"/>
      <c r="I67" s="375"/>
      <c r="J67" s="375"/>
      <c r="K67" s="335">
        <v>8</v>
      </c>
      <c r="L67" s="335">
        <v>343</v>
      </c>
      <c r="M67" s="335"/>
      <c r="N67" s="342">
        <f t="shared" si="1"/>
        <v>351</v>
      </c>
      <c r="O67" s="807"/>
      <c r="P67" s="807"/>
      <c r="Q67" s="807"/>
      <c r="R67" s="808">
        <v>1204.7539999999999</v>
      </c>
      <c r="S67" s="335">
        <v>5</v>
      </c>
      <c r="T67" s="335"/>
      <c r="U67" s="380" t="s">
        <v>245</v>
      </c>
      <c r="V67" s="344" t="s">
        <v>288</v>
      </c>
      <c r="W67" s="349">
        <f t="shared" si="0"/>
        <v>240.95079999999999</v>
      </c>
      <c r="X67" s="336" t="s">
        <v>443</v>
      </c>
      <c r="AB67" s="500">
        <v>5932628394</v>
      </c>
    </row>
    <row r="68" spans="1:28" ht="16.2" x14ac:dyDescent="0.2">
      <c r="A68" s="331">
        <v>26</v>
      </c>
      <c r="B68" s="333"/>
      <c r="C68" s="523">
        <v>43145</v>
      </c>
      <c r="D68" s="695"/>
      <c r="E68" s="373">
        <v>43150</v>
      </c>
      <c r="F68" s="374"/>
      <c r="G68" s="380"/>
      <c r="H68" s="374"/>
      <c r="I68" s="375"/>
      <c r="J68" s="375"/>
      <c r="K68" s="335">
        <v>0</v>
      </c>
      <c r="L68" s="335">
        <v>396</v>
      </c>
      <c r="M68" s="335"/>
      <c r="N68" s="342">
        <f t="shared" si="1"/>
        <v>396</v>
      </c>
      <c r="O68" s="807"/>
      <c r="P68" s="807"/>
      <c r="Q68" s="807"/>
      <c r="R68" s="808">
        <v>1334.8710000000001</v>
      </c>
      <c r="S68" s="335">
        <v>10</v>
      </c>
      <c r="T68" s="335"/>
      <c r="U68" s="380" t="s">
        <v>245</v>
      </c>
      <c r="V68" s="344" t="s">
        <v>288</v>
      </c>
      <c r="W68" s="349">
        <f t="shared" si="0"/>
        <v>133.4871</v>
      </c>
      <c r="X68" s="336" t="s">
        <v>361</v>
      </c>
      <c r="AB68" s="500">
        <v>5932805032</v>
      </c>
    </row>
    <row r="69" spans="1:28" ht="43.2" x14ac:dyDescent="0.2">
      <c r="A69" s="331">
        <v>27</v>
      </c>
      <c r="B69" s="333"/>
      <c r="C69" s="523">
        <v>43155</v>
      </c>
      <c r="D69" s="695"/>
      <c r="E69" s="373">
        <v>43159</v>
      </c>
      <c r="F69" s="374"/>
      <c r="G69" s="380"/>
      <c r="H69" s="374"/>
      <c r="I69" s="375"/>
      <c r="J69" s="375"/>
      <c r="K69" s="335">
        <v>54</v>
      </c>
      <c r="L69" s="335">
        <v>656</v>
      </c>
      <c r="M69" s="335"/>
      <c r="N69" s="342">
        <f t="shared" si="1"/>
        <v>710</v>
      </c>
      <c r="O69" s="807"/>
      <c r="P69" s="807"/>
      <c r="Q69" s="807"/>
      <c r="R69" s="808">
        <v>2332.6999999999998</v>
      </c>
      <c r="S69" s="335">
        <v>10</v>
      </c>
      <c r="T69" s="335"/>
      <c r="U69" s="380" t="s">
        <v>245</v>
      </c>
      <c r="V69" s="344" t="s">
        <v>288</v>
      </c>
      <c r="W69" s="349">
        <f t="shared" ref="W69:W132" si="2">R69/S69</f>
        <v>233.26999999999998</v>
      </c>
      <c r="X69" s="351" t="s">
        <v>360</v>
      </c>
      <c r="AB69" s="500">
        <v>5932628779</v>
      </c>
    </row>
    <row r="70" spans="1:28" ht="16.2" x14ac:dyDescent="0.2">
      <c r="A70" s="331">
        <v>28</v>
      </c>
      <c r="B70" s="333"/>
      <c r="C70" s="523">
        <v>43166</v>
      </c>
      <c r="D70" s="695"/>
      <c r="E70" s="373">
        <v>43171</v>
      </c>
      <c r="F70" s="374"/>
      <c r="G70" s="380"/>
      <c r="H70" s="374"/>
      <c r="I70" s="375"/>
      <c r="J70" s="375"/>
      <c r="K70" s="335">
        <v>3</v>
      </c>
      <c r="L70" s="335">
        <v>527</v>
      </c>
      <c r="M70" s="335"/>
      <c r="N70" s="342">
        <f t="shared" ref="N70:N133" si="3">SUM(K70:M70)</f>
        <v>530</v>
      </c>
      <c r="O70" s="807"/>
      <c r="P70" s="807"/>
      <c r="Q70" s="807"/>
      <c r="R70" s="808">
        <v>1842.9899999999996</v>
      </c>
      <c r="S70" s="335">
        <v>8</v>
      </c>
      <c r="T70" s="335"/>
      <c r="U70" s="380" t="s">
        <v>245</v>
      </c>
      <c r="V70" s="344" t="s">
        <v>288</v>
      </c>
      <c r="W70" s="349">
        <f t="shared" si="2"/>
        <v>230.37374999999994</v>
      </c>
      <c r="X70" s="350"/>
      <c r="AB70" s="500">
        <v>5932628999</v>
      </c>
    </row>
    <row r="71" spans="1:28" ht="16.2" x14ac:dyDescent="0.2">
      <c r="A71" s="331">
        <v>29</v>
      </c>
      <c r="B71" s="333"/>
      <c r="C71" s="523">
        <v>43178</v>
      </c>
      <c r="D71" s="695"/>
      <c r="E71" s="373">
        <v>43182</v>
      </c>
      <c r="F71" s="374"/>
      <c r="G71" s="380"/>
      <c r="H71" s="374"/>
      <c r="I71" s="375"/>
      <c r="J71" s="375"/>
      <c r="K71" s="335">
        <v>13</v>
      </c>
      <c r="L71" s="335">
        <v>566</v>
      </c>
      <c r="M71" s="335"/>
      <c r="N71" s="342">
        <f t="shared" si="3"/>
        <v>579</v>
      </c>
      <c r="O71" s="807"/>
      <c r="P71" s="807"/>
      <c r="Q71" s="807"/>
      <c r="R71" s="808">
        <v>1940.1440000000002</v>
      </c>
      <c r="S71" s="335">
        <v>8</v>
      </c>
      <c r="T71" s="335"/>
      <c r="U71" s="380" t="s">
        <v>245</v>
      </c>
      <c r="V71" s="344" t="s">
        <v>288</v>
      </c>
      <c r="W71" s="349">
        <f t="shared" si="2"/>
        <v>242.51800000000003</v>
      </c>
      <c r="X71" s="351" t="s">
        <v>365</v>
      </c>
      <c r="AB71" s="500" t="s">
        <v>472</v>
      </c>
    </row>
    <row r="72" spans="1:28" ht="28.8" x14ac:dyDescent="0.2">
      <c r="A72" s="331">
        <v>30</v>
      </c>
      <c r="B72" s="333"/>
      <c r="C72" s="523">
        <v>43186</v>
      </c>
      <c r="D72" s="695"/>
      <c r="E72" s="373">
        <v>43192</v>
      </c>
      <c r="F72" s="374"/>
      <c r="G72" s="380"/>
      <c r="H72" s="374"/>
      <c r="I72" s="375"/>
      <c r="J72" s="375"/>
      <c r="K72" s="335">
        <v>20.86</v>
      </c>
      <c r="L72" s="338">
        <v>261</v>
      </c>
      <c r="M72" s="338"/>
      <c r="N72" s="342">
        <f t="shared" si="3"/>
        <v>281.86</v>
      </c>
      <c r="O72" s="807"/>
      <c r="P72" s="807"/>
      <c r="Q72" s="807"/>
      <c r="R72" s="809">
        <v>929.98400000000015</v>
      </c>
      <c r="S72" s="335">
        <v>4</v>
      </c>
      <c r="T72" s="335">
        <v>96</v>
      </c>
      <c r="U72" s="380" t="s">
        <v>245</v>
      </c>
      <c r="V72" s="344" t="s">
        <v>288</v>
      </c>
      <c r="W72" s="349">
        <f t="shared" si="2"/>
        <v>232.49600000000004</v>
      </c>
      <c r="X72" s="352" t="s">
        <v>444</v>
      </c>
      <c r="AB72" s="500">
        <v>5932629406</v>
      </c>
    </row>
    <row r="73" spans="1:28" ht="16.2" x14ac:dyDescent="0.2">
      <c r="A73" s="331">
        <v>31</v>
      </c>
      <c r="B73" s="333"/>
      <c r="C73" s="523">
        <v>43197</v>
      </c>
      <c r="D73" s="695"/>
      <c r="E73" s="373">
        <v>43200</v>
      </c>
      <c r="F73" s="374"/>
      <c r="G73" s="380"/>
      <c r="H73" s="374"/>
      <c r="I73" s="375"/>
      <c r="J73" s="375"/>
      <c r="K73" s="335">
        <v>26.339999999999996</v>
      </c>
      <c r="L73" s="338">
        <v>441</v>
      </c>
      <c r="M73" s="338"/>
      <c r="N73" s="342">
        <f t="shared" si="3"/>
        <v>467.34</v>
      </c>
      <c r="O73" s="807"/>
      <c r="P73" s="807"/>
      <c r="Q73" s="807"/>
      <c r="R73" s="809">
        <v>1561.8570000000002</v>
      </c>
      <c r="S73" s="335">
        <v>7</v>
      </c>
      <c r="T73" s="335">
        <v>168</v>
      </c>
      <c r="U73" s="380" t="s">
        <v>245</v>
      </c>
      <c r="V73" s="344" t="s">
        <v>288</v>
      </c>
      <c r="W73" s="349">
        <f t="shared" si="2"/>
        <v>223.1224285714286</v>
      </c>
      <c r="X73" s="336" t="s">
        <v>366</v>
      </c>
      <c r="AB73" s="500">
        <v>5932629659</v>
      </c>
    </row>
    <row r="74" spans="1:28" ht="16.2" x14ac:dyDescent="0.2">
      <c r="A74" s="331">
        <v>32</v>
      </c>
      <c r="B74" s="333"/>
      <c r="C74" s="523">
        <v>43204</v>
      </c>
      <c r="D74" s="695"/>
      <c r="E74" s="373">
        <v>43208</v>
      </c>
      <c r="F74" s="374"/>
      <c r="G74" s="380"/>
      <c r="H74" s="374"/>
      <c r="I74" s="375"/>
      <c r="J74" s="375"/>
      <c r="K74" s="335">
        <v>4</v>
      </c>
      <c r="L74" s="338">
        <v>601</v>
      </c>
      <c r="M74" s="338"/>
      <c r="N74" s="342">
        <f t="shared" si="3"/>
        <v>605</v>
      </c>
      <c r="O74" s="807"/>
      <c r="P74" s="807"/>
      <c r="Q74" s="807"/>
      <c r="R74" s="809">
        <v>2082.9</v>
      </c>
      <c r="S74" s="335">
        <v>9</v>
      </c>
      <c r="T74" s="335">
        <v>221</v>
      </c>
      <c r="U74" s="380" t="s">
        <v>245</v>
      </c>
      <c r="V74" s="344" t="s">
        <v>288</v>
      </c>
      <c r="W74" s="349">
        <f t="shared" si="2"/>
        <v>231.43333333333334</v>
      </c>
      <c r="X74" s="336"/>
      <c r="AB74" s="500">
        <v>5932629824</v>
      </c>
    </row>
    <row r="75" spans="1:28" ht="16.8" thickBot="1" x14ac:dyDescent="0.25">
      <c r="A75" s="589">
        <v>33</v>
      </c>
      <c r="B75" s="590"/>
      <c r="C75" s="703">
        <v>43214</v>
      </c>
      <c r="D75" s="704"/>
      <c r="E75" s="705">
        <v>43217</v>
      </c>
      <c r="F75" s="706"/>
      <c r="G75" s="594"/>
      <c r="H75" s="706"/>
      <c r="I75" s="707"/>
      <c r="J75" s="707"/>
      <c r="K75" s="591">
        <v>0</v>
      </c>
      <c r="L75" s="592">
        <v>557</v>
      </c>
      <c r="M75" s="592"/>
      <c r="N75" s="593">
        <f t="shared" si="3"/>
        <v>557</v>
      </c>
      <c r="O75" s="810"/>
      <c r="P75" s="810"/>
      <c r="Q75" s="810"/>
      <c r="R75" s="811">
        <v>1913.9180000000001</v>
      </c>
      <c r="S75" s="591">
        <v>8</v>
      </c>
      <c r="T75" s="591">
        <v>205</v>
      </c>
      <c r="U75" s="594" t="s">
        <v>245</v>
      </c>
      <c r="V75" s="595" t="s">
        <v>288</v>
      </c>
      <c r="W75" s="596">
        <f t="shared" si="2"/>
        <v>239.23975000000002</v>
      </c>
      <c r="X75" s="597"/>
      <c r="AB75" s="500">
        <v>5932675056</v>
      </c>
    </row>
    <row r="76" spans="1:28" ht="16.8" thickTop="1" x14ac:dyDescent="0.2">
      <c r="A76" s="214">
        <v>1</v>
      </c>
      <c r="B76" s="215"/>
      <c r="C76" s="708">
        <v>43228</v>
      </c>
      <c r="D76" s="709"/>
      <c r="E76" s="710">
        <v>43231</v>
      </c>
      <c r="F76" s="711"/>
      <c r="G76" s="219"/>
      <c r="H76" s="711"/>
      <c r="I76" s="712"/>
      <c r="J76" s="712"/>
      <c r="K76" s="216">
        <v>4</v>
      </c>
      <c r="L76" s="217">
        <v>558</v>
      </c>
      <c r="M76" s="217"/>
      <c r="N76" s="218">
        <f t="shared" si="3"/>
        <v>562</v>
      </c>
      <c r="O76" s="812"/>
      <c r="P76" s="812"/>
      <c r="Q76" s="812"/>
      <c r="R76" s="813">
        <v>1918.8029999999999</v>
      </c>
      <c r="S76" s="216">
        <v>8</v>
      </c>
      <c r="T76" s="216">
        <v>206</v>
      </c>
      <c r="U76" s="219" t="s">
        <v>245</v>
      </c>
      <c r="V76" s="220" t="s">
        <v>288</v>
      </c>
      <c r="W76" s="221">
        <f t="shared" si="2"/>
        <v>239.85037499999999</v>
      </c>
      <c r="X76" s="222"/>
      <c r="Y76" s="174" t="s">
        <v>462</v>
      </c>
      <c r="Z76" s="16">
        <v>3</v>
      </c>
      <c r="AB76" s="500" t="s">
        <v>462</v>
      </c>
    </row>
    <row r="77" spans="1:28" ht="16.2" x14ac:dyDescent="0.2">
      <c r="A77" s="331">
        <v>2</v>
      </c>
      <c r="B77" s="333"/>
      <c r="C77" s="523">
        <v>43235</v>
      </c>
      <c r="D77" s="695"/>
      <c r="E77" s="373">
        <v>43238</v>
      </c>
      <c r="F77" s="374"/>
      <c r="G77" s="380"/>
      <c r="H77" s="374"/>
      <c r="I77" s="375"/>
      <c r="J77" s="375"/>
      <c r="K77" s="335">
        <v>0</v>
      </c>
      <c r="L77" s="338">
        <v>573</v>
      </c>
      <c r="M77" s="338"/>
      <c r="N77" s="342">
        <f t="shared" si="3"/>
        <v>573</v>
      </c>
      <c r="O77" s="807"/>
      <c r="P77" s="807"/>
      <c r="Q77" s="807"/>
      <c r="R77" s="809">
        <v>1996</v>
      </c>
      <c r="S77" s="335">
        <v>8</v>
      </c>
      <c r="T77" s="335"/>
      <c r="U77" s="380" t="s">
        <v>245</v>
      </c>
      <c r="V77" s="344" t="s">
        <v>288</v>
      </c>
      <c r="W77" s="349">
        <f t="shared" si="2"/>
        <v>249.5</v>
      </c>
      <c r="X77" s="336" t="s">
        <v>438</v>
      </c>
      <c r="Y77" s="174">
        <v>5932675375</v>
      </c>
      <c r="Z77" s="16">
        <v>3</v>
      </c>
      <c r="AB77" s="500">
        <v>5932675375</v>
      </c>
    </row>
    <row r="78" spans="1:28" ht="28.8" x14ac:dyDescent="0.2">
      <c r="A78" s="331">
        <v>3</v>
      </c>
      <c r="B78" s="333"/>
      <c r="C78" s="523">
        <v>43239</v>
      </c>
      <c r="D78" s="695"/>
      <c r="E78" s="373">
        <v>43242</v>
      </c>
      <c r="F78" s="374"/>
      <c r="G78" s="380"/>
      <c r="H78" s="374"/>
      <c r="I78" s="375"/>
      <c r="J78" s="375"/>
      <c r="K78" s="335">
        <v>15</v>
      </c>
      <c r="L78" s="338">
        <v>188</v>
      </c>
      <c r="M78" s="338"/>
      <c r="N78" s="342">
        <f t="shared" si="3"/>
        <v>203</v>
      </c>
      <c r="O78" s="807"/>
      <c r="P78" s="807"/>
      <c r="Q78" s="807"/>
      <c r="R78" s="809">
        <v>576.79999999999995</v>
      </c>
      <c r="S78" s="335">
        <v>3</v>
      </c>
      <c r="T78" s="335">
        <v>74</v>
      </c>
      <c r="U78" s="380" t="s">
        <v>245</v>
      </c>
      <c r="V78" s="344" t="s">
        <v>288</v>
      </c>
      <c r="W78" s="349">
        <f t="shared" si="2"/>
        <v>192.26666666666665</v>
      </c>
      <c r="X78" s="336" t="s">
        <v>495</v>
      </c>
      <c r="Y78" s="174">
        <v>5932675540</v>
      </c>
      <c r="Z78" s="16">
        <v>3</v>
      </c>
      <c r="AB78" s="500">
        <v>5932675540</v>
      </c>
    </row>
    <row r="79" spans="1:28" ht="16.2" x14ac:dyDescent="0.2">
      <c r="A79" s="331">
        <v>4</v>
      </c>
      <c r="B79" s="333"/>
      <c r="C79" s="523">
        <v>43242</v>
      </c>
      <c r="D79" s="695"/>
      <c r="E79" s="373">
        <v>43245</v>
      </c>
      <c r="F79" s="374"/>
      <c r="G79" s="380"/>
      <c r="H79" s="374"/>
      <c r="I79" s="375"/>
      <c r="J79" s="375"/>
      <c r="K79" s="335">
        <v>0</v>
      </c>
      <c r="L79" s="338">
        <v>468</v>
      </c>
      <c r="M79" s="338"/>
      <c r="N79" s="342">
        <f t="shared" si="3"/>
        <v>468</v>
      </c>
      <c r="O79" s="807"/>
      <c r="P79" s="807"/>
      <c r="Q79" s="807"/>
      <c r="R79" s="809">
        <v>1616</v>
      </c>
      <c r="S79" s="335">
        <v>7</v>
      </c>
      <c r="T79" s="335">
        <v>165</v>
      </c>
      <c r="U79" s="353" t="s">
        <v>245</v>
      </c>
      <c r="V79" s="344" t="s">
        <v>288</v>
      </c>
      <c r="W79" s="349">
        <f t="shared" si="2"/>
        <v>230.85714285714286</v>
      </c>
      <c r="X79" s="336"/>
      <c r="Y79" s="174">
        <v>5932675639</v>
      </c>
      <c r="Z79" s="16">
        <v>3</v>
      </c>
      <c r="AB79" s="500">
        <v>5932675639</v>
      </c>
    </row>
    <row r="80" spans="1:28" ht="28.8" x14ac:dyDescent="0.2">
      <c r="A80" s="207">
        <v>5</v>
      </c>
      <c r="B80" s="209"/>
      <c r="C80" s="713">
        <v>43249</v>
      </c>
      <c r="D80" s="714"/>
      <c r="E80" s="715">
        <v>43252</v>
      </c>
      <c r="F80" s="716"/>
      <c r="G80" s="717"/>
      <c r="H80" s="716"/>
      <c r="I80" s="718"/>
      <c r="J80" s="718"/>
      <c r="K80" s="210">
        <v>9</v>
      </c>
      <c r="L80" s="230">
        <v>369</v>
      </c>
      <c r="M80" s="230"/>
      <c r="N80" s="211">
        <f t="shared" si="3"/>
        <v>378</v>
      </c>
      <c r="O80" s="803"/>
      <c r="P80" s="803"/>
      <c r="Q80" s="803"/>
      <c r="R80" s="814">
        <v>1287.3150000000003</v>
      </c>
      <c r="S80" s="210">
        <v>6</v>
      </c>
      <c r="T80" s="210">
        <v>138</v>
      </c>
      <c r="U80" s="226" t="s">
        <v>245</v>
      </c>
      <c r="V80" s="228" t="s">
        <v>288</v>
      </c>
      <c r="W80" s="212">
        <f t="shared" si="2"/>
        <v>214.55250000000004</v>
      </c>
      <c r="X80" s="213" t="s">
        <v>445</v>
      </c>
      <c r="Y80" s="174" t="s">
        <v>463</v>
      </c>
      <c r="Z80" s="16">
        <v>3</v>
      </c>
      <c r="AB80" s="500" t="s">
        <v>463</v>
      </c>
    </row>
    <row r="81" spans="1:28" ht="28.8" x14ac:dyDescent="0.2">
      <c r="A81" s="199">
        <v>6</v>
      </c>
      <c r="B81" s="202"/>
      <c r="C81" s="522">
        <v>43253</v>
      </c>
      <c r="D81" s="719"/>
      <c r="E81" s="369">
        <v>43256</v>
      </c>
      <c r="F81" s="370"/>
      <c r="G81" s="379"/>
      <c r="H81" s="370"/>
      <c r="I81" s="371"/>
      <c r="J81" s="371"/>
      <c r="K81" s="203">
        <v>13</v>
      </c>
      <c r="L81" s="231">
        <v>398</v>
      </c>
      <c r="M81" s="231"/>
      <c r="N81" s="204">
        <f t="shared" si="3"/>
        <v>411</v>
      </c>
      <c r="O81" s="805"/>
      <c r="P81" s="805"/>
      <c r="Q81" s="805"/>
      <c r="R81" s="815">
        <v>1375.4659999999999</v>
      </c>
      <c r="S81" s="203">
        <v>6</v>
      </c>
      <c r="T81" s="203">
        <v>143</v>
      </c>
      <c r="U81" s="225" t="s">
        <v>245</v>
      </c>
      <c r="V81" s="227" t="s">
        <v>288</v>
      </c>
      <c r="W81" s="205">
        <f t="shared" si="2"/>
        <v>229.24433333333332</v>
      </c>
      <c r="X81" s="206" t="s">
        <v>496</v>
      </c>
      <c r="Y81" s="174">
        <v>5932676013</v>
      </c>
      <c r="Z81" s="16">
        <v>3</v>
      </c>
      <c r="AB81" s="500">
        <v>5932676013</v>
      </c>
    </row>
    <row r="82" spans="1:28" ht="28.8" x14ac:dyDescent="0.2">
      <c r="A82" s="331">
        <v>7</v>
      </c>
      <c r="B82" s="333"/>
      <c r="C82" s="523">
        <v>43257</v>
      </c>
      <c r="D82" s="695"/>
      <c r="E82" s="373">
        <v>43262</v>
      </c>
      <c r="F82" s="374"/>
      <c r="G82" s="380"/>
      <c r="H82" s="374"/>
      <c r="I82" s="375"/>
      <c r="J82" s="375"/>
      <c r="K82" s="335">
        <v>0</v>
      </c>
      <c r="L82" s="338">
        <v>482</v>
      </c>
      <c r="M82" s="338"/>
      <c r="N82" s="342">
        <f t="shared" si="3"/>
        <v>482</v>
      </c>
      <c r="O82" s="807"/>
      <c r="P82" s="807"/>
      <c r="Q82" s="807"/>
      <c r="R82" s="809">
        <v>1647.0740000000001</v>
      </c>
      <c r="S82" s="335">
        <v>7</v>
      </c>
      <c r="T82" s="335">
        <v>176</v>
      </c>
      <c r="U82" s="353" t="s">
        <v>245</v>
      </c>
      <c r="V82" s="344" t="s">
        <v>288</v>
      </c>
      <c r="W82" s="349">
        <f t="shared" si="2"/>
        <v>235.29628571428572</v>
      </c>
      <c r="X82" s="336" t="s">
        <v>446</v>
      </c>
      <c r="Y82" s="174" t="s">
        <v>464</v>
      </c>
      <c r="Z82" s="16">
        <v>5</v>
      </c>
      <c r="AA82" s="16" t="s">
        <v>467</v>
      </c>
      <c r="AB82" s="500" t="s">
        <v>464</v>
      </c>
    </row>
    <row r="83" spans="1:28" ht="16.2" x14ac:dyDescent="0.2">
      <c r="A83" s="331">
        <v>8</v>
      </c>
      <c r="B83" s="333"/>
      <c r="C83" s="523">
        <v>43264</v>
      </c>
      <c r="D83" s="695"/>
      <c r="E83" s="373">
        <v>43269</v>
      </c>
      <c r="F83" s="374"/>
      <c r="G83" s="380"/>
      <c r="H83" s="374"/>
      <c r="I83" s="375"/>
      <c r="J83" s="375"/>
      <c r="K83" s="335">
        <v>0</v>
      </c>
      <c r="L83" s="338">
        <v>585</v>
      </c>
      <c r="M83" s="338"/>
      <c r="N83" s="342">
        <f t="shared" si="3"/>
        <v>585</v>
      </c>
      <c r="O83" s="807"/>
      <c r="P83" s="807"/>
      <c r="Q83" s="807"/>
      <c r="R83" s="809">
        <v>1995.7470000000008</v>
      </c>
      <c r="S83" s="335">
        <v>9</v>
      </c>
      <c r="T83" s="335">
        <v>213</v>
      </c>
      <c r="U83" s="353" t="s">
        <v>245</v>
      </c>
      <c r="V83" s="344" t="s">
        <v>288</v>
      </c>
      <c r="W83" s="349">
        <f t="shared" si="2"/>
        <v>221.74966666666674</v>
      </c>
      <c r="X83" s="336"/>
      <c r="Y83" s="174">
        <v>5932676200</v>
      </c>
      <c r="Z83" s="16">
        <v>5</v>
      </c>
      <c r="AA83" s="16" t="s">
        <v>467</v>
      </c>
      <c r="AB83" s="500">
        <v>5932676200</v>
      </c>
    </row>
    <row r="84" spans="1:28" ht="28.8" x14ac:dyDescent="0.2">
      <c r="A84" s="331">
        <v>9</v>
      </c>
      <c r="B84" s="333"/>
      <c r="C84" s="523">
        <v>43274</v>
      </c>
      <c r="D84" s="695"/>
      <c r="E84" s="373">
        <v>43278</v>
      </c>
      <c r="F84" s="374"/>
      <c r="G84" s="380"/>
      <c r="H84" s="374"/>
      <c r="I84" s="375"/>
      <c r="J84" s="375"/>
      <c r="K84" s="335">
        <v>0</v>
      </c>
      <c r="L84" s="338">
        <v>530</v>
      </c>
      <c r="M84" s="338"/>
      <c r="N84" s="342">
        <f t="shared" si="3"/>
        <v>530</v>
      </c>
      <c r="O84" s="807"/>
      <c r="P84" s="807"/>
      <c r="Q84" s="807"/>
      <c r="R84" s="809">
        <v>1756.75</v>
      </c>
      <c r="S84" s="335">
        <v>8</v>
      </c>
      <c r="T84" s="335">
        <v>187</v>
      </c>
      <c r="U84" s="353" t="s">
        <v>245</v>
      </c>
      <c r="V84" s="344" t="s">
        <v>288</v>
      </c>
      <c r="W84" s="349">
        <f t="shared" si="2"/>
        <v>219.59375</v>
      </c>
      <c r="X84" s="336" t="s">
        <v>456</v>
      </c>
      <c r="Y84" s="174">
        <v>5932676376</v>
      </c>
      <c r="Z84" s="16">
        <v>4</v>
      </c>
      <c r="AB84" s="500">
        <v>5932676376</v>
      </c>
    </row>
    <row r="85" spans="1:28" ht="16.2" x14ac:dyDescent="0.2">
      <c r="A85" s="207">
        <v>10</v>
      </c>
      <c r="B85" s="209"/>
      <c r="C85" s="713">
        <v>43281</v>
      </c>
      <c r="D85" s="714"/>
      <c r="E85" s="715">
        <v>43284</v>
      </c>
      <c r="F85" s="716"/>
      <c r="G85" s="717"/>
      <c r="H85" s="716"/>
      <c r="I85" s="718"/>
      <c r="J85" s="718"/>
      <c r="K85" s="210">
        <v>0</v>
      </c>
      <c r="L85" s="230">
        <v>532</v>
      </c>
      <c r="M85" s="230"/>
      <c r="N85" s="211">
        <f t="shared" si="3"/>
        <v>532</v>
      </c>
      <c r="O85" s="803"/>
      <c r="P85" s="803"/>
      <c r="Q85" s="803"/>
      <c r="R85" s="814">
        <v>1761.596</v>
      </c>
      <c r="S85" s="210">
        <v>8</v>
      </c>
      <c r="T85" s="210">
        <v>186</v>
      </c>
      <c r="U85" s="226" t="s">
        <v>245</v>
      </c>
      <c r="V85" s="228" t="s">
        <v>288</v>
      </c>
      <c r="W85" s="212">
        <f t="shared" si="2"/>
        <v>220.1995</v>
      </c>
      <c r="X85" s="213" t="s">
        <v>454</v>
      </c>
      <c r="Y85" s="174">
        <v>5932676574</v>
      </c>
      <c r="Z85" s="16">
        <v>4</v>
      </c>
      <c r="AA85" s="16" t="s">
        <v>468</v>
      </c>
      <c r="AB85" s="500">
        <v>5932676574</v>
      </c>
    </row>
    <row r="86" spans="1:28" ht="26.4" x14ac:dyDescent="0.2">
      <c r="A86" s="199">
        <v>11</v>
      </c>
      <c r="B86" s="202"/>
      <c r="C86" s="522">
        <v>43288</v>
      </c>
      <c r="D86" s="719"/>
      <c r="E86" s="369">
        <v>43291</v>
      </c>
      <c r="F86" s="370"/>
      <c r="G86" s="379"/>
      <c r="H86" s="370"/>
      <c r="I86" s="371"/>
      <c r="J86" s="371"/>
      <c r="K86" s="203">
        <v>0</v>
      </c>
      <c r="L86" s="231">
        <v>529</v>
      </c>
      <c r="M86" s="231"/>
      <c r="N86" s="204">
        <f t="shared" si="3"/>
        <v>529</v>
      </c>
      <c r="O86" s="805"/>
      <c r="P86" s="805"/>
      <c r="Q86" s="805"/>
      <c r="R86" s="815">
        <v>1748.1020000000003</v>
      </c>
      <c r="S86" s="203">
        <v>8</v>
      </c>
      <c r="T86" s="203">
        <v>193</v>
      </c>
      <c r="U86" s="225" t="s">
        <v>245</v>
      </c>
      <c r="V86" s="227" t="s">
        <v>288</v>
      </c>
      <c r="W86" s="205">
        <f t="shared" si="2"/>
        <v>218.51275000000004</v>
      </c>
      <c r="X86" s="233" t="s">
        <v>536</v>
      </c>
      <c r="Y86" s="174" t="s">
        <v>465</v>
      </c>
      <c r="Z86" s="16">
        <v>3</v>
      </c>
    </row>
    <row r="87" spans="1:28" ht="16.2" x14ac:dyDescent="0.2">
      <c r="A87" s="331">
        <v>12</v>
      </c>
      <c r="B87" s="333"/>
      <c r="C87" s="523">
        <v>43295</v>
      </c>
      <c r="D87" s="695"/>
      <c r="E87" s="373">
        <v>43299</v>
      </c>
      <c r="F87" s="374"/>
      <c r="G87" s="380"/>
      <c r="H87" s="374"/>
      <c r="I87" s="375"/>
      <c r="J87" s="375"/>
      <c r="K87" s="335">
        <v>5</v>
      </c>
      <c r="L87" s="338">
        <v>596</v>
      </c>
      <c r="M87" s="338"/>
      <c r="N87" s="342">
        <f t="shared" si="3"/>
        <v>601</v>
      </c>
      <c r="O87" s="807"/>
      <c r="P87" s="807"/>
      <c r="Q87" s="807"/>
      <c r="R87" s="809">
        <v>1994.8920000000003</v>
      </c>
      <c r="S87" s="335">
        <v>9</v>
      </c>
      <c r="T87" s="335">
        <v>215</v>
      </c>
      <c r="U87" s="353" t="s">
        <v>245</v>
      </c>
      <c r="V87" s="344" t="s">
        <v>288</v>
      </c>
      <c r="W87" s="349">
        <f t="shared" si="2"/>
        <v>221.65466666666669</v>
      </c>
      <c r="X87" s="354" t="s">
        <v>457</v>
      </c>
      <c r="Y87" s="174">
        <v>5932676959</v>
      </c>
      <c r="Z87" s="16">
        <v>4</v>
      </c>
      <c r="AA87" s="16" t="s">
        <v>468</v>
      </c>
    </row>
    <row r="88" spans="1:28" ht="26.4" x14ac:dyDescent="0.2">
      <c r="A88" s="331">
        <v>13</v>
      </c>
      <c r="B88" s="333"/>
      <c r="C88" s="523">
        <v>43302</v>
      </c>
      <c r="D88" s="695"/>
      <c r="E88" s="373">
        <v>43305</v>
      </c>
      <c r="F88" s="374"/>
      <c r="G88" s="380"/>
      <c r="H88" s="374"/>
      <c r="I88" s="375"/>
      <c r="J88" s="375"/>
      <c r="K88" s="335">
        <v>0</v>
      </c>
      <c r="L88" s="338">
        <v>507</v>
      </c>
      <c r="M88" s="338"/>
      <c r="N88" s="342">
        <f t="shared" si="3"/>
        <v>507</v>
      </c>
      <c r="O88" s="807"/>
      <c r="P88" s="807"/>
      <c r="Q88" s="807"/>
      <c r="R88" s="809">
        <v>1688.5099999999998</v>
      </c>
      <c r="S88" s="335">
        <v>7</v>
      </c>
      <c r="T88" s="335">
        <v>179</v>
      </c>
      <c r="U88" s="353" t="s">
        <v>245</v>
      </c>
      <c r="V88" s="344" t="s">
        <v>288</v>
      </c>
      <c r="W88" s="349">
        <f t="shared" si="2"/>
        <v>241.21571428571426</v>
      </c>
      <c r="X88" s="354" t="s">
        <v>537</v>
      </c>
      <c r="Y88" s="174">
        <v>5932676882</v>
      </c>
      <c r="Z88" s="16">
        <v>3</v>
      </c>
    </row>
    <row r="89" spans="1:28" ht="16.2" x14ac:dyDescent="0.2">
      <c r="A89" s="207">
        <v>14</v>
      </c>
      <c r="B89" s="209"/>
      <c r="C89" s="713">
        <v>43309</v>
      </c>
      <c r="D89" s="714"/>
      <c r="E89" s="715">
        <v>43312</v>
      </c>
      <c r="F89" s="716"/>
      <c r="G89" s="717"/>
      <c r="H89" s="716"/>
      <c r="I89" s="718"/>
      <c r="J89" s="718"/>
      <c r="K89" s="210">
        <v>0</v>
      </c>
      <c r="L89" s="230">
        <v>537</v>
      </c>
      <c r="M89" s="230"/>
      <c r="N89" s="211">
        <f t="shared" si="3"/>
        <v>537</v>
      </c>
      <c r="O89" s="803"/>
      <c r="P89" s="803"/>
      <c r="Q89" s="803"/>
      <c r="R89" s="814">
        <v>1747.5050000000003</v>
      </c>
      <c r="S89" s="210">
        <v>8</v>
      </c>
      <c r="T89" s="210">
        <v>191</v>
      </c>
      <c r="U89" s="226" t="s">
        <v>245</v>
      </c>
      <c r="V89" s="228" t="s">
        <v>288</v>
      </c>
      <c r="W89" s="212">
        <f t="shared" si="2"/>
        <v>218.43812500000004</v>
      </c>
      <c r="X89" s="213" t="s">
        <v>458</v>
      </c>
      <c r="Y89" s="174">
        <v>5932677135</v>
      </c>
      <c r="Z89" s="16">
        <v>3</v>
      </c>
    </row>
    <row r="90" spans="1:28" ht="16.2" x14ac:dyDescent="0.2">
      <c r="A90" s="199">
        <v>15</v>
      </c>
      <c r="B90" s="202"/>
      <c r="C90" s="522">
        <v>43314</v>
      </c>
      <c r="D90" s="719"/>
      <c r="E90" s="369">
        <v>43319</v>
      </c>
      <c r="F90" s="370"/>
      <c r="G90" s="379"/>
      <c r="H90" s="370"/>
      <c r="I90" s="371"/>
      <c r="J90" s="371"/>
      <c r="K90" s="203">
        <v>24</v>
      </c>
      <c r="L90" s="231">
        <v>619</v>
      </c>
      <c r="M90" s="231"/>
      <c r="N90" s="204">
        <f t="shared" si="3"/>
        <v>643</v>
      </c>
      <c r="O90" s="805"/>
      <c r="P90" s="805"/>
      <c r="Q90" s="805"/>
      <c r="R90" s="815">
        <v>2090.7470000000003</v>
      </c>
      <c r="S90" s="203">
        <v>9</v>
      </c>
      <c r="T90" s="203">
        <v>228</v>
      </c>
      <c r="U90" s="225" t="s">
        <v>245</v>
      </c>
      <c r="V90" s="227" t="s">
        <v>288</v>
      </c>
      <c r="W90" s="205">
        <f t="shared" si="2"/>
        <v>232.30522222222226</v>
      </c>
      <c r="X90" s="206"/>
      <c r="Y90" s="174">
        <v>5932677234</v>
      </c>
      <c r="Z90" s="16">
        <v>5</v>
      </c>
      <c r="AA90" s="16" t="s">
        <v>467</v>
      </c>
    </row>
    <row r="91" spans="1:28" ht="16.2" x14ac:dyDescent="0.2">
      <c r="A91" s="331">
        <v>16</v>
      </c>
      <c r="B91" s="333"/>
      <c r="C91" s="523">
        <v>43330</v>
      </c>
      <c r="D91" s="695"/>
      <c r="E91" s="373">
        <v>43333</v>
      </c>
      <c r="F91" s="374"/>
      <c r="G91" s="380"/>
      <c r="H91" s="374"/>
      <c r="I91" s="375"/>
      <c r="J91" s="375"/>
      <c r="K91" s="335">
        <v>0</v>
      </c>
      <c r="L91" s="338">
        <v>669</v>
      </c>
      <c r="M91" s="338"/>
      <c r="N91" s="342">
        <f t="shared" si="3"/>
        <v>669</v>
      </c>
      <c r="O91" s="807"/>
      <c r="P91" s="807"/>
      <c r="Q91" s="807"/>
      <c r="R91" s="809">
        <v>2252.3559999999998</v>
      </c>
      <c r="S91" s="335">
        <v>10</v>
      </c>
      <c r="T91" s="335">
        <v>240</v>
      </c>
      <c r="U91" s="353" t="s">
        <v>245</v>
      </c>
      <c r="V91" s="344" t="s">
        <v>288</v>
      </c>
      <c r="W91" s="349">
        <f t="shared" si="2"/>
        <v>225.23559999999998</v>
      </c>
      <c r="X91" s="355" t="s">
        <v>461</v>
      </c>
      <c r="Y91" s="174">
        <v>5932677531</v>
      </c>
      <c r="Z91" s="16">
        <v>3</v>
      </c>
    </row>
    <row r="92" spans="1:28" ht="28.8" x14ac:dyDescent="0.2">
      <c r="A92" s="207">
        <v>17</v>
      </c>
      <c r="B92" s="209"/>
      <c r="C92" s="713">
        <v>43337</v>
      </c>
      <c r="D92" s="714"/>
      <c r="E92" s="715">
        <v>43340</v>
      </c>
      <c r="F92" s="716"/>
      <c r="G92" s="717"/>
      <c r="H92" s="716"/>
      <c r="I92" s="718"/>
      <c r="J92" s="718"/>
      <c r="K92" s="210">
        <v>5</v>
      </c>
      <c r="L92" s="230">
        <v>715</v>
      </c>
      <c r="M92" s="230"/>
      <c r="N92" s="211">
        <f t="shared" si="3"/>
        <v>720</v>
      </c>
      <c r="O92" s="803"/>
      <c r="P92" s="803"/>
      <c r="Q92" s="803"/>
      <c r="R92" s="814">
        <v>2341.7110000000007</v>
      </c>
      <c r="S92" s="210">
        <v>10</v>
      </c>
      <c r="T92" s="210">
        <v>256</v>
      </c>
      <c r="U92" s="226" t="s">
        <v>245</v>
      </c>
      <c r="V92" s="228" t="s">
        <v>288</v>
      </c>
      <c r="W92" s="212">
        <f t="shared" si="2"/>
        <v>234.17110000000008</v>
      </c>
      <c r="X92" s="213" t="s">
        <v>538</v>
      </c>
      <c r="Y92" s="174">
        <v>5932677564</v>
      </c>
      <c r="Z92" s="16">
        <v>3</v>
      </c>
    </row>
    <row r="93" spans="1:28" ht="16.2" x14ac:dyDescent="0.2">
      <c r="A93" s="199">
        <v>18</v>
      </c>
      <c r="B93" s="202"/>
      <c r="C93" s="522">
        <v>43344</v>
      </c>
      <c r="D93" s="719"/>
      <c r="E93" s="369">
        <v>43347</v>
      </c>
      <c r="F93" s="370"/>
      <c r="G93" s="379"/>
      <c r="H93" s="370"/>
      <c r="I93" s="371"/>
      <c r="J93" s="371"/>
      <c r="K93" s="203">
        <v>0</v>
      </c>
      <c r="L93" s="231">
        <v>697</v>
      </c>
      <c r="M93" s="231"/>
      <c r="N93" s="204">
        <f t="shared" si="3"/>
        <v>697</v>
      </c>
      <c r="O93" s="805"/>
      <c r="P93" s="805"/>
      <c r="Q93" s="805"/>
      <c r="R93" s="815">
        <v>2275.1009999999997</v>
      </c>
      <c r="S93" s="203">
        <v>10</v>
      </c>
      <c r="T93" s="203">
        <v>243</v>
      </c>
      <c r="U93" s="225" t="s">
        <v>245</v>
      </c>
      <c r="V93" s="227" t="s">
        <v>288</v>
      </c>
      <c r="W93" s="205">
        <f t="shared" si="2"/>
        <v>227.51009999999997</v>
      </c>
      <c r="X93" s="206" t="s">
        <v>454</v>
      </c>
      <c r="Y93" s="174">
        <v>5932677773</v>
      </c>
      <c r="Z93" s="16">
        <v>3</v>
      </c>
    </row>
    <row r="94" spans="1:28" ht="28.8" x14ac:dyDescent="0.2">
      <c r="A94" s="331">
        <v>19</v>
      </c>
      <c r="B94" s="333"/>
      <c r="C94" s="523">
        <v>43351</v>
      </c>
      <c r="D94" s="695"/>
      <c r="E94" s="373">
        <v>43355</v>
      </c>
      <c r="F94" s="374"/>
      <c r="G94" s="380"/>
      <c r="H94" s="374"/>
      <c r="I94" s="375"/>
      <c r="J94" s="375"/>
      <c r="K94" s="335">
        <v>8</v>
      </c>
      <c r="L94" s="338">
        <v>288</v>
      </c>
      <c r="M94" s="338"/>
      <c r="N94" s="342">
        <f t="shared" si="3"/>
        <v>296</v>
      </c>
      <c r="O94" s="807"/>
      <c r="P94" s="807"/>
      <c r="Q94" s="807"/>
      <c r="R94" s="809">
        <v>954.00699999999995</v>
      </c>
      <c r="S94" s="335">
        <v>4</v>
      </c>
      <c r="T94" s="335">
        <v>106</v>
      </c>
      <c r="U94" s="353" t="s">
        <v>245</v>
      </c>
      <c r="V94" s="344" t="s">
        <v>288</v>
      </c>
      <c r="W94" s="349">
        <f t="shared" si="2"/>
        <v>238.50174999999999</v>
      </c>
      <c r="X94" s="336" t="s">
        <v>501</v>
      </c>
      <c r="Y94" s="174" t="s">
        <v>793</v>
      </c>
      <c r="Z94" s="16">
        <v>3</v>
      </c>
    </row>
    <row r="95" spans="1:28" ht="39.6" x14ac:dyDescent="0.2">
      <c r="A95" s="331">
        <v>20</v>
      </c>
      <c r="B95" s="333"/>
      <c r="C95" s="523">
        <v>43353</v>
      </c>
      <c r="D95" s="695"/>
      <c r="E95" s="373">
        <v>43357</v>
      </c>
      <c r="F95" s="374"/>
      <c r="G95" s="380"/>
      <c r="H95" s="374"/>
      <c r="I95" s="375"/>
      <c r="J95" s="375"/>
      <c r="K95" s="335">
        <v>0</v>
      </c>
      <c r="L95" s="338">
        <v>279</v>
      </c>
      <c r="M95" s="338"/>
      <c r="N95" s="342">
        <f t="shared" si="3"/>
        <v>279</v>
      </c>
      <c r="O95" s="807"/>
      <c r="P95" s="807"/>
      <c r="Q95" s="807"/>
      <c r="R95" s="809">
        <v>897.10700000000008</v>
      </c>
      <c r="S95" s="335">
        <v>5</v>
      </c>
      <c r="T95" s="335">
        <v>98</v>
      </c>
      <c r="U95" s="353" t="s">
        <v>245</v>
      </c>
      <c r="V95" s="344" t="s">
        <v>288</v>
      </c>
      <c r="W95" s="349">
        <f t="shared" si="2"/>
        <v>179.42140000000001</v>
      </c>
      <c r="X95" s="356" t="s">
        <v>535</v>
      </c>
      <c r="Y95" s="174" t="s">
        <v>794</v>
      </c>
      <c r="Z95" s="16">
        <v>4</v>
      </c>
    </row>
    <row r="96" spans="1:28" ht="57.6" x14ac:dyDescent="0.2">
      <c r="A96" s="331">
        <v>21</v>
      </c>
      <c r="B96" s="333"/>
      <c r="C96" s="523">
        <v>43357</v>
      </c>
      <c r="D96" s="695"/>
      <c r="E96" s="373">
        <v>43363</v>
      </c>
      <c r="F96" s="374"/>
      <c r="G96" s="380"/>
      <c r="H96" s="374"/>
      <c r="I96" s="375"/>
      <c r="J96" s="375"/>
      <c r="K96" s="335">
        <v>12</v>
      </c>
      <c r="L96" s="338">
        <v>327</v>
      </c>
      <c r="M96" s="338"/>
      <c r="N96" s="342">
        <f t="shared" si="3"/>
        <v>339</v>
      </c>
      <c r="O96" s="807"/>
      <c r="P96" s="807"/>
      <c r="Q96" s="807"/>
      <c r="R96" s="809">
        <v>1076.5999999999999</v>
      </c>
      <c r="S96" s="335">
        <v>5</v>
      </c>
      <c r="T96" s="335">
        <v>122</v>
      </c>
      <c r="U96" s="353" t="s">
        <v>245</v>
      </c>
      <c r="V96" s="344" t="s">
        <v>288</v>
      </c>
      <c r="W96" s="349">
        <f t="shared" si="2"/>
        <v>215.32</v>
      </c>
      <c r="X96" s="336" t="s">
        <v>497</v>
      </c>
      <c r="Y96" s="174" t="s">
        <v>795</v>
      </c>
      <c r="Z96" s="16">
        <v>6</v>
      </c>
      <c r="AA96" s="16" t="s">
        <v>469</v>
      </c>
    </row>
    <row r="97" spans="1:27" ht="43.2" x14ac:dyDescent="0.2">
      <c r="A97" s="331">
        <v>22</v>
      </c>
      <c r="B97" s="333"/>
      <c r="C97" s="523">
        <v>43361</v>
      </c>
      <c r="D97" s="695"/>
      <c r="E97" s="373">
        <v>43369</v>
      </c>
      <c r="F97" s="374"/>
      <c r="G97" s="380"/>
      <c r="H97" s="374"/>
      <c r="I97" s="375"/>
      <c r="J97" s="375"/>
      <c r="K97" s="335">
        <v>7</v>
      </c>
      <c r="L97" s="338">
        <v>214</v>
      </c>
      <c r="M97" s="338"/>
      <c r="N97" s="342">
        <f t="shared" si="3"/>
        <v>221</v>
      </c>
      <c r="O97" s="807"/>
      <c r="P97" s="807"/>
      <c r="Q97" s="807"/>
      <c r="R97" s="809">
        <v>761.98999999999978</v>
      </c>
      <c r="S97" s="335">
        <v>5</v>
      </c>
      <c r="T97" s="335">
        <v>117</v>
      </c>
      <c r="U97" s="353" t="s">
        <v>245</v>
      </c>
      <c r="V97" s="344" t="s">
        <v>288</v>
      </c>
      <c r="W97" s="349">
        <f t="shared" si="2"/>
        <v>152.39799999999997</v>
      </c>
      <c r="X97" s="336" t="s">
        <v>498</v>
      </c>
      <c r="Y97" s="174" t="s">
        <v>796</v>
      </c>
      <c r="Z97" s="16">
        <v>8</v>
      </c>
      <c r="AA97" s="16" t="s">
        <v>469</v>
      </c>
    </row>
    <row r="98" spans="1:27" ht="57.6" x14ac:dyDescent="0.2">
      <c r="A98" s="331">
        <v>23</v>
      </c>
      <c r="B98" s="333"/>
      <c r="C98" s="523">
        <v>43367</v>
      </c>
      <c r="D98" s="695"/>
      <c r="E98" s="373">
        <v>43372</v>
      </c>
      <c r="F98" s="374"/>
      <c r="G98" s="380"/>
      <c r="H98" s="374"/>
      <c r="I98" s="375"/>
      <c r="J98" s="375"/>
      <c r="K98" s="335">
        <v>11</v>
      </c>
      <c r="L98" s="338">
        <v>370</v>
      </c>
      <c r="M98" s="338"/>
      <c r="N98" s="342">
        <f t="shared" si="3"/>
        <v>381</v>
      </c>
      <c r="O98" s="807"/>
      <c r="P98" s="807"/>
      <c r="Q98" s="807"/>
      <c r="R98" s="809">
        <v>1220.771</v>
      </c>
      <c r="S98" s="335">
        <v>6</v>
      </c>
      <c r="T98" s="335">
        <v>134</v>
      </c>
      <c r="U98" s="353" t="s">
        <v>245</v>
      </c>
      <c r="V98" s="344" t="s">
        <v>288</v>
      </c>
      <c r="W98" s="349">
        <f t="shared" si="2"/>
        <v>203.46183333333332</v>
      </c>
      <c r="X98" s="336" t="s">
        <v>503</v>
      </c>
      <c r="Y98" s="174" t="s">
        <v>797</v>
      </c>
      <c r="Z98" s="16">
        <v>5</v>
      </c>
      <c r="AA98" s="16" t="s">
        <v>467</v>
      </c>
    </row>
    <row r="99" spans="1:27" ht="28.8" x14ac:dyDescent="0.2">
      <c r="A99" s="331">
        <v>24</v>
      </c>
      <c r="B99" s="333"/>
      <c r="C99" s="523">
        <v>43369</v>
      </c>
      <c r="D99" s="695"/>
      <c r="E99" s="373">
        <v>43376</v>
      </c>
      <c r="F99" s="374"/>
      <c r="G99" s="380"/>
      <c r="H99" s="374"/>
      <c r="I99" s="375"/>
      <c r="J99" s="375"/>
      <c r="K99" s="335">
        <v>10</v>
      </c>
      <c r="L99" s="338">
        <v>357</v>
      </c>
      <c r="M99" s="338"/>
      <c r="N99" s="342">
        <f t="shared" si="3"/>
        <v>367</v>
      </c>
      <c r="O99" s="807"/>
      <c r="P99" s="807"/>
      <c r="Q99" s="807"/>
      <c r="R99" s="809">
        <v>1158.9330000000002</v>
      </c>
      <c r="S99" s="335">
        <v>5</v>
      </c>
      <c r="T99" s="335">
        <v>126</v>
      </c>
      <c r="U99" s="353" t="s">
        <v>245</v>
      </c>
      <c r="V99" s="344" t="s">
        <v>288</v>
      </c>
      <c r="W99" s="349">
        <f t="shared" si="2"/>
        <v>231.78660000000005</v>
      </c>
      <c r="X99" s="336" t="s">
        <v>499</v>
      </c>
      <c r="Y99" s="174" t="s">
        <v>798</v>
      </c>
      <c r="Z99" s="16">
        <v>7</v>
      </c>
      <c r="AA99" s="16" t="s">
        <v>467</v>
      </c>
    </row>
    <row r="100" spans="1:27" ht="43.2" x14ac:dyDescent="0.2">
      <c r="A100" s="207">
        <v>25</v>
      </c>
      <c r="B100" s="209"/>
      <c r="C100" s="713">
        <v>43372</v>
      </c>
      <c r="D100" s="714"/>
      <c r="E100" s="715">
        <v>43378</v>
      </c>
      <c r="F100" s="716"/>
      <c r="G100" s="717"/>
      <c r="H100" s="716"/>
      <c r="I100" s="718"/>
      <c r="J100" s="718"/>
      <c r="K100" s="210">
        <v>13</v>
      </c>
      <c r="L100" s="230">
        <v>340</v>
      </c>
      <c r="M100" s="230"/>
      <c r="N100" s="211">
        <f t="shared" si="3"/>
        <v>353</v>
      </c>
      <c r="O100" s="803"/>
      <c r="P100" s="803"/>
      <c r="Q100" s="803"/>
      <c r="R100" s="814">
        <v>1105.8359999999998</v>
      </c>
      <c r="S100" s="210">
        <v>5</v>
      </c>
      <c r="T100" s="210">
        <v>126</v>
      </c>
      <c r="U100" s="226" t="s">
        <v>245</v>
      </c>
      <c r="V100" s="228" t="s">
        <v>288</v>
      </c>
      <c r="W100" s="212">
        <f t="shared" si="2"/>
        <v>221.16719999999995</v>
      </c>
      <c r="X100" s="213" t="s">
        <v>500</v>
      </c>
      <c r="Y100" s="174" t="s">
        <v>799</v>
      </c>
      <c r="Z100" s="16">
        <v>6</v>
      </c>
      <c r="AA100" s="16" t="s">
        <v>468</v>
      </c>
    </row>
    <row r="101" spans="1:27" ht="28.8" x14ac:dyDescent="0.2">
      <c r="A101" s="199">
        <v>26</v>
      </c>
      <c r="B101" s="202"/>
      <c r="C101" s="522">
        <v>43376</v>
      </c>
      <c r="D101" s="719"/>
      <c r="E101" s="369">
        <v>43383</v>
      </c>
      <c r="F101" s="370"/>
      <c r="G101" s="379"/>
      <c r="H101" s="370"/>
      <c r="I101" s="371"/>
      <c r="J101" s="371"/>
      <c r="K101" s="203">
        <v>23</v>
      </c>
      <c r="L101" s="231">
        <v>282</v>
      </c>
      <c r="M101" s="231"/>
      <c r="N101" s="204">
        <f t="shared" si="3"/>
        <v>305</v>
      </c>
      <c r="O101" s="805"/>
      <c r="P101" s="805"/>
      <c r="Q101" s="805"/>
      <c r="R101" s="815">
        <v>970.51299999999992</v>
      </c>
      <c r="S101" s="203">
        <v>5</v>
      </c>
      <c r="T101" s="203">
        <v>112</v>
      </c>
      <c r="U101" s="225" t="s">
        <v>245</v>
      </c>
      <c r="V101" s="227" t="s">
        <v>288</v>
      </c>
      <c r="W101" s="205">
        <f t="shared" si="2"/>
        <v>194.1026</v>
      </c>
      <c r="X101" s="206" t="s">
        <v>490</v>
      </c>
      <c r="Y101" s="174" t="s">
        <v>800</v>
      </c>
      <c r="Z101" s="16">
        <v>7</v>
      </c>
      <c r="AA101" s="16" t="s">
        <v>469</v>
      </c>
    </row>
    <row r="102" spans="1:27" ht="16.2" x14ac:dyDescent="0.2">
      <c r="A102" s="331">
        <v>27</v>
      </c>
      <c r="B102" s="333"/>
      <c r="C102" s="523">
        <v>43379</v>
      </c>
      <c r="D102" s="695"/>
      <c r="E102" s="373">
        <v>43384</v>
      </c>
      <c r="F102" s="374"/>
      <c r="G102" s="380"/>
      <c r="H102" s="374"/>
      <c r="I102" s="375"/>
      <c r="J102" s="375"/>
      <c r="K102" s="335">
        <v>44</v>
      </c>
      <c r="L102" s="338">
        <v>354</v>
      </c>
      <c r="M102" s="338"/>
      <c r="N102" s="342">
        <f t="shared" si="3"/>
        <v>398</v>
      </c>
      <c r="O102" s="807"/>
      <c r="P102" s="807"/>
      <c r="Q102" s="807"/>
      <c r="R102" s="809">
        <v>1217.2020000000002</v>
      </c>
      <c r="S102" s="335">
        <v>6</v>
      </c>
      <c r="T102" s="335">
        <v>138</v>
      </c>
      <c r="U102" s="353" t="s">
        <v>245</v>
      </c>
      <c r="V102" s="344" t="s">
        <v>288</v>
      </c>
      <c r="W102" s="349">
        <f t="shared" si="2"/>
        <v>202.86700000000005</v>
      </c>
      <c r="X102" s="336" t="s">
        <v>491</v>
      </c>
      <c r="Y102" s="174" t="s">
        <v>801</v>
      </c>
      <c r="Z102" s="16">
        <v>5</v>
      </c>
      <c r="AA102" s="16" t="s">
        <v>467</v>
      </c>
    </row>
    <row r="103" spans="1:27" ht="16.2" x14ac:dyDescent="0.2">
      <c r="A103" s="331">
        <v>28</v>
      </c>
      <c r="B103" s="333"/>
      <c r="C103" s="523">
        <v>43383</v>
      </c>
      <c r="D103" s="695"/>
      <c r="E103" s="373">
        <v>43389</v>
      </c>
      <c r="F103" s="374"/>
      <c r="G103" s="380"/>
      <c r="H103" s="374"/>
      <c r="I103" s="375"/>
      <c r="J103" s="375"/>
      <c r="K103" s="335">
        <v>14</v>
      </c>
      <c r="L103" s="338">
        <v>352</v>
      </c>
      <c r="M103" s="338"/>
      <c r="N103" s="342">
        <f t="shared" si="3"/>
        <v>366</v>
      </c>
      <c r="O103" s="807"/>
      <c r="P103" s="807"/>
      <c r="Q103" s="807"/>
      <c r="R103" s="809">
        <v>1193.752</v>
      </c>
      <c r="S103" s="335">
        <v>5</v>
      </c>
      <c r="T103" s="335">
        <v>128</v>
      </c>
      <c r="U103" s="353" t="s">
        <v>245</v>
      </c>
      <c r="V103" s="344" t="s">
        <v>288</v>
      </c>
      <c r="W103" s="349">
        <f t="shared" si="2"/>
        <v>238.75039999999998</v>
      </c>
      <c r="X103" s="336" t="s">
        <v>494</v>
      </c>
      <c r="Y103" s="174" t="s">
        <v>802</v>
      </c>
      <c r="Z103" s="16">
        <v>6</v>
      </c>
      <c r="AA103" s="16" t="s">
        <v>467</v>
      </c>
    </row>
    <row r="104" spans="1:27" ht="28.8" x14ac:dyDescent="0.2">
      <c r="A104" s="331">
        <v>29</v>
      </c>
      <c r="B104" s="333"/>
      <c r="C104" s="523">
        <v>43388</v>
      </c>
      <c r="D104" s="695"/>
      <c r="E104" s="373">
        <v>43392</v>
      </c>
      <c r="F104" s="374"/>
      <c r="G104" s="380"/>
      <c r="H104" s="374"/>
      <c r="I104" s="375"/>
      <c r="J104" s="375"/>
      <c r="K104" s="335">
        <v>45</v>
      </c>
      <c r="L104" s="338">
        <v>356</v>
      </c>
      <c r="M104" s="338"/>
      <c r="N104" s="342">
        <f t="shared" si="3"/>
        <v>401</v>
      </c>
      <c r="O104" s="807"/>
      <c r="P104" s="807"/>
      <c r="Q104" s="807"/>
      <c r="R104" s="809">
        <v>1277.9939999999999</v>
      </c>
      <c r="S104" s="335">
        <v>6</v>
      </c>
      <c r="T104" s="335">
        <v>137</v>
      </c>
      <c r="U104" s="353" t="s">
        <v>245</v>
      </c>
      <c r="V104" s="344" t="s">
        <v>288</v>
      </c>
      <c r="W104" s="349">
        <f t="shared" si="2"/>
        <v>212.999</v>
      </c>
      <c r="X104" s="336" t="s">
        <v>504</v>
      </c>
      <c r="Y104" s="174" t="s">
        <v>803</v>
      </c>
      <c r="Z104" s="16">
        <v>4</v>
      </c>
    </row>
    <row r="105" spans="1:27" ht="16.2" x14ac:dyDescent="0.2">
      <c r="A105" s="331">
        <v>30</v>
      </c>
      <c r="B105" s="333"/>
      <c r="C105" s="523">
        <v>43391</v>
      </c>
      <c r="D105" s="695"/>
      <c r="E105" s="373">
        <v>43397</v>
      </c>
      <c r="F105" s="374"/>
      <c r="G105" s="380"/>
      <c r="H105" s="374"/>
      <c r="I105" s="375"/>
      <c r="J105" s="375"/>
      <c r="K105" s="335">
        <v>0</v>
      </c>
      <c r="L105" s="338">
        <v>374</v>
      </c>
      <c r="M105" s="338"/>
      <c r="N105" s="342">
        <f t="shared" si="3"/>
        <v>374</v>
      </c>
      <c r="O105" s="807"/>
      <c r="P105" s="807"/>
      <c r="Q105" s="807"/>
      <c r="R105" s="809">
        <v>1249.604</v>
      </c>
      <c r="S105" s="335">
        <v>6</v>
      </c>
      <c r="T105" s="335">
        <v>135</v>
      </c>
      <c r="U105" s="353" t="s">
        <v>245</v>
      </c>
      <c r="V105" s="344" t="s">
        <v>288</v>
      </c>
      <c r="W105" s="349">
        <f t="shared" si="2"/>
        <v>208.26733333333334</v>
      </c>
      <c r="X105" s="336" t="s">
        <v>493</v>
      </c>
      <c r="Y105" s="174" t="s">
        <v>804</v>
      </c>
      <c r="Z105" s="16">
        <v>6</v>
      </c>
      <c r="AA105" s="16" t="s">
        <v>467</v>
      </c>
    </row>
    <row r="106" spans="1:27" ht="16.2" x14ac:dyDescent="0.2">
      <c r="A106" s="331">
        <v>31</v>
      </c>
      <c r="B106" s="333"/>
      <c r="C106" s="523">
        <v>43396</v>
      </c>
      <c r="D106" s="695"/>
      <c r="E106" s="373">
        <v>43402</v>
      </c>
      <c r="F106" s="374"/>
      <c r="G106" s="380"/>
      <c r="H106" s="374"/>
      <c r="I106" s="375"/>
      <c r="J106" s="375"/>
      <c r="K106" s="335">
        <v>0</v>
      </c>
      <c r="L106" s="338">
        <v>356</v>
      </c>
      <c r="M106" s="338"/>
      <c r="N106" s="342">
        <f t="shared" si="3"/>
        <v>356</v>
      </c>
      <c r="O106" s="807"/>
      <c r="P106" s="807"/>
      <c r="Q106" s="807"/>
      <c r="R106" s="809">
        <v>1142.136</v>
      </c>
      <c r="S106" s="335">
        <v>5</v>
      </c>
      <c r="T106" s="335">
        <v>125</v>
      </c>
      <c r="U106" s="353" t="s">
        <v>245</v>
      </c>
      <c r="V106" s="344" t="s">
        <v>288</v>
      </c>
      <c r="W106" s="349">
        <f t="shared" si="2"/>
        <v>228.4272</v>
      </c>
      <c r="X106" s="336" t="s">
        <v>492</v>
      </c>
      <c r="Y106" s="174" t="s">
        <v>805</v>
      </c>
      <c r="Z106" s="16">
        <v>6</v>
      </c>
      <c r="AA106" s="16" t="s">
        <v>467</v>
      </c>
    </row>
    <row r="107" spans="1:27" ht="43.2" x14ac:dyDescent="0.2">
      <c r="A107" s="331">
        <v>32</v>
      </c>
      <c r="B107" s="333"/>
      <c r="C107" s="523">
        <v>43400</v>
      </c>
      <c r="D107" s="695"/>
      <c r="E107" s="373">
        <v>43406</v>
      </c>
      <c r="F107" s="374"/>
      <c r="G107" s="380"/>
      <c r="H107" s="374"/>
      <c r="I107" s="375"/>
      <c r="J107" s="375"/>
      <c r="K107" s="335">
        <v>0</v>
      </c>
      <c r="L107" s="338">
        <v>423</v>
      </c>
      <c r="M107" s="338"/>
      <c r="N107" s="342">
        <f t="shared" si="3"/>
        <v>423</v>
      </c>
      <c r="O107" s="807"/>
      <c r="P107" s="807"/>
      <c r="Q107" s="807"/>
      <c r="R107" s="809">
        <v>1385.1119999999999</v>
      </c>
      <c r="S107" s="335">
        <v>6</v>
      </c>
      <c r="T107" s="335">
        <v>128</v>
      </c>
      <c r="U107" s="353" t="s">
        <v>245</v>
      </c>
      <c r="V107" s="344" t="s">
        <v>288</v>
      </c>
      <c r="W107" s="349">
        <f t="shared" si="2"/>
        <v>230.85199999999998</v>
      </c>
      <c r="X107" s="357" t="s">
        <v>502</v>
      </c>
      <c r="Y107" s="174">
        <v>5932678752</v>
      </c>
      <c r="Z107" s="16">
        <v>6</v>
      </c>
      <c r="AA107" s="16" t="s">
        <v>468</v>
      </c>
    </row>
    <row r="108" spans="1:27" ht="28.8" x14ac:dyDescent="0.2">
      <c r="A108" s="207">
        <v>33</v>
      </c>
      <c r="B108" s="209"/>
      <c r="C108" s="713">
        <v>43404</v>
      </c>
      <c r="D108" s="714"/>
      <c r="E108" s="715">
        <v>43410</v>
      </c>
      <c r="F108" s="716"/>
      <c r="G108" s="717"/>
      <c r="H108" s="716"/>
      <c r="I108" s="718"/>
      <c r="J108" s="718"/>
      <c r="K108" s="210">
        <v>3</v>
      </c>
      <c r="L108" s="230">
        <v>439</v>
      </c>
      <c r="M108" s="230"/>
      <c r="N108" s="211">
        <f t="shared" si="3"/>
        <v>442</v>
      </c>
      <c r="O108" s="803"/>
      <c r="P108" s="803"/>
      <c r="Q108" s="803"/>
      <c r="R108" s="814">
        <v>1485.2159999999999</v>
      </c>
      <c r="S108" s="210">
        <v>6</v>
      </c>
      <c r="T108" s="210">
        <v>158</v>
      </c>
      <c r="U108" s="226" t="s">
        <v>245</v>
      </c>
      <c r="V108" s="228" t="s">
        <v>288</v>
      </c>
      <c r="W108" s="212">
        <f t="shared" si="2"/>
        <v>247.53599999999997</v>
      </c>
      <c r="X108" s="232" t="s">
        <v>806</v>
      </c>
      <c r="Y108" s="174" t="s">
        <v>807</v>
      </c>
      <c r="Z108" s="16">
        <v>6</v>
      </c>
      <c r="AA108" s="16" t="s">
        <v>467</v>
      </c>
    </row>
    <row r="109" spans="1:27" ht="16.2" x14ac:dyDescent="0.2">
      <c r="A109" s="199">
        <v>34</v>
      </c>
      <c r="B109" s="202"/>
      <c r="C109" s="522">
        <v>43410</v>
      </c>
      <c r="D109" s="719"/>
      <c r="E109" s="369">
        <v>43413</v>
      </c>
      <c r="F109" s="370"/>
      <c r="G109" s="379"/>
      <c r="H109" s="370"/>
      <c r="I109" s="371"/>
      <c r="J109" s="371"/>
      <c r="K109" s="203">
        <v>54</v>
      </c>
      <c r="L109" s="231">
        <v>385</v>
      </c>
      <c r="M109" s="231"/>
      <c r="N109" s="204">
        <f t="shared" si="3"/>
        <v>439</v>
      </c>
      <c r="O109" s="805"/>
      <c r="P109" s="805"/>
      <c r="Q109" s="805"/>
      <c r="R109" s="815">
        <v>1312.9059999999999</v>
      </c>
      <c r="S109" s="203">
        <v>6</v>
      </c>
      <c r="T109" s="203">
        <v>143</v>
      </c>
      <c r="U109" s="225" t="s">
        <v>245</v>
      </c>
      <c r="V109" s="227" t="s">
        <v>288</v>
      </c>
      <c r="W109" s="205">
        <f t="shared" si="2"/>
        <v>218.81766666666667</v>
      </c>
      <c r="X109" s="206" t="s">
        <v>808</v>
      </c>
      <c r="Y109" s="174">
        <v>5932678829</v>
      </c>
      <c r="Z109" s="16">
        <v>3</v>
      </c>
    </row>
    <row r="110" spans="1:27" ht="28.8" x14ac:dyDescent="0.2">
      <c r="A110" s="331">
        <v>35</v>
      </c>
      <c r="B110" s="333"/>
      <c r="C110" s="523">
        <v>43413</v>
      </c>
      <c r="D110" s="695"/>
      <c r="E110" s="373">
        <v>43418</v>
      </c>
      <c r="F110" s="374"/>
      <c r="G110" s="380"/>
      <c r="H110" s="374"/>
      <c r="I110" s="375"/>
      <c r="J110" s="375"/>
      <c r="K110" s="335">
        <v>3</v>
      </c>
      <c r="L110" s="338">
        <v>256</v>
      </c>
      <c r="M110" s="338"/>
      <c r="N110" s="342">
        <f t="shared" si="3"/>
        <v>259</v>
      </c>
      <c r="O110" s="807"/>
      <c r="P110" s="807"/>
      <c r="Q110" s="807"/>
      <c r="R110" s="809">
        <v>832.98199999999986</v>
      </c>
      <c r="S110" s="335">
        <v>4</v>
      </c>
      <c r="T110" s="335">
        <v>91</v>
      </c>
      <c r="U110" s="353" t="s">
        <v>245</v>
      </c>
      <c r="V110" s="344" t="s">
        <v>288</v>
      </c>
      <c r="W110" s="349">
        <f t="shared" si="2"/>
        <v>208.24549999999996</v>
      </c>
      <c r="X110" s="336" t="s">
        <v>505</v>
      </c>
      <c r="Y110" s="174" t="s">
        <v>809</v>
      </c>
      <c r="Z110" s="16">
        <v>5</v>
      </c>
      <c r="AA110" s="16" t="s">
        <v>467</v>
      </c>
    </row>
    <row r="111" spans="1:27" ht="16.2" x14ac:dyDescent="0.2">
      <c r="A111" s="331">
        <v>36</v>
      </c>
      <c r="B111" s="333"/>
      <c r="C111" s="523">
        <v>43417</v>
      </c>
      <c r="D111" s="695"/>
      <c r="E111" s="373">
        <v>43423</v>
      </c>
      <c r="F111" s="374"/>
      <c r="G111" s="380"/>
      <c r="H111" s="374"/>
      <c r="I111" s="375"/>
      <c r="J111" s="375"/>
      <c r="K111" s="335">
        <v>0</v>
      </c>
      <c r="L111" s="338">
        <v>376</v>
      </c>
      <c r="M111" s="338"/>
      <c r="N111" s="342">
        <f t="shared" si="3"/>
        <v>376</v>
      </c>
      <c r="O111" s="807"/>
      <c r="P111" s="807"/>
      <c r="Q111" s="807"/>
      <c r="R111" s="809">
        <v>844.7360000000001</v>
      </c>
      <c r="S111" s="335">
        <v>4</v>
      </c>
      <c r="T111" s="335">
        <v>95</v>
      </c>
      <c r="U111" s="353" t="s">
        <v>245</v>
      </c>
      <c r="V111" s="344" t="s">
        <v>288</v>
      </c>
      <c r="W111" s="349">
        <f t="shared" si="2"/>
        <v>211.18400000000003</v>
      </c>
      <c r="X111" s="336" t="s">
        <v>810</v>
      </c>
      <c r="Y111" s="174" t="s">
        <v>811</v>
      </c>
      <c r="Z111" s="16">
        <v>6</v>
      </c>
      <c r="AA111" s="16" t="s">
        <v>467</v>
      </c>
    </row>
    <row r="112" spans="1:27" ht="16.2" x14ac:dyDescent="0.2">
      <c r="A112" s="331">
        <v>37</v>
      </c>
      <c r="B112" s="333"/>
      <c r="C112" s="523">
        <v>43424</v>
      </c>
      <c r="D112" s="695"/>
      <c r="E112" s="373">
        <v>43430</v>
      </c>
      <c r="F112" s="374"/>
      <c r="G112" s="380"/>
      <c r="H112" s="374"/>
      <c r="I112" s="375"/>
      <c r="J112" s="375"/>
      <c r="K112" s="335">
        <v>42</v>
      </c>
      <c r="L112" s="338">
        <v>492</v>
      </c>
      <c r="M112" s="338"/>
      <c r="N112" s="342">
        <f t="shared" si="3"/>
        <v>534</v>
      </c>
      <c r="O112" s="807"/>
      <c r="P112" s="807"/>
      <c r="Q112" s="807"/>
      <c r="R112" s="809">
        <v>1705.0779999999995</v>
      </c>
      <c r="S112" s="335">
        <v>7</v>
      </c>
      <c r="T112" s="335">
        <v>178</v>
      </c>
      <c r="U112" s="353" t="s">
        <v>245</v>
      </c>
      <c r="V112" s="344" t="s">
        <v>288</v>
      </c>
      <c r="W112" s="349">
        <f t="shared" si="2"/>
        <v>243.58257142857136</v>
      </c>
      <c r="X112" s="336" t="s">
        <v>812</v>
      </c>
      <c r="Y112" s="174" t="s">
        <v>813</v>
      </c>
      <c r="Z112" s="16">
        <v>6</v>
      </c>
      <c r="AA112" s="16" t="s">
        <v>467</v>
      </c>
    </row>
    <row r="113" spans="1:27" ht="16.2" x14ac:dyDescent="0.2">
      <c r="A113" s="331">
        <v>38</v>
      </c>
      <c r="B113" s="333"/>
      <c r="C113" s="523">
        <v>43428</v>
      </c>
      <c r="D113" s="695"/>
      <c r="E113" s="373">
        <v>43433</v>
      </c>
      <c r="F113" s="374"/>
      <c r="G113" s="380"/>
      <c r="H113" s="374"/>
      <c r="I113" s="375"/>
      <c r="J113" s="375"/>
      <c r="K113" s="335">
        <v>15</v>
      </c>
      <c r="L113" s="338">
        <v>389</v>
      </c>
      <c r="M113" s="338"/>
      <c r="N113" s="342">
        <f t="shared" si="3"/>
        <v>404</v>
      </c>
      <c r="O113" s="807"/>
      <c r="P113" s="807"/>
      <c r="Q113" s="807"/>
      <c r="R113" s="809">
        <v>1283.1949999999999</v>
      </c>
      <c r="S113" s="335">
        <v>6</v>
      </c>
      <c r="T113" s="335">
        <v>138</v>
      </c>
      <c r="U113" s="353" t="s">
        <v>245</v>
      </c>
      <c r="V113" s="344" t="s">
        <v>288</v>
      </c>
      <c r="W113" s="349">
        <f t="shared" si="2"/>
        <v>213.86583333333331</v>
      </c>
      <c r="X113" s="336" t="s">
        <v>814</v>
      </c>
      <c r="Y113" s="174" t="s">
        <v>506</v>
      </c>
      <c r="Z113" s="16">
        <v>4</v>
      </c>
      <c r="AA113" s="16" t="s">
        <v>467</v>
      </c>
    </row>
    <row r="114" spans="1:27" ht="16.2" x14ac:dyDescent="0.2">
      <c r="A114" s="207">
        <v>39</v>
      </c>
      <c r="B114" s="209"/>
      <c r="C114" s="713">
        <v>43433</v>
      </c>
      <c r="D114" s="714"/>
      <c r="E114" s="715">
        <v>43438</v>
      </c>
      <c r="F114" s="716"/>
      <c r="G114" s="717"/>
      <c r="H114" s="716"/>
      <c r="I114" s="718"/>
      <c r="J114" s="718"/>
      <c r="K114" s="210">
        <v>5</v>
      </c>
      <c r="L114" s="230">
        <v>388</v>
      </c>
      <c r="M114" s="230"/>
      <c r="N114" s="211">
        <f t="shared" si="3"/>
        <v>393</v>
      </c>
      <c r="O114" s="803"/>
      <c r="P114" s="803"/>
      <c r="Q114" s="803"/>
      <c r="R114" s="814">
        <v>1310.6219999999998</v>
      </c>
      <c r="S114" s="210">
        <v>6</v>
      </c>
      <c r="T114" s="210">
        <v>136</v>
      </c>
      <c r="U114" s="226" t="s">
        <v>245</v>
      </c>
      <c r="V114" s="228" t="s">
        <v>288</v>
      </c>
      <c r="W114" s="212">
        <f t="shared" si="2"/>
        <v>218.43699999999998</v>
      </c>
      <c r="X114" s="213" t="s">
        <v>815</v>
      </c>
      <c r="Y114" s="174" t="s">
        <v>816</v>
      </c>
      <c r="Z114" s="16">
        <v>5</v>
      </c>
      <c r="AA114" s="16" t="s">
        <v>467</v>
      </c>
    </row>
    <row r="115" spans="1:27" ht="16.2" x14ac:dyDescent="0.2">
      <c r="A115" s="199">
        <v>40</v>
      </c>
      <c r="B115" s="202"/>
      <c r="C115" s="522">
        <v>43437</v>
      </c>
      <c r="D115" s="719"/>
      <c r="E115" s="369">
        <v>43440</v>
      </c>
      <c r="F115" s="370"/>
      <c r="G115" s="379"/>
      <c r="H115" s="370"/>
      <c r="I115" s="371"/>
      <c r="J115" s="371"/>
      <c r="K115" s="203">
        <v>1</v>
      </c>
      <c r="L115" s="231">
        <v>382</v>
      </c>
      <c r="M115" s="231"/>
      <c r="N115" s="204">
        <f t="shared" si="3"/>
        <v>383</v>
      </c>
      <c r="O115" s="805"/>
      <c r="P115" s="805"/>
      <c r="Q115" s="805"/>
      <c r="R115" s="815">
        <v>1269.2600000000002</v>
      </c>
      <c r="S115" s="203">
        <v>6</v>
      </c>
      <c r="T115" s="203">
        <v>137</v>
      </c>
      <c r="U115" s="225" t="s">
        <v>245</v>
      </c>
      <c r="V115" s="227" t="s">
        <v>288</v>
      </c>
      <c r="W115" s="205">
        <f t="shared" si="2"/>
        <v>211.54333333333338</v>
      </c>
      <c r="X115" s="206" t="s">
        <v>817</v>
      </c>
      <c r="Y115" s="174" t="s">
        <v>818</v>
      </c>
      <c r="Z115" s="16">
        <v>3</v>
      </c>
    </row>
    <row r="116" spans="1:27" ht="16.2" x14ac:dyDescent="0.2">
      <c r="A116" s="331">
        <v>41</v>
      </c>
      <c r="B116" s="333"/>
      <c r="C116" s="523">
        <v>43439</v>
      </c>
      <c r="D116" s="695"/>
      <c r="E116" s="373">
        <v>43444</v>
      </c>
      <c r="F116" s="374"/>
      <c r="G116" s="380"/>
      <c r="H116" s="374"/>
      <c r="I116" s="375"/>
      <c r="J116" s="375"/>
      <c r="K116" s="335">
        <v>0</v>
      </c>
      <c r="L116" s="338">
        <v>350</v>
      </c>
      <c r="M116" s="338"/>
      <c r="N116" s="342">
        <f t="shared" si="3"/>
        <v>350</v>
      </c>
      <c r="O116" s="807"/>
      <c r="P116" s="807"/>
      <c r="Q116" s="807"/>
      <c r="R116" s="809">
        <v>1135.6380000000001</v>
      </c>
      <c r="S116" s="335">
        <v>5</v>
      </c>
      <c r="T116" s="335">
        <v>123</v>
      </c>
      <c r="U116" s="353" t="s">
        <v>245</v>
      </c>
      <c r="V116" s="344" t="s">
        <v>288</v>
      </c>
      <c r="W116" s="349">
        <f t="shared" si="2"/>
        <v>227.12760000000003</v>
      </c>
      <c r="X116" s="336" t="s">
        <v>819</v>
      </c>
      <c r="Y116" s="174" t="s">
        <v>820</v>
      </c>
      <c r="Z116" s="16">
        <v>5</v>
      </c>
      <c r="AA116" s="16" t="s">
        <v>467</v>
      </c>
    </row>
    <row r="117" spans="1:27" ht="16.2" x14ac:dyDescent="0.2">
      <c r="A117" s="331">
        <v>42</v>
      </c>
      <c r="B117" s="333"/>
      <c r="C117" s="523">
        <v>43444</v>
      </c>
      <c r="D117" s="695"/>
      <c r="E117" s="373">
        <v>43447</v>
      </c>
      <c r="F117" s="374"/>
      <c r="G117" s="380"/>
      <c r="H117" s="374"/>
      <c r="I117" s="375"/>
      <c r="J117" s="375"/>
      <c r="K117" s="335">
        <v>1</v>
      </c>
      <c r="L117" s="338">
        <v>401</v>
      </c>
      <c r="M117" s="338"/>
      <c r="N117" s="342">
        <f t="shared" si="3"/>
        <v>402</v>
      </c>
      <c r="O117" s="807"/>
      <c r="P117" s="807"/>
      <c r="Q117" s="807"/>
      <c r="R117" s="809">
        <v>1331.3100000000002</v>
      </c>
      <c r="S117" s="335">
        <v>6</v>
      </c>
      <c r="T117" s="335">
        <v>142</v>
      </c>
      <c r="U117" s="353" t="s">
        <v>245</v>
      </c>
      <c r="V117" s="344" t="s">
        <v>288</v>
      </c>
      <c r="W117" s="349">
        <f t="shared" si="2"/>
        <v>221.88500000000002</v>
      </c>
      <c r="X117" s="336" t="s">
        <v>821</v>
      </c>
      <c r="Y117" s="174" t="s">
        <v>822</v>
      </c>
      <c r="Z117" s="16">
        <v>3</v>
      </c>
    </row>
    <row r="118" spans="1:27" ht="28.8" x14ac:dyDescent="0.2">
      <c r="A118" s="331">
        <v>43</v>
      </c>
      <c r="B118" s="333"/>
      <c r="C118" s="523">
        <v>43449</v>
      </c>
      <c r="D118" s="695"/>
      <c r="E118" s="373">
        <v>43453</v>
      </c>
      <c r="F118" s="374"/>
      <c r="G118" s="380"/>
      <c r="H118" s="374"/>
      <c r="I118" s="375"/>
      <c r="J118" s="375"/>
      <c r="K118" s="335">
        <v>0</v>
      </c>
      <c r="L118" s="338">
        <v>392</v>
      </c>
      <c r="M118" s="338"/>
      <c r="N118" s="342">
        <f t="shared" si="3"/>
        <v>392</v>
      </c>
      <c r="O118" s="807"/>
      <c r="P118" s="807"/>
      <c r="Q118" s="807"/>
      <c r="R118" s="809">
        <v>1335.1679999999999</v>
      </c>
      <c r="S118" s="335">
        <v>6</v>
      </c>
      <c r="T118" s="335">
        <v>142</v>
      </c>
      <c r="U118" s="353" t="s">
        <v>245</v>
      </c>
      <c r="V118" s="344" t="s">
        <v>288</v>
      </c>
      <c r="W118" s="349">
        <f t="shared" si="2"/>
        <v>222.52799999999999</v>
      </c>
      <c r="X118" s="336" t="s">
        <v>508</v>
      </c>
      <c r="Y118" s="174" t="s">
        <v>823</v>
      </c>
      <c r="Z118" s="16">
        <v>4</v>
      </c>
      <c r="AA118" s="16" t="s">
        <v>467</v>
      </c>
    </row>
    <row r="119" spans="1:27" ht="28.8" x14ac:dyDescent="0.2">
      <c r="A119" s="207">
        <v>44</v>
      </c>
      <c r="B119" s="209"/>
      <c r="C119" s="713">
        <v>43455</v>
      </c>
      <c r="D119" s="714"/>
      <c r="E119" s="715">
        <v>43461</v>
      </c>
      <c r="F119" s="716"/>
      <c r="G119" s="717"/>
      <c r="H119" s="716"/>
      <c r="I119" s="718"/>
      <c r="J119" s="718"/>
      <c r="K119" s="210">
        <v>0</v>
      </c>
      <c r="L119" s="230">
        <v>383</v>
      </c>
      <c r="M119" s="230"/>
      <c r="N119" s="211">
        <f t="shared" si="3"/>
        <v>383</v>
      </c>
      <c r="O119" s="803"/>
      <c r="P119" s="803"/>
      <c r="Q119" s="803"/>
      <c r="R119" s="814">
        <v>1276.652</v>
      </c>
      <c r="S119" s="210">
        <v>6</v>
      </c>
      <c r="T119" s="210">
        <v>136</v>
      </c>
      <c r="U119" s="226" t="s">
        <v>245</v>
      </c>
      <c r="V119" s="228" t="s">
        <v>288</v>
      </c>
      <c r="W119" s="212">
        <f t="shared" si="2"/>
        <v>212.77533333333335</v>
      </c>
      <c r="X119" s="213" t="s">
        <v>510</v>
      </c>
      <c r="Y119" s="174" t="s">
        <v>824</v>
      </c>
      <c r="Z119" s="16">
        <v>6</v>
      </c>
      <c r="AA119" s="16" t="s">
        <v>509</v>
      </c>
    </row>
    <row r="120" spans="1:27" ht="16.2" x14ac:dyDescent="0.2">
      <c r="A120" s="199">
        <v>45</v>
      </c>
      <c r="B120" s="202"/>
      <c r="C120" s="522">
        <v>43468</v>
      </c>
      <c r="D120" s="719"/>
      <c r="E120" s="369">
        <v>43473</v>
      </c>
      <c r="F120" s="370"/>
      <c r="G120" s="379"/>
      <c r="H120" s="370"/>
      <c r="I120" s="371"/>
      <c r="J120" s="371"/>
      <c r="K120" s="203">
        <v>0</v>
      </c>
      <c r="L120" s="231">
        <v>359</v>
      </c>
      <c r="M120" s="231"/>
      <c r="N120" s="204">
        <f t="shared" si="3"/>
        <v>359</v>
      </c>
      <c r="O120" s="805"/>
      <c r="P120" s="805"/>
      <c r="Q120" s="805"/>
      <c r="R120" s="815">
        <v>1212.5019999999997</v>
      </c>
      <c r="S120" s="203">
        <v>5</v>
      </c>
      <c r="T120" s="203">
        <v>127</v>
      </c>
      <c r="U120" s="225" t="s">
        <v>245</v>
      </c>
      <c r="V120" s="227" t="s">
        <v>288</v>
      </c>
      <c r="W120" s="205">
        <f t="shared" si="2"/>
        <v>242.50039999999996</v>
      </c>
      <c r="X120" s="206" t="s">
        <v>825</v>
      </c>
      <c r="Y120" s="174" t="s">
        <v>826</v>
      </c>
      <c r="Z120" s="16">
        <v>5</v>
      </c>
      <c r="AA120" s="16" t="s">
        <v>467</v>
      </c>
    </row>
    <row r="121" spans="1:27" ht="16.2" x14ac:dyDescent="0.2">
      <c r="A121" s="331">
        <v>46</v>
      </c>
      <c r="B121" s="333"/>
      <c r="C121" s="523">
        <v>43474</v>
      </c>
      <c r="D121" s="695"/>
      <c r="E121" s="373">
        <v>43480</v>
      </c>
      <c r="F121" s="374"/>
      <c r="G121" s="380"/>
      <c r="H121" s="374"/>
      <c r="I121" s="375"/>
      <c r="J121" s="375"/>
      <c r="K121" s="335">
        <v>3</v>
      </c>
      <c r="L121" s="338">
        <v>308</v>
      </c>
      <c r="M121" s="338"/>
      <c r="N121" s="342">
        <f t="shared" si="3"/>
        <v>311</v>
      </c>
      <c r="O121" s="807"/>
      <c r="P121" s="807"/>
      <c r="Q121" s="807"/>
      <c r="R121" s="809">
        <v>1059.3329999999999</v>
      </c>
      <c r="S121" s="335">
        <v>5</v>
      </c>
      <c r="T121" s="335">
        <v>115</v>
      </c>
      <c r="U121" s="353" t="s">
        <v>245</v>
      </c>
      <c r="V121" s="344" t="s">
        <v>288</v>
      </c>
      <c r="W121" s="349">
        <f t="shared" si="2"/>
        <v>211.86659999999998</v>
      </c>
      <c r="X121" s="336" t="s">
        <v>827</v>
      </c>
      <c r="Y121" s="174">
        <v>5950552267</v>
      </c>
      <c r="Z121" s="16">
        <v>6</v>
      </c>
      <c r="AA121" s="16" t="s">
        <v>509</v>
      </c>
    </row>
    <row r="122" spans="1:27" ht="16.2" x14ac:dyDescent="0.2">
      <c r="A122" s="331">
        <v>47</v>
      </c>
      <c r="B122" s="333"/>
      <c r="C122" s="523">
        <v>43477</v>
      </c>
      <c r="D122" s="695"/>
      <c r="E122" s="373">
        <v>43482</v>
      </c>
      <c r="F122" s="374"/>
      <c r="G122" s="380"/>
      <c r="H122" s="374"/>
      <c r="I122" s="375"/>
      <c r="J122" s="375"/>
      <c r="K122" s="335">
        <v>7</v>
      </c>
      <c r="L122" s="338">
        <v>379</v>
      </c>
      <c r="M122" s="338"/>
      <c r="N122" s="342">
        <f t="shared" si="3"/>
        <v>386</v>
      </c>
      <c r="O122" s="807"/>
      <c r="P122" s="807"/>
      <c r="Q122" s="807"/>
      <c r="R122" s="809">
        <v>1300.2819999999999</v>
      </c>
      <c r="S122" s="335">
        <v>6</v>
      </c>
      <c r="T122" s="335">
        <v>136</v>
      </c>
      <c r="U122" s="353" t="s">
        <v>245</v>
      </c>
      <c r="V122" s="344" t="s">
        <v>288</v>
      </c>
      <c r="W122" s="349">
        <f t="shared" si="2"/>
        <v>216.71366666666665</v>
      </c>
      <c r="X122" s="336" t="s">
        <v>828</v>
      </c>
      <c r="Y122" s="174" t="s">
        <v>829</v>
      </c>
      <c r="Z122" s="16">
        <v>5</v>
      </c>
      <c r="AA122" s="16" t="s">
        <v>520</v>
      </c>
    </row>
    <row r="123" spans="1:27" ht="16.2" x14ac:dyDescent="0.2">
      <c r="A123" s="331">
        <v>48</v>
      </c>
      <c r="B123" s="333"/>
      <c r="C123" s="523">
        <v>43481</v>
      </c>
      <c r="D123" s="695"/>
      <c r="E123" s="373">
        <v>43486</v>
      </c>
      <c r="F123" s="374"/>
      <c r="G123" s="380"/>
      <c r="H123" s="374"/>
      <c r="I123" s="375"/>
      <c r="J123" s="375"/>
      <c r="K123" s="335">
        <v>0</v>
      </c>
      <c r="L123" s="338">
        <v>372</v>
      </c>
      <c r="M123" s="338"/>
      <c r="N123" s="342">
        <f t="shared" si="3"/>
        <v>372</v>
      </c>
      <c r="O123" s="807"/>
      <c r="P123" s="807"/>
      <c r="Q123" s="807"/>
      <c r="R123" s="809">
        <v>1269.3710000000001</v>
      </c>
      <c r="S123" s="335">
        <v>6</v>
      </c>
      <c r="T123" s="335">
        <v>135</v>
      </c>
      <c r="U123" s="353" t="s">
        <v>245</v>
      </c>
      <c r="V123" s="344" t="s">
        <v>288</v>
      </c>
      <c r="W123" s="349">
        <f t="shared" si="2"/>
        <v>211.56183333333334</v>
      </c>
      <c r="X123" s="336" t="s">
        <v>830</v>
      </c>
      <c r="Y123" s="174" t="s">
        <v>831</v>
      </c>
      <c r="Z123" s="16">
        <v>5</v>
      </c>
      <c r="AA123" s="16" t="s">
        <v>467</v>
      </c>
    </row>
    <row r="124" spans="1:27" ht="16.2" x14ac:dyDescent="0.2">
      <c r="A124" s="331">
        <v>49</v>
      </c>
      <c r="B124" s="333"/>
      <c r="C124" s="523">
        <v>43486</v>
      </c>
      <c r="D124" s="695"/>
      <c r="E124" s="373">
        <v>43489</v>
      </c>
      <c r="F124" s="374"/>
      <c r="G124" s="380"/>
      <c r="H124" s="374"/>
      <c r="I124" s="375"/>
      <c r="J124" s="375"/>
      <c r="K124" s="335">
        <v>0</v>
      </c>
      <c r="L124" s="338">
        <v>364</v>
      </c>
      <c r="M124" s="338"/>
      <c r="N124" s="342">
        <f t="shared" si="3"/>
        <v>364</v>
      </c>
      <c r="O124" s="807"/>
      <c r="P124" s="807"/>
      <c r="Q124" s="807"/>
      <c r="R124" s="809">
        <v>1247.6769999999999</v>
      </c>
      <c r="S124" s="335">
        <v>6</v>
      </c>
      <c r="T124" s="335">
        <v>133</v>
      </c>
      <c r="U124" s="353" t="s">
        <v>245</v>
      </c>
      <c r="V124" s="344" t="s">
        <v>288</v>
      </c>
      <c r="W124" s="349">
        <f t="shared" si="2"/>
        <v>207.94616666666664</v>
      </c>
      <c r="X124" s="336" t="s">
        <v>832</v>
      </c>
      <c r="Y124" s="174" t="s">
        <v>833</v>
      </c>
      <c r="Z124" s="16">
        <v>3</v>
      </c>
    </row>
    <row r="125" spans="1:27" ht="16.2" x14ac:dyDescent="0.2">
      <c r="A125" s="331">
        <v>50</v>
      </c>
      <c r="B125" s="333"/>
      <c r="C125" s="523">
        <v>43489</v>
      </c>
      <c r="D125" s="695"/>
      <c r="E125" s="373">
        <v>43494</v>
      </c>
      <c r="F125" s="374"/>
      <c r="G125" s="380"/>
      <c r="H125" s="374"/>
      <c r="I125" s="375"/>
      <c r="J125" s="375"/>
      <c r="K125" s="335">
        <v>0</v>
      </c>
      <c r="L125" s="338">
        <v>434</v>
      </c>
      <c r="M125" s="338"/>
      <c r="N125" s="342">
        <f t="shared" si="3"/>
        <v>434</v>
      </c>
      <c r="O125" s="807"/>
      <c r="P125" s="807"/>
      <c r="Q125" s="807"/>
      <c r="R125" s="809">
        <v>1412.5639999999999</v>
      </c>
      <c r="S125" s="335">
        <v>6</v>
      </c>
      <c r="T125" s="335">
        <v>152</v>
      </c>
      <c r="U125" s="353" t="s">
        <v>245</v>
      </c>
      <c r="V125" s="344" t="s">
        <v>288</v>
      </c>
      <c r="W125" s="349">
        <f t="shared" si="2"/>
        <v>235.42733333333331</v>
      </c>
      <c r="X125" s="336" t="s">
        <v>834</v>
      </c>
      <c r="Y125" s="174" t="s">
        <v>835</v>
      </c>
      <c r="Z125" s="16">
        <v>5</v>
      </c>
      <c r="AA125" s="16" t="s">
        <v>467</v>
      </c>
    </row>
    <row r="126" spans="1:27" ht="16.2" x14ac:dyDescent="0.2">
      <c r="A126" s="207">
        <v>51</v>
      </c>
      <c r="B126" s="209"/>
      <c r="C126" s="713">
        <v>43494</v>
      </c>
      <c r="D126" s="714"/>
      <c r="E126" s="715">
        <v>43497</v>
      </c>
      <c r="F126" s="716"/>
      <c r="G126" s="717"/>
      <c r="H126" s="716"/>
      <c r="I126" s="718"/>
      <c r="J126" s="718"/>
      <c r="K126" s="210">
        <v>0</v>
      </c>
      <c r="L126" s="230">
        <v>351</v>
      </c>
      <c r="M126" s="230"/>
      <c r="N126" s="211">
        <f t="shared" si="3"/>
        <v>351</v>
      </c>
      <c r="O126" s="803"/>
      <c r="P126" s="803"/>
      <c r="Q126" s="803"/>
      <c r="R126" s="814">
        <v>1246.4100000000001</v>
      </c>
      <c r="S126" s="210">
        <v>5</v>
      </c>
      <c r="T126" s="210">
        <v>125</v>
      </c>
      <c r="U126" s="226" t="s">
        <v>245</v>
      </c>
      <c r="V126" s="228" t="s">
        <v>288</v>
      </c>
      <c r="W126" s="212">
        <f t="shared" si="2"/>
        <v>249.28200000000001</v>
      </c>
      <c r="X126" s="213" t="s">
        <v>836</v>
      </c>
      <c r="Y126" s="174" t="s">
        <v>837</v>
      </c>
      <c r="Z126" s="16">
        <v>3</v>
      </c>
    </row>
    <row r="127" spans="1:27" ht="16.2" x14ac:dyDescent="0.2">
      <c r="A127" s="199">
        <v>52</v>
      </c>
      <c r="B127" s="202"/>
      <c r="C127" s="522">
        <v>43497</v>
      </c>
      <c r="D127" s="719"/>
      <c r="E127" s="369">
        <v>43501</v>
      </c>
      <c r="F127" s="370"/>
      <c r="G127" s="379"/>
      <c r="H127" s="370"/>
      <c r="I127" s="371"/>
      <c r="J127" s="371"/>
      <c r="K127" s="203">
        <v>0</v>
      </c>
      <c r="L127" s="223">
        <v>449</v>
      </c>
      <c r="M127" s="223"/>
      <c r="N127" s="229">
        <f t="shared" si="3"/>
        <v>449</v>
      </c>
      <c r="O127" s="805"/>
      <c r="P127" s="805"/>
      <c r="Q127" s="805"/>
      <c r="R127" s="806">
        <v>1544.6730000000002</v>
      </c>
      <c r="S127" s="203">
        <v>6</v>
      </c>
      <c r="T127" s="203">
        <v>156</v>
      </c>
      <c r="U127" s="225" t="s">
        <v>245</v>
      </c>
      <c r="V127" s="227" t="s">
        <v>288</v>
      </c>
      <c r="W127" s="205">
        <f t="shared" si="2"/>
        <v>257.44550000000004</v>
      </c>
      <c r="X127" s="206" t="s">
        <v>838</v>
      </c>
      <c r="Y127" s="174" t="s">
        <v>839</v>
      </c>
      <c r="Z127" s="16">
        <v>4</v>
      </c>
      <c r="AA127" s="16" t="s">
        <v>467</v>
      </c>
    </row>
    <row r="128" spans="1:27" ht="16.2" x14ac:dyDescent="0.2">
      <c r="A128" s="331">
        <v>53</v>
      </c>
      <c r="B128" s="327"/>
      <c r="C128" s="523">
        <v>43504</v>
      </c>
      <c r="D128" s="695"/>
      <c r="E128" s="373">
        <v>43509</v>
      </c>
      <c r="F128" s="374"/>
      <c r="G128" s="380"/>
      <c r="H128" s="374"/>
      <c r="I128" s="375"/>
      <c r="J128" s="375"/>
      <c r="K128" s="358">
        <v>0</v>
      </c>
      <c r="L128" s="337">
        <v>374</v>
      </c>
      <c r="M128" s="337"/>
      <c r="N128" s="359">
        <f t="shared" si="3"/>
        <v>374</v>
      </c>
      <c r="O128" s="807"/>
      <c r="P128" s="807"/>
      <c r="Q128" s="807"/>
      <c r="R128" s="808">
        <v>1276.2419999999997</v>
      </c>
      <c r="S128" s="335">
        <v>6</v>
      </c>
      <c r="T128" s="335">
        <v>132</v>
      </c>
      <c r="U128" s="353" t="s">
        <v>245</v>
      </c>
      <c r="V128" s="344" t="s">
        <v>288</v>
      </c>
      <c r="W128" s="349">
        <f t="shared" si="2"/>
        <v>212.70699999999997</v>
      </c>
      <c r="X128" s="336" t="s">
        <v>840</v>
      </c>
      <c r="Y128" s="174" t="s">
        <v>841</v>
      </c>
      <c r="Z128" s="16">
        <v>5</v>
      </c>
      <c r="AA128" s="16" t="s">
        <v>509</v>
      </c>
    </row>
    <row r="129" spans="1:27" ht="16.2" x14ac:dyDescent="0.2">
      <c r="A129" s="331">
        <v>54</v>
      </c>
      <c r="B129" s="327"/>
      <c r="C129" s="523">
        <v>43509</v>
      </c>
      <c r="D129" s="695"/>
      <c r="E129" s="373">
        <v>43515</v>
      </c>
      <c r="F129" s="374"/>
      <c r="G129" s="380"/>
      <c r="H129" s="374"/>
      <c r="I129" s="375"/>
      <c r="J129" s="375"/>
      <c r="K129" s="358">
        <v>2</v>
      </c>
      <c r="L129" s="337">
        <v>374</v>
      </c>
      <c r="M129" s="337"/>
      <c r="N129" s="359">
        <f t="shared" si="3"/>
        <v>376</v>
      </c>
      <c r="O129" s="807"/>
      <c r="P129" s="807"/>
      <c r="Q129" s="807"/>
      <c r="R129" s="808">
        <v>1175.6100000000001</v>
      </c>
      <c r="S129" s="335">
        <v>5</v>
      </c>
      <c r="T129" s="335">
        <v>130</v>
      </c>
      <c r="U129" s="353" t="s">
        <v>245</v>
      </c>
      <c r="V129" s="344" t="s">
        <v>288</v>
      </c>
      <c r="W129" s="349">
        <f t="shared" si="2"/>
        <v>235.12200000000001</v>
      </c>
      <c r="X129" s="336" t="s">
        <v>842</v>
      </c>
      <c r="Y129" s="174" t="s">
        <v>843</v>
      </c>
      <c r="Z129" s="16">
        <v>5</v>
      </c>
      <c r="AA129" s="16" t="s">
        <v>467</v>
      </c>
    </row>
    <row r="130" spans="1:27" ht="16.2" x14ac:dyDescent="0.2">
      <c r="A130" s="331">
        <v>55</v>
      </c>
      <c r="B130" s="327"/>
      <c r="C130" s="523">
        <v>43514</v>
      </c>
      <c r="D130" s="695"/>
      <c r="E130" s="373">
        <v>43517</v>
      </c>
      <c r="F130" s="374"/>
      <c r="G130" s="380"/>
      <c r="H130" s="374"/>
      <c r="I130" s="375"/>
      <c r="J130" s="375"/>
      <c r="K130" s="358">
        <v>0</v>
      </c>
      <c r="L130" s="337">
        <v>385</v>
      </c>
      <c r="M130" s="337"/>
      <c r="N130" s="359">
        <f t="shared" si="3"/>
        <v>385</v>
      </c>
      <c r="O130" s="807"/>
      <c r="P130" s="807"/>
      <c r="Q130" s="807"/>
      <c r="R130" s="808">
        <v>1227.7550000000001</v>
      </c>
      <c r="S130" s="335">
        <v>6</v>
      </c>
      <c r="T130" s="335">
        <v>136</v>
      </c>
      <c r="U130" s="353" t="s">
        <v>245</v>
      </c>
      <c r="V130" s="344" t="s">
        <v>288</v>
      </c>
      <c r="W130" s="349">
        <f t="shared" si="2"/>
        <v>204.62583333333336</v>
      </c>
      <c r="X130" s="336" t="s">
        <v>844</v>
      </c>
      <c r="Y130" s="174">
        <v>5933190747</v>
      </c>
      <c r="Z130" s="16">
        <v>3</v>
      </c>
    </row>
    <row r="131" spans="1:27" ht="43.2" x14ac:dyDescent="0.2">
      <c r="A131" s="331">
        <v>56</v>
      </c>
      <c r="B131" s="327"/>
      <c r="C131" s="523">
        <v>43518</v>
      </c>
      <c r="D131" s="695"/>
      <c r="E131" s="373">
        <v>43522</v>
      </c>
      <c r="F131" s="374"/>
      <c r="G131" s="380"/>
      <c r="H131" s="374"/>
      <c r="I131" s="375"/>
      <c r="J131" s="375"/>
      <c r="K131" s="335">
        <v>0</v>
      </c>
      <c r="L131" s="335">
        <v>381</v>
      </c>
      <c r="M131" s="335"/>
      <c r="N131" s="342">
        <f t="shared" si="3"/>
        <v>381</v>
      </c>
      <c r="O131" s="807"/>
      <c r="P131" s="807"/>
      <c r="Q131" s="807"/>
      <c r="R131" s="808">
        <v>1322.2290000000003</v>
      </c>
      <c r="S131" s="335">
        <v>6</v>
      </c>
      <c r="T131" s="335">
        <v>132</v>
      </c>
      <c r="U131" s="353" t="s">
        <v>245</v>
      </c>
      <c r="V131" s="344" t="s">
        <v>288</v>
      </c>
      <c r="W131" s="349">
        <f t="shared" si="2"/>
        <v>220.37150000000005</v>
      </c>
      <c r="X131" s="336" t="s">
        <v>527</v>
      </c>
      <c r="Y131" s="174" t="s">
        <v>845</v>
      </c>
      <c r="Z131" s="16">
        <v>4</v>
      </c>
      <c r="AA131" s="16" t="s">
        <v>467</v>
      </c>
    </row>
    <row r="132" spans="1:27" ht="16.2" x14ac:dyDescent="0.2">
      <c r="A132" s="207">
        <v>57</v>
      </c>
      <c r="B132" s="208"/>
      <c r="C132" s="713">
        <v>43523</v>
      </c>
      <c r="D132" s="714"/>
      <c r="E132" s="715">
        <v>43528</v>
      </c>
      <c r="F132" s="716"/>
      <c r="G132" s="717"/>
      <c r="H132" s="716"/>
      <c r="I132" s="718"/>
      <c r="J132" s="718"/>
      <c r="K132" s="210">
        <v>0</v>
      </c>
      <c r="L132" s="210">
        <v>389</v>
      </c>
      <c r="M132" s="210"/>
      <c r="N132" s="211">
        <f t="shared" si="3"/>
        <v>389</v>
      </c>
      <c r="O132" s="803"/>
      <c r="P132" s="803"/>
      <c r="Q132" s="803"/>
      <c r="R132" s="804">
        <v>1336.364</v>
      </c>
      <c r="S132" s="210">
        <v>6</v>
      </c>
      <c r="T132" s="210">
        <v>136</v>
      </c>
      <c r="U132" s="226" t="s">
        <v>245</v>
      </c>
      <c r="V132" s="228" t="s">
        <v>288</v>
      </c>
      <c r="W132" s="212">
        <f t="shared" si="2"/>
        <v>222.72733333333335</v>
      </c>
      <c r="X132" s="213" t="s">
        <v>846</v>
      </c>
      <c r="Y132" s="174">
        <v>5933190934</v>
      </c>
      <c r="Z132" s="16">
        <v>5</v>
      </c>
      <c r="AA132" s="16" t="s">
        <v>467</v>
      </c>
    </row>
    <row r="133" spans="1:27" ht="16.2" x14ac:dyDescent="0.2">
      <c r="A133" s="199">
        <v>58</v>
      </c>
      <c r="B133" s="200"/>
      <c r="C133" s="522">
        <v>43528</v>
      </c>
      <c r="D133" s="719"/>
      <c r="E133" s="369">
        <v>43531</v>
      </c>
      <c r="F133" s="370"/>
      <c r="G133" s="379"/>
      <c r="H133" s="370"/>
      <c r="I133" s="371"/>
      <c r="J133" s="371"/>
      <c r="K133" s="203">
        <v>2</v>
      </c>
      <c r="L133" s="203">
        <v>384</v>
      </c>
      <c r="M133" s="203"/>
      <c r="N133" s="204">
        <f t="shared" si="3"/>
        <v>386</v>
      </c>
      <c r="O133" s="805"/>
      <c r="P133" s="805"/>
      <c r="Q133" s="805"/>
      <c r="R133" s="806">
        <v>1352.7539999999999</v>
      </c>
      <c r="S133" s="203">
        <v>6</v>
      </c>
      <c r="T133" s="203">
        <v>137</v>
      </c>
      <c r="U133" s="225" t="s">
        <v>245</v>
      </c>
      <c r="V133" s="227" t="s">
        <v>288</v>
      </c>
      <c r="W133" s="205">
        <f t="shared" ref="W133:W196" si="4">R133/S133</f>
        <v>225.45899999999997</v>
      </c>
      <c r="X133" s="206" t="s">
        <v>847</v>
      </c>
      <c r="Y133" s="174" t="s">
        <v>848</v>
      </c>
      <c r="Z133" s="16">
        <v>3</v>
      </c>
    </row>
    <row r="134" spans="1:27" ht="16.2" x14ac:dyDescent="0.2">
      <c r="A134" s="331">
        <v>59</v>
      </c>
      <c r="B134" s="327"/>
      <c r="C134" s="523">
        <v>43531</v>
      </c>
      <c r="D134" s="695"/>
      <c r="E134" s="373">
        <v>43536</v>
      </c>
      <c r="F134" s="374"/>
      <c r="G134" s="380"/>
      <c r="H134" s="374"/>
      <c r="I134" s="375"/>
      <c r="J134" s="375"/>
      <c r="K134" s="335">
        <v>0</v>
      </c>
      <c r="L134" s="335">
        <v>377</v>
      </c>
      <c r="M134" s="335"/>
      <c r="N134" s="342">
        <f t="shared" ref="N134:N197" si="5">SUM(K134:M134)</f>
        <v>377</v>
      </c>
      <c r="O134" s="807"/>
      <c r="P134" s="807"/>
      <c r="Q134" s="807"/>
      <c r="R134" s="808">
        <v>1300.1640000000002</v>
      </c>
      <c r="S134" s="335">
        <v>6</v>
      </c>
      <c r="T134" s="335">
        <v>134</v>
      </c>
      <c r="U134" s="353" t="s">
        <v>245</v>
      </c>
      <c r="V134" s="344" t="s">
        <v>288</v>
      </c>
      <c r="W134" s="349">
        <f t="shared" si="4"/>
        <v>216.69400000000005</v>
      </c>
      <c r="X134" s="336" t="s">
        <v>849</v>
      </c>
      <c r="Y134" s="174" t="s">
        <v>850</v>
      </c>
      <c r="Z134" s="16">
        <v>5</v>
      </c>
      <c r="AA134" s="16" t="s">
        <v>467</v>
      </c>
    </row>
    <row r="135" spans="1:27" ht="16.2" x14ac:dyDescent="0.2">
      <c r="A135" s="331">
        <v>60</v>
      </c>
      <c r="B135" s="327"/>
      <c r="C135" s="523">
        <v>43536</v>
      </c>
      <c r="D135" s="695"/>
      <c r="E135" s="373">
        <v>43539</v>
      </c>
      <c r="F135" s="374"/>
      <c r="G135" s="380"/>
      <c r="H135" s="374"/>
      <c r="I135" s="375"/>
      <c r="J135" s="375"/>
      <c r="K135" s="335">
        <v>0</v>
      </c>
      <c r="L135" s="335">
        <v>417</v>
      </c>
      <c r="M135" s="335"/>
      <c r="N135" s="342">
        <f t="shared" si="5"/>
        <v>417</v>
      </c>
      <c r="O135" s="807"/>
      <c r="P135" s="807"/>
      <c r="Q135" s="807"/>
      <c r="R135" s="808">
        <v>1429.3379999999997</v>
      </c>
      <c r="S135" s="335">
        <v>6</v>
      </c>
      <c r="T135" s="335">
        <v>152</v>
      </c>
      <c r="U135" s="353" t="s">
        <v>245</v>
      </c>
      <c r="V135" s="344" t="s">
        <v>288</v>
      </c>
      <c r="W135" s="349">
        <f t="shared" si="4"/>
        <v>238.22299999999996</v>
      </c>
      <c r="X135" s="336" t="s">
        <v>851</v>
      </c>
      <c r="Y135" s="174" t="s">
        <v>852</v>
      </c>
      <c r="Z135" s="16">
        <v>3</v>
      </c>
    </row>
    <row r="136" spans="1:27" ht="16.2" x14ac:dyDescent="0.2">
      <c r="A136" s="331">
        <v>61</v>
      </c>
      <c r="B136" s="327"/>
      <c r="C136" s="523">
        <v>43542</v>
      </c>
      <c r="D136" s="695"/>
      <c r="E136" s="373">
        <v>43546</v>
      </c>
      <c r="F136" s="374"/>
      <c r="G136" s="380"/>
      <c r="H136" s="374"/>
      <c r="I136" s="375"/>
      <c r="J136" s="375"/>
      <c r="K136" s="337">
        <v>0</v>
      </c>
      <c r="L136" s="337">
        <v>350</v>
      </c>
      <c r="M136" s="337"/>
      <c r="N136" s="342">
        <f t="shared" si="5"/>
        <v>350</v>
      </c>
      <c r="O136" s="807"/>
      <c r="P136" s="807"/>
      <c r="Q136" s="807"/>
      <c r="R136" s="808">
        <v>1207.5929999999998</v>
      </c>
      <c r="S136" s="335">
        <v>5</v>
      </c>
      <c r="T136" s="335">
        <v>130</v>
      </c>
      <c r="U136" s="353" t="s">
        <v>787</v>
      </c>
      <c r="V136" s="344" t="s">
        <v>288</v>
      </c>
      <c r="W136" s="349">
        <f t="shared" si="4"/>
        <v>241.51859999999996</v>
      </c>
      <c r="X136" s="336" t="s">
        <v>853</v>
      </c>
      <c r="Y136" s="174" t="s">
        <v>854</v>
      </c>
      <c r="Z136" s="16">
        <v>4</v>
      </c>
      <c r="AA136" s="16" t="s">
        <v>528</v>
      </c>
    </row>
    <row r="137" spans="1:27" ht="16.2" x14ac:dyDescent="0.2">
      <c r="A137" s="331">
        <v>62</v>
      </c>
      <c r="B137" s="327"/>
      <c r="C137" s="523">
        <v>43547</v>
      </c>
      <c r="D137" s="695"/>
      <c r="E137" s="373">
        <v>43551</v>
      </c>
      <c r="F137" s="374"/>
      <c r="G137" s="380"/>
      <c r="H137" s="374"/>
      <c r="I137" s="375"/>
      <c r="J137" s="375"/>
      <c r="K137" s="337">
        <v>0</v>
      </c>
      <c r="L137" s="337">
        <v>419</v>
      </c>
      <c r="M137" s="337"/>
      <c r="N137" s="342">
        <f t="shared" si="5"/>
        <v>419</v>
      </c>
      <c r="O137" s="807"/>
      <c r="P137" s="807"/>
      <c r="Q137" s="807"/>
      <c r="R137" s="808">
        <v>1356.3680000000002</v>
      </c>
      <c r="S137" s="335">
        <v>6</v>
      </c>
      <c r="T137" s="335">
        <v>146</v>
      </c>
      <c r="U137" s="353" t="s">
        <v>245</v>
      </c>
      <c r="V137" s="344" t="s">
        <v>288</v>
      </c>
      <c r="W137" s="349">
        <f t="shared" si="4"/>
        <v>226.06133333333335</v>
      </c>
      <c r="X137" s="336" t="s">
        <v>855</v>
      </c>
      <c r="Y137" s="174" t="s">
        <v>856</v>
      </c>
      <c r="Z137" s="16">
        <v>4</v>
      </c>
      <c r="AA137" s="16" t="s">
        <v>468</v>
      </c>
    </row>
    <row r="138" spans="1:27" ht="16.2" x14ac:dyDescent="0.2">
      <c r="A138" s="207">
        <v>63</v>
      </c>
      <c r="B138" s="208"/>
      <c r="C138" s="713">
        <v>43552</v>
      </c>
      <c r="D138" s="714"/>
      <c r="E138" s="715">
        <v>43557</v>
      </c>
      <c r="F138" s="716"/>
      <c r="G138" s="717"/>
      <c r="H138" s="716"/>
      <c r="I138" s="718"/>
      <c r="J138" s="718"/>
      <c r="K138" s="210">
        <v>0</v>
      </c>
      <c r="L138" s="210">
        <v>410</v>
      </c>
      <c r="M138" s="210"/>
      <c r="N138" s="211">
        <f t="shared" si="5"/>
        <v>410</v>
      </c>
      <c r="O138" s="803"/>
      <c r="P138" s="803"/>
      <c r="Q138" s="803"/>
      <c r="R138" s="804">
        <v>1341.453</v>
      </c>
      <c r="S138" s="210">
        <v>6</v>
      </c>
      <c r="T138" s="210">
        <v>147</v>
      </c>
      <c r="U138" s="226" t="s">
        <v>245</v>
      </c>
      <c r="V138" s="228" t="s">
        <v>288</v>
      </c>
      <c r="W138" s="212">
        <f t="shared" si="4"/>
        <v>223.57550000000001</v>
      </c>
      <c r="X138" s="213" t="s">
        <v>857</v>
      </c>
      <c r="Y138" s="174" t="s">
        <v>858</v>
      </c>
      <c r="Z138" s="16">
        <v>5</v>
      </c>
      <c r="AA138" s="16" t="s">
        <v>467</v>
      </c>
    </row>
    <row r="139" spans="1:27" ht="16.2" x14ac:dyDescent="0.2">
      <c r="A139" s="199">
        <v>64</v>
      </c>
      <c r="B139" s="200"/>
      <c r="C139" s="522">
        <v>43557</v>
      </c>
      <c r="D139" s="719"/>
      <c r="E139" s="369">
        <v>43560</v>
      </c>
      <c r="F139" s="370"/>
      <c r="G139" s="379"/>
      <c r="H139" s="370"/>
      <c r="I139" s="371"/>
      <c r="J139" s="371"/>
      <c r="K139" s="203">
        <v>10</v>
      </c>
      <c r="L139" s="203">
        <v>416</v>
      </c>
      <c r="M139" s="203"/>
      <c r="N139" s="204">
        <f t="shared" si="5"/>
        <v>426</v>
      </c>
      <c r="O139" s="805"/>
      <c r="P139" s="805"/>
      <c r="Q139" s="805"/>
      <c r="R139" s="806">
        <v>1444.068</v>
      </c>
      <c r="S139" s="203">
        <v>6</v>
      </c>
      <c r="T139" s="203">
        <v>155</v>
      </c>
      <c r="U139" s="225" t="s">
        <v>245</v>
      </c>
      <c r="V139" s="227" t="s">
        <v>288</v>
      </c>
      <c r="W139" s="205">
        <f t="shared" si="4"/>
        <v>240.678</v>
      </c>
      <c r="X139" s="206" t="s">
        <v>859</v>
      </c>
      <c r="Y139" s="174" t="s">
        <v>860</v>
      </c>
      <c r="Z139" s="16">
        <v>3</v>
      </c>
    </row>
    <row r="140" spans="1:27" ht="16.2" x14ac:dyDescent="0.2">
      <c r="A140" s="331">
        <v>65</v>
      </c>
      <c r="B140" s="327"/>
      <c r="C140" s="523">
        <v>43561</v>
      </c>
      <c r="D140" s="695"/>
      <c r="E140" s="373">
        <v>43564</v>
      </c>
      <c r="F140" s="374"/>
      <c r="G140" s="380"/>
      <c r="H140" s="374"/>
      <c r="I140" s="375"/>
      <c r="J140" s="375"/>
      <c r="K140" s="335">
        <v>0</v>
      </c>
      <c r="L140" s="335">
        <v>452</v>
      </c>
      <c r="M140" s="335"/>
      <c r="N140" s="342">
        <f t="shared" si="5"/>
        <v>452</v>
      </c>
      <c r="O140" s="807"/>
      <c r="P140" s="807"/>
      <c r="Q140" s="807"/>
      <c r="R140" s="808">
        <v>1502.836</v>
      </c>
      <c r="S140" s="335">
        <v>7</v>
      </c>
      <c r="T140" s="335">
        <v>165</v>
      </c>
      <c r="U140" s="353" t="s">
        <v>245</v>
      </c>
      <c r="V140" s="344" t="s">
        <v>288</v>
      </c>
      <c r="W140" s="349">
        <f t="shared" si="4"/>
        <v>214.69085714285714</v>
      </c>
      <c r="X140" s="336" t="s">
        <v>861</v>
      </c>
      <c r="Y140" s="174" t="s">
        <v>862</v>
      </c>
      <c r="Z140" s="16">
        <v>4</v>
      </c>
      <c r="AA140" s="16" t="s">
        <v>467</v>
      </c>
    </row>
    <row r="141" spans="1:27" ht="16.2" x14ac:dyDescent="0.2">
      <c r="A141" s="331">
        <v>66</v>
      </c>
      <c r="B141" s="327"/>
      <c r="C141" s="523">
        <v>43566</v>
      </c>
      <c r="D141" s="695"/>
      <c r="E141" s="373">
        <v>43571</v>
      </c>
      <c r="F141" s="374"/>
      <c r="G141" s="380"/>
      <c r="H141" s="374"/>
      <c r="I141" s="375"/>
      <c r="J141" s="375"/>
      <c r="K141" s="335">
        <v>0</v>
      </c>
      <c r="L141" s="335">
        <v>452</v>
      </c>
      <c r="M141" s="335"/>
      <c r="N141" s="342">
        <f t="shared" si="5"/>
        <v>452</v>
      </c>
      <c r="O141" s="807"/>
      <c r="P141" s="807"/>
      <c r="Q141" s="807"/>
      <c r="R141" s="808">
        <v>1480.5890000000002</v>
      </c>
      <c r="S141" s="335">
        <v>7</v>
      </c>
      <c r="T141" s="335">
        <v>163</v>
      </c>
      <c r="U141" s="353" t="s">
        <v>245</v>
      </c>
      <c r="V141" s="344" t="s">
        <v>288</v>
      </c>
      <c r="W141" s="349">
        <f t="shared" si="4"/>
        <v>211.51271428571431</v>
      </c>
      <c r="X141" s="336" t="s">
        <v>863</v>
      </c>
      <c r="Y141" s="174" t="s">
        <v>864</v>
      </c>
      <c r="Z141" s="16">
        <v>5</v>
      </c>
      <c r="AA141" s="16" t="s">
        <v>467</v>
      </c>
    </row>
    <row r="142" spans="1:27" ht="43.2" x14ac:dyDescent="0.2">
      <c r="A142" s="331">
        <v>67</v>
      </c>
      <c r="B142" s="327"/>
      <c r="C142" s="523">
        <v>43570</v>
      </c>
      <c r="D142" s="695"/>
      <c r="E142" s="373">
        <v>43573</v>
      </c>
      <c r="F142" s="374"/>
      <c r="G142" s="380"/>
      <c r="H142" s="374"/>
      <c r="I142" s="375"/>
      <c r="J142" s="375"/>
      <c r="K142" s="337">
        <v>0</v>
      </c>
      <c r="L142" s="337">
        <v>508</v>
      </c>
      <c r="M142" s="337"/>
      <c r="N142" s="342">
        <f t="shared" si="5"/>
        <v>508</v>
      </c>
      <c r="O142" s="807"/>
      <c r="P142" s="807"/>
      <c r="Q142" s="807"/>
      <c r="R142" s="808">
        <v>1702.3730000000005</v>
      </c>
      <c r="S142" s="335">
        <v>7</v>
      </c>
      <c r="T142" s="335">
        <v>180</v>
      </c>
      <c r="U142" s="353" t="s">
        <v>245</v>
      </c>
      <c r="V142" s="344" t="s">
        <v>288</v>
      </c>
      <c r="W142" s="349">
        <f t="shared" si="4"/>
        <v>243.19614285714292</v>
      </c>
      <c r="X142" s="336" t="s">
        <v>545</v>
      </c>
      <c r="Y142" s="174" t="s">
        <v>865</v>
      </c>
      <c r="Z142" s="16">
        <v>3</v>
      </c>
    </row>
    <row r="143" spans="1:27" ht="16.8" thickBot="1" x14ac:dyDescent="0.25">
      <c r="A143" s="253">
        <v>68</v>
      </c>
      <c r="B143" s="254"/>
      <c r="C143" s="720">
        <v>43577</v>
      </c>
      <c r="D143" s="721"/>
      <c r="E143" s="722">
        <v>43580</v>
      </c>
      <c r="F143" s="723"/>
      <c r="G143" s="724"/>
      <c r="H143" s="723"/>
      <c r="I143" s="725"/>
      <c r="J143" s="725"/>
      <c r="K143" s="255">
        <v>0</v>
      </c>
      <c r="L143" s="255">
        <v>424</v>
      </c>
      <c r="M143" s="255"/>
      <c r="N143" s="256">
        <f t="shared" si="5"/>
        <v>424</v>
      </c>
      <c r="O143" s="816"/>
      <c r="P143" s="816"/>
      <c r="Q143" s="816"/>
      <c r="R143" s="817">
        <v>1388.7409999999998</v>
      </c>
      <c r="S143" s="258">
        <v>6</v>
      </c>
      <c r="T143" s="258">
        <v>149</v>
      </c>
      <c r="U143" s="259" t="s">
        <v>245</v>
      </c>
      <c r="V143" s="260" t="s">
        <v>288</v>
      </c>
      <c r="W143" s="261">
        <f t="shared" si="4"/>
        <v>231.45683333333329</v>
      </c>
      <c r="X143" s="262" t="s">
        <v>866</v>
      </c>
      <c r="Y143" s="174" t="s">
        <v>867</v>
      </c>
      <c r="Z143" s="16">
        <v>3</v>
      </c>
    </row>
    <row r="144" spans="1:27" ht="58.2" thickTop="1" x14ac:dyDescent="0.2">
      <c r="A144" s="263">
        <v>1</v>
      </c>
      <c r="B144" s="264"/>
      <c r="C144" s="521">
        <v>43587</v>
      </c>
      <c r="D144" s="377" t="str">
        <f>TEXT(C144,"DDD")</f>
        <v>Thu</v>
      </c>
      <c r="E144" s="365">
        <v>43593</v>
      </c>
      <c r="F144" s="366"/>
      <c r="G144" s="377"/>
      <c r="H144" s="366"/>
      <c r="I144" s="367"/>
      <c r="J144" s="368" t="str">
        <f>TEXT(E144,"aaa")</f>
        <v>水</v>
      </c>
      <c r="K144" s="265">
        <v>0</v>
      </c>
      <c r="L144" s="265">
        <v>490</v>
      </c>
      <c r="M144" s="265"/>
      <c r="N144" s="266">
        <f t="shared" si="5"/>
        <v>490</v>
      </c>
      <c r="O144" s="818"/>
      <c r="P144" s="818"/>
      <c r="Q144" s="818"/>
      <c r="R144" s="819">
        <v>1651.5519999999999</v>
      </c>
      <c r="S144" s="267">
        <v>7</v>
      </c>
      <c r="T144" s="267">
        <v>177</v>
      </c>
      <c r="U144" s="268" t="s">
        <v>868</v>
      </c>
      <c r="V144" s="271" t="s">
        <v>288</v>
      </c>
      <c r="W144" s="269">
        <f t="shared" si="4"/>
        <v>235.93599999999998</v>
      </c>
      <c r="X144" s="270" t="s">
        <v>569</v>
      </c>
      <c r="Y144" s="174" t="s">
        <v>869</v>
      </c>
      <c r="Z144" s="16">
        <v>6</v>
      </c>
      <c r="AA144" s="16" t="s">
        <v>870</v>
      </c>
    </row>
    <row r="145" spans="1:28" ht="28.8" x14ac:dyDescent="0.2">
      <c r="A145" s="199">
        <v>2</v>
      </c>
      <c r="B145" s="200"/>
      <c r="C145" s="522">
        <v>43593</v>
      </c>
      <c r="D145" s="379" t="str">
        <f t="shared" ref="D145:D208" si="6">TEXT(C145,"DDD")</f>
        <v>Wed</v>
      </c>
      <c r="E145" s="369">
        <v>43598</v>
      </c>
      <c r="F145" s="370"/>
      <c r="G145" s="379"/>
      <c r="H145" s="370"/>
      <c r="I145" s="371"/>
      <c r="J145" s="372" t="str">
        <f t="shared" ref="J145:J208" si="7">TEXT(E145,"aaa")</f>
        <v>月</v>
      </c>
      <c r="K145" s="223">
        <v>0</v>
      </c>
      <c r="L145" s="223">
        <v>397</v>
      </c>
      <c r="M145" s="223"/>
      <c r="N145" s="204">
        <f t="shared" si="5"/>
        <v>397</v>
      </c>
      <c r="O145" s="805"/>
      <c r="P145" s="805"/>
      <c r="Q145" s="805"/>
      <c r="R145" s="806">
        <v>1526.2999999999995</v>
      </c>
      <c r="S145" s="203">
        <v>6</v>
      </c>
      <c r="T145" s="203">
        <v>145</v>
      </c>
      <c r="U145" s="225" t="s">
        <v>871</v>
      </c>
      <c r="V145" s="344" t="s">
        <v>288</v>
      </c>
      <c r="W145" s="205">
        <f t="shared" si="4"/>
        <v>254.38333333333324</v>
      </c>
      <c r="X145" s="206" t="s">
        <v>560</v>
      </c>
      <c r="Y145" s="174" t="s">
        <v>872</v>
      </c>
      <c r="Z145" s="16">
        <v>5</v>
      </c>
      <c r="AA145" s="16" t="s">
        <v>467</v>
      </c>
      <c r="AB145" s="385" t="s">
        <v>546</v>
      </c>
    </row>
    <row r="146" spans="1:28" ht="28.8" x14ac:dyDescent="0.2">
      <c r="A146" s="331">
        <v>3</v>
      </c>
      <c r="B146" s="327"/>
      <c r="C146" s="523">
        <v>43596</v>
      </c>
      <c r="D146" s="380" t="str">
        <f t="shared" si="6"/>
        <v>Sat</v>
      </c>
      <c r="E146" s="373">
        <v>43599</v>
      </c>
      <c r="F146" s="374"/>
      <c r="G146" s="380"/>
      <c r="H146" s="374"/>
      <c r="I146" s="375"/>
      <c r="J146" s="376" t="str">
        <f t="shared" si="7"/>
        <v>火</v>
      </c>
      <c r="K146" s="337">
        <v>0</v>
      </c>
      <c r="L146" s="337">
        <v>515</v>
      </c>
      <c r="M146" s="337"/>
      <c r="N146" s="342">
        <f t="shared" si="5"/>
        <v>515</v>
      </c>
      <c r="O146" s="807"/>
      <c r="P146" s="807"/>
      <c r="Q146" s="807"/>
      <c r="R146" s="808">
        <v>1787.3</v>
      </c>
      <c r="S146" s="335">
        <v>8</v>
      </c>
      <c r="T146" s="335">
        <v>186</v>
      </c>
      <c r="U146" s="225" t="s">
        <v>787</v>
      </c>
      <c r="V146" s="344" t="s">
        <v>288</v>
      </c>
      <c r="W146" s="349">
        <f t="shared" si="4"/>
        <v>223.41249999999999</v>
      </c>
      <c r="X146" s="336" t="s">
        <v>570</v>
      </c>
      <c r="Y146" s="174" t="s">
        <v>873</v>
      </c>
      <c r="Z146" s="16">
        <v>3</v>
      </c>
      <c r="AA146" s="16" t="s">
        <v>468</v>
      </c>
    </row>
    <row r="147" spans="1:28" ht="28.8" x14ac:dyDescent="0.2">
      <c r="A147" s="199">
        <v>4</v>
      </c>
      <c r="B147" s="327"/>
      <c r="C147" s="523">
        <v>43601</v>
      </c>
      <c r="D147" s="380" t="str">
        <f t="shared" si="6"/>
        <v>Thu</v>
      </c>
      <c r="E147" s="373">
        <v>43606</v>
      </c>
      <c r="F147" s="374"/>
      <c r="G147" s="380"/>
      <c r="H147" s="374"/>
      <c r="I147" s="375"/>
      <c r="J147" s="376" t="str">
        <f t="shared" si="7"/>
        <v>火</v>
      </c>
      <c r="K147" s="337">
        <v>0</v>
      </c>
      <c r="L147" s="337">
        <v>462</v>
      </c>
      <c r="M147" s="337"/>
      <c r="N147" s="342">
        <f t="shared" si="5"/>
        <v>462</v>
      </c>
      <c r="O147" s="807"/>
      <c r="P147" s="807"/>
      <c r="Q147" s="807"/>
      <c r="R147" s="808">
        <v>1510.1209999999996</v>
      </c>
      <c r="S147" s="335">
        <v>7</v>
      </c>
      <c r="T147" s="335">
        <v>164</v>
      </c>
      <c r="U147" s="225" t="s">
        <v>787</v>
      </c>
      <c r="V147" s="344" t="s">
        <v>288</v>
      </c>
      <c r="W147" s="349">
        <f t="shared" si="4"/>
        <v>215.73157142857139</v>
      </c>
      <c r="X147" s="336" t="s">
        <v>571</v>
      </c>
      <c r="Y147" s="174">
        <v>5933192122</v>
      </c>
      <c r="Z147" s="16">
        <v>5</v>
      </c>
      <c r="AA147" s="16" t="s">
        <v>467</v>
      </c>
    </row>
    <row r="148" spans="1:28" ht="28.8" x14ac:dyDescent="0.2">
      <c r="A148" s="331">
        <v>5</v>
      </c>
      <c r="B148" s="327"/>
      <c r="C148" s="523">
        <v>43606</v>
      </c>
      <c r="D148" s="380" t="str">
        <f t="shared" si="6"/>
        <v>Tue</v>
      </c>
      <c r="E148" s="373">
        <v>43609</v>
      </c>
      <c r="F148" s="374"/>
      <c r="G148" s="380"/>
      <c r="H148" s="374"/>
      <c r="I148" s="375"/>
      <c r="J148" s="376" t="str">
        <f t="shared" si="7"/>
        <v>金</v>
      </c>
      <c r="K148" s="335">
        <v>0</v>
      </c>
      <c r="L148" s="335">
        <v>464</v>
      </c>
      <c r="M148" s="335"/>
      <c r="N148" s="342">
        <f t="shared" si="5"/>
        <v>464</v>
      </c>
      <c r="O148" s="807"/>
      <c r="P148" s="807"/>
      <c r="Q148" s="807"/>
      <c r="R148" s="808">
        <v>1536.3760000000002</v>
      </c>
      <c r="S148" s="335">
        <v>7</v>
      </c>
      <c r="T148" s="335">
        <v>164</v>
      </c>
      <c r="U148" s="225" t="s">
        <v>871</v>
      </c>
      <c r="V148" s="344" t="s">
        <v>288</v>
      </c>
      <c r="W148" s="349">
        <f t="shared" si="4"/>
        <v>219.48228571428575</v>
      </c>
      <c r="X148" s="336" t="s">
        <v>572</v>
      </c>
      <c r="Y148" s="174">
        <v>5933192254</v>
      </c>
      <c r="Z148" s="16">
        <v>3</v>
      </c>
    </row>
    <row r="149" spans="1:28" ht="16.2" x14ac:dyDescent="0.2">
      <c r="A149" s="199">
        <v>6</v>
      </c>
      <c r="B149" s="327"/>
      <c r="C149" s="523">
        <v>43610</v>
      </c>
      <c r="D149" s="380" t="str">
        <f t="shared" si="6"/>
        <v>Sat</v>
      </c>
      <c r="E149" s="373">
        <v>43614</v>
      </c>
      <c r="F149" s="374"/>
      <c r="G149" s="380"/>
      <c r="H149" s="374"/>
      <c r="I149" s="375"/>
      <c r="J149" s="376" t="str">
        <f t="shared" si="7"/>
        <v>水</v>
      </c>
      <c r="K149" s="335">
        <v>0</v>
      </c>
      <c r="L149" s="335">
        <v>440</v>
      </c>
      <c r="M149" s="335"/>
      <c r="N149" s="342">
        <f t="shared" si="5"/>
        <v>440</v>
      </c>
      <c r="O149" s="807"/>
      <c r="P149" s="807"/>
      <c r="Q149" s="807"/>
      <c r="R149" s="808">
        <v>1475.3220000000001</v>
      </c>
      <c r="S149" s="335">
        <v>6</v>
      </c>
      <c r="T149" s="335">
        <v>155</v>
      </c>
      <c r="U149" s="225" t="s">
        <v>868</v>
      </c>
      <c r="V149" s="344" t="s">
        <v>288</v>
      </c>
      <c r="W149" s="349">
        <f t="shared" si="4"/>
        <v>245.88700000000003</v>
      </c>
      <c r="X149" s="336" t="s">
        <v>874</v>
      </c>
      <c r="Y149" s="174">
        <v>5933192375</v>
      </c>
      <c r="Z149" s="16">
        <v>5</v>
      </c>
    </row>
    <row r="150" spans="1:28" ht="16.2" x14ac:dyDescent="0.2">
      <c r="A150" s="331">
        <v>7</v>
      </c>
      <c r="B150" s="327"/>
      <c r="C150" s="523">
        <v>43615</v>
      </c>
      <c r="D150" s="380" t="str">
        <f t="shared" si="6"/>
        <v>Thu</v>
      </c>
      <c r="E150" s="373">
        <v>43620</v>
      </c>
      <c r="F150" s="374"/>
      <c r="G150" s="380"/>
      <c r="H150" s="374"/>
      <c r="I150" s="375"/>
      <c r="J150" s="376" t="str">
        <f t="shared" si="7"/>
        <v>火</v>
      </c>
      <c r="K150" s="335">
        <v>0</v>
      </c>
      <c r="L150" s="335">
        <v>434</v>
      </c>
      <c r="M150" s="335"/>
      <c r="N150" s="342">
        <f t="shared" si="5"/>
        <v>434</v>
      </c>
      <c r="O150" s="807"/>
      <c r="P150" s="807"/>
      <c r="Q150" s="807"/>
      <c r="R150" s="808">
        <v>1469.9519999999998</v>
      </c>
      <c r="S150" s="335">
        <v>6</v>
      </c>
      <c r="T150" s="335">
        <v>156</v>
      </c>
      <c r="U150" s="225" t="s">
        <v>868</v>
      </c>
      <c r="V150" s="344" t="s">
        <v>288</v>
      </c>
      <c r="W150" s="349">
        <f t="shared" si="4"/>
        <v>244.99199999999996</v>
      </c>
      <c r="X150" s="336" t="s">
        <v>875</v>
      </c>
      <c r="Y150" s="174" t="s">
        <v>876</v>
      </c>
      <c r="Z150" s="16">
        <v>6</v>
      </c>
    </row>
    <row r="151" spans="1:28" ht="43.2" x14ac:dyDescent="0.2">
      <c r="A151" s="199">
        <v>8</v>
      </c>
      <c r="B151" s="327"/>
      <c r="C151" s="523">
        <v>43619</v>
      </c>
      <c r="D151" s="380" t="str">
        <f t="shared" si="6"/>
        <v>Mon</v>
      </c>
      <c r="E151" s="373">
        <v>43622</v>
      </c>
      <c r="F151" s="374"/>
      <c r="G151" s="380"/>
      <c r="H151" s="374"/>
      <c r="I151" s="375"/>
      <c r="J151" s="376" t="str">
        <f t="shared" si="7"/>
        <v>木</v>
      </c>
      <c r="K151" s="335">
        <v>0</v>
      </c>
      <c r="L151" s="335">
        <v>516</v>
      </c>
      <c r="M151" s="335"/>
      <c r="N151" s="342">
        <f t="shared" si="5"/>
        <v>516</v>
      </c>
      <c r="O151" s="807"/>
      <c r="P151" s="807"/>
      <c r="Q151" s="807"/>
      <c r="R151" s="808">
        <v>1757.1619999999998</v>
      </c>
      <c r="S151" s="335">
        <v>7</v>
      </c>
      <c r="T151" s="335">
        <v>186</v>
      </c>
      <c r="U151" s="225" t="s">
        <v>787</v>
      </c>
      <c r="V151" s="344" t="s">
        <v>288</v>
      </c>
      <c r="W151" s="349">
        <f t="shared" si="4"/>
        <v>251.02314285714283</v>
      </c>
      <c r="X151" s="336" t="s">
        <v>573</v>
      </c>
      <c r="Y151" s="174" t="s">
        <v>877</v>
      </c>
      <c r="Z151" s="16">
        <v>3</v>
      </c>
    </row>
    <row r="152" spans="1:28" ht="28.8" x14ac:dyDescent="0.2">
      <c r="A152" s="331">
        <v>9</v>
      </c>
      <c r="B152" s="327"/>
      <c r="C152" s="523">
        <v>43623</v>
      </c>
      <c r="D152" s="380" t="str">
        <f t="shared" si="6"/>
        <v>Fri</v>
      </c>
      <c r="E152" s="373">
        <v>43627</v>
      </c>
      <c r="F152" s="374"/>
      <c r="G152" s="380"/>
      <c r="H152" s="374"/>
      <c r="I152" s="375"/>
      <c r="J152" s="376" t="str">
        <f t="shared" si="7"/>
        <v>火</v>
      </c>
      <c r="K152" s="335">
        <v>0</v>
      </c>
      <c r="L152" s="335">
        <v>468</v>
      </c>
      <c r="M152" s="335"/>
      <c r="N152" s="342">
        <f t="shared" si="5"/>
        <v>468</v>
      </c>
      <c r="O152" s="807"/>
      <c r="P152" s="807"/>
      <c r="Q152" s="807"/>
      <c r="R152" s="808">
        <v>1585.164</v>
      </c>
      <c r="S152" s="335">
        <v>7</v>
      </c>
      <c r="T152" s="335">
        <v>164</v>
      </c>
      <c r="U152" s="225" t="s">
        <v>787</v>
      </c>
      <c r="V152" s="344" t="s">
        <v>288</v>
      </c>
      <c r="W152" s="349">
        <f t="shared" si="4"/>
        <v>226.452</v>
      </c>
      <c r="X152" s="336" t="s">
        <v>574</v>
      </c>
      <c r="Y152" s="174" t="s">
        <v>878</v>
      </c>
      <c r="Z152" s="16">
        <v>4</v>
      </c>
      <c r="AA152" s="16" t="s">
        <v>467</v>
      </c>
    </row>
    <row r="153" spans="1:28" ht="28.8" x14ac:dyDescent="0.2">
      <c r="A153" s="199">
        <v>10</v>
      </c>
      <c r="B153" s="327"/>
      <c r="C153" s="523">
        <v>43629</v>
      </c>
      <c r="D153" s="380" t="str">
        <f t="shared" si="6"/>
        <v>Thu</v>
      </c>
      <c r="E153" s="373">
        <v>43634</v>
      </c>
      <c r="F153" s="374"/>
      <c r="G153" s="380"/>
      <c r="H153" s="374"/>
      <c r="I153" s="375"/>
      <c r="J153" s="376" t="str">
        <f t="shared" si="7"/>
        <v>火</v>
      </c>
      <c r="K153" s="335">
        <v>0</v>
      </c>
      <c r="L153" s="335">
        <v>472</v>
      </c>
      <c r="M153" s="335"/>
      <c r="N153" s="342">
        <f t="shared" si="5"/>
        <v>472</v>
      </c>
      <c r="O153" s="807"/>
      <c r="P153" s="807"/>
      <c r="Q153" s="807"/>
      <c r="R153" s="808">
        <v>1587.5539999999996</v>
      </c>
      <c r="S153" s="335">
        <v>7</v>
      </c>
      <c r="T153" s="335">
        <v>169</v>
      </c>
      <c r="U153" s="225" t="s">
        <v>871</v>
      </c>
      <c r="V153" s="344" t="s">
        <v>288</v>
      </c>
      <c r="W153" s="349">
        <f t="shared" si="4"/>
        <v>226.79342857142851</v>
      </c>
      <c r="X153" s="336" t="s">
        <v>575</v>
      </c>
      <c r="Y153" s="174" t="s">
        <v>879</v>
      </c>
      <c r="Z153" s="16">
        <v>5</v>
      </c>
      <c r="AA153" s="16" t="s">
        <v>467</v>
      </c>
    </row>
    <row r="154" spans="1:28" ht="28.8" x14ac:dyDescent="0.2">
      <c r="A154" s="331">
        <v>11</v>
      </c>
      <c r="B154" s="327"/>
      <c r="C154" s="523">
        <v>43633</v>
      </c>
      <c r="D154" s="380" t="str">
        <f t="shared" si="6"/>
        <v>Mon</v>
      </c>
      <c r="E154" s="373">
        <v>43636</v>
      </c>
      <c r="F154" s="374"/>
      <c r="G154" s="380"/>
      <c r="H154" s="374"/>
      <c r="I154" s="375"/>
      <c r="J154" s="376" t="str">
        <f t="shared" si="7"/>
        <v>木</v>
      </c>
      <c r="K154" s="335">
        <v>0</v>
      </c>
      <c r="L154" s="335">
        <v>480</v>
      </c>
      <c r="M154" s="335"/>
      <c r="N154" s="342">
        <f t="shared" si="5"/>
        <v>480</v>
      </c>
      <c r="O154" s="807"/>
      <c r="P154" s="807"/>
      <c r="Q154" s="807"/>
      <c r="R154" s="808">
        <v>1616.1569999999999</v>
      </c>
      <c r="S154" s="335">
        <v>7</v>
      </c>
      <c r="T154" s="335">
        <v>167</v>
      </c>
      <c r="U154" s="225" t="s">
        <v>871</v>
      </c>
      <c r="V154" s="344" t="s">
        <v>288</v>
      </c>
      <c r="W154" s="349">
        <f t="shared" si="4"/>
        <v>230.87957142857141</v>
      </c>
      <c r="X154" s="336" t="s">
        <v>576</v>
      </c>
      <c r="Y154" s="174" t="s">
        <v>880</v>
      </c>
      <c r="Z154" s="16">
        <v>3</v>
      </c>
    </row>
    <row r="155" spans="1:28" ht="28.8" x14ac:dyDescent="0.2">
      <c r="A155" s="199">
        <v>12</v>
      </c>
      <c r="B155" s="327"/>
      <c r="C155" s="523">
        <v>43636</v>
      </c>
      <c r="D155" s="380" t="str">
        <f t="shared" si="6"/>
        <v>Thu</v>
      </c>
      <c r="E155" s="373">
        <v>43641</v>
      </c>
      <c r="F155" s="374"/>
      <c r="G155" s="380"/>
      <c r="H155" s="374"/>
      <c r="I155" s="375"/>
      <c r="J155" s="376" t="str">
        <f t="shared" si="7"/>
        <v>火</v>
      </c>
      <c r="K155" s="335">
        <v>0</v>
      </c>
      <c r="L155" s="335">
        <v>473</v>
      </c>
      <c r="M155" s="335"/>
      <c r="N155" s="342">
        <f t="shared" si="5"/>
        <v>473</v>
      </c>
      <c r="O155" s="807"/>
      <c r="P155" s="807"/>
      <c r="Q155" s="807"/>
      <c r="R155" s="808">
        <v>1570.5700000000004</v>
      </c>
      <c r="S155" s="335">
        <v>7</v>
      </c>
      <c r="T155" s="334">
        <v>166</v>
      </c>
      <c r="U155" s="225" t="s">
        <v>871</v>
      </c>
      <c r="V155" s="344" t="s">
        <v>288</v>
      </c>
      <c r="W155" s="349">
        <f t="shared" si="4"/>
        <v>224.36714285714291</v>
      </c>
      <c r="X155" s="336" t="s">
        <v>577</v>
      </c>
      <c r="Y155" s="174" t="s">
        <v>881</v>
      </c>
      <c r="Z155" s="16">
        <v>5</v>
      </c>
      <c r="AA155" s="16" t="s">
        <v>467</v>
      </c>
    </row>
    <row r="156" spans="1:28" ht="28.8" x14ac:dyDescent="0.2">
      <c r="A156" s="331">
        <v>13</v>
      </c>
      <c r="B156" s="327"/>
      <c r="C156" s="523">
        <v>43641</v>
      </c>
      <c r="D156" s="380" t="str">
        <f t="shared" si="6"/>
        <v>Tue</v>
      </c>
      <c r="E156" s="373">
        <v>43647</v>
      </c>
      <c r="F156" s="374"/>
      <c r="G156" s="380"/>
      <c r="H156" s="374"/>
      <c r="I156" s="375"/>
      <c r="J156" s="376" t="str">
        <f t="shared" si="7"/>
        <v>月</v>
      </c>
      <c r="K156" s="335">
        <v>0</v>
      </c>
      <c r="L156" s="335">
        <v>409</v>
      </c>
      <c r="M156" s="335"/>
      <c r="N156" s="342">
        <f t="shared" si="5"/>
        <v>409</v>
      </c>
      <c r="O156" s="807"/>
      <c r="P156" s="807"/>
      <c r="Q156" s="807"/>
      <c r="R156" s="808">
        <v>1367.0749999999996</v>
      </c>
      <c r="S156" s="335">
        <v>6</v>
      </c>
      <c r="T156" s="334">
        <v>146</v>
      </c>
      <c r="U156" s="225" t="s">
        <v>787</v>
      </c>
      <c r="V156" s="344" t="s">
        <v>288</v>
      </c>
      <c r="W156" s="349">
        <f t="shared" si="4"/>
        <v>227.84583333333327</v>
      </c>
      <c r="X156" s="336" t="s">
        <v>559</v>
      </c>
      <c r="Y156" s="174" t="s">
        <v>882</v>
      </c>
      <c r="Z156" s="16">
        <v>6</v>
      </c>
      <c r="AA156" s="16" t="s">
        <v>467</v>
      </c>
      <c r="AB156" s="500" t="s">
        <v>556</v>
      </c>
    </row>
    <row r="157" spans="1:28" ht="43.2" x14ac:dyDescent="0.2">
      <c r="A157" s="199">
        <v>14</v>
      </c>
      <c r="B157" s="327"/>
      <c r="C157" s="523">
        <v>43645</v>
      </c>
      <c r="D157" s="380" t="str">
        <f t="shared" si="6"/>
        <v>Sat</v>
      </c>
      <c r="E157" s="373">
        <v>43648</v>
      </c>
      <c r="F157" s="374"/>
      <c r="G157" s="380"/>
      <c r="H157" s="374"/>
      <c r="I157" s="375"/>
      <c r="J157" s="376" t="str">
        <f t="shared" si="7"/>
        <v>火</v>
      </c>
      <c r="K157" s="335">
        <v>0</v>
      </c>
      <c r="L157" s="335">
        <v>530</v>
      </c>
      <c r="M157" s="335"/>
      <c r="N157" s="342">
        <f t="shared" si="5"/>
        <v>530</v>
      </c>
      <c r="O157" s="807"/>
      <c r="P157" s="807"/>
      <c r="Q157" s="807"/>
      <c r="R157" s="808">
        <v>1772.9350000000002</v>
      </c>
      <c r="S157" s="335">
        <v>7</v>
      </c>
      <c r="T157" s="334">
        <v>182</v>
      </c>
      <c r="U157" s="225" t="s">
        <v>871</v>
      </c>
      <c r="V157" s="344" t="s">
        <v>288</v>
      </c>
      <c r="W157" s="349">
        <f t="shared" si="4"/>
        <v>253.2764285714286</v>
      </c>
      <c r="X157" s="336" t="s">
        <v>883</v>
      </c>
      <c r="Y157" s="174" t="s">
        <v>884</v>
      </c>
      <c r="Z157" s="16">
        <v>3</v>
      </c>
    </row>
    <row r="158" spans="1:28" ht="28.8" x14ac:dyDescent="0.2">
      <c r="A158" s="331">
        <v>15</v>
      </c>
      <c r="B158" s="327"/>
      <c r="C158" s="523">
        <v>43649</v>
      </c>
      <c r="D158" s="380" t="str">
        <f t="shared" si="6"/>
        <v>Wed</v>
      </c>
      <c r="E158" s="373">
        <v>43654</v>
      </c>
      <c r="F158" s="374"/>
      <c r="G158" s="380"/>
      <c r="H158" s="374"/>
      <c r="I158" s="375"/>
      <c r="J158" s="376" t="str">
        <f t="shared" si="7"/>
        <v>月</v>
      </c>
      <c r="K158" s="335">
        <v>0</v>
      </c>
      <c r="L158" s="335">
        <v>492</v>
      </c>
      <c r="M158" s="335"/>
      <c r="N158" s="342">
        <f t="shared" si="5"/>
        <v>492</v>
      </c>
      <c r="O158" s="807"/>
      <c r="P158" s="807"/>
      <c r="Q158" s="807"/>
      <c r="R158" s="808">
        <v>1669.7320000000002</v>
      </c>
      <c r="S158" s="335">
        <v>7</v>
      </c>
      <c r="T158" s="334">
        <v>177</v>
      </c>
      <c r="U158" s="225" t="s">
        <v>787</v>
      </c>
      <c r="V158" s="344" t="s">
        <v>288</v>
      </c>
      <c r="W158" s="349">
        <f t="shared" si="4"/>
        <v>238.53314285714288</v>
      </c>
      <c r="X158" s="336" t="s">
        <v>578</v>
      </c>
      <c r="Y158" s="174" t="s">
        <v>885</v>
      </c>
      <c r="Z158" s="16">
        <v>5</v>
      </c>
      <c r="AA158" s="16" t="s">
        <v>467</v>
      </c>
    </row>
    <row r="159" spans="1:28" ht="28.8" x14ac:dyDescent="0.2">
      <c r="A159" s="199">
        <v>16</v>
      </c>
      <c r="B159" s="327"/>
      <c r="C159" s="523">
        <v>43654</v>
      </c>
      <c r="D159" s="380" t="str">
        <f t="shared" si="6"/>
        <v>Mon</v>
      </c>
      <c r="E159" s="373">
        <v>43658</v>
      </c>
      <c r="F159" s="374"/>
      <c r="G159" s="380"/>
      <c r="H159" s="374"/>
      <c r="I159" s="375"/>
      <c r="J159" s="376" t="str">
        <f t="shared" si="7"/>
        <v>金</v>
      </c>
      <c r="K159" s="335">
        <v>0</v>
      </c>
      <c r="L159" s="335">
        <v>474</v>
      </c>
      <c r="M159" s="335"/>
      <c r="N159" s="342">
        <f t="shared" si="5"/>
        <v>474</v>
      </c>
      <c r="O159" s="807"/>
      <c r="P159" s="807"/>
      <c r="Q159" s="807"/>
      <c r="R159" s="808">
        <v>1609.1989999999998</v>
      </c>
      <c r="S159" s="335">
        <v>7</v>
      </c>
      <c r="T159" s="334">
        <v>166</v>
      </c>
      <c r="U159" s="225" t="s">
        <v>871</v>
      </c>
      <c r="V159" s="344" t="s">
        <v>288</v>
      </c>
      <c r="W159" s="349">
        <f t="shared" si="4"/>
        <v>229.88557142857141</v>
      </c>
      <c r="X159" s="336" t="s">
        <v>579</v>
      </c>
      <c r="Y159" s="174" t="s">
        <v>886</v>
      </c>
      <c r="Z159" s="16">
        <v>4</v>
      </c>
    </row>
    <row r="160" spans="1:28" ht="28.8" x14ac:dyDescent="0.2">
      <c r="A160" s="331">
        <v>17</v>
      </c>
      <c r="B160" s="327"/>
      <c r="C160" s="523">
        <v>43658</v>
      </c>
      <c r="D160" s="380" t="str">
        <f t="shared" si="6"/>
        <v>Fri</v>
      </c>
      <c r="E160" s="373">
        <v>43663</v>
      </c>
      <c r="F160" s="374"/>
      <c r="G160" s="380"/>
      <c r="H160" s="374"/>
      <c r="I160" s="375"/>
      <c r="J160" s="376" t="str">
        <f t="shared" si="7"/>
        <v>水</v>
      </c>
      <c r="K160" s="335">
        <v>0</v>
      </c>
      <c r="L160" s="335">
        <v>413</v>
      </c>
      <c r="M160" s="335"/>
      <c r="N160" s="342">
        <f t="shared" si="5"/>
        <v>413</v>
      </c>
      <c r="O160" s="807"/>
      <c r="P160" s="807"/>
      <c r="Q160" s="807"/>
      <c r="R160" s="808">
        <v>1372.5359999999998</v>
      </c>
      <c r="S160" s="335">
        <v>6</v>
      </c>
      <c r="T160" s="334">
        <v>150</v>
      </c>
      <c r="U160" s="225" t="s">
        <v>868</v>
      </c>
      <c r="V160" s="344" t="s">
        <v>288</v>
      </c>
      <c r="W160" s="349">
        <f t="shared" si="4"/>
        <v>228.75599999999997</v>
      </c>
      <c r="X160" s="336" t="s">
        <v>580</v>
      </c>
      <c r="Y160" s="174" t="s">
        <v>887</v>
      </c>
      <c r="Z160" s="16">
        <v>5</v>
      </c>
    </row>
    <row r="161" spans="1:28" ht="16.2" x14ac:dyDescent="0.2">
      <c r="A161" s="199">
        <v>18</v>
      </c>
      <c r="B161" s="327"/>
      <c r="C161" s="523">
        <v>43663</v>
      </c>
      <c r="D161" s="380" t="str">
        <f t="shared" si="6"/>
        <v>Wed</v>
      </c>
      <c r="E161" s="373">
        <v>43666</v>
      </c>
      <c r="F161" s="374"/>
      <c r="G161" s="380"/>
      <c r="H161" s="374"/>
      <c r="I161" s="375"/>
      <c r="J161" s="376" t="str">
        <f t="shared" si="7"/>
        <v>土</v>
      </c>
      <c r="K161" s="335">
        <v>0</v>
      </c>
      <c r="L161" s="335">
        <v>420</v>
      </c>
      <c r="M161" s="335"/>
      <c r="N161" s="342">
        <f t="shared" si="5"/>
        <v>420</v>
      </c>
      <c r="O161" s="807"/>
      <c r="P161" s="807"/>
      <c r="Q161" s="807"/>
      <c r="R161" s="808">
        <v>1390.1099999999997</v>
      </c>
      <c r="S161" s="335">
        <v>6</v>
      </c>
      <c r="T161" s="334">
        <v>148</v>
      </c>
      <c r="U161" s="225" t="s">
        <v>871</v>
      </c>
      <c r="V161" s="344" t="s">
        <v>288</v>
      </c>
      <c r="W161" s="349">
        <f t="shared" si="4"/>
        <v>231.68499999999995</v>
      </c>
      <c r="X161" s="336" t="s">
        <v>888</v>
      </c>
      <c r="Y161" s="174" t="s">
        <v>889</v>
      </c>
      <c r="Z161" s="16">
        <v>3</v>
      </c>
      <c r="AB161" s="385" t="s">
        <v>562</v>
      </c>
    </row>
    <row r="162" spans="1:28" ht="28.8" x14ac:dyDescent="0.2">
      <c r="A162" s="331">
        <v>19</v>
      </c>
      <c r="B162" s="327"/>
      <c r="C162" s="523">
        <v>43666</v>
      </c>
      <c r="D162" s="380" t="str">
        <f t="shared" si="6"/>
        <v>Sat</v>
      </c>
      <c r="E162" s="373">
        <v>43669</v>
      </c>
      <c r="F162" s="374"/>
      <c r="G162" s="380"/>
      <c r="H162" s="374"/>
      <c r="I162" s="375"/>
      <c r="J162" s="376" t="str">
        <f t="shared" si="7"/>
        <v>火</v>
      </c>
      <c r="K162" s="335">
        <v>10</v>
      </c>
      <c r="L162" s="335">
        <v>386</v>
      </c>
      <c r="M162" s="335"/>
      <c r="N162" s="342">
        <f t="shared" si="5"/>
        <v>396</v>
      </c>
      <c r="O162" s="807"/>
      <c r="P162" s="807"/>
      <c r="Q162" s="807"/>
      <c r="R162" s="808">
        <v>1232.7060000000001</v>
      </c>
      <c r="S162" s="335">
        <v>6</v>
      </c>
      <c r="T162" s="334">
        <v>136</v>
      </c>
      <c r="U162" s="225" t="s">
        <v>787</v>
      </c>
      <c r="V162" s="344" t="s">
        <v>288</v>
      </c>
      <c r="W162" s="349">
        <f t="shared" si="4"/>
        <v>205.45100000000002</v>
      </c>
      <c r="X162" s="336" t="s">
        <v>890</v>
      </c>
      <c r="Y162" s="174" t="s">
        <v>891</v>
      </c>
      <c r="Z162" s="16">
        <v>3</v>
      </c>
      <c r="AB162" s="385" t="s">
        <v>563</v>
      </c>
    </row>
    <row r="163" spans="1:28" ht="43.2" x14ac:dyDescent="0.2">
      <c r="A163" s="199">
        <v>20</v>
      </c>
      <c r="B163" s="327"/>
      <c r="C163" s="523">
        <v>43668</v>
      </c>
      <c r="D163" s="380" t="str">
        <f t="shared" si="6"/>
        <v>Mon</v>
      </c>
      <c r="E163" s="373">
        <v>43671</v>
      </c>
      <c r="F163" s="374"/>
      <c r="G163" s="380"/>
      <c r="H163" s="374"/>
      <c r="I163" s="375"/>
      <c r="J163" s="376" t="str">
        <f t="shared" si="7"/>
        <v>木</v>
      </c>
      <c r="K163" s="335">
        <v>0</v>
      </c>
      <c r="L163" s="335">
        <v>341</v>
      </c>
      <c r="M163" s="335"/>
      <c r="N163" s="342">
        <f t="shared" si="5"/>
        <v>341</v>
      </c>
      <c r="O163" s="807"/>
      <c r="P163" s="807"/>
      <c r="Q163" s="807"/>
      <c r="R163" s="808">
        <v>1159.1200000000001</v>
      </c>
      <c r="S163" s="335">
        <v>5</v>
      </c>
      <c r="T163" s="334">
        <v>119</v>
      </c>
      <c r="U163" s="225" t="s">
        <v>787</v>
      </c>
      <c r="V163" s="344" t="s">
        <v>288</v>
      </c>
      <c r="W163" s="349">
        <f t="shared" si="4"/>
        <v>231.82400000000001</v>
      </c>
      <c r="X163" s="336" t="s">
        <v>568</v>
      </c>
      <c r="Y163" s="174" t="s">
        <v>566</v>
      </c>
      <c r="Z163" s="16">
        <v>3</v>
      </c>
      <c r="AB163" s="385" t="s">
        <v>564</v>
      </c>
    </row>
    <row r="164" spans="1:28" ht="16.2" x14ac:dyDescent="0.2">
      <c r="A164" s="331">
        <v>21</v>
      </c>
      <c r="B164" s="327"/>
      <c r="C164" s="523">
        <v>43670</v>
      </c>
      <c r="D164" s="380" t="str">
        <f t="shared" si="6"/>
        <v>Wed</v>
      </c>
      <c r="E164" s="373">
        <v>43675</v>
      </c>
      <c r="F164" s="374"/>
      <c r="G164" s="380"/>
      <c r="H164" s="374"/>
      <c r="I164" s="375"/>
      <c r="J164" s="376" t="str">
        <f t="shared" si="7"/>
        <v>月</v>
      </c>
      <c r="K164" s="335">
        <v>0</v>
      </c>
      <c r="L164" s="337">
        <v>438</v>
      </c>
      <c r="M164" s="337"/>
      <c r="N164" s="342">
        <f t="shared" si="5"/>
        <v>438</v>
      </c>
      <c r="O164" s="807"/>
      <c r="P164" s="807"/>
      <c r="Q164" s="807"/>
      <c r="R164" s="809">
        <v>1455.3670000000002</v>
      </c>
      <c r="S164" s="335">
        <v>6</v>
      </c>
      <c r="T164" s="334">
        <v>157</v>
      </c>
      <c r="U164" s="225" t="s">
        <v>871</v>
      </c>
      <c r="V164" s="344" t="s">
        <v>288</v>
      </c>
      <c r="W164" s="349">
        <f t="shared" si="4"/>
        <v>242.56116666666671</v>
      </c>
      <c r="X164" s="336" t="s">
        <v>892</v>
      </c>
      <c r="Y164" s="174" t="s">
        <v>893</v>
      </c>
      <c r="Z164" s="16">
        <v>5</v>
      </c>
      <c r="AB164" s="385" t="s">
        <v>565</v>
      </c>
    </row>
    <row r="165" spans="1:28" ht="57.6" x14ac:dyDescent="0.2">
      <c r="A165" s="199">
        <v>22</v>
      </c>
      <c r="B165" s="327"/>
      <c r="C165" s="523">
        <v>43675</v>
      </c>
      <c r="D165" s="380" t="str">
        <f t="shared" si="6"/>
        <v>Mon</v>
      </c>
      <c r="E165" s="373">
        <v>43678</v>
      </c>
      <c r="F165" s="374"/>
      <c r="G165" s="380"/>
      <c r="H165" s="374"/>
      <c r="I165" s="375"/>
      <c r="J165" s="376" t="str">
        <f t="shared" si="7"/>
        <v>木</v>
      </c>
      <c r="K165" s="335">
        <v>0</v>
      </c>
      <c r="L165" s="337">
        <v>542</v>
      </c>
      <c r="M165" s="337"/>
      <c r="N165" s="342">
        <f t="shared" si="5"/>
        <v>542</v>
      </c>
      <c r="O165" s="807"/>
      <c r="P165" s="807"/>
      <c r="Q165" s="807"/>
      <c r="R165" s="809">
        <v>1835.5749999999998</v>
      </c>
      <c r="S165" s="335">
        <v>8</v>
      </c>
      <c r="T165" s="334">
        <v>191</v>
      </c>
      <c r="U165" s="225" t="s">
        <v>787</v>
      </c>
      <c r="V165" s="344" t="s">
        <v>288</v>
      </c>
      <c r="W165" s="349">
        <f t="shared" si="4"/>
        <v>229.44687499999998</v>
      </c>
      <c r="X165" s="336" t="s">
        <v>584</v>
      </c>
      <c r="Y165" s="174">
        <v>5933193101</v>
      </c>
      <c r="Z165" s="16">
        <v>3</v>
      </c>
      <c r="AB165" s="502" t="s">
        <v>567</v>
      </c>
    </row>
    <row r="166" spans="1:28" ht="16.2" x14ac:dyDescent="0.2">
      <c r="A166" s="331">
        <v>23</v>
      </c>
      <c r="B166" s="327"/>
      <c r="C166" s="523">
        <v>43678</v>
      </c>
      <c r="D166" s="380" t="str">
        <f t="shared" si="6"/>
        <v>Thu</v>
      </c>
      <c r="E166" s="373">
        <v>43683</v>
      </c>
      <c r="F166" s="374"/>
      <c r="G166" s="380"/>
      <c r="H166" s="374"/>
      <c r="I166" s="375"/>
      <c r="J166" s="376" t="str">
        <f t="shared" si="7"/>
        <v>火</v>
      </c>
      <c r="K166" s="335">
        <v>0</v>
      </c>
      <c r="L166" s="337">
        <v>514</v>
      </c>
      <c r="M166" s="337"/>
      <c r="N166" s="342">
        <f t="shared" si="5"/>
        <v>514</v>
      </c>
      <c r="O166" s="807"/>
      <c r="P166" s="807"/>
      <c r="Q166" s="807"/>
      <c r="R166" s="809">
        <v>1727.7089999999998</v>
      </c>
      <c r="S166" s="335">
        <v>7</v>
      </c>
      <c r="T166" s="334">
        <v>184</v>
      </c>
      <c r="U166" s="225" t="s">
        <v>787</v>
      </c>
      <c r="V166" s="344" t="s">
        <v>288</v>
      </c>
      <c r="W166" s="349">
        <f t="shared" si="4"/>
        <v>246.81557142857142</v>
      </c>
      <c r="X166" s="336" t="s">
        <v>894</v>
      </c>
      <c r="Y166" s="174">
        <v>5933193145</v>
      </c>
      <c r="Z166" s="16">
        <v>5</v>
      </c>
      <c r="AA166" s="16" t="s">
        <v>467</v>
      </c>
    </row>
    <row r="167" spans="1:28" ht="16.2" x14ac:dyDescent="0.2">
      <c r="A167" s="199">
        <v>24</v>
      </c>
      <c r="B167" s="327"/>
      <c r="C167" s="523">
        <v>43683</v>
      </c>
      <c r="D167" s="380" t="str">
        <f t="shared" si="6"/>
        <v>Tue</v>
      </c>
      <c r="E167" s="373">
        <v>43686</v>
      </c>
      <c r="F167" s="374"/>
      <c r="G167" s="380"/>
      <c r="H167" s="374"/>
      <c r="I167" s="375"/>
      <c r="J167" s="376" t="str">
        <f t="shared" si="7"/>
        <v>金</v>
      </c>
      <c r="K167" s="335">
        <v>0</v>
      </c>
      <c r="L167" s="337">
        <v>371</v>
      </c>
      <c r="M167" s="337"/>
      <c r="N167" s="342">
        <f t="shared" si="5"/>
        <v>371</v>
      </c>
      <c r="O167" s="807"/>
      <c r="P167" s="807"/>
      <c r="Q167" s="807"/>
      <c r="R167" s="809">
        <v>1261.2809999999999</v>
      </c>
      <c r="S167" s="335">
        <v>6</v>
      </c>
      <c r="T167" s="334">
        <v>138</v>
      </c>
      <c r="U167" s="225" t="s">
        <v>787</v>
      </c>
      <c r="V167" s="344" t="s">
        <v>288</v>
      </c>
      <c r="W167" s="349">
        <f t="shared" si="4"/>
        <v>210.21349999999998</v>
      </c>
      <c r="X167" s="336" t="s">
        <v>895</v>
      </c>
      <c r="Y167" s="174" t="s">
        <v>896</v>
      </c>
      <c r="Z167" s="16">
        <v>3</v>
      </c>
    </row>
    <row r="168" spans="1:28" ht="28.8" x14ac:dyDescent="0.2">
      <c r="A168" s="331">
        <v>25</v>
      </c>
      <c r="B168" s="327"/>
      <c r="C168" s="523">
        <v>43687</v>
      </c>
      <c r="D168" s="380" t="str">
        <f t="shared" si="6"/>
        <v>Sat</v>
      </c>
      <c r="E168" s="373">
        <v>43691</v>
      </c>
      <c r="F168" s="374"/>
      <c r="G168" s="380"/>
      <c r="H168" s="374"/>
      <c r="I168" s="375"/>
      <c r="J168" s="376" t="str">
        <f t="shared" si="7"/>
        <v>水</v>
      </c>
      <c r="K168" s="335">
        <v>0</v>
      </c>
      <c r="L168" s="337">
        <v>426</v>
      </c>
      <c r="M168" s="337"/>
      <c r="N168" s="342">
        <f t="shared" si="5"/>
        <v>426</v>
      </c>
      <c r="O168" s="807"/>
      <c r="P168" s="807"/>
      <c r="Q168" s="807"/>
      <c r="R168" s="809">
        <v>1424.4269999999999</v>
      </c>
      <c r="S168" s="335">
        <v>6</v>
      </c>
      <c r="T168" s="334">
        <v>151</v>
      </c>
      <c r="U168" s="225" t="s">
        <v>787</v>
      </c>
      <c r="V168" s="344" t="s">
        <v>288</v>
      </c>
      <c r="W168" s="349">
        <f t="shared" si="4"/>
        <v>237.40449999999998</v>
      </c>
      <c r="X168" s="336" t="s">
        <v>897</v>
      </c>
      <c r="Y168" s="174" t="s">
        <v>898</v>
      </c>
      <c r="Z168" s="16">
        <v>4</v>
      </c>
      <c r="AA168" s="16" t="s">
        <v>467</v>
      </c>
    </row>
    <row r="169" spans="1:28" ht="16.2" x14ac:dyDescent="0.2">
      <c r="A169" s="199">
        <v>26</v>
      </c>
      <c r="B169" s="327"/>
      <c r="C169" s="523">
        <v>43691</v>
      </c>
      <c r="D169" s="380" t="str">
        <f t="shared" si="6"/>
        <v>Wed</v>
      </c>
      <c r="E169" s="373">
        <v>43696</v>
      </c>
      <c r="F169" s="374"/>
      <c r="G169" s="380"/>
      <c r="H169" s="374"/>
      <c r="I169" s="375"/>
      <c r="J169" s="376" t="str">
        <f t="shared" si="7"/>
        <v>月</v>
      </c>
      <c r="K169" s="335">
        <v>0</v>
      </c>
      <c r="L169" s="337">
        <v>412</v>
      </c>
      <c r="M169" s="337"/>
      <c r="N169" s="342">
        <f t="shared" si="5"/>
        <v>412</v>
      </c>
      <c r="O169" s="807"/>
      <c r="P169" s="807"/>
      <c r="Q169" s="807"/>
      <c r="R169" s="809">
        <v>1349.2309999999995</v>
      </c>
      <c r="S169" s="335">
        <v>6</v>
      </c>
      <c r="T169" s="334">
        <v>147</v>
      </c>
      <c r="U169" s="225" t="s">
        <v>787</v>
      </c>
      <c r="V169" s="344" t="s">
        <v>288</v>
      </c>
      <c r="W169" s="349">
        <f t="shared" si="4"/>
        <v>224.87183333333326</v>
      </c>
      <c r="X169" s="336" t="s">
        <v>899</v>
      </c>
      <c r="Y169" s="174" t="s">
        <v>900</v>
      </c>
      <c r="Z169" s="16">
        <v>5</v>
      </c>
    </row>
    <row r="170" spans="1:28" ht="16.2" x14ac:dyDescent="0.2">
      <c r="A170" s="331">
        <v>27</v>
      </c>
      <c r="B170" s="327"/>
      <c r="C170" s="523">
        <v>43696</v>
      </c>
      <c r="D170" s="380" t="str">
        <f t="shared" si="6"/>
        <v>Mon</v>
      </c>
      <c r="E170" s="373">
        <v>43700</v>
      </c>
      <c r="F170" s="374"/>
      <c r="G170" s="380"/>
      <c r="H170" s="374"/>
      <c r="I170" s="375"/>
      <c r="J170" s="376" t="str">
        <f t="shared" si="7"/>
        <v>金</v>
      </c>
      <c r="K170" s="335">
        <v>0</v>
      </c>
      <c r="L170" s="337">
        <v>500</v>
      </c>
      <c r="M170" s="337"/>
      <c r="N170" s="342">
        <f t="shared" si="5"/>
        <v>500</v>
      </c>
      <c r="O170" s="807"/>
      <c r="P170" s="807"/>
      <c r="Q170" s="807"/>
      <c r="R170" s="809">
        <v>1638.444</v>
      </c>
      <c r="S170" s="335">
        <v>7</v>
      </c>
      <c r="T170" s="334">
        <v>181</v>
      </c>
      <c r="U170" s="225" t="s">
        <v>787</v>
      </c>
      <c r="V170" s="344" t="s">
        <v>288</v>
      </c>
      <c r="W170" s="349">
        <f t="shared" si="4"/>
        <v>234.06342857142857</v>
      </c>
      <c r="X170" s="336" t="s">
        <v>901</v>
      </c>
      <c r="Y170" s="174" t="s">
        <v>902</v>
      </c>
      <c r="Z170" s="16">
        <v>4</v>
      </c>
    </row>
    <row r="171" spans="1:28" ht="16.2" x14ac:dyDescent="0.2">
      <c r="A171" s="199">
        <v>28</v>
      </c>
      <c r="B171" s="327"/>
      <c r="C171" s="523">
        <v>43700</v>
      </c>
      <c r="D171" s="380" t="str">
        <f t="shared" si="6"/>
        <v>Fri</v>
      </c>
      <c r="E171" s="373">
        <v>43704</v>
      </c>
      <c r="F171" s="374"/>
      <c r="G171" s="380"/>
      <c r="H171" s="374"/>
      <c r="I171" s="375"/>
      <c r="J171" s="376" t="str">
        <f t="shared" si="7"/>
        <v>火</v>
      </c>
      <c r="K171" s="335">
        <v>20</v>
      </c>
      <c r="L171" s="337">
        <v>470</v>
      </c>
      <c r="M171" s="337"/>
      <c r="N171" s="342">
        <f t="shared" si="5"/>
        <v>490</v>
      </c>
      <c r="O171" s="807"/>
      <c r="P171" s="807"/>
      <c r="Q171" s="807"/>
      <c r="R171" s="809">
        <v>1616.7560000000003</v>
      </c>
      <c r="S171" s="335">
        <v>7</v>
      </c>
      <c r="T171" s="334">
        <v>175</v>
      </c>
      <c r="U171" s="225" t="s">
        <v>787</v>
      </c>
      <c r="V171" s="344" t="s">
        <v>288</v>
      </c>
      <c r="W171" s="349">
        <f t="shared" si="4"/>
        <v>230.96514285714289</v>
      </c>
      <c r="X171" s="336" t="s">
        <v>903</v>
      </c>
      <c r="Y171" s="174" t="s">
        <v>904</v>
      </c>
      <c r="Z171" s="16">
        <v>4</v>
      </c>
      <c r="AA171" s="16" t="s">
        <v>467</v>
      </c>
    </row>
    <row r="172" spans="1:28" ht="28.8" x14ac:dyDescent="0.2">
      <c r="A172" s="331">
        <v>29</v>
      </c>
      <c r="B172" s="327"/>
      <c r="C172" s="523">
        <v>43708</v>
      </c>
      <c r="D172" s="380" t="str">
        <f t="shared" si="6"/>
        <v>Sat</v>
      </c>
      <c r="E172" s="373">
        <v>43711</v>
      </c>
      <c r="F172" s="374"/>
      <c r="G172" s="380"/>
      <c r="H172" s="374"/>
      <c r="I172" s="375"/>
      <c r="J172" s="376" t="str">
        <f t="shared" si="7"/>
        <v>火</v>
      </c>
      <c r="K172" s="335">
        <v>26</v>
      </c>
      <c r="L172" s="337">
        <v>322</v>
      </c>
      <c r="M172" s="337"/>
      <c r="N172" s="342">
        <f t="shared" si="5"/>
        <v>348</v>
      </c>
      <c r="O172" s="807"/>
      <c r="P172" s="807"/>
      <c r="Q172" s="807"/>
      <c r="R172" s="809">
        <v>1157.9880000000001</v>
      </c>
      <c r="S172" s="335">
        <v>5</v>
      </c>
      <c r="T172" s="334">
        <v>118</v>
      </c>
      <c r="U172" s="225" t="s">
        <v>787</v>
      </c>
      <c r="V172" s="344" t="s">
        <v>288</v>
      </c>
      <c r="W172" s="349">
        <f t="shared" si="4"/>
        <v>231.5976</v>
      </c>
      <c r="X172" s="336" t="s">
        <v>598</v>
      </c>
      <c r="Y172" s="174" t="s">
        <v>905</v>
      </c>
      <c r="Z172" s="16">
        <v>3</v>
      </c>
      <c r="AA172" s="16" t="s">
        <v>467</v>
      </c>
    </row>
    <row r="173" spans="1:28" ht="28.8" x14ac:dyDescent="0.2">
      <c r="A173" s="199">
        <v>30</v>
      </c>
      <c r="B173" s="327"/>
      <c r="C173" s="523">
        <v>43714</v>
      </c>
      <c r="D173" s="380" t="str">
        <f t="shared" si="6"/>
        <v>Fri</v>
      </c>
      <c r="E173" s="373">
        <v>43718</v>
      </c>
      <c r="F173" s="397" t="s">
        <v>1</v>
      </c>
      <c r="G173" s="380"/>
      <c r="H173" s="374"/>
      <c r="I173" s="375"/>
      <c r="J173" s="376" t="str">
        <f t="shared" si="7"/>
        <v>火</v>
      </c>
      <c r="K173" s="335">
        <v>36</v>
      </c>
      <c r="L173" s="337">
        <v>177</v>
      </c>
      <c r="M173" s="337"/>
      <c r="N173" s="342">
        <f t="shared" si="5"/>
        <v>213</v>
      </c>
      <c r="O173" s="807"/>
      <c r="P173" s="807"/>
      <c r="Q173" s="807"/>
      <c r="R173" s="809">
        <v>677.00999999999988</v>
      </c>
      <c r="S173" s="335">
        <v>3</v>
      </c>
      <c r="T173" s="334">
        <v>73</v>
      </c>
      <c r="U173" s="225" t="s">
        <v>787</v>
      </c>
      <c r="V173" s="344" t="s">
        <v>288</v>
      </c>
      <c r="W173" s="349">
        <f t="shared" si="4"/>
        <v>225.66999999999996</v>
      </c>
      <c r="X173" s="336" t="s">
        <v>599</v>
      </c>
      <c r="Y173" s="174" t="s">
        <v>906</v>
      </c>
      <c r="Z173" s="16">
        <v>4</v>
      </c>
      <c r="AA173" s="16" t="s">
        <v>467</v>
      </c>
      <c r="AB173" s="385" t="s">
        <v>594</v>
      </c>
    </row>
    <row r="174" spans="1:28" ht="16.2" x14ac:dyDescent="0.2">
      <c r="A174" s="331">
        <v>31</v>
      </c>
      <c r="B174" s="327"/>
      <c r="C174" s="523">
        <v>43722</v>
      </c>
      <c r="D174" s="380" t="str">
        <f t="shared" si="6"/>
        <v>Sat</v>
      </c>
      <c r="E174" s="373">
        <v>43726</v>
      </c>
      <c r="F174" s="397" t="s">
        <v>3</v>
      </c>
      <c r="G174" s="380"/>
      <c r="H174" s="374"/>
      <c r="I174" s="375"/>
      <c r="J174" s="376" t="str">
        <f t="shared" si="7"/>
        <v>水</v>
      </c>
      <c r="K174" s="335">
        <v>18</v>
      </c>
      <c r="L174" s="337">
        <v>381</v>
      </c>
      <c r="M174" s="337"/>
      <c r="N174" s="342">
        <f t="shared" si="5"/>
        <v>399</v>
      </c>
      <c r="O174" s="807"/>
      <c r="P174" s="807"/>
      <c r="Q174" s="807"/>
      <c r="R174" s="809">
        <v>1393.1570000000002</v>
      </c>
      <c r="S174" s="335">
        <v>6</v>
      </c>
      <c r="T174" s="334">
        <v>144</v>
      </c>
      <c r="U174" s="225" t="s">
        <v>871</v>
      </c>
      <c r="V174" s="344" t="s">
        <v>288</v>
      </c>
      <c r="W174" s="349">
        <f t="shared" si="4"/>
        <v>232.19283333333337</v>
      </c>
      <c r="X174" s="336" t="s">
        <v>907</v>
      </c>
      <c r="Y174" s="174" t="s">
        <v>908</v>
      </c>
      <c r="Z174" s="16">
        <v>4</v>
      </c>
      <c r="AA174" s="16" t="s">
        <v>600</v>
      </c>
    </row>
    <row r="175" spans="1:28" ht="16.2" x14ac:dyDescent="0.2">
      <c r="A175" s="199">
        <v>32</v>
      </c>
      <c r="B175" s="330"/>
      <c r="C175" s="523">
        <v>43727</v>
      </c>
      <c r="D175" s="380" t="str">
        <f t="shared" si="6"/>
        <v>Thu</v>
      </c>
      <c r="E175" s="373">
        <v>43733</v>
      </c>
      <c r="F175" s="397" t="s">
        <v>1</v>
      </c>
      <c r="G175" s="380"/>
      <c r="H175" s="374"/>
      <c r="I175" s="375"/>
      <c r="J175" s="376" t="str">
        <f t="shared" si="7"/>
        <v>水</v>
      </c>
      <c r="K175" s="335">
        <v>18</v>
      </c>
      <c r="L175" s="337">
        <v>460</v>
      </c>
      <c r="M175" s="337"/>
      <c r="N175" s="342">
        <f t="shared" si="5"/>
        <v>478</v>
      </c>
      <c r="O175" s="807"/>
      <c r="P175" s="807"/>
      <c r="Q175" s="807"/>
      <c r="R175" s="809">
        <v>1518.3589999999999</v>
      </c>
      <c r="S175" s="335">
        <v>7</v>
      </c>
      <c r="T175" s="334">
        <v>167</v>
      </c>
      <c r="U175" s="225" t="s">
        <v>871</v>
      </c>
      <c r="V175" s="344" t="s">
        <v>288</v>
      </c>
      <c r="W175" s="349">
        <f t="shared" si="4"/>
        <v>216.90842857142857</v>
      </c>
      <c r="X175" s="336" t="s">
        <v>909</v>
      </c>
      <c r="Y175" s="174">
        <v>5933193574</v>
      </c>
      <c r="Z175" s="16">
        <v>6</v>
      </c>
      <c r="AA175" s="16" t="s">
        <v>601</v>
      </c>
    </row>
    <row r="176" spans="1:28" ht="16.2" x14ac:dyDescent="0.2">
      <c r="A176" s="331">
        <v>33</v>
      </c>
      <c r="B176" s="327"/>
      <c r="C176" s="523">
        <v>43731</v>
      </c>
      <c r="D176" s="380" t="str">
        <f t="shared" si="6"/>
        <v>Mon</v>
      </c>
      <c r="E176" s="373">
        <v>43735</v>
      </c>
      <c r="F176" s="397" t="s">
        <v>4</v>
      </c>
      <c r="G176" s="380"/>
      <c r="H176" s="374"/>
      <c r="I176" s="375"/>
      <c r="J176" s="376" t="str">
        <f t="shared" si="7"/>
        <v>金</v>
      </c>
      <c r="K176" s="335">
        <v>22</v>
      </c>
      <c r="L176" s="337">
        <v>420</v>
      </c>
      <c r="M176" s="337"/>
      <c r="N176" s="342">
        <f t="shared" si="5"/>
        <v>442</v>
      </c>
      <c r="O176" s="807"/>
      <c r="P176" s="807"/>
      <c r="Q176" s="807"/>
      <c r="R176" s="809">
        <v>1455.0809999999999</v>
      </c>
      <c r="S176" s="335">
        <v>6</v>
      </c>
      <c r="T176" s="334">
        <v>154</v>
      </c>
      <c r="U176" s="225" t="s">
        <v>787</v>
      </c>
      <c r="V176" s="344" t="s">
        <v>288</v>
      </c>
      <c r="W176" s="349">
        <f t="shared" si="4"/>
        <v>242.51349999999999</v>
      </c>
      <c r="X176" s="336" t="s">
        <v>910</v>
      </c>
      <c r="Y176" s="174" t="s">
        <v>911</v>
      </c>
      <c r="Z176" s="16">
        <v>4</v>
      </c>
    </row>
    <row r="177" spans="1:28" ht="16.2" x14ac:dyDescent="0.2">
      <c r="A177" s="199">
        <v>34</v>
      </c>
      <c r="B177" s="327"/>
      <c r="C177" s="523">
        <v>43736</v>
      </c>
      <c r="D177" s="380" t="str">
        <f t="shared" si="6"/>
        <v>Sat</v>
      </c>
      <c r="E177" s="373">
        <v>43739</v>
      </c>
      <c r="F177" s="397" t="s">
        <v>2</v>
      </c>
      <c r="G177" s="380"/>
      <c r="H177" s="374"/>
      <c r="I177" s="375"/>
      <c r="J177" s="376" t="str">
        <f t="shared" si="7"/>
        <v>火</v>
      </c>
      <c r="K177" s="335">
        <v>24</v>
      </c>
      <c r="L177" s="337">
        <v>444</v>
      </c>
      <c r="M177" s="337"/>
      <c r="N177" s="342">
        <f t="shared" si="5"/>
        <v>468</v>
      </c>
      <c r="O177" s="807"/>
      <c r="P177" s="807"/>
      <c r="Q177" s="807"/>
      <c r="R177" s="809">
        <v>1592.4160000000006</v>
      </c>
      <c r="S177" s="335">
        <v>7</v>
      </c>
      <c r="T177" s="334">
        <v>171</v>
      </c>
      <c r="U177" s="225" t="s">
        <v>912</v>
      </c>
      <c r="V177" s="344" t="s">
        <v>288</v>
      </c>
      <c r="W177" s="349">
        <f t="shared" si="4"/>
        <v>227.48800000000008</v>
      </c>
      <c r="X177" s="336" t="s">
        <v>913</v>
      </c>
      <c r="Y177" s="174" t="s">
        <v>914</v>
      </c>
      <c r="Z177" s="16">
        <v>3</v>
      </c>
      <c r="AA177" s="16" t="s">
        <v>603</v>
      </c>
    </row>
    <row r="178" spans="1:28" ht="16.2" x14ac:dyDescent="0.2">
      <c r="A178" s="331">
        <v>35</v>
      </c>
      <c r="B178" s="327"/>
      <c r="C178" s="523">
        <v>43740</v>
      </c>
      <c r="D178" s="380" t="str">
        <f t="shared" si="6"/>
        <v>Wed</v>
      </c>
      <c r="E178" s="373">
        <v>43745</v>
      </c>
      <c r="F178" s="397" t="s">
        <v>0</v>
      </c>
      <c r="G178" s="380"/>
      <c r="H178" s="374"/>
      <c r="I178" s="375"/>
      <c r="J178" s="376" t="str">
        <f t="shared" si="7"/>
        <v>月</v>
      </c>
      <c r="K178" s="335">
        <v>25</v>
      </c>
      <c r="L178" s="337">
        <v>444</v>
      </c>
      <c r="M178" s="337"/>
      <c r="N178" s="342">
        <f t="shared" si="5"/>
        <v>469</v>
      </c>
      <c r="O178" s="807"/>
      <c r="P178" s="807"/>
      <c r="Q178" s="807"/>
      <c r="R178" s="809">
        <v>1608.1469999999995</v>
      </c>
      <c r="S178" s="335">
        <v>7</v>
      </c>
      <c r="T178" s="334">
        <v>165</v>
      </c>
      <c r="U178" s="225" t="s">
        <v>915</v>
      </c>
      <c r="V178" s="344" t="s">
        <v>288</v>
      </c>
      <c r="W178" s="349">
        <f t="shared" si="4"/>
        <v>229.73528571428565</v>
      </c>
      <c r="X178" s="336" t="s">
        <v>916</v>
      </c>
      <c r="Y178" s="174" t="s">
        <v>917</v>
      </c>
      <c r="Z178" s="16">
        <v>5</v>
      </c>
      <c r="AA178" s="16" t="s">
        <v>467</v>
      </c>
    </row>
    <row r="179" spans="1:28" ht="16.2" x14ac:dyDescent="0.2">
      <c r="A179" s="199">
        <v>36</v>
      </c>
      <c r="B179" s="327"/>
      <c r="C179" s="523">
        <v>43743</v>
      </c>
      <c r="D179" s="380" t="str">
        <f t="shared" si="6"/>
        <v>Sat</v>
      </c>
      <c r="E179" s="373">
        <v>43746</v>
      </c>
      <c r="F179" s="397" t="s">
        <v>3</v>
      </c>
      <c r="G179" s="380"/>
      <c r="H179" s="374"/>
      <c r="I179" s="375"/>
      <c r="J179" s="376" t="str">
        <f t="shared" si="7"/>
        <v>火</v>
      </c>
      <c r="K179" s="335">
        <v>0</v>
      </c>
      <c r="L179" s="337">
        <v>450</v>
      </c>
      <c r="M179" s="337"/>
      <c r="N179" s="342">
        <f t="shared" si="5"/>
        <v>450</v>
      </c>
      <c r="O179" s="807"/>
      <c r="P179" s="807"/>
      <c r="Q179" s="807"/>
      <c r="R179" s="809">
        <v>1537.9940000000001</v>
      </c>
      <c r="S179" s="335">
        <v>7</v>
      </c>
      <c r="T179" s="334">
        <v>164</v>
      </c>
      <c r="U179" s="225" t="s">
        <v>915</v>
      </c>
      <c r="V179" s="344" t="s">
        <v>288</v>
      </c>
      <c r="W179" s="349">
        <f t="shared" si="4"/>
        <v>219.71342857142858</v>
      </c>
      <c r="X179" s="336" t="s">
        <v>918</v>
      </c>
      <c r="Y179" s="174" t="s">
        <v>919</v>
      </c>
      <c r="Z179" s="16">
        <v>3</v>
      </c>
      <c r="AA179" s="16" t="s">
        <v>603</v>
      </c>
    </row>
    <row r="180" spans="1:28" ht="16.2" x14ac:dyDescent="0.2">
      <c r="A180" s="331">
        <v>37</v>
      </c>
      <c r="B180" s="327"/>
      <c r="C180" s="523">
        <v>43749</v>
      </c>
      <c r="D180" s="380" t="str">
        <f t="shared" si="6"/>
        <v>Fri</v>
      </c>
      <c r="E180" s="373">
        <v>43754</v>
      </c>
      <c r="F180" s="397" t="s">
        <v>2</v>
      </c>
      <c r="G180" s="380"/>
      <c r="H180" s="374"/>
      <c r="I180" s="375"/>
      <c r="J180" s="376" t="str">
        <f t="shared" si="7"/>
        <v>水</v>
      </c>
      <c r="K180" s="338">
        <v>0</v>
      </c>
      <c r="L180" s="338">
        <v>420</v>
      </c>
      <c r="M180" s="338"/>
      <c r="N180" s="400">
        <f t="shared" si="5"/>
        <v>420</v>
      </c>
      <c r="O180" s="820"/>
      <c r="P180" s="820"/>
      <c r="Q180" s="820"/>
      <c r="R180" s="809">
        <v>1457.6770000000001</v>
      </c>
      <c r="S180" s="335">
        <v>6</v>
      </c>
      <c r="T180" s="334">
        <v>151</v>
      </c>
      <c r="U180" s="225" t="s">
        <v>787</v>
      </c>
      <c r="V180" s="344" t="s">
        <v>288</v>
      </c>
      <c r="W180" s="349">
        <f t="shared" si="4"/>
        <v>242.9461666666667</v>
      </c>
      <c r="X180" s="336" t="s">
        <v>920</v>
      </c>
      <c r="Y180" s="174">
        <v>5933193838</v>
      </c>
      <c r="Z180" s="16">
        <v>5</v>
      </c>
      <c r="AA180" s="16" t="s">
        <v>601</v>
      </c>
    </row>
    <row r="181" spans="1:28" ht="28.8" x14ac:dyDescent="0.2">
      <c r="A181" s="199">
        <v>38</v>
      </c>
      <c r="B181" s="327"/>
      <c r="C181" s="523">
        <v>43754</v>
      </c>
      <c r="D181" s="380" t="str">
        <f t="shared" si="6"/>
        <v>Wed</v>
      </c>
      <c r="E181" s="373">
        <v>43759</v>
      </c>
      <c r="F181" s="397" t="s">
        <v>0</v>
      </c>
      <c r="G181" s="380"/>
      <c r="H181" s="374"/>
      <c r="I181" s="375"/>
      <c r="J181" s="376" t="str">
        <f t="shared" si="7"/>
        <v>月</v>
      </c>
      <c r="K181" s="338">
        <v>0</v>
      </c>
      <c r="L181" s="338">
        <v>435</v>
      </c>
      <c r="M181" s="338"/>
      <c r="N181" s="400">
        <f t="shared" si="5"/>
        <v>435</v>
      </c>
      <c r="O181" s="820"/>
      <c r="P181" s="820"/>
      <c r="Q181" s="820"/>
      <c r="R181" s="809">
        <v>1405.2239999999997</v>
      </c>
      <c r="S181" s="335">
        <v>6</v>
      </c>
      <c r="T181" s="334">
        <v>152</v>
      </c>
      <c r="U181" s="225" t="s">
        <v>787</v>
      </c>
      <c r="V181" s="344" t="s">
        <v>288</v>
      </c>
      <c r="W181" s="349">
        <f t="shared" si="4"/>
        <v>234.20399999999995</v>
      </c>
      <c r="X181" s="336" t="s">
        <v>921</v>
      </c>
      <c r="Y181" s="174" t="s">
        <v>922</v>
      </c>
      <c r="Z181" s="16">
        <v>5</v>
      </c>
      <c r="AA181" s="16" t="s">
        <v>467</v>
      </c>
    </row>
    <row r="182" spans="1:28" ht="16.2" x14ac:dyDescent="0.2">
      <c r="A182" s="331">
        <v>39</v>
      </c>
      <c r="C182" s="523">
        <v>43759</v>
      </c>
      <c r="D182" s="380" t="str">
        <f t="shared" si="6"/>
        <v>Mon</v>
      </c>
      <c r="E182" s="373">
        <v>43762</v>
      </c>
      <c r="F182" s="397" t="s">
        <v>4</v>
      </c>
      <c r="G182" s="380"/>
      <c r="H182" s="374"/>
      <c r="I182" s="375"/>
      <c r="J182" s="376" t="str">
        <f t="shared" si="7"/>
        <v>木</v>
      </c>
      <c r="K182" s="338">
        <v>0</v>
      </c>
      <c r="L182" s="338">
        <v>447</v>
      </c>
      <c r="M182" s="338"/>
      <c r="N182" s="400">
        <f t="shared" si="5"/>
        <v>447</v>
      </c>
      <c r="O182" s="820"/>
      <c r="P182" s="820"/>
      <c r="Q182" s="820"/>
      <c r="R182" s="809">
        <v>1471.223</v>
      </c>
      <c r="S182" s="335">
        <v>6</v>
      </c>
      <c r="T182" s="334">
        <v>159</v>
      </c>
      <c r="U182" s="225" t="s">
        <v>790</v>
      </c>
      <c r="V182" s="344" t="s">
        <v>288</v>
      </c>
      <c r="W182" s="349">
        <f t="shared" si="4"/>
        <v>245.20383333333334</v>
      </c>
      <c r="X182" s="336" t="s">
        <v>923</v>
      </c>
      <c r="Y182" s="174" t="s">
        <v>924</v>
      </c>
      <c r="Z182" s="16">
        <v>3</v>
      </c>
      <c r="AA182" s="16" t="s">
        <v>605</v>
      </c>
    </row>
    <row r="183" spans="1:28" ht="16.2" x14ac:dyDescent="0.2">
      <c r="A183" s="199">
        <v>40</v>
      </c>
      <c r="C183" s="523">
        <v>43762</v>
      </c>
      <c r="D183" s="380" t="str">
        <f t="shared" si="6"/>
        <v>Thu</v>
      </c>
      <c r="E183" s="373">
        <v>43767</v>
      </c>
      <c r="F183" s="397" t="s">
        <v>1</v>
      </c>
      <c r="G183" s="380"/>
      <c r="H183" s="374"/>
      <c r="I183" s="375"/>
      <c r="J183" s="376" t="str">
        <f t="shared" si="7"/>
        <v>火</v>
      </c>
      <c r="K183" s="338">
        <v>0</v>
      </c>
      <c r="L183" s="338">
        <v>462</v>
      </c>
      <c r="M183" s="338"/>
      <c r="N183" s="400">
        <f t="shared" si="5"/>
        <v>462</v>
      </c>
      <c r="O183" s="820"/>
      <c r="P183" s="820"/>
      <c r="Q183" s="820"/>
      <c r="R183" s="809">
        <v>1603.8760000000004</v>
      </c>
      <c r="S183" s="335">
        <v>7</v>
      </c>
      <c r="T183" s="334">
        <v>168</v>
      </c>
      <c r="U183" s="225" t="s">
        <v>925</v>
      </c>
      <c r="V183" s="344" t="s">
        <v>288</v>
      </c>
      <c r="W183" s="349">
        <f t="shared" si="4"/>
        <v>229.12514285714292</v>
      </c>
      <c r="X183" s="336" t="s">
        <v>926</v>
      </c>
      <c r="Y183" s="174" t="s">
        <v>927</v>
      </c>
      <c r="Z183" s="16">
        <v>5</v>
      </c>
      <c r="AA183" s="16" t="s">
        <v>467</v>
      </c>
    </row>
    <row r="184" spans="1:28" ht="16.2" x14ac:dyDescent="0.2">
      <c r="A184" s="331">
        <v>41</v>
      </c>
      <c r="C184" s="523">
        <v>43766</v>
      </c>
      <c r="D184" s="380" t="str">
        <f t="shared" si="6"/>
        <v>Mon</v>
      </c>
      <c r="E184" s="373">
        <v>43769</v>
      </c>
      <c r="F184" s="397" t="s">
        <v>4</v>
      </c>
      <c r="G184" s="380"/>
      <c r="H184" s="374"/>
      <c r="I184" s="375"/>
      <c r="J184" s="376" t="str">
        <f t="shared" si="7"/>
        <v>木</v>
      </c>
      <c r="K184" s="338">
        <v>4</v>
      </c>
      <c r="L184" s="338">
        <v>448</v>
      </c>
      <c r="M184" s="338"/>
      <c r="N184" s="400">
        <f t="shared" si="5"/>
        <v>452</v>
      </c>
      <c r="O184" s="820"/>
      <c r="P184" s="820"/>
      <c r="Q184" s="820"/>
      <c r="R184" s="809">
        <v>1540.5959999999998</v>
      </c>
      <c r="S184" s="335">
        <v>7</v>
      </c>
      <c r="T184" s="334">
        <v>158</v>
      </c>
      <c r="U184" s="225" t="s">
        <v>787</v>
      </c>
      <c r="V184" s="344" t="s">
        <v>288</v>
      </c>
      <c r="W184" s="349">
        <f t="shared" si="4"/>
        <v>220.08514285714281</v>
      </c>
      <c r="X184" s="336" t="s">
        <v>928</v>
      </c>
      <c r="Y184" s="174" t="s">
        <v>929</v>
      </c>
      <c r="Z184" s="16">
        <v>3</v>
      </c>
    </row>
    <row r="185" spans="1:28" ht="16.2" x14ac:dyDescent="0.2">
      <c r="A185" s="199">
        <v>42</v>
      </c>
      <c r="C185" s="523">
        <v>43769</v>
      </c>
      <c r="D185" s="380" t="str">
        <f t="shared" si="6"/>
        <v>Thu</v>
      </c>
      <c r="E185" s="373">
        <v>43775</v>
      </c>
      <c r="F185" s="397" t="s">
        <v>2</v>
      </c>
      <c r="G185" s="380"/>
      <c r="H185" s="374"/>
      <c r="I185" s="375"/>
      <c r="J185" s="376" t="str">
        <f t="shared" si="7"/>
        <v>水</v>
      </c>
      <c r="K185" s="338">
        <v>0</v>
      </c>
      <c r="L185" s="338">
        <v>462</v>
      </c>
      <c r="M185" s="338"/>
      <c r="N185" s="400">
        <f t="shared" si="5"/>
        <v>462</v>
      </c>
      <c r="O185" s="820"/>
      <c r="P185" s="820"/>
      <c r="Q185" s="820"/>
      <c r="R185" s="809">
        <v>1545.2050000000002</v>
      </c>
      <c r="S185" s="335">
        <v>7</v>
      </c>
      <c r="T185" s="334">
        <v>163</v>
      </c>
      <c r="U185" s="225" t="s">
        <v>787</v>
      </c>
      <c r="V185" s="344" t="s">
        <v>288</v>
      </c>
      <c r="W185" s="349">
        <f t="shared" si="4"/>
        <v>220.74357142857144</v>
      </c>
      <c r="X185" s="336" t="s">
        <v>930</v>
      </c>
      <c r="Y185" s="174" t="s">
        <v>931</v>
      </c>
      <c r="Z185" s="16">
        <v>6</v>
      </c>
      <c r="AA185" s="16" t="s">
        <v>601</v>
      </c>
    </row>
    <row r="186" spans="1:28" ht="28.8" x14ac:dyDescent="0.2">
      <c r="A186" s="331">
        <v>43</v>
      </c>
      <c r="C186" s="523">
        <v>43777</v>
      </c>
      <c r="D186" s="380" t="str">
        <f t="shared" si="6"/>
        <v>Fri</v>
      </c>
      <c r="E186" s="373">
        <v>43781</v>
      </c>
      <c r="F186" s="397" t="s">
        <v>2</v>
      </c>
      <c r="G186" s="380"/>
      <c r="H186" s="374"/>
      <c r="I186" s="375"/>
      <c r="J186" s="376" t="str">
        <f t="shared" si="7"/>
        <v>火</v>
      </c>
      <c r="K186" s="338">
        <v>3</v>
      </c>
      <c r="L186" s="338">
        <v>500</v>
      </c>
      <c r="M186" s="338"/>
      <c r="N186" s="400">
        <f t="shared" si="5"/>
        <v>503</v>
      </c>
      <c r="O186" s="820"/>
      <c r="P186" s="820"/>
      <c r="Q186" s="820"/>
      <c r="R186" s="809">
        <v>1675.3109999999999</v>
      </c>
      <c r="S186" s="335">
        <v>7</v>
      </c>
      <c r="T186" s="334">
        <v>174</v>
      </c>
      <c r="U186" s="225" t="s">
        <v>787</v>
      </c>
      <c r="V186" s="344" t="s">
        <v>288</v>
      </c>
      <c r="W186" s="349">
        <f t="shared" si="4"/>
        <v>239.33014285714285</v>
      </c>
      <c r="X186" s="336" t="s">
        <v>932</v>
      </c>
      <c r="Y186" s="174" t="s">
        <v>933</v>
      </c>
      <c r="Z186" s="16">
        <v>4</v>
      </c>
      <c r="AA186" s="16" t="s">
        <v>467</v>
      </c>
    </row>
    <row r="187" spans="1:28" ht="16.2" x14ac:dyDescent="0.2">
      <c r="A187" s="199">
        <v>44</v>
      </c>
      <c r="C187" s="523">
        <v>43782</v>
      </c>
      <c r="D187" s="380" t="str">
        <f t="shared" si="6"/>
        <v>Wed</v>
      </c>
      <c r="E187" s="373">
        <v>43787</v>
      </c>
      <c r="F187" s="397" t="s">
        <v>0</v>
      </c>
      <c r="G187" s="380"/>
      <c r="H187" s="374"/>
      <c r="I187" s="375"/>
      <c r="J187" s="376" t="str">
        <f t="shared" si="7"/>
        <v>月</v>
      </c>
      <c r="K187" s="338">
        <v>0</v>
      </c>
      <c r="L187" s="338">
        <v>492</v>
      </c>
      <c r="M187" s="338"/>
      <c r="N187" s="400">
        <f t="shared" si="5"/>
        <v>492</v>
      </c>
      <c r="O187" s="820"/>
      <c r="P187" s="820"/>
      <c r="Q187" s="820"/>
      <c r="R187" s="809">
        <v>1618.1690000000003</v>
      </c>
      <c r="S187" s="335">
        <v>7</v>
      </c>
      <c r="T187" s="334">
        <v>174</v>
      </c>
      <c r="U187" s="225" t="s">
        <v>787</v>
      </c>
      <c r="V187" s="344" t="s">
        <v>288</v>
      </c>
      <c r="W187" s="349">
        <f t="shared" si="4"/>
        <v>231.16700000000006</v>
      </c>
      <c r="X187" s="336" t="s">
        <v>934</v>
      </c>
      <c r="Y187" s="174">
        <v>5933194223</v>
      </c>
      <c r="Z187" s="16">
        <v>5</v>
      </c>
      <c r="AA187" s="16" t="s">
        <v>467</v>
      </c>
    </row>
    <row r="188" spans="1:28" ht="28.8" x14ac:dyDescent="0.2">
      <c r="A188" s="331">
        <v>45</v>
      </c>
      <c r="C188" s="524">
        <v>43785</v>
      </c>
      <c r="D188" s="380" t="str">
        <f t="shared" si="6"/>
        <v>Sat</v>
      </c>
      <c r="E188" s="387">
        <v>43788</v>
      </c>
      <c r="F188" s="398" t="s">
        <v>3</v>
      </c>
      <c r="G188" s="389"/>
      <c r="H188" s="388"/>
      <c r="I188" s="390"/>
      <c r="J188" s="391" t="str">
        <f t="shared" si="7"/>
        <v>火</v>
      </c>
      <c r="K188" s="338">
        <v>9</v>
      </c>
      <c r="L188" s="393">
        <v>454</v>
      </c>
      <c r="M188" s="393"/>
      <c r="N188" s="400">
        <f t="shared" si="5"/>
        <v>463</v>
      </c>
      <c r="O188" s="821"/>
      <c r="P188" s="821"/>
      <c r="Q188" s="821"/>
      <c r="R188" s="822">
        <v>1539.2739999999999</v>
      </c>
      <c r="S188" s="392">
        <v>7</v>
      </c>
      <c r="T188" s="394">
        <v>169</v>
      </c>
      <c r="U188" s="225" t="s">
        <v>871</v>
      </c>
      <c r="V188" s="344" t="s">
        <v>288</v>
      </c>
      <c r="W188" s="395">
        <f t="shared" si="4"/>
        <v>219.89628571428571</v>
      </c>
      <c r="X188" s="396" t="s">
        <v>935</v>
      </c>
      <c r="Y188" s="174" t="s">
        <v>936</v>
      </c>
      <c r="Z188" s="16">
        <v>3</v>
      </c>
      <c r="AA188" s="16" t="s">
        <v>603</v>
      </c>
      <c r="AB188" s="500" t="s">
        <v>609</v>
      </c>
    </row>
    <row r="189" spans="1:28" s="386" customFormat="1" ht="16.2" x14ac:dyDescent="0.2">
      <c r="A189" s="199">
        <v>46</v>
      </c>
      <c r="B189" s="375"/>
      <c r="C189" s="523">
        <v>43790</v>
      </c>
      <c r="D189" s="380" t="str">
        <f t="shared" si="6"/>
        <v>Thu</v>
      </c>
      <c r="E189" s="373">
        <v>43795</v>
      </c>
      <c r="F189" s="397" t="s">
        <v>1</v>
      </c>
      <c r="G189" s="380"/>
      <c r="H189" s="374"/>
      <c r="I189" s="375"/>
      <c r="J189" s="391" t="str">
        <f t="shared" si="7"/>
        <v>火</v>
      </c>
      <c r="K189" s="338">
        <v>9</v>
      </c>
      <c r="L189" s="393">
        <v>418</v>
      </c>
      <c r="M189" s="393"/>
      <c r="N189" s="400">
        <f t="shared" si="5"/>
        <v>427</v>
      </c>
      <c r="O189" s="820"/>
      <c r="P189" s="820"/>
      <c r="Q189" s="820"/>
      <c r="R189" s="809">
        <v>1463.9549999999997</v>
      </c>
      <c r="S189" s="392">
        <v>6</v>
      </c>
      <c r="T189" s="334">
        <v>154</v>
      </c>
      <c r="U189" s="225" t="s">
        <v>787</v>
      </c>
      <c r="V189" s="344" t="s">
        <v>288</v>
      </c>
      <c r="W189" s="395">
        <f t="shared" si="4"/>
        <v>243.99249999999995</v>
      </c>
      <c r="X189" s="336" t="s">
        <v>937</v>
      </c>
      <c r="Y189" s="174" t="s">
        <v>938</v>
      </c>
      <c r="Z189" s="16">
        <v>5</v>
      </c>
      <c r="AA189" s="16" t="s">
        <v>467</v>
      </c>
      <c r="AB189" s="500"/>
    </row>
    <row r="190" spans="1:28" s="386" customFormat="1" ht="16.2" x14ac:dyDescent="0.2">
      <c r="A190" s="331">
        <v>47</v>
      </c>
      <c r="B190" s="375"/>
      <c r="C190" s="523">
        <v>43794</v>
      </c>
      <c r="D190" s="380" t="str">
        <f t="shared" si="6"/>
        <v>Mon</v>
      </c>
      <c r="E190" s="373">
        <v>43797</v>
      </c>
      <c r="F190" s="397" t="s">
        <v>4</v>
      </c>
      <c r="G190" s="380"/>
      <c r="H190" s="374"/>
      <c r="I190" s="375"/>
      <c r="J190" s="391" t="str">
        <f t="shared" si="7"/>
        <v>木</v>
      </c>
      <c r="K190" s="338">
        <v>0</v>
      </c>
      <c r="L190" s="393">
        <v>345</v>
      </c>
      <c r="M190" s="393"/>
      <c r="N190" s="400">
        <f t="shared" si="5"/>
        <v>345</v>
      </c>
      <c r="O190" s="820"/>
      <c r="P190" s="820"/>
      <c r="Q190" s="820"/>
      <c r="R190" s="809">
        <v>1183.8230000000001</v>
      </c>
      <c r="S190" s="392">
        <v>5</v>
      </c>
      <c r="T190" s="334">
        <v>126</v>
      </c>
      <c r="U190" s="225" t="s">
        <v>871</v>
      </c>
      <c r="V190" s="344" t="s">
        <v>288</v>
      </c>
      <c r="W190" s="395">
        <f t="shared" si="4"/>
        <v>236.76460000000003</v>
      </c>
      <c r="X190" s="336" t="s">
        <v>939</v>
      </c>
      <c r="Y190" s="174">
        <v>5933194344</v>
      </c>
      <c r="Z190" s="16">
        <v>3</v>
      </c>
      <c r="AA190" s="16"/>
      <c r="AB190" s="500" t="s">
        <v>613</v>
      </c>
    </row>
    <row r="191" spans="1:28" s="386" customFormat="1" ht="16.2" x14ac:dyDescent="0.2">
      <c r="A191" s="199">
        <v>48</v>
      </c>
      <c r="B191" s="375"/>
      <c r="C191" s="523">
        <v>43798</v>
      </c>
      <c r="D191" s="380" t="str">
        <f t="shared" si="6"/>
        <v>Fri</v>
      </c>
      <c r="E191" s="373">
        <v>43802</v>
      </c>
      <c r="F191" s="397" t="s">
        <v>2</v>
      </c>
      <c r="G191" s="380"/>
      <c r="H191" s="374"/>
      <c r="I191" s="375"/>
      <c r="J191" s="376" t="str">
        <f t="shared" si="7"/>
        <v>火</v>
      </c>
      <c r="K191" s="338">
        <v>29</v>
      </c>
      <c r="L191" s="338">
        <v>376</v>
      </c>
      <c r="M191" s="338"/>
      <c r="N191" s="400">
        <f t="shared" si="5"/>
        <v>405</v>
      </c>
      <c r="O191" s="820"/>
      <c r="P191" s="820"/>
      <c r="Q191" s="820"/>
      <c r="R191" s="809">
        <v>1360.9109999999996</v>
      </c>
      <c r="S191" s="392">
        <v>6</v>
      </c>
      <c r="T191" s="334">
        <v>144</v>
      </c>
      <c r="U191" s="225" t="s">
        <v>787</v>
      </c>
      <c r="V191" s="344" t="s">
        <v>288</v>
      </c>
      <c r="W191" s="349">
        <f t="shared" si="4"/>
        <v>226.81849999999994</v>
      </c>
      <c r="X191" s="336" t="s">
        <v>940</v>
      </c>
      <c r="Y191" s="174" t="s">
        <v>941</v>
      </c>
      <c r="Z191" s="16">
        <v>4</v>
      </c>
      <c r="AA191" s="16" t="s">
        <v>467</v>
      </c>
      <c r="AB191" s="500" t="s">
        <v>609</v>
      </c>
    </row>
    <row r="192" spans="1:28" s="386" customFormat="1" ht="16.2" x14ac:dyDescent="0.2">
      <c r="A192" s="331">
        <v>49</v>
      </c>
      <c r="B192" s="375"/>
      <c r="C192" s="523">
        <v>43803</v>
      </c>
      <c r="D192" s="380" t="str">
        <f t="shared" si="6"/>
        <v>Wed</v>
      </c>
      <c r="E192" s="373">
        <v>43808</v>
      </c>
      <c r="F192" s="397" t="s">
        <v>0</v>
      </c>
      <c r="G192" s="380"/>
      <c r="H192" s="374"/>
      <c r="I192" s="375"/>
      <c r="J192" s="376" t="str">
        <f t="shared" si="7"/>
        <v>月</v>
      </c>
      <c r="K192" s="338">
        <v>0</v>
      </c>
      <c r="L192" s="338">
        <v>407</v>
      </c>
      <c r="M192" s="338"/>
      <c r="N192" s="400">
        <f t="shared" si="5"/>
        <v>407</v>
      </c>
      <c r="O192" s="820"/>
      <c r="P192" s="820"/>
      <c r="Q192" s="820"/>
      <c r="R192" s="809">
        <v>1355.0270000000003</v>
      </c>
      <c r="S192" s="392">
        <v>6</v>
      </c>
      <c r="T192" s="334">
        <v>143</v>
      </c>
      <c r="U192" s="225" t="s">
        <v>787</v>
      </c>
      <c r="V192" s="344" t="s">
        <v>288</v>
      </c>
      <c r="W192" s="349">
        <f t="shared" si="4"/>
        <v>225.83783333333338</v>
      </c>
      <c r="X192" s="336" t="s">
        <v>942</v>
      </c>
      <c r="Y192" s="174" t="s">
        <v>943</v>
      </c>
      <c r="Z192" s="16">
        <v>5</v>
      </c>
      <c r="AA192" s="16" t="s">
        <v>467</v>
      </c>
      <c r="AB192" s="500"/>
    </row>
    <row r="193" spans="1:33" s="386" customFormat="1" ht="28.8" x14ac:dyDescent="0.2">
      <c r="A193" s="199">
        <v>50</v>
      </c>
      <c r="B193" s="375"/>
      <c r="C193" s="523">
        <v>43806</v>
      </c>
      <c r="D193" s="380" t="str">
        <f t="shared" si="6"/>
        <v>Sat</v>
      </c>
      <c r="E193" s="373">
        <v>43809</v>
      </c>
      <c r="F193" s="397" t="s">
        <v>3</v>
      </c>
      <c r="G193" s="380"/>
      <c r="H193" s="374"/>
      <c r="I193" s="375"/>
      <c r="J193" s="376" t="str">
        <f t="shared" si="7"/>
        <v>火</v>
      </c>
      <c r="K193" s="338">
        <v>0</v>
      </c>
      <c r="L193" s="338">
        <v>411</v>
      </c>
      <c r="M193" s="338"/>
      <c r="N193" s="400">
        <f t="shared" si="5"/>
        <v>411</v>
      </c>
      <c r="O193" s="820"/>
      <c r="P193" s="820"/>
      <c r="Q193" s="820"/>
      <c r="R193" s="809">
        <v>1331.9270000000001</v>
      </c>
      <c r="S193" s="392">
        <v>6</v>
      </c>
      <c r="T193" s="334">
        <v>142</v>
      </c>
      <c r="U193" s="225" t="s">
        <v>871</v>
      </c>
      <c r="V193" s="344" t="s">
        <v>288</v>
      </c>
      <c r="W193" s="349">
        <f t="shared" si="4"/>
        <v>221.98783333333336</v>
      </c>
      <c r="X193" s="336" t="s">
        <v>944</v>
      </c>
      <c r="Y193" s="174" t="s">
        <v>945</v>
      </c>
      <c r="Z193" s="16">
        <v>3</v>
      </c>
      <c r="AA193" s="16" t="s">
        <v>467</v>
      </c>
      <c r="AB193" s="500"/>
    </row>
    <row r="194" spans="1:33" s="386" customFormat="1" ht="16.2" x14ac:dyDescent="0.2">
      <c r="A194" s="331">
        <v>51</v>
      </c>
      <c r="B194" s="375"/>
      <c r="C194" s="523">
        <v>43811</v>
      </c>
      <c r="D194" s="380" t="str">
        <f t="shared" si="6"/>
        <v>Thu</v>
      </c>
      <c r="E194" s="373">
        <v>43816</v>
      </c>
      <c r="F194" s="397" t="s">
        <v>1</v>
      </c>
      <c r="G194" s="380"/>
      <c r="H194" s="374"/>
      <c r="I194" s="375"/>
      <c r="J194" s="376" t="str">
        <f t="shared" si="7"/>
        <v>火</v>
      </c>
      <c r="K194" s="338">
        <v>0</v>
      </c>
      <c r="L194" s="338">
        <v>416</v>
      </c>
      <c r="M194" s="338"/>
      <c r="N194" s="400">
        <f t="shared" si="5"/>
        <v>416</v>
      </c>
      <c r="O194" s="820"/>
      <c r="P194" s="820"/>
      <c r="Q194" s="820"/>
      <c r="R194" s="809">
        <v>1333.8210000000001</v>
      </c>
      <c r="S194" s="392">
        <v>6</v>
      </c>
      <c r="T194" s="334">
        <v>145</v>
      </c>
      <c r="U194" s="225" t="s">
        <v>871</v>
      </c>
      <c r="V194" s="344" t="s">
        <v>288</v>
      </c>
      <c r="W194" s="349">
        <f t="shared" si="4"/>
        <v>222.30350000000001</v>
      </c>
      <c r="X194" s="336" t="s">
        <v>946</v>
      </c>
      <c r="Y194" s="174">
        <v>5933194476</v>
      </c>
      <c r="Z194" s="16">
        <v>5</v>
      </c>
      <c r="AA194" s="16" t="s">
        <v>467</v>
      </c>
      <c r="AB194" s="500"/>
    </row>
    <row r="195" spans="1:33" s="386" customFormat="1" ht="16.2" x14ac:dyDescent="0.2">
      <c r="A195" s="199">
        <v>52</v>
      </c>
      <c r="B195" s="375"/>
      <c r="C195" s="523">
        <v>43815</v>
      </c>
      <c r="D195" s="380" t="str">
        <f t="shared" si="6"/>
        <v>Mon</v>
      </c>
      <c r="E195" s="373">
        <v>43818</v>
      </c>
      <c r="F195" s="397" t="s">
        <v>0</v>
      </c>
      <c r="G195" s="380"/>
      <c r="H195" s="374"/>
      <c r="I195" s="375"/>
      <c r="J195" s="376" t="str">
        <f t="shared" si="7"/>
        <v>木</v>
      </c>
      <c r="K195" s="338">
        <v>10</v>
      </c>
      <c r="L195" s="338">
        <v>338</v>
      </c>
      <c r="M195" s="338"/>
      <c r="N195" s="400">
        <f t="shared" si="5"/>
        <v>348</v>
      </c>
      <c r="O195" s="820"/>
      <c r="P195" s="820"/>
      <c r="Q195" s="820"/>
      <c r="R195" s="809">
        <v>1097.4670000000001</v>
      </c>
      <c r="S195" s="392">
        <v>5</v>
      </c>
      <c r="T195" s="334">
        <v>126</v>
      </c>
      <c r="U195" s="225" t="s">
        <v>871</v>
      </c>
      <c r="V195" s="344" t="s">
        <v>288</v>
      </c>
      <c r="W195" s="349">
        <f t="shared" si="4"/>
        <v>219.49340000000001</v>
      </c>
      <c r="X195" s="336" t="s">
        <v>947</v>
      </c>
      <c r="Y195" s="174" t="s">
        <v>948</v>
      </c>
      <c r="Z195" s="16">
        <v>3</v>
      </c>
      <c r="AA195" s="16"/>
      <c r="AB195" s="500"/>
    </row>
    <row r="196" spans="1:33" ht="16.2" x14ac:dyDescent="0.2">
      <c r="A196" s="331">
        <v>53</v>
      </c>
      <c r="B196" s="327"/>
      <c r="C196" s="523">
        <v>43819</v>
      </c>
      <c r="D196" s="380" t="str">
        <f t="shared" si="6"/>
        <v>Fri</v>
      </c>
      <c r="E196" s="373">
        <v>43823</v>
      </c>
      <c r="F196" s="332"/>
      <c r="G196" s="333"/>
      <c r="H196" s="332"/>
      <c r="I196" s="327"/>
      <c r="J196" s="376" t="str">
        <f t="shared" si="7"/>
        <v>火</v>
      </c>
      <c r="K196" s="338">
        <v>0</v>
      </c>
      <c r="L196" s="338">
        <v>529</v>
      </c>
      <c r="M196" s="338"/>
      <c r="N196" s="400">
        <f t="shared" si="5"/>
        <v>529</v>
      </c>
      <c r="O196" s="820"/>
      <c r="P196" s="820"/>
      <c r="Q196" s="820"/>
      <c r="R196" s="809">
        <v>1759.7370000000003</v>
      </c>
      <c r="S196" s="392">
        <v>7</v>
      </c>
      <c r="T196" s="334">
        <v>181</v>
      </c>
      <c r="U196" s="225" t="s">
        <v>787</v>
      </c>
      <c r="V196" s="344" t="s">
        <v>288</v>
      </c>
      <c r="W196" s="349">
        <f t="shared" si="4"/>
        <v>251.39100000000005</v>
      </c>
      <c r="X196" s="336" t="s">
        <v>949</v>
      </c>
      <c r="Y196" s="174" t="s">
        <v>950</v>
      </c>
      <c r="Z196" s="16">
        <v>4</v>
      </c>
      <c r="AA196" s="16" t="s">
        <v>467</v>
      </c>
      <c r="AC196" s="386"/>
      <c r="AD196" s="386"/>
    </row>
    <row r="197" spans="1:33" ht="28.8" x14ac:dyDescent="0.2">
      <c r="A197" s="199">
        <v>54</v>
      </c>
      <c r="B197" s="327"/>
      <c r="C197" s="523">
        <v>43836</v>
      </c>
      <c r="D197" s="380" t="str">
        <f t="shared" si="6"/>
        <v>Mon</v>
      </c>
      <c r="E197" s="373">
        <v>43839</v>
      </c>
      <c r="F197" s="332"/>
      <c r="G197" s="333"/>
      <c r="H197" s="332"/>
      <c r="I197" s="327"/>
      <c r="J197" s="376" t="str">
        <f t="shared" si="7"/>
        <v>木</v>
      </c>
      <c r="K197" s="338">
        <v>0</v>
      </c>
      <c r="L197" s="338">
        <v>309</v>
      </c>
      <c r="M197" s="338"/>
      <c r="N197" s="400">
        <f t="shared" si="5"/>
        <v>309</v>
      </c>
      <c r="O197" s="820"/>
      <c r="P197" s="820"/>
      <c r="Q197" s="820"/>
      <c r="R197" s="809">
        <v>1012.069</v>
      </c>
      <c r="S197" s="392">
        <v>5</v>
      </c>
      <c r="T197" s="334">
        <v>107</v>
      </c>
      <c r="U197" s="225" t="s">
        <v>871</v>
      </c>
      <c r="V197" s="344" t="s">
        <v>288</v>
      </c>
      <c r="W197" s="349">
        <f t="shared" ref="W197:W260" si="8">R197/S197</f>
        <v>202.41379999999998</v>
      </c>
      <c r="X197" s="336" t="s">
        <v>951</v>
      </c>
      <c r="Y197" s="174" t="s">
        <v>952</v>
      </c>
      <c r="Z197" s="16">
        <v>3</v>
      </c>
      <c r="AC197" s="386"/>
      <c r="AD197" s="386"/>
    </row>
    <row r="198" spans="1:33" ht="16.2" x14ac:dyDescent="0.2">
      <c r="A198" s="331">
        <v>55</v>
      </c>
      <c r="B198" s="327"/>
      <c r="C198" s="523">
        <v>43841</v>
      </c>
      <c r="D198" s="380" t="str">
        <f t="shared" si="6"/>
        <v>Sat</v>
      </c>
      <c r="E198" s="373">
        <v>43845</v>
      </c>
      <c r="F198" s="332"/>
      <c r="G198" s="333"/>
      <c r="H198" s="332"/>
      <c r="I198" s="327"/>
      <c r="J198" s="376" t="str">
        <f t="shared" si="7"/>
        <v>水</v>
      </c>
      <c r="K198" s="338">
        <v>0</v>
      </c>
      <c r="L198" s="338">
        <v>393</v>
      </c>
      <c r="M198" s="338"/>
      <c r="N198" s="400">
        <f t="shared" ref="N198:N261" si="9">SUM(K198:M198)</f>
        <v>393</v>
      </c>
      <c r="O198" s="820"/>
      <c r="P198" s="820"/>
      <c r="Q198" s="820"/>
      <c r="R198" s="809">
        <v>1266.375</v>
      </c>
      <c r="S198" s="392">
        <v>6</v>
      </c>
      <c r="T198" s="334">
        <v>137</v>
      </c>
      <c r="U198" s="225" t="s">
        <v>787</v>
      </c>
      <c r="V198" s="344" t="s">
        <v>288</v>
      </c>
      <c r="W198" s="349">
        <f t="shared" si="8"/>
        <v>211.0625</v>
      </c>
      <c r="X198" s="336" t="s">
        <v>953</v>
      </c>
      <c r="Y198" s="174" t="s">
        <v>954</v>
      </c>
      <c r="Z198" s="16">
        <v>4</v>
      </c>
      <c r="AA198" s="16" t="s">
        <v>618</v>
      </c>
      <c r="AC198" s="386"/>
      <c r="AD198" s="386"/>
    </row>
    <row r="199" spans="1:33" ht="16.2" x14ac:dyDescent="0.2">
      <c r="A199" s="199">
        <v>56</v>
      </c>
      <c r="B199" s="327"/>
      <c r="C199" s="523">
        <v>43846</v>
      </c>
      <c r="D199" s="380" t="str">
        <f t="shared" si="6"/>
        <v>Thu</v>
      </c>
      <c r="E199" s="373">
        <v>43851</v>
      </c>
      <c r="F199" s="408"/>
      <c r="G199" s="409"/>
      <c r="H199" s="408"/>
      <c r="I199" s="410"/>
      <c r="J199" s="376" t="str">
        <f t="shared" si="7"/>
        <v>火</v>
      </c>
      <c r="K199" s="338">
        <v>0</v>
      </c>
      <c r="L199" s="338">
        <v>372</v>
      </c>
      <c r="M199" s="338"/>
      <c r="N199" s="400">
        <f t="shared" si="9"/>
        <v>372</v>
      </c>
      <c r="O199" s="820"/>
      <c r="P199" s="820"/>
      <c r="Q199" s="820"/>
      <c r="R199" s="809">
        <v>1213.3489999999999</v>
      </c>
      <c r="S199" s="392">
        <v>5</v>
      </c>
      <c r="T199" s="334">
        <v>131</v>
      </c>
      <c r="U199" s="225" t="s">
        <v>787</v>
      </c>
      <c r="V199" s="344" t="s">
        <v>288</v>
      </c>
      <c r="W199" s="349">
        <f t="shared" si="8"/>
        <v>242.66979999999998</v>
      </c>
      <c r="X199" s="336" t="s">
        <v>955</v>
      </c>
      <c r="Y199" s="174" t="s">
        <v>956</v>
      </c>
      <c r="Z199" s="16">
        <v>3</v>
      </c>
      <c r="AA199" s="16" t="s">
        <v>467</v>
      </c>
      <c r="AC199" s="386"/>
      <c r="AD199" s="386"/>
    </row>
    <row r="200" spans="1:33" s="407" customFormat="1" ht="16.2" x14ac:dyDescent="0.2">
      <c r="A200" s="331">
        <v>57</v>
      </c>
      <c r="B200" s="411"/>
      <c r="C200" s="525">
        <v>43853</v>
      </c>
      <c r="D200" s="380" t="str">
        <f t="shared" si="6"/>
        <v>Thu</v>
      </c>
      <c r="E200" s="412">
        <v>43858</v>
      </c>
      <c r="F200" s="413"/>
      <c r="G200" s="414"/>
      <c r="H200" s="413"/>
      <c r="I200" s="415"/>
      <c r="J200" s="376" t="str">
        <f t="shared" si="7"/>
        <v>火</v>
      </c>
      <c r="K200" s="338">
        <v>0</v>
      </c>
      <c r="L200" s="338">
        <v>382</v>
      </c>
      <c r="M200" s="338"/>
      <c r="N200" s="400">
        <f t="shared" si="9"/>
        <v>382</v>
      </c>
      <c r="O200" s="820"/>
      <c r="P200" s="820"/>
      <c r="Q200" s="820"/>
      <c r="R200" s="809">
        <v>1297.521</v>
      </c>
      <c r="S200" s="392">
        <v>6</v>
      </c>
      <c r="T200" s="334">
        <v>140</v>
      </c>
      <c r="U200" s="225" t="s">
        <v>871</v>
      </c>
      <c r="V200" s="344" t="s">
        <v>288</v>
      </c>
      <c r="W200" s="349">
        <f t="shared" si="8"/>
        <v>216.2535</v>
      </c>
      <c r="X200" s="336" t="s">
        <v>957</v>
      </c>
      <c r="Y200" s="174" t="s">
        <v>958</v>
      </c>
      <c r="Z200" s="16">
        <v>5</v>
      </c>
      <c r="AA200" s="16" t="s">
        <v>467</v>
      </c>
      <c r="AB200" s="500"/>
      <c r="AC200" s="386"/>
      <c r="AD200" s="386"/>
    </row>
    <row r="201" spans="1:33" s="407" customFormat="1" ht="16.2" x14ac:dyDescent="0.2">
      <c r="A201" s="199">
        <v>58</v>
      </c>
      <c r="B201" s="411"/>
      <c r="C201" s="525">
        <v>43862</v>
      </c>
      <c r="D201" s="380" t="str">
        <f t="shared" si="6"/>
        <v>Sat</v>
      </c>
      <c r="E201" s="412">
        <v>43865</v>
      </c>
      <c r="F201" s="413"/>
      <c r="G201" s="414"/>
      <c r="H201" s="413"/>
      <c r="I201" s="415"/>
      <c r="J201" s="376" t="str">
        <f t="shared" si="7"/>
        <v>火</v>
      </c>
      <c r="K201" s="338">
        <v>0</v>
      </c>
      <c r="L201" s="338">
        <v>338</v>
      </c>
      <c r="M201" s="338"/>
      <c r="N201" s="400">
        <f t="shared" si="9"/>
        <v>338</v>
      </c>
      <c r="O201" s="820"/>
      <c r="P201" s="820"/>
      <c r="Q201" s="820"/>
      <c r="R201" s="809">
        <v>1178.104</v>
      </c>
      <c r="S201" s="392">
        <v>5</v>
      </c>
      <c r="T201" s="334">
        <v>127</v>
      </c>
      <c r="U201" s="225" t="s">
        <v>871</v>
      </c>
      <c r="V201" s="344" t="s">
        <v>288</v>
      </c>
      <c r="W201" s="349">
        <f t="shared" si="8"/>
        <v>235.6208</v>
      </c>
      <c r="X201" s="336" t="s">
        <v>959</v>
      </c>
      <c r="Y201" s="174">
        <v>5933196775</v>
      </c>
      <c r="Z201" s="16">
        <v>3</v>
      </c>
      <c r="AA201" s="16" t="s">
        <v>467</v>
      </c>
      <c r="AB201" s="500"/>
      <c r="AC201" s="386"/>
      <c r="AD201" s="386"/>
    </row>
    <row r="202" spans="1:33" s="407" customFormat="1" ht="16.2" x14ac:dyDescent="0.2">
      <c r="A202" s="331">
        <v>59</v>
      </c>
      <c r="B202" s="411"/>
      <c r="C202" s="525">
        <v>43871</v>
      </c>
      <c r="D202" s="380" t="str">
        <f t="shared" si="6"/>
        <v>Mon</v>
      </c>
      <c r="E202" s="412">
        <v>43874</v>
      </c>
      <c r="F202" s="413"/>
      <c r="G202" s="414"/>
      <c r="H202" s="413"/>
      <c r="I202" s="415"/>
      <c r="J202" s="376" t="str">
        <f t="shared" si="7"/>
        <v>木</v>
      </c>
      <c r="K202" s="338">
        <v>0</v>
      </c>
      <c r="L202" s="338">
        <v>377</v>
      </c>
      <c r="M202" s="338"/>
      <c r="N202" s="400">
        <f t="shared" si="9"/>
        <v>377</v>
      </c>
      <c r="O202" s="820"/>
      <c r="P202" s="820"/>
      <c r="Q202" s="820"/>
      <c r="R202" s="809">
        <v>1300.326</v>
      </c>
      <c r="S202" s="392">
        <v>6</v>
      </c>
      <c r="T202" s="334">
        <v>137</v>
      </c>
      <c r="U202" s="225" t="s">
        <v>787</v>
      </c>
      <c r="V202" s="344" t="s">
        <v>288</v>
      </c>
      <c r="W202" s="349">
        <f t="shared" si="8"/>
        <v>216.721</v>
      </c>
      <c r="X202" s="336" t="s">
        <v>960</v>
      </c>
      <c r="Y202" s="174" t="s">
        <v>620</v>
      </c>
      <c r="Z202" s="16">
        <v>3</v>
      </c>
      <c r="AA202" s="16"/>
      <c r="AB202" s="500"/>
      <c r="AC202" s="386"/>
      <c r="AD202" s="386"/>
    </row>
    <row r="203" spans="1:33" s="407" customFormat="1" ht="16.2" x14ac:dyDescent="0.2">
      <c r="A203" s="199">
        <v>60</v>
      </c>
      <c r="B203" s="411"/>
      <c r="C203" s="525">
        <v>43881</v>
      </c>
      <c r="D203" s="380" t="str">
        <f t="shared" si="6"/>
        <v>Thu</v>
      </c>
      <c r="E203" s="412">
        <v>43887</v>
      </c>
      <c r="F203" s="413"/>
      <c r="G203" s="414"/>
      <c r="H203" s="413"/>
      <c r="I203" s="415"/>
      <c r="J203" s="376" t="str">
        <f t="shared" si="7"/>
        <v>水</v>
      </c>
      <c r="K203" s="338">
        <v>0</v>
      </c>
      <c r="L203" s="338">
        <v>387</v>
      </c>
      <c r="M203" s="338"/>
      <c r="N203" s="400">
        <f t="shared" si="9"/>
        <v>387</v>
      </c>
      <c r="O203" s="820"/>
      <c r="P203" s="820"/>
      <c r="Q203" s="820"/>
      <c r="R203" s="809">
        <v>1337.8789999999999</v>
      </c>
      <c r="S203" s="392">
        <v>6</v>
      </c>
      <c r="T203" s="334">
        <v>138</v>
      </c>
      <c r="U203" s="225" t="s">
        <v>787</v>
      </c>
      <c r="V203" s="344" t="s">
        <v>288</v>
      </c>
      <c r="W203" s="349">
        <f t="shared" si="8"/>
        <v>222.97983333333332</v>
      </c>
      <c r="X203" s="336" t="s">
        <v>961</v>
      </c>
      <c r="Y203" s="174">
        <v>5933196896</v>
      </c>
      <c r="Z203" s="16">
        <v>6</v>
      </c>
      <c r="AA203" s="16" t="s">
        <v>618</v>
      </c>
      <c r="AB203" s="500"/>
      <c r="AC203" s="386"/>
      <c r="AD203" s="386"/>
    </row>
    <row r="204" spans="1:33" s="407" customFormat="1" ht="28.8" x14ac:dyDescent="0.2">
      <c r="A204" s="331">
        <v>61</v>
      </c>
      <c r="B204" s="411"/>
      <c r="C204" s="525">
        <v>43890</v>
      </c>
      <c r="D204" s="380" t="str">
        <f t="shared" si="6"/>
        <v>Sat</v>
      </c>
      <c r="E204" s="412">
        <v>43894</v>
      </c>
      <c r="F204" s="413"/>
      <c r="G204" s="414"/>
      <c r="H204" s="413"/>
      <c r="I204" s="415"/>
      <c r="J204" s="376" t="str">
        <f t="shared" si="7"/>
        <v>水</v>
      </c>
      <c r="K204" s="338">
        <v>0</v>
      </c>
      <c r="L204" s="338">
        <v>405</v>
      </c>
      <c r="M204" s="338"/>
      <c r="N204" s="400">
        <f t="shared" si="9"/>
        <v>405</v>
      </c>
      <c r="O204" s="820"/>
      <c r="P204" s="820"/>
      <c r="Q204" s="820"/>
      <c r="R204" s="809">
        <v>1409.3969999999999</v>
      </c>
      <c r="S204" s="392">
        <v>6</v>
      </c>
      <c r="T204" s="334">
        <v>147</v>
      </c>
      <c r="U204" s="225" t="s">
        <v>787</v>
      </c>
      <c r="V204" s="344" t="s">
        <v>288</v>
      </c>
      <c r="W204" s="349">
        <f t="shared" si="8"/>
        <v>234.89949999999999</v>
      </c>
      <c r="X204" s="336" t="s">
        <v>621</v>
      </c>
      <c r="Y204" s="174">
        <v>5933196951</v>
      </c>
      <c r="Z204" s="16">
        <v>4</v>
      </c>
      <c r="AA204" s="16" t="s">
        <v>467</v>
      </c>
      <c r="AB204" s="500"/>
      <c r="AC204" s="386"/>
      <c r="AD204" s="386"/>
    </row>
    <row r="205" spans="1:33" s="407" customFormat="1" ht="28.8" x14ac:dyDescent="0.2">
      <c r="A205" s="199">
        <v>62</v>
      </c>
      <c r="B205" s="411"/>
      <c r="C205" s="525">
        <v>43897</v>
      </c>
      <c r="D205" s="380" t="str">
        <f t="shared" si="6"/>
        <v>Sat</v>
      </c>
      <c r="E205" s="412">
        <v>43900</v>
      </c>
      <c r="F205" s="413"/>
      <c r="G205" s="414"/>
      <c r="H205" s="413"/>
      <c r="I205" s="415"/>
      <c r="J205" s="376" t="str">
        <f t="shared" si="7"/>
        <v>火</v>
      </c>
      <c r="K205" s="338">
        <v>0</v>
      </c>
      <c r="L205" s="338">
        <v>396</v>
      </c>
      <c r="M205" s="338"/>
      <c r="N205" s="400">
        <f t="shared" si="9"/>
        <v>396</v>
      </c>
      <c r="O205" s="820"/>
      <c r="P205" s="820"/>
      <c r="Q205" s="820"/>
      <c r="R205" s="809">
        <v>1373.2570000000001</v>
      </c>
      <c r="S205" s="392">
        <v>6</v>
      </c>
      <c r="T205" s="334">
        <v>146</v>
      </c>
      <c r="U205" s="225" t="s">
        <v>871</v>
      </c>
      <c r="V205" s="344" t="s">
        <v>288</v>
      </c>
      <c r="W205" s="349">
        <f t="shared" si="8"/>
        <v>228.87616666666668</v>
      </c>
      <c r="X205" s="336" t="s">
        <v>622</v>
      </c>
      <c r="Y205" s="174" t="s">
        <v>962</v>
      </c>
      <c r="Z205" s="16">
        <v>3</v>
      </c>
      <c r="AA205" s="16" t="s">
        <v>467</v>
      </c>
      <c r="AB205" s="500"/>
      <c r="AC205" s="386"/>
      <c r="AD205" s="386"/>
    </row>
    <row r="206" spans="1:33" s="407" customFormat="1" ht="43.2" x14ac:dyDescent="0.2">
      <c r="A206" s="331">
        <v>63</v>
      </c>
      <c r="B206" s="411"/>
      <c r="C206" s="525">
        <v>43908</v>
      </c>
      <c r="D206" s="380" t="str">
        <f t="shared" si="6"/>
        <v>Wed</v>
      </c>
      <c r="E206" s="412">
        <v>43914</v>
      </c>
      <c r="F206" s="413"/>
      <c r="G206" s="414"/>
      <c r="H206" s="413"/>
      <c r="I206" s="415"/>
      <c r="J206" s="376" t="str">
        <f t="shared" si="7"/>
        <v>火</v>
      </c>
      <c r="K206" s="338">
        <v>0</v>
      </c>
      <c r="L206" s="338">
        <v>365</v>
      </c>
      <c r="M206" s="338"/>
      <c r="N206" s="400">
        <f t="shared" si="9"/>
        <v>365</v>
      </c>
      <c r="O206" s="820"/>
      <c r="P206" s="820"/>
      <c r="Q206" s="820"/>
      <c r="R206" s="809">
        <v>1216.8879999999997</v>
      </c>
      <c r="S206" s="392">
        <v>5</v>
      </c>
      <c r="T206" s="334">
        <v>130</v>
      </c>
      <c r="U206" s="225" t="s">
        <v>787</v>
      </c>
      <c r="V206" s="344" t="s">
        <v>288</v>
      </c>
      <c r="W206" s="349">
        <f t="shared" si="8"/>
        <v>243.37759999999994</v>
      </c>
      <c r="X206" s="336" t="s">
        <v>963</v>
      </c>
      <c r="Y206" s="174" t="s">
        <v>623</v>
      </c>
      <c r="Z206" s="16">
        <v>6</v>
      </c>
      <c r="AA206" s="16" t="s">
        <v>624</v>
      </c>
      <c r="AB206" s="503"/>
      <c r="AC206" s="386"/>
      <c r="AD206" s="386"/>
    </row>
    <row r="207" spans="1:33" s="407" customFormat="1" ht="43.8" thickBot="1" x14ac:dyDescent="0.25">
      <c r="A207" s="445">
        <v>65</v>
      </c>
      <c r="B207" s="446"/>
      <c r="C207" s="526">
        <v>43941</v>
      </c>
      <c r="D207" s="456" t="str">
        <f t="shared" si="6"/>
        <v>Mon</v>
      </c>
      <c r="E207" s="447">
        <v>43945</v>
      </c>
      <c r="F207" s="448"/>
      <c r="G207" s="449"/>
      <c r="H207" s="448"/>
      <c r="I207" s="450"/>
      <c r="J207" s="451" t="str">
        <f t="shared" si="7"/>
        <v>金</v>
      </c>
      <c r="K207" s="452">
        <v>0</v>
      </c>
      <c r="L207" s="452">
        <v>149</v>
      </c>
      <c r="M207" s="452"/>
      <c r="N207" s="453">
        <f t="shared" si="9"/>
        <v>149</v>
      </c>
      <c r="O207" s="823"/>
      <c r="P207" s="823"/>
      <c r="Q207" s="823"/>
      <c r="R207" s="824">
        <v>501</v>
      </c>
      <c r="S207" s="454">
        <v>4</v>
      </c>
      <c r="T207" s="455">
        <v>74</v>
      </c>
      <c r="U207" s="456" t="s">
        <v>791</v>
      </c>
      <c r="V207" s="344" t="s">
        <v>288</v>
      </c>
      <c r="W207" s="457">
        <f t="shared" si="8"/>
        <v>125.25</v>
      </c>
      <c r="X207" s="458" t="s">
        <v>632</v>
      </c>
      <c r="Y207" s="174" t="s">
        <v>631</v>
      </c>
      <c r="Z207" s="16">
        <v>4</v>
      </c>
      <c r="AA207" s="16"/>
      <c r="AB207" s="500"/>
      <c r="AC207" s="386"/>
      <c r="AD207" s="386"/>
    </row>
    <row r="208" spans="1:33" ht="29.4" thickTop="1" x14ac:dyDescent="0.2">
      <c r="A208" s="199">
        <v>1</v>
      </c>
      <c r="B208" s="200"/>
      <c r="C208" s="522">
        <v>43956</v>
      </c>
      <c r="D208" s="379" t="str">
        <f t="shared" si="6"/>
        <v>Tue</v>
      </c>
      <c r="E208" s="369">
        <v>43965</v>
      </c>
      <c r="F208" s="201"/>
      <c r="G208" s="202"/>
      <c r="H208" s="201"/>
      <c r="I208" s="200"/>
      <c r="J208" s="372" t="str">
        <f t="shared" si="7"/>
        <v>木</v>
      </c>
      <c r="K208" s="231">
        <v>0</v>
      </c>
      <c r="L208" s="231">
        <v>239</v>
      </c>
      <c r="M208" s="231"/>
      <c r="N208" s="444">
        <f t="shared" si="9"/>
        <v>239</v>
      </c>
      <c r="O208" s="825"/>
      <c r="P208" s="825"/>
      <c r="Q208" s="825"/>
      <c r="R208" s="815">
        <v>738.72499999999991</v>
      </c>
      <c r="S208" s="203">
        <v>4</v>
      </c>
      <c r="T208" s="224">
        <v>104</v>
      </c>
      <c r="U208" s="379" t="s">
        <v>245</v>
      </c>
      <c r="V208" s="344" t="s">
        <v>288</v>
      </c>
      <c r="W208" s="205">
        <f t="shared" si="8"/>
        <v>184.68124999999998</v>
      </c>
      <c r="X208" s="206" t="s">
        <v>640</v>
      </c>
      <c r="Y208" s="174" t="s">
        <v>964</v>
      </c>
      <c r="Z208" s="16">
        <v>9</v>
      </c>
      <c r="AB208" s="385" t="s">
        <v>637</v>
      </c>
      <c r="AC208" s="386"/>
      <c r="AD208" s="386"/>
      <c r="AE208" s="407"/>
      <c r="AF208" s="407"/>
      <c r="AG208" s="407"/>
    </row>
    <row r="209" spans="1:33" ht="28.8" x14ac:dyDescent="0.2">
      <c r="A209" s="331">
        <v>2</v>
      </c>
      <c r="B209" s="327"/>
      <c r="C209" s="523">
        <v>43963</v>
      </c>
      <c r="D209" s="380" t="str">
        <f t="shared" ref="D209:D272" si="10">TEXT(C209,"DDD")</f>
        <v>Tue</v>
      </c>
      <c r="E209" s="373">
        <v>43970</v>
      </c>
      <c r="F209" s="332"/>
      <c r="G209" s="333"/>
      <c r="H209" s="332"/>
      <c r="I209" s="327"/>
      <c r="J209" s="376" t="str">
        <f t="shared" ref="J209:J272" si="11">TEXT(E209,"aaa")</f>
        <v>火</v>
      </c>
      <c r="K209" s="338">
        <v>0</v>
      </c>
      <c r="L209" s="338">
        <v>250</v>
      </c>
      <c r="M209" s="338"/>
      <c r="N209" s="400">
        <f t="shared" si="9"/>
        <v>250</v>
      </c>
      <c r="O209" s="820"/>
      <c r="P209" s="820"/>
      <c r="Q209" s="820"/>
      <c r="R209" s="809">
        <v>801.18799999999987</v>
      </c>
      <c r="S209" s="335">
        <v>4</v>
      </c>
      <c r="T209" s="334">
        <v>89</v>
      </c>
      <c r="U209" s="380" t="s">
        <v>245</v>
      </c>
      <c r="V209" s="344" t="s">
        <v>288</v>
      </c>
      <c r="W209" s="349">
        <f t="shared" si="8"/>
        <v>200.29699999999997</v>
      </c>
      <c r="X209" s="336" t="s">
        <v>965</v>
      </c>
      <c r="Y209" s="174" t="s">
        <v>966</v>
      </c>
      <c r="Z209" s="16">
        <v>7</v>
      </c>
      <c r="AB209" s="502" t="s">
        <v>636</v>
      </c>
      <c r="AC209" s="386"/>
      <c r="AD209" s="386"/>
      <c r="AE209" s="407"/>
      <c r="AF209" s="407"/>
      <c r="AG209" s="407"/>
    </row>
    <row r="210" spans="1:33" s="386" customFormat="1" ht="43.2" x14ac:dyDescent="0.2">
      <c r="A210" s="331">
        <v>3</v>
      </c>
      <c r="B210" s="546"/>
      <c r="C210" s="525">
        <v>43966</v>
      </c>
      <c r="D210" s="380" t="str">
        <f t="shared" si="10"/>
        <v>Fri</v>
      </c>
      <c r="E210" s="373">
        <v>43970</v>
      </c>
      <c r="F210" s="332"/>
      <c r="G210" s="333"/>
      <c r="H210" s="332"/>
      <c r="I210" s="327"/>
      <c r="J210" s="376" t="str">
        <f t="shared" si="11"/>
        <v>火</v>
      </c>
      <c r="K210" s="338">
        <v>0</v>
      </c>
      <c r="L210" s="338">
        <v>251</v>
      </c>
      <c r="M210" s="338"/>
      <c r="N210" s="400">
        <f t="shared" si="9"/>
        <v>251</v>
      </c>
      <c r="O210" s="820"/>
      <c r="P210" s="820"/>
      <c r="Q210" s="820"/>
      <c r="R210" s="809">
        <v>877.13599999999997</v>
      </c>
      <c r="S210" s="335">
        <v>4</v>
      </c>
      <c r="T210" s="334">
        <v>90</v>
      </c>
      <c r="U210" s="380" t="s">
        <v>245</v>
      </c>
      <c r="V210" s="344" t="s">
        <v>288</v>
      </c>
      <c r="W210" s="349">
        <f t="shared" si="8"/>
        <v>219.28399999999999</v>
      </c>
      <c r="X210" s="336" t="s">
        <v>641</v>
      </c>
      <c r="Y210" s="174" t="s">
        <v>967</v>
      </c>
      <c r="Z210" s="16">
        <v>4</v>
      </c>
      <c r="AA210" s="16"/>
      <c r="AB210" s="502" t="s">
        <v>639</v>
      </c>
      <c r="AE210" s="407"/>
      <c r="AF210" s="407"/>
      <c r="AG210" s="407"/>
    </row>
    <row r="211" spans="1:33" s="386" customFormat="1" ht="28.8" x14ac:dyDescent="0.2">
      <c r="A211" s="331">
        <v>4</v>
      </c>
      <c r="B211" s="546"/>
      <c r="C211" s="525">
        <v>43977</v>
      </c>
      <c r="D211" s="380" t="str">
        <f t="shared" si="10"/>
        <v>Tue</v>
      </c>
      <c r="E211" s="373">
        <v>43984</v>
      </c>
      <c r="F211" s="332"/>
      <c r="G211" s="333"/>
      <c r="H211" s="332"/>
      <c r="I211" s="327"/>
      <c r="J211" s="376" t="str">
        <f t="shared" si="11"/>
        <v>火</v>
      </c>
      <c r="K211" s="338">
        <v>0</v>
      </c>
      <c r="L211" s="338">
        <v>244</v>
      </c>
      <c r="M211" s="338"/>
      <c r="N211" s="400">
        <f t="shared" si="9"/>
        <v>244</v>
      </c>
      <c r="O211" s="820"/>
      <c r="P211" s="820"/>
      <c r="Q211" s="820"/>
      <c r="R211" s="809">
        <v>832.37499999999989</v>
      </c>
      <c r="S211" s="335">
        <v>4</v>
      </c>
      <c r="T211" s="334">
        <v>86</v>
      </c>
      <c r="U211" s="380" t="s">
        <v>791</v>
      </c>
      <c r="V211" s="344" t="s">
        <v>288</v>
      </c>
      <c r="W211" s="349">
        <f t="shared" si="8"/>
        <v>208.09374999999997</v>
      </c>
      <c r="X211" s="336" t="s">
        <v>968</v>
      </c>
      <c r="Y211" s="174" t="s">
        <v>969</v>
      </c>
      <c r="Z211" s="16">
        <v>7</v>
      </c>
      <c r="AA211" s="16" t="s">
        <v>467</v>
      </c>
      <c r="AB211" s="502" t="s">
        <v>642</v>
      </c>
      <c r="AE211" s="407"/>
      <c r="AF211" s="407"/>
      <c r="AG211" s="407"/>
    </row>
    <row r="212" spans="1:33" s="407" customFormat="1" ht="28.8" x14ac:dyDescent="0.2">
      <c r="A212" s="331">
        <v>5</v>
      </c>
      <c r="B212" s="411"/>
      <c r="C212" s="525">
        <v>43983</v>
      </c>
      <c r="D212" s="380" t="str">
        <f t="shared" si="10"/>
        <v>Mon</v>
      </c>
      <c r="E212" s="412">
        <v>43986</v>
      </c>
      <c r="F212" s="498"/>
      <c r="G212" s="499"/>
      <c r="H212" s="498"/>
      <c r="J212" s="376" t="str">
        <f t="shared" si="11"/>
        <v>木</v>
      </c>
      <c r="K212" s="338">
        <v>0</v>
      </c>
      <c r="L212" s="338">
        <v>310</v>
      </c>
      <c r="M212" s="338"/>
      <c r="N212" s="400">
        <f t="shared" si="9"/>
        <v>310</v>
      </c>
      <c r="O212" s="820"/>
      <c r="P212" s="820"/>
      <c r="Q212" s="820"/>
      <c r="R212" s="809">
        <v>1053.77</v>
      </c>
      <c r="S212" s="335">
        <v>5</v>
      </c>
      <c r="T212" s="334">
        <v>108</v>
      </c>
      <c r="U212" s="380" t="s">
        <v>970</v>
      </c>
      <c r="V212" s="344" t="s">
        <v>288</v>
      </c>
      <c r="W212" s="349">
        <f t="shared" si="8"/>
        <v>210.75399999999999</v>
      </c>
      <c r="X212" s="336" t="s">
        <v>971</v>
      </c>
      <c r="Y212" s="174" t="s">
        <v>972</v>
      </c>
      <c r="Z212" s="16">
        <v>3</v>
      </c>
      <c r="AA212" s="16"/>
      <c r="AB212" s="502" t="s">
        <v>643</v>
      </c>
      <c r="AC212" s="386"/>
      <c r="AD212" s="386"/>
    </row>
    <row r="213" spans="1:33" s="407" customFormat="1" ht="16.2" x14ac:dyDescent="0.2">
      <c r="A213" s="331">
        <v>6</v>
      </c>
      <c r="B213" s="411"/>
      <c r="C213" s="525">
        <v>43991</v>
      </c>
      <c r="D213" s="380" t="str">
        <f t="shared" si="10"/>
        <v>Tue</v>
      </c>
      <c r="E213" s="412">
        <v>43997</v>
      </c>
      <c r="F213" s="498"/>
      <c r="G213" s="499"/>
      <c r="H213" s="498"/>
      <c r="J213" s="376" t="str">
        <f t="shared" si="11"/>
        <v>月</v>
      </c>
      <c r="K213" s="338">
        <v>0</v>
      </c>
      <c r="L213" s="338">
        <v>301</v>
      </c>
      <c r="M213" s="338"/>
      <c r="N213" s="400">
        <f t="shared" si="9"/>
        <v>301</v>
      </c>
      <c r="O213" s="820"/>
      <c r="P213" s="820"/>
      <c r="Q213" s="820"/>
      <c r="R213" s="809">
        <v>1029.1010000000001</v>
      </c>
      <c r="S213" s="335">
        <v>4</v>
      </c>
      <c r="T213" s="334">
        <v>105</v>
      </c>
      <c r="U213" s="380" t="s">
        <v>791</v>
      </c>
      <c r="V213" s="344" t="s">
        <v>288</v>
      </c>
      <c r="W213" s="349">
        <f t="shared" si="8"/>
        <v>257.27525000000003</v>
      </c>
      <c r="X213" s="336" t="s">
        <v>973</v>
      </c>
      <c r="Y213" s="174">
        <v>5933197303</v>
      </c>
      <c r="Z213" s="16">
        <v>6</v>
      </c>
      <c r="AA213" s="16" t="s">
        <v>467</v>
      </c>
      <c r="AB213" s="385" t="s">
        <v>633</v>
      </c>
      <c r="AC213" s="386"/>
      <c r="AD213" s="386"/>
    </row>
    <row r="214" spans="1:33" s="407" customFormat="1" ht="28.8" x14ac:dyDescent="0.2">
      <c r="A214" s="331">
        <v>7</v>
      </c>
      <c r="B214" s="411"/>
      <c r="C214" s="525">
        <v>43994</v>
      </c>
      <c r="D214" s="380" t="str">
        <f t="shared" si="10"/>
        <v>Fri</v>
      </c>
      <c r="E214" s="412">
        <v>43998</v>
      </c>
      <c r="F214" s="498"/>
      <c r="G214" s="499"/>
      <c r="H214" s="498"/>
      <c r="J214" s="376" t="str">
        <f t="shared" si="11"/>
        <v>火</v>
      </c>
      <c r="K214" s="338">
        <v>0</v>
      </c>
      <c r="L214" s="338">
        <v>313</v>
      </c>
      <c r="M214" s="338"/>
      <c r="N214" s="400">
        <f t="shared" si="9"/>
        <v>313</v>
      </c>
      <c r="O214" s="820"/>
      <c r="P214" s="820"/>
      <c r="Q214" s="820"/>
      <c r="R214" s="809">
        <v>1031.3989999999999</v>
      </c>
      <c r="S214" s="335">
        <v>4</v>
      </c>
      <c r="T214" s="334">
        <v>107</v>
      </c>
      <c r="U214" s="380" t="s">
        <v>791</v>
      </c>
      <c r="V214" s="344" t="s">
        <v>288</v>
      </c>
      <c r="W214" s="349">
        <f t="shared" si="8"/>
        <v>257.84974999999997</v>
      </c>
      <c r="X214" s="336" t="s">
        <v>974</v>
      </c>
      <c r="Y214" s="174" t="s">
        <v>975</v>
      </c>
      <c r="Z214" s="16">
        <v>4</v>
      </c>
      <c r="AA214" s="16" t="s">
        <v>467</v>
      </c>
      <c r="AB214" s="502" t="s">
        <v>647</v>
      </c>
      <c r="AC214" s="386"/>
      <c r="AD214" s="386"/>
    </row>
    <row r="215" spans="1:33" s="407" customFormat="1" ht="43.2" x14ac:dyDescent="0.2">
      <c r="A215" s="331">
        <v>8</v>
      </c>
      <c r="B215" s="411"/>
      <c r="C215" s="525">
        <v>44001</v>
      </c>
      <c r="D215" s="380" t="str">
        <f t="shared" si="10"/>
        <v>Fri</v>
      </c>
      <c r="E215" s="412">
        <v>44006</v>
      </c>
      <c r="F215" s="498"/>
      <c r="G215" s="499"/>
      <c r="H215" s="498"/>
      <c r="J215" s="376" t="str">
        <f t="shared" si="11"/>
        <v>水</v>
      </c>
      <c r="K215" s="338">
        <v>0</v>
      </c>
      <c r="L215" s="338">
        <v>316</v>
      </c>
      <c r="M215" s="338"/>
      <c r="N215" s="400">
        <f t="shared" si="9"/>
        <v>316</v>
      </c>
      <c r="O215" s="820"/>
      <c r="P215" s="820"/>
      <c r="Q215" s="820"/>
      <c r="R215" s="809">
        <v>1083.7039999999997</v>
      </c>
      <c r="S215" s="335">
        <v>5</v>
      </c>
      <c r="T215" s="334">
        <v>111</v>
      </c>
      <c r="U215" s="380" t="s">
        <v>970</v>
      </c>
      <c r="V215" s="344" t="s">
        <v>288</v>
      </c>
      <c r="W215" s="349">
        <f t="shared" si="8"/>
        <v>216.74079999999995</v>
      </c>
      <c r="X215" s="336" t="s">
        <v>976</v>
      </c>
      <c r="Y215" s="174">
        <v>5933199921</v>
      </c>
      <c r="Z215" s="16">
        <v>5</v>
      </c>
      <c r="AA215" s="16" t="s">
        <v>467</v>
      </c>
      <c r="AB215" s="502" t="s">
        <v>648</v>
      </c>
      <c r="AC215" s="386"/>
      <c r="AD215" s="386"/>
    </row>
    <row r="216" spans="1:33" s="407" customFormat="1" ht="43.2" x14ac:dyDescent="0.2">
      <c r="A216" s="331">
        <v>9</v>
      </c>
      <c r="B216" s="411"/>
      <c r="C216" s="525">
        <v>44007</v>
      </c>
      <c r="D216" s="380" t="str">
        <f t="shared" si="10"/>
        <v>Thu</v>
      </c>
      <c r="E216" s="412">
        <v>44012</v>
      </c>
      <c r="F216" s="498"/>
      <c r="G216" s="499"/>
      <c r="H216" s="498"/>
      <c r="J216" s="376" t="str">
        <f t="shared" si="11"/>
        <v>火</v>
      </c>
      <c r="K216" s="338">
        <v>0</v>
      </c>
      <c r="L216" s="338">
        <v>320</v>
      </c>
      <c r="M216" s="338"/>
      <c r="N216" s="400">
        <f t="shared" si="9"/>
        <v>320</v>
      </c>
      <c r="O216" s="820"/>
      <c r="P216" s="820"/>
      <c r="Q216" s="820"/>
      <c r="R216" s="809">
        <v>1083.52</v>
      </c>
      <c r="S216" s="335">
        <v>5</v>
      </c>
      <c r="T216" s="334">
        <v>114</v>
      </c>
      <c r="U216" s="380" t="s">
        <v>791</v>
      </c>
      <c r="V216" s="344" t="s">
        <v>288</v>
      </c>
      <c r="W216" s="349">
        <f t="shared" si="8"/>
        <v>216.70400000000001</v>
      </c>
      <c r="X216" s="336" t="s">
        <v>977</v>
      </c>
      <c r="Y216" s="174" t="s">
        <v>978</v>
      </c>
      <c r="Z216" s="16">
        <v>5</v>
      </c>
      <c r="AA216" s="16" t="s">
        <v>467</v>
      </c>
      <c r="AB216" s="502" t="s">
        <v>979</v>
      </c>
      <c r="AC216" s="386"/>
      <c r="AD216" s="386"/>
    </row>
    <row r="217" spans="1:33" s="407" customFormat="1" ht="16.2" x14ac:dyDescent="0.2">
      <c r="A217" s="331">
        <v>10</v>
      </c>
      <c r="B217" s="411"/>
      <c r="C217" s="525">
        <v>44014</v>
      </c>
      <c r="D217" s="380" t="str">
        <f t="shared" si="10"/>
        <v>Thu</v>
      </c>
      <c r="E217" s="412">
        <v>44019</v>
      </c>
      <c r="F217" s="498"/>
      <c r="G217" s="499"/>
      <c r="H217" s="498"/>
      <c r="J217" s="376" t="str">
        <f t="shared" si="11"/>
        <v>火</v>
      </c>
      <c r="K217" s="338">
        <v>0</v>
      </c>
      <c r="L217" s="338">
        <v>328</v>
      </c>
      <c r="M217" s="338"/>
      <c r="N217" s="400">
        <f t="shared" si="9"/>
        <v>328</v>
      </c>
      <c r="O217" s="820"/>
      <c r="P217" s="820"/>
      <c r="Q217" s="820"/>
      <c r="R217" s="809">
        <v>1122.5239999999999</v>
      </c>
      <c r="S217" s="335">
        <v>5</v>
      </c>
      <c r="T217" s="334">
        <v>121</v>
      </c>
      <c r="U217" s="380" t="s">
        <v>970</v>
      </c>
      <c r="V217" s="344" t="s">
        <v>288</v>
      </c>
      <c r="W217" s="349">
        <f t="shared" si="8"/>
        <v>224.50479999999999</v>
      </c>
      <c r="X217" s="336" t="s">
        <v>980</v>
      </c>
      <c r="Y217" s="174" t="s">
        <v>981</v>
      </c>
      <c r="Z217" s="16">
        <v>5</v>
      </c>
      <c r="AA217" s="16" t="s">
        <v>467</v>
      </c>
      <c r="AB217" s="385" t="s">
        <v>633</v>
      </c>
      <c r="AC217" s="386"/>
      <c r="AD217" s="386"/>
    </row>
    <row r="218" spans="1:33" s="407" customFormat="1" ht="28.8" x14ac:dyDescent="0.2">
      <c r="A218" s="331">
        <v>11</v>
      </c>
      <c r="B218" s="411"/>
      <c r="C218" s="525">
        <v>44020</v>
      </c>
      <c r="D218" s="380" t="str">
        <f t="shared" si="10"/>
        <v>Wed</v>
      </c>
      <c r="E218" s="412">
        <v>44026</v>
      </c>
      <c r="F218" s="498"/>
      <c r="G218" s="499"/>
      <c r="H218" s="498"/>
      <c r="J218" s="376" t="str">
        <f t="shared" si="11"/>
        <v>火</v>
      </c>
      <c r="K218" s="338">
        <v>0</v>
      </c>
      <c r="L218" s="338">
        <v>247</v>
      </c>
      <c r="M218" s="338"/>
      <c r="N218" s="400">
        <f t="shared" si="9"/>
        <v>247</v>
      </c>
      <c r="O218" s="820"/>
      <c r="P218" s="820"/>
      <c r="Q218" s="820"/>
      <c r="R218" s="809">
        <v>832.101</v>
      </c>
      <c r="S218" s="335">
        <v>4</v>
      </c>
      <c r="T218" s="334">
        <v>88</v>
      </c>
      <c r="U218" s="380" t="s">
        <v>970</v>
      </c>
      <c r="V218" s="344" t="s">
        <v>288</v>
      </c>
      <c r="W218" s="349">
        <f t="shared" si="8"/>
        <v>208.02525</v>
      </c>
      <c r="X218" s="336" t="s">
        <v>982</v>
      </c>
      <c r="Y218" s="174" t="s">
        <v>983</v>
      </c>
      <c r="Z218" s="16">
        <v>6</v>
      </c>
      <c r="AA218" s="16" t="s">
        <v>467</v>
      </c>
      <c r="AB218" s="502" t="s">
        <v>649</v>
      </c>
      <c r="AC218" s="386"/>
      <c r="AD218" s="386"/>
    </row>
    <row r="219" spans="1:33" s="407" customFormat="1" ht="16.2" x14ac:dyDescent="0.2">
      <c r="A219" s="331">
        <v>12</v>
      </c>
      <c r="B219" s="411"/>
      <c r="C219" s="525">
        <v>44027</v>
      </c>
      <c r="D219" s="380" t="str">
        <f t="shared" si="10"/>
        <v>Wed</v>
      </c>
      <c r="E219" s="412">
        <v>44033</v>
      </c>
      <c r="F219" s="498"/>
      <c r="G219" s="499"/>
      <c r="H219" s="498"/>
      <c r="J219" s="376" t="str">
        <f t="shared" si="11"/>
        <v>火</v>
      </c>
      <c r="K219" s="338">
        <v>0</v>
      </c>
      <c r="L219" s="338">
        <v>284</v>
      </c>
      <c r="M219" s="338"/>
      <c r="N219" s="400">
        <f t="shared" si="9"/>
        <v>284</v>
      </c>
      <c r="O219" s="820"/>
      <c r="P219" s="820"/>
      <c r="Q219" s="820"/>
      <c r="R219" s="809">
        <v>986.75300000000004</v>
      </c>
      <c r="S219" s="335">
        <v>4</v>
      </c>
      <c r="T219" s="334">
        <v>100</v>
      </c>
      <c r="U219" s="380" t="s">
        <v>791</v>
      </c>
      <c r="V219" s="344" t="s">
        <v>288</v>
      </c>
      <c r="W219" s="349">
        <f t="shared" si="8"/>
        <v>246.68825000000001</v>
      </c>
      <c r="X219" s="336" t="s">
        <v>984</v>
      </c>
      <c r="Y219" s="174" t="s">
        <v>985</v>
      </c>
      <c r="Z219" s="16">
        <v>6</v>
      </c>
      <c r="AA219" s="16" t="s">
        <v>467</v>
      </c>
      <c r="AB219" s="385" t="s">
        <v>633</v>
      </c>
      <c r="AC219" s="386"/>
      <c r="AD219" s="386"/>
    </row>
    <row r="220" spans="1:33" s="407" customFormat="1" ht="16.2" x14ac:dyDescent="0.2">
      <c r="A220" s="331">
        <v>13</v>
      </c>
      <c r="B220" s="411"/>
      <c r="C220" s="525">
        <v>44035</v>
      </c>
      <c r="D220" s="380" t="str">
        <f t="shared" si="10"/>
        <v>Thu</v>
      </c>
      <c r="E220" s="412">
        <v>44041</v>
      </c>
      <c r="F220" s="498"/>
      <c r="G220" s="499"/>
      <c r="H220" s="498"/>
      <c r="J220" s="376" t="str">
        <f t="shared" si="11"/>
        <v>水</v>
      </c>
      <c r="K220" s="338">
        <v>0</v>
      </c>
      <c r="L220" s="338">
        <v>276</v>
      </c>
      <c r="M220" s="338"/>
      <c r="N220" s="400">
        <f t="shared" si="9"/>
        <v>276</v>
      </c>
      <c r="O220" s="820"/>
      <c r="P220" s="820"/>
      <c r="Q220" s="820"/>
      <c r="R220" s="809">
        <v>933.61200000000008</v>
      </c>
      <c r="S220" s="335">
        <v>4</v>
      </c>
      <c r="T220" s="334">
        <v>98</v>
      </c>
      <c r="U220" s="380" t="s">
        <v>791</v>
      </c>
      <c r="V220" s="344" t="s">
        <v>288</v>
      </c>
      <c r="W220" s="349">
        <f t="shared" si="8"/>
        <v>233.40300000000002</v>
      </c>
      <c r="X220" s="336" t="s">
        <v>986</v>
      </c>
      <c r="Y220" s="174" t="s">
        <v>987</v>
      </c>
      <c r="Z220" s="16">
        <v>6</v>
      </c>
      <c r="AA220" s="16" t="s">
        <v>467</v>
      </c>
      <c r="AB220" s="385" t="s">
        <v>633</v>
      </c>
      <c r="AC220" s="386"/>
      <c r="AD220" s="386"/>
    </row>
    <row r="221" spans="1:33" s="407" customFormat="1" ht="28.8" x14ac:dyDescent="0.2">
      <c r="A221" s="331">
        <v>14</v>
      </c>
      <c r="B221" s="411"/>
      <c r="C221" s="525">
        <v>44051</v>
      </c>
      <c r="D221" s="380" t="str">
        <f t="shared" si="10"/>
        <v>Sat</v>
      </c>
      <c r="E221" s="412">
        <v>44055</v>
      </c>
      <c r="F221" s="498"/>
      <c r="G221" s="499"/>
      <c r="H221" s="498"/>
      <c r="J221" s="376" t="str">
        <f t="shared" si="11"/>
        <v>水</v>
      </c>
      <c r="K221" s="338">
        <v>0</v>
      </c>
      <c r="L221" s="338">
        <v>300</v>
      </c>
      <c r="M221" s="338"/>
      <c r="N221" s="400">
        <f t="shared" si="9"/>
        <v>300</v>
      </c>
      <c r="O221" s="820"/>
      <c r="P221" s="820"/>
      <c r="Q221" s="820"/>
      <c r="R221" s="809">
        <v>977.33399999999995</v>
      </c>
      <c r="S221" s="335">
        <v>4</v>
      </c>
      <c r="T221" s="334">
        <v>105</v>
      </c>
      <c r="U221" s="380" t="s">
        <v>970</v>
      </c>
      <c r="V221" s="344" t="s">
        <v>288</v>
      </c>
      <c r="W221" s="349">
        <f t="shared" si="8"/>
        <v>244.33349999999999</v>
      </c>
      <c r="X221" s="336" t="s">
        <v>663</v>
      </c>
      <c r="Y221" s="174" t="s">
        <v>988</v>
      </c>
      <c r="Z221" s="16">
        <v>4</v>
      </c>
      <c r="AA221" s="16" t="s">
        <v>467</v>
      </c>
      <c r="AB221" s="502" t="s">
        <v>655</v>
      </c>
      <c r="AC221" s="386"/>
      <c r="AD221" s="386"/>
    </row>
    <row r="222" spans="1:33" ht="28.8" x14ac:dyDescent="0.2">
      <c r="A222" s="331">
        <v>15</v>
      </c>
      <c r="B222" s="242"/>
      <c r="C222" s="525">
        <v>44060</v>
      </c>
      <c r="D222" s="380" t="str">
        <f t="shared" si="10"/>
        <v>Mon</v>
      </c>
      <c r="E222" s="412">
        <v>44067</v>
      </c>
      <c r="J222" s="376" t="str">
        <f t="shared" si="11"/>
        <v>月</v>
      </c>
      <c r="K222" s="338">
        <v>0</v>
      </c>
      <c r="L222" s="338">
        <v>297</v>
      </c>
      <c r="M222" s="338"/>
      <c r="N222" s="400">
        <f t="shared" si="9"/>
        <v>297</v>
      </c>
      <c r="O222" s="820"/>
      <c r="P222" s="820"/>
      <c r="Q222" s="820"/>
      <c r="R222" s="809">
        <v>1001.083</v>
      </c>
      <c r="S222" s="335">
        <v>4</v>
      </c>
      <c r="T222" s="334">
        <v>106</v>
      </c>
      <c r="U222" s="380" t="s">
        <v>970</v>
      </c>
      <c r="V222" s="344" t="s">
        <v>288</v>
      </c>
      <c r="W222" s="349">
        <f t="shared" si="8"/>
        <v>250.27074999999999</v>
      </c>
      <c r="X222" s="336" t="s">
        <v>989</v>
      </c>
      <c r="Y222" s="174" t="s">
        <v>990</v>
      </c>
      <c r="Z222" s="16">
        <v>7</v>
      </c>
      <c r="AA222" s="16" t="s">
        <v>467</v>
      </c>
      <c r="AB222" s="502" t="s">
        <v>654</v>
      </c>
    </row>
    <row r="223" spans="1:33" ht="16.2" x14ac:dyDescent="0.2">
      <c r="A223" s="331">
        <v>16</v>
      </c>
      <c r="B223" s="242"/>
      <c r="C223" s="525">
        <v>44067</v>
      </c>
      <c r="D223" s="380" t="str">
        <f t="shared" si="10"/>
        <v>Mon</v>
      </c>
      <c r="E223" s="412">
        <v>44071</v>
      </c>
      <c r="J223" s="376" t="str">
        <f t="shared" si="11"/>
        <v>金</v>
      </c>
      <c r="K223" s="338">
        <v>28</v>
      </c>
      <c r="L223" s="338">
        <v>279</v>
      </c>
      <c r="M223" s="338"/>
      <c r="N223" s="400">
        <f t="shared" si="9"/>
        <v>307</v>
      </c>
      <c r="O223" s="820"/>
      <c r="P223" s="820"/>
      <c r="Q223" s="820"/>
      <c r="R223" s="809">
        <v>964.89999999999986</v>
      </c>
      <c r="S223" s="335">
        <v>4</v>
      </c>
      <c r="T223" s="334">
        <v>105</v>
      </c>
      <c r="U223" s="380" t="s">
        <v>970</v>
      </c>
      <c r="V223" s="344" t="s">
        <v>288</v>
      </c>
      <c r="W223" s="349">
        <f t="shared" si="8"/>
        <v>241.22499999999997</v>
      </c>
      <c r="X223" s="336" t="s">
        <v>991</v>
      </c>
      <c r="Y223" s="174" t="s">
        <v>992</v>
      </c>
      <c r="Z223" s="16">
        <v>4</v>
      </c>
      <c r="AB223" s="385" t="s">
        <v>993</v>
      </c>
    </row>
    <row r="224" spans="1:33" ht="28.8" x14ac:dyDescent="0.2">
      <c r="A224" s="331">
        <v>17</v>
      </c>
      <c r="B224" s="242"/>
      <c r="C224" s="525">
        <v>44074</v>
      </c>
      <c r="D224" s="380" t="str">
        <f t="shared" si="10"/>
        <v>Mon</v>
      </c>
      <c r="E224" s="412">
        <v>44075</v>
      </c>
      <c r="J224" s="376" t="str">
        <f t="shared" si="11"/>
        <v>火</v>
      </c>
      <c r="K224" s="338">
        <v>0</v>
      </c>
      <c r="L224" s="338">
        <v>260</v>
      </c>
      <c r="M224" s="338"/>
      <c r="N224" s="400">
        <f t="shared" si="9"/>
        <v>260</v>
      </c>
      <c r="O224" s="820"/>
      <c r="P224" s="820"/>
      <c r="Q224" s="820"/>
      <c r="R224" s="809">
        <v>856.78599999999994</v>
      </c>
      <c r="S224" s="335">
        <v>4</v>
      </c>
      <c r="T224" s="334">
        <v>95</v>
      </c>
      <c r="U224" s="380" t="s">
        <v>791</v>
      </c>
      <c r="V224" s="344" t="s">
        <v>288</v>
      </c>
      <c r="W224" s="349">
        <f t="shared" si="8"/>
        <v>214.19649999999999</v>
      </c>
      <c r="X224" s="336" t="s">
        <v>994</v>
      </c>
      <c r="Y224" s="174">
        <v>5933199349</v>
      </c>
      <c r="Z224" s="16">
        <v>4</v>
      </c>
      <c r="AA224" s="16" t="s">
        <v>467</v>
      </c>
      <c r="AB224" s="502" t="s">
        <v>656</v>
      </c>
    </row>
    <row r="225" spans="1:28" ht="16.2" x14ac:dyDescent="0.2">
      <c r="A225" s="331">
        <v>18</v>
      </c>
      <c r="B225" s="242"/>
      <c r="C225" s="525">
        <v>44081</v>
      </c>
      <c r="D225" s="380" t="str">
        <f t="shared" si="10"/>
        <v>Mon</v>
      </c>
      <c r="E225" s="412">
        <v>44085</v>
      </c>
      <c r="J225" s="376" t="str">
        <f t="shared" si="11"/>
        <v>金</v>
      </c>
      <c r="K225" s="338">
        <v>0</v>
      </c>
      <c r="L225" s="338">
        <v>280</v>
      </c>
      <c r="M225" s="338"/>
      <c r="N225" s="400">
        <f t="shared" si="9"/>
        <v>280</v>
      </c>
      <c r="O225" s="820"/>
      <c r="P225" s="820"/>
      <c r="Q225" s="820"/>
      <c r="R225" s="809">
        <v>926.05399999999997</v>
      </c>
      <c r="S225" s="335">
        <v>4</v>
      </c>
      <c r="T225" s="334">
        <v>102</v>
      </c>
      <c r="U225" s="380" t="s">
        <v>791</v>
      </c>
      <c r="V225" s="344" t="s">
        <v>288</v>
      </c>
      <c r="W225" s="349">
        <f t="shared" si="8"/>
        <v>231.51349999999999</v>
      </c>
      <c r="X225" s="336" t="s">
        <v>995</v>
      </c>
      <c r="Y225" s="174">
        <v>5933199283</v>
      </c>
      <c r="Z225" s="16">
        <v>4</v>
      </c>
      <c r="AB225" s="385" t="s">
        <v>993</v>
      </c>
    </row>
    <row r="226" spans="1:28" ht="28.8" x14ac:dyDescent="0.2">
      <c r="A226" s="331">
        <v>19</v>
      </c>
      <c r="B226" s="242"/>
      <c r="C226" s="525">
        <v>44091</v>
      </c>
      <c r="D226" s="380" t="str">
        <f t="shared" si="10"/>
        <v>Thu</v>
      </c>
      <c r="E226" s="412">
        <v>44098</v>
      </c>
      <c r="J226" s="376" t="str">
        <f t="shared" si="11"/>
        <v>木</v>
      </c>
      <c r="K226" s="338">
        <v>0</v>
      </c>
      <c r="L226" s="338">
        <v>300</v>
      </c>
      <c r="M226" s="338"/>
      <c r="N226" s="400">
        <f t="shared" si="9"/>
        <v>300</v>
      </c>
      <c r="O226" s="820"/>
      <c r="P226" s="820"/>
      <c r="Q226" s="820"/>
      <c r="R226" s="809">
        <v>1029.4779999999996</v>
      </c>
      <c r="S226" s="335">
        <v>4</v>
      </c>
      <c r="T226" s="334">
        <v>106</v>
      </c>
      <c r="U226" s="380" t="s">
        <v>791</v>
      </c>
      <c r="V226" s="344" t="s">
        <v>288</v>
      </c>
      <c r="W226" s="349">
        <f t="shared" si="8"/>
        <v>257.3694999999999</v>
      </c>
      <c r="X226" s="336" t="s">
        <v>996</v>
      </c>
      <c r="Y226" s="174">
        <v>5933199151</v>
      </c>
      <c r="Z226" s="16">
        <v>7</v>
      </c>
      <c r="AB226" s="385" t="s">
        <v>993</v>
      </c>
    </row>
    <row r="227" spans="1:28" ht="16.2" x14ac:dyDescent="0.2">
      <c r="A227" s="331">
        <v>20</v>
      </c>
      <c r="B227" s="242"/>
      <c r="C227" s="525">
        <v>44099</v>
      </c>
      <c r="D227" s="380" t="str">
        <f t="shared" si="10"/>
        <v>Fri</v>
      </c>
      <c r="E227" s="412">
        <v>44104</v>
      </c>
      <c r="J227" s="376" t="str">
        <f t="shared" si="11"/>
        <v>水</v>
      </c>
      <c r="K227" s="338">
        <v>0</v>
      </c>
      <c r="L227" s="338">
        <v>288</v>
      </c>
      <c r="M227" s="338"/>
      <c r="N227" s="400">
        <f t="shared" si="9"/>
        <v>288</v>
      </c>
      <c r="O227" s="820"/>
      <c r="P227" s="820"/>
      <c r="Q227" s="820"/>
      <c r="R227" s="809">
        <v>979.66499999999996</v>
      </c>
      <c r="S227" s="335">
        <v>4</v>
      </c>
      <c r="T227" s="334">
        <v>103</v>
      </c>
      <c r="U227" s="380" t="s">
        <v>791</v>
      </c>
      <c r="V227" s="344" t="s">
        <v>288</v>
      </c>
      <c r="W227" s="349">
        <f t="shared" si="8"/>
        <v>244.91624999999999</v>
      </c>
      <c r="X227" s="336" t="s">
        <v>997</v>
      </c>
      <c r="Y227" s="174" t="s">
        <v>664</v>
      </c>
      <c r="Z227" s="16">
        <v>5</v>
      </c>
      <c r="AB227" s="385" t="s">
        <v>998</v>
      </c>
    </row>
    <row r="228" spans="1:28" ht="16.2" x14ac:dyDescent="0.2">
      <c r="A228" s="331">
        <v>21</v>
      </c>
      <c r="B228" s="242"/>
      <c r="C228" s="525">
        <v>44106</v>
      </c>
      <c r="D228" s="380" t="str">
        <f t="shared" si="10"/>
        <v>Fri</v>
      </c>
      <c r="E228" s="412">
        <v>44110</v>
      </c>
      <c r="J228" s="376" t="str">
        <f t="shared" si="11"/>
        <v>火</v>
      </c>
      <c r="K228" s="338">
        <v>0</v>
      </c>
      <c r="L228" s="338">
        <v>292</v>
      </c>
      <c r="M228" s="338"/>
      <c r="N228" s="400">
        <f t="shared" si="9"/>
        <v>292</v>
      </c>
      <c r="O228" s="820"/>
      <c r="P228" s="820"/>
      <c r="Q228" s="820"/>
      <c r="R228" s="809">
        <v>995.55599999999993</v>
      </c>
      <c r="S228" s="335">
        <v>4</v>
      </c>
      <c r="T228" s="334">
        <v>104</v>
      </c>
      <c r="U228" s="380" t="s">
        <v>791</v>
      </c>
      <c r="V228" s="344" t="s">
        <v>288</v>
      </c>
      <c r="W228" s="349">
        <f t="shared" si="8"/>
        <v>248.88899999999998</v>
      </c>
      <c r="X228" s="336" t="s">
        <v>999</v>
      </c>
      <c r="Y228" s="174">
        <v>5933198909</v>
      </c>
      <c r="Z228" s="16">
        <v>4</v>
      </c>
      <c r="AB228" s="385" t="s">
        <v>993</v>
      </c>
    </row>
    <row r="229" spans="1:28" ht="16.2" x14ac:dyDescent="0.2">
      <c r="A229" s="331">
        <v>22</v>
      </c>
      <c r="B229" s="242"/>
      <c r="C229" s="525">
        <v>44113</v>
      </c>
      <c r="D229" s="380" t="str">
        <f t="shared" si="10"/>
        <v>Fri</v>
      </c>
      <c r="E229" s="412">
        <v>44117</v>
      </c>
      <c r="J229" s="376" t="str">
        <f t="shared" si="11"/>
        <v>火</v>
      </c>
      <c r="K229" s="338">
        <v>0</v>
      </c>
      <c r="L229" s="338">
        <v>304</v>
      </c>
      <c r="M229" s="338"/>
      <c r="N229" s="400">
        <f t="shared" si="9"/>
        <v>304</v>
      </c>
      <c r="O229" s="820"/>
      <c r="P229" s="820"/>
      <c r="Q229" s="820"/>
      <c r="R229" s="809">
        <v>1030.0029999999997</v>
      </c>
      <c r="S229" s="335">
        <v>4</v>
      </c>
      <c r="T229" s="334">
        <v>104</v>
      </c>
      <c r="U229" s="380" t="s">
        <v>791</v>
      </c>
      <c r="V229" s="344" t="s">
        <v>288</v>
      </c>
      <c r="W229" s="349">
        <f t="shared" si="8"/>
        <v>257.50074999999993</v>
      </c>
      <c r="X229" s="336" t="s">
        <v>1000</v>
      </c>
      <c r="Y229" s="174" t="s">
        <v>1001</v>
      </c>
      <c r="Z229" s="16">
        <v>4</v>
      </c>
      <c r="AA229" s="16" t="s">
        <v>467</v>
      </c>
      <c r="AB229" s="385" t="s">
        <v>993</v>
      </c>
    </row>
    <row r="230" spans="1:28" ht="16.2" x14ac:dyDescent="0.2">
      <c r="A230" s="331">
        <v>23</v>
      </c>
      <c r="B230" s="242"/>
      <c r="C230" s="525">
        <v>44120</v>
      </c>
      <c r="D230" s="380" t="str">
        <f t="shared" si="10"/>
        <v>Fri</v>
      </c>
      <c r="E230" s="412">
        <v>44124</v>
      </c>
      <c r="J230" s="376" t="str">
        <f t="shared" si="11"/>
        <v>火</v>
      </c>
      <c r="K230" s="338">
        <v>0</v>
      </c>
      <c r="L230" s="338">
        <v>300</v>
      </c>
      <c r="M230" s="338"/>
      <c r="N230" s="400">
        <f t="shared" si="9"/>
        <v>300</v>
      </c>
      <c r="O230" s="820"/>
      <c r="P230" s="820"/>
      <c r="Q230" s="820"/>
      <c r="R230" s="809">
        <v>1037.26</v>
      </c>
      <c r="S230" s="335">
        <v>4</v>
      </c>
      <c r="T230" s="334">
        <v>103</v>
      </c>
      <c r="U230" s="380" t="s">
        <v>970</v>
      </c>
      <c r="V230" s="344" t="s">
        <v>288</v>
      </c>
      <c r="W230" s="349">
        <f t="shared" si="8"/>
        <v>259.315</v>
      </c>
      <c r="X230" s="336" t="s">
        <v>1002</v>
      </c>
      <c r="Y230" s="174">
        <v>5933198722</v>
      </c>
      <c r="Z230" s="16">
        <v>4</v>
      </c>
      <c r="AA230" s="16" t="s">
        <v>467</v>
      </c>
      <c r="AB230" s="385" t="s">
        <v>1003</v>
      </c>
    </row>
    <row r="231" spans="1:28" ht="16.2" x14ac:dyDescent="0.2">
      <c r="A231" s="331">
        <v>24</v>
      </c>
      <c r="B231" s="242"/>
      <c r="C231" s="525">
        <v>44127</v>
      </c>
      <c r="D231" s="380" t="str">
        <f t="shared" si="10"/>
        <v>Fri</v>
      </c>
      <c r="E231" s="412">
        <v>44132</v>
      </c>
      <c r="J231" s="376" t="str">
        <f t="shared" si="11"/>
        <v>水</v>
      </c>
      <c r="K231" s="338">
        <v>0</v>
      </c>
      <c r="L231" s="338">
        <v>361</v>
      </c>
      <c r="M231" s="338"/>
      <c r="N231" s="400">
        <f t="shared" si="9"/>
        <v>361</v>
      </c>
      <c r="O231" s="820"/>
      <c r="P231" s="820"/>
      <c r="Q231" s="820"/>
      <c r="R231" s="809">
        <v>1239.8420000000001</v>
      </c>
      <c r="S231" s="335">
        <v>5</v>
      </c>
      <c r="T231" s="334">
        <v>128</v>
      </c>
      <c r="U231" s="380" t="s">
        <v>791</v>
      </c>
      <c r="V231" s="344" t="s">
        <v>288</v>
      </c>
      <c r="W231" s="349">
        <f t="shared" si="8"/>
        <v>247.96840000000003</v>
      </c>
      <c r="X231" s="336" t="s">
        <v>1004</v>
      </c>
      <c r="Y231" s="174" t="s">
        <v>1005</v>
      </c>
      <c r="Z231" s="16">
        <v>5</v>
      </c>
      <c r="AA231" s="16" t="s">
        <v>467</v>
      </c>
      <c r="AB231" s="385" t="s">
        <v>993</v>
      </c>
    </row>
    <row r="232" spans="1:28" ht="16.2" x14ac:dyDescent="0.2">
      <c r="A232" s="331">
        <v>25</v>
      </c>
      <c r="B232" s="242"/>
      <c r="C232" s="525">
        <v>44138</v>
      </c>
      <c r="D232" s="380" t="str">
        <f t="shared" si="10"/>
        <v>Tue</v>
      </c>
      <c r="E232" s="412">
        <v>44141</v>
      </c>
      <c r="J232" s="376" t="str">
        <f t="shared" si="11"/>
        <v>金</v>
      </c>
      <c r="K232" s="338">
        <v>12</v>
      </c>
      <c r="L232" s="338">
        <v>335</v>
      </c>
      <c r="M232" s="338"/>
      <c r="N232" s="400">
        <f t="shared" si="9"/>
        <v>347</v>
      </c>
      <c r="O232" s="820"/>
      <c r="P232" s="820"/>
      <c r="Q232" s="820"/>
      <c r="R232" s="809">
        <v>1164.884</v>
      </c>
      <c r="S232" s="335">
        <v>5</v>
      </c>
      <c r="T232" s="334">
        <v>121</v>
      </c>
      <c r="U232" s="380" t="s">
        <v>970</v>
      </c>
      <c r="V232" s="344" t="s">
        <v>288</v>
      </c>
      <c r="W232" s="349">
        <f t="shared" si="8"/>
        <v>232.9768</v>
      </c>
      <c r="X232" s="336" t="s">
        <v>1006</v>
      </c>
      <c r="Y232" s="174" t="s">
        <v>1007</v>
      </c>
      <c r="Z232" s="16">
        <v>3</v>
      </c>
      <c r="AB232" s="385" t="s">
        <v>1008</v>
      </c>
    </row>
    <row r="233" spans="1:28" ht="16.2" x14ac:dyDescent="0.2">
      <c r="A233" s="331">
        <v>26</v>
      </c>
      <c r="B233" s="242"/>
      <c r="C233" s="525">
        <v>44144</v>
      </c>
      <c r="D233" s="380" t="str">
        <f t="shared" si="10"/>
        <v>Mon</v>
      </c>
      <c r="E233" s="412">
        <v>44147</v>
      </c>
      <c r="J233" s="376" t="str">
        <f t="shared" si="11"/>
        <v>木</v>
      </c>
      <c r="K233" s="338">
        <v>48</v>
      </c>
      <c r="L233" s="338">
        <v>272</v>
      </c>
      <c r="M233" s="338"/>
      <c r="N233" s="400">
        <f t="shared" si="9"/>
        <v>320</v>
      </c>
      <c r="O233" s="820"/>
      <c r="P233" s="820"/>
      <c r="Q233" s="820"/>
      <c r="R233" s="809">
        <v>1034.6390000000001</v>
      </c>
      <c r="S233" s="335">
        <v>5</v>
      </c>
      <c r="T233" s="334">
        <v>114</v>
      </c>
      <c r="U233" s="380" t="s">
        <v>970</v>
      </c>
      <c r="V233" s="344" t="s">
        <v>288</v>
      </c>
      <c r="W233" s="349">
        <f t="shared" si="8"/>
        <v>206.92780000000002</v>
      </c>
      <c r="X233" s="336" t="s">
        <v>1009</v>
      </c>
      <c r="Y233" s="174" t="s">
        <v>1010</v>
      </c>
      <c r="Z233" s="16">
        <v>3</v>
      </c>
      <c r="AB233" s="385" t="s">
        <v>1003</v>
      </c>
    </row>
    <row r="234" spans="1:28" ht="43.2" x14ac:dyDescent="0.2">
      <c r="A234" s="331">
        <v>27</v>
      </c>
      <c r="B234" s="242"/>
      <c r="C234" s="525">
        <v>44152</v>
      </c>
      <c r="D234" s="380" t="str">
        <f t="shared" si="10"/>
        <v>Tue</v>
      </c>
      <c r="E234" s="412">
        <v>44155</v>
      </c>
      <c r="J234" s="376" t="str">
        <f t="shared" si="11"/>
        <v>金</v>
      </c>
      <c r="K234" s="338">
        <v>22</v>
      </c>
      <c r="L234" s="338">
        <v>316</v>
      </c>
      <c r="M234" s="338"/>
      <c r="N234" s="400">
        <f t="shared" si="9"/>
        <v>338</v>
      </c>
      <c r="O234" s="820"/>
      <c r="P234" s="820"/>
      <c r="Q234" s="820"/>
      <c r="R234" s="809">
        <v>1131.3590000000002</v>
      </c>
      <c r="S234" s="335">
        <v>5</v>
      </c>
      <c r="T234" s="334">
        <v>120</v>
      </c>
      <c r="U234" s="380" t="s">
        <v>791</v>
      </c>
      <c r="V234" s="344" t="s">
        <v>288</v>
      </c>
      <c r="W234" s="349">
        <f t="shared" si="8"/>
        <v>226.27180000000004</v>
      </c>
      <c r="X234" s="336" t="s">
        <v>688</v>
      </c>
      <c r="Y234" s="174">
        <v>5933198238</v>
      </c>
      <c r="Z234" s="16">
        <v>3</v>
      </c>
      <c r="AB234" s="502" t="s">
        <v>689</v>
      </c>
    </row>
    <row r="235" spans="1:28" ht="16.2" x14ac:dyDescent="0.2">
      <c r="A235" s="331">
        <v>28</v>
      </c>
      <c r="B235" s="242"/>
      <c r="C235" s="525">
        <v>44159</v>
      </c>
      <c r="D235" s="380" t="str">
        <f t="shared" si="10"/>
        <v>Tue</v>
      </c>
      <c r="E235" s="412">
        <v>44162</v>
      </c>
      <c r="J235" s="376" t="str">
        <f t="shared" si="11"/>
        <v>金</v>
      </c>
      <c r="K235" s="338">
        <v>0</v>
      </c>
      <c r="L235" s="338">
        <v>302</v>
      </c>
      <c r="M235" s="338"/>
      <c r="N235" s="400">
        <f t="shared" si="9"/>
        <v>302</v>
      </c>
      <c r="O235" s="820"/>
      <c r="P235" s="820"/>
      <c r="Q235" s="820"/>
      <c r="R235" s="809">
        <v>1049.4010000000001</v>
      </c>
      <c r="S235" s="335">
        <v>4</v>
      </c>
      <c r="T235" s="334">
        <v>107</v>
      </c>
      <c r="U235" s="380" t="s">
        <v>791</v>
      </c>
      <c r="V235" s="344" t="s">
        <v>288</v>
      </c>
      <c r="W235" s="349">
        <f t="shared" si="8"/>
        <v>262.35025000000002</v>
      </c>
      <c r="X235" s="336" t="s">
        <v>1011</v>
      </c>
      <c r="Y235" s="174" t="s">
        <v>1012</v>
      </c>
      <c r="Z235" s="16">
        <v>3</v>
      </c>
      <c r="AB235" s="385" t="s">
        <v>993</v>
      </c>
    </row>
    <row r="236" spans="1:28" ht="16.2" x14ac:dyDescent="0.2">
      <c r="A236" s="331">
        <v>29</v>
      </c>
      <c r="B236" s="242"/>
      <c r="C236" s="525">
        <v>44167</v>
      </c>
      <c r="D236" s="380" t="str">
        <f t="shared" si="10"/>
        <v>Wed</v>
      </c>
      <c r="E236" s="412">
        <v>44173</v>
      </c>
      <c r="J236" s="376" t="str">
        <f t="shared" si="11"/>
        <v>火</v>
      </c>
      <c r="K236" s="338">
        <v>0</v>
      </c>
      <c r="L236" s="338">
        <v>228</v>
      </c>
      <c r="M236" s="338"/>
      <c r="N236" s="400">
        <f t="shared" si="9"/>
        <v>228</v>
      </c>
      <c r="O236" s="820"/>
      <c r="P236" s="820"/>
      <c r="Q236" s="820"/>
      <c r="R236" s="809">
        <v>764.24800000000016</v>
      </c>
      <c r="S236" s="335">
        <v>3</v>
      </c>
      <c r="T236" s="334">
        <v>81</v>
      </c>
      <c r="U236" s="380" t="s">
        <v>791</v>
      </c>
      <c r="V236" s="344" t="s">
        <v>288</v>
      </c>
      <c r="W236" s="349">
        <f t="shared" si="8"/>
        <v>254.7493333333334</v>
      </c>
      <c r="X236" s="336" t="s">
        <v>1013</v>
      </c>
      <c r="Y236" s="174">
        <v>5933197501</v>
      </c>
      <c r="Z236" s="16">
        <v>6</v>
      </c>
      <c r="AB236" s="385" t="s">
        <v>993</v>
      </c>
    </row>
    <row r="237" spans="1:28" ht="16.2" x14ac:dyDescent="0.2">
      <c r="A237" s="331">
        <v>30</v>
      </c>
      <c r="B237" s="242"/>
      <c r="C237" s="581">
        <v>44174</v>
      </c>
      <c r="D237" s="389" t="str">
        <f t="shared" si="10"/>
        <v>Wed</v>
      </c>
      <c r="E237" s="576">
        <v>44179</v>
      </c>
      <c r="F237" s="577"/>
      <c r="G237" s="578"/>
      <c r="H237" s="577"/>
      <c r="I237" s="579"/>
      <c r="J237" s="391" t="str">
        <f t="shared" si="11"/>
        <v>月</v>
      </c>
      <c r="K237" s="338">
        <v>0</v>
      </c>
      <c r="L237" s="338">
        <v>275</v>
      </c>
      <c r="M237" s="338"/>
      <c r="N237" s="400">
        <f t="shared" si="9"/>
        <v>275</v>
      </c>
      <c r="O237" s="820"/>
      <c r="P237" s="820"/>
      <c r="Q237" s="820"/>
      <c r="R237" s="809">
        <v>947.06399999999996</v>
      </c>
      <c r="S237" s="335">
        <v>4</v>
      </c>
      <c r="T237" s="334">
        <v>102</v>
      </c>
      <c r="U237" s="380" t="s">
        <v>791</v>
      </c>
      <c r="V237" s="344" t="s">
        <v>288</v>
      </c>
      <c r="W237" s="349">
        <f t="shared" si="8"/>
        <v>236.76599999999999</v>
      </c>
      <c r="X237" s="336" t="s">
        <v>1014</v>
      </c>
      <c r="Y237" s="174" t="s">
        <v>1015</v>
      </c>
      <c r="Z237" s="16">
        <v>5</v>
      </c>
      <c r="AA237" s="16" t="s">
        <v>467</v>
      </c>
      <c r="AB237" s="385" t="s">
        <v>1003</v>
      </c>
    </row>
    <row r="238" spans="1:28" ht="28.8" x14ac:dyDescent="0.2">
      <c r="A238" s="331">
        <v>31</v>
      </c>
      <c r="B238" s="242"/>
      <c r="C238" s="523">
        <v>44182</v>
      </c>
      <c r="D238" s="380" t="str">
        <f t="shared" si="10"/>
        <v>Thu</v>
      </c>
      <c r="E238" s="373">
        <v>44188</v>
      </c>
      <c r="F238" s="408"/>
      <c r="G238" s="409"/>
      <c r="H238" s="408"/>
      <c r="I238" s="410"/>
      <c r="J238" s="376" t="str">
        <f t="shared" si="11"/>
        <v>水</v>
      </c>
      <c r="K238" s="575">
        <v>0</v>
      </c>
      <c r="L238" s="338">
        <v>229</v>
      </c>
      <c r="M238" s="338"/>
      <c r="N238" s="400">
        <f t="shared" si="9"/>
        <v>229</v>
      </c>
      <c r="O238" s="820"/>
      <c r="P238" s="820"/>
      <c r="Q238" s="820"/>
      <c r="R238" s="809">
        <v>797.78000000000009</v>
      </c>
      <c r="S238" s="335">
        <v>4</v>
      </c>
      <c r="T238" s="334">
        <v>85</v>
      </c>
      <c r="U238" s="380" t="s">
        <v>970</v>
      </c>
      <c r="V238" s="344" t="s">
        <v>288</v>
      </c>
      <c r="W238" s="349">
        <f t="shared" si="8"/>
        <v>199.44500000000002</v>
      </c>
      <c r="X238" s="336" t="s">
        <v>1016</v>
      </c>
      <c r="Y238" s="174" t="s">
        <v>1017</v>
      </c>
      <c r="Z238" s="16">
        <v>6</v>
      </c>
      <c r="AA238" s="16" t="s">
        <v>467</v>
      </c>
      <c r="AB238" s="502" t="s">
        <v>691</v>
      </c>
    </row>
    <row r="239" spans="1:28" ht="16.2" x14ac:dyDescent="0.2">
      <c r="A239" s="331">
        <v>32</v>
      </c>
      <c r="B239" s="242"/>
      <c r="C239" s="582">
        <v>44204</v>
      </c>
      <c r="D239" s="379" t="str">
        <f t="shared" si="10"/>
        <v>Fri</v>
      </c>
      <c r="E239" s="580">
        <v>44209</v>
      </c>
      <c r="F239" s="577"/>
      <c r="G239" s="578"/>
      <c r="H239" s="577"/>
      <c r="I239" s="579"/>
      <c r="J239" s="372" t="str">
        <f t="shared" si="11"/>
        <v>水</v>
      </c>
      <c r="K239" s="338">
        <v>7</v>
      </c>
      <c r="L239" s="338">
        <v>237</v>
      </c>
      <c r="M239" s="338"/>
      <c r="N239" s="400">
        <f t="shared" si="9"/>
        <v>244</v>
      </c>
      <c r="O239" s="820"/>
      <c r="P239" s="820"/>
      <c r="Q239" s="820"/>
      <c r="R239" s="809">
        <v>840.41800000000001</v>
      </c>
      <c r="S239" s="335">
        <v>4</v>
      </c>
      <c r="T239" s="334">
        <v>94</v>
      </c>
      <c r="U239" s="380" t="s">
        <v>970</v>
      </c>
      <c r="V239" s="344" t="s">
        <v>288</v>
      </c>
      <c r="W239" s="349">
        <f t="shared" si="8"/>
        <v>210.1045</v>
      </c>
      <c r="X239" s="336" t="s">
        <v>1018</v>
      </c>
      <c r="Y239" s="174" t="s">
        <v>1019</v>
      </c>
      <c r="Z239" s="16">
        <v>5</v>
      </c>
      <c r="AA239" s="16" t="s">
        <v>467</v>
      </c>
      <c r="AB239" s="385" t="s">
        <v>1003</v>
      </c>
    </row>
    <row r="240" spans="1:28" ht="16.2" x14ac:dyDescent="0.2">
      <c r="A240" s="331">
        <v>33</v>
      </c>
      <c r="B240" s="242"/>
      <c r="C240" s="525">
        <v>44215</v>
      </c>
      <c r="D240" s="380" t="str">
        <f t="shared" si="10"/>
        <v>Tue</v>
      </c>
      <c r="E240" s="412">
        <v>44221</v>
      </c>
      <c r="J240" s="376" t="str">
        <f t="shared" si="11"/>
        <v>月</v>
      </c>
      <c r="K240" s="338">
        <v>0</v>
      </c>
      <c r="L240" s="338">
        <v>247</v>
      </c>
      <c r="M240" s="338"/>
      <c r="N240" s="400">
        <f t="shared" si="9"/>
        <v>247</v>
      </c>
      <c r="O240" s="820"/>
      <c r="P240" s="820"/>
      <c r="Q240" s="820"/>
      <c r="R240" s="809">
        <v>841.7059999999999</v>
      </c>
      <c r="S240" s="335">
        <v>4</v>
      </c>
      <c r="T240" s="334">
        <v>95</v>
      </c>
      <c r="U240" s="380" t="s">
        <v>871</v>
      </c>
      <c r="V240" s="344" t="s">
        <v>288</v>
      </c>
      <c r="W240" s="349">
        <f t="shared" si="8"/>
        <v>210.42649999999998</v>
      </c>
      <c r="X240" s="336" t="s">
        <v>1020</v>
      </c>
      <c r="Y240" s="174" t="s">
        <v>1021</v>
      </c>
      <c r="Z240" s="16">
        <v>6</v>
      </c>
      <c r="AA240" s="16" t="s">
        <v>467</v>
      </c>
      <c r="AB240" s="385" t="s">
        <v>1008</v>
      </c>
    </row>
    <row r="241" spans="1:28" ht="28.8" x14ac:dyDescent="0.2">
      <c r="A241" s="331">
        <v>34</v>
      </c>
      <c r="B241" s="242"/>
      <c r="C241" s="525">
        <v>44225</v>
      </c>
      <c r="D241" s="380" t="str">
        <f t="shared" si="10"/>
        <v>Fri</v>
      </c>
      <c r="E241" s="412">
        <v>44230</v>
      </c>
      <c r="J241" s="376" t="str">
        <f t="shared" si="11"/>
        <v>水</v>
      </c>
      <c r="K241" s="338">
        <v>0</v>
      </c>
      <c r="L241" s="338">
        <v>174</v>
      </c>
      <c r="M241" s="338"/>
      <c r="N241" s="400">
        <f t="shared" si="9"/>
        <v>174</v>
      </c>
      <c r="O241" s="820"/>
      <c r="P241" s="820"/>
      <c r="Q241" s="820"/>
      <c r="R241" s="809">
        <v>605.37600000000009</v>
      </c>
      <c r="S241" s="335">
        <v>3</v>
      </c>
      <c r="T241" s="334">
        <v>69</v>
      </c>
      <c r="U241" s="380" t="s">
        <v>787</v>
      </c>
      <c r="V241" s="344" t="s">
        <v>288</v>
      </c>
      <c r="W241" s="349">
        <f t="shared" si="8"/>
        <v>201.79200000000003</v>
      </c>
      <c r="X241" s="336" t="s">
        <v>705</v>
      </c>
      <c r="Y241" s="174" t="s">
        <v>1022</v>
      </c>
      <c r="Z241" s="16">
        <v>5</v>
      </c>
      <c r="AA241" s="16" t="s">
        <v>467</v>
      </c>
      <c r="AB241" s="502" t="s">
        <v>690</v>
      </c>
    </row>
    <row r="242" spans="1:28" ht="28.8" x14ac:dyDescent="0.2">
      <c r="A242" s="331">
        <v>35</v>
      </c>
      <c r="B242" s="242"/>
      <c r="C242" s="525">
        <v>44239</v>
      </c>
      <c r="D242" s="380" t="str">
        <f t="shared" si="10"/>
        <v>Fri</v>
      </c>
      <c r="E242" s="412">
        <v>44243</v>
      </c>
      <c r="J242" s="376" t="str">
        <f t="shared" si="11"/>
        <v>火</v>
      </c>
      <c r="K242" s="338">
        <v>0</v>
      </c>
      <c r="L242" s="338">
        <v>199</v>
      </c>
      <c r="M242" s="338"/>
      <c r="N242" s="400">
        <f t="shared" si="9"/>
        <v>199</v>
      </c>
      <c r="O242" s="820"/>
      <c r="P242" s="820"/>
      <c r="Q242" s="820"/>
      <c r="R242" s="809">
        <v>679.46999999999991</v>
      </c>
      <c r="S242" s="335">
        <v>3</v>
      </c>
      <c r="T242" s="334">
        <v>76</v>
      </c>
      <c r="U242" s="380" t="s">
        <v>871</v>
      </c>
      <c r="V242" s="344" t="s">
        <v>288</v>
      </c>
      <c r="W242" s="349">
        <f t="shared" si="8"/>
        <v>226.48999999999998</v>
      </c>
      <c r="X242" s="336" t="s">
        <v>704</v>
      </c>
      <c r="Y242" s="174" t="s">
        <v>1023</v>
      </c>
      <c r="Z242" s="16">
        <v>4</v>
      </c>
      <c r="AA242" s="16" t="s">
        <v>467</v>
      </c>
      <c r="AB242" s="385" t="s">
        <v>1003</v>
      </c>
    </row>
    <row r="243" spans="1:28" ht="28.8" x14ac:dyDescent="0.2">
      <c r="A243" s="331">
        <v>36</v>
      </c>
      <c r="B243" s="242"/>
      <c r="C243" s="525">
        <v>44251</v>
      </c>
      <c r="D243" s="380" t="str">
        <f t="shared" si="10"/>
        <v>Wed</v>
      </c>
      <c r="E243" s="412">
        <v>44256</v>
      </c>
      <c r="J243" s="376" t="str">
        <f t="shared" si="11"/>
        <v>月</v>
      </c>
      <c r="K243" s="338">
        <v>0</v>
      </c>
      <c r="L243" s="338">
        <v>167</v>
      </c>
      <c r="M243" s="338"/>
      <c r="N243" s="400">
        <f t="shared" si="9"/>
        <v>167</v>
      </c>
      <c r="O243" s="820"/>
      <c r="P243" s="820"/>
      <c r="Q243" s="820"/>
      <c r="R243" s="809">
        <v>585.66700000000003</v>
      </c>
      <c r="S243" s="335">
        <v>3</v>
      </c>
      <c r="T243" s="334">
        <v>67</v>
      </c>
      <c r="U243" s="380" t="s">
        <v>871</v>
      </c>
      <c r="V243" s="344" t="s">
        <v>288</v>
      </c>
      <c r="W243" s="349">
        <f t="shared" si="8"/>
        <v>195.22233333333335</v>
      </c>
      <c r="X243" s="336" t="s">
        <v>702</v>
      </c>
      <c r="Y243" s="174">
        <v>5984387882</v>
      </c>
      <c r="Z243" s="16">
        <v>5</v>
      </c>
      <c r="AA243" s="16" t="s">
        <v>467</v>
      </c>
      <c r="AB243" s="385" t="s">
        <v>1003</v>
      </c>
    </row>
    <row r="244" spans="1:28" ht="28.8" x14ac:dyDescent="0.2">
      <c r="A244" s="331">
        <v>37</v>
      </c>
      <c r="B244" s="242"/>
      <c r="C244" s="525">
        <v>44271</v>
      </c>
      <c r="D244" s="380" t="str">
        <f t="shared" si="10"/>
        <v>Tue</v>
      </c>
      <c r="E244" s="412">
        <v>44274</v>
      </c>
      <c r="J244" s="376" t="str">
        <f t="shared" si="11"/>
        <v>金</v>
      </c>
      <c r="K244" s="338">
        <v>0</v>
      </c>
      <c r="L244" s="338">
        <v>147</v>
      </c>
      <c r="M244" s="338"/>
      <c r="N244" s="400">
        <f t="shared" si="9"/>
        <v>147</v>
      </c>
      <c r="O244" s="820"/>
      <c r="P244" s="820"/>
      <c r="Q244" s="820"/>
      <c r="R244" s="809">
        <v>504.44300000000004</v>
      </c>
      <c r="S244" s="335">
        <v>3</v>
      </c>
      <c r="T244" s="334">
        <v>65</v>
      </c>
      <c r="U244" s="380" t="s">
        <v>871</v>
      </c>
      <c r="V244" s="344" t="s">
        <v>288</v>
      </c>
      <c r="W244" s="349">
        <f t="shared" si="8"/>
        <v>168.14766666666668</v>
      </c>
      <c r="X244" s="336" t="s">
        <v>706</v>
      </c>
      <c r="Y244" s="174" t="s">
        <v>1024</v>
      </c>
      <c r="Z244" s="16">
        <v>3</v>
      </c>
      <c r="AB244" s="385" t="s">
        <v>993</v>
      </c>
    </row>
    <row r="245" spans="1:28" ht="29.4" thickBot="1" x14ac:dyDescent="0.25">
      <c r="A245" s="598">
        <v>38</v>
      </c>
      <c r="B245" s="599"/>
      <c r="C245" s="600">
        <v>44294</v>
      </c>
      <c r="D245" s="601" t="str">
        <f t="shared" si="10"/>
        <v>Thu</v>
      </c>
      <c r="E245" s="602">
        <v>44299</v>
      </c>
      <c r="F245" s="603"/>
      <c r="G245" s="604"/>
      <c r="H245" s="603"/>
      <c r="I245" s="605"/>
      <c r="J245" s="606" t="str">
        <f t="shared" si="11"/>
        <v>火</v>
      </c>
      <c r="K245" s="607">
        <v>0</v>
      </c>
      <c r="L245" s="607">
        <v>158</v>
      </c>
      <c r="M245" s="607"/>
      <c r="N245" s="608">
        <f t="shared" si="9"/>
        <v>158</v>
      </c>
      <c r="O245" s="826"/>
      <c r="P245" s="826"/>
      <c r="Q245" s="826"/>
      <c r="R245" s="827">
        <v>503.42899999999997</v>
      </c>
      <c r="S245" s="609">
        <v>3</v>
      </c>
      <c r="T245" s="610">
        <v>65</v>
      </c>
      <c r="U245" s="601" t="s">
        <v>787</v>
      </c>
      <c r="V245" s="616" t="s">
        <v>288</v>
      </c>
      <c r="W245" s="611">
        <f t="shared" si="8"/>
        <v>167.80966666666666</v>
      </c>
      <c r="X245" s="612" t="s">
        <v>711</v>
      </c>
      <c r="Y245" s="613">
        <v>5984388278</v>
      </c>
      <c r="Z245" s="605">
        <v>5</v>
      </c>
      <c r="AA245" s="605" t="s">
        <v>467</v>
      </c>
      <c r="AB245" s="614" t="s">
        <v>1003</v>
      </c>
    </row>
    <row r="246" spans="1:28" ht="30.75" customHeight="1" x14ac:dyDescent="0.2">
      <c r="A246" s="199">
        <v>1</v>
      </c>
      <c r="B246" s="615"/>
      <c r="C246" s="582">
        <v>44319</v>
      </c>
      <c r="D246" s="379" t="str">
        <f t="shared" si="10"/>
        <v>Mon</v>
      </c>
      <c r="E246" s="580">
        <v>44323</v>
      </c>
      <c r="J246" s="372" t="str">
        <f t="shared" si="11"/>
        <v>金</v>
      </c>
      <c r="K246" s="231">
        <v>0</v>
      </c>
      <c r="L246" s="231">
        <v>188</v>
      </c>
      <c r="M246" s="231"/>
      <c r="N246" s="444">
        <f t="shared" si="9"/>
        <v>188</v>
      </c>
      <c r="O246" s="825"/>
      <c r="P246" s="825"/>
      <c r="Q246" s="825"/>
      <c r="R246" s="815">
        <v>605.58500000000004</v>
      </c>
      <c r="S246" s="203">
        <v>3</v>
      </c>
      <c r="T246" s="224">
        <v>74</v>
      </c>
      <c r="U246" s="379" t="s">
        <v>871</v>
      </c>
      <c r="V246" s="344" t="s">
        <v>288</v>
      </c>
      <c r="W246" s="205">
        <f t="shared" si="8"/>
        <v>201.86166666666668</v>
      </c>
      <c r="X246" s="206" t="s">
        <v>713</v>
      </c>
      <c r="Y246" s="174">
        <v>5984388487</v>
      </c>
      <c r="Z246" s="16">
        <v>4</v>
      </c>
      <c r="AB246" s="385" t="s">
        <v>993</v>
      </c>
    </row>
    <row r="247" spans="1:28" ht="30.75" customHeight="1" x14ac:dyDescent="0.2">
      <c r="A247" s="331">
        <v>2</v>
      </c>
      <c r="B247" s="242"/>
      <c r="C247" s="525">
        <v>44334</v>
      </c>
      <c r="D247" s="380" t="str">
        <f t="shared" si="10"/>
        <v>Tue</v>
      </c>
      <c r="E247" s="412">
        <v>44340</v>
      </c>
      <c r="J247" s="376" t="str">
        <f t="shared" si="11"/>
        <v>月</v>
      </c>
      <c r="K247" s="338">
        <v>0</v>
      </c>
      <c r="L247" s="338">
        <v>193</v>
      </c>
      <c r="M247" s="338"/>
      <c r="N247" s="400">
        <f t="shared" si="9"/>
        <v>193</v>
      </c>
      <c r="O247" s="820"/>
      <c r="P247" s="820"/>
      <c r="Q247" s="820"/>
      <c r="R247" s="809">
        <v>642.83500000000004</v>
      </c>
      <c r="S247" s="335">
        <v>3</v>
      </c>
      <c r="T247" s="334">
        <v>70</v>
      </c>
      <c r="U247" s="380" t="s">
        <v>787</v>
      </c>
      <c r="V247" s="344" t="s">
        <v>288</v>
      </c>
      <c r="W247" s="349">
        <f t="shared" si="8"/>
        <v>214.27833333333334</v>
      </c>
      <c r="X247" s="336" t="s">
        <v>1025</v>
      </c>
      <c r="Y247" s="174" t="s">
        <v>1026</v>
      </c>
      <c r="Z247" s="16">
        <v>6</v>
      </c>
      <c r="AA247" s="16" t="s">
        <v>467</v>
      </c>
      <c r="AB247" s="385" t="s">
        <v>1003</v>
      </c>
    </row>
    <row r="248" spans="1:28" ht="30.75" customHeight="1" x14ac:dyDescent="0.2">
      <c r="A248" s="331">
        <v>3</v>
      </c>
      <c r="B248" s="242"/>
      <c r="C248" s="525">
        <v>44343</v>
      </c>
      <c r="D248" s="380" t="str">
        <f t="shared" si="10"/>
        <v>Thu</v>
      </c>
      <c r="E248" s="412">
        <v>44348</v>
      </c>
      <c r="J248" s="376" t="str">
        <f t="shared" si="11"/>
        <v>火</v>
      </c>
      <c r="K248" s="338">
        <v>0</v>
      </c>
      <c r="L248" s="338">
        <v>194</v>
      </c>
      <c r="M248" s="338"/>
      <c r="N248" s="400">
        <f t="shared" si="9"/>
        <v>194</v>
      </c>
      <c r="O248" s="820"/>
      <c r="P248" s="820"/>
      <c r="Q248" s="820"/>
      <c r="R248" s="809">
        <v>649.90800000000002</v>
      </c>
      <c r="S248" s="335">
        <v>3</v>
      </c>
      <c r="T248" s="334">
        <v>73</v>
      </c>
      <c r="U248" s="380" t="s">
        <v>871</v>
      </c>
      <c r="V248" s="344" t="s">
        <v>288</v>
      </c>
      <c r="W248" s="349">
        <f t="shared" si="8"/>
        <v>216.636</v>
      </c>
      <c r="X248" s="336" t="s">
        <v>1027</v>
      </c>
      <c r="Y248" s="174" t="s">
        <v>1028</v>
      </c>
      <c r="Z248" s="16">
        <v>5</v>
      </c>
      <c r="AA248" s="16" t="s">
        <v>467</v>
      </c>
      <c r="AB248" s="385" t="s">
        <v>1008</v>
      </c>
    </row>
    <row r="249" spans="1:28" ht="30.75" customHeight="1" x14ac:dyDescent="0.2">
      <c r="A249" s="331">
        <v>4</v>
      </c>
      <c r="B249" s="242"/>
      <c r="C249" s="525">
        <v>44361</v>
      </c>
      <c r="D249" s="380" t="str">
        <f t="shared" si="10"/>
        <v>Mon</v>
      </c>
      <c r="E249" s="412">
        <v>44364</v>
      </c>
      <c r="J249" s="376" t="str">
        <f t="shared" si="11"/>
        <v>木</v>
      </c>
      <c r="K249" s="338">
        <v>0</v>
      </c>
      <c r="L249" s="338">
        <v>137</v>
      </c>
      <c r="M249" s="338"/>
      <c r="N249" s="400">
        <f t="shared" si="9"/>
        <v>137</v>
      </c>
      <c r="O249" s="820"/>
      <c r="P249" s="820"/>
      <c r="Q249" s="820"/>
      <c r="R249" s="809">
        <v>458.976</v>
      </c>
      <c r="S249" s="335">
        <v>3</v>
      </c>
      <c r="T249" s="334">
        <v>60</v>
      </c>
      <c r="U249" s="380" t="s">
        <v>787</v>
      </c>
      <c r="V249" s="344" t="s">
        <v>288</v>
      </c>
      <c r="W249" s="349">
        <f t="shared" si="8"/>
        <v>152.99199999999999</v>
      </c>
      <c r="X249" s="336" t="s">
        <v>1029</v>
      </c>
      <c r="Y249" s="174" t="s">
        <v>1030</v>
      </c>
      <c r="Z249" s="16">
        <v>3</v>
      </c>
      <c r="AB249" s="385" t="s">
        <v>993</v>
      </c>
    </row>
    <row r="250" spans="1:28" ht="30.75" customHeight="1" x14ac:dyDescent="0.2">
      <c r="A250" s="331">
        <v>5</v>
      </c>
      <c r="B250" s="242"/>
      <c r="C250" s="525">
        <v>44379</v>
      </c>
      <c r="D250" s="380" t="str">
        <f t="shared" si="10"/>
        <v>Fri</v>
      </c>
      <c r="E250" s="412">
        <v>44384</v>
      </c>
      <c r="J250" s="376" t="str">
        <f t="shared" si="11"/>
        <v>水</v>
      </c>
      <c r="K250" s="338">
        <v>0</v>
      </c>
      <c r="L250" s="338">
        <v>52</v>
      </c>
      <c r="M250" s="338"/>
      <c r="N250" s="400">
        <f t="shared" si="9"/>
        <v>52</v>
      </c>
      <c r="O250" s="820"/>
      <c r="P250" s="820"/>
      <c r="Q250" s="820"/>
      <c r="R250" s="809">
        <v>174.81099999999998</v>
      </c>
      <c r="S250" s="335">
        <v>2</v>
      </c>
      <c r="T250" s="334">
        <v>44</v>
      </c>
      <c r="U250" s="380" t="s">
        <v>787</v>
      </c>
      <c r="V250" s="344" t="s">
        <v>288</v>
      </c>
      <c r="W250" s="349">
        <f t="shared" si="8"/>
        <v>87.405499999999989</v>
      </c>
      <c r="X250" s="336" t="s">
        <v>1031</v>
      </c>
      <c r="Y250" s="174">
        <v>5984388905</v>
      </c>
      <c r="Z250" s="16">
        <v>5</v>
      </c>
      <c r="AA250" s="16" t="s">
        <v>467</v>
      </c>
      <c r="AB250" s="385" t="s">
        <v>993</v>
      </c>
    </row>
    <row r="251" spans="1:28" ht="30.75" customHeight="1" x14ac:dyDescent="0.2">
      <c r="A251" s="331">
        <v>6</v>
      </c>
      <c r="B251" s="242"/>
      <c r="C251" s="525">
        <v>44403</v>
      </c>
      <c r="D251" s="380" t="str">
        <f t="shared" si="10"/>
        <v>Mon</v>
      </c>
      <c r="E251" s="412">
        <v>44407</v>
      </c>
      <c r="J251" s="376" t="str">
        <f t="shared" si="11"/>
        <v>金</v>
      </c>
      <c r="K251" s="338">
        <v>0</v>
      </c>
      <c r="L251" s="338">
        <v>18</v>
      </c>
      <c r="M251" s="338"/>
      <c r="N251" s="400">
        <f t="shared" si="9"/>
        <v>18</v>
      </c>
      <c r="O251" s="820"/>
      <c r="P251" s="820"/>
      <c r="Q251" s="820"/>
      <c r="R251" s="809">
        <v>56.829000000000001</v>
      </c>
      <c r="S251" s="335">
        <v>1</v>
      </c>
      <c r="T251" s="334">
        <v>8</v>
      </c>
      <c r="U251" s="380" t="s">
        <v>871</v>
      </c>
      <c r="V251" s="344" t="s">
        <v>288</v>
      </c>
      <c r="W251" s="349">
        <f t="shared" si="8"/>
        <v>56.829000000000001</v>
      </c>
      <c r="X251" s="336" t="s">
        <v>716</v>
      </c>
      <c r="Y251" s="174" t="s">
        <v>1032</v>
      </c>
      <c r="Z251" s="16">
        <v>4</v>
      </c>
      <c r="AB251" s="385" t="s">
        <v>993</v>
      </c>
    </row>
    <row r="252" spans="1:28" ht="30.75" customHeight="1" x14ac:dyDescent="0.2">
      <c r="A252" s="331">
        <v>7</v>
      </c>
      <c r="B252" s="242"/>
      <c r="C252" s="525">
        <v>44417</v>
      </c>
      <c r="D252" s="380" t="str">
        <f t="shared" si="10"/>
        <v>Mon</v>
      </c>
      <c r="E252" s="412">
        <v>44426</v>
      </c>
      <c r="J252" s="376" t="str">
        <f t="shared" si="11"/>
        <v>水</v>
      </c>
      <c r="K252" s="338">
        <v>0</v>
      </c>
      <c r="L252" s="338">
        <v>40</v>
      </c>
      <c r="M252" s="338"/>
      <c r="N252" s="400">
        <f t="shared" si="9"/>
        <v>40</v>
      </c>
      <c r="O252" s="820"/>
      <c r="P252" s="820"/>
      <c r="Q252" s="820"/>
      <c r="R252" s="809">
        <v>133.97100000000003</v>
      </c>
      <c r="S252" s="335">
        <v>2</v>
      </c>
      <c r="T252" s="334">
        <v>40</v>
      </c>
      <c r="U252" s="380" t="s">
        <v>871</v>
      </c>
      <c r="V252" s="344" t="s">
        <v>288</v>
      </c>
      <c r="W252" s="349">
        <f t="shared" si="8"/>
        <v>66.985500000000016</v>
      </c>
      <c r="X252" s="336" t="s">
        <v>719</v>
      </c>
      <c r="Y252" s="174" t="s">
        <v>1033</v>
      </c>
      <c r="Z252" s="16">
        <v>9</v>
      </c>
      <c r="AB252" s="385" t="s">
        <v>993</v>
      </c>
    </row>
    <row r="253" spans="1:28" ht="30.75" customHeight="1" x14ac:dyDescent="0.2">
      <c r="A253" s="331">
        <v>8</v>
      </c>
      <c r="B253" s="242"/>
      <c r="C253" s="525">
        <v>44425</v>
      </c>
      <c r="D253" s="380" t="str">
        <f t="shared" si="10"/>
        <v>Tue</v>
      </c>
      <c r="E253" s="412">
        <v>44428</v>
      </c>
      <c r="J253" s="376" t="str">
        <f t="shared" si="11"/>
        <v>金</v>
      </c>
      <c r="K253" s="338">
        <v>0</v>
      </c>
      <c r="L253" s="338">
        <v>191</v>
      </c>
      <c r="M253" s="338"/>
      <c r="N253" s="400">
        <f t="shared" si="9"/>
        <v>191</v>
      </c>
      <c r="O253" s="820"/>
      <c r="P253" s="820"/>
      <c r="Q253" s="820"/>
      <c r="R253" s="809">
        <v>624.38900000000001</v>
      </c>
      <c r="S253" s="335">
        <v>3</v>
      </c>
      <c r="T253" s="334">
        <v>67</v>
      </c>
      <c r="U253" s="380" t="s">
        <v>787</v>
      </c>
      <c r="V253" s="344" t="s">
        <v>288</v>
      </c>
      <c r="W253" s="349">
        <f t="shared" si="8"/>
        <v>208.12966666666668</v>
      </c>
      <c r="X253" s="336" t="s">
        <v>720</v>
      </c>
      <c r="Y253" s="174" t="s">
        <v>1034</v>
      </c>
      <c r="Z253" s="16">
        <v>3</v>
      </c>
      <c r="AB253" s="502" t="s">
        <v>749</v>
      </c>
    </row>
    <row r="254" spans="1:28" ht="30.75" customHeight="1" x14ac:dyDescent="0.2">
      <c r="A254" s="331">
        <v>9</v>
      </c>
      <c r="B254" s="242"/>
      <c r="C254" s="525">
        <v>44435</v>
      </c>
      <c r="D254" s="380" t="str">
        <f t="shared" si="10"/>
        <v>Fri</v>
      </c>
      <c r="E254" s="412">
        <v>44439</v>
      </c>
      <c r="J254" s="376" t="str">
        <f t="shared" si="11"/>
        <v>火</v>
      </c>
      <c r="K254" s="338">
        <v>0</v>
      </c>
      <c r="L254" s="338">
        <v>195</v>
      </c>
      <c r="M254" s="338"/>
      <c r="N254" s="400">
        <f t="shared" si="9"/>
        <v>195</v>
      </c>
      <c r="O254" s="820"/>
      <c r="P254" s="820"/>
      <c r="Q254" s="820"/>
      <c r="R254" s="809">
        <v>635.67999999999984</v>
      </c>
      <c r="S254" s="335">
        <v>3</v>
      </c>
      <c r="T254" s="334">
        <v>74</v>
      </c>
      <c r="U254" s="380" t="s">
        <v>787</v>
      </c>
      <c r="V254" s="344" t="s">
        <v>288</v>
      </c>
      <c r="W254" s="349">
        <f t="shared" si="8"/>
        <v>211.89333333333329</v>
      </c>
      <c r="X254" s="336" t="s">
        <v>1035</v>
      </c>
      <c r="Y254" s="174" t="s">
        <v>1036</v>
      </c>
      <c r="Z254" s="16">
        <v>4</v>
      </c>
      <c r="AA254" s="16">
        <v>0</v>
      </c>
      <c r="AB254" s="385" t="s">
        <v>633</v>
      </c>
    </row>
    <row r="255" spans="1:28" ht="30.75" customHeight="1" x14ac:dyDescent="0.2">
      <c r="A255" s="331">
        <v>10</v>
      </c>
      <c r="B255" s="242"/>
      <c r="C255" s="525">
        <v>44445</v>
      </c>
      <c r="D255" s="380" t="str">
        <f t="shared" si="10"/>
        <v>Mon</v>
      </c>
      <c r="E255" s="412">
        <v>44448</v>
      </c>
      <c r="J255" s="376" t="str">
        <f t="shared" si="11"/>
        <v>木</v>
      </c>
      <c r="K255" s="338">
        <v>0</v>
      </c>
      <c r="L255" s="338">
        <v>196</v>
      </c>
      <c r="M255" s="338"/>
      <c r="N255" s="400">
        <f t="shared" si="9"/>
        <v>196</v>
      </c>
      <c r="O255" s="820"/>
      <c r="P255" s="820"/>
      <c r="Q255" s="820"/>
      <c r="R255" s="809">
        <v>663.61300000000006</v>
      </c>
      <c r="S255" s="335">
        <v>3</v>
      </c>
      <c r="T255" s="334">
        <v>78</v>
      </c>
      <c r="U255" s="380" t="s">
        <v>787</v>
      </c>
      <c r="V255" s="344" t="s">
        <v>288</v>
      </c>
      <c r="W255" s="349">
        <f t="shared" si="8"/>
        <v>221.20433333333335</v>
      </c>
      <c r="X255" s="336" t="s">
        <v>732</v>
      </c>
      <c r="Y255" s="174" t="s">
        <v>1037</v>
      </c>
      <c r="Z255" s="16">
        <v>3</v>
      </c>
      <c r="AB255" s="385" t="s">
        <v>633</v>
      </c>
    </row>
    <row r="256" spans="1:28" ht="30.75" customHeight="1" x14ac:dyDescent="0.2">
      <c r="A256" s="331">
        <v>11</v>
      </c>
      <c r="C256" s="525">
        <v>44459</v>
      </c>
      <c r="D256" s="380" t="str">
        <f t="shared" si="10"/>
        <v>Mon</v>
      </c>
      <c r="E256" s="412">
        <v>44463</v>
      </c>
      <c r="J256" s="376" t="str">
        <f t="shared" si="11"/>
        <v>金</v>
      </c>
      <c r="K256" s="338">
        <v>0</v>
      </c>
      <c r="L256" s="338">
        <v>202</v>
      </c>
      <c r="M256" s="338"/>
      <c r="N256" s="400">
        <f t="shared" si="9"/>
        <v>202</v>
      </c>
      <c r="O256" s="820"/>
      <c r="P256" s="820"/>
      <c r="Q256" s="820"/>
      <c r="R256" s="809">
        <v>639.61599999999987</v>
      </c>
      <c r="S256" s="335">
        <v>3</v>
      </c>
      <c r="T256" s="334">
        <v>75</v>
      </c>
      <c r="U256" s="380" t="s">
        <v>871</v>
      </c>
      <c r="V256" s="344" t="s">
        <v>288</v>
      </c>
      <c r="W256" s="349">
        <f t="shared" si="8"/>
        <v>213.2053333333333</v>
      </c>
      <c r="X256" s="336" t="s">
        <v>731</v>
      </c>
      <c r="Y256" s="174" t="s">
        <v>730</v>
      </c>
      <c r="Z256" s="16">
        <v>4</v>
      </c>
      <c r="AB256" s="385" t="s">
        <v>633</v>
      </c>
    </row>
    <row r="257" spans="1:28" ht="30.75" customHeight="1" x14ac:dyDescent="0.2">
      <c r="A257" s="331">
        <v>12</v>
      </c>
      <c r="C257" s="525">
        <v>44470</v>
      </c>
      <c r="D257" s="380" t="str">
        <f t="shared" si="10"/>
        <v>Fri</v>
      </c>
      <c r="E257" s="412">
        <v>44474</v>
      </c>
      <c r="J257" s="376" t="str">
        <f t="shared" si="11"/>
        <v>火</v>
      </c>
      <c r="K257" s="338">
        <v>0</v>
      </c>
      <c r="L257" s="338">
        <v>221</v>
      </c>
      <c r="M257" s="338"/>
      <c r="N257" s="400">
        <f t="shared" si="9"/>
        <v>221</v>
      </c>
      <c r="O257" s="820"/>
      <c r="P257" s="820"/>
      <c r="Q257" s="820"/>
      <c r="R257" s="809">
        <v>699.58100000000002</v>
      </c>
      <c r="S257" s="335">
        <v>4</v>
      </c>
      <c r="T257" s="334">
        <v>86</v>
      </c>
      <c r="U257" s="380" t="s">
        <v>787</v>
      </c>
      <c r="V257" s="344" t="s">
        <v>288</v>
      </c>
      <c r="W257" s="349">
        <f t="shared" si="8"/>
        <v>174.89525</v>
      </c>
      <c r="X257" s="336" t="s">
        <v>735</v>
      </c>
      <c r="Y257" s="174" t="s">
        <v>733</v>
      </c>
      <c r="Z257" s="16">
        <v>4</v>
      </c>
      <c r="AA257" s="16" t="s">
        <v>467</v>
      </c>
      <c r="AB257" s="385" t="s">
        <v>633</v>
      </c>
    </row>
    <row r="258" spans="1:28" ht="30.75" customHeight="1" x14ac:dyDescent="0.2">
      <c r="A258" s="331">
        <v>13</v>
      </c>
      <c r="C258" s="525">
        <v>44481</v>
      </c>
      <c r="D258" s="380" t="str">
        <f t="shared" si="10"/>
        <v>Tue</v>
      </c>
      <c r="E258" s="412">
        <v>44484</v>
      </c>
      <c r="J258" s="376" t="str">
        <f t="shared" si="11"/>
        <v>金</v>
      </c>
      <c r="K258" s="338">
        <v>0</v>
      </c>
      <c r="L258" s="338">
        <v>178</v>
      </c>
      <c r="M258" s="338"/>
      <c r="N258" s="400">
        <f t="shared" si="9"/>
        <v>178</v>
      </c>
      <c r="O258" s="820"/>
      <c r="P258" s="820"/>
      <c r="Q258" s="820"/>
      <c r="R258" s="809">
        <v>538.21</v>
      </c>
      <c r="S258" s="335">
        <v>3</v>
      </c>
      <c r="T258" s="334">
        <v>65</v>
      </c>
      <c r="U258" s="380" t="s">
        <v>787</v>
      </c>
      <c r="V258" s="344" t="s">
        <v>288</v>
      </c>
      <c r="W258" s="349">
        <f t="shared" si="8"/>
        <v>179.40333333333334</v>
      </c>
      <c r="X258" s="336" t="s">
        <v>737</v>
      </c>
      <c r="Y258" s="174" t="s">
        <v>1038</v>
      </c>
      <c r="Z258" s="16">
        <v>3</v>
      </c>
      <c r="AB258" s="385" t="s">
        <v>633</v>
      </c>
    </row>
    <row r="259" spans="1:28" ht="30.75" customHeight="1" x14ac:dyDescent="0.2">
      <c r="A259" s="331">
        <v>14</v>
      </c>
      <c r="C259" s="525">
        <v>44490</v>
      </c>
      <c r="D259" s="380" t="str">
        <f t="shared" si="10"/>
        <v>Thu</v>
      </c>
      <c r="E259" s="412">
        <v>44495</v>
      </c>
      <c r="J259" s="376" t="str">
        <f t="shared" si="11"/>
        <v>火</v>
      </c>
      <c r="K259" s="338">
        <v>10</v>
      </c>
      <c r="L259" s="338">
        <v>227</v>
      </c>
      <c r="M259" s="338"/>
      <c r="N259" s="400">
        <f t="shared" si="9"/>
        <v>237</v>
      </c>
      <c r="O259" s="820"/>
      <c r="P259" s="820"/>
      <c r="Q259" s="820"/>
      <c r="R259" s="809">
        <v>760.2969999999998</v>
      </c>
      <c r="S259" s="335">
        <v>4</v>
      </c>
      <c r="T259" s="334">
        <v>87</v>
      </c>
      <c r="U259" s="380" t="s">
        <v>787</v>
      </c>
      <c r="V259" s="344" t="s">
        <v>288</v>
      </c>
      <c r="W259" s="349">
        <f t="shared" si="8"/>
        <v>190.07424999999995</v>
      </c>
      <c r="X259" s="336" t="s">
        <v>738</v>
      </c>
      <c r="Y259" s="174">
        <v>5984389675</v>
      </c>
      <c r="Z259" s="16">
        <v>5</v>
      </c>
      <c r="AA259" s="16" t="s">
        <v>467</v>
      </c>
      <c r="AB259" s="385" t="s">
        <v>633</v>
      </c>
    </row>
    <row r="260" spans="1:28" ht="30.75" customHeight="1" x14ac:dyDescent="0.2">
      <c r="A260" s="331">
        <v>15</v>
      </c>
      <c r="C260" s="525">
        <v>44504</v>
      </c>
      <c r="D260" s="380" t="str">
        <f t="shared" si="10"/>
        <v>Thu</v>
      </c>
      <c r="E260" s="412">
        <v>44510</v>
      </c>
      <c r="J260" s="376" t="str">
        <f t="shared" si="11"/>
        <v>水</v>
      </c>
      <c r="K260" s="338">
        <v>0</v>
      </c>
      <c r="L260" s="338">
        <v>208</v>
      </c>
      <c r="M260" s="338"/>
      <c r="N260" s="400">
        <f t="shared" si="9"/>
        <v>208</v>
      </c>
      <c r="O260" s="820"/>
      <c r="P260" s="820"/>
      <c r="Q260" s="820"/>
      <c r="R260" s="809">
        <v>685.47899999999981</v>
      </c>
      <c r="S260" s="335">
        <v>4</v>
      </c>
      <c r="T260" s="334">
        <v>84</v>
      </c>
      <c r="U260" s="380" t="s">
        <v>787</v>
      </c>
      <c r="V260" s="344" t="s">
        <v>288</v>
      </c>
      <c r="W260" s="349">
        <f t="shared" si="8"/>
        <v>171.36974999999995</v>
      </c>
      <c r="X260" s="336" t="s">
        <v>740</v>
      </c>
      <c r="Y260" s="174" t="s">
        <v>739</v>
      </c>
      <c r="Z260" s="16">
        <v>6</v>
      </c>
      <c r="AA260" s="16" t="s">
        <v>467</v>
      </c>
      <c r="AB260" s="385" t="s">
        <v>633</v>
      </c>
    </row>
    <row r="261" spans="1:28" ht="30.75" customHeight="1" x14ac:dyDescent="0.2">
      <c r="A261" s="331">
        <v>16</v>
      </c>
      <c r="C261" s="525">
        <v>44518</v>
      </c>
      <c r="D261" s="380" t="str">
        <f t="shared" si="10"/>
        <v>Thu</v>
      </c>
      <c r="E261" s="412">
        <v>44525</v>
      </c>
      <c r="J261" s="376" t="str">
        <f t="shared" si="11"/>
        <v>木</v>
      </c>
      <c r="K261" s="338">
        <v>0</v>
      </c>
      <c r="L261" s="338">
        <v>212</v>
      </c>
      <c r="M261" s="338"/>
      <c r="N261" s="400">
        <f t="shared" si="9"/>
        <v>212</v>
      </c>
      <c r="O261" s="820"/>
      <c r="P261" s="820"/>
      <c r="Q261" s="820"/>
      <c r="R261" s="809">
        <v>699.10300000000007</v>
      </c>
      <c r="S261" s="335">
        <v>4</v>
      </c>
      <c r="T261" s="334">
        <v>80</v>
      </c>
      <c r="U261" s="380" t="s">
        <v>871</v>
      </c>
      <c r="V261" s="344" t="s">
        <v>288</v>
      </c>
      <c r="W261" s="349">
        <f t="shared" ref="W261:W282" si="12">R261/S261</f>
        <v>174.77575000000002</v>
      </c>
      <c r="X261" s="336" t="s">
        <v>1039</v>
      </c>
      <c r="Y261" s="174" t="s">
        <v>1040</v>
      </c>
      <c r="Z261" s="16">
        <v>7</v>
      </c>
      <c r="AA261" s="16" t="s">
        <v>467</v>
      </c>
      <c r="AB261" s="385" t="s">
        <v>633</v>
      </c>
    </row>
    <row r="262" spans="1:28" ht="30.75" customHeight="1" x14ac:dyDescent="0.2">
      <c r="A262" s="331">
        <v>17</v>
      </c>
      <c r="C262" s="645">
        <v>44525</v>
      </c>
      <c r="D262" s="380" t="str">
        <f t="shared" si="10"/>
        <v>Thu</v>
      </c>
      <c r="E262" s="412">
        <v>44531</v>
      </c>
      <c r="J262" s="376" t="str">
        <f t="shared" si="11"/>
        <v>水</v>
      </c>
      <c r="K262" s="338">
        <v>0</v>
      </c>
      <c r="L262" s="338">
        <v>247</v>
      </c>
      <c r="M262" s="338"/>
      <c r="N262" s="400">
        <f t="shared" ref="N262:N282" si="13">SUM(K262:M262)</f>
        <v>247</v>
      </c>
      <c r="O262" s="820"/>
      <c r="P262" s="820"/>
      <c r="Q262" s="820"/>
      <c r="R262" s="809">
        <v>859.79700000000014</v>
      </c>
      <c r="S262" s="335">
        <v>4</v>
      </c>
      <c r="T262" s="334">
        <v>99</v>
      </c>
      <c r="U262" s="380" t="s">
        <v>871</v>
      </c>
      <c r="V262" s="344" t="s">
        <v>288</v>
      </c>
      <c r="W262" s="349">
        <f t="shared" si="12"/>
        <v>214.94925000000003</v>
      </c>
      <c r="X262" s="336" t="s">
        <v>744</v>
      </c>
      <c r="Y262" s="174">
        <v>5984389939</v>
      </c>
      <c r="Z262" s="16">
        <v>6</v>
      </c>
      <c r="AA262" s="16" t="s">
        <v>467</v>
      </c>
      <c r="AB262" s="385" t="s">
        <v>633</v>
      </c>
    </row>
    <row r="263" spans="1:28" ht="30.75" customHeight="1" x14ac:dyDescent="0.2">
      <c r="A263" s="331">
        <v>18</v>
      </c>
      <c r="C263" s="525">
        <v>44538</v>
      </c>
      <c r="D263" s="380" t="str">
        <f t="shared" si="10"/>
        <v>Wed</v>
      </c>
      <c r="E263" s="412">
        <v>44544</v>
      </c>
      <c r="J263" s="376" t="str">
        <f t="shared" si="11"/>
        <v>火</v>
      </c>
      <c r="K263" s="338">
        <v>0</v>
      </c>
      <c r="L263" s="338">
        <v>210</v>
      </c>
      <c r="M263" s="338"/>
      <c r="N263" s="400">
        <f t="shared" si="13"/>
        <v>210</v>
      </c>
      <c r="O263" s="820"/>
      <c r="P263" s="820"/>
      <c r="Q263" s="820"/>
      <c r="R263" s="809">
        <v>729.71500000000003</v>
      </c>
      <c r="S263" s="335">
        <v>4</v>
      </c>
      <c r="T263" s="334">
        <v>91</v>
      </c>
      <c r="U263" s="380" t="s">
        <v>871</v>
      </c>
      <c r="V263" s="344" t="s">
        <v>288</v>
      </c>
      <c r="W263" s="349">
        <f t="shared" si="12"/>
        <v>182.42875000000001</v>
      </c>
      <c r="X263" s="336" t="s">
        <v>748</v>
      </c>
      <c r="Y263" s="174">
        <v>5984390016</v>
      </c>
      <c r="Z263" s="16">
        <v>6</v>
      </c>
      <c r="AA263" s="16" t="s">
        <v>467</v>
      </c>
      <c r="AB263" s="385" t="s">
        <v>633</v>
      </c>
    </row>
    <row r="264" spans="1:28" ht="30.75" customHeight="1" x14ac:dyDescent="0.2">
      <c r="A264" s="331">
        <v>19</v>
      </c>
      <c r="C264" s="525">
        <v>44552</v>
      </c>
      <c r="D264" s="380" t="str">
        <f t="shared" si="10"/>
        <v>Wed</v>
      </c>
      <c r="E264" s="412">
        <v>44557</v>
      </c>
      <c r="J264" s="376" t="str">
        <f t="shared" si="11"/>
        <v>月</v>
      </c>
      <c r="K264" s="338">
        <v>0</v>
      </c>
      <c r="L264" s="338">
        <v>209</v>
      </c>
      <c r="M264" s="338"/>
      <c r="N264" s="400">
        <f t="shared" si="13"/>
        <v>209</v>
      </c>
      <c r="O264" s="820"/>
      <c r="P264" s="820"/>
      <c r="Q264" s="820"/>
      <c r="R264" s="809">
        <v>702.02700000000004</v>
      </c>
      <c r="S264" s="335">
        <v>3</v>
      </c>
      <c r="T264" s="334">
        <v>80</v>
      </c>
      <c r="U264" s="380" t="s">
        <v>871</v>
      </c>
      <c r="V264" s="344" t="s">
        <v>288</v>
      </c>
      <c r="W264" s="349">
        <f t="shared" si="12"/>
        <v>234.00900000000001</v>
      </c>
      <c r="X264" s="336" t="s">
        <v>754</v>
      </c>
      <c r="Y264" s="174" t="s">
        <v>1041</v>
      </c>
      <c r="Z264" s="16">
        <v>5</v>
      </c>
      <c r="AA264" s="16" t="s">
        <v>467</v>
      </c>
      <c r="AB264" s="385" t="s">
        <v>633</v>
      </c>
    </row>
    <row r="265" spans="1:28" ht="30.75" customHeight="1" x14ac:dyDescent="0.2">
      <c r="A265" s="331">
        <v>20</v>
      </c>
      <c r="C265" s="525">
        <v>44566</v>
      </c>
      <c r="D265" s="380" t="str">
        <f t="shared" si="10"/>
        <v>Wed</v>
      </c>
      <c r="E265" s="412">
        <v>44573</v>
      </c>
      <c r="J265" s="376" t="str">
        <f t="shared" si="11"/>
        <v>水</v>
      </c>
      <c r="K265" s="338">
        <v>0</v>
      </c>
      <c r="L265" s="338">
        <v>221</v>
      </c>
      <c r="M265" s="338"/>
      <c r="N265" s="400">
        <f t="shared" si="13"/>
        <v>221</v>
      </c>
      <c r="O265" s="820"/>
      <c r="P265" s="820"/>
      <c r="Q265" s="820"/>
      <c r="R265" s="809">
        <v>760.50099999999998</v>
      </c>
      <c r="S265" s="335">
        <v>4</v>
      </c>
      <c r="T265" s="334">
        <v>85</v>
      </c>
      <c r="U265" s="380" t="s">
        <v>912</v>
      </c>
      <c r="V265" s="344" t="s">
        <v>288</v>
      </c>
      <c r="W265" s="349">
        <f t="shared" si="12"/>
        <v>190.12524999999999</v>
      </c>
      <c r="X265" s="336" t="s">
        <v>755</v>
      </c>
      <c r="Y265" s="174" t="s">
        <v>1042</v>
      </c>
      <c r="Z265" s="16">
        <v>7</v>
      </c>
      <c r="AA265" s="16" t="s">
        <v>467</v>
      </c>
      <c r="AB265" s="385" t="s">
        <v>1043</v>
      </c>
    </row>
    <row r="266" spans="1:28" ht="30.75" customHeight="1" x14ac:dyDescent="0.2">
      <c r="A266" s="331">
        <v>21</v>
      </c>
      <c r="C266" s="525">
        <v>44572</v>
      </c>
      <c r="D266" s="380" t="str">
        <f t="shared" si="10"/>
        <v>Tue</v>
      </c>
      <c r="E266" s="412">
        <v>44575</v>
      </c>
      <c r="J266" s="376" t="str">
        <f t="shared" si="11"/>
        <v>金</v>
      </c>
      <c r="K266" s="338">
        <v>0</v>
      </c>
      <c r="L266" s="338">
        <v>222</v>
      </c>
      <c r="M266" s="338"/>
      <c r="N266" s="400">
        <f t="shared" si="13"/>
        <v>222</v>
      </c>
      <c r="O266" s="820"/>
      <c r="P266" s="820"/>
      <c r="Q266" s="820"/>
      <c r="R266" s="809">
        <v>777.91399999999999</v>
      </c>
      <c r="S266" s="335">
        <v>3</v>
      </c>
      <c r="T266" s="334">
        <v>80</v>
      </c>
      <c r="U266" s="380" t="s">
        <v>871</v>
      </c>
      <c r="V266" s="344" t="s">
        <v>288</v>
      </c>
      <c r="W266" s="349">
        <f t="shared" si="12"/>
        <v>259.30466666666666</v>
      </c>
      <c r="X266" s="336" t="s">
        <v>753</v>
      </c>
      <c r="Y266" s="174" t="s">
        <v>1044</v>
      </c>
      <c r="Z266" s="16">
        <v>3</v>
      </c>
      <c r="AB266" s="385" t="s">
        <v>1003</v>
      </c>
    </row>
    <row r="267" spans="1:28" ht="30.75" customHeight="1" x14ac:dyDescent="0.2">
      <c r="A267" s="331">
        <v>22</v>
      </c>
      <c r="C267" s="525">
        <v>44580</v>
      </c>
      <c r="D267" s="380" t="str">
        <f t="shared" si="10"/>
        <v>Wed</v>
      </c>
      <c r="E267" s="412">
        <v>44586</v>
      </c>
      <c r="J267" s="376" t="str">
        <f t="shared" si="11"/>
        <v>火</v>
      </c>
      <c r="K267" s="338">
        <v>0</v>
      </c>
      <c r="L267" s="338">
        <v>213</v>
      </c>
      <c r="M267" s="338"/>
      <c r="N267" s="400">
        <f t="shared" si="13"/>
        <v>213</v>
      </c>
      <c r="O267" s="820"/>
      <c r="P267" s="820"/>
      <c r="Q267" s="820"/>
      <c r="R267" s="809">
        <v>737.56100000000004</v>
      </c>
      <c r="S267" s="335">
        <v>4</v>
      </c>
      <c r="T267" s="334">
        <v>88</v>
      </c>
      <c r="U267" s="380" t="s">
        <v>787</v>
      </c>
      <c r="V267" s="344" t="s">
        <v>288</v>
      </c>
      <c r="W267" s="349">
        <f t="shared" si="12"/>
        <v>184.39025000000001</v>
      </c>
      <c r="X267" s="336" t="s">
        <v>760</v>
      </c>
      <c r="Y267" s="174" t="s">
        <v>1045</v>
      </c>
      <c r="Z267" s="16">
        <v>6</v>
      </c>
      <c r="AA267" s="16" t="s">
        <v>467</v>
      </c>
      <c r="AB267" s="385" t="s">
        <v>1003</v>
      </c>
    </row>
    <row r="268" spans="1:28" ht="30.75" customHeight="1" x14ac:dyDescent="0.2">
      <c r="A268" s="331">
        <v>23</v>
      </c>
      <c r="C268" s="525">
        <v>44588</v>
      </c>
      <c r="D268" s="380" t="str">
        <f t="shared" si="10"/>
        <v>Thu</v>
      </c>
      <c r="E268" s="412">
        <v>44595</v>
      </c>
      <c r="J268" s="376" t="str">
        <f t="shared" si="11"/>
        <v>木</v>
      </c>
      <c r="K268" s="338">
        <v>0</v>
      </c>
      <c r="L268" s="338">
        <v>219</v>
      </c>
      <c r="M268" s="338"/>
      <c r="N268" s="400">
        <f t="shared" si="13"/>
        <v>219</v>
      </c>
      <c r="O268" s="820"/>
      <c r="P268" s="820"/>
      <c r="Q268" s="820"/>
      <c r="R268" s="809">
        <v>696.84600000000012</v>
      </c>
      <c r="S268" s="335">
        <v>4</v>
      </c>
      <c r="T268" s="334">
        <v>90</v>
      </c>
      <c r="U268" s="380" t="s">
        <v>871</v>
      </c>
      <c r="V268" s="344" t="s">
        <v>288</v>
      </c>
      <c r="W268" s="349">
        <f t="shared" si="12"/>
        <v>174.21150000000003</v>
      </c>
      <c r="X268" s="336" t="s">
        <v>761</v>
      </c>
      <c r="Y268" s="174">
        <v>5984390302</v>
      </c>
      <c r="Z268" s="16">
        <v>5</v>
      </c>
      <c r="AA268" s="16" t="s">
        <v>467</v>
      </c>
      <c r="AB268" s="385" t="s">
        <v>1003</v>
      </c>
    </row>
    <row r="269" spans="1:28" ht="30.75" customHeight="1" x14ac:dyDescent="0.2">
      <c r="A269" s="331">
        <v>24</v>
      </c>
      <c r="C269" s="525">
        <v>44600</v>
      </c>
      <c r="D269" s="380" t="str">
        <f t="shared" si="10"/>
        <v>Tue</v>
      </c>
      <c r="E269" s="412">
        <v>44606</v>
      </c>
      <c r="J269" s="376" t="str">
        <f t="shared" si="11"/>
        <v>月</v>
      </c>
      <c r="K269" s="338">
        <v>0</v>
      </c>
      <c r="L269" s="338">
        <v>240</v>
      </c>
      <c r="M269" s="338"/>
      <c r="N269" s="400">
        <f t="shared" si="13"/>
        <v>240</v>
      </c>
      <c r="O269" s="820"/>
      <c r="P269" s="820"/>
      <c r="Q269" s="820"/>
      <c r="R269" s="809">
        <v>750.81500000000005</v>
      </c>
      <c r="S269" s="335">
        <v>4</v>
      </c>
      <c r="T269" s="334">
        <v>90</v>
      </c>
      <c r="U269" s="380" t="s">
        <v>787</v>
      </c>
      <c r="V269" s="344" t="s">
        <v>288</v>
      </c>
      <c r="W269" s="349">
        <f t="shared" si="12"/>
        <v>187.70375000000001</v>
      </c>
      <c r="X269" s="336" t="s">
        <v>767</v>
      </c>
      <c r="Y269" s="174" t="s">
        <v>1046</v>
      </c>
      <c r="Z269" s="16">
        <v>6</v>
      </c>
      <c r="AA269" s="16" t="s">
        <v>467</v>
      </c>
      <c r="AB269" s="385" t="s">
        <v>993</v>
      </c>
    </row>
    <row r="270" spans="1:28" ht="30.75" customHeight="1" x14ac:dyDescent="0.2">
      <c r="A270" s="331">
        <v>25</v>
      </c>
      <c r="C270" s="525">
        <v>44609</v>
      </c>
      <c r="D270" s="380" t="str">
        <f t="shared" si="10"/>
        <v>Thu</v>
      </c>
      <c r="E270" s="412">
        <v>44614</v>
      </c>
      <c r="J270" s="376" t="str">
        <f t="shared" si="11"/>
        <v>火</v>
      </c>
      <c r="K270" s="338">
        <v>0</v>
      </c>
      <c r="L270" s="338">
        <v>202</v>
      </c>
      <c r="M270" s="338"/>
      <c r="N270" s="400">
        <f t="shared" si="13"/>
        <v>202</v>
      </c>
      <c r="O270" s="820"/>
      <c r="P270" s="820"/>
      <c r="Q270" s="820"/>
      <c r="R270" s="809">
        <v>633.70999999999981</v>
      </c>
      <c r="S270" s="335">
        <v>4</v>
      </c>
      <c r="T270" s="334">
        <v>76</v>
      </c>
      <c r="U270" s="380" t="s">
        <v>787</v>
      </c>
      <c r="V270" s="344" t="s">
        <v>288</v>
      </c>
      <c r="W270" s="349">
        <f t="shared" si="12"/>
        <v>158.42749999999995</v>
      </c>
      <c r="X270" s="336" t="s">
        <v>769</v>
      </c>
      <c r="Y270" s="174">
        <v>5984390368</v>
      </c>
      <c r="Z270" s="16">
        <v>5</v>
      </c>
      <c r="AA270" s="16" t="s">
        <v>467</v>
      </c>
      <c r="AB270" s="385" t="s">
        <v>993</v>
      </c>
    </row>
    <row r="271" spans="1:28" ht="30.75" customHeight="1" x14ac:dyDescent="0.2">
      <c r="A271" s="331">
        <v>26</v>
      </c>
      <c r="C271" s="525">
        <v>44618</v>
      </c>
      <c r="D271" s="380" t="str">
        <f t="shared" si="10"/>
        <v>Sat</v>
      </c>
      <c r="E271" s="412">
        <v>44623</v>
      </c>
      <c r="J271" s="376" t="str">
        <f t="shared" si="11"/>
        <v>木</v>
      </c>
      <c r="K271" s="338">
        <v>0</v>
      </c>
      <c r="L271" s="338">
        <v>220</v>
      </c>
      <c r="M271" s="338"/>
      <c r="N271" s="400">
        <f t="shared" si="13"/>
        <v>220</v>
      </c>
      <c r="O271" s="820"/>
      <c r="P271" s="820"/>
      <c r="Q271" s="820"/>
      <c r="R271" s="809">
        <v>564.36500000000001</v>
      </c>
      <c r="S271" s="335">
        <v>3</v>
      </c>
      <c r="T271" s="334">
        <v>73</v>
      </c>
      <c r="U271" s="380" t="s">
        <v>871</v>
      </c>
      <c r="V271" s="344" t="s">
        <v>288</v>
      </c>
      <c r="W271" s="349">
        <f t="shared" si="12"/>
        <v>188.12166666666667</v>
      </c>
      <c r="X271" s="336" t="s">
        <v>772</v>
      </c>
      <c r="Y271" s="174">
        <v>5984390390</v>
      </c>
      <c r="Z271" s="16">
        <v>5</v>
      </c>
      <c r="AA271" s="16" t="s">
        <v>467</v>
      </c>
      <c r="AB271" s="385" t="s">
        <v>1003</v>
      </c>
    </row>
    <row r="272" spans="1:28" ht="30.75" customHeight="1" x14ac:dyDescent="0.2">
      <c r="A272" s="331">
        <v>27</v>
      </c>
      <c r="C272" s="525">
        <v>44627</v>
      </c>
      <c r="D272" s="380" t="str">
        <f t="shared" si="10"/>
        <v>Mon</v>
      </c>
      <c r="E272" s="412">
        <v>44634</v>
      </c>
      <c r="J272" s="376" t="str">
        <f t="shared" si="11"/>
        <v>月</v>
      </c>
      <c r="K272" s="338">
        <v>0</v>
      </c>
      <c r="L272" s="338">
        <v>166</v>
      </c>
      <c r="M272" s="338"/>
      <c r="N272" s="400">
        <f t="shared" si="13"/>
        <v>166</v>
      </c>
      <c r="O272" s="820"/>
      <c r="P272" s="820"/>
      <c r="Q272" s="820"/>
      <c r="R272" s="809">
        <v>721.17</v>
      </c>
      <c r="S272" s="335">
        <v>4</v>
      </c>
      <c r="T272" s="334">
        <v>87</v>
      </c>
      <c r="U272" s="380" t="s">
        <v>871</v>
      </c>
      <c r="V272" s="344" t="s">
        <v>288</v>
      </c>
      <c r="W272" s="349">
        <f t="shared" si="12"/>
        <v>180.29249999999999</v>
      </c>
      <c r="X272" s="336" t="s">
        <v>1145</v>
      </c>
      <c r="Y272" s="174">
        <v>5984390434</v>
      </c>
      <c r="Z272" s="16">
        <v>7</v>
      </c>
      <c r="AA272" s="16" t="s">
        <v>467</v>
      </c>
      <c r="AB272" s="385" t="s">
        <v>1047</v>
      </c>
    </row>
    <row r="273" spans="1:28" ht="30.75" customHeight="1" thickBot="1" x14ac:dyDescent="0.25">
      <c r="A273" s="253">
        <v>28</v>
      </c>
      <c r="B273" s="756"/>
      <c r="C273" s="757">
        <v>44657</v>
      </c>
      <c r="D273" s="724" t="s">
        <v>544</v>
      </c>
      <c r="E273" s="758">
        <v>44663</v>
      </c>
      <c r="F273" s="759" t="s">
        <v>544</v>
      </c>
      <c r="G273" s="760"/>
      <c r="H273" s="759"/>
      <c r="I273" s="756"/>
      <c r="J273" s="761" t="str">
        <f t="shared" ref="J273:J286" si="14">TEXT(E273,"aaa")</f>
        <v>火</v>
      </c>
      <c r="K273" s="762">
        <v>0</v>
      </c>
      <c r="L273" s="762">
        <v>210</v>
      </c>
      <c r="M273" s="762"/>
      <c r="N273" s="763">
        <f t="shared" si="13"/>
        <v>210</v>
      </c>
      <c r="O273" s="828"/>
      <c r="P273" s="828"/>
      <c r="Q273" s="828"/>
      <c r="R273" s="829">
        <v>725.80400000000009</v>
      </c>
      <c r="S273" s="258">
        <v>4</v>
      </c>
      <c r="T273" s="257">
        <v>83</v>
      </c>
      <c r="U273" s="724" t="s">
        <v>787</v>
      </c>
      <c r="V273" s="260" t="s">
        <v>288</v>
      </c>
      <c r="W273" s="261">
        <f t="shared" si="12"/>
        <v>181.45100000000002</v>
      </c>
      <c r="X273" s="262" t="s">
        <v>1148</v>
      </c>
      <c r="Y273" s="764" t="s">
        <v>1144</v>
      </c>
      <c r="Z273" s="756">
        <v>6</v>
      </c>
      <c r="AA273" s="756" t="s">
        <v>1147</v>
      </c>
      <c r="AB273" s="765" t="s">
        <v>1047</v>
      </c>
    </row>
    <row r="274" spans="1:28" ht="30.75" customHeight="1" thickTop="1" x14ac:dyDescent="0.2">
      <c r="A274" s="199">
        <v>1</v>
      </c>
      <c r="C274" s="582">
        <v>44683</v>
      </c>
      <c r="D274" s="379" t="s">
        <v>540</v>
      </c>
      <c r="E274" s="580">
        <v>44690</v>
      </c>
      <c r="F274" s="107" t="s">
        <v>542</v>
      </c>
      <c r="J274" s="372" t="str">
        <f t="shared" si="14"/>
        <v>月</v>
      </c>
      <c r="K274" s="231"/>
      <c r="L274" s="231">
        <v>188</v>
      </c>
      <c r="M274" s="231">
        <v>0</v>
      </c>
      <c r="N274" s="444">
        <f t="shared" si="13"/>
        <v>188</v>
      </c>
      <c r="O274" s="830">
        <v>0</v>
      </c>
      <c r="P274" s="830">
        <v>631.82200000000012</v>
      </c>
      <c r="Q274" s="830">
        <v>0</v>
      </c>
      <c r="R274" s="815">
        <f>SUM(O274:Q274)</f>
        <v>631.82200000000012</v>
      </c>
      <c r="S274" s="203">
        <v>4</v>
      </c>
      <c r="T274" s="224">
        <v>104</v>
      </c>
      <c r="U274" s="379" t="s">
        <v>787</v>
      </c>
      <c r="V274" s="227" t="s">
        <v>288</v>
      </c>
      <c r="W274" s="205">
        <f t="shared" si="12"/>
        <v>157.95550000000003</v>
      </c>
      <c r="X274" s="206" t="s">
        <v>1434</v>
      </c>
      <c r="Y274" s="174" t="s">
        <v>1155</v>
      </c>
      <c r="Z274" s="16">
        <v>9</v>
      </c>
      <c r="AA274" s="16" t="s">
        <v>467</v>
      </c>
      <c r="AB274" s="385" t="s">
        <v>633</v>
      </c>
    </row>
    <row r="275" spans="1:28" ht="30.75" customHeight="1" x14ac:dyDescent="0.2">
      <c r="A275" s="199">
        <v>2</v>
      </c>
      <c r="C275" s="582">
        <v>44694</v>
      </c>
      <c r="D275" s="380" t="s">
        <v>541</v>
      </c>
      <c r="E275" s="580">
        <v>44698</v>
      </c>
      <c r="J275" s="372" t="str">
        <f t="shared" si="14"/>
        <v>火</v>
      </c>
      <c r="K275" s="231"/>
      <c r="L275" s="231">
        <v>50</v>
      </c>
      <c r="M275" s="231">
        <v>8</v>
      </c>
      <c r="N275" s="444">
        <f t="shared" si="13"/>
        <v>58</v>
      </c>
      <c r="O275" s="830">
        <v>0</v>
      </c>
      <c r="P275" s="830">
        <v>112.10800000000002</v>
      </c>
      <c r="Q275" s="830">
        <v>20.6</v>
      </c>
      <c r="R275" s="815">
        <f t="shared" ref="R275:R282" si="15">SUM(O275:Q275)</f>
        <v>132.70800000000003</v>
      </c>
      <c r="S275" s="203">
        <v>1</v>
      </c>
      <c r="T275" s="224">
        <v>28</v>
      </c>
      <c r="U275" s="380" t="s">
        <v>868</v>
      </c>
      <c r="V275" s="344" t="s">
        <v>288</v>
      </c>
      <c r="W275" s="205">
        <f t="shared" si="12"/>
        <v>132.70800000000003</v>
      </c>
      <c r="X275" s="336" t="s">
        <v>1453</v>
      </c>
      <c r="Y275" s="174" t="s">
        <v>1161</v>
      </c>
      <c r="Z275" s="16">
        <v>4</v>
      </c>
      <c r="AA275" s="16" t="s">
        <v>467</v>
      </c>
      <c r="AB275" s="385" t="s">
        <v>1162</v>
      </c>
    </row>
    <row r="276" spans="1:28" ht="30.75" customHeight="1" x14ac:dyDescent="0.2">
      <c r="A276" s="835">
        <v>3</v>
      </c>
      <c r="C276" s="581">
        <v>44701</v>
      </c>
      <c r="D276" s="389" t="s">
        <v>543</v>
      </c>
      <c r="E276" s="576">
        <v>44705</v>
      </c>
      <c r="F276" s="107" t="s">
        <v>543</v>
      </c>
      <c r="J276" s="391" t="str">
        <f t="shared" si="14"/>
        <v>火</v>
      </c>
      <c r="K276" s="393"/>
      <c r="L276" s="393">
        <v>217</v>
      </c>
      <c r="M276" s="393">
        <v>0</v>
      </c>
      <c r="N276" s="836">
        <f t="shared" si="13"/>
        <v>217</v>
      </c>
      <c r="O276" s="837">
        <v>0</v>
      </c>
      <c r="P276" s="838">
        <v>724.26200000000006</v>
      </c>
      <c r="Q276" s="838">
        <v>0</v>
      </c>
      <c r="R276" s="822">
        <f t="shared" si="15"/>
        <v>724.26200000000006</v>
      </c>
      <c r="S276" s="392">
        <v>3</v>
      </c>
      <c r="T276" s="394">
        <v>80</v>
      </c>
      <c r="U276" s="389" t="s">
        <v>868</v>
      </c>
      <c r="V276" s="839" t="s">
        <v>288</v>
      </c>
      <c r="W276" s="395">
        <f t="shared" si="12"/>
        <v>241.42066666666668</v>
      </c>
      <c r="X276" s="396" t="s">
        <v>1435</v>
      </c>
      <c r="Y276" s="174" t="s">
        <v>1177</v>
      </c>
      <c r="Z276" s="16">
        <v>4</v>
      </c>
      <c r="AA276" s="16" t="s">
        <v>467</v>
      </c>
      <c r="AB276" s="385" t="s">
        <v>633</v>
      </c>
    </row>
    <row r="277" spans="1:28" ht="30.75" customHeight="1" x14ac:dyDescent="0.2">
      <c r="A277" s="199">
        <v>4</v>
      </c>
      <c r="B277" s="327"/>
      <c r="C277" s="523">
        <v>44716</v>
      </c>
      <c r="D277" s="380" t="s">
        <v>543</v>
      </c>
      <c r="E277" s="373">
        <v>44720</v>
      </c>
      <c r="F277" s="332" t="s">
        <v>543</v>
      </c>
      <c r="G277" s="333"/>
      <c r="H277" s="332"/>
      <c r="I277" s="327"/>
      <c r="J277" s="376" t="str">
        <f t="shared" si="14"/>
        <v>水</v>
      </c>
      <c r="K277" s="338"/>
      <c r="L277" s="338">
        <v>270</v>
      </c>
      <c r="M277" s="338">
        <v>76</v>
      </c>
      <c r="N277" s="400">
        <f t="shared" si="13"/>
        <v>346</v>
      </c>
      <c r="O277" s="831">
        <v>0</v>
      </c>
      <c r="P277" s="831">
        <v>909.36599999999999</v>
      </c>
      <c r="Q277" s="831">
        <v>195.9</v>
      </c>
      <c r="R277" s="809">
        <f t="shared" si="15"/>
        <v>1105.2660000000001</v>
      </c>
      <c r="S277" s="335">
        <v>5</v>
      </c>
      <c r="T277" s="334">
        <v>128</v>
      </c>
      <c r="U277" s="380" t="s">
        <v>868</v>
      </c>
      <c r="V277" s="344" t="s">
        <v>288</v>
      </c>
      <c r="W277" s="349">
        <f t="shared" si="12"/>
        <v>221.0532</v>
      </c>
      <c r="X277" s="336" t="s">
        <v>1436</v>
      </c>
      <c r="Y277" s="174">
        <v>5984391941</v>
      </c>
      <c r="Z277" s="16">
        <v>4</v>
      </c>
      <c r="AA277" s="16" t="s">
        <v>467</v>
      </c>
      <c r="AB277" s="385" t="s">
        <v>633</v>
      </c>
    </row>
    <row r="278" spans="1:28" ht="30.75" customHeight="1" x14ac:dyDescent="0.2">
      <c r="A278" s="835">
        <v>5</v>
      </c>
      <c r="B278" s="327"/>
      <c r="C278" s="840">
        <v>44727</v>
      </c>
      <c r="D278" s="841" t="str">
        <f t="shared" ref="D278:D279" si="16">TEXT(C278,"ｄｄｄ")</f>
        <v>Wed</v>
      </c>
      <c r="E278" s="842">
        <v>44733</v>
      </c>
      <c r="F278" s="332" t="s">
        <v>544</v>
      </c>
      <c r="G278" s="333"/>
      <c r="H278" s="332"/>
      <c r="I278" s="327"/>
      <c r="J278" s="376" t="str">
        <f t="shared" si="14"/>
        <v>火</v>
      </c>
      <c r="K278" s="338"/>
      <c r="L278" s="338">
        <v>265</v>
      </c>
      <c r="M278" s="338">
        <v>16</v>
      </c>
      <c r="N278" s="400">
        <f t="shared" si="13"/>
        <v>281</v>
      </c>
      <c r="O278" s="831">
        <v>0</v>
      </c>
      <c r="P278" s="831">
        <v>872.13199999999995</v>
      </c>
      <c r="Q278" s="831">
        <v>41.24</v>
      </c>
      <c r="R278" s="809">
        <f t="shared" si="15"/>
        <v>913.37199999999996</v>
      </c>
      <c r="S278" s="335">
        <v>5</v>
      </c>
      <c r="T278" s="334">
        <v>110</v>
      </c>
      <c r="U278" s="380" t="s">
        <v>868</v>
      </c>
      <c r="V278" s="344" t="s">
        <v>288</v>
      </c>
      <c r="W278" s="349">
        <f t="shared" si="12"/>
        <v>182.67439999999999</v>
      </c>
      <c r="X278" s="336" t="s">
        <v>1437</v>
      </c>
      <c r="Y278" s="174">
        <v>5984392271</v>
      </c>
      <c r="Z278" s="16">
        <v>6</v>
      </c>
      <c r="AA278" s="16" t="s">
        <v>467</v>
      </c>
      <c r="AB278" s="385" t="s">
        <v>633</v>
      </c>
    </row>
    <row r="279" spans="1:28" ht="30.75" customHeight="1" x14ac:dyDescent="0.2">
      <c r="A279" s="199">
        <v>6</v>
      </c>
      <c r="B279" s="327"/>
      <c r="C279" s="840">
        <v>44739</v>
      </c>
      <c r="D279" s="841" t="str">
        <f t="shared" si="16"/>
        <v>Mon</v>
      </c>
      <c r="E279" s="842">
        <v>44742</v>
      </c>
      <c r="F279" s="332" t="s">
        <v>543</v>
      </c>
      <c r="G279" s="333"/>
      <c r="H279" s="332"/>
      <c r="I279" s="327"/>
      <c r="J279" s="376" t="str">
        <f t="shared" si="14"/>
        <v>木</v>
      </c>
      <c r="K279" s="338"/>
      <c r="L279" s="338">
        <v>274</v>
      </c>
      <c r="M279" s="338">
        <v>60</v>
      </c>
      <c r="N279" s="400">
        <f t="shared" si="13"/>
        <v>334</v>
      </c>
      <c r="O279" s="831">
        <v>0</v>
      </c>
      <c r="P279" s="831">
        <v>865.30699999999979</v>
      </c>
      <c r="Q279" s="831">
        <v>158.09</v>
      </c>
      <c r="R279" s="809">
        <f t="shared" si="15"/>
        <v>1023.3969999999998</v>
      </c>
      <c r="S279" s="335">
        <v>6</v>
      </c>
      <c r="T279" s="334">
        <v>130</v>
      </c>
      <c r="U279" s="380" t="s">
        <v>868</v>
      </c>
      <c r="V279" s="344" t="s">
        <v>288</v>
      </c>
      <c r="W279" s="349">
        <f t="shared" si="12"/>
        <v>170.56616666666665</v>
      </c>
      <c r="X279" s="336" t="s">
        <v>1433</v>
      </c>
      <c r="Y279" s="174" t="s">
        <v>1186</v>
      </c>
      <c r="Z279" s="16">
        <v>3</v>
      </c>
      <c r="AB279" s="385" t="s">
        <v>633</v>
      </c>
    </row>
    <row r="280" spans="1:28" ht="30.75" customHeight="1" x14ac:dyDescent="0.2">
      <c r="A280" s="835">
        <v>7</v>
      </c>
      <c r="B280" s="327"/>
      <c r="C280" s="840">
        <v>44750</v>
      </c>
      <c r="D280" s="841" t="s">
        <v>543</v>
      </c>
      <c r="E280" s="842">
        <v>44754</v>
      </c>
      <c r="F280" s="332" t="s">
        <v>543</v>
      </c>
      <c r="G280" s="333"/>
      <c r="H280" s="332"/>
      <c r="I280" s="327"/>
      <c r="J280" s="376" t="str">
        <f t="shared" si="14"/>
        <v>火</v>
      </c>
      <c r="K280" s="338"/>
      <c r="L280" s="338">
        <v>282</v>
      </c>
      <c r="M280" s="338">
        <v>48</v>
      </c>
      <c r="N280" s="400">
        <f t="shared" si="13"/>
        <v>330</v>
      </c>
      <c r="O280" s="831"/>
      <c r="P280" s="831">
        <v>962.75499999999988</v>
      </c>
      <c r="Q280" s="831">
        <v>123.72</v>
      </c>
      <c r="R280" s="809">
        <f t="shared" si="15"/>
        <v>1086.4749999999999</v>
      </c>
      <c r="S280" s="335">
        <v>5</v>
      </c>
      <c r="T280" s="334">
        <v>125</v>
      </c>
      <c r="U280" s="380" t="s">
        <v>868</v>
      </c>
      <c r="V280" s="344" t="s">
        <v>288</v>
      </c>
      <c r="W280" s="349">
        <f t="shared" si="12"/>
        <v>217.29499999999999</v>
      </c>
      <c r="X280" s="336" t="s">
        <v>1439</v>
      </c>
      <c r="Y280" s="174" t="s">
        <v>1198</v>
      </c>
      <c r="Z280" s="16">
        <v>4</v>
      </c>
      <c r="AA280" s="16" t="s">
        <v>467</v>
      </c>
      <c r="AB280" s="385" t="s">
        <v>633</v>
      </c>
    </row>
    <row r="281" spans="1:28" ht="30.75" customHeight="1" x14ac:dyDescent="0.2">
      <c r="A281" s="199">
        <v>8</v>
      </c>
      <c r="B281" s="327"/>
      <c r="C281" s="840">
        <v>44764</v>
      </c>
      <c r="D281" s="841" t="s">
        <v>543</v>
      </c>
      <c r="E281" s="842">
        <v>44770</v>
      </c>
      <c r="F281" s="332" t="s">
        <v>543</v>
      </c>
      <c r="G281" s="333"/>
      <c r="H281" s="332"/>
      <c r="I281" s="327"/>
      <c r="J281" s="376" t="str">
        <f t="shared" si="14"/>
        <v>木</v>
      </c>
      <c r="K281" s="338"/>
      <c r="L281" s="338">
        <v>292</v>
      </c>
      <c r="M281" s="338">
        <v>0</v>
      </c>
      <c r="N281" s="400">
        <f t="shared" si="13"/>
        <v>292</v>
      </c>
      <c r="O281" s="831"/>
      <c r="P281" s="831">
        <v>962.98899999999981</v>
      </c>
      <c r="Q281" s="831">
        <v>0</v>
      </c>
      <c r="R281" s="809">
        <f t="shared" si="15"/>
        <v>962.98899999999981</v>
      </c>
      <c r="S281" s="335">
        <v>5</v>
      </c>
      <c r="T281" s="334">
        <v>110</v>
      </c>
      <c r="U281" s="380" t="s">
        <v>868</v>
      </c>
      <c r="V281" s="344" t="s">
        <v>288</v>
      </c>
      <c r="W281" s="349">
        <f t="shared" si="12"/>
        <v>192.59779999999995</v>
      </c>
      <c r="X281" s="336" t="s">
        <v>1438</v>
      </c>
      <c r="Y281" s="174" t="s">
        <v>1202</v>
      </c>
      <c r="Z281" s="16">
        <v>6</v>
      </c>
      <c r="AA281" s="16" t="s">
        <v>467</v>
      </c>
      <c r="AB281" s="385" t="s">
        <v>633</v>
      </c>
    </row>
    <row r="282" spans="1:28" ht="30.75" customHeight="1" x14ac:dyDescent="0.2">
      <c r="A282" s="835">
        <v>9</v>
      </c>
      <c r="B282" s="327"/>
      <c r="C282" s="840">
        <v>44776</v>
      </c>
      <c r="D282" s="841" t="s">
        <v>544</v>
      </c>
      <c r="E282" s="842">
        <v>44781</v>
      </c>
      <c r="F282" s="332" t="s">
        <v>544</v>
      </c>
      <c r="G282" s="333"/>
      <c r="H282" s="332"/>
      <c r="I282" s="327"/>
      <c r="J282" s="376" t="str">
        <f t="shared" si="14"/>
        <v>月</v>
      </c>
      <c r="K282" s="338"/>
      <c r="L282" s="338">
        <v>318</v>
      </c>
      <c r="M282" s="338">
        <v>80</v>
      </c>
      <c r="N282" s="400">
        <f t="shared" si="13"/>
        <v>398</v>
      </c>
      <c r="O282" s="831"/>
      <c r="P282" s="831">
        <v>1095.9090000000001</v>
      </c>
      <c r="Q282" s="831">
        <v>223.39999999999998</v>
      </c>
      <c r="R282" s="809">
        <f t="shared" si="15"/>
        <v>1319.3090000000002</v>
      </c>
      <c r="S282" s="335">
        <v>6</v>
      </c>
      <c r="T282" s="334">
        <v>154</v>
      </c>
      <c r="U282" s="380" t="s">
        <v>868</v>
      </c>
      <c r="V282" s="344" t="s">
        <v>288</v>
      </c>
      <c r="W282" s="349">
        <f t="shared" si="12"/>
        <v>219.88483333333338</v>
      </c>
      <c r="X282" s="336" t="s">
        <v>1440</v>
      </c>
      <c r="Y282" s="174" t="s">
        <v>1203</v>
      </c>
      <c r="Z282" s="16">
        <v>5</v>
      </c>
      <c r="AA282" s="16" t="s">
        <v>467</v>
      </c>
      <c r="AB282" s="385" t="s">
        <v>633</v>
      </c>
    </row>
    <row r="283" spans="1:28" ht="30.75" customHeight="1" x14ac:dyDescent="0.2">
      <c r="A283" s="199">
        <v>10</v>
      </c>
      <c r="B283" s="327"/>
      <c r="C283" s="840">
        <v>44788</v>
      </c>
      <c r="D283" s="841" t="s">
        <v>540</v>
      </c>
      <c r="E283" s="842">
        <v>44792</v>
      </c>
      <c r="F283" s="332" t="s">
        <v>540</v>
      </c>
      <c r="G283" s="333"/>
      <c r="H283" s="332"/>
      <c r="I283" s="327"/>
      <c r="J283" s="376" t="str">
        <f t="shared" si="14"/>
        <v>金</v>
      </c>
      <c r="K283" s="338"/>
      <c r="L283" s="338">
        <v>291</v>
      </c>
      <c r="M283" s="338">
        <v>152</v>
      </c>
      <c r="N283" s="400">
        <f t="shared" ref="N283:N286" si="17">SUM(K283:M283)</f>
        <v>443</v>
      </c>
      <c r="O283" s="831"/>
      <c r="P283" s="831">
        <v>994.94100000000003</v>
      </c>
      <c r="Q283" s="831">
        <v>424.46000000000004</v>
      </c>
      <c r="R283" s="809">
        <f t="shared" ref="R283:R286" si="18">SUM(O283:Q283)</f>
        <v>1419.4010000000001</v>
      </c>
      <c r="S283" s="335">
        <v>6</v>
      </c>
      <c r="T283" s="334">
        <v>158</v>
      </c>
      <c r="U283" s="380" t="s">
        <v>868</v>
      </c>
      <c r="V283" s="344" t="s">
        <v>288</v>
      </c>
      <c r="W283" s="349">
        <f t="shared" ref="W283:W286" si="19">R283/S283</f>
        <v>236.56683333333334</v>
      </c>
      <c r="X283" s="336" t="s">
        <v>1441</v>
      </c>
      <c r="Y283" s="174" t="s">
        <v>1206</v>
      </c>
      <c r="Z283" s="16">
        <v>4</v>
      </c>
      <c r="AB283" s="385" t="s">
        <v>633</v>
      </c>
    </row>
    <row r="284" spans="1:28" ht="30.75" customHeight="1" x14ac:dyDescent="0.2">
      <c r="A284" s="835">
        <v>11</v>
      </c>
      <c r="B284" s="327"/>
      <c r="C284" s="840">
        <v>44799</v>
      </c>
      <c r="D284" s="841" t="s">
        <v>543</v>
      </c>
      <c r="E284" s="842">
        <v>44803</v>
      </c>
      <c r="F284" s="332" t="s">
        <v>543</v>
      </c>
      <c r="G284" s="333"/>
      <c r="H284" s="332"/>
      <c r="I284" s="327"/>
      <c r="J284" s="376" t="str">
        <f t="shared" si="14"/>
        <v>火</v>
      </c>
      <c r="K284" s="338"/>
      <c r="L284" s="338">
        <v>348</v>
      </c>
      <c r="M284" s="338">
        <v>144</v>
      </c>
      <c r="N284" s="400">
        <f t="shared" si="17"/>
        <v>492</v>
      </c>
      <c r="O284" s="831"/>
      <c r="P284" s="831">
        <v>1103.4619999999998</v>
      </c>
      <c r="Q284" s="831">
        <v>402.11999999999995</v>
      </c>
      <c r="R284" s="809">
        <f t="shared" si="18"/>
        <v>1505.5819999999997</v>
      </c>
      <c r="S284" s="335">
        <v>7</v>
      </c>
      <c r="T284" s="334">
        <v>178</v>
      </c>
      <c r="U284" s="380" t="s">
        <v>868</v>
      </c>
      <c r="V284" s="344" t="s">
        <v>288</v>
      </c>
      <c r="W284" s="349">
        <f t="shared" si="19"/>
        <v>215.0831428571428</v>
      </c>
      <c r="X284" s="336" t="s">
        <v>1442</v>
      </c>
      <c r="Y284" s="174" t="s">
        <v>1207</v>
      </c>
      <c r="Z284" s="16">
        <v>4</v>
      </c>
      <c r="AA284" s="16" t="s">
        <v>467</v>
      </c>
      <c r="AB284" s="385" t="s">
        <v>633</v>
      </c>
    </row>
    <row r="285" spans="1:28" ht="30.75" customHeight="1" x14ac:dyDescent="0.2">
      <c r="A285" s="199">
        <v>12</v>
      </c>
      <c r="B285" s="327"/>
      <c r="C285" s="840">
        <v>44811</v>
      </c>
      <c r="D285" s="841" t="s">
        <v>540</v>
      </c>
      <c r="E285" s="842">
        <v>44816</v>
      </c>
      <c r="F285" s="332" t="s">
        <v>540</v>
      </c>
      <c r="G285" s="333"/>
      <c r="H285" s="332"/>
      <c r="I285" s="327"/>
      <c r="J285" s="376" t="str">
        <f t="shared" si="14"/>
        <v>月</v>
      </c>
      <c r="K285" s="338"/>
      <c r="L285" s="338">
        <v>294</v>
      </c>
      <c r="M285" s="338">
        <v>112</v>
      </c>
      <c r="N285" s="400">
        <f t="shared" si="17"/>
        <v>406</v>
      </c>
      <c r="O285" s="831"/>
      <c r="P285" s="831">
        <v>1007.317</v>
      </c>
      <c r="Q285" s="831">
        <v>312.76</v>
      </c>
      <c r="R285" s="809">
        <f t="shared" si="18"/>
        <v>1320.077</v>
      </c>
      <c r="S285" s="335">
        <v>6</v>
      </c>
      <c r="T285" s="334">
        <v>149</v>
      </c>
      <c r="U285" s="380" t="s">
        <v>868</v>
      </c>
      <c r="V285" s="344" t="s">
        <v>288</v>
      </c>
      <c r="W285" s="349">
        <f t="shared" si="19"/>
        <v>220.01283333333333</v>
      </c>
      <c r="X285" s="336" t="s">
        <v>1443</v>
      </c>
      <c r="Y285" s="174" t="s">
        <v>1210</v>
      </c>
      <c r="Z285" s="16">
        <v>5</v>
      </c>
      <c r="AB285" s="385" t="s">
        <v>633</v>
      </c>
    </row>
    <row r="286" spans="1:28" ht="30.75" customHeight="1" x14ac:dyDescent="0.2">
      <c r="A286" s="835">
        <v>13</v>
      </c>
      <c r="B286" s="327"/>
      <c r="C286" s="840">
        <v>44819</v>
      </c>
      <c r="D286" s="841" t="s">
        <v>542</v>
      </c>
      <c r="E286" s="842">
        <v>44825</v>
      </c>
      <c r="F286" s="332" t="s">
        <v>544</v>
      </c>
      <c r="G286" s="333"/>
      <c r="H286" s="332"/>
      <c r="I286" s="327"/>
      <c r="J286" s="376" t="str">
        <f t="shared" si="14"/>
        <v>水</v>
      </c>
      <c r="K286" s="338"/>
      <c r="L286" s="338">
        <v>268</v>
      </c>
      <c r="M286" s="338">
        <v>80</v>
      </c>
      <c r="N286" s="400">
        <f t="shared" si="17"/>
        <v>348</v>
      </c>
      <c r="O286" s="831"/>
      <c r="P286" s="831">
        <v>937.37900000000002</v>
      </c>
      <c r="Q286" s="831">
        <v>223.39999999999998</v>
      </c>
      <c r="R286" s="809">
        <f t="shared" si="18"/>
        <v>1160.779</v>
      </c>
      <c r="S286" s="335">
        <v>5</v>
      </c>
      <c r="T286" s="334">
        <v>130</v>
      </c>
      <c r="U286" s="380" t="s">
        <v>868</v>
      </c>
      <c r="V286" s="344" t="s">
        <v>288</v>
      </c>
      <c r="W286" s="349">
        <f t="shared" si="19"/>
        <v>232.1558</v>
      </c>
      <c r="X286" s="336" t="s">
        <v>1444</v>
      </c>
      <c r="Y286" s="174">
        <v>5984393052</v>
      </c>
      <c r="Z286" s="16">
        <v>6</v>
      </c>
      <c r="AA286" s="16" t="s">
        <v>467</v>
      </c>
      <c r="AB286" s="385" t="s">
        <v>633</v>
      </c>
    </row>
    <row r="287" spans="1:28" ht="31.5" customHeight="1" x14ac:dyDescent="0.2">
      <c r="A287" s="199">
        <v>14</v>
      </c>
      <c r="C287" s="840">
        <v>44826</v>
      </c>
      <c r="D287" s="841" t="s">
        <v>544</v>
      </c>
      <c r="E287" s="842">
        <v>44831</v>
      </c>
      <c r="F287" s="332" t="s">
        <v>544</v>
      </c>
      <c r="G287" s="333"/>
      <c r="H287" s="332"/>
      <c r="I287" s="327"/>
      <c r="J287" s="376" t="str">
        <f t="shared" ref="J287:J290" si="20">TEXT(E287,"aaa")</f>
        <v>火</v>
      </c>
      <c r="K287" s="338"/>
      <c r="L287" s="338">
        <v>304</v>
      </c>
      <c r="M287" s="338">
        <v>88</v>
      </c>
      <c r="N287" s="400">
        <f t="shared" ref="N287:N290" si="21">SUM(K287:M287)</f>
        <v>392</v>
      </c>
      <c r="O287" s="831"/>
      <c r="P287" s="831">
        <v>987.43100000000004</v>
      </c>
      <c r="Q287" s="831">
        <v>245.74</v>
      </c>
      <c r="R287" s="809">
        <f t="shared" ref="R287:R290" si="22">SUM(O287:Q287)</f>
        <v>1233.171</v>
      </c>
      <c r="S287" s="335">
        <v>6</v>
      </c>
      <c r="T287" s="334">
        <v>144</v>
      </c>
      <c r="U287" s="380" t="s">
        <v>868</v>
      </c>
      <c r="V287" s="344" t="s">
        <v>288</v>
      </c>
      <c r="W287" s="349">
        <f t="shared" ref="W287:W290" si="23">R287/S287</f>
        <v>205.52850000000001</v>
      </c>
      <c r="X287" s="336" t="s">
        <v>1445</v>
      </c>
      <c r="Y287" s="174" t="s">
        <v>1214</v>
      </c>
      <c r="Z287" s="16">
        <v>5</v>
      </c>
      <c r="AA287" s="16" t="s">
        <v>467</v>
      </c>
      <c r="AB287" s="385" t="s">
        <v>633</v>
      </c>
    </row>
    <row r="288" spans="1:28" ht="31.5" customHeight="1" x14ac:dyDescent="0.2">
      <c r="A288" s="835">
        <v>15</v>
      </c>
      <c r="C288" s="840">
        <v>44834</v>
      </c>
      <c r="D288" s="841" t="s">
        <v>541</v>
      </c>
      <c r="E288" s="842">
        <v>44839</v>
      </c>
      <c r="F288" s="332" t="s">
        <v>544</v>
      </c>
      <c r="G288" s="333"/>
      <c r="H288" s="332"/>
      <c r="I288" s="327"/>
      <c r="J288" s="376" t="str">
        <f t="shared" si="20"/>
        <v>水</v>
      </c>
      <c r="K288" s="338"/>
      <c r="L288" s="338">
        <v>308</v>
      </c>
      <c r="M288" s="338">
        <v>120</v>
      </c>
      <c r="N288" s="400">
        <f t="shared" si="21"/>
        <v>428</v>
      </c>
      <c r="O288" s="831"/>
      <c r="P288" s="831">
        <v>1002.6400000000002</v>
      </c>
      <c r="Q288" s="831">
        <v>335.1</v>
      </c>
      <c r="R288" s="809">
        <f t="shared" si="22"/>
        <v>1337.7400000000002</v>
      </c>
      <c r="S288" s="335">
        <v>6</v>
      </c>
      <c r="T288" s="334">
        <v>157</v>
      </c>
      <c r="U288" s="380" t="s">
        <v>868</v>
      </c>
      <c r="V288" s="344" t="s">
        <v>288</v>
      </c>
      <c r="W288" s="349">
        <f t="shared" si="23"/>
        <v>222.95666666666671</v>
      </c>
      <c r="X288" s="336" t="s">
        <v>1446</v>
      </c>
      <c r="Y288" s="174" t="s">
        <v>1215</v>
      </c>
      <c r="Z288" s="16">
        <v>5</v>
      </c>
      <c r="AA288" s="16" t="s">
        <v>467</v>
      </c>
      <c r="AB288" s="385" t="s">
        <v>633</v>
      </c>
    </row>
    <row r="289" spans="1:28" ht="31.5" customHeight="1" x14ac:dyDescent="0.2">
      <c r="A289" s="199">
        <v>16</v>
      </c>
      <c r="C289" s="840">
        <v>44841</v>
      </c>
      <c r="D289" s="841" t="s">
        <v>543</v>
      </c>
      <c r="E289" s="842">
        <v>44846</v>
      </c>
      <c r="F289" s="332" t="s">
        <v>544</v>
      </c>
      <c r="G289" s="333"/>
      <c r="H289" s="332"/>
      <c r="I289" s="327"/>
      <c r="J289" s="376" t="str">
        <f t="shared" si="20"/>
        <v>水</v>
      </c>
      <c r="K289" s="338"/>
      <c r="L289" s="338">
        <v>306</v>
      </c>
      <c r="M289" s="338">
        <v>17</v>
      </c>
      <c r="N289" s="400">
        <f t="shared" si="21"/>
        <v>323</v>
      </c>
      <c r="O289" s="831"/>
      <c r="P289" s="831">
        <v>1036.4949999999999</v>
      </c>
      <c r="Q289" s="831">
        <v>46.72999999999999</v>
      </c>
      <c r="R289" s="809">
        <f t="shared" si="22"/>
        <v>1083.2249999999999</v>
      </c>
      <c r="S289" s="335">
        <v>5</v>
      </c>
      <c r="T289" s="334">
        <v>126</v>
      </c>
      <c r="U289" s="380" t="s">
        <v>868</v>
      </c>
      <c r="V289" s="344" t="s">
        <v>288</v>
      </c>
      <c r="W289" s="349">
        <f t="shared" si="23"/>
        <v>216.64499999999998</v>
      </c>
      <c r="X289" s="336" t="s">
        <v>1447</v>
      </c>
      <c r="Y289" s="174" t="s">
        <v>1216</v>
      </c>
      <c r="Z289" s="16">
        <v>5</v>
      </c>
      <c r="AA289" s="16" t="s">
        <v>467</v>
      </c>
      <c r="AB289" s="385" t="s">
        <v>633</v>
      </c>
    </row>
    <row r="290" spans="1:28" ht="31.5" customHeight="1" x14ac:dyDescent="0.2">
      <c r="A290" s="835">
        <v>17</v>
      </c>
      <c r="C290" s="840">
        <v>44848</v>
      </c>
      <c r="D290" s="841" t="s">
        <v>543</v>
      </c>
      <c r="E290" s="842">
        <v>44852</v>
      </c>
      <c r="F290" s="332" t="s">
        <v>544</v>
      </c>
      <c r="G290" s="333"/>
      <c r="H290" s="332"/>
      <c r="I290" s="327"/>
      <c r="J290" s="376" t="str">
        <f t="shared" si="20"/>
        <v>火</v>
      </c>
      <c r="K290" s="338"/>
      <c r="L290" s="338">
        <v>268</v>
      </c>
      <c r="M290" s="338">
        <v>0</v>
      </c>
      <c r="N290" s="400">
        <f t="shared" si="21"/>
        <v>268</v>
      </c>
      <c r="O290" s="831"/>
      <c r="P290" s="831">
        <v>888.75099999999998</v>
      </c>
      <c r="Q290" s="831">
        <v>0</v>
      </c>
      <c r="R290" s="809">
        <f t="shared" si="22"/>
        <v>888.75099999999998</v>
      </c>
      <c r="S290" s="335">
        <v>4</v>
      </c>
      <c r="T290" s="334">
        <v>100</v>
      </c>
      <c r="U290" s="380" t="s">
        <v>868</v>
      </c>
      <c r="V290" s="344" t="s">
        <v>288</v>
      </c>
      <c r="W290" s="349">
        <f t="shared" si="23"/>
        <v>222.18774999999999</v>
      </c>
      <c r="X290" s="336" t="s">
        <v>1448</v>
      </c>
      <c r="Y290" s="174" t="s">
        <v>1222</v>
      </c>
      <c r="Z290" s="16">
        <v>4</v>
      </c>
      <c r="AA290" s="16" t="s">
        <v>467</v>
      </c>
      <c r="AB290" s="385" t="s">
        <v>633</v>
      </c>
    </row>
    <row r="291" spans="1:28" ht="31.5" customHeight="1" x14ac:dyDescent="0.2">
      <c r="A291" s="199">
        <v>18</v>
      </c>
      <c r="C291" s="840">
        <v>44854</v>
      </c>
      <c r="D291" s="841" t="s">
        <v>541</v>
      </c>
      <c r="E291" s="842">
        <v>44859</v>
      </c>
      <c r="F291" s="332" t="s">
        <v>544</v>
      </c>
      <c r="G291" s="333"/>
      <c r="H291" s="332"/>
      <c r="I291" s="327"/>
      <c r="J291" s="376" t="str">
        <f t="shared" ref="J291:J298" si="24">TEXT(E291,"aaa")</f>
        <v>火</v>
      </c>
      <c r="K291" s="338"/>
      <c r="L291" s="338">
        <v>308</v>
      </c>
      <c r="M291" s="338">
        <v>39</v>
      </c>
      <c r="N291" s="400">
        <f t="shared" ref="N291:N298" si="25">SUM(K291:M291)</f>
        <v>347</v>
      </c>
      <c r="O291" s="831"/>
      <c r="P291" s="831">
        <v>1025.8810000000001</v>
      </c>
      <c r="Q291" s="831">
        <v>0</v>
      </c>
      <c r="R291" s="809">
        <f t="shared" ref="R291:R310" si="26">SUM(O291:Q291)</f>
        <v>1025.8810000000001</v>
      </c>
      <c r="S291" s="335">
        <v>5</v>
      </c>
      <c r="T291" s="334">
        <v>129</v>
      </c>
      <c r="U291" s="380" t="s">
        <v>787</v>
      </c>
      <c r="V291" s="344" t="s">
        <v>288</v>
      </c>
      <c r="W291" s="349">
        <f t="shared" ref="W291:W298" si="27">R291/S291</f>
        <v>205.17620000000002</v>
      </c>
      <c r="X291" s="336" t="s">
        <v>1449</v>
      </c>
      <c r="Y291" s="174" t="s">
        <v>1223</v>
      </c>
      <c r="Z291" s="16">
        <v>5</v>
      </c>
      <c r="AA291" s="16" t="s">
        <v>467</v>
      </c>
      <c r="AB291" s="385" t="s">
        <v>633</v>
      </c>
    </row>
    <row r="292" spans="1:28" ht="31.5" customHeight="1" x14ac:dyDescent="0.2">
      <c r="A292" s="835">
        <v>19</v>
      </c>
      <c r="C292" s="840">
        <v>44862</v>
      </c>
      <c r="D292" s="841" t="s">
        <v>543</v>
      </c>
      <c r="E292" s="842">
        <v>44866</v>
      </c>
      <c r="F292" s="332" t="s">
        <v>544</v>
      </c>
      <c r="G292" s="333"/>
      <c r="H292" s="332"/>
      <c r="I292" s="327"/>
      <c r="J292" s="376" t="str">
        <f t="shared" si="24"/>
        <v>火</v>
      </c>
      <c r="K292" s="338"/>
      <c r="L292" s="338">
        <v>315</v>
      </c>
      <c r="M292" s="338">
        <v>104</v>
      </c>
      <c r="N292" s="400">
        <f t="shared" si="25"/>
        <v>419</v>
      </c>
      <c r="O292" s="831"/>
      <c r="P292" s="831">
        <v>1034.54</v>
      </c>
      <c r="Q292" s="831">
        <v>290.42</v>
      </c>
      <c r="R292" s="809">
        <f t="shared" si="26"/>
        <v>1324.96</v>
      </c>
      <c r="S292" s="335">
        <v>7</v>
      </c>
      <c r="T292" s="334">
        <v>157</v>
      </c>
      <c r="U292" s="380" t="s">
        <v>787</v>
      </c>
      <c r="V292" s="344" t="s">
        <v>288</v>
      </c>
      <c r="W292" s="349">
        <f t="shared" si="27"/>
        <v>189.28</v>
      </c>
      <c r="X292" s="336" t="s">
        <v>1450</v>
      </c>
      <c r="Y292" s="174" t="s">
        <v>1224</v>
      </c>
      <c r="Z292" s="16">
        <v>4</v>
      </c>
      <c r="AA292" s="16" t="s">
        <v>467</v>
      </c>
      <c r="AB292" s="385" t="s">
        <v>633</v>
      </c>
    </row>
    <row r="293" spans="1:28" ht="31.5" customHeight="1" x14ac:dyDescent="0.2">
      <c r="A293" s="199">
        <v>20</v>
      </c>
      <c r="C293" s="840">
        <v>44870</v>
      </c>
      <c r="D293" s="841" t="s">
        <v>543</v>
      </c>
      <c r="E293" s="842">
        <v>44874</v>
      </c>
      <c r="F293" s="332" t="s">
        <v>544</v>
      </c>
      <c r="G293" s="333"/>
      <c r="H293" s="332"/>
      <c r="I293" s="327"/>
      <c r="J293" s="376" t="str">
        <f t="shared" si="24"/>
        <v>水</v>
      </c>
      <c r="K293" s="338"/>
      <c r="L293" s="338">
        <v>321</v>
      </c>
      <c r="M293" s="338">
        <v>122</v>
      </c>
      <c r="N293" s="400">
        <f t="shared" si="25"/>
        <v>443</v>
      </c>
      <c r="O293" s="831"/>
      <c r="P293" s="831">
        <v>1111.7909999999999</v>
      </c>
      <c r="Q293" s="831">
        <v>357.43999999999994</v>
      </c>
      <c r="R293" s="809">
        <f t="shared" si="26"/>
        <v>1469.2309999999998</v>
      </c>
      <c r="S293" s="335">
        <v>7</v>
      </c>
      <c r="T293" s="334">
        <v>174</v>
      </c>
      <c r="U293" s="380" t="s">
        <v>787</v>
      </c>
      <c r="V293" s="344" t="s">
        <v>288</v>
      </c>
      <c r="W293" s="349">
        <f t="shared" si="27"/>
        <v>209.89014285714282</v>
      </c>
      <c r="X293" s="336" t="s">
        <v>1454</v>
      </c>
      <c r="Y293" s="174" t="s">
        <v>1227</v>
      </c>
      <c r="Z293" s="16">
        <v>4</v>
      </c>
      <c r="AA293" s="16" t="s">
        <v>467</v>
      </c>
      <c r="AB293" s="385" t="s">
        <v>633</v>
      </c>
    </row>
    <row r="294" spans="1:28" ht="31.5" customHeight="1" x14ac:dyDescent="0.2">
      <c r="A294" s="835">
        <v>21</v>
      </c>
      <c r="C294" s="840">
        <v>44877</v>
      </c>
      <c r="D294" s="841" t="s">
        <v>539</v>
      </c>
      <c r="E294" s="842">
        <v>44880</v>
      </c>
      <c r="F294" s="332" t="s">
        <v>543</v>
      </c>
      <c r="G294" s="333"/>
      <c r="H294" s="332"/>
      <c r="I294" s="327"/>
      <c r="J294" s="376" t="str">
        <f t="shared" si="24"/>
        <v>火</v>
      </c>
      <c r="K294" s="338"/>
      <c r="L294" s="338">
        <v>241</v>
      </c>
      <c r="M294" s="338">
        <v>114</v>
      </c>
      <c r="N294" s="400">
        <f t="shared" si="25"/>
        <v>355</v>
      </c>
      <c r="O294" s="831"/>
      <c r="P294" s="831">
        <v>831.029</v>
      </c>
      <c r="Q294" s="831">
        <v>306.3</v>
      </c>
      <c r="R294" s="809">
        <f t="shared" si="26"/>
        <v>1137.329</v>
      </c>
      <c r="S294" s="335">
        <v>6</v>
      </c>
      <c r="T294" s="334">
        <v>142</v>
      </c>
      <c r="U294" s="380" t="s">
        <v>787</v>
      </c>
      <c r="V294" s="344" t="s">
        <v>288</v>
      </c>
      <c r="W294" s="349">
        <f t="shared" si="27"/>
        <v>189.55483333333333</v>
      </c>
      <c r="X294" s="336" t="s">
        <v>1456</v>
      </c>
      <c r="Y294" s="174" t="s">
        <v>1432</v>
      </c>
      <c r="Z294" s="16">
        <v>3</v>
      </c>
      <c r="AA294" s="16" t="s">
        <v>467</v>
      </c>
      <c r="AB294" s="385" t="s">
        <v>633</v>
      </c>
    </row>
    <row r="295" spans="1:28" ht="31.5" customHeight="1" x14ac:dyDescent="0.2">
      <c r="A295" s="199">
        <v>22</v>
      </c>
      <c r="C295" s="840">
        <v>44884</v>
      </c>
      <c r="D295" s="841" t="s">
        <v>539</v>
      </c>
      <c r="E295" s="842">
        <v>44887</v>
      </c>
      <c r="F295" s="332" t="s">
        <v>541</v>
      </c>
      <c r="G295" s="333"/>
      <c r="H295" s="332"/>
      <c r="I295" s="327"/>
      <c r="J295" s="376" t="str">
        <f t="shared" si="24"/>
        <v>火</v>
      </c>
      <c r="K295" s="338"/>
      <c r="L295" s="338">
        <v>162</v>
      </c>
      <c r="M295" s="338">
        <v>84</v>
      </c>
      <c r="N295" s="400">
        <f t="shared" si="25"/>
        <v>246</v>
      </c>
      <c r="O295" s="831"/>
      <c r="P295" s="831">
        <v>603.63300000000004</v>
      </c>
      <c r="Q295" s="831">
        <v>234.51999999999998</v>
      </c>
      <c r="R295" s="809">
        <f t="shared" si="26"/>
        <v>838.15300000000002</v>
      </c>
      <c r="S295" s="335">
        <v>4</v>
      </c>
      <c r="T295" s="334">
        <v>97</v>
      </c>
      <c r="U295" s="380" t="s">
        <v>787</v>
      </c>
      <c r="V295" s="344" t="s">
        <v>288</v>
      </c>
      <c r="W295" s="349">
        <f t="shared" si="27"/>
        <v>209.53825000000001</v>
      </c>
      <c r="X295" s="336" t="s">
        <v>1455</v>
      </c>
      <c r="Y295" s="174" t="s">
        <v>1452</v>
      </c>
      <c r="Z295" s="16">
        <v>3</v>
      </c>
      <c r="AA295" s="16" t="s">
        <v>467</v>
      </c>
      <c r="AB295" s="385" t="s">
        <v>633</v>
      </c>
    </row>
    <row r="296" spans="1:28" ht="31.5" customHeight="1" x14ac:dyDescent="0.2">
      <c r="A296" s="835">
        <v>23</v>
      </c>
      <c r="C296" s="840">
        <v>44891</v>
      </c>
      <c r="D296" s="841" t="s">
        <v>539</v>
      </c>
      <c r="E296" s="842">
        <v>44896</v>
      </c>
      <c r="F296" s="332" t="s">
        <v>541</v>
      </c>
      <c r="G296" s="333"/>
      <c r="H296" s="332"/>
      <c r="I296" s="327"/>
      <c r="J296" s="376" t="str">
        <f t="shared" si="24"/>
        <v>木</v>
      </c>
      <c r="K296" s="338"/>
      <c r="L296" s="338">
        <v>234</v>
      </c>
      <c r="M296" s="338">
        <v>104</v>
      </c>
      <c r="N296" s="400">
        <f t="shared" si="25"/>
        <v>338</v>
      </c>
      <c r="O296" s="831"/>
      <c r="P296" s="831">
        <v>803.09699999999987</v>
      </c>
      <c r="Q296" s="831">
        <v>290.42</v>
      </c>
      <c r="R296" s="809">
        <f t="shared" si="26"/>
        <v>1093.5169999999998</v>
      </c>
      <c r="S296" s="335">
        <v>5</v>
      </c>
      <c r="T296" s="334">
        <v>129</v>
      </c>
      <c r="U296" s="380" t="s">
        <v>787</v>
      </c>
      <c r="V296" s="344" t="s">
        <v>288</v>
      </c>
      <c r="W296" s="349">
        <f t="shared" si="27"/>
        <v>218.70339999999996</v>
      </c>
      <c r="X296" s="336" t="s">
        <v>1459</v>
      </c>
      <c r="Y296" s="174" t="s">
        <v>1457</v>
      </c>
      <c r="Z296" s="16">
        <v>5</v>
      </c>
      <c r="AA296" s="16" t="s">
        <v>467</v>
      </c>
      <c r="AB296" s="385" t="s">
        <v>633</v>
      </c>
    </row>
    <row r="297" spans="1:28" ht="31.5" customHeight="1" x14ac:dyDescent="0.2">
      <c r="A297" s="199">
        <v>24</v>
      </c>
      <c r="C297" s="840">
        <v>44896</v>
      </c>
      <c r="D297" s="841" t="s">
        <v>541</v>
      </c>
      <c r="E297" s="842">
        <v>44901</v>
      </c>
      <c r="F297" s="332" t="s">
        <v>541</v>
      </c>
      <c r="G297" s="333"/>
      <c r="H297" s="332"/>
      <c r="I297" s="327"/>
      <c r="J297" s="376" t="str">
        <f t="shared" si="24"/>
        <v>火</v>
      </c>
      <c r="K297" s="338"/>
      <c r="L297" s="338">
        <f>VLOOKUP(C297,'Ｖ８ KMP  SHIPMENT PLAN '!$A$1043:$AC$1053,29,FALSE)</f>
        <v>258</v>
      </c>
      <c r="M297" s="338">
        <v>120</v>
      </c>
      <c r="N297" s="400">
        <f t="shared" si="25"/>
        <v>378</v>
      </c>
      <c r="O297" s="831"/>
      <c r="P297" s="831">
        <v>839.99199999999996</v>
      </c>
      <c r="Q297" s="831">
        <v>335.1</v>
      </c>
      <c r="R297" s="809">
        <f t="shared" si="26"/>
        <v>1175.0920000000001</v>
      </c>
      <c r="S297" s="335">
        <v>6</v>
      </c>
      <c r="T297" s="334">
        <v>137</v>
      </c>
      <c r="U297" s="380" t="s">
        <v>787</v>
      </c>
      <c r="V297" s="344" t="s">
        <v>288</v>
      </c>
      <c r="W297" s="349">
        <f t="shared" si="27"/>
        <v>195.84866666666667</v>
      </c>
      <c r="X297" s="336" t="s">
        <v>1463</v>
      </c>
      <c r="Y297" s="174" t="s">
        <v>1458</v>
      </c>
      <c r="Z297" s="16">
        <v>5</v>
      </c>
      <c r="AA297" s="16" t="s">
        <v>467</v>
      </c>
      <c r="AB297" s="385" t="s">
        <v>633</v>
      </c>
    </row>
    <row r="298" spans="1:28" ht="31.5" customHeight="1" x14ac:dyDescent="0.2">
      <c r="A298" s="835">
        <v>25</v>
      </c>
      <c r="C298" s="840">
        <v>44902</v>
      </c>
      <c r="D298" s="841" t="s">
        <v>543</v>
      </c>
      <c r="E298" s="842">
        <v>44907</v>
      </c>
      <c r="F298" s="332"/>
      <c r="G298" s="333"/>
      <c r="H298" s="332"/>
      <c r="I298" s="327"/>
      <c r="J298" s="376" t="str">
        <f t="shared" si="24"/>
        <v>月</v>
      </c>
      <c r="K298" s="338"/>
      <c r="L298" s="338">
        <f>VLOOKUP(C298,'Ｖ８ KMP  SHIPMENT PLAN '!$A$1043:$AC$1053,29,FALSE)</f>
        <v>143</v>
      </c>
      <c r="M298" s="338">
        <v>0</v>
      </c>
      <c r="N298" s="400">
        <f t="shared" si="25"/>
        <v>143</v>
      </c>
      <c r="O298" s="831"/>
      <c r="P298" s="831">
        <v>278.52</v>
      </c>
      <c r="Q298" s="831">
        <v>0</v>
      </c>
      <c r="R298" s="809">
        <f t="shared" si="26"/>
        <v>278.52</v>
      </c>
      <c r="S298" s="335">
        <v>2</v>
      </c>
      <c r="T298" s="334">
        <v>50</v>
      </c>
      <c r="U298" s="380" t="s">
        <v>787</v>
      </c>
      <c r="V298" s="344" t="s">
        <v>288</v>
      </c>
      <c r="W298" s="349">
        <f t="shared" si="27"/>
        <v>139.26</v>
      </c>
      <c r="X298" s="336" t="s">
        <v>1468</v>
      </c>
      <c r="Y298" s="174" t="s">
        <v>1464</v>
      </c>
      <c r="Z298" s="16">
        <v>5</v>
      </c>
      <c r="AA298" s="16" t="s">
        <v>467</v>
      </c>
      <c r="AB298" s="385" t="s">
        <v>1467</v>
      </c>
    </row>
    <row r="299" spans="1:28" ht="31.5" customHeight="1" x14ac:dyDescent="0.2">
      <c r="A299" s="199">
        <v>26</v>
      </c>
      <c r="C299" s="840">
        <v>44907</v>
      </c>
      <c r="D299" s="841" t="s">
        <v>543</v>
      </c>
      <c r="E299" s="842">
        <v>44910</v>
      </c>
      <c r="F299" s="332" t="s">
        <v>543</v>
      </c>
      <c r="G299" s="333"/>
      <c r="H299" s="332"/>
      <c r="I299" s="327"/>
      <c r="J299" s="376" t="str">
        <f t="shared" ref="J299:J310" si="28">TEXT(E299,"aaa")</f>
        <v>木</v>
      </c>
      <c r="K299" s="338"/>
      <c r="L299" s="338">
        <v>265</v>
      </c>
      <c r="M299" s="338">
        <v>96</v>
      </c>
      <c r="N299" s="400">
        <f t="shared" ref="N299:N302" si="29">SUM(K299:M299)</f>
        <v>361</v>
      </c>
      <c r="O299" s="831"/>
      <c r="P299" s="831">
        <v>876.9</v>
      </c>
      <c r="Q299" s="831">
        <v>257.60000000000002</v>
      </c>
      <c r="R299" s="809">
        <f t="shared" si="26"/>
        <v>1134.5</v>
      </c>
      <c r="S299" s="335">
        <v>5</v>
      </c>
      <c r="T299" s="334">
        <v>134</v>
      </c>
      <c r="U299" s="380" t="s">
        <v>787</v>
      </c>
      <c r="V299" s="344" t="s">
        <v>288</v>
      </c>
      <c r="W299" s="349">
        <f t="shared" ref="W299:W302" si="30">R299/S299</f>
        <v>226.9</v>
      </c>
      <c r="X299" s="336" t="s">
        <v>1475</v>
      </c>
      <c r="Y299" s="174">
        <v>5981271208</v>
      </c>
      <c r="Z299" s="16">
        <v>3</v>
      </c>
      <c r="AB299" s="385" t="s">
        <v>633</v>
      </c>
    </row>
    <row r="300" spans="1:28" ht="31.5" customHeight="1" x14ac:dyDescent="0.2">
      <c r="A300" s="835">
        <v>27</v>
      </c>
      <c r="C300" s="840">
        <v>44914</v>
      </c>
      <c r="D300" s="841" t="s">
        <v>540</v>
      </c>
      <c r="E300" s="842">
        <v>44917</v>
      </c>
      <c r="F300" s="332" t="s">
        <v>540</v>
      </c>
      <c r="G300" s="333"/>
      <c r="H300" s="332"/>
      <c r="I300" s="327"/>
      <c r="J300" s="376" t="str">
        <f t="shared" si="28"/>
        <v>木</v>
      </c>
      <c r="K300" s="338"/>
      <c r="L300" s="338">
        <v>342</v>
      </c>
      <c r="M300" s="338">
        <v>142</v>
      </c>
      <c r="N300" s="400">
        <f t="shared" si="29"/>
        <v>484</v>
      </c>
      <c r="O300" s="831"/>
      <c r="P300" s="831">
        <v>1078.825</v>
      </c>
      <c r="Q300" s="831">
        <v>379</v>
      </c>
      <c r="R300" s="809">
        <f t="shared" si="26"/>
        <v>1457.825</v>
      </c>
      <c r="S300" s="335">
        <v>7</v>
      </c>
      <c r="T300" s="334">
        <v>177</v>
      </c>
      <c r="U300" s="380" t="s">
        <v>787</v>
      </c>
      <c r="V300" s="344" t="s">
        <v>288</v>
      </c>
      <c r="W300" s="349">
        <f t="shared" si="30"/>
        <v>208.2607142857143</v>
      </c>
      <c r="X300" s="336" t="s">
        <v>1482</v>
      </c>
      <c r="Y300" s="174" t="s">
        <v>1476</v>
      </c>
      <c r="Z300" s="16">
        <v>3</v>
      </c>
      <c r="AB300" s="385" t="s">
        <v>633</v>
      </c>
    </row>
    <row r="301" spans="1:28" ht="31.5" customHeight="1" x14ac:dyDescent="0.2">
      <c r="A301" s="835">
        <v>27</v>
      </c>
      <c r="C301" s="840">
        <v>44918</v>
      </c>
      <c r="D301" s="841" t="s">
        <v>540</v>
      </c>
      <c r="E301" s="842">
        <v>45287</v>
      </c>
      <c r="F301" s="332" t="s">
        <v>540</v>
      </c>
      <c r="G301" s="333"/>
      <c r="H301" s="332"/>
      <c r="I301" s="327"/>
      <c r="J301" s="376" t="str">
        <f t="shared" ref="J301" si="31">TEXT(E301,"aaa")</f>
        <v>水</v>
      </c>
      <c r="K301" s="338"/>
      <c r="L301" s="338">
        <v>0</v>
      </c>
      <c r="M301" s="338">
        <v>8</v>
      </c>
      <c r="N301" s="400">
        <f t="shared" ref="N301" si="32">SUM(K301:M301)</f>
        <v>8</v>
      </c>
      <c r="O301" s="831"/>
      <c r="P301" s="831">
        <v>0</v>
      </c>
      <c r="Q301" s="831">
        <v>22.9</v>
      </c>
      <c r="R301" s="809">
        <f t="shared" ref="R301" si="33">SUM(O301:Q301)</f>
        <v>22.9</v>
      </c>
      <c r="S301" s="335">
        <v>0</v>
      </c>
      <c r="T301" s="334">
        <v>3</v>
      </c>
      <c r="U301" s="1273" t="s">
        <v>1481</v>
      </c>
      <c r="V301" s="344" t="s">
        <v>288</v>
      </c>
      <c r="W301" s="349" t="e">
        <f t="shared" ref="W301" si="34">R301/S301</f>
        <v>#DIV/0!</v>
      </c>
      <c r="X301" s="336" t="s">
        <v>1490</v>
      </c>
      <c r="Y301" s="1094" t="s">
        <v>1483</v>
      </c>
      <c r="AB301" s="385" t="s">
        <v>633</v>
      </c>
    </row>
    <row r="302" spans="1:28" ht="31.5" customHeight="1" x14ac:dyDescent="0.25">
      <c r="A302" s="199">
        <v>28</v>
      </c>
      <c r="B302" s="200"/>
      <c r="C302" s="840">
        <v>44936</v>
      </c>
      <c r="D302" s="1072" t="s">
        <v>542</v>
      </c>
      <c r="E302" s="1073">
        <v>44939</v>
      </c>
      <c r="F302" s="1074" t="s">
        <v>540</v>
      </c>
      <c r="G302" s="1075"/>
      <c r="H302" s="1074"/>
      <c r="I302" s="1076"/>
      <c r="J302" s="1077" t="str">
        <f t="shared" si="28"/>
        <v>金</v>
      </c>
      <c r="K302" s="338"/>
      <c r="L302" s="338">
        <v>277</v>
      </c>
      <c r="M302" s="338">
        <v>0</v>
      </c>
      <c r="N302" s="400">
        <f t="shared" si="29"/>
        <v>277</v>
      </c>
      <c r="O302" s="831"/>
      <c r="P302" s="831">
        <v>938.41800000000012</v>
      </c>
      <c r="Q302" s="831">
        <v>0</v>
      </c>
      <c r="R302" s="809">
        <f t="shared" si="26"/>
        <v>938.41800000000012</v>
      </c>
      <c r="S302" s="335">
        <v>4</v>
      </c>
      <c r="T302" s="334">
        <v>105</v>
      </c>
      <c r="U302" s="380" t="s">
        <v>787</v>
      </c>
      <c r="V302" s="344" t="s">
        <v>288</v>
      </c>
      <c r="W302" s="349">
        <f t="shared" si="30"/>
        <v>234.60450000000003</v>
      </c>
      <c r="X302" s="336" t="s">
        <v>1491</v>
      </c>
      <c r="Y302" s="174" t="s">
        <v>1480</v>
      </c>
      <c r="Z302" s="16">
        <v>3</v>
      </c>
      <c r="AB302" s="385" t="s">
        <v>633</v>
      </c>
    </row>
    <row r="303" spans="1:28" ht="30.75" customHeight="1" x14ac:dyDescent="0.25">
      <c r="A303" s="331">
        <v>29</v>
      </c>
      <c r="B303" s="327"/>
      <c r="C303" s="1274">
        <v>44943</v>
      </c>
      <c r="D303" s="841" t="s">
        <v>544</v>
      </c>
      <c r="E303" s="1275">
        <v>44946</v>
      </c>
      <c r="F303" s="1074" t="s">
        <v>542</v>
      </c>
      <c r="G303" s="1075"/>
      <c r="H303" s="1074"/>
      <c r="I303" s="1076"/>
      <c r="J303" s="1077" t="str">
        <f t="shared" si="28"/>
        <v>金</v>
      </c>
      <c r="K303" s="327"/>
      <c r="L303" s="338">
        <v>327</v>
      </c>
      <c r="M303" s="338">
        <v>0</v>
      </c>
      <c r="N303" s="400">
        <f t="shared" ref="N303:N310" si="35">SUM(K303:M303)</f>
        <v>327</v>
      </c>
      <c r="O303" s="831"/>
      <c r="P303" s="831">
        <v>1090.5279999999998</v>
      </c>
      <c r="Q303" s="831">
        <v>0</v>
      </c>
      <c r="R303" s="809">
        <f>SUM(O303:Q303)</f>
        <v>1090.5279999999998</v>
      </c>
      <c r="S303" s="335">
        <v>5</v>
      </c>
      <c r="T303" s="334">
        <v>123</v>
      </c>
      <c r="U303" s="380" t="s">
        <v>787</v>
      </c>
      <c r="V303" s="344" t="s">
        <v>288</v>
      </c>
      <c r="W303" s="349">
        <f t="shared" ref="W303" si="36">R303/S303</f>
        <v>218.10559999999995</v>
      </c>
      <c r="X303" s="336" t="s">
        <v>1451</v>
      </c>
      <c r="Y303" s="174" t="s">
        <v>1495</v>
      </c>
      <c r="Z303" s="16">
        <v>3</v>
      </c>
      <c r="AB303" s="385" t="s">
        <v>633</v>
      </c>
    </row>
    <row r="304" spans="1:28" ht="30.75" customHeight="1" x14ac:dyDescent="0.25">
      <c r="A304" s="331">
        <v>30</v>
      </c>
      <c r="B304" s="327"/>
      <c r="C304" s="1274">
        <v>44952</v>
      </c>
      <c r="D304" s="841" t="s">
        <v>541</v>
      </c>
      <c r="E304" s="1275">
        <v>44957</v>
      </c>
      <c r="F304" s="1074" t="s">
        <v>541</v>
      </c>
      <c r="G304" s="1075"/>
      <c r="H304" s="1074"/>
      <c r="I304" s="1076"/>
      <c r="J304" s="1077" t="str">
        <f t="shared" si="28"/>
        <v>火</v>
      </c>
      <c r="K304" s="327"/>
      <c r="L304" s="338">
        <v>315</v>
      </c>
      <c r="M304" s="338">
        <v>0</v>
      </c>
      <c r="N304" s="400">
        <f t="shared" si="35"/>
        <v>315</v>
      </c>
      <c r="O304" s="831"/>
      <c r="P304" s="831">
        <v>1074.9060000000002</v>
      </c>
      <c r="Q304" s="831">
        <v>0</v>
      </c>
      <c r="R304" s="809">
        <f t="shared" si="26"/>
        <v>1074.9060000000002</v>
      </c>
      <c r="S304" s="335">
        <v>5</v>
      </c>
      <c r="T304" s="334">
        <v>120</v>
      </c>
      <c r="U304" s="380" t="s">
        <v>787</v>
      </c>
      <c r="V304" s="344" t="s">
        <v>288</v>
      </c>
      <c r="W304" s="349">
        <f t="shared" ref="W304:W310" si="37">R304/S304</f>
        <v>214.98120000000003</v>
      </c>
      <c r="X304" s="336" t="s">
        <v>1451</v>
      </c>
      <c r="Y304" s="174" t="s">
        <v>1505</v>
      </c>
      <c r="Z304" s="16">
        <v>5</v>
      </c>
      <c r="AA304" s="16" t="s">
        <v>467</v>
      </c>
      <c r="AB304" s="385" t="s">
        <v>633</v>
      </c>
    </row>
    <row r="305" spans="1:28" ht="30.75" customHeight="1" x14ac:dyDescent="0.25">
      <c r="A305" s="331">
        <v>31</v>
      </c>
      <c r="B305" s="327"/>
      <c r="C305" s="1274">
        <v>44964</v>
      </c>
      <c r="D305" s="841" t="s">
        <v>543</v>
      </c>
      <c r="E305" s="1275">
        <v>44970</v>
      </c>
      <c r="F305" s="1074" t="s">
        <v>542</v>
      </c>
      <c r="G305" s="1075"/>
      <c r="H305" s="1074"/>
      <c r="I305" s="1076"/>
      <c r="J305" s="1077" t="str">
        <f t="shared" si="28"/>
        <v>月</v>
      </c>
      <c r="K305" s="327"/>
      <c r="L305" s="338">
        <v>328</v>
      </c>
      <c r="M305" s="338">
        <v>0</v>
      </c>
      <c r="N305" s="400">
        <f t="shared" si="35"/>
        <v>328</v>
      </c>
      <c r="O305" s="831"/>
      <c r="P305" s="831">
        <v>1043.2239999999999</v>
      </c>
      <c r="Q305" s="831">
        <v>0</v>
      </c>
      <c r="R305" s="809">
        <f t="shared" si="26"/>
        <v>1043.2239999999999</v>
      </c>
      <c r="S305" s="335">
        <v>5</v>
      </c>
      <c r="T305" s="334">
        <v>120</v>
      </c>
      <c r="U305" s="380" t="s">
        <v>787</v>
      </c>
      <c r="V305" s="344" t="s">
        <v>288</v>
      </c>
      <c r="W305" s="349">
        <f t="shared" si="37"/>
        <v>208.64479999999998</v>
      </c>
      <c r="X305" s="336" t="s">
        <v>1451</v>
      </c>
      <c r="Y305" s="174" t="s">
        <v>1508</v>
      </c>
      <c r="Z305" s="16">
        <v>6</v>
      </c>
      <c r="AA305" s="16" t="s">
        <v>467</v>
      </c>
      <c r="AB305" s="385" t="s">
        <v>633</v>
      </c>
    </row>
    <row r="306" spans="1:28" ht="30.75" customHeight="1" x14ac:dyDescent="0.25">
      <c r="A306" s="331">
        <v>32</v>
      </c>
      <c r="B306" s="327"/>
      <c r="C306" s="1274">
        <v>44975</v>
      </c>
      <c r="D306" s="841" t="s">
        <v>539</v>
      </c>
      <c r="E306" s="1275">
        <v>44978</v>
      </c>
      <c r="F306" s="1074" t="s">
        <v>539</v>
      </c>
      <c r="G306" s="1075"/>
      <c r="H306" s="1074"/>
      <c r="I306" s="1076"/>
      <c r="J306" s="1077" t="str">
        <f t="shared" si="28"/>
        <v>火</v>
      </c>
      <c r="K306" s="327"/>
      <c r="L306" s="338">
        <v>297</v>
      </c>
      <c r="M306" s="338">
        <v>0</v>
      </c>
      <c r="N306" s="400">
        <f t="shared" si="35"/>
        <v>297</v>
      </c>
      <c r="O306" s="831"/>
      <c r="P306" s="831">
        <v>955.61000000000013</v>
      </c>
      <c r="Q306" s="831">
        <v>0</v>
      </c>
      <c r="R306" s="809">
        <f t="shared" si="26"/>
        <v>955.61000000000013</v>
      </c>
      <c r="S306" s="335">
        <v>4</v>
      </c>
      <c r="T306" s="334">
        <v>106</v>
      </c>
      <c r="U306" s="380" t="s">
        <v>787</v>
      </c>
      <c r="V306" s="344" t="s">
        <v>288</v>
      </c>
      <c r="W306" s="349">
        <f t="shared" si="37"/>
        <v>238.90250000000003</v>
      </c>
      <c r="X306" s="336" t="s">
        <v>1451</v>
      </c>
      <c r="Y306" s="174" t="s">
        <v>1518</v>
      </c>
      <c r="Z306" s="16">
        <v>3</v>
      </c>
      <c r="AA306" s="16" t="s">
        <v>467</v>
      </c>
      <c r="AB306" s="385" t="s">
        <v>633</v>
      </c>
    </row>
    <row r="307" spans="1:28" ht="30.75" customHeight="1" x14ac:dyDescent="0.25">
      <c r="A307" s="331">
        <v>33</v>
      </c>
      <c r="B307" s="327"/>
      <c r="C307" s="1274">
        <v>44984</v>
      </c>
      <c r="D307" s="841" t="str">
        <f t="shared" ref="D307:D312" si="38">TEXT(C307,"ddd")</f>
        <v>Mon</v>
      </c>
      <c r="E307" s="1275">
        <v>44987</v>
      </c>
      <c r="F307" s="1074" t="s">
        <v>540</v>
      </c>
      <c r="G307" s="1075"/>
      <c r="H307" s="1074"/>
      <c r="I307" s="1076"/>
      <c r="J307" s="1077" t="str">
        <f t="shared" si="28"/>
        <v>木</v>
      </c>
      <c r="K307" s="327"/>
      <c r="L307" s="338">
        <v>175</v>
      </c>
      <c r="M307" s="338">
        <v>0</v>
      </c>
      <c r="N307" s="400">
        <f t="shared" si="35"/>
        <v>175</v>
      </c>
      <c r="O307" s="831"/>
      <c r="P307" s="831">
        <v>524.38</v>
      </c>
      <c r="Q307" s="831">
        <v>0</v>
      </c>
      <c r="R307" s="809">
        <f t="shared" si="26"/>
        <v>524.38</v>
      </c>
      <c r="S307" s="335">
        <v>3</v>
      </c>
      <c r="T307" s="334">
        <v>65</v>
      </c>
      <c r="U307" s="380" t="s">
        <v>787</v>
      </c>
      <c r="V307" s="344" t="s">
        <v>288</v>
      </c>
      <c r="W307" s="349">
        <f t="shared" si="37"/>
        <v>174.79333333333332</v>
      </c>
      <c r="X307" s="336" t="s">
        <v>1451</v>
      </c>
      <c r="Y307" s="174" t="s">
        <v>1519</v>
      </c>
      <c r="Z307" s="16">
        <v>3</v>
      </c>
      <c r="AB307" s="385" t="s">
        <v>633</v>
      </c>
    </row>
    <row r="308" spans="1:28" ht="30.75" customHeight="1" x14ac:dyDescent="0.25">
      <c r="A308" s="331">
        <v>34</v>
      </c>
      <c r="B308" s="327"/>
      <c r="C308" s="1274">
        <v>44992</v>
      </c>
      <c r="D308" s="841" t="str">
        <f t="shared" si="38"/>
        <v>Tue</v>
      </c>
      <c r="E308" s="1275">
        <v>44995</v>
      </c>
      <c r="F308" s="1074" t="s">
        <v>542</v>
      </c>
      <c r="G308" s="1075"/>
      <c r="H308" s="1074"/>
      <c r="I308" s="1076"/>
      <c r="J308" s="1077" t="str">
        <f t="shared" si="28"/>
        <v>金</v>
      </c>
      <c r="K308" s="327"/>
      <c r="L308" s="338">
        <v>187</v>
      </c>
      <c r="M308" s="338">
        <v>0</v>
      </c>
      <c r="N308" s="400">
        <f t="shared" si="35"/>
        <v>187</v>
      </c>
      <c r="O308" s="831"/>
      <c r="P308" s="831">
        <v>659.41800000000001</v>
      </c>
      <c r="Q308" s="831">
        <v>0</v>
      </c>
      <c r="R308" s="809">
        <f t="shared" si="26"/>
        <v>659.41800000000001</v>
      </c>
      <c r="S308" s="335">
        <v>3</v>
      </c>
      <c r="T308" s="334">
        <v>78</v>
      </c>
      <c r="U308" s="380" t="s">
        <v>787</v>
      </c>
      <c r="V308" s="344" t="s">
        <v>288</v>
      </c>
      <c r="W308" s="349">
        <f t="shared" si="37"/>
        <v>219.80600000000001</v>
      </c>
      <c r="X308" s="336" t="s">
        <v>1451</v>
      </c>
      <c r="Y308" s="174" t="s">
        <v>1522</v>
      </c>
      <c r="Z308" s="16">
        <v>3</v>
      </c>
      <c r="AB308" s="385" t="s">
        <v>633</v>
      </c>
    </row>
    <row r="309" spans="1:28" ht="29.25" customHeight="1" x14ac:dyDescent="0.25">
      <c r="A309" s="331">
        <v>35</v>
      </c>
      <c r="B309" s="327"/>
      <c r="C309" s="1274">
        <v>45014</v>
      </c>
      <c r="D309" s="841" t="str">
        <f t="shared" si="38"/>
        <v>Wed</v>
      </c>
      <c r="E309" s="1275">
        <v>45019</v>
      </c>
      <c r="F309" s="1074"/>
      <c r="G309" s="1075"/>
      <c r="H309" s="1074"/>
      <c r="I309" s="1076"/>
      <c r="J309" s="1077" t="str">
        <f t="shared" si="28"/>
        <v>月</v>
      </c>
      <c r="K309" s="327"/>
      <c r="L309" s="338">
        <v>215</v>
      </c>
      <c r="M309" s="338">
        <v>0</v>
      </c>
      <c r="N309" s="400">
        <f t="shared" si="35"/>
        <v>215</v>
      </c>
      <c r="O309" s="831"/>
      <c r="P309" s="831">
        <v>750.74799999999982</v>
      </c>
      <c r="Q309" s="831">
        <v>0</v>
      </c>
      <c r="R309" s="809">
        <f t="shared" si="26"/>
        <v>750.74799999999982</v>
      </c>
      <c r="S309" s="335">
        <v>4</v>
      </c>
      <c r="T309" s="334">
        <v>89</v>
      </c>
      <c r="U309" s="380" t="s">
        <v>787</v>
      </c>
      <c r="V309" s="344" t="s">
        <v>288</v>
      </c>
      <c r="W309" s="349">
        <f t="shared" si="37"/>
        <v>187.68699999999995</v>
      </c>
      <c r="X309" s="336" t="s">
        <v>1451</v>
      </c>
      <c r="Y309" s="174" t="s">
        <v>1527</v>
      </c>
      <c r="Z309" s="16">
        <v>5</v>
      </c>
      <c r="AA309" s="16" t="s">
        <v>467</v>
      </c>
      <c r="AB309" s="385" t="s">
        <v>633</v>
      </c>
    </row>
    <row r="310" spans="1:28" ht="29.25" customHeight="1" x14ac:dyDescent="0.25">
      <c r="A310" s="331">
        <v>36</v>
      </c>
      <c r="B310" s="327"/>
      <c r="C310" s="1274">
        <v>45028</v>
      </c>
      <c r="D310" s="841" t="str">
        <f t="shared" si="38"/>
        <v>Wed</v>
      </c>
      <c r="E310" s="1275">
        <v>45033</v>
      </c>
      <c r="F310" s="1074"/>
      <c r="G310" s="1075"/>
      <c r="H310" s="1074"/>
      <c r="I310" s="1076"/>
      <c r="J310" s="1077" t="str">
        <f t="shared" si="28"/>
        <v>月</v>
      </c>
      <c r="K310" s="327"/>
      <c r="L310" s="338">
        <v>208</v>
      </c>
      <c r="M310" s="338">
        <v>0</v>
      </c>
      <c r="N310" s="400">
        <f t="shared" si="35"/>
        <v>208</v>
      </c>
      <c r="O310" s="831"/>
      <c r="P310" s="831">
        <v>755.34400000000005</v>
      </c>
      <c r="Q310" s="831">
        <v>0</v>
      </c>
      <c r="R310" s="809">
        <f t="shared" si="26"/>
        <v>755.34400000000005</v>
      </c>
      <c r="S310" s="335">
        <v>4</v>
      </c>
      <c r="T310" s="334">
        <v>86</v>
      </c>
      <c r="U310" s="380" t="s">
        <v>787</v>
      </c>
      <c r="V310" s="344" t="s">
        <v>288</v>
      </c>
      <c r="W310" s="349">
        <f t="shared" si="37"/>
        <v>188.83600000000001</v>
      </c>
      <c r="X310" s="336" t="s">
        <v>1451</v>
      </c>
      <c r="Y310" s="174" t="s">
        <v>1536</v>
      </c>
      <c r="Z310" s="16">
        <v>5</v>
      </c>
      <c r="AA310" s="16" t="s">
        <v>467</v>
      </c>
      <c r="AB310" s="385" t="s">
        <v>633</v>
      </c>
    </row>
    <row r="311" spans="1:28" ht="29.25" customHeight="1" thickBot="1" x14ac:dyDescent="0.3">
      <c r="A311" s="445">
        <v>37</v>
      </c>
      <c r="B311" s="1677"/>
      <c r="C311" s="1678">
        <v>45041</v>
      </c>
      <c r="D311" s="1679" t="str">
        <f t="shared" si="38"/>
        <v>Tue</v>
      </c>
      <c r="E311" s="1680">
        <v>45044</v>
      </c>
      <c r="F311" s="1681"/>
      <c r="G311" s="1682"/>
      <c r="H311" s="1681"/>
      <c r="I311" s="1683"/>
      <c r="J311" s="1684" t="str">
        <f t="shared" ref="J311:J312" si="39">TEXT(E311,"aaa")</f>
        <v>金</v>
      </c>
      <c r="K311" s="1677"/>
      <c r="L311" s="452">
        <v>219</v>
      </c>
      <c r="M311" s="452">
        <v>0</v>
      </c>
      <c r="N311" s="453">
        <f t="shared" ref="N311:N312" si="40">SUM(K311:M311)</f>
        <v>219</v>
      </c>
      <c r="O311" s="1685"/>
      <c r="P311" s="1685">
        <v>748.755</v>
      </c>
      <c r="Q311" s="1685">
        <v>0</v>
      </c>
      <c r="R311" s="824">
        <f t="shared" ref="R311:R312" si="41">SUM(O311:Q311)</f>
        <v>748.755</v>
      </c>
      <c r="S311" s="454">
        <v>4</v>
      </c>
      <c r="T311" s="455">
        <v>82</v>
      </c>
      <c r="U311" s="456" t="s">
        <v>787</v>
      </c>
      <c r="V311" s="1686" t="s">
        <v>288</v>
      </c>
      <c r="W311" s="457">
        <f t="shared" ref="W311:W312" si="42">R311/S311</f>
        <v>187.18875</v>
      </c>
      <c r="X311" s="458" t="s">
        <v>1451</v>
      </c>
      <c r="Y311" s="1687" t="s">
        <v>1538</v>
      </c>
      <c r="Z311" s="1688">
        <v>3</v>
      </c>
      <c r="AA311" s="1688"/>
      <c r="AB311" s="1689" t="s">
        <v>633</v>
      </c>
    </row>
    <row r="312" spans="1:28" ht="29.25" customHeight="1" thickTop="1" x14ac:dyDescent="0.25">
      <c r="A312" s="199">
        <v>1</v>
      </c>
      <c r="B312" s="200"/>
      <c r="C312" s="1543">
        <v>45054</v>
      </c>
      <c r="D312" s="1544" t="str">
        <f t="shared" si="38"/>
        <v>Mon</v>
      </c>
      <c r="E312" s="1545">
        <v>45057</v>
      </c>
      <c r="F312" s="1546"/>
      <c r="G312" s="1547"/>
      <c r="H312" s="1546"/>
      <c r="I312" s="1548"/>
      <c r="J312" s="1549" t="str">
        <f t="shared" si="39"/>
        <v>木</v>
      </c>
      <c r="K312" s="200"/>
      <c r="L312" s="231">
        <v>227</v>
      </c>
      <c r="M312" s="231">
        <v>0</v>
      </c>
      <c r="N312" s="444">
        <f t="shared" si="40"/>
        <v>227</v>
      </c>
      <c r="O312" s="830"/>
      <c r="P312" s="830">
        <v>738.89199999999994</v>
      </c>
      <c r="Q312" s="830">
        <v>0</v>
      </c>
      <c r="R312" s="815">
        <f t="shared" si="41"/>
        <v>738.89199999999994</v>
      </c>
      <c r="S312" s="203">
        <v>4</v>
      </c>
      <c r="T312" s="224">
        <v>92</v>
      </c>
      <c r="U312" s="379" t="s">
        <v>787</v>
      </c>
      <c r="V312" s="227" t="s">
        <v>288</v>
      </c>
      <c r="W312" s="205">
        <f t="shared" si="42"/>
        <v>184.72299999999998</v>
      </c>
      <c r="X312" s="206" t="s">
        <v>1451</v>
      </c>
      <c r="Y312" s="174" t="s">
        <v>1541</v>
      </c>
      <c r="Z312" s="16">
        <v>3</v>
      </c>
      <c r="AB312" s="385" t="s">
        <v>633</v>
      </c>
    </row>
    <row r="313" spans="1:28" ht="29.25" customHeight="1" x14ac:dyDescent="0.25">
      <c r="A313" s="331">
        <v>2</v>
      </c>
      <c r="B313" s="327"/>
      <c r="C313" s="1274">
        <v>45070</v>
      </c>
      <c r="D313" s="841" t="str">
        <f t="shared" ref="D313:D314" si="43">TEXT(C313,"ddd")</f>
        <v>Wed</v>
      </c>
      <c r="E313" s="1275">
        <v>45075</v>
      </c>
      <c r="F313" s="1074"/>
      <c r="G313" s="1075"/>
      <c r="H313" s="1074"/>
      <c r="I313" s="1076"/>
      <c r="J313" s="1077" t="str">
        <f t="shared" ref="J313:J314" si="44">TEXT(E313,"aaa")</f>
        <v>月</v>
      </c>
      <c r="K313" s="327"/>
      <c r="L313" s="338">
        <v>224</v>
      </c>
      <c r="M313" s="338">
        <v>0</v>
      </c>
      <c r="N313" s="400">
        <f t="shared" ref="N313:N314" si="45">SUM(K313:M313)</f>
        <v>224</v>
      </c>
      <c r="O313" s="831"/>
      <c r="P313" s="831">
        <v>719.32999999999993</v>
      </c>
      <c r="Q313" s="831">
        <v>0</v>
      </c>
      <c r="R313" s="809">
        <f t="shared" ref="R313:R314" si="46">SUM(O313:Q313)</f>
        <v>719.32999999999993</v>
      </c>
      <c r="S313" s="335">
        <v>3</v>
      </c>
      <c r="T313" s="334">
        <v>78</v>
      </c>
      <c r="U313" s="380" t="s">
        <v>787</v>
      </c>
      <c r="V313" s="344" t="s">
        <v>288</v>
      </c>
      <c r="W313" s="349">
        <f t="shared" ref="W313:W314" si="47">R313/S313</f>
        <v>239.77666666666664</v>
      </c>
      <c r="X313" s="336" t="s">
        <v>1451</v>
      </c>
      <c r="Y313" s="174" t="s">
        <v>1546</v>
      </c>
      <c r="Z313" s="16">
        <v>5</v>
      </c>
      <c r="AA313" s="16" t="s">
        <v>467</v>
      </c>
      <c r="AB313" s="385" t="s">
        <v>633</v>
      </c>
    </row>
    <row r="314" spans="1:28" ht="29.25" customHeight="1" x14ac:dyDescent="0.25">
      <c r="A314" s="331">
        <v>3</v>
      </c>
      <c r="B314" s="327"/>
      <c r="C314" s="1274">
        <v>45082</v>
      </c>
      <c r="D314" s="841" t="str">
        <f t="shared" si="43"/>
        <v>Mon</v>
      </c>
      <c r="E314" s="1275">
        <v>45085</v>
      </c>
      <c r="F314" s="1074"/>
      <c r="G314" s="1075"/>
      <c r="H314" s="1074"/>
      <c r="I314" s="1076"/>
      <c r="J314" s="1077" t="str">
        <f t="shared" si="44"/>
        <v>木</v>
      </c>
      <c r="K314" s="327"/>
      <c r="L314" s="338">
        <v>236</v>
      </c>
      <c r="M314" s="338">
        <v>8</v>
      </c>
      <c r="N314" s="400">
        <f t="shared" si="45"/>
        <v>244</v>
      </c>
      <c r="O314" s="831"/>
      <c r="P314" s="831">
        <v>810.45299999999997</v>
      </c>
      <c r="Q314" s="831">
        <v>22.45</v>
      </c>
      <c r="R314" s="809">
        <f t="shared" si="46"/>
        <v>832.90300000000002</v>
      </c>
      <c r="S314" s="335">
        <v>4</v>
      </c>
      <c r="T314" s="334">
        <v>99</v>
      </c>
      <c r="U314" s="380" t="s">
        <v>787</v>
      </c>
      <c r="V314" s="344" t="s">
        <v>288</v>
      </c>
      <c r="W314" s="349">
        <f t="shared" si="47"/>
        <v>208.22575000000001</v>
      </c>
      <c r="X314" s="336" t="s">
        <v>1451</v>
      </c>
      <c r="Y314" s="174" t="s">
        <v>1547</v>
      </c>
      <c r="Z314" s="16">
        <v>3</v>
      </c>
      <c r="AB314" s="385" t="s">
        <v>633</v>
      </c>
    </row>
    <row r="315" spans="1:28" ht="29.25" customHeight="1" x14ac:dyDescent="0.25">
      <c r="A315" s="331">
        <v>4</v>
      </c>
      <c r="B315" s="327"/>
      <c r="C315" s="1274">
        <v>45091</v>
      </c>
      <c r="D315" s="841" t="str">
        <f t="shared" ref="D315:D323" si="48">TEXT(C315,"ddd")</f>
        <v>Wed</v>
      </c>
      <c r="E315" s="1275">
        <v>45096</v>
      </c>
      <c r="F315" s="1074"/>
      <c r="G315" s="1075"/>
      <c r="H315" s="1074"/>
      <c r="I315" s="1076"/>
      <c r="J315" s="1077" t="str">
        <f t="shared" ref="J315:J331" si="49">TEXT(E315,"aaa")</f>
        <v>月</v>
      </c>
      <c r="K315" s="327"/>
      <c r="L315" s="338">
        <v>42</v>
      </c>
      <c r="M315" s="338">
        <v>86</v>
      </c>
      <c r="N315" s="400">
        <f t="shared" ref="N315:N323" si="50">SUM(K315:M315)</f>
        <v>128</v>
      </c>
      <c r="O315" s="831"/>
      <c r="P315" s="831">
        <v>169.82400000000001</v>
      </c>
      <c r="Q315" s="831">
        <v>240.75999999999993</v>
      </c>
      <c r="R315" s="809">
        <f t="shared" ref="R315:R323" si="51">SUM(O315:Q315)</f>
        <v>410.58399999999995</v>
      </c>
      <c r="S315" s="335">
        <v>2</v>
      </c>
      <c r="T315" s="334">
        <v>52</v>
      </c>
      <c r="U315" s="380" t="s">
        <v>787</v>
      </c>
      <c r="V315" s="344" t="s">
        <v>288</v>
      </c>
      <c r="W315" s="349">
        <f t="shared" ref="W315:W323" si="52">R315/S315</f>
        <v>205.29199999999997</v>
      </c>
      <c r="X315" s="336" t="s">
        <v>1561</v>
      </c>
      <c r="Y315" s="174" t="s">
        <v>1554</v>
      </c>
      <c r="Z315" s="16">
        <v>5</v>
      </c>
      <c r="AA315" s="16" t="s">
        <v>467</v>
      </c>
      <c r="AB315" s="385" t="s">
        <v>633</v>
      </c>
    </row>
    <row r="316" spans="1:28" ht="29.25" customHeight="1" x14ac:dyDescent="0.25">
      <c r="A316" s="331">
        <v>5</v>
      </c>
      <c r="B316" s="327"/>
      <c r="C316" s="1274">
        <v>45096</v>
      </c>
      <c r="D316" s="841" t="str">
        <f t="shared" si="48"/>
        <v>Mon</v>
      </c>
      <c r="E316" s="1275">
        <v>45099</v>
      </c>
      <c r="F316" s="1074"/>
      <c r="G316" s="1075"/>
      <c r="H316" s="1074"/>
      <c r="I316" s="1076"/>
      <c r="J316" s="1077" t="str">
        <f t="shared" si="49"/>
        <v>木</v>
      </c>
      <c r="K316" s="327"/>
      <c r="L316" s="338">
        <v>364</v>
      </c>
      <c r="M316" s="338">
        <v>84</v>
      </c>
      <c r="N316" s="400">
        <f t="shared" si="50"/>
        <v>448</v>
      </c>
      <c r="O316" s="831"/>
      <c r="P316" s="831">
        <v>1181.645</v>
      </c>
      <c r="Q316" s="831">
        <v>236.54</v>
      </c>
      <c r="R316" s="809">
        <f t="shared" si="51"/>
        <v>1418.1849999999999</v>
      </c>
      <c r="S316" s="335">
        <v>6</v>
      </c>
      <c r="T316" s="334">
        <v>158</v>
      </c>
      <c r="U316" s="380" t="s">
        <v>1556</v>
      </c>
      <c r="V316" s="344" t="s">
        <v>288</v>
      </c>
      <c r="W316" s="349">
        <f t="shared" si="52"/>
        <v>236.36416666666665</v>
      </c>
      <c r="X316" s="336" t="s">
        <v>1451</v>
      </c>
      <c r="Y316" s="174" t="s">
        <v>1558</v>
      </c>
      <c r="Z316" s="16">
        <v>3</v>
      </c>
      <c r="AB316" s="385" t="s">
        <v>1557</v>
      </c>
    </row>
    <row r="317" spans="1:28" ht="29.25" customHeight="1" x14ac:dyDescent="0.25">
      <c r="A317" s="331">
        <v>6</v>
      </c>
      <c r="B317" s="327"/>
      <c r="C317" s="1274">
        <v>45100</v>
      </c>
      <c r="D317" s="841" t="str">
        <f t="shared" si="48"/>
        <v>Fri</v>
      </c>
      <c r="E317" s="1275">
        <v>45104</v>
      </c>
      <c r="F317" s="1074"/>
      <c r="G317" s="1075"/>
      <c r="H317" s="1074"/>
      <c r="I317" s="1076"/>
      <c r="J317" s="1077" t="str">
        <f t="shared" si="49"/>
        <v>火</v>
      </c>
      <c r="K317" s="327"/>
      <c r="L317" s="338">
        <v>0</v>
      </c>
      <c r="M317" s="338">
        <v>86</v>
      </c>
      <c r="N317" s="400">
        <f t="shared" si="50"/>
        <v>86</v>
      </c>
      <c r="O317" s="831"/>
      <c r="P317" s="831">
        <v>0</v>
      </c>
      <c r="Q317" s="831">
        <v>241.27999999999997</v>
      </c>
      <c r="R317" s="809">
        <f t="shared" si="51"/>
        <v>241.27999999999997</v>
      </c>
      <c r="S317" s="335">
        <v>2</v>
      </c>
      <c r="T317" s="334">
        <v>41</v>
      </c>
      <c r="U317" s="380" t="s">
        <v>787</v>
      </c>
      <c r="V317" s="344" t="s">
        <v>288</v>
      </c>
      <c r="W317" s="349">
        <f t="shared" si="52"/>
        <v>120.63999999999999</v>
      </c>
      <c r="X317" s="336" t="s">
        <v>1561</v>
      </c>
      <c r="Y317" s="174" t="s">
        <v>1559</v>
      </c>
      <c r="Z317" s="16">
        <v>4</v>
      </c>
      <c r="AA317" s="16" t="s">
        <v>467</v>
      </c>
      <c r="AB317" s="385" t="s">
        <v>633</v>
      </c>
    </row>
    <row r="318" spans="1:28" ht="29.25" customHeight="1" x14ac:dyDescent="0.25">
      <c r="A318" s="331">
        <v>7</v>
      </c>
      <c r="B318" s="327"/>
      <c r="C318" s="1274">
        <v>45108</v>
      </c>
      <c r="D318" s="841" t="str">
        <f t="shared" si="48"/>
        <v>Sat</v>
      </c>
      <c r="E318" s="1275">
        <v>45111</v>
      </c>
      <c r="F318" s="1074"/>
      <c r="G318" s="1075"/>
      <c r="H318" s="1074"/>
      <c r="I318" s="1076"/>
      <c r="J318" s="1077" t="str">
        <f t="shared" si="49"/>
        <v>火</v>
      </c>
      <c r="K318" s="327"/>
      <c r="L318" s="338">
        <v>486</v>
      </c>
      <c r="M318" s="338">
        <v>126</v>
      </c>
      <c r="N318" s="400">
        <f t="shared" si="50"/>
        <v>612</v>
      </c>
      <c r="O318" s="831"/>
      <c r="P318" s="831">
        <v>1577.1200000000001</v>
      </c>
      <c r="Q318" s="831">
        <v>353.77</v>
      </c>
      <c r="R318" s="809">
        <f t="shared" si="51"/>
        <v>1930.89</v>
      </c>
      <c r="S318" s="335">
        <v>9</v>
      </c>
      <c r="T318" s="334">
        <v>231</v>
      </c>
      <c r="U318" s="380" t="s">
        <v>787</v>
      </c>
      <c r="V318" s="344" t="s">
        <v>288</v>
      </c>
      <c r="W318" s="349">
        <f t="shared" si="52"/>
        <v>214.54333333333335</v>
      </c>
      <c r="X318" s="336" t="s">
        <v>1451</v>
      </c>
      <c r="Y318" s="174" t="s">
        <v>1560</v>
      </c>
      <c r="Z318" s="16">
        <v>3</v>
      </c>
      <c r="AA318" s="16" t="s">
        <v>467</v>
      </c>
      <c r="AB318" s="385" t="s">
        <v>633</v>
      </c>
    </row>
    <row r="319" spans="1:28" ht="29.25" customHeight="1" x14ac:dyDescent="0.25">
      <c r="A319" s="331">
        <v>8</v>
      </c>
      <c r="B319" s="327"/>
      <c r="C319" s="1274">
        <v>45120</v>
      </c>
      <c r="D319" s="841" t="str">
        <f t="shared" si="48"/>
        <v>Thu</v>
      </c>
      <c r="E319" s="1275">
        <v>45126</v>
      </c>
      <c r="F319" s="1074"/>
      <c r="G319" s="1075"/>
      <c r="H319" s="1074"/>
      <c r="I319" s="1076"/>
      <c r="J319" s="1077" t="str">
        <f t="shared" si="49"/>
        <v>水</v>
      </c>
      <c r="K319" s="327"/>
      <c r="L319" s="338">
        <v>359</v>
      </c>
      <c r="M319" s="338">
        <v>0</v>
      </c>
      <c r="N319" s="400">
        <f t="shared" si="50"/>
        <v>359</v>
      </c>
      <c r="O319" s="831"/>
      <c r="P319" s="831">
        <v>1183.875</v>
      </c>
      <c r="Q319" s="831">
        <v>0</v>
      </c>
      <c r="R319" s="809">
        <f t="shared" si="51"/>
        <v>1183.875</v>
      </c>
      <c r="S319" s="335">
        <v>5</v>
      </c>
      <c r="T319" s="334">
        <v>130</v>
      </c>
      <c r="U319" s="380" t="s">
        <v>787</v>
      </c>
      <c r="V319" s="344" t="s">
        <v>288</v>
      </c>
      <c r="W319" s="349">
        <f t="shared" si="52"/>
        <v>236.77500000000001</v>
      </c>
      <c r="X319" s="336" t="s">
        <v>1451</v>
      </c>
      <c r="Y319" s="174" t="s">
        <v>1565</v>
      </c>
      <c r="Z319" s="16">
        <v>6</v>
      </c>
      <c r="AA319" s="16" t="s">
        <v>618</v>
      </c>
      <c r="AB319" s="385" t="s">
        <v>633</v>
      </c>
    </row>
    <row r="320" spans="1:28" ht="29.25" customHeight="1" x14ac:dyDescent="0.25">
      <c r="A320" s="331">
        <v>9</v>
      </c>
      <c r="B320" s="327"/>
      <c r="C320" s="1274">
        <v>45127</v>
      </c>
      <c r="D320" s="841" t="str">
        <f t="shared" si="48"/>
        <v>Thu</v>
      </c>
      <c r="E320" s="1275">
        <v>45132</v>
      </c>
      <c r="F320" s="1074"/>
      <c r="G320" s="1075"/>
      <c r="H320" s="1074"/>
      <c r="I320" s="1076"/>
      <c r="J320" s="1077" t="str">
        <f t="shared" si="49"/>
        <v>火</v>
      </c>
      <c r="K320" s="327"/>
      <c r="L320" s="338">
        <v>435</v>
      </c>
      <c r="M320" s="338">
        <v>60</v>
      </c>
      <c r="N320" s="400">
        <f t="shared" si="50"/>
        <v>495</v>
      </c>
      <c r="O320" s="831"/>
      <c r="P320" s="831">
        <v>1410.4469999999999</v>
      </c>
      <c r="Q320" s="831">
        <v>165.89</v>
      </c>
      <c r="R320" s="809">
        <f t="shared" si="51"/>
        <v>1576.337</v>
      </c>
      <c r="S320" s="335">
        <v>7</v>
      </c>
      <c r="T320" s="334">
        <v>178</v>
      </c>
      <c r="U320" s="380" t="s">
        <v>787</v>
      </c>
      <c r="V320" s="344" t="s">
        <v>288</v>
      </c>
      <c r="W320" s="349">
        <f t="shared" si="52"/>
        <v>225.191</v>
      </c>
      <c r="X320" s="336" t="s">
        <v>1451</v>
      </c>
      <c r="Y320" s="174">
        <v>598439555</v>
      </c>
      <c r="Z320" s="16">
        <v>5</v>
      </c>
      <c r="AA320" s="16" t="s">
        <v>467</v>
      </c>
      <c r="AB320" s="385" t="s">
        <v>633</v>
      </c>
    </row>
    <row r="321" spans="1:28" ht="29.25" customHeight="1" x14ac:dyDescent="0.25">
      <c r="A321" s="331">
        <v>10</v>
      </c>
      <c r="B321" s="327"/>
      <c r="C321" s="1274">
        <v>45135</v>
      </c>
      <c r="D321" s="841" t="str">
        <f t="shared" si="48"/>
        <v>Fri</v>
      </c>
      <c r="E321" s="1275">
        <v>45139</v>
      </c>
      <c r="F321" s="1074"/>
      <c r="G321" s="1075"/>
      <c r="H321" s="1074"/>
      <c r="I321" s="1076"/>
      <c r="J321" s="1077" t="str">
        <f t="shared" si="49"/>
        <v>火</v>
      </c>
      <c r="K321" s="327"/>
      <c r="L321" s="338">
        <v>432</v>
      </c>
      <c r="M321" s="338">
        <v>110</v>
      </c>
      <c r="N321" s="400">
        <f>SUM(K321:M321)</f>
        <v>542</v>
      </c>
      <c r="O321" s="831"/>
      <c r="P321" s="831">
        <v>1497.5210000000002</v>
      </c>
      <c r="Q321" s="831">
        <v>306.91999999999996</v>
      </c>
      <c r="R321" s="809">
        <f t="shared" si="51"/>
        <v>1804.4410000000003</v>
      </c>
      <c r="S321" s="335">
        <v>8</v>
      </c>
      <c r="T321" s="334">
        <v>204</v>
      </c>
      <c r="U321" s="380" t="s">
        <v>787</v>
      </c>
      <c r="V321" s="344" t="s">
        <v>288</v>
      </c>
      <c r="W321" s="349">
        <f t="shared" si="52"/>
        <v>225.55512500000003</v>
      </c>
      <c r="X321" s="336" t="s">
        <v>1451</v>
      </c>
      <c r="Y321" s="174" t="s">
        <v>1567</v>
      </c>
      <c r="Z321" s="16">
        <v>4</v>
      </c>
      <c r="AA321" s="16" t="s">
        <v>467</v>
      </c>
      <c r="AB321" s="385" t="s">
        <v>633</v>
      </c>
    </row>
    <row r="322" spans="1:28" ht="29.25" customHeight="1" x14ac:dyDescent="0.25">
      <c r="A322" s="331">
        <v>11</v>
      </c>
      <c r="B322" s="327"/>
      <c r="C322" s="1274">
        <v>45149</v>
      </c>
      <c r="D322" s="841" t="str">
        <f t="shared" si="48"/>
        <v>Fri</v>
      </c>
      <c r="E322" s="1275">
        <v>45155</v>
      </c>
      <c r="F322" s="1074"/>
      <c r="G322" s="1075"/>
      <c r="H322" s="1074"/>
      <c r="I322" s="1076"/>
      <c r="J322" s="1077" t="str">
        <f t="shared" si="49"/>
        <v>木</v>
      </c>
      <c r="K322" s="327"/>
      <c r="L322" s="338">
        <v>446</v>
      </c>
      <c r="M322" s="338">
        <v>48</v>
      </c>
      <c r="N322" s="400">
        <f t="shared" si="50"/>
        <v>494</v>
      </c>
      <c r="O322" s="831"/>
      <c r="P322" s="831">
        <v>1475.4689999999996</v>
      </c>
      <c r="Q322" s="831">
        <v>134.04</v>
      </c>
      <c r="R322" s="809">
        <f t="shared" si="51"/>
        <v>1609.5089999999996</v>
      </c>
      <c r="S322" s="335">
        <v>8</v>
      </c>
      <c r="T322" s="334">
        <v>196</v>
      </c>
      <c r="U322" s="380" t="s">
        <v>787</v>
      </c>
      <c r="V322" s="344" t="s">
        <v>288</v>
      </c>
      <c r="W322" s="349">
        <f t="shared" si="52"/>
        <v>201.18862499999994</v>
      </c>
      <c r="X322" s="336" t="s">
        <v>1451</v>
      </c>
      <c r="Y322" s="174" t="s">
        <v>1571</v>
      </c>
      <c r="Z322" s="16">
        <v>6</v>
      </c>
      <c r="AA322" s="16" t="s">
        <v>618</v>
      </c>
      <c r="AB322" s="385" t="s">
        <v>633</v>
      </c>
    </row>
    <row r="323" spans="1:28" ht="29.25" customHeight="1" x14ac:dyDescent="0.25">
      <c r="A323" s="331">
        <v>12</v>
      </c>
      <c r="B323" s="327"/>
      <c r="C323" s="1274">
        <v>45154</v>
      </c>
      <c r="D323" s="841" t="str">
        <f t="shared" si="48"/>
        <v>Wed</v>
      </c>
      <c r="E323" s="1275">
        <v>45160</v>
      </c>
      <c r="F323" s="1074"/>
      <c r="G323" s="1075"/>
      <c r="H323" s="1074"/>
      <c r="I323" s="1076"/>
      <c r="J323" s="1077" t="str">
        <f t="shared" si="49"/>
        <v>火</v>
      </c>
      <c r="K323" s="327"/>
      <c r="L323" s="338">
        <v>395</v>
      </c>
      <c r="M323" s="338">
        <v>56</v>
      </c>
      <c r="N323" s="400">
        <f t="shared" si="50"/>
        <v>451</v>
      </c>
      <c r="O323" s="831"/>
      <c r="P323" s="831">
        <v>1241.175</v>
      </c>
      <c r="Q323" s="831">
        <v>156.38</v>
      </c>
      <c r="R323" s="809">
        <f t="shared" si="51"/>
        <v>1397.5549999999998</v>
      </c>
      <c r="S323" s="335">
        <v>7</v>
      </c>
      <c r="T323" s="334">
        <v>181</v>
      </c>
      <c r="U323" s="380" t="s">
        <v>787</v>
      </c>
      <c r="V323" s="344" t="s">
        <v>288</v>
      </c>
      <c r="W323" s="349">
        <f t="shared" si="52"/>
        <v>199.65071428571426</v>
      </c>
      <c r="X323" s="336" t="s">
        <v>1451</v>
      </c>
      <c r="Y323" s="174" t="s">
        <v>1572</v>
      </c>
      <c r="Z323" s="16">
        <v>6</v>
      </c>
      <c r="AA323" s="16" t="s">
        <v>467</v>
      </c>
      <c r="AB323" s="385" t="s">
        <v>633</v>
      </c>
    </row>
    <row r="324" spans="1:28" ht="29.25" customHeight="1" x14ac:dyDescent="0.25">
      <c r="A324" s="331">
        <v>13</v>
      </c>
      <c r="B324" s="327"/>
      <c r="C324" s="1274">
        <v>45163</v>
      </c>
      <c r="D324" s="841" t="str">
        <f t="shared" ref="D324:D331" si="53">TEXT(C324,"ｄｄｄ")</f>
        <v>Fri</v>
      </c>
      <c r="E324" s="1275">
        <v>45167</v>
      </c>
      <c r="F324" s="1074" t="str">
        <f t="shared" ref="F324:F327" si="54">TEXT(E324,"ｄｄｄ")</f>
        <v>Tue</v>
      </c>
      <c r="G324" s="1075"/>
      <c r="H324" s="1074"/>
      <c r="I324" s="1076"/>
      <c r="J324" s="1077" t="str">
        <f t="shared" si="49"/>
        <v>火</v>
      </c>
      <c r="K324" s="327"/>
      <c r="L324" s="338">
        <v>491</v>
      </c>
      <c r="M324" s="338">
        <v>105</v>
      </c>
      <c r="N324" s="400">
        <f t="shared" ref="N324:N331" si="55">SUM(K324:M324)</f>
        <v>596</v>
      </c>
      <c r="O324" s="831"/>
      <c r="P324" s="831">
        <v>1644.2959999999994</v>
      </c>
      <c r="Q324" s="831">
        <v>294.90000000000003</v>
      </c>
      <c r="R324" s="809">
        <f t="shared" ref="R324:R331" si="56">SUM(O324:Q324)</f>
        <v>1939.1959999999995</v>
      </c>
      <c r="S324" s="335">
        <v>8</v>
      </c>
      <c r="T324" s="334">
        <v>210</v>
      </c>
      <c r="U324" s="380" t="s">
        <v>787</v>
      </c>
      <c r="V324" s="344" t="s">
        <v>288</v>
      </c>
      <c r="W324" s="349">
        <f t="shared" ref="W324:W327" si="57">R324/S324</f>
        <v>242.39949999999993</v>
      </c>
      <c r="X324" s="336" t="s">
        <v>1451</v>
      </c>
      <c r="Y324" s="174" t="s">
        <v>1573</v>
      </c>
      <c r="Z324" s="16">
        <v>4</v>
      </c>
      <c r="AA324" s="16" t="s">
        <v>467</v>
      </c>
      <c r="AB324" s="385" t="s">
        <v>633</v>
      </c>
    </row>
    <row r="325" spans="1:28" ht="29.25" customHeight="1" x14ac:dyDescent="0.25">
      <c r="A325" s="331">
        <v>14</v>
      </c>
      <c r="B325" s="327"/>
      <c r="C325" s="1274">
        <v>45169</v>
      </c>
      <c r="D325" s="841" t="str">
        <f t="shared" si="53"/>
        <v>Thu</v>
      </c>
      <c r="E325" s="1275">
        <v>45174</v>
      </c>
      <c r="F325" s="1074" t="str">
        <f t="shared" si="54"/>
        <v>Tue</v>
      </c>
      <c r="G325" s="1075"/>
      <c r="H325" s="1074"/>
      <c r="I325" s="1076"/>
      <c r="J325" s="1077" t="str">
        <f t="shared" si="49"/>
        <v>火</v>
      </c>
      <c r="K325" s="327"/>
      <c r="L325" s="338">
        <v>233</v>
      </c>
      <c r="M325" s="338">
        <v>38</v>
      </c>
      <c r="N325" s="400">
        <f t="shared" si="55"/>
        <v>271</v>
      </c>
      <c r="O325" s="831"/>
      <c r="P325" s="831">
        <v>640.846</v>
      </c>
      <c r="Q325" s="831">
        <v>98.86999999999999</v>
      </c>
      <c r="R325" s="809">
        <f t="shared" si="56"/>
        <v>739.71600000000001</v>
      </c>
      <c r="S325" s="335">
        <v>4</v>
      </c>
      <c r="T325" s="334">
        <v>94</v>
      </c>
      <c r="U325" s="380" t="s">
        <v>787</v>
      </c>
      <c r="V325" s="344" t="s">
        <v>288</v>
      </c>
      <c r="W325" s="349">
        <f t="shared" si="57"/>
        <v>184.929</v>
      </c>
      <c r="X325" s="336" t="s">
        <v>1451</v>
      </c>
      <c r="Y325" s="174" t="s">
        <v>1574</v>
      </c>
      <c r="Z325" s="16">
        <v>5</v>
      </c>
      <c r="AA325" s="16" t="s">
        <v>467</v>
      </c>
      <c r="AB325" s="385" t="s">
        <v>633</v>
      </c>
    </row>
    <row r="326" spans="1:28" ht="29.25" customHeight="1" x14ac:dyDescent="0.25">
      <c r="A326" s="331">
        <v>15</v>
      </c>
      <c r="B326" s="327"/>
      <c r="C326" s="1274">
        <v>45173</v>
      </c>
      <c r="D326" s="841" t="str">
        <f t="shared" si="53"/>
        <v>Mon</v>
      </c>
      <c r="E326" s="1275">
        <v>45176</v>
      </c>
      <c r="F326" s="1074"/>
      <c r="G326" s="1075"/>
      <c r="H326" s="1074"/>
      <c r="I326" s="1076"/>
      <c r="J326" s="1077" t="str">
        <f t="shared" si="49"/>
        <v>木</v>
      </c>
      <c r="K326" s="327"/>
      <c r="L326" s="338">
        <v>167</v>
      </c>
      <c r="M326" s="338">
        <v>42</v>
      </c>
      <c r="N326" s="400">
        <f t="shared" si="55"/>
        <v>209</v>
      </c>
      <c r="O326" s="831"/>
      <c r="P326" s="831">
        <v>585.97400000000005</v>
      </c>
      <c r="Q326" s="831">
        <v>124.52999999999999</v>
      </c>
      <c r="R326" s="809">
        <f t="shared" si="56"/>
        <v>710.50400000000002</v>
      </c>
      <c r="S326" s="335">
        <v>3</v>
      </c>
      <c r="T326" s="334">
        <v>80</v>
      </c>
      <c r="U326" s="380" t="s">
        <v>787</v>
      </c>
      <c r="V326" s="344" t="s">
        <v>288</v>
      </c>
      <c r="W326" s="349">
        <f t="shared" si="57"/>
        <v>236.83466666666666</v>
      </c>
      <c r="X326" s="336" t="s">
        <v>1451</v>
      </c>
      <c r="Y326" s="174">
        <v>5984395802</v>
      </c>
      <c r="Z326" s="16">
        <v>3</v>
      </c>
      <c r="AB326" s="385" t="s">
        <v>633</v>
      </c>
    </row>
    <row r="327" spans="1:28" ht="29.25" customHeight="1" x14ac:dyDescent="0.25">
      <c r="A327" s="331">
        <v>16</v>
      </c>
      <c r="B327" s="327"/>
      <c r="C327" s="1274">
        <v>45176</v>
      </c>
      <c r="D327" s="841" t="str">
        <f t="shared" si="53"/>
        <v>Thu</v>
      </c>
      <c r="E327" s="1275">
        <v>45181</v>
      </c>
      <c r="F327" s="1074" t="str">
        <f t="shared" si="54"/>
        <v>Tue</v>
      </c>
      <c r="G327" s="1075"/>
      <c r="H327" s="1074"/>
      <c r="I327" s="1076"/>
      <c r="J327" s="1077" t="str">
        <f t="shared" si="49"/>
        <v>火</v>
      </c>
      <c r="K327" s="327"/>
      <c r="L327" s="338">
        <v>327</v>
      </c>
      <c r="M327" s="338">
        <v>43</v>
      </c>
      <c r="N327" s="400">
        <f t="shared" si="55"/>
        <v>370</v>
      </c>
      <c r="O327" s="831"/>
      <c r="P327" s="831">
        <v>1015.2909999999999</v>
      </c>
      <c r="Q327" s="831">
        <v>124.48999999999998</v>
      </c>
      <c r="R327" s="809">
        <f t="shared" si="56"/>
        <v>1139.7809999999999</v>
      </c>
      <c r="S327" s="335">
        <v>5</v>
      </c>
      <c r="T327" s="334">
        <v>132</v>
      </c>
      <c r="U327" s="380" t="s">
        <v>787</v>
      </c>
      <c r="V327" s="344" t="s">
        <v>288</v>
      </c>
      <c r="W327" s="349">
        <f t="shared" si="57"/>
        <v>227.9562</v>
      </c>
      <c r="X327" s="336" t="s">
        <v>1451</v>
      </c>
      <c r="Y327" s="174">
        <v>5984395824</v>
      </c>
      <c r="Z327" s="16">
        <v>5</v>
      </c>
      <c r="AA327" s="16" t="s">
        <v>467</v>
      </c>
      <c r="AB327" s="385" t="s">
        <v>633</v>
      </c>
    </row>
    <row r="328" spans="1:28" ht="29.25" customHeight="1" x14ac:dyDescent="0.25">
      <c r="A328" s="331">
        <v>17</v>
      </c>
      <c r="B328" s="327"/>
      <c r="C328" s="1274">
        <v>45183</v>
      </c>
      <c r="D328" s="841" t="str">
        <f t="shared" si="53"/>
        <v>Thu</v>
      </c>
      <c r="E328" s="1275">
        <v>45189</v>
      </c>
      <c r="F328" s="1074"/>
      <c r="G328" s="1075"/>
      <c r="H328" s="1074"/>
      <c r="I328" s="1076"/>
      <c r="J328" s="1077" t="str">
        <f t="shared" si="49"/>
        <v>水</v>
      </c>
      <c r="K328" s="327"/>
      <c r="L328" s="338">
        <v>58</v>
      </c>
      <c r="M328" s="338">
        <v>5</v>
      </c>
      <c r="N328" s="400">
        <f t="shared" si="55"/>
        <v>63</v>
      </c>
      <c r="O328" s="831"/>
      <c r="P328" s="831">
        <v>215.786</v>
      </c>
      <c r="Q328" s="831">
        <v>9.5499999999999989</v>
      </c>
      <c r="R328" s="809">
        <f t="shared" si="56"/>
        <v>225.33600000000001</v>
      </c>
      <c r="S328" s="335">
        <v>1</v>
      </c>
      <c r="T328" s="334">
        <v>24</v>
      </c>
      <c r="U328" s="380" t="s">
        <v>787</v>
      </c>
      <c r="V328" s="344" t="s">
        <v>288</v>
      </c>
      <c r="W328" s="349">
        <f t="shared" ref="W328" si="58">R328/S328</f>
        <v>225.33600000000001</v>
      </c>
      <c r="X328" s="336" t="s">
        <v>1451</v>
      </c>
      <c r="Y328" s="174">
        <v>5984395857</v>
      </c>
      <c r="Z328" s="16">
        <v>6</v>
      </c>
      <c r="AA328" s="16" t="s">
        <v>618</v>
      </c>
      <c r="AB328" s="385" t="s">
        <v>633</v>
      </c>
    </row>
    <row r="329" spans="1:28" ht="29.25" customHeight="1" x14ac:dyDescent="0.25">
      <c r="A329" s="331">
        <v>18</v>
      </c>
      <c r="B329" s="327"/>
      <c r="C329" s="1274">
        <v>45188</v>
      </c>
      <c r="D329" s="841" t="str">
        <f t="shared" si="53"/>
        <v>Tue</v>
      </c>
      <c r="E329" s="1275">
        <v>45191</v>
      </c>
      <c r="F329" s="1074"/>
      <c r="G329" s="1075"/>
      <c r="H329" s="1074"/>
      <c r="I329" s="1076"/>
      <c r="J329" s="1077" t="str">
        <f t="shared" si="49"/>
        <v>金</v>
      </c>
      <c r="K329" s="327"/>
      <c r="L329" s="338">
        <v>507</v>
      </c>
      <c r="M329" s="338">
        <v>48</v>
      </c>
      <c r="N329" s="400">
        <f t="shared" si="55"/>
        <v>555</v>
      </c>
      <c r="O329" s="831"/>
      <c r="P329" s="831">
        <v>1665.8390000000002</v>
      </c>
      <c r="Q329" s="831">
        <v>134.04</v>
      </c>
      <c r="R329" s="809">
        <f t="shared" si="56"/>
        <v>1799.8790000000001</v>
      </c>
      <c r="S329" s="335">
        <v>8</v>
      </c>
      <c r="T329" s="334">
        <v>198</v>
      </c>
      <c r="U329" s="380" t="s">
        <v>787</v>
      </c>
      <c r="V329" s="344" t="s">
        <v>288</v>
      </c>
      <c r="W329" s="349">
        <f t="shared" ref="W329:W331" si="59">R329/S329</f>
        <v>224.98487500000002</v>
      </c>
      <c r="X329" s="336" t="s">
        <v>1451</v>
      </c>
      <c r="Y329" s="174" t="s">
        <v>1578</v>
      </c>
      <c r="Z329" s="16">
        <v>3</v>
      </c>
      <c r="AB329" s="385" t="s">
        <v>633</v>
      </c>
    </row>
    <row r="330" spans="1:28" ht="29.25" customHeight="1" x14ac:dyDescent="0.25">
      <c r="A330" s="331">
        <v>19</v>
      </c>
      <c r="B330" s="327"/>
      <c r="C330" s="1274">
        <v>45196</v>
      </c>
      <c r="D330" s="841" t="str">
        <f t="shared" si="53"/>
        <v>Wed</v>
      </c>
      <c r="E330" s="1275">
        <v>45201</v>
      </c>
      <c r="F330" s="1074"/>
      <c r="G330" s="1075"/>
      <c r="H330" s="1074"/>
      <c r="I330" s="1076"/>
      <c r="J330" s="1077" t="str">
        <f t="shared" si="49"/>
        <v>月</v>
      </c>
      <c r="K330" s="327"/>
      <c r="L330" s="338">
        <v>465</v>
      </c>
      <c r="M330" s="338">
        <v>32</v>
      </c>
      <c r="N330" s="400">
        <f t="shared" si="55"/>
        <v>497</v>
      </c>
      <c r="O330" s="831"/>
      <c r="P330" s="831">
        <v>1468.8160000000005</v>
      </c>
      <c r="Q330" s="831">
        <v>89.359999999999985</v>
      </c>
      <c r="R330" s="809">
        <f t="shared" si="56"/>
        <v>1558.1760000000004</v>
      </c>
      <c r="S330" s="335">
        <v>7</v>
      </c>
      <c r="T330" s="334">
        <v>184</v>
      </c>
      <c r="U330" s="380" t="s">
        <v>787</v>
      </c>
      <c r="V330" s="344" t="s">
        <v>288</v>
      </c>
      <c r="W330" s="349">
        <f t="shared" si="59"/>
        <v>222.59657142857148</v>
      </c>
      <c r="X330" s="336" t="s">
        <v>1451</v>
      </c>
      <c r="Y330" s="174" t="s">
        <v>1582</v>
      </c>
      <c r="Z330" s="16">
        <v>5</v>
      </c>
      <c r="AA330" s="16" t="s">
        <v>467</v>
      </c>
      <c r="AB330" s="385" t="s">
        <v>633</v>
      </c>
    </row>
    <row r="331" spans="1:28" ht="29.25" customHeight="1" x14ac:dyDescent="0.25">
      <c r="A331" s="331">
        <v>20</v>
      </c>
      <c r="B331" s="327"/>
      <c r="C331" s="1274">
        <v>45205</v>
      </c>
      <c r="D331" s="841" t="str">
        <f t="shared" si="53"/>
        <v>Fri</v>
      </c>
      <c r="E331" s="1275">
        <v>45210</v>
      </c>
      <c r="F331" s="1074"/>
      <c r="G331" s="1075"/>
      <c r="H331" s="1074"/>
      <c r="I331" s="1076"/>
      <c r="J331" s="1077" t="str">
        <f t="shared" si="49"/>
        <v>水</v>
      </c>
      <c r="K331" s="327"/>
      <c r="L331" s="338">
        <v>526</v>
      </c>
      <c r="M331" s="338">
        <v>40</v>
      </c>
      <c r="N331" s="400">
        <f t="shared" si="55"/>
        <v>566</v>
      </c>
      <c r="O331" s="831"/>
      <c r="P331" s="831">
        <v>1617.56</v>
      </c>
      <c r="Q331" s="831">
        <v>111.69999999999999</v>
      </c>
      <c r="R331" s="809">
        <f t="shared" si="56"/>
        <v>1729.26</v>
      </c>
      <c r="S331" s="335">
        <v>8</v>
      </c>
      <c r="T331" s="334">
        <v>203</v>
      </c>
      <c r="U331" s="380" t="s">
        <v>787</v>
      </c>
      <c r="V331" s="344" t="s">
        <v>288</v>
      </c>
      <c r="W331" s="349">
        <f t="shared" si="59"/>
        <v>216.1575</v>
      </c>
      <c r="X331" s="336" t="s">
        <v>1451</v>
      </c>
      <c r="Y331" s="174" t="s">
        <v>1584</v>
      </c>
      <c r="Z331" s="16">
        <v>5</v>
      </c>
      <c r="AA331" s="16" t="s">
        <v>618</v>
      </c>
      <c r="AB331" s="385" t="s">
        <v>633</v>
      </c>
    </row>
    <row r="332" spans="1:28" ht="29.25" customHeight="1" x14ac:dyDescent="0.25">
      <c r="A332" s="331">
        <v>21</v>
      </c>
      <c r="B332" s="327"/>
      <c r="C332" s="1274">
        <v>45216</v>
      </c>
      <c r="D332" s="841" t="str">
        <f t="shared" ref="D332:D337" si="60">TEXT(C332,"ｄｄｄ")</f>
        <v>Tue</v>
      </c>
      <c r="E332" s="1275">
        <v>45223</v>
      </c>
      <c r="F332" s="1074"/>
      <c r="G332" s="1075"/>
      <c r="H332" s="1074"/>
      <c r="I332" s="1076"/>
      <c r="J332" s="1077" t="str">
        <f t="shared" ref="J332:J337" si="61">TEXT(E332,"aaa")</f>
        <v>火</v>
      </c>
      <c r="K332" s="327"/>
      <c r="L332" s="338">
        <v>432</v>
      </c>
      <c r="M332" s="338">
        <v>0</v>
      </c>
      <c r="N332" s="400">
        <f t="shared" ref="N332:N337" si="62">SUM(K332:M332)</f>
        <v>432</v>
      </c>
      <c r="O332" s="831"/>
      <c r="P332" s="831">
        <v>1497.067</v>
      </c>
      <c r="Q332" s="831">
        <v>0</v>
      </c>
      <c r="R332" s="809">
        <f t="shared" ref="R332:R337" si="63">SUM(O332:Q332)</f>
        <v>1497.067</v>
      </c>
      <c r="S332" s="335">
        <v>6</v>
      </c>
      <c r="T332" s="334">
        <v>160</v>
      </c>
      <c r="U332" s="380" t="s">
        <v>787</v>
      </c>
      <c r="V332" s="344" t="s">
        <v>288</v>
      </c>
      <c r="W332" s="349">
        <f t="shared" ref="W332:W334" si="64">R332/S332</f>
        <v>249.51116666666667</v>
      </c>
      <c r="X332" s="336" t="s">
        <v>1451</v>
      </c>
      <c r="Y332" s="174" t="s">
        <v>1589</v>
      </c>
      <c r="Z332" s="16">
        <v>6</v>
      </c>
      <c r="AA332" s="16" t="s">
        <v>467</v>
      </c>
      <c r="AB332" s="385" t="s">
        <v>633</v>
      </c>
    </row>
    <row r="333" spans="1:28" ht="29.25" customHeight="1" x14ac:dyDescent="0.25">
      <c r="A333" s="331">
        <v>22</v>
      </c>
      <c r="B333" s="327"/>
      <c r="C333" s="1274">
        <v>45227</v>
      </c>
      <c r="D333" s="841" t="str">
        <f t="shared" si="60"/>
        <v>Sat</v>
      </c>
      <c r="E333" s="1275">
        <v>45230</v>
      </c>
      <c r="F333" s="1074"/>
      <c r="G333" s="1075"/>
      <c r="H333" s="1074"/>
      <c r="I333" s="1076"/>
      <c r="J333" s="1077" t="str">
        <f t="shared" si="61"/>
        <v>火</v>
      </c>
      <c r="K333" s="327"/>
      <c r="L333" s="338">
        <v>415</v>
      </c>
      <c r="M333" s="338">
        <v>0</v>
      </c>
      <c r="N333" s="400">
        <f t="shared" si="62"/>
        <v>415</v>
      </c>
      <c r="O333" s="831"/>
      <c r="P333" s="831">
        <v>1303.0130000000001</v>
      </c>
      <c r="Q333" s="831">
        <v>0</v>
      </c>
      <c r="R333" s="809">
        <f t="shared" si="63"/>
        <v>1303.0130000000001</v>
      </c>
      <c r="S333" s="335">
        <v>7</v>
      </c>
      <c r="T333" s="334">
        <v>161</v>
      </c>
      <c r="U333" s="380" t="s">
        <v>787</v>
      </c>
      <c r="V333" s="344" t="s">
        <v>288</v>
      </c>
      <c r="W333" s="349">
        <f t="shared" si="64"/>
        <v>186.14471428571431</v>
      </c>
      <c r="X333" s="336" t="s">
        <v>1451</v>
      </c>
      <c r="Y333" s="174" t="s">
        <v>1591</v>
      </c>
      <c r="Z333" s="16">
        <v>3</v>
      </c>
      <c r="AA333" s="16" t="s">
        <v>467</v>
      </c>
      <c r="AB333" s="385" t="s">
        <v>633</v>
      </c>
    </row>
    <row r="334" spans="1:28" ht="29.25" customHeight="1" x14ac:dyDescent="0.25">
      <c r="A334" s="331">
        <v>23</v>
      </c>
      <c r="B334" s="327"/>
      <c r="C334" s="1274">
        <v>45237</v>
      </c>
      <c r="D334" s="841" t="str">
        <f t="shared" si="60"/>
        <v>Tue</v>
      </c>
      <c r="E334" s="1275">
        <v>45240</v>
      </c>
      <c r="F334" s="1074"/>
      <c r="G334" s="1075"/>
      <c r="H334" s="1074"/>
      <c r="I334" s="1076"/>
      <c r="J334" s="1077" t="str">
        <f t="shared" si="61"/>
        <v>金</v>
      </c>
      <c r="K334" s="327"/>
      <c r="L334" s="338">
        <v>390</v>
      </c>
      <c r="M334" s="338">
        <v>40</v>
      </c>
      <c r="N334" s="400">
        <f t="shared" si="62"/>
        <v>430</v>
      </c>
      <c r="O334" s="831"/>
      <c r="P334" s="831">
        <v>1273.5780000000002</v>
      </c>
      <c r="Q334" s="831">
        <v>111.69999999999999</v>
      </c>
      <c r="R334" s="809">
        <f t="shared" si="63"/>
        <v>1385.2780000000002</v>
      </c>
      <c r="S334" s="335">
        <v>7</v>
      </c>
      <c r="T334" s="334">
        <v>160</v>
      </c>
      <c r="U334" s="380" t="s">
        <v>787</v>
      </c>
      <c r="V334" s="344" t="s">
        <v>288</v>
      </c>
      <c r="W334" s="349">
        <f t="shared" si="64"/>
        <v>197.89685714285719</v>
      </c>
      <c r="X334" s="336" t="s">
        <v>1451</v>
      </c>
      <c r="Y334" s="174">
        <v>598396308</v>
      </c>
      <c r="Z334" s="16">
        <v>3</v>
      </c>
      <c r="AB334" s="385" t="s">
        <v>633</v>
      </c>
    </row>
    <row r="335" spans="1:28" ht="29.25" customHeight="1" x14ac:dyDescent="0.25">
      <c r="A335" s="331">
        <v>24</v>
      </c>
      <c r="B335" s="327"/>
      <c r="C335" s="1274">
        <v>45250</v>
      </c>
      <c r="D335" s="841" t="str">
        <f t="shared" si="60"/>
        <v>Mon</v>
      </c>
      <c r="E335" s="1275">
        <v>45257</v>
      </c>
      <c r="F335" s="1074"/>
      <c r="G335" s="1075"/>
      <c r="H335" s="1074"/>
      <c r="I335" s="1076"/>
      <c r="J335" s="1077" t="str">
        <f t="shared" si="61"/>
        <v>月</v>
      </c>
      <c r="K335" s="327"/>
      <c r="L335" s="338">
        <v>382</v>
      </c>
      <c r="M335" s="338">
        <v>72</v>
      </c>
      <c r="N335" s="400">
        <f t="shared" si="62"/>
        <v>454</v>
      </c>
      <c r="O335" s="831"/>
      <c r="P335" s="831">
        <v>1265.5260000000001</v>
      </c>
      <c r="Q335" s="831">
        <v>201.05999999999997</v>
      </c>
      <c r="R335" s="809">
        <f t="shared" si="63"/>
        <v>1466.586</v>
      </c>
      <c r="S335" s="335">
        <v>7</v>
      </c>
      <c r="T335" s="334">
        <v>166</v>
      </c>
      <c r="U335" s="380" t="s">
        <v>787</v>
      </c>
      <c r="V335" s="344" t="s">
        <v>288</v>
      </c>
      <c r="W335" s="349">
        <f t="shared" ref="W335:W337" si="65">R335/S335</f>
        <v>209.51228571428572</v>
      </c>
      <c r="X335" s="336" t="s">
        <v>1451</v>
      </c>
      <c r="Y335" s="174" t="s">
        <v>1598</v>
      </c>
      <c r="Z335" s="16">
        <v>4</v>
      </c>
      <c r="AA335" s="16" t="s">
        <v>528</v>
      </c>
      <c r="AB335" s="385" t="s">
        <v>633</v>
      </c>
    </row>
    <row r="336" spans="1:28" ht="29.25" customHeight="1" x14ac:dyDescent="0.25">
      <c r="A336" s="331">
        <v>25</v>
      </c>
      <c r="B336" s="327"/>
      <c r="C336" s="1274">
        <v>45260</v>
      </c>
      <c r="D336" s="841" t="str">
        <f t="shared" si="60"/>
        <v>Thu</v>
      </c>
      <c r="E336" s="1275">
        <v>45265</v>
      </c>
      <c r="F336" s="1074"/>
      <c r="G336" s="1075"/>
      <c r="H336" s="1074"/>
      <c r="I336" s="1076"/>
      <c r="J336" s="1077" t="str">
        <f t="shared" si="61"/>
        <v>火</v>
      </c>
      <c r="K336" s="327"/>
      <c r="L336" s="338">
        <v>324</v>
      </c>
      <c r="M336" s="338">
        <v>112</v>
      </c>
      <c r="N336" s="400">
        <f t="shared" si="62"/>
        <v>436</v>
      </c>
      <c r="O336" s="831"/>
      <c r="P336" s="831">
        <v>1066.3430000000001</v>
      </c>
      <c r="Q336" s="831">
        <v>312.76</v>
      </c>
      <c r="R336" s="809">
        <f t="shared" si="63"/>
        <v>1379.1030000000001</v>
      </c>
      <c r="S336" s="335">
        <v>6</v>
      </c>
      <c r="T336" s="334">
        <v>160</v>
      </c>
      <c r="U336" s="380" t="s">
        <v>787</v>
      </c>
      <c r="V336" s="344" t="s">
        <v>288</v>
      </c>
      <c r="W336" s="349">
        <f t="shared" si="65"/>
        <v>229.85050000000001</v>
      </c>
      <c r="X336" s="336" t="s">
        <v>1451</v>
      </c>
      <c r="Y336" s="174" t="s">
        <v>1599</v>
      </c>
      <c r="Z336" s="16">
        <v>5</v>
      </c>
      <c r="AA336" s="16" t="s">
        <v>467</v>
      </c>
      <c r="AB336" s="385" t="s">
        <v>633</v>
      </c>
    </row>
    <row r="337" spans="1:28" ht="29.25" customHeight="1" x14ac:dyDescent="0.25">
      <c r="A337" s="331">
        <v>26</v>
      </c>
      <c r="B337" s="327"/>
      <c r="C337" s="1274">
        <v>45271</v>
      </c>
      <c r="D337" s="841" t="str">
        <f t="shared" si="60"/>
        <v>Mon</v>
      </c>
      <c r="E337" s="1275">
        <v>45274</v>
      </c>
      <c r="F337" s="1074"/>
      <c r="G337" s="1075"/>
      <c r="H337" s="1074"/>
      <c r="I337" s="1076"/>
      <c r="J337" s="1077" t="str">
        <f t="shared" si="61"/>
        <v>木</v>
      </c>
      <c r="K337" s="327"/>
      <c r="L337" s="338">
        <v>345</v>
      </c>
      <c r="M337" s="338">
        <v>106</v>
      </c>
      <c r="N337" s="400">
        <f t="shared" si="62"/>
        <v>451</v>
      </c>
      <c r="O337" s="831"/>
      <c r="P337" s="831">
        <v>1123.3699999999999</v>
      </c>
      <c r="Q337" s="831">
        <v>294.88</v>
      </c>
      <c r="R337" s="809">
        <f t="shared" si="63"/>
        <v>1418.25</v>
      </c>
      <c r="S337" s="335">
        <v>7</v>
      </c>
      <c r="T337" s="334">
        <v>173</v>
      </c>
      <c r="U337" s="380" t="s">
        <v>787</v>
      </c>
      <c r="V337" s="344" t="s">
        <v>288</v>
      </c>
      <c r="W337" s="349">
        <f t="shared" si="65"/>
        <v>202.60714285714286</v>
      </c>
      <c r="X337" s="336" t="s">
        <v>1451</v>
      </c>
      <c r="Y337" s="174" t="s">
        <v>1602</v>
      </c>
      <c r="Z337" s="16">
        <v>3</v>
      </c>
      <c r="AB337" s="385" t="s">
        <v>633</v>
      </c>
    </row>
    <row r="338" spans="1:28" ht="29.25" customHeight="1" x14ac:dyDescent="0.25">
      <c r="A338" s="331">
        <v>27</v>
      </c>
      <c r="B338" s="327"/>
      <c r="C338" s="1274">
        <v>45281</v>
      </c>
      <c r="D338" s="841" t="str">
        <f t="shared" ref="D338:D341" si="66">TEXT(C338,"ｄｄｄ")</f>
        <v>Thu</v>
      </c>
      <c r="E338" s="1275">
        <v>45286</v>
      </c>
      <c r="F338" s="1074"/>
      <c r="G338" s="1075"/>
      <c r="H338" s="1074"/>
      <c r="I338" s="1076"/>
      <c r="J338" s="1077" t="str">
        <f t="shared" ref="J338:J341" si="67">TEXT(E338,"aaa")</f>
        <v>火</v>
      </c>
      <c r="K338" s="327"/>
      <c r="L338" s="338">
        <v>325</v>
      </c>
      <c r="M338" s="338">
        <v>134</v>
      </c>
      <c r="N338" s="400">
        <f t="shared" ref="N338:N341" si="68">SUM(K338:M338)</f>
        <v>459</v>
      </c>
      <c r="O338" s="831"/>
      <c r="P338" s="831">
        <v>1006.9720000000002</v>
      </c>
      <c r="Q338" s="831">
        <v>375.31999999999994</v>
      </c>
      <c r="R338" s="809">
        <f t="shared" ref="R338:R341" si="69">SUM(O338:Q338)</f>
        <v>1382.2920000000001</v>
      </c>
      <c r="S338" s="335">
        <v>7</v>
      </c>
      <c r="T338" s="334">
        <v>175</v>
      </c>
      <c r="U338" s="380" t="s">
        <v>787</v>
      </c>
      <c r="V338" s="344" t="s">
        <v>288</v>
      </c>
      <c r="W338" s="349">
        <f t="shared" ref="W338:W341" si="70">R338/S338</f>
        <v>197.47028571428572</v>
      </c>
      <c r="X338" s="336" t="s">
        <v>1451</v>
      </c>
      <c r="Y338" s="174" t="s">
        <v>1605</v>
      </c>
      <c r="Z338" s="16">
        <v>5</v>
      </c>
      <c r="AA338" s="16" t="s">
        <v>467</v>
      </c>
      <c r="AB338" s="385" t="s">
        <v>633</v>
      </c>
    </row>
    <row r="339" spans="1:28" ht="29.25" customHeight="1" x14ac:dyDescent="0.25">
      <c r="A339" s="331">
        <v>28</v>
      </c>
      <c r="B339" s="327"/>
      <c r="C339" s="1274">
        <v>45299</v>
      </c>
      <c r="D339" s="841" t="str">
        <f t="shared" si="66"/>
        <v>Mon</v>
      </c>
      <c r="E339" s="1275">
        <v>45302</v>
      </c>
      <c r="F339" s="1074"/>
      <c r="G339" s="1075"/>
      <c r="H339" s="1074"/>
      <c r="I339" s="1076"/>
      <c r="J339" s="1077" t="str">
        <f t="shared" si="67"/>
        <v>木</v>
      </c>
      <c r="K339" s="327"/>
      <c r="L339" s="338">
        <v>343</v>
      </c>
      <c r="M339" s="338">
        <v>71</v>
      </c>
      <c r="N339" s="400">
        <f t="shared" si="68"/>
        <v>414</v>
      </c>
      <c r="O339" s="831"/>
      <c r="P339" s="831">
        <v>1093.9029999999998</v>
      </c>
      <c r="Q339" s="831">
        <v>197.11999999999995</v>
      </c>
      <c r="R339" s="809">
        <f t="shared" si="69"/>
        <v>1291.0229999999997</v>
      </c>
      <c r="S339" s="335">
        <v>6</v>
      </c>
      <c r="T339" s="334">
        <v>156</v>
      </c>
      <c r="U339" s="380" t="s">
        <v>787</v>
      </c>
      <c r="V339" s="344" t="s">
        <v>288</v>
      </c>
      <c r="W339" s="349">
        <f t="shared" si="70"/>
        <v>215.17049999999995</v>
      </c>
      <c r="X339" s="336" t="s">
        <v>1451</v>
      </c>
      <c r="Y339" s="174" t="s">
        <v>1609</v>
      </c>
      <c r="Z339" s="16">
        <v>3</v>
      </c>
      <c r="AB339" s="385" t="s">
        <v>633</v>
      </c>
    </row>
    <row r="340" spans="1:28" ht="29.25" customHeight="1" x14ac:dyDescent="0.25">
      <c r="A340" s="331">
        <v>29</v>
      </c>
      <c r="B340" s="327"/>
      <c r="C340" s="1274">
        <v>45303</v>
      </c>
      <c r="D340" s="841" t="str">
        <f t="shared" si="66"/>
        <v>Fri</v>
      </c>
      <c r="E340" s="1275">
        <v>45308</v>
      </c>
      <c r="F340" s="1074"/>
      <c r="G340" s="1075"/>
      <c r="H340" s="1074"/>
      <c r="I340" s="1076"/>
      <c r="J340" s="1077" t="str">
        <f t="shared" si="67"/>
        <v>水</v>
      </c>
      <c r="K340" s="327"/>
      <c r="L340" s="338">
        <v>96</v>
      </c>
      <c r="M340" s="338">
        <v>57</v>
      </c>
      <c r="N340" s="400">
        <f t="shared" si="68"/>
        <v>153</v>
      </c>
      <c r="O340" s="831"/>
      <c r="P340" s="831">
        <v>307.14999999999998</v>
      </c>
      <c r="Q340" s="831">
        <v>160.32</v>
      </c>
      <c r="R340" s="809">
        <f t="shared" si="69"/>
        <v>467.46999999999997</v>
      </c>
      <c r="S340" s="335">
        <v>2</v>
      </c>
      <c r="T340" s="334">
        <v>54</v>
      </c>
      <c r="U340" s="380" t="s">
        <v>787</v>
      </c>
      <c r="V340" s="344" t="s">
        <v>288</v>
      </c>
      <c r="W340" s="349">
        <f t="shared" si="70"/>
        <v>233.73499999999999</v>
      </c>
      <c r="X340" s="336" t="s">
        <v>1451</v>
      </c>
      <c r="Y340" s="174">
        <v>5981320147</v>
      </c>
      <c r="Z340" s="16">
        <v>5</v>
      </c>
      <c r="AA340" s="16" t="s">
        <v>467</v>
      </c>
      <c r="AB340" s="385" t="s">
        <v>633</v>
      </c>
    </row>
    <row r="341" spans="1:28" ht="29.25" customHeight="1" x14ac:dyDescent="0.25">
      <c r="A341" s="331">
        <v>30</v>
      </c>
      <c r="B341" s="327"/>
      <c r="C341" s="1274">
        <v>45309</v>
      </c>
      <c r="D341" s="841" t="str">
        <f t="shared" si="66"/>
        <v>Thu</v>
      </c>
      <c r="E341" s="1275">
        <v>45314</v>
      </c>
      <c r="F341" s="1074"/>
      <c r="G341" s="1075"/>
      <c r="H341" s="1074"/>
      <c r="I341" s="1076"/>
      <c r="J341" s="1077" t="str">
        <f t="shared" si="67"/>
        <v>火</v>
      </c>
      <c r="K341" s="327"/>
      <c r="L341" s="338">
        <v>188</v>
      </c>
      <c r="M341" s="338">
        <v>48</v>
      </c>
      <c r="N341" s="400">
        <f t="shared" si="68"/>
        <v>236</v>
      </c>
      <c r="O341" s="831"/>
      <c r="P341" s="831">
        <v>598.91700000000003</v>
      </c>
      <c r="Q341" s="831">
        <v>134.04</v>
      </c>
      <c r="R341" s="809">
        <f t="shared" si="69"/>
        <v>732.95699999999999</v>
      </c>
      <c r="S341" s="335">
        <v>4</v>
      </c>
      <c r="T341" s="334">
        <v>99</v>
      </c>
      <c r="U341" s="380" t="s">
        <v>787</v>
      </c>
      <c r="V341" s="344" t="s">
        <v>288</v>
      </c>
      <c r="W341" s="349">
        <f t="shared" si="70"/>
        <v>183.23925</v>
      </c>
      <c r="X341" s="336" t="s">
        <v>1451</v>
      </c>
      <c r="Y341" s="174" t="s">
        <v>1613</v>
      </c>
      <c r="Z341" s="16">
        <v>5</v>
      </c>
      <c r="AA341" s="16" t="s">
        <v>467</v>
      </c>
      <c r="AB341" s="385" t="s">
        <v>633</v>
      </c>
    </row>
    <row r="342" spans="1:28" ht="29.25" customHeight="1" x14ac:dyDescent="0.25">
      <c r="A342" s="331">
        <v>31</v>
      </c>
      <c r="B342" s="327"/>
      <c r="C342" s="1274">
        <v>45315</v>
      </c>
      <c r="D342" s="841" t="str">
        <f t="shared" ref="D342:D344" si="71">TEXT(C342,"ｄｄｄ")</f>
        <v>Wed</v>
      </c>
      <c r="E342" s="1275">
        <v>45320</v>
      </c>
      <c r="F342" s="1074"/>
      <c r="G342" s="1075"/>
      <c r="H342" s="1074"/>
      <c r="I342" s="1076"/>
      <c r="J342" s="1077" t="str">
        <f t="shared" ref="J342:J344" si="72">TEXT(E342,"aaa")</f>
        <v>月</v>
      </c>
      <c r="K342" s="327"/>
      <c r="L342" s="338">
        <v>310</v>
      </c>
      <c r="M342" s="338">
        <v>112</v>
      </c>
      <c r="N342" s="400">
        <f t="shared" ref="N342:N344" si="73">SUM(K342:M342)</f>
        <v>422</v>
      </c>
      <c r="O342" s="831"/>
      <c r="P342" s="831">
        <v>977.43499999999983</v>
      </c>
      <c r="Q342" s="831">
        <v>312.76</v>
      </c>
      <c r="R342" s="809">
        <f t="shared" ref="R342:R344" si="74">SUM(O342:Q342)</f>
        <v>1290.1949999999997</v>
      </c>
      <c r="S342" s="335">
        <v>6</v>
      </c>
      <c r="T342" s="334">
        <v>153</v>
      </c>
      <c r="U342" s="380" t="s">
        <v>787</v>
      </c>
      <c r="V342" s="344" t="s">
        <v>288</v>
      </c>
      <c r="W342" s="349">
        <f t="shared" ref="W342:W344" si="75">R342/S342</f>
        <v>215.03249999999994</v>
      </c>
      <c r="X342" s="336" t="s">
        <v>1451</v>
      </c>
      <c r="Y342" s="174" t="s">
        <v>1615</v>
      </c>
      <c r="Z342" s="16">
        <v>5</v>
      </c>
      <c r="AA342" s="16" t="s">
        <v>467</v>
      </c>
      <c r="AB342" s="385" t="s">
        <v>633</v>
      </c>
    </row>
    <row r="343" spans="1:28" ht="29.25" customHeight="1" x14ac:dyDescent="0.25">
      <c r="A343" s="331">
        <v>32</v>
      </c>
      <c r="B343" s="327"/>
      <c r="C343" s="1274">
        <v>45324</v>
      </c>
      <c r="D343" s="841" t="str">
        <f t="shared" si="71"/>
        <v>Fri</v>
      </c>
      <c r="E343" s="1275">
        <v>45328</v>
      </c>
      <c r="F343" s="1074"/>
      <c r="G343" s="1075"/>
      <c r="H343" s="1074"/>
      <c r="I343" s="1076"/>
      <c r="J343" s="1077" t="str">
        <f t="shared" si="72"/>
        <v>火</v>
      </c>
      <c r="K343" s="327"/>
      <c r="L343" s="338">
        <v>380</v>
      </c>
      <c r="M343" s="338">
        <v>48</v>
      </c>
      <c r="N343" s="400">
        <f t="shared" si="73"/>
        <v>428</v>
      </c>
      <c r="O343" s="831"/>
      <c r="P343" s="831">
        <v>1179.1569999999997</v>
      </c>
      <c r="Q343" s="831">
        <v>134.04</v>
      </c>
      <c r="R343" s="809">
        <f t="shared" si="74"/>
        <v>1313.1969999999997</v>
      </c>
      <c r="S343" s="335">
        <v>6</v>
      </c>
      <c r="T343" s="334">
        <v>157</v>
      </c>
      <c r="U343" s="380" t="s">
        <v>787</v>
      </c>
      <c r="V343" s="344" t="s">
        <v>288</v>
      </c>
      <c r="W343" s="349">
        <f t="shared" si="75"/>
        <v>218.8661666666666</v>
      </c>
      <c r="X343" s="336" t="s">
        <v>1451</v>
      </c>
      <c r="Y343" s="174" t="s">
        <v>1617</v>
      </c>
      <c r="Z343" s="16">
        <v>4</v>
      </c>
      <c r="AA343" s="16" t="s">
        <v>467</v>
      </c>
      <c r="AB343" s="385" t="s">
        <v>633</v>
      </c>
    </row>
    <row r="344" spans="1:28" ht="29.25" customHeight="1" x14ac:dyDescent="0.25">
      <c r="A344" s="331">
        <v>33</v>
      </c>
      <c r="B344" s="327"/>
      <c r="C344" s="1274">
        <v>45335</v>
      </c>
      <c r="D344" s="841" t="str">
        <f t="shared" si="71"/>
        <v>Tue</v>
      </c>
      <c r="E344" s="1275">
        <v>45342</v>
      </c>
      <c r="F344" s="1074"/>
      <c r="G344" s="1075"/>
      <c r="H344" s="1074"/>
      <c r="I344" s="1076"/>
      <c r="J344" s="1077" t="str">
        <f t="shared" si="72"/>
        <v>火</v>
      </c>
      <c r="K344" s="327"/>
      <c r="L344" s="338">
        <v>294</v>
      </c>
      <c r="M344" s="338">
        <v>146</v>
      </c>
      <c r="N344" s="400">
        <f t="shared" si="73"/>
        <v>440</v>
      </c>
      <c r="O344" s="831"/>
      <c r="P344" s="831">
        <v>908.29</v>
      </c>
      <c r="Q344" s="831">
        <v>407.4799999999999</v>
      </c>
      <c r="R344" s="809">
        <f t="shared" si="74"/>
        <v>1315.77</v>
      </c>
      <c r="S344" s="335">
        <v>7</v>
      </c>
      <c r="T344" s="334">
        <v>160</v>
      </c>
      <c r="U344" s="380" t="s">
        <v>787</v>
      </c>
      <c r="V344" s="344" t="s">
        <v>288</v>
      </c>
      <c r="W344" s="349">
        <f t="shared" si="75"/>
        <v>187.96714285714285</v>
      </c>
      <c r="X344" s="336" t="s">
        <v>1451</v>
      </c>
      <c r="Y344" s="174" t="s">
        <v>1620</v>
      </c>
      <c r="Z344" s="16">
        <v>5</v>
      </c>
      <c r="AA344" s="16" t="s">
        <v>467</v>
      </c>
      <c r="AB344" s="385" t="s">
        <v>633</v>
      </c>
    </row>
    <row r="345" spans="1:28" ht="29.25" customHeight="1" x14ac:dyDescent="0.25">
      <c r="A345" s="331">
        <v>34</v>
      </c>
      <c r="B345" s="327"/>
      <c r="C345" s="1274">
        <v>45343</v>
      </c>
      <c r="D345" s="841" t="str">
        <f t="shared" ref="D345:D363" si="76">TEXT(C345,"ｄｄｄ")</f>
        <v>Wed</v>
      </c>
      <c r="E345" s="1275">
        <v>45349</v>
      </c>
      <c r="F345" s="1074"/>
      <c r="G345" s="1075"/>
      <c r="H345" s="1074"/>
      <c r="I345" s="1076"/>
      <c r="J345" s="1077" t="str">
        <f t="shared" ref="J345:J363" si="77">TEXT(E345,"aaa")</f>
        <v>火</v>
      </c>
      <c r="K345" s="327"/>
      <c r="L345" s="338">
        <v>252</v>
      </c>
      <c r="M345" s="338">
        <v>192</v>
      </c>
      <c r="N345" s="400">
        <f t="shared" ref="N345:N363" si="78">SUM(K345:M345)</f>
        <v>444</v>
      </c>
      <c r="O345" s="831"/>
      <c r="P345" s="831">
        <v>812.24900000000002</v>
      </c>
      <c r="Q345" s="831">
        <v>536.16</v>
      </c>
      <c r="R345" s="809">
        <f t="shared" ref="R345:R361" si="79">SUM(O345:Q345)</f>
        <v>1348.4090000000001</v>
      </c>
      <c r="S345" s="335">
        <v>7</v>
      </c>
      <c r="T345" s="334">
        <v>164</v>
      </c>
      <c r="U345" s="380" t="s">
        <v>787</v>
      </c>
      <c r="V345" s="344" t="s">
        <v>288</v>
      </c>
      <c r="W345" s="349">
        <f t="shared" ref="W345:W347" si="80">R345/S345</f>
        <v>192.62985714285716</v>
      </c>
      <c r="X345" s="336" t="s">
        <v>1451</v>
      </c>
      <c r="Y345" s="174" t="s">
        <v>1673</v>
      </c>
      <c r="Z345" s="16">
        <v>6</v>
      </c>
      <c r="AA345" s="16" t="s">
        <v>1622</v>
      </c>
      <c r="AB345" s="385" t="s">
        <v>633</v>
      </c>
    </row>
    <row r="346" spans="1:28" ht="29.25" customHeight="1" x14ac:dyDescent="0.25">
      <c r="A346" s="331">
        <v>35</v>
      </c>
      <c r="B346" s="327"/>
      <c r="C346" s="1274">
        <v>45353</v>
      </c>
      <c r="D346" s="841" t="str">
        <f t="shared" si="76"/>
        <v>Sat</v>
      </c>
      <c r="E346" s="1275">
        <v>45357</v>
      </c>
      <c r="F346" s="1074"/>
      <c r="G346" s="1075"/>
      <c r="H346" s="1074"/>
      <c r="I346" s="1076"/>
      <c r="J346" s="1077" t="str">
        <f t="shared" si="77"/>
        <v>水</v>
      </c>
      <c r="K346" s="327"/>
      <c r="L346" s="338">
        <v>167</v>
      </c>
      <c r="M346" s="338">
        <v>184</v>
      </c>
      <c r="N346" s="400">
        <f t="shared" si="78"/>
        <v>351</v>
      </c>
      <c r="O346" s="831"/>
      <c r="P346" s="831">
        <v>537.80399999999997</v>
      </c>
      <c r="Q346" s="831">
        <v>513.81999999999994</v>
      </c>
      <c r="R346" s="809">
        <f t="shared" si="79"/>
        <v>1051.6239999999998</v>
      </c>
      <c r="S346" s="335">
        <v>5</v>
      </c>
      <c r="T346" s="334">
        <v>131</v>
      </c>
      <c r="U346" s="380" t="s">
        <v>787</v>
      </c>
      <c r="V346" s="344" t="s">
        <v>288</v>
      </c>
      <c r="W346" s="349">
        <f t="shared" si="80"/>
        <v>210.32479999999995</v>
      </c>
      <c r="X346" s="336" t="s">
        <v>1451</v>
      </c>
      <c r="Y346" s="174" t="s">
        <v>1626</v>
      </c>
      <c r="Z346" s="16">
        <v>4</v>
      </c>
      <c r="AA346" s="16" t="s">
        <v>467</v>
      </c>
      <c r="AB346" s="385" t="s">
        <v>633</v>
      </c>
    </row>
    <row r="347" spans="1:28" ht="29.25" customHeight="1" x14ac:dyDescent="0.25">
      <c r="A347" s="331">
        <v>36</v>
      </c>
      <c r="B347" s="327"/>
      <c r="C347" s="1274">
        <v>45363</v>
      </c>
      <c r="D347" s="841" t="str">
        <f t="shared" si="76"/>
        <v>Tue</v>
      </c>
      <c r="E347" s="1275">
        <v>45366</v>
      </c>
      <c r="F347" s="1074"/>
      <c r="G347" s="1075"/>
      <c r="H347" s="1074"/>
      <c r="I347" s="1076"/>
      <c r="J347" s="1077" t="str">
        <f t="shared" si="77"/>
        <v>金</v>
      </c>
      <c r="K347" s="327"/>
      <c r="L347" s="338">
        <v>316</v>
      </c>
      <c r="M347" s="338">
        <v>84</v>
      </c>
      <c r="N347" s="400">
        <f t="shared" si="78"/>
        <v>400</v>
      </c>
      <c r="O347" s="831"/>
      <c r="P347" s="831">
        <v>1008.2940000000001</v>
      </c>
      <c r="Q347" s="831">
        <v>244.15</v>
      </c>
      <c r="R347" s="809">
        <f t="shared" si="79"/>
        <v>1252.4440000000002</v>
      </c>
      <c r="S347" s="335">
        <v>7</v>
      </c>
      <c r="T347" s="334">
        <v>165</v>
      </c>
      <c r="U347" s="380" t="s">
        <v>787</v>
      </c>
      <c r="V347" s="344" t="s">
        <v>288</v>
      </c>
      <c r="W347" s="349">
        <f t="shared" si="80"/>
        <v>178.92057142857146</v>
      </c>
      <c r="X347" s="336" t="s">
        <v>1451</v>
      </c>
      <c r="Y347" s="174" t="s">
        <v>1637</v>
      </c>
      <c r="Z347" s="16">
        <v>3</v>
      </c>
      <c r="AB347" s="385" t="s">
        <v>633</v>
      </c>
    </row>
    <row r="348" spans="1:28" ht="29.25" customHeight="1" x14ac:dyDescent="0.25">
      <c r="A348" s="331">
        <v>37</v>
      </c>
      <c r="B348" s="327"/>
      <c r="C348" s="1274">
        <v>45367</v>
      </c>
      <c r="D348" s="841" t="str">
        <f t="shared" si="76"/>
        <v>Sat</v>
      </c>
      <c r="E348" s="1275">
        <v>45372</v>
      </c>
      <c r="F348" s="1074"/>
      <c r="G348" s="1075"/>
      <c r="H348" s="1074"/>
      <c r="I348" s="1076"/>
      <c r="J348" s="1077" t="str">
        <f t="shared" si="77"/>
        <v>木</v>
      </c>
      <c r="K348" s="327"/>
      <c r="L348" s="338">
        <v>30</v>
      </c>
      <c r="M348" s="338">
        <v>139</v>
      </c>
      <c r="N348" s="400">
        <f t="shared" si="78"/>
        <v>169</v>
      </c>
      <c r="O348" s="831"/>
      <c r="P348" s="831">
        <v>118.8</v>
      </c>
      <c r="Q348" s="831">
        <v>367.38</v>
      </c>
      <c r="R348" s="809">
        <f t="shared" si="79"/>
        <v>486.18</v>
      </c>
      <c r="S348" s="335">
        <v>3</v>
      </c>
      <c r="T348" s="334">
        <v>66</v>
      </c>
      <c r="U348" s="380" t="s">
        <v>787</v>
      </c>
      <c r="V348" s="344" t="s">
        <v>288</v>
      </c>
      <c r="W348" s="349">
        <f t="shared" ref="W348" si="81">R348/S348</f>
        <v>162.06</v>
      </c>
      <c r="X348" s="336" t="s">
        <v>1451</v>
      </c>
      <c r="Y348" s="174" t="s">
        <v>1635</v>
      </c>
      <c r="Z348" s="16">
        <v>5</v>
      </c>
      <c r="AA348" s="16" t="s">
        <v>1636</v>
      </c>
      <c r="AB348" s="385" t="s">
        <v>633</v>
      </c>
    </row>
    <row r="349" spans="1:28" ht="29.25" customHeight="1" x14ac:dyDescent="0.25">
      <c r="A349" s="331">
        <v>38</v>
      </c>
      <c r="B349" s="327"/>
      <c r="C349" s="1274">
        <v>45377</v>
      </c>
      <c r="D349" s="841" t="str">
        <f t="shared" si="76"/>
        <v>Tue</v>
      </c>
      <c r="E349" s="1275">
        <v>45380</v>
      </c>
      <c r="F349" s="1074"/>
      <c r="G349" s="1075"/>
      <c r="H349" s="1074"/>
      <c r="I349" s="1076"/>
      <c r="J349" s="1077" t="str">
        <f t="shared" si="77"/>
        <v>金</v>
      </c>
      <c r="K349" s="327"/>
      <c r="L349" s="338">
        <v>336</v>
      </c>
      <c r="M349" s="338">
        <v>174</v>
      </c>
      <c r="N349" s="400">
        <f t="shared" si="78"/>
        <v>510</v>
      </c>
      <c r="O349" s="831"/>
      <c r="P349" s="831">
        <v>1018.5690000000002</v>
      </c>
      <c r="Q349" s="831">
        <v>482.78999999999996</v>
      </c>
      <c r="R349" s="809">
        <f t="shared" si="79"/>
        <v>1501.3590000000002</v>
      </c>
      <c r="S349" s="335">
        <v>7</v>
      </c>
      <c r="T349" s="334">
        <v>179</v>
      </c>
      <c r="U349" s="380" t="s">
        <v>787</v>
      </c>
      <c r="V349" s="344" t="s">
        <v>288</v>
      </c>
      <c r="W349" s="349">
        <f t="shared" ref="W349:W352" si="82">R349/S349</f>
        <v>214.47985714285716</v>
      </c>
      <c r="X349" s="336" t="s">
        <v>1451</v>
      </c>
      <c r="Y349" s="174" t="s">
        <v>1638</v>
      </c>
      <c r="Z349" s="16">
        <v>3</v>
      </c>
      <c r="AB349" s="385" t="s">
        <v>633</v>
      </c>
    </row>
    <row r="350" spans="1:28" ht="29.25" customHeight="1" x14ac:dyDescent="0.25">
      <c r="A350" s="331">
        <v>39</v>
      </c>
      <c r="B350" s="327"/>
      <c r="C350" s="1274">
        <v>45388</v>
      </c>
      <c r="D350" s="841" t="str">
        <f t="shared" si="76"/>
        <v>Sat</v>
      </c>
      <c r="E350" s="1275">
        <v>45391</v>
      </c>
      <c r="F350" s="1074"/>
      <c r="G350" s="1075"/>
      <c r="H350" s="1074"/>
      <c r="I350" s="1076"/>
      <c r="J350" s="1077" t="str">
        <f t="shared" si="77"/>
        <v>火</v>
      </c>
      <c r="K350" s="327"/>
      <c r="L350" s="338">
        <v>326</v>
      </c>
      <c r="M350" s="338">
        <v>158</v>
      </c>
      <c r="N350" s="400">
        <f t="shared" si="78"/>
        <v>484</v>
      </c>
      <c r="O350" s="831"/>
      <c r="P350" s="831">
        <v>1020.462</v>
      </c>
      <c r="Q350" s="831">
        <v>440.80999999999995</v>
      </c>
      <c r="R350" s="809">
        <f t="shared" si="79"/>
        <v>1461.2719999999999</v>
      </c>
      <c r="S350" s="335">
        <v>7</v>
      </c>
      <c r="T350" s="334">
        <v>173</v>
      </c>
      <c r="U350" s="380" t="s">
        <v>1681</v>
      </c>
      <c r="V350" s="344" t="s">
        <v>288</v>
      </c>
      <c r="W350" s="349">
        <f t="shared" si="82"/>
        <v>208.75314285714285</v>
      </c>
      <c r="X350" s="336" t="s">
        <v>1451</v>
      </c>
      <c r="Y350" s="174" t="s">
        <v>1640</v>
      </c>
      <c r="Z350" s="16">
        <v>4</v>
      </c>
      <c r="AA350" s="16" t="s">
        <v>468</v>
      </c>
      <c r="AB350" s="385" t="s">
        <v>633</v>
      </c>
    </row>
    <row r="351" spans="1:28" ht="29.25" customHeight="1" x14ac:dyDescent="0.25">
      <c r="A351" s="331">
        <v>40</v>
      </c>
      <c r="B351" s="327"/>
      <c r="C351" s="1274">
        <v>45393</v>
      </c>
      <c r="D351" s="841" t="str">
        <f t="shared" si="76"/>
        <v>Thu</v>
      </c>
      <c r="E351" s="1275">
        <v>45398</v>
      </c>
      <c r="F351" s="1074"/>
      <c r="G351" s="1075"/>
      <c r="H351" s="1074"/>
      <c r="I351" s="1076"/>
      <c r="J351" s="1077" t="str">
        <f t="shared" si="77"/>
        <v>火</v>
      </c>
      <c r="K351" s="327"/>
      <c r="L351" s="338">
        <v>74</v>
      </c>
      <c r="M351" s="338">
        <v>44</v>
      </c>
      <c r="N351" s="400">
        <f t="shared" si="78"/>
        <v>118</v>
      </c>
      <c r="O351" s="831"/>
      <c r="P351" s="831">
        <v>241.37899999999999</v>
      </c>
      <c r="Q351" s="831">
        <v>106.82999999999998</v>
      </c>
      <c r="R351" s="809">
        <f t="shared" si="79"/>
        <v>348.20899999999995</v>
      </c>
      <c r="S351" s="335">
        <v>2</v>
      </c>
      <c r="T351" s="334">
        <v>48</v>
      </c>
      <c r="U351" s="380" t="s">
        <v>1643</v>
      </c>
      <c r="V351" s="344" t="s">
        <v>288</v>
      </c>
      <c r="W351" s="349">
        <f t="shared" ref="W351" si="83">R351/S351</f>
        <v>174.10449999999997</v>
      </c>
      <c r="X351" s="336" t="s">
        <v>1451</v>
      </c>
      <c r="Y351" s="174" t="s">
        <v>1644</v>
      </c>
      <c r="Z351" s="16">
        <v>5</v>
      </c>
      <c r="AA351" s="16" t="s">
        <v>467</v>
      </c>
      <c r="AB351" s="385" t="s">
        <v>633</v>
      </c>
    </row>
    <row r="352" spans="1:28" ht="29.25" customHeight="1" thickBot="1" x14ac:dyDescent="0.3">
      <c r="A352" s="445">
        <v>41</v>
      </c>
      <c r="B352" s="1677"/>
      <c r="C352" s="1678">
        <v>45400</v>
      </c>
      <c r="D352" s="1679" t="str">
        <f t="shared" si="76"/>
        <v>Thu</v>
      </c>
      <c r="E352" s="1680">
        <v>45405</v>
      </c>
      <c r="F352" s="1681" t="s">
        <v>540</v>
      </c>
      <c r="G352" s="1682"/>
      <c r="H352" s="1681"/>
      <c r="I352" s="1683"/>
      <c r="J352" s="1684" t="str">
        <f t="shared" si="77"/>
        <v>火</v>
      </c>
      <c r="K352" s="1677"/>
      <c r="L352" s="452">
        <v>277</v>
      </c>
      <c r="M352" s="452">
        <v>128</v>
      </c>
      <c r="N352" s="453">
        <f t="shared" si="78"/>
        <v>405</v>
      </c>
      <c r="O352" s="1685"/>
      <c r="P352" s="1685">
        <v>823.72199999999998</v>
      </c>
      <c r="Q352" s="1685">
        <v>340.88</v>
      </c>
      <c r="R352" s="824">
        <f t="shared" si="79"/>
        <v>1164.6019999999999</v>
      </c>
      <c r="S352" s="454">
        <v>6</v>
      </c>
      <c r="T352" s="455">
        <v>145</v>
      </c>
      <c r="U352" s="456" t="s">
        <v>787</v>
      </c>
      <c r="V352" s="1686" t="s">
        <v>288</v>
      </c>
      <c r="W352" s="457">
        <f t="shared" si="82"/>
        <v>194.10033333333331</v>
      </c>
      <c r="X352" s="458" t="s">
        <v>1451</v>
      </c>
      <c r="Y352" s="1687" t="s">
        <v>1646</v>
      </c>
      <c r="Z352" s="1688">
        <v>5</v>
      </c>
      <c r="AA352" s="1688" t="s">
        <v>467</v>
      </c>
      <c r="AB352" s="1689" t="s">
        <v>633</v>
      </c>
    </row>
    <row r="353" spans="1:28" ht="29.25" customHeight="1" thickTop="1" x14ac:dyDescent="0.25">
      <c r="A353" s="199">
        <v>1</v>
      </c>
      <c r="B353" s="200"/>
      <c r="C353" s="1543">
        <v>45415</v>
      </c>
      <c r="D353" s="1544" t="str">
        <f t="shared" si="76"/>
        <v>Fri</v>
      </c>
      <c r="E353" s="1545">
        <v>45420</v>
      </c>
      <c r="F353" s="1546"/>
      <c r="G353" s="1547"/>
      <c r="H353" s="1546"/>
      <c r="I353" s="1548"/>
      <c r="J353" s="1549" t="str">
        <f t="shared" si="77"/>
        <v>水</v>
      </c>
      <c r="K353" s="200"/>
      <c r="L353" s="231">
        <v>300</v>
      </c>
      <c r="M353" s="231">
        <v>135</v>
      </c>
      <c r="N353" s="444">
        <f t="shared" si="78"/>
        <v>435</v>
      </c>
      <c r="O353" s="830"/>
      <c r="P353" s="830">
        <v>942.24200000000019</v>
      </c>
      <c r="Q353" s="830">
        <v>372.74</v>
      </c>
      <c r="R353" s="815">
        <f t="shared" si="79"/>
        <v>1314.9820000000002</v>
      </c>
      <c r="S353" s="203">
        <v>7</v>
      </c>
      <c r="T353" s="224">
        <v>166</v>
      </c>
      <c r="U353" s="379" t="s">
        <v>787</v>
      </c>
      <c r="V353" s="227" t="s">
        <v>288</v>
      </c>
      <c r="W353" s="205">
        <f t="shared" ref="W353:W355" si="84">R353/S353</f>
        <v>187.85457142857146</v>
      </c>
      <c r="X353" s="206" t="s">
        <v>1451</v>
      </c>
      <c r="Y353" s="174" t="s">
        <v>1647</v>
      </c>
      <c r="Z353" s="16">
        <v>5</v>
      </c>
      <c r="AA353" s="16" t="s">
        <v>618</v>
      </c>
      <c r="AB353" s="385" t="s">
        <v>633</v>
      </c>
    </row>
    <row r="354" spans="1:28" ht="29.25" customHeight="1" x14ac:dyDescent="0.25">
      <c r="A354" s="331">
        <v>2</v>
      </c>
      <c r="B354" s="327"/>
      <c r="C354" s="1274">
        <v>45422</v>
      </c>
      <c r="D354" s="841" t="str">
        <f t="shared" si="76"/>
        <v>Fri</v>
      </c>
      <c r="E354" s="1275">
        <v>45426</v>
      </c>
      <c r="F354" s="1074"/>
      <c r="G354" s="1075"/>
      <c r="H354" s="1074"/>
      <c r="I354" s="1076"/>
      <c r="J354" s="1077" t="str">
        <f t="shared" si="77"/>
        <v>火</v>
      </c>
      <c r="K354" s="327"/>
      <c r="L354" s="338">
        <v>268</v>
      </c>
      <c r="M354" s="338">
        <v>150</v>
      </c>
      <c r="N354" s="400">
        <f t="shared" si="78"/>
        <v>418</v>
      </c>
      <c r="O354" s="831"/>
      <c r="P354" s="831">
        <v>835.07700000000011</v>
      </c>
      <c r="Q354" s="831">
        <v>433.74</v>
      </c>
      <c r="R354" s="809">
        <f t="shared" si="79"/>
        <v>1268.817</v>
      </c>
      <c r="S354" s="335">
        <v>6</v>
      </c>
      <c r="T354" s="334">
        <v>158</v>
      </c>
      <c r="U354" s="380" t="s">
        <v>787</v>
      </c>
      <c r="V354" s="344" t="s">
        <v>288</v>
      </c>
      <c r="W354" s="349">
        <f t="shared" si="84"/>
        <v>211.46950000000001</v>
      </c>
      <c r="X354" s="336" t="s">
        <v>1451</v>
      </c>
      <c r="Y354" s="174" t="s">
        <v>1650</v>
      </c>
      <c r="Z354" s="16">
        <v>3</v>
      </c>
      <c r="AA354" s="16" t="s">
        <v>1652</v>
      </c>
      <c r="AB354" s="385" t="s">
        <v>633</v>
      </c>
    </row>
    <row r="355" spans="1:28" ht="29.25" customHeight="1" x14ac:dyDescent="0.25">
      <c r="A355" s="199">
        <v>3</v>
      </c>
      <c r="B355" s="327"/>
      <c r="C355" s="1274">
        <v>45429</v>
      </c>
      <c r="D355" s="841" t="str">
        <f t="shared" si="76"/>
        <v>Fri</v>
      </c>
      <c r="E355" s="1275">
        <v>45433</v>
      </c>
      <c r="F355" s="1074"/>
      <c r="G355" s="1075"/>
      <c r="H355" s="1074"/>
      <c r="I355" s="1076"/>
      <c r="J355" s="1077" t="str">
        <f t="shared" si="77"/>
        <v>火</v>
      </c>
      <c r="K355" s="327"/>
      <c r="L355" s="338">
        <v>58</v>
      </c>
      <c r="M355" s="338">
        <v>73</v>
      </c>
      <c r="N355" s="400">
        <f t="shared" si="78"/>
        <v>131</v>
      </c>
      <c r="O355" s="831"/>
      <c r="P355" s="831">
        <v>234.72</v>
      </c>
      <c r="Q355" s="831">
        <v>190.13</v>
      </c>
      <c r="R355" s="809">
        <f t="shared" si="79"/>
        <v>424.85</v>
      </c>
      <c r="S355" s="335">
        <v>2</v>
      </c>
      <c r="T355" s="334">
        <v>52</v>
      </c>
      <c r="U355" s="380" t="s">
        <v>787</v>
      </c>
      <c r="V355" s="344" t="s">
        <v>288</v>
      </c>
      <c r="W355" s="349">
        <f t="shared" si="84"/>
        <v>212.42500000000001</v>
      </c>
      <c r="X355" s="336" t="s">
        <v>1451</v>
      </c>
      <c r="Y355" s="174" t="s">
        <v>1653</v>
      </c>
      <c r="Z355" s="16">
        <v>4</v>
      </c>
      <c r="AA355" s="16" t="s">
        <v>467</v>
      </c>
      <c r="AB355" s="385" t="s">
        <v>633</v>
      </c>
    </row>
    <row r="356" spans="1:28" ht="29.25" customHeight="1" x14ac:dyDescent="0.25">
      <c r="A356" s="331">
        <v>4</v>
      </c>
      <c r="B356" s="327"/>
      <c r="C356" s="1274">
        <v>45435</v>
      </c>
      <c r="D356" s="841" t="str">
        <f t="shared" si="76"/>
        <v>Thu</v>
      </c>
      <c r="E356" s="1275">
        <v>45440</v>
      </c>
      <c r="F356" s="1074"/>
      <c r="G356" s="1075"/>
      <c r="H356" s="1074"/>
      <c r="I356" s="1076"/>
      <c r="J356" s="1077" t="str">
        <f t="shared" si="77"/>
        <v>火</v>
      </c>
      <c r="K356" s="327"/>
      <c r="L356" s="338">
        <v>409</v>
      </c>
      <c r="M356" s="338">
        <v>168</v>
      </c>
      <c r="N356" s="400">
        <f t="shared" si="78"/>
        <v>577</v>
      </c>
      <c r="O356" s="831"/>
      <c r="P356" s="831">
        <v>1254.818</v>
      </c>
      <c r="Q356" s="831">
        <v>469.14</v>
      </c>
      <c r="R356" s="809">
        <f t="shared" si="79"/>
        <v>1723.9580000000001</v>
      </c>
      <c r="S356" s="335">
        <v>8</v>
      </c>
      <c r="T356" s="334">
        <v>202</v>
      </c>
      <c r="U356" s="380" t="s">
        <v>787</v>
      </c>
      <c r="V356" s="344" t="s">
        <v>288</v>
      </c>
      <c r="W356" s="349">
        <f t="shared" ref="W356:W358" si="85">R356/S356</f>
        <v>215.49475000000001</v>
      </c>
      <c r="X356" s="336" t="s">
        <v>1451</v>
      </c>
      <c r="Y356" s="174" t="s">
        <v>1656</v>
      </c>
      <c r="Z356" s="16">
        <v>5</v>
      </c>
      <c r="AA356" s="16" t="s">
        <v>467</v>
      </c>
      <c r="AB356" s="385" t="s">
        <v>633</v>
      </c>
    </row>
    <row r="357" spans="1:28" ht="29.25" customHeight="1" x14ac:dyDescent="0.25">
      <c r="A357" s="199">
        <v>5</v>
      </c>
      <c r="B357" s="327"/>
      <c r="C357" s="1274">
        <v>45443</v>
      </c>
      <c r="D357" s="841" t="str">
        <f t="shared" si="76"/>
        <v>Fri</v>
      </c>
      <c r="E357" s="1275">
        <v>45447</v>
      </c>
      <c r="F357" s="1074"/>
      <c r="G357" s="1075"/>
      <c r="H357" s="1074"/>
      <c r="I357" s="1076"/>
      <c r="J357" s="1077" t="str">
        <f t="shared" si="77"/>
        <v>火</v>
      </c>
      <c r="K357" s="327"/>
      <c r="L357" s="338">
        <v>430</v>
      </c>
      <c r="M357" s="338">
        <v>64</v>
      </c>
      <c r="N357" s="400">
        <f t="shared" si="78"/>
        <v>494</v>
      </c>
      <c r="O357" s="831"/>
      <c r="P357" s="831">
        <v>1399.2510000000002</v>
      </c>
      <c r="Q357" s="831">
        <v>178.71999999999997</v>
      </c>
      <c r="R357" s="809">
        <f t="shared" si="79"/>
        <v>1577.9710000000002</v>
      </c>
      <c r="S357" s="335">
        <v>7</v>
      </c>
      <c r="T357" s="334">
        <v>178</v>
      </c>
      <c r="U357" s="380" t="s">
        <v>787</v>
      </c>
      <c r="V357" s="344" t="s">
        <v>288</v>
      </c>
      <c r="W357" s="349">
        <f t="shared" si="85"/>
        <v>225.42442857142859</v>
      </c>
      <c r="X357" s="336" t="s">
        <v>1451</v>
      </c>
      <c r="Y357" s="174" t="s">
        <v>1657</v>
      </c>
      <c r="Z357" s="16">
        <v>4</v>
      </c>
      <c r="AA357" s="16" t="s">
        <v>467</v>
      </c>
      <c r="AB357" s="385" t="s">
        <v>633</v>
      </c>
    </row>
    <row r="358" spans="1:28" ht="29.25" customHeight="1" x14ac:dyDescent="0.25">
      <c r="A358" s="331">
        <v>6</v>
      </c>
      <c r="B358" s="327"/>
      <c r="C358" s="1274">
        <v>45456</v>
      </c>
      <c r="D358" s="841" t="str">
        <f t="shared" si="76"/>
        <v>Thu</v>
      </c>
      <c r="E358" s="1275">
        <v>45461</v>
      </c>
      <c r="F358" s="1074"/>
      <c r="G358" s="1075"/>
      <c r="H358" s="1074"/>
      <c r="I358" s="1076"/>
      <c r="J358" s="1077" t="str">
        <f t="shared" si="77"/>
        <v>火</v>
      </c>
      <c r="K358" s="327"/>
      <c r="L358" s="338">
        <v>461</v>
      </c>
      <c r="M358" s="338">
        <v>144</v>
      </c>
      <c r="N358" s="400">
        <f t="shared" si="78"/>
        <v>605</v>
      </c>
      <c r="O358" s="831"/>
      <c r="P358" s="831">
        <v>1482.6069999999997</v>
      </c>
      <c r="Q358" s="831">
        <v>386.46</v>
      </c>
      <c r="R358" s="809">
        <f t="shared" si="79"/>
        <v>1869.0669999999998</v>
      </c>
      <c r="S358" s="335">
        <v>9</v>
      </c>
      <c r="T358" s="334">
        <v>220</v>
      </c>
      <c r="U358" s="380" t="s">
        <v>787</v>
      </c>
      <c r="V358" s="344" t="s">
        <v>288</v>
      </c>
      <c r="W358" s="349">
        <f t="shared" si="85"/>
        <v>207.67411111111107</v>
      </c>
      <c r="X358" s="336" t="s">
        <v>1451</v>
      </c>
      <c r="Y358" s="174" t="s">
        <v>1659</v>
      </c>
      <c r="Z358" s="16">
        <v>5</v>
      </c>
      <c r="AA358" s="16" t="s">
        <v>467</v>
      </c>
      <c r="AB358" s="385" t="s">
        <v>633</v>
      </c>
    </row>
    <row r="359" spans="1:28" ht="29.25" customHeight="1" x14ac:dyDescent="0.25">
      <c r="A359" s="199">
        <v>7</v>
      </c>
      <c r="B359" s="327"/>
      <c r="C359" s="1274">
        <v>45468</v>
      </c>
      <c r="D359" s="841" t="str">
        <f t="shared" si="76"/>
        <v>Tue</v>
      </c>
      <c r="E359" s="1275">
        <v>45471</v>
      </c>
      <c r="F359" s="1074"/>
      <c r="G359" s="1075"/>
      <c r="H359" s="1074"/>
      <c r="I359" s="1076"/>
      <c r="J359" s="1077" t="str">
        <f t="shared" si="77"/>
        <v>金</v>
      </c>
      <c r="K359" s="327"/>
      <c r="L359" s="338">
        <v>418</v>
      </c>
      <c r="M359" s="338">
        <v>80</v>
      </c>
      <c r="N359" s="400">
        <f t="shared" si="78"/>
        <v>498</v>
      </c>
      <c r="O359" s="831"/>
      <c r="P359" s="831">
        <v>1371.3499999999997</v>
      </c>
      <c r="Q359" s="831">
        <v>223.39999999999998</v>
      </c>
      <c r="R359" s="809">
        <f t="shared" si="79"/>
        <v>1594.7499999999995</v>
      </c>
      <c r="S359" s="335">
        <v>7</v>
      </c>
      <c r="T359" s="334">
        <v>182</v>
      </c>
      <c r="U359" s="380" t="s">
        <v>787</v>
      </c>
      <c r="V359" s="344" t="s">
        <v>288</v>
      </c>
      <c r="W359" s="349">
        <f t="shared" ref="W359:W363" si="86">R359/S359</f>
        <v>227.8214285714285</v>
      </c>
      <c r="X359" s="336" t="s">
        <v>1451</v>
      </c>
      <c r="Y359" s="174" t="s">
        <v>1660</v>
      </c>
      <c r="Z359" s="16">
        <v>3</v>
      </c>
      <c r="AB359" s="385" t="s">
        <v>633</v>
      </c>
    </row>
    <row r="360" spans="1:28" ht="29.25" customHeight="1" x14ac:dyDescent="0.25">
      <c r="A360" s="331">
        <v>8</v>
      </c>
      <c r="B360" s="327"/>
      <c r="C360" s="1274">
        <v>45476</v>
      </c>
      <c r="D360" s="841" t="str">
        <f t="shared" si="76"/>
        <v>Wed</v>
      </c>
      <c r="E360" s="1275">
        <v>45482</v>
      </c>
      <c r="F360" s="1074"/>
      <c r="G360" s="1075"/>
      <c r="H360" s="1074"/>
      <c r="I360" s="1076"/>
      <c r="J360" s="1077" t="str">
        <f t="shared" si="77"/>
        <v>火</v>
      </c>
      <c r="K360" s="327"/>
      <c r="L360" s="338">
        <v>297</v>
      </c>
      <c r="M360" s="338">
        <v>48</v>
      </c>
      <c r="N360" s="400">
        <f t="shared" si="78"/>
        <v>345</v>
      </c>
      <c r="O360" s="831"/>
      <c r="P360" s="831">
        <v>990.23</v>
      </c>
      <c r="Q360" s="831">
        <v>128.82</v>
      </c>
      <c r="R360" s="809">
        <f t="shared" si="79"/>
        <v>1119.05</v>
      </c>
      <c r="S360" s="335">
        <v>5</v>
      </c>
      <c r="T360" s="334">
        <v>126</v>
      </c>
      <c r="U360" s="380" t="s">
        <v>787</v>
      </c>
      <c r="V360" s="344" t="s">
        <v>288</v>
      </c>
      <c r="W360" s="349">
        <f t="shared" si="86"/>
        <v>223.81</v>
      </c>
      <c r="X360" s="336" t="s">
        <v>1451</v>
      </c>
      <c r="Y360" s="174" t="s">
        <v>1661</v>
      </c>
      <c r="Z360" s="16">
        <v>6</v>
      </c>
      <c r="AA360" s="16" t="s">
        <v>467</v>
      </c>
      <c r="AB360" s="385" t="s">
        <v>633</v>
      </c>
    </row>
    <row r="361" spans="1:28" ht="29.25" customHeight="1" x14ac:dyDescent="0.25">
      <c r="A361" s="199">
        <v>9</v>
      </c>
      <c r="B361" s="327"/>
      <c r="C361" s="1274">
        <v>45481</v>
      </c>
      <c r="D361" s="841" t="str">
        <f t="shared" si="76"/>
        <v>Mon</v>
      </c>
      <c r="E361" s="1275">
        <v>45485</v>
      </c>
      <c r="F361" s="1074"/>
      <c r="G361" s="1075"/>
      <c r="H361" s="1074"/>
      <c r="I361" s="1076"/>
      <c r="J361" s="1077" t="str">
        <f t="shared" si="77"/>
        <v>金</v>
      </c>
      <c r="K361" s="327"/>
      <c r="L361" s="338">
        <v>77</v>
      </c>
      <c r="M361" s="338">
        <v>0</v>
      </c>
      <c r="N361" s="400">
        <f t="shared" si="78"/>
        <v>77</v>
      </c>
      <c r="O361" s="831"/>
      <c r="P361" s="831">
        <v>209.54</v>
      </c>
      <c r="Q361" s="831">
        <v>0</v>
      </c>
      <c r="R361" s="809">
        <f t="shared" si="79"/>
        <v>209.54</v>
      </c>
      <c r="S361" s="335">
        <v>1</v>
      </c>
      <c r="T361" s="334">
        <v>25</v>
      </c>
      <c r="U361" s="380" t="s">
        <v>787</v>
      </c>
      <c r="V361" s="344" t="s">
        <v>288</v>
      </c>
      <c r="W361" s="349">
        <f t="shared" si="86"/>
        <v>209.54</v>
      </c>
      <c r="X361" s="336" t="s">
        <v>1451</v>
      </c>
      <c r="Y361" s="174" t="s">
        <v>1663</v>
      </c>
      <c r="Z361" s="16">
        <v>4</v>
      </c>
      <c r="AB361" s="385" t="s">
        <v>633</v>
      </c>
    </row>
    <row r="362" spans="1:28" ht="29.25" customHeight="1" x14ac:dyDescent="0.25">
      <c r="A362" s="331">
        <v>10</v>
      </c>
      <c r="B362" s="327"/>
      <c r="C362" s="1274">
        <v>45488</v>
      </c>
      <c r="D362" s="841" t="str">
        <f t="shared" si="76"/>
        <v>Mon</v>
      </c>
      <c r="E362" s="1275">
        <v>45492</v>
      </c>
      <c r="F362" s="1074"/>
      <c r="G362" s="1075"/>
      <c r="H362" s="1074"/>
      <c r="I362" s="1076"/>
      <c r="J362" s="1077" t="str">
        <f t="shared" si="77"/>
        <v>金</v>
      </c>
      <c r="K362" s="327"/>
      <c r="L362" s="338">
        <v>222</v>
      </c>
      <c r="M362" s="338">
        <v>137</v>
      </c>
      <c r="N362" s="400">
        <f t="shared" si="78"/>
        <v>359</v>
      </c>
      <c r="O362" s="831"/>
      <c r="P362" s="831">
        <v>760.6</v>
      </c>
      <c r="Q362" s="831">
        <v>386.11</v>
      </c>
      <c r="R362" s="809">
        <f>SUM(O362:Q362)</f>
        <v>1146.71</v>
      </c>
      <c r="S362" s="335">
        <v>6</v>
      </c>
      <c r="T362" s="334">
        <v>143</v>
      </c>
      <c r="U362" s="380" t="s">
        <v>787</v>
      </c>
      <c r="V362" s="344" t="s">
        <v>288</v>
      </c>
      <c r="W362" s="349">
        <f t="shared" si="86"/>
        <v>191.11833333333334</v>
      </c>
      <c r="X362" s="336" t="s">
        <v>1451</v>
      </c>
      <c r="Y362" s="174" t="s">
        <v>1664</v>
      </c>
      <c r="Z362" s="16">
        <v>4</v>
      </c>
      <c r="AB362" s="385" t="s">
        <v>633</v>
      </c>
    </row>
    <row r="363" spans="1:28" ht="29.25" customHeight="1" x14ac:dyDescent="0.25">
      <c r="A363" s="199">
        <v>11</v>
      </c>
      <c r="B363" s="327"/>
      <c r="C363" s="1274">
        <v>45491</v>
      </c>
      <c r="D363" s="841" t="str">
        <f t="shared" si="76"/>
        <v>Thu</v>
      </c>
      <c r="E363" s="1275">
        <v>45496</v>
      </c>
      <c r="F363" s="1074"/>
      <c r="G363" s="1075"/>
      <c r="H363" s="1074"/>
      <c r="I363" s="1076"/>
      <c r="J363" s="1077" t="str">
        <f t="shared" si="77"/>
        <v>火</v>
      </c>
      <c r="K363" s="327"/>
      <c r="L363" s="338">
        <v>51</v>
      </c>
      <c r="M363" s="338">
        <v>39</v>
      </c>
      <c r="N363" s="400">
        <f t="shared" si="78"/>
        <v>90</v>
      </c>
      <c r="O363" s="831"/>
      <c r="P363" s="831">
        <v>126.17</v>
      </c>
      <c r="Q363" s="831">
        <v>86.24</v>
      </c>
      <c r="R363" s="809">
        <f>SUM(O363:Q363)</f>
        <v>212.41</v>
      </c>
      <c r="S363" s="335">
        <v>1</v>
      </c>
      <c r="T363" s="334">
        <v>28</v>
      </c>
      <c r="U363" s="380" t="s">
        <v>787</v>
      </c>
      <c r="V363" s="344" t="s">
        <v>288</v>
      </c>
      <c r="W363" s="349">
        <f t="shared" si="86"/>
        <v>212.41</v>
      </c>
      <c r="X363" s="336" t="s">
        <v>1451</v>
      </c>
      <c r="Y363" s="174" t="s">
        <v>1665</v>
      </c>
      <c r="Z363" s="16">
        <v>5</v>
      </c>
      <c r="AA363" s="16" t="s">
        <v>467</v>
      </c>
      <c r="AB363" s="385" t="s">
        <v>633</v>
      </c>
    </row>
    <row r="364" spans="1:28" ht="29.25" customHeight="1" x14ac:dyDescent="0.25">
      <c r="A364" s="331">
        <v>12</v>
      </c>
      <c r="B364" s="327"/>
      <c r="C364" s="1274">
        <v>45502</v>
      </c>
      <c r="D364" s="841" t="str">
        <f t="shared" ref="D364:D375" si="87">TEXT(C364,"ｄｄｄ")</f>
        <v>Mon</v>
      </c>
      <c r="E364" s="1275">
        <v>45506</v>
      </c>
      <c r="F364" s="1074"/>
      <c r="G364" s="1075"/>
      <c r="H364" s="1074"/>
      <c r="I364" s="1076"/>
      <c r="J364" s="1077" t="str">
        <f t="shared" ref="J364:J375" si="88">TEXT(E364,"aaa")</f>
        <v>金</v>
      </c>
      <c r="K364" s="327"/>
      <c r="L364" s="338">
        <v>273</v>
      </c>
      <c r="M364" s="338">
        <v>184</v>
      </c>
      <c r="N364" s="400">
        <f t="shared" ref="N364:N377" si="89">SUM(K364:M364)</f>
        <v>457</v>
      </c>
      <c r="O364" s="831"/>
      <c r="P364" s="831">
        <v>930.80600000000004</v>
      </c>
      <c r="Q364" s="831">
        <v>493.81</v>
      </c>
      <c r="R364" s="809">
        <f t="shared" ref="R364:R375" si="90">SUM(O364:Q364)</f>
        <v>1424.616</v>
      </c>
      <c r="S364" s="335">
        <v>7</v>
      </c>
      <c r="T364" s="334">
        <v>180</v>
      </c>
      <c r="U364" s="380" t="s">
        <v>787</v>
      </c>
      <c r="V364" s="344" t="s">
        <v>288</v>
      </c>
      <c r="W364" s="349">
        <f t="shared" ref="W364:W365" si="91">R364/S364</f>
        <v>203.51657142857144</v>
      </c>
      <c r="X364" s="336" t="s">
        <v>1451</v>
      </c>
      <c r="Y364" s="174" t="s">
        <v>1669</v>
      </c>
      <c r="Z364" s="16">
        <v>4</v>
      </c>
      <c r="AB364" s="385" t="s">
        <v>633</v>
      </c>
    </row>
    <row r="365" spans="1:28" ht="29.25" customHeight="1" x14ac:dyDescent="0.25">
      <c r="A365" s="199">
        <v>13</v>
      </c>
      <c r="B365" s="327"/>
      <c r="C365" s="1274">
        <v>45518</v>
      </c>
      <c r="D365" s="841" t="str">
        <f t="shared" si="87"/>
        <v>Wed</v>
      </c>
      <c r="E365" s="1275">
        <v>45524</v>
      </c>
      <c r="F365" s="1074"/>
      <c r="G365" s="1075"/>
      <c r="H365" s="1074"/>
      <c r="I365" s="1076"/>
      <c r="J365" s="1077" t="str">
        <f t="shared" si="88"/>
        <v>火</v>
      </c>
      <c r="K365" s="327"/>
      <c r="L365" s="338">
        <v>306</v>
      </c>
      <c r="M365" s="338">
        <v>120</v>
      </c>
      <c r="N365" s="400">
        <f t="shared" si="89"/>
        <v>426</v>
      </c>
      <c r="O365" s="831"/>
      <c r="P365" s="831">
        <v>896.16200000000003</v>
      </c>
      <c r="Q365" s="831">
        <v>322.05</v>
      </c>
      <c r="R365" s="809">
        <f t="shared" si="90"/>
        <v>1218.212</v>
      </c>
      <c r="S365" s="335">
        <v>6</v>
      </c>
      <c r="T365" s="334">
        <v>147</v>
      </c>
      <c r="U365" s="380" t="s">
        <v>787</v>
      </c>
      <c r="V365" s="344" t="s">
        <v>288</v>
      </c>
      <c r="W365" s="349">
        <f t="shared" si="91"/>
        <v>203.03533333333334</v>
      </c>
      <c r="X365" s="336" t="s">
        <v>1451</v>
      </c>
      <c r="Y365" s="174" t="s">
        <v>1674</v>
      </c>
      <c r="Z365" s="16">
        <v>6</v>
      </c>
      <c r="AA365" s="16" t="s">
        <v>1675</v>
      </c>
      <c r="AB365" s="385" t="s">
        <v>633</v>
      </c>
    </row>
    <row r="366" spans="1:28" ht="29.25" customHeight="1" x14ac:dyDescent="0.25">
      <c r="A366" s="331">
        <v>14</v>
      </c>
      <c r="B366" s="327"/>
      <c r="C366" s="1274">
        <v>45535</v>
      </c>
      <c r="D366" s="841" t="str">
        <f t="shared" si="87"/>
        <v>Sat</v>
      </c>
      <c r="E366" s="1275">
        <v>45538</v>
      </c>
      <c r="F366" s="1074"/>
      <c r="G366" s="1075"/>
      <c r="H366" s="1074"/>
      <c r="I366" s="1076"/>
      <c r="J366" s="1077" t="str">
        <f t="shared" si="88"/>
        <v>火</v>
      </c>
      <c r="K366" s="327"/>
      <c r="L366" s="338">
        <v>288</v>
      </c>
      <c r="M366" s="338">
        <v>169</v>
      </c>
      <c r="N366" s="400">
        <f t="shared" si="89"/>
        <v>457</v>
      </c>
      <c r="O366" s="831"/>
      <c r="P366" s="831">
        <v>923.56500000000005</v>
      </c>
      <c r="Q366" s="831">
        <v>455.13499999999999</v>
      </c>
      <c r="R366" s="809">
        <f t="shared" si="90"/>
        <v>1378.7</v>
      </c>
      <c r="S366" s="335">
        <v>7</v>
      </c>
      <c r="T366" s="334">
        <v>163</v>
      </c>
      <c r="U366" s="380" t="s">
        <v>1680</v>
      </c>
      <c r="V366" s="344" t="s">
        <v>288</v>
      </c>
      <c r="W366" s="349">
        <f t="shared" ref="W366:W368" si="92">R366/S366</f>
        <v>196.95714285714286</v>
      </c>
      <c r="X366" s="336" t="s">
        <v>1451</v>
      </c>
      <c r="Y366" s="174" t="s">
        <v>1682</v>
      </c>
      <c r="Z366" s="16">
        <v>4</v>
      </c>
      <c r="AA366" s="16" t="s">
        <v>1675</v>
      </c>
      <c r="AB366" s="385" t="s">
        <v>633</v>
      </c>
    </row>
    <row r="367" spans="1:28" ht="29.25" customHeight="1" x14ac:dyDescent="0.25">
      <c r="A367" s="199">
        <v>15</v>
      </c>
      <c r="B367" s="327"/>
      <c r="C367" s="1274">
        <v>45535</v>
      </c>
      <c r="D367" s="841" t="str">
        <f t="shared" si="87"/>
        <v>Sat</v>
      </c>
      <c r="E367" s="1275">
        <v>45538</v>
      </c>
      <c r="F367" s="1074"/>
      <c r="G367" s="1075"/>
      <c r="H367" s="1074"/>
      <c r="I367" s="1076"/>
      <c r="J367" s="1077" t="str">
        <f t="shared" si="88"/>
        <v>火</v>
      </c>
      <c r="K367" s="327"/>
      <c r="L367" s="338">
        <v>231</v>
      </c>
      <c r="M367" s="338">
        <v>112</v>
      </c>
      <c r="N367" s="400">
        <f t="shared" si="89"/>
        <v>343</v>
      </c>
      <c r="O367" s="831"/>
      <c r="P367" s="831">
        <v>748.13</v>
      </c>
      <c r="Q367" s="831">
        <v>300.58</v>
      </c>
      <c r="R367" s="809">
        <f t="shared" si="90"/>
        <v>1048.71</v>
      </c>
      <c r="S367" s="335">
        <v>5</v>
      </c>
      <c r="T367" s="334">
        <v>127</v>
      </c>
      <c r="U367" s="380" t="s">
        <v>1680</v>
      </c>
      <c r="V367" s="344" t="s">
        <v>288</v>
      </c>
      <c r="W367" s="349">
        <f t="shared" si="92"/>
        <v>209.74200000000002</v>
      </c>
      <c r="X367" s="336" t="s">
        <v>1451</v>
      </c>
      <c r="Y367" s="1671" t="s">
        <v>1685</v>
      </c>
      <c r="Z367" s="16">
        <v>3</v>
      </c>
      <c r="AA367" s="16" t="s">
        <v>1652</v>
      </c>
      <c r="AB367" s="385" t="s">
        <v>633</v>
      </c>
    </row>
    <row r="368" spans="1:28" ht="29.25" customHeight="1" x14ac:dyDescent="0.25">
      <c r="A368" s="331">
        <v>16</v>
      </c>
      <c r="B368" s="327"/>
      <c r="C368" s="1274">
        <v>45546</v>
      </c>
      <c r="D368" s="841" t="str">
        <f t="shared" si="87"/>
        <v>Wed</v>
      </c>
      <c r="E368" s="1275">
        <v>45548</v>
      </c>
      <c r="F368" s="1074"/>
      <c r="G368" s="1075"/>
      <c r="H368" s="1074"/>
      <c r="I368" s="1076"/>
      <c r="J368" s="1077" t="str">
        <f t="shared" si="88"/>
        <v>金</v>
      </c>
      <c r="K368" s="327"/>
      <c r="L368" s="338">
        <v>304</v>
      </c>
      <c r="M368" s="338">
        <v>128</v>
      </c>
      <c r="N368" s="400">
        <f t="shared" si="89"/>
        <v>432</v>
      </c>
      <c r="O368" s="831"/>
      <c r="P368" s="831">
        <v>927.37</v>
      </c>
      <c r="Q368" s="831">
        <v>343.52</v>
      </c>
      <c r="R368" s="809">
        <f t="shared" si="90"/>
        <v>1270.8899999999999</v>
      </c>
      <c r="S368" s="335">
        <v>7</v>
      </c>
      <c r="T368" s="334">
        <v>166</v>
      </c>
      <c r="U368" s="380" t="s">
        <v>1680</v>
      </c>
      <c r="V368" s="344" t="s">
        <v>288</v>
      </c>
      <c r="W368" s="349">
        <f t="shared" si="92"/>
        <v>181.55571428571426</v>
      </c>
      <c r="X368" s="336" t="s">
        <v>1451</v>
      </c>
      <c r="Y368" s="1671" t="s">
        <v>1689</v>
      </c>
      <c r="Z368" s="16">
        <v>2</v>
      </c>
      <c r="AB368" s="385" t="s">
        <v>633</v>
      </c>
    </row>
    <row r="369" spans="1:28" ht="29.25" customHeight="1" x14ac:dyDescent="0.25">
      <c r="A369" s="199">
        <v>17</v>
      </c>
      <c r="B369" s="327"/>
      <c r="C369" s="1274">
        <v>45558</v>
      </c>
      <c r="D369" s="841" t="str">
        <f t="shared" si="87"/>
        <v>Mon</v>
      </c>
      <c r="E369" s="1275">
        <v>45561</v>
      </c>
      <c r="F369" s="1074"/>
      <c r="G369" s="1075"/>
      <c r="H369" s="1074"/>
      <c r="I369" s="1076"/>
      <c r="J369" s="1077" t="str">
        <f t="shared" si="88"/>
        <v>木</v>
      </c>
      <c r="K369" s="327"/>
      <c r="L369" s="338">
        <v>208</v>
      </c>
      <c r="M369" s="338">
        <v>137</v>
      </c>
      <c r="N369" s="400">
        <f t="shared" si="89"/>
        <v>345</v>
      </c>
      <c r="O369" s="831"/>
      <c r="P369" s="831">
        <v>668.73700000000008</v>
      </c>
      <c r="Q369" s="831">
        <v>367.57499999999999</v>
      </c>
      <c r="R369" s="809">
        <f t="shared" si="90"/>
        <v>1036.3120000000001</v>
      </c>
      <c r="S369" s="335">
        <v>6</v>
      </c>
      <c r="T369" s="334">
        <v>133</v>
      </c>
      <c r="U369" s="380" t="s">
        <v>1680</v>
      </c>
      <c r="V369" s="344" t="s">
        <v>288</v>
      </c>
      <c r="W369" s="349">
        <f t="shared" ref="W369:W371" si="93">R369/S369</f>
        <v>172.71866666666668</v>
      </c>
      <c r="X369" s="336" t="s">
        <v>1451</v>
      </c>
      <c r="Y369" s="1671" t="s">
        <v>1691</v>
      </c>
      <c r="Z369" s="16">
        <v>3</v>
      </c>
      <c r="AB369" s="385" t="s">
        <v>633</v>
      </c>
    </row>
    <row r="370" spans="1:28" ht="29.25" customHeight="1" x14ac:dyDescent="0.25">
      <c r="A370" s="331">
        <v>18</v>
      </c>
      <c r="B370" s="327"/>
      <c r="C370" s="1274">
        <v>45567</v>
      </c>
      <c r="D370" s="841" t="str">
        <f t="shared" si="87"/>
        <v>Wed</v>
      </c>
      <c r="E370" s="1275">
        <v>45572</v>
      </c>
      <c r="F370" s="1074"/>
      <c r="G370" s="1075"/>
      <c r="H370" s="1074"/>
      <c r="I370" s="1076"/>
      <c r="J370" s="1077" t="str">
        <f t="shared" si="88"/>
        <v>月</v>
      </c>
      <c r="K370" s="327"/>
      <c r="L370" s="338">
        <v>236</v>
      </c>
      <c r="M370" s="338">
        <v>115</v>
      </c>
      <c r="N370" s="400">
        <f t="shared" si="89"/>
        <v>351</v>
      </c>
      <c r="O370" s="831"/>
      <c r="P370" s="831">
        <v>746.21600000000001</v>
      </c>
      <c r="Q370" s="831">
        <v>308.33500000000004</v>
      </c>
      <c r="R370" s="809">
        <f t="shared" si="90"/>
        <v>1054.5509999999999</v>
      </c>
      <c r="S370" s="335">
        <v>6</v>
      </c>
      <c r="T370" s="334">
        <v>132</v>
      </c>
      <c r="U370" s="380" t="s">
        <v>1680</v>
      </c>
      <c r="V370" s="344" t="s">
        <v>288</v>
      </c>
      <c r="W370" s="349">
        <f t="shared" si="93"/>
        <v>175.7585</v>
      </c>
      <c r="X370" s="336" t="s">
        <v>1451</v>
      </c>
      <c r="Y370" s="1671" t="s">
        <v>1693</v>
      </c>
      <c r="Z370" s="16">
        <v>5</v>
      </c>
      <c r="AA370" s="16" t="s">
        <v>1694</v>
      </c>
      <c r="AB370" s="385" t="s">
        <v>633</v>
      </c>
    </row>
    <row r="371" spans="1:28" ht="29.25" customHeight="1" x14ac:dyDescent="0.25">
      <c r="A371" s="199">
        <v>19</v>
      </c>
      <c r="B371" s="327"/>
      <c r="C371" s="1274">
        <v>45580</v>
      </c>
      <c r="D371" s="841" t="str">
        <f t="shared" si="87"/>
        <v>Tue</v>
      </c>
      <c r="E371" s="1275">
        <v>45583</v>
      </c>
      <c r="F371" s="1074"/>
      <c r="G371" s="1075"/>
      <c r="H371" s="1074"/>
      <c r="I371" s="1076"/>
      <c r="J371" s="1077" t="str">
        <f t="shared" si="88"/>
        <v>金</v>
      </c>
      <c r="K371" s="327"/>
      <c r="L371" s="338">
        <v>211</v>
      </c>
      <c r="M371" s="338">
        <v>155</v>
      </c>
      <c r="N371" s="400">
        <f t="shared" si="89"/>
        <v>366</v>
      </c>
      <c r="O371" s="831"/>
      <c r="P371" s="831">
        <v>601.97699999999998</v>
      </c>
      <c r="Q371" s="831">
        <v>415.685</v>
      </c>
      <c r="R371" s="809">
        <f t="shared" si="90"/>
        <v>1017.662</v>
      </c>
      <c r="S371" s="335">
        <v>6</v>
      </c>
      <c r="T371" s="334">
        <v>136</v>
      </c>
      <c r="U371" s="380" t="s">
        <v>1680</v>
      </c>
      <c r="V371" s="344" t="s">
        <v>288</v>
      </c>
      <c r="W371" s="349">
        <f t="shared" si="93"/>
        <v>169.61033333333333</v>
      </c>
      <c r="X371" s="336" t="s">
        <v>1451</v>
      </c>
      <c r="Y371" s="1671" t="s">
        <v>1700</v>
      </c>
      <c r="Z371" s="16">
        <v>3</v>
      </c>
      <c r="AB371" s="385" t="s">
        <v>633</v>
      </c>
    </row>
    <row r="372" spans="1:28" ht="29.25" customHeight="1" x14ac:dyDescent="0.25">
      <c r="A372" s="331">
        <v>20</v>
      </c>
      <c r="B372" s="327"/>
      <c r="C372" s="1274">
        <v>45589</v>
      </c>
      <c r="D372" s="841" t="str">
        <f t="shared" si="87"/>
        <v>Thu</v>
      </c>
      <c r="E372" s="1275">
        <v>45593</v>
      </c>
      <c r="F372" s="1074"/>
      <c r="G372" s="1075"/>
      <c r="H372" s="1074"/>
      <c r="I372" s="1076"/>
      <c r="J372" s="1077" t="str">
        <f t="shared" si="88"/>
        <v>月</v>
      </c>
      <c r="K372" s="327"/>
      <c r="L372" s="338">
        <v>202</v>
      </c>
      <c r="M372" s="338">
        <v>113</v>
      </c>
      <c r="N372" s="400">
        <f t="shared" si="89"/>
        <v>315</v>
      </c>
      <c r="O372" s="831"/>
      <c r="P372" s="831">
        <v>618.40500000000009</v>
      </c>
      <c r="Q372" s="831">
        <v>303.31</v>
      </c>
      <c r="R372" s="809">
        <f t="shared" si="90"/>
        <v>921.71500000000015</v>
      </c>
      <c r="S372" s="335">
        <v>5</v>
      </c>
      <c r="T372" s="334">
        <v>115</v>
      </c>
      <c r="U372" s="380" t="s">
        <v>1680</v>
      </c>
      <c r="V372" s="344" t="s">
        <v>288</v>
      </c>
      <c r="W372" s="349">
        <f t="shared" ref="W372:W374" si="94">R372/S372</f>
        <v>184.34300000000002</v>
      </c>
      <c r="X372" s="336" t="s">
        <v>1451</v>
      </c>
      <c r="Y372" s="1671" t="s">
        <v>1702</v>
      </c>
      <c r="Z372" s="16">
        <v>4</v>
      </c>
      <c r="AA372" s="16" t="s">
        <v>1703</v>
      </c>
      <c r="AB372" s="385" t="s">
        <v>633</v>
      </c>
    </row>
    <row r="373" spans="1:28" ht="29.25" customHeight="1" x14ac:dyDescent="0.25">
      <c r="A373" s="199">
        <v>21</v>
      </c>
      <c r="B373" s="327"/>
      <c r="C373" s="1274">
        <v>45601</v>
      </c>
      <c r="D373" s="841" t="str">
        <f t="shared" si="87"/>
        <v>Tue</v>
      </c>
      <c r="E373" s="1275">
        <v>45604</v>
      </c>
      <c r="F373" s="1074"/>
      <c r="G373" s="1075"/>
      <c r="H373" s="1074"/>
      <c r="I373" s="1076"/>
      <c r="J373" s="1077" t="str">
        <f t="shared" si="88"/>
        <v>金</v>
      </c>
      <c r="K373" s="327"/>
      <c r="L373" s="338">
        <v>203</v>
      </c>
      <c r="M373" s="338">
        <v>166</v>
      </c>
      <c r="N373" s="400">
        <f t="shared" si="89"/>
        <v>369</v>
      </c>
      <c r="O373" s="831"/>
      <c r="P373" s="831">
        <v>618.351</v>
      </c>
      <c r="Q373" s="831">
        <v>440.29</v>
      </c>
      <c r="R373" s="809">
        <f t="shared" si="90"/>
        <v>1058.6410000000001</v>
      </c>
      <c r="S373" s="335">
        <v>6</v>
      </c>
      <c r="T373" s="334">
        <v>142</v>
      </c>
      <c r="U373" s="380" t="s">
        <v>1680</v>
      </c>
      <c r="V373" s="344" t="s">
        <v>288</v>
      </c>
      <c r="W373" s="349">
        <f t="shared" si="94"/>
        <v>176.44016666666667</v>
      </c>
      <c r="X373" s="336" t="s">
        <v>1451</v>
      </c>
      <c r="Y373" s="1671" t="s">
        <v>1705</v>
      </c>
      <c r="Z373" s="16">
        <v>3</v>
      </c>
      <c r="AB373" s="385" t="s">
        <v>633</v>
      </c>
    </row>
    <row r="374" spans="1:28" ht="29.25" customHeight="1" x14ac:dyDescent="0.25">
      <c r="A374" s="331">
        <v>22</v>
      </c>
      <c r="B374" s="327"/>
      <c r="C374" s="1274">
        <v>45611</v>
      </c>
      <c r="D374" s="841" t="str">
        <f t="shared" si="87"/>
        <v>Fri</v>
      </c>
      <c r="E374" s="1275">
        <v>45615</v>
      </c>
      <c r="F374" s="1074"/>
      <c r="G374" s="1075"/>
      <c r="H374" s="1074"/>
      <c r="I374" s="1076"/>
      <c r="J374" s="1077" t="str">
        <f t="shared" si="88"/>
        <v>火</v>
      </c>
      <c r="K374" s="327"/>
      <c r="L374" s="338">
        <v>187</v>
      </c>
      <c r="M374" s="338">
        <v>192</v>
      </c>
      <c r="N374" s="400">
        <f t="shared" si="89"/>
        <v>379</v>
      </c>
      <c r="O374" s="831"/>
      <c r="P374" s="831">
        <v>602.69799999999998</v>
      </c>
      <c r="Q374" s="831">
        <v>515.28</v>
      </c>
      <c r="R374" s="809">
        <f t="shared" si="90"/>
        <v>1117.9780000000001</v>
      </c>
      <c r="S374" s="335">
        <v>6</v>
      </c>
      <c r="T374" s="334">
        <v>141</v>
      </c>
      <c r="U374" s="380" t="s">
        <v>1680</v>
      </c>
      <c r="V374" s="344" t="s">
        <v>288</v>
      </c>
      <c r="W374" s="349">
        <f t="shared" si="94"/>
        <v>186.32966666666667</v>
      </c>
      <c r="X374" s="336" t="s">
        <v>1451</v>
      </c>
      <c r="Y374" s="1671" t="s">
        <v>1710</v>
      </c>
      <c r="Z374" s="16">
        <v>4</v>
      </c>
      <c r="AB374" s="385" t="s">
        <v>633</v>
      </c>
    </row>
    <row r="375" spans="1:28" ht="29.25" customHeight="1" x14ac:dyDescent="0.25">
      <c r="A375" s="331">
        <v>23</v>
      </c>
      <c r="B375" s="327"/>
      <c r="C375" s="1274">
        <v>45615</v>
      </c>
      <c r="D375" s="841" t="str">
        <f t="shared" si="87"/>
        <v>Tue</v>
      </c>
      <c r="E375" s="1275">
        <v>45618</v>
      </c>
      <c r="F375" s="1074"/>
      <c r="G375" s="1075"/>
      <c r="H375" s="1074"/>
      <c r="I375" s="1076"/>
      <c r="J375" s="1077" t="str">
        <f t="shared" si="88"/>
        <v>金</v>
      </c>
      <c r="K375" s="327"/>
      <c r="L375" s="338">
        <v>10</v>
      </c>
      <c r="M375" s="338">
        <v>0</v>
      </c>
      <c r="N375" s="400">
        <f t="shared" si="89"/>
        <v>10</v>
      </c>
      <c r="O375" s="831"/>
      <c r="P375" s="831">
        <v>37.799999999999997</v>
      </c>
      <c r="Q375" s="831">
        <v>0</v>
      </c>
      <c r="R375" s="809">
        <f t="shared" si="90"/>
        <v>37.799999999999997</v>
      </c>
      <c r="S375" s="335">
        <v>0</v>
      </c>
      <c r="T375" s="334">
        <v>4</v>
      </c>
      <c r="U375" s="380" t="s">
        <v>1680</v>
      </c>
      <c r="V375" s="344" t="s">
        <v>288</v>
      </c>
      <c r="W375" s="349">
        <v>0</v>
      </c>
      <c r="X375" s="336" t="s">
        <v>1451</v>
      </c>
      <c r="Y375" s="1671" t="s">
        <v>1712</v>
      </c>
      <c r="Z375" s="16">
        <v>3</v>
      </c>
      <c r="AB375" s="385"/>
    </row>
    <row r="376" spans="1:28" ht="29.25" customHeight="1" x14ac:dyDescent="0.25">
      <c r="A376" s="199">
        <v>24</v>
      </c>
      <c r="B376" s="327"/>
      <c r="C376" s="1274">
        <v>45624</v>
      </c>
      <c r="D376" s="841" t="str">
        <f t="shared" ref="D376:D377" si="95">TEXT(C376,"ｄｄｄ")</f>
        <v>Thu</v>
      </c>
      <c r="E376" s="1275">
        <v>45628</v>
      </c>
      <c r="F376" s="1074"/>
      <c r="G376" s="1075"/>
      <c r="H376" s="1074"/>
      <c r="I376" s="1076"/>
      <c r="J376" s="1077" t="str">
        <f t="shared" ref="J376:J377" si="96">TEXT(E376,"aaa")</f>
        <v>月</v>
      </c>
      <c r="K376" s="327"/>
      <c r="L376" s="338">
        <v>132</v>
      </c>
      <c r="M376" s="338">
        <v>166</v>
      </c>
      <c r="N376" s="400">
        <f t="shared" si="89"/>
        <v>298</v>
      </c>
      <c r="O376" s="831"/>
      <c r="P376" s="831">
        <v>428</v>
      </c>
      <c r="Q376" s="831">
        <v>446.18500000000006</v>
      </c>
      <c r="R376" s="809">
        <f t="shared" ref="R376:R377" si="97">SUM(O376:Q376)</f>
        <v>874.18500000000006</v>
      </c>
      <c r="S376" s="335">
        <v>5</v>
      </c>
      <c r="T376" s="334">
        <v>116</v>
      </c>
      <c r="U376" s="380" t="s">
        <v>1680</v>
      </c>
      <c r="V376" s="344" t="s">
        <v>288</v>
      </c>
      <c r="W376" s="349">
        <f t="shared" ref="W376:W377" si="98">R376/S376</f>
        <v>174.83700000000002</v>
      </c>
      <c r="X376" s="336" t="s">
        <v>1451</v>
      </c>
      <c r="Y376" s="1671" t="s">
        <v>1714</v>
      </c>
      <c r="Z376" s="16">
        <v>4</v>
      </c>
      <c r="AA376" s="16" t="s">
        <v>1694</v>
      </c>
      <c r="AB376" s="385" t="s">
        <v>633</v>
      </c>
    </row>
    <row r="377" spans="1:28" ht="29.25" customHeight="1" x14ac:dyDescent="0.25">
      <c r="A377" s="331">
        <v>25</v>
      </c>
      <c r="B377" s="327"/>
      <c r="C377" s="1274">
        <v>45636</v>
      </c>
      <c r="D377" s="841" t="str">
        <f t="shared" si="95"/>
        <v>Tue</v>
      </c>
      <c r="E377" s="1275">
        <v>45638</v>
      </c>
      <c r="F377" s="1074"/>
      <c r="G377" s="1075"/>
      <c r="H377" s="1074"/>
      <c r="I377" s="1076"/>
      <c r="J377" s="1077" t="str">
        <f t="shared" si="96"/>
        <v>木</v>
      </c>
      <c r="K377" s="327"/>
      <c r="L377" s="338">
        <v>159</v>
      </c>
      <c r="M377" s="338">
        <v>217</v>
      </c>
      <c r="N377" s="400">
        <f t="shared" si="89"/>
        <v>376</v>
      </c>
      <c r="O377" s="831"/>
      <c r="P377" s="831">
        <v>535.78199999999993</v>
      </c>
      <c r="Q377" s="831">
        <v>582.46500000000003</v>
      </c>
      <c r="R377" s="809">
        <f t="shared" si="97"/>
        <v>1118.2469999999998</v>
      </c>
      <c r="S377" s="335">
        <v>6</v>
      </c>
      <c r="T377" s="334">
        <v>150</v>
      </c>
      <c r="U377" s="380" t="s">
        <v>1680</v>
      </c>
      <c r="V377" s="344" t="s">
        <v>288</v>
      </c>
      <c r="W377" s="349">
        <f t="shared" si="98"/>
        <v>186.37449999999998</v>
      </c>
      <c r="X377" s="336" t="s">
        <v>1451</v>
      </c>
      <c r="Y377" s="1671" t="s">
        <v>1726</v>
      </c>
      <c r="Z377" s="16">
        <v>2</v>
      </c>
      <c r="AB377" s="385" t="s">
        <v>633</v>
      </c>
    </row>
    <row r="378" spans="1:28" ht="29.25" customHeight="1" x14ac:dyDescent="0.25">
      <c r="A378" s="199">
        <v>26</v>
      </c>
      <c r="B378" s="327"/>
      <c r="C378" s="1274">
        <v>45645</v>
      </c>
      <c r="D378" s="841" t="str">
        <f t="shared" ref="D378:D402" si="99">TEXT(C378,"ｄｄｄ")</f>
        <v>Thu</v>
      </c>
      <c r="E378" s="1275">
        <v>46014</v>
      </c>
      <c r="F378" s="1074"/>
      <c r="G378" s="1075"/>
      <c r="H378" s="1074"/>
      <c r="I378" s="1076"/>
      <c r="J378" s="1077" t="str">
        <f t="shared" ref="J378:J402" si="100">TEXT(E378,"aaa")</f>
        <v>火</v>
      </c>
      <c r="K378" s="327"/>
      <c r="L378" s="338">
        <v>143</v>
      </c>
      <c r="M378" s="338">
        <v>192</v>
      </c>
      <c r="N378" s="400">
        <f t="shared" ref="N378:N402" si="101">SUM(K378:M378)</f>
        <v>335</v>
      </c>
      <c r="O378" s="831"/>
      <c r="P378" s="831">
        <v>489.19900000000001</v>
      </c>
      <c r="Q378" s="831">
        <v>515.28</v>
      </c>
      <c r="R378" s="809">
        <f t="shared" ref="R378:R382" si="102">SUM(O378:Q378)</f>
        <v>1004.479</v>
      </c>
      <c r="S378" s="335">
        <v>6</v>
      </c>
      <c r="T378" s="334">
        <v>129</v>
      </c>
      <c r="U378" s="380" t="s">
        <v>1680</v>
      </c>
      <c r="V378" s="344" t="s">
        <v>288</v>
      </c>
      <c r="W378" s="349">
        <f t="shared" ref="W378:W379" si="103">R378/S378</f>
        <v>167.41316666666668</v>
      </c>
      <c r="X378" s="336" t="s">
        <v>1451</v>
      </c>
      <c r="Y378" s="1671" t="s">
        <v>1728</v>
      </c>
      <c r="Z378" s="16">
        <v>4</v>
      </c>
      <c r="AA378" s="16" t="s">
        <v>1729</v>
      </c>
      <c r="AB378" s="385" t="s">
        <v>633</v>
      </c>
    </row>
    <row r="379" spans="1:28" ht="29.25" customHeight="1" x14ac:dyDescent="0.25">
      <c r="A379" s="331">
        <v>27</v>
      </c>
      <c r="B379" s="327"/>
      <c r="C379" s="1274">
        <v>45670</v>
      </c>
      <c r="D379" s="841" t="str">
        <f t="shared" si="99"/>
        <v>Mon</v>
      </c>
      <c r="E379" s="1275">
        <v>45672</v>
      </c>
      <c r="F379" s="1074"/>
      <c r="G379" s="1075"/>
      <c r="H379" s="1074"/>
      <c r="I379" s="1076"/>
      <c r="J379" s="1077" t="str">
        <f t="shared" si="100"/>
        <v>水</v>
      </c>
      <c r="K379" s="327"/>
      <c r="L379" s="338">
        <v>350</v>
      </c>
      <c r="M379" s="338">
        <v>40</v>
      </c>
      <c r="N379" s="400">
        <f t="shared" si="101"/>
        <v>390</v>
      </c>
      <c r="O379" s="831"/>
      <c r="P379" s="831">
        <v>1115.2839999999999</v>
      </c>
      <c r="Q379" s="831">
        <v>107.35000000000001</v>
      </c>
      <c r="R379" s="809">
        <f t="shared" si="102"/>
        <v>1222.6339999999998</v>
      </c>
      <c r="S379" s="335">
        <v>6</v>
      </c>
      <c r="T379" s="334">
        <v>150</v>
      </c>
      <c r="U379" s="380" t="s">
        <v>1680</v>
      </c>
      <c r="V379" s="344" t="s">
        <v>288</v>
      </c>
      <c r="W379" s="349">
        <f t="shared" si="103"/>
        <v>203.77233333333331</v>
      </c>
      <c r="X379" s="336" t="s">
        <v>1451</v>
      </c>
      <c r="Y379" s="1671" t="s">
        <v>1733</v>
      </c>
      <c r="Z379" s="16">
        <v>2</v>
      </c>
      <c r="AB379" s="385" t="s">
        <v>633</v>
      </c>
    </row>
    <row r="380" spans="1:28" ht="29.25" customHeight="1" x14ac:dyDescent="0.25">
      <c r="A380" s="199">
        <v>28</v>
      </c>
      <c r="B380" s="327"/>
      <c r="C380" s="1274">
        <v>45684</v>
      </c>
      <c r="D380" s="841" t="str">
        <f t="shared" si="99"/>
        <v>Mon</v>
      </c>
      <c r="E380" s="1275">
        <v>45686</v>
      </c>
      <c r="F380" s="1074"/>
      <c r="G380" s="1075"/>
      <c r="H380" s="1074"/>
      <c r="I380" s="1076"/>
      <c r="J380" s="1077" t="str">
        <f t="shared" si="100"/>
        <v>水</v>
      </c>
      <c r="K380" s="327"/>
      <c r="L380" s="338">
        <v>397</v>
      </c>
      <c r="M380" s="338">
        <v>0</v>
      </c>
      <c r="N380" s="400">
        <f t="shared" si="101"/>
        <v>397</v>
      </c>
      <c r="O380" s="831"/>
      <c r="P380" s="831">
        <v>1285.8190000000002</v>
      </c>
      <c r="Q380" s="831">
        <v>0</v>
      </c>
      <c r="R380" s="809">
        <f t="shared" si="102"/>
        <v>1285.8190000000002</v>
      </c>
      <c r="S380" s="335">
        <v>6</v>
      </c>
      <c r="T380" s="334">
        <v>146</v>
      </c>
      <c r="U380" s="380" t="s">
        <v>1680</v>
      </c>
      <c r="V380" s="344" t="s">
        <v>288</v>
      </c>
      <c r="W380" s="349">
        <f t="shared" ref="W380:W381" si="104">R380/S380</f>
        <v>214.3031666666667</v>
      </c>
      <c r="X380" s="336" t="s">
        <v>1451</v>
      </c>
      <c r="Y380" s="1671" t="s">
        <v>1736</v>
      </c>
      <c r="Z380" s="16">
        <v>2</v>
      </c>
      <c r="AB380" s="385" t="s">
        <v>633</v>
      </c>
    </row>
    <row r="381" spans="1:28" ht="29.25" customHeight="1" x14ac:dyDescent="0.25">
      <c r="A381" s="331">
        <v>29</v>
      </c>
      <c r="B381" s="327"/>
      <c r="C381" s="1274">
        <v>45698</v>
      </c>
      <c r="D381" s="841" t="str">
        <f t="shared" si="99"/>
        <v>Mon</v>
      </c>
      <c r="E381" s="1275">
        <v>45700</v>
      </c>
      <c r="F381" s="1074"/>
      <c r="G381" s="1075"/>
      <c r="H381" s="1074"/>
      <c r="I381" s="1076"/>
      <c r="J381" s="1077" t="str">
        <f t="shared" si="100"/>
        <v>水</v>
      </c>
      <c r="K381" s="327"/>
      <c r="L381" s="338">
        <v>294</v>
      </c>
      <c r="M381" s="338">
        <v>56</v>
      </c>
      <c r="N381" s="400">
        <f t="shared" si="101"/>
        <v>350</v>
      </c>
      <c r="O381" s="831"/>
      <c r="P381" s="831">
        <v>950.03100000000006</v>
      </c>
      <c r="Q381" s="831">
        <v>150.29000000000002</v>
      </c>
      <c r="R381" s="809">
        <f t="shared" si="102"/>
        <v>1100.3210000000001</v>
      </c>
      <c r="S381" s="335">
        <v>6</v>
      </c>
      <c r="T381" s="334">
        <v>136</v>
      </c>
      <c r="U381" s="380" t="s">
        <v>1680</v>
      </c>
      <c r="V381" s="344" t="s">
        <v>288</v>
      </c>
      <c r="W381" s="349">
        <f t="shared" si="104"/>
        <v>183.38683333333336</v>
      </c>
      <c r="X381" s="336" t="s">
        <v>1451</v>
      </c>
      <c r="Y381" s="1671" t="s">
        <v>1739</v>
      </c>
      <c r="Z381" s="16">
        <v>2</v>
      </c>
      <c r="AA381" s="16" t="s">
        <v>1740</v>
      </c>
      <c r="AB381" s="385" t="s">
        <v>633</v>
      </c>
    </row>
    <row r="382" spans="1:28" ht="29.4" customHeight="1" x14ac:dyDescent="0.25">
      <c r="A382" s="199">
        <v>30</v>
      </c>
      <c r="B382" s="327"/>
      <c r="C382" s="1274">
        <v>45709</v>
      </c>
      <c r="D382" s="841" t="str">
        <f t="shared" si="99"/>
        <v>Fri</v>
      </c>
      <c r="E382" s="1275">
        <v>45713</v>
      </c>
      <c r="F382" s="1074"/>
      <c r="G382" s="1075"/>
      <c r="H382" s="1074"/>
      <c r="I382" s="1076"/>
      <c r="J382" s="1077" t="str">
        <f t="shared" si="100"/>
        <v>火</v>
      </c>
      <c r="K382" s="327"/>
      <c r="L382" s="338">
        <v>296</v>
      </c>
      <c r="M382" s="338">
        <v>24</v>
      </c>
      <c r="N382" s="400">
        <f t="shared" si="101"/>
        <v>320</v>
      </c>
      <c r="O382" s="831"/>
      <c r="P382" s="831">
        <v>959.69199999999989</v>
      </c>
      <c r="Q382" s="831">
        <v>64.41</v>
      </c>
      <c r="R382" s="809">
        <f t="shared" si="102"/>
        <v>1024.1019999999999</v>
      </c>
      <c r="S382" s="335">
        <v>5</v>
      </c>
      <c r="T382" s="334">
        <v>123</v>
      </c>
      <c r="U382" s="380" t="s">
        <v>1680</v>
      </c>
      <c r="V382" s="344" t="s">
        <v>288</v>
      </c>
      <c r="W382" s="349">
        <f t="shared" ref="W382" si="105">R382/S382</f>
        <v>204.82039999999998</v>
      </c>
      <c r="X382" s="336" t="s">
        <v>1451</v>
      </c>
      <c r="Y382" s="1671" t="s">
        <v>1745</v>
      </c>
      <c r="Z382" s="16">
        <v>4</v>
      </c>
      <c r="AA382" s="16" t="s">
        <v>618</v>
      </c>
      <c r="AB382" s="385" t="s">
        <v>633</v>
      </c>
    </row>
    <row r="383" spans="1:28" ht="29.4" customHeight="1" x14ac:dyDescent="0.25">
      <c r="A383" s="331">
        <v>31</v>
      </c>
      <c r="B383" s="327"/>
      <c r="C383" s="1274">
        <v>45740</v>
      </c>
      <c r="D383" s="841" t="str">
        <f t="shared" si="99"/>
        <v>Mon</v>
      </c>
      <c r="E383" s="1275">
        <v>45742</v>
      </c>
      <c r="F383" s="1074"/>
      <c r="G383" s="1075"/>
      <c r="H383" s="1074"/>
      <c r="I383" s="1076"/>
      <c r="J383" s="1077" t="str">
        <f t="shared" si="100"/>
        <v>水</v>
      </c>
      <c r="K383" s="327"/>
      <c r="L383" s="338">
        <v>102</v>
      </c>
      <c r="M383" s="338">
        <v>136</v>
      </c>
      <c r="N383" s="400">
        <f t="shared" si="101"/>
        <v>238</v>
      </c>
      <c r="O383" s="831"/>
      <c r="P383" s="831">
        <v>346.03300000000002</v>
      </c>
      <c r="Q383" s="831">
        <v>364.99000000000007</v>
      </c>
      <c r="R383" s="809">
        <f t="shared" ref="R383:R402" si="106">SUM(O383:Q383)</f>
        <v>711.02300000000014</v>
      </c>
      <c r="S383" s="335">
        <v>5</v>
      </c>
      <c r="T383" s="334">
        <v>107</v>
      </c>
      <c r="U383" s="380" t="s">
        <v>1680</v>
      </c>
      <c r="V383" s="344" t="s">
        <v>288</v>
      </c>
      <c r="W383" s="349">
        <f t="shared" ref="W383" si="107">R383/S383</f>
        <v>142.20460000000003</v>
      </c>
      <c r="X383" s="336" t="s">
        <v>1451</v>
      </c>
      <c r="Y383" s="1671" t="s">
        <v>1748</v>
      </c>
      <c r="Z383" s="16">
        <v>2</v>
      </c>
      <c r="AB383" s="385" t="s">
        <v>633</v>
      </c>
    </row>
    <row r="384" spans="1:28" ht="29.4" customHeight="1" x14ac:dyDescent="0.25">
      <c r="A384" s="331">
        <v>32</v>
      </c>
      <c r="B384" s="327"/>
      <c r="C384" s="1274">
        <v>45770</v>
      </c>
      <c r="D384" s="841" t="str">
        <f t="shared" si="99"/>
        <v>Wed</v>
      </c>
      <c r="E384" s="1275">
        <v>45772</v>
      </c>
      <c r="F384" s="1074"/>
      <c r="G384" s="1075"/>
      <c r="H384" s="1074"/>
      <c r="I384" s="1076"/>
      <c r="J384" s="1077" t="str">
        <f t="shared" si="100"/>
        <v>金</v>
      </c>
      <c r="K384" s="327"/>
      <c r="L384" s="338">
        <v>162</v>
      </c>
      <c r="M384" s="338">
        <v>130</v>
      </c>
      <c r="N384" s="400">
        <f t="shared" si="101"/>
        <v>292</v>
      </c>
      <c r="O384" s="831"/>
      <c r="P384" s="831">
        <v>517.51700000000005</v>
      </c>
      <c r="Q384" s="831">
        <v>346.25</v>
      </c>
      <c r="R384" s="809">
        <f t="shared" si="106"/>
        <v>863.76700000000005</v>
      </c>
      <c r="S384" s="335">
        <v>5</v>
      </c>
      <c r="T384" s="334">
        <v>114</v>
      </c>
      <c r="U384" s="380" t="s">
        <v>1680</v>
      </c>
      <c r="V384" s="344" t="s">
        <v>288</v>
      </c>
      <c r="W384" s="349">
        <f>R384/S384</f>
        <v>172.7534</v>
      </c>
      <c r="X384" s="336" t="s">
        <v>1451</v>
      </c>
      <c r="Y384" s="1671" t="s">
        <v>1753</v>
      </c>
      <c r="Z384" s="16">
        <v>2</v>
      </c>
      <c r="AB384" s="385" t="s">
        <v>633</v>
      </c>
    </row>
    <row r="385" spans="1:28" ht="29.4" customHeight="1" x14ac:dyDescent="0.25">
      <c r="A385" s="331">
        <v>33</v>
      </c>
      <c r="B385" s="327"/>
      <c r="C385" s="1274">
        <v>45798</v>
      </c>
      <c r="D385" s="841" t="str">
        <f t="shared" si="99"/>
        <v>Wed</v>
      </c>
      <c r="E385" s="1275">
        <v>45800</v>
      </c>
      <c r="F385" s="1074"/>
      <c r="G385" s="1075"/>
      <c r="H385" s="1074"/>
      <c r="I385" s="1076"/>
      <c r="J385" s="1077" t="str">
        <f t="shared" si="100"/>
        <v>金</v>
      </c>
      <c r="K385" s="327"/>
      <c r="L385" s="338">
        <v>106</v>
      </c>
      <c r="M385" s="338">
        <v>208</v>
      </c>
      <c r="N385" s="400">
        <f t="shared" si="101"/>
        <v>314</v>
      </c>
      <c r="O385" s="831"/>
      <c r="P385" s="831">
        <v>340.51099999999991</v>
      </c>
      <c r="Q385" s="831">
        <v>558.22</v>
      </c>
      <c r="R385" s="809">
        <f t="shared" si="106"/>
        <v>898.73099999999999</v>
      </c>
      <c r="S385" s="335">
        <v>5</v>
      </c>
      <c r="T385" s="334">
        <v>131</v>
      </c>
      <c r="U385" s="380" t="s">
        <v>1680</v>
      </c>
      <c r="V385" s="344" t="s">
        <v>288</v>
      </c>
      <c r="W385" s="349">
        <f>R385/S385</f>
        <v>179.74619999999999</v>
      </c>
      <c r="X385" s="336" t="s">
        <v>1451</v>
      </c>
      <c r="Y385" s="1671" t="s">
        <v>1759</v>
      </c>
      <c r="Z385" s="16">
        <v>2</v>
      </c>
      <c r="AB385" s="385" t="s">
        <v>633</v>
      </c>
    </row>
    <row r="386" spans="1:28" ht="29.4" customHeight="1" x14ac:dyDescent="0.25">
      <c r="A386" s="331">
        <v>34</v>
      </c>
      <c r="B386" s="327"/>
      <c r="C386" s="1274">
        <v>45831</v>
      </c>
      <c r="D386" s="841" t="str">
        <f t="shared" si="99"/>
        <v>Mon</v>
      </c>
      <c r="E386" s="1275">
        <v>45833</v>
      </c>
      <c r="F386" s="1074"/>
      <c r="G386" s="1075"/>
      <c r="H386" s="1074"/>
      <c r="I386" s="1076"/>
      <c r="J386" s="1077" t="str">
        <f t="shared" si="100"/>
        <v>水</v>
      </c>
      <c r="K386" s="327"/>
      <c r="L386" s="338">
        <v>156</v>
      </c>
      <c r="M386" s="338">
        <v>224</v>
      </c>
      <c r="N386" s="400">
        <f t="shared" si="101"/>
        <v>380</v>
      </c>
      <c r="O386" s="831"/>
      <c r="P386" s="831">
        <v>539.73700000000008</v>
      </c>
      <c r="Q386" s="831">
        <v>601.16000000000008</v>
      </c>
      <c r="R386" s="809">
        <f t="shared" si="106"/>
        <v>1140.8970000000002</v>
      </c>
      <c r="S386" s="335">
        <v>6</v>
      </c>
      <c r="T386" s="334">
        <v>157</v>
      </c>
      <c r="U386" s="380" t="s">
        <v>1680</v>
      </c>
      <c r="V386" s="344" t="s">
        <v>288</v>
      </c>
      <c r="W386" s="349">
        <f>R386/S386</f>
        <v>190.14950000000002</v>
      </c>
      <c r="X386" s="336" t="s">
        <v>1451</v>
      </c>
      <c r="Y386" s="1671" t="s">
        <v>1762</v>
      </c>
      <c r="Z386" s="16">
        <v>2</v>
      </c>
      <c r="AB386" s="385" t="s">
        <v>633</v>
      </c>
    </row>
    <row r="387" spans="1:28" ht="29.4" customHeight="1" x14ac:dyDescent="0.25">
      <c r="A387" s="331">
        <v>35</v>
      </c>
      <c r="B387" s="327"/>
      <c r="C387" s="1274">
        <v>45853</v>
      </c>
      <c r="D387" s="841" t="str">
        <f t="shared" si="99"/>
        <v>Tue</v>
      </c>
      <c r="E387" s="1275">
        <v>45855</v>
      </c>
      <c r="F387" s="1074"/>
      <c r="G387" s="1075"/>
      <c r="H387" s="1074"/>
      <c r="I387" s="1076"/>
      <c r="J387" s="1077" t="str">
        <f t="shared" si="100"/>
        <v>木</v>
      </c>
      <c r="K387" s="327"/>
      <c r="L387" s="338">
        <v>224</v>
      </c>
      <c r="M387" s="338">
        <v>176</v>
      </c>
      <c r="N387" s="400">
        <f t="shared" si="101"/>
        <v>400</v>
      </c>
      <c r="O387" s="831"/>
      <c r="P387" s="831">
        <v>761.2489999999998</v>
      </c>
      <c r="Q387" s="831">
        <v>472.34000000000003</v>
      </c>
      <c r="R387" s="809">
        <f t="shared" si="106"/>
        <v>1233.5889999999999</v>
      </c>
      <c r="S387" s="335">
        <v>6</v>
      </c>
      <c r="T387" s="334">
        <v>154</v>
      </c>
      <c r="U387" s="380" t="s">
        <v>1680</v>
      </c>
      <c r="V387" s="344" t="s">
        <v>288</v>
      </c>
      <c r="W387" s="349">
        <f>R387/S387</f>
        <v>205.59816666666666</v>
      </c>
      <c r="X387" s="336" t="s">
        <v>1451</v>
      </c>
      <c r="Y387" s="1671" t="s">
        <v>1782</v>
      </c>
      <c r="Z387" s="16">
        <v>2</v>
      </c>
      <c r="AB387" s="385" t="s">
        <v>1756</v>
      </c>
    </row>
    <row r="388" spans="1:28" ht="29.4" customHeight="1" x14ac:dyDescent="0.25">
      <c r="A388" s="331">
        <v>36</v>
      </c>
      <c r="B388" s="327"/>
      <c r="C388" s="1274">
        <v>45869</v>
      </c>
      <c r="D388" s="841" t="str">
        <f t="shared" si="99"/>
        <v>Thu</v>
      </c>
      <c r="E388" s="1275">
        <v>45873</v>
      </c>
      <c r="F388" s="1074"/>
      <c r="G388" s="1075"/>
      <c r="H388" s="1074"/>
      <c r="I388" s="1076"/>
      <c r="J388" s="1077" t="str">
        <f t="shared" si="100"/>
        <v>月</v>
      </c>
      <c r="K388" s="327"/>
      <c r="L388" s="338">
        <v>63</v>
      </c>
      <c r="M388" s="338">
        <v>304</v>
      </c>
      <c r="N388" s="400">
        <f t="shared" si="101"/>
        <v>367</v>
      </c>
      <c r="O388" s="831"/>
      <c r="P388" s="831">
        <v>191.22199999999998</v>
      </c>
      <c r="Q388" s="831">
        <v>815.86</v>
      </c>
      <c r="R388" s="809">
        <f t="shared" si="106"/>
        <v>1007.082</v>
      </c>
      <c r="S388" s="335">
        <v>6</v>
      </c>
      <c r="T388" s="334">
        <v>144</v>
      </c>
      <c r="U388" s="380" t="s">
        <v>1680</v>
      </c>
      <c r="V388" s="344" t="s">
        <v>288</v>
      </c>
      <c r="W388" s="349">
        <f>R388/S388</f>
        <v>167.84700000000001</v>
      </c>
      <c r="X388" s="336" t="s">
        <v>1451</v>
      </c>
      <c r="Y388" s="1671" t="s">
        <v>1784</v>
      </c>
      <c r="Z388" s="16">
        <v>2</v>
      </c>
      <c r="AB388" s="385" t="s">
        <v>1756</v>
      </c>
    </row>
    <row r="389" spans="1:28" ht="29.4" customHeight="1" x14ac:dyDescent="0.25">
      <c r="A389" s="331">
        <v>37</v>
      </c>
      <c r="B389" s="327"/>
      <c r="C389" s="1274">
        <v>45889</v>
      </c>
      <c r="D389" s="841" t="str">
        <f t="shared" si="99"/>
        <v>Wed</v>
      </c>
      <c r="E389" s="1275">
        <v>45891</v>
      </c>
      <c r="F389" s="1074"/>
      <c r="G389" s="1075"/>
      <c r="H389" s="1074"/>
      <c r="I389" s="1076"/>
      <c r="J389" s="1077" t="str">
        <f t="shared" si="100"/>
        <v>金</v>
      </c>
      <c r="K389" s="327"/>
      <c r="L389" s="338">
        <v>61</v>
      </c>
      <c r="M389" s="338">
        <v>328</v>
      </c>
      <c r="N389" s="400">
        <f t="shared" si="101"/>
        <v>389</v>
      </c>
      <c r="O389" s="831"/>
      <c r="P389" s="831">
        <v>203.81199999999995</v>
      </c>
      <c r="Q389" s="831">
        <v>880.26999999999987</v>
      </c>
      <c r="R389" s="809">
        <f t="shared" si="106"/>
        <v>1084.0819999999999</v>
      </c>
      <c r="S389" s="335">
        <v>6</v>
      </c>
      <c r="T389" s="334">
        <v>156</v>
      </c>
      <c r="U389" s="380" t="s">
        <v>1680</v>
      </c>
      <c r="V389" s="344" t="s">
        <v>288</v>
      </c>
      <c r="W389" s="349">
        <f t="shared" ref="W389:W390" si="108">R389/S389</f>
        <v>180.68033333333332</v>
      </c>
      <c r="X389" s="336" t="s">
        <v>1451</v>
      </c>
      <c r="Y389" s="1671" t="s">
        <v>1795</v>
      </c>
      <c r="Z389" s="16">
        <v>2</v>
      </c>
      <c r="AB389" s="385" t="s">
        <v>633</v>
      </c>
    </row>
    <row r="390" spans="1:28" ht="29.4" customHeight="1" x14ac:dyDescent="0.25">
      <c r="A390" s="331">
        <v>38</v>
      </c>
      <c r="B390" s="327"/>
      <c r="C390" s="1274">
        <v>45904</v>
      </c>
      <c r="D390" s="841" t="str">
        <f t="shared" si="99"/>
        <v>Thu</v>
      </c>
      <c r="E390" s="1275">
        <v>45908</v>
      </c>
      <c r="F390" s="1074"/>
      <c r="G390" s="1075"/>
      <c r="H390" s="1074"/>
      <c r="I390" s="1076"/>
      <c r="J390" s="1077" t="str">
        <f t="shared" si="100"/>
        <v>月</v>
      </c>
      <c r="K390" s="327"/>
      <c r="L390" s="338">
        <v>207</v>
      </c>
      <c r="M390" s="338">
        <v>192</v>
      </c>
      <c r="N390" s="400">
        <f t="shared" si="101"/>
        <v>399</v>
      </c>
      <c r="O390" s="831"/>
      <c r="P390" s="831">
        <v>707.72700000000009</v>
      </c>
      <c r="Q390" s="831">
        <v>515.28</v>
      </c>
      <c r="R390" s="809">
        <f t="shared" si="106"/>
        <v>1223.0070000000001</v>
      </c>
      <c r="S390" s="335">
        <v>6</v>
      </c>
      <c r="T390" s="334">
        <v>153</v>
      </c>
      <c r="U390" s="380" t="s">
        <v>1680</v>
      </c>
      <c r="V390" s="344" t="s">
        <v>288</v>
      </c>
      <c r="W390" s="349">
        <f t="shared" si="108"/>
        <v>203.83450000000002</v>
      </c>
      <c r="X390" s="336" t="s">
        <v>1451</v>
      </c>
      <c r="Y390" s="1671" t="s">
        <v>1815</v>
      </c>
      <c r="Z390" s="16">
        <v>4</v>
      </c>
      <c r="AA390" s="16" t="s">
        <v>1814</v>
      </c>
      <c r="AB390" s="385" t="s">
        <v>633</v>
      </c>
    </row>
    <row r="391" spans="1:28" ht="29.4" customHeight="1" x14ac:dyDescent="0.25">
      <c r="A391" s="331">
        <v>39</v>
      </c>
      <c r="B391" s="327"/>
      <c r="C391" s="1274">
        <v>45924</v>
      </c>
      <c r="D391" s="841" t="str">
        <f t="shared" si="99"/>
        <v>Wed</v>
      </c>
      <c r="E391" s="1275">
        <v>45929</v>
      </c>
      <c r="F391" s="1074"/>
      <c r="G391" s="1075"/>
      <c r="H391" s="1074"/>
      <c r="I391" s="1076"/>
      <c r="J391" s="1077" t="str">
        <f t="shared" si="100"/>
        <v>月</v>
      </c>
      <c r="K391" s="327"/>
      <c r="L391" s="338">
        <v>209</v>
      </c>
      <c r="M391" s="338">
        <v>241</v>
      </c>
      <c r="N391" s="400">
        <f t="shared" si="101"/>
        <v>450</v>
      </c>
      <c r="O391" s="831"/>
      <c r="P391" s="831">
        <v>681.4</v>
      </c>
      <c r="Q391" s="831">
        <v>646.82999999999993</v>
      </c>
      <c r="R391" s="809">
        <f t="shared" si="106"/>
        <v>1328.23</v>
      </c>
      <c r="S391" s="335">
        <v>7</v>
      </c>
      <c r="T391" s="334">
        <v>171</v>
      </c>
      <c r="U391" s="380" t="s">
        <v>1680</v>
      </c>
      <c r="V391" s="344" t="s">
        <v>288</v>
      </c>
      <c r="W391" s="349">
        <f t="shared" ref="W391:W392" si="109">R391/S391</f>
        <v>189.74714285714285</v>
      </c>
      <c r="X391" s="336" t="s">
        <v>1451</v>
      </c>
      <c r="Y391" s="1671" t="s">
        <v>1818</v>
      </c>
      <c r="Z391" s="16">
        <v>5</v>
      </c>
      <c r="AA391" s="16" t="s">
        <v>1694</v>
      </c>
      <c r="AB391" s="385" t="s">
        <v>633</v>
      </c>
    </row>
    <row r="392" spans="1:28" ht="29.4" customHeight="1" x14ac:dyDescent="0.25">
      <c r="A392" s="331">
        <v>40</v>
      </c>
      <c r="B392" s="327"/>
      <c r="C392" s="1274">
        <v>45938</v>
      </c>
      <c r="D392" s="841" t="str">
        <f t="shared" si="99"/>
        <v>Wed</v>
      </c>
      <c r="E392" s="1275">
        <v>45940</v>
      </c>
      <c r="F392" s="1074"/>
      <c r="G392" s="1075"/>
      <c r="H392" s="1074"/>
      <c r="I392" s="1076"/>
      <c r="J392" s="1077" t="str">
        <f t="shared" si="100"/>
        <v>金</v>
      </c>
      <c r="K392" s="327"/>
      <c r="L392" s="338">
        <v>158</v>
      </c>
      <c r="M392" s="338">
        <v>264</v>
      </c>
      <c r="N392" s="400">
        <f t="shared" si="101"/>
        <v>422</v>
      </c>
      <c r="O392" s="831"/>
      <c r="P392" s="831">
        <v>517.46199999999999</v>
      </c>
      <c r="Q392" s="831">
        <v>708.51</v>
      </c>
      <c r="R392" s="809">
        <f t="shared" si="106"/>
        <v>1225.972</v>
      </c>
      <c r="S392" s="335">
        <v>6</v>
      </c>
      <c r="T392" s="334">
        <v>156</v>
      </c>
      <c r="U392" s="380" t="s">
        <v>1680</v>
      </c>
      <c r="V392" s="344" t="s">
        <v>288</v>
      </c>
      <c r="W392" s="349">
        <f t="shared" si="109"/>
        <v>204.32866666666666</v>
      </c>
      <c r="X392" s="336" t="s">
        <v>1451</v>
      </c>
      <c r="Y392" s="1671" t="s">
        <v>1868</v>
      </c>
      <c r="Z392" s="16">
        <v>2</v>
      </c>
      <c r="AB392" s="385" t="s">
        <v>633</v>
      </c>
    </row>
    <row r="393" spans="1:28" ht="29.4" customHeight="1" x14ac:dyDescent="0.25">
      <c r="A393" s="331">
        <v>41</v>
      </c>
      <c r="B393" s="327"/>
      <c r="C393" s="1274">
        <v>45952</v>
      </c>
      <c r="D393" s="841" t="str">
        <f t="shared" si="99"/>
        <v>Wed</v>
      </c>
      <c r="E393" s="1275">
        <v>45953</v>
      </c>
      <c r="F393" s="1074"/>
      <c r="G393" s="1075"/>
      <c r="H393" s="1074"/>
      <c r="I393" s="1076"/>
      <c r="J393" s="1077" t="str">
        <f t="shared" si="100"/>
        <v>木</v>
      </c>
      <c r="K393" s="327"/>
      <c r="L393" s="338">
        <v>207</v>
      </c>
      <c r="M393" s="338">
        <v>264</v>
      </c>
      <c r="N393" s="400">
        <f t="shared" si="101"/>
        <v>471</v>
      </c>
      <c r="O393" s="831"/>
      <c r="P393" s="831">
        <v>679.13700000000006</v>
      </c>
      <c r="Q393" s="831">
        <v>708.51</v>
      </c>
      <c r="R393" s="809">
        <f t="shared" si="106"/>
        <v>1387.6469999999999</v>
      </c>
      <c r="S393" s="335">
        <v>7</v>
      </c>
      <c r="T393" s="334">
        <v>175</v>
      </c>
      <c r="U393" s="380" t="s">
        <v>1680</v>
      </c>
      <c r="V393" s="344" t="s">
        <v>288</v>
      </c>
      <c r="W393" s="349" t="e">
        <v>#DIV/0!</v>
      </c>
      <c r="X393" s="336" t="s">
        <v>1451</v>
      </c>
      <c r="Y393" s="1671" t="s">
        <v>1870</v>
      </c>
      <c r="Z393" s="16">
        <v>1</v>
      </c>
      <c r="AB393" s="385" t="s">
        <v>633</v>
      </c>
    </row>
    <row r="394" spans="1:28" ht="29.4" customHeight="1" x14ac:dyDescent="0.25">
      <c r="A394" s="331">
        <v>42</v>
      </c>
      <c r="B394" s="327"/>
      <c r="C394" s="1274">
        <v>45965</v>
      </c>
      <c r="D394" s="841" t="str">
        <f t="shared" si="99"/>
        <v>Tue</v>
      </c>
      <c r="E394" s="1275">
        <v>45971</v>
      </c>
      <c r="F394" s="1074"/>
      <c r="G394" s="1075"/>
      <c r="H394" s="1074"/>
      <c r="I394" s="1076"/>
      <c r="J394" s="1077" t="str">
        <f t="shared" si="100"/>
        <v>月</v>
      </c>
      <c r="K394" s="327"/>
      <c r="L394" s="338">
        <v>197</v>
      </c>
      <c r="M394" s="338">
        <v>256</v>
      </c>
      <c r="N394" s="400">
        <f t="shared" si="101"/>
        <v>453</v>
      </c>
      <c r="O394" s="831"/>
      <c r="P394" s="831">
        <v>604.59700000000009</v>
      </c>
      <c r="Q394" s="831">
        <v>687.04</v>
      </c>
      <c r="R394" s="809">
        <f t="shared" si="106"/>
        <v>1291.6370000000002</v>
      </c>
      <c r="S394" s="335">
        <v>7</v>
      </c>
      <c r="T394" s="334">
        <v>170</v>
      </c>
      <c r="U394" s="380" t="s">
        <v>1680</v>
      </c>
      <c r="V394" s="344" t="s">
        <v>288</v>
      </c>
      <c r="W394" s="349" t="e">
        <v>#DIV/0!</v>
      </c>
      <c r="X394" s="336" t="s">
        <v>1451</v>
      </c>
      <c r="Y394" s="1671" t="s">
        <v>1872</v>
      </c>
      <c r="Z394" s="16">
        <v>6</v>
      </c>
      <c r="AA394" s="16" t="s">
        <v>1694</v>
      </c>
      <c r="AB394" s="385" t="s">
        <v>633</v>
      </c>
    </row>
    <row r="395" spans="1:28" ht="29.4" customHeight="1" x14ac:dyDescent="0.25">
      <c r="A395" s="331">
        <v>43</v>
      </c>
      <c r="B395" s="327"/>
      <c r="C395" s="1274">
        <v>45979</v>
      </c>
      <c r="D395" s="841" t="str">
        <f t="shared" si="99"/>
        <v>Tue</v>
      </c>
      <c r="E395" s="1275">
        <v>45986</v>
      </c>
      <c r="F395" s="1074"/>
      <c r="G395" s="1075"/>
      <c r="H395" s="1074"/>
      <c r="I395" s="1076"/>
      <c r="J395" s="1077" t="str">
        <f t="shared" si="100"/>
        <v>火</v>
      </c>
      <c r="K395" s="327"/>
      <c r="L395" s="338">
        <v>158</v>
      </c>
      <c r="M395" s="338">
        <v>370</v>
      </c>
      <c r="N395" s="400">
        <f t="shared" si="101"/>
        <v>528</v>
      </c>
      <c r="O395" s="831"/>
      <c r="P395" s="831">
        <v>493.07199999999995</v>
      </c>
      <c r="Q395" s="831">
        <v>993.125</v>
      </c>
      <c r="R395" s="809">
        <f t="shared" si="106"/>
        <v>1486.1969999999999</v>
      </c>
      <c r="S395" s="335">
        <v>8</v>
      </c>
      <c r="T395" s="334">
        <v>197</v>
      </c>
      <c r="U395" s="380" t="s">
        <v>1680</v>
      </c>
      <c r="V395" s="344" t="s">
        <v>288</v>
      </c>
      <c r="W395" s="349" t="e">
        <v>#DIV/0!</v>
      </c>
      <c r="X395" s="336" t="s">
        <v>1451</v>
      </c>
      <c r="Y395" s="1671" t="s">
        <v>2076</v>
      </c>
      <c r="Z395" s="16">
        <v>7</v>
      </c>
      <c r="AA395" s="16" t="s">
        <v>2077</v>
      </c>
      <c r="AB395" s="385" t="s">
        <v>633</v>
      </c>
    </row>
    <row r="396" spans="1:28" ht="29.4" customHeight="1" x14ac:dyDescent="0.25">
      <c r="A396" s="331">
        <v>44</v>
      </c>
      <c r="B396" s="327"/>
      <c r="C396" s="1274">
        <v>45994</v>
      </c>
      <c r="D396" s="841" t="str">
        <f t="shared" si="99"/>
        <v>Wed</v>
      </c>
      <c r="E396" s="1275">
        <v>45999</v>
      </c>
      <c r="F396" s="1074"/>
      <c r="G396" s="1075"/>
      <c r="H396" s="1074"/>
      <c r="I396" s="1076"/>
      <c r="J396" s="1077" t="str">
        <f t="shared" si="100"/>
        <v>月</v>
      </c>
      <c r="K396" s="327"/>
      <c r="L396" s="338">
        <v>132</v>
      </c>
      <c r="M396" s="338">
        <v>264</v>
      </c>
      <c r="N396" s="400">
        <f t="shared" si="101"/>
        <v>396</v>
      </c>
      <c r="O396" s="831"/>
      <c r="P396" s="831">
        <v>435.27299999999991</v>
      </c>
      <c r="Q396" s="831">
        <v>708.51</v>
      </c>
      <c r="R396" s="809">
        <f t="shared" si="106"/>
        <v>1143.7829999999999</v>
      </c>
      <c r="S396" s="335">
        <v>6</v>
      </c>
      <c r="T396" s="334">
        <v>143</v>
      </c>
      <c r="U396" s="380" t="s">
        <v>1680</v>
      </c>
      <c r="V396" s="344" t="s">
        <v>288</v>
      </c>
      <c r="W396" s="349" t="e">
        <v>#DIV/0!</v>
      </c>
      <c r="X396" s="336" t="s">
        <v>1451</v>
      </c>
      <c r="Y396" s="1671" t="s">
        <v>2091</v>
      </c>
      <c r="Z396" s="16">
        <v>5</v>
      </c>
      <c r="AA396" s="16" t="s">
        <v>1694</v>
      </c>
      <c r="AB396" s="385" t="s">
        <v>633</v>
      </c>
    </row>
    <row r="397" spans="1:28" ht="29.4" customHeight="1" x14ac:dyDescent="0.25">
      <c r="A397" s="331">
        <v>45</v>
      </c>
      <c r="B397" s="327"/>
      <c r="C397" s="1274">
        <v>46010</v>
      </c>
      <c r="D397" s="841" t="str">
        <f t="shared" si="99"/>
        <v>Fri</v>
      </c>
      <c r="E397" s="1275">
        <v>46013</v>
      </c>
      <c r="F397" s="1074"/>
      <c r="G397" s="1075"/>
      <c r="H397" s="1074"/>
      <c r="I397" s="1076"/>
      <c r="J397" s="1077" t="str">
        <f t="shared" si="100"/>
        <v>月</v>
      </c>
      <c r="K397" s="327"/>
      <c r="L397" s="338">
        <v>211</v>
      </c>
      <c r="M397" s="338">
        <v>200</v>
      </c>
      <c r="N397" s="400">
        <f t="shared" si="101"/>
        <v>411</v>
      </c>
      <c r="O397" s="831"/>
      <c r="P397" s="831">
        <v>700.11799999999994</v>
      </c>
      <c r="Q397" s="831">
        <v>536.75</v>
      </c>
      <c r="R397" s="809">
        <f t="shared" si="106"/>
        <v>1236.8679999999999</v>
      </c>
      <c r="S397" s="335">
        <v>6</v>
      </c>
      <c r="T397" s="334">
        <v>160</v>
      </c>
      <c r="U397" s="380" t="s">
        <v>1680</v>
      </c>
      <c r="V397" s="344" t="s">
        <v>288</v>
      </c>
      <c r="W397" s="349" t="e">
        <v>#DIV/0!</v>
      </c>
      <c r="X397" s="336" t="s">
        <v>1451</v>
      </c>
      <c r="Y397" s="174" t="s">
        <v>2174</v>
      </c>
      <c r="Z397" s="16">
        <v>3</v>
      </c>
      <c r="AA397" s="16" t="s">
        <v>467</v>
      </c>
      <c r="AB397" s="385" t="s">
        <v>633</v>
      </c>
    </row>
    <row r="398" spans="1:28" ht="29.4" customHeight="1" x14ac:dyDescent="0.25">
      <c r="A398" s="331">
        <v>46</v>
      </c>
      <c r="B398" s="327"/>
      <c r="C398" s="1274">
        <v>46031</v>
      </c>
      <c r="D398" s="841" t="str">
        <f t="shared" si="99"/>
        <v>Fri</v>
      </c>
      <c r="E398" s="1275">
        <v>46035</v>
      </c>
      <c r="F398" s="1074"/>
      <c r="G398" s="1075"/>
      <c r="H398" s="1074"/>
      <c r="I398" s="1076"/>
      <c r="J398" s="1077" t="str">
        <f t="shared" si="100"/>
        <v>火</v>
      </c>
      <c r="K398" s="327"/>
      <c r="L398" s="338">
        <v>156</v>
      </c>
      <c r="M398" s="338">
        <v>171</v>
      </c>
      <c r="N398" s="400">
        <f t="shared" si="101"/>
        <v>327</v>
      </c>
      <c r="O398" s="831"/>
      <c r="P398" s="831">
        <v>547.31599999999992</v>
      </c>
      <c r="Q398" s="831">
        <v>454.96499999999992</v>
      </c>
      <c r="R398" s="809">
        <f t="shared" si="106"/>
        <v>1002.2809999999998</v>
      </c>
      <c r="S398" s="335">
        <v>5</v>
      </c>
      <c r="T398" s="334">
        <v>132</v>
      </c>
      <c r="U398" s="380" t="s">
        <v>1680</v>
      </c>
      <c r="V398" s="344" t="s">
        <v>288</v>
      </c>
      <c r="W398" s="349" t="e">
        <v>#DIV/0!</v>
      </c>
      <c r="X398" s="336" t="s">
        <v>1451</v>
      </c>
      <c r="Y398" s="174" t="s">
        <v>2239</v>
      </c>
      <c r="Z398" s="16">
        <v>4</v>
      </c>
      <c r="AA398" s="16" t="s">
        <v>618</v>
      </c>
      <c r="AB398" s="385" t="s">
        <v>633</v>
      </c>
    </row>
    <row r="399" spans="1:28" ht="29.4" customHeight="1" x14ac:dyDescent="0.25">
      <c r="A399" s="331">
        <v>47</v>
      </c>
      <c r="B399" s="327"/>
      <c r="C399" s="1274">
        <v>46042</v>
      </c>
      <c r="D399" s="841" t="str">
        <f t="shared" si="99"/>
        <v>Tue</v>
      </c>
      <c r="E399" s="1275">
        <v>46044</v>
      </c>
      <c r="F399" s="1074"/>
      <c r="G399" s="1075"/>
      <c r="H399" s="1074"/>
      <c r="I399" s="1076"/>
      <c r="J399" s="1077" t="str">
        <f t="shared" si="100"/>
        <v>木</v>
      </c>
      <c r="K399" s="327"/>
      <c r="L399" s="338">
        <v>90</v>
      </c>
      <c r="M399" s="338">
        <v>175</v>
      </c>
      <c r="N399" s="400">
        <f t="shared" si="101"/>
        <v>265</v>
      </c>
      <c r="O399" s="831"/>
      <c r="P399" s="831">
        <v>309.32</v>
      </c>
      <c r="Q399" s="831">
        <v>463.39499999999998</v>
      </c>
      <c r="R399" s="809">
        <f t="shared" si="106"/>
        <v>772.71499999999992</v>
      </c>
      <c r="S399" s="335">
        <v>5</v>
      </c>
      <c r="T399" s="334">
        <v>114</v>
      </c>
      <c r="U399" s="380" t="s">
        <v>1680</v>
      </c>
      <c r="V399" s="344" t="s">
        <v>288</v>
      </c>
      <c r="W399" s="349" t="e">
        <v>#DIV/0!</v>
      </c>
      <c r="X399" s="336" t="s">
        <v>1451</v>
      </c>
      <c r="Y399" s="1671" t="s">
        <v>2336</v>
      </c>
      <c r="Z399" s="16">
        <v>2</v>
      </c>
      <c r="AB399" s="385" t="s">
        <v>633</v>
      </c>
    </row>
    <row r="400" spans="1:28" ht="29.4" customHeight="1" x14ac:dyDescent="0.25">
      <c r="A400" s="331">
        <v>48</v>
      </c>
      <c r="B400" s="327"/>
      <c r="C400" s="1274">
        <v>46063</v>
      </c>
      <c r="D400" s="841" t="str">
        <f t="shared" si="99"/>
        <v>Tue</v>
      </c>
      <c r="E400" s="1275">
        <v>46070</v>
      </c>
      <c r="F400" s="1074"/>
      <c r="G400" s="1075"/>
      <c r="H400" s="1074"/>
      <c r="I400" s="1076"/>
      <c r="J400" s="1077" t="str">
        <f t="shared" si="100"/>
        <v>火</v>
      </c>
      <c r="K400" s="327"/>
      <c r="L400" s="338">
        <v>132</v>
      </c>
      <c r="M400" s="338">
        <v>137</v>
      </c>
      <c r="N400" s="400">
        <f t="shared" si="101"/>
        <v>269</v>
      </c>
      <c r="O400" s="831"/>
      <c r="P400" s="831">
        <v>434.38499999999999</v>
      </c>
      <c r="Q400" s="831">
        <v>366.35500000000008</v>
      </c>
      <c r="R400" s="809">
        <f t="shared" si="106"/>
        <v>800.74</v>
      </c>
      <c r="S400" s="335"/>
      <c r="T400" s="334"/>
      <c r="U400" s="380" t="s">
        <v>1680</v>
      </c>
      <c r="V400" s="360" t="s">
        <v>301</v>
      </c>
      <c r="W400" s="349" t="e">
        <v>#DIV/0!</v>
      </c>
      <c r="X400" s="336" t="s">
        <v>1451</v>
      </c>
      <c r="AB400" s="385" t="s">
        <v>633</v>
      </c>
    </row>
    <row r="401" spans="1:28" ht="29.4" customHeight="1" x14ac:dyDescent="0.25">
      <c r="A401" s="331">
        <v>49</v>
      </c>
      <c r="B401" s="327"/>
      <c r="C401" s="1274">
        <v>46099</v>
      </c>
      <c r="D401" s="841" t="str">
        <f t="shared" si="99"/>
        <v>Wed</v>
      </c>
      <c r="E401" s="1275">
        <v>46106</v>
      </c>
      <c r="F401" s="1074"/>
      <c r="G401" s="1075"/>
      <c r="H401" s="1074"/>
      <c r="I401" s="1076"/>
      <c r="J401" s="1077" t="str">
        <f t="shared" si="100"/>
        <v>水</v>
      </c>
      <c r="K401" s="327"/>
      <c r="L401" s="338">
        <v>60</v>
      </c>
      <c r="M401" s="338">
        <v>312</v>
      </c>
      <c r="N401" s="400">
        <f t="shared" si="101"/>
        <v>372</v>
      </c>
      <c r="O401" s="831"/>
      <c r="P401" s="831">
        <v>209.41100000000003</v>
      </c>
      <c r="Q401" s="831">
        <v>837.33</v>
      </c>
      <c r="R401" s="809">
        <f t="shared" si="106"/>
        <v>1046.741</v>
      </c>
      <c r="S401" s="335"/>
      <c r="T401" s="334"/>
      <c r="U401" s="380" t="s">
        <v>1680</v>
      </c>
      <c r="V401" s="360" t="s">
        <v>301</v>
      </c>
      <c r="W401" s="349" t="e">
        <v>#DIV/0!</v>
      </c>
      <c r="X401" s="336" t="s">
        <v>1451</v>
      </c>
      <c r="AB401" s="385" t="s">
        <v>633</v>
      </c>
    </row>
    <row r="402" spans="1:28" ht="29.4" customHeight="1" x14ac:dyDescent="0.25">
      <c r="A402" s="331">
        <v>50</v>
      </c>
      <c r="B402" s="327"/>
      <c r="C402" s="1274">
        <v>46119</v>
      </c>
      <c r="D402" s="841" t="str">
        <f t="shared" si="99"/>
        <v>Tue</v>
      </c>
      <c r="E402" s="1275">
        <v>46125</v>
      </c>
      <c r="F402" s="1074"/>
      <c r="G402" s="1075"/>
      <c r="H402" s="1074"/>
      <c r="I402" s="1076"/>
      <c r="J402" s="1077" t="str">
        <f t="shared" si="100"/>
        <v>月</v>
      </c>
      <c r="K402" s="327"/>
      <c r="L402" s="338">
        <v>44</v>
      </c>
      <c r="M402" s="338">
        <v>232</v>
      </c>
      <c r="N402" s="400">
        <f t="shared" si="101"/>
        <v>276</v>
      </c>
      <c r="O402" s="831"/>
      <c r="P402" s="831">
        <v>146.85300000000001</v>
      </c>
      <c r="Q402" s="831">
        <v>622.63</v>
      </c>
      <c r="R402" s="809">
        <f t="shared" si="106"/>
        <v>769.48299999999995</v>
      </c>
      <c r="S402" s="335"/>
      <c r="T402" s="334"/>
      <c r="U402" s="380" t="s">
        <v>1680</v>
      </c>
      <c r="V402" s="360" t="s">
        <v>301</v>
      </c>
      <c r="W402" s="349" t="e">
        <v>#DIV/0!</v>
      </c>
      <c r="X402" s="336" t="s">
        <v>1451</v>
      </c>
      <c r="AB402" s="385" t="s">
        <v>633</v>
      </c>
    </row>
  </sheetData>
  <autoFilter ref="A4:Z398" xr:uid="{00000000-0009-0000-0000-000006000000}">
    <filterColumn colId="5" showButton="0"/>
    <filterColumn colId="6" showButton="0"/>
  </autoFilter>
  <mergeCells count="2">
    <mergeCell ref="K3:T3"/>
    <mergeCell ref="F4:H4"/>
  </mergeCells>
  <phoneticPr fontId="121"/>
  <conditionalFormatting sqref="Z1:Z300 Z403:Z1048576 Z302:Z400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{6D1A31AE-B9AD-4F3C-9D20-73408EB91E5E}</x14:id>
        </ext>
      </extLst>
    </cfRule>
  </conditionalFormatting>
  <conditionalFormatting sqref="Z76:Z149">
    <cfRule type="dataBar" priority="7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{66DC2442-12C9-4EF3-A9AE-C351DF87AF4A}</x14:id>
        </ext>
      </extLst>
    </cfRule>
  </conditionalFormatting>
  <conditionalFormatting sqref="Z135">
    <cfRule type="dataBar" priority="8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{A9BF067A-C941-443E-82FB-1FE5E9966E35}</x14:id>
        </ext>
      </extLst>
    </cfRule>
    <cfRule type="iconSet" priority="8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Z136:Z137 Z132:Z134">
    <cfRule type="dataBar" priority="8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{DFB1EDCB-EDF3-4DF7-88E0-34F9C75CB438}</x14:id>
        </ext>
      </extLst>
    </cfRule>
    <cfRule type="iconSet" priority="8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Z149">
    <cfRule type="dataBar" priority="8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{90956E0F-D430-43A1-9196-765E710C0BDB}</x14:id>
        </ext>
      </extLst>
    </cfRule>
    <cfRule type="iconSet" priority="8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Z150:Z154">
    <cfRule type="dataBar" priority="8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{88D71B57-0E5A-44D2-8FD0-784FFCF7DFBB}</x14:id>
        </ext>
      </extLst>
    </cfRule>
    <cfRule type="iconSet" priority="87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Z155">
    <cfRule type="dataBar" priority="7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{D9686CCD-AAF5-45F3-A2D2-4506E7BB98A0}</x14:id>
        </ext>
      </extLst>
    </cfRule>
    <cfRule type="iconSet" priority="7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Z226">
    <cfRule type="iconSet" priority="72">
      <iconSet iconSet="4Rating">
        <cfvo type="percent" val="0"/>
        <cfvo type="percent" val="25"/>
        <cfvo type="percent" val="50"/>
        <cfvo type="percent" val="75"/>
      </iconSet>
    </cfRule>
    <cfRule type="dataBar" priority="7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{E617E530-A17A-4005-BC80-9B66CEBD52AB}</x14:id>
        </ext>
      </extLst>
    </cfRule>
    <cfRule type="dataBar" priority="7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{A8E3570E-252A-4390-9CAB-139F76D97BE7}</x14:id>
        </ext>
      </extLst>
    </cfRule>
  </conditionalFormatting>
  <conditionalFormatting sqref="Z227:Z238">
    <cfRule type="dataBar" priority="7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{FC987C15-D7F4-46A7-B7F0-36A0FCB4B39B}</x14:id>
        </ext>
      </extLst>
    </cfRule>
    <cfRule type="iconSet" priority="75">
      <iconSet iconSet="4Rating">
        <cfvo type="percent" val="0"/>
        <cfvo type="percent" val="25"/>
        <cfvo type="percent" val="50"/>
        <cfvo type="percent" val="75"/>
      </iconSet>
    </cfRule>
    <cfRule type="dataBar" priority="7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{9F4C243F-315D-47B7-81DA-10DE91F34625}</x14:id>
        </ext>
      </extLst>
    </cfRule>
  </conditionalFormatting>
  <conditionalFormatting sqref="Z239:Z242">
    <cfRule type="dataBar" priority="6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{8089A925-E2BE-4D19-A6F6-C13B64E844D8}</x14:id>
        </ext>
      </extLst>
    </cfRule>
    <cfRule type="iconSet" priority="69">
      <iconSet iconSet="4Rating">
        <cfvo type="percent" val="0"/>
        <cfvo type="percent" val="25"/>
        <cfvo type="percent" val="50"/>
        <cfvo type="percent" val="75"/>
      </iconSet>
    </cfRule>
    <cfRule type="dataBar" priority="7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{0B9FAFC4-40CA-4694-B1D1-8B7958AAD019}</x14:id>
        </ext>
      </extLst>
    </cfRule>
  </conditionalFormatting>
  <conditionalFormatting sqref="Z243:Z261">
    <cfRule type="dataBar" priority="6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{9B153D28-BEDE-4279-B185-F94E76E59DF5}</x14:id>
        </ext>
      </extLst>
    </cfRule>
    <cfRule type="iconSet" priority="66">
      <iconSet iconSet="4Rating">
        <cfvo type="percent" val="0"/>
        <cfvo type="percent" val="25"/>
        <cfvo type="percent" val="50"/>
        <cfvo type="percent" val="75"/>
      </iconSet>
    </cfRule>
    <cfRule type="dataBar" priority="6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{6492B790-3DBB-4185-913A-B02B397BA04D}</x14:id>
        </ext>
      </extLst>
    </cfRule>
  </conditionalFormatting>
  <conditionalFormatting sqref="Z262:Z269">
    <cfRule type="iconSet" priority="63">
      <iconSet iconSet="4Rating">
        <cfvo type="percent" val="0"/>
        <cfvo type="percent" val="25"/>
        <cfvo type="percent" val="50"/>
        <cfvo type="percent" val="75"/>
      </iconSet>
    </cfRule>
    <cfRule type="dataBar" priority="6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{CE467758-67A8-424A-8EAE-D8F06B78E76B}</x14:id>
        </ext>
      </extLst>
    </cfRule>
    <cfRule type="dataBar" priority="6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{E05D1709-23D9-46ED-9CFB-1E638C7B49A6}</x14:id>
        </ext>
      </extLst>
    </cfRule>
  </conditionalFormatting>
  <conditionalFormatting sqref="Z270:Z290">
    <cfRule type="dataBar" priority="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{EDE9CE5E-8839-48E0-84BB-2001A53E5D14}</x14:id>
        </ext>
      </extLst>
    </cfRule>
    <cfRule type="iconSet" priority="60">
      <iconSet iconSet="4Rating">
        <cfvo type="percent" val="0"/>
        <cfvo type="percent" val="25"/>
        <cfvo type="percent" val="50"/>
        <cfvo type="percent" val="75"/>
      </iconSet>
    </cfRule>
    <cfRule type="dataBar" priority="6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{881073CD-4712-4B54-9BAF-B54F9A62069B}</x14:id>
        </ext>
      </extLst>
    </cfRule>
  </conditionalFormatting>
  <conditionalFormatting sqref="Z291:Z294">
    <cfRule type="dataBar" priority="1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{E50E88DF-51B4-4596-BA92-FEA3EDFB4B9B}</x14:id>
        </ext>
      </extLst>
    </cfRule>
    <cfRule type="iconSet" priority="150">
      <iconSet iconSet="4Rating">
        <cfvo type="percent" val="0"/>
        <cfvo type="percent" val="25"/>
        <cfvo type="percent" val="50"/>
        <cfvo type="percent" val="75"/>
      </iconSet>
    </cfRule>
    <cfRule type="dataBar" priority="15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{B1589CC1-48B4-4576-B34B-BB6A399F0EDA}</x14:id>
        </ext>
      </extLst>
    </cfRule>
  </conditionalFormatting>
  <conditionalFormatting sqref="Z295:Z298">
    <cfRule type="dataBar" priority="5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{6F1AFB39-FD5E-4E12-A2A0-3154E7BC98EB}</x14:id>
        </ext>
      </extLst>
    </cfRule>
    <cfRule type="dataBar" priority="5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{F4616C8F-6363-4D66-9AD1-A23C56B469D7}</x14:id>
        </ext>
      </extLst>
    </cfRule>
    <cfRule type="iconSet" priority="5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Z299:Z300 Z302:Z400">
    <cfRule type="dataBar" priority="16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{FCCA5763-BFE5-4600-86D4-49AC38A6316E}</x14:id>
        </ext>
      </extLst>
    </cfRule>
    <cfRule type="dataBar" priority="16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{F687451F-7587-424D-B179-7EA9F5F25E42}</x14:id>
        </ext>
      </extLst>
    </cfRule>
    <cfRule type="iconSet" priority="16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Z301">
    <cfRule type="iconSet" priority="47">
      <iconSet iconSet="4Rating">
        <cfvo type="percent" val="0"/>
        <cfvo type="percent" val="25"/>
        <cfvo type="percent" val="50"/>
        <cfvo type="percent" val="75"/>
      </iconSet>
    </cfRule>
    <cfRule type="dataBar" priority="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{40CDB602-C1B5-4FA1-9E0F-721249B21D46}</x14:id>
        </ext>
      </extLst>
    </cfRule>
    <cfRule type="dataBar" priority="4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{ABAD74BA-533D-481E-84E9-69CE9EC00FF9}</x14:id>
        </ext>
      </extLst>
    </cfRule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{B5B1D4F6-EAA7-4D9D-A685-FE4D489AF49A}</x14:id>
        </ext>
      </extLst>
    </cfRule>
  </conditionalFormatting>
  <conditionalFormatting sqref="Z401:Z40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{40CF8CBC-08EF-4BE4-983C-CFED00C89264}</x14:id>
        </ext>
      </extLst>
    </cfRule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{9023F04F-2F6F-4B8E-9CEA-AEDE4EE5E6A4}</x14:id>
        </ext>
      </extLst>
    </cfRule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{8923EBB6-1B5A-4BBC-90BD-EB89BE90F31C}</x14:id>
        </ext>
      </extLst>
    </cfRule>
    <cfRule type="iconSet" priority="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Z403:Z1048576 Z1:Z131 Z138:Z148 Z156:Z225">
    <cfRule type="dataBar" priority="8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{384D3CA5-F557-46F4-B8CB-9D47FFFCF45B}</x14:id>
        </ext>
      </extLst>
    </cfRule>
    <cfRule type="iconSet" priority="89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Z403:Z1048576 Z1:Z225">
    <cfRule type="dataBar" priority="9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{A35453CF-1C99-4CC2-A125-DDC3B5117497}</x14:id>
        </ext>
      </extLst>
    </cfRule>
  </conditionalFormatting>
  <pageMargins left="0.4" right="0.19685039370078741" top="0.25" bottom="0.2" header="0.2" footer="0.31496062992125984"/>
  <pageSetup paperSize="9" scale="4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1A31AE-B9AD-4F3C-9D20-73408EB91E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Z1:Z300 Z403:Z1048576 Z302:Z400</xm:sqref>
        </x14:conditionalFormatting>
        <x14:conditionalFormatting xmlns:xm="http://schemas.microsoft.com/office/excel/2006/main">
          <x14:cfRule type="dataBar" id="{66DC2442-12C9-4EF3-A9AE-C351DF87AF4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Z76:Z149</xm:sqref>
        </x14:conditionalFormatting>
        <x14:conditionalFormatting xmlns:xm="http://schemas.microsoft.com/office/excel/2006/main">
          <x14:cfRule type="dataBar" id="{A9BF067A-C941-443E-82FB-1FE5E9966E3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Z135</xm:sqref>
        </x14:conditionalFormatting>
        <x14:conditionalFormatting xmlns:xm="http://schemas.microsoft.com/office/excel/2006/main">
          <x14:cfRule type="dataBar" id="{DFB1EDCB-EDF3-4DF7-88E0-34F9C75CB43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Z136:Z137 Z132:Z134</xm:sqref>
        </x14:conditionalFormatting>
        <x14:conditionalFormatting xmlns:xm="http://schemas.microsoft.com/office/excel/2006/main">
          <x14:cfRule type="dataBar" id="{90956E0F-D430-43A1-9196-765E710C0BD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Z149</xm:sqref>
        </x14:conditionalFormatting>
        <x14:conditionalFormatting xmlns:xm="http://schemas.microsoft.com/office/excel/2006/main">
          <x14:cfRule type="dataBar" id="{88D71B57-0E5A-44D2-8FD0-784FFCF7DFB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Z150:Z154</xm:sqref>
        </x14:conditionalFormatting>
        <x14:conditionalFormatting xmlns:xm="http://schemas.microsoft.com/office/excel/2006/main">
          <x14:cfRule type="dataBar" id="{D9686CCD-AAF5-45F3-A2D2-4506E7BB98A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Z155</xm:sqref>
        </x14:conditionalFormatting>
        <x14:conditionalFormatting xmlns:xm="http://schemas.microsoft.com/office/excel/2006/main">
          <x14:cfRule type="dataBar" id="{E617E530-A17A-4005-BC80-9B66CEBD52A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A8E3570E-252A-4390-9CAB-139F76D97BE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Z226</xm:sqref>
        </x14:conditionalFormatting>
        <x14:conditionalFormatting xmlns:xm="http://schemas.microsoft.com/office/excel/2006/main">
          <x14:cfRule type="dataBar" id="{FC987C15-D7F4-46A7-B7F0-36A0FCB4B39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9F4C243F-315D-47B7-81DA-10DE91F3462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Z227:Z238</xm:sqref>
        </x14:conditionalFormatting>
        <x14:conditionalFormatting xmlns:xm="http://schemas.microsoft.com/office/excel/2006/main">
          <x14:cfRule type="dataBar" id="{8089A925-E2BE-4D19-A6F6-C13B64E844D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0B9FAFC4-40CA-4694-B1D1-8B7958AAD01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Z239:Z242</xm:sqref>
        </x14:conditionalFormatting>
        <x14:conditionalFormatting xmlns:xm="http://schemas.microsoft.com/office/excel/2006/main">
          <x14:cfRule type="dataBar" id="{9B153D28-BEDE-4279-B185-F94E76E59DF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6492B790-3DBB-4185-913A-B02B397BA04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Z243:Z261</xm:sqref>
        </x14:conditionalFormatting>
        <x14:conditionalFormatting xmlns:xm="http://schemas.microsoft.com/office/excel/2006/main">
          <x14:cfRule type="dataBar" id="{CE467758-67A8-424A-8EAE-D8F06B78E76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E05D1709-23D9-46ED-9CFB-1E638C7B49A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Z262:Z269</xm:sqref>
        </x14:conditionalFormatting>
        <x14:conditionalFormatting xmlns:xm="http://schemas.microsoft.com/office/excel/2006/main">
          <x14:cfRule type="dataBar" id="{EDE9CE5E-8839-48E0-84BB-2001A53E5D1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881073CD-4712-4B54-9BAF-B54F9A62069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Z270:Z290</xm:sqref>
        </x14:conditionalFormatting>
        <x14:conditionalFormatting xmlns:xm="http://schemas.microsoft.com/office/excel/2006/main">
          <x14:cfRule type="dataBar" id="{E50E88DF-51B4-4596-BA92-FEA3EDFB4B9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1589CC1-48B4-4576-B34B-BB6A399F0ED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Z291:Z294</xm:sqref>
        </x14:conditionalFormatting>
        <x14:conditionalFormatting xmlns:xm="http://schemas.microsoft.com/office/excel/2006/main">
          <x14:cfRule type="dataBar" id="{6F1AFB39-FD5E-4E12-A2A0-3154E7BC98E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F4616C8F-6363-4D66-9AD1-A23C56B469D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Z295:Z298</xm:sqref>
        </x14:conditionalFormatting>
        <x14:conditionalFormatting xmlns:xm="http://schemas.microsoft.com/office/excel/2006/main">
          <x14:cfRule type="dataBar" id="{FCCA5763-BFE5-4600-86D4-49AC38A6316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F687451F-7587-424D-B179-7EA9F5F25E4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Z299:Z300 Z302:Z400</xm:sqref>
        </x14:conditionalFormatting>
        <x14:conditionalFormatting xmlns:xm="http://schemas.microsoft.com/office/excel/2006/main">
          <x14:cfRule type="dataBar" id="{40CDB602-C1B5-4FA1-9E0F-721249B21D4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ABAD74BA-533D-481E-84E9-69CE9EC00FF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5B1D4F6-EAA7-4D9D-A685-FE4D489AF4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Z301</xm:sqref>
        </x14:conditionalFormatting>
        <x14:conditionalFormatting xmlns:xm="http://schemas.microsoft.com/office/excel/2006/main">
          <x14:cfRule type="dataBar" id="{40CF8CBC-08EF-4BE4-983C-CFED00C8926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9023F04F-2F6F-4B8E-9CEA-AEDE4EE5E6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923EBB6-1B5A-4BBC-90BD-EB89BE90F31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Z401:Z402</xm:sqref>
        </x14:conditionalFormatting>
        <x14:conditionalFormatting xmlns:xm="http://schemas.microsoft.com/office/excel/2006/main">
          <x14:cfRule type="dataBar" id="{384D3CA5-F557-46F4-B8CB-9D47FFFCF45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Z403:Z1048576 Z1:Z131 Z138:Z148 Z156:Z225</xm:sqref>
        </x14:conditionalFormatting>
        <x14:conditionalFormatting xmlns:xm="http://schemas.microsoft.com/office/excel/2006/main">
          <x14:cfRule type="dataBar" id="{A35453CF-1C99-4CC2-A125-DDC3B511749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Z403:Z1048576 Z1:Z225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pageSetUpPr fitToPage="1"/>
  </sheetPr>
  <dimension ref="A1:AZ2723"/>
  <sheetViews>
    <sheetView topLeftCell="A2693" zoomScale="55" zoomScaleNormal="55" zoomScaleSheetLayoutView="100" workbookViewId="0">
      <selection activeCell="X2721" sqref="X2721"/>
    </sheetView>
  </sheetViews>
  <sheetFormatPr defaultColWidth="9" defaultRowHeight="12" customHeight="1" x14ac:dyDescent="0.2"/>
  <cols>
    <col min="1" max="1" width="3.77734375" style="77" customWidth="1"/>
    <col min="2" max="2" width="8.33203125" style="76" customWidth="1"/>
    <col min="3" max="3" width="14.109375" style="76" customWidth="1"/>
    <col min="4" max="22" width="8.109375" style="77" customWidth="1"/>
    <col min="23" max="26" width="8.21875" style="77" customWidth="1"/>
    <col min="27" max="27" width="11.109375" style="77" customWidth="1"/>
    <col min="28" max="28" width="29.77734375" style="77" customWidth="1"/>
    <col min="29" max="47" width="7.6640625" style="77" customWidth="1"/>
    <col min="48" max="51" width="7.44140625" style="77" customWidth="1"/>
    <col min="52" max="53" width="9" style="77"/>
    <col min="54" max="54" width="20.44140625" style="77" bestFit="1" customWidth="1"/>
    <col min="55" max="16384" width="9" style="77"/>
  </cols>
  <sheetData>
    <row r="1" spans="2:48" ht="12" hidden="1" customHeight="1" x14ac:dyDescent="0.2"/>
    <row r="2" spans="2:48" ht="12" hidden="1" customHeight="1" x14ac:dyDescent="0.2"/>
    <row r="3" spans="2:48" ht="17.25" hidden="1" customHeight="1" x14ac:dyDescent="0.2">
      <c r="AB3" s="188" t="s">
        <v>1048</v>
      </c>
    </row>
    <row r="4" spans="2:48" ht="17.25" hidden="1" customHeight="1" x14ac:dyDescent="0.2">
      <c r="AB4" s="188" t="s">
        <v>1050</v>
      </c>
    </row>
    <row r="5" spans="2:48" ht="17.25" hidden="1" customHeight="1" x14ac:dyDescent="0.2">
      <c r="AB5" s="188" t="s">
        <v>1051</v>
      </c>
    </row>
    <row r="6" spans="2:48" ht="17.25" hidden="1" customHeight="1" x14ac:dyDescent="0.2">
      <c r="AB6" s="188" t="s">
        <v>634</v>
      </c>
    </row>
    <row r="7" spans="2:48" ht="17.25" hidden="1" customHeight="1" x14ac:dyDescent="0.2">
      <c r="AB7" s="188" t="s">
        <v>1052</v>
      </c>
    </row>
    <row r="8" spans="2:48" ht="17.25" hidden="1" customHeight="1" x14ac:dyDescent="0.2">
      <c r="AB8" s="188" t="s">
        <v>1054</v>
      </c>
    </row>
    <row r="9" spans="2:48" ht="17.25" hidden="1" customHeight="1" x14ac:dyDescent="0.2">
      <c r="AB9" s="188" t="s">
        <v>1055</v>
      </c>
    </row>
    <row r="10" spans="2:48" ht="17.25" hidden="1" customHeight="1" x14ac:dyDescent="0.2">
      <c r="AB10" s="188" t="s">
        <v>1056</v>
      </c>
    </row>
    <row r="11" spans="2:48" ht="17.25" hidden="1" customHeight="1" x14ac:dyDescent="0.2">
      <c r="AB11" s="406" t="s">
        <v>1057</v>
      </c>
    </row>
    <row r="12" spans="2:48" ht="12" hidden="1" customHeight="1" x14ac:dyDescent="0.2"/>
    <row r="13" spans="2:48" ht="22.5" hidden="1" customHeight="1" x14ac:dyDescent="0.2">
      <c r="B13" s="172" t="s">
        <v>1058</v>
      </c>
      <c r="H13" s="94"/>
    </row>
    <row r="14" spans="2:48" ht="14.25" hidden="1" customHeight="1" x14ac:dyDescent="0.2">
      <c r="B14" s="78"/>
      <c r="C14" s="79"/>
      <c r="D14" s="96" t="s">
        <v>389</v>
      </c>
      <c r="E14" s="97" t="s">
        <v>390</v>
      </c>
      <c r="F14" s="96" t="s">
        <v>391</v>
      </c>
      <c r="G14" s="96" t="s">
        <v>392</v>
      </c>
      <c r="H14" s="98" t="s">
        <v>393</v>
      </c>
      <c r="I14" s="97" t="s">
        <v>394</v>
      </c>
      <c r="J14" s="96" t="s">
        <v>395</v>
      </c>
      <c r="K14" s="96" t="s">
        <v>396</v>
      </c>
      <c r="L14" s="96" t="s">
        <v>397</v>
      </c>
      <c r="M14" s="96" t="s">
        <v>398</v>
      </c>
      <c r="N14" s="96" t="s">
        <v>399</v>
      </c>
      <c r="O14" s="96" t="s">
        <v>400</v>
      </c>
      <c r="P14" s="96" t="s">
        <v>401</v>
      </c>
      <c r="Q14" s="96" t="s">
        <v>402</v>
      </c>
      <c r="R14" s="96" t="s">
        <v>403</v>
      </c>
      <c r="S14" s="96" t="s">
        <v>404</v>
      </c>
      <c r="T14" s="96" t="s">
        <v>405</v>
      </c>
      <c r="U14" s="96" t="s">
        <v>406</v>
      </c>
      <c r="V14" s="96" t="s">
        <v>407</v>
      </c>
      <c r="W14" s="99" t="s">
        <v>408</v>
      </c>
      <c r="X14" s="80"/>
      <c r="Y14" s="80"/>
      <c r="Z14" s="80"/>
      <c r="AA14" s="80"/>
      <c r="AC14" s="81" t="s">
        <v>409</v>
      </c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2"/>
    </row>
    <row r="15" spans="2:48" ht="33.75" hidden="1" customHeight="1" x14ac:dyDescent="0.2">
      <c r="B15" s="83" t="s">
        <v>410</v>
      </c>
      <c r="C15" s="83" t="s">
        <v>411</v>
      </c>
      <c r="D15" s="100" t="s">
        <v>417</v>
      </c>
      <c r="E15" s="100" t="s">
        <v>418</v>
      </c>
      <c r="F15" s="100" t="s">
        <v>419</v>
      </c>
      <c r="G15" s="100" t="s">
        <v>420</v>
      </c>
      <c r="H15" s="101" t="s">
        <v>421</v>
      </c>
      <c r="I15" s="102" t="s">
        <v>422</v>
      </c>
      <c r="J15" s="100" t="s">
        <v>423</v>
      </c>
      <c r="K15" s="100" t="s">
        <v>424</v>
      </c>
      <c r="L15" s="100" t="s">
        <v>425</v>
      </c>
      <c r="M15" s="100" t="s">
        <v>426</v>
      </c>
      <c r="N15" s="100" t="s">
        <v>427</v>
      </c>
      <c r="O15" s="100" t="s">
        <v>428</v>
      </c>
      <c r="P15" s="100" t="s">
        <v>64</v>
      </c>
      <c r="Q15" s="100" t="s">
        <v>64</v>
      </c>
      <c r="R15" s="100" t="s">
        <v>429</v>
      </c>
      <c r="S15" s="100" t="s">
        <v>430</v>
      </c>
      <c r="T15" s="100" t="s">
        <v>431</v>
      </c>
      <c r="U15" s="100" t="s">
        <v>432</v>
      </c>
      <c r="V15" s="100" t="s">
        <v>433</v>
      </c>
      <c r="W15" s="100" t="s">
        <v>434</v>
      </c>
      <c r="X15" s="95"/>
      <c r="Y15" s="95"/>
      <c r="Z15" s="95"/>
      <c r="AA15" s="84" t="s">
        <v>1059</v>
      </c>
      <c r="AC15" s="85" t="s">
        <v>417</v>
      </c>
      <c r="AD15" s="85" t="s">
        <v>418</v>
      </c>
      <c r="AE15" s="85" t="s">
        <v>419</v>
      </c>
      <c r="AF15" s="85" t="s">
        <v>420</v>
      </c>
      <c r="AG15" s="85" t="s">
        <v>421</v>
      </c>
      <c r="AH15" s="85" t="s">
        <v>422</v>
      </c>
      <c r="AI15" s="85" t="s">
        <v>423</v>
      </c>
      <c r="AJ15" s="85" t="s">
        <v>424</v>
      </c>
      <c r="AK15" s="85" t="s">
        <v>425</v>
      </c>
      <c r="AL15" s="85" t="s">
        <v>426</v>
      </c>
      <c r="AM15" s="85" t="s">
        <v>427</v>
      </c>
      <c r="AN15" s="85" t="s">
        <v>428</v>
      </c>
      <c r="AO15" s="85" t="s">
        <v>1061</v>
      </c>
      <c r="AP15" s="85" t="s">
        <v>1063</v>
      </c>
      <c r="AQ15" s="85" t="s">
        <v>429</v>
      </c>
      <c r="AR15" s="85" t="s">
        <v>430</v>
      </c>
      <c r="AS15" s="85" t="s">
        <v>431</v>
      </c>
      <c r="AT15" s="85" t="s">
        <v>432</v>
      </c>
      <c r="AU15" s="85" t="s">
        <v>433</v>
      </c>
      <c r="AV15" s="85" t="s">
        <v>434</v>
      </c>
    </row>
    <row r="16" spans="2:48" ht="27" hidden="1" customHeight="1" x14ac:dyDescent="0.2">
      <c r="B16" s="86"/>
      <c r="C16" s="381">
        <v>43956</v>
      </c>
      <c r="D16" s="416">
        <v>0</v>
      </c>
      <c r="E16" s="416">
        <v>0</v>
      </c>
      <c r="F16" s="416">
        <v>0</v>
      </c>
      <c r="G16" s="416">
        <v>0</v>
      </c>
      <c r="H16" s="417">
        <v>0</v>
      </c>
      <c r="I16" s="416">
        <v>0</v>
      </c>
      <c r="J16" s="416">
        <v>0</v>
      </c>
      <c r="K16" s="416">
        <v>0</v>
      </c>
      <c r="L16" s="416">
        <v>0</v>
      </c>
      <c r="M16" s="416">
        <v>0</v>
      </c>
      <c r="N16" s="416">
        <v>0</v>
      </c>
      <c r="O16" s="416">
        <v>0</v>
      </c>
      <c r="P16" s="416">
        <v>0</v>
      </c>
      <c r="Q16" s="416">
        <v>0</v>
      </c>
      <c r="R16" s="416">
        <v>0</v>
      </c>
      <c r="S16" s="416">
        <v>0</v>
      </c>
      <c r="T16" s="416">
        <v>0</v>
      </c>
      <c r="U16" s="416">
        <v>0</v>
      </c>
      <c r="V16" s="416">
        <v>0</v>
      </c>
      <c r="W16" s="416">
        <v>0</v>
      </c>
      <c r="X16" s="418"/>
      <c r="Y16" s="419"/>
      <c r="Z16" s="419"/>
      <c r="AA16" s="420">
        <f t="shared" ref="AA16:AA28" si="0">SUM(D16:W16)</f>
        <v>0</v>
      </c>
      <c r="AC16" s="288">
        <v>0</v>
      </c>
      <c r="AD16" s="288">
        <v>0</v>
      </c>
      <c r="AE16" s="288">
        <v>0</v>
      </c>
      <c r="AF16" s="288">
        <v>0</v>
      </c>
      <c r="AG16" s="288">
        <v>0</v>
      </c>
      <c r="AH16" s="288">
        <v>0</v>
      </c>
      <c r="AI16" s="288">
        <v>0</v>
      </c>
      <c r="AJ16" s="288">
        <v>0</v>
      </c>
      <c r="AK16" s="288">
        <v>0</v>
      </c>
      <c r="AL16" s="288">
        <v>0</v>
      </c>
      <c r="AM16" s="288">
        <v>0</v>
      </c>
      <c r="AN16" s="288">
        <v>0</v>
      </c>
      <c r="AO16" s="288">
        <v>0</v>
      </c>
      <c r="AP16" s="288">
        <v>0</v>
      </c>
      <c r="AQ16" s="288">
        <v>0</v>
      </c>
      <c r="AR16" s="288">
        <v>0</v>
      </c>
      <c r="AS16" s="288">
        <v>0</v>
      </c>
      <c r="AT16" s="288">
        <v>0</v>
      </c>
      <c r="AU16" s="288">
        <v>0</v>
      </c>
      <c r="AV16" s="288">
        <v>0</v>
      </c>
    </row>
    <row r="17" spans="2:51" ht="27" hidden="1" customHeight="1" x14ac:dyDescent="0.2">
      <c r="B17" s="86"/>
      <c r="C17" s="381">
        <v>43969</v>
      </c>
      <c r="D17" s="416">
        <v>0</v>
      </c>
      <c r="E17" s="416">
        <v>0</v>
      </c>
      <c r="F17" s="416">
        <v>0</v>
      </c>
      <c r="G17" s="416">
        <v>0</v>
      </c>
      <c r="H17" s="417">
        <v>0</v>
      </c>
      <c r="I17" s="416">
        <v>0</v>
      </c>
      <c r="J17" s="416">
        <v>0</v>
      </c>
      <c r="K17" s="416">
        <v>0</v>
      </c>
      <c r="L17" s="416">
        <v>0</v>
      </c>
      <c r="M17" s="416">
        <v>0</v>
      </c>
      <c r="N17" s="416">
        <v>0</v>
      </c>
      <c r="O17" s="416">
        <v>0</v>
      </c>
      <c r="P17" s="416">
        <v>0</v>
      </c>
      <c r="Q17" s="416">
        <v>0</v>
      </c>
      <c r="R17" s="416">
        <v>0</v>
      </c>
      <c r="S17" s="416">
        <v>0</v>
      </c>
      <c r="T17" s="416">
        <v>0</v>
      </c>
      <c r="U17" s="416">
        <v>0</v>
      </c>
      <c r="V17" s="416">
        <v>0</v>
      </c>
      <c r="W17" s="416">
        <v>0</v>
      </c>
      <c r="X17" s="418"/>
      <c r="Y17" s="419"/>
      <c r="Z17" s="419"/>
      <c r="AA17" s="420">
        <f t="shared" si="0"/>
        <v>0</v>
      </c>
      <c r="AC17" s="288">
        <v>0</v>
      </c>
      <c r="AD17" s="288">
        <v>0</v>
      </c>
      <c r="AE17" s="288">
        <v>0</v>
      </c>
      <c r="AF17" s="288">
        <v>0</v>
      </c>
      <c r="AG17" s="288">
        <v>0</v>
      </c>
      <c r="AH17" s="288">
        <v>0</v>
      </c>
      <c r="AI17" s="288">
        <v>0</v>
      </c>
      <c r="AJ17" s="288">
        <v>0</v>
      </c>
      <c r="AK17" s="288">
        <v>0</v>
      </c>
      <c r="AL17" s="288">
        <v>0</v>
      </c>
      <c r="AM17" s="288">
        <v>0</v>
      </c>
      <c r="AN17" s="288">
        <v>0</v>
      </c>
      <c r="AO17" s="288">
        <v>0</v>
      </c>
      <c r="AP17" s="288">
        <v>0</v>
      </c>
      <c r="AQ17" s="288">
        <v>0</v>
      </c>
      <c r="AR17" s="288">
        <v>0</v>
      </c>
      <c r="AS17" s="288">
        <v>0</v>
      </c>
      <c r="AT17" s="288">
        <v>0</v>
      </c>
      <c r="AU17" s="288">
        <v>0</v>
      </c>
      <c r="AV17" s="288">
        <v>0</v>
      </c>
    </row>
    <row r="18" spans="2:51" ht="27" hidden="1" customHeight="1" x14ac:dyDescent="0.2">
      <c r="B18" s="86"/>
      <c r="C18" s="381">
        <v>43974</v>
      </c>
      <c r="D18" s="416">
        <v>0</v>
      </c>
      <c r="E18" s="416">
        <v>0</v>
      </c>
      <c r="F18" s="416">
        <v>0</v>
      </c>
      <c r="G18" s="416">
        <v>0</v>
      </c>
      <c r="H18" s="417">
        <v>0</v>
      </c>
      <c r="I18" s="416">
        <v>0</v>
      </c>
      <c r="J18" s="416">
        <v>0</v>
      </c>
      <c r="K18" s="416">
        <v>0</v>
      </c>
      <c r="L18" s="416">
        <v>0</v>
      </c>
      <c r="M18" s="416">
        <v>0</v>
      </c>
      <c r="N18" s="416">
        <v>0</v>
      </c>
      <c r="O18" s="416">
        <v>0</v>
      </c>
      <c r="P18" s="416">
        <v>0</v>
      </c>
      <c r="Q18" s="416">
        <v>0</v>
      </c>
      <c r="R18" s="416">
        <v>0</v>
      </c>
      <c r="S18" s="416">
        <v>0</v>
      </c>
      <c r="T18" s="416">
        <v>0</v>
      </c>
      <c r="U18" s="416">
        <v>0</v>
      </c>
      <c r="V18" s="416">
        <v>0</v>
      </c>
      <c r="W18" s="416">
        <v>0</v>
      </c>
      <c r="X18" s="418"/>
      <c r="Y18" s="419"/>
      <c r="Z18" s="419"/>
      <c r="AA18" s="420">
        <f t="shared" si="0"/>
        <v>0</v>
      </c>
      <c r="AC18" s="288">
        <v>0</v>
      </c>
      <c r="AD18" s="288">
        <v>0</v>
      </c>
      <c r="AE18" s="288">
        <v>0</v>
      </c>
      <c r="AF18" s="288">
        <v>0</v>
      </c>
      <c r="AG18" s="288">
        <v>0</v>
      </c>
      <c r="AH18" s="288">
        <v>0</v>
      </c>
      <c r="AI18" s="288">
        <v>0</v>
      </c>
      <c r="AJ18" s="288">
        <v>0</v>
      </c>
      <c r="AK18" s="288">
        <v>0</v>
      </c>
      <c r="AL18" s="288">
        <v>0</v>
      </c>
      <c r="AM18" s="288">
        <v>0</v>
      </c>
      <c r="AN18" s="288">
        <v>0</v>
      </c>
      <c r="AO18" s="288">
        <v>0</v>
      </c>
      <c r="AP18" s="288">
        <v>0</v>
      </c>
      <c r="AQ18" s="288">
        <v>0</v>
      </c>
      <c r="AR18" s="288">
        <v>0</v>
      </c>
      <c r="AS18" s="288">
        <v>0</v>
      </c>
      <c r="AT18" s="288">
        <v>0</v>
      </c>
      <c r="AU18" s="288">
        <v>0</v>
      </c>
      <c r="AV18" s="288">
        <v>0</v>
      </c>
    </row>
    <row r="19" spans="2:51" ht="27" hidden="1" customHeight="1" x14ac:dyDescent="0.2">
      <c r="B19" s="86"/>
      <c r="C19" s="381">
        <v>43981</v>
      </c>
      <c r="D19" s="416">
        <v>0</v>
      </c>
      <c r="E19" s="416">
        <v>0</v>
      </c>
      <c r="F19" s="416">
        <v>0</v>
      </c>
      <c r="G19" s="416">
        <v>0</v>
      </c>
      <c r="H19" s="417">
        <v>0</v>
      </c>
      <c r="I19" s="416">
        <v>0</v>
      </c>
      <c r="J19" s="416">
        <v>0</v>
      </c>
      <c r="K19" s="416">
        <v>0</v>
      </c>
      <c r="L19" s="416">
        <v>0</v>
      </c>
      <c r="M19" s="416">
        <v>0</v>
      </c>
      <c r="N19" s="416">
        <v>0</v>
      </c>
      <c r="O19" s="416">
        <v>0</v>
      </c>
      <c r="P19" s="416">
        <v>0</v>
      </c>
      <c r="Q19" s="416">
        <v>0</v>
      </c>
      <c r="R19" s="416">
        <v>0</v>
      </c>
      <c r="S19" s="416">
        <v>0</v>
      </c>
      <c r="T19" s="416">
        <v>0</v>
      </c>
      <c r="U19" s="416">
        <v>0</v>
      </c>
      <c r="V19" s="416">
        <v>0</v>
      </c>
      <c r="W19" s="416">
        <v>0</v>
      </c>
      <c r="X19" s="418"/>
      <c r="Y19" s="419"/>
      <c r="Z19" s="419"/>
      <c r="AA19" s="420">
        <f t="shared" si="0"/>
        <v>0</v>
      </c>
      <c r="AC19" s="288">
        <v>0</v>
      </c>
      <c r="AD19" s="288">
        <v>0</v>
      </c>
      <c r="AE19" s="288">
        <v>0</v>
      </c>
      <c r="AF19" s="288">
        <v>0</v>
      </c>
      <c r="AG19" s="288">
        <v>0</v>
      </c>
      <c r="AH19" s="288">
        <v>0</v>
      </c>
      <c r="AI19" s="288">
        <v>0</v>
      </c>
      <c r="AJ19" s="288">
        <v>0</v>
      </c>
      <c r="AK19" s="288">
        <v>0</v>
      </c>
      <c r="AL19" s="288">
        <v>0</v>
      </c>
      <c r="AM19" s="288">
        <v>0</v>
      </c>
      <c r="AN19" s="288">
        <v>0</v>
      </c>
      <c r="AO19" s="288">
        <v>0</v>
      </c>
      <c r="AP19" s="288">
        <v>0</v>
      </c>
      <c r="AQ19" s="288">
        <v>0</v>
      </c>
      <c r="AR19" s="288">
        <v>0</v>
      </c>
      <c r="AS19" s="288">
        <v>0</v>
      </c>
      <c r="AT19" s="288">
        <v>0</v>
      </c>
      <c r="AU19" s="288">
        <v>0</v>
      </c>
      <c r="AV19" s="288">
        <v>0</v>
      </c>
    </row>
    <row r="20" spans="2:51" ht="27" hidden="1" customHeight="1" x14ac:dyDescent="0.2">
      <c r="B20" s="86"/>
      <c r="C20" s="381">
        <v>43985</v>
      </c>
      <c r="D20" s="416">
        <v>0</v>
      </c>
      <c r="E20" s="416">
        <v>0</v>
      </c>
      <c r="F20" s="416">
        <v>0</v>
      </c>
      <c r="G20" s="416">
        <v>0</v>
      </c>
      <c r="H20" s="417">
        <v>0</v>
      </c>
      <c r="I20" s="416">
        <v>0</v>
      </c>
      <c r="J20" s="416">
        <v>0</v>
      </c>
      <c r="K20" s="416">
        <v>0</v>
      </c>
      <c r="L20" s="416">
        <v>0</v>
      </c>
      <c r="M20" s="416">
        <v>0</v>
      </c>
      <c r="N20" s="416">
        <v>0</v>
      </c>
      <c r="O20" s="416">
        <v>0</v>
      </c>
      <c r="P20" s="416">
        <v>0</v>
      </c>
      <c r="Q20" s="416">
        <v>0</v>
      </c>
      <c r="R20" s="416">
        <v>0</v>
      </c>
      <c r="S20" s="416">
        <v>0</v>
      </c>
      <c r="T20" s="416">
        <v>0</v>
      </c>
      <c r="U20" s="416">
        <v>0</v>
      </c>
      <c r="V20" s="416">
        <v>0</v>
      </c>
      <c r="W20" s="416">
        <v>0</v>
      </c>
      <c r="X20" s="418"/>
      <c r="Y20" s="419"/>
      <c r="Z20" s="419"/>
      <c r="AA20" s="420">
        <f t="shared" si="0"/>
        <v>0</v>
      </c>
      <c r="AC20" s="288">
        <v>0</v>
      </c>
      <c r="AD20" s="288">
        <v>0</v>
      </c>
      <c r="AE20" s="288">
        <v>0</v>
      </c>
      <c r="AF20" s="288">
        <v>0</v>
      </c>
      <c r="AG20" s="288">
        <v>0</v>
      </c>
      <c r="AH20" s="288">
        <v>0</v>
      </c>
      <c r="AI20" s="288">
        <v>0</v>
      </c>
      <c r="AJ20" s="288">
        <v>0</v>
      </c>
      <c r="AK20" s="288">
        <v>0</v>
      </c>
      <c r="AL20" s="288">
        <v>0</v>
      </c>
      <c r="AM20" s="288">
        <v>0</v>
      </c>
      <c r="AN20" s="288">
        <v>0</v>
      </c>
      <c r="AO20" s="288">
        <v>0</v>
      </c>
      <c r="AP20" s="288">
        <v>0</v>
      </c>
      <c r="AQ20" s="288">
        <v>0</v>
      </c>
      <c r="AR20" s="288">
        <v>0</v>
      </c>
      <c r="AS20" s="288">
        <v>0</v>
      </c>
      <c r="AT20" s="288">
        <v>0</v>
      </c>
      <c r="AU20" s="288">
        <v>0</v>
      </c>
      <c r="AV20" s="288">
        <v>0</v>
      </c>
    </row>
    <row r="21" spans="2:51" ht="27" hidden="1" customHeight="1" x14ac:dyDescent="0.2">
      <c r="B21" s="86"/>
      <c r="C21" s="381">
        <v>43991</v>
      </c>
      <c r="D21" s="416">
        <v>0</v>
      </c>
      <c r="E21" s="416">
        <v>0</v>
      </c>
      <c r="F21" s="416">
        <v>0</v>
      </c>
      <c r="G21" s="416">
        <v>0</v>
      </c>
      <c r="H21" s="417">
        <v>0</v>
      </c>
      <c r="I21" s="416">
        <v>0</v>
      </c>
      <c r="J21" s="416">
        <v>0</v>
      </c>
      <c r="K21" s="416">
        <v>0</v>
      </c>
      <c r="L21" s="416">
        <v>0</v>
      </c>
      <c r="M21" s="416">
        <v>0</v>
      </c>
      <c r="N21" s="416">
        <v>0</v>
      </c>
      <c r="O21" s="416">
        <v>0</v>
      </c>
      <c r="P21" s="416">
        <v>0</v>
      </c>
      <c r="Q21" s="416">
        <v>0</v>
      </c>
      <c r="R21" s="416">
        <v>0</v>
      </c>
      <c r="S21" s="416">
        <v>0</v>
      </c>
      <c r="T21" s="416">
        <v>0</v>
      </c>
      <c r="U21" s="416">
        <v>0</v>
      </c>
      <c r="V21" s="416">
        <v>0</v>
      </c>
      <c r="W21" s="416">
        <v>0</v>
      </c>
      <c r="X21" s="418"/>
      <c r="Y21" s="419"/>
      <c r="Z21" s="419"/>
      <c r="AA21" s="420">
        <f t="shared" si="0"/>
        <v>0</v>
      </c>
      <c r="AC21" s="288">
        <v>0</v>
      </c>
      <c r="AD21" s="288">
        <v>0</v>
      </c>
      <c r="AE21" s="288">
        <v>0</v>
      </c>
      <c r="AF21" s="288">
        <v>0</v>
      </c>
      <c r="AG21" s="288">
        <v>0</v>
      </c>
      <c r="AH21" s="288">
        <v>0</v>
      </c>
      <c r="AI21" s="288">
        <v>0</v>
      </c>
      <c r="AJ21" s="288">
        <v>0</v>
      </c>
      <c r="AK21" s="288">
        <v>0</v>
      </c>
      <c r="AL21" s="288">
        <v>0</v>
      </c>
      <c r="AM21" s="288">
        <v>0</v>
      </c>
      <c r="AN21" s="288">
        <v>0</v>
      </c>
      <c r="AO21" s="288">
        <v>0</v>
      </c>
      <c r="AP21" s="288">
        <v>0</v>
      </c>
      <c r="AQ21" s="288">
        <v>0</v>
      </c>
      <c r="AR21" s="288">
        <v>0</v>
      </c>
      <c r="AS21" s="288">
        <v>0</v>
      </c>
      <c r="AT21" s="288">
        <v>0</v>
      </c>
      <c r="AU21" s="288">
        <v>0</v>
      </c>
      <c r="AV21" s="288">
        <v>0</v>
      </c>
    </row>
    <row r="22" spans="2:51" ht="27" hidden="1" customHeight="1" x14ac:dyDescent="0.2">
      <c r="B22" s="86"/>
      <c r="C22" s="381">
        <v>43995</v>
      </c>
      <c r="D22" s="416">
        <v>0</v>
      </c>
      <c r="E22" s="416">
        <v>0</v>
      </c>
      <c r="F22" s="416">
        <v>0</v>
      </c>
      <c r="G22" s="416">
        <v>0</v>
      </c>
      <c r="H22" s="417">
        <v>0</v>
      </c>
      <c r="I22" s="416">
        <v>0</v>
      </c>
      <c r="J22" s="416">
        <v>0</v>
      </c>
      <c r="K22" s="416">
        <v>0</v>
      </c>
      <c r="L22" s="416">
        <v>0</v>
      </c>
      <c r="M22" s="416">
        <v>0</v>
      </c>
      <c r="N22" s="416">
        <v>0</v>
      </c>
      <c r="O22" s="416">
        <v>0</v>
      </c>
      <c r="P22" s="416">
        <v>0</v>
      </c>
      <c r="Q22" s="416">
        <v>0</v>
      </c>
      <c r="R22" s="416">
        <v>0</v>
      </c>
      <c r="S22" s="416">
        <v>0</v>
      </c>
      <c r="T22" s="416">
        <v>0</v>
      </c>
      <c r="U22" s="416">
        <v>0</v>
      </c>
      <c r="V22" s="416">
        <v>0</v>
      </c>
      <c r="W22" s="416">
        <v>0</v>
      </c>
      <c r="X22" s="418"/>
      <c r="Y22" s="419"/>
      <c r="Z22" s="419"/>
      <c r="AA22" s="420">
        <f t="shared" si="0"/>
        <v>0</v>
      </c>
      <c r="AC22" s="288">
        <v>0</v>
      </c>
      <c r="AD22" s="288">
        <v>0</v>
      </c>
      <c r="AE22" s="288">
        <v>0</v>
      </c>
      <c r="AF22" s="288">
        <v>0</v>
      </c>
      <c r="AG22" s="288">
        <v>0</v>
      </c>
      <c r="AH22" s="288">
        <v>0</v>
      </c>
      <c r="AI22" s="288">
        <v>0</v>
      </c>
      <c r="AJ22" s="288">
        <v>0</v>
      </c>
      <c r="AK22" s="288">
        <v>0</v>
      </c>
      <c r="AL22" s="288">
        <v>0</v>
      </c>
      <c r="AM22" s="288">
        <v>0</v>
      </c>
      <c r="AN22" s="288">
        <v>0</v>
      </c>
      <c r="AO22" s="288">
        <v>0</v>
      </c>
      <c r="AP22" s="288">
        <v>0</v>
      </c>
      <c r="AQ22" s="288">
        <v>0</v>
      </c>
      <c r="AR22" s="288">
        <v>0</v>
      </c>
      <c r="AS22" s="288">
        <v>0</v>
      </c>
      <c r="AT22" s="288">
        <v>0</v>
      </c>
      <c r="AU22" s="288">
        <v>0</v>
      </c>
      <c r="AV22" s="288">
        <v>0</v>
      </c>
    </row>
    <row r="23" spans="2:51" ht="27" hidden="1" customHeight="1" x14ac:dyDescent="0.2">
      <c r="B23" s="86"/>
      <c r="C23" s="381">
        <v>44002</v>
      </c>
      <c r="D23" s="416">
        <v>0</v>
      </c>
      <c r="E23" s="416">
        <v>0</v>
      </c>
      <c r="F23" s="416">
        <v>0</v>
      </c>
      <c r="G23" s="416">
        <v>0</v>
      </c>
      <c r="H23" s="417">
        <v>0</v>
      </c>
      <c r="I23" s="416">
        <v>0</v>
      </c>
      <c r="J23" s="416">
        <v>0</v>
      </c>
      <c r="K23" s="416">
        <v>0</v>
      </c>
      <c r="L23" s="416">
        <v>0</v>
      </c>
      <c r="M23" s="416">
        <v>0</v>
      </c>
      <c r="N23" s="416">
        <v>0</v>
      </c>
      <c r="O23" s="416">
        <v>0</v>
      </c>
      <c r="P23" s="416">
        <v>0</v>
      </c>
      <c r="Q23" s="416">
        <v>0</v>
      </c>
      <c r="R23" s="416">
        <v>0</v>
      </c>
      <c r="S23" s="416">
        <v>0</v>
      </c>
      <c r="T23" s="416">
        <v>0</v>
      </c>
      <c r="U23" s="416">
        <v>0</v>
      </c>
      <c r="V23" s="416">
        <v>0</v>
      </c>
      <c r="W23" s="416">
        <v>0</v>
      </c>
      <c r="X23" s="418"/>
      <c r="Y23" s="419"/>
      <c r="Z23" s="419"/>
      <c r="AA23" s="420">
        <f t="shared" si="0"/>
        <v>0</v>
      </c>
      <c r="AC23" s="288">
        <v>0</v>
      </c>
      <c r="AD23" s="288">
        <v>0</v>
      </c>
      <c r="AE23" s="288">
        <v>0</v>
      </c>
      <c r="AF23" s="288">
        <v>0</v>
      </c>
      <c r="AG23" s="288">
        <v>0</v>
      </c>
      <c r="AH23" s="288">
        <v>0</v>
      </c>
      <c r="AI23" s="288">
        <v>0</v>
      </c>
      <c r="AJ23" s="288">
        <v>0</v>
      </c>
      <c r="AK23" s="288">
        <v>0</v>
      </c>
      <c r="AL23" s="288">
        <v>0</v>
      </c>
      <c r="AM23" s="288">
        <v>0</v>
      </c>
      <c r="AN23" s="288">
        <v>0</v>
      </c>
      <c r="AO23" s="288">
        <v>0</v>
      </c>
      <c r="AP23" s="288">
        <v>0</v>
      </c>
      <c r="AQ23" s="288">
        <v>0</v>
      </c>
      <c r="AR23" s="288">
        <v>0</v>
      </c>
      <c r="AS23" s="288">
        <v>0</v>
      </c>
      <c r="AT23" s="288">
        <v>0</v>
      </c>
      <c r="AU23" s="288">
        <v>0</v>
      </c>
      <c r="AV23" s="288">
        <v>0</v>
      </c>
    </row>
    <row r="24" spans="2:51" ht="27" hidden="1" customHeight="1" x14ac:dyDescent="0.2">
      <c r="B24" s="86"/>
      <c r="C24" s="381">
        <v>44009</v>
      </c>
      <c r="D24" s="416">
        <v>0</v>
      </c>
      <c r="E24" s="416">
        <v>0</v>
      </c>
      <c r="F24" s="416">
        <v>0</v>
      </c>
      <c r="G24" s="416">
        <v>0</v>
      </c>
      <c r="H24" s="417">
        <v>0</v>
      </c>
      <c r="I24" s="416">
        <v>0</v>
      </c>
      <c r="J24" s="416">
        <v>0</v>
      </c>
      <c r="K24" s="416">
        <v>0</v>
      </c>
      <c r="L24" s="416">
        <v>0</v>
      </c>
      <c r="M24" s="416">
        <v>0</v>
      </c>
      <c r="N24" s="416">
        <v>0</v>
      </c>
      <c r="O24" s="416">
        <v>0</v>
      </c>
      <c r="P24" s="416">
        <v>0</v>
      </c>
      <c r="Q24" s="416">
        <v>0</v>
      </c>
      <c r="R24" s="416">
        <v>0</v>
      </c>
      <c r="S24" s="416">
        <v>0</v>
      </c>
      <c r="T24" s="416">
        <v>0</v>
      </c>
      <c r="U24" s="416">
        <v>0</v>
      </c>
      <c r="V24" s="416">
        <v>0</v>
      </c>
      <c r="W24" s="416">
        <v>0</v>
      </c>
      <c r="X24" s="418"/>
      <c r="Y24" s="419"/>
      <c r="Z24" s="419"/>
      <c r="AA24" s="420">
        <f t="shared" si="0"/>
        <v>0</v>
      </c>
      <c r="AC24" s="288">
        <v>0</v>
      </c>
      <c r="AD24" s="288">
        <v>0</v>
      </c>
      <c r="AE24" s="288">
        <v>0</v>
      </c>
      <c r="AF24" s="288">
        <v>0</v>
      </c>
      <c r="AG24" s="288">
        <v>0</v>
      </c>
      <c r="AH24" s="288">
        <v>0</v>
      </c>
      <c r="AI24" s="288">
        <v>0</v>
      </c>
      <c r="AJ24" s="288">
        <v>0</v>
      </c>
      <c r="AK24" s="288">
        <v>0</v>
      </c>
      <c r="AL24" s="288">
        <v>0</v>
      </c>
      <c r="AM24" s="288">
        <v>0</v>
      </c>
      <c r="AN24" s="288">
        <v>0</v>
      </c>
      <c r="AO24" s="288">
        <v>0</v>
      </c>
      <c r="AP24" s="288">
        <v>0</v>
      </c>
      <c r="AQ24" s="288">
        <v>0</v>
      </c>
      <c r="AR24" s="288">
        <v>0</v>
      </c>
      <c r="AS24" s="288">
        <v>0</v>
      </c>
      <c r="AT24" s="288">
        <v>0</v>
      </c>
      <c r="AU24" s="288">
        <v>0</v>
      </c>
      <c r="AV24" s="288">
        <v>0</v>
      </c>
    </row>
    <row r="25" spans="2:51" ht="27" hidden="1" customHeight="1" x14ac:dyDescent="0.2">
      <c r="B25" s="86"/>
      <c r="C25" s="381">
        <v>44014</v>
      </c>
      <c r="D25" s="416">
        <v>0</v>
      </c>
      <c r="E25" s="416">
        <v>0</v>
      </c>
      <c r="F25" s="416">
        <v>0</v>
      </c>
      <c r="G25" s="416">
        <v>0</v>
      </c>
      <c r="H25" s="417">
        <v>0</v>
      </c>
      <c r="I25" s="416">
        <v>0</v>
      </c>
      <c r="J25" s="416">
        <v>0</v>
      </c>
      <c r="K25" s="416">
        <v>0</v>
      </c>
      <c r="L25" s="416">
        <v>0</v>
      </c>
      <c r="M25" s="416">
        <v>0</v>
      </c>
      <c r="N25" s="416">
        <v>0</v>
      </c>
      <c r="O25" s="416">
        <v>0</v>
      </c>
      <c r="P25" s="416">
        <v>0</v>
      </c>
      <c r="Q25" s="416">
        <v>0</v>
      </c>
      <c r="R25" s="416">
        <v>0</v>
      </c>
      <c r="S25" s="416">
        <v>0</v>
      </c>
      <c r="T25" s="416">
        <v>0</v>
      </c>
      <c r="U25" s="416">
        <v>0</v>
      </c>
      <c r="V25" s="416">
        <v>0</v>
      </c>
      <c r="W25" s="416">
        <v>0</v>
      </c>
      <c r="X25" s="418"/>
      <c r="Y25" s="419"/>
      <c r="Z25" s="419"/>
      <c r="AA25" s="420">
        <f t="shared" si="0"/>
        <v>0</v>
      </c>
      <c r="AC25" s="288">
        <v>0</v>
      </c>
      <c r="AD25" s="288">
        <v>0</v>
      </c>
      <c r="AE25" s="288">
        <v>0</v>
      </c>
      <c r="AF25" s="288">
        <v>0</v>
      </c>
      <c r="AG25" s="288">
        <v>0</v>
      </c>
      <c r="AH25" s="288">
        <v>0</v>
      </c>
      <c r="AI25" s="288">
        <v>0</v>
      </c>
      <c r="AJ25" s="288">
        <v>0</v>
      </c>
      <c r="AK25" s="288">
        <v>0</v>
      </c>
      <c r="AL25" s="288">
        <v>0</v>
      </c>
      <c r="AM25" s="288">
        <v>0</v>
      </c>
      <c r="AN25" s="288">
        <v>0</v>
      </c>
      <c r="AO25" s="288">
        <v>0</v>
      </c>
      <c r="AP25" s="288">
        <v>0</v>
      </c>
      <c r="AQ25" s="288">
        <v>0</v>
      </c>
      <c r="AR25" s="288">
        <v>0</v>
      </c>
      <c r="AS25" s="288">
        <v>0</v>
      </c>
      <c r="AT25" s="288">
        <v>0</v>
      </c>
      <c r="AU25" s="288">
        <v>0</v>
      </c>
      <c r="AV25" s="288">
        <v>0</v>
      </c>
    </row>
    <row r="26" spans="2:51" ht="27" hidden="1" customHeight="1" x14ac:dyDescent="0.2">
      <c r="B26" s="86"/>
      <c r="C26" s="381">
        <v>44021</v>
      </c>
      <c r="D26" s="416">
        <v>0</v>
      </c>
      <c r="E26" s="416">
        <v>0</v>
      </c>
      <c r="F26" s="416">
        <v>0</v>
      </c>
      <c r="G26" s="416">
        <v>0</v>
      </c>
      <c r="H26" s="417">
        <v>0</v>
      </c>
      <c r="I26" s="416">
        <v>0</v>
      </c>
      <c r="J26" s="416">
        <v>0</v>
      </c>
      <c r="K26" s="416">
        <v>0</v>
      </c>
      <c r="L26" s="416">
        <v>0</v>
      </c>
      <c r="M26" s="416">
        <v>0</v>
      </c>
      <c r="N26" s="416">
        <v>0</v>
      </c>
      <c r="O26" s="416">
        <v>0</v>
      </c>
      <c r="P26" s="416">
        <v>0</v>
      </c>
      <c r="Q26" s="416">
        <v>0</v>
      </c>
      <c r="R26" s="416">
        <v>0</v>
      </c>
      <c r="S26" s="416">
        <v>0</v>
      </c>
      <c r="T26" s="416">
        <v>0</v>
      </c>
      <c r="U26" s="416">
        <v>0</v>
      </c>
      <c r="V26" s="416">
        <v>0</v>
      </c>
      <c r="W26" s="416">
        <v>0</v>
      </c>
      <c r="X26" s="418"/>
      <c r="Y26" s="419"/>
      <c r="Z26" s="419"/>
      <c r="AA26" s="420">
        <f t="shared" si="0"/>
        <v>0</v>
      </c>
      <c r="AC26" s="288">
        <v>0</v>
      </c>
      <c r="AD26" s="288">
        <v>0</v>
      </c>
      <c r="AE26" s="288">
        <v>0</v>
      </c>
      <c r="AF26" s="288">
        <v>0</v>
      </c>
      <c r="AG26" s="288">
        <v>0</v>
      </c>
      <c r="AH26" s="288">
        <v>0</v>
      </c>
      <c r="AI26" s="288">
        <v>0</v>
      </c>
      <c r="AJ26" s="288">
        <v>0</v>
      </c>
      <c r="AK26" s="288">
        <v>0</v>
      </c>
      <c r="AL26" s="288">
        <v>0</v>
      </c>
      <c r="AM26" s="288">
        <v>0</v>
      </c>
      <c r="AN26" s="288">
        <v>0</v>
      </c>
      <c r="AO26" s="288">
        <v>0</v>
      </c>
      <c r="AP26" s="288">
        <v>0</v>
      </c>
      <c r="AQ26" s="288">
        <v>0</v>
      </c>
      <c r="AR26" s="288">
        <v>0</v>
      </c>
      <c r="AS26" s="288">
        <v>0</v>
      </c>
      <c r="AT26" s="288">
        <v>0</v>
      </c>
      <c r="AU26" s="288">
        <v>0</v>
      </c>
      <c r="AV26" s="288">
        <v>0</v>
      </c>
    </row>
    <row r="27" spans="2:51" ht="27" hidden="1" customHeight="1" thickBot="1" x14ac:dyDescent="0.25">
      <c r="B27" s="86"/>
      <c r="C27" s="381">
        <v>44027</v>
      </c>
      <c r="D27" s="416">
        <v>0</v>
      </c>
      <c r="E27" s="416">
        <v>0</v>
      </c>
      <c r="F27" s="416">
        <v>0</v>
      </c>
      <c r="G27" s="416">
        <v>0</v>
      </c>
      <c r="H27" s="417">
        <v>0</v>
      </c>
      <c r="I27" s="416">
        <v>0</v>
      </c>
      <c r="J27" s="416">
        <v>0</v>
      </c>
      <c r="K27" s="416">
        <v>0</v>
      </c>
      <c r="L27" s="416">
        <v>0</v>
      </c>
      <c r="M27" s="416">
        <v>0</v>
      </c>
      <c r="N27" s="416">
        <v>0</v>
      </c>
      <c r="O27" s="416">
        <v>0</v>
      </c>
      <c r="P27" s="416">
        <v>0</v>
      </c>
      <c r="Q27" s="416">
        <v>0</v>
      </c>
      <c r="R27" s="416">
        <v>0</v>
      </c>
      <c r="S27" s="416">
        <v>0</v>
      </c>
      <c r="T27" s="416">
        <v>0</v>
      </c>
      <c r="U27" s="416">
        <v>0</v>
      </c>
      <c r="V27" s="416">
        <v>0</v>
      </c>
      <c r="W27" s="416">
        <v>0</v>
      </c>
      <c r="X27" s="418"/>
      <c r="Y27" s="419"/>
      <c r="Z27" s="419"/>
      <c r="AA27" s="420">
        <f t="shared" si="0"/>
        <v>0</v>
      </c>
      <c r="AC27" s="288">
        <v>0</v>
      </c>
      <c r="AD27" s="288">
        <v>0</v>
      </c>
      <c r="AE27" s="288">
        <v>0</v>
      </c>
      <c r="AF27" s="288">
        <v>0</v>
      </c>
      <c r="AG27" s="288">
        <v>0</v>
      </c>
      <c r="AH27" s="288">
        <v>0</v>
      </c>
      <c r="AI27" s="288">
        <v>0</v>
      </c>
      <c r="AJ27" s="288">
        <v>0</v>
      </c>
      <c r="AK27" s="288">
        <v>0</v>
      </c>
      <c r="AL27" s="288">
        <v>0</v>
      </c>
      <c r="AM27" s="288">
        <v>0</v>
      </c>
      <c r="AN27" s="288">
        <v>0</v>
      </c>
      <c r="AO27" s="288">
        <v>0</v>
      </c>
      <c r="AP27" s="288">
        <v>0</v>
      </c>
      <c r="AQ27" s="288">
        <v>0</v>
      </c>
      <c r="AR27" s="288">
        <v>0</v>
      </c>
      <c r="AS27" s="288">
        <v>0</v>
      </c>
      <c r="AT27" s="288">
        <v>0</v>
      </c>
      <c r="AU27" s="288">
        <v>0</v>
      </c>
      <c r="AV27" s="288">
        <v>0</v>
      </c>
    </row>
    <row r="28" spans="2:51" ht="27" hidden="1" customHeight="1" thickTop="1" x14ac:dyDescent="0.2">
      <c r="B28" s="1899" t="s">
        <v>1059</v>
      </c>
      <c r="C28" s="1900"/>
      <c r="D28" s="421">
        <f t="shared" ref="D28:W28" si="1">SUM(D16:D26)</f>
        <v>0</v>
      </c>
      <c r="E28" s="421">
        <f t="shared" si="1"/>
        <v>0</v>
      </c>
      <c r="F28" s="421">
        <f t="shared" si="1"/>
        <v>0</v>
      </c>
      <c r="G28" s="421">
        <f t="shared" si="1"/>
        <v>0</v>
      </c>
      <c r="H28" s="422">
        <f t="shared" si="1"/>
        <v>0</v>
      </c>
      <c r="I28" s="421">
        <f t="shared" si="1"/>
        <v>0</v>
      </c>
      <c r="J28" s="421">
        <f t="shared" si="1"/>
        <v>0</v>
      </c>
      <c r="K28" s="421">
        <f t="shared" si="1"/>
        <v>0</v>
      </c>
      <c r="L28" s="421">
        <f t="shared" si="1"/>
        <v>0</v>
      </c>
      <c r="M28" s="421">
        <f t="shared" si="1"/>
        <v>0</v>
      </c>
      <c r="N28" s="421">
        <f t="shared" si="1"/>
        <v>0</v>
      </c>
      <c r="O28" s="421">
        <f t="shared" si="1"/>
        <v>0</v>
      </c>
      <c r="P28" s="421">
        <f t="shared" si="1"/>
        <v>0</v>
      </c>
      <c r="Q28" s="421">
        <f t="shared" si="1"/>
        <v>0</v>
      </c>
      <c r="R28" s="421">
        <f t="shared" si="1"/>
        <v>0</v>
      </c>
      <c r="S28" s="421">
        <f t="shared" si="1"/>
        <v>0</v>
      </c>
      <c r="T28" s="421">
        <f t="shared" si="1"/>
        <v>0</v>
      </c>
      <c r="U28" s="421">
        <f t="shared" si="1"/>
        <v>0</v>
      </c>
      <c r="V28" s="421">
        <f t="shared" si="1"/>
        <v>0</v>
      </c>
      <c r="W28" s="421">
        <f t="shared" si="1"/>
        <v>0</v>
      </c>
      <c r="X28" s="442"/>
      <c r="Y28" s="443"/>
      <c r="Z28" s="443"/>
      <c r="AA28" s="420">
        <f t="shared" si="0"/>
        <v>0</v>
      </c>
      <c r="AC28" s="289">
        <f t="shared" ref="AC28:AV28" si="2">SUM(AC16:AC27)</f>
        <v>0</v>
      </c>
      <c r="AD28" s="289">
        <f t="shared" si="2"/>
        <v>0</v>
      </c>
      <c r="AE28" s="289">
        <f t="shared" si="2"/>
        <v>0</v>
      </c>
      <c r="AF28" s="289">
        <f t="shared" si="2"/>
        <v>0</v>
      </c>
      <c r="AG28" s="289">
        <f t="shared" si="2"/>
        <v>0</v>
      </c>
      <c r="AH28" s="289">
        <f t="shared" si="2"/>
        <v>0</v>
      </c>
      <c r="AI28" s="289">
        <f t="shared" si="2"/>
        <v>0</v>
      </c>
      <c r="AJ28" s="289">
        <f t="shared" si="2"/>
        <v>0</v>
      </c>
      <c r="AK28" s="289">
        <f t="shared" si="2"/>
        <v>0</v>
      </c>
      <c r="AL28" s="289">
        <f t="shared" si="2"/>
        <v>0</v>
      </c>
      <c r="AM28" s="289">
        <f t="shared" si="2"/>
        <v>0</v>
      </c>
      <c r="AN28" s="289">
        <f t="shared" si="2"/>
        <v>0</v>
      </c>
      <c r="AO28" s="289">
        <f t="shared" si="2"/>
        <v>0</v>
      </c>
      <c r="AP28" s="289">
        <f t="shared" si="2"/>
        <v>0</v>
      </c>
      <c r="AQ28" s="289">
        <f t="shared" si="2"/>
        <v>0</v>
      </c>
      <c r="AR28" s="289">
        <f t="shared" si="2"/>
        <v>0</v>
      </c>
      <c r="AS28" s="289">
        <f t="shared" si="2"/>
        <v>0</v>
      </c>
      <c r="AT28" s="289">
        <f t="shared" si="2"/>
        <v>0</v>
      </c>
      <c r="AU28" s="289">
        <f t="shared" si="2"/>
        <v>0</v>
      </c>
      <c r="AV28" s="289">
        <f t="shared" si="2"/>
        <v>0</v>
      </c>
    </row>
    <row r="29" spans="2:51" ht="17.25" hidden="1" customHeight="1" x14ac:dyDescent="0.2">
      <c r="B29" s="79"/>
      <c r="C29" s="79"/>
      <c r="D29" s="87"/>
      <c r="E29" s="87"/>
      <c r="F29" s="87"/>
      <c r="G29" s="88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182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</row>
    <row r="30" spans="2:51" ht="17.25" hidden="1" customHeight="1" x14ac:dyDescent="0.2">
      <c r="B30" s="78" t="s">
        <v>413</v>
      </c>
      <c r="C30" s="89"/>
      <c r="D30" s="103" t="s">
        <v>414</v>
      </c>
      <c r="E30" s="103" t="s">
        <v>6</v>
      </c>
      <c r="F30" s="103" t="s">
        <v>262</v>
      </c>
      <c r="G30" s="103" t="s">
        <v>435</v>
      </c>
      <c r="H30" s="103" t="s">
        <v>7</v>
      </c>
      <c r="I30" s="103" t="s">
        <v>8</v>
      </c>
      <c r="J30" s="99" t="s">
        <v>22</v>
      </c>
      <c r="K30" s="103" t="s">
        <v>23</v>
      </c>
      <c r="L30" s="103" t="s">
        <v>24</v>
      </c>
      <c r="M30" s="103" t="s">
        <v>9</v>
      </c>
      <c r="N30" s="103" t="s">
        <v>415</v>
      </c>
      <c r="O30" s="103" t="s">
        <v>20</v>
      </c>
      <c r="P30" s="103" t="s">
        <v>10</v>
      </c>
      <c r="Q30" s="103" t="s">
        <v>436</v>
      </c>
      <c r="R30" s="103" t="s">
        <v>12</v>
      </c>
      <c r="S30" s="103" t="s">
        <v>11</v>
      </c>
      <c r="T30" s="103" t="s">
        <v>437</v>
      </c>
      <c r="U30" s="103" t="s">
        <v>13</v>
      </c>
      <c r="V30" s="103" t="s">
        <v>14</v>
      </c>
      <c r="W30" s="103" t="s">
        <v>416</v>
      </c>
      <c r="X30" s="103" t="s">
        <v>1065</v>
      </c>
      <c r="Y30" s="103" t="s">
        <v>15</v>
      </c>
      <c r="Z30" s="103" t="s">
        <v>16</v>
      </c>
      <c r="AA30" s="87"/>
      <c r="AB30" s="182"/>
      <c r="AC30" s="81" t="s">
        <v>409</v>
      </c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</row>
    <row r="31" spans="2:51" ht="32.25" hidden="1" customHeight="1" x14ac:dyDescent="0.2">
      <c r="B31" s="83" t="s">
        <v>410</v>
      </c>
      <c r="C31" s="83" t="s">
        <v>411</v>
      </c>
      <c r="D31" s="104" t="s">
        <v>1066</v>
      </c>
      <c r="E31" s="104" t="s">
        <v>57</v>
      </c>
      <c r="F31" s="104" t="s">
        <v>263</v>
      </c>
      <c r="G31" s="104" t="s">
        <v>340</v>
      </c>
      <c r="H31" s="104" t="s">
        <v>58</v>
      </c>
      <c r="I31" s="104" t="s">
        <v>59</v>
      </c>
      <c r="J31" s="105" t="s">
        <v>79</v>
      </c>
      <c r="K31" s="104" t="s">
        <v>80</v>
      </c>
      <c r="L31" s="104" t="s">
        <v>81</v>
      </c>
      <c r="M31" s="104" t="s">
        <v>60</v>
      </c>
      <c r="N31" s="104" t="s">
        <v>61</v>
      </c>
      <c r="O31" s="104" t="s">
        <v>77</v>
      </c>
      <c r="P31" s="104" t="s">
        <v>62</v>
      </c>
      <c r="Q31" s="104" t="s">
        <v>349</v>
      </c>
      <c r="R31" s="104" t="s">
        <v>65</v>
      </c>
      <c r="S31" s="104" t="s">
        <v>63</v>
      </c>
      <c r="T31" s="104" t="s">
        <v>350</v>
      </c>
      <c r="U31" s="104" t="s">
        <v>66</v>
      </c>
      <c r="V31" s="104" t="s">
        <v>67</v>
      </c>
      <c r="W31" s="104" t="s">
        <v>64</v>
      </c>
      <c r="X31" s="104" t="s">
        <v>351</v>
      </c>
      <c r="Y31" s="104" t="s">
        <v>68</v>
      </c>
      <c r="Z31" s="104" t="s">
        <v>69</v>
      </c>
      <c r="AA31" s="90" t="s">
        <v>1059</v>
      </c>
      <c r="AB31" s="182"/>
      <c r="AC31" s="92" t="s">
        <v>1066</v>
      </c>
      <c r="AD31" s="92" t="s">
        <v>57</v>
      </c>
      <c r="AE31" s="92" t="s">
        <v>263</v>
      </c>
      <c r="AF31" s="106" t="s">
        <v>340</v>
      </c>
      <c r="AG31" s="92" t="s">
        <v>58</v>
      </c>
      <c r="AH31" s="92" t="s">
        <v>59</v>
      </c>
      <c r="AI31" s="91" t="s">
        <v>79</v>
      </c>
      <c r="AJ31" s="92" t="s">
        <v>80</v>
      </c>
      <c r="AK31" s="92" t="s">
        <v>81</v>
      </c>
      <c r="AL31" s="92" t="s">
        <v>60</v>
      </c>
      <c r="AM31" s="92" t="s">
        <v>61</v>
      </c>
      <c r="AN31" s="92" t="s">
        <v>77</v>
      </c>
      <c r="AO31" s="92" t="s">
        <v>62</v>
      </c>
      <c r="AP31" s="106" t="s">
        <v>349</v>
      </c>
      <c r="AQ31" s="92" t="s">
        <v>65</v>
      </c>
      <c r="AR31" s="92" t="s">
        <v>63</v>
      </c>
      <c r="AS31" s="106" t="s">
        <v>350</v>
      </c>
      <c r="AT31" s="92" t="s">
        <v>66</v>
      </c>
      <c r="AU31" s="92" t="s">
        <v>67</v>
      </c>
      <c r="AV31" s="92" t="s">
        <v>64</v>
      </c>
      <c r="AW31" s="106" t="s">
        <v>351</v>
      </c>
      <c r="AX31" s="92" t="s">
        <v>68</v>
      </c>
      <c r="AY31" s="92" t="s">
        <v>69</v>
      </c>
    </row>
    <row r="32" spans="2:51" ht="27" hidden="1" customHeight="1" x14ac:dyDescent="0.2">
      <c r="B32" s="93"/>
      <c r="C32" s="381">
        <v>43956</v>
      </c>
      <c r="D32" s="513">
        <v>28</v>
      </c>
      <c r="E32" s="513">
        <v>12</v>
      </c>
      <c r="F32" s="513">
        <v>0</v>
      </c>
      <c r="G32" s="513">
        <v>0</v>
      </c>
      <c r="H32" s="513">
        <v>27</v>
      </c>
      <c r="I32" s="513">
        <v>0</v>
      </c>
      <c r="J32" s="513">
        <v>37</v>
      </c>
      <c r="K32" s="513">
        <v>1</v>
      </c>
      <c r="L32" s="513">
        <v>0</v>
      </c>
      <c r="M32" s="513">
        <v>0</v>
      </c>
      <c r="N32" s="513">
        <v>17</v>
      </c>
      <c r="O32" s="513">
        <v>17</v>
      </c>
      <c r="P32" s="513">
        <v>34</v>
      </c>
      <c r="Q32" s="513">
        <v>0</v>
      </c>
      <c r="R32" s="513">
        <v>0</v>
      </c>
      <c r="S32" s="513">
        <v>32</v>
      </c>
      <c r="T32" s="513">
        <v>0</v>
      </c>
      <c r="U32" s="513">
        <v>0</v>
      </c>
      <c r="V32" s="513">
        <v>0</v>
      </c>
      <c r="W32" s="513">
        <v>34</v>
      </c>
      <c r="X32" s="513">
        <v>0</v>
      </c>
      <c r="Y32" s="513">
        <v>0</v>
      </c>
      <c r="Z32" s="513">
        <v>0</v>
      </c>
      <c r="AA32" s="423">
        <f>SUM(D32:Z32)</f>
        <v>239</v>
      </c>
      <c r="AB32" s="505" t="s">
        <v>1057</v>
      </c>
      <c r="AC32" s="504">
        <v>28</v>
      </c>
      <c r="AD32" s="504">
        <v>12</v>
      </c>
      <c r="AE32" s="504">
        <v>0</v>
      </c>
      <c r="AF32" s="504">
        <v>0</v>
      </c>
      <c r="AG32" s="504">
        <v>27</v>
      </c>
      <c r="AH32" s="504">
        <v>0</v>
      </c>
      <c r="AI32" s="504">
        <v>37</v>
      </c>
      <c r="AJ32" s="504">
        <v>1</v>
      </c>
      <c r="AK32" s="504">
        <v>0</v>
      </c>
      <c r="AL32" s="504">
        <v>0</v>
      </c>
      <c r="AM32" s="504">
        <v>17</v>
      </c>
      <c r="AN32" s="504">
        <v>17</v>
      </c>
      <c r="AO32" s="504">
        <v>34</v>
      </c>
      <c r="AP32" s="504">
        <v>0</v>
      </c>
      <c r="AQ32" s="504">
        <v>0</v>
      </c>
      <c r="AR32" s="504">
        <v>32</v>
      </c>
      <c r="AS32" s="504">
        <v>0</v>
      </c>
      <c r="AT32" s="504">
        <v>0</v>
      </c>
      <c r="AU32" s="504">
        <v>0</v>
      </c>
      <c r="AV32" s="504">
        <v>34</v>
      </c>
      <c r="AW32" s="504">
        <v>0</v>
      </c>
      <c r="AX32" s="504">
        <v>0</v>
      </c>
      <c r="AY32" s="504">
        <v>0</v>
      </c>
    </row>
    <row r="33" spans="2:51" ht="27" hidden="1" customHeight="1" x14ac:dyDescent="0.2">
      <c r="B33" s="93"/>
      <c r="C33" s="381">
        <v>43969</v>
      </c>
      <c r="D33" s="513">
        <v>28</v>
      </c>
      <c r="E33" s="513">
        <v>28</v>
      </c>
      <c r="F33" s="513">
        <v>0</v>
      </c>
      <c r="G33" s="513">
        <v>0</v>
      </c>
      <c r="H33" s="513">
        <v>28</v>
      </c>
      <c r="I33" s="513">
        <v>0</v>
      </c>
      <c r="J33" s="513">
        <v>21</v>
      </c>
      <c r="K33" s="513">
        <v>7</v>
      </c>
      <c r="L33" s="513">
        <v>0</v>
      </c>
      <c r="M33" s="513">
        <v>0</v>
      </c>
      <c r="N33" s="513">
        <v>14</v>
      </c>
      <c r="O33" s="513">
        <v>16</v>
      </c>
      <c r="P33" s="513">
        <v>30</v>
      </c>
      <c r="Q33" s="513">
        <v>0</v>
      </c>
      <c r="R33" s="513">
        <v>6</v>
      </c>
      <c r="S33" s="513">
        <v>30</v>
      </c>
      <c r="T33" s="513">
        <v>0</v>
      </c>
      <c r="U33" s="513">
        <v>0</v>
      </c>
      <c r="V33" s="513">
        <v>6</v>
      </c>
      <c r="W33" s="513">
        <v>30</v>
      </c>
      <c r="X33" s="513">
        <v>0</v>
      </c>
      <c r="Y33" s="513">
        <v>0</v>
      </c>
      <c r="Z33" s="513">
        <v>6</v>
      </c>
      <c r="AA33" s="423">
        <f t="shared" ref="AA33:AA44" si="3">SUM(D33:Z33)</f>
        <v>250</v>
      </c>
      <c r="AB33" s="505" t="s">
        <v>1057</v>
      </c>
      <c r="AC33" s="504">
        <v>28</v>
      </c>
      <c r="AD33" s="504">
        <v>28</v>
      </c>
      <c r="AE33" s="504">
        <v>0</v>
      </c>
      <c r="AF33" s="504">
        <v>0</v>
      </c>
      <c r="AG33" s="504">
        <v>28</v>
      </c>
      <c r="AH33" s="504">
        <v>0</v>
      </c>
      <c r="AI33" s="504">
        <v>21</v>
      </c>
      <c r="AJ33" s="504">
        <v>7</v>
      </c>
      <c r="AK33" s="504">
        <v>0</v>
      </c>
      <c r="AL33" s="504">
        <v>0</v>
      </c>
      <c r="AM33" s="504">
        <v>14</v>
      </c>
      <c r="AN33" s="504">
        <v>16</v>
      </c>
      <c r="AO33" s="504">
        <v>30</v>
      </c>
      <c r="AP33" s="504">
        <v>0</v>
      </c>
      <c r="AQ33" s="504">
        <v>6</v>
      </c>
      <c r="AR33" s="504">
        <v>30</v>
      </c>
      <c r="AS33" s="504">
        <v>0</v>
      </c>
      <c r="AT33" s="504">
        <v>0</v>
      </c>
      <c r="AU33" s="504">
        <v>6</v>
      </c>
      <c r="AV33" s="504">
        <v>30</v>
      </c>
      <c r="AW33" s="504">
        <v>0</v>
      </c>
      <c r="AX33" s="504">
        <v>0</v>
      </c>
      <c r="AY33" s="504">
        <v>6</v>
      </c>
    </row>
    <row r="34" spans="2:51" ht="27" hidden="1" customHeight="1" x14ac:dyDescent="0.2">
      <c r="B34" s="93"/>
      <c r="C34" s="381">
        <v>43974</v>
      </c>
      <c r="D34" s="513">
        <v>29</v>
      </c>
      <c r="E34" s="513">
        <v>29</v>
      </c>
      <c r="F34" s="513">
        <v>0</v>
      </c>
      <c r="G34" s="513">
        <v>0</v>
      </c>
      <c r="H34" s="513">
        <v>29</v>
      </c>
      <c r="I34" s="513">
        <v>0</v>
      </c>
      <c r="J34" s="513">
        <v>10</v>
      </c>
      <c r="K34" s="513">
        <v>14</v>
      </c>
      <c r="L34" s="513">
        <v>5</v>
      </c>
      <c r="M34" s="513">
        <v>0</v>
      </c>
      <c r="N34" s="513">
        <v>28</v>
      </c>
      <c r="O34" s="513">
        <v>4</v>
      </c>
      <c r="P34" s="513">
        <v>29</v>
      </c>
      <c r="Q34" s="513">
        <v>0</v>
      </c>
      <c r="R34" s="513">
        <v>15</v>
      </c>
      <c r="S34" s="513">
        <v>29</v>
      </c>
      <c r="T34" s="513">
        <v>0</v>
      </c>
      <c r="U34" s="513">
        <v>0</v>
      </c>
      <c r="V34" s="513">
        <v>15</v>
      </c>
      <c r="W34" s="513">
        <v>29</v>
      </c>
      <c r="X34" s="513">
        <v>0</v>
      </c>
      <c r="Y34" s="513">
        <v>0</v>
      </c>
      <c r="Z34" s="513">
        <v>15</v>
      </c>
      <c r="AA34" s="423">
        <f t="shared" si="3"/>
        <v>280</v>
      </c>
      <c r="AB34" s="505" t="s">
        <v>1057</v>
      </c>
      <c r="AC34" s="504">
        <v>29</v>
      </c>
      <c r="AD34" s="504">
        <v>29</v>
      </c>
      <c r="AE34" s="504">
        <v>0</v>
      </c>
      <c r="AF34" s="504">
        <v>0</v>
      </c>
      <c r="AG34" s="504">
        <v>29</v>
      </c>
      <c r="AH34" s="504">
        <v>0</v>
      </c>
      <c r="AI34" s="504">
        <v>10</v>
      </c>
      <c r="AJ34" s="504">
        <v>14</v>
      </c>
      <c r="AK34" s="504">
        <v>5</v>
      </c>
      <c r="AL34" s="504">
        <v>0</v>
      </c>
      <c r="AM34" s="504">
        <v>28</v>
      </c>
      <c r="AN34" s="504">
        <v>4</v>
      </c>
      <c r="AO34" s="504">
        <v>29</v>
      </c>
      <c r="AP34" s="504">
        <v>0</v>
      </c>
      <c r="AQ34" s="504">
        <v>15</v>
      </c>
      <c r="AR34" s="504">
        <v>29</v>
      </c>
      <c r="AS34" s="504">
        <v>0</v>
      </c>
      <c r="AT34" s="504">
        <v>0</v>
      </c>
      <c r="AU34" s="504">
        <v>15</v>
      </c>
      <c r="AV34" s="504">
        <v>29</v>
      </c>
      <c r="AW34" s="504">
        <v>0</v>
      </c>
      <c r="AX34" s="504">
        <v>0</v>
      </c>
      <c r="AY34" s="504">
        <v>15</v>
      </c>
    </row>
    <row r="35" spans="2:51" ht="27" hidden="1" customHeight="1" x14ac:dyDescent="0.2">
      <c r="B35" s="93"/>
      <c r="C35" s="381">
        <v>43981</v>
      </c>
      <c r="D35" s="513">
        <v>32</v>
      </c>
      <c r="E35" s="513">
        <v>33</v>
      </c>
      <c r="F35" s="513">
        <v>0</v>
      </c>
      <c r="G35" s="513">
        <v>0</v>
      </c>
      <c r="H35" s="513">
        <v>32</v>
      </c>
      <c r="I35" s="513">
        <v>0</v>
      </c>
      <c r="J35" s="513">
        <v>11</v>
      </c>
      <c r="K35" s="513">
        <v>2</v>
      </c>
      <c r="L35" s="513">
        <v>19</v>
      </c>
      <c r="M35" s="513">
        <v>0</v>
      </c>
      <c r="N35" s="513">
        <v>17</v>
      </c>
      <c r="O35" s="513">
        <v>15</v>
      </c>
      <c r="P35" s="513">
        <v>18</v>
      </c>
      <c r="Q35" s="513">
        <v>0</v>
      </c>
      <c r="R35" s="513">
        <v>26</v>
      </c>
      <c r="S35" s="513">
        <v>18</v>
      </c>
      <c r="T35" s="513">
        <v>0</v>
      </c>
      <c r="U35" s="513">
        <v>0</v>
      </c>
      <c r="V35" s="513">
        <v>26</v>
      </c>
      <c r="W35" s="513">
        <v>18</v>
      </c>
      <c r="X35" s="513">
        <v>0</v>
      </c>
      <c r="Y35" s="513">
        <v>0</v>
      </c>
      <c r="Z35" s="513">
        <v>26</v>
      </c>
      <c r="AA35" s="423">
        <f t="shared" si="3"/>
        <v>293</v>
      </c>
      <c r="AB35" s="505" t="s">
        <v>1057</v>
      </c>
      <c r="AC35" s="504">
        <v>32</v>
      </c>
      <c r="AD35" s="504">
        <v>33</v>
      </c>
      <c r="AE35" s="504">
        <v>0</v>
      </c>
      <c r="AF35" s="504">
        <v>0</v>
      </c>
      <c r="AG35" s="504">
        <v>32</v>
      </c>
      <c r="AH35" s="504">
        <v>0</v>
      </c>
      <c r="AI35" s="504">
        <v>11</v>
      </c>
      <c r="AJ35" s="504">
        <v>2</v>
      </c>
      <c r="AK35" s="504">
        <v>19</v>
      </c>
      <c r="AL35" s="504">
        <v>0</v>
      </c>
      <c r="AM35" s="504">
        <v>17</v>
      </c>
      <c r="AN35" s="504">
        <v>15</v>
      </c>
      <c r="AO35" s="504">
        <v>18</v>
      </c>
      <c r="AP35" s="504">
        <v>0</v>
      </c>
      <c r="AQ35" s="504">
        <v>26</v>
      </c>
      <c r="AR35" s="504">
        <v>18</v>
      </c>
      <c r="AS35" s="504">
        <v>0</v>
      </c>
      <c r="AT35" s="504">
        <v>0</v>
      </c>
      <c r="AU35" s="504">
        <v>26</v>
      </c>
      <c r="AV35" s="504">
        <v>18</v>
      </c>
      <c r="AW35" s="504">
        <v>0</v>
      </c>
      <c r="AX35" s="504">
        <v>0</v>
      </c>
      <c r="AY35" s="504">
        <v>26</v>
      </c>
    </row>
    <row r="36" spans="2:51" ht="27" hidden="1" customHeight="1" x14ac:dyDescent="0.2">
      <c r="B36" s="93"/>
      <c r="C36" s="381">
        <v>43985</v>
      </c>
      <c r="D36" s="513">
        <v>32</v>
      </c>
      <c r="E36" s="513">
        <v>32</v>
      </c>
      <c r="F36" s="513">
        <v>0</v>
      </c>
      <c r="G36" s="513">
        <v>0</v>
      </c>
      <c r="H36" s="513">
        <v>32</v>
      </c>
      <c r="I36" s="513">
        <v>0</v>
      </c>
      <c r="J36" s="513">
        <v>8</v>
      </c>
      <c r="K36" s="513">
        <v>16</v>
      </c>
      <c r="L36" s="513">
        <v>8</v>
      </c>
      <c r="M36" s="513">
        <v>0</v>
      </c>
      <c r="N36" s="513">
        <v>29</v>
      </c>
      <c r="O36" s="513">
        <v>3</v>
      </c>
      <c r="P36" s="513">
        <v>12</v>
      </c>
      <c r="Q36" s="513">
        <v>0</v>
      </c>
      <c r="R36" s="513">
        <v>39</v>
      </c>
      <c r="S36" s="513">
        <v>12</v>
      </c>
      <c r="T36" s="513">
        <v>0</v>
      </c>
      <c r="U36" s="513">
        <v>3</v>
      </c>
      <c r="V36" s="513">
        <v>36</v>
      </c>
      <c r="W36" s="513">
        <v>12</v>
      </c>
      <c r="X36" s="513">
        <v>0</v>
      </c>
      <c r="Y36" s="513">
        <v>0</v>
      </c>
      <c r="Z36" s="513">
        <v>36</v>
      </c>
      <c r="AA36" s="423">
        <f t="shared" si="3"/>
        <v>310</v>
      </c>
      <c r="AB36" s="505" t="s">
        <v>1057</v>
      </c>
      <c r="AC36" s="504">
        <v>32</v>
      </c>
      <c r="AD36" s="504">
        <v>32</v>
      </c>
      <c r="AE36" s="504">
        <v>0</v>
      </c>
      <c r="AF36" s="504">
        <v>0</v>
      </c>
      <c r="AG36" s="504">
        <v>32</v>
      </c>
      <c r="AH36" s="504">
        <v>0</v>
      </c>
      <c r="AI36" s="504">
        <v>8</v>
      </c>
      <c r="AJ36" s="504">
        <v>16</v>
      </c>
      <c r="AK36" s="504">
        <v>8</v>
      </c>
      <c r="AL36" s="504">
        <v>0</v>
      </c>
      <c r="AM36" s="504">
        <v>29</v>
      </c>
      <c r="AN36" s="504">
        <v>3</v>
      </c>
      <c r="AO36" s="504">
        <v>12</v>
      </c>
      <c r="AP36" s="504">
        <v>0</v>
      </c>
      <c r="AQ36" s="504">
        <v>39</v>
      </c>
      <c r="AR36" s="504">
        <v>12</v>
      </c>
      <c r="AS36" s="504">
        <v>0</v>
      </c>
      <c r="AT36" s="504">
        <v>3</v>
      </c>
      <c r="AU36" s="504">
        <v>36</v>
      </c>
      <c r="AV36" s="504">
        <v>12</v>
      </c>
      <c r="AW36" s="504">
        <v>0</v>
      </c>
      <c r="AX36" s="504">
        <v>0</v>
      </c>
      <c r="AY36" s="504">
        <v>36</v>
      </c>
    </row>
    <row r="37" spans="2:51" ht="27" hidden="1" customHeight="1" x14ac:dyDescent="0.2">
      <c r="B37" s="93"/>
      <c r="C37" s="381">
        <v>43991</v>
      </c>
      <c r="D37" s="513">
        <v>32</v>
      </c>
      <c r="E37" s="513">
        <v>32</v>
      </c>
      <c r="F37" s="513">
        <v>0</v>
      </c>
      <c r="G37" s="513">
        <v>0</v>
      </c>
      <c r="H37" s="513">
        <v>32</v>
      </c>
      <c r="I37" s="513">
        <v>0</v>
      </c>
      <c r="J37" s="513">
        <v>3</v>
      </c>
      <c r="K37" s="513">
        <v>19</v>
      </c>
      <c r="L37" s="513">
        <v>10</v>
      </c>
      <c r="M37" s="513">
        <v>0</v>
      </c>
      <c r="N37" s="513">
        <v>32</v>
      </c>
      <c r="O37" s="513">
        <v>0</v>
      </c>
      <c r="P37" s="513">
        <v>17</v>
      </c>
      <c r="Q37" s="513">
        <v>0</v>
      </c>
      <c r="R37" s="513">
        <v>30</v>
      </c>
      <c r="S37" s="513">
        <v>17</v>
      </c>
      <c r="T37" s="513">
        <v>0</v>
      </c>
      <c r="U37" s="513">
        <v>0</v>
      </c>
      <c r="V37" s="513">
        <v>30</v>
      </c>
      <c r="W37" s="513">
        <v>17</v>
      </c>
      <c r="X37" s="513">
        <v>0</v>
      </c>
      <c r="Y37" s="513">
        <v>0</v>
      </c>
      <c r="Z37" s="513">
        <v>30</v>
      </c>
      <c r="AA37" s="423">
        <f t="shared" si="3"/>
        <v>301</v>
      </c>
      <c r="AB37" s="505" t="s">
        <v>1057</v>
      </c>
      <c r="AC37" s="504">
        <v>32</v>
      </c>
      <c r="AD37" s="504">
        <v>32</v>
      </c>
      <c r="AE37" s="504">
        <v>0</v>
      </c>
      <c r="AF37" s="504">
        <v>0</v>
      </c>
      <c r="AG37" s="504">
        <v>32</v>
      </c>
      <c r="AH37" s="504">
        <v>0</v>
      </c>
      <c r="AI37" s="504">
        <v>3</v>
      </c>
      <c r="AJ37" s="504">
        <v>19</v>
      </c>
      <c r="AK37" s="504">
        <v>10</v>
      </c>
      <c r="AL37" s="504">
        <v>0</v>
      </c>
      <c r="AM37" s="504">
        <v>32</v>
      </c>
      <c r="AN37" s="504">
        <v>0</v>
      </c>
      <c r="AO37" s="504">
        <v>17</v>
      </c>
      <c r="AP37" s="504">
        <v>0</v>
      </c>
      <c r="AQ37" s="504">
        <v>30</v>
      </c>
      <c r="AR37" s="504">
        <v>17</v>
      </c>
      <c r="AS37" s="504">
        <v>0</v>
      </c>
      <c r="AT37" s="504">
        <v>0</v>
      </c>
      <c r="AU37" s="504">
        <v>30</v>
      </c>
      <c r="AV37" s="504">
        <v>17</v>
      </c>
      <c r="AW37" s="504">
        <v>0</v>
      </c>
      <c r="AX37" s="504">
        <v>0</v>
      </c>
      <c r="AY37" s="504">
        <v>30</v>
      </c>
    </row>
    <row r="38" spans="2:51" ht="27" hidden="1" customHeight="1" x14ac:dyDescent="0.2">
      <c r="B38" s="93"/>
      <c r="C38" s="381">
        <v>43995</v>
      </c>
      <c r="D38" s="513">
        <v>32</v>
      </c>
      <c r="E38" s="513">
        <v>32</v>
      </c>
      <c r="F38" s="513">
        <v>0</v>
      </c>
      <c r="G38" s="513">
        <v>0</v>
      </c>
      <c r="H38" s="513">
        <v>32</v>
      </c>
      <c r="I38" s="513">
        <v>0</v>
      </c>
      <c r="J38" s="513">
        <v>13</v>
      </c>
      <c r="K38" s="513">
        <v>0</v>
      </c>
      <c r="L38" s="513">
        <v>19</v>
      </c>
      <c r="M38" s="513">
        <v>0</v>
      </c>
      <c r="N38" s="513">
        <v>22</v>
      </c>
      <c r="O38" s="513">
        <v>10</v>
      </c>
      <c r="P38" s="513">
        <v>30</v>
      </c>
      <c r="Q38" s="513">
        <v>0</v>
      </c>
      <c r="R38" s="513">
        <v>21</v>
      </c>
      <c r="S38" s="513">
        <v>30</v>
      </c>
      <c r="T38" s="513">
        <v>0</v>
      </c>
      <c r="U38" s="513">
        <v>0</v>
      </c>
      <c r="V38" s="513">
        <v>21</v>
      </c>
      <c r="W38" s="513">
        <v>30</v>
      </c>
      <c r="X38" s="513">
        <v>0</v>
      </c>
      <c r="Y38" s="513">
        <v>0</v>
      </c>
      <c r="Z38" s="513">
        <v>21</v>
      </c>
      <c r="AA38" s="423">
        <f t="shared" si="3"/>
        <v>313</v>
      </c>
      <c r="AB38" s="505" t="s">
        <v>455</v>
      </c>
      <c r="AC38" s="504">
        <v>32</v>
      </c>
      <c r="AD38" s="504">
        <v>32</v>
      </c>
      <c r="AE38" s="504">
        <v>0</v>
      </c>
      <c r="AF38" s="504">
        <v>0</v>
      </c>
      <c r="AG38" s="504">
        <v>32</v>
      </c>
      <c r="AH38" s="504">
        <v>0</v>
      </c>
      <c r="AI38" s="504">
        <v>13</v>
      </c>
      <c r="AJ38" s="504">
        <v>0</v>
      </c>
      <c r="AK38" s="504">
        <v>19</v>
      </c>
      <c r="AL38" s="504">
        <v>0</v>
      </c>
      <c r="AM38" s="504">
        <v>22</v>
      </c>
      <c r="AN38" s="504">
        <v>10</v>
      </c>
      <c r="AO38" s="504">
        <v>30</v>
      </c>
      <c r="AP38" s="504">
        <v>0</v>
      </c>
      <c r="AQ38" s="504">
        <v>21</v>
      </c>
      <c r="AR38" s="504">
        <v>30</v>
      </c>
      <c r="AS38" s="504">
        <v>0</v>
      </c>
      <c r="AT38" s="504">
        <v>0</v>
      </c>
      <c r="AU38" s="504">
        <v>21</v>
      </c>
      <c r="AV38" s="504">
        <v>30</v>
      </c>
      <c r="AW38" s="504">
        <v>0</v>
      </c>
      <c r="AX38" s="504">
        <v>0</v>
      </c>
      <c r="AY38" s="504">
        <v>21</v>
      </c>
    </row>
    <row r="39" spans="2:51" ht="27" hidden="1" customHeight="1" x14ac:dyDescent="0.2">
      <c r="B39" s="93"/>
      <c r="C39" s="381">
        <v>44002</v>
      </c>
      <c r="D39" s="513">
        <v>32</v>
      </c>
      <c r="E39" s="513">
        <v>32</v>
      </c>
      <c r="F39" s="513">
        <v>0</v>
      </c>
      <c r="G39" s="513">
        <v>0</v>
      </c>
      <c r="H39" s="513">
        <v>32</v>
      </c>
      <c r="I39" s="513">
        <v>0</v>
      </c>
      <c r="J39" s="513">
        <v>28</v>
      </c>
      <c r="K39" s="513">
        <v>3</v>
      </c>
      <c r="L39" s="513">
        <v>1</v>
      </c>
      <c r="M39" s="513">
        <v>1</v>
      </c>
      <c r="N39" s="513">
        <v>31</v>
      </c>
      <c r="O39" s="513">
        <v>0</v>
      </c>
      <c r="P39" s="513">
        <v>12</v>
      </c>
      <c r="Q39" s="513">
        <v>0</v>
      </c>
      <c r="R39" s="513">
        <v>40</v>
      </c>
      <c r="S39" s="513">
        <v>12</v>
      </c>
      <c r="T39" s="513">
        <v>0</v>
      </c>
      <c r="U39" s="513">
        <v>0</v>
      </c>
      <c r="V39" s="513">
        <v>40</v>
      </c>
      <c r="W39" s="513">
        <v>12</v>
      </c>
      <c r="X39" s="513">
        <v>0</v>
      </c>
      <c r="Y39" s="513">
        <v>0</v>
      </c>
      <c r="Z39" s="513">
        <v>40</v>
      </c>
      <c r="AA39" s="423">
        <f t="shared" si="3"/>
        <v>316</v>
      </c>
      <c r="AB39" s="505" t="s">
        <v>455</v>
      </c>
      <c r="AC39" s="504">
        <v>32</v>
      </c>
      <c r="AD39" s="504">
        <v>32</v>
      </c>
      <c r="AE39" s="504">
        <v>0</v>
      </c>
      <c r="AF39" s="504">
        <v>0</v>
      </c>
      <c r="AG39" s="504">
        <v>32</v>
      </c>
      <c r="AH39" s="504">
        <v>0</v>
      </c>
      <c r="AI39" s="504">
        <v>28</v>
      </c>
      <c r="AJ39" s="504">
        <v>3</v>
      </c>
      <c r="AK39" s="504">
        <v>1</v>
      </c>
      <c r="AL39" s="504">
        <v>1</v>
      </c>
      <c r="AM39" s="504">
        <v>31</v>
      </c>
      <c r="AN39" s="504">
        <v>0</v>
      </c>
      <c r="AO39" s="504">
        <v>12</v>
      </c>
      <c r="AP39" s="504">
        <v>0</v>
      </c>
      <c r="AQ39" s="504">
        <v>40</v>
      </c>
      <c r="AR39" s="504">
        <v>12</v>
      </c>
      <c r="AS39" s="504">
        <v>0</v>
      </c>
      <c r="AT39" s="504">
        <v>0</v>
      </c>
      <c r="AU39" s="504">
        <v>40</v>
      </c>
      <c r="AV39" s="504">
        <v>12</v>
      </c>
      <c r="AW39" s="504">
        <v>0</v>
      </c>
      <c r="AX39" s="504">
        <v>0</v>
      </c>
      <c r="AY39" s="504">
        <v>40</v>
      </c>
    </row>
    <row r="40" spans="2:51" ht="27" hidden="1" customHeight="1" x14ac:dyDescent="0.2">
      <c r="B40" s="93"/>
      <c r="C40" s="381">
        <v>44009</v>
      </c>
      <c r="D40" s="513">
        <v>40</v>
      </c>
      <c r="E40" s="513">
        <v>40</v>
      </c>
      <c r="F40" s="513">
        <v>0</v>
      </c>
      <c r="G40" s="513">
        <v>0</v>
      </c>
      <c r="H40" s="513">
        <v>40</v>
      </c>
      <c r="I40" s="513">
        <v>0</v>
      </c>
      <c r="J40" s="513">
        <v>23</v>
      </c>
      <c r="K40" s="513">
        <v>7</v>
      </c>
      <c r="L40" s="513">
        <v>10</v>
      </c>
      <c r="M40" s="513">
        <v>0</v>
      </c>
      <c r="N40" s="513">
        <v>40</v>
      </c>
      <c r="O40" s="513">
        <v>0</v>
      </c>
      <c r="P40" s="513">
        <v>40</v>
      </c>
      <c r="Q40" s="513">
        <v>0</v>
      </c>
      <c r="R40" s="513">
        <v>0</v>
      </c>
      <c r="S40" s="513">
        <v>40</v>
      </c>
      <c r="T40" s="513">
        <v>0</v>
      </c>
      <c r="U40" s="513">
        <v>0</v>
      </c>
      <c r="V40" s="513">
        <v>0</v>
      </c>
      <c r="W40" s="513">
        <v>40</v>
      </c>
      <c r="X40" s="513">
        <v>0</v>
      </c>
      <c r="Y40" s="513">
        <v>0</v>
      </c>
      <c r="Z40" s="513">
        <v>0</v>
      </c>
      <c r="AA40" s="423">
        <f t="shared" si="3"/>
        <v>320</v>
      </c>
      <c r="AB40" s="505" t="s">
        <v>455</v>
      </c>
      <c r="AC40" s="504">
        <v>40</v>
      </c>
      <c r="AD40" s="504">
        <v>40</v>
      </c>
      <c r="AE40" s="504">
        <v>0</v>
      </c>
      <c r="AF40" s="504">
        <v>0</v>
      </c>
      <c r="AG40" s="504">
        <v>40</v>
      </c>
      <c r="AH40" s="504">
        <v>0</v>
      </c>
      <c r="AI40" s="504">
        <v>23</v>
      </c>
      <c r="AJ40" s="504">
        <v>7</v>
      </c>
      <c r="AK40" s="504">
        <v>10</v>
      </c>
      <c r="AL40" s="504">
        <v>0</v>
      </c>
      <c r="AM40" s="504">
        <v>40</v>
      </c>
      <c r="AN40" s="504">
        <v>0</v>
      </c>
      <c r="AO40" s="504">
        <v>40</v>
      </c>
      <c r="AP40" s="504">
        <v>0</v>
      </c>
      <c r="AQ40" s="504">
        <v>0</v>
      </c>
      <c r="AR40" s="504">
        <v>40</v>
      </c>
      <c r="AS40" s="504">
        <v>0</v>
      </c>
      <c r="AT40" s="504">
        <v>0</v>
      </c>
      <c r="AU40" s="504">
        <v>0</v>
      </c>
      <c r="AV40" s="504">
        <v>40</v>
      </c>
      <c r="AW40" s="504">
        <v>0</v>
      </c>
      <c r="AX40" s="504">
        <v>0</v>
      </c>
      <c r="AY40" s="504">
        <v>0</v>
      </c>
    </row>
    <row r="41" spans="2:51" ht="27" hidden="1" customHeight="1" x14ac:dyDescent="0.2">
      <c r="B41" s="93"/>
      <c r="C41" s="381">
        <v>44014</v>
      </c>
      <c r="D41" s="513">
        <v>40</v>
      </c>
      <c r="E41" s="513">
        <v>40</v>
      </c>
      <c r="F41" s="513">
        <v>0</v>
      </c>
      <c r="G41" s="513">
        <v>0</v>
      </c>
      <c r="H41" s="513">
        <v>44</v>
      </c>
      <c r="I41" s="513">
        <v>0</v>
      </c>
      <c r="J41" s="513">
        <v>16</v>
      </c>
      <c r="K41" s="513">
        <v>14</v>
      </c>
      <c r="L41" s="513">
        <v>14</v>
      </c>
      <c r="M41" s="513">
        <v>0</v>
      </c>
      <c r="N41" s="513">
        <v>40</v>
      </c>
      <c r="O41" s="513">
        <v>0</v>
      </c>
      <c r="P41" s="513">
        <v>20</v>
      </c>
      <c r="Q41" s="513">
        <v>0</v>
      </c>
      <c r="R41" s="513">
        <v>20</v>
      </c>
      <c r="S41" s="513">
        <v>20</v>
      </c>
      <c r="T41" s="513">
        <v>0</v>
      </c>
      <c r="U41" s="513">
        <v>0</v>
      </c>
      <c r="V41" s="513">
        <v>20</v>
      </c>
      <c r="W41" s="513">
        <v>20</v>
      </c>
      <c r="X41" s="513">
        <v>0</v>
      </c>
      <c r="Y41" s="513">
        <v>0</v>
      </c>
      <c r="Z41" s="513">
        <v>20</v>
      </c>
      <c r="AA41" s="423">
        <f t="shared" si="3"/>
        <v>328</v>
      </c>
      <c r="AB41" s="505" t="s">
        <v>455</v>
      </c>
      <c r="AC41" s="504">
        <v>40</v>
      </c>
      <c r="AD41" s="504">
        <v>40</v>
      </c>
      <c r="AE41" s="504">
        <v>0</v>
      </c>
      <c r="AF41" s="504">
        <v>0</v>
      </c>
      <c r="AG41" s="504">
        <v>44</v>
      </c>
      <c r="AH41" s="504">
        <v>0</v>
      </c>
      <c r="AI41" s="504">
        <v>16</v>
      </c>
      <c r="AJ41" s="504">
        <v>14</v>
      </c>
      <c r="AK41" s="504">
        <v>14</v>
      </c>
      <c r="AL41" s="504">
        <v>0</v>
      </c>
      <c r="AM41" s="504">
        <v>40</v>
      </c>
      <c r="AN41" s="504">
        <v>0</v>
      </c>
      <c r="AO41" s="504">
        <v>20</v>
      </c>
      <c r="AP41" s="504">
        <v>0</v>
      </c>
      <c r="AQ41" s="504">
        <v>20</v>
      </c>
      <c r="AR41" s="504">
        <v>20</v>
      </c>
      <c r="AS41" s="504">
        <v>0</v>
      </c>
      <c r="AT41" s="504">
        <v>0</v>
      </c>
      <c r="AU41" s="504">
        <v>20</v>
      </c>
      <c r="AV41" s="504">
        <v>20</v>
      </c>
      <c r="AW41" s="504">
        <v>0</v>
      </c>
      <c r="AX41" s="504">
        <v>0</v>
      </c>
      <c r="AY41" s="504">
        <v>20</v>
      </c>
    </row>
    <row r="42" spans="2:51" ht="27" hidden="1" customHeight="1" x14ac:dyDescent="0.2">
      <c r="B42" s="93"/>
      <c r="C42" s="381">
        <v>44021</v>
      </c>
      <c r="D42" s="513">
        <v>38</v>
      </c>
      <c r="E42" s="513">
        <v>32</v>
      </c>
      <c r="F42" s="513">
        <v>0</v>
      </c>
      <c r="G42" s="513">
        <v>7</v>
      </c>
      <c r="H42" s="513">
        <v>32</v>
      </c>
      <c r="I42" s="513">
        <v>0</v>
      </c>
      <c r="J42" s="513">
        <v>10</v>
      </c>
      <c r="K42" s="513">
        <v>13</v>
      </c>
      <c r="L42" s="513">
        <v>9</v>
      </c>
      <c r="M42" s="513">
        <v>0</v>
      </c>
      <c r="N42" s="513">
        <v>35</v>
      </c>
      <c r="O42" s="513">
        <v>3</v>
      </c>
      <c r="P42" s="513">
        <v>26</v>
      </c>
      <c r="Q42" s="513">
        <v>4</v>
      </c>
      <c r="R42" s="513">
        <v>6</v>
      </c>
      <c r="S42" s="513">
        <v>26</v>
      </c>
      <c r="T42" s="513">
        <v>5</v>
      </c>
      <c r="U42" s="513">
        <v>0</v>
      </c>
      <c r="V42" s="513">
        <v>6</v>
      </c>
      <c r="W42" s="513">
        <v>26</v>
      </c>
      <c r="X42" s="513">
        <v>7</v>
      </c>
      <c r="Y42" s="513">
        <v>0</v>
      </c>
      <c r="Z42" s="513">
        <v>6</v>
      </c>
      <c r="AA42" s="423">
        <f t="shared" si="3"/>
        <v>291</v>
      </c>
      <c r="AB42" s="505" t="s">
        <v>455</v>
      </c>
      <c r="AC42" s="504">
        <v>38</v>
      </c>
      <c r="AD42" s="504">
        <v>32</v>
      </c>
      <c r="AE42" s="504">
        <v>0</v>
      </c>
      <c r="AF42" s="504">
        <v>7</v>
      </c>
      <c r="AG42" s="504">
        <v>32</v>
      </c>
      <c r="AH42" s="504">
        <v>0</v>
      </c>
      <c r="AI42" s="504">
        <v>10</v>
      </c>
      <c r="AJ42" s="504">
        <v>13</v>
      </c>
      <c r="AK42" s="504">
        <v>9</v>
      </c>
      <c r="AL42" s="504">
        <v>0</v>
      </c>
      <c r="AM42" s="504">
        <v>35</v>
      </c>
      <c r="AN42" s="504">
        <v>3</v>
      </c>
      <c r="AO42" s="504">
        <v>26</v>
      </c>
      <c r="AP42" s="504">
        <v>4</v>
      </c>
      <c r="AQ42" s="504">
        <v>6</v>
      </c>
      <c r="AR42" s="504">
        <v>26</v>
      </c>
      <c r="AS42" s="504">
        <v>5</v>
      </c>
      <c r="AT42" s="504">
        <v>0</v>
      </c>
      <c r="AU42" s="504">
        <v>6</v>
      </c>
      <c r="AV42" s="504">
        <v>26</v>
      </c>
      <c r="AW42" s="504">
        <v>7</v>
      </c>
      <c r="AX42" s="504">
        <v>0</v>
      </c>
      <c r="AY42" s="504">
        <v>6</v>
      </c>
    </row>
    <row r="43" spans="2:51" ht="27" hidden="1" customHeight="1" thickBot="1" x14ac:dyDescent="0.25">
      <c r="B43" s="93"/>
      <c r="C43" s="381">
        <v>44027</v>
      </c>
      <c r="D43" s="513">
        <v>0</v>
      </c>
      <c r="E43" s="513">
        <v>0</v>
      </c>
      <c r="F43" s="513">
        <v>0</v>
      </c>
      <c r="G43" s="513">
        <v>0</v>
      </c>
      <c r="H43" s="513">
        <v>0</v>
      </c>
      <c r="I43" s="513">
        <v>0</v>
      </c>
      <c r="J43" s="513">
        <v>0</v>
      </c>
      <c r="K43" s="513">
        <v>0</v>
      </c>
      <c r="L43" s="513">
        <v>0</v>
      </c>
      <c r="M43" s="513">
        <v>0</v>
      </c>
      <c r="N43" s="513">
        <v>24</v>
      </c>
      <c r="O43" s="513">
        <v>0</v>
      </c>
      <c r="P43" s="513">
        <v>17</v>
      </c>
      <c r="Q43" s="513">
        <v>0</v>
      </c>
      <c r="R43" s="513">
        <v>8</v>
      </c>
      <c r="S43" s="513">
        <v>17</v>
      </c>
      <c r="T43" s="513">
        <v>0</v>
      </c>
      <c r="U43" s="513">
        <v>0</v>
      </c>
      <c r="V43" s="513">
        <v>8</v>
      </c>
      <c r="W43" s="513">
        <v>17</v>
      </c>
      <c r="X43" s="513">
        <v>0</v>
      </c>
      <c r="Y43" s="513">
        <v>0</v>
      </c>
      <c r="Z43" s="513">
        <v>8</v>
      </c>
      <c r="AA43" s="423">
        <f t="shared" si="3"/>
        <v>99</v>
      </c>
      <c r="AB43" s="505" t="s">
        <v>455</v>
      </c>
      <c r="AC43" s="504">
        <v>0</v>
      </c>
      <c r="AD43" s="504">
        <v>0</v>
      </c>
      <c r="AE43" s="504">
        <v>0</v>
      </c>
      <c r="AF43" s="504">
        <v>0</v>
      </c>
      <c r="AG43" s="504">
        <v>0</v>
      </c>
      <c r="AH43" s="504">
        <v>0</v>
      </c>
      <c r="AI43" s="504">
        <v>0</v>
      </c>
      <c r="AJ43" s="504">
        <v>0</v>
      </c>
      <c r="AK43" s="504">
        <v>0</v>
      </c>
      <c r="AL43" s="504">
        <v>0</v>
      </c>
      <c r="AM43" s="504">
        <v>24</v>
      </c>
      <c r="AN43" s="504">
        <v>0</v>
      </c>
      <c r="AO43" s="504">
        <v>17</v>
      </c>
      <c r="AP43" s="504">
        <v>0</v>
      </c>
      <c r="AQ43" s="504">
        <v>8</v>
      </c>
      <c r="AR43" s="504">
        <v>17</v>
      </c>
      <c r="AS43" s="504">
        <v>0</v>
      </c>
      <c r="AT43" s="504">
        <v>0</v>
      </c>
      <c r="AU43" s="504">
        <v>8</v>
      </c>
      <c r="AV43" s="504">
        <v>17</v>
      </c>
      <c r="AW43" s="504">
        <v>0</v>
      </c>
      <c r="AX43" s="504">
        <v>0</v>
      </c>
      <c r="AY43" s="504">
        <v>8</v>
      </c>
    </row>
    <row r="44" spans="2:51" ht="27" hidden="1" customHeight="1" thickTop="1" x14ac:dyDescent="0.2">
      <c r="B44" s="1898" t="s">
        <v>1059</v>
      </c>
      <c r="C44" s="1898"/>
      <c r="D44" s="424">
        <f>SUM(D32:D43)</f>
        <v>363</v>
      </c>
      <c r="E44" s="424">
        <f t="shared" ref="E44:Z44" si="4">SUM(E32:E43)</f>
        <v>342</v>
      </c>
      <c r="F44" s="424">
        <f t="shared" si="4"/>
        <v>0</v>
      </c>
      <c r="G44" s="424">
        <f t="shared" si="4"/>
        <v>7</v>
      </c>
      <c r="H44" s="424">
        <f t="shared" si="4"/>
        <v>360</v>
      </c>
      <c r="I44" s="424">
        <f t="shared" si="4"/>
        <v>0</v>
      </c>
      <c r="J44" s="424">
        <f t="shared" si="4"/>
        <v>180</v>
      </c>
      <c r="K44" s="424">
        <f t="shared" si="4"/>
        <v>96</v>
      </c>
      <c r="L44" s="424">
        <f t="shared" si="4"/>
        <v>95</v>
      </c>
      <c r="M44" s="424">
        <f t="shared" si="4"/>
        <v>1</v>
      </c>
      <c r="N44" s="424">
        <f t="shared" si="4"/>
        <v>329</v>
      </c>
      <c r="O44" s="424">
        <f t="shared" si="4"/>
        <v>68</v>
      </c>
      <c r="P44" s="424">
        <f t="shared" si="4"/>
        <v>285</v>
      </c>
      <c r="Q44" s="424">
        <f t="shared" si="4"/>
        <v>4</v>
      </c>
      <c r="R44" s="424">
        <f t="shared" si="4"/>
        <v>211</v>
      </c>
      <c r="S44" s="424">
        <f t="shared" si="4"/>
        <v>283</v>
      </c>
      <c r="T44" s="424">
        <f t="shared" si="4"/>
        <v>5</v>
      </c>
      <c r="U44" s="424">
        <f t="shared" si="4"/>
        <v>3</v>
      </c>
      <c r="V44" s="424">
        <f t="shared" si="4"/>
        <v>208</v>
      </c>
      <c r="W44" s="424">
        <f t="shared" si="4"/>
        <v>285</v>
      </c>
      <c r="X44" s="424">
        <f t="shared" si="4"/>
        <v>7</v>
      </c>
      <c r="Y44" s="424">
        <f t="shared" si="4"/>
        <v>0</v>
      </c>
      <c r="Z44" s="424">
        <f t="shared" si="4"/>
        <v>208</v>
      </c>
      <c r="AA44" s="423">
        <f t="shared" si="3"/>
        <v>3340</v>
      </c>
      <c r="AC44" s="290">
        <f>SUM(AC32:AC43)</f>
        <v>363</v>
      </c>
      <c r="AD44" s="290">
        <f t="shared" ref="AD44:AY44" si="5">SUM(AD32:AD43)</f>
        <v>342</v>
      </c>
      <c r="AE44" s="290">
        <f t="shared" si="5"/>
        <v>0</v>
      </c>
      <c r="AF44" s="290">
        <f t="shared" si="5"/>
        <v>7</v>
      </c>
      <c r="AG44" s="290">
        <f t="shared" si="5"/>
        <v>360</v>
      </c>
      <c r="AH44" s="290">
        <f t="shared" si="5"/>
        <v>0</v>
      </c>
      <c r="AI44" s="290">
        <f t="shared" si="5"/>
        <v>180</v>
      </c>
      <c r="AJ44" s="290">
        <f t="shared" si="5"/>
        <v>96</v>
      </c>
      <c r="AK44" s="290">
        <f t="shared" si="5"/>
        <v>95</v>
      </c>
      <c r="AL44" s="290">
        <f t="shared" si="5"/>
        <v>1</v>
      </c>
      <c r="AM44" s="290">
        <f t="shared" si="5"/>
        <v>329</v>
      </c>
      <c r="AN44" s="290">
        <f t="shared" si="5"/>
        <v>68</v>
      </c>
      <c r="AO44" s="290">
        <f t="shared" si="5"/>
        <v>285</v>
      </c>
      <c r="AP44" s="290">
        <f t="shared" si="5"/>
        <v>4</v>
      </c>
      <c r="AQ44" s="290">
        <f t="shared" si="5"/>
        <v>211</v>
      </c>
      <c r="AR44" s="290">
        <f t="shared" si="5"/>
        <v>283</v>
      </c>
      <c r="AS44" s="290">
        <f t="shared" si="5"/>
        <v>5</v>
      </c>
      <c r="AT44" s="290">
        <f t="shared" si="5"/>
        <v>3</v>
      </c>
      <c r="AU44" s="290">
        <f t="shared" si="5"/>
        <v>208</v>
      </c>
      <c r="AV44" s="290">
        <f t="shared" si="5"/>
        <v>285</v>
      </c>
      <c r="AW44" s="290">
        <f t="shared" si="5"/>
        <v>7</v>
      </c>
      <c r="AX44" s="290">
        <f t="shared" si="5"/>
        <v>0</v>
      </c>
      <c r="AY44" s="290">
        <f t="shared" si="5"/>
        <v>208</v>
      </c>
    </row>
    <row r="45" spans="2:51" ht="12" hidden="1" customHeight="1" x14ac:dyDescent="0.2"/>
    <row r="46" spans="2:51" ht="22.5" hidden="1" customHeight="1" x14ac:dyDescent="0.2">
      <c r="B46" s="172" t="s">
        <v>1067</v>
      </c>
      <c r="H46" s="94"/>
    </row>
    <row r="47" spans="2:51" ht="14.25" hidden="1" customHeight="1" x14ac:dyDescent="0.2">
      <c r="B47" s="78"/>
      <c r="C47" s="79"/>
      <c r="D47" s="96" t="s">
        <v>389</v>
      </c>
      <c r="E47" s="97" t="s">
        <v>390</v>
      </c>
      <c r="F47" s="96" t="s">
        <v>391</v>
      </c>
      <c r="G47" s="96" t="s">
        <v>392</v>
      </c>
      <c r="H47" s="98" t="s">
        <v>393</v>
      </c>
      <c r="I47" s="97" t="s">
        <v>394</v>
      </c>
      <c r="J47" s="96" t="s">
        <v>395</v>
      </c>
      <c r="K47" s="96" t="s">
        <v>396</v>
      </c>
      <c r="L47" s="96" t="s">
        <v>397</v>
      </c>
      <c r="M47" s="96" t="s">
        <v>398</v>
      </c>
      <c r="N47" s="96" t="s">
        <v>399</v>
      </c>
      <c r="O47" s="96" t="s">
        <v>400</v>
      </c>
      <c r="P47" s="96" t="s">
        <v>401</v>
      </c>
      <c r="Q47" s="96" t="s">
        <v>402</v>
      </c>
      <c r="R47" s="96" t="s">
        <v>403</v>
      </c>
      <c r="S47" s="96" t="s">
        <v>404</v>
      </c>
      <c r="T47" s="96" t="s">
        <v>405</v>
      </c>
      <c r="U47" s="96" t="s">
        <v>406</v>
      </c>
      <c r="V47" s="96" t="s">
        <v>407</v>
      </c>
      <c r="W47" s="99" t="s">
        <v>408</v>
      </c>
      <c r="X47" s="80"/>
      <c r="Y47" s="80"/>
      <c r="Z47" s="80"/>
      <c r="AA47" s="80"/>
      <c r="AC47" s="81" t="s">
        <v>409</v>
      </c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2"/>
    </row>
    <row r="48" spans="2:51" ht="33.75" hidden="1" customHeight="1" x14ac:dyDescent="0.2">
      <c r="B48" s="83" t="s">
        <v>410</v>
      </c>
      <c r="C48" s="83" t="s">
        <v>411</v>
      </c>
      <c r="D48" s="100" t="s">
        <v>417</v>
      </c>
      <c r="E48" s="100" t="s">
        <v>418</v>
      </c>
      <c r="F48" s="100" t="s">
        <v>419</v>
      </c>
      <c r="G48" s="100" t="s">
        <v>420</v>
      </c>
      <c r="H48" s="101" t="s">
        <v>421</v>
      </c>
      <c r="I48" s="102" t="s">
        <v>422</v>
      </c>
      <c r="J48" s="100" t="s">
        <v>423</v>
      </c>
      <c r="K48" s="100" t="s">
        <v>424</v>
      </c>
      <c r="L48" s="100" t="s">
        <v>425</v>
      </c>
      <c r="M48" s="100" t="s">
        <v>426</v>
      </c>
      <c r="N48" s="100" t="s">
        <v>427</v>
      </c>
      <c r="O48" s="100" t="s">
        <v>428</v>
      </c>
      <c r="P48" s="100" t="s">
        <v>64</v>
      </c>
      <c r="Q48" s="100" t="s">
        <v>64</v>
      </c>
      <c r="R48" s="100" t="s">
        <v>429</v>
      </c>
      <c r="S48" s="100" t="s">
        <v>430</v>
      </c>
      <c r="T48" s="100" t="s">
        <v>431</v>
      </c>
      <c r="U48" s="100" t="s">
        <v>432</v>
      </c>
      <c r="V48" s="100" t="s">
        <v>433</v>
      </c>
      <c r="W48" s="100" t="s">
        <v>434</v>
      </c>
      <c r="X48" s="95"/>
      <c r="Y48" s="95"/>
      <c r="Z48" s="95"/>
      <c r="AA48" s="84" t="s">
        <v>1059</v>
      </c>
      <c r="AC48" s="85" t="s">
        <v>417</v>
      </c>
      <c r="AD48" s="85" t="s">
        <v>418</v>
      </c>
      <c r="AE48" s="85" t="s">
        <v>419</v>
      </c>
      <c r="AF48" s="85" t="s">
        <v>420</v>
      </c>
      <c r="AG48" s="85" t="s">
        <v>421</v>
      </c>
      <c r="AH48" s="85" t="s">
        <v>422</v>
      </c>
      <c r="AI48" s="85" t="s">
        <v>423</v>
      </c>
      <c r="AJ48" s="85" t="s">
        <v>424</v>
      </c>
      <c r="AK48" s="85" t="s">
        <v>425</v>
      </c>
      <c r="AL48" s="85" t="s">
        <v>426</v>
      </c>
      <c r="AM48" s="85" t="s">
        <v>427</v>
      </c>
      <c r="AN48" s="85" t="s">
        <v>428</v>
      </c>
      <c r="AO48" s="85" t="s">
        <v>1061</v>
      </c>
      <c r="AP48" s="85" t="s">
        <v>1063</v>
      </c>
      <c r="AQ48" s="85" t="s">
        <v>429</v>
      </c>
      <c r="AR48" s="85" t="s">
        <v>430</v>
      </c>
      <c r="AS48" s="85" t="s">
        <v>431</v>
      </c>
      <c r="AT48" s="85" t="s">
        <v>432</v>
      </c>
      <c r="AU48" s="85" t="s">
        <v>433</v>
      </c>
      <c r="AV48" s="85" t="s">
        <v>434</v>
      </c>
    </row>
    <row r="49" spans="2:51" ht="27" hidden="1" customHeight="1" x14ac:dyDescent="0.2">
      <c r="B49" s="86"/>
      <c r="C49" s="381">
        <v>43981</v>
      </c>
      <c r="D49" s="416">
        <v>0</v>
      </c>
      <c r="E49" s="416">
        <v>0</v>
      </c>
      <c r="F49" s="416">
        <v>0</v>
      </c>
      <c r="G49" s="416">
        <v>0</v>
      </c>
      <c r="H49" s="417">
        <v>0</v>
      </c>
      <c r="I49" s="416">
        <v>0</v>
      </c>
      <c r="J49" s="416">
        <v>0</v>
      </c>
      <c r="K49" s="416">
        <v>0</v>
      </c>
      <c r="L49" s="416">
        <v>0</v>
      </c>
      <c r="M49" s="416">
        <v>0</v>
      </c>
      <c r="N49" s="416">
        <v>0</v>
      </c>
      <c r="O49" s="416">
        <v>0</v>
      </c>
      <c r="P49" s="416">
        <v>0</v>
      </c>
      <c r="Q49" s="416">
        <v>0</v>
      </c>
      <c r="R49" s="416">
        <v>0</v>
      </c>
      <c r="S49" s="416">
        <v>0</v>
      </c>
      <c r="T49" s="416">
        <v>0</v>
      </c>
      <c r="U49" s="416">
        <v>0</v>
      </c>
      <c r="V49" s="416">
        <v>0</v>
      </c>
      <c r="W49" s="416">
        <v>0</v>
      </c>
      <c r="X49" s="418"/>
      <c r="Y49" s="419"/>
      <c r="Z49" s="419"/>
      <c r="AA49" s="420">
        <f t="shared" ref="AA49:AA60" si="6">SUM(D49:W49)</f>
        <v>0</v>
      </c>
      <c r="AC49" s="288">
        <v>0</v>
      </c>
      <c r="AD49" s="288">
        <v>0</v>
      </c>
      <c r="AE49" s="288">
        <v>0</v>
      </c>
      <c r="AF49" s="288">
        <v>0</v>
      </c>
      <c r="AG49" s="288">
        <v>0</v>
      </c>
      <c r="AH49" s="288">
        <v>0</v>
      </c>
      <c r="AI49" s="288">
        <v>0</v>
      </c>
      <c r="AJ49" s="288">
        <v>0</v>
      </c>
      <c r="AK49" s="288">
        <v>0</v>
      </c>
      <c r="AL49" s="288">
        <v>0</v>
      </c>
      <c r="AM49" s="288">
        <v>0</v>
      </c>
      <c r="AN49" s="288">
        <v>0</v>
      </c>
      <c r="AO49" s="288">
        <v>0</v>
      </c>
      <c r="AP49" s="288">
        <v>0</v>
      </c>
      <c r="AQ49" s="288">
        <v>0</v>
      </c>
      <c r="AR49" s="288">
        <v>0</v>
      </c>
      <c r="AS49" s="288">
        <v>0</v>
      </c>
      <c r="AT49" s="288">
        <v>0</v>
      </c>
      <c r="AU49" s="288">
        <v>0</v>
      </c>
      <c r="AV49" s="288">
        <v>0</v>
      </c>
    </row>
    <row r="50" spans="2:51" ht="27" hidden="1" customHeight="1" x14ac:dyDescent="0.2">
      <c r="B50" s="86"/>
      <c r="C50" s="381">
        <v>43985</v>
      </c>
      <c r="D50" s="416">
        <v>0</v>
      </c>
      <c r="E50" s="416">
        <v>0</v>
      </c>
      <c r="F50" s="416">
        <v>0</v>
      </c>
      <c r="G50" s="416">
        <v>0</v>
      </c>
      <c r="H50" s="417">
        <v>0</v>
      </c>
      <c r="I50" s="416">
        <v>0</v>
      </c>
      <c r="J50" s="416">
        <v>0</v>
      </c>
      <c r="K50" s="416">
        <v>0</v>
      </c>
      <c r="L50" s="416">
        <v>0</v>
      </c>
      <c r="M50" s="416">
        <v>0</v>
      </c>
      <c r="N50" s="416">
        <v>0</v>
      </c>
      <c r="O50" s="416">
        <v>0</v>
      </c>
      <c r="P50" s="416">
        <v>0</v>
      </c>
      <c r="Q50" s="416">
        <v>0</v>
      </c>
      <c r="R50" s="416">
        <v>0</v>
      </c>
      <c r="S50" s="416">
        <v>0</v>
      </c>
      <c r="T50" s="416">
        <v>0</v>
      </c>
      <c r="U50" s="416">
        <v>0</v>
      </c>
      <c r="V50" s="416">
        <v>0</v>
      </c>
      <c r="W50" s="416">
        <v>0</v>
      </c>
      <c r="X50" s="418"/>
      <c r="Y50" s="419"/>
      <c r="Z50" s="419"/>
      <c r="AA50" s="420">
        <f t="shared" si="6"/>
        <v>0</v>
      </c>
      <c r="AC50" s="288">
        <v>0</v>
      </c>
      <c r="AD50" s="288">
        <v>0</v>
      </c>
      <c r="AE50" s="288">
        <v>0</v>
      </c>
      <c r="AF50" s="288">
        <v>0</v>
      </c>
      <c r="AG50" s="288">
        <v>0</v>
      </c>
      <c r="AH50" s="288">
        <v>0</v>
      </c>
      <c r="AI50" s="288">
        <v>0</v>
      </c>
      <c r="AJ50" s="288">
        <v>0</v>
      </c>
      <c r="AK50" s="288">
        <v>0</v>
      </c>
      <c r="AL50" s="288">
        <v>0</v>
      </c>
      <c r="AM50" s="288">
        <v>0</v>
      </c>
      <c r="AN50" s="288">
        <v>0</v>
      </c>
      <c r="AO50" s="288">
        <v>0</v>
      </c>
      <c r="AP50" s="288">
        <v>0</v>
      </c>
      <c r="AQ50" s="288">
        <v>0</v>
      </c>
      <c r="AR50" s="288">
        <v>0</v>
      </c>
      <c r="AS50" s="288">
        <v>0</v>
      </c>
      <c r="AT50" s="288">
        <v>0</v>
      </c>
      <c r="AU50" s="288">
        <v>0</v>
      </c>
      <c r="AV50" s="288">
        <v>0</v>
      </c>
    </row>
    <row r="51" spans="2:51" ht="27" hidden="1" customHeight="1" x14ac:dyDescent="0.2">
      <c r="B51" s="86"/>
      <c r="C51" s="381">
        <v>43991</v>
      </c>
      <c r="D51" s="416">
        <v>0</v>
      </c>
      <c r="E51" s="416">
        <v>0</v>
      </c>
      <c r="F51" s="416">
        <v>0</v>
      </c>
      <c r="G51" s="416">
        <v>0</v>
      </c>
      <c r="H51" s="417">
        <v>0</v>
      </c>
      <c r="I51" s="416">
        <v>0</v>
      </c>
      <c r="J51" s="416">
        <v>0</v>
      </c>
      <c r="K51" s="416">
        <v>0</v>
      </c>
      <c r="L51" s="416">
        <v>0</v>
      </c>
      <c r="M51" s="416">
        <v>0</v>
      </c>
      <c r="N51" s="416">
        <v>0</v>
      </c>
      <c r="O51" s="416">
        <v>0</v>
      </c>
      <c r="P51" s="416">
        <v>0</v>
      </c>
      <c r="Q51" s="416">
        <v>0</v>
      </c>
      <c r="R51" s="416">
        <v>0</v>
      </c>
      <c r="S51" s="416">
        <v>0</v>
      </c>
      <c r="T51" s="416">
        <v>0</v>
      </c>
      <c r="U51" s="416">
        <v>0</v>
      </c>
      <c r="V51" s="416">
        <v>0</v>
      </c>
      <c r="W51" s="416">
        <v>0</v>
      </c>
      <c r="X51" s="418"/>
      <c r="Y51" s="419"/>
      <c r="Z51" s="419"/>
      <c r="AA51" s="420">
        <f t="shared" si="6"/>
        <v>0</v>
      </c>
      <c r="AC51" s="288">
        <v>0</v>
      </c>
      <c r="AD51" s="288">
        <v>0</v>
      </c>
      <c r="AE51" s="288">
        <v>0</v>
      </c>
      <c r="AF51" s="288">
        <v>0</v>
      </c>
      <c r="AG51" s="288">
        <v>0</v>
      </c>
      <c r="AH51" s="288">
        <v>0</v>
      </c>
      <c r="AI51" s="288">
        <v>0</v>
      </c>
      <c r="AJ51" s="288">
        <v>0</v>
      </c>
      <c r="AK51" s="288">
        <v>0</v>
      </c>
      <c r="AL51" s="288">
        <v>0</v>
      </c>
      <c r="AM51" s="288">
        <v>0</v>
      </c>
      <c r="AN51" s="288">
        <v>0</v>
      </c>
      <c r="AO51" s="288">
        <v>0</v>
      </c>
      <c r="AP51" s="288">
        <v>0</v>
      </c>
      <c r="AQ51" s="288">
        <v>0</v>
      </c>
      <c r="AR51" s="288">
        <v>0</v>
      </c>
      <c r="AS51" s="288">
        <v>0</v>
      </c>
      <c r="AT51" s="288">
        <v>0</v>
      </c>
      <c r="AU51" s="288">
        <v>0</v>
      </c>
      <c r="AV51" s="288">
        <v>0</v>
      </c>
    </row>
    <row r="52" spans="2:51" ht="27" hidden="1" customHeight="1" x14ac:dyDescent="0.2">
      <c r="B52" s="86"/>
      <c r="C52" s="381">
        <v>43995</v>
      </c>
      <c r="D52" s="416">
        <v>0</v>
      </c>
      <c r="E52" s="416">
        <v>0</v>
      </c>
      <c r="F52" s="416">
        <v>0</v>
      </c>
      <c r="G52" s="416">
        <v>0</v>
      </c>
      <c r="H52" s="417">
        <v>0</v>
      </c>
      <c r="I52" s="416">
        <v>0</v>
      </c>
      <c r="J52" s="416">
        <v>0</v>
      </c>
      <c r="K52" s="416">
        <v>0</v>
      </c>
      <c r="L52" s="416">
        <v>0</v>
      </c>
      <c r="M52" s="416">
        <v>0</v>
      </c>
      <c r="N52" s="416">
        <v>0</v>
      </c>
      <c r="O52" s="416">
        <v>0</v>
      </c>
      <c r="P52" s="416">
        <v>0</v>
      </c>
      <c r="Q52" s="416">
        <v>0</v>
      </c>
      <c r="R52" s="416">
        <v>0</v>
      </c>
      <c r="S52" s="416">
        <v>0</v>
      </c>
      <c r="T52" s="416">
        <v>0</v>
      </c>
      <c r="U52" s="416">
        <v>0</v>
      </c>
      <c r="V52" s="416">
        <v>0</v>
      </c>
      <c r="W52" s="416">
        <v>0</v>
      </c>
      <c r="X52" s="418"/>
      <c r="Y52" s="419"/>
      <c r="Z52" s="419"/>
      <c r="AA52" s="420">
        <f t="shared" si="6"/>
        <v>0</v>
      </c>
      <c r="AC52" s="288">
        <v>0</v>
      </c>
      <c r="AD52" s="288">
        <v>0</v>
      </c>
      <c r="AE52" s="288">
        <v>0</v>
      </c>
      <c r="AF52" s="288">
        <v>0</v>
      </c>
      <c r="AG52" s="288">
        <v>0</v>
      </c>
      <c r="AH52" s="288">
        <v>0</v>
      </c>
      <c r="AI52" s="288">
        <v>0</v>
      </c>
      <c r="AJ52" s="288">
        <v>0</v>
      </c>
      <c r="AK52" s="288">
        <v>0</v>
      </c>
      <c r="AL52" s="288">
        <v>0</v>
      </c>
      <c r="AM52" s="288">
        <v>0</v>
      </c>
      <c r="AN52" s="288">
        <v>0</v>
      </c>
      <c r="AO52" s="288">
        <v>0</v>
      </c>
      <c r="AP52" s="288">
        <v>0</v>
      </c>
      <c r="AQ52" s="288">
        <v>0</v>
      </c>
      <c r="AR52" s="288">
        <v>0</v>
      </c>
      <c r="AS52" s="288">
        <v>0</v>
      </c>
      <c r="AT52" s="288">
        <v>0</v>
      </c>
      <c r="AU52" s="288">
        <v>0</v>
      </c>
      <c r="AV52" s="288">
        <v>0</v>
      </c>
    </row>
    <row r="53" spans="2:51" ht="27" hidden="1" customHeight="1" x14ac:dyDescent="0.2">
      <c r="B53" s="86"/>
      <c r="C53" s="381">
        <v>44002</v>
      </c>
      <c r="D53" s="416">
        <v>0</v>
      </c>
      <c r="E53" s="416">
        <v>0</v>
      </c>
      <c r="F53" s="416">
        <v>0</v>
      </c>
      <c r="G53" s="416">
        <v>0</v>
      </c>
      <c r="H53" s="417">
        <v>0</v>
      </c>
      <c r="I53" s="416">
        <v>0</v>
      </c>
      <c r="J53" s="416">
        <v>0</v>
      </c>
      <c r="K53" s="416">
        <v>0</v>
      </c>
      <c r="L53" s="416">
        <v>0</v>
      </c>
      <c r="M53" s="416">
        <v>0</v>
      </c>
      <c r="N53" s="416">
        <v>0</v>
      </c>
      <c r="O53" s="416">
        <v>0</v>
      </c>
      <c r="P53" s="416">
        <v>0</v>
      </c>
      <c r="Q53" s="416">
        <v>0</v>
      </c>
      <c r="R53" s="416">
        <v>0</v>
      </c>
      <c r="S53" s="416">
        <v>0</v>
      </c>
      <c r="T53" s="416">
        <v>0</v>
      </c>
      <c r="U53" s="416">
        <v>0</v>
      </c>
      <c r="V53" s="416">
        <v>0</v>
      </c>
      <c r="W53" s="416">
        <v>0</v>
      </c>
      <c r="X53" s="418"/>
      <c r="Y53" s="419"/>
      <c r="Z53" s="419"/>
      <c r="AA53" s="420">
        <f t="shared" si="6"/>
        <v>0</v>
      </c>
      <c r="AC53" s="288">
        <v>0</v>
      </c>
      <c r="AD53" s="288">
        <v>0</v>
      </c>
      <c r="AE53" s="288">
        <v>0</v>
      </c>
      <c r="AF53" s="288">
        <v>0</v>
      </c>
      <c r="AG53" s="288">
        <v>0</v>
      </c>
      <c r="AH53" s="288">
        <v>0</v>
      </c>
      <c r="AI53" s="288">
        <v>0</v>
      </c>
      <c r="AJ53" s="288">
        <v>0</v>
      </c>
      <c r="AK53" s="288">
        <v>0</v>
      </c>
      <c r="AL53" s="288">
        <v>0</v>
      </c>
      <c r="AM53" s="288">
        <v>0</v>
      </c>
      <c r="AN53" s="288">
        <v>0</v>
      </c>
      <c r="AO53" s="288">
        <v>0</v>
      </c>
      <c r="AP53" s="288">
        <v>0</v>
      </c>
      <c r="AQ53" s="288">
        <v>0</v>
      </c>
      <c r="AR53" s="288">
        <v>0</v>
      </c>
      <c r="AS53" s="288">
        <v>0</v>
      </c>
      <c r="AT53" s="288">
        <v>0</v>
      </c>
      <c r="AU53" s="288">
        <v>0</v>
      </c>
      <c r="AV53" s="288">
        <v>0</v>
      </c>
    </row>
    <row r="54" spans="2:51" ht="27" hidden="1" customHeight="1" x14ac:dyDescent="0.2">
      <c r="B54" s="86"/>
      <c r="C54" s="381">
        <v>44009</v>
      </c>
      <c r="D54" s="416">
        <v>0</v>
      </c>
      <c r="E54" s="416">
        <v>0</v>
      </c>
      <c r="F54" s="416">
        <v>0</v>
      </c>
      <c r="G54" s="416">
        <v>0</v>
      </c>
      <c r="H54" s="417">
        <v>0</v>
      </c>
      <c r="I54" s="416">
        <v>0</v>
      </c>
      <c r="J54" s="416">
        <v>0</v>
      </c>
      <c r="K54" s="416">
        <v>0</v>
      </c>
      <c r="L54" s="416">
        <v>0</v>
      </c>
      <c r="M54" s="416">
        <v>0</v>
      </c>
      <c r="N54" s="416">
        <v>0</v>
      </c>
      <c r="O54" s="416">
        <v>0</v>
      </c>
      <c r="P54" s="416">
        <v>0</v>
      </c>
      <c r="Q54" s="416">
        <v>0</v>
      </c>
      <c r="R54" s="416">
        <v>0</v>
      </c>
      <c r="S54" s="416">
        <v>0</v>
      </c>
      <c r="T54" s="416">
        <v>0</v>
      </c>
      <c r="U54" s="416">
        <v>0</v>
      </c>
      <c r="V54" s="416">
        <v>0</v>
      </c>
      <c r="W54" s="416">
        <v>0</v>
      </c>
      <c r="X54" s="418"/>
      <c r="Y54" s="419"/>
      <c r="Z54" s="419"/>
      <c r="AA54" s="420">
        <f t="shared" si="6"/>
        <v>0</v>
      </c>
      <c r="AC54" s="288">
        <v>0</v>
      </c>
      <c r="AD54" s="288">
        <v>0</v>
      </c>
      <c r="AE54" s="288">
        <v>0</v>
      </c>
      <c r="AF54" s="288">
        <v>0</v>
      </c>
      <c r="AG54" s="288">
        <v>0</v>
      </c>
      <c r="AH54" s="288">
        <v>0</v>
      </c>
      <c r="AI54" s="288">
        <v>0</v>
      </c>
      <c r="AJ54" s="288">
        <v>0</v>
      </c>
      <c r="AK54" s="288">
        <v>0</v>
      </c>
      <c r="AL54" s="288">
        <v>0</v>
      </c>
      <c r="AM54" s="288">
        <v>0</v>
      </c>
      <c r="AN54" s="288">
        <v>0</v>
      </c>
      <c r="AO54" s="288">
        <v>0</v>
      </c>
      <c r="AP54" s="288">
        <v>0</v>
      </c>
      <c r="AQ54" s="288">
        <v>0</v>
      </c>
      <c r="AR54" s="288">
        <v>0</v>
      </c>
      <c r="AS54" s="288">
        <v>0</v>
      </c>
      <c r="AT54" s="288">
        <v>0</v>
      </c>
      <c r="AU54" s="288">
        <v>0</v>
      </c>
      <c r="AV54" s="288">
        <v>0</v>
      </c>
    </row>
    <row r="55" spans="2:51" ht="27" hidden="1" customHeight="1" x14ac:dyDescent="0.2">
      <c r="B55" s="86"/>
      <c r="C55" s="381">
        <v>44014</v>
      </c>
      <c r="D55" s="416">
        <v>0</v>
      </c>
      <c r="E55" s="416">
        <v>0</v>
      </c>
      <c r="F55" s="416">
        <v>0</v>
      </c>
      <c r="G55" s="416">
        <v>0</v>
      </c>
      <c r="H55" s="417">
        <v>0</v>
      </c>
      <c r="I55" s="416">
        <v>0</v>
      </c>
      <c r="J55" s="416">
        <v>0</v>
      </c>
      <c r="K55" s="416">
        <v>0</v>
      </c>
      <c r="L55" s="416">
        <v>0</v>
      </c>
      <c r="M55" s="416">
        <v>0</v>
      </c>
      <c r="N55" s="416">
        <v>0</v>
      </c>
      <c r="O55" s="416">
        <v>0</v>
      </c>
      <c r="P55" s="416">
        <v>0</v>
      </c>
      <c r="Q55" s="416">
        <v>0</v>
      </c>
      <c r="R55" s="416">
        <v>0</v>
      </c>
      <c r="S55" s="416">
        <v>0</v>
      </c>
      <c r="T55" s="416">
        <v>0</v>
      </c>
      <c r="U55" s="416">
        <v>0</v>
      </c>
      <c r="V55" s="416">
        <v>0</v>
      </c>
      <c r="W55" s="416">
        <v>0</v>
      </c>
      <c r="X55" s="418"/>
      <c r="Y55" s="419"/>
      <c r="Z55" s="419"/>
      <c r="AA55" s="420">
        <f t="shared" si="6"/>
        <v>0</v>
      </c>
      <c r="AC55" s="288">
        <v>0</v>
      </c>
      <c r="AD55" s="288">
        <v>0</v>
      </c>
      <c r="AE55" s="288">
        <v>0</v>
      </c>
      <c r="AF55" s="288">
        <v>0</v>
      </c>
      <c r="AG55" s="288">
        <v>0</v>
      </c>
      <c r="AH55" s="288">
        <v>0</v>
      </c>
      <c r="AI55" s="288">
        <v>0</v>
      </c>
      <c r="AJ55" s="288">
        <v>0</v>
      </c>
      <c r="AK55" s="288">
        <v>0</v>
      </c>
      <c r="AL55" s="288">
        <v>0</v>
      </c>
      <c r="AM55" s="288">
        <v>0</v>
      </c>
      <c r="AN55" s="288">
        <v>0</v>
      </c>
      <c r="AO55" s="288">
        <v>0</v>
      </c>
      <c r="AP55" s="288">
        <v>0</v>
      </c>
      <c r="AQ55" s="288">
        <v>0</v>
      </c>
      <c r="AR55" s="288">
        <v>0</v>
      </c>
      <c r="AS55" s="288">
        <v>0</v>
      </c>
      <c r="AT55" s="288">
        <v>0</v>
      </c>
      <c r="AU55" s="288">
        <v>0</v>
      </c>
      <c r="AV55" s="288">
        <v>0</v>
      </c>
    </row>
    <row r="56" spans="2:51" ht="27" hidden="1" customHeight="1" x14ac:dyDescent="0.2">
      <c r="B56" s="86"/>
      <c r="C56" s="381">
        <v>44021</v>
      </c>
      <c r="D56" s="416">
        <v>0</v>
      </c>
      <c r="E56" s="416">
        <v>0</v>
      </c>
      <c r="F56" s="416">
        <v>0</v>
      </c>
      <c r="G56" s="416">
        <v>0</v>
      </c>
      <c r="H56" s="417">
        <v>0</v>
      </c>
      <c r="I56" s="416">
        <v>0</v>
      </c>
      <c r="J56" s="416">
        <v>0</v>
      </c>
      <c r="K56" s="416">
        <v>0</v>
      </c>
      <c r="L56" s="416">
        <v>0</v>
      </c>
      <c r="M56" s="416">
        <v>0</v>
      </c>
      <c r="N56" s="416">
        <v>0</v>
      </c>
      <c r="O56" s="416">
        <v>0</v>
      </c>
      <c r="P56" s="416">
        <v>0</v>
      </c>
      <c r="Q56" s="416">
        <v>0</v>
      </c>
      <c r="R56" s="416">
        <v>0</v>
      </c>
      <c r="S56" s="416">
        <v>0</v>
      </c>
      <c r="T56" s="416">
        <v>0</v>
      </c>
      <c r="U56" s="416">
        <v>0</v>
      </c>
      <c r="V56" s="416">
        <v>0</v>
      </c>
      <c r="W56" s="416">
        <v>0</v>
      </c>
      <c r="X56" s="418"/>
      <c r="Y56" s="419"/>
      <c r="Z56" s="419"/>
      <c r="AA56" s="420">
        <f t="shared" si="6"/>
        <v>0</v>
      </c>
      <c r="AC56" s="288">
        <v>0</v>
      </c>
      <c r="AD56" s="288">
        <v>0</v>
      </c>
      <c r="AE56" s="288">
        <v>0</v>
      </c>
      <c r="AF56" s="288">
        <v>0</v>
      </c>
      <c r="AG56" s="288">
        <v>0</v>
      </c>
      <c r="AH56" s="288">
        <v>0</v>
      </c>
      <c r="AI56" s="288">
        <v>0</v>
      </c>
      <c r="AJ56" s="288">
        <v>0</v>
      </c>
      <c r="AK56" s="288">
        <v>0</v>
      </c>
      <c r="AL56" s="288">
        <v>0</v>
      </c>
      <c r="AM56" s="288">
        <v>0</v>
      </c>
      <c r="AN56" s="288">
        <v>0</v>
      </c>
      <c r="AO56" s="288">
        <v>0</v>
      </c>
      <c r="AP56" s="288">
        <v>0</v>
      </c>
      <c r="AQ56" s="288">
        <v>0</v>
      </c>
      <c r="AR56" s="288">
        <v>0</v>
      </c>
      <c r="AS56" s="288">
        <v>0</v>
      </c>
      <c r="AT56" s="288">
        <v>0</v>
      </c>
      <c r="AU56" s="288">
        <v>0</v>
      </c>
      <c r="AV56" s="288">
        <v>0</v>
      </c>
    </row>
    <row r="57" spans="2:51" ht="27" hidden="1" customHeight="1" x14ac:dyDescent="0.2">
      <c r="B57" s="86"/>
      <c r="C57" s="381">
        <v>44027</v>
      </c>
      <c r="D57" s="416">
        <v>0</v>
      </c>
      <c r="E57" s="416">
        <v>0</v>
      </c>
      <c r="F57" s="416">
        <v>0</v>
      </c>
      <c r="G57" s="416">
        <v>0</v>
      </c>
      <c r="H57" s="417">
        <v>0</v>
      </c>
      <c r="I57" s="416">
        <v>0</v>
      </c>
      <c r="J57" s="416">
        <v>0</v>
      </c>
      <c r="K57" s="416">
        <v>0</v>
      </c>
      <c r="L57" s="416">
        <v>0</v>
      </c>
      <c r="M57" s="416">
        <v>0</v>
      </c>
      <c r="N57" s="416">
        <v>0</v>
      </c>
      <c r="O57" s="416">
        <v>0</v>
      </c>
      <c r="P57" s="416">
        <v>0</v>
      </c>
      <c r="Q57" s="416">
        <v>0</v>
      </c>
      <c r="R57" s="416">
        <v>0</v>
      </c>
      <c r="S57" s="416">
        <v>0</v>
      </c>
      <c r="T57" s="416">
        <v>0</v>
      </c>
      <c r="U57" s="416">
        <v>0</v>
      </c>
      <c r="V57" s="416">
        <v>0</v>
      </c>
      <c r="W57" s="416">
        <v>0</v>
      </c>
      <c r="X57" s="418"/>
      <c r="Y57" s="419"/>
      <c r="Z57" s="419"/>
      <c r="AA57" s="420">
        <f t="shared" si="6"/>
        <v>0</v>
      </c>
      <c r="AC57" s="288">
        <v>0</v>
      </c>
      <c r="AD57" s="288">
        <v>0</v>
      </c>
      <c r="AE57" s="288">
        <v>0</v>
      </c>
      <c r="AF57" s="288">
        <v>0</v>
      </c>
      <c r="AG57" s="288">
        <v>0</v>
      </c>
      <c r="AH57" s="288">
        <v>0</v>
      </c>
      <c r="AI57" s="288">
        <v>0</v>
      </c>
      <c r="AJ57" s="288">
        <v>0</v>
      </c>
      <c r="AK57" s="288">
        <v>0</v>
      </c>
      <c r="AL57" s="288">
        <v>0</v>
      </c>
      <c r="AM57" s="288">
        <v>0</v>
      </c>
      <c r="AN57" s="288">
        <v>0</v>
      </c>
      <c r="AO57" s="288">
        <v>0</v>
      </c>
      <c r="AP57" s="288">
        <v>0</v>
      </c>
      <c r="AQ57" s="288">
        <v>0</v>
      </c>
      <c r="AR57" s="288">
        <v>0</v>
      </c>
      <c r="AS57" s="288">
        <v>0</v>
      </c>
      <c r="AT57" s="288">
        <v>0</v>
      </c>
      <c r="AU57" s="288">
        <v>0</v>
      </c>
      <c r="AV57" s="288">
        <v>0</v>
      </c>
    </row>
    <row r="58" spans="2:51" ht="27" hidden="1" customHeight="1" x14ac:dyDescent="0.2">
      <c r="B58" s="86"/>
      <c r="C58" s="381">
        <v>44036</v>
      </c>
      <c r="D58" s="416">
        <v>0</v>
      </c>
      <c r="E58" s="416">
        <v>0</v>
      </c>
      <c r="F58" s="416">
        <v>0</v>
      </c>
      <c r="G58" s="416">
        <v>0</v>
      </c>
      <c r="H58" s="417">
        <v>0</v>
      </c>
      <c r="I58" s="416">
        <v>0</v>
      </c>
      <c r="J58" s="416">
        <v>0</v>
      </c>
      <c r="K58" s="416">
        <v>0</v>
      </c>
      <c r="L58" s="416">
        <v>0</v>
      </c>
      <c r="M58" s="416">
        <v>0</v>
      </c>
      <c r="N58" s="416">
        <v>0</v>
      </c>
      <c r="O58" s="416">
        <v>0</v>
      </c>
      <c r="P58" s="416">
        <v>0</v>
      </c>
      <c r="Q58" s="416">
        <v>0</v>
      </c>
      <c r="R58" s="416">
        <v>0</v>
      </c>
      <c r="S58" s="416">
        <v>0</v>
      </c>
      <c r="T58" s="416">
        <v>0</v>
      </c>
      <c r="U58" s="416">
        <v>0</v>
      </c>
      <c r="V58" s="416">
        <v>0</v>
      </c>
      <c r="W58" s="416">
        <v>0</v>
      </c>
      <c r="X58" s="418"/>
      <c r="Y58" s="419"/>
      <c r="Z58" s="419"/>
      <c r="AA58" s="420">
        <f t="shared" si="6"/>
        <v>0</v>
      </c>
      <c r="AC58" s="288">
        <v>0</v>
      </c>
      <c r="AD58" s="288">
        <v>0</v>
      </c>
      <c r="AE58" s="288">
        <v>0</v>
      </c>
      <c r="AF58" s="288">
        <v>0</v>
      </c>
      <c r="AG58" s="288">
        <v>0</v>
      </c>
      <c r="AH58" s="288">
        <v>0</v>
      </c>
      <c r="AI58" s="288">
        <v>0</v>
      </c>
      <c r="AJ58" s="288">
        <v>0</v>
      </c>
      <c r="AK58" s="288">
        <v>0</v>
      </c>
      <c r="AL58" s="288">
        <v>0</v>
      </c>
      <c r="AM58" s="288">
        <v>0</v>
      </c>
      <c r="AN58" s="288">
        <v>0</v>
      </c>
      <c r="AO58" s="288">
        <v>0</v>
      </c>
      <c r="AP58" s="288">
        <v>0</v>
      </c>
      <c r="AQ58" s="288">
        <v>0</v>
      </c>
      <c r="AR58" s="288">
        <v>0</v>
      </c>
      <c r="AS58" s="288">
        <v>0</v>
      </c>
      <c r="AT58" s="288">
        <v>0</v>
      </c>
      <c r="AU58" s="288">
        <v>0</v>
      </c>
      <c r="AV58" s="288">
        <v>0</v>
      </c>
    </row>
    <row r="59" spans="2:51" ht="27" hidden="1" customHeight="1" thickBot="1" x14ac:dyDescent="0.25">
      <c r="B59" s="86"/>
      <c r="C59" s="381">
        <v>44051</v>
      </c>
      <c r="D59" s="416">
        <v>0</v>
      </c>
      <c r="E59" s="416">
        <v>0</v>
      </c>
      <c r="F59" s="416">
        <v>0</v>
      </c>
      <c r="G59" s="416">
        <v>0</v>
      </c>
      <c r="H59" s="417">
        <v>0</v>
      </c>
      <c r="I59" s="416">
        <v>0</v>
      </c>
      <c r="J59" s="416">
        <v>0</v>
      </c>
      <c r="K59" s="416">
        <v>0</v>
      </c>
      <c r="L59" s="416">
        <v>0</v>
      </c>
      <c r="M59" s="416">
        <v>0</v>
      </c>
      <c r="N59" s="416">
        <v>0</v>
      </c>
      <c r="O59" s="416">
        <v>0</v>
      </c>
      <c r="P59" s="416">
        <v>0</v>
      </c>
      <c r="Q59" s="416">
        <v>0</v>
      </c>
      <c r="R59" s="416">
        <v>0</v>
      </c>
      <c r="S59" s="416">
        <v>0</v>
      </c>
      <c r="T59" s="416">
        <v>0</v>
      </c>
      <c r="U59" s="416">
        <v>0</v>
      </c>
      <c r="V59" s="416">
        <v>0</v>
      </c>
      <c r="W59" s="416">
        <v>0</v>
      </c>
      <c r="X59" s="418"/>
      <c r="Y59" s="419"/>
      <c r="Z59" s="419"/>
      <c r="AA59" s="420">
        <f t="shared" si="6"/>
        <v>0</v>
      </c>
      <c r="AC59" s="288">
        <v>0</v>
      </c>
      <c r="AD59" s="288">
        <v>0</v>
      </c>
      <c r="AE59" s="288">
        <v>0</v>
      </c>
      <c r="AF59" s="288">
        <v>0</v>
      </c>
      <c r="AG59" s="288">
        <v>0</v>
      </c>
      <c r="AH59" s="288">
        <v>0</v>
      </c>
      <c r="AI59" s="288">
        <v>0</v>
      </c>
      <c r="AJ59" s="288">
        <v>0</v>
      </c>
      <c r="AK59" s="288">
        <v>0</v>
      </c>
      <c r="AL59" s="288">
        <v>0</v>
      </c>
      <c r="AM59" s="288">
        <v>0</v>
      </c>
      <c r="AN59" s="288">
        <v>0</v>
      </c>
      <c r="AO59" s="288">
        <v>0</v>
      </c>
      <c r="AP59" s="288">
        <v>0</v>
      </c>
      <c r="AQ59" s="288">
        <v>0</v>
      </c>
      <c r="AR59" s="288">
        <v>0</v>
      </c>
      <c r="AS59" s="288">
        <v>0</v>
      </c>
      <c r="AT59" s="288">
        <v>0</v>
      </c>
      <c r="AU59" s="288">
        <v>0</v>
      </c>
      <c r="AV59" s="288">
        <v>0</v>
      </c>
    </row>
    <row r="60" spans="2:51" ht="27" hidden="1" customHeight="1" thickTop="1" x14ac:dyDescent="0.2">
      <c r="B60" s="1899" t="s">
        <v>1059</v>
      </c>
      <c r="C60" s="1900"/>
      <c r="D60" s="421">
        <f t="shared" ref="D60:W60" si="7">SUM(D49:D59)</f>
        <v>0</v>
      </c>
      <c r="E60" s="421">
        <f t="shared" si="7"/>
        <v>0</v>
      </c>
      <c r="F60" s="421">
        <f t="shared" si="7"/>
        <v>0</v>
      </c>
      <c r="G60" s="421">
        <f t="shared" si="7"/>
        <v>0</v>
      </c>
      <c r="H60" s="422">
        <f t="shared" si="7"/>
        <v>0</v>
      </c>
      <c r="I60" s="421">
        <f t="shared" si="7"/>
        <v>0</v>
      </c>
      <c r="J60" s="421">
        <f t="shared" si="7"/>
        <v>0</v>
      </c>
      <c r="K60" s="421">
        <f t="shared" si="7"/>
        <v>0</v>
      </c>
      <c r="L60" s="421">
        <f t="shared" si="7"/>
        <v>0</v>
      </c>
      <c r="M60" s="421">
        <f t="shared" si="7"/>
        <v>0</v>
      </c>
      <c r="N60" s="421">
        <f t="shared" si="7"/>
        <v>0</v>
      </c>
      <c r="O60" s="421">
        <f t="shared" si="7"/>
        <v>0</v>
      </c>
      <c r="P60" s="421">
        <f t="shared" si="7"/>
        <v>0</v>
      </c>
      <c r="Q60" s="421">
        <f t="shared" si="7"/>
        <v>0</v>
      </c>
      <c r="R60" s="421">
        <f t="shared" si="7"/>
        <v>0</v>
      </c>
      <c r="S60" s="421">
        <f t="shared" si="7"/>
        <v>0</v>
      </c>
      <c r="T60" s="421">
        <f t="shared" si="7"/>
        <v>0</v>
      </c>
      <c r="U60" s="421">
        <f t="shared" si="7"/>
        <v>0</v>
      </c>
      <c r="V60" s="421">
        <f t="shared" si="7"/>
        <v>0</v>
      </c>
      <c r="W60" s="421">
        <f t="shared" si="7"/>
        <v>0</v>
      </c>
      <c r="X60" s="442"/>
      <c r="Y60" s="443"/>
      <c r="Z60" s="443"/>
      <c r="AA60" s="420">
        <f t="shared" si="6"/>
        <v>0</v>
      </c>
      <c r="AC60" s="289">
        <f t="shared" ref="AC60:AV60" si="8">SUM(AC49:AC59)</f>
        <v>0</v>
      </c>
      <c r="AD60" s="289">
        <f t="shared" si="8"/>
        <v>0</v>
      </c>
      <c r="AE60" s="289">
        <f t="shared" si="8"/>
        <v>0</v>
      </c>
      <c r="AF60" s="289">
        <f t="shared" si="8"/>
        <v>0</v>
      </c>
      <c r="AG60" s="289">
        <f t="shared" si="8"/>
        <v>0</v>
      </c>
      <c r="AH60" s="289">
        <f t="shared" si="8"/>
        <v>0</v>
      </c>
      <c r="AI60" s="289">
        <f t="shared" si="8"/>
        <v>0</v>
      </c>
      <c r="AJ60" s="289">
        <f t="shared" si="8"/>
        <v>0</v>
      </c>
      <c r="AK60" s="289">
        <f t="shared" si="8"/>
        <v>0</v>
      </c>
      <c r="AL60" s="289">
        <f t="shared" si="8"/>
        <v>0</v>
      </c>
      <c r="AM60" s="289">
        <f t="shared" si="8"/>
        <v>0</v>
      </c>
      <c r="AN60" s="289">
        <f t="shared" si="8"/>
        <v>0</v>
      </c>
      <c r="AO60" s="289">
        <f t="shared" si="8"/>
        <v>0</v>
      </c>
      <c r="AP60" s="289">
        <f t="shared" si="8"/>
        <v>0</v>
      </c>
      <c r="AQ60" s="289">
        <f t="shared" si="8"/>
        <v>0</v>
      </c>
      <c r="AR60" s="289">
        <f t="shared" si="8"/>
        <v>0</v>
      </c>
      <c r="AS60" s="289">
        <f t="shared" si="8"/>
        <v>0</v>
      </c>
      <c r="AT60" s="289">
        <f t="shared" si="8"/>
        <v>0</v>
      </c>
      <c r="AU60" s="289">
        <f t="shared" si="8"/>
        <v>0</v>
      </c>
      <c r="AV60" s="289">
        <f t="shared" si="8"/>
        <v>0</v>
      </c>
    </row>
    <row r="61" spans="2:51" ht="17.25" hidden="1" customHeight="1" x14ac:dyDescent="0.2">
      <c r="B61" s="79"/>
      <c r="C61" s="79"/>
      <c r="D61" s="87"/>
      <c r="E61" s="87"/>
      <c r="F61" s="87"/>
      <c r="G61" s="88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182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</row>
    <row r="62" spans="2:51" ht="17.25" hidden="1" customHeight="1" x14ac:dyDescent="0.2">
      <c r="B62" s="78" t="s">
        <v>413</v>
      </c>
      <c r="C62" s="89"/>
      <c r="D62" s="103" t="s">
        <v>414</v>
      </c>
      <c r="E62" s="103" t="s">
        <v>6</v>
      </c>
      <c r="F62" s="103" t="s">
        <v>262</v>
      </c>
      <c r="G62" s="103" t="s">
        <v>435</v>
      </c>
      <c r="H62" s="103" t="s">
        <v>7</v>
      </c>
      <c r="I62" s="103" t="s">
        <v>8</v>
      </c>
      <c r="J62" s="99" t="s">
        <v>22</v>
      </c>
      <c r="K62" s="103" t="s">
        <v>23</v>
      </c>
      <c r="L62" s="103" t="s">
        <v>24</v>
      </c>
      <c r="M62" s="103" t="s">
        <v>9</v>
      </c>
      <c r="N62" s="103" t="s">
        <v>415</v>
      </c>
      <c r="O62" s="103" t="s">
        <v>20</v>
      </c>
      <c r="P62" s="103" t="s">
        <v>10</v>
      </c>
      <c r="Q62" s="103" t="s">
        <v>436</v>
      </c>
      <c r="R62" s="103" t="s">
        <v>12</v>
      </c>
      <c r="S62" s="103" t="s">
        <v>11</v>
      </c>
      <c r="T62" s="103" t="s">
        <v>437</v>
      </c>
      <c r="U62" s="103" t="s">
        <v>13</v>
      </c>
      <c r="V62" s="103" t="s">
        <v>14</v>
      </c>
      <c r="W62" s="103" t="s">
        <v>416</v>
      </c>
      <c r="X62" s="103" t="s">
        <v>1068</v>
      </c>
      <c r="Y62" s="103" t="s">
        <v>15</v>
      </c>
      <c r="Z62" s="103" t="s">
        <v>16</v>
      </c>
      <c r="AA62" s="87"/>
      <c r="AB62" s="182"/>
      <c r="AC62" s="81" t="s">
        <v>409</v>
      </c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</row>
    <row r="63" spans="2:51" ht="32.25" hidden="1" customHeight="1" x14ac:dyDescent="0.2">
      <c r="B63" s="83" t="s">
        <v>410</v>
      </c>
      <c r="C63" s="83" t="s">
        <v>411</v>
      </c>
      <c r="D63" s="104" t="s">
        <v>1066</v>
      </c>
      <c r="E63" s="104" t="s">
        <v>57</v>
      </c>
      <c r="F63" s="104" t="s">
        <v>263</v>
      </c>
      <c r="G63" s="104" t="s">
        <v>340</v>
      </c>
      <c r="H63" s="104" t="s">
        <v>58</v>
      </c>
      <c r="I63" s="104" t="s">
        <v>59</v>
      </c>
      <c r="J63" s="105" t="s">
        <v>79</v>
      </c>
      <c r="K63" s="104" t="s">
        <v>80</v>
      </c>
      <c r="L63" s="104" t="s">
        <v>81</v>
      </c>
      <c r="M63" s="104" t="s">
        <v>60</v>
      </c>
      <c r="N63" s="104" t="s">
        <v>61</v>
      </c>
      <c r="O63" s="104" t="s">
        <v>77</v>
      </c>
      <c r="P63" s="104" t="s">
        <v>62</v>
      </c>
      <c r="Q63" s="104" t="s">
        <v>349</v>
      </c>
      <c r="R63" s="104" t="s">
        <v>65</v>
      </c>
      <c r="S63" s="104" t="s">
        <v>63</v>
      </c>
      <c r="T63" s="104" t="s">
        <v>350</v>
      </c>
      <c r="U63" s="104" t="s">
        <v>66</v>
      </c>
      <c r="V63" s="104" t="s">
        <v>67</v>
      </c>
      <c r="W63" s="104" t="s">
        <v>64</v>
      </c>
      <c r="X63" s="104" t="s">
        <v>351</v>
      </c>
      <c r="Y63" s="104" t="s">
        <v>68</v>
      </c>
      <c r="Z63" s="104" t="s">
        <v>69</v>
      </c>
      <c r="AA63" s="90" t="s">
        <v>1059</v>
      </c>
      <c r="AB63" s="182"/>
      <c r="AC63" s="92" t="s">
        <v>1066</v>
      </c>
      <c r="AD63" s="92" t="s">
        <v>57</v>
      </c>
      <c r="AE63" s="92" t="s">
        <v>263</v>
      </c>
      <c r="AF63" s="106" t="s">
        <v>340</v>
      </c>
      <c r="AG63" s="92" t="s">
        <v>58</v>
      </c>
      <c r="AH63" s="92" t="s">
        <v>59</v>
      </c>
      <c r="AI63" s="91" t="s">
        <v>79</v>
      </c>
      <c r="AJ63" s="92" t="s">
        <v>80</v>
      </c>
      <c r="AK63" s="92" t="s">
        <v>81</v>
      </c>
      <c r="AL63" s="92" t="s">
        <v>60</v>
      </c>
      <c r="AM63" s="92" t="s">
        <v>61</v>
      </c>
      <c r="AN63" s="92" t="s">
        <v>77</v>
      </c>
      <c r="AO63" s="92" t="s">
        <v>62</v>
      </c>
      <c r="AP63" s="106" t="s">
        <v>349</v>
      </c>
      <c r="AQ63" s="92" t="s">
        <v>65</v>
      </c>
      <c r="AR63" s="92" t="s">
        <v>63</v>
      </c>
      <c r="AS63" s="106" t="s">
        <v>350</v>
      </c>
      <c r="AT63" s="92" t="s">
        <v>66</v>
      </c>
      <c r="AU63" s="92" t="s">
        <v>67</v>
      </c>
      <c r="AV63" s="92" t="s">
        <v>64</v>
      </c>
      <c r="AW63" s="106" t="s">
        <v>351</v>
      </c>
      <c r="AX63" s="92" t="s">
        <v>68</v>
      </c>
      <c r="AY63" s="92" t="s">
        <v>69</v>
      </c>
    </row>
    <row r="64" spans="2:51" ht="27" hidden="1" customHeight="1" x14ac:dyDescent="0.2">
      <c r="B64" s="93"/>
      <c r="C64" s="381">
        <v>43981</v>
      </c>
      <c r="D64" s="513">
        <v>32</v>
      </c>
      <c r="E64" s="513">
        <v>33</v>
      </c>
      <c r="F64" s="513">
        <v>0</v>
      </c>
      <c r="G64" s="513">
        <v>0</v>
      </c>
      <c r="H64" s="513">
        <v>32</v>
      </c>
      <c r="I64" s="513">
        <v>0</v>
      </c>
      <c r="J64" s="513">
        <v>0</v>
      </c>
      <c r="K64" s="513">
        <v>0</v>
      </c>
      <c r="L64" s="513">
        <v>0</v>
      </c>
      <c r="M64" s="513">
        <v>0</v>
      </c>
      <c r="N64" s="513">
        <v>0</v>
      </c>
      <c r="O64" s="513">
        <v>15</v>
      </c>
      <c r="P64" s="513">
        <v>18</v>
      </c>
      <c r="Q64" s="513">
        <v>0</v>
      </c>
      <c r="R64" s="513">
        <v>26</v>
      </c>
      <c r="S64" s="513">
        <v>18</v>
      </c>
      <c r="T64" s="513">
        <v>0</v>
      </c>
      <c r="U64" s="513">
        <v>0</v>
      </c>
      <c r="V64" s="513">
        <v>26</v>
      </c>
      <c r="W64" s="513">
        <v>18</v>
      </c>
      <c r="X64" s="513">
        <v>0</v>
      </c>
      <c r="Y64" s="513">
        <v>0</v>
      </c>
      <c r="Z64" s="513">
        <v>26</v>
      </c>
      <c r="AA64" s="423">
        <f>SUM(D64:Z64)</f>
        <v>244</v>
      </c>
      <c r="AB64" s="182"/>
      <c r="AC64" s="504">
        <f t="shared" ref="AC64:AR72" si="9">D64-D35</f>
        <v>0</v>
      </c>
      <c r="AD64" s="504">
        <f t="shared" si="9"/>
        <v>0</v>
      </c>
      <c r="AE64" s="504">
        <f t="shared" si="9"/>
        <v>0</v>
      </c>
      <c r="AF64" s="504">
        <f t="shared" si="9"/>
        <v>0</v>
      </c>
      <c r="AG64" s="504">
        <f t="shared" si="9"/>
        <v>0</v>
      </c>
      <c r="AH64" s="504">
        <f t="shared" si="9"/>
        <v>0</v>
      </c>
      <c r="AI64" s="504">
        <f t="shared" si="9"/>
        <v>-11</v>
      </c>
      <c r="AJ64" s="504">
        <f t="shared" si="9"/>
        <v>-2</v>
      </c>
      <c r="AK64" s="504">
        <f t="shared" si="9"/>
        <v>-19</v>
      </c>
      <c r="AL64" s="504">
        <f t="shared" si="9"/>
        <v>0</v>
      </c>
      <c r="AM64" s="504">
        <f t="shared" si="9"/>
        <v>-17</v>
      </c>
      <c r="AN64" s="504">
        <f t="shared" si="9"/>
        <v>0</v>
      </c>
      <c r="AO64" s="504">
        <f t="shared" si="9"/>
        <v>0</v>
      </c>
      <c r="AP64" s="504">
        <f t="shared" si="9"/>
        <v>0</v>
      </c>
      <c r="AQ64" s="504">
        <f t="shared" si="9"/>
        <v>0</v>
      </c>
      <c r="AR64" s="504">
        <f t="shared" si="9"/>
        <v>0</v>
      </c>
      <c r="AS64" s="504">
        <f t="shared" ref="AS64:AY72" si="10">T64-T35</f>
        <v>0</v>
      </c>
      <c r="AT64" s="504">
        <f t="shared" si="10"/>
        <v>0</v>
      </c>
      <c r="AU64" s="504">
        <f t="shared" si="10"/>
        <v>0</v>
      </c>
      <c r="AV64" s="504">
        <f t="shared" si="10"/>
        <v>0</v>
      </c>
      <c r="AW64" s="504">
        <f t="shared" si="10"/>
        <v>0</v>
      </c>
      <c r="AX64" s="504">
        <f t="shared" si="10"/>
        <v>0</v>
      </c>
      <c r="AY64" s="504">
        <f t="shared" si="10"/>
        <v>0</v>
      </c>
    </row>
    <row r="65" spans="2:51" ht="27" hidden="1" customHeight="1" x14ac:dyDescent="0.2">
      <c r="B65" s="93"/>
      <c r="C65" s="381">
        <v>43985</v>
      </c>
      <c r="D65" s="513">
        <v>32</v>
      </c>
      <c r="E65" s="513">
        <v>32</v>
      </c>
      <c r="F65" s="513">
        <v>0</v>
      </c>
      <c r="G65" s="513">
        <v>0</v>
      </c>
      <c r="H65" s="513">
        <v>32</v>
      </c>
      <c r="I65" s="513">
        <v>0</v>
      </c>
      <c r="J65" s="513">
        <v>8</v>
      </c>
      <c r="K65" s="513">
        <v>16</v>
      </c>
      <c r="L65" s="513">
        <v>8</v>
      </c>
      <c r="M65" s="513">
        <v>0</v>
      </c>
      <c r="N65" s="513">
        <v>29</v>
      </c>
      <c r="O65" s="513">
        <v>3</v>
      </c>
      <c r="P65" s="513">
        <v>12</v>
      </c>
      <c r="Q65" s="513">
        <v>0</v>
      </c>
      <c r="R65" s="513">
        <v>39</v>
      </c>
      <c r="S65" s="513">
        <v>12</v>
      </c>
      <c r="T65" s="513">
        <v>0</v>
      </c>
      <c r="U65" s="513">
        <v>3</v>
      </c>
      <c r="V65" s="513">
        <v>36</v>
      </c>
      <c r="W65" s="513">
        <v>12</v>
      </c>
      <c r="X65" s="513">
        <v>0</v>
      </c>
      <c r="Y65" s="513">
        <v>0</v>
      </c>
      <c r="Z65" s="513">
        <v>36</v>
      </c>
      <c r="AA65" s="423">
        <f t="shared" ref="AA65:AA75" si="11">SUM(D65:Z65)</f>
        <v>310</v>
      </c>
      <c r="AB65" s="182"/>
      <c r="AC65" s="504">
        <f t="shared" si="9"/>
        <v>0</v>
      </c>
      <c r="AD65" s="504">
        <f t="shared" si="9"/>
        <v>0</v>
      </c>
      <c r="AE65" s="504">
        <f t="shared" si="9"/>
        <v>0</v>
      </c>
      <c r="AF65" s="504">
        <f t="shared" si="9"/>
        <v>0</v>
      </c>
      <c r="AG65" s="504">
        <f t="shared" si="9"/>
        <v>0</v>
      </c>
      <c r="AH65" s="504">
        <f t="shared" si="9"/>
        <v>0</v>
      </c>
      <c r="AI65" s="504">
        <f t="shared" si="9"/>
        <v>0</v>
      </c>
      <c r="AJ65" s="504">
        <f t="shared" si="9"/>
        <v>0</v>
      </c>
      <c r="AK65" s="504">
        <f t="shared" si="9"/>
        <v>0</v>
      </c>
      <c r="AL65" s="504">
        <f t="shared" si="9"/>
        <v>0</v>
      </c>
      <c r="AM65" s="504">
        <f t="shared" si="9"/>
        <v>0</v>
      </c>
      <c r="AN65" s="504">
        <f t="shared" si="9"/>
        <v>0</v>
      </c>
      <c r="AO65" s="504">
        <f t="shared" si="9"/>
        <v>0</v>
      </c>
      <c r="AP65" s="504">
        <f t="shared" si="9"/>
        <v>0</v>
      </c>
      <c r="AQ65" s="504">
        <f t="shared" si="9"/>
        <v>0</v>
      </c>
      <c r="AR65" s="504">
        <f t="shared" si="9"/>
        <v>0</v>
      </c>
      <c r="AS65" s="504">
        <f t="shared" si="10"/>
        <v>0</v>
      </c>
      <c r="AT65" s="504">
        <f t="shared" si="10"/>
        <v>0</v>
      </c>
      <c r="AU65" s="504">
        <f t="shared" si="10"/>
        <v>0</v>
      </c>
      <c r="AV65" s="504">
        <f t="shared" si="10"/>
        <v>0</v>
      </c>
      <c r="AW65" s="504">
        <f t="shared" si="10"/>
        <v>0</v>
      </c>
      <c r="AX65" s="504">
        <f t="shared" si="10"/>
        <v>0</v>
      </c>
      <c r="AY65" s="504">
        <f t="shared" si="10"/>
        <v>0</v>
      </c>
    </row>
    <row r="66" spans="2:51" ht="27" hidden="1" customHeight="1" x14ac:dyDescent="0.2">
      <c r="B66" s="93"/>
      <c r="C66" s="381">
        <v>43991</v>
      </c>
      <c r="D66" s="513">
        <v>32</v>
      </c>
      <c r="E66" s="513">
        <v>32</v>
      </c>
      <c r="F66" s="513">
        <v>0</v>
      </c>
      <c r="G66" s="513">
        <v>0</v>
      </c>
      <c r="H66" s="513">
        <v>32</v>
      </c>
      <c r="I66" s="513">
        <v>0</v>
      </c>
      <c r="J66" s="513">
        <v>3</v>
      </c>
      <c r="K66" s="513">
        <v>19</v>
      </c>
      <c r="L66" s="513">
        <v>10</v>
      </c>
      <c r="M66" s="513">
        <v>0</v>
      </c>
      <c r="N66" s="513">
        <v>32</v>
      </c>
      <c r="O66" s="513">
        <v>0</v>
      </c>
      <c r="P66" s="513">
        <v>17</v>
      </c>
      <c r="Q66" s="513">
        <v>0</v>
      </c>
      <c r="R66" s="513">
        <v>30</v>
      </c>
      <c r="S66" s="513">
        <v>17</v>
      </c>
      <c r="T66" s="513">
        <v>0</v>
      </c>
      <c r="U66" s="513">
        <v>0</v>
      </c>
      <c r="V66" s="513">
        <v>30</v>
      </c>
      <c r="W66" s="513">
        <v>17</v>
      </c>
      <c r="X66" s="513">
        <v>0</v>
      </c>
      <c r="Y66" s="513">
        <v>0</v>
      </c>
      <c r="Z66" s="513">
        <v>30</v>
      </c>
      <c r="AA66" s="423">
        <f t="shared" si="11"/>
        <v>301</v>
      </c>
      <c r="AB66" s="182"/>
      <c r="AC66" s="504">
        <f t="shared" si="9"/>
        <v>0</v>
      </c>
      <c r="AD66" s="504">
        <f t="shared" si="9"/>
        <v>0</v>
      </c>
      <c r="AE66" s="504">
        <f t="shared" si="9"/>
        <v>0</v>
      </c>
      <c r="AF66" s="504">
        <f t="shared" si="9"/>
        <v>0</v>
      </c>
      <c r="AG66" s="504">
        <f t="shared" si="9"/>
        <v>0</v>
      </c>
      <c r="AH66" s="504">
        <f t="shared" si="9"/>
        <v>0</v>
      </c>
      <c r="AI66" s="504">
        <f t="shared" si="9"/>
        <v>0</v>
      </c>
      <c r="AJ66" s="504">
        <f t="shared" si="9"/>
        <v>0</v>
      </c>
      <c r="AK66" s="504">
        <f t="shared" si="9"/>
        <v>0</v>
      </c>
      <c r="AL66" s="504">
        <f t="shared" si="9"/>
        <v>0</v>
      </c>
      <c r="AM66" s="504">
        <f t="shared" si="9"/>
        <v>0</v>
      </c>
      <c r="AN66" s="504">
        <f t="shared" si="9"/>
        <v>0</v>
      </c>
      <c r="AO66" s="504">
        <f t="shared" si="9"/>
        <v>0</v>
      </c>
      <c r="AP66" s="504">
        <f t="shared" si="9"/>
        <v>0</v>
      </c>
      <c r="AQ66" s="504">
        <f t="shared" si="9"/>
        <v>0</v>
      </c>
      <c r="AR66" s="504">
        <f t="shared" si="9"/>
        <v>0</v>
      </c>
      <c r="AS66" s="504">
        <f t="shared" si="10"/>
        <v>0</v>
      </c>
      <c r="AT66" s="504">
        <f t="shared" si="10"/>
        <v>0</v>
      </c>
      <c r="AU66" s="504">
        <f t="shared" si="10"/>
        <v>0</v>
      </c>
      <c r="AV66" s="504">
        <f t="shared" si="10"/>
        <v>0</v>
      </c>
      <c r="AW66" s="504">
        <f t="shared" si="10"/>
        <v>0</v>
      </c>
      <c r="AX66" s="504">
        <f t="shared" si="10"/>
        <v>0</v>
      </c>
      <c r="AY66" s="504">
        <f t="shared" si="10"/>
        <v>0</v>
      </c>
    </row>
    <row r="67" spans="2:51" ht="27" hidden="1" customHeight="1" x14ac:dyDescent="0.2">
      <c r="B67" s="93"/>
      <c r="C67" s="381">
        <v>43995</v>
      </c>
      <c r="D67" s="513">
        <v>32</v>
      </c>
      <c r="E67" s="513">
        <v>32</v>
      </c>
      <c r="F67" s="513">
        <v>0</v>
      </c>
      <c r="G67" s="513">
        <v>0</v>
      </c>
      <c r="H67" s="513">
        <v>32</v>
      </c>
      <c r="I67" s="513">
        <v>0</v>
      </c>
      <c r="J67" s="513">
        <v>13</v>
      </c>
      <c r="K67" s="513">
        <v>0</v>
      </c>
      <c r="L67" s="513">
        <v>19</v>
      </c>
      <c r="M67" s="513">
        <v>0</v>
      </c>
      <c r="N67" s="513">
        <v>22</v>
      </c>
      <c r="O67" s="513">
        <v>10</v>
      </c>
      <c r="P67" s="513">
        <v>30</v>
      </c>
      <c r="Q67" s="513">
        <v>0</v>
      </c>
      <c r="R67" s="513">
        <v>21</v>
      </c>
      <c r="S67" s="513">
        <v>30</v>
      </c>
      <c r="T67" s="513">
        <v>0</v>
      </c>
      <c r="U67" s="513">
        <v>0</v>
      </c>
      <c r="V67" s="513">
        <v>21</v>
      </c>
      <c r="W67" s="513">
        <v>30</v>
      </c>
      <c r="X67" s="513">
        <v>0</v>
      </c>
      <c r="Y67" s="513">
        <v>0</v>
      </c>
      <c r="Z67" s="513">
        <v>21</v>
      </c>
      <c r="AA67" s="423">
        <f t="shared" si="11"/>
        <v>313</v>
      </c>
      <c r="AB67" s="182"/>
      <c r="AC67" s="504">
        <f t="shared" si="9"/>
        <v>0</v>
      </c>
      <c r="AD67" s="504">
        <f t="shared" si="9"/>
        <v>0</v>
      </c>
      <c r="AE67" s="504">
        <f t="shared" si="9"/>
        <v>0</v>
      </c>
      <c r="AF67" s="504">
        <f t="shared" si="9"/>
        <v>0</v>
      </c>
      <c r="AG67" s="504">
        <f t="shared" si="9"/>
        <v>0</v>
      </c>
      <c r="AH67" s="504">
        <f t="shared" si="9"/>
        <v>0</v>
      </c>
      <c r="AI67" s="504">
        <f t="shared" si="9"/>
        <v>0</v>
      </c>
      <c r="AJ67" s="504">
        <f t="shared" si="9"/>
        <v>0</v>
      </c>
      <c r="AK67" s="504">
        <f t="shared" si="9"/>
        <v>0</v>
      </c>
      <c r="AL67" s="504">
        <f t="shared" si="9"/>
        <v>0</v>
      </c>
      <c r="AM67" s="504">
        <f t="shared" si="9"/>
        <v>0</v>
      </c>
      <c r="AN67" s="504">
        <f t="shared" si="9"/>
        <v>0</v>
      </c>
      <c r="AO67" s="504">
        <f t="shared" si="9"/>
        <v>0</v>
      </c>
      <c r="AP67" s="504">
        <f t="shared" si="9"/>
        <v>0</v>
      </c>
      <c r="AQ67" s="504">
        <f t="shared" si="9"/>
        <v>0</v>
      </c>
      <c r="AR67" s="504">
        <f t="shared" si="9"/>
        <v>0</v>
      </c>
      <c r="AS67" s="504">
        <f t="shared" si="10"/>
        <v>0</v>
      </c>
      <c r="AT67" s="504">
        <f t="shared" si="10"/>
        <v>0</v>
      </c>
      <c r="AU67" s="504">
        <f t="shared" si="10"/>
        <v>0</v>
      </c>
      <c r="AV67" s="504">
        <f t="shared" si="10"/>
        <v>0</v>
      </c>
      <c r="AW67" s="504">
        <f t="shared" si="10"/>
        <v>0</v>
      </c>
      <c r="AX67" s="504">
        <f t="shared" si="10"/>
        <v>0</v>
      </c>
      <c r="AY67" s="504">
        <f t="shared" si="10"/>
        <v>0</v>
      </c>
    </row>
    <row r="68" spans="2:51" ht="27" hidden="1" customHeight="1" x14ac:dyDescent="0.2">
      <c r="B68" s="93"/>
      <c r="C68" s="381">
        <v>44002</v>
      </c>
      <c r="D68" s="513">
        <v>32</v>
      </c>
      <c r="E68" s="513">
        <v>32</v>
      </c>
      <c r="F68" s="513">
        <v>0</v>
      </c>
      <c r="G68" s="513">
        <v>0</v>
      </c>
      <c r="H68" s="513">
        <v>32</v>
      </c>
      <c r="I68" s="513">
        <v>0</v>
      </c>
      <c r="J68" s="513">
        <v>28</v>
      </c>
      <c r="K68" s="513">
        <v>3</v>
      </c>
      <c r="L68" s="513">
        <v>1</v>
      </c>
      <c r="M68" s="513">
        <v>1</v>
      </c>
      <c r="N68" s="513">
        <v>31</v>
      </c>
      <c r="O68" s="513">
        <v>0</v>
      </c>
      <c r="P68" s="513">
        <v>12</v>
      </c>
      <c r="Q68" s="513">
        <v>0</v>
      </c>
      <c r="R68" s="513">
        <v>40</v>
      </c>
      <c r="S68" s="513">
        <v>12</v>
      </c>
      <c r="T68" s="513">
        <v>0</v>
      </c>
      <c r="U68" s="513">
        <v>0</v>
      </c>
      <c r="V68" s="513">
        <v>40</v>
      </c>
      <c r="W68" s="513">
        <v>12</v>
      </c>
      <c r="X68" s="513">
        <v>0</v>
      </c>
      <c r="Y68" s="513">
        <v>0</v>
      </c>
      <c r="Z68" s="513">
        <v>40</v>
      </c>
      <c r="AA68" s="423">
        <f t="shared" si="11"/>
        <v>316</v>
      </c>
      <c r="AB68" s="182"/>
      <c r="AC68" s="504">
        <f t="shared" si="9"/>
        <v>0</v>
      </c>
      <c r="AD68" s="504">
        <f t="shared" si="9"/>
        <v>0</v>
      </c>
      <c r="AE68" s="504">
        <f t="shared" si="9"/>
        <v>0</v>
      </c>
      <c r="AF68" s="504">
        <f t="shared" si="9"/>
        <v>0</v>
      </c>
      <c r="AG68" s="504">
        <f t="shared" si="9"/>
        <v>0</v>
      </c>
      <c r="AH68" s="504">
        <f t="shared" si="9"/>
        <v>0</v>
      </c>
      <c r="AI68" s="504">
        <f t="shared" si="9"/>
        <v>0</v>
      </c>
      <c r="AJ68" s="504">
        <f t="shared" si="9"/>
        <v>0</v>
      </c>
      <c r="AK68" s="504">
        <f t="shared" si="9"/>
        <v>0</v>
      </c>
      <c r="AL68" s="504">
        <f t="shared" si="9"/>
        <v>0</v>
      </c>
      <c r="AM68" s="504">
        <f t="shared" si="9"/>
        <v>0</v>
      </c>
      <c r="AN68" s="504">
        <f t="shared" si="9"/>
        <v>0</v>
      </c>
      <c r="AO68" s="504">
        <f t="shared" si="9"/>
        <v>0</v>
      </c>
      <c r="AP68" s="504">
        <f t="shared" si="9"/>
        <v>0</v>
      </c>
      <c r="AQ68" s="504">
        <f t="shared" si="9"/>
        <v>0</v>
      </c>
      <c r="AR68" s="504">
        <f t="shared" si="9"/>
        <v>0</v>
      </c>
      <c r="AS68" s="504">
        <f t="shared" si="10"/>
        <v>0</v>
      </c>
      <c r="AT68" s="504">
        <f t="shared" si="10"/>
        <v>0</v>
      </c>
      <c r="AU68" s="504">
        <f t="shared" si="10"/>
        <v>0</v>
      </c>
      <c r="AV68" s="504">
        <f t="shared" si="10"/>
        <v>0</v>
      </c>
      <c r="AW68" s="504">
        <f t="shared" si="10"/>
        <v>0</v>
      </c>
      <c r="AX68" s="504">
        <f t="shared" si="10"/>
        <v>0</v>
      </c>
      <c r="AY68" s="504">
        <f t="shared" si="10"/>
        <v>0</v>
      </c>
    </row>
    <row r="69" spans="2:51" ht="27" hidden="1" customHeight="1" x14ac:dyDescent="0.2">
      <c r="B69" s="93"/>
      <c r="C69" s="381">
        <v>44009</v>
      </c>
      <c r="D69" s="513">
        <v>40</v>
      </c>
      <c r="E69" s="513">
        <v>40</v>
      </c>
      <c r="F69" s="513">
        <v>0</v>
      </c>
      <c r="G69" s="513">
        <v>0</v>
      </c>
      <c r="H69" s="513">
        <v>40</v>
      </c>
      <c r="I69" s="513">
        <v>0</v>
      </c>
      <c r="J69" s="513">
        <v>23</v>
      </c>
      <c r="K69" s="513">
        <v>7</v>
      </c>
      <c r="L69" s="513">
        <v>10</v>
      </c>
      <c r="M69" s="513">
        <v>0</v>
      </c>
      <c r="N69" s="513">
        <v>40</v>
      </c>
      <c r="O69" s="513">
        <v>0</v>
      </c>
      <c r="P69" s="513">
        <v>40</v>
      </c>
      <c r="Q69" s="513">
        <v>0</v>
      </c>
      <c r="R69" s="513">
        <v>0</v>
      </c>
      <c r="S69" s="513">
        <v>40</v>
      </c>
      <c r="T69" s="513">
        <v>0</v>
      </c>
      <c r="U69" s="513">
        <v>0</v>
      </c>
      <c r="V69" s="513">
        <v>0</v>
      </c>
      <c r="W69" s="513">
        <v>40</v>
      </c>
      <c r="X69" s="513">
        <v>0</v>
      </c>
      <c r="Y69" s="513">
        <v>0</v>
      </c>
      <c r="Z69" s="513">
        <v>0</v>
      </c>
      <c r="AA69" s="423">
        <f t="shared" si="11"/>
        <v>320</v>
      </c>
      <c r="AB69" s="182"/>
      <c r="AC69" s="504">
        <f t="shared" si="9"/>
        <v>0</v>
      </c>
      <c r="AD69" s="504">
        <f t="shared" si="9"/>
        <v>0</v>
      </c>
      <c r="AE69" s="504">
        <f t="shared" si="9"/>
        <v>0</v>
      </c>
      <c r="AF69" s="504">
        <f t="shared" si="9"/>
        <v>0</v>
      </c>
      <c r="AG69" s="504">
        <f t="shared" si="9"/>
        <v>0</v>
      </c>
      <c r="AH69" s="504">
        <f t="shared" si="9"/>
        <v>0</v>
      </c>
      <c r="AI69" s="504">
        <f t="shared" si="9"/>
        <v>0</v>
      </c>
      <c r="AJ69" s="504">
        <f t="shared" si="9"/>
        <v>0</v>
      </c>
      <c r="AK69" s="504">
        <f t="shared" si="9"/>
        <v>0</v>
      </c>
      <c r="AL69" s="504">
        <f t="shared" si="9"/>
        <v>0</v>
      </c>
      <c r="AM69" s="504">
        <f t="shared" si="9"/>
        <v>0</v>
      </c>
      <c r="AN69" s="504">
        <f t="shared" si="9"/>
        <v>0</v>
      </c>
      <c r="AO69" s="504">
        <f t="shared" si="9"/>
        <v>0</v>
      </c>
      <c r="AP69" s="504">
        <f t="shared" si="9"/>
        <v>0</v>
      </c>
      <c r="AQ69" s="504">
        <f t="shared" si="9"/>
        <v>0</v>
      </c>
      <c r="AR69" s="504">
        <f t="shared" si="9"/>
        <v>0</v>
      </c>
      <c r="AS69" s="504">
        <f t="shared" si="10"/>
        <v>0</v>
      </c>
      <c r="AT69" s="504">
        <f t="shared" si="10"/>
        <v>0</v>
      </c>
      <c r="AU69" s="504">
        <f t="shared" si="10"/>
        <v>0</v>
      </c>
      <c r="AV69" s="504">
        <f t="shared" si="10"/>
        <v>0</v>
      </c>
      <c r="AW69" s="504">
        <f t="shared" si="10"/>
        <v>0</v>
      </c>
      <c r="AX69" s="504">
        <f t="shared" si="10"/>
        <v>0</v>
      </c>
      <c r="AY69" s="504">
        <f t="shared" si="10"/>
        <v>0</v>
      </c>
    </row>
    <row r="70" spans="2:51" ht="27" hidden="1" customHeight="1" x14ac:dyDescent="0.2">
      <c r="B70" s="93"/>
      <c r="C70" s="381">
        <v>44014</v>
      </c>
      <c r="D70" s="513">
        <v>40</v>
      </c>
      <c r="E70" s="513">
        <v>40</v>
      </c>
      <c r="F70" s="513">
        <v>0</v>
      </c>
      <c r="G70" s="513">
        <v>0</v>
      </c>
      <c r="H70" s="513">
        <v>44</v>
      </c>
      <c r="I70" s="513">
        <v>0</v>
      </c>
      <c r="J70" s="513">
        <v>16</v>
      </c>
      <c r="K70" s="513">
        <v>14</v>
      </c>
      <c r="L70" s="513">
        <v>14</v>
      </c>
      <c r="M70" s="513">
        <v>0</v>
      </c>
      <c r="N70" s="513">
        <v>40</v>
      </c>
      <c r="O70" s="513">
        <v>0</v>
      </c>
      <c r="P70" s="513">
        <v>20</v>
      </c>
      <c r="Q70" s="513">
        <v>0</v>
      </c>
      <c r="R70" s="513">
        <v>20</v>
      </c>
      <c r="S70" s="513">
        <v>20</v>
      </c>
      <c r="T70" s="513">
        <v>0</v>
      </c>
      <c r="U70" s="513">
        <v>0</v>
      </c>
      <c r="V70" s="513">
        <v>20</v>
      </c>
      <c r="W70" s="513">
        <v>20</v>
      </c>
      <c r="X70" s="513">
        <v>0</v>
      </c>
      <c r="Y70" s="513">
        <v>0</v>
      </c>
      <c r="Z70" s="513">
        <v>20</v>
      </c>
      <c r="AA70" s="423">
        <f t="shared" si="11"/>
        <v>328</v>
      </c>
      <c r="AB70" s="182"/>
      <c r="AC70" s="504">
        <f t="shared" si="9"/>
        <v>0</v>
      </c>
      <c r="AD70" s="504">
        <f t="shared" si="9"/>
        <v>0</v>
      </c>
      <c r="AE70" s="504">
        <f t="shared" si="9"/>
        <v>0</v>
      </c>
      <c r="AF70" s="504">
        <f t="shared" si="9"/>
        <v>0</v>
      </c>
      <c r="AG70" s="504">
        <f t="shared" si="9"/>
        <v>0</v>
      </c>
      <c r="AH70" s="504">
        <f t="shared" si="9"/>
        <v>0</v>
      </c>
      <c r="AI70" s="504">
        <f t="shared" si="9"/>
        <v>0</v>
      </c>
      <c r="AJ70" s="504">
        <f t="shared" si="9"/>
        <v>0</v>
      </c>
      <c r="AK70" s="504">
        <f t="shared" si="9"/>
        <v>0</v>
      </c>
      <c r="AL70" s="504">
        <f t="shared" si="9"/>
        <v>0</v>
      </c>
      <c r="AM70" s="504">
        <f t="shared" si="9"/>
        <v>0</v>
      </c>
      <c r="AN70" s="504">
        <f t="shared" si="9"/>
        <v>0</v>
      </c>
      <c r="AO70" s="504">
        <f t="shared" si="9"/>
        <v>0</v>
      </c>
      <c r="AP70" s="504">
        <f t="shared" si="9"/>
        <v>0</v>
      </c>
      <c r="AQ70" s="504">
        <f t="shared" si="9"/>
        <v>0</v>
      </c>
      <c r="AR70" s="504">
        <f t="shared" si="9"/>
        <v>0</v>
      </c>
      <c r="AS70" s="504">
        <f t="shared" si="10"/>
        <v>0</v>
      </c>
      <c r="AT70" s="504">
        <f t="shared" si="10"/>
        <v>0</v>
      </c>
      <c r="AU70" s="504">
        <f t="shared" si="10"/>
        <v>0</v>
      </c>
      <c r="AV70" s="504">
        <f t="shared" si="10"/>
        <v>0</v>
      </c>
      <c r="AW70" s="504">
        <f t="shared" si="10"/>
        <v>0</v>
      </c>
      <c r="AX70" s="504">
        <f t="shared" si="10"/>
        <v>0</v>
      </c>
      <c r="AY70" s="504">
        <f t="shared" si="10"/>
        <v>0</v>
      </c>
    </row>
    <row r="71" spans="2:51" ht="27" hidden="1" customHeight="1" x14ac:dyDescent="0.2">
      <c r="B71" s="93"/>
      <c r="C71" s="381">
        <v>44021</v>
      </c>
      <c r="D71" s="513">
        <v>33</v>
      </c>
      <c r="E71" s="513">
        <v>27</v>
      </c>
      <c r="F71" s="513">
        <v>0</v>
      </c>
      <c r="G71" s="513">
        <v>0</v>
      </c>
      <c r="H71" s="513">
        <v>27</v>
      </c>
      <c r="I71" s="513">
        <v>0</v>
      </c>
      <c r="J71" s="513">
        <v>1</v>
      </c>
      <c r="K71" s="513">
        <v>13</v>
      </c>
      <c r="L71" s="513">
        <v>16</v>
      </c>
      <c r="M71" s="513">
        <v>0</v>
      </c>
      <c r="N71" s="513">
        <v>33</v>
      </c>
      <c r="O71" s="513">
        <v>3</v>
      </c>
      <c r="P71" s="513">
        <v>24</v>
      </c>
      <c r="Q71" s="513">
        <v>4</v>
      </c>
      <c r="R71" s="513">
        <v>6</v>
      </c>
      <c r="S71" s="513">
        <v>24</v>
      </c>
      <c r="T71" s="513">
        <v>0</v>
      </c>
      <c r="U71" s="513">
        <v>0</v>
      </c>
      <c r="V71" s="513">
        <v>6</v>
      </c>
      <c r="W71" s="513">
        <v>24</v>
      </c>
      <c r="X71" s="513">
        <v>0</v>
      </c>
      <c r="Y71" s="513">
        <v>0</v>
      </c>
      <c r="Z71" s="513">
        <v>6</v>
      </c>
      <c r="AA71" s="423">
        <f t="shared" si="11"/>
        <v>247</v>
      </c>
      <c r="AB71" s="514" t="s">
        <v>634</v>
      </c>
      <c r="AC71" s="504">
        <f t="shared" si="9"/>
        <v>-5</v>
      </c>
      <c r="AD71" s="504">
        <f t="shared" si="9"/>
        <v>-5</v>
      </c>
      <c r="AE71" s="504">
        <f t="shared" si="9"/>
        <v>0</v>
      </c>
      <c r="AF71" s="504">
        <f t="shared" si="9"/>
        <v>-7</v>
      </c>
      <c r="AG71" s="504">
        <f t="shared" si="9"/>
        <v>-5</v>
      </c>
      <c r="AH71" s="504">
        <f t="shared" si="9"/>
        <v>0</v>
      </c>
      <c r="AI71" s="504">
        <f t="shared" si="9"/>
        <v>-9</v>
      </c>
      <c r="AJ71" s="504">
        <f t="shared" si="9"/>
        <v>0</v>
      </c>
      <c r="AK71" s="504">
        <f t="shared" si="9"/>
        <v>7</v>
      </c>
      <c r="AL71" s="504">
        <f t="shared" si="9"/>
        <v>0</v>
      </c>
      <c r="AM71" s="504">
        <f t="shared" si="9"/>
        <v>-2</v>
      </c>
      <c r="AN71" s="504">
        <f t="shared" si="9"/>
        <v>0</v>
      </c>
      <c r="AO71" s="504">
        <f t="shared" si="9"/>
        <v>-2</v>
      </c>
      <c r="AP71" s="504">
        <f t="shared" si="9"/>
        <v>0</v>
      </c>
      <c r="AQ71" s="504">
        <f t="shared" si="9"/>
        <v>0</v>
      </c>
      <c r="AR71" s="504">
        <f t="shared" si="9"/>
        <v>-2</v>
      </c>
      <c r="AS71" s="504">
        <f t="shared" si="10"/>
        <v>-5</v>
      </c>
      <c r="AT71" s="504">
        <f t="shared" si="10"/>
        <v>0</v>
      </c>
      <c r="AU71" s="504">
        <f t="shared" si="10"/>
        <v>0</v>
      </c>
      <c r="AV71" s="504">
        <f t="shared" si="10"/>
        <v>-2</v>
      </c>
      <c r="AW71" s="504">
        <f t="shared" si="10"/>
        <v>-7</v>
      </c>
      <c r="AX71" s="504">
        <f t="shared" si="10"/>
        <v>0</v>
      </c>
      <c r="AY71" s="504">
        <f t="shared" si="10"/>
        <v>0</v>
      </c>
    </row>
    <row r="72" spans="2:51" ht="27" hidden="1" customHeight="1" x14ac:dyDescent="0.2">
      <c r="B72" s="93"/>
      <c r="C72" s="381">
        <v>44027</v>
      </c>
      <c r="D72" s="513">
        <v>35</v>
      </c>
      <c r="E72" s="513">
        <v>36</v>
      </c>
      <c r="F72" s="513">
        <v>0</v>
      </c>
      <c r="G72" s="513">
        <v>7</v>
      </c>
      <c r="H72" s="513">
        <v>35</v>
      </c>
      <c r="I72" s="513">
        <v>0</v>
      </c>
      <c r="J72" s="513">
        <v>25</v>
      </c>
      <c r="K72" s="513">
        <v>4</v>
      </c>
      <c r="L72" s="513">
        <v>6</v>
      </c>
      <c r="M72" s="513">
        <v>0</v>
      </c>
      <c r="N72" s="513">
        <v>30</v>
      </c>
      <c r="O72" s="513">
        <v>0</v>
      </c>
      <c r="P72" s="513">
        <v>10</v>
      </c>
      <c r="Q72" s="513">
        <v>0</v>
      </c>
      <c r="R72" s="513">
        <v>21</v>
      </c>
      <c r="S72" s="513">
        <v>11</v>
      </c>
      <c r="T72" s="513">
        <v>5</v>
      </c>
      <c r="U72" s="513">
        <v>0</v>
      </c>
      <c r="V72" s="513">
        <v>21</v>
      </c>
      <c r="W72" s="513">
        <v>10</v>
      </c>
      <c r="X72" s="513">
        <v>7</v>
      </c>
      <c r="Y72" s="513">
        <v>0</v>
      </c>
      <c r="Z72" s="513">
        <v>21</v>
      </c>
      <c r="AA72" s="423">
        <f t="shared" si="11"/>
        <v>284</v>
      </c>
      <c r="AB72" s="514" t="s">
        <v>634</v>
      </c>
      <c r="AC72" s="504">
        <f t="shared" si="9"/>
        <v>35</v>
      </c>
      <c r="AD72" s="504">
        <f t="shared" si="9"/>
        <v>36</v>
      </c>
      <c r="AE72" s="504">
        <f t="shared" si="9"/>
        <v>0</v>
      </c>
      <c r="AF72" s="504">
        <f t="shared" si="9"/>
        <v>7</v>
      </c>
      <c r="AG72" s="504">
        <f t="shared" si="9"/>
        <v>35</v>
      </c>
      <c r="AH72" s="504">
        <f t="shared" si="9"/>
        <v>0</v>
      </c>
      <c r="AI72" s="504">
        <f t="shared" si="9"/>
        <v>25</v>
      </c>
      <c r="AJ72" s="504">
        <f t="shared" si="9"/>
        <v>4</v>
      </c>
      <c r="AK72" s="504">
        <f t="shared" si="9"/>
        <v>6</v>
      </c>
      <c r="AL72" s="504">
        <f t="shared" si="9"/>
        <v>0</v>
      </c>
      <c r="AM72" s="504">
        <f t="shared" si="9"/>
        <v>6</v>
      </c>
      <c r="AN72" s="504">
        <f t="shared" si="9"/>
        <v>0</v>
      </c>
      <c r="AO72" s="504">
        <f t="shared" si="9"/>
        <v>-7</v>
      </c>
      <c r="AP72" s="504">
        <f t="shared" si="9"/>
        <v>0</v>
      </c>
      <c r="AQ72" s="504">
        <f t="shared" si="9"/>
        <v>13</v>
      </c>
      <c r="AR72" s="504">
        <f t="shared" si="9"/>
        <v>-6</v>
      </c>
      <c r="AS72" s="504">
        <f t="shared" si="10"/>
        <v>5</v>
      </c>
      <c r="AT72" s="504">
        <f t="shared" si="10"/>
        <v>0</v>
      </c>
      <c r="AU72" s="504">
        <f t="shared" si="10"/>
        <v>13</v>
      </c>
      <c r="AV72" s="504">
        <f t="shared" si="10"/>
        <v>-7</v>
      </c>
      <c r="AW72" s="504">
        <f t="shared" si="10"/>
        <v>7</v>
      </c>
      <c r="AX72" s="504">
        <f t="shared" si="10"/>
        <v>0</v>
      </c>
      <c r="AY72" s="504">
        <f t="shared" si="10"/>
        <v>13</v>
      </c>
    </row>
    <row r="73" spans="2:51" ht="27" hidden="1" customHeight="1" x14ac:dyDescent="0.2">
      <c r="B73" s="93"/>
      <c r="C73" s="381">
        <v>44036</v>
      </c>
      <c r="D73" s="513">
        <v>42</v>
      </c>
      <c r="E73" s="513">
        <v>42</v>
      </c>
      <c r="F73" s="513">
        <v>0</v>
      </c>
      <c r="G73" s="513">
        <v>0</v>
      </c>
      <c r="H73" s="513">
        <v>42</v>
      </c>
      <c r="I73" s="513">
        <v>0</v>
      </c>
      <c r="J73" s="513">
        <v>20</v>
      </c>
      <c r="K73" s="513">
        <v>18</v>
      </c>
      <c r="L73" s="513">
        <v>4</v>
      </c>
      <c r="M73" s="513">
        <v>0</v>
      </c>
      <c r="N73" s="513">
        <v>36</v>
      </c>
      <c r="O73" s="513">
        <v>3</v>
      </c>
      <c r="P73" s="513">
        <v>39</v>
      </c>
      <c r="Q73" s="513">
        <v>0</v>
      </c>
      <c r="R73" s="513">
        <v>0</v>
      </c>
      <c r="S73" s="513">
        <v>39</v>
      </c>
      <c r="T73" s="513">
        <v>0</v>
      </c>
      <c r="U73" s="513">
        <v>0</v>
      </c>
      <c r="V73" s="513">
        <v>0</v>
      </c>
      <c r="W73" s="513">
        <v>39</v>
      </c>
      <c r="X73" s="513">
        <v>0</v>
      </c>
      <c r="Y73" s="513">
        <v>0</v>
      </c>
      <c r="Z73" s="513">
        <v>0</v>
      </c>
      <c r="AA73" s="423">
        <f t="shared" si="11"/>
        <v>324</v>
      </c>
      <c r="AB73" s="505" t="s">
        <v>455</v>
      </c>
      <c r="AC73" s="504">
        <v>42</v>
      </c>
      <c r="AD73" s="504">
        <v>42</v>
      </c>
      <c r="AE73" s="504">
        <v>0</v>
      </c>
      <c r="AF73" s="504">
        <v>0</v>
      </c>
      <c r="AG73" s="504">
        <v>42</v>
      </c>
      <c r="AH73" s="504">
        <v>0</v>
      </c>
      <c r="AI73" s="504">
        <v>20</v>
      </c>
      <c r="AJ73" s="504">
        <v>18</v>
      </c>
      <c r="AK73" s="504">
        <v>4</v>
      </c>
      <c r="AL73" s="504">
        <v>0</v>
      </c>
      <c r="AM73" s="504">
        <v>36</v>
      </c>
      <c r="AN73" s="504">
        <v>3</v>
      </c>
      <c r="AO73" s="504">
        <v>39</v>
      </c>
      <c r="AP73" s="504">
        <v>0</v>
      </c>
      <c r="AQ73" s="504">
        <v>0</v>
      </c>
      <c r="AR73" s="504">
        <v>39</v>
      </c>
      <c r="AS73" s="504">
        <v>0</v>
      </c>
      <c r="AT73" s="504">
        <v>0</v>
      </c>
      <c r="AU73" s="504">
        <v>0</v>
      </c>
      <c r="AV73" s="504">
        <v>39</v>
      </c>
      <c r="AW73" s="504">
        <v>0</v>
      </c>
      <c r="AX73" s="504">
        <v>0</v>
      </c>
      <c r="AY73" s="504">
        <v>0</v>
      </c>
    </row>
    <row r="74" spans="2:51" ht="27" hidden="1" customHeight="1" thickBot="1" x14ac:dyDescent="0.25">
      <c r="B74" s="93"/>
      <c r="C74" s="381">
        <v>44051</v>
      </c>
      <c r="D74" s="513">
        <v>24</v>
      </c>
      <c r="E74" s="513">
        <v>24</v>
      </c>
      <c r="F74" s="513">
        <v>0</v>
      </c>
      <c r="G74" s="513">
        <v>0</v>
      </c>
      <c r="H74" s="513">
        <v>24</v>
      </c>
      <c r="I74" s="513">
        <v>0</v>
      </c>
      <c r="J74" s="513">
        <v>3</v>
      </c>
      <c r="K74" s="513">
        <v>7</v>
      </c>
      <c r="L74" s="513">
        <v>14</v>
      </c>
      <c r="M74" s="513">
        <v>0</v>
      </c>
      <c r="N74" s="513">
        <v>38</v>
      </c>
      <c r="O74" s="513">
        <v>15</v>
      </c>
      <c r="P74" s="513">
        <v>35</v>
      </c>
      <c r="Q74" s="513">
        <v>0</v>
      </c>
      <c r="R74" s="513">
        <v>18</v>
      </c>
      <c r="S74" s="513">
        <v>35</v>
      </c>
      <c r="T74" s="513">
        <v>0</v>
      </c>
      <c r="U74" s="513">
        <v>0</v>
      </c>
      <c r="V74" s="513">
        <v>18</v>
      </c>
      <c r="W74" s="513">
        <v>35</v>
      </c>
      <c r="X74" s="513">
        <v>0</v>
      </c>
      <c r="Y74" s="513">
        <v>0</v>
      </c>
      <c r="Z74" s="513">
        <v>18</v>
      </c>
      <c r="AA74" s="423">
        <f t="shared" si="11"/>
        <v>308</v>
      </c>
      <c r="AB74" s="505" t="s">
        <v>455</v>
      </c>
      <c r="AC74" s="504">
        <v>24</v>
      </c>
      <c r="AD74" s="504">
        <v>24</v>
      </c>
      <c r="AE74" s="504">
        <v>0</v>
      </c>
      <c r="AF74" s="504">
        <v>0</v>
      </c>
      <c r="AG74" s="504">
        <v>24</v>
      </c>
      <c r="AH74" s="504">
        <v>0</v>
      </c>
      <c r="AI74" s="504">
        <v>3</v>
      </c>
      <c r="AJ74" s="504">
        <v>7</v>
      </c>
      <c r="AK74" s="504">
        <v>14</v>
      </c>
      <c r="AL74" s="504">
        <v>0</v>
      </c>
      <c r="AM74" s="504">
        <v>38</v>
      </c>
      <c r="AN74" s="504">
        <v>15</v>
      </c>
      <c r="AO74" s="504">
        <v>35</v>
      </c>
      <c r="AP74" s="504">
        <v>0</v>
      </c>
      <c r="AQ74" s="504">
        <v>18</v>
      </c>
      <c r="AR74" s="504">
        <v>35</v>
      </c>
      <c r="AS74" s="504">
        <v>0</v>
      </c>
      <c r="AT74" s="504">
        <v>0</v>
      </c>
      <c r="AU74" s="504">
        <v>18</v>
      </c>
      <c r="AV74" s="504">
        <v>35</v>
      </c>
      <c r="AW74" s="504">
        <v>0</v>
      </c>
      <c r="AX74" s="504">
        <v>0</v>
      </c>
      <c r="AY74" s="504">
        <v>18</v>
      </c>
    </row>
    <row r="75" spans="2:51" ht="27" hidden="1" customHeight="1" thickTop="1" x14ac:dyDescent="0.2">
      <c r="B75" s="1898" t="s">
        <v>1059</v>
      </c>
      <c r="C75" s="1898"/>
      <c r="D75" s="424">
        <f t="shared" ref="D75:Z75" si="12">SUM(D64:D74)</f>
        <v>374</v>
      </c>
      <c r="E75" s="424">
        <f t="shared" si="12"/>
        <v>370</v>
      </c>
      <c r="F75" s="424">
        <f t="shared" si="12"/>
        <v>0</v>
      </c>
      <c r="G75" s="424">
        <f t="shared" si="12"/>
        <v>7</v>
      </c>
      <c r="H75" s="424">
        <f t="shared" si="12"/>
        <v>372</v>
      </c>
      <c r="I75" s="424">
        <f t="shared" si="12"/>
        <v>0</v>
      </c>
      <c r="J75" s="424">
        <f t="shared" si="12"/>
        <v>140</v>
      </c>
      <c r="K75" s="424">
        <f t="shared" si="12"/>
        <v>101</v>
      </c>
      <c r="L75" s="424">
        <f t="shared" si="12"/>
        <v>102</v>
      </c>
      <c r="M75" s="424">
        <f t="shared" si="12"/>
        <v>1</v>
      </c>
      <c r="N75" s="424">
        <f t="shared" si="12"/>
        <v>331</v>
      </c>
      <c r="O75" s="424">
        <f t="shared" si="12"/>
        <v>49</v>
      </c>
      <c r="P75" s="424">
        <f t="shared" si="12"/>
        <v>257</v>
      </c>
      <c r="Q75" s="424">
        <f t="shared" si="12"/>
        <v>4</v>
      </c>
      <c r="R75" s="424">
        <f t="shared" si="12"/>
        <v>221</v>
      </c>
      <c r="S75" s="424">
        <f t="shared" si="12"/>
        <v>258</v>
      </c>
      <c r="T75" s="424">
        <f t="shared" si="12"/>
        <v>5</v>
      </c>
      <c r="U75" s="424">
        <f t="shared" si="12"/>
        <v>3</v>
      </c>
      <c r="V75" s="424">
        <f t="shared" si="12"/>
        <v>218</v>
      </c>
      <c r="W75" s="424">
        <f t="shared" si="12"/>
        <v>257</v>
      </c>
      <c r="X75" s="424">
        <f t="shared" si="12"/>
        <v>7</v>
      </c>
      <c r="Y75" s="424">
        <f t="shared" si="12"/>
        <v>0</v>
      </c>
      <c r="Z75" s="424">
        <f t="shared" si="12"/>
        <v>218</v>
      </c>
      <c r="AA75" s="423">
        <f t="shared" si="11"/>
        <v>3295</v>
      </c>
      <c r="AC75" s="290">
        <f t="shared" ref="AC75:AY75" si="13">SUM(AC64:AC74)</f>
        <v>96</v>
      </c>
      <c r="AD75" s="290">
        <f t="shared" si="13"/>
        <v>97</v>
      </c>
      <c r="AE75" s="290">
        <f t="shared" si="13"/>
        <v>0</v>
      </c>
      <c r="AF75" s="290">
        <f t="shared" si="13"/>
        <v>0</v>
      </c>
      <c r="AG75" s="290">
        <f t="shared" si="13"/>
        <v>96</v>
      </c>
      <c r="AH75" s="290">
        <f t="shared" si="13"/>
        <v>0</v>
      </c>
      <c r="AI75" s="290">
        <f t="shared" si="13"/>
        <v>28</v>
      </c>
      <c r="AJ75" s="290">
        <f t="shared" si="13"/>
        <v>27</v>
      </c>
      <c r="AK75" s="290">
        <f t="shared" si="13"/>
        <v>12</v>
      </c>
      <c r="AL75" s="290">
        <f t="shared" si="13"/>
        <v>0</v>
      </c>
      <c r="AM75" s="290">
        <f t="shared" si="13"/>
        <v>61</v>
      </c>
      <c r="AN75" s="290">
        <f t="shared" si="13"/>
        <v>18</v>
      </c>
      <c r="AO75" s="290">
        <f t="shared" si="13"/>
        <v>65</v>
      </c>
      <c r="AP75" s="290">
        <f t="shared" si="13"/>
        <v>0</v>
      </c>
      <c r="AQ75" s="290">
        <f t="shared" si="13"/>
        <v>31</v>
      </c>
      <c r="AR75" s="290">
        <f t="shared" si="13"/>
        <v>66</v>
      </c>
      <c r="AS75" s="290">
        <f t="shared" si="13"/>
        <v>0</v>
      </c>
      <c r="AT75" s="290">
        <f t="shared" si="13"/>
        <v>0</v>
      </c>
      <c r="AU75" s="290">
        <f t="shared" si="13"/>
        <v>31</v>
      </c>
      <c r="AV75" s="290">
        <f t="shared" si="13"/>
        <v>65</v>
      </c>
      <c r="AW75" s="290">
        <f t="shared" si="13"/>
        <v>0</v>
      </c>
      <c r="AX75" s="290">
        <f t="shared" si="13"/>
        <v>0</v>
      </c>
      <c r="AY75" s="290">
        <f t="shared" si="13"/>
        <v>31</v>
      </c>
    </row>
    <row r="76" spans="2:51" ht="12" hidden="1" customHeight="1" x14ac:dyDescent="0.2"/>
    <row r="77" spans="2:51" ht="12" hidden="1" customHeight="1" x14ac:dyDescent="0.2"/>
    <row r="78" spans="2:51" ht="22.5" hidden="1" customHeight="1" x14ac:dyDescent="0.2">
      <c r="B78" s="172" t="s">
        <v>1069</v>
      </c>
      <c r="H78" s="94"/>
    </row>
    <row r="79" spans="2:51" ht="14.25" hidden="1" customHeight="1" x14ac:dyDescent="0.2">
      <c r="B79" s="78"/>
      <c r="C79" s="79"/>
      <c r="D79" s="96" t="s">
        <v>389</v>
      </c>
      <c r="E79" s="97" t="s">
        <v>390</v>
      </c>
      <c r="F79" s="96" t="s">
        <v>391</v>
      </c>
      <c r="G79" s="96" t="s">
        <v>392</v>
      </c>
      <c r="H79" s="98" t="s">
        <v>393</v>
      </c>
      <c r="I79" s="97" t="s">
        <v>394</v>
      </c>
      <c r="J79" s="96" t="s">
        <v>395</v>
      </c>
      <c r="K79" s="96" t="s">
        <v>396</v>
      </c>
      <c r="L79" s="96" t="s">
        <v>397</v>
      </c>
      <c r="M79" s="96" t="s">
        <v>398</v>
      </c>
      <c r="N79" s="96" t="s">
        <v>399</v>
      </c>
      <c r="O79" s="96" t="s">
        <v>400</v>
      </c>
      <c r="P79" s="96" t="s">
        <v>401</v>
      </c>
      <c r="Q79" s="96" t="s">
        <v>402</v>
      </c>
      <c r="R79" s="96" t="s">
        <v>403</v>
      </c>
      <c r="S79" s="96" t="s">
        <v>404</v>
      </c>
      <c r="T79" s="96" t="s">
        <v>405</v>
      </c>
      <c r="U79" s="96" t="s">
        <v>406</v>
      </c>
      <c r="V79" s="96" t="s">
        <v>407</v>
      </c>
      <c r="W79" s="99" t="s">
        <v>408</v>
      </c>
      <c r="X79" s="80"/>
      <c r="Y79" s="80"/>
      <c r="Z79" s="80"/>
      <c r="AA79" s="80"/>
      <c r="AC79" s="81" t="s">
        <v>409</v>
      </c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2"/>
    </row>
    <row r="80" spans="2:51" ht="33.75" hidden="1" customHeight="1" x14ac:dyDescent="0.2">
      <c r="B80" s="83" t="s">
        <v>410</v>
      </c>
      <c r="C80" s="83" t="s">
        <v>411</v>
      </c>
      <c r="D80" s="100" t="s">
        <v>417</v>
      </c>
      <c r="E80" s="100" t="s">
        <v>418</v>
      </c>
      <c r="F80" s="100" t="s">
        <v>419</v>
      </c>
      <c r="G80" s="100" t="s">
        <v>420</v>
      </c>
      <c r="H80" s="101" t="s">
        <v>421</v>
      </c>
      <c r="I80" s="102" t="s">
        <v>422</v>
      </c>
      <c r="J80" s="100" t="s">
        <v>423</v>
      </c>
      <c r="K80" s="100" t="s">
        <v>424</v>
      </c>
      <c r="L80" s="100" t="s">
        <v>425</v>
      </c>
      <c r="M80" s="100" t="s">
        <v>426</v>
      </c>
      <c r="N80" s="100" t="s">
        <v>427</v>
      </c>
      <c r="O80" s="100" t="s">
        <v>428</v>
      </c>
      <c r="P80" s="100" t="s">
        <v>64</v>
      </c>
      <c r="Q80" s="100" t="s">
        <v>64</v>
      </c>
      <c r="R80" s="100" t="s">
        <v>429</v>
      </c>
      <c r="S80" s="100" t="s">
        <v>430</v>
      </c>
      <c r="T80" s="100" t="s">
        <v>431</v>
      </c>
      <c r="U80" s="100" t="s">
        <v>432</v>
      </c>
      <c r="V80" s="100" t="s">
        <v>433</v>
      </c>
      <c r="W80" s="100" t="s">
        <v>434</v>
      </c>
      <c r="X80" s="95"/>
      <c r="Y80" s="95"/>
      <c r="Z80" s="95"/>
      <c r="AA80" s="84" t="s">
        <v>1059</v>
      </c>
      <c r="AC80" s="85" t="s">
        <v>417</v>
      </c>
      <c r="AD80" s="85" t="s">
        <v>418</v>
      </c>
      <c r="AE80" s="85" t="s">
        <v>419</v>
      </c>
      <c r="AF80" s="85" t="s">
        <v>420</v>
      </c>
      <c r="AG80" s="85" t="s">
        <v>421</v>
      </c>
      <c r="AH80" s="85" t="s">
        <v>422</v>
      </c>
      <c r="AI80" s="85" t="s">
        <v>423</v>
      </c>
      <c r="AJ80" s="85" t="s">
        <v>424</v>
      </c>
      <c r="AK80" s="85" t="s">
        <v>425</v>
      </c>
      <c r="AL80" s="85" t="s">
        <v>426</v>
      </c>
      <c r="AM80" s="85" t="s">
        <v>427</v>
      </c>
      <c r="AN80" s="85" t="s">
        <v>428</v>
      </c>
      <c r="AO80" s="85" t="s">
        <v>1061</v>
      </c>
      <c r="AP80" s="85" t="s">
        <v>1063</v>
      </c>
      <c r="AQ80" s="85" t="s">
        <v>429</v>
      </c>
      <c r="AR80" s="85" t="s">
        <v>430</v>
      </c>
      <c r="AS80" s="85" t="s">
        <v>431</v>
      </c>
      <c r="AT80" s="85" t="s">
        <v>432</v>
      </c>
      <c r="AU80" s="85" t="s">
        <v>433</v>
      </c>
      <c r="AV80" s="85" t="s">
        <v>434</v>
      </c>
    </row>
    <row r="81" spans="2:48" ht="27" hidden="1" customHeight="1" x14ac:dyDescent="0.2">
      <c r="B81" s="86"/>
      <c r="C81" s="381">
        <v>43991</v>
      </c>
      <c r="D81" s="416">
        <v>0</v>
      </c>
      <c r="E81" s="416">
        <v>0</v>
      </c>
      <c r="F81" s="416">
        <v>0</v>
      </c>
      <c r="G81" s="416">
        <v>0</v>
      </c>
      <c r="H81" s="417">
        <v>0</v>
      </c>
      <c r="I81" s="416">
        <v>0</v>
      </c>
      <c r="J81" s="416">
        <v>0</v>
      </c>
      <c r="K81" s="416">
        <v>0</v>
      </c>
      <c r="L81" s="416">
        <v>0</v>
      </c>
      <c r="M81" s="416">
        <v>0</v>
      </c>
      <c r="N81" s="416">
        <v>0</v>
      </c>
      <c r="O81" s="416">
        <v>0</v>
      </c>
      <c r="P81" s="416">
        <v>0</v>
      </c>
      <c r="Q81" s="416">
        <v>0</v>
      </c>
      <c r="R81" s="416">
        <v>0</v>
      </c>
      <c r="S81" s="416">
        <v>0</v>
      </c>
      <c r="T81" s="416">
        <v>0</v>
      </c>
      <c r="U81" s="416">
        <v>0</v>
      </c>
      <c r="V81" s="416">
        <v>0</v>
      </c>
      <c r="W81" s="416">
        <v>0</v>
      </c>
      <c r="X81" s="418"/>
      <c r="Y81" s="419"/>
      <c r="Z81" s="419"/>
      <c r="AA81" s="420">
        <f t="shared" ref="AA81:AA94" si="14">SUM(D81:W81)</f>
        <v>0</v>
      </c>
      <c r="AC81" s="288">
        <f>D81-D51</f>
        <v>0</v>
      </c>
      <c r="AD81" s="288">
        <f t="shared" ref="AD81:AV89" si="15">E81-E51</f>
        <v>0</v>
      </c>
      <c r="AE81" s="288">
        <f t="shared" si="15"/>
        <v>0</v>
      </c>
      <c r="AF81" s="288">
        <f t="shared" si="15"/>
        <v>0</v>
      </c>
      <c r="AG81" s="288">
        <f t="shared" si="15"/>
        <v>0</v>
      </c>
      <c r="AH81" s="288">
        <f t="shared" si="15"/>
        <v>0</v>
      </c>
      <c r="AI81" s="288">
        <f t="shared" si="15"/>
        <v>0</v>
      </c>
      <c r="AJ81" s="288">
        <f t="shared" si="15"/>
        <v>0</v>
      </c>
      <c r="AK81" s="288">
        <f t="shared" si="15"/>
        <v>0</v>
      </c>
      <c r="AL81" s="288">
        <f t="shared" si="15"/>
        <v>0</v>
      </c>
      <c r="AM81" s="288">
        <f t="shared" si="15"/>
        <v>0</v>
      </c>
      <c r="AN81" s="288">
        <f t="shared" si="15"/>
        <v>0</v>
      </c>
      <c r="AO81" s="288">
        <f t="shared" si="15"/>
        <v>0</v>
      </c>
      <c r="AP81" s="288">
        <f t="shared" si="15"/>
        <v>0</v>
      </c>
      <c r="AQ81" s="288">
        <f t="shared" si="15"/>
        <v>0</v>
      </c>
      <c r="AR81" s="288">
        <f t="shared" si="15"/>
        <v>0</v>
      </c>
      <c r="AS81" s="288">
        <f t="shared" si="15"/>
        <v>0</v>
      </c>
      <c r="AT81" s="288">
        <f t="shared" si="15"/>
        <v>0</v>
      </c>
      <c r="AU81" s="288">
        <f t="shared" si="15"/>
        <v>0</v>
      </c>
      <c r="AV81" s="288">
        <f t="shared" si="15"/>
        <v>0</v>
      </c>
    </row>
    <row r="82" spans="2:48" ht="27" hidden="1" customHeight="1" x14ac:dyDescent="0.2">
      <c r="B82" s="86"/>
      <c r="C82" s="381">
        <v>43995</v>
      </c>
      <c r="D82" s="416">
        <v>0</v>
      </c>
      <c r="E82" s="416">
        <v>0</v>
      </c>
      <c r="F82" s="416">
        <v>0</v>
      </c>
      <c r="G82" s="416">
        <v>0</v>
      </c>
      <c r="H82" s="417">
        <v>0</v>
      </c>
      <c r="I82" s="416">
        <v>0</v>
      </c>
      <c r="J82" s="416">
        <v>0</v>
      </c>
      <c r="K82" s="416">
        <v>0</v>
      </c>
      <c r="L82" s="416">
        <v>0</v>
      </c>
      <c r="M82" s="416">
        <v>0</v>
      </c>
      <c r="N82" s="416">
        <v>0</v>
      </c>
      <c r="O82" s="416">
        <v>0</v>
      </c>
      <c r="P82" s="416">
        <v>0</v>
      </c>
      <c r="Q82" s="416">
        <v>0</v>
      </c>
      <c r="R82" s="416">
        <v>0</v>
      </c>
      <c r="S82" s="416">
        <v>0</v>
      </c>
      <c r="T82" s="416">
        <v>0</v>
      </c>
      <c r="U82" s="416">
        <v>0</v>
      </c>
      <c r="V82" s="416">
        <v>0</v>
      </c>
      <c r="W82" s="416">
        <v>0</v>
      </c>
      <c r="X82" s="418"/>
      <c r="Y82" s="419"/>
      <c r="Z82" s="419"/>
      <c r="AA82" s="420">
        <f t="shared" si="14"/>
        <v>0</v>
      </c>
      <c r="AC82" s="288">
        <f t="shared" ref="AC82:AC89" si="16">D82-D52</f>
        <v>0</v>
      </c>
      <c r="AD82" s="288">
        <f t="shared" si="15"/>
        <v>0</v>
      </c>
      <c r="AE82" s="288">
        <f t="shared" si="15"/>
        <v>0</v>
      </c>
      <c r="AF82" s="288">
        <f t="shared" si="15"/>
        <v>0</v>
      </c>
      <c r="AG82" s="288">
        <f t="shared" si="15"/>
        <v>0</v>
      </c>
      <c r="AH82" s="288">
        <f t="shared" si="15"/>
        <v>0</v>
      </c>
      <c r="AI82" s="288">
        <f t="shared" si="15"/>
        <v>0</v>
      </c>
      <c r="AJ82" s="288">
        <f t="shared" si="15"/>
        <v>0</v>
      </c>
      <c r="AK82" s="288">
        <f t="shared" si="15"/>
        <v>0</v>
      </c>
      <c r="AL82" s="288">
        <f t="shared" si="15"/>
        <v>0</v>
      </c>
      <c r="AM82" s="288">
        <f t="shared" si="15"/>
        <v>0</v>
      </c>
      <c r="AN82" s="288">
        <f t="shared" si="15"/>
        <v>0</v>
      </c>
      <c r="AO82" s="288">
        <f t="shared" si="15"/>
        <v>0</v>
      </c>
      <c r="AP82" s="288">
        <f t="shared" si="15"/>
        <v>0</v>
      </c>
      <c r="AQ82" s="288">
        <f t="shared" si="15"/>
        <v>0</v>
      </c>
      <c r="AR82" s="288">
        <f t="shared" si="15"/>
        <v>0</v>
      </c>
      <c r="AS82" s="288">
        <f t="shared" si="15"/>
        <v>0</v>
      </c>
      <c r="AT82" s="288">
        <f t="shared" si="15"/>
        <v>0</v>
      </c>
      <c r="AU82" s="288">
        <f t="shared" si="15"/>
        <v>0</v>
      </c>
      <c r="AV82" s="288">
        <f t="shared" si="15"/>
        <v>0</v>
      </c>
    </row>
    <row r="83" spans="2:48" ht="27" hidden="1" customHeight="1" x14ac:dyDescent="0.2">
      <c r="B83" s="86"/>
      <c r="C83" s="381">
        <v>44002</v>
      </c>
      <c r="D83" s="416">
        <v>0</v>
      </c>
      <c r="E83" s="416">
        <v>0</v>
      </c>
      <c r="F83" s="416">
        <v>0</v>
      </c>
      <c r="G83" s="416">
        <v>0</v>
      </c>
      <c r="H83" s="417">
        <v>0</v>
      </c>
      <c r="I83" s="416">
        <v>0</v>
      </c>
      <c r="J83" s="416">
        <v>0</v>
      </c>
      <c r="K83" s="416">
        <v>0</v>
      </c>
      <c r="L83" s="416">
        <v>0</v>
      </c>
      <c r="M83" s="416">
        <v>0</v>
      </c>
      <c r="N83" s="416">
        <v>0</v>
      </c>
      <c r="O83" s="416">
        <v>0</v>
      </c>
      <c r="P83" s="416">
        <v>0</v>
      </c>
      <c r="Q83" s="416">
        <v>0</v>
      </c>
      <c r="R83" s="416">
        <v>0</v>
      </c>
      <c r="S83" s="416">
        <v>0</v>
      </c>
      <c r="T83" s="416">
        <v>0</v>
      </c>
      <c r="U83" s="416">
        <v>0</v>
      </c>
      <c r="V83" s="416">
        <v>0</v>
      </c>
      <c r="W83" s="416">
        <v>0</v>
      </c>
      <c r="X83" s="418"/>
      <c r="Y83" s="419"/>
      <c r="Z83" s="419"/>
      <c r="AA83" s="420">
        <f t="shared" si="14"/>
        <v>0</v>
      </c>
      <c r="AC83" s="288">
        <f t="shared" si="16"/>
        <v>0</v>
      </c>
      <c r="AD83" s="288">
        <f t="shared" si="15"/>
        <v>0</v>
      </c>
      <c r="AE83" s="288">
        <f t="shared" si="15"/>
        <v>0</v>
      </c>
      <c r="AF83" s="288">
        <f t="shared" si="15"/>
        <v>0</v>
      </c>
      <c r="AG83" s="288">
        <f t="shared" si="15"/>
        <v>0</v>
      </c>
      <c r="AH83" s="288">
        <f t="shared" si="15"/>
        <v>0</v>
      </c>
      <c r="AI83" s="288">
        <f t="shared" si="15"/>
        <v>0</v>
      </c>
      <c r="AJ83" s="288">
        <f t="shared" si="15"/>
        <v>0</v>
      </c>
      <c r="AK83" s="288">
        <f t="shared" si="15"/>
        <v>0</v>
      </c>
      <c r="AL83" s="288">
        <f t="shared" si="15"/>
        <v>0</v>
      </c>
      <c r="AM83" s="288">
        <f t="shared" si="15"/>
        <v>0</v>
      </c>
      <c r="AN83" s="288">
        <f t="shared" si="15"/>
        <v>0</v>
      </c>
      <c r="AO83" s="288">
        <f t="shared" si="15"/>
        <v>0</v>
      </c>
      <c r="AP83" s="288">
        <f t="shared" si="15"/>
        <v>0</v>
      </c>
      <c r="AQ83" s="288">
        <f t="shared" si="15"/>
        <v>0</v>
      </c>
      <c r="AR83" s="288">
        <f t="shared" si="15"/>
        <v>0</v>
      </c>
      <c r="AS83" s="288">
        <f t="shared" si="15"/>
        <v>0</v>
      </c>
      <c r="AT83" s="288">
        <f t="shared" si="15"/>
        <v>0</v>
      </c>
      <c r="AU83" s="288">
        <f t="shared" si="15"/>
        <v>0</v>
      </c>
      <c r="AV83" s="288">
        <f t="shared" si="15"/>
        <v>0</v>
      </c>
    </row>
    <row r="84" spans="2:48" ht="27" hidden="1" customHeight="1" x14ac:dyDescent="0.2">
      <c r="B84" s="86"/>
      <c r="C84" s="381">
        <v>44009</v>
      </c>
      <c r="D84" s="416">
        <v>0</v>
      </c>
      <c r="E84" s="416">
        <v>0</v>
      </c>
      <c r="F84" s="416">
        <v>0</v>
      </c>
      <c r="G84" s="416">
        <v>0</v>
      </c>
      <c r="H84" s="417">
        <v>0</v>
      </c>
      <c r="I84" s="416">
        <v>0</v>
      </c>
      <c r="J84" s="416">
        <v>0</v>
      </c>
      <c r="K84" s="416">
        <v>0</v>
      </c>
      <c r="L84" s="416">
        <v>0</v>
      </c>
      <c r="M84" s="416">
        <v>0</v>
      </c>
      <c r="N84" s="416">
        <v>0</v>
      </c>
      <c r="O84" s="416">
        <v>0</v>
      </c>
      <c r="P84" s="416">
        <v>0</v>
      </c>
      <c r="Q84" s="416">
        <v>0</v>
      </c>
      <c r="R84" s="416">
        <v>0</v>
      </c>
      <c r="S84" s="416">
        <v>0</v>
      </c>
      <c r="T84" s="416">
        <v>0</v>
      </c>
      <c r="U84" s="416">
        <v>0</v>
      </c>
      <c r="V84" s="416">
        <v>0</v>
      </c>
      <c r="W84" s="416">
        <v>0</v>
      </c>
      <c r="X84" s="418"/>
      <c r="Y84" s="419"/>
      <c r="Z84" s="419"/>
      <c r="AA84" s="420">
        <f t="shared" si="14"/>
        <v>0</v>
      </c>
      <c r="AC84" s="288">
        <f t="shared" si="16"/>
        <v>0</v>
      </c>
      <c r="AD84" s="288">
        <f t="shared" si="15"/>
        <v>0</v>
      </c>
      <c r="AE84" s="288">
        <f t="shared" si="15"/>
        <v>0</v>
      </c>
      <c r="AF84" s="288">
        <f t="shared" si="15"/>
        <v>0</v>
      </c>
      <c r="AG84" s="288">
        <f t="shared" si="15"/>
        <v>0</v>
      </c>
      <c r="AH84" s="288">
        <f t="shared" si="15"/>
        <v>0</v>
      </c>
      <c r="AI84" s="288">
        <f t="shared" si="15"/>
        <v>0</v>
      </c>
      <c r="AJ84" s="288">
        <f t="shared" si="15"/>
        <v>0</v>
      </c>
      <c r="AK84" s="288">
        <f t="shared" si="15"/>
        <v>0</v>
      </c>
      <c r="AL84" s="288">
        <f t="shared" si="15"/>
        <v>0</v>
      </c>
      <c r="AM84" s="288">
        <f t="shared" si="15"/>
        <v>0</v>
      </c>
      <c r="AN84" s="288">
        <f t="shared" si="15"/>
        <v>0</v>
      </c>
      <c r="AO84" s="288">
        <f t="shared" si="15"/>
        <v>0</v>
      </c>
      <c r="AP84" s="288">
        <f t="shared" si="15"/>
        <v>0</v>
      </c>
      <c r="AQ84" s="288">
        <f t="shared" si="15"/>
        <v>0</v>
      </c>
      <c r="AR84" s="288">
        <f t="shared" si="15"/>
        <v>0</v>
      </c>
      <c r="AS84" s="288">
        <f t="shared" si="15"/>
        <v>0</v>
      </c>
      <c r="AT84" s="288">
        <f t="shared" si="15"/>
        <v>0</v>
      </c>
      <c r="AU84" s="288">
        <f t="shared" si="15"/>
        <v>0</v>
      </c>
      <c r="AV84" s="288">
        <f t="shared" si="15"/>
        <v>0</v>
      </c>
    </row>
    <row r="85" spans="2:48" ht="27" hidden="1" customHeight="1" x14ac:dyDescent="0.2">
      <c r="B85" s="86"/>
      <c r="C85" s="381">
        <v>44014</v>
      </c>
      <c r="D85" s="416">
        <v>0</v>
      </c>
      <c r="E85" s="416">
        <v>0</v>
      </c>
      <c r="F85" s="416">
        <v>0</v>
      </c>
      <c r="G85" s="416">
        <v>0</v>
      </c>
      <c r="H85" s="417">
        <v>0</v>
      </c>
      <c r="I85" s="416">
        <v>0</v>
      </c>
      <c r="J85" s="416">
        <v>0</v>
      </c>
      <c r="K85" s="416">
        <v>0</v>
      </c>
      <c r="L85" s="416">
        <v>0</v>
      </c>
      <c r="M85" s="416">
        <v>0</v>
      </c>
      <c r="N85" s="416">
        <v>0</v>
      </c>
      <c r="O85" s="416">
        <v>0</v>
      </c>
      <c r="P85" s="416">
        <v>0</v>
      </c>
      <c r="Q85" s="416">
        <v>0</v>
      </c>
      <c r="R85" s="416">
        <v>0</v>
      </c>
      <c r="S85" s="416">
        <v>0</v>
      </c>
      <c r="T85" s="416">
        <v>0</v>
      </c>
      <c r="U85" s="416">
        <v>0</v>
      </c>
      <c r="V85" s="416">
        <v>0</v>
      </c>
      <c r="W85" s="416">
        <v>0</v>
      </c>
      <c r="X85" s="418"/>
      <c r="Y85" s="419"/>
      <c r="Z85" s="419"/>
      <c r="AA85" s="420">
        <f t="shared" si="14"/>
        <v>0</v>
      </c>
      <c r="AC85" s="288">
        <f t="shared" si="16"/>
        <v>0</v>
      </c>
      <c r="AD85" s="288">
        <f t="shared" si="15"/>
        <v>0</v>
      </c>
      <c r="AE85" s="288">
        <f t="shared" si="15"/>
        <v>0</v>
      </c>
      <c r="AF85" s="288">
        <f t="shared" si="15"/>
        <v>0</v>
      </c>
      <c r="AG85" s="288">
        <f t="shared" si="15"/>
        <v>0</v>
      </c>
      <c r="AH85" s="288">
        <f t="shared" si="15"/>
        <v>0</v>
      </c>
      <c r="AI85" s="288">
        <f t="shared" si="15"/>
        <v>0</v>
      </c>
      <c r="AJ85" s="288">
        <f t="shared" si="15"/>
        <v>0</v>
      </c>
      <c r="AK85" s="288">
        <f t="shared" si="15"/>
        <v>0</v>
      </c>
      <c r="AL85" s="288">
        <f t="shared" si="15"/>
        <v>0</v>
      </c>
      <c r="AM85" s="288">
        <f t="shared" si="15"/>
        <v>0</v>
      </c>
      <c r="AN85" s="288">
        <f t="shared" si="15"/>
        <v>0</v>
      </c>
      <c r="AO85" s="288">
        <f t="shared" si="15"/>
        <v>0</v>
      </c>
      <c r="AP85" s="288">
        <f t="shared" si="15"/>
        <v>0</v>
      </c>
      <c r="AQ85" s="288">
        <f t="shared" si="15"/>
        <v>0</v>
      </c>
      <c r="AR85" s="288">
        <f t="shared" si="15"/>
        <v>0</v>
      </c>
      <c r="AS85" s="288">
        <f t="shared" si="15"/>
        <v>0</v>
      </c>
      <c r="AT85" s="288">
        <f t="shared" si="15"/>
        <v>0</v>
      </c>
      <c r="AU85" s="288">
        <f t="shared" si="15"/>
        <v>0</v>
      </c>
      <c r="AV85" s="288">
        <f t="shared" si="15"/>
        <v>0</v>
      </c>
    </row>
    <row r="86" spans="2:48" ht="27" hidden="1" customHeight="1" x14ac:dyDescent="0.2">
      <c r="B86" s="86"/>
      <c r="C86" s="381">
        <v>44021</v>
      </c>
      <c r="D86" s="416">
        <v>0</v>
      </c>
      <c r="E86" s="416">
        <v>0</v>
      </c>
      <c r="F86" s="416">
        <v>0</v>
      </c>
      <c r="G86" s="416">
        <v>0</v>
      </c>
      <c r="H86" s="417">
        <v>0</v>
      </c>
      <c r="I86" s="416">
        <v>0</v>
      </c>
      <c r="J86" s="416">
        <v>0</v>
      </c>
      <c r="K86" s="416">
        <v>0</v>
      </c>
      <c r="L86" s="416">
        <v>0</v>
      </c>
      <c r="M86" s="416">
        <v>0</v>
      </c>
      <c r="N86" s="416">
        <v>0</v>
      </c>
      <c r="O86" s="416">
        <v>0</v>
      </c>
      <c r="P86" s="416">
        <v>0</v>
      </c>
      <c r="Q86" s="416">
        <v>0</v>
      </c>
      <c r="R86" s="416">
        <v>0</v>
      </c>
      <c r="S86" s="416">
        <v>0</v>
      </c>
      <c r="T86" s="416">
        <v>0</v>
      </c>
      <c r="U86" s="416">
        <v>0</v>
      </c>
      <c r="V86" s="416">
        <v>0</v>
      </c>
      <c r="W86" s="416">
        <v>0</v>
      </c>
      <c r="X86" s="418"/>
      <c r="Y86" s="419"/>
      <c r="Z86" s="419"/>
      <c r="AA86" s="420">
        <f t="shared" si="14"/>
        <v>0</v>
      </c>
      <c r="AC86" s="288">
        <f t="shared" si="16"/>
        <v>0</v>
      </c>
      <c r="AD86" s="288">
        <f t="shared" si="15"/>
        <v>0</v>
      </c>
      <c r="AE86" s="288">
        <f t="shared" si="15"/>
        <v>0</v>
      </c>
      <c r="AF86" s="288">
        <f t="shared" si="15"/>
        <v>0</v>
      </c>
      <c r="AG86" s="288">
        <f t="shared" si="15"/>
        <v>0</v>
      </c>
      <c r="AH86" s="288">
        <f t="shared" si="15"/>
        <v>0</v>
      </c>
      <c r="AI86" s="288">
        <f t="shared" si="15"/>
        <v>0</v>
      </c>
      <c r="AJ86" s="288">
        <f t="shared" si="15"/>
        <v>0</v>
      </c>
      <c r="AK86" s="288">
        <f t="shared" si="15"/>
        <v>0</v>
      </c>
      <c r="AL86" s="288">
        <f t="shared" si="15"/>
        <v>0</v>
      </c>
      <c r="AM86" s="288">
        <f t="shared" si="15"/>
        <v>0</v>
      </c>
      <c r="AN86" s="288">
        <f t="shared" si="15"/>
        <v>0</v>
      </c>
      <c r="AO86" s="288">
        <f t="shared" si="15"/>
        <v>0</v>
      </c>
      <c r="AP86" s="288">
        <f t="shared" si="15"/>
        <v>0</v>
      </c>
      <c r="AQ86" s="288">
        <f t="shared" si="15"/>
        <v>0</v>
      </c>
      <c r="AR86" s="288">
        <f t="shared" si="15"/>
        <v>0</v>
      </c>
      <c r="AS86" s="288">
        <f t="shared" si="15"/>
        <v>0</v>
      </c>
      <c r="AT86" s="288">
        <f t="shared" si="15"/>
        <v>0</v>
      </c>
      <c r="AU86" s="288">
        <f t="shared" si="15"/>
        <v>0</v>
      </c>
      <c r="AV86" s="288">
        <f t="shared" si="15"/>
        <v>0</v>
      </c>
    </row>
    <row r="87" spans="2:48" ht="27" hidden="1" customHeight="1" x14ac:dyDescent="0.2">
      <c r="B87" s="86"/>
      <c r="C87" s="381">
        <v>44027</v>
      </c>
      <c r="D87" s="416">
        <v>0</v>
      </c>
      <c r="E87" s="416">
        <v>0</v>
      </c>
      <c r="F87" s="416">
        <v>0</v>
      </c>
      <c r="G87" s="416">
        <v>0</v>
      </c>
      <c r="H87" s="417">
        <v>0</v>
      </c>
      <c r="I87" s="416">
        <v>0</v>
      </c>
      <c r="J87" s="416">
        <v>0</v>
      </c>
      <c r="K87" s="416">
        <v>0</v>
      </c>
      <c r="L87" s="416">
        <v>0</v>
      </c>
      <c r="M87" s="416">
        <v>0</v>
      </c>
      <c r="N87" s="416">
        <v>0</v>
      </c>
      <c r="O87" s="416">
        <v>0</v>
      </c>
      <c r="P87" s="416">
        <v>0</v>
      </c>
      <c r="Q87" s="416">
        <v>0</v>
      </c>
      <c r="R87" s="416">
        <v>0</v>
      </c>
      <c r="S87" s="416">
        <v>0</v>
      </c>
      <c r="T87" s="416">
        <v>0</v>
      </c>
      <c r="U87" s="416">
        <v>0</v>
      </c>
      <c r="V87" s="416">
        <v>0</v>
      </c>
      <c r="W87" s="416">
        <v>0</v>
      </c>
      <c r="X87" s="418"/>
      <c r="Y87" s="419"/>
      <c r="Z87" s="419"/>
      <c r="AA87" s="420">
        <f t="shared" si="14"/>
        <v>0</v>
      </c>
      <c r="AC87" s="288">
        <f t="shared" si="16"/>
        <v>0</v>
      </c>
      <c r="AD87" s="288">
        <f t="shared" si="15"/>
        <v>0</v>
      </c>
      <c r="AE87" s="288">
        <f t="shared" si="15"/>
        <v>0</v>
      </c>
      <c r="AF87" s="288">
        <f t="shared" si="15"/>
        <v>0</v>
      </c>
      <c r="AG87" s="288">
        <f t="shared" si="15"/>
        <v>0</v>
      </c>
      <c r="AH87" s="288">
        <f t="shared" si="15"/>
        <v>0</v>
      </c>
      <c r="AI87" s="288">
        <f t="shared" si="15"/>
        <v>0</v>
      </c>
      <c r="AJ87" s="288">
        <f t="shared" si="15"/>
        <v>0</v>
      </c>
      <c r="AK87" s="288">
        <f t="shared" si="15"/>
        <v>0</v>
      </c>
      <c r="AL87" s="288">
        <f t="shared" si="15"/>
        <v>0</v>
      </c>
      <c r="AM87" s="288">
        <f t="shared" si="15"/>
        <v>0</v>
      </c>
      <c r="AN87" s="288">
        <f t="shared" si="15"/>
        <v>0</v>
      </c>
      <c r="AO87" s="288">
        <f t="shared" si="15"/>
        <v>0</v>
      </c>
      <c r="AP87" s="288">
        <f t="shared" si="15"/>
        <v>0</v>
      </c>
      <c r="AQ87" s="288">
        <f t="shared" si="15"/>
        <v>0</v>
      </c>
      <c r="AR87" s="288">
        <f t="shared" si="15"/>
        <v>0</v>
      </c>
      <c r="AS87" s="288">
        <f t="shared" si="15"/>
        <v>0</v>
      </c>
      <c r="AT87" s="288">
        <f t="shared" si="15"/>
        <v>0</v>
      </c>
      <c r="AU87" s="288">
        <f t="shared" si="15"/>
        <v>0</v>
      </c>
      <c r="AV87" s="288">
        <f t="shared" si="15"/>
        <v>0</v>
      </c>
    </row>
    <row r="88" spans="2:48" ht="27" hidden="1" customHeight="1" x14ac:dyDescent="0.2">
      <c r="B88" s="86"/>
      <c r="C88" s="381">
        <v>44036</v>
      </c>
      <c r="D88" s="416">
        <v>0</v>
      </c>
      <c r="E88" s="416">
        <v>0</v>
      </c>
      <c r="F88" s="416">
        <v>0</v>
      </c>
      <c r="G88" s="416">
        <v>0</v>
      </c>
      <c r="H88" s="417">
        <v>0</v>
      </c>
      <c r="I88" s="416">
        <v>0</v>
      </c>
      <c r="J88" s="416">
        <v>0</v>
      </c>
      <c r="K88" s="416">
        <v>0</v>
      </c>
      <c r="L88" s="416">
        <v>0</v>
      </c>
      <c r="M88" s="416">
        <v>0</v>
      </c>
      <c r="N88" s="416">
        <v>0</v>
      </c>
      <c r="O88" s="416">
        <v>0</v>
      </c>
      <c r="P88" s="416">
        <v>0</v>
      </c>
      <c r="Q88" s="416">
        <v>0</v>
      </c>
      <c r="R88" s="416">
        <v>0</v>
      </c>
      <c r="S88" s="416">
        <v>0</v>
      </c>
      <c r="T88" s="416">
        <v>0</v>
      </c>
      <c r="U88" s="416">
        <v>0</v>
      </c>
      <c r="V88" s="416">
        <v>0</v>
      </c>
      <c r="W88" s="416">
        <v>0</v>
      </c>
      <c r="X88" s="418"/>
      <c r="Y88" s="419"/>
      <c r="Z88" s="419"/>
      <c r="AA88" s="420">
        <f t="shared" si="14"/>
        <v>0</v>
      </c>
      <c r="AC88" s="288">
        <f t="shared" si="16"/>
        <v>0</v>
      </c>
      <c r="AD88" s="288">
        <f t="shared" si="15"/>
        <v>0</v>
      </c>
      <c r="AE88" s="288">
        <f t="shared" si="15"/>
        <v>0</v>
      </c>
      <c r="AF88" s="288">
        <f t="shared" si="15"/>
        <v>0</v>
      </c>
      <c r="AG88" s="288">
        <f t="shared" si="15"/>
        <v>0</v>
      </c>
      <c r="AH88" s="288">
        <f t="shared" si="15"/>
        <v>0</v>
      </c>
      <c r="AI88" s="288">
        <f t="shared" si="15"/>
        <v>0</v>
      </c>
      <c r="AJ88" s="288">
        <f t="shared" si="15"/>
        <v>0</v>
      </c>
      <c r="AK88" s="288">
        <f t="shared" si="15"/>
        <v>0</v>
      </c>
      <c r="AL88" s="288">
        <f t="shared" si="15"/>
        <v>0</v>
      </c>
      <c r="AM88" s="288">
        <f t="shared" si="15"/>
        <v>0</v>
      </c>
      <c r="AN88" s="288">
        <f t="shared" si="15"/>
        <v>0</v>
      </c>
      <c r="AO88" s="288">
        <f t="shared" si="15"/>
        <v>0</v>
      </c>
      <c r="AP88" s="288">
        <f t="shared" si="15"/>
        <v>0</v>
      </c>
      <c r="AQ88" s="288">
        <f t="shared" si="15"/>
        <v>0</v>
      </c>
      <c r="AR88" s="288">
        <f t="shared" si="15"/>
        <v>0</v>
      </c>
      <c r="AS88" s="288">
        <f t="shared" si="15"/>
        <v>0</v>
      </c>
      <c r="AT88" s="288">
        <f t="shared" si="15"/>
        <v>0</v>
      </c>
      <c r="AU88" s="288">
        <f t="shared" si="15"/>
        <v>0</v>
      </c>
      <c r="AV88" s="288">
        <f t="shared" si="15"/>
        <v>0</v>
      </c>
    </row>
    <row r="89" spans="2:48" ht="27" hidden="1" customHeight="1" x14ac:dyDescent="0.2">
      <c r="B89" s="86"/>
      <c r="C89" s="381">
        <v>44051</v>
      </c>
      <c r="D89" s="416">
        <v>0</v>
      </c>
      <c r="E89" s="416">
        <v>0</v>
      </c>
      <c r="F89" s="416">
        <v>0</v>
      </c>
      <c r="G89" s="416">
        <v>0</v>
      </c>
      <c r="H89" s="417">
        <v>0</v>
      </c>
      <c r="I89" s="416">
        <v>0</v>
      </c>
      <c r="J89" s="416">
        <v>0</v>
      </c>
      <c r="K89" s="416">
        <v>0</v>
      </c>
      <c r="L89" s="416">
        <v>0</v>
      </c>
      <c r="M89" s="416">
        <v>0</v>
      </c>
      <c r="N89" s="416">
        <v>0</v>
      </c>
      <c r="O89" s="416">
        <v>0</v>
      </c>
      <c r="P89" s="416">
        <v>0</v>
      </c>
      <c r="Q89" s="416">
        <v>0</v>
      </c>
      <c r="R89" s="416">
        <v>0</v>
      </c>
      <c r="S89" s="416">
        <v>0</v>
      </c>
      <c r="T89" s="416">
        <v>0</v>
      </c>
      <c r="U89" s="416">
        <v>0</v>
      </c>
      <c r="V89" s="416">
        <v>0</v>
      </c>
      <c r="W89" s="416">
        <v>0</v>
      </c>
      <c r="X89" s="418"/>
      <c r="Y89" s="419"/>
      <c r="Z89" s="419"/>
      <c r="AA89" s="420">
        <f t="shared" si="14"/>
        <v>0</v>
      </c>
      <c r="AC89" s="288">
        <f t="shared" si="16"/>
        <v>0</v>
      </c>
      <c r="AD89" s="288">
        <f t="shared" si="15"/>
        <v>0</v>
      </c>
      <c r="AE89" s="288">
        <f t="shared" si="15"/>
        <v>0</v>
      </c>
      <c r="AF89" s="288">
        <f t="shared" si="15"/>
        <v>0</v>
      </c>
      <c r="AG89" s="288">
        <f t="shared" si="15"/>
        <v>0</v>
      </c>
      <c r="AH89" s="288">
        <f t="shared" si="15"/>
        <v>0</v>
      </c>
      <c r="AI89" s="288">
        <f t="shared" si="15"/>
        <v>0</v>
      </c>
      <c r="AJ89" s="288">
        <f t="shared" si="15"/>
        <v>0</v>
      </c>
      <c r="AK89" s="288">
        <f t="shared" si="15"/>
        <v>0</v>
      </c>
      <c r="AL89" s="288">
        <f t="shared" si="15"/>
        <v>0</v>
      </c>
      <c r="AM89" s="288">
        <f t="shared" si="15"/>
        <v>0</v>
      </c>
      <c r="AN89" s="288">
        <f t="shared" si="15"/>
        <v>0</v>
      </c>
      <c r="AO89" s="288">
        <f t="shared" si="15"/>
        <v>0</v>
      </c>
      <c r="AP89" s="288">
        <f t="shared" si="15"/>
        <v>0</v>
      </c>
      <c r="AQ89" s="288">
        <f t="shared" si="15"/>
        <v>0</v>
      </c>
      <c r="AR89" s="288">
        <f t="shared" si="15"/>
        <v>0</v>
      </c>
      <c r="AS89" s="288">
        <f t="shared" si="15"/>
        <v>0</v>
      </c>
      <c r="AT89" s="288">
        <f t="shared" si="15"/>
        <v>0</v>
      </c>
      <c r="AU89" s="288">
        <f t="shared" si="15"/>
        <v>0</v>
      </c>
      <c r="AV89" s="288">
        <f t="shared" si="15"/>
        <v>0</v>
      </c>
    </row>
    <row r="90" spans="2:48" ht="27" hidden="1" customHeight="1" x14ac:dyDescent="0.2">
      <c r="B90" s="86"/>
      <c r="C90" s="381">
        <v>44060</v>
      </c>
      <c r="D90" s="416">
        <v>0</v>
      </c>
      <c r="E90" s="416">
        <v>0</v>
      </c>
      <c r="F90" s="416">
        <v>0</v>
      </c>
      <c r="G90" s="416">
        <v>0</v>
      </c>
      <c r="H90" s="417">
        <v>0</v>
      </c>
      <c r="I90" s="416">
        <v>0</v>
      </c>
      <c r="J90" s="416">
        <v>0</v>
      </c>
      <c r="K90" s="416">
        <v>0</v>
      </c>
      <c r="L90" s="416">
        <v>0</v>
      </c>
      <c r="M90" s="416">
        <v>0</v>
      </c>
      <c r="N90" s="416">
        <v>0</v>
      </c>
      <c r="O90" s="416">
        <v>0</v>
      </c>
      <c r="P90" s="416">
        <v>0</v>
      </c>
      <c r="Q90" s="416">
        <v>0</v>
      </c>
      <c r="R90" s="416">
        <v>0</v>
      </c>
      <c r="S90" s="416">
        <v>0</v>
      </c>
      <c r="T90" s="416">
        <v>0</v>
      </c>
      <c r="U90" s="416">
        <v>0</v>
      </c>
      <c r="V90" s="416">
        <v>0</v>
      </c>
      <c r="W90" s="416">
        <v>0</v>
      </c>
      <c r="X90" s="418"/>
      <c r="Y90" s="419"/>
      <c r="Z90" s="419"/>
      <c r="AA90" s="420">
        <f t="shared" si="14"/>
        <v>0</v>
      </c>
      <c r="AB90" s="505" t="s">
        <v>455</v>
      </c>
      <c r="AC90" s="288">
        <f>D90</f>
        <v>0</v>
      </c>
      <c r="AD90" s="288">
        <f t="shared" ref="AD90:AV93" si="17">E90</f>
        <v>0</v>
      </c>
      <c r="AE90" s="288">
        <f t="shared" si="17"/>
        <v>0</v>
      </c>
      <c r="AF90" s="288">
        <f t="shared" si="17"/>
        <v>0</v>
      </c>
      <c r="AG90" s="288">
        <f t="shared" si="17"/>
        <v>0</v>
      </c>
      <c r="AH90" s="288">
        <f t="shared" si="17"/>
        <v>0</v>
      </c>
      <c r="AI90" s="288">
        <f t="shared" si="17"/>
        <v>0</v>
      </c>
      <c r="AJ90" s="288">
        <f t="shared" si="17"/>
        <v>0</v>
      </c>
      <c r="AK90" s="288">
        <f t="shared" si="17"/>
        <v>0</v>
      </c>
      <c r="AL90" s="288">
        <f t="shared" si="17"/>
        <v>0</v>
      </c>
      <c r="AM90" s="288">
        <f t="shared" si="17"/>
        <v>0</v>
      </c>
      <c r="AN90" s="288">
        <f t="shared" si="17"/>
        <v>0</v>
      </c>
      <c r="AO90" s="288">
        <f t="shared" si="17"/>
        <v>0</v>
      </c>
      <c r="AP90" s="288">
        <f t="shared" si="17"/>
        <v>0</v>
      </c>
      <c r="AQ90" s="288">
        <f t="shared" si="17"/>
        <v>0</v>
      </c>
      <c r="AR90" s="288">
        <f t="shared" si="17"/>
        <v>0</v>
      </c>
      <c r="AS90" s="288">
        <f t="shared" si="17"/>
        <v>0</v>
      </c>
      <c r="AT90" s="288">
        <f t="shared" si="17"/>
        <v>0</v>
      </c>
      <c r="AU90" s="288">
        <f t="shared" si="17"/>
        <v>0</v>
      </c>
      <c r="AV90" s="288">
        <f t="shared" si="17"/>
        <v>0</v>
      </c>
    </row>
    <row r="91" spans="2:48" ht="27" hidden="1" customHeight="1" x14ac:dyDescent="0.2">
      <c r="B91" s="86"/>
      <c r="C91" s="381">
        <v>44067</v>
      </c>
      <c r="D91" s="416">
        <v>0</v>
      </c>
      <c r="E91" s="416">
        <v>0</v>
      </c>
      <c r="F91" s="416">
        <v>28</v>
      </c>
      <c r="G91" s="416">
        <v>0</v>
      </c>
      <c r="H91" s="417">
        <v>0</v>
      </c>
      <c r="I91" s="416">
        <v>0</v>
      </c>
      <c r="J91" s="416">
        <v>0</v>
      </c>
      <c r="K91" s="416">
        <v>0</v>
      </c>
      <c r="L91" s="416">
        <v>0</v>
      </c>
      <c r="M91" s="416">
        <v>0</v>
      </c>
      <c r="N91" s="416">
        <v>0</v>
      </c>
      <c r="O91" s="416">
        <v>0</v>
      </c>
      <c r="P91" s="416">
        <v>0</v>
      </c>
      <c r="Q91" s="416">
        <v>0</v>
      </c>
      <c r="R91" s="416">
        <v>0</v>
      </c>
      <c r="S91" s="416">
        <v>0</v>
      </c>
      <c r="T91" s="416">
        <v>0</v>
      </c>
      <c r="U91" s="416">
        <v>0</v>
      </c>
      <c r="V91" s="416">
        <v>0</v>
      </c>
      <c r="W91" s="416">
        <v>0</v>
      </c>
      <c r="X91" s="418"/>
      <c r="Y91" s="419"/>
      <c r="Z91" s="419"/>
      <c r="AA91" s="420">
        <f t="shared" si="14"/>
        <v>28</v>
      </c>
      <c r="AB91" s="505" t="s">
        <v>455</v>
      </c>
      <c r="AC91" s="288">
        <f>D91</f>
        <v>0</v>
      </c>
      <c r="AD91" s="288">
        <f t="shared" si="17"/>
        <v>0</v>
      </c>
      <c r="AE91" s="288">
        <f t="shared" si="17"/>
        <v>28</v>
      </c>
      <c r="AF91" s="288">
        <f t="shared" si="17"/>
        <v>0</v>
      </c>
      <c r="AG91" s="288">
        <f t="shared" si="17"/>
        <v>0</v>
      </c>
      <c r="AH91" s="288">
        <f t="shared" si="17"/>
        <v>0</v>
      </c>
      <c r="AI91" s="288">
        <f t="shared" si="17"/>
        <v>0</v>
      </c>
      <c r="AJ91" s="288">
        <f t="shared" si="17"/>
        <v>0</v>
      </c>
      <c r="AK91" s="288">
        <f t="shared" si="17"/>
        <v>0</v>
      </c>
      <c r="AL91" s="288">
        <f t="shared" si="17"/>
        <v>0</v>
      </c>
      <c r="AM91" s="288">
        <f t="shared" si="17"/>
        <v>0</v>
      </c>
      <c r="AN91" s="288">
        <f t="shared" si="17"/>
        <v>0</v>
      </c>
      <c r="AO91" s="288">
        <f t="shared" si="17"/>
        <v>0</v>
      </c>
      <c r="AP91" s="288">
        <f t="shared" si="17"/>
        <v>0</v>
      </c>
      <c r="AQ91" s="288">
        <f t="shared" si="17"/>
        <v>0</v>
      </c>
      <c r="AR91" s="288">
        <f t="shared" si="17"/>
        <v>0</v>
      </c>
      <c r="AS91" s="288">
        <f t="shared" si="17"/>
        <v>0</v>
      </c>
      <c r="AT91" s="288">
        <f t="shared" si="17"/>
        <v>0</v>
      </c>
      <c r="AU91" s="288">
        <f t="shared" si="17"/>
        <v>0</v>
      </c>
      <c r="AV91" s="288">
        <f t="shared" si="17"/>
        <v>0</v>
      </c>
    </row>
    <row r="92" spans="2:48" ht="27" hidden="1" customHeight="1" x14ac:dyDescent="0.2">
      <c r="B92" s="86"/>
      <c r="C92" s="381">
        <v>44074</v>
      </c>
      <c r="D92" s="416">
        <v>0</v>
      </c>
      <c r="E92" s="416">
        <v>0</v>
      </c>
      <c r="F92" s="416">
        <v>0</v>
      </c>
      <c r="G92" s="416">
        <v>0</v>
      </c>
      <c r="H92" s="417">
        <v>0</v>
      </c>
      <c r="I92" s="416">
        <v>0</v>
      </c>
      <c r="J92" s="416">
        <v>0</v>
      </c>
      <c r="K92" s="416">
        <v>0</v>
      </c>
      <c r="L92" s="416">
        <v>0</v>
      </c>
      <c r="M92" s="416">
        <v>0</v>
      </c>
      <c r="N92" s="416">
        <v>0</v>
      </c>
      <c r="O92" s="416">
        <v>0</v>
      </c>
      <c r="P92" s="416">
        <v>0</v>
      </c>
      <c r="Q92" s="416">
        <v>0</v>
      </c>
      <c r="R92" s="416">
        <v>0</v>
      </c>
      <c r="S92" s="416">
        <v>0</v>
      </c>
      <c r="T92" s="416">
        <v>0</v>
      </c>
      <c r="U92" s="416">
        <v>0</v>
      </c>
      <c r="V92" s="416">
        <v>0</v>
      </c>
      <c r="W92" s="416">
        <v>0</v>
      </c>
      <c r="X92" s="418"/>
      <c r="Y92" s="419"/>
      <c r="Z92" s="419"/>
      <c r="AA92" s="420">
        <f t="shared" si="14"/>
        <v>0</v>
      </c>
      <c r="AB92" s="505" t="s">
        <v>455</v>
      </c>
      <c r="AC92" s="288">
        <f>D92</f>
        <v>0</v>
      </c>
      <c r="AD92" s="288">
        <f t="shared" si="17"/>
        <v>0</v>
      </c>
      <c r="AE92" s="288">
        <f t="shared" si="17"/>
        <v>0</v>
      </c>
      <c r="AF92" s="288">
        <f t="shared" si="17"/>
        <v>0</v>
      </c>
      <c r="AG92" s="288">
        <f t="shared" si="17"/>
        <v>0</v>
      </c>
      <c r="AH92" s="288">
        <f t="shared" si="17"/>
        <v>0</v>
      </c>
      <c r="AI92" s="288">
        <f t="shared" si="17"/>
        <v>0</v>
      </c>
      <c r="AJ92" s="288">
        <f t="shared" si="17"/>
        <v>0</v>
      </c>
      <c r="AK92" s="288">
        <f t="shared" si="17"/>
        <v>0</v>
      </c>
      <c r="AL92" s="288">
        <f t="shared" si="17"/>
        <v>0</v>
      </c>
      <c r="AM92" s="288">
        <f t="shared" si="17"/>
        <v>0</v>
      </c>
      <c r="AN92" s="288">
        <f t="shared" si="17"/>
        <v>0</v>
      </c>
      <c r="AO92" s="288">
        <f t="shared" si="17"/>
        <v>0</v>
      </c>
      <c r="AP92" s="288">
        <f t="shared" si="17"/>
        <v>0</v>
      </c>
      <c r="AQ92" s="288">
        <f t="shared" si="17"/>
        <v>0</v>
      </c>
      <c r="AR92" s="288">
        <f t="shared" si="17"/>
        <v>0</v>
      </c>
      <c r="AS92" s="288">
        <f t="shared" si="17"/>
        <v>0</v>
      </c>
      <c r="AT92" s="288">
        <f t="shared" si="17"/>
        <v>0</v>
      </c>
      <c r="AU92" s="288">
        <f t="shared" si="17"/>
        <v>0</v>
      </c>
      <c r="AV92" s="288">
        <f t="shared" si="17"/>
        <v>0</v>
      </c>
    </row>
    <row r="93" spans="2:48" ht="27" hidden="1" customHeight="1" thickBot="1" x14ac:dyDescent="0.25">
      <c r="B93" s="86"/>
      <c r="C93" s="381">
        <v>44081</v>
      </c>
      <c r="D93" s="416">
        <v>0</v>
      </c>
      <c r="E93" s="416">
        <v>0</v>
      </c>
      <c r="F93" s="416">
        <v>0</v>
      </c>
      <c r="G93" s="416">
        <v>0</v>
      </c>
      <c r="H93" s="417">
        <v>0</v>
      </c>
      <c r="I93" s="416">
        <v>0</v>
      </c>
      <c r="J93" s="416">
        <v>0</v>
      </c>
      <c r="K93" s="416">
        <v>0</v>
      </c>
      <c r="L93" s="416">
        <v>0</v>
      </c>
      <c r="M93" s="416">
        <v>0</v>
      </c>
      <c r="N93" s="416">
        <v>0</v>
      </c>
      <c r="O93" s="416">
        <v>0</v>
      </c>
      <c r="P93" s="416">
        <v>0</v>
      </c>
      <c r="Q93" s="416">
        <v>0</v>
      </c>
      <c r="R93" s="416">
        <v>0</v>
      </c>
      <c r="S93" s="416">
        <v>0</v>
      </c>
      <c r="T93" s="416">
        <v>0</v>
      </c>
      <c r="U93" s="416">
        <v>0</v>
      </c>
      <c r="V93" s="416">
        <v>0</v>
      </c>
      <c r="W93" s="416">
        <v>0</v>
      </c>
      <c r="X93" s="418"/>
      <c r="Y93" s="419"/>
      <c r="Z93" s="419"/>
      <c r="AA93" s="420">
        <f t="shared" si="14"/>
        <v>0</v>
      </c>
      <c r="AB93" s="505" t="s">
        <v>455</v>
      </c>
      <c r="AC93" s="288">
        <f>D93</f>
        <v>0</v>
      </c>
      <c r="AD93" s="288">
        <f t="shared" si="17"/>
        <v>0</v>
      </c>
      <c r="AE93" s="288">
        <f t="shared" si="17"/>
        <v>0</v>
      </c>
      <c r="AF93" s="288">
        <f t="shared" si="17"/>
        <v>0</v>
      </c>
      <c r="AG93" s="288">
        <f t="shared" si="17"/>
        <v>0</v>
      </c>
      <c r="AH93" s="288">
        <f t="shared" si="17"/>
        <v>0</v>
      </c>
      <c r="AI93" s="288">
        <f t="shared" si="17"/>
        <v>0</v>
      </c>
      <c r="AJ93" s="288">
        <f t="shared" si="17"/>
        <v>0</v>
      </c>
      <c r="AK93" s="288">
        <f t="shared" si="17"/>
        <v>0</v>
      </c>
      <c r="AL93" s="288">
        <f t="shared" si="17"/>
        <v>0</v>
      </c>
      <c r="AM93" s="288">
        <f t="shared" si="17"/>
        <v>0</v>
      </c>
      <c r="AN93" s="288">
        <f t="shared" si="17"/>
        <v>0</v>
      </c>
      <c r="AO93" s="288">
        <f t="shared" si="17"/>
        <v>0</v>
      </c>
      <c r="AP93" s="288">
        <f t="shared" si="17"/>
        <v>0</v>
      </c>
      <c r="AQ93" s="288">
        <f t="shared" si="17"/>
        <v>0</v>
      </c>
      <c r="AR93" s="288">
        <f t="shared" si="17"/>
        <v>0</v>
      </c>
      <c r="AS93" s="288">
        <f t="shared" si="17"/>
        <v>0</v>
      </c>
      <c r="AT93" s="288">
        <f t="shared" si="17"/>
        <v>0</v>
      </c>
      <c r="AU93" s="288">
        <f t="shared" si="17"/>
        <v>0</v>
      </c>
      <c r="AV93" s="288">
        <f t="shared" si="17"/>
        <v>0</v>
      </c>
    </row>
    <row r="94" spans="2:48" ht="27" hidden="1" customHeight="1" thickTop="1" x14ac:dyDescent="0.2">
      <c r="B94" s="1899" t="s">
        <v>1059</v>
      </c>
      <c r="C94" s="1900"/>
      <c r="D94" s="421">
        <f>SUM(D81:D93)</f>
        <v>0</v>
      </c>
      <c r="E94" s="421">
        <f t="shared" ref="E94:W94" si="18">SUM(E81:E93)</f>
        <v>0</v>
      </c>
      <c r="F94" s="421">
        <f t="shared" si="18"/>
        <v>28</v>
      </c>
      <c r="G94" s="421">
        <f t="shared" si="18"/>
        <v>0</v>
      </c>
      <c r="H94" s="421">
        <f t="shared" si="18"/>
        <v>0</v>
      </c>
      <c r="I94" s="421">
        <f t="shared" si="18"/>
        <v>0</v>
      </c>
      <c r="J94" s="421">
        <f t="shared" si="18"/>
        <v>0</v>
      </c>
      <c r="K94" s="421">
        <f t="shared" si="18"/>
        <v>0</v>
      </c>
      <c r="L94" s="421">
        <f t="shared" si="18"/>
        <v>0</v>
      </c>
      <c r="M94" s="421">
        <f t="shared" si="18"/>
        <v>0</v>
      </c>
      <c r="N94" s="421">
        <f t="shared" si="18"/>
        <v>0</v>
      </c>
      <c r="O94" s="421">
        <f t="shared" si="18"/>
        <v>0</v>
      </c>
      <c r="P94" s="421">
        <f t="shared" si="18"/>
        <v>0</v>
      </c>
      <c r="Q94" s="421">
        <f t="shared" si="18"/>
        <v>0</v>
      </c>
      <c r="R94" s="421">
        <f t="shared" si="18"/>
        <v>0</v>
      </c>
      <c r="S94" s="421">
        <f t="shared" si="18"/>
        <v>0</v>
      </c>
      <c r="T94" s="421">
        <f t="shared" si="18"/>
        <v>0</v>
      </c>
      <c r="U94" s="421">
        <f t="shared" si="18"/>
        <v>0</v>
      </c>
      <c r="V94" s="421">
        <f t="shared" si="18"/>
        <v>0</v>
      </c>
      <c r="W94" s="421">
        <f t="shared" si="18"/>
        <v>0</v>
      </c>
      <c r="X94" s="442"/>
      <c r="Y94" s="443"/>
      <c r="Z94" s="443"/>
      <c r="AA94" s="420">
        <f t="shared" si="14"/>
        <v>28</v>
      </c>
      <c r="AC94" s="289">
        <f>SUM(AC81:AC93)</f>
        <v>0</v>
      </c>
      <c r="AD94" s="289">
        <f t="shared" ref="AD94:AV94" si="19">SUM(AD81:AD93)</f>
        <v>0</v>
      </c>
      <c r="AE94" s="289">
        <f t="shared" si="19"/>
        <v>28</v>
      </c>
      <c r="AF94" s="289">
        <f t="shared" si="19"/>
        <v>0</v>
      </c>
      <c r="AG94" s="289">
        <f t="shared" si="19"/>
        <v>0</v>
      </c>
      <c r="AH94" s="289">
        <f t="shared" si="19"/>
        <v>0</v>
      </c>
      <c r="AI94" s="289">
        <f t="shared" si="19"/>
        <v>0</v>
      </c>
      <c r="AJ94" s="289">
        <f t="shared" si="19"/>
        <v>0</v>
      </c>
      <c r="AK94" s="289">
        <f t="shared" si="19"/>
        <v>0</v>
      </c>
      <c r="AL94" s="289">
        <f t="shared" si="19"/>
        <v>0</v>
      </c>
      <c r="AM94" s="289">
        <f t="shared" si="19"/>
        <v>0</v>
      </c>
      <c r="AN94" s="289">
        <f t="shared" si="19"/>
        <v>0</v>
      </c>
      <c r="AO94" s="289">
        <f t="shared" si="19"/>
        <v>0</v>
      </c>
      <c r="AP94" s="289">
        <f t="shared" si="19"/>
        <v>0</v>
      </c>
      <c r="AQ94" s="289">
        <f t="shared" si="19"/>
        <v>0</v>
      </c>
      <c r="AR94" s="289">
        <f t="shared" si="19"/>
        <v>0</v>
      </c>
      <c r="AS94" s="289">
        <f t="shared" si="19"/>
        <v>0</v>
      </c>
      <c r="AT94" s="289">
        <f t="shared" si="19"/>
        <v>0</v>
      </c>
      <c r="AU94" s="289">
        <f t="shared" si="19"/>
        <v>0</v>
      </c>
      <c r="AV94" s="289">
        <f t="shared" si="19"/>
        <v>0</v>
      </c>
    </row>
    <row r="95" spans="2:48" ht="17.25" hidden="1" customHeight="1" x14ac:dyDescent="0.2">
      <c r="B95" s="79"/>
      <c r="C95" s="79"/>
      <c r="D95" s="87"/>
      <c r="E95" s="87"/>
      <c r="F95" s="87"/>
      <c r="G95" s="88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182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</row>
    <row r="96" spans="2:48" ht="17.25" hidden="1" customHeight="1" x14ac:dyDescent="0.2">
      <c r="B96" s="78" t="s">
        <v>413</v>
      </c>
      <c r="C96" s="89"/>
      <c r="D96" s="103" t="s">
        <v>414</v>
      </c>
      <c r="E96" s="103" t="s">
        <v>6</v>
      </c>
      <c r="F96" s="103" t="s">
        <v>262</v>
      </c>
      <c r="G96" s="103" t="s">
        <v>435</v>
      </c>
      <c r="H96" s="103" t="s">
        <v>7</v>
      </c>
      <c r="I96" s="103" t="s">
        <v>8</v>
      </c>
      <c r="J96" s="99" t="s">
        <v>22</v>
      </c>
      <c r="K96" s="103" t="s">
        <v>23</v>
      </c>
      <c r="L96" s="103" t="s">
        <v>24</v>
      </c>
      <c r="M96" s="103" t="s">
        <v>9</v>
      </c>
      <c r="N96" s="103" t="s">
        <v>415</v>
      </c>
      <c r="O96" s="103" t="s">
        <v>20</v>
      </c>
      <c r="P96" s="103" t="s">
        <v>10</v>
      </c>
      <c r="Q96" s="103" t="s">
        <v>436</v>
      </c>
      <c r="R96" s="103" t="s">
        <v>12</v>
      </c>
      <c r="S96" s="103" t="s">
        <v>11</v>
      </c>
      <c r="T96" s="103" t="s">
        <v>437</v>
      </c>
      <c r="U96" s="103" t="s">
        <v>13</v>
      </c>
      <c r="V96" s="103" t="s">
        <v>14</v>
      </c>
      <c r="W96" s="103" t="s">
        <v>416</v>
      </c>
      <c r="X96" s="103" t="s">
        <v>1068</v>
      </c>
      <c r="Y96" s="103" t="s">
        <v>15</v>
      </c>
      <c r="Z96" s="103" t="s">
        <v>16</v>
      </c>
      <c r="AA96" s="87"/>
      <c r="AB96" s="182"/>
      <c r="AC96" s="81" t="s">
        <v>409</v>
      </c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</row>
    <row r="97" spans="2:51" ht="32.25" hidden="1" customHeight="1" x14ac:dyDescent="0.2">
      <c r="B97" s="83" t="s">
        <v>410</v>
      </c>
      <c r="C97" s="83" t="s">
        <v>411</v>
      </c>
      <c r="D97" s="104" t="s">
        <v>1066</v>
      </c>
      <c r="E97" s="104" t="s">
        <v>57</v>
      </c>
      <c r="F97" s="104" t="s">
        <v>263</v>
      </c>
      <c r="G97" s="104" t="s">
        <v>340</v>
      </c>
      <c r="H97" s="104" t="s">
        <v>58</v>
      </c>
      <c r="I97" s="104" t="s">
        <v>59</v>
      </c>
      <c r="J97" s="105" t="s">
        <v>79</v>
      </c>
      <c r="K97" s="104" t="s">
        <v>80</v>
      </c>
      <c r="L97" s="104" t="s">
        <v>81</v>
      </c>
      <c r="M97" s="104" t="s">
        <v>60</v>
      </c>
      <c r="N97" s="104" t="s">
        <v>61</v>
      </c>
      <c r="O97" s="104" t="s">
        <v>77</v>
      </c>
      <c r="P97" s="104" t="s">
        <v>62</v>
      </c>
      <c r="Q97" s="104" t="s">
        <v>349</v>
      </c>
      <c r="R97" s="104" t="s">
        <v>65</v>
      </c>
      <c r="S97" s="104" t="s">
        <v>63</v>
      </c>
      <c r="T97" s="104" t="s">
        <v>350</v>
      </c>
      <c r="U97" s="104" t="s">
        <v>66</v>
      </c>
      <c r="V97" s="104" t="s">
        <v>67</v>
      </c>
      <c r="W97" s="104" t="s">
        <v>64</v>
      </c>
      <c r="X97" s="104" t="s">
        <v>351</v>
      </c>
      <c r="Y97" s="104" t="s">
        <v>68</v>
      </c>
      <c r="Z97" s="104" t="s">
        <v>69</v>
      </c>
      <c r="AA97" s="90" t="s">
        <v>1059</v>
      </c>
      <c r="AB97" s="182"/>
      <c r="AC97" s="92" t="s">
        <v>1066</v>
      </c>
      <c r="AD97" s="92" t="s">
        <v>57</v>
      </c>
      <c r="AE97" s="92" t="s">
        <v>263</v>
      </c>
      <c r="AF97" s="92" t="s">
        <v>340</v>
      </c>
      <c r="AG97" s="92" t="s">
        <v>58</v>
      </c>
      <c r="AH97" s="92" t="s">
        <v>59</v>
      </c>
      <c r="AI97" s="91" t="s">
        <v>79</v>
      </c>
      <c r="AJ97" s="92" t="s">
        <v>80</v>
      </c>
      <c r="AK97" s="92" t="s">
        <v>81</v>
      </c>
      <c r="AL97" s="92" t="s">
        <v>60</v>
      </c>
      <c r="AM97" s="92" t="s">
        <v>61</v>
      </c>
      <c r="AN97" s="92" t="s">
        <v>77</v>
      </c>
      <c r="AO97" s="92" t="s">
        <v>62</v>
      </c>
      <c r="AP97" s="92" t="s">
        <v>349</v>
      </c>
      <c r="AQ97" s="92" t="s">
        <v>65</v>
      </c>
      <c r="AR97" s="92" t="s">
        <v>63</v>
      </c>
      <c r="AS97" s="92" t="s">
        <v>350</v>
      </c>
      <c r="AT97" s="92" t="s">
        <v>66</v>
      </c>
      <c r="AU97" s="92" t="s">
        <v>67</v>
      </c>
      <c r="AV97" s="92" t="s">
        <v>64</v>
      </c>
      <c r="AW97" s="92" t="s">
        <v>351</v>
      </c>
      <c r="AX97" s="92" t="s">
        <v>68</v>
      </c>
      <c r="AY97" s="92" t="s">
        <v>69</v>
      </c>
    </row>
    <row r="98" spans="2:51" ht="27" hidden="1" customHeight="1" x14ac:dyDescent="0.2">
      <c r="B98" s="93"/>
      <c r="C98" s="381">
        <v>43991</v>
      </c>
      <c r="D98" s="513">
        <v>32</v>
      </c>
      <c r="E98" s="513">
        <v>32</v>
      </c>
      <c r="F98" s="513">
        <v>0</v>
      </c>
      <c r="G98" s="513">
        <v>0</v>
      </c>
      <c r="H98" s="513">
        <v>32</v>
      </c>
      <c r="I98" s="513">
        <v>0</v>
      </c>
      <c r="J98" s="513">
        <v>3</v>
      </c>
      <c r="K98" s="513">
        <v>19</v>
      </c>
      <c r="L98" s="513">
        <v>10</v>
      </c>
      <c r="M98" s="513">
        <v>0</v>
      </c>
      <c r="N98" s="513">
        <v>32</v>
      </c>
      <c r="O98" s="513">
        <v>0</v>
      </c>
      <c r="P98" s="513">
        <v>17</v>
      </c>
      <c r="Q98" s="513">
        <v>0</v>
      </c>
      <c r="R98" s="513">
        <v>30</v>
      </c>
      <c r="S98" s="513">
        <v>17</v>
      </c>
      <c r="T98" s="513">
        <v>0</v>
      </c>
      <c r="U98" s="513">
        <v>0</v>
      </c>
      <c r="V98" s="513">
        <v>30</v>
      </c>
      <c r="W98" s="513">
        <v>17</v>
      </c>
      <c r="X98" s="513">
        <v>0</v>
      </c>
      <c r="Y98" s="513">
        <v>0</v>
      </c>
      <c r="Z98" s="513">
        <v>30</v>
      </c>
      <c r="AA98" s="423">
        <f>SUM(D98:Z98)</f>
        <v>301</v>
      </c>
      <c r="AB98" s="182"/>
      <c r="AC98" s="504">
        <f>D98-D66</f>
        <v>0</v>
      </c>
      <c r="AD98" s="504">
        <f t="shared" ref="AD98:AY106" si="20">E98-E66</f>
        <v>0</v>
      </c>
      <c r="AE98" s="504">
        <f t="shared" si="20"/>
        <v>0</v>
      </c>
      <c r="AF98" s="504">
        <f t="shared" si="20"/>
        <v>0</v>
      </c>
      <c r="AG98" s="504">
        <f t="shared" si="20"/>
        <v>0</v>
      </c>
      <c r="AH98" s="504">
        <f t="shared" si="20"/>
        <v>0</v>
      </c>
      <c r="AI98" s="504">
        <f t="shared" si="20"/>
        <v>0</v>
      </c>
      <c r="AJ98" s="504">
        <f t="shared" si="20"/>
        <v>0</v>
      </c>
      <c r="AK98" s="504">
        <f t="shared" si="20"/>
        <v>0</v>
      </c>
      <c r="AL98" s="504">
        <f t="shared" si="20"/>
        <v>0</v>
      </c>
      <c r="AM98" s="504">
        <f t="shared" si="20"/>
        <v>0</v>
      </c>
      <c r="AN98" s="504">
        <f t="shared" si="20"/>
        <v>0</v>
      </c>
      <c r="AO98" s="504">
        <f t="shared" si="20"/>
        <v>0</v>
      </c>
      <c r="AP98" s="504">
        <f t="shared" si="20"/>
        <v>0</v>
      </c>
      <c r="AQ98" s="504">
        <f t="shared" si="20"/>
        <v>0</v>
      </c>
      <c r="AR98" s="504">
        <f t="shared" si="20"/>
        <v>0</v>
      </c>
      <c r="AS98" s="504">
        <f t="shared" si="20"/>
        <v>0</v>
      </c>
      <c r="AT98" s="504">
        <f t="shared" si="20"/>
        <v>0</v>
      </c>
      <c r="AU98" s="504">
        <f t="shared" si="20"/>
        <v>0</v>
      </c>
      <c r="AV98" s="504">
        <f t="shared" si="20"/>
        <v>0</v>
      </c>
      <c r="AW98" s="504">
        <f t="shared" si="20"/>
        <v>0</v>
      </c>
      <c r="AX98" s="504">
        <f t="shared" si="20"/>
        <v>0</v>
      </c>
      <c r="AY98" s="504">
        <f t="shared" si="20"/>
        <v>0</v>
      </c>
    </row>
    <row r="99" spans="2:51" ht="27" hidden="1" customHeight="1" x14ac:dyDescent="0.2">
      <c r="B99" s="93"/>
      <c r="C99" s="381">
        <v>43995</v>
      </c>
      <c r="D99" s="513">
        <v>32</v>
      </c>
      <c r="E99" s="513">
        <v>32</v>
      </c>
      <c r="F99" s="513">
        <v>0</v>
      </c>
      <c r="G99" s="513">
        <v>0</v>
      </c>
      <c r="H99" s="513">
        <v>32</v>
      </c>
      <c r="I99" s="513">
        <v>0</v>
      </c>
      <c r="J99" s="513">
        <v>13</v>
      </c>
      <c r="K99" s="513">
        <v>0</v>
      </c>
      <c r="L99" s="513">
        <v>19</v>
      </c>
      <c r="M99" s="513">
        <v>0</v>
      </c>
      <c r="N99" s="513">
        <v>22</v>
      </c>
      <c r="O99" s="513">
        <v>10</v>
      </c>
      <c r="P99" s="513">
        <v>30</v>
      </c>
      <c r="Q99" s="513">
        <v>0</v>
      </c>
      <c r="R99" s="513">
        <v>21</v>
      </c>
      <c r="S99" s="513">
        <v>30</v>
      </c>
      <c r="T99" s="513">
        <v>0</v>
      </c>
      <c r="U99" s="513">
        <v>0</v>
      </c>
      <c r="V99" s="513">
        <v>21</v>
      </c>
      <c r="W99" s="513">
        <v>30</v>
      </c>
      <c r="X99" s="513">
        <v>0</v>
      </c>
      <c r="Y99" s="513">
        <v>0</v>
      </c>
      <c r="Z99" s="513">
        <v>21</v>
      </c>
      <c r="AA99" s="423">
        <f t="shared" ref="AA99:AA110" si="21">SUM(D99:Z99)</f>
        <v>313</v>
      </c>
      <c r="AB99" s="182"/>
      <c r="AC99" s="504">
        <f t="shared" ref="AC99:AC106" si="22">D99-D67</f>
        <v>0</v>
      </c>
      <c r="AD99" s="504">
        <f t="shared" si="20"/>
        <v>0</v>
      </c>
      <c r="AE99" s="504">
        <f t="shared" si="20"/>
        <v>0</v>
      </c>
      <c r="AF99" s="504">
        <f t="shared" si="20"/>
        <v>0</v>
      </c>
      <c r="AG99" s="504">
        <f t="shared" si="20"/>
        <v>0</v>
      </c>
      <c r="AH99" s="504">
        <f t="shared" si="20"/>
        <v>0</v>
      </c>
      <c r="AI99" s="504">
        <f t="shared" si="20"/>
        <v>0</v>
      </c>
      <c r="AJ99" s="504">
        <f t="shared" si="20"/>
        <v>0</v>
      </c>
      <c r="AK99" s="504">
        <f t="shared" si="20"/>
        <v>0</v>
      </c>
      <c r="AL99" s="504">
        <f t="shared" si="20"/>
        <v>0</v>
      </c>
      <c r="AM99" s="504">
        <f t="shared" si="20"/>
        <v>0</v>
      </c>
      <c r="AN99" s="504">
        <f t="shared" si="20"/>
        <v>0</v>
      </c>
      <c r="AO99" s="504">
        <f t="shared" si="20"/>
        <v>0</v>
      </c>
      <c r="AP99" s="504">
        <f t="shared" si="20"/>
        <v>0</v>
      </c>
      <c r="AQ99" s="504">
        <f t="shared" si="20"/>
        <v>0</v>
      </c>
      <c r="AR99" s="504">
        <f t="shared" si="20"/>
        <v>0</v>
      </c>
      <c r="AS99" s="504">
        <f t="shared" si="20"/>
        <v>0</v>
      </c>
      <c r="AT99" s="504">
        <f t="shared" si="20"/>
        <v>0</v>
      </c>
      <c r="AU99" s="504">
        <f t="shared" si="20"/>
        <v>0</v>
      </c>
      <c r="AV99" s="504">
        <f t="shared" si="20"/>
        <v>0</v>
      </c>
      <c r="AW99" s="504">
        <f t="shared" si="20"/>
        <v>0</v>
      </c>
      <c r="AX99" s="504">
        <f t="shared" si="20"/>
        <v>0</v>
      </c>
      <c r="AY99" s="504">
        <f t="shared" si="20"/>
        <v>0</v>
      </c>
    </row>
    <row r="100" spans="2:51" ht="27" hidden="1" customHeight="1" x14ac:dyDescent="0.2">
      <c r="B100" s="93"/>
      <c r="C100" s="381">
        <v>44002</v>
      </c>
      <c r="D100" s="513">
        <v>32</v>
      </c>
      <c r="E100" s="513">
        <v>32</v>
      </c>
      <c r="F100" s="513">
        <v>0</v>
      </c>
      <c r="G100" s="513">
        <v>0</v>
      </c>
      <c r="H100" s="513">
        <v>32</v>
      </c>
      <c r="I100" s="513">
        <v>0</v>
      </c>
      <c r="J100" s="513">
        <v>28</v>
      </c>
      <c r="K100" s="513">
        <v>3</v>
      </c>
      <c r="L100" s="513">
        <v>1</v>
      </c>
      <c r="M100" s="513">
        <v>1</v>
      </c>
      <c r="N100" s="513">
        <v>31</v>
      </c>
      <c r="O100" s="513">
        <v>0</v>
      </c>
      <c r="P100" s="513">
        <v>12</v>
      </c>
      <c r="Q100" s="513">
        <v>0</v>
      </c>
      <c r="R100" s="513">
        <v>40</v>
      </c>
      <c r="S100" s="513">
        <v>12</v>
      </c>
      <c r="T100" s="513">
        <v>0</v>
      </c>
      <c r="U100" s="513">
        <v>0</v>
      </c>
      <c r="V100" s="513">
        <v>40</v>
      </c>
      <c r="W100" s="513">
        <v>12</v>
      </c>
      <c r="X100" s="513">
        <v>0</v>
      </c>
      <c r="Y100" s="513">
        <v>0</v>
      </c>
      <c r="Z100" s="513">
        <v>40</v>
      </c>
      <c r="AA100" s="423">
        <f t="shared" si="21"/>
        <v>316</v>
      </c>
      <c r="AB100" s="182"/>
      <c r="AC100" s="504">
        <f t="shared" si="22"/>
        <v>0</v>
      </c>
      <c r="AD100" s="504">
        <f t="shared" si="20"/>
        <v>0</v>
      </c>
      <c r="AE100" s="504">
        <f t="shared" si="20"/>
        <v>0</v>
      </c>
      <c r="AF100" s="504">
        <f t="shared" si="20"/>
        <v>0</v>
      </c>
      <c r="AG100" s="504">
        <f t="shared" si="20"/>
        <v>0</v>
      </c>
      <c r="AH100" s="504">
        <f t="shared" si="20"/>
        <v>0</v>
      </c>
      <c r="AI100" s="504">
        <f t="shared" si="20"/>
        <v>0</v>
      </c>
      <c r="AJ100" s="504">
        <f t="shared" si="20"/>
        <v>0</v>
      </c>
      <c r="AK100" s="504">
        <f t="shared" si="20"/>
        <v>0</v>
      </c>
      <c r="AL100" s="504">
        <f t="shared" si="20"/>
        <v>0</v>
      </c>
      <c r="AM100" s="504">
        <f t="shared" si="20"/>
        <v>0</v>
      </c>
      <c r="AN100" s="504">
        <f t="shared" si="20"/>
        <v>0</v>
      </c>
      <c r="AO100" s="504">
        <f t="shared" si="20"/>
        <v>0</v>
      </c>
      <c r="AP100" s="504">
        <f t="shared" si="20"/>
        <v>0</v>
      </c>
      <c r="AQ100" s="504">
        <f t="shared" si="20"/>
        <v>0</v>
      </c>
      <c r="AR100" s="504">
        <f t="shared" si="20"/>
        <v>0</v>
      </c>
      <c r="AS100" s="504">
        <f t="shared" si="20"/>
        <v>0</v>
      </c>
      <c r="AT100" s="504">
        <f t="shared" si="20"/>
        <v>0</v>
      </c>
      <c r="AU100" s="504">
        <f t="shared" si="20"/>
        <v>0</v>
      </c>
      <c r="AV100" s="504">
        <f t="shared" si="20"/>
        <v>0</v>
      </c>
      <c r="AW100" s="504">
        <f t="shared" si="20"/>
        <v>0</v>
      </c>
      <c r="AX100" s="504">
        <f t="shared" si="20"/>
        <v>0</v>
      </c>
      <c r="AY100" s="504">
        <f t="shared" si="20"/>
        <v>0</v>
      </c>
    </row>
    <row r="101" spans="2:51" ht="27" hidden="1" customHeight="1" x14ac:dyDescent="0.2">
      <c r="B101" s="93"/>
      <c r="C101" s="381">
        <v>44009</v>
      </c>
      <c r="D101" s="513">
        <v>40</v>
      </c>
      <c r="E101" s="513">
        <v>40</v>
      </c>
      <c r="F101" s="513">
        <v>0</v>
      </c>
      <c r="G101" s="513">
        <v>0</v>
      </c>
      <c r="H101" s="513">
        <v>40</v>
      </c>
      <c r="I101" s="513">
        <v>0</v>
      </c>
      <c r="J101" s="513">
        <v>23</v>
      </c>
      <c r="K101" s="513">
        <v>7</v>
      </c>
      <c r="L101" s="513">
        <v>10</v>
      </c>
      <c r="M101" s="513">
        <v>0</v>
      </c>
      <c r="N101" s="513">
        <v>40</v>
      </c>
      <c r="O101" s="513">
        <v>0</v>
      </c>
      <c r="P101" s="513">
        <v>40</v>
      </c>
      <c r="Q101" s="513">
        <v>0</v>
      </c>
      <c r="R101" s="513">
        <v>0</v>
      </c>
      <c r="S101" s="513">
        <v>40</v>
      </c>
      <c r="T101" s="513">
        <v>0</v>
      </c>
      <c r="U101" s="513">
        <v>0</v>
      </c>
      <c r="V101" s="513">
        <v>0</v>
      </c>
      <c r="W101" s="513">
        <v>40</v>
      </c>
      <c r="X101" s="513">
        <v>0</v>
      </c>
      <c r="Y101" s="513">
        <v>0</v>
      </c>
      <c r="Z101" s="513">
        <v>0</v>
      </c>
      <c r="AA101" s="423">
        <f t="shared" si="21"/>
        <v>320</v>
      </c>
      <c r="AB101" s="182"/>
      <c r="AC101" s="504">
        <f t="shared" si="22"/>
        <v>0</v>
      </c>
      <c r="AD101" s="504">
        <f t="shared" si="20"/>
        <v>0</v>
      </c>
      <c r="AE101" s="504">
        <f t="shared" si="20"/>
        <v>0</v>
      </c>
      <c r="AF101" s="504">
        <f t="shared" si="20"/>
        <v>0</v>
      </c>
      <c r="AG101" s="504">
        <f t="shared" si="20"/>
        <v>0</v>
      </c>
      <c r="AH101" s="504">
        <f t="shared" si="20"/>
        <v>0</v>
      </c>
      <c r="AI101" s="504">
        <f t="shared" si="20"/>
        <v>0</v>
      </c>
      <c r="AJ101" s="504">
        <f t="shared" si="20"/>
        <v>0</v>
      </c>
      <c r="AK101" s="504">
        <f t="shared" si="20"/>
        <v>0</v>
      </c>
      <c r="AL101" s="504">
        <f t="shared" si="20"/>
        <v>0</v>
      </c>
      <c r="AM101" s="504">
        <f t="shared" si="20"/>
        <v>0</v>
      </c>
      <c r="AN101" s="504">
        <f t="shared" si="20"/>
        <v>0</v>
      </c>
      <c r="AO101" s="504">
        <f t="shared" si="20"/>
        <v>0</v>
      </c>
      <c r="AP101" s="504">
        <f t="shared" si="20"/>
        <v>0</v>
      </c>
      <c r="AQ101" s="504">
        <f t="shared" si="20"/>
        <v>0</v>
      </c>
      <c r="AR101" s="504">
        <f t="shared" si="20"/>
        <v>0</v>
      </c>
      <c r="AS101" s="504">
        <f t="shared" si="20"/>
        <v>0</v>
      </c>
      <c r="AT101" s="504">
        <f t="shared" si="20"/>
        <v>0</v>
      </c>
      <c r="AU101" s="504">
        <f t="shared" si="20"/>
        <v>0</v>
      </c>
      <c r="AV101" s="504">
        <f t="shared" si="20"/>
        <v>0</v>
      </c>
      <c r="AW101" s="504">
        <f t="shared" si="20"/>
        <v>0</v>
      </c>
      <c r="AX101" s="504">
        <f t="shared" si="20"/>
        <v>0</v>
      </c>
      <c r="AY101" s="504">
        <f t="shared" si="20"/>
        <v>0</v>
      </c>
    </row>
    <row r="102" spans="2:51" ht="27" hidden="1" customHeight="1" x14ac:dyDescent="0.2">
      <c r="B102" s="93"/>
      <c r="C102" s="381">
        <v>44014</v>
      </c>
      <c r="D102" s="513">
        <v>40</v>
      </c>
      <c r="E102" s="513">
        <v>40</v>
      </c>
      <c r="F102" s="513">
        <v>0</v>
      </c>
      <c r="G102" s="513">
        <v>0</v>
      </c>
      <c r="H102" s="513">
        <v>44</v>
      </c>
      <c r="I102" s="513">
        <v>0</v>
      </c>
      <c r="J102" s="513">
        <v>16</v>
      </c>
      <c r="K102" s="513">
        <v>14</v>
      </c>
      <c r="L102" s="513">
        <v>14</v>
      </c>
      <c r="M102" s="513">
        <v>0</v>
      </c>
      <c r="N102" s="513">
        <v>40</v>
      </c>
      <c r="O102" s="513">
        <v>0</v>
      </c>
      <c r="P102" s="513">
        <v>20</v>
      </c>
      <c r="Q102" s="513">
        <v>0</v>
      </c>
      <c r="R102" s="513">
        <v>20</v>
      </c>
      <c r="S102" s="513">
        <v>20</v>
      </c>
      <c r="T102" s="513">
        <v>0</v>
      </c>
      <c r="U102" s="513">
        <v>0</v>
      </c>
      <c r="V102" s="513">
        <v>20</v>
      </c>
      <c r="W102" s="513">
        <v>20</v>
      </c>
      <c r="X102" s="513">
        <v>0</v>
      </c>
      <c r="Y102" s="513">
        <v>0</v>
      </c>
      <c r="Z102" s="513">
        <v>20</v>
      </c>
      <c r="AA102" s="423">
        <f t="shared" si="21"/>
        <v>328</v>
      </c>
      <c r="AB102" s="182"/>
      <c r="AC102" s="504">
        <f t="shared" si="22"/>
        <v>0</v>
      </c>
      <c r="AD102" s="504">
        <f t="shared" si="20"/>
        <v>0</v>
      </c>
      <c r="AE102" s="504">
        <f t="shared" si="20"/>
        <v>0</v>
      </c>
      <c r="AF102" s="504">
        <f t="shared" si="20"/>
        <v>0</v>
      </c>
      <c r="AG102" s="504">
        <f t="shared" si="20"/>
        <v>0</v>
      </c>
      <c r="AH102" s="504">
        <f t="shared" si="20"/>
        <v>0</v>
      </c>
      <c r="AI102" s="504">
        <f t="shared" si="20"/>
        <v>0</v>
      </c>
      <c r="AJ102" s="504">
        <f t="shared" si="20"/>
        <v>0</v>
      </c>
      <c r="AK102" s="504">
        <f t="shared" si="20"/>
        <v>0</v>
      </c>
      <c r="AL102" s="504">
        <f t="shared" si="20"/>
        <v>0</v>
      </c>
      <c r="AM102" s="504">
        <f t="shared" si="20"/>
        <v>0</v>
      </c>
      <c r="AN102" s="504">
        <f t="shared" si="20"/>
        <v>0</v>
      </c>
      <c r="AO102" s="504">
        <f t="shared" si="20"/>
        <v>0</v>
      </c>
      <c r="AP102" s="504">
        <f t="shared" si="20"/>
        <v>0</v>
      </c>
      <c r="AQ102" s="504">
        <f t="shared" si="20"/>
        <v>0</v>
      </c>
      <c r="AR102" s="504">
        <f t="shared" si="20"/>
        <v>0</v>
      </c>
      <c r="AS102" s="504">
        <f t="shared" si="20"/>
        <v>0</v>
      </c>
      <c r="AT102" s="504">
        <f t="shared" si="20"/>
        <v>0</v>
      </c>
      <c r="AU102" s="504">
        <f t="shared" si="20"/>
        <v>0</v>
      </c>
      <c r="AV102" s="504">
        <f t="shared" si="20"/>
        <v>0</v>
      </c>
      <c r="AW102" s="504">
        <f t="shared" si="20"/>
        <v>0</v>
      </c>
      <c r="AX102" s="504">
        <f t="shared" si="20"/>
        <v>0</v>
      </c>
      <c r="AY102" s="504">
        <f t="shared" si="20"/>
        <v>0</v>
      </c>
    </row>
    <row r="103" spans="2:51" ht="27" hidden="1" customHeight="1" x14ac:dyDescent="0.2">
      <c r="B103" s="93"/>
      <c r="C103" s="381">
        <v>44021</v>
      </c>
      <c r="D103" s="513">
        <v>33</v>
      </c>
      <c r="E103" s="513">
        <v>27</v>
      </c>
      <c r="F103" s="513">
        <v>0</v>
      </c>
      <c r="G103" s="513">
        <v>0</v>
      </c>
      <c r="H103" s="513">
        <v>27</v>
      </c>
      <c r="I103" s="513">
        <v>0</v>
      </c>
      <c r="J103" s="513">
        <v>1</v>
      </c>
      <c r="K103" s="513">
        <v>13</v>
      </c>
      <c r="L103" s="513">
        <v>16</v>
      </c>
      <c r="M103" s="513">
        <v>0</v>
      </c>
      <c r="N103" s="513">
        <v>33</v>
      </c>
      <c r="O103" s="513">
        <v>3</v>
      </c>
      <c r="P103" s="513">
        <v>24</v>
      </c>
      <c r="Q103" s="513">
        <v>4</v>
      </c>
      <c r="R103" s="513">
        <v>6</v>
      </c>
      <c r="S103" s="513">
        <v>24</v>
      </c>
      <c r="T103" s="513">
        <v>0</v>
      </c>
      <c r="U103" s="513">
        <v>0</v>
      </c>
      <c r="V103" s="513">
        <v>6</v>
      </c>
      <c r="W103" s="513">
        <v>24</v>
      </c>
      <c r="X103" s="513">
        <v>0</v>
      </c>
      <c r="Y103" s="513">
        <v>0</v>
      </c>
      <c r="Z103" s="513">
        <v>6</v>
      </c>
      <c r="AA103" s="423">
        <f t="shared" si="21"/>
        <v>247</v>
      </c>
      <c r="AB103" s="182"/>
      <c r="AC103" s="504">
        <f t="shared" si="22"/>
        <v>0</v>
      </c>
      <c r="AD103" s="504">
        <f t="shared" si="20"/>
        <v>0</v>
      </c>
      <c r="AE103" s="504">
        <f t="shared" si="20"/>
        <v>0</v>
      </c>
      <c r="AF103" s="504">
        <f t="shared" si="20"/>
        <v>0</v>
      </c>
      <c r="AG103" s="504">
        <f t="shared" si="20"/>
        <v>0</v>
      </c>
      <c r="AH103" s="504">
        <f t="shared" si="20"/>
        <v>0</v>
      </c>
      <c r="AI103" s="504">
        <f t="shared" si="20"/>
        <v>0</v>
      </c>
      <c r="AJ103" s="504">
        <f t="shared" si="20"/>
        <v>0</v>
      </c>
      <c r="AK103" s="504">
        <f t="shared" si="20"/>
        <v>0</v>
      </c>
      <c r="AL103" s="504">
        <f t="shared" si="20"/>
        <v>0</v>
      </c>
      <c r="AM103" s="504">
        <f t="shared" si="20"/>
        <v>0</v>
      </c>
      <c r="AN103" s="504">
        <f t="shared" si="20"/>
        <v>0</v>
      </c>
      <c r="AO103" s="504">
        <f t="shared" si="20"/>
        <v>0</v>
      </c>
      <c r="AP103" s="504">
        <f t="shared" si="20"/>
        <v>0</v>
      </c>
      <c r="AQ103" s="504">
        <f t="shared" si="20"/>
        <v>0</v>
      </c>
      <c r="AR103" s="504">
        <f t="shared" si="20"/>
        <v>0</v>
      </c>
      <c r="AS103" s="504">
        <f t="shared" si="20"/>
        <v>0</v>
      </c>
      <c r="AT103" s="504">
        <f t="shared" si="20"/>
        <v>0</v>
      </c>
      <c r="AU103" s="504">
        <f t="shared" si="20"/>
        <v>0</v>
      </c>
      <c r="AV103" s="504">
        <f t="shared" si="20"/>
        <v>0</v>
      </c>
      <c r="AW103" s="504">
        <f t="shared" si="20"/>
        <v>0</v>
      </c>
      <c r="AX103" s="504">
        <f t="shared" si="20"/>
        <v>0</v>
      </c>
      <c r="AY103" s="504">
        <f t="shared" si="20"/>
        <v>0</v>
      </c>
    </row>
    <row r="104" spans="2:51" ht="27" hidden="1" customHeight="1" x14ac:dyDescent="0.2">
      <c r="B104" s="93"/>
      <c r="C104" s="381">
        <v>44027</v>
      </c>
      <c r="D104" s="513">
        <v>35</v>
      </c>
      <c r="E104" s="513">
        <v>36</v>
      </c>
      <c r="F104" s="513">
        <v>0</v>
      </c>
      <c r="G104" s="513">
        <v>7</v>
      </c>
      <c r="H104" s="513">
        <v>35</v>
      </c>
      <c r="I104" s="513">
        <v>0</v>
      </c>
      <c r="J104" s="513">
        <v>25</v>
      </c>
      <c r="K104" s="513">
        <v>4</v>
      </c>
      <c r="L104" s="513">
        <v>6</v>
      </c>
      <c r="M104" s="513">
        <v>0</v>
      </c>
      <c r="N104" s="513">
        <v>30</v>
      </c>
      <c r="O104" s="513">
        <v>0</v>
      </c>
      <c r="P104" s="513">
        <v>10</v>
      </c>
      <c r="Q104" s="513">
        <v>0</v>
      </c>
      <c r="R104" s="513">
        <v>21</v>
      </c>
      <c r="S104" s="513">
        <v>11</v>
      </c>
      <c r="T104" s="513">
        <v>5</v>
      </c>
      <c r="U104" s="513">
        <v>0</v>
      </c>
      <c r="V104" s="513">
        <v>21</v>
      </c>
      <c r="W104" s="513">
        <v>10</v>
      </c>
      <c r="X104" s="513">
        <v>7</v>
      </c>
      <c r="Y104" s="513">
        <v>0</v>
      </c>
      <c r="Z104" s="513">
        <v>21</v>
      </c>
      <c r="AA104" s="423">
        <f t="shared" si="21"/>
        <v>284</v>
      </c>
      <c r="AB104" s="182"/>
      <c r="AC104" s="504">
        <f t="shared" si="22"/>
        <v>0</v>
      </c>
      <c r="AD104" s="504">
        <f t="shared" si="20"/>
        <v>0</v>
      </c>
      <c r="AE104" s="504">
        <f t="shared" si="20"/>
        <v>0</v>
      </c>
      <c r="AF104" s="504">
        <f t="shared" si="20"/>
        <v>0</v>
      </c>
      <c r="AG104" s="504">
        <f t="shared" si="20"/>
        <v>0</v>
      </c>
      <c r="AH104" s="504">
        <f t="shared" si="20"/>
        <v>0</v>
      </c>
      <c r="AI104" s="504">
        <f t="shared" si="20"/>
        <v>0</v>
      </c>
      <c r="AJ104" s="504">
        <f t="shared" si="20"/>
        <v>0</v>
      </c>
      <c r="AK104" s="504">
        <f t="shared" si="20"/>
        <v>0</v>
      </c>
      <c r="AL104" s="504">
        <f t="shared" si="20"/>
        <v>0</v>
      </c>
      <c r="AM104" s="504">
        <f t="shared" si="20"/>
        <v>0</v>
      </c>
      <c r="AN104" s="504">
        <f t="shared" si="20"/>
        <v>0</v>
      </c>
      <c r="AO104" s="504">
        <f t="shared" si="20"/>
        <v>0</v>
      </c>
      <c r="AP104" s="504">
        <f t="shared" si="20"/>
        <v>0</v>
      </c>
      <c r="AQ104" s="504">
        <f t="shared" si="20"/>
        <v>0</v>
      </c>
      <c r="AR104" s="504">
        <f t="shared" si="20"/>
        <v>0</v>
      </c>
      <c r="AS104" s="504">
        <f t="shared" si="20"/>
        <v>0</v>
      </c>
      <c r="AT104" s="504">
        <f t="shared" si="20"/>
        <v>0</v>
      </c>
      <c r="AU104" s="504">
        <f t="shared" si="20"/>
        <v>0</v>
      </c>
      <c r="AV104" s="504">
        <f t="shared" si="20"/>
        <v>0</v>
      </c>
      <c r="AW104" s="504">
        <f t="shared" si="20"/>
        <v>0</v>
      </c>
      <c r="AX104" s="504">
        <f t="shared" si="20"/>
        <v>0</v>
      </c>
      <c r="AY104" s="504">
        <f t="shared" si="20"/>
        <v>0</v>
      </c>
    </row>
    <row r="105" spans="2:51" ht="27" hidden="1" customHeight="1" x14ac:dyDescent="0.2">
      <c r="B105" s="93"/>
      <c r="C105" s="381">
        <v>44036</v>
      </c>
      <c r="D105" s="527">
        <v>36</v>
      </c>
      <c r="E105" s="527">
        <v>36</v>
      </c>
      <c r="F105" s="513">
        <v>0</v>
      </c>
      <c r="G105" s="513">
        <v>0</v>
      </c>
      <c r="H105" s="527">
        <v>36</v>
      </c>
      <c r="I105" s="513">
        <v>0</v>
      </c>
      <c r="J105" s="527">
        <v>17</v>
      </c>
      <c r="K105" s="527">
        <v>16</v>
      </c>
      <c r="L105" s="527">
        <v>3</v>
      </c>
      <c r="M105" s="513">
        <v>0</v>
      </c>
      <c r="N105" s="527">
        <v>32</v>
      </c>
      <c r="O105" s="527">
        <v>1</v>
      </c>
      <c r="P105" s="527">
        <v>33</v>
      </c>
      <c r="Q105" s="513">
        <v>0</v>
      </c>
      <c r="R105" s="513">
        <v>0</v>
      </c>
      <c r="S105" s="527">
        <v>33</v>
      </c>
      <c r="T105" s="513">
        <v>0</v>
      </c>
      <c r="U105" s="513">
        <v>0</v>
      </c>
      <c r="V105" s="513">
        <v>0</v>
      </c>
      <c r="W105" s="527">
        <v>33</v>
      </c>
      <c r="X105" s="513">
        <v>0</v>
      </c>
      <c r="Y105" s="513">
        <v>0</v>
      </c>
      <c r="Z105" s="513">
        <v>0</v>
      </c>
      <c r="AA105" s="423">
        <f t="shared" si="21"/>
        <v>276</v>
      </c>
      <c r="AB105" s="514" t="s">
        <v>634</v>
      </c>
      <c r="AC105" s="504">
        <f>D105-D73</f>
        <v>-6</v>
      </c>
      <c r="AD105" s="504">
        <f t="shared" si="20"/>
        <v>-6</v>
      </c>
      <c r="AE105" s="504">
        <f t="shared" si="20"/>
        <v>0</v>
      </c>
      <c r="AF105" s="504">
        <f t="shared" si="20"/>
        <v>0</v>
      </c>
      <c r="AG105" s="504">
        <f t="shared" si="20"/>
        <v>-6</v>
      </c>
      <c r="AH105" s="504">
        <f t="shared" si="20"/>
        <v>0</v>
      </c>
      <c r="AI105" s="504">
        <f t="shared" si="20"/>
        <v>-3</v>
      </c>
      <c r="AJ105" s="504">
        <f t="shared" si="20"/>
        <v>-2</v>
      </c>
      <c r="AK105" s="504">
        <f t="shared" si="20"/>
        <v>-1</v>
      </c>
      <c r="AL105" s="504">
        <f t="shared" si="20"/>
        <v>0</v>
      </c>
      <c r="AM105" s="504">
        <f t="shared" si="20"/>
        <v>-4</v>
      </c>
      <c r="AN105" s="504">
        <f t="shared" si="20"/>
        <v>-2</v>
      </c>
      <c r="AO105" s="504">
        <f t="shared" si="20"/>
        <v>-6</v>
      </c>
      <c r="AP105" s="504">
        <f t="shared" si="20"/>
        <v>0</v>
      </c>
      <c r="AQ105" s="504">
        <f t="shared" si="20"/>
        <v>0</v>
      </c>
      <c r="AR105" s="504">
        <f t="shared" si="20"/>
        <v>-6</v>
      </c>
      <c r="AS105" s="504">
        <f t="shared" si="20"/>
        <v>0</v>
      </c>
      <c r="AT105" s="504">
        <f t="shared" si="20"/>
        <v>0</v>
      </c>
      <c r="AU105" s="504">
        <f t="shared" si="20"/>
        <v>0</v>
      </c>
      <c r="AV105" s="504">
        <f t="shared" si="20"/>
        <v>-6</v>
      </c>
      <c r="AW105" s="504">
        <f t="shared" si="20"/>
        <v>0</v>
      </c>
      <c r="AX105" s="504">
        <f t="shared" si="20"/>
        <v>0</v>
      </c>
      <c r="AY105" s="504">
        <f t="shared" si="20"/>
        <v>0</v>
      </c>
    </row>
    <row r="106" spans="2:51" ht="27" hidden="1" customHeight="1" x14ac:dyDescent="0.2">
      <c r="B106" s="93"/>
      <c r="C106" s="381">
        <v>44051</v>
      </c>
      <c r="D106" s="527">
        <v>35</v>
      </c>
      <c r="E106" s="527">
        <v>35</v>
      </c>
      <c r="F106" s="513">
        <v>0</v>
      </c>
      <c r="G106" s="513">
        <v>0</v>
      </c>
      <c r="H106" s="527">
        <v>35</v>
      </c>
      <c r="I106" s="513">
        <v>0</v>
      </c>
      <c r="J106" s="527">
        <v>6</v>
      </c>
      <c r="K106" s="527">
        <v>15</v>
      </c>
      <c r="L106" s="513">
        <v>14</v>
      </c>
      <c r="M106" s="513">
        <v>0</v>
      </c>
      <c r="N106" s="527">
        <v>25</v>
      </c>
      <c r="O106" s="513">
        <v>15</v>
      </c>
      <c r="P106" s="527">
        <v>34</v>
      </c>
      <c r="Q106" s="513">
        <v>0</v>
      </c>
      <c r="R106" s="527">
        <v>6</v>
      </c>
      <c r="S106" s="527">
        <v>34</v>
      </c>
      <c r="T106" s="513">
        <v>0</v>
      </c>
      <c r="U106" s="513">
        <v>0</v>
      </c>
      <c r="V106" s="527">
        <v>6</v>
      </c>
      <c r="W106" s="527">
        <v>34</v>
      </c>
      <c r="X106" s="513">
        <v>0</v>
      </c>
      <c r="Y106" s="513">
        <v>0</v>
      </c>
      <c r="Z106" s="513">
        <v>6</v>
      </c>
      <c r="AA106" s="423">
        <f t="shared" si="21"/>
        <v>300</v>
      </c>
      <c r="AB106" s="514" t="s">
        <v>634</v>
      </c>
      <c r="AC106" s="504">
        <f t="shared" si="22"/>
        <v>11</v>
      </c>
      <c r="AD106" s="504">
        <f t="shared" si="20"/>
        <v>11</v>
      </c>
      <c r="AE106" s="504">
        <f t="shared" si="20"/>
        <v>0</v>
      </c>
      <c r="AF106" s="504">
        <f t="shared" si="20"/>
        <v>0</v>
      </c>
      <c r="AG106" s="504">
        <f t="shared" si="20"/>
        <v>11</v>
      </c>
      <c r="AH106" s="504">
        <f t="shared" si="20"/>
        <v>0</v>
      </c>
      <c r="AI106" s="504">
        <f t="shared" si="20"/>
        <v>3</v>
      </c>
      <c r="AJ106" s="504">
        <f t="shared" si="20"/>
        <v>8</v>
      </c>
      <c r="AK106" s="504">
        <f>L106-L74</f>
        <v>0</v>
      </c>
      <c r="AL106" s="504">
        <f t="shared" si="20"/>
        <v>0</v>
      </c>
      <c r="AM106" s="504">
        <f t="shared" si="20"/>
        <v>-13</v>
      </c>
      <c r="AN106" s="504">
        <f t="shared" si="20"/>
        <v>0</v>
      </c>
      <c r="AO106" s="504">
        <f t="shared" si="20"/>
        <v>-1</v>
      </c>
      <c r="AP106" s="504">
        <f t="shared" si="20"/>
        <v>0</v>
      </c>
      <c r="AQ106" s="504">
        <f t="shared" si="20"/>
        <v>-12</v>
      </c>
      <c r="AR106" s="504">
        <f t="shared" si="20"/>
        <v>-1</v>
      </c>
      <c r="AS106" s="504">
        <f t="shared" si="20"/>
        <v>0</v>
      </c>
      <c r="AT106" s="504">
        <f t="shared" si="20"/>
        <v>0</v>
      </c>
      <c r="AU106" s="504">
        <f t="shared" si="20"/>
        <v>-12</v>
      </c>
      <c r="AV106" s="504">
        <f t="shared" si="20"/>
        <v>-1</v>
      </c>
      <c r="AW106" s="504">
        <f t="shared" si="20"/>
        <v>0</v>
      </c>
      <c r="AX106" s="504">
        <f t="shared" si="20"/>
        <v>0</v>
      </c>
      <c r="AY106" s="504">
        <f t="shared" si="20"/>
        <v>-12</v>
      </c>
    </row>
    <row r="107" spans="2:51" ht="27" hidden="1" customHeight="1" x14ac:dyDescent="0.2">
      <c r="B107" s="93"/>
      <c r="C107" s="381">
        <v>44060</v>
      </c>
      <c r="D107" s="527">
        <v>35</v>
      </c>
      <c r="E107" s="527">
        <v>35</v>
      </c>
      <c r="F107" s="528">
        <v>0</v>
      </c>
      <c r="G107" s="528">
        <v>0</v>
      </c>
      <c r="H107" s="527">
        <v>35</v>
      </c>
      <c r="I107" s="528">
        <v>0</v>
      </c>
      <c r="J107" s="527">
        <v>11</v>
      </c>
      <c r="K107" s="527">
        <v>18</v>
      </c>
      <c r="L107" s="527">
        <v>6</v>
      </c>
      <c r="M107" s="528">
        <v>0</v>
      </c>
      <c r="N107" s="527">
        <v>37</v>
      </c>
      <c r="O107" s="527">
        <v>5</v>
      </c>
      <c r="P107" s="527">
        <v>26</v>
      </c>
      <c r="Q107" s="528">
        <v>0</v>
      </c>
      <c r="R107" s="527">
        <v>16</v>
      </c>
      <c r="S107" s="527">
        <v>26</v>
      </c>
      <c r="T107" s="528">
        <v>0</v>
      </c>
      <c r="U107" s="528">
        <v>0</v>
      </c>
      <c r="V107" s="527">
        <v>16</v>
      </c>
      <c r="W107" s="527">
        <v>26</v>
      </c>
      <c r="X107" s="528">
        <v>0</v>
      </c>
      <c r="Y107" s="528">
        <v>0</v>
      </c>
      <c r="Z107" s="527">
        <v>16</v>
      </c>
      <c r="AA107" s="423">
        <f t="shared" si="21"/>
        <v>308</v>
      </c>
      <c r="AB107" s="505" t="s">
        <v>455</v>
      </c>
      <c r="AC107" s="504">
        <f>D107</f>
        <v>35</v>
      </c>
      <c r="AD107" s="504">
        <f t="shared" ref="AD107:AY110" si="23">E107</f>
        <v>35</v>
      </c>
      <c r="AE107" s="504">
        <f t="shared" si="23"/>
        <v>0</v>
      </c>
      <c r="AF107" s="504">
        <f t="shared" si="23"/>
        <v>0</v>
      </c>
      <c r="AG107" s="504">
        <f t="shared" si="23"/>
        <v>35</v>
      </c>
      <c r="AH107" s="504">
        <f t="shared" si="23"/>
        <v>0</v>
      </c>
      <c r="AI107" s="504">
        <f t="shared" si="23"/>
        <v>11</v>
      </c>
      <c r="AJ107" s="504">
        <f t="shared" si="23"/>
        <v>18</v>
      </c>
      <c r="AK107" s="504">
        <f t="shared" si="23"/>
        <v>6</v>
      </c>
      <c r="AL107" s="504">
        <f t="shared" si="23"/>
        <v>0</v>
      </c>
      <c r="AM107" s="504">
        <f t="shared" si="23"/>
        <v>37</v>
      </c>
      <c r="AN107" s="504">
        <f t="shared" si="23"/>
        <v>5</v>
      </c>
      <c r="AO107" s="504">
        <f t="shared" si="23"/>
        <v>26</v>
      </c>
      <c r="AP107" s="504">
        <f t="shared" si="23"/>
        <v>0</v>
      </c>
      <c r="AQ107" s="504">
        <f t="shared" si="23"/>
        <v>16</v>
      </c>
      <c r="AR107" s="504">
        <f t="shared" si="23"/>
        <v>26</v>
      </c>
      <c r="AS107" s="504">
        <f t="shared" si="23"/>
        <v>0</v>
      </c>
      <c r="AT107" s="504">
        <f t="shared" si="23"/>
        <v>0</v>
      </c>
      <c r="AU107" s="504">
        <f t="shared" si="23"/>
        <v>16</v>
      </c>
      <c r="AV107" s="504">
        <f t="shared" si="23"/>
        <v>26</v>
      </c>
      <c r="AW107" s="504">
        <f t="shared" si="23"/>
        <v>0</v>
      </c>
      <c r="AX107" s="504">
        <f t="shared" si="23"/>
        <v>0</v>
      </c>
      <c r="AY107" s="504">
        <f t="shared" si="23"/>
        <v>16</v>
      </c>
    </row>
    <row r="108" spans="2:51" ht="27" hidden="1" customHeight="1" x14ac:dyDescent="0.2">
      <c r="B108" s="93"/>
      <c r="C108" s="381">
        <v>44067</v>
      </c>
      <c r="D108" s="527">
        <v>35</v>
      </c>
      <c r="E108" s="527">
        <v>32</v>
      </c>
      <c r="F108" s="527">
        <v>1</v>
      </c>
      <c r="G108" s="527">
        <v>2</v>
      </c>
      <c r="H108" s="527">
        <v>34</v>
      </c>
      <c r="I108" s="527">
        <v>1</v>
      </c>
      <c r="J108" s="527">
        <v>7</v>
      </c>
      <c r="K108" s="527">
        <v>20</v>
      </c>
      <c r="L108" s="527">
        <v>8</v>
      </c>
      <c r="M108" s="528">
        <v>0</v>
      </c>
      <c r="N108" s="527">
        <v>35</v>
      </c>
      <c r="O108" s="527">
        <v>2</v>
      </c>
      <c r="P108" s="527">
        <v>31</v>
      </c>
      <c r="Q108" s="528">
        <v>0</v>
      </c>
      <c r="R108" s="527">
        <v>6</v>
      </c>
      <c r="S108" s="527">
        <v>31</v>
      </c>
      <c r="T108" s="528">
        <v>0</v>
      </c>
      <c r="U108" s="527">
        <v>1</v>
      </c>
      <c r="V108" s="527">
        <v>5</v>
      </c>
      <c r="W108" s="527">
        <v>31</v>
      </c>
      <c r="X108" s="528">
        <v>0</v>
      </c>
      <c r="Y108" s="527">
        <v>1</v>
      </c>
      <c r="Z108" s="527">
        <v>5</v>
      </c>
      <c r="AA108" s="423">
        <f t="shared" si="21"/>
        <v>288</v>
      </c>
      <c r="AB108" s="505" t="s">
        <v>455</v>
      </c>
      <c r="AC108" s="504">
        <f>D108</f>
        <v>35</v>
      </c>
      <c r="AD108" s="504">
        <f t="shared" si="23"/>
        <v>32</v>
      </c>
      <c r="AE108" s="504">
        <f t="shared" si="23"/>
        <v>1</v>
      </c>
      <c r="AF108" s="504">
        <f t="shared" si="23"/>
        <v>2</v>
      </c>
      <c r="AG108" s="504">
        <f t="shared" si="23"/>
        <v>34</v>
      </c>
      <c r="AH108" s="504">
        <f t="shared" si="23"/>
        <v>1</v>
      </c>
      <c r="AI108" s="504">
        <f t="shared" si="23"/>
        <v>7</v>
      </c>
      <c r="AJ108" s="504">
        <f t="shared" si="23"/>
        <v>20</v>
      </c>
      <c r="AK108" s="504">
        <f t="shared" si="23"/>
        <v>8</v>
      </c>
      <c r="AL108" s="504">
        <f t="shared" si="23"/>
        <v>0</v>
      </c>
      <c r="AM108" s="504">
        <f t="shared" si="23"/>
        <v>35</v>
      </c>
      <c r="AN108" s="504">
        <f t="shared" si="23"/>
        <v>2</v>
      </c>
      <c r="AO108" s="504">
        <f t="shared" si="23"/>
        <v>31</v>
      </c>
      <c r="AP108" s="504">
        <f t="shared" si="23"/>
        <v>0</v>
      </c>
      <c r="AQ108" s="504">
        <f t="shared" si="23"/>
        <v>6</v>
      </c>
      <c r="AR108" s="504">
        <f t="shared" si="23"/>
        <v>31</v>
      </c>
      <c r="AS108" s="504">
        <f t="shared" si="23"/>
        <v>0</v>
      </c>
      <c r="AT108" s="504">
        <f t="shared" si="23"/>
        <v>1</v>
      </c>
      <c r="AU108" s="504">
        <f t="shared" si="23"/>
        <v>5</v>
      </c>
      <c r="AV108" s="504">
        <f t="shared" si="23"/>
        <v>31</v>
      </c>
      <c r="AW108" s="504">
        <f t="shared" si="23"/>
        <v>0</v>
      </c>
      <c r="AX108" s="504">
        <f t="shared" si="23"/>
        <v>1</v>
      </c>
      <c r="AY108" s="504">
        <f t="shared" si="23"/>
        <v>5</v>
      </c>
    </row>
    <row r="109" spans="2:51" ht="27" hidden="1" customHeight="1" x14ac:dyDescent="0.2">
      <c r="B109" s="93"/>
      <c r="C109" s="381">
        <v>44074</v>
      </c>
      <c r="D109" s="527">
        <v>35</v>
      </c>
      <c r="E109" s="527">
        <v>35</v>
      </c>
      <c r="F109" s="528">
        <v>0</v>
      </c>
      <c r="G109" s="528">
        <v>0</v>
      </c>
      <c r="H109" s="527">
        <v>35</v>
      </c>
      <c r="I109" s="528">
        <v>0</v>
      </c>
      <c r="J109" s="527">
        <v>20</v>
      </c>
      <c r="K109" s="527">
        <v>15</v>
      </c>
      <c r="L109" s="528">
        <v>0</v>
      </c>
      <c r="M109" s="528">
        <v>0</v>
      </c>
      <c r="N109" s="527">
        <v>26</v>
      </c>
      <c r="O109" s="527">
        <v>10</v>
      </c>
      <c r="P109" s="527">
        <v>30</v>
      </c>
      <c r="Q109" s="527">
        <v>2</v>
      </c>
      <c r="R109" s="527">
        <v>4</v>
      </c>
      <c r="S109" s="527">
        <v>30</v>
      </c>
      <c r="T109" s="527">
        <v>2</v>
      </c>
      <c r="U109" s="528">
        <v>0</v>
      </c>
      <c r="V109" s="527">
        <v>4</v>
      </c>
      <c r="W109" s="527">
        <v>30</v>
      </c>
      <c r="X109" s="527">
        <v>2</v>
      </c>
      <c r="Y109" s="528">
        <v>0</v>
      </c>
      <c r="Z109" s="527">
        <v>4</v>
      </c>
      <c r="AA109" s="423">
        <f t="shared" si="21"/>
        <v>284</v>
      </c>
      <c r="AB109" s="505" t="s">
        <v>455</v>
      </c>
      <c r="AC109" s="504">
        <f>D109</f>
        <v>35</v>
      </c>
      <c r="AD109" s="504">
        <f t="shared" si="23"/>
        <v>35</v>
      </c>
      <c r="AE109" s="504">
        <f t="shared" si="23"/>
        <v>0</v>
      </c>
      <c r="AF109" s="504">
        <f t="shared" si="23"/>
        <v>0</v>
      </c>
      <c r="AG109" s="504">
        <f t="shared" si="23"/>
        <v>35</v>
      </c>
      <c r="AH109" s="504">
        <f t="shared" si="23"/>
        <v>0</v>
      </c>
      <c r="AI109" s="504">
        <f t="shared" si="23"/>
        <v>20</v>
      </c>
      <c r="AJ109" s="504">
        <f t="shared" si="23"/>
        <v>15</v>
      </c>
      <c r="AK109" s="504">
        <f t="shared" si="23"/>
        <v>0</v>
      </c>
      <c r="AL109" s="504">
        <f t="shared" si="23"/>
        <v>0</v>
      </c>
      <c r="AM109" s="504">
        <f t="shared" si="23"/>
        <v>26</v>
      </c>
      <c r="AN109" s="504">
        <f t="shared" si="23"/>
        <v>10</v>
      </c>
      <c r="AO109" s="504">
        <f t="shared" si="23"/>
        <v>30</v>
      </c>
      <c r="AP109" s="504">
        <f t="shared" si="23"/>
        <v>2</v>
      </c>
      <c r="AQ109" s="504">
        <f t="shared" si="23"/>
        <v>4</v>
      </c>
      <c r="AR109" s="504">
        <f t="shared" si="23"/>
        <v>30</v>
      </c>
      <c r="AS109" s="504">
        <f t="shared" si="23"/>
        <v>2</v>
      </c>
      <c r="AT109" s="504">
        <f t="shared" si="23"/>
        <v>0</v>
      </c>
      <c r="AU109" s="504">
        <f t="shared" si="23"/>
        <v>4</v>
      </c>
      <c r="AV109" s="504">
        <f t="shared" si="23"/>
        <v>30</v>
      </c>
      <c r="AW109" s="504">
        <f t="shared" si="23"/>
        <v>2</v>
      </c>
      <c r="AX109" s="504">
        <f t="shared" si="23"/>
        <v>0</v>
      </c>
      <c r="AY109" s="504">
        <f t="shared" si="23"/>
        <v>4</v>
      </c>
    </row>
    <row r="110" spans="2:51" ht="27" hidden="1" customHeight="1" thickBot="1" x14ac:dyDescent="0.25">
      <c r="B110" s="93"/>
      <c r="C110" s="381">
        <v>44081</v>
      </c>
      <c r="D110" s="527">
        <v>14</v>
      </c>
      <c r="E110" s="527">
        <v>2</v>
      </c>
      <c r="F110" s="527">
        <v>12</v>
      </c>
      <c r="G110" s="528">
        <v>0</v>
      </c>
      <c r="H110" s="527">
        <v>2</v>
      </c>
      <c r="I110" s="527">
        <v>12</v>
      </c>
      <c r="J110" s="527">
        <v>14</v>
      </c>
      <c r="K110" s="528">
        <v>0</v>
      </c>
      <c r="L110" s="528">
        <v>0</v>
      </c>
      <c r="M110" s="528">
        <v>0</v>
      </c>
      <c r="N110" s="527">
        <v>16</v>
      </c>
      <c r="O110" s="527">
        <v>12</v>
      </c>
      <c r="P110" s="527">
        <v>16</v>
      </c>
      <c r="Q110" s="528">
        <v>0</v>
      </c>
      <c r="R110" s="527">
        <v>12</v>
      </c>
      <c r="S110" s="527">
        <v>16</v>
      </c>
      <c r="T110" s="528">
        <v>0</v>
      </c>
      <c r="U110" s="527">
        <v>13</v>
      </c>
      <c r="V110" s="528">
        <v>0</v>
      </c>
      <c r="W110" s="527">
        <v>16</v>
      </c>
      <c r="X110" s="528">
        <v>0</v>
      </c>
      <c r="Y110" s="527">
        <v>12</v>
      </c>
      <c r="Z110" s="528">
        <v>0</v>
      </c>
      <c r="AA110" s="423">
        <f t="shared" si="21"/>
        <v>169</v>
      </c>
      <c r="AB110" s="505" t="s">
        <v>455</v>
      </c>
      <c r="AC110" s="504">
        <f>D110</f>
        <v>14</v>
      </c>
      <c r="AD110" s="504">
        <f t="shared" si="23"/>
        <v>2</v>
      </c>
      <c r="AE110" s="504">
        <f t="shared" si="23"/>
        <v>12</v>
      </c>
      <c r="AF110" s="504">
        <f t="shared" si="23"/>
        <v>0</v>
      </c>
      <c r="AG110" s="504">
        <f t="shared" si="23"/>
        <v>2</v>
      </c>
      <c r="AH110" s="504">
        <f t="shared" si="23"/>
        <v>12</v>
      </c>
      <c r="AI110" s="504">
        <f t="shared" si="23"/>
        <v>14</v>
      </c>
      <c r="AJ110" s="504">
        <f t="shared" si="23"/>
        <v>0</v>
      </c>
      <c r="AK110" s="504">
        <f t="shared" si="23"/>
        <v>0</v>
      </c>
      <c r="AL110" s="504">
        <f t="shared" si="23"/>
        <v>0</v>
      </c>
      <c r="AM110" s="504">
        <f t="shared" si="23"/>
        <v>16</v>
      </c>
      <c r="AN110" s="504">
        <f t="shared" si="23"/>
        <v>12</v>
      </c>
      <c r="AO110" s="504">
        <f t="shared" si="23"/>
        <v>16</v>
      </c>
      <c r="AP110" s="504">
        <f t="shared" si="23"/>
        <v>0</v>
      </c>
      <c r="AQ110" s="504">
        <f t="shared" si="23"/>
        <v>12</v>
      </c>
      <c r="AR110" s="504">
        <f t="shared" si="23"/>
        <v>16</v>
      </c>
      <c r="AS110" s="504">
        <f t="shared" si="23"/>
        <v>0</v>
      </c>
      <c r="AT110" s="504">
        <f t="shared" si="23"/>
        <v>13</v>
      </c>
      <c r="AU110" s="504">
        <f t="shared" si="23"/>
        <v>0</v>
      </c>
      <c r="AV110" s="504">
        <f t="shared" si="23"/>
        <v>16</v>
      </c>
      <c r="AW110" s="504">
        <f t="shared" si="23"/>
        <v>0</v>
      </c>
      <c r="AX110" s="504">
        <f t="shared" si="23"/>
        <v>12</v>
      </c>
      <c r="AY110" s="504">
        <f t="shared" si="23"/>
        <v>0</v>
      </c>
    </row>
    <row r="111" spans="2:51" ht="27" hidden="1" customHeight="1" thickTop="1" x14ac:dyDescent="0.2">
      <c r="B111" s="1898" t="s">
        <v>1059</v>
      </c>
      <c r="C111" s="1898"/>
      <c r="D111" s="424">
        <f>SUM(D98:D110)</f>
        <v>434</v>
      </c>
      <c r="E111" s="424">
        <f t="shared" ref="E111:AA111" si="24">SUM(E98:E110)</f>
        <v>414</v>
      </c>
      <c r="F111" s="424">
        <f t="shared" si="24"/>
        <v>13</v>
      </c>
      <c r="G111" s="424">
        <f t="shared" si="24"/>
        <v>9</v>
      </c>
      <c r="H111" s="424">
        <f t="shared" si="24"/>
        <v>419</v>
      </c>
      <c r="I111" s="424">
        <f t="shared" si="24"/>
        <v>13</v>
      </c>
      <c r="J111" s="424">
        <f t="shared" si="24"/>
        <v>184</v>
      </c>
      <c r="K111" s="424">
        <f t="shared" si="24"/>
        <v>144</v>
      </c>
      <c r="L111" s="424">
        <f t="shared" si="24"/>
        <v>107</v>
      </c>
      <c r="M111" s="424">
        <f t="shared" si="24"/>
        <v>1</v>
      </c>
      <c r="N111" s="424">
        <f t="shared" si="24"/>
        <v>399</v>
      </c>
      <c r="O111" s="424">
        <f t="shared" si="24"/>
        <v>58</v>
      </c>
      <c r="P111" s="424">
        <f t="shared" si="24"/>
        <v>323</v>
      </c>
      <c r="Q111" s="424">
        <f t="shared" si="24"/>
        <v>6</v>
      </c>
      <c r="R111" s="424">
        <f t="shared" si="24"/>
        <v>182</v>
      </c>
      <c r="S111" s="424">
        <f t="shared" si="24"/>
        <v>324</v>
      </c>
      <c r="T111" s="424">
        <f t="shared" si="24"/>
        <v>7</v>
      </c>
      <c r="U111" s="424">
        <f t="shared" si="24"/>
        <v>14</v>
      </c>
      <c r="V111" s="424">
        <f t="shared" si="24"/>
        <v>169</v>
      </c>
      <c r="W111" s="424">
        <f t="shared" si="24"/>
        <v>323</v>
      </c>
      <c r="X111" s="424">
        <f t="shared" si="24"/>
        <v>9</v>
      </c>
      <c r="Y111" s="424">
        <f t="shared" si="24"/>
        <v>13</v>
      </c>
      <c r="Z111" s="424">
        <f t="shared" si="24"/>
        <v>169</v>
      </c>
      <c r="AA111" s="423">
        <f t="shared" si="24"/>
        <v>3734</v>
      </c>
      <c r="AC111" s="290">
        <f>SUM(AC98:AC110)</f>
        <v>124</v>
      </c>
      <c r="AD111" s="290">
        <f t="shared" ref="AD111:AY111" si="25">SUM(AD98:AD110)</f>
        <v>109</v>
      </c>
      <c r="AE111" s="290">
        <f t="shared" si="25"/>
        <v>13</v>
      </c>
      <c r="AF111" s="290">
        <f t="shared" si="25"/>
        <v>2</v>
      </c>
      <c r="AG111" s="290">
        <f t="shared" si="25"/>
        <v>111</v>
      </c>
      <c r="AH111" s="290">
        <f t="shared" si="25"/>
        <v>13</v>
      </c>
      <c r="AI111" s="290">
        <f t="shared" si="25"/>
        <v>52</v>
      </c>
      <c r="AJ111" s="290">
        <f t="shared" si="25"/>
        <v>59</v>
      </c>
      <c r="AK111" s="290">
        <f t="shared" si="25"/>
        <v>13</v>
      </c>
      <c r="AL111" s="290">
        <f t="shared" si="25"/>
        <v>0</v>
      </c>
      <c r="AM111" s="290">
        <f t="shared" si="25"/>
        <v>97</v>
      </c>
      <c r="AN111" s="290">
        <f t="shared" si="25"/>
        <v>27</v>
      </c>
      <c r="AO111" s="290">
        <f t="shared" si="25"/>
        <v>96</v>
      </c>
      <c r="AP111" s="290">
        <f t="shared" si="25"/>
        <v>2</v>
      </c>
      <c r="AQ111" s="290">
        <f t="shared" si="25"/>
        <v>26</v>
      </c>
      <c r="AR111" s="290">
        <f t="shared" si="25"/>
        <v>96</v>
      </c>
      <c r="AS111" s="290">
        <f t="shared" si="25"/>
        <v>2</v>
      </c>
      <c r="AT111" s="290">
        <f t="shared" si="25"/>
        <v>14</v>
      </c>
      <c r="AU111" s="290">
        <f t="shared" si="25"/>
        <v>13</v>
      </c>
      <c r="AV111" s="290">
        <f t="shared" si="25"/>
        <v>96</v>
      </c>
      <c r="AW111" s="290">
        <f t="shared" si="25"/>
        <v>2</v>
      </c>
      <c r="AX111" s="290">
        <f t="shared" si="25"/>
        <v>13</v>
      </c>
      <c r="AY111" s="290">
        <f t="shared" si="25"/>
        <v>13</v>
      </c>
    </row>
    <row r="112" spans="2:51" ht="12" hidden="1" customHeight="1" x14ac:dyDescent="0.2"/>
    <row r="113" spans="2:48" ht="12" hidden="1" customHeight="1" x14ac:dyDescent="0.2"/>
    <row r="114" spans="2:48" ht="12" hidden="1" customHeight="1" x14ac:dyDescent="0.2"/>
    <row r="115" spans="2:48" ht="22.5" hidden="1" customHeight="1" x14ac:dyDescent="0.2">
      <c r="B115" s="172" t="s">
        <v>1070</v>
      </c>
      <c r="H115" s="94"/>
    </row>
    <row r="116" spans="2:48" ht="14.25" hidden="1" customHeight="1" x14ac:dyDescent="0.2">
      <c r="B116" s="78"/>
      <c r="C116" s="79"/>
      <c r="D116" s="96" t="s">
        <v>389</v>
      </c>
      <c r="E116" s="97" t="s">
        <v>390</v>
      </c>
      <c r="F116" s="96" t="s">
        <v>391</v>
      </c>
      <c r="G116" s="96" t="s">
        <v>392</v>
      </c>
      <c r="H116" s="98" t="s">
        <v>393</v>
      </c>
      <c r="I116" s="97" t="s">
        <v>394</v>
      </c>
      <c r="J116" s="96" t="s">
        <v>395</v>
      </c>
      <c r="K116" s="96" t="s">
        <v>396</v>
      </c>
      <c r="L116" s="96" t="s">
        <v>397</v>
      </c>
      <c r="M116" s="96" t="s">
        <v>398</v>
      </c>
      <c r="N116" s="96" t="s">
        <v>399</v>
      </c>
      <c r="O116" s="96" t="s">
        <v>400</v>
      </c>
      <c r="P116" s="96" t="s">
        <v>401</v>
      </c>
      <c r="Q116" s="96" t="s">
        <v>402</v>
      </c>
      <c r="R116" s="96" t="s">
        <v>403</v>
      </c>
      <c r="S116" s="96" t="s">
        <v>404</v>
      </c>
      <c r="T116" s="96" t="s">
        <v>405</v>
      </c>
      <c r="U116" s="96" t="s">
        <v>406</v>
      </c>
      <c r="V116" s="96" t="s">
        <v>407</v>
      </c>
      <c r="W116" s="99" t="s">
        <v>408</v>
      </c>
      <c r="X116" s="80"/>
      <c r="Y116" s="80"/>
      <c r="Z116" s="80"/>
      <c r="AA116" s="80"/>
      <c r="AC116" s="81" t="s">
        <v>409</v>
      </c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2"/>
    </row>
    <row r="117" spans="2:48" ht="33.75" hidden="1" customHeight="1" x14ac:dyDescent="0.2">
      <c r="B117" s="83" t="s">
        <v>410</v>
      </c>
      <c r="C117" s="83" t="s">
        <v>411</v>
      </c>
      <c r="D117" s="100" t="s">
        <v>417</v>
      </c>
      <c r="E117" s="100" t="s">
        <v>418</v>
      </c>
      <c r="F117" s="100" t="s">
        <v>419</v>
      </c>
      <c r="G117" s="100" t="s">
        <v>420</v>
      </c>
      <c r="H117" s="101" t="s">
        <v>421</v>
      </c>
      <c r="I117" s="102" t="s">
        <v>422</v>
      </c>
      <c r="J117" s="100" t="s">
        <v>423</v>
      </c>
      <c r="K117" s="100" t="s">
        <v>424</v>
      </c>
      <c r="L117" s="100" t="s">
        <v>425</v>
      </c>
      <c r="M117" s="100" t="s">
        <v>426</v>
      </c>
      <c r="N117" s="100" t="s">
        <v>427</v>
      </c>
      <c r="O117" s="100" t="s">
        <v>428</v>
      </c>
      <c r="P117" s="100" t="s">
        <v>64</v>
      </c>
      <c r="Q117" s="100" t="s">
        <v>64</v>
      </c>
      <c r="R117" s="100" t="s">
        <v>429</v>
      </c>
      <c r="S117" s="100" t="s">
        <v>430</v>
      </c>
      <c r="T117" s="100" t="s">
        <v>431</v>
      </c>
      <c r="U117" s="100" t="s">
        <v>432</v>
      </c>
      <c r="V117" s="100" t="s">
        <v>433</v>
      </c>
      <c r="W117" s="100" t="s">
        <v>434</v>
      </c>
      <c r="X117" s="95"/>
      <c r="Y117" s="95"/>
      <c r="Z117" s="95"/>
      <c r="AA117" s="84" t="s">
        <v>1059</v>
      </c>
      <c r="AC117" s="85" t="s">
        <v>417</v>
      </c>
      <c r="AD117" s="85" t="s">
        <v>418</v>
      </c>
      <c r="AE117" s="85" t="s">
        <v>419</v>
      </c>
      <c r="AF117" s="85" t="s">
        <v>420</v>
      </c>
      <c r="AG117" s="85" t="s">
        <v>421</v>
      </c>
      <c r="AH117" s="85" t="s">
        <v>422</v>
      </c>
      <c r="AI117" s="85" t="s">
        <v>423</v>
      </c>
      <c r="AJ117" s="85" t="s">
        <v>424</v>
      </c>
      <c r="AK117" s="85" t="s">
        <v>425</v>
      </c>
      <c r="AL117" s="85" t="s">
        <v>426</v>
      </c>
      <c r="AM117" s="85" t="s">
        <v>427</v>
      </c>
      <c r="AN117" s="85" t="s">
        <v>428</v>
      </c>
      <c r="AO117" s="85" t="s">
        <v>1061</v>
      </c>
      <c r="AP117" s="85" t="s">
        <v>1063</v>
      </c>
      <c r="AQ117" s="85" t="s">
        <v>429</v>
      </c>
      <c r="AR117" s="85" t="s">
        <v>430</v>
      </c>
      <c r="AS117" s="85" t="s">
        <v>431</v>
      </c>
      <c r="AT117" s="85" t="s">
        <v>432</v>
      </c>
      <c r="AU117" s="85" t="s">
        <v>433</v>
      </c>
      <c r="AV117" s="85" t="s">
        <v>434</v>
      </c>
    </row>
    <row r="118" spans="2:48" ht="27" hidden="1" customHeight="1" x14ac:dyDescent="0.2">
      <c r="B118" s="86"/>
      <c r="C118" s="381">
        <v>44020</v>
      </c>
      <c r="D118" s="416">
        <v>0</v>
      </c>
      <c r="E118" s="416">
        <v>0</v>
      </c>
      <c r="F118" s="416">
        <v>0</v>
      </c>
      <c r="G118" s="416">
        <v>0</v>
      </c>
      <c r="H118" s="417">
        <v>0</v>
      </c>
      <c r="I118" s="416">
        <v>0</v>
      </c>
      <c r="J118" s="416">
        <v>0</v>
      </c>
      <c r="K118" s="416">
        <v>0</v>
      </c>
      <c r="L118" s="416">
        <v>0</v>
      </c>
      <c r="M118" s="416">
        <v>0</v>
      </c>
      <c r="N118" s="416">
        <v>0</v>
      </c>
      <c r="O118" s="416">
        <v>0</v>
      </c>
      <c r="P118" s="416">
        <v>0</v>
      </c>
      <c r="Q118" s="416">
        <v>0</v>
      </c>
      <c r="R118" s="416">
        <v>0</v>
      </c>
      <c r="S118" s="416">
        <v>0</v>
      </c>
      <c r="T118" s="416">
        <v>0</v>
      </c>
      <c r="U118" s="416">
        <v>0</v>
      </c>
      <c r="V118" s="416">
        <v>0</v>
      </c>
      <c r="W118" s="416">
        <v>0</v>
      </c>
      <c r="X118" s="418"/>
      <c r="Y118" s="419"/>
      <c r="Z118" s="419"/>
      <c r="AA118" s="420">
        <f t="shared" ref="AA118:AA130" si="26">SUM(D118:W118)</f>
        <v>0</v>
      </c>
      <c r="AC118" s="288">
        <f>D118-D86</f>
        <v>0</v>
      </c>
      <c r="AD118" s="288">
        <f t="shared" ref="AD118:AV125" si="27">E118-E86</f>
        <v>0</v>
      </c>
      <c r="AE118" s="288">
        <f t="shared" si="27"/>
        <v>0</v>
      </c>
      <c r="AF118" s="288">
        <f t="shared" si="27"/>
        <v>0</v>
      </c>
      <c r="AG118" s="288">
        <f t="shared" si="27"/>
        <v>0</v>
      </c>
      <c r="AH118" s="288">
        <f t="shared" si="27"/>
        <v>0</v>
      </c>
      <c r="AI118" s="288">
        <f t="shared" si="27"/>
        <v>0</v>
      </c>
      <c r="AJ118" s="288">
        <f t="shared" si="27"/>
        <v>0</v>
      </c>
      <c r="AK118" s="288">
        <f t="shared" si="27"/>
        <v>0</v>
      </c>
      <c r="AL118" s="288">
        <f t="shared" si="27"/>
        <v>0</v>
      </c>
      <c r="AM118" s="288">
        <f t="shared" si="27"/>
        <v>0</v>
      </c>
      <c r="AN118" s="288">
        <f t="shared" si="27"/>
        <v>0</v>
      </c>
      <c r="AO118" s="288">
        <f t="shared" si="27"/>
        <v>0</v>
      </c>
      <c r="AP118" s="288">
        <f t="shared" si="27"/>
        <v>0</v>
      </c>
      <c r="AQ118" s="288">
        <f t="shared" si="27"/>
        <v>0</v>
      </c>
      <c r="AR118" s="288">
        <f t="shared" si="27"/>
        <v>0</v>
      </c>
      <c r="AS118" s="288">
        <f t="shared" si="27"/>
        <v>0</v>
      </c>
      <c r="AT118" s="288">
        <f t="shared" si="27"/>
        <v>0</v>
      </c>
      <c r="AU118" s="288">
        <f t="shared" si="27"/>
        <v>0</v>
      </c>
      <c r="AV118" s="288">
        <f t="shared" si="27"/>
        <v>0</v>
      </c>
    </row>
    <row r="119" spans="2:48" ht="27" hidden="1" customHeight="1" x14ac:dyDescent="0.2">
      <c r="B119" s="86"/>
      <c r="C119" s="381">
        <v>44027</v>
      </c>
      <c r="D119" s="416">
        <v>0</v>
      </c>
      <c r="E119" s="416">
        <v>0</v>
      </c>
      <c r="F119" s="416">
        <v>0</v>
      </c>
      <c r="G119" s="416">
        <v>0</v>
      </c>
      <c r="H119" s="417">
        <v>0</v>
      </c>
      <c r="I119" s="416">
        <v>0</v>
      </c>
      <c r="J119" s="416">
        <v>0</v>
      </c>
      <c r="K119" s="416">
        <v>0</v>
      </c>
      <c r="L119" s="416">
        <v>0</v>
      </c>
      <c r="M119" s="416">
        <v>0</v>
      </c>
      <c r="N119" s="416">
        <v>0</v>
      </c>
      <c r="O119" s="416">
        <v>0</v>
      </c>
      <c r="P119" s="416">
        <v>0</v>
      </c>
      <c r="Q119" s="416">
        <v>0</v>
      </c>
      <c r="R119" s="416">
        <v>0</v>
      </c>
      <c r="S119" s="416">
        <v>0</v>
      </c>
      <c r="T119" s="416">
        <v>0</v>
      </c>
      <c r="U119" s="416">
        <v>0</v>
      </c>
      <c r="V119" s="416">
        <v>0</v>
      </c>
      <c r="W119" s="416">
        <v>0</v>
      </c>
      <c r="X119" s="418"/>
      <c r="Y119" s="419"/>
      <c r="Z119" s="419"/>
      <c r="AA119" s="420">
        <f t="shared" si="26"/>
        <v>0</v>
      </c>
      <c r="AC119" s="288">
        <f t="shared" ref="AC119:AC125" si="28">D119-D87</f>
        <v>0</v>
      </c>
      <c r="AD119" s="288">
        <f t="shared" si="27"/>
        <v>0</v>
      </c>
      <c r="AE119" s="288">
        <f t="shared" si="27"/>
        <v>0</v>
      </c>
      <c r="AF119" s="288">
        <f t="shared" si="27"/>
        <v>0</v>
      </c>
      <c r="AG119" s="288">
        <f t="shared" si="27"/>
        <v>0</v>
      </c>
      <c r="AH119" s="288">
        <f t="shared" si="27"/>
        <v>0</v>
      </c>
      <c r="AI119" s="288">
        <f t="shared" si="27"/>
        <v>0</v>
      </c>
      <c r="AJ119" s="288">
        <f t="shared" si="27"/>
        <v>0</v>
      </c>
      <c r="AK119" s="288">
        <f t="shared" si="27"/>
        <v>0</v>
      </c>
      <c r="AL119" s="288">
        <f t="shared" si="27"/>
        <v>0</v>
      </c>
      <c r="AM119" s="288">
        <f t="shared" si="27"/>
        <v>0</v>
      </c>
      <c r="AN119" s="288">
        <f t="shared" si="27"/>
        <v>0</v>
      </c>
      <c r="AO119" s="288">
        <f t="shared" si="27"/>
        <v>0</v>
      </c>
      <c r="AP119" s="288">
        <f t="shared" si="27"/>
        <v>0</v>
      </c>
      <c r="AQ119" s="288">
        <f t="shared" si="27"/>
        <v>0</v>
      </c>
      <c r="AR119" s="288">
        <f t="shared" si="27"/>
        <v>0</v>
      </c>
      <c r="AS119" s="288">
        <f t="shared" si="27"/>
        <v>0</v>
      </c>
      <c r="AT119" s="288">
        <f t="shared" si="27"/>
        <v>0</v>
      </c>
      <c r="AU119" s="288">
        <f t="shared" si="27"/>
        <v>0</v>
      </c>
      <c r="AV119" s="288">
        <f t="shared" si="27"/>
        <v>0</v>
      </c>
    </row>
    <row r="120" spans="2:48" ht="27" hidden="1" customHeight="1" x14ac:dyDescent="0.2">
      <c r="B120" s="86"/>
      <c r="C120" s="381">
        <v>44036</v>
      </c>
      <c r="D120" s="416">
        <v>0</v>
      </c>
      <c r="E120" s="416">
        <v>0</v>
      </c>
      <c r="F120" s="416">
        <v>0</v>
      </c>
      <c r="G120" s="416">
        <v>0</v>
      </c>
      <c r="H120" s="417">
        <v>0</v>
      </c>
      <c r="I120" s="416">
        <v>0</v>
      </c>
      <c r="J120" s="416">
        <v>0</v>
      </c>
      <c r="K120" s="416">
        <v>0</v>
      </c>
      <c r="L120" s="416">
        <v>0</v>
      </c>
      <c r="M120" s="416">
        <v>0</v>
      </c>
      <c r="N120" s="416">
        <v>0</v>
      </c>
      <c r="O120" s="416">
        <v>0</v>
      </c>
      <c r="P120" s="416">
        <v>0</v>
      </c>
      <c r="Q120" s="416">
        <v>0</v>
      </c>
      <c r="R120" s="416">
        <v>0</v>
      </c>
      <c r="S120" s="416">
        <v>0</v>
      </c>
      <c r="T120" s="416">
        <v>0</v>
      </c>
      <c r="U120" s="416">
        <v>0</v>
      </c>
      <c r="V120" s="416">
        <v>0</v>
      </c>
      <c r="W120" s="416">
        <v>0</v>
      </c>
      <c r="X120" s="418"/>
      <c r="Y120" s="419"/>
      <c r="Z120" s="419"/>
      <c r="AA120" s="420">
        <f t="shared" si="26"/>
        <v>0</v>
      </c>
      <c r="AC120" s="288">
        <f t="shared" si="28"/>
        <v>0</v>
      </c>
      <c r="AD120" s="288">
        <f t="shared" si="27"/>
        <v>0</v>
      </c>
      <c r="AE120" s="288">
        <f t="shared" si="27"/>
        <v>0</v>
      </c>
      <c r="AF120" s="288">
        <f t="shared" si="27"/>
        <v>0</v>
      </c>
      <c r="AG120" s="288">
        <f t="shared" si="27"/>
        <v>0</v>
      </c>
      <c r="AH120" s="288">
        <f t="shared" si="27"/>
        <v>0</v>
      </c>
      <c r="AI120" s="288">
        <f t="shared" si="27"/>
        <v>0</v>
      </c>
      <c r="AJ120" s="288">
        <f t="shared" si="27"/>
        <v>0</v>
      </c>
      <c r="AK120" s="288">
        <f t="shared" si="27"/>
        <v>0</v>
      </c>
      <c r="AL120" s="288">
        <f t="shared" si="27"/>
        <v>0</v>
      </c>
      <c r="AM120" s="288">
        <f t="shared" si="27"/>
        <v>0</v>
      </c>
      <c r="AN120" s="288">
        <f t="shared" si="27"/>
        <v>0</v>
      </c>
      <c r="AO120" s="288">
        <f t="shared" si="27"/>
        <v>0</v>
      </c>
      <c r="AP120" s="288">
        <f t="shared" si="27"/>
        <v>0</v>
      </c>
      <c r="AQ120" s="288">
        <f t="shared" si="27"/>
        <v>0</v>
      </c>
      <c r="AR120" s="288">
        <f t="shared" si="27"/>
        <v>0</v>
      </c>
      <c r="AS120" s="288">
        <f t="shared" si="27"/>
        <v>0</v>
      </c>
      <c r="AT120" s="288">
        <f t="shared" si="27"/>
        <v>0</v>
      </c>
      <c r="AU120" s="288">
        <f t="shared" si="27"/>
        <v>0</v>
      </c>
      <c r="AV120" s="288">
        <f t="shared" si="27"/>
        <v>0</v>
      </c>
    </row>
    <row r="121" spans="2:48" ht="27" hidden="1" customHeight="1" x14ac:dyDescent="0.2">
      <c r="B121" s="86"/>
      <c r="C121" s="381">
        <v>44051</v>
      </c>
      <c r="D121" s="416">
        <v>0</v>
      </c>
      <c r="E121" s="416">
        <v>0</v>
      </c>
      <c r="F121" s="416">
        <v>0</v>
      </c>
      <c r="G121" s="416">
        <v>0</v>
      </c>
      <c r="H121" s="417">
        <v>0</v>
      </c>
      <c r="I121" s="416">
        <v>0</v>
      </c>
      <c r="J121" s="416">
        <v>0</v>
      </c>
      <c r="K121" s="416">
        <v>0</v>
      </c>
      <c r="L121" s="416">
        <v>0</v>
      </c>
      <c r="M121" s="416">
        <v>0</v>
      </c>
      <c r="N121" s="416">
        <v>0</v>
      </c>
      <c r="O121" s="416">
        <v>0</v>
      </c>
      <c r="P121" s="416">
        <v>0</v>
      </c>
      <c r="Q121" s="416">
        <v>0</v>
      </c>
      <c r="R121" s="416">
        <v>0</v>
      </c>
      <c r="S121" s="416">
        <v>0</v>
      </c>
      <c r="T121" s="416">
        <v>0</v>
      </c>
      <c r="U121" s="416">
        <v>0</v>
      </c>
      <c r="V121" s="416">
        <v>0</v>
      </c>
      <c r="W121" s="416">
        <v>0</v>
      </c>
      <c r="X121" s="418"/>
      <c r="Y121" s="419"/>
      <c r="Z121" s="419"/>
      <c r="AA121" s="420">
        <f t="shared" si="26"/>
        <v>0</v>
      </c>
      <c r="AC121" s="288">
        <f t="shared" si="28"/>
        <v>0</v>
      </c>
      <c r="AD121" s="288">
        <f t="shared" si="27"/>
        <v>0</v>
      </c>
      <c r="AE121" s="288">
        <f t="shared" si="27"/>
        <v>0</v>
      </c>
      <c r="AF121" s="288">
        <f t="shared" si="27"/>
        <v>0</v>
      </c>
      <c r="AG121" s="288">
        <f t="shared" si="27"/>
        <v>0</v>
      </c>
      <c r="AH121" s="288">
        <f t="shared" si="27"/>
        <v>0</v>
      </c>
      <c r="AI121" s="288">
        <f t="shared" si="27"/>
        <v>0</v>
      </c>
      <c r="AJ121" s="288">
        <f t="shared" si="27"/>
        <v>0</v>
      </c>
      <c r="AK121" s="288">
        <f t="shared" si="27"/>
        <v>0</v>
      </c>
      <c r="AL121" s="288">
        <f t="shared" si="27"/>
        <v>0</v>
      </c>
      <c r="AM121" s="288">
        <f t="shared" si="27"/>
        <v>0</v>
      </c>
      <c r="AN121" s="288">
        <f t="shared" si="27"/>
        <v>0</v>
      </c>
      <c r="AO121" s="288">
        <f t="shared" si="27"/>
        <v>0</v>
      </c>
      <c r="AP121" s="288">
        <f t="shared" si="27"/>
        <v>0</v>
      </c>
      <c r="AQ121" s="288">
        <f t="shared" si="27"/>
        <v>0</v>
      </c>
      <c r="AR121" s="288">
        <f t="shared" si="27"/>
        <v>0</v>
      </c>
      <c r="AS121" s="288">
        <f t="shared" si="27"/>
        <v>0</v>
      </c>
      <c r="AT121" s="288">
        <f t="shared" si="27"/>
        <v>0</v>
      </c>
      <c r="AU121" s="288">
        <f t="shared" si="27"/>
        <v>0</v>
      </c>
      <c r="AV121" s="288">
        <f t="shared" si="27"/>
        <v>0</v>
      </c>
    </row>
    <row r="122" spans="2:48" ht="27" hidden="1" customHeight="1" x14ac:dyDescent="0.2">
      <c r="B122" s="86"/>
      <c r="C122" s="381">
        <v>44060</v>
      </c>
      <c r="D122" s="416">
        <v>0</v>
      </c>
      <c r="E122" s="416">
        <v>0</v>
      </c>
      <c r="F122" s="416">
        <v>0</v>
      </c>
      <c r="G122" s="416">
        <v>0</v>
      </c>
      <c r="H122" s="417">
        <v>0</v>
      </c>
      <c r="I122" s="416">
        <v>0</v>
      </c>
      <c r="J122" s="416">
        <v>0</v>
      </c>
      <c r="K122" s="416">
        <v>0</v>
      </c>
      <c r="L122" s="416">
        <v>0</v>
      </c>
      <c r="M122" s="416">
        <v>0</v>
      </c>
      <c r="N122" s="416">
        <v>0</v>
      </c>
      <c r="O122" s="416">
        <v>0</v>
      </c>
      <c r="P122" s="416">
        <v>0</v>
      </c>
      <c r="Q122" s="416">
        <v>0</v>
      </c>
      <c r="R122" s="416">
        <v>0</v>
      </c>
      <c r="S122" s="416">
        <v>0</v>
      </c>
      <c r="T122" s="416">
        <v>0</v>
      </c>
      <c r="U122" s="416">
        <v>0</v>
      </c>
      <c r="V122" s="416">
        <v>0</v>
      </c>
      <c r="W122" s="416">
        <v>0</v>
      </c>
      <c r="X122" s="418"/>
      <c r="Y122" s="419"/>
      <c r="Z122" s="419"/>
      <c r="AA122" s="420">
        <f t="shared" si="26"/>
        <v>0</v>
      </c>
      <c r="AC122" s="288">
        <f t="shared" si="28"/>
        <v>0</v>
      </c>
      <c r="AD122" s="288">
        <f t="shared" si="27"/>
        <v>0</v>
      </c>
      <c r="AE122" s="288">
        <f t="shared" si="27"/>
        <v>0</v>
      </c>
      <c r="AF122" s="288">
        <f t="shared" si="27"/>
        <v>0</v>
      </c>
      <c r="AG122" s="288">
        <f t="shared" si="27"/>
        <v>0</v>
      </c>
      <c r="AH122" s="288">
        <f t="shared" si="27"/>
        <v>0</v>
      </c>
      <c r="AI122" s="288">
        <f t="shared" si="27"/>
        <v>0</v>
      </c>
      <c r="AJ122" s="288">
        <f t="shared" si="27"/>
        <v>0</v>
      </c>
      <c r="AK122" s="288">
        <f t="shared" si="27"/>
        <v>0</v>
      </c>
      <c r="AL122" s="288">
        <f t="shared" si="27"/>
        <v>0</v>
      </c>
      <c r="AM122" s="288">
        <f t="shared" si="27"/>
        <v>0</v>
      </c>
      <c r="AN122" s="288">
        <f t="shared" si="27"/>
        <v>0</v>
      </c>
      <c r="AO122" s="288">
        <f t="shared" si="27"/>
        <v>0</v>
      </c>
      <c r="AP122" s="288">
        <f t="shared" si="27"/>
        <v>0</v>
      </c>
      <c r="AQ122" s="288">
        <f t="shared" si="27"/>
        <v>0</v>
      </c>
      <c r="AR122" s="288">
        <f t="shared" si="27"/>
        <v>0</v>
      </c>
      <c r="AS122" s="288">
        <f t="shared" si="27"/>
        <v>0</v>
      </c>
      <c r="AT122" s="288">
        <f t="shared" si="27"/>
        <v>0</v>
      </c>
      <c r="AU122" s="288">
        <f t="shared" si="27"/>
        <v>0</v>
      </c>
      <c r="AV122" s="288">
        <f t="shared" si="27"/>
        <v>0</v>
      </c>
    </row>
    <row r="123" spans="2:48" ht="27" hidden="1" customHeight="1" x14ac:dyDescent="0.2">
      <c r="B123" s="86"/>
      <c r="C123" s="381">
        <v>44067</v>
      </c>
      <c r="D123" s="416">
        <v>0</v>
      </c>
      <c r="E123" s="416">
        <v>0</v>
      </c>
      <c r="F123" s="416">
        <v>28</v>
      </c>
      <c r="G123" s="416">
        <v>0</v>
      </c>
      <c r="H123" s="417">
        <v>0</v>
      </c>
      <c r="I123" s="416">
        <v>0</v>
      </c>
      <c r="J123" s="416">
        <v>0</v>
      </c>
      <c r="K123" s="416">
        <v>0</v>
      </c>
      <c r="L123" s="416">
        <v>0</v>
      </c>
      <c r="M123" s="416">
        <v>0</v>
      </c>
      <c r="N123" s="416">
        <v>0</v>
      </c>
      <c r="O123" s="416">
        <v>0</v>
      </c>
      <c r="P123" s="416">
        <v>0</v>
      </c>
      <c r="Q123" s="416">
        <v>0</v>
      </c>
      <c r="R123" s="416">
        <v>0</v>
      </c>
      <c r="S123" s="416">
        <v>0</v>
      </c>
      <c r="T123" s="416">
        <v>0</v>
      </c>
      <c r="U123" s="416">
        <v>0</v>
      </c>
      <c r="V123" s="416">
        <v>0</v>
      </c>
      <c r="W123" s="416">
        <v>0</v>
      </c>
      <c r="X123" s="418"/>
      <c r="Y123" s="419"/>
      <c r="Z123" s="419"/>
      <c r="AA123" s="420">
        <f t="shared" si="26"/>
        <v>28</v>
      </c>
      <c r="AC123" s="288">
        <f t="shared" si="28"/>
        <v>0</v>
      </c>
      <c r="AD123" s="288">
        <f t="shared" si="27"/>
        <v>0</v>
      </c>
      <c r="AE123" s="288">
        <f t="shared" si="27"/>
        <v>0</v>
      </c>
      <c r="AF123" s="288">
        <f t="shared" si="27"/>
        <v>0</v>
      </c>
      <c r="AG123" s="288">
        <f t="shared" si="27"/>
        <v>0</v>
      </c>
      <c r="AH123" s="288">
        <f t="shared" si="27"/>
        <v>0</v>
      </c>
      <c r="AI123" s="288">
        <f t="shared" si="27"/>
        <v>0</v>
      </c>
      <c r="AJ123" s="288">
        <f t="shared" si="27"/>
        <v>0</v>
      </c>
      <c r="AK123" s="288">
        <f t="shared" si="27"/>
        <v>0</v>
      </c>
      <c r="AL123" s="288">
        <f t="shared" si="27"/>
        <v>0</v>
      </c>
      <c r="AM123" s="288">
        <f t="shared" si="27"/>
        <v>0</v>
      </c>
      <c r="AN123" s="288">
        <f t="shared" si="27"/>
        <v>0</v>
      </c>
      <c r="AO123" s="288">
        <f t="shared" si="27"/>
        <v>0</v>
      </c>
      <c r="AP123" s="288">
        <f t="shared" si="27"/>
        <v>0</v>
      </c>
      <c r="AQ123" s="288">
        <f t="shared" si="27"/>
        <v>0</v>
      </c>
      <c r="AR123" s="288">
        <f t="shared" si="27"/>
        <v>0</v>
      </c>
      <c r="AS123" s="288">
        <f t="shared" si="27"/>
        <v>0</v>
      </c>
      <c r="AT123" s="288">
        <f t="shared" si="27"/>
        <v>0</v>
      </c>
      <c r="AU123" s="288">
        <f t="shared" si="27"/>
        <v>0</v>
      </c>
      <c r="AV123" s="288">
        <f t="shared" si="27"/>
        <v>0</v>
      </c>
    </row>
    <row r="124" spans="2:48" ht="27" hidden="1" customHeight="1" x14ac:dyDescent="0.2">
      <c r="B124" s="86"/>
      <c r="C124" s="381">
        <v>44074</v>
      </c>
      <c r="D124" s="416">
        <v>0</v>
      </c>
      <c r="E124" s="416">
        <v>0</v>
      </c>
      <c r="F124" s="416">
        <v>0</v>
      </c>
      <c r="G124" s="416">
        <v>0</v>
      </c>
      <c r="H124" s="417">
        <v>0</v>
      </c>
      <c r="I124" s="416">
        <v>0</v>
      </c>
      <c r="J124" s="416">
        <v>0</v>
      </c>
      <c r="K124" s="416">
        <v>0</v>
      </c>
      <c r="L124" s="416">
        <v>0</v>
      </c>
      <c r="M124" s="416">
        <v>0</v>
      </c>
      <c r="N124" s="416">
        <v>0</v>
      </c>
      <c r="O124" s="416">
        <v>0</v>
      </c>
      <c r="P124" s="416">
        <v>0</v>
      </c>
      <c r="Q124" s="416">
        <v>0</v>
      </c>
      <c r="R124" s="416">
        <v>0</v>
      </c>
      <c r="S124" s="416">
        <v>0</v>
      </c>
      <c r="T124" s="416">
        <v>0</v>
      </c>
      <c r="U124" s="416">
        <v>0</v>
      </c>
      <c r="V124" s="416">
        <v>0</v>
      </c>
      <c r="W124" s="416">
        <v>0</v>
      </c>
      <c r="X124" s="418"/>
      <c r="Y124" s="419"/>
      <c r="Z124" s="419"/>
      <c r="AA124" s="420">
        <f t="shared" si="26"/>
        <v>0</v>
      </c>
      <c r="AC124" s="288">
        <f t="shared" si="28"/>
        <v>0</v>
      </c>
      <c r="AD124" s="288">
        <f t="shared" si="27"/>
        <v>0</v>
      </c>
      <c r="AE124" s="288">
        <f t="shared" si="27"/>
        <v>0</v>
      </c>
      <c r="AF124" s="288">
        <f t="shared" si="27"/>
        <v>0</v>
      </c>
      <c r="AG124" s="288">
        <f t="shared" si="27"/>
        <v>0</v>
      </c>
      <c r="AH124" s="288">
        <f t="shared" si="27"/>
        <v>0</v>
      </c>
      <c r="AI124" s="288">
        <f t="shared" si="27"/>
        <v>0</v>
      </c>
      <c r="AJ124" s="288">
        <f t="shared" si="27"/>
        <v>0</v>
      </c>
      <c r="AK124" s="288">
        <f t="shared" si="27"/>
        <v>0</v>
      </c>
      <c r="AL124" s="288">
        <f t="shared" si="27"/>
        <v>0</v>
      </c>
      <c r="AM124" s="288">
        <f t="shared" si="27"/>
        <v>0</v>
      </c>
      <c r="AN124" s="288">
        <f t="shared" si="27"/>
        <v>0</v>
      </c>
      <c r="AO124" s="288">
        <f t="shared" si="27"/>
        <v>0</v>
      </c>
      <c r="AP124" s="288">
        <f t="shared" si="27"/>
        <v>0</v>
      </c>
      <c r="AQ124" s="288">
        <f t="shared" si="27"/>
        <v>0</v>
      </c>
      <c r="AR124" s="288">
        <f t="shared" si="27"/>
        <v>0</v>
      </c>
      <c r="AS124" s="288">
        <f t="shared" si="27"/>
        <v>0</v>
      </c>
      <c r="AT124" s="288">
        <f t="shared" si="27"/>
        <v>0</v>
      </c>
      <c r="AU124" s="288">
        <f t="shared" si="27"/>
        <v>0</v>
      </c>
      <c r="AV124" s="288">
        <f t="shared" si="27"/>
        <v>0</v>
      </c>
    </row>
    <row r="125" spans="2:48" ht="27" hidden="1" customHeight="1" x14ac:dyDescent="0.2">
      <c r="B125" s="86"/>
      <c r="C125" s="381">
        <v>44081</v>
      </c>
      <c r="D125" s="416">
        <v>0</v>
      </c>
      <c r="E125" s="416">
        <v>0</v>
      </c>
      <c r="F125" s="416">
        <v>0</v>
      </c>
      <c r="G125" s="416">
        <v>0</v>
      </c>
      <c r="H125" s="417">
        <v>0</v>
      </c>
      <c r="I125" s="416">
        <v>0</v>
      </c>
      <c r="J125" s="416">
        <v>0</v>
      </c>
      <c r="K125" s="416">
        <v>0</v>
      </c>
      <c r="L125" s="416">
        <v>0</v>
      </c>
      <c r="M125" s="416">
        <v>0</v>
      </c>
      <c r="N125" s="416">
        <v>0</v>
      </c>
      <c r="O125" s="416">
        <v>0</v>
      </c>
      <c r="P125" s="416">
        <v>0</v>
      </c>
      <c r="Q125" s="416">
        <v>0</v>
      </c>
      <c r="R125" s="416">
        <v>0</v>
      </c>
      <c r="S125" s="416">
        <v>0</v>
      </c>
      <c r="T125" s="416">
        <v>0</v>
      </c>
      <c r="U125" s="416">
        <v>0</v>
      </c>
      <c r="V125" s="416">
        <v>0</v>
      </c>
      <c r="W125" s="416">
        <v>0</v>
      </c>
      <c r="X125" s="418"/>
      <c r="Y125" s="419"/>
      <c r="Z125" s="419"/>
      <c r="AA125" s="420">
        <f t="shared" si="26"/>
        <v>0</v>
      </c>
      <c r="AC125" s="288">
        <f t="shared" si="28"/>
        <v>0</v>
      </c>
      <c r="AD125" s="288">
        <f t="shared" si="27"/>
        <v>0</v>
      </c>
      <c r="AE125" s="288">
        <f t="shared" si="27"/>
        <v>0</v>
      </c>
      <c r="AF125" s="288">
        <f t="shared" si="27"/>
        <v>0</v>
      </c>
      <c r="AG125" s="288">
        <f t="shared" si="27"/>
        <v>0</v>
      </c>
      <c r="AH125" s="288">
        <f t="shared" si="27"/>
        <v>0</v>
      </c>
      <c r="AI125" s="288">
        <f t="shared" si="27"/>
        <v>0</v>
      </c>
      <c r="AJ125" s="288">
        <f t="shared" si="27"/>
        <v>0</v>
      </c>
      <c r="AK125" s="288">
        <f t="shared" si="27"/>
        <v>0</v>
      </c>
      <c r="AL125" s="288">
        <f t="shared" si="27"/>
        <v>0</v>
      </c>
      <c r="AM125" s="288">
        <f t="shared" si="27"/>
        <v>0</v>
      </c>
      <c r="AN125" s="288">
        <f t="shared" si="27"/>
        <v>0</v>
      </c>
      <c r="AO125" s="288">
        <f t="shared" si="27"/>
        <v>0</v>
      </c>
      <c r="AP125" s="288">
        <f t="shared" si="27"/>
        <v>0</v>
      </c>
      <c r="AQ125" s="288">
        <f t="shared" si="27"/>
        <v>0</v>
      </c>
      <c r="AR125" s="288">
        <f t="shared" si="27"/>
        <v>0</v>
      </c>
      <c r="AS125" s="288">
        <f t="shared" si="27"/>
        <v>0</v>
      </c>
      <c r="AT125" s="288">
        <f t="shared" si="27"/>
        <v>0</v>
      </c>
      <c r="AU125" s="288">
        <f t="shared" si="27"/>
        <v>0</v>
      </c>
      <c r="AV125" s="288">
        <f t="shared" si="27"/>
        <v>0</v>
      </c>
    </row>
    <row r="126" spans="2:48" ht="27" hidden="1" customHeight="1" x14ac:dyDescent="0.2">
      <c r="B126" s="86"/>
      <c r="C126" s="381">
        <v>44091</v>
      </c>
      <c r="D126" s="416">
        <v>0</v>
      </c>
      <c r="E126" s="416">
        <v>0</v>
      </c>
      <c r="F126" s="416">
        <v>0</v>
      </c>
      <c r="G126" s="416">
        <v>0</v>
      </c>
      <c r="H126" s="417">
        <v>0</v>
      </c>
      <c r="I126" s="416">
        <v>0</v>
      </c>
      <c r="J126" s="416">
        <v>0</v>
      </c>
      <c r="K126" s="416">
        <v>0</v>
      </c>
      <c r="L126" s="416">
        <v>0</v>
      </c>
      <c r="M126" s="416">
        <v>0</v>
      </c>
      <c r="N126" s="416">
        <v>0</v>
      </c>
      <c r="O126" s="416">
        <v>0</v>
      </c>
      <c r="P126" s="416">
        <v>0</v>
      </c>
      <c r="Q126" s="416">
        <v>0</v>
      </c>
      <c r="R126" s="416">
        <v>0</v>
      </c>
      <c r="S126" s="416">
        <v>0</v>
      </c>
      <c r="T126" s="416">
        <v>0</v>
      </c>
      <c r="U126" s="416">
        <v>0</v>
      </c>
      <c r="V126" s="416">
        <v>0</v>
      </c>
      <c r="W126" s="416">
        <v>0</v>
      </c>
      <c r="X126" s="418"/>
      <c r="Y126" s="419"/>
      <c r="Z126" s="419"/>
      <c r="AA126" s="420">
        <f t="shared" si="26"/>
        <v>0</v>
      </c>
      <c r="AB126" s="505" t="s">
        <v>455</v>
      </c>
      <c r="AC126" s="288">
        <v>0</v>
      </c>
      <c r="AD126" s="288">
        <v>0</v>
      </c>
      <c r="AE126" s="288">
        <v>0</v>
      </c>
      <c r="AF126" s="288">
        <v>0</v>
      </c>
      <c r="AG126" s="288">
        <v>0</v>
      </c>
      <c r="AH126" s="288">
        <v>0</v>
      </c>
      <c r="AI126" s="288">
        <v>0</v>
      </c>
      <c r="AJ126" s="288">
        <v>0</v>
      </c>
      <c r="AK126" s="288">
        <v>0</v>
      </c>
      <c r="AL126" s="288">
        <v>0</v>
      </c>
      <c r="AM126" s="288">
        <v>0</v>
      </c>
      <c r="AN126" s="288">
        <v>0</v>
      </c>
      <c r="AO126" s="288">
        <v>0</v>
      </c>
      <c r="AP126" s="288">
        <v>0</v>
      </c>
      <c r="AQ126" s="288">
        <v>0</v>
      </c>
      <c r="AR126" s="288">
        <v>0</v>
      </c>
      <c r="AS126" s="288">
        <v>0</v>
      </c>
      <c r="AT126" s="288">
        <v>0</v>
      </c>
      <c r="AU126" s="288">
        <v>0</v>
      </c>
      <c r="AV126" s="288">
        <v>0</v>
      </c>
    </row>
    <row r="127" spans="2:48" ht="27" hidden="1" customHeight="1" x14ac:dyDescent="0.2">
      <c r="B127" s="86"/>
      <c r="C127" s="381">
        <v>44102</v>
      </c>
      <c r="D127" s="416">
        <v>0</v>
      </c>
      <c r="E127" s="416">
        <v>0</v>
      </c>
      <c r="F127" s="416">
        <v>0</v>
      </c>
      <c r="G127" s="416">
        <v>0</v>
      </c>
      <c r="H127" s="417">
        <v>0</v>
      </c>
      <c r="I127" s="416">
        <v>0</v>
      </c>
      <c r="J127" s="416">
        <v>0</v>
      </c>
      <c r="K127" s="416">
        <v>0</v>
      </c>
      <c r="L127" s="416">
        <v>0</v>
      </c>
      <c r="M127" s="416">
        <v>0</v>
      </c>
      <c r="N127" s="416">
        <v>0</v>
      </c>
      <c r="O127" s="416">
        <v>0</v>
      </c>
      <c r="P127" s="416">
        <v>0</v>
      </c>
      <c r="Q127" s="416">
        <v>0</v>
      </c>
      <c r="R127" s="416">
        <v>0</v>
      </c>
      <c r="S127" s="416">
        <v>0</v>
      </c>
      <c r="T127" s="416">
        <v>0</v>
      </c>
      <c r="U127" s="416">
        <v>0</v>
      </c>
      <c r="V127" s="416">
        <v>0</v>
      </c>
      <c r="W127" s="416">
        <v>0</v>
      </c>
      <c r="X127" s="418"/>
      <c r="Y127" s="419"/>
      <c r="Z127" s="419"/>
      <c r="AA127" s="420">
        <f t="shared" si="26"/>
        <v>0</v>
      </c>
      <c r="AB127" s="505" t="s">
        <v>455</v>
      </c>
      <c r="AC127" s="288">
        <v>0</v>
      </c>
      <c r="AD127" s="288">
        <v>0</v>
      </c>
      <c r="AE127" s="288">
        <v>0</v>
      </c>
      <c r="AF127" s="288">
        <v>0</v>
      </c>
      <c r="AG127" s="288">
        <v>0</v>
      </c>
      <c r="AH127" s="288">
        <v>0</v>
      </c>
      <c r="AI127" s="288">
        <v>0</v>
      </c>
      <c r="AJ127" s="288">
        <v>0</v>
      </c>
      <c r="AK127" s="288">
        <v>0</v>
      </c>
      <c r="AL127" s="288">
        <v>0</v>
      </c>
      <c r="AM127" s="288">
        <v>0</v>
      </c>
      <c r="AN127" s="288">
        <v>0</v>
      </c>
      <c r="AO127" s="288">
        <v>0</v>
      </c>
      <c r="AP127" s="288">
        <v>0</v>
      </c>
      <c r="AQ127" s="288">
        <v>0</v>
      </c>
      <c r="AR127" s="288">
        <v>0</v>
      </c>
      <c r="AS127" s="288">
        <v>0</v>
      </c>
      <c r="AT127" s="288">
        <v>0</v>
      </c>
      <c r="AU127" s="288">
        <v>0</v>
      </c>
      <c r="AV127" s="288">
        <v>0</v>
      </c>
    </row>
    <row r="128" spans="2:48" ht="27" hidden="1" customHeight="1" x14ac:dyDescent="0.2">
      <c r="B128" s="86"/>
      <c r="C128" s="381">
        <v>44111</v>
      </c>
      <c r="D128" s="416">
        <v>0</v>
      </c>
      <c r="E128" s="416">
        <v>0</v>
      </c>
      <c r="F128" s="416">
        <v>0</v>
      </c>
      <c r="G128" s="416">
        <v>0</v>
      </c>
      <c r="H128" s="417">
        <v>0</v>
      </c>
      <c r="I128" s="416">
        <v>0</v>
      </c>
      <c r="J128" s="416">
        <v>0</v>
      </c>
      <c r="K128" s="416">
        <v>0</v>
      </c>
      <c r="L128" s="416">
        <v>0</v>
      </c>
      <c r="M128" s="416">
        <v>0</v>
      </c>
      <c r="N128" s="416">
        <v>0</v>
      </c>
      <c r="O128" s="416">
        <v>0</v>
      </c>
      <c r="P128" s="416">
        <v>0</v>
      </c>
      <c r="Q128" s="416">
        <v>0</v>
      </c>
      <c r="R128" s="416">
        <v>0</v>
      </c>
      <c r="S128" s="416">
        <v>0</v>
      </c>
      <c r="T128" s="416">
        <v>0</v>
      </c>
      <c r="U128" s="416">
        <v>0</v>
      </c>
      <c r="V128" s="416">
        <v>0</v>
      </c>
      <c r="W128" s="416">
        <v>0</v>
      </c>
      <c r="X128" s="418"/>
      <c r="Y128" s="419"/>
      <c r="Z128" s="419"/>
      <c r="AA128" s="420">
        <f t="shared" si="26"/>
        <v>0</v>
      </c>
      <c r="AB128" s="505" t="s">
        <v>455</v>
      </c>
      <c r="AC128" s="288">
        <v>0</v>
      </c>
      <c r="AD128" s="288">
        <v>0</v>
      </c>
      <c r="AE128" s="288">
        <v>0</v>
      </c>
      <c r="AF128" s="288">
        <v>0</v>
      </c>
      <c r="AG128" s="288">
        <v>0</v>
      </c>
      <c r="AH128" s="288">
        <v>0</v>
      </c>
      <c r="AI128" s="288">
        <v>0</v>
      </c>
      <c r="AJ128" s="288">
        <v>0</v>
      </c>
      <c r="AK128" s="288">
        <v>0</v>
      </c>
      <c r="AL128" s="288">
        <v>0</v>
      </c>
      <c r="AM128" s="288">
        <v>0</v>
      </c>
      <c r="AN128" s="288">
        <v>0</v>
      </c>
      <c r="AO128" s="288">
        <v>0</v>
      </c>
      <c r="AP128" s="288">
        <v>0</v>
      </c>
      <c r="AQ128" s="288">
        <v>0</v>
      </c>
      <c r="AR128" s="288">
        <v>0</v>
      </c>
      <c r="AS128" s="288">
        <v>0</v>
      </c>
      <c r="AT128" s="288">
        <v>0</v>
      </c>
      <c r="AU128" s="288">
        <v>0</v>
      </c>
      <c r="AV128" s="288">
        <v>0</v>
      </c>
    </row>
    <row r="129" spans="2:51" ht="27" hidden="1" customHeight="1" thickBot="1" x14ac:dyDescent="0.25">
      <c r="B129" s="86"/>
      <c r="C129" s="381">
        <v>44121</v>
      </c>
      <c r="D129" s="416">
        <v>0</v>
      </c>
      <c r="E129" s="416">
        <v>0</v>
      </c>
      <c r="F129" s="416">
        <v>0</v>
      </c>
      <c r="G129" s="416">
        <v>0</v>
      </c>
      <c r="H129" s="417">
        <v>0</v>
      </c>
      <c r="I129" s="416">
        <v>0</v>
      </c>
      <c r="J129" s="416">
        <v>0</v>
      </c>
      <c r="K129" s="416">
        <v>0</v>
      </c>
      <c r="L129" s="416">
        <v>0</v>
      </c>
      <c r="M129" s="416">
        <v>0</v>
      </c>
      <c r="N129" s="416">
        <v>0</v>
      </c>
      <c r="O129" s="416">
        <v>0</v>
      </c>
      <c r="P129" s="416">
        <v>0</v>
      </c>
      <c r="Q129" s="416">
        <v>0</v>
      </c>
      <c r="R129" s="416">
        <v>0</v>
      </c>
      <c r="S129" s="416">
        <v>0</v>
      </c>
      <c r="T129" s="416">
        <v>0</v>
      </c>
      <c r="U129" s="416">
        <v>0</v>
      </c>
      <c r="V129" s="416">
        <v>0</v>
      </c>
      <c r="W129" s="416">
        <v>0</v>
      </c>
      <c r="X129" s="418"/>
      <c r="Y129" s="419"/>
      <c r="Z129" s="419"/>
      <c r="AA129" s="420">
        <f t="shared" si="26"/>
        <v>0</v>
      </c>
      <c r="AB129" s="505" t="s">
        <v>455</v>
      </c>
      <c r="AC129" s="288">
        <v>0</v>
      </c>
      <c r="AD129" s="288">
        <v>0</v>
      </c>
      <c r="AE129" s="288">
        <v>0</v>
      </c>
      <c r="AF129" s="288">
        <v>0</v>
      </c>
      <c r="AG129" s="288">
        <v>0</v>
      </c>
      <c r="AH129" s="288">
        <v>0</v>
      </c>
      <c r="AI129" s="288">
        <v>0</v>
      </c>
      <c r="AJ129" s="288">
        <v>0</v>
      </c>
      <c r="AK129" s="288">
        <v>0</v>
      </c>
      <c r="AL129" s="288">
        <v>0</v>
      </c>
      <c r="AM129" s="288">
        <v>0</v>
      </c>
      <c r="AN129" s="288">
        <v>0</v>
      </c>
      <c r="AO129" s="288">
        <v>0</v>
      </c>
      <c r="AP129" s="288">
        <v>0</v>
      </c>
      <c r="AQ129" s="288">
        <v>0</v>
      </c>
      <c r="AR129" s="288">
        <v>0</v>
      </c>
      <c r="AS129" s="288">
        <v>0</v>
      </c>
      <c r="AT129" s="288">
        <v>0</v>
      </c>
      <c r="AU129" s="288">
        <v>0</v>
      </c>
      <c r="AV129" s="288">
        <v>0</v>
      </c>
    </row>
    <row r="130" spans="2:51" ht="27" hidden="1" customHeight="1" thickTop="1" x14ac:dyDescent="0.2">
      <c r="B130" s="1899" t="s">
        <v>1059</v>
      </c>
      <c r="C130" s="1900"/>
      <c r="D130" s="421">
        <f t="shared" ref="D130:W130" si="29">SUM(D118:D129)</f>
        <v>0</v>
      </c>
      <c r="E130" s="421">
        <f t="shared" si="29"/>
        <v>0</v>
      </c>
      <c r="F130" s="421">
        <f t="shared" si="29"/>
        <v>28</v>
      </c>
      <c r="G130" s="421">
        <f t="shared" si="29"/>
        <v>0</v>
      </c>
      <c r="H130" s="421">
        <f t="shared" si="29"/>
        <v>0</v>
      </c>
      <c r="I130" s="421">
        <f t="shared" si="29"/>
        <v>0</v>
      </c>
      <c r="J130" s="421">
        <f t="shared" si="29"/>
        <v>0</v>
      </c>
      <c r="K130" s="421">
        <f t="shared" si="29"/>
        <v>0</v>
      </c>
      <c r="L130" s="421">
        <f t="shared" si="29"/>
        <v>0</v>
      </c>
      <c r="M130" s="421">
        <f t="shared" si="29"/>
        <v>0</v>
      </c>
      <c r="N130" s="421">
        <f t="shared" si="29"/>
        <v>0</v>
      </c>
      <c r="O130" s="421">
        <f t="shared" si="29"/>
        <v>0</v>
      </c>
      <c r="P130" s="421">
        <f t="shared" si="29"/>
        <v>0</v>
      </c>
      <c r="Q130" s="421">
        <f t="shared" si="29"/>
        <v>0</v>
      </c>
      <c r="R130" s="421">
        <f t="shared" si="29"/>
        <v>0</v>
      </c>
      <c r="S130" s="421">
        <f t="shared" si="29"/>
        <v>0</v>
      </c>
      <c r="T130" s="421">
        <f t="shared" si="29"/>
        <v>0</v>
      </c>
      <c r="U130" s="421">
        <f t="shared" si="29"/>
        <v>0</v>
      </c>
      <c r="V130" s="421">
        <f t="shared" si="29"/>
        <v>0</v>
      </c>
      <c r="W130" s="421">
        <f t="shared" si="29"/>
        <v>0</v>
      </c>
      <c r="X130" s="442"/>
      <c r="Y130" s="443"/>
      <c r="Z130" s="443"/>
      <c r="AA130" s="420">
        <f t="shared" si="26"/>
        <v>28</v>
      </c>
      <c r="AC130" s="289">
        <f t="shared" ref="AC130:AV130" si="30">SUM(AC118:AC129)</f>
        <v>0</v>
      </c>
      <c r="AD130" s="289">
        <f t="shared" si="30"/>
        <v>0</v>
      </c>
      <c r="AE130" s="289">
        <f t="shared" si="30"/>
        <v>0</v>
      </c>
      <c r="AF130" s="289">
        <f t="shared" si="30"/>
        <v>0</v>
      </c>
      <c r="AG130" s="289">
        <f t="shared" si="30"/>
        <v>0</v>
      </c>
      <c r="AH130" s="289">
        <f t="shared" si="30"/>
        <v>0</v>
      </c>
      <c r="AI130" s="289">
        <f t="shared" si="30"/>
        <v>0</v>
      </c>
      <c r="AJ130" s="289">
        <f t="shared" si="30"/>
        <v>0</v>
      </c>
      <c r="AK130" s="289">
        <f t="shared" si="30"/>
        <v>0</v>
      </c>
      <c r="AL130" s="289">
        <f t="shared" si="30"/>
        <v>0</v>
      </c>
      <c r="AM130" s="289">
        <f t="shared" si="30"/>
        <v>0</v>
      </c>
      <c r="AN130" s="289">
        <f t="shared" si="30"/>
        <v>0</v>
      </c>
      <c r="AO130" s="289">
        <f t="shared" si="30"/>
        <v>0</v>
      </c>
      <c r="AP130" s="289">
        <f t="shared" si="30"/>
        <v>0</v>
      </c>
      <c r="AQ130" s="289">
        <f t="shared" si="30"/>
        <v>0</v>
      </c>
      <c r="AR130" s="289">
        <f t="shared" si="30"/>
        <v>0</v>
      </c>
      <c r="AS130" s="289">
        <f t="shared" si="30"/>
        <v>0</v>
      </c>
      <c r="AT130" s="289">
        <f t="shared" si="30"/>
        <v>0</v>
      </c>
      <c r="AU130" s="289">
        <f t="shared" si="30"/>
        <v>0</v>
      </c>
      <c r="AV130" s="289">
        <f t="shared" si="30"/>
        <v>0</v>
      </c>
    </row>
    <row r="131" spans="2:51" ht="17.25" hidden="1" customHeight="1" x14ac:dyDescent="0.2">
      <c r="B131" s="79"/>
      <c r="C131" s="79"/>
      <c r="D131" s="87"/>
      <c r="E131" s="87"/>
      <c r="F131" s="87"/>
      <c r="G131" s="88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182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</row>
    <row r="132" spans="2:51" ht="17.25" hidden="1" customHeight="1" x14ac:dyDescent="0.2">
      <c r="B132" s="78" t="s">
        <v>413</v>
      </c>
      <c r="C132" s="89"/>
      <c r="D132" s="103" t="s">
        <v>414</v>
      </c>
      <c r="E132" s="103" t="s">
        <v>6</v>
      </c>
      <c r="F132" s="103" t="s">
        <v>262</v>
      </c>
      <c r="G132" s="103" t="s">
        <v>435</v>
      </c>
      <c r="H132" s="103" t="s">
        <v>7</v>
      </c>
      <c r="I132" s="103" t="s">
        <v>8</v>
      </c>
      <c r="J132" s="99" t="s">
        <v>22</v>
      </c>
      <c r="K132" s="103" t="s">
        <v>23</v>
      </c>
      <c r="L132" s="103" t="s">
        <v>24</v>
      </c>
      <c r="M132" s="103" t="s">
        <v>9</v>
      </c>
      <c r="N132" s="103" t="s">
        <v>415</v>
      </c>
      <c r="O132" s="103" t="s">
        <v>20</v>
      </c>
      <c r="P132" s="103" t="s">
        <v>10</v>
      </c>
      <c r="Q132" s="103" t="s">
        <v>436</v>
      </c>
      <c r="R132" s="103" t="s">
        <v>12</v>
      </c>
      <c r="S132" s="103" t="s">
        <v>11</v>
      </c>
      <c r="T132" s="103" t="s">
        <v>437</v>
      </c>
      <c r="U132" s="103" t="s">
        <v>13</v>
      </c>
      <c r="V132" s="103" t="s">
        <v>14</v>
      </c>
      <c r="W132" s="103" t="s">
        <v>416</v>
      </c>
      <c r="X132" s="103" t="s">
        <v>1068</v>
      </c>
      <c r="Y132" s="103" t="s">
        <v>15</v>
      </c>
      <c r="Z132" s="103" t="s">
        <v>16</v>
      </c>
      <c r="AA132" s="87"/>
      <c r="AB132" s="182"/>
      <c r="AC132" s="81" t="s">
        <v>409</v>
      </c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</row>
    <row r="133" spans="2:51" ht="32.25" hidden="1" customHeight="1" x14ac:dyDescent="0.2">
      <c r="B133" s="83" t="s">
        <v>410</v>
      </c>
      <c r="C133" s="83" t="s">
        <v>411</v>
      </c>
      <c r="D133" s="104" t="s">
        <v>1066</v>
      </c>
      <c r="E133" s="104" t="s">
        <v>57</v>
      </c>
      <c r="F133" s="104" t="s">
        <v>263</v>
      </c>
      <c r="G133" s="104" t="s">
        <v>340</v>
      </c>
      <c r="H133" s="104" t="s">
        <v>58</v>
      </c>
      <c r="I133" s="104" t="s">
        <v>59</v>
      </c>
      <c r="J133" s="105" t="s">
        <v>79</v>
      </c>
      <c r="K133" s="104" t="s">
        <v>80</v>
      </c>
      <c r="L133" s="104" t="s">
        <v>81</v>
      </c>
      <c r="M133" s="104" t="s">
        <v>60</v>
      </c>
      <c r="N133" s="104" t="s">
        <v>61</v>
      </c>
      <c r="O133" s="104" t="s">
        <v>77</v>
      </c>
      <c r="P133" s="104" t="s">
        <v>62</v>
      </c>
      <c r="Q133" s="104" t="s">
        <v>349</v>
      </c>
      <c r="R133" s="104" t="s">
        <v>65</v>
      </c>
      <c r="S133" s="104" t="s">
        <v>63</v>
      </c>
      <c r="T133" s="104" t="s">
        <v>350</v>
      </c>
      <c r="U133" s="104" t="s">
        <v>66</v>
      </c>
      <c r="V133" s="104" t="s">
        <v>67</v>
      </c>
      <c r="W133" s="104" t="s">
        <v>64</v>
      </c>
      <c r="X133" s="104" t="s">
        <v>351</v>
      </c>
      <c r="Y133" s="104" t="s">
        <v>68</v>
      </c>
      <c r="Z133" s="104" t="s">
        <v>69</v>
      </c>
      <c r="AA133" s="90" t="s">
        <v>1059</v>
      </c>
      <c r="AB133" s="182"/>
      <c r="AC133" s="92" t="s">
        <v>1066</v>
      </c>
      <c r="AD133" s="92" t="s">
        <v>57</v>
      </c>
      <c r="AE133" s="92" t="s">
        <v>263</v>
      </c>
      <c r="AF133" s="92" t="s">
        <v>340</v>
      </c>
      <c r="AG133" s="92" t="s">
        <v>58</v>
      </c>
      <c r="AH133" s="92" t="s">
        <v>59</v>
      </c>
      <c r="AI133" s="91" t="s">
        <v>79</v>
      </c>
      <c r="AJ133" s="92" t="s">
        <v>80</v>
      </c>
      <c r="AK133" s="92" t="s">
        <v>81</v>
      </c>
      <c r="AL133" s="92" t="s">
        <v>60</v>
      </c>
      <c r="AM133" s="92" t="s">
        <v>61</v>
      </c>
      <c r="AN133" s="92" t="s">
        <v>77</v>
      </c>
      <c r="AO133" s="92" t="s">
        <v>62</v>
      </c>
      <c r="AP133" s="92" t="s">
        <v>349</v>
      </c>
      <c r="AQ133" s="92" t="s">
        <v>65</v>
      </c>
      <c r="AR133" s="92" t="s">
        <v>63</v>
      </c>
      <c r="AS133" s="92" t="s">
        <v>350</v>
      </c>
      <c r="AT133" s="92" t="s">
        <v>66</v>
      </c>
      <c r="AU133" s="92" t="s">
        <v>67</v>
      </c>
      <c r="AV133" s="92" t="s">
        <v>64</v>
      </c>
      <c r="AW133" s="92" t="s">
        <v>351</v>
      </c>
      <c r="AX133" s="92" t="s">
        <v>68</v>
      </c>
      <c r="AY133" s="92" t="s">
        <v>69</v>
      </c>
    </row>
    <row r="134" spans="2:51" ht="27" hidden="1" customHeight="1" x14ac:dyDescent="0.2">
      <c r="B134" s="93"/>
      <c r="C134" s="381">
        <v>44020</v>
      </c>
      <c r="D134" s="513">
        <v>33</v>
      </c>
      <c r="E134" s="513">
        <v>27</v>
      </c>
      <c r="F134" s="513">
        <v>0</v>
      </c>
      <c r="G134" s="513">
        <v>0</v>
      </c>
      <c r="H134" s="513">
        <v>27</v>
      </c>
      <c r="I134" s="513">
        <v>0</v>
      </c>
      <c r="J134" s="513">
        <v>1</v>
      </c>
      <c r="K134" s="513">
        <v>13</v>
      </c>
      <c r="L134" s="513">
        <v>16</v>
      </c>
      <c r="M134" s="513">
        <v>0</v>
      </c>
      <c r="N134" s="513">
        <v>33</v>
      </c>
      <c r="O134" s="513">
        <v>3</v>
      </c>
      <c r="P134" s="513">
        <v>24</v>
      </c>
      <c r="Q134" s="513">
        <v>4</v>
      </c>
      <c r="R134" s="513">
        <v>6</v>
      </c>
      <c r="S134" s="513">
        <v>24</v>
      </c>
      <c r="T134" s="513">
        <v>0</v>
      </c>
      <c r="U134" s="513">
        <v>0</v>
      </c>
      <c r="V134" s="513">
        <v>6</v>
      </c>
      <c r="W134" s="513">
        <v>24</v>
      </c>
      <c r="X134" s="513">
        <v>0</v>
      </c>
      <c r="Y134" s="513">
        <v>0</v>
      </c>
      <c r="Z134" s="513">
        <v>6</v>
      </c>
      <c r="AA134" s="423">
        <f>SUM(D134:Z134)</f>
        <v>247</v>
      </c>
      <c r="AB134" s="182"/>
      <c r="AC134" s="504">
        <f>D134-D103</f>
        <v>0</v>
      </c>
      <c r="AD134" s="504">
        <f t="shared" ref="AD134:AY141" si="31">E134-E103</f>
        <v>0</v>
      </c>
      <c r="AE134" s="504">
        <f t="shared" si="31"/>
        <v>0</v>
      </c>
      <c r="AF134" s="504">
        <f t="shared" si="31"/>
        <v>0</v>
      </c>
      <c r="AG134" s="504">
        <f t="shared" si="31"/>
        <v>0</v>
      </c>
      <c r="AH134" s="504">
        <f t="shared" si="31"/>
        <v>0</v>
      </c>
      <c r="AI134" s="504">
        <f t="shared" si="31"/>
        <v>0</v>
      </c>
      <c r="AJ134" s="504">
        <f t="shared" si="31"/>
        <v>0</v>
      </c>
      <c r="AK134" s="504">
        <f t="shared" si="31"/>
        <v>0</v>
      </c>
      <c r="AL134" s="504">
        <f t="shared" si="31"/>
        <v>0</v>
      </c>
      <c r="AM134" s="504">
        <f t="shared" si="31"/>
        <v>0</v>
      </c>
      <c r="AN134" s="504">
        <f t="shared" si="31"/>
        <v>0</v>
      </c>
      <c r="AO134" s="504">
        <f t="shared" si="31"/>
        <v>0</v>
      </c>
      <c r="AP134" s="504">
        <f t="shared" si="31"/>
        <v>0</v>
      </c>
      <c r="AQ134" s="504">
        <f t="shared" si="31"/>
        <v>0</v>
      </c>
      <c r="AR134" s="504">
        <f t="shared" si="31"/>
        <v>0</v>
      </c>
      <c r="AS134" s="504">
        <f t="shared" si="31"/>
        <v>0</v>
      </c>
      <c r="AT134" s="504">
        <f t="shared" si="31"/>
        <v>0</v>
      </c>
      <c r="AU134" s="504">
        <f t="shared" si="31"/>
        <v>0</v>
      </c>
      <c r="AV134" s="504">
        <f t="shared" si="31"/>
        <v>0</v>
      </c>
      <c r="AW134" s="504">
        <f t="shared" si="31"/>
        <v>0</v>
      </c>
      <c r="AX134" s="504">
        <f t="shared" si="31"/>
        <v>0</v>
      </c>
      <c r="AY134" s="504">
        <f t="shared" si="31"/>
        <v>0</v>
      </c>
    </row>
    <row r="135" spans="2:51" ht="27" hidden="1" customHeight="1" x14ac:dyDescent="0.2">
      <c r="B135" s="93"/>
      <c r="C135" s="381">
        <v>44027</v>
      </c>
      <c r="D135" s="513">
        <v>35</v>
      </c>
      <c r="E135" s="513">
        <v>36</v>
      </c>
      <c r="F135" s="513">
        <v>0</v>
      </c>
      <c r="G135" s="513">
        <v>7</v>
      </c>
      <c r="H135" s="513">
        <v>35</v>
      </c>
      <c r="I135" s="513">
        <v>0</v>
      </c>
      <c r="J135" s="513">
        <v>25</v>
      </c>
      <c r="K135" s="513">
        <v>4</v>
      </c>
      <c r="L135" s="513">
        <v>6</v>
      </c>
      <c r="M135" s="513">
        <v>0</v>
      </c>
      <c r="N135" s="513">
        <v>30</v>
      </c>
      <c r="O135" s="513">
        <v>0</v>
      </c>
      <c r="P135" s="513">
        <v>10</v>
      </c>
      <c r="Q135" s="513">
        <v>0</v>
      </c>
      <c r="R135" s="513">
        <v>21</v>
      </c>
      <c r="S135" s="513">
        <v>11</v>
      </c>
      <c r="T135" s="513">
        <v>5</v>
      </c>
      <c r="U135" s="513">
        <v>0</v>
      </c>
      <c r="V135" s="513">
        <v>21</v>
      </c>
      <c r="W135" s="513">
        <v>10</v>
      </c>
      <c r="X135" s="513">
        <v>7</v>
      </c>
      <c r="Y135" s="513">
        <v>0</v>
      </c>
      <c r="Z135" s="513">
        <v>21</v>
      </c>
      <c r="AA135" s="423">
        <f t="shared" ref="AA135:AA145" si="32">SUM(D135:Z135)</f>
        <v>284</v>
      </c>
      <c r="AB135" s="182"/>
      <c r="AC135" s="504">
        <f t="shared" ref="AC135:AC141" si="33">D135-D104</f>
        <v>0</v>
      </c>
      <c r="AD135" s="504">
        <f t="shared" si="31"/>
        <v>0</v>
      </c>
      <c r="AE135" s="504">
        <f t="shared" si="31"/>
        <v>0</v>
      </c>
      <c r="AF135" s="504">
        <f t="shared" si="31"/>
        <v>0</v>
      </c>
      <c r="AG135" s="504">
        <f t="shared" si="31"/>
        <v>0</v>
      </c>
      <c r="AH135" s="504">
        <f t="shared" si="31"/>
        <v>0</v>
      </c>
      <c r="AI135" s="504">
        <f t="shared" si="31"/>
        <v>0</v>
      </c>
      <c r="AJ135" s="504">
        <f t="shared" si="31"/>
        <v>0</v>
      </c>
      <c r="AK135" s="504">
        <f t="shared" si="31"/>
        <v>0</v>
      </c>
      <c r="AL135" s="504">
        <f t="shared" si="31"/>
        <v>0</v>
      </c>
      <c r="AM135" s="504">
        <f t="shared" si="31"/>
        <v>0</v>
      </c>
      <c r="AN135" s="504">
        <f t="shared" si="31"/>
        <v>0</v>
      </c>
      <c r="AO135" s="504">
        <f t="shared" si="31"/>
        <v>0</v>
      </c>
      <c r="AP135" s="504">
        <f t="shared" si="31"/>
        <v>0</v>
      </c>
      <c r="AQ135" s="504">
        <f t="shared" si="31"/>
        <v>0</v>
      </c>
      <c r="AR135" s="504">
        <f t="shared" si="31"/>
        <v>0</v>
      </c>
      <c r="AS135" s="504">
        <f t="shared" si="31"/>
        <v>0</v>
      </c>
      <c r="AT135" s="504">
        <f t="shared" si="31"/>
        <v>0</v>
      </c>
      <c r="AU135" s="504">
        <f t="shared" si="31"/>
        <v>0</v>
      </c>
      <c r="AV135" s="504">
        <f t="shared" si="31"/>
        <v>0</v>
      </c>
      <c r="AW135" s="504">
        <f t="shared" si="31"/>
        <v>0</v>
      </c>
      <c r="AX135" s="504">
        <f t="shared" si="31"/>
        <v>0</v>
      </c>
      <c r="AY135" s="504">
        <f t="shared" si="31"/>
        <v>0</v>
      </c>
    </row>
    <row r="136" spans="2:51" ht="27" hidden="1" customHeight="1" x14ac:dyDescent="0.2">
      <c r="B136" s="93"/>
      <c r="C136" s="381">
        <v>44036</v>
      </c>
      <c r="D136" s="513">
        <v>36</v>
      </c>
      <c r="E136" s="513">
        <v>36</v>
      </c>
      <c r="F136" s="513">
        <v>0</v>
      </c>
      <c r="G136" s="513">
        <v>0</v>
      </c>
      <c r="H136" s="513">
        <v>36</v>
      </c>
      <c r="I136" s="513">
        <v>0</v>
      </c>
      <c r="J136" s="513">
        <v>17</v>
      </c>
      <c r="K136" s="513">
        <v>16</v>
      </c>
      <c r="L136" s="513">
        <v>3</v>
      </c>
      <c r="M136" s="513">
        <v>0</v>
      </c>
      <c r="N136" s="513">
        <v>32</v>
      </c>
      <c r="O136" s="513">
        <v>1</v>
      </c>
      <c r="P136" s="513">
        <v>33</v>
      </c>
      <c r="Q136" s="513">
        <v>0</v>
      </c>
      <c r="R136" s="513">
        <v>0</v>
      </c>
      <c r="S136" s="513">
        <v>33</v>
      </c>
      <c r="T136" s="513">
        <v>0</v>
      </c>
      <c r="U136" s="513">
        <v>0</v>
      </c>
      <c r="V136" s="513">
        <v>0</v>
      </c>
      <c r="W136" s="513">
        <v>33</v>
      </c>
      <c r="X136" s="513">
        <v>0</v>
      </c>
      <c r="Y136" s="513">
        <v>0</v>
      </c>
      <c r="Z136" s="513">
        <v>0</v>
      </c>
      <c r="AA136" s="423">
        <f t="shared" si="32"/>
        <v>276</v>
      </c>
      <c r="AB136" s="182"/>
      <c r="AC136" s="504">
        <f t="shared" si="33"/>
        <v>0</v>
      </c>
      <c r="AD136" s="504">
        <f t="shared" si="31"/>
        <v>0</v>
      </c>
      <c r="AE136" s="504">
        <f t="shared" si="31"/>
        <v>0</v>
      </c>
      <c r="AF136" s="504">
        <f t="shared" si="31"/>
        <v>0</v>
      </c>
      <c r="AG136" s="504">
        <f t="shared" si="31"/>
        <v>0</v>
      </c>
      <c r="AH136" s="504">
        <f t="shared" si="31"/>
        <v>0</v>
      </c>
      <c r="AI136" s="504">
        <f t="shared" si="31"/>
        <v>0</v>
      </c>
      <c r="AJ136" s="504">
        <f t="shared" si="31"/>
        <v>0</v>
      </c>
      <c r="AK136" s="504">
        <f t="shared" si="31"/>
        <v>0</v>
      </c>
      <c r="AL136" s="504">
        <f t="shared" si="31"/>
        <v>0</v>
      </c>
      <c r="AM136" s="504">
        <f t="shared" si="31"/>
        <v>0</v>
      </c>
      <c r="AN136" s="504">
        <f t="shared" si="31"/>
        <v>0</v>
      </c>
      <c r="AO136" s="504">
        <f t="shared" si="31"/>
        <v>0</v>
      </c>
      <c r="AP136" s="504">
        <f t="shared" si="31"/>
        <v>0</v>
      </c>
      <c r="AQ136" s="504">
        <f t="shared" si="31"/>
        <v>0</v>
      </c>
      <c r="AR136" s="504">
        <f t="shared" si="31"/>
        <v>0</v>
      </c>
      <c r="AS136" s="504">
        <f t="shared" si="31"/>
        <v>0</v>
      </c>
      <c r="AT136" s="504">
        <f t="shared" si="31"/>
        <v>0</v>
      </c>
      <c r="AU136" s="504">
        <f t="shared" si="31"/>
        <v>0</v>
      </c>
      <c r="AV136" s="504">
        <f t="shared" si="31"/>
        <v>0</v>
      </c>
      <c r="AW136" s="504">
        <f t="shared" si="31"/>
        <v>0</v>
      </c>
      <c r="AX136" s="504">
        <f t="shared" si="31"/>
        <v>0</v>
      </c>
      <c r="AY136" s="504">
        <f t="shared" si="31"/>
        <v>0</v>
      </c>
    </row>
    <row r="137" spans="2:51" ht="27" hidden="1" customHeight="1" x14ac:dyDescent="0.2">
      <c r="B137" s="93"/>
      <c r="C137" s="381">
        <v>44051</v>
      </c>
      <c r="D137" s="513">
        <v>35</v>
      </c>
      <c r="E137" s="513">
        <v>35</v>
      </c>
      <c r="F137" s="513">
        <v>0</v>
      </c>
      <c r="G137" s="513">
        <v>0</v>
      </c>
      <c r="H137" s="513">
        <v>35</v>
      </c>
      <c r="I137" s="513">
        <v>0</v>
      </c>
      <c r="J137" s="513">
        <v>6</v>
      </c>
      <c r="K137" s="513">
        <v>15</v>
      </c>
      <c r="L137" s="513">
        <v>14</v>
      </c>
      <c r="M137" s="513">
        <v>0</v>
      </c>
      <c r="N137" s="513">
        <v>25</v>
      </c>
      <c r="O137" s="513">
        <v>15</v>
      </c>
      <c r="P137" s="513">
        <v>34</v>
      </c>
      <c r="Q137" s="513">
        <v>0</v>
      </c>
      <c r="R137" s="513">
        <v>6</v>
      </c>
      <c r="S137" s="513">
        <v>34</v>
      </c>
      <c r="T137" s="513">
        <v>0</v>
      </c>
      <c r="U137" s="513">
        <v>0</v>
      </c>
      <c r="V137" s="513">
        <v>6</v>
      </c>
      <c r="W137" s="513">
        <v>34</v>
      </c>
      <c r="X137" s="513">
        <v>0</v>
      </c>
      <c r="Y137" s="513">
        <v>0</v>
      </c>
      <c r="Z137" s="513">
        <v>6</v>
      </c>
      <c r="AA137" s="423">
        <f t="shared" si="32"/>
        <v>300</v>
      </c>
      <c r="AB137" s="182"/>
      <c r="AC137" s="504">
        <f t="shared" si="33"/>
        <v>0</v>
      </c>
      <c r="AD137" s="504">
        <f t="shared" si="31"/>
        <v>0</v>
      </c>
      <c r="AE137" s="504">
        <f t="shared" si="31"/>
        <v>0</v>
      </c>
      <c r="AF137" s="504">
        <f t="shared" si="31"/>
        <v>0</v>
      </c>
      <c r="AG137" s="504">
        <f t="shared" si="31"/>
        <v>0</v>
      </c>
      <c r="AH137" s="504">
        <f t="shared" si="31"/>
        <v>0</v>
      </c>
      <c r="AI137" s="504">
        <f t="shared" si="31"/>
        <v>0</v>
      </c>
      <c r="AJ137" s="504">
        <f t="shared" si="31"/>
        <v>0</v>
      </c>
      <c r="AK137" s="504">
        <f t="shared" si="31"/>
        <v>0</v>
      </c>
      <c r="AL137" s="504">
        <f t="shared" si="31"/>
        <v>0</v>
      </c>
      <c r="AM137" s="504">
        <f t="shared" si="31"/>
        <v>0</v>
      </c>
      <c r="AN137" s="504">
        <f t="shared" si="31"/>
        <v>0</v>
      </c>
      <c r="AO137" s="504">
        <f t="shared" si="31"/>
        <v>0</v>
      </c>
      <c r="AP137" s="504">
        <f t="shared" si="31"/>
        <v>0</v>
      </c>
      <c r="AQ137" s="504">
        <f t="shared" si="31"/>
        <v>0</v>
      </c>
      <c r="AR137" s="504">
        <f t="shared" si="31"/>
        <v>0</v>
      </c>
      <c r="AS137" s="504">
        <f t="shared" si="31"/>
        <v>0</v>
      </c>
      <c r="AT137" s="504">
        <f t="shared" si="31"/>
        <v>0</v>
      </c>
      <c r="AU137" s="504">
        <f t="shared" si="31"/>
        <v>0</v>
      </c>
      <c r="AV137" s="504">
        <f t="shared" si="31"/>
        <v>0</v>
      </c>
      <c r="AW137" s="504">
        <f t="shared" si="31"/>
        <v>0</v>
      </c>
      <c r="AX137" s="504">
        <f t="shared" si="31"/>
        <v>0</v>
      </c>
      <c r="AY137" s="504">
        <f t="shared" si="31"/>
        <v>0</v>
      </c>
    </row>
    <row r="138" spans="2:51" ht="27" hidden="1" customHeight="1" x14ac:dyDescent="0.2">
      <c r="B138" s="93"/>
      <c r="C138" s="381">
        <v>44060</v>
      </c>
      <c r="D138" s="531">
        <v>34</v>
      </c>
      <c r="E138" s="531">
        <v>33</v>
      </c>
      <c r="F138" s="513">
        <v>0</v>
      </c>
      <c r="G138" s="513">
        <v>0</v>
      </c>
      <c r="H138" s="531">
        <v>33</v>
      </c>
      <c r="I138" s="513">
        <v>0</v>
      </c>
      <c r="J138" s="513">
        <v>11</v>
      </c>
      <c r="K138" s="513">
        <v>18</v>
      </c>
      <c r="L138" s="531">
        <v>4</v>
      </c>
      <c r="M138" s="513">
        <v>0</v>
      </c>
      <c r="N138" s="531">
        <v>36</v>
      </c>
      <c r="O138" s="513">
        <v>5</v>
      </c>
      <c r="P138" s="513">
        <v>26</v>
      </c>
      <c r="Q138" s="513">
        <v>0</v>
      </c>
      <c r="R138" s="531">
        <v>15</v>
      </c>
      <c r="S138" s="513">
        <v>26</v>
      </c>
      <c r="T138" s="513">
        <v>0</v>
      </c>
      <c r="U138" s="513">
        <v>0</v>
      </c>
      <c r="V138" s="531">
        <v>15</v>
      </c>
      <c r="W138" s="513">
        <v>26</v>
      </c>
      <c r="X138" s="513">
        <v>0</v>
      </c>
      <c r="Y138" s="513">
        <v>0</v>
      </c>
      <c r="Z138" s="531">
        <v>15</v>
      </c>
      <c r="AA138" s="423">
        <f t="shared" si="32"/>
        <v>297</v>
      </c>
      <c r="AB138" s="514" t="s">
        <v>634</v>
      </c>
      <c r="AC138" s="504">
        <f>D138-D107</f>
        <v>-1</v>
      </c>
      <c r="AD138" s="504">
        <f t="shared" si="31"/>
        <v>-2</v>
      </c>
      <c r="AE138" s="504">
        <f t="shared" si="31"/>
        <v>0</v>
      </c>
      <c r="AF138" s="504">
        <f t="shared" si="31"/>
        <v>0</v>
      </c>
      <c r="AG138" s="504">
        <f t="shared" si="31"/>
        <v>-2</v>
      </c>
      <c r="AH138" s="504">
        <f t="shared" si="31"/>
        <v>0</v>
      </c>
      <c r="AI138" s="504">
        <f t="shared" si="31"/>
        <v>0</v>
      </c>
      <c r="AJ138" s="504">
        <f t="shared" si="31"/>
        <v>0</v>
      </c>
      <c r="AK138" s="504">
        <f t="shared" si="31"/>
        <v>-2</v>
      </c>
      <c r="AL138" s="504">
        <f t="shared" si="31"/>
        <v>0</v>
      </c>
      <c r="AM138" s="504">
        <f t="shared" si="31"/>
        <v>-1</v>
      </c>
      <c r="AN138" s="504">
        <f t="shared" si="31"/>
        <v>0</v>
      </c>
      <c r="AO138" s="504">
        <f t="shared" si="31"/>
        <v>0</v>
      </c>
      <c r="AP138" s="504">
        <f t="shared" si="31"/>
        <v>0</v>
      </c>
      <c r="AQ138" s="504">
        <f>R138-R107</f>
        <v>-1</v>
      </c>
      <c r="AR138" s="504">
        <f t="shared" si="31"/>
        <v>0</v>
      </c>
      <c r="AS138" s="504">
        <f t="shared" si="31"/>
        <v>0</v>
      </c>
      <c r="AT138" s="504">
        <f t="shared" si="31"/>
        <v>0</v>
      </c>
      <c r="AU138" s="504">
        <f>V138-V107</f>
        <v>-1</v>
      </c>
      <c r="AV138" s="504">
        <f t="shared" si="31"/>
        <v>0</v>
      </c>
      <c r="AW138" s="504">
        <f t="shared" si="31"/>
        <v>0</v>
      </c>
      <c r="AX138" s="504">
        <f t="shared" si="31"/>
        <v>0</v>
      </c>
      <c r="AY138" s="504">
        <f>Z138-Z107</f>
        <v>-1</v>
      </c>
    </row>
    <row r="139" spans="2:51" ht="27" hidden="1" customHeight="1" x14ac:dyDescent="0.2">
      <c r="B139" s="93"/>
      <c r="C139" s="381">
        <v>44067</v>
      </c>
      <c r="D139" s="513">
        <v>35</v>
      </c>
      <c r="E139" s="513">
        <v>32</v>
      </c>
      <c r="F139" s="531">
        <v>2</v>
      </c>
      <c r="G139" s="513">
        <v>2</v>
      </c>
      <c r="H139" s="513">
        <v>34</v>
      </c>
      <c r="I139" s="531">
        <v>2</v>
      </c>
      <c r="J139" s="531">
        <v>9</v>
      </c>
      <c r="K139" s="531">
        <v>23</v>
      </c>
      <c r="L139" s="531">
        <v>4</v>
      </c>
      <c r="M139" s="513">
        <v>0</v>
      </c>
      <c r="N139" s="531">
        <v>32</v>
      </c>
      <c r="O139" s="513">
        <v>2</v>
      </c>
      <c r="P139" s="513">
        <v>31</v>
      </c>
      <c r="Q139" s="513">
        <v>0</v>
      </c>
      <c r="R139" s="531">
        <v>3</v>
      </c>
      <c r="S139" s="513">
        <v>31</v>
      </c>
      <c r="T139" s="513">
        <v>0</v>
      </c>
      <c r="U139" s="531">
        <v>2</v>
      </c>
      <c r="V139" s="531">
        <v>1</v>
      </c>
      <c r="W139" s="513">
        <v>31</v>
      </c>
      <c r="X139" s="513">
        <v>0</v>
      </c>
      <c r="Y139" s="531">
        <v>2</v>
      </c>
      <c r="Z139" s="531">
        <v>1</v>
      </c>
      <c r="AA139" s="423">
        <f t="shared" si="32"/>
        <v>279</v>
      </c>
      <c r="AB139" s="514" t="s">
        <v>634</v>
      </c>
      <c r="AC139" s="504">
        <f t="shared" si="33"/>
        <v>0</v>
      </c>
      <c r="AD139" s="504">
        <f t="shared" si="31"/>
        <v>0</v>
      </c>
      <c r="AE139" s="504">
        <f>F139-F108</f>
        <v>1</v>
      </c>
      <c r="AF139" s="504">
        <f t="shared" si="31"/>
        <v>0</v>
      </c>
      <c r="AG139" s="504">
        <f t="shared" si="31"/>
        <v>0</v>
      </c>
      <c r="AH139" s="504">
        <f>I139-I108</f>
        <v>1</v>
      </c>
      <c r="AI139" s="504">
        <f t="shared" si="31"/>
        <v>2</v>
      </c>
      <c r="AJ139" s="504">
        <f t="shared" si="31"/>
        <v>3</v>
      </c>
      <c r="AK139" s="504">
        <f t="shared" si="31"/>
        <v>-4</v>
      </c>
      <c r="AL139" s="504">
        <f t="shared" si="31"/>
        <v>0</v>
      </c>
      <c r="AM139" s="504">
        <f t="shared" si="31"/>
        <v>-3</v>
      </c>
      <c r="AN139" s="504">
        <f t="shared" si="31"/>
        <v>0</v>
      </c>
      <c r="AO139" s="504">
        <f t="shared" si="31"/>
        <v>0</v>
      </c>
      <c r="AP139" s="504">
        <f t="shared" si="31"/>
        <v>0</v>
      </c>
      <c r="AQ139" s="504">
        <f t="shared" si="31"/>
        <v>-3</v>
      </c>
      <c r="AR139" s="504">
        <f t="shared" si="31"/>
        <v>0</v>
      </c>
      <c r="AS139" s="504">
        <f t="shared" si="31"/>
        <v>0</v>
      </c>
      <c r="AT139" s="504">
        <f t="shared" si="31"/>
        <v>1</v>
      </c>
      <c r="AU139" s="504">
        <f>V139-V108</f>
        <v>-4</v>
      </c>
      <c r="AV139" s="504">
        <f t="shared" si="31"/>
        <v>0</v>
      </c>
      <c r="AW139" s="504">
        <f t="shared" si="31"/>
        <v>0</v>
      </c>
      <c r="AX139" s="504">
        <f t="shared" si="31"/>
        <v>1</v>
      </c>
      <c r="AY139" s="504">
        <f>Z139-Z108</f>
        <v>-4</v>
      </c>
    </row>
    <row r="140" spans="2:51" ht="27" hidden="1" customHeight="1" x14ac:dyDescent="0.2">
      <c r="B140" s="93"/>
      <c r="C140" s="381">
        <v>44074</v>
      </c>
      <c r="D140" s="531">
        <v>31</v>
      </c>
      <c r="E140" s="531">
        <v>31</v>
      </c>
      <c r="F140" s="513">
        <v>0</v>
      </c>
      <c r="G140" s="513">
        <v>0</v>
      </c>
      <c r="H140" s="531">
        <v>31</v>
      </c>
      <c r="I140" s="513">
        <v>0</v>
      </c>
      <c r="J140" s="531">
        <v>17</v>
      </c>
      <c r="K140" s="531">
        <v>12</v>
      </c>
      <c r="L140" s="531">
        <v>2</v>
      </c>
      <c r="M140" s="513">
        <v>0</v>
      </c>
      <c r="N140" s="531">
        <v>25</v>
      </c>
      <c r="O140" s="531">
        <v>9</v>
      </c>
      <c r="P140" s="531">
        <v>29</v>
      </c>
      <c r="Q140" s="513">
        <v>2</v>
      </c>
      <c r="R140" s="531">
        <v>3</v>
      </c>
      <c r="S140" s="531">
        <v>29</v>
      </c>
      <c r="T140" s="513">
        <v>2</v>
      </c>
      <c r="U140" s="513">
        <v>0</v>
      </c>
      <c r="V140" s="531">
        <v>3</v>
      </c>
      <c r="W140" s="531">
        <v>29</v>
      </c>
      <c r="X140" s="513">
        <v>2</v>
      </c>
      <c r="Y140" s="513">
        <v>0</v>
      </c>
      <c r="Z140" s="531">
        <v>3</v>
      </c>
      <c r="AA140" s="423">
        <f t="shared" si="32"/>
        <v>260</v>
      </c>
      <c r="AB140" s="514" t="s">
        <v>634</v>
      </c>
      <c r="AC140" s="504">
        <f>D140-D109</f>
        <v>-4</v>
      </c>
      <c r="AD140" s="504">
        <f t="shared" si="31"/>
        <v>-4</v>
      </c>
      <c r="AE140" s="504">
        <f t="shared" si="31"/>
        <v>0</v>
      </c>
      <c r="AF140" s="504">
        <f t="shared" si="31"/>
        <v>0</v>
      </c>
      <c r="AG140" s="504">
        <f t="shared" si="31"/>
        <v>-4</v>
      </c>
      <c r="AH140" s="504">
        <f t="shared" si="31"/>
        <v>0</v>
      </c>
      <c r="AI140" s="504">
        <f t="shared" si="31"/>
        <v>-3</v>
      </c>
      <c r="AJ140" s="504">
        <f t="shared" si="31"/>
        <v>-3</v>
      </c>
      <c r="AK140" s="504">
        <f t="shared" si="31"/>
        <v>2</v>
      </c>
      <c r="AL140" s="504">
        <f t="shared" si="31"/>
        <v>0</v>
      </c>
      <c r="AM140" s="504">
        <f>N140-N109</f>
        <v>-1</v>
      </c>
      <c r="AN140" s="504">
        <f t="shared" si="31"/>
        <v>-1</v>
      </c>
      <c r="AO140" s="504">
        <f t="shared" si="31"/>
        <v>-1</v>
      </c>
      <c r="AP140" s="504">
        <f t="shared" si="31"/>
        <v>0</v>
      </c>
      <c r="AQ140" s="504">
        <f t="shared" si="31"/>
        <v>-1</v>
      </c>
      <c r="AR140" s="504">
        <f t="shared" si="31"/>
        <v>-1</v>
      </c>
      <c r="AS140" s="504">
        <f t="shared" si="31"/>
        <v>0</v>
      </c>
      <c r="AT140" s="504">
        <f t="shared" si="31"/>
        <v>0</v>
      </c>
      <c r="AU140" s="504">
        <f t="shared" si="31"/>
        <v>-1</v>
      </c>
      <c r="AV140" s="504">
        <f t="shared" si="31"/>
        <v>-1</v>
      </c>
      <c r="AW140" s="504">
        <f t="shared" si="31"/>
        <v>0</v>
      </c>
      <c r="AX140" s="504">
        <f t="shared" si="31"/>
        <v>0</v>
      </c>
      <c r="AY140" s="504">
        <f t="shared" si="31"/>
        <v>-1</v>
      </c>
    </row>
    <row r="141" spans="2:51" ht="27" hidden="1" customHeight="1" x14ac:dyDescent="0.2">
      <c r="B141" s="93"/>
      <c r="C141" s="381">
        <v>44081</v>
      </c>
      <c r="D141" s="531">
        <v>36</v>
      </c>
      <c r="E141" s="531">
        <v>19</v>
      </c>
      <c r="F141" s="531">
        <v>17</v>
      </c>
      <c r="G141" s="513">
        <v>0</v>
      </c>
      <c r="H141" s="531">
        <v>19</v>
      </c>
      <c r="I141" s="531">
        <v>17</v>
      </c>
      <c r="J141" s="531">
        <v>28</v>
      </c>
      <c r="K141" s="513">
        <v>0</v>
      </c>
      <c r="L141" s="531">
        <v>10</v>
      </c>
      <c r="M141" s="513">
        <v>0</v>
      </c>
      <c r="N141" s="531">
        <v>20</v>
      </c>
      <c r="O141" s="531">
        <v>13</v>
      </c>
      <c r="P141" s="531">
        <v>17</v>
      </c>
      <c r="Q141" s="513">
        <v>0</v>
      </c>
      <c r="R141" s="531">
        <v>16</v>
      </c>
      <c r="S141" s="531">
        <v>17</v>
      </c>
      <c r="T141" s="513">
        <v>0</v>
      </c>
      <c r="U141" s="513">
        <v>13</v>
      </c>
      <c r="V141" s="531">
        <v>5</v>
      </c>
      <c r="W141" s="531">
        <v>17</v>
      </c>
      <c r="X141" s="513">
        <v>0</v>
      </c>
      <c r="Y141" s="531">
        <v>11</v>
      </c>
      <c r="Z141" s="531">
        <v>5</v>
      </c>
      <c r="AA141" s="423">
        <f t="shared" si="32"/>
        <v>280</v>
      </c>
      <c r="AB141" s="514" t="s">
        <v>634</v>
      </c>
      <c r="AC141" s="504">
        <f t="shared" si="33"/>
        <v>22</v>
      </c>
      <c r="AD141" s="504">
        <f t="shared" si="31"/>
        <v>17</v>
      </c>
      <c r="AE141" s="504">
        <f t="shared" si="31"/>
        <v>5</v>
      </c>
      <c r="AF141" s="504">
        <f t="shared" si="31"/>
        <v>0</v>
      </c>
      <c r="AG141" s="504">
        <f t="shared" si="31"/>
        <v>17</v>
      </c>
      <c r="AH141" s="504">
        <f t="shared" si="31"/>
        <v>5</v>
      </c>
      <c r="AI141" s="504">
        <f t="shared" si="31"/>
        <v>14</v>
      </c>
      <c r="AJ141" s="504">
        <f t="shared" si="31"/>
        <v>0</v>
      </c>
      <c r="AK141" s="504">
        <f t="shared" si="31"/>
        <v>10</v>
      </c>
      <c r="AL141" s="504">
        <f t="shared" si="31"/>
        <v>0</v>
      </c>
      <c r="AM141" s="504">
        <f t="shared" si="31"/>
        <v>4</v>
      </c>
      <c r="AN141" s="504">
        <f t="shared" si="31"/>
        <v>1</v>
      </c>
      <c r="AO141" s="504">
        <f t="shared" si="31"/>
        <v>1</v>
      </c>
      <c r="AP141" s="504">
        <f t="shared" si="31"/>
        <v>0</v>
      </c>
      <c r="AQ141" s="504">
        <f t="shared" si="31"/>
        <v>4</v>
      </c>
      <c r="AR141" s="504">
        <f t="shared" si="31"/>
        <v>1</v>
      </c>
      <c r="AS141" s="504">
        <f t="shared" si="31"/>
        <v>0</v>
      </c>
      <c r="AT141" s="504">
        <f t="shared" si="31"/>
        <v>0</v>
      </c>
      <c r="AU141" s="504">
        <f t="shared" si="31"/>
        <v>5</v>
      </c>
      <c r="AV141" s="504">
        <f t="shared" si="31"/>
        <v>1</v>
      </c>
      <c r="AW141" s="504">
        <f t="shared" si="31"/>
        <v>0</v>
      </c>
      <c r="AX141" s="504">
        <f t="shared" si="31"/>
        <v>-1</v>
      </c>
      <c r="AY141" s="504">
        <f t="shared" si="31"/>
        <v>5</v>
      </c>
    </row>
    <row r="142" spans="2:51" ht="27" hidden="1" customHeight="1" x14ac:dyDescent="0.2">
      <c r="B142" s="93"/>
      <c r="C142" s="381">
        <v>44091</v>
      </c>
      <c r="D142" s="531">
        <v>40</v>
      </c>
      <c r="E142" s="531">
        <v>36</v>
      </c>
      <c r="F142" s="531">
        <v>4</v>
      </c>
      <c r="G142" s="531">
        <v>0</v>
      </c>
      <c r="H142" s="531">
        <v>36</v>
      </c>
      <c r="I142" s="531">
        <v>4</v>
      </c>
      <c r="J142" s="531">
        <v>25</v>
      </c>
      <c r="K142" s="531">
        <v>0</v>
      </c>
      <c r="L142" s="531">
        <v>15</v>
      </c>
      <c r="M142" s="531">
        <v>0</v>
      </c>
      <c r="N142" s="531">
        <v>31</v>
      </c>
      <c r="O142" s="531">
        <v>0</v>
      </c>
      <c r="P142" s="531">
        <v>16</v>
      </c>
      <c r="Q142" s="531">
        <v>0</v>
      </c>
      <c r="R142" s="531">
        <v>15</v>
      </c>
      <c r="S142" s="531">
        <v>16</v>
      </c>
      <c r="T142" s="531">
        <v>0</v>
      </c>
      <c r="U142" s="531">
        <v>6</v>
      </c>
      <c r="V142" s="531">
        <v>9</v>
      </c>
      <c r="W142" s="531">
        <v>16</v>
      </c>
      <c r="X142" s="531">
        <v>0</v>
      </c>
      <c r="Y142" s="531">
        <v>6</v>
      </c>
      <c r="Z142" s="531">
        <v>9</v>
      </c>
      <c r="AA142" s="423">
        <f t="shared" si="32"/>
        <v>284</v>
      </c>
      <c r="AB142" s="505" t="s">
        <v>455</v>
      </c>
      <c r="AC142" s="504">
        <v>40</v>
      </c>
      <c r="AD142" s="504">
        <v>36</v>
      </c>
      <c r="AE142" s="504">
        <v>4</v>
      </c>
      <c r="AF142" s="504">
        <v>0</v>
      </c>
      <c r="AG142" s="504">
        <v>36</v>
      </c>
      <c r="AH142" s="504">
        <v>4</v>
      </c>
      <c r="AI142" s="504">
        <v>25</v>
      </c>
      <c r="AJ142" s="504">
        <v>0</v>
      </c>
      <c r="AK142" s="504">
        <v>15</v>
      </c>
      <c r="AL142" s="504">
        <v>0</v>
      </c>
      <c r="AM142" s="504">
        <v>31</v>
      </c>
      <c r="AN142" s="504">
        <v>0</v>
      </c>
      <c r="AO142" s="504">
        <v>16</v>
      </c>
      <c r="AP142" s="504">
        <v>0</v>
      </c>
      <c r="AQ142" s="504">
        <v>15</v>
      </c>
      <c r="AR142" s="504">
        <v>16</v>
      </c>
      <c r="AS142" s="504">
        <v>0</v>
      </c>
      <c r="AT142" s="504">
        <v>6</v>
      </c>
      <c r="AU142" s="504">
        <v>9</v>
      </c>
      <c r="AV142" s="504">
        <v>16</v>
      </c>
      <c r="AW142" s="504">
        <v>0</v>
      </c>
      <c r="AX142" s="504">
        <v>6</v>
      </c>
      <c r="AY142" s="504">
        <v>9</v>
      </c>
    </row>
    <row r="143" spans="2:51" ht="27" hidden="1" customHeight="1" x14ac:dyDescent="0.2">
      <c r="B143" s="93"/>
      <c r="C143" s="381">
        <v>44102</v>
      </c>
      <c r="D143" s="531">
        <v>35</v>
      </c>
      <c r="E143" s="531">
        <v>30</v>
      </c>
      <c r="F143" s="531">
        <v>5</v>
      </c>
      <c r="G143" s="531">
        <v>0</v>
      </c>
      <c r="H143" s="531">
        <v>30</v>
      </c>
      <c r="I143" s="531">
        <v>5</v>
      </c>
      <c r="J143" s="531">
        <v>24</v>
      </c>
      <c r="K143" s="531">
        <v>0</v>
      </c>
      <c r="L143" s="531">
        <v>11</v>
      </c>
      <c r="M143" s="531">
        <v>0</v>
      </c>
      <c r="N143" s="531">
        <v>43</v>
      </c>
      <c r="O143" s="531">
        <v>0</v>
      </c>
      <c r="P143" s="531">
        <v>19</v>
      </c>
      <c r="Q143" s="531">
        <v>0</v>
      </c>
      <c r="R143" s="531">
        <v>24</v>
      </c>
      <c r="S143" s="531">
        <v>19</v>
      </c>
      <c r="T143" s="531">
        <v>0</v>
      </c>
      <c r="U143" s="531">
        <v>9</v>
      </c>
      <c r="V143" s="531">
        <v>15</v>
      </c>
      <c r="W143" s="531">
        <v>19</v>
      </c>
      <c r="X143" s="531">
        <v>0</v>
      </c>
      <c r="Y143" s="531">
        <v>9</v>
      </c>
      <c r="Z143" s="531">
        <v>15</v>
      </c>
      <c r="AA143" s="423">
        <f t="shared" si="32"/>
        <v>312</v>
      </c>
      <c r="AB143" s="505" t="s">
        <v>455</v>
      </c>
      <c r="AC143" s="504">
        <v>35</v>
      </c>
      <c r="AD143" s="504">
        <v>30</v>
      </c>
      <c r="AE143" s="504">
        <v>5</v>
      </c>
      <c r="AF143" s="504">
        <v>0</v>
      </c>
      <c r="AG143" s="504">
        <v>30</v>
      </c>
      <c r="AH143" s="504">
        <v>5</v>
      </c>
      <c r="AI143" s="504">
        <v>24</v>
      </c>
      <c r="AJ143" s="504">
        <v>0</v>
      </c>
      <c r="AK143" s="504">
        <v>11</v>
      </c>
      <c r="AL143" s="504">
        <v>0</v>
      </c>
      <c r="AM143" s="504">
        <v>43</v>
      </c>
      <c r="AN143" s="504">
        <v>0</v>
      </c>
      <c r="AO143" s="504">
        <v>19</v>
      </c>
      <c r="AP143" s="504">
        <v>0</v>
      </c>
      <c r="AQ143" s="504">
        <v>24</v>
      </c>
      <c r="AR143" s="504">
        <v>19</v>
      </c>
      <c r="AS143" s="504">
        <v>0</v>
      </c>
      <c r="AT143" s="504">
        <v>9</v>
      </c>
      <c r="AU143" s="504">
        <v>15</v>
      </c>
      <c r="AV143" s="504">
        <v>19</v>
      </c>
      <c r="AW143" s="504">
        <v>0</v>
      </c>
      <c r="AX143" s="504">
        <v>9</v>
      </c>
      <c r="AY143" s="504">
        <v>15</v>
      </c>
    </row>
    <row r="144" spans="2:51" ht="27" hidden="1" customHeight="1" x14ac:dyDescent="0.2">
      <c r="B144" s="93"/>
      <c r="C144" s="381">
        <v>44111</v>
      </c>
      <c r="D144" s="531">
        <v>35</v>
      </c>
      <c r="E144" s="531">
        <v>35</v>
      </c>
      <c r="F144" s="531">
        <v>0</v>
      </c>
      <c r="G144" s="531">
        <v>0</v>
      </c>
      <c r="H144" s="531">
        <v>35</v>
      </c>
      <c r="I144" s="531">
        <v>0</v>
      </c>
      <c r="J144" s="531">
        <v>7</v>
      </c>
      <c r="K144" s="531">
        <v>1</v>
      </c>
      <c r="L144" s="531">
        <v>27</v>
      </c>
      <c r="M144" s="531">
        <v>0</v>
      </c>
      <c r="N144" s="531">
        <v>37</v>
      </c>
      <c r="O144" s="531">
        <v>4</v>
      </c>
      <c r="P144" s="531">
        <v>20</v>
      </c>
      <c r="Q144" s="531">
        <v>0</v>
      </c>
      <c r="R144" s="531">
        <v>21</v>
      </c>
      <c r="S144" s="531">
        <v>20</v>
      </c>
      <c r="T144" s="531">
        <v>0</v>
      </c>
      <c r="U144" s="531">
        <v>0</v>
      </c>
      <c r="V144" s="531">
        <v>21</v>
      </c>
      <c r="W144" s="531">
        <v>20</v>
      </c>
      <c r="X144" s="531">
        <v>0</v>
      </c>
      <c r="Y144" s="531">
        <v>0</v>
      </c>
      <c r="Z144" s="531">
        <v>21</v>
      </c>
      <c r="AA144" s="423">
        <f t="shared" si="32"/>
        <v>304</v>
      </c>
      <c r="AB144" s="505" t="s">
        <v>455</v>
      </c>
      <c r="AC144" s="504">
        <v>35</v>
      </c>
      <c r="AD144" s="504">
        <v>35</v>
      </c>
      <c r="AE144" s="504">
        <v>0</v>
      </c>
      <c r="AF144" s="504">
        <v>0</v>
      </c>
      <c r="AG144" s="504">
        <v>35</v>
      </c>
      <c r="AH144" s="504">
        <v>0</v>
      </c>
      <c r="AI144" s="504">
        <v>7</v>
      </c>
      <c r="AJ144" s="504">
        <v>1</v>
      </c>
      <c r="AK144" s="504">
        <v>27</v>
      </c>
      <c r="AL144" s="504">
        <v>0</v>
      </c>
      <c r="AM144" s="504">
        <v>37</v>
      </c>
      <c r="AN144" s="504">
        <v>4</v>
      </c>
      <c r="AO144" s="504">
        <v>20</v>
      </c>
      <c r="AP144" s="504">
        <v>0</v>
      </c>
      <c r="AQ144" s="504">
        <v>21</v>
      </c>
      <c r="AR144" s="504">
        <v>20</v>
      </c>
      <c r="AS144" s="504">
        <v>0</v>
      </c>
      <c r="AT144" s="504">
        <v>0</v>
      </c>
      <c r="AU144" s="504">
        <v>21</v>
      </c>
      <c r="AV144" s="504">
        <v>20</v>
      </c>
      <c r="AW144" s="504">
        <v>0</v>
      </c>
      <c r="AX144" s="504">
        <v>0</v>
      </c>
      <c r="AY144" s="504">
        <v>21</v>
      </c>
    </row>
    <row r="145" spans="2:51" ht="27" hidden="1" customHeight="1" thickBot="1" x14ac:dyDescent="0.25">
      <c r="B145" s="93"/>
      <c r="C145" s="381">
        <v>44121</v>
      </c>
      <c r="D145" s="531">
        <v>5</v>
      </c>
      <c r="E145" s="531">
        <v>5</v>
      </c>
      <c r="F145" s="531">
        <v>0</v>
      </c>
      <c r="G145" s="531">
        <v>0</v>
      </c>
      <c r="H145" s="531">
        <v>5</v>
      </c>
      <c r="I145" s="531">
        <v>0</v>
      </c>
      <c r="J145" s="531">
        <v>0</v>
      </c>
      <c r="K145" s="531">
        <v>0</v>
      </c>
      <c r="L145" s="531">
        <v>5</v>
      </c>
      <c r="M145" s="531">
        <v>0</v>
      </c>
      <c r="N145" s="531">
        <v>18</v>
      </c>
      <c r="O145" s="531">
        <v>0</v>
      </c>
      <c r="P145" s="531">
        <v>0</v>
      </c>
      <c r="Q145" s="531">
        <v>0</v>
      </c>
      <c r="R145" s="531">
        <v>18</v>
      </c>
      <c r="S145" s="531">
        <v>0</v>
      </c>
      <c r="T145" s="531">
        <v>0</v>
      </c>
      <c r="U145" s="531">
        <v>0</v>
      </c>
      <c r="V145" s="531">
        <v>18</v>
      </c>
      <c r="W145" s="531">
        <v>0</v>
      </c>
      <c r="X145" s="531">
        <v>0</v>
      </c>
      <c r="Y145" s="531">
        <v>0</v>
      </c>
      <c r="Z145" s="531">
        <v>18</v>
      </c>
      <c r="AA145" s="423">
        <f t="shared" si="32"/>
        <v>92</v>
      </c>
      <c r="AB145" s="505" t="s">
        <v>455</v>
      </c>
      <c r="AC145" s="504">
        <v>5</v>
      </c>
      <c r="AD145" s="504">
        <v>5</v>
      </c>
      <c r="AE145" s="504">
        <v>0</v>
      </c>
      <c r="AF145" s="504">
        <v>0</v>
      </c>
      <c r="AG145" s="504">
        <v>5</v>
      </c>
      <c r="AH145" s="504">
        <v>0</v>
      </c>
      <c r="AI145" s="504">
        <v>0</v>
      </c>
      <c r="AJ145" s="504">
        <v>0</v>
      </c>
      <c r="AK145" s="504">
        <v>5</v>
      </c>
      <c r="AL145" s="504">
        <v>0</v>
      </c>
      <c r="AM145" s="504">
        <v>18</v>
      </c>
      <c r="AN145" s="504">
        <v>0</v>
      </c>
      <c r="AO145" s="504">
        <v>0</v>
      </c>
      <c r="AP145" s="504">
        <v>0</v>
      </c>
      <c r="AQ145" s="504">
        <v>18</v>
      </c>
      <c r="AR145" s="504">
        <v>0</v>
      </c>
      <c r="AS145" s="504">
        <v>0</v>
      </c>
      <c r="AT145" s="504">
        <v>0</v>
      </c>
      <c r="AU145" s="504">
        <v>18</v>
      </c>
      <c r="AV145" s="504">
        <v>0</v>
      </c>
      <c r="AW145" s="504">
        <v>0</v>
      </c>
      <c r="AX145" s="504">
        <v>0</v>
      </c>
      <c r="AY145" s="504">
        <v>18</v>
      </c>
    </row>
    <row r="146" spans="2:51" ht="27" hidden="1" customHeight="1" thickTop="1" x14ac:dyDescent="0.2">
      <c r="B146" s="1898" t="s">
        <v>1059</v>
      </c>
      <c r="C146" s="1898"/>
      <c r="D146" s="424">
        <f t="shared" ref="D146:AA146" si="34">SUM(D134:D145)</f>
        <v>390</v>
      </c>
      <c r="E146" s="424">
        <f t="shared" si="34"/>
        <v>355</v>
      </c>
      <c r="F146" s="424">
        <f t="shared" si="34"/>
        <v>28</v>
      </c>
      <c r="G146" s="424">
        <f t="shared" si="34"/>
        <v>9</v>
      </c>
      <c r="H146" s="424">
        <f t="shared" si="34"/>
        <v>356</v>
      </c>
      <c r="I146" s="424">
        <f t="shared" si="34"/>
        <v>28</v>
      </c>
      <c r="J146" s="424">
        <f t="shared" si="34"/>
        <v>170</v>
      </c>
      <c r="K146" s="424">
        <f t="shared" si="34"/>
        <v>102</v>
      </c>
      <c r="L146" s="424">
        <f t="shared" si="34"/>
        <v>117</v>
      </c>
      <c r="M146" s="424">
        <f t="shared" si="34"/>
        <v>0</v>
      </c>
      <c r="N146" s="424">
        <f t="shared" si="34"/>
        <v>362</v>
      </c>
      <c r="O146" s="424">
        <f t="shared" si="34"/>
        <v>52</v>
      </c>
      <c r="P146" s="424">
        <f t="shared" si="34"/>
        <v>259</v>
      </c>
      <c r="Q146" s="424">
        <f t="shared" si="34"/>
        <v>6</v>
      </c>
      <c r="R146" s="424">
        <f t="shared" si="34"/>
        <v>148</v>
      </c>
      <c r="S146" s="424">
        <f t="shared" si="34"/>
        <v>260</v>
      </c>
      <c r="T146" s="424">
        <f t="shared" si="34"/>
        <v>7</v>
      </c>
      <c r="U146" s="424">
        <f t="shared" si="34"/>
        <v>30</v>
      </c>
      <c r="V146" s="424">
        <f t="shared" si="34"/>
        <v>120</v>
      </c>
      <c r="W146" s="424">
        <f t="shared" si="34"/>
        <v>259</v>
      </c>
      <c r="X146" s="424">
        <f t="shared" si="34"/>
        <v>9</v>
      </c>
      <c r="Y146" s="424">
        <f t="shared" si="34"/>
        <v>28</v>
      </c>
      <c r="Z146" s="424">
        <f t="shared" si="34"/>
        <v>120</v>
      </c>
      <c r="AA146" s="423">
        <f t="shared" si="34"/>
        <v>3215</v>
      </c>
      <c r="AC146" s="290">
        <f t="shared" ref="AC146:AY146" si="35">SUM(AC134:AC145)</f>
        <v>132</v>
      </c>
      <c r="AD146" s="290">
        <f t="shared" si="35"/>
        <v>117</v>
      </c>
      <c r="AE146" s="290">
        <f t="shared" si="35"/>
        <v>15</v>
      </c>
      <c r="AF146" s="290">
        <f t="shared" si="35"/>
        <v>0</v>
      </c>
      <c r="AG146" s="290">
        <f t="shared" si="35"/>
        <v>117</v>
      </c>
      <c r="AH146" s="290">
        <f t="shared" si="35"/>
        <v>15</v>
      </c>
      <c r="AI146" s="290">
        <f t="shared" si="35"/>
        <v>69</v>
      </c>
      <c r="AJ146" s="290">
        <f t="shared" si="35"/>
        <v>1</v>
      </c>
      <c r="AK146" s="290">
        <f t="shared" si="35"/>
        <v>64</v>
      </c>
      <c r="AL146" s="290">
        <f t="shared" si="35"/>
        <v>0</v>
      </c>
      <c r="AM146" s="290">
        <f t="shared" si="35"/>
        <v>128</v>
      </c>
      <c r="AN146" s="290">
        <f t="shared" si="35"/>
        <v>4</v>
      </c>
      <c r="AO146" s="290">
        <f t="shared" si="35"/>
        <v>55</v>
      </c>
      <c r="AP146" s="290">
        <f t="shared" si="35"/>
        <v>0</v>
      </c>
      <c r="AQ146" s="290">
        <f t="shared" si="35"/>
        <v>77</v>
      </c>
      <c r="AR146" s="290">
        <f t="shared" si="35"/>
        <v>55</v>
      </c>
      <c r="AS146" s="290">
        <f t="shared" si="35"/>
        <v>0</v>
      </c>
      <c r="AT146" s="290">
        <f t="shared" si="35"/>
        <v>16</v>
      </c>
      <c r="AU146" s="290">
        <f t="shared" si="35"/>
        <v>62</v>
      </c>
      <c r="AV146" s="290">
        <f t="shared" si="35"/>
        <v>55</v>
      </c>
      <c r="AW146" s="290">
        <f t="shared" si="35"/>
        <v>0</v>
      </c>
      <c r="AX146" s="290">
        <f t="shared" si="35"/>
        <v>15</v>
      </c>
      <c r="AY146" s="290">
        <f t="shared" si="35"/>
        <v>62</v>
      </c>
    </row>
    <row r="147" spans="2:51" ht="12" hidden="1" customHeight="1" x14ac:dyDescent="0.2"/>
    <row r="148" spans="2:51" ht="12" hidden="1" customHeight="1" x14ac:dyDescent="0.2"/>
    <row r="149" spans="2:51" ht="22.5" hidden="1" customHeight="1" x14ac:dyDescent="0.2">
      <c r="B149" s="172" t="s">
        <v>1071</v>
      </c>
      <c r="H149" s="94"/>
    </row>
    <row r="150" spans="2:51" ht="14.25" hidden="1" customHeight="1" x14ac:dyDescent="0.2">
      <c r="B150" s="78"/>
      <c r="C150" s="79"/>
      <c r="D150" s="96" t="s">
        <v>389</v>
      </c>
      <c r="E150" s="97" t="s">
        <v>390</v>
      </c>
      <c r="F150" s="96" t="s">
        <v>391</v>
      </c>
      <c r="G150" s="96" t="s">
        <v>392</v>
      </c>
      <c r="H150" s="98" t="s">
        <v>393</v>
      </c>
      <c r="I150" s="97" t="s">
        <v>394</v>
      </c>
      <c r="J150" s="96" t="s">
        <v>395</v>
      </c>
      <c r="K150" s="96" t="s">
        <v>396</v>
      </c>
      <c r="L150" s="96" t="s">
        <v>397</v>
      </c>
      <c r="M150" s="96" t="s">
        <v>398</v>
      </c>
      <c r="N150" s="96" t="s">
        <v>399</v>
      </c>
      <c r="O150" s="96" t="s">
        <v>400</v>
      </c>
      <c r="P150" s="96" t="s">
        <v>401</v>
      </c>
      <c r="Q150" s="96" t="s">
        <v>402</v>
      </c>
      <c r="R150" s="96" t="s">
        <v>403</v>
      </c>
      <c r="S150" s="96" t="s">
        <v>404</v>
      </c>
      <c r="T150" s="96" t="s">
        <v>405</v>
      </c>
      <c r="U150" s="96" t="s">
        <v>406</v>
      </c>
      <c r="V150" s="96" t="s">
        <v>407</v>
      </c>
      <c r="W150" s="99" t="s">
        <v>408</v>
      </c>
      <c r="X150" s="80"/>
      <c r="Y150" s="80"/>
      <c r="Z150" s="80"/>
      <c r="AA150" s="80"/>
      <c r="AC150" s="81" t="s">
        <v>409</v>
      </c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2"/>
    </row>
    <row r="151" spans="2:51" ht="33.75" hidden="1" customHeight="1" x14ac:dyDescent="0.2">
      <c r="B151" s="83" t="s">
        <v>410</v>
      </c>
      <c r="C151" s="83" t="s">
        <v>411</v>
      </c>
      <c r="D151" s="100" t="s">
        <v>417</v>
      </c>
      <c r="E151" s="100" t="s">
        <v>418</v>
      </c>
      <c r="F151" s="100" t="s">
        <v>419</v>
      </c>
      <c r="G151" s="100" t="s">
        <v>420</v>
      </c>
      <c r="H151" s="101" t="s">
        <v>421</v>
      </c>
      <c r="I151" s="102" t="s">
        <v>422</v>
      </c>
      <c r="J151" s="100" t="s">
        <v>423</v>
      </c>
      <c r="K151" s="100" t="s">
        <v>424</v>
      </c>
      <c r="L151" s="100" t="s">
        <v>425</v>
      </c>
      <c r="M151" s="100" t="s">
        <v>426</v>
      </c>
      <c r="N151" s="100" t="s">
        <v>427</v>
      </c>
      <c r="O151" s="100" t="s">
        <v>428</v>
      </c>
      <c r="P151" s="100" t="s">
        <v>64</v>
      </c>
      <c r="Q151" s="100" t="s">
        <v>64</v>
      </c>
      <c r="R151" s="100" t="s">
        <v>429</v>
      </c>
      <c r="S151" s="100" t="s">
        <v>430</v>
      </c>
      <c r="T151" s="100" t="s">
        <v>431</v>
      </c>
      <c r="U151" s="100" t="s">
        <v>432</v>
      </c>
      <c r="V151" s="100" t="s">
        <v>433</v>
      </c>
      <c r="W151" s="100" t="s">
        <v>434</v>
      </c>
      <c r="X151" s="95"/>
      <c r="Y151" s="95"/>
      <c r="Z151" s="95"/>
      <c r="AA151" s="84" t="s">
        <v>1059</v>
      </c>
      <c r="AC151" s="85" t="s">
        <v>417</v>
      </c>
      <c r="AD151" s="85" t="s">
        <v>418</v>
      </c>
      <c r="AE151" s="85" t="s">
        <v>419</v>
      </c>
      <c r="AF151" s="85" t="s">
        <v>420</v>
      </c>
      <c r="AG151" s="85" t="s">
        <v>421</v>
      </c>
      <c r="AH151" s="85" t="s">
        <v>422</v>
      </c>
      <c r="AI151" s="85" t="s">
        <v>423</v>
      </c>
      <c r="AJ151" s="85" t="s">
        <v>424</v>
      </c>
      <c r="AK151" s="85" t="s">
        <v>425</v>
      </c>
      <c r="AL151" s="85" t="s">
        <v>426</v>
      </c>
      <c r="AM151" s="85" t="s">
        <v>427</v>
      </c>
      <c r="AN151" s="85" t="s">
        <v>428</v>
      </c>
      <c r="AO151" s="85" t="s">
        <v>1061</v>
      </c>
      <c r="AP151" s="85" t="s">
        <v>1063</v>
      </c>
      <c r="AQ151" s="85" t="s">
        <v>429</v>
      </c>
      <c r="AR151" s="85" t="s">
        <v>430</v>
      </c>
      <c r="AS151" s="85" t="s">
        <v>431</v>
      </c>
      <c r="AT151" s="85" t="s">
        <v>432</v>
      </c>
      <c r="AU151" s="85" t="s">
        <v>433</v>
      </c>
      <c r="AV151" s="85" t="s">
        <v>434</v>
      </c>
    </row>
    <row r="152" spans="2:51" ht="27" hidden="1" customHeight="1" x14ac:dyDescent="0.2">
      <c r="B152" s="86"/>
      <c r="C152" s="381">
        <v>44051</v>
      </c>
      <c r="D152" s="416">
        <v>0</v>
      </c>
      <c r="E152" s="416">
        <v>0</v>
      </c>
      <c r="F152" s="416">
        <v>0</v>
      </c>
      <c r="G152" s="416">
        <v>0</v>
      </c>
      <c r="H152" s="417">
        <v>0</v>
      </c>
      <c r="I152" s="416">
        <v>0</v>
      </c>
      <c r="J152" s="416">
        <v>0</v>
      </c>
      <c r="K152" s="416">
        <v>0</v>
      </c>
      <c r="L152" s="416">
        <v>0</v>
      </c>
      <c r="M152" s="416">
        <v>0</v>
      </c>
      <c r="N152" s="416">
        <v>0</v>
      </c>
      <c r="O152" s="416">
        <v>0</v>
      </c>
      <c r="P152" s="416">
        <v>0</v>
      </c>
      <c r="Q152" s="416">
        <v>0</v>
      </c>
      <c r="R152" s="416">
        <v>0</v>
      </c>
      <c r="S152" s="416">
        <v>0</v>
      </c>
      <c r="T152" s="416">
        <v>0</v>
      </c>
      <c r="U152" s="416">
        <v>0</v>
      </c>
      <c r="V152" s="416">
        <v>0</v>
      </c>
      <c r="W152" s="416">
        <v>0</v>
      </c>
      <c r="X152" s="418"/>
      <c r="Y152" s="419"/>
      <c r="Z152" s="419"/>
      <c r="AA152" s="420">
        <f t="shared" ref="AA152:AA163" si="36">SUM(D152:W152)</f>
        <v>0</v>
      </c>
      <c r="AC152" s="288">
        <f t="shared" ref="AC152:AR160" si="37">D152-D121</f>
        <v>0</v>
      </c>
      <c r="AD152" s="288">
        <f t="shared" si="37"/>
        <v>0</v>
      </c>
      <c r="AE152" s="288">
        <f t="shared" si="37"/>
        <v>0</v>
      </c>
      <c r="AF152" s="288">
        <f t="shared" si="37"/>
        <v>0</v>
      </c>
      <c r="AG152" s="288">
        <f t="shared" si="37"/>
        <v>0</v>
      </c>
      <c r="AH152" s="288">
        <f t="shared" si="37"/>
        <v>0</v>
      </c>
      <c r="AI152" s="288">
        <f t="shared" si="37"/>
        <v>0</v>
      </c>
      <c r="AJ152" s="288">
        <f t="shared" si="37"/>
        <v>0</v>
      </c>
      <c r="AK152" s="288">
        <f t="shared" si="37"/>
        <v>0</v>
      </c>
      <c r="AL152" s="288">
        <f t="shared" si="37"/>
        <v>0</v>
      </c>
      <c r="AM152" s="288">
        <f t="shared" si="37"/>
        <v>0</v>
      </c>
      <c r="AN152" s="288">
        <f t="shared" si="37"/>
        <v>0</v>
      </c>
      <c r="AO152" s="288">
        <f t="shared" si="37"/>
        <v>0</v>
      </c>
      <c r="AP152" s="288">
        <f t="shared" si="37"/>
        <v>0</v>
      </c>
      <c r="AQ152" s="288">
        <f t="shared" si="37"/>
        <v>0</v>
      </c>
      <c r="AR152" s="288">
        <f t="shared" si="37"/>
        <v>0</v>
      </c>
      <c r="AS152" s="288">
        <f t="shared" ref="AS152:AV160" si="38">T152-T121</f>
        <v>0</v>
      </c>
      <c r="AT152" s="288">
        <f t="shared" si="38"/>
        <v>0</v>
      </c>
      <c r="AU152" s="288">
        <f t="shared" si="38"/>
        <v>0</v>
      </c>
      <c r="AV152" s="288">
        <f t="shared" si="38"/>
        <v>0</v>
      </c>
    </row>
    <row r="153" spans="2:51" ht="27" hidden="1" customHeight="1" x14ac:dyDescent="0.2">
      <c r="B153" s="86"/>
      <c r="C153" s="381">
        <v>44060</v>
      </c>
      <c r="D153" s="416">
        <v>0</v>
      </c>
      <c r="E153" s="416">
        <v>0</v>
      </c>
      <c r="F153" s="416">
        <v>0</v>
      </c>
      <c r="G153" s="416">
        <v>0</v>
      </c>
      <c r="H153" s="417">
        <v>0</v>
      </c>
      <c r="I153" s="416">
        <v>0</v>
      </c>
      <c r="J153" s="416">
        <v>0</v>
      </c>
      <c r="K153" s="416">
        <v>0</v>
      </c>
      <c r="L153" s="416">
        <v>0</v>
      </c>
      <c r="M153" s="416">
        <v>0</v>
      </c>
      <c r="N153" s="416">
        <v>0</v>
      </c>
      <c r="O153" s="416">
        <v>0</v>
      </c>
      <c r="P153" s="416">
        <v>0</v>
      </c>
      <c r="Q153" s="416">
        <v>0</v>
      </c>
      <c r="R153" s="416">
        <v>0</v>
      </c>
      <c r="S153" s="416">
        <v>0</v>
      </c>
      <c r="T153" s="416">
        <v>0</v>
      </c>
      <c r="U153" s="416">
        <v>0</v>
      </c>
      <c r="V153" s="416">
        <v>0</v>
      </c>
      <c r="W153" s="416">
        <v>0</v>
      </c>
      <c r="X153" s="418"/>
      <c r="Y153" s="419"/>
      <c r="Z153" s="419"/>
      <c r="AA153" s="420">
        <f t="shared" si="36"/>
        <v>0</v>
      </c>
      <c r="AC153" s="288">
        <f t="shared" si="37"/>
        <v>0</v>
      </c>
      <c r="AD153" s="288">
        <f t="shared" si="37"/>
        <v>0</v>
      </c>
      <c r="AE153" s="288">
        <f t="shared" si="37"/>
        <v>0</v>
      </c>
      <c r="AF153" s="288">
        <f t="shared" si="37"/>
        <v>0</v>
      </c>
      <c r="AG153" s="288">
        <f t="shared" si="37"/>
        <v>0</v>
      </c>
      <c r="AH153" s="288">
        <f t="shared" si="37"/>
        <v>0</v>
      </c>
      <c r="AI153" s="288">
        <f t="shared" si="37"/>
        <v>0</v>
      </c>
      <c r="AJ153" s="288">
        <f t="shared" si="37"/>
        <v>0</v>
      </c>
      <c r="AK153" s="288">
        <f t="shared" si="37"/>
        <v>0</v>
      </c>
      <c r="AL153" s="288">
        <f t="shared" si="37"/>
        <v>0</v>
      </c>
      <c r="AM153" s="288">
        <f t="shared" si="37"/>
        <v>0</v>
      </c>
      <c r="AN153" s="288">
        <f t="shared" si="37"/>
        <v>0</v>
      </c>
      <c r="AO153" s="288">
        <f t="shared" si="37"/>
        <v>0</v>
      </c>
      <c r="AP153" s="288">
        <f t="shared" si="37"/>
        <v>0</v>
      </c>
      <c r="AQ153" s="288">
        <f t="shared" si="37"/>
        <v>0</v>
      </c>
      <c r="AR153" s="288">
        <f t="shared" si="37"/>
        <v>0</v>
      </c>
      <c r="AS153" s="288">
        <f t="shared" si="38"/>
        <v>0</v>
      </c>
      <c r="AT153" s="288">
        <f t="shared" si="38"/>
        <v>0</v>
      </c>
      <c r="AU153" s="288">
        <f t="shared" si="38"/>
        <v>0</v>
      </c>
      <c r="AV153" s="288">
        <f t="shared" si="38"/>
        <v>0</v>
      </c>
    </row>
    <row r="154" spans="2:51" ht="27" hidden="1" customHeight="1" x14ac:dyDescent="0.2">
      <c r="B154" s="86"/>
      <c r="C154" s="381">
        <v>44067</v>
      </c>
      <c r="D154" s="416">
        <v>0</v>
      </c>
      <c r="E154" s="416">
        <v>0</v>
      </c>
      <c r="F154" s="416">
        <v>28</v>
      </c>
      <c r="G154" s="416">
        <v>0</v>
      </c>
      <c r="H154" s="417">
        <v>0</v>
      </c>
      <c r="I154" s="416">
        <v>0</v>
      </c>
      <c r="J154" s="416">
        <v>0</v>
      </c>
      <c r="K154" s="416">
        <v>0</v>
      </c>
      <c r="L154" s="416">
        <v>0</v>
      </c>
      <c r="M154" s="416">
        <v>0</v>
      </c>
      <c r="N154" s="416">
        <v>0</v>
      </c>
      <c r="O154" s="416">
        <v>0</v>
      </c>
      <c r="P154" s="416">
        <v>0</v>
      </c>
      <c r="Q154" s="416">
        <v>0</v>
      </c>
      <c r="R154" s="416">
        <v>0</v>
      </c>
      <c r="S154" s="416">
        <v>0</v>
      </c>
      <c r="T154" s="416">
        <v>0</v>
      </c>
      <c r="U154" s="416">
        <v>0</v>
      </c>
      <c r="V154" s="416">
        <v>0</v>
      </c>
      <c r="W154" s="416">
        <v>0</v>
      </c>
      <c r="X154" s="418"/>
      <c r="Y154" s="419"/>
      <c r="Z154" s="419"/>
      <c r="AA154" s="420">
        <f t="shared" si="36"/>
        <v>28</v>
      </c>
      <c r="AC154" s="288">
        <f t="shared" si="37"/>
        <v>0</v>
      </c>
      <c r="AD154" s="288">
        <f t="shared" si="37"/>
        <v>0</v>
      </c>
      <c r="AE154" s="288">
        <f t="shared" si="37"/>
        <v>0</v>
      </c>
      <c r="AF154" s="288">
        <f t="shared" si="37"/>
        <v>0</v>
      </c>
      <c r="AG154" s="288">
        <f t="shared" si="37"/>
        <v>0</v>
      </c>
      <c r="AH154" s="288">
        <f t="shared" si="37"/>
        <v>0</v>
      </c>
      <c r="AI154" s="288">
        <f t="shared" si="37"/>
        <v>0</v>
      </c>
      <c r="AJ154" s="288">
        <f t="shared" si="37"/>
        <v>0</v>
      </c>
      <c r="AK154" s="288">
        <f t="shared" si="37"/>
        <v>0</v>
      </c>
      <c r="AL154" s="288">
        <f t="shared" si="37"/>
        <v>0</v>
      </c>
      <c r="AM154" s="288">
        <f t="shared" si="37"/>
        <v>0</v>
      </c>
      <c r="AN154" s="288">
        <f t="shared" si="37"/>
        <v>0</v>
      </c>
      <c r="AO154" s="288">
        <f t="shared" si="37"/>
        <v>0</v>
      </c>
      <c r="AP154" s="288">
        <f t="shared" si="37"/>
        <v>0</v>
      </c>
      <c r="AQ154" s="288">
        <f t="shared" si="37"/>
        <v>0</v>
      </c>
      <c r="AR154" s="288">
        <f t="shared" si="37"/>
        <v>0</v>
      </c>
      <c r="AS154" s="288">
        <f t="shared" si="38"/>
        <v>0</v>
      </c>
      <c r="AT154" s="288">
        <f t="shared" si="38"/>
        <v>0</v>
      </c>
      <c r="AU154" s="288">
        <f t="shared" si="38"/>
        <v>0</v>
      </c>
      <c r="AV154" s="288">
        <f t="shared" si="38"/>
        <v>0</v>
      </c>
    </row>
    <row r="155" spans="2:51" ht="27" hidden="1" customHeight="1" x14ac:dyDescent="0.2">
      <c r="B155" s="86"/>
      <c r="C155" s="381">
        <v>44074</v>
      </c>
      <c r="D155" s="416">
        <v>0</v>
      </c>
      <c r="E155" s="416">
        <v>0</v>
      </c>
      <c r="F155" s="416">
        <v>0</v>
      </c>
      <c r="G155" s="416">
        <v>0</v>
      </c>
      <c r="H155" s="417">
        <v>0</v>
      </c>
      <c r="I155" s="416">
        <v>0</v>
      </c>
      <c r="J155" s="416">
        <v>0</v>
      </c>
      <c r="K155" s="416">
        <v>0</v>
      </c>
      <c r="L155" s="416">
        <v>0</v>
      </c>
      <c r="M155" s="416">
        <v>0</v>
      </c>
      <c r="N155" s="416">
        <v>0</v>
      </c>
      <c r="O155" s="416">
        <v>0</v>
      </c>
      <c r="P155" s="416">
        <v>0</v>
      </c>
      <c r="Q155" s="416">
        <v>0</v>
      </c>
      <c r="R155" s="416">
        <v>0</v>
      </c>
      <c r="S155" s="416">
        <v>0</v>
      </c>
      <c r="T155" s="416">
        <v>0</v>
      </c>
      <c r="U155" s="416">
        <v>0</v>
      </c>
      <c r="V155" s="416">
        <v>0</v>
      </c>
      <c r="W155" s="416">
        <v>0</v>
      </c>
      <c r="X155" s="418"/>
      <c r="Y155" s="419"/>
      <c r="Z155" s="419"/>
      <c r="AA155" s="420">
        <f t="shared" si="36"/>
        <v>0</v>
      </c>
      <c r="AC155" s="288">
        <f t="shared" si="37"/>
        <v>0</v>
      </c>
      <c r="AD155" s="288">
        <f t="shared" si="37"/>
        <v>0</v>
      </c>
      <c r="AE155" s="288">
        <f t="shared" si="37"/>
        <v>0</v>
      </c>
      <c r="AF155" s="288">
        <f t="shared" si="37"/>
        <v>0</v>
      </c>
      <c r="AG155" s="288">
        <f t="shared" si="37"/>
        <v>0</v>
      </c>
      <c r="AH155" s="288">
        <f t="shared" si="37"/>
        <v>0</v>
      </c>
      <c r="AI155" s="288">
        <f t="shared" si="37"/>
        <v>0</v>
      </c>
      <c r="AJ155" s="288">
        <f t="shared" si="37"/>
        <v>0</v>
      </c>
      <c r="AK155" s="288">
        <f t="shared" si="37"/>
        <v>0</v>
      </c>
      <c r="AL155" s="288">
        <f t="shared" si="37"/>
        <v>0</v>
      </c>
      <c r="AM155" s="288">
        <f t="shared" si="37"/>
        <v>0</v>
      </c>
      <c r="AN155" s="288">
        <f t="shared" si="37"/>
        <v>0</v>
      </c>
      <c r="AO155" s="288">
        <f t="shared" si="37"/>
        <v>0</v>
      </c>
      <c r="AP155" s="288">
        <f t="shared" si="37"/>
        <v>0</v>
      </c>
      <c r="AQ155" s="288">
        <f t="shared" si="37"/>
        <v>0</v>
      </c>
      <c r="AR155" s="288">
        <f t="shared" si="37"/>
        <v>0</v>
      </c>
      <c r="AS155" s="288">
        <f t="shared" si="38"/>
        <v>0</v>
      </c>
      <c r="AT155" s="288">
        <f t="shared" si="38"/>
        <v>0</v>
      </c>
      <c r="AU155" s="288">
        <f t="shared" si="38"/>
        <v>0</v>
      </c>
      <c r="AV155" s="288">
        <f t="shared" si="38"/>
        <v>0</v>
      </c>
    </row>
    <row r="156" spans="2:51" ht="27" hidden="1" customHeight="1" x14ac:dyDescent="0.2">
      <c r="B156" s="86"/>
      <c r="C156" s="381">
        <v>44081</v>
      </c>
      <c r="D156" s="416">
        <v>0</v>
      </c>
      <c r="E156" s="416">
        <v>0</v>
      </c>
      <c r="F156" s="416">
        <v>0</v>
      </c>
      <c r="G156" s="416">
        <v>0</v>
      </c>
      <c r="H156" s="417">
        <v>0</v>
      </c>
      <c r="I156" s="416">
        <v>0</v>
      </c>
      <c r="J156" s="416">
        <v>0</v>
      </c>
      <c r="K156" s="416">
        <v>0</v>
      </c>
      <c r="L156" s="416">
        <v>0</v>
      </c>
      <c r="M156" s="416">
        <v>0</v>
      </c>
      <c r="N156" s="416">
        <v>0</v>
      </c>
      <c r="O156" s="416">
        <v>0</v>
      </c>
      <c r="P156" s="416">
        <v>0</v>
      </c>
      <c r="Q156" s="416">
        <v>0</v>
      </c>
      <c r="R156" s="416">
        <v>0</v>
      </c>
      <c r="S156" s="416">
        <v>0</v>
      </c>
      <c r="T156" s="416">
        <v>0</v>
      </c>
      <c r="U156" s="416">
        <v>0</v>
      </c>
      <c r="V156" s="416">
        <v>0</v>
      </c>
      <c r="W156" s="416">
        <v>0</v>
      </c>
      <c r="X156" s="418"/>
      <c r="Y156" s="419"/>
      <c r="Z156" s="419"/>
      <c r="AA156" s="420">
        <f t="shared" si="36"/>
        <v>0</v>
      </c>
      <c r="AC156" s="288">
        <f t="shared" si="37"/>
        <v>0</v>
      </c>
      <c r="AD156" s="288">
        <f t="shared" si="37"/>
        <v>0</v>
      </c>
      <c r="AE156" s="288">
        <f t="shared" si="37"/>
        <v>0</v>
      </c>
      <c r="AF156" s="288">
        <f t="shared" si="37"/>
        <v>0</v>
      </c>
      <c r="AG156" s="288">
        <f t="shared" si="37"/>
        <v>0</v>
      </c>
      <c r="AH156" s="288">
        <f t="shared" si="37"/>
        <v>0</v>
      </c>
      <c r="AI156" s="288">
        <f t="shared" si="37"/>
        <v>0</v>
      </c>
      <c r="AJ156" s="288">
        <f t="shared" si="37"/>
        <v>0</v>
      </c>
      <c r="AK156" s="288">
        <f t="shared" si="37"/>
        <v>0</v>
      </c>
      <c r="AL156" s="288">
        <f t="shared" si="37"/>
        <v>0</v>
      </c>
      <c r="AM156" s="288">
        <f t="shared" si="37"/>
        <v>0</v>
      </c>
      <c r="AN156" s="288">
        <f t="shared" si="37"/>
        <v>0</v>
      </c>
      <c r="AO156" s="288">
        <f t="shared" si="37"/>
        <v>0</v>
      </c>
      <c r="AP156" s="288">
        <f t="shared" si="37"/>
        <v>0</v>
      </c>
      <c r="AQ156" s="288">
        <f t="shared" si="37"/>
        <v>0</v>
      </c>
      <c r="AR156" s="288">
        <f t="shared" si="37"/>
        <v>0</v>
      </c>
      <c r="AS156" s="288">
        <f t="shared" si="38"/>
        <v>0</v>
      </c>
      <c r="AT156" s="288">
        <f t="shared" si="38"/>
        <v>0</v>
      </c>
      <c r="AU156" s="288">
        <f t="shared" si="38"/>
        <v>0</v>
      </c>
      <c r="AV156" s="288">
        <f t="shared" si="38"/>
        <v>0</v>
      </c>
    </row>
    <row r="157" spans="2:51" ht="27" hidden="1" customHeight="1" x14ac:dyDescent="0.2">
      <c r="B157" s="86"/>
      <c r="C157" s="381">
        <v>44091</v>
      </c>
      <c r="D157" s="416">
        <v>0</v>
      </c>
      <c r="E157" s="416">
        <v>0</v>
      </c>
      <c r="F157" s="416">
        <v>0</v>
      </c>
      <c r="G157" s="416">
        <v>0</v>
      </c>
      <c r="H157" s="417">
        <v>0</v>
      </c>
      <c r="I157" s="416">
        <v>0</v>
      </c>
      <c r="J157" s="416">
        <v>0</v>
      </c>
      <c r="K157" s="416">
        <v>0</v>
      </c>
      <c r="L157" s="416">
        <v>0</v>
      </c>
      <c r="M157" s="416">
        <v>0</v>
      </c>
      <c r="N157" s="416">
        <v>0</v>
      </c>
      <c r="O157" s="416">
        <v>0</v>
      </c>
      <c r="P157" s="416">
        <v>0</v>
      </c>
      <c r="Q157" s="416">
        <v>0</v>
      </c>
      <c r="R157" s="416">
        <v>0</v>
      </c>
      <c r="S157" s="416">
        <v>0</v>
      </c>
      <c r="T157" s="416">
        <v>0</v>
      </c>
      <c r="U157" s="416">
        <v>0</v>
      </c>
      <c r="V157" s="416">
        <v>0</v>
      </c>
      <c r="W157" s="416">
        <v>0</v>
      </c>
      <c r="X157" s="418"/>
      <c r="Y157" s="419"/>
      <c r="Z157" s="419"/>
      <c r="AA157" s="420">
        <f t="shared" si="36"/>
        <v>0</v>
      </c>
      <c r="AB157" s="505" t="s">
        <v>455</v>
      </c>
      <c r="AC157" s="288">
        <f t="shared" si="37"/>
        <v>0</v>
      </c>
      <c r="AD157" s="288">
        <f t="shared" si="37"/>
        <v>0</v>
      </c>
      <c r="AE157" s="288">
        <f t="shared" si="37"/>
        <v>0</v>
      </c>
      <c r="AF157" s="288">
        <f t="shared" si="37"/>
        <v>0</v>
      </c>
      <c r="AG157" s="288">
        <f t="shared" si="37"/>
        <v>0</v>
      </c>
      <c r="AH157" s="288">
        <f t="shared" si="37"/>
        <v>0</v>
      </c>
      <c r="AI157" s="288">
        <f t="shared" si="37"/>
        <v>0</v>
      </c>
      <c r="AJ157" s="288">
        <f t="shared" si="37"/>
        <v>0</v>
      </c>
      <c r="AK157" s="288">
        <f t="shared" si="37"/>
        <v>0</v>
      </c>
      <c r="AL157" s="288">
        <f t="shared" si="37"/>
        <v>0</v>
      </c>
      <c r="AM157" s="288">
        <f t="shared" si="37"/>
        <v>0</v>
      </c>
      <c r="AN157" s="288">
        <f t="shared" si="37"/>
        <v>0</v>
      </c>
      <c r="AO157" s="288">
        <f t="shared" si="37"/>
        <v>0</v>
      </c>
      <c r="AP157" s="288">
        <f t="shared" si="37"/>
        <v>0</v>
      </c>
      <c r="AQ157" s="288">
        <f t="shared" si="37"/>
        <v>0</v>
      </c>
      <c r="AR157" s="288">
        <f t="shared" si="37"/>
        <v>0</v>
      </c>
      <c r="AS157" s="288">
        <f t="shared" si="38"/>
        <v>0</v>
      </c>
      <c r="AT157" s="288">
        <f t="shared" si="38"/>
        <v>0</v>
      </c>
      <c r="AU157" s="288">
        <f t="shared" si="38"/>
        <v>0</v>
      </c>
      <c r="AV157" s="288">
        <f t="shared" si="38"/>
        <v>0</v>
      </c>
    </row>
    <row r="158" spans="2:51" ht="27" hidden="1" customHeight="1" x14ac:dyDescent="0.2">
      <c r="B158" s="86"/>
      <c r="C158" s="381">
        <v>44102</v>
      </c>
      <c r="D158" s="416">
        <v>0</v>
      </c>
      <c r="E158" s="416">
        <v>0</v>
      </c>
      <c r="F158" s="416">
        <v>0</v>
      </c>
      <c r="G158" s="416">
        <v>0</v>
      </c>
      <c r="H158" s="417">
        <v>0</v>
      </c>
      <c r="I158" s="416">
        <v>0</v>
      </c>
      <c r="J158" s="416">
        <v>0</v>
      </c>
      <c r="K158" s="416">
        <v>0</v>
      </c>
      <c r="L158" s="416">
        <v>0</v>
      </c>
      <c r="M158" s="416">
        <v>0</v>
      </c>
      <c r="N158" s="416">
        <v>0</v>
      </c>
      <c r="O158" s="416">
        <v>0</v>
      </c>
      <c r="P158" s="416">
        <v>0</v>
      </c>
      <c r="Q158" s="416">
        <v>0</v>
      </c>
      <c r="R158" s="416">
        <v>0</v>
      </c>
      <c r="S158" s="416">
        <v>0</v>
      </c>
      <c r="T158" s="416">
        <v>0</v>
      </c>
      <c r="U158" s="416">
        <v>0</v>
      </c>
      <c r="V158" s="416">
        <v>0</v>
      </c>
      <c r="W158" s="416">
        <v>0</v>
      </c>
      <c r="X158" s="418"/>
      <c r="Y158" s="419"/>
      <c r="Z158" s="419"/>
      <c r="AA158" s="420">
        <f t="shared" si="36"/>
        <v>0</v>
      </c>
      <c r="AB158" s="505" t="s">
        <v>455</v>
      </c>
      <c r="AC158" s="288">
        <f t="shared" si="37"/>
        <v>0</v>
      </c>
      <c r="AD158" s="288">
        <f t="shared" si="37"/>
        <v>0</v>
      </c>
      <c r="AE158" s="288">
        <f t="shared" si="37"/>
        <v>0</v>
      </c>
      <c r="AF158" s="288">
        <f t="shared" si="37"/>
        <v>0</v>
      </c>
      <c r="AG158" s="288">
        <f t="shared" si="37"/>
        <v>0</v>
      </c>
      <c r="AH158" s="288">
        <f t="shared" si="37"/>
        <v>0</v>
      </c>
      <c r="AI158" s="288">
        <f t="shared" si="37"/>
        <v>0</v>
      </c>
      <c r="AJ158" s="288">
        <f t="shared" si="37"/>
        <v>0</v>
      </c>
      <c r="AK158" s="288">
        <f t="shared" si="37"/>
        <v>0</v>
      </c>
      <c r="AL158" s="288">
        <f t="shared" si="37"/>
        <v>0</v>
      </c>
      <c r="AM158" s="288">
        <f t="shared" si="37"/>
        <v>0</v>
      </c>
      <c r="AN158" s="288">
        <f t="shared" si="37"/>
        <v>0</v>
      </c>
      <c r="AO158" s="288">
        <f t="shared" si="37"/>
        <v>0</v>
      </c>
      <c r="AP158" s="288">
        <f t="shared" si="37"/>
        <v>0</v>
      </c>
      <c r="AQ158" s="288">
        <f t="shared" si="37"/>
        <v>0</v>
      </c>
      <c r="AR158" s="288">
        <f t="shared" si="37"/>
        <v>0</v>
      </c>
      <c r="AS158" s="288">
        <f t="shared" si="38"/>
        <v>0</v>
      </c>
      <c r="AT158" s="288">
        <f t="shared" si="38"/>
        <v>0</v>
      </c>
      <c r="AU158" s="288">
        <f t="shared" si="38"/>
        <v>0</v>
      </c>
      <c r="AV158" s="288">
        <f t="shared" si="38"/>
        <v>0</v>
      </c>
    </row>
    <row r="159" spans="2:51" ht="27" hidden="1" customHeight="1" x14ac:dyDescent="0.2">
      <c r="B159" s="86"/>
      <c r="C159" s="381">
        <v>44111</v>
      </c>
      <c r="D159" s="416">
        <v>0</v>
      </c>
      <c r="E159" s="416">
        <v>0</v>
      </c>
      <c r="F159" s="416">
        <v>0</v>
      </c>
      <c r="G159" s="416">
        <v>0</v>
      </c>
      <c r="H159" s="417">
        <v>0</v>
      </c>
      <c r="I159" s="416">
        <v>0</v>
      </c>
      <c r="J159" s="416">
        <v>0</v>
      </c>
      <c r="K159" s="416">
        <v>0</v>
      </c>
      <c r="L159" s="416">
        <v>0</v>
      </c>
      <c r="M159" s="416">
        <v>0</v>
      </c>
      <c r="N159" s="416">
        <v>0</v>
      </c>
      <c r="O159" s="416">
        <v>0</v>
      </c>
      <c r="P159" s="416">
        <v>0</v>
      </c>
      <c r="Q159" s="416">
        <v>0</v>
      </c>
      <c r="R159" s="416">
        <v>0</v>
      </c>
      <c r="S159" s="416">
        <v>0</v>
      </c>
      <c r="T159" s="416">
        <v>0</v>
      </c>
      <c r="U159" s="416">
        <v>0</v>
      </c>
      <c r="V159" s="416">
        <v>0</v>
      </c>
      <c r="W159" s="416">
        <v>0</v>
      </c>
      <c r="X159" s="418"/>
      <c r="Y159" s="419"/>
      <c r="Z159" s="419"/>
      <c r="AA159" s="420">
        <f t="shared" si="36"/>
        <v>0</v>
      </c>
      <c r="AB159" s="505" t="s">
        <v>455</v>
      </c>
      <c r="AC159" s="288">
        <f t="shared" si="37"/>
        <v>0</v>
      </c>
      <c r="AD159" s="288">
        <f t="shared" si="37"/>
        <v>0</v>
      </c>
      <c r="AE159" s="288">
        <f t="shared" si="37"/>
        <v>0</v>
      </c>
      <c r="AF159" s="288">
        <f t="shared" si="37"/>
        <v>0</v>
      </c>
      <c r="AG159" s="288">
        <f t="shared" si="37"/>
        <v>0</v>
      </c>
      <c r="AH159" s="288">
        <f t="shared" si="37"/>
        <v>0</v>
      </c>
      <c r="AI159" s="288">
        <f t="shared" si="37"/>
        <v>0</v>
      </c>
      <c r="AJ159" s="288">
        <f t="shared" si="37"/>
        <v>0</v>
      </c>
      <c r="AK159" s="288">
        <f t="shared" si="37"/>
        <v>0</v>
      </c>
      <c r="AL159" s="288">
        <f t="shared" si="37"/>
        <v>0</v>
      </c>
      <c r="AM159" s="288">
        <f t="shared" si="37"/>
        <v>0</v>
      </c>
      <c r="AN159" s="288">
        <f t="shared" si="37"/>
        <v>0</v>
      </c>
      <c r="AO159" s="288">
        <f t="shared" si="37"/>
        <v>0</v>
      </c>
      <c r="AP159" s="288">
        <f t="shared" si="37"/>
        <v>0</v>
      </c>
      <c r="AQ159" s="288">
        <f t="shared" si="37"/>
        <v>0</v>
      </c>
      <c r="AR159" s="288">
        <f t="shared" si="37"/>
        <v>0</v>
      </c>
      <c r="AS159" s="288">
        <f t="shared" si="38"/>
        <v>0</v>
      </c>
      <c r="AT159" s="288">
        <f t="shared" si="38"/>
        <v>0</v>
      </c>
      <c r="AU159" s="288">
        <f t="shared" si="38"/>
        <v>0</v>
      </c>
      <c r="AV159" s="288">
        <f t="shared" si="38"/>
        <v>0</v>
      </c>
    </row>
    <row r="160" spans="2:51" ht="27" hidden="1" customHeight="1" x14ac:dyDescent="0.2">
      <c r="B160" s="86"/>
      <c r="C160" s="381">
        <v>44121</v>
      </c>
      <c r="D160" s="416">
        <v>0</v>
      </c>
      <c r="E160" s="416">
        <v>0</v>
      </c>
      <c r="F160" s="416">
        <v>0</v>
      </c>
      <c r="G160" s="416">
        <v>0</v>
      </c>
      <c r="H160" s="417">
        <v>0</v>
      </c>
      <c r="I160" s="416">
        <v>0</v>
      </c>
      <c r="J160" s="416">
        <v>0</v>
      </c>
      <c r="K160" s="416">
        <v>0</v>
      </c>
      <c r="L160" s="416">
        <v>0</v>
      </c>
      <c r="M160" s="416">
        <v>0</v>
      </c>
      <c r="N160" s="416">
        <v>0</v>
      </c>
      <c r="O160" s="416">
        <v>0</v>
      </c>
      <c r="P160" s="416">
        <v>0</v>
      </c>
      <c r="Q160" s="416">
        <v>0</v>
      </c>
      <c r="R160" s="416">
        <v>0</v>
      </c>
      <c r="S160" s="416">
        <v>0</v>
      </c>
      <c r="T160" s="416">
        <v>0</v>
      </c>
      <c r="U160" s="416">
        <v>0</v>
      </c>
      <c r="V160" s="416">
        <v>0</v>
      </c>
      <c r="W160" s="416">
        <v>0</v>
      </c>
      <c r="X160" s="418"/>
      <c r="Y160" s="419"/>
      <c r="Z160" s="419"/>
      <c r="AA160" s="420">
        <f t="shared" si="36"/>
        <v>0</v>
      </c>
      <c r="AB160" s="505" t="s">
        <v>455</v>
      </c>
      <c r="AC160" s="288">
        <f t="shared" si="37"/>
        <v>0</v>
      </c>
      <c r="AD160" s="288">
        <f t="shared" si="37"/>
        <v>0</v>
      </c>
      <c r="AE160" s="288">
        <f t="shared" si="37"/>
        <v>0</v>
      </c>
      <c r="AF160" s="288">
        <f t="shared" si="37"/>
        <v>0</v>
      </c>
      <c r="AG160" s="288">
        <f t="shared" si="37"/>
        <v>0</v>
      </c>
      <c r="AH160" s="288">
        <f t="shared" si="37"/>
        <v>0</v>
      </c>
      <c r="AI160" s="288">
        <f t="shared" si="37"/>
        <v>0</v>
      </c>
      <c r="AJ160" s="288">
        <f t="shared" si="37"/>
        <v>0</v>
      </c>
      <c r="AK160" s="288">
        <f t="shared" si="37"/>
        <v>0</v>
      </c>
      <c r="AL160" s="288">
        <f t="shared" si="37"/>
        <v>0</v>
      </c>
      <c r="AM160" s="288">
        <f t="shared" si="37"/>
        <v>0</v>
      </c>
      <c r="AN160" s="288">
        <f t="shared" si="37"/>
        <v>0</v>
      </c>
      <c r="AO160" s="288">
        <f t="shared" si="37"/>
        <v>0</v>
      </c>
      <c r="AP160" s="288">
        <f t="shared" si="37"/>
        <v>0</v>
      </c>
      <c r="AQ160" s="288">
        <f t="shared" si="37"/>
        <v>0</v>
      </c>
      <c r="AR160" s="288">
        <f t="shared" si="37"/>
        <v>0</v>
      </c>
      <c r="AS160" s="288">
        <f t="shared" si="38"/>
        <v>0</v>
      </c>
      <c r="AT160" s="288">
        <f t="shared" si="38"/>
        <v>0</v>
      </c>
      <c r="AU160" s="288">
        <f t="shared" si="38"/>
        <v>0</v>
      </c>
      <c r="AV160" s="288">
        <f t="shared" si="38"/>
        <v>0</v>
      </c>
    </row>
    <row r="161" spans="2:51" ht="27" hidden="1" customHeight="1" x14ac:dyDescent="0.2">
      <c r="B161" s="86"/>
      <c r="C161" s="381"/>
      <c r="D161" s="416"/>
      <c r="E161" s="416"/>
      <c r="F161" s="416"/>
      <c r="G161" s="416"/>
      <c r="H161" s="533"/>
      <c r="I161" s="416"/>
      <c r="J161" s="416"/>
      <c r="K161" s="416"/>
      <c r="L161" s="416"/>
      <c r="M161" s="416"/>
      <c r="N161" s="416"/>
      <c r="O161" s="416"/>
      <c r="P161" s="416"/>
      <c r="Q161" s="416"/>
      <c r="R161" s="416"/>
      <c r="S161" s="416"/>
      <c r="T161" s="416"/>
      <c r="U161" s="416"/>
      <c r="V161" s="416"/>
      <c r="W161" s="416"/>
      <c r="X161" s="418"/>
      <c r="Y161" s="419"/>
      <c r="Z161" s="419"/>
      <c r="AA161" s="420"/>
      <c r="AB161" s="534"/>
      <c r="AC161" s="535"/>
      <c r="AD161" s="535"/>
      <c r="AE161" s="535"/>
      <c r="AF161" s="535"/>
      <c r="AG161" s="535"/>
      <c r="AH161" s="535"/>
      <c r="AI161" s="535"/>
      <c r="AJ161" s="535"/>
      <c r="AK161" s="535"/>
      <c r="AL161" s="535"/>
      <c r="AM161" s="535"/>
      <c r="AN161" s="535"/>
      <c r="AO161" s="535"/>
      <c r="AP161" s="535"/>
      <c r="AQ161" s="535"/>
      <c r="AR161" s="535"/>
      <c r="AS161" s="535"/>
      <c r="AT161" s="535"/>
      <c r="AU161" s="535"/>
      <c r="AV161" s="535"/>
    </row>
    <row r="162" spans="2:51" ht="27" hidden="1" customHeight="1" thickBot="1" x14ac:dyDescent="0.25">
      <c r="B162" s="86"/>
      <c r="C162" s="381"/>
      <c r="D162" s="416"/>
      <c r="E162" s="416"/>
      <c r="F162" s="416"/>
      <c r="G162" s="416"/>
      <c r="H162" s="533"/>
      <c r="I162" s="416"/>
      <c r="J162" s="416"/>
      <c r="K162" s="416"/>
      <c r="L162" s="416"/>
      <c r="M162" s="416"/>
      <c r="N162" s="416"/>
      <c r="O162" s="416"/>
      <c r="P162" s="416"/>
      <c r="Q162" s="416"/>
      <c r="R162" s="416"/>
      <c r="S162" s="416"/>
      <c r="T162" s="416"/>
      <c r="U162" s="416"/>
      <c r="V162" s="416"/>
      <c r="W162" s="416"/>
      <c r="X162" s="418"/>
      <c r="Y162" s="419"/>
      <c r="Z162" s="419"/>
      <c r="AA162" s="420"/>
      <c r="AB162" s="534"/>
      <c r="AC162" s="535"/>
      <c r="AD162" s="535"/>
      <c r="AE162" s="535"/>
      <c r="AF162" s="535"/>
      <c r="AG162" s="535"/>
      <c r="AH162" s="535"/>
      <c r="AI162" s="535"/>
      <c r="AJ162" s="535"/>
      <c r="AK162" s="535"/>
      <c r="AL162" s="535"/>
      <c r="AM162" s="535"/>
      <c r="AN162" s="535"/>
      <c r="AO162" s="535"/>
      <c r="AP162" s="535"/>
      <c r="AQ162" s="535"/>
      <c r="AR162" s="535"/>
      <c r="AS162" s="535"/>
      <c r="AT162" s="535"/>
      <c r="AU162" s="535"/>
      <c r="AV162" s="535"/>
    </row>
    <row r="163" spans="2:51" ht="27" hidden="1" customHeight="1" thickTop="1" x14ac:dyDescent="0.2">
      <c r="B163" s="1899" t="s">
        <v>1059</v>
      </c>
      <c r="C163" s="1900"/>
      <c r="D163" s="421">
        <f t="shared" ref="D163:W163" si="39">SUM(D152:D160)</f>
        <v>0</v>
      </c>
      <c r="E163" s="421">
        <f t="shared" si="39"/>
        <v>0</v>
      </c>
      <c r="F163" s="421">
        <f t="shared" si="39"/>
        <v>28</v>
      </c>
      <c r="G163" s="421">
        <f t="shared" si="39"/>
        <v>0</v>
      </c>
      <c r="H163" s="421">
        <f t="shared" si="39"/>
        <v>0</v>
      </c>
      <c r="I163" s="421">
        <f t="shared" si="39"/>
        <v>0</v>
      </c>
      <c r="J163" s="421">
        <f t="shared" si="39"/>
        <v>0</v>
      </c>
      <c r="K163" s="421">
        <f t="shared" si="39"/>
        <v>0</v>
      </c>
      <c r="L163" s="421">
        <f t="shared" si="39"/>
        <v>0</v>
      </c>
      <c r="M163" s="421">
        <f t="shared" si="39"/>
        <v>0</v>
      </c>
      <c r="N163" s="421">
        <f t="shared" si="39"/>
        <v>0</v>
      </c>
      <c r="O163" s="421">
        <f t="shared" si="39"/>
        <v>0</v>
      </c>
      <c r="P163" s="421">
        <f t="shared" si="39"/>
        <v>0</v>
      </c>
      <c r="Q163" s="421">
        <f t="shared" si="39"/>
        <v>0</v>
      </c>
      <c r="R163" s="421">
        <f t="shared" si="39"/>
        <v>0</v>
      </c>
      <c r="S163" s="421">
        <f t="shared" si="39"/>
        <v>0</v>
      </c>
      <c r="T163" s="421">
        <f t="shared" si="39"/>
        <v>0</v>
      </c>
      <c r="U163" s="421">
        <f t="shared" si="39"/>
        <v>0</v>
      </c>
      <c r="V163" s="421">
        <f t="shared" si="39"/>
        <v>0</v>
      </c>
      <c r="W163" s="421">
        <f t="shared" si="39"/>
        <v>0</v>
      </c>
      <c r="X163" s="442"/>
      <c r="Y163" s="443"/>
      <c r="Z163" s="443"/>
      <c r="AA163" s="420">
        <f t="shared" si="36"/>
        <v>28</v>
      </c>
      <c r="AC163" s="289">
        <f t="shared" ref="AC163:AV163" si="40">SUM(AC152:AC160)</f>
        <v>0</v>
      </c>
      <c r="AD163" s="289">
        <f t="shared" si="40"/>
        <v>0</v>
      </c>
      <c r="AE163" s="289">
        <f t="shared" si="40"/>
        <v>0</v>
      </c>
      <c r="AF163" s="289">
        <f t="shared" si="40"/>
        <v>0</v>
      </c>
      <c r="AG163" s="289">
        <f t="shared" si="40"/>
        <v>0</v>
      </c>
      <c r="AH163" s="289">
        <f t="shared" si="40"/>
        <v>0</v>
      </c>
      <c r="AI163" s="289">
        <f t="shared" si="40"/>
        <v>0</v>
      </c>
      <c r="AJ163" s="289">
        <f t="shared" si="40"/>
        <v>0</v>
      </c>
      <c r="AK163" s="289">
        <f t="shared" si="40"/>
        <v>0</v>
      </c>
      <c r="AL163" s="289">
        <f t="shared" si="40"/>
        <v>0</v>
      </c>
      <c r="AM163" s="289">
        <f t="shared" si="40"/>
        <v>0</v>
      </c>
      <c r="AN163" s="289">
        <f t="shared" si="40"/>
        <v>0</v>
      </c>
      <c r="AO163" s="289">
        <f t="shared" si="40"/>
        <v>0</v>
      </c>
      <c r="AP163" s="289">
        <f t="shared" si="40"/>
        <v>0</v>
      </c>
      <c r="AQ163" s="289">
        <f t="shared" si="40"/>
        <v>0</v>
      </c>
      <c r="AR163" s="289">
        <f t="shared" si="40"/>
        <v>0</v>
      </c>
      <c r="AS163" s="289">
        <f t="shared" si="40"/>
        <v>0</v>
      </c>
      <c r="AT163" s="289">
        <f t="shared" si="40"/>
        <v>0</v>
      </c>
      <c r="AU163" s="289">
        <f t="shared" si="40"/>
        <v>0</v>
      </c>
      <c r="AV163" s="289">
        <f t="shared" si="40"/>
        <v>0</v>
      </c>
    </row>
    <row r="164" spans="2:51" ht="17.25" hidden="1" customHeight="1" x14ac:dyDescent="0.2">
      <c r="B164" s="79"/>
      <c r="C164" s="79"/>
      <c r="D164" s="87"/>
      <c r="E164" s="87"/>
      <c r="F164" s="87"/>
      <c r="G164" s="88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182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</row>
    <row r="165" spans="2:51" ht="17.25" hidden="1" customHeight="1" x14ac:dyDescent="0.2">
      <c r="B165" s="78" t="s">
        <v>413</v>
      </c>
      <c r="C165" s="89"/>
      <c r="D165" s="103" t="s">
        <v>414</v>
      </c>
      <c r="E165" s="103" t="s">
        <v>6</v>
      </c>
      <c r="F165" s="103" t="s">
        <v>262</v>
      </c>
      <c r="G165" s="103" t="s">
        <v>435</v>
      </c>
      <c r="H165" s="103" t="s">
        <v>7</v>
      </c>
      <c r="I165" s="103" t="s">
        <v>8</v>
      </c>
      <c r="J165" s="99" t="s">
        <v>22</v>
      </c>
      <c r="K165" s="103" t="s">
        <v>23</v>
      </c>
      <c r="L165" s="103" t="s">
        <v>24</v>
      </c>
      <c r="M165" s="103" t="s">
        <v>9</v>
      </c>
      <c r="N165" s="103" t="s">
        <v>415</v>
      </c>
      <c r="O165" s="103" t="s">
        <v>20</v>
      </c>
      <c r="P165" s="103" t="s">
        <v>10</v>
      </c>
      <c r="Q165" s="103" t="s">
        <v>436</v>
      </c>
      <c r="R165" s="103" t="s">
        <v>12</v>
      </c>
      <c r="S165" s="103" t="s">
        <v>11</v>
      </c>
      <c r="T165" s="103" t="s">
        <v>437</v>
      </c>
      <c r="U165" s="103" t="s">
        <v>13</v>
      </c>
      <c r="V165" s="103" t="s">
        <v>14</v>
      </c>
      <c r="W165" s="103" t="s">
        <v>416</v>
      </c>
      <c r="X165" s="103" t="s">
        <v>1068</v>
      </c>
      <c r="Y165" s="103" t="s">
        <v>15</v>
      </c>
      <c r="Z165" s="103" t="s">
        <v>16</v>
      </c>
      <c r="AA165" s="87"/>
      <c r="AB165" s="182"/>
      <c r="AC165" s="81" t="s">
        <v>409</v>
      </c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</row>
    <row r="166" spans="2:51" ht="32.25" hidden="1" customHeight="1" x14ac:dyDescent="0.2">
      <c r="B166" s="83" t="s">
        <v>410</v>
      </c>
      <c r="C166" s="83" t="s">
        <v>411</v>
      </c>
      <c r="D166" s="104" t="s">
        <v>1066</v>
      </c>
      <c r="E166" s="104" t="s">
        <v>57</v>
      </c>
      <c r="F166" s="104" t="s">
        <v>263</v>
      </c>
      <c r="G166" s="104" t="s">
        <v>340</v>
      </c>
      <c r="H166" s="104" t="s">
        <v>58</v>
      </c>
      <c r="I166" s="104" t="s">
        <v>59</v>
      </c>
      <c r="J166" s="105" t="s">
        <v>79</v>
      </c>
      <c r="K166" s="104" t="s">
        <v>80</v>
      </c>
      <c r="L166" s="104" t="s">
        <v>81</v>
      </c>
      <c r="M166" s="104" t="s">
        <v>60</v>
      </c>
      <c r="N166" s="104" t="s">
        <v>61</v>
      </c>
      <c r="O166" s="104" t="s">
        <v>77</v>
      </c>
      <c r="P166" s="104" t="s">
        <v>62</v>
      </c>
      <c r="Q166" s="104" t="s">
        <v>349</v>
      </c>
      <c r="R166" s="104" t="s">
        <v>65</v>
      </c>
      <c r="S166" s="104" t="s">
        <v>63</v>
      </c>
      <c r="T166" s="104" t="s">
        <v>350</v>
      </c>
      <c r="U166" s="104" t="s">
        <v>66</v>
      </c>
      <c r="V166" s="104" t="s">
        <v>67</v>
      </c>
      <c r="W166" s="104" t="s">
        <v>64</v>
      </c>
      <c r="X166" s="104" t="s">
        <v>351</v>
      </c>
      <c r="Y166" s="104" t="s">
        <v>68</v>
      </c>
      <c r="Z166" s="104" t="s">
        <v>69</v>
      </c>
      <c r="AA166" s="90" t="s">
        <v>1059</v>
      </c>
      <c r="AB166" s="182"/>
      <c r="AC166" s="92" t="s">
        <v>1066</v>
      </c>
      <c r="AD166" s="92" t="s">
        <v>57</v>
      </c>
      <c r="AE166" s="92" t="s">
        <v>263</v>
      </c>
      <c r="AF166" s="92" t="s">
        <v>340</v>
      </c>
      <c r="AG166" s="92" t="s">
        <v>58</v>
      </c>
      <c r="AH166" s="92" t="s">
        <v>59</v>
      </c>
      <c r="AI166" s="91" t="s">
        <v>79</v>
      </c>
      <c r="AJ166" s="92" t="s">
        <v>80</v>
      </c>
      <c r="AK166" s="92" t="s">
        <v>81</v>
      </c>
      <c r="AL166" s="92" t="s">
        <v>60</v>
      </c>
      <c r="AM166" s="92" t="s">
        <v>61</v>
      </c>
      <c r="AN166" s="92" t="s">
        <v>77</v>
      </c>
      <c r="AO166" s="92" t="s">
        <v>62</v>
      </c>
      <c r="AP166" s="92" t="s">
        <v>349</v>
      </c>
      <c r="AQ166" s="92" t="s">
        <v>65</v>
      </c>
      <c r="AR166" s="92" t="s">
        <v>63</v>
      </c>
      <c r="AS166" s="92" t="s">
        <v>350</v>
      </c>
      <c r="AT166" s="92" t="s">
        <v>66</v>
      </c>
      <c r="AU166" s="92" t="s">
        <v>67</v>
      </c>
      <c r="AV166" s="92" t="s">
        <v>64</v>
      </c>
      <c r="AW166" s="92" t="s">
        <v>351</v>
      </c>
      <c r="AX166" s="92" t="s">
        <v>68</v>
      </c>
      <c r="AY166" s="92" t="s">
        <v>69</v>
      </c>
    </row>
    <row r="167" spans="2:51" ht="27" hidden="1" customHeight="1" x14ac:dyDescent="0.2">
      <c r="B167" s="93"/>
      <c r="C167" s="381">
        <v>44051</v>
      </c>
      <c r="D167" s="513">
        <v>35</v>
      </c>
      <c r="E167" s="513">
        <v>35</v>
      </c>
      <c r="F167" s="513">
        <v>0</v>
      </c>
      <c r="G167" s="513">
        <v>0</v>
      </c>
      <c r="H167" s="513">
        <v>35</v>
      </c>
      <c r="I167" s="513">
        <v>0</v>
      </c>
      <c r="J167" s="513">
        <v>6</v>
      </c>
      <c r="K167" s="513">
        <v>15</v>
      </c>
      <c r="L167" s="513">
        <v>14</v>
      </c>
      <c r="M167" s="513">
        <v>0</v>
      </c>
      <c r="N167" s="513">
        <v>25</v>
      </c>
      <c r="O167" s="513">
        <v>15</v>
      </c>
      <c r="P167" s="513">
        <v>34</v>
      </c>
      <c r="Q167" s="513">
        <v>0</v>
      </c>
      <c r="R167" s="513">
        <v>6</v>
      </c>
      <c r="S167" s="513">
        <v>34</v>
      </c>
      <c r="T167" s="513">
        <v>0</v>
      </c>
      <c r="U167" s="513">
        <v>0</v>
      </c>
      <c r="V167" s="513">
        <v>6</v>
      </c>
      <c r="W167" s="513">
        <v>34</v>
      </c>
      <c r="X167" s="513">
        <v>0</v>
      </c>
      <c r="Y167" s="513">
        <v>0</v>
      </c>
      <c r="Z167" s="513">
        <v>6</v>
      </c>
      <c r="AA167" s="423">
        <f t="shared" ref="AA167:AA175" si="41">SUM(D167:Z167)</f>
        <v>300</v>
      </c>
      <c r="AB167" s="182"/>
      <c r="AC167" s="504">
        <f t="shared" ref="AC167:AR175" si="42">D167-D137</f>
        <v>0</v>
      </c>
      <c r="AD167" s="504">
        <f t="shared" si="42"/>
        <v>0</v>
      </c>
      <c r="AE167" s="504">
        <f t="shared" si="42"/>
        <v>0</v>
      </c>
      <c r="AF167" s="504">
        <f t="shared" si="42"/>
        <v>0</v>
      </c>
      <c r="AG167" s="504">
        <f t="shared" si="42"/>
        <v>0</v>
      </c>
      <c r="AH167" s="504">
        <f t="shared" si="42"/>
        <v>0</v>
      </c>
      <c r="AI167" s="504">
        <f t="shared" si="42"/>
        <v>0</v>
      </c>
      <c r="AJ167" s="504">
        <f t="shared" si="42"/>
        <v>0</v>
      </c>
      <c r="AK167" s="504">
        <f t="shared" si="42"/>
        <v>0</v>
      </c>
      <c r="AL167" s="504">
        <f t="shared" si="42"/>
        <v>0</v>
      </c>
      <c r="AM167" s="504">
        <f t="shared" si="42"/>
        <v>0</v>
      </c>
      <c r="AN167" s="504">
        <f t="shared" si="42"/>
        <v>0</v>
      </c>
      <c r="AO167" s="504">
        <f t="shared" si="42"/>
        <v>0</v>
      </c>
      <c r="AP167" s="504">
        <f t="shared" si="42"/>
        <v>0</v>
      </c>
      <c r="AQ167" s="504">
        <f t="shared" si="42"/>
        <v>0</v>
      </c>
      <c r="AR167" s="504">
        <f t="shared" si="42"/>
        <v>0</v>
      </c>
      <c r="AS167" s="504">
        <f t="shared" ref="AS167:AY175" si="43">T167-T137</f>
        <v>0</v>
      </c>
      <c r="AT167" s="504">
        <f t="shared" si="43"/>
        <v>0</v>
      </c>
      <c r="AU167" s="504">
        <f t="shared" si="43"/>
        <v>0</v>
      </c>
      <c r="AV167" s="504">
        <f t="shared" si="43"/>
        <v>0</v>
      </c>
      <c r="AW167" s="504">
        <f t="shared" si="43"/>
        <v>0</v>
      </c>
      <c r="AX167" s="504">
        <f t="shared" si="43"/>
        <v>0</v>
      </c>
      <c r="AY167" s="504">
        <f t="shared" si="43"/>
        <v>0</v>
      </c>
    </row>
    <row r="168" spans="2:51" ht="27" hidden="1" customHeight="1" x14ac:dyDescent="0.2">
      <c r="B168" s="93"/>
      <c r="C168" s="381">
        <v>44060</v>
      </c>
      <c r="D168" s="513">
        <v>34</v>
      </c>
      <c r="E168" s="513">
        <v>33</v>
      </c>
      <c r="F168" s="513">
        <v>0</v>
      </c>
      <c r="G168" s="513">
        <v>0</v>
      </c>
      <c r="H168" s="513">
        <v>33</v>
      </c>
      <c r="I168" s="513">
        <v>0</v>
      </c>
      <c r="J168" s="513">
        <v>11</v>
      </c>
      <c r="K168" s="513">
        <v>18</v>
      </c>
      <c r="L168" s="513">
        <v>4</v>
      </c>
      <c r="M168" s="513">
        <v>0</v>
      </c>
      <c r="N168" s="513">
        <v>36</v>
      </c>
      <c r="O168" s="513">
        <v>5</v>
      </c>
      <c r="P168" s="513">
        <v>26</v>
      </c>
      <c r="Q168" s="513">
        <v>0</v>
      </c>
      <c r="R168" s="513">
        <v>15</v>
      </c>
      <c r="S168" s="513">
        <v>26</v>
      </c>
      <c r="T168" s="513">
        <v>0</v>
      </c>
      <c r="U168" s="513">
        <v>0</v>
      </c>
      <c r="V168" s="513">
        <v>15</v>
      </c>
      <c r="W168" s="513">
        <v>26</v>
      </c>
      <c r="X168" s="513">
        <v>0</v>
      </c>
      <c r="Y168" s="513">
        <v>0</v>
      </c>
      <c r="Z168" s="513">
        <v>15</v>
      </c>
      <c r="AA168" s="423">
        <f t="shared" si="41"/>
        <v>297</v>
      </c>
      <c r="AB168" s="514" t="s">
        <v>634</v>
      </c>
      <c r="AC168" s="504">
        <f t="shared" si="42"/>
        <v>0</v>
      </c>
      <c r="AD168" s="504">
        <f t="shared" si="42"/>
        <v>0</v>
      </c>
      <c r="AE168" s="504">
        <f t="shared" si="42"/>
        <v>0</v>
      </c>
      <c r="AF168" s="504">
        <f t="shared" si="42"/>
        <v>0</v>
      </c>
      <c r="AG168" s="504">
        <f t="shared" si="42"/>
        <v>0</v>
      </c>
      <c r="AH168" s="504">
        <f t="shared" si="42"/>
        <v>0</v>
      </c>
      <c r="AI168" s="504">
        <f t="shared" si="42"/>
        <v>0</v>
      </c>
      <c r="AJ168" s="504">
        <f t="shared" si="42"/>
        <v>0</v>
      </c>
      <c r="AK168" s="504">
        <f t="shared" si="42"/>
        <v>0</v>
      </c>
      <c r="AL168" s="504">
        <f t="shared" si="42"/>
        <v>0</v>
      </c>
      <c r="AM168" s="504">
        <f t="shared" si="42"/>
        <v>0</v>
      </c>
      <c r="AN168" s="504">
        <f t="shared" si="42"/>
        <v>0</v>
      </c>
      <c r="AO168" s="504">
        <f t="shared" si="42"/>
        <v>0</v>
      </c>
      <c r="AP168" s="504">
        <f t="shared" si="42"/>
        <v>0</v>
      </c>
      <c r="AQ168" s="504">
        <f t="shared" si="42"/>
        <v>0</v>
      </c>
      <c r="AR168" s="504">
        <f t="shared" si="42"/>
        <v>0</v>
      </c>
      <c r="AS168" s="504">
        <f t="shared" si="43"/>
        <v>0</v>
      </c>
      <c r="AT168" s="504">
        <f t="shared" si="43"/>
        <v>0</v>
      </c>
      <c r="AU168" s="504">
        <f t="shared" si="43"/>
        <v>0</v>
      </c>
      <c r="AV168" s="504">
        <f t="shared" si="43"/>
        <v>0</v>
      </c>
      <c r="AW168" s="504">
        <f t="shared" si="43"/>
        <v>0</v>
      </c>
      <c r="AX168" s="504">
        <f t="shared" si="43"/>
        <v>0</v>
      </c>
      <c r="AY168" s="504">
        <f t="shared" si="43"/>
        <v>0</v>
      </c>
    </row>
    <row r="169" spans="2:51" ht="27" hidden="1" customHeight="1" x14ac:dyDescent="0.2">
      <c r="B169" s="93"/>
      <c r="C169" s="381">
        <v>44067</v>
      </c>
      <c r="D169" s="513">
        <v>35</v>
      </c>
      <c r="E169" s="513">
        <v>32</v>
      </c>
      <c r="F169" s="513">
        <v>2</v>
      </c>
      <c r="G169" s="513">
        <v>2</v>
      </c>
      <c r="H169" s="513">
        <v>34</v>
      </c>
      <c r="I169" s="513">
        <v>2</v>
      </c>
      <c r="J169" s="513">
        <v>9</v>
      </c>
      <c r="K169" s="513">
        <v>23</v>
      </c>
      <c r="L169" s="513">
        <v>4</v>
      </c>
      <c r="M169" s="513">
        <v>0</v>
      </c>
      <c r="N169" s="513">
        <v>32</v>
      </c>
      <c r="O169" s="513">
        <v>2</v>
      </c>
      <c r="P169" s="513">
        <v>31</v>
      </c>
      <c r="Q169" s="513">
        <v>0</v>
      </c>
      <c r="R169" s="513">
        <v>3</v>
      </c>
      <c r="S169" s="513">
        <v>31</v>
      </c>
      <c r="T169" s="513">
        <v>0</v>
      </c>
      <c r="U169" s="513">
        <v>2</v>
      </c>
      <c r="V169" s="513">
        <v>1</v>
      </c>
      <c r="W169" s="513">
        <v>31</v>
      </c>
      <c r="X169" s="513">
        <v>0</v>
      </c>
      <c r="Y169" s="513">
        <v>2</v>
      </c>
      <c r="Z169" s="513">
        <v>1</v>
      </c>
      <c r="AA169" s="423">
        <f t="shared" si="41"/>
        <v>279</v>
      </c>
      <c r="AB169" s="514" t="s">
        <v>634</v>
      </c>
      <c r="AC169" s="504">
        <f t="shared" si="42"/>
        <v>0</v>
      </c>
      <c r="AD169" s="504">
        <f t="shared" si="42"/>
        <v>0</v>
      </c>
      <c r="AE169" s="504">
        <f t="shared" si="42"/>
        <v>0</v>
      </c>
      <c r="AF169" s="504">
        <f t="shared" si="42"/>
        <v>0</v>
      </c>
      <c r="AG169" s="504">
        <f t="shared" si="42"/>
        <v>0</v>
      </c>
      <c r="AH169" s="504">
        <f t="shared" si="42"/>
        <v>0</v>
      </c>
      <c r="AI169" s="504">
        <f t="shared" si="42"/>
        <v>0</v>
      </c>
      <c r="AJ169" s="504">
        <f t="shared" si="42"/>
        <v>0</v>
      </c>
      <c r="AK169" s="504">
        <f t="shared" si="42"/>
        <v>0</v>
      </c>
      <c r="AL169" s="504">
        <f t="shared" si="42"/>
        <v>0</v>
      </c>
      <c r="AM169" s="504">
        <f t="shared" si="42"/>
        <v>0</v>
      </c>
      <c r="AN169" s="504">
        <f t="shared" si="42"/>
        <v>0</v>
      </c>
      <c r="AO169" s="504">
        <f t="shared" si="42"/>
        <v>0</v>
      </c>
      <c r="AP169" s="504">
        <f t="shared" si="42"/>
        <v>0</v>
      </c>
      <c r="AQ169" s="504">
        <f t="shared" si="42"/>
        <v>0</v>
      </c>
      <c r="AR169" s="504">
        <f t="shared" si="42"/>
        <v>0</v>
      </c>
      <c r="AS169" s="504">
        <f t="shared" si="43"/>
        <v>0</v>
      </c>
      <c r="AT169" s="504">
        <f t="shared" si="43"/>
        <v>0</v>
      </c>
      <c r="AU169" s="504">
        <f t="shared" si="43"/>
        <v>0</v>
      </c>
      <c r="AV169" s="504">
        <f t="shared" si="43"/>
        <v>0</v>
      </c>
      <c r="AW169" s="504">
        <f t="shared" si="43"/>
        <v>0</v>
      </c>
      <c r="AX169" s="504">
        <f t="shared" si="43"/>
        <v>0</v>
      </c>
      <c r="AY169" s="504">
        <f t="shared" si="43"/>
        <v>0</v>
      </c>
    </row>
    <row r="170" spans="2:51" ht="27" hidden="1" customHeight="1" x14ac:dyDescent="0.2">
      <c r="B170" s="93"/>
      <c r="C170" s="381">
        <v>44074</v>
      </c>
      <c r="D170" s="513">
        <v>31</v>
      </c>
      <c r="E170" s="513">
        <v>31</v>
      </c>
      <c r="F170" s="513">
        <v>0</v>
      </c>
      <c r="G170" s="513">
        <v>0</v>
      </c>
      <c r="H170" s="513">
        <v>31</v>
      </c>
      <c r="I170" s="513">
        <v>0</v>
      </c>
      <c r="J170" s="513">
        <v>17</v>
      </c>
      <c r="K170" s="513">
        <v>12</v>
      </c>
      <c r="L170" s="513">
        <v>2</v>
      </c>
      <c r="M170" s="513">
        <v>0</v>
      </c>
      <c r="N170" s="513">
        <v>25</v>
      </c>
      <c r="O170" s="513">
        <v>9</v>
      </c>
      <c r="P170" s="513">
        <v>29</v>
      </c>
      <c r="Q170" s="513">
        <v>2</v>
      </c>
      <c r="R170" s="513">
        <v>3</v>
      </c>
      <c r="S170" s="513">
        <v>29</v>
      </c>
      <c r="T170" s="513">
        <v>2</v>
      </c>
      <c r="U170" s="513">
        <v>0</v>
      </c>
      <c r="V170" s="513">
        <v>3</v>
      </c>
      <c r="W170" s="513">
        <v>29</v>
      </c>
      <c r="X170" s="513">
        <v>2</v>
      </c>
      <c r="Y170" s="513">
        <v>0</v>
      </c>
      <c r="Z170" s="513">
        <v>3</v>
      </c>
      <c r="AA170" s="423">
        <f t="shared" si="41"/>
        <v>260</v>
      </c>
      <c r="AB170" s="514" t="s">
        <v>634</v>
      </c>
      <c r="AC170" s="504">
        <f t="shared" si="42"/>
        <v>0</v>
      </c>
      <c r="AD170" s="504">
        <f t="shared" si="42"/>
        <v>0</v>
      </c>
      <c r="AE170" s="504">
        <f t="shared" si="42"/>
        <v>0</v>
      </c>
      <c r="AF170" s="504">
        <f t="shared" si="42"/>
        <v>0</v>
      </c>
      <c r="AG170" s="504">
        <f t="shared" si="42"/>
        <v>0</v>
      </c>
      <c r="AH170" s="504">
        <f t="shared" si="42"/>
        <v>0</v>
      </c>
      <c r="AI170" s="504">
        <f t="shared" si="42"/>
        <v>0</v>
      </c>
      <c r="AJ170" s="504">
        <f t="shared" si="42"/>
        <v>0</v>
      </c>
      <c r="AK170" s="504">
        <f t="shared" si="42"/>
        <v>0</v>
      </c>
      <c r="AL170" s="504">
        <f t="shared" si="42"/>
        <v>0</v>
      </c>
      <c r="AM170" s="504">
        <f t="shared" si="42"/>
        <v>0</v>
      </c>
      <c r="AN170" s="504">
        <f t="shared" si="42"/>
        <v>0</v>
      </c>
      <c r="AO170" s="504">
        <f t="shared" si="42"/>
        <v>0</v>
      </c>
      <c r="AP170" s="504">
        <f t="shared" si="42"/>
        <v>0</v>
      </c>
      <c r="AQ170" s="504">
        <f t="shared" si="42"/>
        <v>0</v>
      </c>
      <c r="AR170" s="504">
        <f t="shared" si="42"/>
        <v>0</v>
      </c>
      <c r="AS170" s="504">
        <f t="shared" si="43"/>
        <v>0</v>
      </c>
      <c r="AT170" s="504">
        <f t="shared" si="43"/>
        <v>0</v>
      </c>
      <c r="AU170" s="504">
        <f t="shared" si="43"/>
        <v>0</v>
      </c>
      <c r="AV170" s="504">
        <f t="shared" si="43"/>
        <v>0</v>
      </c>
      <c r="AW170" s="504">
        <f t="shared" si="43"/>
        <v>0</v>
      </c>
      <c r="AX170" s="504">
        <f t="shared" si="43"/>
        <v>0</v>
      </c>
      <c r="AY170" s="504">
        <f t="shared" si="43"/>
        <v>0</v>
      </c>
    </row>
    <row r="171" spans="2:51" ht="27" hidden="1" customHeight="1" x14ac:dyDescent="0.2">
      <c r="B171" s="93"/>
      <c r="C171" s="381">
        <v>44081</v>
      </c>
      <c r="D171" s="513">
        <v>36</v>
      </c>
      <c r="E171" s="513">
        <v>19</v>
      </c>
      <c r="F171" s="513">
        <v>17</v>
      </c>
      <c r="G171" s="513">
        <v>0</v>
      </c>
      <c r="H171" s="513">
        <v>19</v>
      </c>
      <c r="I171" s="513">
        <v>17</v>
      </c>
      <c r="J171" s="513">
        <v>28</v>
      </c>
      <c r="K171" s="513">
        <v>0</v>
      </c>
      <c r="L171" s="513">
        <v>10</v>
      </c>
      <c r="M171" s="513">
        <v>0</v>
      </c>
      <c r="N171" s="513">
        <v>20</v>
      </c>
      <c r="O171" s="513">
        <v>13</v>
      </c>
      <c r="P171" s="513">
        <v>17</v>
      </c>
      <c r="Q171" s="513">
        <v>0</v>
      </c>
      <c r="R171" s="513">
        <v>16</v>
      </c>
      <c r="S171" s="513">
        <v>17</v>
      </c>
      <c r="T171" s="513">
        <v>0</v>
      </c>
      <c r="U171" s="513">
        <v>13</v>
      </c>
      <c r="V171" s="513">
        <v>5</v>
      </c>
      <c r="W171" s="513">
        <v>17</v>
      </c>
      <c r="X171" s="513">
        <v>0</v>
      </c>
      <c r="Y171" s="513">
        <v>11</v>
      </c>
      <c r="Z171" s="513">
        <v>5</v>
      </c>
      <c r="AA171" s="423">
        <f t="shared" si="41"/>
        <v>280</v>
      </c>
      <c r="AB171" s="514" t="s">
        <v>634</v>
      </c>
      <c r="AC171" s="504">
        <f t="shared" si="42"/>
        <v>0</v>
      </c>
      <c r="AD171" s="504">
        <f t="shared" si="42"/>
        <v>0</v>
      </c>
      <c r="AE171" s="504">
        <f t="shared" si="42"/>
        <v>0</v>
      </c>
      <c r="AF171" s="504">
        <f t="shared" si="42"/>
        <v>0</v>
      </c>
      <c r="AG171" s="504">
        <f t="shared" si="42"/>
        <v>0</v>
      </c>
      <c r="AH171" s="504">
        <f t="shared" si="42"/>
        <v>0</v>
      </c>
      <c r="AI171" s="504">
        <f t="shared" si="42"/>
        <v>0</v>
      </c>
      <c r="AJ171" s="504">
        <f t="shared" si="42"/>
        <v>0</v>
      </c>
      <c r="AK171" s="504">
        <f t="shared" si="42"/>
        <v>0</v>
      </c>
      <c r="AL171" s="504">
        <f t="shared" si="42"/>
        <v>0</v>
      </c>
      <c r="AM171" s="504">
        <f t="shared" si="42"/>
        <v>0</v>
      </c>
      <c r="AN171" s="504">
        <f t="shared" si="42"/>
        <v>0</v>
      </c>
      <c r="AO171" s="504">
        <f t="shared" si="42"/>
        <v>0</v>
      </c>
      <c r="AP171" s="504">
        <f t="shared" si="42"/>
        <v>0</v>
      </c>
      <c r="AQ171" s="504">
        <f t="shared" si="42"/>
        <v>0</v>
      </c>
      <c r="AR171" s="504">
        <f t="shared" si="42"/>
        <v>0</v>
      </c>
      <c r="AS171" s="504">
        <f t="shared" si="43"/>
        <v>0</v>
      </c>
      <c r="AT171" s="504">
        <f t="shared" si="43"/>
        <v>0</v>
      </c>
      <c r="AU171" s="504">
        <f t="shared" si="43"/>
        <v>0</v>
      </c>
      <c r="AV171" s="504">
        <f t="shared" si="43"/>
        <v>0</v>
      </c>
      <c r="AW171" s="504">
        <f t="shared" si="43"/>
        <v>0</v>
      </c>
      <c r="AX171" s="504">
        <f t="shared" si="43"/>
        <v>0</v>
      </c>
      <c r="AY171" s="504">
        <f t="shared" si="43"/>
        <v>0</v>
      </c>
    </row>
    <row r="172" spans="2:51" ht="27" hidden="1" customHeight="1" x14ac:dyDescent="0.2">
      <c r="B172" s="93"/>
      <c r="C172" s="381">
        <v>44091</v>
      </c>
      <c r="D172" s="531">
        <v>41</v>
      </c>
      <c r="E172" s="513">
        <v>36</v>
      </c>
      <c r="F172" s="513">
        <v>4</v>
      </c>
      <c r="G172" s="513">
        <v>0</v>
      </c>
      <c r="H172" s="531">
        <v>37</v>
      </c>
      <c r="I172" s="513">
        <v>4</v>
      </c>
      <c r="J172" s="531">
        <v>26</v>
      </c>
      <c r="K172" s="513">
        <v>0</v>
      </c>
      <c r="L172" s="513">
        <v>15</v>
      </c>
      <c r="M172" s="513">
        <v>0</v>
      </c>
      <c r="N172" s="513">
        <v>31</v>
      </c>
      <c r="O172" s="513">
        <v>0</v>
      </c>
      <c r="P172" s="513">
        <v>16</v>
      </c>
      <c r="Q172" s="513">
        <v>0</v>
      </c>
      <c r="R172" s="531">
        <v>38</v>
      </c>
      <c r="S172" s="513">
        <v>16</v>
      </c>
      <c r="T172" s="513">
        <v>0</v>
      </c>
      <c r="U172" s="513">
        <v>6</v>
      </c>
      <c r="V172" s="531">
        <v>32</v>
      </c>
      <c r="W172" s="513">
        <v>16</v>
      </c>
      <c r="X172" s="513">
        <v>0</v>
      </c>
      <c r="Y172" s="513">
        <v>6</v>
      </c>
      <c r="Z172" s="531">
        <v>32</v>
      </c>
      <c r="AA172" s="423">
        <f t="shared" si="41"/>
        <v>356</v>
      </c>
      <c r="AB172" s="505" t="s">
        <v>455</v>
      </c>
      <c r="AC172" s="504">
        <f t="shared" si="42"/>
        <v>1</v>
      </c>
      <c r="AD172" s="504">
        <f t="shared" si="42"/>
        <v>0</v>
      </c>
      <c r="AE172" s="504">
        <f t="shared" si="42"/>
        <v>0</v>
      </c>
      <c r="AF172" s="504">
        <f t="shared" si="42"/>
        <v>0</v>
      </c>
      <c r="AG172" s="504">
        <f t="shared" si="42"/>
        <v>1</v>
      </c>
      <c r="AH172" s="504">
        <f t="shared" si="42"/>
        <v>0</v>
      </c>
      <c r="AI172" s="504">
        <f t="shared" si="42"/>
        <v>1</v>
      </c>
      <c r="AJ172" s="504">
        <f t="shared" si="42"/>
        <v>0</v>
      </c>
      <c r="AK172" s="504">
        <f t="shared" si="42"/>
        <v>0</v>
      </c>
      <c r="AL172" s="504">
        <f t="shared" si="42"/>
        <v>0</v>
      </c>
      <c r="AM172" s="504">
        <f t="shared" si="42"/>
        <v>0</v>
      </c>
      <c r="AN172" s="504">
        <f t="shared" si="42"/>
        <v>0</v>
      </c>
      <c r="AO172" s="504">
        <f t="shared" si="42"/>
        <v>0</v>
      </c>
      <c r="AP172" s="504">
        <f t="shared" si="42"/>
        <v>0</v>
      </c>
      <c r="AQ172" s="504">
        <f t="shared" si="42"/>
        <v>23</v>
      </c>
      <c r="AR172" s="504">
        <f t="shared" si="42"/>
        <v>0</v>
      </c>
      <c r="AS172" s="504">
        <f t="shared" si="43"/>
        <v>0</v>
      </c>
      <c r="AT172" s="504">
        <f t="shared" si="43"/>
        <v>0</v>
      </c>
      <c r="AU172" s="504">
        <f t="shared" si="43"/>
        <v>23</v>
      </c>
      <c r="AV172" s="504">
        <f t="shared" si="43"/>
        <v>0</v>
      </c>
      <c r="AW172" s="504">
        <f t="shared" si="43"/>
        <v>0</v>
      </c>
      <c r="AX172" s="504">
        <f t="shared" si="43"/>
        <v>0</v>
      </c>
      <c r="AY172" s="504">
        <f t="shared" si="43"/>
        <v>23</v>
      </c>
    </row>
    <row r="173" spans="2:51" ht="27" hidden="1" customHeight="1" x14ac:dyDescent="0.2">
      <c r="B173" s="93"/>
      <c r="C173" s="381">
        <v>44102</v>
      </c>
      <c r="D173" s="513">
        <v>35</v>
      </c>
      <c r="E173" s="513">
        <v>30</v>
      </c>
      <c r="F173" s="513">
        <v>5</v>
      </c>
      <c r="G173" s="513">
        <v>0</v>
      </c>
      <c r="H173" s="513">
        <v>30</v>
      </c>
      <c r="I173" s="513">
        <v>5</v>
      </c>
      <c r="J173" s="513">
        <v>24</v>
      </c>
      <c r="K173" s="513">
        <v>0</v>
      </c>
      <c r="L173" s="513">
        <v>11</v>
      </c>
      <c r="M173" s="513">
        <v>0</v>
      </c>
      <c r="N173" s="513">
        <v>43</v>
      </c>
      <c r="O173" s="513">
        <v>0</v>
      </c>
      <c r="P173" s="513">
        <v>19</v>
      </c>
      <c r="Q173" s="513">
        <v>0</v>
      </c>
      <c r="R173" s="531">
        <v>52</v>
      </c>
      <c r="S173" s="513">
        <v>19</v>
      </c>
      <c r="T173" s="513">
        <v>0</v>
      </c>
      <c r="U173" s="513">
        <v>9</v>
      </c>
      <c r="V173" s="531">
        <v>43</v>
      </c>
      <c r="W173" s="513">
        <v>19</v>
      </c>
      <c r="X173" s="513">
        <v>0</v>
      </c>
      <c r="Y173" s="513">
        <v>9</v>
      </c>
      <c r="Z173" s="531">
        <v>43</v>
      </c>
      <c r="AA173" s="423">
        <f t="shared" si="41"/>
        <v>396</v>
      </c>
      <c r="AB173" s="505" t="s">
        <v>455</v>
      </c>
      <c r="AC173" s="504">
        <f t="shared" si="42"/>
        <v>0</v>
      </c>
      <c r="AD173" s="504">
        <f t="shared" si="42"/>
        <v>0</v>
      </c>
      <c r="AE173" s="504">
        <f t="shared" si="42"/>
        <v>0</v>
      </c>
      <c r="AF173" s="504">
        <f t="shared" si="42"/>
        <v>0</v>
      </c>
      <c r="AG173" s="504">
        <f t="shared" si="42"/>
        <v>0</v>
      </c>
      <c r="AH173" s="504">
        <f t="shared" si="42"/>
        <v>0</v>
      </c>
      <c r="AI173" s="504">
        <f t="shared" si="42"/>
        <v>0</v>
      </c>
      <c r="AJ173" s="504">
        <f t="shared" si="42"/>
        <v>0</v>
      </c>
      <c r="AK173" s="504">
        <f t="shared" si="42"/>
        <v>0</v>
      </c>
      <c r="AL173" s="504">
        <f t="shared" si="42"/>
        <v>0</v>
      </c>
      <c r="AM173" s="504">
        <f t="shared" si="42"/>
        <v>0</v>
      </c>
      <c r="AN173" s="504">
        <f t="shared" si="42"/>
        <v>0</v>
      </c>
      <c r="AO173" s="504">
        <f t="shared" si="42"/>
        <v>0</v>
      </c>
      <c r="AP173" s="504">
        <f t="shared" si="42"/>
        <v>0</v>
      </c>
      <c r="AQ173" s="504">
        <f t="shared" si="42"/>
        <v>28</v>
      </c>
      <c r="AR173" s="504">
        <f t="shared" si="42"/>
        <v>0</v>
      </c>
      <c r="AS173" s="504">
        <f t="shared" si="43"/>
        <v>0</v>
      </c>
      <c r="AT173" s="504">
        <f t="shared" si="43"/>
        <v>0</v>
      </c>
      <c r="AU173" s="504">
        <f t="shared" si="43"/>
        <v>28</v>
      </c>
      <c r="AV173" s="504">
        <f t="shared" si="43"/>
        <v>0</v>
      </c>
      <c r="AW173" s="504">
        <f t="shared" si="43"/>
        <v>0</v>
      </c>
      <c r="AX173" s="504">
        <f t="shared" si="43"/>
        <v>0</v>
      </c>
      <c r="AY173" s="504">
        <f t="shared" si="43"/>
        <v>28</v>
      </c>
    </row>
    <row r="174" spans="2:51" ht="27" hidden="1" customHeight="1" x14ac:dyDescent="0.2">
      <c r="B174" s="93"/>
      <c r="C174" s="381">
        <v>44111</v>
      </c>
      <c r="D174" s="513">
        <v>35</v>
      </c>
      <c r="E174" s="513">
        <v>35</v>
      </c>
      <c r="F174" s="513">
        <v>0</v>
      </c>
      <c r="G174" s="513">
        <v>0</v>
      </c>
      <c r="H174" s="513">
        <v>35</v>
      </c>
      <c r="I174" s="513">
        <v>0</v>
      </c>
      <c r="J174" s="513">
        <v>7</v>
      </c>
      <c r="K174" s="513">
        <v>1</v>
      </c>
      <c r="L174" s="513">
        <v>27</v>
      </c>
      <c r="M174" s="513">
        <v>0</v>
      </c>
      <c r="N174" s="513">
        <v>37</v>
      </c>
      <c r="O174" s="513">
        <v>4</v>
      </c>
      <c r="P174" s="513">
        <v>20</v>
      </c>
      <c r="Q174" s="513">
        <v>0</v>
      </c>
      <c r="R174" s="531">
        <v>49</v>
      </c>
      <c r="S174" s="513">
        <v>20</v>
      </c>
      <c r="T174" s="513">
        <v>0</v>
      </c>
      <c r="U174" s="513">
        <v>0</v>
      </c>
      <c r="V174" s="531">
        <v>49</v>
      </c>
      <c r="W174" s="513">
        <v>20</v>
      </c>
      <c r="X174" s="513">
        <v>0</v>
      </c>
      <c r="Y174" s="513">
        <v>0</v>
      </c>
      <c r="Z174" s="531">
        <v>49</v>
      </c>
      <c r="AA174" s="423">
        <f t="shared" si="41"/>
        <v>388</v>
      </c>
      <c r="AB174" s="505" t="s">
        <v>455</v>
      </c>
      <c r="AC174" s="504">
        <f t="shared" si="42"/>
        <v>0</v>
      </c>
      <c r="AD174" s="504">
        <f t="shared" si="42"/>
        <v>0</v>
      </c>
      <c r="AE174" s="504">
        <f t="shared" si="42"/>
        <v>0</v>
      </c>
      <c r="AF174" s="504">
        <f t="shared" si="42"/>
        <v>0</v>
      </c>
      <c r="AG174" s="504">
        <f t="shared" si="42"/>
        <v>0</v>
      </c>
      <c r="AH174" s="504">
        <f t="shared" si="42"/>
        <v>0</v>
      </c>
      <c r="AI174" s="504">
        <f t="shared" si="42"/>
        <v>0</v>
      </c>
      <c r="AJ174" s="504">
        <f t="shared" si="42"/>
        <v>0</v>
      </c>
      <c r="AK174" s="504">
        <f t="shared" si="42"/>
        <v>0</v>
      </c>
      <c r="AL174" s="504">
        <f t="shared" si="42"/>
        <v>0</v>
      </c>
      <c r="AM174" s="504">
        <f t="shared" si="42"/>
        <v>0</v>
      </c>
      <c r="AN174" s="504">
        <f t="shared" si="42"/>
        <v>0</v>
      </c>
      <c r="AO174" s="504">
        <f t="shared" si="42"/>
        <v>0</v>
      </c>
      <c r="AP174" s="504">
        <f t="shared" si="42"/>
        <v>0</v>
      </c>
      <c r="AQ174" s="504">
        <f t="shared" si="42"/>
        <v>28</v>
      </c>
      <c r="AR174" s="504">
        <f t="shared" si="42"/>
        <v>0</v>
      </c>
      <c r="AS174" s="504">
        <f t="shared" si="43"/>
        <v>0</v>
      </c>
      <c r="AT174" s="504">
        <f t="shared" si="43"/>
        <v>0</v>
      </c>
      <c r="AU174" s="504">
        <f t="shared" si="43"/>
        <v>28</v>
      </c>
      <c r="AV174" s="504">
        <f t="shared" si="43"/>
        <v>0</v>
      </c>
      <c r="AW174" s="504">
        <f t="shared" si="43"/>
        <v>0</v>
      </c>
      <c r="AX174" s="504">
        <f t="shared" si="43"/>
        <v>0</v>
      </c>
      <c r="AY174" s="504">
        <f t="shared" si="43"/>
        <v>28</v>
      </c>
    </row>
    <row r="175" spans="2:51" ht="27" hidden="1" customHeight="1" thickBot="1" x14ac:dyDescent="0.25">
      <c r="B175" s="93"/>
      <c r="C175" s="381">
        <v>44121</v>
      </c>
      <c r="D175" s="513">
        <v>5</v>
      </c>
      <c r="E175" s="513">
        <v>5</v>
      </c>
      <c r="F175" s="513">
        <v>0</v>
      </c>
      <c r="G175" s="513">
        <v>0</v>
      </c>
      <c r="H175" s="513">
        <v>5</v>
      </c>
      <c r="I175" s="513">
        <v>0</v>
      </c>
      <c r="J175" s="513">
        <v>0</v>
      </c>
      <c r="K175" s="513">
        <v>0</v>
      </c>
      <c r="L175" s="513">
        <v>5</v>
      </c>
      <c r="M175" s="513">
        <v>0</v>
      </c>
      <c r="N175" s="513">
        <v>18</v>
      </c>
      <c r="O175" s="513">
        <v>0</v>
      </c>
      <c r="P175" s="513">
        <v>0</v>
      </c>
      <c r="Q175" s="513">
        <v>0</v>
      </c>
      <c r="R175" s="531">
        <v>46</v>
      </c>
      <c r="S175" s="513">
        <v>0</v>
      </c>
      <c r="T175" s="513">
        <v>0</v>
      </c>
      <c r="U175" s="513">
        <v>0</v>
      </c>
      <c r="V175" s="531">
        <v>46</v>
      </c>
      <c r="W175" s="513">
        <v>0</v>
      </c>
      <c r="X175" s="513">
        <v>0</v>
      </c>
      <c r="Y175" s="513">
        <v>0</v>
      </c>
      <c r="Z175" s="531">
        <v>46</v>
      </c>
      <c r="AA175" s="423">
        <f t="shared" si="41"/>
        <v>176</v>
      </c>
      <c r="AB175" s="505" t="s">
        <v>455</v>
      </c>
      <c r="AC175" s="504">
        <f t="shared" si="42"/>
        <v>0</v>
      </c>
      <c r="AD175" s="504">
        <f t="shared" si="42"/>
        <v>0</v>
      </c>
      <c r="AE175" s="504">
        <f t="shared" si="42"/>
        <v>0</v>
      </c>
      <c r="AF175" s="504">
        <f t="shared" si="42"/>
        <v>0</v>
      </c>
      <c r="AG175" s="504">
        <f t="shared" si="42"/>
        <v>0</v>
      </c>
      <c r="AH175" s="504">
        <f t="shared" si="42"/>
        <v>0</v>
      </c>
      <c r="AI175" s="504">
        <f t="shared" si="42"/>
        <v>0</v>
      </c>
      <c r="AJ175" s="504">
        <f t="shared" si="42"/>
        <v>0</v>
      </c>
      <c r="AK175" s="504">
        <f t="shared" si="42"/>
        <v>0</v>
      </c>
      <c r="AL175" s="504">
        <f t="shared" si="42"/>
        <v>0</v>
      </c>
      <c r="AM175" s="504">
        <f t="shared" si="42"/>
        <v>0</v>
      </c>
      <c r="AN175" s="504">
        <f t="shared" si="42"/>
        <v>0</v>
      </c>
      <c r="AO175" s="504">
        <f t="shared" si="42"/>
        <v>0</v>
      </c>
      <c r="AP175" s="504">
        <f t="shared" si="42"/>
        <v>0</v>
      </c>
      <c r="AQ175" s="504">
        <f t="shared" si="42"/>
        <v>28</v>
      </c>
      <c r="AR175" s="504">
        <f t="shared" si="42"/>
        <v>0</v>
      </c>
      <c r="AS175" s="504">
        <f t="shared" si="43"/>
        <v>0</v>
      </c>
      <c r="AT175" s="504">
        <f t="shared" si="43"/>
        <v>0</v>
      </c>
      <c r="AU175" s="504">
        <f t="shared" si="43"/>
        <v>28</v>
      </c>
      <c r="AV175" s="504">
        <f t="shared" si="43"/>
        <v>0</v>
      </c>
      <c r="AW175" s="504">
        <f t="shared" si="43"/>
        <v>0</v>
      </c>
      <c r="AX175" s="504">
        <f t="shared" si="43"/>
        <v>0</v>
      </c>
      <c r="AY175" s="504">
        <f t="shared" si="43"/>
        <v>28</v>
      </c>
    </row>
    <row r="176" spans="2:51" ht="27" hidden="1" customHeight="1" thickTop="1" x14ac:dyDescent="0.2">
      <c r="B176" s="1898" t="s">
        <v>1059</v>
      </c>
      <c r="C176" s="1898"/>
      <c r="D176" s="424">
        <f t="shared" ref="D176:AA176" si="44">SUM(D167:D175)</f>
        <v>287</v>
      </c>
      <c r="E176" s="424">
        <f t="shared" si="44"/>
        <v>256</v>
      </c>
      <c r="F176" s="424">
        <f t="shared" si="44"/>
        <v>28</v>
      </c>
      <c r="G176" s="424">
        <f t="shared" si="44"/>
        <v>2</v>
      </c>
      <c r="H176" s="424">
        <f t="shared" si="44"/>
        <v>259</v>
      </c>
      <c r="I176" s="424">
        <f t="shared" si="44"/>
        <v>28</v>
      </c>
      <c r="J176" s="424">
        <f t="shared" si="44"/>
        <v>128</v>
      </c>
      <c r="K176" s="424">
        <f t="shared" si="44"/>
        <v>69</v>
      </c>
      <c r="L176" s="424">
        <f t="shared" si="44"/>
        <v>92</v>
      </c>
      <c r="M176" s="424">
        <f t="shared" si="44"/>
        <v>0</v>
      </c>
      <c r="N176" s="424">
        <f t="shared" si="44"/>
        <v>267</v>
      </c>
      <c r="O176" s="424">
        <f t="shared" si="44"/>
        <v>48</v>
      </c>
      <c r="P176" s="424">
        <f t="shared" si="44"/>
        <v>192</v>
      </c>
      <c r="Q176" s="424">
        <f t="shared" si="44"/>
        <v>2</v>
      </c>
      <c r="R176" s="424">
        <f t="shared" si="44"/>
        <v>228</v>
      </c>
      <c r="S176" s="424">
        <f t="shared" si="44"/>
        <v>192</v>
      </c>
      <c r="T176" s="424">
        <f t="shared" si="44"/>
        <v>2</v>
      </c>
      <c r="U176" s="424">
        <f t="shared" si="44"/>
        <v>30</v>
      </c>
      <c r="V176" s="424">
        <f t="shared" si="44"/>
        <v>200</v>
      </c>
      <c r="W176" s="424">
        <f t="shared" si="44"/>
        <v>192</v>
      </c>
      <c r="X176" s="424">
        <f t="shared" si="44"/>
        <v>2</v>
      </c>
      <c r="Y176" s="424">
        <f t="shared" si="44"/>
        <v>28</v>
      </c>
      <c r="Z176" s="424">
        <f t="shared" si="44"/>
        <v>200</v>
      </c>
      <c r="AA176" s="423">
        <f t="shared" si="44"/>
        <v>2732</v>
      </c>
      <c r="AC176" s="290">
        <f t="shared" ref="AC176:AY176" si="45">SUM(AC167:AC175)</f>
        <v>1</v>
      </c>
      <c r="AD176" s="290">
        <f t="shared" si="45"/>
        <v>0</v>
      </c>
      <c r="AE176" s="290">
        <f t="shared" si="45"/>
        <v>0</v>
      </c>
      <c r="AF176" s="290">
        <f t="shared" si="45"/>
        <v>0</v>
      </c>
      <c r="AG176" s="290">
        <f t="shared" si="45"/>
        <v>1</v>
      </c>
      <c r="AH176" s="290">
        <f t="shared" si="45"/>
        <v>0</v>
      </c>
      <c r="AI176" s="290">
        <f t="shared" si="45"/>
        <v>1</v>
      </c>
      <c r="AJ176" s="290">
        <f t="shared" si="45"/>
        <v>0</v>
      </c>
      <c r="AK176" s="290">
        <f t="shared" si="45"/>
        <v>0</v>
      </c>
      <c r="AL176" s="290">
        <f t="shared" si="45"/>
        <v>0</v>
      </c>
      <c r="AM176" s="290">
        <f t="shared" si="45"/>
        <v>0</v>
      </c>
      <c r="AN176" s="290">
        <f t="shared" si="45"/>
        <v>0</v>
      </c>
      <c r="AO176" s="290">
        <f t="shared" si="45"/>
        <v>0</v>
      </c>
      <c r="AP176" s="290">
        <f t="shared" si="45"/>
        <v>0</v>
      </c>
      <c r="AQ176" s="290">
        <f t="shared" si="45"/>
        <v>107</v>
      </c>
      <c r="AR176" s="290">
        <f t="shared" si="45"/>
        <v>0</v>
      </c>
      <c r="AS176" s="290">
        <f t="shared" si="45"/>
        <v>0</v>
      </c>
      <c r="AT176" s="290">
        <f t="shared" si="45"/>
        <v>0</v>
      </c>
      <c r="AU176" s="290">
        <f t="shared" si="45"/>
        <v>107</v>
      </c>
      <c r="AV176" s="290">
        <f t="shared" si="45"/>
        <v>0</v>
      </c>
      <c r="AW176" s="290">
        <f t="shared" si="45"/>
        <v>0</v>
      </c>
      <c r="AX176" s="290">
        <f t="shared" si="45"/>
        <v>0</v>
      </c>
      <c r="AY176" s="290">
        <f t="shared" si="45"/>
        <v>107</v>
      </c>
    </row>
    <row r="177" spans="2:48" ht="12" hidden="1" customHeight="1" x14ac:dyDescent="0.2"/>
    <row r="178" spans="2:48" ht="12" hidden="1" customHeight="1" x14ac:dyDescent="0.2"/>
    <row r="179" spans="2:48" ht="22.5" hidden="1" customHeight="1" x14ac:dyDescent="0.2">
      <c r="B179" s="172" t="s">
        <v>1072</v>
      </c>
      <c r="H179" s="94"/>
    </row>
    <row r="180" spans="2:48" ht="14.25" hidden="1" customHeight="1" x14ac:dyDescent="0.2">
      <c r="B180" s="78"/>
      <c r="C180" s="79"/>
      <c r="D180" s="96" t="s">
        <v>389</v>
      </c>
      <c r="E180" s="97" t="s">
        <v>390</v>
      </c>
      <c r="F180" s="96" t="s">
        <v>391</v>
      </c>
      <c r="G180" s="96" t="s">
        <v>392</v>
      </c>
      <c r="H180" s="98" t="s">
        <v>393</v>
      </c>
      <c r="I180" s="97" t="s">
        <v>394</v>
      </c>
      <c r="J180" s="96" t="s">
        <v>395</v>
      </c>
      <c r="K180" s="96" t="s">
        <v>396</v>
      </c>
      <c r="L180" s="96" t="s">
        <v>397</v>
      </c>
      <c r="M180" s="96" t="s">
        <v>398</v>
      </c>
      <c r="N180" s="96" t="s">
        <v>399</v>
      </c>
      <c r="O180" s="96" t="s">
        <v>400</v>
      </c>
      <c r="P180" s="96" t="s">
        <v>401</v>
      </c>
      <c r="Q180" s="96" t="s">
        <v>402</v>
      </c>
      <c r="R180" s="96" t="s">
        <v>403</v>
      </c>
      <c r="S180" s="96" t="s">
        <v>404</v>
      </c>
      <c r="T180" s="96" t="s">
        <v>405</v>
      </c>
      <c r="U180" s="96" t="s">
        <v>406</v>
      </c>
      <c r="V180" s="96" t="s">
        <v>407</v>
      </c>
      <c r="W180" s="99" t="s">
        <v>408</v>
      </c>
      <c r="X180" s="80"/>
      <c r="Y180" s="80"/>
      <c r="Z180" s="80"/>
      <c r="AA180" s="80"/>
      <c r="AC180" s="81" t="s">
        <v>409</v>
      </c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2"/>
    </row>
    <row r="181" spans="2:48" ht="33.75" hidden="1" customHeight="1" x14ac:dyDescent="0.2">
      <c r="B181" s="83" t="s">
        <v>410</v>
      </c>
      <c r="C181" s="83" t="s">
        <v>411</v>
      </c>
      <c r="D181" s="100" t="s">
        <v>417</v>
      </c>
      <c r="E181" s="100" t="s">
        <v>418</v>
      </c>
      <c r="F181" s="100" t="s">
        <v>419</v>
      </c>
      <c r="G181" s="100" t="s">
        <v>420</v>
      </c>
      <c r="H181" s="101" t="s">
        <v>421</v>
      </c>
      <c r="I181" s="102" t="s">
        <v>422</v>
      </c>
      <c r="J181" s="100" t="s">
        <v>423</v>
      </c>
      <c r="K181" s="100" t="s">
        <v>424</v>
      </c>
      <c r="L181" s="100" t="s">
        <v>425</v>
      </c>
      <c r="M181" s="100" t="s">
        <v>426</v>
      </c>
      <c r="N181" s="100" t="s">
        <v>427</v>
      </c>
      <c r="O181" s="100" t="s">
        <v>428</v>
      </c>
      <c r="P181" s="100" t="s">
        <v>64</v>
      </c>
      <c r="Q181" s="100" t="s">
        <v>64</v>
      </c>
      <c r="R181" s="100" t="s">
        <v>429</v>
      </c>
      <c r="S181" s="100" t="s">
        <v>430</v>
      </c>
      <c r="T181" s="100" t="s">
        <v>431</v>
      </c>
      <c r="U181" s="100" t="s">
        <v>432</v>
      </c>
      <c r="V181" s="100" t="s">
        <v>433</v>
      </c>
      <c r="W181" s="100" t="s">
        <v>434</v>
      </c>
      <c r="X181" s="95"/>
      <c r="Y181" s="95"/>
      <c r="Z181" s="95"/>
      <c r="AA181" s="84" t="s">
        <v>1059</v>
      </c>
      <c r="AC181" s="85" t="s">
        <v>417</v>
      </c>
      <c r="AD181" s="85" t="s">
        <v>418</v>
      </c>
      <c r="AE181" s="85" t="s">
        <v>419</v>
      </c>
      <c r="AF181" s="85" t="s">
        <v>420</v>
      </c>
      <c r="AG181" s="85" t="s">
        <v>421</v>
      </c>
      <c r="AH181" s="85" t="s">
        <v>422</v>
      </c>
      <c r="AI181" s="85" t="s">
        <v>423</v>
      </c>
      <c r="AJ181" s="85" t="s">
        <v>424</v>
      </c>
      <c r="AK181" s="85" t="s">
        <v>425</v>
      </c>
      <c r="AL181" s="85" t="s">
        <v>426</v>
      </c>
      <c r="AM181" s="85" t="s">
        <v>427</v>
      </c>
      <c r="AN181" s="85" t="s">
        <v>428</v>
      </c>
      <c r="AO181" s="85" t="s">
        <v>1061</v>
      </c>
      <c r="AP181" s="85" t="s">
        <v>1063</v>
      </c>
      <c r="AQ181" s="85" t="s">
        <v>429</v>
      </c>
      <c r="AR181" s="85" t="s">
        <v>430</v>
      </c>
      <c r="AS181" s="85" t="s">
        <v>431</v>
      </c>
      <c r="AT181" s="85" t="s">
        <v>432</v>
      </c>
      <c r="AU181" s="85" t="s">
        <v>433</v>
      </c>
      <c r="AV181" s="85" t="s">
        <v>434</v>
      </c>
    </row>
    <row r="182" spans="2:48" ht="27" hidden="1" customHeight="1" x14ac:dyDescent="0.2">
      <c r="B182" s="86"/>
      <c r="C182" s="381">
        <v>44051</v>
      </c>
      <c r="D182" s="416">
        <v>0</v>
      </c>
      <c r="E182" s="416">
        <v>0</v>
      </c>
      <c r="F182" s="416">
        <v>0</v>
      </c>
      <c r="G182" s="416">
        <v>0</v>
      </c>
      <c r="H182" s="417">
        <v>0</v>
      </c>
      <c r="I182" s="416">
        <v>0</v>
      </c>
      <c r="J182" s="416">
        <v>0</v>
      </c>
      <c r="K182" s="416">
        <v>0</v>
      </c>
      <c r="L182" s="416">
        <v>0</v>
      </c>
      <c r="M182" s="416">
        <v>0</v>
      </c>
      <c r="N182" s="416">
        <v>0</v>
      </c>
      <c r="O182" s="416">
        <v>0</v>
      </c>
      <c r="P182" s="416">
        <v>0</v>
      </c>
      <c r="Q182" s="416">
        <v>0</v>
      </c>
      <c r="R182" s="416">
        <v>0</v>
      </c>
      <c r="S182" s="416">
        <v>0</v>
      </c>
      <c r="T182" s="416">
        <v>0</v>
      </c>
      <c r="U182" s="416">
        <v>0</v>
      </c>
      <c r="V182" s="416">
        <v>0</v>
      </c>
      <c r="W182" s="416">
        <v>0</v>
      </c>
      <c r="X182" s="418"/>
      <c r="Y182" s="419"/>
      <c r="Z182" s="419"/>
      <c r="AA182" s="420">
        <f t="shared" ref="AA182:AA193" si="46">SUM(D182:W182)</f>
        <v>0</v>
      </c>
      <c r="AC182" s="288">
        <f>D182-D152</f>
        <v>0</v>
      </c>
      <c r="AD182" s="288">
        <f t="shared" ref="AD182:AV192" si="47">E182-E152</f>
        <v>0</v>
      </c>
      <c r="AE182" s="288">
        <f t="shared" si="47"/>
        <v>0</v>
      </c>
      <c r="AF182" s="288">
        <f t="shared" si="47"/>
        <v>0</v>
      </c>
      <c r="AG182" s="288">
        <f t="shared" si="47"/>
        <v>0</v>
      </c>
      <c r="AH182" s="288">
        <f t="shared" si="47"/>
        <v>0</v>
      </c>
      <c r="AI182" s="288">
        <f t="shared" si="47"/>
        <v>0</v>
      </c>
      <c r="AJ182" s="288">
        <f t="shared" si="47"/>
        <v>0</v>
      </c>
      <c r="AK182" s="288">
        <f t="shared" si="47"/>
        <v>0</v>
      </c>
      <c r="AL182" s="288">
        <f t="shared" si="47"/>
        <v>0</v>
      </c>
      <c r="AM182" s="288">
        <f t="shared" si="47"/>
        <v>0</v>
      </c>
      <c r="AN182" s="288">
        <f t="shared" si="47"/>
        <v>0</v>
      </c>
      <c r="AO182" s="288">
        <f t="shared" si="47"/>
        <v>0</v>
      </c>
      <c r="AP182" s="288">
        <f t="shared" si="47"/>
        <v>0</v>
      </c>
      <c r="AQ182" s="288">
        <f t="shared" si="47"/>
        <v>0</v>
      </c>
      <c r="AR182" s="288">
        <f t="shared" si="47"/>
        <v>0</v>
      </c>
      <c r="AS182" s="288">
        <f t="shared" si="47"/>
        <v>0</v>
      </c>
      <c r="AT182" s="288">
        <f t="shared" si="47"/>
        <v>0</v>
      </c>
      <c r="AU182" s="288">
        <f t="shared" si="47"/>
        <v>0</v>
      </c>
      <c r="AV182" s="288">
        <f t="shared" si="47"/>
        <v>0</v>
      </c>
    </row>
    <row r="183" spans="2:48" ht="27" hidden="1" customHeight="1" x14ac:dyDescent="0.2">
      <c r="B183" s="86"/>
      <c r="C183" s="381">
        <v>44060</v>
      </c>
      <c r="D183" s="416">
        <v>0</v>
      </c>
      <c r="E183" s="416">
        <v>0</v>
      </c>
      <c r="F183" s="416">
        <v>0</v>
      </c>
      <c r="G183" s="416">
        <v>0</v>
      </c>
      <c r="H183" s="417">
        <v>0</v>
      </c>
      <c r="I183" s="416">
        <v>0</v>
      </c>
      <c r="J183" s="416">
        <v>0</v>
      </c>
      <c r="K183" s="416">
        <v>0</v>
      </c>
      <c r="L183" s="416">
        <v>0</v>
      </c>
      <c r="M183" s="416">
        <v>0</v>
      </c>
      <c r="N183" s="416">
        <v>0</v>
      </c>
      <c r="O183" s="416">
        <v>0</v>
      </c>
      <c r="P183" s="416">
        <v>0</v>
      </c>
      <c r="Q183" s="416">
        <v>0</v>
      </c>
      <c r="R183" s="416">
        <v>0</v>
      </c>
      <c r="S183" s="416">
        <v>0</v>
      </c>
      <c r="T183" s="416">
        <v>0</v>
      </c>
      <c r="U183" s="416">
        <v>0</v>
      </c>
      <c r="V183" s="416">
        <v>0</v>
      </c>
      <c r="W183" s="416">
        <v>0</v>
      </c>
      <c r="X183" s="418"/>
      <c r="Y183" s="419"/>
      <c r="Z183" s="419"/>
      <c r="AA183" s="420">
        <f t="shared" si="46"/>
        <v>0</v>
      </c>
      <c r="AC183" s="288">
        <f t="shared" ref="AC183:AC192" si="48">D183-D153</f>
        <v>0</v>
      </c>
      <c r="AD183" s="288">
        <f t="shared" si="47"/>
        <v>0</v>
      </c>
      <c r="AE183" s="288">
        <f t="shared" si="47"/>
        <v>0</v>
      </c>
      <c r="AF183" s="288">
        <f t="shared" si="47"/>
        <v>0</v>
      </c>
      <c r="AG183" s="288">
        <f t="shared" si="47"/>
        <v>0</v>
      </c>
      <c r="AH183" s="288">
        <f t="shared" si="47"/>
        <v>0</v>
      </c>
      <c r="AI183" s="288">
        <f t="shared" si="47"/>
        <v>0</v>
      </c>
      <c r="AJ183" s="288">
        <f t="shared" si="47"/>
        <v>0</v>
      </c>
      <c r="AK183" s="288">
        <f t="shared" si="47"/>
        <v>0</v>
      </c>
      <c r="AL183" s="288">
        <f t="shared" si="47"/>
        <v>0</v>
      </c>
      <c r="AM183" s="288">
        <f t="shared" si="47"/>
        <v>0</v>
      </c>
      <c r="AN183" s="288">
        <f t="shared" si="47"/>
        <v>0</v>
      </c>
      <c r="AO183" s="288">
        <f t="shared" si="47"/>
        <v>0</v>
      </c>
      <c r="AP183" s="288">
        <f t="shared" si="47"/>
        <v>0</v>
      </c>
      <c r="AQ183" s="288">
        <f t="shared" si="47"/>
        <v>0</v>
      </c>
      <c r="AR183" s="288">
        <f t="shared" si="47"/>
        <v>0</v>
      </c>
      <c r="AS183" s="288">
        <f t="shared" si="47"/>
        <v>0</v>
      </c>
      <c r="AT183" s="288">
        <f t="shared" si="47"/>
        <v>0</v>
      </c>
      <c r="AU183" s="288">
        <f t="shared" si="47"/>
        <v>0</v>
      </c>
      <c r="AV183" s="288">
        <f t="shared" si="47"/>
        <v>0</v>
      </c>
    </row>
    <row r="184" spans="2:48" ht="27" hidden="1" customHeight="1" x14ac:dyDescent="0.2">
      <c r="B184" s="86"/>
      <c r="C184" s="381">
        <v>44067</v>
      </c>
      <c r="D184" s="416">
        <v>0</v>
      </c>
      <c r="E184" s="416">
        <v>0</v>
      </c>
      <c r="F184" s="416">
        <v>28</v>
      </c>
      <c r="G184" s="416">
        <v>0</v>
      </c>
      <c r="H184" s="417">
        <v>0</v>
      </c>
      <c r="I184" s="416">
        <v>0</v>
      </c>
      <c r="J184" s="416">
        <v>0</v>
      </c>
      <c r="K184" s="416">
        <v>0</v>
      </c>
      <c r="L184" s="416">
        <v>0</v>
      </c>
      <c r="M184" s="416">
        <v>0</v>
      </c>
      <c r="N184" s="416">
        <v>0</v>
      </c>
      <c r="O184" s="416">
        <v>0</v>
      </c>
      <c r="P184" s="416">
        <v>0</v>
      </c>
      <c r="Q184" s="416">
        <v>0</v>
      </c>
      <c r="R184" s="416">
        <v>0</v>
      </c>
      <c r="S184" s="416">
        <v>0</v>
      </c>
      <c r="T184" s="416">
        <v>0</v>
      </c>
      <c r="U184" s="416">
        <v>0</v>
      </c>
      <c r="V184" s="416">
        <v>0</v>
      </c>
      <c r="W184" s="416">
        <v>0</v>
      </c>
      <c r="X184" s="418"/>
      <c r="Y184" s="419"/>
      <c r="Z184" s="419"/>
      <c r="AA184" s="420">
        <f t="shared" si="46"/>
        <v>28</v>
      </c>
      <c r="AC184" s="288">
        <f t="shared" si="48"/>
        <v>0</v>
      </c>
      <c r="AD184" s="288">
        <f t="shared" si="47"/>
        <v>0</v>
      </c>
      <c r="AE184" s="288">
        <f t="shared" si="47"/>
        <v>0</v>
      </c>
      <c r="AF184" s="288">
        <f t="shared" si="47"/>
        <v>0</v>
      </c>
      <c r="AG184" s="288">
        <f t="shared" si="47"/>
        <v>0</v>
      </c>
      <c r="AH184" s="288">
        <f t="shared" si="47"/>
        <v>0</v>
      </c>
      <c r="AI184" s="288">
        <f t="shared" si="47"/>
        <v>0</v>
      </c>
      <c r="AJ184" s="288">
        <f t="shared" si="47"/>
        <v>0</v>
      </c>
      <c r="AK184" s="288">
        <f t="shared" si="47"/>
        <v>0</v>
      </c>
      <c r="AL184" s="288">
        <f t="shared" si="47"/>
        <v>0</v>
      </c>
      <c r="AM184" s="288">
        <f t="shared" si="47"/>
        <v>0</v>
      </c>
      <c r="AN184" s="288">
        <f t="shared" si="47"/>
        <v>0</v>
      </c>
      <c r="AO184" s="288">
        <f t="shared" si="47"/>
        <v>0</v>
      </c>
      <c r="AP184" s="288">
        <f t="shared" si="47"/>
        <v>0</v>
      </c>
      <c r="AQ184" s="288">
        <f t="shared" si="47"/>
        <v>0</v>
      </c>
      <c r="AR184" s="288">
        <f t="shared" si="47"/>
        <v>0</v>
      </c>
      <c r="AS184" s="288">
        <f t="shared" si="47"/>
        <v>0</v>
      </c>
      <c r="AT184" s="288">
        <f t="shared" si="47"/>
        <v>0</v>
      </c>
      <c r="AU184" s="288">
        <f t="shared" si="47"/>
        <v>0</v>
      </c>
      <c r="AV184" s="288">
        <f t="shared" si="47"/>
        <v>0</v>
      </c>
    </row>
    <row r="185" spans="2:48" ht="27" hidden="1" customHeight="1" x14ac:dyDescent="0.2">
      <c r="B185" s="86"/>
      <c r="C185" s="381">
        <v>44074</v>
      </c>
      <c r="D185" s="416">
        <v>0</v>
      </c>
      <c r="E185" s="416">
        <v>0</v>
      </c>
      <c r="F185" s="416">
        <v>0</v>
      </c>
      <c r="G185" s="416">
        <v>0</v>
      </c>
      <c r="H185" s="417">
        <v>0</v>
      </c>
      <c r="I185" s="416">
        <v>0</v>
      </c>
      <c r="J185" s="416">
        <v>0</v>
      </c>
      <c r="K185" s="416">
        <v>0</v>
      </c>
      <c r="L185" s="416">
        <v>0</v>
      </c>
      <c r="M185" s="416">
        <v>0</v>
      </c>
      <c r="N185" s="416">
        <v>0</v>
      </c>
      <c r="O185" s="416">
        <v>0</v>
      </c>
      <c r="P185" s="416">
        <v>0</v>
      </c>
      <c r="Q185" s="416">
        <v>0</v>
      </c>
      <c r="R185" s="416">
        <v>0</v>
      </c>
      <c r="S185" s="416">
        <v>0</v>
      </c>
      <c r="T185" s="416">
        <v>0</v>
      </c>
      <c r="U185" s="416">
        <v>0</v>
      </c>
      <c r="V185" s="416">
        <v>0</v>
      </c>
      <c r="W185" s="416">
        <v>0</v>
      </c>
      <c r="X185" s="418"/>
      <c r="Y185" s="419"/>
      <c r="Z185" s="419"/>
      <c r="AA185" s="420">
        <f t="shared" si="46"/>
        <v>0</v>
      </c>
      <c r="AC185" s="288">
        <f t="shared" si="48"/>
        <v>0</v>
      </c>
      <c r="AD185" s="288">
        <f t="shared" si="47"/>
        <v>0</v>
      </c>
      <c r="AE185" s="288">
        <f t="shared" si="47"/>
        <v>0</v>
      </c>
      <c r="AF185" s="288">
        <f t="shared" si="47"/>
        <v>0</v>
      </c>
      <c r="AG185" s="288">
        <f t="shared" si="47"/>
        <v>0</v>
      </c>
      <c r="AH185" s="288">
        <f t="shared" si="47"/>
        <v>0</v>
      </c>
      <c r="AI185" s="288">
        <f t="shared" si="47"/>
        <v>0</v>
      </c>
      <c r="AJ185" s="288">
        <f t="shared" si="47"/>
        <v>0</v>
      </c>
      <c r="AK185" s="288">
        <f t="shared" si="47"/>
        <v>0</v>
      </c>
      <c r="AL185" s="288">
        <f t="shared" si="47"/>
        <v>0</v>
      </c>
      <c r="AM185" s="288">
        <f t="shared" si="47"/>
        <v>0</v>
      </c>
      <c r="AN185" s="288">
        <f t="shared" si="47"/>
        <v>0</v>
      </c>
      <c r="AO185" s="288">
        <f t="shared" si="47"/>
        <v>0</v>
      </c>
      <c r="AP185" s="288">
        <f t="shared" si="47"/>
        <v>0</v>
      </c>
      <c r="AQ185" s="288">
        <f t="shared" si="47"/>
        <v>0</v>
      </c>
      <c r="AR185" s="288">
        <f t="shared" si="47"/>
        <v>0</v>
      </c>
      <c r="AS185" s="288">
        <f t="shared" si="47"/>
        <v>0</v>
      </c>
      <c r="AT185" s="288">
        <f t="shared" si="47"/>
        <v>0</v>
      </c>
      <c r="AU185" s="288">
        <f t="shared" si="47"/>
        <v>0</v>
      </c>
      <c r="AV185" s="288">
        <f t="shared" si="47"/>
        <v>0</v>
      </c>
    </row>
    <row r="186" spans="2:48" ht="27" hidden="1" customHeight="1" x14ac:dyDescent="0.2">
      <c r="B186" s="86"/>
      <c r="C186" s="381">
        <v>44081</v>
      </c>
      <c r="D186" s="416">
        <v>0</v>
      </c>
      <c r="E186" s="416">
        <v>0</v>
      </c>
      <c r="F186" s="416">
        <v>0</v>
      </c>
      <c r="G186" s="416">
        <v>0</v>
      </c>
      <c r="H186" s="417">
        <v>0</v>
      </c>
      <c r="I186" s="416">
        <v>0</v>
      </c>
      <c r="J186" s="416">
        <v>0</v>
      </c>
      <c r="K186" s="416">
        <v>0</v>
      </c>
      <c r="L186" s="416">
        <v>0</v>
      </c>
      <c r="M186" s="416">
        <v>0</v>
      </c>
      <c r="N186" s="416">
        <v>0</v>
      </c>
      <c r="O186" s="416">
        <v>0</v>
      </c>
      <c r="P186" s="416">
        <v>0</v>
      </c>
      <c r="Q186" s="416">
        <v>0</v>
      </c>
      <c r="R186" s="416">
        <v>0</v>
      </c>
      <c r="S186" s="416">
        <v>0</v>
      </c>
      <c r="T186" s="416">
        <v>0</v>
      </c>
      <c r="U186" s="416">
        <v>0</v>
      </c>
      <c r="V186" s="416">
        <v>0</v>
      </c>
      <c r="W186" s="416">
        <v>0</v>
      </c>
      <c r="X186" s="418"/>
      <c r="Y186" s="419"/>
      <c r="Z186" s="419"/>
      <c r="AA186" s="420">
        <f t="shared" si="46"/>
        <v>0</v>
      </c>
      <c r="AC186" s="288">
        <f t="shared" si="48"/>
        <v>0</v>
      </c>
      <c r="AD186" s="288">
        <f t="shared" si="47"/>
        <v>0</v>
      </c>
      <c r="AE186" s="288">
        <f t="shared" si="47"/>
        <v>0</v>
      </c>
      <c r="AF186" s="288">
        <f t="shared" si="47"/>
        <v>0</v>
      </c>
      <c r="AG186" s="288">
        <f t="shared" si="47"/>
        <v>0</v>
      </c>
      <c r="AH186" s="288">
        <f t="shared" si="47"/>
        <v>0</v>
      </c>
      <c r="AI186" s="288">
        <f t="shared" si="47"/>
        <v>0</v>
      </c>
      <c r="AJ186" s="288">
        <f t="shared" si="47"/>
        <v>0</v>
      </c>
      <c r="AK186" s="288">
        <f t="shared" si="47"/>
        <v>0</v>
      </c>
      <c r="AL186" s="288">
        <f t="shared" si="47"/>
        <v>0</v>
      </c>
      <c r="AM186" s="288">
        <f t="shared" si="47"/>
        <v>0</v>
      </c>
      <c r="AN186" s="288">
        <f t="shared" si="47"/>
        <v>0</v>
      </c>
      <c r="AO186" s="288">
        <f t="shared" si="47"/>
        <v>0</v>
      </c>
      <c r="AP186" s="288">
        <f t="shared" si="47"/>
        <v>0</v>
      </c>
      <c r="AQ186" s="288">
        <f t="shared" si="47"/>
        <v>0</v>
      </c>
      <c r="AR186" s="288">
        <f t="shared" si="47"/>
        <v>0</v>
      </c>
      <c r="AS186" s="288">
        <f t="shared" si="47"/>
        <v>0</v>
      </c>
      <c r="AT186" s="288">
        <f t="shared" si="47"/>
        <v>0</v>
      </c>
      <c r="AU186" s="288">
        <f t="shared" si="47"/>
        <v>0</v>
      </c>
      <c r="AV186" s="288">
        <f t="shared" si="47"/>
        <v>0</v>
      </c>
    </row>
    <row r="187" spans="2:48" ht="27" hidden="1" customHeight="1" x14ac:dyDescent="0.2">
      <c r="B187" s="86"/>
      <c r="C187" s="381">
        <v>44091</v>
      </c>
      <c r="D187" s="416">
        <v>0</v>
      </c>
      <c r="E187" s="416">
        <v>0</v>
      </c>
      <c r="F187" s="416">
        <v>0</v>
      </c>
      <c r="G187" s="416">
        <v>0</v>
      </c>
      <c r="H187" s="417">
        <v>0</v>
      </c>
      <c r="I187" s="416">
        <v>0</v>
      </c>
      <c r="J187" s="416">
        <v>0</v>
      </c>
      <c r="K187" s="416">
        <v>0</v>
      </c>
      <c r="L187" s="416">
        <v>0</v>
      </c>
      <c r="M187" s="416">
        <v>0</v>
      </c>
      <c r="N187" s="416">
        <v>0</v>
      </c>
      <c r="O187" s="416">
        <v>0</v>
      </c>
      <c r="P187" s="416">
        <v>0</v>
      </c>
      <c r="Q187" s="416">
        <v>0</v>
      </c>
      <c r="R187" s="416">
        <v>0</v>
      </c>
      <c r="S187" s="416">
        <v>0</v>
      </c>
      <c r="T187" s="416">
        <v>0</v>
      </c>
      <c r="U187" s="416">
        <v>0</v>
      </c>
      <c r="V187" s="416">
        <v>0</v>
      </c>
      <c r="W187" s="416">
        <v>0</v>
      </c>
      <c r="X187" s="418"/>
      <c r="Y187" s="419"/>
      <c r="Z187" s="419"/>
      <c r="AA187" s="420">
        <f t="shared" si="46"/>
        <v>0</v>
      </c>
      <c r="AC187" s="288">
        <f t="shared" si="48"/>
        <v>0</v>
      </c>
      <c r="AD187" s="288">
        <f t="shared" si="47"/>
        <v>0</v>
      </c>
      <c r="AE187" s="288">
        <f t="shared" si="47"/>
        <v>0</v>
      </c>
      <c r="AF187" s="288">
        <f t="shared" si="47"/>
        <v>0</v>
      </c>
      <c r="AG187" s="288">
        <f t="shared" si="47"/>
        <v>0</v>
      </c>
      <c r="AH187" s="288">
        <f t="shared" si="47"/>
        <v>0</v>
      </c>
      <c r="AI187" s="288">
        <f t="shared" si="47"/>
        <v>0</v>
      </c>
      <c r="AJ187" s="288">
        <f t="shared" si="47"/>
        <v>0</v>
      </c>
      <c r="AK187" s="288">
        <f t="shared" si="47"/>
        <v>0</v>
      </c>
      <c r="AL187" s="288">
        <f t="shared" si="47"/>
        <v>0</v>
      </c>
      <c r="AM187" s="288">
        <f t="shared" si="47"/>
        <v>0</v>
      </c>
      <c r="AN187" s="288">
        <f t="shared" si="47"/>
        <v>0</v>
      </c>
      <c r="AO187" s="288">
        <f t="shared" si="47"/>
        <v>0</v>
      </c>
      <c r="AP187" s="288">
        <f t="shared" si="47"/>
        <v>0</v>
      </c>
      <c r="AQ187" s="288">
        <f t="shared" si="47"/>
        <v>0</v>
      </c>
      <c r="AR187" s="288">
        <f t="shared" si="47"/>
        <v>0</v>
      </c>
      <c r="AS187" s="288">
        <f t="shared" si="47"/>
        <v>0</v>
      </c>
      <c r="AT187" s="288">
        <f t="shared" si="47"/>
        <v>0</v>
      </c>
      <c r="AU187" s="288">
        <f t="shared" si="47"/>
        <v>0</v>
      </c>
      <c r="AV187" s="288">
        <f t="shared" si="47"/>
        <v>0</v>
      </c>
    </row>
    <row r="188" spans="2:48" ht="27" hidden="1" customHeight="1" x14ac:dyDescent="0.2">
      <c r="B188" s="86"/>
      <c r="C188" s="381">
        <v>44102</v>
      </c>
      <c r="D188" s="416">
        <v>0</v>
      </c>
      <c r="E188" s="416">
        <v>0</v>
      </c>
      <c r="F188" s="416">
        <v>0</v>
      </c>
      <c r="G188" s="416">
        <v>0</v>
      </c>
      <c r="H188" s="417">
        <v>0</v>
      </c>
      <c r="I188" s="416">
        <v>0</v>
      </c>
      <c r="J188" s="416">
        <v>0</v>
      </c>
      <c r="K188" s="416">
        <v>0</v>
      </c>
      <c r="L188" s="416">
        <v>0</v>
      </c>
      <c r="M188" s="416">
        <v>0</v>
      </c>
      <c r="N188" s="416">
        <v>0</v>
      </c>
      <c r="O188" s="416">
        <v>0</v>
      </c>
      <c r="P188" s="416">
        <v>0</v>
      </c>
      <c r="Q188" s="416">
        <v>0</v>
      </c>
      <c r="R188" s="416">
        <v>0</v>
      </c>
      <c r="S188" s="416">
        <v>0</v>
      </c>
      <c r="T188" s="416">
        <v>0</v>
      </c>
      <c r="U188" s="416">
        <v>0</v>
      </c>
      <c r="V188" s="416">
        <v>0</v>
      </c>
      <c r="W188" s="416">
        <v>0</v>
      </c>
      <c r="X188" s="418"/>
      <c r="Y188" s="419"/>
      <c r="Z188" s="419"/>
      <c r="AA188" s="420">
        <f t="shared" si="46"/>
        <v>0</v>
      </c>
      <c r="AC188" s="288">
        <f t="shared" si="48"/>
        <v>0</v>
      </c>
      <c r="AD188" s="288">
        <f t="shared" si="47"/>
        <v>0</v>
      </c>
      <c r="AE188" s="288">
        <f t="shared" si="47"/>
        <v>0</v>
      </c>
      <c r="AF188" s="288">
        <f t="shared" si="47"/>
        <v>0</v>
      </c>
      <c r="AG188" s="288">
        <f t="shared" si="47"/>
        <v>0</v>
      </c>
      <c r="AH188" s="288">
        <f t="shared" si="47"/>
        <v>0</v>
      </c>
      <c r="AI188" s="288">
        <f t="shared" si="47"/>
        <v>0</v>
      </c>
      <c r="AJ188" s="288">
        <f t="shared" si="47"/>
        <v>0</v>
      </c>
      <c r="AK188" s="288">
        <f t="shared" si="47"/>
        <v>0</v>
      </c>
      <c r="AL188" s="288">
        <f t="shared" si="47"/>
        <v>0</v>
      </c>
      <c r="AM188" s="288">
        <f t="shared" si="47"/>
        <v>0</v>
      </c>
      <c r="AN188" s="288">
        <f t="shared" si="47"/>
        <v>0</v>
      </c>
      <c r="AO188" s="288">
        <f t="shared" si="47"/>
        <v>0</v>
      </c>
      <c r="AP188" s="288">
        <f t="shared" si="47"/>
        <v>0</v>
      </c>
      <c r="AQ188" s="288">
        <f t="shared" si="47"/>
        <v>0</v>
      </c>
      <c r="AR188" s="288">
        <f t="shared" si="47"/>
        <v>0</v>
      </c>
      <c r="AS188" s="288">
        <f t="shared" si="47"/>
        <v>0</v>
      </c>
      <c r="AT188" s="288">
        <f t="shared" si="47"/>
        <v>0</v>
      </c>
      <c r="AU188" s="288">
        <f t="shared" si="47"/>
        <v>0</v>
      </c>
      <c r="AV188" s="288">
        <f t="shared" si="47"/>
        <v>0</v>
      </c>
    </row>
    <row r="189" spans="2:48" ht="27" hidden="1" customHeight="1" x14ac:dyDescent="0.2">
      <c r="B189" s="86"/>
      <c r="C189" s="381">
        <v>44111</v>
      </c>
      <c r="D189" s="416">
        <v>0</v>
      </c>
      <c r="E189" s="416">
        <v>0</v>
      </c>
      <c r="F189" s="416">
        <v>0</v>
      </c>
      <c r="G189" s="416">
        <v>0</v>
      </c>
      <c r="H189" s="417">
        <v>0</v>
      </c>
      <c r="I189" s="416">
        <v>0</v>
      </c>
      <c r="J189" s="416">
        <v>0</v>
      </c>
      <c r="K189" s="416">
        <v>0</v>
      </c>
      <c r="L189" s="416">
        <v>0</v>
      </c>
      <c r="M189" s="416">
        <v>0</v>
      </c>
      <c r="N189" s="416">
        <v>0</v>
      </c>
      <c r="O189" s="416">
        <v>0</v>
      </c>
      <c r="P189" s="416">
        <v>0</v>
      </c>
      <c r="Q189" s="416">
        <v>0</v>
      </c>
      <c r="R189" s="416">
        <v>0</v>
      </c>
      <c r="S189" s="416">
        <v>0</v>
      </c>
      <c r="T189" s="416">
        <v>0</v>
      </c>
      <c r="U189" s="416">
        <v>0</v>
      </c>
      <c r="V189" s="416">
        <v>0</v>
      </c>
      <c r="W189" s="416">
        <v>0</v>
      </c>
      <c r="X189" s="418"/>
      <c r="Y189" s="419"/>
      <c r="Z189" s="419"/>
      <c r="AA189" s="420">
        <f t="shared" si="46"/>
        <v>0</v>
      </c>
      <c r="AC189" s="288">
        <f t="shared" si="48"/>
        <v>0</v>
      </c>
      <c r="AD189" s="288">
        <f t="shared" si="47"/>
        <v>0</v>
      </c>
      <c r="AE189" s="288">
        <f t="shared" si="47"/>
        <v>0</v>
      </c>
      <c r="AF189" s="288">
        <f t="shared" si="47"/>
        <v>0</v>
      </c>
      <c r="AG189" s="288">
        <f t="shared" si="47"/>
        <v>0</v>
      </c>
      <c r="AH189" s="288">
        <f t="shared" si="47"/>
        <v>0</v>
      </c>
      <c r="AI189" s="288">
        <f t="shared" si="47"/>
        <v>0</v>
      </c>
      <c r="AJ189" s="288">
        <f t="shared" si="47"/>
        <v>0</v>
      </c>
      <c r="AK189" s="288">
        <f t="shared" si="47"/>
        <v>0</v>
      </c>
      <c r="AL189" s="288">
        <f t="shared" si="47"/>
        <v>0</v>
      </c>
      <c r="AM189" s="288">
        <f t="shared" si="47"/>
        <v>0</v>
      </c>
      <c r="AN189" s="288">
        <f t="shared" si="47"/>
        <v>0</v>
      </c>
      <c r="AO189" s="288">
        <f t="shared" si="47"/>
        <v>0</v>
      </c>
      <c r="AP189" s="288">
        <f t="shared" si="47"/>
        <v>0</v>
      </c>
      <c r="AQ189" s="288">
        <f t="shared" si="47"/>
        <v>0</v>
      </c>
      <c r="AR189" s="288">
        <f t="shared" si="47"/>
        <v>0</v>
      </c>
      <c r="AS189" s="288">
        <f t="shared" si="47"/>
        <v>0</v>
      </c>
      <c r="AT189" s="288">
        <f t="shared" si="47"/>
        <v>0</v>
      </c>
      <c r="AU189" s="288">
        <f t="shared" si="47"/>
        <v>0</v>
      </c>
      <c r="AV189" s="288">
        <f t="shared" si="47"/>
        <v>0</v>
      </c>
    </row>
    <row r="190" spans="2:48" ht="27" hidden="1" customHeight="1" x14ac:dyDescent="0.2">
      <c r="B190" s="86"/>
      <c r="C190" s="381">
        <v>44121</v>
      </c>
      <c r="D190" s="416">
        <v>0</v>
      </c>
      <c r="E190" s="416">
        <v>0</v>
      </c>
      <c r="F190" s="416">
        <v>0</v>
      </c>
      <c r="G190" s="416">
        <v>0</v>
      </c>
      <c r="H190" s="417">
        <v>0</v>
      </c>
      <c r="I190" s="416">
        <v>0</v>
      </c>
      <c r="J190" s="416">
        <v>0</v>
      </c>
      <c r="K190" s="416">
        <v>0</v>
      </c>
      <c r="L190" s="416">
        <v>0</v>
      </c>
      <c r="M190" s="416">
        <v>0</v>
      </c>
      <c r="N190" s="416">
        <v>0</v>
      </c>
      <c r="O190" s="416">
        <v>0</v>
      </c>
      <c r="P190" s="416">
        <v>0</v>
      </c>
      <c r="Q190" s="416">
        <v>0</v>
      </c>
      <c r="R190" s="416">
        <v>0</v>
      </c>
      <c r="S190" s="416">
        <v>0</v>
      </c>
      <c r="T190" s="416">
        <v>0</v>
      </c>
      <c r="U190" s="416">
        <v>0</v>
      </c>
      <c r="V190" s="416">
        <v>0</v>
      </c>
      <c r="W190" s="416">
        <v>0</v>
      </c>
      <c r="X190" s="418"/>
      <c r="Y190" s="419"/>
      <c r="Z190" s="419"/>
      <c r="AA190" s="420">
        <f t="shared" si="46"/>
        <v>0</v>
      </c>
      <c r="AC190" s="288">
        <f t="shared" si="48"/>
        <v>0</v>
      </c>
      <c r="AD190" s="288">
        <f t="shared" si="47"/>
        <v>0</v>
      </c>
      <c r="AE190" s="288">
        <f t="shared" si="47"/>
        <v>0</v>
      </c>
      <c r="AF190" s="288">
        <f t="shared" si="47"/>
        <v>0</v>
      </c>
      <c r="AG190" s="288">
        <f t="shared" si="47"/>
        <v>0</v>
      </c>
      <c r="AH190" s="288">
        <f t="shared" si="47"/>
        <v>0</v>
      </c>
      <c r="AI190" s="288">
        <f t="shared" si="47"/>
        <v>0</v>
      </c>
      <c r="AJ190" s="288">
        <f t="shared" si="47"/>
        <v>0</v>
      </c>
      <c r="AK190" s="288">
        <f t="shared" si="47"/>
        <v>0</v>
      </c>
      <c r="AL190" s="288">
        <f t="shared" si="47"/>
        <v>0</v>
      </c>
      <c r="AM190" s="288">
        <f t="shared" si="47"/>
        <v>0</v>
      </c>
      <c r="AN190" s="288">
        <f t="shared" si="47"/>
        <v>0</v>
      </c>
      <c r="AO190" s="288">
        <f t="shared" si="47"/>
        <v>0</v>
      </c>
      <c r="AP190" s="288">
        <f t="shared" si="47"/>
        <v>0</v>
      </c>
      <c r="AQ190" s="288">
        <f t="shared" si="47"/>
        <v>0</v>
      </c>
      <c r="AR190" s="288">
        <f t="shared" si="47"/>
        <v>0</v>
      </c>
      <c r="AS190" s="288">
        <f t="shared" si="47"/>
        <v>0</v>
      </c>
      <c r="AT190" s="288">
        <f t="shared" si="47"/>
        <v>0</v>
      </c>
      <c r="AU190" s="288">
        <f t="shared" si="47"/>
        <v>0</v>
      </c>
      <c r="AV190" s="288">
        <f t="shared" si="47"/>
        <v>0</v>
      </c>
    </row>
    <row r="191" spans="2:48" ht="27" hidden="1" customHeight="1" x14ac:dyDescent="0.2">
      <c r="B191" s="86"/>
      <c r="C191" s="381">
        <v>44139</v>
      </c>
      <c r="D191" s="416">
        <v>0</v>
      </c>
      <c r="E191" s="416">
        <v>0</v>
      </c>
      <c r="F191" s="416">
        <v>0</v>
      </c>
      <c r="G191" s="416">
        <v>0</v>
      </c>
      <c r="H191" s="417">
        <v>0</v>
      </c>
      <c r="I191" s="416">
        <v>0</v>
      </c>
      <c r="J191" s="416">
        <v>0</v>
      </c>
      <c r="K191" s="416">
        <v>10</v>
      </c>
      <c r="L191" s="416">
        <v>0</v>
      </c>
      <c r="M191" s="416">
        <v>0</v>
      </c>
      <c r="N191" s="416">
        <v>0</v>
      </c>
      <c r="O191" s="416">
        <v>0</v>
      </c>
      <c r="P191" s="416">
        <v>10</v>
      </c>
      <c r="Q191" s="416">
        <v>0</v>
      </c>
      <c r="R191" s="416">
        <v>0</v>
      </c>
      <c r="S191" s="416">
        <v>0</v>
      </c>
      <c r="T191" s="416">
        <v>0</v>
      </c>
      <c r="U191" s="416">
        <v>0</v>
      </c>
      <c r="V191" s="416">
        <v>0</v>
      </c>
      <c r="W191" s="416">
        <v>0</v>
      </c>
      <c r="X191" s="418"/>
      <c r="Y191" s="419"/>
      <c r="Z191" s="419"/>
      <c r="AA191" s="420">
        <f t="shared" si="46"/>
        <v>20</v>
      </c>
      <c r="AB191" s="505" t="s">
        <v>455</v>
      </c>
      <c r="AC191" s="288">
        <f t="shared" si="48"/>
        <v>0</v>
      </c>
      <c r="AD191" s="288">
        <f t="shared" si="47"/>
        <v>0</v>
      </c>
      <c r="AE191" s="288">
        <f t="shared" si="47"/>
        <v>0</v>
      </c>
      <c r="AF191" s="288">
        <f t="shared" si="47"/>
        <v>0</v>
      </c>
      <c r="AG191" s="288">
        <f t="shared" si="47"/>
        <v>0</v>
      </c>
      <c r="AH191" s="288">
        <f t="shared" si="47"/>
        <v>0</v>
      </c>
      <c r="AI191" s="288">
        <f t="shared" si="47"/>
        <v>0</v>
      </c>
      <c r="AJ191" s="288">
        <f t="shared" si="47"/>
        <v>10</v>
      </c>
      <c r="AK191" s="288">
        <f t="shared" si="47"/>
        <v>0</v>
      </c>
      <c r="AL191" s="288">
        <f t="shared" si="47"/>
        <v>0</v>
      </c>
      <c r="AM191" s="288">
        <f t="shared" si="47"/>
        <v>0</v>
      </c>
      <c r="AN191" s="288">
        <f t="shared" si="47"/>
        <v>0</v>
      </c>
      <c r="AO191" s="288">
        <f t="shared" si="47"/>
        <v>10</v>
      </c>
      <c r="AP191" s="288">
        <f t="shared" si="47"/>
        <v>0</v>
      </c>
      <c r="AQ191" s="288">
        <f t="shared" si="47"/>
        <v>0</v>
      </c>
      <c r="AR191" s="288">
        <f t="shared" si="47"/>
        <v>0</v>
      </c>
      <c r="AS191" s="288">
        <f t="shared" si="47"/>
        <v>0</v>
      </c>
      <c r="AT191" s="288">
        <f t="shared" si="47"/>
        <v>0</v>
      </c>
      <c r="AU191" s="288">
        <f t="shared" si="47"/>
        <v>0</v>
      </c>
      <c r="AV191" s="288">
        <f t="shared" si="47"/>
        <v>0</v>
      </c>
    </row>
    <row r="192" spans="2:48" ht="27" hidden="1" customHeight="1" thickBot="1" x14ac:dyDescent="0.25">
      <c r="B192" s="86"/>
      <c r="C192" s="381">
        <v>44147</v>
      </c>
      <c r="D192" s="416">
        <v>0</v>
      </c>
      <c r="E192" s="416">
        <v>0</v>
      </c>
      <c r="F192" s="416">
        <v>0</v>
      </c>
      <c r="G192" s="416">
        <v>16</v>
      </c>
      <c r="H192" s="417">
        <v>22</v>
      </c>
      <c r="I192" s="416">
        <v>0</v>
      </c>
      <c r="J192" s="416">
        <v>0</v>
      </c>
      <c r="K192" s="416">
        <v>12</v>
      </c>
      <c r="L192" s="416">
        <v>0</v>
      </c>
      <c r="M192" s="416">
        <v>0</v>
      </c>
      <c r="N192" s="416">
        <v>0</v>
      </c>
      <c r="O192" s="416">
        <v>0</v>
      </c>
      <c r="P192" s="416">
        <v>12</v>
      </c>
      <c r="Q192" s="416">
        <v>0</v>
      </c>
      <c r="R192" s="416">
        <v>0</v>
      </c>
      <c r="S192" s="416">
        <v>0</v>
      </c>
      <c r="T192" s="416">
        <v>0</v>
      </c>
      <c r="U192" s="416">
        <v>0</v>
      </c>
      <c r="V192" s="416">
        <v>0</v>
      </c>
      <c r="W192" s="416">
        <v>0</v>
      </c>
      <c r="X192" s="418"/>
      <c r="Y192" s="419"/>
      <c r="Z192" s="419"/>
      <c r="AA192" s="420">
        <f t="shared" si="46"/>
        <v>62</v>
      </c>
      <c r="AB192" s="505" t="s">
        <v>455</v>
      </c>
      <c r="AC192" s="288">
        <f t="shared" si="48"/>
        <v>0</v>
      </c>
      <c r="AD192" s="288">
        <f t="shared" si="47"/>
        <v>0</v>
      </c>
      <c r="AE192" s="288">
        <f t="shared" si="47"/>
        <v>0</v>
      </c>
      <c r="AF192" s="288">
        <f t="shared" si="47"/>
        <v>16</v>
      </c>
      <c r="AG192" s="288">
        <f t="shared" si="47"/>
        <v>22</v>
      </c>
      <c r="AH192" s="288">
        <f t="shared" si="47"/>
        <v>0</v>
      </c>
      <c r="AI192" s="288">
        <f t="shared" si="47"/>
        <v>0</v>
      </c>
      <c r="AJ192" s="288">
        <f t="shared" si="47"/>
        <v>12</v>
      </c>
      <c r="AK192" s="288">
        <f t="shared" si="47"/>
        <v>0</v>
      </c>
      <c r="AL192" s="288">
        <f t="shared" si="47"/>
        <v>0</v>
      </c>
      <c r="AM192" s="288">
        <f t="shared" si="47"/>
        <v>0</v>
      </c>
      <c r="AN192" s="288">
        <f t="shared" si="47"/>
        <v>0</v>
      </c>
      <c r="AO192" s="288">
        <f t="shared" si="47"/>
        <v>12</v>
      </c>
      <c r="AP192" s="288">
        <f t="shared" si="47"/>
        <v>0</v>
      </c>
      <c r="AQ192" s="288">
        <f t="shared" si="47"/>
        <v>0</v>
      </c>
      <c r="AR192" s="288">
        <f t="shared" si="47"/>
        <v>0</v>
      </c>
      <c r="AS192" s="288">
        <f t="shared" si="47"/>
        <v>0</v>
      </c>
      <c r="AT192" s="288">
        <f t="shared" si="47"/>
        <v>0</v>
      </c>
      <c r="AU192" s="288">
        <f t="shared" si="47"/>
        <v>0</v>
      </c>
      <c r="AV192" s="288">
        <f t="shared" si="47"/>
        <v>0</v>
      </c>
    </row>
    <row r="193" spans="2:51" ht="27" hidden="1" customHeight="1" thickTop="1" x14ac:dyDescent="0.2">
      <c r="B193" s="1899" t="s">
        <v>412</v>
      </c>
      <c r="C193" s="1900"/>
      <c r="D193" s="421">
        <f>SUM(D182:D192)</f>
        <v>0</v>
      </c>
      <c r="E193" s="421">
        <v>0</v>
      </c>
      <c r="F193" s="421">
        <v>0</v>
      </c>
      <c r="G193" s="421">
        <v>0</v>
      </c>
      <c r="H193" s="421">
        <v>0</v>
      </c>
      <c r="I193" s="421">
        <v>0</v>
      </c>
      <c r="J193" s="421">
        <v>0</v>
      </c>
      <c r="K193" s="421">
        <v>0</v>
      </c>
      <c r="L193" s="421">
        <v>0</v>
      </c>
      <c r="M193" s="421">
        <v>0</v>
      </c>
      <c r="N193" s="421">
        <v>0</v>
      </c>
      <c r="O193" s="421">
        <v>0</v>
      </c>
      <c r="P193" s="421">
        <v>0</v>
      </c>
      <c r="Q193" s="421">
        <v>0</v>
      </c>
      <c r="R193" s="421">
        <v>0</v>
      </c>
      <c r="S193" s="421">
        <v>0</v>
      </c>
      <c r="T193" s="421">
        <v>0</v>
      </c>
      <c r="U193" s="421">
        <v>0</v>
      </c>
      <c r="V193" s="421">
        <v>0</v>
      </c>
      <c r="W193" s="421">
        <v>0</v>
      </c>
      <c r="X193" s="442"/>
      <c r="Y193" s="443"/>
      <c r="Z193" s="443"/>
      <c r="AA193" s="420">
        <f t="shared" si="46"/>
        <v>0</v>
      </c>
      <c r="AC193" s="289">
        <f t="shared" ref="AC193:AV193" si="49">SUM(AC182:AC190)</f>
        <v>0</v>
      </c>
      <c r="AD193" s="289">
        <f t="shared" si="49"/>
        <v>0</v>
      </c>
      <c r="AE193" s="289">
        <f t="shared" si="49"/>
        <v>0</v>
      </c>
      <c r="AF193" s="289">
        <f t="shared" si="49"/>
        <v>0</v>
      </c>
      <c r="AG193" s="289">
        <f t="shared" si="49"/>
        <v>0</v>
      </c>
      <c r="AH193" s="289">
        <f t="shared" si="49"/>
        <v>0</v>
      </c>
      <c r="AI193" s="289">
        <f t="shared" si="49"/>
        <v>0</v>
      </c>
      <c r="AJ193" s="289">
        <f t="shared" si="49"/>
        <v>0</v>
      </c>
      <c r="AK193" s="289">
        <f t="shared" si="49"/>
        <v>0</v>
      </c>
      <c r="AL193" s="289">
        <f t="shared" si="49"/>
        <v>0</v>
      </c>
      <c r="AM193" s="289">
        <f t="shared" si="49"/>
        <v>0</v>
      </c>
      <c r="AN193" s="289">
        <f t="shared" si="49"/>
        <v>0</v>
      </c>
      <c r="AO193" s="289">
        <f t="shared" si="49"/>
        <v>0</v>
      </c>
      <c r="AP193" s="289">
        <f t="shared" si="49"/>
        <v>0</v>
      </c>
      <c r="AQ193" s="289">
        <f t="shared" si="49"/>
        <v>0</v>
      </c>
      <c r="AR193" s="289">
        <f t="shared" si="49"/>
        <v>0</v>
      </c>
      <c r="AS193" s="289">
        <f t="shared" si="49"/>
        <v>0</v>
      </c>
      <c r="AT193" s="289">
        <f t="shared" si="49"/>
        <v>0</v>
      </c>
      <c r="AU193" s="289">
        <f t="shared" si="49"/>
        <v>0</v>
      </c>
      <c r="AV193" s="289">
        <f t="shared" si="49"/>
        <v>0</v>
      </c>
    </row>
    <row r="194" spans="2:51" ht="17.25" hidden="1" customHeight="1" x14ac:dyDescent="0.2">
      <c r="B194" s="79"/>
      <c r="C194" s="79"/>
      <c r="D194" s="87"/>
      <c r="E194" s="87"/>
      <c r="F194" s="87"/>
      <c r="G194" s="88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182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</row>
    <row r="195" spans="2:51" ht="17.25" hidden="1" customHeight="1" x14ac:dyDescent="0.2">
      <c r="B195" s="78" t="s">
        <v>413</v>
      </c>
      <c r="C195" s="89"/>
      <c r="D195" s="103" t="s">
        <v>414</v>
      </c>
      <c r="E195" s="103" t="s">
        <v>6</v>
      </c>
      <c r="F195" s="103" t="s">
        <v>262</v>
      </c>
      <c r="G195" s="103" t="s">
        <v>435</v>
      </c>
      <c r="H195" s="103" t="s">
        <v>7</v>
      </c>
      <c r="I195" s="103" t="s">
        <v>8</v>
      </c>
      <c r="J195" s="99" t="s">
        <v>22</v>
      </c>
      <c r="K195" s="103" t="s">
        <v>23</v>
      </c>
      <c r="L195" s="103" t="s">
        <v>24</v>
      </c>
      <c r="M195" s="103" t="s">
        <v>9</v>
      </c>
      <c r="N195" s="103" t="s">
        <v>415</v>
      </c>
      <c r="O195" s="103" t="s">
        <v>20</v>
      </c>
      <c r="P195" s="103" t="s">
        <v>10</v>
      </c>
      <c r="Q195" s="103" t="s">
        <v>436</v>
      </c>
      <c r="R195" s="103" t="s">
        <v>12</v>
      </c>
      <c r="S195" s="103" t="s">
        <v>11</v>
      </c>
      <c r="T195" s="103" t="s">
        <v>437</v>
      </c>
      <c r="U195" s="103" t="s">
        <v>13</v>
      </c>
      <c r="V195" s="103" t="s">
        <v>14</v>
      </c>
      <c r="W195" s="103" t="s">
        <v>416</v>
      </c>
      <c r="X195" s="103" t="s">
        <v>1073</v>
      </c>
      <c r="Y195" s="103" t="s">
        <v>15</v>
      </c>
      <c r="Z195" s="103" t="s">
        <v>16</v>
      </c>
      <c r="AA195" s="87"/>
      <c r="AB195" s="182"/>
      <c r="AC195" s="81" t="s">
        <v>409</v>
      </c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</row>
    <row r="196" spans="2:51" ht="32.25" hidden="1" customHeight="1" x14ac:dyDescent="0.2">
      <c r="B196" s="83" t="s">
        <v>410</v>
      </c>
      <c r="C196" s="83" t="s">
        <v>411</v>
      </c>
      <c r="D196" s="104" t="s">
        <v>1066</v>
      </c>
      <c r="E196" s="104" t="s">
        <v>57</v>
      </c>
      <c r="F196" s="104" t="s">
        <v>263</v>
      </c>
      <c r="G196" s="104" t="s">
        <v>340</v>
      </c>
      <c r="H196" s="104" t="s">
        <v>58</v>
      </c>
      <c r="I196" s="104" t="s">
        <v>59</v>
      </c>
      <c r="J196" s="105" t="s">
        <v>79</v>
      </c>
      <c r="K196" s="104" t="s">
        <v>80</v>
      </c>
      <c r="L196" s="104" t="s">
        <v>81</v>
      </c>
      <c r="M196" s="104" t="s">
        <v>60</v>
      </c>
      <c r="N196" s="104" t="s">
        <v>61</v>
      </c>
      <c r="O196" s="104" t="s">
        <v>77</v>
      </c>
      <c r="P196" s="104" t="s">
        <v>62</v>
      </c>
      <c r="Q196" s="104" t="s">
        <v>349</v>
      </c>
      <c r="R196" s="104" t="s">
        <v>65</v>
      </c>
      <c r="S196" s="104" t="s">
        <v>63</v>
      </c>
      <c r="T196" s="104" t="s">
        <v>350</v>
      </c>
      <c r="U196" s="104" t="s">
        <v>66</v>
      </c>
      <c r="V196" s="104" t="s">
        <v>67</v>
      </c>
      <c r="W196" s="104" t="s">
        <v>64</v>
      </c>
      <c r="X196" s="104" t="s">
        <v>351</v>
      </c>
      <c r="Y196" s="104" t="s">
        <v>68</v>
      </c>
      <c r="Z196" s="104" t="s">
        <v>69</v>
      </c>
      <c r="AA196" s="90" t="s">
        <v>1074</v>
      </c>
      <c r="AB196" s="182"/>
      <c r="AC196" s="92" t="s">
        <v>1075</v>
      </c>
      <c r="AD196" s="92" t="s">
        <v>57</v>
      </c>
      <c r="AE196" s="92" t="s">
        <v>263</v>
      </c>
      <c r="AF196" s="92" t="s">
        <v>340</v>
      </c>
      <c r="AG196" s="92" t="s">
        <v>58</v>
      </c>
      <c r="AH196" s="92" t="s">
        <v>59</v>
      </c>
      <c r="AI196" s="91" t="s">
        <v>79</v>
      </c>
      <c r="AJ196" s="92" t="s">
        <v>80</v>
      </c>
      <c r="AK196" s="92" t="s">
        <v>81</v>
      </c>
      <c r="AL196" s="92" t="s">
        <v>60</v>
      </c>
      <c r="AM196" s="92" t="s">
        <v>61</v>
      </c>
      <c r="AN196" s="92" t="s">
        <v>77</v>
      </c>
      <c r="AO196" s="92" t="s">
        <v>62</v>
      </c>
      <c r="AP196" s="92" t="s">
        <v>349</v>
      </c>
      <c r="AQ196" s="92" t="s">
        <v>65</v>
      </c>
      <c r="AR196" s="92" t="s">
        <v>63</v>
      </c>
      <c r="AS196" s="92" t="s">
        <v>350</v>
      </c>
      <c r="AT196" s="92" t="s">
        <v>66</v>
      </c>
      <c r="AU196" s="92" t="s">
        <v>67</v>
      </c>
      <c r="AV196" s="92" t="s">
        <v>64</v>
      </c>
      <c r="AW196" s="92" t="s">
        <v>351</v>
      </c>
      <c r="AX196" s="92" t="s">
        <v>68</v>
      </c>
      <c r="AY196" s="92" t="s">
        <v>69</v>
      </c>
    </row>
    <row r="197" spans="2:51" ht="27" hidden="1" customHeight="1" x14ac:dyDescent="0.2">
      <c r="B197" s="93"/>
      <c r="C197" s="381">
        <v>44051</v>
      </c>
      <c r="D197" s="513">
        <v>35</v>
      </c>
      <c r="E197" s="513">
        <v>35</v>
      </c>
      <c r="F197" s="513">
        <v>0</v>
      </c>
      <c r="G197" s="513">
        <v>0</v>
      </c>
      <c r="H197" s="513">
        <v>35</v>
      </c>
      <c r="I197" s="513">
        <v>0</v>
      </c>
      <c r="J197" s="513">
        <v>6</v>
      </c>
      <c r="K197" s="513">
        <v>15</v>
      </c>
      <c r="L197" s="513">
        <v>14</v>
      </c>
      <c r="M197" s="513">
        <v>0</v>
      </c>
      <c r="N197" s="513">
        <v>25</v>
      </c>
      <c r="O197" s="513">
        <v>15</v>
      </c>
      <c r="P197" s="513">
        <v>34</v>
      </c>
      <c r="Q197" s="513">
        <v>0</v>
      </c>
      <c r="R197" s="513">
        <v>6</v>
      </c>
      <c r="S197" s="513">
        <v>34</v>
      </c>
      <c r="T197" s="513">
        <v>0</v>
      </c>
      <c r="U197" s="513">
        <v>0</v>
      </c>
      <c r="V197" s="513">
        <v>6</v>
      </c>
      <c r="W197" s="513">
        <v>34</v>
      </c>
      <c r="X197" s="513">
        <v>0</v>
      </c>
      <c r="Y197" s="513">
        <v>0</v>
      </c>
      <c r="Z197" s="513">
        <v>6</v>
      </c>
      <c r="AA197" s="423">
        <f t="shared" ref="AA197:AA207" si="50">SUM(D197:Z197)</f>
        <v>300</v>
      </c>
      <c r="AB197" s="182"/>
      <c r="AC197" s="504">
        <f>D197-D167</f>
        <v>0</v>
      </c>
      <c r="AD197" s="504">
        <f t="shared" ref="AD197:AY205" si="51">E197-E167</f>
        <v>0</v>
      </c>
      <c r="AE197" s="504">
        <f t="shared" si="51"/>
        <v>0</v>
      </c>
      <c r="AF197" s="504">
        <f t="shared" si="51"/>
        <v>0</v>
      </c>
      <c r="AG197" s="504">
        <f t="shared" si="51"/>
        <v>0</v>
      </c>
      <c r="AH197" s="504">
        <f t="shared" si="51"/>
        <v>0</v>
      </c>
      <c r="AI197" s="504">
        <f t="shared" si="51"/>
        <v>0</v>
      </c>
      <c r="AJ197" s="504">
        <f t="shared" si="51"/>
        <v>0</v>
      </c>
      <c r="AK197" s="504">
        <f t="shared" si="51"/>
        <v>0</v>
      </c>
      <c r="AL197" s="504">
        <f t="shared" si="51"/>
        <v>0</v>
      </c>
      <c r="AM197" s="504">
        <f t="shared" si="51"/>
        <v>0</v>
      </c>
      <c r="AN197" s="504">
        <f t="shared" si="51"/>
        <v>0</v>
      </c>
      <c r="AO197" s="504">
        <f t="shared" si="51"/>
        <v>0</v>
      </c>
      <c r="AP197" s="504">
        <f t="shared" si="51"/>
        <v>0</v>
      </c>
      <c r="AQ197" s="504">
        <f t="shared" si="51"/>
        <v>0</v>
      </c>
      <c r="AR197" s="504">
        <f t="shared" si="51"/>
        <v>0</v>
      </c>
      <c r="AS197" s="504">
        <f t="shared" si="51"/>
        <v>0</v>
      </c>
      <c r="AT197" s="504">
        <f t="shared" si="51"/>
        <v>0</v>
      </c>
      <c r="AU197" s="504">
        <f t="shared" si="51"/>
        <v>0</v>
      </c>
      <c r="AV197" s="504">
        <f t="shared" si="51"/>
        <v>0</v>
      </c>
      <c r="AW197" s="504">
        <f t="shared" si="51"/>
        <v>0</v>
      </c>
      <c r="AX197" s="504">
        <f t="shared" si="51"/>
        <v>0</v>
      </c>
      <c r="AY197" s="504">
        <f t="shared" si="51"/>
        <v>0</v>
      </c>
    </row>
    <row r="198" spans="2:51" ht="27" hidden="1" customHeight="1" x14ac:dyDescent="0.2">
      <c r="B198" s="93"/>
      <c r="C198" s="381">
        <v>44060</v>
      </c>
      <c r="D198" s="513">
        <v>34</v>
      </c>
      <c r="E198" s="513">
        <v>33</v>
      </c>
      <c r="F198" s="513">
        <v>0</v>
      </c>
      <c r="G198" s="513">
        <v>0</v>
      </c>
      <c r="H198" s="513">
        <v>33</v>
      </c>
      <c r="I198" s="513">
        <v>0</v>
      </c>
      <c r="J198" s="513">
        <v>11</v>
      </c>
      <c r="K198" s="513">
        <v>18</v>
      </c>
      <c r="L198" s="513">
        <v>4</v>
      </c>
      <c r="M198" s="513">
        <v>0</v>
      </c>
      <c r="N198" s="513">
        <v>36</v>
      </c>
      <c r="O198" s="513">
        <v>5</v>
      </c>
      <c r="P198" s="513">
        <v>26</v>
      </c>
      <c r="Q198" s="513">
        <v>0</v>
      </c>
      <c r="R198" s="513">
        <v>15</v>
      </c>
      <c r="S198" s="513">
        <v>26</v>
      </c>
      <c r="T198" s="513">
        <v>0</v>
      </c>
      <c r="U198" s="513">
        <v>0</v>
      </c>
      <c r="V198" s="513">
        <v>15</v>
      </c>
      <c r="W198" s="513">
        <v>26</v>
      </c>
      <c r="X198" s="513">
        <v>0</v>
      </c>
      <c r="Y198" s="513">
        <v>0</v>
      </c>
      <c r="Z198" s="513">
        <v>15</v>
      </c>
      <c r="AA198" s="423">
        <f t="shared" si="50"/>
        <v>297</v>
      </c>
      <c r="AB198" s="182"/>
      <c r="AC198" s="504">
        <f t="shared" ref="AC198:AC205" si="52">D198-D168</f>
        <v>0</v>
      </c>
      <c r="AD198" s="504">
        <f t="shared" si="51"/>
        <v>0</v>
      </c>
      <c r="AE198" s="504">
        <f t="shared" si="51"/>
        <v>0</v>
      </c>
      <c r="AF198" s="504">
        <f t="shared" si="51"/>
        <v>0</v>
      </c>
      <c r="AG198" s="504">
        <f t="shared" si="51"/>
        <v>0</v>
      </c>
      <c r="AH198" s="504">
        <f t="shared" si="51"/>
        <v>0</v>
      </c>
      <c r="AI198" s="504">
        <f t="shared" si="51"/>
        <v>0</v>
      </c>
      <c r="AJ198" s="504">
        <f t="shared" si="51"/>
        <v>0</v>
      </c>
      <c r="AK198" s="504">
        <f t="shared" si="51"/>
        <v>0</v>
      </c>
      <c r="AL198" s="504">
        <f t="shared" si="51"/>
        <v>0</v>
      </c>
      <c r="AM198" s="504">
        <f t="shared" si="51"/>
        <v>0</v>
      </c>
      <c r="AN198" s="504">
        <f t="shared" si="51"/>
        <v>0</v>
      </c>
      <c r="AO198" s="504">
        <f t="shared" si="51"/>
        <v>0</v>
      </c>
      <c r="AP198" s="504">
        <f t="shared" si="51"/>
        <v>0</v>
      </c>
      <c r="AQ198" s="504">
        <f t="shared" si="51"/>
        <v>0</v>
      </c>
      <c r="AR198" s="504">
        <f t="shared" si="51"/>
        <v>0</v>
      </c>
      <c r="AS198" s="504">
        <f t="shared" si="51"/>
        <v>0</v>
      </c>
      <c r="AT198" s="504">
        <f t="shared" si="51"/>
        <v>0</v>
      </c>
      <c r="AU198" s="504">
        <f t="shared" si="51"/>
        <v>0</v>
      </c>
      <c r="AV198" s="504">
        <f t="shared" si="51"/>
        <v>0</v>
      </c>
      <c r="AW198" s="504">
        <f t="shared" si="51"/>
        <v>0</v>
      </c>
      <c r="AX198" s="504">
        <f t="shared" si="51"/>
        <v>0</v>
      </c>
      <c r="AY198" s="504">
        <f t="shared" si="51"/>
        <v>0</v>
      </c>
    </row>
    <row r="199" spans="2:51" ht="27" hidden="1" customHeight="1" x14ac:dyDescent="0.2">
      <c r="B199" s="93"/>
      <c r="C199" s="381">
        <v>44067</v>
      </c>
      <c r="D199" s="513">
        <v>35</v>
      </c>
      <c r="E199" s="513">
        <v>32</v>
      </c>
      <c r="F199" s="513">
        <v>2</v>
      </c>
      <c r="G199" s="513">
        <v>2</v>
      </c>
      <c r="H199" s="513">
        <v>34</v>
      </c>
      <c r="I199" s="513">
        <v>2</v>
      </c>
      <c r="J199" s="513">
        <v>9</v>
      </c>
      <c r="K199" s="513">
        <v>23</v>
      </c>
      <c r="L199" s="513">
        <v>4</v>
      </c>
      <c r="M199" s="513">
        <v>0</v>
      </c>
      <c r="N199" s="513">
        <v>32</v>
      </c>
      <c r="O199" s="513">
        <v>2</v>
      </c>
      <c r="P199" s="513">
        <v>31</v>
      </c>
      <c r="Q199" s="513">
        <v>0</v>
      </c>
      <c r="R199" s="513">
        <v>3</v>
      </c>
      <c r="S199" s="513">
        <v>31</v>
      </c>
      <c r="T199" s="513">
        <v>0</v>
      </c>
      <c r="U199" s="513">
        <v>2</v>
      </c>
      <c r="V199" s="513">
        <v>1</v>
      </c>
      <c r="W199" s="513">
        <v>31</v>
      </c>
      <c r="X199" s="513">
        <v>0</v>
      </c>
      <c r="Y199" s="513">
        <v>2</v>
      </c>
      <c r="Z199" s="513">
        <v>1</v>
      </c>
      <c r="AA199" s="423">
        <f t="shared" si="50"/>
        <v>279</v>
      </c>
      <c r="AB199" s="182"/>
      <c r="AC199" s="504">
        <f t="shared" si="52"/>
        <v>0</v>
      </c>
      <c r="AD199" s="504">
        <f t="shared" si="51"/>
        <v>0</v>
      </c>
      <c r="AE199" s="504">
        <f t="shared" si="51"/>
        <v>0</v>
      </c>
      <c r="AF199" s="504">
        <f t="shared" si="51"/>
        <v>0</v>
      </c>
      <c r="AG199" s="504">
        <f t="shared" si="51"/>
        <v>0</v>
      </c>
      <c r="AH199" s="504">
        <f t="shared" si="51"/>
        <v>0</v>
      </c>
      <c r="AI199" s="504">
        <f t="shared" si="51"/>
        <v>0</v>
      </c>
      <c r="AJ199" s="504">
        <f t="shared" si="51"/>
        <v>0</v>
      </c>
      <c r="AK199" s="504">
        <f t="shared" si="51"/>
        <v>0</v>
      </c>
      <c r="AL199" s="504">
        <f t="shared" si="51"/>
        <v>0</v>
      </c>
      <c r="AM199" s="504">
        <f t="shared" si="51"/>
        <v>0</v>
      </c>
      <c r="AN199" s="504">
        <f t="shared" si="51"/>
        <v>0</v>
      </c>
      <c r="AO199" s="504">
        <f t="shared" si="51"/>
        <v>0</v>
      </c>
      <c r="AP199" s="504">
        <f t="shared" si="51"/>
        <v>0</v>
      </c>
      <c r="AQ199" s="504">
        <f t="shared" si="51"/>
        <v>0</v>
      </c>
      <c r="AR199" s="504">
        <f t="shared" si="51"/>
        <v>0</v>
      </c>
      <c r="AS199" s="504">
        <f t="shared" si="51"/>
        <v>0</v>
      </c>
      <c r="AT199" s="504">
        <f t="shared" si="51"/>
        <v>0</v>
      </c>
      <c r="AU199" s="504">
        <f t="shared" si="51"/>
        <v>0</v>
      </c>
      <c r="AV199" s="504">
        <f t="shared" si="51"/>
        <v>0</v>
      </c>
      <c r="AW199" s="504">
        <f t="shared" si="51"/>
        <v>0</v>
      </c>
      <c r="AX199" s="504">
        <f t="shared" si="51"/>
        <v>0</v>
      </c>
      <c r="AY199" s="504">
        <f t="shared" si="51"/>
        <v>0</v>
      </c>
    </row>
    <row r="200" spans="2:51" ht="27" hidden="1" customHeight="1" x14ac:dyDescent="0.2">
      <c r="B200" s="93"/>
      <c r="C200" s="381">
        <v>44074</v>
      </c>
      <c r="D200" s="513">
        <v>31</v>
      </c>
      <c r="E200" s="513">
        <v>31</v>
      </c>
      <c r="F200" s="513">
        <v>0</v>
      </c>
      <c r="G200" s="513">
        <v>0</v>
      </c>
      <c r="H200" s="513">
        <v>31</v>
      </c>
      <c r="I200" s="513">
        <v>0</v>
      </c>
      <c r="J200" s="513">
        <v>17</v>
      </c>
      <c r="K200" s="513">
        <v>12</v>
      </c>
      <c r="L200" s="513">
        <v>2</v>
      </c>
      <c r="M200" s="513">
        <v>0</v>
      </c>
      <c r="N200" s="513">
        <v>25</v>
      </c>
      <c r="O200" s="513">
        <v>9</v>
      </c>
      <c r="P200" s="513">
        <v>29</v>
      </c>
      <c r="Q200" s="513">
        <v>2</v>
      </c>
      <c r="R200" s="513">
        <v>3</v>
      </c>
      <c r="S200" s="513">
        <v>29</v>
      </c>
      <c r="T200" s="513">
        <v>2</v>
      </c>
      <c r="U200" s="513">
        <v>0</v>
      </c>
      <c r="V200" s="513">
        <v>3</v>
      </c>
      <c r="W200" s="513">
        <v>29</v>
      </c>
      <c r="X200" s="513">
        <v>2</v>
      </c>
      <c r="Y200" s="513">
        <v>0</v>
      </c>
      <c r="Z200" s="513">
        <v>3</v>
      </c>
      <c r="AA200" s="423">
        <f t="shared" si="50"/>
        <v>260</v>
      </c>
      <c r="AB200" s="182"/>
      <c r="AC200" s="504">
        <f t="shared" si="52"/>
        <v>0</v>
      </c>
      <c r="AD200" s="504">
        <f t="shared" si="51"/>
        <v>0</v>
      </c>
      <c r="AE200" s="504">
        <f t="shared" si="51"/>
        <v>0</v>
      </c>
      <c r="AF200" s="504">
        <f t="shared" si="51"/>
        <v>0</v>
      </c>
      <c r="AG200" s="504">
        <f t="shared" si="51"/>
        <v>0</v>
      </c>
      <c r="AH200" s="504">
        <f t="shared" si="51"/>
        <v>0</v>
      </c>
      <c r="AI200" s="504">
        <f t="shared" si="51"/>
        <v>0</v>
      </c>
      <c r="AJ200" s="504">
        <f t="shared" si="51"/>
        <v>0</v>
      </c>
      <c r="AK200" s="504">
        <f t="shared" si="51"/>
        <v>0</v>
      </c>
      <c r="AL200" s="504">
        <f t="shared" si="51"/>
        <v>0</v>
      </c>
      <c r="AM200" s="504">
        <f t="shared" si="51"/>
        <v>0</v>
      </c>
      <c r="AN200" s="504">
        <f t="shared" si="51"/>
        <v>0</v>
      </c>
      <c r="AO200" s="504">
        <f t="shared" si="51"/>
        <v>0</v>
      </c>
      <c r="AP200" s="504">
        <f t="shared" si="51"/>
        <v>0</v>
      </c>
      <c r="AQ200" s="504">
        <f t="shared" si="51"/>
        <v>0</v>
      </c>
      <c r="AR200" s="504">
        <f t="shared" si="51"/>
        <v>0</v>
      </c>
      <c r="AS200" s="504">
        <f t="shared" si="51"/>
        <v>0</v>
      </c>
      <c r="AT200" s="504">
        <f t="shared" si="51"/>
        <v>0</v>
      </c>
      <c r="AU200" s="504">
        <f t="shared" si="51"/>
        <v>0</v>
      </c>
      <c r="AV200" s="504">
        <f t="shared" si="51"/>
        <v>0</v>
      </c>
      <c r="AW200" s="504">
        <f t="shared" si="51"/>
        <v>0</v>
      </c>
      <c r="AX200" s="504">
        <f t="shared" si="51"/>
        <v>0</v>
      </c>
      <c r="AY200" s="504">
        <f t="shared" si="51"/>
        <v>0</v>
      </c>
    </row>
    <row r="201" spans="2:51" ht="27" hidden="1" customHeight="1" x14ac:dyDescent="0.2">
      <c r="B201" s="93"/>
      <c r="C201" s="381">
        <v>44081</v>
      </c>
      <c r="D201" s="513">
        <v>36</v>
      </c>
      <c r="E201" s="513">
        <v>19</v>
      </c>
      <c r="F201" s="513">
        <v>17</v>
      </c>
      <c r="G201" s="513">
        <v>0</v>
      </c>
      <c r="H201" s="513">
        <v>19</v>
      </c>
      <c r="I201" s="513">
        <v>17</v>
      </c>
      <c r="J201" s="513">
        <v>28</v>
      </c>
      <c r="K201" s="513">
        <v>0</v>
      </c>
      <c r="L201" s="513">
        <v>10</v>
      </c>
      <c r="M201" s="513">
        <v>0</v>
      </c>
      <c r="N201" s="513">
        <v>20</v>
      </c>
      <c r="O201" s="513">
        <v>13</v>
      </c>
      <c r="P201" s="513">
        <v>17</v>
      </c>
      <c r="Q201" s="513">
        <v>0</v>
      </c>
      <c r="R201" s="513">
        <v>16</v>
      </c>
      <c r="S201" s="513">
        <v>17</v>
      </c>
      <c r="T201" s="513">
        <v>0</v>
      </c>
      <c r="U201" s="513">
        <v>13</v>
      </c>
      <c r="V201" s="513">
        <v>5</v>
      </c>
      <c r="W201" s="513">
        <v>17</v>
      </c>
      <c r="X201" s="513">
        <v>0</v>
      </c>
      <c r="Y201" s="513">
        <v>11</v>
      </c>
      <c r="Z201" s="513">
        <v>5</v>
      </c>
      <c r="AA201" s="423">
        <f t="shared" si="50"/>
        <v>280</v>
      </c>
      <c r="AB201" s="182"/>
      <c r="AC201" s="504">
        <f t="shared" si="52"/>
        <v>0</v>
      </c>
      <c r="AD201" s="504">
        <f t="shared" si="51"/>
        <v>0</v>
      </c>
      <c r="AE201" s="504">
        <f t="shared" si="51"/>
        <v>0</v>
      </c>
      <c r="AF201" s="504">
        <f t="shared" si="51"/>
        <v>0</v>
      </c>
      <c r="AG201" s="504">
        <f t="shared" si="51"/>
        <v>0</v>
      </c>
      <c r="AH201" s="504">
        <f t="shared" si="51"/>
        <v>0</v>
      </c>
      <c r="AI201" s="504">
        <f t="shared" si="51"/>
        <v>0</v>
      </c>
      <c r="AJ201" s="504">
        <f t="shared" si="51"/>
        <v>0</v>
      </c>
      <c r="AK201" s="504">
        <f t="shared" si="51"/>
        <v>0</v>
      </c>
      <c r="AL201" s="504">
        <f t="shared" si="51"/>
        <v>0</v>
      </c>
      <c r="AM201" s="504">
        <f t="shared" si="51"/>
        <v>0</v>
      </c>
      <c r="AN201" s="504">
        <f t="shared" si="51"/>
        <v>0</v>
      </c>
      <c r="AO201" s="504">
        <f t="shared" si="51"/>
        <v>0</v>
      </c>
      <c r="AP201" s="504">
        <f t="shared" si="51"/>
        <v>0</v>
      </c>
      <c r="AQ201" s="504">
        <f t="shared" si="51"/>
        <v>0</v>
      </c>
      <c r="AR201" s="504">
        <f t="shared" si="51"/>
        <v>0</v>
      </c>
      <c r="AS201" s="504">
        <f t="shared" si="51"/>
        <v>0</v>
      </c>
      <c r="AT201" s="504">
        <f t="shared" si="51"/>
        <v>0</v>
      </c>
      <c r="AU201" s="504">
        <f t="shared" si="51"/>
        <v>0</v>
      </c>
      <c r="AV201" s="504">
        <f t="shared" si="51"/>
        <v>0</v>
      </c>
      <c r="AW201" s="504">
        <f t="shared" si="51"/>
        <v>0</v>
      </c>
      <c r="AX201" s="504">
        <f t="shared" si="51"/>
        <v>0</v>
      </c>
      <c r="AY201" s="504">
        <f t="shared" si="51"/>
        <v>0</v>
      </c>
    </row>
    <row r="202" spans="2:51" ht="27" hidden="1" customHeight="1" x14ac:dyDescent="0.2">
      <c r="B202" s="93"/>
      <c r="C202" s="381">
        <v>44091</v>
      </c>
      <c r="D202" s="513">
        <v>41</v>
      </c>
      <c r="E202" s="513">
        <v>36</v>
      </c>
      <c r="F202" s="513">
        <v>4</v>
      </c>
      <c r="G202" s="513">
        <v>0</v>
      </c>
      <c r="H202" s="513">
        <v>37</v>
      </c>
      <c r="I202" s="513">
        <v>4</v>
      </c>
      <c r="J202" s="513">
        <v>26</v>
      </c>
      <c r="K202" s="513">
        <v>0</v>
      </c>
      <c r="L202" s="513">
        <v>15</v>
      </c>
      <c r="M202" s="513">
        <v>0</v>
      </c>
      <c r="N202" s="513">
        <v>31</v>
      </c>
      <c r="O202" s="513">
        <v>0</v>
      </c>
      <c r="P202" s="513">
        <v>16</v>
      </c>
      <c r="Q202" s="513">
        <v>0</v>
      </c>
      <c r="R202" s="513">
        <v>38</v>
      </c>
      <c r="S202" s="513">
        <v>16</v>
      </c>
      <c r="T202" s="513">
        <v>0</v>
      </c>
      <c r="U202" s="513">
        <v>6</v>
      </c>
      <c r="V202" s="513">
        <v>32</v>
      </c>
      <c r="W202" s="513">
        <v>16</v>
      </c>
      <c r="X202" s="513">
        <v>0</v>
      </c>
      <c r="Y202" s="513">
        <v>6</v>
      </c>
      <c r="Z202" s="513">
        <v>32</v>
      </c>
      <c r="AA202" s="423">
        <f t="shared" si="50"/>
        <v>356</v>
      </c>
      <c r="AB202" s="182"/>
      <c r="AC202" s="504">
        <f t="shared" si="52"/>
        <v>0</v>
      </c>
      <c r="AD202" s="504">
        <f t="shared" si="51"/>
        <v>0</v>
      </c>
      <c r="AE202" s="504">
        <f t="shared" si="51"/>
        <v>0</v>
      </c>
      <c r="AF202" s="504">
        <f t="shared" si="51"/>
        <v>0</v>
      </c>
      <c r="AG202" s="504">
        <f t="shared" si="51"/>
        <v>0</v>
      </c>
      <c r="AH202" s="504">
        <f t="shared" si="51"/>
        <v>0</v>
      </c>
      <c r="AI202" s="504">
        <f t="shared" si="51"/>
        <v>0</v>
      </c>
      <c r="AJ202" s="504">
        <f t="shared" si="51"/>
        <v>0</v>
      </c>
      <c r="AK202" s="504">
        <f t="shared" si="51"/>
        <v>0</v>
      </c>
      <c r="AL202" s="504">
        <f t="shared" si="51"/>
        <v>0</v>
      </c>
      <c r="AM202" s="504">
        <f t="shared" si="51"/>
        <v>0</v>
      </c>
      <c r="AN202" s="504">
        <f t="shared" si="51"/>
        <v>0</v>
      </c>
      <c r="AO202" s="504">
        <f t="shared" si="51"/>
        <v>0</v>
      </c>
      <c r="AP202" s="504">
        <f t="shared" si="51"/>
        <v>0</v>
      </c>
      <c r="AQ202" s="504">
        <f t="shared" si="51"/>
        <v>0</v>
      </c>
      <c r="AR202" s="504">
        <f t="shared" si="51"/>
        <v>0</v>
      </c>
      <c r="AS202" s="504">
        <f t="shared" si="51"/>
        <v>0</v>
      </c>
      <c r="AT202" s="504">
        <f t="shared" si="51"/>
        <v>0</v>
      </c>
      <c r="AU202" s="504">
        <f t="shared" si="51"/>
        <v>0</v>
      </c>
      <c r="AV202" s="504">
        <f t="shared" si="51"/>
        <v>0</v>
      </c>
      <c r="AW202" s="504">
        <f t="shared" si="51"/>
        <v>0</v>
      </c>
      <c r="AX202" s="504">
        <f t="shared" si="51"/>
        <v>0</v>
      </c>
      <c r="AY202" s="504">
        <f t="shared" si="51"/>
        <v>0</v>
      </c>
    </row>
    <row r="203" spans="2:51" ht="27" hidden="1" customHeight="1" x14ac:dyDescent="0.2">
      <c r="B203" s="93"/>
      <c r="C203" s="381">
        <v>44102</v>
      </c>
      <c r="D203" s="513">
        <v>35</v>
      </c>
      <c r="E203" s="513">
        <v>30</v>
      </c>
      <c r="F203" s="513">
        <v>5</v>
      </c>
      <c r="G203" s="513">
        <v>0</v>
      </c>
      <c r="H203" s="513">
        <v>30</v>
      </c>
      <c r="I203" s="513">
        <v>5</v>
      </c>
      <c r="J203" s="513">
        <v>24</v>
      </c>
      <c r="K203" s="513">
        <v>0</v>
      </c>
      <c r="L203" s="513">
        <v>11</v>
      </c>
      <c r="M203" s="513">
        <v>0</v>
      </c>
      <c r="N203" s="513">
        <v>43</v>
      </c>
      <c r="O203" s="513">
        <v>0</v>
      </c>
      <c r="P203" s="513">
        <v>19</v>
      </c>
      <c r="Q203" s="513">
        <v>0</v>
      </c>
      <c r="R203" s="513">
        <v>52</v>
      </c>
      <c r="S203" s="513">
        <v>19</v>
      </c>
      <c r="T203" s="513">
        <v>0</v>
      </c>
      <c r="U203" s="513">
        <v>9</v>
      </c>
      <c r="V203" s="513">
        <v>43</v>
      </c>
      <c r="W203" s="513">
        <v>19</v>
      </c>
      <c r="X203" s="513">
        <v>0</v>
      </c>
      <c r="Y203" s="513">
        <v>9</v>
      </c>
      <c r="Z203" s="513">
        <v>43</v>
      </c>
      <c r="AA203" s="423">
        <f t="shared" si="50"/>
        <v>396</v>
      </c>
      <c r="AB203" s="182"/>
      <c r="AC203" s="504">
        <f t="shared" si="52"/>
        <v>0</v>
      </c>
      <c r="AD203" s="504">
        <f t="shared" si="51"/>
        <v>0</v>
      </c>
      <c r="AE203" s="504">
        <f t="shared" si="51"/>
        <v>0</v>
      </c>
      <c r="AF203" s="504">
        <f t="shared" si="51"/>
        <v>0</v>
      </c>
      <c r="AG203" s="504">
        <f t="shared" si="51"/>
        <v>0</v>
      </c>
      <c r="AH203" s="504">
        <f t="shared" si="51"/>
        <v>0</v>
      </c>
      <c r="AI203" s="504">
        <f t="shared" si="51"/>
        <v>0</v>
      </c>
      <c r="AJ203" s="504">
        <f t="shared" si="51"/>
        <v>0</v>
      </c>
      <c r="AK203" s="504">
        <f t="shared" si="51"/>
        <v>0</v>
      </c>
      <c r="AL203" s="504">
        <f t="shared" si="51"/>
        <v>0</v>
      </c>
      <c r="AM203" s="504">
        <f t="shared" si="51"/>
        <v>0</v>
      </c>
      <c r="AN203" s="504">
        <f t="shared" si="51"/>
        <v>0</v>
      </c>
      <c r="AO203" s="504">
        <f t="shared" si="51"/>
        <v>0</v>
      </c>
      <c r="AP203" s="504">
        <f t="shared" si="51"/>
        <v>0</v>
      </c>
      <c r="AQ203" s="504">
        <f t="shared" si="51"/>
        <v>0</v>
      </c>
      <c r="AR203" s="504">
        <f t="shared" si="51"/>
        <v>0</v>
      </c>
      <c r="AS203" s="504">
        <f t="shared" si="51"/>
        <v>0</v>
      </c>
      <c r="AT203" s="504">
        <f t="shared" si="51"/>
        <v>0</v>
      </c>
      <c r="AU203" s="504">
        <f t="shared" si="51"/>
        <v>0</v>
      </c>
      <c r="AV203" s="504">
        <f t="shared" si="51"/>
        <v>0</v>
      </c>
      <c r="AW203" s="504">
        <f t="shared" si="51"/>
        <v>0</v>
      </c>
      <c r="AX203" s="504">
        <f t="shared" si="51"/>
        <v>0</v>
      </c>
      <c r="AY203" s="504">
        <f t="shared" si="51"/>
        <v>0</v>
      </c>
    </row>
    <row r="204" spans="2:51" ht="27" hidden="1" customHeight="1" x14ac:dyDescent="0.2">
      <c r="B204" s="93"/>
      <c r="C204" s="381">
        <v>44111</v>
      </c>
      <c r="D204" s="513">
        <v>35</v>
      </c>
      <c r="E204" s="513">
        <v>35</v>
      </c>
      <c r="F204" s="513">
        <v>0</v>
      </c>
      <c r="G204" s="513">
        <v>0</v>
      </c>
      <c r="H204" s="513">
        <v>35</v>
      </c>
      <c r="I204" s="513">
        <v>0</v>
      </c>
      <c r="J204" s="513">
        <v>7</v>
      </c>
      <c r="K204" s="513">
        <v>1</v>
      </c>
      <c r="L204" s="513">
        <v>27</v>
      </c>
      <c r="M204" s="513">
        <v>0</v>
      </c>
      <c r="N204" s="513">
        <v>37</v>
      </c>
      <c r="O204" s="513">
        <v>4</v>
      </c>
      <c r="P204" s="513">
        <v>20</v>
      </c>
      <c r="Q204" s="513">
        <v>0</v>
      </c>
      <c r="R204" s="513">
        <v>49</v>
      </c>
      <c r="S204" s="513">
        <v>20</v>
      </c>
      <c r="T204" s="513">
        <v>0</v>
      </c>
      <c r="U204" s="513">
        <v>0</v>
      </c>
      <c r="V204" s="513">
        <v>49</v>
      </c>
      <c r="W204" s="513">
        <v>20</v>
      </c>
      <c r="X204" s="513">
        <v>0</v>
      </c>
      <c r="Y204" s="513">
        <v>0</v>
      </c>
      <c r="Z204" s="513">
        <v>49</v>
      </c>
      <c r="AA204" s="423">
        <f t="shared" si="50"/>
        <v>388</v>
      </c>
      <c r="AB204" s="182"/>
      <c r="AC204" s="504">
        <f t="shared" si="52"/>
        <v>0</v>
      </c>
      <c r="AD204" s="504">
        <f t="shared" si="51"/>
        <v>0</v>
      </c>
      <c r="AE204" s="504">
        <f t="shared" si="51"/>
        <v>0</v>
      </c>
      <c r="AF204" s="504">
        <f t="shared" si="51"/>
        <v>0</v>
      </c>
      <c r="AG204" s="504">
        <f t="shared" si="51"/>
        <v>0</v>
      </c>
      <c r="AH204" s="504">
        <f t="shared" si="51"/>
        <v>0</v>
      </c>
      <c r="AI204" s="504">
        <f t="shared" si="51"/>
        <v>0</v>
      </c>
      <c r="AJ204" s="504">
        <f t="shared" si="51"/>
        <v>0</v>
      </c>
      <c r="AK204" s="504">
        <f t="shared" si="51"/>
        <v>0</v>
      </c>
      <c r="AL204" s="504">
        <f t="shared" si="51"/>
        <v>0</v>
      </c>
      <c r="AM204" s="504">
        <f t="shared" si="51"/>
        <v>0</v>
      </c>
      <c r="AN204" s="504">
        <f t="shared" si="51"/>
        <v>0</v>
      </c>
      <c r="AO204" s="504">
        <f t="shared" si="51"/>
        <v>0</v>
      </c>
      <c r="AP204" s="504">
        <f t="shared" si="51"/>
        <v>0</v>
      </c>
      <c r="AQ204" s="504">
        <f t="shared" si="51"/>
        <v>0</v>
      </c>
      <c r="AR204" s="504">
        <f t="shared" si="51"/>
        <v>0</v>
      </c>
      <c r="AS204" s="504">
        <f t="shared" si="51"/>
        <v>0</v>
      </c>
      <c r="AT204" s="504">
        <f t="shared" si="51"/>
        <v>0</v>
      </c>
      <c r="AU204" s="504">
        <f t="shared" si="51"/>
        <v>0</v>
      </c>
      <c r="AV204" s="504">
        <f t="shared" si="51"/>
        <v>0</v>
      </c>
      <c r="AW204" s="504">
        <f t="shared" si="51"/>
        <v>0</v>
      </c>
      <c r="AX204" s="504">
        <f t="shared" si="51"/>
        <v>0</v>
      </c>
      <c r="AY204" s="504">
        <f t="shared" si="51"/>
        <v>0</v>
      </c>
    </row>
    <row r="205" spans="2:51" ht="27" hidden="1" customHeight="1" x14ac:dyDescent="0.2">
      <c r="B205" s="93"/>
      <c r="C205" s="381">
        <v>44121</v>
      </c>
      <c r="D205" s="513">
        <v>5</v>
      </c>
      <c r="E205" s="513">
        <v>5</v>
      </c>
      <c r="F205" s="513">
        <v>0</v>
      </c>
      <c r="G205" s="513">
        <v>0</v>
      </c>
      <c r="H205" s="513">
        <v>5</v>
      </c>
      <c r="I205" s="513">
        <v>0</v>
      </c>
      <c r="J205" s="513">
        <v>0</v>
      </c>
      <c r="K205" s="513">
        <v>0</v>
      </c>
      <c r="L205" s="513">
        <v>5</v>
      </c>
      <c r="M205" s="513">
        <v>0</v>
      </c>
      <c r="N205" s="513">
        <v>18</v>
      </c>
      <c r="O205" s="513">
        <v>0</v>
      </c>
      <c r="P205" s="513">
        <v>0</v>
      </c>
      <c r="Q205" s="513">
        <v>0</v>
      </c>
      <c r="R205" s="513">
        <v>46</v>
      </c>
      <c r="S205" s="513">
        <v>0</v>
      </c>
      <c r="T205" s="513">
        <v>0</v>
      </c>
      <c r="U205" s="513">
        <v>0</v>
      </c>
      <c r="V205" s="513">
        <v>46</v>
      </c>
      <c r="W205" s="513">
        <v>0</v>
      </c>
      <c r="X205" s="513">
        <v>0</v>
      </c>
      <c r="Y205" s="513">
        <v>0</v>
      </c>
      <c r="Z205" s="513">
        <v>46</v>
      </c>
      <c r="AA205" s="423">
        <f t="shared" si="50"/>
        <v>176</v>
      </c>
      <c r="AB205" s="182"/>
      <c r="AC205" s="504">
        <f t="shared" si="52"/>
        <v>0</v>
      </c>
      <c r="AD205" s="504">
        <f t="shared" si="51"/>
        <v>0</v>
      </c>
      <c r="AE205" s="504">
        <f t="shared" si="51"/>
        <v>0</v>
      </c>
      <c r="AF205" s="504">
        <f t="shared" si="51"/>
        <v>0</v>
      </c>
      <c r="AG205" s="504">
        <f t="shared" si="51"/>
        <v>0</v>
      </c>
      <c r="AH205" s="504">
        <f t="shared" si="51"/>
        <v>0</v>
      </c>
      <c r="AI205" s="504">
        <f t="shared" si="51"/>
        <v>0</v>
      </c>
      <c r="AJ205" s="504">
        <f t="shared" si="51"/>
        <v>0</v>
      </c>
      <c r="AK205" s="504">
        <f t="shared" si="51"/>
        <v>0</v>
      </c>
      <c r="AL205" s="504">
        <f t="shared" si="51"/>
        <v>0</v>
      </c>
      <c r="AM205" s="504">
        <f t="shared" si="51"/>
        <v>0</v>
      </c>
      <c r="AN205" s="504">
        <f t="shared" si="51"/>
        <v>0</v>
      </c>
      <c r="AO205" s="504">
        <f t="shared" si="51"/>
        <v>0</v>
      </c>
      <c r="AP205" s="504">
        <f t="shared" si="51"/>
        <v>0</v>
      </c>
      <c r="AQ205" s="504">
        <f t="shared" si="51"/>
        <v>0</v>
      </c>
      <c r="AR205" s="504">
        <f t="shared" si="51"/>
        <v>0</v>
      </c>
      <c r="AS205" s="504">
        <f t="shared" si="51"/>
        <v>0</v>
      </c>
      <c r="AT205" s="504">
        <f t="shared" si="51"/>
        <v>0</v>
      </c>
      <c r="AU205" s="504">
        <f t="shared" si="51"/>
        <v>0</v>
      </c>
      <c r="AV205" s="504">
        <f t="shared" si="51"/>
        <v>0</v>
      </c>
      <c r="AW205" s="504">
        <f t="shared" si="51"/>
        <v>0</v>
      </c>
      <c r="AX205" s="504">
        <f t="shared" si="51"/>
        <v>0</v>
      </c>
      <c r="AY205" s="504">
        <f t="shared" si="51"/>
        <v>0</v>
      </c>
    </row>
    <row r="206" spans="2:51" ht="27" hidden="1" customHeight="1" x14ac:dyDescent="0.2">
      <c r="B206" s="93"/>
      <c r="C206" s="381">
        <v>44139</v>
      </c>
      <c r="D206" s="513"/>
      <c r="E206" s="513"/>
      <c r="F206" s="513"/>
      <c r="G206" s="513"/>
      <c r="H206" s="513"/>
      <c r="I206" s="513"/>
      <c r="J206" s="513"/>
      <c r="K206" s="513"/>
      <c r="L206" s="513"/>
      <c r="M206" s="513"/>
      <c r="N206" s="513"/>
      <c r="O206" s="513"/>
      <c r="P206" s="513"/>
      <c r="Q206" s="513"/>
      <c r="R206" s="536"/>
      <c r="S206" s="513"/>
      <c r="T206" s="513"/>
      <c r="U206" s="513"/>
      <c r="V206" s="536"/>
      <c r="W206" s="513"/>
      <c r="X206" s="513"/>
      <c r="Y206" s="513"/>
      <c r="Z206" s="536"/>
      <c r="AA206" s="423">
        <f t="shared" si="50"/>
        <v>0</v>
      </c>
      <c r="AB206" s="505" t="s">
        <v>455</v>
      </c>
      <c r="AC206" s="504"/>
      <c r="AD206" s="504"/>
      <c r="AE206" s="504"/>
      <c r="AF206" s="504"/>
      <c r="AG206" s="504"/>
      <c r="AH206" s="504"/>
      <c r="AI206" s="504"/>
      <c r="AJ206" s="504"/>
      <c r="AK206" s="504"/>
      <c r="AL206" s="504"/>
      <c r="AM206" s="504"/>
      <c r="AN206" s="504"/>
      <c r="AO206" s="504"/>
      <c r="AP206" s="504"/>
      <c r="AQ206" s="504"/>
      <c r="AR206" s="504"/>
      <c r="AS206" s="504"/>
      <c r="AT206" s="504"/>
      <c r="AU206" s="504"/>
      <c r="AV206" s="504"/>
      <c r="AW206" s="504"/>
      <c r="AX206" s="504"/>
      <c r="AY206" s="504"/>
    </row>
    <row r="207" spans="2:51" ht="27" hidden="1" customHeight="1" thickBot="1" x14ac:dyDescent="0.25">
      <c r="B207" s="93"/>
      <c r="C207" s="381">
        <v>44147</v>
      </c>
      <c r="D207" s="513"/>
      <c r="E207" s="513"/>
      <c r="F207" s="513"/>
      <c r="G207" s="513"/>
      <c r="H207" s="513"/>
      <c r="I207" s="513"/>
      <c r="J207" s="513"/>
      <c r="K207" s="513"/>
      <c r="L207" s="513"/>
      <c r="M207" s="513"/>
      <c r="N207" s="513"/>
      <c r="O207" s="513"/>
      <c r="P207" s="513"/>
      <c r="Q207" s="513"/>
      <c r="R207" s="536"/>
      <c r="S207" s="513"/>
      <c r="T207" s="513"/>
      <c r="U207" s="513"/>
      <c r="V207" s="536"/>
      <c r="W207" s="513"/>
      <c r="X207" s="513"/>
      <c r="Y207" s="513"/>
      <c r="Z207" s="536"/>
      <c r="AA207" s="423">
        <f t="shared" si="50"/>
        <v>0</v>
      </c>
      <c r="AB207" s="505" t="s">
        <v>455</v>
      </c>
      <c r="AC207" s="537"/>
      <c r="AD207" s="537"/>
      <c r="AE207" s="537"/>
      <c r="AF207" s="537"/>
      <c r="AG207" s="537"/>
      <c r="AH207" s="537"/>
      <c r="AI207" s="537"/>
      <c r="AJ207" s="537"/>
      <c r="AK207" s="537"/>
      <c r="AL207" s="537"/>
      <c r="AM207" s="537"/>
      <c r="AN207" s="537"/>
      <c r="AO207" s="537"/>
      <c r="AP207" s="537"/>
      <c r="AQ207" s="537"/>
      <c r="AR207" s="537"/>
      <c r="AS207" s="537"/>
      <c r="AT207" s="537"/>
      <c r="AU207" s="537"/>
      <c r="AV207" s="537"/>
      <c r="AW207" s="537"/>
      <c r="AX207" s="537"/>
      <c r="AY207" s="537"/>
    </row>
    <row r="208" spans="2:51" ht="27" hidden="1" customHeight="1" thickTop="1" x14ac:dyDescent="0.2">
      <c r="B208" s="1898" t="s">
        <v>1076</v>
      </c>
      <c r="C208" s="1898"/>
      <c r="D208" s="424">
        <f>SUM(D197:D207)</f>
        <v>287</v>
      </c>
      <c r="E208" s="424">
        <f t="shared" ref="E208:AA208" si="53">SUM(E197:E207)</f>
        <v>256</v>
      </c>
      <c r="F208" s="424">
        <f t="shared" si="53"/>
        <v>28</v>
      </c>
      <c r="G208" s="424">
        <f t="shared" si="53"/>
        <v>2</v>
      </c>
      <c r="H208" s="424">
        <f t="shared" si="53"/>
        <v>259</v>
      </c>
      <c r="I208" s="424">
        <f t="shared" si="53"/>
        <v>28</v>
      </c>
      <c r="J208" s="424">
        <f t="shared" si="53"/>
        <v>128</v>
      </c>
      <c r="K208" s="424">
        <f t="shared" si="53"/>
        <v>69</v>
      </c>
      <c r="L208" s="424">
        <f t="shared" si="53"/>
        <v>92</v>
      </c>
      <c r="M208" s="424">
        <f t="shared" si="53"/>
        <v>0</v>
      </c>
      <c r="N208" s="424">
        <f t="shared" si="53"/>
        <v>267</v>
      </c>
      <c r="O208" s="424">
        <f t="shared" si="53"/>
        <v>48</v>
      </c>
      <c r="P208" s="424">
        <f t="shared" si="53"/>
        <v>192</v>
      </c>
      <c r="Q208" s="424">
        <f t="shared" si="53"/>
        <v>2</v>
      </c>
      <c r="R208" s="424">
        <f t="shared" si="53"/>
        <v>228</v>
      </c>
      <c r="S208" s="424">
        <f t="shared" si="53"/>
        <v>192</v>
      </c>
      <c r="T208" s="424">
        <f t="shared" si="53"/>
        <v>2</v>
      </c>
      <c r="U208" s="424">
        <f t="shared" si="53"/>
        <v>30</v>
      </c>
      <c r="V208" s="424">
        <f t="shared" si="53"/>
        <v>200</v>
      </c>
      <c r="W208" s="424">
        <f t="shared" si="53"/>
        <v>192</v>
      </c>
      <c r="X208" s="424">
        <f t="shared" si="53"/>
        <v>2</v>
      </c>
      <c r="Y208" s="424">
        <f t="shared" si="53"/>
        <v>28</v>
      </c>
      <c r="Z208" s="424">
        <f t="shared" si="53"/>
        <v>200</v>
      </c>
      <c r="AA208" s="424">
        <f t="shared" si="53"/>
        <v>2732</v>
      </c>
      <c r="AC208" s="290">
        <f>SUM(AC197:AC207)</f>
        <v>0</v>
      </c>
      <c r="AD208" s="290">
        <f t="shared" ref="AD208:AY208" si="54">SUM(AD197:AD207)</f>
        <v>0</v>
      </c>
      <c r="AE208" s="290">
        <f t="shared" si="54"/>
        <v>0</v>
      </c>
      <c r="AF208" s="290">
        <f t="shared" si="54"/>
        <v>0</v>
      </c>
      <c r="AG208" s="290">
        <f t="shared" si="54"/>
        <v>0</v>
      </c>
      <c r="AH208" s="290">
        <f t="shared" si="54"/>
        <v>0</v>
      </c>
      <c r="AI208" s="290">
        <f t="shared" si="54"/>
        <v>0</v>
      </c>
      <c r="AJ208" s="290">
        <f t="shared" si="54"/>
        <v>0</v>
      </c>
      <c r="AK208" s="290">
        <f t="shared" si="54"/>
        <v>0</v>
      </c>
      <c r="AL208" s="290">
        <f t="shared" si="54"/>
        <v>0</v>
      </c>
      <c r="AM208" s="290">
        <f t="shared" si="54"/>
        <v>0</v>
      </c>
      <c r="AN208" s="290">
        <f t="shared" si="54"/>
        <v>0</v>
      </c>
      <c r="AO208" s="290">
        <f t="shared" si="54"/>
        <v>0</v>
      </c>
      <c r="AP208" s="290">
        <f t="shared" si="54"/>
        <v>0</v>
      </c>
      <c r="AQ208" s="290">
        <f t="shared" si="54"/>
        <v>0</v>
      </c>
      <c r="AR208" s="290">
        <f t="shared" si="54"/>
        <v>0</v>
      </c>
      <c r="AS208" s="290">
        <f t="shared" si="54"/>
        <v>0</v>
      </c>
      <c r="AT208" s="290">
        <f t="shared" si="54"/>
        <v>0</v>
      </c>
      <c r="AU208" s="290">
        <f t="shared" si="54"/>
        <v>0</v>
      </c>
      <c r="AV208" s="290">
        <f t="shared" si="54"/>
        <v>0</v>
      </c>
      <c r="AW208" s="290">
        <f t="shared" si="54"/>
        <v>0</v>
      </c>
      <c r="AX208" s="290">
        <f t="shared" si="54"/>
        <v>0</v>
      </c>
      <c r="AY208" s="290">
        <f t="shared" si="54"/>
        <v>0</v>
      </c>
    </row>
    <row r="209" spans="2:48" ht="12" hidden="1" customHeight="1" x14ac:dyDescent="0.2"/>
    <row r="210" spans="2:48" ht="12" hidden="1" customHeight="1" x14ac:dyDescent="0.2"/>
    <row r="211" spans="2:48" ht="22.5" hidden="1" customHeight="1" x14ac:dyDescent="0.2">
      <c r="B211" s="172" t="s">
        <v>1077</v>
      </c>
      <c r="H211" s="94"/>
    </row>
    <row r="212" spans="2:48" ht="14.25" hidden="1" customHeight="1" x14ac:dyDescent="0.2">
      <c r="B212" s="78"/>
      <c r="C212" s="79"/>
      <c r="D212" s="96" t="s">
        <v>389</v>
      </c>
      <c r="E212" s="97" t="s">
        <v>390</v>
      </c>
      <c r="F212" s="96" t="s">
        <v>391</v>
      </c>
      <c r="G212" s="96" t="s">
        <v>392</v>
      </c>
      <c r="H212" s="98" t="s">
        <v>393</v>
      </c>
      <c r="I212" s="97" t="s">
        <v>394</v>
      </c>
      <c r="J212" s="96" t="s">
        <v>395</v>
      </c>
      <c r="K212" s="96" t="s">
        <v>396</v>
      </c>
      <c r="L212" s="96" t="s">
        <v>397</v>
      </c>
      <c r="M212" s="96" t="s">
        <v>398</v>
      </c>
      <c r="N212" s="96" t="s">
        <v>399</v>
      </c>
      <c r="O212" s="96" t="s">
        <v>400</v>
      </c>
      <c r="P212" s="96" t="s">
        <v>401</v>
      </c>
      <c r="Q212" s="96" t="s">
        <v>402</v>
      </c>
      <c r="R212" s="96" t="s">
        <v>403</v>
      </c>
      <c r="S212" s="96" t="s">
        <v>404</v>
      </c>
      <c r="T212" s="96" t="s">
        <v>405</v>
      </c>
      <c r="U212" s="96" t="s">
        <v>406</v>
      </c>
      <c r="V212" s="96" t="s">
        <v>407</v>
      </c>
      <c r="W212" s="99" t="s">
        <v>408</v>
      </c>
      <c r="X212" s="80"/>
      <c r="Y212" s="80"/>
      <c r="Z212" s="80"/>
      <c r="AA212" s="80"/>
      <c r="AC212" s="81" t="s">
        <v>409</v>
      </c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2"/>
    </row>
    <row r="213" spans="2:48" ht="33.75" hidden="1" customHeight="1" x14ac:dyDescent="0.2">
      <c r="B213" s="83" t="s">
        <v>410</v>
      </c>
      <c r="C213" s="83" t="s">
        <v>411</v>
      </c>
      <c r="D213" s="100" t="s">
        <v>417</v>
      </c>
      <c r="E213" s="100" t="s">
        <v>418</v>
      </c>
      <c r="F213" s="100" t="s">
        <v>419</v>
      </c>
      <c r="G213" s="100" t="s">
        <v>420</v>
      </c>
      <c r="H213" s="101" t="s">
        <v>421</v>
      </c>
      <c r="I213" s="102" t="s">
        <v>422</v>
      </c>
      <c r="J213" s="100" t="s">
        <v>423</v>
      </c>
      <c r="K213" s="100" t="s">
        <v>424</v>
      </c>
      <c r="L213" s="100" t="s">
        <v>425</v>
      </c>
      <c r="M213" s="100" t="s">
        <v>426</v>
      </c>
      <c r="N213" s="100" t="s">
        <v>427</v>
      </c>
      <c r="O213" s="100" t="s">
        <v>428</v>
      </c>
      <c r="P213" s="100" t="s">
        <v>64</v>
      </c>
      <c r="Q213" s="100" t="s">
        <v>64</v>
      </c>
      <c r="R213" s="100" t="s">
        <v>429</v>
      </c>
      <c r="S213" s="100" t="s">
        <v>430</v>
      </c>
      <c r="T213" s="100" t="s">
        <v>431</v>
      </c>
      <c r="U213" s="100" t="s">
        <v>432</v>
      </c>
      <c r="V213" s="100" t="s">
        <v>433</v>
      </c>
      <c r="W213" s="100" t="s">
        <v>434</v>
      </c>
      <c r="X213" s="95"/>
      <c r="Y213" s="95"/>
      <c r="Z213" s="95"/>
      <c r="AA213" s="84" t="s">
        <v>1059</v>
      </c>
      <c r="AC213" s="85" t="s">
        <v>417</v>
      </c>
      <c r="AD213" s="85" t="s">
        <v>418</v>
      </c>
      <c r="AE213" s="85" t="s">
        <v>419</v>
      </c>
      <c r="AF213" s="85" t="s">
        <v>420</v>
      </c>
      <c r="AG213" s="85" t="s">
        <v>421</v>
      </c>
      <c r="AH213" s="85" t="s">
        <v>422</v>
      </c>
      <c r="AI213" s="85" t="s">
        <v>423</v>
      </c>
      <c r="AJ213" s="85" t="s">
        <v>424</v>
      </c>
      <c r="AK213" s="85" t="s">
        <v>425</v>
      </c>
      <c r="AL213" s="85" t="s">
        <v>426</v>
      </c>
      <c r="AM213" s="85" t="s">
        <v>427</v>
      </c>
      <c r="AN213" s="85" t="s">
        <v>428</v>
      </c>
      <c r="AO213" s="85" t="s">
        <v>1061</v>
      </c>
      <c r="AP213" s="85" t="s">
        <v>1062</v>
      </c>
      <c r="AQ213" s="85" t="s">
        <v>429</v>
      </c>
      <c r="AR213" s="85" t="s">
        <v>430</v>
      </c>
      <c r="AS213" s="85" t="s">
        <v>431</v>
      </c>
      <c r="AT213" s="85" t="s">
        <v>432</v>
      </c>
      <c r="AU213" s="85" t="s">
        <v>433</v>
      </c>
      <c r="AV213" s="85" t="s">
        <v>434</v>
      </c>
    </row>
    <row r="214" spans="2:48" ht="27" hidden="1" customHeight="1" x14ac:dyDescent="0.2">
      <c r="B214" s="86"/>
      <c r="C214" s="381">
        <v>44051</v>
      </c>
      <c r="D214" s="416">
        <v>0</v>
      </c>
      <c r="E214" s="416">
        <v>0</v>
      </c>
      <c r="F214" s="416">
        <v>0</v>
      </c>
      <c r="G214" s="416">
        <v>0</v>
      </c>
      <c r="H214" s="417">
        <v>0</v>
      </c>
      <c r="I214" s="416">
        <v>0</v>
      </c>
      <c r="J214" s="416">
        <v>0</v>
      </c>
      <c r="K214" s="416">
        <v>0</v>
      </c>
      <c r="L214" s="416">
        <v>0</v>
      </c>
      <c r="M214" s="416">
        <v>0</v>
      </c>
      <c r="N214" s="416">
        <v>0</v>
      </c>
      <c r="O214" s="416">
        <v>0</v>
      </c>
      <c r="P214" s="416">
        <v>0</v>
      </c>
      <c r="Q214" s="416">
        <v>0</v>
      </c>
      <c r="R214" s="416">
        <v>0</v>
      </c>
      <c r="S214" s="416">
        <v>0</v>
      </c>
      <c r="T214" s="416">
        <v>0</v>
      </c>
      <c r="U214" s="416">
        <v>0</v>
      </c>
      <c r="V214" s="416">
        <v>0</v>
      </c>
      <c r="W214" s="416">
        <v>0</v>
      </c>
      <c r="X214" s="418"/>
      <c r="Y214" s="419"/>
      <c r="Z214" s="419"/>
      <c r="AA214" s="420">
        <f t="shared" ref="AA214:AA228" si="55">SUM(D214:W214)</f>
        <v>0</v>
      </c>
      <c r="AC214" s="288">
        <f>D214-D182</f>
        <v>0</v>
      </c>
      <c r="AD214" s="288">
        <f t="shared" ref="AD214:AV225" si="56">E214-E182</f>
        <v>0</v>
      </c>
      <c r="AE214" s="288">
        <f t="shared" si="56"/>
        <v>0</v>
      </c>
      <c r="AF214" s="288">
        <f t="shared" si="56"/>
        <v>0</v>
      </c>
      <c r="AG214" s="288">
        <f t="shared" si="56"/>
        <v>0</v>
      </c>
      <c r="AH214" s="288">
        <f t="shared" si="56"/>
        <v>0</v>
      </c>
      <c r="AI214" s="288">
        <f t="shared" si="56"/>
        <v>0</v>
      </c>
      <c r="AJ214" s="288">
        <f t="shared" si="56"/>
        <v>0</v>
      </c>
      <c r="AK214" s="288">
        <f t="shared" si="56"/>
        <v>0</v>
      </c>
      <c r="AL214" s="288">
        <f t="shared" si="56"/>
        <v>0</v>
      </c>
      <c r="AM214" s="288">
        <f t="shared" si="56"/>
        <v>0</v>
      </c>
      <c r="AN214" s="288">
        <f t="shared" si="56"/>
        <v>0</v>
      </c>
      <c r="AO214" s="288">
        <f t="shared" si="56"/>
        <v>0</v>
      </c>
      <c r="AP214" s="288">
        <f t="shared" si="56"/>
        <v>0</v>
      </c>
      <c r="AQ214" s="288">
        <f t="shared" si="56"/>
        <v>0</v>
      </c>
      <c r="AR214" s="288">
        <f t="shared" si="56"/>
        <v>0</v>
      </c>
      <c r="AS214" s="288">
        <f t="shared" si="56"/>
        <v>0</v>
      </c>
      <c r="AT214" s="288">
        <f t="shared" si="56"/>
        <v>0</v>
      </c>
      <c r="AU214" s="288">
        <f t="shared" si="56"/>
        <v>0</v>
      </c>
      <c r="AV214" s="288">
        <f t="shared" si="56"/>
        <v>0</v>
      </c>
    </row>
    <row r="215" spans="2:48" ht="27" hidden="1" customHeight="1" x14ac:dyDescent="0.2">
      <c r="B215" s="86"/>
      <c r="C215" s="381">
        <v>44060</v>
      </c>
      <c r="D215" s="416">
        <v>0</v>
      </c>
      <c r="E215" s="416">
        <v>0</v>
      </c>
      <c r="F215" s="416">
        <v>0</v>
      </c>
      <c r="G215" s="416">
        <v>0</v>
      </c>
      <c r="H215" s="417">
        <v>0</v>
      </c>
      <c r="I215" s="416">
        <v>0</v>
      </c>
      <c r="J215" s="416">
        <v>0</v>
      </c>
      <c r="K215" s="416">
        <v>0</v>
      </c>
      <c r="L215" s="416">
        <v>0</v>
      </c>
      <c r="M215" s="416">
        <v>0</v>
      </c>
      <c r="N215" s="416">
        <v>0</v>
      </c>
      <c r="O215" s="416">
        <v>0</v>
      </c>
      <c r="P215" s="416">
        <v>0</v>
      </c>
      <c r="Q215" s="416">
        <v>0</v>
      </c>
      <c r="R215" s="416">
        <v>0</v>
      </c>
      <c r="S215" s="416">
        <v>0</v>
      </c>
      <c r="T215" s="416">
        <v>0</v>
      </c>
      <c r="U215" s="416">
        <v>0</v>
      </c>
      <c r="V215" s="416">
        <v>0</v>
      </c>
      <c r="W215" s="416">
        <v>0</v>
      </c>
      <c r="X215" s="418"/>
      <c r="Y215" s="419"/>
      <c r="Z215" s="419"/>
      <c r="AA215" s="420">
        <f t="shared" si="55"/>
        <v>0</v>
      </c>
      <c r="AC215" s="288">
        <f t="shared" ref="AC215:AC225" si="57">D215-D183</f>
        <v>0</v>
      </c>
      <c r="AD215" s="288">
        <f t="shared" si="56"/>
        <v>0</v>
      </c>
      <c r="AE215" s="288">
        <f t="shared" si="56"/>
        <v>0</v>
      </c>
      <c r="AF215" s="288">
        <f t="shared" si="56"/>
        <v>0</v>
      </c>
      <c r="AG215" s="288">
        <f t="shared" si="56"/>
        <v>0</v>
      </c>
      <c r="AH215" s="288">
        <f t="shared" si="56"/>
        <v>0</v>
      </c>
      <c r="AI215" s="288">
        <f t="shared" si="56"/>
        <v>0</v>
      </c>
      <c r="AJ215" s="288">
        <f t="shared" si="56"/>
        <v>0</v>
      </c>
      <c r="AK215" s="288">
        <f t="shared" si="56"/>
        <v>0</v>
      </c>
      <c r="AL215" s="288">
        <f t="shared" si="56"/>
        <v>0</v>
      </c>
      <c r="AM215" s="288">
        <f t="shared" si="56"/>
        <v>0</v>
      </c>
      <c r="AN215" s="288">
        <f t="shared" si="56"/>
        <v>0</v>
      </c>
      <c r="AO215" s="288">
        <f t="shared" si="56"/>
        <v>0</v>
      </c>
      <c r="AP215" s="288">
        <f t="shared" si="56"/>
        <v>0</v>
      </c>
      <c r="AQ215" s="288">
        <f t="shared" si="56"/>
        <v>0</v>
      </c>
      <c r="AR215" s="288">
        <f t="shared" si="56"/>
        <v>0</v>
      </c>
      <c r="AS215" s="288">
        <f t="shared" si="56"/>
        <v>0</v>
      </c>
      <c r="AT215" s="288">
        <f t="shared" si="56"/>
        <v>0</v>
      </c>
      <c r="AU215" s="288">
        <f t="shared" si="56"/>
        <v>0</v>
      </c>
      <c r="AV215" s="288">
        <f t="shared" si="56"/>
        <v>0</v>
      </c>
    </row>
    <row r="216" spans="2:48" ht="27" hidden="1" customHeight="1" x14ac:dyDescent="0.2">
      <c r="B216" s="86"/>
      <c r="C216" s="381">
        <v>44067</v>
      </c>
      <c r="D216" s="416">
        <v>0</v>
      </c>
      <c r="E216" s="416">
        <v>0</v>
      </c>
      <c r="F216" s="542">
        <v>28</v>
      </c>
      <c r="G216" s="416">
        <v>0</v>
      </c>
      <c r="H216" s="417">
        <v>0</v>
      </c>
      <c r="I216" s="416">
        <v>0</v>
      </c>
      <c r="J216" s="416">
        <v>0</v>
      </c>
      <c r="K216" s="416">
        <v>0</v>
      </c>
      <c r="L216" s="416">
        <v>0</v>
      </c>
      <c r="M216" s="416">
        <v>0</v>
      </c>
      <c r="N216" s="416">
        <v>0</v>
      </c>
      <c r="O216" s="416">
        <v>0</v>
      </c>
      <c r="P216" s="416">
        <v>0</v>
      </c>
      <c r="Q216" s="416">
        <v>0</v>
      </c>
      <c r="R216" s="416">
        <v>0</v>
      </c>
      <c r="S216" s="416">
        <v>0</v>
      </c>
      <c r="T216" s="416">
        <v>0</v>
      </c>
      <c r="U216" s="416">
        <v>0</v>
      </c>
      <c r="V216" s="416">
        <v>0</v>
      </c>
      <c r="W216" s="416">
        <v>0</v>
      </c>
      <c r="X216" s="418"/>
      <c r="Y216" s="419"/>
      <c r="Z216" s="419"/>
      <c r="AA216" s="420">
        <f t="shared" si="55"/>
        <v>28</v>
      </c>
      <c r="AC216" s="288">
        <f t="shared" si="57"/>
        <v>0</v>
      </c>
      <c r="AD216" s="288">
        <f t="shared" si="56"/>
        <v>0</v>
      </c>
      <c r="AE216" s="288">
        <f t="shared" si="56"/>
        <v>0</v>
      </c>
      <c r="AF216" s="288">
        <f t="shared" si="56"/>
        <v>0</v>
      </c>
      <c r="AG216" s="288">
        <f t="shared" si="56"/>
        <v>0</v>
      </c>
      <c r="AH216" s="288">
        <f t="shared" si="56"/>
        <v>0</v>
      </c>
      <c r="AI216" s="288">
        <f t="shared" si="56"/>
        <v>0</v>
      </c>
      <c r="AJ216" s="288">
        <f t="shared" si="56"/>
        <v>0</v>
      </c>
      <c r="AK216" s="288">
        <f t="shared" si="56"/>
        <v>0</v>
      </c>
      <c r="AL216" s="288">
        <f t="shared" si="56"/>
        <v>0</v>
      </c>
      <c r="AM216" s="288">
        <f t="shared" si="56"/>
        <v>0</v>
      </c>
      <c r="AN216" s="288">
        <f t="shared" si="56"/>
        <v>0</v>
      </c>
      <c r="AO216" s="288">
        <f t="shared" si="56"/>
        <v>0</v>
      </c>
      <c r="AP216" s="288">
        <f t="shared" si="56"/>
        <v>0</v>
      </c>
      <c r="AQ216" s="288">
        <f t="shared" si="56"/>
        <v>0</v>
      </c>
      <c r="AR216" s="288">
        <f t="shared" si="56"/>
        <v>0</v>
      </c>
      <c r="AS216" s="288">
        <f t="shared" si="56"/>
        <v>0</v>
      </c>
      <c r="AT216" s="288">
        <f t="shared" si="56"/>
        <v>0</v>
      </c>
      <c r="AU216" s="288">
        <f t="shared" si="56"/>
        <v>0</v>
      </c>
      <c r="AV216" s="288">
        <f t="shared" si="56"/>
        <v>0</v>
      </c>
    </row>
    <row r="217" spans="2:48" ht="27" hidden="1" customHeight="1" x14ac:dyDescent="0.2">
      <c r="B217" s="86"/>
      <c r="C217" s="381">
        <v>44074</v>
      </c>
      <c r="D217" s="416">
        <v>0</v>
      </c>
      <c r="E217" s="416">
        <v>0</v>
      </c>
      <c r="F217" s="416">
        <v>0</v>
      </c>
      <c r="G217" s="416">
        <v>0</v>
      </c>
      <c r="H217" s="417">
        <v>0</v>
      </c>
      <c r="I217" s="416">
        <v>0</v>
      </c>
      <c r="J217" s="416">
        <v>0</v>
      </c>
      <c r="K217" s="416">
        <v>0</v>
      </c>
      <c r="L217" s="416">
        <v>0</v>
      </c>
      <c r="M217" s="416">
        <v>0</v>
      </c>
      <c r="N217" s="416">
        <v>0</v>
      </c>
      <c r="O217" s="416">
        <v>0</v>
      </c>
      <c r="P217" s="416">
        <v>0</v>
      </c>
      <c r="Q217" s="416">
        <v>0</v>
      </c>
      <c r="R217" s="416">
        <v>0</v>
      </c>
      <c r="S217" s="416">
        <v>0</v>
      </c>
      <c r="T217" s="416">
        <v>0</v>
      </c>
      <c r="U217" s="416">
        <v>0</v>
      </c>
      <c r="V217" s="416">
        <v>0</v>
      </c>
      <c r="W217" s="416">
        <v>0</v>
      </c>
      <c r="X217" s="418"/>
      <c r="Y217" s="419"/>
      <c r="Z217" s="419"/>
      <c r="AA217" s="420">
        <f t="shared" si="55"/>
        <v>0</v>
      </c>
      <c r="AC217" s="288">
        <f t="shared" si="57"/>
        <v>0</v>
      </c>
      <c r="AD217" s="288">
        <f t="shared" si="56"/>
        <v>0</v>
      </c>
      <c r="AE217" s="288">
        <f t="shared" si="56"/>
        <v>0</v>
      </c>
      <c r="AF217" s="288">
        <f t="shared" si="56"/>
        <v>0</v>
      </c>
      <c r="AG217" s="288">
        <f t="shared" si="56"/>
        <v>0</v>
      </c>
      <c r="AH217" s="288">
        <f t="shared" si="56"/>
        <v>0</v>
      </c>
      <c r="AI217" s="288">
        <f t="shared" si="56"/>
        <v>0</v>
      </c>
      <c r="AJ217" s="288">
        <f t="shared" si="56"/>
        <v>0</v>
      </c>
      <c r="AK217" s="288">
        <f t="shared" si="56"/>
        <v>0</v>
      </c>
      <c r="AL217" s="288">
        <f t="shared" si="56"/>
        <v>0</v>
      </c>
      <c r="AM217" s="288">
        <f t="shared" si="56"/>
        <v>0</v>
      </c>
      <c r="AN217" s="288">
        <f t="shared" si="56"/>
        <v>0</v>
      </c>
      <c r="AO217" s="288">
        <f t="shared" si="56"/>
        <v>0</v>
      </c>
      <c r="AP217" s="288">
        <f t="shared" si="56"/>
        <v>0</v>
      </c>
      <c r="AQ217" s="288">
        <f t="shared" si="56"/>
        <v>0</v>
      </c>
      <c r="AR217" s="288">
        <f t="shared" si="56"/>
        <v>0</v>
      </c>
      <c r="AS217" s="288">
        <f t="shared" si="56"/>
        <v>0</v>
      </c>
      <c r="AT217" s="288">
        <f t="shared" si="56"/>
        <v>0</v>
      </c>
      <c r="AU217" s="288">
        <f t="shared" si="56"/>
        <v>0</v>
      </c>
      <c r="AV217" s="288">
        <f t="shared" si="56"/>
        <v>0</v>
      </c>
    </row>
    <row r="218" spans="2:48" ht="27" hidden="1" customHeight="1" x14ac:dyDescent="0.2">
      <c r="B218" s="86"/>
      <c r="C218" s="381">
        <v>44081</v>
      </c>
      <c r="D218" s="416">
        <v>0</v>
      </c>
      <c r="E218" s="416">
        <v>0</v>
      </c>
      <c r="F218" s="416">
        <v>0</v>
      </c>
      <c r="G218" s="416">
        <v>0</v>
      </c>
      <c r="H218" s="417">
        <v>0</v>
      </c>
      <c r="I218" s="416">
        <v>0</v>
      </c>
      <c r="J218" s="416">
        <v>0</v>
      </c>
      <c r="K218" s="416">
        <v>0</v>
      </c>
      <c r="L218" s="416">
        <v>0</v>
      </c>
      <c r="M218" s="416">
        <v>0</v>
      </c>
      <c r="N218" s="416">
        <v>0</v>
      </c>
      <c r="O218" s="416">
        <v>0</v>
      </c>
      <c r="P218" s="416">
        <v>0</v>
      </c>
      <c r="Q218" s="416">
        <v>0</v>
      </c>
      <c r="R218" s="416">
        <v>0</v>
      </c>
      <c r="S218" s="416">
        <v>0</v>
      </c>
      <c r="T218" s="416">
        <v>0</v>
      </c>
      <c r="U218" s="416">
        <v>0</v>
      </c>
      <c r="V218" s="416">
        <v>0</v>
      </c>
      <c r="W218" s="416">
        <v>0</v>
      </c>
      <c r="X218" s="418"/>
      <c r="Y218" s="419"/>
      <c r="Z218" s="419"/>
      <c r="AA218" s="420">
        <f t="shared" si="55"/>
        <v>0</v>
      </c>
      <c r="AC218" s="288">
        <f t="shared" si="57"/>
        <v>0</v>
      </c>
      <c r="AD218" s="288">
        <f t="shared" si="56"/>
        <v>0</v>
      </c>
      <c r="AE218" s="288">
        <f t="shared" si="56"/>
        <v>0</v>
      </c>
      <c r="AF218" s="288">
        <f t="shared" si="56"/>
        <v>0</v>
      </c>
      <c r="AG218" s="288">
        <f t="shared" si="56"/>
        <v>0</v>
      </c>
      <c r="AH218" s="288">
        <f t="shared" si="56"/>
        <v>0</v>
      </c>
      <c r="AI218" s="288">
        <f t="shared" si="56"/>
        <v>0</v>
      </c>
      <c r="AJ218" s="288">
        <f t="shared" si="56"/>
        <v>0</v>
      </c>
      <c r="AK218" s="288">
        <f t="shared" si="56"/>
        <v>0</v>
      </c>
      <c r="AL218" s="288">
        <f t="shared" si="56"/>
        <v>0</v>
      </c>
      <c r="AM218" s="288">
        <f t="shared" si="56"/>
        <v>0</v>
      </c>
      <c r="AN218" s="288">
        <f t="shared" si="56"/>
        <v>0</v>
      </c>
      <c r="AO218" s="288">
        <f t="shared" si="56"/>
        <v>0</v>
      </c>
      <c r="AP218" s="288">
        <f t="shared" si="56"/>
        <v>0</v>
      </c>
      <c r="AQ218" s="288">
        <f t="shared" si="56"/>
        <v>0</v>
      </c>
      <c r="AR218" s="288">
        <f t="shared" si="56"/>
        <v>0</v>
      </c>
      <c r="AS218" s="288">
        <f t="shared" si="56"/>
        <v>0</v>
      </c>
      <c r="AT218" s="288">
        <f t="shared" si="56"/>
        <v>0</v>
      </c>
      <c r="AU218" s="288">
        <f t="shared" si="56"/>
        <v>0</v>
      </c>
      <c r="AV218" s="288">
        <f t="shared" si="56"/>
        <v>0</v>
      </c>
    </row>
    <row r="219" spans="2:48" ht="27" hidden="1" customHeight="1" x14ac:dyDescent="0.2">
      <c r="B219" s="86"/>
      <c r="C219" s="381">
        <v>44091</v>
      </c>
      <c r="D219" s="416">
        <v>0</v>
      </c>
      <c r="E219" s="416">
        <v>0</v>
      </c>
      <c r="F219" s="416">
        <v>0</v>
      </c>
      <c r="G219" s="416">
        <v>0</v>
      </c>
      <c r="H219" s="417">
        <v>0</v>
      </c>
      <c r="I219" s="416">
        <v>0</v>
      </c>
      <c r="J219" s="416">
        <v>0</v>
      </c>
      <c r="K219" s="416">
        <v>0</v>
      </c>
      <c r="L219" s="416">
        <v>0</v>
      </c>
      <c r="M219" s="416">
        <v>0</v>
      </c>
      <c r="N219" s="416">
        <v>0</v>
      </c>
      <c r="O219" s="416">
        <v>0</v>
      </c>
      <c r="P219" s="416">
        <v>0</v>
      </c>
      <c r="Q219" s="416">
        <v>0</v>
      </c>
      <c r="R219" s="416">
        <v>0</v>
      </c>
      <c r="S219" s="416">
        <v>0</v>
      </c>
      <c r="T219" s="416">
        <v>0</v>
      </c>
      <c r="U219" s="416">
        <v>0</v>
      </c>
      <c r="V219" s="416">
        <v>0</v>
      </c>
      <c r="W219" s="416">
        <v>0</v>
      </c>
      <c r="X219" s="418"/>
      <c r="Y219" s="419"/>
      <c r="Z219" s="419"/>
      <c r="AA219" s="420">
        <f t="shared" si="55"/>
        <v>0</v>
      </c>
      <c r="AC219" s="288">
        <f t="shared" si="57"/>
        <v>0</v>
      </c>
      <c r="AD219" s="288">
        <f t="shared" si="56"/>
        <v>0</v>
      </c>
      <c r="AE219" s="288">
        <f t="shared" si="56"/>
        <v>0</v>
      </c>
      <c r="AF219" s="288">
        <f t="shared" si="56"/>
        <v>0</v>
      </c>
      <c r="AG219" s="288">
        <f t="shared" si="56"/>
        <v>0</v>
      </c>
      <c r="AH219" s="288">
        <f t="shared" si="56"/>
        <v>0</v>
      </c>
      <c r="AI219" s="288">
        <f t="shared" si="56"/>
        <v>0</v>
      </c>
      <c r="AJ219" s="288">
        <f t="shared" si="56"/>
        <v>0</v>
      </c>
      <c r="AK219" s="288">
        <f t="shared" si="56"/>
        <v>0</v>
      </c>
      <c r="AL219" s="288">
        <f t="shared" si="56"/>
        <v>0</v>
      </c>
      <c r="AM219" s="288">
        <f t="shared" si="56"/>
        <v>0</v>
      </c>
      <c r="AN219" s="288">
        <f t="shared" si="56"/>
        <v>0</v>
      </c>
      <c r="AO219" s="288">
        <f t="shared" si="56"/>
        <v>0</v>
      </c>
      <c r="AP219" s="288">
        <f t="shared" si="56"/>
        <v>0</v>
      </c>
      <c r="AQ219" s="288">
        <f t="shared" si="56"/>
        <v>0</v>
      </c>
      <c r="AR219" s="288">
        <f t="shared" si="56"/>
        <v>0</v>
      </c>
      <c r="AS219" s="288">
        <f t="shared" si="56"/>
        <v>0</v>
      </c>
      <c r="AT219" s="288">
        <f t="shared" si="56"/>
        <v>0</v>
      </c>
      <c r="AU219" s="288">
        <f t="shared" si="56"/>
        <v>0</v>
      </c>
      <c r="AV219" s="288">
        <f t="shared" si="56"/>
        <v>0</v>
      </c>
    </row>
    <row r="220" spans="2:48" ht="27" hidden="1" customHeight="1" x14ac:dyDescent="0.2">
      <c r="B220" s="86"/>
      <c r="C220" s="381">
        <v>44099</v>
      </c>
      <c r="D220" s="416">
        <v>0</v>
      </c>
      <c r="E220" s="416">
        <v>0</v>
      </c>
      <c r="F220" s="416">
        <v>0</v>
      </c>
      <c r="G220" s="416">
        <v>0</v>
      </c>
      <c r="H220" s="417">
        <v>0</v>
      </c>
      <c r="I220" s="416">
        <v>0</v>
      </c>
      <c r="J220" s="416">
        <v>0</v>
      </c>
      <c r="K220" s="416">
        <v>0</v>
      </c>
      <c r="L220" s="416">
        <v>0</v>
      </c>
      <c r="M220" s="416">
        <v>0</v>
      </c>
      <c r="N220" s="416">
        <v>0</v>
      </c>
      <c r="O220" s="416">
        <v>0</v>
      </c>
      <c r="P220" s="416">
        <v>0</v>
      </c>
      <c r="Q220" s="416">
        <v>0</v>
      </c>
      <c r="R220" s="416">
        <v>0</v>
      </c>
      <c r="S220" s="416">
        <v>0</v>
      </c>
      <c r="T220" s="416">
        <v>0</v>
      </c>
      <c r="U220" s="416">
        <v>0</v>
      </c>
      <c r="V220" s="416">
        <v>0</v>
      </c>
      <c r="W220" s="416">
        <v>0</v>
      </c>
      <c r="X220" s="418"/>
      <c r="Y220" s="419"/>
      <c r="Z220" s="419"/>
      <c r="AA220" s="420">
        <f t="shared" si="55"/>
        <v>0</v>
      </c>
      <c r="AB220" s="540" t="s">
        <v>1053</v>
      </c>
      <c r="AC220" s="288">
        <f t="shared" si="57"/>
        <v>0</v>
      </c>
      <c r="AD220" s="288">
        <f t="shared" si="56"/>
        <v>0</v>
      </c>
      <c r="AE220" s="288">
        <f t="shared" si="56"/>
        <v>0</v>
      </c>
      <c r="AF220" s="288">
        <f t="shared" si="56"/>
        <v>0</v>
      </c>
      <c r="AG220" s="288">
        <f t="shared" si="56"/>
        <v>0</v>
      </c>
      <c r="AH220" s="288">
        <f t="shared" si="56"/>
        <v>0</v>
      </c>
      <c r="AI220" s="288">
        <f t="shared" si="56"/>
        <v>0</v>
      </c>
      <c r="AJ220" s="288">
        <f t="shared" si="56"/>
        <v>0</v>
      </c>
      <c r="AK220" s="288">
        <f t="shared" si="56"/>
        <v>0</v>
      </c>
      <c r="AL220" s="288">
        <f t="shared" si="56"/>
        <v>0</v>
      </c>
      <c r="AM220" s="288">
        <f t="shared" si="56"/>
        <v>0</v>
      </c>
      <c r="AN220" s="288">
        <f t="shared" si="56"/>
        <v>0</v>
      </c>
      <c r="AO220" s="288">
        <f t="shared" si="56"/>
        <v>0</v>
      </c>
      <c r="AP220" s="288">
        <f t="shared" si="56"/>
        <v>0</v>
      </c>
      <c r="AQ220" s="288">
        <f t="shared" si="56"/>
        <v>0</v>
      </c>
      <c r="AR220" s="288">
        <f t="shared" si="56"/>
        <v>0</v>
      </c>
      <c r="AS220" s="288">
        <f t="shared" si="56"/>
        <v>0</v>
      </c>
      <c r="AT220" s="288">
        <f t="shared" si="56"/>
        <v>0</v>
      </c>
      <c r="AU220" s="288">
        <f t="shared" si="56"/>
        <v>0</v>
      </c>
      <c r="AV220" s="288">
        <f t="shared" si="56"/>
        <v>0</v>
      </c>
    </row>
    <row r="221" spans="2:48" ht="27" hidden="1" customHeight="1" x14ac:dyDescent="0.2">
      <c r="B221" s="86"/>
      <c r="C221" s="381">
        <v>44106</v>
      </c>
      <c r="D221" s="416">
        <v>0</v>
      </c>
      <c r="E221" s="416">
        <v>0</v>
      </c>
      <c r="F221" s="416">
        <v>0</v>
      </c>
      <c r="G221" s="416">
        <v>0</v>
      </c>
      <c r="H221" s="417">
        <v>0</v>
      </c>
      <c r="I221" s="416">
        <v>0</v>
      </c>
      <c r="J221" s="416">
        <v>0</v>
      </c>
      <c r="K221" s="416">
        <v>0</v>
      </c>
      <c r="L221" s="416">
        <v>0</v>
      </c>
      <c r="M221" s="416">
        <v>0</v>
      </c>
      <c r="N221" s="416">
        <v>0</v>
      </c>
      <c r="O221" s="416">
        <v>0</v>
      </c>
      <c r="P221" s="416">
        <v>0</v>
      </c>
      <c r="Q221" s="416">
        <v>0</v>
      </c>
      <c r="R221" s="416">
        <v>0</v>
      </c>
      <c r="S221" s="416">
        <v>0</v>
      </c>
      <c r="T221" s="416">
        <v>0</v>
      </c>
      <c r="U221" s="416">
        <v>0</v>
      </c>
      <c r="V221" s="416">
        <v>0</v>
      </c>
      <c r="W221" s="416">
        <v>0</v>
      </c>
      <c r="X221" s="418"/>
      <c r="Y221" s="419"/>
      <c r="Z221" s="419"/>
      <c r="AA221" s="420">
        <f t="shared" si="55"/>
        <v>0</v>
      </c>
      <c r="AB221" s="540" t="s">
        <v>1054</v>
      </c>
      <c r="AC221" s="288">
        <f t="shared" si="57"/>
        <v>0</v>
      </c>
      <c r="AD221" s="288">
        <f t="shared" si="56"/>
        <v>0</v>
      </c>
      <c r="AE221" s="288">
        <f t="shared" si="56"/>
        <v>0</v>
      </c>
      <c r="AF221" s="288">
        <f t="shared" si="56"/>
        <v>0</v>
      </c>
      <c r="AG221" s="288">
        <f t="shared" si="56"/>
        <v>0</v>
      </c>
      <c r="AH221" s="288">
        <f t="shared" si="56"/>
        <v>0</v>
      </c>
      <c r="AI221" s="288">
        <f t="shared" si="56"/>
        <v>0</v>
      </c>
      <c r="AJ221" s="288">
        <f t="shared" si="56"/>
        <v>0</v>
      </c>
      <c r="AK221" s="288">
        <f t="shared" si="56"/>
        <v>0</v>
      </c>
      <c r="AL221" s="288">
        <f t="shared" si="56"/>
        <v>0</v>
      </c>
      <c r="AM221" s="288">
        <f t="shared" si="56"/>
        <v>0</v>
      </c>
      <c r="AN221" s="288">
        <f t="shared" si="56"/>
        <v>0</v>
      </c>
      <c r="AO221" s="288">
        <f t="shared" si="56"/>
        <v>0</v>
      </c>
      <c r="AP221" s="288">
        <f t="shared" si="56"/>
        <v>0</v>
      </c>
      <c r="AQ221" s="288">
        <f t="shared" si="56"/>
        <v>0</v>
      </c>
      <c r="AR221" s="288">
        <f t="shared" si="56"/>
        <v>0</v>
      </c>
      <c r="AS221" s="288">
        <f t="shared" si="56"/>
        <v>0</v>
      </c>
      <c r="AT221" s="288">
        <f t="shared" si="56"/>
        <v>0</v>
      </c>
      <c r="AU221" s="288">
        <f t="shared" si="56"/>
        <v>0</v>
      </c>
      <c r="AV221" s="288">
        <f t="shared" si="56"/>
        <v>0</v>
      </c>
    </row>
    <row r="222" spans="2:48" ht="27" hidden="1" customHeight="1" x14ac:dyDescent="0.2">
      <c r="B222" s="86"/>
      <c r="C222" s="381">
        <v>44113</v>
      </c>
      <c r="D222" s="416">
        <v>0</v>
      </c>
      <c r="E222" s="416">
        <v>0</v>
      </c>
      <c r="F222" s="416">
        <v>0</v>
      </c>
      <c r="G222" s="416">
        <v>0</v>
      </c>
      <c r="H222" s="417">
        <v>0</v>
      </c>
      <c r="I222" s="416">
        <v>0</v>
      </c>
      <c r="J222" s="416">
        <v>0</v>
      </c>
      <c r="K222" s="416">
        <v>0</v>
      </c>
      <c r="L222" s="416">
        <v>0</v>
      </c>
      <c r="M222" s="416">
        <v>0</v>
      </c>
      <c r="N222" s="416">
        <v>0</v>
      </c>
      <c r="O222" s="416">
        <v>0</v>
      </c>
      <c r="P222" s="416">
        <v>0</v>
      </c>
      <c r="Q222" s="416">
        <v>0</v>
      </c>
      <c r="R222" s="416">
        <v>0</v>
      </c>
      <c r="S222" s="416">
        <v>0</v>
      </c>
      <c r="T222" s="416">
        <v>0</v>
      </c>
      <c r="U222" s="416">
        <v>0</v>
      </c>
      <c r="V222" s="416">
        <v>0</v>
      </c>
      <c r="W222" s="416">
        <v>0</v>
      </c>
      <c r="X222" s="418"/>
      <c r="Y222" s="419"/>
      <c r="Z222" s="419"/>
      <c r="AA222" s="420">
        <f t="shared" si="55"/>
        <v>0</v>
      </c>
      <c r="AB222" s="540" t="s">
        <v>1078</v>
      </c>
      <c r="AC222" s="288">
        <f t="shared" si="57"/>
        <v>0</v>
      </c>
      <c r="AD222" s="288">
        <f t="shared" si="56"/>
        <v>0</v>
      </c>
      <c r="AE222" s="288">
        <f t="shared" si="56"/>
        <v>0</v>
      </c>
      <c r="AF222" s="288">
        <f t="shared" si="56"/>
        <v>0</v>
      </c>
      <c r="AG222" s="288">
        <f t="shared" si="56"/>
        <v>0</v>
      </c>
      <c r="AH222" s="288">
        <f t="shared" si="56"/>
        <v>0</v>
      </c>
      <c r="AI222" s="288">
        <f t="shared" si="56"/>
        <v>0</v>
      </c>
      <c r="AJ222" s="288">
        <f t="shared" si="56"/>
        <v>0</v>
      </c>
      <c r="AK222" s="288">
        <f t="shared" si="56"/>
        <v>0</v>
      </c>
      <c r="AL222" s="288">
        <f t="shared" si="56"/>
        <v>0</v>
      </c>
      <c r="AM222" s="288">
        <f t="shared" si="56"/>
        <v>0</v>
      </c>
      <c r="AN222" s="288">
        <f t="shared" si="56"/>
        <v>0</v>
      </c>
      <c r="AO222" s="288">
        <f t="shared" si="56"/>
        <v>0</v>
      </c>
      <c r="AP222" s="288">
        <f t="shared" si="56"/>
        <v>0</v>
      </c>
      <c r="AQ222" s="288">
        <f t="shared" si="56"/>
        <v>0</v>
      </c>
      <c r="AR222" s="288">
        <f t="shared" si="56"/>
        <v>0</v>
      </c>
      <c r="AS222" s="288">
        <f t="shared" si="56"/>
        <v>0</v>
      </c>
      <c r="AT222" s="288">
        <f t="shared" si="56"/>
        <v>0</v>
      </c>
      <c r="AU222" s="288">
        <f t="shared" si="56"/>
        <v>0</v>
      </c>
      <c r="AV222" s="288">
        <f t="shared" si="56"/>
        <v>0</v>
      </c>
    </row>
    <row r="223" spans="2:48" ht="27" hidden="1" customHeight="1" x14ac:dyDescent="0.2">
      <c r="B223" s="86"/>
      <c r="C223" s="381">
        <v>44120</v>
      </c>
      <c r="D223" s="416">
        <v>0</v>
      </c>
      <c r="E223" s="416">
        <v>0</v>
      </c>
      <c r="F223" s="416">
        <v>0</v>
      </c>
      <c r="G223" s="416">
        <v>0</v>
      </c>
      <c r="H223" s="417">
        <v>0</v>
      </c>
      <c r="I223" s="416">
        <v>0</v>
      </c>
      <c r="J223" s="416">
        <v>0</v>
      </c>
      <c r="K223" s="416">
        <v>0</v>
      </c>
      <c r="L223" s="416">
        <v>0</v>
      </c>
      <c r="M223" s="416">
        <v>0</v>
      </c>
      <c r="N223" s="416">
        <v>0</v>
      </c>
      <c r="O223" s="416">
        <v>0</v>
      </c>
      <c r="P223" s="416">
        <v>0</v>
      </c>
      <c r="Q223" s="416">
        <v>0</v>
      </c>
      <c r="R223" s="416">
        <v>0</v>
      </c>
      <c r="S223" s="416">
        <v>0</v>
      </c>
      <c r="T223" s="416">
        <v>0</v>
      </c>
      <c r="U223" s="416">
        <v>0</v>
      </c>
      <c r="V223" s="416">
        <v>0</v>
      </c>
      <c r="W223" s="416">
        <v>0</v>
      </c>
      <c r="X223" s="418"/>
      <c r="Y223" s="419"/>
      <c r="Z223" s="419"/>
      <c r="AA223" s="420">
        <f t="shared" si="55"/>
        <v>0</v>
      </c>
      <c r="AB223" s="540" t="s">
        <v>1054</v>
      </c>
      <c r="AC223" s="288">
        <f>D223-D191</f>
        <v>0</v>
      </c>
      <c r="AD223" s="288">
        <f t="shared" si="56"/>
        <v>0</v>
      </c>
      <c r="AE223" s="288">
        <f t="shared" si="56"/>
        <v>0</v>
      </c>
      <c r="AF223" s="288">
        <f t="shared" si="56"/>
        <v>0</v>
      </c>
      <c r="AG223" s="288">
        <f t="shared" si="56"/>
        <v>0</v>
      </c>
      <c r="AH223" s="288">
        <f t="shared" si="56"/>
        <v>0</v>
      </c>
      <c r="AI223" s="288">
        <f t="shared" si="56"/>
        <v>0</v>
      </c>
      <c r="AJ223" s="288">
        <v>0</v>
      </c>
      <c r="AK223" s="288">
        <f t="shared" si="56"/>
        <v>0</v>
      </c>
      <c r="AL223" s="288">
        <f t="shared" si="56"/>
        <v>0</v>
      </c>
      <c r="AM223" s="288">
        <f t="shared" si="56"/>
        <v>0</v>
      </c>
      <c r="AN223" s="288">
        <f t="shared" si="56"/>
        <v>0</v>
      </c>
      <c r="AO223" s="288">
        <v>0</v>
      </c>
      <c r="AP223" s="288">
        <f t="shared" si="56"/>
        <v>0</v>
      </c>
      <c r="AQ223" s="288">
        <f t="shared" si="56"/>
        <v>0</v>
      </c>
      <c r="AR223" s="288">
        <f t="shared" si="56"/>
        <v>0</v>
      </c>
      <c r="AS223" s="288">
        <f t="shared" si="56"/>
        <v>0</v>
      </c>
      <c r="AT223" s="288">
        <f t="shared" si="56"/>
        <v>0</v>
      </c>
      <c r="AU223" s="288">
        <f t="shared" si="56"/>
        <v>0</v>
      </c>
      <c r="AV223" s="288">
        <f t="shared" si="56"/>
        <v>0</v>
      </c>
    </row>
    <row r="224" spans="2:48" ht="27" hidden="1" customHeight="1" x14ac:dyDescent="0.2">
      <c r="B224" s="86"/>
      <c r="C224" s="381">
        <v>44127</v>
      </c>
      <c r="D224" s="416">
        <v>0</v>
      </c>
      <c r="E224" s="416">
        <v>0</v>
      </c>
      <c r="F224" s="416">
        <v>0</v>
      </c>
      <c r="G224" s="416">
        <v>0</v>
      </c>
      <c r="H224" s="417">
        <v>0</v>
      </c>
      <c r="I224" s="416">
        <v>0</v>
      </c>
      <c r="J224" s="416">
        <v>0</v>
      </c>
      <c r="K224" s="416">
        <v>0</v>
      </c>
      <c r="L224" s="416">
        <v>0</v>
      </c>
      <c r="M224" s="416">
        <v>0</v>
      </c>
      <c r="N224" s="416">
        <v>0</v>
      </c>
      <c r="O224" s="416">
        <v>0</v>
      </c>
      <c r="P224" s="416">
        <v>0</v>
      </c>
      <c r="Q224" s="416">
        <v>0</v>
      </c>
      <c r="R224" s="416">
        <v>0</v>
      </c>
      <c r="S224" s="416">
        <v>0</v>
      </c>
      <c r="T224" s="416">
        <v>0</v>
      </c>
      <c r="U224" s="416">
        <v>0</v>
      </c>
      <c r="V224" s="416">
        <v>0</v>
      </c>
      <c r="W224" s="416">
        <v>0</v>
      </c>
      <c r="X224" s="418"/>
      <c r="Y224" s="419"/>
      <c r="Z224" s="419"/>
      <c r="AA224" s="420">
        <f t="shared" si="55"/>
        <v>0</v>
      </c>
      <c r="AB224" s="540" t="s">
        <v>1079</v>
      </c>
      <c r="AC224" s="288">
        <f t="shared" si="57"/>
        <v>0</v>
      </c>
      <c r="AD224" s="288">
        <f t="shared" si="56"/>
        <v>0</v>
      </c>
      <c r="AE224" s="288">
        <f t="shared" si="56"/>
        <v>0</v>
      </c>
      <c r="AF224" s="288">
        <v>0</v>
      </c>
      <c r="AG224" s="288">
        <v>0</v>
      </c>
      <c r="AH224" s="288">
        <f t="shared" si="56"/>
        <v>0</v>
      </c>
      <c r="AI224" s="288">
        <f t="shared" si="56"/>
        <v>0</v>
      </c>
      <c r="AJ224" s="288">
        <v>0</v>
      </c>
      <c r="AK224" s="288">
        <f t="shared" si="56"/>
        <v>0</v>
      </c>
      <c r="AL224" s="288">
        <f t="shared" si="56"/>
        <v>0</v>
      </c>
      <c r="AM224" s="288">
        <f t="shared" si="56"/>
        <v>0</v>
      </c>
      <c r="AN224" s="288">
        <f t="shared" si="56"/>
        <v>0</v>
      </c>
      <c r="AO224" s="288">
        <v>0</v>
      </c>
      <c r="AP224" s="288">
        <f t="shared" si="56"/>
        <v>0</v>
      </c>
      <c r="AQ224" s="288">
        <f t="shared" si="56"/>
        <v>0</v>
      </c>
      <c r="AR224" s="288">
        <f t="shared" si="56"/>
        <v>0</v>
      </c>
      <c r="AS224" s="288">
        <f t="shared" si="56"/>
        <v>0</v>
      </c>
      <c r="AT224" s="288">
        <f t="shared" si="56"/>
        <v>0</v>
      </c>
      <c r="AU224" s="288">
        <f t="shared" si="56"/>
        <v>0</v>
      </c>
      <c r="AV224" s="288">
        <f t="shared" si="56"/>
        <v>0</v>
      </c>
    </row>
    <row r="225" spans="2:51" ht="27" hidden="1" customHeight="1" x14ac:dyDescent="0.2">
      <c r="B225" s="86"/>
      <c r="C225" s="381">
        <v>44137</v>
      </c>
      <c r="D225" s="416">
        <v>0</v>
      </c>
      <c r="E225" s="416">
        <v>0</v>
      </c>
      <c r="F225" s="416">
        <v>0</v>
      </c>
      <c r="G225" s="416">
        <v>0</v>
      </c>
      <c r="H225" s="417">
        <v>0</v>
      </c>
      <c r="I225" s="416">
        <v>0</v>
      </c>
      <c r="J225" s="416">
        <v>0</v>
      </c>
      <c r="K225" s="542">
        <v>6</v>
      </c>
      <c r="L225" s="416">
        <v>0</v>
      </c>
      <c r="M225" s="416">
        <v>0</v>
      </c>
      <c r="N225" s="416">
        <v>0</v>
      </c>
      <c r="O225" s="416">
        <v>0</v>
      </c>
      <c r="P225" s="542">
        <v>6</v>
      </c>
      <c r="Q225" s="416">
        <v>0</v>
      </c>
      <c r="R225" s="416">
        <v>0</v>
      </c>
      <c r="S225" s="416">
        <v>0</v>
      </c>
      <c r="T225" s="416">
        <v>0</v>
      </c>
      <c r="U225" s="416">
        <v>0</v>
      </c>
      <c r="V225" s="416">
        <v>0</v>
      </c>
      <c r="W225" s="416">
        <v>0</v>
      </c>
      <c r="X225" s="418"/>
      <c r="Y225" s="419"/>
      <c r="Z225" s="419"/>
      <c r="AA225" s="420">
        <f t="shared" si="55"/>
        <v>12</v>
      </c>
      <c r="AB225" s="505" t="s">
        <v>455</v>
      </c>
      <c r="AC225" s="288">
        <f t="shared" si="57"/>
        <v>0</v>
      </c>
      <c r="AD225" s="288">
        <f t="shared" si="56"/>
        <v>0</v>
      </c>
      <c r="AE225" s="288">
        <f t="shared" si="56"/>
        <v>0</v>
      </c>
      <c r="AF225" s="288">
        <v>0</v>
      </c>
      <c r="AG225" s="288">
        <v>0</v>
      </c>
      <c r="AH225" s="288">
        <f t="shared" si="56"/>
        <v>0</v>
      </c>
      <c r="AI225" s="288">
        <f t="shared" si="56"/>
        <v>0</v>
      </c>
      <c r="AJ225" s="288">
        <v>-4</v>
      </c>
      <c r="AK225" s="288">
        <f t="shared" si="56"/>
        <v>0</v>
      </c>
      <c r="AL225" s="288">
        <f t="shared" si="56"/>
        <v>0</v>
      </c>
      <c r="AM225" s="288">
        <f t="shared" si="56"/>
        <v>0</v>
      </c>
      <c r="AN225" s="288">
        <f t="shared" si="56"/>
        <v>0</v>
      </c>
      <c r="AO225" s="288">
        <v>-4</v>
      </c>
      <c r="AP225" s="288">
        <f t="shared" si="56"/>
        <v>0</v>
      </c>
      <c r="AQ225" s="288">
        <f t="shared" si="56"/>
        <v>0</v>
      </c>
      <c r="AR225" s="288">
        <f t="shared" si="56"/>
        <v>0</v>
      </c>
      <c r="AS225" s="288">
        <f t="shared" si="56"/>
        <v>0</v>
      </c>
      <c r="AT225" s="288">
        <f t="shared" si="56"/>
        <v>0</v>
      </c>
      <c r="AU225" s="288">
        <f t="shared" si="56"/>
        <v>0</v>
      </c>
      <c r="AV225" s="288">
        <f t="shared" si="56"/>
        <v>0</v>
      </c>
    </row>
    <row r="226" spans="2:51" ht="27" hidden="1" customHeight="1" x14ac:dyDescent="0.2">
      <c r="B226" s="86"/>
      <c r="C226" s="381">
        <v>44144</v>
      </c>
      <c r="D226" s="416">
        <v>0</v>
      </c>
      <c r="E226" s="416">
        <v>0</v>
      </c>
      <c r="F226" s="416">
        <v>0</v>
      </c>
      <c r="G226" s="542">
        <v>10</v>
      </c>
      <c r="H226" s="543">
        <v>14</v>
      </c>
      <c r="I226" s="416">
        <v>0</v>
      </c>
      <c r="J226" s="416">
        <v>0</v>
      </c>
      <c r="K226" s="542">
        <v>12</v>
      </c>
      <c r="L226" s="416">
        <v>0</v>
      </c>
      <c r="M226" s="416">
        <v>0</v>
      </c>
      <c r="N226" s="416">
        <v>0</v>
      </c>
      <c r="O226" s="416">
        <v>0</v>
      </c>
      <c r="P226" s="542">
        <v>12</v>
      </c>
      <c r="Q226" s="416">
        <v>0</v>
      </c>
      <c r="R226" s="416">
        <v>0</v>
      </c>
      <c r="S226" s="416">
        <v>0</v>
      </c>
      <c r="T226" s="416">
        <v>0</v>
      </c>
      <c r="U226" s="416">
        <v>0</v>
      </c>
      <c r="V226" s="416">
        <v>0</v>
      </c>
      <c r="W226" s="416">
        <v>0</v>
      </c>
      <c r="X226" s="418"/>
      <c r="Y226" s="419"/>
      <c r="Z226" s="419"/>
      <c r="AA226" s="420">
        <f t="shared" si="55"/>
        <v>48</v>
      </c>
      <c r="AB226" s="505" t="s">
        <v>455</v>
      </c>
      <c r="AC226" s="288">
        <f>D226</f>
        <v>0</v>
      </c>
      <c r="AD226" s="288">
        <f t="shared" ref="AD226:AV227" si="58">E226</f>
        <v>0</v>
      </c>
      <c r="AE226" s="288">
        <f t="shared" si="58"/>
        <v>0</v>
      </c>
      <c r="AF226" s="288">
        <v>-4</v>
      </c>
      <c r="AG226" s="288">
        <v>-10</v>
      </c>
      <c r="AH226" s="288">
        <f t="shared" si="58"/>
        <v>0</v>
      </c>
      <c r="AI226" s="288">
        <f t="shared" si="58"/>
        <v>0</v>
      </c>
      <c r="AJ226" s="288">
        <v>22</v>
      </c>
      <c r="AK226" s="288">
        <f t="shared" si="58"/>
        <v>0</v>
      </c>
      <c r="AL226" s="288">
        <f t="shared" si="58"/>
        <v>0</v>
      </c>
      <c r="AM226" s="288">
        <f t="shared" si="58"/>
        <v>0</v>
      </c>
      <c r="AN226" s="288">
        <f t="shared" si="58"/>
        <v>0</v>
      </c>
      <c r="AO226" s="288">
        <v>22</v>
      </c>
      <c r="AP226" s="288">
        <f t="shared" si="58"/>
        <v>0</v>
      </c>
      <c r="AQ226" s="288">
        <f t="shared" si="58"/>
        <v>0</v>
      </c>
      <c r="AR226" s="288">
        <f t="shared" si="58"/>
        <v>0</v>
      </c>
      <c r="AS226" s="288">
        <f t="shared" si="58"/>
        <v>0</v>
      </c>
      <c r="AT226" s="288">
        <f t="shared" si="58"/>
        <v>0</v>
      </c>
      <c r="AU226" s="288">
        <f t="shared" si="58"/>
        <v>0</v>
      </c>
      <c r="AV226" s="288">
        <f t="shared" si="58"/>
        <v>0</v>
      </c>
    </row>
    <row r="227" spans="2:51" ht="27" hidden="1" customHeight="1" thickBot="1" x14ac:dyDescent="0.25">
      <c r="B227" s="86"/>
      <c r="C227" s="381">
        <v>44152</v>
      </c>
      <c r="D227" s="416">
        <v>0</v>
      </c>
      <c r="E227" s="416">
        <v>0</v>
      </c>
      <c r="F227" s="416">
        <v>0</v>
      </c>
      <c r="G227" s="542">
        <v>6</v>
      </c>
      <c r="H227" s="543">
        <v>8</v>
      </c>
      <c r="I227" s="416">
        <v>0</v>
      </c>
      <c r="J227" s="416">
        <v>0</v>
      </c>
      <c r="K227" s="542">
        <v>4</v>
      </c>
      <c r="L227" s="416">
        <v>0</v>
      </c>
      <c r="M227" s="416">
        <v>0</v>
      </c>
      <c r="N227" s="416">
        <v>0</v>
      </c>
      <c r="O227" s="416">
        <v>0</v>
      </c>
      <c r="P227" s="542">
        <v>4</v>
      </c>
      <c r="Q227" s="416">
        <v>0</v>
      </c>
      <c r="R227" s="416">
        <v>0</v>
      </c>
      <c r="S227" s="416">
        <v>0</v>
      </c>
      <c r="T227" s="416">
        <v>0</v>
      </c>
      <c r="U227" s="416">
        <v>0</v>
      </c>
      <c r="V227" s="416">
        <v>0</v>
      </c>
      <c r="W227" s="416">
        <v>0</v>
      </c>
      <c r="X227" s="418"/>
      <c r="Y227" s="419"/>
      <c r="Z227" s="419"/>
      <c r="AA227" s="420">
        <f t="shared" si="55"/>
        <v>22</v>
      </c>
      <c r="AB227" s="505" t="s">
        <v>455</v>
      </c>
      <c r="AC227" s="288">
        <f>D227</f>
        <v>0</v>
      </c>
      <c r="AD227" s="288">
        <f t="shared" si="58"/>
        <v>0</v>
      </c>
      <c r="AE227" s="288">
        <f t="shared" si="58"/>
        <v>0</v>
      </c>
      <c r="AF227" s="288">
        <v>4</v>
      </c>
      <c r="AG227" s="288">
        <v>10</v>
      </c>
      <c r="AH227" s="288">
        <f t="shared" si="58"/>
        <v>0</v>
      </c>
      <c r="AI227" s="288">
        <f t="shared" si="58"/>
        <v>0</v>
      </c>
      <c r="AJ227" s="288">
        <f t="shared" si="58"/>
        <v>4</v>
      </c>
      <c r="AK227" s="288">
        <f t="shared" si="58"/>
        <v>0</v>
      </c>
      <c r="AL227" s="288">
        <f t="shared" si="58"/>
        <v>0</v>
      </c>
      <c r="AM227" s="288">
        <f t="shared" si="58"/>
        <v>0</v>
      </c>
      <c r="AN227" s="288">
        <f t="shared" si="58"/>
        <v>0</v>
      </c>
      <c r="AO227" s="288">
        <f t="shared" si="58"/>
        <v>4</v>
      </c>
      <c r="AP227" s="288">
        <f t="shared" si="58"/>
        <v>0</v>
      </c>
      <c r="AQ227" s="288">
        <f t="shared" si="58"/>
        <v>0</v>
      </c>
      <c r="AR227" s="288">
        <f t="shared" si="58"/>
        <v>0</v>
      </c>
      <c r="AS227" s="288">
        <f t="shared" si="58"/>
        <v>0</v>
      </c>
      <c r="AT227" s="288">
        <f t="shared" si="58"/>
        <v>0</v>
      </c>
      <c r="AU227" s="288">
        <f t="shared" si="58"/>
        <v>0</v>
      </c>
      <c r="AV227" s="288">
        <f t="shared" si="58"/>
        <v>0</v>
      </c>
    </row>
    <row r="228" spans="2:51" ht="27" hidden="1" customHeight="1" thickTop="1" x14ac:dyDescent="0.2">
      <c r="B228" s="1899" t="s">
        <v>1080</v>
      </c>
      <c r="C228" s="1900"/>
      <c r="D228" s="421">
        <f>SUM(D214:D227)</f>
        <v>0</v>
      </c>
      <c r="E228" s="421">
        <f t="shared" ref="E228:W228" si="59">SUM(E214:E227)</f>
        <v>0</v>
      </c>
      <c r="F228" s="421">
        <f t="shared" si="59"/>
        <v>28</v>
      </c>
      <c r="G228" s="421">
        <f t="shared" si="59"/>
        <v>16</v>
      </c>
      <c r="H228" s="421">
        <f t="shared" si="59"/>
        <v>22</v>
      </c>
      <c r="I228" s="421">
        <f t="shared" si="59"/>
        <v>0</v>
      </c>
      <c r="J228" s="421">
        <f t="shared" si="59"/>
        <v>0</v>
      </c>
      <c r="K228" s="421">
        <f t="shared" si="59"/>
        <v>22</v>
      </c>
      <c r="L228" s="421">
        <f t="shared" si="59"/>
        <v>0</v>
      </c>
      <c r="M228" s="421">
        <f t="shared" si="59"/>
        <v>0</v>
      </c>
      <c r="N228" s="421">
        <f t="shared" si="59"/>
        <v>0</v>
      </c>
      <c r="O228" s="421">
        <f t="shared" si="59"/>
        <v>0</v>
      </c>
      <c r="P228" s="421">
        <f t="shared" si="59"/>
        <v>22</v>
      </c>
      <c r="Q228" s="421">
        <f t="shared" si="59"/>
        <v>0</v>
      </c>
      <c r="R228" s="421">
        <f t="shared" si="59"/>
        <v>0</v>
      </c>
      <c r="S228" s="421">
        <f t="shared" si="59"/>
        <v>0</v>
      </c>
      <c r="T228" s="421">
        <f t="shared" si="59"/>
        <v>0</v>
      </c>
      <c r="U228" s="421">
        <f t="shared" si="59"/>
        <v>0</v>
      </c>
      <c r="V228" s="421">
        <f t="shared" si="59"/>
        <v>0</v>
      </c>
      <c r="W228" s="421">
        <f t="shared" si="59"/>
        <v>0</v>
      </c>
      <c r="X228" s="442"/>
      <c r="Y228" s="443"/>
      <c r="Z228" s="443"/>
      <c r="AA228" s="420">
        <f t="shared" si="55"/>
        <v>110</v>
      </c>
      <c r="AC228" s="289">
        <f>SUM(AC214:AC227)</f>
        <v>0</v>
      </c>
      <c r="AD228" s="289">
        <f t="shared" ref="AD228:AV228" si="60">SUM(AD214:AD227)</f>
        <v>0</v>
      </c>
      <c r="AE228" s="289">
        <f t="shared" si="60"/>
        <v>0</v>
      </c>
      <c r="AF228" s="289">
        <f t="shared" si="60"/>
        <v>0</v>
      </c>
      <c r="AG228" s="289">
        <f t="shared" si="60"/>
        <v>0</v>
      </c>
      <c r="AH228" s="289">
        <f t="shared" si="60"/>
        <v>0</v>
      </c>
      <c r="AI228" s="289">
        <f t="shared" si="60"/>
        <v>0</v>
      </c>
      <c r="AJ228" s="289">
        <f>SUM(AJ214:AJ227)</f>
        <v>22</v>
      </c>
      <c r="AK228" s="289">
        <f t="shared" si="60"/>
        <v>0</v>
      </c>
      <c r="AL228" s="289">
        <f t="shared" si="60"/>
        <v>0</v>
      </c>
      <c r="AM228" s="289">
        <f t="shared" si="60"/>
        <v>0</v>
      </c>
      <c r="AN228" s="289">
        <f t="shared" si="60"/>
        <v>0</v>
      </c>
      <c r="AO228" s="289">
        <f t="shared" si="60"/>
        <v>22</v>
      </c>
      <c r="AP228" s="289">
        <f t="shared" si="60"/>
        <v>0</v>
      </c>
      <c r="AQ228" s="289">
        <f t="shared" si="60"/>
        <v>0</v>
      </c>
      <c r="AR228" s="289">
        <f t="shared" si="60"/>
        <v>0</v>
      </c>
      <c r="AS228" s="289">
        <f t="shared" si="60"/>
        <v>0</v>
      </c>
      <c r="AT228" s="289">
        <f t="shared" si="60"/>
        <v>0</v>
      </c>
      <c r="AU228" s="289">
        <f t="shared" si="60"/>
        <v>0</v>
      </c>
      <c r="AV228" s="289">
        <f t="shared" si="60"/>
        <v>0</v>
      </c>
    </row>
    <row r="229" spans="2:51" ht="17.25" hidden="1" customHeight="1" x14ac:dyDescent="0.2">
      <c r="B229" s="79"/>
      <c r="C229" s="79"/>
      <c r="D229" s="87"/>
      <c r="E229" s="87"/>
      <c r="F229" s="87"/>
      <c r="G229" s="88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182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</row>
    <row r="230" spans="2:51" ht="17.25" hidden="1" customHeight="1" x14ac:dyDescent="0.2">
      <c r="B230" s="78" t="s">
        <v>413</v>
      </c>
      <c r="C230" s="89"/>
      <c r="D230" s="103" t="s">
        <v>414</v>
      </c>
      <c r="E230" s="103" t="s">
        <v>6</v>
      </c>
      <c r="F230" s="103" t="s">
        <v>262</v>
      </c>
      <c r="G230" s="103" t="s">
        <v>435</v>
      </c>
      <c r="H230" s="103" t="s">
        <v>7</v>
      </c>
      <c r="I230" s="103" t="s">
        <v>8</v>
      </c>
      <c r="J230" s="99" t="s">
        <v>22</v>
      </c>
      <c r="K230" s="103" t="s">
        <v>23</v>
      </c>
      <c r="L230" s="103" t="s">
        <v>24</v>
      </c>
      <c r="M230" s="103" t="s">
        <v>9</v>
      </c>
      <c r="N230" s="103" t="s">
        <v>415</v>
      </c>
      <c r="O230" s="103" t="s">
        <v>20</v>
      </c>
      <c r="P230" s="103" t="s">
        <v>10</v>
      </c>
      <c r="Q230" s="103" t="s">
        <v>436</v>
      </c>
      <c r="R230" s="103" t="s">
        <v>12</v>
      </c>
      <c r="S230" s="103" t="s">
        <v>11</v>
      </c>
      <c r="T230" s="103" t="s">
        <v>437</v>
      </c>
      <c r="U230" s="103" t="s">
        <v>13</v>
      </c>
      <c r="V230" s="103" t="s">
        <v>14</v>
      </c>
      <c r="W230" s="103" t="s">
        <v>416</v>
      </c>
      <c r="X230" s="103" t="s">
        <v>1068</v>
      </c>
      <c r="Y230" s="103" t="s">
        <v>15</v>
      </c>
      <c r="Z230" s="103" t="s">
        <v>16</v>
      </c>
      <c r="AA230" s="87"/>
      <c r="AB230" s="182"/>
      <c r="AC230" s="81" t="s">
        <v>409</v>
      </c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</row>
    <row r="231" spans="2:51" ht="32.25" hidden="1" customHeight="1" x14ac:dyDescent="0.2">
      <c r="B231" s="83" t="s">
        <v>410</v>
      </c>
      <c r="C231" s="83" t="s">
        <v>411</v>
      </c>
      <c r="D231" s="104" t="s">
        <v>1075</v>
      </c>
      <c r="E231" s="104" t="s">
        <v>57</v>
      </c>
      <c r="F231" s="104" t="s">
        <v>263</v>
      </c>
      <c r="G231" s="104" t="s">
        <v>340</v>
      </c>
      <c r="H231" s="104" t="s">
        <v>58</v>
      </c>
      <c r="I231" s="104" t="s">
        <v>59</v>
      </c>
      <c r="J231" s="105" t="s">
        <v>79</v>
      </c>
      <c r="K231" s="104" t="s">
        <v>80</v>
      </c>
      <c r="L231" s="104" t="s">
        <v>81</v>
      </c>
      <c r="M231" s="104" t="s">
        <v>60</v>
      </c>
      <c r="N231" s="104" t="s">
        <v>61</v>
      </c>
      <c r="O231" s="104" t="s">
        <v>77</v>
      </c>
      <c r="P231" s="104" t="s">
        <v>62</v>
      </c>
      <c r="Q231" s="104" t="s">
        <v>349</v>
      </c>
      <c r="R231" s="104" t="s">
        <v>65</v>
      </c>
      <c r="S231" s="104" t="s">
        <v>63</v>
      </c>
      <c r="T231" s="104" t="s">
        <v>350</v>
      </c>
      <c r="U231" s="104" t="s">
        <v>66</v>
      </c>
      <c r="V231" s="104" t="s">
        <v>67</v>
      </c>
      <c r="W231" s="104" t="s">
        <v>64</v>
      </c>
      <c r="X231" s="104" t="s">
        <v>351</v>
      </c>
      <c r="Y231" s="104" t="s">
        <v>68</v>
      </c>
      <c r="Z231" s="104" t="s">
        <v>69</v>
      </c>
      <c r="AA231" s="90" t="s">
        <v>412</v>
      </c>
      <c r="AB231" s="182"/>
      <c r="AC231" s="92" t="s">
        <v>1075</v>
      </c>
      <c r="AD231" s="92" t="s">
        <v>57</v>
      </c>
      <c r="AE231" s="92" t="s">
        <v>263</v>
      </c>
      <c r="AF231" s="92" t="s">
        <v>340</v>
      </c>
      <c r="AG231" s="92" t="s">
        <v>58</v>
      </c>
      <c r="AH231" s="92" t="s">
        <v>59</v>
      </c>
      <c r="AI231" s="91" t="s">
        <v>79</v>
      </c>
      <c r="AJ231" s="92" t="s">
        <v>80</v>
      </c>
      <c r="AK231" s="92" t="s">
        <v>81</v>
      </c>
      <c r="AL231" s="92" t="s">
        <v>60</v>
      </c>
      <c r="AM231" s="92" t="s">
        <v>61</v>
      </c>
      <c r="AN231" s="92" t="s">
        <v>77</v>
      </c>
      <c r="AO231" s="92" t="s">
        <v>62</v>
      </c>
      <c r="AP231" s="92" t="s">
        <v>349</v>
      </c>
      <c r="AQ231" s="92" t="s">
        <v>65</v>
      </c>
      <c r="AR231" s="92" t="s">
        <v>63</v>
      </c>
      <c r="AS231" s="92" t="s">
        <v>350</v>
      </c>
      <c r="AT231" s="92" t="s">
        <v>66</v>
      </c>
      <c r="AU231" s="92" t="s">
        <v>67</v>
      </c>
      <c r="AV231" s="92" t="s">
        <v>64</v>
      </c>
      <c r="AW231" s="92" t="s">
        <v>351</v>
      </c>
      <c r="AX231" s="92" t="s">
        <v>68</v>
      </c>
      <c r="AY231" s="92" t="s">
        <v>69</v>
      </c>
    </row>
    <row r="232" spans="2:51" ht="27" hidden="1" customHeight="1" x14ac:dyDescent="0.2">
      <c r="B232" s="93"/>
      <c r="C232" s="381">
        <v>44051</v>
      </c>
      <c r="D232" s="513">
        <v>35</v>
      </c>
      <c r="E232" s="513">
        <v>35</v>
      </c>
      <c r="F232" s="513">
        <v>0</v>
      </c>
      <c r="G232" s="513">
        <v>0</v>
      </c>
      <c r="H232" s="513">
        <v>35</v>
      </c>
      <c r="I232" s="513">
        <v>0</v>
      </c>
      <c r="J232" s="513">
        <v>6</v>
      </c>
      <c r="K232" s="513">
        <v>15</v>
      </c>
      <c r="L232" s="513">
        <v>14</v>
      </c>
      <c r="M232" s="513">
        <v>0</v>
      </c>
      <c r="N232" s="513">
        <v>25</v>
      </c>
      <c r="O232" s="513">
        <v>15</v>
      </c>
      <c r="P232" s="513">
        <v>34</v>
      </c>
      <c r="Q232" s="513">
        <v>0</v>
      </c>
      <c r="R232" s="513">
        <v>6</v>
      </c>
      <c r="S232" s="513">
        <v>34</v>
      </c>
      <c r="T232" s="513">
        <v>0</v>
      </c>
      <c r="U232" s="513">
        <v>0</v>
      </c>
      <c r="V232" s="513">
        <v>6</v>
      </c>
      <c r="W232" s="513">
        <v>34</v>
      </c>
      <c r="X232" s="513">
        <v>0</v>
      </c>
      <c r="Y232" s="513">
        <v>0</v>
      </c>
      <c r="Z232" s="513">
        <v>6</v>
      </c>
      <c r="AA232" s="423">
        <f t="shared" ref="AA232:AA246" si="61">SUM(D232:Z232)</f>
        <v>300</v>
      </c>
      <c r="AB232" s="182"/>
      <c r="AC232" s="504">
        <f>D232-D197</f>
        <v>0</v>
      </c>
      <c r="AD232" s="504">
        <f t="shared" ref="AD232:AY242" si="62">E232-E197</f>
        <v>0</v>
      </c>
      <c r="AE232" s="504">
        <f t="shared" si="62"/>
        <v>0</v>
      </c>
      <c r="AF232" s="504">
        <f t="shared" si="62"/>
        <v>0</v>
      </c>
      <c r="AG232" s="504">
        <f t="shared" si="62"/>
        <v>0</v>
      </c>
      <c r="AH232" s="504">
        <f t="shared" si="62"/>
        <v>0</v>
      </c>
      <c r="AI232" s="504">
        <f t="shared" si="62"/>
        <v>0</v>
      </c>
      <c r="AJ232" s="504">
        <f t="shared" si="62"/>
        <v>0</v>
      </c>
      <c r="AK232" s="504">
        <f t="shared" si="62"/>
        <v>0</v>
      </c>
      <c r="AL232" s="504">
        <f t="shared" si="62"/>
        <v>0</v>
      </c>
      <c r="AM232" s="504">
        <f t="shared" si="62"/>
        <v>0</v>
      </c>
      <c r="AN232" s="504">
        <f t="shared" si="62"/>
        <v>0</v>
      </c>
      <c r="AO232" s="504">
        <f t="shared" si="62"/>
        <v>0</v>
      </c>
      <c r="AP232" s="504">
        <f t="shared" si="62"/>
        <v>0</v>
      </c>
      <c r="AQ232" s="504">
        <f t="shared" si="62"/>
        <v>0</v>
      </c>
      <c r="AR232" s="504">
        <f t="shared" si="62"/>
        <v>0</v>
      </c>
      <c r="AS232" s="504">
        <f t="shared" si="62"/>
        <v>0</v>
      </c>
      <c r="AT232" s="504">
        <f t="shared" si="62"/>
        <v>0</v>
      </c>
      <c r="AU232" s="504">
        <f t="shared" si="62"/>
        <v>0</v>
      </c>
      <c r="AV232" s="504">
        <f t="shared" si="62"/>
        <v>0</v>
      </c>
      <c r="AW232" s="504">
        <f t="shared" si="62"/>
        <v>0</v>
      </c>
      <c r="AX232" s="504">
        <f t="shared" si="62"/>
        <v>0</v>
      </c>
      <c r="AY232" s="504">
        <f t="shared" si="62"/>
        <v>0</v>
      </c>
    </row>
    <row r="233" spans="2:51" ht="27" hidden="1" customHeight="1" x14ac:dyDescent="0.2">
      <c r="B233" s="93"/>
      <c r="C233" s="381">
        <v>44060</v>
      </c>
      <c r="D233" s="513">
        <v>34</v>
      </c>
      <c r="E233" s="513">
        <v>33</v>
      </c>
      <c r="F233" s="513">
        <v>0</v>
      </c>
      <c r="G233" s="513">
        <v>0</v>
      </c>
      <c r="H233" s="513">
        <v>33</v>
      </c>
      <c r="I233" s="513">
        <v>0</v>
      </c>
      <c r="J233" s="513">
        <v>11</v>
      </c>
      <c r="K233" s="513">
        <v>18</v>
      </c>
      <c r="L233" s="513">
        <v>4</v>
      </c>
      <c r="M233" s="513">
        <v>0</v>
      </c>
      <c r="N233" s="513">
        <v>36</v>
      </c>
      <c r="O233" s="513">
        <v>5</v>
      </c>
      <c r="P233" s="513">
        <v>26</v>
      </c>
      <c r="Q233" s="513">
        <v>0</v>
      </c>
      <c r="R233" s="513">
        <v>15</v>
      </c>
      <c r="S233" s="513">
        <v>26</v>
      </c>
      <c r="T233" s="513">
        <v>0</v>
      </c>
      <c r="U233" s="513">
        <v>0</v>
      </c>
      <c r="V233" s="513">
        <v>15</v>
      </c>
      <c r="W233" s="513">
        <v>26</v>
      </c>
      <c r="X233" s="513">
        <v>0</v>
      </c>
      <c r="Y233" s="513">
        <v>0</v>
      </c>
      <c r="Z233" s="513">
        <v>15</v>
      </c>
      <c r="AA233" s="423">
        <f t="shared" si="61"/>
        <v>297</v>
      </c>
      <c r="AB233" s="182"/>
      <c r="AC233" s="504">
        <f t="shared" ref="AC233:AC241" si="63">D233-D198</f>
        <v>0</v>
      </c>
      <c r="AD233" s="504">
        <f t="shared" si="62"/>
        <v>0</v>
      </c>
      <c r="AE233" s="504">
        <f t="shared" si="62"/>
        <v>0</v>
      </c>
      <c r="AF233" s="504">
        <f t="shared" si="62"/>
        <v>0</v>
      </c>
      <c r="AG233" s="504">
        <f t="shared" si="62"/>
        <v>0</v>
      </c>
      <c r="AH233" s="504">
        <f t="shared" si="62"/>
        <v>0</v>
      </c>
      <c r="AI233" s="504">
        <f t="shared" si="62"/>
        <v>0</v>
      </c>
      <c r="AJ233" s="504">
        <f t="shared" si="62"/>
        <v>0</v>
      </c>
      <c r="AK233" s="504">
        <f t="shared" si="62"/>
        <v>0</v>
      </c>
      <c r="AL233" s="504">
        <f t="shared" si="62"/>
        <v>0</v>
      </c>
      <c r="AM233" s="504">
        <f t="shared" si="62"/>
        <v>0</v>
      </c>
      <c r="AN233" s="504">
        <f t="shared" si="62"/>
        <v>0</v>
      </c>
      <c r="AO233" s="504">
        <f t="shared" si="62"/>
        <v>0</v>
      </c>
      <c r="AP233" s="504">
        <f t="shared" si="62"/>
        <v>0</v>
      </c>
      <c r="AQ233" s="504">
        <f t="shared" si="62"/>
        <v>0</v>
      </c>
      <c r="AR233" s="504">
        <f t="shared" si="62"/>
        <v>0</v>
      </c>
      <c r="AS233" s="504">
        <f t="shared" si="62"/>
        <v>0</v>
      </c>
      <c r="AT233" s="504">
        <f t="shared" si="62"/>
        <v>0</v>
      </c>
      <c r="AU233" s="504">
        <f t="shared" si="62"/>
        <v>0</v>
      </c>
      <c r="AV233" s="504">
        <f t="shared" si="62"/>
        <v>0</v>
      </c>
      <c r="AW233" s="504">
        <f t="shared" si="62"/>
        <v>0</v>
      </c>
      <c r="AX233" s="504">
        <f t="shared" si="62"/>
        <v>0</v>
      </c>
      <c r="AY233" s="504">
        <f t="shared" si="62"/>
        <v>0</v>
      </c>
    </row>
    <row r="234" spans="2:51" ht="27" hidden="1" customHeight="1" x14ac:dyDescent="0.2">
      <c r="B234" s="93"/>
      <c r="C234" s="381">
        <v>44067</v>
      </c>
      <c r="D234" s="513">
        <v>35</v>
      </c>
      <c r="E234" s="513">
        <v>32</v>
      </c>
      <c r="F234" s="513">
        <v>2</v>
      </c>
      <c r="G234" s="513">
        <v>2</v>
      </c>
      <c r="H234" s="513">
        <v>34</v>
      </c>
      <c r="I234" s="513">
        <v>2</v>
      </c>
      <c r="J234" s="513">
        <v>9</v>
      </c>
      <c r="K234" s="513">
        <v>23</v>
      </c>
      <c r="L234" s="513">
        <v>4</v>
      </c>
      <c r="M234" s="513">
        <v>0</v>
      </c>
      <c r="N234" s="513">
        <v>32</v>
      </c>
      <c r="O234" s="513">
        <v>2</v>
      </c>
      <c r="P234" s="513">
        <v>31</v>
      </c>
      <c r="Q234" s="513">
        <v>0</v>
      </c>
      <c r="R234" s="513">
        <v>3</v>
      </c>
      <c r="S234" s="513">
        <v>31</v>
      </c>
      <c r="T234" s="513">
        <v>0</v>
      </c>
      <c r="U234" s="513">
        <v>2</v>
      </c>
      <c r="V234" s="513">
        <v>1</v>
      </c>
      <c r="W234" s="513">
        <v>31</v>
      </c>
      <c r="X234" s="513">
        <v>0</v>
      </c>
      <c r="Y234" s="513">
        <v>2</v>
      </c>
      <c r="Z234" s="513">
        <v>1</v>
      </c>
      <c r="AA234" s="423">
        <f t="shared" si="61"/>
        <v>279</v>
      </c>
      <c r="AB234" s="182"/>
      <c r="AC234" s="504">
        <f t="shared" si="63"/>
        <v>0</v>
      </c>
      <c r="AD234" s="504">
        <f t="shared" si="62"/>
        <v>0</v>
      </c>
      <c r="AE234" s="504">
        <f t="shared" si="62"/>
        <v>0</v>
      </c>
      <c r="AF234" s="504">
        <f t="shared" si="62"/>
        <v>0</v>
      </c>
      <c r="AG234" s="504">
        <f t="shared" si="62"/>
        <v>0</v>
      </c>
      <c r="AH234" s="504">
        <f t="shared" si="62"/>
        <v>0</v>
      </c>
      <c r="AI234" s="504">
        <f t="shared" si="62"/>
        <v>0</v>
      </c>
      <c r="AJ234" s="504">
        <f t="shared" si="62"/>
        <v>0</v>
      </c>
      <c r="AK234" s="504">
        <f t="shared" si="62"/>
        <v>0</v>
      </c>
      <c r="AL234" s="504">
        <f t="shared" si="62"/>
        <v>0</v>
      </c>
      <c r="AM234" s="504">
        <f t="shared" si="62"/>
        <v>0</v>
      </c>
      <c r="AN234" s="504">
        <f t="shared" si="62"/>
        <v>0</v>
      </c>
      <c r="AO234" s="504">
        <f t="shared" si="62"/>
        <v>0</v>
      </c>
      <c r="AP234" s="504">
        <f t="shared" si="62"/>
        <v>0</v>
      </c>
      <c r="AQ234" s="504">
        <f t="shared" si="62"/>
        <v>0</v>
      </c>
      <c r="AR234" s="504">
        <f t="shared" si="62"/>
        <v>0</v>
      </c>
      <c r="AS234" s="504">
        <f t="shared" si="62"/>
        <v>0</v>
      </c>
      <c r="AT234" s="504">
        <f t="shared" si="62"/>
        <v>0</v>
      </c>
      <c r="AU234" s="504">
        <f t="shared" si="62"/>
        <v>0</v>
      </c>
      <c r="AV234" s="504">
        <f t="shared" si="62"/>
        <v>0</v>
      </c>
      <c r="AW234" s="504">
        <f t="shared" si="62"/>
        <v>0</v>
      </c>
      <c r="AX234" s="504">
        <f t="shared" si="62"/>
        <v>0</v>
      </c>
      <c r="AY234" s="504">
        <f t="shared" si="62"/>
        <v>0</v>
      </c>
    </row>
    <row r="235" spans="2:51" ht="27" hidden="1" customHeight="1" x14ac:dyDescent="0.2">
      <c r="B235" s="93"/>
      <c r="C235" s="381">
        <v>44074</v>
      </c>
      <c r="D235" s="513">
        <v>31</v>
      </c>
      <c r="E235" s="513">
        <v>31</v>
      </c>
      <c r="F235" s="513">
        <v>0</v>
      </c>
      <c r="G235" s="513">
        <v>0</v>
      </c>
      <c r="H235" s="513">
        <v>31</v>
      </c>
      <c r="I235" s="513">
        <v>0</v>
      </c>
      <c r="J235" s="513">
        <v>17</v>
      </c>
      <c r="K235" s="513">
        <v>12</v>
      </c>
      <c r="L235" s="513">
        <v>2</v>
      </c>
      <c r="M235" s="513">
        <v>0</v>
      </c>
      <c r="N235" s="513">
        <v>25</v>
      </c>
      <c r="O235" s="513">
        <v>9</v>
      </c>
      <c r="P235" s="513">
        <v>29</v>
      </c>
      <c r="Q235" s="513">
        <v>2</v>
      </c>
      <c r="R235" s="513">
        <v>3</v>
      </c>
      <c r="S235" s="513">
        <v>29</v>
      </c>
      <c r="T235" s="513">
        <v>2</v>
      </c>
      <c r="U235" s="513">
        <v>0</v>
      </c>
      <c r="V235" s="513">
        <v>3</v>
      </c>
      <c r="W235" s="513">
        <v>29</v>
      </c>
      <c r="X235" s="513">
        <v>2</v>
      </c>
      <c r="Y235" s="513">
        <v>0</v>
      </c>
      <c r="Z235" s="513">
        <v>3</v>
      </c>
      <c r="AA235" s="423">
        <f t="shared" si="61"/>
        <v>260</v>
      </c>
      <c r="AB235" s="182"/>
      <c r="AC235" s="504">
        <f t="shared" si="63"/>
        <v>0</v>
      </c>
      <c r="AD235" s="504">
        <f t="shared" si="62"/>
        <v>0</v>
      </c>
      <c r="AE235" s="504">
        <f t="shared" si="62"/>
        <v>0</v>
      </c>
      <c r="AF235" s="504">
        <f t="shared" si="62"/>
        <v>0</v>
      </c>
      <c r="AG235" s="504">
        <f t="shared" si="62"/>
        <v>0</v>
      </c>
      <c r="AH235" s="504">
        <f t="shared" si="62"/>
        <v>0</v>
      </c>
      <c r="AI235" s="504">
        <f t="shared" si="62"/>
        <v>0</v>
      </c>
      <c r="AJ235" s="504">
        <f t="shared" si="62"/>
        <v>0</v>
      </c>
      <c r="AK235" s="504">
        <f t="shared" si="62"/>
        <v>0</v>
      </c>
      <c r="AL235" s="504">
        <f t="shared" si="62"/>
        <v>0</v>
      </c>
      <c r="AM235" s="504">
        <f t="shared" si="62"/>
        <v>0</v>
      </c>
      <c r="AN235" s="504">
        <f t="shared" si="62"/>
        <v>0</v>
      </c>
      <c r="AO235" s="504">
        <f t="shared" si="62"/>
        <v>0</v>
      </c>
      <c r="AP235" s="504">
        <f t="shared" si="62"/>
        <v>0</v>
      </c>
      <c r="AQ235" s="504">
        <f t="shared" si="62"/>
        <v>0</v>
      </c>
      <c r="AR235" s="504">
        <f t="shared" si="62"/>
        <v>0</v>
      </c>
      <c r="AS235" s="504">
        <f t="shared" si="62"/>
        <v>0</v>
      </c>
      <c r="AT235" s="504">
        <f t="shared" si="62"/>
        <v>0</v>
      </c>
      <c r="AU235" s="504">
        <f t="shared" si="62"/>
        <v>0</v>
      </c>
      <c r="AV235" s="504">
        <f t="shared" si="62"/>
        <v>0</v>
      </c>
      <c r="AW235" s="504">
        <f t="shared" si="62"/>
        <v>0</v>
      </c>
      <c r="AX235" s="504">
        <f t="shared" si="62"/>
        <v>0</v>
      </c>
      <c r="AY235" s="504">
        <f t="shared" si="62"/>
        <v>0</v>
      </c>
    </row>
    <row r="236" spans="2:51" ht="27" hidden="1" customHeight="1" x14ac:dyDescent="0.2">
      <c r="B236" s="93"/>
      <c r="C236" s="381">
        <v>44081</v>
      </c>
      <c r="D236" s="513">
        <v>36</v>
      </c>
      <c r="E236" s="513">
        <v>19</v>
      </c>
      <c r="F236" s="513">
        <v>17</v>
      </c>
      <c r="G236" s="513">
        <v>0</v>
      </c>
      <c r="H236" s="513">
        <v>19</v>
      </c>
      <c r="I236" s="513">
        <v>17</v>
      </c>
      <c r="J236" s="513">
        <v>28</v>
      </c>
      <c r="K236" s="513">
        <v>0</v>
      </c>
      <c r="L236" s="513">
        <v>10</v>
      </c>
      <c r="M236" s="513">
        <v>0</v>
      </c>
      <c r="N236" s="513">
        <v>20</v>
      </c>
      <c r="O236" s="513">
        <v>13</v>
      </c>
      <c r="P236" s="513">
        <v>17</v>
      </c>
      <c r="Q236" s="513">
        <v>0</v>
      </c>
      <c r="R236" s="513">
        <v>16</v>
      </c>
      <c r="S236" s="513">
        <v>17</v>
      </c>
      <c r="T236" s="513">
        <v>0</v>
      </c>
      <c r="U236" s="513">
        <v>13</v>
      </c>
      <c r="V236" s="513">
        <v>5</v>
      </c>
      <c r="W236" s="513">
        <v>17</v>
      </c>
      <c r="X236" s="513">
        <v>0</v>
      </c>
      <c r="Y236" s="513">
        <v>11</v>
      </c>
      <c r="Z236" s="513">
        <v>5</v>
      </c>
      <c r="AA236" s="423">
        <f t="shared" si="61"/>
        <v>280</v>
      </c>
      <c r="AB236" s="182"/>
      <c r="AC236" s="504">
        <f t="shared" si="63"/>
        <v>0</v>
      </c>
      <c r="AD236" s="504">
        <f t="shared" si="62"/>
        <v>0</v>
      </c>
      <c r="AE236" s="504">
        <f t="shared" si="62"/>
        <v>0</v>
      </c>
      <c r="AF236" s="504">
        <f t="shared" si="62"/>
        <v>0</v>
      </c>
      <c r="AG236" s="504">
        <f t="shared" si="62"/>
        <v>0</v>
      </c>
      <c r="AH236" s="504">
        <f t="shared" si="62"/>
        <v>0</v>
      </c>
      <c r="AI236" s="504">
        <f t="shared" si="62"/>
        <v>0</v>
      </c>
      <c r="AJ236" s="504">
        <f t="shared" si="62"/>
        <v>0</v>
      </c>
      <c r="AK236" s="504">
        <f t="shared" si="62"/>
        <v>0</v>
      </c>
      <c r="AL236" s="504">
        <f t="shared" si="62"/>
        <v>0</v>
      </c>
      <c r="AM236" s="504">
        <f t="shared" si="62"/>
        <v>0</v>
      </c>
      <c r="AN236" s="504">
        <f t="shared" si="62"/>
        <v>0</v>
      </c>
      <c r="AO236" s="504">
        <f t="shared" si="62"/>
        <v>0</v>
      </c>
      <c r="AP236" s="504">
        <f t="shared" si="62"/>
        <v>0</v>
      </c>
      <c r="AQ236" s="504">
        <f t="shared" si="62"/>
        <v>0</v>
      </c>
      <c r="AR236" s="504">
        <f t="shared" si="62"/>
        <v>0</v>
      </c>
      <c r="AS236" s="504">
        <f t="shared" si="62"/>
        <v>0</v>
      </c>
      <c r="AT236" s="504">
        <f t="shared" si="62"/>
        <v>0</v>
      </c>
      <c r="AU236" s="504">
        <f t="shared" si="62"/>
        <v>0</v>
      </c>
      <c r="AV236" s="504">
        <f t="shared" si="62"/>
        <v>0</v>
      </c>
      <c r="AW236" s="504">
        <f t="shared" si="62"/>
        <v>0</v>
      </c>
      <c r="AX236" s="504">
        <f t="shared" si="62"/>
        <v>0</v>
      </c>
      <c r="AY236" s="504">
        <f t="shared" si="62"/>
        <v>0</v>
      </c>
    </row>
    <row r="237" spans="2:51" ht="27" hidden="1" customHeight="1" x14ac:dyDescent="0.2">
      <c r="B237" s="93"/>
      <c r="C237" s="381">
        <v>44091</v>
      </c>
      <c r="D237" s="531">
        <v>36</v>
      </c>
      <c r="E237" s="531">
        <v>32</v>
      </c>
      <c r="F237" s="531">
        <v>3</v>
      </c>
      <c r="G237" s="513">
        <v>0</v>
      </c>
      <c r="H237" s="531">
        <v>33</v>
      </c>
      <c r="I237" s="531">
        <v>3</v>
      </c>
      <c r="J237" s="531">
        <v>25</v>
      </c>
      <c r="K237" s="513">
        <v>0</v>
      </c>
      <c r="L237" s="531">
        <v>11</v>
      </c>
      <c r="M237" s="513">
        <v>0</v>
      </c>
      <c r="N237" s="531">
        <v>25</v>
      </c>
      <c r="O237" s="513">
        <v>0</v>
      </c>
      <c r="P237" s="531">
        <v>12</v>
      </c>
      <c r="Q237" s="513">
        <v>0</v>
      </c>
      <c r="R237" s="531">
        <v>32</v>
      </c>
      <c r="S237" s="531">
        <v>12</v>
      </c>
      <c r="T237" s="513">
        <v>0</v>
      </c>
      <c r="U237" s="513">
        <v>6</v>
      </c>
      <c r="V237" s="531">
        <v>26</v>
      </c>
      <c r="W237" s="531">
        <v>12</v>
      </c>
      <c r="X237" s="513">
        <v>0</v>
      </c>
      <c r="Y237" s="513">
        <v>6</v>
      </c>
      <c r="Z237" s="531">
        <v>26</v>
      </c>
      <c r="AA237" s="423">
        <f t="shared" si="61"/>
        <v>300</v>
      </c>
      <c r="AB237" s="541" t="s">
        <v>1081</v>
      </c>
      <c r="AC237" s="504">
        <f>D237-D202</f>
        <v>-5</v>
      </c>
      <c r="AD237" s="504">
        <f t="shared" si="62"/>
        <v>-4</v>
      </c>
      <c r="AE237" s="504">
        <f t="shared" si="62"/>
        <v>-1</v>
      </c>
      <c r="AF237" s="504">
        <f>G237-G202</f>
        <v>0</v>
      </c>
      <c r="AG237" s="504">
        <f t="shared" si="62"/>
        <v>-4</v>
      </c>
      <c r="AH237" s="504">
        <f t="shared" si="62"/>
        <v>-1</v>
      </c>
      <c r="AI237" s="504">
        <f t="shared" si="62"/>
        <v>-1</v>
      </c>
      <c r="AJ237" s="504">
        <f t="shared" si="62"/>
        <v>0</v>
      </c>
      <c r="AK237" s="504">
        <f t="shared" si="62"/>
        <v>-4</v>
      </c>
      <c r="AL237" s="504">
        <f t="shared" si="62"/>
        <v>0</v>
      </c>
      <c r="AM237" s="504">
        <f t="shared" si="62"/>
        <v>-6</v>
      </c>
      <c r="AN237" s="504">
        <f t="shared" si="62"/>
        <v>0</v>
      </c>
      <c r="AO237" s="504">
        <f t="shared" si="62"/>
        <v>-4</v>
      </c>
      <c r="AP237" s="504">
        <f t="shared" si="62"/>
        <v>0</v>
      </c>
      <c r="AQ237" s="504">
        <f t="shared" si="62"/>
        <v>-6</v>
      </c>
      <c r="AR237" s="504">
        <f t="shared" si="62"/>
        <v>-4</v>
      </c>
      <c r="AS237" s="504">
        <f t="shared" si="62"/>
        <v>0</v>
      </c>
      <c r="AT237" s="504">
        <f t="shared" si="62"/>
        <v>0</v>
      </c>
      <c r="AU237" s="504">
        <f t="shared" si="62"/>
        <v>-6</v>
      </c>
      <c r="AV237" s="504">
        <f t="shared" si="62"/>
        <v>-4</v>
      </c>
      <c r="AW237" s="504">
        <f t="shared" si="62"/>
        <v>0</v>
      </c>
      <c r="AX237" s="504">
        <f t="shared" si="62"/>
        <v>0</v>
      </c>
      <c r="AY237" s="504">
        <f t="shared" si="62"/>
        <v>-6</v>
      </c>
    </row>
    <row r="238" spans="2:51" ht="27" hidden="1" customHeight="1" x14ac:dyDescent="0.2">
      <c r="B238" s="93"/>
      <c r="C238" s="544">
        <v>44099</v>
      </c>
      <c r="D238" s="531">
        <v>26</v>
      </c>
      <c r="E238" s="531">
        <v>20</v>
      </c>
      <c r="F238" s="531">
        <v>6</v>
      </c>
      <c r="G238" s="513">
        <v>0</v>
      </c>
      <c r="H238" s="531">
        <v>20</v>
      </c>
      <c r="I238" s="531">
        <v>6</v>
      </c>
      <c r="J238" s="531">
        <v>18</v>
      </c>
      <c r="K238" s="513">
        <v>0</v>
      </c>
      <c r="L238" s="531">
        <v>8</v>
      </c>
      <c r="M238" s="513">
        <v>0</v>
      </c>
      <c r="N238" s="531">
        <v>31</v>
      </c>
      <c r="O238" s="513">
        <v>0</v>
      </c>
      <c r="P238" s="531">
        <v>18</v>
      </c>
      <c r="Q238" s="513">
        <v>0</v>
      </c>
      <c r="R238" s="531">
        <v>33</v>
      </c>
      <c r="S238" s="531">
        <v>18</v>
      </c>
      <c r="T238" s="513">
        <v>0</v>
      </c>
      <c r="U238" s="531">
        <v>4</v>
      </c>
      <c r="V238" s="531">
        <v>29</v>
      </c>
      <c r="W238" s="531">
        <v>18</v>
      </c>
      <c r="X238" s="513">
        <v>0</v>
      </c>
      <c r="Y238" s="531">
        <v>4</v>
      </c>
      <c r="Z238" s="531">
        <v>29</v>
      </c>
      <c r="AA238" s="423">
        <f t="shared" si="61"/>
        <v>288</v>
      </c>
      <c r="AB238" s="540" t="s">
        <v>1054</v>
      </c>
      <c r="AC238" s="504">
        <f t="shared" si="63"/>
        <v>-9</v>
      </c>
      <c r="AD238" s="504">
        <f t="shared" si="62"/>
        <v>-10</v>
      </c>
      <c r="AE238" s="504">
        <f t="shared" si="62"/>
        <v>1</v>
      </c>
      <c r="AF238" s="504">
        <f t="shared" si="62"/>
        <v>0</v>
      </c>
      <c r="AG238" s="504">
        <f t="shared" si="62"/>
        <v>-10</v>
      </c>
      <c r="AH238" s="504">
        <f t="shared" si="62"/>
        <v>1</v>
      </c>
      <c r="AI238" s="504">
        <f t="shared" si="62"/>
        <v>-6</v>
      </c>
      <c r="AJ238" s="504">
        <f t="shared" si="62"/>
        <v>0</v>
      </c>
      <c r="AK238" s="504">
        <f t="shared" si="62"/>
        <v>-3</v>
      </c>
      <c r="AL238" s="504">
        <f t="shared" si="62"/>
        <v>0</v>
      </c>
      <c r="AM238" s="504">
        <f t="shared" si="62"/>
        <v>-12</v>
      </c>
      <c r="AN238" s="504">
        <f t="shared" si="62"/>
        <v>0</v>
      </c>
      <c r="AO238" s="504">
        <f t="shared" si="62"/>
        <v>-1</v>
      </c>
      <c r="AP238" s="504">
        <f t="shared" si="62"/>
        <v>0</v>
      </c>
      <c r="AQ238" s="504">
        <f t="shared" si="62"/>
        <v>-19</v>
      </c>
      <c r="AR238" s="504">
        <f t="shared" si="62"/>
        <v>-1</v>
      </c>
      <c r="AS238" s="504">
        <f t="shared" si="62"/>
        <v>0</v>
      </c>
      <c r="AT238" s="504">
        <f t="shared" si="62"/>
        <v>-5</v>
      </c>
      <c r="AU238" s="504">
        <f t="shared" si="62"/>
        <v>-14</v>
      </c>
      <c r="AV238" s="504">
        <f t="shared" si="62"/>
        <v>-1</v>
      </c>
      <c r="AW238" s="504">
        <f t="shared" si="62"/>
        <v>0</v>
      </c>
      <c r="AX238" s="504">
        <f>Y238-Y203</f>
        <v>-5</v>
      </c>
      <c r="AY238" s="504">
        <f t="shared" si="62"/>
        <v>-14</v>
      </c>
    </row>
    <row r="239" spans="2:51" ht="27" hidden="1" customHeight="1" x14ac:dyDescent="0.2">
      <c r="B239" s="93"/>
      <c r="C239" s="544">
        <v>44106</v>
      </c>
      <c r="D239" s="531">
        <v>25</v>
      </c>
      <c r="E239" s="531">
        <v>20</v>
      </c>
      <c r="F239" s="531">
        <v>5</v>
      </c>
      <c r="G239" s="513">
        <v>0</v>
      </c>
      <c r="H239" s="531">
        <v>20</v>
      </c>
      <c r="I239" s="531">
        <v>5</v>
      </c>
      <c r="J239" s="531">
        <v>17</v>
      </c>
      <c r="K239" s="531">
        <v>0</v>
      </c>
      <c r="L239" s="531">
        <v>8</v>
      </c>
      <c r="M239" s="513">
        <v>0</v>
      </c>
      <c r="N239" s="531">
        <v>33</v>
      </c>
      <c r="O239" s="531">
        <v>0</v>
      </c>
      <c r="P239" s="531">
        <v>15</v>
      </c>
      <c r="Q239" s="513">
        <v>0</v>
      </c>
      <c r="R239" s="531">
        <v>38</v>
      </c>
      <c r="S239" s="531">
        <v>15</v>
      </c>
      <c r="T239" s="513">
        <v>0</v>
      </c>
      <c r="U239" s="531">
        <v>9</v>
      </c>
      <c r="V239" s="531">
        <v>29</v>
      </c>
      <c r="W239" s="531">
        <v>15</v>
      </c>
      <c r="X239" s="513">
        <v>0</v>
      </c>
      <c r="Y239" s="531">
        <v>9</v>
      </c>
      <c r="Z239" s="531">
        <v>29</v>
      </c>
      <c r="AA239" s="423">
        <f t="shared" si="61"/>
        <v>292</v>
      </c>
      <c r="AB239" s="540" t="s">
        <v>1054</v>
      </c>
      <c r="AC239" s="504">
        <f t="shared" si="63"/>
        <v>-10</v>
      </c>
      <c r="AD239" s="504">
        <f t="shared" si="62"/>
        <v>-15</v>
      </c>
      <c r="AE239" s="504">
        <f t="shared" si="62"/>
        <v>5</v>
      </c>
      <c r="AF239" s="504">
        <f t="shared" si="62"/>
        <v>0</v>
      </c>
      <c r="AG239" s="504">
        <f t="shared" si="62"/>
        <v>-15</v>
      </c>
      <c r="AH239" s="504">
        <f t="shared" si="62"/>
        <v>5</v>
      </c>
      <c r="AI239" s="504">
        <f t="shared" si="62"/>
        <v>10</v>
      </c>
      <c r="AJ239" s="504">
        <f t="shared" si="62"/>
        <v>-1</v>
      </c>
      <c r="AK239" s="504">
        <f t="shared" si="62"/>
        <v>-19</v>
      </c>
      <c r="AL239" s="504">
        <f t="shared" si="62"/>
        <v>0</v>
      </c>
      <c r="AM239" s="504">
        <f t="shared" si="62"/>
        <v>-4</v>
      </c>
      <c r="AN239" s="504">
        <f t="shared" si="62"/>
        <v>-4</v>
      </c>
      <c r="AO239" s="504">
        <f t="shared" si="62"/>
        <v>-5</v>
      </c>
      <c r="AP239" s="504">
        <f t="shared" si="62"/>
        <v>0</v>
      </c>
      <c r="AQ239" s="504">
        <f t="shared" si="62"/>
        <v>-11</v>
      </c>
      <c r="AR239" s="504">
        <f t="shared" si="62"/>
        <v>-5</v>
      </c>
      <c r="AS239" s="504">
        <f t="shared" si="62"/>
        <v>0</v>
      </c>
      <c r="AT239" s="504">
        <f t="shared" si="62"/>
        <v>9</v>
      </c>
      <c r="AU239" s="504">
        <f t="shared" si="62"/>
        <v>-20</v>
      </c>
      <c r="AV239" s="504">
        <f t="shared" si="62"/>
        <v>-5</v>
      </c>
      <c r="AW239" s="504">
        <f t="shared" si="62"/>
        <v>0</v>
      </c>
      <c r="AX239" s="504">
        <f>Y239-Y204</f>
        <v>9</v>
      </c>
      <c r="AY239" s="504">
        <f t="shared" si="62"/>
        <v>-20</v>
      </c>
    </row>
    <row r="240" spans="2:51" ht="27" hidden="1" customHeight="1" x14ac:dyDescent="0.2">
      <c r="B240" s="93"/>
      <c r="C240" s="544">
        <v>44113</v>
      </c>
      <c r="D240" s="531">
        <v>29</v>
      </c>
      <c r="E240" s="531">
        <v>29</v>
      </c>
      <c r="F240" s="513">
        <v>0</v>
      </c>
      <c r="G240" s="513">
        <v>0</v>
      </c>
      <c r="H240" s="531">
        <v>29</v>
      </c>
      <c r="I240" s="513">
        <v>0</v>
      </c>
      <c r="J240" s="531">
        <v>4</v>
      </c>
      <c r="K240" s="531">
        <v>1</v>
      </c>
      <c r="L240" s="531">
        <v>24</v>
      </c>
      <c r="M240" s="513">
        <v>0</v>
      </c>
      <c r="N240" s="531">
        <v>28</v>
      </c>
      <c r="O240" s="531">
        <v>4</v>
      </c>
      <c r="P240" s="531">
        <v>12</v>
      </c>
      <c r="Q240" s="513">
        <v>0</v>
      </c>
      <c r="R240" s="531">
        <v>40</v>
      </c>
      <c r="S240" s="531">
        <v>12</v>
      </c>
      <c r="T240" s="513">
        <v>0</v>
      </c>
      <c r="U240" s="531">
        <v>1</v>
      </c>
      <c r="V240" s="531">
        <v>39</v>
      </c>
      <c r="W240" s="531">
        <v>12</v>
      </c>
      <c r="X240" s="513">
        <v>0</v>
      </c>
      <c r="Y240" s="531">
        <v>1</v>
      </c>
      <c r="Z240" s="531">
        <v>39</v>
      </c>
      <c r="AA240" s="423">
        <f t="shared" si="61"/>
        <v>304</v>
      </c>
      <c r="AB240" s="540" t="s">
        <v>1054</v>
      </c>
      <c r="AC240" s="504">
        <f>D240-D205</f>
        <v>24</v>
      </c>
      <c r="AD240" s="504">
        <f t="shared" si="62"/>
        <v>24</v>
      </c>
      <c r="AE240" s="504">
        <f t="shared" si="62"/>
        <v>0</v>
      </c>
      <c r="AF240" s="504">
        <f t="shared" si="62"/>
        <v>0</v>
      </c>
      <c r="AG240" s="504">
        <f t="shared" si="62"/>
        <v>24</v>
      </c>
      <c r="AH240" s="504">
        <f t="shared" si="62"/>
        <v>0</v>
      </c>
      <c r="AI240" s="504">
        <f t="shared" si="62"/>
        <v>4</v>
      </c>
      <c r="AJ240" s="504">
        <f t="shared" si="62"/>
        <v>1</v>
      </c>
      <c r="AK240" s="504">
        <f t="shared" si="62"/>
        <v>19</v>
      </c>
      <c r="AL240" s="504">
        <f t="shared" si="62"/>
        <v>0</v>
      </c>
      <c r="AM240" s="504">
        <f t="shared" si="62"/>
        <v>10</v>
      </c>
      <c r="AN240" s="504">
        <f t="shared" si="62"/>
        <v>4</v>
      </c>
      <c r="AO240" s="504">
        <f t="shared" si="62"/>
        <v>12</v>
      </c>
      <c r="AP240" s="504">
        <f t="shared" si="62"/>
        <v>0</v>
      </c>
      <c r="AQ240" s="504">
        <f t="shared" si="62"/>
        <v>-6</v>
      </c>
      <c r="AR240" s="504">
        <f t="shared" si="62"/>
        <v>12</v>
      </c>
      <c r="AS240" s="504">
        <f t="shared" si="62"/>
        <v>0</v>
      </c>
      <c r="AT240" s="504">
        <f t="shared" si="62"/>
        <v>1</v>
      </c>
      <c r="AU240" s="504">
        <f t="shared" si="62"/>
        <v>-7</v>
      </c>
      <c r="AV240" s="504">
        <f t="shared" si="62"/>
        <v>12</v>
      </c>
      <c r="AW240" s="504">
        <f t="shared" si="62"/>
        <v>0</v>
      </c>
      <c r="AX240" s="504">
        <f t="shared" si="62"/>
        <v>1</v>
      </c>
      <c r="AY240" s="504">
        <f t="shared" si="62"/>
        <v>-7</v>
      </c>
    </row>
    <row r="241" spans="2:51" ht="27" hidden="1" customHeight="1" x14ac:dyDescent="0.2">
      <c r="B241" s="93"/>
      <c r="C241" s="544">
        <v>44120</v>
      </c>
      <c r="D241" s="531">
        <v>30</v>
      </c>
      <c r="E241" s="531">
        <v>30</v>
      </c>
      <c r="F241" s="513">
        <v>0</v>
      </c>
      <c r="G241" s="513">
        <v>0</v>
      </c>
      <c r="H241" s="531">
        <v>30</v>
      </c>
      <c r="I241" s="513">
        <v>0</v>
      </c>
      <c r="J241" s="513">
        <v>0</v>
      </c>
      <c r="K241" s="513">
        <v>0</v>
      </c>
      <c r="L241" s="531">
        <v>30</v>
      </c>
      <c r="M241" s="513">
        <v>0</v>
      </c>
      <c r="N241" s="531">
        <v>30</v>
      </c>
      <c r="O241" s="513">
        <v>0</v>
      </c>
      <c r="P241" s="513">
        <v>0</v>
      </c>
      <c r="Q241" s="513">
        <v>0</v>
      </c>
      <c r="R241" s="531">
        <v>50</v>
      </c>
      <c r="S241" s="513">
        <v>0</v>
      </c>
      <c r="T241" s="513">
        <v>0</v>
      </c>
      <c r="U241" s="513">
        <v>0</v>
      </c>
      <c r="V241" s="531">
        <v>50</v>
      </c>
      <c r="W241" s="513">
        <v>0</v>
      </c>
      <c r="X241" s="513">
        <v>0</v>
      </c>
      <c r="Y241" s="513">
        <v>0</v>
      </c>
      <c r="Z241" s="531">
        <v>50</v>
      </c>
      <c r="AA241" s="423">
        <f t="shared" si="61"/>
        <v>300</v>
      </c>
      <c r="AB241" s="540" t="s">
        <v>1054</v>
      </c>
      <c r="AC241" s="504">
        <f t="shared" si="63"/>
        <v>30</v>
      </c>
      <c r="AD241" s="504">
        <f t="shared" si="62"/>
        <v>30</v>
      </c>
      <c r="AE241" s="504">
        <f t="shared" si="62"/>
        <v>0</v>
      </c>
      <c r="AF241" s="504">
        <f t="shared" si="62"/>
        <v>0</v>
      </c>
      <c r="AG241" s="504">
        <f t="shared" si="62"/>
        <v>30</v>
      </c>
      <c r="AH241" s="504">
        <f t="shared" si="62"/>
        <v>0</v>
      </c>
      <c r="AI241" s="504">
        <f t="shared" si="62"/>
        <v>0</v>
      </c>
      <c r="AJ241" s="504">
        <f t="shared" si="62"/>
        <v>0</v>
      </c>
      <c r="AK241" s="504">
        <f t="shared" si="62"/>
        <v>30</v>
      </c>
      <c r="AL241" s="504">
        <f t="shared" si="62"/>
        <v>0</v>
      </c>
      <c r="AM241" s="504">
        <f t="shared" si="62"/>
        <v>30</v>
      </c>
      <c r="AN241" s="504">
        <f t="shared" si="62"/>
        <v>0</v>
      </c>
      <c r="AO241" s="504">
        <f t="shared" si="62"/>
        <v>0</v>
      </c>
      <c r="AP241" s="504">
        <f t="shared" si="62"/>
        <v>0</v>
      </c>
      <c r="AQ241" s="504">
        <f t="shared" si="62"/>
        <v>50</v>
      </c>
      <c r="AR241" s="504">
        <f t="shared" si="62"/>
        <v>0</v>
      </c>
      <c r="AS241" s="504">
        <f t="shared" si="62"/>
        <v>0</v>
      </c>
      <c r="AT241" s="504">
        <f t="shared" si="62"/>
        <v>0</v>
      </c>
      <c r="AU241" s="504">
        <f t="shared" si="62"/>
        <v>50</v>
      </c>
      <c r="AV241" s="504">
        <f t="shared" si="62"/>
        <v>0</v>
      </c>
      <c r="AW241" s="504">
        <f t="shared" si="62"/>
        <v>0</v>
      </c>
      <c r="AX241" s="504">
        <f t="shared" si="62"/>
        <v>0</v>
      </c>
      <c r="AY241" s="504">
        <f t="shared" si="62"/>
        <v>50</v>
      </c>
    </row>
    <row r="242" spans="2:51" ht="27" hidden="1" customHeight="1" x14ac:dyDescent="0.2">
      <c r="B242" s="93"/>
      <c r="C242" s="544">
        <v>44127</v>
      </c>
      <c r="D242" s="531">
        <v>36</v>
      </c>
      <c r="E242" s="531">
        <v>36</v>
      </c>
      <c r="F242" s="513">
        <v>0</v>
      </c>
      <c r="G242" s="513">
        <v>0</v>
      </c>
      <c r="H242" s="531">
        <v>36</v>
      </c>
      <c r="I242" s="513">
        <v>0</v>
      </c>
      <c r="J242" s="531">
        <v>24</v>
      </c>
      <c r="K242" s="513">
        <v>0</v>
      </c>
      <c r="L242" s="531">
        <v>12</v>
      </c>
      <c r="M242" s="513">
        <v>0</v>
      </c>
      <c r="N242" s="531">
        <v>30</v>
      </c>
      <c r="O242" s="513">
        <v>0</v>
      </c>
      <c r="P242" s="531">
        <v>7</v>
      </c>
      <c r="Q242" s="513">
        <v>0</v>
      </c>
      <c r="R242" s="531">
        <v>43</v>
      </c>
      <c r="S242" s="531">
        <v>7</v>
      </c>
      <c r="T242" s="513">
        <v>0</v>
      </c>
      <c r="U242" s="513">
        <v>0</v>
      </c>
      <c r="V242" s="531">
        <v>43</v>
      </c>
      <c r="W242" s="531">
        <v>7</v>
      </c>
      <c r="X242" s="513">
        <v>0</v>
      </c>
      <c r="Y242" s="513">
        <v>0</v>
      </c>
      <c r="Z242" s="531">
        <v>43</v>
      </c>
      <c r="AA242" s="423">
        <f t="shared" si="61"/>
        <v>324</v>
      </c>
      <c r="AB242" s="540" t="s">
        <v>1079</v>
      </c>
      <c r="AC242" s="504">
        <f>D242-D207</f>
        <v>36</v>
      </c>
      <c r="AD242" s="504">
        <f t="shared" si="62"/>
        <v>36</v>
      </c>
      <c r="AE242" s="504">
        <f t="shared" si="62"/>
        <v>0</v>
      </c>
      <c r="AF242" s="504">
        <f t="shared" si="62"/>
        <v>0</v>
      </c>
      <c r="AG242" s="504">
        <f t="shared" si="62"/>
        <v>36</v>
      </c>
      <c r="AH242" s="504">
        <f t="shared" si="62"/>
        <v>0</v>
      </c>
      <c r="AI242" s="504">
        <f t="shared" si="62"/>
        <v>24</v>
      </c>
      <c r="AJ242" s="504">
        <f t="shared" si="62"/>
        <v>0</v>
      </c>
      <c r="AK242" s="504">
        <f t="shared" si="62"/>
        <v>12</v>
      </c>
      <c r="AL242" s="504">
        <f t="shared" si="62"/>
        <v>0</v>
      </c>
      <c r="AM242" s="504">
        <f t="shared" si="62"/>
        <v>30</v>
      </c>
      <c r="AN242" s="504">
        <f t="shared" si="62"/>
        <v>0</v>
      </c>
      <c r="AO242" s="504">
        <f t="shared" si="62"/>
        <v>7</v>
      </c>
      <c r="AP242" s="504">
        <f t="shared" si="62"/>
        <v>0</v>
      </c>
      <c r="AQ242" s="504">
        <f t="shared" si="62"/>
        <v>43</v>
      </c>
      <c r="AR242" s="504">
        <f t="shared" si="62"/>
        <v>7</v>
      </c>
      <c r="AS242" s="504">
        <f t="shared" si="62"/>
        <v>0</v>
      </c>
      <c r="AT242" s="504">
        <f t="shared" si="62"/>
        <v>0</v>
      </c>
      <c r="AU242" s="504">
        <f t="shared" si="62"/>
        <v>43</v>
      </c>
      <c r="AV242" s="504">
        <f t="shared" si="62"/>
        <v>7</v>
      </c>
      <c r="AW242" s="504">
        <f t="shared" si="62"/>
        <v>0</v>
      </c>
      <c r="AX242" s="504">
        <f t="shared" si="62"/>
        <v>0</v>
      </c>
      <c r="AY242" s="504">
        <f t="shared" si="62"/>
        <v>43</v>
      </c>
    </row>
    <row r="243" spans="2:51" ht="27" hidden="1" customHeight="1" x14ac:dyDescent="0.2">
      <c r="B243" s="93"/>
      <c r="C243" s="381">
        <v>44137</v>
      </c>
      <c r="D243" s="531">
        <v>30</v>
      </c>
      <c r="E243" s="531">
        <v>13</v>
      </c>
      <c r="F243" s="531">
        <v>17</v>
      </c>
      <c r="G243" s="531">
        <v>0</v>
      </c>
      <c r="H243" s="531">
        <v>13</v>
      </c>
      <c r="I243" s="531">
        <v>17</v>
      </c>
      <c r="J243" s="531">
        <v>17</v>
      </c>
      <c r="K243" s="531">
        <v>1</v>
      </c>
      <c r="L243" s="531">
        <v>12</v>
      </c>
      <c r="M243" s="531">
        <v>0</v>
      </c>
      <c r="N243" s="531">
        <v>30</v>
      </c>
      <c r="O243" s="531">
        <v>0</v>
      </c>
      <c r="P243" s="531">
        <v>18</v>
      </c>
      <c r="Q243" s="531">
        <v>0</v>
      </c>
      <c r="R243" s="531">
        <v>32</v>
      </c>
      <c r="S243" s="531">
        <v>18</v>
      </c>
      <c r="T243" s="531">
        <v>0</v>
      </c>
      <c r="U243" s="531">
        <v>5</v>
      </c>
      <c r="V243" s="531">
        <v>27</v>
      </c>
      <c r="W243" s="531">
        <v>18</v>
      </c>
      <c r="X243" s="531">
        <v>0</v>
      </c>
      <c r="Y243" s="531">
        <v>5</v>
      </c>
      <c r="Z243" s="531">
        <v>27</v>
      </c>
      <c r="AA243" s="423">
        <f t="shared" si="61"/>
        <v>300</v>
      </c>
      <c r="AB243" s="505" t="s">
        <v>455</v>
      </c>
      <c r="AC243" s="504">
        <f>D243</f>
        <v>30</v>
      </c>
      <c r="AD243" s="504">
        <f t="shared" ref="AD243:AY245" si="64">E243</f>
        <v>13</v>
      </c>
      <c r="AE243" s="504">
        <f t="shared" si="64"/>
        <v>17</v>
      </c>
      <c r="AF243" s="504">
        <f t="shared" si="64"/>
        <v>0</v>
      </c>
      <c r="AG243" s="504">
        <f t="shared" si="64"/>
        <v>13</v>
      </c>
      <c r="AH243" s="504">
        <f t="shared" si="64"/>
        <v>17</v>
      </c>
      <c r="AI243" s="504">
        <f t="shared" si="64"/>
        <v>17</v>
      </c>
      <c r="AJ243" s="504">
        <f t="shared" si="64"/>
        <v>1</v>
      </c>
      <c r="AK243" s="504">
        <f t="shared" si="64"/>
        <v>12</v>
      </c>
      <c r="AL243" s="504">
        <f t="shared" si="64"/>
        <v>0</v>
      </c>
      <c r="AM243" s="504">
        <f t="shared" si="64"/>
        <v>30</v>
      </c>
      <c r="AN243" s="504">
        <f t="shared" si="64"/>
        <v>0</v>
      </c>
      <c r="AO243" s="504">
        <f t="shared" si="64"/>
        <v>18</v>
      </c>
      <c r="AP243" s="504">
        <f t="shared" si="64"/>
        <v>0</v>
      </c>
      <c r="AQ243" s="504">
        <f t="shared" si="64"/>
        <v>32</v>
      </c>
      <c r="AR243" s="504">
        <f t="shared" si="64"/>
        <v>18</v>
      </c>
      <c r="AS243" s="504">
        <f t="shared" si="64"/>
        <v>0</v>
      </c>
      <c r="AT243" s="504">
        <f t="shared" si="64"/>
        <v>5</v>
      </c>
      <c r="AU243" s="504">
        <f t="shared" si="64"/>
        <v>27</v>
      </c>
      <c r="AV243" s="504">
        <f t="shared" si="64"/>
        <v>18</v>
      </c>
      <c r="AW243" s="504">
        <f t="shared" si="64"/>
        <v>0</v>
      </c>
      <c r="AX243" s="504">
        <f t="shared" si="64"/>
        <v>5</v>
      </c>
      <c r="AY243" s="504">
        <f t="shared" si="64"/>
        <v>27</v>
      </c>
    </row>
    <row r="244" spans="2:51" ht="27" hidden="1" customHeight="1" x14ac:dyDescent="0.2">
      <c r="B244" s="93"/>
      <c r="C244" s="381">
        <v>44144</v>
      </c>
      <c r="D244" s="531">
        <v>26</v>
      </c>
      <c r="E244" s="531">
        <v>26</v>
      </c>
      <c r="F244" s="531">
        <v>0</v>
      </c>
      <c r="G244" s="531">
        <v>0</v>
      </c>
      <c r="H244" s="531">
        <v>26</v>
      </c>
      <c r="I244" s="531">
        <v>0</v>
      </c>
      <c r="J244" s="531">
        <v>3</v>
      </c>
      <c r="K244" s="531">
        <v>2</v>
      </c>
      <c r="L244" s="531">
        <v>21</v>
      </c>
      <c r="M244" s="531">
        <v>0</v>
      </c>
      <c r="N244" s="531">
        <v>29</v>
      </c>
      <c r="O244" s="531">
        <v>2</v>
      </c>
      <c r="P244" s="531">
        <v>3</v>
      </c>
      <c r="Q244" s="531">
        <v>0</v>
      </c>
      <c r="R244" s="531">
        <v>48</v>
      </c>
      <c r="S244" s="531">
        <v>3</v>
      </c>
      <c r="T244" s="531">
        <v>0</v>
      </c>
      <c r="U244" s="531">
        <v>12</v>
      </c>
      <c r="V244" s="531">
        <v>36</v>
      </c>
      <c r="W244" s="531">
        <v>3</v>
      </c>
      <c r="X244" s="531">
        <v>0</v>
      </c>
      <c r="Y244" s="531">
        <v>12</v>
      </c>
      <c r="Z244" s="531">
        <v>36</v>
      </c>
      <c r="AA244" s="423">
        <f t="shared" si="61"/>
        <v>288</v>
      </c>
      <c r="AB244" s="505" t="s">
        <v>455</v>
      </c>
      <c r="AC244" s="504">
        <f t="shared" ref="AC244:AC245" si="65">D244</f>
        <v>26</v>
      </c>
      <c r="AD244" s="504">
        <f t="shared" si="64"/>
        <v>26</v>
      </c>
      <c r="AE244" s="504">
        <f t="shared" si="64"/>
        <v>0</v>
      </c>
      <c r="AF244" s="504">
        <f t="shared" si="64"/>
        <v>0</v>
      </c>
      <c r="AG244" s="504">
        <f t="shared" si="64"/>
        <v>26</v>
      </c>
      <c r="AH244" s="504">
        <f t="shared" si="64"/>
        <v>0</v>
      </c>
      <c r="AI244" s="504">
        <f t="shared" si="64"/>
        <v>3</v>
      </c>
      <c r="AJ244" s="504">
        <f t="shared" si="64"/>
        <v>2</v>
      </c>
      <c r="AK244" s="504">
        <f t="shared" si="64"/>
        <v>21</v>
      </c>
      <c r="AL244" s="504">
        <f t="shared" si="64"/>
        <v>0</v>
      </c>
      <c r="AM244" s="504">
        <f t="shared" si="64"/>
        <v>29</v>
      </c>
      <c r="AN244" s="504">
        <f t="shared" si="64"/>
        <v>2</v>
      </c>
      <c r="AO244" s="504">
        <f t="shared" si="64"/>
        <v>3</v>
      </c>
      <c r="AP244" s="504">
        <f t="shared" si="64"/>
        <v>0</v>
      </c>
      <c r="AQ244" s="504">
        <f t="shared" si="64"/>
        <v>48</v>
      </c>
      <c r="AR244" s="504">
        <f t="shared" si="64"/>
        <v>3</v>
      </c>
      <c r="AS244" s="504">
        <f t="shared" si="64"/>
        <v>0</v>
      </c>
      <c r="AT244" s="504">
        <f t="shared" si="64"/>
        <v>12</v>
      </c>
      <c r="AU244" s="504">
        <f t="shared" si="64"/>
        <v>36</v>
      </c>
      <c r="AV244" s="504">
        <f t="shared" si="64"/>
        <v>3</v>
      </c>
      <c r="AW244" s="504">
        <f t="shared" si="64"/>
        <v>0</v>
      </c>
      <c r="AX244" s="504">
        <f t="shared" si="64"/>
        <v>12</v>
      </c>
      <c r="AY244" s="504">
        <f t="shared" si="64"/>
        <v>36</v>
      </c>
    </row>
    <row r="245" spans="2:51" ht="27" hidden="1" customHeight="1" thickBot="1" x14ac:dyDescent="0.25">
      <c r="B245" s="93"/>
      <c r="C245" s="381">
        <v>44152</v>
      </c>
      <c r="D245" s="531">
        <v>0</v>
      </c>
      <c r="E245" s="531">
        <v>0</v>
      </c>
      <c r="F245" s="531">
        <v>0</v>
      </c>
      <c r="G245" s="531">
        <v>0</v>
      </c>
      <c r="H245" s="531">
        <v>0</v>
      </c>
      <c r="I245" s="531">
        <v>0</v>
      </c>
      <c r="J245" s="531">
        <v>0</v>
      </c>
      <c r="K245" s="531">
        <v>0</v>
      </c>
      <c r="L245" s="531">
        <v>0</v>
      </c>
      <c r="M245" s="531">
        <v>0</v>
      </c>
      <c r="N245" s="531">
        <v>12</v>
      </c>
      <c r="O245" s="531">
        <v>1</v>
      </c>
      <c r="P245" s="531">
        <v>2</v>
      </c>
      <c r="Q245" s="531">
        <v>0</v>
      </c>
      <c r="R245" s="531">
        <v>27</v>
      </c>
      <c r="S245" s="531">
        <v>2</v>
      </c>
      <c r="T245" s="531">
        <v>0</v>
      </c>
      <c r="U245" s="531">
        <v>0</v>
      </c>
      <c r="V245" s="531">
        <v>27</v>
      </c>
      <c r="W245" s="531">
        <v>2</v>
      </c>
      <c r="X245" s="531">
        <v>0</v>
      </c>
      <c r="Y245" s="531">
        <v>0</v>
      </c>
      <c r="Z245" s="531">
        <v>27</v>
      </c>
      <c r="AA245" s="423">
        <f t="shared" si="61"/>
        <v>100</v>
      </c>
      <c r="AB245" s="505" t="s">
        <v>455</v>
      </c>
      <c r="AC245" s="504">
        <f t="shared" si="65"/>
        <v>0</v>
      </c>
      <c r="AD245" s="504">
        <f t="shared" si="64"/>
        <v>0</v>
      </c>
      <c r="AE245" s="504">
        <f t="shared" si="64"/>
        <v>0</v>
      </c>
      <c r="AF245" s="504">
        <f t="shared" si="64"/>
        <v>0</v>
      </c>
      <c r="AG245" s="504">
        <f t="shared" si="64"/>
        <v>0</v>
      </c>
      <c r="AH245" s="504">
        <f t="shared" si="64"/>
        <v>0</v>
      </c>
      <c r="AI245" s="504">
        <f t="shared" si="64"/>
        <v>0</v>
      </c>
      <c r="AJ245" s="504">
        <f t="shared" si="64"/>
        <v>0</v>
      </c>
      <c r="AK245" s="504">
        <f t="shared" si="64"/>
        <v>0</v>
      </c>
      <c r="AL245" s="504">
        <f t="shared" si="64"/>
        <v>0</v>
      </c>
      <c r="AM245" s="504">
        <f t="shared" si="64"/>
        <v>12</v>
      </c>
      <c r="AN245" s="504">
        <f t="shared" si="64"/>
        <v>1</v>
      </c>
      <c r="AO245" s="504">
        <f t="shared" si="64"/>
        <v>2</v>
      </c>
      <c r="AP245" s="504">
        <f t="shared" si="64"/>
        <v>0</v>
      </c>
      <c r="AQ245" s="504">
        <f t="shared" si="64"/>
        <v>27</v>
      </c>
      <c r="AR245" s="504">
        <f t="shared" si="64"/>
        <v>2</v>
      </c>
      <c r="AS245" s="504">
        <f t="shared" si="64"/>
        <v>0</v>
      </c>
      <c r="AT245" s="504">
        <f t="shared" si="64"/>
        <v>0</v>
      </c>
      <c r="AU245" s="504">
        <f t="shared" si="64"/>
        <v>27</v>
      </c>
      <c r="AV245" s="504">
        <f t="shared" si="64"/>
        <v>2</v>
      </c>
      <c r="AW245" s="504">
        <f t="shared" si="64"/>
        <v>0</v>
      </c>
      <c r="AX245" s="504">
        <f t="shared" si="64"/>
        <v>0</v>
      </c>
      <c r="AY245" s="504">
        <f t="shared" si="64"/>
        <v>27</v>
      </c>
    </row>
    <row r="246" spans="2:51" ht="27" hidden="1" customHeight="1" thickTop="1" x14ac:dyDescent="0.2">
      <c r="B246" s="1898" t="s">
        <v>1082</v>
      </c>
      <c r="C246" s="1898"/>
      <c r="D246" s="424">
        <f>SUM(D232:D245)</f>
        <v>409</v>
      </c>
      <c r="E246" s="424">
        <f t="shared" ref="E246:Z246" si="66">SUM(E232:E245)</f>
        <v>356</v>
      </c>
      <c r="F246" s="424">
        <f t="shared" si="66"/>
        <v>50</v>
      </c>
      <c r="G246" s="424">
        <f t="shared" si="66"/>
        <v>2</v>
      </c>
      <c r="H246" s="424">
        <f t="shared" si="66"/>
        <v>359</v>
      </c>
      <c r="I246" s="424">
        <f t="shared" si="66"/>
        <v>50</v>
      </c>
      <c r="J246" s="424">
        <f t="shared" si="66"/>
        <v>179</v>
      </c>
      <c r="K246" s="424">
        <f t="shared" si="66"/>
        <v>72</v>
      </c>
      <c r="L246" s="424">
        <f t="shared" si="66"/>
        <v>160</v>
      </c>
      <c r="M246" s="424">
        <f t="shared" si="66"/>
        <v>0</v>
      </c>
      <c r="N246" s="424">
        <f t="shared" si="66"/>
        <v>386</v>
      </c>
      <c r="O246" s="424">
        <f t="shared" si="66"/>
        <v>51</v>
      </c>
      <c r="P246" s="424">
        <f t="shared" si="66"/>
        <v>224</v>
      </c>
      <c r="Q246" s="424">
        <f t="shared" si="66"/>
        <v>2</v>
      </c>
      <c r="R246" s="424">
        <f t="shared" si="66"/>
        <v>386</v>
      </c>
      <c r="S246" s="424">
        <f t="shared" si="66"/>
        <v>224</v>
      </c>
      <c r="T246" s="424">
        <f t="shared" si="66"/>
        <v>2</v>
      </c>
      <c r="U246" s="424">
        <f t="shared" si="66"/>
        <v>52</v>
      </c>
      <c r="V246" s="424">
        <f t="shared" si="66"/>
        <v>336</v>
      </c>
      <c r="W246" s="424">
        <f t="shared" si="66"/>
        <v>224</v>
      </c>
      <c r="X246" s="424">
        <f t="shared" si="66"/>
        <v>2</v>
      </c>
      <c r="Y246" s="424">
        <f t="shared" si="66"/>
        <v>50</v>
      </c>
      <c r="Z246" s="424">
        <f t="shared" si="66"/>
        <v>336</v>
      </c>
      <c r="AA246" s="424">
        <f t="shared" si="61"/>
        <v>3912</v>
      </c>
      <c r="AC246" s="290">
        <f>SUM(AC232:AC245)</f>
        <v>122</v>
      </c>
      <c r="AD246" s="290">
        <f t="shared" ref="AD246:AY246" si="67">SUM(AD232:AD245)</f>
        <v>100</v>
      </c>
      <c r="AE246" s="290">
        <f t="shared" si="67"/>
        <v>22</v>
      </c>
      <c r="AF246" s="290">
        <f t="shared" si="67"/>
        <v>0</v>
      </c>
      <c r="AG246" s="290">
        <f t="shared" si="67"/>
        <v>100</v>
      </c>
      <c r="AH246" s="290">
        <f t="shared" si="67"/>
        <v>22</v>
      </c>
      <c r="AI246" s="290">
        <f t="shared" si="67"/>
        <v>51</v>
      </c>
      <c r="AJ246" s="290">
        <f t="shared" si="67"/>
        <v>3</v>
      </c>
      <c r="AK246" s="290">
        <f t="shared" si="67"/>
        <v>68</v>
      </c>
      <c r="AL246" s="290">
        <f t="shared" si="67"/>
        <v>0</v>
      </c>
      <c r="AM246" s="290">
        <f t="shared" si="67"/>
        <v>119</v>
      </c>
      <c r="AN246" s="290">
        <f t="shared" si="67"/>
        <v>3</v>
      </c>
      <c r="AO246" s="290">
        <f t="shared" si="67"/>
        <v>32</v>
      </c>
      <c r="AP246" s="290">
        <f t="shared" si="67"/>
        <v>0</v>
      </c>
      <c r="AQ246" s="290">
        <f t="shared" si="67"/>
        <v>158</v>
      </c>
      <c r="AR246" s="290">
        <f t="shared" si="67"/>
        <v>32</v>
      </c>
      <c r="AS246" s="290">
        <f t="shared" si="67"/>
        <v>0</v>
      </c>
      <c r="AT246" s="290">
        <f t="shared" si="67"/>
        <v>22</v>
      </c>
      <c r="AU246" s="290">
        <f t="shared" si="67"/>
        <v>136</v>
      </c>
      <c r="AV246" s="290">
        <f t="shared" si="67"/>
        <v>32</v>
      </c>
      <c r="AW246" s="290">
        <f t="shared" si="67"/>
        <v>0</v>
      </c>
      <c r="AX246" s="290">
        <f t="shared" si="67"/>
        <v>22</v>
      </c>
      <c r="AY246" s="290">
        <f t="shared" si="67"/>
        <v>136</v>
      </c>
    </row>
    <row r="247" spans="2:51" ht="12" hidden="1" customHeight="1" x14ac:dyDescent="0.2"/>
    <row r="248" spans="2:51" ht="12" hidden="1" customHeight="1" x14ac:dyDescent="0.2"/>
    <row r="249" spans="2:51" ht="12" hidden="1" customHeight="1" x14ac:dyDescent="0.2"/>
    <row r="250" spans="2:51" ht="22.5" hidden="1" customHeight="1" x14ac:dyDescent="0.2">
      <c r="B250" s="172" t="s">
        <v>1083</v>
      </c>
      <c r="H250" s="94"/>
    </row>
    <row r="251" spans="2:51" ht="14.25" hidden="1" customHeight="1" x14ac:dyDescent="0.2">
      <c r="B251" s="78"/>
      <c r="C251" s="79"/>
      <c r="D251" s="96" t="s">
        <v>389</v>
      </c>
      <c r="E251" s="97" t="s">
        <v>390</v>
      </c>
      <c r="F251" s="96" t="s">
        <v>391</v>
      </c>
      <c r="G251" s="96" t="s">
        <v>392</v>
      </c>
      <c r="H251" s="98" t="s">
        <v>393</v>
      </c>
      <c r="I251" s="97" t="s">
        <v>394</v>
      </c>
      <c r="J251" s="96" t="s">
        <v>395</v>
      </c>
      <c r="K251" s="96" t="s">
        <v>396</v>
      </c>
      <c r="L251" s="96" t="s">
        <v>397</v>
      </c>
      <c r="M251" s="96" t="s">
        <v>398</v>
      </c>
      <c r="N251" s="96" t="s">
        <v>399</v>
      </c>
      <c r="O251" s="96" t="s">
        <v>400</v>
      </c>
      <c r="P251" s="96" t="s">
        <v>401</v>
      </c>
      <c r="Q251" s="96" t="s">
        <v>402</v>
      </c>
      <c r="R251" s="96" t="s">
        <v>403</v>
      </c>
      <c r="S251" s="96" t="s">
        <v>404</v>
      </c>
      <c r="T251" s="96" t="s">
        <v>405</v>
      </c>
      <c r="U251" s="96" t="s">
        <v>406</v>
      </c>
      <c r="V251" s="96" t="s">
        <v>407</v>
      </c>
      <c r="W251" s="99" t="s">
        <v>408</v>
      </c>
      <c r="X251" s="80"/>
      <c r="Y251" s="80"/>
      <c r="Z251" s="80"/>
      <c r="AA251" s="80"/>
      <c r="AC251" s="81" t="s">
        <v>409</v>
      </c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2"/>
    </row>
    <row r="252" spans="2:51" ht="33.75" hidden="1" customHeight="1" x14ac:dyDescent="0.2">
      <c r="B252" s="83" t="s">
        <v>410</v>
      </c>
      <c r="C252" s="83" t="s">
        <v>411</v>
      </c>
      <c r="D252" s="100" t="s">
        <v>417</v>
      </c>
      <c r="E252" s="100" t="s">
        <v>418</v>
      </c>
      <c r="F252" s="100" t="s">
        <v>419</v>
      </c>
      <c r="G252" s="100" t="s">
        <v>420</v>
      </c>
      <c r="H252" s="101" t="s">
        <v>421</v>
      </c>
      <c r="I252" s="102" t="s">
        <v>422</v>
      </c>
      <c r="J252" s="100" t="s">
        <v>423</v>
      </c>
      <c r="K252" s="100" t="s">
        <v>424</v>
      </c>
      <c r="L252" s="100" t="s">
        <v>425</v>
      </c>
      <c r="M252" s="100" t="s">
        <v>426</v>
      </c>
      <c r="N252" s="100" t="s">
        <v>427</v>
      </c>
      <c r="O252" s="100" t="s">
        <v>428</v>
      </c>
      <c r="P252" s="100" t="s">
        <v>64</v>
      </c>
      <c r="Q252" s="100" t="s">
        <v>64</v>
      </c>
      <c r="R252" s="100" t="s">
        <v>429</v>
      </c>
      <c r="S252" s="100" t="s">
        <v>430</v>
      </c>
      <c r="T252" s="100" t="s">
        <v>431</v>
      </c>
      <c r="U252" s="100" t="s">
        <v>432</v>
      </c>
      <c r="V252" s="100" t="s">
        <v>433</v>
      </c>
      <c r="W252" s="100" t="s">
        <v>434</v>
      </c>
      <c r="X252" s="95"/>
      <c r="Y252" s="95"/>
      <c r="Z252" s="95"/>
      <c r="AA252" s="84" t="s">
        <v>1082</v>
      </c>
      <c r="AC252" s="85" t="s">
        <v>417</v>
      </c>
      <c r="AD252" s="85" t="s">
        <v>418</v>
      </c>
      <c r="AE252" s="85" t="s">
        <v>419</v>
      </c>
      <c r="AF252" s="85" t="s">
        <v>420</v>
      </c>
      <c r="AG252" s="85" t="s">
        <v>421</v>
      </c>
      <c r="AH252" s="85" t="s">
        <v>422</v>
      </c>
      <c r="AI252" s="85" t="s">
        <v>423</v>
      </c>
      <c r="AJ252" s="85" t="s">
        <v>424</v>
      </c>
      <c r="AK252" s="85" t="s">
        <v>425</v>
      </c>
      <c r="AL252" s="85" t="s">
        <v>426</v>
      </c>
      <c r="AM252" s="85" t="s">
        <v>427</v>
      </c>
      <c r="AN252" s="85" t="s">
        <v>428</v>
      </c>
      <c r="AO252" s="85" t="s">
        <v>1061</v>
      </c>
      <c r="AP252" s="85" t="s">
        <v>1062</v>
      </c>
      <c r="AQ252" s="85" t="s">
        <v>429</v>
      </c>
      <c r="AR252" s="85" t="s">
        <v>430</v>
      </c>
      <c r="AS252" s="85" t="s">
        <v>431</v>
      </c>
      <c r="AT252" s="85" t="s">
        <v>432</v>
      </c>
      <c r="AU252" s="85" t="s">
        <v>433</v>
      </c>
      <c r="AV252" s="85" t="s">
        <v>434</v>
      </c>
    </row>
    <row r="253" spans="2:51" ht="27" hidden="1" customHeight="1" x14ac:dyDescent="0.2">
      <c r="B253" s="86"/>
      <c r="C253" s="381">
        <v>44081</v>
      </c>
      <c r="D253" s="416">
        <v>0</v>
      </c>
      <c r="E253" s="416">
        <v>0</v>
      </c>
      <c r="F253" s="416">
        <v>0</v>
      </c>
      <c r="G253" s="416">
        <v>0</v>
      </c>
      <c r="H253" s="417">
        <v>0</v>
      </c>
      <c r="I253" s="416">
        <v>0</v>
      </c>
      <c r="J253" s="416">
        <v>0</v>
      </c>
      <c r="K253" s="416">
        <v>0</v>
      </c>
      <c r="L253" s="416">
        <v>0</v>
      </c>
      <c r="M253" s="416">
        <v>0</v>
      </c>
      <c r="N253" s="416">
        <v>0</v>
      </c>
      <c r="O253" s="416">
        <v>0</v>
      </c>
      <c r="P253" s="416">
        <v>0</v>
      </c>
      <c r="Q253" s="416">
        <v>0</v>
      </c>
      <c r="R253" s="416">
        <v>0</v>
      </c>
      <c r="S253" s="416">
        <v>0</v>
      </c>
      <c r="T253" s="416">
        <v>0</v>
      </c>
      <c r="U253" s="416">
        <v>0</v>
      </c>
      <c r="V253" s="416">
        <v>0</v>
      </c>
      <c r="W253" s="416">
        <v>0</v>
      </c>
      <c r="X253" s="418"/>
      <c r="Y253" s="419"/>
      <c r="Z253" s="419"/>
      <c r="AA253" s="420">
        <f t="shared" ref="AA253:AA263" si="68">SUM(D253:W253)</f>
        <v>0</v>
      </c>
      <c r="AC253" s="288">
        <f>D253-D218</f>
        <v>0</v>
      </c>
      <c r="AD253" s="288">
        <f t="shared" ref="AD253:AV262" si="69">E253-E218</f>
        <v>0</v>
      </c>
      <c r="AE253" s="288">
        <f t="shared" si="69"/>
        <v>0</v>
      </c>
      <c r="AF253" s="288">
        <f t="shared" si="69"/>
        <v>0</v>
      </c>
      <c r="AG253" s="288">
        <f t="shared" si="69"/>
        <v>0</v>
      </c>
      <c r="AH253" s="288">
        <f t="shared" si="69"/>
        <v>0</v>
      </c>
      <c r="AI253" s="288">
        <f t="shared" si="69"/>
        <v>0</v>
      </c>
      <c r="AJ253" s="288">
        <f t="shared" si="69"/>
        <v>0</v>
      </c>
      <c r="AK253" s="288">
        <f t="shared" si="69"/>
        <v>0</v>
      </c>
      <c r="AL253" s="288">
        <f t="shared" si="69"/>
        <v>0</v>
      </c>
      <c r="AM253" s="288">
        <f t="shared" si="69"/>
        <v>0</v>
      </c>
      <c r="AN253" s="288">
        <f t="shared" si="69"/>
        <v>0</v>
      </c>
      <c r="AO253" s="288">
        <f t="shared" si="69"/>
        <v>0</v>
      </c>
      <c r="AP253" s="288">
        <f t="shared" si="69"/>
        <v>0</v>
      </c>
      <c r="AQ253" s="288">
        <f t="shared" si="69"/>
        <v>0</v>
      </c>
      <c r="AR253" s="288">
        <f t="shared" si="69"/>
        <v>0</v>
      </c>
      <c r="AS253" s="288">
        <f t="shared" si="69"/>
        <v>0</v>
      </c>
      <c r="AT253" s="288">
        <f t="shared" si="69"/>
        <v>0</v>
      </c>
      <c r="AU253" s="288">
        <f t="shared" si="69"/>
        <v>0</v>
      </c>
      <c r="AV253" s="288">
        <f t="shared" si="69"/>
        <v>0</v>
      </c>
    </row>
    <row r="254" spans="2:51" ht="27" hidden="1" customHeight="1" x14ac:dyDescent="0.2">
      <c r="B254" s="86"/>
      <c r="C254" s="381">
        <v>44091</v>
      </c>
      <c r="D254" s="416">
        <v>0</v>
      </c>
      <c r="E254" s="416">
        <v>0</v>
      </c>
      <c r="F254" s="416">
        <v>0</v>
      </c>
      <c r="G254" s="416">
        <v>0</v>
      </c>
      <c r="H254" s="417">
        <v>0</v>
      </c>
      <c r="I254" s="416">
        <v>0</v>
      </c>
      <c r="J254" s="416">
        <v>0</v>
      </c>
      <c r="K254" s="416">
        <v>0</v>
      </c>
      <c r="L254" s="416">
        <v>0</v>
      </c>
      <c r="M254" s="416">
        <v>0</v>
      </c>
      <c r="N254" s="416">
        <v>0</v>
      </c>
      <c r="O254" s="416">
        <v>0</v>
      </c>
      <c r="P254" s="416">
        <v>0</v>
      </c>
      <c r="Q254" s="416">
        <v>0</v>
      </c>
      <c r="R254" s="416">
        <v>0</v>
      </c>
      <c r="S254" s="416">
        <v>0</v>
      </c>
      <c r="T254" s="416">
        <v>0</v>
      </c>
      <c r="U254" s="416">
        <v>0</v>
      </c>
      <c r="V254" s="416">
        <v>0</v>
      </c>
      <c r="W254" s="416">
        <v>0</v>
      </c>
      <c r="X254" s="418"/>
      <c r="Y254" s="419"/>
      <c r="Z254" s="419"/>
      <c r="AA254" s="420">
        <f t="shared" si="68"/>
        <v>0</v>
      </c>
      <c r="AC254" s="288">
        <f t="shared" ref="AC254:AC262" si="70">D254-D219</f>
        <v>0</v>
      </c>
      <c r="AD254" s="288">
        <f t="shared" si="69"/>
        <v>0</v>
      </c>
      <c r="AE254" s="288">
        <f t="shared" si="69"/>
        <v>0</v>
      </c>
      <c r="AF254" s="288">
        <f t="shared" si="69"/>
        <v>0</v>
      </c>
      <c r="AG254" s="288">
        <f t="shared" si="69"/>
        <v>0</v>
      </c>
      <c r="AH254" s="288">
        <f t="shared" si="69"/>
        <v>0</v>
      </c>
      <c r="AI254" s="288">
        <f t="shared" si="69"/>
        <v>0</v>
      </c>
      <c r="AJ254" s="288">
        <f t="shared" si="69"/>
        <v>0</v>
      </c>
      <c r="AK254" s="288">
        <f t="shared" si="69"/>
        <v>0</v>
      </c>
      <c r="AL254" s="288">
        <f t="shared" si="69"/>
        <v>0</v>
      </c>
      <c r="AM254" s="288">
        <f t="shared" si="69"/>
        <v>0</v>
      </c>
      <c r="AN254" s="288">
        <f t="shared" si="69"/>
        <v>0</v>
      </c>
      <c r="AO254" s="288">
        <f t="shared" si="69"/>
        <v>0</v>
      </c>
      <c r="AP254" s="288">
        <f t="shared" si="69"/>
        <v>0</v>
      </c>
      <c r="AQ254" s="288">
        <f t="shared" si="69"/>
        <v>0</v>
      </c>
      <c r="AR254" s="288">
        <f t="shared" si="69"/>
        <v>0</v>
      </c>
      <c r="AS254" s="288">
        <f t="shared" si="69"/>
        <v>0</v>
      </c>
      <c r="AT254" s="288">
        <f t="shared" si="69"/>
        <v>0</v>
      </c>
      <c r="AU254" s="288">
        <f t="shared" si="69"/>
        <v>0</v>
      </c>
      <c r="AV254" s="288">
        <f t="shared" si="69"/>
        <v>0</v>
      </c>
    </row>
    <row r="255" spans="2:51" ht="27" hidden="1" customHeight="1" x14ac:dyDescent="0.2">
      <c r="B255" s="86"/>
      <c r="C255" s="381">
        <v>44099</v>
      </c>
      <c r="D255" s="416">
        <v>0</v>
      </c>
      <c r="E255" s="416">
        <v>0</v>
      </c>
      <c r="F255" s="416">
        <v>0</v>
      </c>
      <c r="G255" s="416">
        <v>0</v>
      </c>
      <c r="H255" s="417">
        <v>0</v>
      </c>
      <c r="I255" s="416">
        <v>0</v>
      </c>
      <c r="J255" s="416">
        <v>0</v>
      </c>
      <c r="K255" s="416">
        <v>0</v>
      </c>
      <c r="L255" s="416">
        <v>0</v>
      </c>
      <c r="M255" s="416">
        <v>0</v>
      </c>
      <c r="N255" s="416">
        <v>0</v>
      </c>
      <c r="O255" s="416">
        <v>0</v>
      </c>
      <c r="P255" s="416">
        <v>0</v>
      </c>
      <c r="Q255" s="416">
        <v>0</v>
      </c>
      <c r="R255" s="416">
        <v>0</v>
      </c>
      <c r="S255" s="416">
        <v>0</v>
      </c>
      <c r="T255" s="416">
        <v>0</v>
      </c>
      <c r="U255" s="416">
        <v>0</v>
      </c>
      <c r="V255" s="416">
        <v>0</v>
      </c>
      <c r="W255" s="416">
        <v>0</v>
      </c>
      <c r="X255" s="418"/>
      <c r="Y255" s="419"/>
      <c r="Z255" s="419"/>
      <c r="AA255" s="420">
        <f t="shared" si="68"/>
        <v>0</v>
      </c>
      <c r="AC255" s="288">
        <f t="shared" si="70"/>
        <v>0</v>
      </c>
      <c r="AD255" s="288">
        <f t="shared" si="69"/>
        <v>0</v>
      </c>
      <c r="AE255" s="288">
        <f t="shared" si="69"/>
        <v>0</v>
      </c>
      <c r="AF255" s="288">
        <f t="shared" si="69"/>
        <v>0</v>
      </c>
      <c r="AG255" s="288">
        <f t="shared" si="69"/>
        <v>0</v>
      </c>
      <c r="AH255" s="288">
        <f t="shared" si="69"/>
        <v>0</v>
      </c>
      <c r="AI255" s="288">
        <f t="shared" si="69"/>
        <v>0</v>
      </c>
      <c r="AJ255" s="288">
        <f t="shared" si="69"/>
        <v>0</v>
      </c>
      <c r="AK255" s="288">
        <f t="shared" si="69"/>
        <v>0</v>
      </c>
      <c r="AL255" s="288">
        <f t="shared" si="69"/>
        <v>0</v>
      </c>
      <c r="AM255" s="288">
        <f t="shared" si="69"/>
        <v>0</v>
      </c>
      <c r="AN255" s="288">
        <f t="shared" si="69"/>
        <v>0</v>
      </c>
      <c r="AO255" s="288">
        <f t="shared" si="69"/>
        <v>0</v>
      </c>
      <c r="AP255" s="288">
        <f t="shared" si="69"/>
        <v>0</v>
      </c>
      <c r="AQ255" s="288">
        <f t="shared" si="69"/>
        <v>0</v>
      </c>
      <c r="AR255" s="288">
        <f t="shared" si="69"/>
        <v>0</v>
      </c>
      <c r="AS255" s="288">
        <f t="shared" si="69"/>
        <v>0</v>
      </c>
      <c r="AT255" s="288">
        <f t="shared" si="69"/>
        <v>0</v>
      </c>
      <c r="AU255" s="288">
        <f t="shared" si="69"/>
        <v>0</v>
      </c>
      <c r="AV255" s="288">
        <f t="shared" si="69"/>
        <v>0</v>
      </c>
    </row>
    <row r="256" spans="2:51" ht="27" hidden="1" customHeight="1" x14ac:dyDescent="0.2">
      <c r="B256" s="86"/>
      <c r="C256" s="381">
        <v>44106</v>
      </c>
      <c r="D256" s="416">
        <v>0</v>
      </c>
      <c r="E256" s="416">
        <v>0</v>
      </c>
      <c r="F256" s="416">
        <v>0</v>
      </c>
      <c r="G256" s="416">
        <v>0</v>
      </c>
      <c r="H256" s="417">
        <v>0</v>
      </c>
      <c r="I256" s="416">
        <v>0</v>
      </c>
      <c r="J256" s="416">
        <v>0</v>
      </c>
      <c r="K256" s="416">
        <v>0</v>
      </c>
      <c r="L256" s="416">
        <v>0</v>
      </c>
      <c r="M256" s="416">
        <v>0</v>
      </c>
      <c r="N256" s="416">
        <v>0</v>
      </c>
      <c r="O256" s="416">
        <v>0</v>
      </c>
      <c r="P256" s="416">
        <v>0</v>
      </c>
      <c r="Q256" s="416">
        <v>0</v>
      </c>
      <c r="R256" s="416">
        <v>0</v>
      </c>
      <c r="S256" s="416">
        <v>0</v>
      </c>
      <c r="T256" s="416">
        <v>0</v>
      </c>
      <c r="U256" s="416">
        <v>0</v>
      </c>
      <c r="V256" s="416">
        <v>0</v>
      </c>
      <c r="W256" s="416">
        <v>0</v>
      </c>
      <c r="X256" s="418"/>
      <c r="Y256" s="419"/>
      <c r="Z256" s="419"/>
      <c r="AA256" s="420">
        <f t="shared" si="68"/>
        <v>0</v>
      </c>
      <c r="AC256" s="288">
        <f t="shared" si="70"/>
        <v>0</v>
      </c>
      <c r="AD256" s="288">
        <f t="shared" si="69"/>
        <v>0</v>
      </c>
      <c r="AE256" s="288">
        <f t="shared" si="69"/>
        <v>0</v>
      </c>
      <c r="AF256" s="288">
        <f t="shared" si="69"/>
        <v>0</v>
      </c>
      <c r="AG256" s="288">
        <f t="shared" si="69"/>
        <v>0</v>
      </c>
      <c r="AH256" s="288">
        <f t="shared" si="69"/>
        <v>0</v>
      </c>
      <c r="AI256" s="288">
        <f t="shared" si="69"/>
        <v>0</v>
      </c>
      <c r="AJ256" s="288">
        <f t="shared" si="69"/>
        <v>0</v>
      </c>
      <c r="AK256" s="288">
        <f t="shared" si="69"/>
        <v>0</v>
      </c>
      <c r="AL256" s="288">
        <f t="shared" si="69"/>
        <v>0</v>
      </c>
      <c r="AM256" s="288">
        <f t="shared" si="69"/>
        <v>0</v>
      </c>
      <c r="AN256" s="288">
        <f t="shared" si="69"/>
        <v>0</v>
      </c>
      <c r="AO256" s="288">
        <f t="shared" si="69"/>
        <v>0</v>
      </c>
      <c r="AP256" s="288">
        <f t="shared" si="69"/>
        <v>0</v>
      </c>
      <c r="AQ256" s="288">
        <f t="shared" si="69"/>
        <v>0</v>
      </c>
      <c r="AR256" s="288">
        <f t="shared" si="69"/>
        <v>0</v>
      </c>
      <c r="AS256" s="288">
        <f t="shared" si="69"/>
        <v>0</v>
      </c>
      <c r="AT256" s="288">
        <f t="shared" si="69"/>
        <v>0</v>
      </c>
      <c r="AU256" s="288">
        <f t="shared" si="69"/>
        <v>0</v>
      </c>
      <c r="AV256" s="288">
        <f t="shared" si="69"/>
        <v>0</v>
      </c>
    </row>
    <row r="257" spans="2:51" ht="27" hidden="1" customHeight="1" x14ac:dyDescent="0.2">
      <c r="B257" s="86"/>
      <c r="C257" s="381">
        <v>44113</v>
      </c>
      <c r="D257" s="416">
        <v>0</v>
      </c>
      <c r="E257" s="416">
        <v>0</v>
      </c>
      <c r="F257" s="416">
        <v>0</v>
      </c>
      <c r="G257" s="416">
        <v>0</v>
      </c>
      <c r="H257" s="417">
        <v>0</v>
      </c>
      <c r="I257" s="416">
        <v>0</v>
      </c>
      <c r="J257" s="416">
        <v>0</v>
      </c>
      <c r="K257" s="416">
        <v>0</v>
      </c>
      <c r="L257" s="416">
        <v>0</v>
      </c>
      <c r="M257" s="416">
        <v>0</v>
      </c>
      <c r="N257" s="416">
        <v>0</v>
      </c>
      <c r="O257" s="416">
        <v>0</v>
      </c>
      <c r="P257" s="416">
        <v>0</v>
      </c>
      <c r="Q257" s="416">
        <v>0</v>
      </c>
      <c r="R257" s="416">
        <v>0</v>
      </c>
      <c r="S257" s="416">
        <v>0</v>
      </c>
      <c r="T257" s="416">
        <v>0</v>
      </c>
      <c r="U257" s="416">
        <v>0</v>
      </c>
      <c r="V257" s="416">
        <v>0</v>
      </c>
      <c r="W257" s="416">
        <v>0</v>
      </c>
      <c r="X257" s="418"/>
      <c r="Y257" s="419"/>
      <c r="Z257" s="419"/>
      <c r="AA257" s="420">
        <f t="shared" si="68"/>
        <v>0</v>
      </c>
      <c r="AC257" s="288">
        <f t="shared" si="70"/>
        <v>0</v>
      </c>
      <c r="AD257" s="288">
        <f t="shared" si="69"/>
        <v>0</v>
      </c>
      <c r="AE257" s="288">
        <f t="shared" si="69"/>
        <v>0</v>
      </c>
      <c r="AF257" s="288">
        <f t="shared" si="69"/>
        <v>0</v>
      </c>
      <c r="AG257" s="288">
        <f t="shared" si="69"/>
        <v>0</v>
      </c>
      <c r="AH257" s="288">
        <f t="shared" si="69"/>
        <v>0</v>
      </c>
      <c r="AI257" s="288">
        <f t="shared" si="69"/>
        <v>0</v>
      </c>
      <c r="AJ257" s="288">
        <f t="shared" si="69"/>
        <v>0</v>
      </c>
      <c r="AK257" s="288">
        <f t="shared" si="69"/>
        <v>0</v>
      </c>
      <c r="AL257" s="288">
        <f t="shared" si="69"/>
        <v>0</v>
      </c>
      <c r="AM257" s="288">
        <f t="shared" si="69"/>
        <v>0</v>
      </c>
      <c r="AN257" s="288">
        <f t="shared" si="69"/>
        <v>0</v>
      </c>
      <c r="AO257" s="288">
        <f t="shared" si="69"/>
        <v>0</v>
      </c>
      <c r="AP257" s="288">
        <f t="shared" si="69"/>
        <v>0</v>
      </c>
      <c r="AQ257" s="288">
        <f t="shared" si="69"/>
        <v>0</v>
      </c>
      <c r="AR257" s="288">
        <f t="shared" si="69"/>
        <v>0</v>
      </c>
      <c r="AS257" s="288">
        <f t="shared" si="69"/>
        <v>0</v>
      </c>
      <c r="AT257" s="288">
        <f t="shared" si="69"/>
        <v>0</v>
      </c>
      <c r="AU257" s="288">
        <f t="shared" si="69"/>
        <v>0</v>
      </c>
      <c r="AV257" s="288">
        <f t="shared" si="69"/>
        <v>0</v>
      </c>
    </row>
    <row r="258" spans="2:51" ht="27" hidden="1" customHeight="1" x14ac:dyDescent="0.2">
      <c r="B258" s="86"/>
      <c r="C258" s="381">
        <v>44120</v>
      </c>
      <c r="D258" s="416">
        <v>0</v>
      </c>
      <c r="E258" s="416">
        <v>0</v>
      </c>
      <c r="F258" s="416">
        <v>0</v>
      </c>
      <c r="G258" s="416">
        <v>0</v>
      </c>
      <c r="H258" s="417">
        <v>0</v>
      </c>
      <c r="I258" s="416">
        <v>0</v>
      </c>
      <c r="J258" s="416">
        <v>0</v>
      </c>
      <c r="K258" s="416">
        <v>0</v>
      </c>
      <c r="L258" s="416">
        <v>0</v>
      </c>
      <c r="M258" s="416">
        <v>0</v>
      </c>
      <c r="N258" s="416">
        <v>0</v>
      </c>
      <c r="O258" s="416">
        <v>0</v>
      </c>
      <c r="P258" s="416">
        <v>0</v>
      </c>
      <c r="Q258" s="416">
        <v>0</v>
      </c>
      <c r="R258" s="416">
        <v>0</v>
      </c>
      <c r="S258" s="416">
        <v>0</v>
      </c>
      <c r="T258" s="416">
        <v>0</v>
      </c>
      <c r="U258" s="416">
        <v>0</v>
      </c>
      <c r="V258" s="416">
        <v>0</v>
      </c>
      <c r="W258" s="416">
        <v>0</v>
      </c>
      <c r="X258" s="418"/>
      <c r="Y258" s="419"/>
      <c r="Z258" s="419"/>
      <c r="AA258" s="420">
        <f t="shared" si="68"/>
        <v>0</v>
      </c>
      <c r="AC258" s="288">
        <f t="shared" si="70"/>
        <v>0</v>
      </c>
      <c r="AD258" s="288">
        <f t="shared" si="69"/>
        <v>0</v>
      </c>
      <c r="AE258" s="288">
        <f t="shared" si="69"/>
        <v>0</v>
      </c>
      <c r="AF258" s="288">
        <f t="shared" si="69"/>
        <v>0</v>
      </c>
      <c r="AG258" s="288">
        <f t="shared" si="69"/>
        <v>0</v>
      </c>
      <c r="AH258" s="288">
        <f t="shared" si="69"/>
        <v>0</v>
      </c>
      <c r="AI258" s="288">
        <f t="shared" si="69"/>
        <v>0</v>
      </c>
      <c r="AJ258" s="288">
        <f t="shared" si="69"/>
        <v>0</v>
      </c>
      <c r="AK258" s="288">
        <f t="shared" si="69"/>
        <v>0</v>
      </c>
      <c r="AL258" s="288">
        <f t="shared" si="69"/>
        <v>0</v>
      </c>
      <c r="AM258" s="288">
        <f t="shared" si="69"/>
        <v>0</v>
      </c>
      <c r="AN258" s="288">
        <f t="shared" si="69"/>
        <v>0</v>
      </c>
      <c r="AO258" s="288">
        <f t="shared" si="69"/>
        <v>0</v>
      </c>
      <c r="AP258" s="288">
        <f t="shared" si="69"/>
        <v>0</v>
      </c>
      <c r="AQ258" s="288">
        <f t="shared" si="69"/>
        <v>0</v>
      </c>
      <c r="AR258" s="288">
        <f t="shared" si="69"/>
        <v>0</v>
      </c>
      <c r="AS258" s="288">
        <f t="shared" si="69"/>
        <v>0</v>
      </c>
      <c r="AT258" s="288">
        <f t="shared" si="69"/>
        <v>0</v>
      </c>
      <c r="AU258" s="288">
        <f t="shared" si="69"/>
        <v>0</v>
      </c>
      <c r="AV258" s="288">
        <f t="shared" si="69"/>
        <v>0</v>
      </c>
    </row>
    <row r="259" spans="2:51" ht="27" hidden="1" customHeight="1" x14ac:dyDescent="0.2">
      <c r="B259" s="86"/>
      <c r="C259" s="381">
        <v>44127</v>
      </c>
      <c r="D259" s="416">
        <v>0</v>
      </c>
      <c r="E259" s="416">
        <v>0</v>
      </c>
      <c r="F259" s="416">
        <v>0</v>
      </c>
      <c r="G259" s="416">
        <v>0</v>
      </c>
      <c r="H259" s="417">
        <v>0</v>
      </c>
      <c r="I259" s="416">
        <v>0</v>
      </c>
      <c r="J259" s="416">
        <v>0</v>
      </c>
      <c r="K259" s="416">
        <v>0</v>
      </c>
      <c r="L259" s="416">
        <v>0</v>
      </c>
      <c r="M259" s="416">
        <v>0</v>
      </c>
      <c r="N259" s="416">
        <v>0</v>
      </c>
      <c r="O259" s="416">
        <v>0</v>
      </c>
      <c r="P259" s="416">
        <v>0</v>
      </c>
      <c r="Q259" s="416">
        <v>0</v>
      </c>
      <c r="R259" s="416">
        <v>0</v>
      </c>
      <c r="S259" s="416">
        <v>0</v>
      </c>
      <c r="T259" s="416">
        <v>0</v>
      </c>
      <c r="U259" s="416">
        <v>0</v>
      </c>
      <c r="V259" s="416">
        <v>0</v>
      </c>
      <c r="W259" s="416">
        <v>0</v>
      </c>
      <c r="X259" s="418"/>
      <c r="Y259" s="419"/>
      <c r="Z259" s="419"/>
      <c r="AA259" s="420">
        <f t="shared" si="68"/>
        <v>0</v>
      </c>
      <c r="AC259" s="288">
        <f t="shared" si="70"/>
        <v>0</v>
      </c>
      <c r="AD259" s="288">
        <f t="shared" si="69"/>
        <v>0</v>
      </c>
      <c r="AE259" s="288">
        <f t="shared" si="69"/>
        <v>0</v>
      </c>
      <c r="AF259" s="288">
        <f t="shared" si="69"/>
        <v>0</v>
      </c>
      <c r="AG259" s="288">
        <f t="shared" si="69"/>
        <v>0</v>
      </c>
      <c r="AH259" s="288">
        <f t="shared" si="69"/>
        <v>0</v>
      </c>
      <c r="AI259" s="288">
        <f t="shared" si="69"/>
        <v>0</v>
      </c>
      <c r="AJ259" s="288">
        <f t="shared" si="69"/>
        <v>0</v>
      </c>
      <c r="AK259" s="288">
        <f t="shared" si="69"/>
        <v>0</v>
      </c>
      <c r="AL259" s="288">
        <f t="shared" si="69"/>
        <v>0</v>
      </c>
      <c r="AM259" s="288">
        <f t="shared" si="69"/>
        <v>0</v>
      </c>
      <c r="AN259" s="288">
        <f t="shared" si="69"/>
        <v>0</v>
      </c>
      <c r="AO259" s="288">
        <f t="shared" si="69"/>
        <v>0</v>
      </c>
      <c r="AP259" s="288">
        <f t="shared" si="69"/>
        <v>0</v>
      </c>
      <c r="AQ259" s="288">
        <f t="shared" si="69"/>
        <v>0</v>
      </c>
      <c r="AR259" s="288">
        <f t="shared" si="69"/>
        <v>0</v>
      </c>
      <c r="AS259" s="288">
        <f t="shared" si="69"/>
        <v>0</v>
      </c>
      <c r="AT259" s="288">
        <f t="shared" si="69"/>
        <v>0</v>
      </c>
      <c r="AU259" s="288">
        <f t="shared" si="69"/>
        <v>0</v>
      </c>
      <c r="AV259" s="288">
        <f t="shared" si="69"/>
        <v>0</v>
      </c>
    </row>
    <row r="260" spans="2:51" ht="27" hidden="1" customHeight="1" x14ac:dyDescent="0.2">
      <c r="B260" s="86"/>
      <c r="C260" s="381">
        <v>44137</v>
      </c>
      <c r="D260" s="416">
        <v>0</v>
      </c>
      <c r="E260" s="416">
        <v>0</v>
      </c>
      <c r="F260" s="416">
        <v>0</v>
      </c>
      <c r="G260" s="416">
        <v>0</v>
      </c>
      <c r="H260" s="417">
        <v>0</v>
      </c>
      <c r="I260" s="416">
        <v>0</v>
      </c>
      <c r="J260" s="416">
        <v>0</v>
      </c>
      <c r="K260" s="416">
        <v>6</v>
      </c>
      <c r="L260" s="416">
        <v>0</v>
      </c>
      <c r="M260" s="416">
        <v>0</v>
      </c>
      <c r="N260" s="416">
        <v>0</v>
      </c>
      <c r="O260" s="416">
        <v>0</v>
      </c>
      <c r="P260" s="416">
        <v>6</v>
      </c>
      <c r="Q260" s="416">
        <v>0</v>
      </c>
      <c r="R260" s="416">
        <v>0</v>
      </c>
      <c r="S260" s="416">
        <v>0</v>
      </c>
      <c r="T260" s="416">
        <v>0</v>
      </c>
      <c r="U260" s="416">
        <v>0</v>
      </c>
      <c r="V260" s="416">
        <v>0</v>
      </c>
      <c r="W260" s="416">
        <v>0</v>
      </c>
      <c r="X260" s="418"/>
      <c r="Y260" s="419"/>
      <c r="Z260" s="419"/>
      <c r="AA260" s="420">
        <f t="shared" si="68"/>
        <v>12</v>
      </c>
      <c r="AC260" s="288">
        <f t="shared" si="70"/>
        <v>0</v>
      </c>
      <c r="AD260" s="288">
        <f t="shared" si="69"/>
        <v>0</v>
      </c>
      <c r="AE260" s="288">
        <f t="shared" si="69"/>
        <v>0</v>
      </c>
      <c r="AF260" s="288">
        <f t="shared" si="69"/>
        <v>0</v>
      </c>
      <c r="AG260" s="288">
        <f t="shared" si="69"/>
        <v>0</v>
      </c>
      <c r="AH260" s="288">
        <f t="shared" si="69"/>
        <v>0</v>
      </c>
      <c r="AI260" s="288">
        <f t="shared" si="69"/>
        <v>0</v>
      </c>
      <c r="AJ260" s="288">
        <f t="shared" si="69"/>
        <v>0</v>
      </c>
      <c r="AK260" s="288">
        <f t="shared" si="69"/>
        <v>0</v>
      </c>
      <c r="AL260" s="288">
        <f t="shared" si="69"/>
        <v>0</v>
      </c>
      <c r="AM260" s="288">
        <f t="shared" si="69"/>
        <v>0</v>
      </c>
      <c r="AN260" s="288">
        <f t="shared" si="69"/>
        <v>0</v>
      </c>
      <c r="AO260" s="288">
        <f t="shared" si="69"/>
        <v>0</v>
      </c>
      <c r="AP260" s="288">
        <f t="shared" si="69"/>
        <v>0</v>
      </c>
      <c r="AQ260" s="288">
        <f t="shared" si="69"/>
        <v>0</v>
      </c>
      <c r="AR260" s="288">
        <f t="shared" si="69"/>
        <v>0</v>
      </c>
      <c r="AS260" s="288">
        <f t="shared" si="69"/>
        <v>0</v>
      </c>
      <c r="AT260" s="288">
        <f t="shared" si="69"/>
        <v>0</v>
      </c>
      <c r="AU260" s="288">
        <f t="shared" si="69"/>
        <v>0</v>
      </c>
      <c r="AV260" s="288">
        <f t="shared" si="69"/>
        <v>0</v>
      </c>
    </row>
    <row r="261" spans="2:51" ht="27" hidden="1" customHeight="1" x14ac:dyDescent="0.2">
      <c r="B261" s="86"/>
      <c r="C261" s="381">
        <v>44144</v>
      </c>
      <c r="D261" s="416">
        <v>0</v>
      </c>
      <c r="E261" s="416">
        <v>0</v>
      </c>
      <c r="F261" s="416">
        <v>0</v>
      </c>
      <c r="G261" s="416">
        <v>10</v>
      </c>
      <c r="H261" s="417">
        <v>14</v>
      </c>
      <c r="I261" s="416">
        <v>0</v>
      </c>
      <c r="J261" s="416">
        <v>0</v>
      </c>
      <c r="K261" s="416">
        <v>12</v>
      </c>
      <c r="L261" s="416">
        <v>0</v>
      </c>
      <c r="M261" s="416">
        <v>0</v>
      </c>
      <c r="N261" s="416">
        <v>0</v>
      </c>
      <c r="O261" s="416">
        <v>0</v>
      </c>
      <c r="P261" s="416">
        <v>12</v>
      </c>
      <c r="Q261" s="416">
        <v>0</v>
      </c>
      <c r="R261" s="416">
        <v>0</v>
      </c>
      <c r="S261" s="416">
        <v>0</v>
      </c>
      <c r="T261" s="416">
        <v>0</v>
      </c>
      <c r="U261" s="416">
        <v>0</v>
      </c>
      <c r="V261" s="416">
        <v>0</v>
      </c>
      <c r="W261" s="416">
        <v>0</v>
      </c>
      <c r="X261" s="418"/>
      <c r="Y261" s="419"/>
      <c r="Z261" s="419"/>
      <c r="AA261" s="420">
        <f t="shared" si="68"/>
        <v>48</v>
      </c>
      <c r="AC261" s="288">
        <f t="shared" si="70"/>
        <v>0</v>
      </c>
      <c r="AD261" s="288">
        <f t="shared" si="69"/>
        <v>0</v>
      </c>
      <c r="AE261" s="288">
        <f t="shared" si="69"/>
        <v>0</v>
      </c>
      <c r="AF261" s="288">
        <f t="shared" si="69"/>
        <v>0</v>
      </c>
      <c r="AG261" s="288">
        <f t="shared" si="69"/>
        <v>0</v>
      </c>
      <c r="AH261" s="288">
        <f t="shared" si="69"/>
        <v>0</v>
      </c>
      <c r="AI261" s="288">
        <f t="shared" si="69"/>
        <v>0</v>
      </c>
      <c r="AJ261" s="288">
        <f t="shared" si="69"/>
        <v>0</v>
      </c>
      <c r="AK261" s="288">
        <f t="shared" si="69"/>
        <v>0</v>
      </c>
      <c r="AL261" s="288">
        <f t="shared" si="69"/>
        <v>0</v>
      </c>
      <c r="AM261" s="288">
        <f t="shared" si="69"/>
        <v>0</v>
      </c>
      <c r="AN261" s="288">
        <f t="shared" si="69"/>
        <v>0</v>
      </c>
      <c r="AO261" s="288">
        <f t="shared" si="69"/>
        <v>0</v>
      </c>
      <c r="AP261" s="288">
        <f t="shared" si="69"/>
        <v>0</v>
      </c>
      <c r="AQ261" s="288">
        <f t="shared" si="69"/>
        <v>0</v>
      </c>
      <c r="AR261" s="288">
        <f t="shared" si="69"/>
        <v>0</v>
      </c>
      <c r="AS261" s="288">
        <f t="shared" si="69"/>
        <v>0</v>
      </c>
      <c r="AT261" s="288">
        <f t="shared" si="69"/>
        <v>0</v>
      </c>
      <c r="AU261" s="288">
        <f t="shared" si="69"/>
        <v>0</v>
      </c>
      <c r="AV261" s="288">
        <f t="shared" si="69"/>
        <v>0</v>
      </c>
    </row>
    <row r="262" spans="2:51" ht="27" hidden="1" customHeight="1" thickBot="1" x14ac:dyDescent="0.25">
      <c r="B262" s="86"/>
      <c r="C262" s="381">
        <v>44152</v>
      </c>
      <c r="D262" s="416">
        <v>0</v>
      </c>
      <c r="E262" s="416">
        <v>0</v>
      </c>
      <c r="F262" s="416">
        <v>0</v>
      </c>
      <c r="G262" s="416">
        <v>6</v>
      </c>
      <c r="H262" s="417">
        <v>8</v>
      </c>
      <c r="I262" s="416">
        <v>0</v>
      </c>
      <c r="J262" s="416">
        <v>0</v>
      </c>
      <c r="K262" s="416">
        <v>4</v>
      </c>
      <c r="L262" s="416">
        <v>0</v>
      </c>
      <c r="M262" s="416">
        <v>0</v>
      </c>
      <c r="N262" s="416">
        <v>0</v>
      </c>
      <c r="O262" s="416">
        <v>0</v>
      </c>
      <c r="P262" s="416">
        <v>4</v>
      </c>
      <c r="Q262" s="416">
        <v>0</v>
      </c>
      <c r="R262" s="416">
        <v>0</v>
      </c>
      <c r="S262" s="416">
        <v>0</v>
      </c>
      <c r="T262" s="416">
        <v>0</v>
      </c>
      <c r="U262" s="416">
        <v>0</v>
      </c>
      <c r="V262" s="416">
        <v>0</v>
      </c>
      <c r="W262" s="416">
        <v>0</v>
      </c>
      <c r="X262" s="418"/>
      <c r="Y262" s="419"/>
      <c r="Z262" s="419"/>
      <c r="AA262" s="420">
        <f t="shared" si="68"/>
        <v>22</v>
      </c>
      <c r="AC262" s="288">
        <f t="shared" si="70"/>
        <v>0</v>
      </c>
      <c r="AD262" s="288">
        <f t="shared" si="69"/>
        <v>0</v>
      </c>
      <c r="AE262" s="288">
        <f t="shared" si="69"/>
        <v>0</v>
      </c>
      <c r="AF262" s="288">
        <f t="shared" si="69"/>
        <v>0</v>
      </c>
      <c r="AG262" s="288">
        <f t="shared" si="69"/>
        <v>0</v>
      </c>
      <c r="AH262" s="288">
        <f t="shared" si="69"/>
        <v>0</v>
      </c>
      <c r="AI262" s="288">
        <f t="shared" si="69"/>
        <v>0</v>
      </c>
      <c r="AJ262" s="288">
        <f t="shared" si="69"/>
        <v>0</v>
      </c>
      <c r="AK262" s="288">
        <f t="shared" si="69"/>
        <v>0</v>
      </c>
      <c r="AL262" s="288">
        <f t="shared" si="69"/>
        <v>0</v>
      </c>
      <c r="AM262" s="288">
        <f t="shared" si="69"/>
        <v>0</v>
      </c>
      <c r="AN262" s="288">
        <f t="shared" si="69"/>
        <v>0</v>
      </c>
      <c r="AO262" s="288">
        <f t="shared" si="69"/>
        <v>0</v>
      </c>
      <c r="AP262" s="288">
        <f t="shared" si="69"/>
        <v>0</v>
      </c>
      <c r="AQ262" s="288">
        <f t="shared" si="69"/>
        <v>0</v>
      </c>
      <c r="AR262" s="288">
        <f t="shared" si="69"/>
        <v>0</v>
      </c>
      <c r="AS262" s="288">
        <f t="shared" si="69"/>
        <v>0</v>
      </c>
      <c r="AT262" s="288">
        <f t="shared" si="69"/>
        <v>0</v>
      </c>
      <c r="AU262" s="288">
        <f t="shared" si="69"/>
        <v>0</v>
      </c>
      <c r="AV262" s="288">
        <f t="shared" si="69"/>
        <v>0</v>
      </c>
    </row>
    <row r="263" spans="2:51" ht="27" hidden="1" customHeight="1" thickTop="1" x14ac:dyDescent="0.2">
      <c r="B263" s="1899" t="s">
        <v>1074</v>
      </c>
      <c r="C263" s="1900"/>
      <c r="D263" s="421">
        <f t="shared" ref="D263:W263" si="71">SUM(D253:D262)</f>
        <v>0</v>
      </c>
      <c r="E263" s="421">
        <f t="shared" si="71"/>
        <v>0</v>
      </c>
      <c r="F263" s="421">
        <f t="shared" si="71"/>
        <v>0</v>
      </c>
      <c r="G263" s="421">
        <f t="shared" si="71"/>
        <v>16</v>
      </c>
      <c r="H263" s="421">
        <f t="shared" si="71"/>
        <v>22</v>
      </c>
      <c r="I263" s="421">
        <f t="shared" si="71"/>
        <v>0</v>
      </c>
      <c r="J263" s="421">
        <f t="shared" si="71"/>
        <v>0</v>
      </c>
      <c r="K263" s="421">
        <f t="shared" si="71"/>
        <v>22</v>
      </c>
      <c r="L263" s="421">
        <f t="shared" si="71"/>
        <v>0</v>
      </c>
      <c r="M263" s="421">
        <f t="shared" si="71"/>
        <v>0</v>
      </c>
      <c r="N263" s="421">
        <f t="shared" si="71"/>
        <v>0</v>
      </c>
      <c r="O263" s="421">
        <f t="shared" si="71"/>
        <v>0</v>
      </c>
      <c r="P263" s="421">
        <f t="shared" si="71"/>
        <v>22</v>
      </c>
      <c r="Q263" s="421">
        <f t="shared" si="71"/>
        <v>0</v>
      </c>
      <c r="R263" s="421">
        <f t="shared" si="71"/>
        <v>0</v>
      </c>
      <c r="S263" s="421">
        <f t="shared" si="71"/>
        <v>0</v>
      </c>
      <c r="T263" s="421">
        <f t="shared" si="71"/>
        <v>0</v>
      </c>
      <c r="U263" s="421">
        <f t="shared" si="71"/>
        <v>0</v>
      </c>
      <c r="V263" s="421">
        <f t="shared" si="71"/>
        <v>0</v>
      </c>
      <c r="W263" s="421">
        <f t="shared" si="71"/>
        <v>0</v>
      </c>
      <c r="X263" s="442"/>
      <c r="Y263" s="443"/>
      <c r="Z263" s="443"/>
      <c r="AA263" s="420">
        <f t="shared" si="68"/>
        <v>82</v>
      </c>
      <c r="AC263" s="289">
        <f t="shared" ref="AC263:AV263" si="72">SUM(AC253:AC262)</f>
        <v>0</v>
      </c>
      <c r="AD263" s="289">
        <f t="shared" si="72"/>
        <v>0</v>
      </c>
      <c r="AE263" s="289">
        <f t="shared" si="72"/>
        <v>0</v>
      </c>
      <c r="AF263" s="289">
        <f t="shared" si="72"/>
        <v>0</v>
      </c>
      <c r="AG263" s="289">
        <f t="shared" si="72"/>
        <v>0</v>
      </c>
      <c r="AH263" s="289">
        <f t="shared" si="72"/>
        <v>0</v>
      </c>
      <c r="AI263" s="289">
        <f t="shared" si="72"/>
        <v>0</v>
      </c>
      <c r="AJ263" s="289">
        <f t="shared" si="72"/>
        <v>0</v>
      </c>
      <c r="AK263" s="289">
        <f t="shared" si="72"/>
        <v>0</v>
      </c>
      <c r="AL263" s="289">
        <f t="shared" si="72"/>
        <v>0</v>
      </c>
      <c r="AM263" s="289">
        <f t="shared" si="72"/>
        <v>0</v>
      </c>
      <c r="AN263" s="289">
        <f t="shared" si="72"/>
        <v>0</v>
      </c>
      <c r="AO263" s="289">
        <f t="shared" si="72"/>
        <v>0</v>
      </c>
      <c r="AP263" s="289">
        <f t="shared" si="72"/>
        <v>0</v>
      </c>
      <c r="AQ263" s="289">
        <f t="shared" si="72"/>
        <v>0</v>
      </c>
      <c r="AR263" s="289">
        <f t="shared" si="72"/>
        <v>0</v>
      </c>
      <c r="AS263" s="289">
        <f t="shared" si="72"/>
        <v>0</v>
      </c>
      <c r="AT263" s="289">
        <f t="shared" si="72"/>
        <v>0</v>
      </c>
      <c r="AU263" s="289">
        <f t="shared" si="72"/>
        <v>0</v>
      </c>
      <c r="AV263" s="289">
        <f t="shared" si="72"/>
        <v>0</v>
      </c>
    </row>
    <row r="264" spans="2:51" ht="17.25" hidden="1" customHeight="1" x14ac:dyDescent="0.2">
      <c r="B264" s="79"/>
      <c r="C264" s="79"/>
      <c r="D264" s="87"/>
      <c r="E264" s="87"/>
      <c r="F264" s="87"/>
      <c r="G264" s="88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182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</row>
    <row r="265" spans="2:51" ht="17.25" hidden="1" customHeight="1" x14ac:dyDescent="0.2">
      <c r="B265" s="78" t="s">
        <v>413</v>
      </c>
      <c r="C265" s="89"/>
      <c r="D265" s="103" t="s">
        <v>414</v>
      </c>
      <c r="E265" s="103" t="s">
        <v>6</v>
      </c>
      <c r="F265" s="103" t="s">
        <v>262</v>
      </c>
      <c r="G265" s="103" t="s">
        <v>435</v>
      </c>
      <c r="H265" s="103" t="s">
        <v>7</v>
      </c>
      <c r="I265" s="103" t="s">
        <v>8</v>
      </c>
      <c r="J265" s="99" t="s">
        <v>22</v>
      </c>
      <c r="K265" s="103" t="s">
        <v>23</v>
      </c>
      <c r="L265" s="103" t="s">
        <v>24</v>
      </c>
      <c r="M265" s="103" t="s">
        <v>9</v>
      </c>
      <c r="N265" s="103" t="s">
        <v>415</v>
      </c>
      <c r="O265" s="103" t="s">
        <v>20</v>
      </c>
      <c r="P265" s="103" t="s">
        <v>10</v>
      </c>
      <c r="Q265" s="103" t="s">
        <v>436</v>
      </c>
      <c r="R265" s="103" t="s">
        <v>12</v>
      </c>
      <c r="S265" s="103" t="s">
        <v>11</v>
      </c>
      <c r="T265" s="103" t="s">
        <v>437</v>
      </c>
      <c r="U265" s="103" t="s">
        <v>13</v>
      </c>
      <c r="V265" s="103" t="s">
        <v>14</v>
      </c>
      <c r="W265" s="103" t="s">
        <v>416</v>
      </c>
      <c r="X265" s="103" t="s">
        <v>1068</v>
      </c>
      <c r="Y265" s="103" t="s">
        <v>15</v>
      </c>
      <c r="Z265" s="103" t="s">
        <v>16</v>
      </c>
      <c r="AA265" s="87"/>
      <c r="AB265" s="182"/>
      <c r="AC265" s="81" t="s">
        <v>409</v>
      </c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</row>
    <row r="266" spans="2:51" ht="32.25" hidden="1" customHeight="1" x14ac:dyDescent="0.2">
      <c r="B266" s="83" t="s">
        <v>410</v>
      </c>
      <c r="C266" s="83" t="s">
        <v>411</v>
      </c>
      <c r="D266" s="104" t="s">
        <v>1084</v>
      </c>
      <c r="E266" s="104" t="s">
        <v>57</v>
      </c>
      <c r="F266" s="104" t="s">
        <v>263</v>
      </c>
      <c r="G266" s="104" t="s">
        <v>340</v>
      </c>
      <c r="H266" s="104" t="s">
        <v>58</v>
      </c>
      <c r="I266" s="104" t="s">
        <v>59</v>
      </c>
      <c r="J266" s="105" t="s">
        <v>79</v>
      </c>
      <c r="K266" s="104" t="s">
        <v>80</v>
      </c>
      <c r="L266" s="104" t="s">
        <v>81</v>
      </c>
      <c r="M266" s="104" t="s">
        <v>60</v>
      </c>
      <c r="N266" s="104" t="s">
        <v>61</v>
      </c>
      <c r="O266" s="104" t="s">
        <v>77</v>
      </c>
      <c r="P266" s="104" t="s">
        <v>62</v>
      </c>
      <c r="Q266" s="104" t="s">
        <v>349</v>
      </c>
      <c r="R266" s="104" t="s">
        <v>65</v>
      </c>
      <c r="S266" s="104" t="s">
        <v>63</v>
      </c>
      <c r="T266" s="104" t="s">
        <v>350</v>
      </c>
      <c r="U266" s="104" t="s">
        <v>66</v>
      </c>
      <c r="V266" s="104" t="s">
        <v>67</v>
      </c>
      <c r="W266" s="104" t="s">
        <v>64</v>
      </c>
      <c r="X266" s="104" t="s">
        <v>351</v>
      </c>
      <c r="Y266" s="104" t="s">
        <v>68</v>
      </c>
      <c r="Z266" s="104" t="s">
        <v>69</v>
      </c>
      <c r="AA266" s="90" t="s">
        <v>1059</v>
      </c>
      <c r="AB266" s="182"/>
      <c r="AC266" s="92" t="s">
        <v>1066</v>
      </c>
      <c r="AD266" s="92" t="s">
        <v>57</v>
      </c>
      <c r="AE266" s="92" t="s">
        <v>263</v>
      </c>
      <c r="AF266" s="92" t="s">
        <v>340</v>
      </c>
      <c r="AG266" s="92" t="s">
        <v>58</v>
      </c>
      <c r="AH266" s="92" t="s">
        <v>59</v>
      </c>
      <c r="AI266" s="91" t="s">
        <v>79</v>
      </c>
      <c r="AJ266" s="92" t="s">
        <v>80</v>
      </c>
      <c r="AK266" s="92" t="s">
        <v>81</v>
      </c>
      <c r="AL266" s="92" t="s">
        <v>60</v>
      </c>
      <c r="AM266" s="92" t="s">
        <v>61</v>
      </c>
      <c r="AN266" s="92" t="s">
        <v>77</v>
      </c>
      <c r="AO266" s="92" t="s">
        <v>62</v>
      </c>
      <c r="AP266" s="92" t="s">
        <v>349</v>
      </c>
      <c r="AQ266" s="92" t="s">
        <v>65</v>
      </c>
      <c r="AR266" s="92" t="s">
        <v>63</v>
      </c>
      <c r="AS266" s="92" t="s">
        <v>350</v>
      </c>
      <c r="AT266" s="92" t="s">
        <v>66</v>
      </c>
      <c r="AU266" s="92" t="s">
        <v>67</v>
      </c>
      <c r="AV266" s="92" t="s">
        <v>64</v>
      </c>
      <c r="AW266" s="92" t="s">
        <v>351</v>
      </c>
      <c r="AX266" s="92" t="s">
        <v>68</v>
      </c>
      <c r="AY266" s="92" t="s">
        <v>69</v>
      </c>
    </row>
    <row r="267" spans="2:51" ht="27" hidden="1" customHeight="1" x14ac:dyDescent="0.2">
      <c r="B267" s="93"/>
      <c r="C267" s="381">
        <v>44081</v>
      </c>
      <c r="D267" s="513">
        <v>36</v>
      </c>
      <c r="E267" s="513">
        <v>19</v>
      </c>
      <c r="F267" s="513">
        <v>17</v>
      </c>
      <c r="G267" s="513">
        <v>0</v>
      </c>
      <c r="H267" s="513">
        <v>19</v>
      </c>
      <c r="I267" s="513">
        <v>17</v>
      </c>
      <c r="J267" s="513">
        <v>28</v>
      </c>
      <c r="K267" s="513">
        <v>0</v>
      </c>
      <c r="L267" s="513">
        <v>10</v>
      </c>
      <c r="M267" s="513">
        <v>0</v>
      </c>
      <c r="N267" s="513">
        <v>20</v>
      </c>
      <c r="O267" s="513">
        <v>13</v>
      </c>
      <c r="P267" s="513">
        <v>17</v>
      </c>
      <c r="Q267" s="513">
        <v>0</v>
      </c>
      <c r="R267" s="513">
        <v>16</v>
      </c>
      <c r="S267" s="513">
        <v>17</v>
      </c>
      <c r="T267" s="513">
        <v>0</v>
      </c>
      <c r="U267" s="513">
        <v>13</v>
      </c>
      <c r="V267" s="513">
        <v>5</v>
      </c>
      <c r="W267" s="513">
        <v>17</v>
      </c>
      <c r="X267" s="513">
        <v>0</v>
      </c>
      <c r="Y267" s="513">
        <v>11</v>
      </c>
      <c r="Z267" s="513">
        <v>5</v>
      </c>
      <c r="AA267" s="423">
        <f t="shared" ref="AA267:AA277" si="73">SUM(D267:Z267)</f>
        <v>280</v>
      </c>
      <c r="AB267" s="182"/>
      <c r="AC267" s="504">
        <f>D267-D236</f>
        <v>0</v>
      </c>
      <c r="AD267" s="504">
        <f t="shared" ref="AD267:AY276" si="74">E267-E236</f>
        <v>0</v>
      </c>
      <c r="AE267" s="504">
        <f t="shared" si="74"/>
        <v>0</v>
      </c>
      <c r="AF267" s="504">
        <f t="shared" si="74"/>
        <v>0</v>
      </c>
      <c r="AG267" s="504">
        <f t="shared" si="74"/>
        <v>0</v>
      </c>
      <c r="AH267" s="504">
        <f t="shared" si="74"/>
        <v>0</v>
      </c>
      <c r="AI267" s="504">
        <f t="shared" si="74"/>
        <v>0</v>
      </c>
      <c r="AJ267" s="504">
        <f t="shared" si="74"/>
        <v>0</v>
      </c>
      <c r="AK267" s="504">
        <f t="shared" si="74"/>
        <v>0</v>
      </c>
      <c r="AL267" s="504">
        <f t="shared" si="74"/>
        <v>0</v>
      </c>
      <c r="AM267" s="504">
        <f t="shared" si="74"/>
        <v>0</v>
      </c>
      <c r="AN267" s="504">
        <f t="shared" si="74"/>
        <v>0</v>
      </c>
      <c r="AO267" s="504">
        <f t="shared" si="74"/>
        <v>0</v>
      </c>
      <c r="AP267" s="504">
        <f t="shared" si="74"/>
        <v>0</v>
      </c>
      <c r="AQ267" s="504">
        <f t="shared" si="74"/>
        <v>0</v>
      </c>
      <c r="AR267" s="504">
        <f t="shared" si="74"/>
        <v>0</v>
      </c>
      <c r="AS267" s="504">
        <f t="shared" si="74"/>
        <v>0</v>
      </c>
      <c r="AT267" s="504">
        <f t="shared" si="74"/>
        <v>0</v>
      </c>
      <c r="AU267" s="504">
        <f t="shared" si="74"/>
        <v>0</v>
      </c>
      <c r="AV267" s="504">
        <f t="shared" si="74"/>
        <v>0</v>
      </c>
      <c r="AW267" s="504">
        <f t="shared" si="74"/>
        <v>0</v>
      </c>
      <c r="AX267" s="504">
        <f t="shared" si="74"/>
        <v>0</v>
      </c>
      <c r="AY267" s="504">
        <f t="shared" si="74"/>
        <v>0</v>
      </c>
    </row>
    <row r="268" spans="2:51" ht="27" hidden="1" customHeight="1" x14ac:dyDescent="0.2">
      <c r="B268" s="93"/>
      <c r="C268" s="381">
        <v>44091</v>
      </c>
      <c r="D268" s="513">
        <v>36</v>
      </c>
      <c r="E268" s="513">
        <v>32</v>
      </c>
      <c r="F268" s="513">
        <v>3</v>
      </c>
      <c r="G268" s="513">
        <v>0</v>
      </c>
      <c r="H268" s="513">
        <v>33</v>
      </c>
      <c r="I268" s="513">
        <v>3</v>
      </c>
      <c r="J268" s="513">
        <v>25</v>
      </c>
      <c r="K268" s="513">
        <v>0</v>
      </c>
      <c r="L268" s="513">
        <v>11</v>
      </c>
      <c r="M268" s="513">
        <v>0</v>
      </c>
      <c r="N268" s="513">
        <v>25</v>
      </c>
      <c r="O268" s="513">
        <v>0</v>
      </c>
      <c r="P268" s="513">
        <v>12</v>
      </c>
      <c r="Q268" s="513">
        <v>0</v>
      </c>
      <c r="R268" s="513">
        <v>32</v>
      </c>
      <c r="S268" s="513">
        <v>12</v>
      </c>
      <c r="T268" s="513">
        <v>0</v>
      </c>
      <c r="U268" s="513">
        <v>6</v>
      </c>
      <c r="V268" s="513">
        <v>26</v>
      </c>
      <c r="W268" s="513">
        <v>12</v>
      </c>
      <c r="X268" s="513">
        <v>0</v>
      </c>
      <c r="Y268" s="513">
        <v>6</v>
      </c>
      <c r="Z268" s="513">
        <v>26</v>
      </c>
      <c r="AA268" s="423">
        <f t="shared" si="73"/>
        <v>300</v>
      </c>
      <c r="AB268" s="182"/>
      <c r="AC268" s="504">
        <f t="shared" ref="AC268:AC276" si="75">D268-D237</f>
        <v>0</v>
      </c>
      <c r="AD268" s="504">
        <f t="shared" si="74"/>
        <v>0</v>
      </c>
      <c r="AE268" s="504">
        <f t="shared" si="74"/>
        <v>0</v>
      </c>
      <c r="AF268" s="504">
        <f t="shared" si="74"/>
        <v>0</v>
      </c>
      <c r="AG268" s="504">
        <f t="shared" si="74"/>
        <v>0</v>
      </c>
      <c r="AH268" s="504">
        <f t="shared" si="74"/>
        <v>0</v>
      </c>
      <c r="AI268" s="504">
        <f t="shared" si="74"/>
        <v>0</v>
      </c>
      <c r="AJ268" s="504">
        <f t="shared" si="74"/>
        <v>0</v>
      </c>
      <c r="AK268" s="504">
        <f t="shared" si="74"/>
        <v>0</v>
      </c>
      <c r="AL268" s="504">
        <f t="shared" si="74"/>
        <v>0</v>
      </c>
      <c r="AM268" s="504">
        <f t="shared" si="74"/>
        <v>0</v>
      </c>
      <c r="AN268" s="504">
        <f t="shared" si="74"/>
        <v>0</v>
      </c>
      <c r="AO268" s="504">
        <f t="shared" si="74"/>
        <v>0</v>
      </c>
      <c r="AP268" s="504">
        <f t="shared" si="74"/>
        <v>0</v>
      </c>
      <c r="AQ268" s="504">
        <f t="shared" si="74"/>
        <v>0</v>
      </c>
      <c r="AR268" s="504">
        <f t="shared" si="74"/>
        <v>0</v>
      </c>
      <c r="AS268" s="504">
        <f t="shared" si="74"/>
        <v>0</v>
      </c>
      <c r="AT268" s="504">
        <f t="shared" si="74"/>
        <v>0</v>
      </c>
      <c r="AU268" s="504">
        <f t="shared" si="74"/>
        <v>0</v>
      </c>
      <c r="AV268" s="504">
        <f t="shared" si="74"/>
        <v>0</v>
      </c>
      <c r="AW268" s="504">
        <f t="shared" si="74"/>
        <v>0</v>
      </c>
      <c r="AX268" s="504">
        <f t="shared" si="74"/>
        <v>0</v>
      </c>
      <c r="AY268" s="504">
        <f t="shared" si="74"/>
        <v>0</v>
      </c>
    </row>
    <row r="269" spans="2:51" ht="27" hidden="1" customHeight="1" x14ac:dyDescent="0.2">
      <c r="B269" s="93"/>
      <c r="C269" s="381">
        <v>44099</v>
      </c>
      <c r="D269" s="513">
        <v>26</v>
      </c>
      <c r="E269" s="513">
        <v>20</v>
      </c>
      <c r="F269" s="513">
        <v>6</v>
      </c>
      <c r="G269" s="513">
        <v>0</v>
      </c>
      <c r="H269" s="513">
        <v>20</v>
      </c>
      <c r="I269" s="513">
        <v>6</v>
      </c>
      <c r="J269" s="513">
        <v>18</v>
      </c>
      <c r="K269" s="513">
        <v>0</v>
      </c>
      <c r="L269" s="513">
        <v>8</v>
      </c>
      <c r="M269" s="513">
        <v>0</v>
      </c>
      <c r="N269" s="513">
        <v>31</v>
      </c>
      <c r="O269" s="513">
        <v>0</v>
      </c>
      <c r="P269" s="513">
        <v>18</v>
      </c>
      <c r="Q269" s="513">
        <v>0</v>
      </c>
      <c r="R269" s="513">
        <v>33</v>
      </c>
      <c r="S269" s="513">
        <v>18</v>
      </c>
      <c r="T269" s="513">
        <v>0</v>
      </c>
      <c r="U269" s="513">
        <v>4</v>
      </c>
      <c r="V269" s="513">
        <v>29</v>
      </c>
      <c r="W269" s="513">
        <v>18</v>
      </c>
      <c r="X269" s="513">
        <v>0</v>
      </c>
      <c r="Y269" s="513">
        <v>4</v>
      </c>
      <c r="Z269" s="513">
        <v>29</v>
      </c>
      <c r="AA269" s="423">
        <f t="shared" si="73"/>
        <v>288</v>
      </c>
      <c r="AB269" s="182"/>
      <c r="AC269" s="504">
        <f t="shared" si="75"/>
        <v>0</v>
      </c>
      <c r="AD269" s="504">
        <f t="shared" si="74"/>
        <v>0</v>
      </c>
      <c r="AE269" s="504">
        <f t="shared" si="74"/>
        <v>0</v>
      </c>
      <c r="AF269" s="504">
        <f t="shared" si="74"/>
        <v>0</v>
      </c>
      <c r="AG269" s="504">
        <f t="shared" si="74"/>
        <v>0</v>
      </c>
      <c r="AH269" s="504">
        <f t="shared" si="74"/>
        <v>0</v>
      </c>
      <c r="AI269" s="504">
        <f t="shared" si="74"/>
        <v>0</v>
      </c>
      <c r="AJ269" s="504">
        <f t="shared" si="74"/>
        <v>0</v>
      </c>
      <c r="AK269" s="504">
        <f t="shared" si="74"/>
        <v>0</v>
      </c>
      <c r="AL269" s="504">
        <f t="shared" si="74"/>
        <v>0</v>
      </c>
      <c r="AM269" s="504">
        <f t="shared" si="74"/>
        <v>0</v>
      </c>
      <c r="AN269" s="504">
        <f t="shared" si="74"/>
        <v>0</v>
      </c>
      <c r="AO269" s="504">
        <f t="shared" si="74"/>
        <v>0</v>
      </c>
      <c r="AP269" s="504">
        <f t="shared" si="74"/>
        <v>0</v>
      </c>
      <c r="AQ269" s="504">
        <f t="shared" si="74"/>
        <v>0</v>
      </c>
      <c r="AR269" s="504">
        <f t="shared" si="74"/>
        <v>0</v>
      </c>
      <c r="AS269" s="504">
        <f t="shared" si="74"/>
        <v>0</v>
      </c>
      <c r="AT269" s="504">
        <f t="shared" si="74"/>
        <v>0</v>
      </c>
      <c r="AU269" s="504">
        <f t="shared" si="74"/>
        <v>0</v>
      </c>
      <c r="AV269" s="504">
        <f t="shared" si="74"/>
        <v>0</v>
      </c>
      <c r="AW269" s="504">
        <f t="shared" si="74"/>
        <v>0</v>
      </c>
      <c r="AX269" s="504">
        <f t="shared" si="74"/>
        <v>0</v>
      </c>
      <c r="AY269" s="504">
        <f t="shared" si="74"/>
        <v>0</v>
      </c>
    </row>
    <row r="270" spans="2:51" ht="27" hidden="1" customHeight="1" x14ac:dyDescent="0.2">
      <c r="B270" s="93"/>
      <c r="C270" s="381">
        <v>44106</v>
      </c>
      <c r="D270" s="513">
        <v>25</v>
      </c>
      <c r="E270" s="513">
        <v>20</v>
      </c>
      <c r="F270" s="513">
        <v>5</v>
      </c>
      <c r="G270" s="513">
        <v>0</v>
      </c>
      <c r="H270" s="513">
        <v>20</v>
      </c>
      <c r="I270" s="513">
        <v>5</v>
      </c>
      <c r="J270" s="513">
        <v>17</v>
      </c>
      <c r="K270" s="513">
        <v>0</v>
      </c>
      <c r="L270" s="513">
        <v>8</v>
      </c>
      <c r="M270" s="513">
        <v>0</v>
      </c>
      <c r="N270" s="513">
        <v>33</v>
      </c>
      <c r="O270" s="513">
        <v>0</v>
      </c>
      <c r="P270" s="513">
        <v>15</v>
      </c>
      <c r="Q270" s="513">
        <v>0</v>
      </c>
      <c r="R270" s="513">
        <v>38</v>
      </c>
      <c r="S270" s="513">
        <v>15</v>
      </c>
      <c r="T270" s="513">
        <v>0</v>
      </c>
      <c r="U270" s="513">
        <v>9</v>
      </c>
      <c r="V270" s="513">
        <v>29</v>
      </c>
      <c r="W270" s="513">
        <v>15</v>
      </c>
      <c r="X270" s="513">
        <v>0</v>
      </c>
      <c r="Y270" s="513">
        <v>9</v>
      </c>
      <c r="Z270" s="513">
        <v>29</v>
      </c>
      <c r="AA270" s="423">
        <f t="shared" si="73"/>
        <v>292</v>
      </c>
      <c r="AB270" s="182"/>
      <c r="AC270" s="504">
        <f t="shared" si="75"/>
        <v>0</v>
      </c>
      <c r="AD270" s="504">
        <f t="shared" si="74"/>
        <v>0</v>
      </c>
      <c r="AE270" s="504">
        <f t="shared" si="74"/>
        <v>0</v>
      </c>
      <c r="AF270" s="504">
        <f t="shared" si="74"/>
        <v>0</v>
      </c>
      <c r="AG270" s="504">
        <f t="shared" si="74"/>
        <v>0</v>
      </c>
      <c r="AH270" s="504">
        <f t="shared" si="74"/>
        <v>0</v>
      </c>
      <c r="AI270" s="504">
        <f t="shared" si="74"/>
        <v>0</v>
      </c>
      <c r="AJ270" s="504">
        <f t="shared" si="74"/>
        <v>0</v>
      </c>
      <c r="AK270" s="504">
        <f t="shared" si="74"/>
        <v>0</v>
      </c>
      <c r="AL270" s="504">
        <f t="shared" si="74"/>
        <v>0</v>
      </c>
      <c r="AM270" s="504">
        <f t="shared" si="74"/>
        <v>0</v>
      </c>
      <c r="AN270" s="504">
        <f t="shared" si="74"/>
        <v>0</v>
      </c>
      <c r="AO270" s="504">
        <f t="shared" si="74"/>
        <v>0</v>
      </c>
      <c r="AP270" s="504">
        <f t="shared" si="74"/>
        <v>0</v>
      </c>
      <c r="AQ270" s="504">
        <f t="shared" si="74"/>
        <v>0</v>
      </c>
      <c r="AR270" s="504">
        <f t="shared" si="74"/>
        <v>0</v>
      </c>
      <c r="AS270" s="504">
        <f t="shared" si="74"/>
        <v>0</v>
      </c>
      <c r="AT270" s="504">
        <f t="shared" si="74"/>
        <v>0</v>
      </c>
      <c r="AU270" s="504">
        <f t="shared" si="74"/>
        <v>0</v>
      </c>
      <c r="AV270" s="504">
        <f t="shared" si="74"/>
        <v>0</v>
      </c>
      <c r="AW270" s="504">
        <f t="shared" si="74"/>
        <v>0</v>
      </c>
      <c r="AX270" s="504">
        <f t="shared" si="74"/>
        <v>0</v>
      </c>
      <c r="AY270" s="504">
        <f t="shared" si="74"/>
        <v>0</v>
      </c>
    </row>
    <row r="271" spans="2:51" ht="27" hidden="1" customHeight="1" x14ac:dyDescent="0.2">
      <c r="B271" s="93"/>
      <c r="C271" s="381">
        <v>44113</v>
      </c>
      <c r="D271" s="513">
        <v>29</v>
      </c>
      <c r="E271" s="513">
        <v>29</v>
      </c>
      <c r="F271" s="513">
        <v>0</v>
      </c>
      <c r="G271" s="513">
        <v>0</v>
      </c>
      <c r="H271" s="513">
        <v>29</v>
      </c>
      <c r="I271" s="513">
        <v>0</v>
      </c>
      <c r="J271" s="513">
        <v>4</v>
      </c>
      <c r="K271" s="513">
        <v>1</v>
      </c>
      <c r="L271" s="513">
        <v>24</v>
      </c>
      <c r="M271" s="513">
        <v>0</v>
      </c>
      <c r="N271" s="513">
        <v>28</v>
      </c>
      <c r="O271" s="513">
        <v>4</v>
      </c>
      <c r="P271" s="513">
        <v>12</v>
      </c>
      <c r="Q271" s="513">
        <v>0</v>
      </c>
      <c r="R271" s="513">
        <v>40</v>
      </c>
      <c r="S271" s="513">
        <v>12</v>
      </c>
      <c r="T271" s="513">
        <v>0</v>
      </c>
      <c r="U271" s="513">
        <v>1</v>
      </c>
      <c r="V271" s="513">
        <v>39</v>
      </c>
      <c r="W271" s="513">
        <v>12</v>
      </c>
      <c r="X271" s="513">
        <v>0</v>
      </c>
      <c r="Y271" s="513">
        <v>1</v>
      </c>
      <c r="Z271" s="513">
        <v>39</v>
      </c>
      <c r="AA271" s="423">
        <f t="shared" si="73"/>
        <v>304</v>
      </c>
      <c r="AB271" s="182"/>
      <c r="AC271" s="504">
        <f t="shared" si="75"/>
        <v>0</v>
      </c>
      <c r="AD271" s="504">
        <f t="shared" si="74"/>
        <v>0</v>
      </c>
      <c r="AE271" s="504">
        <f t="shared" si="74"/>
        <v>0</v>
      </c>
      <c r="AF271" s="504">
        <f t="shared" si="74"/>
        <v>0</v>
      </c>
      <c r="AG271" s="504">
        <f t="shared" si="74"/>
        <v>0</v>
      </c>
      <c r="AH271" s="504">
        <f t="shared" si="74"/>
        <v>0</v>
      </c>
      <c r="AI271" s="504">
        <f t="shared" si="74"/>
        <v>0</v>
      </c>
      <c r="AJ271" s="504">
        <f t="shared" si="74"/>
        <v>0</v>
      </c>
      <c r="AK271" s="504">
        <f t="shared" si="74"/>
        <v>0</v>
      </c>
      <c r="AL271" s="504">
        <f t="shared" si="74"/>
        <v>0</v>
      </c>
      <c r="AM271" s="504">
        <f t="shared" si="74"/>
        <v>0</v>
      </c>
      <c r="AN271" s="504">
        <f t="shared" si="74"/>
        <v>0</v>
      </c>
      <c r="AO271" s="504">
        <f t="shared" si="74"/>
        <v>0</v>
      </c>
      <c r="AP271" s="504">
        <f t="shared" si="74"/>
        <v>0</v>
      </c>
      <c r="AQ271" s="504">
        <f t="shared" si="74"/>
        <v>0</v>
      </c>
      <c r="AR271" s="504">
        <f t="shared" si="74"/>
        <v>0</v>
      </c>
      <c r="AS271" s="504">
        <f t="shared" si="74"/>
        <v>0</v>
      </c>
      <c r="AT271" s="504">
        <f t="shared" si="74"/>
        <v>0</v>
      </c>
      <c r="AU271" s="504">
        <f t="shared" si="74"/>
        <v>0</v>
      </c>
      <c r="AV271" s="504">
        <f t="shared" si="74"/>
        <v>0</v>
      </c>
      <c r="AW271" s="504">
        <f t="shared" si="74"/>
        <v>0</v>
      </c>
      <c r="AX271" s="504">
        <f t="shared" si="74"/>
        <v>0</v>
      </c>
      <c r="AY271" s="504">
        <f t="shared" si="74"/>
        <v>0</v>
      </c>
    </row>
    <row r="272" spans="2:51" ht="27" hidden="1" customHeight="1" x14ac:dyDescent="0.2">
      <c r="B272" s="93"/>
      <c r="C272" s="381">
        <v>44120</v>
      </c>
      <c r="D272" s="513">
        <v>30</v>
      </c>
      <c r="E272" s="513">
        <v>30</v>
      </c>
      <c r="F272" s="513">
        <v>0</v>
      </c>
      <c r="G272" s="513">
        <v>0</v>
      </c>
      <c r="H272" s="513">
        <v>30</v>
      </c>
      <c r="I272" s="513">
        <v>0</v>
      </c>
      <c r="J272" s="513">
        <v>0</v>
      </c>
      <c r="K272" s="513">
        <v>0</v>
      </c>
      <c r="L272" s="513">
        <v>30</v>
      </c>
      <c r="M272" s="513">
        <v>0</v>
      </c>
      <c r="N272" s="513">
        <v>30</v>
      </c>
      <c r="O272" s="513">
        <v>0</v>
      </c>
      <c r="P272" s="513">
        <v>0</v>
      </c>
      <c r="Q272" s="513">
        <v>0</v>
      </c>
      <c r="R272" s="513">
        <v>50</v>
      </c>
      <c r="S272" s="513">
        <v>0</v>
      </c>
      <c r="T272" s="513">
        <v>0</v>
      </c>
      <c r="U272" s="513">
        <v>0</v>
      </c>
      <c r="V272" s="513">
        <v>50</v>
      </c>
      <c r="W272" s="513">
        <v>0</v>
      </c>
      <c r="X272" s="513">
        <v>0</v>
      </c>
      <c r="Y272" s="513">
        <v>0</v>
      </c>
      <c r="Z272" s="513">
        <v>50</v>
      </c>
      <c r="AA272" s="423">
        <f t="shared" si="73"/>
        <v>300</v>
      </c>
      <c r="AB272" s="182"/>
      <c r="AC272" s="504">
        <f t="shared" si="75"/>
        <v>0</v>
      </c>
      <c r="AD272" s="504">
        <f t="shared" si="74"/>
        <v>0</v>
      </c>
      <c r="AE272" s="504">
        <f t="shared" si="74"/>
        <v>0</v>
      </c>
      <c r="AF272" s="504">
        <f t="shared" si="74"/>
        <v>0</v>
      </c>
      <c r="AG272" s="504">
        <f t="shared" si="74"/>
        <v>0</v>
      </c>
      <c r="AH272" s="504">
        <f t="shared" si="74"/>
        <v>0</v>
      </c>
      <c r="AI272" s="504">
        <f t="shared" si="74"/>
        <v>0</v>
      </c>
      <c r="AJ272" s="504">
        <f t="shared" si="74"/>
        <v>0</v>
      </c>
      <c r="AK272" s="504">
        <f t="shared" si="74"/>
        <v>0</v>
      </c>
      <c r="AL272" s="504">
        <f t="shared" si="74"/>
        <v>0</v>
      </c>
      <c r="AM272" s="504">
        <f t="shared" si="74"/>
        <v>0</v>
      </c>
      <c r="AN272" s="504">
        <f t="shared" si="74"/>
        <v>0</v>
      </c>
      <c r="AO272" s="504">
        <f t="shared" si="74"/>
        <v>0</v>
      </c>
      <c r="AP272" s="504">
        <f t="shared" si="74"/>
        <v>0</v>
      </c>
      <c r="AQ272" s="504">
        <f t="shared" si="74"/>
        <v>0</v>
      </c>
      <c r="AR272" s="504">
        <f t="shared" si="74"/>
        <v>0</v>
      </c>
      <c r="AS272" s="504">
        <f t="shared" si="74"/>
        <v>0</v>
      </c>
      <c r="AT272" s="504">
        <f t="shared" si="74"/>
        <v>0</v>
      </c>
      <c r="AU272" s="504">
        <f t="shared" si="74"/>
        <v>0</v>
      </c>
      <c r="AV272" s="504">
        <f t="shared" si="74"/>
        <v>0</v>
      </c>
      <c r="AW272" s="504">
        <f t="shared" si="74"/>
        <v>0</v>
      </c>
      <c r="AX272" s="504">
        <f t="shared" si="74"/>
        <v>0</v>
      </c>
      <c r="AY272" s="504">
        <f t="shared" si="74"/>
        <v>0</v>
      </c>
    </row>
    <row r="273" spans="2:51" ht="27" hidden="1" customHeight="1" x14ac:dyDescent="0.2">
      <c r="B273" s="93"/>
      <c r="C273" s="381">
        <v>44127</v>
      </c>
      <c r="D273" s="513">
        <v>36</v>
      </c>
      <c r="E273" s="513">
        <v>36</v>
      </c>
      <c r="F273" s="513">
        <v>0</v>
      </c>
      <c r="G273" s="513">
        <v>0</v>
      </c>
      <c r="H273" s="513">
        <v>36</v>
      </c>
      <c r="I273" s="513">
        <v>0</v>
      </c>
      <c r="J273" s="513">
        <v>24</v>
      </c>
      <c r="K273" s="513">
        <v>0</v>
      </c>
      <c r="L273" s="513">
        <v>12</v>
      </c>
      <c r="M273" s="513">
        <v>0</v>
      </c>
      <c r="N273" s="513">
        <v>30</v>
      </c>
      <c r="O273" s="513">
        <v>0</v>
      </c>
      <c r="P273" s="513">
        <v>7</v>
      </c>
      <c r="Q273" s="513">
        <v>0</v>
      </c>
      <c r="R273" s="531">
        <v>55</v>
      </c>
      <c r="S273" s="513">
        <v>7</v>
      </c>
      <c r="T273" s="513">
        <v>0</v>
      </c>
      <c r="U273" s="513">
        <v>0</v>
      </c>
      <c r="V273" s="531">
        <v>55</v>
      </c>
      <c r="W273" s="513">
        <v>7</v>
      </c>
      <c r="X273" s="513">
        <v>0</v>
      </c>
      <c r="Y273" s="513">
        <v>0</v>
      </c>
      <c r="Z273" s="531">
        <v>55</v>
      </c>
      <c r="AA273" s="423">
        <f t="shared" si="73"/>
        <v>360</v>
      </c>
      <c r="AB273" s="545" t="s">
        <v>657</v>
      </c>
      <c r="AC273" s="504">
        <f t="shared" si="75"/>
        <v>0</v>
      </c>
      <c r="AD273" s="504">
        <f t="shared" si="74"/>
        <v>0</v>
      </c>
      <c r="AE273" s="504">
        <f t="shared" si="74"/>
        <v>0</v>
      </c>
      <c r="AF273" s="504">
        <f t="shared" si="74"/>
        <v>0</v>
      </c>
      <c r="AG273" s="504">
        <f t="shared" si="74"/>
        <v>0</v>
      </c>
      <c r="AH273" s="504">
        <f t="shared" si="74"/>
        <v>0</v>
      </c>
      <c r="AI273" s="504">
        <f t="shared" si="74"/>
        <v>0</v>
      </c>
      <c r="AJ273" s="504">
        <f t="shared" si="74"/>
        <v>0</v>
      </c>
      <c r="AK273" s="504">
        <f t="shared" si="74"/>
        <v>0</v>
      </c>
      <c r="AL273" s="504">
        <f t="shared" si="74"/>
        <v>0</v>
      </c>
      <c r="AM273" s="504">
        <f t="shared" si="74"/>
        <v>0</v>
      </c>
      <c r="AN273" s="504">
        <f t="shared" si="74"/>
        <v>0</v>
      </c>
      <c r="AO273" s="504">
        <f t="shared" si="74"/>
        <v>0</v>
      </c>
      <c r="AP273" s="504">
        <f t="shared" si="74"/>
        <v>0</v>
      </c>
      <c r="AQ273" s="504">
        <f t="shared" si="74"/>
        <v>12</v>
      </c>
      <c r="AR273" s="504">
        <f t="shared" si="74"/>
        <v>0</v>
      </c>
      <c r="AS273" s="504">
        <f t="shared" si="74"/>
        <v>0</v>
      </c>
      <c r="AT273" s="504">
        <f t="shared" si="74"/>
        <v>0</v>
      </c>
      <c r="AU273" s="504">
        <f t="shared" si="74"/>
        <v>12</v>
      </c>
      <c r="AV273" s="504">
        <f t="shared" si="74"/>
        <v>0</v>
      </c>
      <c r="AW273" s="504">
        <f t="shared" si="74"/>
        <v>0</v>
      </c>
      <c r="AX273" s="504">
        <f t="shared" si="74"/>
        <v>0</v>
      </c>
      <c r="AY273" s="504">
        <f>Z273-Z242</f>
        <v>12</v>
      </c>
    </row>
    <row r="274" spans="2:51" ht="27" hidden="1" customHeight="1" x14ac:dyDescent="0.2">
      <c r="B274" s="93"/>
      <c r="C274" s="381">
        <v>44137</v>
      </c>
      <c r="D274" s="513">
        <v>30</v>
      </c>
      <c r="E274" s="513">
        <v>13</v>
      </c>
      <c r="F274" s="513">
        <v>17</v>
      </c>
      <c r="G274" s="513">
        <v>0</v>
      </c>
      <c r="H274" s="513">
        <v>13</v>
      </c>
      <c r="I274" s="513">
        <v>17</v>
      </c>
      <c r="J274" s="513">
        <v>17</v>
      </c>
      <c r="K274" s="531">
        <v>3</v>
      </c>
      <c r="L274" s="513">
        <v>12</v>
      </c>
      <c r="M274" s="513">
        <v>0</v>
      </c>
      <c r="N274" s="513">
        <v>30</v>
      </c>
      <c r="O274" s="513">
        <v>0</v>
      </c>
      <c r="P274" s="513">
        <v>18</v>
      </c>
      <c r="Q274" s="513">
        <v>0</v>
      </c>
      <c r="R274" s="531">
        <v>47</v>
      </c>
      <c r="S274" s="513">
        <v>18</v>
      </c>
      <c r="T274" s="513">
        <v>0</v>
      </c>
      <c r="U274" s="513">
        <v>5</v>
      </c>
      <c r="V274" s="531">
        <v>42</v>
      </c>
      <c r="W274" s="513">
        <v>18</v>
      </c>
      <c r="X274" s="513">
        <v>0</v>
      </c>
      <c r="Y274" s="513">
        <v>5</v>
      </c>
      <c r="Z274" s="531">
        <v>42</v>
      </c>
      <c r="AA274" s="423">
        <f t="shared" si="73"/>
        <v>347</v>
      </c>
      <c r="AB274" s="545" t="s">
        <v>657</v>
      </c>
      <c r="AC274" s="504">
        <f t="shared" si="75"/>
        <v>0</v>
      </c>
      <c r="AD274" s="504">
        <f t="shared" si="74"/>
        <v>0</v>
      </c>
      <c r="AE274" s="504">
        <f t="shared" si="74"/>
        <v>0</v>
      </c>
      <c r="AF274" s="504">
        <f t="shared" si="74"/>
        <v>0</v>
      </c>
      <c r="AG274" s="504">
        <f t="shared" si="74"/>
        <v>0</v>
      </c>
      <c r="AH274" s="504">
        <f t="shared" si="74"/>
        <v>0</v>
      </c>
      <c r="AI274" s="504">
        <f t="shared" si="74"/>
        <v>0</v>
      </c>
      <c r="AJ274" s="504">
        <f>K274-K243</f>
        <v>2</v>
      </c>
      <c r="AK274" s="504">
        <f t="shared" si="74"/>
        <v>0</v>
      </c>
      <c r="AL274" s="504">
        <f t="shared" si="74"/>
        <v>0</v>
      </c>
      <c r="AM274" s="504">
        <f t="shared" si="74"/>
        <v>0</v>
      </c>
      <c r="AN274" s="504">
        <f t="shared" si="74"/>
        <v>0</v>
      </c>
      <c r="AO274" s="504">
        <f t="shared" si="74"/>
        <v>0</v>
      </c>
      <c r="AP274" s="504">
        <f t="shared" si="74"/>
        <v>0</v>
      </c>
      <c r="AQ274" s="504">
        <f t="shared" si="74"/>
        <v>15</v>
      </c>
      <c r="AR274" s="504">
        <f t="shared" si="74"/>
        <v>0</v>
      </c>
      <c r="AS274" s="504">
        <f t="shared" si="74"/>
        <v>0</v>
      </c>
      <c r="AT274" s="504">
        <f t="shared" si="74"/>
        <v>0</v>
      </c>
      <c r="AU274" s="504">
        <f t="shared" si="74"/>
        <v>15</v>
      </c>
      <c r="AV274" s="504">
        <f t="shared" si="74"/>
        <v>0</v>
      </c>
      <c r="AW274" s="504">
        <f t="shared" si="74"/>
        <v>0</v>
      </c>
      <c r="AX274" s="504">
        <f t="shared" si="74"/>
        <v>0</v>
      </c>
      <c r="AY274" s="504">
        <f t="shared" si="74"/>
        <v>15</v>
      </c>
    </row>
    <row r="275" spans="2:51" ht="27" hidden="1" customHeight="1" x14ac:dyDescent="0.2">
      <c r="B275" s="93"/>
      <c r="C275" s="381">
        <v>44144</v>
      </c>
      <c r="D275" s="513">
        <v>26</v>
      </c>
      <c r="E275" s="531">
        <v>27</v>
      </c>
      <c r="F275" s="513">
        <v>0</v>
      </c>
      <c r="G275" s="513">
        <v>0</v>
      </c>
      <c r="H275" s="513">
        <v>26</v>
      </c>
      <c r="I275" s="513">
        <v>0</v>
      </c>
      <c r="J275" s="513">
        <v>3</v>
      </c>
      <c r="K275" s="513">
        <v>2</v>
      </c>
      <c r="L275" s="513">
        <v>21</v>
      </c>
      <c r="M275" s="513">
        <v>0</v>
      </c>
      <c r="N275" s="513">
        <v>29</v>
      </c>
      <c r="O275" s="513">
        <v>2</v>
      </c>
      <c r="P275" s="513">
        <v>3</v>
      </c>
      <c r="Q275" s="513">
        <v>0</v>
      </c>
      <c r="R275" s="513">
        <v>48</v>
      </c>
      <c r="S275" s="513">
        <v>3</v>
      </c>
      <c r="T275" s="513">
        <v>0</v>
      </c>
      <c r="U275" s="513">
        <v>12</v>
      </c>
      <c r="V275" s="513">
        <v>36</v>
      </c>
      <c r="W275" s="513">
        <v>3</v>
      </c>
      <c r="X275" s="513">
        <v>0</v>
      </c>
      <c r="Y275" s="513">
        <v>12</v>
      </c>
      <c r="Z275" s="513">
        <v>36</v>
      </c>
      <c r="AA275" s="423">
        <f t="shared" si="73"/>
        <v>289</v>
      </c>
      <c r="AB275" s="545" t="s">
        <v>657</v>
      </c>
      <c r="AC275" s="504">
        <f t="shared" si="75"/>
        <v>0</v>
      </c>
      <c r="AD275" s="504">
        <f>E275-E244</f>
        <v>1</v>
      </c>
      <c r="AE275" s="504">
        <f t="shared" si="74"/>
        <v>0</v>
      </c>
      <c r="AF275" s="504">
        <f t="shared" si="74"/>
        <v>0</v>
      </c>
      <c r="AG275" s="504">
        <f t="shared" si="74"/>
        <v>0</v>
      </c>
      <c r="AH275" s="504">
        <f t="shared" si="74"/>
        <v>0</v>
      </c>
      <c r="AI275" s="504">
        <f t="shared" si="74"/>
        <v>0</v>
      </c>
      <c r="AJ275" s="504">
        <f t="shared" si="74"/>
        <v>0</v>
      </c>
      <c r="AK275" s="504">
        <f t="shared" si="74"/>
        <v>0</v>
      </c>
      <c r="AL275" s="504">
        <f t="shared" si="74"/>
        <v>0</v>
      </c>
      <c r="AM275" s="504">
        <f t="shared" si="74"/>
        <v>0</v>
      </c>
      <c r="AN275" s="504">
        <f t="shared" si="74"/>
        <v>0</v>
      </c>
      <c r="AO275" s="504">
        <f t="shared" si="74"/>
        <v>0</v>
      </c>
      <c r="AP275" s="504">
        <f t="shared" si="74"/>
        <v>0</v>
      </c>
      <c r="AQ275" s="504">
        <f t="shared" si="74"/>
        <v>0</v>
      </c>
      <c r="AR275" s="504">
        <f t="shared" si="74"/>
        <v>0</v>
      </c>
      <c r="AS275" s="504">
        <f t="shared" si="74"/>
        <v>0</v>
      </c>
      <c r="AT275" s="504">
        <f t="shared" si="74"/>
        <v>0</v>
      </c>
      <c r="AU275" s="504">
        <f t="shared" si="74"/>
        <v>0</v>
      </c>
      <c r="AV275" s="504">
        <f t="shared" si="74"/>
        <v>0</v>
      </c>
      <c r="AW275" s="504">
        <f t="shared" si="74"/>
        <v>0</v>
      </c>
      <c r="AX275" s="504">
        <f t="shared" si="74"/>
        <v>0</v>
      </c>
      <c r="AY275" s="504">
        <f t="shared" si="74"/>
        <v>0</v>
      </c>
    </row>
    <row r="276" spans="2:51" ht="27" hidden="1" customHeight="1" thickBot="1" x14ac:dyDescent="0.25">
      <c r="B276" s="93"/>
      <c r="C276" s="381">
        <v>44152</v>
      </c>
      <c r="D276" s="513">
        <v>0</v>
      </c>
      <c r="E276" s="513">
        <v>0</v>
      </c>
      <c r="F276" s="513">
        <v>0</v>
      </c>
      <c r="G276" s="513">
        <v>0</v>
      </c>
      <c r="H276" s="513">
        <v>0</v>
      </c>
      <c r="I276" s="513">
        <v>0</v>
      </c>
      <c r="J276" s="513">
        <v>0</v>
      </c>
      <c r="K276" s="513">
        <v>0</v>
      </c>
      <c r="L276" s="513">
        <v>0</v>
      </c>
      <c r="M276" s="513">
        <v>0</v>
      </c>
      <c r="N276" s="513">
        <v>12</v>
      </c>
      <c r="O276" s="513">
        <v>1</v>
      </c>
      <c r="P276" s="513">
        <v>2</v>
      </c>
      <c r="Q276" s="513">
        <v>0</v>
      </c>
      <c r="R276" s="513">
        <v>27</v>
      </c>
      <c r="S276" s="513">
        <v>2</v>
      </c>
      <c r="T276" s="513">
        <v>0</v>
      </c>
      <c r="U276" s="513">
        <v>0</v>
      </c>
      <c r="V276" s="513">
        <v>27</v>
      </c>
      <c r="W276" s="513">
        <v>2</v>
      </c>
      <c r="X276" s="513">
        <v>0</v>
      </c>
      <c r="Y276" s="513">
        <v>0</v>
      </c>
      <c r="Z276" s="513">
        <v>27</v>
      </c>
      <c r="AA276" s="423">
        <f t="shared" si="73"/>
        <v>100</v>
      </c>
      <c r="AB276" s="182"/>
      <c r="AC276" s="504">
        <f t="shared" si="75"/>
        <v>0</v>
      </c>
      <c r="AD276" s="504">
        <f t="shared" si="74"/>
        <v>0</v>
      </c>
      <c r="AE276" s="504">
        <f t="shared" si="74"/>
        <v>0</v>
      </c>
      <c r="AF276" s="504">
        <f t="shared" si="74"/>
        <v>0</v>
      </c>
      <c r="AG276" s="504">
        <f t="shared" si="74"/>
        <v>0</v>
      </c>
      <c r="AH276" s="504">
        <f t="shared" si="74"/>
        <v>0</v>
      </c>
      <c r="AI276" s="504">
        <f t="shared" si="74"/>
        <v>0</v>
      </c>
      <c r="AJ276" s="504">
        <f t="shared" si="74"/>
        <v>0</v>
      </c>
      <c r="AK276" s="504">
        <f t="shared" si="74"/>
        <v>0</v>
      </c>
      <c r="AL276" s="504">
        <f t="shared" si="74"/>
        <v>0</v>
      </c>
      <c r="AM276" s="504">
        <f t="shared" si="74"/>
        <v>0</v>
      </c>
      <c r="AN276" s="504">
        <f t="shared" si="74"/>
        <v>0</v>
      </c>
      <c r="AO276" s="504">
        <f t="shared" si="74"/>
        <v>0</v>
      </c>
      <c r="AP276" s="504">
        <f t="shared" si="74"/>
        <v>0</v>
      </c>
      <c r="AQ276" s="504">
        <f t="shared" si="74"/>
        <v>0</v>
      </c>
      <c r="AR276" s="504">
        <f t="shared" si="74"/>
        <v>0</v>
      </c>
      <c r="AS276" s="504">
        <f t="shared" si="74"/>
        <v>0</v>
      </c>
      <c r="AT276" s="504">
        <f t="shared" si="74"/>
        <v>0</v>
      </c>
      <c r="AU276" s="504">
        <f t="shared" si="74"/>
        <v>0</v>
      </c>
      <c r="AV276" s="504">
        <f t="shared" si="74"/>
        <v>0</v>
      </c>
      <c r="AW276" s="504">
        <f t="shared" si="74"/>
        <v>0</v>
      </c>
      <c r="AX276" s="504">
        <f t="shared" si="74"/>
        <v>0</v>
      </c>
      <c r="AY276" s="504">
        <f t="shared" si="74"/>
        <v>0</v>
      </c>
    </row>
    <row r="277" spans="2:51" ht="27" hidden="1" customHeight="1" thickTop="1" x14ac:dyDescent="0.2">
      <c r="B277" s="1898" t="s">
        <v>1074</v>
      </c>
      <c r="C277" s="1898"/>
      <c r="D277" s="424">
        <f t="shared" ref="D277:Z277" si="76">SUM(D267:D276)</f>
        <v>274</v>
      </c>
      <c r="E277" s="424">
        <f t="shared" si="76"/>
        <v>226</v>
      </c>
      <c r="F277" s="424">
        <f t="shared" si="76"/>
        <v>48</v>
      </c>
      <c r="G277" s="424">
        <f t="shared" si="76"/>
        <v>0</v>
      </c>
      <c r="H277" s="424">
        <f t="shared" si="76"/>
        <v>226</v>
      </c>
      <c r="I277" s="424">
        <f t="shared" si="76"/>
        <v>48</v>
      </c>
      <c r="J277" s="424">
        <f t="shared" si="76"/>
        <v>136</v>
      </c>
      <c r="K277" s="424">
        <f t="shared" si="76"/>
        <v>6</v>
      </c>
      <c r="L277" s="424">
        <f t="shared" si="76"/>
        <v>136</v>
      </c>
      <c r="M277" s="424">
        <f t="shared" si="76"/>
        <v>0</v>
      </c>
      <c r="N277" s="424">
        <f t="shared" si="76"/>
        <v>268</v>
      </c>
      <c r="O277" s="424">
        <f t="shared" si="76"/>
        <v>20</v>
      </c>
      <c r="P277" s="424">
        <f t="shared" si="76"/>
        <v>104</v>
      </c>
      <c r="Q277" s="424">
        <f t="shared" si="76"/>
        <v>0</v>
      </c>
      <c r="R277" s="424">
        <f t="shared" si="76"/>
        <v>386</v>
      </c>
      <c r="S277" s="424">
        <f t="shared" si="76"/>
        <v>104</v>
      </c>
      <c r="T277" s="424">
        <f t="shared" si="76"/>
        <v>0</v>
      </c>
      <c r="U277" s="424">
        <f t="shared" si="76"/>
        <v>50</v>
      </c>
      <c r="V277" s="424">
        <f t="shared" si="76"/>
        <v>338</v>
      </c>
      <c r="W277" s="424">
        <f t="shared" si="76"/>
        <v>104</v>
      </c>
      <c r="X277" s="424">
        <f t="shared" si="76"/>
        <v>0</v>
      </c>
      <c r="Y277" s="424">
        <f t="shared" si="76"/>
        <v>48</v>
      </c>
      <c r="Z277" s="424">
        <f t="shared" si="76"/>
        <v>338</v>
      </c>
      <c r="AA277" s="424">
        <f t="shared" si="73"/>
        <v>2860</v>
      </c>
      <c r="AB277" s="182"/>
      <c r="AC277" s="290">
        <f t="shared" ref="AC277:AY277" si="77">SUM(AC267:AC276)</f>
        <v>0</v>
      </c>
      <c r="AD277" s="290">
        <f t="shared" si="77"/>
        <v>1</v>
      </c>
      <c r="AE277" s="290">
        <f t="shared" si="77"/>
        <v>0</v>
      </c>
      <c r="AF277" s="290">
        <f t="shared" si="77"/>
        <v>0</v>
      </c>
      <c r="AG277" s="290">
        <f t="shared" si="77"/>
        <v>0</v>
      </c>
      <c r="AH277" s="290">
        <f t="shared" si="77"/>
        <v>0</v>
      </c>
      <c r="AI277" s="290">
        <f t="shared" si="77"/>
        <v>0</v>
      </c>
      <c r="AJ277" s="290">
        <f t="shared" si="77"/>
        <v>2</v>
      </c>
      <c r="AK277" s="290">
        <f t="shared" si="77"/>
        <v>0</v>
      </c>
      <c r="AL277" s="290">
        <f t="shared" si="77"/>
        <v>0</v>
      </c>
      <c r="AM277" s="290">
        <f t="shared" si="77"/>
        <v>0</v>
      </c>
      <c r="AN277" s="290">
        <f t="shared" si="77"/>
        <v>0</v>
      </c>
      <c r="AO277" s="290">
        <f t="shared" si="77"/>
        <v>0</v>
      </c>
      <c r="AP277" s="290">
        <f t="shared" si="77"/>
        <v>0</v>
      </c>
      <c r="AQ277" s="290">
        <f t="shared" si="77"/>
        <v>27</v>
      </c>
      <c r="AR277" s="290">
        <f t="shared" si="77"/>
        <v>0</v>
      </c>
      <c r="AS277" s="290">
        <f t="shared" si="77"/>
        <v>0</v>
      </c>
      <c r="AT277" s="290">
        <f t="shared" si="77"/>
        <v>0</v>
      </c>
      <c r="AU277" s="290">
        <f t="shared" si="77"/>
        <v>27</v>
      </c>
      <c r="AV277" s="290">
        <f t="shared" si="77"/>
        <v>0</v>
      </c>
      <c r="AW277" s="290">
        <f t="shared" si="77"/>
        <v>0</v>
      </c>
      <c r="AX277" s="290">
        <f t="shared" si="77"/>
        <v>0</v>
      </c>
      <c r="AY277" s="290">
        <f t="shared" si="77"/>
        <v>27</v>
      </c>
    </row>
    <row r="278" spans="2:51" ht="12" hidden="1" customHeight="1" x14ac:dyDescent="0.2">
      <c r="AB278" s="182"/>
    </row>
    <row r="279" spans="2:51" ht="12" hidden="1" customHeight="1" x14ac:dyDescent="0.2">
      <c r="AB279" s="182"/>
    </row>
    <row r="280" spans="2:51" ht="22.5" hidden="1" customHeight="1" x14ac:dyDescent="0.2">
      <c r="B280" s="172" t="s">
        <v>1085</v>
      </c>
      <c r="H280" s="94"/>
    </row>
    <row r="281" spans="2:51" ht="14.25" hidden="1" customHeight="1" x14ac:dyDescent="0.2">
      <c r="B281" s="78"/>
      <c r="C281" s="79"/>
      <c r="D281" s="96" t="s">
        <v>389</v>
      </c>
      <c r="E281" s="97" t="s">
        <v>390</v>
      </c>
      <c r="F281" s="96" t="s">
        <v>391</v>
      </c>
      <c r="G281" s="96" t="s">
        <v>392</v>
      </c>
      <c r="H281" s="98" t="s">
        <v>393</v>
      </c>
      <c r="I281" s="97" t="s">
        <v>394</v>
      </c>
      <c r="J281" s="96" t="s">
        <v>395</v>
      </c>
      <c r="K281" s="96" t="s">
        <v>396</v>
      </c>
      <c r="L281" s="96" t="s">
        <v>397</v>
      </c>
      <c r="M281" s="96" t="s">
        <v>398</v>
      </c>
      <c r="N281" s="96" t="s">
        <v>399</v>
      </c>
      <c r="O281" s="96" t="s">
        <v>400</v>
      </c>
      <c r="P281" s="96" t="s">
        <v>401</v>
      </c>
      <c r="Q281" s="96" t="s">
        <v>402</v>
      </c>
      <c r="R281" s="96" t="s">
        <v>403</v>
      </c>
      <c r="S281" s="96" t="s">
        <v>404</v>
      </c>
      <c r="T281" s="96" t="s">
        <v>405</v>
      </c>
      <c r="U281" s="96" t="s">
        <v>406</v>
      </c>
      <c r="V281" s="96" t="s">
        <v>407</v>
      </c>
      <c r="W281" s="99" t="s">
        <v>408</v>
      </c>
      <c r="X281" s="80"/>
      <c r="Y281" s="80"/>
      <c r="Z281" s="80"/>
      <c r="AA281" s="80"/>
      <c r="AC281" s="81" t="s">
        <v>409</v>
      </c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2"/>
    </row>
    <row r="282" spans="2:51" ht="33.75" hidden="1" customHeight="1" x14ac:dyDescent="0.2">
      <c r="B282" s="83" t="s">
        <v>410</v>
      </c>
      <c r="C282" s="83" t="s">
        <v>411</v>
      </c>
      <c r="D282" s="100" t="s">
        <v>417</v>
      </c>
      <c r="E282" s="100" t="s">
        <v>418</v>
      </c>
      <c r="F282" s="100" t="s">
        <v>419</v>
      </c>
      <c r="G282" s="100" t="s">
        <v>420</v>
      </c>
      <c r="H282" s="101" t="s">
        <v>421</v>
      </c>
      <c r="I282" s="102" t="s">
        <v>422</v>
      </c>
      <c r="J282" s="100" t="s">
        <v>423</v>
      </c>
      <c r="K282" s="100" t="s">
        <v>424</v>
      </c>
      <c r="L282" s="100" t="s">
        <v>425</v>
      </c>
      <c r="M282" s="100" t="s">
        <v>426</v>
      </c>
      <c r="N282" s="100" t="s">
        <v>427</v>
      </c>
      <c r="O282" s="100" t="s">
        <v>428</v>
      </c>
      <c r="P282" s="100" t="s">
        <v>64</v>
      </c>
      <c r="Q282" s="100" t="s">
        <v>64</v>
      </c>
      <c r="R282" s="100" t="s">
        <v>429</v>
      </c>
      <c r="S282" s="100" t="s">
        <v>430</v>
      </c>
      <c r="T282" s="100" t="s">
        <v>431</v>
      </c>
      <c r="U282" s="100" t="s">
        <v>432</v>
      </c>
      <c r="V282" s="100" t="s">
        <v>433</v>
      </c>
      <c r="W282" s="100" t="s">
        <v>434</v>
      </c>
      <c r="X282" s="95"/>
      <c r="Y282" s="95"/>
      <c r="Z282" s="95"/>
      <c r="AA282" s="84" t="s">
        <v>1074</v>
      </c>
      <c r="AC282" s="85" t="s">
        <v>417</v>
      </c>
      <c r="AD282" s="85" t="s">
        <v>418</v>
      </c>
      <c r="AE282" s="85" t="s">
        <v>419</v>
      </c>
      <c r="AF282" s="85" t="s">
        <v>420</v>
      </c>
      <c r="AG282" s="85" t="s">
        <v>421</v>
      </c>
      <c r="AH282" s="85" t="s">
        <v>422</v>
      </c>
      <c r="AI282" s="85" t="s">
        <v>423</v>
      </c>
      <c r="AJ282" s="85" t="s">
        <v>424</v>
      </c>
      <c r="AK282" s="85" t="s">
        <v>425</v>
      </c>
      <c r="AL282" s="85" t="s">
        <v>426</v>
      </c>
      <c r="AM282" s="85" t="s">
        <v>427</v>
      </c>
      <c r="AN282" s="85" t="s">
        <v>428</v>
      </c>
      <c r="AO282" s="85" t="s">
        <v>1060</v>
      </c>
      <c r="AP282" s="85" t="s">
        <v>1062</v>
      </c>
      <c r="AQ282" s="85" t="s">
        <v>429</v>
      </c>
      <c r="AR282" s="85" t="s">
        <v>430</v>
      </c>
      <c r="AS282" s="85" t="s">
        <v>431</v>
      </c>
      <c r="AT282" s="85" t="s">
        <v>432</v>
      </c>
      <c r="AU282" s="85" t="s">
        <v>433</v>
      </c>
      <c r="AV282" s="85" t="s">
        <v>434</v>
      </c>
    </row>
    <row r="283" spans="2:51" ht="27" hidden="1" customHeight="1" x14ac:dyDescent="0.2">
      <c r="B283" s="86"/>
      <c r="C283" s="381">
        <v>44081</v>
      </c>
      <c r="D283" s="416">
        <v>0</v>
      </c>
      <c r="E283" s="416">
        <v>0</v>
      </c>
      <c r="F283" s="416">
        <v>0</v>
      </c>
      <c r="G283" s="416">
        <v>0</v>
      </c>
      <c r="H283" s="417">
        <v>0</v>
      </c>
      <c r="I283" s="416">
        <v>0</v>
      </c>
      <c r="J283" s="416">
        <v>0</v>
      </c>
      <c r="K283" s="416">
        <v>0</v>
      </c>
      <c r="L283" s="416">
        <v>0</v>
      </c>
      <c r="M283" s="416">
        <v>0</v>
      </c>
      <c r="N283" s="416">
        <v>0</v>
      </c>
      <c r="O283" s="416">
        <v>0</v>
      </c>
      <c r="P283" s="416">
        <v>0</v>
      </c>
      <c r="Q283" s="416">
        <v>0</v>
      </c>
      <c r="R283" s="416">
        <v>0</v>
      </c>
      <c r="S283" s="416">
        <v>0</v>
      </c>
      <c r="T283" s="416">
        <v>0</v>
      </c>
      <c r="U283" s="416">
        <v>0</v>
      </c>
      <c r="V283" s="416">
        <v>0</v>
      </c>
      <c r="W283" s="416">
        <v>0</v>
      </c>
      <c r="X283" s="418"/>
      <c r="Y283" s="419"/>
      <c r="Z283" s="419"/>
      <c r="AA283" s="420">
        <f t="shared" ref="AA283:AA293" si="78">SUM(D283:W283)</f>
        <v>0</v>
      </c>
      <c r="AC283" s="288">
        <f>D283-D253</f>
        <v>0</v>
      </c>
      <c r="AD283" s="288">
        <f t="shared" ref="AD283:AV292" si="79">E283-E253</f>
        <v>0</v>
      </c>
      <c r="AE283" s="288">
        <f t="shared" si="79"/>
        <v>0</v>
      </c>
      <c r="AF283" s="288">
        <f t="shared" si="79"/>
        <v>0</v>
      </c>
      <c r="AG283" s="288">
        <f t="shared" si="79"/>
        <v>0</v>
      </c>
      <c r="AH283" s="288">
        <f t="shared" si="79"/>
        <v>0</v>
      </c>
      <c r="AI283" s="288">
        <f t="shared" si="79"/>
        <v>0</v>
      </c>
      <c r="AJ283" s="288">
        <f t="shared" si="79"/>
        <v>0</v>
      </c>
      <c r="AK283" s="288">
        <f t="shared" si="79"/>
        <v>0</v>
      </c>
      <c r="AL283" s="288">
        <f t="shared" si="79"/>
        <v>0</v>
      </c>
      <c r="AM283" s="288">
        <f t="shared" si="79"/>
        <v>0</v>
      </c>
      <c r="AN283" s="288">
        <f t="shared" si="79"/>
        <v>0</v>
      </c>
      <c r="AO283" s="288">
        <f t="shared" si="79"/>
        <v>0</v>
      </c>
      <c r="AP283" s="288">
        <f t="shared" si="79"/>
        <v>0</v>
      </c>
      <c r="AQ283" s="288">
        <f t="shared" si="79"/>
        <v>0</v>
      </c>
      <c r="AR283" s="288">
        <f t="shared" si="79"/>
        <v>0</v>
      </c>
      <c r="AS283" s="288">
        <f t="shared" si="79"/>
        <v>0</v>
      </c>
      <c r="AT283" s="288">
        <f t="shared" si="79"/>
        <v>0</v>
      </c>
      <c r="AU283" s="288">
        <f t="shared" si="79"/>
        <v>0</v>
      </c>
      <c r="AV283" s="288">
        <f t="shared" si="79"/>
        <v>0</v>
      </c>
    </row>
    <row r="284" spans="2:51" ht="27" hidden="1" customHeight="1" x14ac:dyDescent="0.2">
      <c r="B284" s="86"/>
      <c r="C284" s="381">
        <v>44091</v>
      </c>
      <c r="D284" s="416">
        <v>0</v>
      </c>
      <c r="E284" s="416">
        <v>0</v>
      </c>
      <c r="F284" s="416">
        <v>0</v>
      </c>
      <c r="G284" s="416">
        <v>0</v>
      </c>
      <c r="H284" s="417">
        <v>0</v>
      </c>
      <c r="I284" s="416">
        <v>0</v>
      </c>
      <c r="J284" s="416">
        <v>0</v>
      </c>
      <c r="K284" s="416">
        <v>0</v>
      </c>
      <c r="L284" s="416">
        <v>0</v>
      </c>
      <c r="M284" s="416">
        <v>0</v>
      </c>
      <c r="N284" s="416">
        <v>0</v>
      </c>
      <c r="O284" s="416">
        <v>0</v>
      </c>
      <c r="P284" s="416">
        <v>0</v>
      </c>
      <c r="Q284" s="416">
        <v>0</v>
      </c>
      <c r="R284" s="416">
        <v>0</v>
      </c>
      <c r="S284" s="416">
        <v>0</v>
      </c>
      <c r="T284" s="416">
        <v>0</v>
      </c>
      <c r="U284" s="416">
        <v>0</v>
      </c>
      <c r="V284" s="416">
        <v>0</v>
      </c>
      <c r="W284" s="416">
        <v>0</v>
      </c>
      <c r="X284" s="418"/>
      <c r="Y284" s="419"/>
      <c r="Z284" s="419"/>
      <c r="AA284" s="420">
        <f t="shared" si="78"/>
        <v>0</v>
      </c>
      <c r="AC284" s="288">
        <f t="shared" ref="AC284:AC292" si="80">D284-D254</f>
        <v>0</v>
      </c>
      <c r="AD284" s="288">
        <f t="shared" si="79"/>
        <v>0</v>
      </c>
      <c r="AE284" s="288">
        <f t="shared" si="79"/>
        <v>0</v>
      </c>
      <c r="AF284" s="288">
        <f t="shared" si="79"/>
        <v>0</v>
      </c>
      <c r="AG284" s="288">
        <f t="shared" si="79"/>
        <v>0</v>
      </c>
      <c r="AH284" s="288">
        <f t="shared" si="79"/>
        <v>0</v>
      </c>
      <c r="AI284" s="288">
        <f t="shared" si="79"/>
        <v>0</v>
      </c>
      <c r="AJ284" s="288">
        <f t="shared" si="79"/>
        <v>0</v>
      </c>
      <c r="AK284" s="288">
        <f t="shared" si="79"/>
        <v>0</v>
      </c>
      <c r="AL284" s="288">
        <f t="shared" si="79"/>
        <v>0</v>
      </c>
      <c r="AM284" s="288">
        <f t="shared" si="79"/>
        <v>0</v>
      </c>
      <c r="AN284" s="288">
        <f t="shared" si="79"/>
        <v>0</v>
      </c>
      <c r="AO284" s="288">
        <f t="shared" si="79"/>
        <v>0</v>
      </c>
      <c r="AP284" s="288">
        <f t="shared" si="79"/>
        <v>0</v>
      </c>
      <c r="AQ284" s="288">
        <f t="shared" si="79"/>
        <v>0</v>
      </c>
      <c r="AR284" s="288">
        <f t="shared" si="79"/>
        <v>0</v>
      </c>
      <c r="AS284" s="288">
        <f t="shared" si="79"/>
        <v>0</v>
      </c>
      <c r="AT284" s="288">
        <f t="shared" si="79"/>
        <v>0</v>
      </c>
      <c r="AU284" s="288">
        <f t="shared" si="79"/>
        <v>0</v>
      </c>
      <c r="AV284" s="288">
        <f t="shared" si="79"/>
        <v>0</v>
      </c>
    </row>
    <row r="285" spans="2:51" ht="27" hidden="1" customHeight="1" x14ac:dyDescent="0.2">
      <c r="B285" s="86"/>
      <c r="C285" s="381">
        <v>44099</v>
      </c>
      <c r="D285" s="416">
        <v>0</v>
      </c>
      <c r="E285" s="416">
        <v>0</v>
      </c>
      <c r="F285" s="416">
        <v>0</v>
      </c>
      <c r="G285" s="416">
        <v>0</v>
      </c>
      <c r="H285" s="417">
        <v>0</v>
      </c>
      <c r="I285" s="416">
        <v>0</v>
      </c>
      <c r="J285" s="416">
        <v>0</v>
      </c>
      <c r="K285" s="416">
        <v>0</v>
      </c>
      <c r="L285" s="416">
        <v>0</v>
      </c>
      <c r="M285" s="416">
        <v>0</v>
      </c>
      <c r="N285" s="416">
        <v>0</v>
      </c>
      <c r="O285" s="416">
        <v>0</v>
      </c>
      <c r="P285" s="416">
        <v>0</v>
      </c>
      <c r="Q285" s="416">
        <v>0</v>
      </c>
      <c r="R285" s="416">
        <v>0</v>
      </c>
      <c r="S285" s="416">
        <v>0</v>
      </c>
      <c r="T285" s="416">
        <v>0</v>
      </c>
      <c r="U285" s="416">
        <v>0</v>
      </c>
      <c r="V285" s="416">
        <v>0</v>
      </c>
      <c r="W285" s="416">
        <v>0</v>
      </c>
      <c r="X285" s="418"/>
      <c r="Y285" s="419"/>
      <c r="Z285" s="419"/>
      <c r="AA285" s="420">
        <f t="shared" si="78"/>
        <v>0</v>
      </c>
      <c r="AC285" s="288">
        <f t="shared" si="80"/>
        <v>0</v>
      </c>
      <c r="AD285" s="288">
        <f t="shared" si="79"/>
        <v>0</v>
      </c>
      <c r="AE285" s="288">
        <f t="shared" si="79"/>
        <v>0</v>
      </c>
      <c r="AF285" s="288">
        <f t="shared" si="79"/>
        <v>0</v>
      </c>
      <c r="AG285" s="288">
        <f t="shared" si="79"/>
        <v>0</v>
      </c>
      <c r="AH285" s="288">
        <f t="shared" si="79"/>
        <v>0</v>
      </c>
      <c r="AI285" s="288">
        <f t="shared" si="79"/>
        <v>0</v>
      </c>
      <c r="AJ285" s="288">
        <f t="shared" si="79"/>
        <v>0</v>
      </c>
      <c r="AK285" s="288">
        <f t="shared" si="79"/>
        <v>0</v>
      </c>
      <c r="AL285" s="288">
        <f t="shared" si="79"/>
        <v>0</v>
      </c>
      <c r="AM285" s="288">
        <f t="shared" si="79"/>
        <v>0</v>
      </c>
      <c r="AN285" s="288">
        <f t="shared" si="79"/>
        <v>0</v>
      </c>
      <c r="AO285" s="288">
        <f t="shared" si="79"/>
        <v>0</v>
      </c>
      <c r="AP285" s="288">
        <f t="shared" si="79"/>
        <v>0</v>
      </c>
      <c r="AQ285" s="288">
        <f t="shared" si="79"/>
        <v>0</v>
      </c>
      <c r="AR285" s="288">
        <f t="shared" si="79"/>
        <v>0</v>
      </c>
      <c r="AS285" s="288">
        <f t="shared" si="79"/>
        <v>0</v>
      </c>
      <c r="AT285" s="288">
        <f t="shared" si="79"/>
        <v>0</v>
      </c>
      <c r="AU285" s="288">
        <f t="shared" si="79"/>
        <v>0</v>
      </c>
      <c r="AV285" s="288">
        <f t="shared" si="79"/>
        <v>0</v>
      </c>
    </row>
    <row r="286" spans="2:51" ht="27" hidden="1" customHeight="1" x14ac:dyDescent="0.2">
      <c r="B286" s="86"/>
      <c r="C286" s="381">
        <v>44106</v>
      </c>
      <c r="D286" s="416">
        <v>0</v>
      </c>
      <c r="E286" s="416">
        <v>0</v>
      </c>
      <c r="F286" s="416">
        <v>0</v>
      </c>
      <c r="G286" s="416">
        <v>0</v>
      </c>
      <c r="H286" s="417">
        <v>0</v>
      </c>
      <c r="I286" s="416">
        <v>0</v>
      </c>
      <c r="J286" s="416">
        <v>0</v>
      </c>
      <c r="K286" s="416">
        <v>0</v>
      </c>
      <c r="L286" s="416">
        <v>0</v>
      </c>
      <c r="M286" s="416">
        <v>0</v>
      </c>
      <c r="N286" s="416">
        <v>0</v>
      </c>
      <c r="O286" s="416">
        <v>0</v>
      </c>
      <c r="P286" s="416">
        <v>0</v>
      </c>
      <c r="Q286" s="416">
        <v>0</v>
      </c>
      <c r="R286" s="416">
        <v>0</v>
      </c>
      <c r="S286" s="416">
        <v>0</v>
      </c>
      <c r="T286" s="416">
        <v>0</v>
      </c>
      <c r="U286" s="416">
        <v>0</v>
      </c>
      <c r="V286" s="416">
        <v>0</v>
      </c>
      <c r="W286" s="416">
        <v>0</v>
      </c>
      <c r="X286" s="418"/>
      <c r="Y286" s="419"/>
      <c r="Z286" s="419"/>
      <c r="AA286" s="420">
        <f t="shared" si="78"/>
        <v>0</v>
      </c>
      <c r="AC286" s="288">
        <f t="shared" si="80"/>
        <v>0</v>
      </c>
      <c r="AD286" s="288">
        <f t="shared" si="79"/>
        <v>0</v>
      </c>
      <c r="AE286" s="288">
        <f t="shared" si="79"/>
        <v>0</v>
      </c>
      <c r="AF286" s="288">
        <f t="shared" si="79"/>
        <v>0</v>
      </c>
      <c r="AG286" s="288">
        <f t="shared" si="79"/>
        <v>0</v>
      </c>
      <c r="AH286" s="288">
        <f t="shared" si="79"/>
        <v>0</v>
      </c>
      <c r="AI286" s="288">
        <f t="shared" si="79"/>
        <v>0</v>
      </c>
      <c r="AJ286" s="288">
        <f t="shared" si="79"/>
        <v>0</v>
      </c>
      <c r="AK286" s="288">
        <f t="shared" si="79"/>
        <v>0</v>
      </c>
      <c r="AL286" s="288">
        <f t="shared" si="79"/>
        <v>0</v>
      </c>
      <c r="AM286" s="288">
        <f t="shared" si="79"/>
        <v>0</v>
      </c>
      <c r="AN286" s="288">
        <f t="shared" si="79"/>
        <v>0</v>
      </c>
      <c r="AO286" s="288">
        <f t="shared" si="79"/>
        <v>0</v>
      </c>
      <c r="AP286" s="288">
        <f t="shared" si="79"/>
        <v>0</v>
      </c>
      <c r="AQ286" s="288">
        <f t="shared" si="79"/>
        <v>0</v>
      </c>
      <c r="AR286" s="288">
        <f t="shared" si="79"/>
        <v>0</v>
      </c>
      <c r="AS286" s="288">
        <f t="shared" si="79"/>
        <v>0</v>
      </c>
      <c r="AT286" s="288">
        <f t="shared" si="79"/>
        <v>0</v>
      </c>
      <c r="AU286" s="288">
        <f t="shared" si="79"/>
        <v>0</v>
      </c>
      <c r="AV286" s="288">
        <f t="shared" si="79"/>
        <v>0</v>
      </c>
    </row>
    <row r="287" spans="2:51" ht="27" hidden="1" customHeight="1" x14ac:dyDescent="0.2">
      <c r="B287" s="86"/>
      <c r="C287" s="381">
        <v>44113</v>
      </c>
      <c r="D287" s="416">
        <v>0</v>
      </c>
      <c r="E287" s="416">
        <v>0</v>
      </c>
      <c r="F287" s="416">
        <v>0</v>
      </c>
      <c r="G287" s="416">
        <v>0</v>
      </c>
      <c r="H287" s="417">
        <v>0</v>
      </c>
      <c r="I287" s="416">
        <v>0</v>
      </c>
      <c r="J287" s="416">
        <v>0</v>
      </c>
      <c r="K287" s="416">
        <v>0</v>
      </c>
      <c r="L287" s="416">
        <v>0</v>
      </c>
      <c r="M287" s="416">
        <v>0</v>
      </c>
      <c r="N287" s="416">
        <v>0</v>
      </c>
      <c r="O287" s="416">
        <v>0</v>
      </c>
      <c r="P287" s="416">
        <v>0</v>
      </c>
      <c r="Q287" s="416">
        <v>0</v>
      </c>
      <c r="R287" s="416">
        <v>0</v>
      </c>
      <c r="S287" s="416">
        <v>0</v>
      </c>
      <c r="T287" s="416">
        <v>0</v>
      </c>
      <c r="U287" s="416">
        <v>0</v>
      </c>
      <c r="V287" s="416">
        <v>0</v>
      </c>
      <c r="W287" s="416">
        <v>0</v>
      </c>
      <c r="X287" s="418"/>
      <c r="Y287" s="419"/>
      <c r="Z287" s="419"/>
      <c r="AA287" s="420">
        <f t="shared" si="78"/>
        <v>0</v>
      </c>
      <c r="AC287" s="288">
        <f t="shared" si="80"/>
        <v>0</v>
      </c>
      <c r="AD287" s="288">
        <f t="shared" si="79"/>
        <v>0</v>
      </c>
      <c r="AE287" s="288">
        <f t="shared" si="79"/>
        <v>0</v>
      </c>
      <c r="AF287" s="288">
        <f t="shared" si="79"/>
        <v>0</v>
      </c>
      <c r="AG287" s="288">
        <f t="shared" si="79"/>
        <v>0</v>
      </c>
      <c r="AH287" s="288">
        <f t="shared" si="79"/>
        <v>0</v>
      </c>
      <c r="AI287" s="288">
        <f t="shared" si="79"/>
        <v>0</v>
      </c>
      <c r="AJ287" s="288">
        <f t="shared" si="79"/>
        <v>0</v>
      </c>
      <c r="AK287" s="288">
        <f t="shared" si="79"/>
        <v>0</v>
      </c>
      <c r="AL287" s="288">
        <f t="shared" si="79"/>
        <v>0</v>
      </c>
      <c r="AM287" s="288">
        <f t="shared" si="79"/>
        <v>0</v>
      </c>
      <c r="AN287" s="288">
        <f t="shared" si="79"/>
        <v>0</v>
      </c>
      <c r="AO287" s="288">
        <f t="shared" si="79"/>
        <v>0</v>
      </c>
      <c r="AP287" s="288">
        <f t="shared" si="79"/>
        <v>0</v>
      </c>
      <c r="AQ287" s="288">
        <f t="shared" si="79"/>
        <v>0</v>
      </c>
      <c r="AR287" s="288">
        <f t="shared" si="79"/>
        <v>0</v>
      </c>
      <c r="AS287" s="288">
        <f t="shared" si="79"/>
        <v>0</v>
      </c>
      <c r="AT287" s="288">
        <f t="shared" si="79"/>
        <v>0</v>
      </c>
      <c r="AU287" s="288">
        <f t="shared" si="79"/>
        <v>0</v>
      </c>
      <c r="AV287" s="288">
        <f t="shared" si="79"/>
        <v>0</v>
      </c>
    </row>
    <row r="288" spans="2:51" ht="27" hidden="1" customHeight="1" x14ac:dyDescent="0.2">
      <c r="B288" s="86"/>
      <c r="C288" s="381">
        <v>44120</v>
      </c>
      <c r="D288" s="416">
        <v>0</v>
      </c>
      <c r="E288" s="416">
        <v>0</v>
      </c>
      <c r="F288" s="416">
        <v>0</v>
      </c>
      <c r="G288" s="416">
        <v>0</v>
      </c>
      <c r="H288" s="417">
        <v>0</v>
      </c>
      <c r="I288" s="416">
        <v>0</v>
      </c>
      <c r="J288" s="416">
        <v>0</v>
      </c>
      <c r="K288" s="416">
        <v>0</v>
      </c>
      <c r="L288" s="416">
        <v>0</v>
      </c>
      <c r="M288" s="416">
        <v>0</v>
      </c>
      <c r="N288" s="416">
        <v>0</v>
      </c>
      <c r="O288" s="416">
        <v>0</v>
      </c>
      <c r="P288" s="416">
        <v>0</v>
      </c>
      <c r="Q288" s="416">
        <v>0</v>
      </c>
      <c r="R288" s="416">
        <v>0</v>
      </c>
      <c r="S288" s="416">
        <v>0</v>
      </c>
      <c r="T288" s="416">
        <v>0</v>
      </c>
      <c r="U288" s="416">
        <v>0</v>
      </c>
      <c r="V288" s="416">
        <v>0</v>
      </c>
      <c r="W288" s="416">
        <v>0</v>
      </c>
      <c r="X288" s="418"/>
      <c r="Y288" s="419"/>
      <c r="Z288" s="419"/>
      <c r="AA288" s="420">
        <f t="shared" si="78"/>
        <v>0</v>
      </c>
      <c r="AC288" s="288">
        <f t="shared" si="80"/>
        <v>0</v>
      </c>
      <c r="AD288" s="288">
        <f t="shared" si="79"/>
        <v>0</v>
      </c>
      <c r="AE288" s="288">
        <f t="shared" si="79"/>
        <v>0</v>
      </c>
      <c r="AF288" s="288">
        <f t="shared" si="79"/>
        <v>0</v>
      </c>
      <c r="AG288" s="288">
        <f t="shared" si="79"/>
        <v>0</v>
      </c>
      <c r="AH288" s="288">
        <f t="shared" si="79"/>
        <v>0</v>
      </c>
      <c r="AI288" s="288">
        <f t="shared" si="79"/>
        <v>0</v>
      </c>
      <c r="AJ288" s="288">
        <f t="shared" si="79"/>
        <v>0</v>
      </c>
      <c r="AK288" s="288">
        <f t="shared" si="79"/>
        <v>0</v>
      </c>
      <c r="AL288" s="288">
        <f t="shared" si="79"/>
        <v>0</v>
      </c>
      <c r="AM288" s="288">
        <f t="shared" si="79"/>
        <v>0</v>
      </c>
      <c r="AN288" s="288">
        <f t="shared" si="79"/>
        <v>0</v>
      </c>
      <c r="AO288" s="288">
        <f t="shared" si="79"/>
        <v>0</v>
      </c>
      <c r="AP288" s="288">
        <f>Q288-Q258</f>
        <v>0</v>
      </c>
      <c r="AQ288" s="288">
        <f t="shared" si="79"/>
        <v>0</v>
      </c>
      <c r="AR288" s="288">
        <f t="shared" si="79"/>
        <v>0</v>
      </c>
      <c r="AS288" s="288">
        <f t="shared" si="79"/>
        <v>0</v>
      </c>
      <c r="AT288" s="288">
        <f t="shared" si="79"/>
        <v>0</v>
      </c>
      <c r="AU288" s="288">
        <f t="shared" si="79"/>
        <v>0</v>
      </c>
      <c r="AV288" s="288">
        <f t="shared" si="79"/>
        <v>0</v>
      </c>
    </row>
    <row r="289" spans="2:51" ht="27" hidden="1" customHeight="1" x14ac:dyDescent="0.2">
      <c r="B289" s="86"/>
      <c r="C289" s="381">
        <v>44127</v>
      </c>
      <c r="D289" s="416">
        <v>0</v>
      </c>
      <c r="E289" s="416">
        <v>0</v>
      </c>
      <c r="F289" s="416">
        <v>0</v>
      </c>
      <c r="G289" s="416">
        <v>0</v>
      </c>
      <c r="H289" s="417">
        <v>0</v>
      </c>
      <c r="I289" s="416">
        <v>0</v>
      </c>
      <c r="J289" s="416">
        <v>0</v>
      </c>
      <c r="K289" s="416">
        <v>0</v>
      </c>
      <c r="L289" s="416">
        <v>0</v>
      </c>
      <c r="M289" s="416">
        <v>0</v>
      </c>
      <c r="N289" s="416">
        <v>0</v>
      </c>
      <c r="O289" s="416">
        <v>0</v>
      </c>
      <c r="P289" s="416">
        <v>0</v>
      </c>
      <c r="Q289" s="416">
        <v>0</v>
      </c>
      <c r="R289" s="416">
        <v>0</v>
      </c>
      <c r="S289" s="416">
        <v>0</v>
      </c>
      <c r="T289" s="416">
        <v>0</v>
      </c>
      <c r="U289" s="416">
        <v>0</v>
      </c>
      <c r="V289" s="416">
        <v>0</v>
      </c>
      <c r="W289" s="416">
        <v>0</v>
      </c>
      <c r="X289" s="418"/>
      <c r="Y289" s="419"/>
      <c r="Z289" s="419"/>
      <c r="AA289" s="420">
        <f t="shared" si="78"/>
        <v>0</v>
      </c>
      <c r="AC289" s="288">
        <f t="shared" si="80"/>
        <v>0</v>
      </c>
      <c r="AD289" s="288">
        <f t="shared" si="79"/>
        <v>0</v>
      </c>
      <c r="AE289" s="288">
        <f t="shared" si="79"/>
        <v>0</v>
      </c>
      <c r="AF289" s="288">
        <f t="shared" si="79"/>
        <v>0</v>
      </c>
      <c r="AG289" s="288">
        <f t="shared" si="79"/>
        <v>0</v>
      </c>
      <c r="AH289" s="288">
        <f t="shared" si="79"/>
        <v>0</v>
      </c>
      <c r="AI289" s="288">
        <f t="shared" si="79"/>
        <v>0</v>
      </c>
      <c r="AJ289" s="288">
        <f t="shared" si="79"/>
        <v>0</v>
      </c>
      <c r="AK289" s="288">
        <f t="shared" si="79"/>
        <v>0</v>
      </c>
      <c r="AL289" s="288">
        <f t="shared" si="79"/>
        <v>0</v>
      </c>
      <c r="AM289" s="288">
        <f t="shared" si="79"/>
        <v>0</v>
      </c>
      <c r="AN289" s="288">
        <f t="shared" si="79"/>
        <v>0</v>
      </c>
      <c r="AO289" s="288">
        <f t="shared" si="79"/>
        <v>0</v>
      </c>
      <c r="AP289" s="288">
        <f t="shared" si="79"/>
        <v>0</v>
      </c>
      <c r="AQ289" s="288">
        <f t="shared" si="79"/>
        <v>0</v>
      </c>
      <c r="AR289" s="288">
        <f t="shared" si="79"/>
        <v>0</v>
      </c>
      <c r="AS289" s="288">
        <f t="shared" si="79"/>
        <v>0</v>
      </c>
      <c r="AT289" s="288">
        <f t="shared" si="79"/>
        <v>0</v>
      </c>
      <c r="AU289" s="288">
        <f t="shared" si="79"/>
        <v>0</v>
      </c>
      <c r="AV289" s="288">
        <f t="shared" si="79"/>
        <v>0</v>
      </c>
    </row>
    <row r="290" spans="2:51" ht="27" hidden="1" customHeight="1" x14ac:dyDescent="0.2">
      <c r="B290" s="86"/>
      <c r="C290" s="381">
        <v>44137</v>
      </c>
      <c r="D290" s="416">
        <v>0</v>
      </c>
      <c r="E290" s="416">
        <v>0</v>
      </c>
      <c r="F290" s="416">
        <v>0</v>
      </c>
      <c r="G290" s="416">
        <v>0</v>
      </c>
      <c r="H290" s="417">
        <v>0</v>
      </c>
      <c r="I290" s="416">
        <v>0</v>
      </c>
      <c r="J290" s="416">
        <v>0</v>
      </c>
      <c r="K290" s="416">
        <v>6</v>
      </c>
      <c r="L290" s="416">
        <v>0</v>
      </c>
      <c r="M290" s="416">
        <v>0</v>
      </c>
      <c r="N290" s="416">
        <v>0</v>
      </c>
      <c r="O290" s="416">
        <v>0</v>
      </c>
      <c r="P290" s="416">
        <v>6</v>
      </c>
      <c r="Q290" s="416">
        <v>0</v>
      </c>
      <c r="R290" s="416">
        <v>0</v>
      </c>
      <c r="S290" s="416">
        <v>0</v>
      </c>
      <c r="T290" s="416">
        <v>0</v>
      </c>
      <c r="U290" s="416">
        <v>0</v>
      </c>
      <c r="V290" s="416">
        <v>0</v>
      </c>
      <c r="W290" s="416">
        <v>0</v>
      </c>
      <c r="X290" s="418"/>
      <c r="Y290" s="419"/>
      <c r="Z290" s="419"/>
      <c r="AA290" s="420">
        <f t="shared" si="78"/>
        <v>12</v>
      </c>
      <c r="AC290" s="288">
        <f t="shared" si="80"/>
        <v>0</v>
      </c>
      <c r="AD290" s="288">
        <f t="shared" si="79"/>
        <v>0</v>
      </c>
      <c r="AE290" s="288">
        <f t="shared" si="79"/>
        <v>0</v>
      </c>
      <c r="AF290" s="288">
        <f t="shared" si="79"/>
        <v>0</v>
      </c>
      <c r="AG290" s="288">
        <f t="shared" si="79"/>
        <v>0</v>
      </c>
      <c r="AH290" s="288">
        <f t="shared" si="79"/>
        <v>0</v>
      </c>
      <c r="AI290" s="288">
        <f t="shared" si="79"/>
        <v>0</v>
      </c>
      <c r="AJ290" s="288">
        <f t="shared" si="79"/>
        <v>0</v>
      </c>
      <c r="AK290" s="288">
        <f t="shared" si="79"/>
        <v>0</v>
      </c>
      <c r="AL290" s="288">
        <f t="shared" si="79"/>
        <v>0</v>
      </c>
      <c r="AM290" s="288">
        <f t="shared" si="79"/>
        <v>0</v>
      </c>
      <c r="AN290" s="288">
        <f t="shared" si="79"/>
        <v>0</v>
      </c>
      <c r="AO290" s="288">
        <f t="shared" si="79"/>
        <v>0</v>
      </c>
      <c r="AP290" s="288">
        <f t="shared" si="79"/>
        <v>0</v>
      </c>
      <c r="AQ290" s="288">
        <f t="shared" si="79"/>
        <v>0</v>
      </c>
      <c r="AR290" s="288">
        <f t="shared" si="79"/>
        <v>0</v>
      </c>
      <c r="AS290" s="288">
        <f t="shared" si="79"/>
        <v>0</v>
      </c>
      <c r="AT290" s="288">
        <f t="shared" si="79"/>
        <v>0</v>
      </c>
      <c r="AU290" s="288">
        <f t="shared" si="79"/>
        <v>0</v>
      </c>
      <c r="AV290" s="288">
        <f t="shared" si="79"/>
        <v>0</v>
      </c>
    </row>
    <row r="291" spans="2:51" ht="27" hidden="1" customHeight="1" x14ac:dyDescent="0.2">
      <c r="B291" s="86"/>
      <c r="C291" s="381">
        <v>44144</v>
      </c>
      <c r="D291" s="416">
        <v>0</v>
      </c>
      <c r="E291" s="416">
        <v>0</v>
      </c>
      <c r="F291" s="416">
        <v>0</v>
      </c>
      <c r="G291" s="416">
        <v>10</v>
      </c>
      <c r="H291" s="417">
        <v>14</v>
      </c>
      <c r="I291" s="416">
        <v>0</v>
      </c>
      <c r="J291" s="416">
        <v>0</v>
      </c>
      <c r="K291" s="416">
        <v>12</v>
      </c>
      <c r="L291" s="416">
        <v>0</v>
      </c>
      <c r="M291" s="416">
        <v>0</v>
      </c>
      <c r="N291" s="416">
        <v>0</v>
      </c>
      <c r="O291" s="416">
        <v>0</v>
      </c>
      <c r="P291" s="416">
        <v>12</v>
      </c>
      <c r="Q291" s="416">
        <v>0</v>
      </c>
      <c r="R291" s="416">
        <v>0</v>
      </c>
      <c r="S291" s="416">
        <v>0</v>
      </c>
      <c r="T291" s="416">
        <v>0</v>
      </c>
      <c r="U291" s="416">
        <v>0</v>
      </c>
      <c r="V291" s="416">
        <v>0</v>
      </c>
      <c r="W291" s="416">
        <v>0</v>
      </c>
      <c r="X291" s="418"/>
      <c r="Y291" s="419"/>
      <c r="Z291" s="419"/>
      <c r="AA291" s="420">
        <f t="shared" si="78"/>
        <v>48</v>
      </c>
      <c r="AC291" s="288">
        <f t="shared" si="80"/>
        <v>0</v>
      </c>
      <c r="AD291" s="288">
        <f t="shared" si="79"/>
        <v>0</v>
      </c>
      <c r="AE291" s="288">
        <f t="shared" si="79"/>
        <v>0</v>
      </c>
      <c r="AF291" s="288">
        <f t="shared" si="79"/>
        <v>0</v>
      </c>
      <c r="AG291" s="288">
        <f t="shared" si="79"/>
        <v>0</v>
      </c>
      <c r="AH291" s="288">
        <f t="shared" si="79"/>
        <v>0</v>
      </c>
      <c r="AI291" s="288">
        <f t="shared" si="79"/>
        <v>0</v>
      </c>
      <c r="AJ291" s="288">
        <f t="shared" si="79"/>
        <v>0</v>
      </c>
      <c r="AK291" s="288">
        <f t="shared" si="79"/>
        <v>0</v>
      </c>
      <c r="AL291" s="288">
        <f t="shared" si="79"/>
        <v>0</v>
      </c>
      <c r="AM291" s="288">
        <f t="shared" si="79"/>
        <v>0</v>
      </c>
      <c r="AN291" s="288">
        <f t="shared" si="79"/>
        <v>0</v>
      </c>
      <c r="AO291" s="288">
        <f t="shared" si="79"/>
        <v>0</v>
      </c>
      <c r="AP291" s="288">
        <f t="shared" si="79"/>
        <v>0</v>
      </c>
      <c r="AQ291" s="288">
        <f t="shared" si="79"/>
        <v>0</v>
      </c>
      <c r="AR291" s="288">
        <f t="shared" si="79"/>
        <v>0</v>
      </c>
      <c r="AS291" s="288">
        <f t="shared" si="79"/>
        <v>0</v>
      </c>
      <c r="AT291" s="288">
        <f t="shared" si="79"/>
        <v>0</v>
      </c>
      <c r="AU291" s="288">
        <f t="shared" si="79"/>
        <v>0</v>
      </c>
      <c r="AV291" s="288">
        <f t="shared" si="79"/>
        <v>0</v>
      </c>
    </row>
    <row r="292" spans="2:51" ht="27" hidden="1" customHeight="1" thickBot="1" x14ac:dyDescent="0.25">
      <c r="B292" s="86"/>
      <c r="C292" s="381">
        <v>44152</v>
      </c>
      <c r="D292" s="416">
        <v>0</v>
      </c>
      <c r="E292" s="416">
        <v>0</v>
      </c>
      <c r="F292" s="416">
        <v>0</v>
      </c>
      <c r="G292" s="416">
        <v>6</v>
      </c>
      <c r="H292" s="417">
        <v>8</v>
      </c>
      <c r="I292" s="416">
        <v>0</v>
      </c>
      <c r="J292" s="416">
        <v>0</v>
      </c>
      <c r="K292" s="416">
        <v>4</v>
      </c>
      <c r="L292" s="416">
        <v>0</v>
      </c>
      <c r="M292" s="416">
        <v>0</v>
      </c>
      <c r="N292" s="416">
        <v>0</v>
      </c>
      <c r="O292" s="416">
        <v>0</v>
      </c>
      <c r="P292" s="416">
        <v>4</v>
      </c>
      <c r="Q292" s="416">
        <v>0</v>
      </c>
      <c r="R292" s="416">
        <v>0</v>
      </c>
      <c r="S292" s="416">
        <v>0</v>
      </c>
      <c r="T292" s="416">
        <v>0</v>
      </c>
      <c r="U292" s="416">
        <v>0</v>
      </c>
      <c r="V292" s="416">
        <v>0</v>
      </c>
      <c r="W292" s="416">
        <v>0</v>
      </c>
      <c r="X292" s="418"/>
      <c r="Y292" s="419"/>
      <c r="Z292" s="419"/>
      <c r="AA292" s="420">
        <f t="shared" si="78"/>
        <v>22</v>
      </c>
      <c r="AC292" s="288">
        <f t="shared" si="80"/>
        <v>0</v>
      </c>
      <c r="AD292" s="288">
        <f t="shared" si="79"/>
        <v>0</v>
      </c>
      <c r="AE292" s="288">
        <f t="shared" si="79"/>
        <v>0</v>
      </c>
      <c r="AF292" s="288">
        <f t="shared" si="79"/>
        <v>0</v>
      </c>
      <c r="AG292" s="288">
        <f t="shared" si="79"/>
        <v>0</v>
      </c>
      <c r="AH292" s="288">
        <f t="shared" si="79"/>
        <v>0</v>
      </c>
      <c r="AI292" s="288">
        <f t="shared" si="79"/>
        <v>0</v>
      </c>
      <c r="AJ292" s="288">
        <f t="shared" si="79"/>
        <v>0</v>
      </c>
      <c r="AK292" s="288">
        <f t="shared" si="79"/>
        <v>0</v>
      </c>
      <c r="AL292" s="288">
        <f t="shared" si="79"/>
        <v>0</v>
      </c>
      <c r="AM292" s="288">
        <f t="shared" si="79"/>
        <v>0</v>
      </c>
      <c r="AN292" s="288">
        <f t="shared" si="79"/>
        <v>0</v>
      </c>
      <c r="AO292" s="288">
        <f t="shared" si="79"/>
        <v>0</v>
      </c>
      <c r="AP292" s="288">
        <f t="shared" si="79"/>
        <v>0</v>
      </c>
      <c r="AQ292" s="288">
        <f t="shared" si="79"/>
        <v>0</v>
      </c>
      <c r="AR292" s="288">
        <f t="shared" si="79"/>
        <v>0</v>
      </c>
      <c r="AS292" s="288">
        <f t="shared" si="79"/>
        <v>0</v>
      </c>
      <c r="AT292" s="288">
        <f t="shared" si="79"/>
        <v>0</v>
      </c>
      <c r="AU292" s="288">
        <f t="shared" si="79"/>
        <v>0</v>
      </c>
      <c r="AV292" s="288">
        <f t="shared" si="79"/>
        <v>0</v>
      </c>
    </row>
    <row r="293" spans="2:51" ht="27" hidden="1" customHeight="1" thickTop="1" x14ac:dyDescent="0.2">
      <c r="B293" s="1899" t="s">
        <v>1074</v>
      </c>
      <c r="C293" s="1900"/>
      <c r="D293" s="421">
        <f t="shared" ref="D293:W293" si="81">SUM(D283:D292)</f>
        <v>0</v>
      </c>
      <c r="E293" s="421">
        <f t="shared" si="81"/>
        <v>0</v>
      </c>
      <c r="F293" s="421">
        <f t="shared" si="81"/>
        <v>0</v>
      </c>
      <c r="G293" s="421">
        <f t="shared" si="81"/>
        <v>16</v>
      </c>
      <c r="H293" s="421">
        <f t="shared" si="81"/>
        <v>22</v>
      </c>
      <c r="I293" s="421">
        <f t="shared" si="81"/>
        <v>0</v>
      </c>
      <c r="J293" s="421">
        <f t="shared" si="81"/>
        <v>0</v>
      </c>
      <c r="K293" s="421">
        <f t="shared" si="81"/>
        <v>22</v>
      </c>
      <c r="L293" s="421">
        <f t="shared" si="81"/>
        <v>0</v>
      </c>
      <c r="M293" s="421">
        <f t="shared" si="81"/>
        <v>0</v>
      </c>
      <c r="N293" s="421">
        <f t="shared" si="81"/>
        <v>0</v>
      </c>
      <c r="O293" s="421">
        <f t="shared" si="81"/>
        <v>0</v>
      </c>
      <c r="P293" s="421">
        <f t="shared" si="81"/>
        <v>22</v>
      </c>
      <c r="Q293" s="421">
        <f t="shared" si="81"/>
        <v>0</v>
      </c>
      <c r="R293" s="421">
        <f t="shared" si="81"/>
        <v>0</v>
      </c>
      <c r="S293" s="421">
        <f t="shared" si="81"/>
        <v>0</v>
      </c>
      <c r="T293" s="421">
        <f t="shared" si="81"/>
        <v>0</v>
      </c>
      <c r="U293" s="421">
        <f t="shared" si="81"/>
        <v>0</v>
      </c>
      <c r="V293" s="421">
        <f t="shared" si="81"/>
        <v>0</v>
      </c>
      <c r="W293" s="421">
        <f t="shared" si="81"/>
        <v>0</v>
      </c>
      <c r="X293" s="442"/>
      <c r="Y293" s="443"/>
      <c r="Z293" s="443"/>
      <c r="AA293" s="420">
        <f t="shared" si="78"/>
        <v>82</v>
      </c>
      <c r="AC293" s="289">
        <f t="shared" ref="AC293:AV293" si="82">SUM(AC283:AC292)</f>
        <v>0</v>
      </c>
      <c r="AD293" s="289">
        <f t="shared" si="82"/>
        <v>0</v>
      </c>
      <c r="AE293" s="289">
        <f t="shared" si="82"/>
        <v>0</v>
      </c>
      <c r="AF293" s="289">
        <f t="shared" si="82"/>
        <v>0</v>
      </c>
      <c r="AG293" s="289">
        <f t="shared" si="82"/>
        <v>0</v>
      </c>
      <c r="AH293" s="289">
        <f t="shared" si="82"/>
        <v>0</v>
      </c>
      <c r="AI293" s="289">
        <f t="shared" si="82"/>
        <v>0</v>
      </c>
      <c r="AJ293" s="289">
        <f t="shared" si="82"/>
        <v>0</v>
      </c>
      <c r="AK293" s="289">
        <f t="shared" si="82"/>
        <v>0</v>
      </c>
      <c r="AL293" s="289">
        <f t="shared" si="82"/>
        <v>0</v>
      </c>
      <c r="AM293" s="289">
        <f t="shared" si="82"/>
        <v>0</v>
      </c>
      <c r="AN293" s="289">
        <f t="shared" si="82"/>
        <v>0</v>
      </c>
      <c r="AO293" s="289">
        <f t="shared" si="82"/>
        <v>0</v>
      </c>
      <c r="AP293" s="289">
        <f t="shared" si="82"/>
        <v>0</v>
      </c>
      <c r="AQ293" s="289">
        <f t="shared" si="82"/>
        <v>0</v>
      </c>
      <c r="AR293" s="289">
        <f t="shared" si="82"/>
        <v>0</v>
      </c>
      <c r="AS293" s="289">
        <f t="shared" si="82"/>
        <v>0</v>
      </c>
      <c r="AT293" s="289">
        <f t="shared" si="82"/>
        <v>0</v>
      </c>
      <c r="AU293" s="289">
        <f t="shared" si="82"/>
        <v>0</v>
      </c>
      <c r="AV293" s="289">
        <f t="shared" si="82"/>
        <v>0</v>
      </c>
    </row>
    <row r="294" spans="2:51" ht="17.25" hidden="1" customHeight="1" x14ac:dyDescent="0.2">
      <c r="B294" s="79"/>
      <c r="C294" s="79"/>
      <c r="D294" s="87"/>
      <c r="E294" s="87"/>
      <c r="F294" s="87"/>
      <c r="G294" s="88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182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81"/>
      <c r="AV294" s="81"/>
    </row>
    <row r="295" spans="2:51" ht="17.25" hidden="1" customHeight="1" x14ac:dyDescent="0.2">
      <c r="B295" s="78" t="s">
        <v>413</v>
      </c>
      <c r="C295" s="89"/>
      <c r="D295" s="103" t="s">
        <v>414</v>
      </c>
      <c r="E295" s="103" t="s">
        <v>6</v>
      </c>
      <c r="F295" s="103" t="s">
        <v>262</v>
      </c>
      <c r="G295" s="103" t="s">
        <v>435</v>
      </c>
      <c r="H295" s="103" t="s">
        <v>7</v>
      </c>
      <c r="I295" s="103" t="s">
        <v>8</v>
      </c>
      <c r="J295" s="99" t="s">
        <v>22</v>
      </c>
      <c r="K295" s="103" t="s">
        <v>23</v>
      </c>
      <c r="L295" s="103" t="s">
        <v>24</v>
      </c>
      <c r="M295" s="103" t="s">
        <v>9</v>
      </c>
      <c r="N295" s="103" t="s">
        <v>415</v>
      </c>
      <c r="O295" s="103" t="s">
        <v>20</v>
      </c>
      <c r="P295" s="103" t="s">
        <v>10</v>
      </c>
      <c r="Q295" s="103" t="s">
        <v>436</v>
      </c>
      <c r="R295" s="103" t="s">
        <v>12</v>
      </c>
      <c r="S295" s="103" t="s">
        <v>11</v>
      </c>
      <c r="T295" s="103" t="s">
        <v>437</v>
      </c>
      <c r="U295" s="103" t="s">
        <v>13</v>
      </c>
      <c r="V295" s="103" t="s">
        <v>14</v>
      </c>
      <c r="W295" s="103" t="s">
        <v>416</v>
      </c>
      <c r="X295" s="103" t="s">
        <v>1086</v>
      </c>
      <c r="Y295" s="103" t="s">
        <v>15</v>
      </c>
      <c r="Z295" s="103" t="s">
        <v>16</v>
      </c>
      <c r="AA295" s="87"/>
      <c r="AB295" s="182"/>
      <c r="AC295" s="81" t="s">
        <v>409</v>
      </c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81"/>
      <c r="AV295" s="81"/>
    </row>
    <row r="296" spans="2:51" ht="32.25" hidden="1" customHeight="1" x14ac:dyDescent="0.2">
      <c r="B296" s="83" t="s">
        <v>410</v>
      </c>
      <c r="C296" s="83" t="s">
        <v>411</v>
      </c>
      <c r="D296" s="104" t="s">
        <v>1087</v>
      </c>
      <c r="E296" s="104" t="s">
        <v>57</v>
      </c>
      <c r="F296" s="104" t="s">
        <v>263</v>
      </c>
      <c r="G296" s="104" t="s">
        <v>340</v>
      </c>
      <c r="H296" s="104" t="s">
        <v>58</v>
      </c>
      <c r="I296" s="104" t="s">
        <v>59</v>
      </c>
      <c r="J296" s="105" t="s">
        <v>79</v>
      </c>
      <c r="K296" s="104" t="s">
        <v>80</v>
      </c>
      <c r="L296" s="104" t="s">
        <v>81</v>
      </c>
      <c r="M296" s="104" t="s">
        <v>60</v>
      </c>
      <c r="N296" s="104" t="s">
        <v>61</v>
      </c>
      <c r="O296" s="104" t="s">
        <v>77</v>
      </c>
      <c r="P296" s="104" t="s">
        <v>62</v>
      </c>
      <c r="Q296" s="104" t="s">
        <v>349</v>
      </c>
      <c r="R296" s="104" t="s">
        <v>65</v>
      </c>
      <c r="S296" s="104" t="s">
        <v>63</v>
      </c>
      <c r="T296" s="104" t="s">
        <v>350</v>
      </c>
      <c r="U296" s="104" t="s">
        <v>66</v>
      </c>
      <c r="V296" s="104" t="s">
        <v>67</v>
      </c>
      <c r="W296" s="104" t="s">
        <v>64</v>
      </c>
      <c r="X296" s="104" t="s">
        <v>351</v>
      </c>
      <c r="Y296" s="104" t="s">
        <v>68</v>
      </c>
      <c r="Z296" s="104" t="s">
        <v>69</v>
      </c>
      <c r="AA296" s="90" t="s">
        <v>412</v>
      </c>
      <c r="AB296" s="182"/>
      <c r="AC296" s="92" t="s">
        <v>1087</v>
      </c>
      <c r="AD296" s="92" t="s">
        <v>57</v>
      </c>
      <c r="AE296" s="92" t="s">
        <v>263</v>
      </c>
      <c r="AF296" s="92" t="s">
        <v>340</v>
      </c>
      <c r="AG296" s="92" t="s">
        <v>58</v>
      </c>
      <c r="AH296" s="92" t="s">
        <v>59</v>
      </c>
      <c r="AI296" s="91" t="s">
        <v>79</v>
      </c>
      <c r="AJ296" s="92" t="s">
        <v>80</v>
      </c>
      <c r="AK296" s="92" t="s">
        <v>81</v>
      </c>
      <c r="AL296" s="92" t="s">
        <v>60</v>
      </c>
      <c r="AM296" s="92" t="s">
        <v>61</v>
      </c>
      <c r="AN296" s="92" t="s">
        <v>77</v>
      </c>
      <c r="AO296" s="92" t="s">
        <v>62</v>
      </c>
      <c r="AP296" s="92" t="s">
        <v>349</v>
      </c>
      <c r="AQ296" s="92" t="s">
        <v>65</v>
      </c>
      <c r="AR296" s="92" t="s">
        <v>63</v>
      </c>
      <c r="AS296" s="92" t="s">
        <v>350</v>
      </c>
      <c r="AT296" s="92" t="s">
        <v>66</v>
      </c>
      <c r="AU296" s="92" t="s">
        <v>67</v>
      </c>
      <c r="AV296" s="92" t="s">
        <v>64</v>
      </c>
      <c r="AW296" s="92" t="s">
        <v>351</v>
      </c>
      <c r="AX296" s="92" t="s">
        <v>68</v>
      </c>
      <c r="AY296" s="92" t="s">
        <v>69</v>
      </c>
    </row>
    <row r="297" spans="2:51" ht="27" hidden="1" customHeight="1" x14ac:dyDescent="0.2">
      <c r="B297" s="93"/>
      <c r="C297" s="381">
        <v>44081</v>
      </c>
      <c r="D297" s="513">
        <v>36</v>
      </c>
      <c r="E297" s="513">
        <v>19</v>
      </c>
      <c r="F297" s="513">
        <v>17</v>
      </c>
      <c r="G297" s="513">
        <v>0</v>
      </c>
      <c r="H297" s="513">
        <v>19</v>
      </c>
      <c r="I297" s="513">
        <v>17</v>
      </c>
      <c r="J297" s="513">
        <v>28</v>
      </c>
      <c r="K297" s="513">
        <v>0</v>
      </c>
      <c r="L297" s="513">
        <v>10</v>
      </c>
      <c r="M297" s="513">
        <v>0</v>
      </c>
      <c r="N297" s="513">
        <v>20</v>
      </c>
      <c r="O297" s="513">
        <v>13</v>
      </c>
      <c r="P297" s="513">
        <v>17</v>
      </c>
      <c r="Q297" s="513">
        <v>0</v>
      </c>
      <c r="R297" s="513">
        <v>16</v>
      </c>
      <c r="S297" s="513">
        <v>17</v>
      </c>
      <c r="T297" s="513">
        <v>0</v>
      </c>
      <c r="U297" s="513">
        <v>13</v>
      </c>
      <c r="V297" s="513">
        <v>5</v>
      </c>
      <c r="W297" s="513">
        <v>17</v>
      </c>
      <c r="X297" s="513">
        <v>0</v>
      </c>
      <c r="Y297" s="513">
        <v>11</v>
      </c>
      <c r="Z297" s="513">
        <v>5</v>
      </c>
      <c r="AA297" s="423">
        <f t="shared" ref="AA297:AA307" si="83">SUM(D297:Z297)</f>
        <v>280</v>
      </c>
      <c r="AB297" s="182"/>
      <c r="AC297" s="504">
        <f>D297-D267</f>
        <v>0</v>
      </c>
      <c r="AD297" s="504">
        <f t="shared" ref="AD297:AY306" si="84">E297-E267</f>
        <v>0</v>
      </c>
      <c r="AE297" s="504">
        <f t="shared" si="84"/>
        <v>0</v>
      </c>
      <c r="AF297" s="504">
        <f t="shared" si="84"/>
        <v>0</v>
      </c>
      <c r="AG297" s="504">
        <f t="shared" si="84"/>
        <v>0</v>
      </c>
      <c r="AH297" s="504">
        <f t="shared" si="84"/>
        <v>0</v>
      </c>
      <c r="AI297" s="504">
        <f t="shared" si="84"/>
        <v>0</v>
      </c>
      <c r="AJ297" s="504">
        <f t="shared" si="84"/>
        <v>0</v>
      </c>
      <c r="AK297" s="504">
        <f t="shared" si="84"/>
        <v>0</v>
      </c>
      <c r="AL297" s="504">
        <f t="shared" si="84"/>
        <v>0</v>
      </c>
      <c r="AM297" s="504">
        <f t="shared" si="84"/>
        <v>0</v>
      </c>
      <c r="AN297" s="504">
        <f t="shared" si="84"/>
        <v>0</v>
      </c>
      <c r="AO297" s="504">
        <f t="shared" si="84"/>
        <v>0</v>
      </c>
      <c r="AP297" s="504">
        <f t="shared" si="84"/>
        <v>0</v>
      </c>
      <c r="AQ297" s="504">
        <f t="shared" si="84"/>
        <v>0</v>
      </c>
      <c r="AR297" s="504">
        <f t="shared" si="84"/>
        <v>0</v>
      </c>
      <c r="AS297" s="504">
        <f t="shared" si="84"/>
        <v>0</v>
      </c>
      <c r="AT297" s="504">
        <f t="shared" si="84"/>
        <v>0</v>
      </c>
      <c r="AU297" s="504">
        <f t="shared" si="84"/>
        <v>0</v>
      </c>
      <c r="AV297" s="504">
        <f t="shared" si="84"/>
        <v>0</v>
      </c>
      <c r="AW297" s="504">
        <f t="shared" si="84"/>
        <v>0</v>
      </c>
      <c r="AX297" s="504">
        <f t="shared" si="84"/>
        <v>0</v>
      </c>
      <c r="AY297" s="504">
        <f t="shared" si="84"/>
        <v>0</v>
      </c>
    </row>
    <row r="298" spans="2:51" ht="27" hidden="1" customHeight="1" x14ac:dyDescent="0.2">
      <c r="B298" s="93"/>
      <c r="C298" s="381">
        <v>44091</v>
      </c>
      <c r="D298" s="513">
        <v>36</v>
      </c>
      <c r="E298" s="513">
        <v>32</v>
      </c>
      <c r="F298" s="513">
        <v>3</v>
      </c>
      <c r="G298" s="513">
        <v>0</v>
      </c>
      <c r="H298" s="513">
        <v>33</v>
      </c>
      <c r="I298" s="513">
        <v>3</v>
      </c>
      <c r="J298" s="513">
        <v>25</v>
      </c>
      <c r="K298" s="513">
        <v>0</v>
      </c>
      <c r="L298" s="513">
        <v>11</v>
      </c>
      <c r="M298" s="513">
        <v>0</v>
      </c>
      <c r="N298" s="513">
        <v>25</v>
      </c>
      <c r="O298" s="513">
        <v>0</v>
      </c>
      <c r="P298" s="513">
        <v>12</v>
      </c>
      <c r="Q298" s="513">
        <v>0</v>
      </c>
      <c r="R298" s="513">
        <v>32</v>
      </c>
      <c r="S298" s="513">
        <v>12</v>
      </c>
      <c r="T298" s="513">
        <v>0</v>
      </c>
      <c r="U298" s="513">
        <v>6</v>
      </c>
      <c r="V298" s="513">
        <v>26</v>
      </c>
      <c r="W298" s="513">
        <v>12</v>
      </c>
      <c r="X298" s="513">
        <v>0</v>
      </c>
      <c r="Y298" s="513">
        <v>6</v>
      </c>
      <c r="Z298" s="513">
        <v>26</v>
      </c>
      <c r="AA298" s="423">
        <f t="shared" si="83"/>
        <v>300</v>
      </c>
      <c r="AB298" s="182"/>
      <c r="AC298" s="504">
        <f t="shared" ref="AC298:AC306" si="85">D298-D268</f>
        <v>0</v>
      </c>
      <c r="AD298" s="504">
        <f t="shared" si="84"/>
        <v>0</v>
      </c>
      <c r="AE298" s="504">
        <f t="shared" si="84"/>
        <v>0</v>
      </c>
      <c r="AF298" s="504">
        <f t="shared" si="84"/>
        <v>0</v>
      </c>
      <c r="AG298" s="504">
        <f t="shared" si="84"/>
        <v>0</v>
      </c>
      <c r="AH298" s="504">
        <f t="shared" si="84"/>
        <v>0</v>
      </c>
      <c r="AI298" s="504">
        <f t="shared" si="84"/>
        <v>0</v>
      </c>
      <c r="AJ298" s="504">
        <f t="shared" si="84"/>
        <v>0</v>
      </c>
      <c r="AK298" s="504">
        <f t="shared" si="84"/>
        <v>0</v>
      </c>
      <c r="AL298" s="504">
        <f t="shared" si="84"/>
        <v>0</v>
      </c>
      <c r="AM298" s="504">
        <f t="shared" si="84"/>
        <v>0</v>
      </c>
      <c r="AN298" s="504">
        <f t="shared" si="84"/>
        <v>0</v>
      </c>
      <c r="AO298" s="504">
        <f t="shared" si="84"/>
        <v>0</v>
      </c>
      <c r="AP298" s="504">
        <f t="shared" si="84"/>
        <v>0</v>
      </c>
      <c r="AQ298" s="504">
        <f t="shared" si="84"/>
        <v>0</v>
      </c>
      <c r="AR298" s="504">
        <f t="shared" si="84"/>
        <v>0</v>
      </c>
      <c r="AS298" s="504">
        <f t="shared" si="84"/>
        <v>0</v>
      </c>
      <c r="AT298" s="504">
        <f t="shared" si="84"/>
        <v>0</v>
      </c>
      <c r="AU298" s="504">
        <f t="shared" si="84"/>
        <v>0</v>
      </c>
      <c r="AV298" s="504">
        <f t="shared" si="84"/>
        <v>0</v>
      </c>
      <c r="AW298" s="504">
        <f t="shared" si="84"/>
        <v>0</v>
      </c>
      <c r="AX298" s="504">
        <f t="shared" si="84"/>
        <v>0</v>
      </c>
      <c r="AY298" s="504">
        <f t="shared" si="84"/>
        <v>0</v>
      </c>
    </row>
    <row r="299" spans="2:51" ht="27" hidden="1" customHeight="1" x14ac:dyDescent="0.2">
      <c r="B299" s="93"/>
      <c r="C299" s="381">
        <v>44099</v>
      </c>
      <c r="D299" s="513">
        <v>26</v>
      </c>
      <c r="E299" s="513">
        <v>20</v>
      </c>
      <c r="F299" s="513">
        <v>6</v>
      </c>
      <c r="G299" s="513">
        <v>0</v>
      </c>
      <c r="H299" s="513">
        <v>20</v>
      </c>
      <c r="I299" s="513">
        <v>6</v>
      </c>
      <c r="J299" s="513">
        <v>18</v>
      </c>
      <c r="K299" s="513">
        <v>0</v>
      </c>
      <c r="L299" s="513">
        <v>8</v>
      </c>
      <c r="M299" s="513">
        <v>0</v>
      </c>
      <c r="N299" s="513">
        <v>31</v>
      </c>
      <c r="O299" s="513">
        <v>0</v>
      </c>
      <c r="P299" s="513">
        <v>18</v>
      </c>
      <c r="Q299" s="513">
        <v>0</v>
      </c>
      <c r="R299" s="513">
        <v>33</v>
      </c>
      <c r="S299" s="513">
        <v>18</v>
      </c>
      <c r="T299" s="513">
        <v>0</v>
      </c>
      <c r="U299" s="513">
        <v>4</v>
      </c>
      <c r="V299" s="513">
        <v>29</v>
      </c>
      <c r="W299" s="513">
        <v>18</v>
      </c>
      <c r="X299" s="513">
        <v>0</v>
      </c>
      <c r="Y299" s="513">
        <v>4</v>
      </c>
      <c r="Z299" s="513">
        <v>29</v>
      </c>
      <c r="AA299" s="423">
        <f t="shared" si="83"/>
        <v>288</v>
      </c>
      <c r="AB299" s="182"/>
      <c r="AC299" s="504">
        <f t="shared" si="85"/>
        <v>0</v>
      </c>
      <c r="AD299" s="504">
        <f t="shared" si="84"/>
        <v>0</v>
      </c>
      <c r="AE299" s="504">
        <f t="shared" si="84"/>
        <v>0</v>
      </c>
      <c r="AF299" s="504">
        <f t="shared" si="84"/>
        <v>0</v>
      </c>
      <c r="AG299" s="504">
        <f t="shared" si="84"/>
        <v>0</v>
      </c>
      <c r="AH299" s="504">
        <f t="shared" si="84"/>
        <v>0</v>
      </c>
      <c r="AI299" s="504">
        <f t="shared" si="84"/>
        <v>0</v>
      </c>
      <c r="AJ299" s="504">
        <f t="shared" si="84"/>
        <v>0</v>
      </c>
      <c r="AK299" s="504">
        <f t="shared" si="84"/>
        <v>0</v>
      </c>
      <c r="AL299" s="504">
        <f t="shared" si="84"/>
        <v>0</v>
      </c>
      <c r="AM299" s="504">
        <f t="shared" si="84"/>
        <v>0</v>
      </c>
      <c r="AN299" s="504">
        <f t="shared" si="84"/>
        <v>0</v>
      </c>
      <c r="AO299" s="504">
        <f t="shared" si="84"/>
        <v>0</v>
      </c>
      <c r="AP299" s="504">
        <f t="shared" si="84"/>
        <v>0</v>
      </c>
      <c r="AQ299" s="504">
        <f t="shared" si="84"/>
        <v>0</v>
      </c>
      <c r="AR299" s="504">
        <f t="shared" si="84"/>
        <v>0</v>
      </c>
      <c r="AS299" s="504">
        <f t="shared" si="84"/>
        <v>0</v>
      </c>
      <c r="AT299" s="504">
        <f t="shared" si="84"/>
        <v>0</v>
      </c>
      <c r="AU299" s="504">
        <f t="shared" si="84"/>
        <v>0</v>
      </c>
      <c r="AV299" s="504">
        <f t="shared" si="84"/>
        <v>0</v>
      </c>
      <c r="AW299" s="504">
        <f t="shared" si="84"/>
        <v>0</v>
      </c>
      <c r="AX299" s="504">
        <f t="shared" si="84"/>
        <v>0</v>
      </c>
      <c r="AY299" s="504">
        <f t="shared" si="84"/>
        <v>0</v>
      </c>
    </row>
    <row r="300" spans="2:51" ht="27" hidden="1" customHeight="1" x14ac:dyDescent="0.2">
      <c r="B300" s="93"/>
      <c r="C300" s="381">
        <v>44106</v>
      </c>
      <c r="D300" s="513">
        <v>25</v>
      </c>
      <c r="E300" s="513">
        <v>20</v>
      </c>
      <c r="F300" s="513">
        <v>5</v>
      </c>
      <c r="G300" s="513">
        <v>0</v>
      </c>
      <c r="H300" s="513">
        <v>20</v>
      </c>
      <c r="I300" s="513">
        <v>5</v>
      </c>
      <c r="J300" s="513">
        <v>17</v>
      </c>
      <c r="K300" s="513">
        <v>0</v>
      </c>
      <c r="L300" s="513">
        <v>8</v>
      </c>
      <c r="M300" s="513">
        <v>0</v>
      </c>
      <c r="N300" s="513">
        <v>33</v>
      </c>
      <c r="O300" s="513">
        <v>0</v>
      </c>
      <c r="P300" s="513">
        <v>15</v>
      </c>
      <c r="Q300" s="513">
        <v>0</v>
      </c>
      <c r="R300" s="513">
        <v>38</v>
      </c>
      <c r="S300" s="513">
        <v>15</v>
      </c>
      <c r="T300" s="513">
        <v>0</v>
      </c>
      <c r="U300" s="513">
        <v>9</v>
      </c>
      <c r="V300" s="513">
        <v>29</v>
      </c>
      <c r="W300" s="513">
        <v>15</v>
      </c>
      <c r="X300" s="513">
        <v>0</v>
      </c>
      <c r="Y300" s="513">
        <v>9</v>
      </c>
      <c r="Z300" s="513">
        <v>29</v>
      </c>
      <c r="AA300" s="423">
        <f t="shared" si="83"/>
        <v>292</v>
      </c>
      <c r="AB300" s="182"/>
      <c r="AC300" s="504">
        <f t="shared" si="85"/>
        <v>0</v>
      </c>
      <c r="AD300" s="504">
        <f t="shared" si="84"/>
        <v>0</v>
      </c>
      <c r="AE300" s="504">
        <f t="shared" si="84"/>
        <v>0</v>
      </c>
      <c r="AF300" s="504">
        <f t="shared" si="84"/>
        <v>0</v>
      </c>
      <c r="AG300" s="504">
        <f t="shared" si="84"/>
        <v>0</v>
      </c>
      <c r="AH300" s="504">
        <f t="shared" si="84"/>
        <v>0</v>
      </c>
      <c r="AI300" s="504">
        <f t="shared" si="84"/>
        <v>0</v>
      </c>
      <c r="AJ300" s="504">
        <f t="shared" si="84"/>
        <v>0</v>
      </c>
      <c r="AK300" s="504">
        <f t="shared" si="84"/>
        <v>0</v>
      </c>
      <c r="AL300" s="504">
        <f t="shared" si="84"/>
        <v>0</v>
      </c>
      <c r="AM300" s="504">
        <f t="shared" si="84"/>
        <v>0</v>
      </c>
      <c r="AN300" s="504">
        <f t="shared" si="84"/>
        <v>0</v>
      </c>
      <c r="AO300" s="504">
        <f t="shared" si="84"/>
        <v>0</v>
      </c>
      <c r="AP300" s="504">
        <f t="shared" si="84"/>
        <v>0</v>
      </c>
      <c r="AQ300" s="504">
        <f t="shared" si="84"/>
        <v>0</v>
      </c>
      <c r="AR300" s="504">
        <f t="shared" si="84"/>
        <v>0</v>
      </c>
      <c r="AS300" s="504">
        <f t="shared" si="84"/>
        <v>0</v>
      </c>
      <c r="AT300" s="504">
        <f t="shared" si="84"/>
        <v>0</v>
      </c>
      <c r="AU300" s="504">
        <f t="shared" si="84"/>
        <v>0</v>
      </c>
      <c r="AV300" s="504">
        <f t="shared" si="84"/>
        <v>0</v>
      </c>
      <c r="AW300" s="504">
        <f t="shared" si="84"/>
        <v>0</v>
      </c>
      <c r="AX300" s="504">
        <f t="shared" si="84"/>
        <v>0</v>
      </c>
      <c r="AY300" s="504">
        <f t="shared" si="84"/>
        <v>0</v>
      </c>
    </row>
    <row r="301" spans="2:51" ht="27" hidden="1" customHeight="1" x14ac:dyDescent="0.2">
      <c r="B301" s="93"/>
      <c r="C301" s="381">
        <v>44113</v>
      </c>
      <c r="D301" s="513">
        <v>29</v>
      </c>
      <c r="E301" s="513">
        <v>29</v>
      </c>
      <c r="F301" s="513">
        <v>0</v>
      </c>
      <c r="G301" s="513">
        <v>0</v>
      </c>
      <c r="H301" s="513">
        <v>29</v>
      </c>
      <c r="I301" s="513">
        <v>0</v>
      </c>
      <c r="J301" s="513">
        <v>4</v>
      </c>
      <c r="K301" s="513">
        <v>1</v>
      </c>
      <c r="L301" s="513">
        <v>24</v>
      </c>
      <c r="M301" s="513">
        <v>0</v>
      </c>
      <c r="N301" s="513">
        <v>28</v>
      </c>
      <c r="O301" s="513">
        <v>4</v>
      </c>
      <c r="P301" s="513">
        <v>12</v>
      </c>
      <c r="Q301" s="513">
        <v>0</v>
      </c>
      <c r="R301" s="513">
        <v>40</v>
      </c>
      <c r="S301" s="513">
        <v>12</v>
      </c>
      <c r="T301" s="513">
        <v>0</v>
      </c>
      <c r="U301" s="513">
        <v>1</v>
      </c>
      <c r="V301" s="513">
        <v>39</v>
      </c>
      <c r="W301" s="513">
        <v>12</v>
      </c>
      <c r="X301" s="513">
        <v>0</v>
      </c>
      <c r="Y301" s="513">
        <v>1</v>
      </c>
      <c r="Z301" s="513">
        <v>39</v>
      </c>
      <c r="AA301" s="423">
        <f t="shared" si="83"/>
        <v>304</v>
      </c>
      <c r="AB301" s="182"/>
      <c r="AC301" s="504">
        <f t="shared" si="85"/>
        <v>0</v>
      </c>
      <c r="AD301" s="504">
        <f t="shared" si="84"/>
        <v>0</v>
      </c>
      <c r="AE301" s="504">
        <f t="shared" si="84"/>
        <v>0</v>
      </c>
      <c r="AF301" s="504">
        <f t="shared" si="84"/>
        <v>0</v>
      </c>
      <c r="AG301" s="504">
        <f t="shared" si="84"/>
        <v>0</v>
      </c>
      <c r="AH301" s="504">
        <f t="shared" si="84"/>
        <v>0</v>
      </c>
      <c r="AI301" s="504">
        <f t="shared" si="84"/>
        <v>0</v>
      </c>
      <c r="AJ301" s="504">
        <f t="shared" si="84"/>
        <v>0</v>
      </c>
      <c r="AK301" s="504">
        <f t="shared" si="84"/>
        <v>0</v>
      </c>
      <c r="AL301" s="504">
        <f t="shared" si="84"/>
        <v>0</v>
      </c>
      <c r="AM301" s="504">
        <f t="shared" si="84"/>
        <v>0</v>
      </c>
      <c r="AN301" s="504">
        <f t="shared" si="84"/>
        <v>0</v>
      </c>
      <c r="AO301" s="504">
        <f t="shared" si="84"/>
        <v>0</v>
      </c>
      <c r="AP301" s="504">
        <f t="shared" si="84"/>
        <v>0</v>
      </c>
      <c r="AQ301" s="504">
        <f t="shared" si="84"/>
        <v>0</v>
      </c>
      <c r="AR301" s="504">
        <f t="shared" si="84"/>
        <v>0</v>
      </c>
      <c r="AS301" s="504">
        <f t="shared" si="84"/>
        <v>0</v>
      </c>
      <c r="AT301" s="504">
        <f t="shared" si="84"/>
        <v>0</v>
      </c>
      <c r="AU301" s="504">
        <f t="shared" si="84"/>
        <v>0</v>
      </c>
      <c r="AV301" s="504">
        <f t="shared" si="84"/>
        <v>0</v>
      </c>
      <c r="AW301" s="504">
        <f t="shared" si="84"/>
        <v>0</v>
      </c>
      <c r="AX301" s="504">
        <f t="shared" si="84"/>
        <v>0</v>
      </c>
      <c r="AY301" s="504">
        <f t="shared" si="84"/>
        <v>0</v>
      </c>
    </row>
    <row r="302" spans="2:51" ht="27" hidden="1" customHeight="1" x14ac:dyDescent="0.2">
      <c r="B302" s="93"/>
      <c r="C302" s="381">
        <v>44120</v>
      </c>
      <c r="D302" s="513">
        <v>30</v>
      </c>
      <c r="E302" s="513">
        <v>30</v>
      </c>
      <c r="F302" s="513">
        <v>0</v>
      </c>
      <c r="G302" s="513">
        <v>0</v>
      </c>
      <c r="H302" s="513">
        <v>30</v>
      </c>
      <c r="I302" s="513">
        <v>0</v>
      </c>
      <c r="J302" s="513">
        <v>0</v>
      </c>
      <c r="K302" s="513">
        <v>0</v>
      </c>
      <c r="L302" s="513">
        <v>30</v>
      </c>
      <c r="M302" s="513">
        <v>0</v>
      </c>
      <c r="N302" s="513">
        <v>30</v>
      </c>
      <c r="O302" s="513">
        <v>0</v>
      </c>
      <c r="P302" s="513">
        <v>0</v>
      </c>
      <c r="Q302" s="513">
        <v>0</v>
      </c>
      <c r="R302" s="513">
        <v>50</v>
      </c>
      <c r="S302" s="513">
        <v>0</v>
      </c>
      <c r="T302" s="513">
        <v>0</v>
      </c>
      <c r="U302" s="513">
        <v>0</v>
      </c>
      <c r="V302" s="513">
        <v>50</v>
      </c>
      <c r="W302" s="513">
        <v>0</v>
      </c>
      <c r="X302" s="513">
        <v>0</v>
      </c>
      <c r="Y302" s="513">
        <v>0</v>
      </c>
      <c r="Z302" s="513">
        <v>50</v>
      </c>
      <c r="AA302" s="423">
        <f t="shared" si="83"/>
        <v>300</v>
      </c>
      <c r="AB302" s="182"/>
      <c r="AC302" s="504">
        <f t="shared" si="85"/>
        <v>0</v>
      </c>
      <c r="AD302" s="504">
        <f t="shared" si="84"/>
        <v>0</v>
      </c>
      <c r="AE302" s="504">
        <f t="shared" si="84"/>
        <v>0</v>
      </c>
      <c r="AF302" s="504">
        <f t="shared" si="84"/>
        <v>0</v>
      </c>
      <c r="AG302" s="504">
        <f t="shared" si="84"/>
        <v>0</v>
      </c>
      <c r="AH302" s="504">
        <f t="shared" si="84"/>
        <v>0</v>
      </c>
      <c r="AI302" s="504">
        <f t="shared" si="84"/>
        <v>0</v>
      </c>
      <c r="AJ302" s="504">
        <f t="shared" si="84"/>
        <v>0</v>
      </c>
      <c r="AK302" s="504">
        <f t="shared" si="84"/>
        <v>0</v>
      </c>
      <c r="AL302" s="504">
        <f t="shared" si="84"/>
        <v>0</v>
      </c>
      <c r="AM302" s="504">
        <f t="shared" si="84"/>
        <v>0</v>
      </c>
      <c r="AN302" s="504">
        <f t="shared" si="84"/>
        <v>0</v>
      </c>
      <c r="AO302" s="504">
        <f t="shared" si="84"/>
        <v>0</v>
      </c>
      <c r="AP302" s="504">
        <f t="shared" si="84"/>
        <v>0</v>
      </c>
      <c r="AQ302" s="504">
        <f t="shared" si="84"/>
        <v>0</v>
      </c>
      <c r="AR302" s="504">
        <f t="shared" si="84"/>
        <v>0</v>
      </c>
      <c r="AS302" s="504">
        <f t="shared" si="84"/>
        <v>0</v>
      </c>
      <c r="AT302" s="504">
        <f t="shared" si="84"/>
        <v>0</v>
      </c>
      <c r="AU302" s="504">
        <f t="shared" si="84"/>
        <v>0</v>
      </c>
      <c r="AV302" s="504">
        <f t="shared" si="84"/>
        <v>0</v>
      </c>
      <c r="AW302" s="504">
        <f t="shared" si="84"/>
        <v>0</v>
      </c>
      <c r="AX302" s="504">
        <f t="shared" si="84"/>
        <v>0</v>
      </c>
      <c r="AY302" s="504">
        <f t="shared" si="84"/>
        <v>0</v>
      </c>
    </row>
    <row r="303" spans="2:51" ht="27" hidden="1" customHeight="1" x14ac:dyDescent="0.2">
      <c r="B303" s="93"/>
      <c r="C303" s="381">
        <v>44127</v>
      </c>
      <c r="D303" s="513">
        <v>36</v>
      </c>
      <c r="E303" s="513">
        <v>36</v>
      </c>
      <c r="F303" s="513">
        <v>0</v>
      </c>
      <c r="G303" s="513">
        <v>0</v>
      </c>
      <c r="H303" s="513">
        <v>36</v>
      </c>
      <c r="I303" s="513">
        <v>0</v>
      </c>
      <c r="J303" s="513">
        <v>24</v>
      </c>
      <c r="K303" s="513">
        <v>0</v>
      </c>
      <c r="L303" s="513">
        <v>12</v>
      </c>
      <c r="M303" s="513">
        <v>0</v>
      </c>
      <c r="N303" s="513">
        <v>30</v>
      </c>
      <c r="O303" s="513">
        <v>0</v>
      </c>
      <c r="P303" s="513">
        <v>7</v>
      </c>
      <c r="Q303" s="513">
        <v>0</v>
      </c>
      <c r="R303" s="513">
        <v>55</v>
      </c>
      <c r="S303" s="513">
        <v>7</v>
      </c>
      <c r="T303" s="513">
        <v>0</v>
      </c>
      <c r="U303" s="513">
        <v>0</v>
      </c>
      <c r="V303" s="513">
        <v>55</v>
      </c>
      <c r="W303" s="513">
        <v>7</v>
      </c>
      <c r="X303" s="513">
        <v>0</v>
      </c>
      <c r="Y303" s="513">
        <v>0</v>
      </c>
      <c r="Z303" s="513">
        <v>55</v>
      </c>
      <c r="AA303" s="423">
        <f t="shared" si="83"/>
        <v>360</v>
      </c>
      <c r="AB303" s="182"/>
      <c r="AC303" s="504">
        <f t="shared" si="85"/>
        <v>0</v>
      </c>
      <c r="AD303" s="504">
        <f t="shared" si="84"/>
        <v>0</v>
      </c>
      <c r="AE303" s="504">
        <f t="shared" si="84"/>
        <v>0</v>
      </c>
      <c r="AF303" s="504">
        <f t="shared" si="84"/>
        <v>0</v>
      </c>
      <c r="AG303" s="504">
        <f t="shared" si="84"/>
        <v>0</v>
      </c>
      <c r="AH303" s="504">
        <f t="shared" si="84"/>
        <v>0</v>
      </c>
      <c r="AI303" s="504">
        <f t="shared" si="84"/>
        <v>0</v>
      </c>
      <c r="AJ303" s="504">
        <f t="shared" si="84"/>
        <v>0</v>
      </c>
      <c r="AK303" s="504">
        <f t="shared" si="84"/>
        <v>0</v>
      </c>
      <c r="AL303" s="504">
        <f t="shared" si="84"/>
        <v>0</v>
      </c>
      <c r="AM303" s="504">
        <f t="shared" si="84"/>
        <v>0</v>
      </c>
      <c r="AN303" s="504">
        <f t="shared" si="84"/>
        <v>0</v>
      </c>
      <c r="AO303" s="504">
        <f t="shared" si="84"/>
        <v>0</v>
      </c>
      <c r="AP303" s="504">
        <f t="shared" si="84"/>
        <v>0</v>
      </c>
      <c r="AQ303" s="504">
        <f t="shared" si="84"/>
        <v>0</v>
      </c>
      <c r="AR303" s="504">
        <f t="shared" si="84"/>
        <v>0</v>
      </c>
      <c r="AS303" s="504">
        <f t="shared" si="84"/>
        <v>0</v>
      </c>
      <c r="AT303" s="504">
        <f t="shared" si="84"/>
        <v>0</v>
      </c>
      <c r="AU303" s="504">
        <f t="shared" si="84"/>
        <v>0</v>
      </c>
      <c r="AV303" s="504">
        <f t="shared" si="84"/>
        <v>0</v>
      </c>
      <c r="AW303" s="504">
        <f t="shared" si="84"/>
        <v>0</v>
      </c>
      <c r="AX303" s="504">
        <f t="shared" si="84"/>
        <v>0</v>
      </c>
      <c r="AY303" s="504">
        <f t="shared" si="84"/>
        <v>0</v>
      </c>
    </row>
    <row r="304" spans="2:51" ht="27" hidden="1" customHeight="1" x14ac:dyDescent="0.2">
      <c r="B304" s="93"/>
      <c r="C304" s="381">
        <v>44137</v>
      </c>
      <c r="D304" s="513">
        <v>30</v>
      </c>
      <c r="E304" s="513">
        <v>13</v>
      </c>
      <c r="F304" s="513">
        <v>17</v>
      </c>
      <c r="G304" s="513">
        <v>0</v>
      </c>
      <c r="H304" s="513">
        <v>13</v>
      </c>
      <c r="I304" s="513">
        <v>17</v>
      </c>
      <c r="J304" s="513">
        <v>17</v>
      </c>
      <c r="K304" s="513">
        <v>3</v>
      </c>
      <c r="L304" s="513">
        <v>12</v>
      </c>
      <c r="M304" s="513">
        <v>0</v>
      </c>
      <c r="N304" s="513">
        <v>30</v>
      </c>
      <c r="O304" s="513">
        <v>0</v>
      </c>
      <c r="P304" s="513">
        <v>18</v>
      </c>
      <c r="Q304" s="513">
        <v>0</v>
      </c>
      <c r="R304" s="513">
        <v>47</v>
      </c>
      <c r="S304" s="513">
        <v>18</v>
      </c>
      <c r="T304" s="513">
        <v>0</v>
      </c>
      <c r="U304" s="513">
        <v>5</v>
      </c>
      <c r="V304" s="513">
        <v>42</v>
      </c>
      <c r="W304" s="513">
        <v>18</v>
      </c>
      <c r="X304" s="513">
        <v>0</v>
      </c>
      <c r="Y304" s="513">
        <v>5</v>
      </c>
      <c r="Z304" s="513">
        <v>42</v>
      </c>
      <c r="AA304" s="423">
        <f t="shared" si="83"/>
        <v>347</v>
      </c>
      <c r="AB304" s="182"/>
      <c r="AC304" s="504">
        <f t="shared" si="85"/>
        <v>0</v>
      </c>
      <c r="AD304" s="504">
        <f t="shared" si="84"/>
        <v>0</v>
      </c>
      <c r="AE304" s="504">
        <f t="shared" si="84"/>
        <v>0</v>
      </c>
      <c r="AF304" s="504">
        <f t="shared" si="84"/>
        <v>0</v>
      </c>
      <c r="AG304" s="504">
        <f t="shared" si="84"/>
        <v>0</v>
      </c>
      <c r="AH304" s="504">
        <f t="shared" si="84"/>
        <v>0</v>
      </c>
      <c r="AI304" s="504">
        <f t="shared" si="84"/>
        <v>0</v>
      </c>
      <c r="AJ304" s="504">
        <f t="shared" si="84"/>
        <v>0</v>
      </c>
      <c r="AK304" s="504">
        <f t="shared" si="84"/>
        <v>0</v>
      </c>
      <c r="AL304" s="504">
        <f t="shared" si="84"/>
        <v>0</v>
      </c>
      <c r="AM304" s="504">
        <f t="shared" si="84"/>
        <v>0</v>
      </c>
      <c r="AN304" s="504">
        <f t="shared" si="84"/>
        <v>0</v>
      </c>
      <c r="AO304" s="504">
        <f t="shared" si="84"/>
        <v>0</v>
      </c>
      <c r="AP304" s="504">
        <f t="shared" si="84"/>
        <v>0</v>
      </c>
      <c r="AQ304" s="504">
        <f t="shared" si="84"/>
        <v>0</v>
      </c>
      <c r="AR304" s="504">
        <f t="shared" si="84"/>
        <v>0</v>
      </c>
      <c r="AS304" s="504">
        <f t="shared" si="84"/>
        <v>0</v>
      </c>
      <c r="AT304" s="504">
        <f t="shared" si="84"/>
        <v>0</v>
      </c>
      <c r="AU304" s="504">
        <f t="shared" si="84"/>
        <v>0</v>
      </c>
      <c r="AV304" s="504">
        <f t="shared" si="84"/>
        <v>0</v>
      </c>
      <c r="AW304" s="504">
        <f t="shared" si="84"/>
        <v>0</v>
      </c>
      <c r="AX304" s="504">
        <f t="shared" si="84"/>
        <v>0</v>
      </c>
      <c r="AY304" s="504">
        <f t="shared" si="84"/>
        <v>0</v>
      </c>
    </row>
    <row r="305" spans="2:51" ht="27" hidden="1" customHeight="1" x14ac:dyDescent="0.2">
      <c r="B305" s="93"/>
      <c r="C305" s="381">
        <v>44144</v>
      </c>
      <c r="D305" s="513">
        <v>26</v>
      </c>
      <c r="E305" s="527">
        <v>29</v>
      </c>
      <c r="F305" s="513">
        <v>0</v>
      </c>
      <c r="G305" s="513">
        <v>0</v>
      </c>
      <c r="H305" s="513">
        <v>26</v>
      </c>
      <c r="I305" s="513">
        <v>0</v>
      </c>
      <c r="J305" s="513">
        <v>3</v>
      </c>
      <c r="K305" s="513">
        <v>2</v>
      </c>
      <c r="L305" s="513">
        <v>21</v>
      </c>
      <c r="M305" s="513">
        <v>0</v>
      </c>
      <c r="N305" s="513">
        <v>29</v>
      </c>
      <c r="O305" s="513">
        <v>2</v>
      </c>
      <c r="P305" s="513">
        <v>3</v>
      </c>
      <c r="Q305" s="513">
        <v>0</v>
      </c>
      <c r="R305" s="513">
        <v>48</v>
      </c>
      <c r="S305" s="527">
        <v>5</v>
      </c>
      <c r="T305" s="513">
        <v>0</v>
      </c>
      <c r="U305" s="513">
        <v>12</v>
      </c>
      <c r="V305" s="513">
        <v>36</v>
      </c>
      <c r="W305" s="527">
        <v>6</v>
      </c>
      <c r="X305" s="513">
        <v>0</v>
      </c>
      <c r="Y305" s="513">
        <v>12</v>
      </c>
      <c r="Z305" s="513">
        <v>36</v>
      </c>
      <c r="AA305" s="423">
        <f t="shared" si="83"/>
        <v>296</v>
      </c>
      <c r="AB305" s="545" t="s">
        <v>657</v>
      </c>
      <c r="AC305" s="504">
        <f t="shared" si="85"/>
        <v>0</v>
      </c>
      <c r="AD305" s="504">
        <f>E305-E275</f>
        <v>2</v>
      </c>
      <c r="AE305" s="504">
        <f t="shared" si="84"/>
        <v>0</v>
      </c>
      <c r="AF305" s="504">
        <f t="shared" si="84"/>
        <v>0</v>
      </c>
      <c r="AG305" s="504">
        <f t="shared" si="84"/>
        <v>0</v>
      </c>
      <c r="AH305" s="504">
        <f t="shared" si="84"/>
        <v>0</v>
      </c>
      <c r="AI305" s="504">
        <f t="shared" si="84"/>
        <v>0</v>
      </c>
      <c r="AJ305" s="504">
        <f t="shared" si="84"/>
        <v>0</v>
      </c>
      <c r="AK305" s="504">
        <f t="shared" si="84"/>
        <v>0</v>
      </c>
      <c r="AL305" s="504">
        <f t="shared" si="84"/>
        <v>0</v>
      </c>
      <c r="AM305" s="504">
        <f t="shared" si="84"/>
        <v>0</v>
      </c>
      <c r="AN305" s="504">
        <f t="shared" si="84"/>
        <v>0</v>
      </c>
      <c r="AO305" s="504">
        <f t="shared" si="84"/>
        <v>0</v>
      </c>
      <c r="AP305" s="504">
        <f t="shared" si="84"/>
        <v>0</v>
      </c>
      <c r="AQ305" s="504">
        <f t="shared" si="84"/>
        <v>0</v>
      </c>
      <c r="AR305" s="504">
        <f t="shared" si="84"/>
        <v>2</v>
      </c>
      <c r="AS305" s="504">
        <f t="shared" si="84"/>
        <v>0</v>
      </c>
      <c r="AT305" s="504">
        <f t="shared" si="84"/>
        <v>0</v>
      </c>
      <c r="AU305" s="504">
        <f t="shared" si="84"/>
        <v>0</v>
      </c>
      <c r="AV305" s="504">
        <f t="shared" si="84"/>
        <v>3</v>
      </c>
      <c r="AW305" s="504">
        <f t="shared" si="84"/>
        <v>0</v>
      </c>
      <c r="AX305" s="504">
        <f t="shared" si="84"/>
        <v>0</v>
      </c>
      <c r="AY305" s="504">
        <f t="shared" si="84"/>
        <v>0</v>
      </c>
    </row>
    <row r="306" spans="2:51" ht="27" hidden="1" customHeight="1" thickBot="1" x14ac:dyDescent="0.25">
      <c r="B306" s="93"/>
      <c r="C306" s="381">
        <v>44152</v>
      </c>
      <c r="D306" s="513">
        <v>0</v>
      </c>
      <c r="E306" s="513">
        <v>0</v>
      </c>
      <c r="F306" s="513">
        <v>0</v>
      </c>
      <c r="G306" s="513">
        <v>0</v>
      </c>
      <c r="H306" s="513">
        <v>0</v>
      </c>
      <c r="I306" s="513">
        <v>0</v>
      </c>
      <c r="J306" s="513">
        <v>0</v>
      </c>
      <c r="K306" s="513">
        <v>0</v>
      </c>
      <c r="L306" s="513">
        <v>0</v>
      </c>
      <c r="M306" s="513">
        <v>0</v>
      </c>
      <c r="N306" s="513">
        <v>12</v>
      </c>
      <c r="O306" s="513">
        <v>1</v>
      </c>
      <c r="P306" s="513">
        <v>2</v>
      </c>
      <c r="Q306" s="513">
        <v>0</v>
      </c>
      <c r="R306" s="513">
        <v>27</v>
      </c>
      <c r="S306" s="513">
        <v>2</v>
      </c>
      <c r="T306" s="513">
        <v>0</v>
      </c>
      <c r="U306" s="513">
        <v>0</v>
      </c>
      <c r="V306" s="513">
        <v>27</v>
      </c>
      <c r="W306" s="513">
        <v>2</v>
      </c>
      <c r="X306" s="513">
        <v>0</v>
      </c>
      <c r="Y306" s="513">
        <v>0</v>
      </c>
      <c r="Z306" s="513">
        <v>27</v>
      </c>
      <c r="AA306" s="423">
        <f t="shared" si="83"/>
        <v>100</v>
      </c>
      <c r="AB306" s="182"/>
      <c r="AC306" s="504">
        <f t="shared" si="85"/>
        <v>0</v>
      </c>
      <c r="AD306" s="504">
        <f t="shared" si="84"/>
        <v>0</v>
      </c>
      <c r="AE306" s="504">
        <f t="shared" si="84"/>
        <v>0</v>
      </c>
      <c r="AF306" s="504">
        <f t="shared" si="84"/>
        <v>0</v>
      </c>
      <c r="AG306" s="504">
        <f t="shared" si="84"/>
        <v>0</v>
      </c>
      <c r="AH306" s="504">
        <f t="shared" si="84"/>
        <v>0</v>
      </c>
      <c r="AI306" s="504">
        <f t="shared" si="84"/>
        <v>0</v>
      </c>
      <c r="AJ306" s="504">
        <f t="shared" si="84"/>
        <v>0</v>
      </c>
      <c r="AK306" s="504">
        <f t="shared" si="84"/>
        <v>0</v>
      </c>
      <c r="AL306" s="504">
        <f t="shared" si="84"/>
        <v>0</v>
      </c>
      <c r="AM306" s="504">
        <f t="shared" si="84"/>
        <v>0</v>
      </c>
      <c r="AN306" s="504">
        <f t="shared" si="84"/>
        <v>0</v>
      </c>
      <c r="AO306" s="504">
        <f t="shared" si="84"/>
        <v>0</v>
      </c>
      <c r="AP306" s="504">
        <f t="shared" si="84"/>
        <v>0</v>
      </c>
      <c r="AQ306" s="504">
        <f t="shared" si="84"/>
        <v>0</v>
      </c>
      <c r="AR306" s="504">
        <f t="shared" si="84"/>
        <v>0</v>
      </c>
      <c r="AS306" s="504">
        <f t="shared" si="84"/>
        <v>0</v>
      </c>
      <c r="AT306" s="504">
        <f t="shared" si="84"/>
        <v>0</v>
      </c>
      <c r="AU306" s="504">
        <f t="shared" si="84"/>
        <v>0</v>
      </c>
      <c r="AV306" s="504">
        <f t="shared" si="84"/>
        <v>0</v>
      </c>
      <c r="AW306" s="504">
        <f t="shared" si="84"/>
        <v>0</v>
      </c>
      <c r="AX306" s="504">
        <f t="shared" si="84"/>
        <v>0</v>
      </c>
      <c r="AY306" s="504">
        <f t="shared" si="84"/>
        <v>0</v>
      </c>
    </row>
    <row r="307" spans="2:51" ht="27" hidden="1" customHeight="1" thickTop="1" x14ac:dyDescent="0.2">
      <c r="B307" s="1898" t="s">
        <v>1088</v>
      </c>
      <c r="C307" s="1898"/>
      <c r="D307" s="424">
        <f t="shared" ref="D307:Z307" si="86">SUM(D297:D306)</f>
        <v>274</v>
      </c>
      <c r="E307" s="424">
        <f t="shared" si="86"/>
        <v>228</v>
      </c>
      <c r="F307" s="424">
        <f t="shared" si="86"/>
        <v>48</v>
      </c>
      <c r="G307" s="424">
        <f t="shared" si="86"/>
        <v>0</v>
      </c>
      <c r="H307" s="424">
        <f t="shared" si="86"/>
        <v>226</v>
      </c>
      <c r="I307" s="424">
        <f t="shared" si="86"/>
        <v>48</v>
      </c>
      <c r="J307" s="424">
        <f t="shared" si="86"/>
        <v>136</v>
      </c>
      <c r="K307" s="424">
        <f t="shared" si="86"/>
        <v>6</v>
      </c>
      <c r="L307" s="424">
        <f t="shared" si="86"/>
        <v>136</v>
      </c>
      <c r="M307" s="424">
        <f t="shared" si="86"/>
        <v>0</v>
      </c>
      <c r="N307" s="424">
        <f t="shared" si="86"/>
        <v>268</v>
      </c>
      <c r="O307" s="424">
        <f t="shared" si="86"/>
        <v>20</v>
      </c>
      <c r="P307" s="424">
        <f t="shared" si="86"/>
        <v>104</v>
      </c>
      <c r="Q307" s="424">
        <f t="shared" si="86"/>
        <v>0</v>
      </c>
      <c r="R307" s="424">
        <f t="shared" si="86"/>
        <v>386</v>
      </c>
      <c r="S307" s="424">
        <f t="shared" si="86"/>
        <v>106</v>
      </c>
      <c r="T307" s="424">
        <f t="shared" si="86"/>
        <v>0</v>
      </c>
      <c r="U307" s="424">
        <f t="shared" si="86"/>
        <v>50</v>
      </c>
      <c r="V307" s="424">
        <f t="shared" si="86"/>
        <v>338</v>
      </c>
      <c r="W307" s="424">
        <f t="shared" si="86"/>
        <v>107</v>
      </c>
      <c r="X307" s="424">
        <f t="shared" si="86"/>
        <v>0</v>
      </c>
      <c r="Y307" s="424">
        <f t="shared" si="86"/>
        <v>48</v>
      </c>
      <c r="Z307" s="424">
        <f t="shared" si="86"/>
        <v>338</v>
      </c>
      <c r="AA307" s="424">
        <f t="shared" si="83"/>
        <v>2867</v>
      </c>
      <c r="AB307" s="182"/>
      <c r="AC307" s="290">
        <f t="shared" ref="AC307:AY307" si="87">SUM(AC297:AC306)</f>
        <v>0</v>
      </c>
      <c r="AD307" s="290">
        <f t="shared" si="87"/>
        <v>2</v>
      </c>
      <c r="AE307" s="290">
        <f t="shared" si="87"/>
        <v>0</v>
      </c>
      <c r="AF307" s="290">
        <f t="shared" si="87"/>
        <v>0</v>
      </c>
      <c r="AG307" s="290">
        <f t="shared" si="87"/>
        <v>0</v>
      </c>
      <c r="AH307" s="290">
        <f t="shared" si="87"/>
        <v>0</v>
      </c>
      <c r="AI307" s="290">
        <f t="shared" si="87"/>
        <v>0</v>
      </c>
      <c r="AJ307" s="290">
        <f t="shared" si="87"/>
        <v>0</v>
      </c>
      <c r="AK307" s="290">
        <f t="shared" si="87"/>
        <v>0</v>
      </c>
      <c r="AL307" s="290">
        <f t="shared" si="87"/>
        <v>0</v>
      </c>
      <c r="AM307" s="290">
        <f t="shared" si="87"/>
        <v>0</v>
      </c>
      <c r="AN307" s="290">
        <f t="shared" si="87"/>
        <v>0</v>
      </c>
      <c r="AO307" s="290">
        <f t="shared" si="87"/>
        <v>0</v>
      </c>
      <c r="AP307" s="290">
        <f t="shared" si="87"/>
        <v>0</v>
      </c>
      <c r="AQ307" s="290">
        <f t="shared" si="87"/>
        <v>0</v>
      </c>
      <c r="AR307" s="290">
        <f t="shared" si="87"/>
        <v>2</v>
      </c>
      <c r="AS307" s="290">
        <f t="shared" si="87"/>
        <v>0</v>
      </c>
      <c r="AT307" s="290">
        <f t="shared" si="87"/>
        <v>0</v>
      </c>
      <c r="AU307" s="290">
        <f t="shared" si="87"/>
        <v>0</v>
      </c>
      <c r="AV307" s="290">
        <f t="shared" si="87"/>
        <v>3</v>
      </c>
      <c r="AW307" s="290">
        <f t="shared" si="87"/>
        <v>0</v>
      </c>
      <c r="AX307" s="290">
        <f t="shared" si="87"/>
        <v>0</v>
      </c>
      <c r="AY307" s="290">
        <f t="shared" si="87"/>
        <v>0</v>
      </c>
    </row>
    <row r="308" spans="2:51" ht="12" hidden="1" customHeight="1" x14ac:dyDescent="0.2">
      <c r="AB308" s="182"/>
    </row>
    <row r="309" spans="2:51" ht="12" hidden="1" customHeight="1" x14ac:dyDescent="0.2">
      <c r="AB309" s="182"/>
    </row>
    <row r="310" spans="2:51" ht="22.5" hidden="1" customHeight="1" x14ac:dyDescent="0.2">
      <c r="B310" s="172" t="s">
        <v>1089</v>
      </c>
      <c r="H310" s="94"/>
    </row>
    <row r="311" spans="2:51" ht="14.25" hidden="1" customHeight="1" x14ac:dyDescent="0.2">
      <c r="B311" s="78"/>
      <c r="C311" s="79"/>
      <c r="D311" s="96" t="s">
        <v>389</v>
      </c>
      <c r="E311" s="97" t="s">
        <v>390</v>
      </c>
      <c r="F311" s="96" t="s">
        <v>391</v>
      </c>
      <c r="G311" s="96" t="s">
        <v>392</v>
      </c>
      <c r="H311" s="98" t="s">
        <v>393</v>
      </c>
      <c r="I311" s="97" t="s">
        <v>394</v>
      </c>
      <c r="J311" s="96" t="s">
        <v>395</v>
      </c>
      <c r="K311" s="96" t="s">
        <v>396</v>
      </c>
      <c r="L311" s="96" t="s">
        <v>397</v>
      </c>
      <c r="M311" s="96" t="s">
        <v>398</v>
      </c>
      <c r="N311" s="96" t="s">
        <v>399</v>
      </c>
      <c r="O311" s="96" t="s">
        <v>400</v>
      </c>
      <c r="P311" s="96" t="s">
        <v>401</v>
      </c>
      <c r="Q311" s="96" t="s">
        <v>402</v>
      </c>
      <c r="R311" s="96" t="s">
        <v>403</v>
      </c>
      <c r="S311" s="96" t="s">
        <v>404</v>
      </c>
      <c r="T311" s="96" t="s">
        <v>405</v>
      </c>
      <c r="U311" s="96" t="s">
        <v>406</v>
      </c>
      <c r="V311" s="96" t="s">
        <v>407</v>
      </c>
      <c r="W311" s="99" t="s">
        <v>408</v>
      </c>
      <c r="X311" s="80"/>
      <c r="Y311" s="80"/>
      <c r="Z311" s="80"/>
      <c r="AA311" s="80"/>
      <c r="AC311" s="81" t="s">
        <v>409</v>
      </c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  <c r="AV311" s="82"/>
    </row>
    <row r="312" spans="2:51" ht="33.75" hidden="1" customHeight="1" x14ac:dyDescent="0.2">
      <c r="B312" s="83" t="s">
        <v>410</v>
      </c>
      <c r="C312" s="83" t="s">
        <v>411</v>
      </c>
      <c r="D312" s="100" t="s">
        <v>417</v>
      </c>
      <c r="E312" s="100" t="s">
        <v>418</v>
      </c>
      <c r="F312" s="100" t="s">
        <v>419</v>
      </c>
      <c r="G312" s="100" t="s">
        <v>420</v>
      </c>
      <c r="H312" s="101" t="s">
        <v>421</v>
      </c>
      <c r="I312" s="102" t="s">
        <v>422</v>
      </c>
      <c r="J312" s="100" t="s">
        <v>423</v>
      </c>
      <c r="K312" s="100" t="s">
        <v>424</v>
      </c>
      <c r="L312" s="100" t="s">
        <v>425</v>
      </c>
      <c r="M312" s="100" t="s">
        <v>426</v>
      </c>
      <c r="N312" s="100" t="s">
        <v>427</v>
      </c>
      <c r="O312" s="100" t="s">
        <v>428</v>
      </c>
      <c r="P312" s="100" t="s">
        <v>64</v>
      </c>
      <c r="Q312" s="100" t="s">
        <v>64</v>
      </c>
      <c r="R312" s="100" t="s">
        <v>429</v>
      </c>
      <c r="S312" s="100" t="s">
        <v>430</v>
      </c>
      <c r="T312" s="100" t="s">
        <v>431</v>
      </c>
      <c r="U312" s="100" t="s">
        <v>432</v>
      </c>
      <c r="V312" s="100" t="s">
        <v>433</v>
      </c>
      <c r="W312" s="100" t="s">
        <v>434</v>
      </c>
      <c r="X312" s="95"/>
      <c r="Y312" s="95"/>
      <c r="Z312" s="95"/>
      <c r="AA312" s="84" t="s">
        <v>1088</v>
      </c>
      <c r="AC312" s="85" t="s">
        <v>417</v>
      </c>
      <c r="AD312" s="85" t="s">
        <v>418</v>
      </c>
      <c r="AE312" s="85" t="s">
        <v>419</v>
      </c>
      <c r="AF312" s="85" t="s">
        <v>420</v>
      </c>
      <c r="AG312" s="85" t="s">
        <v>421</v>
      </c>
      <c r="AH312" s="85" t="s">
        <v>422</v>
      </c>
      <c r="AI312" s="85" t="s">
        <v>423</v>
      </c>
      <c r="AJ312" s="85" t="s">
        <v>424</v>
      </c>
      <c r="AK312" s="85" t="s">
        <v>425</v>
      </c>
      <c r="AL312" s="85" t="s">
        <v>426</v>
      </c>
      <c r="AM312" s="85" t="s">
        <v>427</v>
      </c>
      <c r="AN312" s="85" t="s">
        <v>428</v>
      </c>
      <c r="AO312" s="85" t="s">
        <v>1090</v>
      </c>
      <c r="AP312" s="85" t="s">
        <v>1091</v>
      </c>
      <c r="AQ312" s="85" t="s">
        <v>429</v>
      </c>
      <c r="AR312" s="85" t="s">
        <v>430</v>
      </c>
      <c r="AS312" s="85" t="s">
        <v>431</v>
      </c>
      <c r="AT312" s="85" t="s">
        <v>432</v>
      </c>
      <c r="AU312" s="85" t="s">
        <v>433</v>
      </c>
      <c r="AV312" s="85" t="s">
        <v>434</v>
      </c>
    </row>
    <row r="313" spans="2:51" ht="27" hidden="1" customHeight="1" x14ac:dyDescent="0.2">
      <c r="B313" s="86"/>
      <c r="C313" s="381">
        <v>44081</v>
      </c>
      <c r="D313" s="416">
        <v>0</v>
      </c>
      <c r="E313" s="416">
        <v>0</v>
      </c>
      <c r="F313" s="416">
        <v>0</v>
      </c>
      <c r="G313" s="416">
        <v>0</v>
      </c>
      <c r="H313" s="417">
        <v>0</v>
      </c>
      <c r="I313" s="416">
        <v>0</v>
      </c>
      <c r="J313" s="416">
        <v>0</v>
      </c>
      <c r="K313" s="416">
        <v>0</v>
      </c>
      <c r="L313" s="416">
        <v>0</v>
      </c>
      <c r="M313" s="416">
        <v>0</v>
      </c>
      <c r="N313" s="416">
        <v>0</v>
      </c>
      <c r="O313" s="416">
        <v>0</v>
      </c>
      <c r="P313" s="416">
        <v>0</v>
      </c>
      <c r="Q313" s="416">
        <v>0</v>
      </c>
      <c r="R313" s="416">
        <v>0</v>
      </c>
      <c r="S313" s="416">
        <v>0</v>
      </c>
      <c r="T313" s="416">
        <v>0</v>
      </c>
      <c r="U313" s="416">
        <v>0</v>
      </c>
      <c r="V313" s="416">
        <v>0</v>
      </c>
      <c r="W313" s="416">
        <v>0</v>
      </c>
      <c r="X313" s="418"/>
      <c r="Y313" s="419"/>
      <c r="Z313" s="419"/>
      <c r="AA313" s="420">
        <f t="shared" ref="AA313:AA326" si="88">SUM(D313:W313)</f>
        <v>0</v>
      </c>
      <c r="AC313" s="288">
        <f>D313-D283</f>
        <v>0</v>
      </c>
      <c r="AD313" s="288">
        <f t="shared" ref="AD313:AV322" si="89">E313-E283</f>
        <v>0</v>
      </c>
      <c r="AE313" s="288">
        <f t="shared" si="89"/>
        <v>0</v>
      </c>
      <c r="AF313" s="288">
        <f t="shared" si="89"/>
        <v>0</v>
      </c>
      <c r="AG313" s="288">
        <f t="shared" si="89"/>
        <v>0</v>
      </c>
      <c r="AH313" s="288">
        <f t="shared" si="89"/>
        <v>0</v>
      </c>
      <c r="AI313" s="288">
        <f t="shared" si="89"/>
        <v>0</v>
      </c>
      <c r="AJ313" s="288">
        <f t="shared" si="89"/>
        <v>0</v>
      </c>
      <c r="AK313" s="288">
        <f t="shared" si="89"/>
        <v>0</v>
      </c>
      <c r="AL313" s="288">
        <f t="shared" si="89"/>
        <v>0</v>
      </c>
      <c r="AM313" s="288">
        <f t="shared" si="89"/>
        <v>0</v>
      </c>
      <c r="AN313" s="288">
        <f t="shared" si="89"/>
        <v>0</v>
      </c>
      <c r="AO313" s="288">
        <f t="shared" si="89"/>
        <v>0</v>
      </c>
      <c r="AP313" s="288">
        <f t="shared" si="89"/>
        <v>0</v>
      </c>
      <c r="AQ313" s="288">
        <f t="shared" si="89"/>
        <v>0</v>
      </c>
      <c r="AR313" s="288">
        <f t="shared" si="89"/>
        <v>0</v>
      </c>
      <c r="AS313" s="288">
        <f t="shared" si="89"/>
        <v>0</v>
      </c>
      <c r="AT313" s="288">
        <f t="shared" si="89"/>
        <v>0</v>
      </c>
      <c r="AU313" s="288">
        <f t="shared" si="89"/>
        <v>0</v>
      </c>
      <c r="AV313" s="288">
        <f t="shared" si="89"/>
        <v>0</v>
      </c>
    </row>
    <row r="314" spans="2:51" ht="27" hidden="1" customHeight="1" x14ac:dyDescent="0.2">
      <c r="B314" s="86"/>
      <c r="C314" s="381">
        <v>44091</v>
      </c>
      <c r="D314" s="416">
        <v>0</v>
      </c>
      <c r="E314" s="416">
        <v>0</v>
      </c>
      <c r="F314" s="416">
        <v>0</v>
      </c>
      <c r="G314" s="416">
        <v>0</v>
      </c>
      <c r="H314" s="417">
        <v>0</v>
      </c>
      <c r="I314" s="416">
        <v>0</v>
      </c>
      <c r="J314" s="416">
        <v>0</v>
      </c>
      <c r="K314" s="416">
        <v>0</v>
      </c>
      <c r="L314" s="416">
        <v>0</v>
      </c>
      <c r="M314" s="416">
        <v>0</v>
      </c>
      <c r="N314" s="416">
        <v>0</v>
      </c>
      <c r="O314" s="416">
        <v>0</v>
      </c>
      <c r="P314" s="416">
        <v>0</v>
      </c>
      <c r="Q314" s="416">
        <v>0</v>
      </c>
      <c r="R314" s="416">
        <v>0</v>
      </c>
      <c r="S314" s="416">
        <v>0</v>
      </c>
      <c r="T314" s="416">
        <v>0</v>
      </c>
      <c r="U314" s="416">
        <v>0</v>
      </c>
      <c r="V314" s="416">
        <v>0</v>
      </c>
      <c r="W314" s="416">
        <v>0</v>
      </c>
      <c r="X314" s="418"/>
      <c r="Y314" s="419"/>
      <c r="Z314" s="419"/>
      <c r="AA314" s="420">
        <f t="shared" si="88"/>
        <v>0</v>
      </c>
      <c r="AC314" s="288">
        <f t="shared" ref="AC314:AC322" si="90">D314-D284</f>
        <v>0</v>
      </c>
      <c r="AD314" s="288">
        <f t="shared" si="89"/>
        <v>0</v>
      </c>
      <c r="AE314" s="288">
        <f t="shared" si="89"/>
        <v>0</v>
      </c>
      <c r="AF314" s="288">
        <f t="shared" si="89"/>
        <v>0</v>
      </c>
      <c r="AG314" s="288">
        <f t="shared" si="89"/>
        <v>0</v>
      </c>
      <c r="AH314" s="288">
        <f t="shared" si="89"/>
        <v>0</v>
      </c>
      <c r="AI314" s="288">
        <f t="shared" si="89"/>
        <v>0</v>
      </c>
      <c r="AJ314" s="288">
        <f t="shared" si="89"/>
        <v>0</v>
      </c>
      <c r="AK314" s="288">
        <f t="shared" si="89"/>
        <v>0</v>
      </c>
      <c r="AL314" s="288">
        <f t="shared" si="89"/>
        <v>0</v>
      </c>
      <c r="AM314" s="288">
        <f t="shared" si="89"/>
        <v>0</v>
      </c>
      <c r="AN314" s="288">
        <f t="shared" si="89"/>
        <v>0</v>
      </c>
      <c r="AO314" s="288">
        <f t="shared" si="89"/>
        <v>0</v>
      </c>
      <c r="AP314" s="288">
        <f t="shared" si="89"/>
        <v>0</v>
      </c>
      <c r="AQ314" s="288">
        <f t="shared" si="89"/>
        <v>0</v>
      </c>
      <c r="AR314" s="288">
        <f t="shared" si="89"/>
        <v>0</v>
      </c>
      <c r="AS314" s="288">
        <f t="shared" si="89"/>
        <v>0</v>
      </c>
      <c r="AT314" s="288">
        <f t="shared" si="89"/>
        <v>0</v>
      </c>
      <c r="AU314" s="288">
        <f t="shared" si="89"/>
        <v>0</v>
      </c>
      <c r="AV314" s="288">
        <f t="shared" si="89"/>
        <v>0</v>
      </c>
    </row>
    <row r="315" spans="2:51" ht="27" hidden="1" customHeight="1" x14ac:dyDescent="0.2">
      <c r="B315" s="86"/>
      <c r="C315" s="381">
        <v>44099</v>
      </c>
      <c r="D315" s="416">
        <v>0</v>
      </c>
      <c r="E315" s="416">
        <v>0</v>
      </c>
      <c r="F315" s="416">
        <v>0</v>
      </c>
      <c r="G315" s="416">
        <v>0</v>
      </c>
      <c r="H315" s="417">
        <v>0</v>
      </c>
      <c r="I315" s="416">
        <v>0</v>
      </c>
      <c r="J315" s="416">
        <v>0</v>
      </c>
      <c r="K315" s="416">
        <v>0</v>
      </c>
      <c r="L315" s="416">
        <v>0</v>
      </c>
      <c r="M315" s="416">
        <v>0</v>
      </c>
      <c r="N315" s="416">
        <v>0</v>
      </c>
      <c r="O315" s="416">
        <v>0</v>
      </c>
      <c r="P315" s="416">
        <v>0</v>
      </c>
      <c r="Q315" s="416">
        <v>0</v>
      </c>
      <c r="R315" s="416">
        <v>0</v>
      </c>
      <c r="S315" s="416">
        <v>0</v>
      </c>
      <c r="T315" s="416">
        <v>0</v>
      </c>
      <c r="U315" s="416">
        <v>0</v>
      </c>
      <c r="V315" s="416">
        <v>0</v>
      </c>
      <c r="W315" s="416">
        <v>0</v>
      </c>
      <c r="X315" s="418"/>
      <c r="Y315" s="419"/>
      <c r="Z315" s="419"/>
      <c r="AA315" s="420">
        <f t="shared" si="88"/>
        <v>0</v>
      </c>
      <c r="AC315" s="288">
        <f t="shared" si="90"/>
        <v>0</v>
      </c>
      <c r="AD315" s="288">
        <f t="shared" si="89"/>
        <v>0</v>
      </c>
      <c r="AE315" s="288">
        <f t="shared" si="89"/>
        <v>0</v>
      </c>
      <c r="AF315" s="288">
        <f t="shared" si="89"/>
        <v>0</v>
      </c>
      <c r="AG315" s="288">
        <f t="shared" si="89"/>
        <v>0</v>
      </c>
      <c r="AH315" s="288">
        <f t="shared" si="89"/>
        <v>0</v>
      </c>
      <c r="AI315" s="288">
        <f t="shared" si="89"/>
        <v>0</v>
      </c>
      <c r="AJ315" s="288">
        <f t="shared" si="89"/>
        <v>0</v>
      </c>
      <c r="AK315" s="288">
        <f t="shared" si="89"/>
        <v>0</v>
      </c>
      <c r="AL315" s="288">
        <f t="shared" si="89"/>
        <v>0</v>
      </c>
      <c r="AM315" s="288">
        <f t="shared" si="89"/>
        <v>0</v>
      </c>
      <c r="AN315" s="288">
        <f t="shared" si="89"/>
        <v>0</v>
      </c>
      <c r="AO315" s="288">
        <f t="shared" si="89"/>
        <v>0</v>
      </c>
      <c r="AP315" s="288">
        <f t="shared" si="89"/>
        <v>0</v>
      </c>
      <c r="AQ315" s="288">
        <f t="shared" si="89"/>
        <v>0</v>
      </c>
      <c r="AR315" s="288">
        <f t="shared" si="89"/>
        <v>0</v>
      </c>
      <c r="AS315" s="288">
        <f t="shared" si="89"/>
        <v>0</v>
      </c>
      <c r="AT315" s="288">
        <f t="shared" si="89"/>
        <v>0</v>
      </c>
      <c r="AU315" s="288">
        <f t="shared" si="89"/>
        <v>0</v>
      </c>
      <c r="AV315" s="288">
        <f t="shared" si="89"/>
        <v>0</v>
      </c>
    </row>
    <row r="316" spans="2:51" ht="27" hidden="1" customHeight="1" x14ac:dyDescent="0.2">
      <c r="B316" s="86"/>
      <c r="C316" s="381">
        <v>44106</v>
      </c>
      <c r="D316" s="416">
        <v>0</v>
      </c>
      <c r="E316" s="416">
        <v>0</v>
      </c>
      <c r="F316" s="416">
        <v>0</v>
      </c>
      <c r="G316" s="416">
        <v>0</v>
      </c>
      <c r="H316" s="417">
        <v>0</v>
      </c>
      <c r="I316" s="416">
        <v>0</v>
      </c>
      <c r="J316" s="416">
        <v>0</v>
      </c>
      <c r="K316" s="416">
        <v>0</v>
      </c>
      <c r="L316" s="416">
        <v>0</v>
      </c>
      <c r="M316" s="416">
        <v>0</v>
      </c>
      <c r="N316" s="416">
        <v>0</v>
      </c>
      <c r="O316" s="416">
        <v>0</v>
      </c>
      <c r="P316" s="416">
        <v>0</v>
      </c>
      <c r="Q316" s="416">
        <v>0</v>
      </c>
      <c r="R316" s="416">
        <v>0</v>
      </c>
      <c r="S316" s="416">
        <v>0</v>
      </c>
      <c r="T316" s="416">
        <v>0</v>
      </c>
      <c r="U316" s="416">
        <v>0</v>
      </c>
      <c r="V316" s="416">
        <v>0</v>
      </c>
      <c r="W316" s="416">
        <v>0</v>
      </c>
      <c r="X316" s="418"/>
      <c r="Y316" s="419"/>
      <c r="Z316" s="419"/>
      <c r="AA316" s="420">
        <f t="shared" si="88"/>
        <v>0</v>
      </c>
      <c r="AC316" s="288">
        <f t="shared" si="90"/>
        <v>0</v>
      </c>
      <c r="AD316" s="288">
        <f t="shared" si="89"/>
        <v>0</v>
      </c>
      <c r="AE316" s="288">
        <f t="shared" si="89"/>
        <v>0</v>
      </c>
      <c r="AF316" s="288">
        <f t="shared" si="89"/>
        <v>0</v>
      </c>
      <c r="AG316" s="288">
        <f t="shared" si="89"/>
        <v>0</v>
      </c>
      <c r="AH316" s="288">
        <f t="shared" si="89"/>
        <v>0</v>
      </c>
      <c r="AI316" s="288">
        <f t="shared" si="89"/>
        <v>0</v>
      </c>
      <c r="AJ316" s="288">
        <f t="shared" si="89"/>
        <v>0</v>
      </c>
      <c r="AK316" s="288">
        <f t="shared" si="89"/>
        <v>0</v>
      </c>
      <c r="AL316" s="288">
        <f t="shared" si="89"/>
        <v>0</v>
      </c>
      <c r="AM316" s="288">
        <f t="shared" si="89"/>
        <v>0</v>
      </c>
      <c r="AN316" s="288">
        <f t="shared" si="89"/>
        <v>0</v>
      </c>
      <c r="AO316" s="288">
        <f t="shared" si="89"/>
        <v>0</v>
      </c>
      <c r="AP316" s="288">
        <f t="shared" si="89"/>
        <v>0</v>
      </c>
      <c r="AQ316" s="288">
        <f t="shared" si="89"/>
        <v>0</v>
      </c>
      <c r="AR316" s="288">
        <f t="shared" si="89"/>
        <v>0</v>
      </c>
      <c r="AS316" s="288">
        <f t="shared" si="89"/>
        <v>0</v>
      </c>
      <c r="AT316" s="288">
        <f t="shared" si="89"/>
        <v>0</v>
      </c>
      <c r="AU316" s="288">
        <f t="shared" si="89"/>
        <v>0</v>
      </c>
      <c r="AV316" s="288">
        <f t="shared" si="89"/>
        <v>0</v>
      </c>
    </row>
    <row r="317" spans="2:51" ht="27" hidden="1" customHeight="1" x14ac:dyDescent="0.2">
      <c r="B317" s="86"/>
      <c r="C317" s="381">
        <v>44113</v>
      </c>
      <c r="D317" s="416">
        <v>0</v>
      </c>
      <c r="E317" s="416">
        <v>0</v>
      </c>
      <c r="F317" s="416">
        <v>0</v>
      </c>
      <c r="G317" s="416">
        <v>0</v>
      </c>
      <c r="H317" s="417">
        <v>0</v>
      </c>
      <c r="I317" s="416">
        <v>0</v>
      </c>
      <c r="J317" s="416">
        <v>0</v>
      </c>
      <c r="K317" s="416">
        <v>0</v>
      </c>
      <c r="L317" s="416">
        <v>0</v>
      </c>
      <c r="M317" s="416">
        <v>0</v>
      </c>
      <c r="N317" s="416">
        <v>0</v>
      </c>
      <c r="O317" s="416">
        <v>0</v>
      </c>
      <c r="P317" s="416">
        <v>0</v>
      </c>
      <c r="Q317" s="416">
        <v>0</v>
      </c>
      <c r="R317" s="416">
        <v>0</v>
      </c>
      <c r="S317" s="416">
        <v>0</v>
      </c>
      <c r="T317" s="416">
        <v>0</v>
      </c>
      <c r="U317" s="416">
        <v>0</v>
      </c>
      <c r="V317" s="416">
        <v>0</v>
      </c>
      <c r="W317" s="416">
        <v>0</v>
      </c>
      <c r="X317" s="418"/>
      <c r="Y317" s="419"/>
      <c r="Z317" s="419"/>
      <c r="AA317" s="420">
        <f t="shared" si="88"/>
        <v>0</v>
      </c>
      <c r="AC317" s="288">
        <f t="shared" si="90"/>
        <v>0</v>
      </c>
      <c r="AD317" s="288">
        <f t="shared" si="89"/>
        <v>0</v>
      </c>
      <c r="AE317" s="288">
        <f t="shared" si="89"/>
        <v>0</v>
      </c>
      <c r="AF317" s="288">
        <f t="shared" si="89"/>
        <v>0</v>
      </c>
      <c r="AG317" s="288">
        <f t="shared" si="89"/>
        <v>0</v>
      </c>
      <c r="AH317" s="288">
        <f t="shared" si="89"/>
        <v>0</v>
      </c>
      <c r="AI317" s="288">
        <f t="shared" si="89"/>
        <v>0</v>
      </c>
      <c r="AJ317" s="288">
        <f t="shared" si="89"/>
        <v>0</v>
      </c>
      <c r="AK317" s="288">
        <f t="shared" si="89"/>
        <v>0</v>
      </c>
      <c r="AL317" s="288">
        <f t="shared" si="89"/>
        <v>0</v>
      </c>
      <c r="AM317" s="288">
        <f t="shared" si="89"/>
        <v>0</v>
      </c>
      <c r="AN317" s="288">
        <f t="shared" si="89"/>
        <v>0</v>
      </c>
      <c r="AO317" s="288">
        <f t="shared" si="89"/>
        <v>0</v>
      </c>
      <c r="AP317" s="288">
        <f t="shared" si="89"/>
        <v>0</v>
      </c>
      <c r="AQ317" s="288">
        <f t="shared" si="89"/>
        <v>0</v>
      </c>
      <c r="AR317" s="288">
        <f t="shared" si="89"/>
        <v>0</v>
      </c>
      <c r="AS317" s="288">
        <f t="shared" si="89"/>
        <v>0</v>
      </c>
      <c r="AT317" s="288">
        <f t="shared" si="89"/>
        <v>0</v>
      </c>
      <c r="AU317" s="288">
        <f t="shared" si="89"/>
        <v>0</v>
      </c>
      <c r="AV317" s="288">
        <f t="shared" si="89"/>
        <v>0</v>
      </c>
    </row>
    <row r="318" spans="2:51" ht="27" hidden="1" customHeight="1" x14ac:dyDescent="0.2">
      <c r="B318" s="86"/>
      <c r="C318" s="381">
        <v>44120</v>
      </c>
      <c r="D318" s="416">
        <v>0</v>
      </c>
      <c r="E318" s="416">
        <v>0</v>
      </c>
      <c r="F318" s="416">
        <v>0</v>
      </c>
      <c r="G318" s="416">
        <v>0</v>
      </c>
      <c r="H318" s="417">
        <v>0</v>
      </c>
      <c r="I318" s="416">
        <v>0</v>
      </c>
      <c r="J318" s="416">
        <v>0</v>
      </c>
      <c r="K318" s="416">
        <v>0</v>
      </c>
      <c r="L318" s="416">
        <v>0</v>
      </c>
      <c r="M318" s="416">
        <v>0</v>
      </c>
      <c r="N318" s="416">
        <v>0</v>
      </c>
      <c r="O318" s="416">
        <v>0</v>
      </c>
      <c r="P318" s="416">
        <v>0</v>
      </c>
      <c r="Q318" s="416">
        <v>0</v>
      </c>
      <c r="R318" s="416">
        <v>0</v>
      </c>
      <c r="S318" s="416">
        <v>0</v>
      </c>
      <c r="T318" s="416">
        <v>0</v>
      </c>
      <c r="U318" s="416">
        <v>0</v>
      </c>
      <c r="V318" s="416">
        <v>0</v>
      </c>
      <c r="W318" s="416">
        <v>0</v>
      </c>
      <c r="X318" s="418"/>
      <c r="Y318" s="419"/>
      <c r="Z318" s="419"/>
      <c r="AA318" s="420">
        <f t="shared" si="88"/>
        <v>0</v>
      </c>
      <c r="AC318" s="288">
        <f t="shared" si="90"/>
        <v>0</v>
      </c>
      <c r="AD318" s="288">
        <f t="shared" si="89"/>
        <v>0</v>
      </c>
      <c r="AE318" s="288">
        <f t="shared" si="89"/>
        <v>0</v>
      </c>
      <c r="AF318" s="288">
        <f t="shared" si="89"/>
        <v>0</v>
      </c>
      <c r="AG318" s="288">
        <f t="shared" si="89"/>
        <v>0</v>
      </c>
      <c r="AH318" s="288">
        <f t="shared" si="89"/>
        <v>0</v>
      </c>
      <c r="AI318" s="288">
        <f t="shared" si="89"/>
        <v>0</v>
      </c>
      <c r="AJ318" s="288">
        <f t="shared" si="89"/>
        <v>0</v>
      </c>
      <c r="AK318" s="288">
        <f t="shared" si="89"/>
        <v>0</v>
      </c>
      <c r="AL318" s="288">
        <f t="shared" si="89"/>
        <v>0</v>
      </c>
      <c r="AM318" s="288">
        <f t="shared" si="89"/>
        <v>0</v>
      </c>
      <c r="AN318" s="288">
        <f t="shared" si="89"/>
        <v>0</v>
      </c>
      <c r="AO318" s="288">
        <f t="shared" si="89"/>
        <v>0</v>
      </c>
      <c r="AP318" s="288">
        <f t="shared" si="89"/>
        <v>0</v>
      </c>
      <c r="AQ318" s="288">
        <f t="shared" si="89"/>
        <v>0</v>
      </c>
      <c r="AR318" s="288">
        <f t="shared" si="89"/>
        <v>0</v>
      </c>
      <c r="AS318" s="288">
        <f t="shared" si="89"/>
        <v>0</v>
      </c>
      <c r="AT318" s="288">
        <f t="shared" si="89"/>
        <v>0</v>
      </c>
      <c r="AU318" s="288">
        <f t="shared" si="89"/>
        <v>0</v>
      </c>
      <c r="AV318" s="288">
        <f t="shared" si="89"/>
        <v>0</v>
      </c>
    </row>
    <row r="319" spans="2:51" ht="27" hidden="1" customHeight="1" x14ac:dyDescent="0.2">
      <c r="B319" s="86"/>
      <c r="C319" s="381">
        <v>44127</v>
      </c>
      <c r="D319" s="416">
        <v>0</v>
      </c>
      <c r="E319" s="416">
        <v>0</v>
      </c>
      <c r="F319" s="416">
        <v>0</v>
      </c>
      <c r="G319" s="416">
        <v>0</v>
      </c>
      <c r="H319" s="417">
        <v>0</v>
      </c>
      <c r="I319" s="416">
        <v>0</v>
      </c>
      <c r="J319" s="416">
        <v>0</v>
      </c>
      <c r="K319" s="416">
        <v>0</v>
      </c>
      <c r="L319" s="416">
        <v>0</v>
      </c>
      <c r="M319" s="416">
        <v>0</v>
      </c>
      <c r="N319" s="416">
        <v>0</v>
      </c>
      <c r="O319" s="416">
        <v>0</v>
      </c>
      <c r="P319" s="416">
        <v>0</v>
      </c>
      <c r="Q319" s="416">
        <v>0</v>
      </c>
      <c r="R319" s="416">
        <v>0</v>
      </c>
      <c r="S319" s="416">
        <v>0</v>
      </c>
      <c r="T319" s="416">
        <v>0</v>
      </c>
      <c r="U319" s="416">
        <v>0</v>
      </c>
      <c r="V319" s="416">
        <v>0</v>
      </c>
      <c r="W319" s="416">
        <v>0</v>
      </c>
      <c r="X319" s="418"/>
      <c r="Y319" s="419"/>
      <c r="Z319" s="419"/>
      <c r="AA319" s="420">
        <f t="shared" si="88"/>
        <v>0</v>
      </c>
      <c r="AC319" s="288">
        <f t="shared" si="90"/>
        <v>0</v>
      </c>
      <c r="AD319" s="288">
        <f t="shared" si="89"/>
        <v>0</v>
      </c>
      <c r="AE319" s="288">
        <f t="shared" si="89"/>
        <v>0</v>
      </c>
      <c r="AF319" s="288">
        <f t="shared" si="89"/>
        <v>0</v>
      </c>
      <c r="AG319" s="288">
        <f t="shared" si="89"/>
        <v>0</v>
      </c>
      <c r="AH319" s="288">
        <f t="shared" si="89"/>
        <v>0</v>
      </c>
      <c r="AI319" s="288">
        <f t="shared" si="89"/>
        <v>0</v>
      </c>
      <c r="AJ319" s="288">
        <f t="shared" si="89"/>
        <v>0</v>
      </c>
      <c r="AK319" s="288">
        <f t="shared" si="89"/>
        <v>0</v>
      </c>
      <c r="AL319" s="288">
        <f t="shared" si="89"/>
        <v>0</v>
      </c>
      <c r="AM319" s="288">
        <f t="shared" si="89"/>
        <v>0</v>
      </c>
      <c r="AN319" s="288">
        <f t="shared" si="89"/>
        <v>0</v>
      </c>
      <c r="AO319" s="288">
        <f t="shared" si="89"/>
        <v>0</v>
      </c>
      <c r="AP319" s="288">
        <f t="shared" si="89"/>
        <v>0</v>
      </c>
      <c r="AQ319" s="288">
        <f t="shared" si="89"/>
        <v>0</v>
      </c>
      <c r="AR319" s="288">
        <f t="shared" si="89"/>
        <v>0</v>
      </c>
      <c r="AS319" s="288">
        <f t="shared" si="89"/>
        <v>0</v>
      </c>
      <c r="AT319" s="288">
        <f t="shared" si="89"/>
        <v>0</v>
      </c>
      <c r="AU319" s="288">
        <f t="shared" si="89"/>
        <v>0</v>
      </c>
      <c r="AV319" s="288">
        <f t="shared" si="89"/>
        <v>0</v>
      </c>
    </row>
    <row r="320" spans="2:51" ht="27" hidden="1" customHeight="1" x14ac:dyDescent="0.2">
      <c r="B320" s="86"/>
      <c r="C320" s="544">
        <v>44138</v>
      </c>
      <c r="D320" s="416">
        <v>0</v>
      </c>
      <c r="E320" s="416">
        <v>0</v>
      </c>
      <c r="F320" s="416">
        <v>0</v>
      </c>
      <c r="G320" s="416">
        <v>0</v>
      </c>
      <c r="H320" s="417">
        <v>0</v>
      </c>
      <c r="I320" s="416">
        <v>0</v>
      </c>
      <c r="J320" s="416">
        <v>0</v>
      </c>
      <c r="K320" s="416">
        <v>6</v>
      </c>
      <c r="L320" s="416">
        <v>0</v>
      </c>
      <c r="M320" s="416">
        <v>0</v>
      </c>
      <c r="N320" s="416">
        <v>0</v>
      </c>
      <c r="O320" s="416">
        <v>0</v>
      </c>
      <c r="P320" s="416">
        <v>6</v>
      </c>
      <c r="Q320" s="416">
        <v>0</v>
      </c>
      <c r="R320" s="416">
        <v>0</v>
      </c>
      <c r="S320" s="416">
        <v>0</v>
      </c>
      <c r="T320" s="416">
        <v>0</v>
      </c>
      <c r="U320" s="416">
        <v>0</v>
      </c>
      <c r="V320" s="416">
        <v>0</v>
      </c>
      <c r="W320" s="416">
        <v>0</v>
      </c>
      <c r="X320" s="418"/>
      <c r="Y320" s="419"/>
      <c r="Z320" s="419"/>
      <c r="AA320" s="420">
        <f t="shared" si="88"/>
        <v>12</v>
      </c>
      <c r="AB320" s="188" t="s">
        <v>662</v>
      </c>
      <c r="AC320" s="288">
        <f t="shared" si="90"/>
        <v>0</v>
      </c>
      <c r="AD320" s="288">
        <f t="shared" si="89"/>
        <v>0</v>
      </c>
      <c r="AE320" s="288">
        <f t="shared" si="89"/>
        <v>0</v>
      </c>
      <c r="AF320" s="288">
        <f t="shared" si="89"/>
        <v>0</v>
      </c>
      <c r="AG320" s="288">
        <f t="shared" si="89"/>
        <v>0</v>
      </c>
      <c r="AH320" s="288">
        <f t="shared" si="89"/>
        <v>0</v>
      </c>
      <c r="AI320" s="288">
        <f t="shared" si="89"/>
        <v>0</v>
      </c>
      <c r="AJ320" s="288">
        <f t="shared" si="89"/>
        <v>0</v>
      </c>
      <c r="AK320" s="288">
        <f t="shared" si="89"/>
        <v>0</v>
      </c>
      <c r="AL320" s="288">
        <f t="shared" si="89"/>
        <v>0</v>
      </c>
      <c r="AM320" s="288">
        <f t="shared" si="89"/>
        <v>0</v>
      </c>
      <c r="AN320" s="288">
        <f t="shared" si="89"/>
        <v>0</v>
      </c>
      <c r="AO320" s="288">
        <f t="shared" si="89"/>
        <v>0</v>
      </c>
      <c r="AP320" s="288">
        <f t="shared" si="89"/>
        <v>0</v>
      </c>
      <c r="AQ320" s="288">
        <f t="shared" si="89"/>
        <v>0</v>
      </c>
      <c r="AR320" s="288">
        <f t="shared" si="89"/>
        <v>0</v>
      </c>
      <c r="AS320" s="288">
        <f t="shared" si="89"/>
        <v>0</v>
      </c>
      <c r="AT320" s="288">
        <f t="shared" si="89"/>
        <v>0</v>
      </c>
      <c r="AU320" s="288">
        <f t="shared" si="89"/>
        <v>0</v>
      </c>
      <c r="AV320" s="288">
        <f t="shared" si="89"/>
        <v>0</v>
      </c>
    </row>
    <row r="321" spans="2:51" ht="27" hidden="1" customHeight="1" x14ac:dyDescent="0.2">
      <c r="B321" s="86"/>
      <c r="C321" s="381">
        <v>44144</v>
      </c>
      <c r="D321" s="416">
        <v>0</v>
      </c>
      <c r="E321" s="416">
        <v>0</v>
      </c>
      <c r="F321" s="416">
        <v>0</v>
      </c>
      <c r="G321" s="416">
        <v>10</v>
      </c>
      <c r="H321" s="417">
        <v>14</v>
      </c>
      <c r="I321" s="416">
        <v>0</v>
      </c>
      <c r="J321" s="416">
        <v>0</v>
      </c>
      <c r="K321" s="416">
        <v>12</v>
      </c>
      <c r="L321" s="416">
        <v>0</v>
      </c>
      <c r="M321" s="416">
        <v>0</v>
      </c>
      <c r="N321" s="416">
        <v>0</v>
      </c>
      <c r="O321" s="416">
        <v>0</v>
      </c>
      <c r="P321" s="416">
        <v>12</v>
      </c>
      <c r="Q321" s="416">
        <v>0</v>
      </c>
      <c r="R321" s="416">
        <v>0</v>
      </c>
      <c r="S321" s="416">
        <v>0</v>
      </c>
      <c r="T321" s="416">
        <v>0</v>
      </c>
      <c r="U321" s="416">
        <v>0</v>
      </c>
      <c r="V321" s="416">
        <v>0</v>
      </c>
      <c r="W321" s="416">
        <v>0</v>
      </c>
      <c r="X321" s="418"/>
      <c r="Y321" s="419"/>
      <c r="Z321" s="419"/>
      <c r="AA321" s="420">
        <f t="shared" si="88"/>
        <v>48</v>
      </c>
      <c r="AC321" s="288">
        <f t="shared" si="90"/>
        <v>0</v>
      </c>
      <c r="AD321" s="288">
        <f t="shared" si="89"/>
        <v>0</v>
      </c>
      <c r="AE321" s="288">
        <f t="shared" si="89"/>
        <v>0</v>
      </c>
      <c r="AF321" s="288">
        <f t="shared" si="89"/>
        <v>0</v>
      </c>
      <c r="AG321" s="288">
        <f t="shared" si="89"/>
        <v>0</v>
      </c>
      <c r="AH321" s="288">
        <f t="shared" si="89"/>
        <v>0</v>
      </c>
      <c r="AI321" s="288">
        <f t="shared" si="89"/>
        <v>0</v>
      </c>
      <c r="AJ321" s="288">
        <f t="shared" si="89"/>
        <v>0</v>
      </c>
      <c r="AK321" s="288">
        <f t="shared" si="89"/>
        <v>0</v>
      </c>
      <c r="AL321" s="288">
        <f t="shared" si="89"/>
        <v>0</v>
      </c>
      <c r="AM321" s="288">
        <f t="shared" si="89"/>
        <v>0</v>
      </c>
      <c r="AN321" s="288">
        <f t="shared" si="89"/>
        <v>0</v>
      </c>
      <c r="AO321" s="288">
        <f t="shared" si="89"/>
        <v>0</v>
      </c>
      <c r="AP321" s="288">
        <f t="shared" si="89"/>
        <v>0</v>
      </c>
      <c r="AQ321" s="288">
        <f t="shared" si="89"/>
        <v>0</v>
      </c>
      <c r="AR321" s="288">
        <f t="shared" si="89"/>
        <v>0</v>
      </c>
      <c r="AS321" s="288">
        <f t="shared" si="89"/>
        <v>0</v>
      </c>
      <c r="AT321" s="288">
        <f t="shared" si="89"/>
        <v>0</v>
      </c>
      <c r="AU321" s="288">
        <f t="shared" si="89"/>
        <v>0</v>
      </c>
      <c r="AV321" s="288">
        <f t="shared" si="89"/>
        <v>0</v>
      </c>
    </row>
    <row r="322" spans="2:51" ht="27" hidden="1" customHeight="1" x14ac:dyDescent="0.2">
      <c r="B322" s="86"/>
      <c r="C322" s="381">
        <v>44152</v>
      </c>
      <c r="D322" s="416">
        <v>0</v>
      </c>
      <c r="E322" s="416">
        <v>0</v>
      </c>
      <c r="F322" s="416">
        <v>0</v>
      </c>
      <c r="G322" s="416">
        <v>6</v>
      </c>
      <c r="H322" s="417">
        <v>8</v>
      </c>
      <c r="I322" s="416">
        <v>0</v>
      </c>
      <c r="J322" s="416">
        <v>0</v>
      </c>
      <c r="K322" s="416">
        <v>4</v>
      </c>
      <c r="L322" s="416">
        <v>0</v>
      </c>
      <c r="M322" s="416">
        <v>0</v>
      </c>
      <c r="N322" s="416">
        <v>0</v>
      </c>
      <c r="O322" s="416">
        <v>0</v>
      </c>
      <c r="P322" s="416">
        <v>4</v>
      </c>
      <c r="Q322" s="416">
        <v>0</v>
      </c>
      <c r="R322" s="416">
        <v>0</v>
      </c>
      <c r="S322" s="416">
        <v>0</v>
      </c>
      <c r="T322" s="416">
        <v>0</v>
      </c>
      <c r="U322" s="416">
        <v>0</v>
      </c>
      <c r="V322" s="416">
        <v>0</v>
      </c>
      <c r="W322" s="416">
        <v>0</v>
      </c>
      <c r="X322" s="418"/>
      <c r="Y322" s="419"/>
      <c r="Z322" s="419"/>
      <c r="AA322" s="420">
        <f t="shared" si="88"/>
        <v>22</v>
      </c>
      <c r="AC322" s="288">
        <f t="shared" si="90"/>
        <v>0</v>
      </c>
      <c r="AD322" s="288">
        <f t="shared" si="89"/>
        <v>0</v>
      </c>
      <c r="AE322" s="288">
        <f t="shared" si="89"/>
        <v>0</v>
      </c>
      <c r="AF322" s="288">
        <f t="shared" si="89"/>
        <v>0</v>
      </c>
      <c r="AG322" s="288">
        <f t="shared" si="89"/>
        <v>0</v>
      </c>
      <c r="AH322" s="288">
        <f t="shared" si="89"/>
        <v>0</v>
      </c>
      <c r="AI322" s="288">
        <f t="shared" si="89"/>
        <v>0</v>
      </c>
      <c r="AJ322" s="288">
        <f t="shared" si="89"/>
        <v>0</v>
      </c>
      <c r="AK322" s="288">
        <f t="shared" si="89"/>
        <v>0</v>
      </c>
      <c r="AL322" s="288">
        <f t="shared" si="89"/>
        <v>0</v>
      </c>
      <c r="AM322" s="288">
        <f t="shared" si="89"/>
        <v>0</v>
      </c>
      <c r="AN322" s="288">
        <f t="shared" si="89"/>
        <v>0</v>
      </c>
      <c r="AO322" s="288">
        <f t="shared" si="89"/>
        <v>0</v>
      </c>
      <c r="AP322" s="288">
        <f t="shared" si="89"/>
        <v>0</v>
      </c>
      <c r="AQ322" s="288">
        <f t="shared" si="89"/>
        <v>0</v>
      </c>
      <c r="AR322" s="288">
        <f t="shared" si="89"/>
        <v>0</v>
      </c>
      <c r="AS322" s="288">
        <f t="shared" si="89"/>
        <v>0</v>
      </c>
      <c r="AT322" s="288">
        <f t="shared" si="89"/>
        <v>0</v>
      </c>
      <c r="AU322" s="288">
        <f t="shared" si="89"/>
        <v>0</v>
      </c>
      <c r="AV322" s="288">
        <f t="shared" si="89"/>
        <v>0</v>
      </c>
    </row>
    <row r="323" spans="2:51" ht="27" hidden="1" customHeight="1" x14ac:dyDescent="0.2">
      <c r="B323" s="86"/>
      <c r="C323" s="381">
        <v>44159</v>
      </c>
      <c r="D323" s="416">
        <v>0</v>
      </c>
      <c r="E323" s="416">
        <v>0</v>
      </c>
      <c r="F323" s="416">
        <v>0</v>
      </c>
      <c r="G323" s="416">
        <v>0</v>
      </c>
      <c r="H323" s="417">
        <v>0</v>
      </c>
      <c r="I323" s="416">
        <v>0</v>
      </c>
      <c r="J323" s="416">
        <v>0</v>
      </c>
      <c r="K323" s="416">
        <v>0</v>
      </c>
      <c r="L323" s="416">
        <v>0</v>
      </c>
      <c r="M323" s="416">
        <v>0</v>
      </c>
      <c r="N323" s="416">
        <v>0</v>
      </c>
      <c r="O323" s="416">
        <v>0</v>
      </c>
      <c r="P323" s="416">
        <v>0</v>
      </c>
      <c r="Q323" s="416">
        <v>0</v>
      </c>
      <c r="R323" s="416">
        <v>0</v>
      </c>
      <c r="S323" s="416">
        <v>0</v>
      </c>
      <c r="T323" s="416">
        <v>0</v>
      </c>
      <c r="U323" s="416">
        <v>0</v>
      </c>
      <c r="V323" s="416">
        <v>0</v>
      </c>
      <c r="W323" s="416">
        <v>0</v>
      </c>
      <c r="X323" s="418"/>
      <c r="Y323" s="419"/>
      <c r="Z323" s="419"/>
      <c r="AA323" s="420">
        <f t="shared" si="88"/>
        <v>0</v>
      </c>
      <c r="AB323" s="188" t="s">
        <v>1092</v>
      </c>
      <c r="AC323" s="288">
        <v>0</v>
      </c>
      <c r="AD323" s="288">
        <v>0</v>
      </c>
      <c r="AE323" s="288">
        <v>0</v>
      </c>
      <c r="AF323" s="288">
        <v>0</v>
      </c>
      <c r="AG323" s="288">
        <v>0</v>
      </c>
      <c r="AH323" s="288">
        <v>0</v>
      </c>
      <c r="AI323" s="288">
        <v>0</v>
      </c>
      <c r="AJ323" s="288">
        <v>0</v>
      </c>
      <c r="AK323" s="288">
        <v>0</v>
      </c>
      <c r="AL323" s="288">
        <v>0</v>
      </c>
      <c r="AM323" s="288">
        <v>0</v>
      </c>
      <c r="AN323" s="288">
        <v>0</v>
      </c>
      <c r="AO323" s="288">
        <v>0</v>
      </c>
      <c r="AP323" s="288">
        <v>0</v>
      </c>
      <c r="AQ323" s="288">
        <v>0</v>
      </c>
      <c r="AR323" s="288">
        <v>0</v>
      </c>
      <c r="AS323" s="288">
        <v>0</v>
      </c>
      <c r="AT323" s="288">
        <v>0</v>
      </c>
      <c r="AU323" s="288">
        <v>0</v>
      </c>
      <c r="AV323" s="288">
        <v>0</v>
      </c>
    </row>
    <row r="324" spans="2:51" ht="27" hidden="1" customHeight="1" x14ac:dyDescent="0.2">
      <c r="B324" s="86"/>
      <c r="C324" s="381">
        <v>44167</v>
      </c>
      <c r="D324" s="416">
        <v>0</v>
      </c>
      <c r="E324" s="416">
        <v>0</v>
      </c>
      <c r="F324" s="416">
        <v>0</v>
      </c>
      <c r="G324" s="416">
        <v>0</v>
      </c>
      <c r="H324" s="417">
        <v>0</v>
      </c>
      <c r="I324" s="416">
        <v>0</v>
      </c>
      <c r="J324" s="416">
        <v>0</v>
      </c>
      <c r="K324" s="416">
        <v>0</v>
      </c>
      <c r="L324" s="416">
        <v>0</v>
      </c>
      <c r="M324" s="416">
        <v>0</v>
      </c>
      <c r="N324" s="416">
        <v>0</v>
      </c>
      <c r="O324" s="416">
        <v>0</v>
      </c>
      <c r="P324" s="416">
        <v>0</v>
      </c>
      <c r="Q324" s="416">
        <v>0</v>
      </c>
      <c r="R324" s="416">
        <v>0</v>
      </c>
      <c r="S324" s="416">
        <v>0</v>
      </c>
      <c r="T324" s="416">
        <v>0</v>
      </c>
      <c r="U324" s="416">
        <v>0</v>
      </c>
      <c r="V324" s="416">
        <v>0</v>
      </c>
      <c r="W324" s="416">
        <v>0</v>
      </c>
      <c r="X324" s="418"/>
      <c r="Y324" s="419"/>
      <c r="Z324" s="419"/>
      <c r="AA324" s="420">
        <f t="shared" si="88"/>
        <v>0</v>
      </c>
      <c r="AB324" s="188" t="s">
        <v>1092</v>
      </c>
      <c r="AC324" s="288">
        <v>0</v>
      </c>
      <c r="AD324" s="288">
        <v>0</v>
      </c>
      <c r="AE324" s="288">
        <v>0</v>
      </c>
      <c r="AF324" s="288">
        <v>0</v>
      </c>
      <c r="AG324" s="288">
        <v>0</v>
      </c>
      <c r="AH324" s="288">
        <v>0</v>
      </c>
      <c r="AI324" s="288">
        <v>0</v>
      </c>
      <c r="AJ324" s="288">
        <v>0</v>
      </c>
      <c r="AK324" s="288">
        <v>0</v>
      </c>
      <c r="AL324" s="288">
        <v>0</v>
      </c>
      <c r="AM324" s="288">
        <v>0</v>
      </c>
      <c r="AN324" s="288">
        <v>0</v>
      </c>
      <c r="AO324" s="288">
        <v>0</v>
      </c>
      <c r="AP324" s="288">
        <v>0</v>
      </c>
      <c r="AQ324" s="288">
        <v>0</v>
      </c>
      <c r="AR324" s="288">
        <v>0</v>
      </c>
      <c r="AS324" s="288">
        <v>0</v>
      </c>
      <c r="AT324" s="288">
        <v>0</v>
      </c>
      <c r="AU324" s="288">
        <v>0</v>
      </c>
      <c r="AV324" s="288">
        <v>0</v>
      </c>
    </row>
    <row r="325" spans="2:51" ht="27" hidden="1" customHeight="1" thickBot="1" x14ac:dyDescent="0.25">
      <c r="B325" s="86"/>
      <c r="C325" s="381">
        <v>44174</v>
      </c>
      <c r="D325" s="416">
        <v>0</v>
      </c>
      <c r="E325" s="416">
        <v>0</v>
      </c>
      <c r="F325" s="416">
        <v>0</v>
      </c>
      <c r="G325" s="416">
        <v>0</v>
      </c>
      <c r="H325" s="417">
        <v>0</v>
      </c>
      <c r="I325" s="416">
        <v>0</v>
      </c>
      <c r="J325" s="416">
        <v>0</v>
      </c>
      <c r="K325" s="416">
        <v>0</v>
      </c>
      <c r="L325" s="416">
        <v>0</v>
      </c>
      <c r="M325" s="416">
        <v>0</v>
      </c>
      <c r="N325" s="416">
        <v>0</v>
      </c>
      <c r="O325" s="416">
        <v>0</v>
      </c>
      <c r="P325" s="416">
        <v>0</v>
      </c>
      <c r="Q325" s="416">
        <v>0</v>
      </c>
      <c r="R325" s="416">
        <v>0</v>
      </c>
      <c r="S325" s="416">
        <v>0</v>
      </c>
      <c r="T325" s="416">
        <v>0</v>
      </c>
      <c r="U325" s="416">
        <v>0</v>
      </c>
      <c r="V325" s="416">
        <v>0</v>
      </c>
      <c r="W325" s="416">
        <v>0</v>
      </c>
      <c r="X325" s="418"/>
      <c r="Y325" s="419"/>
      <c r="Z325" s="419"/>
      <c r="AA325" s="420">
        <f t="shared" si="88"/>
        <v>0</v>
      </c>
      <c r="AB325" s="188" t="s">
        <v>1092</v>
      </c>
      <c r="AC325" s="288">
        <v>0</v>
      </c>
      <c r="AD325" s="288">
        <v>0</v>
      </c>
      <c r="AE325" s="288">
        <v>0</v>
      </c>
      <c r="AF325" s="288">
        <v>0</v>
      </c>
      <c r="AG325" s="288">
        <v>0</v>
      </c>
      <c r="AH325" s="288">
        <v>0</v>
      </c>
      <c r="AI325" s="288">
        <v>0</v>
      </c>
      <c r="AJ325" s="288">
        <v>0</v>
      </c>
      <c r="AK325" s="288">
        <v>0</v>
      </c>
      <c r="AL325" s="288">
        <v>0</v>
      </c>
      <c r="AM325" s="288">
        <v>0</v>
      </c>
      <c r="AN325" s="288">
        <v>0</v>
      </c>
      <c r="AO325" s="288">
        <v>0</v>
      </c>
      <c r="AP325" s="288">
        <v>0</v>
      </c>
      <c r="AQ325" s="288">
        <v>0</v>
      </c>
      <c r="AR325" s="288">
        <v>0</v>
      </c>
      <c r="AS325" s="288">
        <v>0</v>
      </c>
      <c r="AT325" s="288">
        <v>0</v>
      </c>
      <c r="AU325" s="288">
        <v>0</v>
      </c>
      <c r="AV325" s="288">
        <v>0</v>
      </c>
    </row>
    <row r="326" spans="2:51" ht="27" hidden="1" customHeight="1" thickTop="1" x14ac:dyDescent="0.2">
      <c r="B326" s="1899" t="s">
        <v>1074</v>
      </c>
      <c r="C326" s="1900"/>
      <c r="D326" s="421">
        <f t="shared" ref="D326:W326" si="91">SUM(D313:D322)</f>
        <v>0</v>
      </c>
      <c r="E326" s="421">
        <f t="shared" si="91"/>
        <v>0</v>
      </c>
      <c r="F326" s="421">
        <f t="shared" si="91"/>
        <v>0</v>
      </c>
      <c r="G326" s="421">
        <f t="shared" si="91"/>
        <v>16</v>
      </c>
      <c r="H326" s="421">
        <f t="shared" si="91"/>
        <v>22</v>
      </c>
      <c r="I326" s="421">
        <f t="shared" si="91"/>
        <v>0</v>
      </c>
      <c r="J326" s="421">
        <f t="shared" si="91"/>
        <v>0</v>
      </c>
      <c r="K326" s="421">
        <f t="shared" si="91"/>
        <v>22</v>
      </c>
      <c r="L326" s="421">
        <f t="shared" si="91"/>
        <v>0</v>
      </c>
      <c r="M326" s="421">
        <f t="shared" si="91"/>
        <v>0</v>
      </c>
      <c r="N326" s="421">
        <f t="shared" si="91"/>
        <v>0</v>
      </c>
      <c r="O326" s="421">
        <f t="shared" si="91"/>
        <v>0</v>
      </c>
      <c r="P326" s="421">
        <f t="shared" si="91"/>
        <v>22</v>
      </c>
      <c r="Q326" s="421">
        <f t="shared" si="91"/>
        <v>0</v>
      </c>
      <c r="R326" s="421">
        <f t="shared" si="91"/>
        <v>0</v>
      </c>
      <c r="S326" s="421">
        <f t="shared" si="91"/>
        <v>0</v>
      </c>
      <c r="T326" s="421">
        <f t="shared" si="91"/>
        <v>0</v>
      </c>
      <c r="U326" s="421">
        <f t="shared" si="91"/>
        <v>0</v>
      </c>
      <c r="V326" s="421">
        <f t="shared" si="91"/>
        <v>0</v>
      </c>
      <c r="W326" s="421">
        <f t="shared" si="91"/>
        <v>0</v>
      </c>
      <c r="X326" s="442"/>
      <c r="Y326" s="443"/>
      <c r="Z326" s="443"/>
      <c r="AA326" s="420">
        <f t="shared" si="88"/>
        <v>82</v>
      </c>
      <c r="AC326" s="289">
        <f>SUM(AC313:AC325)</f>
        <v>0</v>
      </c>
      <c r="AD326" s="289">
        <f t="shared" ref="AD326:AV326" si="92">SUM(AD313:AD325)</f>
        <v>0</v>
      </c>
      <c r="AE326" s="289">
        <f t="shared" si="92"/>
        <v>0</v>
      </c>
      <c r="AF326" s="289">
        <f t="shared" si="92"/>
        <v>0</v>
      </c>
      <c r="AG326" s="289">
        <f t="shared" si="92"/>
        <v>0</v>
      </c>
      <c r="AH326" s="289">
        <f t="shared" si="92"/>
        <v>0</v>
      </c>
      <c r="AI326" s="289">
        <f t="shared" si="92"/>
        <v>0</v>
      </c>
      <c r="AJ326" s="289">
        <f t="shared" si="92"/>
        <v>0</v>
      </c>
      <c r="AK326" s="289">
        <f t="shared" si="92"/>
        <v>0</v>
      </c>
      <c r="AL326" s="289">
        <f t="shared" si="92"/>
        <v>0</v>
      </c>
      <c r="AM326" s="289">
        <f t="shared" si="92"/>
        <v>0</v>
      </c>
      <c r="AN326" s="289">
        <f t="shared" si="92"/>
        <v>0</v>
      </c>
      <c r="AO326" s="289">
        <f t="shared" si="92"/>
        <v>0</v>
      </c>
      <c r="AP326" s="289">
        <f t="shared" si="92"/>
        <v>0</v>
      </c>
      <c r="AQ326" s="289">
        <f t="shared" si="92"/>
        <v>0</v>
      </c>
      <c r="AR326" s="289">
        <f t="shared" si="92"/>
        <v>0</v>
      </c>
      <c r="AS326" s="289">
        <f t="shared" si="92"/>
        <v>0</v>
      </c>
      <c r="AT326" s="289">
        <f t="shared" si="92"/>
        <v>0</v>
      </c>
      <c r="AU326" s="289">
        <f t="shared" si="92"/>
        <v>0</v>
      </c>
      <c r="AV326" s="289">
        <f t="shared" si="92"/>
        <v>0</v>
      </c>
    </row>
    <row r="327" spans="2:51" ht="17.25" hidden="1" customHeight="1" x14ac:dyDescent="0.2">
      <c r="B327" s="79"/>
      <c r="C327" s="79"/>
      <c r="D327" s="87"/>
      <c r="E327" s="87"/>
      <c r="F327" s="87"/>
      <c r="G327" s="88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182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  <c r="AT327" s="81"/>
      <c r="AU327" s="81"/>
      <c r="AV327" s="81"/>
    </row>
    <row r="328" spans="2:51" ht="17.25" hidden="1" customHeight="1" x14ac:dyDescent="0.2">
      <c r="B328" s="78" t="s">
        <v>413</v>
      </c>
      <c r="C328" s="89"/>
      <c r="D328" s="103" t="s">
        <v>414</v>
      </c>
      <c r="E328" s="103" t="s">
        <v>6</v>
      </c>
      <c r="F328" s="103" t="s">
        <v>262</v>
      </c>
      <c r="G328" s="103" t="s">
        <v>435</v>
      </c>
      <c r="H328" s="103" t="s">
        <v>7</v>
      </c>
      <c r="I328" s="103" t="s">
        <v>8</v>
      </c>
      <c r="J328" s="99" t="s">
        <v>22</v>
      </c>
      <c r="K328" s="103" t="s">
        <v>23</v>
      </c>
      <c r="L328" s="103" t="s">
        <v>24</v>
      </c>
      <c r="M328" s="103" t="s">
        <v>9</v>
      </c>
      <c r="N328" s="103" t="s">
        <v>415</v>
      </c>
      <c r="O328" s="103" t="s">
        <v>20</v>
      </c>
      <c r="P328" s="103" t="s">
        <v>10</v>
      </c>
      <c r="Q328" s="103" t="s">
        <v>436</v>
      </c>
      <c r="R328" s="103" t="s">
        <v>12</v>
      </c>
      <c r="S328" s="103" t="s">
        <v>11</v>
      </c>
      <c r="T328" s="103" t="s">
        <v>437</v>
      </c>
      <c r="U328" s="103" t="s">
        <v>13</v>
      </c>
      <c r="V328" s="103" t="s">
        <v>14</v>
      </c>
      <c r="W328" s="103" t="s">
        <v>416</v>
      </c>
      <c r="X328" s="103" t="s">
        <v>1086</v>
      </c>
      <c r="Y328" s="103" t="s">
        <v>15</v>
      </c>
      <c r="Z328" s="103" t="s">
        <v>16</v>
      </c>
      <c r="AA328" s="87"/>
      <c r="AB328" s="182"/>
      <c r="AC328" s="81" t="s">
        <v>409</v>
      </c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  <c r="AT328" s="81"/>
      <c r="AU328" s="81"/>
      <c r="AV328" s="81"/>
    </row>
    <row r="329" spans="2:51" ht="32.25" hidden="1" customHeight="1" x14ac:dyDescent="0.2">
      <c r="B329" s="83" t="s">
        <v>410</v>
      </c>
      <c r="C329" s="83" t="s">
        <v>411</v>
      </c>
      <c r="D329" s="104" t="s">
        <v>1087</v>
      </c>
      <c r="E329" s="104" t="s">
        <v>57</v>
      </c>
      <c r="F329" s="104" t="s">
        <v>263</v>
      </c>
      <c r="G329" s="104" t="s">
        <v>340</v>
      </c>
      <c r="H329" s="104" t="s">
        <v>58</v>
      </c>
      <c r="I329" s="104" t="s">
        <v>59</v>
      </c>
      <c r="J329" s="105" t="s">
        <v>79</v>
      </c>
      <c r="K329" s="104" t="s">
        <v>80</v>
      </c>
      <c r="L329" s="104" t="s">
        <v>81</v>
      </c>
      <c r="M329" s="104" t="s">
        <v>60</v>
      </c>
      <c r="N329" s="104" t="s">
        <v>61</v>
      </c>
      <c r="O329" s="104" t="s">
        <v>77</v>
      </c>
      <c r="P329" s="104" t="s">
        <v>62</v>
      </c>
      <c r="Q329" s="104" t="s">
        <v>349</v>
      </c>
      <c r="R329" s="104" t="s">
        <v>65</v>
      </c>
      <c r="S329" s="104" t="s">
        <v>63</v>
      </c>
      <c r="T329" s="104" t="s">
        <v>350</v>
      </c>
      <c r="U329" s="104" t="s">
        <v>66</v>
      </c>
      <c r="V329" s="104" t="s">
        <v>67</v>
      </c>
      <c r="W329" s="104" t="s">
        <v>64</v>
      </c>
      <c r="X329" s="104" t="s">
        <v>351</v>
      </c>
      <c r="Y329" s="104" t="s">
        <v>68</v>
      </c>
      <c r="Z329" s="104" t="s">
        <v>69</v>
      </c>
      <c r="AA329" s="90" t="s">
        <v>1074</v>
      </c>
      <c r="AB329" s="182"/>
      <c r="AC329" s="92" t="s">
        <v>1087</v>
      </c>
      <c r="AD329" s="92" t="s">
        <v>57</v>
      </c>
      <c r="AE329" s="92" t="s">
        <v>263</v>
      </c>
      <c r="AF329" s="92" t="s">
        <v>340</v>
      </c>
      <c r="AG329" s="92" t="s">
        <v>58</v>
      </c>
      <c r="AH329" s="92" t="s">
        <v>59</v>
      </c>
      <c r="AI329" s="91" t="s">
        <v>79</v>
      </c>
      <c r="AJ329" s="92" t="s">
        <v>80</v>
      </c>
      <c r="AK329" s="92" t="s">
        <v>81</v>
      </c>
      <c r="AL329" s="92" t="s">
        <v>60</v>
      </c>
      <c r="AM329" s="92" t="s">
        <v>61</v>
      </c>
      <c r="AN329" s="92" t="s">
        <v>77</v>
      </c>
      <c r="AO329" s="92" t="s">
        <v>62</v>
      </c>
      <c r="AP329" s="92" t="s">
        <v>349</v>
      </c>
      <c r="AQ329" s="92" t="s">
        <v>65</v>
      </c>
      <c r="AR329" s="92" t="s">
        <v>63</v>
      </c>
      <c r="AS329" s="92" t="s">
        <v>350</v>
      </c>
      <c r="AT329" s="92" t="s">
        <v>66</v>
      </c>
      <c r="AU329" s="92" t="s">
        <v>67</v>
      </c>
      <c r="AV329" s="92" t="s">
        <v>64</v>
      </c>
      <c r="AW329" s="92" t="s">
        <v>351</v>
      </c>
      <c r="AX329" s="92" t="s">
        <v>68</v>
      </c>
      <c r="AY329" s="92" t="s">
        <v>69</v>
      </c>
    </row>
    <row r="330" spans="2:51" ht="27" hidden="1" customHeight="1" x14ac:dyDescent="0.2">
      <c r="B330" s="93"/>
      <c r="C330" s="381">
        <v>44081</v>
      </c>
      <c r="D330" s="513">
        <v>36</v>
      </c>
      <c r="E330" s="513">
        <v>19</v>
      </c>
      <c r="F330" s="513">
        <v>17</v>
      </c>
      <c r="G330" s="513">
        <v>0</v>
      </c>
      <c r="H330" s="513">
        <v>19</v>
      </c>
      <c r="I330" s="513">
        <v>17</v>
      </c>
      <c r="J330" s="513">
        <v>28</v>
      </c>
      <c r="K330" s="513">
        <v>0</v>
      </c>
      <c r="L330" s="513">
        <v>10</v>
      </c>
      <c r="M330" s="513">
        <v>0</v>
      </c>
      <c r="N330" s="513">
        <v>20</v>
      </c>
      <c r="O330" s="513">
        <v>13</v>
      </c>
      <c r="P330" s="513">
        <v>17</v>
      </c>
      <c r="Q330" s="513">
        <v>0</v>
      </c>
      <c r="R330" s="513">
        <v>16</v>
      </c>
      <c r="S330" s="513">
        <v>17</v>
      </c>
      <c r="T330" s="513">
        <v>0</v>
      </c>
      <c r="U330" s="513">
        <v>13</v>
      </c>
      <c r="V330" s="513">
        <v>5</v>
      </c>
      <c r="W330" s="513">
        <v>17</v>
      </c>
      <c r="X330" s="513">
        <v>0</v>
      </c>
      <c r="Y330" s="513">
        <v>11</v>
      </c>
      <c r="Z330" s="513">
        <v>5</v>
      </c>
      <c r="AA330" s="423">
        <f t="shared" ref="AA330:AA342" si="93">SUM(D330:Z330)</f>
        <v>280</v>
      </c>
      <c r="AB330" s="182"/>
      <c r="AC330" s="504">
        <f>D330-D297</f>
        <v>0</v>
      </c>
      <c r="AD330" s="504">
        <f t="shared" ref="AD330:AY339" si="94">E330-E297</f>
        <v>0</v>
      </c>
      <c r="AE330" s="504">
        <f t="shared" si="94"/>
        <v>0</v>
      </c>
      <c r="AF330" s="504">
        <f t="shared" si="94"/>
        <v>0</v>
      </c>
      <c r="AG330" s="504">
        <f t="shared" si="94"/>
        <v>0</v>
      </c>
      <c r="AH330" s="504">
        <f t="shared" si="94"/>
        <v>0</v>
      </c>
      <c r="AI330" s="504">
        <f t="shared" si="94"/>
        <v>0</v>
      </c>
      <c r="AJ330" s="504">
        <f t="shared" si="94"/>
        <v>0</v>
      </c>
      <c r="AK330" s="504">
        <f t="shared" si="94"/>
        <v>0</v>
      </c>
      <c r="AL330" s="504">
        <f t="shared" si="94"/>
        <v>0</v>
      </c>
      <c r="AM330" s="504">
        <f t="shared" si="94"/>
        <v>0</v>
      </c>
      <c r="AN330" s="504">
        <f t="shared" si="94"/>
        <v>0</v>
      </c>
      <c r="AO330" s="504">
        <f t="shared" si="94"/>
        <v>0</v>
      </c>
      <c r="AP330" s="504">
        <f t="shared" si="94"/>
        <v>0</v>
      </c>
      <c r="AQ330" s="504">
        <f t="shared" si="94"/>
        <v>0</v>
      </c>
      <c r="AR330" s="504">
        <f t="shared" si="94"/>
        <v>0</v>
      </c>
      <c r="AS330" s="504">
        <f t="shared" si="94"/>
        <v>0</v>
      </c>
      <c r="AT330" s="504">
        <f t="shared" si="94"/>
        <v>0</v>
      </c>
      <c r="AU330" s="504">
        <f t="shared" si="94"/>
        <v>0</v>
      </c>
      <c r="AV330" s="504">
        <f t="shared" si="94"/>
        <v>0</v>
      </c>
      <c r="AW330" s="504">
        <f t="shared" si="94"/>
        <v>0</v>
      </c>
      <c r="AX330" s="504">
        <f t="shared" si="94"/>
        <v>0</v>
      </c>
      <c r="AY330" s="504">
        <f t="shared" si="94"/>
        <v>0</v>
      </c>
    </row>
    <row r="331" spans="2:51" ht="27" hidden="1" customHeight="1" x14ac:dyDescent="0.2">
      <c r="B331" s="93"/>
      <c r="C331" s="381">
        <v>44091</v>
      </c>
      <c r="D331" s="513">
        <v>36</v>
      </c>
      <c r="E331" s="513">
        <v>32</v>
      </c>
      <c r="F331" s="513">
        <v>3</v>
      </c>
      <c r="G331" s="513">
        <v>0</v>
      </c>
      <c r="H331" s="513">
        <v>33</v>
      </c>
      <c r="I331" s="513">
        <v>3</v>
      </c>
      <c r="J331" s="513">
        <v>25</v>
      </c>
      <c r="K331" s="513">
        <v>0</v>
      </c>
      <c r="L331" s="513">
        <v>11</v>
      </c>
      <c r="M331" s="513">
        <v>0</v>
      </c>
      <c r="N331" s="513">
        <v>25</v>
      </c>
      <c r="O331" s="513">
        <v>0</v>
      </c>
      <c r="P331" s="513">
        <v>12</v>
      </c>
      <c r="Q331" s="513">
        <v>0</v>
      </c>
      <c r="R331" s="513">
        <v>32</v>
      </c>
      <c r="S331" s="513">
        <v>12</v>
      </c>
      <c r="T331" s="513">
        <v>0</v>
      </c>
      <c r="U331" s="513">
        <v>6</v>
      </c>
      <c r="V331" s="513">
        <v>26</v>
      </c>
      <c r="W331" s="513">
        <v>12</v>
      </c>
      <c r="X331" s="513">
        <v>0</v>
      </c>
      <c r="Y331" s="513">
        <v>6</v>
      </c>
      <c r="Z331" s="513">
        <v>26</v>
      </c>
      <c r="AA331" s="423">
        <f t="shared" si="93"/>
        <v>300</v>
      </c>
      <c r="AB331" s="182"/>
      <c r="AC331" s="504">
        <f t="shared" ref="AC331:AC337" si="95">D331-D298</f>
        <v>0</v>
      </c>
      <c r="AD331" s="504">
        <f t="shared" si="94"/>
        <v>0</v>
      </c>
      <c r="AE331" s="504">
        <f t="shared" si="94"/>
        <v>0</v>
      </c>
      <c r="AF331" s="504">
        <f t="shared" si="94"/>
        <v>0</v>
      </c>
      <c r="AG331" s="504">
        <f t="shared" si="94"/>
        <v>0</v>
      </c>
      <c r="AH331" s="504">
        <f t="shared" si="94"/>
        <v>0</v>
      </c>
      <c r="AI331" s="504">
        <f t="shared" si="94"/>
        <v>0</v>
      </c>
      <c r="AJ331" s="504">
        <f t="shared" si="94"/>
        <v>0</v>
      </c>
      <c r="AK331" s="504">
        <f t="shared" si="94"/>
        <v>0</v>
      </c>
      <c r="AL331" s="504">
        <f t="shared" si="94"/>
        <v>0</v>
      </c>
      <c r="AM331" s="504">
        <f t="shared" si="94"/>
        <v>0</v>
      </c>
      <c r="AN331" s="504">
        <f t="shared" si="94"/>
        <v>0</v>
      </c>
      <c r="AO331" s="504">
        <f t="shared" si="94"/>
        <v>0</v>
      </c>
      <c r="AP331" s="504">
        <f t="shared" si="94"/>
        <v>0</v>
      </c>
      <c r="AQ331" s="504">
        <f t="shared" si="94"/>
        <v>0</v>
      </c>
      <c r="AR331" s="504">
        <f t="shared" si="94"/>
        <v>0</v>
      </c>
      <c r="AS331" s="504">
        <f t="shared" si="94"/>
        <v>0</v>
      </c>
      <c r="AT331" s="504">
        <f t="shared" si="94"/>
        <v>0</v>
      </c>
      <c r="AU331" s="504">
        <f t="shared" si="94"/>
        <v>0</v>
      </c>
      <c r="AV331" s="504">
        <f t="shared" si="94"/>
        <v>0</v>
      </c>
      <c r="AW331" s="504">
        <f t="shared" si="94"/>
        <v>0</v>
      </c>
      <c r="AX331" s="504">
        <f t="shared" si="94"/>
        <v>0</v>
      </c>
      <c r="AY331" s="504">
        <f t="shared" si="94"/>
        <v>0</v>
      </c>
    </row>
    <row r="332" spans="2:51" ht="27" hidden="1" customHeight="1" x14ac:dyDescent="0.2">
      <c r="B332" s="93"/>
      <c r="C332" s="381">
        <v>44099</v>
      </c>
      <c r="D332" s="513">
        <v>26</v>
      </c>
      <c r="E332" s="513">
        <v>20</v>
      </c>
      <c r="F332" s="513">
        <v>6</v>
      </c>
      <c r="G332" s="513">
        <v>0</v>
      </c>
      <c r="H332" s="513">
        <v>20</v>
      </c>
      <c r="I332" s="513">
        <v>6</v>
      </c>
      <c r="J332" s="513">
        <v>18</v>
      </c>
      <c r="K332" s="513">
        <v>0</v>
      </c>
      <c r="L332" s="513">
        <v>8</v>
      </c>
      <c r="M332" s="513">
        <v>0</v>
      </c>
      <c r="N332" s="513">
        <v>31</v>
      </c>
      <c r="O332" s="513">
        <v>0</v>
      </c>
      <c r="P332" s="513">
        <v>18</v>
      </c>
      <c r="Q332" s="513">
        <v>0</v>
      </c>
      <c r="R332" s="513">
        <v>33</v>
      </c>
      <c r="S332" s="513">
        <v>18</v>
      </c>
      <c r="T332" s="513">
        <v>0</v>
      </c>
      <c r="U332" s="513">
        <v>4</v>
      </c>
      <c r="V332" s="513">
        <v>29</v>
      </c>
      <c r="W332" s="513">
        <v>18</v>
      </c>
      <c r="X332" s="513">
        <v>0</v>
      </c>
      <c r="Y332" s="513">
        <v>4</v>
      </c>
      <c r="Z332" s="513">
        <v>29</v>
      </c>
      <c r="AA332" s="423">
        <f t="shared" si="93"/>
        <v>288</v>
      </c>
      <c r="AB332" s="182"/>
      <c r="AC332" s="504">
        <f t="shared" si="95"/>
        <v>0</v>
      </c>
      <c r="AD332" s="504">
        <f t="shared" si="94"/>
        <v>0</v>
      </c>
      <c r="AE332" s="504">
        <f t="shared" si="94"/>
        <v>0</v>
      </c>
      <c r="AF332" s="504">
        <f t="shared" si="94"/>
        <v>0</v>
      </c>
      <c r="AG332" s="504">
        <f t="shared" si="94"/>
        <v>0</v>
      </c>
      <c r="AH332" s="504">
        <f t="shared" si="94"/>
        <v>0</v>
      </c>
      <c r="AI332" s="504">
        <f t="shared" si="94"/>
        <v>0</v>
      </c>
      <c r="AJ332" s="504">
        <f t="shared" si="94"/>
        <v>0</v>
      </c>
      <c r="AK332" s="504">
        <f t="shared" si="94"/>
        <v>0</v>
      </c>
      <c r="AL332" s="504">
        <f t="shared" si="94"/>
        <v>0</v>
      </c>
      <c r="AM332" s="504">
        <f t="shared" si="94"/>
        <v>0</v>
      </c>
      <c r="AN332" s="504">
        <f t="shared" si="94"/>
        <v>0</v>
      </c>
      <c r="AO332" s="504">
        <f t="shared" si="94"/>
        <v>0</v>
      </c>
      <c r="AP332" s="504">
        <f t="shared" si="94"/>
        <v>0</v>
      </c>
      <c r="AQ332" s="504">
        <f t="shared" si="94"/>
        <v>0</v>
      </c>
      <c r="AR332" s="504">
        <f t="shared" si="94"/>
        <v>0</v>
      </c>
      <c r="AS332" s="504">
        <f t="shared" si="94"/>
        <v>0</v>
      </c>
      <c r="AT332" s="504">
        <f t="shared" si="94"/>
        <v>0</v>
      </c>
      <c r="AU332" s="504">
        <f t="shared" si="94"/>
        <v>0</v>
      </c>
      <c r="AV332" s="504">
        <f t="shared" si="94"/>
        <v>0</v>
      </c>
      <c r="AW332" s="504">
        <f t="shared" si="94"/>
        <v>0</v>
      </c>
      <c r="AX332" s="504">
        <f t="shared" si="94"/>
        <v>0</v>
      </c>
      <c r="AY332" s="504">
        <f t="shared" si="94"/>
        <v>0</v>
      </c>
    </row>
    <row r="333" spans="2:51" ht="27" hidden="1" customHeight="1" x14ac:dyDescent="0.2">
      <c r="B333" s="93"/>
      <c r="C333" s="381">
        <v>44106</v>
      </c>
      <c r="D333" s="513">
        <v>25</v>
      </c>
      <c r="E333" s="513">
        <v>20</v>
      </c>
      <c r="F333" s="513">
        <v>5</v>
      </c>
      <c r="G333" s="513">
        <v>0</v>
      </c>
      <c r="H333" s="513">
        <v>20</v>
      </c>
      <c r="I333" s="513">
        <v>5</v>
      </c>
      <c r="J333" s="513">
        <v>17</v>
      </c>
      <c r="K333" s="513">
        <v>0</v>
      </c>
      <c r="L333" s="513">
        <v>8</v>
      </c>
      <c r="M333" s="513">
        <v>0</v>
      </c>
      <c r="N333" s="513">
        <v>33</v>
      </c>
      <c r="O333" s="513">
        <v>0</v>
      </c>
      <c r="P333" s="513">
        <v>15</v>
      </c>
      <c r="Q333" s="513">
        <v>0</v>
      </c>
      <c r="R333" s="513">
        <v>38</v>
      </c>
      <c r="S333" s="513">
        <v>15</v>
      </c>
      <c r="T333" s="513">
        <v>0</v>
      </c>
      <c r="U333" s="513">
        <v>9</v>
      </c>
      <c r="V333" s="513">
        <v>29</v>
      </c>
      <c r="W333" s="513">
        <v>15</v>
      </c>
      <c r="X333" s="513">
        <v>0</v>
      </c>
      <c r="Y333" s="513">
        <v>9</v>
      </c>
      <c r="Z333" s="513">
        <v>29</v>
      </c>
      <c r="AA333" s="423">
        <f t="shared" si="93"/>
        <v>292</v>
      </c>
      <c r="AB333" s="182"/>
      <c r="AC333" s="504">
        <f t="shared" si="95"/>
        <v>0</v>
      </c>
      <c r="AD333" s="504">
        <f t="shared" si="94"/>
        <v>0</v>
      </c>
      <c r="AE333" s="504">
        <f t="shared" si="94"/>
        <v>0</v>
      </c>
      <c r="AF333" s="504">
        <f t="shared" si="94"/>
        <v>0</v>
      </c>
      <c r="AG333" s="504">
        <f t="shared" si="94"/>
        <v>0</v>
      </c>
      <c r="AH333" s="504">
        <f t="shared" si="94"/>
        <v>0</v>
      </c>
      <c r="AI333" s="504">
        <f t="shared" si="94"/>
        <v>0</v>
      </c>
      <c r="AJ333" s="504">
        <f t="shared" si="94"/>
        <v>0</v>
      </c>
      <c r="AK333" s="504">
        <f t="shared" si="94"/>
        <v>0</v>
      </c>
      <c r="AL333" s="504">
        <f t="shared" si="94"/>
        <v>0</v>
      </c>
      <c r="AM333" s="504">
        <f t="shared" si="94"/>
        <v>0</v>
      </c>
      <c r="AN333" s="504">
        <f t="shared" si="94"/>
        <v>0</v>
      </c>
      <c r="AO333" s="504">
        <f t="shared" si="94"/>
        <v>0</v>
      </c>
      <c r="AP333" s="504">
        <f t="shared" si="94"/>
        <v>0</v>
      </c>
      <c r="AQ333" s="504">
        <f t="shared" si="94"/>
        <v>0</v>
      </c>
      <c r="AR333" s="504">
        <f t="shared" si="94"/>
        <v>0</v>
      </c>
      <c r="AS333" s="504">
        <f t="shared" si="94"/>
        <v>0</v>
      </c>
      <c r="AT333" s="504">
        <f t="shared" si="94"/>
        <v>0</v>
      </c>
      <c r="AU333" s="504">
        <f t="shared" si="94"/>
        <v>0</v>
      </c>
      <c r="AV333" s="504">
        <f t="shared" si="94"/>
        <v>0</v>
      </c>
      <c r="AW333" s="504">
        <f t="shared" si="94"/>
        <v>0</v>
      </c>
      <c r="AX333" s="504">
        <f t="shared" si="94"/>
        <v>0</v>
      </c>
      <c r="AY333" s="504">
        <f t="shared" si="94"/>
        <v>0</v>
      </c>
    </row>
    <row r="334" spans="2:51" ht="27" hidden="1" customHeight="1" x14ac:dyDescent="0.2">
      <c r="B334" s="93"/>
      <c r="C334" s="381">
        <v>44113</v>
      </c>
      <c r="D334" s="513">
        <v>29</v>
      </c>
      <c r="E334" s="513">
        <v>29</v>
      </c>
      <c r="F334" s="513">
        <v>0</v>
      </c>
      <c r="G334" s="513">
        <v>0</v>
      </c>
      <c r="H334" s="513">
        <v>29</v>
      </c>
      <c r="I334" s="513">
        <v>0</v>
      </c>
      <c r="J334" s="513">
        <v>4</v>
      </c>
      <c r="K334" s="513">
        <v>1</v>
      </c>
      <c r="L334" s="513">
        <v>24</v>
      </c>
      <c r="M334" s="513">
        <v>0</v>
      </c>
      <c r="N334" s="513">
        <v>28</v>
      </c>
      <c r="O334" s="513">
        <v>4</v>
      </c>
      <c r="P334" s="513">
        <v>12</v>
      </c>
      <c r="Q334" s="513">
        <v>0</v>
      </c>
      <c r="R334" s="513">
        <v>40</v>
      </c>
      <c r="S334" s="513">
        <v>12</v>
      </c>
      <c r="T334" s="513">
        <v>0</v>
      </c>
      <c r="U334" s="513">
        <v>1</v>
      </c>
      <c r="V334" s="513">
        <v>39</v>
      </c>
      <c r="W334" s="513">
        <v>12</v>
      </c>
      <c r="X334" s="513">
        <v>0</v>
      </c>
      <c r="Y334" s="513">
        <v>1</v>
      </c>
      <c r="Z334" s="513">
        <v>39</v>
      </c>
      <c r="AA334" s="423">
        <f t="shared" si="93"/>
        <v>304</v>
      </c>
      <c r="AB334" s="182"/>
      <c r="AC334" s="504">
        <f t="shared" si="95"/>
        <v>0</v>
      </c>
      <c r="AD334" s="504">
        <f t="shared" si="94"/>
        <v>0</v>
      </c>
      <c r="AE334" s="504">
        <f t="shared" si="94"/>
        <v>0</v>
      </c>
      <c r="AF334" s="504">
        <f t="shared" si="94"/>
        <v>0</v>
      </c>
      <c r="AG334" s="504">
        <f t="shared" si="94"/>
        <v>0</v>
      </c>
      <c r="AH334" s="504">
        <f t="shared" si="94"/>
        <v>0</v>
      </c>
      <c r="AI334" s="504">
        <f t="shared" si="94"/>
        <v>0</v>
      </c>
      <c r="AJ334" s="504">
        <f t="shared" si="94"/>
        <v>0</v>
      </c>
      <c r="AK334" s="504">
        <f t="shared" si="94"/>
        <v>0</v>
      </c>
      <c r="AL334" s="504">
        <f t="shared" si="94"/>
        <v>0</v>
      </c>
      <c r="AM334" s="504">
        <f t="shared" si="94"/>
        <v>0</v>
      </c>
      <c r="AN334" s="504">
        <f t="shared" si="94"/>
        <v>0</v>
      </c>
      <c r="AO334" s="504">
        <f t="shared" si="94"/>
        <v>0</v>
      </c>
      <c r="AP334" s="504">
        <f t="shared" si="94"/>
        <v>0</v>
      </c>
      <c r="AQ334" s="504">
        <f t="shared" si="94"/>
        <v>0</v>
      </c>
      <c r="AR334" s="504">
        <f t="shared" si="94"/>
        <v>0</v>
      </c>
      <c r="AS334" s="504">
        <f t="shared" si="94"/>
        <v>0</v>
      </c>
      <c r="AT334" s="504">
        <f t="shared" si="94"/>
        <v>0</v>
      </c>
      <c r="AU334" s="504">
        <f t="shared" si="94"/>
        <v>0</v>
      </c>
      <c r="AV334" s="504">
        <f t="shared" si="94"/>
        <v>0</v>
      </c>
      <c r="AW334" s="504">
        <f t="shared" si="94"/>
        <v>0</v>
      </c>
      <c r="AX334" s="504">
        <f t="shared" si="94"/>
        <v>0</v>
      </c>
      <c r="AY334" s="504">
        <f t="shared" si="94"/>
        <v>0</v>
      </c>
    </row>
    <row r="335" spans="2:51" ht="27" hidden="1" customHeight="1" x14ac:dyDescent="0.2">
      <c r="B335" s="93"/>
      <c r="C335" s="381">
        <v>44120</v>
      </c>
      <c r="D335" s="513">
        <v>30</v>
      </c>
      <c r="E335" s="513">
        <v>30</v>
      </c>
      <c r="F335" s="513">
        <v>0</v>
      </c>
      <c r="G335" s="513">
        <v>0</v>
      </c>
      <c r="H335" s="513">
        <v>30</v>
      </c>
      <c r="I335" s="513">
        <v>0</v>
      </c>
      <c r="J335" s="513">
        <v>0</v>
      </c>
      <c r="K335" s="513">
        <v>0</v>
      </c>
      <c r="L335" s="513">
        <v>30</v>
      </c>
      <c r="M335" s="513">
        <v>0</v>
      </c>
      <c r="N335" s="513">
        <v>30</v>
      </c>
      <c r="O335" s="513">
        <v>0</v>
      </c>
      <c r="P335" s="513">
        <v>0</v>
      </c>
      <c r="Q335" s="513">
        <v>0</v>
      </c>
      <c r="R335" s="513">
        <v>50</v>
      </c>
      <c r="S335" s="513">
        <v>0</v>
      </c>
      <c r="T335" s="513">
        <v>0</v>
      </c>
      <c r="U335" s="513">
        <v>0</v>
      </c>
      <c r="V335" s="513">
        <v>50</v>
      </c>
      <c r="W335" s="513">
        <v>0</v>
      </c>
      <c r="X335" s="513">
        <v>0</v>
      </c>
      <c r="Y335" s="513">
        <v>0</v>
      </c>
      <c r="Z335" s="513">
        <v>50</v>
      </c>
      <c r="AA335" s="423">
        <f t="shared" si="93"/>
        <v>300</v>
      </c>
      <c r="AB335" s="182"/>
      <c r="AC335" s="504">
        <f t="shared" si="95"/>
        <v>0</v>
      </c>
      <c r="AD335" s="504">
        <f t="shared" si="94"/>
        <v>0</v>
      </c>
      <c r="AE335" s="504">
        <f t="shared" si="94"/>
        <v>0</v>
      </c>
      <c r="AF335" s="504">
        <f t="shared" si="94"/>
        <v>0</v>
      </c>
      <c r="AG335" s="504">
        <f t="shared" si="94"/>
        <v>0</v>
      </c>
      <c r="AH335" s="504">
        <f t="shared" si="94"/>
        <v>0</v>
      </c>
      <c r="AI335" s="504">
        <f t="shared" si="94"/>
        <v>0</v>
      </c>
      <c r="AJ335" s="504">
        <f t="shared" si="94"/>
        <v>0</v>
      </c>
      <c r="AK335" s="504">
        <f t="shared" si="94"/>
        <v>0</v>
      </c>
      <c r="AL335" s="504">
        <f t="shared" si="94"/>
        <v>0</v>
      </c>
      <c r="AM335" s="504">
        <f t="shared" si="94"/>
        <v>0</v>
      </c>
      <c r="AN335" s="504">
        <f t="shared" si="94"/>
        <v>0</v>
      </c>
      <c r="AO335" s="504">
        <f t="shared" si="94"/>
        <v>0</v>
      </c>
      <c r="AP335" s="504">
        <f t="shared" si="94"/>
        <v>0</v>
      </c>
      <c r="AQ335" s="504">
        <f t="shared" si="94"/>
        <v>0</v>
      </c>
      <c r="AR335" s="504">
        <f t="shared" si="94"/>
        <v>0</v>
      </c>
      <c r="AS335" s="504">
        <f t="shared" si="94"/>
        <v>0</v>
      </c>
      <c r="AT335" s="504">
        <f t="shared" si="94"/>
        <v>0</v>
      </c>
      <c r="AU335" s="504">
        <f t="shared" si="94"/>
        <v>0</v>
      </c>
      <c r="AV335" s="504">
        <f t="shared" si="94"/>
        <v>0</v>
      </c>
      <c r="AW335" s="504">
        <f t="shared" si="94"/>
        <v>0</v>
      </c>
      <c r="AX335" s="504">
        <f t="shared" si="94"/>
        <v>0</v>
      </c>
      <c r="AY335" s="504">
        <f t="shared" si="94"/>
        <v>0</v>
      </c>
    </row>
    <row r="336" spans="2:51" ht="27" hidden="1" customHeight="1" x14ac:dyDescent="0.2">
      <c r="B336" s="93"/>
      <c r="C336" s="381">
        <v>44127</v>
      </c>
      <c r="D336" s="513">
        <v>36</v>
      </c>
      <c r="E336" s="513">
        <v>36</v>
      </c>
      <c r="F336" s="513">
        <v>0</v>
      </c>
      <c r="G336" s="513">
        <v>0</v>
      </c>
      <c r="H336" s="513">
        <v>36</v>
      </c>
      <c r="I336" s="513">
        <v>0</v>
      </c>
      <c r="J336" s="513">
        <v>24</v>
      </c>
      <c r="K336" s="513">
        <v>0</v>
      </c>
      <c r="L336" s="513">
        <v>12</v>
      </c>
      <c r="M336" s="513">
        <v>0</v>
      </c>
      <c r="N336" s="513">
        <v>30</v>
      </c>
      <c r="O336" s="513">
        <v>0</v>
      </c>
      <c r="P336" s="513">
        <v>7</v>
      </c>
      <c r="Q336" s="513">
        <v>0</v>
      </c>
      <c r="R336" s="513">
        <v>55</v>
      </c>
      <c r="S336" s="513">
        <v>7</v>
      </c>
      <c r="T336" s="513">
        <v>0</v>
      </c>
      <c r="U336" s="513">
        <v>0</v>
      </c>
      <c r="V336" s="513">
        <v>55</v>
      </c>
      <c r="W336" s="513">
        <v>7</v>
      </c>
      <c r="X336" s="513">
        <v>0</v>
      </c>
      <c r="Y336" s="513">
        <v>0</v>
      </c>
      <c r="Z336" s="513">
        <v>55</v>
      </c>
      <c r="AA336" s="423">
        <f t="shared" si="93"/>
        <v>360</v>
      </c>
      <c r="AB336" s="182"/>
      <c r="AC336" s="504">
        <f t="shared" si="95"/>
        <v>0</v>
      </c>
      <c r="AD336" s="504">
        <f t="shared" si="94"/>
        <v>0</v>
      </c>
      <c r="AE336" s="504">
        <f t="shared" si="94"/>
        <v>0</v>
      </c>
      <c r="AF336" s="504">
        <f t="shared" si="94"/>
        <v>0</v>
      </c>
      <c r="AG336" s="504">
        <f t="shared" si="94"/>
        <v>0</v>
      </c>
      <c r="AH336" s="504">
        <f t="shared" si="94"/>
        <v>0</v>
      </c>
      <c r="AI336" s="504">
        <f t="shared" si="94"/>
        <v>0</v>
      </c>
      <c r="AJ336" s="504">
        <f t="shared" si="94"/>
        <v>0</v>
      </c>
      <c r="AK336" s="504">
        <f t="shared" si="94"/>
        <v>0</v>
      </c>
      <c r="AL336" s="504">
        <f t="shared" si="94"/>
        <v>0</v>
      </c>
      <c r="AM336" s="504">
        <f t="shared" si="94"/>
        <v>0</v>
      </c>
      <c r="AN336" s="504">
        <f t="shared" si="94"/>
        <v>0</v>
      </c>
      <c r="AO336" s="504">
        <f t="shared" si="94"/>
        <v>0</v>
      </c>
      <c r="AP336" s="504">
        <f t="shared" si="94"/>
        <v>0</v>
      </c>
      <c r="AQ336" s="504">
        <f t="shared" si="94"/>
        <v>0</v>
      </c>
      <c r="AR336" s="504">
        <f t="shared" si="94"/>
        <v>0</v>
      </c>
      <c r="AS336" s="504">
        <f t="shared" si="94"/>
        <v>0</v>
      </c>
      <c r="AT336" s="504">
        <f t="shared" si="94"/>
        <v>0</v>
      </c>
      <c r="AU336" s="504">
        <f t="shared" si="94"/>
        <v>0</v>
      </c>
      <c r="AV336" s="504">
        <f t="shared" si="94"/>
        <v>0</v>
      </c>
      <c r="AW336" s="504">
        <f t="shared" si="94"/>
        <v>0</v>
      </c>
      <c r="AX336" s="504">
        <f t="shared" si="94"/>
        <v>0</v>
      </c>
      <c r="AY336" s="504">
        <f t="shared" si="94"/>
        <v>0</v>
      </c>
    </row>
    <row r="337" spans="2:51" ht="40.5" hidden="1" customHeight="1" x14ac:dyDescent="0.2">
      <c r="B337" s="93"/>
      <c r="C337" s="544">
        <v>44138</v>
      </c>
      <c r="D337" s="513">
        <v>30</v>
      </c>
      <c r="E337" s="513">
        <v>13</v>
      </c>
      <c r="F337" s="513">
        <v>17</v>
      </c>
      <c r="G337" s="513">
        <v>0</v>
      </c>
      <c r="H337" s="513">
        <v>13</v>
      </c>
      <c r="I337" s="513">
        <v>17</v>
      </c>
      <c r="J337" s="513">
        <v>17</v>
      </c>
      <c r="K337" s="513">
        <v>3</v>
      </c>
      <c r="L337" s="513">
        <v>12</v>
      </c>
      <c r="M337" s="513">
        <v>0</v>
      </c>
      <c r="N337" s="513">
        <v>30</v>
      </c>
      <c r="O337" s="527">
        <v>2</v>
      </c>
      <c r="P337" s="527">
        <v>20</v>
      </c>
      <c r="Q337" s="513">
        <v>0</v>
      </c>
      <c r="R337" s="513">
        <v>47</v>
      </c>
      <c r="S337" s="527">
        <v>20</v>
      </c>
      <c r="T337" s="513">
        <v>0</v>
      </c>
      <c r="U337" s="513">
        <v>5</v>
      </c>
      <c r="V337" s="513">
        <v>42</v>
      </c>
      <c r="W337" s="527">
        <v>20</v>
      </c>
      <c r="X337" s="513">
        <v>0</v>
      </c>
      <c r="Y337" s="513">
        <v>5</v>
      </c>
      <c r="Z337" s="513">
        <v>42</v>
      </c>
      <c r="AA337" s="423">
        <f t="shared" si="93"/>
        <v>355</v>
      </c>
      <c r="AB337" s="545" t="s">
        <v>1093</v>
      </c>
      <c r="AC337" s="504">
        <f t="shared" si="95"/>
        <v>0</v>
      </c>
      <c r="AD337" s="504">
        <f t="shared" si="94"/>
        <v>0</v>
      </c>
      <c r="AE337" s="504">
        <f t="shared" si="94"/>
        <v>0</v>
      </c>
      <c r="AF337" s="504">
        <f t="shared" si="94"/>
        <v>0</v>
      </c>
      <c r="AG337" s="504">
        <f t="shared" si="94"/>
        <v>0</v>
      </c>
      <c r="AH337" s="504">
        <f t="shared" si="94"/>
        <v>0</v>
      </c>
      <c r="AI337" s="504">
        <f t="shared" si="94"/>
        <v>0</v>
      </c>
      <c r="AJ337" s="504">
        <f t="shared" si="94"/>
        <v>0</v>
      </c>
      <c r="AK337" s="504">
        <f t="shared" si="94"/>
        <v>0</v>
      </c>
      <c r="AL337" s="504">
        <f t="shared" si="94"/>
        <v>0</v>
      </c>
      <c r="AM337" s="504">
        <f t="shared" si="94"/>
        <v>0</v>
      </c>
      <c r="AN337" s="504">
        <f t="shared" si="94"/>
        <v>2</v>
      </c>
      <c r="AO337" s="504">
        <f t="shared" si="94"/>
        <v>2</v>
      </c>
      <c r="AP337" s="504">
        <f t="shared" si="94"/>
        <v>0</v>
      </c>
      <c r="AQ337" s="504">
        <f t="shared" si="94"/>
        <v>0</v>
      </c>
      <c r="AR337" s="504">
        <f t="shared" si="94"/>
        <v>2</v>
      </c>
      <c r="AS337" s="504">
        <f t="shared" si="94"/>
        <v>0</v>
      </c>
      <c r="AT337" s="504">
        <f t="shared" si="94"/>
        <v>0</v>
      </c>
      <c r="AU337" s="504">
        <f t="shared" si="94"/>
        <v>0</v>
      </c>
      <c r="AV337" s="504">
        <f t="shared" si="94"/>
        <v>2</v>
      </c>
      <c r="AW337" s="504">
        <f t="shared" si="94"/>
        <v>0</v>
      </c>
      <c r="AX337" s="504">
        <f t="shared" si="94"/>
        <v>0</v>
      </c>
      <c r="AY337" s="504">
        <f t="shared" si="94"/>
        <v>0</v>
      </c>
    </row>
    <row r="338" spans="2:51" ht="27" hidden="1" customHeight="1" x14ac:dyDescent="0.2">
      <c r="B338" s="93"/>
      <c r="C338" s="381">
        <v>44144</v>
      </c>
      <c r="D338" s="527">
        <v>30</v>
      </c>
      <c r="E338" s="527">
        <v>33</v>
      </c>
      <c r="F338" s="513">
        <v>0</v>
      </c>
      <c r="G338" s="513">
        <v>0</v>
      </c>
      <c r="H338" s="527">
        <v>30</v>
      </c>
      <c r="I338" s="513">
        <v>0</v>
      </c>
      <c r="J338" s="513">
        <v>3</v>
      </c>
      <c r="K338" s="513">
        <v>2</v>
      </c>
      <c r="L338" s="527">
        <v>25</v>
      </c>
      <c r="M338" s="513">
        <v>0</v>
      </c>
      <c r="N338" s="513">
        <v>29</v>
      </c>
      <c r="O338" s="527">
        <v>1</v>
      </c>
      <c r="P338" s="527">
        <v>2</v>
      </c>
      <c r="Q338" s="513">
        <v>0</v>
      </c>
      <c r="R338" s="513">
        <v>48</v>
      </c>
      <c r="S338" s="527">
        <v>4</v>
      </c>
      <c r="T338" s="513">
        <v>0</v>
      </c>
      <c r="U338" s="513">
        <v>12</v>
      </c>
      <c r="V338" s="513">
        <v>36</v>
      </c>
      <c r="W338" s="527">
        <v>5</v>
      </c>
      <c r="X338" s="513">
        <v>0</v>
      </c>
      <c r="Y338" s="513">
        <v>12</v>
      </c>
      <c r="Z338" s="513">
        <v>36</v>
      </c>
      <c r="AA338" s="423">
        <f t="shared" si="93"/>
        <v>308</v>
      </c>
      <c r="AB338" s="545" t="s">
        <v>661</v>
      </c>
      <c r="AC338" s="504">
        <f>D338-D305</f>
        <v>4</v>
      </c>
      <c r="AD338" s="504">
        <f t="shared" si="94"/>
        <v>4</v>
      </c>
      <c r="AE338" s="504">
        <f t="shared" si="94"/>
        <v>0</v>
      </c>
      <c r="AF338" s="504">
        <f t="shared" si="94"/>
        <v>0</v>
      </c>
      <c r="AG338" s="504">
        <f t="shared" si="94"/>
        <v>4</v>
      </c>
      <c r="AH338" s="504">
        <f t="shared" si="94"/>
        <v>0</v>
      </c>
      <c r="AI338" s="504">
        <f t="shared" si="94"/>
        <v>0</v>
      </c>
      <c r="AJ338" s="504">
        <f t="shared" si="94"/>
        <v>0</v>
      </c>
      <c r="AK338" s="504">
        <f>L338-L305</f>
        <v>4</v>
      </c>
      <c r="AL338" s="504">
        <f t="shared" si="94"/>
        <v>0</v>
      </c>
      <c r="AM338" s="504">
        <f t="shared" si="94"/>
        <v>0</v>
      </c>
      <c r="AN338" s="504">
        <f t="shared" si="94"/>
        <v>-1</v>
      </c>
      <c r="AO338" s="504">
        <f t="shared" si="94"/>
        <v>-1</v>
      </c>
      <c r="AP338" s="504">
        <f t="shared" si="94"/>
        <v>0</v>
      </c>
      <c r="AQ338" s="504">
        <f t="shared" si="94"/>
        <v>0</v>
      </c>
      <c r="AR338" s="504">
        <f t="shared" si="94"/>
        <v>-1</v>
      </c>
      <c r="AS338" s="504">
        <f t="shared" si="94"/>
        <v>0</v>
      </c>
      <c r="AT338" s="504">
        <f t="shared" si="94"/>
        <v>0</v>
      </c>
      <c r="AU338" s="504">
        <f t="shared" si="94"/>
        <v>0</v>
      </c>
      <c r="AV338" s="504">
        <f t="shared" si="94"/>
        <v>-1</v>
      </c>
      <c r="AW338" s="504">
        <f t="shared" si="94"/>
        <v>0</v>
      </c>
      <c r="AX338" s="504">
        <f t="shared" si="94"/>
        <v>0</v>
      </c>
      <c r="AY338" s="504">
        <f t="shared" si="94"/>
        <v>0</v>
      </c>
    </row>
    <row r="339" spans="2:51" ht="27" hidden="1" customHeight="1" x14ac:dyDescent="0.2">
      <c r="B339" s="93"/>
      <c r="C339" s="381">
        <v>44152</v>
      </c>
      <c r="D339" s="527">
        <v>36</v>
      </c>
      <c r="E339" s="527">
        <v>36</v>
      </c>
      <c r="F339" s="513">
        <v>0</v>
      </c>
      <c r="G339" s="513">
        <v>0</v>
      </c>
      <c r="H339" s="527">
        <v>36</v>
      </c>
      <c r="I339" s="513">
        <v>0</v>
      </c>
      <c r="J339" s="527">
        <v>1</v>
      </c>
      <c r="K339" s="527">
        <v>1</v>
      </c>
      <c r="L339" s="527">
        <v>34</v>
      </c>
      <c r="M339" s="513">
        <v>0</v>
      </c>
      <c r="N339" s="527">
        <v>33</v>
      </c>
      <c r="O339" s="527">
        <v>0</v>
      </c>
      <c r="P339" s="527">
        <v>3</v>
      </c>
      <c r="Q339" s="513">
        <v>0</v>
      </c>
      <c r="R339" s="527">
        <v>46</v>
      </c>
      <c r="S339" s="527">
        <v>3</v>
      </c>
      <c r="T339" s="513">
        <v>0</v>
      </c>
      <c r="U339" s="513">
        <v>0</v>
      </c>
      <c r="V339" s="513">
        <v>46</v>
      </c>
      <c r="W339" s="527">
        <v>3</v>
      </c>
      <c r="X339" s="513">
        <v>0</v>
      </c>
      <c r="Y339" s="513">
        <v>0</v>
      </c>
      <c r="Z339" s="513">
        <v>46</v>
      </c>
      <c r="AA339" s="423">
        <f t="shared" si="93"/>
        <v>324</v>
      </c>
      <c r="AB339" s="188" t="s">
        <v>1094</v>
      </c>
      <c r="AC339" s="504">
        <f>D339-D306</f>
        <v>36</v>
      </c>
      <c r="AD339" s="504">
        <f t="shared" si="94"/>
        <v>36</v>
      </c>
      <c r="AE339" s="504">
        <f t="shared" si="94"/>
        <v>0</v>
      </c>
      <c r="AF339" s="504">
        <f t="shared" si="94"/>
        <v>0</v>
      </c>
      <c r="AG339" s="504">
        <f t="shared" si="94"/>
        <v>36</v>
      </c>
      <c r="AH339" s="504">
        <f t="shared" si="94"/>
        <v>0</v>
      </c>
      <c r="AI339" s="504">
        <f t="shared" si="94"/>
        <v>1</v>
      </c>
      <c r="AJ339" s="504">
        <f t="shared" si="94"/>
        <v>1</v>
      </c>
      <c r="AK339" s="504">
        <f t="shared" si="94"/>
        <v>34</v>
      </c>
      <c r="AL339" s="504">
        <f t="shared" si="94"/>
        <v>0</v>
      </c>
      <c r="AM339" s="504">
        <f t="shared" si="94"/>
        <v>21</v>
      </c>
      <c r="AN339" s="504">
        <f t="shared" si="94"/>
        <v>-1</v>
      </c>
      <c r="AO339" s="504">
        <f t="shared" si="94"/>
        <v>1</v>
      </c>
      <c r="AP339" s="504">
        <f t="shared" si="94"/>
        <v>0</v>
      </c>
      <c r="AQ339" s="504">
        <f t="shared" si="94"/>
        <v>19</v>
      </c>
      <c r="AR339" s="504">
        <f t="shared" si="94"/>
        <v>1</v>
      </c>
      <c r="AS339" s="504">
        <f t="shared" si="94"/>
        <v>0</v>
      </c>
      <c r="AT339" s="504">
        <f t="shared" si="94"/>
        <v>0</v>
      </c>
      <c r="AU339" s="504">
        <f t="shared" si="94"/>
        <v>19</v>
      </c>
      <c r="AV339" s="504">
        <f t="shared" si="94"/>
        <v>1</v>
      </c>
      <c r="AW339" s="504">
        <f t="shared" si="94"/>
        <v>0</v>
      </c>
      <c r="AX339" s="504">
        <f t="shared" si="94"/>
        <v>0</v>
      </c>
      <c r="AY339" s="504">
        <f t="shared" si="94"/>
        <v>19</v>
      </c>
    </row>
    <row r="340" spans="2:51" ht="27" hidden="1" customHeight="1" x14ac:dyDescent="0.2">
      <c r="B340" s="93"/>
      <c r="C340" s="381">
        <v>44159</v>
      </c>
      <c r="D340" s="527">
        <v>36</v>
      </c>
      <c r="E340" s="527">
        <v>36</v>
      </c>
      <c r="F340" s="513">
        <v>0</v>
      </c>
      <c r="G340" s="513">
        <v>0</v>
      </c>
      <c r="H340" s="527">
        <v>36</v>
      </c>
      <c r="I340" s="513">
        <v>0</v>
      </c>
      <c r="J340" s="527">
        <v>6</v>
      </c>
      <c r="K340" s="513">
        <v>0</v>
      </c>
      <c r="L340" s="527">
        <v>30</v>
      </c>
      <c r="M340" s="513">
        <v>0</v>
      </c>
      <c r="N340" s="527">
        <v>39</v>
      </c>
      <c r="O340" s="513">
        <v>0</v>
      </c>
      <c r="P340" s="527">
        <v>1</v>
      </c>
      <c r="Q340" s="513">
        <v>0</v>
      </c>
      <c r="R340" s="527">
        <v>38</v>
      </c>
      <c r="S340" s="527">
        <v>1</v>
      </c>
      <c r="T340" s="513">
        <v>0</v>
      </c>
      <c r="U340" s="513">
        <v>0</v>
      </c>
      <c r="V340" s="527">
        <v>38</v>
      </c>
      <c r="W340" s="527">
        <v>1</v>
      </c>
      <c r="X340" s="513">
        <v>0</v>
      </c>
      <c r="Y340" s="513">
        <v>0</v>
      </c>
      <c r="Z340" s="527">
        <v>38</v>
      </c>
      <c r="AA340" s="423">
        <f t="shared" si="93"/>
        <v>300</v>
      </c>
      <c r="AB340" s="188" t="s">
        <v>1049</v>
      </c>
      <c r="AC340" s="504">
        <v>36</v>
      </c>
      <c r="AD340" s="504">
        <v>36</v>
      </c>
      <c r="AE340" s="504">
        <v>0</v>
      </c>
      <c r="AF340" s="504">
        <v>0</v>
      </c>
      <c r="AG340" s="504">
        <v>36</v>
      </c>
      <c r="AH340" s="504">
        <v>0</v>
      </c>
      <c r="AI340" s="504">
        <v>6</v>
      </c>
      <c r="AJ340" s="504">
        <v>0</v>
      </c>
      <c r="AK340" s="504">
        <v>30</v>
      </c>
      <c r="AL340" s="504">
        <v>0</v>
      </c>
      <c r="AM340" s="504">
        <v>39</v>
      </c>
      <c r="AN340" s="504">
        <v>0</v>
      </c>
      <c r="AO340" s="504">
        <v>1</v>
      </c>
      <c r="AP340" s="504">
        <v>0</v>
      </c>
      <c r="AQ340" s="504">
        <v>38</v>
      </c>
      <c r="AR340" s="504">
        <v>1</v>
      </c>
      <c r="AS340" s="504">
        <v>0</v>
      </c>
      <c r="AT340" s="504">
        <v>0</v>
      </c>
      <c r="AU340" s="504">
        <v>38</v>
      </c>
      <c r="AV340" s="504">
        <v>1</v>
      </c>
      <c r="AW340" s="504">
        <v>0</v>
      </c>
      <c r="AX340" s="504">
        <v>0</v>
      </c>
      <c r="AY340" s="504">
        <v>38</v>
      </c>
    </row>
    <row r="341" spans="2:51" ht="27" hidden="1" customHeight="1" x14ac:dyDescent="0.2">
      <c r="B341" s="93"/>
      <c r="C341" s="381">
        <v>44167</v>
      </c>
      <c r="D341" s="527">
        <v>30</v>
      </c>
      <c r="E341" s="527">
        <v>29</v>
      </c>
      <c r="F341" s="527">
        <v>1</v>
      </c>
      <c r="G341" s="513">
        <v>0</v>
      </c>
      <c r="H341" s="527">
        <v>29</v>
      </c>
      <c r="I341" s="527">
        <v>1</v>
      </c>
      <c r="J341" s="527">
        <v>3</v>
      </c>
      <c r="K341" s="527">
        <v>3</v>
      </c>
      <c r="L341" s="527">
        <v>24</v>
      </c>
      <c r="M341" s="513">
        <v>0</v>
      </c>
      <c r="N341" s="527">
        <v>26</v>
      </c>
      <c r="O341" s="527">
        <v>5</v>
      </c>
      <c r="P341" s="527">
        <v>7</v>
      </c>
      <c r="Q341" s="513">
        <v>0</v>
      </c>
      <c r="R341" s="527">
        <v>39</v>
      </c>
      <c r="S341" s="527">
        <v>7</v>
      </c>
      <c r="T341" s="513">
        <v>0</v>
      </c>
      <c r="U341" s="513">
        <v>0</v>
      </c>
      <c r="V341" s="527">
        <v>39</v>
      </c>
      <c r="W341" s="527">
        <v>7</v>
      </c>
      <c r="X341" s="513">
        <v>0</v>
      </c>
      <c r="Y341" s="513">
        <v>0</v>
      </c>
      <c r="Z341" s="527">
        <v>39</v>
      </c>
      <c r="AA341" s="423">
        <f t="shared" si="93"/>
        <v>289</v>
      </c>
      <c r="AB341" s="188" t="s">
        <v>1092</v>
      </c>
      <c r="AC341" s="504">
        <v>30</v>
      </c>
      <c r="AD341" s="504">
        <v>29</v>
      </c>
      <c r="AE341" s="504">
        <v>1</v>
      </c>
      <c r="AF341" s="504">
        <v>0</v>
      </c>
      <c r="AG341" s="504">
        <v>29</v>
      </c>
      <c r="AH341" s="504">
        <v>1</v>
      </c>
      <c r="AI341" s="504">
        <v>3</v>
      </c>
      <c r="AJ341" s="504">
        <v>3</v>
      </c>
      <c r="AK341" s="504">
        <v>24</v>
      </c>
      <c r="AL341" s="504">
        <v>0</v>
      </c>
      <c r="AM341" s="504">
        <v>26</v>
      </c>
      <c r="AN341" s="504">
        <v>5</v>
      </c>
      <c r="AO341" s="504">
        <v>7</v>
      </c>
      <c r="AP341" s="504">
        <v>0</v>
      </c>
      <c r="AQ341" s="504">
        <v>39</v>
      </c>
      <c r="AR341" s="504">
        <v>7</v>
      </c>
      <c r="AS341" s="504">
        <v>0</v>
      </c>
      <c r="AT341" s="504">
        <v>0</v>
      </c>
      <c r="AU341" s="504">
        <v>39</v>
      </c>
      <c r="AV341" s="504">
        <v>7</v>
      </c>
      <c r="AW341" s="504">
        <v>0</v>
      </c>
      <c r="AX341" s="504">
        <v>0</v>
      </c>
      <c r="AY341" s="504">
        <v>39</v>
      </c>
    </row>
    <row r="342" spans="2:51" ht="27" hidden="1" customHeight="1" thickBot="1" x14ac:dyDescent="0.25">
      <c r="B342" s="93"/>
      <c r="C342" s="381">
        <v>44174</v>
      </c>
      <c r="D342" s="527">
        <v>10</v>
      </c>
      <c r="E342" s="527">
        <v>8</v>
      </c>
      <c r="F342" s="527">
        <v>2</v>
      </c>
      <c r="G342" s="513">
        <v>0</v>
      </c>
      <c r="H342" s="527">
        <v>8</v>
      </c>
      <c r="I342" s="527">
        <v>2</v>
      </c>
      <c r="J342" s="527">
        <v>2</v>
      </c>
      <c r="K342" s="513">
        <v>0</v>
      </c>
      <c r="L342" s="527">
        <v>8</v>
      </c>
      <c r="M342" s="513">
        <v>0</v>
      </c>
      <c r="N342" s="527">
        <v>23</v>
      </c>
      <c r="O342" s="527">
        <v>2</v>
      </c>
      <c r="P342" s="527">
        <v>3</v>
      </c>
      <c r="Q342" s="513">
        <v>0</v>
      </c>
      <c r="R342" s="527">
        <v>25</v>
      </c>
      <c r="S342" s="527">
        <v>3</v>
      </c>
      <c r="T342" s="513">
        <v>0</v>
      </c>
      <c r="U342" s="527">
        <v>3</v>
      </c>
      <c r="V342" s="527">
        <v>22</v>
      </c>
      <c r="W342" s="527">
        <v>3</v>
      </c>
      <c r="X342" s="513">
        <v>0</v>
      </c>
      <c r="Y342" s="527">
        <v>3</v>
      </c>
      <c r="Z342" s="527">
        <v>22</v>
      </c>
      <c r="AA342" s="423">
        <f t="shared" si="93"/>
        <v>149</v>
      </c>
      <c r="AB342" s="188" t="s">
        <v>1092</v>
      </c>
      <c r="AC342" s="504">
        <v>10</v>
      </c>
      <c r="AD342" s="504">
        <v>8</v>
      </c>
      <c r="AE342" s="504">
        <v>2</v>
      </c>
      <c r="AF342" s="504">
        <v>0</v>
      </c>
      <c r="AG342" s="504">
        <v>8</v>
      </c>
      <c r="AH342" s="504">
        <v>2</v>
      </c>
      <c r="AI342" s="504">
        <v>2</v>
      </c>
      <c r="AJ342" s="504">
        <v>0</v>
      </c>
      <c r="AK342" s="504">
        <v>8</v>
      </c>
      <c r="AL342" s="504">
        <v>0</v>
      </c>
      <c r="AM342" s="504">
        <v>23</v>
      </c>
      <c r="AN342" s="504">
        <v>2</v>
      </c>
      <c r="AO342" s="504">
        <v>3</v>
      </c>
      <c r="AP342" s="504">
        <v>0</v>
      </c>
      <c r="AQ342" s="504">
        <v>25</v>
      </c>
      <c r="AR342" s="504">
        <v>3</v>
      </c>
      <c r="AS342" s="504">
        <v>0</v>
      </c>
      <c r="AT342" s="504">
        <v>3</v>
      </c>
      <c r="AU342" s="504">
        <v>22</v>
      </c>
      <c r="AV342" s="504">
        <v>3</v>
      </c>
      <c r="AW342" s="504">
        <v>0</v>
      </c>
      <c r="AX342" s="504">
        <v>3</v>
      </c>
      <c r="AY342" s="504">
        <v>22</v>
      </c>
    </row>
    <row r="343" spans="2:51" ht="27" hidden="1" customHeight="1" thickTop="1" x14ac:dyDescent="0.2">
      <c r="B343" s="1898" t="s">
        <v>412</v>
      </c>
      <c r="C343" s="1898"/>
      <c r="D343" s="424">
        <f>SUM(D330:D342)</f>
        <v>390</v>
      </c>
      <c r="E343" s="424">
        <f t="shared" ref="E343:AA343" si="96">SUM(E330:E342)</f>
        <v>341</v>
      </c>
      <c r="F343" s="424">
        <f t="shared" si="96"/>
        <v>51</v>
      </c>
      <c r="G343" s="424">
        <f t="shared" si="96"/>
        <v>0</v>
      </c>
      <c r="H343" s="424">
        <f t="shared" si="96"/>
        <v>339</v>
      </c>
      <c r="I343" s="424">
        <f t="shared" si="96"/>
        <v>51</v>
      </c>
      <c r="J343" s="424">
        <f t="shared" si="96"/>
        <v>148</v>
      </c>
      <c r="K343" s="424">
        <f t="shared" si="96"/>
        <v>10</v>
      </c>
      <c r="L343" s="424">
        <f t="shared" si="96"/>
        <v>236</v>
      </c>
      <c r="M343" s="424">
        <f t="shared" si="96"/>
        <v>0</v>
      </c>
      <c r="N343" s="424">
        <f t="shared" si="96"/>
        <v>377</v>
      </c>
      <c r="O343" s="424">
        <f t="shared" si="96"/>
        <v>27</v>
      </c>
      <c r="P343" s="424">
        <f t="shared" si="96"/>
        <v>117</v>
      </c>
      <c r="Q343" s="424">
        <f t="shared" si="96"/>
        <v>0</v>
      </c>
      <c r="R343" s="424">
        <f t="shared" si="96"/>
        <v>507</v>
      </c>
      <c r="S343" s="424">
        <f t="shared" si="96"/>
        <v>119</v>
      </c>
      <c r="T343" s="424">
        <f t="shared" si="96"/>
        <v>0</v>
      </c>
      <c r="U343" s="424">
        <f t="shared" si="96"/>
        <v>53</v>
      </c>
      <c r="V343" s="424">
        <f t="shared" si="96"/>
        <v>456</v>
      </c>
      <c r="W343" s="424">
        <f t="shared" si="96"/>
        <v>120</v>
      </c>
      <c r="X343" s="424">
        <f t="shared" si="96"/>
        <v>0</v>
      </c>
      <c r="Y343" s="424">
        <f t="shared" si="96"/>
        <v>51</v>
      </c>
      <c r="Z343" s="424">
        <f t="shared" si="96"/>
        <v>456</v>
      </c>
      <c r="AA343" s="424">
        <f t="shared" si="96"/>
        <v>3849</v>
      </c>
      <c r="AB343" s="182"/>
      <c r="AC343" s="290">
        <f>SUM(AC330:AC342)</f>
        <v>116</v>
      </c>
      <c r="AD343" s="290">
        <f t="shared" ref="AD343:AY343" si="97">SUM(AD330:AD342)</f>
        <v>113</v>
      </c>
      <c r="AE343" s="290">
        <f t="shared" si="97"/>
        <v>3</v>
      </c>
      <c r="AF343" s="290">
        <f t="shared" si="97"/>
        <v>0</v>
      </c>
      <c r="AG343" s="290">
        <f t="shared" si="97"/>
        <v>113</v>
      </c>
      <c r="AH343" s="290">
        <f t="shared" si="97"/>
        <v>3</v>
      </c>
      <c r="AI343" s="290">
        <f t="shared" si="97"/>
        <v>12</v>
      </c>
      <c r="AJ343" s="290">
        <f t="shared" si="97"/>
        <v>4</v>
      </c>
      <c r="AK343" s="290">
        <f t="shared" si="97"/>
        <v>100</v>
      </c>
      <c r="AL343" s="290">
        <f t="shared" si="97"/>
        <v>0</v>
      </c>
      <c r="AM343" s="290">
        <f t="shared" si="97"/>
        <v>109</v>
      </c>
      <c r="AN343" s="290">
        <f t="shared" si="97"/>
        <v>7</v>
      </c>
      <c r="AO343" s="290">
        <f t="shared" si="97"/>
        <v>13</v>
      </c>
      <c r="AP343" s="290">
        <f t="shared" si="97"/>
        <v>0</v>
      </c>
      <c r="AQ343" s="290">
        <f t="shared" si="97"/>
        <v>121</v>
      </c>
      <c r="AR343" s="290">
        <f t="shared" si="97"/>
        <v>13</v>
      </c>
      <c r="AS343" s="290">
        <f t="shared" si="97"/>
        <v>0</v>
      </c>
      <c r="AT343" s="290">
        <f t="shared" si="97"/>
        <v>3</v>
      </c>
      <c r="AU343" s="290">
        <f t="shared" si="97"/>
        <v>118</v>
      </c>
      <c r="AV343" s="290">
        <f t="shared" si="97"/>
        <v>13</v>
      </c>
      <c r="AW343" s="290">
        <f t="shared" si="97"/>
        <v>0</v>
      </c>
      <c r="AX343" s="290">
        <f t="shared" si="97"/>
        <v>3</v>
      </c>
      <c r="AY343" s="290">
        <f t="shared" si="97"/>
        <v>118</v>
      </c>
    </row>
    <row r="344" spans="2:51" ht="12" hidden="1" customHeight="1" x14ac:dyDescent="0.2">
      <c r="AB344" s="182"/>
    </row>
    <row r="345" spans="2:51" ht="12" hidden="1" customHeight="1" x14ac:dyDescent="0.2">
      <c r="AB345" s="182"/>
    </row>
    <row r="346" spans="2:51" ht="13.5" hidden="1" customHeight="1" x14ac:dyDescent="0.2">
      <c r="AB346" s="182"/>
    </row>
    <row r="347" spans="2:51" ht="22.5" hidden="1" customHeight="1" x14ac:dyDescent="0.2">
      <c r="B347" s="172" t="s">
        <v>1095</v>
      </c>
      <c r="H347" s="94"/>
    </row>
    <row r="348" spans="2:51" ht="14.25" hidden="1" customHeight="1" x14ac:dyDescent="0.2">
      <c r="B348" s="78"/>
      <c r="C348" s="79"/>
      <c r="D348" s="96" t="s">
        <v>389</v>
      </c>
      <c r="E348" s="97" t="s">
        <v>390</v>
      </c>
      <c r="F348" s="96" t="s">
        <v>391</v>
      </c>
      <c r="G348" s="96" t="s">
        <v>392</v>
      </c>
      <c r="H348" s="98" t="s">
        <v>393</v>
      </c>
      <c r="I348" s="97" t="s">
        <v>394</v>
      </c>
      <c r="J348" s="96" t="s">
        <v>395</v>
      </c>
      <c r="K348" s="96" t="s">
        <v>396</v>
      </c>
      <c r="L348" s="96" t="s">
        <v>397</v>
      </c>
      <c r="M348" s="96" t="s">
        <v>398</v>
      </c>
      <c r="N348" s="96" t="s">
        <v>399</v>
      </c>
      <c r="O348" s="96" t="s">
        <v>400</v>
      </c>
      <c r="P348" s="96" t="s">
        <v>401</v>
      </c>
      <c r="Q348" s="96" t="s">
        <v>402</v>
      </c>
      <c r="R348" s="96" t="s">
        <v>403</v>
      </c>
      <c r="S348" s="96" t="s">
        <v>404</v>
      </c>
      <c r="T348" s="96" t="s">
        <v>405</v>
      </c>
      <c r="U348" s="96" t="s">
        <v>406</v>
      </c>
      <c r="V348" s="96" t="s">
        <v>407</v>
      </c>
      <c r="W348" s="99" t="s">
        <v>408</v>
      </c>
      <c r="X348" s="80"/>
      <c r="Y348" s="80"/>
      <c r="Z348" s="80"/>
      <c r="AA348" s="80"/>
      <c r="AC348" s="81" t="s">
        <v>409</v>
      </c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  <c r="AV348" s="82"/>
    </row>
    <row r="349" spans="2:51" ht="33.75" hidden="1" customHeight="1" x14ac:dyDescent="0.2">
      <c r="B349" s="83" t="s">
        <v>410</v>
      </c>
      <c r="C349" s="83" t="s">
        <v>411</v>
      </c>
      <c r="D349" s="100" t="s">
        <v>417</v>
      </c>
      <c r="E349" s="100" t="s">
        <v>418</v>
      </c>
      <c r="F349" s="100" t="s">
        <v>419</v>
      </c>
      <c r="G349" s="100" t="s">
        <v>420</v>
      </c>
      <c r="H349" s="101" t="s">
        <v>421</v>
      </c>
      <c r="I349" s="102" t="s">
        <v>422</v>
      </c>
      <c r="J349" s="100" t="s">
        <v>423</v>
      </c>
      <c r="K349" s="100" t="s">
        <v>424</v>
      </c>
      <c r="L349" s="100" t="s">
        <v>425</v>
      </c>
      <c r="M349" s="100" t="s">
        <v>426</v>
      </c>
      <c r="N349" s="100" t="s">
        <v>427</v>
      </c>
      <c r="O349" s="100" t="s">
        <v>428</v>
      </c>
      <c r="P349" s="100" t="s">
        <v>64</v>
      </c>
      <c r="Q349" s="100" t="s">
        <v>64</v>
      </c>
      <c r="R349" s="100" t="s">
        <v>429</v>
      </c>
      <c r="S349" s="100" t="s">
        <v>430</v>
      </c>
      <c r="T349" s="100" t="s">
        <v>431</v>
      </c>
      <c r="U349" s="100" t="s">
        <v>432</v>
      </c>
      <c r="V349" s="100" t="s">
        <v>433</v>
      </c>
      <c r="W349" s="100" t="s">
        <v>434</v>
      </c>
      <c r="X349" s="95"/>
      <c r="Y349" s="95"/>
      <c r="Z349" s="95"/>
      <c r="AA349" s="84" t="s">
        <v>1074</v>
      </c>
      <c r="AC349" s="85" t="s">
        <v>417</v>
      </c>
      <c r="AD349" s="85" t="s">
        <v>418</v>
      </c>
      <c r="AE349" s="85" t="s">
        <v>419</v>
      </c>
      <c r="AF349" s="85" t="s">
        <v>420</v>
      </c>
      <c r="AG349" s="85" t="s">
        <v>421</v>
      </c>
      <c r="AH349" s="85" t="s">
        <v>422</v>
      </c>
      <c r="AI349" s="85" t="s">
        <v>423</v>
      </c>
      <c r="AJ349" s="85" t="s">
        <v>424</v>
      </c>
      <c r="AK349" s="85" t="s">
        <v>425</v>
      </c>
      <c r="AL349" s="85" t="s">
        <v>426</v>
      </c>
      <c r="AM349" s="85" t="s">
        <v>427</v>
      </c>
      <c r="AN349" s="85" t="s">
        <v>428</v>
      </c>
      <c r="AO349" s="85" t="s">
        <v>1090</v>
      </c>
      <c r="AP349" s="85" t="s">
        <v>1091</v>
      </c>
      <c r="AQ349" s="85" t="s">
        <v>429</v>
      </c>
      <c r="AR349" s="85" t="s">
        <v>430</v>
      </c>
      <c r="AS349" s="85" t="s">
        <v>431</v>
      </c>
      <c r="AT349" s="85" t="s">
        <v>432</v>
      </c>
      <c r="AU349" s="85" t="s">
        <v>433</v>
      </c>
      <c r="AV349" s="85" t="s">
        <v>434</v>
      </c>
    </row>
    <row r="350" spans="2:51" ht="27" hidden="1" customHeight="1" x14ac:dyDescent="0.2">
      <c r="B350" s="86"/>
      <c r="C350" s="381">
        <v>44091</v>
      </c>
      <c r="D350" s="416">
        <v>0</v>
      </c>
      <c r="E350" s="416">
        <v>0</v>
      </c>
      <c r="F350" s="416">
        <v>0</v>
      </c>
      <c r="G350" s="416">
        <v>0</v>
      </c>
      <c r="H350" s="417">
        <v>0</v>
      </c>
      <c r="I350" s="416">
        <v>0</v>
      </c>
      <c r="J350" s="416">
        <v>0</v>
      </c>
      <c r="K350" s="416">
        <v>0</v>
      </c>
      <c r="L350" s="416">
        <v>0</v>
      </c>
      <c r="M350" s="416">
        <v>0</v>
      </c>
      <c r="N350" s="416">
        <v>0</v>
      </c>
      <c r="O350" s="416">
        <v>0</v>
      </c>
      <c r="P350" s="416">
        <v>0</v>
      </c>
      <c r="Q350" s="416">
        <v>0</v>
      </c>
      <c r="R350" s="416">
        <v>0</v>
      </c>
      <c r="S350" s="416">
        <v>0</v>
      </c>
      <c r="T350" s="416">
        <v>0</v>
      </c>
      <c r="U350" s="416">
        <v>0</v>
      </c>
      <c r="V350" s="416">
        <v>0</v>
      </c>
      <c r="W350" s="416">
        <v>0</v>
      </c>
      <c r="X350" s="418"/>
      <c r="Y350" s="419"/>
      <c r="Z350" s="419"/>
      <c r="AA350" s="420">
        <f t="shared" ref="AA350:AA362" si="98">SUM(D350:W350)</f>
        <v>0</v>
      </c>
      <c r="AC350" s="288">
        <f>D350-D314</f>
        <v>0</v>
      </c>
      <c r="AD350" s="288">
        <f t="shared" ref="AD350:AV361" si="99">E350-E314</f>
        <v>0</v>
      </c>
      <c r="AE350" s="288">
        <f t="shared" si="99"/>
        <v>0</v>
      </c>
      <c r="AF350" s="288">
        <f t="shared" si="99"/>
        <v>0</v>
      </c>
      <c r="AG350" s="288">
        <f t="shared" si="99"/>
        <v>0</v>
      </c>
      <c r="AH350" s="288">
        <f t="shared" si="99"/>
        <v>0</v>
      </c>
      <c r="AI350" s="288">
        <f t="shared" si="99"/>
        <v>0</v>
      </c>
      <c r="AJ350" s="288">
        <f t="shared" si="99"/>
        <v>0</v>
      </c>
      <c r="AK350" s="288">
        <f t="shared" si="99"/>
        <v>0</v>
      </c>
      <c r="AL350" s="288">
        <f t="shared" si="99"/>
        <v>0</v>
      </c>
      <c r="AM350" s="288">
        <f t="shared" si="99"/>
        <v>0</v>
      </c>
      <c r="AN350" s="288">
        <f t="shared" si="99"/>
        <v>0</v>
      </c>
      <c r="AO350" s="288">
        <f t="shared" si="99"/>
        <v>0</v>
      </c>
      <c r="AP350" s="288">
        <f t="shared" si="99"/>
        <v>0</v>
      </c>
      <c r="AQ350" s="288">
        <f t="shared" si="99"/>
        <v>0</v>
      </c>
      <c r="AR350" s="288">
        <f t="shared" si="99"/>
        <v>0</v>
      </c>
      <c r="AS350" s="288">
        <f t="shared" si="99"/>
        <v>0</v>
      </c>
      <c r="AT350" s="288">
        <f t="shared" si="99"/>
        <v>0</v>
      </c>
      <c r="AU350" s="288">
        <f t="shared" si="99"/>
        <v>0</v>
      </c>
      <c r="AV350" s="288">
        <f t="shared" si="99"/>
        <v>0</v>
      </c>
    </row>
    <row r="351" spans="2:51" ht="27" hidden="1" customHeight="1" x14ac:dyDescent="0.2">
      <c r="B351" s="86"/>
      <c r="C351" s="381">
        <v>44099</v>
      </c>
      <c r="D351" s="416">
        <v>0</v>
      </c>
      <c r="E351" s="416">
        <v>0</v>
      </c>
      <c r="F351" s="416">
        <v>0</v>
      </c>
      <c r="G351" s="416">
        <v>0</v>
      </c>
      <c r="H351" s="417">
        <v>0</v>
      </c>
      <c r="I351" s="416">
        <v>0</v>
      </c>
      <c r="J351" s="416">
        <v>0</v>
      </c>
      <c r="K351" s="416">
        <v>0</v>
      </c>
      <c r="L351" s="416">
        <v>0</v>
      </c>
      <c r="M351" s="416">
        <v>0</v>
      </c>
      <c r="N351" s="416">
        <v>0</v>
      </c>
      <c r="O351" s="416">
        <v>0</v>
      </c>
      <c r="P351" s="416">
        <v>0</v>
      </c>
      <c r="Q351" s="416">
        <v>0</v>
      </c>
      <c r="R351" s="416">
        <v>0</v>
      </c>
      <c r="S351" s="416">
        <v>0</v>
      </c>
      <c r="T351" s="416">
        <v>0</v>
      </c>
      <c r="U351" s="416">
        <v>0</v>
      </c>
      <c r="V351" s="416">
        <v>0</v>
      </c>
      <c r="W351" s="416">
        <v>0</v>
      </c>
      <c r="X351" s="418"/>
      <c r="Y351" s="419"/>
      <c r="Z351" s="419"/>
      <c r="AA351" s="420">
        <f t="shared" si="98"/>
        <v>0</v>
      </c>
      <c r="AC351" s="288">
        <f t="shared" ref="AC351:AC361" si="100">D351-D315</f>
        <v>0</v>
      </c>
      <c r="AD351" s="288">
        <f t="shared" si="99"/>
        <v>0</v>
      </c>
      <c r="AE351" s="288">
        <f t="shared" si="99"/>
        <v>0</v>
      </c>
      <c r="AF351" s="288">
        <f t="shared" si="99"/>
        <v>0</v>
      </c>
      <c r="AG351" s="288">
        <f t="shared" si="99"/>
        <v>0</v>
      </c>
      <c r="AH351" s="288">
        <f t="shared" si="99"/>
        <v>0</v>
      </c>
      <c r="AI351" s="288">
        <f t="shared" si="99"/>
        <v>0</v>
      </c>
      <c r="AJ351" s="288">
        <f t="shared" si="99"/>
        <v>0</v>
      </c>
      <c r="AK351" s="288">
        <f t="shared" si="99"/>
        <v>0</v>
      </c>
      <c r="AL351" s="288">
        <f t="shared" si="99"/>
        <v>0</v>
      </c>
      <c r="AM351" s="288">
        <f t="shared" si="99"/>
        <v>0</v>
      </c>
      <c r="AN351" s="288">
        <f t="shared" si="99"/>
        <v>0</v>
      </c>
      <c r="AO351" s="288">
        <f t="shared" si="99"/>
        <v>0</v>
      </c>
      <c r="AP351" s="288">
        <f t="shared" si="99"/>
        <v>0</v>
      </c>
      <c r="AQ351" s="288">
        <f t="shared" si="99"/>
        <v>0</v>
      </c>
      <c r="AR351" s="288">
        <f t="shared" si="99"/>
        <v>0</v>
      </c>
      <c r="AS351" s="288">
        <f t="shared" si="99"/>
        <v>0</v>
      </c>
      <c r="AT351" s="288">
        <f t="shared" si="99"/>
        <v>0</v>
      </c>
      <c r="AU351" s="288">
        <f t="shared" si="99"/>
        <v>0</v>
      </c>
      <c r="AV351" s="288">
        <f t="shared" si="99"/>
        <v>0</v>
      </c>
    </row>
    <row r="352" spans="2:51" ht="27" hidden="1" customHeight="1" x14ac:dyDescent="0.2">
      <c r="B352" s="86"/>
      <c r="C352" s="381">
        <v>44106</v>
      </c>
      <c r="D352" s="416">
        <v>0</v>
      </c>
      <c r="E352" s="416">
        <v>0</v>
      </c>
      <c r="F352" s="416">
        <v>0</v>
      </c>
      <c r="G352" s="416">
        <v>0</v>
      </c>
      <c r="H352" s="417">
        <v>0</v>
      </c>
      <c r="I352" s="416">
        <v>0</v>
      </c>
      <c r="J352" s="416">
        <v>0</v>
      </c>
      <c r="K352" s="416">
        <v>0</v>
      </c>
      <c r="L352" s="416">
        <v>0</v>
      </c>
      <c r="M352" s="416">
        <v>0</v>
      </c>
      <c r="N352" s="416">
        <v>0</v>
      </c>
      <c r="O352" s="416">
        <v>0</v>
      </c>
      <c r="P352" s="416">
        <v>0</v>
      </c>
      <c r="Q352" s="416">
        <v>0</v>
      </c>
      <c r="R352" s="416">
        <v>0</v>
      </c>
      <c r="S352" s="416">
        <v>0</v>
      </c>
      <c r="T352" s="416">
        <v>0</v>
      </c>
      <c r="U352" s="416">
        <v>0</v>
      </c>
      <c r="V352" s="416">
        <v>0</v>
      </c>
      <c r="W352" s="416">
        <v>0</v>
      </c>
      <c r="X352" s="418"/>
      <c r="Y352" s="419"/>
      <c r="Z352" s="419"/>
      <c r="AA352" s="420">
        <f t="shared" si="98"/>
        <v>0</v>
      </c>
      <c r="AC352" s="288">
        <f t="shared" si="100"/>
        <v>0</v>
      </c>
      <c r="AD352" s="288">
        <f t="shared" si="99"/>
        <v>0</v>
      </c>
      <c r="AE352" s="288">
        <f t="shared" si="99"/>
        <v>0</v>
      </c>
      <c r="AF352" s="288">
        <f t="shared" si="99"/>
        <v>0</v>
      </c>
      <c r="AG352" s="288">
        <f t="shared" si="99"/>
        <v>0</v>
      </c>
      <c r="AH352" s="288">
        <f t="shared" si="99"/>
        <v>0</v>
      </c>
      <c r="AI352" s="288">
        <f t="shared" si="99"/>
        <v>0</v>
      </c>
      <c r="AJ352" s="288">
        <f t="shared" si="99"/>
        <v>0</v>
      </c>
      <c r="AK352" s="288">
        <f t="shared" si="99"/>
        <v>0</v>
      </c>
      <c r="AL352" s="288">
        <f t="shared" si="99"/>
        <v>0</v>
      </c>
      <c r="AM352" s="288">
        <f t="shared" si="99"/>
        <v>0</v>
      </c>
      <c r="AN352" s="288">
        <f t="shared" si="99"/>
        <v>0</v>
      </c>
      <c r="AO352" s="288">
        <f t="shared" si="99"/>
        <v>0</v>
      </c>
      <c r="AP352" s="288">
        <f t="shared" si="99"/>
        <v>0</v>
      </c>
      <c r="AQ352" s="288">
        <f t="shared" si="99"/>
        <v>0</v>
      </c>
      <c r="AR352" s="288">
        <f t="shared" si="99"/>
        <v>0</v>
      </c>
      <c r="AS352" s="288">
        <f t="shared" si="99"/>
        <v>0</v>
      </c>
      <c r="AT352" s="288">
        <f t="shared" si="99"/>
        <v>0</v>
      </c>
      <c r="AU352" s="288">
        <f t="shared" si="99"/>
        <v>0</v>
      </c>
      <c r="AV352" s="288">
        <f t="shared" si="99"/>
        <v>0</v>
      </c>
    </row>
    <row r="353" spans="2:51" ht="27" hidden="1" customHeight="1" x14ac:dyDescent="0.2">
      <c r="B353" s="86"/>
      <c r="C353" s="381">
        <v>44113</v>
      </c>
      <c r="D353" s="416">
        <v>0</v>
      </c>
      <c r="E353" s="416">
        <v>0</v>
      </c>
      <c r="F353" s="416">
        <v>0</v>
      </c>
      <c r="G353" s="416">
        <v>0</v>
      </c>
      <c r="H353" s="417">
        <v>0</v>
      </c>
      <c r="I353" s="416">
        <v>0</v>
      </c>
      <c r="J353" s="416">
        <v>0</v>
      </c>
      <c r="K353" s="416">
        <v>0</v>
      </c>
      <c r="L353" s="416">
        <v>0</v>
      </c>
      <c r="M353" s="416">
        <v>0</v>
      </c>
      <c r="N353" s="416">
        <v>0</v>
      </c>
      <c r="O353" s="416">
        <v>0</v>
      </c>
      <c r="P353" s="416">
        <v>0</v>
      </c>
      <c r="Q353" s="416">
        <v>0</v>
      </c>
      <c r="R353" s="416">
        <v>0</v>
      </c>
      <c r="S353" s="416">
        <v>0</v>
      </c>
      <c r="T353" s="416">
        <v>0</v>
      </c>
      <c r="U353" s="416">
        <v>0</v>
      </c>
      <c r="V353" s="416">
        <v>0</v>
      </c>
      <c r="W353" s="416">
        <v>0</v>
      </c>
      <c r="X353" s="418"/>
      <c r="Y353" s="419"/>
      <c r="Z353" s="419"/>
      <c r="AA353" s="420">
        <f t="shared" si="98"/>
        <v>0</v>
      </c>
      <c r="AC353" s="288">
        <f t="shared" si="100"/>
        <v>0</v>
      </c>
      <c r="AD353" s="288">
        <f t="shared" si="99"/>
        <v>0</v>
      </c>
      <c r="AE353" s="288">
        <f t="shared" si="99"/>
        <v>0</v>
      </c>
      <c r="AF353" s="288">
        <f t="shared" si="99"/>
        <v>0</v>
      </c>
      <c r="AG353" s="288">
        <f t="shared" si="99"/>
        <v>0</v>
      </c>
      <c r="AH353" s="288">
        <f t="shared" si="99"/>
        <v>0</v>
      </c>
      <c r="AI353" s="288">
        <f t="shared" si="99"/>
        <v>0</v>
      </c>
      <c r="AJ353" s="288">
        <f t="shared" si="99"/>
        <v>0</v>
      </c>
      <c r="AK353" s="288">
        <f t="shared" si="99"/>
        <v>0</v>
      </c>
      <c r="AL353" s="288">
        <f t="shared" si="99"/>
        <v>0</v>
      </c>
      <c r="AM353" s="288">
        <f t="shared" si="99"/>
        <v>0</v>
      </c>
      <c r="AN353" s="288">
        <f t="shared" si="99"/>
        <v>0</v>
      </c>
      <c r="AO353" s="288">
        <f t="shared" si="99"/>
        <v>0</v>
      </c>
      <c r="AP353" s="288">
        <f t="shared" si="99"/>
        <v>0</v>
      </c>
      <c r="AQ353" s="288">
        <f t="shared" si="99"/>
        <v>0</v>
      </c>
      <c r="AR353" s="288">
        <f t="shared" si="99"/>
        <v>0</v>
      </c>
      <c r="AS353" s="288">
        <f t="shared" si="99"/>
        <v>0</v>
      </c>
      <c r="AT353" s="288">
        <f t="shared" si="99"/>
        <v>0</v>
      </c>
      <c r="AU353" s="288">
        <f t="shared" si="99"/>
        <v>0</v>
      </c>
      <c r="AV353" s="288">
        <f t="shared" si="99"/>
        <v>0</v>
      </c>
    </row>
    <row r="354" spans="2:51" ht="27" hidden="1" customHeight="1" x14ac:dyDescent="0.2">
      <c r="B354" s="86"/>
      <c r="C354" s="381">
        <v>44120</v>
      </c>
      <c r="D354" s="416">
        <v>0</v>
      </c>
      <c r="E354" s="416">
        <v>0</v>
      </c>
      <c r="F354" s="416">
        <v>0</v>
      </c>
      <c r="G354" s="416">
        <v>0</v>
      </c>
      <c r="H354" s="417">
        <v>0</v>
      </c>
      <c r="I354" s="416">
        <v>0</v>
      </c>
      <c r="J354" s="416">
        <v>0</v>
      </c>
      <c r="K354" s="416">
        <v>0</v>
      </c>
      <c r="L354" s="416">
        <v>0</v>
      </c>
      <c r="M354" s="416">
        <v>0</v>
      </c>
      <c r="N354" s="416">
        <v>0</v>
      </c>
      <c r="O354" s="416">
        <v>0</v>
      </c>
      <c r="P354" s="416">
        <v>0</v>
      </c>
      <c r="Q354" s="416">
        <v>0</v>
      </c>
      <c r="R354" s="416">
        <v>0</v>
      </c>
      <c r="S354" s="416">
        <v>0</v>
      </c>
      <c r="T354" s="416">
        <v>0</v>
      </c>
      <c r="U354" s="416">
        <v>0</v>
      </c>
      <c r="V354" s="416">
        <v>0</v>
      </c>
      <c r="W354" s="416">
        <v>0</v>
      </c>
      <c r="X354" s="418"/>
      <c r="Y354" s="419"/>
      <c r="Z354" s="419"/>
      <c r="AA354" s="420">
        <f t="shared" si="98"/>
        <v>0</v>
      </c>
      <c r="AC354" s="288">
        <f t="shared" si="100"/>
        <v>0</v>
      </c>
      <c r="AD354" s="288">
        <f t="shared" si="99"/>
        <v>0</v>
      </c>
      <c r="AE354" s="288">
        <f t="shared" si="99"/>
        <v>0</v>
      </c>
      <c r="AF354" s="288">
        <f t="shared" si="99"/>
        <v>0</v>
      </c>
      <c r="AG354" s="288">
        <f t="shared" si="99"/>
        <v>0</v>
      </c>
      <c r="AH354" s="288">
        <f t="shared" si="99"/>
        <v>0</v>
      </c>
      <c r="AI354" s="288">
        <f t="shared" si="99"/>
        <v>0</v>
      </c>
      <c r="AJ354" s="288">
        <f t="shared" si="99"/>
        <v>0</v>
      </c>
      <c r="AK354" s="288">
        <f t="shared" si="99"/>
        <v>0</v>
      </c>
      <c r="AL354" s="288">
        <f t="shared" si="99"/>
        <v>0</v>
      </c>
      <c r="AM354" s="288">
        <f t="shared" si="99"/>
        <v>0</v>
      </c>
      <c r="AN354" s="288">
        <f t="shared" si="99"/>
        <v>0</v>
      </c>
      <c r="AO354" s="288">
        <f t="shared" si="99"/>
        <v>0</v>
      </c>
      <c r="AP354" s="288">
        <f t="shared" si="99"/>
        <v>0</v>
      </c>
      <c r="AQ354" s="288">
        <f t="shared" si="99"/>
        <v>0</v>
      </c>
      <c r="AR354" s="288">
        <f t="shared" si="99"/>
        <v>0</v>
      </c>
      <c r="AS354" s="288">
        <f t="shared" si="99"/>
        <v>0</v>
      </c>
      <c r="AT354" s="288">
        <f t="shared" si="99"/>
        <v>0</v>
      </c>
      <c r="AU354" s="288">
        <f t="shared" si="99"/>
        <v>0</v>
      </c>
      <c r="AV354" s="288">
        <f t="shared" si="99"/>
        <v>0</v>
      </c>
    </row>
    <row r="355" spans="2:51" ht="27" hidden="1" customHeight="1" x14ac:dyDescent="0.2">
      <c r="B355" s="86"/>
      <c r="C355" s="381">
        <v>44127</v>
      </c>
      <c r="D355" s="416">
        <v>0</v>
      </c>
      <c r="E355" s="416">
        <v>0</v>
      </c>
      <c r="F355" s="416">
        <v>0</v>
      </c>
      <c r="G355" s="416">
        <v>0</v>
      </c>
      <c r="H355" s="417">
        <v>0</v>
      </c>
      <c r="I355" s="416">
        <v>0</v>
      </c>
      <c r="J355" s="416">
        <v>0</v>
      </c>
      <c r="K355" s="416">
        <v>0</v>
      </c>
      <c r="L355" s="416">
        <v>0</v>
      </c>
      <c r="M355" s="416">
        <v>0</v>
      </c>
      <c r="N355" s="416">
        <v>0</v>
      </c>
      <c r="O355" s="416">
        <v>0</v>
      </c>
      <c r="P355" s="416">
        <v>0</v>
      </c>
      <c r="Q355" s="416">
        <v>0</v>
      </c>
      <c r="R355" s="416">
        <v>0</v>
      </c>
      <c r="S355" s="416">
        <v>0</v>
      </c>
      <c r="T355" s="416">
        <v>0</v>
      </c>
      <c r="U355" s="416">
        <v>0</v>
      </c>
      <c r="V355" s="416">
        <v>0</v>
      </c>
      <c r="W355" s="416">
        <v>0</v>
      </c>
      <c r="X355" s="418"/>
      <c r="Y355" s="419"/>
      <c r="Z355" s="419"/>
      <c r="AA355" s="420">
        <f t="shared" si="98"/>
        <v>0</v>
      </c>
      <c r="AC355" s="288">
        <f t="shared" si="100"/>
        <v>0</v>
      </c>
      <c r="AD355" s="288">
        <f t="shared" si="99"/>
        <v>0</v>
      </c>
      <c r="AE355" s="288">
        <f t="shared" si="99"/>
        <v>0</v>
      </c>
      <c r="AF355" s="288">
        <f t="shared" si="99"/>
        <v>0</v>
      </c>
      <c r="AG355" s="288">
        <f t="shared" si="99"/>
        <v>0</v>
      </c>
      <c r="AH355" s="288">
        <f t="shared" si="99"/>
        <v>0</v>
      </c>
      <c r="AI355" s="288">
        <f t="shared" si="99"/>
        <v>0</v>
      </c>
      <c r="AJ355" s="288">
        <f t="shared" si="99"/>
        <v>0</v>
      </c>
      <c r="AK355" s="288">
        <f t="shared" si="99"/>
        <v>0</v>
      </c>
      <c r="AL355" s="288">
        <f t="shared" si="99"/>
        <v>0</v>
      </c>
      <c r="AM355" s="288">
        <f t="shared" si="99"/>
        <v>0</v>
      </c>
      <c r="AN355" s="288">
        <f t="shared" si="99"/>
        <v>0</v>
      </c>
      <c r="AO355" s="288">
        <f t="shared" si="99"/>
        <v>0</v>
      </c>
      <c r="AP355" s="288">
        <f t="shared" si="99"/>
        <v>0</v>
      </c>
      <c r="AQ355" s="288">
        <f t="shared" si="99"/>
        <v>0</v>
      </c>
      <c r="AR355" s="288">
        <f t="shared" si="99"/>
        <v>0</v>
      </c>
      <c r="AS355" s="288">
        <f t="shared" si="99"/>
        <v>0</v>
      </c>
      <c r="AT355" s="288">
        <f t="shared" si="99"/>
        <v>0</v>
      </c>
      <c r="AU355" s="288">
        <f t="shared" si="99"/>
        <v>0</v>
      </c>
      <c r="AV355" s="288">
        <f t="shared" si="99"/>
        <v>0</v>
      </c>
    </row>
    <row r="356" spans="2:51" ht="27" hidden="1" customHeight="1" x14ac:dyDescent="0.2">
      <c r="B356" s="86"/>
      <c r="C356" s="381">
        <v>44138</v>
      </c>
      <c r="D356" s="416">
        <v>0</v>
      </c>
      <c r="E356" s="416">
        <v>0</v>
      </c>
      <c r="F356" s="416">
        <v>0</v>
      </c>
      <c r="G356" s="416">
        <v>0</v>
      </c>
      <c r="H356" s="417">
        <v>0</v>
      </c>
      <c r="I356" s="416">
        <v>0</v>
      </c>
      <c r="J356" s="416">
        <v>0</v>
      </c>
      <c r="K356" s="416">
        <v>6</v>
      </c>
      <c r="L356" s="416">
        <v>0</v>
      </c>
      <c r="M356" s="416">
        <v>0</v>
      </c>
      <c r="N356" s="416">
        <v>0</v>
      </c>
      <c r="O356" s="416">
        <v>0</v>
      </c>
      <c r="P356" s="416">
        <v>6</v>
      </c>
      <c r="Q356" s="416">
        <v>0</v>
      </c>
      <c r="R356" s="416">
        <v>0</v>
      </c>
      <c r="S356" s="416">
        <v>0</v>
      </c>
      <c r="T356" s="416">
        <v>0</v>
      </c>
      <c r="U356" s="416">
        <v>0</v>
      </c>
      <c r="V356" s="416">
        <v>0</v>
      </c>
      <c r="W356" s="416">
        <v>0</v>
      </c>
      <c r="X356" s="418"/>
      <c r="Y356" s="419"/>
      <c r="Z356" s="419"/>
      <c r="AA356" s="420">
        <f t="shared" si="98"/>
        <v>12</v>
      </c>
      <c r="AC356" s="288">
        <f t="shared" si="100"/>
        <v>0</v>
      </c>
      <c r="AD356" s="288">
        <f t="shared" si="99"/>
        <v>0</v>
      </c>
      <c r="AE356" s="288">
        <f t="shared" si="99"/>
        <v>0</v>
      </c>
      <c r="AF356" s="288">
        <f t="shared" si="99"/>
        <v>0</v>
      </c>
      <c r="AG356" s="288">
        <f t="shared" si="99"/>
        <v>0</v>
      </c>
      <c r="AH356" s="288">
        <f t="shared" si="99"/>
        <v>0</v>
      </c>
      <c r="AI356" s="288">
        <f t="shared" si="99"/>
        <v>0</v>
      </c>
      <c r="AJ356" s="288">
        <f t="shared" si="99"/>
        <v>0</v>
      </c>
      <c r="AK356" s="288">
        <f t="shared" si="99"/>
        <v>0</v>
      </c>
      <c r="AL356" s="288">
        <f t="shared" si="99"/>
        <v>0</v>
      </c>
      <c r="AM356" s="288">
        <f t="shared" si="99"/>
        <v>0</v>
      </c>
      <c r="AN356" s="288">
        <f t="shared" si="99"/>
        <v>0</v>
      </c>
      <c r="AO356" s="288">
        <f t="shared" si="99"/>
        <v>0</v>
      </c>
      <c r="AP356" s="288">
        <f t="shared" si="99"/>
        <v>0</v>
      </c>
      <c r="AQ356" s="288">
        <f t="shared" si="99"/>
        <v>0</v>
      </c>
      <c r="AR356" s="288">
        <f t="shared" si="99"/>
        <v>0</v>
      </c>
      <c r="AS356" s="288">
        <f t="shared" si="99"/>
        <v>0</v>
      </c>
      <c r="AT356" s="288">
        <f t="shared" si="99"/>
        <v>0</v>
      </c>
      <c r="AU356" s="288">
        <f t="shared" si="99"/>
        <v>0</v>
      </c>
      <c r="AV356" s="288">
        <f t="shared" si="99"/>
        <v>0</v>
      </c>
    </row>
    <row r="357" spans="2:51" ht="27" hidden="1" customHeight="1" x14ac:dyDescent="0.2">
      <c r="B357" s="86"/>
      <c r="C357" s="381">
        <v>44144</v>
      </c>
      <c r="D357" s="416">
        <v>0</v>
      </c>
      <c r="E357" s="416">
        <v>0</v>
      </c>
      <c r="F357" s="416">
        <v>0</v>
      </c>
      <c r="G357" s="416">
        <v>10</v>
      </c>
      <c r="H357" s="417">
        <v>14</v>
      </c>
      <c r="I357" s="416">
        <v>0</v>
      </c>
      <c r="J357" s="416">
        <v>0</v>
      </c>
      <c r="K357" s="416">
        <v>12</v>
      </c>
      <c r="L357" s="416">
        <v>0</v>
      </c>
      <c r="M357" s="416">
        <v>0</v>
      </c>
      <c r="N357" s="416">
        <v>0</v>
      </c>
      <c r="O357" s="416">
        <v>0</v>
      </c>
      <c r="P357" s="416">
        <v>12</v>
      </c>
      <c r="Q357" s="416">
        <v>0</v>
      </c>
      <c r="R357" s="416">
        <v>0</v>
      </c>
      <c r="S357" s="416">
        <v>0</v>
      </c>
      <c r="T357" s="416">
        <v>0</v>
      </c>
      <c r="U357" s="416">
        <v>0</v>
      </c>
      <c r="V357" s="416">
        <v>0</v>
      </c>
      <c r="W357" s="416">
        <v>0</v>
      </c>
      <c r="X357" s="418"/>
      <c r="Y357" s="419"/>
      <c r="Z357" s="419"/>
      <c r="AA357" s="420">
        <f t="shared" si="98"/>
        <v>48</v>
      </c>
      <c r="AC357" s="288">
        <f t="shared" si="100"/>
        <v>0</v>
      </c>
      <c r="AD357" s="288">
        <f t="shared" si="99"/>
        <v>0</v>
      </c>
      <c r="AE357" s="288">
        <f t="shared" si="99"/>
        <v>0</v>
      </c>
      <c r="AF357" s="288">
        <f t="shared" si="99"/>
        <v>0</v>
      </c>
      <c r="AG357" s="288">
        <f t="shared" si="99"/>
        <v>0</v>
      </c>
      <c r="AH357" s="288">
        <f t="shared" si="99"/>
        <v>0</v>
      </c>
      <c r="AI357" s="288">
        <f t="shared" si="99"/>
        <v>0</v>
      </c>
      <c r="AJ357" s="288">
        <f t="shared" si="99"/>
        <v>0</v>
      </c>
      <c r="AK357" s="288">
        <f t="shared" si="99"/>
        <v>0</v>
      </c>
      <c r="AL357" s="288">
        <f t="shared" si="99"/>
        <v>0</v>
      </c>
      <c r="AM357" s="288">
        <f t="shared" si="99"/>
        <v>0</v>
      </c>
      <c r="AN357" s="288">
        <f t="shared" si="99"/>
        <v>0</v>
      </c>
      <c r="AO357" s="288">
        <f t="shared" si="99"/>
        <v>0</v>
      </c>
      <c r="AP357" s="288">
        <f t="shared" si="99"/>
        <v>0</v>
      </c>
      <c r="AQ357" s="288">
        <f t="shared" si="99"/>
        <v>0</v>
      </c>
      <c r="AR357" s="288">
        <f t="shared" si="99"/>
        <v>0</v>
      </c>
      <c r="AS357" s="288">
        <f t="shared" si="99"/>
        <v>0</v>
      </c>
      <c r="AT357" s="288">
        <f t="shared" si="99"/>
        <v>0</v>
      </c>
      <c r="AU357" s="288">
        <f t="shared" si="99"/>
        <v>0</v>
      </c>
      <c r="AV357" s="288">
        <f t="shared" si="99"/>
        <v>0</v>
      </c>
    </row>
    <row r="358" spans="2:51" ht="27" hidden="1" customHeight="1" x14ac:dyDescent="0.2">
      <c r="B358" s="86"/>
      <c r="C358" s="381">
        <v>44152</v>
      </c>
      <c r="D358" s="416">
        <v>0</v>
      </c>
      <c r="E358" s="416">
        <v>0</v>
      </c>
      <c r="F358" s="416">
        <v>0</v>
      </c>
      <c r="G358" s="416">
        <v>6</v>
      </c>
      <c r="H358" s="417">
        <v>8</v>
      </c>
      <c r="I358" s="416">
        <v>0</v>
      </c>
      <c r="J358" s="416">
        <v>0</v>
      </c>
      <c r="K358" s="416">
        <v>4</v>
      </c>
      <c r="L358" s="416">
        <v>0</v>
      </c>
      <c r="M358" s="416">
        <v>0</v>
      </c>
      <c r="N358" s="416">
        <v>0</v>
      </c>
      <c r="O358" s="416">
        <v>0</v>
      </c>
      <c r="P358" s="416">
        <v>4</v>
      </c>
      <c r="Q358" s="416">
        <v>0</v>
      </c>
      <c r="R358" s="416">
        <v>0</v>
      </c>
      <c r="S358" s="416">
        <v>0</v>
      </c>
      <c r="T358" s="416">
        <v>0</v>
      </c>
      <c r="U358" s="416">
        <v>0</v>
      </c>
      <c r="V358" s="416">
        <v>0</v>
      </c>
      <c r="W358" s="416">
        <v>0</v>
      </c>
      <c r="X358" s="418"/>
      <c r="Y358" s="419"/>
      <c r="Z358" s="419"/>
      <c r="AA358" s="420">
        <f t="shared" si="98"/>
        <v>22</v>
      </c>
      <c r="AC358" s="288">
        <f t="shared" si="100"/>
        <v>0</v>
      </c>
      <c r="AD358" s="288">
        <f t="shared" si="99"/>
        <v>0</v>
      </c>
      <c r="AE358" s="288">
        <f t="shared" si="99"/>
        <v>0</v>
      </c>
      <c r="AF358" s="288">
        <f t="shared" si="99"/>
        <v>0</v>
      </c>
      <c r="AG358" s="288">
        <f t="shared" si="99"/>
        <v>0</v>
      </c>
      <c r="AH358" s="288">
        <f t="shared" si="99"/>
        <v>0</v>
      </c>
      <c r="AI358" s="288">
        <f t="shared" si="99"/>
        <v>0</v>
      </c>
      <c r="AJ358" s="288">
        <f t="shared" si="99"/>
        <v>0</v>
      </c>
      <c r="AK358" s="288">
        <f t="shared" si="99"/>
        <v>0</v>
      </c>
      <c r="AL358" s="288">
        <f t="shared" si="99"/>
        <v>0</v>
      </c>
      <c r="AM358" s="288">
        <f t="shared" si="99"/>
        <v>0</v>
      </c>
      <c r="AN358" s="288">
        <f t="shared" si="99"/>
        <v>0</v>
      </c>
      <c r="AO358" s="288">
        <f t="shared" si="99"/>
        <v>0</v>
      </c>
      <c r="AP358" s="288">
        <f t="shared" si="99"/>
        <v>0</v>
      </c>
      <c r="AQ358" s="288">
        <f t="shared" si="99"/>
        <v>0</v>
      </c>
      <c r="AR358" s="288">
        <f t="shared" si="99"/>
        <v>0</v>
      </c>
      <c r="AS358" s="288">
        <f t="shared" si="99"/>
        <v>0</v>
      </c>
      <c r="AT358" s="288">
        <f t="shared" si="99"/>
        <v>0</v>
      </c>
      <c r="AU358" s="288">
        <f t="shared" si="99"/>
        <v>0</v>
      </c>
      <c r="AV358" s="288">
        <f t="shared" si="99"/>
        <v>0</v>
      </c>
    </row>
    <row r="359" spans="2:51" ht="27" hidden="1" customHeight="1" x14ac:dyDescent="0.2">
      <c r="B359" s="86"/>
      <c r="C359" s="381">
        <v>44159</v>
      </c>
      <c r="D359" s="416">
        <v>0</v>
      </c>
      <c r="E359" s="416">
        <v>0</v>
      </c>
      <c r="F359" s="416">
        <v>0</v>
      </c>
      <c r="G359" s="416">
        <v>0</v>
      </c>
      <c r="H359" s="417">
        <v>0</v>
      </c>
      <c r="I359" s="416">
        <v>0</v>
      </c>
      <c r="J359" s="416">
        <v>0</v>
      </c>
      <c r="K359" s="416">
        <v>0</v>
      </c>
      <c r="L359" s="416">
        <v>0</v>
      </c>
      <c r="M359" s="416">
        <v>0</v>
      </c>
      <c r="N359" s="416">
        <v>0</v>
      </c>
      <c r="O359" s="416">
        <v>0</v>
      </c>
      <c r="P359" s="416">
        <v>0</v>
      </c>
      <c r="Q359" s="416">
        <v>0</v>
      </c>
      <c r="R359" s="416">
        <v>0</v>
      </c>
      <c r="S359" s="416">
        <v>0</v>
      </c>
      <c r="T359" s="416">
        <v>0</v>
      </c>
      <c r="U359" s="416">
        <v>0</v>
      </c>
      <c r="V359" s="416">
        <v>0</v>
      </c>
      <c r="W359" s="416">
        <v>0</v>
      </c>
      <c r="X359" s="418"/>
      <c r="Y359" s="419"/>
      <c r="Z359" s="419"/>
      <c r="AA359" s="420">
        <f t="shared" si="98"/>
        <v>0</v>
      </c>
      <c r="AC359" s="288">
        <f t="shared" si="100"/>
        <v>0</v>
      </c>
      <c r="AD359" s="288">
        <f t="shared" si="99"/>
        <v>0</v>
      </c>
      <c r="AE359" s="288">
        <f t="shared" si="99"/>
        <v>0</v>
      </c>
      <c r="AF359" s="288">
        <f t="shared" si="99"/>
        <v>0</v>
      </c>
      <c r="AG359" s="288">
        <f t="shared" si="99"/>
        <v>0</v>
      </c>
      <c r="AH359" s="288">
        <f t="shared" si="99"/>
        <v>0</v>
      </c>
      <c r="AI359" s="288">
        <f t="shared" si="99"/>
        <v>0</v>
      </c>
      <c r="AJ359" s="288">
        <f t="shared" si="99"/>
        <v>0</v>
      </c>
      <c r="AK359" s="288">
        <f t="shared" si="99"/>
        <v>0</v>
      </c>
      <c r="AL359" s="288">
        <f t="shared" si="99"/>
        <v>0</v>
      </c>
      <c r="AM359" s="288">
        <f t="shared" si="99"/>
        <v>0</v>
      </c>
      <c r="AN359" s="288">
        <f t="shared" si="99"/>
        <v>0</v>
      </c>
      <c r="AO359" s="288">
        <f t="shared" si="99"/>
        <v>0</v>
      </c>
      <c r="AP359" s="288">
        <f t="shared" si="99"/>
        <v>0</v>
      </c>
      <c r="AQ359" s="288">
        <f t="shared" si="99"/>
        <v>0</v>
      </c>
      <c r="AR359" s="288">
        <f t="shared" si="99"/>
        <v>0</v>
      </c>
      <c r="AS359" s="288">
        <f t="shared" si="99"/>
        <v>0</v>
      </c>
      <c r="AT359" s="288">
        <f t="shared" si="99"/>
        <v>0</v>
      </c>
      <c r="AU359" s="288">
        <f t="shared" si="99"/>
        <v>0</v>
      </c>
      <c r="AV359" s="288">
        <f t="shared" si="99"/>
        <v>0</v>
      </c>
    </row>
    <row r="360" spans="2:51" ht="27" hidden="1" customHeight="1" x14ac:dyDescent="0.2">
      <c r="B360" s="86"/>
      <c r="C360" s="381">
        <v>44167</v>
      </c>
      <c r="D360" s="416">
        <v>0</v>
      </c>
      <c r="E360" s="416">
        <v>0</v>
      </c>
      <c r="F360" s="416">
        <v>0</v>
      </c>
      <c r="G360" s="416">
        <v>0</v>
      </c>
      <c r="H360" s="417">
        <v>0</v>
      </c>
      <c r="I360" s="416">
        <v>0</v>
      </c>
      <c r="J360" s="416">
        <v>0</v>
      </c>
      <c r="K360" s="416">
        <v>0</v>
      </c>
      <c r="L360" s="416">
        <v>0</v>
      </c>
      <c r="M360" s="416">
        <v>0</v>
      </c>
      <c r="N360" s="416">
        <v>0</v>
      </c>
      <c r="O360" s="416">
        <v>0</v>
      </c>
      <c r="P360" s="416">
        <v>0</v>
      </c>
      <c r="Q360" s="416">
        <v>0</v>
      </c>
      <c r="R360" s="416">
        <v>0</v>
      </c>
      <c r="S360" s="416">
        <v>0</v>
      </c>
      <c r="T360" s="416">
        <v>0</v>
      </c>
      <c r="U360" s="416">
        <v>0</v>
      </c>
      <c r="V360" s="416">
        <v>0</v>
      </c>
      <c r="W360" s="416">
        <v>0</v>
      </c>
      <c r="X360" s="418"/>
      <c r="Y360" s="419"/>
      <c r="Z360" s="419"/>
      <c r="AA360" s="420">
        <f t="shared" si="98"/>
        <v>0</v>
      </c>
      <c r="AC360" s="288">
        <f t="shared" si="100"/>
        <v>0</v>
      </c>
      <c r="AD360" s="288">
        <f t="shared" si="99"/>
        <v>0</v>
      </c>
      <c r="AE360" s="288">
        <f t="shared" si="99"/>
        <v>0</v>
      </c>
      <c r="AF360" s="288">
        <f t="shared" si="99"/>
        <v>0</v>
      </c>
      <c r="AG360" s="288">
        <f t="shared" si="99"/>
        <v>0</v>
      </c>
      <c r="AH360" s="288">
        <f t="shared" si="99"/>
        <v>0</v>
      </c>
      <c r="AI360" s="288">
        <f t="shared" si="99"/>
        <v>0</v>
      </c>
      <c r="AJ360" s="288">
        <f t="shared" si="99"/>
        <v>0</v>
      </c>
      <c r="AK360" s="288">
        <f t="shared" si="99"/>
        <v>0</v>
      </c>
      <c r="AL360" s="288">
        <f t="shared" si="99"/>
        <v>0</v>
      </c>
      <c r="AM360" s="288">
        <f t="shared" si="99"/>
        <v>0</v>
      </c>
      <c r="AN360" s="288">
        <f t="shared" si="99"/>
        <v>0</v>
      </c>
      <c r="AO360" s="288">
        <f t="shared" si="99"/>
        <v>0</v>
      </c>
      <c r="AP360" s="288">
        <f t="shared" si="99"/>
        <v>0</v>
      </c>
      <c r="AQ360" s="288">
        <f t="shared" si="99"/>
        <v>0</v>
      </c>
      <c r="AR360" s="288">
        <f t="shared" si="99"/>
        <v>0</v>
      </c>
      <c r="AS360" s="288">
        <f t="shared" si="99"/>
        <v>0</v>
      </c>
      <c r="AT360" s="288">
        <f t="shared" si="99"/>
        <v>0</v>
      </c>
      <c r="AU360" s="288">
        <f t="shared" si="99"/>
        <v>0</v>
      </c>
      <c r="AV360" s="288">
        <f t="shared" si="99"/>
        <v>0</v>
      </c>
    </row>
    <row r="361" spans="2:51" ht="27" hidden="1" customHeight="1" thickBot="1" x14ac:dyDescent="0.25">
      <c r="B361" s="86"/>
      <c r="C361" s="381">
        <v>44174</v>
      </c>
      <c r="D361" s="416">
        <v>0</v>
      </c>
      <c r="E361" s="416">
        <v>0</v>
      </c>
      <c r="F361" s="416">
        <v>0</v>
      </c>
      <c r="G361" s="416">
        <v>0</v>
      </c>
      <c r="H361" s="417">
        <v>0</v>
      </c>
      <c r="I361" s="416">
        <v>0</v>
      </c>
      <c r="J361" s="416">
        <v>0</v>
      </c>
      <c r="K361" s="416">
        <v>0</v>
      </c>
      <c r="L361" s="416">
        <v>0</v>
      </c>
      <c r="M361" s="416">
        <v>0</v>
      </c>
      <c r="N361" s="416">
        <v>0</v>
      </c>
      <c r="O361" s="416">
        <v>0</v>
      </c>
      <c r="P361" s="416">
        <v>0</v>
      </c>
      <c r="Q361" s="416">
        <v>0</v>
      </c>
      <c r="R361" s="416">
        <v>0</v>
      </c>
      <c r="S361" s="416">
        <v>0</v>
      </c>
      <c r="T361" s="416">
        <v>0</v>
      </c>
      <c r="U361" s="416">
        <v>0</v>
      </c>
      <c r="V361" s="416">
        <v>0</v>
      </c>
      <c r="W361" s="416">
        <v>0</v>
      </c>
      <c r="X361" s="418"/>
      <c r="Y361" s="419"/>
      <c r="Z361" s="419"/>
      <c r="AA361" s="420">
        <f t="shared" si="98"/>
        <v>0</v>
      </c>
      <c r="AC361" s="288">
        <f t="shared" si="100"/>
        <v>0</v>
      </c>
      <c r="AD361" s="288">
        <f t="shared" si="99"/>
        <v>0</v>
      </c>
      <c r="AE361" s="288">
        <f t="shared" si="99"/>
        <v>0</v>
      </c>
      <c r="AF361" s="288">
        <f t="shared" si="99"/>
        <v>0</v>
      </c>
      <c r="AG361" s="288">
        <f t="shared" si="99"/>
        <v>0</v>
      </c>
      <c r="AH361" s="288">
        <f t="shared" si="99"/>
        <v>0</v>
      </c>
      <c r="AI361" s="288">
        <f t="shared" si="99"/>
        <v>0</v>
      </c>
      <c r="AJ361" s="288">
        <f t="shared" si="99"/>
        <v>0</v>
      </c>
      <c r="AK361" s="288">
        <f t="shared" si="99"/>
        <v>0</v>
      </c>
      <c r="AL361" s="288">
        <f t="shared" si="99"/>
        <v>0</v>
      </c>
      <c r="AM361" s="288">
        <f t="shared" si="99"/>
        <v>0</v>
      </c>
      <c r="AN361" s="288">
        <f t="shared" si="99"/>
        <v>0</v>
      </c>
      <c r="AO361" s="288">
        <f t="shared" si="99"/>
        <v>0</v>
      </c>
      <c r="AP361" s="288">
        <f t="shared" si="99"/>
        <v>0</v>
      </c>
      <c r="AQ361" s="288">
        <f t="shared" si="99"/>
        <v>0</v>
      </c>
      <c r="AR361" s="288">
        <f t="shared" si="99"/>
        <v>0</v>
      </c>
      <c r="AS361" s="288">
        <f t="shared" si="99"/>
        <v>0</v>
      </c>
      <c r="AT361" s="288">
        <f t="shared" si="99"/>
        <v>0</v>
      </c>
      <c r="AU361" s="288">
        <f t="shared" si="99"/>
        <v>0</v>
      </c>
      <c r="AV361" s="288">
        <f t="shared" si="99"/>
        <v>0</v>
      </c>
    </row>
    <row r="362" spans="2:51" ht="27" hidden="1" customHeight="1" thickTop="1" x14ac:dyDescent="0.2">
      <c r="B362" s="1899" t="s">
        <v>1074</v>
      </c>
      <c r="C362" s="1900"/>
      <c r="D362" s="421">
        <f t="shared" ref="D362:W362" si="101">SUM(D350:D358)</f>
        <v>0</v>
      </c>
      <c r="E362" s="421">
        <f t="shared" si="101"/>
        <v>0</v>
      </c>
      <c r="F362" s="421">
        <f t="shared" si="101"/>
        <v>0</v>
      </c>
      <c r="G362" s="421">
        <f t="shared" si="101"/>
        <v>16</v>
      </c>
      <c r="H362" s="421">
        <f t="shared" si="101"/>
        <v>22</v>
      </c>
      <c r="I362" s="421">
        <f t="shared" si="101"/>
        <v>0</v>
      </c>
      <c r="J362" s="421">
        <f t="shared" si="101"/>
        <v>0</v>
      </c>
      <c r="K362" s="421">
        <f t="shared" si="101"/>
        <v>22</v>
      </c>
      <c r="L362" s="421">
        <f t="shared" si="101"/>
        <v>0</v>
      </c>
      <c r="M362" s="421">
        <f t="shared" si="101"/>
        <v>0</v>
      </c>
      <c r="N362" s="421">
        <f t="shared" si="101"/>
        <v>0</v>
      </c>
      <c r="O362" s="421">
        <f t="shared" si="101"/>
        <v>0</v>
      </c>
      <c r="P362" s="421">
        <f t="shared" si="101"/>
        <v>22</v>
      </c>
      <c r="Q362" s="421">
        <f t="shared" si="101"/>
        <v>0</v>
      </c>
      <c r="R362" s="421">
        <f t="shared" si="101"/>
        <v>0</v>
      </c>
      <c r="S362" s="421">
        <f t="shared" si="101"/>
        <v>0</v>
      </c>
      <c r="T362" s="421">
        <f t="shared" si="101"/>
        <v>0</v>
      </c>
      <c r="U362" s="421">
        <f t="shared" si="101"/>
        <v>0</v>
      </c>
      <c r="V362" s="421">
        <f t="shared" si="101"/>
        <v>0</v>
      </c>
      <c r="W362" s="421">
        <f t="shared" si="101"/>
        <v>0</v>
      </c>
      <c r="X362" s="442"/>
      <c r="Y362" s="443"/>
      <c r="Z362" s="443"/>
      <c r="AA362" s="420">
        <f t="shared" si="98"/>
        <v>82</v>
      </c>
      <c r="AC362" s="289">
        <f t="shared" ref="AC362:AV362" si="102">SUM(AC350:AC361)</f>
        <v>0</v>
      </c>
      <c r="AD362" s="289">
        <f t="shared" si="102"/>
        <v>0</v>
      </c>
      <c r="AE362" s="289">
        <f t="shared" si="102"/>
        <v>0</v>
      </c>
      <c r="AF362" s="289">
        <f t="shared" si="102"/>
        <v>0</v>
      </c>
      <c r="AG362" s="289">
        <f t="shared" si="102"/>
        <v>0</v>
      </c>
      <c r="AH362" s="289">
        <f t="shared" si="102"/>
        <v>0</v>
      </c>
      <c r="AI362" s="289">
        <f t="shared" si="102"/>
        <v>0</v>
      </c>
      <c r="AJ362" s="289">
        <f t="shared" si="102"/>
        <v>0</v>
      </c>
      <c r="AK362" s="289">
        <f t="shared" si="102"/>
        <v>0</v>
      </c>
      <c r="AL362" s="289">
        <f t="shared" si="102"/>
        <v>0</v>
      </c>
      <c r="AM362" s="289">
        <f t="shared" si="102"/>
        <v>0</v>
      </c>
      <c r="AN362" s="289">
        <f t="shared" si="102"/>
        <v>0</v>
      </c>
      <c r="AO362" s="289">
        <f t="shared" si="102"/>
        <v>0</v>
      </c>
      <c r="AP362" s="289">
        <f t="shared" si="102"/>
        <v>0</v>
      </c>
      <c r="AQ362" s="289">
        <f t="shared" si="102"/>
        <v>0</v>
      </c>
      <c r="AR362" s="289">
        <f t="shared" si="102"/>
        <v>0</v>
      </c>
      <c r="AS362" s="289">
        <f t="shared" si="102"/>
        <v>0</v>
      </c>
      <c r="AT362" s="289">
        <f t="shared" si="102"/>
        <v>0</v>
      </c>
      <c r="AU362" s="289">
        <f t="shared" si="102"/>
        <v>0</v>
      </c>
      <c r="AV362" s="289">
        <f t="shared" si="102"/>
        <v>0</v>
      </c>
    </row>
    <row r="363" spans="2:51" ht="17.25" hidden="1" customHeight="1" x14ac:dyDescent="0.2">
      <c r="B363" s="79"/>
      <c r="C363" s="79"/>
      <c r="D363" s="87"/>
      <c r="E363" s="87"/>
      <c r="F363" s="87"/>
      <c r="G363" s="88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182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</row>
    <row r="364" spans="2:51" ht="17.25" hidden="1" customHeight="1" x14ac:dyDescent="0.2">
      <c r="B364" s="78" t="s">
        <v>413</v>
      </c>
      <c r="C364" s="89"/>
      <c r="D364" s="103" t="s">
        <v>414</v>
      </c>
      <c r="E364" s="103" t="s">
        <v>6</v>
      </c>
      <c r="F364" s="103" t="s">
        <v>262</v>
      </c>
      <c r="G364" s="103" t="s">
        <v>435</v>
      </c>
      <c r="H364" s="103" t="s">
        <v>7</v>
      </c>
      <c r="I364" s="103" t="s">
        <v>8</v>
      </c>
      <c r="J364" s="99" t="s">
        <v>22</v>
      </c>
      <c r="K364" s="103" t="s">
        <v>23</v>
      </c>
      <c r="L364" s="103" t="s">
        <v>24</v>
      </c>
      <c r="M364" s="103" t="s">
        <v>9</v>
      </c>
      <c r="N364" s="103" t="s">
        <v>415</v>
      </c>
      <c r="O364" s="103" t="s">
        <v>20</v>
      </c>
      <c r="P364" s="103" t="s">
        <v>10</v>
      </c>
      <c r="Q364" s="103" t="s">
        <v>436</v>
      </c>
      <c r="R364" s="103" t="s">
        <v>12</v>
      </c>
      <c r="S364" s="103" t="s">
        <v>11</v>
      </c>
      <c r="T364" s="103" t="s">
        <v>437</v>
      </c>
      <c r="U364" s="103" t="s">
        <v>13</v>
      </c>
      <c r="V364" s="103" t="s">
        <v>14</v>
      </c>
      <c r="W364" s="103" t="s">
        <v>416</v>
      </c>
      <c r="X364" s="103" t="s">
        <v>1086</v>
      </c>
      <c r="Y364" s="103" t="s">
        <v>15</v>
      </c>
      <c r="Z364" s="103" t="s">
        <v>16</v>
      </c>
      <c r="AA364" s="87"/>
      <c r="AB364" s="182"/>
      <c r="AC364" s="81" t="s">
        <v>409</v>
      </c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</row>
    <row r="365" spans="2:51" ht="32.25" hidden="1" customHeight="1" x14ac:dyDescent="0.2">
      <c r="B365" s="83" t="s">
        <v>410</v>
      </c>
      <c r="C365" s="83" t="s">
        <v>411</v>
      </c>
      <c r="D365" s="104" t="s">
        <v>1087</v>
      </c>
      <c r="E365" s="104" t="s">
        <v>57</v>
      </c>
      <c r="F365" s="104" t="s">
        <v>263</v>
      </c>
      <c r="G365" s="104" t="s">
        <v>340</v>
      </c>
      <c r="H365" s="104" t="s">
        <v>58</v>
      </c>
      <c r="I365" s="104" t="s">
        <v>59</v>
      </c>
      <c r="J365" s="105" t="s">
        <v>79</v>
      </c>
      <c r="K365" s="104" t="s">
        <v>80</v>
      </c>
      <c r="L365" s="104" t="s">
        <v>81</v>
      </c>
      <c r="M365" s="104" t="s">
        <v>60</v>
      </c>
      <c r="N365" s="104" t="s">
        <v>61</v>
      </c>
      <c r="O365" s="104" t="s">
        <v>77</v>
      </c>
      <c r="P365" s="104" t="s">
        <v>62</v>
      </c>
      <c r="Q365" s="104" t="s">
        <v>349</v>
      </c>
      <c r="R365" s="104" t="s">
        <v>65</v>
      </c>
      <c r="S365" s="104" t="s">
        <v>63</v>
      </c>
      <c r="T365" s="104" t="s">
        <v>350</v>
      </c>
      <c r="U365" s="104" t="s">
        <v>66</v>
      </c>
      <c r="V365" s="104" t="s">
        <v>67</v>
      </c>
      <c r="W365" s="104" t="s">
        <v>64</v>
      </c>
      <c r="X365" s="104" t="s">
        <v>351</v>
      </c>
      <c r="Y365" s="104" t="s">
        <v>68</v>
      </c>
      <c r="Z365" s="104" t="s">
        <v>69</v>
      </c>
      <c r="AA365" s="90" t="s">
        <v>1074</v>
      </c>
      <c r="AB365" s="182"/>
      <c r="AC365" s="92" t="s">
        <v>1087</v>
      </c>
      <c r="AD365" s="92" t="s">
        <v>57</v>
      </c>
      <c r="AE365" s="92" t="s">
        <v>263</v>
      </c>
      <c r="AF365" s="92" t="s">
        <v>340</v>
      </c>
      <c r="AG365" s="92" t="s">
        <v>58</v>
      </c>
      <c r="AH365" s="92" t="s">
        <v>59</v>
      </c>
      <c r="AI365" s="91" t="s">
        <v>79</v>
      </c>
      <c r="AJ365" s="92" t="s">
        <v>80</v>
      </c>
      <c r="AK365" s="92" t="s">
        <v>81</v>
      </c>
      <c r="AL365" s="92" t="s">
        <v>60</v>
      </c>
      <c r="AM365" s="92" t="s">
        <v>61</v>
      </c>
      <c r="AN365" s="92" t="s">
        <v>77</v>
      </c>
      <c r="AO365" s="92" t="s">
        <v>62</v>
      </c>
      <c r="AP365" s="92" t="s">
        <v>349</v>
      </c>
      <c r="AQ365" s="92" t="s">
        <v>65</v>
      </c>
      <c r="AR365" s="92" t="s">
        <v>63</v>
      </c>
      <c r="AS365" s="92" t="s">
        <v>350</v>
      </c>
      <c r="AT365" s="92" t="s">
        <v>66</v>
      </c>
      <c r="AU365" s="92" t="s">
        <v>67</v>
      </c>
      <c r="AV365" s="92" t="s">
        <v>64</v>
      </c>
      <c r="AW365" s="92" t="s">
        <v>351</v>
      </c>
      <c r="AX365" s="92" t="s">
        <v>68</v>
      </c>
      <c r="AY365" s="92" t="s">
        <v>69</v>
      </c>
    </row>
    <row r="366" spans="2:51" ht="25.5" hidden="1" customHeight="1" x14ac:dyDescent="0.2">
      <c r="B366" s="93"/>
      <c r="C366" s="381">
        <v>44091</v>
      </c>
      <c r="D366" s="513">
        <v>36</v>
      </c>
      <c r="E366" s="513">
        <v>32</v>
      </c>
      <c r="F366" s="513">
        <v>3</v>
      </c>
      <c r="G366" s="513">
        <v>0</v>
      </c>
      <c r="H366" s="513">
        <v>33</v>
      </c>
      <c r="I366" s="513">
        <v>3</v>
      </c>
      <c r="J366" s="513">
        <v>25</v>
      </c>
      <c r="K366" s="513">
        <v>0</v>
      </c>
      <c r="L366" s="513">
        <v>11</v>
      </c>
      <c r="M366" s="513">
        <v>0</v>
      </c>
      <c r="N366" s="513">
        <v>25</v>
      </c>
      <c r="O366" s="513">
        <v>0</v>
      </c>
      <c r="P366" s="513">
        <v>12</v>
      </c>
      <c r="Q366" s="513">
        <v>0</v>
      </c>
      <c r="R366" s="513">
        <v>32</v>
      </c>
      <c r="S366" s="513">
        <v>12</v>
      </c>
      <c r="T366" s="513">
        <v>0</v>
      </c>
      <c r="U366" s="513">
        <v>6</v>
      </c>
      <c r="V366" s="513">
        <v>26</v>
      </c>
      <c r="W366" s="513">
        <v>12</v>
      </c>
      <c r="X366" s="513">
        <v>0</v>
      </c>
      <c r="Y366" s="513">
        <v>6</v>
      </c>
      <c r="Z366" s="513">
        <v>26</v>
      </c>
      <c r="AA366" s="423">
        <f t="shared" ref="AA366:AA377" si="103">SUM(D366:Z366)</f>
        <v>300</v>
      </c>
      <c r="AB366" s="182"/>
      <c r="AC366" s="504">
        <f>D366-D331</f>
        <v>0</v>
      </c>
      <c r="AD366" s="504">
        <f t="shared" ref="AD366:AY377" si="104">E366-E331</f>
        <v>0</v>
      </c>
      <c r="AE366" s="504">
        <f t="shared" si="104"/>
        <v>0</v>
      </c>
      <c r="AF366" s="504">
        <f t="shared" si="104"/>
        <v>0</v>
      </c>
      <c r="AG366" s="504">
        <f t="shared" si="104"/>
        <v>0</v>
      </c>
      <c r="AH366" s="504">
        <f t="shared" si="104"/>
        <v>0</v>
      </c>
      <c r="AI366" s="504">
        <f t="shared" si="104"/>
        <v>0</v>
      </c>
      <c r="AJ366" s="504">
        <f t="shared" si="104"/>
        <v>0</v>
      </c>
      <c r="AK366" s="504">
        <f t="shared" si="104"/>
        <v>0</v>
      </c>
      <c r="AL366" s="504">
        <f t="shared" si="104"/>
        <v>0</v>
      </c>
      <c r="AM366" s="504">
        <f t="shared" si="104"/>
        <v>0</v>
      </c>
      <c r="AN366" s="504">
        <f t="shared" si="104"/>
        <v>0</v>
      </c>
      <c r="AO366" s="504">
        <f t="shared" si="104"/>
        <v>0</v>
      </c>
      <c r="AP366" s="504">
        <f t="shared" si="104"/>
        <v>0</v>
      </c>
      <c r="AQ366" s="504">
        <f t="shared" si="104"/>
        <v>0</v>
      </c>
      <c r="AR366" s="504">
        <f t="shared" si="104"/>
        <v>0</v>
      </c>
      <c r="AS366" s="504">
        <f t="shared" si="104"/>
        <v>0</v>
      </c>
      <c r="AT366" s="504">
        <f t="shared" si="104"/>
        <v>0</v>
      </c>
      <c r="AU366" s="504">
        <f t="shared" si="104"/>
        <v>0</v>
      </c>
      <c r="AV366" s="504">
        <f t="shared" si="104"/>
        <v>0</v>
      </c>
      <c r="AW366" s="504">
        <f t="shared" si="104"/>
        <v>0</v>
      </c>
      <c r="AX366" s="504">
        <f t="shared" si="104"/>
        <v>0</v>
      </c>
      <c r="AY366" s="504">
        <f t="shared" si="104"/>
        <v>0</v>
      </c>
    </row>
    <row r="367" spans="2:51" ht="25.5" hidden="1" customHeight="1" x14ac:dyDescent="0.2">
      <c r="B367" s="93"/>
      <c r="C367" s="381">
        <v>44099</v>
      </c>
      <c r="D367" s="513">
        <v>26</v>
      </c>
      <c r="E367" s="513">
        <v>20</v>
      </c>
      <c r="F367" s="513">
        <v>6</v>
      </c>
      <c r="G367" s="513">
        <v>0</v>
      </c>
      <c r="H367" s="513">
        <v>20</v>
      </c>
      <c r="I367" s="513">
        <v>6</v>
      </c>
      <c r="J367" s="513">
        <v>18</v>
      </c>
      <c r="K367" s="513">
        <v>0</v>
      </c>
      <c r="L367" s="513">
        <v>8</v>
      </c>
      <c r="M367" s="513">
        <v>0</v>
      </c>
      <c r="N367" s="513">
        <v>31</v>
      </c>
      <c r="O367" s="513">
        <v>0</v>
      </c>
      <c r="P367" s="513">
        <v>18</v>
      </c>
      <c r="Q367" s="513">
        <v>0</v>
      </c>
      <c r="R367" s="513">
        <v>33</v>
      </c>
      <c r="S367" s="513">
        <v>18</v>
      </c>
      <c r="T367" s="513">
        <v>0</v>
      </c>
      <c r="U367" s="513">
        <v>4</v>
      </c>
      <c r="V367" s="513">
        <v>29</v>
      </c>
      <c r="W367" s="513">
        <v>18</v>
      </c>
      <c r="X367" s="513">
        <v>0</v>
      </c>
      <c r="Y367" s="513">
        <v>4</v>
      </c>
      <c r="Z367" s="513">
        <v>29</v>
      </c>
      <c r="AA367" s="423">
        <f t="shared" si="103"/>
        <v>288</v>
      </c>
      <c r="AB367" s="182"/>
      <c r="AC367" s="504">
        <f t="shared" ref="AC367:AC377" si="105">D367-D332</f>
        <v>0</v>
      </c>
      <c r="AD367" s="504">
        <f t="shared" si="104"/>
        <v>0</v>
      </c>
      <c r="AE367" s="504">
        <f t="shared" si="104"/>
        <v>0</v>
      </c>
      <c r="AF367" s="504">
        <f t="shared" si="104"/>
        <v>0</v>
      </c>
      <c r="AG367" s="504">
        <f t="shared" si="104"/>
        <v>0</v>
      </c>
      <c r="AH367" s="504">
        <f t="shared" si="104"/>
        <v>0</v>
      </c>
      <c r="AI367" s="504">
        <f t="shared" si="104"/>
        <v>0</v>
      </c>
      <c r="AJ367" s="504">
        <f t="shared" si="104"/>
        <v>0</v>
      </c>
      <c r="AK367" s="504">
        <f t="shared" si="104"/>
        <v>0</v>
      </c>
      <c r="AL367" s="504">
        <f t="shared" si="104"/>
        <v>0</v>
      </c>
      <c r="AM367" s="504">
        <f t="shared" si="104"/>
        <v>0</v>
      </c>
      <c r="AN367" s="504">
        <f t="shared" si="104"/>
        <v>0</v>
      </c>
      <c r="AO367" s="504">
        <f t="shared" si="104"/>
        <v>0</v>
      </c>
      <c r="AP367" s="504">
        <f t="shared" si="104"/>
        <v>0</v>
      </c>
      <c r="AQ367" s="504">
        <f t="shared" si="104"/>
        <v>0</v>
      </c>
      <c r="AR367" s="504">
        <f t="shared" si="104"/>
        <v>0</v>
      </c>
      <c r="AS367" s="504">
        <f t="shared" si="104"/>
        <v>0</v>
      </c>
      <c r="AT367" s="504">
        <f t="shared" si="104"/>
        <v>0</v>
      </c>
      <c r="AU367" s="504">
        <f t="shared" si="104"/>
        <v>0</v>
      </c>
      <c r="AV367" s="504">
        <f t="shared" si="104"/>
        <v>0</v>
      </c>
      <c r="AW367" s="504">
        <f t="shared" si="104"/>
        <v>0</v>
      </c>
      <c r="AX367" s="504">
        <f t="shared" si="104"/>
        <v>0</v>
      </c>
      <c r="AY367" s="504">
        <f t="shared" si="104"/>
        <v>0</v>
      </c>
    </row>
    <row r="368" spans="2:51" ht="25.5" hidden="1" customHeight="1" x14ac:dyDescent="0.2">
      <c r="B368" s="93"/>
      <c r="C368" s="381">
        <v>44106</v>
      </c>
      <c r="D368" s="513">
        <v>25</v>
      </c>
      <c r="E368" s="513">
        <v>20</v>
      </c>
      <c r="F368" s="513">
        <v>5</v>
      </c>
      <c r="G368" s="513">
        <v>0</v>
      </c>
      <c r="H368" s="513">
        <v>20</v>
      </c>
      <c r="I368" s="513">
        <v>5</v>
      </c>
      <c r="J368" s="513">
        <v>17</v>
      </c>
      <c r="K368" s="513">
        <v>0</v>
      </c>
      <c r="L368" s="513">
        <v>8</v>
      </c>
      <c r="M368" s="513">
        <v>0</v>
      </c>
      <c r="N368" s="513">
        <v>33</v>
      </c>
      <c r="O368" s="513">
        <v>0</v>
      </c>
      <c r="P368" s="513">
        <v>15</v>
      </c>
      <c r="Q368" s="513">
        <v>0</v>
      </c>
      <c r="R368" s="513">
        <v>38</v>
      </c>
      <c r="S368" s="513">
        <v>15</v>
      </c>
      <c r="T368" s="513">
        <v>0</v>
      </c>
      <c r="U368" s="513">
        <v>9</v>
      </c>
      <c r="V368" s="513">
        <v>29</v>
      </c>
      <c r="W368" s="513">
        <v>15</v>
      </c>
      <c r="X368" s="513">
        <v>0</v>
      </c>
      <c r="Y368" s="513">
        <v>9</v>
      </c>
      <c r="Z368" s="513">
        <v>29</v>
      </c>
      <c r="AA368" s="423">
        <f t="shared" si="103"/>
        <v>292</v>
      </c>
      <c r="AB368" s="182"/>
      <c r="AC368" s="504">
        <f t="shared" si="105"/>
        <v>0</v>
      </c>
      <c r="AD368" s="504">
        <f t="shared" si="104"/>
        <v>0</v>
      </c>
      <c r="AE368" s="504">
        <f t="shared" si="104"/>
        <v>0</v>
      </c>
      <c r="AF368" s="504">
        <f t="shared" si="104"/>
        <v>0</v>
      </c>
      <c r="AG368" s="504">
        <f t="shared" si="104"/>
        <v>0</v>
      </c>
      <c r="AH368" s="504">
        <f t="shared" si="104"/>
        <v>0</v>
      </c>
      <c r="AI368" s="504">
        <f t="shared" si="104"/>
        <v>0</v>
      </c>
      <c r="AJ368" s="504">
        <f t="shared" si="104"/>
        <v>0</v>
      </c>
      <c r="AK368" s="504">
        <f t="shared" si="104"/>
        <v>0</v>
      </c>
      <c r="AL368" s="504">
        <f t="shared" si="104"/>
        <v>0</v>
      </c>
      <c r="AM368" s="504">
        <f t="shared" si="104"/>
        <v>0</v>
      </c>
      <c r="AN368" s="504">
        <f t="shared" si="104"/>
        <v>0</v>
      </c>
      <c r="AO368" s="504">
        <f t="shared" si="104"/>
        <v>0</v>
      </c>
      <c r="AP368" s="504">
        <f t="shared" si="104"/>
        <v>0</v>
      </c>
      <c r="AQ368" s="504">
        <f t="shared" si="104"/>
        <v>0</v>
      </c>
      <c r="AR368" s="504">
        <f t="shared" si="104"/>
        <v>0</v>
      </c>
      <c r="AS368" s="504">
        <f t="shared" si="104"/>
        <v>0</v>
      </c>
      <c r="AT368" s="504">
        <f t="shared" si="104"/>
        <v>0</v>
      </c>
      <c r="AU368" s="504">
        <f t="shared" si="104"/>
        <v>0</v>
      </c>
      <c r="AV368" s="504">
        <f t="shared" si="104"/>
        <v>0</v>
      </c>
      <c r="AW368" s="504">
        <f t="shared" si="104"/>
        <v>0</v>
      </c>
      <c r="AX368" s="504">
        <f t="shared" si="104"/>
        <v>0</v>
      </c>
      <c r="AY368" s="504">
        <f t="shared" si="104"/>
        <v>0</v>
      </c>
    </row>
    <row r="369" spans="2:51" ht="25.5" hidden="1" customHeight="1" x14ac:dyDescent="0.2">
      <c r="B369" s="93"/>
      <c r="C369" s="381">
        <v>44113</v>
      </c>
      <c r="D369" s="513">
        <v>29</v>
      </c>
      <c r="E369" s="513">
        <v>29</v>
      </c>
      <c r="F369" s="513">
        <v>0</v>
      </c>
      <c r="G369" s="513">
        <v>0</v>
      </c>
      <c r="H369" s="513">
        <v>29</v>
      </c>
      <c r="I369" s="513">
        <v>0</v>
      </c>
      <c r="J369" s="513">
        <v>4</v>
      </c>
      <c r="K369" s="513">
        <v>1</v>
      </c>
      <c r="L369" s="513">
        <v>24</v>
      </c>
      <c r="M369" s="513">
        <v>0</v>
      </c>
      <c r="N369" s="513">
        <v>28</v>
      </c>
      <c r="O369" s="513">
        <v>4</v>
      </c>
      <c r="P369" s="513">
        <v>12</v>
      </c>
      <c r="Q369" s="513">
        <v>0</v>
      </c>
      <c r="R369" s="513">
        <v>40</v>
      </c>
      <c r="S369" s="513">
        <v>12</v>
      </c>
      <c r="T369" s="513">
        <v>0</v>
      </c>
      <c r="U369" s="513">
        <v>1</v>
      </c>
      <c r="V369" s="513">
        <v>39</v>
      </c>
      <c r="W369" s="513">
        <v>12</v>
      </c>
      <c r="X369" s="513">
        <v>0</v>
      </c>
      <c r="Y369" s="513">
        <v>1</v>
      </c>
      <c r="Z369" s="513">
        <v>39</v>
      </c>
      <c r="AA369" s="423">
        <f t="shared" si="103"/>
        <v>304</v>
      </c>
      <c r="AB369" s="182"/>
      <c r="AC369" s="504">
        <f t="shared" si="105"/>
        <v>0</v>
      </c>
      <c r="AD369" s="504">
        <f t="shared" si="104"/>
        <v>0</v>
      </c>
      <c r="AE369" s="504">
        <f t="shared" si="104"/>
        <v>0</v>
      </c>
      <c r="AF369" s="504">
        <f t="shared" si="104"/>
        <v>0</v>
      </c>
      <c r="AG369" s="504">
        <f t="shared" si="104"/>
        <v>0</v>
      </c>
      <c r="AH369" s="504">
        <f t="shared" si="104"/>
        <v>0</v>
      </c>
      <c r="AI369" s="504">
        <f t="shared" si="104"/>
        <v>0</v>
      </c>
      <c r="AJ369" s="504">
        <f t="shared" si="104"/>
        <v>0</v>
      </c>
      <c r="AK369" s="504">
        <f t="shared" si="104"/>
        <v>0</v>
      </c>
      <c r="AL369" s="504">
        <f t="shared" si="104"/>
        <v>0</v>
      </c>
      <c r="AM369" s="504">
        <f t="shared" si="104"/>
        <v>0</v>
      </c>
      <c r="AN369" s="504">
        <f t="shared" si="104"/>
        <v>0</v>
      </c>
      <c r="AO369" s="504">
        <f t="shared" si="104"/>
        <v>0</v>
      </c>
      <c r="AP369" s="504">
        <f t="shared" si="104"/>
        <v>0</v>
      </c>
      <c r="AQ369" s="504">
        <f t="shared" si="104"/>
        <v>0</v>
      </c>
      <c r="AR369" s="504">
        <f t="shared" si="104"/>
        <v>0</v>
      </c>
      <c r="AS369" s="504">
        <f t="shared" si="104"/>
        <v>0</v>
      </c>
      <c r="AT369" s="504">
        <f t="shared" si="104"/>
        <v>0</v>
      </c>
      <c r="AU369" s="504">
        <f t="shared" si="104"/>
        <v>0</v>
      </c>
      <c r="AV369" s="504">
        <f t="shared" si="104"/>
        <v>0</v>
      </c>
      <c r="AW369" s="504">
        <f t="shared" si="104"/>
        <v>0</v>
      </c>
      <c r="AX369" s="504">
        <f t="shared" si="104"/>
        <v>0</v>
      </c>
      <c r="AY369" s="504">
        <f t="shared" si="104"/>
        <v>0</v>
      </c>
    </row>
    <row r="370" spans="2:51" ht="25.5" hidden="1" customHeight="1" x14ac:dyDescent="0.2">
      <c r="B370" s="93"/>
      <c r="C370" s="381">
        <v>44120</v>
      </c>
      <c r="D370" s="513">
        <v>30</v>
      </c>
      <c r="E370" s="513">
        <v>30</v>
      </c>
      <c r="F370" s="513">
        <v>0</v>
      </c>
      <c r="G370" s="513">
        <v>0</v>
      </c>
      <c r="H370" s="513">
        <v>30</v>
      </c>
      <c r="I370" s="513">
        <v>0</v>
      </c>
      <c r="J370" s="513">
        <v>0</v>
      </c>
      <c r="K370" s="513">
        <v>0</v>
      </c>
      <c r="L370" s="513">
        <v>30</v>
      </c>
      <c r="M370" s="513">
        <v>0</v>
      </c>
      <c r="N370" s="513">
        <v>30</v>
      </c>
      <c r="O370" s="513">
        <v>0</v>
      </c>
      <c r="P370" s="513">
        <v>0</v>
      </c>
      <c r="Q370" s="513">
        <v>0</v>
      </c>
      <c r="R370" s="513">
        <v>50</v>
      </c>
      <c r="S370" s="513">
        <v>0</v>
      </c>
      <c r="T370" s="513">
        <v>0</v>
      </c>
      <c r="U370" s="513">
        <v>0</v>
      </c>
      <c r="V370" s="513">
        <v>50</v>
      </c>
      <c r="W370" s="513">
        <v>0</v>
      </c>
      <c r="X370" s="513">
        <v>0</v>
      </c>
      <c r="Y370" s="513">
        <v>0</v>
      </c>
      <c r="Z370" s="513">
        <v>50</v>
      </c>
      <c r="AA370" s="423">
        <f t="shared" si="103"/>
        <v>300</v>
      </c>
      <c r="AB370" s="182"/>
      <c r="AC370" s="504">
        <f t="shared" si="105"/>
        <v>0</v>
      </c>
      <c r="AD370" s="504">
        <f t="shared" si="104"/>
        <v>0</v>
      </c>
      <c r="AE370" s="504">
        <f t="shared" si="104"/>
        <v>0</v>
      </c>
      <c r="AF370" s="504">
        <f t="shared" si="104"/>
        <v>0</v>
      </c>
      <c r="AG370" s="504">
        <f t="shared" si="104"/>
        <v>0</v>
      </c>
      <c r="AH370" s="504">
        <f t="shared" si="104"/>
        <v>0</v>
      </c>
      <c r="AI370" s="504">
        <f t="shared" si="104"/>
        <v>0</v>
      </c>
      <c r="AJ370" s="504">
        <f t="shared" si="104"/>
        <v>0</v>
      </c>
      <c r="AK370" s="504">
        <f t="shared" si="104"/>
        <v>0</v>
      </c>
      <c r="AL370" s="504">
        <f t="shared" si="104"/>
        <v>0</v>
      </c>
      <c r="AM370" s="504">
        <f t="shared" si="104"/>
        <v>0</v>
      </c>
      <c r="AN370" s="504">
        <f t="shared" si="104"/>
        <v>0</v>
      </c>
      <c r="AO370" s="504">
        <f t="shared" si="104"/>
        <v>0</v>
      </c>
      <c r="AP370" s="504">
        <f t="shared" si="104"/>
        <v>0</v>
      </c>
      <c r="AQ370" s="504">
        <f t="shared" si="104"/>
        <v>0</v>
      </c>
      <c r="AR370" s="504">
        <f t="shared" si="104"/>
        <v>0</v>
      </c>
      <c r="AS370" s="504">
        <f t="shared" si="104"/>
        <v>0</v>
      </c>
      <c r="AT370" s="504">
        <f t="shared" si="104"/>
        <v>0</v>
      </c>
      <c r="AU370" s="504">
        <f t="shared" si="104"/>
        <v>0</v>
      </c>
      <c r="AV370" s="504">
        <f t="shared" si="104"/>
        <v>0</v>
      </c>
      <c r="AW370" s="504">
        <f t="shared" si="104"/>
        <v>0</v>
      </c>
      <c r="AX370" s="504">
        <f t="shared" si="104"/>
        <v>0</v>
      </c>
      <c r="AY370" s="504">
        <f t="shared" si="104"/>
        <v>0</v>
      </c>
    </row>
    <row r="371" spans="2:51" ht="25.5" hidden="1" customHeight="1" x14ac:dyDescent="0.2">
      <c r="B371" s="93"/>
      <c r="C371" s="381">
        <v>44127</v>
      </c>
      <c r="D371" s="513">
        <v>36</v>
      </c>
      <c r="E371" s="513">
        <v>36</v>
      </c>
      <c r="F371" s="513">
        <v>0</v>
      </c>
      <c r="G371" s="513">
        <v>0</v>
      </c>
      <c r="H371" s="513">
        <v>36</v>
      </c>
      <c r="I371" s="513">
        <v>0</v>
      </c>
      <c r="J371" s="513">
        <v>24</v>
      </c>
      <c r="K371" s="513">
        <v>0</v>
      </c>
      <c r="L371" s="513">
        <v>12</v>
      </c>
      <c r="M371" s="513">
        <v>0</v>
      </c>
      <c r="N371" s="513">
        <v>30</v>
      </c>
      <c r="O371" s="513">
        <v>0</v>
      </c>
      <c r="P371" s="513">
        <v>7</v>
      </c>
      <c r="Q371" s="513">
        <v>0</v>
      </c>
      <c r="R371" s="513">
        <v>55</v>
      </c>
      <c r="S371" s="513">
        <v>7</v>
      </c>
      <c r="T371" s="513">
        <v>0</v>
      </c>
      <c r="U371" s="513">
        <v>0</v>
      </c>
      <c r="V371" s="513">
        <v>55</v>
      </c>
      <c r="W371" s="513">
        <v>7</v>
      </c>
      <c r="X371" s="513">
        <v>0</v>
      </c>
      <c r="Y371" s="513">
        <v>0</v>
      </c>
      <c r="Z371" s="513">
        <v>55</v>
      </c>
      <c r="AA371" s="423">
        <f t="shared" si="103"/>
        <v>360</v>
      </c>
      <c r="AB371" s="182"/>
      <c r="AC371" s="504">
        <f t="shared" si="105"/>
        <v>0</v>
      </c>
      <c r="AD371" s="504">
        <f t="shared" si="104"/>
        <v>0</v>
      </c>
      <c r="AE371" s="504">
        <f t="shared" si="104"/>
        <v>0</v>
      </c>
      <c r="AF371" s="504">
        <f t="shared" si="104"/>
        <v>0</v>
      </c>
      <c r="AG371" s="504">
        <f t="shared" si="104"/>
        <v>0</v>
      </c>
      <c r="AH371" s="504">
        <f t="shared" si="104"/>
        <v>0</v>
      </c>
      <c r="AI371" s="504">
        <f t="shared" si="104"/>
        <v>0</v>
      </c>
      <c r="AJ371" s="504">
        <f t="shared" si="104"/>
        <v>0</v>
      </c>
      <c r="AK371" s="504">
        <f t="shared" si="104"/>
        <v>0</v>
      </c>
      <c r="AL371" s="504">
        <f t="shared" si="104"/>
        <v>0</v>
      </c>
      <c r="AM371" s="504">
        <f t="shared" si="104"/>
        <v>0</v>
      </c>
      <c r="AN371" s="504">
        <f t="shared" si="104"/>
        <v>0</v>
      </c>
      <c r="AO371" s="504">
        <f t="shared" si="104"/>
        <v>0</v>
      </c>
      <c r="AP371" s="504">
        <f t="shared" si="104"/>
        <v>0</v>
      </c>
      <c r="AQ371" s="504">
        <f t="shared" si="104"/>
        <v>0</v>
      </c>
      <c r="AR371" s="504">
        <f t="shared" si="104"/>
        <v>0</v>
      </c>
      <c r="AS371" s="504">
        <f t="shared" si="104"/>
        <v>0</v>
      </c>
      <c r="AT371" s="504">
        <f t="shared" si="104"/>
        <v>0</v>
      </c>
      <c r="AU371" s="504">
        <f t="shared" si="104"/>
        <v>0</v>
      </c>
      <c r="AV371" s="504">
        <f t="shared" si="104"/>
        <v>0</v>
      </c>
      <c r="AW371" s="504">
        <f t="shared" si="104"/>
        <v>0</v>
      </c>
      <c r="AX371" s="504">
        <f t="shared" si="104"/>
        <v>0</v>
      </c>
      <c r="AY371" s="504">
        <f t="shared" si="104"/>
        <v>0</v>
      </c>
    </row>
    <row r="372" spans="2:51" ht="25.5" hidden="1" customHeight="1" x14ac:dyDescent="0.2">
      <c r="B372" s="93"/>
      <c r="C372" s="381">
        <v>44138</v>
      </c>
      <c r="D372" s="513">
        <v>30</v>
      </c>
      <c r="E372" s="513">
        <v>13</v>
      </c>
      <c r="F372" s="513">
        <v>17</v>
      </c>
      <c r="G372" s="513">
        <v>0</v>
      </c>
      <c r="H372" s="513">
        <v>13</v>
      </c>
      <c r="I372" s="513">
        <v>17</v>
      </c>
      <c r="J372" s="513">
        <v>17</v>
      </c>
      <c r="K372" s="513">
        <v>3</v>
      </c>
      <c r="L372" s="513">
        <v>12</v>
      </c>
      <c r="M372" s="513">
        <v>0</v>
      </c>
      <c r="N372" s="513">
        <v>30</v>
      </c>
      <c r="O372" s="513">
        <v>2</v>
      </c>
      <c r="P372" s="513">
        <v>20</v>
      </c>
      <c r="Q372" s="513">
        <v>0</v>
      </c>
      <c r="R372" s="513">
        <v>47</v>
      </c>
      <c r="S372" s="513">
        <v>20</v>
      </c>
      <c r="T372" s="513">
        <v>0</v>
      </c>
      <c r="U372" s="513">
        <v>5</v>
      </c>
      <c r="V372" s="513">
        <v>42</v>
      </c>
      <c r="W372" s="513">
        <v>20</v>
      </c>
      <c r="X372" s="513">
        <v>0</v>
      </c>
      <c r="Y372" s="513">
        <v>5</v>
      </c>
      <c r="Z372" s="513">
        <v>42</v>
      </c>
      <c r="AA372" s="423">
        <f t="shared" si="103"/>
        <v>355</v>
      </c>
      <c r="AB372" s="182"/>
      <c r="AC372" s="504">
        <f t="shared" si="105"/>
        <v>0</v>
      </c>
      <c r="AD372" s="504">
        <f t="shared" si="104"/>
        <v>0</v>
      </c>
      <c r="AE372" s="504">
        <f t="shared" si="104"/>
        <v>0</v>
      </c>
      <c r="AF372" s="504">
        <f t="shared" si="104"/>
        <v>0</v>
      </c>
      <c r="AG372" s="504">
        <f t="shared" si="104"/>
        <v>0</v>
      </c>
      <c r="AH372" s="504">
        <f t="shared" si="104"/>
        <v>0</v>
      </c>
      <c r="AI372" s="504">
        <f t="shared" si="104"/>
        <v>0</v>
      </c>
      <c r="AJ372" s="504">
        <f t="shared" si="104"/>
        <v>0</v>
      </c>
      <c r="AK372" s="504">
        <f t="shared" si="104"/>
        <v>0</v>
      </c>
      <c r="AL372" s="504">
        <f t="shared" si="104"/>
        <v>0</v>
      </c>
      <c r="AM372" s="504">
        <f t="shared" si="104"/>
        <v>0</v>
      </c>
      <c r="AN372" s="504">
        <f t="shared" si="104"/>
        <v>0</v>
      </c>
      <c r="AO372" s="504">
        <f t="shared" si="104"/>
        <v>0</v>
      </c>
      <c r="AP372" s="504">
        <f t="shared" si="104"/>
        <v>0</v>
      </c>
      <c r="AQ372" s="504">
        <f t="shared" si="104"/>
        <v>0</v>
      </c>
      <c r="AR372" s="504">
        <f t="shared" si="104"/>
        <v>0</v>
      </c>
      <c r="AS372" s="504">
        <f t="shared" si="104"/>
        <v>0</v>
      </c>
      <c r="AT372" s="504">
        <f t="shared" si="104"/>
        <v>0</v>
      </c>
      <c r="AU372" s="504">
        <f t="shared" si="104"/>
        <v>0</v>
      </c>
      <c r="AV372" s="504">
        <f t="shared" si="104"/>
        <v>0</v>
      </c>
      <c r="AW372" s="504">
        <f t="shared" si="104"/>
        <v>0</v>
      </c>
      <c r="AX372" s="504">
        <f t="shared" si="104"/>
        <v>0</v>
      </c>
      <c r="AY372" s="504">
        <f t="shared" si="104"/>
        <v>0</v>
      </c>
    </row>
    <row r="373" spans="2:51" ht="25.5" hidden="1" customHeight="1" x14ac:dyDescent="0.2">
      <c r="B373" s="93"/>
      <c r="C373" s="381">
        <v>44144</v>
      </c>
      <c r="D373" s="513">
        <v>30</v>
      </c>
      <c r="E373" s="513">
        <v>33</v>
      </c>
      <c r="F373" s="513">
        <v>0</v>
      </c>
      <c r="G373" s="513">
        <v>0</v>
      </c>
      <c r="H373" s="513">
        <v>30</v>
      </c>
      <c r="I373" s="513">
        <v>0</v>
      </c>
      <c r="J373" s="513">
        <v>3</v>
      </c>
      <c r="K373" s="513">
        <v>2</v>
      </c>
      <c r="L373" s="513">
        <v>25</v>
      </c>
      <c r="M373" s="513">
        <v>0</v>
      </c>
      <c r="N373" s="513">
        <v>29</v>
      </c>
      <c r="O373" s="513">
        <v>1</v>
      </c>
      <c r="P373" s="513">
        <v>2</v>
      </c>
      <c r="Q373" s="513">
        <v>0</v>
      </c>
      <c r="R373" s="513">
        <v>48</v>
      </c>
      <c r="S373" s="513">
        <v>4</v>
      </c>
      <c r="T373" s="513">
        <v>0</v>
      </c>
      <c r="U373" s="513">
        <v>12</v>
      </c>
      <c r="V373" s="513">
        <v>36</v>
      </c>
      <c r="W373" s="513">
        <v>5</v>
      </c>
      <c r="X373" s="513">
        <v>0</v>
      </c>
      <c r="Y373" s="513">
        <v>12</v>
      </c>
      <c r="Z373" s="513">
        <v>36</v>
      </c>
      <c r="AA373" s="423">
        <f t="shared" si="103"/>
        <v>308</v>
      </c>
      <c r="AB373" s="182"/>
      <c r="AC373" s="504">
        <f t="shared" si="105"/>
        <v>0</v>
      </c>
      <c r="AD373" s="504">
        <f t="shared" si="104"/>
        <v>0</v>
      </c>
      <c r="AE373" s="504">
        <f t="shared" si="104"/>
        <v>0</v>
      </c>
      <c r="AF373" s="504">
        <f t="shared" si="104"/>
        <v>0</v>
      </c>
      <c r="AG373" s="504">
        <f t="shared" si="104"/>
        <v>0</v>
      </c>
      <c r="AH373" s="504">
        <f t="shared" si="104"/>
        <v>0</v>
      </c>
      <c r="AI373" s="504">
        <f t="shared" si="104"/>
        <v>0</v>
      </c>
      <c r="AJ373" s="504">
        <f t="shared" si="104"/>
        <v>0</v>
      </c>
      <c r="AK373" s="504">
        <f t="shared" si="104"/>
        <v>0</v>
      </c>
      <c r="AL373" s="504">
        <f t="shared" si="104"/>
        <v>0</v>
      </c>
      <c r="AM373" s="504">
        <f t="shared" si="104"/>
        <v>0</v>
      </c>
      <c r="AN373" s="504">
        <f t="shared" si="104"/>
        <v>0</v>
      </c>
      <c r="AO373" s="504">
        <f t="shared" si="104"/>
        <v>0</v>
      </c>
      <c r="AP373" s="504">
        <f t="shared" si="104"/>
        <v>0</v>
      </c>
      <c r="AQ373" s="504">
        <f t="shared" si="104"/>
        <v>0</v>
      </c>
      <c r="AR373" s="504">
        <f t="shared" si="104"/>
        <v>0</v>
      </c>
      <c r="AS373" s="504">
        <f t="shared" si="104"/>
        <v>0</v>
      </c>
      <c r="AT373" s="504">
        <f t="shared" si="104"/>
        <v>0</v>
      </c>
      <c r="AU373" s="504">
        <f t="shared" si="104"/>
        <v>0</v>
      </c>
      <c r="AV373" s="504">
        <f t="shared" si="104"/>
        <v>0</v>
      </c>
      <c r="AW373" s="504">
        <f t="shared" si="104"/>
        <v>0</v>
      </c>
      <c r="AX373" s="504">
        <f t="shared" si="104"/>
        <v>0</v>
      </c>
      <c r="AY373" s="504">
        <f t="shared" si="104"/>
        <v>0</v>
      </c>
    </row>
    <row r="374" spans="2:51" ht="25.5" hidden="1" customHeight="1" x14ac:dyDescent="0.2">
      <c r="B374" s="93"/>
      <c r="C374" s="381">
        <v>44152</v>
      </c>
      <c r="D374" s="513">
        <v>36</v>
      </c>
      <c r="E374" s="513">
        <v>36</v>
      </c>
      <c r="F374" s="513">
        <v>0</v>
      </c>
      <c r="G374" s="513">
        <v>0</v>
      </c>
      <c r="H374" s="513">
        <v>36</v>
      </c>
      <c r="I374" s="513">
        <v>0</v>
      </c>
      <c r="J374" s="513">
        <v>1</v>
      </c>
      <c r="K374" s="513">
        <v>1</v>
      </c>
      <c r="L374" s="513">
        <v>34</v>
      </c>
      <c r="M374" s="513">
        <v>0</v>
      </c>
      <c r="N374" s="513">
        <v>33</v>
      </c>
      <c r="O374" s="513">
        <v>0</v>
      </c>
      <c r="P374" s="513">
        <v>3</v>
      </c>
      <c r="Q374" s="513">
        <v>0</v>
      </c>
      <c r="R374" s="513">
        <v>46</v>
      </c>
      <c r="S374" s="513">
        <v>3</v>
      </c>
      <c r="T374" s="513">
        <v>0</v>
      </c>
      <c r="U374" s="513">
        <v>0</v>
      </c>
      <c r="V374" s="513">
        <v>46</v>
      </c>
      <c r="W374" s="513">
        <v>3</v>
      </c>
      <c r="X374" s="513">
        <v>0</v>
      </c>
      <c r="Y374" s="513">
        <v>0</v>
      </c>
      <c r="Z374" s="513">
        <v>46</v>
      </c>
      <c r="AA374" s="423">
        <f t="shared" si="103"/>
        <v>324</v>
      </c>
      <c r="AC374" s="504">
        <f t="shared" si="105"/>
        <v>0</v>
      </c>
      <c r="AD374" s="504">
        <f t="shared" si="104"/>
        <v>0</v>
      </c>
      <c r="AE374" s="504">
        <f t="shared" si="104"/>
        <v>0</v>
      </c>
      <c r="AF374" s="504">
        <f t="shared" si="104"/>
        <v>0</v>
      </c>
      <c r="AG374" s="504">
        <f t="shared" si="104"/>
        <v>0</v>
      </c>
      <c r="AH374" s="504">
        <f t="shared" si="104"/>
        <v>0</v>
      </c>
      <c r="AI374" s="504">
        <f t="shared" si="104"/>
        <v>0</v>
      </c>
      <c r="AJ374" s="504">
        <f t="shared" si="104"/>
        <v>0</v>
      </c>
      <c r="AK374" s="504">
        <f t="shared" si="104"/>
        <v>0</v>
      </c>
      <c r="AL374" s="504">
        <f t="shared" si="104"/>
        <v>0</v>
      </c>
      <c r="AM374" s="504">
        <f t="shared" si="104"/>
        <v>0</v>
      </c>
      <c r="AN374" s="504">
        <f t="shared" si="104"/>
        <v>0</v>
      </c>
      <c r="AO374" s="504">
        <f t="shared" si="104"/>
        <v>0</v>
      </c>
      <c r="AP374" s="504">
        <f t="shared" si="104"/>
        <v>0</v>
      </c>
      <c r="AQ374" s="504">
        <f t="shared" si="104"/>
        <v>0</v>
      </c>
      <c r="AR374" s="504">
        <f t="shared" si="104"/>
        <v>0</v>
      </c>
      <c r="AS374" s="504">
        <f t="shared" si="104"/>
        <v>0</v>
      </c>
      <c r="AT374" s="504">
        <f t="shared" si="104"/>
        <v>0</v>
      </c>
      <c r="AU374" s="504">
        <f t="shared" si="104"/>
        <v>0</v>
      </c>
      <c r="AV374" s="504">
        <f t="shared" si="104"/>
        <v>0</v>
      </c>
      <c r="AW374" s="504">
        <f t="shared" si="104"/>
        <v>0</v>
      </c>
      <c r="AX374" s="504">
        <f t="shared" si="104"/>
        <v>0</v>
      </c>
      <c r="AY374" s="504">
        <f t="shared" si="104"/>
        <v>0</v>
      </c>
    </row>
    <row r="375" spans="2:51" ht="25.5" hidden="1" customHeight="1" x14ac:dyDescent="0.2">
      <c r="B375" s="93"/>
      <c r="C375" s="381">
        <v>44159</v>
      </c>
      <c r="D375" s="513">
        <v>36</v>
      </c>
      <c r="E375" s="513">
        <v>36</v>
      </c>
      <c r="F375" s="513">
        <v>0</v>
      </c>
      <c r="G375" s="513">
        <v>0</v>
      </c>
      <c r="H375" s="513">
        <v>36</v>
      </c>
      <c r="I375" s="513">
        <v>0</v>
      </c>
      <c r="J375" s="513">
        <v>6</v>
      </c>
      <c r="K375" s="513">
        <v>0</v>
      </c>
      <c r="L375" s="531">
        <v>32</v>
      </c>
      <c r="M375" s="513">
        <v>0</v>
      </c>
      <c r="N375" s="513">
        <v>39</v>
      </c>
      <c r="O375" s="513">
        <v>0</v>
      </c>
      <c r="P375" s="513">
        <v>1</v>
      </c>
      <c r="Q375" s="513">
        <v>0</v>
      </c>
      <c r="R375" s="513">
        <v>38</v>
      </c>
      <c r="S375" s="513">
        <v>1</v>
      </c>
      <c r="T375" s="513">
        <v>0</v>
      </c>
      <c r="U375" s="513">
        <v>0</v>
      </c>
      <c r="V375" s="513">
        <v>38</v>
      </c>
      <c r="W375" s="513">
        <v>1</v>
      </c>
      <c r="X375" s="513">
        <v>0</v>
      </c>
      <c r="Y375" s="513">
        <v>0</v>
      </c>
      <c r="Z375" s="513">
        <v>38</v>
      </c>
      <c r="AA375" s="423">
        <f t="shared" si="103"/>
        <v>302</v>
      </c>
      <c r="AB375" s="188" t="s">
        <v>1094</v>
      </c>
      <c r="AC375" s="504">
        <f t="shared" si="105"/>
        <v>0</v>
      </c>
      <c r="AD375" s="504">
        <f t="shared" si="104"/>
        <v>0</v>
      </c>
      <c r="AE375" s="504">
        <f t="shared" si="104"/>
        <v>0</v>
      </c>
      <c r="AF375" s="504">
        <f t="shared" si="104"/>
        <v>0</v>
      </c>
      <c r="AG375" s="504">
        <f t="shared" si="104"/>
        <v>0</v>
      </c>
      <c r="AH375" s="504">
        <f t="shared" si="104"/>
        <v>0</v>
      </c>
      <c r="AI375" s="504">
        <f t="shared" si="104"/>
        <v>0</v>
      </c>
      <c r="AJ375" s="504">
        <f t="shared" si="104"/>
        <v>0</v>
      </c>
      <c r="AK375" s="504">
        <f>L375-L340</f>
        <v>2</v>
      </c>
      <c r="AL375" s="504">
        <f t="shared" si="104"/>
        <v>0</v>
      </c>
      <c r="AM375" s="504">
        <f t="shared" si="104"/>
        <v>0</v>
      </c>
      <c r="AN375" s="504">
        <f t="shared" si="104"/>
        <v>0</v>
      </c>
      <c r="AO375" s="504">
        <f t="shared" si="104"/>
        <v>0</v>
      </c>
      <c r="AP375" s="504">
        <f t="shared" si="104"/>
        <v>0</v>
      </c>
      <c r="AQ375" s="504">
        <f t="shared" si="104"/>
        <v>0</v>
      </c>
      <c r="AR375" s="504">
        <f t="shared" si="104"/>
        <v>0</v>
      </c>
      <c r="AS375" s="504">
        <f t="shared" si="104"/>
        <v>0</v>
      </c>
      <c r="AT375" s="504">
        <f t="shared" si="104"/>
        <v>0</v>
      </c>
      <c r="AU375" s="504">
        <f t="shared" si="104"/>
        <v>0</v>
      </c>
      <c r="AV375" s="504">
        <f t="shared" si="104"/>
        <v>0</v>
      </c>
      <c r="AW375" s="504">
        <f t="shared" si="104"/>
        <v>0</v>
      </c>
      <c r="AX375" s="504">
        <f t="shared" si="104"/>
        <v>0</v>
      </c>
      <c r="AY375" s="504">
        <f t="shared" si="104"/>
        <v>0</v>
      </c>
    </row>
    <row r="376" spans="2:51" ht="25.5" hidden="1" customHeight="1" x14ac:dyDescent="0.2">
      <c r="B376" s="93"/>
      <c r="C376" s="381">
        <v>44167</v>
      </c>
      <c r="D376" s="513">
        <v>30</v>
      </c>
      <c r="E376" s="513">
        <v>29</v>
      </c>
      <c r="F376" s="513">
        <v>1</v>
      </c>
      <c r="G376" s="513">
        <v>0</v>
      </c>
      <c r="H376" s="513">
        <v>29</v>
      </c>
      <c r="I376" s="513">
        <v>1</v>
      </c>
      <c r="J376" s="513">
        <v>3</v>
      </c>
      <c r="K376" s="513">
        <v>3</v>
      </c>
      <c r="L376" s="513">
        <v>24</v>
      </c>
      <c r="M376" s="513">
        <v>0</v>
      </c>
      <c r="N376" s="513">
        <v>26</v>
      </c>
      <c r="O376" s="513">
        <v>5</v>
      </c>
      <c r="P376" s="513">
        <v>7</v>
      </c>
      <c r="Q376" s="513">
        <v>0</v>
      </c>
      <c r="R376" s="513">
        <v>39</v>
      </c>
      <c r="S376" s="513">
        <v>7</v>
      </c>
      <c r="T376" s="513">
        <v>0</v>
      </c>
      <c r="U376" s="513">
        <v>0</v>
      </c>
      <c r="V376" s="513">
        <v>39</v>
      </c>
      <c r="W376" s="513">
        <v>7</v>
      </c>
      <c r="X376" s="513">
        <v>0</v>
      </c>
      <c r="Y376" s="513">
        <v>0</v>
      </c>
      <c r="Z376" s="513">
        <v>39</v>
      </c>
      <c r="AA376" s="423">
        <f t="shared" si="103"/>
        <v>289</v>
      </c>
      <c r="AB376" s="188"/>
      <c r="AC376" s="504">
        <f t="shared" si="105"/>
        <v>0</v>
      </c>
      <c r="AD376" s="504">
        <f t="shared" si="104"/>
        <v>0</v>
      </c>
      <c r="AE376" s="504">
        <f t="shared" si="104"/>
        <v>0</v>
      </c>
      <c r="AF376" s="504">
        <f t="shared" si="104"/>
        <v>0</v>
      </c>
      <c r="AG376" s="504">
        <f t="shared" si="104"/>
        <v>0</v>
      </c>
      <c r="AH376" s="504">
        <f t="shared" si="104"/>
        <v>0</v>
      </c>
      <c r="AI376" s="504">
        <f t="shared" si="104"/>
        <v>0</v>
      </c>
      <c r="AJ376" s="504">
        <f t="shared" si="104"/>
        <v>0</v>
      </c>
      <c r="AK376" s="504">
        <f t="shared" si="104"/>
        <v>0</v>
      </c>
      <c r="AL376" s="504">
        <f t="shared" si="104"/>
        <v>0</v>
      </c>
      <c r="AM376" s="504">
        <f t="shared" si="104"/>
        <v>0</v>
      </c>
      <c r="AN376" s="504">
        <f t="shared" si="104"/>
        <v>0</v>
      </c>
      <c r="AO376" s="504">
        <f t="shared" si="104"/>
        <v>0</v>
      </c>
      <c r="AP376" s="504">
        <f t="shared" si="104"/>
        <v>0</v>
      </c>
      <c r="AQ376" s="504">
        <f t="shared" si="104"/>
        <v>0</v>
      </c>
      <c r="AR376" s="504">
        <f t="shared" si="104"/>
        <v>0</v>
      </c>
      <c r="AS376" s="504">
        <f t="shared" si="104"/>
        <v>0</v>
      </c>
      <c r="AT376" s="504">
        <f t="shared" si="104"/>
        <v>0</v>
      </c>
      <c r="AU376" s="504">
        <f t="shared" si="104"/>
        <v>0</v>
      </c>
      <c r="AV376" s="504">
        <f t="shared" si="104"/>
        <v>0</v>
      </c>
      <c r="AW376" s="504">
        <f t="shared" si="104"/>
        <v>0</v>
      </c>
      <c r="AX376" s="504">
        <f t="shared" si="104"/>
        <v>0</v>
      </c>
      <c r="AY376" s="504">
        <f t="shared" si="104"/>
        <v>0</v>
      </c>
    </row>
    <row r="377" spans="2:51" ht="25.5" hidden="1" customHeight="1" thickBot="1" x14ac:dyDescent="0.25">
      <c r="B377" s="93"/>
      <c r="C377" s="381">
        <v>44174</v>
      </c>
      <c r="D377" s="513">
        <v>10</v>
      </c>
      <c r="E377" s="513">
        <v>8</v>
      </c>
      <c r="F377" s="513">
        <v>2</v>
      </c>
      <c r="G377" s="513">
        <v>0</v>
      </c>
      <c r="H377" s="513">
        <v>8</v>
      </c>
      <c r="I377" s="513">
        <v>2</v>
      </c>
      <c r="J377" s="513">
        <v>2</v>
      </c>
      <c r="K377" s="513">
        <v>0</v>
      </c>
      <c r="L377" s="513">
        <v>8</v>
      </c>
      <c r="M377" s="513">
        <v>0</v>
      </c>
      <c r="N377" s="513">
        <v>23</v>
      </c>
      <c r="O377" s="513">
        <v>2</v>
      </c>
      <c r="P377" s="513">
        <v>3</v>
      </c>
      <c r="Q377" s="513">
        <v>0</v>
      </c>
      <c r="R377" s="513">
        <v>25</v>
      </c>
      <c r="S377" s="513">
        <v>3</v>
      </c>
      <c r="T377" s="513">
        <v>0</v>
      </c>
      <c r="U377" s="513">
        <v>3</v>
      </c>
      <c r="V377" s="513">
        <v>22</v>
      </c>
      <c r="W377" s="513">
        <v>3</v>
      </c>
      <c r="X377" s="513">
        <v>0</v>
      </c>
      <c r="Y377" s="513">
        <v>3</v>
      </c>
      <c r="Z377" s="513">
        <v>22</v>
      </c>
      <c r="AA377" s="423">
        <f t="shared" si="103"/>
        <v>149</v>
      </c>
      <c r="AB377" s="188"/>
      <c r="AC377" s="504">
        <f t="shared" si="105"/>
        <v>0</v>
      </c>
      <c r="AD377" s="504">
        <f t="shared" si="104"/>
        <v>0</v>
      </c>
      <c r="AE377" s="504">
        <f t="shared" si="104"/>
        <v>0</v>
      </c>
      <c r="AF377" s="504">
        <f t="shared" si="104"/>
        <v>0</v>
      </c>
      <c r="AG377" s="504">
        <f t="shared" si="104"/>
        <v>0</v>
      </c>
      <c r="AH377" s="504">
        <f t="shared" si="104"/>
        <v>0</v>
      </c>
      <c r="AI377" s="504">
        <f t="shared" si="104"/>
        <v>0</v>
      </c>
      <c r="AJ377" s="504">
        <f t="shared" si="104"/>
        <v>0</v>
      </c>
      <c r="AK377" s="504">
        <f t="shared" si="104"/>
        <v>0</v>
      </c>
      <c r="AL377" s="504">
        <f t="shared" si="104"/>
        <v>0</v>
      </c>
      <c r="AM377" s="504">
        <f t="shared" si="104"/>
        <v>0</v>
      </c>
      <c r="AN377" s="504">
        <f t="shared" si="104"/>
        <v>0</v>
      </c>
      <c r="AO377" s="504">
        <f t="shared" si="104"/>
        <v>0</v>
      </c>
      <c r="AP377" s="504">
        <f t="shared" si="104"/>
        <v>0</v>
      </c>
      <c r="AQ377" s="504">
        <f t="shared" si="104"/>
        <v>0</v>
      </c>
      <c r="AR377" s="504">
        <f t="shared" ref="AR377:AY377" si="106">S377-S342</f>
        <v>0</v>
      </c>
      <c r="AS377" s="504">
        <f t="shared" si="106"/>
        <v>0</v>
      </c>
      <c r="AT377" s="504">
        <f t="shared" si="106"/>
        <v>0</v>
      </c>
      <c r="AU377" s="504">
        <f t="shared" si="106"/>
        <v>0</v>
      </c>
      <c r="AV377" s="504">
        <f t="shared" si="106"/>
        <v>0</v>
      </c>
      <c r="AW377" s="504">
        <f t="shared" si="106"/>
        <v>0</v>
      </c>
      <c r="AX377" s="504">
        <f t="shared" si="106"/>
        <v>0</v>
      </c>
      <c r="AY377" s="504">
        <f t="shared" si="106"/>
        <v>0</v>
      </c>
    </row>
    <row r="378" spans="2:51" ht="27" hidden="1" customHeight="1" thickTop="1" x14ac:dyDescent="0.2">
      <c r="B378" s="1898" t="s">
        <v>1074</v>
      </c>
      <c r="C378" s="1898"/>
      <c r="D378" s="424">
        <f t="shared" ref="D378:AA378" si="107">SUM(D366:D377)</f>
        <v>354</v>
      </c>
      <c r="E378" s="424">
        <f t="shared" si="107"/>
        <v>322</v>
      </c>
      <c r="F378" s="424">
        <f t="shared" si="107"/>
        <v>34</v>
      </c>
      <c r="G378" s="424">
        <f t="shared" si="107"/>
        <v>0</v>
      </c>
      <c r="H378" s="424">
        <f t="shared" si="107"/>
        <v>320</v>
      </c>
      <c r="I378" s="424">
        <f t="shared" si="107"/>
        <v>34</v>
      </c>
      <c r="J378" s="424">
        <f t="shared" si="107"/>
        <v>120</v>
      </c>
      <c r="K378" s="424">
        <f t="shared" si="107"/>
        <v>10</v>
      </c>
      <c r="L378" s="424">
        <f t="shared" si="107"/>
        <v>228</v>
      </c>
      <c r="M378" s="424">
        <f t="shared" si="107"/>
        <v>0</v>
      </c>
      <c r="N378" s="424">
        <f t="shared" si="107"/>
        <v>357</v>
      </c>
      <c r="O378" s="424">
        <f t="shared" si="107"/>
        <v>14</v>
      </c>
      <c r="P378" s="424">
        <f t="shared" si="107"/>
        <v>100</v>
      </c>
      <c r="Q378" s="424">
        <f t="shared" si="107"/>
        <v>0</v>
      </c>
      <c r="R378" s="424">
        <f t="shared" si="107"/>
        <v>491</v>
      </c>
      <c r="S378" s="424">
        <f t="shared" si="107"/>
        <v>102</v>
      </c>
      <c r="T378" s="424">
        <f t="shared" si="107"/>
        <v>0</v>
      </c>
      <c r="U378" s="424">
        <f t="shared" si="107"/>
        <v>40</v>
      </c>
      <c r="V378" s="424">
        <f t="shared" si="107"/>
        <v>451</v>
      </c>
      <c r="W378" s="424">
        <f t="shared" si="107"/>
        <v>103</v>
      </c>
      <c r="X378" s="424">
        <f t="shared" si="107"/>
        <v>0</v>
      </c>
      <c r="Y378" s="424">
        <f t="shared" si="107"/>
        <v>40</v>
      </c>
      <c r="Z378" s="424">
        <f t="shared" si="107"/>
        <v>451</v>
      </c>
      <c r="AA378" s="424">
        <f t="shared" si="107"/>
        <v>3571</v>
      </c>
      <c r="AB378" s="182"/>
      <c r="AC378" s="290">
        <f t="shared" ref="AC378:AY378" si="108">SUM(AC366:AC377)</f>
        <v>0</v>
      </c>
      <c r="AD378" s="290">
        <f t="shared" si="108"/>
        <v>0</v>
      </c>
      <c r="AE378" s="290">
        <f t="shared" si="108"/>
        <v>0</v>
      </c>
      <c r="AF378" s="290">
        <f t="shared" si="108"/>
        <v>0</v>
      </c>
      <c r="AG378" s="290">
        <f t="shared" si="108"/>
        <v>0</v>
      </c>
      <c r="AH378" s="290">
        <f t="shared" si="108"/>
        <v>0</v>
      </c>
      <c r="AI378" s="290">
        <f t="shared" si="108"/>
        <v>0</v>
      </c>
      <c r="AJ378" s="290">
        <f t="shared" si="108"/>
        <v>0</v>
      </c>
      <c r="AK378" s="290">
        <f t="shared" si="108"/>
        <v>2</v>
      </c>
      <c r="AL378" s="290">
        <f t="shared" si="108"/>
        <v>0</v>
      </c>
      <c r="AM378" s="290">
        <f t="shared" si="108"/>
        <v>0</v>
      </c>
      <c r="AN378" s="290">
        <f t="shared" si="108"/>
        <v>0</v>
      </c>
      <c r="AO378" s="290">
        <f t="shared" si="108"/>
        <v>0</v>
      </c>
      <c r="AP378" s="290">
        <f t="shared" si="108"/>
        <v>0</v>
      </c>
      <c r="AQ378" s="290">
        <f t="shared" si="108"/>
        <v>0</v>
      </c>
      <c r="AR378" s="290">
        <f t="shared" si="108"/>
        <v>0</v>
      </c>
      <c r="AS378" s="290">
        <f t="shared" si="108"/>
        <v>0</v>
      </c>
      <c r="AT378" s="290">
        <f t="shared" si="108"/>
        <v>0</v>
      </c>
      <c r="AU378" s="290">
        <f t="shared" si="108"/>
        <v>0</v>
      </c>
      <c r="AV378" s="290">
        <f t="shared" si="108"/>
        <v>0</v>
      </c>
      <c r="AW378" s="290">
        <f t="shared" si="108"/>
        <v>0</v>
      </c>
      <c r="AX378" s="290">
        <f t="shared" si="108"/>
        <v>0</v>
      </c>
      <c r="AY378" s="290">
        <f t="shared" si="108"/>
        <v>0</v>
      </c>
    </row>
    <row r="379" spans="2:51" ht="12" hidden="1" customHeight="1" x14ac:dyDescent="0.2">
      <c r="AB379" s="182"/>
    </row>
    <row r="380" spans="2:51" ht="12" hidden="1" customHeight="1" x14ac:dyDescent="0.2"/>
    <row r="381" spans="2:51" ht="22.5" hidden="1" customHeight="1" x14ac:dyDescent="0.2">
      <c r="B381" s="172" t="s">
        <v>1096</v>
      </c>
      <c r="H381" s="94"/>
    </row>
    <row r="382" spans="2:51" ht="14.25" hidden="1" customHeight="1" x14ac:dyDescent="0.2">
      <c r="B382" s="78"/>
      <c r="C382" s="79"/>
      <c r="D382" s="96" t="s">
        <v>389</v>
      </c>
      <c r="E382" s="97" t="s">
        <v>390</v>
      </c>
      <c r="F382" s="96" t="s">
        <v>391</v>
      </c>
      <c r="G382" s="96" t="s">
        <v>392</v>
      </c>
      <c r="H382" s="98" t="s">
        <v>393</v>
      </c>
      <c r="I382" s="97" t="s">
        <v>394</v>
      </c>
      <c r="J382" s="96" t="s">
        <v>395</v>
      </c>
      <c r="K382" s="96" t="s">
        <v>396</v>
      </c>
      <c r="L382" s="96" t="s">
        <v>397</v>
      </c>
      <c r="M382" s="96" t="s">
        <v>398</v>
      </c>
      <c r="N382" s="96" t="s">
        <v>399</v>
      </c>
      <c r="O382" s="96" t="s">
        <v>400</v>
      </c>
      <c r="P382" s="96" t="s">
        <v>401</v>
      </c>
      <c r="Q382" s="96" t="s">
        <v>402</v>
      </c>
      <c r="R382" s="96" t="s">
        <v>403</v>
      </c>
      <c r="S382" s="96" t="s">
        <v>404</v>
      </c>
      <c r="T382" s="96" t="s">
        <v>405</v>
      </c>
      <c r="U382" s="96" t="s">
        <v>406</v>
      </c>
      <c r="V382" s="96" t="s">
        <v>407</v>
      </c>
      <c r="W382" s="99" t="s">
        <v>408</v>
      </c>
      <c r="X382" s="80"/>
      <c r="Y382" s="80"/>
      <c r="Z382" s="80"/>
      <c r="AA382" s="80"/>
      <c r="AC382" s="81" t="s">
        <v>409</v>
      </c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81"/>
      <c r="AV382" s="82"/>
    </row>
    <row r="383" spans="2:51" ht="33.75" hidden="1" customHeight="1" x14ac:dyDescent="0.2">
      <c r="B383" s="83" t="s">
        <v>410</v>
      </c>
      <c r="C383" s="83" t="s">
        <v>411</v>
      </c>
      <c r="D383" s="100" t="s">
        <v>417</v>
      </c>
      <c r="E383" s="100" t="s">
        <v>418</v>
      </c>
      <c r="F383" s="100" t="s">
        <v>419</v>
      </c>
      <c r="G383" s="100" t="s">
        <v>420</v>
      </c>
      <c r="H383" s="101" t="s">
        <v>421</v>
      </c>
      <c r="I383" s="102" t="s">
        <v>422</v>
      </c>
      <c r="J383" s="100" t="s">
        <v>423</v>
      </c>
      <c r="K383" s="100" t="s">
        <v>424</v>
      </c>
      <c r="L383" s="100" t="s">
        <v>425</v>
      </c>
      <c r="M383" s="100" t="s">
        <v>426</v>
      </c>
      <c r="N383" s="100" t="s">
        <v>427</v>
      </c>
      <c r="O383" s="100" t="s">
        <v>428</v>
      </c>
      <c r="P383" s="100" t="s">
        <v>64</v>
      </c>
      <c r="Q383" s="100" t="s">
        <v>64</v>
      </c>
      <c r="R383" s="100" t="s">
        <v>429</v>
      </c>
      <c r="S383" s="100" t="s">
        <v>430</v>
      </c>
      <c r="T383" s="100" t="s">
        <v>431</v>
      </c>
      <c r="U383" s="100" t="s">
        <v>432</v>
      </c>
      <c r="V383" s="100" t="s">
        <v>433</v>
      </c>
      <c r="W383" s="100" t="s">
        <v>434</v>
      </c>
      <c r="X383" s="95"/>
      <c r="Y383" s="95"/>
      <c r="Z383" s="95"/>
      <c r="AA383" s="84" t="s">
        <v>1074</v>
      </c>
      <c r="AC383" s="85" t="s">
        <v>417</v>
      </c>
      <c r="AD383" s="85" t="s">
        <v>418</v>
      </c>
      <c r="AE383" s="85" t="s">
        <v>419</v>
      </c>
      <c r="AF383" s="85" t="s">
        <v>420</v>
      </c>
      <c r="AG383" s="85" t="s">
        <v>421</v>
      </c>
      <c r="AH383" s="85" t="s">
        <v>422</v>
      </c>
      <c r="AI383" s="85" t="s">
        <v>423</v>
      </c>
      <c r="AJ383" s="85" t="s">
        <v>424</v>
      </c>
      <c r="AK383" s="85" t="s">
        <v>425</v>
      </c>
      <c r="AL383" s="85" t="s">
        <v>426</v>
      </c>
      <c r="AM383" s="85" t="s">
        <v>427</v>
      </c>
      <c r="AN383" s="85" t="s">
        <v>428</v>
      </c>
      <c r="AO383" s="85" t="s">
        <v>1090</v>
      </c>
      <c r="AP383" s="85" t="s">
        <v>1091</v>
      </c>
      <c r="AQ383" s="85" t="s">
        <v>429</v>
      </c>
      <c r="AR383" s="85" t="s">
        <v>430</v>
      </c>
      <c r="AS383" s="85" t="s">
        <v>431</v>
      </c>
      <c r="AT383" s="85" t="s">
        <v>432</v>
      </c>
      <c r="AU383" s="85" t="s">
        <v>433</v>
      </c>
      <c r="AV383" s="85" t="s">
        <v>434</v>
      </c>
    </row>
    <row r="384" spans="2:51" ht="27" hidden="1" customHeight="1" x14ac:dyDescent="0.2">
      <c r="B384" s="86"/>
      <c r="C384" s="381">
        <v>44106</v>
      </c>
      <c r="D384" s="416">
        <v>0</v>
      </c>
      <c r="E384" s="416">
        <v>0</v>
      </c>
      <c r="F384" s="416">
        <v>0</v>
      </c>
      <c r="G384" s="416">
        <v>0</v>
      </c>
      <c r="H384" s="417">
        <v>0</v>
      </c>
      <c r="I384" s="416">
        <v>0</v>
      </c>
      <c r="J384" s="416">
        <v>0</v>
      </c>
      <c r="K384" s="416">
        <v>0</v>
      </c>
      <c r="L384" s="416">
        <v>0</v>
      </c>
      <c r="M384" s="416">
        <v>0</v>
      </c>
      <c r="N384" s="416">
        <v>0</v>
      </c>
      <c r="O384" s="416">
        <v>0</v>
      </c>
      <c r="P384" s="416">
        <v>0</v>
      </c>
      <c r="Q384" s="416">
        <v>0</v>
      </c>
      <c r="R384" s="416">
        <v>0</v>
      </c>
      <c r="S384" s="416">
        <v>0</v>
      </c>
      <c r="T384" s="416">
        <v>0</v>
      </c>
      <c r="U384" s="416">
        <v>0</v>
      </c>
      <c r="V384" s="416">
        <v>0</v>
      </c>
      <c r="W384" s="416">
        <v>0</v>
      </c>
      <c r="X384" s="418"/>
      <c r="Y384" s="419"/>
      <c r="Z384" s="419"/>
      <c r="AA384" s="420">
        <f t="shared" ref="AA384:AA394" si="109">SUM(D384:W384)</f>
        <v>0</v>
      </c>
      <c r="AC384" s="288">
        <f>D384-D352</f>
        <v>0</v>
      </c>
      <c r="AD384" s="288">
        <f t="shared" ref="AD384:AV393" si="110">E384-E352</f>
        <v>0</v>
      </c>
      <c r="AE384" s="288">
        <f t="shared" si="110"/>
        <v>0</v>
      </c>
      <c r="AF384" s="288">
        <f t="shared" si="110"/>
        <v>0</v>
      </c>
      <c r="AG384" s="288">
        <f t="shared" si="110"/>
        <v>0</v>
      </c>
      <c r="AH384" s="288">
        <f t="shared" si="110"/>
        <v>0</v>
      </c>
      <c r="AI384" s="288">
        <f t="shared" si="110"/>
        <v>0</v>
      </c>
      <c r="AJ384" s="288">
        <f t="shared" si="110"/>
        <v>0</v>
      </c>
      <c r="AK384" s="288">
        <f t="shared" si="110"/>
        <v>0</v>
      </c>
      <c r="AL384" s="288">
        <f t="shared" si="110"/>
        <v>0</v>
      </c>
      <c r="AM384" s="288">
        <f t="shared" si="110"/>
        <v>0</v>
      </c>
      <c r="AN384" s="288">
        <f t="shared" si="110"/>
        <v>0</v>
      </c>
      <c r="AO384" s="288">
        <f t="shared" si="110"/>
        <v>0</v>
      </c>
      <c r="AP384" s="288">
        <f t="shared" si="110"/>
        <v>0</v>
      </c>
      <c r="AQ384" s="288">
        <f t="shared" si="110"/>
        <v>0</v>
      </c>
      <c r="AR384" s="288">
        <f t="shared" si="110"/>
        <v>0</v>
      </c>
      <c r="AS384" s="288">
        <f t="shared" si="110"/>
        <v>0</v>
      </c>
      <c r="AT384" s="288">
        <f t="shared" si="110"/>
        <v>0</v>
      </c>
      <c r="AU384" s="288">
        <f t="shared" si="110"/>
        <v>0</v>
      </c>
      <c r="AV384" s="288">
        <f t="shared" si="110"/>
        <v>0</v>
      </c>
    </row>
    <row r="385" spans="2:51" ht="27" hidden="1" customHeight="1" x14ac:dyDescent="0.2">
      <c r="B385" s="86"/>
      <c r="C385" s="381">
        <v>44113</v>
      </c>
      <c r="D385" s="416">
        <v>0</v>
      </c>
      <c r="E385" s="416">
        <v>0</v>
      </c>
      <c r="F385" s="416">
        <v>0</v>
      </c>
      <c r="G385" s="416">
        <v>0</v>
      </c>
      <c r="H385" s="417">
        <v>0</v>
      </c>
      <c r="I385" s="416">
        <v>0</v>
      </c>
      <c r="J385" s="416">
        <v>0</v>
      </c>
      <c r="K385" s="416">
        <v>0</v>
      </c>
      <c r="L385" s="416">
        <v>0</v>
      </c>
      <c r="M385" s="416">
        <v>0</v>
      </c>
      <c r="N385" s="416">
        <v>0</v>
      </c>
      <c r="O385" s="416">
        <v>0</v>
      </c>
      <c r="P385" s="416">
        <v>0</v>
      </c>
      <c r="Q385" s="416">
        <v>0</v>
      </c>
      <c r="R385" s="416">
        <v>0</v>
      </c>
      <c r="S385" s="416">
        <v>0</v>
      </c>
      <c r="T385" s="416">
        <v>0</v>
      </c>
      <c r="U385" s="416">
        <v>0</v>
      </c>
      <c r="V385" s="416">
        <v>0</v>
      </c>
      <c r="W385" s="416">
        <v>0</v>
      </c>
      <c r="X385" s="418"/>
      <c r="Y385" s="419"/>
      <c r="Z385" s="419"/>
      <c r="AA385" s="420">
        <f t="shared" si="109"/>
        <v>0</v>
      </c>
      <c r="AC385" s="288">
        <f t="shared" ref="AC385:AC393" si="111">D385-D353</f>
        <v>0</v>
      </c>
      <c r="AD385" s="288">
        <f t="shared" si="110"/>
        <v>0</v>
      </c>
      <c r="AE385" s="288">
        <f t="shared" si="110"/>
        <v>0</v>
      </c>
      <c r="AF385" s="288">
        <f t="shared" si="110"/>
        <v>0</v>
      </c>
      <c r="AG385" s="288">
        <f t="shared" si="110"/>
        <v>0</v>
      </c>
      <c r="AH385" s="288">
        <f t="shared" si="110"/>
        <v>0</v>
      </c>
      <c r="AI385" s="288">
        <f t="shared" si="110"/>
        <v>0</v>
      </c>
      <c r="AJ385" s="288">
        <f t="shared" si="110"/>
        <v>0</v>
      </c>
      <c r="AK385" s="288">
        <f t="shared" si="110"/>
        <v>0</v>
      </c>
      <c r="AL385" s="288">
        <f t="shared" si="110"/>
        <v>0</v>
      </c>
      <c r="AM385" s="288">
        <f t="shared" si="110"/>
        <v>0</v>
      </c>
      <c r="AN385" s="288">
        <f t="shared" si="110"/>
        <v>0</v>
      </c>
      <c r="AO385" s="288">
        <f t="shared" si="110"/>
        <v>0</v>
      </c>
      <c r="AP385" s="288">
        <f t="shared" si="110"/>
        <v>0</v>
      </c>
      <c r="AQ385" s="288">
        <f t="shared" si="110"/>
        <v>0</v>
      </c>
      <c r="AR385" s="288">
        <f t="shared" si="110"/>
        <v>0</v>
      </c>
      <c r="AS385" s="288">
        <f t="shared" si="110"/>
        <v>0</v>
      </c>
      <c r="AT385" s="288">
        <f t="shared" si="110"/>
        <v>0</v>
      </c>
      <c r="AU385" s="288">
        <f t="shared" si="110"/>
        <v>0</v>
      </c>
      <c r="AV385" s="288">
        <f t="shared" si="110"/>
        <v>0</v>
      </c>
    </row>
    <row r="386" spans="2:51" ht="27" hidden="1" customHeight="1" x14ac:dyDescent="0.2">
      <c r="B386" s="86"/>
      <c r="C386" s="381">
        <v>44120</v>
      </c>
      <c r="D386" s="416">
        <v>0</v>
      </c>
      <c r="E386" s="416">
        <v>0</v>
      </c>
      <c r="F386" s="416">
        <v>0</v>
      </c>
      <c r="G386" s="416">
        <v>0</v>
      </c>
      <c r="H386" s="417">
        <v>0</v>
      </c>
      <c r="I386" s="416">
        <v>0</v>
      </c>
      <c r="J386" s="416">
        <v>0</v>
      </c>
      <c r="K386" s="416">
        <v>0</v>
      </c>
      <c r="L386" s="416">
        <v>0</v>
      </c>
      <c r="M386" s="416">
        <v>0</v>
      </c>
      <c r="N386" s="416">
        <v>0</v>
      </c>
      <c r="O386" s="416">
        <v>0</v>
      </c>
      <c r="P386" s="416">
        <v>0</v>
      </c>
      <c r="Q386" s="416">
        <v>0</v>
      </c>
      <c r="R386" s="416">
        <v>0</v>
      </c>
      <c r="S386" s="416">
        <v>0</v>
      </c>
      <c r="T386" s="416">
        <v>0</v>
      </c>
      <c r="U386" s="416">
        <v>0</v>
      </c>
      <c r="V386" s="416">
        <v>0</v>
      </c>
      <c r="W386" s="416">
        <v>0</v>
      </c>
      <c r="X386" s="418"/>
      <c r="Y386" s="419"/>
      <c r="Z386" s="419"/>
      <c r="AA386" s="420">
        <f t="shared" si="109"/>
        <v>0</v>
      </c>
      <c r="AC386" s="288">
        <f t="shared" si="111"/>
        <v>0</v>
      </c>
      <c r="AD386" s="288">
        <f t="shared" si="110"/>
        <v>0</v>
      </c>
      <c r="AE386" s="288">
        <f t="shared" si="110"/>
        <v>0</v>
      </c>
      <c r="AF386" s="288">
        <f t="shared" si="110"/>
        <v>0</v>
      </c>
      <c r="AG386" s="288">
        <f t="shared" si="110"/>
        <v>0</v>
      </c>
      <c r="AH386" s="288">
        <f t="shared" si="110"/>
        <v>0</v>
      </c>
      <c r="AI386" s="288">
        <f t="shared" si="110"/>
        <v>0</v>
      </c>
      <c r="AJ386" s="288">
        <f t="shared" si="110"/>
        <v>0</v>
      </c>
      <c r="AK386" s="288">
        <f t="shared" si="110"/>
        <v>0</v>
      </c>
      <c r="AL386" s="288">
        <f t="shared" si="110"/>
        <v>0</v>
      </c>
      <c r="AM386" s="288">
        <f t="shared" si="110"/>
        <v>0</v>
      </c>
      <c r="AN386" s="288">
        <f t="shared" si="110"/>
        <v>0</v>
      </c>
      <c r="AO386" s="288">
        <f t="shared" si="110"/>
        <v>0</v>
      </c>
      <c r="AP386" s="288">
        <f t="shared" si="110"/>
        <v>0</v>
      </c>
      <c r="AQ386" s="288">
        <f t="shared" si="110"/>
        <v>0</v>
      </c>
      <c r="AR386" s="288">
        <f t="shared" si="110"/>
        <v>0</v>
      </c>
      <c r="AS386" s="288">
        <f t="shared" si="110"/>
        <v>0</v>
      </c>
      <c r="AT386" s="288">
        <f t="shared" si="110"/>
        <v>0</v>
      </c>
      <c r="AU386" s="288">
        <f t="shared" si="110"/>
        <v>0</v>
      </c>
      <c r="AV386" s="288">
        <f t="shared" si="110"/>
        <v>0</v>
      </c>
    </row>
    <row r="387" spans="2:51" ht="27" hidden="1" customHeight="1" x14ac:dyDescent="0.2">
      <c r="B387" s="86"/>
      <c r="C387" s="381">
        <v>44127</v>
      </c>
      <c r="D387" s="416">
        <v>0</v>
      </c>
      <c r="E387" s="416">
        <v>0</v>
      </c>
      <c r="F387" s="416">
        <v>0</v>
      </c>
      <c r="G387" s="416">
        <v>0</v>
      </c>
      <c r="H387" s="417">
        <v>0</v>
      </c>
      <c r="I387" s="416">
        <v>0</v>
      </c>
      <c r="J387" s="416">
        <v>0</v>
      </c>
      <c r="K387" s="416">
        <v>0</v>
      </c>
      <c r="L387" s="416">
        <v>0</v>
      </c>
      <c r="M387" s="416">
        <v>0</v>
      </c>
      <c r="N387" s="416">
        <v>0</v>
      </c>
      <c r="O387" s="416">
        <v>0</v>
      </c>
      <c r="P387" s="416">
        <v>0</v>
      </c>
      <c r="Q387" s="416">
        <v>0</v>
      </c>
      <c r="R387" s="416">
        <v>0</v>
      </c>
      <c r="S387" s="416">
        <v>0</v>
      </c>
      <c r="T387" s="416">
        <v>0</v>
      </c>
      <c r="U387" s="416">
        <v>0</v>
      </c>
      <c r="V387" s="416">
        <v>0</v>
      </c>
      <c r="W387" s="416">
        <v>0</v>
      </c>
      <c r="X387" s="418"/>
      <c r="Y387" s="419"/>
      <c r="Z387" s="419"/>
      <c r="AA387" s="420">
        <f t="shared" si="109"/>
        <v>0</v>
      </c>
      <c r="AC387" s="288">
        <f t="shared" si="111"/>
        <v>0</v>
      </c>
      <c r="AD387" s="288">
        <f t="shared" si="110"/>
        <v>0</v>
      </c>
      <c r="AE387" s="288">
        <f t="shared" si="110"/>
        <v>0</v>
      </c>
      <c r="AF387" s="288">
        <f t="shared" si="110"/>
        <v>0</v>
      </c>
      <c r="AG387" s="288">
        <f t="shared" si="110"/>
        <v>0</v>
      </c>
      <c r="AH387" s="288">
        <f t="shared" si="110"/>
        <v>0</v>
      </c>
      <c r="AI387" s="288">
        <f t="shared" si="110"/>
        <v>0</v>
      </c>
      <c r="AJ387" s="288">
        <f t="shared" si="110"/>
        <v>0</v>
      </c>
      <c r="AK387" s="288">
        <f t="shared" si="110"/>
        <v>0</v>
      </c>
      <c r="AL387" s="288">
        <f t="shared" si="110"/>
        <v>0</v>
      </c>
      <c r="AM387" s="288">
        <f t="shared" si="110"/>
        <v>0</v>
      </c>
      <c r="AN387" s="288">
        <f t="shared" si="110"/>
        <v>0</v>
      </c>
      <c r="AO387" s="288">
        <f t="shared" si="110"/>
        <v>0</v>
      </c>
      <c r="AP387" s="288">
        <f t="shared" si="110"/>
        <v>0</v>
      </c>
      <c r="AQ387" s="288">
        <f t="shared" si="110"/>
        <v>0</v>
      </c>
      <c r="AR387" s="288">
        <f t="shared" si="110"/>
        <v>0</v>
      </c>
      <c r="AS387" s="288">
        <f t="shared" si="110"/>
        <v>0</v>
      </c>
      <c r="AT387" s="288">
        <f t="shared" si="110"/>
        <v>0</v>
      </c>
      <c r="AU387" s="288">
        <f t="shared" si="110"/>
        <v>0</v>
      </c>
      <c r="AV387" s="288">
        <f t="shared" si="110"/>
        <v>0</v>
      </c>
    </row>
    <row r="388" spans="2:51" ht="27" hidden="1" customHeight="1" x14ac:dyDescent="0.2">
      <c r="B388" s="86"/>
      <c r="C388" s="381">
        <v>44138</v>
      </c>
      <c r="D388" s="416">
        <v>0</v>
      </c>
      <c r="E388" s="416">
        <v>0</v>
      </c>
      <c r="F388" s="416">
        <v>0</v>
      </c>
      <c r="G388" s="416">
        <v>0</v>
      </c>
      <c r="H388" s="417">
        <v>0</v>
      </c>
      <c r="I388" s="416">
        <v>0</v>
      </c>
      <c r="J388" s="416">
        <v>0</v>
      </c>
      <c r="K388" s="416">
        <v>6</v>
      </c>
      <c r="L388" s="416">
        <v>0</v>
      </c>
      <c r="M388" s="416">
        <v>0</v>
      </c>
      <c r="N388" s="416">
        <v>0</v>
      </c>
      <c r="O388" s="416">
        <v>0</v>
      </c>
      <c r="P388" s="416">
        <v>6</v>
      </c>
      <c r="Q388" s="416">
        <v>0</v>
      </c>
      <c r="R388" s="416">
        <v>0</v>
      </c>
      <c r="S388" s="416">
        <v>0</v>
      </c>
      <c r="T388" s="416">
        <v>0</v>
      </c>
      <c r="U388" s="416">
        <v>0</v>
      </c>
      <c r="V388" s="416">
        <v>0</v>
      </c>
      <c r="W388" s="416">
        <v>0</v>
      </c>
      <c r="X388" s="418"/>
      <c r="Y388" s="419"/>
      <c r="Z388" s="419"/>
      <c r="AA388" s="420">
        <f t="shared" si="109"/>
        <v>12</v>
      </c>
      <c r="AC388" s="288">
        <f t="shared" si="111"/>
        <v>0</v>
      </c>
      <c r="AD388" s="288">
        <f t="shared" si="110"/>
        <v>0</v>
      </c>
      <c r="AE388" s="288">
        <f t="shared" si="110"/>
        <v>0</v>
      </c>
      <c r="AF388" s="288">
        <f t="shared" si="110"/>
        <v>0</v>
      </c>
      <c r="AG388" s="288">
        <f t="shared" si="110"/>
        <v>0</v>
      </c>
      <c r="AH388" s="288">
        <f t="shared" si="110"/>
        <v>0</v>
      </c>
      <c r="AI388" s="288">
        <f t="shared" si="110"/>
        <v>0</v>
      </c>
      <c r="AJ388" s="288">
        <f t="shared" si="110"/>
        <v>0</v>
      </c>
      <c r="AK388" s="288">
        <f t="shared" si="110"/>
        <v>0</v>
      </c>
      <c r="AL388" s="288">
        <f t="shared" si="110"/>
        <v>0</v>
      </c>
      <c r="AM388" s="288">
        <f t="shared" si="110"/>
        <v>0</v>
      </c>
      <c r="AN388" s="288">
        <f t="shared" si="110"/>
        <v>0</v>
      </c>
      <c r="AO388" s="288">
        <f t="shared" si="110"/>
        <v>0</v>
      </c>
      <c r="AP388" s="288">
        <f t="shared" si="110"/>
        <v>0</v>
      </c>
      <c r="AQ388" s="288">
        <f t="shared" si="110"/>
        <v>0</v>
      </c>
      <c r="AR388" s="288">
        <f t="shared" si="110"/>
        <v>0</v>
      </c>
      <c r="AS388" s="288">
        <f t="shared" si="110"/>
        <v>0</v>
      </c>
      <c r="AT388" s="288">
        <f t="shared" si="110"/>
        <v>0</v>
      </c>
      <c r="AU388" s="288">
        <f t="shared" si="110"/>
        <v>0</v>
      </c>
      <c r="AV388" s="288">
        <f t="shared" si="110"/>
        <v>0</v>
      </c>
    </row>
    <row r="389" spans="2:51" ht="27" hidden="1" customHeight="1" x14ac:dyDescent="0.2">
      <c r="B389" s="86"/>
      <c r="C389" s="381">
        <v>44144</v>
      </c>
      <c r="D389" s="416">
        <v>0</v>
      </c>
      <c r="E389" s="416">
        <v>0</v>
      </c>
      <c r="F389" s="416">
        <v>0</v>
      </c>
      <c r="G389" s="416">
        <v>10</v>
      </c>
      <c r="H389" s="417">
        <v>14</v>
      </c>
      <c r="I389" s="416">
        <v>0</v>
      </c>
      <c r="J389" s="416">
        <v>0</v>
      </c>
      <c r="K389" s="416">
        <v>12</v>
      </c>
      <c r="L389" s="416">
        <v>0</v>
      </c>
      <c r="M389" s="416">
        <v>0</v>
      </c>
      <c r="N389" s="416">
        <v>0</v>
      </c>
      <c r="O389" s="416">
        <v>0</v>
      </c>
      <c r="P389" s="416">
        <v>12</v>
      </c>
      <c r="Q389" s="416">
        <v>0</v>
      </c>
      <c r="R389" s="416">
        <v>0</v>
      </c>
      <c r="S389" s="416">
        <v>0</v>
      </c>
      <c r="T389" s="416">
        <v>0</v>
      </c>
      <c r="U389" s="416">
        <v>0</v>
      </c>
      <c r="V389" s="416">
        <v>0</v>
      </c>
      <c r="W389" s="416">
        <v>0</v>
      </c>
      <c r="X389" s="418"/>
      <c r="Y389" s="419"/>
      <c r="Z389" s="419"/>
      <c r="AA389" s="420">
        <f t="shared" si="109"/>
        <v>48</v>
      </c>
      <c r="AC389" s="288">
        <f t="shared" si="111"/>
        <v>0</v>
      </c>
      <c r="AD389" s="288">
        <f t="shared" si="110"/>
        <v>0</v>
      </c>
      <c r="AE389" s="288">
        <f t="shared" si="110"/>
        <v>0</v>
      </c>
      <c r="AF389" s="288">
        <f t="shared" si="110"/>
        <v>0</v>
      </c>
      <c r="AG389" s="288">
        <f t="shared" si="110"/>
        <v>0</v>
      </c>
      <c r="AH389" s="288">
        <f t="shared" si="110"/>
        <v>0</v>
      </c>
      <c r="AI389" s="288">
        <f t="shared" si="110"/>
        <v>0</v>
      </c>
      <c r="AJ389" s="288">
        <f t="shared" si="110"/>
        <v>0</v>
      </c>
      <c r="AK389" s="288">
        <f t="shared" si="110"/>
        <v>0</v>
      </c>
      <c r="AL389" s="288">
        <f t="shared" si="110"/>
        <v>0</v>
      </c>
      <c r="AM389" s="288">
        <f t="shared" si="110"/>
        <v>0</v>
      </c>
      <c r="AN389" s="288">
        <f t="shared" si="110"/>
        <v>0</v>
      </c>
      <c r="AO389" s="288">
        <f t="shared" si="110"/>
        <v>0</v>
      </c>
      <c r="AP389" s="288">
        <f t="shared" si="110"/>
        <v>0</v>
      </c>
      <c r="AQ389" s="288">
        <f t="shared" si="110"/>
        <v>0</v>
      </c>
      <c r="AR389" s="288">
        <f t="shared" si="110"/>
        <v>0</v>
      </c>
      <c r="AS389" s="288">
        <f t="shared" si="110"/>
        <v>0</v>
      </c>
      <c r="AT389" s="288">
        <f t="shared" si="110"/>
        <v>0</v>
      </c>
      <c r="AU389" s="288">
        <f t="shared" si="110"/>
        <v>0</v>
      </c>
      <c r="AV389" s="288">
        <f t="shared" si="110"/>
        <v>0</v>
      </c>
    </row>
    <row r="390" spans="2:51" ht="27" hidden="1" customHeight="1" x14ac:dyDescent="0.2">
      <c r="B390" s="86"/>
      <c r="C390" s="381">
        <v>44152</v>
      </c>
      <c r="D390" s="416">
        <v>0</v>
      </c>
      <c r="E390" s="416">
        <v>0</v>
      </c>
      <c r="F390" s="416">
        <v>0</v>
      </c>
      <c r="G390" s="416">
        <v>6</v>
      </c>
      <c r="H390" s="417">
        <v>8</v>
      </c>
      <c r="I390" s="416">
        <v>0</v>
      </c>
      <c r="J390" s="416">
        <v>0</v>
      </c>
      <c r="K390" s="416">
        <v>4</v>
      </c>
      <c r="L390" s="416">
        <v>0</v>
      </c>
      <c r="M390" s="416">
        <v>0</v>
      </c>
      <c r="N390" s="416">
        <v>0</v>
      </c>
      <c r="O390" s="416">
        <v>0</v>
      </c>
      <c r="P390" s="416">
        <v>4</v>
      </c>
      <c r="Q390" s="416">
        <v>0</v>
      </c>
      <c r="R390" s="416">
        <v>0</v>
      </c>
      <c r="S390" s="416">
        <v>0</v>
      </c>
      <c r="T390" s="416">
        <v>0</v>
      </c>
      <c r="U390" s="416">
        <v>0</v>
      </c>
      <c r="V390" s="416">
        <v>0</v>
      </c>
      <c r="W390" s="416">
        <v>0</v>
      </c>
      <c r="X390" s="418"/>
      <c r="Y390" s="419"/>
      <c r="Z390" s="419"/>
      <c r="AA390" s="420">
        <f t="shared" si="109"/>
        <v>22</v>
      </c>
      <c r="AC390" s="288">
        <f t="shared" si="111"/>
        <v>0</v>
      </c>
      <c r="AD390" s="288">
        <f t="shared" si="110"/>
        <v>0</v>
      </c>
      <c r="AE390" s="288">
        <f t="shared" si="110"/>
        <v>0</v>
      </c>
      <c r="AF390" s="288">
        <f t="shared" si="110"/>
        <v>0</v>
      </c>
      <c r="AG390" s="288">
        <f t="shared" si="110"/>
        <v>0</v>
      </c>
      <c r="AH390" s="288">
        <f t="shared" si="110"/>
        <v>0</v>
      </c>
      <c r="AI390" s="288">
        <f t="shared" si="110"/>
        <v>0</v>
      </c>
      <c r="AJ390" s="288">
        <f t="shared" si="110"/>
        <v>0</v>
      </c>
      <c r="AK390" s="288">
        <f t="shared" si="110"/>
        <v>0</v>
      </c>
      <c r="AL390" s="288">
        <f t="shared" si="110"/>
        <v>0</v>
      </c>
      <c r="AM390" s="288">
        <f t="shared" si="110"/>
        <v>0</v>
      </c>
      <c r="AN390" s="288">
        <f t="shared" si="110"/>
        <v>0</v>
      </c>
      <c r="AO390" s="288">
        <f t="shared" si="110"/>
        <v>0</v>
      </c>
      <c r="AP390" s="288">
        <f t="shared" si="110"/>
        <v>0</v>
      </c>
      <c r="AQ390" s="288">
        <f t="shared" si="110"/>
        <v>0</v>
      </c>
      <c r="AR390" s="288">
        <f t="shared" si="110"/>
        <v>0</v>
      </c>
      <c r="AS390" s="288">
        <f t="shared" si="110"/>
        <v>0</v>
      </c>
      <c r="AT390" s="288">
        <f t="shared" si="110"/>
        <v>0</v>
      </c>
      <c r="AU390" s="288">
        <f t="shared" si="110"/>
        <v>0</v>
      </c>
      <c r="AV390" s="288">
        <f t="shared" si="110"/>
        <v>0</v>
      </c>
    </row>
    <row r="391" spans="2:51" ht="27" hidden="1" customHeight="1" x14ac:dyDescent="0.2">
      <c r="B391" s="86"/>
      <c r="C391" s="381">
        <v>44159</v>
      </c>
      <c r="D391" s="416">
        <v>0</v>
      </c>
      <c r="E391" s="416">
        <v>0</v>
      </c>
      <c r="F391" s="416">
        <v>0</v>
      </c>
      <c r="G391" s="416">
        <v>0</v>
      </c>
      <c r="H391" s="417">
        <v>0</v>
      </c>
      <c r="I391" s="416">
        <v>0</v>
      </c>
      <c r="J391" s="416">
        <v>0</v>
      </c>
      <c r="K391" s="416">
        <v>0</v>
      </c>
      <c r="L391" s="416">
        <v>0</v>
      </c>
      <c r="M391" s="416">
        <v>0</v>
      </c>
      <c r="N391" s="416">
        <v>0</v>
      </c>
      <c r="O391" s="416">
        <v>0</v>
      </c>
      <c r="P391" s="416">
        <v>0</v>
      </c>
      <c r="Q391" s="416">
        <v>0</v>
      </c>
      <c r="R391" s="416">
        <v>0</v>
      </c>
      <c r="S391" s="416">
        <v>0</v>
      </c>
      <c r="T391" s="416">
        <v>0</v>
      </c>
      <c r="U391" s="416">
        <v>0</v>
      </c>
      <c r="V391" s="416">
        <v>0</v>
      </c>
      <c r="W391" s="416">
        <v>0</v>
      </c>
      <c r="X391" s="418"/>
      <c r="Y391" s="419"/>
      <c r="Z391" s="419"/>
      <c r="AA391" s="420">
        <f t="shared" si="109"/>
        <v>0</v>
      </c>
      <c r="AC391" s="288">
        <f t="shared" si="111"/>
        <v>0</v>
      </c>
      <c r="AD391" s="288">
        <f t="shared" si="110"/>
        <v>0</v>
      </c>
      <c r="AE391" s="288">
        <f t="shared" si="110"/>
        <v>0</v>
      </c>
      <c r="AF391" s="288">
        <f t="shared" si="110"/>
        <v>0</v>
      </c>
      <c r="AG391" s="288">
        <f t="shared" si="110"/>
        <v>0</v>
      </c>
      <c r="AH391" s="288">
        <f t="shared" si="110"/>
        <v>0</v>
      </c>
      <c r="AI391" s="288">
        <f t="shared" si="110"/>
        <v>0</v>
      </c>
      <c r="AJ391" s="288">
        <f t="shared" si="110"/>
        <v>0</v>
      </c>
      <c r="AK391" s="288">
        <f t="shared" si="110"/>
        <v>0</v>
      </c>
      <c r="AL391" s="288">
        <f t="shared" si="110"/>
        <v>0</v>
      </c>
      <c r="AM391" s="288">
        <f t="shared" si="110"/>
        <v>0</v>
      </c>
      <c r="AN391" s="288">
        <f t="shared" si="110"/>
        <v>0</v>
      </c>
      <c r="AO391" s="288">
        <f t="shared" si="110"/>
        <v>0</v>
      </c>
      <c r="AP391" s="288">
        <f t="shared" si="110"/>
        <v>0</v>
      </c>
      <c r="AQ391" s="288">
        <f t="shared" si="110"/>
        <v>0</v>
      </c>
      <c r="AR391" s="288">
        <f t="shared" si="110"/>
        <v>0</v>
      </c>
      <c r="AS391" s="288">
        <f t="shared" si="110"/>
        <v>0</v>
      </c>
      <c r="AT391" s="288">
        <f t="shared" si="110"/>
        <v>0</v>
      </c>
      <c r="AU391" s="288">
        <f t="shared" si="110"/>
        <v>0</v>
      </c>
      <c r="AV391" s="288">
        <f t="shared" si="110"/>
        <v>0</v>
      </c>
    </row>
    <row r="392" spans="2:51" ht="27" hidden="1" customHeight="1" x14ac:dyDescent="0.2">
      <c r="B392" s="86"/>
      <c r="C392" s="381">
        <v>44167</v>
      </c>
      <c r="D392" s="416">
        <v>0</v>
      </c>
      <c r="E392" s="416">
        <v>0</v>
      </c>
      <c r="F392" s="416">
        <v>0</v>
      </c>
      <c r="G392" s="416">
        <v>0</v>
      </c>
      <c r="H392" s="417">
        <v>0</v>
      </c>
      <c r="I392" s="416">
        <v>0</v>
      </c>
      <c r="J392" s="416">
        <v>0</v>
      </c>
      <c r="K392" s="416">
        <v>0</v>
      </c>
      <c r="L392" s="416">
        <v>0</v>
      </c>
      <c r="M392" s="416">
        <v>0</v>
      </c>
      <c r="N392" s="416">
        <v>0</v>
      </c>
      <c r="O392" s="416">
        <v>0</v>
      </c>
      <c r="P392" s="416">
        <v>0</v>
      </c>
      <c r="Q392" s="416">
        <v>0</v>
      </c>
      <c r="R392" s="416">
        <v>0</v>
      </c>
      <c r="S392" s="416">
        <v>0</v>
      </c>
      <c r="T392" s="416">
        <v>0</v>
      </c>
      <c r="U392" s="416">
        <v>0</v>
      </c>
      <c r="V392" s="416">
        <v>0</v>
      </c>
      <c r="W392" s="416">
        <v>0</v>
      </c>
      <c r="X392" s="418"/>
      <c r="Y392" s="419"/>
      <c r="Z392" s="419"/>
      <c r="AA392" s="420">
        <f t="shared" si="109"/>
        <v>0</v>
      </c>
      <c r="AC392" s="288">
        <f t="shared" si="111"/>
        <v>0</v>
      </c>
      <c r="AD392" s="288">
        <f t="shared" si="110"/>
        <v>0</v>
      </c>
      <c r="AE392" s="288">
        <f t="shared" si="110"/>
        <v>0</v>
      </c>
      <c r="AF392" s="288">
        <f t="shared" si="110"/>
        <v>0</v>
      </c>
      <c r="AG392" s="288">
        <f t="shared" si="110"/>
        <v>0</v>
      </c>
      <c r="AH392" s="288">
        <f t="shared" si="110"/>
        <v>0</v>
      </c>
      <c r="AI392" s="288">
        <f t="shared" si="110"/>
        <v>0</v>
      </c>
      <c r="AJ392" s="288">
        <f t="shared" si="110"/>
        <v>0</v>
      </c>
      <c r="AK392" s="288">
        <f t="shared" si="110"/>
        <v>0</v>
      </c>
      <c r="AL392" s="288">
        <f t="shared" si="110"/>
        <v>0</v>
      </c>
      <c r="AM392" s="288">
        <f t="shared" si="110"/>
        <v>0</v>
      </c>
      <c r="AN392" s="288">
        <f t="shared" si="110"/>
        <v>0</v>
      </c>
      <c r="AO392" s="288">
        <f t="shared" si="110"/>
        <v>0</v>
      </c>
      <c r="AP392" s="288">
        <f t="shared" si="110"/>
        <v>0</v>
      </c>
      <c r="AQ392" s="288">
        <f t="shared" si="110"/>
        <v>0</v>
      </c>
      <c r="AR392" s="288">
        <f t="shared" si="110"/>
        <v>0</v>
      </c>
      <c r="AS392" s="288">
        <f t="shared" si="110"/>
        <v>0</v>
      </c>
      <c r="AT392" s="288">
        <f t="shared" si="110"/>
        <v>0</v>
      </c>
      <c r="AU392" s="288">
        <f t="shared" si="110"/>
        <v>0</v>
      </c>
      <c r="AV392" s="288">
        <f t="shared" si="110"/>
        <v>0</v>
      </c>
    </row>
    <row r="393" spans="2:51" ht="27" hidden="1" customHeight="1" thickBot="1" x14ac:dyDescent="0.25">
      <c r="B393" s="86"/>
      <c r="C393" s="381">
        <v>44174</v>
      </c>
      <c r="D393" s="416">
        <v>0</v>
      </c>
      <c r="E393" s="416">
        <v>0</v>
      </c>
      <c r="F393" s="416">
        <v>0</v>
      </c>
      <c r="G393" s="416">
        <v>0</v>
      </c>
      <c r="H393" s="417">
        <v>0</v>
      </c>
      <c r="I393" s="416">
        <v>0</v>
      </c>
      <c r="J393" s="416">
        <v>0</v>
      </c>
      <c r="K393" s="416">
        <v>0</v>
      </c>
      <c r="L393" s="416">
        <v>0</v>
      </c>
      <c r="M393" s="416">
        <v>0</v>
      </c>
      <c r="N393" s="416">
        <v>0</v>
      </c>
      <c r="O393" s="416">
        <v>0</v>
      </c>
      <c r="P393" s="416">
        <v>0</v>
      </c>
      <c r="Q393" s="416">
        <v>0</v>
      </c>
      <c r="R393" s="416">
        <v>0</v>
      </c>
      <c r="S393" s="416">
        <v>0</v>
      </c>
      <c r="T393" s="416">
        <v>0</v>
      </c>
      <c r="U393" s="416">
        <v>0</v>
      </c>
      <c r="V393" s="416">
        <v>0</v>
      </c>
      <c r="W393" s="416">
        <v>0</v>
      </c>
      <c r="X393" s="418"/>
      <c r="Y393" s="419"/>
      <c r="Z393" s="419"/>
      <c r="AA393" s="420">
        <f t="shared" si="109"/>
        <v>0</v>
      </c>
      <c r="AC393" s="288">
        <f t="shared" si="111"/>
        <v>0</v>
      </c>
      <c r="AD393" s="288">
        <f t="shared" si="110"/>
        <v>0</v>
      </c>
      <c r="AE393" s="288">
        <f t="shared" si="110"/>
        <v>0</v>
      </c>
      <c r="AF393" s="288">
        <f t="shared" si="110"/>
        <v>0</v>
      </c>
      <c r="AG393" s="288">
        <f t="shared" si="110"/>
        <v>0</v>
      </c>
      <c r="AH393" s="288">
        <f t="shared" si="110"/>
        <v>0</v>
      </c>
      <c r="AI393" s="288">
        <f t="shared" si="110"/>
        <v>0</v>
      </c>
      <c r="AJ393" s="288">
        <f t="shared" si="110"/>
        <v>0</v>
      </c>
      <c r="AK393" s="288">
        <f t="shared" si="110"/>
        <v>0</v>
      </c>
      <c r="AL393" s="288">
        <f t="shared" si="110"/>
        <v>0</v>
      </c>
      <c r="AM393" s="288">
        <f t="shared" si="110"/>
        <v>0</v>
      </c>
      <c r="AN393" s="288">
        <f t="shared" si="110"/>
        <v>0</v>
      </c>
      <c r="AO393" s="288">
        <f t="shared" si="110"/>
        <v>0</v>
      </c>
      <c r="AP393" s="288">
        <f t="shared" si="110"/>
        <v>0</v>
      </c>
      <c r="AQ393" s="288">
        <f t="shared" si="110"/>
        <v>0</v>
      </c>
      <c r="AR393" s="288">
        <f t="shared" si="110"/>
        <v>0</v>
      </c>
      <c r="AS393" s="288">
        <f t="shared" si="110"/>
        <v>0</v>
      </c>
      <c r="AT393" s="288">
        <f t="shared" si="110"/>
        <v>0</v>
      </c>
      <c r="AU393" s="288">
        <f t="shared" si="110"/>
        <v>0</v>
      </c>
      <c r="AV393" s="288">
        <f t="shared" si="110"/>
        <v>0</v>
      </c>
    </row>
    <row r="394" spans="2:51" ht="27" hidden="1" customHeight="1" thickTop="1" x14ac:dyDescent="0.2">
      <c r="B394" s="1899" t="s">
        <v>1074</v>
      </c>
      <c r="C394" s="1900"/>
      <c r="D394" s="421">
        <f t="shared" ref="D394:W394" si="112">SUM(D384:D390)</f>
        <v>0</v>
      </c>
      <c r="E394" s="421">
        <f t="shared" si="112"/>
        <v>0</v>
      </c>
      <c r="F394" s="421">
        <f t="shared" si="112"/>
        <v>0</v>
      </c>
      <c r="G394" s="421">
        <f t="shared" si="112"/>
        <v>16</v>
      </c>
      <c r="H394" s="421">
        <f t="shared" si="112"/>
        <v>22</v>
      </c>
      <c r="I394" s="421">
        <f t="shared" si="112"/>
        <v>0</v>
      </c>
      <c r="J394" s="421">
        <f t="shared" si="112"/>
        <v>0</v>
      </c>
      <c r="K394" s="421">
        <f t="shared" si="112"/>
        <v>22</v>
      </c>
      <c r="L394" s="421">
        <f t="shared" si="112"/>
        <v>0</v>
      </c>
      <c r="M394" s="421">
        <f t="shared" si="112"/>
        <v>0</v>
      </c>
      <c r="N394" s="421">
        <f t="shared" si="112"/>
        <v>0</v>
      </c>
      <c r="O394" s="421">
        <f t="shared" si="112"/>
        <v>0</v>
      </c>
      <c r="P394" s="421">
        <f t="shared" si="112"/>
        <v>22</v>
      </c>
      <c r="Q394" s="421">
        <f t="shared" si="112"/>
        <v>0</v>
      </c>
      <c r="R394" s="421">
        <f t="shared" si="112"/>
        <v>0</v>
      </c>
      <c r="S394" s="421">
        <f t="shared" si="112"/>
        <v>0</v>
      </c>
      <c r="T394" s="421">
        <f t="shared" si="112"/>
        <v>0</v>
      </c>
      <c r="U394" s="421">
        <f t="shared" si="112"/>
        <v>0</v>
      </c>
      <c r="V394" s="421">
        <f t="shared" si="112"/>
        <v>0</v>
      </c>
      <c r="W394" s="421">
        <f t="shared" si="112"/>
        <v>0</v>
      </c>
      <c r="X394" s="442"/>
      <c r="Y394" s="443"/>
      <c r="Z394" s="443"/>
      <c r="AA394" s="420">
        <f t="shared" si="109"/>
        <v>82</v>
      </c>
      <c r="AC394" s="289">
        <f t="shared" ref="AC394:AV394" si="113">SUM(AC384:AC393)</f>
        <v>0</v>
      </c>
      <c r="AD394" s="289">
        <f t="shared" si="113"/>
        <v>0</v>
      </c>
      <c r="AE394" s="289">
        <f t="shared" si="113"/>
        <v>0</v>
      </c>
      <c r="AF394" s="289">
        <f t="shared" si="113"/>
        <v>0</v>
      </c>
      <c r="AG394" s="289">
        <f t="shared" si="113"/>
        <v>0</v>
      </c>
      <c r="AH394" s="289">
        <f t="shared" si="113"/>
        <v>0</v>
      </c>
      <c r="AI394" s="289">
        <f t="shared" si="113"/>
        <v>0</v>
      </c>
      <c r="AJ394" s="289">
        <f t="shared" si="113"/>
        <v>0</v>
      </c>
      <c r="AK394" s="289">
        <f t="shared" si="113"/>
        <v>0</v>
      </c>
      <c r="AL394" s="289">
        <f t="shared" si="113"/>
        <v>0</v>
      </c>
      <c r="AM394" s="289">
        <f t="shared" si="113"/>
        <v>0</v>
      </c>
      <c r="AN394" s="289">
        <f t="shared" si="113"/>
        <v>0</v>
      </c>
      <c r="AO394" s="289">
        <f t="shared" si="113"/>
        <v>0</v>
      </c>
      <c r="AP394" s="289">
        <f t="shared" si="113"/>
        <v>0</v>
      </c>
      <c r="AQ394" s="289">
        <f t="shared" si="113"/>
        <v>0</v>
      </c>
      <c r="AR394" s="289">
        <f t="shared" si="113"/>
        <v>0</v>
      </c>
      <c r="AS394" s="289">
        <f t="shared" si="113"/>
        <v>0</v>
      </c>
      <c r="AT394" s="289">
        <f t="shared" si="113"/>
        <v>0</v>
      </c>
      <c r="AU394" s="289">
        <f t="shared" si="113"/>
        <v>0</v>
      </c>
      <c r="AV394" s="289">
        <f t="shared" si="113"/>
        <v>0</v>
      </c>
    </row>
    <row r="395" spans="2:51" ht="17.25" hidden="1" customHeight="1" x14ac:dyDescent="0.2">
      <c r="B395" s="79"/>
      <c r="C395" s="79"/>
      <c r="D395" s="87"/>
      <c r="E395" s="87"/>
      <c r="F395" s="87"/>
      <c r="G395" s="88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182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</row>
    <row r="396" spans="2:51" ht="17.25" hidden="1" customHeight="1" x14ac:dyDescent="0.2">
      <c r="B396" s="78" t="s">
        <v>413</v>
      </c>
      <c r="C396" s="89"/>
      <c r="D396" s="103" t="s">
        <v>414</v>
      </c>
      <c r="E396" s="103" t="s">
        <v>6</v>
      </c>
      <c r="F396" s="103" t="s">
        <v>262</v>
      </c>
      <c r="G396" s="103" t="s">
        <v>435</v>
      </c>
      <c r="H396" s="103" t="s">
        <v>7</v>
      </c>
      <c r="I396" s="103" t="s">
        <v>8</v>
      </c>
      <c r="J396" s="99" t="s">
        <v>22</v>
      </c>
      <c r="K396" s="103" t="s">
        <v>23</v>
      </c>
      <c r="L396" s="103" t="s">
        <v>24</v>
      </c>
      <c r="M396" s="103" t="s">
        <v>9</v>
      </c>
      <c r="N396" s="103" t="s">
        <v>415</v>
      </c>
      <c r="O396" s="103" t="s">
        <v>20</v>
      </c>
      <c r="P396" s="103" t="s">
        <v>10</v>
      </c>
      <c r="Q396" s="103" t="s">
        <v>436</v>
      </c>
      <c r="R396" s="103" t="s">
        <v>12</v>
      </c>
      <c r="S396" s="103" t="s">
        <v>11</v>
      </c>
      <c r="T396" s="103" t="s">
        <v>437</v>
      </c>
      <c r="U396" s="103" t="s">
        <v>13</v>
      </c>
      <c r="V396" s="103" t="s">
        <v>14</v>
      </c>
      <c r="W396" s="103" t="s">
        <v>416</v>
      </c>
      <c r="X396" s="103" t="s">
        <v>1086</v>
      </c>
      <c r="Y396" s="103" t="s">
        <v>15</v>
      </c>
      <c r="Z396" s="103" t="s">
        <v>16</v>
      </c>
      <c r="AA396" s="87"/>
      <c r="AB396" s="182"/>
      <c r="AC396" s="81" t="s">
        <v>409</v>
      </c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</row>
    <row r="397" spans="2:51" ht="32.25" hidden="1" customHeight="1" x14ac:dyDescent="0.2">
      <c r="B397" s="83" t="s">
        <v>410</v>
      </c>
      <c r="C397" s="83" t="s">
        <v>411</v>
      </c>
      <c r="D397" s="104" t="s">
        <v>1087</v>
      </c>
      <c r="E397" s="104" t="s">
        <v>57</v>
      </c>
      <c r="F397" s="104" t="s">
        <v>263</v>
      </c>
      <c r="G397" s="104" t="s">
        <v>340</v>
      </c>
      <c r="H397" s="104" t="s">
        <v>58</v>
      </c>
      <c r="I397" s="104" t="s">
        <v>59</v>
      </c>
      <c r="J397" s="105" t="s">
        <v>79</v>
      </c>
      <c r="K397" s="104" t="s">
        <v>80</v>
      </c>
      <c r="L397" s="104" t="s">
        <v>81</v>
      </c>
      <c r="M397" s="104" t="s">
        <v>60</v>
      </c>
      <c r="N397" s="104" t="s">
        <v>61</v>
      </c>
      <c r="O397" s="104" t="s">
        <v>77</v>
      </c>
      <c r="P397" s="104" t="s">
        <v>62</v>
      </c>
      <c r="Q397" s="104" t="s">
        <v>349</v>
      </c>
      <c r="R397" s="104" t="s">
        <v>65</v>
      </c>
      <c r="S397" s="104" t="s">
        <v>63</v>
      </c>
      <c r="T397" s="104" t="s">
        <v>350</v>
      </c>
      <c r="U397" s="104" t="s">
        <v>66</v>
      </c>
      <c r="V397" s="104" t="s">
        <v>67</v>
      </c>
      <c r="W397" s="104" t="s">
        <v>64</v>
      </c>
      <c r="X397" s="104" t="s">
        <v>351</v>
      </c>
      <c r="Y397" s="104" t="s">
        <v>68</v>
      </c>
      <c r="Z397" s="104" t="s">
        <v>69</v>
      </c>
      <c r="AA397" s="90" t="s">
        <v>1074</v>
      </c>
      <c r="AB397" s="182"/>
      <c r="AC397" s="92" t="s">
        <v>1087</v>
      </c>
      <c r="AD397" s="92" t="s">
        <v>57</v>
      </c>
      <c r="AE397" s="92" t="s">
        <v>263</v>
      </c>
      <c r="AF397" s="92" t="s">
        <v>340</v>
      </c>
      <c r="AG397" s="92" t="s">
        <v>58</v>
      </c>
      <c r="AH397" s="92" t="s">
        <v>59</v>
      </c>
      <c r="AI397" s="91" t="s">
        <v>79</v>
      </c>
      <c r="AJ397" s="92" t="s">
        <v>80</v>
      </c>
      <c r="AK397" s="92" t="s">
        <v>81</v>
      </c>
      <c r="AL397" s="92" t="s">
        <v>60</v>
      </c>
      <c r="AM397" s="92" t="s">
        <v>61</v>
      </c>
      <c r="AN397" s="92" t="s">
        <v>77</v>
      </c>
      <c r="AO397" s="92" t="s">
        <v>62</v>
      </c>
      <c r="AP397" s="92" t="s">
        <v>349</v>
      </c>
      <c r="AQ397" s="92" t="s">
        <v>65</v>
      </c>
      <c r="AR397" s="92" t="s">
        <v>63</v>
      </c>
      <c r="AS397" s="92" t="s">
        <v>350</v>
      </c>
      <c r="AT397" s="92" t="s">
        <v>66</v>
      </c>
      <c r="AU397" s="92" t="s">
        <v>67</v>
      </c>
      <c r="AV397" s="92" t="s">
        <v>64</v>
      </c>
      <c r="AW397" s="92" t="s">
        <v>351</v>
      </c>
      <c r="AX397" s="92" t="s">
        <v>68</v>
      </c>
      <c r="AY397" s="92" t="s">
        <v>69</v>
      </c>
    </row>
    <row r="398" spans="2:51" ht="25.5" hidden="1" customHeight="1" x14ac:dyDescent="0.2">
      <c r="B398" s="93"/>
      <c r="C398" s="381">
        <v>44106</v>
      </c>
      <c r="D398" s="513">
        <v>25</v>
      </c>
      <c r="E398" s="513">
        <v>20</v>
      </c>
      <c r="F398" s="513">
        <v>5</v>
      </c>
      <c r="G398" s="513">
        <v>0</v>
      </c>
      <c r="H398" s="513">
        <v>20</v>
      </c>
      <c r="I398" s="513">
        <v>5</v>
      </c>
      <c r="J398" s="513">
        <v>17</v>
      </c>
      <c r="K398" s="513">
        <v>0</v>
      </c>
      <c r="L398" s="513">
        <v>8</v>
      </c>
      <c r="M398" s="513">
        <v>0</v>
      </c>
      <c r="N398" s="513">
        <v>33</v>
      </c>
      <c r="O398" s="513">
        <v>0</v>
      </c>
      <c r="P398" s="513">
        <v>15</v>
      </c>
      <c r="Q398" s="513">
        <v>0</v>
      </c>
      <c r="R398" s="513">
        <v>38</v>
      </c>
      <c r="S398" s="513">
        <v>15</v>
      </c>
      <c r="T398" s="513">
        <v>0</v>
      </c>
      <c r="U398" s="513">
        <v>9</v>
      </c>
      <c r="V398" s="513">
        <v>29</v>
      </c>
      <c r="W398" s="513">
        <v>15</v>
      </c>
      <c r="X398" s="513">
        <v>0</v>
      </c>
      <c r="Y398" s="513">
        <v>9</v>
      </c>
      <c r="Z398" s="513">
        <v>29</v>
      </c>
      <c r="AA398" s="423">
        <f t="shared" ref="AA398:AA407" si="114">SUM(D398:Z398)</f>
        <v>292</v>
      </c>
      <c r="AB398" s="182"/>
      <c r="AC398" s="504">
        <f>D398-D368</f>
        <v>0</v>
      </c>
      <c r="AD398" s="504">
        <f t="shared" ref="AD398:AY407" si="115">E398-E368</f>
        <v>0</v>
      </c>
      <c r="AE398" s="504">
        <f t="shared" si="115"/>
        <v>0</v>
      </c>
      <c r="AF398" s="504">
        <f t="shared" si="115"/>
        <v>0</v>
      </c>
      <c r="AG398" s="504">
        <f t="shared" si="115"/>
        <v>0</v>
      </c>
      <c r="AH398" s="504">
        <f t="shared" si="115"/>
        <v>0</v>
      </c>
      <c r="AI398" s="504">
        <f t="shared" si="115"/>
        <v>0</v>
      </c>
      <c r="AJ398" s="504">
        <f t="shared" si="115"/>
        <v>0</v>
      </c>
      <c r="AK398" s="504">
        <f t="shared" si="115"/>
        <v>0</v>
      </c>
      <c r="AL398" s="504">
        <f t="shared" si="115"/>
        <v>0</v>
      </c>
      <c r="AM398" s="504">
        <f t="shared" si="115"/>
        <v>0</v>
      </c>
      <c r="AN398" s="504">
        <f t="shared" si="115"/>
        <v>0</v>
      </c>
      <c r="AO398" s="504">
        <f t="shared" si="115"/>
        <v>0</v>
      </c>
      <c r="AP398" s="504">
        <f t="shared" si="115"/>
        <v>0</v>
      </c>
      <c r="AQ398" s="504">
        <f t="shared" si="115"/>
        <v>0</v>
      </c>
      <c r="AR398" s="504">
        <f t="shared" si="115"/>
        <v>0</v>
      </c>
      <c r="AS398" s="504">
        <f t="shared" si="115"/>
        <v>0</v>
      </c>
      <c r="AT398" s="504">
        <f t="shared" si="115"/>
        <v>0</v>
      </c>
      <c r="AU398" s="504">
        <f t="shared" si="115"/>
        <v>0</v>
      </c>
      <c r="AV398" s="504">
        <f t="shared" si="115"/>
        <v>0</v>
      </c>
      <c r="AW398" s="504">
        <f t="shared" si="115"/>
        <v>0</v>
      </c>
      <c r="AX398" s="504">
        <f t="shared" si="115"/>
        <v>0</v>
      </c>
      <c r="AY398" s="504">
        <f t="shared" si="115"/>
        <v>0</v>
      </c>
    </row>
    <row r="399" spans="2:51" ht="25.5" hidden="1" customHeight="1" x14ac:dyDescent="0.2">
      <c r="B399" s="93"/>
      <c r="C399" s="381">
        <v>44113</v>
      </c>
      <c r="D399" s="513">
        <v>29</v>
      </c>
      <c r="E399" s="513">
        <v>29</v>
      </c>
      <c r="F399" s="513">
        <v>0</v>
      </c>
      <c r="G399" s="513">
        <v>0</v>
      </c>
      <c r="H399" s="513">
        <v>29</v>
      </c>
      <c r="I399" s="513">
        <v>0</v>
      </c>
      <c r="J399" s="513">
        <v>4</v>
      </c>
      <c r="K399" s="513">
        <v>1</v>
      </c>
      <c r="L399" s="513">
        <v>24</v>
      </c>
      <c r="M399" s="513">
        <v>0</v>
      </c>
      <c r="N399" s="513">
        <v>28</v>
      </c>
      <c r="O399" s="513">
        <v>4</v>
      </c>
      <c r="P399" s="513">
        <v>12</v>
      </c>
      <c r="Q399" s="513">
        <v>0</v>
      </c>
      <c r="R399" s="513">
        <v>40</v>
      </c>
      <c r="S399" s="513">
        <v>12</v>
      </c>
      <c r="T399" s="513">
        <v>0</v>
      </c>
      <c r="U399" s="513">
        <v>1</v>
      </c>
      <c r="V399" s="513">
        <v>39</v>
      </c>
      <c r="W399" s="513">
        <v>12</v>
      </c>
      <c r="X399" s="513">
        <v>0</v>
      </c>
      <c r="Y399" s="513">
        <v>1</v>
      </c>
      <c r="Z399" s="513">
        <v>39</v>
      </c>
      <c r="AA399" s="423">
        <f t="shared" si="114"/>
        <v>304</v>
      </c>
      <c r="AB399" s="182"/>
      <c r="AC399" s="504">
        <f t="shared" ref="AC399:AC407" si="116">D399-D369</f>
        <v>0</v>
      </c>
      <c r="AD399" s="504">
        <f t="shared" si="115"/>
        <v>0</v>
      </c>
      <c r="AE399" s="504">
        <f t="shared" si="115"/>
        <v>0</v>
      </c>
      <c r="AF399" s="504">
        <f t="shared" si="115"/>
        <v>0</v>
      </c>
      <c r="AG399" s="504">
        <f t="shared" si="115"/>
        <v>0</v>
      </c>
      <c r="AH399" s="504">
        <f t="shared" si="115"/>
        <v>0</v>
      </c>
      <c r="AI399" s="504">
        <f t="shared" si="115"/>
        <v>0</v>
      </c>
      <c r="AJ399" s="504">
        <f t="shared" si="115"/>
        <v>0</v>
      </c>
      <c r="AK399" s="504">
        <f t="shared" si="115"/>
        <v>0</v>
      </c>
      <c r="AL399" s="504">
        <f t="shared" si="115"/>
        <v>0</v>
      </c>
      <c r="AM399" s="504">
        <f t="shared" si="115"/>
        <v>0</v>
      </c>
      <c r="AN399" s="504">
        <f t="shared" si="115"/>
        <v>0</v>
      </c>
      <c r="AO399" s="504">
        <f t="shared" si="115"/>
        <v>0</v>
      </c>
      <c r="AP399" s="504">
        <f t="shared" si="115"/>
        <v>0</v>
      </c>
      <c r="AQ399" s="504">
        <f t="shared" si="115"/>
        <v>0</v>
      </c>
      <c r="AR399" s="504">
        <f t="shared" si="115"/>
        <v>0</v>
      </c>
      <c r="AS399" s="504">
        <f t="shared" si="115"/>
        <v>0</v>
      </c>
      <c r="AT399" s="504">
        <f t="shared" si="115"/>
        <v>0</v>
      </c>
      <c r="AU399" s="504">
        <f t="shared" si="115"/>
        <v>0</v>
      </c>
      <c r="AV399" s="504">
        <f t="shared" si="115"/>
        <v>0</v>
      </c>
      <c r="AW399" s="504">
        <f t="shared" si="115"/>
        <v>0</v>
      </c>
      <c r="AX399" s="504">
        <f t="shared" si="115"/>
        <v>0</v>
      </c>
      <c r="AY399" s="504">
        <f t="shared" si="115"/>
        <v>0</v>
      </c>
    </row>
    <row r="400" spans="2:51" ht="25.5" hidden="1" customHeight="1" x14ac:dyDescent="0.2">
      <c r="B400" s="93"/>
      <c r="C400" s="381">
        <v>44120</v>
      </c>
      <c r="D400" s="513">
        <v>30</v>
      </c>
      <c r="E400" s="513">
        <v>30</v>
      </c>
      <c r="F400" s="513">
        <v>0</v>
      </c>
      <c r="G400" s="513">
        <v>0</v>
      </c>
      <c r="H400" s="513">
        <v>30</v>
      </c>
      <c r="I400" s="513">
        <v>0</v>
      </c>
      <c r="J400" s="513">
        <v>0</v>
      </c>
      <c r="K400" s="513">
        <v>0</v>
      </c>
      <c r="L400" s="513">
        <v>30</v>
      </c>
      <c r="M400" s="513">
        <v>0</v>
      </c>
      <c r="N400" s="513">
        <v>30</v>
      </c>
      <c r="O400" s="513">
        <v>0</v>
      </c>
      <c r="P400" s="513">
        <v>0</v>
      </c>
      <c r="Q400" s="513">
        <v>0</v>
      </c>
      <c r="R400" s="513">
        <v>50</v>
      </c>
      <c r="S400" s="513">
        <v>0</v>
      </c>
      <c r="T400" s="513">
        <v>0</v>
      </c>
      <c r="U400" s="513">
        <v>0</v>
      </c>
      <c r="V400" s="513">
        <v>50</v>
      </c>
      <c r="W400" s="513">
        <v>0</v>
      </c>
      <c r="X400" s="513">
        <v>0</v>
      </c>
      <c r="Y400" s="513">
        <v>0</v>
      </c>
      <c r="Z400" s="513">
        <v>50</v>
      </c>
      <c r="AA400" s="423">
        <f t="shared" si="114"/>
        <v>300</v>
      </c>
      <c r="AB400" s="182"/>
      <c r="AC400" s="504">
        <f t="shared" si="116"/>
        <v>0</v>
      </c>
      <c r="AD400" s="504">
        <f t="shared" si="115"/>
        <v>0</v>
      </c>
      <c r="AE400" s="504">
        <f t="shared" si="115"/>
        <v>0</v>
      </c>
      <c r="AF400" s="504">
        <f t="shared" si="115"/>
        <v>0</v>
      </c>
      <c r="AG400" s="504">
        <f t="shared" si="115"/>
        <v>0</v>
      </c>
      <c r="AH400" s="504">
        <f t="shared" si="115"/>
        <v>0</v>
      </c>
      <c r="AI400" s="504">
        <f t="shared" si="115"/>
        <v>0</v>
      </c>
      <c r="AJ400" s="504">
        <f t="shared" si="115"/>
        <v>0</v>
      </c>
      <c r="AK400" s="504">
        <f t="shared" si="115"/>
        <v>0</v>
      </c>
      <c r="AL400" s="504">
        <f t="shared" si="115"/>
        <v>0</v>
      </c>
      <c r="AM400" s="504">
        <f t="shared" si="115"/>
        <v>0</v>
      </c>
      <c r="AN400" s="504">
        <f t="shared" si="115"/>
        <v>0</v>
      </c>
      <c r="AO400" s="504">
        <f t="shared" si="115"/>
        <v>0</v>
      </c>
      <c r="AP400" s="504">
        <f t="shared" si="115"/>
        <v>0</v>
      </c>
      <c r="AQ400" s="504">
        <f t="shared" si="115"/>
        <v>0</v>
      </c>
      <c r="AR400" s="504">
        <f t="shared" si="115"/>
        <v>0</v>
      </c>
      <c r="AS400" s="504">
        <f t="shared" si="115"/>
        <v>0</v>
      </c>
      <c r="AT400" s="504">
        <f t="shared" si="115"/>
        <v>0</v>
      </c>
      <c r="AU400" s="504">
        <f t="shared" si="115"/>
        <v>0</v>
      </c>
      <c r="AV400" s="504">
        <f t="shared" si="115"/>
        <v>0</v>
      </c>
      <c r="AW400" s="504">
        <f t="shared" si="115"/>
        <v>0</v>
      </c>
      <c r="AX400" s="504">
        <f t="shared" si="115"/>
        <v>0</v>
      </c>
      <c r="AY400" s="504">
        <f t="shared" si="115"/>
        <v>0</v>
      </c>
    </row>
    <row r="401" spans="2:51" ht="25.5" hidden="1" customHeight="1" x14ac:dyDescent="0.2">
      <c r="B401" s="93"/>
      <c r="C401" s="381">
        <v>44127</v>
      </c>
      <c r="D401" s="513">
        <v>36</v>
      </c>
      <c r="E401" s="513">
        <v>36</v>
      </c>
      <c r="F401" s="513">
        <v>0</v>
      </c>
      <c r="G401" s="513">
        <v>0</v>
      </c>
      <c r="H401" s="513">
        <v>36</v>
      </c>
      <c r="I401" s="531">
        <v>1</v>
      </c>
      <c r="J401" s="513">
        <v>24</v>
      </c>
      <c r="K401" s="513">
        <v>0</v>
      </c>
      <c r="L401" s="513">
        <v>12</v>
      </c>
      <c r="M401" s="513">
        <v>0</v>
      </c>
      <c r="N401" s="513">
        <v>30</v>
      </c>
      <c r="O401" s="513">
        <v>0</v>
      </c>
      <c r="P401" s="513">
        <v>7</v>
      </c>
      <c r="Q401" s="513">
        <v>0</v>
      </c>
      <c r="R401" s="513">
        <v>55</v>
      </c>
      <c r="S401" s="513">
        <v>7</v>
      </c>
      <c r="T401" s="513">
        <v>0</v>
      </c>
      <c r="U401" s="513">
        <v>0</v>
      </c>
      <c r="V401" s="513">
        <v>55</v>
      </c>
      <c r="W401" s="513">
        <v>7</v>
      </c>
      <c r="X401" s="513">
        <v>0</v>
      </c>
      <c r="Y401" s="513">
        <v>0</v>
      </c>
      <c r="Z401" s="513">
        <v>55</v>
      </c>
      <c r="AA401" s="423">
        <f t="shared" si="114"/>
        <v>361</v>
      </c>
      <c r="AB401" s="188" t="s">
        <v>1094</v>
      </c>
      <c r="AC401" s="504">
        <f t="shared" si="116"/>
        <v>0</v>
      </c>
      <c r="AD401" s="504">
        <f t="shared" si="115"/>
        <v>0</v>
      </c>
      <c r="AE401" s="504">
        <f t="shared" si="115"/>
        <v>0</v>
      </c>
      <c r="AF401" s="504">
        <f t="shared" si="115"/>
        <v>0</v>
      </c>
      <c r="AG401" s="504">
        <f t="shared" si="115"/>
        <v>0</v>
      </c>
      <c r="AH401" s="504">
        <f t="shared" si="115"/>
        <v>1</v>
      </c>
      <c r="AI401" s="504">
        <f t="shared" si="115"/>
        <v>0</v>
      </c>
      <c r="AJ401" s="504">
        <f t="shared" si="115"/>
        <v>0</v>
      </c>
      <c r="AK401" s="504">
        <f t="shared" si="115"/>
        <v>0</v>
      </c>
      <c r="AL401" s="504">
        <f t="shared" si="115"/>
        <v>0</v>
      </c>
      <c r="AM401" s="504">
        <f t="shared" si="115"/>
        <v>0</v>
      </c>
      <c r="AN401" s="504">
        <f t="shared" si="115"/>
        <v>0</v>
      </c>
      <c r="AO401" s="504">
        <f t="shared" si="115"/>
        <v>0</v>
      </c>
      <c r="AP401" s="504">
        <f t="shared" si="115"/>
        <v>0</v>
      </c>
      <c r="AQ401" s="504">
        <f t="shared" si="115"/>
        <v>0</v>
      </c>
      <c r="AR401" s="504">
        <f t="shared" si="115"/>
        <v>0</v>
      </c>
      <c r="AS401" s="504">
        <f t="shared" si="115"/>
        <v>0</v>
      </c>
      <c r="AT401" s="504">
        <f t="shared" si="115"/>
        <v>0</v>
      </c>
      <c r="AU401" s="504">
        <f t="shared" si="115"/>
        <v>0</v>
      </c>
      <c r="AV401" s="504">
        <f t="shared" si="115"/>
        <v>0</v>
      </c>
      <c r="AW401" s="504">
        <f t="shared" si="115"/>
        <v>0</v>
      </c>
      <c r="AX401" s="504">
        <f t="shared" si="115"/>
        <v>0</v>
      </c>
      <c r="AY401" s="504">
        <f t="shared" si="115"/>
        <v>0</v>
      </c>
    </row>
    <row r="402" spans="2:51" ht="25.5" hidden="1" customHeight="1" x14ac:dyDescent="0.2">
      <c r="B402" s="93"/>
      <c r="C402" s="381">
        <v>44138</v>
      </c>
      <c r="D402" s="513">
        <v>30</v>
      </c>
      <c r="E402" s="513">
        <v>13</v>
      </c>
      <c r="F402" s="513">
        <v>17</v>
      </c>
      <c r="G402" s="513">
        <v>0</v>
      </c>
      <c r="H402" s="513">
        <v>13</v>
      </c>
      <c r="I402" s="513">
        <v>17</v>
      </c>
      <c r="J402" s="513">
        <v>17</v>
      </c>
      <c r="K402" s="513">
        <v>3</v>
      </c>
      <c r="L402" s="513">
        <v>12</v>
      </c>
      <c r="M402" s="513">
        <v>0</v>
      </c>
      <c r="N402" s="513">
        <v>30</v>
      </c>
      <c r="O402" s="513">
        <v>2</v>
      </c>
      <c r="P402" s="513">
        <v>20</v>
      </c>
      <c r="Q402" s="513">
        <v>0</v>
      </c>
      <c r="R402" s="513">
        <v>47</v>
      </c>
      <c r="S402" s="513">
        <v>20</v>
      </c>
      <c r="T402" s="513">
        <v>0</v>
      </c>
      <c r="U402" s="513">
        <v>5</v>
      </c>
      <c r="V402" s="513">
        <v>42</v>
      </c>
      <c r="W402" s="513">
        <v>20</v>
      </c>
      <c r="X402" s="513">
        <v>0</v>
      </c>
      <c r="Y402" s="513">
        <v>5</v>
      </c>
      <c r="Z402" s="513">
        <v>42</v>
      </c>
      <c r="AA402" s="423">
        <f t="shared" si="114"/>
        <v>355</v>
      </c>
      <c r="AB402" s="182"/>
      <c r="AC402" s="504">
        <f t="shared" si="116"/>
        <v>0</v>
      </c>
      <c r="AD402" s="504">
        <f t="shared" si="115"/>
        <v>0</v>
      </c>
      <c r="AE402" s="504">
        <f t="shared" si="115"/>
        <v>0</v>
      </c>
      <c r="AF402" s="504">
        <f t="shared" si="115"/>
        <v>0</v>
      </c>
      <c r="AG402" s="504">
        <f t="shared" si="115"/>
        <v>0</v>
      </c>
      <c r="AH402" s="504">
        <f t="shared" si="115"/>
        <v>0</v>
      </c>
      <c r="AI402" s="504">
        <f t="shared" si="115"/>
        <v>0</v>
      </c>
      <c r="AJ402" s="504">
        <f t="shared" si="115"/>
        <v>0</v>
      </c>
      <c r="AK402" s="504">
        <f t="shared" si="115"/>
        <v>0</v>
      </c>
      <c r="AL402" s="504">
        <f t="shared" si="115"/>
        <v>0</v>
      </c>
      <c r="AM402" s="504">
        <f t="shared" si="115"/>
        <v>0</v>
      </c>
      <c r="AN402" s="504">
        <f t="shared" si="115"/>
        <v>0</v>
      </c>
      <c r="AO402" s="504">
        <f t="shared" si="115"/>
        <v>0</v>
      </c>
      <c r="AP402" s="504">
        <f t="shared" si="115"/>
        <v>0</v>
      </c>
      <c r="AQ402" s="504">
        <f t="shared" si="115"/>
        <v>0</v>
      </c>
      <c r="AR402" s="504">
        <f t="shared" si="115"/>
        <v>0</v>
      </c>
      <c r="AS402" s="504">
        <f t="shared" si="115"/>
        <v>0</v>
      </c>
      <c r="AT402" s="504">
        <f t="shared" si="115"/>
        <v>0</v>
      </c>
      <c r="AU402" s="504">
        <f t="shared" si="115"/>
        <v>0</v>
      </c>
      <c r="AV402" s="504">
        <f t="shared" si="115"/>
        <v>0</v>
      </c>
      <c r="AW402" s="504">
        <f t="shared" si="115"/>
        <v>0</v>
      </c>
      <c r="AX402" s="504">
        <f t="shared" si="115"/>
        <v>0</v>
      </c>
      <c r="AY402" s="504">
        <f t="shared" si="115"/>
        <v>0</v>
      </c>
    </row>
    <row r="403" spans="2:51" ht="25.5" hidden="1" customHeight="1" x14ac:dyDescent="0.2">
      <c r="B403" s="93"/>
      <c r="C403" s="381">
        <v>44144</v>
      </c>
      <c r="D403" s="513">
        <v>30</v>
      </c>
      <c r="E403" s="513">
        <v>33</v>
      </c>
      <c r="F403" s="513">
        <v>0</v>
      </c>
      <c r="G403" s="513">
        <v>0</v>
      </c>
      <c r="H403" s="513">
        <v>30</v>
      </c>
      <c r="I403" s="513">
        <v>0</v>
      </c>
      <c r="J403" s="513">
        <v>3</v>
      </c>
      <c r="K403" s="513">
        <v>2</v>
      </c>
      <c r="L403" s="513">
        <v>25</v>
      </c>
      <c r="M403" s="513">
        <v>0</v>
      </c>
      <c r="N403" s="513">
        <v>29</v>
      </c>
      <c r="O403" s="513">
        <v>1</v>
      </c>
      <c r="P403" s="513">
        <v>2</v>
      </c>
      <c r="Q403" s="513">
        <v>0</v>
      </c>
      <c r="R403" s="513">
        <v>48</v>
      </c>
      <c r="S403" s="513">
        <v>4</v>
      </c>
      <c r="T403" s="513">
        <v>0</v>
      </c>
      <c r="U403" s="513">
        <v>12</v>
      </c>
      <c r="V403" s="513">
        <v>36</v>
      </c>
      <c r="W403" s="513">
        <v>5</v>
      </c>
      <c r="X403" s="513">
        <v>0</v>
      </c>
      <c r="Y403" s="513">
        <v>12</v>
      </c>
      <c r="Z403" s="513">
        <v>36</v>
      </c>
      <c r="AA403" s="423">
        <f t="shared" si="114"/>
        <v>308</v>
      </c>
      <c r="AB403" s="182"/>
      <c r="AC403" s="504">
        <f t="shared" si="116"/>
        <v>0</v>
      </c>
      <c r="AD403" s="504">
        <f t="shared" si="115"/>
        <v>0</v>
      </c>
      <c r="AE403" s="504">
        <f t="shared" si="115"/>
        <v>0</v>
      </c>
      <c r="AF403" s="504">
        <f t="shared" si="115"/>
        <v>0</v>
      </c>
      <c r="AG403" s="504">
        <f t="shared" si="115"/>
        <v>0</v>
      </c>
      <c r="AH403" s="504">
        <f t="shared" si="115"/>
        <v>0</v>
      </c>
      <c r="AI403" s="504">
        <f t="shared" si="115"/>
        <v>0</v>
      </c>
      <c r="AJ403" s="504">
        <f t="shared" si="115"/>
        <v>0</v>
      </c>
      <c r="AK403" s="504">
        <f t="shared" si="115"/>
        <v>0</v>
      </c>
      <c r="AL403" s="504">
        <f t="shared" si="115"/>
        <v>0</v>
      </c>
      <c r="AM403" s="504">
        <f t="shared" si="115"/>
        <v>0</v>
      </c>
      <c r="AN403" s="504">
        <f t="shared" si="115"/>
        <v>0</v>
      </c>
      <c r="AO403" s="504">
        <f t="shared" si="115"/>
        <v>0</v>
      </c>
      <c r="AP403" s="504">
        <f t="shared" si="115"/>
        <v>0</v>
      </c>
      <c r="AQ403" s="504">
        <f t="shared" si="115"/>
        <v>0</v>
      </c>
      <c r="AR403" s="504">
        <f t="shared" si="115"/>
        <v>0</v>
      </c>
      <c r="AS403" s="504">
        <f t="shared" si="115"/>
        <v>0</v>
      </c>
      <c r="AT403" s="504">
        <f t="shared" si="115"/>
        <v>0</v>
      </c>
      <c r="AU403" s="504">
        <f t="shared" si="115"/>
        <v>0</v>
      </c>
      <c r="AV403" s="504">
        <f t="shared" si="115"/>
        <v>0</v>
      </c>
      <c r="AW403" s="504">
        <f t="shared" si="115"/>
        <v>0</v>
      </c>
      <c r="AX403" s="504">
        <f t="shared" si="115"/>
        <v>0</v>
      </c>
      <c r="AY403" s="504">
        <f t="shared" si="115"/>
        <v>0</v>
      </c>
    </row>
    <row r="404" spans="2:51" ht="25.5" hidden="1" customHeight="1" x14ac:dyDescent="0.2">
      <c r="B404" s="93"/>
      <c r="C404" s="381">
        <v>44152</v>
      </c>
      <c r="D404" s="513">
        <v>36</v>
      </c>
      <c r="E404" s="513">
        <v>36</v>
      </c>
      <c r="F404" s="513">
        <v>0</v>
      </c>
      <c r="G404" s="513">
        <v>0</v>
      </c>
      <c r="H404" s="513">
        <v>36</v>
      </c>
      <c r="I404" s="513">
        <v>0</v>
      </c>
      <c r="J404" s="513">
        <v>1</v>
      </c>
      <c r="K404" s="513">
        <v>1</v>
      </c>
      <c r="L404" s="513">
        <v>34</v>
      </c>
      <c r="M404" s="513">
        <v>0</v>
      </c>
      <c r="N404" s="513">
        <v>33</v>
      </c>
      <c r="O404" s="513">
        <v>0</v>
      </c>
      <c r="P404" s="513">
        <v>3</v>
      </c>
      <c r="Q404" s="513">
        <v>0</v>
      </c>
      <c r="R404" s="513">
        <v>46</v>
      </c>
      <c r="S404" s="513">
        <v>3</v>
      </c>
      <c r="T404" s="513">
        <v>0</v>
      </c>
      <c r="U404" s="513">
        <v>0</v>
      </c>
      <c r="V404" s="513">
        <v>46</v>
      </c>
      <c r="W404" s="513">
        <v>3</v>
      </c>
      <c r="X404" s="513">
        <v>0</v>
      </c>
      <c r="Y404" s="513">
        <v>0</v>
      </c>
      <c r="Z404" s="513">
        <v>46</v>
      </c>
      <c r="AA404" s="423">
        <f t="shared" si="114"/>
        <v>324</v>
      </c>
      <c r="AC404" s="504">
        <f t="shared" si="116"/>
        <v>0</v>
      </c>
      <c r="AD404" s="504">
        <f t="shared" si="115"/>
        <v>0</v>
      </c>
      <c r="AE404" s="504">
        <f t="shared" si="115"/>
        <v>0</v>
      </c>
      <c r="AF404" s="504">
        <f t="shared" si="115"/>
        <v>0</v>
      </c>
      <c r="AG404" s="504">
        <f t="shared" si="115"/>
        <v>0</v>
      </c>
      <c r="AH404" s="504">
        <f t="shared" si="115"/>
        <v>0</v>
      </c>
      <c r="AI404" s="504">
        <f t="shared" si="115"/>
        <v>0</v>
      </c>
      <c r="AJ404" s="504">
        <f t="shared" si="115"/>
        <v>0</v>
      </c>
      <c r="AK404" s="504">
        <f t="shared" si="115"/>
        <v>0</v>
      </c>
      <c r="AL404" s="504">
        <f t="shared" si="115"/>
        <v>0</v>
      </c>
      <c r="AM404" s="504">
        <f t="shared" si="115"/>
        <v>0</v>
      </c>
      <c r="AN404" s="504">
        <f t="shared" si="115"/>
        <v>0</v>
      </c>
      <c r="AO404" s="504">
        <f t="shared" si="115"/>
        <v>0</v>
      </c>
      <c r="AP404" s="504">
        <f t="shared" si="115"/>
        <v>0</v>
      </c>
      <c r="AQ404" s="504">
        <f t="shared" si="115"/>
        <v>0</v>
      </c>
      <c r="AR404" s="504">
        <f t="shared" si="115"/>
        <v>0</v>
      </c>
      <c r="AS404" s="504">
        <f t="shared" si="115"/>
        <v>0</v>
      </c>
      <c r="AT404" s="504">
        <f t="shared" si="115"/>
        <v>0</v>
      </c>
      <c r="AU404" s="504">
        <f t="shared" si="115"/>
        <v>0</v>
      </c>
      <c r="AV404" s="504">
        <f t="shared" si="115"/>
        <v>0</v>
      </c>
      <c r="AW404" s="504">
        <f t="shared" si="115"/>
        <v>0</v>
      </c>
      <c r="AX404" s="504">
        <f t="shared" si="115"/>
        <v>0</v>
      </c>
      <c r="AY404" s="504">
        <f t="shared" si="115"/>
        <v>0</v>
      </c>
    </row>
    <row r="405" spans="2:51" ht="25.5" hidden="1" customHeight="1" x14ac:dyDescent="0.2">
      <c r="B405" s="93"/>
      <c r="C405" s="381">
        <v>44159</v>
      </c>
      <c r="D405" s="513">
        <v>36</v>
      </c>
      <c r="E405" s="513">
        <v>36</v>
      </c>
      <c r="F405" s="513">
        <v>0</v>
      </c>
      <c r="G405" s="513">
        <v>0</v>
      </c>
      <c r="H405" s="513">
        <v>36</v>
      </c>
      <c r="I405" s="513">
        <v>0</v>
      </c>
      <c r="J405" s="513">
        <v>6</v>
      </c>
      <c r="K405" s="513">
        <v>0</v>
      </c>
      <c r="L405" s="513">
        <v>32</v>
      </c>
      <c r="M405" s="513">
        <v>0</v>
      </c>
      <c r="N405" s="513">
        <v>39</v>
      </c>
      <c r="O405" s="513">
        <v>0</v>
      </c>
      <c r="P405" s="513">
        <v>1</v>
      </c>
      <c r="Q405" s="513">
        <v>0</v>
      </c>
      <c r="R405" s="513">
        <v>38</v>
      </c>
      <c r="S405" s="513">
        <v>1</v>
      </c>
      <c r="T405" s="513">
        <v>0</v>
      </c>
      <c r="U405" s="513">
        <v>0</v>
      </c>
      <c r="V405" s="513">
        <v>38</v>
      </c>
      <c r="W405" s="513">
        <v>1</v>
      </c>
      <c r="X405" s="513">
        <v>0</v>
      </c>
      <c r="Y405" s="513">
        <v>0</v>
      </c>
      <c r="Z405" s="513">
        <v>38</v>
      </c>
      <c r="AA405" s="423">
        <f t="shared" si="114"/>
        <v>302</v>
      </c>
      <c r="AC405" s="504">
        <f t="shared" si="116"/>
        <v>0</v>
      </c>
      <c r="AD405" s="504">
        <f t="shared" si="115"/>
        <v>0</v>
      </c>
      <c r="AE405" s="504">
        <f t="shared" si="115"/>
        <v>0</v>
      </c>
      <c r="AF405" s="504">
        <f t="shared" si="115"/>
        <v>0</v>
      </c>
      <c r="AG405" s="504">
        <f t="shared" si="115"/>
        <v>0</v>
      </c>
      <c r="AH405" s="504">
        <f t="shared" si="115"/>
        <v>0</v>
      </c>
      <c r="AI405" s="504">
        <f t="shared" si="115"/>
        <v>0</v>
      </c>
      <c r="AJ405" s="504">
        <f t="shared" si="115"/>
        <v>0</v>
      </c>
      <c r="AK405" s="504">
        <f t="shared" si="115"/>
        <v>0</v>
      </c>
      <c r="AL405" s="504">
        <f t="shared" si="115"/>
        <v>0</v>
      </c>
      <c r="AM405" s="504">
        <f t="shared" si="115"/>
        <v>0</v>
      </c>
      <c r="AN405" s="504">
        <f t="shared" si="115"/>
        <v>0</v>
      </c>
      <c r="AO405" s="504">
        <f t="shared" si="115"/>
        <v>0</v>
      </c>
      <c r="AP405" s="504">
        <f t="shared" si="115"/>
        <v>0</v>
      </c>
      <c r="AQ405" s="504">
        <f t="shared" si="115"/>
        <v>0</v>
      </c>
      <c r="AR405" s="504">
        <f t="shared" si="115"/>
        <v>0</v>
      </c>
      <c r="AS405" s="504">
        <f t="shared" si="115"/>
        <v>0</v>
      </c>
      <c r="AT405" s="504">
        <f t="shared" si="115"/>
        <v>0</v>
      </c>
      <c r="AU405" s="504">
        <f t="shared" si="115"/>
        <v>0</v>
      </c>
      <c r="AV405" s="504">
        <f t="shared" si="115"/>
        <v>0</v>
      </c>
      <c r="AW405" s="504">
        <f t="shared" si="115"/>
        <v>0</v>
      </c>
      <c r="AX405" s="504">
        <f t="shared" si="115"/>
        <v>0</v>
      </c>
      <c r="AY405" s="504">
        <f t="shared" si="115"/>
        <v>0</v>
      </c>
    </row>
    <row r="406" spans="2:51" ht="25.5" hidden="1" customHeight="1" x14ac:dyDescent="0.2">
      <c r="B406" s="93"/>
      <c r="C406" s="381">
        <v>44167</v>
      </c>
      <c r="D406" s="513">
        <v>30</v>
      </c>
      <c r="E406" s="513">
        <v>29</v>
      </c>
      <c r="F406" s="513">
        <v>1</v>
      </c>
      <c r="G406" s="513">
        <v>0</v>
      </c>
      <c r="H406" s="513">
        <v>29</v>
      </c>
      <c r="I406" s="513">
        <v>1</v>
      </c>
      <c r="J406" s="513">
        <v>3</v>
      </c>
      <c r="K406" s="513">
        <v>3</v>
      </c>
      <c r="L406" s="513">
        <v>24</v>
      </c>
      <c r="M406" s="513">
        <v>0</v>
      </c>
      <c r="N406" s="513">
        <v>26</v>
      </c>
      <c r="O406" s="513">
        <v>5</v>
      </c>
      <c r="P406" s="513">
        <v>7</v>
      </c>
      <c r="Q406" s="513">
        <v>0</v>
      </c>
      <c r="R406" s="513">
        <v>39</v>
      </c>
      <c r="S406" s="513">
        <v>7</v>
      </c>
      <c r="T406" s="513">
        <v>0</v>
      </c>
      <c r="U406" s="513">
        <v>0</v>
      </c>
      <c r="V406" s="513">
        <v>39</v>
      </c>
      <c r="W406" s="513">
        <v>7</v>
      </c>
      <c r="X406" s="513">
        <v>0</v>
      </c>
      <c r="Y406" s="513">
        <v>0</v>
      </c>
      <c r="Z406" s="513">
        <v>39</v>
      </c>
      <c r="AA406" s="423">
        <f t="shared" si="114"/>
        <v>289</v>
      </c>
      <c r="AB406" s="188"/>
      <c r="AC406" s="504">
        <f t="shared" si="116"/>
        <v>0</v>
      </c>
      <c r="AD406" s="504">
        <f t="shared" si="115"/>
        <v>0</v>
      </c>
      <c r="AE406" s="504">
        <f t="shared" si="115"/>
        <v>0</v>
      </c>
      <c r="AF406" s="504">
        <f t="shared" si="115"/>
        <v>0</v>
      </c>
      <c r="AG406" s="504">
        <f t="shared" si="115"/>
        <v>0</v>
      </c>
      <c r="AH406" s="504">
        <f t="shared" si="115"/>
        <v>0</v>
      </c>
      <c r="AI406" s="504">
        <f t="shared" si="115"/>
        <v>0</v>
      </c>
      <c r="AJ406" s="504">
        <f t="shared" si="115"/>
        <v>0</v>
      </c>
      <c r="AK406" s="504">
        <f t="shared" si="115"/>
        <v>0</v>
      </c>
      <c r="AL406" s="504">
        <f t="shared" si="115"/>
        <v>0</v>
      </c>
      <c r="AM406" s="504">
        <f t="shared" si="115"/>
        <v>0</v>
      </c>
      <c r="AN406" s="504">
        <f t="shared" si="115"/>
        <v>0</v>
      </c>
      <c r="AO406" s="504">
        <f t="shared" si="115"/>
        <v>0</v>
      </c>
      <c r="AP406" s="504">
        <f t="shared" si="115"/>
        <v>0</v>
      </c>
      <c r="AQ406" s="504">
        <f t="shared" si="115"/>
        <v>0</v>
      </c>
      <c r="AR406" s="504">
        <f t="shared" si="115"/>
        <v>0</v>
      </c>
      <c r="AS406" s="504">
        <f t="shared" si="115"/>
        <v>0</v>
      </c>
      <c r="AT406" s="504">
        <f t="shared" si="115"/>
        <v>0</v>
      </c>
      <c r="AU406" s="504">
        <f t="shared" si="115"/>
        <v>0</v>
      </c>
      <c r="AV406" s="504">
        <f t="shared" si="115"/>
        <v>0</v>
      </c>
      <c r="AW406" s="504">
        <f t="shared" si="115"/>
        <v>0</v>
      </c>
      <c r="AX406" s="504">
        <f t="shared" si="115"/>
        <v>0</v>
      </c>
      <c r="AY406" s="504">
        <f t="shared" si="115"/>
        <v>0</v>
      </c>
    </row>
    <row r="407" spans="2:51" ht="25.5" hidden="1" customHeight="1" thickBot="1" x14ac:dyDescent="0.25">
      <c r="B407" s="93"/>
      <c r="C407" s="381">
        <v>44174</v>
      </c>
      <c r="D407" s="513">
        <v>10</v>
      </c>
      <c r="E407" s="513">
        <v>8</v>
      </c>
      <c r="F407" s="513">
        <v>2</v>
      </c>
      <c r="G407" s="513">
        <v>0</v>
      </c>
      <c r="H407" s="513">
        <v>8</v>
      </c>
      <c r="I407" s="513">
        <v>2</v>
      </c>
      <c r="J407" s="513">
        <v>2</v>
      </c>
      <c r="K407" s="513">
        <v>0</v>
      </c>
      <c r="L407" s="513">
        <v>8</v>
      </c>
      <c r="M407" s="513">
        <v>0</v>
      </c>
      <c r="N407" s="513">
        <v>23</v>
      </c>
      <c r="O407" s="513">
        <v>2</v>
      </c>
      <c r="P407" s="513">
        <v>3</v>
      </c>
      <c r="Q407" s="513">
        <v>0</v>
      </c>
      <c r="R407" s="513">
        <v>25</v>
      </c>
      <c r="S407" s="513">
        <v>3</v>
      </c>
      <c r="T407" s="513">
        <v>0</v>
      </c>
      <c r="U407" s="513">
        <v>3</v>
      </c>
      <c r="V407" s="513">
        <v>22</v>
      </c>
      <c r="W407" s="513">
        <v>3</v>
      </c>
      <c r="X407" s="513">
        <v>0</v>
      </c>
      <c r="Y407" s="513">
        <v>3</v>
      </c>
      <c r="Z407" s="513">
        <v>22</v>
      </c>
      <c r="AA407" s="423">
        <f t="shared" si="114"/>
        <v>149</v>
      </c>
      <c r="AB407" s="188"/>
      <c r="AC407" s="504">
        <f t="shared" si="116"/>
        <v>0</v>
      </c>
      <c r="AD407" s="504">
        <f t="shared" si="115"/>
        <v>0</v>
      </c>
      <c r="AE407" s="504">
        <f t="shared" si="115"/>
        <v>0</v>
      </c>
      <c r="AF407" s="504">
        <f t="shared" si="115"/>
        <v>0</v>
      </c>
      <c r="AG407" s="504">
        <f t="shared" si="115"/>
        <v>0</v>
      </c>
      <c r="AH407" s="504">
        <f t="shared" si="115"/>
        <v>0</v>
      </c>
      <c r="AI407" s="504">
        <f t="shared" si="115"/>
        <v>0</v>
      </c>
      <c r="AJ407" s="504">
        <f t="shared" si="115"/>
        <v>0</v>
      </c>
      <c r="AK407" s="504">
        <f t="shared" si="115"/>
        <v>0</v>
      </c>
      <c r="AL407" s="504">
        <f t="shared" si="115"/>
        <v>0</v>
      </c>
      <c r="AM407" s="504">
        <f t="shared" si="115"/>
        <v>0</v>
      </c>
      <c r="AN407" s="504">
        <f t="shared" si="115"/>
        <v>0</v>
      </c>
      <c r="AO407" s="504">
        <f t="shared" si="115"/>
        <v>0</v>
      </c>
      <c r="AP407" s="504">
        <f t="shared" si="115"/>
        <v>0</v>
      </c>
      <c r="AQ407" s="504">
        <f t="shared" si="115"/>
        <v>0</v>
      </c>
      <c r="AR407" s="504">
        <f t="shared" si="115"/>
        <v>0</v>
      </c>
      <c r="AS407" s="504">
        <f t="shared" si="115"/>
        <v>0</v>
      </c>
      <c r="AT407" s="504">
        <f t="shared" si="115"/>
        <v>0</v>
      </c>
      <c r="AU407" s="504">
        <f t="shared" si="115"/>
        <v>0</v>
      </c>
      <c r="AV407" s="504">
        <f t="shared" si="115"/>
        <v>0</v>
      </c>
      <c r="AW407" s="504">
        <f t="shared" si="115"/>
        <v>0</v>
      </c>
      <c r="AX407" s="504">
        <f t="shared" si="115"/>
        <v>0</v>
      </c>
      <c r="AY407" s="504">
        <f t="shared" si="115"/>
        <v>0</v>
      </c>
    </row>
    <row r="408" spans="2:51" ht="27" hidden="1" customHeight="1" thickTop="1" x14ac:dyDescent="0.2">
      <c r="B408" s="1898" t="s">
        <v>1074</v>
      </c>
      <c r="C408" s="1898"/>
      <c r="D408" s="424">
        <f t="shared" ref="D408:AA408" si="117">SUM(D398:D407)</f>
        <v>292</v>
      </c>
      <c r="E408" s="424">
        <f t="shared" si="117"/>
        <v>270</v>
      </c>
      <c r="F408" s="424">
        <f t="shared" si="117"/>
        <v>25</v>
      </c>
      <c r="G408" s="424">
        <f t="shared" si="117"/>
        <v>0</v>
      </c>
      <c r="H408" s="424">
        <f t="shared" si="117"/>
        <v>267</v>
      </c>
      <c r="I408" s="424">
        <f t="shared" si="117"/>
        <v>26</v>
      </c>
      <c r="J408" s="424">
        <f t="shared" si="117"/>
        <v>77</v>
      </c>
      <c r="K408" s="424">
        <f t="shared" si="117"/>
        <v>10</v>
      </c>
      <c r="L408" s="424">
        <f t="shared" si="117"/>
        <v>209</v>
      </c>
      <c r="M408" s="424">
        <f t="shared" si="117"/>
        <v>0</v>
      </c>
      <c r="N408" s="424">
        <f t="shared" si="117"/>
        <v>301</v>
      </c>
      <c r="O408" s="424">
        <f t="shared" si="117"/>
        <v>14</v>
      </c>
      <c r="P408" s="424">
        <f t="shared" si="117"/>
        <v>70</v>
      </c>
      <c r="Q408" s="424">
        <f t="shared" si="117"/>
        <v>0</v>
      </c>
      <c r="R408" s="424">
        <f t="shared" si="117"/>
        <v>426</v>
      </c>
      <c r="S408" s="424">
        <f t="shared" si="117"/>
        <v>72</v>
      </c>
      <c r="T408" s="424">
        <f t="shared" si="117"/>
        <v>0</v>
      </c>
      <c r="U408" s="424">
        <f t="shared" si="117"/>
        <v>30</v>
      </c>
      <c r="V408" s="424">
        <f t="shared" si="117"/>
        <v>396</v>
      </c>
      <c r="W408" s="424">
        <f t="shared" si="117"/>
        <v>73</v>
      </c>
      <c r="X408" s="424">
        <f t="shared" si="117"/>
        <v>0</v>
      </c>
      <c r="Y408" s="424">
        <f t="shared" si="117"/>
        <v>30</v>
      </c>
      <c r="Z408" s="424">
        <f t="shared" si="117"/>
        <v>396</v>
      </c>
      <c r="AA408" s="424">
        <f t="shared" si="117"/>
        <v>2984</v>
      </c>
      <c r="AB408" s="182"/>
      <c r="AC408" s="290">
        <f t="shared" ref="AC408:AY408" si="118">SUM(AC398:AC407)</f>
        <v>0</v>
      </c>
      <c r="AD408" s="290">
        <f t="shared" si="118"/>
        <v>0</v>
      </c>
      <c r="AE408" s="290">
        <f t="shared" si="118"/>
        <v>0</v>
      </c>
      <c r="AF408" s="290">
        <f t="shared" si="118"/>
        <v>0</v>
      </c>
      <c r="AG408" s="290">
        <f t="shared" si="118"/>
        <v>0</v>
      </c>
      <c r="AH408" s="290">
        <f t="shared" si="118"/>
        <v>1</v>
      </c>
      <c r="AI408" s="290">
        <f t="shared" si="118"/>
        <v>0</v>
      </c>
      <c r="AJ408" s="290">
        <f t="shared" si="118"/>
        <v>0</v>
      </c>
      <c r="AK408" s="290">
        <f t="shared" si="118"/>
        <v>0</v>
      </c>
      <c r="AL408" s="290">
        <f t="shared" si="118"/>
        <v>0</v>
      </c>
      <c r="AM408" s="290">
        <f t="shared" si="118"/>
        <v>0</v>
      </c>
      <c r="AN408" s="290">
        <f t="shared" si="118"/>
        <v>0</v>
      </c>
      <c r="AO408" s="290">
        <f t="shared" si="118"/>
        <v>0</v>
      </c>
      <c r="AP408" s="290">
        <f t="shared" si="118"/>
        <v>0</v>
      </c>
      <c r="AQ408" s="290">
        <f t="shared" si="118"/>
        <v>0</v>
      </c>
      <c r="AR408" s="290">
        <f t="shared" si="118"/>
        <v>0</v>
      </c>
      <c r="AS408" s="290">
        <f t="shared" si="118"/>
        <v>0</v>
      </c>
      <c r="AT408" s="290">
        <f t="shared" si="118"/>
        <v>0</v>
      </c>
      <c r="AU408" s="290">
        <f t="shared" si="118"/>
        <v>0</v>
      </c>
      <c r="AV408" s="290">
        <f t="shared" si="118"/>
        <v>0</v>
      </c>
      <c r="AW408" s="290">
        <f t="shared" si="118"/>
        <v>0</v>
      </c>
      <c r="AX408" s="290">
        <f t="shared" si="118"/>
        <v>0</v>
      </c>
      <c r="AY408" s="290">
        <f t="shared" si="118"/>
        <v>0</v>
      </c>
    </row>
    <row r="409" spans="2:51" ht="12" hidden="1" customHeight="1" x14ac:dyDescent="0.2">
      <c r="AB409" s="182"/>
    </row>
    <row r="410" spans="2:51" ht="12" hidden="1" customHeight="1" x14ac:dyDescent="0.2"/>
    <row r="411" spans="2:51" ht="22.5" hidden="1" customHeight="1" x14ac:dyDescent="0.2">
      <c r="B411" s="172" t="s">
        <v>1097</v>
      </c>
      <c r="H411" s="94"/>
    </row>
    <row r="412" spans="2:51" ht="14.25" hidden="1" customHeight="1" x14ac:dyDescent="0.2">
      <c r="B412" s="78"/>
      <c r="C412" s="79"/>
      <c r="D412" s="96" t="s">
        <v>389</v>
      </c>
      <c r="E412" s="97" t="s">
        <v>390</v>
      </c>
      <c r="F412" s="96" t="s">
        <v>391</v>
      </c>
      <c r="G412" s="96" t="s">
        <v>392</v>
      </c>
      <c r="H412" s="98" t="s">
        <v>393</v>
      </c>
      <c r="I412" s="97" t="s">
        <v>394</v>
      </c>
      <c r="J412" s="96" t="s">
        <v>395</v>
      </c>
      <c r="K412" s="96" t="s">
        <v>396</v>
      </c>
      <c r="L412" s="96" t="s">
        <v>397</v>
      </c>
      <c r="M412" s="96" t="s">
        <v>398</v>
      </c>
      <c r="N412" s="96" t="s">
        <v>399</v>
      </c>
      <c r="O412" s="96" t="s">
        <v>400</v>
      </c>
      <c r="P412" s="96" t="s">
        <v>401</v>
      </c>
      <c r="Q412" s="96" t="s">
        <v>402</v>
      </c>
      <c r="R412" s="96" t="s">
        <v>403</v>
      </c>
      <c r="S412" s="96" t="s">
        <v>404</v>
      </c>
      <c r="T412" s="96" t="s">
        <v>405</v>
      </c>
      <c r="U412" s="96" t="s">
        <v>406</v>
      </c>
      <c r="V412" s="96" t="s">
        <v>407</v>
      </c>
      <c r="W412" s="99" t="s">
        <v>408</v>
      </c>
      <c r="X412" s="80"/>
      <c r="Y412" s="80"/>
      <c r="Z412" s="80"/>
      <c r="AA412" s="80"/>
      <c r="AC412" s="81" t="s">
        <v>409</v>
      </c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  <c r="AT412" s="81"/>
      <c r="AU412" s="81"/>
      <c r="AV412" s="82"/>
    </row>
    <row r="413" spans="2:51" ht="33.75" hidden="1" customHeight="1" x14ac:dyDescent="0.2">
      <c r="B413" s="83" t="s">
        <v>410</v>
      </c>
      <c r="C413" s="83" t="s">
        <v>411</v>
      </c>
      <c r="D413" s="100" t="s">
        <v>417</v>
      </c>
      <c r="E413" s="100" t="s">
        <v>418</v>
      </c>
      <c r="F413" s="100" t="s">
        <v>419</v>
      </c>
      <c r="G413" s="100" t="s">
        <v>420</v>
      </c>
      <c r="H413" s="101" t="s">
        <v>421</v>
      </c>
      <c r="I413" s="102" t="s">
        <v>422</v>
      </c>
      <c r="J413" s="100" t="s">
        <v>423</v>
      </c>
      <c r="K413" s="100" t="s">
        <v>424</v>
      </c>
      <c r="L413" s="100" t="s">
        <v>425</v>
      </c>
      <c r="M413" s="100" t="s">
        <v>426</v>
      </c>
      <c r="N413" s="100" t="s">
        <v>427</v>
      </c>
      <c r="O413" s="100" t="s">
        <v>428</v>
      </c>
      <c r="P413" s="100" t="s">
        <v>64</v>
      </c>
      <c r="Q413" s="100" t="s">
        <v>64</v>
      </c>
      <c r="R413" s="100" t="s">
        <v>429</v>
      </c>
      <c r="S413" s="100" t="s">
        <v>430</v>
      </c>
      <c r="T413" s="100" t="s">
        <v>431</v>
      </c>
      <c r="U413" s="100" t="s">
        <v>432</v>
      </c>
      <c r="V413" s="100" t="s">
        <v>433</v>
      </c>
      <c r="W413" s="100" t="s">
        <v>434</v>
      </c>
      <c r="X413" s="95"/>
      <c r="Y413" s="95"/>
      <c r="Z413" s="95"/>
      <c r="AA413" s="84" t="s">
        <v>1074</v>
      </c>
      <c r="AC413" s="85" t="s">
        <v>417</v>
      </c>
      <c r="AD413" s="85" t="s">
        <v>418</v>
      </c>
      <c r="AE413" s="85" t="s">
        <v>419</v>
      </c>
      <c r="AF413" s="85" t="s">
        <v>420</v>
      </c>
      <c r="AG413" s="85" t="s">
        <v>421</v>
      </c>
      <c r="AH413" s="85" t="s">
        <v>422</v>
      </c>
      <c r="AI413" s="85" t="s">
        <v>423</v>
      </c>
      <c r="AJ413" s="85" t="s">
        <v>424</v>
      </c>
      <c r="AK413" s="85" t="s">
        <v>425</v>
      </c>
      <c r="AL413" s="85" t="s">
        <v>426</v>
      </c>
      <c r="AM413" s="85" t="s">
        <v>427</v>
      </c>
      <c r="AN413" s="85" t="s">
        <v>428</v>
      </c>
      <c r="AO413" s="85" t="s">
        <v>1090</v>
      </c>
      <c r="AP413" s="85" t="s">
        <v>1091</v>
      </c>
      <c r="AQ413" s="85" t="s">
        <v>429</v>
      </c>
      <c r="AR413" s="85" t="s">
        <v>430</v>
      </c>
      <c r="AS413" s="85" t="s">
        <v>431</v>
      </c>
      <c r="AT413" s="85" t="s">
        <v>432</v>
      </c>
      <c r="AU413" s="85" t="s">
        <v>433</v>
      </c>
      <c r="AV413" s="85" t="s">
        <v>434</v>
      </c>
    </row>
    <row r="414" spans="2:51" ht="27" hidden="1" customHeight="1" x14ac:dyDescent="0.2">
      <c r="B414" s="86"/>
      <c r="C414" s="381">
        <v>44113</v>
      </c>
      <c r="D414" s="416">
        <v>0</v>
      </c>
      <c r="E414" s="416">
        <v>0</v>
      </c>
      <c r="F414" s="416">
        <v>0</v>
      </c>
      <c r="G414" s="416">
        <v>0</v>
      </c>
      <c r="H414" s="417">
        <v>0</v>
      </c>
      <c r="I414" s="416">
        <v>0</v>
      </c>
      <c r="J414" s="416">
        <v>0</v>
      </c>
      <c r="K414" s="416">
        <v>0</v>
      </c>
      <c r="L414" s="416">
        <v>0</v>
      </c>
      <c r="M414" s="416">
        <v>0</v>
      </c>
      <c r="N414" s="416">
        <v>0</v>
      </c>
      <c r="O414" s="416">
        <v>0</v>
      </c>
      <c r="P414" s="416">
        <v>0</v>
      </c>
      <c r="Q414" s="416">
        <v>0</v>
      </c>
      <c r="R414" s="416">
        <v>0</v>
      </c>
      <c r="S414" s="416">
        <v>0</v>
      </c>
      <c r="T414" s="416">
        <v>0</v>
      </c>
      <c r="U414" s="416">
        <v>0</v>
      </c>
      <c r="V414" s="416">
        <v>0</v>
      </c>
      <c r="W414" s="416">
        <v>0</v>
      </c>
      <c r="X414" s="418"/>
      <c r="Y414" s="419"/>
      <c r="Z414" s="419"/>
      <c r="AA414" s="420">
        <f t="shared" ref="AA414:AA425" si="119">SUM(D414:W414)</f>
        <v>0</v>
      </c>
      <c r="AC414" s="288">
        <f>D414-D385</f>
        <v>0</v>
      </c>
      <c r="AD414" s="288">
        <f t="shared" ref="AD414:AV422" si="120">E414-E385</f>
        <v>0</v>
      </c>
      <c r="AE414" s="288">
        <f t="shared" si="120"/>
        <v>0</v>
      </c>
      <c r="AF414" s="288">
        <f t="shared" si="120"/>
        <v>0</v>
      </c>
      <c r="AG414" s="288">
        <f t="shared" si="120"/>
        <v>0</v>
      </c>
      <c r="AH414" s="288">
        <f t="shared" si="120"/>
        <v>0</v>
      </c>
      <c r="AI414" s="288">
        <f t="shared" si="120"/>
        <v>0</v>
      </c>
      <c r="AJ414" s="288">
        <f t="shared" si="120"/>
        <v>0</v>
      </c>
      <c r="AK414" s="288">
        <f t="shared" si="120"/>
        <v>0</v>
      </c>
      <c r="AL414" s="288">
        <f t="shared" si="120"/>
        <v>0</v>
      </c>
      <c r="AM414" s="288">
        <f t="shared" si="120"/>
        <v>0</v>
      </c>
      <c r="AN414" s="288">
        <f t="shared" si="120"/>
        <v>0</v>
      </c>
      <c r="AO414" s="288">
        <f t="shared" si="120"/>
        <v>0</v>
      </c>
      <c r="AP414" s="288">
        <f t="shared" si="120"/>
        <v>0</v>
      </c>
      <c r="AQ414" s="288">
        <f t="shared" si="120"/>
        <v>0</v>
      </c>
      <c r="AR414" s="288">
        <f t="shared" si="120"/>
        <v>0</v>
      </c>
      <c r="AS414" s="288">
        <f t="shared" si="120"/>
        <v>0</v>
      </c>
      <c r="AT414" s="288">
        <f t="shared" si="120"/>
        <v>0</v>
      </c>
      <c r="AU414" s="288">
        <f t="shared" si="120"/>
        <v>0</v>
      </c>
      <c r="AV414" s="288">
        <f t="shared" si="120"/>
        <v>0</v>
      </c>
    </row>
    <row r="415" spans="2:51" ht="27" hidden="1" customHeight="1" x14ac:dyDescent="0.2">
      <c r="B415" s="86"/>
      <c r="C415" s="381">
        <v>44120</v>
      </c>
      <c r="D415" s="416">
        <v>0</v>
      </c>
      <c r="E415" s="416">
        <v>0</v>
      </c>
      <c r="F415" s="416">
        <v>0</v>
      </c>
      <c r="G415" s="416">
        <v>0</v>
      </c>
      <c r="H415" s="417">
        <v>0</v>
      </c>
      <c r="I415" s="416">
        <v>0</v>
      </c>
      <c r="J415" s="416">
        <v>0</v>
      </c>
      <c r="K415" s="416">
        <v>0</v>
      </c>
      <c r="L415" s="416">
        <v>0</v>
      </c>
      <c r="M415" s="416">
        <v>0</v>
      </c>
      <c r="N415" s="416">
        <v>0</v>
      </c>
      <c r="O415" s="416">
        <v>0</v>
      </c>
      <c r="P415" s="416">
        <v>0</v>
      </c>
      <c r="Q415" s="416">
        <v>0</v>
      </c>
      <c r="R415" s="416">
        <v>0</v>
      </c>
      <c r="S415" s="416">
        <v>0</v>
      </c>
      <c r="T415" s="416">
        <v>0</v>
      </c>
      <c r="U415" s="416">
        <v>0</v>
      </c>
      <c r="V415" s="416">
        <v>0</v>
      </c>
      <c r="W415" s="416">
        <v>0</v>
      </c>
      <c r="X415" s="418"/>
      <c r="Y415" s="419"/>
      <c r="Z415" s="419"/>
      <c r="AA415" s="420">
        <f t="shared" si="119"/>
        <v>0</v>
      </c>
      <c r="AC415" s="288">
        <f t="shared" ref="AC415:AC422" si="121">D415-D386</f>
        <v>0</v>
      </c>
      <c r="AD415" s="288">
        <f t="shared" si="120"/>
        <v>0</v>
      </c>
      <c r="AE415" s="288">
        <f t="shared" si="120"/>
        <v>0</v>
      </c>
      <c r="AF415" s="288">
        <f t="shared" si="120"/>
        <v>0</v>
      </c>
      <c r="AG415" s="288">
        <f t="shared" si="120"/>
        <v>0</v>
      </c>
      <c r="AH415" s="288">
        <f t="shared" si="120"/>
        <v>0</v>
      </c>
      <c r="AI415" s="288">
        <f t="shared" si="120"/>
        <v>0</v>
      </c>
      <c r="AJ415" s="288">
        <f t="shared" si="120"/>
        <v>0</v>
      </c>
      <c r="AK415" s="288">
        <f t="shared" si="120"/>
        <v>0</v>
      </c>
      <c r="AL415" s="288">
        <f t="shared" si="120"/>
        <v>0</v>
      </c>
      <c r="AM415" s="288">
        <f t="shared" si="120"/>
        <v>0</v>
      </c>
      <c r="AN415" s="288">
        <f t="shared" si="120"/>
        <v>0</v>
      </c>
      <c r="AO415" s="288">
        <f t="shared" si="120"/>
        <v>0</v>
      </c>
      <c r="AP415" s="288">
        <f t="shared" si="120"/>
        <v>0</v>
      </c>
      <c r="AQ415" s="288">
        <f t="shared" si="120"/>
        <v>0</v>
      </c>
      <c r="AR415" s="288">
        <f t="shared" si="120"/>
        <v>0</v>
      </c>
      <c r="AS415" s="288">
        <f t="shared" si="120"/>
        <v>0</v>
      </c>
      <c r="AT415" s="288">
        <f t="shared" si="120"/>
        <v>0</v>
      </c>
      <c r="AU415" s="288">
        <f t="shared" si="120"/>
        <v>0</v>
      </c>
      <c r="AV415" s="288">
        <f t="shared" si="120"/>
        <v>0</v>
      </c>
    </row>
    <row r="416" spans="2:51" ht="27" hidden="1" customHeight="1" x14ac:dyDescent="0.2">
      <c r="B416" s="86"/>
      <c r="C416" s="381">
        <v>44127</v>
      </c>
      <c r="D416" s="416">
        <v>0</v>
      </c>
      <c r="E416" s="416">
        <v>0</v>
      </c>
      <c r="F416" s="416">
        <v>0</v>
      </c>
      <c r="G416" s="416">
        <v>0</v>
      </c>
      <c r="H416" s="417">
        <v>0</v>
      </c>
      <c r="I416" s="416">
        <v>0</v>
      </c>
      <c r="J416" s="416">
        <v>0</v>
      </c>
      <c r="K416" s="416">
        <v>0</v>
      </c>
      <c r="L416" s="416">
        <v>0</v>
      </c>
      <c r="M416" s="416">
        <v>0</v>
      </c>
      <c r="N416" s="416">
        <v>0</v>
      </c>
      <c r="O416" s="416">
        <v>0</v>
      </c>
      <c r="P416" s="416">
        <v>0</v>
      </c>
      <c r="Q416" s="416">
        <v>0</v>
      </c>
      <c r="R416" s="416">
        <v>0</v>
      </c>
      <c r="S416" s="416">
        <v>0</v>
      </c>
      <c r="T416" s="416">
        <v>0</v>
      </c>
      <c r="U416" s="416">
        <v>0</v>
      </c>
      <c r="V416" s="416">
        <v>0</v>
      </c>
      <c r="W416" s="416">
        <v>0</v>
      </c>
      <c r="X416" s="418"/>
      <c r="Y416" s="419"/>
      <c r="Z416" s="419"/>
      <c r="AA416" s="420">
        <f t="shared" si="119"/>
        <v>0</v>
      </c>
      <c r="AC416" s="288">
        <f t="shared" si="121"/>
        <v>0</v>
      </c>
      <c r="AD416" s="288">
        <f t="shared" si="120"/>
        <v>0</v>
      </c>
      <c r="AE416" s="288">
        <f t="shared" si="120"/>
        <v>0</v>
      </c>
      <c r="AF416" s="288">
        <f t="shared" si="120"/>
        <v>0</v>
      </c>
      <c r="AG416" s="288">
        <f t="shared" si="120"/>
        <v>0</v>
      </c>
      <c r="AH416" s="288">
        <f t="shared" si="120"/>
        <v>0</v>
      </c>
      <c r="AI416" s="288">
        <f t="shared" si="120"/>
        <v>0</v>
      </c>
      <c r="AJ416" s="288">
        <f t="shared" si="120"/>
        <v>0</v>
      </c>
      <c r="AK416" s="288">
        <f t="shared" si="120"/>
        <v>0</v>
      </c>
      <c r="AL416" s="288">
        <f t="shared" si="120"/>
        <v>0</v>
      </c>
      <c r="AM416" s="288">
        <f t="shared" si="120"/>
        <v>0</v>
      </c>
      <c r="AN416" s="288">
        <f t="shared" si="120"/>
        <v>0</v>
      </c>
      <c r="AO416" s="288">
        <f t="shared" si="120"/>
        <v>0</v>
      </c>
      <c r="AP416" s="288">
        <f t="shared" si="120"/>
        <v>0</v>
      </c>
      <c r="AQ416" s="288">
        <f t="shared" si="120"/>
        <v>0</v>
      </c>
      <c r="AR416" s="288">
        <f t="shared" si="120"/>
        <v>0</v>
      </c>
      <c r="AS416" s="288">
        <f t="shared" si="120"/>
        <v>0</v>
      </c>
      <c r="AT416" s="288">
        <f t="shared" si="120"/>
        <v>0</v>
      </c>
      <c r="AU416" s="288">
        <f t="shared" si="120"/>
        <v>0</v>
      </c>
      <c r="AV416" s="288">
        <f t="shared" si="120"/>
        <v>0</v>
      </c>
    </row>
    <row r="417" spans="2:51" ht="27" hidden="1" customHeight="1" x14ac:dyDescent="0.2">
      <c r="B417" s="86"/>
      <c r="C417" s="381">
        <v>44138</v>
      </c>
      <c r="D417" s="416">
        <v>0</v>
      </c>
      <c r="E417" s="416">
        <v>0</v>
      </c>
      <c r="F417" s="416">
        <v>0</v>
      </c>
      <c r="G417" s="416">
        <v>0</v>
      </c>
      <c r="H417" s="417">
        <v>0</v>
      </c>
      <c r="I417" s="416">
        <v>0</v>
      </c>
      <c r="J417" s="416">
        <v>0</v>
      </c>
      <c r="K417" s="416">
        <v>6</v>
      </c>
      <c r="L417" s="416">
        <v>0</v>
      </c>
      <c r="M417" s="416">
        <v>0</v>
      </c>
      <c r="N417" s="416">
        <v>0</v>
      </c>
      <c r="O417" s="416">
        <v>0</v>
      </c>
      <c r="P417" s="416">
        <v>6</v>
      </c>
      <c r="Q417" s="416">
        <v>0</v>
      </c>
      <c r="R417" s="416">
        <v>0</v>
      </c>
      <c r="S417" s="416">
        <v>0</v>
      </c>
      <c r="T417" s="416">
        <v>0</v>
      </c>
      <c r="U417" s="416">
        <v>0</v>
      </c>
      <c r="V417" s="416">
        <v>0</v>
      </c>
      <c r="W417" s="416">
        <v>0</v>
      </c>
      <c r="X417" s="418"/>
      <c r="Y417" s="419"/>
      <c r="Z417" s="419"/>
      <c r="AA417" s="420">
        <f t="shared" si="119"/>
        <v>12</v>
      </c>
      <c r="AC417" s="288">
        <f t="shared" si="121"/>
        <v>0</v>
      </c>
      <c r="AD417" s="288">
        <f t="shared" si="120"/>
        <v>0</v>
      </c>
      <c r="AE417" s="288">
        <f t="shared" si="120"/>
        <v>0</v>
      </c>
      <c r="AF417" s="288">
        <f t="shared" si="120"/>
        <v>0</v>
      </c>
      <c r="AG417" s="288">
        <f t="shared" si="120"/>
        <v>0</v>
      </c>
      <c r="AH417" s="288">
        <f t="shared" si="120"/>
        <v>0</v>
      </c>
      <c r="AI417" s="288">
        <f t="shared" si="120"/>
        <v>0</v>
      </c>
      <c r="AJ417" s="288">
        <f t="shared" si="120"/>
        <v>0</v>
      </c>
      <c r="AK417" s="288">
        <f t="shared" si="120"/>
        <v>0</v>
      </c>
      <c r="AL417" s="288">
        <f t="shared" si="120"/>
        <v>0</v>
      </c>
      <c r="AM417" s="288">
        <f t="shared" si="120"/>
        <v>0</v>
      </c>
      <c r="AN417" s="288">
        <f t="shared" si="120"/>
        <v>0</v>
      </c>
      <c r="AO417" s="288">
        <f t="shared" si="120"/>
        <v>0</v>
      </c>
      <c r="AP417" s="288">
        <f t="shared" si="120"/>
        <v>0</v>
      </c>
      <c r="AQ417" s="288">
        <f t="shared" si="120"/>
        <v>0</v>
      </c>
      <c r="AR417" s="288">
        <f t="shared" si="120"/>
        <v>0</v>
      </c>
      <c r="AS417" s="288">
        <f t="shared" si="120"/>
        <v>0</v>
      </c>
      <c r="AT417" s="288">
        <f t="shared" si="120"/>
        <v>0</v>
      </c>
      <c r="AU417" s="288">
        <f t="shared" si="120"/>
        <v>0</v>
      </c>
      <c r="AV417" s="288">
        <f t="shared" si="120"/>
        <v>0</v>
      </c>
    </row>
    <row r="418" spans="2:51" ht="27" hidden="1" customHeight="1" x14ac:dyDescent="0.2">
      <c r="B418" s="86"/>
      <c r="C418" s="381">
        <v>44144</v>
      </c>
      <c r="D418" s="416">
        <v>0</v>
      </c>
      <c r="E418" s="416">
        <v>0</v>
      </c>
      <c r="F418" s="416">
        <v>0</v>
      </c>
      <c r="G418" s="416">
        <v>10</v>
      </c>
      <c r="H418" s="417">
        <v>14</v>
      </c>
      <c r="I418" s="416">
        <v>0</v>
      </c>
      <c r="J418" s="416">
        <v>0</v>
      </c>
      <c r="K418" s="416">
        <v>12</v>
      </c>
      <c r="L418" s="416">
        <v>0</v>
      </c>
      <c r="M418" s="416">
        <v>0</v>
      </c>
      <c r="N418" s="416">
        <v>0</v>
      </c>
      <c r="O418" s="416">
        <v>0</v>
      </c>
      <c r="P418" s="416">
        <v>12</v>
      </c>
      <c r="Q418" s="416">
        <v>0</v>
      </c>
      <c r="R418" s="416">
        <v>0</v>
      </c>
      <c r="S418" s="416">
        <v>0</v>
      </c>
      <c r="T418" s="416">
        <v>0</v>
      </c>
      <c r="U418" s="416">
        <v>0</v>
      </c>
      <c r="V418" s="416">
        <v>0</v>
      </c>
      <c r="W418" s="416">
        <v>0</v>
      </c>
      <c r="X418" s="418"/>
      <c r="Y418" s="419"/>
      <c r="Z418" s="419"/>
      <c r="AA418" s="420">
        <f t="shared" si="119"/>
        <v>48</v>
      </c>
      <c r="AC418" s="288">
        <f t="shared" si="121"/>
        <v>0</v>
      </c>
      <c r="AD418" s="288">
        <f t="shared" si="120"/>
        <v>0</v>
      </c>
      <c r="AE418" s="288">
        <f t="shared" si="120"/>
        <v>0</v>
      </c>
      <c r="AF418" s="288">
        <f t="shared" si="120"/>
        <v>0</v>
      </c>
      <c r="AG418" s="288">
        <f t="shared" si="120"/>
        <v>0</v>
      </c>
      <c r="AH418" s="288">
        <f t="shared" si="120"/>
        <v>0</v>
      </c>
      <c r="AI418" s="288">
        <f t="shared" si="120"/>
        <v>0</v>
      </c>
      <c r="AJ418" s="288">
        <f t="shared" si="120"/>
        <v>0</v>
      </c>
      <c r="AK418" s="288">
        <f t="shared" si="120"/>
        <v>0</v>
      </c>
      <c r="AL418" s="288">
        <f t="shared" si="120"/>
        <v>0</v>
      </c>
      <c r="AM418" s="288">
        <f t="shared" si="120"/>
        <v>0</v>
      </c>
      <c r="AN418" s="288">
        <f t="shared" si="120"/>
        <v>0</v>
      </c>
      <c r="AO418" s="288">
        <f t="shared" si="120"/>
        <v>0</v>
      </c>
      <c r="AP418" s="288">
        <f t="shared" si="120"/>
        <v>0</v>
      </c>
      <c r="AQ418" s="288">
        <f t="shared" si="120"/>
        <v>0</v>
      </c>
      <c r="AR418" s="288">
        <f t="shared" si="120"/>
        <v>0</v>
      </c>
      <c r="AS418" s="288">
        <f t="shared" si="120"/>
        <v>0</v>
      </c>
      <c r="AT418" s="288">
        <f t="shared" si="120"/>
        <v>0</v>
      </c>
      <c r="AU418" s="288">
        <f t="shared" si="120"/>
        <v>0</v>
      </c>
      <c r="AV418" s="288">
        <f t="shared" si="120"/>
        <v>0</v>
      </c>
    </row>
    <row r="419" spans="2:51" ht="27" hidden="1" customHeight="1" x14ac:dyDescent="0.2">
      <c r="B419" s="86"/>
      <c r="C419" s="381">
        <v>44152</v>
      </c>
      <c r="D419" s="416">
        <v>0</v>
      </c>
      <c r="E419" s="416">
        <v>0</v>
      </c>
      <c r="F419" s="416">
        <v>0</v>
      </c>
      <c r="G419" s="416">
        <v>6</v>
      </c>
      <c r="H419" s="417">
        <v>8</v>
      </c>
      <c r="I419" s="416">
        <v>0</v>
      </c>
      <c r="J419" s="416">
        <v>0</v>
      </c>
      <c r="K419" s="416">
        <v>4</v>
      </c>
      <c r="L419" s="416">
        <v>0</v>
      </c>
      <c r="M419" s="416">
        <v>0</v>
      </c>
      <c r="N419" s="416">
        <v>0</v>
      </c>
      <c r="O419" s="416">
        <v>0</v>
      </c>
      <c r="P419" s="416">
        <v>4</v>
      </c>
      <c r="Q419" s="416">
        <v>0</v>
      </c>
      <c r="R419" s="416">
        <v>0</v>
      </c>
      <c r="S419" s="416">
        <v>0</v>
      </c>
      <c r="T419" s="416">
        <v>0</v>
      </c>
      <c r="U419" s="416">
        <v>0</v>
      </c>
      <c r="V419" s="416">
        <v>0</v>
      </c>
      <c r="W419" s="416">
        <v>0</v>
      </c>
      <c r="X419" s="418"/>
      <c r="Y419" s="419"/>
      <c r="Z419" s="419"/>
      <c r="AA419" s="420">
        <f t="shared" si="119"/>
        <v>22</v>
      </c>
      <c r="AC419" s="288">
        <f t="shared" si="121"/>
        <v>0</v>
      </c>
      <c r="AD419" s="288">
        <f t="shared" si="120"/>
        <v>0</v>
      </c>
      <c r="AE419" s="288">
        <f t="shared" si="120"/>
        <v>0</v>
      </c>
      <c r="AF419" s="288">
        <f t="shared" si="120"/>
        <v>0</v>
      </c>
      <c r="AG419" s="288">
        <f t="shared" si="120"/>
        <v>0</v>
      </c>
      <c r="AH419" s="288">
        <f t="shared" si="120"/>
        <v>0</v>
      </c>
      <c r="AI419" s="288">
        <f t="shared" si="120"/>
        <v>0</v>
      </c>
      <c r="AJ419" s="288">
        <f t="shared" si="120"/>
        <v>0</v>
      </c>
      <c r="AK419" s="288">
        <f t="shared" si="120"/>
        <v>0</v>
      </c>
      <c r="AL419" s="288">
        <f t="shared" si="120"/>
        <v>0</v>
      </c>
      <c r="AM419" s="288">
        <f t="shared" si="120"/>
        <v>0</v>
      </c>
      <c r="AN419" s="288">
        <f t="shared" si="120"/>
        <v>0</v>
      </c>
      <c r="AO419" s="288">
        <f t="shared" si="120"/>
        <v>0</v>
      </c>
      <c r="AP419" s="288">
        <f t="shared" si="120"/>
        <v>0</v>
      </c>
      <c r="AQ419" s="288">
        <f t="shared" si="120"/>
        <v>0</v>
      </c>
      <c r="AR419" s="288">
        <f t="shared" si="120"/>
        <v>0</v>
      </c>
      <c r="AS419" s="288">
        <f t="shared" si="120"/>
        <v>0</v>
      </c>
      <c r="AT419" s="288">
        <f t="shared" si="120"/>
        <v>0</v>
      </c>
      <c r="AU419" s="288">
        <f t="shared" si="120"/>
        <v>0</v>
      </c>
      <c r="AV419" s="288">
        <f t="shared" si="120"/>
        <v>0</v>
      </c>
    </row>
    <row r="420" spans="2:51" ht="27" hidden="1" customHeight="1" x14ac:dyDescent="0.2">
      <c r="B420" s="86"/>
      <c r="C420" s="381">
        <v>44159</v>
      </c>
      <c r="D420" s="416">
        <v>0</v>
      </c>
      <c r="E420" s="416">
        <v>0</v>
      </c>
      <c r="F420" s="416">
        <v>0</v>
      </c>
      <c r="G420" s="416">
        <v>0</v>
      </c>
      <c r="H420" s="417">
        <v>0</v>
      </c>
      <c r="I420" s="416">
        <v>0</v>
      </c>
      <c r="J420" s="416">
        <v>0</v>
      </c>
      <c r="K420" s="416">
        <v>0</v>
      </c>
      <c r="L420" s="416">
        <v>0</v>
      </c>
      <c r="M420" s="416">
        <v>0</v>
      </c>
      <c r="N420" s="416">
        <v>0</v>
      </c>
      <c r="O420" s="416">
        <v>0</v>
      </c>
      <c r="P420" s="416">
        <v>0</v>
      </c>
      <c r="Q420" s="416">
        <v>0</v>
      </c>
      <c r="R420" s="416">
        <v>0</v>
      </c>
      <c r="S420" s="416">
        <v>0</v>
      </c>
      <c r="T420" s="416">
        <v>0</v>
      </c>
      <c r="U420" s="416">
        <v>0</v>
      </c>
      <c r="V420" s="416">
        <v>0</v>
      </c>
      <c r="W420" s="416">
        <v>0</v>
      </c>
      <c r="X420" s="418"/>
      <c r="Y420" s="419"/>
      <c r="Z420" s="419"/>
      <c r="AA420" s="420">
        <f t="shared" si="119"/>
        <v>0</v>
      </c>
      <c r="AC420" s="288">
        <f t="shared" si="121"/>
        <v>0</v>
      </c>
      <c r="AD420" s="288">
        <f t="shared" si="120"/>
        <v>0</v>
      </c>
      <c r="AE420" s="288">
        <f t="shared" si="120"/>
        <v>0</v>
      </c>
      <c r="AF420" s="288">
        <f t="shared" si="120"/>
        <v>0</v>
      </c>
      <c r="AG420" s="288">
        <f t="shared" si="120"/>
        <v>0</v>
      </c>
      <c r="AH420" s="288">
        <f t="shared" si="120"/>
        <v>0</v>
      </c>
      <c r="AI420" s="288">
        <f t="shared" si="120"/>
        <v>0</v>
      </c>
      <c r="AJ420" s="288">
        <f t="shared" si="120"/>
        <v>0</v>
      </c>
      <c r="AK420" s="288">
        <f t="shared" si="120"/>
        <v>0</v>
      </c>
      <c r="AL420" s="288">
        <f t="shared" si="120"/>
        <v>0</v>
      </c>
      <c r="AM420" s="288">
        <f t="shared" si="120"/>
        <v>0</v>
      </c>
      <c r="AN420" s="288">
        <f t="shared" si="120"/>
        <v>0</v>
      </c>
      <c r="AO420" s="288">
        <f t="shared" si="120"/>
        <v>0</v>
      </c>
      <c r="AP420" s="288">
        <f t="shared" si="120"/>
        <v>0</v>
      </c>
      <c r="AQ420" s="288">
        <f t="shared" si="120"/>
        <v>0</v>
      </c>
      <c r="AR420" s="288">
        <f t="shared" si="120"/>
        <v>0</v>
      </c>
      <c r="AS420" s="288">
        <f t="shared" si="120"/>
        <v>0</v>
      </c>
      <c r="AT420" s="288">
        <f t="shared" si="120"/>
        <v>0</v>
      </c>
      <c r="AU420" s="288">
        <f t="shared" si="120"/>
        <v>0</v>
      </c>
      <c r="AV420" s="288">
        <f t="shared" si="120"/>
        <v>0</v>
      </c>
    </row>
    <row r="421" spans="2:51" ht="27" hidden="1" customHeight="1" x14ac:dyDescent="0.2">
      <c r="B421" s="86"/>
      <c r="C421" s="381">
        <v>44167</v>
      </c>
      <c r="D421" s="416">
        <v>0</v>
      </c>
      <c r="E421" s="416">
        <v>0</v>
      </c>
      <c r="F421" s="416">
        <v>0</v>
      </c>
      <c r="G421" s="416">
        <v>0</v>
      </c>
      <c r="H421" s="417">
        <v>0</v>
      </c>
      <c r="I421" s="416">
        <v>0</v>
      </c>
      <c r="J421" s="416">
        <v>0</v>
      </c>
      <c r="K421" s="416">
        <v>0</v>
      </c>
      <c r="L421" s="416">
        <v>0</v>
      </c>
      <c r="M421" s="416">
        <v>0</v>
      </c>
      <c r="N421" s="416">
        <v>0</v>
      </c>
      <c r="O421" s="416">
        <v>0</v>
      </c>
      <c r="P421" s="416">
        <v>0</v>
      </c>
      <c r="Q421" s="416">
        <v>0</v>
      </c>
      <c r="R421" s="416">
        <v>0</v>
      </c>
      <c r="S421" s="416">
        <v>0</v>
      </c>
      <c r="T421" s="416">
        <v>0</v>
      </c>
      <c r="U421" s="416">
        <v>0</v>
      </c>
      <c r="V421" s="416">
        <v>0</v>
      </c>
      <c r="W421" s="416">
        <v>0</v>
      </c>
      <c r="X421" s="418"/>
      <c r="Y421" s="419"/>
      <c r="Z421" s="419"/>
      <c r="AA421" s="420">
        <f t="shared" si="119"/>
        <v>0</v>
      </c>
      <c r="AC421" s="288">
        <f t="shared" si="121"/>
        <v>0</v>
      </c>
      <c r="AD421" s="288">
        <f t="shared" si="120"/>
        <v>0</v>
      </c>
      <c r="AE421" s="288">
        <f t="shared" si="120"/>
        <v>0</v>
      </c>
      <c r="AF421" s="288">
        <f t="shared" si="120"/>
        <v>0</v>
      </c>
      <c r="AG421" s="288">
        <f t="shared" si="120"/>
        <v>0</v>
      </c>
      <c r="AH421" s="288">
        <f t="shared" si="120"/>
        <v>0</v>
      </c>
      <c r="AI421" s="288">
        <f t="shared" si="120"/>
        <v>0</v>
      </c>
      <c r="AJ421" s="288">
        <f t="shared" si="120"/>
        <v>0</v>
      </c>
      <c r="AK421" s="288">
        <f t="shared" si="120"/>
        <v>0</v>
      </c>
      <c r="AL421" s="288">
        <f t="shared" si="120"/>
        <v>0</v>
      </c>
      <c r="AM421" s="288">
        <f t="shared" si="120"/>
        <v>0</v>
      </c>
      <c r="AN421" s="288">
        <f t="shared" si="120"/>
        <v>0</v>
      </c>
      <c r="AO421" s="288">
        <f t="shared" si="120"/>
        <v>0</v>
      </c>
      <c r="AP421" s="288">
        <f t="shared" si="120"/>
        <v>0</v>
      </c>
      <c r="AQ421" s="288">
        <f t="shared" si="120"/>
        <v>0</v>
      </c>
      <c r="AR421" s="288">
        <f t="shared" si="120"/>
        <v>0</v>
      </c>
      <c r="AS421" s="288">
        <f t="shared" si="120"/>
        <v>0</v>
      </c>
      <c r="AT421" s="288">
        <f t="shared" si="120"/>
        <v>0</v>
      </c>
      <c r="AU421" s="288">
        <f t="shared" si="120"/>
        <v>0</v>
      </c>
      <c r="AV421" s="288">
        <f t="shared" si="120"/>
        <v>0</v>
      </c>
    </row>
    <row r="422" spans="2:51" ht="27" hidden="1" customHeight="1" x14ac:dyDescent="0.2">
      <c r="B422" s="86"/>
      <c r="C422" s="381">
        <v>44174</v>
      </c>
      <c r="D422" s="416">
        <v>0</v>
      </c>
      <c r="E422" s="416">
        <v>0</v>
      </c>
      <c r="F422" s="416">
        <v>0</v>
      </c>
      <c r="G422" s="416">
        <v>0</v>
      </c>
      <c r="H422" s="417">
        <v>0</v>
      </c>
      <c r="I422" s="416">
        <v>0</v>
      </c>
      <c r="J422" s="416">
        <v>0</v>
      </c>
      <c r="K422" s="416">
        <v>0</v>
      </c>
      <c r="L422" s="416">
        <v>0</v>
      </c>
      <c r="M422" s="416">
        <v>0</v>
      </c>
      <c r="N422" s="416">
        <v>0</v>
      </c>
      <c r="O422" s="416">
        <v>0</v>
      </c>
      <c r="P422" s="416">
        <v>0</v>
      </c>
      <c r="Q422" s="416">
        <v>0</v>
      </c>
      <c r="R422" s="416">
        <v>0</v>
      </c>
      <c r="S422" s="416">
        <v>0</v>
      </c>
      <c r="T422" s="416">
        <v>0</v>
      </c>
      <c r="U422" s="416">
        <v>0</v>
      </c>
      <c r="V422" s="416">
        <v>0</v>
      </c>
      <c r="W422" s="416">
        <v>0</v>
      </c>
      <c r="X422" s="418"/>
      <c r="Y422" s="419"/>
      <c r="Z422" s="419"/>
      <c r="AA422" s="420">
        <f t="shared" si="119"/>
        <v>0</v>
      </c>
      <c r="AC422" s="288">
        <f t="shared" si="121"/>
        <v>0</v>
      </c>
      <c r="AD422" s="288">
        <f t="shared" si="120"/>
        <v>0</v>
      </c>
      <c r="AE422" s="288">
        <f t="shared" si="120"/>
        <v>0</v>
      </c>
      <c r="AF422" s="288">
        <f t="shared" si="120"/>
        <v>0</v>
      </c>
      <c r="AG422" s="288">
        <f t="shared" si="120"/>
        <v>0</v>
      </c>
      <c r="AH422" s="288">
        <f t="shared" si="120"/>
        <v>0</v>
      </c>
      <c r="AI422" s="288">
        <f t="shared" si="120"/>
        <v>0</v>
      </c>
      <c r="AJ422" s="288">
        <f t="shared" si="120"/>
        <v>0</v>
      </c>
      <c r="AK422" s="288">
        <f t="shared" si="120"/>
        <v>0</v>
      </c>
      <c r="AL422" s="288">
        <f t="shared" si="120"/>
        <v>0</v>
      </c>
      <c r="AM422" s="288">
        <f t="shared" si="120"/>
        <v>0</v>
      </c>
      <c r="AN422" s="288">
        <f t="shared" si="120"/>
        <v>0</v>
      </c>
      <c r="AO422" s="288">
        <f t="shared" si="120"/>
        <v>0</v>
      </c>
      <c r="AP422" s="288">
        <f t="shared" si="120"/>
        <v>0</v>
      </c>
      <c r="AQ422" s="288">
        <f t="shared" si="120"/>
        <v>0</v>
      </c>
      <c r="AR422" s="288">
        <f t="shared" si="120"/>
        <v>0</v>
      </c>
      <c r="AS422" s="288">
        <f t="shared" si="120"/>
        <v>0</v>
      </c>
      <c r="AT422" s="288">
        <f t="shared" si="120"/>
        <v>0</v>
      </c>
      <c r="AU422" s="288">
        <f t="shared" si="120"/>
        <v>0</v>
      </c>
      <c r="AV422" s="288">
        <f t="shared" si="120"/>
        <v>0</v>
      </c>
    </row>
    <row r="423" spans="2:51" ht="27" hidden="1" customHeight="1" x14ac:dyDescent="0.2">
      <c r="B423" s="86"/>
      <c r="C423" s="381">
        <v>44186</v>
      </c>
      <c r="D423" s="416">
        <v>0</v>
      </c>
      <c r="E423" s="416">
        <v>0</v>
      </c>
      <c r="F423" s="416">
        <v>0</v>
      </c>
      <c r="G423" s="416">
        <v>0</v>
      </c>
      <c r="H423" s="417">
        <v>0</v>
      </c>
      <c r="I423" s="416">
        <v>0</v>
      </c>
      <c r="J423" s="416">
        <v>0</v>
      </c>
      <c r="K423" s="416">
        <v>0</v>
      </c>
      <c r="L423" s="416">
        <v>0</v>
      </c>
      <c r="M423" s="416">
        <v>0</v>
      </c>
      <c r="N423" s="416">
        <v>0</v>
      </c>
      <c r="O423" s="416">
        <v>0</v>
      </c>
      <c r="P423" s="416">
        <v>0</v>
      </c>
      <c r="Q423" s="416">
        <v>0</v>
      </c>
      <c r="R423" s="416">
        <v>0</v>
      </c>
      <c r="S423" s="416">
        <v>0</v>
      </c>
      <c r="T423" s="416">
        <v>0</v>
      </c>
      <c r="U423" s="416">
        <v>0</v>
      </c>
      <c r="V423" s="416">
        <v>0</v>
      </c>
      <c r="W423" s="416">
        <v>0</v>
      </c>
      <c r="X423" s="418"/>
      <c r="Y423" s="419"/>
      <c r="Z423" s="419"/>
      <c r="AA423" s="420">
        <f t="shared" si="119"/>
        <v>0</v>
      </c>
      <c r="AB423" s="188" t="s">
        <v>1092</v>
      </c>
      <c r="AC423" s="288">
        <v>0</v>
      </c>
      <c r="AD423" s="288">
        <v>0</v>
      </c>
      <c r="AE423" s="288">
        <v>0</v>
      </c>
      <c r="AF423" s="288">
        <v>0</v>
      </c>
      <c r="AG423" s="288">
        <v>0</v>
      </c>
      <c r="AH423" s="288">
        <v>0</v>
      </c>
      <c r="AI423" s="288">
        <v>0</v>
      </c>
      <c r="AJ423" s="288">
        <v>0</v>
      </c>
      <c r="AK423" s="288">
        <v>0</v>
      </c>
      <c r="AL423" s="288">
        <v>0</v>
      </c>
      <c r="AM423" s="288">
        <v>0</v>
      </c>
      <c r="AN423" s="288">
        <v>0</v>
      </c>
      <c r="AO423" s="288">
        <v>0</v>
      </c>
      <c r="AP423" s="288">
        <v>0</v>
      </c>
      <c r="AQ423" s="288">
        <v>0</v>
      </c>
      <c r="AR423" s="288">
        <v>0</v>
      </c>
      <c r="AS423" s="288">
        <v>0</v>
      </c>
      <c r="AT423" s="288">
        <v>0</v>
      </c>
      <c r="AU423" s="288">
        <v>0</v>
      </c>
      <c r="AV423" s="288">
        <v>0</v>
      </c>
    </row>
    <row r="424" spans="2:51" ht="27" hidden="1" customHeight="1" thickBot="1" x14ac:dyDescent="0.25">
      <c r="B424" s="86"/>
      <c r="C424" s="381">
        <v>44204</v>
      </c>
      <c r="D424" s="416">
        <v>0</v>
      </c>
      <c r="E424" s="416">
        <v>0</v>
      </c>
      <c r="F424" s="416">
        <v>0</v>
      </c>
      <c r="G424" s="416">
        <v>0</v>
      </c>
      <c r="H424" s="417">
        <v>0</v>
      </c>
      <c r="I424" s="416">
        <v>0</v>
      </c>
      <c r="J424" s="416">
        <v>0</v>
      </c>
      <c r="K424" s="416">
        <v>0</v>
      </c>
      <c r="L424" s="416">
        <v>0</v>
      </c>
      <c r="M424" s="416">
        <v>0</v>
      </c>
      <c r="N424" s="416">
        <v>0</v>
      </c>
      <c r="O424" s="416">
        <v>0</v>
      </c>
      <c r="P424" s="416">
        <v>0</v>
      </c>
      <c r="Q424" s="416">
        <v>0</v>
      </c>
      <c r="R424" s="416">
        <v>0</v>
      </c>
      <c r="S424" s="416">
        <v>0</v>
      </c>
      <c r="T424" s="416">
        <v>0</v>
      </c>
      <c r="U424" s="416">
        <v>0</v>
      </c>
      <c r="V424" s="416">
        <v>0</v>
      </c>
      <c r="W424" s="416">
        <v>0</v>
      </c>
      <c r="X424" s="418"/>
      <c r="Y424" s="419"/>
      <c r="Z424" s="419"/>
      <c r="AA424" s="420">
        <f t="shared" si="119"/>
        <v>0</v>
      </c>
      <c r="AB424" s="188" t="s">
        <v>1092</v>
      </c>
      <c r="AC424" s="288">
        <v>0</v>
      </c>
      <c r="AD424" s="288">
        <v>0</v>
      </c>
      <c r="AE424" s="288">
        <v>0</v>
      </c>
      <c r="AF424" s="288">
        <v>0</v>
      </c>
      <c r="AG424" s="288">
        <v>0</v>
      </c>
      <c r="AH424" s="288">
        <v>0</v>
      </c>
      <c r="AI424" s="288">
        <v>0</v>
      </c>
      <c r="AJ424" s="288">
        <v>0</v>
      </c>
      <c r="AK424" s="288">
        <v>0</v>
      </c>
      <c r="AL424" s="288">
        <v>0</v>
      </c>
      <c r="AM424" s="288">
        <v>0</v>
      </c>
      <c r="AN424" s="288">
        <v>0</v>
      </c>
      <c r="AO424" s="288">
        <v>0</v>
      </c>
      <c r="AP424" s="288">
        <v>0</v>
      </c>
      <c r="AQ424" s="288">
        <v>0</v>
      </c>
      <c r="AR424" s="288">
        <v>0</v>
      </c>
      <c r="AS424" s="288">
        <v>0</v>
      </c>
      <c r="AT424" s="288">
        <v>0</v>
      </c>
      <c r="AU424" s="288">
        <v>0</v>
      </c>
      <c r="AV424" s="288">
        <v>0</v>
      </c>
    </row>
    <row r="425" spans="2:51" ht="27" hidden="1" customHeight="1" thickTop="1" x14ac:dyDescent="0.2">
      <c r="B425" s="1899" t="s">
        <v>1074</v>
      </c>
      <c r="C425" s="1900"/>
      <c r="D425" s="421">
        <f>SUM(D414:D424)</f>
        <v>0</v>
      </c>
      <c r="E425" s="421">
        <f t="shared" ref="E425:W425" si="122">SUM(E414:E424)</f>
        <v>0</v>
      </c>
      <c r="F425" s="421">
        <f t="shared" si="122"/>
        <v>0</v>
      </c>
      <c r="G425" s="421">
        <f t="shared" si="122"/>
        <v>16</v>
      </c>
      <c r="H425" s="421">
        <f t="shared" si="122"/>
        <v>22</v>
      </c>
      <c r="I425" s="421">
        <f t="shared" si="122"/>
        <v>0</v>
      </c>
      <c r="J425" s="421">
        <f t="shared" si="122"/>
        <v>0</v>
      </c>
      <c r="K425" s="421">
        <f t="shared" si="122"/>
        <v>22</v>
      </c>
      <c r="L425" s="421">
        <f t="shared" si="122"/>
        <v>0</v>
      </c>
      <c r="M425" s="421">
        <f t="shared" si="122"/>
        <v>0</v>
      </c>
      <c r="N425" s="421">
        <f t="shared" si="122"/>
        <v>0</v>
      </c>
      <c r="O425" s="421">
        <f t="shared" si="122"/>
        <v>0</v>
      </c>
      <c r="P425" s="421">
        <f t="shared" si="122"/>
        <v>22</v>
      </c>
      <c r="Q425" s="421">
        <f t="shared" si="122"/>
        <v>0</v>
      </c>
      <c r="R425" s="421">
        <f t="shared" si="122"/>
        <v>0</v>
      </c>
      <c r="S425" s="421">
        <f t="shared" si="122"/>
        <v>0</v>
      </c>
      <c r="T425" s="421">
        <f t="shared" si="122"/>
        <v>0</v>
      </c>
      <c r="U425" s="421">
        <f t="shared" si="122"/>
        <v>0</v>
      </c>
      <c r="V425" s="421">
        <f t="shared" si="122"/>
        <v>0</v>
      </c>
      <c r="W425" s="421">
        <f t="shared" si="122"/>
        <v>0</v>
      </c>
      <c r="X425" s="442"/>
      <c r="Y425" s="443"/>
      <c r="Z425" s="443"/>
      <c r="AA425" s="420">
        <f t="shared" si="119"/>
        <v>82</v>
      </c>
      <c r="AC425" s="289">
        <f t="shared" ref="AC425:AV425" si="123">SUM(AC414:AC421)</f>
        <v>0</v>
      </c>
      <c r="AD425" s="289">
        <f t="shared" si="123"/>
        <v>0</v>
      </c>
      <c r="AE425" s="289">
        <f t="shared" si="123"/>
        <v>0</v>
      </c>
      <c r="AF425" s="289">
        <f t="shared" si="123"/>
        <v>0</v>
      </c>
      <c r="AG425" s="289">
        <f t="shared" si="123"/>
        <v>0</v>
      </c>
      <c r="AH425" s="289">
        <f t="shared" si="123"/>
        <v>0</v>
      </c>
      <c r="AI425" s="289">
        <f t="shared" si="123"/>
        <v>0</v>
      </c>
      <c r="AJ425" s="289">
        <f t="shared" si="123"/>
        <v>0</v>
      </c>
      <c r="AK425" s="289">
        <f t="shared" si="123"/>
        <v>0</v>
      </c>
      <c r="AL425" s="289">
        <f t="shared" si="123"/>
        <v>0</v>
      </c>
      <c r="AM425" s="289">
        <f t="shared" si="123"/>
        <v>0</v>
      </c>
      <c r="AN425" s="289">
        <f t="shared" si="123"/>
        <v>0</v>
      </c>
      <c r="AO425" s="289">
        <f t="shared" si="123"/>
        <v>0</v>
      </c>
      <c r="AP425" s="289">
        <f t="shared" si="123"/>
        <v>0</v>
      </c>
      <c r="AQ425" s="289">
        <f t="shared" si="123"/>
        <v>0</v>
      </c>
      <c r="AR425" s="289">
        <f t="shared" si="123"/>
        <v>0</v>
      </c>
      <c r="AS425" s="289">
        <f t="shared" si="123"/>
        <v>0</v>
      </c>
      <c r="AT425" s="289">
        <f t="shared" si="123"/>
        <v>0</v>
      </c>
      <c r="AU425" s="289">
        <f t="shared" si="123"/>
        <v>0</v>
      </c>
      <c r="AV425" s="289">
        <f t="shared" si="123"/>
        <v>0</v>
      </c>
    </row>
    <row r="426" spans="2:51" ht="17.25" hidden="1" customHeight="1" x14ac:dyDescent="0.2">
      <c r="B426" s="79"/>
      <c r="C426" s="79"/>
      <c r="D426" s="87"/>
      <c r="E426" s="87"/>
      <c r="F426" s="87"/>
      <c r="G426" s="88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182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</row>
    <row r="427" spans="2:51" ht="17.25" hidden="1" customHeight="1" x14ac:dyDescent="0.2">
      <c r="B427" s="78" t="s">
        <v>413</v>
      </c>
      <c r="C427" s="89"/>
      <c r="D427" s="103" t="s">
        <v>414</v>
      </c>
      <c r="E427" s="103" t="s">
        <v>6</v>
      </c>
      <c r="F427" s="103" t="s">
        <v>262</v>
      </c>
      <c r="G427" s="103" t="s">
        <v>435</v>
      </c>
      <c r="H427" s="103" t="s">
        <v>7</v>
      </c>
      <c r="I427" s="103" t="s">
        <v>8</v>
      </c>
      <c r="J427" s="99" t="s">
        <v>22</v>
      </c>
      <c r="K427" s="103" t="s">
        <v>23</v>
      </c>
      <c r="L427" s="103" t="s">
        <v>24</v>
      </c>
      <c r="M427" s="103" t="s">
        <v>9</v>
      </c>
      <c r="N427" s="103" t="s">
        <v>415</v>
      </c>
      <c r="O427" s="103" t="s">
        <v>20</v>
      </c>
      <c r="P427" s="103" t="s">
        <v>10</v>
      </c>
      <c r="Q427" s="103" t="s">
        <v>436</v>
      </c>
      <c r="R427" s="103" t="s">
        <v>12</v>
      </c>
      <c r="S427" s="103" t="s">
        <v>11</v>
      </c>
      <c r="T427" s="103" t="s">
        <v>437</v>
      </c>
      <c r="U427" s="103" t="s">
        <v>13</v>
      </c>
      <c r="V427" s="103" t="s">
        <v>14</v>
      </c>
      <c r="W427" s="103" t="s">
        <v>416</v>
      </c>
      <c r="X427" s="103" t="s">
        <v>1086</v>
      </c>
      <c r="Y427" s="103" t="s">
        <v>15</v>
      </c>
      <c r="Z427" s="103" t="s">
        <v>16</v>
      </c>
      <c r="AA427" s="87"/>
      <c r="AB427" s="182"/>
      <c r="AC427" s="81" t="s">
        <v>409</v>
      </c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</row>
    <row r="428" spans="2:51" ht="32.25" hidden="1" customHeight="1" x14ac:dyDescent="0.2">
      <c r="B428" s="83" t="s">
        <v>410</v>
      </c>
      <c r="C428" s="83" t="s">
        <v>411</v>
      </c>
      <c r="D428" s="104" t="s">
        <v>1087</v>
      </c>
      <c r="E428" s="104" t="s">
        <v>57</v>
      </c>
      <c r="F428" s="104" t="s">
        <v>263</v>
      </c>
      <c r="G428" s="104" t="s">
        <v>340</v>
      </c>
      <c r="H428" s="104" t="s">
        <v>58</v>
      </c>
      <c r="I428" s="104" t="s">
        <v>59</v>
      </c>
      <c r="J428" s="105" t="s">
        <v>79</v>
      </c>
      <c r="K428" s="104" t="s">
        <v>80</v>
      </c>
      <c r="L428" s="104" t="s">
        <v>81</v>
      </c>
      <c r="M428" s="104" t="s">
        <v>60</v>
      </c>
      <c r="N428" s="104" t="s">
        <v>61</v>
      </c>
      <c r="O428" s="104" t="s">
        <v>77</v>
      </c>
      <c r="P428" s="104" t="s">
        <v>62</v>
      </c>
      <c r="Q428" s="104" t="s">
        <v>349</v>
      </c>
      <c r="R428" s="104" t="s">
        <v>65</v>
      </c>
      <c r="S428" s="104" t="s">
        <v>63</v>
      </c>
      <c r="T428" s="104" t="s">
        <v>350</v>
      </c>
      <c r="U428" s="104" t="s">
        <v>66</v>
      </c>
      <c r="V428" s="104" t="s">
        <v>67</v>
      </c>
      <c r="W428" s="104" t="s">
        <v>64</v>
      </c>
      <c r="X428" s="104" t="s">
        <v>351</v>
      </c>
      <c r="Y428" s="104" t="s">
        <v>68</v>
      </c>
      <c r="Z428" s="104" t="s">
        <v>69</v>
      </c>
      <c r="AA428" s="90" t="s">
        <v>1074</v>
      </c>
      <c r="AB428" s="182"/>
      <c r="AC428" s="92" t="s">
        <v>1087</v>
      </c>
      <c r="AD428" s="92" t="s">
        <v>57</v>
      </c>
      <c r="AE428" s="92" t="s">
        <v>263</v>
      </c>
      <c r="AF428" s="92" t="s">
        <v>340</v>
      </c>
      <c r="AG428" s="92" t="s">
        <v>58</v>
      </c>
      <c r="AH428" s="92" t="s">
        <v>59</v>
      </c>
      <c r="AI428" s="91" t="s">
        <v>79</v>
      </c>
      <c r="AJ428" s="92" t="s">
        <v>80</v>
      </c>
      <c r="AK428" s="92" t="s">
        <v>81</v>
      </c>
      <c r="AL428" s="92" t="s">
        <v>60</v>
      </c>
      <c r="AM428" s="92" t="s">
        <v>61</v>
      </c>
      <c r="AN428" s="92" t="s">
        <v>77</v>
      </c>
      <c r="AO428" s="92" t="s">
        <v>62</v>
      </c>
      <c r="AP428" s="92" t="s">
        <v>349</v>
      </c>
      <c r="AQ428" s="92" t="s">
        <v>65</v>
      </c>
      <c r="AR428" s="92" t="s">
        <v>63</v>
      </c>
      <c r="AS428" s="92" t="s">
        <v>350</v>
      </c>
      <c r="AT428" s="92" t="s">
        <v>66</v>
      </c>
      <c r="AU428" s="92" t="s">
        <v>67</v>
      </c>
      <c r="AV428" s="92" t="s">
        <v>64</v>
      </c>
      <c r="AW428" s="92" t="s">
        <v>351</v>
      </c>
      <c r="AX428" s="92" t="s">
        <v>68</v>
      </c>
      <c r="AY428" s="92" t="s">
        <v>69</v>
      </c>
    </row>
    <row r="429" spans="2:51" ht="25.5" hidden="1" customHeight="1" x14ac:dyDescent="0.2">
      <c r="B429" s="83"/>
      <c r="C429" s="548">
        <v>44113</v>
      </c>
      <c r="D429" s="550">
        <v>29</v>
      </c>
      <c r="E429" s="550">
        <v>29</v>
      </c>
      <c r="F429" s="550">
        <v>0</v>
      </c>
      <c r="G429" s="550">
        <v>0</v>
      </c>
      <c r="H429" s="550">
        <v>29</v>
      </c>
      <c r="I429" s="550">
        <v>0</v>
      </c>
      <c r="J429" s="550">
        <v>4</v>
      </c>
      <c r="K429" s="550">
        <v>1</v>
      </c>
      <c r="L429" s="550">
        <v>24</v>
      </c>
      <c r="M429" s="550">
        <v>0</v>
      </c>
      <c r="N429" s="550">
        <v>28</v>
      </c>
      <c r="O429" s="550">
        <v>4</v>
      </c>
      <c r="P429" s="550">
        <v>12</v>
      </c>
      <c r="Q429" s="550">
        <v>0</v>
      </c>
      <c r="R429" s="550">
        <v>40</v>
      </c>
      <c r="S429" s="550">
        <v>12</v>
      </c>
      <c r="T429" s="550">
        <v>0</v>
      </c>
      <c r="U429" s="550">
        <v>1</v>
      </c>
      <c r="V429" s="550">
        <v>39</v>
      </c>
      <c r="W429" s="550">
        <v>12</v>
      </c>
      <c r="X429" s="550">
        <v>0</v>
      </c>
      <c r="Y429" s="550">
        <v>1</v>
      </c>
      <c r="Z429" s="550">
        <v>39</v>
      </c>
      <c r="AA429" s="551">
        <f>SUM(D429:Z429)</f>
        <v>304</v>
      </c>
      <c r="AB429" s="182"/>
      <c r="AC429" s="504">
        <f>D429-D399</f>
        <v>0</v>
      </c>
      <c r="AD429" s="504">
        <f t="shared" ref="AD429:AY437" si="124">E429-E399</f>
        <v>0</v>
      </c>
      <c r="AE429" s="504">
        <f t="shared" si="124"/>
        <v>0</v>
      </c>
      <c r="AF429" s="504">
        <f t="shared" si="124"/>
        <v>0</v>
      </c>
      <c r="AG429" s="504">
        <f t="shared" si="124"/>
        <v>0</v>
      </c>
      <c r="AH429" s="504">
        <f t="shared" si="124"/>
        <v>0</v>
      </c>
      <c r="AI429" s="504">
        <f t="shared" si="124"/>
        <v>0</v>
      </c>
      <c r="AJ429" s="504">
        <f t="shared" si="124"/>
        <v>0</v>
      </c>
      <c r="AK429" s="504">
        <f t="shared" si="124"/>
        <v>0</v>
      </c>
      <c r="AL429" s="504">
        <f t="shared" si="124"/>
        <v>0</v>
      </c>
      <c r="AM429" s="504">
        <f t="shared" si="124"/>
        <v>0</v>
      </c>
      <c r="AN429" s="504">
        <f t="shared" si="124"/>
        <v>0</v>
      </c>
      <c r="AO429" s="504">
        <f t="shared" si="124"/>
        <v>0</v>
      </c>
      <c r="AP429" s="504">
        <f t="shared" si="124"/>
        <v>0</v>
      </c>
      <c r="AQ429" s="504">
        <f t="shared" si="124"/>
        <v>0</v>
      </c>
      <c r="AR429" s="504">
        <f t="shared" si="124"/>
        <v>0</v>
      </c>
      <c r="AS429" s="504">
        <f t="shared" si="124"/>
        <v>0</v>
      </c>
      <c r="AT429" s="504">
        <f t="shared" si="124"/>
        <v>0</v>
      </c>
      <c r="AU429" s="504">
        <f t="shared" si="124"/>
        <v>0</v>
      </c>
      <c r="AV429" s="504">
        <f t="shared" si="124"/>
        <v>0</v>
      </c>
      <c r="AW429" s="504">
        <f t="shared" si="124"/>
        <v>0</v>
      </c>
      <c r="AX429" s="504">
        <f t="shared" si="124"/>
        <v>0</v>
      </c>
      <c r="AY429" s="504">
        <f t="shared" si="124"/>
        <v>0</v>
      </c>
    </row>
    <row r="430" spans="2:51" ht="25.5" hidden="1" customHeight="1" x14ac:dyDescent="0.2">
      <c r="B430" s="93"/>
      <c r="C430" s="381">
        <v>44120</v>
      </c>
      <c r="D430" s="549">
        <v>30</v>
      </c>
      <c r="E430" s="549">
        <v>30</v>
      </c>
      <c r="F430" s="549">
        <v>0</v>
      </c>
      <c r="G430" s="549">
        <v>0</v>
      </c>
      <c r="H430" s="549">
        <v>30</v>
      </c>
      <c r="I430" s="549">
        <v>0</v>
      </c>
      <c r="J430" s="549">
        <v>0</v>
      </c>
      <c r="K430" s="549">
        <v>0</v>
      </c>
      <c r="L430" s="549">
        <v>30</v>
      </c>
      <c r="M430" s="549">
        <v>0</v>
      </c>
      <c r="N430" s="549">
        <v>30</v>
      </c>
      <c r="O430" s="549">
        <v>0</v>
      </c>
      <c r="P430" s="549">
        <v>0</v>
      </c>
      <c r="Q430" s="549">
        <v>0</v>
      </c>
      <c r="R430" s="549">
        <v>50</v>
      </c>
      <c r="S430" s="549">
        <v>0</v>
      </c>
      <c r="T430" s="549">
        <v>0</v>
      </c>
      <c r="U430" s="549">
        <v>0</v>
      </c>
      <c r="V430" s="549">
        <v>50</v>
      </c>
      <c r="W430" s="549">
        <v>0</v>
      </c>
      <c r="X430" s="549">
        <v>0</v>
      </c>
      <c r="Y430" s="549">
        <v>0</v>
      </c>
      <c r="Z430" s="549">
        <v>50</v>
      </c>
      <c r="AA430" s="423">
        <f t="shared" ref="AA430:AA440" si="125">SUM(D430:Z430)</f>
        <v>300</v>
      </c>
      <c r="AB430" s="182"/>
      <c r="AC430" s="504">
        <f t="shared" ref="AC430:AC437" si="126">D430-D400</f>
        <v>0</v>
      </c>
      <c r="AD430" s="504">
        <f t="shared" si="124"/>
        <v>0</v>
      </c>
      <c r="AE430" s="504">
        <f t="shared" si="124"/>
        <v>0</v>
      </c>
      <c r="AF430" s="504">
        <f t="shared" si="124"/>
        <v>0</v>
      </c>
      <c r="AG430" s="504">
        <f t="shared" si="124"/>
        <v>0</v>
      </c>
      <c r="AH430" s="504">
        <f t="shared" si="124"/>
        <v>0</v>
      </c>
      <c r="AI430" s="504">
        <f t="shared" si="124"/>
        <v>0</v>
      </c>
      <c r="AJ430" s="504">
        <f t="shared" si="124"/>
        <v>0</v>
      </c>
      <c r="AK430" s="504">
        <f t="shared" si="124"/>
        <v>0</v>
      </c>
      <c r="AL430" s="504">
        <f t="shared" si="124"/>
        <v>0</v>
      </c>
      <c r="AM430" s="504">
        <f t="shared" si="124"/>
        <v>0</v>
      </c>
      <c r="AN430" s="504">
        <f t="shared" si="124"/>
        <v>0</v>
      </c>
      <c r="AO430" s="504">
        <f t="shared" si="124"/>
        <v>0</v>
      </c>
      <c r="AP430" s="504">
        <f t="shared" si="124"/>
        <v>0</v>
      </c>
      <c r="AQ430" s="504">
        <f t="shared" si="124"/>
        <v>0</v>
      </c>
      <c r="AR430" s="504">
        <f t="shared" si="124"/>
        <v>0</v>
      </c>
      <c r="AS430" s="504">
        <f t="shared" si="124"/>
        <v>0</v>
      </c>
      <c r="AT430" s="504">
        <f t="shared" si="124"/>
        <v>0</v>
      </c>
      <c r="AU430" s="504">
        <f t="shared" si="124"/>
        <v>0</v>
      </c>
      <c r="AV430" s="504">
        <f t="shared" si="124"/>
        <v>0</v>
      </c>
      <c r="AW430" s="504">
        <f t="shared" si="124"/>
        <v>0</v>
      </c>
      <c r="AX430" s="504">
        <f t="shared" si="124"/>
        <v>0</v>
      </c>
      <c r="AY430" s="504">
        <f t="shared" si="124"/>
        <v>0</v>
      </c>
    </row>
    <row r="431" spans="2:51" ht="25.5" hidden="1" customHeight="1" x14ac:dyDescent="0.2">
      <c r="B431" s="93"/>
      <c r="C431" s="381">
        <v>44127</v>
      </c>
      <c r="D431" s="549">
        <v>36</v>
      </c>
      <c r="E431" s="549">
        <v>36</v>
      </c>
      <c r="F431" s="549">
        <v>0</v>
      </c>
      <c r="G431" s="549">
        <v>0</v>
      </c>
      <c r="H431" s="549">
        <v>36</v>
      </c>
      <c r="I431" s="549">
        <v>1</v>
      </c>
      <c r="J431" s="549">
        <v>24</v>
      </c>
      <c r="K431" s="549">
        <v>0</v>
      </c>
      <c r="L431" s="549">
        <v>12</v>
      </c>
      <c r="M431" s="549">
        <v>0</v>
      </c>
      <c r="N431" s="549">
        <v>30</v>
      </c>
      <c r="O431" s="549">
        <v>0</v>
      </c>
      <c r="P431" s="549">
        <v>7</v>
      </c>
      <c r="Q431" s="549">
        <v>0</v>
      </c>
      <c r="R431" s="549">
        <v>55</v>
      </c>
      <c r="S431" s="549">
        <v>7</v>
      </c>
      <c r="T431" s="549">
        <v>0</v>
      </c>
      <c r="U431" s="549">
        <v>0</v>
      </c>
      <c r="V431" s="549">
        <v>55</v>
      </c>
      <c r="W431" s="549">
        <v>7</v>
      </c>
      <c r="X431" s="549">
        <v>0</v>
      </c>
      <c r="Y431" s="549">
        <v>0</v>
      </c>
      <c r="Z431" s="549">
        <v>55</v>
      </c>
      <c r="AA431" s="423">
        <f t="shared" si="125"/>
        <v>361</v>
      </c>
      <c r="AB431" s="182"/>
      <c r="AC431" s="504">
        <f t="shared" si="126"/>
        <v>0</v>
      </c>
      <c r="AD431" s="504">
        <f t="shared" si="124"/>
        <v>0</v>
      </c>
      <c r="AE431" s="504">
        <f t="shared" si="124"/>
        <v>0</v>
      </c>
      <c r="AF431" s="504">
        <f t="shared" si="124"/>
        <v>0</v>
      </c>
      <c r="AG431" s="504">
        <f t="shared" si="124"/>
        <v>0</v>
      </c>
      <c r="AH431" s="504">
        <f t="shared" si="124"/>
        <v>0</v>
      </c>
      <c r="AI431" s="504">
        <f t="shared" si="124"/>
        <v>0</v>
      </c>
      <c r="AJ431" s="504">
        <f t="shared" si="124"/>
        <v>0</v>
      </c>
      <c r="AK431" s="504">
        <f t="shared" si="124"/>
        <v>0</v>
      </c>
      <c r="AL431" s="504">
        <f t="shared" si="124"/>
        <v>0</v>
      </c>
      <c r="AM431" s="504">
        <f t="shared" si="124"/>
        <v>0</v>
      </c>
      <c r="AN431" s="504">
        <f t="shared" si="124"/>
        <v>0</v>
      </c>
      <c r="AO431" s="504">
        <f t="shared" si="124"/>
        <v>0</v>
      </c>
      <c r="AP431" s="504">
        <f t="shared" si="124"/>
        <v>0</v>
      </c>
      <c r="AQ431" s="504">
        <f t="shared" si="124"/>
        <v>0</v>
      </c>
      <c r="AR431" s="504">
        <f t="shared" si="124"/>
        <v>0</v>
      </c>
      <c r="AS431" s="504">
        <f t="shared" si="124"/>
        <v>0</v>
      </c>
      <c r="AT431" s="504">
        <f t="shared" si="124"/>
        <v>0</v>
      </c>
      <c r="AU431" s="504">
        <f t="shared" si="124"/>
        <v>0</v>
      </c>
      <c r="AV431" s="504">
        <f t="shared" si="124"/>
        <v>0</v>
      </c>
      <c r="AW431" s="504">
        <f t="shared" si="124"/>
        <v>0</v>
      </c>
      <c r="AX431" s="504">
        <f t="shared" si="124"/>
        <v>0</v>
      </c>
      <c r="AY431" s="504">
        <f t="shared" si="124"/>
        <v>0</v>
      </c>
    </row>
    <row r="432" spans="2:51" ht="25.5" hidden="1" customHeight="1" x14ac:dyDescent="0.2">
      <c r="B432" s="93"/>
      <c r="C432" s="381">
        <v>44138</v>
      </c>
      <c r="D432" s="552">
        <v>29</v>
      </c>
      <c r="E432" s="552">
        <v>20</v>
      </c>
      <c r="F432" s="552">
        <v>9</v>
      </c>
      <c r="G432" s="549">
        <v>0</v>
      </c>
      <c r="H432" s="552">
        <v>20</v>
      </c>
      <c r="I432" s="552">
        <v>9</v>
      </c>
      <c r="J432" s="552">
        <v>11</v>
      </c>
      <c r="K432" s="549">
        <v>3</v>
      </c>
      <c r="L432" s="552">
        <v>17</v>
      </c>
      <c r="M432" s="549">
        <v>0</v>
      </c>
      <c r="N432" s="552">
        <v>26</v>
      </c>
      <c r="O432" s="549">
        <v>2</v>
      </c>
      <c r="P432" s="549">
        <v>20</v>
      </c>
      <c r="Q432" s="549">
        <v>0</v>
      </c>
      <c r="R432" s="552">
        <v>43</v>
      </c>
      <c r="S432" s="549">
        <v>20</v>
      </c>
      <c r="T432" s="549">
        <v>0</v>
      </c>
      <c r="U432" s="549">
        <v>5</v>
      </c>
      <c r="V432" s="552">
        <v>38</v>
      </c>
      <c r="W432" s="549">
        <v>20</v>
      </c>
      <c r="X432" s="549">
        <v>0</v>
      </c>
      <c r="Y432" s="549">
        <v>5</v>
      </c>
      <c r="Z432" s="552">
        <v>38</v>
      </c>
      <c r="AA432" s="423">
        <f t="shared" si="125"/>
        <v>335</v>
      </c>
      <c r="AB432" s="188" t="s">
        <v>1098</v>
      </c>
      <c r="AC432" s="504">
        <f t="shared" si="126"/>
        <v>-1</v>
      </c>
      <c r="AD432" s="504">
        <f t="shared" si="124"/>
        <v>7</v>
      </c>
      <c r="AE432" s="504">
        <f t="shared" si="124"/>
        <v>-8</v>
      </c>
      <c r="AF432" s="504">
        <f t="shared" si="124"/>
        <v>0</v>
      </c>
      <c r="AG432" s="504">
        <f t="shared" si="124"/>
        <v>7</v>
      </c>
      <c r="AH432" s="504">
        <f t="shared" si="124"/>
        <v>-8</v>
      </c>
      <c r="AI432" s="504">
        <f t="shared" si="124"/>
        <v>-6</v>
      </c>
      <c r="AJ432" s="504">
        <f t="shared" si="124"/>
        <v>0</v>
      </c>
      <c r="AK432" s="504">
        <f t="shared" si="124"/>
        <v>5</v>
      </c>
      <c r="AL432" s="504">
        <f t="shared" si="124"/>
        <v>0</v>
      </c>
      <c r="AM432" s="504">
        <f t="shared" si="124"/>
        <v>-4</v>
      </c>
      <c r="AN432" s="504">
        <f t="shared" si="124"/>
        <v>0</v>
      </c>
      <c r="AO432" s="504">
        <f t="shared" si="124"/>
        <v>0</v>
      </c>
      <c r="AP432" s="504">
        <f t="shared" si="124"/>
        <v>0</v>
      </c>
      <c r="AQ432" s="504">
        <f t="shared" si="124"/>
        <v>-4</v>
      </c>
      <c r="AR432" s="504">
        <f t="shared" si="124"/>
        <v>0</v>
      </c>
      <c r="AS432" s="504">
        <f t="shared" si="124"/>
        <v>0</v>
      </c>
      <c r="AT432" s="504">
        <f t="shared" si="124"/>
        <v>0</v>
      </c>
      <c r="AU432" s="504">
        <f t="shared" si="124"/>
        <v>-4</v>
      </c>
      <c r="AV432" s="504">
        <f t="shared" si="124"/>
        <v>0</v>
      </c>
      <c r="AW432" s="504">
        <f t="shared" si="124"/>
        <v>0</v>
      </c>
      <c r="AX432" s="504">
        <f t="shared" si="124"/>
        <v>0</v>
      </c>
      <c r="AY432" s="504">
        <f t="shared" si="124"/>
        <v>-4</v>
      </c>
    </row>
    <row r="433" spans="2:51" ht="25.5" hidden="1" customHeight="1" x14ac:dyDescent="0.2">
      <c r="B433" s="93"/>
      <c r="C433" s="381">
        <v>44144</v>
      </c>
      <c r="D433" s="552">
        <v>25</v>
      </c>
      <c r="E433" s="552">
        <v>28</v>
      </c>
      <c r="F433" s="549">
        <v>0</v>
      </c>
      <c r="G433" s="549">
        <v>0</v>
      </c>
      <c r="H433" s="552">
        <v>25</v>
      </c>
      <c r="I433" s="549">
        <v>0</v>
      </c>
      <c r="J433" s="552">
        <v>1</v>
      </c>
      <c r="K433" s="552">
        <v>3</v>
      </c>
      <c r="L433" s="552">
        <v>21</v>
      </c>
      <c r="M433" s="549">
        <v>0</v>
      </c>
      <c r="N433" s="552">
        <v>25</v>
      </c>
      <c r="O433" s="549">
        <v>1</v>
      </c>
      <c r="P433" s="549">
        <v>2</v>
      </c>
      <c r="Q433" s="549">
        <v>0</v>
      </c>
      <c r="R433" s="552">
        <v>44</v>
      </c>
      <c r="S433" s="549">
        <v>4</v>
      </c>
      <c r="T433" s="549">
        <v>0</v>
      </c>
      <c r="U433" s="552">
        <v>4</v>
      </c>
      <c r="V433" s="552">
        <v>40</v>
      </c>
      <c r="W433" s="549">
        <v>5</v>
      </c>
      <c r="X433" s="549">
        <v>0</v>
      </c>
      <c r="Y433" s="552">
        <v>4</v>
      </c>
      <c r="Z433" s="552">
        <v>40</v>
      </c>
      <c r="AA433" s="423">
        <f t="shared" si="125"/>
        <v>272</v>
      </c>
      <c r="AB433" s="188" t="s">
        <v>1098</v>
      </c>
      <c r="AC433" s="504">
        <f t="shared" si="126"/>
        <v>-5</v>
      </c>
      <c r="AD433" s="504">
        <f t="shared" si="124"/>
        <v>-5</v>
      </c>
      <c r="AE433" s="504">
        <f t="shared" si="124"/>
        <v>0</v>
      </c>
      <c r="AF433" s="504">
        <f t="shared" si="124"/>
        <v>0</v>
      </c>
      <c r="AG433" s="504">
        <f t="shared" si="124"/>
        <v>-5</v>
      </c>
      <c r="AH433" s="504">
        <f t="shared" si="124"/>
        <v>0</v>
      </c>
      <c r="AI433" s="504">
        <f t="shared" si="124"/>
        <v>-2</v>
      </c>
      <c r="AJ433" s="504">
        <f t="shared" si="124"/>
        <v>1</v>
      </c>
      <c r="AK433" s="504">
        <f t="shared" si="124"/>
        <v>-4</v>
      </c>
      <c r="AL433" s="504">
        <f t="shared" si="124"/>
        <v>0</v>
      </c>
      <c r="AM433" s="504">
        <f t="shared" si="124"/>
        <v>-4</v>
      </c>
      <c r="AN433" s="504">
        <f t="shared" si="124"/>
        <v>0</v>
      </c>
      <c r="AO433" s="504">
        <f t="shared" si="124"/>
        <v>0</v>
      </c>
      <c r="AP433" s="504">
        <f t="shared" si="124"/>
        <v>0</v>
      </c>
      <c r="AQ433" s="504">
        <f t="shared" si="124"/>
        <v>-4</v>
      </c>
      <c r="AR433" s="504">
        <f t="shared" si="124"/>
        <v>0</v>
      </c>
      <c r="AS433" s="504">
        <f t="shared" si="124"/>
        <v>0</v>
      </c>
      <c r="AT433" s="504">
        <f t="shared" si="124"/>
        <v>-8</v>
      </c>
      <c r="AU433" s="504">
        <f t="shared" si="124"/>
        <v>4</v>
      </c>
      <c r="AV433" s="504">
        <f t="shared" si="124"/>
        <v>0</v>
      </c>
      <c r="AW433" s="504">
        <f t="shared" si="124"/>
        <v>0</v>
      </c>
      <c r="AX433" s="504">
        <f t="shared" si="124"/>
        <v>-8</v>
      </c>
      <c r="AY433" s="504">
        <f t="shared" si="124"/>
        <v>4</v>
      </c>
    </row>
    <row r="434" spans="2:51" ht="25.5" hidden="1" customHeight="1" x14ac:dyDescent="0.2">
      <c r="B434" s="93"/>
      <c r="C434" s="381">
        <v>44152</v>
      </c>
      <c r="D434" s="552">
        <v>34</v>
      </c>
      <c r="E434" s="552">
        <v>34</v>
      </c>
      <c r="F434" s="549">
        <v>0</v>
      </c>
      <c r="G434" s="549">
        <v>0</v>
      </c>
      <c r="H434" s="552">
        <v>34</v>
      </c>
      <c r="I434" s="549">
        <v>0</v>
      </c>
      <c r="J434" s="549">
        <v>1</v>
      </c>
      <c r="K434" s="552">
        <v>0</v>
      </c>
      <c r="L434" s="552">
        <v>33</v>
      </c>
      <c r="M434" s="549">
        <v>0</v>
      </c>
      <c r="N434" s="549">
        <v>33</v>
      </c>
      <c r="O434" s="549">
        <v>0</v>
      </c>
      <c r="P434" s="549">
        <v>3</v>
      </c>
      <c r="Q434" s="549">
        <v>0</v>
      </c>
      <c r="R434" s="549">
        <v>46</v>
      </c>
      <c r="S434" s="549">
        <v>3</v>
      </c>
      <c r="T434" s="549">
        <v>0</v>
      </c>
      <c r="U434" s="549">
        <v>0</v>
      </c>
      <c r="V434" s="549">
        <v>46</v>
      </c>
      <c r="W434" s="549">
        <v>3</v>
      </c>
      <c r="X434" s="549">
        <v>0</v>
      </c>
      <c r="Y434" s="549">
        <v>0</v>
      </c>
      <c r="Z434" s="549">
        <v>46</v>
      </c>
      <c r="AA434" s="423">
        <f t="shared" si="125"/>
        <v>316</v>
      </c>
      <c r="AB434" s="188" t="s">
        <v>1098</v>
      </c>
      <c r="AC434" s="504">
        <f t="shared" si="126"/>
        <v>-2</v>
      </c>
      <c r="AD434" s="504">
        <f t="shared" si="124"/>
        <v>-2</v>
      </c>
      <c r="AE434" s="504">
        <f t="shared" si="124"/>
        <v>0</v>
      </c>
      <c r="AF434" s="504">
        <f t="shared" si="124"/>
        <v>0</v>
      </c>
      <c r="AG434" s="504">
        <f t="shared" si="124"/>
        <v>-2</v>
      </c>
      <c r="AH434" s="504">
        <f t="shared" si="124"/>
        <v>0</v>
      </c>
      <c r="AI434" s="504">
        <f t="shared" si="124"/>
        <v>0</v>
      </c>
      <c r="AJ434" s="504">
        <f t="shared" si="124"/>
        <v>-1</v>
      </c>
      <c r="AK434" s="504">
        <f>L434-L404</f>
        <v>-1</v>
      </c>
      <c r="AL434" s="504">
        <f t="shared" si="124"/>
        <v>0</v>
      </c>
      <c r="AM434" s="504">
        <f t="shared" si="124"/>
        <v>0</v>
      </c>
      <c r="AN434" s="504">
        <f t="shared" si="124"/>
        <v>0</v>
      </c>
      <c r="AO434" s="504">
        <f t="shared" si="124"/>
        <v>0</v>
      </c>
      <c r="AP434" s="504">
        <f t="shared" si="124"/>
        <v>0</v>
      </c>
      <c r="AQ434" s="504">
        <f t="shared" si="124"/>
        <v>0</v>
      </c>
      <c r="AR434" s="504">
        <f t="shared" si="124"/>
        <v>0</v>
      </c>
      <c r="AS434" s="504">
        <f t="shared" si="124"/>
        <v>0</v>
      </c>
      <c r="AT434" s="504">
        <f t="shared" si="124"/>
        <v>0</v>
      </c>
      <c r="AU434" s="504">
        <f t="shared" si="124"/>
        <v>0</v>
      </c>
      <c r="AV434" s="504">
        <f t="shared" si="124"/>
        <v>0</v>
      </c>
      <c r="AW434" s="504">
        <f t="shared" si="124"/>
        <v>0</v>
      </c>
      <c r="AX434" s="504">
        <f t="shared" si="124"/>
        <v>0</v>
      </c>
      <c r="AY434" s="504">
        <f t="shared" si="124"/>
        <v>0</v>
      </c>
    </row>
    <row r="435" spans="2:51" ht="25.5" hidden="1" customHeight="1" x14ac:dyDescent="0.2">
      <c r="B435" s="93"/>
      <c r="C435" s="381">
        <v>44159</v>
      </c>
      <c r="D435" s="549">
        <v>36</v>
      </c>
      <c r="E435" s="549">
        <v>36</v>
      </c>
      <c r="F435" s="549">
        <v>0</v>
      </c>
      <c r="G435" s="549">
        <v>0</v>
      </c>
      <c r="H435" s="549">
        <v>36</v>
      </c>
      <c r="I435" s="549">
        <v>0</v>
      </c>
      <c r="J435" s="549">
        <v>6</v>
      </c>
      <c r="K435" s="549">
        <v>0</v>
      </c>
      <c r="L435" s="549">
        <v>32</v>
      </c>
      <c r="M435" s="549">
        <v>0</v>
      </c>
      <c r="N435" s="549">
        <v>39</v>
      </c>
      <c r="O435" s="549">
        <v>0</v>
      </c>
      <c r="P435" s="549">
        <v>1</v>
      </c>
      <c r="Q435" s="549">
        <v>0</v>
      </c>
      <c r="R435" s="549">
        <v>38</v>
      </c>
      <c r="S435" s="549">
        <v>1</v>
      </c>
      <c r="T435" s="549">
        <v>0</v>
      </c>
      <c r="U435" s="549">
        <v>0</v>
      </c>
      <c r="V435" s="549">
        <v>38</v>
      </c>
      <c r="W435" s="549">
        <v>1</v>
      </c>
      <c r="X435" s="549">
        <v>0</v>
      </c>
      <c r="Y435" s="549">
        <v>0</v>
      </c>
      <c r="Z435" s="549">
        <v>38</v>
      </c>
      <c r="AA435" s="423">
        <f t="shared" si="125"/>
        <v>302</v>
      </c>
      <c r="AC435" s="504">
        <f t="shared" si="126"/>
        <v>0</v>
      </c>
      <c r="AD435" s="504">
        <f t="shared" si="124"/>
        <v>0</v>
      </c>
      <c r="AE435" s="504">
        <f t="shared" si="124"/>
        <v>0</v>
      </c>
      <c r="AF435" s="504">
        <f t="shared" si="124"/>
        <v>0</v>
      </c>
      <c r="AG435" s="504">
        <f t="shared" si="124"/>
        <v>0</v>
      </c>
      <c r="AH435" s="504">
        <f t="shared" si="124"/>
        <v>0</v>
      </c>
      <c r="AI435" s="504">
        <f t="shared" si="124"/>
        <v>0</v>
      </c>
      <c r="AJ435" s="504">
        <f t="shared" si="124"/>
        <v>0</v>
      </c>
      <c r="AK435" s="504">
        <f t="shared" si="124"/>
        <v>0</v>
      </c>
      <c r="AL435" s="504">
        <f t="shared" si="124"/>
        <v>0</v>
      </c>
      <c r="AM435" s="504">
        <f t="shared" si="124"/>
        <v>0</v>
      </c>
      <c r="AN435" s="504">
        <f t="shared" si="124"/>
        <v>0</v>
      </c>
      <c r="AO435" s="504">
        <f t="shared" si="124"/>
        <v>0</v>
      </c>
      <c r="AP435" s="504">
        <f t="shared" si="124"/>
        <v>0</v>
      </c>
      <c r="AQ435" s="504">
        <f t="shared" si="124"/>
        <v>0</v>
      </c>
      <c r="AR435" s="504">
        <f t="shared" si="124"/>
        <v>0</v>
      </c>
      <c r="AS435" s="504">
        <f t="shared" si="124"/>
        <v>0</v>
      </c>
      <c r="AT435" s="504">
        <f t="shared" si="124"/>
        <v>0</v>
      </c>
      <c r="AU435" s="504">
        <f t="shared" si="124"/>
        <v>0</v>
      </c>
      <c r="AV435" s="504">
        <f t="shared" si="124"/>
        <v>0</v>
      </c>
      <c r="AW435" s="504">
        <f t="shared" si="124"/>
        <v>0</v>
      </c>
      <c r="AX435" s="504">
        <f t="shared" si="124"/>
        <v>0</v>
      </c>
      <c r="AY435" s="504">
        <f t="shared" si="124"/>
        <v>0</v>
      </c>
    </row>
    <row r="436" spans="2:51" ht="25.5" hidden="1" customHeight="1" x14ac:dyDescent="0.2">
      <c r="B436" s="93"/>
      <c r="C436" s="381">
        <v>44167</v>
      </c>
      <c r="D436" s="549">
        <v>30</v>
      </c>
      <c r="E436" s="552">
        <v>30</v>
      </c>
      <c r="F436" s="552">
        <v>0</v>
      </c>
      <c r="G436" s="549">
        <v>0</v>
      </c>
      <c r="H436" s="552">
        <v>30</v>
      </c>
      <c r="I436" s="552">
        <v>0</v>
      </c>
      <c r="J436" s="552">
        <v>2</v>
      </c>
      <c r="K436" s="549">
        <v>3</v>
      </c>
      <c r="L436" s="552">
        <v>28</v>
      </c>
      <c r="M436" s="549">
        <v>0</v>
      </c>
      <c r="N436" s="549">
        <v>26</v>
      </c>
      <c r="O436" s="549">
        <v>5</v>
      </c>
      <c r="P436" s="549">
        <v>7</v>
      </c>
      <c r="Q436" s="549">
        <v>0</v>
      </c>
      <c r="R436" s="549">
        <v>39</v>
      </c>
      <c r="S436" s="549">
        <v>7</v>
      </c>
      <c r="T436" s="549">
        <v>0</v>
      </c>
      <c r="U436" s="549">
        <v>0</v>
      </c>
      <c r="V436" s="549">
        <v>39</v>
      </c>
      <c r="W436" s="549">
        <v>7</v>
      </c>
      <c r="X436" s="549">
        <v>0</v>
      </c>
      <c r="Y436" s="549">
        <v>0</v>
      </c>
      <c r="Z436" s="549">
        <v>39</v>
      </c>
      <c r="AA436" s="423">
        <f t="shared" si="125"/>
        <v>292</v>
      </c>
      <c r="AB436" s="188" t="s">
        <v>1098</v>
      </c>
      <c r="AC436" s="504">
        <f t="shared" si="126"/>
        <v>0</v>
      </c>
      <c r="AD436" s="504">
        <f t="shared" si="124"/>
        <v>1</v>
      </c>
      <c r="AE436" s="504">
        <f t="shared" si="124"/>
        <v>-1</v>
      </c>
      <c r="AF436" s="504">
        <f t="shared" si="124"/>
        <v>0</v>
      </c>
      <c r="AG436" s="504">
        <f t="shared" si="124"/>
        <v>1</v>
      </c>
      <c r="AH436" s="504">
        <f t="shared" si="124"/>
        <v>-1</v>
      </c>
      <c r="AI436" s="504">
        <f t="shared" si="124"/>
        <v>-1</v>
      </c>
      <c r="AJ436" s="504">
        <f t="shared" si="124"/>
        <v>0</v>
      </c>
      <c r="AK436" s="504">
        <f t="shared" si="124"/>
        <v>4</v>
      </c>
      <c r="AL436" s="504">
        <f t="shared" si="124"/>
        <v>0</v>
      </c>
      <c r="AM436" s="504">
        <f t="shared" si="124"/>
        <v>0</v>
      </c>
      <c r="AN436" s="504">
        <f t="shared" si="124"/>
        <v>0</v>
      </c>
      <c r="AO436" s="504">
        <f t="shared" si="124"/>
        <v>0</v>
      </c>
      <c r="AP436" s="504">
        <f t="shared" si="124"/>
        <v>0</v>
      </c>
      <c r="AQ436" s="504">
        <f t="shared" si="124"/>
        <v>0</v>
      </c>
      <c r="AR436" s="504">
        <f t="shared" si="124"/>
        <v>0</v>
      </c>
      <c r="AS436" s="504">
        <f t="shared" si="124"/>
        <v>0</v>
      </c>
      <c r="AT436" s="504">
        <f t="shared" si="124"/>
        <v>0</v>
      </c>
      <c r="AU436" s="504">
        <f t="shared" si="124"/>
        <v>0</v>
      </c>
      <c r="AV436" s="504">
        <f t="shared" si="124"/>
        <v>0</v>
      </c>
      <c r="AW436" s="504">
        <f t="shared" si="124"/>
        <v>0</v>
      </c>
      <c r="AX436" s="504">
        <f t="shared" si="124"/>
        <v>0</v>
      </c>
      <c r="AY436" s="504">
        <f t="shared" si="124"/>
        <v>0</v>
      </c>
    </row>
    <row r="437" spans="2:51" ht="25.5" hidden="1" customHeight="1" x14ac:dyDescent="0.2">
      <c r="B437" s="93"/>
      <c r="C437" s="381">
        <v>44174</v>
      </c>
      <c r="D437" s="552">
        <v>31</v>
      </c>
      <c r="E437" s="552">
        <v>31</v>
      </c>
      <c r="F437" s="552">
        <v>0</v>
      </c>
      <c r="G437" s="549">
        <v>0</v>
      </c>
      <c r="H437" s="552">
        <v>31</v>
      </c>
      <c r="I437" s="552">
        <v>0</v>
      </c>
      <c r="J437" s="552">
        <v>4</v>
      </c>
      <c r="K437" s="549">
        <v>0</v>
      </c>
      <c r="L437" s="552">
        <v>27</v>
      </c>
      <c r="M437" s="549">
        <v>0</v>
      </c>
      <c r="N437" s="552">
        <v>34</v>
      </c>
      <c r="O437" s="549">
        <v>2</v>
      </c>
      <c r="P437" s="552">
        <v>5</v>
      </c>
      <c r="Q437" s="549">
        <v>0</v>
      </c>
      <c r="R437" s="552">
        <v>36</v>
      </c>
      <c r="S437" s="552">
        <v>5</v>
      </c>
      <c r="T437" s="549">
        <v>0</v>
      </c>
      <c r="U437" s="552">
        <v>0</v>
      </c>
      <c r="V437" s="552">
        <v>36</v>
      </c>
      <c r="W437" s="552">
        <v>5</v>
      </c>
      <c r="X437" s="549">
        <v>0</v>
      </c>
      <c r="Y437" s="552">
        <v>0</v>
      </c>
      <c r="Z437" s="552">
        <v>36</v>
      </c>
      <c r="AA437" s="423">
        <f t="shared" si="125"/>
        <v>283</v>
      </c>
      <c r="AB437" s="188" t="s">
        <v>1094</v>
      </c>
      <c r="AC437" s="504">
        <f t="shared" si="126"/>
        <v>21</v>
      </c>
      <c r="AD437" s="504">
        <f t="shared" si="124"/>
        <v>23</v>
      </c>
      <c r="AE437" s="504">
        <f t="shared" si="124"/>
        <v>-2</v>
      </c>
      <c r="AF437" s="504">
        <f t="shared" si="124"/>
        <v>0</v>
      </c>
      <c r="AG437" s="504">
        <f t="shared" si="124"/>
        <v>23</v>
      </c>
      <c r="AH437" s="504">
        <f t="shared" si="124"/>
        <v>-2</v>
      </c>
      <c r="AI437" s="504">
        <f t="shared" si="124"/>
        <v>2</v>
      </c>
      <c r="AJ437" s="504">
        <f t="shared" si="124"/>
        <v>0</v>
      </c>
      <c r="AK437" s="504">
        <f t="shared" si="124"/>
        <v>19</v>
      </c>
      <c r="AL437" s="504">
        <f t="shared" si="124"/>
        <v>0</v>
      </c>
      <c r="AM437" s="504">
        <f t="shared" si="124"/>
        <v>11</v>
      </c>
      <c r="AN437" s="504">
        <f t="shared" si="124"/>
        <v>0</v>
      </c>
      <c r="AO437" s="504">
        <f t="shared" si="124"/>
        <v>2</v>
      </c>
      <c r="AP437" s="504">
        <f t="shared" si="124"/>
        <v>0</v>
      </c>
      <c r="AQ437" s="504">
        <f>R437-R407</f>
        <v>11</v>
      </c>
      <c r="AR437" s="504">
        <f t="shared" si="124"/>
        <v>2</v>
      </c>
      <c r="AS437" s="504">
        <f t="shared" si="124"/>
        <v>0</v>
      </c>
      <c r="AT437" s="504">
        <f t="shared" si="124"/>
        <v>-3</v>
      </c>
      <c r="AU437" s="504">
        <f t="shared" si="124"/>
        <v>14</v>
      </c>
      <c r="AV437" s="504">
        <f t="shared" si="124"/>
        <v>2</v>
      </c>
      <c r="AW437" s="504">
        <f>X437-X407</f>
        <v>0</v>
      </c>
      <c r="AX437" s="504">
        <f t="shared" si="124"/>
        <v>-3</v>
      </c>
      <c r="AY437" s="504">
        <f t="shared" si="124"/>
        <v>14</v>
      </c>
    </row>
    <row r="438" spans="2:51" ht="25.5" hidden="1" customHeight="1" x14ac:dyDescent="0.2">
      <c r="B438" s="93"/>
      <c r="C438" s="381">
        <v>44186</v>
      </c>
      <c r="D438" s="552">
        <v>27</v>
      </c>
      <c r="E438" s="552">
        <v>27</v>
      </c>
      <c r="F438" s="549">
        <v>0</v>
      </c>
      <c r="G438" s="549">
        <v>0</v>
      </c>
      <c r="H438" s="552">
        <v>28</v>
      </c>
      <c r="I438" s="549">
        <v>0</v>
      </c>
      <c r="J438" s="552">
        <v>1</v>
      </c>
      <c r="K438" s="552">
        <v>2</v>
      </c>
      <c r="L438" s="552">
        <v>24</v>
      </c>
      <c r="M438" s="549">
        <v>0</v>
      </c>
      <c r="N438" s="552">
        <v>27</v>
      </c>
      <c r="O438" s="549">
        <v>0</v>
      </c>
      <c r="P438" s="552">
        <v>3</v>
      </c>
      <c r="Q438" s="549">
        <v>0</v>
      </c>
      <c r="R438" s="552">
        <v>26</v>
      </c>
      <c r="S438" s="552">
        <v>3</v>
      </c>
      <c r="T438" s="549">
        <v>0</v>
      </c>
      <c r="U438" s="549">
        <v>0</v>
      </c>
      <c r="V438" s="552">
        <v>29</v>
      </c>
      <c r="W438" s="552">
        <v>3</v>
      </c>
      <c r="X438" s="549">
        <v>0</v>
      </c>
      <c r="Y438" s="549">
        <v>0</v>
      </c>
      <c r="Z438" s="552">
        <v>29</v>
      </c>
      <c r="AA438" s="423">
        <f t="shared" si="125"/>
        <v>229</v>
      </c>
      <c r="AB438" s="188" t="s">
        <v>1092</v>
      </c>
      <c r="AC438" s="504">
        <v>27</v>
      </c>
      <c r="AD438" s="504">
        <v>27</v>
      </c>
      <c r="AE438" s="504">
        <v>0</v>
      </c>
      <c r="AF438" s="504">
        <v>0</v>
      </c>
      <c r="AG438" s="504">
        <v>28</v>
      </c>
      <c r="AH438" s="504">
        <v>0</v>
      </c>
      <c r="AI438" s="504">
        <v>1</v>
      </c>
      <c r="AJ438" s="504">
        <v>2</v>
      </c>
      <c r="AK438" s="504">
        <v>24</v>
      </c>
      <c r="AL438" s="504">
        <v>0</v>
      </c>
      <c r="AM438" s="504">
        <v>27</v>
      </c>
      <c r="AN438" s="504">
        <v>0</v>
      </c>
      <c r="AO438" s="504">
        <v>3</v>
      </c>
      <c r="AP438" s="504">
        <v>0</v>
      </c>
      <c r="AQ438" s="504">
        <v>26</v>
      </c>
      <c r="AR438" s="504">
        <v>3</v>
      </c>
      <c r="AS438" s="504">
        <v>0</v>
      </c>
      <c r="AT438" s="504">
        <v>0</v>
      </c>
      <c r="AU438" s="504">
        <v>29</v>
      </c>
      <c r="AV438" s="504">
        <v>3</v>
      </c>
      <c r="AW438" s="504">
        <v>0</v>
      </c>
      <c r="AX438" s="504">
        <v>0</v>
      </c>
      <c r="AY438" s="504">
        <v>29</v>
      </c>
    </row>
    <row r="439" spans="2:51" ht="25.5" hidden="1" customHeight="1" thickBot="1" x14ac:dyDescent="0.25">
      <c r="B439" s="93"/>
      <c r="C439" s="381">
        <v>44204</v>
      </c>
      <c r="D439" s="552">
        <v>21</v>
      </c>
      <c r="E439" s="552">
        <v>21</v>
      </c>
      <c r="F439" s="549">
        <v>0</v>
      </c>
      <c r="G439" s="549">
        <v>0</v>
      </c>
      <c r="H439" s="552">
        <v>24</v>
      </c>
      <c r="I439" s="549">
        <v>0</v>
      </c>
      <c r="J439" s="552">
        <v>1</v>
      </c>
      <c r="K439" s="549">
        <v>0</v>
      </c>
      <c r="L439" s="552">
        <v>20</v>
      </c>
      <c r="M439" s="549">
        <v>0</v>
      </c>
      <c r="N439" s="552">
        <v>31</v>
      </c>
      <c r="O439" s="549">
        <v>0</v>
      </c>
      <c r="P439" s="552">
        <v>3</v>
      </c>
      <c r="Q439" s="549">
        <v>0</v>
      </c>
      <c r="R439" s="552">
        <v>36</v>
      </c>
      <c r="S439" s="552">
        <v>3</v>
      </c>
      <c r="T439" s="549">
        <v>0</v>
      </c>
      <c r="U439" s="549">
        <v>0</v>
      </c>
      <c r="V439" s="552">
        <v>36</v>
      </c>
      <c r="W439" s="549">
        <v>3</v>
      </c>
      <c r="X439" s="549">
        <v>0</v>
      </c>
      <c r="Y439" s="549">
        <v>0</v>
      </c>
      <c r="Z439" s="552">
        <v>36</v>
      </c>
      <c r="AA439" s="423">
        <f t="shared" si="125"/>
        <v>235</v>
      </c>
      <c r="AB439" s="188" t="s">
        <v>1092</v>
      </c>
      <c r="AC439" s="504">
        <v>21</v>
      </c>
      <c r="AD439" s="504">
        <v>21</v>
      </c>
      <c r="AE439" s="504">
        <v>0</v>
      </c>
      <c r="AF439" s="504">
        <v>0</v>
      </c>
      <c r="AG439" s="504">
        <v>24</v>
      </c>
      <c r="AH439" s="504">
        <v>0</v>
      </c>
      <c r="AI439" s="504">
        <v>1</v>
      </c>
      <c r="AJ439" s="504">
        <v>0</v>
      </c>
      <c r="AK439" s="504">
        <v>20</v>
      </c>
      <c r="AL439" s="504">
        <v>0</v>
      </c>
      <c r="AM439" s="504">
        <v>31</v>
      </c>
      <c r="AN439" s="504">
        <v>0</v>
      </c>
      <c r="AO439" s="504">
        <v>3</v>
      </c>
      <c r="AP439" s="504">
        <v>0</v>
      </c>
      <c r="AQ439" s="504">
        <v>36</v>
      </c>
      <c r="AR439" s="504">
        <v>3</v>
      </c>
      <c r="AS439" s="504">
        <v>0</v>
      </c>
      <c r="AT439" s="504">
        <v>0</v>
      </c>
      <c r="AU439" s="504">
        <v>36</v>
      </c>
      <c r="AV439" s="504">
        <v>3</v>
      </c>
      <c r="AW439" s="504">
        <v>0</v>
      </c>
      <c r="AX439" s="504">
        <v>0</v>
      </c>
      <c r="AY439" s="504">
        <v>36</v>
      </c>
    </row>
    <row r="440" spans="2:51" ht="27" hidden="1" customHeight="1" thickTop="1" x14ac:dyDescent="0.2">
      <c r="B440" s="1898" t="s">
        <v>1074</v>
      </c>
      <c r="C440" s="1898"/>
      <c r="D440" s="424">
        <f>SUM(D429:D439)</f>
        <v>328</v>
      </c>
      <c r="E440" s="424">
        <f t="shared" ref="E440:Z440" si="127">SUM(E429:E439)</f>
        <v>322</v>
      </c>
      <c r="F440" s="424">
        <f t="shared" si="127"/>
        <v>9</v>
      </c>
      <c r="G440" s="424">
        <f t="shared" si="127"/>
        <v>0</v>
      </c>
      <c r="H440" s="424">
        <f t="shared" si="127"/>
        <v>323</v>
      </c>
      <c r="I440" s="424">
        <f t="shared" si="127"/>
        <v>10</v>
      </c>
      <c r="J440" s="424">
        <f t="shared" si="127"/>
        <v>55</v>
      </c>
      <c r="K440" s="424">
        <f t="shared" si="127"/>
        <v>12</v>
      </c>
      <c r="L440" s="424">
        <f t="shared" si="127"/>
        <v>268</v>
      </c>
      <c r="M440" s="424">
        <f t="shared" si="127"/>
        <v>0</v>
      </c>
      <c r="N440" s="424">
        <f t="shared" si="127"/>
        <v>329</v>
      </c>
      <c r="O440" s="424">
        <f t="shared" si="127"/>
        <v>14</v>
      </c>
      <c r="P440" s="424">
        <f t="shared" si="127"/>
        <v>63</v>
      </c>
      <c r="Q440" s="424">
        <f t="shared" si="127"/>
        <v>0</v>
      </c>
      <c r="R440" s="424">
        <f t="shared" si="127"/>
        <v>453</v>
      </c>
      <c r="S440" s="424">
        <f t="shared" si="127"/>
        <v>65</v>
      </c>
      <c r="T440" s="424">
        <f t="shared" si="127"/>
        <v>0</v>
      </c>
      <c r="U440" s="424">
        <f t="shared" si="127"/>
        <v>10</v>
      </c>
      <c r="V440" s="424">
        <f t="shared" si="127"/>
        <v>446</v>
      </c>
      <c r="W440" s="424">
        <f t="shared" si="127"/>
        <v>66</v>
      </c>
      <c r="X440" s="424">
        <f t="shared" si="127"/>
        <v>0</v>
      </c>
      <c r="Y440" s="424">
        <f t="shared" si="127"/>
        <v>10</v>
      </c>
      <c r="Z440" s="424">
        <f t="shared" si="127"/>
        <v>446</v>
      </c>
      <c r="AA440" s="424">
        <f t="shared" si="125"/>
        <v>3229</v>
      </c>
      <c r="AB440" s="182"/>
      <c r="AC440" s="290">
        <f>SUM(AC429:AC439)</f>
        <v>61</v>
      </c>
      <c r="AD440" s="290">
        <f t="shared" ref="AD440:AY440" si="128">SUM(AD429:AD439)</f>
        <v>72</v>
      </c>
      <c r="AE440" s="290">
        <f t="shared" si="128"/>
        <v>-11</v>
      </c>
      <c r="AF440" s="290">
        <f t="shared" si="128"/>
        <v>0</v>
      </c>
      <c r="AG440" s="290">
        <f t="shared" si="128"/>
        <v>76</v>
      </c>
      <c r="AH440" s="290">
        <f t="shared" si="128"/>
        <v>-11</v>
      </c>
      <c r="AI440" s="290">
        <f t="shared" si="128"/>
        <v>-5</v>
      </c>
      <c r="AJ440" s="290">
        <f t="shared" si="128"/>
        <v>2</v>
      </c>
      <c r="AK440" s="290">
        <f t="shared" si="128"/>
        <v>67</v>
      </c>
      <c r="AL440" s="290">
        <f t="shared" si="128"/>
        <v>0</v>
      </c>
      <c r="AM440" s="290">
        <f t="shared" si="128"/>
        <v>61</v>
      </c>
      <c r="AN440" s="290">
        <f t="shared" si="128"/>
        <v>0</v>
      </c>
      <c r="AO440" s="290">
        <f t="shared" si="128"/>
        <v>8</v>
      </c>
      <c r="AP440" s="290">
        <f t="shared" si="128"/>
        <v>0</v>
      </c>
      <c r="AQ440" s="290">
        <f t="shared" si="128"/>
        <v>65</v>
      </c>
      <c r="AR440" s="290">
        <f t="shared" si="128"/>
        <v>8</v>
      </c>
      <c r="AS440" s="290">
        <f t="shared" si="128"/>
        <v>0</v>
      </c>
      <c r="AT440" s="290">
        <f t="shared" si="128"/>
        <v>-11</v>
      </c>
      <c r="AU440" s="290">
        <f t="shared" si="128"/>
        <v>79</v>
      </c>
      <c r="AV440" s="290">
        <f t="shared" si="128"/>
        <v>8</v>
      </c>
      <c r="AW440" s="290">
        <f t="shared" si="128"/>
        <v>0</v>
      </c>
      <c r="AX440" s="290">
        <f t="shared" si="128"/>
        <v>-11</v>
      </c>
      <c r="AY440" s="290">
        <f t="shared" si="128"/>
        <v>79</v>
      </c>
    </row>
    <row r="441" spans="2:51" ht="12" hidden="1" customHeight="1" x14ac:dyDescent="0.2">
      <c r="AB441" s="182"/>
    </row>
    <row r="442" spans="2:51" ht="12" hidden="1" customHeight="1" x14ac:dyDescent="0.2"/>
    <row r="443" spans="2:51" ht="22.5" hidden="1" customHeight="1" x14ac:dyDescent="0.2">
      <c r="B443" s="172" t="s">
        <v>1099</v>
      </c>
      <c r="H443" s="94"/>
    </row>
    <row r="444" spans="2:51" ht="14.25" hidden="1" customHeight="1" x14ac:dyDescent="0.2">
      <c r="B444" s="78"/>
      <c r="C444" s="79"/>
      <c r="D444" s="96" t="s">
        <v>389</v>
      </c>
      <c r="E444" s="97" t="s">
        <v>390</v>
      </c>
      <c r="F444" s="96" t="s">
        <v>391</v>
      </c>
      <c r="G444" s="96" t="s">
        <v>392</v>
      </c>
      <c r="H444" s="98" t="s">
        <v>393</v>
      </c>
      <c r="I444" s="97" t="s">
        <v>394</v>
      </c>
      <c r="J444" s="96" t="s">
        <v>395</v>
      </c>
      <c r="K444" s="96" t="s">
        <v>396</v>
      </c>
      <c r="L444" s="96" t="s">
        <v>397</v>
      </c>
      <c r="M444" s="96" t="s">
        <v>398</v>
      </c>
      <c r="N444" s="96" t="s">
        <v>399</v>
      </c>
      <c r="O444" s="96" t="s">
        <v>400</v>
      </c>
      <c r="P444" s="96" t="s">
        <v>401</v>
      </c>
      <c r="Q444" s="96" t="s">
        <v>402</v>
      </c>
      <c r="R444" s="96" t="s">
        <v>403</v>
      </c>
      <c r="S444" s="96" t="s">
        <v>404</v>
      </c>
      <c r="T444" s="96" t="s">
        <v>405</v>
      </c>
      <c r="U444" s="96" t="s">
        <v>406</v>
      </c>
      <c r="V444" s="96" t="s">
        <v>407</v>
      </c>
      <c r="W444" s="99" t="s">
        <v>408</v>
      </c>
      <c r="X444" s="80"/>
      <c r="Y444" s="80"/>
      <c r="Z444" s="80"/>
      <c r="AA444" s="80"/>
      <c r="AC444" s="81" t="s">
        <v>409</v>
      </c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  <c r="AV444" s="82"/>
    </row>
    <row r="445" spans="2:51" ht="33.75" hidden="1" customHeight="1" x14ac:dyDescent="0.2">
      <c r="B445" s="83" t="s">
        <v>410</v>
      </c>
      <c r="C445" s="83" t="s">
        <v>411</v>
      </c>
      <c r="D445" s="100" t="s">
        <v>417</v>
      </c>
      <c r="E445" s="100" t="s">
        <v>418</v>
      </c>
      <c r="F445" s="100" t="s">
        <v>419</v>
      </c>
      <c r="G445" s="100" t="s">
        <v>420</v>
      </c>
      <c r="H445" s="101" t="s">
        <v>421</v>
      </c>
      <c r="I445" s="102" t="s">
        <v>422</v>
      </c>
      <c r="J445" s="100" t="s">
        <v>423</v>
      </c>
      <c r="K445" s="100" t="s">
        <v>424</v>
      </c>
      <c r="L445" s="100" t="s">
        <v>425</v>
      </c>
      <c r="M445" s="100" t="s">
        <v>426</v>
      </c>
      <c r="N445" s="100" t="s">
        <v>427</v>
      </c>
      <c r="O445" s="100" t="s">
        <v>428</v>
      </c>
      <c r="P445" s="100" t="s">
        <v>64</v>
      </c>
      <c r="Q445" s="100" t="s">
        <v>64</v>
      </c>
      <c r="R445" s="100" t="s">
        <v>429</v>
      </c>
      <c r="S445" s="100" t="s">
        <v>430</v>
      </c>
      <c r="T445" s="100" t="s">
        <v>431</v>
      </c>
      <c r="U445" s="100" t="s">
        <v>432</v>
      </c>
      <c r="V445" s="100" t="s">
        <v>433</v>
      </c>
      <c r="W445" s="100" t="s">
        <v>434</v>
      </c>
      <c r="X445" s="95"/>
      <c r="Y445" s="95"/>
      <c r="Z445" s="95"/>
      <c r="AA445" s="84" t="s">
        <v>1074</v>
      </c>
      <c r="AC445" s="85" t="s">
        <v>417</v>
      </c>
      <c r="AD445" s="85" t="s">
        <v>418</v>
      </c>
      <c r="AE445" s="85" t="s">
        <v>419</v>
      </c>
      <c r="AF445" s="85" t="s">
        <v>420</v>
      </c>
      <c r="AG445" s="85" t="s">
        <v>421</v>
      </c>
      <c r="AH445" s="85" t="s">
        <v>422</v>
      </c>
      <c r="AI445" s="85" t="s">
        <v>423</v>
      </c>
      <c r="AJ445" s="85" t="s">
        <v>424</v>
      </c>
      <c r="AK445" s="85" t="s">
        <v>425</v>
      </c>
      <c r="AL445" s="85" t="s">
        <v>426</v>
      </c>
      <c r="AM445" s="85" t="s">
        <v>427</v>
      </c>
      <c r="AN445" s="85" t="s">
        <v>428</v>
      </c>
      <c r="AO445" s="85" t="s">
        <v>1090</v>
      </c>
      <c r="AP445" s="85" t="s">
        <v>1091</v>
      </c>
      <c r="AQ445" s="85" t="s">
        <v>429</v>
      </c>
      <c r="AR445" s="85" t="s">
        <v>430</v>
      </c>
      <c r="AS445" s="85" t="s">
        <v>431</v>
      </c>
      <c r="AT445" s="85" t="s">
        <v>432</v>
      </c>
      <c r="AU445" s="85" t="s">
        <v>433</v>
      </c>
      <c r="AV445" s="85" t="s">
        <v>434</v>
      </c>
    </row>
    <row r="446" spans="2:51" ht="27" hidden="1" customHeight="1" x14ac:dyDescent="0.2">
      <c r="B446" s="86"/>
      <c r="C446" s="381">
        <v>44127</v>
      </c>
      <c r="D446" s="416">
        <v>0</v>
      </c>
      <c r="E446" s="416">
        <v>0</v>
      </c>
      <c r="F446" s="416">
        <v>0</v>
      </c>
      <c r="G446" s="416">
        <v>0</v>
      </c>
      <c r="H446" s="417">
        <v>0</v>
      </c>
      <c r="I446" s="416">
        <v>0</v>
      </c>
      <c r="J446" s="416">
        <v>0</v>
      </c>
      <c r="K446" s="416">
        <v>0</v>
      </c>
      <c r="L446" s="416">
        <v>0</v>
      </c>
      <c r="M446" s="416">
        <v>0</v>
      </c>
      <c r="N446" s="416">
        <v>0</v>
      </c>
      <c r="O446" s="416">
        <v>0</v>
      </c>
      <c r="P446" s="416">
        <v>0</v>
      </c>
      <c r="Q446" s="416">
        <v>0</v>
      </c>
      <c r="R446" s="416">
        <v>0</v>
      </c>
      <c r="S446" s="416">
        <v>0</v>
      </c>
      <c r="T446" s="416">
        <v>0</v>
      </c>
      <c r="U446" s="416">
        <v>0</v>
      </c>
      <c r="V446" s="416">
        <v>0</v>
      </c>
      <c r="W446" s="416">
        <v>0</v>
      </c>
      <c r="X446" s="418"/>
      <c r="Y446" s="419"/>
      <c r="Z446" s="419"/>
      <c r="AA446" s="420">
        <f t="shared" ref="AA446:AA455" si="129">SUM(D446:W446)</f>
        <v>0</v>
      </c>
      <c r="AC446" s="288">
        <f>D446-D416</f>
        <v>0</v>
      </c>
      <c r="AD446" s="288">
        <f t="shared" ref="AD446:AV454" si="130">E446-E416</f>
        <v>0</v>
      </c>
      <c r="AE446" s="288">
        <f t="shared" si="130"/>
        <v>0</v>
      </c>
      <c r="AF446" s="288">
        <f t="shared" si="130"/>
        <v>0</v>
      </c>
      <c r="AG446" s="288">
        <f t="shared" si="130"/>
        <v>0</v>
      </c>
      <c r="AH446" s="288">
        <f t="shared" si="130"/>
        <v>0</v>
      </c>
      <c r="AI446" s="288">
        <f t="shared" si="130"/>
        <v>0</v>
      </c>
      <c r="AJ446" s="288">
        <f t="shared" si="130"/>
        <v>0</v>
      </c>
      <c r="AK446" s="288">
        <f t="shared" si="130"/>
        <v>0</v>
      </c>
      <c r="AL446" s="288">
        <f t="shared" si="130"/>
        <v>0</v>
      </c>
      <c r="AM446" s="288">
        <f t="shared" si="130"/>
        <v>0</v>
      </c>
      <c r="AN446" s="288">
        <f t="shared" si="130"/>
        <v>0</v>
      </c>
      <c r="AO446" s="288">
        <f t="shared" si="130"/>
        <v>0</v>
      </c>
      <c r="AP446" s="288">
        <f t="shared" si="130"/>
        <v>0</v>
      </c>
      <c r="AQ446" s="288">
        <f t="shared" si="130"/>
        <v>0</v>
      </c>
      <c r="AR446" s="288">
        <f t="shared" si="130"/>
        <v>0</v>
      </c>
      <c r="AS446" s="288">
        <f t="shared" si="130"/>
        <v>0</v>
      </c>
      <c r="AT446" s="288">
        <f t="shared" si="130"/>
        <v>0</v>
      </c>
      <c r="AU446" s="288">
        <f t="shared" si="130"/>
        <v>0</v>
      </c>
      <c r="AV446" s="288">
        <f t="shared" si="130"/>
        <v>0</v>
      </c>
    </row>
    <row r="447" spans="2:51" ht="27" hidden="1" customHeight="1" x14ac:dyDescent="0.2">
      <c r="B447" s="86"/>
      <c r="C447" s="381">
        <v>44138</v>
      </c>
      <c r="D447" s="416">
        <v>0</v>
      </c>
      <c r="E447" s="416">
        <v>0</v>
      </c>
      <c r="F447" s="416">
        <v>0</v>
      </c>
      <c r="G447" s="416">
        <v>0</v>
      </c>
      <c r="H447" s="417">
        <v>0</v>
      </c>
      <c r="I447" s="416">
        <v>0</v>
      </c>
      <c r="J447" s="416">
        <v>0</v>
      </c>
      <c r="K447" s="416">
        <v>6</v>
      </c>
      <c r="L447" s="416">
        <v>0</v>
      </c>
      <c r="M447" s="416">
        <v>0</v>
      </c>
      <c r="N447" s="416">
        <v>0</v>
      </c>
      <c r="O447" s="416">
        <v>0</v>
      </c>
      <c r="P447" s="416">
        <v>6</v>
      </c>
      <c r="Q447" s="416">
        <v>0</v>
      </c>
      <c r="R447" s="416">
        <v>0</v>
      </c>
      <c r="S447" s="416">
        <v>0</v>
      </c>
      <c r="T447" s="416">
        <v>0</v>
      </c>
      <c r="U447" s="416">
        <v>0</v>
      </c>
      <c r="V447" s="416">
        <v>0</v>
      </c>
      <c r="W447" s="416">
        <v>0</v>
      </c>
      <c r="X447" s="418"/>
      <c r="Y447" s="419"/>
      <c r="Z447" s="419"/>
      <c r="AA447" s="420">
        <f t="shared" si="129"/>
        <v>12</v>
      </c>
      <c r="AC447" s="288">
        <f t="shared" ref="AC447:AC454" si="131">D447-D417</f>
        <v>0</v>
      </c>
      <c r="AD447" s="288">
        <f t="shared" si="130"/>
        <v>0</v>
      </c>
      <c r="AE447" s="288">
        <f t="shared" si="130"/>
        <v>0</v>
      </c>
      <c r="AF447" s="288">
        <f t="shared" si="130"/>
        <v>0</v>
      </c>
      <c r="AG447" s="288">
        <f t="shared" si="130"/>
        <v>0</v>
      </c>
      <c r="AH447" s="288">
        <f t="shared" si="130"/>
        <v>0</v>
      </c>
      <c r="AI447" s="288">
        <f t="shared" si="130"/>
        <v>0</v>
      </c>
      <c r="AJ447" s="288">
        <f t="shared" si="130"/>
        <v>0</v>
      </c>
      <c r="AK447" s="288">
        <f t="shared" si="130"/>
        <v>0</v>
      </c>
      <c r="AL447" s="288">
        <f t="shared" si="130"/>
        <v>0</v>
      </c>
      <c r="AM447" s="288">
        <f t="shared" si="130"/>
        <v>0</v>
      </c>
      <c r="AN447" s="288">
        <f t="shared" si="130"/>
        <v>0</v>
      </c>
      <c r="AO447" s="288">
        <f t="shared" si="130"/>
        <v>0</v>
      </c>
      <c r="AP447" s="288">
        <f t="shared" si="130"/>
        <v>0</v>
      </c>
      <c r="AQ447" s="288">
        <f t="shared" si="130"/>
        <v>0</v>
      </c>
      <c r="AR447" s="288">
        <f t="shared" si="130"/>
        <v>0</v>
      </c>
      <c r="AS447" s="288">
        <f t="shared" si="130"/>
        <v>0</v>
      </c>
      <c r="AT447" s="288">
        <f t="shared" si="130"/>
        <v>0</v>
      </c>
      <c r="AU447" s="288">
        <f t="shared" si="130"/>
        <v>0</v>
      </c>
      <c r="AV447" s="288">
        <f t="shared" si="130"/>
        <v>0</v>
      </c>
    </row>
    <row r="448" spans="2:51" ht="27" hidden="1" customHeight="1" x14ac:dyDescent="0.2">
      <c r="B448" s="86"/>
      <c r="C448" s="381">
        <v>44144</v>
      </c>
      <c r="D448" s="416">
        <v>0</v>
      </c>
      <c r="E448" s="416">
        <v>0</v>
      </c>
      <c r="F448" s="416">
        <v>0</v>
      </c>
      <c r="G448" s="416">
        <v>10</v>
      </c>
      <c r="H448" s="417">
        <v>14</v>
      </c>
      <c r="I448" s="416">
        <v>0</v>
      </c>
      <c r="J448" s="416">
        <v>0</v>
      </c>
      <c r="K448" s="416">
        <v>12</v>
      </c>
      <c r="L448" s="416">
        <v>0</v>
      </c>
      <c r="M448" s="416">
        <v>0</v>
      </c>
      <c r="N448" s="416">
        <v>0</v>
      </c>
      <c r="O448" s="416">
        <v>0</v>
      </c>
      <c r="P448" s="416">
        <v>12</v>
      </c>
      <c r="Q448" s="416">
        <v>0</v>
      </c>
      <c r="R448" s="416">
        <v>0</v>
      </c>
      <c r="S448" s="416">
        <v>0</v>
      </c>
      <c r="T448" s="416">
        <v>0</v>
      </c>
      <c r="U448" s="416">
        <v>0</v>
      </c>
      <c r="V448" s="416">
        <v>0</v>
      </c>
      <c r="W448" s="416">
        <v>0</v>
      </c>
      <c r="X448" s="418"/>
      <c r="Y448" s="419"/>
      <c r="Z448" s="419"/>
      <c r="AA448" s="420">
        <f t="shared" si="129"/>
        <v>48</v>
      </c>
      <c r="AC448" s="288">
        <f t="shared" si="131"/>
        <v>0</v>
      </c>
      <c r="AD448" s="288">
        <f t="shared" si="130"/>
        <v>0</v>
      </c>
      <c r="AE448" s="288">
        <f t="shared" si="130"/>
        <v>0</v>
      </c>
      <c r="AF448" s="288">
        <f t="shared" si="130"/>
        <v>0</v>
      </c>
      <c r="AG448" s="288">
        <f t="shared" si="130"/>
        <v>0</v>
      </c>
      <c r="AH448" s="288">
        <f t="shared" si="130"/>
        <v>0</v>
      </c>
      <c r="AI448" s="288">
        <f t="shared" si="130"/>
        <v>0</v>
      </c>
      <c r="AJ448" s="288">
        <f t="shared" si="130"/>
        <v>0</v>
      </c>
      <c r="AK448" s="288">
        <f t="shared" si="130"/>
        <v>0</v>
      </c>
      <c r="AL448" s="288">
        <f t="shared" si="130"/>
        <v>0</v>
      </c>
      <c r="AM448" s="288">
        <f t="shared" si="130"/>
        <v>0</v>
      </c>
      <c r="AN448" s="288">
        <f t="shared" si="130"/>
        <v>0</v>
      </c>
      <c r="AO448" s="288">
        <f t="shared" si="130"/>
        <v>0</v>
      </c>
      <c r="AP448" s="288">
        <f t="shared" si="130"/>
        <v>0</v>
      </c>
      <c r="AQ448" s="288">
        <f t="shared" si="130"/>
        <v>0</v>
      </c>
      <c r="AR448" s="288">
        <f t="shared" si="130"/>
        <v>0</v>
      </c>
      <c r="AS448" s="288">
        <f t="shared" si="130"/>
        <v>0</v>
      </c>
      <c r="AT448" s="288">
        <f t="shared" si="130"/>
        <v>0</v>
      </c>
      <c r="AU448" s="288">
        <f t="shared" si="130"/>
        <v>0</v>
      </c>
      <c r="AV448" s="288">
        <f t="shared" si="130"/>
        <v>0</v>
      </c>
    </row>
    <row r="449" spans="2:51" ht="27" hidden="1" customHeight="1" x14ac:dyDescent="0.2">
      <c r="B449" s="86"/>
      <c r="C449" s="381">
        <v>44152</v>
      </c>
      <c r="D449" s="416">
        <v>0</v>
      </c>
      <c r="E449" s="416">
        <v>0</v>
      </c>
      <c r="F449" s="416">
        <v>0</v>
      </c>
      <c r="G449" s="416">
        <v>6</v>
      </c>
      <c r="H449" s="417">
        <v>8</v>
      </c>
      <c r="I449" s="416">
        <v>0</v>
      </c>
      <c r="J449" s="416">
        <v>0</v>
      </c>
      <c r="K449" s="416">
        <v>4</v>
      </c>
      <c r="L449" s="416">
        <v>0</v>
      </c>
      <c r="M449" s="416">
        <v>0</v>
      </c>
      <c r="N449" s="416">
        <v>0</v>
      </c>
      <c r="O449" s="416">
        <v>0</v>
      </c>
      <c r="P449" s="416">
        <v>4</v>
      </c>
      <c r="Q449" s="416">
        <v>0</v>
      </c>
      <c r="R449" s="416">
        <v>0</v>
      </c>
      <c r="S449" s="416">
        <v>0</v>
      </c>
      <c r="T449" s="416">
        <v>0</v>
      </c>
      <c r="U449" s="416">
        <v>0</v>
      </c>
      <c r="V449" s="416">
        <v>0</v>
      </c>
      <c r="W449" s="416">
        <v>0</v>
      </c>
      <c r="X449" s="418"/>
      <c r="Y449" s="419"/>
      <c r="Z449" s="419"/>
      <c r="AA449" s="420">
        <f t="shared" si="129"/>
        <v>22</v>
      </c>
      <c r="AC449" s="288">
        <f t="shared" si="131"/>
        <v>0</v>
      </c>
      <c r="AD449" s="288">
        <f t="shared" si="130"/>
        <v>0</v>
      </c>
      <c r="AE449" s="288">
        <f t="shared" si="130"/>
        <v>0</v>
      </c>
      <c r="AF449" s="288">
        <f t="shared" si="130"/>
        <v>0</v>
      </c>
      <c r="AG449" s="288">
        <f t="shared" si="130"/>
        <v>0</v>
      </c>
      <c r="AH449" s="288">
        <f t="shared" si="130"/>
        <v>0</v>
      </c>
      <c r="AI449" s="288">
        <f t="shared" si="130"/>
        <v>0</v>
      </c>
      <c r="AJ449" s="288">
        <f t="shared" si="130"/>
        <v>0</v>
      </c>
      <c r="AK449" s="288">
        <f t="shared" si="130"/>
        <v>0</v>
      </c>
      <c r="AL449" s="288">
        <f t="shared" si="130"/>
        <v>0</v>
      </c>
      <c r="AM449" s="288">
        <f t="shared" si="130"/>
        <v>0</v>
      </c>
      <c r="AN449" s="288">
        <f t="shared" si="130"/>
        <v>0</v>
      </c>
      <c r="AO449" s="288">
        <f t="shared" si="130"/>
        <v>0</v>
      </c>
      <c r="AP449" s="288">
        <f t="shared" si="130"/>
        <v>0</v>
      </c>
      <c r="AQ449" s="288">
        <f t="shared" si="130"/>
        <v>0</v>
      </c>
      <c r="AR449" s="288">
        <f t="shared" si="130"/>
        <v>0</v>
      </c>
      <c r="AS449" s="288">
        <f t="shared" si="130"/>
        <v>0</v>
      </c>
      <c r="AT449" s="288">
        <f t="shared" si="130"/>
        <v>0</v>
      </c>
      <c r="AU449" s="288">
        <f t="shared" si="130"/>
        <v>0</v>
      </c>
      <c r="AV449" s="288">
        <f t="shared" si="130"/>
        <v>0</v>
      </c>
    </row>
    <row r="450" spans="2:51" ht="27" hidden="1" customHeight="1" x14ac:dyDescent="0.2">
      <c r="B450" s="86"/>
      <c r="C450" s="381">
        <v>44159</v>
      </c>
      <c r="D450" s="416">
        <v>0</v>
      </c>
      <c r="E450" s="416">
        <v>0</v>
      </c>
      <c r="F450" s="416">
        <v>0</v>
      </c>
      <c r="G450" s="416">
        <v>0</v>
      </c>
      <c r="H450" s="417">
        <v>0</v>
      </c>
      <c r="I450" s="416">
        <v>0</v>
      </c>
      <c r="J450" s="416">
        <v>0</v>
      </c>
      <c r="K450" s="416">
        <v>0</v>
      </c>
      <c r="L450" s="416">
        <v>0</v>
      </c>
      <c r="M450" s="416">
        <v>0</v>
      </c>
      <c r="N450" s="416">
        <v>0</v>
      </c>
      <c r="O450" s="416">
        <v>0</v>
      </c>
      <c r="P450" s="416">
        <v>0</v>
      </c>
      <c r="Q450" s="416">
        <v>0</v>
      </c>
      <c r="R450" s="416">
        <v>0</v>
      </c>
      <c r="S450" s="416">
        <v>0</v>
      </c>
      <c r="T450" s="416">
        <v>0</v>
      </c>
      <c r="U450" s="416">
        <v>0</v>
      </c>
      <c r="V450" s="416">
        <v>0</v>
      </c>
      <c r="W450" s="416">
        <v>0</v>
      </c>
      <c r="X450" s="418"/>
      <c r="Y450" s="419"/>
      <c r="Z450" s="419"/>
      <c r="AA450" s="420">
        <f t="shared" si="129"/>
        <v>0</v>
      </c>
      <c r="AC450" s="288">
        <f t="shared" si="131"/>
        <v>0</v>
      </c>
      <c r="AD450" s="288">
        <f t="shared" si="130"/>
        <v>0</v>
      </c>
      <c r="AE450" s="288">
        <f t="shared" si="130"/>
        <v>0</v>
      </c>
      <c r="AF450" s="288">
        <f t="shared" si="130"/>
        <v>0</v>
      </c>
      <c r="AG450" s="288">
        <f t="shared" si="130"/>
        <v>0</v>
      </c>
      <c r="AH450" s="288">
        <f t="shared" si="130"/>
        <v>0</v>
      </c>
      <c r="AI450" s="288">
        <f t="shared" si="130"/>
        <v>0</v>
      </c>
      <c r="AJ450" s="288">
        <f t="shared" si="130"/>
        <v>0</v>
      </c>
      <c r="AK450" s="288">
        <f t="shared" si="130"/>
        <v>0</v>
      </c>
      <c r="AL450" s="288">
        <f t="shared" si="130"/>
        <v>0</v>
      </c>
      <c r="AM450" s="288">
        <f t="shared" si="130"/>
        <v>0</v>
      </c>
      <c r="AN450" s="288">
        <f t="shared" si="130"/>
        <v>0</v>
      </c>
      <c r="AO450" s="288">
        <f t="shared" si="130"/>
        <v>0</v>
      </c>
      <c r="AP450" s="288">
        <f t="shared" si="130"/>
        <v>0</v>
      </c>
      <c r="AQ450" s="288">
        <f t="shared" si="130"/>
        <v>0</v>
      </c>
      <c r="AR450" s="288">
        <f t="shared" si="130"/>
        <v>0</v>
      </c>
      <c r="AS450" s="288">
        <f t="shared" si="130"/>
        <v>0</v>
      </c>
      <c r="AT450" s="288">
        <f t="shared" si="130"/>
        <v>0</v>
      </c>
      <c r="AU450" s="288">
        <f t="shared" si="130"/>
        <v>0</v>
      </c>
      <c r="AV450" s="288">
        <f t="shared" si="130"/>
        <v>0</v>
      </c>
    </row>
    <row r="451" spans="2:51" ht="27" hidden="1" customHeight="1" x14ac:dyDescent="0.2">
      <c r="B451" s="86"/>
      <c r="C451" s="381">
        <v>44167</v>
      </c>
      <c r="D451" s="416">
        <v>0</v>
      </c>
      <c r="E451" s="416">
        <v>0</v>
      </c>
      <c r="F451" s="416">
        <v>0</v>
      </c>
      <c r="G451" s="416">
        <v>0</v>
      </c>
      <c r="H451" s="417">
        <v>0</v>
      </c>
      <c r="I451" s="416">
        <v>0</v>
      </c>
      <c r="J451" s="416">
        <v>0</v>
      </c>
      <c r="K451" s="416">
        <v>0</v>
      </c>
      <c r="L451" s="416">
        <v>0</v>
      </c>
      <c r="M451" s="416">
        <v>0</v>
      </c>
      <c r="N451" s="416">
        <v>0</v>
      </c>
      <c r="O451" s="416">
        <v>0</v>
      </c>
      <c r="P451" s="416">
        <v>0</v>
      </c>
      <c r="Q451" s="416">
        <v>0</v>
      </c>
      <c r="R451" s="416">
        <v>0</v>
      </c>
      <c r="S451" s="416">
        <v>0</v>
      </c>
      <c r="T451" s="416">
        <v>0</v>
      </c>
      <c r="U451" s="416">
        <v>0</v>
      </c>
      <c r="V451" s="416">
        <v>0</v>
      </c>
      <c r="W451" s="416">
        <v>0</v>
      </c>
      <c r="X451" s="418"/>
      <c r="Y451" s="419"/>
      <c r="Z451" s="419"/>
      <c r="AA451" s="420">
        <f t="shared" si="129"/>
        <v>0</v>
      </c>
      <c r="AC451" s="288">
        <f t="shared" si="131"/>
        <v>0</v>
      </c>
      <c r="AD451" s="288">
        <f t="shared" si="130"/>
        <v>0</v>
      </c>
      <c r="AE451" s="288">
        <f t="shared" si="130"/>
        <v>0</v>
      </c>
      <c r="AF451" s="288">
        <f t="shared" si="130"/>
        <v>0</v>
      </c>
      <c r="AG451" s="288">
        <f t="shared" si="130"/>
        <v>0</v>
      </c>
      <c r="AH451" s="288">
        <f t="shared" si="130"/>
        <v>0</v>
      </c>
      <c r="AI451" s="288">
        <f t="shared" si="130"/>
        <v>0</v>
      </c>
      <c r="AJ451" s="288">
        <f t="shared" si="130"/>
        <v>0</v>
      </c>
      <c r="AK451" s="288">
        <f t="shared" si="130"/>
        <v>0</v>
      </c>
      <c r="AL451" s="288">
        <f t="shared" si="130"/>
        <v>0</v>
      </c>
      <c r="AM451" s="288">
        <f t="shared" si="130"/>
        <v>0</v>
      </c>
      <c r="AN451" s="288">
        <f t="shared" si="130"/>
        <v>0</v>
      </c>
      <c r="AO451" s="288">
        <f t="shared" si="130"/>
        <v>0</v>
      </c>
      <c r="AP451" s="288">
        <f t="shared" si="130"/>
        <v>0</v>
      </c>
      <c r="AQ451" s="288">
        <f t="shared" si="130"/>
        <v>0</v>
      </c>
      <c r="AR451" s="288">
        <f t="shared" si="130"/>
        <v>0</v>
      </c>
      <c r="AS451" s="288">
        <f t="shared" si="130"/>
        <v>0</v>
      </c>
      <c r="AT451" s="288">
        <f t="shared" si="130"/>
        <v>0</v>
      </c>
      <c r="AU451" s="288">
        <f t="shared" si="130"/>
        <v>0</v>
      </c>
      <c r="AV451" s="288">
        <f t="shared" si="130"/>
        <v>0</v>
      </c>
    </row>
    <row r="452" spans="2:51" ht="27" hidden="1" customHeight="1" x14ac:dyDescent="0.2">
      <c r="B452" s="86"/>
      <c r="C452" s="381">
        <v>44174</v>
      </c>
      <c r="D452" s="416">
        <v>0</v>
      </c>
      <c r="E452" s="416">
        <v>0</v>
      </c>
      <c r="F452" s="416">
        <v>0</v>
      </c>
      <c r="G452" s="416">
        <v>0</v>
      </c>
      <c r="H452" s="417">
        <v>0</v>
      </c>
      <c r="I452" s="416">
        <v>0</v>
      </c>
      <c r="J452" s="416">
        <v>0</v>
      </c>
      <c r="K452" s="416">
        <v>0</v>
      </c>
      <c r="L452" s="416">
        <v>0</v>
      </c>
      <c r="M452" s="416">
        <v>0</v>
      </c>
      <c r="N452" s="416">
        <v>0</v>
      </c>
      <c r="O452" s="416">
        <v>0</v>
      </c>
      <c r="P452" s="416">
        <v>0</v>
      </c>
      <c r="Q452" s="416">
        <v>0</v>
      </c>
      <c r="R452" s="416">
        <v>0</v>
      </c>
      <c r="S452" s="416">
        <v>0</v>
      </c>
      <c r="T452" s="416">
        <v>0</v>
      </c>
      <c r="U452" s="416">
        <v>0</v>
      </c>
      <c r="V452" s="416">
        <v>0</v>
      </c>
      <c r="W452" s="416">
        <v>0</v>
      </c>
      <c r="X452" s="418"/>
      <c r="Y452" s="419"/>
      <c r="Z452" s="419"/>
      <c r="AA452" s="420">
        <f t="shared" si="129"/>
        <v>0</v>
      </c>
      <c r="AC452" s="288">
        <f t="shared" si="131"/>
        <v>0</v>
      </c>
      <c r="AD452" s="288">
        <f t="shared" si="130"/>
        <v>0</v>
      </c>
      <c r="AE452" s="288">
        <f t="shared" si="130"/>
        <v>0</v>
      </c>
      <c r="AF452" s="288">
        <f t="shared" si="130"/>
        <v>0</v>
      </c>
      <c r="AG452" s="288">
        <f t="shared" si="130"/>
        <v>0</v>
      </c>
      <c r="AH452" s="288">
        <f t="shared" si="130"/>
        <v>0</v>
      </c>
      <c r="AI452" s="288">
        <f t="shared" si="130"/>
        <v>0</v>
      </c>
      <c r="AJ452" s="288">
        <f t="shared" si="130"/>
        <v>0</v>
      </c>
      <c r="AK452" s="288">
        <f t="shared" si="130"/>
        <v>0</v>
      </c>
      <c r="AL452" s="288">
        <f t="shared" si="130"/>
        <v>0</v>
      </c>
      <c r="AM452" s="288">
        <f t="shared" si="130"/>
        <v>0</v>
      </c>
      <c r="AN452" s="288">
        <f t="shared" si="130"/>
        <v>0</v>
      </c>
      <c r="AO452" s="288">
        <f t="shared" si="130"/>
        <v>0</v>
      </c>
      <c r="AP452" s="288">
        <f t="shared" si="130"/>
        <v>0</v>
      </c>
      <c r="AQ452" s="288">
        <f t="shared" si="130"/>
        <v>0</v>
      </c>
      <c r="AR452" s="288">
        <f t="shared" si="130"/>
        <v>0</v>
      </c>
      <c r="AS452" s="288">
        <f t="shared" si="130"/>
        <v>0</v>
      </c>
      <c r="AT452" s="288">
        <f t="shared" si="130"/>
        <v>0</v>
      </c>
      <c r="AU452" s="288">
        <f t="shared" si="130"/>
        <v>0</v>
      </c>
      <c r="AV452" s="288">
        <f t="shared" si="130"/>
        <v>0</v>
      </c>
    </row>
    <row r="453" spans="2:51" ht="27" hidden="1" customHeight="1" x14ac:dyDescent="0.2">
      <c r="B453" s="86"/>
      <c r="C453" s="381">
        <v>44186</v>
      </c>
      <c r="D453" s="416">
        <v>0</v>
      </c>
      <c r="E453" s="416">
        <v>0</v>
      </c>
      <c r="F453" s="416">
        <v>0</v>
      </c>
      <c r="G453" s="416">
        <v>0</v>
      </c>
      <c r="H453" s="417">
        <v>0</v>
      </c>
      <c r="I453" s="416">
        <v>0</v>
      </c>
      <c r="J453" s="416">
        <v>0</v>
      </c>
      <c r="K453" s="416">
        <v>0</v>
      </c>
      <c r="L453" s="416">
        <v>0</v>
      </c>
      <c r="M453" s="416">
        <v>0</v>
      </c>
      <c r="N453" s="416">
        <v>0</v>
      </c>
      <c r="O453" s="416">
        <v>0</v>
      </c>
      <c r="P453" s="416">
        <v>0</v>
      </c>
      <c r="Q453" s="416">
        <v>0</v>
      </c>
      <c r="R453" s="416">
        <v>0</v>
      </c>
      <c r="S453" s="416">
        <v>0</v>
      </c>
      <c r="T453" s="416">
        <v>0</v>
      </c>
      <c r="U453" s="416">
        <v>0</v>
      </c>
      <c r="V453" s="416">
        <v>0</v>
      </c>
      <c r="W453" s="416">
        <v>0</v>
      </c>
      <c r="X453" s="418"/>
      <c r="Y453" s="419"/>
      <c r="Z453" s="419"/>
      <c r="AA453" s="420">
        <f t="shared" si="129"/>
        <v>0</v>
      </c>
      <c r="AC453" s="288">
        <f t="shared" si="131"/>
        <v>0</v>
      </c>
      <c r="AD453" s="288">
        <f t="shared" si="130"/>
        <v>0</v>
      </c>
      <c r="AE453" s="288">
        <f t="shared" si="130"/>
        <v>0</v>
      </c>
      <c r="AF453" s="288">
        <f t="shared" si="130"/>
        <v>0</v>
      </c>
      <c r="AG453" s="288">
        <f t="shared" si="130"/>
        <v>0</v>
      </c>
      <c r="AH453" s="288">
        <f t="shared" si="130"/>
        <v>0</v>
      </c>
      <c r="AI453" s="288">
        <f t="shared" si="130"/>
        <v>0</v>
      </c>
      <c r="AJ453" s="288">
        <f t="shared" si="130"/>
        <v>0</v>
      </c>
      <c r="AK453" s="288">
        <f t="shared" si="130"/>
        <v>0</v>
      </c>
      <c r="AL453" s="288">
        <f t="shared" si="130"/>
        <v>0</v>
      </c>
      <c r="AM453" s="288">
        <f t="shared" si="130"/>
        <v>0</v>
      </c>
      <c r="AN453" s="288">
        <f t="shared" si="130"/>
        <v>0</v>
      </c>
      <c r="AO453" s="288">
        <f t="shared" si="130"/>
        <v>0</v>
      </c>
      <c r="AP453" s="288">
        <f t="shared" si="130"/>
        <v>0</v>
      </c>
      <c r="AQ453" s="288">
        <f t="shared" si="130"/>
        <v>0</v>
      </c>
      <c r="AR453" s="288">
        <f t="shared" si="130"/>
        <v>0</v>
      </c>
      <c r="AS453" s="288">
        <f t="shared" si="130"/>
        <v>0</v>
      </c>
      <c r="AT453" s="288">
        <f t="shared" si="130"/>
        <v>0</v>
      </c>
      <c r="AU453" s="288">
        <f t="shared" si="130"/>
        <v>0</v>
      </c>
      <c r="AV453" s="288">
        <f t="shared" si="130"/>
        <v>0</v>
      </c>
    </row>
    <row r="454" spans="2:51" ht="27" hidden="1" customHeight="1" thickBot="1" x14ac:dyDescent="0.25">
      <c r="B454" s="86"/>
      <c r="C454" s="381">
        <v>44204</v>
      </c>
      <c r="D454" s="416">
        <v>0</v>
      </c>
      <c r="E454" s="416">
        <v>0</v>
      </c>
      <c r="F454" s="416">
        <v>0</v>
      </c>
      <c r="G454" s="416">
        <v>0</v>
      </c>
      <c r="H454" s="417">
        <v>0</v>
      </c>
      <c r="I454" s="416">
        <v>0</v>
      </c>
      <c r="J454" s="416">
        <v>0</v>
      </c>
      <c r="K454" s="542">
        <v>7</v>
      </c>
      <c r="L454" s="416">
        <v>0</v>
      </c>
      <c r="M454" s="416">
        <v>0</v>
      </c>
      <c r="N454" s="416">
        <v>0</v>
      </c>
      <c r="O454" s="416">
        <v>0</v>
      </c>
      <c r="P454" s="416">
        <v>0</v>
      </c>
      <c r="Q454" s="416">
        <v>0</v>
      </c>
      <c r="R454" s="416">
        <v>0</v>
      </c>
      <c r="S454" s="416">
        <v>0</v>
      </c>
      <c r="T454" s="416">
        <v>0</v>
      </c>
      <c r="U454" s="416">
        <v>0</v>
      </c>
      <c r="V454" s="416">
        <v>0</v>
      </c>
      <c r="W454" s="416">
        <v>0</v>
      </c>
      <c r="X454" s="418"/>
      <c r="Y454" s="419"/>
      <c r="Z454" s="419"/>
      <c r="AA454" s="420">
        <f t="shared" si="129"/>
        <v>7</v>
      </c>
      <c r="AB454" s="188" t="s">
        <v>1094</v>
      </c>
      <c r="AC454" s="288">
        <f t="shared" si="131"/>
        <v>0</v>
      </c>
      <c r="AD454" s="288">
        <f t="shared" si="130"/>
        <v>0</v>
      </c>
      <c r="AE454" s="288">
        <f t="shared" si="130"/>
        <v>0</v>
      </c>
      <c r="AF454" s="288">
        <f t="shared" si="130"/>
        <v>0</v>
      </c>
      <c r="AG454" s="288">
        <f t="shared" si="130"/>
        <v>0</v>
      </c>
      <c r="AH454" s="288">
        <f t="shared" si="130"/>
        <v>0</v>
      </c>
      <c r="AI454" s="288">
        <f t="shared" si="130"/>
        <v>0</v>
      </c>
      <c r="AJ454" s="288">
        <f t="shared" si="130"/>
        <v>7</v>
      </c>
      <c r="AK454" s="288">
        <f t="shared" si="130"/>
        <v>0</v>
      </c>
      <c r="AL454" s="288">
        <f t="shared" si="130"/>
        <v>0</v>
      </c>
      <c r="AM454" s="288">
        <f t="shared" si="130"/>
        <v>0</v>
      </c>
      <c r="AN454" s="288">
        <f t="shared" si="130"/>
        <v>0</v>
      </c>
      <c r="AO454" s="288">
        <f t="shared" si="130"/>
        <v>0</v>
      </c>
      <c r="AP454" s="288">
        <f t="shared" si="130"/>
        <v>0</v>
      </c>
      <c r="AQ454" s="288">
        <f t="shared" si="130"/>
        <v>0</v>
      </c>
      <c r="AR454" s="288">
        <f t="shared" si="130"/>
        <v>0</v>
      </c>
      <c r="AS454" s="288">
        <f t="shared" si="130"/>
        <v>0</v>
      </c>
      <c r="AT454" s="288">
        <f t="shared" si="130"/>
        <v>0</v>
      </c>
      <c r="AU454" s="288">
        <f t="shared" si="130"/>
        <v>0</v>
      </c>
      <c r="AV454" s="288">
        <f t="shared" si="130"/>
        <v>0</v>
      </c>
    </row>
    <row r="455" spans="2:51" ht="27" hidden="1" customHeight="1" thickTop="1" x14ac:dyDescent="0.2">
      <c r="B455" s="1899" t="s">
        <v>1074</v>
      </c>
      <c r="C455" s="1900"/>
      <c r="D455" s="421">
        <f t="shared" ref="D455:W455" si="132">SUM(D446:D454)</f>
        <v>0</v>
      </c>
      <c r="E455" s="421">
        <f t="shared" si="132"/>
        <v>0</v>
      </c>
      <c r="F455" s="421">
        <f t="shared" si="132"/>
        <v>0</v>
      </c>
      <c r="G455" s="421">
        <f t="shared" si="132"/>
        <v>16</v>
      </c>
      <c r="H455" s="421">
        <f t="shared" si="132"/>
        <v>22</v>
      </c>
      <c r="I455" s="421">
        <f t="shared" si="132"/>
        <v>0</v>
      </c>
      <c r="J455" s="421">
        <f t="shared" si="132"/>
        <v>0</v>
      </c>
      <c r="K455" s="421">
        <f t="shared" si="132"/>
        <v>29</v>
      </c>
      <c r="L455" s="421">
        <f t="shared" si="132"/>
        <v>0</v>
      </c>
      <c r="M455" s="421">
        <f t="shared" si="132"/>
        <v>0</v>
      </c>
      <c r="N455" s="421">
        <f t="shared" si="132"/>
        <v>0</v>
      </c>
      <c r="O455" s="421">
        <f t="shared" si="132"/>
        <v>0</v>
      </c>
      <c r="P455" s="421">
        <f t="shared" si="132"/>
        <v>22</v>
      </c>
      <c r="Q455" s="421">
        <f t="shared" si="132"/>
        <v>0</v>
      </c>
      <c r="R455" s="421">
        <f t="shared" si="132"/>
        <v>0</v>
      </c>
      <c r="S455" s="421">
        <f t="shared" si="132"/>
        <v>0</v>
      </c>
      <c r="T455" s="421">
        <f t="shared" si="132"/>
        <v>0</v>
      </c>
      <c r="U455" s="421">
        <f t="shared" si="132"/>
        <v>0</v>
      </c>
      <c r="V455" s="421">
        <f t="shared" si="132"/>
        <v>0</v>
      </c>
      <c r="W455" s="421">
        <f t="shared" si="132"/>
        <v>0</v>
      </c>
      <c r="X455" s="442"/>
      <c r="Y455" s="443"/>
      <c r="Z455" s="443"/>
      <c r="AA455" s="420">
        <f t="shared" si="129"/>
        <v>89</v>
      </c>
      <c r="AC455" s="289">
        <f t="shared" ref="AC455:AV455" si="133">SUM(AC446:AC451)</f>
        <v>0</v>
      </c>
      <c r="AD455" s="289">
        <f t="shared" si="133"/>
        <v>0</v>
      </c>
      <c r="AE455" s="289">
        <f t="shared" si="133"/>
        <v>0</v>
      </c>
      <c r="AF455" s="289">
        <f t="shared" si="133"/>
        <v>0</v>
      </c>
      <c r="AG455" s="289">
        <f t="shared" si="133"/>
        <v>0</v>
      </c>
      <c r="AH455" s="289">
        <f t="shared" si="133"/>
        <v>0</v>
      </c>
      <c r="AI455" s="289">
        <f t="shared" si="133"/>
        <v>0</v>
      </c>
      <c r="AJ455" s="289">
        <f t="shared" si="133"/>
        <v>0</v>
      </c>
      <c r="AK455" s="289">
        <f t="shared" si="133"/>
        <v>0</v>
      </c>
      <c r="AL455" s="289">
        <f t="shared" si="133"/>
        <v>0</v>
      </c>
      <c r="AM455" s="289">
        <f t="shared" si="133"/>
        <v>0</v>
      </c>
      <c r="AN455" s="289">
        <f t="shared" si="133"/>
        <v>0</v>
      </c>
      <c r="AO455" s="289">
        <f t="shared" si="133"/>
        <v>0</v>
      </c>
      <c r="AP455" s="289">
        <f t="shared" si="133"/>
        <v>0</v>
      </c>
      <c r="AQ455" s="289">
        <f t="shared" si="133"/>
        <v>0</v>
      </c>
      <c r="AR455" s="289">
        <f t="shared" si="133"/>
        <v>0</v>
      </c>
      <c r="AS455" s="289">
        <f t="shared" si="133"/>
        <v>0</v>
      </c>
      <c r="AT455" s="289">
        <f t="shared" si="133"/>
        <v>0</v>
      </c>
      <c r="AU455" s="289">
        <f t="shared" si="133"/>
        <v>0</v>
      </c>
      <c r="AV455" s="289">
        <f t="shared" si="133"/>
        <v>0</v>
      </c>
    </row>
    <row r="456" spans="2:51" ht="17.25" hidden="1" customHeight="1" x14ac:dyDescent="0.2">
      <c r="B456" s="79"/>
      <c r="C456" s="79"/>
      <c r="D456" s="87"/>
      <c r="E456" s="87"/>
      <c r="F456" s="87"/>
      <c r="G456" s="88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182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</row>
    <row r="457" spans="2:51" ht="17.25" hidden="1" customHeight="1" x14ac:dyDescent="0.2">
      <c r="B457" s="78" t="s">
        <v>413</v>
      </c>
      <c r="C457" s="89"/>
      <c r="D457" s="103" t="s">
        <v>414</v>
      </c>
      <c r="E457" s="103" t="s">
        <v>6</v>
      </c>
      <c r="F457" s="103" t="s">
        <v>262</v>
      </c>
      <c r="G457" s="103" t="s">
        <v>435</v>
      </c>
      <c r="H457" s="103" t="s">
        <v>7</v>
      </c>
      <c r="I457" s="103" t="s">
        <v>8</v>
      </c>
      <c r="J457" s="99" t="s">
        <v>22</v>
      </c>
      <c r="K457" s="103" t="s">
        <v>23</v>
      </c>
      <c r="L457" s="103" t="s">
        <v>24</v>
      </c>
      <c r="M457" s="103" t="s">
        <v>9</v>
      </c>
      <c r="N457" s="103" t="s">
        <v>415</v>
      </c>
      <c r="O457" s="103" t="s">
        <v>20</v>
      </c>
      <c r="P457" s="103" t="s">
        <v>10</v>
      </c>
      <c r="Q457" s="103" t="s">
        <v>436</v>
      </c>
      <c r="R457" s="103" t="s">
        <v>12</v>
      </c>
      <c r="S457" s="103" t="s">
        <v>11</v>
      </c>
      <c r="T457" s="103" t="s">
        <v>437</v>
      </c>
      <c r="U457" s="103" t="s">
        <v>13</v>
      </c>
      <c r="V457" s="103" t="s">
        <v>14</v>
      </c>
      <c r="W457" s="103" t="s">
        <v>416</v>
      </c>
      <c r="X457" s="103" t="s">
        <v>1086</v>
      </c>
      <c r="Y457" s="103" t="s">
        <v>15</v>
      </c>
      <c r="Z457" s="103" t="s">
        <v>16</v>
      </c>
      <c r="AA457" s="87"/>
      <c r="AB457" s="182"/>
      <c r="AC457" s="81" t="s">
        <v>409</v>
      </c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</row>
    <row r="458" spans="2:51" ht="32.25" hidden="1" customHeight="1" x14ac:dyDescent="0.2">
      <c r="B458" s="83" t="s">
        <v>410</v>
      </c>
      <c r="C458" s="83" t="s">
        <v>411</v>
      </c>
      <c r="D458" s="104" t="s">
        <v>1087</v>
      </c>
      <c r="E458" s="104" t="s">
        <v>57</v>
      </c>
      <c r="F458" s="104" t="s">
        <v>263</v>
      </c>
      <c r="G458" s="104" t="s">
        <v>340</v>
      </c>
      <c r="H458" s="104" t="s">
        <v>58</v>
      </c>
      <c r="I458" s="104" t="s">
        <v>59</v>
      </c>
      <c r="J458" s="105" t="s">
        <v>79</v>
      </c>
      <c r="K458" s="104" t="s">
        <v>80</v>
      </c>
      <c r="L458" s="104" t="s">
        <v>81</v>
      </c>
      <c r="M458" s="104" t="s">
        <v>60</v>
      </c>
      <c r="N458" s="104" t="s">
        <v>61</v>
      </c>
      <c r="O458" s="104" t="s">
        <v>77</v>
      </c>
      <c r="P458" s="104" t="s">
        <v>62</v>
      </c>
      <c r="Q458" s="104" t="s">
        <v>349</v>
      </c>
      <c r="R458" s="104" t="s">
        <v>65</v>
      </c>
      <c r="S458" s="104" t="s">
        <v>63</v>
      </c>
      <c r="T458" s="104" t="s">
        <v>350</v>
      </c>
      <c r="U458" s="104" t="s">
        <v>66</v>
      </c>
      <c r="V458" s="104" t="s">
        <v>67</v>
      </c>
      <c r="W458" s="104" t="s">
        <v>64</v>
      </c>
      <c r="X458" s="104" t="s">
        <v>351</v>
      </c>
      <c r="Y458" s="104" t="s">
        <v>68</v>
      </c>
      <c r="Z458" s="104" t="s">
        <v>69</v>
      </c>
      <c r="AA458" s="90" t="s">
        <v>1074</v>
      </c>
      <c r="AB458" s="182"/>
      <c r="AC458" s="92" t="s">
        <v>1087</v>
      </c>
      <c r="AD458" s="92" t="s">
        <v>57</v>
      </c>
      <c r="AE458" s="92" t="s">
        <v>263</v>
      </c>
      <c r="AF458" s="92" t="s">
        <v>340</v>
      </c>
      <c r="AG458" s="92" t="s">
        <v>58</v>
      </c>
      <c r="AH458" s="92" t="s">
        <v>59</v>
      </c>
      <c r="AI458" s="91" t="s">
        <v>79</v>
      </c>
      <c r="AJ458" s="92" t="s">
        <v>80</v>
      </c>
      <c r="AK458" s="92" t="s">
        <v>81</v>
      </c>
      <c r="AL458" s="92" t="s">
        <v>60</v>
      </c>
      <c r="AM458" s="92" t="s">
        <v>61</v>
      </c>
      <c r="AN458" s="92" t="s">
        <v>77</v>
      </c>
      <c r="AO458" s="92" t="s">
        <v>62</v>
      </c>
      <c r="AP458" s="92" t="s">
        <v>349</v>
      </c>
      <c r="AQ458" s="92" t="s">
        <v>65</v>
      </c>
      <c r="AR458" s="92" t="s">
        <v>63</v>
      </c>
      <c r="AS458" s="92" t="s">
        <v>350</v>
      </c>
      <c r="AT458" s="92" t="s">
        <v>66</v>
      </c>
      <c r="AU458" s="92" t="s">
        <v>67</v>
      </c>
      <c r="AV458" s="92" t="s">
        <v>64</v>
      </c>
      <c r="AW458" s="92" t="s">
        <v>351</v>
      </c>
      <c r="AX458" s="92" t="s">
        <v>68</v>
      </c>
      <c r="AY458" s="92" t="s">
        <v>69</v>
      </c>
    </row>
    <row r="459" spans="2:51" ht="25.5" hidden="1" customHeight="1" x14ac:dyDescent="0.2">
      <c r="B459" s="93"/>
      <c r="C459" s="381">
        <v>44127</v>
      </c>
      <c r="D459" s="550">
        <v>36</v>
      </c>
      <c r="E459" s="550">
        <v>36</v>
      </c>
      <c r="F459" s="550">
        <v>0</v>
      </c>
      <c r="G459" s="550">
        <v>0</v>
      </c>
      <c r="H459" s="550">
        <v>36</v>
      </c>
      <c r="I459" s="550">
        <v>1</v>
      </c>
      <c r="J459" s="550">
        <v>24</v>
      </c>
      <c r="K459" s="550">
        <v>0</v>
      </c>
      <c r="L459" s="550">
        <v>12</v>
      </c>
      <c r="M459" s="550">
        <v>0</v>
      </c>
      <c r="N459" s="550">
        <v>30</v>
      </c>
      <c r="O459" s="550">
        <v>0</v>
      </c>
      <c r="P459" s="550">
        <v>7</v>
      </c>
      <c r="Q459" s="550">
        <v>0</v>
      </c>
      <c r="R459" s="550">
        <v>55</v>
      </c>
      <c r="S459" s="550">
        <v>7</v>
      </c>
      <c r="T459" s="550">
        <v>0</v>
      </c>
      <c r="U459" s="550">
        <v>0</v>
      </c>
      <c r="V459" s="550">
        <v>55</v>
      </c>
      <c r="W459" s="550">
        <v>7</v>
      </c>
      <c r="X459" s="550">
        <v>0</v>
      </c>
      <c r="Y459" s="550">
        <v>0</v>
      </c>
      <c r="Z459" s="550">
        <v>55</v>
      </c>
      <c r="AA459" s="423">
        <f t="shared" ref="AA459:AA468" si="134">SUM(D459:Z459)</f>
        <v>361</v>
      </c>
      <c r="AB459" s="182"/>
      <c r="AC459" s="504">
        <f>D459-D431</f>
        <v>0</v>
      </c>
      <c r="AD459" s="504">
        <f t="shared" ref="AD459:AY467" si="135">E459-E431</f>
        <v>0</v>
      </c>
      <c r="AE459" s="504">
        <f t="shared" si="135"/>
        <v>0</v>
      </c>
      <c r="AF459" s="504">
        <f t="shared" si="135"/>
        <v>0</v>
      </c>
      <c r="AG459" s="504">
        <f t="shared" si="135"/>
        <v>0</v>
      </c>
      <c r="AH459" s="504">
        <f t="shared" si="135"/>
        <v>0</v>
      </c>
      <c r="AI459" s="504">
        <f t="shared" si="135"/>
        <v>0</v>
      </c>
      <c r="AJ459" s="504">
        <f t="shared" si="135"/>
        <v>0</v>
      </c>
      <c r="AK459" s="504">
        <f t="shared" si="135"/>
        <v>0</v>
      </c>
      <c r="AL459" s="504">
        <f t="shared" si="135"/>
        <v>0</v>
      </c>
      <c r="AM459" s="504">
        <f t="shared" si="135"/>
        <v>0</v>
      </c>
      <c r="AN459" s="504">
        <f t="shared" si="135"/>
        <v>0</v>
      </c>
      <c r="AO459" s="504">
        <f t="shared" si="135"/>
        <v>0</v>
      </c>
      <c r="AP459" s="504">
        <f t="shared" si="135"/>
        <v>0</v>
      </c>
      <c r="AQ459" s="504">
        <f t="shared" si="135"/>
        <v>0</v>
      </c>
      <c r="AR459" s="504">
        <f t="shared" si="135"/>
        <v>0</v>
      </c>
      <c r="AS459" s="504">
        <f t="shared" si="135"/>
        <v>0</v>
      </c>
      <c r="AT459" s="504">
        <f t="shared" si="135"/>
        <v>0</v>
      </c>
      <c r="AU459" s="504">
        <f t="shared" si="135"/>
        <v>0</v>
      </c>
      <c r="AV459" s="504">
        <f t="shared" si="135"/>
        <v>0</v>
      </c>
      <c r="AW459" s="504">
        <f t="shared" si="135"/>
        <v>0</v>
      </c>
      <c r="AX459" s="504">
        <f t="shared" si="135"/>
        <v>0</v>
      </c>
      <c r="AY459" s="504">
        <f t="shared" si="135"/>
        <v>0</v>
      </c>
    </row>
    <row r="460" spans="2:51" ht="25.5" hidden="1" customHeight="1" x14ac:dyDescent="0.2">
      <c r="B460" s="93"/>
      <c r="C460" s="381">
        <v>44138</v>
      </c>
      <c r="D460" s="550">
        <v>29</v>
      </c>
      <c r="E460" s="550">
        <v>20</v>
      </c>
      <c r="F460" s="550">
        <v>9</v>
      </c>
      <c r="G460" s="550">
        <v>0</v>
      </c>
      <c r="H460" s="550">
        <v>20</v>
      </c>
      <c r="I460" s="550">
        <v>9</v>
      </c>
      <c r="J460" s="550">
        <v>11</v>
      </c>
      <c r="K460" s="550">
        <v>3</v>
      </c>
      <c r="L460" s="550">
        <v>17</v>
      </c>
      <c r="M460" s="550">
        <v>0</v>
      </c>
      <c r="N460" s="550">
        <v>26</v>
      </c>
      <c r="O460" s="550">
        <v>2</v>
      </c>
      <c r="P460" s="550">
        <v>20</v>
      </c>
      <c r="Q460" s="550">
        <v>0</v>
      </c>
      <c r="R460" s="550">
        <v>43</v>
      </c>
      <c r="S460" s="550">
        <v>20</v>
      </c>
      <c r="T460" s="550">
        <v>0</v>
      </c>
      <c r="U460" s="550">
        <v>5</v>
      </c>
      <c r="V460" s="550">
        <v>38</v>
      </c>
      <c r="W460" s="550">
        <v>20</v>
      </c>
      <c r="X460" s="550">
        <v>0</v>
      </c>
      <c r="Y460" s="550">
        <v>5</v>
      </c>
      <c r="Z460" s="550">
        <v>38</v>
      </c>
      <c r="AA460" s="423">
        <f t="shared" si="134"/>
        <v>335</v>
      </c>
      <c r="AB460" s="182"/>
      <c r="AC460" s="504">
        <f t="shared" ref="AC460:AC467" si="136">D460-D432</f>
        <v>0</v>
      </c>
      <c r="AD460" s="504">
        <f t="shared" si="135"/>
        <v>0</v>
      </c>
      <c r="AE460" s="504">
        <f t="shared" si="135"/>
        <v>0</v>
      </c>
      <c r="AF460" s="504">
        <f t="shared" si="135"/>
        <v>0</v>
      </c>
      <c r="AG460" s="504">
        <f t="shared" si="135"/>
        <v>0</v>
      </c>
      <c r="AH460" s="504">
        <f t="shared" si="135"/>
        <v>0</v>
      </c>
      <c r="AI460" s="504">
        <f t="shared" si="135"/>
        <v>0</v>
      </c>
      <c r="AJ460" s="504">
        <f t="shared" si="135"/>
        <v>0</v>
      </c>
      <c r="AK460" s="504">
        <f t="shared" si="135"/>
        <v>0</v>
      </c>
      <c r="AL460" s="504">
        <f t="shared" si="135"/>
        <v>0</v>
      </c>
      <c r="AM460" s="504">
        <f t="shared" si="135"/>
        <v>0</v>
      </c>
      <c r="AN460" s="504">
        <f t="shared" si="135"/>
        <v>0</v>
      </c>
      <c r="AO460" s="504">
        <f t="shared" si="135"/>
        <v>0</v>
      </c>
      <c r="AP460" s="504">
        <f t="shared" si="135"/>
        <v>0</v>
      </c>
      <c r="AQ460" s="504">
        <f t="shared" si="135"/>
        <v>0</v>
      </c>
      <c r="AR460" s="504">
        <f t="shared" si="135"/>
        <v>0</v>
      </c>
      <c r="AS460" s="504">
        <f t="shared" si="135"/>
        <v>0</v>
      </c>
      <c r="AT460" s="504">
        <f t="shared" si="135"/>
        <v>0</v>
      </c>
      <c r="AU460" s="504">
        <f t="shared" si="135"/>
        <v>0</v>
      </c>
      <c r="AV460" s="504">
        <f t="shared" si="135"/>
        <v>0</v>
      </c>
      <c r="AW460" s="504">
        <f t="shared" si="135"/>
        <v>0</v>
      </c>
      <c r="AX460" s="504">
        <f t="shared" si="135"/>
        <v>0</v>
      </c>
      <c r="AY460" s="504">
        <f t="shared" si="135"/>
        <v>0</v>
      </c>
    </row>
    <row r="461" spans="2:51" ht="25.5" hidden="1" customHeight="1" x14ac:dyDescent="0.2">
      <c r="B461" s="93"/>
      <c r="C461" s="381">
        <v>44144</v>
      </c>
      <c r="D461" s="550">
        <v>25</v>
      </c>
      <c r="E461" s="550">
        <v>28</v>
      </c>
      <c r="F461" s="550">
        <v>0</v>
      </c>
      <c r="G461" s="550">
        <v>0</v>
      </c>
      <c r="H461" s="550">
        <v>25</v>
      </c>
      <c r="I461" s="550">
        <v>0</v>
      </c>
      <c r="J461" s="550">
        <v>1</v>
      </c>
      <c r="K461" s="550">
        <v>3</v>
      </c>
      <c r="L461" s="550">
        <v>21</v>
      </c>
      <c r="M461" s="550">
        <v>0</v>
      </c>
      <c r="N461" s="550">
        <v>25</v>
      </c>
      <c r="O461" s="550">
        <v>1</v>
      </c>
      <c r="P461" s="550">
        <v>2</v>
      </c>
      <c r="Q461" s="550">
        <v>0</v>
      </c>
      <c r="R461" s="550">
        <v>44</v>
      </c>
      <c r="S461" s="550">
        <v>4</v>
      </c>
      <c r="T461" s="550">
        <v>0</v>
      </c>
      <c r="U461" s="550">
        <v>4</v>
      </c>
      <c r="V461" s="550">
        <v>40</v>
      </c>
      <c r="W461" s="550">
        <v>5</v>
      </c>
      <c r="X461" s="550">
        <v>0</v>
      </c>
      <c r="Y461" s="550">
        <v>4</v>
      </c>
      <c r="Z461" s="550">
        <v>40</v>
      </c>
      <c r="AA461" s="423">
        <f t="shared" si="134"/>
        <v>272</v>
      </c>
      <c r="AB461" s="182"/>
      <c r="AC461" s="504">
        <f t="shared" si="136"/>
        <v>0</v>
      </c>
      <c r="AD461" s="504">
        <f t="shared" si="135"/>
        <v>0</v>
      </c>
      <c r="AE461" s="504">
        <f t="shared" si="135"/>
        <v>0</v>
      </c>
      <c r="AF461" s="504">
        <f t="shared" si="135"/>
        <v>0</v>
      </c>
      <c r="AG461" s="504">
        <f t="shared" si="135"/>
        <v>0</v>
      </c>
      <c r="AH461" s="504">
        <f t="shared" si="135"/>
        <v>0</v>
      </c>
      <c r="AI461" s="504">
        <f t="shared" si="135"/>
        <v>0</v>
      </c>
      <c r="AJ461" s="504">
        <f t="shared" si="135"/>
        <v>0</v>
      </c>
      <c r="AK461" s="504">
        <f t="shared" si="135"/>
        <v>0</v>
      </c>
      <c r="AL461" s="504">
        <f t="shared" si="135"/>
        <v>0</v>
      </c>
      <c r="AM461" s="504">
        <f t="shared" si="135"/>
        <v>0</v>
      </c>
      <c r="AN461" s="504">
        <f t="shared" si="135"/>
        <v>0</v>
      </c>
      <c r="AO461" s="504">
        <f t="shared" si="135"/>
        <v>0</v>
      </c>
      <c r="AP461" s="504">
        <f t="shared" si="135"/>
        <v>0</v>
      </c>
      <c r="AQ461" s="504">
        <f t="shared" si="135"/>
        <v>0</v>
      </c>
      <c r="AR461" s="504">
        <f t="shared" si="135"/>
        <v>0</v>
      </c>
      <c r="AS461" s="504">
        <f t="shared" si="135"/>
        <v>0</v>
      </c>
      <c r="AT461" s="504">
        <f t="shared" si="135"/>
        <v>0</v>
      </c>
      <c r="AU461" s="504">
        <f t="shared" si="135"/>
        <v>0</v>
      </c>
      <c r="AV461" s="504">
        <f t="shared" si="135"/>
        <v>0</v>
      </c>
      <c r="AW461" s="504">
        <f t="shared" si="135"/>
        <v>0</v>
      </c>
      <c r="AX461" s="504">
        <f t="shared" si="135"/>
        <v>0</v>
      </c>
      <c r="AY461" s="504">
        <f t="shared" si="135"/>
        <v>0</v>
      </c>
    </row>
    <row r="462" spans="2:51" ht="25.5" hidden="1" customHeight="1" x14ac:dyDescent="0.2">
      <c r="B462" s="93"/>
      <c r="C462" s="381">
        <v>44152</v>
      </c>
      <c r="D462" s="550">
        <v>34</v>
      </c>
      <c r="E462" s="550">
        <v>34</v>
      </c>
      <c r="F462" s="550">
        <v>0</v>
      </c>
      <c r="G462" s="550">
        <v>0</v>
      </c>
      <c r="H462" s="550">
        <v>34</v>
      </c>
      <c r="I462" s="550">
        <v>0</v>
      </c>
      <c r="J462" s="550">
        <v>1</v>
      </c>
      <c r="K462" s="550">
        <v>0</v>
      </c>
      <c r="L462" s="550">
        <v>33</v>
      </c>
      <c r="M462" s="550">
        <v>0</v>
      </c>
      <c r="N462" s="550">
        <v>33</v>
      </c>
      <c r="O462" s="550">
        <v>0</v>
      </c>
      <c r="P462" s="550">
        <v>3</v>
      </c>
      <c r="Q462" s="550">
        <v>0</v>
      </c>
      <c r="R462" s="550">
        <v>46</v>
      </c>
      <c r="S462" s="550">
        <v>3</v>
      </c>
      <c r="T462" s="550">
        <v>0</v>
      </c>
      <c r="U462" s="550">
        <v>0</v>
      </c>
      <c r="V462" s="550">
        <v>46</v>
      </c>
      <c r="W462" s="550">
        <v>3</v>
      </c>
      <c r="X462" s="550">
        <v>0</v>
      </c>
      <c r="Y462" s="550">
        <v>0</v>
      </c>
      <c r="Z462" s="550">
        <v>46</v>
      </c>
      <c r="AA462" s="423">
        <f t="shared" si="134"/>
        <v>316</v>
      </c>
      <c r="AB462" s="182"/>
      <c r="AC462" s="504">
        <f t="shared" si="136"/>
        <v>0</v>
      </c>
      <c r="AD462" s="504">
        <f t="shared" si="135"/>
        <v>0</v>
      </c>
      <c r="AE462" s="504">
        <f t="shared" si="135"/>
        <v>0</v>
      </c>
      <c r="AF462" s="504">
        <f t="shared" si="135"/>
        <v>0</v>
      </c>
      <c r="AG462" s="504">
        <f t="shared" si="135"/>
        <v>0</v>
      </c>
      <c r="AH462" s="504">
        <f t="shared" si="135"/>
        <v>0</v>
      </c>
      <c r="AI462" s="504">
        <f t="shared" si="135"/>
        <v>0</v>
      </c>
      <c r="AJ462" s="504">
        <f t="shared" si="135"/>
        <v>0</v>
      </c>
      <c r="AK462" s="504">
        <f t="shared" si="135"/>
        <v>0</v>
      </c>
      <c r="AL462" s="504">
        <f t="shared" si="135"/>
        <v>0</v>
      </c>
      <c r="AM462" s="504">
        <f t="shared" si="135"/>
        <v>0</v>
      </c>
      <c r="AN462" s="504">
        <f t="shared" si="135"/>
        <v>0</v>
      </c>
      <c r="AO462" s="504">
        <f t="shared" si="135"/>
        <v>0</v>
      </c>
      <c r="AP462" s="504">
        <f t="shared" si="135"/>
        <v>0</v>
      </c>
      <c r="AQ462" s="504">
        <f t="shared" si="135"/>
        <v>0</v>
      </c>
      <c r="AR462" s="504">
        <f t="shared" si="135"/>
        <v>0</v>
      </c>
      <c r="AS462" s="504">
        <f t="shared" si="135"/>
        <v>0</v>
      </c>
      <c r="AT462" s="504">
        <f t="shared" si="135"/>
        <v>0</v>
      </c>
      <c r="AU462" s="504">
        <f t="shared" si="135"/>
        <v>0</v>
      </c>
      <c r="AV462" s="504">
        <f t="shared" si="135"/>
        <v>0</v>
      </c>
      <c r="AW462" s="504">
        <f t="shared" si="135"/>
        <v>0</v>
      </c>
      <c r="AX462" s="504">
        <f t="shared" si="135"/>
        <v>0</v>
      </c>
      <c r="AY462" s="504">
        <f t="shared" si="135"/>
        <v>0</v>
      </c>
    </row>
    <row r="463" spans="2:51" ht="25.5" hidden="1" customHeight="1" x14ac:dyDescent="0.2">
      <c r="B463" s="93"/>
      <c r="C463" s="381">
        <v>44159</v>
      </c>
      <c r="D463" s="550">
        <v>36</v>
      </c>
      <c r="E463" s="550">
        <v>36</v>
      </c>
      <c r="F463" s="550">
        <v>0</v>
      </c>
      <c r="G463" s="550">
        <v>0</v>
      </c>
      <c r="H463" s="550">
        <v>36</v>
      </c>
      <c r="I463" s="550">
        <v>0</v>
      </c>
      <c r="J463" s="550">
        <v>6</v>
      </c>
      <c r="K463" s="550">
        <v>0</v>
      </c>
      <c r="L463" s="550">
        <v>32</v>
      </c>
      <c r="M463" s="550">
        <v>0</v>
      </c>
      <c r="N463" s="550">
        <v>39</v>
      </c>
      <c r="O463" s="550">
        <v>0</v>
      </c>
      <c r="P463" s="550">
        <v>1</v>
      </c>
      <c r="Q463" s="550">
        <v>0</v>
      </c>
      <c r="R463" s="550">
        <v>38</v>
      </c>
      <c r="S463" s="550">
        <v>1</v>
      </c>
      <c r="T463" s="550">
        <v>0</v>
      </c>
      <c r="U463" s="550">
        <v>0</v>
      </c>
      <c r="V463" s="550">
        <v>38</v>
      </c>
      <c r="W463" s="550">
        <v>1</v>
      </c>
      <c r="X463" s="550">
        <v>0</v>
      </c>
      <c r="Y463" s="550">
        <v>0</v>
      </c>
      <c r="Z463" s="550">
        <v>38</v>
      </c>
      <c r="AA463" s="423">
        <f t="shared" si="134"/>
        <v>302</v>
      </c>
      <c r="AB463" s="182"/>
      <c r="AC463" s="504">
        <f t="shared" si="136"/>
        <v>0</v>
      </c>
      <c r="AD463" s="504">
        <f t="shared" si="135"/>
        <v>0</v>
      </c>
      <c r="AE463" s="504">
        <f t="shared" si="135"/>
        <v>0</v>
      </c>
      <c r="AF463" s="504">
        <f t="shared" si="135"/>
        <v>0</v>
      </c>
      <c r="AG463" s="504">
        <f t="shared" si="135"/>
        <v>0</v>
      </c>
      <c r="AH463" s="504">
        <f t="shared" si="135"/>
        <v>0</v>
      </c>
      <c r="AI463" s="504">
        <f t="shared" si="135"/>
        <v>0</v>
      </c>
      <c r="AJ463" s="504">
        <f t="shared" si="135"/>
        <v>0</v>
      </c>
      <c r="AK463" s="504">
        <f t="shared" si="135"/>
        <v>0</v>
      </c>
      <c r="AL463" s="504">
        <f t="shared" si="135"/>
        <v>0</v>
      </c>
      <c r="AM463" s="504">
        <f t="shared" si="135"/>
        <v>0</v>
      </c>
      <c r="AN463" s="504">
        <f t="shared" si="135"/>
        <v>0</v>
      </c>
      <c r="AO463" s="504">
        <f t="shared" si="135"/>
        <v>0</v>
      </c>
      <c r="AP463" s="504">
        <f t="shared" si="135"/>
        <v>0</v>
      </c>
      <c r="AQ463" s="504">
        <f t="shared" si="135"/>
        <v>0</v>
      </c>
      <c r="AR463" s="504">
        <f t="shared" si="135"/>
        <v>0</v>
      </c>
      <c r="AS463" s="504">
        <f t="shared" si="135"/>
        <v>0</v>
      </c>
      <c r="AT463" s="504">
        <f t="shared" si="135"/>
        <v>0</v>
      </c>
      <c r="AU463" s="504">
        <f t="shared" si="135"/>
        <v>0</v>
      </c>
      <c r="AV463" s="504">
        <f t="shared" si="135"/>
        <v>0</v>
      </c>
      <c r="AW463" s="504">
        <f t="shared" si="135"/>
        <v>0</v>
      </c>
      <c r="AX463" s="504">
        <f t="shared" si="135"/>
        <v>0</v>
      </c>
      <c r="AY463" s="504">
        <f t="shared" si="135"/>
        <v>0</v>
      </c>
    </row>
    <row r="464" spans="2:51" ht="25.5" hidden="1" customHeight="1" x14ac:dyDescent="0.2">
      <c r="B464" s="93"/>
      <c r="C464" s="381">
        <v>44167</v>
      </c>
      <c r="D464" s="550">
        <v>30</v>
      </c>
      <c r="E464" s="550">
        <v>30</v>
      </c>
      <c r="F464" s="550">
        <v>0</v>
      </c>
      <c r="G464" s="550">
        <v>0</v>
      </c>
      <c r="H464" s="550">
        <v>30</v>
      </c>
      <c r="I464" s="550">
        <v>0</v>
      </c>
      <c r="J464" s="550">
        <v>2</v>
      </c>
      <c r="K464" s="550">
        <v>3</v>
      </c>
      <c r="L464" s="550">
        <v>28</v>
      </c>
      <c r="M464" s="550">
        <v>0</v>
      </c>
      <c r="N464" s="550">
        <v>26</v>
      </c>
      <c r="O464" s="550">
        <v>5</v>
      </c>
      <c r="P464" s="550">
        <v>7</v>
      </c>
      <c r="Q464" s="550">
        <v>0</v>
      </c>
      <c r="R464" s="550">
        <v>39</v>
      </c>
      <c r="S464" s="550">
        <v>7</v>
      </c>
      <c r="T464" s="550">
        <v>0</v>
      </c>
      <c r="U464" s="550">
        <v>0</v>
      </c>
      <c r="V464" s="550">
        <v>39</v>
      </c>
      <c r="W464" s="550">
        <v>7</v>
      </c>
      <c r="X464" s="550">
        <v>0</v>
      </c>
      <c r="Y464" s="550">
        <v>0</v>
      </c>
      <c r="Z464" s="550">
        <v>39</v>
      </c>
      <c r="AA464" s="423">
        <f t="shared" si="134"/>
        <v>292</v>
      </c>
      <c r="AB464" s="182"/>
      <c r="AC464" s="504">
        <f t="shared" si="136"/>
        <v>0</v>
      </c>
      <c r="AD464" s="504">
        <f t="shared" si="135"/>
        <v>0</v>
      </c>
      <c r="AE464" s="504">
        <f t="shared" si="135"/>
        <v>0</v>
      </c>
      <c r="AF464" s="504">
        <f t="shared" si="135"/>
        <v>0</v>
      </c>
      <c r="AG464" s="504">
        <f t="shared" si="135"/>
        <v>0</v>
      </c>
      <c r="AH464" s="504">
        <f t="shared" si="135"/>
        <v>0</v>
      </c>
      <c r="AI464" s="504">
        <f t="shared" si="135"/>
        <v>0</v>
      </c>
      <c r="AJ464" s="504">
        <f t="shared" si="135"/>
        <v>0</v>
      </c>
      <c r="AK464" s="504">
        <f t="shared" si="135"/>
        <v>0</v>
      </c>
      <c r="AL464" s="504">
        <f t="shared" si="135"/>
        <v>0</v>
      </c>
      <c r="AM464" s="504">
        <f t="shared" si="135"/>
        <v>0</v>
      </c>
      <c r="AN464" s="504">
        <f t="shared" si="135"/>
        <v>0</v>
      </c>
      <c r="AO464" s="504">
        <f t="shared" si="135"/>
        <v>0</v>
      </c>
      <c r="AP464" s="504">
        <f t="shared" si="135"/>
        <v>0</v>
      </c>
      <c r="AQ464" s="504">
        <f t="shared" si="135"/>
        <v>0</v>
      </c>
      <c r="AR464" s="504">
        <f t="shared" si="135"/>
        <v>0</v>
      </c>
      <c r="AS464" s="504">
        <f t="shared" si="135"/>
        <v>0</v>
      </c>
      <c r="AT464" s="504">
        <f t="shared" si="135"/>
        <v>0</v>
      </c>
      <c r="AU464" s="504">
        <f t="shared" si="135"/>
        <v>0</v>
      </c>
      <c r="AV464" s="504">
        <f t="shared" si="135"/>
        <v>0</v>
      </c>
      <c r="AW464" s="504">
        <f t="shared" si="135"/>
        <v>0</v>
      </c>
      <c r="AX464" s="504">
        <f t="shared" si="135"/>
        <v>0</v>
      </c>
      <c r="AY464" s="504">
        <f t="shared" si="135"/>
        <v>0</v>
      </c>
    </row>
    <row r="465" spans="2:51" ht="25.5" hidden="1" customHeight="1" x14ac:dyDescent="0.2">
      <c r="B465" s="93"/>
      <c r="C465" s="381">
        <v>44174</v>
      </c>
      <c r="D465" s="550">
        <v>31</v>
      </c>
      <c r="E465" s="550">
        <v>31</v>
      </c>
      <c r="F465" s="550">
        <v>0</v>
      </c>
      <c r="G465" s="550">
        <v>0</v>
      </c>
      <c r="H465" s="550">
        <v>31</v>
      </c>
      <c r="I465" s="550">
        <v>0</v>
      </c>
      <c r="J465" s="550">
        <v>4</v>
      </c>
      <c r="K465" s="550">
        <v>0</v>
      </c>
      <c r="L465" s="550">
        <v>27</v>
      </c>
      <c r="M465" s="550">
        <v>0</v>
      </c>
      <c r="N465" s="550">
        <v>34</v>
      </c>
      <c r="O465" s="550">
        <v>2</v>
      </c>
      <c r="P465" s="550">
        <v>5</v>
      </c>
      <c r="Q465" s="550">
        <v>0</v>
      </c>
      <c r="R465" s="550">
        <v>36</v>
      </c>
      <c r="S465" s="550">
        <v>5</v>
      </c>
      <c r="T465" s="550">
        <v>0</v>
      </c>
      <c r="U465" s="550">
        <v>0</v>
      </c>
      <c r="V465" s="550">
        <v>36</v>
      </c>
      <c r="W465" s="550">
        <v>5</v>
      </c>
      <c r="X465" s="550">
        <v>0</v>
      </c>
      <c r="Y465" s="550">
        <v>0</v>
      </c>
      <c r="Z465" s="550">
        <v>36</v>
      </c>
      <c r="AA465" s="423">
        <f t="shared" si="134"/>
        <v>283</v>
      </c>
      <c r="AB465" s="182"/>
      <c r="AC465" s="504">
        <f t="shared" si="136"/>
        <v>0</v>
      </c>
      <c r="AD465" s="504">
        <f t="shared" si="135"/>
        <v>0</v>
      </c>
      <c r="AE465" s="504">
        <f t="shared" si="135"/>
        <v>0</v>
      </c>
      <c r="AF465" s="504">
        <f t="shared" si="135"/>
        <v>0</v>
      </c>
      <c r="AG465" s="504">
        <f t="shared" si="135"/>
        <v>0</v>
      </c>
      <c r="AH465" s="504">
        <f t="shared" si="135"/>
        <v>0</v>
      </c>
      <c r="AI465" s="504">
        <f t="shared" si="135"/>
        <v>0</v>
      </c>
      <c r="AJ465" s="504">
        <f t="shared" si="135"/>
        <v>0</v>
      </c>
      <c r="AK465" s="504">
        <f t="shared" si="135"/>
        <v>0</v>
      </c>
      <c r="AL465" s="504">
        <f t="shared" si="135"/>
        <v>0</v>
      </c>
      <c r="AM465" s="504">
        <f t="shared" si="135"/>
        <v>0</v>
      </c>
      <c r="AN465" s="504">
        <f t="shared" si="135"/>
        <v>0</v>
      </c>
      <c r="AO465" s="504">
        <f t="shared" si="135"/>
        <v>0</v>
      </c>
      <c r="AP465" s="504">
        <f t="shared" si="135"/>
        <v>0</v>
      </c>
      <c r="AQ465" s="504">
        <f t="shared" si="135"/>
        <v>0</v>
      </c>
      <c r="AR465" s="504">
        <f t="shared" si="135"/>
        <v>0</v>
      </c>
      <c r="AS465" s="504">
        <f t="shared" si="135"/>
        <v>0</v>
      </c>
      <c r="AT465" s="504">
        <f t="shared" si="135"/>
        <v>0</v>
      </c>
      <c r="AU465" s="504">
        <f t="shared" si="135"/>
        <v>0</v>
      </c>
      <c r="AV465" s="504">
        <f t="shared" si="135"/>
        <v>0</v>
      </c>
      <c r="AW465" s="504">
        <f t="shared" si="135"/>
        <v>0</v>
      </c>
      <c r="AX465" s="504">
        <f t="shared" si="135"/>
        <v>0</v>
      </c>
      <c r="AY465" s="504">
        <f t="shared" si="135"/>
        <v>0</v>
      </c>
    </row>
    <row r="466" spans="2:51" ht="25.5" hidden="1" customHeight="1" x14ac:dyDescent="0.2">
      <c r="B466" s="93"/>
      <c r="C466" s="381">
        <v>44186</v>
      </c>
      <c r="D466" s="550">
        <v>27</v>
      </c>
      <c r="E466" s="550">
        <v>27</v>
      </c>
      <c r="F466" s="550">
        <v>0</v>
      </c>
      <c r="G466" s="550">
        <v>0</v>
      </c>
      <c r="H466" s="550">
        <v>28</v>
      </c>
      <c r="I466" s="550">
        <v>0</v>
      </c>
      <c r="J466" s="550">
        <v>1</v>
      </c>
      <c r="K466" s="550">
        <v>2</v>
      </c>
      <c r="L466" s="550">
        <v>24</v>
      </c>
      <c r="M466" s="550">
        <v>0</v>
      </c>
      <c r="N466" s="550">
        <v>27</v>
      </c>
      <c r="O466" s="550">
        <v>0</v>
      </c>
      <c r="P466" s="550">
        <v>3</v>
      </c>
      <c r="Q466" s="550">
        <v>0</v>
      </c>
      <c r="R466" s="550">
        <v>26</v>
      </c>
      <c r="S466" s="550">
        <v>3</v>
      </c>
      <c r="T466" s="550">
        <v>0</v>
      </c>
      <c r="U466" s="550">
        <v>0</v>
      </c>
      <c r="V466" s="550">
        <v>29</v>
      </c>
      <c r="W466" s="550">
        <v>3</v>
      </c>
      <c r="X466" s="550">
        <v>0</v>
      </c>
      <c r="Y466" s="550">
        <v>0</v>
      </c>
      <c r="Z466" s="550">
        <v>29</v>
      </c>
      <c r="AA466" s="423">
        <f t="shared" si="134"/>
        <v>229</v>
      </c>
      <c r="AB466" s="182"/>
      <c r="AC466" s="504">
        <f t="shared" si="136"/>
        <v>0</v>
      </c>
      <c r="AD466" s="504">
        <f t="shared" si="135"/>
        <v>0</v>
      </c>
      <c r="AE466" s="504">
        <f t="shared" si="135"/>
        <v>0</v>
      </c>
      <c r="AF466" s="504">
        <f t="shared" si="135"/>
        <v>0</v>
      </c>
      <c r="AG466" s="504">
        <f t="shared" si="135"/>
        <v>0</v>
      </c>
      <c r="AH466" s="504">
        <f t="shared" si="135"/>
        <v>0</v>
      </c>
      <c r="AI466" s="504">
        <f t="shared" si="135"/>
        <v>0</v>
      </c>
      <c r="AJ466" s="504">
        <f t="shared" si="135"/>
        <v>0</v>
      </c>
      <c r="AK466" s="504">
        <f t="shared" si="135"/>
        <v>0</v>
      </c>
      <c r="AL466" s="504">
        <f t="shared" si="135"/>
        <v>0</v>
      </c>
      <c r="AM466" s="504">
        <f t="shared" si="135"/>
        <v>0</v>
      </c>
      <c r="AN466" s="504">
        <f t="shared" si="135"/>
        <v>0</v>
      </c>
      <c r="AO466" s="504">
        <f t="shared" si="135"/>
        <v>0</v>
      </c>
      <c r="AP466" s="504">
        <f t="shared" si="135"/>
        <v>0</v>
      </c>
      <c r="AQ466" s="504">
        <f t="shared" si="135"/>
        <v>0</v>
      </c>
      <c r="AR466" s="504">
        <f t="shared" si="135"/>
        <v>0</v>
      </c>
      <c r="AS466" s="504">
        <f t="shared" si="135"/>
        <v>0</v>
      </c>
      <c r="AT466" s="504">
        <f t="shared" si="135"/>
        <v>0</v>
      </c>
      <c r="AU466" s="504">
        <f t="shared" si="135"/>
        <v>0</v>
      </c>
      <c r="AV466" s="504">
        <f t="shared" si="135"/>
        <v>0</v>
      </c>
      <c r="AW466" s="504">
        <f t="shared" si="135"/>
        <v>0</v>
      </c>
      <c r="AX466" s="504">
        <f t="shared" si="135"/>
        <v>0</v>
      </c>
      <c r="AY466" s="504">
        <f t="shared" si="135"/>
        <v>0</v>
      </c>
    </row>
    <row r="467" spans="2:51" ht="25.5" hidden="1" customHeight="1" thickBot="1" x14ac:dyDescent="0.25">
      <c r="B467" s="93"/>
      <c r="C467" s="381">
        <v>44204</v>
      </c>
      <c r="D467" s="550">
        <v>21</v>
      </c>
      <c r="E467" s="550">
        <v>21</v>
      </c>
      <c r="F467" s="550">
        <v>0</v>
      </c>
      <c r="G467" s="550">
        <v>0</v>
      </c>
      <c r="H467" s="550">
        <v>24</v>
      </c>
      <c r="I467" s="550">
        <v>0</v>
      </c>
      <c r="J467" s="550">
        <v>1</v>
      </c>
      <c r="K467" s="550">
        <v>0</v>
      </c>
      <c r="L467" s="550">
        <v>20</v>
      </c>
      <c r="M467" s="550">
        <v>0</v>
      </c>
      <c r="N467" s="550">
        <v>31</v>
      </c>
      <c r="O467" s="550">
        <v>0</v>
      </c>
      <c r="P467" s="550">
        <v>3</v>
      </c>
      <c r="Q467" s="550">
        <v>0</v>
      </c>
      <c r="R467" s="550">
        <v>36</v>
      </c>
      <c r="S467" s="550">
        <v>3</v>
      </c>
      <c r="T467" s="550">
        <v>0</v>
      </c>
      <c r="U467" s="550">
        <v>0</v>
      </c>
      <c r="V467" s="550">
        <v>36</v>
      </c>
      <c r="W467" s="550">
        <v>3</v>
      </c>
      <c r="X467" s="550">
        <v>0</v>
      </c>
      <c r="Y467" s="550">
        <v>0</v>
      </c>
      <c r="Z467" s="550">
        <v>36</v>
      </c>
      <c r="AA467" s="423">
        <f t="shared" si="134"/>
        <v>235</v>
      </c>
      <c r="AB467" s="182"/>
      <c r="AC467" s="504">
        <f t="shared" si="136"/>
        <v>0</v>
      </c>
      <c r="AD467" s="504">
        <f t="shared" si="135"/>
        <v>0</v>
      </c>
      <c r="AE467" s="504">
        <f t="shared" si="135"/>
        <v>0</v>
      </c>
      <c r="AF467" s="504">
        <f t="shared" si="135"/>
        <v>0</v>
      </c>
      <c r="AG467" s="504">
        <f t="shared" si="135"/>
        <v>0</v>
      </c>
      <c r="AH467" s="504">
        <f t="shared" si="135"/>
        <v>0</v>
      </c>
      <c r="AI467" s="504">
        <f t="shared" si="135"/>
        <v>0</v>
      </c>
      <c r="AJ467" s="504">
        <f t="shared" si="135"/>
        <v>0</v>
      </c>
      <c r="AK467" s="504">
        <f t="shared" si="135"/>
        <v>0</v>
      </c>
      <c r="AL467" s="504">
        <f t="shared" si="135"/>
        <v>0</v>
      </c>
      <c r="AM467" s="504">
        <f t="shared" si="135"/>
        <v>0</v>
      </c>
      <c r="AN467" s="504">
        <f t="shared" si="135"/>
        <v>0</v>
      </c>
      <c r="AO467" s="504">
        <f t="shared" si="135"/>
        <v>0</v>
      </c>
      <c r="AP467" s="504">
        <f t="shared" si="135"/>
        <v>0</v>
      </c>
      <c r="AQ467" s="504">
        <f t="shared" si="135"/>
        <v>0</v>
      </c>
      <c r="AR467" s="504">
        <f t="shared" si="135"/>
        <v>0</v>
      </c>
      <c r="AS467" s="504">
        <f t="shared" si="135"/>
        <v>0</v>
      </c>
      <c r="AT467" s="504">
        <f t="shared" si="135"/>
        <v>0</v>
      </c>
      <c r="AU467" s="504">
        <f t="shared" si="135"/>
        <v>0</v>
      </c>
      <c r="AV467" s="504">
        <f t="shared" si="135"/>
        <v>0</v>
      </c>
      <c r="AW467" s="504">
        <f t="shared" si="135"/>
        <v>0</v>
      </c>
      <c r="AX467" s="504">
        <f t="shared" si="135"/>
        <v>0</v>
      </c>
      <c r="AY467" s="504">
        <f t="shared" si="135"/>
        <v>0</v>
      </c>
    </row>
    <row r="468" spans="2:51" ht="27" hidden="1" customHeight="1" thickTop="1" x14ac:dyDescent="0.2">
      <c r="B468" s="1898" t="s">
        <v>1074</v>
      </c>
      <c r="C468" s="1898"/>
      <c r="D468" s="424">
        <f t="shared" ref="D468:Z468" si="137">SUM(D459:D467)</f>
        <v>269</v>
      </c>
      <c r="E468" s="424">
        <f t="shared" si="137"/>
        <v>263</v>
      </c>
      <c r="F468" s="424">
        <f t="shared" si="137"/>
        <v>9</v>
      </c>
      <c r="G468" s="424">
        <f t="shared" si="137"/>
        <v>0</v>
      </c>
      <c r="H468" s="424">
        <f t="shared" si="137"/>
        <v>264</v>
      </c>
      <c r="I468" s="424">
        <f t="shared" si="137"/>
        <v>10</v>
      </c>
      <c r="J468" s="424">
        <f t="shared" si="137"/>
        <v>51</v>
      </c>
      <c r="K468" s="424">
        <f t="shared" si="137"/>
        <v>11</v>
      </c>
      <c r="L468" s="424">
        <f t="shared" si="137"/>
        <v>214</v>
      </c>
      <c r="M468" s="424">
        <f t="shared" si="137"/>
        <v>0</v>
      </c>
      <c r="N468" s="424">
        <f t="shared" si="137"/>
        <v>271</v>
      </c>
      <c r="O468" s="424">
        <f t="shared" si="137"/>
        <v>10</v>
      </c>
      <c r="P468" s="424">
        <f t="shared" si="137"/>
        <v>51</v>
      </c>
      <c r="Q468" s="424">
        <f t="shared" si="137"/>
        <v>0</v>
      </c>
      <c r="R468" s="424">
        <f t="shared" si="137"/>
        <v>363</v>
      </c>
      <c r="S468" s="424">
        <f t="shared" si="137"/>
        <v>53</v>
      </c>
      <c r="T468" s="424">
        <f t="shared" si="137"/>
        <v>0</v>
      </c>
      <c r="U468" s="424">
        <f t="shared" si="137"/>
        <v>9</v>
      </c>
      <c r="V468" s="424">
        <f t="shared" si="137"/>
        <v>357</v>
      </c>
      <c r="W468" s="424">
        <f t="shared" si="137"/>
        <v>54</v>
      </c>
      <c r="X468" s="424">
        <f t="shared" si="137"/>
        <v>0</v>
      </c>
      <c r="Y468" s="424">
        <f t="shared" si="137"/>
        <v>9</v>
      </c>
      <c r="Z468" s="424">
        <f t="shared" si="137"/>
        <v>357</v>
      </c>
      <c r="AA468" s="424">
        <f t="shared" si="134"/>
        <v>2625</v>
      </c>
      <c r="AB468" s="182"/>
      <c r="AC468" s="290">
        <f t="shared" ref="AC468:AY468" si="138">SUM(AC459:AC467)</f>
        <v>0</v>
      </c>
      <c r="AD468" s="290">
        <f t="shared" si="138"/>
        <v>0</v>
      </c>
      <c r="AE468" s="290">
        <f t="shared" si="138"/>
        <v>0</v>
      </c>
      <c r="AF468" s="290">
        <f t="shared" si="138"/>
        <v>0</v>
      </c>
      <c r="AG468" s="290">
        <f t="shared" si="138"/>
        <v>0</v>
      </c>
      <c r="AH468" s="290">
        <f t="shared" si="138"/>
        <v>0</v>
      </c>
      <c r="AI468" s="290">
        <f t="shared" si="138"/>
        <v>0</v>
      </c>
      <c r="AJ468" s="290">
        <f t="shared" si="138"/>
        <v>0</v>
      </c>
      <c r="AK468" s="290">
        <f t="shared" si="138"/>
        <v>0</v>
      </c>
      <c r="AL468" s="290">
        <f t="shared" si="138"/>
        <v>0</v>
      </c>
      <c r="AM468" s="290">
        <f t="shared" si="138"/>
        <v>0</v>
      </c>
      <c r="AN468" s="290">
        <f t="shared" si="138"/>
        <v>0</v>
      </c>
      <c r="AO468" s="290">
        <f t="shared" si="138"/>
        <v>0</v>
      </c>
      <c r="AP468" s="290">
        <f t="shared" si="138"/>
        <v>0</v>
      </c>
      <c r="AQ468" s="290">
        <f t="shared" si="138"/>
        <v>0</v>
      </c>
      <c r="AR468" s="290">
        <f t="shared" si="138"/>
        <v>0</v>
      </c>
      <c r="AS468" s="290">
        <f t="shared" si="138"/>
        <v>0</v>
      </c>
      <c r="AT468" s="290">
        <f t="shared" si="138"/>
        <v>0</v>
      </c>
      <c r="AU468" s="290">
        <f t="shared" si="138"/>
        <v>0</v>
      </c>
      <c r="AV468" s="290">
        <f t="shared" si="138"/>
        <v>0</v>
      </c>
      <c r="AW468" s="290">
        <f t="shared" si="138"/>
        <v>0</v>
      </c>
      <c r="AX468" s="290">
        <f t="shared" si="138"/>
        <v>0</v>
      </c>
      <c r="AY468" s="290">
        <f t="shared" si="138"/>
        <v>0</v>
      </c>
    </row>
    <row r="469" spans="2:51" ht="12" hidden="1" customHeight="1" x14ac:dyDescent="0.2">
      <c r="AB469" s="182"/>
    </row>
    <row r="470" spans="2:51" ht="12" hidden="1" customHeight="1" x14ac:dyDescent="0.2"/>
    <row r="471" spans="2:51" ht="12" hidden="1" customHeight="1" x14ac:dyDescent="0.2"/>
    <row r="472" spans="2:51" ht="22.5" hidden="1" customHeight="1" x14ac:dyDescent="0.2">
      <c r="B472" s="172" t="s">
        <v>1100</v>
      </c>
      <c r="H472" s="94"/>
    </row>
    <row r="473" spans="2:51" ht="14.25" hidden="1" customHeight="1" x14ac:dyDescent="0.2">
      <c r="B473" s="78"/>
      <c r="C473" s="79"/>
      <c r="D473" s="96" t="s">
        <v>389</v>
      </c>
      <c r="E473" s="97" t="s">
        <v>390</v>
      </c>
      <c r="F473" s="96" t="s">
        <v>391</v>
      </c>
      <c r="G473" s="96" t="s">
        <v>392</v>
      </c>
      <c r="H473" s="98" t="s">
        <v>393</v>
      </c>
      <c r="I473" s="97" t="s">
        <v>394</v>
      </c>
      <c r="J473" s="96" t="s">
        <v>395</v>
      </c>
      <c r="K473" s="96" t="s">
        <v>396</v>
      </c>
      <c r="L473" s="96" t="s">
        <v>397</v>
      </c>
      <c r="M473" s="96" t="s">
        <v>398</v>
      </c>
      <c r="N473" s="96" t="s">
        <v>399</v>
      </c>
      <c r="O473" s="96" t="s">
        <v>400</v>
      </c>
      <c r="P473" s="96" t="s">
        <v>401</v>
      </c>
      <c r="Q473" s="96" t="s">
        <v>402</v>
      </c>
      <c r="R473" s="96" t="s">
        <v>403</v>
      </c>
      <c r="S473" s="96" t="s">
        <v>404</v>
      </c>
      <c r="T473" s="96" t="s">
        <v>405</v>
      </c>
      <c r="U473" s="96" t="s">
        <v>406</v>
      </c>
      <c r="V473" s="96" t="s">
        <v>407</v>
      </c>
      <c r="W473" s="99" t="s">
        <v>408</v>
      </c>
      <c r="X473" s="80"/>
      <c r="Y473" s="80"/>
      <c r="Z473" s="80"/>
      <c r="AA473" s="80"/>
      <c r="AC473" s="81" t="s">
        <v>409</v>
      </c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81"/>
      <c r="AV473" s="82"/>
    </row>
    <row r="474" spans="2:51" ht="33.75" hidden="1" customHeight="1" x14ac:dyDescent="0.2">
      <c r="B474" s="83" t="s">
        <v>410</v>
      </c>
      <c r="C474" s="83" t="s">
        <v>411</v>
      </c>
      <c r="D474" s="100" t="s">
        <v>417</v>
      </c>
      <c r="E474" s="100" t="s">
        <v>418</v>
      </c>
      <c r="F474" s="100" t="s">
        <v>419</v>
      </c>
      <c r="G474" s="100" t="s">
        <v>420</v>
      </c>
      <c r="H474" s="101" t="s">
        <v>421</v>
      </c>
      <c r="I474" s="102" t="s">
        <v>422</v>
      </c>
      <c r="J474" s="100" t="s">
        <v>423</v>
      </c>
      <c r="K474" s="100" t="s">
        <v>424</v>
      </c>
      <c r="L474" s="100" t="s">
        <v>425</v>
      </c>
      <c r="M474" s="100" t="s">
        <v>426</v>
      </c>
      <c r="N474" s="100" t="s">
        <v>427</v>
      </c>
      <c r="O474" s="100" t="s">
        <v>428</v>
      </c>
      <c r="P474" s="100" t="s">
        <v>64</v>
      </c>
      <c r="Q474" s="100" t="s">
        <v>64</v>
      </c>
      <c r="R474" s="100" t="s">
        <v>429</v>
      </c>
      <c r="S474" s="100" t="s">
        <v>430</v>
      </c>
      <c r="T474" s="100" t="s">
        <v>431</v>
      </c>
      <c r="U474" s="100" t="s">
        <v>432</v>
      </c>
      <c r="V474" s="100" t="s">
        <v>433</v>
      </c>
      <c r="W474" s="100" t="s">
        <v>434</v>
      </c>
      <c r="X474" s="95"/>
      <c r="Y474" s="95"/>
      <c r="Z474" s="95"/>
      <c r="AA474" s="84" t="s">
        <v>1074</v>
      </c>
      <c r="AC474" s="85" t="s">
        <v>417</v>
      </c>
      <c r="AD474" s="85" t="s">
        <v>418</v>
      </c>
      <c r="AE474" s="85" t="s">
        <v>419</v>
      </c>
      <c r="AF474" s="85" t="s">
        <v>420</v>
      </c>
      <c r="AG474" s="85" t="s">
        <v>421</v>
      </c>
      <c r="AH474" s="85" t="s">
        <v>422</v>
      </c>
      <c r="AI474" s="85" t="s">
        <v>423</v>
      </c>
      <c r="AJ474" s="85" t="s">
        <v>424</v>
      </c>
      <c r="AK474" s="85" t="s">
        <v>425</v>
      </c>
      <c r="AL474" s="85" t="s">
        <v>426</v>
      </c>
      <c r="AM474" s="85" t="s">
        <v>427</v>
      </c>
      <c r="AN474" s="85" t="s">
        <v>428</v>
      </c>
      <c r="AO474" s="85" t="s">
        <v>1090</v>
      </c>
      <c r="AP474" s="85" t="s">
        <v>1091</v>
      </c>
      <c r="AQ474" s="85" t="s">
        <v>429</v>
      </c>
      <c r="AR474" s="85" t="s">
        <v>430</v>
      </c>
      <c r="AS474" s="85" t="s">
        <v>431</v>
      </c>
      <c r="AT474" s="85" t="s">
        <v>432</v>
      </c>
      <c r="AU474" s="85" t="s">
        <v>433</v>
      </c>
      <c r="AV474" s="85" t="s">
        <v>434</v>
      </c>
    </row>
    <row r="475" spans="2:51" ht="27" hidden="1" customHeight="1" x14ac:dyDescent="0.2">
      <c r="B475" s="86"/>
      <c r="C475" s="381">
        <v>44138</v>
      </c>
      <c r="D475" s="416">
        <v>0</v>
      </c>
      <c r="E475" s="416">
        <v>0</v>
      </c>
      <c r="F475" s="416">
        <v>0</v>
      </c>
      <c r="G475" s="416">
        <v>0</v>
      </c>
      <c r="H475" s="417">
        <v>0</v>
      </c>
      <c r="I475" s="416">
        <v>0</v>
      </c>
      <c r="J475" s="416">
        <v>0</v>
      </c>
      <c r="K475" s="416">
        <v>6</v>
      </c>
      <c r="L475" s="416">
        <v>0</v>
      </c>
      <c r="M475" s="416">
        <v>0</v>
      </c>
      <c r="N475" s="416">
        <v>0</v>
      </c>
      <c r="O475" s="416">
        <v>0</v>
      </c>
      <c r="P475" s="416">
        <v>6</v>
      </c>
      <c r="Q475" s="416">
        <v>0</v>
      </c>
      <c r="R475" s="416">
        <v>0</v>
      </c>
      <c r="S475" s="416">
        <v>0</v>
      </c>
      <c r="T475" s="416">
        <v>0</v>
      </c>
      <c r="U475" s="416">
        <v>0</v>
      </c>
      <c r="V475" s="416">
        <v>0</v>
      </c>
      <c r="W475" s="416">
        <v>0</v>
      </c>
      <c r="X475" s="418"/>
      <c r="Y475" s="419"/>
      <c r="Z475" s="419"/>
      <c r="AA475" s="420">
        <f t="shared" ref="AA475:AA483" si="139">SUM(D475:W475)</f>
        <v>12</v>
      </c>
      <c r="AC475" s="288">
        <f>D475-D447</f>
        <v>0</v>
      </c>
      <c r="AD475" s="288">
        <f t="shared" ref="AD475:AV482" si="140">E475-E447</f>
        <v>0</v>
      </c>
      <c r="AE475" s="288">
        <f t="shared" si="140"/>
        <v>0</v>
      </c>
      <c r="AF475" s="288">
        <f t="shared" si="140"/>
        <v>0</v>
      </c>
      <c r="AG475" s="288">
        <f t="shared" si="140"/>
        <v>0</v>
      </c>
      <c r="AH475" s="288">
        <f t="shared" si="140"/>
        <v>0</v>
      </c>
      <c r="AI475" s="288">
        <f t="shared" si="140"/>
        <v>0</v>
      </c>
      <c r="AJ475" s="288">
        <f t="shared" si="140"/>
        <v>0</v>
      </c>
      <c r="AK475" s="288">
        <f t="shared" si="140"/>
        <v>0</v>
      </c>
      <c r="AL475" s="288">
        <f t="shared" si="140"/>
        <v>0</v>
      </c>
      <c r="AM475" s="288">
        <f t="shared" si="140"/>
        <v>0</v>
      </c>
      <c r="AN475" s="288">
        <f t="shared" si="140"/>
        <v>0</v>
      </c>
      <c r="AO475" s="288">
        <f t="shared" si="140"/>
        <v>0</v>
      </c>
      <c r="AP475" s="288">
        <f t="shared" si="140"/>
        <v>0</v>
      </c>
      <c r="AQ475" s="288">
        <f t="shared" si="140"/>
        <v>0</v>
      </c>
      <c r="AR475" s="288">
        <f t="shared" si="140"/>
        <v>0</v>
      </c>
      <c r="AS475" s="288">
        <f t="shared" si="140"/>
        <v>0</v>
      </c>
      <c r="AT475" s="288">
        <f t="shared" si="140"/>
        <v>0</v>
      </c>
      <c r="AU475" s="288">
        <f t="shared" si="140"/>
        <v>0</v>
      </c>
      <c r="AV475" s="288">
        <f t="shared" si="140"/>
        <v>0</v>
      </c>
    </row>
    <row r="476" spans="2:51" ht="27" hidden="1" customHeight="1" x14ac:dyDescent="0.2">
      <c r="B476" s="86"/>
      <c r="C476" s="381">
        <v>44144</v>
      </c>
      <c r="D476" s="416">
        <v>0</v>
      </c>
      <c r="E476" s="416">
        <v>0</v>
      </c>
      <c r="F476" s="416">
        <v>0</v>
      </c>
      <c r="G476" s="416">
        <v>10</v>
      </c>
      <c r="H476" s="417">
        <v>14</v>
      </c>
      <c r="I476" s="416">
        <v>0</v>
      </c>
      <c r="J476" s="416">
        <v>0</v>
      </c>
      <c r="K476" s="416">
        <v>12</v>
      </c>
      <c r="L476" s="416">
        <v>0</v>
      </c>
      <c r="M476" s="416">
        <v>0</v>
      </c>
      <c r="N476" s="416">
        <v>0</v>
      </c>
      <c r="O476" s="416">
        <v>0</v>
      </c>
      <c r="P476" s="416">
        <v>12</v>
      </c>
      <c r="Q476" s="416">
        <v>0</v>
      </c>
      <c r="R476" s="416">
        <v>0</v>
      </c>
      <c r="S476" s="416">
        <v>0</v>
      </c>
      <c r="T476" s="416">
        <v>0</v>
      </c>
      <c r="U476" s="416">
        <v>0</v>
      </c>
      <c r="V476" s="416">
        <v>0</v>
      </c>
      <c r="W476" s="416">
        <v>0</v>
      </c>
      <c r="X476" s="418"/>
      <c r="Y476" s="419"/>
      <c r="Z476" s="419"/>
      <c r="AA476" s="420">
        <f t="shared" si="139"/>
        <v>48</v>
      </c>
      <c r="AC476" s="288">
        <f t="shared" ref="AC476:AC482" si="141">D476-D448</f>
        <v>0</v>
      </c>
      <c r="AD476" s="288">
        <f t="shared" si="140"/>
        <v>0</v>
      </c>
      <c r="AE476" s="288">
        <f t="shared" si="140"/>
        <v>0</v>
      </c>
      <c r="AF476" s="288">
        <f t="shared" si="140"/>
        <v>0</v>
      </c>
      <c r="AG476" s="288">
        <f t="shared" si="140"/>
        <v>0</v>
      </c>
      <c r="AH476" s="288">
        <f t="shared" si="140"/>
        <v>0</v>
      </c>
      <c r="AI476" s="288">
        <f t="shared" si="140"/>
        <v>0</v>
      </c>
      <c r="AJ476" s="288">
        <f t="shared" si="140"/>
        <v>0</v>
      </c>
      <c r="AK476" s="288">
        <f t="shared" si="140"/>
        <v>0</v>
      </c>
      <c r="AL476" s="288">
        <f t="shared" si="140"/>
        <v>0</v>
      </c>
      <c r="AM476" s="288">
        <f t="shared" si="140"/>
        <v>0</v>
      </c>
      <c r="AN476" s="288">
        <f t="shared" si="140"/>
        <v>0</v>
      </c>
      <c r="AO476" s="288">
        <f t="shared" si="140"/>
        <v>0</v>
      </c>
      <c r="AP476" s="288">
        <f t="shared" si="140"/>
        <v>0</v>
      </c>
      <c r="AQ476" s="288">
        <f t="shared" si="140"/>
        <v>0</v>
      </c>
      <c r="AR476" s="288">
        <f t="shared" si="140"/>
        <v>0</v>
      </c>
      <c r="AS476" s="288">
        <f t="shared" si="140"/>
        <v>0</v>
      </c>
      <c r="AT476" s="288">
        <f t="shared" si="140"/>
        <v>0</v>
      </c>
      <c r="AU476" s="288">
        <f t="shared" si="140"/>
        <v>0</v>
      </c>
      <c r="AV476" s="288">
        <f t="shared" si="140"/>
        <v>0</v>
      </c>
    </row>
    <row r="477" spans="2:51" ht="27" hidden="1" customHeight="1" x14ac:dyDescent="0.2">
      <c r="B477" s="86"/>
      <c r="C477" s="381">
        <v>44152</v>
      </c>
      <c r="D477" s="416">
        <v>0</v>
      </c>
      <c r="E477" s="416">
        <v>0</v>
      </c>
      <c r="F477" s="416">
        <v>0</v>
      </c>
      <c r="G477" s="416">
        <v>6</v>
      </c>
      <c r="H477" s="417">
        <v>8</v>
      </c>
      <c r="I477" s="416">
        <v>0</v>
      </c>
      <c r="J477" s="416">
        <v>0</v>
      </c>
      <c r="K477" s="416">
        <v>4</v>
      </c>
      <c r="L477" s="416">
        <v>0</v>
      </c>
      <c r="M477" s="416">
        <v>0</v>
      </c>
      <c r="N477" s="416">
        <v>0</v>
      </c>
      <c r="O477" s="416">
        <v>0</v>
      </c>
      <c r="P477" s="416">
        <v>4</v>
      </c>
      <c r="Q477" s="416">
        <v>0</v>
      </c>
      <c r="R477" s="416">
        <v>0</v>
      </c>
      <c r="S477" s="416">
        <v>0</v>
      </c>
      <c r="T477" s="416">
        <v>0</v>
      </c>
      <c r="U477" s="416">
        <v>0</v>
      </c>
      <c r="V477" s="416">
        <v>0</v>
      </c>
      <c r="W477" s="416">
        <v>0</v>
      </c>
      <c r="X477" s="418"/>
      <c r="Y477" s="419"/>
      <c r="Z477" s="419"/>
      <c r="AA477" s="420">
        <f t="shared" si="139"/>
        <v>22</v>
      </c>
      <c r="AC477" s="288">
        <f t="shared" si="141"/>
        <v>0</v>
      </c>
      <c r="AD477" s="288">
        <f t="shared" si="140"/>
        <v>0</v>
      </c>
      <c r="AE477" s="288">
        <f t="shared" si="140"/>
        <v>0</v>
      </c>
      <c r="AF477" s="288">
        <f t="shared" si="140"/>
        <v>0</v>
      </c>
      <c r="AG477" s="288">
        <f t="shared" si="140"/>
        <v>0</v>
      </c>
      <c r="AH477" s="288">
        <f t="shared" si="140"/>
        <v>0</v>
      </c>
      <c r="AI477" s="288">
        <f t="shared" si="140"/>
        <v>0</v>
      </c>
      <c r="AJ477" s="288">
        <f t="shared" si="140"/>
        <v>0</v>
      </c>
      <c r="AK477" s="288">
        <f t="shared" si="140"/>
        <v>0</v>
      </c>
      <c r="AL477" s="288">
        <f t="shared" si="140"/>
        <v>0</v>
      </c>
      <c r="AM477" s="288">
        <f t="shared" si="140"/>
        <v>0</v>
      </c>
      <c r="AN477" s="288">
        <f t="shared" si="140"/>
        <v>0</v>
      </c>
      <c r="AO477" s="288">
        <f t="shared" si="140"/>
        <v>0</v>
      </c>
      <c r="AP477" s="288">
        <f t="shared" si="140"/>
        <v>0</v>
      </c>
      <c r="AQ477" s="288">
        <f t="shared" si="140"/>
        <v>0</v>
      </c>
      <c r="AR477" s="288">
        <f t="shared" si="140"/>
        <v>0</v>
      </c>
      <c r="AS477" s="288">
        <f t="shared" si="140"/>
        <v>0</v>
      </c>
      <c r="AT477" s="288">
        <f t="shared" si="140"/>
        <v>0</v>
      </c>
      <c r="AU477" s="288">
        <f t="shared" si="140"/>
        <v>0</v>
      </c>
      <c r="AV477" s="288">
        <f t="shared" si="140"/>
        <v>0</v>
      </c>
    </row>
    <row r="478" spans="2:51" ht="27" hidden="1" customHeight="1" x14ac:dyDescent="0.2">
      <c r="B478" s="86"/>
      <c r="C478" s="381">
        <v>44159</v>
      </c>
      <c r="D478" s="416">
        <v>0</v>
      </c>
      <c r="E478" s="416">
        <v>0</v>
      </c>
      <c r="F478" s="416">
        <v>0</v>
      </c>
      <c r="G478" s="416">
        <v>0</v>
      </c>
      <c r="H478" s="417">
        <v>0</v>
      </c>
      <c r="I478" s="416">
        <v>0</v>
      </c>
      <c r="J478" s="416">
        <v>0</v>
      </c>
      <c r="K478" s="416">
        <v>0</v>
      </c>
      <c r="L478" s="416">
        <v>0</v>
      </c>
      <c r="M478" s="416">
        <v>0</v>
      </c>
      <c r="N478" s="416">
        <v>0</v>
      </c>
      <c r="O478" s="416">
        <v>0</v>
      </c>
      <c r="P478" s="416">
        <v>0</v>
      </c>
      <c r="Q478" s="416">
        <v>0</v>
      </c>
      <c r="R478" s="416">
        <v>0</v>
      </c>
      <c r="S478" s="416">
        <v>0</v>
      </c>
      <c r="T478" s="416">
        <v>0</v>
      </c>
      <c r="U478" s="416">
        <v>0</v>
      </c>
      <c r="V478" s="416">
        <v>0</v>
      </c>
      <c r="W478" s="416">
        <v>0</v>
      </c>
      <c r="X478" s="418"/>
      <c r="Y478" s="419"/>
      <c r="Z478" s="419"/>
      <c r="AA478" s="420">
        <f t="shared" si="139"/>
        <v>0</v>
      </c>
      <c r="AC478" s="288">
        <f t="shared" si="141"/>
        <v>0</v>
      </c>
      <c r="AD478" s="288">
        <f t="shared" si="140"/>
        <v>0</v>
      </c>
      <c r="AE478" s="288">
        <f t="shared" si="140"/>
        <v>0</v>
      </c>
      <c r="AF478" s="288">
        <f t="shared" si="140"/>
        <v>0</v>
      </c>
      <c r="AG478" s="288">
        <f t="shared" si="140"/>
        <v>0</v>
      </c>
      <c r="AH478" s="288">
        <f t="shared" si="140"/>
        <v>0</v>
      </c>
      <c r="AI478" s="288">
        <f t="shared" si="140"/>
        <v>0</v>
      </c>
      <c r="AJ478" s="288">
        <f t="shared" si="140"/>
        <v>0</v>
      </c>
      <c r="AK478" s="288">
        <f t="shared" si="140"/>
        <v>0</v>
      </c>
      <c r="AL478" s="288">
        <f t="shared" si="140"/>
        <v>0</v>
      </c>
      <c r="AM478" s="288">
        <f t="shared" si="140"/>
        <v>0</v>
      </c>
      <c r="AN478" s="288">
        <f t="shared" si="140"/>
        <v>0</v>
      </c>
      <c r="AO478" s="288">
        <f t="shared" si="140"/>
        <v>0</v>
      </c>
      <c r="AP478" s="288">
        <f t="shared" si="140"/>
        <v>0</v>
      </c>
      <c r="AQ478" s="288">
        <f t="shared" si="140"/>
        <v>0</v>
      </c>
      <c r="AR478" s="288">
        <f t="shared" si="140"/>
        <v>0</v>
      </c>
      <c r="AS478" s="288">
        <f t="shared" si="140"/>
        <v>0</v>
      </c>
      <c r="AT478" s="288">
        <f t="shared" si="140"/>
        <v>0</v>
      </c>
      <c r="AU478" s="288">
        <f t="shared" si="140"/>
        <v>0</v>
      </c>
      <c r="AV478" s="288">
        <f t="shared" si="140"/>
        <v>0</v>
      </c>
    </row>
    <row r="479" spans="2:51" ht="27" hidden="1" customHeight="1" x14ac:dyDescent="0.2">
      <c r="B479" s="86"/>
      <c r="C479" s="381">
        <v>44167</v>
      </c>
      <c r="D479" s="416">
        <v>0</v>
      </c>
      <c r="E479" s="416">
        <v>0</v>
      </c>
      <c r="F479" s="416">
        <v>0</v>
      </c>
      <c r="G479" s="416">
        <v>0</v>
      </c>
      <c r="H479" s="417">
        <v>0</v>
      </c>
      <c r="I479" s="416">
        <v>0</v>
      </c>
      <c r="J479" s="416">
        <v>0</v>
      </c>
      <c r="K479" s="416">
        <v>0</v>
      </c>
      <c r="L479" s="416">
        <v>0</v>
      </c>
      <c r="M479" s="416">
        <v>0</v>
      </c>
      <c r="N479" s="416">
        <v>0</v>
      </c>
      <c r="O479" s="416">
        <v>0</v>
      </c>
      <c r="P479" s="416">
        <v>0</v>
      </c>
      <c r="Q479" s="416">
        <v>0</v>
      </c>
      <c r="R479" s="416">
        <v>0</v>
      </c>
      <c r="S479" s="416">
        <v>0</v>
      </c>
      <c r="T479" s="416">
        <v>0</v>
      </c>
      <c r="U479" s="416">
        <v>0</v>
      </c>
      <c r="V479" s="416">
        <v>0</v>
      </c>
      <c r="W479" s="416">
        <v>0</v>
      </c>
      <c r="X479" s="418"/>
      <c r="Y479" s="419"/>
      <c r="Z479" s="419"/>
      <c r="AA479" s="420">
        <f t="shared" si="139"/>
        <v>0</v>
      </c>
      <c r="AC479" s="288">
        <f t="shared" si="141"/>
        <v>0</v>
      </c>
      <c r="AD479" s="288">
        <f t="shared" si="140"/>
        <v>0</v>
      </c>
      <c r="AE479" s="288">
        <f t="shared" si="140"/>
        <v>0</v>
      </c>
      <c r="AF479" s="288">
        <f t="shared" si="140"/>
        <v>0</v>
      </c>
      <c r="AG479" s="288">
        <f t="shared" si="140"/>
        <v>0</v>
      </c>
      <c r="AH479" s="288">
        <f t="shared" si="140"/>
        <v>0</v>
      </c>
      <c r="AI479" s="288">
        <f t="shared" si="140"/>
        <v>0</v>
      </c>
      <c r="AJ479" s="288">
        <f t="shared" si="140"/>
        <v>0</v>
      </c>
      <c r="AK479" s="288">
        <f t="shared" si="140"/>
        <v>0</v>
      </c>
      <c r="AL479" s="288">
        <f t="shared" si="140"/>
        <v>0</v>
      </c>
      <c r="AM479" s="288">
        <f t="shared" si="140"/>
        <v>0</v>
      </c>
      <c r="AN479" s="288">
        <f t="shared" si="140"/>
        <v>0</v>
      </c>
      <c r="AO479" s="288">
        <f t="shared" si="140"/>
        <v>0</v>
      </c>
      <c r="AP479" s="288">
        <f t="shared" si="140"/>
        <v>0</v>
      </c>
      <c r="AQ479" s="288">
        <f t="shared" si="140"/>
        <v>0</v>
      </c>
      <c r="AR479" s="288">
        <f t="shared" si="140"/>
        <v>0</v>
      </c>
      <c r="AS479" s="288">
        <f t="shared" si="140"/>
        <v>0</v>
      </c>
      <c r="AT479" s="288">
        <f t="shared" si="140"/>
        <v>0</v>
      </c>
      <c r="AU479" s="288">
        <f t="shared" si="140"/>
        <v>0</v>
      </c>
      <c r="AV479" s="288">
        <f t="shared" si="140"/>
        <v>0</v>
      </c>
    </row>
    <row r="480" spans="2:51" ht="27" hidden="1" customHeight="1" x14ac:dyDescent="0.2">
      <c r="B480" s="86"/>
      <c r="C480" s="381">
        <v>44174</v>
      </c>
      <c r="D480" s="416">
        <v>0</v>
      </c>
      <c r="E480" s="416">
        <v>0</v>
      </c>
      <c r="F480" s="416">
        <v>0</v>
      </c>
      <c r="G480" s="416">
        <v>0</v>
      </c>
      <c r="H480" s="417">
        <v>0</v>
      </c>
      <c r="I480" s="416">
        <v>0</v>
      </c>
      <c r="J480" s="416">
        <v>0</v>
      </c>
      <c r="K480" s="416">
        <v>0</v>
      </c>
      <c r="L480" s="416">
        <v>0</v>
      </c>
      <c r="M480" s="416">
        <v>0</v>
      </c>
      <c r="N480" s="416">
        <v>0</v>
      </c>
      <c r="O480" s="416">
        <v>0</v>
      </c>
      <c r="P480" s="416">
        <v>0</v>
      </c>
      <c r="Q480" s="416">
        <v>0</v>
      </c>
      <c r="R480" s="416">
        <v>0</v>
      </c>
      <c r="S480" s="416">
        <v>0</v>
      </c>
      <c r="T480" s="416">
        <v>0</v>
      </c>
      <c r="U480" s="416">
        <v>0</v>
      </c>
      <c r="V480" s="416">
        <v>0</v>
      </c>
      <c r="W480" s="416">
        <v>0</v>
      </c>
      <c r="X480" s="418"/>
      <c r="Y480" s="419"/>
      <c r="Z480" s="419"/>
      <c r="AA480" s="420">
        <f t="shared" si="139"/>
        <v>0</v>
      </c>
      <c r="AC480" s="288">
        <f t="shared" si="141"/>
        <v>0</v>
      </c>
      <c r="AD480" s="288">
        <f t="shared" si="140"/>
        <v>0</v>
      </c>
      <c r="AE480" s="288">
        <f t="shared" si="140"/>
        <v>0</v>
      </c>
      <c r="AF480" s="288">
        <f t="shared" si="140"/>
        <v>0</v>
      </c>
      <c r="AG480" s="288">
        <f t="shared" si="140"/>
        <v>0</v>
      </c>
      <c r="AH480" s="288">
        <f t="shared" si="140"/>
        <v>0</v>
      </c>
      <c r="AI480" s="288">
        <f t="shared" si="140"/>
        <v>0</v>
      </c>
      <c r="AJ480" s="288">
        <f t="shared" si="140"/>
        <v>0</v>
      </c>
      <c r="AK480" s="288">
        <f t="shared" si="140"/>
        <v>0</v>
      </c>
      <c r="AL480" s="288">
        <f t="shared" si="140"/>
        <v>0</v>
      </c>
      <c r="AM480" s="288">
        <f t="shared" si="140"/>
        <v>0</v>
      </c>
      <c r="AN480" s="288">
        <f t="shared" si="140"/>
        <v>0</v>
      </c>
      <c r="AO480" s="288">
        <f t="shared" si="140"/>
        <v>0</v>
      </c>
      <c r="AP480" s="288">
        <f t="shared" si="140"/>
        <v>0</v>
      </c>
      <c r="AQ480" s="288">
        <f t="shared" si="140"/>
        <v>0</v>
      </c>
      <c r="AR480" s="288">
        <f t="shared" si="140"/>
        <v>0</v>
      </c>
      <c r="AS480" s="288">
        <f t="shared" si="140"/>
        <v>0</v>
      </c>
      <c r="AT480" s="288">
        <f t="shared" si="140"/>
        <v>0</v>
      </c>
      <c r="AU480" s="288">
        <f t="shared" si="140"/>
        <v>0</v>
      </c>
      <c r="AV480" s="288">
        <f t="shared" si="140"/>
        <v>0</v>
      </c>
    </row>
    <row r="481" spans="2:51" ht="27" hidden="1" customHeight="1" x14ac:dyDescent="0.2">
      <c r="B481" s="86"/>
      <c r="C481" s="381">
        <v>44186</v>
      </c>
      <c r="D481" s="416">
        <v>0</v>
      </c>
      <c r="E481" s="416">
        <v>0</v>
      </c>
      <c r="F481" s="416">
        <v>0</v>
      </c>
      <c r="G481" s="416">
        <v>0</v>
      </c>
      <c r="H481" s="417">
        <v>0</v>
      </c>
      <c r="I481" s="416">
        <v>0</v>
      </c>
      <c r="J481" s="416">
        <v>0</v>
      </c>
      <c r="K481" s="416">
        <v>0</v>
      </c>
      <c r="L481" s="416">
        <v>0</v>
      </c>
      <c r="M481" s="416">
        <v>0</v>
      </c>
      <c r="N481" s="416">
        <v>0</v>
      </c>
      <c r="O481" s="416">
        <v>0</v>
      </c>
      <c r="P481" s="416">
        <v>0</v>
      </c>
      <c r="Q481" s="416">
        <v>0</v>
      </c>
      <c r="R481" s="416">
        <v>0</v>
      </c>
      <c r="S481" s="416">
        <v>0</v>
      </c>
      <c r="T481" s="416">
        <v>0</v>
      </c>
      <c r="U481" s="416">
        <v>0</v>
      </c>
      <c r="V481" s="416">
        <v>0</v>
      </c>
      <c r="W481" s="416">
        <v>0</v>
      </c>
      <c r="X481" s="418"/>
      <c r="Y481" s="419"/>
      <c r="Z481" s="419"/>
      <c r="AA481" s="420">
        <f t="shared" si="139"/>
        <v>0</v>
      </c>
      <c r="AC481" s="288">
        <f t="shared" si="141"/>
        <v>0</v>
      </c>
      <c r="AD481" s="288">
        <f t="shared" si="140"/>
        <v>0</v>
      </c>
      <c r="AE481" s="288">
        <f t="shared" si="140"/>
        <v>0</v>
      </c>
      <c r="AF481" s="288">
        <f t="shared" si="140"/>
        <v>0</v>
      </c>
      <c r="AG481" s="288">
        <f t="shared" si="140"/>
        <v>0</v>
      </c>
      <c r="AH481" s="288">
        <f t="shared" si="140"/>
        <v>0</v>
      </c>
      <c r="AI481" s="288">
        <f t="shared" si="140"/>
        <v>0</v>
      </c>
      <c r="AJ481" s="288">
        <f t="shared" si="140"/>
        <v>0</v>
      </c>
      <c r="AK481" s="288">
        <f t="shared" si="140"/>
        <v>0</v>
      </c>
      <c r="AL481" s="288">
        <f t="shared" si="140"/>
        <v>0</v>
      </c>
      <c r="AM481" s="288">
        <f t="shared" si="140"/>
        <v>0</v>
      </c>
      <c r="AN481" s="288">
        <f t="shared" si="140"/>
        <v>0</v>
      </c>
      <c r="AO481" s="288">
        <f t="shared" si="140"/>
        <v>0</v>
      </c>
      <c r="AP481" s="288">
        <f t="shared" si="140"/>
        <v>0</v>
      </c>
      <c r="AQ481" s="288">
        <f t="shared" si="140"/>
        <v>0</v>
      </c>
      <c r="AR481" s="288">
        <f t="shared" si="140"/>
        <v>0</v>
      </c>
      <c r="AS481" s="288">
        <f t="shared" si="140"/>
        <v>0</v>
      </c>
      <c r="AT481" s="288">
        <f t="shared" si="140"/>
        <v>0</v>
      </c>
      <c r="AU481" s="288">
        <f t="shared" si="140"/>
        <v>0</v>
      </c>
      <c r="AV481" s="288">
        <f t="shared" si="140"/>
        <v>0</v>
      </c>
    </row>
    <row r="482" spans="2:51" ht="27" hidden="1" customHeight="1" thickBot="1" x14ac:dyDescent="0.25">
      <c r="B482" s="86"/>
      <c r="C482" s="381">
        <v>44204</v>
      </c>
      <c r="D482" s="416">
        <v>0</v>
      </c>
      <c r="E482" s="416">
        <v>0</v>
      </c>
      <c r="F482" s="416">
        <v>0</v>
      </c>
      <c r="G482" s="416">
        <v>0</v>
      </c>
      <c r="H482" s="417">
        <v>0</v>
      </c>
      <c r="I482" s="416">
        <v>0</v>
      </c>
      <c r="J482" s="416">
        <v>0</v>
      </c>
      <c r="K482" s="416">
        <v>7</v>
      </c>
      <c r="L482" s="416">
        <v>0</v>
      </c>
      <c r="M482" s="416">
        <v>0</v>
      </c>
      <c r="N482" s="416">
        <v>0</v>
      </c>
      <c r="O482" s="416">
        <v>0</v>
      </c>
      <c r="P482" s="416">
        <v>0</v>
      </c>
      <c r="Q482" s="416">
        <v>0</v>
      </c>
      <c r="R482" s="416">
        <v>0</v>
      </c>
      <c r="S482" s="416">
        <v>0</v>
      </c>
      <c r="T482" s="416">
        <v>0</v>
      </c>
      <c r="U482" s="416">
        <v>0</v>
      </c>
      <c r="V482" s="416">
        <v>0</v>
      </c>
      <c r="W482" s="416">
        <v>0</v>
      </c>
      <c r="X482" s="418"/>
      <c r="Y482" s="419"/>
      <c r="Z482" s="419"/>
      <c r="AA482" s="420">
        <f t="shared" si="139"/>
        <v>7</v>
      </c>
      <c r="AC482" s="288">
        <f t="shared" si="141"/>
        <v>0</v>
      </c>
      <c r="AD482" s="288">
        <f t="shared" si="140"/>
        <v>0</v>
      </c>
      <c r="AE482" s="288">
        <f t="shared" si="140"/>
        <v>0</v>
      </c>
      <c r="AF482" s="288">
        <f t="shared" si="140"/>
        <v>0</v>
      </c>
      <c r="AG482" s="288">
        <f t="shared" si="140"/>
        <v>0</v>
      </c>
      <c r="AH482" s="288">
        <f t="shared" si="140"/>
        <v>0</v>
      </c>
      <c r="AI482" s="288">
        <f t="shared" si="140"/>
        <v>0</v>
      </c>
      <c r="AJ482" s="288">
        <f t="shared" si="140"/>
        <v>0</v>
      </c>
      <c r="AK482" s="288">
        <f t="shared" si="140"/>
        <v>0</v>
      </c>
      <c r="AL482" s="288">
        <f t="shared" si="140"/>
        <v>0</v>
      </c>
      <c r="AM482" s="288">
        <f t="shared" si="140"/>
        <v>0</v>
      </c>
      <c r="AN482" s="288">
        <f t="shared" si="140"/>
        <v>0</v>
      </c>
      <c r="AO482" s="288">
        <f t="shared" si="140"/>
        <v>0</v>
      </c>
      <c r="AP482" s="288">
        <f t="shared" si="140"/>
        <v>0</v>
      </c>
      <c r="AQ482" s="288">
        <f t="shared" si="140"/>
        <v>0</v>
      </c>
      <c r="AR482" s="288">
        <f t="shared" si="140"/>
        <v>0</v>
      </c>
      <c r="AS482" s="288">
        <f t="shared" si="140"/>
        <v>0</v>
      </c>
      <c r="AT482" s="288">
        <f t="shared" si="140"/>
        <v>0</v>
      </c>
      <c r="AU482" s="288">
        <f t="shared" si="140"/>
        <v>0</v>
      </c>
      <c r="AV482" s="288">
        <f t="shared" si="140"/>
        <v>0</v>
      </c>
    </row>
    <row r="483" spans="2:51" ht="27" hidden="1" customHeight="1" thickTop="1" x14ac:dyDescent="0.2">
      <c r="B483" s="1899" t="s">
        <v>1074</v>
      </c>
      <c r="C483" s="1900"/>
      <c r="D483" s="421">
        <f t="shared" ref="D483:W483" si="142">SUM(D475:D482)</f>
        <v>0</v>
      </c>
      <c r="E483" s="421">
        <f t="shared" si="142"/>
        <v>0</v>
      </c>
      <c r="F483" s="421">
        <f t="shared" si="142"/>
        <v>0</v>
      </c>
      <c r="G483" s="421">
        <f t="shared" si="142"/>
        <v>16</v>
      </c>
      <c r="H483" s="421">
        <f t="shared" si="142"/>
        <v>22</v>
      </c>
      <c r="I483" s="421">
        <f t="shared" si="142"/>
        <v>0</v>
      </c>
      <c r="J483" s="421">
        <f t="shared" si="142"/>
        <v>0</v>
      </c>
      <c r="K483" s="421">
        <f t="shared" si="142"/>
        <v>29</v>
      </c>
      <c r="L483" s="421">
        <f t="shared" si="142"/>
        <v>0</v>
      </c>
      <c r="M483" s="421">
        <f t="shared" si="142"/>
        <v>0</v>
      </c>
      <c r="N483" s="421">
        <f t="shared" si="142"/>
        <v>0</v>
      </c>
      <c r="O483" s="421">
        <f t="shared" si="142"/>
        <v>0</v>
      </c>
      <c r="P483" s="421">
        <f t="shared" si="142"/>
        <v>22</v>
      </c>
      <c r="Q483" s="421">
        <f t="shared" si="142"/>
        <v>0</v>
      </c>
      <c r="R483" s="421">
        <f t="shared" si="142"/>
        <v>0</v>
      </c>
      <c r="S483" s="421">
        <f t="shared" si="142"/>
        <v>0</v>
      </c>
      <c r="T483" s="421">
        <f t="shared" si="142"/>
        <v>0</v>
      </c>
      <c r="U483" s="421">
        <f t="shared" si="142"/>
        <v>0</v>
      </c>
      <c r="V483" s="421">
        <f t="shared" si="142"/>
        <v>0</v>
      </c>
      <c r="W483" s="421">
        <f t="shared" si="142"/>
        <v>0</v>
      </c>
      <c r="X483" s="442"/>
      <c r="Y483" s="443"/>
      <c r="Z483" s="443"/>
      <c r="AA483" s="420">
        <f t="shared" si="139"/>
        <v>89</v>
      </c>
      <c r="AC483" s="289">
        <f t="shared" ref="AC483:AV483" si="143">SUM(AC475:AC479)</f>
        <v>0</v>
      </c>
      <c r="AD483" s="289">
        <f t="shared" si="143"/>
        <v>0</v>
      </c>
      <c r="AE483" s="289">
        <f t="shared" si="143"/>
        <v>0</v>
      </c>
      <c r="AF483" s="289">
        <f t="shared" si="143"/>
        <v>0</v>
      </c>
      <c r="AG483" s="289">
        <f t="shared" si="143"/>
        <v>0</v>
      </c>
      <c r="AH483" s="289">
        <f t="shared" si="143"/>
        <v>0</v>
      </c>
      <c r="AI483" s="289">
        <f t="shared" si="143"/>
        <v>0</v>
      </c>
      <c r="AJ483" s="289">
        <f t="shared" si="143"/>
        <v>0</v>
      </c>
      <c r="AK483" s="289">
        <f t="shared" si="143"/>
        <v>0</v>
      </c>
      <c r="AL483" s="289">
        <f t="shared" si="143"/>
        <v>0</v>
      </c>
      <c r="AM483" s="289">
        <f t="shared" si="143"/>
        <v>0</v>
      </c>
      <c r="AN483" s="289">
        <f t="shared" si="143"/>
        <v>0</v>
      </c>
      <c r="AO483" s="289">
        <f t="shared" si="143"/>
        <v>0</v>
      </c>
      <c r="AP483" s="289">
        <f t="shared" si="143"/>
        <v>0</v>
      </c>
      <c r="AQ483" s="289">
        <f t="shared" si="143"/>
        <v>0</v>
      </c>
      <c r="AR483" s="289">
        <f t="shared" si="143"/>
        <v>0</v>
      </c>
      <c r="AS483" s="289">
        <f t="shared" si="143"/>
        <v>0</v>
      </c>
      <c r="AT483" s="289">
        <f t="shared" si="143"/>
        <v>0</v>
      </c>
      <c r="AU483" s="289">
        <f t="shared" si="143"/>
        <v>0</v>
      </c>
      <c r="AV483" s="289">
        <f t="shared" si="143"/>
        <v>0</v>
      </c>
    </row>
    <row r="484" spans="2:51" ht="17.25" hidden="1" customHeight="1" x14ac:dyDescent="0.2">
      <c r="B484" s="79"/>
      <c r="C484" s="79"/>
      <c r="D484" s="87"/>
      <c r="E484" s="87"/>
      <c r="F484" s="87"/>
      <c r="G484" s="88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182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</row>
    <row r="485" spans="2:51" ht="17.25" hidden="1" customHeight="1" x14ac:dyDescent="0.2">
      <c r="B485" s="78" t="s">
        <v>413</v>
      </c>
      <c r="C485" s="89"/>
      <c r="D485" s="103" t="s">
        <v>414</v>
      </c>
      <c r="E485" s="103" t="s">
        <v>6</v>
      </c>
      <c r="F485" s="103" t="s">
        <v>262</v>
      </c>
      <c r="G485" s="103" t="s">
        <v>435</v>
      </c>
      <c r="H485" s="103" t="s">
        <v>7</v>
      </c>
      <c r="I485" s="103" t="s">
        <v>8</v>
      </c>
      <c r="J485" s="99" t="s">
        <v>22</v>
      </c>
      <c r="K485" s="103" t="s">
        <v>23</v>
      </c>
      <c r="L485" s="103" t="s">
        <v>24</v>
      </c>
      <c r="M485" s="103" t="s">
        <v>9</v>
      </c>
      <c r="N485" s="103" t="s">
        <v>415</v>
      </c>
      <c r="O485" s="103" t="s">
        <v>20</v>
      </c>
      <c r="P485" s="103" t="s">
        <v>10</v>
      </c>
      <c r="Q485" s="103" t="s">
        <v>436</v>
      </c>
      <c r="R485" s="103" t="s">
        <v>12</v>
      </c>
      <c r="S485" s="103" t="s">
        <v>11</v>
      </c>
      <c r="T485" s="103" t="s">
        <v>437</v>
      </c>
      <c r="U485" s="103" t="s">
        <v>13</v>
      </c>
      <c r="V485" s="103" t="s">
        <v>14</v>
      </c>
      <c r="W485" s="103" t="s">
        <v>416</v>
      </c>
      <c r="X485" s="103" t="s">
        <v>1086</v>
      </c>
      <c r="Y485" s="103" t="s">
        <v>15</v>
      </c>
      <c r="Z485" s="103" t="s">
        <v>16</v>
      </c>
      <c r="AA485" s="87"/>
      <c r="AB485" s="182"/>
      <c r="AC485" s="81" t="s">
        <v>409</v>
      </c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</row>
    <row r="486" spans="2:51" ht="32.25" hidden="1" customHeight="1" x14ac:dyDescent="0.2">
      <c r="B486" s="83" t="s">
        <v>410</v>
      </c>
      <c r="C486" s="83" t="s">
        <v>411</v>
      </c>
      <c r="D486" s="104" t="s">
        <v>1087</v>
      </c>
      <c r="E486" s="104" t="s">
        <v>57</v>
      </c>
      <c r="F486" s="104" t="s">
        <v>263</v>
      </c>
      <c r="G486" s="104" t="s">
        <v>340</v>
      </c>
      <c r="H486" s="104" t="s">
        <v>58</v>
      </c>
      <c r="I486" s="104" t="s">
        <v>59</v>
      </c>
      <c r="J486" s="105" t="s">
        <v>79</v>
      </c>
      <c r="K486" s="104" t="s">
        <v>80</v>
      </c>
      <c r="L486" s="104" t="s">
        <v>81</v>
      </c>
      <c r="M486" s="104" t="s">
        <v>60</v>
      </c>
      <c r="N486" s="104" t="s">
        <v>61</v>
      </c>
      <c r="O486" s="104" t="s">
        <v>77</v>
      </c>
      <c r="P486" s="104" t="s">
        <v>62</v>
      </c>
      <c r="Q486" s="104" t="s">
        <v>349</v>
      </c>
      <c r="R486" s="104" t="s">
        <v>65</v>
      </c>
      <c r="S486" s="104" t="s">
        <v>63</v>
      </c>
      <c r="T486" s="104" t="s">
        <v>350</v>
      </c>
      <c r="U486" s="104" t="s">
        <v>66</v>
      </c>
      <c r="V486" s="104" t="s">
        <v>67</v>
      </c>
      <c r="W486" s="104" t="s">
        <v>64</v>
      </c>
      <c r="X486" s="104" t="s">
        <v>351</v>
      </c>
      <c r="Y486" s="104" t="s">
        <v>68</v>
      </c>
      <c r="Z486" s="104" t="s">
        <v>69</v>
      </c>
      <c r="AA486" s="90" t="s">
        <v>1074</v>
      </c>
      <c r="AB486" s="182"/>
      <c r="AC486" s="92" t="s">
        <v>1087</v>
      </c>
      <c r="AD486" s="92" t="s">
        <v>57</v>
      </c>
      <c r="AE486" s="92" t="s">
        <v>263</v>
      </c>
      <c r="AF486" s="92" t="s">
        <v>340</v>
      </c>
      <c r="AG486" s="92" t="s">
        <v>58</v>
      </c>
      <c r="AH486" s="92" t="s">
        <v>59</v>
      </c>
      <c r="AI486" s="91" t="s">
        <v>79</v>
      </c>
      <c r="AJ486" s="92" t="s">
        <v>80</v>
      </c>
      <c r="AK486" s="92" t="s">
        <v>81</v>
      </c>
      <c r="AL486" s="92" t="s">
        <v>60</v>
      </c>
      <c r="AM486" s="92" t="s">
        <v>61</v>
      </c>
      <c r="AN486" s="92" t="s">
        <v>77</v>
      </c>
      <c r="AO486" s="92" t="s">
        <v>62</v>
      </c>
      <c r="AP486" s="92" t="s">
        <v>349</v>
      </c>
      <c r="AQ486" s="92" t="s">
        <v>65</v>
      </c>
      <c r="AR486" s="92" t="s">
        <v>63</v>
      </c>
      <c r="AS486" s="92" t="s">
        <v>350</v>
      </c>
      <c r="AT486" s="92" t="s">
        <v>66</v>
      </c>
      <c r="AU486" s="92" t="s">
        <v>67</v>
      </c>
      <c r="AV486" s="92" t="s">
        <v>64</v>
      </c>
      <c r="AW486" s="92" t="s">
        <v>351</v>
      </c>
      <c r="AX486" s="92" t="s">
        <v>68</v>
      </c>
      <c r="AY486" s="92" t="s">
        <v>69</v>
      </c>
    </row>
    <row r="487" spans="2:51" ht="25.5" hidden="1" customHeight="1" x14ac:dyDescent="0.2">
      <c r="B487" s="93"/>
      <c r="C487" s="381">
        <v>44138</v>
      </c>
      <c r="D487" s="550">
        <v>29</v>
      </c>
      <c r="E487" s="550">
        <v>20</v>
      </c>
      <c r="F487" s="550">
        <v>9</v>
      </c>
      <c r="G487" s="550">
        <v>0</v>
      </c>
      <c r="H487" s="550">
        <v>20</v>
      </c>
      <c r="I487" s="550">
        <v>9</v>
      </c>
      <c r="J487" s="550">
        <v>11</v>
      </c>
      <c r="K487" s="550">
        <v>3</v>
      </c>
      <c r="L487" s="550">
        <v>17</v>
      </c>
      <c r="M487" s="550">
        <v>0</v>
      </c>
      <c r="N487" s="550">
        <v>26</v>
      </c>
      <c r="O487" s="550">
        <v>2</v>
      </c>
      <c r="P487" s="550">
        <v>20</v>
      </c>
      <c r="Q487" s="550">
        <v>0</v>
      </c>
      <c r="R487" s="550">
        <v>43</v>
      </c>
      <c r="S487" s="550">
        <v>20</v>
      </c>
      <c r="T487" s="550">
        <v>0</v>
      </c>
      <c r="U487" s="550">
        <v>5</v>
      </c>
      <c r="V487" s="550">
        <v>38</v>
      </c>
      <c r="W487" s="550">
        <v>20</v>
      </c>
      <c r="X487" s="550">
        <v>0</v>
      </c>
      <c r="Y487" s="550">
        <v>5</v>
      </c>
      <c r="Z487" s="550">
        <v>38</v>
      </c>
      <c r="AA487" s="423">
        <f t="shared" ref="AA487:AA495" si="144">SUM(D487:Z487)</f>
        <v>335</v>
      </c>
      <c r="AB487" s="182"/>
      <c r="AC487" s="504">
        <f>D487-D460</f>
        <v>0</v>
      </c>
      <c r="AD487" s="504">
        <f t="shared" ref="AD487:AY494" si="145">E487-E460</f>
        <v>0</v>
      </c>
      <c r="AE487" s="504">
        <f t="shared" si="145"/>
        <v>0</v>
      </c>
      <c r="AF487" s="504">
        <f t="shared" si="145"/>
        <v>0</v>
      </c>
      <c r="AG487" s="504">
        <f t="shared" si="145"/>
        <v>0</v>
      </c>
      <c r="AH487" s="504">
        <f t="shared" si="145"/>
        <v>0</v>
      </c>
      <c r="AI487" s="504">
        <f t="shared" si="145"/>
        <v>0</v>
      </c>
      <c r="AJ487" s="504">
        <f t="shared" si="145"/>
        <v>0</v>
      </c>
      <c r="AK487" s="504">
        <f t="shared" si="145"/>
        <v>0</v>
      </c>
      <c r="AL487" s="504">
        <f t="shared" si="145"/>
        <v>0</v>
      </c>
      <c r="AM487" s="504">
        <f t="shared" si="145"/>
        <v>0</v>
      </c>
      <c r="AN487" s="504">
        <f t="shared" si="145"/>
        <v>0</v>
      </c>
      <c r="AO487" s="504">
        <f t="shared" si="145"/>
        <v>0</v>
      </c>
      <c r="AP487" s="504">
        <f t="shared" si="145"/>
        <v>0</v>
      </c>
      <c r="AQ487" s="504">
        <f t="shared" si="145"/>
        <v>0</v>
      </c>
      <c r="AR487" s="504">
        <f t="shared" si="145"/>
        <v>0</v>
      </c>
      <c r="AS487" s="504">
        <f t="shared" si="145"/>
        <v>0</v>
      </c>
      <c r="AT487" s="504">
        <f t="shared" si="145"/>
        <v>0</v>
      </c>
      <c r="AU487" s="504">
        <f t="shared" si="145"/>
        <v>0</v>
      </c>
      <c r="AV487" s="504">
        <f t="shared" si="145"/>
        <v>0</v>
      </c>
      <c r="AW487" s="504">
        <f t="shared" si="145"/>
        <v>0</v>
      </c>
      <c r="AX487" s="504">
        <f t="shared" si="145"/>
        <v>0</v>
      </c>
      <c r="AY487" s="504">
        <f t="shared" si="145"/>
        <v>0</v>
      </c>
    </row>
    <row r="488" spans="2:51" ht="25.5" hidden="1" customHeight="1" x14ac:dyDescent="0.2">
      <c r="B488" s="93"/>
      <c r="C488" s="381">
        <v>44144</v>
      </c>
      <c r="D488" s="550">
        <v>25</v>
      </c>
      <c r="E488" s="550">
        <v>28</v>
      </c>
      <c r="F488" s="550">
        <v>0</v>
      </c>
      <c r="G488" s="550">
        <v>0</v>
      </c>
      <c r="H488" s="550">
        <v>25</v>
      </c>
      <c r="I488" s="550">
        <v>0</v>
      </c>
      <c r="J488" s="550">
        <v>1</v>
      </c>
      <c r="K488" s="550">
        <v>3</v>
      </c>
      <c r="L488" s="550">
        <v>21</v>
      </c>
      <c r="M488" s="550">
        <v>0</v>
      </c>
      <c r="N488" s="550">
        <v>25</v>
      </c>
      <c r="O488" s="550">
        <v>1</v>
      </c>
      <c r="P488" s="550">
        <v>2</v>
      </c>
      <c r="Q488" s="550">
        <v>0</v>
      </c>
      <c r="R488" s="550">
        <v>44</v>
      </c>
      <c r="S488" s="550">
        <v>4</v>
      </c>
      <c r="T488" s="550">
        <v>0</v>
      </c>
      <c r="U488" s="550">
        <v>4</v>
      </c>
      <c r="V488" s="550">
        <v>40</v>
      </c>
      <c r="W488" s="550">
        <v>5</v>
      </c>
      <c r="X488" s="550">
        <v>0</v>
      </c>
      <c r="Y488" s="550">
        <v>4</v>
      </c>
      <c r="Z488" s="550">
        <v>40</v>
      </c>
      <c r="AA488" s="423">
        <f t="shared" si="144"/>
        <v>272</v>
      </c>
      <c r="AB488" s="182"/>
      <c r="AC488" s="504">
        <f t="shared" ref="AC488:AC494" si="146">D488-D461</f>
        <v>0</v>
      </c>
      <c r="AD488" s="504">
        <f t="shared" si="145"/>
        <v>0</v>
      </c>
      <c r="AE488" s="504">
        <f t="shared" si="145"/>
        <v>0</v>
      </c>
      <c r="AF488" s="504">
        <f t="shared" si="145"/>
        <v>0</v>
      </c>
      <c r="AG488" s="504">
        <f t="shared" si="145"/>
        <v>0</v>
      </c>
      <c r="AH488" s="504">
        <f t="shared" si="145"/>
        <v>0</v>
      </c>
      <c r="AI488" s="504">
        <f t="shared" si="145"/>
        <v>0</v>
      </c>
      <c r="AJ488" s="504">
        <f t="shared" si="145"/>
        <v>0</v>
      </c>
      <c r="AK488" s="504">
        <f t="shared" si="145"/>
        <v>0</v>
      </c>
      <c r="AL488" s="504">
        <f t="shared" si="145"/>
        <v>0</v>
      </c>
      <c r="AM488" s="504">
        <f t="shared" si="145"/>
        <v>0</v>
      </c>
      <c r="AN488" s="504">
        <f t="shared" si="145"/>
        <v>0</v>
      </c>
      <c r="AO488" s="504">
        <f t="shared" si="145"/>
        <v>0</v>
      </c>
      <c r="AP488" s="504">
        <f t="shared" si="145"/>
        <v>0</v>
      </c>
      <c r="AQ488" s="504">
        <f t="shared" si="145"/>
        <v>0</v>
      </c>
      <c r="AR488" s="504">
        <f t="shared" si="145"/>
        <v>0</v>
      </c>
      <c r="AS488" s="504">
        <f t="shared" si="145"/>
        <v>0</v>
      </c>
      <c r="AT488" s="504">
        <f t="shared" si="145"/>
        <v>0</v>
      </c>
      <c r="AU488" s="504">
        <f t="shared" si="145"/>
        <v>0</v>
      </c>
      <c r="AV488" s="504">
        <f t="shared" si="145"/>
        <v>0</v>
      </c>
      <c r="AW488" s="504">
        <f t="shared" si="145"/>
        <v>0</v>
      </c>
      <c r="AX488" s="504">
        <f t="shared" si="145"/>
        <v>0</v>
      </c>
      <c r="AY488" s="504">
        <f t="shared" si="145"/>
        <v>0</v>
      </c>
    </row>
    <row r="489" spans="2:51" ht="25.5" hidden="1" customHeight="1" x14ac:dyDescent="0.2">
      <c r="B489" s="93"/>
      <c r="C489" s="381">
        <v>44152</v>
      </c>
      <c r="D489" s="550">
        <v>34</v>
      </c>
      <c r="E489" s="550">
        <v>34</v>
      </c>
      <c r="F489" s="550">
        <v>0</v>
      </c>
      <c r="G489" s="550">
        <v>0</v>
      </c>
      <c r="H489" s="550">
        <v>34</v>
      </c>
      <c r="I489" s="550">
        <v>0</v>
      </c>
      <c r="J489" s="550">
        <v>1</v>
      </c>
      <c r="K489" s="550">
        <v>0</v>
      </c>
      <c r="L489" s="550">
        <v>33</v>
      </c>
      <c r="M489" s="550">
        <v>0</v>
      </c>
      <c r="N489" s="550">
        <v>33</v>
      </c>
      <c r="O489" s="550">
        <v>0</v>
      </c>
      <c r="P489" s="550">
        <v>3</v>
      </c>
      <c r="Q489" s="550">
        <v>0</v>
      </c>
      <c r="R489" s="550">
        <v>46</v>
      </c>
      <c r="S489" s="550">
        <v>3</v>
      </c>
      <c r="T489" s="550">
        <v>0</v>
      </c>
      <c r="U489" s="550">
        <v>0</v>
      </c>
      <c r="V489" s="550">
        <v>46</v>
      </c>
      <c r="W489" s="550">
        <v>3</v>
      </c>
      <c r="X489" s="550">
        <v>0</v>
      </c>
      <c r="Y489" s="550">
        <v>0</v>
      </c>
      <c r="Z489" s="550">
        <v>46</v>
      </c>
      <c r="AA489" s="423">
        <f t="shared" si="144"/>
        <v>316</v>
      </c>
      <c r="AB489" s="182"/>
      <c r="AC489" s="504">
        <f t="shared" si="146"/>
        <v>0</v>
      </c>
      <c r="AD489" s="504">
        <f t="shared" si="145"/>
        <v>0</v>
      </c>
      <c r="AE489" s="504">
        <f t="shared" si="145"/>
        <v>0</v>
      </c>
      <c r="AF489" s="504">
        <f t="shared" si="145"/>
        <v>0</v>
      </c>
      <c r="AG489" s="504">
        <f t="shared" si="145"/>
        <v>0</v>
      </c>
      <c r="AH489" s="504">
        <f t="shared" si="145"/>
        <v>0</v>
      </c>
      <c r="AI489" s="504">
        <f t="shared" si="145"/>
        <v>0</v>
      </c>
      <c r="AJ489" s="504">
        <f t="shared" si="145"/>
        <v>0</v>
      </c>
      <c r="AK489" s="504">
        <f t="shared" si="145"/>
        <v>0</v>
      </c>
      <c r="AL489" s="504">
        <f t="shared" si="145"/>
        <v>0</v>
      </c>
      <c r="AM489" s="504">
        <f t="shared" si="145"/>
        <v>0</v>
      </c>
      <c r="AN489" s="504">
        <f t="shared" si="145"/>
        <v>0</v>
      </c>
      <c r="AO489" s="504">
        <f t="shared" si="145"/>
        <v>0</v>
      </c>
      <c r="AP489" s="504">
        <f t="shared" si="145"/>
        <v>0</v>
      </c>
      <c r="AQ489" s="504">
        <f t="shared" si="145"/>
        <v>0</v>
      </c>
      <c r="AR489" s="504">
        <f t="shared" si="145"/>
        <v>0</v>
      </c>
      <c r="AS489" s="504">
        <f t="shared" si="145"/>
        <v>0</v>
      </c>
      <c r="AT489" s="504">
        <f t="shared" si="145"/>
        <v>0</v>
      </c>
      <c r="AU489" s="504">
        <f t="shared" si="145"/>
        <v>0</v>
      </c>
      <c r="AV489" s="504">
        <f t="shared" si="145"/>
        <v>0</v>
      </c>
      <c r="AW489" s="504">
        <f t="shared" si="145"/>
        <v>0</v>
      </c>
      <c r="AX489" s="504">
        <f t="shared" si="145"/>
        <v>0</v>
      </c>
      <c r="AY489" s="504">
        <f t="shared" si="145"/>
        <v>0</v>
      </c>
    </row>
    <row r="490" spans="2:51" ht="25.5" hidden="1" customHeight="1" x14ac:dyDescent="0.2">
      <c r="B490" s="93"/>
      <c r="C490" s="381">
        <v>44159</v>
      </c>
      <c r="D490" s="550">
        <v>36</v>
      </c>
      <c r="E490" s="550">
        <v>36</v>
      </c>
      <c r="F490" s="550">
        <v>0</v>
      </c>
      <c r="G490" s="550">
        <v>0</v>
      </c>
      <c r="H490" s="550">
        <v>36</v>
      </c>
      <c r="I490" s="550">
        <v>0</v>
      </c>
      <c r="J490" s="550">
        <v>6</v>
      </c>
      <c r="K490" s="550">
        <v>0</v>
      </c>
      <c r="L490" s="550">
        <v>32</v>
      </c>
      <c r="M490" s="550">
        <v>0</v>
      </c>
      <c r="N490" s="550">
        <v>39</v>
      </c>
      <c r="O490" s="550">
        <v>0</v>
      </c>
      <c r="P490" s="550">
        <v>1</v>
      </c>
      <c r="Q490" s="550">
        <v>0</v>
      </c>
      <c r="R490" s="550">
        <v>38</v>
      </c>
      <c r="S490" s="550">
        <v>1</v>
      </c>
      <c r="T490" s="550">
        <v>0</v>
      </c>
      <c r="U490" s="550">
        <v>0</v>
      </c>
      <c r="V490" s="550">
        <v>38</v>
      </c>
      <c r="W490" s="550">
        <v>1</v>
      </c>
      <c r="X490" s="550">
        <v>0</v>
      </c>
      <c r="Y490" s="550">
        <v>0</v>
      </c>
      <c r="Z490" s="550">
        <v>38</v>
      </c>
      <c r="AA490" s="423">
        <f t="shared" si="144"/>
        <v>302</v>
      </c>
      <c r="AB490" s="182"/>
      <c r="AC490" s="504">
        <f t="shared" si="146"/>
        <v>0</v>
      </c>
      <c r="AD490" s="504">
        <f t="shared" si="145"/>
        <v>0</v>
      </c>
      <c r="AE490" s="504">
        <f t="shared" si="145"/>
        <v>0</v>
      </c>
      <c r="AF490" s="504">
        <f t="shared" si="145"/>
        <v>0</v>
      </c>
      <c r="AG490" s="504">
        <f t="shared" si="145"/>
        <v>0</v>
      </c>
      <c r="AH490" s="504">
        <f t="shared" si="145"/>
        <v>0</v>
      </c>
      <c r="AI490" s="504">
        <f t="shared" si="145"/>
        <v>0</v>
      </c>
      <c r="AJ490" s="504">
        <f t="shared" si="145"/>
        <v>0</v>
      </c>
      <c r="AK490" s="504">
        <f t="shared" si="145"/>
        <v>0</v>
      </c>
      <c r="AL490" s="504">
        <f t="shared" si="145"/>
        <v>0</v>
      </c>
      <c r="AM490" s="504">
        <f t="shared" si="145"/>
        <v>0</v>
      </c>
      <c r="AN490" s="504">
        <f t="shared" si="145"/>
        <v>0</v>
      </c>
      <c r="AO490" s="504">
        <f t="shared" si="145"/>
        <v>0</v>
      </c>
      <c r="AP490" s="504">
        <f t="shared" si="145"/>
        <v>0</v>
      </c>
      <c r="AQ490" s="504">
        <f t="shared" si="145"/>
        <v>0</v>
      </c>
      <c r="AR490" s="504">
        <f t="shared" si="145"/>
        <v>0</v>
      </c>
      <c r="AS490" s="504">
        <f t="shared" si="145"/>
        <v>0</v>
      </c>
      <c r="AT490" s="504">
        <f t="shared" si="145"/>
        <v>0</v>
      </c>
      <c r="AU490" s="504">
        <f t="shared" si="145"/>
        <v>0</v>
      </c>
      <c r="AV490" s="504">
        <f t="shared" si="145"/>
        <v>0</v>
      </c>
      <c r="AW490" s="504">
        <f t="shared" si="145"/>
        <v>0</v>
      </c>
      <c r="AX490" s="504">
        <f t="shared" si="145"/>
        <v>0</v>
      </c>
      <c r="AY490" s="504">
        <f t="shared" si="145"/>
        <v>0</v>
      </c>
    </row>
    <row r="491" spans="2:51" ht="25.5" hidden="1" customHeight="1" x14ac:dyDescent="0.2">
      <c r="B491" s="93"/>
      <c r="C491" s="381">
        <v>44167</v>
      </c>
      <c r="D491" s="550">
        <v>30</v>
      </c>
      <c r="E491" s="550">
        <v>30</v>
      </c>
      <c r="F491" s="550">
        <v>0</v>
      </c>
      <c r="G491" s="550">
        <v>0</v>
      </c>
      <c r="H491" s="550">
        <v>30</v>
      </c>
      <c r="I491" s="550">
        <v>0</v>
      </c>
      <c r="J491" s="550">
        <v>2</v>
      </c>
      <c r="K491" s="550">
        <v>3</v>
      </c>
      <c r="L491" s="550">
        <v>28</v>
      </c>
      <c r="M491" s="550">
        <v>0</v>
      </c>
      <c r="N491" s="550">
        <v>26</v>
      </c>
      <c r="O491" s="550">
        <v>5</v>
      </c>
      <c r="P491" s="550">
        <v>7</v>
      </c>
      <c r="Q491" s="550">
        <v>0</v>
      </c>
      <c r="R491" s="550">
        <v>39</v>
      </c>
      <c r="S491" s="550">
        <v>7</v>
      </c>
      <c r="T491" s="550">
        <v>0</v>
      </c>
      <c r="U491" s="550">
        <v>0</v>
      </c>
      <c r="V491" s="550">
        <v>39</v>
      </c>
      <c r="W491" s="550">
        <v>7</v>
      </c>
      <c r="X491" s="550">
        <v>0</v>
      </c>
      <c r="Y491" s="550">
        <v>0</v>
      </c>
      <c r="Z491" s="550">
        <v>39</v>
      </c>
      <c r="AA491" s="423">
        <f t="shared" si="144"/>
        <v>292</v>
      </c>
      <c r="AB491" s="182"/>
      <c r="AC491" s="504">
        <f t="shared" si="146"/>
        <v>0</v>
      </c>
      <c r="AD491" s="504">
        <f t="shared" si="145"/>
        <v>0</v>
      </c>
      <c r="AE491" s="504">
        <f t="shared" si="145"/>
        <v>0</v>
      </c>
      <c r="AF491" s="504">
        <f t="shared" si="145"/>
        <v>0</v>
      </c>
      <c r="AG491" s="504">
        <f t="shared" si="145"/>
        <v>0</v>
      </c>
      <c r="AH491" s="504">
        <f t="shared" si="145"/>
        <v>0</v>
      </c>
      <c r="AI491" s="504">
        <f t="shared" si="145"/>
        <v>0</v>
      </c>
      <c r="AJ491" s="504">
        <f t="shared" si="145"/>
        <v>0</v>
      </c>
      <c r="AK491" s="504">
        <f t="shared" si="145"/>
        <v>0</v>
      </c>
      <c r="AL491" s="504">
        <f t="shared" si="145"/>
        <v>0</v>
      </c>
      <c r="AM491" s="504">
        <f t="shared" si="145"/>
        <v>0</v>
      </c>
      <c r="AN491" s="504">
        <f t="shared" si="145"/>
        <v>0</v>
      </c>
      <c r="AO491" s="504">
        <f t="shared" si="145"/>
        <v>0</v>
      </c>
      <c r="AP491" s="504">
        <f t="shared" si="145"/>
        <v>0</v>
      </c>
      <c r="AQ491" s="504">
        <f t="shared" si="145"/>
        <v>0</v>
      </c>
      <c r="AR491" s="504">
        <f t="shared" si="145"/>
        <v>0</v>
      </c>
      <c r="AS491" s="504">
        <f t="shared" si="145"/>
        <v>0</v>
      </c>
      <c r="AT491" s="504">
        <f t="shared" si="145"/>
        <v>0</v>
      </c>
      <c r="AU491" s="504">
        <f t="shared" si="145"/>
        <v>0</v>
      </c>
      <c r="AV491" s="504">
        <f t="shared" si="145"/>
        <v>0</v>
      </c>
      <c r="AW491" s="504">
        <f t="shared" si="145"/>
        <v>0</v>
      </c>
      <c r="AX491" s="504">
        <f t="shared" si="145"/>
        <v>0</v>
      </c>
      <c r="AY491" s="504">
        <f t="shared" si="145"/>
        <v>0</v>
      </c>
    </row>
    <row r="492" spans="2:51" ht="25.5" hidden="1" customHeight="1" x14ac:dyDescent="0.2">
      <c r="B492" s="93"/>
      <c r="C492" s="381">
        <v>44174</v>
      </c>
      <c r="D492" s="550">
        <v>31</v>
      </c>
      <c r="E492" s="550">
        <v>31</v>
      </c>
      <c r="F492" s="550">
        <v>0</v>
      </c>
      <c r="G492" s="550">
        <v>0</v>
      </c>
      <c r="H492" s="550">
        <v>31</v>
      </c>
      <c r="I492" s="550">
        <v>0</v>
      </c>
      <c r="J492" s="550">
        <v>4</v>
      </c>
      <c r="K492" s="550">
        <v>0</v>
      </c>
      <c r="L492" s="550">
        <v>27</v>
      </c>
      <c r="M492" s="550">
        <v>0</v>
      </c>
      <c r="N492" s="550">
        <v>34</v>
      </c>
      <c r="O492" s="550">
        <v>2</v>
      </c>
      <c r="P492" s="550">
        <v>5</v>
      </c>
      <c r="Q492" s="550">
        <v>0</v>
      </c>
      <c r="R492" s="550">
        <v>36</v>
      </c>
      <c r="S492" s="550">
        <v>5</v>
      </c>
      <c r="T492" s="550">
        <v>0</v>
      </c>
      <c r="U492" s="550">
        <v>0</v>
      </c>
      <c r="V492" s="550">
        <v>36</v>
      </c>
      <c r="W492" s="550">
        <v>5</v>
      </c>
      <c r="X492" s="550">
        <v>0</v>
      </c>
      <c r="Y492" s="550">
        <v>0</v>
      </c>
      <c r="Z492" s="550">
        <v>36</v>
      </c>
      <c r="AA492" s="423">
        <f t="shared" si="144"/>
        <v>283</v>
      </c>
      <c r="AB492" s="182"/>
      <c r="AC492" s="504">
        <f t="shared" si="146"/>
        <v>0</v>
      </c>
      <c r="AD492" s="504">
        <f t="shared" si="145"/>
        <v>0</v>
      </c>
      <c r="AE492" s="504">
        <f t="shared" si="145"/>
        <v>0</v>
      </c>
      <c r="AF492" s="504">
        <f t="shared" si="145"/>
        <v>0</v>
      </c>
      <c r="AG492" s="504">
        <f t="shared" si="145"/>
        <v>0</v>
      </c>
      <c r="AH492" s="504">
        <f t="shared" si="145"/>
        <v>0</v>
      </c>
      <c r="AI492" s="504">
        <f t="shared" si="145"/>
        <v>0</v>
      </c>
      <c r="AJ492" s="504">
        <f t="shared" si="145"/>
        <v>0</v>
      </c>
      <c r="AK492" s="504">
        <f t="shared" si="145"/>
        <v>0</v>
      </c>
      <c r="AL492" s="504">
        <f t="shared" si="145"/>
        <v>0</v>
      </c>
      <c r="AM492" s="504">
        <f t="shared" si="145"/>
        <v>0</v>
      </c>
      <c r="AN492" s="504">
        <f t="shared" si="145"/>
        <v>0</v>
      </c>
      <c r="AO492" s="504">
        <f t="shared" si="145"/>
        <v>0</v>
      </c>
      <c r="AP492" s="504">
        <f t="shared" si="145"/>
        <v>0</v>
      </c>
      <c r="AQ492" s="504">
        <f t="shared" si="145"/>
        <v>0</v>
      </c>
      <c r="AR492" s="504">
        <f t="shared" si="145"/>
        <v>0</v>
      </c>
      <c r="AS492" s="504">
        <f t="shared" si="145"/>
        <v>0</v>
      </c>
      <c r="AT492" s="504">
        <f t="shared" si="145"/>
        <v>0</v>
      </c>
      <c r="AU492" s="504">
        <f t="shared" si="145"/>
        <v>0</v>
      </c>
      <c r="AV492" s="504">
        <f t="shared" si="145"/>
        <v>0</v>
      </c>
      <c r="AW492" s="504">
        <f t="shared" si="145"/>
        <v>0</v>
      </c>
      <c r="AX492" s="504">
        <f t="shared" si="145"/>
        <v>0</v>
      </c>
      <c r="AY492" s="504">
        <f t="shared" si="145"/>
        <v>0</v>
      </c>
    </row>
    <row r="493" spans="2:51" ht="25.5" hidden="1" customHeight="1" x14ac:dyDescent="0.2">
      <c r="B493" s="93"/>
      <c r="C493" s="381">
        <v>44186</v>
      </c>
      <c r="D493" s="550">
        <v>27</v>
      </c>
      <c r="E493" s="550">
        <v>27</v>
      </c>
      <c r="F493" s="550">
        <v>0</v>
      </c>
      <c r="G493" s="550">
        <v>0</v>
      </c>
      <c r="H493" s="550">
        <v>28</v>
      </c>
      <c r="I493" s="550">
        <v>0</v>
      </c>
      <c r="J493" s="550">
        <v>1</v>
      </c>
      <c r="K493" s="550">
        <v>2</v>
      </c>
      <c r="L493" s="550">
        <v>24</v>
      </c>
      <c r="M493" s="550">
        <v>0</v>
      </c>
      <c r="N493" s="550">
        <v>27</v>
      </c>
      <c r="O493" s="550">
        <v>0</v>
      </c>
      <c r="P493" s="550">
        <v>3</v>
      </c>
      <c r="Q493" s="550">
        <v>0</v>
      </c>
      <c r="R493" s="550">
        <v>26</v>
      </c>
      <c r="S493" s="550">
        <v>3</v>
      </c>
      <c r="T493" s="550">
        <v>0</v>
      </c>
      <c r="U493" s="550">
        <v>0</v>
      </c>
      <c r="V493" s="550">
        <v>29</v>
      </c>
      <c r="W493" s="550">
        <v>3</v>
      </c>
      <c r="X493" s="550">
        <v>0</v>
      </c>
      <c r="Y493" s="550">
        <v>0</v>
      </c>
      <c r="Z493" s="550">
        <v>29</v>
      </c>
      <c r="AA493" s="423">
        <f t="shared" si="144"/>
        <v>229</v>
      </c>
      <c r="AB493" s="182"/>
      <c r="AC493" s="504">
        <f t="shared" si="146"/>
        <v>0</v>
      </c>
      <c r="AD493" s="504">
        <f t="shared" si="145"/>
        <v>0</v>
      </c>
      <c r="AE493" s="504">
        <f t="shared" si="145"/>
        <v>0</v>
      </c>
      <c r="AF493" s="504">
        <f t="shared" si="145"/>
        <v>0</v>
      </c>
      <c r="AG493" s="504">
        <f t="shared" si="145"/>
        <v>0</v>
      </c>
      <c r="AH493" s="504">
        <f t="shared" si="145"/>
        <v>0</v>
      </c>
      <c r="AI493" s="504">
        <f t="shared" si="145"/>
        <v>0</v>
      </c>
      <c r="AJ493" s="504">
        <f t="shared" si="145"/>
        <v>0</v>
      </c>
      <c r="AK493" s="504">
        <f t="shared" si="145"/>
        <v>0</v>
      </c>
      <c r="AL493" s="504">
        <f t="shared" si="145"/>
        <v>0</v>
      </c>
      <c r="AM493" s="504">
        <f t="shared" si="145"/>
        <v>0</v>
      </c>
      <c r="AN493" s="504">
        <f t="shared" si="145"/>
        <v>0</v>
      </c>
      <c r="AO493" s="504">
        <f t="shared" si="145"/>
        <v>0</v>
      </c>
      <c r="AP493" s="504">
        <f t="shared" si="145"/>
        <v>0</v>
      </c>
      <c r="AQ493" s="504">
        <f t="shared" si="145"/>
        <v>0</v>
      </c>
      <c r="AR493" s="504">
        <f t="shared" si="145"/>
        <v>0</v>
      </c>
      <c r="AS493" s="504">
        <f t="shared" si="145"/>
        <v>0</v>
      </c>
      <c r="AT493" s="504">
        <f t="shared" si="145"/>
        <v>0</v>
      </c>
      <c r="AU493" s="504">
        <f t="shared" si="145"/>
        <v>0</v>
      </c>
      <c r="AV493" s="504">
        <f t="shared" si="145"/>
        <v>0</v>
      </c>
      <c r="AW493" s="504">
        <f t="shared" si="145"/>
        <v>0</v>
      </c>
      <c r="AX493" s="504">
        <f t="shared" si="145"/>
        <v>0</v>
      </c>
      <c r="AY493" s="504">
        <f t="shared" si="145"/>
        <v>0</v>
      </c>
    </row>
    <row r="494" spans="2:51" ht="25.5" hidden="1" customHeight="1" thickBot="1" x14ac:dyDescent="0.25">
      <c r="B494" s="93"/>
      <c r="C494" s="381">
        <v>44204</v>
      </c>
      <c r="D494" s="553">
        <v>23</v>
      </c>
      <c r="E494" s="553">
        <v>23</v>
      </c>
      <c r="F494" s="550">
        <v>0</v>
      </c>
      <c r="G494" s="550">
        <v>0</v>
      </c>
      <c r="H494" s="553">
        <v>26</v>
      </c>
      <c r="I494" s="550">
        <v>0</v>
      </c>
      <c r="J494" s="553">
        <v>3</v>
      </c>
      <c r="K494" s="550">
        <v>0</v>
      </c>
      <c r="L494" s="550">
        <v>20</v>
      </c>
      <c r="M494" s="550">
        <v>0</v>
      </c>
      <c r="N494" s="553">
        <v>33</v>
      </c>
      <c r="O494" s="550">
        <v>0</v>
      </c>
      <c r="P494" s="553">
        <v>5</v>
      </c>
      <c r="Q494" s="550">
        <v>0</v>
      </c>
      <c r="R494" s="553">
        <v>39</v>
      </c>
      <c r="S494" s="553">
        <v>5</v>
      </c>
      <c r="T494" s="550">
        <v>0</v>
      </c>
      <c r="U494" s="550">
        <v>0</v>
      </c>
      <c r="V494" s="553">
        <v>39</v>
      </c>
      <c r="W494" s="553">
        <v>5</v>
      </c>
      <c r="X494" s="550">
        <v>0</v>
      </c>
      <c r="Y494" s="550">
        <v>0</v>
      </c>
      <c r="Z494" s="553">
        <v>39</v>
      </c>
      <c r="AA494" s="423">
        <f t="shared" si="144"/>
        <v>260</v>
      </c>
      <c r="AB494" s="188" t="s">
        <v>1094</v>
      </c>
      <c r="AC494" s="504">
        <f t="shared" si="146"/>
        <v>2</v>
      </c>
      <c r="AD494" s="504">
        <f t="shared" si="145"/>
        <v>2</v>
      </c>
      <c r="AE494" s="504">
        <f t="shared" si="145"/>
        <v>0</v>
      </c>
      <c r="AF494" s="504">
        <f t="shared" si="145"/>
        <v>0</v>
      </c>
      <c r="AG494" s="504">
        <f t="shared" si="145"/>
        <v>2</v>
      </c>
      <c r="AH494" s="504">
        <f t="shared" si="145"/>
        <v>0</v>
      </c>
      <c r="AI494" s="504">
        <f t="shared" si="145"/>
        <v>2</v>
      </c>
      <c r="AJ494" s="504">
        <f t="shared" si="145"/>
        <v>0</v>
      </c>
      <c r="AK494" s="504">
        <f t="shared" si="145"/>
        <v>0</v>
      </c>
      <c r="AL494" s="504">
        <f t="shared" si="145"/>
        <v>0</v>
      </c>
      <c r="AM494" s="504">
        <f t="shared" si="145"/>
        <v>2</v>
      </c>
      <c r="AN494" s="504">
        <f t="shared" si="145"/>
        <v>0</v>
      </c>
      <c r="AO494" s="504">
        <f t="shared" si="145"/>
        <v>2</v>
      </c>
      <c r="AP494" s="504">
        <f t="shared" si="145"/>
        <v>0</v>
      </c>
      <c r="AQ494" s="504">
        <f t="shared" si="145"/>
        <v>3</v>
      </c>
      <c r="AR494" s="504">
        <f t="shared" si="145"/>
        <v>2</v>
      </c>
      <c r="AS494" s="504">
        <f t="shared" si="145"/>
        <v>0</v>
      </c>
      <c r="AT494" s="504">
        <f t="shared" si="145"/>
        <v>0</v>
      </c>
      <c r="AU494" s="504">
        <f t="shared" si="145"/>
        <v>3</v>
      </c>
      <c r="AV494" s="504">
        <f t="shared" si="145"/>
        <v>2</v>
      </c>
      <c r="AW494" s="504">
        <f t="shared" si="145"/>
        <v>0</v>
      </c>
      <c r="AX494" s="504">
        <f t="shared" si="145"/>
        <v>0</v>
      </c>
      <c r="AY494" s="504">
        <f t="shared" si="145"/>
        <v>3</v>
      </c>
    </row>
    <row r="495" spans="2:51" ht="27" hidden="1" customHeight="1" thickTop="1" x14ac:dyDescent="0.2">
      <c r="B495" s="1898" t="s">
        <v>1074</v>
      </c>
      <c r="C495" s="1898"/>
      <c r="D495" s="424">
        <f t="shared" ref="D495:Z495" si="147">SUM(D487:D494)</f>
        <v>235</v>
      </c>
      <c r="E495" s="424">
        <f t="shared" si="147"/>
        <v>229</v>
      </c>
      <c r="F495" s="424">
        <f t="shared" si="147"/>
        <v>9</v>
      </c>
      <c r="G495" s="424">
        <f t="shared" si="147"/>
        <v>0</v>
      </c>
      <c r="H495" s="424">
        <f t="shared" si="147"/>
        <v>230</v>
      </c>
      <c r="I495" s="424">
        <f t="shared" si="147"/>
        <v>9</v>
      </c>
      <c r="J495" s="424">
        <f t="shared" si="147"/>
        <v>29</v>
      </c>
      <c r="K495" s="424">
        <f t="shared" si="147"/>
        <v>11</v>
      </c>
      <c r="L495" s="424">
        <f t="shared" si="147"/>
        <v>202</v>
      </c>
      <c r="M495" s="424">
        <f t="shared" si="147"/>
        <v>0</v>
      </c>
      <c r="N495" s="424">
        <f t="shared" si="147"/>
        <v>243</v>
      </c>
      <c r="O495" s="424">
        <f t="shared" si="147"/>
        <v>10</v>
      </c>
      <c r="P495" s="424">
        <f t="shared" si="147"/>
        <v>46</v>
      </c>
      <c r="Q495" s="424">
        <f t="shared" si="147"/>
        <v>0</v>
      </c>
      <c r="R495" s="424">
        <f t="shared" si="147"/>
        <v>311</v>
      </c>
      <c r="S495" s="424">
        <f t="shared" si="147"/>
        <v>48</v>
      </c>
      <c r="T495" s="424">
        <f t="shared" si="147"/>
        <v>0</v>
      </c>
      <c r="U495" s="424">
        <f t="shared" si="147"/>
        <v>9</v>
      </c>
      <c r="V495" s="424">
        <f t="shared" si="147"/>
        <v>305</v>
      </c>
      <c r="W495" s="424">
        <f t="shared" si="147"/>
        <v>49</v>
      </c>
      <c r="X495" s="424">
        <f t="shared" si="147"/>
        <v>0</v>
      </c>
      <c r="Y495" s="424">
        <f t="shared" si="147"/>
        <v>9</v>
      </c>
      <c r="Z495" s="424">
        <f t="shared" si="147"/>
        <v>305</v>
      </c>
      <c r="AA495" s="424">
        <f t="shared" si="144"/>
        <v>2289</v>
      </c>
      <c r="AB495" s="182"/>
      <c r="AC495" s="290">
        <f t="shared" ref="AC495:AY495" si="148">SUM(AC487:AC494)</f>
        <v>2</v>
      </c>
      <c r="AD495" s="290">
        <f t="shared" si="148"/>
        <v>2</v>
      </c>
      <c r="AE495" s="290">
        <f t="shared" si="148"/>
        <v>0</v>
      </c>
      <c r="AF495" s="290">
        <f t="shared" si="148"/>
        <v>0</v>
      </c>
      <c r="AG495" s="290">
        <f t="shared" si="148"/>
        <v>2</v>
      </c>
      <c r="AH495" s="290">
        <f t="shared" si="148"/>
        <v>0</v>
      </c>
      <c r="AI495" s="290">
        <f t="shared" si="148"/>
        <v>2</v>
      </c>
      <c r="AJ495" s="290">
        <f t="shared" si="148"/>
        <v>0</v>
      </c>
      <c r="AK495" s="290">
        <f t="shared" si="148"/>
        <v>0</v>
      </c>
      <c r="AL495" s="290">
        <f t="shared" si="148"/>
        <v>0</v>
      </c>
      <c r="AM495" s="290">
        <f t="shared" si="148"/>
        <v>2</v>
      </c>
      <c r="AN495" s="290">
        <f t="shared" si="148"/>
        <v>0</v>
      </c>
      <c r="AO495" s="290">
        <f t="shared" si="148"/>
        <v>2</v>
      </c>
      <c r="AP495" s="290">
        <f t="shared" si="148"/>
        <v>0</v>
      </c>
      <c r="AQ495" s="290">
        <f t="shared" si="148"/>
        <v>3</v>
      </c>
      <c r="AR495" s="290">
        <f t="shared" si="148"/>
        <v>2</v>
      </c>
      <c r="AS495" s="290">
        <f t="shared" si="148"/>
        <v>0</v>
      </c>
      <c r="AT495" s="290">
        <f t="shared" si="148"/>
        <v>0</v>
      </c>
      <c r="AU495" s="290">
        <f t="shared" si="148"/>
        <v>3</v>
      </c>
      <c r="AV495" s="290">
        <f t="shared" si="148"/>
        <v>2</v>
      </c>
      <c r="AW495" s="290">
        <f t="shared" si="148"/>
        <v>0</v>
      </c>
      <c r="AX495" s="290">
        <f t="shared" si="148"/>
        <v>0</v>
      </c>
      <c r="AY495" s="290">
        <f t="shared" si="148"/>
        <v>3</v>
      </c>
    </row>
    <row r="496" spans="2:51" ht="12" hidden="1" customHeight="1" x14ac:dyDescent="0.2">
      <c r="AB496" s="182"/>
    </row>
    <row r="497" spans="2:51" ht="12" hidden="1" customHeight="1" x14ac:dyDescent="0.2"/>
    <row r="498" spans="2:51" ht="12" hidden="1" customHeight="1" x14ac:dyDescent="0.2"/>
    <row r="499" spans="2:51" ht="22.5" hidden="1" customHeight="1" x14ac:dyDescent="0.2">
      <c r="B499" s="172" t="s">
        <v>1101</v>
      </c>
      <c r="H499" s="94"/>
    </row>
    <row r="500" spans="2:51" ht="14.25" hidden="1" customHeight="1" x14ac:dyDescent="0.2">
      <c r="B500" s="78"/>
      <c r="C500" s="79"/>
      <c r="D500" s="96" t="s">
        <v>389</v>
      </c>
      <c r="E500" s="97" t="s">
        <v>390</v>
      </c>
      <c r="F500" s="96" t="s">
        <v>391</v>
      </c>
      <c r="G500" s="96" t="s">
        <v>392</v>
      </c>
      <c r="H500" s="98" t="s">
        <v>393</v>
      </c>
      <c r="I500" s="97" t="s">
        <v>394</v>
      </c>
      <c r="J500" s="96" t="s">
        <v>395</v>
      </c>
      <c r="K500" s="96" t="s">
        <v>396</v>
      </c>
      <c r="L500" s="96" t="s">
        <v>397</v>
      </c>
      <c r="M500" s="96" t="s">
        <v>398</v>
      </c>
      <c r="N500" s="96" t="s">
        <v>399</v>
      </c>
      <c r="O500" s="96" t="s">
        <v>400</v>
      </c>
      <c r="P500" s="96" t="s">
        <v>401</v>
      </c>
      <c r="Q500" s="96" t="s">
        <v>402</v>
      </c>
      <c r="R500" s="96" t="s">
        <v>403</v>
      </c>
      <c r="S500" s="96" t="s">
        <v>404</v>
      </c>
      <c r="T500" s="96" t="s">
        <v>405</v>
      </c>
      <c r="U500" s="96" t="s">
        <v>406</v>
      </c>
      <c r="V500" s="96" t="s">
        <v>407</v>
      </c>
      <c r="W500" s="99" t="s">
        <v>408</v>
      </c>
      <c r="X500" s="80"/>
      <c r="Y500" s="80"/>
      <c r="Z500" s="80"/>
      <c r="AA500" s="80"/>
      <c r="AC500" s="81" t="s">
        <v>409</v>
      </c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81"/>
      <c r="AV500" s="82"/>
    </row>
    <row r="501" spans="2:51" ht="33.75" hidden="1" customHeight="1" x14ac:dyDescent="0.2">
      <c r="B501" s="83" t="s">
        <v>410</v>
      </c>
      <c r="C501" s="83" t="s">
        <v>411</v>
      </c>
      <c r="D501" s="100" t="s">
        <v>417</v>
      </c>
      <c r="E501" s="100" t="s">
        <v>418</v>
      </c>
      <c r="F501" s="100" t="s">
        <v>419</v>
      </c>
      <c r="G501" s="100" t="s">
        <v>420</v>
      </c>
      <c r="H501" s="101" t="s">
        <v>421</v>
      </c>
      <c r="I501" s="102" t="s">
        <v>422</v>
      </c>
      <c r="J501" s="100" t="s">
        <v>423</v>
      </c>
      <c r="K501" s="100" t="s">
        <v>424</v>
      </c>
      <c r="L501" s="100" t="s">
        <v>425</v>
      </c>
      <c r="M501" s="100" t="s">
        <v>426</v>
      </c>
      <c r="N501" s="100" t="s">
        <v>427</v>
      </c>
      <c r="O501" s="100" t="s">
        <v>428</v>
      </c>
      <c r="P501" s="100" t="s">
        <v>64</v>
      </c>
      <c r="Q501" s="100" t="s">
        <v>64</v>
      </c>
      <c r="R501" s="100" t="s">
        <v>429</v>
      </c>
      <c r="S501" s="100" t="s">
        <v>430</v>
      </c>
      <c r="T501" s="100" t="s">
        <v>431</v>
      </c>
      <c r="U501" s="100" t="s">
        <v>432</v>
      </c>
      <c r="V501" s="100" t="s">
        <v>433</v>
      </c>
      <c r="W501" s="100" t="s">
        <v>434</v>
      </c>
      <c r="X501" s="95"/>
      <c r="Y501" s="95"/>
      <c r="Z501" s="95"/>
      <c r="AA501" s="84" t="s">
        <v>1074</v>
      </c>
      <c r="AC501" s="85" t="s">
        <v>417</v>
      </c>
      <c r="AD501" s="85" t="s">
        <v>418</v>
      </c>
      <c r="AE501" s="85" t="s">
        <v>419</v>
      </c>
      <c r="AF501" s="85" t="s">
        <v>420</v>
      </c>
      <c r="AG501" s="85" t="s">
        <v>421</v>
      </c>
      <c r="AH501" s="85" t="s">
        <v>422</v>
      </c>
      <c r="AI501" s="85" t="s">
        <v>423</v>
      </c>
      <c r="AJ501" s="85" t="s">
        <v>424</v>
      </c>
      <c r="AK501" s="85" t="s">
        <v>425</v>
      </c>
      <c r="AL501" s="85" t="s">
        <v>426</v>
      </c>
      <c r="AM501" s="85" t="s">
        <v>427</v>
      </c>
      <c r="AN501" s="85" t="s">
        <v>428</v>
      </c>
      <c r="AO501" s="85" t="s">
        <v>1090</v>
      </c>
      <c r="AP501" s="85" t="s">
        <v>1091</v>
      </c>
      <c r="AQ501" s="85" t="s">
        <v>429</v>
      </c>
      <c r="AR501" s="85" t="s">
        <v>430</v>
      </c>
      <c r="AS501" s="85" t="s">
        <v>431</v>
      </c>
      <c r="AT501" s="85" t="s">
        <v>432</v>
      </c>
      <c r="AU501" s="85" t="s">
        <v>433</v>
      </c>
      <c r="AV501" s="85" t="s">
        <v>434</v>
      </c>
    </row>
    <row r="502" spans="2:51" ht="27" hidden="1" customHeight="1" x14ac:dyDescent="0.2">
      <c r="B502" s="86"/>
      <c r="C502" s="381">
        <v>44144</v>
      </c>
      <c r="D502" s="416">
        <v>0</v>
      </c>
      <c r="E502" s="416">
        <v>0</v>
      </c>
      <c r="F502" s="416">
        <v>0</v>
      </c>
      <c r="G502" s="416">
        <v>10</v>
      </c>
      <c r="H502" s="417">
        <v>14</v>
      </c>
      <c r="I502" s="416">
        <v>0</v>
      </c>
      <c r="J502" s="416">
        <v>0</v>
      </c>
      <c r="K502" s="416">
        <v>12</v>
      </c>
      <c r="L502" s="416">
        <v>0</v>
      </c>
      <c r="M502" s="416">
        <v>0</v>
      </c>
      <c r="N502" s="416">
        <v>0</v>
      </c>
      <c r="O502" s="416">
        <v>0</v>
      </c>
      <c r="P502" s="416">
        <v>12</v>
      </c>
      <c r="Q502" s="416">
        <v>0</v>
      </c>
      <c r="R502" s="416">
        <v>0</v>
      </c>
      <c r="S502" s="416">
        <v>0</v>
      </c>
      <c r="T502" s="416">
        <v>0</v>
      </c>
      <c r="U502" s="416">
        <v>0</v>
      </c>
      <c r="V502" s="416">
        <v>0</v>
      </c>
      <c r="W502" s="416">
        <v>0</v>
      </c>
      <c r="X502" s="418"/>
      <c r="Y502" s="419"/>
      <c r="Z502" s="419"/>
      <c r="AA502" s="420">
        <f t="shared" ref="AA502:AA509" si="149">SUM(D502:W502)</f>
        <v>48</v>
      </c>
      <c r="AC502" s="288">
        <f>D502-D476</f>
        <v>0</v>
      </c>
      <c r="AD502" s="288">
        <f t="shared" ref="AD502:AV508" si="150">E502-E476</f>
        <v>0</v>
      </c>
      <c r="AE502" s="288">
        <f t="shared" si="150"/>
        <v>0</v>
      </c>
      <c r="AF502" s="288">
        <f t="shared" si="150"/>
        <v>0</v>
      </c>
      <c r="AG502" s="288">
        <f t="shared" si="150"/>
        <v>0</v>
      </c>
      <c r="AH502" s="288">
        <f t="shared" si="150"/>
        <v>0</v>
      </c>
      <c r="AI502" s="288">
        <f t="shared" si="150"/>
        <v>0</v>
      </c>
      <c r="AJ502" s="288">
        <f t="shared" si="150"/>
        <v>0</v>
      </c>
      <c r="AK502" s="288">
        <f t="shared" si="150"/>
        <v>0</v>
      </c>
      <c r="AL502" s="288">
        <f t="shared" si="150"/>
        <v>0</v>
      </c>
      <c r="AM502" s="288">
        <f t="shared" si="150"/>
        <v>0</v>
      </c>
      <c r="AN502" s="288">
        <f t="shared" si="150"/>
        <v>0</v>
      </c>
      <c r="AO502" s="288">
        <f t="shared" si="150"/>
        <v>0</v>
      </c>
      <c r="AP502" s="288">
        <f t="shared" si="150"/>
        <v>0</v>
      </c>
      <c r="AQ502" s="288">
        <f t="shared" si="150"/>
        <v>0</v>
      </c>
      <c r="AR502" s="288">
        <f t="shared" si="150"/>
        <v>0</v>
      </c>
      <c r="AS502" s="288">
        <f t="shared" si="150"/>
        <v>0</v>
      </c>
      <c r="AT502" s="288">
        <f t="shared" si="150"/>
        <v>0</v>
      </c>
      <c r="AU502" s="288">
        <f t="shared" si="150"/>
        <v>0</v>
      </c>
      <c r="AV502" s="288">
        <f t="shared" si="150"/>
        <v>0</v>
      </c>
    </row>
    <row r="503" spans="2:51" ht="27" hidden="1" customHeight="1" x14ac:dyDescent="0.2">
      <c r="B503" s="86"/>
      <c r="C503" s="381">
        <v>44152</v>
      </c>
      <c r="D503" s="416">
        <v>0</v>
      </c>
      <c r="E503" s="416">
        <v>0</v>
      </c>
      <c r="F503" s="416">
        <v>0</v>
      </c>
      <c r="G503" s="416">
        <v>6</v>
      </c>
      <c r="H503" s="417">
        <v>8</v>
      </c>
      <c r="I503" s="416">
        <v>0</v>
      </c>
      <c r="J503" s="416">
        <v>0</v>
      </c>
      <c r="K503" s="416">
        <v>4</v>
      </c>
      <c r="L503" s="416">
        <v>0</v>
      </c>
      <c r="M503" s="416">
        <v>0</v>
      </c>
      <c r="N503" s="416">
        <v>0</v>
      </c>
      <c r="O503" s="416">
        <v>0</v>
      </c>
      <c r="P503" s="416">
        <v>4</v>
      </c>
      <c r="Q503" s="416">
        <v>0</v>
      </c>
      <c r="R503" s="416">
        <v>0</v>
      </c>
      <c r="S503" s="416">
        <v>0</v>
      </c>
      <c r="T503" s="416">
        <v>0</v>
      </c>
      <c r="U503" s="416">
        <v>0</v>
      </c>
      <c r="V503" s="416">
        <v>0</v>
      </c>
      <c r="W503" s="416">
        <v>0</v>
      </c>
      <c r="X503" s="418"/>
      <c r="Y503" s="419"/>
      <c r="Z503" s="419"/>
      <c r="AA503" s="420">
        <f t="shared" si="149"/>
        <v>22</v>
      </c>
      <c r="AC503" s="288">
        <f t="shared" ref="AC503:AC508" si="151">D503-D477</f>
        <v>0</v>
      </c>
      <c r="AD503" s="288">
        <f t="shared" si="150"/>
        <v>0</v>
      </c>
      <c r="AE503" s="288">
        <f t="shared" si="150"/>
        <v>0</v>
      </c>
      <c r="AF503" s="288">
        <f t="shared" si="150"/>
        <v>0</v>
      </c>
      <c r="AG503" s="288">
        <f t="shared" si="150"/>
        <v>0</v>
      </c>
      <c r="AH503" s="288">
        <f t="shared" si="150"/>
        <v>0</v>
      </c>
      <c r="AI503" s="288">
        <f t="shared" si="150"/>
        <v>0</v>
      </c>
      <c r="AJ503" s="288">
        <f t="shared" si="150"/>
        <v>0</v>
      </c>
      <c r="AK503" s="288">
        <f t="shared" si="150"/>
        <v>0</v>
      </c>
      <c r="AL503" s="288">
        <f t="shared" si="150"/>
        <v>0</v>
      </c>
      <c r="AM503" s="288">
        <f t="shared" si="150"/>
        <v>0</v>
      </c>
      <c r="AN503" s="288">
        <f t="shared" si="150"/>
        <v>0</v>
      </c>
      <c r="AO503" s="288">
        <f t="shared" si="150"/>
        <v>0</v>
      </c>
      <c r="AP503" s="288">
        <f t="shared" si="150"/>
        <v>0</v>
      </c>
      <c r="AQ503" s="288">
        <f t="shared" si="150"/>
        <v>0</v>
      </c>
      <c r="AR503" s="288">
        <f t="shared" si="150"/>
        <v>0</v>
      </c>
      <c r="AS503" s="288">
        <f t="shared" si="150"/>
        <v>0</v>
      </c>
      <c r="AT503" s="288">
        <f t="shared" si="150"/>
        <v>0</v>
      </c>
      <c r="AU503" s="288">
        <f t="shared" si="150"/>
        <v>0</v>
      </c>
      <c r="AV503" s="288">
        <f t="shared" si="150"/>
        <v>0</v>
      </c>
    </row>
    <row r="504" spans="2:51" ht="27" hidden="1" customHeight="1" x14ac:dyDescent="0.2">
      <c r="B504" s="86"/>
      <c r="C504" s="381">
        <v>44159</v>
      </c>
      <c r="D504" s="416">
        <v>0</v>
      </c>
      <c r="E504" s="416">
        <v>0</v>
      </c>
      <c r="F504" s="416">
        <v>0</v>
      </c>
      <c r="G504" s="416">
        <v>0</v>
      </c>
      <c r="H504" s="417">
        <v>0</v>
      </c>
      <c r="I504" s="416">
        <v>0</v>
      </c>
      <c r="J504" s="416">
        <v>0</v>
      </c>
      <c r="K504" s="416">
        <v>0</v>
      </c>
      <c r="L504" s="416">
        <v>0</v>
      </c>
      <c r="M504" s="416">
        <v>0</v>
      </c>
      <c r="N504" s="416">
        <v>0</v>
      </c>
      <c r="O504" s="416">
        <v>0</v>
      </c>
      <c r="P504" s="416">
        <v>0</v>
      </c>
      <c r="Q504" s="416">
        <v>0</v>
      </c>
      <c r="R504" s="416">
        <v>0</v>
      </c>
      <c r="S504" s="416">
        <v>0</v>
      </c>
      <c r="T504" s="416">
        <v>0</v>
      </c>
      <c r="U504" s="416">
        <v>0</v>
      </c>
      <c r="V504" s="416">
        <v>0</v>
      </c>
      <c r="W504" s="416">
        <v>0</v>
      </c>
      <c r="X504" s="418"/>
      <c r="Y504" s="419"/>
      <c r="Z504" s="419"/>
      <c r="AA504" s="420">
        <f t="shared" si="149"/>
        <v>0</v>
      </c>
      <c r="AC504" s="288">
        <f t="shared" si="151"/>
        <v>0</v>
      </c>
      <c r="AD504" s="288">
        <f t="shared" si="150"/>
        <v>0</v>
      </c>
      <c r="AE504" s="288">
        <f t="shared" si="150"/>
        <v>0</v>
      </c>
      <c r="AF504" s="288">
        <f t="shared" si="150"/>
        <v>0</v>
      </c>
      <c r="AG504" s="288">
        <f t="shared" si="150"/>
        <v>0</v>
      </c>
      <c r="AH504" s="288">
        <f t="shared" si="150"/>
        <v>0</v>
      </c>
      <c r="AI504" s="288">
        <f t="shared" si="150"/>
        <v>0</v>
      </c>
      <c r="AJ504" s="288">
        <f t="shared" si="150"/>
        <v>0</v>
      </c>
      <c r="AK504" s="288">
        <f t="shared" si="150"/>
        <v>0</v>
      </c>
      <c r="AL504" s="288">
        <f t="shared" si="150"/>
        <v>0</v>
      </c>
      <c r="AM504" s="288">
        <f t="shared" si="150"/>
        <v>0</v>
      </c>
      <c r="AN504" s="288">
        <f t="shared" si="150"/>
        <v>0</v>
      </c>
      <c r="AO504" s="288">
        <f t="shared" si="150"/>
        <v>0</v>
      </c>
      <c r="AP504" s="288">
        <f t="shared" si="150"/>
        <v>0</v>
      </c>
      <c r="AQ504" s="288">
        <f t="shared" si="150"/>
        <v>0</v>
      </c>
      <c r="AR504" s="288">
        <f t="shared" si="150"/>
        <v>0</v>
      </c>
      <c r="AS504" s="288">
        <f t="shared" si="150"/>
        <v>0</v>
      </c>
      <c r="AT504" s="288">
        <f t="shared" si="150"/>
        <v>0</v>
      </c>
      <c r="AU504" s="288">
        <f t="shared" si="150"/>
        <v>0</v>
      </c>
      <c r="AV504" s="288">
        <f t="shared" si="150"/>
        <v>0</v>
      </c>
    </row>
    <row r="505" spans="2:51" ht="27" hidden="1" customHeight="1" x14ac:dyDescent="0.2">
      <c r="B505" s="86"/>
      <c r="C505" s="381">
        <v>44167</v>
      </c>
      <c r="D505" s="416">
        <v>0</v>
      </c>
      <c r="E505" s="416">
        <v>0</v>
      </c>
      <c r="F505" s="416">
        <v>0</v>
      </c>
      <c r="G505" s="416">
        <v>0</v>
      </c>
      <c r="H505" s="417">
        <v>0</v>
      </c>
      <c r="I505" s="416">
        <v>0</v>
      </c>
      <c r="J505" s="416">
        <v>0</v>
      </c>
      <c r="K505" s="416">
        <v>0</v>
      </c>
      <c r="L505" s="416">
        <v>0</v>
      </c>
      <c r="M505" s="416">
        <v>0</v>
      </c>
      <c r="N505" s="416">
        <v>0</v>
      </c>
      <c r="O505" s="416">
        <v>0</v>
      </c>
      <c r="P505" s="416">
        <v>0</v>
      </c>
      <c r="Q505" s="416">
        <v>0</v>
      </c>
      <c r="R505" s="416">
        <v>0</v>
      </c>
      <c r="S505" s="416">
        <v>0</v>
      </c>
      <c r="T505" s="416">
        <v>0</v>
      </c>
      <c r="U505" s="416">
        <v>0</v>
      </c>
      <c r="V505" s="416">
        <v>0</v>
      </c>
      <c r="W505" s="416">
        <v>0</v>
      </c>
      <c r="X505" s="418"/>
      <c r="Y505" s="419"/>
      <c r="Z505" s="419"/>
      <c r="AA505" s="420">
        <f t="shared" si="149"/>
        <v>0</v>
      </c>
      <c r="AC505" s="288">
        <f t="shared" si="151"/>
        <v>0</v>
      </c>
      <c r="AD505" s="288">
        <f t="shared" si="150"/>
        <v>0</v>
      </c>
      <c r="AE505" s="288">
        <f t="shared" si="150"/>
        <v>0</v>
      </c>
      <c r="AF505" s="288">
        <f t="shared" si="150"/>
        <v>0</v>
      </c>
      <c r="AG505" s="288">
        <f t="shared" si="150"/>
        <v>0</v>
      </c>
      <c r="AH505" s="288">
        <f t="shared" si="150"/>
        <v>0</v>
      </c>
      <c r="AI505" s="288">
        <f t="shared" si="150"/>
        <v>0</v>
      </c>
      <c r="AJ505" s="288">
        <f t="shared" si="150"/>
        <v>0</v>
      </c>
      <c r="AK505" s="288">
        <f t="shared" si="150"/>
        <v>0</v>
      </c>
      <c r="AL505" s="288">
        <f t="shared" si="150"/>
        <v>0</v>
      </c>
      <c r="AM505" s="288">
        <f t="shared" si="150"/>
        <v>0</v>
      </c>
      <c r="AN505" s="288">
        <f t="shared" si="150"/>
        <v>0</v>
      </c>
      <c r="AO505" s="288">
        <f t="shared" si="150"/>
        <v>0</v>
      </c>
      <c r="AP505" s="288">
        <f t="shared" si="150"/>
        <v>0</v>
      </c>
      <c r="AQ505" s="288">
        <f t="shared" si="150"/>
        <v>0</v>
      </c>
      <c r="AR505" s="288">
        <f t="shared" si="150"/>
        <v>0</v>
      </c>
      <c r="AS505" s="288">
        <f t="shared" si="150"/>
        <v>0</v>
      </c>
      <c r="AT505" s="288">
        <f t="shared" si="150"/>
        <v>0</v>
      </c>
      <c r="AU505" s="288">
        <f t="shared" si="150"/>
        <v>0</v>
      </c>
      <c r="AV505" s="288">
        <f t="shared" si="150"/>
        <v>0</v>
      </c>
    </row>
    <row r="506" spans="2:51" ht="27" hidden="1" customHeight="1" x14ac:dyDescent="0.2">
      <c r="B506" s="86"/>
      <c r="C506" s="381">
        <v>44174</v>
      </c>
      <c r="D506" s="416">
        <v>0</v>
      </c>
      <c r="E506" s="416">
        <v>0</v>
      </c>
      <c r="F506" s="416">
        <v>0</v>
      </c>
      <c r="G506" s="416">
        <v>0</v>
      </c>
      <c r="H506" s="417">
        <v>0</v>
      </c>
      <c r="I506" s="416">
        <v>0</v>
      </c>
      <c r="J506" s="416">
        <v>0</v>
      </c>
      <c r="K506" s="416">
        <v>0</v>
      </c>
      <c r="L506" s="416">
        <v>0</v>
      </c>
      <c r="M506" s="416">
        <v>0</v>
      </c>
      <c r="N506" s="416">
        <v>0</v>
      </c>
      <c r="O506" s="416">
        <v>0</v>
      </c>
      <c r="P506" s="416">
        <v>0</v>
      </c>
      <c r="Q506" s="416">
        <v>0</v>
      </c>
      <c r="R506" s="416">
        <v>0</v>
      </c>
      <c r="S506" s="416">
        <v>0</v>
      </c>
      <c r="T506" s="416">
        <v>0</v>
      </c>
      <c r="U506" s="416">
        <v>0</v>
      </c>
      <c r="V506" s="416">
        <v>0</v>
      </c>
      <c r="W506" s="416">
        <v>0</v>
      </c>
      <c r="X506" s="418"/>
      <c r="Y506" s="419"/>
      <c r="Z506" s="419"/>
      <c r="AA506" s="420">
        <f t="shared" si="149"/>
        <v>0</v>
      </c>
      <c r="AC506" s="288">
        <f t="shared" si="151"/>
        <v>0</v>
      </c>
      <c r="AD506" s="288">
        <f t="shared" si="150"/>
        <v>0</v>
      </c>
      <c r="AE506" s="288">
        <f t="shared" si="150"/>
        <v>0</v>
      </c>
      <c r="AF506" s="288">
        <f t="shared" si="150"/>
        <v>0</v>
      </c>
      <c r="AG506" s="288">
        <f t="shared" si="150"/>
        <v>0</v>
      </c>
      <c r="AH506" s="288">
        <f t="shared" si="150"/>
        <v>0</v>
      </c>
      <c r="AI506" s="288">
        <f t="shared" si="150"/>
        <v>0</v>
      </c>
      <c r="AJ506" s="288">
        <f t="shared" si="150"/>
        <v>0</v>
      </c>
      <c r="AK506" s="288">
        <f t="shared" si="150"/>
        <v>0</v>
      </c>
      <c r="AL506" s="288">
        <f t="shared" si="150"/>
        <v>0</v>
      </c>
      <c r="AM506" s="288">
        <f t="shared" si="150"/>
        <v>0</v>
      </c>
      <c r="AN506" s="288">
        <f t="shared" si="150"/>
        <v>0</v>
      </c>
      <c r="AO506" s="288">
        <f t="shared" si="150"/>
        <v>0</v>
      </c>
      <c r="AP506" s="288">
        <f t="shared" si="150"/>
        <v>0</v>
      </c>
      <c r="AQ506" s="288">
        <f t="shared" si="150"/>
        <v>0</v>
      </c>
      <c r="AR506" s="288">
        <f t="shared" si="150"/>
        <v>0</v>
      </c>
      <c r="AS506" s="288">
        <f t="shared" si="150"/>
        <v>0</v>
      </c>
      <c r="AT506" s="288">
        <f t="shared" si="150"/>
        <v>0</v>
      </c>
      <c r="AU506" s="288">
        <f t="shared" si="150"/>
        <v>0</v>
      </c>
      <c r="AV506" s="288">
        <f t="shared" si="150"/>
        <v>0</v>
      </c>
    </row>
    <row r="507" spans="2:51" ht="27" hidden="1" customHeight="1" x14ac:dyDescent="0.2">
      <c r="B507" s="86"/>
      <c r="C507" s="381">
        <v>44186</v>
      </c>
      <c r="D507" s="416">
        <v>0</v>
      </c>
      <c r="E507" s="416">
        <v>0</v>
      </c>
      <c r="F507" s="416">
        <v>0</v>
      </c>
      <c r="G507" s="416">
        <v>0</v>
      </c>
      <c r="H507" s="417">
        <v>0</v>
      </c>
      <c r="I507" s="416">
        <v>0</v>
      </c>
      <c r="J507" s="416">
        <v>0</v>
      </c>
      <c r="K507" s="416">
        <v>0</v>
      </c>
      <c r="L507" s="416">
        <v>0</v>
      </c>
      <c r="M507" s="416">
        <v>0</v>
      </c>
      <c r="N507" s="416">
        <v>0</v>
      </c>
      <c r="O507" s="416">
        <v>0</v>
      </c>
      <c r="P507" s="416">
        <v>0</v>
      </c>
      <c r="Q507" s="416">
        <v>0</v>
      </c>
      <c r="R507" s="416">
        <v>0</v>
      </c>
      <c r="S507" s="416">
        <v>0</v>
      </c>
      <c r="T507" s="416">
        <v>0</v>
      </c>
      <c r="U507" s="416">
        <v>0</v>
      </c>
      <c r="V507" s="416">
        <v>0</v>
      </c>
      <c r="W507" s="416">
        <v>0</v>
      </c>
      <c r="X507" s="418"/>
      <c r="Y507" s="419"/>
      <c r="Z507" s="419"/>
      <c r="AA507" s="420">
        <f t="shared" si="149"/>
        <v>0</v>
      </c>
      <c r="AC507" s="288">
        <f t="shared" si="151"/>
        <v>0</v>
      </c>
      <c r="AD507" s="288">
        <f t="shared" si="150"/>
        <v>0</v>
      </c>
      <c r="AE507" s="288">
        <f t="shared" si="150"/>
        <v>0</v>
      </c>
      <c r="AF507" s="288">
        <f t="shared" si="150"/>
        <v>0</v>
      </c>
      <c r="AG507" s="288">
        <f t="shared" si="150"/>
        <v>0</v>
      </c>
      <c r="AH507" s="288">
        <f t="shared" si="150"/>
        <v>0</v>
      </c>
      <c r="AI507" s="288">
        <f t="shared" si="150"/>
        <v>0</v>
      </c>
      <c r="AJ507" s="288">
        <f t="shared" si="150"/>
        <v>0</v>
      </c>
      <c r="AK507" s="288">
        <f t="shared" si="150"/>
        <v>0</v>
      </c>
      <c r="AL507" s="288">
        <f t="shared" si="150"/>
        <v>0</v>
      </c>
      <c r="AM507" s="288">
        <f t="shared" si="150"/>
        <v>0</v>
      </c>
      <c r="AN507" s="288">
        <f t="shared" si="150"/>
        <v>0</v>
      </c>
      <c r="AO507" s="288">
        <f t="shared" si="150"/>
        <v>0</v>
      </c>
      <c r="AP507" s="288">
        <f t="shared" si="150"/>
        <v>0</v>
      </c>
      <c r="AQ507" s="288">
        <f t="shared" si="150"/>
        <v>0</v>
      </c>
      <c r="AR507" s="288">
        <f t="shared" si="150"/>
        <v>0</v>
      </c>
      <c r="AS507" s="288">
        <f t="shared" si="150"/>
        <v>0</v>
      </c>
      <c r="AT507" s="288">
        <f t="shared" si="150"/>
        <v>0</v>
      </c>
      <c r="AU507" s="288">
        <f t="shared" si="150"/>
        <v>0</v>
      </c>
      <c r="AV507" s="288">
        <f t="shared" si="150"/>
        <v>0</v>
      </c>
    </row>
    <row r="508" spans="2:51" ht="27" hidden="1" customHeight="1" thickBot="1" x14ac:dyDescent="0.25">
      <c r="B508" s="86"/>
      <c r="C508" s="381">
        <v>44204</v>
      </c>
      <c r="D508" s="416">
        <v>0</v>
      </c>
      <c r="E508" s="416">
        <v>0</v>
      </c>
      <c r="F508" s="416">
        <v>0</v>
      </c>
      <c r="G508" s="416">
        <v>0</v>
      </c>
      <c r="H508" s="417">
        <v>0</v>
      </c>
      <c r="I508" s="416">
        <v>0</v>
      </c>
      <c r="J508" s="416">
        <v>0</v>
      </c>
      <c r="K508" s="416">
        <v>7</v>
      </c>
      <c r="L508" s="416">
        <v>0</v>
      </c>
      <c r="M508" s="416">
        <v>0</v>
      </c>
      <c r="N508" s="416">
        <v>0</v>
      </c>
      <c r="O508" s="416">
        <v>0</v>
      </c>
      <c r="P508" s="416">
        <v>0</v>
      </c>
      <c r="Q508" s="416">
        <v>0</v>
      </c>
      <c r="R508" s="416">
        <v>0</v>
      </c>
      <c r="S508" s="416">
        <v>0</v>
      </c>
      <c r="T508" s="416">
        <v>0</v>
      </c>
      <c r="U508" s="416">
        <v>0</v>
      </c>
      <c r="V508" s="416">
        <v>0</v>
      </c>
      <c r="W508" s="416">
        <v>0</v>
      </c>
      <c r="X508" s="418"/>
      <c r="Y508" s="419"/>
      <c r="Z508" s="419"/>
      <c r="AA508" s="420">
        <f t="shared" si="149"/>
        <v>7</v>
      </c>
      <c r="AC508" s="288">
        <f t="shared" si="151"/>
        <v>0</v>
      </c>
      <c r="AD508" s="288">
        <f t="shared" si="150"/>
        <v>0</v>
      </c>
      <c r="AE508" s="288">
        <f t="shared" si="150"/>
        <v>0</v>
      </c>
      <c r="AF508" s="288">
        <f t="shared" si="150"/>
        <v>0</v>
      </c>
      <c r="AG508" s="288">
        <f t="shared" si="150"/>
        <v>0</v>
      </c>
      <c r="AH508" s="288">
        <f t="shared" si="150"/>
        <v>0</v>
      </c>
      <c r="AI508" s="288">
        <f t="shared" si="150"/>
        <v>0</v>
      </c>
      <c r="AJ508" s="288">
        <f t="shared" si="150"/>
        <v>0</v>
      </c>
      <c r="AK508" s="288">
        <f t="shared" si="150"/>
        <v>0</v>
      </c>
      <c r="AL508" s="288">
        <f t="shared" si="150"/>
        <v>0</v>
      </c>
      <c r="AM508" s="288">
        <f t="shared" si="150"/>
        <v>0</v>
      </c>
      <c r="AN508" s="288">
        <f t="shared" si="150"/>
        <v>0</v>
      </c>
      <c r="AO508" s="288">
        <f t="shared" si="150"/>
        <v>0</v>
      </c>
      <c r="AP508" s="288">
        <f t="shared" si="150"/>
        <v>0</v>
      </c>
      <c r="AQ508" s="288">
        <f t="shared" si="150"/>
        <v>0</v>
      </c>
      <c r="AR508" s="288">
        <f t="shared" si="150"/>
        <v>0</v>
      </c>
      <c r="AS508" s="288">
        <f t="shared" si="150"/>
        <v>0</v>
      </c>
      <c r="AT508" s="288">
        <f t="shared" si="150"/>
        <v>0</v>
      </c>
      <c r="AU508" s="288">
        <f t="shared" si="150"/>
        <v>0</v>
      </c>
      <c r="AV508" s="288">
        <f t="shared" si="150"/>
        <v>0</v>
      </c>
    </row>
    <row r="509" spans="2:51" ht="27" hidden="1" customHeight="1" thickTop="1" x14ac:dyDescent="0.2">
      <c r="B509" s="1899" t="s">
        <v>1074</v>
      </c>
      <c r="C509" s="1900"/>
      <c r="D509" s="421">
        <f t="shared" ref="D509:W509" si="152">SUM(D502:D508)</f>
        <v>0</v>
      </c>
      <c r="E509" s="421">
        <f t="shared" si="152"/>
        <v>0</v>
      </c>
      <c r="F509" s="421">
        <f t="shared" si="152"/>
        <v>0</v>
      </c>
      <c r="G509" s="421">
        <f t="shared" si="152"/>
        <v>16</v>
      </c>
      <c r="H509" s="421">
        <f t="shared" si="152"/>
        <v>22</v>
      </c>
      <c r="I509" s="421">
        <f t="shared" si="152"/>
        <v>0</v>
      </c>
      <c r="J509" s="421">
        <f t="shared" si="152"/>
        <v>0</v>
      </c>
      <c r="K509" s="421">
        <f t="shared" si="152"/>
        <v>23</v>
      </c>
      <c r="L509" s="421">
        <f t="shared" si="152"/>
        <v>0</v>
      </c>
      <c r="M509" s="421">
        <f t="shared" si="152"/>
        <v>0</v>
      </c>
      <c r="N509" s="421">
        <f t="shared" si="152"/>
        <v>0</v>
      </c>
      <c r="O509" s="421">
        <f t="shared" si="152"/>
        <v>0</v>
      </c>
      <c r="P509" s="421">
        <f t="shared" si="152"/>
        <v>16</v>
      </c>
      <c r="Q509" s="421">
        <f t="shared" si="152"/>
        <v>0</v>
      </c>
      <c r="R509" s="421">
        <f t="shared" si="152"/>
        <v>0</v>
      </c>
      <c r="S509" s="421">
        <f t="shared" si="152"/>
        <v>0</v>
      </c>
      <c r="T509" s="421">
        <f t="shared" si="152"/>
        <v>0</v>
      </c>
      <c r="U509" s="421">
        <f t="shared" si="152"/>
        <v>0</v>
      </c>
      <c r="V509" s="421">
        <f t="shared" si="152"/>
        <v>0</v>
      </c>
      <c r="W509" s="421">
        <f t="shared" si="152"/>
        <v>0</v>
      </c>
      <c r="X509" s="442"/>
      <c r="Y509" s="443"/>
      <c r="Z509" s="443"/>
      <c r="AA509" s="420">
        <f t="shared" si="149"/>
        <v>77</v>
      </c>
      <c r="AC509" s="289">
        <f t="shared" ref="AC509:AV509" si="153">SUM(AC502:AC505)</f>
        <v>0</v>
      </c>
      <c r="AD509" s="289">
        <f t="shared" si="153"/>
        <v>0</v>
      </c>
      <c r="AE509" s="289">
        <f t="shared" si="153"/>
        <v>0</v>
      </c>
      <c r="AF509" s="289">
        <f t="shared" si="153"/>
        <v>0</v>
      </c>
      <c r="AG509" s="289">
        <f t="shared" si="153"/>
        <v>0</v>
      </c>
      <c r="AH509" s="289">
        <f t="shared" si="153"/>
        <v>0</v>
      </c>
      <c r="AI509" s="289">
        <f t="shared" si="153"/>
        <v>0</v>
      </c>
      <c r="AJ509" s="289">
        <f t="shared" si="153"/>
        <v>0</v>
      </c>
      <c r="AK509" s="289">
        <f t="shared" si="153"/>
        <v>0</v>
      </c>
      <c r="AL509" s="289">
        <f t="shared" si="153"/>
        <v>0</v>
      </c>
      <c r="AM509" s="289">
        <f t="shared" si="153"/>
        <v>0</v>
      </c>
      <c r="AN509" s="289">
        <f t="shared" si="153"/>
        <v>0</v>
      </c>
      <c r="AO509" s="289">
        <f t="shared" si="153"/>
        <v>0</v>
      </c>
      <c r="AP509" s="289">
        <f t="shared" si="153"/>
        <v>0</v>
      </c>
      <c r="AQ509" s="289">
        <f t="shared" si="153"/>
        <v>0</v>
      </c>
      <c r="AR509" s="289">
        <f t="shared" si="153"/>
        <v>0</v>
      </c>
      <c r="AS509" s="289">
        <f t="shared" si="153"/>
        <v>0</v>
      </c>
      <c r="AT509" s="289">
        <f t="shared" si="153"/>
        <v>0</v>
      </c>
      <c r="AU509" s="289">
        <f t="shared" si="153"/>
        <v>0</v>
      </c>
      <c r="AV509" s="289">
        <f t="shared" si="153"/>
        <v>0</v>
      </c>
    </row>
    <row r="510" spans="2:51" ht="17.25" hidden="1" customHeight="1" x14ac:dyDescent="0.2">
      <c r="B510" s="79"/>
      <c r="C510" s="79"/>
      <c r="D510" s="87"/>
      <c r="E510" s="87"/>
      <c r="F510" s="87"/>
      <c r="G510" s="88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182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  <c r="AS510" s="81"/>
      <c r="AT510" s="81"/>
      <c r="AU510" s="81"/>
      <c r="AV510" s="81"/>
    </row>
    <row r="511" spans="2:51" ht="17.25" hidden="1" customHeight="1" x14ac:dyDescent="0.2">
      <c r="B511" s="78" t="s">
        <v>413</v>
      </c>
      <c r="C511" s="89"/>
      <c r="D511" s="103" t="s">
        <v>414</v>
      </c>
      <c r="E511" s="103" t="s">
        <v>6</v>
      </c>
      <c r="F511" s="103" t="s">
        <v>262</v>
      </c>
      <c r="G511" s="103" t="s">
        <v>435</v>
      </c>
      <c r="H511" s="103" t="s">
        <v>7</v>
      </c>
      <c r="I511" s="103" t="s">
        <v>8</v>
      </c>
      <c r="J511" s="99" t="s">
        <v>22</v>
      </c>
      <c r="K511" s="103" t="s">
        <v>23</v>
      </c>
      <c r="L511" s="103" t="s">
        <v>24</v>
      </c>
      <c r="M511" s="103" t="s">
        <v>9</v>
      </c>
      <c r="N511" s="103" t="s">
        <v>415</v>
      </c>
      <c r="O511" s="103" t="s">
        <v>20</v>
      </c>
      <c r="P511" s="103" t="s">
        <v>10</v>
      </c>
      <c r="Q511" s="103" t="s">
        <v>436</v>
      </c>
      <c r="R511" s="103" t="s">
        <v>12</v>
      </c>
      <c r="S511" s="103" t="s">
        <v>11</v>
      </c>
      <c r="T511" s="103" t="s">
        <v>437</v>
      </c>
      <c r="U511" s="103" t="s">
        <v>13</v>
      </c>
      <c r="V511" s="103" t="s">
        <v>14</v>
      </c>
      <c r="W511" s="103" t="s">
        <v>416</v>
      </c>
      <c r="X511" s="103" t="s">
        <v>1086</v>
      </c>
      <c r="Y511" s="103" t="s">
        <v>15</v>
      </c>
      <c r="Z511" s="103" t="s">
        <v>16</v>
      </c>
      <c r="AA511" s="87"/>
      <c r="AB511" s="182"/>
      <c r="AC511" s="81" t="s">
        <v>409</v>
      </c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81"/>
      <c r="AV511" s="81"/>
    </row>
    <row r="512" spans="2:51" ht="32.25" hidden="1" customHeight="1" x14ac:dyDescent="0.2">
      <c r="B512" s="83" t="s">
        <v>410</v>
      </c>
      <c r="C512" s="83" t="s">
        <v>411</v>
      </c>
      <c r="D512" s="104" t="s">
        <v>1087</v>
      </c>
      <c r="E512" s="104" t="s">
        <v>57</v>
      </c>
      <c r="F512" s="104" t="s">
        <v>263</v>
      </c>
      <c r="G512" s="104" t="s">
        <v>340</v>
      </c>
      <c r="H512" s="104" t="s">
        <v>58</v>
      </c>
      <c r="I512" s="104" t="s">
        <v>59</v>
      </c>
      <c r="J512" s="105" t="s">
        <v>79</v>
      </c>
      <c r="K512" s="104" t="s">
        <v>80</v>
      </c>
      <c r="L512" s="104" t="s">
        <v>81</v>
      </c>
      <c r="M512" s="104" t="s">
        <v>60</v>
      </c>
      <c r="N512" s="104" t="s">
        <v>61</v>
      </c>
      <c r="O512" s="104" t="s">
        <v>77</v>
      </c>
      <c r="P512" s="104" t="s">
        <v>62</v>
      </c>
      <c r="Q512" s="104" t="s">
        <v>349</v>
      </c>
      <c r="R512" s="104" t="s">
        <v>65</v>
      </c>
      <c r="S512" s="104" t="s">
        <v>63</v>
      </c>
      <c r="T512" s="104" t="s">
        <v>350</v>
      </c>
      <c r="U512" s="104" t="s">
        <v>66</v>
      </c>
      <c r="V512" s="104" t="s">
        <v>67</v>
      </c>
      <c r="W512" s="104" t="s">
        <v>64</v>
      </c>
      <c r="X512" s="104" t="s">
        <v>351</v>
      </c>
      <c r="Y512" s="104" t="s">
        <v>68</v>
      </c>
      <c r="Z512" s="104" t="s">
        <v>69</v>
      </c>
      <c r="AA512" s="90" t="s">
        <v>1074</v>
      </c>
      <c r="AB512" s="182"/>
      <c r="AC512" s="92" t="s">
        <v>1087</v>
      </c>
      <c r="AD512" s="92" t="s">
        <v>57</v>
      </c>
      <c r="AE512" s="92" t="s">
        <v>263</v>
      </c>
      <c r="AF512" s="92" t="s">
        <v>340</v>
      </c>
      <c r="AG512" s="92" t="s">
        <v>58</v>
      </c>
      <c r="AH512" s="92" t="s">
        <v>59</v>
      </c>
      <c r="AI512" s="91" t="s">
        <v>79</v>
      </c>
      <c r="AJ512" s="92" t="s">
        <v>80</v>
      </c>
      <c r="AK512" s="92" t="s">
        <v>81</v>
      </c>
      <c r="AL512" s="92" t="s">
        <v>60</v>
      </c>
      <c r="AM512" s="92" t="s">
        <v>61</v>
      </c>
      <c r="AN512" s="92" t="s">
        <v>77</v>
      </c>
      <c r="AO512" s="92" t="s">
        <v>62</v>
      </c>
      <c r="AP512" s="92" t="s">
        <v>349</v>
      </c>
      <c r="AQ512" s="92" t="s">
        <v>65</v>
      </c>
      <c r="AR512" s="92" t="s">
        <v>63</v>
      </c>
      <c r="AS512" s="92" t="s">
        <v>350</v>
      </c>
      <c r="AT512" s="92" t="s">
        <v>66</v>
      </c>
      <c r="AU512" s="92" t="s">
        <v>67</v>
      </c>
      <c r="AV512" s="92" t="s">
        <v>64</v>
      </c>
      <c r="AW512" s="92" t="s">
        <v>351</v>
      </c>
      <c r="AX512" s="92" t="s">
        <v>68</v>
      </c>
      <c r="AY512" s="92" t="s">
        <v>69</v>
      </c>
    </row>
    <row r="513" spans="2:51" ht="25.5" hidden="1" customHeight="1" x14ac:dyDescent="0.2">
      <c r="B513" s="93"/>
      <c r="C513" s="381">
        <v>44144</v>
      </c>
      <c r="D513" s="550">
        <v>25</v>
      </c>
      <c r="E513" s="550">
        <v>28</v>
      </c>
      <c r="F513" s="550">
        <v>0</v>
      </c>
      <c r="G513" s="550">
        <v>0</v>
      </c>
      <c r="H513" s="550">
        <v>25</v>
      </c>
      <c r="I513" s="550">
        <v>0</v>
      </c>
      <c r="J513" s="550">
        <v>1</v>
      </c>
      <c r="K513" s="550">
        <v>3</v>
      </c>
      <c r="L513" s="550">
        <v>21</v>
      </c>
      <c r="M513" s="550">
        <v>0</v>
      </c>
      <c r="N513" s="550">
        <v>25</v>
      </c>
      <c r="O513" s="550">
        <v>1</v>
      </c>
      <c r="P513" s="550">
        <v>2</v>
      </c>
      <c r="Q513" s="550">
        <v>0</v>
      </c>
      <c r="R513" s="550">
        <v>44</v>
      </c>
      <c r="S513" s="550">
        <v>4</v>
      </c>
      <c r="T513" s="550">
        <v>0</v>
      </c>
      <c r="U513" s="550">
        <v>4</v>
      </c>
      <c r="V513" s="550">
        <v>40</v>
      </c>
      <c r="W513" s="550">
        <v>5</v>
      </c>
      <c r="X513" s="550">
        <v>0</v>
      </c>
      <c r="Y513" s="550">
        <v>4</v>
      </c>
      <c r="Z513" s="550">
        <v>40</v>
      </c>
      <c r="AA513" s="423">
        <f t="shared" ref="AA513:AA520" si="154">SUM(D513:Z513)</f>
        <v>272</v>
      </c>
      <c r="AB513" s="182"/>
      <c r="AC513" s="504">
        <f t="shared" ref="AC513:AR519" si="155">D513-D488</f>
        <v>0</v>
      </c>
      <c r="AD513" s="504">
        <f t="shared" si="155"/>
        <v>0</v>
      </c>
      <c r="AE513" s="504">
        <f t="shared" si="155"/>
        <v>0</v>
      </c>
      <c r="AF513" s="504">
        <f t="shared" si="155"/>
        <v>0</v>
      </c>
      <c r="AG513" s="504">
        <f t="shared" si="155"/>
        <v>0</v>
      </c>
      <c r="AH513" s="504">
        <f t="shared" si="155"/>
        <v>0</v>
      </c>
      <c r="AI513" s="504">
        <f t="shared" si="155"/>
        <v>0</v>
      </c>
      <c r="AJ513" s="504">
        <f t="shared" si="155"/>
        <v>0</v>
      </c>
      <c r="AK513" s="504">
        <f t="shared" si="155"/>
        <v>0</v>
      </c>
      <c r="AL513" s="504">
        <f t="shared" si="155"/>
        <v>0</v>
      </c>
      <c r="AM513" s="504">
        <f t="shared" si="155"/>
        <v>0</v>
      </c>
      <c r="AN513" s="504">
        <f t="shared" si="155"/>
        <v>0</v>
      </c>
      <c r="AO513" s="504">
        <f t="shared" si="155"/>
        <v>0</v>
      </c>
      <c r="AP513" s="504">
        <f t="shared" si="155"/>
        <v>0</v>
      </c>
      <c r="AQ513" s="504">
        <f t="shared" si="155"/>
        <v>0</v>
      </c>
      <c r="AR513" s="504">
        <f t="shared" si="155"/>
        <v>0</v>
      </c>
      <c r="AS513" s="504">
        <f t="shared" ref="AM513:AY519" si="156">T513-T488</f>
        <v>0</v>
      </c>
      <c r="AT513" s="504">
        <f t="shared" si="156"/>
        <v>0</v>
      </c>
      <c r="AU513" s="504">
        <f t="shared" si="156"/>
        <v>0</v>
      </c>
      <c r="AV513" s="504">
        <f t="shared" si="156"/>
        <v>0</v>
      </c>
      <c r="AW513" s="504">
        <f t="shared" si="156"/>
        <v>0</v>
      </c>
      <c r="AX513" s="504">
        <f t="shared" si="156"/>
        <v>0</v>
      </c>
      <c r="AY513" s="504">
        <f t="shared" si="156"/>
        <v>0</v>
      </c>
    </row>
    <row r="514" spans="2:51" ht="25.5" hidden="1" customHeight="1" x14ac:dyDescent="0.2">
      <c r="B514" s="93"/>
      <c r="C514" s="381">
        <v>44152</v>
      </c>
      <c r="D514" s="550">
        <v>34</v>
      </c>
      <c r="E514" s="550">
        <v>34</v>
      </c>
      <c r="F514" s="550">
        <v>0</v>
      </c>
      <c r="G514" s="550">
        <v>0</v>
      </c>
      <c r="H514" s="550">
        <v>34</v>
      </c>
      <c r="I514" s="550">
        <v>0</v>
      </c>
      <c r="J514" s="550">
        <v>1</v>
      </c>
      <c r="K514" s="550">
        <v>0</v>
      </c>
      <c r="L514" s="550">
        <v>33</v>
      </c>
      <c r="M514" s="550">
        <v>0</v>
      </c>
      <c r="N514" s="550">
        <v>33</v>
      </c>
      <c r="O514" s="550">
        <v>0</v>
      </c>
      <c r="P514" s="550">
        <v>3</v>
      </c>
      <c r="Q514" s="550">
        <v>0</v>
      </c>
      <c r="R514" s="550">
        <v>46</v>
      </c>
      <c r="S514" s="550">
        <v>3</v>
      </c>
      <c r="T514" s="550">
        <v>0</v>
      </c>
      <c r="U514" s="550">
        <v>0</v>
      </c>
      <c r="V514" s="550">
        <v>46</v>
      </c>
      <c r="W514" s="550">
        <v>3</v>
      </c>
      <c r="X514" s="550">
        <v>0</v>
      </c>
      <c r="Y514" s="550">
        <v>0</v>
      </c>
      <c r="Z514" s="550">
        <v>46</v>
      </c>
      <c r="AA514" s="423">
        <f t="shared" si="154"/>
        <v>316</v>
      </c>
      <c r="AB514" s="182"/>
      <c r="AC514" s="504">
        <f t="shared" si="155"/>
        <v>0</v>
      </c>
      <c r="AD514" s="504">
        <f t="shared" si="155"/>
        <v>0</v>
      </c>
      <c r="AE514" s="504">
        <f t="shared" si="155"/>
        <v>0</v>
      </c>
      <c r="AF514" s="504">
        <f t="shared" si="155"/>
        <v>0</v>
      </c>
      <c r="AG514" s="504">
        <f t="shared" si="155"/>
        <v>0</v>
      </c>
      <c r="AH514" s="504">
        <f t="shared" si="155"/>
        <v>0</v>
      </c>
      <c r="AI514" s="504">
        <f t="shared" si="155"/>
        <v>0</v>
      </c>
      <c r="AJ514" s="504">
        <f t="shared" si="155"/>
        <v>0</v>
      </c>
      <c r="AK514" s="504">
        <f t="shared" si="155"/>
        <v>0</v>
      </c>
      <c r="AL514" s="504">
        <f t="shared" si="155"/>
        <v>0</v>
      </c>
      <c r="AM514" s="504">
        <f t="shared" si="156"/>
        <v>0</v>
      </c>
      <c r="AN514" s="504">
        <f t="shared" si="156"/>
        <v>0</v>
      </c>
      <c r="AO514" s="504">
        <f t="shared" si="156"/>
        <v>0</v>
      </c>
      <c r="AP514" s="504">
        <f t="shared" si="156"/>
        <v>0</v>
      </c>
      <c r="AQ514" s="504">
        <f t="shared" si="156"/>
        <v>0</v>
      </c>
      <c r="AR514" s="504">
        <f t="shared" si="156"/>
        <v>0</v>
      </c>
      <c r="AS514" s="504">
        <f t="shared" si="156"/>
        <v>0</v>
      </c>
      <c r="AT514" s="504">
        <f t="shared" si="156"/>
        <v>0</v>
      </c>
      <c r="AU514" s="504">
        <f t="shared" si="156"/>
        <v>0</v>
      </c>
      <c r="AV514" s="504">
        <f t="shared" si="156"/>
        <v>0</v>
      </c>
      <c r="AW514" s="504">
        <f t="shared" si="156"/>
        <v>0</v>
      </c>
      <c r="AX514" s="504">
        <f t="shared" si="156"/>
        <v>0</v>
      </c>
      <c r="AY514" s="504">
        <f t="shared" si="156"/>
        <v>0</v>
      </c>
    </row>
    <row r="515" spans="2:51" ht="25.5" hidden="1" customHeight="1" x14ac:dyDescent="0.2">
      <c r="B515" s="93"/>
      <c r="C515" s="381">
        <v>44159</v>
      </c>
      <c r="D515" s="550">
        <v>36</v>
      </c>
      <c r="E515" s="550">
        <v>36</v>
      </c>
      <c r="F515" s="550">
        <v>0</v>
      </c>
      <c r="G515" s="550">
        <v>0</v>
      </c>
      <c r="H515" s="550">
        <v>36</v>
      </c>
      <c r="I515" s="550">
        <v>0</v>
      </c>
      <c r="J515" s="550">
        <v>6</v>
      </c>
      <c r="K515" s="550">
        <v>0</v>
      </c>
      <c r="L515" s="550">
        <v>32</v>
      </c>
      <c r="M515" s="550">
        <v>0</v>
      </c>
      <c r="N515" s="550">
        <v>39</v>
      </c>
      <c r="O515" s="550">
        <v>0</v>
      </c>
      <c r="P515" s="550">
        <v>1</v>
      </c>
      <c r="Q515" s="550">
        <v>0</v>
      </c>
      <c r="R515" s="550">
        <v>38</v>
      </c>
      <c r="S515" s="550">
        <v>1</v>
      </c>
      <c r="T515" s="550">
        <v>0</v>
      </c>
      <c r="U515" s="550">
        <v>0</v>
      </c>
      <c r="V515" s="550">
        <v>38</v>
      </c>
      <c r="W515" s="550">
        <v>1</v>
      </c>
      <c r="X515" s="550">
        <v>0</v>
      </c>
      <c r="Y515" s="550">
        <v>0</v>
      </c>
      <c r="Z515" s="550">
        <v>38</v>
      </c>
      <c r="AA515" s="423">
        <f t="shared" si="154"/>
        <v>302</v>
      </c>
      <c r="AB515" s="182"/>
      <c r="AC515" s="504">
        <f t="shared" si="155"/>
        <v>0</v>
      </c>
      <c r="AD515" s="504">
        <f t="shared" si="155"/>
        <v>0</v>
      </c>
      <c r="AE515" s="504">
        <f t="shared" si="155"/>
        <v>0</v>
      </c>
      <c r="AF515" s="504">
        <f t="shared" si="155"/>
        <v>0</v>
      </c>
      <c r="AG515" s="504">
        <f t="shared" si="155"/>
        <v>0</v>
      </c>
      <c r="AH515" s="504">
        <f t="shared" si="155"/>
        <v>0</v>
      </c>
      <c r="AI515" s="504">
        <f t="shared" si="155"/>
        <v>0</v>
      </c>
      <c r="AJ515" s="504">
        <f t="shared" si="155"/>
        <v>0</v>
      </c>
      <c r="AK515" s="504">
        <f t="shared" si="155"/>
        <v>0</v>
      </c>
      <c r="AL515" s="504">
        <f t="shared" si="155"/>
        <v>0</v>
      </c>
      <c r="AM515" s="504">
        <f t="shared" si="156"/>
        <v>0</v>
      </c>
      <c r="AN515" s="504">
        <f t="shared" si="156"/>
        <v>0</v>
      </c>
      <c r="AO515" s="504">
        <f t="shared" si="156"/>
        <v>0</v>
      </c>
      <c r="AP515" s="504">
        <f t="shared" si="156"/>
        <v>0</v>
      </c>
      <c r="AQ515" s="504">
        <f t="shared" si="156"/>
        <v>0</v>
      </c>
      <c r="AR515" s="504">
        <f t="shared" si="156"/>
        <v>0</v>
      </c>
      <c r="AS515" s="504">
        <f t="shared" si="156"/>
        <v>0</v>
      </c>
      <c r="AT515" s="504">
        <f t="shared" si="156"/>
        <v>0</v>
      </c>
      <c r="AU515" s="504">
        <f t="shared" si="156"/>
        <v>0</v>
      </c>
      <c r="AV515" s="504">
        <f t="shared" si="156"/>
        <v>0</v>
      </c>
      <c r="AW515" s="504">
        <f t="shared" si="156"/>
        <v>0</v>
      </c>
      <c r="AX515" s="504">
        <f t="shared" si="156"/>
        <v>0</v>
      </c>
      <c r="AY515" s="504">
        <f t="shared" si="156"/>
        <v>0</v>
      </c>
    </row>
    <row r="516" spans="2:51" ht="25.5" hidden="1" customHeight="1" x14ac:dyDescent="0.2">
      <c r="B516" s="93"/>
      <c r="C516" s="381">
        <v>44167</v>
      </c>
      <c r="D516" s="550">
        <v>30</v>
      </c>
      <c r="E516" s="550">
        <v>30</v>
      </c>
      <c r="F516" s="550">
        <v>0</v>
      </c>
      <c r="G516" s="550">
        <v>0</v>
      </c>
      <c r="H516" s="550">
        <v>30</v>
      </c>
      <c r="I516" s="550">
        <v>0</v>
      </c>
      <c r="J516" s="550">
        <v>2</v>
      </c>
      <c r="K516" s="550">
        <v>3</v>
      </c>
      <c r="L516" s="550">
        <v>28</v>
      </c>
      <c r="M516" s="550">
        <v>0</v>
      </c>
      <c r="N516" s="550">
        <v>26</v>
      </c>
      <c r="O516" s="550">
        <v>5</v>
      </c>
      <c r="P516" s="550">
        <v>7</v>
      </c>
      <c r="Q516" s="550">
        <v>0</v>
      </c>
      <c r="R516" s="550">
        <v>39</v>
      </c>
      <c r="S516" s="550">
        <v>7</v>
      </c>
      <c r="T516" s="550">
        <v>0</v>
      </c>
      <c r="U516" s="550">
        <v>0</v>
      </c>
      <c r="V516" s="550">
        <v>39</v>
      </c>
      <c r="W516" s="550">
        <v>7</v>
      </c>
      <c r="X516" s="550">
        <v>0</v>
      </c>
      <c r="Y516" s="550">
        <v>0</v>
      </c>
      <c r="Z516" s="550">
        <v>39</v>
      </c>
      <c r="AA516" s="423">
        <f t="shared" si="154"/>
        <v>292</v>
      </c>
      <c r="AB516" s="182"/>
      <c r="AC516" s="504">
        <f t="shared" si="155"/>
        <v>0</v>
      </c>
      <c r="AD516" s="504">
        <f t="shared" si="155"/>
        <v>0</v>
      </c>
      <c r="AE516" s="504">
        <f t="shared" si="155"/>
        <v>0</v>
      </c>
      <c r="AF516" s="504">
        <f t="shared" si="155"/>
        <v>0</v>
      </c>
      <c r="AG516" s="504">
        <f t="shared" si="155"/>
        <v>0</v>
      </c>
      <c r="AH516" s="504">
        <f t="shared" si="155"/>
        <v>0</v>
      </c>
      <c r="AI516" s="504">
        <f t="shared" si="155"/>
        <v>0</v>
      </c>
      <c r="AJ516" s="504">
        <f t="shared" si="155"/>
        <v>0</v>
      </c>
      <c r="AK516" s="504">
        <f t="shared" si="155"/>
        <v>0</v>
      </c>
      <c r="AL516" s="504">
        <f t="shared" si="155"/>
        <v>0</v>
      </c>
      <c r="AM516" s="504">
        <f t="shared" si="156"/>
        <v>0</v>
      </c>
      <c r="AN516" s="504">
        <f t="shared" si="156"/>
        <v>0</v>
      </c>
      <c r="AO516" s="504">
        <f t="shared" si="156"/>
        <v>0</v>
      </c>
      <c r="AP516" s="504">
        <f t="shared" si="156"/>
        <v>0</v>
      </c>
      <c r="AQ516" s="504">
        <f t="shared" si="156"/>
        <v>0</v>
      </c>
      <c r="AR516" s="504">
        <f t="shared" si="156"/>
        <v>0</v>
      </c>
      <c r="AS516" s="504">
        <f t="shared" si="156"/>
        <v>0</v>
      </c>
      <c r="AT516" s="504">
        <f t="shared" si="156"/>
        <v>0</v>
      </c>
      <c r="AU516" s="504">
        <f t="shared" si="156"/>
        <v>0</v>
      </c>
      <c r="AV516" s="504">
        <f t="shared" si="156"/>
        <v>0</v>
      </c>
      <c r="AW516" s="504">
        <f t="shared" si="156"/>
        <v>0</v>
      </c>
      <c r="AX516" s="504">
        <f t="shared" si="156"/>
        <v>0</v>
      </c>
      <c r="AY516" s="504">
        <f t="shared" si="156"/>
        <v>0</v>
      </c>
    </row>
    <row r="517" spans="2:51" ht="25.5" hidden="1" customHeight="1" x14ac:dyDescent="0.2">
      <c r="B517" s="93"/>
      <c r="C517" s="381">
        <v>44174</v>
      </c>
      <c r="D517" s="550">
        <v>31</v>
      </c>
      <c r="E517" s="550">
        <v>31</v>
      </c>
      <c r="F517" s="550">
        <v>0</v>
      </c>
      <c r="G517" s="550">
        <v>0</v>
      </c>
      <c r="H517" s="550">
        <v>31</v>
      </c>
      <c r="I517" s="550">
        <v>0</v>
      </c>
      <c r="J517" s="550">
        <v>4</v>
      </c>
      <c r="K517" s="550">
        <v>0</v>
      </c>
      <c r="L517" s="550">
        <v>27</v>
      </c>
      <c r="M517" s="550">
        <v>0</v>
      </c>
      <c r="N517" s="550">
        <v>34</v>
      </c>
      <c r="O517" s="550">
        <v>2</v>
      </c>
      <c r="P517" s="550">
        <v>5</v>
      </c>
      <c r="Q517" s="550">
        <v>0</v>
      </c>
      <c r="R517" s="550">
        <v>36</v>
      </c>
      <c r="S517" s="550">
        <v>5</v>
      </c>
      <c r="T517" s="550">
        <v>0</v>
      </c>
      <c r="U517" s="550">
        <v>0</v>
      </c>
      <c r="V517" s="550">
        <v>36</v>
      </c>
      <c r="W517" s="550">
        <v>5</v>
      </c>
      <c r="X517" s="550">
        <v>0</v>
      </c>
      <c r="Y517" s="550">
        <v>0</v>
      </c>
      <c r="Z517" s="550">
        <v>36</v>
      </c>
      <c r="AA517" s="423">
        <f t="shared" si="154"/>
        <v>283</v>
      </c>
      <c r="AB517" s="182"/>
      <c r="AC517" s="504">
        <f t="shared" si="155"/>
        <v>0</v>
      </c>
      <c r="AD517" s="504">
        <f t="shared" si="155"/>
        <v>0</v>
      </c>
      <c r="AE517" s="504">
        <f t="shared" si="155"/>
        <v>0</v>
      </c>
      <c r="AF517" s="504">
        <f t="shared" si="155"/>
        <v>0</v>
      </c>
      <c r="AG517" s="504">
        <f t="shared" si="155"/>
        <v>0</v>
      </c>
      <c r="AH517" s="504">
        <f t="shared" si="155"/>
        <v>0</v>
      </c>
      <c r="AI517" s="504">
        <f t="shared" si="155"/>
        <v>0</v>
      </c>
      <c r="AJ517" s="504">
        <f t="shared" si="155"/>
        <v>0</v>
      </c>
      <c r="AK517" s="504">
        <f t="shared" si="155"/>
        <v>0</v>
      </c>
      <c r="AL517" s="504">
        <f t="shared" si="155"/>
        <v>0</v>
      </c>
      <c r="AM517" s="504">
        <f t="shared" si="156"/>
        <v>0</v>
      </c>
      <c r="AN517" s="504">
        <f t="shared" si="156"/>
        <v>0</v>
      </c>
      <c r="AO517" s="504">
        <f t="shared" si="156"/>
        <v>0</v>
      </c>
      <c r="AP517" s="504">
        <f t="shared" si="156"/>
        <v>0</v>
      </c>
      <c r="AQ517" s="504">
        <f t="shared" si="156"/>
        <v>0</v>
      </c>
      <c r="AR517" s="504">
        <f t="shared" si="156"/>
        <v>0</v>
      </c>
      <c r="AS517" s="504">
        <f t="shared" si="156"/>
        <v>0</v>
      </c>
      <c r="AT517" s="504">
        <f t="shared" si="156"/>
        <v>0</v>
      </c>
      <c r="AU517" s="504">
        <f t="shared" si="156"/>
        <v>0</v>
      </c>
      <c r="AV517" s="504">
        <f t="shared" si="156"/>
        <v>0</v>
      </c>
      <c r="AW517" s="504">
        <f t="shared" si="156"/>
        <v>0</v>
      </c>
      <c r="AX517" s="504">
        <f t="shared" si="156"/>
        <v>0</v>
      </c>
      <c r="AY517" s="504">
        <f t="shared" si="156"/>
        <v>0</v>
      </c>
    </row>
    <row r="518" spans="2:51" ht="25.5" hidden="1" customHeight="1" x14ac:dyDescent="0.2">
      <c r="B518" s="93"/>
      <c r="C518" s="381">
        <v>44186</v>
      </c>
      <c r="D518" s="550">
        <v>27</v>
      </c>
      <c r="E518" s="550">
        <v>27</v>
      </c>
      <c r="F518" s="550">
        <v>0</v>
      </c>
      <c r="G518" s="550">
        <v>0</v>
      </c>
      <c r="H518" s="550">
        <v>28</v>
      </c>
      <c r="I518" s="550">
        <v>0</v>
      </c>
      <c r="J518" s="550">
        <v>1</v>
      </c>
      <c r="K518" s="550">
        <v>2</v>
      </c>
      <c r="L518" s="550">
        <v>24</v>
      </c>
      <c r="M518" s="550">
        <v>0</v>
      </c>
      <c r="N518" s="550">
        <v>27</v>
      </c>
      <c r="O518" s="550">
        <v>0</v>
      </c>
      <c r="P518" s="550">
        <v>3</v>
      </c>
      <c r="Q518" s="550">
        <v>0</v>
      </c>
      <c r="R518" s="550">
        <v>26</v>
      </c>
      <c r="S518" s="550">
        <v>3</v>
      </c>
      <c r="T518" s="550">
        <v>0</v>
      </c>
      <c r="U518" s="550">
        <v>0</v>
      </c>
      <c r="V518" s="550">
        <v>29</v>
      </c>
      <c r="W518" s="550">
        <v>3</v>
      </c>
      <c r="X518" s="550">
        <v>0</v>
      </c>
      <c r="Y518" s="550">
        <v>0</v>
      </c>
      <c r="Z518" s="550">
        <v>29</v>
      </c>
      <c r="AA518" s="423">
        <f t="shared" si="154"/>
        <v>229</v>
      </c>
      <c r="AB518" s="182"/>
      <c r="AC518" s="504">
        <f t="shared" si="155"/>
        <v>0</v>
      </c>
      <c r="AD518" s="504">
        <f t="shared" si="155"/>
        <v>0</v>
      </c>
      <c r="AE518" s="504">
        <f t="shared" si="155"/>
        <v>0</v>
      </c>
      <c r="AF518" s="504">
        <f t="shared" si="155"/>
        <v>0</v>
      </c>
      <c r="AG518" s="504">
        <f t="shared" si="155"/>
        <v>0</v>
      </c>
      <c r="AH518" s="504">
        <f t="shared" si="155"/>
        <v>0</v>
      </c>
      <c r="AI518" s="504">
        <f t="shared" si="155"/>
        <v>0</v>
      </c>
      <c r="AJ518" s="504">
        <f t="shared" si="155"/>
        <v>0</v>
      </c>
      <c r="AK518" s="504">
        <f t="shared" si="155"/>
        <v>0</v>
      </c>
      <c r="AL518" s="504">
        <f t="shared" si="155"/>
        <v>0</v>
      </c>
      <c r="AM518" s="504">
        <f t="shared" si="156"/>
        <v>0</v>
      </c>
      <c r="AN518" s="504">
        <f t="shared" si="156"/>
        <v>0</v>
      </c>
      <c r="AO518" s="504">
        <f t="shared" si="156"/>
        <v>0</v>
      </c>
      <c r="AP518" s="504">
        <f t="shared" si="156"/>
        <v>0</v>
      </c>
      <c r="AQ518" s="504">
        <f t="shared" si="156"/>
        <v>0</v>
      </c>
      <c r="AR518" s="504">
        <f t="shared" si="156"/>
        <v>0</v>
      </c>
      <c r="AS518" s="504">
        <f t="shared" si="156"/>
        <v>0</v>
      </c>
      <c r="AT518" s="504">
        <f t="shared" si="156"/>
        <v>0</v>
      </c>
      <c r="AU518" s="504">
        <f t="shared" si="156"/>
        <v>0</v>
      </c>
      <c r="AV518" s="504">
        <f t="shared" si="156"/>
        <v>0</v>
      </c>
      <c r="AW518" s="504">
        <f t="shared" si="156"/>
        <v>0</v>
      </c>
      <c r="AX518" s="504">
        <f t="shared" si="156"/>
        <v>0</v>
      </c>
      <c r="AY518" s="504">
        <f t="shared" si="156"/>
        <v>0</v>
      </c>
    </row>
    <row r="519" spans="2:51" ht="25.5" hidden="1" customHeight="1" thickBot="1" x14ac:dyDescent="0.25">
      <c r="B519" s="93"/>
      <c r="C519" s="381">
        <v>44204</v>
      </c>
      <c r="D519" s="552">
        <v>25</v>
      </c>
      <c r="E519" s="550">
        <v>23</v>
      </c>
      <c r="F519" s="552">
        <v>2</v>
      </c>
      <c r="G519" s="550">
        <v>0</v>
      </c>
      <c r="H519" s="550">
        <v>26</v>
      </c>
      <c r="I519" s="552">
        <v>2</v>
      </c>
      <c r="J519" s="552">
        <v>5</v>
      </c>
      <c r="K519" s="550">
        <v>0</v>
      </c>
      <c r="L519" s="550">
        <v>20</v>
      </c>
      <c r="M519" s="550">
        <v>0</v>
      </c>
      <c r="N519" s="552">
        <v>35</v>
      </c>
      <c r="O519" s="550">
        <v>0</v>
      </c>
      <c r="P519" s="550">
        <v>5</v>
      </c>
      <c r="Q519" s="550">
        <v>0</v>
      </c>
      <c r="R519" s="552">
        <v>41</v>
      </c>
      <c r="S519" s="550">
        <v>5</v>
      </c>
      <c r="T519" s="550">
        <v>0</v>
      </c>
      <c r="U519" s="552">
        <v>2</v>
      </c>
      <c r="V519" s="550">
        <v>39</v>
      </c>
      <c r="W519" s="550">
        <v>5</v>
      </c>
      <c r="X519" s="550">
        <v>0</v>
      </c>
      <c r="Y519" s="552">
        <v>2</v>
      </c>
      <c r="Z519" s="550">
        <v>39</v>
      </c>
      <c r="AA519" s="423">
        <f t="shared" si="154"/>
        <v>276</v>
      </c>
      <c r="AB519" s="188" t="s">
        <v>1094</v>
      </c>
      <c r="AC519" s="504">
        <f t="shared" si="155"/>
        <v>2</v>
      </c>
      <c r="AD519" s="504">
        <f t="shared" si="155"/>
        <v>0</v>
      </c>
      <c r="AE519" s="504">
        <f t="shared" si="155"/>
        <v>2</v>
      </c>
      <c r="AF519" s="504">
        <f t="shared" si="155"/>
        <v>0</v>
      </c>
      <c r="AG519" s="504">
        <f t="shared" si="155"/>
        <v>0</v>
      </c>
      <c r="AH519" s="504">
        <f>I519-I494</f>
        <v>2</v>
      </c>
      <c r="AI519" s="504">
        <f t="shared" si="155"/>
        <v>2</v>
      </c>
      <c r="AJ519" s="504">
        <f t="shared" si="155"/>
        <v>0</v>
      </c>
      <c r="AK519" s="504">
        <f t="shared" si="155"/>
        <v>0</v>
      </c>
      <c r="AL519" s="504">
        <f t="shared" si="155"/>
        <v>0</v>
      </c>
      <c r="AM519" s="504">
        <f t="shared" si="156"/>
        <v>2</v>
      </c>
      <c r="AN519" s="504">
        <f t="shared" si="156"/>
        <v>0</v>
      </c>
      <c r="AO519" s="504">
        <f t="shared" si="156"/>
        <v>0</v>
      </c>
      <c r="AP519" s="504">
        <f t="shared" si="156"/>
        <v>0</v>
      </c>
      <c r="AQ519" s="504">
        <f t="shared" si="156"/>
        <v>2</v>
      </c>
      <c r="AR519" s="504">
        <f t="shared" si="156"/>
        <v>0</v>
      </c>
      <c r="AS519" s="504">
        <f t="shared" si="156"/>
        <v>0</v>
      </c>
      <c r="AT519" s="504">
        <f t="shared" si="156"/>
        <v>2</v>
      </c>
      <c r="AU519" s="504">
        <f t="shared" si="156"/>
        <v>0</v>
      </c>
      <c r="AV519" s="504">
        <f t="shared" si="156"/>
        <v>0</v>
      </c>
      <c r="AW519" s="504">
        <f t="shared" si="156"/>
        <v>0</v>
      </c>
      <c r="AX519" s="504">
        <f t="shared" si="156"/>
        <v>2</v>
      </c>
      <c r="AY519" s="504">
        <f t="shared" si="156"/>
        <v>0</v>
      </c>
    </row>
    <row r="520" spans="2:51" ht="27" hidden="1" customHeight="1" thickTop="1" x14ac:dyDescent="0.2">
      <c r="B520" s="1898" t="s">
        <v>1074</v>
      </c>
      <c r="C520" s="1898"/>
      <c r="D520" s="424">
        <f t="shared" ref="D520:Z520" si="157">SUM(D513:D519)</f>
        <v>208</v>
      </c>
      <c r="E520" s="424">
        <f t="shared" si="157"/>
        <v>209</v>
      </c>
      <c r="F520" s="424">
        <f t="shared" si="157"/>
        <v>2</v>
      </c>
      <c r="G520" s="424">
        <f t="shared" si="157"/>
        <v>0</v>
      </c>
      <c r="H520" s="424">
        <f t="shared" si="157"/>
        <v>210</v>
      </c>
      <c r="I520" s="424">
        <f t="shared" si="157"/>
        <v>2</v>
      </c>
      <c r="J520" s="424">
        <f t="shared" si="157"/>
        <v>20</v>
      </c>
      <c r="K520" s="424">
        <f t="shared" si="157"/>
        <v>8</v>
      </c>
      <c r="L520" s="424">
        <f t="shared" si="157"/>
        <v>185</v>
      </c>
      <c r="M520" s="424">
        <f t="shared" si="157"/>
        <v>0</v>
      </c>
      <c r="N520" s="424">
        <f t="shared" si="157"/>
        <v>219</v>
      </c>
      <c r="O520" s="424">
        <f t="shared" si="157"/>
        <v>8</v>
      </c>
      <c r="P520" s="424">
        <f t="shared" si="157"/>
        <v>26</v>
      </c>
      <c r="Q520" s="424">
        <f t="shared" si="157"/>
        <v>0</v>
      </c>
      <c r="R520" s="424">
        <f t="shared" si="157"/>
        <v>270</v>
      </c>
      <c r="S520" s="424">
        <f t="shared" si="157"/>
        <v>28</v>
      </c>
      <c r="T520" s="424">
        <f t="shared" si="157"/>
        <v>0</v>
      </c>
      <c r="U520" s="424">
        <f t="shared" si="157"/>
        <v>6</v>
      </c>
      <c r="V520" s="424">
        <f t="shared" si="157"/>
        <v>267</v>
      </c>
      <c r="W520" s="424">
        <f t="shared" si="157"/>
        <v>29</v>
      </c>
      <c r="X520" s="424">
        <f t="shared" si="157"/>
        <v>0</v>
      </c>
      <c r="Y520" s="424">
        <f t="shared" si="157"/>
        <v>6</v>
      </c>
      <c r="Z520" s="424">
        <f t="shared" si="157"/>
        <v>267</v>
      </c>
      <c r="AA520" s="424">
        <f t="shared" si="154"/>
        <v>1970</v>
      </c>
      <c r="AB520" s="182"/>
      <c r="AC520" s="290">
        <f t="shared" ref="AC520:AY520" si="158">SUM(AC513:AC519)</f>
        <v>2</v>
      </c>
      <c r="AD520" s="290">
        <f t="shared" si="158"/>
        <v>0</v>
      </c>
      <c r="AE520" s="290">
        <f t="shared" si="158"/>
        <v>2</v>
      </c>
      <c r="AF520" s="290">
        <f t="shared" si="158"/>
        <v>0</v>
      </c>
      <c r="AG520" s="290">
        <f t="shared" si="158"/>
        <v>0</v>
      </c>
      <c r="AH520" s="290">
        <f t="shared" si="158"/>
        <v>2</v>
      </c>
      <c r="AI520" s="290">
        <f t="shared" si="158"/>
        <v>2</v>
      </c>
      <c r="AJ520" s="290">
        <f t="shared" si="158"/>
        <v>0</v>
      </c>
      <c r="AK520" s="290">
        <f t="shared" si="158"/>
        <v>0</v>
      </c>
      <c r="AL520" s="290">
        <f t="shared" si="158"/>
        <v>0</v>
      </c>
      <c r="AM520" s="290">
        <f t="shared" si="158"/>
        <v>2</v>
      </c>
      <c r="AN520" s="290">
        <f t="shared" si="158"/>
        <v>0</v>
      </c>
      <c r="AO520" s="290">
        <f t="shared" si="158"/>
        <v>0</v>
      </c>
      <c r="AP520" s="290">
        <f t="shared" si="158"/>
        <v>0</v>
      </c>
      <c r="AQ520" s="290">
        <f t="shared" si="158"/>
        <v>2</v>
      </c>
      <c r="AR520" s="290">
        <f t="shared" si="158"/>
        <v>0</v>
      </c>
      <c r="AS520" s="290">
        <f t="shared" si="158"/>
        <v>0</v>
      </c>
      <c r="AT520" s="290">
        <f t="shared" si="158"/>
        <v>2</v>
      </c>
      <c r="AU520" s="290">
        <f t="shared" si="158"/>
        <v>0</v>
      </c>
      <c r="AV520" s="290">
        <f t="shared" si="158"/>
        <v>0</v>
      </c>
      <c r="AW520" s="290">
        <f t="shared" si="158"/>
        <v>0</v>
      </c>
      <c r="AX520" s="290">
        <f t="shared" si="158"/>
        <v>2</v>
      </c>
      <c r="AY520" s="290">
        <f t="shared" si="158"/>
        <v>0</v>
      </c>
    </row>
    <row r="521" spans="2:51" ht="12" hidden="1" customHeight="1" x14ac:dyDescent="0.2">
      <c r="AB521" s="182"/>
    </row>
    <row r="522" spans="2:51" ht="12" hidden="1" customHeight="1" x14ac:dyDescent="0.2"/>
    <row r="523" spans="2:51" ht="22.5" hidden="1" customHeight="1" x14ac:dyDescent="0.2">
      <c r="B523" s="172" t="s">
        <v>1102</v>
      </c>
      <c r="H523" s="94"/>
    </row>
    <row r="524" spans="2:51" ht="14.4" hidden="1" x14ac:dyDescent="0.2">
      <c r="B524" s="78"/>
      <c r="C524" s="79"/>
      <c r="D524" s="96" t="s">
        <v>389</v>
      </c>
      <c r="E524" s="97" t="s">
        <v>390</v>
      </c>
      <c r="F524" s="96" t="s">
        <v>391</v>
      </c>
      <c r="G524" s="96" t="s">
        <v>392</v>
      </c>
      <c r="H524" s="98" t="s">
        <v>393</v>
      </c>
      <c r="I524" s="97" t="s">
        <v>394</v>
      </c>
      <c r="J524" s="96" t="s">
        <v>395</v>
      </c>
      <c r="K524" s="96" t="s">
        <v>396</v>
      </c>
      <c r="L524" s="96" t="s">
        <v>397</v>
      </c>
      <c r="M524" s="96" t="s">
        <v>398</v>
      </c>
      <c r="N524" s="96" t="s">
        <v>399</v>
      </c>
      <c r="O524" s="96" t="s">
        <v>400</v>
      </c>
      <c r="P524" s="96" t="s">
        <v>401</v>
      </c>
      <c r="Q524" s="96" t="s">
        <v>402</v>
      </c>
      <c r="R524" s="96" t="s">
        <v>403</v>
      </c>
      <c r="S524" s="96" t="s">
        <v>404</v>
      </c>
      <c r="T524" s="96" t="s">
        <v>405</v>
      </c>
      <c r="U524" s="96" t="s">
        <v>406</v>
      </c>
      <c r="V524" s="96" t="s">
        <v>407</v>
      </c>
      <c r="W524" s="99" t="s">
        <v>408</v>
      </c>
      <c r="X524" s="80"/>
      <c r="Y524" s="80"/>
      <c r="Z524" s="80"/>
      <c r="AA524" s="80"/>
      <c r="AC524" s="81" t="s">
        <v>409</v>
      </c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  <c r="AS524" s="81"/>
      <c r="AT524" s="81"/>
      <c r="AU524" s="81"/>
      <c r="AV524" s="82"/>
    </row>
    <row r="525" spans="2:51" ht="33.75" hidden="1" customHeight="1" x14ac:dyDescent="0.2">
      <c r="B525" s="83" t="s">
        <v>410</v>
      </c>
      <c r="C525" s="83" t="s">
        <v>411</v>
      </c>
      <c r="D525" s="100" t="s">
        <v>417</v>
      </c>
      <c r="E525" s="100" t="s">
        <v>418</v>
      </c>
      <c r="F525" s="100" t="s">
        <v>419</v>
      </c>
      <c r="G525" s="100" t="s">
        <v>420</v>
      </c>
      <c r="H525" s="101" t="s">
        <v>421</v>
      </c>
      <c r="I525" s="102" t="s">
        <v>422</v>
      </c>
      <c r="J525" s="100" t="s">
        <v>423</v>
      </c>
      <c r="K525" s="100" t="s">
        <v>424</v>
      </c>
      <c r="L525" s="100" t="s">
        <v>425</v>
      </c>
      <c r="M525" s="100" t="s">
        <v>426</v>
      </c>
      <c r="N525" s="100" t="s">
        <v>427</v>
      </c>
      <c r="O525" s="100" t="s">
        <v>428</v>
      </c>
      <c r="P525" s="100" t="s">
        <v>64</v>
      </c>
      <c r="Q525" s="100" t="s">
        <v>64</v>
      </c>
      <c r="R525" s="100" t="s">
        <v>429</v>
      </c>
      <c r="S525" s="100" t="s">
        <v>430</v>
      </c>
      <c r="T525" s="100" t="s">
        <v>431</v>
      </c>
      <c r="U525" s="100" t="s">
        <v>432</v>
      </c>
      <c r="V525" s="100" t="s">
        <v>433</v>
      </c>
      <c r="W525" s="100" t="s">
        <v>434</v>
      </c>
      <c r="X525" s="95"/>
      <c r="Y525" s="95"/>
      <c r="Z525" s="95"/>
      <c r="AA525" s="84" t="s">
        <v>1074</v>
      </c>
      <c r="AC525" s="85" t="s">
        <v>417</v>
      </c>
      <c r="AD525" s="85" t="s">
        <v>418</v>
      </c>
      <c r="AE525" s="85" t="s">
        <v>419</v>
      </c>
      <c r="AF525" s="85" t="s">
        <v>420</v>
      </c>
      <c r="AG525" s="85" t="s">
        <v>421</v>
      </c>
      <c r="AH525" s="85" t="s">
        <v>422</v>
      </c>
      <c r="AI525" s="85" t="s">
        <v>423</v>
      </c>
      <c r="AJ525" s="85" t="s">
        <v>424</v>
      </c>
      <c r="AK525" s="85" t="s">
        <v>425</v>
      </c>
      <c r="AL525" s="85" t="s">
        <v>426</v>
      </c>
      <c r="AM525" s="85" t="s">
        <v>427</v>
      </c>
      <c r="AN525" s="85" t="s">
        <v>428</v>
      </c>
      <c r="AO525" s="85" t="s">
        <v>1090</v>
      </c>
      <c r="AP525" s="85" t="s">
        <v>1062</v>
      </c>
      <c r="AQ525" s="85" t="s">
        <v>429</v>
      </c>
      <c r="AR525" s="85" t="s">
        <v>430</v>
      </c>
      <c r="AS525" s="85" t="s">
        <v>431</v>
      </c>
      <c r="AT525" s="85" t="s">
        <v>432</v>
      </c>
      <c r="AU525" s="85" t="s">
        <v>433</v>
      </c>
      <c r="AV525" s="85" t="s">
        <v>434</v>
      </c>
    </row>
    <row r="526" spans="2:51" ht="27" hidden="1" customHeight="1" x14ac:dyDescent="0.2">
      <c r="B526" s="86"/>
      <c r="C526" s="381">
        <v>44144</v>
      </c>
      <c r="D526" s="416">
        <v>0</v>
      </c>
      <c r="E526" s="416">
        <v>0</v>
      </c>
      <c r="F526" s="416">
        <v>0</v>
      </c>
      <c r="G526" s="416">
        <v>10</v>
      </c>
      <c r="H526" s="417">
        <v>14</v>
      </c>
      <c r="I526" s="416">
        <v>0</v>
      </c>
      <c r="J526" s="416">
        <v>0</v>
      </c>
      <c r="K526" s="416">
        <v>12</v>
      </c>
      <c r="L526" s="416">
        <v>0</v>
      </c>
      <c r="M526" s="416">
        <v>0</v>
      </c>
      <c r="N526" s="416">
        <v>0</v>
      </c>
      <c r="O526" s="416">
        <v>0</v>
      </c>
      <c r="P526" s="416">
        <v>12</v>
      </c>
      <c r="Q526" s="416">
        <v>0</v>
      </c>
      <c r="R526" s="416">
        <v>0</v>
      </c>
      <c r="S526" s="416">
        <v>0</v>
      </c>
      <c r="T526" s="416">
        <v>0</v>
      </c>
      <c r="U526" s="416">
        <v>0</v>
      </c>
      <c r="V526" s="416">
        <v>0</v>
      </c>
      <c r="W526" s="416">
        <v>0</v>
      </c>
      <c r="X526" s="418"/>
      <c r="Y526" s="419"/>
      <c r="Z526" s="419"/>
      <c r="AA526" s="420">
        <f t="shared" ref="AA526:AA535" si="159">SUM(D526:W526)</f>
        <v>48</v>
      </c>
      <c r="AC526" s="288">
        <f>D526-D502</f>
        <v>0</v>
      </c>
      <c r="AD526" s="288">
        <f t="shared" ref="AD526:AV532" si="160">E526-E502</f>
        <v>0</v>
      </c>
      <c r="AE526" s="288">
        <f t="shared" si="160"/>
        <v>0</v>
      </c>
      <c r="AF526" s="288">
        <f t="shared" si="160"/>
        <v>0</v>
      </c>
      <c r="AG526" s="288">
        <f t="shared" si="160"/>
        <v>0</v>
      </c>
      <c r="AH526" s="288">
        <f t="shared" si="160"/>
        <v>0</v>
      </c>
      <c r="AI526" s="288">
        <f t="shared" si="160"/>
        <v>0</v>
      </c>
      <c r="AJ526" s="288">
        <f t="shared" si="160"/>
        <v>0</v>
      </c>
      <c r="AK526" s="288">
        <f t="shared" si="160"/>
        <v>0</v>
      </c>
      <c r="AL526" s="288">
        <f t="shared" si="160"/>
        <v>0</v>
      </c>
      <c r="AM526" s="288">
        <f t="shared" si="160"/>
        <v>0</v>
      </c>
      <c r="AN526" s="288">
        <f t="shared" si="160"/>
        <v>0</v>
      </c>
      <c r="AO526" s="288">
        <f t="shared" si="160"/>
        <v>0</v>
      </c>
      <c r="AP526" s="288">
        <f t="shared" si="160"/>
        <v>0</v>
      </c>
      <c r="AQ526" s="288">
        <f t="shared" si="160"/>
        <v>0</v>
      </c>
      <c r="AR526" s="288">
        <f t="shared" si="160"/>
        <v>0</v>
      </c>
      <c r="AS526" s="288">
        <f t="shared" si="160"/>
        <v>0</v>
      </c>
      <c r="AT526" s="288">
        <f t="shared" si="160"/>
        <v>0</v>
      </c>
      <c r="AU526" s="288">
        <f t="shared" si="160"/>
        <v>0</v>
      </c>
      <c r="AV526" s="288">
        <f t="shared" si="160"/>
        <v>0</v>
      </c>
    </row>
    <row r="527" spans="2:51" ht="27" hidden="1" customHeight="1" x14ac:dyDescent="0.2">
      <c r="B527" s="86"/>
      <c r="C527" s="381">
        <v>44152</v>
      </c>
      <c r="D527" s="416">
        <v>0</v>
      </c>
      <c r="E527" s="416">
        <v>0</v>
      </c>
      <c r="F527" s="416">
        <v>0</v>
      </c>
      <c r="G527" s="416">
        <v>6</v>
      </c>
      <c r="H527" s="417">
        <v>8</v>
      </c>
      <c r="I527" s="416">
        <v>0</v>
      </c>
      <c r="J527" s="416">
        <v>0</v>
      </c>
      <c r="K527" s="416">
        <v>4</v>
      </c>
      <c r="L527" s="416">
        <v>0</v>
      </c>
      <c r="M527" s="416">
        <v>0</v>
      </c>
      <c r="N527" s="416">
        <v>0</v>
      </c>
      <c r="O527" s="416">
        <v>0</v>
      </c>
      <c r="P527" s="416">
        <v>4</v>
      </c>
      <c r="Q527" s="416">
        <v>0</v>
      </c>
      <c r="R527" s="416">
        <v>0</v>
      </c>
      <c r="S527" s="416">
        <v>0</v>
      </c>
      <c r="T527" s="416">
        <v>0</v>
      </c>
      <c r="U527" s="416">
        <v>0</v>
      </c>
      <c r="V527" s="416">
        <v>0</v>
      </c>
      <c r="W527" s="416">
        <v>0</v>
      </c>
      <c r="X527" s="418"/>
      <c r="Y527" s="419"/>
      <c r="Z527" s="419"/>
      <c r="AA527" s="420">
        <f t="shared" si="159"/>
        <v>22</v>
      </c>
      <c r="AC527" s="288">
        <f t="shared" ref="AC527:AC532" si="161">D527-D503</f>
        <v>0</v>
      </c>
      <c r="AD527" s="288">
        <f t="shared" si="160"/>
        <v>0</v>
      </c>
      <c r="AE527" s="288">
        <f t="shared" si="160"/>
        <v>0</v>
      </c>
      <c r="AF527" s="288">
        <f t="shared" si="160"/>
        <v>0</v>
      </c>
      <c r="AG527" s="288">
        <f t="shared" si="160"/>
        <v>0</v>
      </c>
      <c r="AH527" s="288">
        <f t="shared" si="160"/>
        <v>0</v>
      </c>
      <c r="AI527" s="288">
        <f t="shared" si="160"/>
        <v>0</v>
      </c>
      <c r="AJ527" s="288">
        <f t="shared" si="160"/>
        <v>0</v>
      </c>
      <c r="AK527" s="288">
        <f t="shared" si="160"/>
        <v>0</v>
      </c>
      <c r="AL527" s="288">
        <f t="shared" si="160"/>
        <v>0</v>
      </c>
      <c r="AM527" s="288">
        <f t="shared" si="160"/>
        <v>0</v>
      </c>
      <c r="AN527" s="288">
        <f t="shared" si="160"/>
        <v>0</v>
      </c>
      <c r="AO527" s="288">
        <f t="shared" si="160"/>
        <v>0</v>
      </c>
      <c r="AP527" s="288">
        <f t="shared" si="160"/>
        <v>0</v>
      </c>
      <c r="AQ527" s="288">
        <f t="shared" si="160"/>
        <v>0</v>
      </c>
      <c r="AR527" s="288">
        <f t="shared" si="160"/>
        <v>0</v>
      </c>
      <c r="AS527" s="288">
        <f t="shared" si="160"/>
        <v>0</v>
      </c>
      <c r="AT527" s="288">
        <f t="shared" si="160"/>
        <v>0</v>
      </c>
      <c r="AU527" s="288">
        <f t="shared" si="160"/>
        <v>0</v>
      </c>
      <c r="AV527" s="288">
        <f t="shared" si="160"/>
        <v>0</v>
      </c>
    </row>
    <row r="528" spans="2:51" ht="27" hidden="1" customHeight="1" x14ac:dyDescent="0.2">
      <c r="B528" s="86"/>
      <c r="C528" s="381">
        <v>44159</v>
      </c>
      <c r="D528" s="416">
        <v>0</v>
      </c>
      <c r="E528" s="416">
        <v>0</v>
      </c>
      <c r="F528" s="416">
        <v>0</v>
      </c>
      <c r="G528" s="416">
        <v>0</v>
      </c>
      <c r="H528" s="417">
        <v>0</v>
      </c>
      <c r="I528" s="416">
        <v>0</v>
      </c>
      <c r="J528" s="416">
        <v>0</v>
      </c>
      <c r="K528" s="416">
        <v>0</v>
      </c>
      <c r="L528" s="416">
        <v>0</v>
      </c>
      <c r="M528" s="416">
        <v>0</v>
      </c>
      <c r="N528" s="416">
        <v>0</v>
      </c>
      <c r="O528" s="416">
        <v>0</v>
      </c>
      <c r="P528" s="416">
        <v>0</v>
      </c>
      <c r="Q528" s="416">
        <v>0</v>
      </c>
      <c r="R528" s="416">
        <v>0</v>
      </c>
      <c r="S528" s="416">
        <v>0</v>
      </c>
      <c r="T528" s="416">
        <v>0</v>
      </c>
      <c r="U528" s="416">
        <v>0</v>
      </c>
      <c r="V528" s="416">
        <v>0</v>
      </c>
      <c r="W528" s="416">
        <v>0</v>
      </c>
      <c r="X528" s="418"/>
      <c r="Y528" s="419"/>
      <c r="Z528" s="419"/>
      <c r="AA528" s="420">
        <f t="shared" si="159"/>
        <v>0</v>
      </c>
      <c r="AC528" s="288">
        <f t="shared" si="161"/>
        <v>0</v>
      </c>
      <c r="AD528" s="288">
        <f t="shared" si="160"/>
        <v>0</v>
      </c>
      <c r="AE528" s="288">
        <f t="shared" si="160"/>
        <v>0</v>
      </c>
      <c r="AF528" s="288">
        <f t="shared" si="160"/>
        <v>0</v>
      </c>
      <c r="AG528" s="288">
        <f t="shared" si="160"/>
        <v>0</v>
      </c>
      <c r="AH528" s="288">
        <f t="shared" si="160"/>
        <v>0</v>
      </c>
      <c r="AI528" s="288">
        <f t="shared" si="160"/>
        <v>0</v>
      </c>
      <c r="AJ528" s="288">
        <f t="shared" si="160"/>
        <v>0</v>
      </c>
      <c r="AK528" s="288">
        <f t="shared" si="160"/>
        <v>0</v>
      </c>
      <c r="AL528" s="288">
        <f t="shared" si="160"/>
        <v>0</v>
      </c>
      <c r="AM528" s="288">
        <f t="shared" si="160"/>
        <v>0</v>
      </c>
      <c r="AN528" s="288">
        <f t="shared" si="160"/>
        <v>0</v>
      </c>
      <c r="AO528" s="288">
        <f t="shared" si="160"/>
        <v>0</v>
      </c>
      <c r="AP528" s="288">
        <f t="shared" si="160"/>
        <v>0</v>
      </c>
      <c r="AQ528" s="288">
        <f t="shared" si="160"/>
        <v>0</v>
      </c>
      <c r="AR528" s="288">
        <f t="shared" si="160"/>
        <v>0</v>
      </c>
      <c r="AS528" s="288">
        <f t="shared" si="160"/>
        <v>0</v>
      </c>
      <c r="AT528" s="288">
        <f t="shared" si="160"/>
        <v>0</v>
      </c>
      <c r="AU528" s="288">
        <f t="shared" si="160"/>
        <v>0</v>
      </c>
      <c r="AV528" s="288">
        <f t="shared" si="160"/>
        <v>0</v>
      </c>
    </row>
    <row r="529" spans="2:51" ht="27" hidden="1" customHeight="1" x14ac:dyDescent="0.2">
      <c r="B529" s="86"/>
      <c r="C529" s="381">
        <v>44167</v>
      </c>
      <c r="D529" s="416">
        <v>0</v>
      </c>
      <c r="E529" s="416">
        <v>0</v>
      </c>
      <c r="F529" s="416">
        <v>0</v>
      </c>
      <c r="G529" s="416">
        <v>0</v>
      </c>
      <c r="H529" s="417">
        <v>0</v>
      </c>
      <c r="I529" s="416">
        <v>0</v>
      </c>
      <c r="J529" s="416">
        <v>0</v>
      </c>
      <c r="K529" s="416">
        <v>0</v>
      </c>
      <c r="L529" s="416">
        <v>0</v>
      </c>
      <c r="M529" s="416">
        <v>0</v>
      </c>
      <c r="N529" s="416">
        <v>0</v>
      </c>
      <c r="O529" s="416">
        <v>0</v>
      </c>
      <c r="P529" s="416">
        <v>0</v>
      </c>
      <c r="Q529" s="416">
        <v>0</v>
      </c>
      <c r="R529" s="416">
        <v>0</v>
      </c>
      <c r="S529" s="416">
        <v>0</v>
      </c>
      <c r="T529" s="416">
        <v>0</v>
      </c>
      <c r="U529" s="416">
        <v>0</v>
      </c>
      <c r="V529" s="416">
        <v>0</v>
      </c>
      <c r="W529" s="416">
        <v>0</v>
      </c>
      <c r="X529" s="418"/>
      <c r="Y529" s="419"/>
      <c r="Z529" s="419"/>
      <c r="AA529" s="420">
        <f t="shared" si="159"/>
        <v>0</v>
      </c>
      <c r="AC529" s="288">
        <f t="shared" si="161"/>
        <v>0</v>
      </c>
      <c r="AD529" s="288">
        <f t="shared" si="160"/>
        <v>0</v>
      </c>
      <c r="AE529" s="288">
        <f t="shared" si="160"/>
        <v>0</v>
      </c>
      <c r="AF529" s="288">
        <f t="shared" si="160"/>
        <v>0</v>
      </c>
      <c r="AG529" s="288">
        <f t="shared" si="160"/>
        <v>0</v>
      </c>
      <c r="AH529" s="288">
        <f t="shared" si="160"/>
        <v>0</v>
      </c>
      <c r="AI529" s="288">
        <f t="shared" si="160"/>
        <v>0</v>
      </c>
      <c r="AJ529" s="288">
        <f t="shared" si="160"/>
        <v>0</v>
      </c>
      <c r="AK529" s="288">
        <f t="shared" si="160"/>
        <v>0</v>
      </c>
      <c r="AL529" s="288">
        <f t="shared" si="160"/>
        <v>0</v>
      </c>
      <c r="AM529" s="288">
        <f t="shared" si="160"/>
        <v>0</v>
      </c>
      <c r="AN529" s="288">
        <f t="shared" si="160"/>
        <v>0</v>
      </c>
      <c r="AO529" s="288">
        <f t="shared" si="160"/>
        <v>0</v>
      </c>
      <c r="AP529" s="288">
        <f t="shared" si="160"/>
        <v>0</v>
      </c>
      <c r="AQ529" s="288">
        <f t="shared" si="160"/>
        <v>0</v>
      </c>
      <c r="AR529" s="288">
        <f t="shared" si="160"/>
        <v>0</v>
      </c>
      <c r="AS529" s="288">
        <f t="shared" si="160"/>
        <v>0</v>
      </c>
      <c r="AT529" s="288">
        <f t="shared" si="160"/>
        <v>0</v>
      </c>
      <c r="AU529" s="288">
        <f t="shared" si="160"/>
        <v>0</v>
      </c>
      <c r="AV529" s="288">
        <f t="shared" si="160"/>
        <v>0</v>
      </c>
    </row>
    <row r="530" spans="2:51" ht="27" hidden="1" customHeight="1" x14ac:dyDescent="0.2">
      <c r="B530" s="86"/>
      <c r="C530" s="381">
        <v>44174</v>
      </c>
      <c r="D530" s="416">
        <v>0</v>
      </c>
      <c r="E530" s="416">
        <v>0</v>
      </c>
      <c r="F530" s="416">
        <v>0</v>
      </c>
      <c r="G530" s="416">
        <v>0</v>
      </c>
      <c r="H530" s="417">
        <v>0</v>
      </c>
      <c r="I530" s="416">
        <v>0</v>
      </c>
      <c r="J530" s="416">
        <v>0</v>
      </c>
      <c r="K530" s="416">
        <v>0</v>
      </c>
      <c r="L530" s="416">
        <v>0</v>
      </c>
      <c r="M530" s="416">
        <v>0</v>
      </c>
      <c r="N530" s="416">
        <v>0</v>
      </c>
      <c r="O530" s="416">
        <v>0</v>
      </c>
      <c r="P530" s="416">
        <v>0</v>
      </c>
      <c r="Q530" s="416">
        <v>0</v>
      </c>
      <c r="R530" s="416">
        <v>0</v>
      </c>
      <c r="S530" s="416">
        <v>0</v>
      </c>
      <c r="T530" s="416">
        <v>0</v>
      </c>
      <c r="U530" s="416">
        <v>0</v>
      </c>
      <c r="V530" s="416">
        <v>0</v>
      </c>
      <c r="W530" s="416">
        <v>0</v>
      </c>
      <c r="X530" s="418"/>
      <c r="Y530" s="419"/>
      <c r="Z530" s="419"/>
      <c r="AA530" s="420">
        <f t="shared" si="159"/>
        <v>0</v>
      </c>
      <c r="AC530" s="288">
        <f t="shared" si="161"/>
        <v>0</v>
      </c>
      <c r="AD530" s="288">
        <f t="shared" si="160"/>
        <v>0</v>
      </c>
      <c r="AE530" s="288">
        <f t="shared" si="160"/>
        <v>0</v>
      </c>
      <c r="AF530" s="288">
        <f t="shared" si="160"/>
        <v>0</v>
      </c>
      <c r="AG530" s="288">
        <f t="shared" si="160"/>
        <v>0</v>
      </c>
      <c r="AH530" s="288">
        <f t="shared" si="160"/>
        <v>0</v>
      </c>
      <c r="AI530" s="288">
        <f t="shared" si="160"/>
        <v>0</v>
      </c>
      <c r="AJ530" s="288">
        <f t="shared" si="160"/>
        <v>0</v>
      </c>
      <c r="AK530" s="288">
        <f t="shared" si="160"/>
        <v>0</v>
      </c>
      <c r="AL530" s="288">
        <f t="shared" si="160"/>
        <v>0</v>
      </c>
      <c r="AM530" s="288">
        <f t="shared" si="160"/>
        <v>0</v>
      </c>
      <c r="AN530" s="288">
        <f t="shared" si="160"/>
        <v>0</v>
      </c>
      <c r="AO530" s="288">
        <f t="shared" si="160"/>
        <v>0</v>
      </c>
      <c r="AP530" s="288">
        <f t="shared" si="160"/>
        <v>0</v>
      </c>
      <c r="AQ530" s="288">
        <f t="shared" si="160"/>
        <v>0</v>
      </c>
      <c r="AR530" s="288">
        <f t="shared" si="160"/>
        <v>0</v>
      </c>
      <c r="AS530" s="288">
        <f t="shared" si="160"/>
        <v>0</v>
      </c>
      <c r="AT530" s="288">
        <f t="shared" si="160"/>
        <v>0</v>
      </c>
      <c r="AU530" s="288">
        <f t="shared" si="160"/>
        <v>0</v>
      </c>
      <c r="AV530" s="288">
        <f t="shared" si="160"/>
        <v>0</v>
      </c>
    </row>
    <row r="531" spans="2:51" ht="27" hidden="1" customHeight="1" x14ac:dyDescent="0.2">
      <c r="B531" s="86"/>
      <c r="C531" s="381">
        <v>44186</v>
      </c>
      <c r="D531" s="416">
        <v>0</v>
      </c>
      <c r="E531" s="416">
        <v>0</v>
      </c>
      <c r="F531" s="416">
        <v>0</v>
      </c>
      <c r="G531" s="416">
        <v>0</v>
      </c>
      <c r="H531" s="417">
        <v>0</v>
      </c>
      <c r="I531" s="416">
        <v>0</v>
      </c>
      <c r="J531" s="416">
        <v>0</v>
      </c>
      <c r="K531" s="416">
        <v>0</v>
      </c>
      <c r="L531" s="416">
        <v>0</v>
      </c>
      <c r="M531" s="416">
        <v>0</v>
      </c>
      <c r="N531" s="416">
        <v>0</v>
      </c>
      <c r="O531" s="416">
        <v>0</v>
      </c>
      <c r="P531" s="416">
        <v>0</v>
      </c>
      <c r="Q531" s="416">
        <v>0</v>
      </c>
      <c r="R531" s="416">
        <v>0</v>
      </c>
      <c r="S531" s="416">
        <v>0</v>
      </c>
      <c r="T531" s="416">
        <v>0</v>
      </c>
      <c r="U531" s="416">
        <v>0</v>
      </c>
      <c r="V531" s="416">
        <v>0</v>
      </c>
      <c r="W531" s="416">
        <v>0</v>
      </c>
      <c r="X531" s="418"/>
      <c r="Y531" s="419"/>
      <c r="Z531" s="419"/>
      <c r="AA531" s="420">
        <f t="shared" si="159"/>
        <v>0</v>
      </c>
      <c r="AC531" s="288">
        <f t="shared" si="161"/>
        <v>0</v>
      </c>
      <c r="AD531" s="288">
        <f t="shared" si="160"/>
        <v>0</v>
      </c>
      <c r="AE531" s="288">
        <f t="shared" si="160"/>
        <v>0</v>
      </c>
      <c r="AF531" s="288">
        <f t="shared" si="160"/>
        <v>0</v>
      </c>
      <c r="AG531" s="288">
        <f t="shared" si="160"/>
        <v>0</v>
      </c>
      <c r="AH531" s="288">
        <f t="shared" si="160"/>
        <v>0</v>
      </c>
      <c r="AI531" s="288">
        <f t="shared" si="160"/>
        <v>0</v>
      </c>
      <c r="AJ531" s="288">
        <f t="shared" si="160"/>
        <v>0</v>
      </c>
      <c r="AK531" s="288">
        <f t="shared" si="160"/>
        <v>0</v>
      </c>
      <c r="AL531" s="288">
        <f t="shared" si="160"/>
        <v>0</v>
      </c>
      <c r="AM531" s="288">
        <f t="shared" si="160"/>
        <v>0</v>
      </c>
      <c r="AN531" s="288">
        <f t="shared" si="160"/>
        <v>0</v>
      </c>
      <c r="AO531" s="288">
        <f t="shared" si="160"/>
        <v>0</v>
      </c>
      <c r="AP531" s="288">
        <f t="shared" si="160"/>
        <v>0</v>
      </c>
      <c r="AQ531" s="288">
        <f t="shared" si="160"/>
        <v>0</v>
      </c>
      <c r="AR531" s="288">
        <f t="shared" si="160"/>
        <v>0</v>
      </c>
      <c r="AS531" s="288">
        <f t="shared" si="160"/>
        <v>0</v>
      </c>
      <c r="AT531" s="288">
        <f t="shared" si="160"/>
        <v>0</v>
      </c>
      <c r="AU531" s="288">
        <f t="shared" si="160"/>
        <v>0</v>
      </c>
      <c r="AV531" s="288">
        <f t="shared" si="160"/>
        <v>0</v>
      </c>
    </row>
    <row r="532" spans="2:51" ht="27" hidden="1" customHeight="1" x14ac:dyDescent="0.2">
      <c r="B532" s="86"/>
      <c r="C532" s="381">
        <v>44204</v>
      </c>
      <c r="D532" s="416">
        <v>0</v>
      </c>
      <c r="E532" s="416">
        <v>0</v>
      </c>
      <c r="F532" s="416">
        <v>0</v>
      </c>
      <c r="G532" s="416">
        <v>0</v>
      </c>
      <c r="H532" s="417">
        <v>0</v>
      </c>
      <c r="I532" s="416">
        <v>0</v>
      </c>
      <c r="J532" s="416">
        <v>0</v>
      </c>
      <c r="K532" s="416">
        <v>7</v>
      </c>
      <c r="L532" s="416">
        <v>0</v>
      </c>
      <c r="M532" s="416">
        <v>0</v>
      </c>
      <c r="N532" s="416">
        <v>0</v>
      </c>
      <c r="O532" s="416">
        <v>0</v>
      </c>
      <c r="P532" s="416">
        <v>0</v>
      </c>
      <c r="Q532" s="416">
        <v>0</v>
      </c>
      <c r="R532" s="416">
        <v>0</v>
      </c>
      <c r="S532" s="416">
        <v>0</v>
      </c>
      <c r="T532" s="416">
        <v>0</v>
      </c>
      <c r="U532" s="416">
        <v>0</v>
      </c>
      <c r="V532" s="416">
        <v>0</v>
      </c>
      <c r="W532" s="416">
        <v>0</v>
      </c>
      <c r="X532" s="418"/>
      <c r="Y532" s="419"/>
      <c r="Z532" s="419"/>
      <c r="AA532" s="420">
        <f t="shared" si="159"/>
        <v>7</v>
      </c>
      <c r="AC532" s="288">
        <f t="shared" si="161"/>
        <v>0</v>
      </c>
      <c r="AD532" s="288">
        <f t="shared" si="160"/>
        <v>0</v>
      </c>
      <c r="AE532" s="288">
        <f t="shared" si="160"/>
        <v>0</v>
      </c>
      <c r="AF532" s="288">
        <f t="shared" si="160"/>
        <v>0</v>
      </c>
      <c r="AG532" s="288">
        <f t="shared" si="160"/>
        <v>0</v>
      </c>
      <c r="AH532" s="288">
        <f t="shared" si="160"/>
        <v>0</v>
      </c>
      <c r="AI532" s="288">
        <f t="shared" si="160"/>
        <v>0</v>
      </c>
      <c r="AJ532" s="288">
        <f t="shared" si="160"/>
        <v>0</v>
      </c>
      <c r="AK532" s="288">
        <f t="shared" si="160"/>
        <v>0</v>
      </c>
      <c r="AL532" s="288">
        <f t="shared" si="160"/>
        <v>0</v>
      </c>
      <c r="AM532" s="288">
        <f t="shared" si="160"/>
        <v>0</v>
      </c>
      <c r="AN532" s="288">
        <f t="shared" si="160"/>
        <v>0</v>
      </c>
      <c r="AO532" s="288">
        <f t="shared" si="160"/>
        <v>0</v>
      </c>
      <c r="AP532" s="288">
        <f t="shared" si="160"/>
        <v>0</v>
      </c>
      <c r="AQ532" s="288">
        <f t="shared" si="160"/>
        <v>0</v>
      </c>
      <c r="AR532" s="288">
        <f t="shared" si="160"/>
        <v>0</v>
      </c>
      <c r="AS532" s="288">
        <f t="shared" si="160"/>
        <v>0</v>
      </c>
      <c r="AT532" s="288">
        <f t="shared" si="160"/>
        <v>0</v>
      </c>
      <c r="AU532" s="288">
        <f t="shared" si="160"/>
        <v>0</v>
      </c>
      <c r="AV532" s="288">
        <f t="shared" si="160"/>
        <v>0</v>
      </c>
    </row>
    <row r="533" spans="2:51" ht="27" hidden="1" customHeight="1" x14ac:dyDescent="0.2">
      <c r="B533" s="86"/>
      <c r="C533" s="381">
        <v>44215</v>
      </c>
      <c r="D533" s="416">
        <v>0</v>
      </c>
      <c r="E533" s="416">
        <v>0</v>
      </c>
      <c r="F533" s="416">
        <v>0</v>
      </c>
      <c r="G533" s="416">
        <v>0</v>
      </c>
      <c r="H533" s="417">
        <v>0</v>
      </c>
      <c r="I533" s="416">
        <v>0</v>
      </c>
      <c r="J533" s="416">
        <v>0</v>
      </c>
      <c r="K533" s="416">
        <v>0</v>
      </c>
      <c r="L533" s="416">
        <v>0</v>
      </c>
      <c r="M533" s="416">
        <v>0</v>
      </c>
      <c r="N533" s="416">
        <v>0</v>
      </c>
      <c r="O533" s="416">
        <v>0</v>
      </c>
      <c r="P533" s="416">
        <v>0</v>
      </c>
      <c r="Q533" s="416">
        <v>0</v>
      </c>
      <c r="R533" s="416">
        <v>0</v>
      </c>
      <c r="S533" s="416">
        <v>0</v>
      </c>
      <c r="T533" s="416">
        <v>0</v>
      </c>
      <c r="U533" s="416">
        <v>0</v>
      </c>
      <c r="V533" s="416">
        <v>0</v>
      </c>
      <c r="W533" s="416">
        <v>0</v>
      </c>
      <c r="X533" s="418"/>
      <c r="Y533" s="419"/>
      <c r="Z533" s="419"/>
      <c r="AA533" s="420">
        <f t="shared" si="159"/>
        <v>0</v>
      </c>
      <c r="AB533" s="188" t="s">
        <v>1092</v>
      </c>
      <c r="AC533" s="288">
        <v>0</v>
      </c>
      <c r="AD533" s="288">
        <v>0</v>
      </c>
      <c r="AE533" s="288">
        <v>0</v>
      </c>
      <c r="AF533" s="288">
        <v>0</v>
      </c>
      <c r="AG533" s="288">
        <v>0</v>
      </c>
      <c r="AH533" s="288">
        <v>0</v>
      </c>
      <c r="AI533" s="288">
        <v>0</v>
      </c>
      <c r="AJ533" s="288">
        <v>0</v>
      </c>
      <c r="AK533" s="288">
        <v>0</v>
      </c>
      <c r="AL533" s="288">
        <v>0</v>
      </c>
      <c r="AM533" s="288">
        <v>0</v>
      </c>
      <c r="AN533" s="288">
        <v>0</v>
      </c>
      <c r="AO533" s="288">
        <v>0</v>
      </c>
      <c r="AP533" s="288">
        <v>0</v>
      </c>
      <c r="AQ533" s="288">
        <v>0</v>
      </c>
      <c r="AR533" s="288">
        <v>0</v>
      </c>
      <c r="AS533" s="288">
        <v>0</v>
      </c>
      <c r="AT533" s="288">
        <v>0</v>
      </c>
      <c r="AU533" s="288">
        <v>0</v>
      </c>
      <c r="AV533" s="288">
        <v>0</v>
      </c>
    </row>
    <row r="534" spans="2:51" ht="27" hidden="1" customHeight="1" thickBot="1" x14ac:dyDescent="0.25">
      <c r="B534" s="86"/>
      <c r="C534" s="381">
        <v>44228</v>
      </c>
      <c r="D534" s="416">
        <v>0</v>
      </c>
      <c r="E534" s="416">
        <v>0</v>
      </c>
      <c r="F534" s="416">
        <v>0</v>
      </c>
      <c r="G534" s="416">
        <v>0</v>
      </c>
      <c r="H534" s="417">
        <v>0</v>
      </c>
      <c r="I534" s="416">
        <v>0</v>
      </c>
      <c r="J534" s="416">
        <v>0</v>
      </c>
      <c r="K534" s="416">
        <v>0</v>
      </c>
      <c r="L534" s="416">
        <v>0</v>
      </c>
      <c r="M534" s="416">
        <v>0</v>
      </c>
      <c r="N534" s="416">
        <v>0</v>
      </c>
      <c r="O534" s="416">
        <v>0</v>
      </c>
      <c r="P534" s="416">
        <v>0</v>
      </c>
      <c r="Q534" s="416">
        <v>0</v>
      </c>
      <c r="R534" s="416">
        <v>0</v>
      </c>
      <c r="S534" s="416">
        <v>0</v>
      </c>
      <c r="T534" s="416">
        <v>0</v>
      </c>
      <c r="U534" s="416">
        <v>0</v>
      </c>
      <c r="V534" s="416">
        <v>0</v>
      </c>
      <c r="W534" s="416">
        <v>0</v>
      </c>
      <c r="X534" s="418"/>
      <c r="Y534" s="419"/>
      <c r="Z534" s="419"/>
      <c r="AA534" s="420">
        <f t="shared" si="159"/>
        <v>0</v>
      </c>
      <c r="AB534" s="188" t="s">
        <v>1092</v>
      </c>
      <c r="AC534" s="288">
        <v>0</v>
      </c>
      <c r="AD534" s="288">
        <v>0</v>
      </c>
      <c r="AE534" s="288">
        <v>0</v>
      </c>
      <c r="AF534" s="288">
        <v>0</v>
      </c>
      <c r="AG534" s="288">
        <v>0</v>
      </c>
      <c r="AH534" s="288">
        <v>0</v>
      </c>
      <c r="AI534" s="288">
        <v>0</v>
      </c>
      <c r="AJ534" s="288">
        <v>0</v>
      </c>
      <c r="AK534" s="288">
        <v>0</v>
      </c>
      <c r="AL534" s="288">
        <v>0</v>
      </c>
      <c r="AM534" s="288">
        <v>0</v>
      </c>
      <c r="AN534" s="288">
        <v>0</v>
      </c>
      <c r="AO534" s="288">
        <v>0</v>
      </c>
      <c r="AP534" s="288">
        <v>0</v>
      </c>
      <c r="AQ534" s="288">
        <v>0</v>
      </c>
      <c r="AR534" s="288">
        <v>0</v>
      </c>
      <c r="AS534" s="288">
        <v>0</v>
      </c>
      <c r="AT534" s="288">
        <v>0</v>
      </c>
      <c r="AU534" s="288">
        <v>0</v>
      </c>
      <c r="AV534" s="288">
        <v>0</v>
      </c>
    </row>
    <row r="535" spans="2:51" ht="27" hidden="1" customHeight="1" thickTop="1" x14ac:dyDescent="0.2">
      <c r="B535" s="1899" t="s">
        <v>1074</v>
      </c>
      <c r="C535" s="1900"/>
      <c r="D535" s="421">
        <f t="shared" ref="D535:W535" si="162">SUM(D526:D534)</f>
        <v>0</v>
      </c>
      <c r="E535" s="421">
        <f t="shared" si="162"/>
        <v>0</v>
      </c>
      <c r="F535" s="421">
        <f t="shared" si="162"/>
        <v>0</v>
      </c>
      <c r="G535" s="421">
        <f t="shared" si="162"/>
        <v>16</v>
      </c>
      <c r="H535" s="571">
        <f t="shared" si="162"/>
        <v>22</v>
      </c>
      <c r="I535" s="421">
        <f t="shared" si="162"/>
        <v>0</v>
      </c>
      <c r="J535" s="421">
        <f t="shared" si="162"/>
        <v>0</v>
      </c>
      <c r="K535" s="421">
        <f t="shared" si="162"/>
        <v>23</v>
      </c>
      <c r="L535" s="421">
        <f t="shared" si="162"/>
        <v>0</v>
      </c>
      <c r="M535" s="421">
        <f t="shared" si="162"/>
        <v>0</v>
      </c>
      <c r="N535" s="421">
        <f t="shared" si="162"/>
        <v>0</v>
      </c>
      <c r="O535" s="421">
        <f t="shared" si="162"/>
        <v>0</v>
      </c>
      <c r="P535" s="421">
        <f t="shared" si="162"/>
        <v>16</v>
      </c>
      <c r="Q535" s="421">
        <f t="shared" si="162"/>
        <v>0</v>
      </c>
      <c r="R535" s="421">
        <f t="shared" si="162"/>
        <v>0</v>
      </c>
      <c r="S535" s="421">
        <f t="shared" si="162"/>
        <v>0</v>
      </c>
      <c r="T535" s="421">
        <f t="shared" si="162"/>
        <v>0</v>
      </c>
      <c r="U535" s="421">
        <f t="shared" si="162"/>
        <v>0</v>
      </c>
      <c r="V535" s="421">
        <f t="shared" si="162"/>
        <v>0</v>
      </c>
      <c r="W535" s="421">
        <f t="shared" si="162"/>
        <v>0</v>
      </c>
      <c r="X535" s="442"/>
      <c r="Y535" s="443"/>
      <c r="Z535" s="443"/>
      <c r="AA535" s="420">
        <f t="shared" si="159"/>
        <v>77</v>
      </c>
      <c r="AC535" s="289">
        <f>SUM(AC526:AC534)</f>
        <v>0</v>
      </c>
      <c r="AD535" s="289">
        <f t="shared" ref="AD535:AV535" si="163">SUM(AD526:AD534)</f>
        <v>0</v>
      </c>
      <c r="AE535" s="289">
        <f t="shared" si="163"/>
        <v>0</v>
      </c>
      <c r="AF535" s="289">
        <f t="shared" si="163"/>
        <v>0</v>
      </c>
      <c r="AG535" s="289">
        <f t="shared" si="163"/>
        <v>0</v>
      </c>
      <c r="AH535" s="289">
        <f t="shared" si="163"/>
        <v>0</v>
      </c>
      <c r="AI535" s="289">
        <f t="shared" si="163"/>
        <v>0</v>
      </c>
      <c r="AJ535" s="289">
        <f t="shared" si="163"/>
        <v>0</v>
      </c>
      <c r="AK535" s="289">
        <f t="shared" si="163"/>
        <v>0</v>
      </c>
      <c r="AL535" s="289">
        <f t="shared" si="163"/>
        <v>0</v>
      </c>
      <c r="AM535" s="289">
        <f t="shared" si="163"/>
        <v>0</v>
      </c>
      <c r="AN535" s="289">
        <f t="shared" si="163"/>
        <v>0</v>
      </c>
      <c r="AO535" s="289">
        <f t="shared" si="163"/>
        <v>0</v>
      </c>
      <c r="AP535" s="289">
        <f t="shared" si="163"/>
        <v>0</v>
      </c>
      <c r="AQ535" s="289">
        <f t="shared" si="163"/>
        <v>0</v>
      </c>
      <c r="AR535" s="289">
        <f t="shared" si="163"/>
        <v>0</v>
      </c>
      <c r="AS535" s="289">
        <f t="shared" si="163"/>
        <v>0</v>
      </c>
      <c r="AT535" s="289">
        <f t="shared" si="163"/>
        <v>0</v>
      </c>
      <c r="AU535" s="289">
        <f t="shared" si="163"/>
        <v>0</v>
      </c>
      <c r="AV535" s="289">
        <f t="shared" si="163"/>
        <v>0</v>
      </c>
    </row>
    <row r="536" spans="2:51" ht="16.2" hidden="1" x14ac:dyDescent="0.2">
      <c r="B536" s="79"/>
      <c r="C536" s="79"/>
      <c r="D536" s="87"/>
      <c r="E536" s="87"/>
      <c r="F536" s="87"/>
      <c r="G536" s="88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182"/>
      <c r="AC536" s="81"/>
      <c r="AD536" s="81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  <c r="AS536" s="81"/>
      <c r="AT536" s="81"/>
      <c r="AU536" s="81"/>
      <c r="AV536" s="81"/>
    </row>
    <row r="537" spans="2:51" ht="16.2" hidden="1" x14ac:dyDescent="0.2">
      <c r="B537" s="78" t="s">
        <v>413</v>
      </c>
      <c r="C537" s="89"/>
      <c r="D537" s="103" t="s">
        <v>414</v>
      </c>
      <c r="E537" s="103" t="s">
        <v>6</v>
      </c>
      <c r="F537" s="103" t="s">
        <v>262</v>
      </c>
      <c r="G537" s="103" t="s">
        <v>435</v>
      </c>
      <c r="H537" s="103" t="s">
        <v>7</v>
      </c>
      <c r="I537" s="103" t="s">
        <v>8</v>
      </c>
      <c r="J537" s="99" t="s">
        <v>22</v>
      </c>
      <c r="K537" s="103" t="s">
        <v>23</v>
      </c>
      <c r="L537" s="103" t="s">
        <v>24</v>
      </c>
      <c r="M537" s="103" t="s">
        <v>9</v>
      </c>
      <c r="N537" s="103" t="s">
        <v>415</v>
      </c>
      <c r="O537" s="103" t="s">
        <v>20</v>
      </c>
      <c r="P537" s="103" t="s">
        <v>10</v>
      </c>
      <c r="Q537" s="103" t="s">
        <v>436</v>
      </c>
      <c r="R537" s="103" t="s">
        <v>12</v>
      </c>
      <c r="S537" s="103" t="s">
        <v>11</v>
      </c>
      <c r="T537" s="103" t="s">
        <v>437</v>
      </c>
      <c r="U537" s="103" t="s">
        <v>13</v>
      </c>
      <c r="V537" s="103" t="s">
        <v>14</v>
      </c>
      <c r="W537" s="103" t="s">
        <v>416</v>
      </c>
      <c r="X537" s="103" t="s">
        <v>1086</v>
      </c>
      <c r="Y537" s="103" t="s">
        <v>15</v>
      </c>
      <c r="Z537" s="103" t="s">
        <v>16</v>
      </c>
      <c r="AA537" s="87"/>
      <c r="AB537" s="182"/>
      <c r="AC537" s="81" t="s">
        <v>409</v>
      </c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  <c r="AS537" s="81"/>
      <c r="AT537" s="81"/>
      <c r="AU537" s="81"/>
      <c r="AV537" s="81"/>
    </row>
    <row r="538" spans="2:51" ht="32.25" hidden="1" customHeight="1" x14ac:dyDescent="0.2">
      <c r="B538" s="83" t="s">
        <v>410</v>
      </c>
      <c r="C538" s="83" t="s">
        <v>411</v>
      </c>
      <c r="D538" s="104" t="s">
        <v>1087</v>
      </c>
      <c r="E538" s="104" t="s">
        <v>57</v>
      </c>
      <c r="F538" s="104" t="s">
        <v>263</v>
      </c>
      <c r="G538" s="104" t="s">
        <v>340</v>
      </c>
      <c r="H538" s="104" t="s">
        <v>58</v>
      </c>
      <c r="I538" s="104" t="s">
        <v>59</v>
      </c>
      <c r="J538" s="105" t="s">
        <v>79</v>
      </c>
      <c r="K538" s="104" t="s">
        <v>80</v>
      </c>
      <c r="L538" s="104" t="s">
        <v>81</v>
      </c>
      <c r="M538" s="104" t="s">
        <v>60</v>
      </c>
      <c r="N538" s="104" t="s">
        <v>61</v>
      </c>
      <c r="O538" s="104" t="s">
        <v>77</v>
      </c>
      <c r="P538" s="104" t="s">
        <v>62</v>
      </c>
      <c r="Q538" s="104" t="s">
        <v>349</v>
      </c>
      <c r="R538" s="104" t="s">
        <v>65</v>
      </c>
      <c r="S538" s="104" t="s">
        <v>63</v>
      </c>
      <c r="T538" s="104" t="s">
        <v>350</v>
      </c>
      <c r="U538" s="104" t="s">
        <v>66</v>
      </c>
      <c r="V538" s="104" t="s">
        <v>67</v>
      </c>
      <c r="W538" s="104" t="s">
        <v>64</v>
      </c>
      <c r="X538" s="104" t="s">
        <v>351</v>
      </c>
      <c r="Y538" s="104" t="s">
        <v>68</v>
      </c>
      <c r="Z538" s="104" t="s">
        <v>69</v>
      </c>
      <c r="AA538" s="90" t="s">
        <v>1074</v>
      </c>
      <c r="AB538" s="182"/>
      <c r="AC538" s="92" t="s">
        <v>1087</v>
      </c>
      <c r="AD538" s="92" t="s">
        <v>57</v>
      </c>
      <c r="AE538" s="92" t="s">
        <v>263</v>
      </c>
      <c r="AF538" s="92" t="s">
        <v>340</v>
      </c>
      <c r="AG538" s="92" t="s">
        <v>58</v>
      </c>
      <c r="AH538" s="92" t="s">
        <v>59</v>
      </c>
      <c r="AI538" s="91" t="s">
        <v>79</v>
      </c>
      <c r="AJ538" s="92" t="s">
        <v>80</v>
      </c>
      <c r="AK538" s="92" t="s">
        <v>81</v>
      </c>
      <c r="AL538" s="92" t="s">
        <v>60</v>
      </c>
      <c r="AM538" s="92" t="s">
        <v>61</v>
      </c>
      <c r="AN538" s="92" t="s">
        <v>77</v>
      </c>
      <c r="AO538" s="92" t="s">
        <v>62</v>
      </c>
      <c r="AP538" s="92" t="s">
        <v>349</v>
      </c>
      <c r="AQ538" s="92" t="s">
        <v>65</v>
      </c>
      <c r="AR538" s="92" t="s">
        <v>63</v>
      </c>
      <c r="AS538" s="92" t="s">
        <v>350</v>
      </c>
      <c r="AT538" s="92" t="s">
        <v>66</v>
      </c>
      <c r="AU538" s="92" t="s">
        <v>67</v>
      </c>
      <c r="AV538" s="92" t="s">
        <v>64</v>
      </c>
      <c r="AW538" s="92" t="s">
        <v>351</v>
      </c>
      <c r="AX538" s="92" t="s">
        <v>68</v>
      </c>
      <c r="AY538" s="92" t="s">
        <v>69</v>
      </c>
    </row>
    <row r="539" spans="2:51" ht="25.5" hidden="1" customHeight="1" x14ac:dyDescent="0.2">
      <c r="B539" s="93"/>
      <c r="C539" s="381">
        <v>44144</v>
      </c>
      <c r="D539" s="550">
        <v>25</v>
      </c>
      <c r="E539" s="550">
        <v>28</v>
      </c>
      <c r="F539" s="550">
        <v>0</v>
      </c>
      <c r="G539" s="550">
        <v>0</v>
      </c>
      <c r="H539" s="550">
        <v>25</v>
      </c>
      <c r="I539" s="550">
        <v>0</v>
      </c>
      <c r="J539" s="550">
        <v>1</v>
      </c>
      <c r="K539" s="550">
        <v>3</v>
      </c>
      <c r="L539" s="550">
        <v>21</v>
      </c>
      <c r="M539" s="550">
        <v>0</v>
      </c>
      <c r="N539" s="550">
        <v>25</v>
      </c>
      <c r="O539" s="550">
        <v>1</v>
      </c>
      <c r="P539" s="550">
        <v>2</v>
      </c>
      <c r="Q539" s="550">
        <v>0</v>
      </c>
      <c r="R539" s="550">
        <v>44</v>
      </c>
      <c r="S539" s="550">
        <v>4</v>
      </c>
      <c r="T539" s="550">
        <v>0</v>
      </c>
      <c r="U539" s="550">
        <v>4</v>
      </c>
      <c r="V539" s="550">
        <v>40</v>
      </c>
      <c r="W539" s="550">
        <v>5</v>
      </c>
      <c r="X539" s="550">
        <v>0</v>
      </c>
      <c r="Y539" s="550">
        <v>4</v>
      </c>
      <c r="Z539" s="550">
        <v>40</v>
      </c>
      <c r="AA539" s="423">
        <f t="shared" ref="AA539:AA547" si="164">SUM(D539:Z539)</f>
        <v>272</v>
      </c>
      <c r="AB539" s="182"/>
      <c r="AC539" s="504">
        <f>D539-D513</f>
        <v>0</v>
      </c>
      <c r="AD539" s="504">
        <f t="shared" ref="AD539:AY545" si="165">E539-E513</f>
        <v>0</v>
      </c>
      <c r="AE539" s="504">
        <f t="shared" si="165"/>
        <v>0</v>
      </c>
      <c r="AF539" s="504">
        <f t="shared" si="165"/>
        <v>0</v>
      </c>
      <c r="AG539" s="504">
        <f t="shared" si="165"/>
        <v>0</v>
      </c>
      <c r="AH539" s="504">
        <f t="shared" si="165"/>
        <v>0</v>
      </c>
      <c r="AI539" s="504">
        <f t="shared" si="165"/>
        <v>0</v>
      </c>
      <c r="AJ539" s="504">
        <f t="shared" si="165"/>
        <v>0</v>
      </c>
      <c r="AK539" s="504">
        <f t="shared" si="165"/>
        <v>0</v>
      </c>
      <c r="AL539" s="504">
        <f t="shared" si="165"/>
        <v>0</v>
      </c>
      <c r="AM539" s="504">
        <f t="shared" si="165"/>
        <v>0</v>
      </c>
      <c r="AN539" s="504">
        <f t="shared" si="165"/>
        <v>0</v>
      </c>
      <c r="AO539" s="504">
        <f t="shared" si="165"/>
        <v>0</v>
      </c>
      <c r="AP539" s="504">
        <f t="shared" si="165"/>
        <v>0</v>
      </c>
      <c r="AQ539" s="504">
        <f t="shared" si="165"/>
        <v>0</v>
      </c>
      <c r="AR539" s="504">
        <f t="shared" si="165"/>
        <v>0</v>
      </c>
      <c r="AS539" s="504">
        <f t="shared" si="165"/>
        <v>0</v>
      </c>
      <c r="AT539" s="504">
        <f t="shared" si="165"/>
        <v>0</v>
      </c>
      <c r="AU539" s="504">
        <f t="shared" si="165"/>
        <v>0</v>
      </c>
      <c r="AV539" s="504">
        <f t="shared" si="165"/>
        <v>0</v>
      </c>
      <c r="AW539" s="504">
        <f t="shared" si="165"/>
        <v>0</v>
      </c>
      <c r="AX539" s="504">
        <f t="shared" si="165"/>
        <v>0</v>
      </c>
      <c r="AY539" s="504">
        <f t="shared" si="165"/>
        <v>0</v>
      </c>
    </row>
    <row r="540" spans="2:51" ht="25.5" hidden="1" customHeight="1" x14ac:dyDescent="0.2">
      <c r="B540" s="93"/>
      <c r="C540" s="381">
        <v>44152</v>
      </c>
      <c r="D540" s="550">
        <v>34</v>
      </c>
      <c r="E540" s="550">
        <v>34</v>
      </c>
      <c r="F540" s="550">
        <v>0</v>
      </c>
      <c r="G540" s="550">
        <v>0</v>
      </c>
      <c r="H540" s="550">
        <v>34</v>
      </c>
      <c r="I540" s="550">
        <v>0</v>
      </c>
      <c r="J540" s="550">
        <v>1</v>
      </c>
      <c r="K540" s="550">
        <v>0</v>
      </c>
      <c r="L540" s="550">
        <v>33</v>
      </c>
      <c r="M540" s="550">
        <v>0</v>
      </c>
      <c r="N540" s="550">
        <v>33</v>
      </c>
      <c r="O540" s="550">
        <v>0</v>
      </c>
      <c r="P540" s="550">
        <v>3</v>
      </c>
      <c r="Q540" s="550">
        <v>0</v>
      </c>
      <c r="R540" s="550">
        <v>46</v>
      </c>
      <c r="S540" s="550">
        <v>3</v>
      </c>
      <c r="T540" s="550">
        <v>0</v>
      </c>
      <c r="U540" s="550">
        <v>0</v>
      </c>
      <c r="V540" s="550">
        <v>46</v>
      </c>
      <c r="W540" s="550">
        <v>3</v>
      </c>
      <c r="X540" s="550">
        <v>0</v>
      </c>
      <c r="Y540" s="550">
        <v>0</v>
      </c>
      <c r="Z540" s="550">
        <v>46</v>
      </c>
      <c r="AA540" s="423">
        <f t="shared" si="164"/>
        <v>316</v>
      </c>
      <c r="AB540" s="182"/>
      <c r="AC540" s="504">
        <f t="shared" ref="AC540:AC545" si="166">D540-D514</f>
        <v>0</v>
      </c>
      <c r="AD540" s="504">
        <f t="shared" si="165"/>
        <v>0</v>
      </c>
      <c r="AE540" s="504">
        <f t="shared" si="165"/>
        <v>0</v>
      </c>
      <c r="AF540" s="504">
        <f t="shared" si="165"/>
        <v>0</v>
      </c>
      <c r="AG540" s="504">
        <f t="shared" si="165"/>
        <v>0</v>
      </c>
      <c r="AH540" s="504">
        <f t="shared" si="165"/>
        <v>0</v>
      </c>
      <c r="AI540" s="504">
        <f t="shared" si="165"/>
        <v>0</v>
      </c>
      <c r="AJ540" s="504">
        <f t="shared" si="165"/>
        <v>0</v>
      </c>
      <c r="AK540" s="504">
        <f t="shared" si="165"/>
        <v>0</v>
      </c>
      <c r="AL540" s="504">
        <f t="shared" si="165"/>
        <v>0</v>
      </c>
      <c r="AM540" s="504">
        <f t="shared" si="165"/>
        <v>0</v>
      </c>
      <c r="AN540" s="504">
        <f t="shared" si="165"/>
        <v>0</v>
      </c>
      <c r="AO540" s="504">
        <f t="shared" si="165"/>
        <v>0</v>
      </c>
      <c r="AP540" s="504">
        <f t="shared" si="165"/>
        <v>0</v>
      </c>
      <c r="AQ540" s="504">
        <f t="shared" si="165"/>
        <v>0</v>
      </c>
      <c r="AR540" s="504">
        <f t="shared" si="165"/>
        <v>0</v>
      </c>
      <c r="AS540" s="504">
        <f t="shared" si="165"/>
        <v>0</v>
      </c>
      <c r="AT540" s="504">
        <f t="shared" si="165"/>
        <v>0</v>
      </c>
      <c r="AU540" s="504">
        <f t="shared" si="165"/>
        <v>0</v>
      </c>
      <c r="AV540" s="504">
        <f t="shared" si="165"/>
        <v>0</v>
      </c>
      <c r="AW540" s="504">
        <f t="shared" si="165"/>
        <v>0</v>
      </c>
      <c r="AX540" s="504">
        <f t="shared" si="165"/>
        <v>0</v>
      </c>
      <c r="AY540" s="504">
        <f t="shared" si="165"/>
        <v>0</v>
      </c>
    </row>
    <row r="541" spans="2:51" ht="25.5" hidden="1" customHeight="1" x14ac:dyDescent="0.2">
      <c r="B541" s="93"/>
      <c r="C541" s="381">
        <v>44159</v>
      </c>
      <c r="D541" s="550">
        <v>36</v>
      </c>
      <c r="E541" s="550">
        <v>36</v>
      </c>
      <c r="F541" s="550">
        <v>0</v>
      </c>
      <c r="G541" s="550">
        <v>0</v>
      </c>
      <c r="H541" s="550">
        <v>36</v>
      </c>
      <c r="I541" s="550">
        <v>0</v>
      </c>
      <c r="J541" s="550">
        <v>6</v>
      </c>
      <c r="K541" s="550">
        <v>0</v>
      </c>
      <c r="L541" s="550">
        <v>32</v>
      </c>
      <c r="M541" s="550">
        <v>0</v>
      </c>
      <c r="N541" s="550">
        <v>39</v>
      </c>
      <c r="O541" s="550">
        <v>0</v>
      </c>
      <c r="P541" s="550">
        <v>1</v>
      </c>
      <c r="Q541" s="550">
        <v>0</v>
      </c>
      <c r="R541" s="550">
        <v>38</v>
      </c>
      <c r="S541" s="550">
        <v>1</v>
      </c>
      <c r="T541" s="550">
        <v>0</v>
      </c>
      <c r="U541" s="550">
        <v>0</v>
      </c>
      <c r="V541" s="550">
        <v>38</v>
      </c>
      <c r="W541" s="550">
        <v>1</v>
      </c>
      <c r="X541" s="550">
        <v>0</v>
      </c>
      <c r="Y541" s="550">
        <v>0</v>
      </c>
      <c r="Z541" s="550">
        <v>38</v>
      </c>
      <c r="AA541" s="423">
        <f t="shared" si="164"/>
        <v>302</v>
      </c>
      <c r="AB541" s="182"/>
      <c r="AC541" s="504">
        <f t="shared" si="166"/>
        <v>0</v>
      </c>
      <c r="AD541" s="504">
        <f t="shared" si="165"/>
        <v>0</v>
      </c>
      <c r="AE541" s="504">
        <f t="shared" si="165"/>
        <v>0</v>
      </c>
      <c r="AF541" s="504">
        <f t="shared" si="165"/>
        <v>0</v>
      </c>
      <c r="AG541" s="504">
        <f t="shared" si="165"/>
        <v>0</v>
      </c>
      <c r="AH541" s="504">
        <f t="shared" si="165"/>
        <v>0</v>
      </c>
      <c r="AI541" s="504">
        <f t="shared" si="165"/>
        <v>0</v>
      </c>
      <c r="AJ541" s="504">
        <f t="shared" si="165"/>
        <v>0</v>
      </c>
      <c r="AK541" s="504">
        <f t="shared" si="165"/>
        <v>0</v>
      </c>
      <c r="AL541" s="504">
        <f t="shared" si="165"/>
        <v>0</v>
      </c>
      <c r="AM541" s="504">
        <f t="shared" si="165"/>
        <v>0</v>
      </c>
      <c r="AN541" s="504">
        <f t="shared" si="165"/>
        <v>0</v>
      </c>
      <c r="AO541" s="504">
        <f t="shared" si="165"/>
        <v>0</v>
      </c>
      <c r="AP541" s="504">
        <f t="shared" si="165"/>
        <v>0</v>
      </c>
      <c r="AQ541" s="504">
        <f t="shared" si="165"/>
        <v>0</v>
      </c>
      <c r="AR541" s="504">
        <f t="shared" si="165"/>
        <v>0</v>
      </c>
      <c r="AS541" s="504">
        <f t="shared" si="165"/>
        <v>0</v>
      </c>
      <c r="AT541" s="504">
        <f t="shared" si="165"/>
        <v>0</v>
      </c>
      <c r="AU541" s="504">
        <f t="shared" si="165"/>
        <v>0</v>
      </c>
      <c r="AV541" s="504">
        <f t="shared" si="165"/>
        <v>0</v>
      </c>
      <c r="AW541" s="504">
        <f t="shared" si="165"/>
        <v>0</v>
      </c>
      <c r="AX541" s="504">
        <f t="shared" si="165"/>
        <v>0</v>
      </c>
      <c r="AY541" s="504">
        <f t="shared" si="165"/>
        <v>0</v>
      </c>
    </row>
    <row r="542" spans="2:51" ht="25.5" hidden="1" customHeight="1" x14ac:dyDescent="0.2">
      <c r="B542" s="93"/>
      <c r="C542" s="381">
        <v>44167</v>
      </c>
      <c r="D542" s="552">
        <v>21</v>
      </c>
      <c r="E542" s="552">
        <v>21</v>
      </c>
      <c r="F542" s="550">
        <v>0</v>
      </c>
      <c r="G542" s="550">
        <v>0</v>
      </c>
      <c r="H542" s="552">
        <v>21</v>
      </c>
      <c r="I542" s="550">
        <v>0</v>
      </c>
      <c r="J542" s="550">
        <v>2</v>
      </c>
      <c r="K542" s="550">
        <v>3</v>
      </c>
      <c r="L542" s="552">
        <v>19</v>
      </c>
      <c r="M542" s="550">
        <v>0</v>
      </c>
      <c r="N542" s="552">
        <v>19</v>
      </c>
      <c r="O542" s="550">
        <v>5</v>
      </c>
      <c r="P542" s="550">
        <v>7</v>
      </c>
      <c r="Q542" s="550">
        <v>0</v>
      </c>
      <c r="R542" s="552">
        <v>32</v>
      </c>
      <c r="S542" s="550">
        <v>7</v>
      </c>
      <c r="T542" s="550">
        <v>0</v>
      </c>
      <c r="U542" s="550">
        <v>0</v>
      </c>
      <c r="V542" s="552">
        <v>32</v>
      </c>
      <c r="W542" s="550">
        <v>7</v>
      </c>
      <c r="X542" s="550">
        <v>0</v>
      </c>
      <c r="Y542" s="550">
        <v>0</v>
      </c>
      <c r="Z542" s="552">
        <v>32</v>
      </c>
      <c r="AA542" s="423">
        <f t="shared" si="164"/>
        <v>228</v>
      </c>
      <c r="AB542" s="545" t="s">
        <v>1103</v>
      </c>
      <c r="AC542" s="504">
        <f>D542-D516</f>
        <v>-9</v>
      </c>
      <c r="AD542" s="504">
        <f t="shared" si="165"/>
        <v>-9</v>
      </c>
      <c r="AE542" s="504">
        <f t="shared" si="165"/>
        <v>0</v>
      </c>
      <c r="AF542" s="504">
        <f t="shared" si="165"/>
        <v>0</v>
      </c>
      <c r="AG542" s="504">
        <f t="shared" si="165"/>
        <v>-9</v>
      </c>
      <c r="AH542" s="504">
        <f t="shared" si="165"/>
        <v>0</v>
      </c>
      <c r="AI542" s="504">
        <f t="shared" si="165"/>
        <v>0</v>
      </c>
      <c r="AJ542" s="504">
        <f t="shared" si="165"/>
        <v>0</v>
      </c>
      <c r="AK542" s="504">
        <f t="shared" si="165"/>
        <v>-9</v>
      </c>
      <c r="AL542" s="504">
        <f t="shared" si="165"/>
        <v>0</v>
      </c>
      <c r="AM542" s="504">
        <f t="shared" si="165"/>
        <v>-7</v>
      </c>
      <c r="AN542" s="504">
        <f t="shared" si="165"/>
        <v>0</v>
      </c>
      <c r="AO542" s="504">
        <f t="shared" si="165"/>
        <v>0</v>
      </c>
      <c r="AP542" s="504">
        <f t="shared" si="165"/>
        <v>0</v>
      </c>
      <c r="AQ542" s="504">
        <f t="shared" si="165"/>
        <v>-7</v>
      </c>
      <c r="AR542" s="504">
        <f t="shared" si="165"/>
        <v>0</v>
      </c>
      <c r="AS542" s="504">
        <f t="shared" si="165"/>
        <v>0</v>
      </c>
      <c r="AT542" s="504">
        <f t="shared" si="165"/>
        <v>0</v>
      </c>
      <c r="AU542" s="504">
        <f t="shared" si="165"/>
        <v>-7</v>
      </c>
      <c r="AV542" s="504">
        <f t="shared" si="165"/>
        <v>0</v>
      </c>
      <c r="AW542" s="504">
        <f t="shared" si="165"/>
        <v>0</v>
      </c>
      <c r="AX542" s="504">
        <f t="shared" si="165"/>
        <v>0</v>
      </c>
      <c r="AY542" s="504">
        <f t="shared" si="165"/>
        <v>-7</v>
      </c>
    </row>
    <row r="543" spans="2:51" ht="25.5" hidden="1" customHeight="1" x14ac:dyDescent="0.2">
      <c r="B543" s="93"/>
      <c r="C543" s="381">
        <v>44174</v>
      </c>
      <c r="D543" s="550">
        <v>31</v>
      </c>
      <c r="E543" s="550">
        <v>31</v>
      </c>
      <c r="F543" s="550">
        <v>0</v>
      </c>
      <c r="G543" s="550">
        <v>0</v>
      </c>
      <c r="H543" s="550">
        <v>31</v>
      </c>
      <c r="I543" s="550">
        <v>0</v>
      </c>
      <c r="J543" s="550">
        <v>4</v>
      </c>
      <c r="K543" s="550">
        <v>0</v>
      </c>
      <c r="L543" s="550">
        <v>27</v>
      </c>
      <c r="M543" s="550">
        <v>0</v>
      </c>
      <c r="N543" s="552">
        <v>32</v>
      </c>
      <c r="O543" s="550">
        <v>2</v>
      </c>
      <c r="P543" s="550">
        <v>5</v>
      </c>
      <c r="Q543" s="550">
        <v>0</v>
      </c>
      <c r="R543" s="552">
        <v>34</v>
      </c>
      <c r="S543" s="550">
        <v>5</v>
      </c>
      <c r="T543" s="550">
        <v>0</v>
      </c>
      <c r="U543" s="550">
        <v>0</v>
      </c>
      <c r="V543" s="552">
        <v>34</v>
      </c>
      <c r="W543" s="550">
        <v>5</v>
      </c>
      <c r="X543" s="550">
        <v>0</v>
      </c>
      <c r="Y543" s="550">
        <v>0</v>
      </c>
      <c r="Z543" s="552">
        <v>34</v>
      </c>
      <c r="AA543" s="423">
        <f t="shared" si="164"/>
        <v>275</v>
      </c>
      <c r="AB543" s="545" t="s">
        <v>1103</v>
      </c>
      <c r="AC543" s="504">
        <f t="shared" si="166"/>
        <v>0</v>
      </c>
      <c r="AD543" s="504">
        <f t="shared" si="165"/>
        <v>0</v>
      </c>
      <c r="AE543" s="504">
        <f t="shared" si="165"/>
        <v>0</v>
      </c>
      <c r="AF543" s="504">
        <f t="shared" si="165"/>
        <v>0</v>
      </c>
      <c r="AG543" s="504">
        <f t="shared" si="165"/>
        <v>0</v>
      </c>
      <c r="AH543" s="504">
        <f t="shared" si="165"/>
        <v>0</v>
      </c>
      <c r="AI543" s="504">
        <f t="shared" si="165"/>
        <v>0</v>
      </c>
      <c r="AJ543" s="504">
        <f t="shared" si="165"/>
        <v>0</v>
      </c>
      <c r="AK543" s="504">
        <f t="shared" si="165"/>
        <v>0</v>
      </c>
      <c r="AL543" s="504">
        <f t="shared" si="165"/>
        <v>0</v>
      </c>
      <c r="AM543" s="504">
        <f>N543-N517</f>
        <v>-2</v>
      </c>
      <c r="AN543" s="504">
        <f t="shared" si="165"/>
        <v>0</v>
      </c>
      <c r="AO543" s="504">
        <f t="shared" si="165"/>
        <v>0</v>
      </c>
      <c r="AP543" s="504">
        <f t="shared" si="165"/>
        <v>0</v>
      </c>
      <c r="AQ543" s="504">
        <f t="shared" si="165"/>
        <v>-2</v>
      </c>
      <c r="AR543" s="504">
        <f t="shared" si="165"/>
        <v>0</v>
      </c>
      <c r="AS543" s="504">
        <f t="shared" si="165"/>
        <v>0</v>
      </c>
      <c r="AT543" s="504">
        <f t="shared" si="165"/>
        <v>0</v>
      </c>
      <c r="AU543" s="504">
        <f t="shared" si="165"/>
        <v>-2</v>
      </c>
      <c r="AV543" s="504">
        <f t="shared" si="165"/>
        <v>0</v>
      </c>
      <c r="AW543" s="504">
        <f t="shared" si="165"/>
        <v>0</v>
      </c>
      <c r="AX543" s="504">
        <f t="shared" si="165"/>
        <v>0</v>
      </c>
      <c r="AY543" s="504">
        <f t="shared" si="165"/>
        <v>-2</v>
      </c>
    </row>
    <row r="544" spans="2:51" ht="25.5" hidden="1" customHeight="1" x14ac:dyDescent="0.2">
      <c r="B544" s="93"/>
      <c r="C544" s="381">
        <v>44186</v>
      </c>
      <c r="D544" s="552">
        <v>28</v>
      </c>
      <c r="E544" s="552">
        <v>28</v>
      </c>
      <c r="F544" s="550">
        <v>0</v>
      </c>
      <c r="G544" s="550">
        <v>0</v>
      </c>
      <c r="H544" s="552">
        <v>29</v>
      </c>
      <c r="I544" s="550">
        <v>0</v>
      </c>
      <c r="J544" s="550">
        <v>1</v>
      </c>
      <c r="K544" s="550">
        <v>2</v>
      </c>
      <c r="L544" s="552">
        <v>25</v>
      </c>
      <c r="M544" s="550">
        <v>0</v>
      </c>
      <c r="N544" s="552">
        <v>26</v>
      </c>
      <c r="O544" s="550">
        <v>0</v>
      </c>
      <c r="P544" s="550">
        <v>3</v>
      </c>
      <c r="Q544" s="550">
        <v>0</v>
      </c>
      <c r="R544" s="552">
        <v>25</v>
      </c>
      <c r="S544" s="550">
        <v>3</v>
      </c>
      <c r="T544" s="550">
        <v>0</v>
      </c>
      <c r="U544" s="550">
        <v>0</v>
      </c>
      <c r="V544" s="552">
        <v>28</v>
      </c>
      <c r="W544" s="550">
        <v>3</v>
      </c>
      <c r="X544" s="550">
        <v>0</v>
      </c>
      <c r="Y544" s="550">
        <v>0</v>
      </c>
      <c r="Z544" s="552">
        <v>28</v>
      </c>
      <c r="AA544" s="423">
        <f t="shared" si="164"/>
        <v>229</v>
      </c>
      <c r="AB544" s="545" t="s">
        <v>1104</v>
      </c>
      <c r="AC544" s="504">
        <f>D544-D518</f>
        <v>1</v>
      </c>
      <c r="AD544" s="504">
        <f t="shared" si="165"/>
        <v>1</v>
      </c>
      <c r="AE544" s="504">
        <f t="shared" si="165"/>
        <v>0</v>
      </c>
      <c r="AF544" s="504">
        <f t="shared" si="165"/>
        <v>0</v>
      </c>
      <c r="AG544" s="504">
        <f t="shared" si="165"/>
        <v>1</v>
      </c>
      <c r="AH544" s="504">
        <f t="shared" si="165"/>
        <v>0</v>
      </c>
      <c r="AI544" s="504">
        <f t="shared" si="165"/>
        <v>0</v>
      </c>
      <c r="AJ544" s="504">
        <f t="shared" si="165"/>
        <v>0</v>
      </c>
      <c r="AK544" s="504">
        <f t="shared" si="165"/>
        <v>1</v>
      </c>
      <c r="AL544" s="504">
        <f t="shared" si="165"/>
        <v>0</v>
      </c>
      <c r="AM544" s="504">
        <f t="shared" si="165"/>
        <v>-1</v>
      </c>
      <c r="AN544" s="504">
        <f t="shared" si="165"/>
        <v>0</v>
      </c>
      <c r="AO544" s="504">
        <f t="shared" si="165"/>
        <v>0</v>
      </c>
      <c r="AP544" s="504">
        <f t="shared" si="165"/>
        <v>0</v>
      </c>
      <c r="AQ544" s="504">
        <f t="shared" si="165"/>
        <v>-1</v>
      </c>
      <c r="AR544" s="504">
        <f t="shared" si="165"/>
        <v>0</v>
      </c>
      <c r="AS544" s="504">
        <f t="shared" si="165"/>
        <v>0</v>
      </c>
      <c r="AT544" s="504">
        <f t="shared" si="165"/>
        <v>0</v>
      </c>
      <c r="AU544" s="504">
        <f t="shared" si="165"/>
        <v>-1</v>
      </c>
      <c r="AV544" s="504">
        <f t="shared" si="165"/>
        <v>0</v>
      </c>
      <c r="AW544" s="504">
        <f t="shared" si="165"/>
        <v>0</v>
      </c>
      <c r="AX544" s="504">
        <f t="shared" si="165"/>
        <v>0</v>
      </c>
      <c r="AY544" s="504">
        <f t="shared" si="165"/>
        <v>-1</v>
      </c>
    </row>
    <row r="545" spans="2:51" ht="25.5" hidden="1" customHeight="1" x14ac:dyDescent="0.2">
      <c r="B545" s="93"/>
      <c r="C545" s="381">
        <v>44204</v>
      </c>
      <c r="D545" s="550">
        <v>25</v>
      </c>
      <c r="E545" s="550">
        <v>23</v>
      </c>
      <c r="F545" s="550">
        <v>2</v>
      </c>
      <c r="G545" s="550">
        <v>0</v>
      </c>
      <c r="H545" s="550">
        <v>26</v>
      </c>
      <c r="I545" s="550">
        <v>2</v>
      </c>
      <c r="J545" s="550">
        <v>5</v>
      </c>
      <c r="K545" s="550">
        <v>0</v>
      </c>
      <c r="L545" s="550">
        <v>20</v>
      </c>
      <c r="M545" s="550">
        <v>0</v>
      </c>
      <c r="N545" s="552">
        <v>29</v>
      </c>
      <c r="O545" s="550">
        <v>0</v>
      </c>
      <c r="P545" s="550">
        <v>5</v>
      </c>
      <c r="Q545" s="550">
        <v>0</v>
      </c>
      <c r="R545" s="552">
        <v>30</v>
      </c>
      <c r="S545" s="550">
        <v>5</v>
      </c>
      <c r="T545" s="550">
        <v>0</v>
      </c>
      <c r="U545" s="550">
        <v>2</v>
      </c>
      <c r="V545" s="552">
        <v>28</v>
      </c>
      <c r="W545" s="550">
        <v>5</v>
      </c>
      <c r="X545" s="550">
        <v>0</v>
      </c>
      <c r="Y545" s="550">
        <v>2</v>
      </c>
      <c r="Z545" s="552">
        <v>28</v>
      </c>
      <c r="AA545" s="423">
        <f t="shared" si="164"/>
        <v>237</v>
      </c>
      <c r="AB545" s="545" t="s">
        <v>1104</v>
      </c>
      <c r="AC545" s="504">
        <f t="shared" si="166"/>
        <v>0</v>
      </c>
      <c r="AD545" s="504">
        <f t="shared" si="165"/>
        <v>0</v>
      </c>
      <c r="AE545" s="504">
        <f t="shared" si="165"/>
        <v>0</v>
      </c>
      <c r="AF545" s="504">
        <f t="shared" si="165"/>
        <v>0</v>
      </c>
      <c r="AG545" s="504">
        <f t="shared" si="165"/>
        <v>0</v>
      </c>
      <c r="AH545" s="504">
        <f t="shared" si="165"/>
        <v>0</v>
      </c>
      <c r="AI545" s="504">
        <f t="shared" si="165"/>
        <v>0</v>
      </c>
      <c r="AJ545" s="504">
        <f t="shared" si="165"/>
        <v>0</v>
      </c>
      <c r="AK545" s="504">
        <f t="shared" si="165"/>
        <v>0</v>
      </c>
      <c r="AL545" s="504">
        <f t="shared" si="165"/>
        <v>0</v>
      </c>
      <c r="AM545" s="504">
        <f>N545-N519</f>
        <v>-6</v>
      </c>
      <c r="AN545" s="504">
        <f t="shared" si="165"/>
        <v>0</v>
      </c>
      <c r="AO545" s="504">
        <f t="shared" si="165"/>
        <v>0</v>
      </c>
      <c r="AP545" s="504">
        <f t="shared" si="165"/>
        <v>0</v>
      </c>
      <c r="AQ545" s="504">
        <f t="shared" si="165"/>
        <v>-11</v>
      </c>
      <c r="AR545" s="504">
        <f t="shared" si="165"/>
        <v>0</v>
      </c>
      <c r="AS545" s="504">
        <f t="shared" si="165"/>
        <v>0</v>
      </c>
      <c r="AT545" s="504">
        <f t="shared" si="165"/>
        <v>0</v>
      </c>
      <c r="AU545" s="504">
        <f t="shared" si="165"/>
        <v>-11</v>
      </c>
      <c r="AV545" s="504">
        <f t="shared" si="165"/>
        <v>0</v>
      </c>
      <c r="AW545" s="504">
        <f t="shared" si="165"/>
        <v>0</v>
      </c>
      <c r="AX545" s="504">
        <f t="shared" si="165"/>
        <v>0</v>
      </c>
      <c r="AY545" s="504">
        <f>Z545-Z519</f>
        <v>-11</v>
      </c>
    </row>
    <row r="546" spans="2:51" ht="25.5" hidden="1" customHeight="1" x14ac:dyDescent="0.2">
      <c r="B546" s="93"/>
      <c r="C546" s="544">
        <v>44215</v>
      </c>
      <c r="D546" s="552">
        <v>28</v>
      </c>
      <c r="E546" s="552">
        <v>27</v>
      </c>
      <c r="F546" s="552">
        <v>1</v>
      </c>
      <c r="G546" s="552">
        <v>0</v>
      </c>
      <c r="H546" s="552">
        <v>27</v>
      </c>
      <c r="I546" s="552">
        <v>1</v>
      </c>
      <c r="J546" s="552">
        <v>11</v>
      </c>
      <c r="K546" s="552">
        <v>2</v>
      </c>
      <c r="L546" s="552">
        <v>15</v>
      </c>
      <c r="M546" s="552">
        <v>0</v>
      </c>
      <c r="N546" s="552">
        <v>24</v>
      </c>
      <c r="O546" s="552">
        <v>5</v>
      </c>
      <c r="P546" s="552">
        <v>7</v>
      </c>
      <c r="Q546" s="552">
        <v>0</v>
      </c>
      <c r="R546" s="552">
        <v>27</v>
      </c>
      <c r="S546" s="552">
        <v>7</v>
      </c>
      <c r="T546" s="552">
        <v>0</v>
      </c>
      <c r="U546" s="552">
        <v>0</v>
      </c>
      <c r="V546" s="552">
        <v>27</v>
      </c>
      <c r="W546" s="552">
        <v>7</v>
      </c>
      <c r="X546" s="552">
        <v>0</v>
      </c>
      <c r="Y546" s="552">
        <v>0</v>
      </c>
      <c r="Z546" s="552">
        <v>27</v>
      </c>
      <c r="AA546" s="423">
        <f t="shared" si="164"/>
        <v>243</v>
      </c>
      <c r="AB546" s="188" t="s">
        <v>1092</v>
      </c>
      <c r="AC546" s="504">
        <v>28</v>
      </c>
      <c r="AD546" s="504">
        <v>27</v>
      </c>
      <c r="AE546" s="504">
        <v>1</v>
      </c>
      <c r="AF546" s="504">
        <v>0</v>
      </c>
      <c r="AG546" s="504">
        <v>27</v>
      </c>
      <c r="AH546" s="504">
        <v>1</v>
      </c>
      <c r="AI546" s="504">
        <v>11</v>
      </c>
      <c r="AJ546" s="504">
        <v>2</v>
      </c>
      <c r="AK546" s="504">
        <v>15</v>
      </c>
      <c r="AL546" s="504">
        <v>0</v>
      </c>
      <c r="AM546" s="504">
        <v>24</v>
      </c>
      <c r="AN546" s="504">
        <v>5</v>
      </c>
      <c r="AO546" s="504">
        <v>7</v>
      </c>
      <c r="AP546" s="504">
        <v>0</v>
      </c>
      <c r="AQ546" s="504">
        <v>27</v>
      </c>
      <c r="AR546" s="504">
        <v>7</v>
      </c>
      <c r="AS546" s="504">
        <v>0</v>
      </c>
      <c r="AT546" s="504">
        <v>0</v>
      </c>
      <c r="AU546" s="504">
        <v>27</v>
      </c>
      <c r="AV546" s="504">
        <v>7</v>
      </c>
      <c r="AW546" s="504">
        <v>0</v>
      </c>
      <c r="AX546" s="504">
        <v>0</v>
      </c>
      <c r="AY546" s="504">
        <v>27</v>
      </c>
    </row>
    <row r="547" spans="2:51" ht="25.5" hidden="1" customHeight="1" thickBot="1" x14ac:dyDescent="0.25">
      <c r="B547" s="93"/>
      <c r="C547" s="544">
        <v>44228</v>
      </c>
      <c r="D547" s="552">
        <v>18</v>
      </c>
      <c r="E547" s="552">
        <v>16</v>
      </c>
      <c r="F547" s="552">
        <v>2</v>
      </c>
      <c r="G547" s="552">
        <v>0</v>
      </c>
      <c r="H547" s="552">
        <v>16</v>
      </c>
      <c r="I547" s="552">
        <v>2</v>
      </c>
      <c r="J547" s="552">
        <v>5</v>
      </c>
      <c r="K547" s="552">
        <v>1</v>
      </c>
      <c r="L547" s="552">
        <v>12</v>
      </c>
      <c r="M547" s="552">
        <v>0</v>
      </c>
      <c r="N547" s="552">
        <v>24</v>
      </c>
      <c r="O547" s="552">
        <v>1</v>
      </c>
      <c r="P547" s="552">
        <v>9</v>
      </c>
      <c r="Q547" s="552">
        <v>0</v>
      </c>
      <c r="R547" s="552">
        <v>16</v>
      </c>
      <c r="S547" s="552">
        <v>9</v>
      </c>
      <c r="T547" s="552">
        <v>0</v>
      </c>
      <c r="U547" s="552">
        <v>3</v>
      </c>
      <c r="V547" s="552">
        <v>13</v>
      </c>
      <c r="W547" s="552">
        <v>9</v>
      </c>
      <c r="X547" s="552">
        <v>0</v>
      </c>
      <c r="Y547" s="552">
        <v>3</v>
      </c>
      <c r="Z547" s="552">
        <v>13</v>
      </c>
      <c r="AA547" s="423">
        <f t="shared" si="164"/>
        <v>172</v>
      </c>
      <c r="AB547" s="188" t="s">
        <v>1092</v>
      </c>
      <c r="AC547" s="504">
        <v>18</v>
      </c>
      <c r="AD547" s="504">
        <v>16</v>
      </c>
      <c r="AE547" s="504">
        <v>2</v>
      </c>
      <c r="AF547" s="504">
        <v>0</v>
      </c>
      <c r="AG547" s="504">
        <v>16</v>
      </c>
      <c r="AH547" s="504">
        <v>2</v>
      </c>
      <c r="AI547" s="504">
        <v>5</v>
      </c>
      <c r="AJ547" s="504">
        <v>1</v>
      </c>
      <c r="AK547" s="504">
        <v>12</v>
      </c>
      <c r="AL547" s="504">
        <v>0</v>
      </c>
      <c r="AM547" s="504">
        <v>24</v>
      </c>
      <c r="AN547" s="504">
        <v>1</v>
      </c>
      <c r="AO547" s="504">
        <v>9</v>
      </c>
      <c r="AP547" s="504">
        <v>0</v>
      </c>
      <c r="AQ547" s="504">
        <v>16</v>
      </c>
      <c r="AR547" s="504">
        <v>9</v>
      </c>
      <c r="AS547" s="504">
        <v>0</v>
      </c>
      <c r="AT547" s="504">
        <v>3</v>
      </c>
      <c r="AU547" s="504">
        <v>13</v>
      </c>
      <c r="AV547" s="504">
        <v>9</v>
      </c>
      <c r="AW547" s="504">
        <v>0</v>
      </c>
      <c r="AX547" s="504">
        <v>3</v>
      </c>
      <c r="AY547" s="504">
        <v>13</v>
      </c>
    </row>
    <row r="548" spans="2:51" ht="27" hidden="1" customHeight="1" thickTop="1" x14ac:dyDescent="0.2">
      <c r="B548" s="1898" t="s">
        <v>1074</v>
      </c>
      <c r="C548" s="1898"/>
      <c r="D548" s="424">
        <f t="shared" ref="D548:AA548" si="167">SUM(D539:D547)</f>
        <v>246</v>
      </c>
      <c r="E548" s="424">
        <f t="shared" si="167"/>
        <v>244</v>
      </c>
      <c r="F548" s="424">
        <f t="shared" si="167"/>
        <v>5</v>
      </c>
      <c r="G548" s="424">
        <f t="shared" si="167"/>
        <v>0</v>
      </c>
      <c r="H548" s="424">
        <f t="shared" si="167"/>
        <v>245</v>
      </c>
      <c r="I548" s="424">
        <f t="shared" si="167"/>
        <v>5</v>
      </c>
      <c r="J548" s="424">
        <f t="shared" si="167"/>
        <v>36</v>
      </c>
      <c r="K548" s="424">
        <f t="shared" si="167"/>
        <v>11</v>
      </c>
      <c r="L548" s="424">
        <f t="shared" si="167"/>
        <v>204</v>
      </c>
      <c r="M548" s="424">
        <f t="shared" si="167"/>
        <v>0</v>
      </c>
      <c r="N548" s="424">
        <f t="shared" si="167"/>
        <v>251</v>
      </c>
      <c r="O548" s="424">
        <f t="shared" si="167"/>
        <v>14</v>
      </c>
      <c r="P548" s="424">
        <f t="shared" si="167"/>
        <v>42</v>
      </c>
      <c r="Q548" s="424">
        <f t="shared" si="167"/>
        <v>0</v>
      </c>
      <c r="R548" s="424">
        <f t="shared" si="167"/>
        <v>292</v>
      </c>
      <c r="S548" s="424">
        <f t="shared" si="167"/>
        <v>44</v>
      </c>
      <c r="T548" s="424">
        <f t="shared" si="167"/>
        <v>0</v>
      </c>
      <c r="U548" s="424">
        <f t="shared" si="167"/>
        <v>9</v>
      </c>
      <c r="V548" s="424">
        <f t="shared" si="167"/>
        <v>286</v>
      </c>
      <c r="W548" s="424">
        <f t="shared" si="167"/>
        <v>45</v>
      </c>
      <c r="X548" s="424">
        <f t="shared" si="167"/>
        <v>0</v>
      </c>
      <c r="Y548" s="424">
        <f t="shared" si="167"/>
        <v>9</v>
      </c>
      <c r="Z548" s="424">
        <f t="shared" si="167"/>
        <v>286</v>
      </c>
      <c r="AA548" s="424">
        <f t="shared" si="167"/>
        <v>2274</v>
      </c>
      <c r="AB548" s="182"/>
      <c r="AC548" s="290">
        <f t="shared" ref="AC548:AY548" si="168">SUM(AC539:AC547)</f>
        <v>38</v>
      </c>
      <c r="AD548" s="290">
        <f t="shared" si="168"/>
        <v>35</v>
      </c>
      <c r="AE548" s="290">
        <f t="shared" si="168"/>
        <v>3</v>
      </c>
      <c r="AF548" s="290">
        <f t="shared" si="168"/>
        <v>0</v>
      </c>
      <c r="AG548" s="290">
        <f t="shared" si="168"/>
        <v>35</v>
      </c>
      <c r="AH548" s="290">
        <f t="shared" si="168"/>
        <v>3</v>
      </c>
      <c r="AI548" s="290">
        <f t="shared" si="168"/>
        <v>16</v>
      </c>
      <c r="AJ548" s="290">
        <f t="shared" si="168"/>
        <v>3</v>
      </c>
      <c r="AK548" s="290">
        <f t="shared" si="168"/>
        <v>19</v>
      </c>
      <c r="AL548" s="290">
        <f t="shared" si="168"/>
        <v>0</v>
      </c>
      <c r="AM548" s="290">
        <f t="shared" si="168"/>
        <v>32</v>
      </c>
      <c r="AN548" s="290">
        <f t="shared" si="168"/>
        <v>6</v>
      </c>
      <c r="AO548" s="290">
        <f t="shared" si="168"/>
        <v>16</v>
      </c>
      <c r="AP548" s="290">
        <f t="shared" si="168"/>
        <v>0</v>
      </c>
      <c r="AQ548" s="290">
        <f t="shared" si="168"/>
        <v>22</v>
      </c>
      <c r="AR548" s="290">
        <f t="shared" si="168"/>
        <v>16</v>
      </c>
      <c r="AS548" s="290">
        <f t="shared" si="168"/>
        <v>0</v>
      </c>
      <c r="AT548" s="290">
        <f t="shared" si="168"/>
        <v>3</v>
      </c>
      <c r="AU548" s="290">
        <f t="shared" si="168"/>
        <v>19</v>
      </c>
      <c r="AV548" s="290">
        <f t="shared" si="168"/>
        <v>16</v>
      </c>
      <c r="AW548" s="290">
        <f t="shared" si="168"/>
        <v>0</v>
      </c>
      <c r="AX548" s="290">
        <f t="shared" si="168"/>
        <v>3</v>
      </c>
      <c r="AY548" s="290">
        <f t="shared" si="168"/>
        <v>19</v>
      </c>
    </row>
    <row r="549" spans="2:51" ht="12" hidden="1" customHeight="1" x14ac:dyDescent="0.2">
      <c r="AB549" s="182"/>
    </row>
    <row r="550" spans="2:51" ht="12" hidden="1" customHeight="1" x14ac:dyDescent="0.2"/>
    <row r="551" spans="2:51" ht="22.5" hidden="1" customHeight="1" x14ac:dyDescent="0.2">
      <c r="B551" s="172" t="s">
        <v>1105</v>
      </c>
      <c r="H551" s="94"/>
    </row>
    <row r="552" spans="2:51" ht="14.4" hidden="1" x14ac:dyDescent="0.2">
      <c r="B552" s="78"/>
      <c r="C552" s="79"/>
      <c r="D552" s="96" t="s">
        <v>389</v>
      </c>
      <c r="E552" s="97" t="s">
        <v>390</v>
      </c>
      <c r="F552" s="96" t="s">
        <v>391</v>
      </c>
      <c r="G552" s="96" t="s">
        <v>392</v>
      </c>
      <c r="H552" s="98" t="s">
        <v>393</v>
      </c>
      <c r="I552" s="97" t="s">
        <v>394</v>
      </c>
      <c r="J552" s="96" t="s">
        <v>395</v>
      </c>
      <c r="K552" s="96" t="s">
        <v>396</v>
      </c>
      <c r="L552" s="96" t="s">
        <v>397</v>
      </c>
      <c r="M552" s="96" t="s">
        <v>398</v>
      </c>
      <c r="N552" s="96" t="s">
        <v>399</v>
      </c>
      <c r="O552" s="96" t="s">
        <v>400</v>
      </c>
      <c r="P552" s="96" t="s">
        <v>401</v>
      </c>
      <c r="Q552" s="96" t="s">
        <v>402</v>
      </c>
      <c r="R552" s="96" t="s">
        <v>403</v>
      </c>
      <c r="S552" s="96" t="s">
        <v>404</v>
      </c>
      <c r="T552" s="96" t="s">
        <v>405</v>
      </c>
      <c r="U552" s="96" t="s">
        <v>406</v>
      </c>
      <c r="V552" s="96" t="s">
        <v>407</v>
      </c>
      <c r="W552" s="99" t="s">
        <v>408</v>
      </c>
      <c r="X552" s="80"/>
      <c r="Y552" s="80"/>
      <c r="Z552" s="80"/>
      <c r="AA552" s="80"/>
      <c r="AC552" s="81" t="s">
        <v>409</v>
      </c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  <c r="AS552" s="81"/>
      <c r="AT552" s="81"/>
      <c r="AU552" s="81"/>
      <c r="AV552" s="82"/>
    </row>
    <row r="553" spans="2:51" ht="33.75" hidden="1" customHeight="1" x14ac:dyDescent="0.2">
      <c r="B553" s="83" t="s">
        <v>410</v>
      </c>
      <c r="C553" s="83" t="s">
        <v>411</v>
      </c>
      <c r="D553" s="100" t="s">
        <v>417</v>
      </c>
      <c r="E553" s="100" t="s">
        <v>418</v>
      </c>
      <c r="F553" s="100" t="s">
        <v>419</v>
      </c>
      <c r="G553" s="100" t="s">
        <v>420</v>
      </c>
      <c r="H553" s="101" t="s">
        <v>421</v>
      </c>
      <c r="I553" s="102" t="s">
        <v>422</v>
      </c>
      <c r="J553" s="100" t="s">
        <v>423</v>
      </c>
      <c r="K553" s="100" t="s">
        <v>424</v>
      </c>
      <c r="L553" s="100" t="s">
        <v>425</v>
      </c>
      <c r="M553" s="100" t="s">
        <v>426</v>
      </c>
      <c r="N553" s="100" t="s">
        <v>427</v>
      </c>
      <c r="O553" s="100" t="s">
        <v>428</v>
      </c>
      <c r="P553" s="100" t="s">
        <v>64</v>
      </c>
      <c r="Q553" s="100" t="s">
        <v>64</v>
      </c>
      <c r="R553" s="100" t="s">
        <v>429</v>
      </c>
      <c r="S553" s="100" t="s">
        <v>430</v>
      </c>
      <c r="T553" s="100" t="s">
        <v>431</v>
      </c>
      <c r="U553" s="100" t="s">
        <v>432</v>
      </c>
      <c r="V553" s="100" t="s">
        <v>433</v>
      </c>
      <c r="W553" s="100" t="s">
        <v>434</v>
      </c>
      <c r="X553" s="95"/>
      <c r="Y553" s="95"/>
      <c r="Z553" s="95"/>
      <c r="AA553" s="84" t="s">
        <v>1074</v>
      </c>
      <c r="AC553" s="85" t="s">
        <v>417</v>
      </c>
      <c r="AD553" s="85" t="s">
        <v>418</v>
      </c>
      <c r="AE553" s="85" t="s">
        <v>419</v>
      </c>
      <c r="AF553" s="85" t="s">
        <v>420</v>
      </c>
      <c r="AG553" s="85" t="s">
        <v>421</v>
      </c>
      <c r="AH553" s="85" t="s">
        <v>422</v>
      </c>
      <c r="AI553" s="85" t="s">
        <v>423</v>
      </c>
      <c r="AJ553" s="85" t="s">
        <v>424</v>
      </c>
      <c r="AK553" s="85" t="s">
        <v>425</v>
      </c>
      <c r="AL553" s="85" t="s">
        <v>426</v>
      </c>
      <c r="AM553" s="85" t="s">
        <v>427</v>
      </c>
      <c r="AN553" s="85" t="s">
        <v>428</v>
      </c>
      <c r="AO553" s="85" t="s">
        <v>1090</v>
      </c>
      <c r="AP553" s="85" t="s">
        <v>1062</v>
      </c>
      <c r="AQ553" s="85" t="s">
        <v>429</v>
      </c>
      <c r="AR553" s="85" t="s">
        <v>430</v>
      </c>
      <c r="AS553" s="85" t="s">
        <v>431</v>
      </c>
      <c r="AT553" s="85" t="s">
        <v>432</v>
      </c>
      <c r="AU553" s="85" t="s">
        <v>433</v>
      </c>
      <c r="AV553" s="85" t="s">
        <v>434</v>
      </c>
    </row>
    <row r="554" spans="2:51" ht="27" hidden="1" customHeight="1" x14ac:dyDescent="0.2">
      <c r="B554" s="86"/>
      <c r="C554" s="381">
        <v>44167</v>
      </c>
      <c r="D554" s="416">
        <v>0</v>
      </c>
      <c r="E554" s="416">
        <v>0</v>
      </c>
      <c r="F554" s="416">
        <v>0</v>
      </c>
      <c r="G554" s="416">
        <v>0</v>
      </c>
      <c r="H554" s="417">
        <v>0</v>
      </c>
      <c r="I554" s="416">
        <v>0</v>
      </c>
      <c r="J554" s="416">
        <v>0</v>
      </c>
      <c r="K554" s="416">
        <v>0</v>
      </c>
      <c r="L554" s="416">
        <v>0</v>
      </c>
      <c r="M554" s="416">
        <v>0</v>
      </c>
      <c r="N554" s="416">
        <v>0</v>
      </c>
      <c r="O554" s="416">
        <v>0</v>
      </c>
      <c r="P554" s="416">
        <v>0</v>
      </c>
      <c r="Q554" s="416">
        <v>0</v>
      </c>
      <c r="R554" s="416">
        <v>0</v>
      </c>
      <c r="S554" s="416">
        <v>0</v>
      </c>
      <c r="T554" s="416">
        <v>0</v>
      </c>
      <c r="U554" s="416">
        <v>0</v>
      </c>
      <c r="V554" s="416">
        <v>0</v>
      </c>
      <c r="W554" s="416">
        <v>0</v>
      </c>
      <c r="X554" s="418"/>
      <c r="Y554" s="419"/>
      <c r="Z554" s="419"/>
      <c r="AA554" s="420">
        <f t="shared" ref="AA554:AA560" si="169">SUM(D554:W554)</f>
        <v>0</v>
      </c>
      <c r="AC554" s="288">
        <f t="shared" ref="AC554:AR559" si="170">D554-D529</f>
        <v>0</v>
      </c>
      <c r="AD554" s="288">
        <f t="shared" si="170"/>
        <v>0</v>
      </c>
      <c r="AE554" s="288">
        <f t="shared" si="170"/>
        <v>0</v>
      </c>
      <c r="AF554" s="288">
        <f t="shared" si="170"/>
        <v>0</v>
      </c>
      <c r="AG554" s="288">
        <f t="shared" si="170"/>
        <v>0</v>
      </c>
      <c r="AH554" s="288">
        <f t="shared" si="170"/>
        <v>0</v>
      </c>
      <c r="AI554" s="288">
        <f t="shared" si="170"/>
        <v>0</v>
      </c>
      <c r="AJ554" s="288">
        <f t="shared" si="170"/>
        <v>0</v>
      </c>
      <c r="AK554" s="288">
        <f t="shared" si="170"/>
        <v>0</v>
      </c>
      <c r="AL554" s="288">
        <f t="shared" si="170"/>
        <v>0</v>
      </c>
      <c r="AM554" s="288">
        <f t="shared" si="170"/>
        <v>0</v>
      </c>
      <c r="AN554" s="288">
        <f t="shared" si="170"/>
        <v>0</v>
      </c>
      <c r="AO554" s="288">
        <f t="shared" si="170"/>
        <v>0</v>
      </c>
      <c r="AP554" s="288">
        <f t="shared" si="170"/>
        <v>0</v>
      </c>
      <c r="AQ554" s="288">
        <f t="shared" si="170"/>
        <v>0</v>
      </c>
      <c r="AR554" s="288">
        <f t="shared" si="170"/>
        <v>0</v>
      </c>
      <c r="AS554" s="288">
        <f t="shared" ref="AM554:AV559" si="171">T554-T529</f>
        <v>0</v>
      </c>
      <c r="AT554" s="288">
        <f t="shared" si="171"/>
        <v>0</v>
      </c>
      <c r="AU554" s="288">
        <f t="shared" si="171"/>
        <v>0</v>
      </c>
      <c r="AV554" s="288">
        <f t="shared" si="171"/>
        <v>0</v>
      </c>
    </row>
    <row r="555" spans="2:51" ht="27" hidden="1" customHeight="1" x14ac:dyDescent="0.2">
      <c r="B555" s="86"/>
      <c r="C555" s="381">
        <v>44174</v>
      </c>
      <c r="D555" s="416">
        <v>0</v>
      </c>
      <c r="E555" s="416">
        <v>0</v>
      </c>
      <c r="F555" s="416">
        <v>0</v>
      </c>
      <c r="G555" s="416">
        <v>0</v>
      </c>
      <c r="H555" s="417">
        <v>0</v>
      </c>
      <c r="I555" s="416">
        <v>0</v>
      </c>
      <c r="J555" s="416">
        <v>0</v>
      </c>
      <c r="K555" s="416">
        <v>0</v>
      </c>
      <c r="L555" s="416">
        <v>0</v>
      </c>
      <c r="M555" s="416">
        <v>0</v>
      </c>
      <c r="N555" s="416">
        <v>0</v>
      </c>
      <c r="O555" s="416">
        <v>0</v>
      </c>
      <c r="P555" s="416">
        <v>0</v>
      </c>
      <c r="Q555" s="416">
        <v>0</v>
      </c>
      <c r="R555" s="416">
        <v>0</v>
      </c>
      <c r="S555" s="416">
        <v>0</v>
      </c>
      <c r="T555" s="416">
        <v>0</v>
      </c>
      <c r="U555" s="416">
        <v>0</v>
      </c>
      <c r="V555" s="416">
        <v>0</v>
      </c>
      <c r="W555" s="416">
        <v>0</v>
      </c>
      <c r="X555" s="418"/>
      <c r="Y555" s="419"/>
      <c r="Z555" s="419"/>
      <c r="AA555" s="420">
        <f t="shared" si="169"/>
        <v>0</v>
      </c>
      <c r="AC555" s="288">
        <f t="shared" si="170"/>
        <v>0</v>
      </c>
      <c r="AD555" s="288">
        <f t="shared" si="170"/>
        <v>0</v>
      </c>
      <c r="AE555" s="288">
        <f t="shared" si="170"/>
        <v>0</v>
      </c>
      <c r="AF555" s="288">
        <f t="shared" si="170"/>
        <v>0</v>
      </c>
      <c r="AG555" s="288">
        <f t="shared" si="170"/>
        <v>0</v>
      </c>
      <c r="AH555" s="288">
        <f t="shared" si="170"/>
        <v>0</v>
      </c>
      <c r="AI555" s="288">
        <f t="shared" si="170"/>
        <v>0</v>
      </c>
      <c r="AJ555" s="288">
        <f t="shared" si="170"/>
        <v>0</v>
      </c>
      <c r="AK555" s="288">
        <f t="shared" si="170"/>
        <v>0</v>
      </c>
      <c r="AL555" s="288">
        <f t="shared" si="170"/>
        <v>0</v>
      </c>
      <c r="AM555" s="288">
        <f t="shared" si="171"/>
        <v>0</v>
      </c>
      <c r="AN555" s="288">
        <f t="shared" si="171"/>
        <v>0</v>
      </c>
      <c r="AO555" s="288">
        <f t="shared" si="171"/>
        <v>0</v>
      </c>
      <c r="AP555" s="288">
        <f t="shared" si="171"/>
        <v>0</v>
      </c>
      <c r="AQ555" s="288">
        <f t="shared" si="171"/>
        <v>0</v>
      </c>
      <c r="AR555" s="288">
        <f t="shared" si="171"/>
        <v>0</v>
      </c>
      <c r="AS555" s="288">
        <f t="shared" si="171"/>
        <v>0</v>
      </c>
      <c r="AT555" s="288">
        <f t="shared" si="171"/>
        <v>0</v>
      </c>
      <c r="AU555" s="288">
        <f t="shared" si="171"/>
        <v>0</v>
      </c>
      <c r="AV555" s="288">
        <f t="shared" si="171"/>
        <v>0</v>
      </c>
    </row>
    <row r="556" spans="2:51" ht="27" hidden="1" customHeight="1" x14ac:dyDescent="0.2">
      <c r="B556" s="86"/>
      <c r="C556" s="381">
        <v>44186</v>
      </c>
      <c r="D556" s="416">
        <v>0</v>
      </c>
      <c r="E556" s="416">
        <v>0</v>
      </c>
      <c r="F556" s="416">
        <v>0</v>
      </c>
      <c r="G556" s="416">
        <v>0</v>
      </c>
      <c r="H556" s="417">
        <v>0</v>
      </c>
      <c r="I556" s="416">
        <v>0</v>
      </c>
      <c r="J556" s="416">
        <v>0</v>
      </c>
      <c r="K556" s="416">
        <v>0</v>
      </c>
      <c r="L556" s="416">
        <v>0</v>
      </c>
      <c r="M556" s="416">
        <v>0</v>
      </c>
      <c r="N556" s="416">
        <v>0</v>
      </c>
      <c r="O556" s="416">
        <v>0</v>
      </c>
      <c r="P556" s="416">
        <v>0</v>
      </c>
      <c r="Q556" s="416">
        <v>0</v>
      </c>
      <c r="R556" s="416">
        <v>0</v>
      </c>
      <c r="S556" s="416">
        <v>0</v>
      </c>
      <c r="T556" s="416">
        <v>0</v>
      </c>
      <c r="U556" s="416">
        <v>0</v>
      </c>
      <c r="V556" s="416">
        <v>0</v>
      </c>
      <c r="W556" s="416">
        <v>0</v>
      </c>
      <c r="X556" s="418"/>
      <c r="Y556" s="419"/>
      <c r="Z556" s="419"/>
      <c r="AA556" s="420">
        <f t="shared" si="169"/>
        <v>0</v>
      </c>
      <c r="AC556" s="288">
        <f t="shared" si="170"/>
        <v>0</v>
      </c>
      <c r="AD556" s="288">
        <f t="shared" si="170"/>
        <v>0</v>
      </c>
      <c r="AE556" s="288">
        <f t="shared" si="170"/>
        <v>0</v>
      </c>
      <c r="AF556" s="288">
        <f t="shared" si="170"/>
        <v>0</v>
      </c>
      <c r="AG556" s="288">
        <f t="shared" si="170"/>
        <v>0</v>
      </c>
      <c r="AH556" s="288">
        <f t="shared" si="170"/>
        <v>0</v>
      </c>
      <c r="AI556" s="288">
        <f t="shared" si="170"/>
        <v>0</v>
      </c>
      <c r="AJ556" s="288">
        <f t="shared" si="170"/>
        <v>0</v>
      </c>
      <c r="AK556" s="288">
        <f t="shared" si="170"/>
        <v>0</v>
      </c>
      <c r="AL556" s="288">
        <f t="shared" si="170"/>
        <v>0</v>
      </c>
      <c r="AM556" s="288">
        <f t="shared" si="171"/>
        <v>0</v>
      </c>
      <c r="AN556" s="288">
        <f t="shared" si="171"/>
        <v>0</v>
      </c>
      <c r="AO556" s="288">
        <f t="shared" si="171"/>
        <v>0</v>
      </c>
      <c r="AP556" s="288">
        <f t="shared" si="171"/>
        <v>0</v>
      </c>
      <c r="AQ556" s="288">
        <f t="shared" si="171"/>
        <v>0</v>
      </c>
      <c r="AR556" s="288">
        <f t="shared" si="171"/>
        <v>0</v>
      </c>
      <c r="AS556" s="288">
        <f t="shared" si="171"/>
        <v>0</v>
      </c>
      <c r="AT556" s="288">
        <f t="shared" si="171"/>
        <v>0</v>
      </c>
      <c r="AU556" s="288">
        <f t="shared" si="171"/>
        <v>0</v>
      </c>
      <c r="AV556" s="288">
        <f t="shared" si="171"/>
        <v>0</v>
      </c>
    </row>
    <row r="557" spans="2:51" ht="27" hidden="1" customHeight="1" x14ac:dyDescent="0.2">
      <c r="B557" s="86"/>
      <c r="C557" s="381">
        <v>44204</v>
      </c>
      <c r="D557" s="416">
        <v>0</v>
      </c>
      <c r="E557" s="416">
        <v>0</v>
      </c>
      <c r="F557" s="416">
        <v>0</v>
      </c>
      <c r="G557" s="416">
        <v>0</v>
      </c>
      <c r="H557" s="417">
        <v>0</v>
      </c>
      <c r="I557" s="416">
        <v>0</v>
      </c>
      <c r="J557" s="416">
        <v>0</v>
      </c>
      <c r="K557" s="416">
        <v>7</v>
      </c>
      <c r="L557" s="416">
        <v>0</v>
      </c>
      <c r="M557" s="416">
        <v>0</v>
      </c>
      <c r="N557" s="416">
        <v>0</v>
      </c>
      <c r="O557" s="416">
        <v>0</v>
      </c>
      <c r="P557" s="416">
        <v>0</v>
      </c>
      <c r="Q557" s="416">
        <v>0</v>
      </c>
      <c r="R557" s="416">
        <v>0</v>
      </c>
      <c r="S557" s="416">
        <v>0</v>
      </c>
      <c r="T557" s="416">
        <v>0</v>
      </c>
      <c r="U557" s="416">
        <v>0</v>
      </c>
      <c r="V557" s="416">
        <v>0</v>
      </c>
      <c r="W557" s="416">
        <v>0</v>
      </c>
      <c r="X557" s="418"/>
      <c r="Y557" s="419"/>
      <c r="Z557" s="419"/>
      <c r="AA557" s="420">
        <f t="shared" si="169"/>
        <v>7</v>
      </c>
      <c r="AC557" s="288">
        <f t="shared" si="170"/>
        <v>0</v>
      </c>
      <c r="AD557" s="288">
        <f t="shared" si="170"/>
        <v>0</v>
      </c>
      <c r="AE557" s="288">
        <f t="shared" si="170"/>
        <v>0</v>
      </c>
      <c r="AF557" s="288">
        <f t="shared" si="170"/>
        <v>0</v>
      </c>
      <c r="AG557" s="288">
        <f t="shared" si="170"/>
        <v>0</v>
      </c>
      <c r="AH557" s="288">
        <f t="shared" si="170"/>
        <v>0</v>
      </c>
      <c r="AI557" s="288">
        <f t="shared" si="170"/>
        <v>0</v>
      </c>
      <c r="AJ557" s="288">
        <f t="shared" si="170"/>
        <v>0</v>
      </c>
      <c r="AK557" s="288">
        <f t="shared" si="170"/>
        <v>0</v>
      </c>
      <c r="AL557" s="288">
        <f t="shared" si="170"/>
        <v>0</v>
      </c>
      <c r="AM557" s="288">
        <f t="shared" si="171"/>
        <v>0</v>
      </c>
      <c r="AN557" s="288">
        <f t="shared" si="171"/>
        <v>0</v>
      </c>
      <c r="AO557" s="288">
        <f t="shared" si="171"/>
        <v>0</v>
      </c>
      <c r="AP557" s="288">
        <f t="shared" si="171"/>
        <v>0</v>
      </c>
      <c r="AQ557" s="288">
        <f t="shared" si="171"/>
        <v>0</v>
      </c>
      <c r="AR557" s="288">
        <f t="shared" si="171"/>
        <v>0</v>
      </c>
      <c r="AS557" s="288">
        <f t="shared" si="171"/>
        <v>0</v>
      </c>
      <c r="AT557" s="288">
        <f t="shared" si="171"/>
        <v>0</v>
      </c>
      <c r="AU557" s="288">
        <f t="shared" si="171"/>
        <v>0</v>
      </c>
      <c r="AV557" s="288">
        <f t="shared" si="171"/>
        <v>0</v>
      </c>
    </row>
    <row r="558" spans="2:51" ht="27" hidden="1" customHeight="1" x14ac:dyDescent="0.2">
      <c r="B558" s="86"/>
      <c r="C558" s="381">
        <v>44215</v>
      </c>
      <c r="D558" s="416">
        <v>0</v>
      </c>
      <c r="E558" s="416">
        <v>0</v>
      </c>
      <c r="F558" s="416">
        <v>0</v>
      </c>
      <c r="G558" s="416">
        <v>0</v>
      </c>
      <c r="H558" s="417">
        <v>0</v>
      </c>
      <c r="I558" s="416">
        <v>0</v>
      </c>
      <c r="J558" s="416">
        <v>0</v>
      </c>
      <c r="K558" s="416">
        <v>0</v>
      </c>
      <c r="L558" s="416">
        <v>0</v>
      </c>
      <c r="M558" s="416">
        <v>0</v>
      </c>
      <c r="N558" s="416">
        <v>0</v>
      </c>
      <c r="O558" s="416">
        <v>0</v>
      </c>
      <c r="P558" s="416">
        <v>0</v>
      </c>
      <c r="Q558" s="416">
        <v>0</v>
      </c>
      <c r="R558" s="416">
        <v>0</v>
      </c>
      <c r="S558" s="416">
        <v>0</v>
      </c>
      <c r="T558" s="416">
        <v>0</v>
      </c>
      <c r="U558" s="416">
        <v>0</v>
      </c>
      <c r="V558" s="416">
        <v>0</v>
      </c>
      <c r="W558" s="416">
        <v>0</v>
      </c>
      <c r="X558" s="418"/>
      <c r="Y558" s="419"/>
      <c r="Z558" s="419"/>
      <c r="AA558" s="420">
        <f t="shared" si="169"/>
        <v>0</v>
      </c>
      <c r="AC558" s="288">
        <f t="shared" si="170"/>
        <v>0</v>
      </c>
      <c r="AD558" s="288">
        <f t="shared" si="170"/>
        <v>0</v>
      </c>
      <c r="AE558" s="288">
        <f t="shared" si="170"/>
        <v>0</v>
      </c>
      <c r="AF558" s="288">
        <f t="shared" si="170"/>
        <v>0</v>
      </c>
      <c r="AG558" s="288">
        <f t="shared" si="170"/>
        <v>0</v>
      </c>
      <c r="AH558" s="288">
        <f t="shared" si="170"/>
        <v>0</v>
      </c>
      <c r="AI558" s="288">
        <f t="shared" si="170"/>
        <v>0</v>
      </c>
      <c r="AJ558" s="288">
        <f t="shared" si="170"/>
        <v>0</v>
      </c>
      <c r="AK558" s="288">
        <f t="shared" si="170"/>
        <v>0</v>
      </c>
      <c r="AL558" s="288">
        <f t="shared" si="170"/>
        <v>0</v>
      </c>
      <c r="AM558" s="288">
        <f t="shared" si="171"/>
        <v>0</v>
      </c>
      <c r="AN558" s="288">
        <f t="shared" si="171"/>
        <v>0</v>
      </c>
      <c r="AO558" s="288">
        <f t="shared" si="171"/>
        <v>0</v>
      </c>
      <c r="AP558" s="288">
        <f t="shared" si="171"/>
        <v>0</v>
      </c>
      <c r="AQ558" s="288">
        <f t="shared" si="171"/>
        <v>0</v>
      </c>
      <c r="AR558" s="288">
        <f t="shared" si="171"/>
        <v>0</v>
      </c>
      <c r="AS558" s="288">
        <f t="shared" si="171"/>
        <v>0</v>
      </c>
      <c r="AT558" s="288">
        <f t="shared" si="171"/>
        <v>0</v>
      </c>
      <c r="AU558" s="288">
        <f t="shared" si="171"/>
        <v>0</v>
      </c>
      <c r="AV558" s="288">
        <f t="shared" si="171"/>
        <v>0</v>
      </c>
    </row>
    <row r="559" spans="2:51" ht="27" hidden="1" customHeight="1" thickBot="1" x14ac:dyDescent="0.25">
      <c r="B559" s="86"/>
      <c r="C559" s="381">
        <v>44228</v>
      </c>
      <c r="D559" s="416">
        <v>0</v>
      </c>
      <c r="E559" s="416">
        <v>0</v>
      </c>
      <c r="F559" s="416">
        <v>0</v>
      </c>
      <c r="G559" s="416">
        <v>0</v>
      </c>
      <c r="H559" s="417">
        <v>0</v>
      </c>
      <c r="I559" s="416">
        <v>0</v>
      </c>
      <c r="J559" s="416">
        <v>0</v>
      </c>
      <c r="K559" s="416">
        <v>0</v>
      </c>
      <c r="L559" s="416">
        <v>0</v>
      </c>
      <c r="M559" s="416">
        <v>0</v>
      </c>
      <c r="N559" s="416">
        <v>0</v>
      </c>
      <c r="O559" s="416">
        <v>0</v>
      </c>
      <c r="P559" s="416">
        <v>0</v>
      </c>
      <c r="Q559" s="416">
        <v>0</v>
      </c>
      <c r="R559" s="416">
        <v>0</v>
      </c>
      <c r="S559" s="416">
        <v>0</v>
      </c>
      <c r="T559" s="416">
        <v>0</v>
      </c>
      <c r="U559" s="416">
        <v>0</v>
      </c>
      <c r="V559" s="416">
        <v>0</v>
      </c>
      <c r="W559" s="416">
        <v>0</v>
      </c>
      <c r="X559" s="418"/>
      <c r="Y559" s="419"/>
      <c r="Z559" s="419"/>
      <c r="AA559" s="420">
        <f t="shared" si="169"/>
        <v>0</v>
      </c>
      <c r="AC559" s="288">
        <f t="shared" si="170"/>
        <v>0</v>
      </c>
      <c r="AD559" s="288">
        <f t="shared" si="170"/>
        <v>0</v>
      </c>
      <c r="AE559" s="288">
        <f t="shared" si="170"/>
        <v>0</v>
      </c>
      <c r="AF559" s="288">
        <f t="shared" si="170"/>
        <v>0</v>
      </c>
      <c r="AG559" s="288">
        <f t="shared" si="170"/>
        <v>0</v>
      </c>
      <c r="AH559" s="288">
        <f t="shared" si="170"/>
        <v>0</v>
      </c>
      <c r="AI559" s="288">
        <f t="shared" si="170"/>
        <v>0</v>
      </c>
      <c r="AJ559" s="288">
        <f t="shared" si="170"/>
        <v>0</v>
      </c>
      <c r="AK559" s="288">
        <f t="shared" si="170"/>
        <v>0</v>
      </c>
      <c r="AL559" s="288">
        <f t="shared" si="170"/>
        <v>0</v>
      </c>
      <c r="AM559" s="288">
        <f t="shared" si="171"/>
        <v>0</v>
      </c>
      <c r="AN559" s="288">
        <f t="shared" si="171"/>
        <v>0</v>
      </c>
      <c r="AO559" s="288">
        <f t="shared" si="171"/>
        <v>0</v>
      </c>
      <c r="AP559" s="288">
        <f t="shared" si="171"/>
        <v>0</v>
      </c>
      <c r="AQ559" s="288">
        <f t="shared" si="171"/>
        <v>0</v>
      </c>
      <c r="AR559" s="288">
        <f t="shared" si="171"/>
        <v>0</v>
      </c>
      <c r="AS559" s="288">
        <f t="shared" si="171"/>
        <v>0</v>
      </c>
      <c r="AT559" s="288">
        <f t="shared" si="171"/>
        <v>0</v>
      </c>
      <c r="AU559" s="288">
        <f t="shared" si="171"/>
        <v>0</v>
      </c>
      <c r="AV559" s="288">
        <f t="shared" si="171"/>
        <v>0</v>
      </c>
    </row>
    <row r="560" spans="2:51" ht="27" hidden="1" customHeight="1" thickTop="1" x14ac:dyDescent="0.2">
      <c r="B560" s="1899" t="s">
        <v>1074</v>
      </c>
      <c r="C560" s="1900"/>
      <c r="D560" s="421">
        <f t="shared" ref="D560:W560" si="172">SUM(D554:D559)</f>
        <v>0</v>
      </c>
      <c r="E560" s="421">
        <f t="shared" si="172"/>
        <v>0</v>
      </c>
      <c r="F560" s="421">
        <f t="shared" si="172"/>
        <v>0</v>
      </c>
      <c r="G560" s="421">
        <f t="shared" si="172"/>
        <v>0</v>
      </c>
      <c r="H560" s="571">
        <f t="shared" si="172"/>
        <v>0</v>
      </c>
      <c r="I560" s="421">
        <f t="shared" si="172"/>
        <v>0</v>
      </c>
      <c r="J560" s="421">
        <f t="shared" si="172"/>
        <v>0</v>
      </c>
      <c r="K560" s="421">
        <f t="shared" si="172"/>
        <v>7</v>
      </c>
      <c r="L560" s="421">
        <f t="shared" si="172"/>
        <v>0</v>
      </c>
      <c r="M560" s="421">
        <f t="shared" si="172"/>
        <v>0</v>
      </c>
      <c r="N560" s="421">
        <f t="shared" si="172"/>
        <v>0</v>
      </c>
      <c r="O560" s="421">
        <f t="shared" si="172"/>
        <v>0</v>
      </c>
      <c r="P560" s="421">
        <f t="shared" si="172"/>
        <v>0</v>
      </c>
      <c r="Q560" s="421">
        <f t="shared" si="172"/>
        <v>0</v>
      </c>
      <c r="R560" s="421">
        <f t="shared" si="172"/>
        <v>0</v>
      </c>
      <c r="S560" s="421">
        <f t="shared" si="172"/>
        <v>0</v>
      </c>
      <c r="T560" s="421">
        <f t="shared" si="172"/>
        <v>0</v>
      </c>
      <c r="U560" s="421">
        <f t="shared" si="172"/>
        <v>0</v>
      </c>
      <c r="V560" s="421">
        <f t="shared" si="172"/>
        <v>0</v>
      </c>
      <c r="W560" s="421">
        <f t="shared" si="172"/>
        <v>0</v>
      </c>
      <c r="X560" s="442"/>
      <c r="Y560" s="443"/>
      <c r="Z560" s="443"/>
      <c r="AA560" s="420">
        <f t="shared" si="169"/>
        <v>7</v>
      </c>
      <c r="AC560" s="289">
        <f t="shared" ref="AC560:AV560" si="173">SUM(AC554:AC559)</f>
        <v>0</v>
      </c>
      <c r="AD560" s="289">
        <f t="shared" si="173"/>
        <v>0</v>
      </c>
      <c r="AE560" s="289">
        <f t="shared" si="173"/>
        <v>0</v>
      </c>
      <c r="AF560" s="289">
        <f t="shared" si="173"/>
        <v>0</v>
      </c>
      <c r="AG560" s="289">
        <f t="shared" si="173"/>
        <v>0</v>
      </c>
      <c r="AH560" s="289">
        <f t="shared" si="173"/>
        <v>0</v>
      </c>
      <c r="AI560" s="289">
        <f t="shared" si="173"/>
        <v>0</v>
      </c>
      <c r="AJ560" s="289">
        <f t="shared" si="173"/>
        <v>0</v>
      </c>
      <c r="AK560" s="289">
        <f t="shared" si="173"/>
        <v>0</v>
      </c>
      <c r="AL560" s="289">
        <f t="shared" si="173"/>
        <v>0</v>
      </c>
      <c r="AM560" s="289">
        <f t="shared" si="173"/>
        <v>0</v>
      </c>
      <c r="AN560" s="289">
        <f t="shared" si="173"/>
        <v>0</v>
      </c>
      <c r="AO560" s="289">
        <f t="shared" si="173"/>
        <v>0</v>
      </c>
      <c r="AP560" s="289">
        <f t="shared" si="173"/>
        <v>0</v>
      </c>
      <c r="AQ560" s="289">
        <f t="shared" si="173"/>
        <v>0</v>
      </c>
      <c r="AR560" s="289">
        <f t="shared" si="173"/>
        <v>0</v>
      </c>
      <c r="AS560" s="289">
        <f t="shared" si="173"/>
        <v>0</v>
      </c>
      <c r="AT560" s="289">
        <f t="shared" si="173"/>
        <v>0</v>
      </c>
      <c r="AU560" s="289">
        <f t="shared" si="173"/>
        <v>0</v>
      </c>
      <c r="AV560" s="289">
        <f t="shared" si="173"/>
        <v>0</v>
      </c>
    </row>
    <row r="561" spans="2:51" ht="16.2" hidden="1" x14ac:dyDescent="0.2">
      <c r="B561" s="79"/>
      <c r="C561" s="79"/>
      <c r="D561" s="87"/>
      <c r="E561" s="87"/>
      <c r="F561" s="87"/>
      <c r="G561" s="88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182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  <c r="AS561" s="81"/>
      <c r="AT561" s="81"/>
      <c r="AU561" s="81"/>
      <c r="AV561" s="81"/>
    </row>
    <row r="562" spans="2:51" ht="16.2" hidden="1" x14ac:dyDescent="0.2">
      <c r="B562" s="78" t="s">
        <v>413</v>
      </c>
      <c r="C562" s="89"/>
      <c r="D562" s="103" t="s">
        <v>414</v>
      </c>
      <c r="E562" s="103" t="s">
        <v>6</v>
      </c>
      <c r="F562" s="103" t="s">
        <v>262</v>
      </c>
      <c r="G562" s="103" t="s">
        <v>435</v>
      </c>
      <c r="H562" s="103" t="s">
        <v>7</v>
      </c>
      <c r="I562" s="103" t="s">
        <v>8</v>
      </c>
      <c r="J562" s="99" t="s">
        <v>22</v>
      </c>
      <c r="K562" s="103" t="s">
        <v>23</v>
      </c>
      <c r="L562" s="103" t="s">
        <v>24</v>
      </c>
      <c r="M562" s="103" t="s">
        <v>9</v>
      </c>
      <c r="N562" s="103" t="s">
        <v>415</v>
      </c>
      <c r="O562" s="103" t="s">
        <v>20</v>
      </c>
      <c r="P562" s="103" t="s">
        <v>10</v>
      </c>
      <c r="Q562" s="103" t="s">
        <v>436</v>
      </c>
      <c r="R562" s="103" t="s">
        <v>12</v>
      </c>
      <c r="S562" s="103" t="s">
        <v>11</v>
      </c>
      <c r="T562" s="103" t="s">
        <v>437</v>
      </c>
      <c r="U562" s="103" t="s">
        <v>13</v>
      </c>
      <c r="V562" s="103" t="s">
        <v>14</v>
      </c>
      <c r="W562" s="103" t="s">
        <v>416</v>
      </c>
      <c r="X562" s="103" t="s">
        <v>1086</v>
      </c>
      <c r="Y562" s="103" t="s">
        <v>15</v>
      </c>
      <c r="Z562" s="103" t="s">
        <v>16</v>
      </c>
      <c r="AA562" s="87"/>
      <c r="AB562" s="182"/>
      <c r="AC562" s="81" t="s">
        <v>409</v>
      </c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  <c r="AS562" s="81"/>
      <c r="AT562" s="81"/>
      <c r="AU562" s="81"/>
      <c r="AV562" s="81"/>
    </row>
    <row r="563" spans="2:51" ht="32.25" hidden="1" customHeight="1" x14ac:dyDescent="0.2">
      <c r="B563" s="83" t="s">
        <v>410</v>
      </c>
      <c r="C563" s="83" t="s">
        <v>411</v>
      </c>
      <c r="D563" s="104" t="s">
        <v>1087</v>
      </c>
      <c r="E563" s="104" t="s">
        <v>57</v>
      </c>
      <c r="F563" s="104" t="s">
        <v>263</v>
      </c>
      <c r="G563" s="104" t="s">
        <v>340</v>
      </c>
      <c r="H563" s="104" t="s">
        <v>58</v>
      </c>
      <c r="I563" s="104" t="s">
        <v>59</v>
      </c>
      <c r="J563" s="105" t="s">
        <v>79</v>
      </c>
      <c r="K563" s="104" t="s">
        <v>80</v>
      </c>
      <c r="L563" s="104" t="s">
        <v>81</v>
      </c>
      <c r="M563" s="104" t="s">
        <v>60</v>
      </c>
      <c r="N563" s="104" t="s">
        <v>61</v>
      </c>
      <c r="O563" s="104" t="s">
        <v>77</v>
      </c>
      <c r="P563" s="104" t="s">
        <v>62</v>
      </c>
      <c r="Q563" s="104" t="s">
        <v>349</v>
      </c>
      <c r="R563" s="104" t="s">
        <v>65</v>
      </c>
      <c r="S563" s="104" t="s">
        <v>63</v>
      </c>
      <c r="T563" s="104" t="s">
        <v>350</v>
      </c>
      <c r="U563" s="104" t="s">
        <v>66</v>
      </c>
      <c r="V563" s="104" t="s">
        <v>67</v>
      </c>
      <c r="W563" s="104" t="s">
        <v>64</v>
      </c>
      <c r="X563" s="104" t="s">
        <v>351</v>
      </c>
      <c r="Y563" s="104" t="s">
        <v>68</v>
      </c>
      <c r="Z563" s="104" t="s">
        <v>69</v>
      </c>
      <c r="AA563" s="90" t="s">
        <v>1074</v>
      </c>
      <c r="AB563" s="182"/>
      <c r="AC563" s="92" t="s">
        <v>1087</v>
      </c>
      <c r="AD563" s="92" t="s">
        <v>57</v>
      </c>
      <c r="AE563" s="92" t="s">
        <v>263</v>
      </c>
      <c r="AF563" s="92" t="s">
        <v>340</v>
      </c>
      <c r="AG563" s="92" t="s">
        <v>58</v>
      </c>
      <c r="AH563" s="92" t="s">
        <v>59</v>
      </c>
      <c r="AI563" s="91" t="s">
        <v>79</v>
      </c>
      <c r="AJ563" s="92" t="s">
        <v>80</v>
      </c>
      <c r="AK563" s="92" t="s">
        <v>81</v>
      </c>
      <c r="AL563" s="92" t="s">
        <v>60</v>
      </c>
      <c r="AM563" s="92" t="s">
        <v>61</v>
      </c>
      <c r="AN563" s="92" t="s">
        <v>77</v>
      </c>
      <c r="AO563" s="92" t="s">
        <v>62</v>
      </c>
      <c r="AP563" s="92" t="s">
        <v>349</v>
      </c>
      <c r="AQ563" s="92" t="s">
        <v>65</v>
      </c>
      <c r="AR563" s="92" t="s">
        <v>63</v>
      </c>
      <c r="AS563" s="92" t="s">
        <v>350</v>
      </c>
      <c r="AT563" s="92" t="s">
        <v>66</v>
      </c>
      <c r="AU563" s="92" t="s">
        <v>67</v>
      </c>
      <c r="AV563" s="92" t="s">
        <v>64</v>
      </c>
      <c r="AW563" s="92" t="s">
        <v>351</v>
      </c>
      <c r="AX563" s="92" t="s">
        <v>68</v>
      </c>
      <c r="AY563" s="92" t="s">
        <v>69</v>
      </c>
    </row>
    <row r="564" spans="2:51" ht="25.5" hidden="1" customHeight="1" x14ac:dyDescent="0.2">
      <c r="B564" s="93"/>
      <c r="C564" s="381">
        <v>44174</v>
      </c>
      <c r="D564" s="572">
        <v>31</v>
      </c>
      <c r="E564" s="572">
        <v>31</v>
      </c>
      <c r="F564" s="572">
        <v>0</v>
      </c>
      <c r="G564" s="572">
        <v>0</v>
      </c>
      <c r="H564" s="572">
        <v>31</v>
      </c>
      <c r="I564" s="572">
        <v>0</v>
      </c>
      <c r="J564" s="572">
        <v>4</v>
      </c>
      <c r="K564" s="572">
        <v>0</v>
      </c>
      <c r="L564" s="572">
        <v>27</v>
      </c>
      <c r="M564" s="572">
        <v>0</v>
      </c>
      <c r="N564" s="572">
        <v>32</v>
      </c>
      <c r="O564" s="572">
        <v>2</v>
      </c>
      <c r="P564" s="572">
        <v>5</v>
      </c>
      <c r="Q564" s="572">
        <v>0</v>
      </c>
      <c r="R564" s="572">
        <v>34</v>
      </c>
      <c r="S564" s="572">
        <v>5</v>
      </c>
      <c r="T564" s="572">
        <v>0</v>
      </c>
      <c r="U564" s="572">
        <v>0</v>
      </c>
      <c r="V564" s="572">
        <v>34</v>
      </c>
      <c r="W564" s="572">
        <v>5</v>
      </c>
      <c r="X564" s="572">
        <v>0</v>
      </c>
      <c r="Y564" s="572">
        <v>0</v>
      </c>
      <c r="Z564" s="572">
        <v>34</v>
      </c>
      <c r="AA564" s="423">
        <f t="shared" ref="AA564:AA568" si="174">SUM(D564:Z564)</f>
        <v>275</v>
      </c>
      <c r="AB564" s="182"/>
      <c r="AC564" s="504">
        <f t="shared" ref="AC564:AR568" si="175">D564-D543</f>
        <v>0</v>
      </c>
      <c r="AD564" s="504">
        <f t="shared" si="175"/>
        <v>0</v>
      </c>
      <c r="AE564" s="504">
        <f t="shared" si="175"/>
        <v>0</v>
      </c>
      <c r="AF564" s="504">
        <f t="shared" si="175"/>
        <v>0</v>
      </c>
      <c r="AG564" s="504">
        <f t="shared" si="175"/>
        <v>0</v>
      </c>
      <c r="AH564" s="504">
        <f t="shared" si="175"/>
        <v>0</v>
      </c>
      <c r="AI564" s="504">
        <f t="shared" si="175"/>
        <v>0</v>
      </c>
      <c r="AJ564" s="504">
        <f t="shared" si="175"/>
        <v>0</v>
      </c>
      <c r="AK564" s="504">
        <f t="shared" si="175"/>
        <v>0</v>
      </c>
      <c r="AL564" s="504">
        <f t="shared" si="175"/>
        <v>0</v>
      </c>
      <c r="AM564" s="504">
        <f t="shared" si="175"/>
        <v>0</v>
      </c>
      <c r="AN564" s="504">
        <f t="shared" si="175"/>
        <v>0</v>
      </c>
      <c r="AO564" s="504">
        <f t="shared" si="175"/>
        <v>0</v>
      </c>
      <c r="AP564" s="504">
        <f t="shared" si="175"/>
        <v>0</v>
      </c>
      <c r="AQ564" s="504">
        <f t="shared" si="175"/>
        <v>0</v>
      </c>
      <c r="AR564" s="504">
        <f t="shared" si="175"/>
        <v>0</v>
      </c>
      <c r="AS564" s="504">
        <f t="shared" ref="AM564:AY568" si="176">T564-T543</f>
        <v>0</v>
      </c>
      <c r="AT564" s="504">
        <f t="shared" si="176"/>
        <v>0</v>
      </c>
      <c r="AU564" s="504">
        <f t="shared" si="176"/>
        <v>0</v>
      </c>
      <c r="AV564" s="504">
        <f t="shared" si="176"/>
        <v>0</v>
      </c>
      <c r="AW564" s="504">
        <f t="shared" si="176"/>
        <v>0</v>
      </c>
      <c r="AX564" s="504">
        <f t="shared" si="176"/>
        <v>0</v>
      </c>
      <c r="AY564" s="504">
        <f t="shared" si="176"/>
        <v>0</v>
      </c>
    </row>
    <row r="565" spans="2:51" ht="25.5" hidden="1" customHeight="1" x14ac:dyDescent="0.2">
      <c r="B565" s="93"/>
      <c r="C565" s="381">
        <v>44186</v>
      </c>
      <c r="D565" s="572">
        <v>28</v>
      </c>
      <c r="E565" s="572">
        <v>28</v>
      </c>
      <c r="F565" s="572">
        <v>0</v>
      </c>
      <c r="G565" s="572">
        <v>0</v>
      </c>
      <c r="H565" s="572">
        <v>29</v>
      </c>
      <c r="I565" s="572">
        <v>0</v>
      </c>
      <c r="J565" s="572">
        <v>1</v>
      </c>
      <c r="K565" s="572">
        <v>2</v>
      </c>
      <c r="L565" s="572">
        <v>25</v>
      </c>
      <c r="M565" s="572">
        <v>0</v>
      </c>
      <c r="N565" s="572">
        <v>26</v>
      </c>
      <c r="O565" s="572">
        <v>0</v>
      </c>
      <c r="P565" s="572">
        <v>3</v>
      </c>
      <c r="Q565" s="572">
        <v>0</v>
      </c>
      <c r="R565" s="572">
        <v>25</v>
      </c>
      <c r="S565" s="572">
        <v>3</v>
      </c>
      <c r="T565" s="572">
        <v>0</v>
      </c>
      <c r="U565" s="572">
        <v>0</v>
      </c>
      <c r="V565" s="572">
        <v>28</v>
      </c>
      <c r="W565" s="572">
        <v>3</v>
      </c>
      <c r="X565" s="572">
        <v>0</v>
      </c>
      <c r="Y565" s="572">
        <v>0</v>
      </c>
      <c r="Z565" s="572">
        <v>28</v>
      </c>
      <c r="AA565" s="423">
        <f t="shared" si="174"/>
        <v>229</v>
      </c>
      <c r="AB565" s="182"/>
      <c r="AC565" s="504">
        <f t="shared" si="175"/>
        <v>0</v>
      </c>
      <c r="AD565" s="504">
        <f t="shared" si="175"/>
        <v>0</v>
      </c>
      <c r="AE565" s="504">
        <f t="shared" si="175"/>
        <v>0</v>
      </c>
      <c r="AF565" s="504">
        <f t="shared" si="175"/>
        <v>0</v>
      </c>
      <c r="AG565" s="504">
        <f t="shared" si="175"/>
        <v>0</v>
      </c>
      <c r="AH565" s="504">
        <f t="shared" si="175"/>
        <v>0</v>
      </c>
      <c r="AI565" s="504">
        <f t="shared" si="175"/>
        <v>0</v>
      </c>
      <c r="AJ565" s="504">
        <f t="shared" si="175"/>
        <v>0</v>
      </c>
      <c r="AK565" s="504">
        <f t="shared" si="175"/>
        <v>0</v>
      </c>
      <c r="AL565" s="504">
        <f t="shared" si="175"/>
        <v>0</v>
      </c>
      <c r="AM565" s="504">
        <f t="shared" si="176"/>
        <v>0</v>
      </c>
      <c r="AN565" s="504">
        <f t="shared" si="176"/>
        <v>0</v>
      </c>
      <c r="AO565" s="504">
        <f t="shared" si="176"/>
        <v>0</v>
      </c>
      <c r="AP565" s="504">
        <f t="shared" si="176"/>
        <v>0</v>
      </c>
      <c r="AQ565" s="504">
        <f t="shared" si="176"/>
        <v>0</v>
      </c>
      <c r="AR565" s="504">
        <f t="shared" si="176"/>
        <v>0</v>
      </c>
      <c r="AS565" s="504">
        <f t="shared" si="176"/>
        <v>0</v>
      </c>
      <c r="AT565" s="504">
        <f t="shared" si="176"/>
        <v>0</v>
      </c>
      <c r="AU565" s="504">
        <f t="shared" si="176"/>
        <v>0</v>
      </c>
      <c r="AV565" s="504">
        <f t="shared" si="176"/>
        <v>0</v>
      </c>
      <c r="AW565" s="504">
        <f t="shared" si="176"/>
        <v>0</v>
      </c>
      <c r="AX565" s="504">
        <f t="shared" si="176"/>
        <v>0</v>
      </c>
      <c r="AY565" s="504">
        <f t="shared" si="176"/>
        <v>0</v>
      </c>
    </row>
    <row r="566" spans="2:51" ht="25.5" hidden="1" customHeight="1" x14ac:dyDescent="0.2">
      <c r="B566" s="93"/>
      <c r="C566" s="381">
        <v>44204</v>
      </c>
      <c r="D566" s="572">
        <v>25</v>
      </c>
      <c r="E566" s="572">
        <v>23</v>
      </c>
      <c r="F566" s="572">
        <v>2</v>
      </c>
      <c r="G566" s="572">
        <v>0</v>
      </c>
      <c r="H566" s="572">
        <v>26</v>
      </c>
      <c r="I566" s="572">
        <v>2</v>
      </c>
      <c r="J566" s="572">
        <v>5</v>
      </c>
      <c r="K566" s="572">
        <v>0</v>
      </c>
      <c r="L566" s="572">
        <v>20</v>
      </c>
      <c r="M566" s="572">
        <v>0</v>
      </c>
      <c r="N566" s="572">
        <v>29</v>
      </c>
      <c r="O566" s="572">
        <v>0</v>
      </c>
      <c r="P566" s="572">
        <v>5</v>
      </c>
      <c r="Q566" s="572">
        <v>0</v>
      </c>
      <c r="R566" s="572">
        <v>30</v>
      </c>
      <c r="S566" s="572">
        <v>5</v>
      </c>
      <c r="T566" s="572">
        <v>0</v>
      </c>
      <c r="U566" s="572">
        <v>2</v>
      </c>
      <c r="V566" s="572">
        <v>28</v>
      </c>
      <c r="W566" s="572">
        <v>5</v>
      </c>
      <c r="X566" s="572">
        <v>0</v>
      </c>
      <c r="Y566" s="572">
        <v>2</v>
      </c>
      <c r="Z566" s="572">
        <v>28</v>
      </c>
      <c r="AA566" s="423">
        <f t="shared" si="174"/>
        <v>237</v>
      </c>
      <c r="AB566" s="182"/>
      <c r="AC566" s="504">
        <f t="shared" si="175"/>
        <v>0</v>
      </c>
      <c r="AD566" s="504">
        <f t="shared" si="175"/>
        <v>0</v>
      </c>
      <c r="AE566" s="504">
        <f t="shared" si="175"/>
        <v>0</v>
      </c>
      <c r="AF566" s="504">
        <f t="shared" si="175"/>
        <v>0</v>
      </c>
      <c r="AG566" s="504">
        <f t="shared" si="175"/>
        <v>0</v>
      </c>
      <c r="AH566" s="504">
        <f t="shared" si="175"/>
        <v>0</v>
      </c>
      <c r="AI566" s="504">
        <f t="shared" si="175"/>
        <v>0</v>
      </c>
      <c r="AJ566" s="504">
        <f t="shared" si="175"/>
        <v>0</v>
      </c>
      <c r="AK566" s="504">
        <f t="shared" si="175"/>
        <v>0</v>
      </c>
      <c r="AL566" s="504">
        <f t="shared" si="175"/>
        <v>0</v>
      </c>
      <c r="AM566" s="504">
        <f t="shared" si="176"/>
        <v>0</v>
      </c>
      <c r="AN566" s="504">
        <f t="shared" si="176"/>
        <v>0</v>
      </c>
      <c r="AO566" s="504">
        <f t="shared" si="176"/>
        <v>0</v>
      </c>
      <c r="AP566" s="504">
        <f t="shared" si="176"/>
        <v>0</v>
      </c>
      <c r="AQ566" s="504">
        <f t="shared" si="176"/>
        <v>0</v>
      </c>
      <c r="AR566" s="504">
        <f t="shared" si="176"/>
        <v>0</v>
      </c>
      <c r="AS566" s="504">
        <f t="shared" si="176"/>
        <v>0</v>
      </c>
      <c r="AT566" s="504">
        <f t="shared" si="176"/>
        <v>0</v>
      </c>
      <c r="AU566" s="504">
        <f t="shared" si="176"/>
        <v>0</v>
      </c>
      <c r="AV566" s="504">
        <f t="shared" si="176"/>
        <v>0</v>
      </c>
      <c r="AW566" s="504">
        <f t="shared" si="176"/>
        <v>0</v>
      </c>
      <c r="AX566" s="504">
        <f t="shared" si="176"/>
        <v>0</v>
      </c>
      <c r="AY566" s="504">
        <f t="shared" si="176"/>
        <v>0</v>
      </c>
    </row>
    <row r="567" spans="2:51" ht="25.5" hidden="1" customHeight="1" x14ac:dyDescent="0.2">
      <c r="B567" s="93"/>
      <c r="C567" s="381">
        <v>44215</v>
      </c>
      <c r="D567" s="572">
        <v>29</v>
      </c>
      <c r="E567" s="572">
        <v>28</v>
      </c>
      <c r="F567" s="572">
        <v>1</v>
      </c>
      <c r="G567" s="572">
        <v>0</v>
      </c>
      <c r="H567" s="572">
        <v>28</v>
      </c>
      <c r="I567" s="572">
        <v>1</v>
      </c>
      <c r="J567" s="572">
        <v>11</v>
      </c>
      <c r="K567" s="572">
        <v>2</v>
      </c>
      <c r="L567" s="572">
        <v>15</v>
      </c>
      <c r="M567" s="572">
        <v>0</v>
      </c>
      <c r="N567" s="572">
        <v>24</v>
      </c>
      <c r="O567" s="572">
        <v>5</v>
      </c>
      <c r="P567" s="572">
        <v>7</v>
      </c>
      <c r="Q567" s="572">
        <v>0</v>
      </c>
      <c r="R567" s="572">
        <v>27</v>
      </c>
      <c r="S567" s="572">
        <v>7</v>
      </c>
      <c r="T567" s="572">
        <v>0</v>
      </c>
      <c r="U567" s="572">
        <v>0</v>
      </c>
      <c r="V567" s="572">
        <v>27</v>
      </c>
      <c r="W567" s="572">
        <v>7</v>
      </c>
      <c r="X567" s="572">
        <v>0</v>
      </c>
      <c r="Y567" s="572">
        <v>0</v>
      </c>
      <c r="Z567" s="572">
        <v>27</v>
      </c>
      <c r="AA567" s="423">
        <f t="shared" si="174"/>
        <v>246</v>
      </c>
      <c r="AB567" s="545" t="s">
        <v>686</v>
      </c>
      <c r="AC567" s="504">
        <f t="shared" si="175"/>
        <v>1</v>
      </c>
      <c r="AD567" s="504">
        <f t="shared" si="175"/>
        <v>1</v>
      </c>
      <c r="AE567" s="504">
        <f t="shared" si="175"/>
        <v>0</v>
      </c>
      <c r="AF567" s="504">
        <f t="shared" si="175"/>
        <v>0</v>
      </c>
      <c r="AG567" s="504">
        <f t="shared" si="175"/>
        <v>1</v>
      </c>
      <c r="AH567" s="504">
        <f t="shared" si="175"/>
        <v>0</v>
      </c>
      <c r="AI567" s="504">
        <f t="shared" si="175"/>
        <v>0</v>
      </c>
      <c r="AJ567" s="504">
        <f t="shared" si="175"/>
        <v>0</v>
      </c>
      <c r="AK567" s="504">
        <f t="shared" si="175"/>
        <v>0</v>
      </c>
      <c r="AL567" s="504">
        <f t="shared" si="175"/>
        <v>0</v>
      </c>
      <c r="AM567" s="504">
        <f t="shared" si="176"/>
        <v>0</v>
      </c>
      <c r="AN567" s="504">
        <f t="shared" si="176"/>
        <v>0</v>
      </c>
      <c r="AO567" s="504">
        <f t="shared" si="176"/>
        <v>0</v>
      </c>
      <c r="AP567" s="504">
        <f t="shared" si="176"/>
        <v>0</v>
      </c>
      <c r="AQ567" s="504">
        <f t="shared" si="176"/>
        <v>0</v>
      </c>
      <c r="AR567" s="504">
        <f t="shared" si="176"/>
        <v>0</v>
      </c>
      <c r="AS567" s="504">
        <f t="shared" si="176"/>
        <v>0</v>
      </c>
      <c r="AT567" s="504">
        <f t="shared" si="176"/>
        <v>0</v>
      </c>
      <c r="AU567" s="504">
        <f t="shared" si="176"/>
        <v>0</v>
      </c>
      <c r="AV567" s="504">
        <f t="shared" si="176"/>
        <v>0</v>
      </c>
      <c r="AW567" s="504">
        <f t="shared" si="176"/>
        <v>0</v>
      </c>
      <c r="AX567" s="504">
        <f t="shared" si="176"/>
        <v>0</v>
      </c>
      <c r="AY567" s="504">
        <f t="shared" si="176"/>
        <v>0</v>
      </c>
    </row>
    <row r="568" spans="2:51" ht="25.5" hidden="1" customHeight="1" thickBot="1" x14ac:dyDescent="0.25">
      <c r="B568" s="93"/>
      <c r="C568" s="381">
        <v>44228</v>
      </c>
      <c r="D568" s="572">
        <v>17</v>
      </c>
      <c r="E568" s="572">
        <v>16</v>
      </c>
      <c r="F568" s="572">
        <v>1</v>
      </c>
      <c r="G568" s="572">
        <v>0</v>
      </c>
      <c r="H568" s="572">
        <v>18</v>
      </c>
      <c r="I568" s="572">
        <v>1</v>
      </c>
      <c r="J568" s="572">
        <v>4</v>
      </c>
      <c r="K568" s="572">
        <v>1</v>
      </c>
      <c r="L568" s="572">
        <v>12</v>
      </c>
      <c r="M568" s="572">
        <v>0</v>
      </c>
      <c r="N568" s="572">
        <v>23</v>
      </c>
      <c r="O568" s="572">
        <v>1</v>
      </c>
      <c r="P568" s="572">
        <v>11</v>
      </c>
      <c r="Q568" s="572">
        <v>0</v>
      </c>
      <c r="R568" s="572">
        <v>15</v>
      </c>
      <c r="S568" s="572">
        <v>9</v>
      </c>
      <c r="T568" s="572">
        <v>0</v>
      </c>
      <c r="U568" s="572">
        <v>2</v>
      </c>
      <c r="V568" s="572">
        <v>13</v>
      </c>
      <c r="W568" s="572">
        <v>9</v>
      </c>
      <c r="X568" s="572">
        <v>0</v>
      </c>
      <c r="Y568" s="572">
        <v>2</v>
      </c>
      <c r="Z568" s="572">
        <v>13</v>
      </c>
      <c r="AA568" s="423">
        <f t="shared" si="174"/>
        <v>168</v>
      </c>
      <c r="AB568" s="545" t="s">
        <v>1106</v>
      </c>
      <c r="AC568" s="504">
        <f t="shared" si="175"/>
        <v>-1</v>
      </c>
      <c r="AD568" s="504">
        <f t="shared" si="175"/>
        <v>0</v>
      </c>
      <c r="AE568" s="504">
        <f t="shared" si="175"/>
        <v>-1</v>
      </c>
      <c r="AF568" s="504">
        <f t="shared" si="175"/>
        <v>0</v>
      </c>
      <c r="AG568" s="504">
        <f t="shared" si="175"/>
        <v>2</v>
      </c>
      <c r="AH568" s="504">
        <f t="shared" si="175"/>
        <v>-1</v>
      </c>
      <c r="AI568" s="504">
        <f t="shared" si="175"/>
        <v>-1</v>
      </c>
      <c r="AJ568" s="504">
        <f t="shared" si="175"/>
        <v>0</v>
      </c>
      <c r="AK568" s="504">
        <f t="shared" si="175"/>
        <v>0</v>
      </c>
      <c r="AL568" s="504">
        <f t="shared" si="175"/>
        <v>0</v>
      </c>
      <c r="AM568" s="504">
        <f t="shared" si="176"/>
        <v>-1</v>
      </c>
      <c r="AN568" s="504">
        <f t="shared" si="176"/>
        <v>0</v>
      </c>
      <c r="AO568" s="504">
        <f t="shared" si="176"/>
        <v>2</v>
      </c>
      <c r="AP568" s="504">
        <f t="shared" si="176"/>
        <v>0</v>
      </c>
      <c r="AQ568" s="504">
        <f t="shared" si="176"/>
        <v>-1</v>
      </c>
      <c r="AR568" s="504">
        <f t="shared" si="176"/>
        <v>0</v>
      </c>
      <c r="AS568" s="504">
        <f t="shared" si="176"/>
        <v>0</v>
      </c>
      <c r="AT568" s="504">
        <f t="shared" si="176"/>
        <v>-1</v>
      </c>
      <c r="AU568" s="504">
        <f t="shared" si="176"/>
        <v>0</v>
      </c>
      <c r="AV568" s="504">
        <f t="shared" si="176"/>
        <v>0</v>
      </c>
      <c r="AW568" s="504">
        <f t="shared" si="176"/>
        <v>0</v>
      </c>
      <c r="AX568" s="504">
        <f t="shared" si="176"/>
        <v>-1</v>
      </c>
      <c r="AY568" s="504">
        <f t="shared" si="176"/>
        <v>0</v>
      </c>
    </row>
    <row r="569" spans="2:51" ht="27" hidden="1" customHeight="1" thickTop="1" x14ac:dyDescent="0.2">
      <c r="B569" s="1898" t="s">
        <v>1074</v>
      </c>
      <c r="C569" s="1898"/>
      <c r="D569" s="424">
        <f t="shared" ref="D569:AA569" si="177">SUM(D564:D568)</f>
        <v>130</v>
      </c>
      <c r="E569" s="424">
        <f t="shared" si="177"/>
        <v>126</v>
      </c>
      <c r="F569" s="424">
        <f t="shared" si="177"/>
        <v>4</v>
      </c>
      <c r="G569" s="424">
        <f t="shared" si="177"/>
        <v>0</v>
      </c>
      <c r="H569" s="424">
        <f t="shared" si="177"/>
        <v>132</v>
      </c>
      <c r="I569" s="424">
        <f t="shared" si="177"/>
        <v>4</v>
      </c>
      <c r="J569" s="424">
        <f t="shared" si="177"/>
        <v>25</v>
      </c>
      <c r="K569" s="424">
        <f t="shared" si="177"/>
        <v>5</v>
      </c>
      <c r="L569" s="424">
        <f t="shared" si="177"/>
        <v>99</v>
      </c>
      <c r="M569" s="424">
        <f t="shared" si="177"/>
        <v>0</v>
      </c>
      <c r="N569" s="424">
        <f t="shared" si="177"/>
        <v>134</v>
      </c>
      <c r="O569" s="424">
        <f t="shared" si="177"/>
        <v>8</v>
      </c>
      <c r="P569" s="424">
        <f t="shared" si="177"/>
        <v>31</v>
      </c>
      <c r="Q569" s="424">
        <f t="shared" si="177"/>
        <v>0</v>
      </c>
      <c r="R569" s="424">
        <f t="shared" si="177"/>
        <v>131</v>
      </c>
      <c r="S569" s="424">
        <f t="shared" si="177"/>
        <v>29</v>
      </c>
      <c r="T569" s="424">
        <f t="shared" si="177"/>
        <v>0</v>
      </c>
      <c r="U569" s="424">
        <f t="shared" si="177"/>
        <v>4</v>
      </c>
      <c r="V569" s="424">
        <f t="shared" si="177"/>
        <v>130</v>
      </c>
      <c r="W569" s="424">
        <f t="shared" si="177"/>
        <v>29</v>
      </c>
      <c r="X569" s="424">
        <f t="shared" si="177"/>
        <v>0</v>
      </c>
      <c r="Y569" s="424">
        <f t="shared" si="177"/>
        <v>4</v>
      </c>
      <c r="Z569" s="424">
        <f t="shared" si="177"/>
        <v>130</v>
      </c>
      <c r="AA569" s="424">
        <f t="shared" si="177"/>
        <v>1155</v>
      </c>
      <c r="AB569" s="182"/>
      <c r="AC569" s="290">
        <f t="shared" ref="AC569:AY569" si="178">SUM(AC564:AC568)</f>
        <v>0</v>
      </c>
      <c r="AD569" s="290">
        <f t="shared" si="178"/>
        <v>1</v>
      </c>
      <c r="AE569" s="290">
        <f t="shared" si="178"/>
        <v>-1</v>
      </c>
      <c r="AF569" s="290">
        <f t="shared" si="178"/>
        <v>0</v>
      </c>
      <c r="AG569" s="290">
        <f t="shared" si="178"/>
        <v>3</v>
      </c>
      <c r="AH569" s="290">
        <f t="shared" si="178"/>
        <v>-1</v>
      </c>
      <c r="AI569" s="290">
        <f t="shared" si="178"/>
        <v>-1</v>
      </c>
      <c r="AJ569" s="290">
        <f t="shared" si="178"/>
        <v>0</v>
      </c>
      <c r="AK569" s="290">
        <f t="shared" si="178"/>
        <v>0</v>
      </c>
      <c r="AL569" s="290">
        <f t="shared" si="178"/>
        <v>0</v>
      </c>
      <c r="AM569" s="290">
        <f t="shared" si="178"/>
        <v>-1</v>
      </c>
      <c r="AN569" s="290">
        <f t="shared" si="178"/>
        <v>0</v>
      </c>
      <c r="AO569" s="290">
        <f t="shared" si="178"/>
        <v>2</v>
      </c>
      <c r="AP569" s="290">
        <f t="shared" si="178"/>
        <v>0</v>
      </c>
      <c r="AQ569" s="290">
        <f t="shared" si="178"/>
        <v>-1</v>
      </c>
      <c r="AR569" s="290">
        <f t="shared" si="178"/>
        <v>0</v>
      </c>
      <c r="AS569" s="290">
        <f t="shared" si="178"/>
        <v>0</v>
      </c>
      <c r="AT569" s="290">
        <f t="shared" si="178"/>
        <v>-1</v>
      </c>
      <c r="AU569" s="290">
        <f t="shared" si="178"/>
        <v>0</v>
      </c>
      <c r="AV569" s="290">
        <f t="shared" si="178"/>
        <v>0</v>
      </c>
      <c r="AW569" s="290">
        <f t="shared" si="178"/>
        <v>0</v>
      </c>
      <c r="AX569" s="290">
        <f t="shared" si="178"/>
        <v>-1</v>
      </c>
      <c r="AY569" s="290">
        <f t="shared" si="178"/>
        <v>0</v>
      </c>
    </row>
    <row r="570" spans="2:51" ht="12" hidden="1" customHeight="1" x14ac:dyDescent="0.2">
      <c r="AB570" s="182"/>
    </row>
    <row r="571" spans="2:51" ht="12" hidden="1" customHeight="1" x14ac:dyDescent="0.2"/>
    <row r="572" spans="2:51" ht="12" hidden="1" customHeight="1" x14ac:dyDescent="0.2"/>
    <row r="573" spans="2:51" ht="22.5" hidden="1" customHeight="1" x14ac:dyDescent="0.2">
      <c r="B573" s="172" t="s">
        <v>1107</v>
      </c>
      <c r="H573" s="94"/>
    </row>
    <row r="574" spans="2:51" ht="14.4" hidden="1" x14ac:dyDescent="0.2">
      <c r="B574" s="78"/>
      <c r="C574" s="79"/>
      <c r="D574" s="96" t="s">
        <v>389</v>
      </c>
      <c r="E574" s="97" t="s">
        <v>390</v>
      </c>
      <c r="F574" s="96" t="s">
        <v>391</v>
      </c>
      <c r="G574" s="96" t="s">
        <v>392</v>
      </c>
      <c r="H574" s="98" t="s">
        <v>393</v>
      </c>
      <c r="I574" s="97" t="s">
        <v>394</v>
      </c>
      <c r="J574" s="96" t="s">
        <v>395</v>
      </c>
      <c r="K574" s="96" t="s">
        <v>396</v>
      </c>
      <c r="L574" s="96" t="s">
        <v>397</v>
      </c>
      <c r="M574" s="96" t="s">
        <v>398</v>
      </c>
      <c r="N574" s="96" t="s">
        <v>399</v>
      </c>
      <c r="O574" s="96" t="s">
        <v>400</v>
      </c>
      <c r="P574" s="96" t="s">
        <v>401</v>
      </c>
      <c r="Q574" s="96" t="s">
        <v>402</v>
      </c>
      <c r="R574" s="96" t="s">
        <v>403</v>
      </c>
      <c r="S574" s="96" t="s">
        <v>404</v>
      </c>
      <c r="T574" s="96" t="s">
        <v>405</v>
      </c>
      <c r="U574" s="96" t="s">
        <v>406</v>
      </c>
      <c r="V574" s="96" t="s">
        <v>407</v>
      </c>
      <c r="W574" s="99" t="s">
        <v>408</v>
      </c>
      <c r="X574" s="80"/>
      <c r="Y574" s="80"/>
      <c r="Z574" s="80"/>
      <c r="AA574" s="80"/>
      <c r="AC574" s="81" t="s">
        <v>409</v>
      </c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  <c r="AS574" s="81"/>
      <c r="AT574" s="81"/>
      <c r="AU574" s="81"/>
      <c r="AV574" s="82"/>
    </row>
    <row r="575" spans="2:51" ht="33.75" hidden="1" customHeight="1" x14ac:dyDescent="0.2">
      <c r="B575" s="83" t="s">
        <v>410</v>
      </c>
      <c r="C575" s="83" t="s">
        <v>411</v>
      </c>
      <c r="D575" s="100" t="s">
        <v>417</v>
      </c>
      <c r="E575" s="100" t="s">
        <v>418</v>
      </c>
      <c r="F575" s="100" t="s">
        <v>419</v>
      </c>
      <c r="G575" s="100" t="s">
        <v>420</v>
      </c>
      <c r="H575" s="101" t="s">
        <v>421</v>
      </c>
      <c r="I575" s="102" t="s">
        <v>422</v>
      </c>
      <c r="J575" s="100" t="s">
        <v>423</v>
      </c>
      <c r="K575" s="100" t="s">
        <v>424</v>
      </c>
      <c r="L575" s="100" t="s">
        <v>425</v>
      </c>
      <c r="M575" s="100" t="s">
        <v>426</v>
      </c>
      <c r="N575" s="100" t="s">
        <v>427</v>
      </c>
      <c r="O575" s="100" t="s">
        <v>428</v>
      </c>
      <c r="P575" s="100" t="s">
        <v>64</v>
      </c>
      <c r="Q575" s="100" t="s">
        <v>64</v>
      </c>
      <c r="R575" s="100" t="s">
        <v>429</v>
      </c>
      <c r="S575" s="100" t="s">
        <v>430</v>
      </c>
      <c r="T575" s="100" t="s">
        <v>431</v>
      </c>
      <c r="U575" s="100" t="s">
        <v>432</v>
      </c>
      <c r="V575" s="100" t="s">
        <v>433</v>
      </c>
      <c r="W575" s="100" t="s">
        <v>434</v>
      </c>
      <c r="X575" s="95"/>
      <c r="Y575" s="95"/>
      <c r="Z575" s="95"/>
      <c r="AA575" s="84" t="s">
        <v>1074</v>
      </c>
      <c r="AC575" s="85" t="s">
        <v>417</v>
      </c>
      <c r="AD575" s="85" t="s">
        <v>418</v>
      </c>
      <c r="AE575" s="85" t="s">
        <v>419</v>
      </c>
      <c r="AF575" s="85" t="s">
        <v>420</v>
      </c>
      <c r="AG575" s="85" t="s">
        <v>421</v>
      </c>
      <c r="AH575" s="85" t="s">
        <v>422</v>
      </c>
      <c r="AI575" s="85" t="s">
        <v>423</v>
      </c>
      <c r="AJ575" s="85" t="s">
        <v>424</v>
      </c>
      <c r="AK575" s="85" t="s">
        <v>425</v>
      </c>
      <c r="AL575" s="85" t="s">
        <v>426</v>
      </c>
      <c r="AM575" s="85" t="s">
        <v>427</v>
      </c>
      <c r="AN575" s="85" t="s">
        <v>428</v>
      </c>
      <c r="AO575" s="85" t="s">
        <v>1090</v>
      </c>
      <c r="AP575" s="85" t="s">
        <v>1091</v>
      </c>
      <c r="AQ575" s="85" t="s">
        <v>429</v>
      </c>
      <c r="AR575" s="85" t="s">
        <v>430</v>
      </c>
      <c r="AS575" s="85" t="s">
        <v>431</v>
      </c>
      <c r="AT575" s="85" t="s">
        <v>432</v>
      </c>
      <c r="AU575" s="85" t="s">
        <v>433</v>
      </c>
      <c r="AV575" s="85" t="s">
        <v>434</v>
      </c>
    </row>
    <row r="576" spans="2:51" ht="27" hidden="1" customHeight="1" x14ac:dyDescent="0.2">
      <c r="B576" s="86"/>
      <c r="C576" s="381">
        <v>44174</v>
      </c>
      <c r="D576" s="416">
        <v>0</v>
      </c>
      <c r="E576" s="416">
        <v>0</v>
      </c>
      <c r="F576" s="416">
        <v>0</v>
      </c>
      <c r="G576" s="416">
        <v>0</v>
      </c>
      <c r="H576" s="417">
        <v>0</v>
      </c>
      <c r="I576" s="416">
        <v>0</v>
      </c>
      <c r="J576" s="416">
        <v>0</v>
      </c>
      <c r="K576" s="416">
        <v>0</v>
      </c>
      <c r="L576" s="416">
        <v>0</v>
      </c>
      <c r="M576" s="416">
        <v>0</v>
      </c>
      <c r="N576" s="416">
        <v>0</v>
      </c>
      <c r="O576" s="416">
        <v>0</v>
      </c>
      <c r="P576" s="416">
        <v>0</v>
      </c>
      <c r="Q576" s="416">
        <v>0</v>
      </c>
      <c r="R576" s="416">
        <v>0</v>
      </c>
      <c r="S576" s="416">
        <v>0</v>
      </c>
      <c r="T576" s="416">
        <v>0</v>
      </c>
      <c r="U576" s="416">
        <v>0</v>
      </c>
      <c r="V576" s="416">
        <v>0</v>
      </c>
      <c r="W576" s="416">
        <v>0</v>
      </c>
      <c r="X576" s="418"/>
      <c r="Y576" s="419"/>
      <c r="Z576" s="419"/>
      <c r="AA576" s="420">
        <f t="shared" ref="AA576:AA583" si="179">SUM(D576:W576)</f>
        <v>0</v>
      </c>
      <c r="AC576" s="288">
        <f>D576-D555</f>
        <v>0</v>
      </c>
      <c r="AD576" s="288">
        <f t="shared" ref="AD576:AV580" si="180">E576-E555</f>
        <v>0</v>
      </c>
      <c r="AE576" s="288">
        <f t="shared" si="180"/>
        <v>0</v>
      </c>
      <c r="AF576" s="288">
        <f t="shared" si="180"/>
        <v>0</v>
      </c>
      <c r="AG576" s="288">
        <f t="shared" si="180"/>
        <v>0</v>
      </c>
      <c r="AH576" s="288">
        <f t="shared" si="180"/>
        <v>0</v>
      </c>
      <c r="AI576" s="288">
        <f t="shared" si="180"/>
        <v>0</v>
      </c>
      <c r="AJ576" s="288">
        <f t="shared" si="180"/>
        <v>0</v>
      </c>
      <c r="AK576" s="288">
        <f t="shared" si="180"/>
        <v>0</v>
      </c>
      <c r="AL576" s="288">
        <f t="shared" si="180"/>
        <v>0</v>
      </c>
      <c r="AM576" s="288">
        <f t="shared" si="180"/>
        <v>0</v>
      </c>
      <c r="AN576" s="288">
        <f t="shared" si="180"/>
        <v>0</v>
      </c>
      <c r="AO576" s="288">
        <f t="shared" si="180"/>
        <v>0</v>
      </c>
      <c r="AP576" s="288">
        <f t="shared" si="180"/>
        <v>0</v>
      </c>
      <c r="AQ576" s="288">
        <f t="shared" si="180"/>
        <v>0</v>
      </c>
      <c r="AR576" s="288">
        <f t="shared" si="180"/>
        <v>0</v>
      </c>
      <c r="AS576" s="288">
        <f t="shared" si="180"/>
        <v>0</v>
      </c>
      <c r="AT576" s="288">
        <f t="shared" si="180"/>
        <v>0</v>
      </c>
      <c r="AU576" s="288">
        <f t="shared" si="180"/>
        <v>0</v>
      </c>
      <c r="AV576" s="288">
        <f t="shared" si="180"/>
        <v>0</v>
      </c>
    </row>
    <row r="577" spans="2:51" ht="27" hidden="1" customHeight="1" x14ac:dyDescent="0.2">
      <c r="B577" s="86"/>
      <c r="C577" s="381">
        <v>44186</v>
      </c>
      <c r="D577" s="416">
        <v>0</v>
      </c>
      <c r="E577" s="416">
        <v>0</v>
      </c>
      <c r="F577" s="416">
        <v>0</v>
      </c>
      <c r="G577" s="416">
        <v>0</v>
      </c>
      <c r="H577" s="417">
        <v>0</v>
      </c>
      <c r="I577" s="416">
        <v>0</v>
      </c>
      <c r="J577" s="416">
        <v>0</v>
      </c>
      <c r="K577" s="416">
        <v>0</v>
      </c>
      <c r="L577" s="416">
        <v>0</v>
      </c>
      <c r="M577" s="416">
        <v>0</v>
      </c>
      <c r="N577" s="416">
        <v>0</v>
      </c>
      <c r="O577" s="416">
        <v>0</v>
      </c>
      <c r="P577" s="416">
        <v>0</v>
      </c>
      <c r="Q577" s="416">
        <v>0</v>
      </c>
      <c r="R577" s="416">
        <v>0</v>
      </c>
      <c r="S577" s="416">
        <v>0</v>
      </c>
      <c r="T577" s="416">
        <v>0</v>
      </c>
      <c r="U577" s="416">
        <v>0</v>
      </c>
      <c r="V577" s="416">
        <v>0</v>
      </c>
      <c r="W577" s="416">
        <v>0</v>
      </c>
      <c r="X577" s="418"/>
      <c r="Y577" s="419"/>
      <c r="Z577" s="419"/>
      <c r="AA577" s="420">
        <f t="shared" si="179"/>
        <v>0</v>
      </c>
      <c r="AC577" s="288">
        <f t="shared" ref="AC577:AC580" si="181">D577-D556</f>
        <v>0</v>
      </c>
      <c r="AD577" s="288">
        <f t="shared" si="180"/>
        <v>0</v>
      </c>
      <c r="AE577" s="288">
        <f t="shared" si="180"/>
        <v>0</v>
      </c>
      <c r="AF577" s="288">
        <f t="shared" si="180"/>
        <v>0</v>
      </c>
      <c r="AG577" s="288">
        <f t="shared" si="180"/>
        <v>0</v>
      </c>
      <c r="AH577" s="288">
        <f t="shared" si="180"/>
        <v>0</v>
      </c>
      <c r="AI577" s="288">
        <f t="shared" si="180"/>
        <v>0</v>
      </c>
      <c r="AJ577" s="288">
        <f t="shared" si="180"/>
        <v>0</v>
      </c>
      <c r="AK577" s="288">
        <f t="shared" si="180"/>
        <v>0</v>
      </c>
      <c r="AL577" s="288">
        <f t="shared" si="180"/>
        <v>0</v>
      </c>
      <c r="AM577" s="288">
        <f t="shared" si="180"/>
        <v>0</v>
      </c>
      <c r="AN577" s="288">
        <f t="shared" si="180"/>
        <v>0</v>
      </c>
      <c r="AO577" s="288">
        <f t="shared" si="180"/>
        <v>0</v>
      </c>
      <c r="AP577" s="288">
        <f t="shared" si="180"/>
        <v>0</v>
      </c>
      <c r="AQ577" s="288">
        <f t="shared" si="180"/>
        <v>0</v>
      </c>
      <c r="AR577" s="288">
        <f t="shared" si="180"/>
        <v>0</v>
      </c>
      <c r="AS577" s="288">
        <f t="shared" si="180"/>
        <v>0</v>
      </c>
      <c r="AT577" s="288">
        <f t="shared" si="180"/>
        <v>0</v>
      </c>
      <c r="AU577" s="288">
        <f t="shared" si="180"/>
        <v>0</v>
      </c>
      <c r="AV577" s="288">
        <f t="shared" si="180"/>
        <v>0</v>
      </c>
    </row>
    <row r="578" spans="2:51" ht="27" hidden="1" customHeight="1" x14ac:dyDescent="0.2">
      <c r="B578" s="86"/>
      <c r="C578" s="381">
        <v>44204</v>
      </c>
      <c r="D578" s="416">
        <v>0</v>
      </c>
      <c r="E578" s="416">
        <v>0</v>
      </c>
      <c r="F578" s="416">
        <v>0</v>
      </c>
      <c r="G578" s="416">
        <v>0</v>
      </c>
      <c r="H578" s="417">
        <v>0</v>
      </c>
      <c r="I578" s="416">
        <v>0</v>
      </c>
      <c r="J578" s="416">
        <v>0</v>
      </c>
      <c r="K578" s="416">
        <v>7</v>
      </c>
      <c r="L578" s="416">
        <v>0</v>
      </c>
      <c r="M578" s="416">
        <v>0</v>
      </c>
      <c r="N578" s="416">
        <v>0</v>
      </c>
      <c r="O578" s="416">
        <v>0</v>
      </c>
      <c r="P578" s="416">
        <v>0</v>
      </c>
      <c r="Q578" s="416">
        <v>0</v>
      </c>
      <c r="R578" s="416">
        <v>0</v>
      </c>
      <c r="S578" s="416">
        <v>0</v>
      </c>
      <c r="T578" s="416">
        <v>0</v>
      </c>
      <c r="U578" s="416">
        <v>0</v>
      </c>
      <c r="V578" s="416">
        <v>0</v>
      </c>
      <c r="W578" s="416">
        <v>0</v>
      </c>
      <c r="X578" s="418"/>
      <c r="Y578" s="419"/>
      <c r="Z578" s="419"/>
      <c r="AA578" s="420">
        <f t="shared" si="179"/>
        <v>7</v>
      </c>
      <c r="AC578" s="288">
        <f t="shared" si="181"/>
        <v>0</v>
      </c>
      <c r="AD578" s="288">
        <f t="shared" si="180"/>
        <v>0</v>
      </c>
      <c r="AE578" s="288">
        <f t="shared" si="180"/>
        <v>0</v>
      </c>
      <c r="AF578" s="288">
        <f t="shared" si="180"/>
        <v>0</v>
      </c>
      <c r="AG578" s="288">
        <f t="shared" si="180"/>
        <v>0</v>
      </c>
      <c r="AH578" s="288">
        <f t="shared" si="180"/>
        <v>0</v>
      </c>
      <c r="AI578" s="288">
        <f t="shared" si="180"/>
        <v>0</v>
      </c>
      <c r="AJ578" s="288">
        <f t="shared" si="180"/>
        <v>0</v>
      </c>
      <c r="AK578" s="288">
        <f t="shared" si="180"/>
        <v>0</v>
      </c>
      <c r="AL578" s="288">
        <f t="shared" si="180"/>
        <v>0</v>
      </c>
      <c r="AM578" s="288">
        <f t="shared" si="180"/>
        <v>0</v>
      </c>
      <c r="AN578" s="288">
        <f t="shared" si="180"/>
        <v>0</v>
      </c>
      <c r="AO578" s="288">
        <f t="shared" si="180"/>
        <v>0</v>
      </c>
      <c r="AP578" s="288">
        <f t="shared" si="180"/>
        <v>0</v>
      </c>
      <c r="AQ578" s="288">
        <f t="shared" si="180"/>
        <v>0</v>
      </c>
      <c r="AR578" s="288">
        <f t="shared" si="180"/>
        <v>0</v>
      </c>
      <c r="AS578" s="288">
        <f t="shared" si="180"/>
        <v>0</v>
      </c>
      <c r="AT578" s="288">
        <f t="shared" si="180"/>
        <v>0</v>
      </c>
      <c r="AU578" s="288">
        <f t="shared" si="180"/>
        <v>0</v>
      </c>
      <c r="AV578" s="288">
        <f t="shared" si="180"/>
        <v>0</v>
      </c>
    </row>
    <row r="579" spans="2:51" ht="27" hidden="1" customHeight="1" x14ac:dyDescent="0.2">
      <c r="B579" s="86"/>
      <c r="C579" s="381">
        <v>44215</v>
      </c>
      <c r="D579" s="416">
        <v>0</v>
      </c>
      <c r="E579" s="416">
        <v>0</v>
      </c>
      <c r="F579" s="416">
        <v>0</v>
      </c>
      <c r="G579" s="416">
        <v>0</v>
      </c>
      <c r="H579" s="417">
        <v>0</v>
      </c>
      <c r="I579" s="416">
        <v>0</v>
      </c>
      <c r="J579" s="416">
        <v>0</v>
      </c>
      <c r="K579" s="416">
        <v>0</v>
      </c>
      <c r="L579" s="416">
        <v>0</v>
      </c>
      <c r="M579" s="416">
        <v>0</v>
      </c>
      <c r="N579" s="416">
        <v>0</v>
      </c>
      <c r="O579" s="416">
        <v>0</v>
      </c>
      <c r="P579" s="416">
        <v>0</v>
      </c>
      <c r="Q579" s="416">
        <v>0</v>
      </c>
      <c r="R579" s="416">
        <v>0</v>
      </c>
      <c r="S579" s="416">
        <v>0</v>
      </c>
      <c r="T579" s="416">
        <v>0</v>
      </c>
      <c r="U579" s="416">
        <v>0</v>
      </c>
      <c r="V579" s="416">
        <v>0</v>
      </c>
      <c r="W579" s="416">
        <v>0</v>
      </c>
      <c r="X579" s="418"/>
      <c r="Y579" s="419"/>
      <c r="Z579" s="419"/>
      <c r="AA579" s="420">
        <f t="shared" si="179"/>
        <v>0</v>
      </c>
      <c r="AC579" s="288">
        <f t="shared" si="181"/>
        <v>0</v>
      </c>
      <c r="AD579" s="288">
        <f t="shared" si="180"/>
        <v>0</v>
      </c>
      <c r="AE579" s="288">
        <f t="shared" si="180"/>
        <v>0</v>
      </c>
      <c r="AF579" s="288">
        <f t="shared" si="180"/>
        <v>0</v>
      </c>
      <c r="AG579" s="288">
        <f t="shared" si="180"/>
        <v>0</v>
      </c>
      <c r="AH579" s="288">
        <f t="shared" si="180"/>
        <v>0</v>
      </c>
      <c r="AI579" s="288">
        <f t="shared" si="180"/>
        <v>0</v>
      </c>
      <c r="AJ579" s="288">
        <f t="shared" si="180"/>
        <v>0</v>
      </c>
      <c r="AK579" s="288">
        <f t="shared" si="180"/>
        <v>0</v>
      </c>
      <c r="AL579" s="288">
        <f t="shared" si="180"/>
        <v>0</v>
      </c>
      <c r="AM579" s="288">
        <f t="shared" si="180"/>
        <v>0</v>
      </c>
      <c r="AN579" s="288">
        <f t="shared" si="180"/>
        <v>0</v>
      </c>
      <c r="AO579" s="288">
        <f t="shared" si="180"/>
        <v>0</v>
      </c>
      <c r="AP579" s="288">
        <f t="shared" si="180"/>
        <v>0</v>
      </c>
      <c r="AQ579" s="288">
        <f t="shared" si="180"/>
        <v>0</v>
      </c>
      <c r="AR579" s="288">
        <f t="shared" si="180"/>
        <v>0</v>
      </c>
      <c r="AS579" s="288">
        <f t="shared" si="180"/>
        <v>0</v>
      </c>
      <c r="AT579" s="288">
        <f t="shared" si="180"/>
        <v>0</v>
      </c>
      <c r="AU579" s="288">
        <f t="shared" si="180"/>
        <v>0</v>
      </c>
      <c r="AV579" s="288">
        <f t="shared" si="180"/>
        <v>0</v>
      </c>
    </row>
    <row r="580" spans="2:51" ht="27" hidden="1" customHeight="1" x14ac:dyDescent="0.2">
      <c r="B580" s="86"/>
      <c r="C580" s="544">
        <v>44225</v>
      </c>
      <c r="D580" s="416">
        <v>0</v>
      </c>
      <c r="E580" s="416">
        <v>0</v>
      </c>
      <c r="F580" s="416">
        <v>0</v>
      </c>
      <c r="G580" s="416">
        <v>0</v>
      </c>
      <c r="H580" s="417">
        <v>0</v>
      </c>
      <c r="I580" s="416">
        <v>0</v>
      </c>
      <c r="J580" s="416">
        <v>0</v>
      </c>
      <c r="K580" s="416">
        <v>0</v>
      </c>
      <c r="L580" s="416">
        <v>0</v>
      </c>
      <c r="M580" s="416">
        <v>0</v>
      </c>
      <c r="N580" s="416">
        <v>0</v>
      </c>
      <c r="O580" s="416">
        <v>0</v>
      </c>
      <c r="P580" s="416">
        <v>0</v>
      </c>
      <c r="Q580" s="416">
        <v>0</v>
      </c>
      <c r="R580" s="416">
        <v>0</v>
      </c>
      <c r="S580" s="416">
        <v>0</v>
      </c>
      <c r="T580" s="416">
        <v>0</v>
      </c>
      <c r="U580" s="416">
        <v>0</v>
      </c>
      <c r="V580" s="416">
        <v>0</v>
      </c>
      <c r="W580" s="416">
        <v>0</v>
      </c>
      <c r="X580" s="418"/>
      <c r="Y580" s="419"/>
      <c r="Z580" s="419"/>
      <c r="AA580" s="420">
        <f t="shared" si="179"/>
        <v>0</v>
      </c>
      <c r="AB580" s="188" t="s">
        <v>1079</v>
      </c>
      <c r="AC580" s="288">
        <f t="shared" si="181"/>
        <v>0</v>
      </c>
      <c r="AD580" s="288">
        <f t="shared" si="180"/>
        <v>0</v>
      </c>
      <c r="AE580" s="288">
        <f t="shared" si="180"/>
        <v>0</v>
      </c>
      <c r="AF580" s="288">
        <f t="shared" si="180"/>
        <v>0</v>
      </c>
      <c r="AG580" s="288">
        <f t="shared" si="180"/>
        <v>0</v>
      </c>
      <c r="AH580" s="288">
        <f t="shared" si="180"/>
        <v>0</v>
      </c>
      <c r="AI580" s="288">
        <f t="shared" si="180"/>
        <v>0</v>
      </c>
      <c r="AJ580" s="288">
        <f t="shared" si="180"/>
        <v>0</v>
      </c>
      <c r="AK580" s="288">
        <f t="shared" si="180"/>
        <v>0</v>
      </c>
      <c r="AL580" s="288">
        <f t="shared" si="180"/>
        <v>0</v>
      </c>
      <c r="AM580" s="288">
        <f t="shared" si="180"/>
        <v>0</v>
      </c>
      <c r="AN580" s="288">
        <f t="shared" si="180"/>
        <v>0</v>
      </c>
      <c r="AO580" s="288">
        <f t="shared" si="180"/>
        <v>0</v>
      </c>
      <c r="AP580" s="288">
        <f t="shared" si="180"/>
        <v>0</v>
      </c>
      <c r="AQ580" s="288">
        <f t="shared" si="180"/>
        <v>0</v>
      </c>
      <c r="AR580" s="288">
        <f t="shared" si="180"/>
        <v>0</v>
      </c>
      <c r="AS580" s="288">
        <f t="shared" si="180"/>
        <v>0</v>
      </c>
      <c r="AT580" s="288">
        <f t="shared" si="180"/>
        <v>0</v>
      </c>
      <c r="AU580" s="288">
        <f t="shared" si="180"/>
        <v>0</v>
      </c>
      <c r="AV580" s="288">
        <f t="shared" si="180"/>
        <v>0</v>
      </c>
    </row>
    <row r="581" spans="2:51" ht="27" hidden="1" customHeight="1" x14ac:dyDescent="0.2">
      <c r="B581" s="86"/>
      <c r="C581" s="381">
        <v>44244</v>
      </c>
      <c r="D581" s="416">
        <v>0</v>
      </c>
      <c r="E581" s="416">
        <v>0</v>
      </c>
      <c r="F581" s="416">
        <v>0</v>
      </c>
      <c r="G581" s="416">
        <v>0</v>
      </c>
      <c r="H581" s="417">
        <v>0</v>
      </c>
      <c r="I581" s="416">
        <v>0</v>
      </c>
      <c r="J581" s="416">
        <v>0</v>
      </c>
      <c r="K581" s="416">
        <v>0</v>
      </c>
      <c r="L581" s="416">
        <v>0</v>
      </c>
      <c r="M581" s="416">
        <v>0</v>
      </c>
      <c r="N581" s="416">
        <v>0</v>
      </c>
      <c r="O581" s="416">
        <v>0</v>
      </c>
      <c r="P581" s="416">
        <v>0</v>
      </c>
      <c r="Q581" s="416">
        <v>0</v>
      </c>
      <c r="R581" s="416">
        <v>0</v>
      </c>
      <c r="S581" s="416">
        <v>0</v>
      </c>
      <c r="T581" s="416">
        <v>0</v>
      </c>
      <c r="U581" s="416">
        <v>0</v>
      </c>
      <c r="V581" s="416">
        <v>0</v>
      </c>
      <c r="W581" s="416">
        <v>0</v>
      </c>
      <c r="X581" s="418"/>
      <c r="Y581" s="419"/>
      <c r="Z581" s="419"/>
      <c r="AA581" s="420">
        <f t="shared" si="179"/>
        <v>0</v>
      </c>
      <c r="AB581" s="188" t="s">
        <v>1049</v>
      </c>
      <c r="AC581" s="288">
        <v>0</v>
      </c>
      <c r="AD581" s="288">
        <v>0</v>
      </c>
      <c r="AE581" s="288">
        <v>0</v>
      </c>
      <c r="AF581" s="288">
        <v>0</v>
      </c>
      <c r="AG581" s="288">
        <v>0</v>
      </c>
      <c r="AH581" s="288">
        <v>0</v>
      </c>
      <c r="AI581" s="288">
        <v>0</v>
      </c>
      <c r="AJ581" s="288">
        <v>0</v>
      </c>
      <c r="AK581" s="288">
        <v>0</v>
      </c>
      <c r="AL581" s="288">
        <v>0</v>
      </c>
      <c r="AM581" s="288">
        <v>0</v>
      </c>
      <c r="AN581" s="288">
        <v>0</v>
      </c>
      <c r="AO581" s="288">
        <v>0</v>
      </c>
      <c r="AP581" s="288">
        <v>0</v>
      </c>
      <c r="AQ581" s="288">
        <v>0</v>
      </c>
      <c r="AR581" s="288">
        <v>0</v>
      </c>
      <c r="AS581" s="288">
        <v>0</v>
      </c>
      <c r="AT581" s="288">
        <v>0</v>
      </c>
      <c r="AU581" s="288">
        <v>0</v>
      </c>
      <c r="AV581" s="288">
        <v>0</v>
      </c>
    </row>
    <row r="582" spans="2:51" ht="27" hidden="1" customHeight="1" thickBot="1" x14ac:dyDescent="0.25">
      <c r="B582" s="86"/>
      <c r="C582" s="381">
        <v>44256</v>
      </c>
      <c r="D582" s="416">
        <v>0</v>
      </c>
      <c r="E582" s="416">
        <v>0</v>
      </c>
      <c r="F582" s="416">
        <v>0</v>
      </c>
      <c r="G582" s="416">
        <v>0</v>
      </c>
      <c r="H582" s="417">
        <v>0</v>
      </c>
      <c r="I582" s="416">
        <v>0</v>
      </c>
      <c r="J582" s="416">
        <v>0</v>
      </c>
      <c r="K582" s="416">
        <v>0</v>
      </c>
      <c r="L582" s="416">
        <v>0</v>
      </c>
      <c r="M582" s="416">
        <v>0</v>
      </c>
      <c r="N582" s="416">
        <v>0</v>
      </c>
      <c r="O582" s="416">
        <v>0</v>
      </c>
      <c r="P582" s="416">
        <v>0</v>
      </c>
      <c r="Q582" s="416">
        <v>0</v>
      </c>
      <c r="R582" s="416">
        <v>0</v>
      </c>
      <c r="S582" s="416">
        <v>0</v>
      </c>
      <c r="T582" s="416">
        <v>0</v>
      </c>
      <c r="U582" s="416">
        <v>0</v>
      </c>
      <c r="V582" s="416">
        <v>0</v>
      </c>
      <c r="W582" s="416">
        <v>0</v>
      </c>
      <c r="X582" s="418"/>
      <c r="Y582" s="419"/>
      <c r="Z582" s="419"/>
      <c r="AA582" s="420">
        <f t="shared" si="179"/>
        <v>0</v>
      </c>
      <c r="AB582" s="188" t="s">
        <v>1092</v>
      </c>
      <c r="AC582" s="288">
        <v>0</v>
      </c>
      <c r="AD582" s="288">
        <v>0</v>
      </c>
      <c r="AE582" s="288">
        <v>0</v>
      </c>
      <c r="AF582" s="288">
        <v>0</v>
      </c>
      <c r="AG582" s="288">
        <v>0</v>
      </c>
      <c r="AH582" s="288">
        <v>0</v>
      </c>
      <c r="AI582" s="288">
        <v>0</v>
      </c>
      <c r="AJ582" s="288">
        <v>0</v>
      </c>
      <c r="AK582" s="288">
        <v>0</v>
      </c>
      <c r="AL582" s="288">
        <v>0</v>
      </c>
      <c r="AM582" s="288">
        <v>0</v>
      </c>
      <c r="AN582" s="288">
        <v>0</v>
      </c>
      <c r="AO582" s="288">
        <v>0</v>
      </c>
      <c r="AP582" s="288">
        <v>0</v>
      </c>
      <c r="AQ582" s="288">
        <v>0</v>
      </c>
      <c r="AR582" s="288">
        <v>0</v>
      </c>
      <c r="AS582" s="288">
        <v>0</v>
      </c>
      <c r="AT582" s="288">
        <v>0</v>
      </c>
      <c r="AU582" s="288">
        <v>0</v>
      </c>
      <c r="AV582" s="288">
        <v>0</v>
      </c>
    </row>
    <row r="583" spans="2:51" ht="27" hidden="1" customHeight="1" thickTop="1" x14ac:dyDescent="0.2">
      <c r="B583" s="1899" t="s">
        <v>1074</v>
      </c>
      <c r="C583" s="1900"/>
      <c r="D583" s="421">
        <f t="shared" ref="D583:W583" si="182">SUM(D576:D582)</f>
        <v>0</v>
      </c>
      <c r="E583" s="421">
        <f t="shared" si="182"/>
        <v>0</v>
      </c>
      <c r="F583" s="421">
        <f t="shared" si="182"/>
        <v>0</v>
      </c>
      <c r="G583" s="421">
        <f t="shared" si="182"/>
        <v>0</v>
      </c>
      <c r="H583" s="571">
        <f t="shared" si="182"/>
        <v>0</v>
      </c>
      <c r="I583" s="421">
        <f t="shared" si="182"/>
        <v>0</v>
      </c>
      <c r="J583" s="421">
        <f t="shared" si="182"/>
        <v>0</v>
      </c>
      <c r="K583" s="421">
        <f t="shared" si="182"/>
        <v>7</v>
      </c>
      <c r="L583" s="421">
        <f t="shared" si="182"/>
        <v>0</v>
      </c>
      <c r="M583" s="421">
        <f t="shared" si="182"/>
        <v>0</v>
      </c>
      <c r="N583" s="421">
        <f t="shared" si="182"/>
        <v>0</v>
      </c>
      <c r="O583" s="421">
        <f t="shared" si="182"/>
        <v>0</v>
      </c>
      <c r="P583" s="421">
        <f t="shared" si="182"/>
        <v>0</v>
      </c>
      <c r="Q583" s="421">
        <f t="shared" si="182"/>
        <v>0</v>
      </c>
      <c r="R583" s="421">
        <f t="shared" si="182"/>
        <v>0</v>
      </c>
      <c r="S583" s="421">
        <f t="shared" si="182"/>
        <v>0</v>
      </c>
      <c r="T583" s="421">
        <f t="shared" si="182"/>
        <v>0</v>
      </c>
      <c r="U583" s="421">
        <f t="shared" si="182"/>
        <v>0</v>
      </c>
      <c r="V583" s="421">
        <f t="shared" si="182"/>
        <v>0</v>
      </c>
      <c r="W583" s="421">
        <f t="shared" si="182"/>
        <v>0</v>
      </c>
      <c r="X583" s="442"/>
      <c r="Y583" s="443"/>
      <c r="Z583" s="443"/>
      <c r="AA583" s="420">
        <f t="shared" si="179"/>
        <v>7</v>
      </c>
      <c r="AC583" s="289">
        <f t="shared" ref="AC583:AV583" si="183">SUM(AC576:AC582)</f>
        <v>0</v>
      </c>
      <c r="AD583" s="289">
        <f t="shared" si="183"/>
        <v>0</v>
      </c>
      <c r="AE583" s="289">
        <f t="shared" si="183"/>
        <v>0</v>
      </c>
      <c r="AF583" s="289">
        <f t="shared" si="183"/>
        <v>0</v>
      </c>
      <c r="AG583" s="289">
        <f t="shared" si="183"/>
        <v>0</v>
      </c>
      <c r="AH583" s="289">
        <f t="shared" si="183"/>
        <v>0</v>
      </c>
      <c r="AI583" s="289">
        <f t="shared" si="183"/>
        <v>0</v>
      </c>
      <c r="AJ583" s="289">
        <f t="shared" si="183"/>
        <v>0</v>
      </c>
      <c r="AK583" s="289">
        <f t="shared" si="183"/>
        <v>0</v>
      </c>
      <c r="AL583" s="289">
        <f t="shared" si="183"/>
        <v>0</v>
      </c>
      <c r="AM583" s="289">
        <f t="shared" si="183"/>
        <v>0</v>
      </c>
      <c r="AN583" s="289">
        <f t="shared" si="183"/>
        <v>0</v>
      </c>
      <c r="AO583" s="289">
        <f t="shared" si="183"/>
        <v>0</v>
      </c>
      <c r="AP583" s="289">
        <f t="shared" si="183"/>
        <v>0</v>
      </c>
      <c r="AQ583" s="289">
        <f t="shared" si="183"/>
        <v>0</v>
      </c>
      <c r="AR583" s="289">
        <f t="shared" si="183"/>
        <v>0</v>
      </c>
      <c r="AS583" s="289">
        <f t="shared" si="183"/>
        <v>0</v>
      </c>
      <c r="AT583" s="289">
        <f t="shared" si="183"/>
        <v>0</v>
      </c>
      <c r="AU583" s="289">
        <f t="shared" si="183"/>
        <v>0</v>
      </c>
      <c r="AV583" s="289">
        <f t="shared" si="183"/>
        <v>0</v>
      </c>
    </row>
    <row r="584" spans="2:51" ht="16.2" hidden="1" x14ac:dyDescent="0.2">
      <c r="B584" s="79"/>
      <c r="C584" s="79"/>
      <c r="D584" s="87"/>
      <c r="E584" s="87"/>
      <c r="F584" s="87"/>
      <c r="G584" s="88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182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81"/>
      <c r="AV584" s="81"/>
    </row>
    <row r="585" spans="2:51" ht="16.2" hidden="1" x14ac:dyDescent="0.2">
      <c r="B585" s="78" t="s">
        <v>413</v>
      </c>
      <c r="C585" s="89"/>
      <c r="D585" s="103" t="s">
        <v>414</v>
      </c>
      <c r="E585" s="103" t="s">
        <v>6</v>
      </c>
      <c r="F585" s="103" t="s">
        <v>262</v>
      </c>
      <c r="G585" s="103" t="s">
        <v>435</v>
      </c>
      <c r="H585" s="103" t="s">
        <v>7</v>
      </c>
      <c r="I585" s="103" t="s">
        <v>8</v>
      </c>
      <c r="J585" s="99" t="s">
        <v>22</v>
      </c>
      <c r="K585" s="103" t="s">
        <v>23</v>
      </c>
      <c r="L585" s="103" t="s">
        <v>24</v>
      </c>
      <c r="M585" s="103" t="s">
        <v>9</v>
      </c>
      <c r="N585" s="103" t="s">
        <v>415</v>
      </c>
      <c r="O585" s="103" t="s">
        <v>20</v>
      </c>
      <c r="P585" s="103" t="s">
        <v>10</v>
      </c>
      <c r="Q585" s="103" t="s">
        <v>436</v>
      </c>
      <c r="R585" s="103" t="s">
        <v>12</v>
      </c>
      <c r="S585" s="103" t="s">
        <v>11</v>
      </c>
      <c r="T585" s="103" t="s">
        <v>437</v>
      </c>
      <c r="U585" s="103" t="s">
        <v>13</v>
      </c>
      <c r="V585" s="103" t="s">
        <v>14</v>
      </c>
      <c r="W585" s="103" t="s">
        <v>416</v>
      </c>
      <c r="X585" s="103" t="s">
        <v>1086</v>
      </c>
      <c r="Y585" s="103" t="s">
        <v>15</v>
      </c>
      <c r="Z585" s="103" t="s">
        <v>16</v>
      </c>
      <c r="AA585" s="87"/>
      <c r="AB585" s="182"/>
      <c r="AC585" s="81" t="s">
        <v>409</v>
      </c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</row>
    <row r="586" spans="2:51" ht="32.25" hidden="1" customHeight="1" x14ac:dyDescent="0.2">
      <c r="B586" s="83" t="s">
        <v>410</v>
      </c>
      <c r="C586" s="83" t="s">
        <v>411</v>
      </c>
      <c r="D586" s="104" t="s">
        <v>1087</v>
      </c>
      <c r="E586" s="104" t="s">
        <v>57</v>
      </c>
      <c r="F586" s="104" t="s">
        <v>263</v>
      </c>
      <c r="G586" s="104" t="s">
        <v>340</v>
      </c>
      <c r="H586" s="104" t="s">
        <v>58</v>
      </c>
      <c r="I586" s="104" t="s">
        <v>59</v>
      </c>
      <c r="J586" s="105" t="s">
        <v>79</v>
      </c>
      <c r="K586" s="104" t="s">
        <v>80</v>
      </c>
      <c r="L586" s="104" t="s">
        <v>81</v>
      </c>
      <c r="M586" s="104" t="s">
        <v>60</v>
      </c>
      <c r="N586" s="104" t="s">
        <v>61</v>
      </c>
      <c r="O586" s="104" t="s">
        <v>77</v>
      </c>
      <c r="P586" s="104" t="s">
        <v>62</v>
      </c>
      <c r="Q586" s="104" t="s">
        <v>349</v>
      </c>
      <c r="R586" s="104" t="s">
        <v>65</v>
      </c>
      <c r="S586" s="104" t="s">
        <v>63</v>
      </c>
      <c r="T586" s="104" t="s">
        <v>350</v>
      </c>
      <c r="U586" s="104" t="s">
        <v>66</v>
      </c>
      <c r="V586" s="104" t="s">
        <v>67</v>
      </c>
      <c r="W586" s="104" t="s">
        <v>64</v>
      </c>
      <c r="X586" s="104" t="s">
        <v>351</v>
      </c>
      <c r="Y586" s="104" t="s">
        <v>68</v>
      </c>
      <c r="Z586" s="104" t="s">
        <v>69</v>
      </c>
      <c r="AA586" s="90" t="s">
        <v>1074</v>
      </c>
      <c r="AB586" s="182"/>
      <c r="AC586" s="92" t="s">
        <v>1087</v>
      </c>
      <c r="AD586" s="92" t="s">
        <v>57</v>
      </c>
      <c r="AE586" s="92" t="s">
        <v>263</v>
      </c>
      <c r="AF586" s="92" t="s">
        <v>340</v>
      </c>
      <c r="AG586" s="92" t="s">
        <v>58</v>
      </c>
      <c r="AH586" s="92" t="s">
        <v>59</v>
      </c>
      <c r="AI586" s="91" t="s">
        <v>79</v>
      </c>
      <c r="AJ586" s="92" t="s">
        <v>80</v>
      </c>
      <c r="AK586" s="92" t="s">
        <v>81</v>
      </c>
      <c r="AL586" s="92" t="s">
        <v>60</v>
      </c>
      <c r="AM586" s="92" t="s">
        <v>61</v>
      </c>
      <c r="AN586" s="92" t="s">
        <v>77</v>
      </c>
      <c r="AO586" s="92" t="s">
        <v>62</v>
      </c>
      <c r="AP586" s="92" t="s">
        <v>349</v>
      </c>
      <c r="AQ586" s="92" t="s">
        <v>65</v>
      </c>
      <c r="AR586" s="92" t="s">
        <v>63</v>
      </c>
      <c r="AS586" s="92" t="s">
        <v>350</v>
      </c>
      <c r="AT586" s="92" t="s">
        <v>66</v>
      </c>
      <c r="AU586" s="92" t="s">
        <v>67</v>
      </c>
      <c r="AV586" s="92" t="s">
        <v>64</v>
      </c>
      <c r="AW586" s="92" t="s">
        <v>351</v>
      </c>
      <c r="AX586" s="92" t="s">
        <v>68</v>
      </c>
      <c r="AY586" s="92" t="s">
        <v>69</v>
      </c>
    </row>
    <row r="587" spans="2:51" ht="25.5" hidden="1" customHeight="1" x14ac:dyDescent="0.2">
      <c r="B587" s="93"/>
      <c r="C587" s="381">
        <v>44174</v>
      </c>
      <c r="D587" s="550">
        <v>31</v>
      </c>
      <c r="E587" s="550">
        <v>31</v>
      </c>
      <c r="F587" s="550">
        <v>0</v>
      </c>
      <c r="G587" s="550">
        <v>0</v>
      </c>
      <c r="H587" s="550">
        <v>31</v>
      </c>
      <c r="I587" s="550">
        <v>0</v>
      </c>
      <c r="J587" s="550">
        <v>4</v>
      </c>
      <c r="K587" s="550">
        <v>0</v>
      </c>
      <c r="L587" s="550">
        <v>27</v>
      </c>
      <c r="M587" s="550">
        <v>0</v>
      </c>
      <c r="N587" s="550">
        <v>32</v>
      </c>
      <c r="O587" s="550">
        <v>2</v>
      </c>
      <c r="P587" s="550">
        <v>5</v>
      </c>
      <c r="Q587" s="550">
        <v>0</v>
      </c>
      <c r="R587" s="550">
        <v>34</v>
      </c>
      <c r="S587" s="550">
        <v>5</v>
      </c>
      <c r="T587" s="550">
        <v>0</v>
      </c>
      <c r="U587" s="550">
        <v>0</v>
      </c>
      <c r="V587" s="550">
        <v>34</v>
      </c>
      <c r="W587" s="550">
        <v>5</v>
      </c>
      <c r="X587" s="550">
        <v>0</v>
      </c>
      <c r="Y587" s="550">
        <v>0</v>
      </c>
      <c r="Z587" s="550">
        <v>34</v>
      </c>
      <c r="AA587" s="423">
        <f t="shared" ref="AA587:AA593" si="184">SUM(D587:Z587)</f>
        <v>275</v>
      </c>
      <c r="AB587" s="182"/>
      <c r="AC587" s="504">
        <f t="shared" ref="AC587:AR591" si="185">D587-D564</f>
        <v>0</v>
      </c>
      <c r="AD587" s="504">
        <f t="shared" si="185"/>
        <v>0</v>
      </c>
      <c r="AE587" s="504">
        <f t="shared" si="185"/>
        <v>0</v>
      </c>
      <c r="AF587" s="504">
        <f t="shared" si="185"/>
        <v>0</v>
      </c>
      <c r="AG587" s="504">
        <f t="shared" si="185"/>
        <v>0</v>
      </c>
      <c r="AH587" s="504">
        <f t="shared" si="185"/>
        <v>0</v>
      </c>
      <c r="AI587" s="504">
        <f t="shared" si="185"/>
        <v>0</v>
      </c>
      <c r="AJ587" s="504">
        <f t="shared" si="185"/>
        <v>0</v>
      </c>
      <c r="AK587" s="504">
        <f t="shared" si="185"/>
        <v>0</v>
      </c>
      <c r="AL587" s="504">
        <f t="shared" si="185"/>
        <v>0</v>
      </c>
      <c r="AM587" s="504">
        <f t="shared" si="185"/>
        <v>0</v>
      </c>
      <c r="AN587" s="504">
        <f t="shared" si="185"/>
        <v>0</v>
      </c>
      <c r="AO587" s="504">
        <f t="shared" si="185"/>
        <v>0</v>
      </c>
      <c r="AP587" s="504">
        <f t="shared" si="185"/>
        <v>0</v>
      </c>
      <c r="AQ587" s="504">
        <f t="shared" si="185"/>
        <v>0</v>
      </c>
      <c r="AR587" s="504">
        <f t="shared" si="185"/>
        <v>0</v>
      </c>
      <c r="AS587" s="504">
        <f t="shared" ref="AM587:AY591" si="186">T587-T564</f>
        <v>0</v>
      </c>
      <c r="AT587" s="504">
        <f t="shared" si="186"/>
        <v>0</v>
      </c>
      <c r="AU587" s="504">
        <f t="shared" si="186"/>
        <v>0</v>
      </c>
      <c r="AV587" s="504">
        <f t="shared" si="186"/>
        <v>0</v>
      </c>
      <c r="AW587" s="504">
        <f t="shared" si="186"/>
        <v>0</v>
      </c>
      <c r="AX587" s="504">
        <f t="shared" si="186"/>
        <v>0</v>
      </c>
      <c r="AY587" s="504">
        <f t="shared" si="186"/>
        <v>0</v>
      </c>
    </row>
    <row r="588" spans="2:51" ht="25.5" hidden="1" customHeight="1" x14ac:dyDescent="0.2">
      <c r="B588" s="93"/>
      <c r="C588" s="381">
        <v>44186</v>
      </c>
      <c r="D588" s="550">
        <v>28</v>
      </c>
      <c r="E588" s="550">
        <v>28</v>
      </c>
      <c r="F588" s="550">
        <v>0</v>
      </c>
      <c r="G588" s="550">
        <v>0</v>
      </c>
      <c r="H588" s="550">
        <v>29</v>
      </c>
      <c r="I588" s="550">
        <v>0</v>
      </c>
      <c r="J588" s="550">
        <v>1</v>
      </c>
      <c r="K588" s="550">
        <v>2</v>
      </c>
      <c r="L588" s="550">
        <v>25</v>
      </c>
      <c r="M588" s="550">
        <v>0</v>
      </c>
      <c r="N588" s="550">
        <v>26</v>
      </c>
      <c r="O588" s="550">
        <v>0</v>
      </c>
      <c r="P588" s="550">
        <v>3</v>
      </c>
      <c r="Q588" s="550">
        <v>0</v>
      </c>
      <c r="R588" s="550">
        <v>25</v>
      </c>
      <c r="S588" s="550">
        <v>3</v>
      </c>
      <c r="T588" s="550">
        <v>0</v>
      </c>
      <c r="U588" s="550">
        <v>0</v>
      </c>
      <c r="V588" s="550">
        <v>28</v>
      </c>
      <c r="W588" s="550">
        <v>3</v>
      </c>
      <c r="X588" s="550">
        <v>0</v>
      </c>
      <c r="Y588" s="550">
        <v>0</v>
      </c>
      <c r="Z588" s="550">
        <v>28</v>
      </c>
      <c r="AA588" s="423">
        <f t="shared" si="184"/>
        <v>229</v>
      </c>
      <c r="AB588" s="182"/>
      <c r="AC588" s="504">
        <f t="shared" si="185"/>
        <v>0</v>
      </c>
      <c r="AD588" s="504">
        <f t="shared" si="185"/>
        <v>0</v>
      </c>
      <c r="AE588" s="504">
        <f t="shared" si="185"/>
        <v>0</v>
      </c>
      <c r="AF588" s="504">
        <f t="shared" si="185"/>
        <v>0</v>
      </c>
      <c r="AG588" s="504">
        <f t="shared" si="185"/>
        <v>0</v>
      </c>
      <c r="AH588" s="504">
        <f t="shared" si="185"/>
        <v>0</v>
      </c>
      <c r="AI588" s="504">
        <f t="shared" si="185"/>
        <v>0</v>
      </c>
      <c r="AJ588" s="504">
        <f t="shared" si="185"/>
        <v>0</v>
      </c>
      <c r="AK588" s="504">
        <f t="shared" si="185"/>
        <v>0</v>
      </c>
      <c r="AL588" s="504">
        <f t="shared" si="185"/>
        <v>0</v>
      </c>
      <c r="AM588" s="504">
        <f t="shared" si="186"/>
        <v>0</v>
      </c>
      <c r="AN588" s="504">
        <f t="shared" si="186"/>
        <v>0</v>
      </c>
      <c r="AO588" s="504">
        <f t="shared" si="186"/>
        <v>0</v>
      </c>
      <c r="AP588" s="504">
        <f t="shared" si="186"/>
        <v>0</v>
      </c>
      <c r="AQ588" s="504">
        <f t="shared" si="186"/>
        <v>0</v>
      </c>
      <c r="AR588" s="504">
        <f t="shared" si="186"/>
        <v>0</v>
      </c>
      <c r="AS588" s="504">
        <f t="shared" si="186"/>
        <v>0</v>
      </c>
      <c r="AT588" s="504">
        <f t="shared" si="186"/>
        <v>0</v>
      </c>
      <c r="AU588" s="504">
        <f t="shared" si="186"/>
        <v>0</v>
      </c>
      <c r="AV588" s="504">
        <f t="shared" si="186"/>
        <v>0</v>
      </c>
      <c r="AW588" s="504">
        <f t="shared" si="186"/>
        <v>0</v>
      </c>
      <c r="AX588" s="504">
        <f t="shared" si="186"/>
        <v>0</v>
      </c>
      <c r="AY588" s="504">
        <f t="shared" si="186"/>
        <v>0</v>
      </c>
    </row>
    <row r="589" spans="2:51" ht="25.5" hidden="1" customHeight="1" x14ac:dyDescent="0.2">
      <c r="B589" s="93"/>
      <c r="C589" s="381">
        <v>44204</v>
      </c>
      <c r="D589" s="550">
        <v>25</v>
      </c>
      <c r="E589" s="550">
        <v>23</v>
      </c>
      <c r="F589" s="550">
        <v>2</v>
      </c>
      <c r="G589" s="550">
        <v>0</v>
      </c>
      <c r="H589" s="550">
        <v>26</v>
      </c>
      <c r="I589" s="550">
        <v>2</v>
      </c>
      <c r="J589" s="550">
        <v>5</v>
      </c>
      <c r="K589" s="550">
        <v>0</v>
      </c>
      <c r="L589" s="550">
        <v>20</v>
      </c>
      <c r="M589" s="550">
        <v>0</v>
      </c>
      <c r="N589" s="550">
        <v>29</v>
      </c>
      <c r="O589" s="550">
        <v>0</v>
      </c>
      <c r="P589" s="550">
        <v>5</v>
      </c>
      <c r="Q589" s="550">
        <v>0</v>
      </c>
      <c r="R589" s="550">
        <v>30</v>
      </c>
      <c r="S589" s="550">
        <v>5</v>
      </c>
      <c r="T589" s="550">
        <v>0</v>
      </c>
      <c r="U589" s="550">
        <v>2</v>
      </c>
      <c r="V589" s="550">
        <v>28</v>
      </c>
      <c r="W589" s="550">
        <v>5</v>
      </c>
      <c r="X589" s="550">
        <v>0</v>
      </c>
      <c r="Y589" s="550">
        <v>2</v>
      </c>
      <c r="Z589" s="550">
        <v>28</v>
      </c>
      <c r="AA589" s="423">
        <f t="shared" si="184"/>
        <v>237</v>
      </c>
      <c r="AB589" s="182"/>
      <c r="AC589" s="504">
        <f t="shared" si="185"/>
        <v>0</v>
      </c>
      <c r="AD589" s="504">
        <f t="shared" si="185"/>
        <v>0</v>
      </c>
      <c r="AE589" s="504">
        <f t="shared" si="185"/>
        <v>0</v>
      </c>
      <c r="AF589" s="504">
        <f t="shared" si="185"/>
        <v>0</v>
      </c>
      <c r="AG589" s="504">
        <f t="shared" si="185"/>
        <v>0</v>
      </c>
      <c r="AH589" s="504">
        <f t="shared" si="185"/>
        <v>0</v>
      </c>
      <c r="AI589" s="504">
        <f t="shared" si="185"/>
        <v>0</v>
      </c>
      <c r="AJ589" s="504">
        <f t="shared" si="185"/>
        <v>0</v>
      </c>
      <c r="AK589" s="504">
        <f t="shared" si="185"/>
        <v>0</v>
      </c>
      <c r="AL589" s="504">
        <f t="shared" si="185"/>
        <v>0</v>
      </c>
      <c r="AM589" s="504">
        <f t="shared" si="186"/>
        <v>0</v>
      </c>
      <c r="AN589" s="504">
        <f t="shared" si="186"/>
        <v>0</v>
      </c>
      <c r="AO589" s="504">
        <f t="shared" si="186"/>
        <v>0</v>
      </c>
      <c r="AP589" s="504">
        <f t="shared" si="186"/>
        <v>0</v>
      </c>
      <c r="AQ589" s="504">
        <f t="shared" si="186"/>
        <v>0</v>
      </c>
      <c r="AR589" s="504">
        <f t="shared" si="186"/>
        <v>0</v>
      </c>
      <c r="AS589" s="504">
        <f t="shared" si="186"/>
        <v>0</v>
      </c>
      <c r="AT589" s="504">
        <f t="shared" si="186"/>
        <v>0</v>
      </c>
      <c r="AU589" s="504">
        <f t="shared" si="186"/>
        <v>0</v>
      </c>
      <c r="AV589" s="504">
        <f t="shared" si="186"/>
        <v>0</v>
      </c>
      <c r="AW589" s="504">
        <f t="shared" si="186"/>
        <v>0</v>
      </c>
      <c r="AX589" s="504">
        <f t="shared" si="186"/>
        <v>0</v>
      </c>
      <c r="AY589" s="504">
        <f t="shared" si="186"/>
        <v>0</v>
      </c>
    </row>
    <row r="590" spans="2:51" ht="25.5" hidden="1" customHeight="1" x14ac:dyDescent="0.2">
      <c r="B590" s="93"/>
      <c r="C590" s="381">
        <v>44215</v>
      </c>
      <c r="D590" s="550">
        <v>29</v>
      </c>
      <c r="E590" s="550">
        <v>28</v>
      </c>
      <c r="F590" s="550">
        <v>1</v>
      </c>
      <c r="G590" s="550">
        <v>0</v>
      </c>
      <c r="H590" s="550">
        <v>28</v>
      </c>
      <c r="I590" s="550">
        <v>1</v>
      </c>
      <c r="J590" s="550">
        <v>11</v>
      </c>
      <c r="K590" s="550">
        <v>2</v>
      </c>
      <c r="L590" s="550">
        <v>15</v>
      </c>
      <c r="M590" s="550">
        <v>0</v>
      </c>
      <c r="N590" s="550">
        <v>24</v>
      </c>
      <c r="O590" s="550">
        <v>5</v>
      </c>
      <c r="P590" s="550">
        <v>7</v>
      </c>
      <c r="Q590" s="550">
        <v>0</v>
      </c>
      <c r="R590" s="550">
        <v>27</v>
      </c>
      <c r="S590" s="552">
        <v>8</v>
      </c>
      <c r="T590" s="550">
        <v>0</v>
      </c>
      <c r="U590" s="550">
        <v>0</v>
      </c>
      <c r="V590" s="550">
        <v>27</v>
      </c>
      <c r="W590" s="550">
        <v>7</v>
      </c>
      <c r="X590" s="550">
        <v>0</v>
      </c>
      <c r="Y590" s="550">
        <v>0</v>
      </c>
      <c r="Z590" s="550">
        <v>27</v>
      </c>
      <c r="AA590" s="423">
        <f t="shared" si="184"/>
        <v>247</v>
      </c>
      <c r="AB590" s="545" t="s">
        <v>1108</v>
      </c>
      <c r="AC590" s="504">
        <f t="shared" si="185"/>
        <v>0</v>
      </c>
      <c r="AD590" s="504">
        <f t="shared" si="185"/>
        <v>0</v>
      </c>
      <c r="AE590" s="504">
        <f t="shared" si="185"/>
        <v>0</v>
      </c>
      <c r="AF590" s="504">
        <f t="shared" si="185"/>
        <v>0</v>
      </c>
      <c r="AG590" s="504">
        <f t="shared" si="185"/>
        <v>0</v>
      </c>
      <c r="AH590" s="504">
        <f t="shared" si="185"/>
        <v>0</v>
      </c>
      <c r="AI590" s="504">
        <f t="shared" si="185"/>
        <v>0</v>
      </c>
      <c r="AJ590" s="504">
        <f t="shared" si="185"/>
        <v>0</v>
      </c>
      <c r="AK590" s="504">
        <f t="shared" si="185"/>
        <v>0</v>
      </c>
      <c r="AL590" s="504">
        <f t="shared" si="185"/>
        <v>0</v>
      </c>
      <c r="AM590" s="504">
        <f t="shared" si="186"/>
        <v>0</v>
      </c>
      <c r="AN590" s="504">
        <f t="shared" si="186"/>
        <v>0</v>
      </c>
      <c r="AO590" s="504">
        <f t="shared" si="186"/>
        <v>0</v>
      </c>
      <c r="AP590" s="504">
        <f t="shared" si="186"/>
        <v>0</v>
      </c>
      <c r="AQ590" s="504">
        <f t="shared" si="186"/>
        <v>0</v>
      </c>
      <c r="AR590" s="504">
        <f t="shared" si="186"/>
        <v>1</v>
      </c>
      <c r="AS590" s="504">
        <f t="shared" si="186"/>
        <v>0</v>
      </c>
      <c r="AT590" s="504">
        <f t="shared" si="186"/>
        <v>0</v>
      </c>
      <c r="AU590" s="504">
        <f t="shared" si="186"/>
        <v>0</v>
      </c>
      <c r="AV590" s="504">
        <f t="shared" si="186"/>
        <v>0</v>
      </c>
      <c r="AW590" s="504">
        <f t="shared" si="186"/>
        <v>0</v>
      </c>
      <c r="AX590" s="504">
        <f t="shared" si="186"/>
        <v>0</v>
      </c>
      <c r="AY590" s="504">
        <f t="shared" si="186"/>
        <v>0</v>
      </c>
    </row>
    <row r="591" spans="2:51" ht="25.5" hidden="1" customHeight="1" x14ac:dyDescent="0.2">
      <c r="B591" s="93"/>
      <c r="C591" s="544">
        <v>44225</v>
      </c>
      <c r="D591" s="552">
        <v>23</v>
      </c>
      <c r="E591" s="552">
        <v>24</v>
      </c>
      <c r="F591" s="550">
        <v>1</v>
      </c>
      <c r="G591" s="550">
        <v>0</v>
      </c>
      <c r="H591" s="552">
        <v>22</v>
      </c>
      <c r="I591" s="550">
        <v>1</v>
      </c>
      <c r="J591" s="552">
        <v>6</v>
      </c>
      <c r="K591" s="552">
        <v>2</v>
      </c>
      <c r="L591" s="552">
        <v>14</v>
      </c>
      <c r="M591" s="552">
        <v>1</v>
      </c>
      <c r="N591" s="552">
        <v>18</v>
      </c>
      <c r="O591" s="552">
        <v>0</v>
      </c>
      <c r="P591" s="552">
        <v>6</v>
      </c>
      <c r="Q591" s="550">
        <v>0</v>
      </c>
      <c r="R591" s="552">
        <v>13</v>
      </c>
      <c r="S591" s="552">
        <v>10</v>
      </c>
      <c r="T591" s="550">
        <v>0</v>
      </c>
      <c r="U591" s="550">
        <v>2</v>
      </c>
      <c r="V591" s="552">
        <v>11</v>
      </c>
      <c r="W591" s="552">
        <v>7</v>
      </c>
      <c r="X591" s="550">
        <v>0</v>
      </c>
      <c r="Y591" s="550">
        <v>2</v>
      </c>
      <c r="Z591" s="552">
        <v>11</v>
      </c>
      <c r="AA591" s="423">
        <f t="shared" si="184"/>
        <v>174</v>
      </c>
      <c r="AB591" s="545" t="s">
        <v>1109</v>
      </c>
      <c r="AC591" s="504">
        <f t="shared" si="185"/>
        <v>6</v>
      </c>
      <c r="AD591" s="504">
        <f t="shared" si="185"/>
        <v>8</v>
      </c>
      <c r="AE591" s="504">
        <f t="shared" si="185"/>
        <v>0</v>
      </c>
      <c r="AF591" s="504">
        <f t="shared" si="185"/>
        <v>0</v>
      </c>
      <c r="AG591" s="504">
        <f t="shared" si="185"/>
        <v>4</v>
      </c>
      <c r="AH591" s="504">
        <f t="shared" si="185"/>
        <v>0</v>
      </c>
      <c r="AI591" s="504">
        <f t="shared" si="185"/>
        <v>2</v>
      </c>
      <c r="AJ591" s="504">
        <f t="shared" si="185"/>
        <v>1</v>
      </c>
      <c r="AK591" s="504">
        <f t="shared" si="185"/>
        <v>2</v>
      </c>
      <c r="AL591" s="504">
        <f t="shared" si="185"/>
        <v>1</v>
      </c>
      <c r="AM591" s="504">
        <f t="shared" si="186"/>
        <v>-5</v>
      </c>
      <c r="AN591" s="504">
        <f t="shared" si="186"/>
        <v>-1</v>
      </c>
      <c r="AO591" s="504">
        <f t="shared" si="186"/>
        <v>-5</v>
      </c>
      <c r="AP591" s="504">
        <f t="shared" si="186"/>
        <v>0</v>
      </c>
      <c r="AQ591" s="504">
        <f t="shared" si="186"/>
        <v>-2</v>
      </c>
      <c r="AR591" s="504">
        <f t="shared" si="186"/>
        <v>1</v>
      </c>
      <c r="AS591" s="504">
        <f t="shared" si="186"/>
        <v>0</v>
      </c>
      <c r="AT591" s="504">
        <f t="shared" si="186"/>
        <v>0</v>
      </c>
      <c r="AU591" s="504">
        <f t="shared" si="186"/>
        <v>-2</v>
      </c>
      <c r="AV591" s="504">
        <f t="shared" si="186"/>
        <v>-2</v>
      </c>
      <c r="AW591" s="504">
        <f t="shared" si="186"/>
        <v>0</v>
      </c>
      <c r="AX591" s="504">
        <f t="shared" si="186"/>
        <v>0</v>
      </c>
      <c r="AY591" s="504">
        <f t="shared" si="186"/>
        <v>-2</v>
      </c>
    </row>
    <row r="592" spans="2:51" ht="25.5" hidden="1" customHeight="1" x14ac:dyDescent="0.2">
      <c r="B592" s="93"/>
      <c r="C592" s="381">
        <v>44239</v>
      </c>
      <c r="D592" s="552">
        <v>25</v>
      </c>
      <c r="E592" s="552">
        <v>24</v>
      </c>
      <c r="F592" s="552">
        <v>0</v>
      </c>
      <c r="G592" s="552">
        <v>0</v>
      </c>
      <c r="H592" s="552">
        <v>26</v>
      </c>
      <c r="I592" s="552">
        <v>0</v>
      </c>
      <c r="J592" s="552">
        <v>4</v>
      </c>
      <c r="K592" s="552">
        <v>2</v>
      </c>
      <c r="L592" s="552">
        <v>18</v>
      </c>
      <c r="M592" s="552">
        <v>0</v>
      </c>
      <c r="N592" s="552">
        <v>22</v>
      </c>
      <c r="O592" s="552">
        <v>1</v>
      </c>
      <c r="P592" s="552">
        <v>14</v>
      </c>
      <c r="Q592" s="552">
        <v>0</v>
      </c>
      <c r="R592" s="552">
        <v>13</v>
      </c>
      <c r="S592" s="552">
        <v>12</v>
      </c>
      <c r="T592" s="552">
        <v>0</v>
      </c>
      <c r="U592" s="552">
        <v>0</v>
      </c>
      <c r="V592" s="552">
        <v>13</v>
      </c>
      <c r="W592" s="552">
        <v>12</v>
      </c>
      <c r="X592" s="552">
        <v>0</v>
      </c>
      <c r="Y592" s="552">
        <v>0</v>
      </c>
      <c r="Z592" s="552">
        <v>13</v>
      </c>
      <c r="AA592" s="423">
        <f t="shared" si="184"/>
        <v>199</v>
      </c>
      <c r="AB592" s="188" t="s">
        <v>1092</v>
      </c>
      <c r="AC592" s="504">
        <v>25</v>
      </c>
      <c r="AD592" s="504">
        <v>24</v>
      </c>
      <c r="AE592" s="504">
        <v>0</v>
      </c>
      <c r="AF592" s="504">
        <v>0</v>
      </c>
      <c r="AG592" s="504">
        <v>26</v>
      </c>
      <c r="AH592" s="504">
        <v>0</v>
      </c>
      <c r="AI592" s="504">
        <v>4</v>
      </c>
      <c r="AJ592" s="504">
        <v>2</v>
      </c>
      <c r="AK592" s="504">
        <v>18</v>
      </c>
      <c r="AL592" s="504">
        <v>0</v>
      </c>
      <c r="AM592" s="504">
        <v>22</v>
      </c>
      <c r="AN592" s="504">
        <v>1</v>
      </c>
      <c r="AO592" s="504">
        <v>14</v>
      </c>
      <c r="AP592" s="504">
        <v>0</v>
      </c>
      <c r="AQ592" s="504">
        <v>13</v>
      </c>
      <c r="AR592" s="504">
        <v>12</v>
      </c>
      <c r="AS592" s="504">
        <v>0</v>
      </c>
      <c r="AT592" s="504">
        <v>0</v>
      </c>
      <c r="AU592" s="504">
        <v>13</v>
      </c>
      <c r="AV592" s="504">
        <v>12</v>
      </c>
      <c r="AW592" s="504">
        <v>0</v>
      </c>
      <c r="AX592" s="504">
        <v>0</v>
      </c>
      <c r="AY592" s="504">
        <v>13</v>
      </c>
    </row>
    <row r="593" spans="2:51" ht="25.5" hidden="1" customHeight="1" thickBot="1" x14ac:dyDescent="0.25">
      <c r="B593" s="93"/>
      <c r="C593" s="381">
        <v>44251</v>
      </c>
      <c r="D593" s="552">
        <v>15</v>
      </c>
      <c r="E593" s="552">
        <v>14</v>
      </c>
      <c r="F593" s="552">
        <v>0</v>
      </c>
      <c r="G593" s="552">
        <v>0</v>
      </c>
      <c r="H593" s="552">
        <v>15</v>
      </c>
      <c r="I593" s="552">
        <v>0</v>
      </c>
      <c r="J593" s="552">
        <v>2</v>
      </c>
      <c r="K593" s="552">
        <v>0</v>
      </c>
      <c r="L593" s="552">
        <v>12</v>
      </c>
      <c r="M593" s="552">
        <v>0</v>
      </c>
      <c r="N593" s="552">
        <v>25</v>
      </c>
      <c r="O593" s="552">
        <v>0</v>
      </c>
      <c r="P593" s="552">
        <v>2</v>
      </c>
      <c r="Q593" s="552">
        <v>0</v>
      </c>
      <c r="R593" s="552">
        <v>23</v>
      </c>
      <c r="S593" s="552">
        <v>2</v>
      </c>
      <c r="T593" s="552">
        <v>0</v>
      </c>
      <c r="U593" s="552">
        <v>0</v>
      </c>
      <c r="V593" s="552">
        <v>23</v>
      </c>
      <c r="W593" s="552">
        <v>2</v>
      </c>
      <c r="X593" s="552">
        <v>0</v>
      </c>
      <c r="Y593" s="552">
        <v>0</v>
      </c>
      <c r="Z593" s="552">
        <v>23</v>
      </c>
      <c r="AA593" s="423">
        <f t="shared" si="184"/>
        <v>158</v>
      </c>
      <c r="AB593" s="188" t="s">
        <v>1092</v>
      </c>
      <c r="AC593" s="504">
        <v>15</v>
      </c>
      <c r="AD593" s="504">
        <v>14</v>
      </c>
      <c r="AE593" s="504">
        <v>0</v>
      </c>
      <c r="AF593" s="504">
        <v>0</v>
      </c>
      <c r="AG593" s="504">
        <v>15</v>
      </c>
      <c r="AH593" s="504">
        <v>0</v>
      </c>
      <c r="AI593" s="504">
        <v>2</v>
      </c>
      <c r="AJ593" s="504">
        <v>0</v>
      </c>
      <c r="AK593" s="504">
        <v>12</v>
      </c>
      <c r="AL593" s="504">
        <v>0</v>
      </c>
      <c r="AM593" s="504">
        <v>25</v>
      </c>
      <c r="AN593" s="504">
        <v>0</v>
      </c>
      <c r="AO593" s="504">
        <v>2</v>
      </c>
      <c r="AP593" s="504">
        <v>0</v>
      </c>
      <c r="AQ593" s="504">
        <v>23</v>
      </c>
      <c r="AR593" s="504">
        <v>2</v>
      </c>
      <c r="AS593" s="504">
        <v>0</v>
      </c>
      <c r="AT593" s="504">
        <v>0</v>
      </c>
      <c r="AU593" s="504">
        <v>23</v>
      </c>
      <c r="AV593" s="504">
        <v>2</v>
      </c>
      <c r="AW593" s="504">
        <v>0</v>
      </c>
      <c r="AX593" s="504">
        <v>0</v>
      </c>
      <c r="AY593" s="504">
        <v>23</v>
      </c>
    </row>
    <row r="594" spans="2:51" ht="27" hidden="1" customHeight="1" thickTop="1" x14ac:dyDescent="0.2">
      <c r="B594" s="1898" t="s">
        <v>1074</v>
      </c>
      <c r="C594" s="1898"/>
      <c r="D594" s="424">
        <f t="shared" ref="D594:AA594" si="187">SUM(D587:D593)</f>
        <v>176</v>
      </c>
      <c r="E594" s="424">
        <f t="shared" si="187"/>
        <v>172</v>
      </c>
      <c r="F594" s="424">
        <f t="shared" si="187"/>
        <v>4</v>
      </c>
      <c r="G594" s="424">
        <f t="shared" si="187"/>
        <v>0</v>
      </c>
      <c r="H594" s="424">
        <f t="shared" si="187"/>
        <v>177</v>
      </c>
      <c r="I594" s="424">
        <f t="shared" si="187"/>
        <v>4</v>
      </c>
      <c r="J594" s="424">
        <f t="shared" si="187"/>
        <v>33</v>
      </c>
      <c r="K594" s="424">
        <f t="shared" si="187"/>
        <v>8</v>
      </c>
      <c r="L594" s="424">
        <f t="shared" si="187"/>
        <v>131</v>
      </c>
      <c r="M594" s="424">
        <f t="shared" si="187"/>
        <v>1</v>
      </c>
      <c r="N594" s="424">
        <f t="shared" si="187"/>
        <v>176</v>
      </c>
      <c r="O594" s="424">
        <f t="shared" si="187"/>
        <v>8</v>
      </c>
      <c r="P594" s="424">
        <f t="shared" si="187"/>
        <v>42</v>
      </c>
      <c r="Q594" s="424">
        <f t="shared" si="187"/>
        <v>0</v>
      </c>
      <c r="R594" s="424">
        <f t="shared" si="187"/>
        <v>165</v>
      </c>
      <c r="S594" s="424">
        <f t="shared" si="187"/>
        <v>45</v>
      </c>
      <c r="T594" s="424">
        <f t="shared" si="187"/>
        <v>0</v>
      </c>
      <c r="U594" s="424">
        <f t="shared" si="187"/>
        <v>4</v>
      </c>
      <c r="V594" s="424">
        <f t="shared" si="187"/>
        <v>164</v>
      </c>
      <c r="W594" s="424">
        <f t="shared" si="187"/>
        <v>41</v>
      </c>
      <c r="X594" s="424">
        <f t="shared" si="187"/>
        <v>0</v>
      </c>
      <c r="Y594" s="424">
        <f t="shared" si="187"/>
        <v>4</v>
      </c>
      <c r="Z594" s="424">
        <f t="shared" si="187"/>
        <v>164</v>
      </c>
      <c r="AA594" s="424">
        <f t="shared" si="187"/>
        <v>1519</v>
      </c>
      <c r="AB594" s="182"/>
      <c r="AC594" s="290">
        <f>SUM(AC587:AC593)</f>
        <v>46</v>
      </c>
      <c r="AD594" s="290">
        <f t="shared" ref="AD594:AY594" si="188">SUM(AD587:AD593)</f>
        <v>46</v>
      </c>
      <c r="AE594" s="290">
        <f t="shared" si="188"/>
        <v>0</v>
      </c>
      <c r="AF594" s="290">
        <f t="shared" si="188"/>
        <v>0</v>
      </c>
      <c r="AG594" s="290">
        <f t="shared" si="188"/>
        <v>45</v>
      </c>
      <c r="AH594" s="290">
        <f t="shared" si="188"/>
        <v>0</v>
      </c>
      <c r="AI594" s="290">
        <f t="shared" si="188"/>
        <v>8</v>
      </c>
      <c r="AJ594" s="290">
        <f t="shared" si="188"/>
        <v>3</v>
      </c>
      <c r="AK594" s="290">
        <f t="shared" si="188"/>
        <v>32</v>
      </c>
      <c r="AL594" s="290">
        <f t="shared" si="188"/>
        <v>1</v>
      </c>
      <c r="AM594" s="290">
        <f t="shared" si="188"/>
        <v>42</v>
      </c>
      <c r="AN594" s="290">
        <f t="shared" si="188"/>
        <v>0</v>
      </c>
      <c r="AO594" s="290">
        <f t="shared" si="188"/>
        <v>11</v>
      </c>
      <c r="AP594" s="290">
        <f t="shared" si="188"/>
        <v>0</v>
      </c>
      <c r="AQ594" s="290">
        <f t="shared" si="188"/>
        <v>34</v>
      </c>
      <c r="AR594" s="290">
        <f t="shared" si="188"/>
        <v>16</v>
      </c>
      <c r="AS594" s="290">
        <f t="shared" si="188"/>
        <v>0</v>
      </c>
      <c r="AT594" s="290">
        <f t="shared" si="188"/>
        <v>0</v>
      </c>
      <c r="AU594" s="290">
        <f t="shared" si="188"/>
        <v>34</v>
      </c>
      <c r="AV594" s="290">
        <f t="shared" si="188"/>
        <v>12</v>
      </c>
      <c r="AW594" s="290">
        <f t="shared" si="188"/>
        <v>0</v>
      </c>
      <c r="AX594" s="290">
        <f t="shared" si="188"/>
        <v>0</v>
      </c>
      <c r="AY594" s="290">
        <f t="shared" si="188"/>
        <v>34</v>
      </c>
    </row>
    <row r="595" spans="2:51" ht="12" hidden="1" customHeight="1" x14ac:dyDescent="0.2">
      <c r="AB595" s="573"/>
      <c r="AC595" s="574"/>
    </row>
    <row r="596" spans="2:51" ht="12" hidden="1" customHeight="1" x14ac:dyDescent="0.2"/>
    <row r="597" spans="2:51" ht="12" hidden="1" customHeight="1" x14ac:dyDescent="0.2"/>
    <row r="598" spans="2:51" ht="22.5" hidden="1" customHeight="1" x14ac:dyDescent="0.2">
      <c r="B598" s="172" t="s">
        <v>1110</v>
      </c>
      <c r="H598" s="94"/>
    </row>
    <row r="599" spans="2:51" ht="14.4" hidden="1" x14ac:dyDescent="0.2">
      <c r="B599" s="78"/>
      <c r="C599" s="79"/>
      <c r="D599" s="96" t="s">
        <v>389</v>
      </c>
      <c r="E599" s="97" t="s">
        <v>390</v>
      </c>
      <c r="F599" s="96" t="s">
        <v>391</v>
      </c>
      <c r="G599" s="96" t="s">
        <v>392</v>
      </c>
      <c r="H599" s="98" t="s">
        <v>393</v>
      </c>
      <c r="I599" s="97" t="s">
        <v>394</v>
      </c>
      <c r="J599" s="96" t="s">
        <v>395</v>
      </c>
      <c r="K599" s="96" t="s">
        <v>396</v>
      </c>
      <c r="L599" s="96" t="s">
        <v>397</v>
      </c>
      <c r="M599" s="96" t="s">
        <v>398</v>
      </c>
      <c r="N599" s="96" t="s">
        <v>399</v>
      </c>
      <c r="O599" s="96" t="s">
        <v>400</v>
      </c>
      <c r="P599" s="96" t="s">
        <v>401</v>
      </c>
      <c r="Q599" s="96" t="s">
        <v>402</v>
      </c>
      <c r="R599" s="96" t="s">
        <v>403</v>
      </c>
      <c r="S599" s="96" t="s">
        <v>404</v>
      </c>
      <c r="T599" s="96" t="s">
        <v>405</v>
      </c>
      <c r="U599" s="96" t="s">
        <v>406</v>
      </c>
      <c r="V599" s="96" t="s">
        <v>407</v>
      </c>
      <c r="W599" s="99" t="s">
        <v>408</v>
      </c>
      <c r="X599" s="80"/>
      <c r="Y599" s="80"/>
      <c r="Z599" s="80"/>
      <c r="AA599" s="80"/>
      <c r="AC599" s="81" t="s">
        <v>409</v>
      </c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  <c r="AS599" s="81"/>
      <c r="AT599" s="81"/>
      <c r="AU599" s="81"/>
      <c r="AV599" s="82"/>
    </row>
    <row r="600" spans="2:51" ht="33.75" hidden="1" customHeight="1" x14ac:dyDescent="0.2">
      <c r="B600" s="83" t="s">
        <v>410</v>
      </c>
      <c r="C600" s="83" t="s">
        <v>411</v>
      </c>
      <c r="D600" s="100" t="s">
        <v>417</v>
      </c>
      <c r="E600" s="100" t="s">
        <v>418</v>
      </c>
      <c r="F600" s="100" t="s">
        <v>419</v>
      </c>
      <c r="G600" s="100" t="s">
        <v>420</v>
      </c>
      <c r="H600" s="101" t="s">
        <v>421</v>
      </c>
      <c r="I600" s="102" t="s">
        <v>422</v>
      </c>
      <c r="J600" s="100" t="s">
        <v>423</v>
      </c>
      <c r="K600" s="100" t="s">
        <v>424</v>
      </c>
      <c r="L600" s="100" t="s">
        <v>425</v>
      </c>
      <c r="M600" s="100" t="s">
        <v>426</v>
      </c>
      <c r="N600" s="100" t="s">
        <v>427</v>
      </c>
      <c r="O600" s="100" t="s">
        <v>428</v>
      </c>
      <c r="P600" s="100" t="s">
        <v>64</v>
      </c>
      <c r="Q600" s="100" t="s">
        <v>64</v>
      </c>
      <c r="R600" s="100" t="s">
        <v>429</v>
      </c>
      <c r="S600" s="100" t="s">
        <v>430</v>
      </c>
      <c r="T600" s="100" t="s">
        <v>431</v>
      </c>
      <c r="U600" s="100" t="s">
        <v>432</v>
      </c>
      <c r="V600" s="100" t="s">
        <v>433</v>
      </c>
      <c r="W600" s="100" t="s">
        <v>434</v>
      </c>
      <c r="X600" s="95"/>
      <c r="Y600" s="95"/>
      <c r="Z600" s="95"/>
      <c r="AA600" s="84" t="s">
        <v>1074</v>
      </c>
      <c r="AC600" s="85" t="s">
        <v>417</v>
      </c>
      <c r="AD600" s="85" t="s">
        <v>418</v>
      </c>
      <c r="AE600" s="85" t="s">
        <v>419</v>
      </c>
      <c r="AF600" s="85" t="s">
        <v>420</v>
      </c>
      <c r="AG600" s="85" t="s">
        <v>421</v>
      </c>
      <c r="AH600" s="85" t="s">
        <v>422</v>
      </c>
      <c r="AI600" s="85" t="s">
        <v>423</v>
      </c>
      <c r="AJ600" s="85" t="s">
        <v>424</v>
      </c>
      <c r="AK600" s="85" t="s">
        <v>425</v>
      </c>
      <c r="AL600" s="85" t="s">
        <v>426</v>
      </c>
      <c r="AM600" s="85" t="s">
        <v>427</v>
      </c>
      <c r="AN600" s="85" t="s">
        <v>428</v>
      </c>
      <c r="AO600" s="85" t="s">
        <v>1090</v>
      </c>
      <c r="AP600" s="85" t="s">
        <v>1091</v>
      </c>
      <c r="AQ600" s="85" t="s">
        <v>429</v>
      </c>
      <c r="AR600" s="85" t="s">
        <v>430</v>
      </c>
      <c r="AS600" s="85" t="s">
        <v>431</v>
      </c>
      <c r="AT600" s="85" t="s">
        <v>432</v>
      </c>
      <c r="AU600" s="85" t="s">
        <v>433</v>
      </c>
      <c r="AV600" s="85" t="s">
        <v>434</v>
      </c>
    </row>
    <row r="601" spans="2:51" ht="27" hidden="1" customHeight="1" x14ac:dyDescent="0.2">
      <c r="B601" s="86"/>
      <c r="C601" s="381">
        <v>44174</v>
      </c>
      <c r="D601" s="416">
        <v>0</v>
      </c>
      <c r="E601" s="416">
        <v>0</v>
      </c>
      <c r="F601" s="416">
        <v>0</v>
      </c>
      <c r="G601" s="416">
        <v>0</v>
      </c>
      <c r="H601" s="417">
        <v>0</v>
      </c>
      <c r="I601" s="416">
        <v>0</v>
      </c>
      <c r="J601" s="416">
        <v>0</v>
      </c>
      <c r="K601" s="416">
        <v>0</v>
      </c>
      <c r="L601" s="416">
        <v>0</v>
      </c>
      <c r="M601" s="416">
        <v>0</v>
      </c>
      <c r="N601" s="416">
        <v>0</v>
      </c>
      <c r="O601" s="416">
        <v>0</v>
      </c>
      <c r="P601" s="416">
        <v>0</v>
      </c>
      <c r="Q601" s="416">
        <v>0</v>
      </c>
      <c r="R601" s="416">
        <v>0</v>
      </c>
      <c r="S601" s="416">
        <v>0</v>
      </c>
      <c r="T601" s="416">
        <v>0</v>
      </c>
      <c r="U601" s="416">
        <v>0</v>
      </c>
      <c r="V601" s="416">
        <v>0</v>
      </c>
      <c r="W601" s="416">
        <v>0</v>
      </c>
      <c r="X601" s="418"/>
      <c r="Y601" s="419"/>
      <c r="Z601" s="419"/>
      <c r="AA601" s="420">
        <f t="shared" ref="AA601:AA608" si="189">SUM(D601:W601)</f>
        <v>0</v>
      </c>
      <c r="AC601" s="288">
        <f>D601-D576</f>
        <v>0</v>
      </c>
      <c r="AD601" s="288">
        <f t="shared" ref="AD601:AV607" si="190">E601-E576</f>
        <v>0</v>
      </c>
      <c r="AE601" s="288">
        <f t="shared" si="190"/>
        <v>0</v>
      </c>
      <c r="AF601" s="288">
        <f t="shared" si="190"/>
        <v>0</v>
      </c>
      <c r="AG601" s="288">
        <f t="shared" si="190"/>
        <v>0</v>
      </c>
      <c r="AH601" s="288">
        <f t="shared" si="190"/>
        <v>0</v>
      </c>
      <c r="AI601" s="288">
        <f t="shared" si="190"/>
        <v>0</v>
      </c>
      <c r="AJ601" s="288">
        <f t="shared" si="190"/>
        <v>0</v>
      </c>
      <c r="AK601" s="288">
        <f t="shared" si="190"/>
        <v>0</v>
      </c>
      <c r="AL601" s="288">
        <f t="shared" si="190"/>
        <v>0</v>
      </c>
      <c r="AM601" s="288">
        <f t="shared" si="190"/>
        <v>0</v>
      </c>
      <c r="AN601" s="288">
        <f t="shared" si="190"/>
        <v>0</v>
      </c>
      <c r="AO601" s="288">
        <f t="shared" si="190"/>
        <v>0</v>
      </c>
      <c r="AP601" s="288">
        <f t="shared" si="190"/>
        <v>0</v>
      </c>
      <c r="AQ601" s="288">
        <f t="shared" si="190"/>
        <v>0</v>
      </c>
      <c r="AR601" s="288">
        <f t="shared" si="190"/>
        <v>0</v>
      </c>
      <c r="AS601" s="288">
        <f t="shared" si="190"/>
        <v>0</v>
      </c>
      <c r="AT601" s="288">
        <f t="shared" si="190"/>
        <v>0</v>
      </c>
      <c r="AU601" s="288">
        <f t="shared" si="190"/>
        <v>0</v>
      </c>
      <c r="AV601" s="288">
        <f t="shared" si="190"/>
        <v>0</v>
      </c>
    </row>
    <row r="602" spans="2:51" ht="27" hidden="1" customHeight="1" x14ac:dyDescent="0.2">
      <c r="B602" s="86"/>
      <c r="C602" s="381">
        <v>44186</v>
      </c>
      <c r="D602" s="416">
        <v>0</v>
      </c>
      <c r="E602" s="416">
        <v>0</v>
      </c>
      <c r="F602" s="416">
        <v>0</v>
      </c>
      <c r="G602" s="416">
        <v>0</v>
      </c>
      <c r="H602" s="417">
        <v>0</v>
      </c>
      <c r="I602" s="416">
        <v>0</v>
      </c>
      <c r="J602" s="416">
        <v>0</v>
      </c>
      <c r="K602" s="416">
        <v>0</v>
      </c>
      <c r="L602" s="416">
        <v>0</v>
      </c>
      <c r="M602" s="416">
        <v>0</v>
      </c>
      <c r="N602" s="416">
        <v>0</v>
      </c>
      <c r="O602" s="416">
        <v>0</v>
      </c>
      <c r="P602" s="416">
        <v>0</v>
      </c>
      <c r="Q602" s="416">
        <v>0</v>
      </c>
      <c r="R602" s="416">
        <v>0</v>
      </c>
      <c r="S602" s="416">
        <v>0</v>
      </c>
      <c r="T602" s="416">
        <v>0</v>
      </c>
      <c r="U602" s="416">
        <v>0</v>
      </c>
      <c r="V602" s="416">
        <v>0</v>
      </c>
      <c r="W602" s="416">
        <v>0</v>
      </c>
      <c r="X602" s="418"/>
      <c r="Y602" s="419"/>
      <c r="Z602" s="419"/>
      <c r="AA602" s="420">
        <f t="shared" si="189"/>
        <v>0</v>
      </c>
      <c r="AC602" s="288">
        <f>D602-D577</f>
        <v>0</v>
      </c>
      <c r="AD602" s="288">
        <f t="shared" si="190"/>
        <v>0</v>
      </c>
      <c r="AE602" s="288">
        <f t="shared" si="190"/>
        <v>0</v>
      </c>
      <c r="AF602" s="288">
        <f t="shared" si="190"/>
        <v>0</v>
      </c>
      <c r="AG602" s="288">
        <f t="shared" si="190"/>
        <v>0</v>
      </c>
      <c r="AH602" s="288">
        <f t="shared" si="190"/>
        <v>0</v>
      </c>
      <c r="AI602" s="288">
        <f t="shared" si="190"/>
        <v>0</v>
      </c>
      <c r="AJ602" s="288">
        <f t="shared" si="190"/>
        <v>0</v>
      </c>
      <c r="AK602" s="288">
        <f t="shared" si="190"/>
        <v>0</v>
      </c>
      <c r="AL602" s="288">
        <f t="shared" si="190"/>
        <v>0</v>
      </c>
      <c r="AM602" s="288">
        <f t="shared" si="190"/>
        <v>0</v>
      </c>
      <c r="AN602" s="288">
        <f t="shared" si="190"/>
        <v>0</v>
      </c>
      <c r="AO602" s="288">
        <f t="shared" si="190"/>
        <v>0</v>
      </c>
      <c r="AP602" s="288">
        <f t="shared" si="190"/>
        <v>0</v>
      </c>
      <c r="AQ602" s="288">
        <f t="shared" si="190"/>
        <v>0</v>
      </c>
      <c r="AR602" s="288">
        <f t="shared" si="190"/>
        <v>0</v>
      </c>
      <c r="AS602" s="288">
        <f t="shared" si="190"/>
        <v>0</v>
      </c>
      <c r="AT602" s="288">
        <f t="shared" si="190"/>
        <v>0</v>
      </c>
      <c r="AU602" s="288">
        <f t="shared" si="190"/>
        <v>0</v>
      </c>
      <c r="AV602" s="288">
        <f t="shared" si="190"/>
        <v>0</v>
      </c>
    </row>
    <row r="603" spans="2:51" ht="27" hidden="1" customHeight="1" x14ac:dyDescent="0.2">
      <c r="B603" s="86"/>
      <c r="C603" s="381">
        <v>44204</v>
      </c>
      <c r="D603" s="416">
        <v>0</v>
      </c>
      <c r="E603" s="416">
        <v>0</v>
      </c>
      <c r="F603" s="416">
        <v>0</v>
      </c>
      <c r="G603" s="416">
        <v>0</v>
      </c>
      <c r="H603" s="417">
        <v>0</v>
      </c>
      <c r="I603" s="416">
        <v>0</v>
      </c>
      <c r="J603" s="416">
        <v>0</v>
      </c>
      <c r="K603" s="416">
        <v>7</v>
      </c>
      <c r="L603" s="416">
        <v>0</v>
      </c>
      <c r="M603" s="416">
        <v>0</v>
      </c>
      <c r="N603" s="416">
        <v>0</v>
      </c>
      <c r="O603" s="416">
        <v>0</v>
      </c>
      <c r="P603" s="416">
        <v>0</v>
      </c>
      <c r="Q603" s="416">
        <v>0</v>
      </c>
      <c r="R603" s="416">
        <v>0</v>
      </c>
      <c r="S603" s="416">
        <v>0</v>
      </c>
      <c r="T603" s="416">
        <v>0</v>
      </c>
      <c r="U603" s="416">
        <v>0</v>
      </c>
      <c r="V603" s="416">
        <v>0</v>
      </c>
      <c r="W603" s="416">
        <v>0</v>
      </c>
      <c r="X603" s="418"/>
      <c r="Y603" s="419"/>
      <c r="Z603" s="419"/>
      <c r="AA603" s="420">
        <f t="shared" si="189"/>
        <v>7</v>
      </c>
      <c r="AC603" s="288">
        <f t="shared" ref="AC603:AC605" si="191">D603-D578</f>
        <v>0</v>
      </c>
      <c r="AD603" s="288">
        <f t="shared" si="190"/>
        <v>0</v>
      </c>
      <c r="AE603" s="288">
        <f t="shared" si="190"/>
        <v>0</v>
      </c>
      <c r="AF603" s="288">
        <f t="shared" si="190"/>
        <v>0</v>
      </c>
      <c r="AG603" s="288">
        <f t="shared" si="190"/>
        <v>0</v>
      </c>
      <c r="AH603" s="288">
        <f t="shared" si="190"/>
        <v>0</v>
      </c>
      <c r="AI603" s="288">
        <f t="shared" si="190"/>
        <v>0</v>
      </c>
      <c r="AJ603" s="288">
        <f t="shared" si="190"/>
        <v>0</v>
      </c>
      <c r="AK603" s="288">
        <f t="shared" si="190"/>
        <v>0</v>
      </c>
      <c r="AL603" s="288">
        <f t="shared" si="190"/>
        <v>0</v>
      </c>
      <c r="AM603" s="288">
        <f t="shared" si="190"/>
        <v>0</v>
      </c>
      <c r="AN603" s="288">
        <f t="shared" si="190"/>
        <v>0</v>
      </c>
      <c r="AO603" s="288">
        <f t="shared" si="190"/>
        <v>0</v>
      </c>
      <c r="AP603" s="288">
        <f t="shared" si="190"/>
        <v>0</v>
      </c>
      <c r="AQ603" s="288">
        <f t="shared" si="190"/>
        <v>0</v>
      </c>
      <c r="AR603" s="288">
        <f t="shared" si="190"/>
        <v>0</v>
      </c>
      <c r="AS603" s="288">
        <f t="shared" si="190"/>
        <v>0</v>
      </c>
      <c r="AT603" s="288">
        <f t="shared" si="190"/>
        <v>0</v>
      </c>
      <c r="AU603" s="288">
        <f t="shared" si="190"/>
        <v>0</v>
      </c>
      <c r="AV603" s="288">
        <f t="shared" si="190"/>
        <v>0</v>
      </c>
    </row>
    <row r="604" spans="2:51" ht="27" hidden="1" customHeight="1" x14ac:dyDescent="0.2">
      <c r="B604" s="86"/>
      <c r="C604" s="381">
        <v>44215</v>
      </c>
      <c r="D604" s="416">
        <v>0</v>
      </c>
      <c r="E604" s="416">
        <v>0</v>
      </c>
      <c r="F604" s="416">
        <v>0</v>
      </c>
      <c r="G604" s="416">
        <v>0</v>
      </c>
      <c r="H604" s="417">
        <v>0</v>
      </c>
      <c r="I604" s="416">
        <v>0</v>
      </c>
      <c r="J604" s="416">
        <v>0</v>
      </c>
      <c r="K604" s="416">
        <v>0</v>
      </c>
      <c r="L604" s="416">
        <v>0</v>
      </c>
      <c r="M604" s="416">
        <v>0</v>
      </c>
      <c r="N604" s="416">
        <v>0</v>
      </c>
      <c r="O604" s="416">
        <v>0</v>
      </c>
      <c r="P604" s="416">
        <v>0</v>
      </c>
      <c r="Q604" s="416">
        <v>0</v>
      </c>
      <c r="R604" s="416">
        <v>0</v>
      </c>
      <c r="S604" s="416">
        <v>0</v>
      </c>
      <c r="T604" s="416">
        <v>0</v>
      </c>
      <c r="U604" s="416">
        <v>0</v>
      </c>
      <c r="V604" s="416">
        <v>0</v>
      </c>
      <c r="W604" s="416">
        <v>0</v>
      </c>
      <c r="X604" s="418"/>
      <c r="Y604" s="419"/>
      <c r="Z604" s="419"/>
      <c r="AA604" s="420">
        <f t="shared" si="189"/>
        <v>0</v>
      </c>
      <c r="AC604" s="288">
        <f t="shared" si="191"/>
        <v>0</v>
      </c>
      <c r="AD604" s="288">
        <f t="shared" si="190"/>
        <v>0</v>
      </c>
      <c r="AE604" s="288">
        <f t="shared" si="190"/>
        <v>0</v>
      </c>
      <c r="AF604" s="288">
        <f t="shared" si="190"/>
        <v>0</v>
      </c>
      <c r="AG604" s="288">
        <f t="shared" si="190"/>
        <v>0</v>
      </c>
      <c r="AH604" s="288">
        <f t="shared" si="190"/>
        <v>0</v>
      </c>
      <c r="AI604" s="288">
        <f t="shared" si="190"/>
        <v>0</v>
      </c>
      <c r="AJ604" s="288">
        <f t="shared" si="190"/>
        <v>0</v>
      </c>
      <c r="AK604" s="288">
        <f t="shared" si="190"/>
        <v>0</v>
      </c>
      <c r="AL604" s="288">
        <f t="shared" si="190"/>
        <v>0</v>
      </c>
      <c r="AM604" s="288">
        <f t="shared" si="190"/>
        <v>0</v>
      </c>
      <c r="AN604" s="288">
        <f t="shared" si="190"/>
        <v>0</v>
      </c>
      <c r="AO604" s="288">
        <f t="shared" si="190"/>
        <v>0</v>
      </c>
      <c r="AP604" s="288">
        <f t="shared" si="190"/>
        <v>0</v>
      </c>
      <c r="AQ604" s="288">
        <f t="shared" si="190"/>
        <v>0</v>
      </c>
      <c r="AR604" s="288">
        <f t="shared" si="190"/>
        <v>0</v>
      </c>
      <c r="AS604" s="288">
        <f t="shared" si="190"/>
        <v>0</v>
      </c>
      <c r="AT604" s="288">
        <f t="shared" si="190"/>
        <v>0</v>
      </c>
      <c r="AU604" s="288">
        <f t="shared" si="190"/>
        <v>0</v>
      </c>
      <c r="AV604" s="288">
        <f t="shared" si="190"/>
        <v>0</v>
      </c>
    </row>
    <row r="605" spans="2:51" ht="27" hidden="1" customHeight="1" x14ac:dyDescent="0.2">
      <c r="B605" s="86"/>
      <c r="C605" s="544">
        <v>44225</v>
      </c>
      <c r="D605" s="416">
        <v>0</v>
      </c>
      <c r="E605" s="416">
        <v>0</v>
      </c>
      <c r="F605" s="416">
        <v>0</v>
      </c>
      <c r="G605" s="416">
        <v>0</v>
      </c>
      <c r="H605" s="417">
        <v>0</v>
      </c>
      <c r="I605" s="416">
        <v>0</v>
      </c>
      <c r="J605" s="416">
        <v>0</v>
      </c>
      <c r="K605" s="416">
        <v>0</v>
      </c>
      <c r="L605" s="416">
        <v>0</v>
      </c>
      <c r="M605" s="416">
        <v>0</v>
      </c>
      <c r="N605" s="416">
        <v>0</v>
      </c>
      <c r="O605" s="416">
        <v>0</v>
      </c>
      <c r="P605" s="416">
        <v>0</v>
      </c>
      <c r="Q605" s="416">
        <v>0</v>
      </c>
      <c r="R605" s="416">
        <v>0</v>
      </c>
      <c r="S605" s="416">
        <v>0</v>
      </c>
      <c r="T605" s="416">
        <v>0</v>
      </c>
      <c r="U605" s="416">
        <v>0</v>
      </c>
      <c r="V605" s="416">
        <v>0</v>
      </c>
      <c r="W605" s="416">
        <v>0</v>
      </c>
      <c r="X605" s="418"/>
      <c r="Y605" s="419"/>
      <c r="Z605" s="419"/>
      <c r="AA605" s="420">
        <f t="shared" si="189"/>
        <v>0</v>
      </c>
      <c r="AC605" s="288">
        <f t="shared" si="191"/>
        <v>0</v>
      </c>
      <c r="AD605" s="288">
        <f t="shared" si="190"/>
        <v>0</v>
      </c>
      <c r="AE605" s="288">
        <f t="shared" si="190"/>
        <v>0</v>
      </c>
      <c r="AF605" s="288">
        <f t="shared" si="190"/>
        <v>0</v>
      </c>
      <c r="AG605" s="288">
        <f t="shared" si="190"/>
        <v>0</v>
      </c>
      <c r="AH605" s="288">
        <f t="shared" si="190"/>
        <v>0</v>
      </c>
      <c r="AI605" s="288">
        <f t="shared" si="190"/>
        <v>0</v>
      </c>
      <c r="AJ605" s="288">
        <f t="shared" si="190"/>
        <v>0</v>
      </c>
      <c r="AK605" s="288">
        <f t="shared" si="190"/>
        <v>0</v>
      </c>
      <c r="AL605" s="288">
        <f t="shared" si="190"/>
        <v>0</v>
      </c>
      <c r="AM605" s="288">
        <f t="shared" si="190"/>
        <v>0</v>
      </c>
      <c r="AN605" s="288">
        <f t="shared" si="190"/>
        <v>0</v>
      </c>
      <c r="AO605" s="288">
        <f t="shared" si="190"/>
        <v>0</v>
      </c>
      <c r="AP605" s="288">
        <f t="shared" si="190"/>
        <v>0</v>
      </c>
      <c r="AQ605" s="288">
        <f t="shared" si="190"/>
        <v>0</v>
      </c>
      <c r="AR605" s="288">
        <f t="shared" si="190"/>
        <v>0</v>
      </c>
      <c r="AS605" s="288">
        <f t="shared" si="190"/>
        <v>0</v>
      </c>
      <c r="AT605" s="288">
        <f t="shared" si="190"/>
        <v>0</v>
      </c>
      <c r="AU605" s="288">
        <f t="shared" si="190"/>
        <v>0</v>
      </c>
      <c r="AV605" s="288">
        <f t="shared" si="190"/>
        <v>0</v>
      </c>
    </row>
    <row r="606" spans="2:51" ht="27" hidden="1" customHeight="1" x14ac:dyDescent="0.2">
      <c r="B606" s="86"/>
      <c r="C606" s="381">
        <v>44244</v>
      </c>
      <c r="D606" s="416">
        <v>0</v>
      </c>
      <c r="E606" s="416">
        <v>0</v>
      </c>
      <c r="F606" s="416">
        <v>0</v>
      </c>
      <c r="G606" s="416">
        <v>0</v>
      </c>
      <c r="H606" s="417">
        <v>0</v>
      </c>
      <c r="I606" s="416">
        <v>0</v>
      </c>
      <c r="J606" s="416">
        <v>0</v>
      </c>
      <c r="K606" s="416">
        <v>0</v>
      </c>
      <c r="L606" s="416">
        <v>0</v>
      </c>
      <c r="M606" s="416">
        <v>0</v>
      </c>
      <c r="N606" s="416">
        <v>0</v>
      </c>
      <c r="O606" s="416">
        <v>0</v>
      </c>
      <c r="P606" s="416">
        <v>0</v>
      </c>
      <c r="Q606" s="416">
        <v>0</v>
      </c>
      <c r="R606" s="416">
        <v>0</v>
      </c>
      <c r="S606" s="416">
        <v>0</v>
      </c>
      <c r="T606" s="416">
        <v>0</v>
      </c>
      <c r="U606" s="416">
        <v>0</v>
      </c>
      <c r="V606" s="416">
        <v>0</v>
      </c>
      <c r="W606" s="416">
        <v>0</v>
      </c>
      <c r="X606" s="418"/>
      <c r="Y606" s="419"/>
      <c r="Z606" s="419"/>
      <c r="AA606" s="420">
        <f t="shared" si="189"/>
        <v>0</v>
      </c>
      <c r="AC606" s="288">
        <f>D606-D581</f>
        <v>0</v>
      </c>
      <c r="AD606" s="288">
        <f t="shared" si="190"/>
        <v>0</v>
      </c>
      <c r="AE606" s="288">
        <f t="shared" si="190"/>
        <v>0</v>
      </c>
      <c r="AF606" s="288">
        <f t="shared" si="190"/>
        <v>0</v>
      </c>
      <c r="AG606" s="288">
        <f t="shared" si="190"/>
        <v>0</v>
      </c>
      <c r="AH606" s="288">
        <f t="shared" si="190"/>
        <v>0</v>
      </c>
      <c r="AI606" s="288">
        <f t="shared" si="190"/>
        <v>0</v>
      </c>
      <c r="AJ606" s="288">
        <f t="shared" si="190"/>
        <v>0</v>
      </c>
      <c r="AK606" s="288">
        <f t="shared" si="190"/>
        <v>0</v>
      </c>
      <c r="AL606" s="288">
        <f t="shared" si="190"/>
        <v>0</v>
      </c>
      <c r="AM606" s="288">
        <f t="shared" si="190"/>
        <v>0</v>
      </c>
      <c r="AN606" s="288">
        <f t="shared" si="190"/>
        <v>0</v>
      </c>
      <c r="AO606" s="288">
        <f t="shared" si="190"/>
        <v>0</v>
      </c>
      <c r="AP606" s="288">
        <f t="shared" si="190"/>
        <v>0</v>
      </c>
      <c r="AQ606" s="288">
        <f t="shared" si="190"/>
        <v>0</v>
      </c>
      <c r="AR606" s="288">
        <f t="shared" si="190"/>
        <v>0</v>
      </c>
      <c r="AS606" s="288">
        <f t="shared" si="190"/>
        <v>0</v>
      </c>
      <c r="AT606" s="288">
        <f t="shared" si="190"/>
        <v>0</v>
      </c>
      <c r="AU606" s="288">
        <f t="shared" si="190"/>
        <v>0</v>
      </c>
      <c r="AV606" s="288">
        <f t="shared" si="190"/>
        <v>0</v>
      </c>
    </row>
    <row r="607" spans="2:51" ht="27" hidden="1" customHeight="1" thickBot="1" x14ac:dyDescent="0.25">
      <c r="B607" s="86"/>
      <c r="C607" s="381">
        <v>44256</v>
      </c>
      <c r="D607" s="416">
        <v>0</v>
      </c>
      <c r="E607" s="416">
        <v>0</v>
      </c>
      <c r="F607" s="416">
        <v>0</v>
      </c>
      <c r="G607" s="416">
        <v>0</v>
      </c>
      <c r="H607" s="417">
        <v>0</v>
      </c>
      <c r="I607" s="416">
        <v>0</v>
      </c>
      <c r="J607" s="416">
        <v>0</v>
      </c>
      <c r="K607" s="416">
        <v>0</v>
      </c>
      <c r="L607" s="416">
        <v>0</v>
      </c>
      <c r="M607" s="416">
        <v>0</v>
      </c>
      <c r="N607" s="416">
        <v>0</v>
      </c>
      <c r="O607" s="416">
        <v>0</v>
      </c>
      <c r="P607" s="416">
        <v>0</v>
      </c>
      <c r="Q607" s="416">
        <v>0</v>
      </c>
      <c r="R607" s="416">
        <v>0</v>
      </c>
      <c r="S607" s="416">
        <v>0</v>
      </c>
      <c r="T607" s="416">
        <v>0</v>
      </c>
      <c r="U607" s="416">
        <v>0</v>
      </c>
      <c r="V607" s="416">
        <v>0</v>
      </c>
      <c r="W607" s="416">
        <v>0</v>
      </c>
      <c r="X607" s="418"/>
      <c r="Y607" s="419"/>
      <c r="Z607" s="419"/>
      <c r="AA607" s="420">
        <f t="shared" si="189"/>
        <v>0</v>
      </c>
      <c r="AC607" s="288">
        <f>D607-D582</f>
        <v>0</v>
      </c>
      <c r="AD607" s="288">
        <f t="shared" si="190"/>
        <v>0</v>
      </c>
      <c r="AE607" s="288">
        <f t="shared" si="190"/>
        <v>0</v>
      </c>
      <c r="AF607" s="288">
        <f t="shared" si="190"/>
        <v>0</v>
      </c>
      <c r="AG607" s="288">
        <f t="shared" si="190"/>
        <v>0</v>
      </c>
      <c r="AH607" s="288">
        <f t="shared" si="190"/>
        <v>0</v>
      </c>
      <c r="AI607" s="288">
        <f t="shared" si="190"/>
        <v>0</v>
      </c>
      <c r="AJ607" s="288">
        <f t="shared" si="190"/>
        <v>0</v>
      </c>
      <c r="AK607" s="288">
        <f t="shared" si="190"/>
        <v>0</v>
      </c>
      <c r="AL607" s="288">
        <f t="shared" si="190"/>
        <v>0</v>
      </c>
      <c r="AM607" s="288">
        <f t="shared" si="190"/>
        <v>0</v>
      </c>
      <c r="AN607" s="288">
        <f t="shared" si="190"/>
        <v>0</v>
      </c>
      <c r="AO607" s="288">
        <f t="shared" si="190"/>
        <v>0</v>
      </c>
      <c r="AP607" s="288">
        <f t="shared" si="190"/>
        <v>0</v>
      </c>
      <c r="AQ607" s="288">
        <f t="shared" si="190"/>
        <v>0</v>
      </c>
      <c r="AR607" s="288">
        <f t="shared" si="190"/>
        <v>0</v>
      </c>
      <c r="AS607" s="288">
        <f t="shared" si="190"/>
        <v>0</v>
      </c>
      <c r="AT607" s="288">
        <f t="shared" si="190"/>
        <v>0</v>
      </c>
      <c r="AU607" s="288">
        <f t="shared" si="190"/>
        <v>0</v>
      </c>
      <c r="AV607" s="288">
        <f t="shared" si="190"/>
        <v>0</v>
      </c>
    </row>
    <row r="608" spans="2:51" ht="27" hidden="1" customHeight="1" thickTop="1" x14ac:dyDescent="0.2">
      <c r="B608" s="1899" t="s">
        <v>1074</v>
      </c>
      <c r="C608" s="1900"/>
      <c r="D608" s="421">
        <f t="shared" ref="D608:W608" si="192">SUM(D601:D607)</f>
        <v>0</v>
      </c>
      <c r="E608" s="421">
        <f t="shared" si="192"/>
        <v>0</v>
      </c>
      <c r="F608" s="421">
        <f t="shared" si="192"/>
        <v>0</v>
      </c>
      <c r="G608" s="421">
        <f t="shared" si="192"/>
        <v>0</v>
      </c>
      <c r="H608" s="571">
        <f t="shared" si="192"/>
        <v>0</v>
      </c>
      <c r="I608" s="421">
        <f t="shared" si="192"/>
        <v>0</v>
      </c>
      <c r="J608" s="421">
        <f t="shared" si="192"/>
        <v>0</v>
      </c>
      <c r="K608" s="421">
        <f t="shared" si="192"/>
        <v>7</v>
      </c>
      <c r="L608" s="421">
        <f t="shared" si="192"/>
        <v>0</v>
      </c>
      <c r="M608" s="421">
        <f t="shared" si="192"/>
        <v>0</v>
      </c>
      <c r="N608" s="421">
        <f t="shared" si="192"/>
        <v>0</v>
      </c>
      <c r="O608" s="421">
        <f t="shared" si="192"/>
        <v>0</v>
      </c>
      <c r="P608" s="421">
        <f t="shared" si="192"/>
        <v>0</v>
      </c>
      <c r="Q608" s="421">
        <f t="shared" si="192"/>
        <v>0</v>
      </c>
      <c r="R608" s="421">
        <f t="shared" si="192"/>
        <v>0</v>
      </c>
      <c r="S608" s="421">
        <f t="shared" si="192"/>
        <v>0</v>
      </c>
      <c r="T608" s="421">
        <f t="shared" si="192"/>
        <v>0</v>
      </c>
      <c r="U608" s="421">
        <f t="shared" si="192"/>
        <v>0</v>
      </c>
      <c r="V608" s="421">
        <f t="shared" si="192"/>
        <v>0</v>
      </c>
      <c r="W608" s="421">
        <f t="shared" si="192"/>
        <v>0</v>
      </c>
      <c r="X608" s="442"/>
      <c r="Y608" s="443"/>
      <c r="Z608" s="443"/>
      <c r="AA608" s="420">
        <f t="shared" si="189"/>
        <v>7</v>
      </c>
      <c r="AC608" s="289">
        <f t="shared" ref="AC608:AV608" si="193">SUM(AC601:AC607)</f>
        <v>0</v>
      </c>
      <c r="AD608" s="289">
        <f t="shared" si="193"/>
        <v>0</v>
      </c>
      <c r="AE608" s="289">
        <f t="shared" si="193"/>
        <v>0</v>
      </c>
      <c r="AF608" s="289">
        <f t="shared" si="193"/>
        <v>0</v>
      </c>
      <c r="AG608" s="289">
        <f t="shared" si="193"/>
        <v>0</v>
      </c>
      <c r="AH608" s="289">
        <f t="shared" si="193"/>
        <v>0</v>
      </c>
      <c r="AI608" s="289">
        <f t="shared" si="193"/>
        <v>0</v>
      </c>
      <c r="AJ608" s="289">
        <f t="shared" si="193"/>
        <v>0</v>
      </c>
      <c r="AK608" s="289">
        <f t="shared" si="193"/>
        <v>0</v>
      </c>
      <c r="AL608" s="289">
        <f t="shared" si="193"/>
        <v>0</v>
      </c>
      <c r="AM608" s="289">
        <f t="shared" si="193"/>
        <v>0</v>
      </c>
      <c r="AN608" s="289">
        <f t="shared" si="193"/>
        <v>0</v>
      </c>
      <c r="AO608" s="289">
        <f t="shared" si="193"/>
        <v>0</v>
      </c>
      <c r="AP608" s="289">
        <f t="shared" si="193"/>
        <v>0</v>
      </c>
      <c r="AQ608" s="289">
        <f t="shared" si="193"/>
        <v>0</v>
      </c>
      <c r="AR608" s="289">
        <f t="shared" si="193"/>
        <v>0</v>
      </c>
      <c r="AS608" s="289">
        <f t="shared" si="193"/>
        <v>0</v>
      </c>
      <c r="AT608" s="289">
        <f t="shared" si="193"/>
        <v>0</v>
      </c>
      <c r="AU608" s="289">
        <f t="shared" si="193"/>
        <v>0</v>
      </c>
      <c r="AV608" s="289">
        <f t="shared" si="193"/>
        <v>0</v>
      </c>
    </row>
    <row r="609" spans="2:51" ht="16.2" hidden="1" x14ac:dyDescent="0.2">
      <c r="B609" s="79"/>
      <c r="C609" s="79"/>
      <c r="D609" s="87"/>
      <c r="E609" s="87"/>
      <c r="F609" s="87"/>
      <c r="G609" s="88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182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  <c r="AS609" s="81"/>
      <c r="AT609" s="81"/>
      <c r="AU609" s="81"/>
      <c r="AV609" s="81"/>
    </row>
    <row r="610" spans="2:51" ht="16.2" hidden="1" x14ac:dyDescent="0.2">
      <c r="B610" s="78" t="s">
        <v>413</v>
      </c>
      <c r="C610" s="89"/>
      <c r="D610" s="103" t="s">
        <v>414</v>
      </c>
      <c r="E610" s="103" t="s">
        <v>6</v>
      </c>
      <c r="F610" s="103" t="s">
        <v>262</v>
      </c>
      <c r="G610" s="103" t="s">
        <v>435</v>
      </c>
      <c r="H610" s="103" t="s">
        <v>7</v>
      </c>
      <c r="I610" s="103" t="s">
        <v>8</v>
      </c>
      <c r="J610" s="99" t="s">
        <v>22</v>
      </c>
      <c r="K610" s="103" t="s">
        <v>23</v>
      </c>
      <c r="L610" s="103" t="s">
        <v>24</v>
      </c>
      <c r="M610" s="103" t="s">
        <v>9</v>
      </c>
      <c r="N610" s="103" t="s">
        <v>415</v>
      </c>
      <c r="O610" s="103" t="s">
        <v>20</v>
      </c>
      <c r="P610" s="103" t="s">
        <v>10</v>
      </c>
      <c r="Q610" s="103" t="s">
        <v>436</v>
      </c>
      <c r="R610" s="103" t="s">
        <v>12</v>
      </c>
      <c r="S610" s="103" t="s">
        <v>11</v>
      </c>
      <c r="T610" s="103" t="s">
        <v>437</v>
      </c>
      <c r="U610" s="103" t="s">
        <v>13</v>
      </c>
      <c r="V610" s="103" t="s">
        <v>14</v>
      </c>
      <c r="W610" s="103" t="s">
        <v>416</v>
      </c>
      <c r="X610" s="103" t="s">
        <v>1086</v>
      </c>
      <c r="Y610" s="103" t="s">
        <v>15</v>
      </c>
      <c r="Z610" s="103" t="s">
        <v>16</v>
      </c>
      <c r="AA610" s="87"/>
      <c r="AB610" s="182"/>
      <c r="AC610" s="81" t="s">
        <v>409</v>
      </c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  <c r="AS610" s="81"/>
      <c r="AT610" s="81"/>
      <c r="AU610" s="81"/>
      <c r="AV610" s="81"/>
    </row>
    <row r="611" spans="2:51" ht="32.25" hidden="1" customHeight="1" x14ac:dyDescent="0.2">
      <c r="B611" s="83" t="s">
        <v>410</v>
      </c>
      <c r="C611" s="83" t="s">
        <v>411</v>
      </c>
      <c r="D611" s="104" t="s">
        <v>1111</v>
      </c>
      <c r="E611" s="104" t="s">
        <v>57</v>
      </c>
      <c r="F611" s="104" t="s">
        <v>263</v>
      </c>
      <c r="G611" s="104" t="s">
        <v>340</v>
      </c>
      <c r="H611" s="104" t="s">
        <v>58</v>
      </c>
      <c r="I611" s="104" t="s">
        <v>59</v>
      </c>
      <c r="J611" s="105" t="s">
        <v>79</v>
      </c>
      <c r="K611" s="104" t="s">
        <v>80</v>
      </c>
      <c r="L611" s="104" t="s">
        <v>81</v>
      </c>
      <c r="M611" s="104" t="s">
        <v>60</v>
      </c>
      <c r="N611" s="104" t="s">
        <v>61</v>
      </c>
      <c r="O611" s="104" t="s">
        <v>77</v>
      </c>
      <c r="P611" s="104" t="s">
        <v>62</v>
      </c>
      <c r="Q611" s="104" t="s">
        <v>349</v>
      </c>
      <c r="R611" s="104" t="s">
        <v>65</v>
      </c>
      <c r="S611" s="104" t="s">
        <v>63</v>
      </c>
      <c r="T611" s="104" t="s">
        <v>350</v>
      </c>
      <c r="U611" s="104" t="s">
        <v>66</v>
      </c>
      <c r="V611" s="104" t="s">
        <v>67</v>
      </c>
      <c r="W611" s="104" t="s">
        <v>64</v>
      </c>
      <c r="X611" s="104" t="s">
        <v>351</v>
      </c>
      <c r="Y611" s="104" t="s">
        <v>68</v>
      </c>
      <c r="Z611" s="104" t="s">
        <v>69</v>
      </c>
      <c r="AA611" s="90" t="s">
        <v>1074</v>
      </c>
      <c r="AB611" s="182"/>
      <c r="AC611" s="92" t="s">
        <v>1087</v>
      </c>
      <c r="AD611" s="92" t="s">
        <v>57</v>
      </c>
      <c r="AE611" s="92" t="s">
        <v>263</v>
      </c>
      <c r="AF611" s="92" t="s">
        <v>340</v>
      </c>
      <c r="AG611" s="92" t="s">
        <v>58</v>
      </c>
      <c r="AH611" s="92" t="s">
        <v>59</v>
      </c>
      <c r="AI611" s="91" t="s">
        <v>79</v>
      </c>
      <c r="AJ611" s="92" t="s">
        <v>80</v>
      </c>
      <c r="AK611" s="92" t="s">
        <v>81</v>
      </c>
      <c r="AL611" s="92" t="s">
        <v>60</v>
      </c>
      <c r="AM611" s="92" t="s">
        <v>61</v>
      </c>
      <c r="AN611" s="92" t="s">
        <v>77</v>
      </c>
      <c r="AO611" s="92" t="s">
        <v>62</v>
      </c>
      <c r="AP611" s="92" t="s">
        <v>349</v>
      </c>
      <c r="AQ611" s="92" t="s">
        <v>65</v>
      </c>
      <c r="AR611" s="92" t="s">
        <v>63</v>
      </c>
      <c r="AS611" s="92" t="s">
        <v>350</v>
      </c>
      <c r="AT611" s="92" t="s">
        <v>66</v>
      </c>
      <c r="AU611" s="92" t="s">
        <v>67</v>
      </c>
      <c r="AV611" s="92" t="s">
        <v>64</v>
      </c>
      <c r="AW611" s="92" t="s">
        <v>351</v>
      </c>
      <c r="AX611" s="92" t="s">
        <v>68</v>
      </c>
      <c r="AY611" s="92" t="s">
        <v>69</v>
      </c>
    </row>
    <row r="612" spans="2:51" ht="25.5" hidden="1" customHeight="1" x14ac:dyDescent="0.2">
      <c r="B612" s="93"/>
      <c r="C612" s="381">
        <v>44174</v>
      </c>
      <c r="D612" s="550">
        <v>31</v>
      </c>
      <c r="E612" s="550">
        <v>31</v>
      </c>
      <c r="F612" s="550">
        <v>0</v>
      </c>
      <c r="G612" s="550">
        <v>0</v>
      </c>
      <c r="H612" s="550">
        <v>31</v>
      </c>
      <c r="I612" s="550">
        <v>0</v>
      </c>
      <c r="J612" s="550">
        <v>4</v>
      </c>
      <c r="K612" s="550">
        <v>0</v>
      </c>
      <c r="L612" s="550">
        <v>27</v>
      </c>
      <c r="M612" s="550">
        <v>0</v>
      </c>
      <c r="N612" s="550">
        <v>32</v>
      </c>
      <c r="O612" s="550">
        <v>2</v>
      </c>
      <c r="P612" s="550">
        <v>5</v>
      </c>
      <c r="Q612" s="550">
        <v>0</v>
      </c>
      <c r="R612" s="550">
        <v>34</v>
      </c>
      <c r="S612" s="550">
        <v>5</v>
      </c>
      <c r="T612" s="550">
        <v>0</v>
      </c>
      <c r="U612" s="550">
        <v>0</v>
      </c>
      <c r="V612" s="550">
        <v>34</v>
      </c>
      <c r="W612" s="550">
        <v>5</v>
      </c>
      <c r="X612" s="550">
        <v>0</v>
      </c>
      <c r="Y612" s="550">
        <v>0</v>
      </c>
      <c r="Z612" s="550">
        <v>34</v>
      </c>
      <c r="AA612" s="423">
        <f t="shared" ref="AA612:AA618" si="194">SUM(D612:Z612)</f>
        <v>275</v>
      </c>
      <c r="AB612" s="182"/>
      <c r="AC612" s="504">
        <f>D612-D587</f>
        <v>0</v>
      </c>
      <c r="AD612" s="504">
        <f t="shared" ref="AD612:AY618" si="195">E612-E587</f>
        <v>0</v>
      </c>
      <c r="AE612" s="504">
        <f t="shared" si="195"/>
        <v>0</v>
      </c>
      <c r="AF612" s="504">
        <f t="shared" si="195"/>
        <v>0</v>
      </c>
      <c r="AG612" s="504">
        <f t="shared" si="195"/>
        <v>0</v>
      </c>
      <c r="AH612" s="504">
        <f t="shared" si="195"/>
        <v>0</v>
      </c>
      <c r="AI612" s="504">
        <f t="shared" si="195"/>
        <v>0</v>
      </c>
      <c r="AJ612" s="504">
        <f t="shared" si="195"/>
        <v>0</v>
      </c>
      <c r="AK612" s="504">
        <f t="shared" si="195"/>
        <v>0</v>
      </c>
      <c r="AL612" s="504">
        <f t="shared" si="195"/>
        <v>0</v>
      </c>
      <c r="AM612" s="504">
        <f t="shared" si="195"/>
        <v>0</v>
      </c>
      <c r="AN612" s="504">
        <f t="shared" si="195"/>
        <v>0</v>
      </c>
      <c r="AO612" s="504">
        <f t="shared" si="195"/>
        <v>0</v>
      </c>
      <c r="AP612" s="504">
        <f t="shared" si="195"/>
        <v>0</v>
      </c>
      <c r="AQ612" s="504">
        <f t="shared" si="195"/>
        <v>0</v>
      </c>
      <c r="AR612" s="504">
        <f t="shared" si="195"/>
        <v>0</v>
      </c>
      <c r="AS612" s="504">
        <f t="shared" si="195"/>
        <v>0</v>
      </c>
      <c r="AT612" s="504">
        <f t="shared" si="195"/>
        <v>0</v>
      </c>
      <c r="AU612" s="504">
        <f t="shared" si="195"/>
        <v>0</v>
      </c>
      <c r="AV612" s="504">
        <f t="shared" si="195"/>
        <v>0</v>
      </c>
      <c r="AW612" s="504">
        <f t="shared" si="195"/>
        <v>0</v>
      </c>
      <c r="AX612" s="504">
        <f t="shared" si="195"/>
        <v>0</v>
      </c>
      <c r="AY612" s="504">
        <f t="shared" si="195"/>
        <v>0</v>
      </c>
    </row>
    <row r="613" spans="2:51" ht="25.5" hidden="1" customHeight="1" x14ac:dyDescent="0.2">
      <c r="B613" s="93"/>
      <c r="C613" s="381">
        <v>44186</v>
      </c>
      <c r="D613" s="550">
        <v>28</v>
      </c>
      <c r="E613" s="550">
        <v>28</v>
      </c>
      <c r="F613" s="550">
        <v>0</v>
      </c>
      <c r="G613" s="550">
        <v>0</v>
      </c>
      <c r="H613" s="550">
        <v>29</v>
      </c>
      <c r="I613" s="550">
        <v>0</v>
      </c>
      <c r="J613" s="550">
        <v>1</v>
      </c>
      <c r="K613" s="550">
        <v>2</v>
      </c>
      <c r="L613" s="550">
        <v>25</v>
      </c>
      <c r="M613" s="550">
        <v>0</v>
      </c>
      <c r="N613" s="550">
        <v>26</v>
      </c>
      <c r="O613" s="550">
        <v>0</v>
      </c>
      <c r="P613" s="550">
        <v>3</v>
      </c>
      <c r="Q613" s="550">
        <v>0</v>
      </c>
      <c r="R613" s="550">
        <v>25</v>
      </c>
      <c r="S613" s="550">
        <v>3</v>
      </c>
      <c r="T613" s="550">
        <v>0</v>
      </c>
      <c r="U613" s="550">
        <v>0</v>
      </c>
      <c r="V613" s="550">
        <v>28</v>
      </c>
      <c r="W613" s="550">
        <v>3</v>
      </c>
      <c r="X613" s="550">
        <v>0</v>
      </c>
      <c r="Y613" s="550">
        <v>0</v>
      </c>
      <c r="Z613" s="550">
        <v>28</v>
      </c>
      <c r="AA613" s="423">
        <f t="shared" si="194"/>
        <v>229</v>
      </c>
      <c r="AB613" s="182"/>
      <c r="AC613" s="504">
        <f t="shared" ref="AC613:AC618" si="196">D613-D588</f>
        <v>0</v>
      </c>
      <c r="AD613" s="504">
        <f t="shared" si="195"/>
        <v>0</v>
      </c>
      <c r="AE613" s="504">
        <f t="shared" si="195"/>
        <v>0</v>
      </c>
      <c r="AF613" s="504">
        <f t="shared" si="195"/>
        <v>0</v>
      </c>
      <c r="AG613" s="504">
        <f t="shared" si="195"/>
        <v>0</v>
      </c>
      <c r="AH613" s="504">
        <f t="shared" si="195"/>
        <v>0</v>
      </c>
      <c r="AI613" s="504">
        <f t="shared" si="195"/>
        <v>0</v>
      </c>
      <c r="AJ613" s="504">
        <f t="shared" si="195"/>
        <v>0</v>
      </c>
      <c r="AK613" s="504">
        <f t="shared" si="195"/>
        <v>0</v>
      </c>
      <c r="AL613" s="504">
        <f t="shared" si="195"/>
        <v>0</v>
      </c>
      <c r="AM613" s="504">
        <f t="shared" si="195"/>
        <v>0</v>
      </c>
      <c r="AN613" s="504">
        <f t="shared" si="195"/>
        <v>0</v>
      </c>
      <c r="AO613" s="504">
        <f t="shared" si="195"/>
        <v>0</v>
      </c>
      <c r="AP613" s="504">
        <f t="shared" si="195"/>
        <v>0</v>
      </c>
      <c r="AQ613" s="504">
        <f t="shared" si="195"/>
        <v>0</v>
      </c>
      <c r="AR613" s="504">
        <f t="shared" si="195"/>
        <v>0</v>
      </c>
      <c r="AS613" s="504">
        <f t="shared" si="195"/>
        <v>0</v>
      </c>
      <c r="AT613" s="504">
        <f t="shared" si="195"/>
        <v>0</v>
      </c>
      <c r="AU613" s="504">
        <f t="shared" si="195"/>
        <v>0</v>
      </c>
      <c r="AV613" s="504">
        <f t="shared" si="195"/>
        <v>0</v>
      </c>
      <c r="AW613" s="504">
        <f t="shared" si="195"/>
        <v>0</v>
      </c>
      <c r="AX613" s="504">
        <f t="shared" si="195"/>
        <v>0</v>
      </c>
      <c r="AY613" s="504">
        <f t="shared" si="195"/>
        <v>0</v>
      </c>
    </row>
    <row r="614" spans="2:51" ht="25.5" hidden="1" customHeight="1" x14ac:dyDescent="0.2">
      <c r="B614" s="93"/>
      <c r="C614" s="381">
        <v>44204</v>
      </c>
      <c r="D614" s="550">
        <v>25</v>
      </c>
      <c r="E614" s="550">
        <v>23</v>
      </c>
      <c r="F614" s="550">
        <v>2</v>
      </c>
      <c r="G614" s="550">
        <v>0</v>
      </c>
      <c r="H614" s="550">
        <v>26</v>
      </c>
      <c r="I614" s="550">
        <v>2</v>
      </c>
      <c r="J614" s="550">
        <v>5</v>
      </c>
      <c r="K614" s="550">
        <v>0</v>
      </c>
      <c r="L614" s="550">
        <v>20</v>
      </c>
      <c r="M614" s="550">
        <v>0</v>
      </c>
      <c r="N614" s="550">
        <v>29</v>
      </c>
      <c r="O614" s="550">
        <v>0</v>
      </c>
      <c r="P614" s="550">
        <v>5</v>
      </c>
      <c r="Q614" s="550">
        <v>0</v>
      </c>
      <c r="R614" s="550">
        <v>30</v>
      </c>
      <c r="S614" s="550">
        <v>5</v>
      </c>
      <c r="T614" s="550">
        <v>0</v>
      </c>
      <c r="U614" s="550">
        <v>2</v>
      </c>
      <c r="V614" s="550">
        <v>28</v>
      </c>
      <c r="W614" s="550">
        <v>5</v>
      </c>
      <c r="X614" s="550">
        <v>0</v>
      </c>
      <c r="Y614" s="550">
        <v>2</v>
      </c>
      <c r="Z614" s="550">
        <v>28</v>
      </c>
      <c r="AA614" s="423">
        <f t="shared" si="194"/>
        <v>237</v>
      </c>
      <c r="AB614" s="182"/>
      <c r="AC614" s="504">
        <f t="shared" si="196"/>
        <v>0</v>
      </c>
      <c r="AD614" s="504">
        <f t="shared" si="195"/>
        <v>0</v>
      </c>
      <c r="AE614" s="504">
        <f t="shared" si="195"/>
        <v>0</v>
      </c>
      <c r="AF614" s="504">
        <f t="shared" si="195"/>
        <v>0</v>
      </c>
      <c r="AG614" s="504">
        <f t="shared" si="195"/>
        <v>0</v>
      </c>
      <c r="AH614" s="504">
        <f t="shared" si="195"/>
        <v>0</v>
      </c>
      <c r="AI614" s="504">
        <f t="shared" si="195"/>
        <v>0</v>
      </c>
      <c r="AJ614" s="504">
        <f t="shared" si="195"/>
        <v>0</v>
      </c>
      <c r="AK614" s="504">
        <f t="shared" si="195"/>
        <v>0</v>
      </c>
      <c r="AL614" s="504">
        <f t="shared" si="195"/>
        <v>0</v>
      </c>
      <c r="AM614" s="504">
        <f t="shared" si="195"/>
        <v>0</v>
      </c>
      <c r="AN614" s="504">
        <f t="shared" si="195"/>
        <v>0</v>
      </c>
      <c r="AO614" s="504">
        <f t="shared" si="195"/>
        <v>0</v>
      </c>
      <c r="AP614" s="504">
        <f t="shared" si="195"/>
        <v>0</v>
      </c>
      <c r="AQ614" s="504">
        <f t="shared" si="195"/>
        <v>0</v>
      </c>
      <c r="AR614" s="504">
        <f t="shared" si="195"/>
        <v>0</v>
      </c>
      <c r="AS614" s="504">
        <f t="shared" si="195"/>
        <v>0</v>
      </c>
      <c r="AT614" s="504">
        <f t="shared" si="195"/>
        <v>0</v>
      </c>
      <c r="AU614" s="504">
        <f t="shared" si="195"/>
        <v>0</v>
      </c>
      <c r="AV614" s="504">
        <f t="shared" si="195"/>
        <v>0</v>
      </c>
      <c r="AW614" s="504">
        <f t="shared" si="195"/>
        <v>0</v>
      </c>
      <c r="AX614" s="504">
        <f t="shared" si="195"/>
        <v>0</v>
      </c>
      <c r="AY614" s="504">
        <f t="shared" si="195"/>
        <v>0</v>
      </c>
    </row>
    <row r="615" spans="2:51" ht="25.5" hidden="1" customHeight="1" x14ac:dyDescent="0.2">
      <c r="B615" s="93"/>
      <c r="C615" s="381">
        <v>44215</v>
      </c>
      <c r="D615" s="550">
        <v>29</v>
      </c>
      <c r="E615" s="550">
        <v>28</v>
      </c>
      <c r="F615" s="550">
        <v>1</v>
      </c>
      <c r="G615" s="550">
        <v>0</v>
      </c>
      <c r="H615" s="550">
        <v>28</v>
      </c>
      <c r="I615" s="550">
        <v>1</v>
      </c>
      <c r="J615" s="550">
        <v>11</v>
      </c>
      <c r="K615" s="550">
        <v>2</v>
      </c>
      <c r="L615" s="550">
        <v>15</v>
      </c>
      <c r="M615" s="550">
        <v>0</v>
      </c>
      <c r="N615" s="550">
        <v>24</v>
      </c>
      <c r="O615" s="550">
        <v>5</v>
      </c>
      <c r="P615" s="550">
        <v>7</v>
      </c>
      <c r="Q615" s="550">
        <v>0</v>
      </c>
      <c r="R615" s="550">
        <v>27</v>
      </c>
      <c r="S615" s="550">
        <v>8</v>
      </c>
      <c r="T615" s="550">
        <v>0</v>
      </c>
      <c r="U615" s="550">
        <v>0</v>
      </c>
      <c r="V615" s="550">
        <v>27</v>
      </c>
      <c r="W615" s="550">
        <v>7</v>
      </c>
      <c r="X615" s="550">
        <v>0</v>
      </c>
      <c r="Y615" s="550">
        <v>0</v>
      </c>
      <c r="Z615" s="550">
        <v>27</v>
      </c>
      <c r="AA615" s="423">
        <f t="shared" si="194"/>
        <v>247</v>
      </c>
      <c r="AB615" s="182"/>
      <c r="AC615" s="504">
        <f t="shared" si="196"/>
        <v>0</v>
      </c>
      <c r="AD615" s="504">
        <f t="shared" si="195"/>
        <v>0</v>
      </c>
      <c r="AE615" s="504">
        <f t="shared" si="195"/>
        <v>0</v>
      </c>
      <c r="AF615" s="504">
        <f t="shared" si="195"/>
        <v>0</v>
      </c>
      <c r="AG615" s="504">
        <f t="shared" si="195"/>
        <v>0</v>
      </c>
      <c r="AH615" s="504">
        <f t="shared" si="195"/>
        <v>0</v>
      </c>
      <c r="AI615" s="504">
        <f t="shared" si="195"/>
        <v>0</v>
      </c>
      <c r="AJ615" s="504">
        <f t="shared" si="195"/>
        <v>0</v>
      </c>
      <c r="AK615" s="504">
        <f t="shared" si="195"/>
        <v>0</v>
      </c>
      <c r="AL615" s="504">
        <f t="shared" si="195"/>
        <v>0</v>
      </c>
      <c r="AM615" s="504">
        <f t="shared" si="195"/>
        <v>0</v>
      </c>
      <c r="AN615" s="504">
        <f t="shared" si="195"/>
        <v>0</v>
      </c>
      <c r="AO615" s="504">
        <f t="shared" si="195"/>
        <v>0</v>
      </c>
      <c r="AP615" s="504">
        <f t="shared" si="195"/>
        <v>0</v>
      </c>
      <c r="AQ615" s="504">
        <f t="shared" si="195"/>
        <v>0</v>
      </c>
      <c r="AR615" s="504">
        <f t="shared" si="195"/>
        <v>0</v>
      </c>
      <c r="AS615" s="504">
        <f t="shared" si="195"/>
        <v>0</v>
      </c>
      <c r="AT615" s="504">
        <f t="shared" si="195"/>
        <v>0</v>
      </c>
      <c r="AU615" s="504">
        <f t="shared" si="195"/>
        <v>0</v>
      </c>
      <c r="AV615" s="504">
        <f t="shared" si="195"/>
        <v>0</v>
      </c>
      <c r="AW615" s="504">
        <f t="shared" si="195"/>
        <v>0</v>
      </c>
      <c r="AX615" s="504">
        <f t="shared" si="195"/>
        <v>0</v>
      </c>
      <c r="AY615" s="504">
        <f t="shared" si="195"/>
        <v>0</v>
      </c>
    </row>
    <row r="616" spans="2:51" ht="25.5" hidden="1" customHeight="1" x14ac:dyDescent="0.2">
      <c r="B616" s="93"/>
      <c r="C616" s="544">
        <v>44225</v>
      </c>
      <c r="D616" s="550">
        <v>23</v>
      </c>
      <c r="E616" s="550">
        <v>24</v>
      </c>
      <c r="F616" s="550">
        <v>1</v>
      </c>
      <c r="G616" s="550">
        <v>0</v>
      </c>
      <c r="H616" s="550">
        <v>22</v>
      </c>
      <c r="I616" s="550">
        <v>1</v>
      </c>
      <c r="J616" s="550">
        <v>6</v>
      </c>
      <c r="K616" s="550">
        <v>2</v>
      </c>
      <c r="L616" s="550">
        <v>14</v>
      </c>
      <c r="M616" s="553">
        <v>0</v>
      </c>
      <c r="N616" s="553">
        <v>19</v>
      </c>
      <c r="O616" s="550">
        <v>0</v>
      </c>
      <c r="P616" s="550">
        <v>6</v>
      </c>
      <c r="Q616" s="550">
        <v>0</v>
      </c>
      <c r="R616" s="550">
        <v>13</v>
      </c>
      <c r="S616" s="550">
        <v>10</v>
      </c>
      <c r="T616" s="550">
        <v>0</v>
      </c>
      <c r="U616" s="550">
        <v>2</v>
      </c>
      <c r="V616" s="550">
        <v>11</v>
      </c>
      <c r="W616" s="550">
        <v>7</v>
      </c>
      <c r="X616" s="550">
        <v>0</v>
      </c>
      <c r="Y616" s="550">
        <v>2</v>
      </c>
      <c r="Z616" s="550">
        <v>11</v>
      </c>
      <c r="AA616" s="423">
        <f t="shared" si="194"/>
        <v>174</v>
      </c>
      <c r="AB616" s="188" t="s">
        <v>1098</v>
      </c>
      <c r="AC616" s="504">
        <f t="shared" si="196"/>
        <v>0</v>
      </c>
      <c r="AD616" s="504">
        <f t="shared" si="195"/>
        <v>0</v>
      </c>
      <c r="AE616" s="504">
        <f t="shared" si="195"/>
        <v>0</v>
      </c>
      <c r="AF616" s="504">
        <f t="shared" si="195"/>
        <v>0</v>
      </c>
      <c r="AG616" s="504">
        <f t="shared" si="195"/>
        <v>0</v>
      </c>
      <c r="AH616" s="504">
        <f t="shared" si="195"/>
        <v>0</v>
      </c>
      <c r="AI616" s="504">
        <f t="shared" si="195"/>
        <v>0</v>
      </c>
      <c r="AJ616" s="504">
        <f t="shared" si="195"/>
        <v>0</v>
      </c>
      <c r="AK616" s="504">
        <f t="shared" si="195"/>
        <v>0</v>
      </c>
      <c r="AL616" s="504">
        <f>M616-M591</f>
        <v>-1</v>
      </c>
      <c r="AM616" s="504">
        <f t="shared" si="195"/>
        <v>1</v>
      </c>
      <c r="AN616" s="504">
        <f t="shared" si="195"/>
        <v>0</v>
      </c>
      <c r="AO616" s="504">
        <f t="shared" si="195"/>
        <v>0</v>
      </c>
      <c r="AP616" s="504">
        <f t="shared" si="195"/>
        <v>0</v>
      </c>
      <c r="AQ616" s="504">
        <f t="shared" si="195"/>
        <v>0</v>
      </c>
      <c r="AR616" s="504">
        <f t="shared" si="195"/>
        <v>0</v>
      </c>
      <c r="AS616" s="504">
        <f t="shared" si="195"/>
        <v>0</v>
      </c>
      <c r="AT616" s="504">
        <f t="shared" si="195"/>
        <v>0</v>
      </c>
      <c r="AU616" s="504">
        <f t="shared" si="195"/>
        <v>0</v>
      </c>
      <c r="AV616" s="504">
        <f t="shared" si="195"/>
        <v>0</v>
      </c>
      <c r="AW616" s="504">
        <f t="shared" si="195"/>
        <v>0</v>
      </c>
      <c r="AX616" s="504">
        <f t="shared" si="195"/>
        <v>0</v>
      </c>
      <c r="AY616" s="504">
        <f t="shared" si="195"/>
        <v>0</v>
      </c>
    </row>
    <row r="617" spans="2:51" ht="25.5" hidden="1" customHeight="1" x14ac:dyDescent="0.2">
      <c r="B617" s="93"/>
      <c r="C617" s="381">
        <v>44239</v>
      </c>
      <c r="D617" s="550">
        <v>25</v>
      </c>
      <c r="E617" s="550">
        <v>24</v>
      </c>
      <c r="F617" s="550">
        <v>0</v>
      </c>
      <c r="G617" s="550">
        <v>0</v>
      </c>
      <c r="H617" s="550">
        <v>26</v>
      </c>
      <c r="I617" s="550">
        <v>0</v>
      </c>
      <c r="J617" s="550">
        <v>4</v>
      </c>
      <c r="K617" s="550">
        <v>2</v>
      </c>
      <c r="L617" s="550">
        <v>18</v>
      </c>
      <c r="M617" s="550">
        <v>0</v>
      </c>
      <c r="N617" s="550">
        <v>22</v>
      </c>
      <c r="O617" s="550">
        <v>1</v>
      </c>
      <c r="P617" s="550">
        <v>14</v>
      </c>
      <c r="Q617" s="550">
        <v>0</v>
      </c>
      <c r="R617" s="550">
        <v>13</v>
      </c>
      <c r="S617" s="550">
        <v>12</v>
      </c>
      <c r="T617" s="550">
        <v>0</v>
      </c>
      <c r="U617" s="550">
        <v>0</v>
      </c>
      <c r="V617" s="550">
        <v>13</v>
      </c>
      <c r="W617" s="550">
        <v>12</v>
      </c>
      <c r="X617" s="550">
        <v>0</v>
      </c>
      <c r="Y617" s="550">
        <v>0</v>
      </c>
      <c r="Z617" s="550">
        <v>13</v>
      </c>
      <c r="AA617" s="423">
        <f t="shared" si="194"/>
        <v>199</v>
      </c>
      <c r="AB617" s="182"/>
      <c r="AC617" s="504">
        <f t="shared" si="196"/>
        <v>0</v>
      </c>
      <c r="AD617" s="504">
        <f t="shared" si="195"/>
        <v>0</v>
      </c>
      <c r="AE617" s="504">
        <f t="shared" si="195"/>
        <v>0</v>
      </c>
      <c r="AF617" s="504">
        <f t="shared" si="195"/>
        <v>0</v>
      </c>
      <c r="AG617" s="504">
        <f t="shared" si="195"/>
        <v>0</v>
      </c>
      <c r="AH617" s="504">
        <f t="shared" si="195"/>
        <v>0</v>
      </c>
      <c r="AI617" s="504">
        <f t="shared" si="195"/>
        <v>0</v>
      </c>
      <c r="AJ617" s="504">
        <f t="shared" si="195"/>
        <v>0</v>
      </c>
      <c r="AK617" s="504">
        <f t="shared" si="195"/>
        <v>0</v>
      </c>
      <c r="AL617" s="504">
        <f t="shared" si="195"/>
        <v>0</v>
      </c>
      <c r="AM617" s="504">
        <f t="shared" si="195"/>
        <v>0</v>
      </c>
      <c r="AN617" s="504">
        <f t="shared" si="195"/>
        <v>0</v>
      </c>
      <c r="AO617" s="504">
        <f t="shared" si="195"/>
        <v>0</v>
      </c>
      <c r="AP617" s="504">
        <f t="shared" si="195"/>
        <v>0</v>
      </c>
      <c r="AQ617" s="504">
        <f t="shared" si="195"/>
        <v>0</v>
      </c>
      <c r="AR617" s="504">
        <f t="shared" si="195"/>
        <v>0</v>
      </c>
      <c r="AS617" s="504">
        <f t="shared" si="195"/>
        <v>0</v>
      </c>
      <c r="AT617" s="504">
        <f t="shared" si="195"/>
        <v>0</v>
      </c>
      <c r="AU617" s="504">
        <f t="shared" si="195"/>
        <v>0</v>
      </c>
      <c r="AV617" s="504">
        <f t="shared" si="195"/>
        <v>0</v>
      </c>
      <c r="AW617" s="504">
        <f t="shared" si="195"/>
        <v>0</v>
      </c>
      <c r="AX617" s="504">
        <f t="shared" si="195"/>
        <v>0</v>
      </c>
      <c r="AY617" s="504">
        <f t="shared" si="195"/>
        <v>0</v>
      </c>
    </row>
    <row r="618" spans="2:51" ht="25.5" hidden="1" customHeight="1" thickBot="1" x14ac:dyDescent="0.25">
      <c r="B618" s="93"/>
      <c r="C618" s="381">
        <v>44251</v>
      </c>
      <c r="D618" s="550">
        <v>15</v>
      </c>
      <c r="E618" s="550">
        <v>14</v>
      </c>
      <c r="F618" s="550">
        <v>0</v>
      </c>
      <c r="G618" s="550">
        <v>0</v>
      </c>
      <c r="H618" s="550">
        <v>15</v>
      </c>
      <c r="I618" s="550">
        <v>0</v>
      </c>
      <c r="J618" s="550">
        <v>2</v>
      </c>
      <c r="K618" s="550">
        <v>0</v>
      </c>
      <c r="L618" s="550">
        <v>12</v>
      </c>
      <c r="M618" s="550">
        <v>0</v>
      </c>
      <c r="N618" s="550">
        <v>25</v>
      </c>
      <c r="O618" s="550">
        <v>0</v>
      </c>
      <c r="P618" s="550">
        <v>2</v>
      </c>
      <c r="Q618" s="550">
        <v>0</v>
      </c>
      <c r="R618" s="550">
        <v>23</v>
      </c>
      <c r="S618" s="550">
        <v>2</v>
      </c>
      <c r="T618" s="550">
        <v>0</v>
      </c>
      <c r="U618" s="550">
        <v>0</v>
      </c>
      <c r="V618" s="550">
        <v>23</v>
      </c>
      <c r="W618" s="550">
        <v>2</v>
      </c>
      <c r="X618" s="550">
        <v>0</v>
      </c>
      <c r="Y618" s="550">
        <v>0</v>
      </c>
      <c r="Z618" s="550">
        <v>23</v>
      </c>
      <c r="AA618" s="423">
        <f t="shared" si="194"/>
        <v>158</v>
      </c>
      <c r="AB618" s="182"/>
      <c r="AC618" s="504">
        <f t="shared" si="196"/>
        <v>0</v>
      </c>
      <c r="AD618" s="504">
        <f t="shared" si="195"/>
        <v>0</v>
      </c>
      <c r="AE618" s="504">
        <f t="shared" si="195"/>
        <v>0</v>
      </c>
      <c r="AF618" s="504">
        <f t="shared" si="195"/>
        <v>0</v>
      </c>
      <c r="AG618" s="504">
        <f t="shared" si="195"/>
        <v>0</v>
      </c>
      <c r="AH618" s="504">
        <f t="shared" si="195"/>
        <v>0</v>
      </c>
      <c r="AI618" s="504">
        <f t="shared" si="195"/>
        <v>0</v>
      </c>
      <c r="AJ618" s="504">
        <f t="shared" si="195"/>
        <v>0</v>
      </c>
      <c r="AK618" s="504">
        <f t="shared" si="195"/>
        <v>0</v>
      </c>
      <c r="AL618" s="504">
        <f t="shared" si="195"/>
        <v>0</v>
      </c>
      <c r="AM618" s="504">
        <f t="shared" si="195"/>
        <v>0</v>
      </c>
      <c r="AN618" s="504">
        <f t="shared" si="195"/>
        <v>0</v>
      </c>
      <c r="AO618" s="504">
        <f t="shared" si="195"/>
        <v>0</v>
      </c>
      <c r="AP618" s="504">
        <f t="shared" si="195"/>
        <v>0</v>
      </c>
      <c r="AQ618" s="504">
        <f t="shared" si="195"/>
        <v>0</v>
      </c>
      <c r="AR618" s="504">
        <f t="shared" si="195"/>
        <v>0</v>
      </c>
      <c r="AS618" s="504">
        <f t="shared" si="195"/>
        <v>0</v>
      </c>
      <c r="AT618" s="504">
        <f t="shared" si="195"/>
        <v>0</v>
      </c>
      <c r="AU618" s="504">
        <f t="shared" si="195"/>
        <v>0</v>
      </c>
      <c r="AV618" s="504">
        <f t="shared" si="195"/>
        <v>0</v>
      </c>
      <c r="AW618" s="504">
        <f t="shared" si="195"/>
        <v>0</v>
      </c>
      <c r="AX618" s="504">
        <f t="shared" si="195"/>
        <v>0</v>
      </c>
      <c r="AY618" s="504">
        <f t="shared" si="195"/>
        <v>0</v>
      </c>
    </row>
    <row r="619" spans="2:51" ht="27" hidden="1" customHeight="1" thickTop="1" x14ac:dyDescent="0.2">
      <c r="B619" s="1898" t="s">
        <v>1074</v>
      </c>
      <c r="C619" s="1898"/>
      <c r="D619" s="424">
        <f t="shared" ref="D619:AA619" si="197">SUM(D612:D618)</f>
        <v>176</v>
      </c>
      <c r="E619" s="424">
        <f t="shared" si="197"/>
        <v>172</v>
      </c>
      <c r="F619" s="424">
        <f t="shared" si="197"/>
        <v>4</v>
      </c>
      <c r="G619" s="424">
        <f t="shared" si="197"/>
        <v>0</v>
      </c>
      <c r="H619" s="424">
        <f t="shared" si="197"/>
        <v>177</v>
      </c>
      <c r="I619" s="424">
        <f t="shared" si="197"/>
        <v>4</v>
      </c>
      <c r="J619" s="424">
        <f t="shared" si="197"/>
        <v>33</v>
      </c>
      <c r="K619" s="424">
        <f t="shared" si="197"/>
        <v>8</v>
      </c>
      <c r="L619" s="424">
        <f t="shared" si="197"/>
        <v>131</v>
      </c>
      <c r="M619" s="424">
        <f t="shared" si="197"/>
        <v>0</v>
      </c>
      <c r="N619" s="424">
        <f t="shared" si="197"/>
        <v>177</v>
      </c>
      <c r="O619" s="424">
        <f t="shared" si="197"/>
        <v>8</v>
      </c>
      <c r="P619" s="424">
        <f t="shared" si="197"/>
        <v>42</v>
      </c>
      <c r="Q619" s="424">
        <f t="shared" si="197"/>
        <v>0</v>
      </c>
      <c r="R619" s="424">
        <f t="shared" si="197"/>
        <v>165</v>
      </c>
      <c r="S619" s="424">
        <f t="shared" si="197"/>
        <v>45</v>
      </c>
      <c r="T619" s="424">
        <f t="shared" si="197"/>
        <v>0</v>
      </c>
      <c r="U619" s="424">
        <f t="shared" si="197"/>
        <v>4</v>
      </c>
      <c r="V619" s="424">
        <f t="shared" si="197"/>
        <v>164</v>
      </c>
      <c r="W619" s="424">
        <f t="shared" si="197"/>
        <v>41</v>
      </c>
      <c r="X619" s="424">
        <f t="shared" si="197"/>
        <v>0</v>
      </c>
      <c r="Y619" s="424">
        <f t="shared" si="197"/>
        <v>4</v>
      </c>
      <c r="Z619" s="424">
        <f t="shared" si="197"/>
        <v>164</v>
      </c>
      <c r="AA619" s="424">
        <f t="shared" si="197"/>
        <v>1519</v>
      </c>
      <c r="AB619" s="182"/>
      <c r="AC619" s="290">
        <f>SUM(AC612:AC618)</f>
        <v>0</v>
      </c>
      <c r="AD619" s="290">
        <f t="shared" ref="AD619:AY619" si="198">SUM(AD612:AD618)</f>
        <v>0</v>
      </c>
      <c r="AE619" s="290">
        <f t="shared" si="198"/>
        <v>0</v>
      </c>
      <c r="AF619" s="290">
        <f t="shared" si="198"/>
        <v>0</v>
      </c>
      <c r="AG619" s="290">
        <f t="shared" si="198"/>
        <v>0</v>
      </c>
      <c r="AH619" s="290">
        <f t="shared" si="198"/>
        <v>0</v>
      </c>
      <c r="AI619" s="290">
        <f t="shared" si="198"/>
        <v>0</v>
      </c>
      <c r="AJ619" s="290">
        <f t="shared" si="198"/>
        <v>0</v>
      </c>
      <c r="AK619" s="290">
        <f t="shared" si="198"/>
        <v>0</v>
      </c>
      <c r="AL619" s="290">
        <f t="shared" si="198"/>
        <v>-1</v>
      </c>
      <c r="AM619" s="290">
        <f t="shared" si="198"/>
        <v>1</v>
      </c>
      <c r="AN619" s="290">
        <f t="shared" si="198"/>
        <v>0</v>
      </c>
      <c r="AO619" s="290">
        <f t="shared" si="198"/>
        <v>0</v>
      </c>
      <c r="AP619" s="290">
        <f t="shared" si="198"/>
        <v>0</v>
      </c>
      <c r="AQ619" s="290">
        <f t="shared" si="198"/>
        <v>0</v>
      </c>
      <c r="AR619" s="290">
        <f t="shared" si="198"/>
        <v>0</v>
      </c>
      <c r="AS619" s="290">
        <f t="shared" si="198"/>
        <v>0</v>
      </c>
      <c r="AT619" s="290">
        <f t="shared" si="198"/>
        <v>0</v>
      </c>
      <c r="AU619" s="290">
        <f t="shared" si="198"/>
        <v>0</v>
      </c>
      <c r="AV619" s="290">
        <f t="shared" si="198"/>
        <v>0</v>
      </c>
      <c r="AW619" s="290">
        <f t="shared" si="198"/>
        <v>0</v>
      </c>
      <c r="AX619" s="290">
        <f t="shared" si="198"/>
        <v>0</v>
      </c>
      <c r="AY619" s="290">
        <f t="shared" si="198"/>
        <v>0</v>
      </c>
    </row>
    <row r="620" spans="2:51" ht="12" hidden="1" customHeight="1" x14ac:dyDescent="0.2">
      <c r="AB620" s="182"/>
      <c r="AC620" s="574"/>
    </row>
    <row r="621" spans="2:51" ht="12" hidden="1" customHeight="1" x14ac:dyDescent="0.2"/>
    <row r="622" spans="2:51" ht="22.5" hidden="1" customHeight="1" x14ac:dyDescent="0.2">
      <c r="B622" s="172" t="s">
        <v>1112</v>
      </c>
      <c r="H622" s="94"/>
    </row>
    <row r="623" spans="2:51" ht="14.4" hidden="1" x14ac:dyDescent="0.2">
      <c r="B623" s="78"/>
      <c r="C623" s="79"/>
      <c r="D623" s="96" t="s">
        <v>389</v>
      </c>
      <c r="E623" s="97" t="s">
        <v>390</v>
      </c>
      <c r="F623" s="96" t="s">
        <v>391</v>
      </c>
      <c r="G623" s="96" t="s">
        <v>392</v>
      </c>
      <c r="H623" s="98" t="s">
        <v>393</v>
      </c>
      <c r="I623" s="97" t="s">
        <v>394</v>
      </c>
      <c r="J623" s="96" t="s">
        <v>395</v>
      </c>
      <c r="K623" s="96" t="s">
        <v>396</v>
      </c>
      <c r="L623" s="96" t="s">
        <v>397</v>
      </c>
      <c r="M623" s="96" t="s">
        <v>398</v>
      </c>
      <c r="N623" s="96" t="s">
        <v>399</v>
      </c>
      <c r="O623" s="96" t="s">
        <v>400</v>
      </c>
      <c r="P623" s="96" t="s">
        <v>401</v>
      </c>
      <c r="Q623" s="96" t="s">
        <v>402</v>
      </c>
      <c r="R623" s="96" t="s">
        <v>403</v>
      </c>
      <c r="S623" s="96" t="s">
        <v>404</v>
      </c>
      <c r="T623" s="96" t="s">
        <v>405</v>
      </c>
      <c r="U623" s="96" t="s">
        <v>406</v>
      </c>
      <c r="V623" s="96" t="s">
        <v>407</v>
      </c>
      <c r="W623" s="99" t="s">
        <v>408</v>
      </c>
      <c r="X623" s="80"/>
      <c r="Y623" s="80"/>
      <c r="Z623" s="80"/>
      <c r="AA623" s="80"/>
      <c r="AC623" s="81" t="s">
        <v>409</v>
      </c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  <c r="AS623" s="81"/>
      <c r="AT623" s="81"/>
      <c r="AU623" s="81"/>
      <c r="AV623" s="82"/>
    </row>
    <row r="624" spans="2:51" ht="33.75" hidden="1" customHeight="1" x14ac:dyDescent="0.2">
      <c r="B624" s="83" t="s">
        <v>410</v>
      </c>
      <c r="C624" s="83" t="s">
        <v>411</v>
      </c>
      <c r="D624" s="100" t="s">
        <v>417</v>
      </c>
      <c r="E624" s="100" t="s">
        <v>418</v>
      </c>
      <c r="F624" s="100" t="s">
        <v>419</v>
      </c>
      <c r="G624" s="100" t="s">
        <v>420</v>
      </c>
      <c r="H624" s="101" t="s">
        <v>421</v>
      </c>
      <c r="I624" s="102" t="s">
        <v>422</v>
      </c>
      <c r="J624" s="100" t="s">
        <v>423</v>
      </c>
      <c r="K624" s="100" t="s">
        <v>424</v>
      </c>
      <c r="L624" s="100" t="s">
        <v>425</v>
      </c>
      <c r="M624" s="100" t="s">
        <v>426</v>
      </c>
      <c r="N624" s="100" t="s">
        <v>427</v>
      </c>
      <c r="O624" s="100" t="s">
        <v>428</v>
      </c>
      <c r="P624" s="100" t="s">
        <v>64</v>
      </c>
      <c r="Q624" s="100" t="s">
        <v>64</v>
      </c>
      <c r="R624" s="100" t="s">
        <v>429</v>
      </c>
      <c r="S624" s="100" t="s">
        <v>430</v>
      </c>
      <c r="T624" s="100" t="s">
        <v>431</v>
      </c>
      <c r="U624" s="100" t="s">
        <v>432</v>
      </c>
      <c r="V624" s="100" t="s">
        <v>433</v>
      </c>
      <c r="W624" s="100" t="s">
        <v>434</v>
      </c>
      <c r="X624" s="95"/>
      <c r="Y624" s="95"/>
      <c r="Z624" s="95"/>
      <c r="AA624" s="84" t="s">
        <v>1074</v>
      </c>
      <c r="AC624" s="85" t="s">
        <v>417</v>
      </c>
      <c r="AD624" s="85" t="s">
        <v>418</v>
      </c>
      <c r="AE624" s="85" t="s">
        <v>419</v>
      </c>
      <c r="AF624" s="85" t="s">
        <v>420</v>
      </c>
      <c r="AG624" s="85" t="s">
        <v>421</v>
      </c>
      <c r="AH624" s="85" t="s">
        <v>422</v>
      </c>
      <c r="AI624" s="85" t="s">
        <v>423</v>
      </c>
      <c r="AJ624" s="85" t="s">
        <v>424</v>
      </c>
      <c r="AK624" s="85" t="s">
        <v>425</v>
      </c>
      <c r="AL624" s="85" t="s">
        <v>426</v>
      </c>
      <c r="AM624" s="85" t="s">
        <v>427</v>
      </c>
      <c r="AN624" s="85" t="s">
        <v>428</v>
      </c>
      <c r="AO624" s="85" t="s">
        <v>1090</v>
      </c>
      <c r="AP624" s="85" t="s">
        <v>1091</v>
      </c>
      <c r="AQ624" s="85" t="s">
        <v>429</v>
      </c>
      <c r="AR624" s="85" t="s">
        <v>430</v>
      </c>
      <c r="AS624" s="85" t="s">
        <v>431</v>
      </c>
      <c r="AT624" s="85" t="s">
        <v>432</v>
      </c>
      <c r="AU624" s="85" t="s">
        <v>433</v>
      </c>
      <c r="AV624" s="85" t="s">
        <v>434</v>
      </c>
    </row>
    <row r="625" spans="2:51" ht="27" hidden="1" customHeight="1" x14ac:dyDescent="0.2">
      <c r="B625" s="86"/>
      <c r="C625" s="381">
        <v>44204</v>
      </c>
      <c r="D625" s="416">
        <v>0</v>
      </c>
      <c r="E625" s="416">
        <v>0</v>
      </c>
      <c r="F625" s="416">
        <v>0</v>
      </c>
      <c r="G625" s="416">
        <v>0</v>
      </c>
      <c r="H625" s="417">
        <v>0</v>
      </c>
      <c r="I625" s="416">
        <v>0</v>
      </c>
      <c r="J625" s="416">
        <v>0</v>
      </c>
      <c r="K625" s="416">
        <v>7</v>
      </c>
      <c r="L625" s="416">
        <v>0</v>
      </c>
      <c r="M625" s="416">
        <v>0</v>
      </c>
      <c r="N625" s="416">
        <v>0</v>
      </c>
      <c r="O625" s="416">
        <v>0</v>
      </c>
      <c r="P625" s="416">
        <v>0</v>
      </c>
      <c r="Q625" s="416">
        <v>0</v>
      </c>
      <c r="R625" s="416">
        <v>0</v>
      </c>
      <c r="S625" s="416">
        <v>0</v>
      </c>
      <c r="T625" s="416">
        <v>0</v>
      </c>
      <c r="U625" s="416">
        <v>0</v>
      </c>
      <c r="V625" s="416">
        <v>0</v>
      </c>
      <c r="W625" s="416">
        <v>0</v>
      </c>
      <c r="X625" s="418"/>
      <c r="Y625" s="419"/>
      <c r="Z625" s="419"/>
      <c r="AA625" s="420">
        <f t="shared" ref="AA625:AA630" si="199">SUM(D625:W625)</f>
        <v>7</v>
      </c>
      <c r="AC625" s="288">
        <f>D625-D603</f>
        <v>0</v>
      </c>
      <c r="AD625" s="288">
        <f t="shared" ref="AD625:AV629" si="200">E625-E603</f>
        <v>0</v>
      </c>
      <c r="AE625" s="288">
        <f t="shared" si="200"/>
        <v>0</v>
      </c>
      <c r="AF625" s="288">
        <f t="shared" si="200"/>
        <v>0</v>
      </c>
      <c r="AG625" s="288">
        <f t="shared" si="200"/>
        <v>0</v>
      </c>
      <c r="AH625" s="288">
        <f t="shared" si="200"/>
        <v>0</v>
      </c>
      <c r="AI625" s="288">
        <f t="shared" si="200"/>
        <v>0</v>
      </c>
      <c r="AJ625" s="288">
        <f t="shared" si="200"/>
        <v>0</v>
      </c>
      <c r="AK625" s="288">
        <f t="shared" si="200"/>
        <v>0</v>
      </c>
      <c r="AL625" s="288">
        <f t="shared" si="200"/>
        <v>0</v>
      </c>
      <c r="AM625" s="288">
        <f t="shared" si="200"/>
        <v>0</v>
      </c>
      <c r="AN625" s="288">
        <f t="shared" si="200"/>
        <v>0</v>
      </c>
      <c r="AO625" s="288">
        <f t="shared" si="200"/>
        <v>0</v>
      </c>
      <c r="AP625" s="288">
        <f t="shared" si="200"/>
        <v>0</v>
      </c>
      <c r="AQ625" s="288">
        <f t="shared" si="200"/>
        <v>0</v>
      </c>
      <c r="AR625" s="288">
        <f t="shared" si="200"/>
        <v>0</v>
      </c>
      <c r="AS625" s="288">
        <f t="shared" si="200"/>
        <v>0</v>
      </c>
      <c r="AT625" s="288">
        <f t="shared" si="200"/>
        <v>0</v>
      </c>
      <c r="AU625" s="288">
        <f t="shared" si="200"/>
        <v>0</v>
      </c>
      <c r="AV625" s="288">
        <f t="shared" si="200"/>
        <v>0</v>
      </c>
    </row>
    <row r="626" spans="2:51" ht="27" hidden="1" customHeight="1" x14ac:dyDescent="0.2">
      <c r="B626" s="86"/>
      <c r="C626" s="381">
        <v>44215</v>
      </c>
      <c r="D626" s="416">
        <v>0</v>
      </c>
      <c r="E626" s="416">
        <v>0</v>
      </c>
      <c r="F626" s="416">
        <v>0</v>
      </c>
      <c r="G626" s="416">
        <v>0</v>
      </c>
      <c r="H626" s="417">
        <v>0</v>
      </c>
      <c r="I626" s="416">
        <v>0</v>
      </c>
      <c r="J626" s="416">
        <v>0</v>
      </c>
      <c r="K626" s="416">
        <v>0</v>
      </c>
      <c r="L626" s="416">
        <v>0</v>
      </c>
      <c r="M626" s="416">
        <v>0</v>
      </c>
      <c r="N626" s="416">
        <v>0</v>
      </c>
      <c r="O626" s="416">
        <v>0</v>
      </c>
      <c r="P626" s="416">
        <v>0</v>
      </c>
      <c r="Q626" s="416">
        <v>0</v>
      </c>
      <c r="R626" s="416">
        <v>0</v>
      </c>
      <c r="S626" s="416">
        <v>0</v>
      </c>
      <c r="T626" s="416">
        <v>0</v>
      </c>
      <c r="U626" s="416">
        <v>0</v>
      </c>
      <c r="V626" s="416">
        <v>0</v>
      </c>
      <c r="W626" s="416">
        <v>0</v>
      </c>
      <c r="X626" s="418"/>
      <c r="Y626" s="419"/>
      <c r="Z626" s="419"/>
      <c r="AA626" s="420">
        <f t="shared" si="199"/>
        <v>0</v>
      </c>
      <c r="AC626" s="288">
        <f t="shared" ref="AC626:AC629" si="201">D626-D604</f>
        <v>0</v>
      </c>
      <c r="AD626" s="288">
        <f t="shared" si="200"/>
        <v>0</v>
      </c>
      <c r="AE626" s="288">
        <f t="shared" si="200"/>
        <v>0</v>
      </c>
      <c r="AF626" s="288">
        <f t="shared" si="200"/>
        <v>0</v>
      </c>
      <c r="AG626" s="288">
        <f t="shared" si="200"/>
        <v>0</v>
      </c>
      <c r="AH626" s="288">
        <f t="shared" si="200"/>
        <v>0</v>
      </c>
      <c r="AI626" s="288">
        <f t="shared" si="200"/>
        <v>0</v>
      </c>
      <c r="AJ626" s="288">
        <f t="shared" si="200"/>
        <v>0</v>
      </c>
      <c r="AK626" s="288">
        <f t="shared" si="200"/>
        <v>0</v>
      </c>
      <c r="AL626" s="288">
        <f t="shared" si="200"/>
        <v>0</v>
      </c>
      <c r="AM626" s="288">
        <f t="shared" si="200"/>
        <v>0</v>
      </c>
      <c r="AN626" s="288">
        <f t="shared" si="200"/>
        <v>0</v>
      </c>
      <c r="AO626" s="288">
        <f t="shared" si="200"/>
        <v>0</v>
      </c>
      <c r="AP626" s="288">
        <f t="shared" si="200"/>
        <v>0</v>
      </c>
      <c r="AQ626" s="288">
        <f t="shared" si="200"/>
        <v>0</v>
      </c>
      <c r="AR626" s="288">
        <f t="shared" si="200"/>
        <v>0</v>
      </c>
      <c r="AS626" s="288">
        <f t="shared" si="200"/>
        <v>0</v>
      </c>
      <c r="AT626" s="288">
        <f t="shared" si="200"/>
        <v>0</v>
      </c>
      <c r="AU626" s="288">
        <f t="shared" si="200"/>
        <v>0</v>
      </c>
      <c r="AV626" s="288">
        <f t="shared" si="200"/>
        <v>0</v>
      </c>
    </row>
    <row r="627" spans="2:51" ht="27" hidden="1" customHeight="1" x14ac:dyDescent="0.2">
      <c r="B627" s="86"/>
      <c r="C627" s="381">
        <v>44225</v>
      </c>
      <c r="D627" s="416">
        <v>0</v>
      </c>
      <c r="E627" s="416">
        <v>0</v>
      </c>
      <c r="F627" s="416">
        <v>0</v>
      </c>
      <c r="G627" s="416">
        <v>0</v>
      </c>
      <c r="H627" s="417">
        <v>0</v>
      </c>
      <c r="I627" s="416">
        <v>0</v>
      </c>
      <c r="J627" s="416">
        <v>0</v>
      </c>
      <c r="K627" s="416">
        <v>0</v>
      </c>
      <c r="L627" s="416">
        <v>0</v>
      </c>
      <c r="M627" s="416">
        <v>0</v>
      </c>
      <c r="N627" s="416">
        <v>0</v>
      </c>
      <c r="O627" s="416">
        <v>0</v>
      </c>
      <c r="P627" s="416">
        <v>0</v>
      </c>
      <c r="Q627" s="416">
        <v>0</v>
      </c>
      <c r="R627" s="416">
        <v>0</v>
      </c>
      <c r="S627" s="416">
        <v>0</v>
      </c>
      <c r="T627" s="416">
        <v>0</v>
      </c>
      <c r="U627" s="416">
        <v>0</v>
      </c>
      <c r="V627" s="416">
        <v>0</v>
      </c>
      <c r="W627" s="416">
        <v>0</v>
      </c>
      <c r="X627" s="418"/>
      <c r="Y627" s="419"/>
      <c r="Z627" s="419"/>
      <c r="AA627" s="420">
        <f t="shared" si="199"/>
        <v>0</v>
      </c>
      <c r="AC627" s="288">
        <f t="shared" si="201"/>
        <v>0</v>
      </c>
      <c r="AD627" s="288">
        <f t="shared" si="200"/>
        <v>0</v>
      </c>
      <c r="AE627" s="288">
        <f t="shared" si="200"/>
        <v>0</v>
      </c>
      <c r="AF627" s="288">
        <f t="shared" si="200"/>
        <v>0</v>
      </c>
      <c r="AG627" s="288">
        <f t="shared" si="200"/>
        <v>0</v>
      </c>
      <c r="AH627" s="288">
        <f t="shared" si="200"/>
        <v>0</v>
      </c>
      <c r="AI627" s="288">
        <f t="shared" si="200"/>
        <v>0</v>
      </c>
      <c r="AJ627" s="288">
        <f t="shared" si="200"/>
        <v>0</v>
      </c>
      <c r="AK627" s="288">
        <f t="shared" si="200"/>
        <v>0</v>
      </c>
      <c r="AL627" s="288">
        <f t="shared" si="200"/>
        <v>0</v>
      </c>
      <c r="AM627" s="288">
        <f t="shared" si="200"/>
        <v>0</v>
      </c>
      <c r="AN627" s="288">
        <f t="shared" si="200"/>
        <v>0</v>
      </c>
      <c r="AO627" s="288">
        <f t="shared" si="200"/>
        <v>0</v>
      </c>
      <c r="AP627" s="288">
        <f t="shared" si="200"/>
        <v>0</v>
      </c>
      <c r="AQ627" s="288">
        <f t="shared" si="200"/>
        <v>0</v>
      </c>
      <c r="AR627" s="288">
        <f t="shared" si="200"/>
        <v>0</v>
      </c>
      <c r="AS627" s="288">
        <f t="shared" si="200"/>
        <v>0</v>
      </c>
      <c r="AT627" s="288">
        <f t="shared" si="200"/>
        <v>0</v>
      </c>
      <c r="AU627" s="288">
        <f t="shared" si="200"/>
        <v>0</v>
      </c>
      <c r="AV627" s="288">
        <f t="shared" si="200"/>
        <v>0</v>
      </c>
    </row>
    <row r="628" spans="2:51" ht="27" hidden="1" customHeight="1" x14ac:dyDescent="0.2">
      <c r="B628" s="86"/>
      <c r="C628" s="381">
        <v>44244</v>
      </c>
      <c r="D628" s="416">
        <v>0</v>
      </c>
      <c r="E628" s="416">
        <v>0</v>
      </c>
      <c r="F628" s="416">
        <v>0</v>
      </c>
      <c r="G628" s="416">
        <v>0</v>
      </c>
      <c r="H628" s="417">
        <v>0</v>
      </c>
      <c r="I628" s="416">
        <v>0</v>
      </c>
      <c r="J628" s="416">
        <v>0</v>
      </c>
      <c r="K628" s="416">
        <v>0</v>
      </c>
      <c r="L628" s="416">
        <v>0</v>
      </c>
      <c r="M628" s="416">
        <v>0</v>
      </c>
      <c r="N628" s="416">
        <v>0</v>
      </c>
      <c r="O628" s="416">
        <v>0</v>
      </c>
      <c r="P628" s="416">
        <v>0</v>
      </c>
      <c r="Q628" s="416">
        <v>0</v>
      </c>
      <c r="R628" s="416">
        <v>0</v>
      </c>
      <c r="S628" s="416">
        <v>0</v>
      </c>
      <c r="T628" s="416">
        <v>0</v>
      </c>
      <c r="U628" s="416">
        <v>0</v>
      </c>
      <c r="V628" s="416">
        <v>0</v>
      </c>
      <c r="W628" s="416">
        <v>0</v>
      </c>
      <c r="X628" s="418"/>
      <c r="Y628" s="419"/>
      <c r="Z628" s="419"/>
      <c r="AA628" s="420">
        <f t="shared" si="199"/>
        <v>0</v>
      </c>
      <c r="AC628" s="288">
        <f t="shared" si="201"/>
        <v>0</v>
      </c>
      <c r="AD628" s="288">
        <f t="shared" si="200"/>
        <v>0</v>
      </c>
      <c r="AE628" s="288">
        <f t="shared" si="200"/>
        <v>0</v>
      </c>
      <c r="AF628" s="288">
        <f t="shared" si="200"/>
        <v>0</v>
      </c>
      <c r="AG628" s="288">
        <f t="shared" si="200"/>
        <v>0</v>
      </c>
      <c r="AH628" s="288">
        <f t="shared" si="200"/>
        <v>0</v>
      </c>
      <c r="AI628" s="288">
        <f t="shared" si="200"/>
        <v>0</v>
      </c>
      <c r="AJ628" s="288">
        <f t="shared" si="200"/>
        <v>0</v>
      </c>
      <c r="AK628" s="288">
        <f t="shared" si="200"/>
        <v>0</v>
      </c>
      <c r="AL628" s="288">
        <f t="shared" si="200"/>
        <v>0</v>
      </c>
      <c r="AM628" s="288">
        <f t="shared" si="200"/>
        <v>0</v>
      </c>
      <c r="AN628" s="288">
        <f t="shared" si="200"/>
        <v>0</v>
      </c>
      <c r="AO628" s="288">
        <f t="shared" si="200"/>
        <v>0</v>
      </c>
      <c r="AP628" s="288">
        <f t="shared" si="200"/>
        <v>0</v>
      </c>
      <c r="AQ628" s="288">
        <f t="shared" si="200"/>
        <v>0</v>
      </c>
      <c r="AR628" s="288">
        <f t="shared" si="200"/>
        <v>0</v>
      </c>
      <c r="AS628" s="288">
        <f t="shared" si="200"/>
        <v>0</v>
      </c>
      <c r="AT628" s="288">
        <f t="shared" si="200"/>
        <v>0</v>
      </c>
      <c r="AU628" s="288">
        <f t="shared" si="200"/>
        <v>0</v>
      </c>
      <c r="AV628" s="288">
        <f t="shared" si="200"/>
        <v>0</v>
      </c>
    </row>
    <row r="629" spans="2:51" ht="27" hidden="1" customHeight="1" thickBot="1" x14ac:dyDescent="0.25">
      <c r="B629" s="86"/>
      <c r="C629" s="381">
        <v>44256</v>
      </c>
      <c r="D629" s="416">
        <v>0</v>
      </c>
      <c r="E629" s="416">
        <v>0</v>
      </c>
      <c r="F629" s="416">
        <v>0</v>
      </c>
      <c r="G629" s="416">
        <v>0</v>
      </c>
      <c r="H629" s="417">
        <v>0</v>
      </c>
      <c r="I629" s="416">
        <v>0</v>
      </c>
      <c r="J629" s="416">
        <v>0</v>
      </c>
      <c r="K629" s="416">
        <v>0</v>
      </c>
      <c r="L629" s="416">
        <v>0</v>
      </c>
      <c r="M629" s="416">
        <v>0</v>
      </c>
      <c r="N629" s="416">
        <v>0</v>
      </c>
      <c r="O629" s="416">
        <v>0</v>
      </c>
      <c r="P629" s="416">
        <v>0</v>
      </c>
      <c r="Q629" s="416">
        <v>0</v>
      </c>
      <c r="R629" s="416">
        <v>0</v>
      </c>
      <c r="S629" s="416">
        <v>0</v>
      </c>
      <c r="T629" s="416">
        <v>0</v>
      </c>
      <c r="U629" s="416">
        <v>0</v>
      </c>
      <c r="V629" s="416">
        <v>0</v>
      </c>
      <c r="W629" s="416">
        <v>0</v>
      </c>
      <c r="X629" s="418"/>
      <c r="Y629" s="419"/>
      <c r="Z629" s="419"/>
      <c r="AA629" s="420">
        <f t="shared" si="199"/>
        <v>0</v>
      </c>
      <c r="AC629" s="288">
        <f t="shared" si="201"/>
        <v>0</v>
      </c>
      <c r="AD629" s="288">
        <f t="shared" si="200"/>
        <v>0</v>
      </c>
      <c r="AE629" s="288">
        <f t="shared" si="200"/>
        <v>0</v>
      </c>
      <c r="AF629" s="288">
        <f t="shared" si="200"/>
        <v>0</v>
      </c>
      <c r="AG629" s="288">
        <f t="shared" si="200"/>
        <v>0</v>
      </c>
      <c r="AH629" s="288">
        <f t="shared" si="200"/>
        <v>0</v>
      </c>
      <c r="AI629" s="288">
        <f t="shared" si="200"/>
        <v>0</v>
      </c>
      <c r="AJ629" s="288">
        <f t="shared" si="200"/>
        <v>0</v>
      </c>
      <c r="AK629" s="288">
        <f t="shared" si="200"/>
        <v>0</v>
      </c>
      <c r="AL629" s="288">
        <f t="shared" si="200"/>
        <v>0</v>
      </c>
      <c r="AM629" s="288">
        <f t="shared" si="200"/>
        <v>0</v>
      </c>
      <c r="AN629" s="288">
        <f t="shared" si="200"/>
        <v>0</v>
      </c>
      <c r="AO629" s="288">
        <f t="shared" si="200"/>
        <v>0</v>
      </c>
      <c r="AP629" s="288">
        <f t="shared" si="200"/>
        <v>0</v>
      </c>
      <c r="AQ629" s="288">
        <f t="shared" si="200"/>
        <v>0</v>
      </c>
      <c r="AR629" s="288">
        <f t="shared" si="200"/>
        <v>0</v>
      </c>
      <c r="AS629" s="288">
        <f t="shared" si="200"/>
        <v>0</v>
      </c>
      <c r="AT629" s="288">
        <f t="shared" si="200"/>
        <v>0</v>
      </c>
      <c r="AU629" s="288">
        <f t="shared" si="200"/>
        <v>0</v>
      </c>
      <c r="AV629" s="288">
        <f t="shared" si="200"/>
        <v>0</v>
      </c>
    </row>
    <row r="630" spans="2:51" ht="27" hidden="1" customHeight="1" thickTop="1" x14ac:dyDescent="0.2">
      <c r="B630" s="1899" t="s">
        <v>1074</v>
      </c>
      <c r="C630" s="1900"/>
      <c r="D630" s="421">
        <f t="shared" ref="D630:W630" si="202">SUM(D625:D629)</f>
        <v>0</v>
      </c>
      <c r="E630" s="421">
        <f t="shared" si="202"/>
        <v>0</v>
      </c>
      <c r="F630" s="421">
        <f t="shared" si="202"/>
        <v>0</v>
      </c>
      <c r="G630" s="421">
        <f t="shared" si="202"/>
        <v>0</v>
      </c>
      <c r="H630" s="571">
        <f t="shared" si="202"/>
        <v>0</v>
      </c>
      <c r="I630" s="421">
        <f t="shared" si="202"/>
        <v>0</v>
      </c>
      <c r="J630" s="421">
        <f t="shared" si="202"/>
        <v>0</v>
      </c>
      <c r="K630" s="421">
        <f t="shared" si="202"/>
        <v>7</v>
      </c>
      <c r="L630" s="421">
        <f t="shared" si="202"/>
        <v>0</v>
      </c>
      <c r="M630" s="421">
        <f t="shared" si="202"/>
        <v>0</v>
      </c>
      <c r="N630" s="421">
        <f t="shared" si="202"/>
        <v>0</v>
      </c>
      <c r="O630" s="421">
        <f t="shared" si="202"/>
        <v>0</v>
      </c>
      <c r="P630" s="421">
        <f t="shared" si="202"/>
        <v>0</v>
      </c>
      <c r="Q630" s="421">
        <f t="shared" si="202"/>
        <v>0</v>
      </c>
      <c r="R630" s="421">
        <f t="shared" si="202"/>
        <v>0</v>
      </c>
      <c r="S630" s="421">
        <f t="shared" si="202"/>
        <v>0</v>
      </c>
      <c r="T630" s="421">
        <f t="shared" si="202"/>
        <v>0</v>
      </c>
      <c r="U630" s="421">
        <f t="shared" si="202"/>
        <v>0</v>
      </c>
      <c r="V630" s="421">
        <f t="shared" si="202"/>
        <v>0</v>
      </c>
      <c r="W630" s="421">
        <f t="shared" si="202"/>
        <v>0</v>
      </c>
      <c r="X630" s="442"/>
      <c r="Y630" s="443"/>
      <c r="Z630" s="443"/>
      <c r="AA630" s="420">
        <f t="shared" si="199"/>
        <v>7</v>
      </c>
      <c r="AC630" s="289">
        <f t="shared" ref="AC630:AV630" si="203">SUM(AC625:AC629)</f>
        <v>0</v>
      </c>
      <c r="AD630" s="289">
        <f t="shared" si="203"/>
        <v>0</v>
      </c>
      <c r="AE630" s="289">
        <f t="shared" si="203"/>
        <v>0</v>
      </c>
      <c r="AF630" s="289">
        <f t="shared" si="203"/>
        <v>0</v>
      </c>
      <c r="AG630" s="289">
        <f t="shared" si="203"/>
        <v>0</v>
      </c>
      <c r="AH630" s="289">
        <f t="shared" si="203"/>
        <v>0</v>
      </c>
      <c r="AI630" s="289">
        <f t="shared" si="203"/>
        <v>0</v>
      </c>
      <c r="AJ630" s="289">
        <f t="shared" si="203"/>
        <v>0</v>
      </c>
      <c r="AK630" s="289">
        <f t="shared" si="203"/>
        <v>0</v>
      </c>
      <c r="AL630" s="289">
        <f t="shared" si="203"/>
        <v>0</v>
      </c>
      <c r="AM630" s="289">
        <f t="shared" si="203"/>
        <v>0</v>
      </c>
      <c r="AN630" s="289">
        <f t="shared" si="203"/>
        <v>0</v>
      </c>
      <c r="AO630" s="289">
        <f t="shared" si="203"/>
        <v>0</v>
      </c>
      <c r="AP630" s="289">
        <f t="shared" si="203"/>
        <v>0</v>
      </c>
      <c r="AQ630" s="289">
        <f t="shared" si="203"/>
        <v>0</v>
      </c>
      <c r="AR630" s="289">
        <f t="shared" si="203"/>
        <v>0</v>
      </c>
      <c r="AS630" s="289">
        <f t="shared" si="203"/>
        <v>0</v>
      </c>
      <c r="AT630" s="289">
        <f t="shared" si="203"/>
        <v>0</v>
      </c>
      <c r="AU630" s="289">
        <f t="shared" si="203"/>
        <v>0</v>
      </c>
      <c r="AV630" s="289">
        <f t="shared" si="203"/>
        <v>0</v>
      </c>
    </row>
    <row r="631" spans="2:51" ht="16.2" hidden="1" x14ac:dyDescent="0.2">
      <c r="B631" s="79"/>
      <c r="C631" s="79"/>
      <c r="D631" s="87"/>
      <c r="E631" s="87"/>
      <c r="F631" s="87"/>
      <c r="G631" s="88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182"/>
      <c r="AC631" s="81"/>
      <c r="AD631" s="81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  <c r="AS631" s="81"/>
      <c r="AT631" s="81"/>
      <c r="AU631" s="81"/>
      <c r="AV631" s="81"/>
    </row>
    <row r="632" spans="2:51" ht="16.2" hidden="1" x14ac:dyDescent="0.2">
      <c r="B632" s="78" t="s">
        <v>413</v>
      </c>
      <c r="C632" s="89"/>
      <c r="D632" s="103" t="s">
        <v>414</v>
      </c>
      <c r="E632" s="103" t="s">
        <v>6</v>
      </c>
      <c r="F632" s="103" t="s">
        <v>262</v>
      </c>
      <c r="G632" s="103" t="s">
        <v>435</v>
      </c>
      <c r="H632" s="103" t="s">
        <v>7</v>
      </c>
      <c r="I632" s="103" t="s">
        <v>8</v>
      </c>
      <c r="J632" s="99" t="s">
        <v>22</v>
      </c>
      <c r="K632" s="103" t="s">
        <v>23</v>
      </c>
      <c r="L632" s="103" t="s">
        <v>24</v>
      </c>
      <c r="M632" s="103" t="s">
        <v>9</v>
      </c>
      <c r="N632" s="103" t="s">
        <v>415</v>
      </c>
      <c r="O632" s="103" t="s">
        <v>20</v>
      </c>
      <c r="P632" s="103" t="s">
        <v>10</v>
      </c>
      <c r="Q632" s="103" t="s">
        <v>436</v>
      </c>
      <c r="R632" s="103" t="s">
        <v>12</v>
      </c>
      <c r="S632" s="103" t="s">
        <v>11</v>
      </c>
      <c r="T632" s="103" t="s">
        <v>437</v>
      </c>
      <c r="U632" s="103" t="s">
        <v>13</v>
      </c>
      <c r="V632" s="103" t="s">
        <v>14</v>
      </c>
      <c r="W632" s="103" t="s">
        <v>416</v>
      </c>
      <c r="X632" s="103" t="s">
        <v>1086</v>
      </c>
      <c r="Y632" s="103" t="s">
        <v>15</v>
      </c>
      <c r="Z632" s="103" t="s">
        <v>16</v>
      </c>
      <c r="AA632" s="87"/>
      <c r="AB632" s="182"/>
      <c r="AC632" s="81" t="s">
        <v>409</v>
      </c>
      <c r="AD632" s="81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  <c r="AS632" s="81"/>
      <c r="AT632" s="81"/>
      <c r="AU632" s="81"/>
      <c r="AV632" s="81"/>
    </row>
    <row r="633" spans="2:51" ht="32.25" hidden="1" customHeight="1" x14ac:dyDescent="0.2">
      <c r="B633" s="83" t="s">
        <v>410</v>
      </c>
      <c r="C633" s="83" t="s">
        <v>411</v>
      </c>
      <c r="D633" s="104" t="s">
        <v>1087</v>
      </c>
      <c r="E633" s="104" t="s">
        <v>57</v>
      </c>
      <c r="F633" s="104" t="s">
        <v>263</v>
      </c>
      <c r="G633" s="104" t="s">
        <v>340</v>
      </c>
      <c r="H633" s="104" t="s">
        <v>58</v>
      </c>
      <c r="I633" s="104" t="s">
        <v>59</v>
      </c>
      <c r="J633" s="105" t="s">
        <v>79</v>
      </c>
      <c r="K633" s="104" t="s">
        <v>80</v>
      </c>
      <c r="L633" s="104" t="s">
        <v>81</v>
      </c>
      <c r="M633" s="104" t="s">
        <v>60</v>
      </c>
      <c r="N633" s="104" t="s">
        <v>61</v>
      </c>
      <c r="O633" s="104" t="s">
        <v>77</v>
      </c>
      <c r="P633" s="104" t="s">
        <v>62</v>
      </c>
      <c r="Q633" s="104" t="s">
        <v>349</v>
      </c>
      <c r="R633" s="104" t="s">
        <v>65</v>
      </c>
      <c r="S633" s="104" t="s">
        <v>63</v>
      </c>
      <c r="T633" s="104" t="s">
        <v>350</v>
      </c>
      <c r="U633" s="104" t="s">
        <v>66</v>
      </c>
      <c r="V633" s="104" t="s">
        <v>67</v>
      </c>
      <c r="W633" s="104" t="s">
        <v>64</v>
      </c>
      <c r="X633" s="104" t="s">
        <v>351</v>
      </c>
      <c r="Y633" s="104" t="s">
        <v>68</v>
      </c>
      <c r="Z633" s="104" t="s">
        <v>69</v>
      </c>
      <c r="AA633" s="90" t="s">
        <v>1074</v>
      </c>
      <c r="AB633" s="182"/>
      <c r="AC633" s="92" t="s">
        <v>1111</v>
      </c>
      <c r="AD633" s="92" t="s">
        <v>57</v>
      </c>
      <c r="AE633" s="92" t="s">
        <v>263</v>
      </c>
      <c r="AF633" s="92" t="s">
        <v>340</v>
      </c>
      <c r="AG633" s="92" t="s">
        <v>58</v>
      </c>
      <c r="AH633" s="92" t="s">
        <v>59</v>
      </c>
      <c r="AI633" s="91" t="s">
        <v>79</v>
      </c>
      <c r="AJ633" s="92" t="s">
        <v>80</v>
      </c>
      <c r="AK633" s="92" t="s">
        <v>81</v>
      </c>
      <c r="AL633" s="92" t="s">
        <v>60</v>
      </c>
      <c r="AM633" s="92" t="s">
        <v>61</v>
      </c>
      <c r="AN633" s="92" t="s">
        <v>77</v>
      </c>
      <c r="AO633" s="92" t="s">
        <v>62</v>
      </c>
      <c r="AP633" s="92" t="s">
        <v>349</v>
      </c>
      <c r="AQ633" s="92" t="s">
        <v>65</v>
      </c>
      <c r="AR633" s="92" t="s">
        <v>63</v>
      </c>
      <c r="AS633" s="92" t="s">
        <v>350</v>
      </c>
      <c r="AT633" s="92" t="s">
        <v>66</v>
      </c>
      <c r="AU633" s="92" t="s">
        <v>67</v>
      </c>
      <c r="AV633" s="92" t="s">
        <v>64</v>
      </c>
      <c r="AW633" s="92" t="s">
        <v>351</v>
      </c>
      <c r="AX633" s="92" t="s">
        <v>68</v>
      </c>
      <c r="AY633" s="92" t="s">
        <v>69</v>
      </c>
    </row>
    <row r="634" spans="2:51" ht="25.5" hidden="1" customHeight="1" x14ac:dyDescent="0.2">
      <c r="B634" s="93"/>
      <c r="C634" s="381">
        <v>44204</v>
      </c>
      <c r="D634" s="550">
        <v>25</v>
      </c>
      <c r="E634" s="550">
        <v>23</v>
      </c>
      <c r="F634" s="550">
        <v>2</v>
      </c>
      <c r="G634" s="550">
        <v>0</v>
      </c>
      <c r="H634" s="550">
        <v>26</v>
      </c>
      <c r="I634" s="550">
        <v>2</v>
      </c>
      <c r="J634" s="550">
        <v>5</v>
      </c>
      <c r="K634" s="550">
        <v>0</v>
      </c>
      <c r="L634" s="550">
        <v>20</v>
      </c>
      <c r="M634" s="550">
        <v>0</v>
      </c>
      <c r="N634" s="550">
        <v>29</v>
      </c>
      <c r="O634" s="550">
        <v>0</v>
      </c>
      <c r="P634" s="550">
        <v>5</v>
      </c>
      <c r="Q634" s="550">
        <v>0</v>
      </c>
      <c r="R634" s="550">
        <v>30</v>
      </c>
      <c r="S634" s="550">
        <v>5</v>
      </c>
      <c r="T634" s="550">
        <v>0</v>
      </c>
      <c r="U634" s="550">
        <v>2</v>
      </c>
      <c r="V634" s="550">
        <v>28</v>
      </c>
      <c r="W634" s="550">
        <v>5</v>
      </c>
      <c r="X634" s="550">
        <v>0</v>
      </c>
      <c r="Y634" s="550">
        <v>2</v>
      </c>
      <c r="Z634" s="550">
        <v>28</v>
      </c>
      <c r="AA634" s="423">
        <f t="shared" ref="AA634:AA638" si="204">SUM(D634:Z634)</f>
        <v>237</v>
      </c>
      <c r="AB634" s="182"/>
      <c r="AC634" s="504">
        <f>D634-D614</f>
        <v>0</v>
      </c>
      <c r="AD634" s="504">
        <f t="shared" ref="AD634:AY638" si="205">E634-E614</f>
        <v>0</v>
      </c>
      <c r="AE634" s="504">
        <f t="shared" si="205"/>
        <v>0</v>
      </c>
      <c r="AF634" s="504">
        <f t="shared" si="205"/>
        <v>0</v>
      </c>
      <c r="AG634" s="504">
        <f t="shared" si="205"/>
        <v>0</v>
      </c>
      <c r="AH634" s="504">
        <f t="shared" si="205"/>
        <v>0</v>
      </c>
      <c r="AI634" s="504">
        <f t="shared" si="205"/>
        <v>0</v>
      </c>
      <c r="AJ634" s="504">
        <f t="shared" si="205"/>
        <v>0</v>
      </c>
      <c r="AK634" s="504">
        <f t="shared" si="205"/>
        <v>0</v>
      </c>
      <c r="AL634" s="504">
        <f t="shared" si="205"/>
        <v>0</v>
      </c>
      <c r="AM634" s="504">
        <f t="shared" si="205"/>
        <v>0</v>
      </c>
      <c r="AN634" s="504">
        <f t="shared" si="205"/>
        <v>0</v>
      </c>
      <c r="AO634" s="504">
        <f t="shared" si="205"/>
        <v>0</v>
      </c>
      <c r="AP634" s="504">
        <f t="shared" si="205"/>
        <v>0</v>
      </c>
      <c r="AQ634" s="504">
        <f t="shared" si="205"/>
        <v>0</v>
      </c>
      <c r="AR634" s="504">
        <f t="shared" si="205"/>
        <v>0</v>
      </c>
      <c r="AS634" s="504">
        <f t="shared" si="205"/>
        <v>0</v>
      </c>
      <c r="AT634" s="504">
        <f t="shared" si="205"/>
        <v>0</v>
      </c>
      <c r="AU634" s="504">
        <f t="shared" si="205"/>
        <v>0</v>
      </c>
      <c r="AV634" s="504">
        <f t="shared" si="205"/>
        <v>0</v>
      </c>
      <c r="AW634" s="504">
        <f t="shared" si="205"/>
        <v>0</v>
      </c>
      <c r="AX634" s="504">
        <f t="shared" si="205"/>
        <v>0</v>
      </c>
      <c r="AY634" s="504">
        <f t="shared" si="205"/>
        <v>0</v>
      </c>
    </row>
    <row r="635" spans="2:51" ht="25.5" hidden="1" customHeight="1" x14ac:dyDescent="0.2">
      <c r="B635" s="93"/>
      <c r="C635" s="381">
        <v>44215</v>
      </c>
      <c r="D635" s="550">
        <v>29</v>
      </c>
      <c r="E635" s="550">
        <v>28</v>
      </c>
      <c r="F635" s="550">
        <v>1</v>
      </c>
      <c r="G635" s="550">
        <v>0</v>
      </c>
      <c r="H635" s="550">
        <v>28</v>
      </c>
      <c r="I635" s="550">
        <v>1</v>
      </c>
      <c r="J635" s="550">
        <v>11</v>
      </c>
      <c r="K635" s="550">
        <v>2</v>
      </c>
      <c r="L635" s="550">
        <v>15</v>
      </c>
      <c r="M635" s="550">
        <v>0</v>
      </c>
      <c r="N635" s="550">
        <v>24</v>
      </c>
      <c r="O635" s="550">
        <v>5</v>
      </c>
      <c r="P635" s="550">
        <v>7</v>
      </c>
      <c r="Q635" s="550">
        <v>0</v>
      </c>
      <c r="R635" s="550">
        <v>27</v>
      </c>
      <c r="S635" s="550">
        <v>8</v>
      </c>
      <c r="T635" s="550">
        <v>0</v>
      </c>
      <c r="U635" s="550">
        <v>0</v>
      </c>
      <c r="V635" s="550">
        <v>27</v>
      </c>
      <c r="W635" s="550">
        <v>7</v>
      </c>
      <c r="X635" s="550">
        <v>0</v>
      </c>
      <c r="Y635" s="550">
        <v>0</v>
      </c>
      <c r="Z635" s="550">
        <v>27</v>
      </c>
      <c r="AA635" s="423">
        <f t="shared" si="204"/>
        <v>247</v>
      </c>
      <c r="AB635" s="182"/>
      <c r="AC635" s="504">
        <f t="shared" ref="AC635:AC637" si="206">D635-D615</f>
        <v>0</v>
      </c>
      <c r="AD635" s="504">
        <f t="shared" si="205"/>
        <v>0</v>
      </c>
      <c r="AE635" s="504">
        <f t="shared" si="205"/>
        <v>0</v>
      </c>
      <c r="AF635" s="504">
        <f t="shared" si="205"/>
        <v>0</v>
      </c>
      <c r="AG635" s="504">
        <f t="shared" si="205"/>
        <v>0</v>
      </c>
      <c r="AH635" s="504">
        <f t="shared" si="205"/>
        <v>0</v>
      </c>
      <c r="AI635" s="504">
        <f t="shared" si="205"/>
        <v>0</v>
      </c>
      <c r="AJ635" s="504">
        <f t="shared" si="205"/>
        <v>0</v>
      </c>
      <c r="AK635" s="504">
        <f t="shared" si="205"/>
        <v>0</v>
      </c>
      <c r="AL635" s="504">
        <f t="shared" si="205"/>
        <v>0</v>
      </c>
      <c r="AM635" s="504">
        <f t="shared" si="205"/>
        <v>0</v>
      </c>
      <c r="AN635" s="504">
        <f t="shared" si="205"/>
        <v>0</v>
      </c>
      <c r="AO635" s="504">
        <f t="shared" si="205"/>
        <v>0</v>
      </c>
      <c r="AP635" s="504">
        <f t="shared" si="205"/>
        <v>0</v>
      </c>
      <c r="AQ635" s="504">
        <f t="shared" si="205"/>
        <v>0</v>
      </c>
      <c r="AR635" s="504">
        <f t="shared" si="205"/>
        <v>0</v>
      </c>
      <c r="AS635" s="504">
        <f t="shared" si="205"/>
        <v>0</v>
      </c>
      <c r="AT635" s="504">
        <f t="shared" si="205"/>
        <v>0</v>
      </c>
      <c r="AU635" s="504">
        <f t="shared" si="205"/>
        <v>0</v>
      </c>
      <c r="AV635" s="504">
        <f t="shared" si="205"/>
        <v>0</v>
      </c>
      <c r="AW635" s="504">
        <f t="shared" si="205"/>
        <v>0</v>
      </c>
      <c r="AX635" s="504">
        <f t="shared" si="205"/>
        <v>0</v>
      </c>
      <c r="AY635" s="504">
        <f t="shared" si="205"/>
        <v>0</v>
      </c>
    </row>
    <row r="636" spans="2:51" ht="25.5" hidden="1" customHeight="1" x14ac:dyDescent="0.2">
      <c r="B636" s="93"/>
      <c r="C636" s="381">
        <v>44225</v>
      </c>
      <c r="D636" s="550">
        <v>23</v>
      </c>
      <c r="E636" s="550">
        <v>24</v>
      </c>
      <c r="F636" s="550">
        <v>1</v>
      </c>
      <c r="G636" s="550">
        <v>0</v>
      </c>
      <c r="H636" s="550">
        <v>22</v>
      </c>
      <c r="I636" s="550">
        <v>1</v>
      </c>
      <c r="J636" s="550">
        <v>6</v>
      </c>
      <c r="K636" s="550">
        <v>2</v>
      </c>
      <c r="L636" s="550">
        <v>14</v>
      </c>
      <c r="M636" s="550">
        <v>0</v>
      </c>
      <c r="N636" s="550">
        <v>19</v>
      </c>
      <c r="O636" s="550">
        <v>0</v>
      </c>
      <c r="P636" s="550">
        <v>6</v>
      </c>
      <c r="Q636" s="550">
        <v>0</v>
      </c>
      <c r="R636" s="550">
        <v>13</v>
      </c>
      <c r="S636" s="550">
        <v>10</v>
      </c>
      <c r="T636" s="550">
        <v>0</v>
      </c>
      <c r="U636" s="550">
        <v>2</v>
      </c>
      <c r="V636" s="550">
        <v>11</v>
      </c>
      <c r="W636" s="550">
        <v>7</v>
      </c>
      <c r="X636" s="550">
        <v>0</v>
      </c>
      <c r="Y636" s="550">
        <v>2</v>
      </c>
      <c r="Z636" s="550">
        <v>11</v>
      </c>
      <c r="AA636" s="423">
        <f t="shared" si="204"/>
        <v>174</v>
      </c>
      <c r="AC636" s="504">
        <f t="shared" si="206"/>
        <v>0</v>
      </c>
      <c r="AD636" s="504">
        <f t="shared" si="205"/>
        <v>0</v>
      </c>
      <c r="AE636" s="504">
        <f t="shared" si="205"/>
        <v>0</v>
      </c>
      <c r="AF636" s="504">
        <f t="shared" si="205"/>
        <v>0</v>
      </c>
      <c r="AG636" s="504">
        <f t="shared" si="205"/>
        <v>0</v>
      </c>
      <c r="AH636" s="504">
        <f t="shared" si="205"/>
        <v>0</v>
      </c>
      <c r="AI636" s="504">
        <f t="shared" si="205"/>
        <v>0</v>
      </c>
      <c r="AJ636" s="504">
        <f t="shared" si="205"/>
        <v>0</v>
      </c>
      <c r="AK636" s="504">
        <f t="shared" si="205"/>
        <v>0</v>
      </c>
      <c r="AL636" s="504">
        <f t="shared" si="205"/>
        <v>0</v>
      </c>
      <c r="AM636" s="504">
        <f t="shared" si="205"/>
        <v>0</v>
      </c>
      <c r="AN636" s="504">
        <f t="shared" si="205"/>
        <v>0</v>
      </c>
      <c r="AO636" s="504">
        <f t="shared" si="205"/>
        <v>0</v>
      </c>
      <c r="AP636" s="504">
        <f t="shared" si="205"/>
        <v>0</v>
      </c>
      <c r="AQ636" s="504">
        <f t="shared" si="205"/>
        <v>0</v>
      </c>
      <c r="AR636" s="504">
        <f t="shared" si="205"/>
        <v>0</v>
      </c>
      <c r="AS636" s="504">
        <f t="shared" si="205"/>
        <v>0</v>
      </c>
      <c r="AT636" s="504">
        <f t="shared" si="205"/>
        <v>0</v>
      </c>
      <c r="AU636" s="504">
        <f t="shared" si="205"/>
        <v>0</v>
      </c>
      <c r="AV636" s="504">
        <f t="shared" si="205"/>
        <v>0</v>
      </c>
      <c r="AW636" s="504">
        <f t="shared" si="205"/>
        <v>0</v>
      </c>
      <c r="AX636" s="504">
        <f t="shared" si="205"/>
        <v>0</v>
      </c>
      <c r="AY636" s="504">
        <f t="shared" si="205"/>
        <v>0</v>
      </c>
    </row>
    <row r="637" spans="2:51" ht="25.5" hidden="1" customHeight="1" x14ac:dyDescent="0.2">
      <c r="B637" s="93"/>
      <c r="C637" s="381">
        <v>44239</v>
      </c>
      <c r="D637" s="550">
        <v>25</v>
      </c>
      <c r="E637" s="550">
        <v>24</v>
      </c>
      <c r="F637" s="550">
        <v>0</v>
      </c>
      <c r="G637" s="550">
        <v>0</v>
      </c>
      <c r="H637" s="550">
        <v>26</v>
      </c>
      <c r="I637" s="550">
        <v>0</v>
      </c>
      <c r="J637" s="550">
        <v>4</v>
      </c>
      <c r="K637" s="550">
        <v>2</v>
      </c>
      <c r="L637" s="550">
        <v>18</v>
      </c>
      <c r="M637" s="550">
        <v>0</v>
      </c>
      <c r="N637" s="550">
        <v>22</v>
      </c>
      <c r="O637" s="550">
        <v>1</v>
      </c>
      <c r="P637" s="550">
        <v>14</v>
      </c>
      <c r="Q637" s="550">
        <v>0</v>
      </c>
      <c r="R637" s="550">
        <v>13</v>
      </c>
      <c r="S637" s="550">
        <v>12</v>
      </c>
      <c r="T637" s="550">
        <v>0</v>
      </c>
      <c r="U637" s="550">
        <v>0</v>
      </c>
      <c r="V637" s="550">
        <v>13</v>
      </c>
      <c r="W637" s="550">
        <v>12</v>
      </c>
      <c r="X637" s="550">
        <v>0</v>
      </c>
      <c r="Y637" s="550">
        <v>0</v>
      </c>
      <c r="Z637" s="550">
        <v>13</v>
      </c>
      <c r="AA637" s="423">
        <f t="shared" si="204"/>
        <v>199</v>
      </c>
      <c r="AB637" s="182"/>
      <c r="AC637" s="504">
        <f t="shared" si="206"/>
        <v>0</v>
      </c>
      <c r="AD637" s="504">
        <f t="shared" si="205"/>
        <v>0</v>
      </c>
      <c r="AE637" s="504">
        <f t="shared" si="205"/>
        <v>0</v>
      </c>
      <c r="AF637" s="504">
        <f t="shared" si="205"/>
        <v>0</v>
      </c>
      <c r="AG637" s="504">
        <f t="shared" si="205"/>
        <v>0</v>
      </c>
      <c r="AH637" s="504">
        <f t="shared" si="205"/>
        <v>0</v>
      </c>
      <c r="AI637" s="504">
        <f t="shared" si="205"/>
        <v>0</v>
      </c>
      <c r="AJ637" s="504">
        <f t="shared" si="205"/>
        <v>0</v>
      </c>
      <c r="AK637" s="504">
        <f t="shared" si="205"/>
        <v>0</v>
      </c>
      <c r="AL637" s="504">
        <f t="shared" si="205"/>
        <v>0</v>
      </c>
      <c r="AM637" s="504">
        <f t="shared" si="205"/>
        <v>0</v>
      </c>
      <c r="AN637" s="504">
        <f t="shared" si="205"/>
        <v>0</v>
      </c>
      <c r="AO637" s="504">
        <f t="shared" si="205"/>
        <v>0</v>
      </c>
      <c r="AP637" s="504">
        <f t="shared" si="205"/>
        <v>0</v>
      </c>
      <c r="AQ637" s="504">
        <f t="shared" si="205"/>
        <v>0</v>
      </c>
      <c r="AR637" s="504">
        <f t="shared" si="205"/>
        <v>0</v>
      </c>
      <c r="AS637" s="504">
        <f t="shared" si="205"/>
        <v>0</v>
      </c>
      <c r="AT637" s="504">
        <f t="shared" si="205"/>
        <v>0</v>
      </c>
      <c r="AU637" s="504">
        <f t="shared" si="205"/>
        <v>0</v>
      </c>
      <c r="AV637" s="504">
        <f t="shared" si="205"/>
        <v>0</v>
      </c>
      <c r="AW637" s="504">
        <f t="shared" si="205"/>
        <v>0</v>
      </c>
      <c r="AX637" s="504">
        <f t="shared" si="205"/>
        <v>0</v>
      </c>
      <c r="AY637" s="504">
        <f t="shared" si="205"/>
        <v>0</v>
      </c>
    </row>
    <row r="638" spans="2:51" ht="25.5" hidden="1" customHeight="1" thickBot="1" x14ac:dyDescent="0.25">
      <c r="B638" s="93"/>
      <c r="C638" s="381">
        <v>44251</v>
      </c>
      <c r="D638" s="552">
        <v>18</v>
      </c>
      <c r="E638" s="550">
        <v>14</v>
      </c>
      <c r="F638" s="550">
        <v>0</v>
      </c>
      <c r="G638" s="550">
        <v>0</v>
      </c>
      <c r="H638" s="550">
        <v>15</v>
      </c>
      <c r="I638" s="550">
        <v>0</v>
      </c>
      <c r="J638" s="550">
        <v>2</v>
      </c>
      <c r="K638" s="550">
        <v>0</v>
      </c>
      <c r="L638" s="550">
        <v>12</v>
      </c>
      <c r="M638" s="550">
        <v>0</v>
      </c>
      <c r="N638" s="550">
        <v>25</v>
      </c>
      <c r="O638" s="550">
        <v>0</v>
      </c>
      <c r="P638" s="550">
        <v>2</v>
      </c>
      <c r="Q638" s="550">
        <v>0</v>
      </c>
      <c r="R638" s="550">
        <v>23</v>
      </c>
      <c r="S638" s="550">
        <v>2</v>
      </c>
      <c r="T638" s="550">
        <v>0</v>
      </c>
      <c r="U638" s="550">
        <v>0</v>
      </c>
      <c r="V638" s="552">
        <v>26</v>
      </c>
      <c r="W638" s="550">
        <v>2</v>
      </c>
      <c r="X638" s="550">
        <v>0</v>
      </c>
      <c r="Y638" s="550">
        <v>0</v>
      </c>
      <c r="Z638" s="552">
        <v>26</v>
      </c>
      <c r="AA638" s="423">
        <f t="shared" si="204"/>
        <v>167</v>
      </c>
      <c r="AB638" s="188" t="s">
        <v>1094</v>
      </c>
      <c r="AC638" s="504">
        <f>D638-D618</f>
        <v>3</v>
      </c>
      <c r="AD638" s="504">
        <f t="shared" si="205"/>
        <v>0</v>
      </c>
      <c r="AE638" s="504">
        <f t="shared" si="205"/>
        <v>0</v>
      </c>
      <c r="AF638" s="504">
        <f t="shared" si="205"/>
        <v>0</v>
      </c>
      <c r="AG638" s="504">
        <f t="shared" si="205"/>
        <v>0</v>
      </c>
      <c r="AH638" s="504">
        <f t="shared" si="205"/>
        <v>0</v>
      </c>
      <c r="AI638" s="504">
        <f t="shared" si="205"/>
        <v>0</v>
      </c>
      <c r="AJ638" s="504">
        <f t="shared" si="205"/>
        <v>0</v>
      </c>
      <c r="AK638" s="504">
        <f t="shared" si="205"/>
        <v>0</v>
      </c>
      <c r="AL638" s="504">
        <f t="shared" si="205"/>
        <v>0</v>
      </c>
      <c r="AM638" s="504">
        <f t="shared" si="205"/>
        <v>0</v>
      </c>
      <c r="AN638" s="504">
        <f t="shared" si="205"/>
        <v>0</v>
      </c>
      <c r="AO638" s="504">
        <f t="shared" si="205"/>
        <v>0</v>
      </c>
      <c r="AP638" s="504">
        <f t="shared" si="205"/>
        <v>0</v>
      </c>
      <c r="AQ638" s="504">
        <f t="shared" si="205"/>
        <v>0</v>
      </c>
      <c r="AR638" s="504">
        <f t="shared" si="205"/>
        <v>0</v>
      </c>
      <c r="AS638" s="504">
        <f t="shared" si="205"/>
        <v>0</v>
      </c>
      <c r="AT638" s="504">
        <f t="shared" si="205"/>
        <v>0</v>
      </c>
      <c r="AU638" s="504">
        <f>V638-V618</f>
        <v>3</v>
      </c>
      <c r="AV638" s="504">
        <f t="shared" si="205"/>
        <v>0</v>
      </c>
      <c r="AW638" s="504">
        <f t="shared" si="205"/>
        <v>0</v>
      </c>
      <c r="AX638" s="504">
        <f t="shared" si="205"/>
        <v>0</v>
      </c>
      <c r="AY638" s="504">
        <f>Z638-Z618</f>
        <v>3</v>
      </c>
    </row>
    <row r="639" spans="2:51" ht="27" hidden="1" customHeight="1" thickTop="1" x14ac:dyDescent="0.2">
      <c r="B639" s="1898" t="s">
        <v>412</v>
      </c>
      <c r="C639" s="1898"/>
      <c r="D639" s="424">
        <f t="shared" ref="D639:AA639" si="207">SUM(D634:D638)</f>
        <v>120</v>
      </c>
      <c r="E639" s="424">
        <f t="shared" si="207"/>
        <v>113</v>
      </c>
      <c r="F639" s="424">
        <f t="shared" si="207"/>
        <v>4</v>
      </c>
      <c r="G639" s="424">
        <f t="shared" si="207"/>
        <v>0</v>
      </c>
      <c r="H639" s="424">
        <f t="shared" si="207"/>
        <v>117</v>
      </c>
      <c r="I639" s="424">
        <f t="shared" si="207"/>
        <v>4</v>
      </c>
      <c r="J639" s="424">
        <f t="shared" si="207"/>
        <v>28</v>
      </c>
      <c r="K639" s="424">
        <f t="shared" si="207"/>
        <v>6</v>
      </c>
      <c r="L639" s="424">
        <f t="shared" si="207"/>
        <v>79</v>
      </c>
      <c r="M639" s="424">
        <f t="shared" si="207"/>
        <v>0</v>
      </c>
      <c r="N639" s="424">
        <f t="shared" si="207"/>
        <v>119</v>
      </c>
      <c r="O639" s="424">
        <f t="shared" si="207"/>
        <v>6</v>
      </c>
      <c r="P639" s="424">
        <f t="shared" si="207"/>
        <v>34</v>
      </c>
      <c r="Q639" s="424">
        <f t="shared" si="207"/>
        <v>0</v>
      </c>
      <c r="R639" s="424">
        <f t="shared" si="207"/>
        <v>106</v>
      </c>
      <c r="S639" s="424">
        <f t="shared" si="207"/>
        <v>37</v>
      </c>
      <c r="T639" s="424">
        <f t="shared" si="207"/>
        <v>0</v>
      </c>
      <c r="U639" s="424">
        <f t="shared" si="207"/>
        <v>4</v>
      </c>
      <c r="V639" s="424">
        <f t="shared" si="207"/>
        <v>105</v>
      </c>
      <c r="W639" s="424">
        <f t="shared" si="207"/>
        <v>33</v>
      </c>
      <c r="X639" s="424">
        <f t="shared" si="207"/>
        <v>0</v>
      </c>
      <c r="Y639" s="424">
        <f t="shared" si="207"/>
        <v>4</v>
      </c>
      <c r="Z639" s="424">
        <f t="shared" si="207"/>
        <v>105</v>
      </c>
      <c r="AA639" s="424">
        <f t="shared" si="207"/>
        <v>1024</v>
      </c>
      <c r="AB639" s="182"/>
      <c r="AC639" s="290">
        <f t="shared" ref="AC639:AY639" si="208">SUM(AC634:AC638)</f>
        <v>3</v>
      </c>
      <c r="AD639" s="290">
        <f t="shared" si="208"/>
        <v>0</v>
      </c>
      <c r="AE639" s="290">
        <f t="shared" si="208"/>
        <v>0</v>
      </c>
      <c r="AF639" s="290">
        <f t="shared" si="208"/>
        <v>0</v>
      </c>
      <c r="AG639" s="290">
        <f t="shared" si="208"/>
        <v>0</v>
      </c>
      <c r="AH639" s="290">
        <f t="shared" si="208"/>
        <v>0</v>
      </c>
      <c r="AI639" s="290">
        <f t="shared" si="208"/>
        <v>0</v>
      </c>
      <c r="AJ639" s="290">
        <f t="shared" si="208"/>
        <v>0</v>
      </c>
      <c r="AK639" s="290">
        <f t="shared" si="208"/>
        <v>0</v>
      </c>
      <c r="AL639" s="290">
        <f t="shared" si="208"/>
        <v>0</v>
      </c>
      <c r="AM639" s="290">
        <f t="shared" si="208"/>
        <v>0</v>
      </c>
      <c r="AN639" s="290">
        <f t="shared" si="208"/>
        <v>0</v>
      </c>
      <c r="AO639" s="290">
        <f t="shared" si="208"/>
        <v>0</v>
      </c>
      <c r="AP639" s="290">
        <f t="shared" si="208"/>
        <v>0</v>
      </c>
      <c r="AQ639" s="290">
        <f t="shared" si="208"/>
        <v>0</v>
      </c>
      <c r="AR639" s="290">
        <f t="shared" si="208"/>
        <v>0</v>
      </c>
      <c r="AS639" s="290">
        <f t="shared" si="208"/>
        <v>0</v>
      </c>
      <c r="AT639" s="290">
        <f t="shared" si="208"/>
        <v>0</v>
      </c>
      <c r="AU639" s="290">
        <f t="shared" si="208"/>
        <v>3</v>
      </c>
      <c r="AV639" s="290">
        <f t="shared" si="208"/>
        <v>0</v>
      </c>
      <c r="AW639" s="290">
        <f t="shared" si="208"/>
        <v>0</v>
      </c>
      <c r="AX639" s="290">
        <f t="shared" si="208"/>
        <v>0</v>
      </c>
      <c r="AY639" s="290">
        <f t="shared" si="208"/>
        <v>3</v>
      </c>
    </row>
    <row r="640" spans="2:51" ht="12" hidden="1" customHeight="1" x14ac:dyDescent="0.2">
      <c r="AB640" s="182"/>
      <c r="AC640" s="574"/>
    </row>
    <row r="641" spans="2:51" ht="12" hidden="1" customHeight="1" x14ac:dyDescent="0.2"/>
    <row r="642" spans="2:51" ht="12" hidden="1" customHeight="1" x14ac:dyDescent="0.2"/>
    <row r="643" spans="2:51" ht="12" hidden="1" customHeight="1" x14ac:dyDescent="0.2"/>
    <row r="644" spans="2:51" ht="22.5" hidden="1" customHeight="1" x14ac:dyDescent="0.2">
      <c r="B644" s="172" t="s">
        <v>1113</v>
      </c>
      <c r="H644" s="94"/>
    </row>
    <row r="645" spans="2:51" ht="14.4" hidden="1" x14ac:dyDescent="0.2">
      <c r="B645" s="78"/>
      <c r="C645" s="79"/>
      <c r="D645" s="96" t="s">
        <v>389</v>
      </c>
      <c r="E645" s="97" t="s">
        <v>390</v>
      </c>
      <c r="F645" s="96" t="s">
        <v>391</v>
      </c>
      <c r="G645" s="96" t="s">
        <v>392</v>
      </c>
      <c r="H645" s="98" t="s">
        <v>393</v>
      </c>
      <c r="I645" s="97" t="s">
        <v>394</v>
      </c>
      <c r="J645" s="96" t="s">
        <v>395</v>
      </c>
      <c r="K645" s="96" t="s">
        <v>396</v>
      </c>
      <c r="L645" s="96" t="s">
        <v>397</v>
      </c>
      <c r="M645" s="96" t="s">
        <v>398</v>
      </c>
      <c r="N645" s="96" t="s">
        <v>399</v>
      </c>
      <c r="O645" s="96" t="s">
        <v>400</v>
      </c>
      <c r="P645" s="96" t="s">
        <v>401</v>
      </c>
      <c r="Q645" s="96" t="s">
        <v>402</v>
      </c>
      <c r="R645" s="96" t="s">
        <v>403</v>
      </c>
      <c r="S645" s="96" t="s">
        <v>404</v>
      </c>
      <c r="T645" s="96" t="s">
        <v>405</v>
      </c>
      <c r="U645" s="96" t="s">
        <v>406</v>
      </c>
      <c r="V645" s="96" t="s">
        <v>407</v>
      </c>
      <c r="W645" s="99" t="s">
        <v>408</v>
      </c>
      <c r="X645" s="80"/>
      <c r="Y645" s="80"/>
      <c r="Z645" s="80"/>
      <c r="AA645" s="80"/>
      <c r="AC645" s="81" t="s">
        <v>409</v>
      </c>
      <c r="AD645" s="81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  <c r="AS645" s="81"/>
      <c r="AT645" s="81"/>
      <c r="AU645" s="81"/>
      <c r="AV645" s="82"/>
    </row>
    <row r="646" spans="2:51" ht="33.75" hidden="1" customHeight="1" x14ac:dyDescent="0.2">
      <c r="B646" s="83" t="s">
        <v>410</v>
      </c>
      <c r="C646" s="83" t="s">
        <v>411</v>
      </c>
      <c r="D646" s="100" t="s">
        <v>417</v>
      </c>
      <c r="E646" s="100" t="s">
        <v>418</v>
      </c>
      <c r="F646" s="100" t="s">
        <v>419</v>
      </c>
      <c r="G646" s="100" t="s">
        <v>420</v>
      </c>
      <c r="H646" s="101" t="s">
        <v>421</v>
      </c>
      <c r="I646" s="102" t="s">
        <v>422</v>
      </c>
      <c r="J646" s="100" t="s">
        <v>423</v>
      </c>
      <c r="K646" s="100" t="s">
        <v>424</v>
      </c>
      <c r="L646" s="100" t="s">
        <v>425</v>
      </c>
      <c r="M646" s="100" t="s">
        <v>426</v>
      </c>
      <c r="N646" s="100" t="s">
        <v>427</v>
      </c>
      <c r="O646" s="100" t="s">
        <v>428</v>
      </c>
      <c r="P646" s="100" t="s">
        <v>64</v>
      </c>
      <c r="Q646" s="100" t="s">
        <v>64</v>
      </c>
      <c r="R646" s="100" t="s">
        <v>429</v>
      </c>
      <c r="S646" s="100" t="s">
        <v>430</v>
      </c>
      <c r="T646" s="100" t="s">
        <v>431</v>
      </c>
      <c r="U646" s="100" t="s">
        <v>432</v>
      </c>
      <c r="V646" s="100" t="s">
        <v>433</v>
      </c>
      <c r="W646" s="100" t="s">
        <v>434</v>
      </c>
      <c r="X646" s="95"/>
      <c r="Y646" s="95"/>
      <c r="Z646" s="95"/>
      <c r="AA646" s="84" t="s">
        <v>412</v>
      </c>
      <c r="AC646" s="85" t="s">
        <v>417</v>
      </c>
      <c r="AD646" s="85" t="s">
        <v>418</v>
      </c>
      <c r="AE646" s="85" t="s">
        <v>419</v>
      </c>
      <c r="AF646" s="85" t="s">
        <v>420</v>
      </c>
      <c r="AG646" s="85" t="s">
        <v>421</v>
      </c>
      <c r="AH646" s="85" t="s">
        <v>422</v>
      </c>
      <c r="AI646" s="85" t="s">
        <v>423</v>
      </c>
      <c r="AJ646" s="85" t="s">
        <v>424</v>
      </c>
      <c r="AK646" s="85" t="s">
        <v>425</v>
      </c>
      <c r="AL646" s="85" t="s">
        <v>426</v>
      </c>
      <c r="AM646" s="85" t="s">
        <v>427</v>
      </c>
      <c r="AN646" s="85" t="s">
        <v>428</v>
      </c>
      <c r="AO646" s="85" t="s">
        <v>1060</v>
      </c>
      <c r="AP646" s="85" t="s">
        <v>1062</v>
      </c>
      <c r="AQ646" s="85" t="s">
        <v>429</v>
      </c>
      <c r="AR646" s="85" t="s">
        <v>430</v>
      </c>
      <c r="AS646" s="85" t="s">
        <v>431</v>
      </c>
      <c r="AT646" s="85" t="s">
        <v>432</v>
      </c>
      <c r="AU646" s="85" t="s">
        <v>433</v>
      </c>
      <c r="AV646" s="85" t="s">
        <v>434</v>
      </c>
    </row>
    <row r="647" spans="2:51" ht="27" hidden="1" customHeight="1" x14ac:dyDescent="0.2">
      <c r="B647" s="86"/>
      <c r="C647" s="381">
        <v>44215</v>
      </c>
      <c r="D647" s="416"/>
      <c r="E647" s="416"/>
      <c r="F647" s="416"/>
      <c r="G647" s="416"/>
      <c r="H647" s="417"/>
      <c r="I647" s="416"/>
      <c r="J647" s="416"/>
      <c r="K647" s="416"/>
      <c r="L647" s="416"/>
      <c r="M647" s="416"/>
      <c r="N647" s="416"/>
      <c r="O647" s="416"/>
      <c r="P647" s="416"/>
      <c r="Q647" s="416"/>
      <c r="R647" s="416"/>
      <c r="S647" s="416"/>
      <c r="T647" s="416"/>
      <c r="U647" s="416"/>
      <c r="V647" s="416"/>
      <c r="W647" s="416"/>
      <c r="X647" s="418"/>
      <c r="Y647" s="419"/>
      <c r="Z647" s="419"/>
      <c r="AA647" s="420">
        <f t="shared" ref="AA647:AA653" si="209">SUM(D647:W647)</f>
        <v>0</v>
      </c>
      <c r="AC647" s="288">
        <f>D647-D626</f>
        <v>0</v>
      </c>
      <c r="AD647" s="288">
        <f t="shared" ref="AD647:AV652" si="210">E647-E626</f>
        <v>0</v>
      </c>
      <c r="AE647" s="288">
        <f t="shared" si="210"/>
        <v>0</v>
      </c>
      <c r="AF647" s="288">
        <f t="shared" si="210"/>
        <v>0</v>
      </c>
      <c r="AG647" s="288">
        <f t="shared" si="210"/>
        <v>0</v>
      </c>
      <c r="AH647" s="288">
        <f t="shared" si="210"/>
        <v>0</v>
      </c>
      <c r="AI647" s="288">
        <f t="shared" si="210"/>
        <v>0</v>
      </c>
      <c r="AJ647" s="288">
        <f t="shared" si="210"/>
        <v>0</v>
      </c>
      <c r="AK647" s="288">
        <f t="shared" si="210"/>
        <v>0</v>
      </c>
      <c r="AL647" s="288">
        <f t="shared" si="210"/>
        <v>0</v>
      </c>
      <c r="AM647" s="288">
        <f t="shared" si="210"/>
        <v>0</v>
      </c>
      <c r="AN647" s="288">
        <f t="shared" si="210"/>
        <v>0</v>
      </c>
      <c r="AO647" s="288">
        <f t="shared" si="210"/>
        <v>0</v>
      </c>
      <c r="AP647" s="288">
        <f t="shared" si="210"/>
        <v>0</v>
      </c>
      <c r="AQ647" s="288">
        <f t="shared" si="210"/>
        <v>0</v>
      </c>
      <c r="AR647" s="288">
        <f t="shared" si="210"/>
        <v>0</v>
      </c>
      <c r="AS647" s="288">
        <f t="shared" si="210"/>
        <v>0</v>
      </c>
      <c r="AT647" s="288">
        <f t="shared" si="210"/>
        <v>0</v>
      </c>
      <c r="AU647" s="288">
        <f t="shared" si="210"/>
        <v>0</v>
      </c>
      <c r="AV647" s="288">
        <f t="shared" si="210"/>
        <v>0</v>
      </c>
    </row>
    <row r="648" spans="2:51" ht="27" hidden="1" customHeight="1" x14ac:dyDescent="0.2">
      <c r="B648" s="86"/>
      <c r="C648" s="381">
        <v>44225</v>
      </c>
      <c r="D648" s="416"/>
      <c r="E648" s="416"/>
      <c r="F648" s="416"/>
      <c r="G648" s="416"/>
      <c r="H648" s="417"/>
      <c r="I648" s="416"/>
      <c r="J648" s="416"/>
      <c r="K648" s="416"/>
      <c r="L648" s="416"/>
      <c r="M648" s="416"/>
      <c r="N648" s="416"/>
      <c r="O648" s="416"/>
      <c r="P648" s="416"/>
      <c r="Q648" s="416"/>
      <c r="R648" s="416"/>
      <c r="S648" s="416"/>
      <c r="T648" s="416"/>
      <c r="U648" s="416"/>
      <c r="V648" s="416"/>
      <c r="W648" s="416"/>
      <c r="X648" s="418"/>
      <c r="Y648" s="419"/>
      <c r="Z648" s="419"/>
      <c r="AA648" s="420">
        <f t="shared" si="209"/>
        <v>0</v>
      </c>
      <c r="AC648" s="288">
        <f t="shared" ref="AC648:AC652" si="211">D648-D627</f>
        <v>0</v>
      </c>
      <c r="AD648" s="288">
        <f t="shared" si="210"/>
        <v>0</v>
      </c>
      <c r="AE648" s="288">
        <f t="shared" si="210"/>
        <v>0</v>
      </c>
      <c r="AF648" s="288">
        <f t="shared" si="210"/>
        <v>0</v>
      </c>
      <c r="AG648" s="288">
        <f t="shared" si="210"/>
        <v>0</v>
      </c>
      <c r="AH648" s="288">
        <f t="shared" si="210"/>
        <v>0</v>
      </c>
      <c r="AI648" s="288">
        <f t="shared" si="210"/>
        <v>0</v>
      </c>
      <c r="AJ648" s="288">
        <f t="shared" si="210"/>
        <v>0</v>
      </c>
      <c r="AK648" s="288">
        <f t="shared" si="210"/>
        <v>0</v>
      </c>
      <c r="AL648" s="288">
        <f t="shared" si="210"/>
        <v>0</v>
      </c>
      <c r="AM648" s="288">
        <f t="shared" si="210"/>
        <v>0</v>
      </c>
      <c r="AN648" s="288">
        <f t="shared" si="210"/>
        <v>0</v>
      </c>
      <c r="AO648" s="288">
        <f t="shared" si="210"/>
        <v>0</v>
      </c>
      <c r="AP648" s="288">
        <f t="shared" si="210"/>
        <v>0</v>
      </c>
      <c r="AQ648" s="288">
        <f t="shared" si="210"/>
        <v>0</v>
      </c>
      <c r="AR648" s="288">
        <f t="shared" si="210"/>
        <v>0</v>
      </c>
      <c r="AS648" s="288">
        <f t="shared" si="210"/>
        <v>0</v>
      </c>
      <c r="AT648" s="288">
        <f t="shared" si="210"/>
        <v>0</v>
      </c>
      <c r="AU648" s="288">
        <f t="shared" si="210"/>
        <v>0</v>
      </c>
      <c r="AV648" s="288">
        <f t="shared" si="210"/>
        <v>0</v>
      </c>
    </row>
    <row r="649" spans="2:51" ht="27" hidden="1" customHeight="1" x14ac:dyDescent="0.2">
      <c r="B649" s="86"/>
      <c r="C649" s="381">
        <v>44239</v>
      </c>
      <c r="D649" s="416"/>
      <c r="E649" s="416"/>
      <c r="F649" s="416"/>
      <c r="G649" s="416"/>
      <c r="H649" s="417"/>
      <c r="I649" s="416"/>
      <c r="J649" s="416"/>
      <c r="K649" s="416"/>
      <c r="L649" s="416"/>
      <c r="M649" s="416"/>
      <c r="N649" s="416"/>
      <c r="O649" s="416"/>
      <c r="P649" s="416"/>
      <c r="Q649" s="416"/>
      <c r="R649" s="416"/>
      <c r="S649" s="416"/>
      <c r="T649" s="416"/>
      <c r="U649" s="416"/>
      <c r="V649" s="416"/>
      <c r="W649" s="416"/>
      <c r="X649" s="418"/>
      <c r="Y649" s="419"/>
      <c r="Z649" s="419"/>
      <c r="AA649" s="420">
        <f t="shared" si="209"/>
        <v>0</v>
      </c>
      <c r="AC649" s="288">
        <f t="shared" si="211"/>
        <v>0</v>
      </c>
      <c r="AD649" s="288">
        <f t="shared" si="210"/>
        <v>0</v>
      </c>
      <c r="AE649" s="288">
        <f t="shared" si="210"/>
        <v>0</v>
      </c>
      <c r="AF649" s="288">
        <f t="shared" si="210"/>
        <v>0</v>
      </c>
      <c r="AG649" s="288">
        <f t="shared" si="210"/>
        <v>0</v>
      </c>
      <c r="AH649" s="288">
        <f t="shared" si="210"/>
        <v>0</v>
      </c>
      <c r="AI649" s="288">
        <f t="shared" si="210"/>
        <v>0</v>
      </c>
      <c r="AJ649" s="288">
        <f t="shared" si="210"/>
        <v>0</v>
      </c>
      <c r="AK649" s="288">
        <f t="shared" si="210"/>
        <v>0</v>
      </c>
      <c r="AL649" s="288">
        <f t="shared" si="210"/>
        <v>0</v>
      </c>
      <c r="AM649" s="288">
        <f t="shared" si="210"/>
        <v>0</v>
      </c>
      <c r="AN649" s="288">
        <f t="shared" si="210"/>
        <v>0</v>
      </c>
      <c r="AO649" s="288">
        <f t="shared" si="210"/>
        <v>0</v>
      </c>
      <c r="AP649" s="288">
        <f t="shared" si="210"/>
        <v>0</v>
      </c>
      <c r="AQ649" s="288">
        <f t="shared" si="210"/>
        <v>0</v>
      </c>
      <c r="AR649" s="288">
        <f t="shared" si="210"/>
        <v>0</v>
      </c>
      <c r="AS649" s="288">
        <f t="shared" si="210"/>
        <v>0</v>
      </c>
      <c r="AT649" s="288">
        <f t="shared" si="210"/>
        <v>0</v>
      </c>
      <c r="AU649" s="288">
        <f t="shared" si="210"/>
        <v>0</v>
      </c>
      <c r="AV649" s="288">
        <f t="shared" si="210"/>
        <v>0</v>
      </c>
    </row>
    <row r="650" spans="2:51" ht="27" hidden="1" customHeight="1" x14ac:dyDescent="0.2">
      <c r="B650" s="86"/>
      <c r="C650" s="381">
        <v>44251</v>
      </c>
      <c r="D650" s="416"/>
      <c r="E650" s="416"/>
      <c r="F650" s="416"/>
      <c r="G650" s="416"/>
      <c r="H650" s="417"/>
      <c r="I650" s="416"/>
      <c r="J650" s="416"/>
      <c r="K650" s="416"/>
      <c r="L650" s="416"/>
      <c r="M650" s="416"/>
      <c r="N650" s="416"/>
      <c r="O650" s="416"/>
      <c r="P650" s="416"/>
      <c r="Q650" s="416"/>
      <c r="R650" s="416"/>
      <c r="S650" s="416"/>
      <c r="T650" s="416"/>
      <c r="U650" s="416"/>
      <c r="V650" s="416"/>
      <c r="W650" s="416"/>
      <c r="X650" s="418"/>
      <c r="Y650" s="419"/>
      <c r="Z650" s="419"/>
      <c r="AA650" s="420">
        <f t="shared" si="209"/>
        <v>0</v>
      </c>
      <c r="AC650" s="288">
        <f t="shared" si="211"/>
        <v>0</v>
      </c>
      <c r="AD650" s="288">
        <f t="shared" si="210"/>
        <v>0</v>
      </c>
      <c r="AE650" s="288">
        <f t="shared" si="210"/>
        <v>0</v>
      </c>
      <c r="AF650" s="288">
        <f t="shared" si="210"/>
        <v>0</v>
      </c>
      <c r="AG650" s="288">
        <f t="shared" si="210"/>
        <v>0</v>
      </c>
      <c r="AH650" s="288">
        <f t="shared" si="210"/>
        <v>0</v>
      </c>
      <c r="AI650" s="288">
        <f t="shared" si="210"/>
        <v>0</v>
      </c>
      <c r="AJ650" s="288">
        <f t="shared" si="210"/>
        <v>0</v>
      </c>
      <c r="AK650" s="288">
        <f t="shared" si="210"/>
        <v>0</v>
      </c>
      <c r="AL650" s="288">
        <f t="shared" si="210"/>
        <v>0</v>
      </c>
      <c r="AM650" s="288">
        <f t="shared" si="210"/>
        <v>0</v>
      </c>
      <c r="AN650" s="288">
        <f t="shared" si="210"/>
        <v>0</v>
      </c>
      <c r="AO650" s="288">
        <f t="shared" si="210"/>
        <v>0</v>
      </c>
      <c r="AP650" s="288">
        <f t="shared" si="210"/>
        <v>0</v>
      </c>
      <c r="AQ650" s="288">
        <f t="shared" si="210"/>
        <v>0</v>
      </c>
      <c r="AR650" s="288">
        <f t="shared" si="210"/>
        <v>0</v>
      </c>
      <c r="AS650" s="288">
        <f t="shared" si="210"/>
        <v>0</v>
      </c>
      <c r="AT650" s="288">
        <f t="shared" si="210"/>
        <v>0</v>
      </c>
      <c r="AU650" s="288">
        <f t="shared" si="210"/>
        <v>0</v>
      </c>
      <c r="AV650" s="288">
        <f t="shared" si="210"/>
        <v>0</v>
      </c>
    </row>
    <row r="651" spans="2:51" ht="27" hidden="1" customHeight="1" x14ac:dyDescent="0.2">
      <c r="B651" s="86"/>
      <c r="C651" s="381">
        <v>44271</v>
      </c>
      <c r="D651" s="416"/>
      <c r="E651" s="416"/>
      <c r="F651" s="416"/>
      <c r="G651" s="416"/>
      <c r="H651" s="417"/>
      <c r="I651" s="416"/>
      <c r="J651" s="416"/>
      <c r="K651" s="416"/>
      <c r="L651" s="416"/>
      <c r="M651" s="416"/>
      <c r="N651" s="416"/>
      <c r="O651" s="416"/>
      <c r="P651" s="416"/>
      <c r="Q651" s="416"/>
      <c r="R651" s="416"/>
      <c r="S651" s="416"/>
      <c r="T651" s="416"/>
      <c r="U651" s="416"/>
      <c r="V651" s="416"/>
      <c r="W651" s="416"/>
      <c r="X651" s="418"/>
      <c r="Y651" s="419"/>
      <c r="Z651" s="419"/>
      <c r="AA651" s="420">
        <f t="shared" si="209"/>
        <v>0</v>
      </c>
      <c r="AB651" s="188" t="s">
        <v>1092</v>
      </c>
      <c r="AC651" s="288">
        <f t="shared" si="211"/>
        <v>0</v>
      </c>
      <c r="AD651" s="288">
        <f t="shared" si="210"/>
        <v>0</v>
      </c>
      <c r="AE651" s="288">
        <f t="shared" si="210"/>
        <v>0</v>
      </c>
      <c r="AF651" s="288">
        <f t="shared" si="210"/>
        <v>0</v>
      </c>
      <c r="AG651" s="288">
        <f t="shared" si="210"/>
        <v>0</v>
      </c>
      <c r="AH651" s="288">
        <f t="shared" si="210"/>
        <v>0</v>
      </c>
      <c r="AI651" s="288">
        <f t="shared" si="210"/>
        <v>0</v>
      </c>
      <c r="AJ651" s="288">
        <f t="shared" si="210"/>
        <v>-7</v>
      </c>
      <c r="AK651" s="288">
        <f t="shared" si="210"/>
        <v>0</v>
      </c>
      <c r="AL651" s="288">
        <f t="shared" si="210"/>
        <v>0</v>
      </c>
      <c r="AM651" s="288">
        <f t="shared" si="210"/>
        <v>0</v>
      </c>
      <c r="AN651" s="288">
        <f t="shared" si="210"/>
        <v>0</v>
      </c>
      <c r="AO651" s="288">
        <f t="shared" si="210"/>
        <v>0</v>
      </c>
      <c r="AP651" s="288">
        <f t="shared" si="210"/>
        <v>0</v>
      </c>
      <c r="AQ651" s="288">
        <f t="shared" si="210"/>
        <v>0</v>
      </c>
      <c r="AR651" s="288">
        <f t="shared" si="210"/>
        <v>0</v>
      </c>
      <c r="AS651" s="288">
        <f t="shared" si="210"/>
        <v>0</v>
      </c>
      <c r="AT651" s="288">
        <f t="shared" si="210"/>
        <v>0</v>
      </c>
      <c r="AU651" s="288">
        <f t="shared" si="210"/>
        <v>0</v>
      </c>
      <c r="AV651" s="288">
        <f t="shared" si="210"/>
        <v>0</v>
      </c>
    </row>
    <row r="652" spans="2:51" ht="27" hidden="1" customHeight="1" thickBot="1" x14ac:dyDescent="0.25">
      <c r="B652" s="86"/>
      <c r="C652" s="381">
        <v>44294</v>
      </c>
      <c r="D652" s="416"/>
      <c r="E652" s="416"/>
      <c r="F652" s="416"/>
      <c r="G652" s="416"/>
      <c r="H652" s="417"/>
      <c r="I652" s="416"/>
      <c r="J652" s="416"/>
      <c r="K652" s="416"/>
      <c r="L652" s="416"/>
      <c r="M652" s="416"/>
      <c r="N652" s="416"/>
      <c r="O652" s="416"/>
      <c r="P652" s="416"/>
      <c r="Q652" s="416"/>
      <c r="R652" s="416"/>
      <c r="S652" s="416"/>
      <c r="T652" s="416"/>
      <c r="U652" s="416"/>
      <c r="V652" s="416"/>
      <c r="W652" s="416"/>
      <c r="X652" s="418"/>
      <c r="Y652" s="419"/>
      <c r="Z652" s="419"/>
      <c r="AA652" s="420">
        <f t="shared" si="209"/>
        <v>0</v>
      </c>
      <c r="AB652" s="188" t="s">
        <v>1092</v>
      </c>
      <c r="AC652" s="288">
        <f t="shared" si="211"/>
        <v>0</v>
      </c>
      <c r="AD652" s="288">
        <f t="shared" si="210"/>
        <v>0</v>
      </c>
      <c r="AE652" s="288">
        <f t="shared" si="210"/>
        <v>0</v>
      </c>
      <c r="AF652" s="288">
        <f t="shared" si="210"/>
        <v>0</v>
      </c>
      <c r="AG652" s="288">
        <f t="shared" si="210"/>
        <v>0</v>
      </c>
      <c r="AH652" s="288">
        <f t="shared" si="210"/>
        <v>0</v>
      </c>
      <c r="AI652" s="288">
        <f t="shared" si="210"/>
        <v>0</v>
      </c>
      <c r="AJ652" s="288">
        <f t="shared" si="210"/>
        <v>0</v>
      </c>
      <c r="AK652" s="288">
        <f t="shared" si="210"/>
        <v>0</v>
      </c>
      <c r="AL652" s="288">
        <f t="shared" si="210"/>
        <v>0</v>
      </c>
      <c r="AM652" s="288">
        <f t="shared" si="210"/>
        <v>0</v>
      </c>
      <c r="AN652" s="288">
        <f t="shared" si="210"/>
        <v>0</v>
      </c>
      <c r="AO652" s="288">
        <f t="shared" si="210"/>
        <v>0</v>
      </c>
      <c r="AP652" s="288">
        <f t="shared" si="210"/>
        <v>0</v>
      </c>
      <c r="AQ652" s="288">
        <f t="shared" si="210"/>
        <v>0</v>
      </c>
      <c r="AR652" s="288">
        <f t="shared" si="210"/>
        <v>0</v>
      </c>
      <c r="AS652" s="288">
        <f t="shared" si="210"/>
        <v>0</v>
      </c>
      <c r="AT652" s="288">
        <f t="shared" si="210"/>
        <v>0</v>
      </c>
      <c r="AU652" s="288">
        <f t="shared" si="210"/>
        <v>0</v>
      </c>
      <c r="AV652" s="288">
        <f t="shared" si="210"/>
        <v>0</v>
      </c>
    </row>
    <row r="653" spans="2:51" ht="27" hidden="1" customHeight="1" thickTop="1" x14ac:dyDescent="0.2">
      <c r="B653" s="1899" t="s">
        <v>1074</v>
      </c>
      <c r="C653" s="1900"/>
      <c r="D653" s="421">
        <f>SUM(D647:D652)</f>
        <v>0</v>
      </c>
      <c r="E653" s="421">
        <f t="shared" ref="E653:W653" si="212">SUM(E647:E652)</f>
        <v>0</v>
      </c>
      <c r="F653" s="421">
        <f t="shared" si="212"/>
        <v>0</v>
      </c>
      <c r="G653" s="421">
        <f t="shared" si="212"/>
        <v>0</v>
      </c>
      <c r="H653" s="571">
        <f t="shared" si="212"/>
        <v>0</v>
      </c>
      <c r="I653" s="421">
        <f t="shared" si="212"/>
        <v>0</v>
      </c>
      <c r="J653" s="421">
        <f t="shared" si="212"/>
        <v>0</v>
      </c>
      <c r="K653" s="421">
        <f t="shared" si="212"/>
        <v>0</v>
      </c>
      <c r="L653" s="421">
        <f t="shared" si="212"/>
        <v>0</v>
      </c>
      <c r="M653" s="421">
        <f t="shared" si="212"/>
        <v>0</v>
      </c>
      <c r="N653" s="421">
        <f t="shared" si="212"/>
        <v>0</v>
      </c>
      <c r="O653" s="421">
        <f t="shared" si="212"/>
        <v>0</v>
      </c>
      <c r="P653" s="421">
        <f t="shared" si="212"/>
        <v>0</v>
      </c>
      <c r="Q653" s="421">
        <f t="shared" si="212"/>
        <v>0</v>
      </c>
      <c r="R653" s="421">
        <f t="shared" si="212"/>
        <v>0</v>
      </c>
      <c r="S653" s="421">
        <f t="shared" si="212"/>
        <v>0</v>
      </c>
      <c r="T653" s="421">
        <f t="shared" si="212"/>
        <v>0</v>
      </c>
      <c r="U653" s="421">
        <f t="shared" si="212"/>
        <v>0</v>
      </c>
      <c r="V653" s="421">
        <f t="shared" si="212"/>
        <v>0</v>
      </c>
      <c r="W653" s="421">
        <f t="shared" si="212"/>
        <v>0</v>
      </c>
      <c r="X653" s="442"/>
      <c r="Y653" s="443"/>
      <c r="Z653" s="443"/>
      <c r="AA653" s="420">
        <f t="shared" si="209"/>
        <v>0</v>
      </c>
      <c r="AC653" s="289">
        <f t="shared" ref="AC653:AV653" si="213">SUM(AC647:AC652)</f>
        <v>0</v>
      </c>
      <c r="AD653" s="289">
        <f t="shared" si="213"/>
        <v>0</v>
      </c>
      <c r="AE653" s="289">
        <f t="shared" si="213"/>
        <v>0</v>
      </c>
      <c r="AF653" s="289">
        <f t="shared" si="213"/>
        <v>0</v>
      </c>
      <c r="AG653" s="289">
        <f t="shared" si="213"/>
        <v>0</v>
      </c>
      <c r="AH653" s="289">
        <f t="shared" si="213"/>
        <v>0</v>
      </c>
      <c r="AI653" s="289">
        <f t="shared" si="213"/>
        <v>0</v>
      </c>
      <c r="AJ653" s="289">
        <f t="shared" si="213"/>
        <v>-7</v>
      </c>
      <c r="AK653" s="289">
        <f t="shared" si="213"/>
        <v>0</v>
      </c>
      <c r="AL653" s="289">
        <f t="shared" si="213"/>
        <v>0</v>
      </c>
      <c r="AM653" s="289">
        <f t="shared" si="213"/>
        <v>0</v>
      </c>
      <c r="AN653" s="289">
        <f t="shared" si="213"/>
        <v>0</v>
      </c>
      <c r="AO653" s="289">
        <f t="shared" si="213"/>
        <v>0</v>
      </c>
      <c r="AP653" s="289">
        <f t="shared" si="213"/>
        <v>0</v>
      </c>
      <c r="AQ653" s="289">
        <f t="shared" si="213"/>
        <v>0</v>
      </c>
      <c r="AR653" s="289">
        <f t="shared" si="213"/>
        <v>0</v>
      </c>
      <c r="AS653" s="289">
        <f t="shared" si="213"/>
        <v>0</v>
      </c>
      <c r="AT653" s="289">
        <f t="shared" si="213"/>
        <v>0</v>
      </c>
      <c r="AU653" s="289">
        <f t="shared" si="213"/>
        <v>0</v>
      </c>
      <c r="AV653" s="289">
        <f t="shared" si="213"/>
        <v>0</v>
      </c>
    </row>
    <row r="654" spans="2:51" ht="16.2" hidden="1" x14ac:dyDescent="0.2">
      <c r="B654" s="79"/>
      <c r="C654" s="79"/>
      <c r="D654" s="87"/>
      <c r="E654" s="87"/>
      <c r="F654" s="87"/>
      <c r="G654" s="88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182"/>
      <c r="AC654" s="81"/>
      <c r="AD654" s="81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  <c r="AS654" s="81"/>
      <c r="AT654" s="81"/>
      <c r="AU654" s="81"/>
      <c r="AV654" s="81"/>
    </row>
    <row r="655" spans="2:51" ht="16.2" hidden="1" x14ac:dyDescent="0.2">
      <c r="B655" s="78" t="s">
        <v>413</v>
      </c>
      <c r="C655" s="89"/>
      <c r="D655" s="103" t="s">
        <v>414</v>
      </c>
      <c r="E655" s="103" t="s">
        <v>6</v>
      </c>
      <c r="F655" s="103" t="s">
        <v>262</v>
      </c>
      <c r="G655" s="103" t="s">
        <v>435</v>
      </c>
      <c r="H655" s="103" t="s">
        <v>7</v>
      </c>
      <c r="I655" s="103" t="s">
        <v>8</v>
      </c>
      <c r="J655" s="99" t="s">
        <v>22</v>
      </c>
      <c r="K655" s="103" t="s">
        <v>23</v>
      </c>
      <c r="L655" s="103" t="s">
        <v>24</v>
      </c>
      <c r="M655" s="103" t="s">
        <v>9</v>
      </c>
      <c r="N655" s="103" t="s">
        <v>415</v>
      </c>
      <c r="O655" s="103" t="s">
        <v>20</v>
      </c>
      <c r="P655" s="103" t="s">
        <v>10</v>
      </c>
      <c r="Q655" s="103" t="s">
        <v>436</v>
      </c>
      <c r="R655" s="103" t="s">
        <v>12</v>
      </c>
      <c r="S655" s="103" t="s">
        <v>11</v>
      </c>
      <c r="T655" s="103" t="s">
        <v>437</v>
      </c>
      <c r="U655" s="103" t="s">
        <v>13</v>
      </c>
      <c r="V655" s="103" t="s">
        <v>14</v>
      </c>
      <c r="W655" s="103" t="s">
        <v>416</v>
      </c>
      <c r="X655" s="103" t="s">
        <v>1064</v>
      </c>
      <c r="Y655" s="103" t="s">
        <v>15</v>
      </c>
      <c r="Z655" s="103" t="s">
        <v>16</v>
      </c>
      <c r="AA655" s="87"/>
      <c r="AB655" s="182"/>
      <c r="AC655" s="81" t="s">
        <v>409</v>
      </c>
      <c r="AD655" s="81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  <c r="AS655" s="81"/>
      <c r="AT655" s="81"/>
      <c r="AU655" s="81"/>
      <c r="AV655" s="81"/>
    </row>
    <row r="656" spans="2:51" ht="32.25" hidden="1" customHeight="1" x14ac:dyDescent="0.2">
      <c r="B656" s="83" t="s">
        <v>410</v>
      </c>
      <c r="C656" s="83" t="s">
        <v>411</v>
      </c>
      <c r="D656" s="104" t="s">
        <v>1087</v>
      </c>
      <c r="E656" s="104" t="s">
        <v>57</v>
      </c>
      <c r="F656" s="104" t="s">
        <v>263</v>
      </c>
      <c r="G656" s="104" t="s">
        <v>340</v>
      </c>
      <c r="H656" s="104" t="s">
        <v>58</v>
      </c>
      <c r="I656" s="104" t="s">
        <v>59</v>
      </c>
      <c r="J656" s="105" t="s">
        <v>79</v>
      </c>
      <c r="K656" s="104" t="s">
        <v>80</v>
      </c>
      <c r="L656" s="104" t="s">
        <v>81</v>
      </c>
      <c r="M656" s="104" t="s">
        <v>60</v>
      </c>
      <c r="N656" s="104" t="s">
        <v>61</v>
      </c>
      <c r="O656" s="104" t="s">
        <v>77</v>
      </c>
      <c r="P656" s="104" t="s">
        <v>62</v>
      </c>
      <c r="Q656" s="104" t="s">
        <v>349</v>
      </c>
      <c r="R656" s="104" t="s">
        <v>65</v>
      </c>
      <c r="S656" s="104" t="s">
        <v>63</v>
      </c>
      <c r="T656" s="104" t="s">
        <v>350</v>
      </c>
      <c r="U656" s="104" t="s">
        <v>66</v>
      </c>
      <c r="V656" s="104" t="s">
        <v>67</v>
      </c>
      <c r="W656" s="104" t="s">
        <v>64</v>
      </c>
      <c r="X656" s="104" t="s">
        <v>351</v>
      </c>
      <c r="Y656" s="104" t="s">
        <v>68</v>
      </c>
      <c r="Z656" s="104" t="s">
        <v>69</v>
      </c>
      <c r="AA656" s="90" t="s">
        <v>412</v>
      </c>
      <c r="AB656" s="182"/>
      <c r="AC656" s="92" t="s">
        <v>1111</v>
      </c>
      <c r="AD656" s="92" t="s">
        <v>57</v>
      </c>
      <c r="AE656" s="92" t="s">
        <v>263</v>
      </c>
      <c r="AF656" s="92" t="s">
        <v>340</v>
      </c>
      <c r="AG656" s="92" t="s">
        <v>58</v>
      </c>
      <c r="AH656" s="92" t="s">
        <v>59</v>
      </c>
      <c r="AI656" s="91" t="s">
        <v>79</v>
      </c>
      <c r="AJ656" s="92" t="s">
        <v>80</v>
      </c>
      <c r="AK656" s="92" t="s">
        <v>81</v>
      </c>
      <c r="AL656" s="92" t="s">
        <v>60</v>
      </c>
      <c r="AM656" s="92" t="s">
        <v>61</v>
      </c>
      <c r="AN656" s="92" t="s">
        <v>77</v>
      </c>
      <c r="AO656" s="92" t="s">
        <v>62</v>
      </c>
      <c r="AP656" s="92" t="s">
        <v>349</v>
      </c>
      <c r="AQ656" s="92" t="s">
        <v>65</v>
      </c>
      <c r="AR656" s="92" t="s">
        <v>63</v>
      </c>
      <c r="AS656" s="92" t="s">
        <v>350</v>
      </c>
      <c r="AT656" s="92" t="s">
        <v>66</v>
      </c>
      <c r="AU656" s="92" t="s">
        <v>67</v>
      </c>
      <c r="AV656" s="92" t="s">
        <v>64</v>
      </c>
      <c r="AW656" s="92" t="s">
        <v>351</v>
      </c>
      <c r="AX656" s="92" t="s">
        <v>68</v>
      </c>
      <c r="AY656" s="92" t="s">
        <v>69</v>
      </c>
    </row>
    <row r="657" spans="2:51" ht="25.5" hidden="1" customHeight="1" x14ac:dyDescent="0.2">
      <c r="B657" s="93"/>
      <c r="C657" s="381">
        <v>44215</v>
      </c>
      <c r="D657" s="550">
        <v>29</v>
      </c>
      <c r="E657" s="550">
        <v>28</v>
      </c>
      <c r="F657" s="550">
        <v>1</v>
      </c>
      <c r="G657" s="550">
        <v>0</v>
      </c>
      <c r="H657" s="550">
        <v>28</v>
      </c>
      <c r="I657" s="550">
        <v>1</v>
      </c>
      <c r="J657" s="550">
        <v>11</v>
      </c>
      <c r="K657" s="550">
        <v>2</v>
      </c>
      <c r="L657" s="550">
        <v>15</v>
      </c>
      <c r="M657" s="550">
        <v>0</v>
      </c>
      <c r="N657" s="550">
        <v>24</v>
      </c>
      <c r="O657" s="550">
        <v>5</v>
      </c>
      <c r="P657" s="550">
        <v>7</v>
      </c>
      <c r="Q657" s="550">
        <v>0</v>
      </c>
      <c r="R657" s="550">
        <v>27</v>
      </c>
      <c r="S657" s="550">
        <v>8</v>
      </c>
      <c r="T657" s="550">
        <v>0</v>
      </c>
      <c r="U657" s="550">
        <v>0</v>
      </c>
      <c r="V657" s="550">
        <v>27</v>
      </c>
      <c r="W657" s="550">
        <v>7</v>
      </c>
      <c r="X657" s="550">
        <v>0</v>
      </c>
      <c r="Y657" s="550">
        <v>0</v>
      </c>
      <c r="Z657" s="550">
        <v>27</v>
      </c>
      <c r="AA657" s="423">
        <f t="shared" ref="AA657:AA662" si="214">SUM(D657:Z657)</f>
        <v>247</v>
      </c>
      <c r="AB657" s="182"/>
      <c r="AC657" s="504">
        <f>D657-D635</f>
        <v>0</v>
      </c>
      <c r="AD657" s="504">
        <f t="shared" ref="AD657:AY660" si="215">E657-E635</f>
        <v>0</v>
      </c>
      <c r="AE657" s="504">
        <f t="shared" si="215"/>
        <v>0</v>
      </c>
      <c r="AF657" s="504">
        <f t="shared" si="215"/>
        <v>0</v>
      </c>
      <c r="AG657" s="504">
        <f t="shared" si="215"/>
        <v>0</v>
      </c>
      <c r="AH657" s="504">
        <f t="shared" si="215"/>
        <v>0</v>
      </c>
      <c r="AI657" s="504">
        <f t="shared" si="215"/>
        <v>0</v>
      </c>
      <c r="AJ657" s="504">
        <f t="shared" si="215"/>
        <v>0</v>
      </c>
      <c r="AK657" s="504">
        <f t="shared" si="215"/>
        <v>0</v>
      </c>
      <c r="AL657" s="504">
        <f t="shared" si="215"/>
        <v>0</v>
      </c>
      <c r="AM657" s="504">
        <f t="shared" si="215"/>
        <v>0</v>
      </c>
      <c r="AN657" s="504">
        <f t="shared" si="215"/>
        <v>0</v>
      </c>
      <c r="AO657" s="504">
        <f t="shared" si="215"/>
        <v>0</v>
      </c>
      <c r="AP657" s="504">
        <f t="shared" si="215"/>
        <v>0</v>
      </c>
      <c r="AQ657" s="504">
        <f t="shared" si="215"/>
        <v>0</v>
      </c>
      <c r="AR657" s="504">
        <f t="shared" si="215"/>
        <v>0</v>
      </c>
      <c r="AS657" s="504">
        <f t="shared" si="215"/>
        <v>0</v>
      </c>
      <c r="AT657" s="504">
        <f t="shared" si="215"/>
        <v>0</v>
      </c>
      <c r="AU657" s="504">
        <f t="shared" si="215"/>
        <v>0</v>
      </c>
      <c r="AV657" s="504">
        <f t="shared" si="215"/>
        <v>0</v>
      </c>
      <c r="AW657" s="504">
        <f t="shared" si="215"/>
        <v>0</v>
      </c>
      <c r="AX657" s="504">
        <f t="shared" si="215"/>
        <v>0</v>
      </c>
      <c r="AY657" s="504">
        <f t="shared" si="215"/>
        <v>0</v>
      </c>
    </row>
    <row r="658" spans="2:51" ht="25.5" hidden="1" customHeight="1" x14ac:dyDescent="0.2">
      <c r="B658" s="93"/>
      <c r="C658" s="381">
        <v>44225</v>
      </c>
      <c r="D658" s="550">
        <v>23</v>
      </c>
      <c r="E658" s="550">
        <v>24</v>
      </c>
      <c r="F658" s="550">
        <v>1</v>
      </c>
      <c r="G658" s="550">
        <v>0</v>
      </c>
      <c r="H658" s="550">
        <v>22</v>
      </c>
      <c r="I658" s="550">
        <v>1</v>
      </c>
      <c r="J658" s="550">
        <v>6</v>
      </c>
      <c r="K658" s="550">
        <v>2</v>
      </c>
      <c r="L658" s="550">
        <v>14</v>
      </c>
      <c r="M658" s="550">
        <v>0</v>
      </c>
      <c r="N658" s="550">
        <v>19</v>
      </c>
      <c r="O658" s="550">
        <v>0</v>
      </c>
      <c r="P658" s="550">
        <v>6</v>
      </c>
      <c r="Q658" s="550">
        <v>0</v>
      </c>
      <c r="R658" s="550">
        <v>13</v>
      </c>
      <c r="S658" s="550">
        <v>10</v>
      </c>
      <c r="T658" s="550">
        <v>0</v>
      </c>
      <c r="U658" s="550">
        <v>2</v>
      </c>
      <c r="V658" s="550">
        <v>11</v>
      </c>
      <c r="W658" s="550">
        <v>7</v>
      </c>
      <c r="X658" s="550">
        <v>0</v>
      </c>
      <c r="Y658" s="550">
        <v>2</v>
      </c>
      <c r="Z658" s="550">
        <v>11</v>
      </c>
      <c r="AA658" s="423">
        <f t="shared" si="214"/>
        <v>174</v>
      </c>
      <c r="AB658" s="182"/>
      <c r="AC658" s="504">
        <f t="shared" ref="AC658:AC660" si="216">D658-D636</f>
        <v>0</v>
      </c>
      <c r="AD658" s="504">
        <f t="shared" si="215"/>
        <v>0</v>
      </c>
      <c r="AE658" s="504">
        <f t="shared" si="215"/>
        <v>0</v>
      </c>
      <c r="AF658" s="504">
        <f t="shared" si="215"/>
        <v>0</v>
      </c>
      <c r="AG658" s="504">
        <f t="shared" si="215"/>
        <v>0</v>
      </c>
      <c r="AH658" s="504">
        <f t="shared" si="215"/>
        <v>0</v>
      </c>
      <c r="AI658" s="504">
        <f t="shared" si="215"/>
        <v>0</v>
      </c>
      <c r="AJ658" s="504">
        <f t="shared" si="215"/>
        <v>0</v>
      </c>
      <c r="AK658" s="504">
        <f t="shared" si="215"/>
        <v>0</v>
      </c>
      <c r="AL658" s="504">
        <f t="shared" si="215"/>
        <v>0</v>
      </c>
      <c r="AM658" s="504">
        <f t="shared" si="215"/>
        <v>0</v>
      </c>
      <c r="AN658" s="504">
        <f t="shared" si="215"/>
        <v>0</v>
      </c>
      <c r="AO658" s="504">
        <f t="shared" si="215"/>
        <v>0</v>
      </c>
      <c r="AP658" s="504">
        <f t="shared" si="215"/>
        <v>0</v>
      </c>
      <c r="AQ658" s="504">
        <f t="shared" si="215"/>
        <v>0</v>
      </c>
      <c r="AR658" s="504">
        <f t="shared" si="215"/>
        <v>0</v>
      </c>
      <c r="AS658" s="504">
        <f t="shared" si="215"/>
        <v>0</v>
      </c>
      <c r="AT658" s="504">
        <f t="shared" si="215"/>
        <v>0</v>
      </c>
      <c r="AU658" s="504">
        <f t="shared" si="215"/>
        <v>0</v>
      </c>
      <c r="AV658" s="504">
        <f t="shared" si="215"/>
        <v>0</v>
      </c>
      <c r="AW658" s="504">
        <f t="shared" si="215"/>
        <v>0</v>
      </c>
      <c r="AX658" s="504">
        <f t="shared" si="215"/>
        <v>0</v>
      </c>
      <c r="AY658" s="504">
        <f t="shared" si="215"/>
        <v>0</v>
      </c>
    </row>
    <row r="659" spans="2:51" ht="25.5" hidden="1" customHeight="1" x14ac:dyDescent="0.2">
      <c r="B659" s="93"/>
      <c r="C659" s="381">
        <v>44239</v>
      </c>
      <c r="D659" s="550">
        <v>25</v>
      </c>
      <c r="E659" s="550">
        <v>24</v>
      </c>
      <c r="F659" s="550">
        <v>0</v>
      </c>
      <c r="G659" s="550">
        <v>0</v>
      </c>
      <c r="H659" s="550">
        <v>26</v>
      </c>
      <c r="I659" s="550">
        <v>0</v>
      </c>
      <c r="J659" s="550">
        <v>4</v>
      </c>
      <c r="K659" s="550">
        <v>2</v>
      </c>
      <c r="L659" s="550">
        <v>18</v>
      </c>
      <c r="M659" s="550">
        <v>0</v>
      </c>
      <c r="N659" s="550">
        <v>22</v>
      </c>
      <c r="O659" s="550">
        <v>1</v>
      </c>
      <c r="P659" s="550">
        <v>14</v>
      </c>
      <c r="Q659" s="550">
        <v>0</v>
      </c>
      <c r="R659" s="550">
        <v>13</v>
      </c>
      <c r="S659" s="550">
        <v>12</v>
      </c>
      <c r="T659" s="550">
        <v>0</v>
      </c>
      <c r="U659" s="550">
        <v>0</v>
      </c>
      <c r="V659" s="550">
        <v>13</v>
      </c>
      <c r="W659" s="550">
        <v>12</v>
      </c>
      <c r="X659" s="550">
        <v>0</v>
      </c>
      <c r="Y659" s="550">
        <v>0</v>
      </c>
      <c r="Z659" s="550">
        <v>13</v>
      </c>
      <c r="AA659" s="423">
        <f t="shared" si="214"/>
        <v>199</v>
      </c>
      <c r="AC659" s="504">
        <f t="shared" si="216"/>
        <v>0</v>
      </c>
      <c r="AD659" s="504">
        <f t="shared" si="215"/>
        <v>0</v>
      </c>
      <c r="AE659" s="504">
        <f t="shared" si="215"/>
        <v>0</v>
      </c>
      <c r="AF659" s="504">
        <f t="shared" si="215"/>
        <v>0</v>
      </c>
      <c r="AG659" s="504">
        <f t="shared" si="215"/>
        <v>0</v>
      </c>
      <c r="AH659" s="504">
        <f t="shared" si="215"/>
        <v>0</v>
      </c>
      <c r="AI659" s="504">
        <f t="shared" si="215"/>
        <v>0</v>
      </c>
      <c r="AJ659" s="504">
        <f t="shared" si="215"/>
        <v>0</v>
      </c>
      <c r="AK659" s="504">
        <f t="shared" si="215"/>
        <v>0</v>
      </c>
      <c r="AL659" s="504">
        <f t="shared" si="215"/>
        <v>0</v>
      </c>
      <c r="AM659" s="504">
        <f t="shared" si="215"/>
        <v>0</v>
      </c>
      <c r="AN659" s="504">
        <f t="shared" si="215"/>
        <v>0</v>
      </c>
      <c r="AO659" s="504">
        <f t="shared" si="215"/>
        <v>0</v>
      </c>
      <c r="AP659" s="504">
        <f t="shared" si="215"/>
        <v>0</v>
      </c>
      <c r="AQ659" s="504">
        <f t="shared" si="215"/>
        <v>0</v>
      </c>
      <c r="AR659" s="504">
        <f t="shared" si="215"/>
        <v>0</v>
      </c>
      <c r="AS659" s="504">
        <f t="shared" si="215"/>
        <v>0</v>
      </c>
      <c r="AT659" s="504">
        <f t="shared" si="215"/>
        <v>0</v>
      </c>
      <c r="AU659" s="504">
        <f t="shared" si="215"/>
        <v>0</v>
      </c>
      <c r="AV659" s="504">
        <f t="shared" si="215"/>
        <v>0</v>
      </c>
      <c r="AW659" s="504">
        <f t="shared" si="215"/>
        <v>0</v>
      </c>
      <c r="AX659" s="504">
        <f t="shared" si="215"/>
        <v>0</v>
      </c>
      <c r="AY659" s="504">
        <f t="shared" si="215"/>
        <v>0</v>
      </c>
    </row>
    <row r="660" spans="2:51" ht="25.5" hidden="1" customHeight="1" x14ac:dyDescent="0.2">
      <c r="B660" s="93"/>
      <c r="C660" s="381">
        <v>44251</v>
      </c>
      <c r="D660" s="550">
        <v>18</v>
      </c>
      <c r="E660" s="550">
        <v>14</v>
      </c>
      <c r="F660" s="550">
        <v>0</v>
      </c>
      <c r="G660" s="550">
        <v>0</v>
      </c>
      <c r="H660" s="550">
        <v>15</v>
      </c>
      <c r="I660" s="550">
        <v>0</v>
      </c>
      <c r="J660" s="550">
        <v>2</v>
      </c>
      <c r="K660" s="550">
        <v>0</v>
      </c>
      <c r="L660" s="550">
        <v>12</v>
      </c>
      <c r="M660" s="550">
        <v>0</v>
      </c>
      <c r="N660" s="550">
        <v>25</v>
      </c>
      <c r="O660" s="550">
        <v>0</v>
      </c>
      <c r="P660" s="550">
        <v>2</v>
      </c>
      <c r="Q660" s="550">
        <v>0</v>
      </c>
      <c r="R660" s="550">
        <v>23</v>
      </c>
      <c r="S660" s="550">
        <v>2</v>
      </c>
      <c r="T660" s="550">
        <v>0</v>
      </c>
      <c r="U660" s="550">
        <v>0</v>
      </c>
      <c r="V660" s="550">
        <v>26</v>
      </c>
      <c r="W660" s="550">
        <v>2</v>
      </c>
      <c r="X660" s="550">
        <v>0</v>
      </c>
      <c r="Y660" s="550">
        <v>0</v>
      </c>
      <c r="Z660" s="550">
        <v>26</v>
      </c>
      <c r="AA660" s="423">
        <f t="shared" si="214"/>
        <v>167</v>
      </c>
      <c r="AB660" s="182"/>
      <c r="AC660" s="504">
        <f t="shared" si="216"/>
        <v>0</v>
      </c>
      <c r="AD660" s="504">
        <f t="shared" si="215"/>
        <v>0</v>
      </c>
      <c r="AE660" s="504">
        <f t="shared" si="215"/>
        <v>0</v>
      </c>
      <c r="AF660" s="504">
        <f t="shared" si="215"/>
        <v>0</v>
      </c>
      <c r="AG660" s="504">
        <f t="shared" si="215"/>
        <v>0</v>
      </c>
      <c r="AH660" s="504">
        <f t="shared" si="215"/>
        <v>0</v>
      </c>
      <c r="AI660" s="504">
        <f t="shared" si="215"/>
        <v>0</v>
      </c>
      <c r="AJ660" s="504">
        <f t="shared" si="215"/>
        <v>0</v>
      </c>
      <c r="AK660" s="504">
        <f t="shared" si="215"/>
        <v>0</v>
      </c>
      <c r="AL660" s="504">
        <f t="shared" si="215"/>
        <v>0</v>
      </c>
      <c r="AM660" s="504">
        <f t="shared" si="215"/>
        <v>0</v>
      </c>
      <c r="AN660" s="504">
        <f t="shared" si="215"/>
        <v>0</v>
      </c>
      <c r="AO660" s="504">
        <f t="shared" si="215"/>
        <v>0</v>
      </c>
      <c r="AP660" s="504">
        <f t="shared" si="215"/>
        <v>0</v>
      </c>
      <c r="AQ660" s="504">
        <f t="shared" si="215"/>
        <v>0</v>
      </c>
      <c r="AR660" s="504">
        <f t="shared" si="215"/>
        <v>0</v>
      </c>
      <c r="AS660" s="504">
        <f t="shared" si="215"/>
        <v>0</v>
      </c>
      <c r="AT660" s="504">
        <f t="shared" si="215"/>
        <v>0</v>
      </c>
      <c r="AU660" s="504">
        <f t="shared" si="215"/>
        <v>0</v>
      </c>
      <c r="AV660" s="504">
        <f t="shared" si="215"/>
        <v>0</v>
      </c>
      <c r="AW660" s="504">
        <f t="shared" si="215"/>
        <v>0</v>
      </c>
      <c r="AX660" s="504">
        <f t="shared" si="215"/>
        <v>0</v>
      </c>
      <c r="AY660" s="504">
        <f t="shared" si="215"/>
        <v>0</v>
      </c>
    </row>
    <row r="661" spans="2:51" ht="25.5" hidden="1" customHeight="1" x14ac:dyDescent="0.2">
      <c r="B661" s="93"/>
      <c r="C661" s="381">
        <v>44271</v>
      </c>
      <c r="D661" s="550">
        <v>23</v>
      </c>
      <c r="E661" s="550">
        <v>9</v>
      </c>
      <c r="F661" s="550">
        <v>14</v>
      </c>
      <c r="G661" s="550">
        <v>0</v>
      </c>
      <c r="H661" s="550">
        <v>9</v>
      </c>
      <c r="I661" s="550">
        <v>14</v>
      </c>
      <c r="J661" s="550">
        <v>23</v>
      </c>
      <c r="K661" s="550">
        <v>0</v>
      </c>
      <c r="L661" s="550">
        <v>0</v>
      </c>
      <c r="M661" s="550">
        <v>0</v>
      </c>
      <c r="N661" s="550">
        <v>12</v>
      </c>
      <c r="O661" s="550">
        <v>3</v>
      </c>
      <c r="P661" s="550">
        <v>3</v>
      </c>
      <c r="Q661" s="550">
        <v>0</v>
      </c>
      <c r="R661" s="550">
        <v>12</v>
      </c>
      <c r="S661" s="550">
        <v>3</v>
      </c>
      <c r="T661" s="550">
        <v>0</v>
      </c>
      <c r="U661" s="550">
        <v>12</v>
      </c>
      <c r="V661" s="550">
        <v>0</v>
      </c>
      <c r="W661" s="550">
        <v>3</v>
      </c>
      <c r="X661" s="550">
        <v>0</v>
      </c>
      <c r="Y661" s="550">
        <v>12</v>
      </c>
      <c r="Z661" s="550">
        <v>0</v>
      </c>
      <c r="AA661" s="423"/>
      <c r="AB661" s="188" t="s">
        <v>1092</v>
      </c>
      <c r="AC661" s="504">
        <v>23</v>
      </c>
      <c r="AD661" s="504">
        <v>9</v>
      </c>
      <c r="AE661" s="504">
        <v>14</v>
      </c>
      <c r="AF661" s="504">
        <v>0</v>
      </c>
      <c r="AG661" s="504">
        <v>9</v>
      </c>
      <c r="AH661" s="504">
        <v>14</v>
      </c>
      <c r="AI661" s="504">
        <v>23</v>
      </c>
      <c r="AJ661" s="504">
        <v>0</v>
      </c>
      <c r="AK661" s="504">
        <v>0</v>
      </c>
      <c r="AL661" s="504">
        <v>0</v>
      </c>
      <c r="AM661" s="504">
        <v>12</v>
      </c>
      <c r="AN661" s="504">
        <v>3</v>
      </c>
      <c r="AO661" s="504">
        <v>3</v>
      </c>
      <c r="AP661" s="504">
        <v>0</v>
      </c>
      <c r="AQ661" s="504">
        <v>12</v>
      </c>
      <c r="AR661" s="504">
        <v>3</v>
      </c>
      <c r="AS661" s="504">
        <v>0</v>
      </c>
      <c r="AT661" s="504">
        <v>12</v>
      </c>
      <c r="AU661" s="504">
        <v>0</v>
      </c>
      <c r="AV661" s="504">
        <v>3</v>
      </c>
      <c r="AW661" s="504">
        <v>0</v>
      </c>
      <c r="AX661" s="504">
        <v>12</v>
      </c>
      <c r="AY661" s="504">
        <v>0</v>
      </c>
    </row>
    <row r="662" spans="2:51" ht="25.5" hidden="1" customHeight="1" thickBot="1" x14ac:dyDescent="0.25">
      <c r="B662" s="93"/>
      <c r="C662" s="381">
        <v>44294</v>
      </c>
      <c r="D662" s="550">
        <v>5</v>
      </c>
      <c r="E662" s="550">
        <v>5</v>
      </c>
      <c r="F662" s="550">
        <v>0</v>
      </c>
      <c r="G662" s="550">
        <v>0</v>
      </c>
      <c r="H662" s="550">
        <v>5</v>
      </c>
      <c r="I662" s="550">
        <v>0</v>
      </c>
      <c r="J662" s="550">
        <v>5</v>
      </c>
      <c r="K662" s="550">
        <v>0</v>
      </c>
      <c r="L662" s="550">
        <v>0</v>
      </c>
      <c r="M662" s="550">
        <v>0</v>
      </c>
      <c r="N662" s="550">
        <v>2</v>
      </c>
      <c r="O662" s="550">
        <v>11</v>
      </c>
      <c r="P662" s="550">
        <v>11</v>
      </c>
      <c r="Q662" s="550">
        <v>0</v>
      </c>
      <c r="R662" s="550">
        <v>2</v>
      </c>
      <c r="S662" s="550">
        <v>11</v>
      </c>
      <c r="T662" s="550">
        <v>0</v>
      </c>
      <c r="U662" s="550">
        <v>2</v>
      </c>
      <c r="V662" s="550">
        <v>0</v>
      </c>
      <c r="W662" s="550">
        <v>11</v>
      </c>
      <c r="X662" s="550">
        <v>0</v>
      </c>
      <c r="Y662" s="550">
        <v>2</v>
      </c>
      <c r="Z662" s="550">
        <v>0</v>
      </c>
      <c r="AA662" s="423">
        <f t="shared" si="214"/>
        <v>72</v>
      </c>
      <c r="AB662" s="188" t="s">
        <v>1092</v>
      </c>
      <c r="AC662" s="504">
        <v>5</v>
      </c>
      <c r="AD662" s="504">
        <v>5</v>
      </c>
      <c r="AE662" s="504">
        <v>0</v>
      </c>
      <c r="AF662" s="504">
        <v>0</v>
      </c>
      <c r="AG662" s="504">
        <v>5</v>
      </c>
      <c r="AH662" s="504">
        <v>0</v>
      </c>
      <c r="AI662" s="504">
        <v>5</v>
      </c>
      <c r="AJ662" s="504">
        <v>0</v>
      </c>
      <c r="AK662" s="504">
        <v>0</v>
      </c>
      <c r="AL662" s="504">
        <v>0</v>
      </c>
      <c r="AM662" s="504">
        <v>2</v>
      </c>
      <c r="AN662" s="504">
        <v>11</v>
      </c>
      <c r="AO662" s="504">
        <v>11</v>
      </c>
      <c r="AP662" s="504">
        <v>0</v>
      </c>
      <c r="AQ662" s="504">
        <v>2</v>
      </c>
      <c r="AR662" s="504">
        <v>11</v>
      </c>
      <c r="AS662" s="504">
        <v>0</v>
      </c>
      <c r="AT662" s="504">
        <v>2</v>
      </c>
      <c r="AU662" s="504">
        <v>0</v>
      </c>
      <c r="AV662" s="504">
        <v>11</v>
      </c>
      <c r="AW662" s="504">
        <v>0</v>
      </c>
      <c r="AX662" s="504">
        <v>2</v>
      </c>
      <c r="AY662" s="504">
        <v>0</v>
      </c>
    </row>
    <row r="663" spans="2:51" ht="27" hidden="1" customHeight="1" thickTop="1" x14ac:dyDescent="0.2">
      <c r="B663" s="1898" t="s">
        <v>1074</v>
      </c>
      <c r="C663" s="1898"/>
      <c r="D663" s="424">
        <f>SUM(D657:D662)</f>
        <v>123</v>
      </c>
      <c r="E663" s="424">
        <f t="shared" ref="E663:AA663" si="217">SUM(E657:E662)</f>
        <v>104</v>
      </c>
      <c r="F663" s="424">
        <f t="shared" si="217"/>
        <v>16</v>
      </c>
      <c r="G663" s="424">
        <f t="shared" si="217"/>
        <v>0</v>
      </c>
      <c r="H663" s="424">
        <f t="shared" si="217"/>
        <v>105</v>
      </c>
      <c r="I663" s="424">
        <f t="shared" si="217"/>
        <v>16</v>
      </c>
      <c r="J663" s="424">
        <f t="shared" si="217"/>
        <v>51</v>
      </c>
      <c r="K663" s="424">
        <f t="shared" si="217"/>
        <v>6</v>
      </c>
      <c r="L663" s="424">
        <f t="shared" si="217"/>
        <v>59</v>
      </c>
      <c r="M663" s="424">
        <f t="shared" si="217"/>
        <v>0</v>
      </c>
      <c r="N663" s="424">
        <f t="shared" si="217"/>
        <v>104</v>
      </c>
      <c r="O663" s="424">
        <f t="shared" si="217"/>
        <v>20</v>
      </c>
      <c r="P663" s="424">
        <f t="shared" si="217"/>
        <v>43</v>
      </c>
      <c r="Q663" s="424">
        <f t="shared" si="217"/>
        <v>0</v>
      </c>
      <c r="R663" s="424">
        <f t="shared" si="217"/>
        <v>90</v>
      </c>
      <c r="S663" s="424">
        <f t="shared" si="217"/>
        <v>46</v>
      </c>
      <c r="T663" s="424">
        <f t="shared" si="217"/>
        <v>0</v>
      </c>
      <c r="U663" s="424">
        <f t="shared" si="217"/>
        <v>16</v>
      </c>
      <c r="V663" s="424">
        <f t="shared" si="217"/>
        <v>77</v>
      </c>
      <c r="W663" s="424">
        <f t="shared" si="217"/>
        <v>42</v>
      </c>
      <c r="X663" s="424">
        <f t="shared" si="217"/>
        <v>0</v>
      </c>
      <c r="Y663" s="424">
        <f t="shared" si="217"/>
        <v>16</v>
      </c>
      <c r="Z663" s="424">
        <f t="shared" si="217"/>
        <v>77</v>
      </c>
      <c r="AA663" s="424">
        <f t="shared" si="217"/>
        <v>859</v>
      </c>
      <c r="AB663" s="182"/>
      <c r="AC663" s="290">
        <f t="shared" ref="AC663:AY663" si="218">SUM(AC657:AC662)</f>
        <v>28</v>
      </c>
      <c r="AD663" s="290">
        <f t="shared" si="218"/>
        <v>14</v>
      </c>
      <c r="AE663" s="290">
        <f t="shared" si="218"/>
        <v>14</v>
      </c>
      <c r="AF663" s="290">
        <f t="shared" si="218"/>
        <v>0</v>
      </c>
      <c r="AG663" s="290">
        <f t="shared" si="218"/>
        <v>14</v>
      </c>
      <c r="AH663" s="290">
        <f t="shared" si="218"/>
        <v>14</v>
      </c>
      <c r="AI663" s="290">
        <f t="shared" si="218"/>
        <v>28</v>
      </c>
      <c r="AJ663" s="290">
        <f t="shared" si="218"/>
        <v>0</v>
      </c>
      <c r="AK663" s="290">
        <f t="shared" si="218"/>
        <v>0</v>
      </c>
      <c r="AL663" s="290">
        <f t="shared" si="218"/>
        <v>0</v>
      </c>
      <c r="AM663" s="290">
        <f t="shared" si="218"/>
        <v>14</v>
      </c>
      <c r="AN663" s="290">
        <f t="shared" si="218"/>
        <v>14</v>
      </c>
      <c r="AO663" s="290">
        <f t="shared" si="218"/>
        <v>14</v>
      </c>
      <c r="AP663" s="290">
        <f t="shared" si="218"/>
        <v>0</v>
      </c>
      <c r="AQ663" s="290">
        <f t="shared" si="218"/>
        <v>14</v>
      </c>
      <c r="AR663" s="290">
        <f t="shared" si="218"/>
        <v>14</v>
      </c>
      <c r="AS663" s="290">
        <f t="shared" si="218"/>
        <v>0</v>
      </c>
      <c r="AT663" s="290">
        <f t="shared" si="218"/>
        <v>14</v>
      </c>
      <c r="AU663" s="290">
        <f t="shared" si="218"/>
        <v>0</v>
      </c>
      <c r="AV663" s="290">
        <f t="shared" si="218"/>
        <v>14</v>
      </c>
      <c r="AW663" s="290">
        <f t="shared" si="218"/>
        <v>0</v>
      </c>
      <c r="AX663" s="290">
        <f t="shared" si="218"/>
        <v>14</v>
      </c>
      <c r="AY663" s="290">
        <f t="shared" si="218"/>
        <v>0</v>
      </c>
    </row>
    <row r="664" spans="2:51" ht="12" hidden="1" customHeight="1" x14ac:dyDescent="0.2">
      <c r="AB664" s="182"/>
      <c r="AC664" s="574"/>
    </row>
    <row r="665" spans="2:51" ht="12" hidden="1" customHeight="1" x14ac:dyDescent="0.2"/>
    <row r="666" spans="2:51" ht="12" hidden="1" customHeight="1" x14ac:dyDescent="0.2"/>
    <row r="667" spans="2:51" ht="22.5" hidden="1" customHeight="1" x14ac:dyDescent="0.2">
      <c r="B667" s="172" t="s">
        <v>1114</v>
      </c>
      <c r="H667" s="94"/>
    </row>
    <row r="668" spans="2:51" ht="14.4" hidden="1" x14ac:dyDescent="0.2">
      <c r="B668" s="78"/>
      <c r="C668" s="79"/>
      <c r="D668" s="96" t="s">
        <v>389</v>
      </c>
      <c r="E668" s="97" t="s">
        <v>390</v>
      </c>
      <c r="F668" s="96" t="s">
        <v>391</v>
      </c>
      <c r="G668" s="96" t="s">
        <v>392</v>
      </c>
      <c r="H668" s="98" t="s">
        <v>393</v>
      </c>
      <c r="I668" s="97" t="s">
        <v>394</v>
      </c>
      <c r="J668" s="96" t="s">
        <v>395</v>
      </c>
      <c r="K668" s="96" t="s">
        <v>396</v>
      </c>
      <c r="L668" s="96" t="s">
        <v>397</v>
      </c>
      <c r="M668" s="96" t="s">
        <v>398</v>
      </c>
      <c r="N668" s="96" t="s">
        <v>399</v>
      </c>
      <c r="O668" s="96" t="s">
        <v>400</v>
      </c>
      <c r="P668" s="96" t="s">
        <v>401</v>
      </c>
      <c r="Q668" s="96" t="s">
        <v>402</v>
      </c>
      <c r="R668" s="96" t="s">
        <v>403</v>
      </c>
      <c r="S668" s="96" t="s">
        <v>404</v>
      </c>
      <c r="T668" s="96" t="s">
        <v>405</v>
      </c>
      <c r="U668" s="96" t="s">
        <v>406</v>
      </c>
      <c r="V668" s="96" t="s">
        <v>407</v>
      </c>
      <c r="W668" s="99" t="s">
        <v>408</v>
      </c>
      <c r="X668" s="80"/>
      <c r="Y668" s="80"/>
      <c r="Z668" s="80"/>
      <c r="AA668" s="80"/>
      <c r="AC668" s="81" t="s">
        <v>409</v>
      </c>
      <c r="AD668" s="81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  <c r="AS668" s="81"/>
      <c r="AT668" s="81"/>
      <c r="AU668" s="81"/>
      <c r="AV668" s="82"/>
    </row>
    <row r="669" spans="2:51" ht="33.75" hidden="1" customHeight="1" x14ac:dyDescent="0.2">
      <c r="B669" s="83" t="s">
        <v>410</v>
      </c>
      <c r="C669" s="83" t="s">
        <v>411</v>
      </c>
      <c r="D669" s="100" t="s">
        <v>417</v>
      </c>
      <c r="E669" s="100" t="s">
        <v>418</v>
      </c>
      <c r="F669" s="100" t="s">
        <v>419</v>
      </c>
      <c r="G669" s="100" t="s">
        <v>420</v>
      </c>
      <c r="H669" s="101" t="s">
        <v>421</v>
      </c>
      <c r="I669" s="102" t="s">
        <v>422</v>
      </c>
      <c r="J669" s="100" t="s">
        <v>423</v>
      </c>
      <c r="K669" s="100" t="s">
        <v>424</v>
      </c>
      <c r="L669" s="100" t="s">
        <v>425</v>
      </c>
      <c r="M669" s="100" t="s">
        <v>426</v>
      </c>
      <c r="N669" s="100" t="s">
        <v>427</v>
      </c>
      <c r="O669" s="100" t="s">
        <v>428</v>
      </c>
      <c r="P669" s="100" t="s">
        <v>64</v>
      </c>
      <c r="Q669" s="100" t="s">
        <v>64</v>
      </c>
      <c r="R669" s="100" t="s">
        <v>429</v>
      </c>
      <c r="S669" s="100" t="s">
        <v>430</v>
      </c>
      <c r="T669" s="100" t="s">
        <v>431</v>
      </c>
      <c r="U669" s="100" t="s">
        <v>432</v>
      </c>
      <c r="V669" s="100" t="s">
        <v>433</v>
      </c>
      <c r="W669" s="100" t="s">
        <v>434</v>
      </c>
      <c r="X669" s="95"/>
      <c r="Y669" s="95"/>
      <c r="Z669" s="95"/>
      <c r="AA669" s="84" t="s">
        <v>412</v>
      </c>
      <c r="AC669" s="85" t="s">
        <v>417</v>
      </c>
      <c r="AD669" s="85" t="s">
        <v>418</v>
      </c>
      <c r="AE669" s="85" t="s">
        <v>419</v>
      </c>
      <c r="AF669" s="85" t="s">
        <v>420</v>
      </c>
      <c r="AG669" s="85" t="s">
        <v>421</v>
      </c>
      <c r="AH669" s="85" t="s">
        <v>422</v>
      </c>
      <c r="AI669" s="85" t="s">
        <v>423</v>
      </c>
      <c r="AJ669" s="85" t="s">
        <v>424</v>
      </c>
      <c r="AK669" s="85" t="s">
        <v>425</v>
      </c>
      <c r="AL669" s="85" t="s">
        <v>426</v>
      </c>
      <c r="AM669" s="85" t="s">
        <v>427</v>
      </c>
      <c r="AN669" s="85" t="s">
        <v>428</v>
      </c>
      <c r="AO669" s="85" t="s">
        <v>1090</v>
      </c>
      <c r="AP669" s="85" t="s">
        <v>1091</v>
      </c>
      <c r="AQ669" s="85" t="s">
        <v>429</v>
      </c>
      <c r="AR669" s="85" t="s">
        <v>430</v>
      </c>
      <c r="AS669" s="85" t="s">
        <v>431</v>
      </c>
      <c r="AT669" s="85" t="s">
        <v>432</v>
      </c>
      <c r="AU669" s="85" t="s">
        <v>433</v>
      </c>
      <c r="AV669" s="85" t="s">
        <v>434</v>
      </c>
    </row>
    <row r="670" spans="2:51" ht="27" hidden="1" customHeight="1" x14ac:dyDescent="0.2">
      <c r="B670" s="86"/>
      <c r="C670" s="381">
        <v>44215</v>
      </c>
      <c r="D670" s="416">
        <v>0</v>
      </c>
      <c r="E670" s="416">
        <v>0</v>
      </c>
      <c r="F670" s="416">
        <v>0</v>
      </c>
      <c r="G670" s="416">
        <v>0</v>
      </c>
      <c r="H670" s="417">
        <v>0</v>
      </c>
      <c r="I670" s="416">
        <v>0</v>
      </c>
      <c r="J670" s="416">
        <v>0</v>
      </c>
      <c r="K670" s="416">
        <v>0</v>
      </c>
      <c r="L670" s="416">
        <v>0</v>
      </c>
      <c r="M670" s="416">
        <v>0</v>
      </c>
      <c r="N670" s="416">
        <v>0</v>
      </c>
      <c r="O670" s="416">
        <v>0</v>
      </c>
      <c r="P670" s="416">
        <v>0</v>
      </c>
      <c r="Q670" s="416">
        <v>0</v>
      </c>
      <c r="R670" s="416">
        <v>0</v>
      </c>
      <c r="S670" s="416">
        <v>0</v>
      </c>
      <c r="T670" s="416">
        <v>0</v>
      </c>
      <c r="U670" s="416">
        <v>0</v>
      </c>
      <c r="V670" s="416">
        <v>0</v>
      </c>
      <c r="W670" s="416">
        <v>0</v>
      </c>
      <c r="X670" s="418"/>
      <c r="Y670" s="419"/>
      <c r="Z670" s="419"/>
      <c r="AA670" s="420">
        <f t="shared" ref="AA670:AA676" si="219">SUM(D670:W670)</f>
        <v>0</v>
      </c>
      <c r="AC670" s="288">
        <f>D670-D649</f>
        <v>0</v>
      </c>
      <c r="AD670" s="288">
        <f t="shared" ref="AD670:AS675" si="220">E670-E649</f>
        <v>0</v>
      </c>
      <c r="AE670" s="288">
        <f t="shared" si="220"/>
        <v>0</v>
      </c>
      <c r="AF670" s="288">
        <f t="shared" si="220"/>
        <v>0</v>
      </c>
      <c r="AG670" s="288">
        <f t="shared" si="220"/>
        <v>0</v>
      </c>
      <c r="AH670" s="288">
        <f t="shared" si="220"/>
        <v>0</v>
      </c>
      <c r="AI670" s="288">
        <f t="shared" si="220"/>
        <v>0</v>
      </c>
      <c r="AJ670" s="288">
        <f t="shared" si="220"/>
        <v>0</v>
      </c>
      <c r="AK670" s="288">
        <f t="shared" si="220"/>
        <v>0</v>
      </c>
      <c r="AL670" s="288">
        <f t="shared" si="220"/>
        <v>0</v>
      </c>
      <c r="AM670" s="288">
        <f t="shared" si="220"/>
        <v>0</v>
      </c>
      <c r="AN670" s="288">
        <f t="shared" si="220"/>
        <v>0</v>
      </c>
      <c r="AO670" s="288">
        <f t="shared" si="220"/>
        <v>0</v>
      </c>
      <c r="AP670" s="288">
        <f t="shared" si="220"/>
        <v>0</v>
      </c>
      <c r="AQ670" s="288">
        <f t="shared" si="220"/>
        <v>0</v>
      </c>
      <c r="AR670" s="288">
        <f t="shared" si="220"/>
        <v>0</v>
      </c>
      <c r="AS670" s="288">
        <f t="shared" si="220"/>
        <v>0</v>
      </c>
      <c r="AT670" s="288">
        <f t="shared" ref="AT670:AV675" si="221">U670-U649</f>
        <v>0</v>
      </c>
      <c r="AU670" s="288">
        <f t="shared" si="221"/>
        <v>0</v>
      </c>
      <c r="AV670" s="288">
        <f t="shared" si="221"/>
        <v>0</v>
      </c>
    </row>
    <row r="671" spans="2:51" ht="27" hidden="1" customHeight="1" x14ac:dyDescent="0.2">
      <c r="B671" s="86"/>
      <c r="C671" s="381">
        <v>44225</v>
      </c>
      <c r="D671" s="416">
        <v>0</v>
      </c>
      <c r="E671" s="416">
        <v>0</v>
      </c>
      <c r="F671" s="416">
        <v>0</v>
      </c>
      <c r="G671" s="416">
        <v>0</v>
      </c>
      <c r="H671" s="417">
        <v>0</v>
      </c>
      <c r="I671" s="416">
        <v>0</v>
      </c>
      <c r="J671" s="416">
        <v>0</v>
      </c>
      <c r="K671" s="416">
        <v>0</v>
      </c>
      <c r="L671" s="416">
        <v>0</v>
      </c>
      <c r="M671" s="416">
        <v>0</v>
      </c>
      <c r="N671" s="416">
        <v>0</v>
      </c>
      <c r="O671" s="416">
        <v>0</v>
      </c>
      <c r="P671" s="416">
        <v>0</v>
      </c>
      <c r="Q671" s="416">
        <v>0</v>
      </c>
      <c r="R671" s="416">
        <v>0</v>
      </c>
      <c r="S671" s="416">
        <v>0</v>
      </c>
      <c r="T671" s="416">
        <v>0</v>
      </c>
      <c r="U671" s="416">
        <v>0</v>
      </c>
      <c r="V671" s="416">
        <v>0</v>
      </c>
      <c r="W671" s="416">
        <v>0</v>
      </c>
      <c r="X671" s="418"/>
      <c r="Y671" s="419"/>
      <c r="Z671" s="419"/>
      <c r="AA671" s="420">
        <f t="shared" si="219"/>
        <v>0</v>
      </c>
      <c r="AC671" s="288">
        <f t="shared" ref="AC671:AC675" si="222">D671-D650</f>
        <v>0</v>
      </c>
      <c r="AD671" s="288">
        <f t="shared" si="220"/>
        <v>0</v>
      </c>
      <c r="AE671" s="288">
        <f t="shared" si="220"/>
        <v>0</v>
      </c>
      <c r="AF671" s="288">
        <f t="shared" si="220"/>
        <v>0</v>
      </c>
      <c r="AG671" s="288">
        <f t="shared" si="220"/>
        <v>0</v>
      </c>
      <c r="AH671" s="288">
        <f t="shared" si="220"/>
        <v>0</v>
      </c>
      <c r="AI671" s="288">
        <f t="shared" si="220"/>
        <v>0</v>
      </c>
      <c r="AJ671" s="288">
        <f t="shared" si="220"/>
        <v>0</v>
      </c>
      <c r="AK671" s="288">
        <f t="shared" si="220"/>
        <v>0</v>
      </c>
      <c r="AL671" s="288">
        <f t="shared" si="220"/>
        <v>0</v>
      </c>
      <c r="AM671" s="288">
        <f t="shared" si="220"/>
        <v>0</v>
      </c>
      <c r="AN671" s="288">
        <f t="shared" si="220"/>
        <v>0</v>
      </c>
      <c r="AO671" s="288">
        <f t="shared" si="220"/>
        <v>0</v>
      </c>
      <c r="AP671" s="288">
        <f t="shared" si="220"/>
        <v>0</v>
      </c>
      <c r="AQ671" s="288">
        <f t="shared" si="220"/>
        <v>0</v>
      </c>
      <c r="AR671" s="288">
        <f t="shared" si="220"/>
        <v>0</v>
      </c>
      <c r="AS671" s="288">
        <f t="shared" si="220"/>
        <v>0</v>
      </c>
      <c r="AT671" s="288">
        <f t="shared" si="221"/>
        <v>0</v>
      </c>
      <c r="AU671" s="288">
        <f t="shared" si="221"/>
        <v>0</v>
      </c>
      <c r="AV671" s="288">
        <f t="shared" si="221"/>
        <v>0</v>
      </c>
    </row>
    <row r="672" spans="2:51" ht="27" hidden="1" customHeight="1" x14ac:dyDescent="0.2">
      <c r="B672" s="86"/>
      <c r="C672" s="381">
        <v>44239</v>
      </c>
      <c r="D672" s="416">
        <v>0</v>
      </c>
      <c r="E672" s="416">
        <v>0</v>
      </c>
      <c r="F672" s="416">
        <v>0</v>
      </c>
      <c r="G672" s="416">
        <v>0</v>
      </c>
      <c r="H672" s="417">
        <v>0</v>
      </c>
      <c r="I672" s="416">
        <v>0</v>
      </c>
      <c r="J672" s="416">
        <v>0</v>
      </c>
      <c r="K672" s="416">
        <v>0</v>
      </c>
      <c r="L672" s="416">
        <v>0</v>
      </c>
      <c r="M672" s="416">
        <v>0</v>
      </c>
      <c r="N672" s="416">
        <v>0</v>
      </c>
      <c r="O672" s="416">
        <v>0</v>
      </c>
      <c r="P672" s="416">
        <v>0</v>
      </c>
      <c r="Q672" s="416">
        <v>0</v>
      </c>
      <c r="R672" s="416">
        <v>0</v>
      </c>
      <c r="S672" s="416">
        <v>0</v>
      </c>
      <c r="T672" s="416">
        <v>0</v>
      </c>
      <c r="U672" s="416">
        <v>0</v>
      </c>
      <c r="V672" s="416">
        <v>0</v>
      </c>
      <c r="W672" s="416">
        <v>0</v>
      </c>
      <c r="X672" s="418"/>
      <c r="Y672" s="419"/>
      <c r="Z672" s="419"/>
      <c r="AA672" s="420">
        <f t="shared" si="219"/>
        <v>0</v>
      </c>
      <c r="AC672" s="288">
        <f t="shared" si="222"/>
        <v>0</v>
      </c>
      <c r="AD672" s="288">
        <f t="shared" si="220"/>
        <v>0</v>
      </c>
      <c r="AE672" s="288">
        <f t="shared" si="220"/>
        <v>0</v>
      </c>
      <c r="AF672" s="288">
        <f t="shared" si="220"/>
        <v>0</v>
      </c>
      <c r="AG672" s="288">
        <f t="shared" si="220"/>
        <v>0</v>
      </c>
      <c r="AH672" s="288">
        <f t="shared" si="220"/>
        <v>0</v>
      </c>
      <c r="AI672" s="288">
        <f t="shared" si="220"/>
        <v>0</v>
      </c>
      <c r="AJ672" s="288">
        <f t="shared" si="220"/>
        <v>0</v>
      </c>
      <c r="AK672" s="288">
        <f t="shared" si="220"/>
        <v>0</v>
      </c>
      <c r="AL672" s="288">
        <f t="shared" si="220"/>
        <v>0</v>
      </c>
      <c r="AM672" s="288">
        <f t="shared" si="220"/>
        <v>0</v>
      </c>
      <c r="AN672" s="288">
        <f t="shared" si="220"/>
        <v>0</v>
      </c>
      <c r="AO672" s="288">
        <f t="shared" si="220"/>
        <v>0</v>
      </c>
      <c r="AP672" s="288">
        <f t="shared" si="220"/>
        <v>0</v>
      </c>
      <c r="AQ672" s="288">
        <f t="shared" si="220"/>
        <v>0</v>
      </c>
      <c r="AR672" s="288">
        <f t="shared" si="220"/>
        <v>0</v>
      </c>
      <c r="AS672" s="288">
        <f t="shared" si="220"/>
        <v>0</v>
      </c>
      <c r="AT672" s="288">
        <f t="shared" si="221"/>
        <v>0</v>
      </c>
      <c r="AU672" s="288">
        <f t="shared" si="221"/>
        <v>0</v>
      </c>
      <c r="AV672" s="288">
        <f t="shared" si="221"/>
        <v>0</v>
      </c>
    </row>
    <row r="673" spans="2:51" ht="27" hidden="1" customHeight="1" x14ac:dyDescent="0.2">
      <c r="B673" s="86"/>
      <c r="C673" s="381">
        <v>44251</v>
      </c>
      <c r="D673" s="416">
        <v>0</v>
      </c>
      <c r="E673" s="416">
        <v>0</v>
      </c>
      <c r="F673" s="416">
        <v>0</v>
      </c>
      <c r="G673" s="416">
        <v>0</v>
      </c>
      <c r="H673" s="417">
        <v>0</v>
      </c>
      <c r="I673" s="416">
        <v>0</v>
      </c>
      <c r="J673" s="416">
        <v>0</v>
      </c>
      <c r="K673" s="416">
        <v>0</v>
      </c>
      <c r="L673" s="416">
        <v>0</v>
      </c>
      <c r="M673" s="416">
        <v>0</v>
      </c>
      <c r="N673" s="416">
        <v>0</v>
      </c>
      <c r="O673" s="416">
        <v>0</v>
      </c>
      <c r="P673" s="416">
        <v>0</v>
      </c>
      <c r="Q673" s="416">
        <v>0</v>
      </c>
      <c r="R673" s="416">
        <v>0</v>
      </c>
      <c r="S673" s="416">
        <v>0</v>
      </c>
      <c r="T673" s="416">
        <v>0</v>
      </c>
      <c r="U673" s="416">
        <v>0</v>
      </c>
      <c r="V673" s="416">
        <v>0</v>
      </c>
      <c r="W673" s="416">
        <v>0</v>
      </c>
      <c r="X673" s="418"/>
      <c r="Y673" s="419"/>
      <c r="Z673" s="419"/>
      <c r="AA673" s="420">
        <f t="shared" si="219"/>
        <v>0</v>
      </c>
      <c r="AC673" s="288">
        <f t="shared" si="222"/>
        <v>0</v>
      </c>
      <c r="AD673" s="288">
        <f t="shared" si="220"/>
        <v>0</v>
      </c>
      <c r="AE673" s="288">
        <f t="shared" si="220"/>
        <v>0</v>
      </c>
      <c r="AF673" s="288">
        <f t="shared" si="220"/>
        <v>0</v>
      </c>
      <c r="AG673" s="288">
        <f t="shared" si="220"/>
        <v>0</v>
      </c>
      <c r="AH673" s="288">
        <f t="shared" si="220"/>
        <v>0</v>
      </c>
      <c r="AI673" s="288">
        <f t="shared" si="220"/>
        <v>0</v>
      </c>
      <c r="AJ673" s="288">
        <f t="shared" si="220"/>
        <v>0</v>
      </c>
      <c r="AK673" s="288">
        <f t="shared" si="220"/>
        <v>0</v>
      </c>
      <c r="AL673" s="288">
        <f t="shared" si="220"/>
        <v>0</v>
      </c>
      <c r="AM673" s="288">
        <f t="shared" si="220"/>
        <v>0</v>
      </c>
      <c r="AN673" s="288">
        <f t="shared" si="220"/>
        <v>0</v>
      </c>
      <c r="AO673" s="288">
        <f t="shared" si="220"/>
        <v>0</v>
      </c>
      <c r="AP673" s="288">
        <f t="shared" si="220"/>
        <v>0</v>
      </c>
      <c r="AQ673" s="288">
        <f t="shared" si="220"/>
        <v>0</v>
      </c>
      <c r="AR673" s="288">
        <f t="shared" si="220"/>
        <v>0</v>
      </c>
      <c r="AS673" s="288">
        <f t="shared" si="220"/>
        <v>0</v>
      </c>
      <c r="AT673" s="288">
        <f t="shared" si="221"/>
        <v>0</v>
      </c>
      <c r="AU673" s="288">
        <f t="shared" si="221"/>
        <v>0</v>
      </c>
      <c r="AV673" s="288">
        <f t="shared" si="221"/>
        <v>0</v>
      </c>
    </row>
    <row r="674" spans="2:51" ht="27" hidden="1" customHeight="1" x14ac:dyDescent="0.2">
      <c r="B674" s="86"/>
      <c r="C674" s="381">
        <v>44271</v>
      </c>
      <c r="D674" s="416">
        <v>0</v>
      </c>
      <c r="E674" s="416">
        <v>0</v>
      </c>
      <c r="F674" s="416">
        <v>0</v>
      </c>
      <c r="G674" s="416">
        <v>0</v>
      </c>
      <c r="H674" s="417">
        <v>0</v>
      </c>
      <c r="I674" s="416">
        <v>0</v>
      </c>
      <c r="J674" s="416">
        <v>0</v>
      </c>
      <c r="K674" s="416">
        <v>0</v>
      </c>
      <c r="L674" s="416">
        <v>0</v>
      </c>
      <c r="M674" s="416">
        <v>0</v>
      </c>
      <c r="N674" s="416">
        <v>0</v>
      </c>
      <c r="O674" s="416">
        <v>0</v>
      </c>
      <c r="P674" s="416">
        <v>0</v>
      </c>
      <c r="Q674" s="416">
        <v>0</v>
      </c>
      <c r="R674" s="416">
        <v>0</v>
      </c>
      <c r="S674" s="416">
        <v>0</v>
      </c>
      <c r="T674" s="416">
        <v>0</v>
      </c>
      <c r="U674" s="416">
        <v>0</v>
      </c>
      <c r="V674" s="416">
        <v>0</v>
      </c>
      <c r="W674" s="416">
        <v>0</v>
      </c>
      <c r="X674" s="418"/>
      <c r="Y674" s="419"/>
      <c r="Z674" s="419"/>
      <c r="AA674" s="420">
        <f t="shared" si="219"/>
        <v>0</v>
      </c>
      <c r="AC674" s="288">
        <f t="shared" si="222"/>
        <v>0</v>
      </c>
      <c r="AD674" s="288">
        <f t="shared" si="220"/>
        <v>0</v>
      </c>
      <c r="AE674" s="288">
        <f t="shared" si="220"/>
        <v>0</v>
      </c>
      <c r="AF674" s="288">
        <f t="shared" si="220"/>
        <v>0</v>
      </c>
      <c r="AG674" s="288">
        <f t="shared" si="220"/>
        <v>0</v>
      </c>
      <c r="AH674" s="288">
        <f t="shared" si="220"/>
        <v>0</v>
      </c>
      <c r="AI674" s="288">
        <f t="shared" si="220"/>
        <v>0</v>
      </c>
      <c r="AJ674" s="288">
        <f t="shared" si="220"/>
        <v>0</v>
      </c>
      <c r="AK674" s="288">
        <f t="shared" si="220"/>
        <v>0</v>
      </c>
      <c r="AL674" s="288">
        <f t="shared" si="220"/>
        <v>0</v>
      </c>
      <c r="AM674" s="288">
        <f t="shared" si="220"/>
        <v>0</v>
      </c>
      <c r="AN674" s="288">
        <f t="shared" si="220"/>
        <v>0</v>
      </c>
      <c r="AO674" s="288">
        <f t="shared" si="220"/>
        <v>0</v>
      </c>
      <c r="AP674" s="288">
        <f t="shared" si="220"/>
        <v>0</v>
      </c>
      <c r="AQ674" s="288">
        <f t="shared" si="220"/>
        <v>0</v>
      </c>
      <c r="AR674" s="288">
        <f t="shared" si="220"/>
        <v>0</v>
      </c>
      <c r="AS674" s="288">
        <f t="shared" si="220"/>
        <v>0</v>
      </c>
      <c r="AT674" s="288">
        <f t="shared" si="221"/>
        <v>0</v>
      </c>
      <c r="AU674" s="288">
        <f t="shared" si="221"/>
        <v>0</v>
      </c>
      <c r="AV674" s="288">
        <f t="shared" si="221"/>
        <v>0</v>
      </c>
    </row>
    <row r="675" spans="2:51" ht="27" hidden="1" customHeight="1" thickBot="1" x14ac:dyDescent="0.25">
      <c r="B675" s="86"/>
      <c r="C675" s="381">
        <v>44294</v>
      </c>
      <c r="D675" s="416">
        <v>0</v>
      </c>
      <c r="E675" s="416">
        <v>0</v>
      </c>
      <c r="F675" s="416">
        <v>0</v>
      </c>
      <c r="G675" s="416">
        <v>0</v>
      </c>
      <c r="H675" s="417">
        <v>0</v>
      </c>
      <c r="I675" s="416">
        <v>0</v>
      </c>
      <c r="J675" s="416">
        <v>0</v>
      </c>
      <c r="K675" s="416">
        <v>0</v>
      </c>
      <c r="L675" s="416">
        <v>0</v>
      </c>
      <c r="M675" s="416">
        <v>0</v>
      </c>
      <c r="N675" s="416">
        <v>0</v>
      </c>
      <c r="O675" s="416">
        <v>0</v>
      </c>
      <c r="P675" s="416">
        <v>0</v>
      </c>
      <c r="Q675" s="416">
        <v>0</v>
      </c>
      <c r="R675" s="416">
        <v>0</v>
      </c>
      <c r="S675" s="416">
        <v>0</v>
      </c>
      <c r="T675" s="416">
        <v>0</v>
      </c>
      <c r="U675" s="416">
        <v>0</v>
      </c>
      <c r="V675" s="416">
        <v>0</v>
      </c>
      <c r="W675" s="416">
        <v>0</v>
      </c>
      <c r="X675" s="418"/>
      <c r="Y675" s="419"/>
      <c r="Z675" s="419"/>
      <c r="AA675" s="420">
        <f t="shared" si="219"/>
        <v>0</v>
      </c>
      <c r="AC675" s="288">
        <f t="shared" si="222"/>
        <v>0</v>
      </c>
      <c r="AD675" s="288">
        <f t="shared" si="220"/>
        <v>0</v>
      </c>
      <c r="AE675" s="288">
        <f t="shared" si="220"/>
        <v>0</v>
      </c>
      <c r="AF675" s="288">
        <f t="shared" si="220"/>
        <v>0</v>
      </c>
      <c r="AG675" s="288">
        <f t="shared" si="220"/>
        <v>0</v>
      </c>
      <c r="AH675" s="288">
        <f t="shared" si="220"/>
        <v>0</v>
      </c>
      <c r="AI675" s="288">
        <f t="shared" si="220"/>
        <v>0</v>
      </c>
      <c r="AJ675" s="288">
        <f t="shared" si="220"/>
        <v>0</v>
      </c>
      <c r="AK675" s="288">
        <f t="shared" si="220"/>
        <v>0</v>
      </c>
      <c r="AL675" s="288">
        <f t="shared" si="220"/>
        <v>0</v>
      </c>
      <c r="AM675" s="288">
        <f t="shared" si="220"/>
        <v>0</v>
      </c>
      <c r="AN675" s="288">
        <f t="shared" si="220"/>
        <v>0</v>
      </c>
      <c r="AO675" s="288">
        <f t="shared" si="220"/>
        <v>0</v>
      </c>
      <c r="AP675" s="288">
        <f t="shared" si="220"/>
        <v>0</v>
      </c>
      <c r="AQ675" s="288">
        <f t="shared" si="220"/>
        <v>0</v>
      </c>
      <c r="AR675" s="288">
        <f t="shared" si="220"/>
        <v>0</v>
      </c>
      <c r="AS675" s="288">
        <f t="shared" si="220"/>
        <v>0</v>
      </c>
      <c r="AT675" s="288">
        <f t="shared" si="221"/>
        <v>0</v>
      </c>
      <c r="AU675" s="288">
        <f t="shared" si="221"/>
        <v>0</v>
      </c>
      <c r="AV675" s="288">
        <f t="shared" si="221"/>
        <v>0</v>
      </c>
    </row>
    <row r="676" spans="2:51" ht="27" hidden="1" customHeight="1" thickTop="1" x14ac:dyDescent="0.2">
      <c r="B676" s="1899" t="s">
        <v>412</v>
      </c>
      <c r="C676" s="1900"/>
      <c r="D676" s="421">
        <f>SUM(D670:D675)</f>
        <v>0</v>
      </c>
      <c r="E676" s="421">
        <f t="shared" ref="E676:W676" si="223">SUM(E670:E675)</f>
        <v>0</v>
      </c>
      <c r="F676" s="421">
        <f t="shared" si="223"/>
        <v>0</v>
      </c>
      <c r="G676" s="421">
        <f t="shared" si="223"/>
        <v>0</v>
      </c>
      <c r="H676" s="571">
        <f t="shared" si="223"/>
        <v>0</v>
      </c>
      <c r="I676" s="421">
        <f t="shared" si="223"/>
        <v>0</v>
      </c>
      <c r="J676" s="421">
        <f t="shared" si="223"/>
        <v>0</v>
      </c>
      <c r="K676" s="421">
        <f t="shared" si="223"/>
        <v>0</v>
      </c>
      <c r="L676" s="421">
        <f t="shared" si="223"/>
        <v>0</v>
      </c>
      <c r="M676" s="421">
        <f t="shared" si="223"/>
        <v>0</v>
      </c>
      <c r="N676" s="421">
        <f t="shared" si="223"/>
        <v>0</v>
      </c>
      <c r="O676" s="421">
        <f t="shared" si="223"/>
        <v>0</v>
      </c>
      <c r="P676" s="421">
        <f t="shared" si="223"/>
        <v>0</v>
      </c>
      <c r="Q676" s="421">
        <f t="shared" si="223"/>
        <v>0</v>
      </c>
      <c r="R676" s="421">
        <f t="shared" si="223"/>
        <v>0</v>
      </c>
      <c r="S676" s="421">
        <f t="shared" si="223"/>
        <v>0</v>
      </c>
      <c r="T676" s="421">
        <f t="shared" si="223"/>
        <v>0</v>
      </c>
      <c r="U676" s="421">
        <f t="shared" si="223"/>
        <v>0</v>
      </c>
      <c r="V676" s="421">
        <f t="shared" si="223"/>
        <v>0</v>
      </c>
      <c r="W676" s="421">
        <f t="shared" si="223"/>
        <v>0</v>
      </c>
      <c r="X676" s="442"/>
      <c r="Y676" s="443"/>
      <c r="Z676" s="443"/>
      <c r="AA676" s="420">
        <f t="shared" si="219"/>
        <v>0</v>
      </c>
      <c r="AC676" s="289">
        <f t="shared" ref="AC676:AV676" si="224">SUM(AC670:AC675)</f>
        <v>0</v>
      </c>
      <c r="AD676" s="289">
        <f t="shared" si="224"/>
        <v>0</v>
      </c>
      <c r="AE676" s="289">
        <f t="shared" si="224"/>
        <v>0</v>
      </c>
      <c r="AF676" s="289">
        <f t="shared" si="224"/>
        <v>0</v>
      </c>
      <c r="AG676" s="289">
        <f t="shared" si="224"/>
        <v>0</v>
      </c>
      <c r="AH676" s="289">
        <f t="shared" si="224"/>
        <v>0</v>
      </c>
      <c r="AI676" s="289">
        <f t="shared" si="224"/>
        <v>0</v>
      </c>
      <c r="AJ676" s="289">
        <f t="shared" si="224"/>
        <v>0</v>
      </c>
      <c r="AK676" s="289">
        <f t="shared" si="224"/>
        <v>0</v>
      </c>
      <c r="AL676" s="289">
        <f t="shared" si="224"/>
        <v>0</v>
      </c>
      <c r="AM676" s="289">
        <f t="shared" si="224"/>
        <v>0</v>
      </c>
      <c r="AN676" s="289">
        <f t="shared" si="224"/>
        <v>0</v>
      </c>
      <c r="AO676" s="289">
        <f t="shared" si="224"/>
        <v>0</v>
      </c>
      <c r="AP676" s="289">
        <f t="shared" si="224"/>
        <v>0</v>
      </c>
      <c r="AQ676" s="289">
        <f t="shared" si="224"/>
        <v>0</v>
      </c>
      <c r="AR676" s="289">
        <f t="shared" si="224"/>
        <v>0</v>
      </c>
      <c r="AS676" s="289">
        <f t="shared" si="224"/>
        <v>0</v>
      </c>
      <c r="AT676" s="289">
        <f t="shared" si="224"/>
        <v>0</v>
      </c>
      <c r="AU676" s="289">
        <f t="shared" si="224"/>
        <v>0</v>
      </c>
      <c r="AV676" s="289">
        <f t="shared" si="224"/>
        <v>0</v>
      </c>
    </row>
    <row r="677" spans="2:51" ht="16.2" hidden="1" x14ac:dyDescent="0.2">
      <c r="B677" s="79"/>
      <c r="C677" s="79"/>
      <c r="D677" s="87"/>
      <c r="E677" s="87"/>
      <c r="F677" s="87"/>
      <c r="G677" s="88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182"/>
      <c r="AC677" s="81"/>
      <c r="AD677" s="81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  <c r="AS677" s="81"/>
      <c r="AT677" s="81"/>
      <c r="AU677" s="81"/>
      <c r="AV677" s="81"/>
    </row>
    <row r="678" spans="2:51" ht="16.2" hidden="1" x14ac:dyDescent="0.2">
      <c r="B678" s="78" t="s">
        <v>413</v>
      </c>
      <c r="C678" s="89"/>
      <c r="D678" s="103" t="s">
        <v>414</v>
      </c>
      <c r="E678" s="103" t="s">
        <v>6</v>
      </c>
      <c r="F678" s="103" t="s">
        <v>262</v>
      </c>
      <c r="G678" s="103" t="s">
        <v>435</v>
      </c>
      <c r="H678" s="103" t="s">
        <v>7</v>
      </c>
      <c r="I678" s="103" t="s">
        <v>8</v>
      </c>
      <c r="J678" s="99" t="s">
        <v>22</v>
      </c>
      <c r="K678" s="103" t="s">
        <v>23</v>
      </c>
      <c r="L678" s="103" t="s">
        <v>24</v>
      </c>
      <c r="M678" s="103" t="s">
        <v>9</v>
      </c>
      <c r="N678" s="103" t="s">
        <v>415</v>
      </c>
      <c r="O678" s="103" t="s">
        <v>20</v>
      </c>
      <c r="P678" s="103" t="s">
        <v>10</v>
      </c>
      <c r="Q678" s="103" t="s">
        <v>436</v>
      </c>
      <c r="R678" s="103" t="s">
        <v>12</v>
      </c>
      <c r="S678" s="103" t="s">
        <v>11</v>
      </c>
      <c r="T678" s="103" t="s">
        <v>437</v>
      </c>
      <c r="U678" s="103" t="s">
        <v>13</v>
      </c>
      <c r="V678" s="103" t="s">
        <v>14</v>
      </c>
      <c r="W678" s="103" t="s">
        <v>416</v>
      </c>
      <c r="X678" s="103" t="s">
        <v>1086</v>
      </c>
      <c r="Y678" s="103" t="s">
        <v>15</v>
      </c>
      <c r="Z678" s="103" t="s">
        <v>16</v>
      </c>
      <c r="AA678" s="87"/>
      <c r="AB678" s="182"/>
      <c r="AC678" s="81" t="s">
        <v>409</v>
      </c>
      <c r="AD678" s="81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  <c r="AS678" s="81"/>
      <c r="AT678" s="81"/>
      <c r="AU678" s="81"/>
      <c r="AV678" s="81"/>
    </row>
    <row r="679" spans="2:51" ht="32.25" hidden="1" customHeight="1" x14ac:dyDescent="0.2">
      <c r="B679" s="83" t="s">
        <v>410</v>
      </c>
      <c r="C679" s="83" t="s">
        <v>411</v>
      </c>
      <c r="D679" s="104" t="s">
        <v>1087</v>
      </c>
      <c r="E679" s="104" t="s">
        <v>57</v>
      </c>
      <c r="F679" s="104" t="s">
        <v>263</v>
      </c>
      <c r="G679" s="104" t="s">
        <v>340</v>
      </c>
      <c r="H679" s="104" t="s">
        <v>58</v>
      </c>
      <c r="I679" s="104" t="s">
        <v>59</v>
      </c>
      <c r="J679" s="105" t="s">
        <v>79</v>
      </c>
      <c r="K679" s="104" t="s">
        <v>80</v>
      </c>
      <c r="L679" s="104" t="s">
        <v>81</v>
      </c>
      <c r="M679" s="104" t="s">
        <v>60</v>
      </c>
      <c r="N679" s="104" t="s">
        <v>61</v>
      </c>
      <c r="O679" s="104" t="s">
        <v>77</v>
      </c>
      <c r="P679" s="104" t="s">
        <v>62</v>
      </c>
      <c r="Q679" s="104" t="s">
        <v>349</v>
      </c>
      <c r="R679" s="104" t="s">
        <v>65</v>
      </c>
      <c r="S679" s="104" t="s">
        <v>63</v>
      </c>
      <c r="T679" s="104" t="s">
        <v>350</v>
      </c>
      <c r="U679" s="104" t="s">
        <v>66</v>
      </c>
      <c r="V679" s="104" t="s">
        <v>67</v>
      </c>
      <c r="W679" s="104" t="s">
        <v>64</v>
      </c>
      <c r="X679" s="104" t="s">
        <v>351</v>
      </c>
      <c r="Y679" s="104" t="s">
        <v>68</v>
      </c>
      <c r="Z679" s="104" t="s">
        <v>69</v>
      </c>
      <c r="AA679" s="90" t="s">
        <v>412</v>
      </c>
      <c r="AB679" s="182"/>
      <c r="AC679" s="92" t="s">
        <v>1087</v>
      </c>
      <c r="AD679" s="92" t="s">
        <v>57</v>
      </c>
      <c r="AE679" s="92" t="s">
        <v>263</v>
      </c>
      <c r="AF679" s="92" t="s">
        <v>340</v>
      </c>
      <c r="AG679" s="92" t="s">
        <v>58</v>
      </c>
      <c r="AH679" s="92" t="s">
        <v>59</v>
      </c>
      <c r="AI679" s="91" t="s">
        <v>79</v>
      </c>
      <c r="AJ679" s="92" t="s">
        <v>80</v>
      </c>
      <c r="AK679" s="92" t="s">
        <v>81</v>
      </c>
      <c r="AL679" s="92" t="s">
        <v>60</v>
      </c>
      <c r="AM679" s="92" t="s">
        <v>61</v>
      </c>
      <c r="AN679" s="92" t="s">
        <v>77</v>
      </c>
      <c r="AO679" s="92" t="s">
        <v>62</v>
      </c>
      <c r="AP679" s="92" t="s">
        <v>349</v>
      </c>
      <c r="AQ679" s="92" t="s">
        <v>65</v>
      </c>
      <c r="AR679" s="92" t="s">
        <v>63</v>
      </c>
      <c r="AS679" s="92" t="s">
        <v>350</v>
      </c>
      <c r="AT679" s="92" t="s">
        <v>66</v>
      </c>
      <c r="AU679" s="92" t="s">
        <v>67</v>
      </c>
      <c r="AV679" s="92" t="s">
        <v>64</v>
      </c>
      <c r="AW679" s="92" t="s">
        <v>351</v>
      </c>
      <c r="AX679" s="92" t="s">
        <v>68</v>
      </c>
      <c r="AY679" s="92" t="s">
        <v>69</v>
      </c>
    </row>
    <row r="680" spans="2:51" ht="25.5" hidden="1" customHeight="1" x14ac:dyDescent="0.2">
      <c r="B680" s="93"/>
      <c r="C680" s="381">
        <v>44215</v>
      </c>
      <c r="D680" s="550">
        <v>29</v>
      </c>
      <c r="E680" s="550">
        <v>28</v>
      </c>
      <c r="F680" s="550">
        <v>1</v>
      </c>
      <c r="G680" s="550">
        <v>0</v>
      </c>
      <c r="H680" s="550">
        <v>28</v>
      </c>
      <c r="I680" s="550">
        <v>1</v>
      </c>
      <c r="J680" s="550">
        <v>11</v>
      </c>
      <c r="K680" s="550">
        <v>2</v>
      </c>
      <c r="L680" s="550">
        <v>15</v>
      </c>
      <c r="M680" s="550">
        <v>0</v>
      </c>
      <c r="N680" s="550">
        <v>24</v>
      </c>
      <c r="O680" s="550">
        <v>5</v>
      </c>
      <c r="P680" s="550">
        <v>7</v>
      </c>
      <c r="Q680" s="550">
        <v>0</v>
      </c>
      <c r="R680" s="550">
        <v>27</v>
      </c>
      <c r="S680" s="550">
        <v>8</v>
      </c>
      <c r="T680" s="550">
        <v>0</v>
      </c>
      <c r="U680" s="550">
        <v>0</v>
      </c>
      <c r="V680" s="550">
        <v>27</v>
      </c>
      <c r="W680" s="550">
        <v>7</v>
      </c>
      <c r="X680" s="550">
        <v>0</v>
      </c>
      <c r="Y680" s="550">
        <v>0</v>
      </c>
      <c r="Z680" s="550">
        <v>27</v>
      </c>
      <c r="AA680" s="423">
        <f t="shared" ref="AA680:AA686" si="225">SUM(D680:Z680)</f>
        <v>247</v>
      </c>
      <c r="AB680" s="182"/>
      <c r="AC680" s="504">
        <f>D680-D657</f>
        <v>0</v>
      </c>
      <c r="AD680" s="504">
        <f t="shared" ref="AD680:AY685" si="226">E680-E657</f>
        <v>0</v>
      </c>
      <c r="AE680" s="504">
        <f t="shared" si="226"/>
        <v>0</v>
      </c>
      <c r="AF680" s="504">
        <f t="shared" si="226"/>
        <v>0</v>
      </c>
      <c r="AG680" s="504">
        <f t="shared" si="226"/>
        <v>0</v>
      </c>
      <c r="AH680" s="504">
        <f t="shared" si="226"/>
        <v>0</v>
      </c>
      <c r="AI680" s="504">
        <f t="shared" si="226"/>
        <v>0</v>
      </c>
      <c r="AJ680" s="504">
        <f t="shared" si="226"/>
        <v>0</v>
      </c>
      <c r="AK680" s="504">
        <f t="shared" si="226"/>
        <v>0</v>
      </c>
      <c r="AL680" s="504">
        <f t="shared" si="226"/>
        <v>0</v>
      </c>
      <c r="AM680" s="504">
        <f t="shared" si="226"/>
        <v>0</v>
      </c>
      <c r="AN680" s="504">
        <f t="shared" si="226"/>
        <v>0</v>
      </c>
      <c r="AO680" s="504">
        <f t="shared" si="226"/>
        <v>0</v>
      </c>
      <c r="AP680" s="504">
        <f t="shared" si="226"/>
        <v>0</v>
      </c>
      <c r="AQ680" s="504">
        <f t="shared" si="226"/>
        <v>0</v>
      </c>
      <c r="AR680" s="504">
        <f t="shared" si="226"/>
        <v>0</v>
      </c>
      <c r="AS680" s="504">
        <f t="shared" si="226"/>
        <v>0</v>
      </c>
      <c r="AT680" s="504">
        <f t="shared" si="226"/>
        <v>0</v>
      </c>
      <c r="AU680" s="504">
        <f t="shared" si="226"/>
        <v>0</v>
      </c>
      <c r="AV680" s="504">
        <f t="shared" si="226"/>
        <v>0</v>
      </c>
      <c r="AW680" s="504">
        <f t="shared" si="226"/>
        <v>0</v>
      </c>
      <c r="AX680" s="504">
        <f t="shared" si="226"/>
        <v>0</v>
      </c>
      <c r="AY680" s="504">
        <f t="shared" si="226"/>
        <v>0</v>
      </c>
    </row>
    <row r="681" spans="2:51" ht="25.5" hidden="1" customHeight="1" x14ac:dyDescent="0.2">
      <c r="B681" s="93"/>
      <c r="C681" s="381">
        <v>44225</v>
      </c>
      <c r="D681" s="550">
        <v>23</v>
      </c>
      <c r="E681" s="550">
        <v>24</v>
      </c>
      <c r="F681" s="550">
        <v>1</v>
      </c>
      <c r="G681" s="550">
        <v>0</v>
      </c>
      <c r="H681" s="550">
        <v>22</v>
      </c>
      <c r="I681" s="550">
        <v>1</v>
      </c>
      <c r="J681" s="550">
        <v>6</v>
      </c>
      <c r="K681" s="550">
        <v>2</v>
      </c>
      <c r="L681" s="550">
        <v>14</v>
      </c>
      <c r="M681" s="550">
        <v>0</v>
      </c>
      <c r="N681" s="550">
        <v>19</v>
      </c>
      <c r="O681" s="550">
        <v>0</v>
      </c>
      <c r="P681" s="550">
        <v>6</v>
      </c>
      <c r="Q681" s="550">
        <v>0</v>
      </c>
      <c r="R681" s="550">
        <v>13</v>
      </c>
      <c r="S681" s="550">
        <v>10</v>
      </c>
      <c r="T681" s="550">
        <v>0</v>
      </c>
      <c r="U681" s="550">
        <v>2</v>
      </c>
      <c r="V681" s="550">
        <v>11</v>
      </c>
      <c r="W681" s="550">
        <v>7</v>
      </c>
      <c r="X681" s="550">
        <v>0</v>
      </c>
      <c r="Y681" s="550">
        <v>2</v>
      </c>
      <c r="Z681" s="550">
        <v>11</v>
      </c>
      <c r="AA681" s="423">
        <f t="shared" si="225"/>
        <v>174</v>
      </c>
      <c r="AB681" s="182"/>
      <c r="AC681" s="504">
        <f t="shared" ref="AC681:AC685" si="227">D681-D658</f>
        <v>0</v>
      </c>
      <c r="AD681" s="504">
        <f t="shared" si="226"/>
        <v>0</v>
      </c>
      <c r="AE681" s="504">
        <f t="shared" si="226"/>
        <v>0</v>
      </c>
      <c r="AF681" s="504">
        <f t="shared" si="226"/>
        <v>0</v>
      </c>
      <c r="AG681" s="504">
        <f t="shared" si="226"/>
        <v>0</v>
      </c>
      <c r="AH681" s="504">
        <f t="shared" si="226"/>
        <v>0</v>
      </c>
      <c r="AI681" s="504">
        <f t="shared" si="226"/>
        <v>0</v>
      </c>
      <c r="AJ681" s="504">
        <f t="shared" si="226"/>
        <v>0</v>
      </c>
      <c r="AK681" s="504">
        <f t="shared" si="226"/>
        <v>0</v>
      </c>
      <c r="AL681" s="504">
        <f t="shared" si="226"/>
        <v>0</v>
      </c>
      <c r="AM681" s="504">
        <f t="shared" si="226"/>
        <v>0</v>
      </c>
      <c r="AN681" s="504">
        <f t="shared" si="226"/>
        <v>0</v>
      </c>
      <c r="AO681" s="504">
        <f t="shared" si="226"/>
        <v>0</v>
      </c>
      <c r="AP681" s="504">
        <f t="shared" si="226"/>
        <v>0</v>
      </c>
      <c r="AQ681" s="504">
        <f t="shared" si="226"/>
        <v>0</v>
      </c>
      <c r="AR681" s="504">
        <f t="shared" si="226"/>
        <v>0</v>
      </c>
      <c r="AS681" s="504">
        <f t="shared" si="226"/>
        <v>0</v>
      </c>
      <c r="AT681" s="504">
        <f t="shared" si="226"/>
        <v>0</v>
      </c>
      <c r="AU681" s="504">
        <f t="shared" si="226"/>
        <v>0</v>
      </c>
      <c r="AV681" s="504">
        <f t="shared" si="226"/>
        <v>0</v>
      </c>
      <c r="AW681" s="504">
        <f t="shared" si="226"/>
        <v>0</v>
      </c>
      <c r="AX681" s="504">
        <f t="shared" si="226"/>
        <v>0</v>
      </c>
      <c r="AY681" s="504">
        <f t="shared" si="226"/>
        <v>0</v>
      </c>
    </row>
    <row r="682" spans="2:51" ht="25.5" hidden="1" customHeight="1" x14ac:dyDescent="0.2">
      <c r="B682" s="93"/>
      <c r="C682" s="381">
        <v>44239</v>
      </c>
      <c r="D682" s="550">
        <v>25</v>
      </c>
      <c r="E682" s="550">
        <v>24</v>
      </c>
      <c r="F682" s="550">
        <v>0</v>
      </c>
      <c r="G682" s="550">
        <v>0</v>
      </c>
      <c r="H682" s="550">
        <v>26</v>
      </c>
      <c r="I682" s="550">
        <v>0</v>
      </c>
      <c r="J682" s="550">
        <v>4</v>
      </c>
      <c r="K682" s="550">
        <v>2</v>
      </c>
      <c r="L682" s="550">
        <v>18</v>
      </c>
      <c r="M682" s="550">
        <v>0</v>
      </c>
      <c r="N682" s="550">
        <v>22</v>
      </c>
      <c r="O682" s="550">
        <v>1</v>
      </c>
      <c r="P682" s="550">
        <v>14</v>
      </c>
      <c r="Q682" s="550">
        <v>0</v>
      </c>
      <c r="R682" s="550">
        <v>13</v>
      </c>
      <c r="S682" s="550">
        <v>12</v>
      </c>
      <c r="T682" s="550">
        <v>0</v>
      </c>
      <c r="U682" s="550">
        <v>0</v>
      </c>
      <c r="V682" s="550">
        <v>13</v>
      </c>
      <c r="W682" s="550">
        <v>12</v>
      </c>
      <c r="X682" s="550">
        <v>0</v>
      </c>
      <c r="Y682" s="550">
        <v>0</v>
      </c>
      <c r="Z682" s="550">
        <v>13</v>
      </c>
      <c r="AA682" s="423">
        <f t="shared" si="225"/>
        <v>199</v>
      </c>
      <c r="AC682" s="504">
        <f t="shared" si="227"/>
        <v>0</v>
      </c>
      <c r="AD682" s="504">
        <f t="shared" si="226"/>
        <v>0</v>
      </c>
      <c r="AE682" s="504">
        <f t="shared" si="226"/>
        <v>0</v>
      </c>
      <c r="AF682" s="504">
        <f t="shared" si="226"/>
        <v>0</v>
      </c>
      <c r="AG682" s="504">
        <f t="shared" si="226"/>
        <v>0</v>
      </c>
      <c r="AH682" s="504">
        <f t="shared" si="226"/>
        <v>0</v>
      </c>
      <c r="AI682" s="504">
        <f t="shared" si="226"/>
        <v>0</v>
      </c>
      <c r="AJ682" s="504">
        <f t="shared" si="226"/>
        <v>0</v>
      </c>
      <c r="AK682" s="504">
        <f t="shared" si="226"/>
        <v>0</v>
      </c>
      <c r="AL682" s="504">
        <f t="shared" si="226"/>
        <v>0</v>
      </c>
      <c r="AM682" s="504">
        <f t="shared" si="226"/>
        <v>0</v>
      </c>
      <c r="AN682" s="504">
        <f t="shared" si="226"/>
        <v>0</v>
      </c>
      <c r="AO682" s="504">
        <f t="shared" si="226"/>
        <v>0</v>
      </c>
      <c r="AP682" s="504">
        <f t="shared" si="226"/>
        <v>0</v>
      </c>
      <c r="AQ682" s="504">
        <f t="shared" si="226"/>
        <v>0</v>
      </c>
      <c r="AR682" s="504">
        <f t="shared" si="226"/>
        <v>0</v>
      </c>
      <c r="AS682" s="504">
        <f t="shared" si="226"/>
        <v>0</v>
      </c>
      <c r="AT682" s="504">
        <f t="shared" si="226"/>
        <v>0</v>
      </c>
      <c r="AU682" s="504">
        <f t="shared" si="226"/>
        <v>0</v>
      </c>
      <c r="AV682" s="504">
        <f t="shared" si="226"/>
        <v>0</v>
      </c>
      <c r="AW682" s="504">
        <f t="shared" si="226"/>
        <v>0</v>
      </c>
      <c r="AX682" s="504">
        <f t="shared" si="226"/>
        <v>0</v>
      </c>
      <c r="AY682" s="504">
        <f t="shared" si="226"/>
        <v>0</v>
      </c>
    </row>
    <row r="683" spans="2:51" ht="25.5" hidden="1" customHeight="1" x14ac:dyDescent="0.2">
      <c r="B683" s="93"/>
      <c r="C683" s="381">
        <v>44251</v>
      </c>
      <c r="D683" s="550">
        <v>18</v>
      </c>
      <c r="E683" s="550">
        <v>14</v>
      </c>
      <c r="F683" s="550">
        <v>0</v>
      </c>
      <c r="G683" s="550">
        <v>0</v>
      </c>
      <c r="H683" s="550">
        <v>15</v>
      </c>
      <c r="I683" s="550">
        <v>0</v>
      </c>
      <c r="J683" s="550">
        <v>2</v>
      </c>
      <c r="K683" s="550">
        <v>0</v>
      </c>
      <c r="L683" s="550">
        <v>12</v>
      </c>
      <c r="M683" s="550">
        <v>0</v>
      </c>
      <c r="N683" s="550">
        <v>25</v>
      </c>
      <c r="O683" s="550">
        <v>0</v>
      </c>
      <c r="P683" s="550">
        <v>2</v>
      </c>
      <c r="Q683" s="550">
        <v>0</v>
      </c>
      <c r="R683" s="550">
        <v>23</v>
      </c>
      <c r="S683" s="550">
        <v>2</v>
      </c>
      <c r="T683" s="550">
        <v>0</v>
      </c>
      <c r="U683" s="550">
        <v>0</v>
      </c>
      <c r="V683" s="550">
        <v>26</v>
      </c>
      <c r="W683" s="550">
        <v>2</v>
      </c>
      <c r="X683" s="550">
        <v>0</v>
      </c>
      <c r="Y683" s="550">
        <v>0</v>
      </c>
      <c r="Z683" s="550">
        <v>26</v>
      </c>
      <c r="AA683" s="423">
        <f t="shared" si="225"/>
        <v>167</v>
      </c>
      <c r="AB683" s="182"/>
      <c r="AC683" s="504">
        <f t="shared" si="227"/>
        <v>0</v>
      </c>
      <c r="AD683" s="504">
        <f t="shared" si="226"/>
        <v>0</v>
      </c>
      <c r="AE683" s="504">
        <f t="shared" si="226"/>
        <v>0</v>
      </c>
      <c r="AF683" s="504">
        <f t="shared" si="226"/>
        <v>0</v>
      </c>
      <c r="AG683" s="504">
        <f t="shared" si="226"/>
        <v>0</v>
      </c>
      <c r="AH683" s="504">
        <f t="shared" si="226"/>
        <v>0</v>
      </c>
      <c r="AI683" s="504">
        <f t="shared" si="226"/>
        <v>0</v>
      </c>
      <c r="AJ683" s="504">
        <f t="shared" si="226"/>
        <v>0</v>
      </c>
      <c r="AK683" s="504">
        <f t="shared" si="226"/>
        <v>0</v>
      </c>
      <c r="AL683" s="504">
        <f t="shared" si="226"/>
        <v>0</v>
      </c>
      <c r="AM683" s="504">
        <f t="shared" si="226"/>
        <v>0</v>
      </c>
      <c r="AN683" s="504">
        <f t="shared" si="226"/>
        <v>0</v>
      </c>
      <c r="AO683" s="504">
        <f t="shared" si="226"/>
        <v>0</v>
      </c>
      <c r="AP683" s="504">
        <f t="shared" si="226"/>
        <v>0</v>
      </c>
      <c r="AQ683" s="504">
        <f t="shared" si="226"/>
        <v>0</v>
      </c>
      <c r="AR683" s="504">
        <f t="shared" si="226"/>
        <v>0</v>
      </c>
      <c r="AS683" s="504">
        <f t="shared" si="226"/>
        <v>0</v>
      </c>
      <c r="AT683" s="504">
        <f t="shared" si="226"/>
        <v>0</v>
      </c>
      <c r="AU683" s="504">
        <f t="shared" si="226"/>
        <v>0</v>
      </c>
      <c r="AV683" s="504">
        <f t="shared" si="226"/>
        <v>0</v>
      </c>
      <c r="AW683" s="504">
        <f t="shared" si="226"/>
        <v>0</v>
      </c>
      <c r="AX683" s="504">
        <f t="shared" si="226"/>
        <v>0</v>
      </c>
      <c r="AY683" s="504">
        <f t="shared" si="226"/>
        <v>0</v>
      </c>
    </row>
    <row r="684" spans="2:51" ht="25.5" hidden="1" customHeight="1" x14ac:dyDescent="0.2">
      <c r="B684" s="93"/>
      <c r="C684" s="381">
        <v>44271</v>
      </c>
      <c r="D684" s="550">
        <v>23</v>
      </c>
      <c r="E684" s="550">
        <v>9</v>
      </c>
      <c r="F684" s="550">
        <v>14</v>
      </c>
      <c r="G684" s="550">
        <v>0</v>
      </c>
      <c r="H684" s="552">
        <v>12</v>
      </c>
      <c r="I684" s="550">
        <v>14</v>
      </c>
      <c r="J684" s="550">
        <v>23</v>
      </c>
      <c r="K684" s="550">
        <v>0</v>
      </c>
      <c r="L684" s="550">
        <v>0</v>
      </c>
      <c r="M684" s="550">
        <v>0</v>
      </c>
      <c r="N684" s="550">
        <v>12</v>
      </c>
      <c r="O684" s="550">
        <v>3</v>
      </c>
      <c r="P684" s="550">
        <v>3</v>
      </c>
      <c r="Q684" s="550">
        <v>0</v>
      </c>
      <c r="R684" s="550">
        <v>12</v>
      </c>
      <c r="S684" s="550">
        <v>3</v>
      </c>
      <c r="T684" s="550">
        <v>0</v>
      </c>
      <c r="U684" s="550">
        <v>12</v>
      </c>
      <c r="V684" s="550">
        <v>0</v>
      </c>
      <c r="W684" s="550">
        <v>3</v>
      </c>
      <c r="X684" s="550">
        <v>0</v>
      </c>
      <c r="Y684" s="550">
        <v>12</v>
      </c>
      <c r="Z684" s="550">
        <v>0</v>
      </c>
      <c r="AA684" s="423">
        <f t="shared" si="225"/>
        <v>155</v>
      </c>
      <c r="AB684" s="188" t="s">
        <v>1115</v>
      </c>
      <c r="AC684" s="504">
        <f t="shared" si="227"/>
        <v>0</v>
      </c>
      <c r="AD684" s="504">
        <f t="shared" si="226"/>
        <v>0</v>
      </c>
      <c r="AE684" s="504">
        <f t="shared" si="226"/>
        <v>0</v>
      </c>
      <c r="AF684" s="504">
        <f t="shared" si="226"/>
        <v>0</v>
      </c>
      <c r="AG684" s="504">
        <f>H684-H661</f>
        <v>3</v>
      </c>
      <c r="AH684" s="504">
        <f t="shared" si="226"/>
        <v>0</v>
      </c>
      <c r="AI684" s="504">
        <f t="shared" si="226"/>
        <v>0</v>
      </c>
      <c r="AJ684" s="504">
        <f t="shared" si="226"/>
        <v>0</v>
      </c>
      <c r="AK684" s="504">
        <f t="shared" si="226"/>
        <v>0</v>
      </c>
      <c r="AL684" s="504">
        <f t="shared" si="226"/>
        <v>0</v>
      </c>
      <c r="AM684" s="504">
        <f t="shared" si="226"/>
        <v>0</v>
      </c>
      <c r="AN684" s="504">
        <f t="shared" si="226"/>
        <v>0</v>
      </c>
      <c r="AO684" s="504">
        <f t="shared" si="226"/>
        <v>0</v>
      </c>
      <c r="AP684" s="504">
        <f t="shared" si="226"/>
        <v>0</v>
      </c>
      <c r="AQ684" s="504">
        <f t="shared" si="226"/>
        <v>0</v>
      </c>
      <c r="AR684" s="504">
        <f t="shared" si="226"/>
        <v>0</v>
      </c>
      <c r="AS684" s="504">
        <f t="shared" si="226"/>
        <v>0</v>
      </c>
      <c r="AT684" s="504">
        <f t="shared" si="226"/>
        <v>0</v>
      </c>
      <c r="AU684" s="504">
        <f t="shared" si="226"/>
        <v>0</v>
      </c>
      <c r="AV684" s="504">
        <f t="shared" si="226"/>
        <v>0</v>
      </c>
      <c r="AW684" s="504">
        <f t="shared" si="226"/>
        <v>0</v>
      </c>
      <c r="AX684" s="504">
        <f t="shared" si="226"/>
        <v>0</v>
      </c>
      <c r="AY684" s="504">
        <f t="shared" si="226"/>
        <v>0</v>
      </c>
    </row>
    <row r="685" spans="2:51" ht="25.5" hidden="1" customHeight="1" thickBot="1" x14ac:dyDescent="0.25">
      <c r="B685" s="93"/>
      <c r="C685" s="381">
        <v>44294</v>
      </c>
      <c r="D685" s="550">
        <v>5</v>
      </c>
      <c r="E685" s="550">
        <v>5</v>
      </c>
      <c r="F685" s="550">
        <v>0</v>
      </c>
      <c r="G685" s="550">
        <v>0</v>
      </c>
      <c r="H685" s="550">
        <v>5</v>
      </c>
      <c r="I685" s="550">
        <v>0</v>
      </c>
      <c r="J685" s="550">
        <v>5</v>
      </c>
      <c r="K685" s="550">
        <v>0</v>
      </c>
      <c r="L685" s="550">
        <v>0</v>
      </c>
      <c r="M685" s="550">
        <v>0</v>
      </c>
      <c r="N685" s="550">
        <v>2</v>
      </c>
      <c r="O685" s="550">
        <v>11</v>
      </c>
      <c r="P685" s="550">
        <v>11</v>
      </c>
      <c r="Q685" s="550">
        <v>0</v>
      </c>
      <c r="R685" s="550">
        <v>2</v>
      </c>
      <c r="S685" s="550">
        <v>11</v>
      </c>
      <c r="T685" s="550">
        <v>0</v>
      </c>
      <c r="U685" s="550">
        <v>2</v>
      </c>
      <c r="V685" s="550">
        <v>0</v>
      </c>
      <c r="W685" s="550">
        <v>11</v>
      </c>
      <c r="X685" s="550">
        <v>0</v>
      </c>
      <c r="Y685" s="550">
        <v>2</v>
      </c>
      <c r="Z685" s="550">
        <v>0</v>
      </c>
      <c r="AA685" s="423">
        <f>SUM(D685:Z685)</f>
        <v>72</v>
      </c>
      <c r="AB685" s="188"/>
      <c r="AC685" s="504">
        <f t="shared" si="227"/>
        <v>0</v>
      </c>
      <c r="AD685" s="504">
        <f t="shared" si="226"/>
        <v>0</v>
      </c>
      <c r="AE685" s="504">
        <f t="shared" si="226"/>
        <v>0</v>
      </c>
      <c r="AF685" s="504">
        <f t="shared" si="226"/>
        <v>0</v>
      </c>
      <c r="AG685" s="504">
        <f t="shared" si="226"/>
        <v>0</v>
      </c>
      <c r="AH685" s="504">
        <f t="shared" si="226"/>
        <v>0</v>
      </c>
      <c r="AI685" s="504">
        <f t="shared" si="226"/>
        <v>0</v>
      </c>
      <c r="AJ685" s="504">
        <f t="shared" si="226"/>
        <v>0</v>
      </c>
      <c r="AK685" s="504">
        <f t="shared" si="226"/>
        <v>0</v>
      </c>
      <c r="AL685" s="504">
        <f t="shared" si="226"/>
        <v>0</v>
      </c>
      <c r="AM685" s="504">
        <f t="shared" si="226"/>
        <v>0</v>
      </c>
      <c r="AN685" s="504">
        <f t="shared" si="226"/>
        <v>0</v>
      </c>
      <c r="AO685" s="504">
        <f t="shared" si="226"/>
        <v>0</v>
      </c>
      <c r="AP685" s="504">
        <f t="shared" si="226"/>
        <v>0</v>
      </c>
      <c r="AQ685" s="504">
        <f t="shared" si="226"/>
        <v>0</v>
      </c>
      <c r="AR685" s="504">
        <f t="shared" si="226"/>
        <v>0</v>
      </c>
      <c r="AS685" s="504">
        <f t="shared" si="226"/>
        <v>0</v>
      </c>
      <c r="AT685" s="504">
        <f t="shared" si="226"/>
        <v>0</v>
      </c>
      <c r="AU685" s="504">
        <f t="shared" si="226"/>
        <v>0</v>
      </c>
      <c r="AV685" s="504">
        <f t="shared" si="226"/>
        <v>0</v>
      </c>
      <c r="AW685" s="504">
        <f t="shared" si="226"/>
        <v>0</v>
      </c>
      <c r="AX685" s="504">
        <f t="shared" si="226"/>
        <v>0</v>
      </c>
      <c r="AY685" s="504">
        <f t="shared" si="226"/>
        <v>0</v>
      </c>
    </row>
    <row r="686" spans="2:51" ht="27" hidden="1" customHeight="1" thickTop="1" x14ac:dyDescent="0.2">
      <c r="B686" s="1898" t="s">
        <v>1074</v>
      </c>
      <c r="C686" s="1898"/>
      <c r="D686" s="424">
        <f>SUM(D680:D685)</f>
        <v>123</v>
      </c>
      <c r="E686" s="424">
        <f t="shared" ref="E686:Z686" si="228">SUM(E680:E685)</f>
        <v>104</v>
      </c>
      <c r="F686" s="424">
        <f t="shared" si="228"/>
        <v>16</v>
      </c>
      <c r="G686" s="424">
        <f t="shared" si="228"/>
        <v>0</v>
      </c>
      <c r="H686" s="424">
        <f t="shared" si="228"/>
        <v>108</v>
      </c>
      <c r="I686" s="424">
        <f t="shared" si="228"/>
        <v>16</v>
      </c>
      <c r="J686" s="424">
        <f t="shared" si="228"/>
        <v>51</v>
      </c>
      <c r="K686" s="424">
        <f t="shared" si="228"/>
        <v>6</v>
      </c>
      <c r="L686" s="424">
        <f t="shared" si="228"/>
        <v>59</v>
      </c>
      <c r="M686" s="424">
        <f t="shared" si="228"/>
        <v>0</v>
      </c>
      <c r="N686" s="424">
        <f t="shared" si="228"/>
        <v>104</v>
      </c>
      <c r="O686" s="424">
        <f t="shared" si="228"/>
        <v>20</v>
      </c>
      <c r="P686" s="424">
        <f t="shared" si="228"/>
        <v>43</v>
      </c>
      <c r="Q686" s="424">
        <f t="shared" si="228"/>
        <v>0</v>
      </c>
      <c r="R686" s="424">
        <f t="shared" si="228"/>
        <v>90</v>
      </c>
      <c r="S686" s="424">
        <f t="shared" si="228"/>
        <v>46</v>
      </c>
      <c r="T686" s="424">
        <f t="shared" si="228"/>
        <v>0</v>
      </c>
      <c r="U686" s="424">
        <f t="shared" si="228"/>
        <v>16</v>
      </c>
      <c r="V686" s="424">
        <f t="shared" si="228"/>
        <v>77</v>
      </c>
      <c r="W686" s="424">
        <f t="shared" si="228"/>
        <v>42</v>
      </c>
      <c r="X686" s="424">
        <f t="shared" si="228"/>
        <v>0</v>
      </c>
      <c r="Y686" s="424">
        <f t="shared" si="228"/>
        <v>16</v>
      </c>
      <c r="Z686" s="424">
        <f t="shared" si="228"/>
        <v>77</v>
      </c>
      <c r="AA686" s="423">
        <f t="shared" si="225"/>
        <v>1014</v>
      </c>
      <c r="AB686" s="182"/>
      <c r="AC686" s="290">
        <f>SUM(AC680:AC685)</f>
        <v>0</v>
      </c>
      <c r="AD686" s="290">
        <f t="shared" ref="AD686:AY686" si="229">SUM(AD680:AD685)</f>
        <v>0</v>
      </c>
      <c r="AE686" s="290">
        <f t="shared" si="229"/>
        <v>0</v>
      </c>
      <c r="AF686" s="290">
        <f t="shared" si="229"/>
        <v>0</v>
      </c>
      <c r="AG686" s="290">
        <f t="shared" si="229"/>
        <v>3</v>
      </c>
      <c r="AH686" s="290">
        <f t="shared" si="229"/>
        <v>0</v>
      </c>
      <c r="AI686" s="290">
        <f t="shared" si="229"/>
        <v>0</v>
      </c>
      <c r="AJ686" s="290">
        <f t="shared" si="229"/>
        <v>0</v>
      </c>
      <c r="AK686" s="290">
        <f t="shared" si="229"/>
        <v>0</v>
      </c>
      <c r="AL686" s="290">
        <f t="shared" si="229"/>
        <v>0</v>
      </c>
      <c r="AM686" s="290">
        <f t="shared" si="229"/>
        <v>0</v>
      </c>
      <c r="AN686" s="290">
        <f t="shared" si="229"/>
        <v>0</v>
      </c>
      <c r="AO686" s="290">
        <f t="shared" si="229"/>
        <v>0</v>
      </c>
      <c r="AP686" s="290">
        <f t="shared" si="229"/>
        <v>0</v>
      </c>
      <c r="AQ686" s="290">
        <f t="shared" si="229"/>
        <v>0</v>
      </c>
      <c r="AR686" s="290">
        <f t="shared" si="229"/>
        <v>0</v>
      </c>
      <c r="AS686" s="290">
        <f t="shared" si="229"/>
        <v>0</v>
      </c>
      <c r="AT686" s="290">
        <f t="shared" si="229"/>
        <v>0</v>
      </c>
      <c r="AU686" s="290">
        <f t="shared" si="229"/>
        <v>0</v>
      </c>
      <c r="AV686" s="290">
        <f t="shared" si="229"/>
        <v>0</v>
      </c>
      <c r="AW686" s="290">
        <f t="shared" si="229"/>
        <v>0</v>
      </c>
      <c r="AX686" s="290">
        <f t="shared" si="229"/>
        <v>0</v>
      </c>
      <c r="AY686" s="290">
        <f t="shared" si="229"/>
        <v>0</v>
      </c>
    </row>
    <row r="687" spans="2:51" ht="12" hidden="1" customHeight="1" x14ac:dyDescent="0.2">
      <c r="AB687" s="182"/>
      <c r="AC687" s="574"/>
    </row>
    <row r="688" spans="2:51" ht="12" hidden="1" customHeight="1" x14ac:dyDescent="0.2"/>
    <row r="689" spans="2:51" ht="22.5" hidden="1" customHeight="1" x14ac:dyDescent="0.2">
      <c r="B689" s="172" t="s">
        <v>1116</v>
      </c>
      <c r="H689" s="94"/>
    </row>
    <row r="690" spans="2:51" ht="14.4" hidden="1" x14ac:dyDescent="0.2">
      <c r="B690" s="78"/>
      <c r="C690" s="79"/>
      <c r="D690" s="96" t="s">
        <v>389</v>
      </c>
      <c r="E690" s="97" t="s">
        <v>390</v>
      </c>
      <c r="F690" s="96" t="s">
        <v>391</v>
      </c>
      <c r="G690" s="96" t="s">
        <v>392</v>
      </c>
      <c r="H690" s="98" t="s">
        <v>393</v>
      </c>
      <c r="I690" s="97" t="s">
        <v>394</v>
      </c>
      <c r="J690" s="96" t="s">
        <v>395</v>
      </c>
      <c r="K690" s="96" t="s">
        <v>396</v>
      </c>
      <c r="L690" s="96" t="s">
        <v>397</v>
      </c>
      <c r="M690" s="96" t="s">
        <v>398</v>
      </c>
      <c r="N690" s="96" t="s">
        <v>399</v>
      </c>
      <c r="O690" s="96" t="s">
        <v>400</v>
      </c>
      <c r="P690" s="96" t="s">
        <v>401</v>
      </c>
      <c r="Q690" s="96" t="s">
        <v>402</v>
      </c>
      <c r="R690" s="96" t="s">
        <v>403</v>
      </c>
      <c r="S690" s="96" t="s">
        <v>404</v>
      </c>
      <c r="T690" s="96" t="s">
        <v>405</v>
      </c>
      <c r="U690" s="96" t="s">
        <v>406</v>
      </c>
      <c r="V690" s="96" t="s">
        <v>407</v>
      </c>
      <c r="W690" s="99" t="s">
        <v>408</v>
      </c>
      <c r="X690" s="80"/>
      <c r="Y690" s="80"/>
      <c r="Z690" s="80"/>
      <c r="AA690" s="80"/>
      <c r="AC690" s="81" t="s">
        <v>409</v>
      </c>
      <c r="AD690" s="81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  <c r="AS690" s="81"/>
      <c r="AT690" s="81"/>
      <c r="AU690" s="81"/>
      <c r="AV690" s="82"/>
    </row>
    <row r="691" spans="2:51" ht="33.75" hidden="1" customHeight="1" x14ac:dyDescent="0.2">
      <c r="B691" s="83" t="s">
        <v>410</v>
      </c>
      <c r="C691" s="83" t="s">
        <v>411</v>
      </c>
      <c r="D691" s="100" t="s">
        <v>417</v>
      </c>
      <c r="E691" s="100" t="s">
        <v>418</v>
      </c>
      <c r="F691" s="100" t="s">
        <v>419</v>
      </c>
      <c r="G691" s="100" t="s">
        <v>420</v>
      </c>
      <c r="H691" s="101" t="s">
        <v>421</v>
      </c>
      <c r="I691" s="102" t="s">
        <v>422</v>
      </c>
      <c r="J691" s="100" t="s">
        <v>423</v>
      </c>
      <c r="K691" s="100" t="s">
        <v>424</v>
      </c>
      <c r="L691" s="100" t="s">
        <v>425</v>
      </c>
      <c r="M691" s="100" t="s">
        <v>426</v>
      </c>
      <c r="N691" s="100" t="s">
        <v>427</v>
      </c>
      <c r="O691" s="100" t="s">
        <v>428</v>
      </c>
      <c r="P691" s="100" t="s">
        <v>64</v>
      </c>
      <c r="Q691" s="100" t="s">
        <v>64</v>
      </c>
      <c r="R691" s="100" t="s">
        <v>429</v>
      </c>
      <c r="S691" s="100" t="s">
        <v>430</v>
      </c>
      <c r="T691" s="100" t="s">
        <v>431</v>
      </c>
      <c r="U691" s="100" t="s">
        <v>432</v>
      </c>
      <c r="V691" s="100" t="s">
        <v>433</v>
      </c>
      <c r="W691" s="100" t="s">
        <v>434</v>
      </c>
      <c r="X691" s="95"/>
      <c r="Y691" s="95"/>
      <c r="Z691" s="95"/>
      <c r="AA691" s="84" t="s">
        <v>1074</v>
      </c>
      <c r="AC691" s="85" t="s">
        <v>417</v>
      </c>
      <c r="AD691" s="85" t="s">
        <v>418</v>
      </c>
      <c r="AE691" s="85" t="s">
        <v>419</v>
      </c>
      <c r="AF691" s="85" t="s">
        <v>420</v>
      </c>
      <c r="AG691" s="85" t="s">
        <v>421</v>
      </c>
      <c r="AH691" s="85" t="s">
        <v>422</v>
      </c>
      <c r="AI691" s="85" t="s">
        <v>423</v>
      </c>
      <c r="AJ691" s="85" t="s">
        <v>424</v>
      </c>
      <c r="AK691" s="85" t="s">
        <v>425</v>
      </c>
      <c r="AL691" s="85" t="s">
        <v>426</v>
      </c>
      <c r="AM691" s="85" t="s">
        <v>427</v>
      </c>
      <c r="AN691" s="85" t="s">
        <v>428</v>
      </c>
      <c r="AO691" s="85" t="s">
        <v>1090</v>
      </c>
      <c r="AP691" s="85" t="s">
        <v>1091</v>
      </c>
      <c r="AQ691" s="85" t="s">
        <v>429</v>
      </c>
      <c r="AR691" s="85" t="s">
        <v>430</v>
      </c>
      <c r="AS691" s="85" t="s">
        <v>431</v>
      </c>
      <c r="AT691" s="85" t="s">
        <v>432</v>
      </c>
      <c r="AU691" s="85" t="s">
        <v>433</v>
      </c>
      <c r="AV691" s="85" t="s">
        <v>434</v>
      </c>
    </row>
    <row r="692" spans="2:51" ht="27" hidden="1" customHeight="1" x14ac:dyDescent="0.2">
      <c r="B692" s="86"/>
      <c r="C692" s="381">
        <v>44239</v>
      </c>
      <c r="D692" s="416">
        <v>0</v>
      </c>
      <c r="E692" s="416">
        <v>0</v>
      </c>
      <c r="F692" s="416">
        <v>0</v>
      </c>
      <c r="G692" s="416">
        <v>0</v>
      </c>
      <c r="H692" s="417">
        <v>0</v>
      </c>
      <c r="I692" s="416">
        <v>0</v>
      </c>
      <c r="J692" s="416">
        <v>0</v>
      </c>
      <c r="K692" s="416">
        <v>0</v>
      </c>
      <c r="L692" s="416">
        <v>0</v>
      </c>
      <c r="M692" s="416">
        <v>0</v>
      </c>
      <c r="N692" s="416">
        <v>0</v>
      </c>
      <c r="O692" s="416">
        <v>0</v>
      </c>
      <c r="P692" s="416">
        <v>0</v>
      </c>
      <c r="Q692" s="416">
        <v>0</v>
      </c>
      <c r="R692" s="416">
        <v>0</v>
      </c>
      <c r="S692" s="416">
        <v>0</v>
      </c>
      <c r="T692" s="416">
        <v>0</v>
      </c>
      <c r="U692" s="416">
        <v>0</v>
      </c>
      <c r="V692" s="416">
        <v>0</v>
      </c>
      <c r="W692" s="416">
        <v>0</v>
      </c>
      <c r="X692" s="418"/>
      <c r="Y692" s="419"/>
      <c r="Z692" s="419"/>
      <c r="AA692" s="420">
        <f t="shared" ref="AA692:AA695" si="230">SUM(D692:W692)</f>
        <v>0</v>
      </c>
      <c r="AC692" s="288">
        <f>D692-D672</f>
        <v>0</v>
      </c>
      <c r="AD692" s="288">
        <f t="shared" ref="AD692:AV696" si="231">E692-E672</f>
        <v>0</v>
      </c>
      <c r="AE692" s="288">
        <f t="shared" si="231"/>
        <v>0</v>
      </c>
      <c r="AF692" s="288">
        <f t="shared" si="231"/>
        <v>0</v>
      </c>
      <c r="AG692" s="288">
        <f t="shared" si="231"/>
        <v>0</v>
      </c>
      <c r="AH692" s="288">
        <f t="shared" si="231"/>
        <v>0</v>
      </c>
      <c r="AI692" s="288">
        <f t="shared" si="231"/>
        <v>0</v>
      </c>
      <c r="AJ692" s="288">
        <f t="shared" si="231"/>
        <v>0</v>
      </c>
      <c r="AK692" s="288">
        <f t="shared" si="231"/>
        <v>0</v>
      </c>
      <c r="AL692" s="288">
        <f t="shared" si="231"/>
        <v>0</v>
      </c>
      <c r="AM692" s="288">
        <f t="shared" si="231"/>
        <v>0</v>
      </c>
      <c r="AN692" s="288">
        <f t="shared" si="231"/>
        <v>0</v>
      </c>
      <c r="AO692" s="288">
        <f t="shared" si="231"/>
        <v>0</v>
      </c>
      <c r="AP692" s="288">
        <f t="shared" si="231"/>
        <v>0</v>
      </c>
      <c r="AQ692" s="288">
        <f t="shared" si="231"/>
        <v>0</v>
      </c>
      <c r="AR692" s="288">
        <f t="shared" si="231"/>
        <v>0</v>
      </c>
      <c r="AS692" s="288">
        <f t="shared" si="231"/>
        <v>0</v>
      </c>
      <c r="AT692" s="288">
        <f t="shared" si="231"/>
        <v>0</v>
      </c>
      <c r="AU692" s="288">
        <f t="shared" si="231"/>
        <v>0</v>
      </c>
      <c r="AV692" s="288">
        <f t="shared" si="231"/>
        <v>0</v>
      </c>
    </row>
    <row r="693" spans="2:51" ht="27" hidden="1" customHeight="1" x14ac:dyDescent="0.2">
      <c r="B693" s="86"/>
      <c r="C693" s="381">
        <v>44251</v>
      </c>
      <c r="D693" s="416">
        <v>0</v>
      </c>
      <c r="E693" s="416">
        <v>0</v>
      </c>
      <c r="F693" s="416">
        <v>0</v>
      </c>
      <c r="G693" s="416">
        <v>0</v>
      </c>
      <c r="H693" s="417">
        <v>0</v>
      </c>
      <c r="I693" s="416">
        <v>0</v>
      </c>
      <c r="J693" s="416">
        <v>0</v>
      </c>
      <c r="K693" s="416">
        <v>0</v>
      </c>
      <c r="L693" s="416">
        <v>0</v>
      </c>
      <c r="M693" s="416">
        <v>0</v>
      </c>
      <c r="N693" s="416">
        <v>0</v>
      </c>
      <c r="O693" s="416">
        <v>0</v>
      </c>
      <c r="P693" s="416">
        <v>0</v>
      </c>
      <c r="Q693" s="416">
        <v>0</v>
      </c>
      <c r="R693" s="416">
        <v>0</v>
      </c>
      <c r="S693" s="416">
        <v>0</v>
      </c>
      <c r="T693" s="416">
        <v>0</v>
      </c>
      <c r="U693" s="416">
        <v>0</v>
      </c>
      <c r="V693" s="416">
        <v>0</v>
      </c>
      <c r="W693" s="416">
        <v>0</v>
      </c>
      <c r="X693" s="418"/>
      <c r="Y693" s="419"/>
      <c r="Z693" s="419"/>
      <c r="AA693" s="420">
        <f t="shared" si="230"/>
        <v>0</v>
      </c>
      <c r="AC693" s="288">
        <f t="shared" ref="AC693:AC696" si="232">D693-D673</f>
        <v>0</v>
      </c>
      <c r="AD693" s="288">
        <f t="shared" si="231"/>
        <v>0</v>
      </c>
      <c r="AE693" s="288">
        <f t="shared" si="231"/>
        <v>0</v>
      </c>
      <c r="AF693" s="288">
        <f t="shared" si="231"/>
        <v>0</v>
      </c>
      <c r="AG693" s="288">
        <f t="shared" si="231"/>
        <v>0</v>
      </c>
      <c r="AH693" s="288">
        <f t="shared" si="231"/>
        <v>0</v>
      </c>
      <c r="AI693" s="288">
        <f t="shared" si="231"/>
        <v>0</v>
      </c>
      <c r="AJ693" s="288">
        <f t="shared" si="231"/>
        <v>0</v>
      </c>
      <c r="AK693" s="288">
        <f t="shared" si="231"/>
        <v>0</v>
      </c>
      <c r="AL693" s="288">
        <f t="shared" si="231"/>
        <v>0</v>
      </c>
      <c r="AM693" s="288">
        <f t="shared" si="231"/>
        <v>0</v>
      </c>
      <c r="AN693" s="288">
        <f t="shared" si="231"/>
        <v>0</v>
      </c>
      <c r="AO693" s="288">
        <f t="shared" si="231"/>
        <v>0</v>
      </c>
      <c r="AP693" s="288">
        <f t="shared" si="231"/>
        <v>0</v>
      </c>
      <c r="AQ693" s="288">
        <f t="shared" si="231"/>
        <v>0</v>
      </c>
      <c r="AR693" s="288">
        <f t="shared" si="231"/>
        <v>0</v>
      </c>
      <c r="AS693" s="288">
        <f t="shared" si="231"/>
        <v>0</v>
      </c>
      <c r="AT693" s="288">
        <f t="shared" si="231"/>
        <v>0</v>
      </c>
      <c r="AU693" s="288">
        <f t="shared" si="231"/>
        <v>0</v>
      </c>
      <c r="AV693" s="288">
        <f t="shared" si="231"/>
        <v>0</v>
      </c>
    </row>
    <row r="694" spans="2:51" ht="27" hidden="1" customHeight="1" x14ac:dyDescent="0.2">
      <c r="B694" s="86"/>
      <c r="C694" s="381">
        <v>44271</v>
      </c>
      <c r="D694" s="416">
        <v>0</v>
      </c>
      <c r="E694" s="416">
        <v>0</v>
      </c>
      <c r="F694" s="416">
        <v>0</v>
      </c>
      <c r="G694" s="416">
        <v>0</v>
      </c>
      <c r="H694" s="417">
        <v>0</v>
      </c>
      <c r="I694" s="416">
        <v>0</v>
      </c>
      <c r="J694" s="416">
        <v>0</v>
      </c>
      <c r="K694" s="416">
        <v>0</v>
      </c>
      <c r="L694" s="416">
        <v>0</v>
      </c>
      <c r="M694" s="416">
        <v>0</v>
      </c>
      <c r="N694" s="416">
        <v>0</v>
      </c>
      <c r="O694" s="416">
        <v>0</v>
      </c>
      <c r="P694" s="416">
        <v>0</v>
      </c>
      <c r="Q694" s="416">
        <v>0</v>
      </c>
      <c r="R694" s="416">
        <v>0</v>
      </c>
      <c r="S694" s="416">
        <v>0</v>
      </c>
      <c r="T694" s="416">
        <v>0</v>
      </c>
      <c r="U694" s="416">
        <v>0</v>
      </c>
      <c r="V694" s="416">
        <v>0</v>
      </c>
      <c r="W694" s="416">
        <v>0</v>
      </c>
      <c r="X694" s="418"/>
      <c r="Y694" s="419"/>
      <c r="Z694" s="419"/>
      <c r="AA694" s="420">
        <f t="shared" si="230"/>
        <v>0</v>
      </c>
      <c r="AC694" s="288">
        <f t="shared" si="232"/>
        <v>0</v>
      </c>
      <c r="AD694" s="288">
        <f t="shared" si="231"/>
        <v>0</v>
      </c>
      <c r="AE694" s="288">
        <f t="shared" si="231"/>
        <v>0</v>
      </c>
      <c r="AF694" s="288">
        <f t="shared" si="231"/>
        <v>0</v>
      </c>
      <c r="AG694" s="288">
        <f t="shared" si="231"/>
        <v>0</v>
      </c>
      <c r="AH694" s="288">
        <f t="shared" si="231"/>
        <v>0</v>
      </c>
      <c r="AI694" s="288">
        <f t="shared" si="231"/>
        <v>0</v>
      </c>
      <c r="AJ694" s="288">
        <f t="shared" si="231"/>
        <v>0</v>
      </c>
      <c r="AK694" s="288">
        <f t="shared" si="231"/>
        <v>0</v>
      </c>
      <c r="AL694" s="288">
        <f t="shared" si="231"/>
        <v>0</v>
      </c>
      <c r="AM694" s="288">
        <f t="shared" si="231"/>
        <v>0</v>
      </c>
      <c r="AN694" s="288">
        <f t="shared" si="231"/>
        <v>0</v>
      </c>
      <c r="AO694" s="288">
        <f t="shared" si="231"/>
        <v>0</v>
      </c>
      <c r="AP694" s="288">
        <f t="shared" si="231"/>
        <v>0</v>
      </c>
      <c r="AQ694" s="288">
        <f t="shared" si="231"/>
        <v>0</v>
      </c>
      <c r="AR694" s="288">
        <f t="shared" si="231"/>
        <v>0</v>
      </c>
      <c r="AS694" s="288">
        <f t="shared" si="231"/>
        <v>0</v>
      </c>
      <c r="AT694" s="288">
        <f t="shared" si="231"/>
        <v>0</v>
      </c>
      <c r="AU694" s="288">
        <f t="shared" si="231"/>
        <v>0</v>
      </c>
      <c r="AV694" s="288">
        <f t="shared" si="231"/>
        <v>0</v>
      </c>
    </row>
    <row r="695" spans="2:51" ht="27" hidden="1" customHeight="1" x14ac:dyDescent="0.2">
      <c r="B695" s="86"/>
      <c r="C695" s="381">
        <v>44294</v>
      </c>
      <c r="D695" s="416">
        <v>0</v>
      </c>
      <c r="E695" s="416">
        <v>0</v>
      </c>
      <c r="F695" s="416">
        <v>0</v>
      </c>
      <c r="G695" s="416">
        <v>0</v>
      </c>
      <c r="H695" s="417">
        <v>0</v>
      </c>
      <c r="I695" s="416">
        <v>0</v>
      </c>
      <c r="J695" s="416">
        <v>0</v>
      </c>
      <c r="K695" s="416">
        <v>0</v>
      </c>
      <c r="L695" s="416">
        <v>0</v>
      </c>
      <c r="M695" s="416">
        <v>0</v>
      </c>
      <c r="N695" s="416">
        <v>0</v>
      </c>
      <c r="O695" s="416">
        <v>0</v>
      </c>
      <c r="P695" s="416">
        <v>0</v>
      </c>
      <c r="Q695" s="416">
        <v>0</v>
      </c>
      <c r="R695" s="416">
        <v>0</v>
      </c>
      <c r="S695" s="416">
        <v>0</v>
      </c>
      <c r="T695" s="416">
        <v>0</v>
      </c>
      <c r="U695" s="416">
        <v>0</v>
      </c>
      <c r="V695" s="416">
        <v>0</v>
      </c>
      <c r="W695" s="416">
        <v>0</v>
      </c>
      <c r="X695" s="418"/>
      <c r="Y695" s="419"/>
      <c r="Z695" s="419"/>
      <c r="AA695" s="420">
        <f t="shared" si="230"/>
        <v>0</v>
      </c>
      <c r="AC695" s="288">
        <f t="shared" si="232"/>
        <v>0</v>
      </c>
      <c r="AD695" s="288">
        <f t="shared" si="231"/>
        <v>0</v>
      </c>
      <c r="AE695" s="288">
        <f t="shared" si="231"/>
        <v>0</v>
      </c>
      <c r="AF695" s="288">
        <f t="shared" si="231"/>
        <v>0</v>
      </c>
      <c r="AG695" s="288">
        <f t="shared" si="231"/>
        <v>0</v>
      </c>
      <c r="AH695" s="288">
        <f t="shared" si="231"/>
        <v>0</v>
      </c>
      <c r="AI695" s="288">
        <f t="shared" si="231"/>
        <v>0</v>
      </c>
      <c r="AJ695" s="288">
        <f t="shared" si="231"/>
        <v>0</v>
      </c>
      <c r="AK695" s="288">
        <f t="shared" si="231"/>
        <v>0</v>
      </c>
      <c r="AL695" s="288">
        <f t="shared" si="231"/>
        <v>0</v>
      </c>
      <c r="AM695" s="288">
        <f t="shared" si="231"/>
        <v>0</v>
      </c>
      <c r="AN695" s="288">
        <f t="shared" si="231"/>
        <v>0</v>
      </c>
      <c r="AO695" s="288">
        <f t="shared" si="231"/>
        <v>0</v>
      </c>
      <c r="AP695" s="288">
        <f t="shared" si="231"/>
        <v>0</v>
      </c>
      <c r="AQ695" s="288">
        <f t="shared" si="231"/>
        <v>0</v>
      </c>
      <c r="AR695" s="288">
        <f t="shared" si="231"/>
        <v>0</v>
      </c>
      <c r="AS695" s="288">
        <f t="shared" si="231"/>
        <v>0</v>
      </c>
      <c r="AT695" s="288">
        <f t="shared" si="231"/>
        <v>0</v>
      </c>
      <c r="AU695" s="288">
        <f t="shared" si="231"/>
        <v>0</v>
      </c>
      <c r="AV695" s="288">
        <f t="shared" si="231"/>
        <v>0</v>
      </c>
    </row>
    <row r="696" spans="2:51" ht="27" hidden="1" customHeight="1" thickBot="1" x14ac:dyDescent="0.25">
      <c r="B696" s="86"/>
      <c r="C696" s="381">
        <v>44319</v>
      </c>
      <c r="D696" s="416">
        <v>0</v>
      </c>
      <c r="E696" s="416">
        <v>0</v>
      </c>
      <c r="F696" s="416">
        <v>0</v>
      </c>
      <c r="G696" s="416">
        <v>0</v>
      </c>
      <c r="H696" s="417">
        <v>0</v>
      </c>
      <c r="I696" s="416">
        <v>0</v>
      </c>
      <c r="J696" s="416">
        <v>0</v>
      </c>
      <c r="K696" s="416">
        <v>0</v>
      </c>
      <c r="L696" s="416">
        <v>0</v>
      </c>
      <c r="M696" s="416">
        <v>0</v>
      </c>
      <c r="N696" s="416">
        <v>0</v>
      </c>
      <c r="O696" s="416">
        <v>0</v>
      </c>
      <c r="P696" s="416">
        <v>0</v>
      </c>
      <c r="Q696" s="416">
        <v>0</v>
      </c>
      <c r="R696" s="416">
        <v>0</v>
      </c>
      <c r="S696" s="416">
        <v>0</v>
      </c>
      <c r="T696" s="416">
        <v>0</v>
      </c>
      <c r="U696" s="416">
        <v>0</v>
      </c>
      <c r="V696" s="416">
        <v>0</v>
      </c>
      <c r="W696" s="416">
        <v>0</v>
      </c>
      <c r="X696" s="418"/>
      <c r="Y696" s="419"/>
      <c r="Z696" s="419"/>
      <c r="AA696" s="420">
        <f>SUM(D696:W696)</f>
        <v>0</v>
      </c>
      <c r="AB696" s="188" t="s">
        <v>1117</v>
      </c>
      <c r="AC696" s="288">
        <f t="shared" si="232"/>
        <v>0</v>
      </c>
      <c r="AD696" s="288">
        <f t="shared" si="231"/>
        <v>0</v>
      </c>
      <c r="AE696" s="288">
        <f t="shared" si="231"/>
        <v>0</v>
      </c>
      <c r="AF696" s="288">
        <f t="shared" si="231"/>
        <v>0</v>
      </c>
      <c r="AG696" s="288">
        <f t="shared" si="231"/>
        <v>0</v>
      </c>
      <c r="AH696" s="288">
        <f t="shared" si="231"/>
        <v>0</v>
      </c>
      <c r="AI696" s="288">
        <f t="shared" si="231"/>
        <v>0</v>
      </c>
      <c r="AJ696" s="288">
        <f t="shared" si="231"/>
        <v>0</v>
      </c>
      <c r="AK696" s="288">
        <f t="shared" si="231"/>
        <v>0</v>
      </c>
      <c r="AL696" s="288">
        <f t="shared" si="231"/>
        <v>0</v>
      </c>
      <c r="AM696" s="288">
        <f t="shared" si="231"/>
        <v>0</v>
      </c>
      <c r="AN696" s="288">
        <f t="shared" si="231"/>
        <v>0</v>
      </c>
      <c r="AO696" s="288">
        <f t="shared" si="231"/>
        <v>0</v>
      </c>
      <c r="AP696" s="288">
        <f t="shared" si="231"/>
        <v>0</v>
      </c>
      <c r="AQ696" s="288">
        <f t="shared" si="231"/>
        <v>0</v>
      </c>
      <c r="AR696" s="288">
        <f t="shared" si="231"/>
        <v>0</v>
      </c>
      <c r="AS696" s="288">
        <f t="shared" si="231"/>
        <v>0</v>
      </c>
      <c r="AT696" s="288">
        <f t="shared" si="231"/>
        <v>0</v>
      </c>
      <c r="AU696" s="288">
        <f t="shared" si="231"/>
        <v>0</v>
      </c>
      <c r="AV696" s="288">
        <f t="shared" si="231"/>
        <v>0</v>
      </c>
    </row>
    <row r="697" spans="2:51" ht="27" hidden="1" customHeight="1" thickTop="1" x14ac:dyDescent="0.2">
      <c r="B697" s="1899" t="s">
        <v>1074</v>
      </c>
      <c r="C697" s="1900"/>
      <c r="D697" s="421">
        <f>SUM(D692:D696)</f>
        <v>0</v>
      </c>
      <c r="E697" s="421">
        <f t="shared" ref="E697:W697" si="233">SUM(E692:E696)</f>
        <v>0</v>
      </c>
      <c r="F697" s="421">
        <f t="shared" si="233"/>
        <v>0</v>
      </c>
      <c r="G697" s="421">
        <f t="shared" si="233"/>
        <v>0</v>
      </c>
      <c r="H697" s="571">
        <f t="shared" si="233"/>
        <v>0</v>
      </c>
      <c r="I697" s="421">
        <f t="shared" si="233"/>
        <v>0</v>
      </c>
      <c r="J697" s="421">
        <f t="shared" si="233"/>
        <v>0</v>
      </c>
      <c r="K697" s="421">
        <f t="shared" si="233"/>
        <v>0</v>
      </c>
      <c r="L697" s="421">
        <f t="shared" si="233"/>
        <v>0</v>
      </c>
      <c r="M697" s="421">
        <f t="shared" si="233"/>
        <v>0</v>
      </c>
      <c r="N697" s="421">
        <f t="shared" si="233"/>
        <v>0</v>
      </c>
      <c r="O697" s="421">
        <f t="shared" si="233"/>
        <v>0</v>
      </c>
      <c r="P697" s="421">
        <f t="shared" si="233"/>
        <v>0</v>
      </c>
      <c r="Q697" s="421">
        <f t="shared" si="233"/>
        <v>0</v>
      </c>
      <c r="R697" s="421">
        <f t="shared" si="233"/>
        <v>0</v>
      </c>
      <c r="S697" s="421">
        <f t="shared" si="233"/>
        <v>0</v>
      </c>
      <c r="T697" s="421">
        <f t="shared" si="233"/>
        <v>0</v>
      </c>
      <c r="U697" s="421">
        <f t="shared" si="233"/>
        <v>0</v>
      </c>
      <c r="V697" s="421">
        <f t="shared" si="233"/>
        <v>0</v>
      </c>
      <c r="W697" s="421">
        <f t="shared" si="233"/>
        <v>0</v>
      </c>
      <c r="X697" s="442"/>
      <c r="Y697" s="443"/>
      <c r="Z697" s="443"/>
      <c r="AA697" s="420">
        <f>SUM(AA692:AA696)</f>
        <v>0</v>
      </c>
      <c r="AC697" s="289">
        <f>SUM(AC692:AC696)</f>
        <v>0</v>
      </c>
      <c r="AD697" s="289">
        <f t="shared" ref="AD697:AV697" si="234">SUM(AD692:AD696)</f>
        <v>0</v>
      </c>
      <c r="AE697" s="289">
        <f t="shared" si="234"/>
        <v>0</v>
      </c>
      <c r="AF697" s="289">
        <f t="shared" si="234"/>
        <v>0</v>
      </c>
      <c r="AG697" s="289">
        <f t="shared" si="234"/>
        <v>0</v>
      </c>
      <c r="AH697" s="289">
        <f t="shared" si="234"/>
        <v>0</v>
      </c>
      <c r="AI697" s="289">
        <f t="shared" si="234"/>
        <v>0</v>
      </c>
      <c r="AJ697" s="289">
        <f t="shared" si="234"/>
        <v>0</v>
      </c>
      <c r="AK697" s="289">
        <f t="shared" si="234"/>
        <v>0</v>
      </c>
      <c r="AL697" s="289">
        <f t="shared" si="234"/>
        <v>0</v>
      </c>
      <c r="AM697" s="289">
        <f t="shared" si="234"/>
        <v>0</v>
      </c>
      <c r="AN697" s="289">
        <f t="shared" si="234"/>
        <v>0</v>
      </c>
      <c r="AO697" s="289">
        <f t="shared" si="234"/>
        <v>0</v>
      </c>
      <c r="AP697" s="289">
        <f t="shared" si="234"/>
        <v>0</v>
      </c>
      <c r="AQ697" s="289">
        <f t="shared" si="234"/>
        <v>0</v>
      </c>
      <c r="AR697" s="289">
        <f t="shared" si="234"/>
        <v>0</v>
      </c>
      <c r="AS697" s="289">
        <f t="shared" si="234"/>
        <v>0</v>
      </c>
      <c r="AT697" s="289">
        <f t="shared" si="234"/>
        <v>0</v>
      </c>
      <c r="AU697" s="289">
        <f t="shared" si="234"/>
        <v>0</v>
      </c>
      <c r="AV697" s="289">
        <f t="shared" si="234"/>
        <v>0</v>
      </c>
    </row>
    <row r="698" spans="2:51" ht="16.2" hidden="1" x14ac:dyDescent="0.2">
      <c r="B698" s="79"/>
      <c r="C698" s="79"/>
      <c r="D698" s="87"/>
      <c r="E698" s="87"/>
      <c r="F698" s="87"/>
      <c r="G698" s="88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182"/>
      <c r="AC698" s="81"/>
      <c r="AD698" s="81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  <c r="AS698" s="81"/>
      <c r="AT698" s="81"/>
      <c r="AU698" s="81"/>
      <c r="AV698" s="81"/>
    </row>
    <row r="699" spans="2:51" ht="16.2" hidden="1" x14ac:dyDescent="0.2">
      <c r="B699" s="78" t="s">
        <v>413</v>
      </c>
      <c r="C699" s="89"/>
      <c r="D699" s="103" t="s">
        <v>414</v>
      </c>
      <c r="E699" s="103" t="s">
        <v>6</v>
      </c>
      <c r="F699" s="103" t="s">
        <v>262</v>
      </c>
      <c r="G699" s="103" t="s">
        <v>435</v>
      </c>
      <c r="H699" s="103" t="s">
        <v>7</v>
      </c>
      <c r="I699" s="103" t="s">
        <v>8</v>
      </c>
      <c r="J699" s="99" t="s">
        <v>22</v>
      </c>
      <c r="K699" s="103" t="s">
        <v>23</v>
      </c>
      <c r="L699" s="103" t="s">
        <v>24</v>
      </c>
      <c r="M699" s="103" t="s">
        <v>9</v>
      </c>
      <c r="N699" s="103" t="s">
        <v>415</v>
      </c>
      <c r="O699" s="103" t="s">
        <v>20</v>
      </c>
      <c r="P699" s="103" t="s">
        <v>10</v>
      </c>
      <c r="Q699" s="103" t="s">
        <v>436</v>
      </c>
      <c r="R699" s="103" t="s">
        <v>12</v>
      </c>
      <c r="S699" s="103" t="s">
        <v>11</v>
      </c>
      <c r="T699" s="103" t="s">
        <v>437</v>
      </c>
      <c r="U699" s="103" t="s">
        <v>13</v>
      </c>
      <c r="V699" s="103" t="s">
        <v>14</v>
      </c>
      <c r="W699" s="103" t="s">
        <v>416</v>
      </c>
      <c r="X699" s="103" t="s">
        <v>1086</v>
      </c>
      <c r="Y699" s="103" t="s">
        <v>15</v>
      </c>
      <c r="Z699" s="103" t="s">
        <v>16</v>
      </c>
      <c r="AA699" s="87"/>
      <c r="AB699" s="182"/>
      <c r="AC699" s="81" t="s">
        <v>409</v>
      </c>
      <c r="AD699" s="81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  <c r="AS699" s="81"/>
      <c r="AT699" s="81"/>
      <c r="AU699" s="81"/>
      <c r="AV699" s="81"/>
    </row>
    <row r="700" spans="2:51" ht="32.25" hidden="1" customHeight="1" x14ac:dyDescent="0.2">
      <c r="B700" s="83" t="s">
        <v>410</v>
      </c>
      <c r="C700" s="83" t="s">
        <v>411</v>
      </c>
      <c r="D700" s="104" t="s">
        <v>1087</v>
      </c>
      <c r="E700" s="104" t="s">
        <v>57</v>
      </c>
      <c r="F700" s="104" t="s">
        <v>263</v>
      </c>
      <c r="G700" s="104" t="s">
        <v>340</v>
      </c>
      <c r="H700" s="104" t="s">
        <v>58</v>
      </c>
      <c r="I700" s="104" t="s">
        <v>59</v>
      </c>
      <c r="J700" s="105" t="s">
        <v>79</v>
      </c>
      <c r="K700" s="104" t="s">
        <v>80</v>
      </c>
      <c r="L700" s="104" t="s">
        <v>81</v>
      </c>
      <c r="M700" s="104" t="s">
        <v>60</v>
      </c>
      <c r="N700" s="104" t="s">
        <v>61</v>
      </c>
      <c r="O700" s="104" t="s">
        <v>77</v>
      </c>
      <c r="P700" s="104" t="s">
        <v>62</v>
      </c>
      <c r="Q700" s="104" t="s">
        <v>349</v>
      </c>
      <c r="R700" s="104" t="s">
        <v>65</v>
      </c>
      <c r="S700" s="104" t="s">
        <v>63</v>
      </c>
      <c r="T700" s="104" t="s">
        <v>350</v>
      </c>
      <c r="U700" s="104" t="s">
        <v>66</v>
      </c>
      <c r="V700" s="104" t="s">
        <v>67</v>
      </c>
      <c r="W700" s="104" t="s">
        <v>64</v>
      </c>
      <c r="X700" s="104" t="s">
        <v>351</v>
      </c>
      <c r="Y700" s="104" t="s">
        <v>68</v>
      </c>
      <c r="Z700" s="104" t="s">
        <v>69</v>
      </c>
      <c r="AA700" s="90" t="s">
        <v>1074</v>
      </c>
      <c r="AB700" s="182"/>
      <c r="AC700" s="92" t="s">
        <v>1087</v>
      </c>
      <c r="AD700" s="92" t="s">
        <v>57</v>
      </c>
      <c r="AE700" s="92" t="s">
        <v>263</v>
      </c>
      <c r="AF700" s="92" t="s">
        <v>340</v>
      </c>
      <c r="AG700" s="92" t="s">
        <v>58</v>
      </c>
      <c r="AH700" s="92" t="s">
        <v>59</v>
      </c>
      <c r="AI700" s="91" t="s">
        <v>79</v>
      </c>
      <c r="AJ700" s="92" t="s">
        <v>80</v>
      </c>
      <c r="AK700" s="92" t="s">
        <v>81</v>
      </c>
      <c r="AL700" s="92" t="s">
        <v>60</v>
      </c>
      <c r="AM700" s="92" t="s">
        <v>61</v>
      </c>
      <c r="AN700" s="92" t="s">
        <v>77</v>
      </c>
      <c r="AO700" s="92" t="s">
        <v>62</v>
      </c>
      <c r="AP700" s="92" t="s">
        <v>349</v>
      </c>
      <c r="AQ700" s="92" t="s">
        <v>65</v>
      </c>
      <c r="AR700" s="92" t="s">
        <v>63</v>
      </c>
      <c r="AS700" s="92" t="s">
        <v>350</v>
      </c>
      <c r="AT700" s="92" t="s">
        <v>66</v>
      </c>
      <c r="AU700" s="92" t="s">
        <v>67</v>
      </c>
      <c r="AV700" s="92" t="s">
        <v>64</v>
      </c>
      <c r="AW700" s="92" t="s">
        <v>351</v>
      </c>
      <c r="AX700" s="92" t="s">
        <v>68</v>
      </c>
      <c r="AY700" s="92" t="s">
        <v>69</v>
      </c>
    </row>
    <row r="701" spans="2:51" ht="25.5" hidden="1" customHeight="1" x14ac:dyDescent="0.2">
      <c r="B701" s="93"/>
      <c r="C701" s="381">
        <v>44239</v>
      </c>
      <c r="D701" s="550">
        <v>25</v>
      </c>
      <c r="E701" s="550">
        <v>24</v>
      </c>
      <c r="F701" s="550">
        <v>0</v>
      </c>
      <c r="G701" s="550">
        <v>0</v>
      </c>
      <c r="H701" s="550">
        <v>26</v>
      </c>
      <c r="I701" s="550">
        <v>0</v>
      </c>
      <c r="J701" s="550">
        <v>4</v>
      </c>
      <c r="K701" s="550">
        <v>2</v>
      </c>
      <c r="L701" s="550">
        <v>18</v>
      </c>
      <c r="M701" s="550">
        <v>0</v>
      </c>
      <c r="N701" s="550">
        <v>22</v>
      </c>
      <c r="O701" s="550">
        <v>1</v>
      </c>
      <c r="P701" s="550">
        <v>14</v>
      </c>
      <c r="Q701" s="550">
        <v>0</v>
      </c>
      <c r="R701" s="550">
        <v>13</v>
      </c>
      <c r="S701" s="550">
        <v>12</v>
      </c>
      <c r="T701" s="550">
        <v>0</v>
      </c>
      <c r="U701" s="550">
        <v>0</v>
      </c>
      <c r="V701" s="550">
        <v>13</v>
      </c>
      <c r="W701" s="550">
        <v>12</v>
      </c>
      <c r="X701" s="550">
        <v>0</v>
      </c>
      <c r="Y701" s="550">
        <v>0</v>
      </c>
      <c r="Z701" s="550">
        <v>13</v>
      </c>
      <c r="AA701" s="423">
        <f t="shared" ref="AA701:AA703" si="235">SUM(D701:Z701)</f>
        <v>199</v>
      </c>
      <c r="AC701" s="504">
        <f>D701-D682</f>
        <v>0</v>
      </c>
      <c r="AD701" s="504">
        <f t="shared" ref="AD701:AY704" si="236">E701-E682</f>
        <v>0</v>
      </c>
      <c r="AE701" s="504">
        <f t="shared" si="236"/>
        <v>0</v>
      </c>
      <c r="AF701" s="504">
        <f t="shared" si="236"/>
        <v>0</v>
      </c>
      <c r="AG701" s="504">
        <f t="shared" si="236"/>
        <v>0</v>
      </c>
      <c r="AH701" s="504">
        <f t="shared" si="236"/>
        <v>0</v>
      </c>
      <c r="AI701" s="504">
        <f t="shared" si="236"/>
        <v>0</v>
      </c>
      <c r="AJ701" s="504">
        <f t="shared" si="236"/>
        <v>0</v>
      </c>
      <c r="AK701" s="504">
        <f t="shared" si="236"/>
        <v>0</v>
      </c>
      <c r="AL701" s="504">
        <f t="shared" si="236"/>
        <v>0</v>
      </c>
      <c r="AM701" s="504">
        <f t="shared" si="236"/>
        <v>0</v>
      </c>
      <c r="AN701" s="504">
        <f t="shared" si="236"/>
        <v>0</v>
      </c>
      <c r="AO701" s="504">
        <f t="shared" si="236"/>
        <v>0</v>
      </c>
      <c r="AP701" s="504">
        <f t="shared" si="236"/>
        <v>0</v>
      </c>
      <c r="AQ701" s="504">
        <f t="shared" si="236"/>
        <v>0</v>
      </c>
      <c r="AR701" s="504">
        <f t="shared" si="236"/>
        <v>0</v>
      </c>
      <c r="AS701" s="504">
        <f t="shared" si="236"/>
        <v>0</v>
      </c>
      <c r="AT701" s="504">
        <f t="shared" si="236"/>
        <v>0</v>
      </c>
      <c r="AU701" s="504">
        <f t="shared" si="236"/>
        <v>0</v>
      </c>
      <c r="AV701" s="504">
        <f t="shared" si="236"/>
        <v>0</v>
      </c>
      <c r="AW701" s="504">
        <f t="shared" si="236"/>
        <v>0</v>
      </c>
      <c r="AX701" s="504">
        <f t="shared" si="236"/>
        <v>0</v>
      </c>
      <c r="AY701" s="504">
        <f t="shared" si="236"/>
        <v>0</v>
      </c>
    </row>
    <row r="702" spans="2:51" ht="25.5" hidden="1" customHeight="1" x14ac:dyDescent="0.2">
      <c r="B702" s="93"/>
      <c r="C702" s="381">
        <v>44251</v>
      </c>
      <c r="D702" s="550">
        <v>18</v>
      </c>
      <c r="E702" s="550">
        <v>14</v>
      </c>
      <c r="F702" s="550">
        <v>0</v>
      </c>
      <c r="G702" s="550">
        <v>0</v>
      </c>
      <c r="H702" s="550">
        <v>15</v>
      </c>
      <c r="I702" s="550">
        <v>0</v>
      </c>
      <c r="J702" s="550">
        <v>2</v>
      </c>
      <c r="K702" s="550">
        <v>0</v>
      </c>
      <c r="L702" s="550">
        <v>12</v>
      </c>
      <c r="M702" s="550">
        <v>0</v>
      </c>
      <c r="N702" s="550">
        <v>25</v>
      </c>
      <c r="O702" s="550">
        <v>0</v>
      </c>
      <c r="P702" s="550">
        <v>2</v>
      </c>
      <c r="Q702" s="550">
        <v>0</v>
      </c>
      <c r="R702" s="550">
        <v>23</v>
      </c>
      <c r="S702" s="550">
        <v>2</v>
      </c>
      <c r="T702" s="550">
        <v>0</v>
      </c>
      <c r="U702" s="550">
        <v>0</v>
      </c>
      <c r="V702" s="550">
        <v>26</v>
      </c>
      <c r="W702" s="550">
        <v>2</v>
      </c>
      <c r="X702" s="550">
        <v>0</v>
      </c>
      <c r="Y702" s="550">
        <v>0</v>
      </c>
      <c r="Z702" s="550">
        <v>26</v>
      </c>
      <c r="AA702" s="423">
        <f t="shared" si="235"/>
        <v>167</v>
      </c>
      <c r="AB702" s="182"/>
      <c r="AC702" s="504">
        <f t="shared" ref="AC702:AC704" si="237">D702-D683</f>
        <v>0</v>
      </c>
      <c r="AD702" s="504">
        <f t="shared" si="236"/>
        <v>0</v>
      </c>
      <c r="AE702" s="504">
        <f t="shared" si="236"/>
        <v>0</v>
      </c>
      <c r="AF702" s="504">
        <f t="shared" si="236"/>
        <v>0</v>
      </c>
      <c r="AG702" s="504">
        <f t="shared" si="236"/>
        <v>0</v>
      </c>
      <c r="AH702" s="504">
        <f t="shared" si="236"/>
        <v>0</v>
      </c>
      <c r="AI702" s="504">
        <f t="shared" si="236"/>
        <v>0</v>
      </c>
      <c r="AJ702" s="504">
        <f t="shared" si="236"/>
        <v>0</v>
      </c>
      <c r="AK702" s="504">
        <f t="shared" si="236"/>
        <v>0</v>
      </c>
      <c r="AL702" s="504">
        <f t="shared" si="236"/>
        <v>0</v>
      </c>
      <c r="AM702" s="504">
        <f t="shared" si="236"/>
        <v>0</v>
      </c>
      <c r="AN702" s="504">
        <f t="shared" si="236"/>
        <v>0</v>
      </c>
      <c r="AO702" s="504">
        <f t="shared" si="236"/>
        <v>0</v>
      </c>
      <c r="AP702" s="504">
        <f t="shared" si="236"/>
        <v>0</v>
      </c>
      <c r="AQ702" s="504">
        <f t="shared" si="236"/>
        <v>0</v>
      </c>
      <c r="AR702" s="504">
        <f t="shared" si="236"/>
        <v>0</v>
      </c>
      <c r="AS702" s="504">
        <f t="shared" si="236"/>
        <v>0</v>
      </c>
      <c r="AT702" s="504">
        <f t="shared" si="236"/>
        <v>0</v>
      </c>
      <c r="AU702" s="504">
        <f t="shared" si="236"/>
        <v>0</v>
      </c>
      <c r="AV702" s="504">
        <f t="shared" si="236"/>
        <v>0</v>
      </c>
      <c r="AW702" s="504">
        <f t="shared" si="236"/>
        <v>0</v>
      </c>
      <c r="AX702" s="504">
        <f t="shared" si="236"/>
        <v>0</v>
      </c>
      <c r="AY702" s="504">
        <f t="shared" si="236"/>
        <v>0</v>
      </c>
    </row>
    <row r="703" spans="2:51" ht="25.5" hidden="1" customHeight="1" x14ac:dyDescent="0.2">
      <c r="B703" s="93"/>
      <c r="C703" s="381">
        <v>44271</v>
      </c>
      <c r="D703" s="550">
        <v>23</v>
      </c>
      <c r="E703" s="550">
        <v>9</v>
      </c>
      <c r="F703" s="550">
        <v>14</v>
      </c>
      <c r="G703" s="550">
        <v>0</v>
      </c>
      <c r="H703" s="550">
        <v>12</v>
      </c>
      <c r="I703" s="550">
        <v>14</v>
      </c>
      <c r="J703" s="550">
        <v>23</v>
      </c>
      <c r="K703" s="550">
        <v>0</v>
      </c>
      <c r="L703" s="550">
        <v>0</v>
      </c>
      <c r="M703" s="550">
        <v>0</v>
      </c>
      <c r="N703" s="552">
        <v>10</v>
      </c>
      <c r="O703" s="550">
        <v>3</v>
      </c>
      <c r="P703" s="550">
        <v>3</v>
      </c>
      <c r="Q703" s="550">
        <v>0</v>
      </c>
      <c r="R703" s="552">
        <v>10</v>
      </c>
      <c r="S703" s="550">
        <v>3</v>
      </c>
      <c r="T703" s="550">
        <v>0</v>
      </c>
      <c r="U703" s="552">
        <v>10</v>
      </c>
      <c r="V703" s="550">
        <v>0</v>
      </c>
      <c r="W703" s="550">
        <v>3</v>
      </c>
      <c r="X703" s="550">
        <v>0</v>
      </c>
      <c r="Y703" s="552">
        <v>10</v>
      </c>
      <c r="Z703" s="550">
        <v>0</v>
      </c>
      <c r="AA703" s="423">
        <f t="shared" si="235"/>
        <v>147</v>
      </c>
      <c r="AB703" s="188" t="s">
        <v>634</v>
      </c>
      <c r="AC703" s="504">
        <f t="shared" si="237"/>
        <v>0</v>
      </c>
      <c r="AD703" s="504">
        <f t="shared" si="236"/>
        <v>0</v>
      </c>
      <c r="AE703" s="504">
        <f t="shared" si="236"/>
        <v>0</v>
      </c>
      <c r="AF703" s="504">
        <f t="shared" si="236"/>
        <v>0</v>
      </c>
      <c r="AG703" s="504">
        <f t="shared" si="236"/>
        <v>0</v>
      </c>
      <c r="AH703" s="504">
        <f t="shared" si="236"/>
        <v>0</v>
      </c>
      <c r="AI703" s="504">
        <f t="shared" si="236"/>
        <v>0</v>
      </c>
      <c r="AJ703" s="504">
        <f t="shared" si="236"/>
        <v>0</v>
      </c>
      <c r="AK703" s="504">
        <f t="shared" si="236"/>
        <v>0</v>
      </c>
      <c r="AL703" s="504">
        <f t="shared" si="236"/>
        <v>0</v>
      </c>
      <c r="AM703" s="504">
        <f>N703-N684</f>
        <v>-2</v>
      </c>
      <c r="AN703" s="504">
        <f t="shared" si="236"/>
        <v>0</v>
      </c>
      <c r="AO703" s="504">
        <f t="shared" si="236"/>
        <v>0</v>
      </c>
      <c r="AP703" s="504">
        <f t="shared" si="236"/>
        <v>0</v>
      </c>
      <c r="AQ703" s="504">
        <f>R703-R684</f>
        <v>-2</v>
      </c>
      <c r="AR703" s="504">
        <f t="shared" si="236"/>
        <v>0</v>
      </c>
      <c r="AS703" s="504">
        <f t="shared" si="236"/>
        <v>0</v>
      </c>
      <c r="AT703" s="504">
        <f>U703-U684</f>
        <v>-2</v>
      </c>
      <c r="AU703" s="504">
        <f t="shared" si="236"/>
        <v>0</v>
      </c>
      <c r="AV703" s="504">
        <f t="shared" si="236"/>
        <v>0</v>
      </c>
      <c r="AW703" s="504">
        <f t="shared" si="236"/>
        <v>0</v>
      </c>
      <c r="AX703" s="504">
        <f>Y703-Y684</f>
        <v>-2</v>
      </c>
      <c r="AY703" s="504">
        <f t="shared" si="236"/>
        <v>0</v>
      </c>
    </row>
    <row r="704" spans="2:51" ht="25.5" hidden="1" customHeight="1" x14ac:dyDescent="0.2">
      <c r="B704" s="93"/>
      <c r="C704" s="381">
        <v>44294</v>
      </c>
      <c r="D704" s="552">
        <v>17</v>
      </c>
      <c r="E704" s="552">
        <v>9</v>
      </c>
      <c r="F704" s="552">
        <v>8</v>
      </c>
      <c r="G704" s="550">
        <v>0</v>
      </c>
      <c r="H704" s="552">
        <v>9</v>
      </c>
      <c r="I704" s="552">
        <v>8</v>
      </c>
      <c r="J704" s="552">
        <v>18</v>
      </c>
      <c r="K704" s="550">
        <v>0</v>
      </c>
      <c r="L704" s="550">
        <v>0</v>
      </c>
      <c r="M704" s="550">
        <v>0</v>
      </c>
      <c r="N704" s="552">
        <v>10</v>
      </c>
      <c r="O704" s="552">
        <v>13</v>
      </c>
      <c r="P704" s="552">
        <v>13</v>
      </c>
      <c r="Q704" s="550">
        <v>0</v>
      </c>
      <c r="R704" s="552">
        <v>9</v>
      </c>
      <c r="S704" s="552">
        <v>13</v>
      </c>
      <c r="T704" s="550">
        <v>0</v>
      </c>
      <c r="U704" s="552">
        <v>9</v>
      </c>
      <c r="V704" s="550">
        <v>0</v>
      </c>
      <c r="W704" s="552">
        <v>13</v>
      </c>
      <c r="X704" s="550">
        <v>0</v>
      </c>
      <c r="Y704" s="552">
        <v>9</v>
      </c>
      <c r="Z704" s="550">
        <v>0</v>
      </c>
      <c r="AA704" s="423">
        <f>SUM(D704:Z704)</f>
        <v>158</v>
      </c>
      <c r="AB704" s="188" t="s">
        <v>1118</v>
      </c>
      <c r="AC704" s="504">
        <f t="shared" si="237"/>
        <v>12</v>
      </c>
      <c r="AD704" s="504">
        <f t="shared" si="236"/>
        <v>4</v>
      </c>
      <c r="AE704" s="504">
        <f t="shared" si="236"/>
        <v>8</v>
      </c>
      <c r="AF704" s="504">
        <f t="shared" si="236"/>
        <v>0</v>
      </c>
      <c r="AG704" s="504">
        <f t="shared" si="236"/>
        <v>4</v>
      </c>
      <c r="AH704" s="504">
        <f t="shared" si="236"/>
        <v>8</v>
      </c>
      <c r="AI704" s="504">
        <f t="shared" si="236"/>
        <v>13</v>
      </c>
      <c r="AJ704" s="504">
        <f t="shared" si="236"/>
        <v>0</v>
      </c>
      <c r="AK704" s="504">
        <f t="shared" si="236"/>
        <v>0</v>
      </c>
      <c r="AL704" s="504">
        <f t="shared" si="236"/>
        <v>0</v>
      </c>
      <c r="AM704" s="504">
        <f t="shared" si="236"/>
        <v>8</v>
      </c>
      <c r="AN704" s="504">
        <f t="shared" si="236"/>
        <v>2</v>
      </c>
      <c r="AO704" s="504">
        <f t="shared" si="236"/>
        <v>2</v>
      </c>
      <c r="AP704" s="504">
        <f t="shared" si="236"/>
        <v>0</v>
      </c>
      <c r="AQ704" s="504">
        <f t="shared" si="236"/>
        <v>7</v>
      </c>
      <c r="AR704" s="504">
        <f t="shared" si="236"/>
        <v>2</v>
      </c>
      <c r="AS704" s="504">
        <f t="shared" si="236"/>
        <v>0</v>
      </c>
      <c r="AT704" s="504">
        <f t="shared" si="236"/>
        <v>7</v>
      </c>
      <c r="AU704" s="504">
        <f t="shared" si="236"/>
        <v>0</v>
      </c>
      <c r="AV704" s="504">
        <f t="shared" si="236"/>
        <v>2</v>
      </c>
      <c r="AW704" s="504">
        <f t="shared" si="236"/>
        <v>0</v>
      </c>
      <c r="AX704" s="504">
        <f t="shared" si="236"/>
        <v>7</v>
      </c>
      <c r="AY704" s="504">
        <f t="shared" si="236"/>
        <v>0</v>
      </c>
    </row>
    <row r="705" spans="2:51" ht="25.5" hidden="1" customHeight="1" thickBot="1" x14ac:dyDescent="0.25">
      <c r="B705" s="93"/>
      <c r="C705" s="381">
        <v>44319</v>
      </c>
      <c r="D705" s="550">
        <v>10</v>
      </c>
      <c r="E705" s="550">
        <v>10</v>
      </c>
      <c r="F705" s="550">
        <v>0</v>
      </c>
      <c r="G705" s="550">
        <v>0</v>
      </c>
      <c r="H705" s="550">
        <v>10</v>
      </c>
      <c r="I705" s="550">
        <v>0</v>
      </c>
      <c r="J705" s="550">
        <v>8</v>
      </c>
      <c r="K705" s="550">
        <v>2</v>
      </c>
      <c r="L705" s="550">
        <v>0</v>
      </c>
      <c r="M705" s="550">
        <v>0</v>
      </c>
      <c r="N705" s="550">
        <v>4</v>
      </c>
      <c r="O705" s="550">
        <v>10</v>
      </c>
      <c r="P705" s="550">
        <v>12</v>
      </c>
      <c r="Q705" s="550">
        <v>0</v>
      </c>
      <c r="R705" s="550">
        <v>2</v>
      </c>
      <c r="S705" s="550">
        <v>12</v>
      </c>
      <c r="T705" s="550">
        <v>0</v>
      </c>
      <c r="U705" s="550">
        <v>2</v>
      </c>
      <c r="V705" s="550">
        <v>0</v>
      </c>
      <c r="W705" s="550">
        <v>12</v>
      </c>
      <c r="X705" s="550">
        <v>0</v>
      </c>
      <c r="Y705" s="550">
        <v>2</v>
      </c>
      <c r="Z705" s="550">
        <v>0</v>
      </c>
      <c r="AA705" s="423">
        <f t="shared" ref="AA705:AA706" si="238">SUM(D705:Z705)</f>
        <v>96</v>
      </c>
      <c r="AB705" s="188" t="s">
        <v>1117</v>
      </c>
      <c r="AC705" s="537">
        <v>10</v>
      </c>
      <c r="AD705" s="537">
        <v>10</v>
      </c>
      <c r="AE705" s="537">
        <v>0</v>
      </c>
      <c r="AF705" s="537">
        <v>0</v>
      </c>
      <c r="AG705" s="537">
        <v>10</v>
      </c>
      <c r="AH705" s="537">
        <v>0</v>
      </c>
      <c r="AI705" s="537">
        <v>8</v>
      </c>
      <c r="AJ705" s="537">
        <v>2</v>
      </c>
      <c r="AK705" s="537">
        <v>0</v>
      </c>
      <c r="AL705" s="537">
        <v>0</v>
      </c>
      <c r="AM705" s="537">
        <v>4</v>
      </c>
      <c r="AN705" s="537">
        <v>10</v>
      </c>
      <c r="AO705" s="537">
        <v>12</v>
      </c>
      <c r="AP705" s="537">
        <v>0</v>
      </c>
      <c r="AQ705" s="537">
        <v>2</v>
      </c>
      <c r="AR705" s="537">
        <v>12</v>
      </c>
      <c r="AS705" s="537">
        <v>0</v>
      </c>
      <c r="AT705" s="537">
        <v>2</v>
      </c>
      <c r="AU705" s="537">
        <v>0</v>
      </c>
      <c r="AV705" s="537">
        <v>12</v>
      </c>
      <c r="AW705" s="537">
        <v>0</v>
      </c>
      <c r="AX705" s="537">
        <v>2</v>
      </c>
      <c r="AY705" s="537">
        <v>0</v>
      </c>
    </row>
    <row r="706" spans="2:51" ht="27" hidden="1" customHeight="1" thickTop="1" x14ac:dyDescent="0.2">
      <c r="B706" s="1898" t="s">
        <v>1074</v>
      </c>
      <c r="C706" s="1898"/>
      <c r="D706" s="424">
        <f>SUM(D701:D705)</f>
        <v>93</v>
      </c>
      <c r="E706" s="424">
        <f t="shared" ref="E706:Z706" si="239">SUM(E701:E705)</f>
        <v>66</v>
      </c>
      <c r="F706" s="424">
        <f t="shared" si="239"/>
        <v>22</v>
      </c>
      <c r="G706" s="424">
        <f t="shared" si="239"/>
        <v>0</v>
      </c>
      <c r="H706" s="424">
        <f t="shared" si="239"/>
        <v>72</v>
      </c>
      <c r="I706" s="424">
        <f t="shared" si="239"/>
        <v>22</v>
      </c>
      <c r="J706" s="424">
        <f t="shared" si="239"/>
        <v>55</v>
      </c>
      <c r="K706" s="424">
        <f t="shared" si="239"/>
        <v>4</v>
      </c>
      <c r="L706" s="424">
        <f t="shared" si="239"/>
        <v>30</v>
      </c>
      <c r="M706" s="424">
        <f t="shared" si="239"/>
        <v>0</v>
      </c>
      <c r="N706" s="424">
        <f t="shared" si="239"/>
        <v>71</v>
      </c>
      <c r="O706" s="424">
        <f t="shared" si="239"/>
        <v>27</v>
      </c>
      <c r="P706" s="424">
        <f t="shared" si="239"/>
        <v>44</v>
      </c>
      <c r="Q706" s="424">
        <f t="shared" si="239"/>
        <v>0</v>
      </c>
      <c r="R706" s="424">
        <f t="shared" si="239"/>
        <v>57</v>
      </c>
      <c r="S706" s="424">
        <f t="shared" si="239"/>
        <v>42</v>
      </c>
      <c r="T706" s="424">
        <f t="shared" si="239"/>
        <v>0</v>
      </c>
      <c r="U706" s="424">
        <f t="shared" si="239"/>
        <v>21</v>
      </c>
      <c r="V706" s="424">
        <f t="shared" si="239"/>
        <v>39</v>
      </c>
      <c r="W706" s="424">
        <f t="shared" si="239"/>
        <v>42</v>
      </c>
      <c r="X706" s="424">
        <f t="shared" si="239"/>
        <v>0</v>
      </c>
      <c r="Y706" s="424">
        <f t="shared" si="239"/>
        <v>21</v>
      </c>
      <c r="Z706" s="424">
        <f t="shared" si="239"/>
        <v>39</v>
      </c>
      <c r="AA706" s="424">
        <f t="shared" si="238"/>
        <v>767</v>
      </c>
      <c r="AB706" s="182"/>
      <c r="AC706" s="290">
        <f>SUM(AC701:AC705)</f>
        <v>22</v>
      </c>
      <c r="AD706" s="290">
        <f t="shared" ref="AD706:AY706" si="240">SUM(AD701:AD705)</f>
        <v>14</v>
      </c>
      <c r="AE706" s="290">
        <f t="shared" si="240"/>
        <v>8</v>
      </c>
      <c r="AF706" s="290">
        <f t="shared" si="240"/>
        <v>0</v>
      </c>
      <c r="AG706" s="290">
        <f t="shared" si="240"/>
        <v>14</v>
      </c>
      <c r="AH706" s="290">
        <f t="shared" si="240"/>
        <v>8</v>
      </c>
      <c r="AI706" s="290">
        <f t="shared" si="240"/>
        <v>21</v>
      </c>
      <c r="AJ706" s="290">
        <f t="shared" si="240"/>
        <v>2</v>
      </c>
      <c r="AK706" s="290">
        <f t="shared" si="240"/>
        <v>0</v>
      </c>
      <c r="AL706" s="290">
        <f t="shared" si="240"/>
        <v>0</v>
      </c>
      <c r="AM706" s="290">
        <f t="shared" si="240"/>
        <v>10</v>
      </c>
      <c r="AN706" s="290">
        <f t="shared" si="240"/>
        <v>12</v>
      </c>
      <c r="AO706" s="290">
        <f t="shared" si="240"/>
        <v>14</v>
      </c>
      <c r="AP706" s="290">
        <f t="shared" si="240"/>
        <v>0</v>
      </c>
      <c r="AQ706" s="290">
        <f t="shared" si="240"/>
        <v>7</v>
      </c>
      <c r="AR706" s="290">
        <f t="shared" si="240"/>
        <v>14</v>
      </c>
      <c r="AS706" s="290">
        <f t="shared" si="240"/>
        <v>0</v>
      </c>
      <c r="AT706" s="290">
        <f t="shared" si="240"/>
        <v>7</v>
      </c>
      <c r="AU706" s="290">
        <f t="shared" si="240"/>
        <v>0</v>
      </c>
      <c r="AV706" s="290">
        <f t="shared" si="240"/>
        <v>14</v>
      </c>
      <c r="AW706" s="290">
        <f t="shared" si="240"/>
        <v>0</v>
      </c>
      <c r="AX706" s="290">
        <f t="shared" si="240"/>
        <v>7</v>
      </c>
      <c r="AY706" s="290">
        <f t="shared" si="240"/>
        <v>0</v>
      </c>
    </row>
    <row r="707" spans="2:51" ht="12" hidden="1" customHeight="1" x14ac:dyDescent="0.2">
      <c r="AB707" s="182"/>
      <c r="AC707" s="574"/>
    </row>
    <row r="708" spans="2:51" ht="12" hidden="1" customHeight="1" x14ac:dyDescent="0.2"/>
    <row r="709" spans="2:51" ht="12" hidden="1" customHeight="1" x14ac:dyDescent="0.2"/>
    <row r="710" spans="2:51" ht="22.5" hidden="1" customHeight="1" x14ac:dyDescent="0.2">
      <c r="B710" s="172" t="s">
        <v>1119</v>
      </c>
      <c r="H710" s="94"/>
    </row>
    <row r="711" spans="2:51" ht="14.4" hidden="1" x14ac:dyDescent="0.2">
      <c r="B711" s="78"/>
      <c r="C711" s="79"/>
      <c r="D711" s="96" t="s">
        <v>389</v>
      </c>
      <c r="E711" s="97" t="s">
        <v>390</v>
      </c>
      <c r="F711" s="96" t="s">
        <v>391</v>
      </c>
      <c r="G711" s="96" t="s">
        <v>392</v>
      </c>
      <c r="H711" s="98" t="s">
        <v>393</v>
      </c>
      <c r="I711" s="97" t="s">
        <v>394</v>
      </c>
      <c r="J711" s="96" t="s">
        <v>395</v>
      </c>
      <c r="K711" s="96" t="s">
        <v>396</v>
      </c>
      <c r="L711" s="96" t="s">
        <v>397</v>
      </c>
      <c r="M711" s="96" t="s">
        <v>398</v>
      </c>
      <c r="N711" s="96" t="s">
        <v>399</v>
      </c>
      <c r="O711" s="96" t="s">
        <v>400</v>
      </c>
      <c r="P711" s="96" t="s">
        <v>401</v>
      </c>
      <c r="Q711" s="96" t="s">
        <v>402</v>
      </c>
      <c r="R711" s="96" t="s">
        <v>403</v>
      </c>
      <c r="S711" s="96" t="s">
        <v>404</v>
      </c>
      <c r="T711" s="96" t="s">
        <v>405</v>
      </c>
      <c r="U711" s="96" t="s">
        <v>406</v>
      </c>
      <c r="V711" s="96" t="s">
        <v>407</v>
      </c>
      <c r="W711" s="99" t="s">
        <v>408</v>
      </c>
      <c r="X711" s="80"/>
      <c r="Y711" s="80"/>
      <c r="Z711" s="80"/>
      <c r="AA711" s="80"/>
      <c r="AC711" s="81" t="s">
        <v>409</v>
      </c>
      <c r="AD711" s="81"/>
      <c r="AE711" s="81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  <c r="AQ711" s="81"/>
      <c r="AR711" s="81"/>
      <c r="AS711" s="81"/>
      <c r="AT711" s="81"/>
      <c r="AU711" s="81"/>
      <c r="AV711" s="82"/>
    </row>
    <row r="712" spans="2:51" ht="33.75" hidden="1" customHeight="1" x14ac:dyDescent="0.2">
      <c r="B712" s="83" t="s">
        <v>410</v>
      </c>
      <c r="C712" s="83" t="s">
        <v>411</v>
      </c>
      <c r="D712" s="100" t="s">
        <v>417</v>
      </c>
      <c r="E712" s="100" t="s">
        <v>418</v>
      </c>
      <c r="F712" s="100" t="s">
        <v>419</v>
      </c>
      <c r="G712" s="100" t="s">
        <v>420</v>
      </c>
      <c r="H712" s="101" t="s">
        <v>421</v>
      </c>
      <c r="I712" s="102" t="s">
        <v>422</v>
      </c>
      <c r="J712" s="100" t="s">
        <v>423</v>
      </c>
      <c r="K712" s="100" t="s">
        <v>424</v>
      </c>
      <c r="L712" s="100" t="s">
        <v>425</v>
      </c>
      <c r="M712" s="100" t="s">
        <v>426</v>
      </c>
      <c r="N712" s="100" t="s">
        <v>427</v>
      </c>
      <c r="O712" s="100" t="s">
        <v>428</v>
      </c>
      <c r="P712" s="100" t="s">
        <v>64</v>
      </c>
      <c r="Q712" s="100" t="s">
        <v>64</v>
      </c>
      <c r="R712" s="100" t="s">
        <v>429</v>
      </c>
      <c r="S712" s="100" t="s">
        <v>430</v>
      </c>
      <c r="T712" s="100" t="s">
        <v>431</v>
      </c>
      <c r="U712" s="100" t="s">
        <v>432</v>
      </c>
      <c r="V712" s="100" t="s">
        <v>433</v>
      </c>
      <c r="W712" s="100" t="s">
        <v>434</v>
      </c>
      <c r="X712" s="95"/>
      <c r="Y712" s="95"/>
      <c r="Z712" s="95"/>
      <c r="AA712" s="84" t="s">
        <v>1074</v>
      </c>
      <c r="AC712" s="85" t="s">
        <v>417</v>
      </c>
      <c r="AD712" s="85" t="s">
        <v>418</v>
      </c>
      <c r="AE712" s="85" t="s">
        <v>419</v>
      </c>
      <c r="AF712" s="85" t="s">
        <v>420</v>
      </c>
      <c r="AG712" s="85" t="s">
        <v>421</v>
      </c>
      <c r="AH712" s="85" t="s">
        <v>422</v>
      </c>
      <c r="AI712" s="85" t="s">
        <v>423</v>
      </c>
      <c r="AJ712" s="85" t="s">
        <v>424</v>
      </c>
      <c r="AK712" s="85" t="s">
        <v>425</v>
      </c>
      <c r="AL712" s="85" t="s">
        <v>426</v>
      </c>
      <c r="AM712" s="85" t="s">
        <v>427</v>
      </c>
      <c r="AN712" s="85" t="s">
        <v>428</v>
      </c>
      <c r="AO712" s="85" t="s">
        <v>1090</v>
      </c>
      <c r="AP712" s="85" t="s">
        <v>1091</v>
      </c>
      <c r="AQ712" s="85" t="s">
        <v>429</v>
      </c>
      <c r="AR712" s="85" t="s">
        <v>430</v>
      </c>
      <c r="AS712" s="85" t="s">
        <v>431</v>
      </c>
      <c r="AT712" s="85" t="s">
        <v>432</v>
      </c>
      <c r="AU712" s="85" t="s">
        <v>433</v>
      </c>
      <c r="AV712" s="85" t="s">
        <v>434</v>
      </c>
    </row>
    <row r="713" spans="2:51" ht="27" hidden="1" customHeight="1" x14ac:dyDescent="0.2">
      <c r="B713" s="86"/>
      <c r="C713" s="381">
        <v>44251</v>
      </c>
      <c r="D713" s="416">
        <v>0</v>
      </c>
      <c r="E713" s="416">
        <v>0</v>
      </c>
      <c r="F713" s="416">
        <v>0</v>
      </c>
      <c r="G713" s="416">
        <v>0</v>
      </c>
      <c r="H713" s="417">
        <v>0</v>
      </c>
      <c r="I713" s="416">
        <v>0</v>
      </c>
      <c r="J713" s="416">
        <v>0</v>
      </c>
      <c r="K713" s="416">
        <v>0</v>
      </c>
      <c r="L713" s="416">
        <v>0</v>
      </c>
      <c r="M713" s="416">
        <v>0</v>
      </c>
      <c r="N713" s="416">
        <v>0</v>
      </c>
      <c r="O713" s="416">
        <v>0</v>
      </c>
      <c r="P713" s="416">
        <v>0</v>
      </c>
      <c r="Q713" s="416">
        <v>0</v>
      </c>
      <c r="R713" s="416">
        <v>0</v>
      </c>
      <c r="S713" s="416">
        <v>0</v>
      </c>
      <c r="T713" s="416">
        <v>0</v>
      </c>
      <c r="U713" s="416">
        <v>0</v>
      </c>
      <c r="V713" s="416">
        <v>0</v>
      </c>
      <c r="W713" s="416">
        <v>0</v>
      </c>
      <c r="X713" s="418"/>
      <c r="Y713" s="419"/>
      <c r="Z713" s="419"/>
      <c r="AA713" s="420">
        <f t="shared" ref="AA713:AA715" si="241">SUM(D713:W713)</f>
        <v>0</v>
      </c>
      <c r="AC713" s="288">
        <f>D713-D693</f>
        <v>0</v>
      </c>
      <c r="AD713" s="288">
        <f t="shared" ref="AD713:AV716" si="242">E713-E693</f>
        <v>0</v>
      </c>
      <c r="AE713" s="288">
        <f t="shared" si="242"/>
        <v>0</v>
      </c>
      <c r="AF713" s="288">
        <f t="shared" si="242"/>
        <v>0</v>
      </c>
      <c r="AG713" s="288">
        <f t="shared" si="242"/>
        <v>0</v>
      </c>
      <c r="AH713" s="288">
        <f t="shared" si="242"/>
        <v>0</v>
      </c>
      <c r="AI713" s="288">
        <f t="shared" si="242"/>
        <v>0</v>
      </c>
      <c r="AJ713" s="288">
        <f t="shared" si="242"/>
        <v>0</v>
      </c>
      <c r="AK713" s="288">
        <f t="shared" si="242"/>
        <v>0</v>
      </c>
      <c r="AL713" s="288">
        <f t="shared" si="242"/>
        <v>0</v>
      </c>
      <c r="AM713" s="288">
        <f t="shared" si="242"/>
        <v>0</v>
      </c>
      <c r="AN713" s="288">
        <f t="shared" si="242"/>
        <v>0</v>
      </c>
      <c r="AO713" s="288">
        <f t="shared" si="242"/>
        <v>0</v>
      </c>
      <c r="AP713" s="288">
        <f t="shared" si="242"/>
        <v>0</v>
      </c>
      <c r="AQ713" s="288">
        <f t="shared" si="242"/>
        <v>0</v>
      </c>
      <c r="AR713" s="288">
        <f t="shared" si="242"/>
        <v>0</v>
      </c>
      <c r="AS713" s="288">
        <f t="shared" si="242"/>
        <v>0</v>
      </c>
      <c r="AT713" s="288">
        <f t="shared" si="242"/>
        <v>0</v>
      </c>
      <c r="AU713" s="288">
        <f t="shared" si="242"/>
        <v>0</v>
      </c>
      <c r="AV713" s="288">
        <f t="shared" si="242"/>
        <v>0</v>
      </c>
    </row>
    <row r="714" spans="2:51" ht="27" hidden="1" customHeight="1" x14ac:dyDescent="0.2">
      <c r="B714" s="86"/>
      <c r="C714" s="381">
        <v>44271</v>
      </c>
      <c r="D714" s="416">
        <v>0</v>
      </c>
      <c r="E714" s="416">
        <v>0</v>
      </c>
      <c r="F714" s="416">
        <v>0</v>
      </c>
      <c r="G714" s="416">
        <v>0</v>
      </c>
      <c r="H714" s="417">
        <v>0</v>
      </c>
      <c r="I714" s="416">
        <v>0</v>
      </c>
      <c r="J714" s="416">
        <v>0</v>
      </c>
      <c r="K714" s="416">
        <v>0</v>
      </c>
      <c r="L714" s="416">
        <v>0</v>
      </c>
      <c r="M714" s="416">
        <v>0</v>
      </c>
      <c r="N714" s="416">
        <v>0</v>
      </c>
      <c r="O714" s="416">
        <v>0</v>
      </c>
      <c r="P714" s="416">
        <v>0</v>
      </c>
      <c r="Q714" s="416">
        <v>0</v>
      </c>
      <c r="R714" s="416">
        <v>0</v>
      </c>
      <c r="S714" s="416">
        <v>0</v>
      </c>
      <c r="T714" s="416">
        <v>0</v>
      </c>
      <c r="U714" s="416">
        <v>0</v>
      </c>
      <c r="V714" s="416">
        <v>0</v>
      </c>
      <c r="W714" s="416">
        <v>0</v>
      </c>
      <c r="X714" s="418"/>
      <c r="Y714" s="419"/>
      <c r="Z714" s="419"/>
      <c r="AA714" s="420">
        <f t="shared" si="241"/>
        <v>0</v>
      </c>
      <c r="AC714" s="288">
        <f t="shared" ref="AC714:AC716" si="243">D714-D694</f>
        <v>0</v>
      </c>
      <c r="AD714" s="288">
        <f t="shared" si="242"/>
        <v>0</v>
      </c>
      <c r="AE714" s="288">
        <f t="shared" si="242"/>
        <v>0</v>
      </c>
      <c r="AF714" s="288">
        <f t="shared" si="242"/>
        <v>0</v>
      </c>
      <c r="AG714" s="288">
        <f t="shared" si="242"/>
        <v>0</v>
      </c>
      <c r="AH714" s="288">
        <f t="shared" si="242"/>
        <v>0</v>
      </c>
      <c r="AI714" s="288">
        <f t="shared" si="242"/>
        <v>0</v>
      </c>
      <c r="AJ714" s="288">
        <f t="shared" si="242"/>
        <v>0</v>
      </c>
      <c r="AK714" s="288">
        <f t="shared" si="242"/>
        <v>0</v>
      </c>
      <c r="AL714" s="288">
        <f t="shared" si="242"/>
        <v>0</v>
      </c>
      <c r="AM714" s="288">
        <f t="shared" si="242"/>
        <v>0</v>
      </c>
      <c r="AN714" s="288">
        <f t="shared" si="242"/>
        <v>0</v>
      </c>
      <c r="AO714" s="288">
        <f t="shared" si="242"/>
        <v>0</v>
      </c>
      <c r="AP714" s="288">
        <f t="shared" si="242"/>
        <v>0</v>
      </c>
      <c r="AQ714" s="288">
        <f t="shared" si="242"/>
        <v>0</v>
      </c>
      <c r="AR714" s="288">
        <f t="shared" si="242"/>
        <v>0</v>
      </c>
      <c r="AS714" s="288">
        <f t="shared" si="242"/>
        <v>0</v>
      </c>
      <c r="AT714" s="288">
        <f t="shared" si="242"/>
        <v>0</v>
      </c>
      <c r="AU714" s="288">
        <f t="shared" si="242"/>
        <v>0</v>
      </c>
      <c r="AV714" s="288">
        <f t="shared" si="242"/>
        <v>0</v>
      </c>
    </row>
    <row r="715" spans="2:51" ht="27" hidden="1" customHeight="1" x14ac:dyDescent="0.2">
      <c r="B715" s="86"/>
      <c r="C715" s="381">
        <v>44294</v>
      </c>
      <c r="D715" s="416">
        <v>0</v>
      </c>
      <c r="E715" s="416">
        <v>0</v>
      </c>
      <c r="F715" s="416">
        <v>0</v>
      </c>
      <c r="G715" s="416">
        <v>0</v>
      </c>
      <c r="H715" s="417">
        <v>0</v>
      </c>
      <c r="I715" s="416">
        <v>0</v>
      </c>
      <c r="J715" s="416">
        <v>0</v>
      </c>
      <c r="K715" s="416">
        <v>0</v>
      </c>
      <c r="L715" s="416">
        <v>0</v>
      </c>
      <c r="M715" s="416">
        <v>0</v>
      </c>
      <c r="N715" s="416">
        <v>0</v>
      </c>
      <c r="O715" s="416">
        <v>0</v>
      </c>
      <c r="P715" s="416">
        <v>0</v>
      </c>
      <c r="Q715" s="416">
        <v>0</v>
      </c>
      <c r="R715" s="416">
        <v>0</v>
      </c>
      <c r="S715" s="416">
        <v>0</v>
      </c>
      <c r="T715" s="416">
        <v>0</v>
      </c>
      <c r="U715" s="416">
        <v>0</v>
      </c>
      <c r="V715" s="416">
        <v>0</v>
      </c>
      <c r="W715" s="416">
        <v>0</v>
      </c>
      <c r="X715" s="418"/>
      <c r="Y715" s="419"/>
      <c r="Z715" s="419"/>
      <c r="AA715" s="420">
        <f t="shared" si="241"/>
        <v>0</v>
      </c>
      <c r="AC715" s="288">
        <f t="shared" si="243"/>
        <v>0</v>
      </c>
      <c r="AD715" s="288">
        <f t="shared" si="242"/>
        <v>0</v>
      </c>
      <c r="AE715" s="288">
        <f t="shared" si="242"/>
        <v>0</v>
      </c>
      <c r="AF715" s="288">
        <f t="shared" si="242"/>
        <v>0</v>
      </c>
      <c r="AG715" s="288">
        <f t="shared" si="242"/>
        <v>0</v>
      </c>
      <c r="AH715" s="288">
        <f t="shared" si="242"/>
        <v>0</v>
      </c>
      <c r="AI715" s="288">
        <f t="shared" si="242"/>
        <v>0</v>
      </c>
      <c r="AJ715" s="288">
        <f t="shared" si="242"/>
        <v>0</v>
      </c>
      <c r="AK715" s="288">
        <f t="shared" si="242"/>
        <v>0</v>
      </c>
      <c r="AL715" s="288">
        <f t="shared" si="242"/>
        <v>0</v>
      </c>
      <c r="AM715" s="288">
        <f t="shared" si="242"/>
        <v>0</v>
      </c>
      <c r="AN715" s="288">
        <f t="shared" si="242"/>
        <v>0</v>
      </c>
      <c r="AO715" s="288">
        <f t="shared" si="242"/>
        <v>0</v>
      </c>
      <c r="AP715" s="288">
        <f t="shared" si="242"/>
        <v>0</v>
      </c>
      <c r="AQ715" s="288">
        <f t="shared" si="242"/>
        <v>0</v>
      </c>
      <c r="AR715" s="288">
        <f t="shared" si="242"/>
        <v>0</v>
      </c>
      <c r="AS715" s="288">
        <f t="shared" si="242"/>
        <v>0</v>
      </c>
      <c r="AT715" s="288">
        <f t="shared" si="242"/>
        <v>0</v>
      </c>
      <c r="AU715" s="288">
        <f t="shared" si="242"/>
        <v>0</v>
      </c>
      <c r="AV715" s="288">
        <f t="shared" si="242"/>
        <v>0</v>
      </c>
    </row>
    <row r="716" spans="2:51" ht="27" hidden="1" customHeight="1" x14ac:dyDescent="0.2">
      <c r="B716" s="86"/>
      <c r="C716" s="381">
        <v>44319</v>
      </c>
      <c r="D716" s="416">
        <v>0</v>
      </c>
      <c r="E716" s="416">
        <v>0</v>
      </c>
      <c r="F716" s="416">
        <v>0</v>
      </c>
      <c r="G716" s="416">
        <v>0</v>
      </c>
      <c r="H716" s="417">
        <v>0</v>
      </c>
      <c r="I716" s="416">
        <v>0</v>
      </c>
      <c r="J716" s="416">
        <v>0</v>
      </c>
      <c r="K716" s="416">
        <v>0</v>
      </c>
      <c r="L716" s="416">
        <v>0</v>
      </c>
      <c r="M716" s="416">
        <v>0</v>
      </c>
      <c r="N716" s="416">
        <v>0</v>
      </c>
      <c r="O716" s="416">
        <v>0</v>
      </c>
      <c r="P716" s="416">
        <v>0</v>
      </c>
      <c r="Q716" s="416">
        <v>0</v>
      </c>
      <c r="R716" s="416">
        <v>0</v>
      </c>
      <c r="S716" s="416">
        <v>0</v>
      </c>
      <c r="T716" s="416">
        <v>0</v>
      </c>
      <c r="U716" s="416">
        <v>0</v>
      </c>
      <c r="V716" s="416">
        <v>0</v>
      </c>
      <c r="W716" s="416">
        <v>0</v>
      </c>
      <c r="X716" s="418"/>
      <c r="Y716" s="419"/>
      <c r="Z716" s="419"/>
      <c r="AA716" s="420">
        <f>SUM(D716:W716)</f>
        <v>0</v>
      </c>
      <c r="AC716" s="288">
        <f t="shared" si="243"/>
        <v>0</v>
      </c>
      <c r="AD716" s="288">
        <f t="shared" si="242"/>
        <v>0</v>
      </c>
      <c r="AE716" s="288">
        <f t="shared" si="242"/>
        <v>0</v>
      </c>
      <c r="AF716" s="288">
        <f t="shared" si="242"/>
        <v>0</v>
      </c>
      <c r="AG716" s="288">
        <f t="shared" si="242"/>
        <v>0</v>
      </c>
      <c r="AH716" s="288">
        <f t="shared" si="242"/>
        <v>0</v>
      </c>
      <c r="AI716" s="288">
        <f t="shared" si="242"/>
        <v>0</v>
      </c>
      <c r="AJ716" s="288">
        <f t="shared" si="242"/>
        <v>0</v>
      </c>
      <c r="AK716" s="288">
        <f t="shared" si="242"/>
        <v>0</v>
      </c>
      <c r="AL716" s="288">
        <f t="shared" si="242"/>
        <v>0</v>
      </c>
      <c r="AM716" s="288">
        <f t="shared" si="242"/>
        <v>0</v>
      </c>
      <c r="AN716" s="288">
        <f t="shared" si="242"/>
        <v>0</v>
      </c>
      <c r="AO716" s="288">
        <f t="shared" si="242"/>
        <v>0</v>
      </c>
      <c r="AP716" s="288">
        <f t="shared" si="242"/>
        <v>0</v>
      </c>
      <c r="AQ716" s="288">
        <f t="shared" si="242"/>
        <v>0</v>
      </c>
      <c r="AR716" s="288">
        <f t="shared" si="242"/>
        <v>0</v>
      </c>
      <c r="AS716" s="288">
        <f t="shared" si="242"/>
        <v>0</v>
      </c>
      <c r="AT716" s="288">
        <f t="shared" si="242"/>
        <v>0</v>
      </c>
      <c r="AU716" s="288">
        <f t="shared" si="242"/>
        <v>0</v>
      </c>
      <c r="AV716" s="288">
        <f t="shared" si="242"/>
        <v>0</v>
      </c>
    </row>
    <row r="717" spans="2:51" ht="27" hidden="1" customHeight="1" thickBot="1" x14ac:dyDescent="0.25">
      <c r="B717" s="86"/>
      <c r="C717" s="381">
        <v>44334</v>
      </c>
      <c r="D717" s="416">
        <v>0</v>
      </c>
      <c r="E717" s="416">
        <v>0</v>
      </c>
      <c r="F717" s="416">
        <v>0</v>
      </c>
      <c r="G717" s="416">
        <v>0</v>
      </c>
      <c r="H717" s="417">
        <v>0</v>
      </c>
      <c r="I717" s="416">
        <v>0</v>
      </c>
      <c r="J717" s="416">
        <v>0</v>
      </c>
      <c r="K717" s="416">
        <v>0</v>
      </c>
      <c r="L717" s="416">
        <v>0</v>
      </c>
      <c r="M717" s="416">
        <v>0</v>
      </c>
      <c r="N717" s="416">
        <v>0</v>
      </c>
      <c r="O717" s="416">
        <v>0</v>
      </c>
      <c r="P717" s="416">
        <v>0</v>
      </c>
      <c r="Q717" s="416">
        <v>0</v>
      </c>
      <c r="R717" s="416">
        <v>0</v>
      </c>
      <c r="S717" s="416">
        <v>0</v>
      </c>
      <c r="T717" s="416">
        <v>0</v>
      </c>
      <c r="U717" s="416">
        <v>0</v>
      </c>
      <c r="V717" s="416">
        <v>0</v>
      </c>
      <c r="W717" s="416">
        <v>0</v>
      </c>
      <c r="X717" s="418"/>
      <c r="Y717" s="419"/>
      <c r="Z717" s="419"/>
      <c r="AA717" s="420">
        <f t="shared" ref="AA717" si="244">SUM(D717:W717)</f>
        <v>0</v>
      </c>
      <c r="AB717" s="188" t="s">
        <v>1117</v>
      </c>
      <c r="AC717" s="288">
        <v>0</v>
      </c>
      <c r="AD717" s="288">
        <v>0</v>
      </c>
      <c r="AE717" s="288">
        <v>0</v>
      </c>
      <c r="AF717" s="288">
        <v>0</v>
      </c>
      <c r="AG717" s="288">
        <v>0</v>
      </c>
      <c r="AH717" s="288">
        <v>0</v>
      </c>
      <c r="AI717" s="288">
        <v>0</v>
      </c>
      <c r="AJ717" s="288">
        <v>0</v>
      </c>
      <c r="AK717" s="288">
        <v>0</v>
      </c>
      <c r="AL717" s="288">
        <v>0</v>
      </c>
      <c r="AM717" s="288">
        <v>0</v>
      </c>
      <c r="AN717" s="288">
        <v>0</v>
      </c>
      <c r="AO717" s="288">
        <v>0</v>
      </c>
      <c r="AP717" s="288">
        <v>0</v>
      </c>
      <c r="AQ717" s="288">
        <v>0</v>
      </c>
      <c r="AR717" s="288">
        <v>0</v>
      </c>
      <c r="AS717" s="288">
        <v>0</v>
      </c>
      <c r="AT717" s="288">
        <v>0</v>
      </c>
      <c r="AU717" s="288">
        <v>0</v>
      </c>
      <c r="AV717" s="288">
        <v>0</v>
      </c>
    </row>
    <row r="718" spans="2:51" ht="27" hidden="1" customHeight="1" thickTop="1" x14ac:dyDescent="0.2">
      <c r="B718" s="1899" t="s">
        <v>1074</v>
      </c>
      <c r="C718" s="1900"/>
      <c r="D718" s="421">
        <f t="shared" ref="D718:W718" si="245">SUM(D713:D716)</f>
        <v>0</v>
      </c>
      <c r="E718" s="421">
        <f t="shared" si="245"/>
        <v>0</v>
      </c>
      <c r="F718" s="421">
        <f t="shared" si="245"/>
        <v>0</v>
      </c>
      <c r="G718" s="421">
        <f t="shared" si="245"/>
        <v>0</v>
      </c>
      <c r="H718" s="571">
        <f t="shared" si="245"/>
        <v>0</v>
      </c>
      <c r="I718" s="421">
        <f t="shared" si="245"/>
        <v>0</v>
      </c>
      <c r="J718" s="421">
        <f t="shared" si="245"/>
        <v>0</v>
      </c>
      <c r="K718" s="421">
        <f t="shared" si="245"/>
        <v>0</v>
      </c>
      <c r="L718" s="421">
        <f t="shared" si="245"/>
        <v>0</v>
      </c>
      <c r="M718" s="421">
        <f t="shared" si="245"/>
        <v>0</v>
      </c>
      <c r="N718" s="421">
        <f t="shared" si="245"/>
        <v>0</v>
      </c>
      <c r="O718" s="421">
        <f t="shared" si="245"/>
        <v>0</v>
      </c>
      <c r="P718" s="421">
        <f t="shared" si="245"/>
        <v>0</v>
      </c>
      <c r="Q718" s="421">
        <f t="shared" si="245"/>
        <v>0</v>
      </c>
      <c r="R718" s="421">
        <f t="shared" si="245"/>
        <v>0</v>
      </c>
      <c r="S718" s="421">
        <f t="shared" si="245"/>
        <v>0</v>
      </c>
      <c r="T718" s="421">
        <f t="shared" si="245"/>
        <v>0</v>
      </c>
      <c r="U718" s="421">
        <f t="shared" si="245"/>
        <v>0</v>
      </c>
      <c r="V718" s="421">
        <f t="shared" si="245"/>
        <v>0</v>
      </c>
      <c r="W718" s="421">
        <f t="shared" si="245"/>
        <v>0</v>
      </c>
      <c r="X718" s="442"/>
      <c r="Y718" s="443"/>
      <c r="Z718" s="443"/>
      <c r="AA718" s="420">
        <f>SUM(D718:W718)</f>
        <v>0</v>
      </c>
      <c r="AC718" s="289">
        <f t="shared" ref="AC718:AV718" si="246">SUM(AC713:AC716)</f>
        <v>0</v>
      </c>
      <c r="AD718" s="289">
        <f t="shared" si="246"/>
        <v>0</v>
      </c>
      <c r="AE718" s="289">
        <f t="shared" si="246"/>
        <v>0</v>
      </c>
      <c r="AF718" s="289">
        <f t="shared" si="246"/>
        <v>0</v>
      </c>
      <c r="AG718" s="289">
        <f t="shared" si="246"/>
        <v>0</v>
      </c>
      <c r="AH718" s="289">
        <f t="shared" si="246"/>
        <v>0</v>
      </c>
      <c r="AI718" s="289">
        <f t="shared" si="246"/>
        <v>0</v>
      </c>
      <c r="AJ718" s="289">
        <f t="shared" si="246"/>
        <v>0</v>
      </c>
      <c r="AK718" s="289">
        <f t="shared" si="246"/>
        <v>0</v>
      </c>
      <c r="AL718" s="289">
        <f t="shared" si="246"/>
        <v>0</v>
      </c>
      <c r="AM718" s="289">
        <f t="shared" si="246"/>
        <v>0</v>
      </c>
      <c r="AN718" s="289">
        <f t="shared" si="246"/>
        <v>0</v>
      </c>
      <c r="AO718" s="289">
        <f t="shared" si="246"/>
        <v>0</v>
      </c>
      <c r="AP718" s="289">
        <f t="shared" si="246"/>
        <v>0</v>
      </c>
      <c r="AQ718" s="289">
        <f t="shared" si="246"/>
        <v>0</v>
      </c>
      <c r="AR718" s="289">
        <f t="shared" si="246"/>
        <v>0</v>
      </c>
      <c r="AS718" s="289">
        <f t="shared" si="246"/>
        <v>0</v>
      </c>
      <c r="AT718" s="289">
        <f t="shared" si="246"/>
        <v>0</v>
      </c>
      <c r="AU718" s="289">
        <f t="shared" si="246"/>
        <v>0</v>
      </c>
      <c r="AV718" s="289">
        <f t="shared" si="246"/>
        <v>0</v>
      </c>
    </row>
    <row r="719" spans="2:51" ht="16.2" hidden="1" x14ac:dyDescent="0.2">
      <c r="B719" s="79"/>
      <c r="C719" s="79"/>
      <c r="D719" s="87"/>
      <c r="E719" s="87"/>
      <c r="F719" s="87"/>
      <c r="G719" s="88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182"/>
      <c r="AC719" s="81"/>
      <c r="AD719" s="81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  <c r="AS719" s="81"/>
      <c r="AT719" s="81"/>
      <c r="AU719" s="81"/>
      <c r="AV719" s="81"/>
    </row>
    <row r="720" spans="2:51" ht="16.2" hidden="1" x14ac:dyDescent="0.2">
      <c r="B720" s="78" t="s">
        <v>413</v>
      </c>
      <c r="C720" s="89"/>
      <c r="D720" s="103" t="s">
        <v>414</v>
      </c>
      <c r="E720" s="103" t="s">
        <v>6</v>
      </c>
      <c r="F720" s="103" t="s">
        <v>262</v>
      </c>
      <c r="G720" s="103" t="s">
        <v>435</v>
      </c>
      <c r="H720" s="103" t="s">
        <v>7</v>
      </c>
      <c r="I720" s="103" t="s">
        <v>8</v>
      </c>
      <c r="J720" s="99" t="s">
        <v>22</v>
      </c>
      <c r="K720" s="103" t="s">
        <v>23</v>
      </c>
      <c r="L720" s="103" t="s">
        <v>24</v>
      </c>
      <c r="M720" s="103" t="s">
        <v>9</v>
      </c>
      <c r="N720" s="103" t="s">
        <v>415</v>
      </c>
      <c r="O720" s="103" t="s">
        <v>20</v>
      </c>
      <c r="P720" s="103" t="s">
        <v>10</v>
      </c>
      <c r="Q720" s="103" t="s">
        <v>436</v>
      </c>
      <c r="R720" s="103" t="s">
        <v>12</v>
      </c>
      <c r="S720" s="103" t="s">
        <v>11</v>
      </c>
      <c r="T720" s="103" t="s">
        <v>437</v>
      </c>
      <c r="U720" s="103" t="s">
        <v>13</v>
      </c>
      <c r="V720" s="103" t="s">
        <v>14</v>
      </c>
      <c r="W720" s="103" t="s">
        <v>416</v>
      </c>
      <c r="X720" s="103" t="s">
        <v>1086</v>
      </c>
      <c r="Y720" s="103" t="s">
        <v>15</v>
      </c>
      <c r="Z720" s="103" t="s">
        <v>16</v>
      </c>
      <c r="AA720" s="87"/>
      <c r="AB720" s="182"/>
      <c r="AC720" s="81" t="s">
        <v>409</v>
      </c>
      <c r="AD720" s="81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  <c r="AS720" s="81"/>
      <c r="AT720" s="81"/>
      <c r="AU720" s="81"/>
      <c r="AV720" s="81"/>
    </row>
    <row r="721" spans="2:51" ht="32.25" hidden="1" customHeight="1" x14ac:dyDescent="0.2">
      <c r="B721" s="83" t="s">
        <v>410</v>
      </c>
      <c r="C721" s="83" t="s">
        <v>411</v>
      </c>
      <c r="D721" s="104" t="s">
        <v>1087</v>
      </c>
      <c r="E721" s="104" t="s">
        <v>57</v>
      </c>
      <c r="F721" s="104" t="s">
        <v>263</v>
      </c>
      <c r="G721" s="104" t="s">
        <v>340</v>
      </c>
      <c r="H721" s="104" t="s">
        <v>58</v>
      </c>
      <c r="I721" s="104" t="s">
        <v>59</v>
      </c>
      <c r="J721" s="105" t="s">
        <v>79</v>
      </c>
      <c r="K721" s="104" t="s">
        <v>80</v>
      </c>
      <c r="L721" s="104" t="s">
        <v>81</v>
      </c>
      <c r="M721" s="104" t="s">
        <v>60</v>
      </c>
      <c r="N721" s="104" t="s">
        <v>61</v>
      </c>
      <c r="O721" s="104" t="s">
        <v>77</v>
      </c>
      <c r="P721" s="104" t="s">
        <v>62</v>
      </c>
      <c r="Q721" s="104" t="s">
        <v>349</v>
      </c>
      <c r="R721" s="104" t="s">
        <v>65</v>
      </c>
      <c r="S721" s="104" t="s">
        <v>63</v>
      </c>
      <c r="T721" s="104" t="s">
        <v>350</v>
      </c>
      <c r="U721" s="104" t="s">
        <v>66</v>
      </c>
      <c r="V721" s="104" t="s">
        <v>67</v>
      </c>
      <c r="W721" s="104" t="s">
        <v>64</v>
      </c>
      <c r="X721" s="104" t="s">
        <v>351</v>
      </c>
      <c r="Y721" s="104" t="s">
        <v>68</v>
      </c>
      <c r="Z721" s="104" t="s">
        <v>69</v>
      </c>
      <c r="AA721" s="90" t="s">
        <v>1074</v>
      </c>
      <c r="AB721" s="182"/>
      <c r="AC721" s="92" t="s">
        <v>1087</v>
      </c>
      <c r="AD721" s="92" t="s">
        <v>57</v>
      </c>
      <c r="AE721" s="92" t="s">
        <v>263</v>
      </c>
      <c r="AF721" s="92" t="s">
        <v>340</v>
      </c>
      <c r="AG721" s="92" t="s">
        <v>58</v>
      </c>
      <c r="AH721" s="92" t="s">
        <v>59</v>
      </c>
      <c r="AI721" s="91" t="s">
        <v>79</v>
      </c>
      <c r="AJ721" s="92" t="s">
        <v>80</v>
      </c>
      <c r="AK721" s="92" t="s">
        <v>81</v>
      </c>
      <c r="AL721" s="92" t="s">
        <v>60</v>
      </c>
      <c r="AM721" s="92" t="s">
        <v>61</v>
      </c>
      <c r="AN721" s="92" t="s">
        <v>77</v>
      </c>
      <c r="AO721" s="92" t="s">
        <v>62</v>
      </c>
      <c r="AP721" s="92" t="s">
        <v>349</v>
      </c>
      <c r="AQ721" s="92" t="s">
        <v>65</v>
      </c>
      <c r="AR721" s="92" t="s">
        <v>63</v>
      </c>
      <c r="AS721" s="92" t="s">
        <v>350</v>
      </c>
      <c r="AT721" s="92" t="s">
        <v>66</v>
      </c>
      <c r="AU721" s="92" t="s">
        <v>67</v>
      </c>
      <c r="AV721" s="92" t="s">
        <v>64</v>
      </c>
      <c r="AW721" s="92" t="s">
        <v>351</v>
      </c>
      <c r="AX721" s="92" t="s">
        <v>68</v>
      </c>
      <c r="AY721" s="92" t="s">
        <v>69</v>
      </c>
    </row>
    <row r="722" spans="2:51" ht="25.5" hidden="1" customHeight="1" x14ac:dyDescent="0.2">
      <c r="B722" s="93"/>
      <c r="C722" s="381">
        <v>44251</v>
      </c>
      <c r="D722" s="550">
        <v>18</v>
      </c>
      <c r="E722" s="550">
        <v>14</v>
      </c>
      <c r="F722" s="550">
        <v>0</v>
      </c>
      <c r="G722" s="550">
        <v>0</v>
      </c>
      <c r="H722" s="550">
        <v>15</v>
      </c>
      <c r="I722" s="550">
        <v>0</v>
      </c>
      <c r="J722" s="550">
        <v>2</v>
      </c>
      <c r="K722" s="550">
        <v>0</v>
      </c>
      <c r="L722" s="550">
        <v>12</v>
      </c>
      <c r="M722" s="550">
        <v>0</v>
      </c>
      <c r="N722" s="550">
        <v>25</v>
      </c>
      <c r="O722" s="550">
        <v>0</v>
      </c>
      <c r="P722" s="550">
        <v>2</v>
      </c>
      <c r="Q722" s="550">
        <v>0</v>
      </c>
      <c r="R722" s="550">
        <v>23</v>
      </c>
      <c r="S722" s="550">
        <v>2</v>
      </c>
      <c r="T722" s="550">
        <v>0</v>
      </c>
      <c r="U722" s="550">
        <v>0</v>
      </c>
      <c r="V722" s="550">
        <v>26</v>
      </c>
      <c r="W722" s="550">
        <v>2</v>
      </c>
      <c r="X722" s="550">
        <v>0</v>
      </c>
      <c r="Y722" s="550">
        <v>0</v>
      </c>
      <c r="Z722" s="550">
        <v>26</v>
      </c>
      <c r="AA722" s="423">
        <f t="shared" ref="AA722:AA723" si="247">SUM(D722:Z722)</f>
        <v>167</v>
      </c>
      <c r="AB722" s="182"/>
      <c r="AC722" s="504">
        <f>D722-D702</f>
        <v>0</v>
      </c>
      <c r="AD722" s="504">
        <f t="shared" ref="AD722:AY725" si="248">E722-E702</f>
        <v>0</v>
      </c>
      <c r="AE722" s="504">
        <f t="shared" si="248"/>
        <v>0</v>
      </c>
      <c r="AF722" s="504">
        <f t="shared" si="248"/>
        <v>0</v>
      </c>
      <c r="AG722" s="504">
        <f t="shared" si="248"/>
        <v>0</v>
      </c>
      <c r="AH722" s="504">
        <f t="shared" si="248"/>
        <v>0</v>
      </c>
      <c r="AI722" s="504">
        <f t="shared" si="248"/>
        <v>0</v>
      </c>
      <c r="AJ722" s="504">
        <f t="shared" si="248"/>
        <v>0</v>
      </c>
      <c r="AK722" s="504">
        <f t="shared" si="248"/>
        <v>0</v>
      </c>
      <c r="AL722" s="504">
        <f t="shared" si="248"/>
        <v>0</v>
      </c>
      <c r="AM722" s="504">
        <f t="shared" si="248"/>
        <v>0</v>
      </c>
      <c r="AN722" s="504">
        <f t="shared" si="248"/>
        <v>0</v>
      </c>
      <c r="AO722" s="504">
        <f t="shared" si="248"/>
        <v>0</v>
      </c>
      <c r="AP722" s="504">
        <f t="shared" si="248"/>
        <v>0</v>
      </c>
      <c r="AQ722" s="504">
        <f t="shared" si="248"/>
        <v>0</v>
      </c>
      <c r="AR722" s="504">
        <f t="shared" si="248"/>
        <v>0</v>
      </c>
      <c r="AS722" s="504">
        <f t="shared" si="248"/>
        <v>0</v>
      </c>
      <c r="AT722" s="504">
        <f t="shared" si="248"/>
        <v>0</v>
      </c>
      <c r="AU722" s="504">
        <f t="shared" si="248"/>
        <v>0</v>
      </c>
      <c r="AV722" s="504">
        <f t="shared" si="248"/>
        <v>0</v>
      </c>
      <c r="AW722" s="504">
        <f t="shared" si="248"/>
        <v>0</v>
      </c>
      <c r="AX722" s="504">
        <f t="shared" si="248"/>
        <v>0</v>
      </c>
      <c r="AY722" s="504">
        <f t="shared" si="248"/>
        <v>0</v>
      </c>
    </row>
    <row r="723" spans="2:51" ht="25.5" hidden="1" customHeight="1" x14ac:dyDescent="0.2">
      <c r="B723" s="93"/>
      <c r="C723" s="381">
        <v>44271</v>
      </c>
      <c r="D723" s="550">
        <v>23</v>
      </c>
      <c r="E723" s="550">
        <v>9</v>
      </c>
      <c r="F723" s="550">
        <v>14</v>
      </c>
      <c r="G723" s="550">
        <v>0</v>
      </c>
      <c r="H723" s="550">
        <v>12</v>
      </c>
      <c r="I723" s="550">
        <v>14</v>
      </c>
      <c r="J723" s="550">
        <v>23</v>
      </c>
      <c r="K723" s="550">
        <v>0</v>
      </c>
      <c r="L723" s="550">
        <v>0</v>
      </c>
      <c r="M723" s="550">
        <v>0</v>
      </c>
      <c r="N723" s="550">
        <v>10</v>
      </c>
      <c r="O723" s="550">
        <v>3</v>
      </c>
      <c r="P723" s="550">
        <v>3</v>
      </c>
      <c r="Q723" s="550">
        <v>0</v>
      </c>
      <c r="R723" s="550">
        <v>10</v>
      </c>
      <c r="S723" s="550">
        <v>3</v>
      </c>
      <c r="T723" s="550">
        <v>0</v>
      </c>
      <c r="U723" s="550">
        <v>10</v>
      </c>
      <c r="V723" s="550">
        <v>0</v>
      </c>
      <c r="W723" s="550">
        <v>3</v>
      </c>
      <c r="X723" s="550">
        <v>0</v>
      </c>
      <c r="Y723" s="550">
        <v>10</v>
      </c>
      <c r="Z723" s="550">
        <v>0</v>
      </c>
      <c r="AA723" s="423">
        <f t="shared" si="247"/>
        <v>147</v>
      </c>
      <c r="AB723" s="188"/>
      <c r="AC723" s="504">
        <f t="shared" ref="AC723:AC725" si="249">D723-D703</f>
        <v>0</v>
      </c>
      <c r="AD723" s="504">
        <f t="shared" si="248"/>
        <v>0</v>
      </c>
      <c r="AE723" s="504">
        <f t="shared" si="248"/>
        <v>0</v>
      </c>
      <c r="AF723" s="504">
        <f t="shared" si="248"/>
        <v>0</v>
      </c>
      <c r="AG723" s="504">
        <f t="shared" si="248"/>
        <v>0</v>
      </c>
      <c r="AH723" s="504">
        <f t="shared" si="248"/>
        <v>0</v>
      </c>
      <c r="AI723" s="504">
        <f t="shared" si="248"/>
        <v>0</v>
      </c>
      <c r="AJ723" s="504">
        <f t="shared" si="248"/>
        <v>0</v>
      </c>
      <c r="AK723" s="504">
        <f t="shared" si="248"/>
        <v>0</v>
      </c>
      <c r="AL723" s="504">
        <f t="shared" si="248"/>
        <v>0</v>
      </c>
      <c r="AM723" s="504">
        <f t="shared" si="248"/>
        <v>0</v>
      </c>
      <c r="AN723" s="504">
        <f t="shared" si="248"/>
        <v>0</v>
      </c>
      <c r="AO723" s="504">
        <f t="shared" si="248"/>
        <v>0</v>
      </c>
      <c r="AP723" s="504">
        <f t="shared" si="248"/>
        <v>0</v>
      </c>
      <c r="AQ723" s="504">
        <f t="shared" si="248"/>
        <v>0</v>
      </c>
      <c r="AR723" s="504">
        <f t="shared" si="248"/>
        <v>0</v>
      </c>
      <c r="AS723" s="504">
        <f t="shared" si="248"/>
        <v>0</v>
      </c>
      <c r="AT723" s="504">
        <f t="shared" si="248"/>
        <v>0</v>
      </c>
      <c r="AU723" s="504">
        <f t="shared" si="248"/>
        <v>0</v>
      </c>
      <c r="AV723" s="504">
        <f t="shared" si="248"/>
        <v>0</v>
      </c>
      <c r="AW723" s="504">
        <f t="shared" si="248"/>
        <v>0</v>
      </c>
      <c r="AX723" s="504">
        <f t="shared" si="248"/>
        <v>0</v>
      </c>
      <c r="AY723" s="504">
        <f t="shared" si="248"/>
        <v>0</v>
      </c>
    </row>
    <row r="724" spans="2:51" ht="25.5" hidden="1" customHeight="1" x14ac:dyDescent="0.2">
      <c r="B724" s="93"/>
      <c r="C724" s="381">
        <v>44294</v>
      </c>
      <c r="D724" s="550">
        <v>17</v>
      </c>
      <c r="E724" s="550">
        <v>9</v>
      </c>
      <c r="F724" s="550">
        <v>8</v>
      </c>
      <c r="G724" s="550">
        <v>0</v>
      </c>
      <c r="H724" s="550">
        <v>9</v>
      </c>
      <c r="I724" s="550">
        <v>8</v>
      </c>
      <c r="J724" s="550">
        <v>18</v>
      </c>
      <c r="K724" s="550">
        <v>0</v>
      </c>
      <c r="L724" s="550">
        <v>0</v>
      </c>
      <c r="M724" s="550">
        <v>0</v>
      </c>
      <c r="N724" s="550">
        <v>10</v>
      </c>
      <c r="O724" s="550">
        <v>13</v>
      </c>
      <c r="P724" s="550">
        <v>13</v>
      </c>
      <c r="Q724" s="550">
        <v>0</v>
      </c>
      <c r="R724" s="550">
        <v>9</v>
      </c>
      <c r="S724" s="550">
        <v>13</v>
      </c>
      <c r="T724" s="550">
        <v>0</v>
      </c>
      <c r="U724" s="550">
        <v>9</v>
      </c>
      <c r="V724" s="550">
        <v>0</v>
      </c>
      <c r="W724" s="550">
        <v>13</v>
      </c>
      <c r="X724" s="550">
        <v>0</v>
      </c>
      <c r="Y724" s="550">
        <v>9</v>
      </c>
      <c r="Z724" s="550">
        <v>0</v>
      </c>
      <c r="AA724" s="423">
        <f>SUM(D724:Z724)</f>
        <v>158</v>
      </c>
      <c r="AB724" s="188"/>
      <c r="AC724" s="504">
        <f t="shared" si="249"/>
        <v>0</v>
      </c>
      <c r="AD724" s="504">
        <f t="shared" si="248"/>
        <v>0</v>
      </c>
      <c r="AE724" s="504">
        <f t="shared" si="248"/>
        <v>0</v>
      </c>
      <c r="AF724" s="504">
        <f t="shared" si="248"/>
        <v>0</v>
      </c>
      <c r="AG724" s="504">
        <f t="shared" si="248"/>
        <v>0</v>
      </c>
      <c r="AH724" s="504">
        <f t="shared" si="248"/>
        <v>0</v>
      </c>
      <c r="AI724" s="504">
        <f t="shared" si="248"/>
        <v>0</v>
      </c>
      <c r="AJ724" s="504">
        <f t="shared" si="248"/>
        <v>0</v>
      </c>
      <c r="AK724" s="504">
        <f t="shared" si="248"/>
        <v>0</v>
      </c>
      <c r="AL724" s="504">
        <f t="shared" si="248"/>
        <v>0</v>
      </c>
      <c r="AM724" s="504">
        <f t="shared" si="248"/>
        <v>0</v>
      </c>
      <c r="AN724" s="504">
        <f t="shared" si="248"/>
        <v>0</v>
      </c>
      <c r="AO724" s="504">
        <f t="shared" si="248"/>
        <v>0</v>
      </c>
      <c r="AP724" s="504">
        <f t="shared" si="248"/>
        <v>0</v>
      </c>
      <c r="AQ724" s="504">
        <f t="shared" si="248"/>
        <v>0</v>
      </c>
      <c r="AR724" s="504">
        <f t="shared" si="248"/>
        <v>0</v>
      </c>
      <c r="AS724" s="504">
        <f t="shared" si="248"/>
        <v>0</v>
      </c>
      <c r="AT724" s="504">
        <f t="shared" si="248"/>
        <v>0</v>
      </c>
      <c r="AU724" s="504">
        <f t="shared" si="248"/>
        <v>0</v>
      </c>
      <c r="AV724" s="504">
        <f t="shared" si="248"/>
        <v>0</v>
      </c>
      <c r="AW724" s="504">
        <f t="shared" si="248"/>
        <v>0</v>
      </c>
      <c r="AX724" s="504">
        <f t="shared" si="248"/>
        <v>0</v>
      </c>
      <c r="AY724" s="504">
        <f t="shared" si="248"/>
        <v>0</v>
      </c>
    </row>
    <row r="725" spans="2:51" ht="25.5" hidden="1" customHeight="1" x14ac:dyDescent="0.2">
      <c r="B725" s="93"/>
      <c r="C725" s="381">
        <v>44319</v>
      </c>
      <c r="D725" s="550">
        <v>10</v>
      </c>
      <c r="E725" s="550">
        <v>10</v>
      </c>
      <c r="F725" s="550">
        <v>0</v>
      </c>
      <c r="G725" s="550">
        <v>0</v>
      </c>
      <c r="H725" s="552">
        <v>13</v>
      </c>
      <c r="I725" s="550">
        <v>0</v>
      </c>
      <c r="J725" s="550">
        <v>8</v>
      </c>
      <c r="K725" s="550">
        <v>2</v>
      </c>
      <c r="L725" s="550">
        <v>0</v>
      </c>
      <c r="M725" s="550">
        <v>0</v>
      </c>
      <c r="N725" s="550">
        <v>4</v>
      </c>
      <c r="O725" s="550">
        <v>10</v>
      </c>
      <c r="P725" s="550">
        <v>12</v>
      </c>
      <c r="Q725" s="550">
        <v>0</v>
      </c>
      <c r="R725" s="552">
        <v>31</v>
      </c>
      <c r="S725" s="550">
        <v>12</v>
      </c>
      <c r="T725" s="550">
        <v>0</v>
      </c>
      <c r="U725" s="550">
        <v>2</v>
      </c>
      <c r="V725" s="552">
        <v>30</v>
      </c>
      <c r="W725" s="550">
        <v>12</v>
      </c>
      <c r="X725" s="550">
        <v>0</v>
      </c>
      <c r="Y725" s="550">
        <v>2</v>
      </c>
      <c r="Z725" s="552">
        <v>30</v>
      </c>
      <c r="AA725" s="423">
        <f t="shared" ref="AA725:AA726" si="250">SUM(D725:Z725)</f>
        <v>188</v>
      </c>
      <c r="AB725" s="188" t="s">
        <v>1118</v>
      </c>
      <c r="AC725" s="504">
        <f t="shared" si="249"/>
        <v>0</v>
      </c>
      <c r="AD725" s="504">
        <f t="shared" si="248"/>
        <v>0</v>
      </c>
      <c r="AE725" s="504">
        <f t="shared" si="248"/>
        <v>0</v>
      </c>
      <c r="AF725" s="504">
        <f t="shared" si="248"/>
        <v>0</v>
      </c>
      <c r="AG725" s="504">
        <f>H725-H705</f>
        <v>3</v>
      </c>
      <c r="AH725" s="504">
        <f t="shared" si="248"/>
        <v>0</v>
      </c>
      <c r="AI725" s="504">
        <f t="shared" si="248"/>
        <v>0</v>
      </c>
      <c r="AJ725" s="504">
        <f t="shared" si="248"/>
        <v>0</v>
      </c>
      <c r="AK725" s="504">
        <f t="shared" si="248"/>
        <v>0</v>
      </c>
      <c r="AL725" s="504">
        <f t="shared" si="248"/>
        <v>0</v>
      </c>
      <c r="AM725" s="504">
        <f t="shared" si="248"/>
        <v>0</v>
      </c>
      <c r="AN725" s="504">
        <f t="shared" si="248"/>
        <v>0</v>
      </c>
      <c r="AO725" s="504">
        <f t="shared" si="248"/>
        <v>0</v>
      </c>
      <c r="AP725" s="504">
        <f t="shared" si="248"/>
        <v>0</v>
      </c>
      <c r="AQ725" s="504">
        <f>R725-R705</f>
        <v>29</v>
      </c>
      <c r="AR725" s="504">
        <f t="shared" si="248"/>
        <v>0</v>
      </c>
      <c r="AS725" s="504">
        <f t="shared" si="248"/>
        <v>0</v>
      </c>
      <c r="AT725" s="504">
        <f t="shared" si="248"/>
        <v>0</v>
      </c>
      <c r="AU725" s="504">
        <f>V725-V705</f>
        <v>30</v>
      </c>
      <c r="AV725" s="504">
        <f t="shared" si="248"/>
        <v>0</v>
      </c>
      <c r="AW725" s="504">
        <f t="shared" si="248"/>
        <v>0</v>
      </c>
      <c r="AX725" s="504">
        <f t="shared" si="248"/>
        <v>0</v>
      </c>
      <c r="AY725" s="504">
        <f>Z725-Z705</f>
        <v>30</v>
      </c>
    </row>
    <row r="726" spans="2:51" ht="25.5" hidden="1" customHeight="1" thickBot="1" x14ac:dyDescent="0.25">
      <c r="B726" s="93"/>
      <c r="C726" s="381">
        <v>44334</v>
      </c>
      <c r="D726" s="550">
        <v>0</v>
      </c>
      <c r="E726" s="550">
        <v>0</v>
      </c>
      <c r="F726" s="552">
        <v>8</v>
      </c>
      <c r="G726" s="550">
        <v>0</v>
      </c>
      <c r="H726" s="550">
        <v>0</v>
      </c>
      <c r="I726" s="550">
        <v>0</v>
      </c>
      <c r="J726" s="552">
        <v>7</v>
      </c>
      <c r="K726" s="550">
        <v>0</v>
      </c>
      <c r="L726" s="550">
        <v>0</v>
      </c>
      <c r="M726" s="550">
        <v>0</v>
      </c>
      <c r="N726" s="550">
        <v>0</v>
      </c>
      <c r="O726" s="550">
        <v>0</v>
      </c>
      <c r="P726" s="550">
        <v>0</v>
      </c>
      <c r="Q726" s="550">
        <v>0</v>
      </c>
      <c r="R726" s="552">
        <v>59</v>
      </c>
      <c r="S726" s="550">
        <v>0</v>
      </c>
      <c r="T726" s="550">
        <v>0</v>
      </c>
      <c r="U726" s="552">
        <v>16</v>
      </c>
      <c r="V726" s="552">
        <v>42</v>
      </c>
      <c r="W726" s="550">
        <v>0</v>
      </c>
      <c r="X726" s="550">
        <v>0</v>
      </c>
      <c r="Y726" s="552">
        <v>14</v>
      </c>
      <c r="Z726" s="552">
        <v>42</v>
      </c>
      <c r="AA726" s="423">
        <f t="shared" si="250"/>
        <v>188</v>
      </c>
      <c r="AB726" s="188" t="s">
        <v>1117</v>
      </c>
      <c r="AC726" s="504">
        <v>0</v>
      </c>
      <c r="AD726" s="504">
        <v>0</v>
      </c>
      <c r="AE726" s="504">
        <v>8</v>
      </c>
      <c r="AF726" s="504">
        <v>0</v>
      </c>
      <c r="AG726" s="504">
        <v>0</v>
      </c>
      <c r="AH726" s="504">
        <v>0</v>
      </c>
      <c r="AI726" s="504">
        <v>7</v>
      </c>
      <c r="AJ726" s="504">
        <v>0</v>
      </c>
      <c r="AK726" s="504">
        <v>0</v>
      </c>
      <c r="AL726" s="504">
        <v>0</v>
      </c>
      <c r="AM726" s="504">
        <v>0</v>
      </c>
      <c r="AN726" s="504">
        <v>0</v>
      </c>
      <c r="AO726" s="504">
        <v>0</v>
      </c>
      <c r="AP726" s="504">
        <v>0</v>
      </c>
      <c r="AQ726" s="504">
        <v>59</v>
      </c>
      <c r="AR726" s="504">
        <v>0</v>
      </c>
      <c r="AS726" s="504">
        <v>0</v>
      </c>
      <c r="AT726" s="504">
        <v>16</v>
      </c>
      <c r="AU726" s="504">
        <v>42</v>
      </c>
      <c r="AV726" s="504">
        <v>0</v>
      </c>
      <c r="AW726" s="504">
        <v>0</v>
      </c>
      <c r="AX726" s="504">
        <v>14</v>
      </c>
      <c r="AY726" s="504">
        <v>42</v>
      </c>
    </row>
    <row r="727" spans="2:51" ht="27" hidden="1" customHeight="1" thickTop="1" x14ac:dyDescent="0.2">
      <c r="B727" s="1898" t="s">
        <v>1074</v>
      </c>
      <c r="C727" s="1898"/>
      <c r="D727" s="424">
        <f t="shared" ref="D727:Z727" si="251">SUM(D722:D725)</f>
        <v>68</v>
      </c>
      <c r="E727" s="424">
        <f t="shared" si="251"/>
        <v>42</v>
      </c>
      <c r="F727" s="424">
        <f t="shared" si="251"/>
        <v>22</v>
      </c>
      <c r="G727" s="424">
        <f t="shared" si="251"/>
        <v>0</v>
      </c>
      <c r="H727" s="424">
        <f t="shared" si="251"/>
        <v>49</v>
      </c>
      <c r="I727" s="424">
        <f t="shared" si="251"/>
        <v>22</v>
      </c>
      <c r="J727" s="424">
        <f t="shared" si="251"/>
        <v>51</v>
      </c>
      <c r="K727" s="424">
        <f t="shared" si="251"/>
        <v>2</v>
      </c>
      <c r="L727" s="424">
        <f t="shared" si="251"/>
        <v>12</v>
      </c>
      <c r="M727" s="424">
        <f t="shared" si="251"/>
        <v>0</v>
      </c>
      <c r="N727" s="424">
        <f t="shared" si="251"/>
        <v>49</v>
      </c>
      <c r="O727" s="424">
        <f t="shared" si="251"/>
        <v>26</v>
      </c>
      <c r="P727" s="424">
        <f t="shared" si="251"/>
        <v>30</v>
      </c>
      <c r="Q727" s="424">
        <f t="shared" si="251"/>
        <v>0</v>
      </c>
      <c r="R727" s="424">
        <f t="shared" si="251"/>
        <v>73</v>
      </c>
      <c r="S727" s="424">
        <f t="shared" si="251"/>
        <v>30</v>
      </c>
      <c r="T727" s="424">
        <f t="shared" si="251"/>
        <v>0</v>
      </c>
      <c r="U727" s="424">
        <f t="shared" si="251"/>
        <v>21</v>
      </c>
      <c r="V727" s="424">
        <f t="shared" si="251"/>
        <v>56</v>
      </c>
      <c r="W727" s="424">
        <f t="shared" si="251"/>
        <v>30</v>
      </c>
      <c r="X727" s="424">
        <f t="shared" si="251"/>
        <v>0</v>
      </c>
      <c r="Y727" s="424">
        <f t="shared" si="251"/>
        <v>21</v>
      </c>
      <c r="Z727" s="424">
        <f t="shared" si="251"/>
        <v>56</v>
      </c>
      <c r="AA727" s="424">
        <f>SUM(D727:Z727)</f>
        <v>660</v>
      </c>
      <c r="AB727" s="182"/>
      <c r="AC727" s="290">
        <f>SUM(AC722:AC726)</f>
        <v>0</v>
      </c>
      <c r="AD727" s="290">
        <f t="shared" ref="AD727:AY727" si="252">SUM(AD722:AD726)</f>
        <v>0</v>
      </c>
      <c r="AE727" s="290">
        <f t="shared" si="252"/>
        <v>8</v>
      </c>
      <c r="AF727" s="290">
        <f t="shared" si="252"/>
        <v>0</v>
      </c>
      <c r="AG727" s="290">
        <f t="shared" si="252"/>
        <v>3</v>
      </c>
      <c r="AH727" s="290">
        <f t="shared" si="252"/>
        <v>0</v>
      </c>
      <c r="AI727" s="290">
        <f t="shared" si="252"/>
        <v>7</v>
      </c>
      <c r="AJ727" s="290">
        <f t="shared" si="252"/>
        <v>0</v>
      </c>
      <c r="AK727" s="290">
        <f t="shared" si="252"/>
        <v>0</v>
      </c>
      <c r="AL727" s="290">
        <f t="shared" si="252"/>
        <v>0</v>
      </c>
      <c r="AM727" s="290">
        <f t="shared" si="252"/>
        <v>0</v>
      </c>
      <c r="AN727" s="290">
        <f t="shared" si="252"/>
        <v>0</v>
      </c>
      <c r="AO727" s="290">
        <f t="shared" si="252"/>
        <v>0</v>
      </c>
      <c r="AP727" s="290">
        <f t="shared" si="252"/>
        <v>0</v>
      </c>
      <c r="AQ727" s="290">
        <f>SUM(AQ722:AQ726)</f>
        <v>88</v>
      </c>
      <c r="AR727" s="290">
        <f t="shared" si="252"/>
        <v>0</v>
      </c>
      <c r="AS727" s="290">
        <f t="shared" si="252"/>
        <v>0</v>
      </c>
      <c r="AT727" s="290">
        <f t="shared" si="252"/>
        <v>16</v>
      </c>
      <c r="AU727" s="290">
        <f t="shared" si="252"/>
        <v>72</v>
      </c>
      <c r="AV727" s="290">
        <f t="shared" si="252"/>
        <v>0</v>
      </c>
      <c r="AW727" s="290">
        <f t="shared" si="252"/>
        <v>0</v>
      </c>
      <c r="AX727" s="290">
        <f t="shared" si="252"/>
        <v>14</v>
      </c>
      <c r="AY727" s="290">
        <f t="shared" si="252"/>
        <v>72</v>
      </c>
    </row>
    <row r="728" spans="2:51" ht="12" hidden="1" customHeight="1" x14ac:dyDescent="0.2">
      <c r="AB728" s="182"/>
      <c r="AC728" s="574"/>
    </row>
    <row r="729" spans="2:51" ht="12" hidden="1" customHeight="1" x14ac:dyDescent="0.2"/>
    <row r="730" spans="2:51" ht="12" hidden="1" customHeight="1" x14ac:dyDescent="0.2"/>
    <row r="731" spans="2:51" ht="12" hidden="1" customHeight="1" x14ac:dyDescent="0.2"/>
    <row r="732" spans="2:51" ht="12" hidden="1" customHeight="1" x14ac:dyDescent="0.2"/>
    <row r="733" spans="2:51" ht="22.5" hidden="1" customHeight="1" x14ac:dyDescent="0.2">
      <c r="B733" s="172" t="s">
        <v>1120</v>
      </c>
      <c r="H733" s="94"/>
    </row>
    <row r="734" spans="2:51" ht="14.4" hidden="1" x14ac:dyDescent="0.2">
      <c r="B734" s="78"/>
      <c r="C734" s="79"/>
      <c r="D734" s="96" t="s">
        <v>389</v>
      </c>
      <c r="E734" s="97" t="s">
        <v>390</v>
      </c>
      <c r="F734" s="96" t="s">
        <v>391</v>
      </c>
      <c r="G734" s="96" t="s">
        <v>392</v>
      </c>
      <c r="H734" s="98" t="s">
        <v>393</v>
      </c>
      <c r="I734" s="97" t="s">
        <v>394</v>
      </c>
      <c r="J734" s="96" t="s">
        <v>395</v>
      </c>
      <c r="K734" s="96" t="s">
        <v>396</v>
      </c>
      <c r="L734" s="96" t="s">
        <v>397</v>
      </c>
      <c r="M734" s="96" t="s">
        <v>398</v>
      </c>
      <c r="N734" s="96" t="s">
        <v>399</v>
      </c>
      <c r="O734" s="96" t="s">
        <v>400</v>
      </c>
      <c r="P734" s="96" t="s">
        <v>401</v>
      </c>
      <c r="Q734" s="96" t="s">
        <v>402</v>
      </c>
      <c r="R734" s="96" t="s">
        <v>403</v>
      </c>
      <c r="S734" s="96" t="s">
        <v>404</v>
      </c>
      <c r="T734" s="96" t="s">
        <v>405</v>
      </c>
      <c r="U734" s="96" t="s">
        <v>406</v>
      </c>
      <c r="V734" s="96" t="s">
        <v>407</v>
      </c>
      <c r="W734" s="99" t="s">
        <v>408</v>
      </c>
      <c r="X734" s="80"/>
      <c r="Y734" s="80"/>
      <c r="Z734" s="80"/>
      <c r="AA734" s="80"/>
      <c r="AC734" s="81" t="s">
        <v>409</v>
      </c>
      <c r="AD734" s="81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  <c r="AS734" s="81"/>
      <c r="AT734" s="81"/>
      <c r="AU734" s="81"/>
      <c r="AV734" s="82"/>
    </row>
    <row r="735" spans="2:51" ht="33.75" hidden="1" customHeight="1" x14ac:dyDescent="0.2">
      <c r="B735" s="83" t="s">
        <v>410</v>
      </c>
      <c r="C735" s="83" t="s">
        <v>411</v>
      </c>
      <c r="D735" s="100" t="s">
        <v>417</v>
      </c>
      <c r="E735" s="100" t="s">
        <v>418</v>
      </c>
      <c r="F735" s="100" t="s">
        <v>419</v>
      </c>
      <c r="G735" s="100" t="s">
        <v>420</v>
      </c>
      <c r="H735" s="101" t="s">
        <v>421</v>
      </c>
      <c r="I735" s="102" t="s">
        <v>422</v>
      </c>
      <c r="J735" s="100" t="s">
        <v>423</v>
      </c>
      <c r="K735" s="100" t="s">
        <v>424</v>
      </c>
      <c r="L735" s="100" t="s">
        <v>425</v>
      </c>
      <c r="M735" s="100" t="s">
        <v>426</v>
      </c>
      <c r="N735" s="100" t="s">
        <v>427</v>
      </c>
      <c r="O735" s="100" t="s">
        <v>428</v>
      </c>
      <c r="P735" s="100" t="s">
        <v>64</v>
      </c>
      <c r="Q735" s="100" t="s">
        <v>64</v>
      </c>
      <c r="R735" s="100" t="s">
        <v>429</v>
      </c>
      <c r="S735" s="100" t="s">
        <v>430</v>
      </c>
      <c r="T735" s="100" t="s">
        <v>431</v>
      </c>
      <c r="U735" s="100" t="s">
        <v>432</v>
      </c>
      <c r="V735" s="100" t="s">
        <v>433</v>
      </c>
      <c r="W735" s="100" t="s">
        <v>434</v>
      </c>
      <c r="X735" s="95"/>
      <c r="Y735" s="95"/>
      <c r="Z735" s="95"/>
      <c r="AA735" s="84" t="s">
        <v>1074</v>
      </c>
      <c r="AC735" s="85" t="s">
        <v>417</v>
      </c>
      <c r="AD735" s="85" t="s">
        <v>418</v>
      </c>
      <c r="AE735" s="85" t="s">
        <v>419</v>
      </c>
      <c r="AF735" s="85" t="s">
        <v>420</v>
      </c>
      <c r="AG735" s="85" t="s">
        <v>421</v>
      </c>
      <c r="AH735" s="85" t="s">
        <v>422</v>
      </c>
      <c r="AI735" s="85" t="s">
        <v>423</v>
      </c>
      <c r="AJ735" s="85" t="s">
        <v>424</v>
      </c>
      <c r="AK735" s="85" t="s">
        <v>425</v>
      </c>
      <c r="AL735" s="85" t="s">
        <v>426</v>
      </c>
      <c r="AM735" s="85" t="s">
        <v>427</v>
      </c>
      <c r="AN735" s="85" t="s">
        <v>428</v>
      </c>
      <c r="AO735" s="85" t="s">
        <v>1090</v>
      </c>
      <c r="AP735" s="85" t="s">
        <v>1091</v>
      </c>
      <c r="AQ735" s="85" t="s">
        <v>429</v>
      </c>
      <c r="AR735" s="85" t="s">
        <v>430</v>
      </c>
      <c r="AS735" s="85" t="s">
        <v>431</v>
      </c>
      <c r="AT735" s="85" t="s">
        <v>432</v>
      </c>
      <c r="AU735" s="85" t="s">
        <v>433</v>
      </c>
      <c r="AV735" s="85" t="s">
        <v>434</v>
      </c>
    </row>
    <row r="736" spans="2:51" ht="27" hidden="1" customHeight="1" x14ac:dyDescent="0.2">
      <c r="B736" s="86"/>
      <c r="C736" s="381">
        <v>44271</v>
      </c>
      <c r="D736" s="416">
        <v>0</v>
      </c>
      <c r="E736" s="416">
        <v>0</v>
      </c>
      <c r="F736" s="416">
        <v>0</v>
      </c>
      <c r="G736" s="416">
        <v>0</v>
      </c>
      <c r="H736" s="417">
        <v>0</v>
      </c>
      <c r="I736" s="416">
        <v>0</v>
      </c>
      <c r="J736" s="416">
        <v>0</v>
      </c>
      <c r="K736" s="416">
        <v>0</v>
      </c>
      <c r="L736" s="416">
        <v>0</v>
      </c>
      <c r="M736" s="416">
        <v>0</v>
      </c>
      <c r="N736" s="416">
        <v>0</v>
      </c>
      <c r="O736" s="416">
        <v>0</v>
      </c>
      <c r="P736" s="416">
        <v>0</v>
      </c>
      <c r="Q736" s="416">
        <v>0</v>
      </c>
      <c r="R736" s="416">
        <v>0</v>
      </c>
      <c r="S736" s="416">
        <v>0</v>
      </c>
      <c r="T736" s="416">
        <v>0</v>
      </c>
      <c r="U736" s="416">
        <v>0</v>
      </c>
      <c r="V736" s="416">
        <v>0</v>
      </c>
      <c r="W736" s="416">
        <v>0</v>
      </c>
      <c r="X736" s="418"/>
      <c r="Y736" s="419"/>
      <c r="Z736" s="419"/>
      <c r="AA736" s="420">
        <f t="shared" ref="AA736:AA738" si="253">SUM(D736:W736)</f>
        <v>0</v>
      </c>
      <c r="AC736" s="288">
        <f>D736-D714</f>
        <v>0</v>
      </c>
      <c r="AD736" s="288">
        <f t="shared" ref="AD736:AV740" si="254">E736-E714</f>
        <v>0</v>
      </c>
      <c r="AE736" s="288">
        <f t="shared" si="254"/>
        <v>0</v>
      </c>
      <c r="AF736" s="288">
        <f t="shared" si="254"/>
        <v>0</v>
      </c>
      <c r="AG736" s="288">
        <f t="shared" si="254"/>
        <v>0</v>
      </c>
      <c r="AH736" s="288">
        <f t="shared" si="254"/>
        <v>0</v>
      </c>
      <c r="AI736" s="288">
        <f t="shared" si="254"/>
        <v>0</v>
      </c>
      <c r="AJ736" s="288">
        <f t="shared" si="254"/>
        <v>0</v>
      </c>
      <c r="AK736" s="288">
        <f t="shared" si="254"/>
        <v>0</v>
      </c>
      <c r="AL736" s="288">
        <f t="shared" si="254"/>
        <v>0</v>
      </c>
      <c r="AM736" s="288">
        <f t="shared" si="254"/>
        <v>0</v>
      </c>
      <c r="AN736" s="288">
        <f t="shared" si="254"/>
        <v>0</v>
      </c>
      <c r="AO736" s="288">
        <f t="shared" si="254"/>
        <v>0</v>
      </c>
      <c r="AP736" s="288">
        <f t="shared" si="254"/>
        <v>0</v>
      </c>
      <c r="AQ736" s="288">
        <f t="shared" si="254"/>
        <v>0</v>
      </c>
      <c r="AR736" s="288">
        <f t="shared" si="254"/>
        <v>0</v>
      </c>
      <c r="AS736" s="288">
        <f t="shared" si="254"/>
        <v>0</v>
      </c>
      <c r="AT736" s="288">
        <f t="shared" si="254"/>
        <v>0</v>
      </c>
      <c r="AU736" s="288">
        <f t="shared" si="254"/>
        <v>0</v>
      </c>
      <c r="AV736" s="288">
        <f t="shared" si="254"/>
        <v>0</v>
      </c>
    </row>
    <row r="737" spans="2:51" ht="27" hidden="1" customHeight="1" x14ac:dyDescent="0.2">
      <c r="B737" s="86"/>
      <c r="C737" s="381">
        <v>44294</v>
      </c>
      <c r="D737" s="416">
        <v>0</v>
      </c>
      <c r="E737" s="416">
        <v>0</v>
      </c>
      <c r="F737" s="416">
        <v>0</v>
      </c>
      <c r="G737" s="416">
        <v>0</v>
      </c>
      <c r="H737" s="417">
        <v>0</v>
      </c>
      <c r="I737" s="416">
        <v>0</v>
      </c>
      <c r="J737" s="416">
        <v>0</v>
      </c>
      <c r="K737" s="416">
        <v>0</v>
      </c>
      <c r="L737" s="416">
        <v>0</v>
      </c>
      <c r="M737" s="416">
        <v>0</v>
      </c>
      <c r="N737" s="416">
        <v>0</v>
      </c>
      <c r="O737" s="416">
        <v>0</v>
      </c>
      <c r="P737" s="416">
        <v>0</v>
      </c>
      <c r="Q737" s="416">
        <v>0</v>
      </c>
      <c r="R737" s="416">
        <v>0</v>
      </c>
      <c r="S737" s="416">
        <v>0</v>
      </c>
      <c r="T737" s="416">
        <v>0</v>
      </c>
      <c r="U737" s="416">
        <v>0</v>
      </c>
      <c r="V737" s="416">
        <v>0</v>
      </c>
      <c r="W737" s="416">
        <v>0</v>
      </c>
      <c r="X737" s="418"/>
      <c r="Y737" s="419"/>
      <c r="Z737" s="419"/>
      <c r="AA737" s="420">
        <f t="shared" si="253"/>
        <v>0</v>
      </c>
      <c r="AC737" s="288">
        <f t="shared" ref="AC737:AC740" si="255">D737-D715</f>
        <v>0</v>
      </c>
      <c r="AD737" s="288">
        <f t="shared" si="254"/>
        <v>0</v>
      </c>
      <c r="AE737" s="288">
        <f t="shared" si="254"/>
        <v>0</v>
      </c>
      <c r="AF737" s="288">
        <f t="shared" si="254"/>
        <v>0</v>
      </c>
      <c r="AG737" s="288">
        <f t="shared" si="254"/>
        <v>0</v>
      </c>
      <c r="AH737" s="288">
        <f t="shared" si="254"/>
        <v>0</v>
      </c>
      <c r="AI737" s="288">
        <f t="shared" si="254"/>
        <v>0</v>
      </c>
      <c r="AJ737" s="288">
        <f t="shared" si="254"/>
        <v>0</v>
      </c>
      <c r="AK737" s="288">
        <f t="shared" si="254"/>
        <v>0</v>
      </c>
      <c r="AL737" s="288">
        <f t="shared" si="254"/>
        <v>0</v>
      </c>
      <c r="AM737" s="288">
        <f t="shared" si="254"/>
        <v>0</v>
      </c>
      <c r="AN737" s="288">
        <f t="shared" si="254"/>
        <v>0</v>
      </c>
      <c r="AO737" s="288">
        <f t="shared" si="254"/>
        <v>0</v>
      </c>
      <c r="AP737" s="288">
        <f t="shared" si="254"/>
        <v>0</v>
      </c>
      <c r="AQ737" s="288">
        <f t="shared" si="254"/>
        <v>0</v>
      </c>
      <c r="AR737" s="288">
        <f t="shared" si="254"/>
        <v>0</v>
      </c>
      <c r="AS737" s="288">
        <f t="shared" si="254"/>
        <v>0</v>
      </c>
      <c r="AT737" s="288">
        <f t="shared" si="254"/>
        <v>0</v>
      </c>
      <c r="AU737" s="288">
        <f t="shared" si="254"/>
        <v>0</v>
      </c>
      <c r="AV737" s="288">
        <f t="shared" si="254"/>
        <v>0</v>
      </c>
    </row>
    <row r="738" spans="2:51" ht="27" hidden="1" customHeight="1" x14ac:dyDescent="0.2">
      <c r="B738" s="86"/>
      <c r="C738" s="381">
        <v>44319</v>
      </c>
      <c r="D738" s="416">
        <v>0</v>
      </c>
      <c r="E738" s="416">
        <v>0</v>
      </c>
      <c r="F738" s="416">
        <v>0</v>
      </c>
      <c r="G738" s="416">
        <v>0</v>
      </c>
      <c r="H738" s="417">
        <v>0</v>
      </c>
      <c r="I738" s="416">
        <v>0</v>
      </c>
      <c r="J738" s="416">
        <v>0</v>
      </c>
      <c r="K738" s="416">
        <v>0</v>
      </c>
      <c r="L738" s="416">
        <v>0</v>
      </c>
      <c r="M738" s="416">
        <v>0</v>
      </c>
      <c r="N738" s="416">
        <v>0</v>
      </c>
      <c r="O738" s="416">
        <v>0</v>
      </c>
      <c r="P738" s="416">
        <v>0</v>
      </c>
      <c r="Q738" s="416">
        <v>0</v>
      </c>
      <c r="R738" s="416">
        <v>0</v>
      </c>
      <c r="S738" s="416">
        <v>0</v>
      </c>
      <c r="T738" s="416">
        <v>0</v>
      </c>
      <c r="U738" s="416">
        <v>0</v>
      </c>
      <c r="V738" s="416">
        <v>0</v>
      </c>
      <c r="W738" s="416">
        <v>0</v>
      </c>
      <c r="X738" s="418"/>
      <c r="Y738" s="419"/>
      <c r="Z738" s="419"/>
      <c r="AA738" s="420">
        <f t="shared" si="253"/>
        <v>0</v>
      </c>
      <c r="AC738" s="288">
        <f t="shared" si="255"/>
        <v>0</v>
      </c>
      <c r="AD738" s="288">
        <f t="shared" si="254"/>
        <v>0</v>
      </c>
      <c r="AE738" s="288">
        <f t="shared" si="254"/>
        <v>0</v>
      </c>
      <c r="AF738" s="288">
        <f t="shared" si="254"/>
        <v>0</v>
      </c>
      <c r="AG738" s="288">
        <f t="shared" si="254"/>
        <v>0</v>
      </c>
      <c r="AH738" s="288">
        <f t="shared" si="254"/>
        <v>0</v>
      </c>
      <c r="AI738" s="288">
        <f t="shared" si="254"/>
        <v>0</v>
      </c>
      <c r="AJ738" s="288">
        <f t="shared" si="254"/>
        <v>0</v>
      </c>
      <c r="AK738" s="288">
        <f t="shared" si="254"/>
        <v>0</v>
      </c>
      <c r="AL738" s="288">
        <f t="shared" si="254"/>
        <v>0</v>
      </c>
      <c r="AM738" s="288">
        <f t="shared" si="254"/>
        <v>0</v>
      </c>
      <c r="AN738" s="288">
        <f t="shared" si="254"/>
        <v>0</v>
      </c>
      <c r="AO738" s="288">
        <f t="shared" si="254"/>
        <v>0</v>
      </c>
      <c r="AP738" s="288">
        <f t="shared" si="254"/>
        <v>0</v>
      </c>
      <c r="AQ738" s="288">
        <f t="shared" si="254"/>
        <v>0</v>
      </c>
      <c r="AR738" s="288">
        <f t="shared" si="254"/>
        <v>0</v>
      </c>
      <c r="AS738" s="288">
        <f t="shared" si="254"/>
        <v>0</v>
      </c>
      <c r="AT738" s="288">
        <f t="shared" si="254"/>
        <v>0</v>
      </c>
      <c r="AU738" s="288">
        <f t="shared" si="254"/>
        <v>0</v>
      </c>
      <c r="AV738" s="288">
        <f t="shared" si="254"/>
        <v>0</v>
      </c>
    </row>
    <row r="739" spans="2:51" ht="27" hidden="1" customHeight="1" x14ac:dyDescent="0.2">
      <c r="B739" s="86"/>
      <c r="C739" s="381">
        <v>44334</v>
      </c>
      <c r="D739" s="416">
        <v>0</v>
      </c>
      <c r="E739" s="416">
        <v>0</v>
      </c>
      <c r="F739" s="416">
        <v>0</v>
      </c>
      <c r="G739" s="416">
        <v>0</v>
      </c>
      <c r="H739" s="417">
        <v>0</v>
      </c>
      <c r="I739" s="416">
        <v>0</v>
      </c>
      <c r="J739" s="416">
        <v>0</v>
      </c>
      <c r="K739" s="416">
        <v>0</v>
      </c>
      <c r="L739" s="416">
        <v>0</v>
      </c>
      <c r="M739" s="416">
        <v>0</v>
      </c>
      <c r="N739" s="416">
        <v>0</v>
      </c>
      <c r="O739" s="416">
        <v>0</v>
      </c>
      <c r="P739" s="416">
        <v>0</v>
      </c>
      <c r="Q739" s="416">
        <v>0</v>
      </c>
      <c r="R739" s="416">
        <v>0</v>
      </c>
      <c r="S739" s="416">
        <v>0</v>
      </c>
      <c r="T739" s="416">
        <v>0</v>
      </c>
      <c r="U739" s="416">
        <v>0</v>
      </c>
      <c r="V739" s="416">
        <v>0</v>
      </c>
      <c r="W739" s="416">
        <v>0</v>
      </c>
      <c r="X739" s="418"/>
      <c r="Y739" s="419"/>
      <c r="Z739" s="419"/>
      <c r="AA739" s="420">
        <f>SUM(D739:W739)</f>
        <v>0</v>
      </c>
      <c r="AC739" s="288">
        <f t="shared" si="255"/>
        <v>0</v>
      </c>
      <c r="AD739" s="288">
        <f t="shared" si="254"/>
        <v>0</v>
      </c>
      <c r="AE739" s="288">
        <f t="shared" si="254"/>
        <v>0</v>
      </c>
      <c r="AF739" s="288">
        <f t="shared" si="254"/>
        <v>0</v>
      </c>
      <c r="AG739" s="288">
        <f t="shared" si="254"/>
        <v>0</v>
      </c>
      <c r="AH739" s="288">
        <f t="shared" si="254"/>
        <v>0</v>
      </c>
      <c r="AI739" s="288">
        <f t="shared" si="254"/>
        <v>0</v>
      </c>
      <c r="AJ739" s="288">
        <f t="shared" si="254"/>
        <v>0</v>
      </c>
      <c r="AK739" s="288">
        <f t="shared" si="254"/>
        <v>0</v>
      </c>
      <c r="AL739" s="288">
        <f t="shared" si="254"/>
        <v>0</v>
      </c>
      <c r="AM739" s="288">
        <f t="shared" si="254"/>
        <v>0</v>
      </c>
      <c r="AN739" s="288">
        <f t="shared" si="254"/>
        <v>0</v>
      </c>
      <c r="AO739" s="288">
        <f t="shared" si="254"/>
        <v>0</v>
      </c>
      <c r="AP739" s="288">
        <f t="shared" si="254"/>
        <v>0</v>
      </c>
      <c r="AQ739" s="288">
        <f t="shared" si="254"/>
        <v>0</v>
      </c>
      <c r="AR739" s="288">
        <f t="shared" si="254"/>
        <v>0</v>
      </c>
      <c r="AS739" s="288">
        <f t="shared" si="254"/>
        <v>0</v>
      </c>
      <c r="AT739" s="288">
        <f t="shared" si="254"/>
        <v>0</v>
      </c>
      <c r="AU739" s="288">
        <f t="shared" si="254"/>
        <v>0</v>
      </c>
      <c r="AV739" s="288">
        <f t="shared" si="254"/>
        <v>0</v>
      </c>
    </row>
    <row r="740" spans="2:51" ht="27" hidden="1" customHeight="1" thickBot="1" x14ac:dyDescent="0.25">
      <c r="B740" s="86"/>
      <c r="C740" s="381">
        <v>44343</v>
      </c>
      <c r="D740" s="416">
        <v>0</v>
      </c>
      <c r="E740" s="416">
        <v>0</v>
      </c>
      <c r="F740" s="416">
        <v>0</v>
      </c>
      <c r="G740" s="416">
        <v>0</v>
      </c>
      <c r="H740" s="417">
        <v>0</v>
      </c>
      <c r="I740" s="416">
        <v>0</v>
      </c>
      <c r="J740" s="416">
        <v>0</v>
      </c>
      <c r="K740" s="416">
        <v>0</v>
      </c>
      <c r="L740" s="416">
        <v>0</v>
      </c>
      <c r="M740" s="416">
        <v>0</v>
      </c>
      <c r="N740" s="416">
        <v>0</v>
      </c>
      <c r="O740" s="416">
        <v>0</v>
      </c>
      <c r="P740" s="416">
        <v>0</v>
      </c>
      <c r="Q740" s="416">
        <v>0</v>
      </c>
      <c r="R740" s="416">
        <v>0</v>
      </c>
      <c r="S740" s="416">
        <v>0</v>
      </c>
      <c r="T740" s="416">
        <v>0</v>
      </c>
      <c r="U740" s="416">
        <v>0</v>
      </c>
      <c r="V740" s="416">
        <v>0</v>
      </c>
      <c r="W740" s="416">
        <v>0</v>
      </c>
      <c r="X740" s="418"/>
      <c r="Y740" s="419"/>
      <c r="Z740" s="419"/>
      <c r="AA740" s="420">
        <f t="shared" ref="AA740" si="256">SUM(D740:W740)</f>
        <v>0</v>
      </c>
      <c r="AB740" s="188" t="s">
        <v>1117</v>
      </c>
      <c r="AC740" s="288">
        <f t="shared" si="255"/>
        <v>0</v>
      </c>
      <c r="AD740" s="288">
        <f t="shared" si="254"/>
        <v>0</v>
      </c>
      <c r="AE740" s="288">
        <f t="shared" si="254"/>
        <v>0</v>
      </c>
      <c r="AF740" s="288">
        <f t="shared" si="254"/>
        <v>0</v>
      </c>
      <c r="AG740" s="288">
        <f t="shared" si="254"/>
        <v>0</v>
      </c>
      <c r="AH740" s="288">
        <f t="shared" si="254"/>
        <v>0</v>
      </c>
      <c r="AI740" s="288">
        <f t="shared" si="254"/>
        <v>0</v>
      </c>
      <c r="AJ740" s="288">
        <f t="shared" si="254"/>
        <v>0</v>
      </c>
      <c r="AK740" s="288">
        <f t="shared" si="254"/>
        <v>0</v>
      </c>
      <c r="AL740" s="288">
        <f t="shared" si="254"/>
        <v>0</v>
      </c>
      <c r="AM740" s="288">
        <f t="shared" si="254"/>
        <v>0</v>
      </c>
      <c r="AN740" s="288">
        <f t="shared" si="254"/>
        <v>0</v>
      </c>
      <c r="AO740" s="288">
        <f t="shared" si="254"/>
        <v>0</v>
      </c>
      <c r="AP740" s="288">
        <f t="shared" si="254"/>
        <v>0</v>
      </c>
      <c r="AQ740" s="288">
        <f t="shared" si="254"/>
        <v>0</v>
      </c>
      <c r="AR740" s="288">
        <f t="shared" si="254"/>
        <v>0</v>
      </c>
      <c r="AS740" s="288">
        <f t="shared" si="254"/>
        <v>0</v>
      </c>
      <c r="AT740" s="288">
        <f t="shared" si="254"/>
        <v>0</v>
      </c>
      <c r="AU740" s="288">
        <f t="shared" si="254"/>
        <v>0</v>
      </c>
      <c r="AV740" s="288">
        <f t="shared" si="254"/>
        <v>0</v>
      </c>
    </row>
    <row r="741" spans="2:51" ht="27" hidden="1" customHeight="1" thickTop="1" x14ac:dyDescent="0.2">
      <c r="B741" s="1899" t="s">
        <v>1074</v>
      </c>
      <c r="C741" s="1900"/>
      <c r="D741" s="421">
        <f t="shared" ref="D741:W741" si="257">SUM(D736:D739)</f>
        <v>0</v>
      </c>
      <c r="E741" s="421">
        <f t="shared" si="257"/>
        <v>0</v>
      </c>
      <c r="F741" s="421">
        <f t="shared" si="257"/>
        <v>0</v>
      </c>
      <c r="G741" s="421">
        <f t="shared" si="257"/>
        <v>0</v>
      </c>
      <c r="H741" s="571">
        <f t="shared" si="257"/>
        <v>0</v>
      </c>
      <c r="I741" s="421">
        <f t="shared" si="257"/>
        <v>0</v>
      </c>
      <c r="J741" s="421">
        <f t="shared" si="257"/>
        <v>0</v>
      </c>
      <c r="K741" s="421">
        <f t="shared" si="257"/>
        <v>0</v>
      </c>
      <c r="L741" s="421">
        <f t="shared" si="257"/>
        <v>0</v>
      </c>
      <c r="M741" s="421">
        <f t="shared" si="257"/>
        <v>0</v>
      </c>
      <c r="N741" s="421">
        <f t="shared" si="257"/>
        <v>0</v>
      </c>
      <c r="O741" s="421">
        <f t="shared" si="257"/>
        <v>0</v>
      </c>
      <c r="P741" s="421">
        <f t="shared" si="257"/>
        <v>0</v>
      </c>
      <c r="Q741" s="421">
        <f t="shared" si="257"/>
        <v>0</v>
      </c>
      <c r="R741" s="421">
        <f t="shared" si="257"/>
        <v>0</v>
      </c>
      <c r="S741" s="421">
        <f t="shared" si="257"/>
        <v>0</v>
      </c>
      <c r="T741" s="421">
        <f t="shared" si="257"/>
        <v>0</v>
      </c>
      <c r="U741" s="421">
        <f t="shared" si="257"/>
        <v>0</v>
      </c>
      <c r="V741" s="421">
        <f t="shared" si="257"/>
        <v>0</v>
      </c>
      <c r="W741" s="421">
        <f t="shared" si="257"/>
        <v>0</v>
      </c>
      <c r="X741" s="442"/>
      <c r="Y741" s="443"/>
      <c r="Z741" s="443"/>
      <c r="AA741" s="420">
        <f>SUM(D741:W741)</f>
        <v>0</v>
      </c>
      <c r="AC741" s="289">
        <f t="shared" ref="AC741:AV741" si="258">SUM(AC736:AC739)</f>
        <v>0</v>
      </c>
      <c r="AD741" s="289">
        <f t="shared" si="258"/>
        <v>0</v>
      </c>
      <c r="AE741" s="289">
        <f t="shared" si="258"/>
        <v>0</v>
      </c>
      <c r="AF741" s="289">
        <f t="shared" si="258"/>
        <v>0</v>
      </c>
      <c r="AG741" s="289">
        <f t="shared" si="258"/>
        <v>0</v>
      </c>
      <c r="AH741" s="289">
        <f t="shared" si="258"/>
        <v>0</v>
      </c>
      <c r="AI741" s="289">
        <f t="shared" si="258"/>
        <v>0</v>
      </c>
      <c r="AJ741" s="289">
        <f t="shared" si="258"/>
        <v>0</v>
      </c>
      <c r="AK741" s="289">
        <f t="shared" si="258"/>
        <v>0</v>
      </c>
      <c r="AL741" s="289">
        <f t="shared" si="258"/>
        <v>0</v>
      </c>
      <c r="AM741" s="289">
        <f t="shared" si="258"/>
        <v>0</v>
      </c>
      <c r="AN741" s="289">
        <f t="shared" si="258"/>
        <v>0</v>
      </c>
      <c r="AO741" s="289">
        <f t="shared" si="258"/>
        <v>0</v>
      </c>
      <c r="AP741" s="289">
        <f t="shared" si="258"/>
        <v>0</v>
      </c>
      <c r="AQ741" s="289">
        <f t="shared" si="258"/>
        <v>0</v>
      </c>
      <c r="AR741" s="289">
        <f t="shared" si="258"/>
        <v>0</v>
      </c>
      <c r="AS741" s="289">
        <f t="shared" si="258"/>
        <v>0</v>
      </c>
      <c r="AT741" s="289">
        <f t="shared" si="258"/>
        <v>0</v>
      </c>
      <c r="AU741" s="289">
        <f t="shared" si="258"/>
        <v>0</v>
      </c>
      <c r="AV741" s="289">
        <f t="shared" si="258"/>
        <v>0</v>
      </c>
    </row>
    <row r="742" spans="2:51" ht="16.2" hidden="1" x14ac:dyDescent="0.2">
      <c r="B742" s="79"/>
      <c r="C742" s="79"/>
      <c r="D742" s="87"/>
      <c r="E742" s="87"/>
      <c r="F742" s="87"/>
      <c r="G742" s="88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182"/>
      <c r="AC742" s="81"/>
      <c r="AD742" s="81"/>
      <c r="AE742" s="81"/>
      <c r="AF742" s="81"/>
      <c r="AG742" s="81"/>
      <c r="AH742" s="81"/>
      <c r="AI742" s="81"/>
      <c r="AJ742" s="81"/>
      <c r="AK742" s="81"/>
      <c r="AL742" s="81"/>
      <c r="AM742" s="81"/>
      <c r="AN742" s="81"/>
      <c r="AO742" s="81"/>
      <c r="AP742" s="81"/>
      <c r="AQ742" s="81"/>
      <c r="AR742" s="81"/>
      <c r="AS742" s="81"/>
      <c r="AT742" s="81"/>
      <c r="AU742" s="81"/>
      <c r="AV742" s="81"/>
    </row>
    <row r="743" spans="2:51" ht="16.2" hidden="1" x14ac:dyDescent="0.2">
      <c r="B743" s="78" t="s">
        <v>413</v>
      </c>
      <c r="C743" s="89"/>
      <c r="D743" s="103" t="s">
        <v>414</v>
      </c>
      <c r="E743" s="103" t="s">
        <v>6</v>
      </c>
      <c r="F743" s="103" t="s">
        <v>262</v>
      </c>
      <c r="G743" s="103" t="s">
        <v>435</v>
      </c>
      <c r="H743" s="103" t="s">
        <v>7</v>
      </c>
      <c r="I743" s="103" t="s">
        <v>8</v>
      </c>
      <c r="J743" s="99" t="s">
        <v>22</v>
      </c>
      <c r="K743" s="103" t="s">
        <v>23</v>
      </c>
      <c r="L743" s="103" t="s">
        <v>24</v>
      </c>
      <c r="M743" s="103" t="s">
        <v>9</v>
      </c>
      <c r="N743" s="103" t="s">
        <v>415</v>
      </c>
      <c r="O743" s="103" t="s">
        <v>20</v>
      </c>
      <c r="P743" s="103" t="s">
        <v>10</v>
      </c>
      <c r="Q743" s="103" t="s">
        <v>436</v>
      </c>
      <c r="R743" s="103" t="s">
        <v>12</v>
      </c>
      <c r="S743" s="103" t="s">
        <v>11</v>
      </c>
      <c r="T743" s="103" t="s">
        <v>437</v>
      </c>
      <c r="U743" s="103" t="s">
        <v>13</v>
      </c>
      <c r="V743" s="103" t="s">
        <v>14</v>
      </c>
      <c r="W743" s="103" t="s">
        <v>416</v>
      </c>
      <c r="X743" s="103" t="s">
        <v>1064</v>
      </c>
      <c r="Y743" s="103" t="s">
        <v>15</v>
      </c>
      <c r="Z743" s="103" t="s">
        <v>16</v>
      </c>
      <c r="AA743" s="87"/>
      <c r="AB743" s="182"/>
      <c r="AC743" s="81" t="s">
        <v>409</v>
      </c>
      <c r="AD743" s="81"/>
      <c r="AE743" s="81"/>
      <c r="AF743" s="81"/>
      <c r="AG743" s="81"/>
      <c r="AH743" s="81"/>
      <c r="AI743" s="81"/>
      <c r="AJ743" s="81"/>
      <c r="AK743" s="81"/>
      <c r="AL743" s="81"/>
      <c r="AM743" s="81"/>
      <c r="AN743" s="81"/>
      <c r="AO743" s="81"/>
      <c r="AP743" s="81"/>
      <c r="AQ743" s="81"/>
      <c r="AR743" s="81"/>
      <c r="AS743" s="81"/>
      <c r="AT743" s="81"/>
      <c r="AU743" s="81"/>
      <c r="AV743" s="81"/>
    </row>
    <row r="744" spans="2:51" ht="32.25" hidden="1" customHeight="1" x14ac:dyDescent="0.2">
      <c r="B744" s="83" t="s">
        <v>410</v>
      </c>
      <c r="C744" s="83" t="s">
        <v>411</v>
      </c>
      <c r="D744" s="104" t="s">
        <v>1111</v>
      </c>
      <c r="E744" s="104" t="s">
        <v>57</v>
      </c>
      <c r="F744" s="104" t="s">
        <v>263</v>
      </c>
      <c r="G744" s="104" t="s">
        <v>340</v>
      </c>
      <c r="H744" s="104" t="s">
        <v>58</v>
      </c>
      <c r="I744" s="104" t="s">
        <v>59</v>
      </c>
      <c r="J744" s="105" t="s">
        <v>79</v>
      </c>
      <c r="K744" s="104" t="s">
        <v>80</v>
      </c>
      <c r="L744" s="104" t="s">
        <v>81</v>
      </c>
      <c r="M744" s="104" t="s">
        <v>60</v>
      </c>
      <c r="N744" s="104" t="s">
        <v>61</v>
      </c>
      <c r="O744" s="104" t="s">
        <v>77</v>
      </c>
      <c r="P744" s="104" t="s">
        <v>62</v>
      </c>
      <c r="Q744" s="104" t="s">
        <v>349</v>
      </c>
      <c r="R744" s="104" t="s">
        <v>65</v>
      </c>
      <c r="S744" s="104" t="s">
        <v>63</v>
      </c>
      <c r="T744" s="104" t="s">
        <v>350</v>
      </c>
      <c r="U744" s="104" t="s">
        <v>66</v>
      </c>
      <c r="V744" s="104" t="s">
        <v>67</v>
      </c>
      <c r="W744" s="104" t="s">
        <v>64</v>
      </c>
      <c r="X744" s="104" t="s">
        <v>351</v>
      </c>
      <c r="Y744" s="104" t="s">
        <v>68</v>
      </c>
      <c r="Z744" s="104" t="s">
        <v>69</v>
      </c>
      <c r="AA744" s="90" t="s">
        <v>412</v>
      </c>
      <c r="AB744" s="182"/>
      <c r="AC744" s="92" t="s">
        <v>1087</v>
      </c>
      <c r="AD744" s="92" t="s">
        <v>57</v>
      </c>
      <c r="AE744" s="92" t="s">
        <v>263</v>
      </c>
      <c r="AF744" s="92" t="s">
        <v>340</v>
      </c>
      <c r="AG744" s="92" t="s">
        <v>58</v>
      </c>
      <c r="AH744" s="92" t="s">
        <v>59</v>
      </c>
      <c r="AI744" s="91" t="s">
        <v>79</v>
      </c>
      <c r="AJ744" s="92" t="s">
        <v>80</v>
      </c>
      <c r="AK744" s="92" t="s">
        <v>81</v>
      </c>
      <c r="AL744" s="92" t="s">
        <v>60</v>
      </c>
      <c r="AM744" s="92" t="s">
        <v>61</v>
      </c>
      <c r="AN744" s="92" t="s">
        <v>77</v>
      </c>
      <c r="AO744" s="92" t="s">
        <v>62</v>
      </c>
      <c r="AP744" s="92" t="s">
        <v>349</v>
      </c>
      <c r="AQ744" s="92" t="s">
        <v>65</v>
      </c>
      <c r="AR744" s="92" t="s">
        <v>63</v>
      </c>
      <c r="AS744" s="92" t="s">
        <v>350</v>
      </c>
      <c r="AT744" s="92" t="s">
        <v>66</v>
      </c>
      <c r="AU744" s="92" t="s">
        <v>67</v>
      </c>
      <c r="AV744" s="92" t="s">
        <v>64</v>
      </c>
      <c r="AW744" s="92" t="s">
        <v>351</v>
      </c>
      <c r="AX744" s="92" t="s">
        <v>68</v>
      </c>
      <c r="AY744" s="92" t="s">
        <v>69</v>
      </c>
    </row>
    <row r="745" spans="2:51" ht="25.5" hidden="1" customHeight="1" x14ac:dyDescent="0.2">
      <c r="B745" s="93"/>
      <c r="C745" s="381">
        <v>44271</v>
      </c>
      <c r="D745" s="550">
        <v>23</v>
      </c>
      <c r="E745" s="550">
        <v>9</v>
      </c>
      <c r="F745" s="550">
        <v>14</v>
      </c>
      <c r="G745" s="550">
        <v>0</v>
      </c>
      <c r="H745" s="550">
        <v>12</v>
      </c>
      <c r="I745" s="550">
        <v>14</v>
      </c>
      <c r="J745" s="550">
        <v>23</v>
      </c>
      <c r="K745" s="550">
        <v>0</v>
      </c>
      <c r="L745" s="550">
        <v>0</v>
      </c>
      <c r="M745" s="550">
        <v>0</v>
      </c>
      <c r="N745" s="550">
        <v>10</v>
      </c>
      <c r="O745" s="550">
        <v>3</v>
      </c>
      <c r="P745" s="550">
        <v>3</v>
      </c>
      <c r="Q745" s="550">
        <v>0</v>
      </c>
      <c r="R745" s="550">
        <v>10</v>
      </c>
      <c r="S745" s="550">
        <v>3</v>
      </c>
      <c r="T745" s="550">
        <v>0</v>
      </c>
      <c r="U745" s="550">
        <v>10</v>
      </c>
      <c r="V745" s="550">
        <v>0</v>
      </c>
      <c r="W745" s="550">
        <v>3</v>
      </c>
      <c r="X745" s="550">
        <v>0</v>
      </c>
      <c r="Y745" s="550">
        <v>10</v>
      </c>
      <c r="Z745" s="550">
        <v>0</v>
      </c>
      <c r="AA745" s="423">
        <f t="shared" ref="AA745:AA746" si="259">SUM(D745:Z745)</f>
        <v>147</v>
      </c>
      <c r="AB745" s="182"/>
      <c r="AC745" s="504">
        <f>D745-D723</f>
        <v>0</v>
      </c>
      <c r="AD745" s="504">
        <f t="shared" ref="AD745:AY748" si="260">E745-E723</f>
        <v>0</v>
      </c>
      <c r="AE745" s="504">
        <f t="shared" si="260"/>
        <v>0</v>
      </c>
      <c r="AF745" s="504">
        <f t="shared" si="260"/>
        <v>0</v>
      </c>
      <c r="AG745" s="504">
        <f t="shared" si="260"/>
        <v>0</v>
      </c>
      <c r="AH745" s="504">
        <f t="shared" si="260"/>
        <v>0</v>
      </c>
      <c r="AI745" s="504">
        <f t="shared" si="260"/>
        <v>0</v>
      </c>
      <c r="AJ745" s="504">
        <f t="shared" si="260"/>
        <v>0</v>
      </c>
      <c r="AK745" s="504">
        <f t="shared" si="260"/>
        <v>0</v>
      </c>
      <c r="AL745" s="504">
        <f t="shared" si="260"/>
        <v>0</v>
      </c>
      <c r="AM745" s="504">
        <f t="shared" si="260"/>
        <v>0</v>
      </c>
      <c r="AN745" s="504">
        <f t="shared" si="260"/>
        <v>0</v>
      </c>
      <c r="AO745" s="504">
        <f t="shared" si="260"/>
        <v>0</v>
      </c>
      <c r="AP745" s="504">
        <f t="shared" si="260"/>
        <v>0</v>
      </c>
      <c r="AQ745" s="504">
        <f t="shared" si="260"/>
        <v>0</v>
      </c>
      <c r="AR745" s="504">
        <f t="shared" si="260"/>
        <v>0</v>
      </c>
      <c r="AS745" s="504">
        <f t="shared" si="260"/>
        <v>0</v>
      </c>
      <c r="AT745" s="504">
        <f t="shared" si="260"/>
        <v>0</v>
      </c>
      <c r="AU745" s="504">
        <f t="shared" si="260"/>
        <v>0</v>
      </c>
      <c r="AV745" s="504">
        <f t="shared" si="260"/>
        <v>0</v>
      </c>
      <c r="AW745" s="504">
        <f t="shared" si="260"/>
        <v>0</v>
      </c>
      <c r="AX745" s="504">
        <f t="shared" si="260"/>
        <v>0</v>
      </c>
      <c r="AY745" s="504">
        <f t="shared" si="260"/>
        <v>0</v>
      </c>
    </row>
    <row r="746" spans="2:51" ht="25.5" hidden="1" customHeight="1" x14ac:dyDescent="0.2">
      <c r="B746" s="93"/>
      <c r="C746" s="381">
        <v>44294</v>
      </c>
      <c r="D746" s="550">
        <v>17</v>
      </c>
      <c r="E746" s="550">
        <v>9</v>
      </c>
      <c r="F746" s="550">
        <v>8</v>
      </c>
      <c r="G746" s="550">
        <v>0</v>
      </c>
      <c r="H746" s="550">
        <v>9</v>
      </c>
      <c r="I746" s="550">
        <v>8</v>
      </c>
      <c r="J746" s="550">
        <v>18</v>
      </c>
      <c r="K746" s="550">
        <v>0</v>
      </c>
      <c r="L746" s="550">
        <v>0</v>
      </c>
      <c r="M746" s="550">
        <v>0</v>
      </c>
      <c r="N746" s="550">
        <v>10</v>
      </c>
      <c r="O746" s="550">
        <v>13</v>
      </c>
      <c r="P746" s="550">
        <v>13</v>
      </c>
      <c r="Q746" s="550">
        <v>0</v>
      </c>
      <c r="R746" s="550">
        <v>9</v>
      </c>
      <c r="S746" s="550">
        <v>13</v>
      </c>
      <c r="T746" s="550">
        <v>0</v>
      </c>
      <c r="U746" s="550">
        <v>9</v>
      </c>
      <c r="V746" s="550">
        <v>0</v>
      </c>
      <c r="W746" s="550">
        <v>13</v>
      </c>
      <c r="X746" s="550">
        <v>0</v>
      </c>
      <c r="Y746" s="550">
        <v>9</v>
      </c>
      <c r="Z746" s="550">
        <v>0</v>
      </c>
      <c r="AA746" s="423">
        <f t="shared" si="259"/>
        <v>158</v>
      </c>
      <c r="AB746" s="188"/>
      <c r="AC746" s="504">
        <f t="shared" ref="AC746:AC747" si="261">D746-D724</f>
        <v>0</v>
      </c>
      <c r="AD746" s="504">
        <f t="shared" si="260"/>
        <v>0</v>
      </c>
      <c r="AE746" s="504">
        <f t="shared" si="260"/>
        <v>0</v>
      </c>
      <c r="AF746" s="504">
        <f t="shared" si="260"/>
        <v>0</v>
      </c>
      <c r="AG746" s="504">
        <f t="shared" si="260"/>
        <v>0</v>
      </c>
      <c r="AH746" s="504">
        <f t="shared" si="260"/>
        <v>0</v>
      </c>
      <c r="AI746" s="504">
        <f t="shared" si="260"/>
        <v>0</v>
      </c>
      <c r="AJ746" s="504">
        <f t="shared" si="260"/>
        <v>0</v>
      </c>
      <c r="AK746" s="504">
        <f t="shared" si="260"/>
        <v>0</v>
      </c>
      <c r="AL746" s="504">
        <f t="shared" si="260"/>
        <v>0</v>
      </c>
      <c r="AM746" s="504">
        <f t="shared" si="260"/>
        <v>0</v>
      </c>
      <c r="AN746" s="504">
        <f t="shared" si="260"/>
        <v>0</v>
      </c>
      <c r="AO746" s="504">
        <f t="shared" si="260"/>
        <v>0</v>
      </c>
      <c r="AP746" s="504">
        <f t="shared" si="260"/>
        <v>0</v>
      </c>
      <c r="AQ746" s="504">
        <f t="shared" si="260"/>
        <v>0</v>
      </c>
      <c r="AR746" s="504">
        <f t="shared" si="260"/>
        <v>0</v>
      </c>
      <c r="AS746" s="504">
        <f t="shared" si="260"/>
        <v>0</v>
      </c>
      <c r="AT746" s="504">
        <f t="shared" si="260"/>
        <v>0</v>
      </c>
      <c r="AU746" s="504">
        <f t="shared" si="260"/>
        <v>0</v>
      </c>
      <c r="AV746" s="504">
        <f t="shared" si="260"/>
        <v>0</v>
      </c>
      <c r="AW746" s="504">
        <f t="shared" si="260"/>
        <v>0</v>
      </c>
      <c r="AX746" s="504">
        <f t="shared" si="260"/>
        <v>0</v>
      </c>
      <c r="AY746" s="504">
        <f t="shared" si="260"/>
        <v>0</v>
      </c>
    </row>
    <row r="747" spans="2:51" ht="25.5" hidden="1" customHeight="1" x14ac:dyDescent="0.2">
      <c r="B747" s="93"/>
      <c r="C747" s="381">
        <v>44319</v>
      </c>
      <c r="D747" s="550">
        <v>10</v>
      </c>
      <c r="E747" s="550">
        <v>10</v>
      </c>
      <c r="F747" s="550">
        <v>0</v>
      </c>
      <c r="G747" s="550">
        <v>0</v>
      </c>
      <c r="H747" s="550">
        <v>13</v>
      </c>
      <c r="I747" s="550">
        <v>0</v>
      </c>
      <c r="J747" s="550">
        <v>8</v>
      </c>
      <c r="K747" s="550">
        <v>2</v>
      </c>
      <c r="L747" s="550">
        <v>0</v>
      </c>
      <c r="M747" s="550">
        <v>0</v>
      </c>
      <c r="N747" s="550">
        <v>4</v>
      </c>
      <c r="O747" s="550">
        <v>10</v>
      </c>
      <c r="P747" s="550">
        <v>12</v>
      </c>
      <c r="Q747" s="550">
        <v>0</v>
      </c>
      <c r="R747" s="550">
        <v>31</v>
      </c>
      <c r="S747" s="550">
        <v>12</v>
      </c>
      <c r="T747" s="550">
        <v>0</v>
      </c>
      <c r="U747" s="550">
        <v>2</v>
      </c>
      <c r="V747" s="550">
        <v>30</v>
      </c>
      <c r="W747" s="550">
        <v>12</v>
      </c>
      <c r="X747" s="550">
        <v>0</v>
      </c>
      <c r="Y747" s="550">
        <v>2</v>
      </c>
      <c r="Z747" s="550">
        <v>30</v>
      </c>
      <c r="AA747" s="423">
        <f>SUM(D747:Z747)</f>
        <v>188</v>
      </c>
      <c r="AB747" s="188"/>
      <c r="AC747" s="504">
        <f t="shared" si="261"/>
        <v>0</v>
      </c>
      <c r="AD747" s="504">
        <f t="shared" si="260"/>
        <v>0</v>
      </c>
      <c r="AE747" s="504">
        <f t="shared" si="260"/>
        <v>0</v>
      </c>
      <c r="AF747" s="504">
        <f t="shared" si="260"/>
        <v>0</v>
      </c>
      <c r="AG747" s="504">
        <f t="shared" si="260"/>
        <v>0</v>
      </c>
      <c r="AH747" s="504">
        <f t="shared" si="260"/>
        <v>0</v>
      </c>
      <c r="AI747" s="504">
        <f t="shared" si="260"/>
        <v>0</v>
      </c>
      <c r="AJ747" s="504">
        <f t="shared" si="260"/>
        <v>0</v>
      </c>
      <c r="AK747" s="504">
        <f t="shared" si="260"/>
        <v>0</v>
      </c>
      <c r="AL747" s="504">
        <f t="shared" si="260"/>
        <v>0</v>
      </c>
      <c r="AM747" s="504">
        <f t="shared" si="260"/>
        <v>0</v>
      </c>
      <c r="AN747" s="504">
        <f t="shared" si="260"/>
        <v>0</v>
      </c>
      <c r="AO747" s="504">
        <f t="shared" si="260"/>
        <v>0</v>
      </c>
      <c r="AP747" s="504">
        <f t="shared" si="260"/>
        <v>0</v>
      </c>
      <c r="AQ747" s="504">
        <f t="shared" si="260"/>
        <v>0</v>
      </c>
      <c r="AR747" s="504">
        <f t="shared" si="260"/>
        <v>0</v>
      </c>
      <c r="AS747" s="504">
        <f t="shared" si="260"/>
        <v>0</v>
      </c>
      <c r="AT747" s="504">
        <f t="shared" si="260"/>
        <v>0</v>
      </c>
      <c r="AU747" s="504">
        <f t="shared" si="260"/>
        <v>0</v>
      </c>
      <c r="AV747" s="504">
        <f t="shared" si="260"/>
        <v>0</v>
      </c>
      <c r="AW747" s="504">
        <f t="shared" si="260"/>
        <v>0</v>
      </c>
      <c r="AX747" s="504">
        <f t="shared" si="260"/>
        <v>0</v>
      </c>
      <c r="AY747" s="504">
        <f t="shared" si="260"/>
        <v>0</v>
      </c>
    </row>
    <row r="748" spans="2:51" ht="25.5" hidden="1" customHeight="1" x14ac:dyDescent="0.2">
      <c r="B748" s="93"/>
      <c r="C748" s="381">
        <v>44334</v>
      </c>
      <c r="D748" s="552">
        <v>12</v>
      </c>
      <c r="E748" s="552">
        <v>12</v>
      </c>
      <c r="F748" s="550">
        <v>8</v>
      </c>
      <c r="G748" s="550">
        <v>0</v>
      </c>
      <c r="H748" s="552">
        <v>12</v>
      </c>
      <c r="I748" s="550">
        <v>0</v>
      </c>
      <c r="J748" s="552">
        <v>17</v>
      </c>
      <c r="K748" s="552">
        <v>2</v>
      </c>
      <c r="L748" s="550">
        <v>0</v>
      </c>
      <c r="M748" s="550">
        <v>0</v>
      </c>
      <c r="N748" s="552">
        <v>2</v>
      </c>
      <c r="O748" s="552">
        <v>6</v>
      </c>
      <c r="P748" s="552">
        <v>8</v>
      </c>
      <c r="Q748" s="550">
        <v>0</v>
      </c>
      <c r="R748" s="552">
        <v>38</v>
      </c>
      <c r="S748" s="552">
        <v>8</v>
      </c>
      <c r="T748" s="550">
        <v>0</v>
      </c>
      <c r="U748" s="550">
        <v>16</v>
      </c>
      <c r="V748" s="552">
        <v>21</v>
      </c>
      <c r="W748" s="552">
        <v>8</v>
      </c>
      <c r="X748" s="550">
        <v>0</v>
      </c>
      <c r="Y748" s="550">
        <v>14</v>
      </c>
      <c r="Z748" s="552">
        <v>21</v>
      </c>
      <c r="AA748" s="423">
        <f t="shared" ref="AA748:AA749" si="262">SUM(D748:Z748)</f>
        <v>205</v>
      </c>
      <c r="AB748" s="188" t="s">
        <v>634</v>
      </c>
      <c r="AC748" s="504">
        <f>D748-D726</f>
        <v>12</v>
      </c>
      <c r="AD748" s="504">
        <f t="shared" si="260"/>
        <v>12</v>
      </c>
      <c r="AE748" s="504">
        <f t="shared" si="260"/>
        <v>0</v>
      </c>
      <c r="AF748" s="504">
        <f t="shared" si="260"/>
        <v>0</v>
      </c>
      <c r="AG748" s="504">
        <f>H748-H726</f>
        <v>12</v>
      </c>
      <c r="AH748" s="504">
        <f t="shared" si="260"/>
        <v>0</v>
      </c>
      <c r="AI748" s="504">
        <f t="shared" si="260"/>
        <v>10</v>
      </c>
      <c r="AJ748" s="504">
        <f t="shared" si="260"/>
        <v>2</v>
      </c>
      <c r="AK748" s="504">
        <f t="shared" si="260"/>
        <v>0</v>
      </c>
      <c r="AL748" s="504">
        <f t="shared" si="260"/>
        <v>0</v>
      </c>
      <c r="AM748" s="504">
        <f t="shared" si="260"/>
        <v>2</v>
      </c>
      <c r="AN748" s="504">
        <f t="shared" si="260"/>
        <v>6</v>
      </c>
      <c r="AO748" s="504">
        <f t="shared" si="260"/>
        <v>8</v>
      </c>
      <c r="AP748" s="504">
        <f t="shared" si="260"/>
        <v>0</v>
      </c>
      <c r="AQ748" s="504">
        <f>R748-R726</f>
        <v>-21</v>
      </c>
      <c r="AR748" s="504">
        <f t="shared" si="260"/>
        <v>8</v>
      </c>
      <c r="AS748" s="504">
        <f t="shared" si="260"/>
        <v>0</v>
      </c>
      <c r="AT748" s="504">
        <f>U748-U726</f>
        <v>0</v>
      </c>
      <c r="AU748" s="504">
        <f>V748-V726</f>
        <v>-21</v>
      </c>
      <c r="AV748" s="504">
        <f t="shared" si="260"/>
        <v>8</v>
      </c>
      <c r="AW748" s="504">
        <f t="shared" si="260"/>
        <v>0</v>
      </c>
      <c r="AX748" s="504">
        <f t="shared" si="260"/>
        <v>0</v>
      </c>
      <c r="AY748" s="504">
        <f t="shared" si="260"/>
        <v>-21</v>
      </c>
    </row>
    <row r="749" spans="2:51" ht="25.5" hidden="1" customHeight="1" thickBot="1" x14ac:dyDescent="0.25">
      <c r="B749" s="93"/>
      <c r="C749" s="381">
        <v>44343</v>
      </c>
      <c r="D749" s="552">
        <v>15</v>
      </c>
      <c r="E749" s="552">
        <v>12</v>
      </c>
      <c r="F749" s="552">
        <v>3</v>
      </c>
      <c r="G749" s="552">
        <v>0</v>
      </c>
      <c r="H749" s="552">
        <v>12</v>
      </c>
      <c r="I749" s="552">
        <v>3</v>
      </c>
      <c r="J749" s="552">
        <v>4</v>
      </c>
      <c r="K749" s="552">
        <v>0</v>
      </c>
      <c r="L749" s="552">
        <v>11</v>
      </c>
      <c r="M749" s="552">
        <v>0</v>
      </c>
      <c r="N749" s="552">
        <v>14</v>
      </c>
      <c r="O749" s="552">
        <v>5</v>
      </c>
      <c r="P749" s="552">
        <v>5</v>
      </c>
      <c r="Q749" s="552">
        <v>0</v>
      </c>
      <c r="R749" s="552">
        <v>35</v>
      </c>
      <c r="S749" s="552">
        <v>5</v>
      </c>
      <c r="T749" s="552">
        <v>0</v>
      </c>
      <c r="U749" s="552">
        <v>3</v>
      </c>
      <c r="V749" s="552">
        <v>32</v>
      </c>
      <c r="W749" s="552">
        <v>5</v>
      </c>
      <c r="X749" s="552">
        <v>0</v>
      </c>
      <c r="Y749" s="552">
        <v>3</v>
      </c>
      <c r="Z749" s="552">
        <v>32</v>
      </c>
      <c r="AA749" s="423">
        <f t="shared" si="262"/>
        <v>199</v>
      </c>
      <c r="AB749" s="188" t="s">
        <v>1121</v>
      </c>
      <c r="AC749" s="504">
        <v>15</v>
      </c>
      <c r="AD749" s="504">
        <v>12</v>
      </c>
      <c r="AE749" s="504">
        <v>3</v>
      </c>
      <c r="AF749" s="504">
        <v>0</v>
      </c>
      <c r="AG749" s="504">
        <v>12</v>
      </c>
      <c r="AH749" s="504">
        <v>3</v>
      </c>
      <c r="AI749" s="504">
        <v>4</v>
      </c>
      <c r="AJ749" s="504">
        <v>0</v>
      </c>
      <c r="AK749" s="504">
        <v>11</v>
      </c>
      <c r="AL749" s="504">
        <v>0</v>
      </c>
      <c r="AM749" s="504">
        <v>14</v>
      </c>
      <c r="AN749" s="504">
        <v>5</v>
      </c>
      <c r="AO749" s="504">
        <v>5</v>
      </c>
      <c r="AP749" s="504">
        <v>0</v>
      </c>
      <c r="AQ749" s="504">
        <v>35</v>
      </c>
      <c r="AR749" s="504">
        <v>5</v>
      </c>
      <c r="AS749" s="504">
        <v>0</v>
      </c>
      <c r="AT749" s="504">
        <v>3</v>
      </c>
      <c r="AU749" s="504">
        <v>32</v>
      </c>
      <c r="AV749" s="504">
        <v>5</v>
      </c>
      <c r="AW749" s="504">
        <v>0</v>
      </c>
      <c r="AX749" s="504">
        <v>3</v>
      </c>
      <c r="AY749" s="504">
        <v>32</v>
      </c>
    </row>
    <row r="750" spans="2:51" ht="27" hidden="1" customHeight="1" thickTop="1" x14ac:dyDescent="0.2">
      <c r="B750" s="1898" t="s">
        <v>412</v>
      </c>
      <c r="C750" s="1898"/>
      <c r="D750" s="424">
        <f t="shared" ref="D750:Z750" si="263">SUM(D745:D748)</f>
        <v>62</v>
      </c>
      <c r="E750" s="424">
        <f t="shared" si="263"/>
        <v>40</v>
      </c>
      <c r="F750" s="424">
        <f t="shared" si="263"/>
        <v>30</v>
      </c>
      <c r="G750" s="424">
        <f t="shared" si="263"/>
        <v>0</v>
      </c>
      <c r="H750" s="424">
        <f t="shared" si="263"/>
        <v>46</v>
      </c>
      <c r="I750" s="424">
        <f t="shared" si="263"/>
        <v>22</v>
      </c>
      <c r="J750" s="424">
        <f t="shared" si="263"/>
        <v>66</v>
      </c>
      <c r="K750" s="424">
        <f t="shared" si="263"/>
        <v>4</v>
      </c>
      <c r="L750" s="424">
        <f t="shared" si="263"/>
        <v>0</v>
      </c>
      <c r="M750" s="424">
        <f t="shared" si="263"/>
        <v>0</v>
      </c>
      <c r="N750" s="424">
        <f t="shared" si="263"/>
        <v>26</v>
      </c>
      <c r="O750" s="424">
        <f t="shared" si="263"/>
        <v>32</v>
      </c>
      <c r="P750" s="424">
        <f t="shared" si="263"/>
        <v>36</v>
      </c>
      <c r="Q750" s="424">
        <f t="shared" si="263"/>
        <v>0</v>
      </c>
      <c r="R750" s="424">
        <f t="shared" si="263"/>
        <v>88</v>
      </c>
      <c r="S750" s="424">
        <f t="shared" si="263"/>
        <v>36</v>
      </c>
      <c r="T750" s="424">
        <f t="shared" si="263"/>
        <v>0</v>
      </c>
      <c r="U750" s="424">
        <f t="shared" si="263"/>
        <v>37</v>
      </c>
      <c r="V750" s="424">
        <f t="shared" si="263"/>
        <v>51</v>
      </c>
      <c r="W750" s="424">
        <f t="shared" si="263"/>
        <v>36</v>
      </c>
      <c r="X750" s="424">
        <f t="shared" si="263"/>
        <v>0</v>
      </c>
      <c r="Y750" s="424">
        <f t="shared" si="263"/>
        <v>35</v>
      </c>
      <c r="Z750" s="424">
        <f t="shared" si="263"/>
        <v>51</v>
      </c>
      <c r="AA750" s="424">
        <f>SUM(D750:Z750)</f>
        <v>698</v>
      </c>
      <c r="AB750" s="182"/>
      <c r="AC750" s="290">
        <f>SUM(AC745:AC749)</f>
        <v>27</v>
      </c>
      <c r="AD750" s="290">
        <f t="shared" ref="AD750:AP750" si="264">SUM(AD745:AD749)</f>
        <v>24</v>
      </c>
      <c r="AE750" s="290">
        <f t="shared" si="264"/>
        <v>3</v>
      </c>
      <c r="AF750" s="290">
        <f t="shared" si="264"/>
        <v>0</v>
      </c>
      <c r="AG750" s="290">
        <f t="shared" si="264"/>
        <v>24</v>
      </c>
      <c r="AH750" s="290">
        <f t="shared" si="264"/>
        <v>3</v>
      </c>
      <c r="AI750" s="290">
        <f t="shared" si="264"/>
        <v>14</v>
      </c>
      <c r="AJ750" s="290">
        <f t="shared" si="264"/>
        <v>2</v>
      </c>
      <c r="AK750" s="290">
        <f t="shared" si="264"/>
        <v>11</v>
      </c>
      <c r="AL750" s="290">
        <f t="shared" si="264"/>
        <v>0</v>
      </c>
      <c r="AM750" s="290">
        <f t="shared" si="264"/>
        <v>16</v>
      </c>
      <c r="AN750" s="290">
        <f t="shared" si="264"/>
        <v>11</v>
      </c>
      <c r="AO750" s="290">
        <f t="shared" si="264"/>
        <v>13</v>
      </c>
      <c r="AP750" s="290">
        <f t="shared" si="264"/>
        <v>0</v>
      </c>
      <c r="AQ750" s="290">
        <f>SUM(AQ745:AQ749)</f>
        <v>14</v>
      </c>
      <c r="AR750" s="290">
        <f t="shared" ref="AR750:AY750" si="265">SUM(AR745:AR749)</f>
        <v>13</v>
      </c>
      <c r="AS750" s="290">
        <f t="shared" si="265"/>
        <v>0</v>
      </c>
      <c r="AT750" s="290">
        <f t="shared" si="265"/>
        <v>3</v>
      </c>
      <c r="AU750" s="290">
        <f t="shared" si="265"/>
        <v>11</v>
      </c>
      <c r="AV750" s="290">
        <f t="shared" si="265"/>
        <v>13</v>
      </c>
      <c r="AW750" s="290">
        <f t="shared" si="265"/>
        <v>0</v>
      </c>
      <c r="AX750" s="290">
        <f t="shared" si="265"/>
        <v>3</v>
      </c>
      <c r="AY750" s="290">
        <f t="shared" si="265"/>
        <v>11</v>
      </c>
    </row>
    <row r="751" spans="2:51" ht="12" hidden="1" customHeight="1" x14ac:dyDescent="0.2">
      <c r="AB751" s="182"/>
      <c r="AC751" s="574"/>
    </row>
    <row r="752" spans="2:51" ht="12" hidden="1" customHeight="1" x14ac:dyDescent="0.2"/>
    <row r="753" spans="2:51" ht="12" hidden="1" customHeight="1" x14ac:dyDescent="0.2"/>
    <row r="754" spans="2:51" ht="12" hidden="1" customHeight="1" x14ac:dyDescent="0.2"/>
    <row r="755" spans="2:51" ht="12" hidden="1" customHeight="1" x14ac:dyDescent="0.2"/>
    <row r="756" spans="2:51" ht="22.5" hidden="1" customHeight="1" x14ac:dyDescent="0.2">
      <c r="B756" s="172" t="s">
        <v>1122</v>
      </c>
      <c r="H756" s="94"/>
    </row>
    <row r="757" spans="2:51" ht="14.4" hidden="1" x14ac:dyDescent="0.2">
      <c r="B757" s="78"/>
      <c r="C757" s="79"/>
      <c r="D757" s="96" t="s">
        <v>389</v>
      </c>
      <c r="E757" s="97" t="s">
        <v>390</v>
      </c>
      <c r="F757" s="96" t="s">
        <v>391</v>
      </c>
      <c r="G757" s="96" t="s">
        <v>392</v>
      </c>
      <c r="H757" s="98" t="s">
        <v>393</v>
      </c>
      <c r="I757" s="97" t="s">
        <v>394</v>
      </c>
      <c r="J757" s="96" t="s">
        <v>395</v>
      </c>
      <c r="K757" s="96" t="s">
        <v>396</v>
      </c>
      <c r="L757" s="96" t="s">
        <v>397</v>
      </c>
      <c r="M757" s="96" t="s">
        <v>398</v>
      </c>
      <c r="N757" s="96" t="s">
        <v>399</v>
      </c>
      <c r="O757" s="96" t="s">
        <v>400</v>
      </c>
      <c r="P757" s="96" t="s">
        <v>401</v>
      </c>
      <c r="Q757" s="96" t="s">
        <v>402</v>
      </c>
      <c r="R757" s="96" t="s">
        <v>403</v>
      </c>
      <c r="S757" s="96" t="s">
        <v>404</v>
      </c>
      <c r="T757" s="96" t="s">
        <v>405</v>
      </c>
      <c r="U757" s="96" t="s">
        <v>406</v>
      </c>
      <c r="V757" s="96" t="s">
        <v>407</v>
      </c>
      <c r="W757" s="99" t="s">
        <v>408</v>
      </c>
      <c r="X757" s="80"/>
      <c r="Y757" s="80"/>
      <c r="Z757" s="80"/>
      <c r="AA757" s="80"/>
      <c r="AC757" s="81" t="s">
        <v>409</v>
      </c>
      <c r="AD757" s="81"/>
      <c r="AE757" s="81"/>
      <c r="AF757" s="81"/>
      <c r="AG757" s="81"/>
      <c r="AH757" s="81"/>
      <c r="AI757" s="81"/>
      <c r="AJ757" s="81"/>
      <c r="AK757" s="81"/>
      <c r="AL757" s="81"/>
      <c r="AM757" s="81"/>
      <c r="AN757" s="81"/>
      <c r="AO757" s="81"/>
      <c r="AP757" s="81"/>
      <c r="AQ757" s="81"/>
      <c r="AR757" s="81"/>
      <c r="AS757" s="81"/>
      <c r="AT757" s="81"/>
      <c r="AU757" s="81"/>
      <c r="AV757" s="82"/>
    </row>
    <row r="758" spans="2:51" ht="33.75" hidden="1" customHeight="1" x14ac:dyDescent="0.2">
      <c r="B758" s="83" t="s">
        <v>410</v>
      </c>
      <c r="C758" s="83" t="s">
        <v>411</v>
      </c>
      <c r="D758" s="100" t="s">
        <v>417</v>
      </c>
      <c r="E758" s="100" t="s">
        <v>418</v>
      </c>
      <c r="F758" s="100" t="s">
        <v>419</v>
      </c>
      <c r="G758" s="100" t="s">
        <v>420</v>
      </c>
      <c r="H758" s="101" t="s">
        <v>421</v>
      </c>
      <c r="I758" s="102" t="s">
        <v>422</v>
      </c>
      <c r="J758" s="100" t="s">
        <v>423</v>
      </c>
      <c r="K758" s="100" t="s">
        <v>424</v>
      </c>
      <c r="L758" s="100" t="s">
        <v>425</v>
      </c>
      <c r="M758" s="100" t="s">
        <v>426</v>
      </c>
      <c r="N758" s="100" t="s">
        <v>427</v>
      </c>
      <c r="O758" s="100" t="s">
        <v>428</v>
      </c>
      <c r="P758" s="100" t="s">
        <v>64</v>
      </c>
      <c r="Q758" s="100" t="s">
        <v>64</v>
      </c>
      <c r="R758" s="100" t="s">
        <v>429</v>
      </c>
      <c r="S758" s="100" t="s">
        <v>430</v>
      </c>
      <c r="T758" s="100" t="s">
        <v>431</v>
      </c>
      <c r="U758" s="100" t="s">
        <v>432</v>
      </c>
      <c r="V758" s="100" t="s">
        <v>433</v>
      </c>
      <c r="W758" s="100" t="s">
        <v>434</v>
      </c>
      <c r="X758" s="95"/>
      <c r="Y758" s="95"/>
      <c r="Z758" s="95"/>
      <c r="AA758" s="84" t="s">
        <v>1074</v>
      </c>
      <c r="AC758" s="85" t="s">
        <v>417</v>
      </c>
      <c r="AD758" s="85" t="s">
        <v>418</v>
      </c>
      <c r="AE758" s="85" t="s">
        <v>419</v>
      </c>
      <c r="AF758" s="85" t="s">
        <v>420</v>
      </c>
      <c r="AG758" s="85" t="s">
        <v>421</v>
      </c>
      <c r="AH758" s="85" t="s">
        <v>422</v>
      </c>
      <c r="AI758" s="85" t="s">
        <v>423</v>
      </c>
      <c r="AJ758" s="85" t="s">
        <v>424</v>
      </c>
      <c r="AK758" s="85" t="s">
        <v>425</v>
      </c>
      <c r="AL758" s="85" t="s">
        <v>426</v>
      </c>
      <c r="AM758" s="85" t="s">
        <v>427</v>
      </c>
      <c r="AN758" s="85" t="s">
        <v>428</v>
      </c>
      <c r="AO758" s="85" t="s">
        <v>1090</v>
      </c>
      <c r="AP758" s="85" t="s">
        <v>1091</v>
      </c>
      <c r="AQ758" s="85" t="s">
        <v>429</v>
      </c>
      <c r="AR758" s="85" t="s">
        <v>430</v>
      </c>
      <c r="AS758" s="85" t="s">
        <v>431</v>
      </c>
      <c r="AT758" s="85" t="s">
        <v>432</v>
      </c>
      <c r="AU758" s="85" t="s">
        <v>433</v>
      </c>
      <c r="AV758" s="85" t="s">
        <v>434</v>
      </c>
    </row>
    <row r="759" spans="2:51" ht="27" hidden="1" customHeight="1" x14ac:dyDescent="0.2">
      <c r="B759" s="86"/>
      <c r="C759" s="381">
        <v>44294</v>
      </c>
      <c r="D759" s="416">
        <v>0</v>
      </c>
      <c r="E759" s="416">
        <v>0</v>
      </c>
      <c r="F759" s="416">
        <v>0</v>
      </c>
      <c r="G759" s="416">
        <v>0</v>
      </c>
      <c r="H759" s="417">
        <v>0</v>
      </c>
      <c r="I759" s="416">
        <v>0</v>
      </c>
      <c r="J759" s="416">
        <v>0</v>
      </c>
      <c r="K759" s="416">
        <v>0</v>
      </c>
      <c r="L759" s="416">
        <v>0</v>
      </c>
      <c r="M759" s="416">
        <v>0</v>
      </c>
      <c r="N759" s="416">
        <v>0</v>
      </c>
      <c r="O759" s="416">
        <v>0</v>
      </c>
      <c r="P759" s="416">
        <v>0</v>
      </c>
      <c r="Q759" s="416">
        <v>0</v>
      </c>
      <c r="R759" s="416">
        <v>0</v>
      </c>
      <c r="S759" s="416">
        <v>0</v>
      </c>
      <c r="T759" s="416">
        <v>0</v>
      </c>
      <c r="U759" s="416">
        <v>0</v>
      </c>
      <c r="V759" s="416">
        <v>0</v>
      </c>
      <c r="W759" s="416">
        <v>0</v>
      </c>
      <c r="X759" s="418"/>
      <c r="Y759" s="419"/>
      <c r="Z759" s="419"/>
      <c r="AA759" s="420">
        <f t="shared" ref="AA759:AA760" si="266">SUM(D759:W759)</f>
        <v>0</v>
      </c>
      <c r="AC759" s="288">
        <f>D759-D737</f>
        <v>0</v>
      </c>
      <c r="AD759" s="288">
        <f t="shared" ref="AD759:AV762" si="267">E759-E737</f>
        <v>0</v>
      </c>
      <c r="AE759" s="288">
        <f t="shared" si="267"/>
        <v>0</v>
      </c>
      <c r="AF759" s="288">
        <f t="shared" si="267"/>
        <v>0</v>
      </c>
      <c r="AG759" s="288">
        <f t="shared" si="267"/>
        <v>0</v>
      </c>
      <c r="AH759" s="288">
        <f t="shared" si="267"/>
        <v>0</v>
      </c>
      <c r="AI759" s="288">
        <f t="shared" si="267"/>
        <v>0</v>
      </c>
      <c r="AJ759" s="288">
        <f t="shared" si="267"/>
        <v>0</v>
      </c>
      <c r="AK759" s="288">
        <f t="shared" si="267"/>
        <v>0</v>
      </c>
      <c r="AL759" s="288">
        <f t="shared" si="267"/>
        <v>0</v>
      </c>
      <c r="AM759" s="288">
        <f t="shared" si="267"/>
        <v>0</v>
      </c>
      <c r="AN759" s="288">
        <f t="shared" si="267"/>
        <v>0</v>
      </c>
      <c r="AO759" s="288">
        <f t="shared" si="267"/>
        <v>0</v>
      </c>
      <c r="AP759" s="288">
        <f t="shared" si="267"/>
        <v>0</v>
      </c>
      <c r="AQ759" s="288">
        <f t="shared" si="267"/>
        <v>0</v>
      </c>
      <c r="AR759" s="288">
        <f t="shared" si="267"/>
        <v>0</v>
      </c>
      <c r="AS759" s="288">
        <f t="shared" si="267"/>
        <v>0</v>
      </c>
      <c r="AT759" s="288">
        <f t="shared" si="267"/>
        <v>0</v>
      </c>
      <c r="AU759" s="288">
        <f t="shared" si="267"/>
        <v>0</v>
      </c>
      <c r="AV759" s="288">
        <f t="shared" si="267"/>
        <v>0</v>
      </c>
    </row>
    <row r="760" spans="2:51" ht="27" hidden="1" customHeight="1" x14ac:dyDescent="0.2">
      <c r="B760" s="86"/>
      <c r="C760" s="381">
        <v>44319</v>
      </c>
      <c r="D760" s="416">
        <v>0</v>
      </c>
      <c r="E760" s="416">
        <v>0</v>
      </c>
      <c r="F760" s="416">
        <v>0</v>
      </c>
      <c r="G760" s="416">
        <v>0</v>
      </c>
      <c r="H760" s="417">
        <v>0</v>
      </c>
      <c r="I760" s="416">
        <v>0</v>
      </c>
      <c r="J760" s="416">
        <v>0</v>
      </c>
      <c r="K760" s="416">
        <v>0</v>
      </c>
      <c r="L760" s="416">
        <v>0</v>
      </c>
      <c r="M760" s="416">
        <v>0</v>
      </c>
      <c r="N760" s="416">
        <v>0</v>
      </c>
      <c r="O760" s="416">
        <v>0</v>
      </c>
      <c r="P760" s="416">
        <v>0</v>
      </c>
      <c r="Q760" s="416">
        <v>0</v>
      </c>
      <c r="R760" s="416">
        <v>0</v>
      </c>
      <c r="S760" s="416">
        <v>0</v>
      </c>
      <c r="T760" s="416">
        <v>0</v>
      </c>
      <c r="U760" s="416">
        <v>0</v>
      </c>
      <c r="V760" s="416">
        <v>0</v>
      </c>
      <c r="W760" s="416">
        <v>0</v>
      </c>
      <c r="X760" s="418"/>
      <c r="Y760" s="419"/>
      <c r="Z760" s="419"/>
      <c r="AA760" s="420">
        <f t="shared" si="266"/>
        <v>0</v>
      </c>
      <c r="AC760" s="288">
        <f t="shared" ref="AC760:AC761" si="268">D760-D738</f>
        <v>0</v>
      </c>
      <c r="AD760" s="288">
        <f t="shared" si="267"/>
        <v>0</v>
      </c>
      <c r="AE760" s="288">
        <f t="shared" si="267"/>
        <v>0</v>
      </c>
      <c r="AF760" s="288">
        <f t="shared" si="267"/>
        <v>0</v>
      </c>
      <c r="AG760" s="288">
        <f t="shared" si="267"/>
        <v>0</v>
      </c>
      <c r="AH760" s="288">
        <f t="shared" si="267"/>
        <v>0</v>
      </c>
      <c r="AI760" s="288">
        <f t="shared" si="267"/>
        <v>0</v>
      </c>
      <c r="AJ760" s="288">
        <f t="shared" si="267"/>
        <v>0</v>
      </c>
      <c r="AK760" s="288">
        <f t="shared" si="267"/>
        <v>0</v>
      </c>
      <c r="AL760" s="288">
        <f t="shared" si="267"/>
        <v>0</v>
      </c>
      <c r="AM760" s="288">
        <f t="shared" si="267"/>
        <v>0</v>
      </c>
      <c r="AN760" s="288">
        <f t="shared" si="267"/>
        <v>0</v>
      </c>
      <c r="AO760" s="288">
        <f t="shared" si="267"/>
        <v>0</v>
      </c>
      <c r="AP760" s="288">
        <f t="shared" si="267"/>
        <v>0</v>
      </c>
      <c r="AQ760" s="288">
        <f t="shared" si="267"/>
        <v>0</v>
      </c>
      <c r="AR760" s="288">
        <f t="shared" si="267"/>
        <v>0</v>
      </c>
      <c r="AS760" s="288">
        <f t="shared" si="267"/>
        <v>0</v>
      </c>
      <c r="AT760" s="288">
        <f t="shared" si="267"/>
        <v>0</v>
      </c>
      <c r="AU760" s="288">
        <f t="shared" si="267"/>
        <v>0</v>
      </c>
      <c r="AV760" s="288">
        <f t="shared" si="267"/>
        <v>0</v>
      </c>
    </row>
    <row r="761" spans="2:51" ht="27" hidden="1" customHeight="1" x14ac:dyDescent="0.2">
      <c r="B761" s="86"/>
      <c r="C761" s="381">
        <v>44334</v>
      </c>
      <c r="D761" s="416">
        <v>0</v>
      </c>
      <c r="E761" s="416">
        <v>0</v>
      </c>
      <c r="F761" s="416">
        <v>0</v>
      </c>
      <c r="G761" s="416">
        <v>0</v>
      </c>
      <c r="H761" s="417">
        <v>0</v>
      </c>
      <c r="I761" s="416">
        <v>0</v>
      </c>
      <c r="J761" s="416">
        <v>0</v>
      </c>
      <c r="K761" s="416">
        <v>0</v>
      </c>
      <c r="L761" s="416">
        <v>0</v>
      </c>
      <c r="M761" s="416">
        <v>0</v>
      </c>
      <c r="N761" s="416">
        <v>0</v>
      </c>
      <c r="O761" s="416">
        <v>0</v>
      </c>
      <c r="P761" s="416">
        <v>0</v>
      </c>
      <c r="Q761" s="416">
        <v>0</v>
      </c>
      <c r="R761" s="416">
        <v>0</v>
      </c>
      <c r="S761" s="416">
        <v>0</v>
      </c>
      <c r="T761" s="416">
        <v>0</v>
      </c>
      <c r="U761" s="416">
        <v>0</v>
      </c>
      <c r="V761" s="416">
        <v>0</v>
      </c>
      <c r="W761" s="416">
        <v>0</v>
      </c>
      <c r="X761" s="418"/>
      <c r="Y761" s="419"/>
      <c r="Z761" s="419"/>
      <c r="AA761" s="420">
        <f>SUM(D761:W761)</f>
        <v>0</v>
      </c>
      <c r="AC761" s="288">
        <f t="shared" si="268"/>
        <v>0</v>
      </c>
      <c r="AD761" s="288">
        <f t="shared" si="267"/>
        <v>0</v>
      </c>
      <c r="AE761" s="288">
        <f t="shared" si="267"/>
        <v>0</v>
      </c>
      <c r="AF761" s="288">
        <f t="shared" si="267"/>
        <v>0</v>
      </c>
      <c r="AG761" s="288">
        <f t="shared" si="267"/>
        <v>0</v>
      </c>
      <c r="AH761" s="288">
        <f t="shared" si="267"/>
        <v>0</v>
      </c>
      <c r="AI761" s="288">
        <f t="shared" si="267"/>
        <v>0</v>
      </c>
      <c r="AJ761" s="288">
        <f t="shared" si="267"/>
        <v>0</v>
      </c>
      <c r="AK761" s="288">
        <f t="shared" si="267"/>
        <v>0</v>
      </c>
      <c r="AL761" s="288">
        <f t="shared" si="267"/>
        <v>0</v>
      </c>
      <c r="AM761" s="288">
        <f t="shared" si="267"/>
        <v>0</v>
      </c>
      <c r="AN761" s="288">
        <f t="shared" si="267"/>
        <v>0</v>
      </c>
      <c r="AO761" s="288">
        <f t="shared" si="267"/>
        <v>0</v>
      </c>
      <c r="AP761" s="288">
        <f t="shared" si="267"/>
        <v>0</v>
      </c>
      <c r="AQ761" s="288">
        <f t="shared" si="267"/>
        <v>0</v>
      </c>
      <c r="AR761" s="288">
        <f t="shared" si="267"/>
        <v>0</v>
      </c>
      <c r="AS761" s="288">
        <f t="shared" si="267"/>
        <v>0</v>
      </c>
      <c r="AT761" s="288">
        <f t="shared" si="267"/>
        <v>0</v>
      </c>
      <c r="AU761" s="288">
        <f t="shared" si="267"/>
        <v>0</v>
      </c>
      <c r="AV761" s="288">
        <f t="shared" si="267"/>
        <v>0</v>
      </c>
    </row>
    <row r="762" spans="2:51" ht="27" hidden="1" customHeight="1" x14ac:dyDescent="0.2">
      <c r="B762" s="86"/>
      <c r="C762" s="381">
        <v>44343</v>
      </c>
      <c r="D762" s="416">
        <v>0</v>
      </c>
      <c r="E762" s="416">
        <v>0</v>
      </c>
      <c r="F762" s="416">
        <v>0</v>
      </c>
      <c r="G762" s="416">
        <v>0</v>
      </c>
      <c r="H762" s="417">
        <v>0</v>
      </c>
      <c r="I762" s="416">
        <v>0</v>
      </c>
      <c r="J762" s="416">
        <v>0</v>
      </c>
      <c r="K762" s="416">
        <v>0</v>
      </c>
      <c r="L762" s="416">
        <v>0</v>
      </c>
      <c r="M762" s="416">
        <v>0</v>
      </c>
      <c r="N762" s="416">
        <v>0</v>
      </c>
      <c r="O762" s="416">
        <v>0</v>
      </c>
      <c r="P762" s="416">
        <v>0</v>
      </c>
      <c r="Q762" s="416">
        <v>0</v>
      </c>
      <c r="R762" s="416">
        <v>0</v>
      </c>
      <c r="S762" s="416">
        <v>0</v>
      </c>
      <c r="T762" s="416">
        <v>0</v>
      </c>
      <c r="U762" s="416">
        <v>0</v>
      </c>
      <c r="V762" s="416">
        <v>0</v>
      </c>
      <c r="W762" s="416">
        <v>0</v>
      </c>
      <c r="X762" s="418"/>
      <c r="Y762" s="419"/>
      <c r="Z762" s="419"/>
      <c r="AA762" s="420">
        <f t="shared" ref="AA762:AA764" si="269">SUM(D762:W762)</f>
        <v>0</v>
      </c>
      <c r="AB762" s="188"/>
      <c r="AC762" s="288">
        <f>D762-D740</f>
        <v>0</v>
      </c>
      <c r="AD762" s="288">
        <f t="shared" si="267"/>
        <v>0</v>
      </c>
      <c r="AE762" s="288">
        <f t="shared" si="267"/>
        <v>0</v>
      </c>
      <c r="AF762" s="288">
        <f t="shared" si="267"/>
        <v>0</v>
      </c>
      <c r="AG762" s="288">
        <f t="shared" si="267"/>
        <v>0</v>
      </c>
      <c r="AH762" s="288">
        <f t="shared" si="267"/>
        <v>0</v>
      </c>
      <c r="AI762" s="288">
        <f t="shared" si="267"/>
        <v>0</v>
      </c>
      <c r="AJ762" s="288">
        <f t="shared" si="267"/>
        <v>0</v>
      </c>
      <c r="AK762" s="288">
        <f t="shared" si="267"/>
        <v>0</v>
      </c>
      <c r="AL762" s="288">
        <f t="shared" si="267"/>
        <v>0</v>
      </c>
      <c r="AM762" s="288">
        <f t="shared" si="267"/>
        <v>0</v>
      </c>
      <c r="AN762" s="288">
        <f t="shared" si="267"/>
        <v>0</v>
      </c>
      <c r="AO762" s="288">
        <f t="shared" si="267"/>
        <v>0</v>
      </c>
      <c r="AP762" s="288">
        <f t="shared" si="267"/>
        <v>0</v>
      </c>
      <c r="AQ762" s="288">
        <f t="shared" si="267"/>
        <v>0</v>
      </c>
      <c r="AR762" s="288">
        <f t="shared" si="267"/>
        <v>0</v>
      </c>
      <c r="AS762" s="288">
        <f t="shared" si="267"/>
        <v>0</v>
      </c>
      <c r="AT762" s="288">
        <f t="shared" si="267"/>
        <v>0</v>
      </c>
      <c r="AU762" s="288">
        <f t="shared" si="267"/>
        <v>0</v>
      </c>
      <c r="AV762" s="288">
        <f t="shared" si="267"/>
        <v>0</v>
      </c>
    </row>
    <row r="763" spans="2:51" ht="27" hidden="1" customHeight="1" x14ac:dyDescent="0.2">
      <c r="B763" s="86"/>
      <c r="C763" s="381">
        <v>44361</v>
      </c>
      <c r="D763" s="416">
        <v>0</v>
      </c>
      <c r="E763" s="416">
        <v>0</v>
      </c>
      <c r="F763" s="416">
        <v>0</v>
      </c>
      <c r="G763" s="416">
        <v>0</v>
      </c>
      <c r="H763" s="417">
        <v>0</v>
      </c>
      <c r="I763" s="416">
        <v>0</v>
      </c>
      <c r="J763" s="416">
        <v>0</v>
      </c>
      <c r="K763" s="416">
        <v>0</v>
      </c>
      <c r="L763" s="416">
        <v>0</v>
      </c>
      <c r="M763" s="416">
        <v>0</v>
      </c>
      <c r="N763" s="416">
        <v>0</v>
      </c>
      <c r="O763" s="416">
        <v>0</v>
      </c>
      <c r="P763" s="416">
        <v>0</v>
      </c>
      <c r="Q763" s="416">
        <v>0</v>
      </c>
      <c r="R763" s="416">
        <v>0</v>
      </c>
      <c r="S763" s="416">
        <v>0</v>
      </c>
      <c r="T763" s="416">
        <v>0</v>
      </c>
      <c r="U763" s="416">
        <v>0</v>
      </c>
      <c r="V763" s="416">
        <v>0</v>
      </c>
      <c r="W763" s="416">
        <v>0</v>
      </c>
      <c r="X763" s="418"/>
      <c r="Y763" s="419"/>
      <c r="Z763" s="419"/>
      <c r="AA763" s="420">
        <f t="shared" si="269"/>
        <v>0</v>
      </c>
      <c r="AB763" s="188" t="s">
        <v>710</v>
      </c>
      <c r="AC763" s="535">
        <v>0</v>
      </c>
      <c r="AD763" s="535">
        <v>0</v>
      </c>
      <c r="AE763" s="535">
        <v>0</v>
      </c>
      <c r="AF763" s="535">
        <v>0</v>
      </c>
      <c r="AG763" s="535">
        <v>0</v>
      </c>
      <c r="AH763" s="535">
        <v>0</v>
      </c>
      <c r="AI763" s="535">
        <v>0</v>
      </c>
      <c r="AJ763" s="535">
        <v>0</v>
      </c>
      <c r="AK763" s="535">
        <v>0</v>
      </c>
      <c r="AL763" s="535">
        <v>0</v>
      </c>
      <c r="AM763" s="535">
        <v>0</v>
      </c>
      <c r="AN763" s="535">
        <v>0</v>
      </c>
      <c r="AO763" s="535">
        <v>0</v>
      </c>
      <c r="AP763" s="535">
        <v>0</v>
      </c>
      <c r="AQ763" s="535">
        <v>0</v>
      </c>
      <c r="AR763" s="535">
        <v>0</v>
      </c>
      <c r="AS763" s="535">
        <v>0</v>
      </c>
      <c r="AT763" s="535">
        <v>0</v>
      </c>
      <c r="AU763" s="535">
        <v>0</v>
      </c>
      <c r="AV763" s="535">
        <v>0</v>
      </c>
    </row>
    <row r="764" spans="2:51" ht="27" hidden="1" customHeight="1" thickBot="1" x14ac:dyDescent="0.25">
      <c r="B764" s="86"/>
      <c r="C764" s="381">
        <v>44379</v>
      </c>
      <c r="D764" s="416">
        <v>0</v>
      </c>
      <c r="E764" s="416">
        <v>0</v>
      </c>
      <c r="F764" s="416">
        <v>0</v>
      </c>
      <c r="G764" s="416">
        <v>0</v>
      </c>
      <c r="H764" s="417">
        <v>0</v>
      </c>
      <c r="I764" s="416">
        <v>0</v>
      </c>
      <c r="J764" s="416">
        <v>0</v>
      </c>
      <c r="K764" s="416">
        <v>0</v>
      </c>
      <c r="L764" s="416">
        <v>0</v>
      </c>
      <c r="M764" s="416">
        <v>0</v>
      </c>
      <c r="N764" s="416">
        <v>0</v>
      </c>
      <c r="O764" s="416">
        <v>0</v>
      </c>
      <c r="P764" s="416">
        <v>0</v>
      </c>
      <c r="Q764" s="416">
        <v>0</v>
      </c>
      <c r="R764" s="416">
        <v>0</v>
      </c>
      <c r="S764" s="416">
        <v>0</v>
      </c>
      <c r="T764" s="416">
        <v>0</v>
      </c>
      <c r="U764" s="416">
        <v>0</v>
      </c>
      <c r="V764" s="416">
        <v>0</v>
      </c>
      <c r="W764" s="416">
        <v>0</v>
      </c>
      <c r="X764" s="418"/>
      <c r="Y764" s="419"/>
      <c r="Z764" s="419"/>
      <c r="AA764" s="420">
        <f t="shared" si="269"/>
        <v>0</v>
      </c>
      <c r="AB764" s="188" t="s">
        <v>710</v>
      </c>
      <c r="AC764" s="535">
        <v>0</v>
      </c>
      <c r="AD764" s="535">
        <v>0</v>
      </c>
      <c r="AE764" s="535">
        <v>0</v>
      </c>
      <c r="AF764" s="535">
        <v>0</v>
      </c>
      <c r="AG764" s="535">
        <v>0</v>
      </c>
      <c r="AH764" s="535">
        <v>0</v>
      </c>
      <c r="AI764" s="535">
        <v>0</v>
      </c>
      <c r="AJ764" s="535">
        <v>0</v>
      </c>
      <c r="AK764" s="535">
        <v>0</v>
      </c>
      <c r="AL764" s="535">
        <v>0</v>
      </c>
      <c r="AM764" s="535">
        <v>0</v>
      </c>
      <c r="AN764" s="535">
        <v>0</v>
      </c>
      <c r="AO764" s="535">
        <v>0</v>
      </c>
      <c r="AP764" s="535">
        <v>0</v>
      </c>
      <c r="AQ764" s="535">
        <v>0</v>
      </c>
      <c r="AR764" s="535">
        <v>0</v>
      </c>
      <c r="AS764" s="535">
        <v>0</v>
      </c>
      <c r="AT764" s="535">
        <v>0</v>
      </c>
      <c r="AU764" s="535">
        <v>0</v>
      </c>
      <c r="AV764" s="535">
        <v>0</v>
      </c>
    </row>
    <row r="765" spans="2:51" ht="27" hidden="1" customHeight="1" thickTop="1" x14ac:dyDescent="0.2">
      <c r="B765" s="1899" t="s">
        <v>1074</v>
      </c>
      <c r="C765" s="1900"/>
      <c r="D765" s="421">
        <f>SUM(D759:D764)</f>
        <v>0</v>
      </c>
      <c r="E765" s="421">
        <f t="shared" ref="E765:W765" si="270">SUM(E759:E764)</f>
        <v>0</v>
      </c>
      <c r="F765" s="421">
        <f t="shared" si="270"/>
        <v>0</v>
      </c>
      <c r="G765" s="421">
        <f t="shared" si="270"/>
        <v>0</v>
      </c>
      <c r="H765" s="571">
        <f t="shared" si="270"/>
        <v>0</v>
      </c>
      <c r="I765" s="421">
        <f t="shared" si="270"/>
        <v>0</v>
      </c>
      <c r="J765" s="421">
        <f t="shared" si="270"/>
        <v>0</v>
      </c>
      <c r="K765" s="421">
        <f t="shared" si="270"/>
        <v>0</v>
      </c>
      <c r="L765" s="421">
        <f t="shared" si="270"/>
        <v>0</v>
      </c>
      <c r="M765" s="421">
        <f t="shared" si="270"/>
        <v>0</v>
      </c>
      <c r="N765" s="421">
        <f t="shared" si="270"/>
        <v>0</v>
      </c>
      <c r="O765" s="421">
        <f t="shared" si="270"/>
        <v>0</v>
      </c>
      <c r="P765" s="421">
        <f t="shared" si="270"/>
        <v>0</v>
      </c>
      <c r="Q765" s="421">
        <f t="shared" si="270"/>
        <v>0</v>
      </c>
      <c r="R765" s="421">
        <f t="shared" si="270"/>
        <v>0</v>
      </c>
      <c r="S765" s="421">
        <f t="shared" si="270"/>
        <v>0</v>
      </c>
      <c r="T765" s="421">
        <f t="shared" si="270"/>
        <v>0</v>
      </c>
      <c r="U765" s="421">
        <f t="shared" si="270"/>
        <v>0</v>
      </c>
      <c r="V765" s="421">
        <f t="shared" si="270"/>
        <v>0</v>
      </c>
      <c r="W765" s="421">
        <f t="shared" si="270"/>
        <v>0</v>
      </c>
      <c r="X765" s="442"/>
      <c r="Y765" s="443"/>
      <c r="Z765" s="443"/>
      <c r="AA765" s="420">
        <f>SUM(D765:W765)</f>
        <v>0</v>
      </c>
      <c r="AC765" s="289">
        <f t="shared" ref="AC765:AV765" si="271">SUM(AC759:AC761)</f>
        <v>0</v>
      </c>
      <c r="AD765" s="289">
        <f t="shared" si="271"/>
        <v>0</v>
      </c>
      <c r="AE765" s="289">
        <f t="shared" si="271"/>
        <v>0</v>
      </c>
      <c r="AF765" s="289">
        <f t="shared" si="271"/>
        <v>0</v>
      </c>
      <c r="AG765" s="289">
        <f t="shared" si="271"/>
        <v>0</v>
      </c>
      <c r="AH765" s="289">
        <f t="shared" si="271"/>
        <v>0</v>
      </c>
      <c r="AI765" s="289">
        <f t="shared" si="271"/>
        <v>0</v>
      </c>
      <c r="AJ765" s="289">
        <f t="shared" si="271"/>
        <v>0</v>
      </c>
      <c r="AK765" s="289">
        <f t="shared" si="271"/>
        <v>0</v>
      </c>
      <c r="AL765" s="289">
        <f t="shared" si="271"/>
        <v>0</v>
      </c>
      <c r="AM765" s="289">
        <f t="shared" si="271"/>
        <v>0</v>
      </c>
      <c r="AN765" s="289">
        <f t="shared" si="271"/>
        <v>0</v>
      </c>
      <c r="AO765" s="289">
        <f t="shared" si="271"/>
        <v>0</v>
      </c>
      <c r="AP765" s="289">
        <f t="shared" si="271"/>
        <v>0</v>
      </c>
      <c r="AQ765" s="289">
        <f t="shared" si="271"/>
        <v>0</v>
      </c>
      <c r="AR765" s="289">
        <f t="shared" si="271"/>
        <v>0</v>
      </c>
      <c r="AS765" s="289">
        <f t="shared" si="271"/>
        <v>0</v>
      </c>
      <c r="AT765" s="289">
        <f t="shared" si="271"/>
        <v>0</v>
      </c>
      <c r="AU765" s="289">
        <f t="shared" si="271"/>
        <v>0</v>
      </c>
      <c r="AV765" s="289">
        <f t="shared" si="271"/>
        <v>0</v>
      </c>
    </row>
    <row r="766" spans="2:51" ht="16.2" hidden="1" x14ac:dyDescent="0.2">
      <c r="B766" s="79"/>
      <c r="C766" s="79"/>
      <c r="D766" s="87"/>
      <c r="E766" s="87"/>
      <c r="F766" s="87"/>
      <c r="G766" s="88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182"/>
      <c r="AC766" s="81"/>
      <c r="AD766" s="81"/>
      <c r="AE766" s="81"/>
      <c r="AF766" s="81"/>
      <c r="AG766" s="81"/>
      <c r="AH766" s="81"/>
      <c r="AI766" s="81"/>
      <c r="AJ766" s="81"/>
      <c r="AK766" s="81"/>
      <c r="AL766" s="81"/>
      <c r="AM766" s="81"/>
      <c r="AN766" s="81"/>
      <c r="AO766" s="81"/>
      <c r="AP766" s="81"/>
      <c r="AQ766" s="81"/>
      <c r="AR766" s="81"/>
      <c r="AS766" s="81"/>
      <c r="AT766" s="81"/>
      <c r="AU766" s="81"/>
      <c r="AV766" s="81"/>
    </row>
    <row r="767" spans="2:51" ht="16.2" hidden="1" x14ac:dyDescent="0.2">
      <c r="B767" s="78" t="s">
        <v>413</v>
      </c>
      <c r="C767" s="89"/>
      <c r="D767" s="103" t="s">
        <v>414</v>
      </c>
      <c r="E767" s="103" t="s">
        <v>6</v>
      </c>
      <c r="F767" s="103" t="s">
        <v>262</v>
      </c>
      <c r="G767" s="103" t="s">
        <v>435</v>
      </c>
      <c r="H767" s="103" t="s">
        <v>7</v>
      </c>
      <c r="I767" s="103" t="s">
        <v>8</v>
      </c>
      <c r="J767" s="99" t="s">
        <v>22</v>
      </c>
      <c r="K767" s="103" t="s">
        <v>23</v>
      </c>
      <c r="L767" s="103" t="s">
        <v>24</v>
      </c>
      <c r="M767" s="103" t="s">
        <v>9</v>
      </c>
      <c r="N767" s="103" t="s">
        <v>415</v>
      </c>
      <c r="O767" s="103" t="s">
        <v>20</v>
      </c>
      <c r="P767" s="103" t="s">
        <v>10</v>
      </c>
      <c r="Q767" s="103" t="s">
        <v>436</v>
      </c>
      <c r="R767" s="103" t="s">
        <v>12</v>
      </c>
      <c r="S767" s="103" t="s">
        <v>11</v>
      </c>
      <c r="T767" s="103" t="s">
        <v>437</v>
      </c>
      <c r="U767" s="103" t="s">
        <v>13</v>
      </c>
      <c r="V767" s="103" t="s">
        <v>14</v>
      </c>
      <c r="W767" s="103" t="s">
        <v>416</v>
      </c>
      <c r="X767" s="103" t="s">
        <v>1064</v>
      </c>
      <c r="Y767" s="103" t="s">
        <v>15</v>
      </c>
      <c r="Z767" s="103" t="s">
        <v>16</v>
      </c>
      <c r="AA767" s="87"/>
      <c r="AB767" s="182"/>
      <c r="AC767" s="81" t="s">
        <v>409</v>
      </c>
      <c r="AD767" s="81"/>
      <c r="AE767" s="81"/>
      <c r="AF767" s="81"/>
      <c r="AG767" s="81"/>
      <c r="AH767" s="81"/>
      <c r="AI767" s="81"/>
      <c r="AJ767" s="81"/>
      <c r="AK767" s="81"/>
      <c r="AL767" s="81"/>
      <c r="AM767" s="81"/>
      <c r="AN767" s="81"/>
      <c r="AO767" s="81"/>
      <c r="AP767" s="81"/>
      <c r="AQ767" s="81"/>
      <c r="AR767" s="81"/>
      <c r="AS767" s="81"/>
      <c r="AT767" s="81"/>
      <c r="AU767" s="81"/>
      <c r="AV767" s="81"/>
    </row>
    <row r="768" spans="2:51" ht="32.25" hidden="1" customHeight="1" x14ac:dyDescent="0.2">
      <c r="B768" s="83" t="s">
        <v>410</v>
      </c>
      <c r="C768" s="83" t="s">
        <v>411</v>
      </c>
      <c r="D768" s="104" t="s">
        <v>1087</v>
      </c>
      <c r="E768" s="104" t="s">
        <v>57</v>
      </c>
      <c r="F768" s="104" t="s">
        <v>263</v>
      </c>
      <c r="G768" s="104" t="s">
        <v>340</v>
      </c>
      <c r="H768" s="104" t="s">
        <v>58</v>
      </c>
      <c r="I768" s="104" t="s">
        <v>59</v>
      </c>
      <c r="J768" s="105" t="s">
        <v>79</v>
      </c>
      <c r="K768" s="104" t="s">
        <v>80</v>
      </c>
      <c r="L768" s="104" t="s">
        <v>81</v>
      </c>
      <c r="M768" s="104" t="s">
        <v>60</v>
      </c>
      <c r="N768" s="104" t="s">
        <v>61</v>
      </c>
      <c r="O768" s="104" t="s">
        <v>77</v>
      </c>
      <c r="P768" s="104" t="s">
        <v>62</v>
      </c>
      <c r="Q768" s="104" t="s">
        <v>349</v>
      </c>
      <c r="R768" s="104" t="s">
        <v>65</v>
      </c>
      <c r="S768" s="104" t="s">
        <v>63</v>
      </c>
      <c r="T768" s="104" t="s">
        <v>350</v>
      </c>
      <c r="U768" s="104" t="s">
        <v>66</v>
      </c>
      <c r="V768" s="104" t="s">
        <v>67</v>
      </c>
      <c r="W768" s="104" t="s">
        <v>64</v>
      </c>
      <c r="X768" s="104" t="s">
        <v>351</v>
      </c>
      <c r="Y768" s="104" t="s">
        <v>68</v>
      </c>
      <c r="Z768" s="104" t="s">
        <v>69</v>
      </c>
      <c r="AA768" s="90" t="s">
        <v>1074</v>
      </c>
      <c r="AB768" s="182"/>
      <c r="AC768" s="92" t="s">
        <v>1111</v>
      </c>
      <c r="AD768" s="92" t="s">
        <v>57</v>
      </c>
      <c r="AE768" s="92" t="s">
        <v>263</v>
      </c>
      <c r="AF768" s="92" t="s">
        <v>340</v>
      </c>
      <c r="AG768" s="92" t="s">
        <v>58</v>
      </c>
      <c r="AH768" s="92" t="s">
        <v>59</v>
      </c>
      <c r="AI768" s="91" t="s">
        <v>79</v>
      </c>
      <c r="AJ768" s="92" t="s">
        <v>80</v>
      </c>
      <c r="AK768" s="92" t="s">
        <v>81</v>
      </c>
      <c r="AL768" s="92" t="s">
        <v>60</v>
      </c>
      <c r="AM768" s="92" t="s">
        <v>61</v>
      </c>
      <c r="AN768" s="92" t="s">
        <v>77</v>
      </c>
      <c r="AO768" s="92" t="s">
        <v>62</v>
      </c>
      <c r="AP768" s="92" t="s">
        <v>349</v>
      </c>
      <c r="AQ768" s="92" t="s">
        <v>65</v>
      </c>
      <c r="AR768" s="92" t="s">
        <v>63</v>
      </c>
      <c r="AS768" s="92" t="s">
        <v>350</v>
      </c>
      <c r="AT768" s="92" t="s">
        <v>66</v>
      </c>
      <c r="AU768" s="92" t="s">
        <v>67</v>
      </c>
      <c r="AV768" s="92" t="s">
        <v>64</v>
      </c>
      <c r="AW768" s="92" t="s">
        <v>351</v>
      </c>
      <c r="AX768" s="92" t="s">
        <v>68</v>
      </c>
      <c r="AY768" s="92" t="s">
        <v>69</v>
      </c>
    </row>
    <row r="769" spans="2:51" ht="25.5" hidden="1" customHeight="1" x14ac:dyDescent="0.2">
      <c r="B769" s="93"/>
      <c r="C769" s="381">
        <v>44294</v>
      </c>
      <c r="D769" s="550">
        <v>17</v>
      </c>
      <c r="E769" s="550">
        <v>9</v>
      </c>
      <c r="F769" s="550">
        <v>8</v>
      </c>
      <c r="G769" s="550">
        <v>0</v>
      </c>
      <c r="H769" s="550">
        <v>9</v>
      </c>
      <c r="I769" s="550">
        <v>8</v>
      </c>
      <c r="J769" s="550">
        <v>18</v>
      </c>
      <c r="K769" s="550">
        <v>0</v>
      </c>
      <c r="L769" s="550">
        <v>0</v>
      </c>
      <c r="M769" s="550">
        <v>0</v>
      </c>
      <c r="N769" s="550">
        <v>10</v>
      </c>
      <c r="O769" s="550">
        <v>13</v>
      </c>
      <c r="P769" s="550">
        <v>13</v>
      </c>
      <c r="Q769" s="550">
        <v>0</v>
      </c>
      <c r="R769" s="550">
        <v>9</v>
      </c>
      <c r="S769" s="550">
        <v>13</v>
      </c>
      <c r="T769" s="550">
        <v>0</v>
      </c>
      <c r="U769" s="550">
        <v>9</v>
      </c>
      <c r="V769" s="550">
        <v>0</v>
      </c>
      <c r="W769" s="550">
        <v>13</v>
      </c>
      <c r="X769" s="550">
        <v>0</v>
      </c>
      <c r="Y769" s="550">
        <v>9</v>
      </c>
      <c r="Z769" s="550">
        <v>0</v>
      </c>
      <c r="AA769" s="423">
        <f t="shared" ref="AA769:AA775" si="272">SUM(D769:Z769)</f>
        <v>158</v>
      </c>
      <c r="AB769" s="188"/>
      <c r="AC769" s="504">
        <f>D769-D746</f>
        <v>0</v>
      </c>
      <c r="AD769" s="504">
        <f t="shared" ref="AD769:AY772" si="273">E769-E746</f>
        <v>0</v>
      </c>
      <c r="AE769" s="504">
        <f t="shared" si="273"/>
        <v>0</v>
      </c>
      <c r="AF769" s="504">
        <f t="shared" si="273"/>
        <v>0</v>
      </c>
      <c r="AG769" s="504">
        <f t="shared" si="273"/>
        <v>0</v>
      </c>
      <c r="AH769" s="504">
        <f t="shared" si="273"/>
        <v>0</v>
      </c>
      <c r="AI769" s="504">
        <f t="shared" si="273"/>
        <v>0</v>
      </c>
      <c r="AJ769" s="504">
        <f t="shared" si="273"/>
        <v>0</v>
      </c>
      <c r="AK769" s="504">
        <f t="shared" si="273"/>
        <v>0</v>
      </c>
      <c r="AL769" s="504">
        <f t="shared" si="273"/>
        <v>0</v>
      </c>
      <c r="AM769" s="504">
        <f t="shared" si="273"/>
        <v>0</v>
      </c>
      <c r="AN769" s="504">
        <f t="shared" si="273"/>
        <v>0</v>
      </c>
      <c r="AO769" s="504">
        <f t="shared" si="273"/>
        <v>0</v>
      </c>
      <c r="AP769" s="504">
        <f t="shared" si="273"/>
        <v>0</v>
      </c>
      <c r="AQ769" s="504">
        <f t="shared" si="273"/>
        <v>0</v>
      </c>
      <c r="AR769" s="504">
        <f t="shared" si="273"/>
        <v>0</v>
      </c>
      <c r="AS769" s="504">
        <f t="shared" si="273"/>
        <v>0</v>
      </c>
      <c r="AT769" s="504">
        <f t="shared" si="273"/>
        <v>0</v>
      </c>
      <c r="AU769" s="504">
        <f t="shared" si="273"/>
        <v>0</v>
      </c>
      <c r="AV769" s="504">
        <f t="shared" si="273"/>
        <v>0</v>
      </c>
      <c r="AW769" s="504">
        <f t="shared" si="273"/>
        <v>0</v>
      </c>
      <c r="AX769" s="504">
        <f t="shared" si="273"/>
        <v>0</v>
      </c>
      <c r="AY769" s="504">
        <f t="shared" si="273"/>
        <v>0</v>
      </c>
    </row>
    <row r="770" spans="2:51" ht="25.5" hidden="1" customHeight="1" x14ac:dyDescent="0.2">
      <c r="B770" s="93"/>
      <c r="C770" s="381">
        <v>44319</v>
      </c>
      <c r="D770" s="550">
        <v>10</v>
      </c>
      <c r="E770" s="550">
        <v>10</v>
      </c>
      <c r="F770" s="550">
        <v>0</v>
      </c>
      <c r="G770" s="550">
        <v>0</v>
      </c>
      <c r="H770" s="550">
        <v>13</v>
      </c>
      <c r="I770" s="550">
        <v>0</v>
      </c>
      <c r="J770" s="550">
        <v>8</v>
      </c>
      <c r="K770" s="550">
        <v>2</v>
      </c>
      <c r="L770" s="550">
        <v>0</v>
      </c>
      <c r="M770" s="550">
        <v>0</v>
      </c>
      <c r="N770" s="550">
        <v>4</v>
      </c>
      <c r="O770" s="550">
        <v>10</v>
      </c>
      <c r="P770" s="550">
        <v>12</v>
      </c>
      <c r="Q770" s="550">
        <v>0</v>
      </c>
      <c r="R770" s="550">
        <v>31</v>
      </c>
      <c r="S770" s="550">
        <v>12</v>
      </c>
      <c r="T770" s="550">
        <v>0</v>
      </c>
      <c r="U770" s="550">
        <v>2</v>
      </c>
      <c r="V770" s="550">
        <v>30</v>
      </c>
      <c r="W770" s="550">
        <v>12</v>
      </c>
      <c r="X770" s="550">
        <v>0</v>
      </c>
      <c r="Y770" s="550">
        <v>2</v>
      </c>
      <c r="Z770" s="550">
        <v>30</v>
      </c>
      <c r="AA770" s="423">
        <f t="shared" si="272"/>
        <v>188</v>
      </c>
      <c r="AB770" s="188"/>
      <c r="AC770" s="504">
        <f t="shared" ref="AC770:AC772" si="274">D770-D747</f>
        <v>0</v>
      </c>
      <c r="AD770" s="504">
        <f t="shared" si="273"/>
        <v>0</v>
      </c>
      <c r="AE770" s="504">
        <f t="shared" si="273"/>
        <v>0</v>
      </c>
      <c r="AF770" s="504">
        <f t="shared" si="273"/>
        <v>0</v>
      </c>
      <c r="AG770" s="504">
        <f t="shared" si="273"/>
        <v>0</v>
      </c>
      <c r="AH770" s="504">
        <f t="shared" si="273"/>
        <v>0</v>
      </c>
      <c r="AI770" s="504">
        <f t="shared" si="273"/>
        <v>0</v>
      </c>
      <c r="AJ770" s="504">
        <f t="shared" si="273"/>
        <v>0</v>
      </c>
      <c r="AK770" s="504">
        <f t="shared" si="273"/>
        <v>0</v>
      </c>
      <c r="AL770" s="504">
        <f t="shared" si="273"/>
        <v>0</v>
      </c>
      <c r="AM770" s="504">
        <f t="shared" si="273"/>
        <v>0</v>
      </c>
      <c r="AN770" s="504">
        <f t="shared" si="273"/>
        <v>0</v>
      </c>
      <c r="AO770" s="504">
        <f t="shared" si="273"/>
        <v>0</v>
      </c>
      <c r="AP770" s="504">
        <f t="shared" si="273"/>
        <v>0</v>
      </c>
      <c r="AQ770" s="504">
        <f t="shared" si="273"/>
        <v>0</v>
      </c>
      <c r="AR770" s="504">
        <f t="shared" si="273"/>
        <v>0</v>
      </c>
      <c r="AS770" s="504">
        <f t="shared" si="273"/>
        <v>0</v>
      </c>
      <c r="AT770" s="504">
        <f t="shared" si="273"/>
        <v>0</v>
      </c>
      <c r="AU770" s="504">
        <f t="shared" si="273"/>
        <v>0</v>
      </c>
      <c r="AV770" s="504">
        <f t="shared" si="273"/>
        <v>0</v>
      </c>
      <c r="AW770" s="504">
        <f t="shared" si="273"/>
        <v>0</v>
      </c>
      <c r="AX770" s="504">
        <f t="shared" si="273"/>
        <v>0</v>
      </c>
      <c r="AY770" s="504">
        <f t="shared" si="273"/>
        <v>0</v>
      </c>
    </row>
    <row r="771" spans="2:51" ht="25.5" hidden="1" customHeight="1" x14ac:dyDescent="0.2">
      <c r="B771" s="93"/>
      <c r="C771" s="381">
        <v>44334</v>
      </c>
      <c r="D771" s="550">
        <v>12</v>
      </c>
      <c r="E771" s="550">
        <v>12</v>
      </c>
      <c r="F771" s="550">
        <v>8</v>
      </c>
      <c r="G771" s="550">
        <v>0</v>
      </c>
      <c r="H771" s="550">
        <v>12</v>
      </c>
      <c r="I771" s="550">
        <v>0</v>
      </c>
      <c r="J771" s="552">
        <v>10</v>
      </c>
      <c r="K771" s="550">
        <v>2</v>
      </c>
      <c r="L771" s="552">
        <v>7</v>
      </c>
      <c r="M771" s="550">
        <v>0</v>
      </c>
      <c r="N771" s="552">
        <v>4</v>
      </c>
      <c r="O771" s="552">
        <v>1</v>
      </c>
      <c r="P771" s="552">
        <v>3</v>
      </c>
      <c r="Q771" s="550">
        <v>0</v>
      </c>
      <c r="R771" s="552">
        <v>40</v>
      </c>
      <c r="S771" s="552">
        <v>3</v>
      </c>
      <c r="T771" s="550">
        <v>0</v>
      </c>
      <c r="U771" s="550">
        <v>16</v>
      </c>
      <c r="V771" s="552">
        <v>23</v>
      </c>
      <c r="W771" s="552">
        <v>3</v>
      </c>
      <c r="X771" s="550">
        <v>0</v>
      </c>
      <c r="Y771" s="550">
        <v>14</v>
      </c>
      <c r="Z771" s="552">
        <v>23</v>
      </c>
      <c r="AA771" s="423">
        <f t="shared" si="272"/>
        <v>193</v>
      </c>
      <c r="AB771" s="188" t="s">
        <v>634</v>
      </c>
      <c r="AC771" s="504">
        <f t="shared" si="274"/>
        <v>0</v>
      </c>
      <c r="AD771" s="504">
        <f t="shared" si="273"/>
        <v>0</v>
      </c>
      <c r="AE771" s="504">
        <f t="shared" si="273"/>
        <v>0</v>
      </c>
      <c r="AF771" s="504">
        <f t="shared" si="273"/>
        <v>0</v>
      </c>
      <c r="AG771" s="504">
        <f t="shared" si="273"/>
        <v>0</v>
      </c>
      <c r="AH771" s="504">
        <f t="shared" si="273"/>
        <v>0</v>
      </c>
      <c r="AI771" s="504">
        <f t="shared" si="273"/>
        <v>-7</v>
      </c>
      <c r="AJ771" s="504">
        <f t="shared" si="273"/>
        <v>0</v>
      </c>
      <c r="AK771" s="504">
        <f t="shared" si="273"/>
        <v>7</v>
      </c>
      <c r="AL771" s="504">
        <f t="shared" si="273"/>
        <v>0</v>
      </c>
      <c r="AM771" s="504">
        <f t="shared" si="273"/>
        <v>2</v>
      </c>
      <c r="AN771" s="504">
        <f t="shared" si="273"/>
        <v>-5</v>
      </c>
      <c r="AO771" s="504">
        <f t="shared" si="273"/>
        <v>-5</v>
      </c>
      <c r="AP771" s="504">
        <f t="shared" si="273"/>
        <v>0</v>
      </c>
      <c r="AQ771" s="504">
        <f t="shared" si="273"/>
        <v>2</v>
      </c>
      <c r="AR771" s="504">
        <f t="shared" si="273"/>
        <v>-5</v>
      </c>
      <c r="AS771" s="504">
        <f t="shared" si="273"/>
        <v>0</v>
      </c>
      <c r="AT771" s="504">
        <f t="shared" si="273"/>
        <v>0</v>
      </c>
      <c r="AU771" s="504">
        <f t="shared" si="273"/>
        <v>2</v>
      </c>
      <c r="AV771" s="504">
        <f t="shared" si="273"/>
        <v>-5</v>
      </c>
      <c r="AW771" s="504">
        <f t="shared" si="273"/>
        <v>0</v>
      </c>
      <c r="AX771" s="504">
        <f t="shared" si="273"/>
        <v>0</v>
      </c>
      <c r="AY771" s="504">
        <f t="shared" si="273"/>
        <v>2</v>
      </c>
    </row>
    <row r="772" spans="2:51" ht="25.5" hidden="1" customHeight="1" x14ac:dyDescent="0.2">
      <c r="B772" s="93"/>
      <c r="C772" s="381">
        <v>44343</v>
      </c>
      <c r="D772" s="550">
        <v>15</v>
      </c>
      <c r="E772" s="550">
        <v>12</v>
      </c>
      <c r="F772" s="552">
        <v>4</v>
      </c>
      <c r="G772" s="550">
        <v>0</v>
      </c>
      <c r="H772" s="552">
        <v>11</v>
      </c>
      <c r="I772" s="552">
        <v>4</v>
      </c>
      <c r="J772" s="552">
        <v>11</v>
      </c>
      <c r="K772" s="550">
        <v>0</v>
      </c>
      <c r="L772" s="552">
        <v>4</v>
      </c>
      <c r="M772" s="550">
        <v>0</v>
      </c>
      <c r="N772" s="552">
        <v>12</v>
      </c>
      <c r="O772" s="550">
        <v>5</v>
      </c>
      <c r="P772" s="550">
        <v>5</v>
      </c>
      <c r="Q772" s="550">
        <v>0</v>
      </c>
      <c r="R772" s="552">
        <v>33</v>
      </c>
      <c r="S772" s="550">
        <v>5</v>
      </c>
      <c r="T772" s="550">
        <v>0</v>
      </c>
      <c r="U772" s="552">
        <v>5</v>
      </c>
      <c r="V772" s="552">
        <v>30</v>
      </c>
      <c r="W772" s="550">
        <v>5</v>
      </c>
      <c r="X772" s="550">
        <v>0</v>
      </c>
      <c r="Y772" s="550">
        <v>3</v>
      </c>
      <c r="Z772" s="552">
        <v>30</v>
      </c>
      <c r="AA772" s="423">
        <f t="shared" si="272"/>
        <v>194</v>
      </c>
      <c r="AB772" s="188" t="s">
        <v>634</v>
      </c>
      <c r="AC772" s="504">
        <f t="shared" si="274"/>
        <v>0</v>
      </c>
      <c r="AD772" s="504">
        <f t="shared" si="273"/>
        <v>0</v>
      </c>
      <c r="AE772" s="504">
        <f>F772-F749</f>
        <v>1</v>
      </c>
      <c r="AF772" s="504">
        <f t="shared" si="273"/>
        <v>0</v>
      </c>
      <c r="AG772" s="504">
        <f t="shared" si="273"/>
        <v>-1</v>
      </c>
      <c r="AH772" s="504">
        <f t="shared" si="273"/>
        <v>1</v>
      </c>
      <c r="AI772" s="504">
        <f t="shared" si="273"/>
        <v>7</v>
      </c>
      <c r="AJ772" s="504">
        <f t="shared" si="273"/>
        <v>0</v>
      </c>
      <c r="AK772" s="504">
        <f t="shared" si="273"/>
        <v>-7</v>
      </c>
      <c r="AL772" s="504">
        <f t="shared" si="273"/>
        <v>0</v>
      </c>
      <c r="AM772" s="504">
        <f t="shared" si="273"/>
        <v>-2</v>
      </c>
      <c r="AN772" s="504">
        <f t="shared" si="273"/>
        <v>0</v>
      </c>
      <c r="AO772" s="504">
        <f t="shared" si="273"/>
        <v>0</v>
      </c>
      <c r="AP772" s="504">
        <f t="shared" si="273"/>
        <v>0</v>
      </c>
      <c r="AQ772" s="504">
        <f t="shared" si="273"/>
        <v>-2</v>
      </c>
      <c r="AR772" s="504">
        <f t="shared" si="273"/>
        <v>0</v>
      </c>
      <c r="AS772" s="504">
        <f t="shared" si="273"/>
        <v>0</v>
      </c>
      <c r="AT772" s="504">
        <f t="shared" si="273"/>
        <v>2</v>
      </c>
      <c r="AU772" s="504">
        <f t="shared" si="273"/>
        <v>-2</v>
      </c>
      <c r="AV772" s="504">
        <f t="shared" si="273"/>
        <v>0</v>
      </c>
      <c r="AW772" s="504">
        <f t="shared" si="273"/>
        <v>0</v>
      </c>
      <c r="AX772" s="504">
        <f t="shared" si="273"/>
        <v>0</v>
      </c>
      <c r="AY772" s="504">
        <f t="shared" si="273"/>
        <v>-2</v>
      </c>
    </row>
    <row r="773" spans="2:51" ht="25.5" hidden="1" customHeight="1" x14ac:dyDescent="0.2">
      <c r="B773" s="93"/>
      <c r="C773" s="544">
        <v>44361</v>
      </c>
      <c r="D773" s="552">
        <v>20</v>
      </c>
      <c r="E773" s="552">
        <v>12</v>
      </c>
      <c r="F773" s="552">
        <v>8</v>
      </c>
      <c r="G773" s="552">
        <v>0</v>
      </c>
      <c r="H773" s="552">
        <v>12</v>
      </c>
      <c r="I773" s="552">
        <v>8</v>
      </c>
      <c r="J773" s="552">
        <v>10</v>
      </c>
      <c r="K773" s="552">
        <v>0</v>
      </c>
      <c r="L773" s="552">
        <v>10</v>
      </c>
      <c r="M773" s="552">
        <v>0</v>
      </c>
      <c r="N773" s="552">
        <v>13</v>
      </c>
      <c r="O773" s="552">
        <v>5</v>
      </c>
      <c r="P773" s="552">
        <v>5</v>
      </c>
      <c r="Q773" s="552">
        <v>0</v>
      </c>
      <c r="R773" s="552">
        <v>13</v>
      </c>
      <c r="S773" s="552">
        <v>5</v>
      </c>
      <c r="T773" s="552">
        <v>0</v>
      </c>
      <c r="U773" s="552">
        <v>9</v>
      </c>
      <c r="V773" s="552">
        <v>4</v>
      </c>
      <c r="W773" s="552">
        <v>5</v>
      </c>
      <c r="X773" s="552">
        <v>0</v>
      </c>
      <c r="Y773" s="552">
        <v>9</v>
      </c>
      <c r="Z773" s="552">
        <v>4</v>
      </c>
      <c r="AA773" s="423">
        <f t="shared" si="272"/>
        <v>152</v>
      </c>
      <c r="AB773" s="188" t="s">
        <v>710</v>
      </c>
      <c r="AC773" s="537">
        <v>20</v>
      </c>
      <c r="AD773" s="537">
        <v>12</v>
      </c>
      <c r="AE773" s="537">
        <v>8</v>
      </c>
      <c r="AF773" s="537">
        <v>0</v>
      </c>
      <c r="AG773" s="537">
        <v>12</v>
      </c>
      <c r="AH773" s="537">
        <v>8</v>
      </c>
      <c r="AI773" s="537">
        <v>10</v>
      </c>
      <c r="AJ773" s="537">
        <v>0</v>
      </c>
      <c r="AK773" s="537">
        <v>10</v>
      </c>
      <c r="AL773" s="537">
        <v>0</v>
      </c>
      <c r="AM773" s="537">
        <v>13</v>
      </c>
      <c r="AN773" s="537">
        <v>5</v>
      </c>
      <c r="AO773" s="537">
        <v>5</v>
      </c>
      <c r="AP773" s="537">
        <v>0</v>
      </c>
      <c r="AQ773" s="537">
        <v>13</v>
      </c>
      <c r="AR773" s="537">
        <v>5</v>
      </c>
      <c r="AS773" s="537">
        <v>0</v>
      </c>
      <c r="AT773" s="537">
        <v>9</v>
      </c>
      <c r="AU773" s="537">
        <v>4</v>
      </c>
      <c r="AV773" s="537">
        <v>5</v>
      </c>
      <c r="AW773" s="537">
        <v>0</v>
      </c>
      <c r="AX773" s="537">
        <v>9</v>
      </c>
      <c r="AY773" s="537">
        <v>4</v>
      </c>
    </row>
    <row r="774" spans="2:51" ht="25.5" hidden="1" customHeight="1" thickBot="1" x14ac:dyDescent="0.25">
      <c r="B774" s="93"/>
      <c r="C774" s="544">
        <v>44379</v>
      </c>
      <c r="D774" s="552">
        <v>6</v>
      </c>
      <c r="E774" s="552">
        <v>6</v>
      </c>
      <c r="F774" s="552">
        <v>0</v>
      </c>
      <c r="G774" s="552">
        <v>0</v>
      </c>
      <c r="H774" s="552">
        <v>6</v>
      </c>
      <c r="I774" s="552">
        <v>0</v>
      </c>
      <c r="J774" s="552">
        <v>5</v>
      </c>
      <c r="K774" s="552">
        <v>0</v>
      </c>
      <c r="L774" s="552">
        <v>1</v>
      </c>
      <c r="M774" s="552">
        <v>0</v>
      </c>
      <c r="N774" s="552">
        <v>11</v>
      </c>
      <c r="O774" s="552">
        <v>2</v>
      </c>
      <c r="P774" s="552">
        <v>6</v>
      </c>
      <c r="Q774" s="552">
        <v>0</v>
      </c>
      <c r="R774" s="552">
        <v>7</v>
      </c>
      <c r="S774" s="552">
        <v>6</v>
      </c>
      <c r="T774" s="552">
        <v>0</v>
      </c>
      <c r="U774" s="552">
        <v>0</v>
      </c>
      <c r="V774" s="552">
        <v>7</v>
      </c>
      <c r="W774" s="552">
        <v>6</v>
      </c>
      <c r="X774" s="552">
        <v>0</v>
      </c>
      <c r="Y774" s="552">
        <v>0</v>
      </c>
      <c r="Z774" s="552">
        <v>7</v>
      </c>
      <c r="AA774" s="423">
        <f t="shared" si="272"/>
        <v>76</v>
      </c>
      <c r="AB774" s="188" t="s">
        <v>710</v>
      </c>
      <c r="AC774" s="537">
        <v>6</v>
      </c>
      <c r="AD774" s="537">
        <v>6</v>
      </c>
      <c r="AE774" s="537">
        <v>0</v>
      </c>
      <c r="AF774" s="537">
        <v>0</v>
      </c>
      <c r="AG774" s="537">
        <v>6</v>
      </c>
      <c r="AH774" s="537">
        <v>0</v>
      </c>
      <c r="AI774" s="537">
        <v>5</v>
      </c>
      <c r="AJ774" s="537">
        <v>0</v>
      </c>
      <c r="AK774" s="537">
        <v>1</v>
      </c>
      <c r="AL774" s="537">
        <v>0</v>
      </c>
      <c r="AM774" s="537">
        <v>11</v>
      </c>
      <c r="AN774" s="537">
        <v>2</v>
      </c>
      <c r="AO774" s="537">
        <v>6</v>
      </c>
      <c r="AP774" s="537">
        <v>0</v>
      </c>
      <c r="AQ774" s="537">
        <v>7</v>
      </c>
      <c r="AR774" s="537">
        <v>6</v>
      </c>
      <c r="AS774" s="537">
        <v>0</v>
      </c>
      <c r="AT774" s="537">
        <v>0</v>
      </c>
      <c r="AU774" s="537">
        <v>7</v>
      </c>
      <c r="AV774" s="537">
        <v>6</v>
      </c>
      <c r="AW774" s="537">
        <v>0</v>
      </c>
      <c r="AX774" s="537">
        <v>0</v>
      </c>
      <c r="AY774" s="537">
        <v>7</v>
      </c>
    </row>
    <row r="775" spans="2:51" ht="27" hidden="1" customHeight="1" thickTop="1" x14ac:dyDescent="0.2">
      <c r="B775" s="1898" t="s">
        <v>1074</v>
      </c>
      <c r="C775" s="1898"/>
      <c r="D775" s="424">
        <f>SUM(D769:D774)</f>
        <v>80</v>
      </c>
      <c r="E775" s="424">
        <f t="shared" ref="E775:Z775" si="275">SUM(E769:E774)</f>
        <v>61</v>
      </c>
      <c r="F775" s="424">
        <f t="shared" si="275"/>
        <v>28</v>
      </c>
      <c r="G775" s="424">
        <f t="shared" si="275"/>
        <v>0</v>
      </c>
      <c r="H775" s="424">
        <f t="shared" si="275"/>
        <v>63</v>
      </c>
      <c r="I775" s="424">
        <f t="shared" si="275"/>
        <v>20</v>
      </c>
      <c r="J775" s="424">
        <f t="shared" si="275"/>
        <v>62</v>
      </c>
      <c r="K775" s="424">
        <f t="shared" si="275"/>
        <v>4</v>
      </c>
      <c r="L775" s="424">
        <f t="shared" si="275"/>
        <v>22</v>
      </c>
      <c r="M775" s="424">
        <f t="shared" si="275"/>
        <v>0</v>
      </c>
      <c r="N775" s="424">
        <f t="shared" si="275"/>
        <v>54</v>
      </c>
      <c r="O775" s="424">
        <f t="shared" si="275"/>
        <v>36</v>
      </c>
      <c r="P775" s="424">
        <f t="shared" si="275"/>
        <v>44</v>
      </c>
      <c r="Q775" s="424">
        <f t="shared" si="275"/>
        <v>0</v>
      </c>
      <c r="R775" s="424">
        <f t="shared" si="275"/>
        <v>133</v>
      </c>
      <c r="S775" s="424">
        <f t="shared" si="275"/>
        <v>44</v>
      </c>
      <c r="T775" s="424">
        <f t="shared" si="275"/>
        <v>0</v>
      </c>
      <c r="U775" s="424">
        <f t="shared" si="275"/>
        <v>41</v>
      </c>
      <c r="V775" s="424">
        <f t="shared" si="275"/>
        <v>94</v>
      </c>
      <c r="W775" s="424">
        <f t="shared" si="275"/>
        <v>44</v>
      </c>
      <c r="X775" s="424">
        <f t="shared" si="275"/>
        <v>0</v>
      </c>
      <c r="Y775" s="424">
        <f t="shared" si="275"/>
        <v>37</v>
      </c>
      <c r="Z775" s="424">
        <f t="shared" si="275"/>
        <v>94</v>
      </c>
      <c r="AA775" s="423">
        <f t="shared" si="272"/>
        <v>961</v>
      </c>
      <c r="AB775" s="182"/>
      <c r="AC775" s="290">
        <f>SUM(AC769:AC774)</f>
        <v>26</v>
      </c>
      <c r="AD775" s="290">
        <f t="shared" ref="AD775:AY775" si="276">SUM(AD769:AD774)</f>
        <v>18</v>
      </c>
      <c r="AE775" s="290">
        <f t="shared" si="276"/>
        <v>9</v>
      </c>
      <c r="AF775" s="290">
        <f t="shared" si="276"/>
        <v>0</v>
      </c>
      <c r="AG775" s="290">
        <f t="shared" si="276"/>
        <v>17</v>
      </c>
      <c r="AH775" s="290">
        <f t="shared" si="276"/>
        <v>9</v>
      </c>
      <c r="AI775" s="290">
        <f t="shared" si="276"/>
        <v>15</v>
      </c>
      <c r="AJ775" s="290">
        <f t="shared" si="276"/>
        <v>0</v>
      </c>
      <c r="AK775" s="290">
        <f t="shared" si="276"/>
        <v>11</v>
      </c>
      <c r="AL775" s="290">
        <f t="shared" si="276"/>
        <v>0</v>
      </c>
      <c r="AM775" s="290">
        <f t="shared" si="276"/>
        <v>24</v>
      </c>
      <c r="AN775" s="290">
        <f t="shared" si="276"/>
        <v>2</v>
      </c>
      <c r="AO775" s="290">
        <f t="shared" si="276"/>
        <v>6</v>
      </c>
      <c r="AP775" s="290">
        <f t="shared" si="276"/>
        <v>0</v>
      </c>
      <c r="AQ775" s="290">
        <f t="shared" si="276"/>
        <v>20</v>
      </c>
      <c r="AR775" s="290">
        <f t="shared" si="276"/>
        <v>6</v>
      </c>
      <c r="AS775" s="290">
        <f t="shared" si="276"/>
        <v>0</v>
      </c>
      <c r="AT775" s="290">
        <f t="shared" si="276"/>
        <v>11</v>
      </c>
      <c r="AU775" s="290">
        <f t="shared" si="276"/>
        <v>11</v>
      </c>
      <c r="AV775" s="290">
        <f t="shared" si="276"/>
        <v>6</v>
      </c>
      <c r="AW775" s="290">
        <f t="shared" si="276"/>
        <v>0</v>
      </c>
      <c r="AX775" s="290">
        <f t="shared" si="276"/>
        <v>9</v>
      </c>
      <c r="AY775" s="290">
        <f t="shared" si="276"/>
        <v>11</v>
      </c>
    </row>
    <row r="776" spans="2:51" ht="12" hidden="1" customHeight="1" x14ac:dyDescent="0.2">
      <c r="AB776" s="182"/>
      <c r="AC776" s="574"/>
    </row>
    <row r="777" spans="2:51" ht="12" hidden="1" customHeight="1" x14ac:dyDescent="0.2"/>
    <row r="778" spans="2:51" ht="12" hidden="1" customHeight="1" x14ac:dyDescent="0.2"/>
    <row r="779" spans="2:51" ht="12" hidden="1" customHeight="1" x14ac:dyDescent="0.2"/>
    <row r="780" spans="2:51" ht="22.5" hidden="1" customHeight="1" x14ac:dyDescent="0.2">
      <c r="B780" s="172" t="s">
        <v>1123</v>
      </c>
      <c r="H780" s="94"/>
    </row>
    <row r="781" spans="2:51" ht="14.4" hidden="1" x14ac:dyDescent="0.2">
      <c r="B781" s="78"/>
      <c r="C781" s="79"/>
      <c r="D781" s="96" t="s">
        <v>389</v>
      </c>
      <c r="E781" s="97" t="s">
        <v>390</v>
      </c>
      <c r="F781" s="96" t="s">
        <v>391</v>
      </c>
      <c r="G781" s="96" t="s">
        <v>392</v>
      </c>
      <c r="H781" s="98" t="s">
        <v>393</v>
      </c>
      <c r="I781" s="97" t="s">
        <v>394</v>
      </c>
      <c r="J781" s="96" t="s">
        <v>395</v>
      </c>
      <c r="K781" s="96" t="s">
        <v>396</v>
      </c>
      <c r="L781" s="96" t="s">
        <v>397</v>
      </c>
      <c r="M781" s="96" t="s">
        <v>398</v>
      </c>
      <c r="N781" s="96" t="s">
        <v>399</v>
      </c>
      <c r="O781" s="96" t="s">
        <v>400</v>
      </c>
      <c r="P781" s="96" t="s">
        <v>401</v>
      </c>
      <c r="Q781" s="96" t="s">
        <v>402</v>
      </c>
      <c r="R781" s="96" t="s">
        <v>403</v>
      </c>
      <c r="S781" s="96" t="s">
        <v>404</v>
      </c>
      <c r="T781" s="96" t="s">
        <v>405</v>
      </c>
      <c r="U781" s="96" t="s">
        <v>406</v>
      </c>
      <c r="V781" s="96" t="s">
        <v>407</v>
      </c>
      <c r="W781" s="99" t="s">
        <v>408</v>
      </c>
      <c r="X781" s="80"/>
      <c r="Y781" s="80"/>
      <c r="Z781" s="80"/>
      <c r="AA781" s="80"/>
      <c r="AC781" s="81" t="s">
        <v>409</v>
      </c>
      <c r="AD781" s="81"/>
      <c r="AE781" s="81"/>
      <c r="AF781" s="81"/>
      <c r="AG781" s="81"/>
      <c r="AH781" s="81"/>
      <c r="AI781" s="81"/>
      <c r="AJ781" s="81"/>
      <c r="AK781" s="81"/>
      <c r="AL781" s="81"/>
      <c r="AM781" s="81"/>
      <c r="AN781" s="81"/>
      <c r="AO781" s="81"/>
      <c r="AP781" s="81"/>
      <c r="AQ781" s="81"/>
      <c r="AR781" s="81"/>
      <c r="AS781" s="81"/>
      <c r="AT781" s="81"/>
      <c r="AU781" s="81"/>
      <c r="AV781" s="82"/>
    </row>
    <row r="782" spans="2:51" ht="33.75" hidden="1" customHeight="1" x14ac:dyDescent="0.2">
      <c r="B782" s="83" t="s">
        <v>410</v>
      </c>
      <c r="C782" s="83" t="s">
        <v>411</v>
      </c>
      <c r="D782" s="100" t="s">
        <v>417</v>
      </c>
      <c r="E782" s="100" t="s">
        <v>418</v>
      </c>
      <c r="F782" s="100" t="s">
        <v>419</v>
      </c>
      <c r="G782" s="100" t="s">
        <v>420</v>
      </c>
      <c r="H782" s="101" t="s">
        <v>421</v>
      </c>
      <c r="I782" s="102" t="s">
        <v>422</v>
      </c>
      <c r="J782" s="100" t="s">
        <v>423</v>
      </c>
      <c r="K782" s="100" t="s">
        <v>424</v>
      </c>
      <c r="L782" s="100" t="s">
        <v>425</v>
      </c>
      <c r="M782" s="100" t="s">
        <v>426</v>
      </c>
      <c r="N782" s="100" t="s">
        <v>427</v>
      </c>
      <c r="O782" s="100" t="s">
        <v>428</v>
      </c>
      <c r="P782" s="100" t="s">
        <v>64</v>
      </c>
      <c r="Q782" s="100" t="s">
        <v>64</v>
      </c>
      <c r="R782" s="100" t="s">
        <v>429</v>
      </c>
      <c r="S782" s="100" t="s">
        <v>430</v>
      </c>
      <c r="T782" s="100" t="s">
        <v>431</v>
      </c>
      <c r="U782" s="100" t="s">
        <v>432</v>
      </c>
      <c r="V782" s="100" t="s">
        <v>433</v>
      </c>
      <c r="W782" s="100" t="s">
        <v>434</v>
      </c>
      <c r="X782" s="95"/>
      <c r="Y782" s="95"/>
      <c r="Z782" s="95"/>
      <c r="AA782" s="84" t="s">
        <v>1074</v>
      </c>
      <c r="AC782" s="85" t="s">
        <v>417</v>
      </c>
      <c r="AD782" s="85" t="s">
        <v>418</v>
      </c>
      <c r="AE782" s="85" t="s">
        <v>419</v>
      </c>
      <c r="AF782" s="85" t="s">
        <v>420</v>
      </c>
      <c r="AG782" s="85" t="s">
        <v>421</v>
      </c>
      <c r="AH782" s="85" t="s">
        <v>422</v>
      </c>
      <c r="AI782" s="85" t="s">
        <v>423</v>
      </c>
      <c r="AJ782" s="85" t="s">
        <v>424</v>
      </c>
      <c r="AK782" s="85" t="s">
        <v>425</v>
      </c>
      <c r="AL782" s="85" t="s">
        <v>426</v>
      </c>
      <c r="AM782" s="85" t="s">
        <v>427</v>
      </c>
      <c r="AN782" s="85" t="s">
        <v>428</v>
      </c>
      <c r="AO782" s="85" t="s">
        <v>1090</v>
      </c>
      <c r="AP782" s="85" t="s">
        <v>1091</v>
      </c>
      <c r="AQ782" s="85" t="s">
        <v>429</v>
      </c>
      <c r="AR782" s="85" t="s">
        <v>430</v>
      </c>
      <c r="AS782" s="85" t="s">
        <v>431</v>
      </c>
      <c r="AT782" s="85" t="s">
        <v>432</v>
      </c>
      <c r="AU782" s="85" t="s">
        <v>433</v>
      </c>
      <c r="AV782" s="85" t="s">
        <v>434</v>
      </c>
    </row>
    <row r="783" spans="2:51" ht="27" hidden="1" customHeight="1" x14ac:dyDescent="0.2">
      <c r="B783" s="86"/>
      <c r="C783" s="381">
        <v>44334</v>
      </c>
      <c r="D783" s="416">
        <v>0</v>
      </c>
      <c r="E783" s="416">
        <v>0</v>
      </c>
      <c r="F783" s="416">
        <v>0</v>
      </c>
      <c r="G783" s="416">
        <v>0</v>
      </c>
      <c r="H783" s="417">
        <v>0</v>
      </c>
      <c r="I783" s="416">
        <v>0</v>
      </c>
      <c r="J783" s="416">
        <v>0</v>
      </c>
      <c r="K783" s="416">
        <v>0</v>
      </c>
      <c r="L783" s="416">
        <v>0</v>
      </c>
      <c r="M783" s="416">
        <v>0</v>
      </c>
      <c r="N783" s="416">
        <v>0</v>
      </c>
      <c r="O783" s="416">
        <v>0</v>
      </c>
      <c r="P783" s="416">
        <v>0</v>
      </c>
      <c r="Q783" s="416">
        <v>0</v>
      </c>
      <c r="R783" s="416">
        <v>0</v>
      </c>
      <c r="S783" s="416">
        <v>0</v>
      </c>
      <c r="T783" s="416">
        <v>0</v>
      </c>
      <c r="U783" s="416">
        <v>0</v>
      </c>
      <c r="V783" s="416">
        <v>0</v>
      </c>
      <c r="W783" s="416">
        <v>0</v>
      </c>
      <c r="X783" s="418"/>
      <c r="Y783" s="419"/>
      <c r="Z783" s="419"/>
      <c r="AA783" s="420">
        <f t="shared" ref="AA783" si="277">SUM(D783:W783)</f>
        <v>0</v>
      </c>
      <c r="AC783" s="288">
        <f t="shared" ref="AC783:AR785" si="278">D783-D762</f>
        <v>0</v>
      </c>
      <c r="AD783" s="288">
        <f t="shared" si="278"/>
        <v>0</v>
      </c>
      <c r="AE783" s="288">
        <f t="shared" si="278"/>
        <v>0</v>
      </c>
      <c r="AF783" s="288">
        <f t="shared" si="278"/>
        <v>0</v>
      </c>
      <c r="AG783" s="288">
        <f t="shared" si="278"/>
        <v>0</v>
      </c>
      <c r="AH783" s="288">
        <f t="shared" si="278"/>
        <v>0</v>
      </c>
      <c r="AI783" s="288">
        <f t="shared" si="278"/>
        <v>0</v>
      </c>
      <c r="AJ783" s="288">
        <f t="shared" si="278"/>
        <v>0</v>
      </c>
      <c r="AK783" s="288">
        <f t="shared" si="278"/>
        <v>0</v>
      </c>
      <c r="AL783" s="288">
        <f t="shared" si="278"/>
        <v>0</v>
      </c>
      <c r="AM783" s="288">
        <f t="shared" si="278"/>
        <v>0</v>
      </c>
      <c r="AN783" s="288">
        <f t="shared" si="278"/>
        <v>0</v>
      </c>
      <c r="AO783" s="288">
        <f t="shared" si="278"/>
        <v>0</v>
      </c>
      <c r="AP783" s="288">
        <f t="shared" si="278"/>
        <v>0</v>
      </c>
      <c r="AQ783" s="288">
        <f t="shared" si="278"/>
        <v>0</v>
      </c>
      <c r="AR783" s="288">
        <f t="shared" si="278"/>
        <v>0</v>
      </c>
      <c r="AS783" s="288">
        <f t="shared" ref="AM783:AV785" si="279">T783-T762</f>
        <v>0</v>
      </c>
      <c r="AT783" s="288">
        <f t="shared" si="279"/>
        <v>0</v>
      </c>
      <c r="AU783" s="288">
        <f t="shared" si="279"/>
        <v>0</v>
      </c>
      <c r="AV783" s="288">
        <f t="shared" si="279"/>
        <v>0</v>
      </c>
    </row>
    <row r="784" spans="2:51" ht="27" hidden="1" customHeight="1" x14ac:dyDescent="0.2">
      <c r="B784" s="86"/>
      <c r="C784" s="381">
        <v>44343</v>
      </c>
      <c r="D784" s="416">
        <v>0</v>
      </c>
      <c r="E784" s="416">
        <v>0</v>
      </c>
      <c r="F784" s="416">
        <v>0</v>
      </c>
      <c r="G784" s="416">
        <v>0</v>
      </c>
      <c r="H784" s="417">
        <v>0</v>
      </c>
      <c r="I784" s="416">
        <v>0</v>
      </c>
      <c r="J784" s="416">
        <v>0</v>
      </c>
      <c r="K784" s="416">
        <v>0</v>
      </c>
      <c r="L784" s="416">
        <v>0</v>
      </c>
      <c r="M784" s="416">
        <v>0</v>
      </c>
      <c r="N784" s="416">
        <v>0</v>
      </c>
      <c r="O784" s="416">
        <v>0</v>
      </c>
      <c r="P784" s="416">
        <v>0</v>
      </c>
      <c r="Q784" s="416">
        <v>0</v>
      </c>
      <c r="R784" s="416">
        <v>0</v>
      </c>
      <c r="S784" s="416">
        <v>0</v>
      </c>
      <c r="T784" s="416">
        <v>0</v>
      </c>
      <c r="U784" s="416">
        <v>0</v>
      </c>
      <c r="V784" s="416">
        <v>0</v>
      </c>
      <c r="W784" s="416">
        <v>0</v>
      </c>
      <c r="X784" s="418"/>
      <c r="Y784" s="419"/>
      <c r="Z784" s="419"/>
      <c r="AA784" s="420">
        <f>SUM(D784:W784)</f>
        <v>0</v>
      </c>
      <c r="AC784" s="288">
        <f t="shared" si="278"/>
        <v>0</v>
      </c>
      <c r="AD784" s="288">
        <f t="shared" si="278"/>
        <v>0</v>
      </c>
      <c r="AE784" s="288">
        <f t="shared" si="278"/>
        <v>0</v>
      </c>
      <c r="AF784" s="288">
        <f t="shared" si="278"/>
        <v>0</v>
      </c>
      <c r="AG784" s="288">
        <f t="shared" si="278"/>
        <v>0</v>
      </c>
      <c r="AH784" s="288">
        <f t="shared" si="278"/>
        <v>0</v>
      </c>
      <c r="AI784" s="288">
        <f t="shared" si="278"/>
        <v>0</v>
      </c>
      <c r="AJ784" s="288">
        <f t="shared" si="278"/>
        <v>0</v>
      </c>
      <c r="AK784" s="288">
        <f t="shared" si="278"/>
        <v>0</v>
      </c>
      <c r="AL784" s="288">
        <f t="shared" si="278"/>
        <v>0</v>
      </c>
      <c r="AM784" s="288">
        <f t="shared" si="279"/>
        <v>0</v>
      </c>
      <c r="AN784" s="288">
        <f t="shared" si="279"/>
        <v>0</v>
      </c>
      <c r="AO784" s="288">
        <f t="shared" si="279"/>
        <v>0</v>
      </c>
      <c r="AP784" s="288">
        <f t="shared" si="279"/>
        <v>0</v>
      </c>
      <c r="AQ784" s="288">
        <f t="shared" si="279"/>
        <v>0</v>
      </c>
      <c r="AR784" s="288">
        <f t="shared" si="279"/>
        <v>0</v>
      </c>
      <c r="AS784" s="288">
        <f t="shared" si="279"/>
        <v>0</v>
      </c>
      <c r="AT784" s="288">
        <f t="shared" si="279"/>
        <v>0</v>
      </c>
      <c r="AU784" s="288">
        <f t="shared" si="279"/>
        <v>0</v>
      </c>
      <c r="AV784" s="288">
        <f t="shared" si="279"/>
        <v>0</v>
      </c>
    </row>
    <row r="785" spans="2:51" ht="27" hidden="1" customHeight="1" x14ac:dyDescent="0.2">
      <c r="B785" s="86"/>
      <c r="C785" s="381">
        <v>44361</v>
      </c>
      <c r="D785" s="416">
        <v>0</v>
      </c>
      <c r="E785" s="416">
        <v>0</v>
      </c>
      <c r="F785" s="416">
        <v>0</v>
      </c>
      <c r="G785" s="416">
        <v>0</v>
      </c>
      <c r="H785" s="417">
        <v>0</v>
      </c>
      <c r="I785" s="416">
        <v>0</v>
      </c>
      <c r="J785" s="416">
        <v>0</v>
      </c>
      <c r="K785" s="416">
        <v>0</v>
      </c>
      <c r="L785" s="416">
        <v>0</v>
      </c>
      <c r="M785" s="416">
        <v>0</v>
      </c>
      <c r="N785" s="416">
        <v>0</v>
      </c>
      <c r="O785" s="416">
        <v>0</v>
      </c>
      <c r="P785" s="416">
        <v>0</v>
      </c>
      <c r="Q785" s="416">
        <v>0</v>
      </c>
      <c r="R785" s="416">
        <v>0</v>
      </c>
      <c r="S785" s="416">
        <v>0</v>
      </c>
      <c r="T785" s="416">
        <v>0</v>
      </c>
      <c r="U785" s="416">
        <v>0</v>
      </c>
      <c r="V785" s="416">
        <v>0</v>
      </c>
      <c r="W785" s="416">
        <v>0</v>
      </c>
      <c r="X785" s="418"/>
      <c r="Y785" s="419"/>
      <c r="Z785" s="419"/>
      <c r="AA785" s="420">
        <f t="shared" ref="AA785:AA787" si="280">SUM(D785:W785)</f>
        <v>0</v>
      </c>
      <c r="AB785" s="188"/>
      <c r="AC785" s="288">
        <f t="shared" si="278"/>
        <v>0</v>
      </c>
      <c r="AD785" s="288">
        <f t="shared" si="278"/>
        <v>0</v>
      </c>
      <c r="AE785" s="288">
        <f t="shared" si="278"/>
        <v>0</v>
      </c>
      <c r="AF785" s="288">
        <f t="shared" si="278"/>
        <v>0</v>
      </c>
      <c r="AG785" s="288">
        <f t="shared" si="278"/>
        <v>0</v>
      </c>
      <c r="AH785" s="288">
        <f t="shared" si="278"/>
        <v>0</v>
      </c>
      <c r="AI785" s="288">
        <f t="shared" si="278"/>
        <v>0</v>
      </c>
      <c r="AJ785" s="288">
        <f t="shared" si="278"/>
        <v>0</v>
      </c>
      <c r="AK785" s="288">
        <f t="shared" si="278"/>
        <v>0</v>
      </c>
      <c r="AL785" s="288">
        <f t="shared" si="278"/>
        <v>0</v>
      </c>
      <c r="AM785" s="288">
        <f t="shared" si="279"/>
        <v>0</v>
      </c>
      <c r="AN785" s="288">
        <f t="shared" si="279"/>
        <v>0</v>
      </c>
      <c r="AO785" s="288">
        <f t="shared" si="279"/>
        <v>0</v>
      </c>
      <c r="AP785" s="288">
        <f t="shared" si="279"/>
        <v>0</v>
      </c>
      <c r="AQ785" s="288">
        <f t="shared" si="279"/>
        <v>0</v>
      </c>
      <c r="AR785" s="288">
        <f t="shared" si="279"/>
        <v>0</v>
      </c>
      <c r="AS785" s="288">
        <f t="shared" si="279"/>
        <v>0</v>
      </c>
      <c r="AT785" s="288">
        <f t="shared" si="279"/>
        <v>0</v>
      </c>
      <c r="AU785" s="288">
        <f t="shared" si="279"/>
        <v>0</v>
      </c>
      <c r="AV785" s="288">
        <f t="shared" si="279"/>
        <v>0</v>
      </c>
    </row>
    <row r="786" spans="2:51" ht="27" hidden="1" customHeight="1" x14ac:dyDescent="0.2">
      <c r="B786" s="86"/>
      <c r="C786" s="381">
        <v>44379</v>
      </c>
      <c r="D786" s="416">
        <v>0</v>
      </c>
      <c r="E786" s="416">
        <v>0</v>
      </c>
      <c r="F786" s="416">
        <v>0</v>
      </c>
      <c r="G786" s="416">
        <v>0</v>
      </c>
      <c r="H786" s="417">
        <v>0</v>
      </c>
      <c r="I786" s="416">
        <v>0</v>
      </c>
      <c r="J786" s="416">
        <v>0</v>
      </c>
      <c r="K786" s="416">
        <v>0</v>
      </c>
      <c r="L786" s="416">
        <v>0</v>
      </c>
      <c r="M786" s="416">
        <v>0</v>
      </c>
      <c r="N786" s="416">
        <v>0</v>
      </c>
      <c r="O786" s="416">
        <v>0</v>
      </c>
      <c r="P786" s="416">
        <v>0</v>
      </c>
      <c r="Q786" s="416">
        <v>0</v>
      </c>
      <c r="R786" s="416">
        <v>0</v>
      </c>
      <c r="S786" s="416">
        <v>0</v>
      </c>
      <c r="T786" s="416">
        <v>0</v>
      </c>
      <c r="U786" s="416">
        <v>0</v>
      </c>
      <c r="V786" s="416">
        <v>0</v>
      </c>
      <c r="W786" s="416">
        <v>0</v>
      </c>
      <c r="X786" s="418"/>
      <c r="Y786" s="419"/>
      <c r="Z786" s="419"/>
      <c r="AA786" s="420">
        <f t="shared" si="280"/>
        <v>0</v>
      </c>
      <c r="AB786" s="188"/>
      <c r="AC786" s="535">
        <v>0</v>
      </c>
      <c r="AD786" s="535">
        <v>0</v>
      </c>
      <c r="AE786" s="535">
        <v>0</v>
      </c>
      <c r="AF786" s="535">
        <v>0</v>
      </c>
      <c r="AG786" s="535">
        <v>0</v>
      </c>
      <c r="AH786" s="535">
        <v>0</v>
      </c>
      <c r="AI786" s="535">
        <v>0</v>
      </c>
      <c r="AJ786" s="535">
        <v>0</v>
      </c>
      <c r="AK786" s="535">
        <v>0</v>
      </c>
      <c r="AL786" s="535">
        <v>0</v>
      </c>
      <c r="AM786" s="535">
        <v>0</v>
      </c>
      <c r="AN786" s="535">
        <v>0</v>
      </c>
      <c r="AO786" s="535">
        <v>0</v>
      </c>
      <c r="AP786" s="535">
        <v>0</v>
      </c>
      <c r="AQ786" s="535">
        <v>0</v>
      </c>
      <c r="AR786" s="535">
        <v>0</v>
      </c>
      <c r="AS786" s="535">
        <v>0</v>
      </c>
      <c r="AT786" s="535">
        <v>0</v>
      </c>
      <c r="AU786" s="535">
        <v>0</v>
      </c>
      <c r="AV786" s="535">
        <v>0</v>
      </c>
    </row>
    <row r="787" spans="2:51" ht="27" hidden="1" customHeight="1" thickBot="1" x14ac:dyDescent="0.25">
      <c r="B787" s="86"/>
      <c r="C787" s="381">
        <v>44417</v>
      </c>
      <c r="D787" s="416">
        <v>0</v>
      </c>
      <c r="E787" s="416">
        <v>0</v>
      </c>
      <c r="F787" s="416">
        <v>0</v>
      </c>
      <c r="G787" s="416">
        <v>0</v>
      </c>
      <c r="H787" s="417">
        <v>0</v>
      </c>
      <c r="I787" s="416">
        <v>0</v>
      </c>
      <c r="J787" s="416">
        <v>0</v>
      </c>
      <c r="K787" s="416">
        <v>0</v>
      </c>
      <c r="L787" s="416">
        <v>0</v>
      </c>
      <c r="M787" s="416">
        <v>0</v>
      </c>
      <c r="N787" s="416">
        <v>0</v>
      </c>
      <c r="O787" s="416">
        <v>0</v>
      </c>
      <c r="P787" s="416">
        <v>0</v>
      </c>
      <c r="Q787" s="416">
        <v>0</v>
      </c>
      <c r="R787" s="416">
        <v>0</v>
      </c>
      <c r="S787" s="416">
        <v>0</v>
      </c>
      <c r="T787" s="416">
        <v>0</v>
      </c>
      <c r="U787" s="416">
        <v>0</v>
      </c>
      <c r="V787" s="416">
        <v>0</v>
      </c>
      <c r="W787" s="416">
        <v>0</v>
      </c>
      <c r="X787" s="418"/>
      <c r="Y787" s="419"/>
      <c r="Z787" s="419"/>
      <c r="AA787" s="420">
        <f t="shared" si="280"/>
        <v>0</v>
      </c>
      <c r="AB787" s="188" t="s">
        <v>710</v>
      </c>
      <c r="AC787" s="535">
        <v>0</v>
      </c>
      <c r="AD787" s="535">
        <v>0</v>
      </c>
      <c r="AE787" s="535">
        <v>0</v>
      </c>
      <c r="AF787" s="535">
        <v>0</v>
      </c>
      <c r="AG787" s="535">
        <v>0</v>
      </c>
      <c r="AH787" s="535">
        <v>0</v>
      </c>
      <c r="AI787" s="535">
        <v>0</v>
      </c>
      <c r="AJ787" s="535">
        <v>0</v>
      </c>
      <c r="AK787" s="535">
        <v>0</v>
      </c>
      <c r="AL787" s="535">
        <v>0</v>
      </c>
      <c r="AM787" s="535">
        <v>0</v>
      </c>
      <c r="AN787" s="535">
        <v>0</v>
      </c>
      <c r="AO787" s="535">
        <v>0</v>
      </c>
      <c r="AP787" s="535">
        <v>0</v>
      </c>
      <c r="AQ787" s="535">
        <v>0</v>
      </c>
      <c r="AR787" s="535">
        <v>0</v>
      </c>
      <c r="AS787" s="535">
        <v>0</v>
      </c>
      <c r="AT787" s="535">
        <v>0</v>
      </c>
      <c r="AU787" s="535">
        <v>0</v>
      </c>
      <c r="AV787" s="535">
        <v>0</v>
      </c>
    </row>
    <row r="788" spans="2:51" ht="27" hidden="1" customHeight="1" thickTop="1" x14ac:dyDescent="0.2">
      <c r="B788" s="1899" t="s">
        <v>412</v>
      </c>
      <c r="C788" s="1900"/>
      <c r="D788" s="421">
        <f t="shared" ref="D788:W788" si="281">SUM(D783:D787)</f>
        <v>0</v>
      </c>
      <c r="E788" s="421">
        <f t="shared" si="281"/>
        <v>0</v>
      </c>
      <c r="F788" s="421">
        <f t="shared" si="281"/>
        <v>0</v>
      </c>
      <c r="G788" s="421">
        <f t="shared" si="281"/>
        <v>0</v>
      </c>
      <c r="H788" s="571">
        <f t="shared" si="281"/>
        <v>0</v>
      </c>
      <c r="I788" s="421">
        <f t="shared" si="281"/>
        <v>0</v>
      </c>
      <c r="J788" s="421">
        <f t="shared" si="281"/>
        <v>0</v>
      </c>
      <c r="K788" s="421">
        <f t="shared" si="281"/>
        <v>0</v>
      </c>
      <c r="L788" s="421">
        <f t="shared" si="281"/>
        <v>0</v>
      </c>
      <c r="M788" s="421">
        <f t="shared" si="281"/>
        <v>0</v>
      </c>
      <c r="N788" s="421">
        <f t="shared" si="281"/>
        <v>0</v>
      </c>
      <c r="O788" s="421">
        <f t="shared" si="281"/>
        <v>0</v>
      </c>
      <c r="P788" s="421">
        <f t="shared" si="281"/>
        <v>0</v>
      </c>
      <c r="Q788" s="421">
        <f t="shared" si="281"/>
        <v>0</v>
      </c>
      <c r="R788" s="421">
        <f t="shared" si="281"/>
        <v>0</v>
      </c>
      <c r="S788" s="421">
        <f t="shared" si="281"/>
        <v>0</v>
      </c>
      <c r="T788" s="421">
        <f t="shared" si="281"/>
        <v>0</v>
      </c>
      <c r="U788" s="421">
        <f t="shared" si="281"/>
        <v>0</v>
      </c>
      <c r="V788" s="421">
        <f t="shared" si="281"/>
        <v>0</v>
      </c>
      <c r="W788" s="421">
        <f t="shared" si="281"/>
        <v>0</v>
      </c>
      <c r="X788" s="442"/>
      <c r="Y788" s="443"/>
      <c r="Z788" s="443"/>
      <c r="AA788" s="420">
        <f>SUM(D788:W788)</f>
        <v>0</v>
      </c>
      <c r="AC788" s="289">
        <f t="shared" ref="AC788:AV788" si="282">SUM(AC783:AC784)</f>
        <v>0</v>
      </c>
      <c r="AD788" s="289">
        <f t="shared" si="282"/>
        <v>0</v>
      </c>
      <c r="AE788" s="289">
        <f t="shared" si="282"/>
        <v>0</v>
      </c>
      <c r="AF788" s="289">
        <f t="shared" si="282"/>
        <v>0</v>
      </c>
      <c r="AG788" s="289">
        <f t="shared" si="282"/>
        <v>0</v>
      </c>
      <c r="AH788" s="289">
        <f t="shared" si="282"/>
        <v>0</v>
      </c>
      <c r="AI788" s="289">
        <f t="shared" si="282"/>
        <v>0</v>
      </c>
      <c r="AJ788" s="289">
        <f t="shared" si="282"/>
        <v>0</v>
      </c>
      <c r="AK788" s="289">
        <f t="shared" si="282"/>
        <v>0</v>
      </c>
      <c r="AL788" s="289">
        <f t="shared" si="282"/>
        <v>0</v>
      </c>
      <c r="AM788" s="289">
        <f t="shared" si="282"/>
        <v>0</v>
      </c>
      <c r="AN788" s="289">
        <f t="shared" si="282"/>
        <v>0</v>
      </c>
      <c r="AO788" s="289">
        <f t="shared" si="282"/>
        <v>0</v>
      </c>
      <c r="AP788" s="289">
        <f t="shared" si="282"/>
        <v>0</v>
      </c>
      <c r="AQ788" s="289">
        <f t="shared" si="282"/>
        <v>0</v>
      </c>
      <c r="AR788" s="289">
        <f t="shared" si="282"/>
        <v>0</v>
      </c>
      <c r="AS788" s="289">
        <f t="shared" si="282"/>
        <v>0</v>
      </c>
      <c r="AT788" s="289">
        <f t="shared" si="282"/>
        <v>0</v>
      </c>
      <c r="AU788" s="289">
        <f t="shared" si="282"/>
        <v>0</v>
      </c>
      <c r="AV788" s="289">
        <f t="shared" si="282"/>
        <v>0</v>
      </c>
    </row>
    <row r="789" spans="2:51" ht="16.2" hidden="1" x14ac:dyDescent="0.2">
      <c r="B789" s="79"/>
      <c r="C789" s="79"/>
      <c r="D789" s="87"/>
      <c r="E789" s="87"/>
      <c r="F789" s="87"/>
      <c r="G789" s="88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182"/>
      <c r="AC789" s="81"/>
      <c r="AD789" s="81"/>
      <c r="AE789" s="81"/>
      <c r="AF789" s="81"/>
      <c r="AG789" s="81"/>
      <c r="AH789" s="81"/>
      <c r="AI789" s="81"/>
      <c r="AJ789" s="81"/>
      <c r="AK789" s="81"/>
      <c r="AL789" s="81"/>
      <c r="AM789" s="81"/>
      <c r="AN789" s="81"/>
      <c r="AO789" s="81"/>
      <c r="AP789" s="81"/>
      <c r="AQ789" s="81"/>
      <c r="AR789" s="81"/>
      <c r="AS789" s="81"/>
      <c r="AT789" s="81"/>
      <c r="AU789" s="81"/>
      <c r="AV789" s="81"/>
    </row>
    <row r="790" spans="2:51" ht="16.2" hidden="1" x14ac:dyDescent="0.2">
      <c r="B790" s="78" t="s">
        <v>413</v>
      </c>
      <c r="C790" s="89"/>
      <c r="D790" s="103" t="s">
        <v>414</v>
      </c>
      <c r="E790" s="103" t="s">
        <v>6</v>
      </c>
      <c r="F790" s="103" t="s">
        <v>262</v>
      </c>
      <c r="G790" s="103" t="s">
        <v>435</v>
      </c>
      <c r="H790" s="103" t="s">
        <v>7</v>
      </c>
      <c r="I790" s="103" t="s">
        <v>8</v>
      </c>
      <c r="J790" s="99" t="s">
        <v>22</v>
      </c>
      <c r="K790" s="103" t="s">
        <v>23</v>
      </c>
      <c r="L790" s="103" t="s">
        <v>24</v>
      </c>
      <c r="M790" s="103" t="s">
        <v>9</v>
      </c>
      <c r="N790" s="103" t="s">
        <v>415</v>
      </c>
      <c r="O790" s="103" t="s">
        <v>20</v>
      </c>
      <c r="P790" s="103" t="s">
        <v>10</v>
      </c>
      <c r="Q790" s="103" t="s">
        <v>436</v>
      </c>
      <c r="R790" s="103" t="s">
        <v>12</v>
      </c>
      <c r="S790" s="103" t="s">
        <v>11</v>
      </c>
      <c r="T790" s="103" t="s">
        <v>437</v>
      </c>
      <c r="U790" s="103" t="s">
        <v>13</v>
      </c>
      <c r="V790" s="103" t="s">
        <v>14</v>
      </c>
      <c r="W790" s="103" t="s">
        <v>416</v>
      </c>
      <c r="X790" s="103" t="s">
        <v>1064</v>
      </c>
      <c r="Y790" s="103" t="s">
        <v>15</v>
      </c>
      <c r="Z790" s="103" t="s">
        <v>16</v>
      </c>
      <c r="AA790" s="87"/>
      <c r="AB790" s="182"/>
      <c r="AC790" s="81" t="s">
        <v>409</v>
      </c>
      <c r="AD790" s="81"/>
      <c r="AE790" s="81"/>
      <c r="AF790" s="81"/>
      <c r="AG790" s="81"/>
      <c r="AH790" s="81"/>
      <c r="AI790" s="81"/>
      <c r="AJ790" s="81"/>
      <c r="AK790" s="81"/>
      <c r="AL790" s="81"/>
      <c r="AM790" s="81"/>
      <c r="AN790" s="81"/>
      <c r="AO790" s="81"/>
      <c r="AP790" s="81"/>
      <c r="AQ790" s="81"/>
      <c r="AR790" s="81"/>
      <c r="AS790" s="81"/>
      <c r="AT790" s="81"/>
      <c r="AU790" s="81"/>
      <c r="AV790" s="81"/>
    </row>
    <row r="791" spans="2:51" ht="32.25" hidden="1" customHeight="1" x14ac:dyDescent="0.2">
      <c r="B791" s="83" t="s">
        <v>410</v>
      </c>
      <c r="C791" s="83" t="s">
        <v>411</v>
      </c>
      <c r="D791" s="104" t="s">
        <v>1111</v>
      </c>
      <c r="E791" s="104" t="s">
        <v>57</v>
      </c>
      <c r="F791" s="104" t="s">
        <v>263</v>
      </c>
      <c r="G791" s="104" t="s">
        <v>340</v>
      </c>
      <c r="H791" s="104" t="s">
        <v>58</v>
      </c>
      <c r="I791" s="104" t="s">
        <v>59</v>
      </c>
      <c r="J791" s="105" t="s">
        <v>79</v>
      </c>
      <c r="K791" s="104" t="s">
        <v>80</v>
      </c>
      <c r="L791" s="104" t="s">
        <v>81</v>
      </c>
      <c r="M791" s="104" t="s">
        <v>60</v>
      </c>
      <c r="N791" s="104" t="s">
        <v>61</v>
      </c>
      <c r="O791" s="104" t="s">
        <v>77</v>
      </c>
      <c r="P791" s="104" t="s">
        <v>62</v>
      </c>
      <c r="Q791" s="104" t="s">
        <v>349</v>
      </c>
      <c r="R791" s="104" t="s">
        <v>65</v>
      </c>
      <c r="S791" s="104" t="s">
        <v>63</v>
      </c>
      <c r="T791" s="104" t="s">
        <v>350</v>
      </c>
      <c r="U791" s="104" t="s">
        <v>66</v>
      </c>
      <c r="V791" s="104" t="s">
        <v>67</v>
      </c>
      <c r="W791" s="104" t="s">
        <v>64</v>
      </c>
      <c r="X791" s="104" t="s">
        <v>351</v>
      </c>
      <c r="Y791" s="104" t="s">
        <v>68</v>
      </c>
      <c r="Z791" s="104" t="s">
        <v>69</v>
      </c>
      <c r="AA791" s="90" t="s">
        <v>412</v>
      </c>
      <c r="AB791" s="182"/>
      <c r="AC791" s="92" t="s">
        <v>1111</v>
      </c>
      <c r="AD791" s="92" t="s">
        <v>57</v>
      </c>
      <c r="AE791" s="92" t="s">
        <v>263</v>
      </c>
      <c r="AF791" s="92" t="s">
        <v>340</v>
      </c>
      <c r="AG791" s="92" t="s">
        <v>58</v>
      </c>
      <c r="AH791" s="92" t="s">
        <v>59</v>
      </c>
      <c r="AI791" s="91" t="s">
        <v>79</v>
      </c>
      <c r="AJ791" s="92" t="s">
        <v>80</v>
      </c>
      <c r="AK791" s="92" t="s">
        <v>81</v>
      </c>
      <c r="AL791" s="92" t="s">
        <v>60</v>
      </c>
      <c r="AM791" s="92" t="s">
        <v>61</v>
      </c>
      <c r="AN791" s="92" t="s">
        <v>77</v>
      </c>
      <c r="AO791" s="92" t="s">
        <v>62</v>
      </c>
      <c r="AP791" s="92" t="s">
        <v>349</v>
      </c>
      <c r="AQ791" s="92" t="s">
        <v>65</v>
      </c>
      <c r="AR791" s="92" t="s">
        <v>63</v>
      </c>
      <c r="AS791" s="92" t="s">
        <v>350</v>
      </c>
      <c r="AT791" s="92" t="s">
        <v>66</v>
      </c>
      <c r="AU791" s="92" t="s">
        <v>67</v>
      </c>
      <c r="AV791" s="92" t="s">
        <v>64</v>
      </c>
      <c r="AW791" s="92" t="s">
        <v>351</v>
      </c>
      <c r="AX791" s="92" t="s">
        <v>68</v>
      </c>
      <c r="AY791" s="92" t="s">
        <v>69</v>
      </c>
    </row>
    <row r="792" spans="2:51" ht="25.5" hidden="1" customHeight="1" x14ac:dyDescent="0.2">
      <c r="B792" s="93"/>
      <c r="C792" s="381">
        <v>44334</v>
      </c>
      <c r="D792" s="550">
        <v>12</v>
      </c>
      <c r="E792" s="550">
        <v>12</v>
      </c>
      <c r="F792" s="550">
        <v>8</v>
      </c>
      <c r="G792" s="550">
        <v>0</v>
      </c>
      <c r="H792" s="550">
        <v>12</v>
      </c>
      <c r="I792" s="550">
        <v>0</v>
      </c>
      <c r="J792" s="550">
        <v>10</v>
      </c>
      <c r="K792" s="550">
        <v>2</v>
      </c>
      <c r="L792" s="550">
        <v>7</v>
      </c>
      <c r="M792" s="550">
        <v>0</v>
      </c>
      <c r="N792" s="550">
        <v>4</v>
      </c>
      <c r="O792" s="550">
        <v>1</v>
      </c>
      <c r="P792" s="550">
        <v>3</v>
      </c>
      <c r="Q792" s="550">
        <v>0</v>
      </c>
      <c r="R792" s="550">
        <v>40</v>
      </c>
      <c r="S792" s="550">
        <v>3</v>
      </c>
      <c r="T792" s="550">
        <v>0</v>
      </c>
      <c r="U792" s="550">
        <v>16</v>
      </c>
      <c r="V792" s="550">
        <v>23</v>
      </c>
      <c r="W792" s="550">
        <v>3</v>
      </c>
      <c r="X792" s="550">
        <v>0</v>
      </c>
      <c r="Y792" s="550">
        <v>14</v>
      </c>
      <c r="Z792" s="550">
        <v>23</v>
      </c>
      <c r="AA792" s="423">
        <f t="shared" ref="AA792:AA797" si="283">SUM(D792:Z792)</f>
        <v>193</v>
      </c>
      <c r="AB792" s="188"/>
      <c r="AC792" s="504">
        <f>D792-D771</f>
        <v>0</v>
      </c>
      <c r="AD792" s="504">
        <f t="shared" ref="AD792:AY795" si="284">E792-E771</f>
        <v>0</v>
      </c>
      <c r="AE792" s="504">
        <f t="shared" si="284"/>
        <v>0</v>
      </c>
      <c r="AF792" s="504">
        <f t="shared" si="284"/>
        <v>0</v>
      </c>
      <c r="AG792" s="504">
        <f t="shared" si="284"/>
        <v>0</v>
      </c>
      <c r="AH792" s="504">
        <f t="shared" si="284"/>
        <v>0</v>
      </c>
      <c r="AI792" s="504">
        <f t="shared" si="284"/>
        <v>0</v>
      </c>
      <c r="AJ792" s="504">
        <f t="shared" si="284"/>
        <v>0</v>
      </c>
      <c r="AK792" s="504">
        <f t="shared" si="284"/>
        <v>0</v>
      </c>
      <c r="AL792" s="504">
        <f t="shared" si="284"/>
        <v>0</v>
      </c>
      <c r="AM792" s="504">
        <f t="shared" si="284"/>
        <v>0</v>
      </c>
      <c r="AN792" s="504">
        <f t="shared" si="284"/>
        <v>0</v>
      </c>
      <c r="AO792" s="504">
        <f t="shared" si="284"/>
        <v>0</v>
      </c>
      <c r="AP792" s="504">
        <f t="shared" si="284"/>
        <v>0</v>
      </c>
      <c r="AQ792" s="504">
        <f t="shared" si="284"/>
        <v>0</v>
      </c>
      <c r="AR792" s="504">
        <f t="shared" si="284"/>
        <v>0</v>
      </c>
      <c r="AS792" s="504">
        <f t="shared" si="284"/>
        <v>0</v>
      </c>
      <c r="AT792" s="504">
        <f t="shared" si="284"/>
        <v>0</v>
      </c>
      <c r="AU792" s="504">
        <f t="shared" si="284"/>
        <v>0</v>
      </c>
      <c r="AV792" s="504">
        <f t="shared" si="284"/>
        <v>0</v>
      </c>
      <c r="AW792" s="504">
        <f t="shared" si="284"/>
        <v>0</v>
      </c>
      <c r="AX792" s="504">
        <f t="shared" si="284"/>
        <v>0</v>
      </c>
      <c r="AY792" s="504">
        <f t="shared" si="284"/>
        <v>0</v>
      </c>
    </row>
    <row r="793" spans="2:51" ht="25.5" hidden="1" customHeight="1" x14ac:dyDescent="0.2">
      <c r="B793" s="93"/>
      <c r="C793" s="381">
        <v>44343</v>
      </c>
      <c r="D793" s="550">
        <v>15</v>
      </c>
      <c r="E793" s="550">
        <v>12</v>
      </c>
      <c r="F793" s="550">
        <v>4</v>
      </c>
      <c r="G793" s="550">
        <v>0</v>
      </c>
      <c r="H793" s="550">
        <v>11</v>
      </c>
      <c r="I793" s="550">
        <v>4</v>
      </c>
      <c r="J793" s="550">
        <v>11</v>
      </c>
      <c r="K793" s="550">
        <v>0</v>
      </c>
      <c r="L793" s="550">
        <v>4</v>
      </c>
      <c r="M793" s="550">
        <v>0</v>
      </c>
      <c r="N793" s="550">
        <v>12</v>
      </c>
      <c r="O793" s="550">
        <v>5</v>
      </c>
      <c r="P793" s="550">
        <v>5</v>
      </c>
      <c r="Q793" s="550">
        <v>0</v>
      </c>
      <c r="R793" s="550">
        <v>33</v>
      </c>
      <c r="S793" s="550">
        <v>5</v>
      </c>
      <c r="T793" s="550">
        <v>0</v>
      </c>
      <c r="U793" s="550">
        <v>5</v>
      </c>
      <c r="V793" s="550">
        <v>30</v>
      </c>
      <c r="W793" s="550">
        <v>5</v>
      </c>
      <c r="X793" s="550">
        <v>0</v>
      </c>
      <c r="Y793" s="550">
        <v>3</v>
      </c>
      <c r="Z793" s="550">
        <v>30</v>
      </c>
      <c r="AA793" s="423">
        <f t="shared" si="283"/>
        <v>194</v>
      </c>
      <c r="AB793" s="188"/>
      <c r="AC793" s="504">
        <f t="shared" ref="AC793:AC795" si="285">D793-D772</f>
        <v>0</v>
      </c>
      <c r="AD793" s="504">
        <f t="shared" si="284"/>
        <v>0</v>
      </c>
      <c r="AE793" s="504">
        <f t="shared" si="284"/>
        <v>0</v>
      </c>
      <c r="AF793" s="504">
        <f t="shared" si="284"/>
        <v>0</v>
      </c>
      <c r="AG793" s="504">
        <f t="shared" si="284"/>
        <v>0</v>
      </c>
      <c r="AH793" s="504">
        <f t="shared" si="284"/>
        <v>0</v>
      </c>
      <c r="AI793" s="504">
        <f t="shared" si="284"/>
        <v>0</v>
      </c>
      <c r="AJ793" s="504">
        <f t="shared" si="284"/>
        <v>0</v>
      </c>
      <c r="AK793" s="504">
        <f t="shared" si="284"/>
        <v>0</v>
      </c>
      <c r="AL793" s="504">
        <f t="shared" si="284"/>
        <v>0</v>
      </c>
      <c r="AM793" s="504">
        <f t="shared" si="284"/>
        <v>0</v>
      </c>
      <c r="AN793" s="504">
        <f t="shared" si="284"/>
        <v>0</v>
      </c>
      <c r="AO793" s="504">
        <f t="shared" si="284"/>
        <v>0</v>
      </c>
      <c r="AP793" s="504">
        <f t="shared" si="284"/>
        <v>0</v>
      </c>
      <c r="AQ793" s="504">
        <f t="shared" si="284"/>
        <v>0</v>
      </c>
      <c r="AR793" s="504">
        <f t="shared" si="284"/>
        <v>0</v>
      </c>
      <c r="AS793" s="504">
        <f t="shared" si="284"/>
        <v>0</v>
      </c>
      <c r="AT793" s="504">
        <f t="shared" si="284"/>
        <v>0</v>
      </c>
      <c r="AU793" s="504">
        <f t="shared" si="284"/>
        <v>0</v>
      </c>
      <c r="AV793" s="504">
        <f t="shared" si="284"/>
        <v>0</v>
      </c>
      <c r="AW793" s="504">
        <f t="shared" si="284"/>
        <v>0</v>
      </c>
      <c r="AX793" s="504">
        <f t="shared" si="284"/>
        <v>0</v>
      </c>
      <c r="AY793" s="504">
        <f t="shared" si="284"/>
        <v>0</v>
      </c>
    </row>
    <row r="794" spans="2:51" ht="25.5" hidden="1" customHeight="1" x14ac:dyDescent="0.2">
      <c r="B794" s="93"/>
      <c r="C794" s="381">
        <v>44361</v>
      </c>
      <c r="D794" s="552">
        <v>16</v>
      </c>
      <c r="E794" s="552">
        <v>8</v>
      </c>
      <c r="F794" s="550">
        <v>8</v>
      </c>
      <c r="G794" s="550">
        <v>0</v>
      </c>
      <c r="H794" s="552">
        <v>8</v>
      </c>
      <c r="I794" s="550">
        <v>8</v>
      </c>
      <c r="J794" s="552">
        <v>11</v>
      </c>
      <c r="K794" s="550">
        <v>0</v>
      </c>
      <c r="L794" s="552">
        <v>5</v>
      </c>
      <c r="M794" s="550">
        <v>0</v>
      </c>
      <c r="N794" s="550">
        <v>13</v>
      </c>
      <c r="O794" s="550">
        <v>5</v>
      </c>
      <c r="P794" s="550">
        <v>5</v>
      </c>
      <c r="Q794" s="550">
        <v>0</v>
      </c>
      <c r="R794" s="552">
        <v>14</v>
      </c>
      <c r="S794" s="550">
        <v>5</v>
      </c>
      <c r="T794" s="550">
        <v>0</v>
      </c>
      <c r="U794" s="550">
        <v>9</v>
      </c>
      <c r="V794" s="550">
        <v>4</v>
      </c>
      <c r="W794" s="550">
        <v>5</v>
      </c>
      <c r="X794" s="550">
        <v>0</v>
      </c>
      <c r="Y794" s="550">
        <v>9</v>
      </c>
      <c r="Z794" s="550">
        <v>4</v>
      </c>
      <c r="AA794" s="423">
        <f t="shared" si="283"/>
        <v>137</v>
      </c>
      <c r="AB794" s="188" t="s">
        <v>634</v>
      </c>
      <c r="AC794" s="504">
        <f>D794-D773</f>
        <v>-4</v>
      </c>
      <c r="AD794" s="504">
        <f t="shared" si="284"/>
        <v>-4</v>
      </c>
      <c r="AE794" s="504">
        <f t="shared" si="284"/>
        <v>0</v>
      </c>
      <c r="AF794" s="504">
        <f t="shared" si="284"/>
        <v>0</v>
      </c>
      <c r="AG794" s="504">
        <f t="shared" si="284"/>
        <v>-4</v>
      </c>
      <c r="AH794" s="504">
        <f t="shared" si="284"/>
        <v>0</v>
      </c>
      <c r="AI794" s="504">
        <f t="shared" si="284"/>
        <v>1</v>
      </c>
      <c r="AJ794" s="504">
        <f t="shared" si="284"/>
        <v>0</v>
      </c>
      <c r="AK794" s="504">
        <f t="shared" si="284"/>
        <v>-5</v>
      </c>
      <c r="AL794" s="504">
        <f t="shared" si="284"/>
        <v>0</v>
      </c>
      <c r="AM794" s="504">
        <f t="shared" si="284"/>
        <v>0</v>
      </c>
      <c r="AN794" s="504">
        <f t="shared" si="284"/>
        <v>0</v>
      </c>
      <c r="AO794" s="504">
        <f t="shared" si="284"/>
        <v>0</v>
      </c>
      <c r="AP794" s="504">
        <f t="shared" si="284"/>
        <v>0</v>
      </c>
      <c r="AQ794" s="504">
        <f t="shared" si="284"/>
        <v>1</v>
      </c>
      <c r="AR794" s="504">
        <f t="shared" si="284"/>
        <v>0</v>
      </c>
      <c r="AS794" s="504">
        <f t="shared" si="284"/>
        <v>0</v>
      </c>
      <c r="AT794" s="504">
        <f t="shared" si="284"/>
        <v>0</v>
      </c>
      <c r="AU794" s="504">
        <f t="shared" si="284"/>
        <v>0</v>
      </c>
      <c r="AV794" s="504">
        <f t="shared" si="284"/>
        <v>0</v>
      </c>
      <c r="AW794" s="504">
        <f t="shared" si="284"/>
        <v>0</v>
      </c>
      <c r="AX794" s="504">
        <f t="shared" si="284"/>
        <v>0</v>
      </c>
      <c r="AY794" s="504">
        <f t="shared" si="284"/>
        <v>0</v>
      </c>
    </row>
    <row r="795" spans="2:51" ht="25.5" hidden="1" customHeight="1" x14ac:dyDescent="0.2">
      <c r="B795" s="93"/>
      <c r="C795" s="381">
        <v>44379</v>
      </c>
      <c r="D795" s="552">
        <v>11</v>
      </c>
      <c r="E795" s="550">
        <v>6</v>
      </c>
      <c r="F795" s="550">
        <v>0</v>
      </c>
      <c r="G795" s="550">
        <v>0</v>
      </c>
      <c r="H795" s="552">
        <v>5</v>
      </c>
      <c r="I795" s="550">
        <v>0</v>
      </c>
      <c r="J795" s="552">
        <v>0</v>
      </c>
      <c r="K795" s="550">
        <v>0</v>
      </c>
      <c r="L795" s="552">
        <v>5</v>
      </c>
      <c r="M795" s="550">
        <v>0</v>
      </c>
      <c r="N795" s="552">
        <v>3</v>
      </c>
      <c r="O795" s="552">
        <v>5</v>
      </c>
      <c r="P795" s="552">
        <v>2</v>
      </c>
      <c r="Q795" s="550">
        <v>0</v>
      </c>
      <c r="R795" s="552">
        <v>3</v>
      </c>
      <c r="S795" s="552">
        <v>3</v>
      </c>
      <c r="T795" s="550">
        <v>0</v>
      </c>
      <c r="U795" s="550">
        <v>0</v>
      </c>
      <c r="V795" s="552">
        <v>3</v>
      </c>
      <c r="W795" s="552">
        <v>3</v>
      </c>
      <c r="X795" s="550">
        <v>0</v>
      </c>
      <c r="Y795" s="550">
        <v>0</v>
      </c>
      <c r="Z795" s="552">
        <v>3</v>
      </c>
      <c r="AA795" s="423">
        <f t="shared" si="283"/>
        <v>52</v>
      </c>
      <c r="AB795" s="188" t="s">
        <v>634</v>
      </c>
      <c r="AC795" s="504">
        <f t="shared" si="285"/>
        <v>5</v>
      </c>
      <c r="AD795" s="504">
        <f t="shared" si="284"/>
        <v>0</v>
      </c>
      <c r="AE795" s="504">
        <f t="shared" si="284"/>
        <v>0</v>
      </c>
      <c r="AF795" s="504">
        <f t="shared" si="284"/>
        <v>0</v>
      </c>
      <c r="AG795" s="504">
        <f t="shared" si="284"/>
        <v>-1</v>
      </c>
      <c r="AH795" s="504">
        <f t="shared" si="284"/>
        <v>0</v>
      </c>
      <c r="AI795" s="504">
        <f t="shared" si="284"/>
        <v>-5</v>
      </c>
      <c r="AJ795" s="504">
        <f t="shared" si="284"/>
        <v>0</v>
      </c>
      <c r="AK795" s="504">
        <f t="shared" si="284"/>
        <v>4</v>
      </c>
      <c r="AL795" s="504">
        <f t="shared" si="284"/>
        <v>0</v>
      </c>
      <c r="AM795" s="504">
        <f t="shared" si="284"/>
        <v>-8</v>
      </c>
      <c r="AN795" s="504">
        <f t="shared" si="284"/>
        <v>3</v>
      </c>
      <c r="AO795" s="504">
        <f t="shared" si="284"/>
        <v>-4</v>
      </c>
      <c r="AP795" s="504">
        <f t="shared" si="284"/>
        <v>0</v>
      </c>
      <c r="AQ795" s="504">
        <f t="shared" si="284"/>
        <v>-4</v>
      </c>
      <c r="AR795" s="504">
        <f t="shared" si="284"/>
        <v>-3</v>
      </c>
      <c r="AS795" s="504">
        <f t="shared" si="284"/>
        <v>0</v>
      </c>
      <c r="AT795" s="504">
        <f t="shared" si="284"/>
        <v>0</v>
      </c>
      <c r="AU795" s="504">
        <f t="shared" si="284"/>
        <v>-4</v>
      </c>
      <c r="AV795" s="504">
        <f t="shared" si="284"/>
        <v>-3</v>
      </c>
      <c r="AW795" s="504">
        <f t="shared" si="284"/>
        <v>0</v>
      </c>
      <c r="AX795" s="504">
        <f t="shared" si="284"/>
        <v>0</v>
      </c>
      <c r="AY795" s="504">
        <f>Z795-Z774</f>
        <v>-4</v>
      </c>
    </row>
    <row r="796" spans="2:51" ht="25.5" hidden="1" customHeight="1" thickBot="1" x14ac:dyDescent="0.25">
      <c r="B796" s="93"/>
      <c r="C796" s="544">
        <v>44417</v>
      </c>
      <c r="D796" s="552">
        <v>4</v>
      </c>
      <c r="E796" s="552">
        <v>2</v>
      </c>
      <c r="F796" s="552">
        <v>2</v>
      </c>
      <c r="G796" s="552">
        <v>0</v>
      </c>
      <c r="H796" s="552">
        <v>2</v>
      </c>
      <c r="I796" s="552">
        <v>2</v>
      </c>
      <c r="J796" s="552">
        <v>3</v>
      </c>
      <c r="K796" s="552">
        <v>0</v>
      </c>
      <c r="L796" s="552">
        <v>1</v>
      </c>
      <c r="M796" s="552">
        <v>0</v>
      </c>
      <c r="N796" s="552">
        <v>7</v>
      </c>
      <c r="O796" s="552">
        <v>0</v>
      </c>
      <c r="P796" s="552">
        <v>1</v>
      </c>
      <c r="Q796" s="552">
        <v>0</v>
      </c>
      <c r="R796" s="552">
        <v>6</v>
      </c>
      <c r="S796" s="552">
        <v>1</v>
      </c>
      <c r="T796" s="552">
        <v>0</v>
      </c>
      <c r="U796" s="552">
        <v>2</v>
      </c>
      <c r="V796" s="552">
        <v>4</v>
      </c>
      <c r="W796" s="552">
        <v>1</v>
      </c>
      <c r="X796" s="552">
        <v>0</v>
      </c>
      <c r="Y796" s="552">
        <v>2</v>
      </c>
      <c r="Z796" s="552">
        <v>4</v>
      </c>
      <c r="AA796" s="423">
        <f t="shared" si="283"/>
        <v>44</v>
      </c>
      <c r="AB796" s="188" t="s">
        <v>710</v>
      </c>
      <c r="AC796" s="504">
        <v>4</v>
      </c>
      <c r="AD796" s="504">
        <v>2</v>
      </c>
      <c r="AE796" s="504">
        <v>2</v>
      </c>
      <c r="AF796" s="504">
        <v>0</v>
      </c>
      <c r="AG796" s="504">
        <v>2</v>
      </c>
      <c r="AH796" s="504">
        <v>2</v>
      </c>
      <c r="AI796" s="504">
        <v>3</v>
      </c>
      <c r="AJ796" s="504">
        <v>0</v>
      </c>
      <c r="AK796" s="504">
        <v>1</v>
      </c>
      <c r="AL796" s="504">
        <v>0</v>
      </c>
      <c r="AM796" s="504">
        <v>7</v>
      </c>
      <c r="AN796" s="504">
        <v>0</v>
      </c>
      <c r="AO796" s="504">
        <v>1</v>
      </c>
      <c r="AP796" s="504">
        <v>0</v>
      </c>
      <c r="AQ796" s="504">
        <v>6</v>
      </c>
      <c r="AR796" s="504">
        <v>1</v>
      </c>
      <c r="AS796" s="504">
        <v>0</v>
      </c>
      <c r="AT796" s="504">
        <v>2</v>
      </c>
      <c r="AU796" s="504">
        <v>4</v>
      </c>
      <c r="AV796" s="504">
        <v>1</v>
      </c>
      <c r="AW796" s="504">
        <v>0</v>
      </c>
      <c r="AX796" s="504">
        <v>2</v>
      </c>
      <c r="AY796" s="504">
        <v>4</v>
      </c>
    </row>
    <row r="797" spans="2:51" ht="27" hidden="1" customHeight="1" thickTop="1" x14ac:dyDescent="0.2">
      <c r="B797" s="1898" t="s">
        <v>1074</v>
      </c>
      <c r="C797" s="1898"/>
      <c r="D797" s="424">
        <f t="shared" ref="D797:Z797" si="286">SUM(D792:D796)</f>
        <v>58</v>
      </c>
      <c r="E797" s="424">
        <f t="shared" si="286"/>
        <v>40</v>
      </c>
      <c r="F797" s="424">
        <f t="shared" si="286"/>
        <v>22</v>
      </c>
      <c r="G797" s="424">
        <f t="shared" si="286"/>
        <v>0</v>
      </c>
      <c r="H797" s="424">
        <f t="shared" si="286"/>
        <v>38</v>
      </c>
      <c r="I797" s="424">
        <f t="shared" si="286"/>
        <v>14</v>
      </c>
      <c r="J797" s="424">
        <f t="shared" si="286"/>
        <v>35</v>
      </c>
      <c r="K797" s="424">
        <f t="shared" si="286"/>
        <v>2</v>
      </c>
      <c r="L797" s="424">
        <f t="shared" si="286"/>
        <v>22</v>
      </c>
      <c r="M797" s="424">
        <f t="shared" si="286"/>
        <v>0</v>
      </c>
      <c r="N797" s="424">
        <f t="shared" si="286"/>
        <v>39</v>
      </c>
      <c r="O797" s="424">
        <f t="shared" si="286"/>
        <v>16</v>
      </c>
      <c r="P797" s="424">
        <f t="shared" si="286"/>
        <v>16</v>
      </c>
      <c r="Q797" s="424">
        <f t="shared" si="286"/>
        <v>0</v>
      </c>
      <c r="R797" s="424">
        <f t="shared" si="286"/>
        <v>96</v>
      </c>
      <c r="S797" s="424">
        <f t="shared" si="286"/>
        <v>17</v>
      </c>
      <c r="T797" s="424">
        <f t="shared" si="286"/>
        <v>0</v>
      </c>
      <c r="U797" s="424">
        <f t="shared" si="286"/>
        <v>32</v>
      </c>
      <c r="V797" s="424">
        <f t="shared" si="286"/>
        <v>64</v>
      </c>
      <c r="W797" s="424">
        <f t="shared" si="286"/>
        <v>17</v>
      </c>
      <c r="X797" s="424">
        <f t="shared" si="286"/>
        <v>0</v>
      </c>
      <c r="Y797" s="424">
        <f t="shared" si="286"/>
        <v>28</v>
      </c>
      <c r="Z797" s="424">
        <f t="shared" si="286"/>
        <v>64</v>
      </c>
      <c r="AA797" s="423">
        <f t="shared" si="283"/>
        <v>620</v>
      </c>
      <c r="AB797" s="182"/>
      <c r="AC797" s="290">
        <f t="shared" ref="AC797:AY797" si="287">SUM(AC792:AC796)</f>
        <v>5</v>
      </c>
      <c r="AD797" s="290">
        <f t="shared" si="287"/>
        <v>-2</v>
      </c>
      <c r="AE797" s="290">
        <f t="shared" si="287"/>
        <v>2</v>
      </c>
      <c r="AF797" s="290">
        <f t="shared" si="287"/>
        <v>0</v>
      </c>
      <c r="AG797" s="290">
        <f t="shared" si="287"/>
        <v>-3</v>
      </c>
      <c r="AH797" s="290">
        <f t="shared" si="287"/>
        <v>2</v>
      </c>
      <c r="AI797" s="290">
        <f t="shared" si="287"/>
        <v>-1</v>
      </c>
      <c r="AJ797" s="290">
        <f t="shared" si="287"/>
        <v>0</v>
      </c>
      <c r="AK797" s="290">
        <f t="shared" si="287"/>
        <v>0</v>
      </c>
      <c r="AL797" s="290">
        <f t="shared" si="287"/>
        <v>0</v>
      </c>
      <c r="AM797" s="290">
        <f t="shared" si="287"/>
        <v>-1</v>
      </c>
      <c r="AN797" s="290">
        <f t="shared" si="287"/>
        <v>3</v>
      </c>
      <c r="AO797" s="290">
        <f t="shared" si="287"/>
        <v>-3</v>
      </c>
      <c r="AP797" s="290">
        <f t="shared" si="287"/>
        <v>0</v>
      </c>
      <c r="AQ797" s="290">
        <f t="shared" si="287"/>
        <v>3</v>
      </c>
      <c r="AR797" s="290">
        <f t="shared" si="287"/>
        <v>-2</v>
      </c>
      <c r="AS797" s="290">
        <f t="shared" si="287"/>
        <v>0</v>
      </c>
      <c r="AT797" s="290">
        <f t="shared" si="287"/>
        <v>2</v>
      </c>
      <c r="AU797" s="290">
        <f t="shared" si="287"/>
        <v>0</v>
      </c>
      <c r="AV797" s="290">
        <f t="shared" si="287"/>
        <v>-2</v>
      </c>
      <c r="AW797" s="290">
        <f t="shared" si="287"/>
        <v>0</v>
      </c>
      <c r="AX797" s="290">
        <f t="shared" si="287"/>
        <v>2</v>
      </c>
      <c r="AY797" s="290">
        <f t="shared" si="287"/>
        <v>0</v>
      </c>
    </row>
    <row r="798" spans="2:51" ht="12" hidden="1" customHeight="1" x14ac:dyDescent="0.2">
      <c r="AB798" s="182"/>
      <c r="AC798" s="574"/>
    </row>
    <row r="799" spans="2:51" ht="12" hidden="1" customHeight="1" x14ac:dyDescent="0.2"/>
    <row r="800" spans="2:51" ht="12" hidden="1" customHeight="1" x14ac:dyDescent="0.2"/>
    <row r="801" spans="2:51" ht="22.5" hidden="1" customHeight="1" x14ac:dyDescent="0.2">
      <c r="B801" s="172" t="s">
        <v>1124</v>
      </c>
      <c r="H801" s="94"/>
    </row>
    <row r="802" spans="2:51" ht="14.4" hidden="1" x14ac:dyDescent="0.2">
      <c r="B802" s="78"/>
      <c r="C802" s="79"/>
      <c r="D802" s="96" t="s">
        <v>389</v>
      </c>
      <c r="E802" s="97" t="s">
        <v>390</v>
      </c>
      <c r="F802" s="96" t="s">
        <v>391</v>
      </c>
      <c r="G802" s="96" t="s">
        <v>392</v>
      </c>
      <c r="H802" s="98" t="s">
        <v>393</v>
      </c>
      <c r="I802" s="97" t="s">
        <v>394</v>
      </c>
      <c r="J802" s="96" t="s">
        <v>395</v>
      </c>
      <c r="K802" s="96" t="s">
        <v>396</v>
      </c>
      <c r="L802" s="96" t="s">
        <v>397</v>
      </c>
      <c r="M802" s="96" t="s">
        <v>398</v>
      </c>
      <c r="N802" s="96" t="s">
        <v>399</v>
      </c>
      <c r="O802" s="96" t="s">
        <v>400</v>
      </c>
      <c r="P802" s="96" t="s">
        <v>401</v>
      </c>
      <c r="Q802" s="96" t="s">
        <v>402</v>
      </c>
      <c r="R802" s="96" t="s">
        <v>403</v>
      </c>
      <c r="S802" s="96" t="s">
        <v>404</v>
      </c>
      <c r="T802" s="96" t="s">
        <v>405</v>
      </c>
      <c r="U802" s="96" t="s">
        <v>406</v>
      </c>
      <c r="V802" s="96" t="s">
        <v>407</v>
      </c>
      <c r="W802" s="99" t="s">
        <v>408</v>
      </c>
      <c r="X802" s="80"/>
      <c r="Y802" s="80"/>
      <c r="Z802" s="80"/>
      <c r="AA802" s="80"/>
      <c r="AC802" s="81" t="s">
        <v>409</v>
      </c>
      <c r="AD802" s="81"/>
      <c r="AE802" s="81"/>
      <c r="AF802" s="81"/>
      <c r="AG802" s="81"/>
      <c r="AH802" s="81"/>
      <c r="AI802" s="81"/>
      <c r="AJ802" s="81"/>
      <c r="AK802" s="81"/>
      <c r="AL802" s="81"/>
      <c r="AM802" s="81"/>
      <c r="AN802" s="81"/>
      <c r="AO802" s="81"/>
      <c r="AP802" s="81"/>
      <c r="AQ802" s="81"/>
      <c r="AR802" s="81"/>
      <c r="AS802" s="81"/>
      <c r="AT802" s="81"/>
      <c r="AU802" s="81"/>
      <c r="AV802" s="82"/>
    </row>
    <row r="803" spans="2:51" ht="33.75" hidden="1" customHeight="1" x14ac:dyDescent="0.2">
      <c r="B803" s="83" t="s">
        <v>410</v>
      </c>
      <c r="C803" s="83" t="s">
        <v>411</v>
      </c>
      <c r="D803" s="100" t="s">
        <v>417</v>
      </c>
      <c r="E803" s="100" t="s">
        <v>418</v>
      </c>
      <c r="F803" s="100" t="s">
        <v>419</v>
      </c>
      <c r="G803" s="100" t="s">
        <v>420</v>
      </c>
      <c r="H803" s="101" t="s">
        <v>421</v>
      </c>
      <c r="I803" s="102" t="s">
        <v>422</v>
      </c>
      <c r="J803" s="100" t="s">
        <v>423</v>
      </c>
      <c r="K803" s="100" t="s">
        <v>424</v>
      </c>
      <c r="L803" s="100" t="s">
        <v>425</v>
      </c>
      <c r="M803" s="100" t="s">
        <v>426</v>
      </c>
      <c r="N803" s="100" t="s">
        <v>427</v>
      </c>
      <c r="O803" s="100" t="s">
        <v>428</v>
      </c>
      <c r="P803" s="100" t="s">
        <v>64</v>
      </c>
      <c r="Q803" s="100" t="s">
        <v>64</v>
      </c>
      <c r="R803" s="100" t="s">
        <v>429</v>
      </c>
      <c r="S803" s="100" t="s">
        <v>430</v>
      </c>
      <c r="T803" s="100" t="s">
        <v>431</v>
      </c>
      <c r="U803" s="100" t="s">
        <v>432</v>
      </c>
      <c r="V803" s="100" t="s">
        <v>433</v>
      </c>
      <c r="W803" s="100" t="s">
        <v>434</v>
      </c>
      <c r="X803" s="95"/>
      <c r="Y803" s="95"/>
      <c r="Z803" s="95"/>
      <c r="AA803" s="84" t="s">
        <v>1074</v>
      </c>
      <c r="AC803" s="85" t="s">
        <v>417</v>
      </c>
      <c r="AD803" s="85" t="s">
        <v>418</v>
      </c>
      <c r="AE803" s="85" t="s">
        <v>419</v>
      </c>
      <c r="AF803" s="85" t="s">
        <v>420</v>
      </c>
      <c r="AG803" s="85" t="s">
        <v>421</v>
      </c>
      <c r="AH803" s="85" t="s">
        <v>422</v>
      </c>
      <c r="AI803" s="85" t="s">
        <v>423</v>
      </c>
      <c r="AJ803" s="85" t="s">
        <v>424</v>
      </c>
      <c r="AK803" s="85" t="s">
        <v>425</v>
      </c>
      <c r="AL803" s="85" t="s">
        <v>426</v>
      </c>
      <c r="AM803" s="85" t="s">
        <v>427</v>
      </c>
      <c r="AN803" s="85" t="s">
        <v>428</v>
      </c>
      <c r="AO803" s="85" t="s">
        <v>1090</v>
      </c>
      <c r="AP803" s="85" t="s">
        <v>1091</v>
      </c>
      <c r="AQ803" s="85" t="s">
        <v>429</v>
      </c>
      <c r="AR803" s="85" t="s">
        <v>430</v>
      </c>
      <c r="AS803" s="85" t="s">
        <v>431</v>
      </c>
      <c r="AT803" s="85" t="s">
        <v>432</v>
      </c>
      <c r="AU803" s="85" t="s">
        <v>433</v>
      </c>
      <c r="AV803" s="85" t="s">
        <v>434</v>
      </c>
    </row>
    <row r="804" spans="2:51" ht="27" hidden="1" customHeight="1" x14ac:dyDescent="0.2">
      <c r="B804" s="86"/>
      <c r="C804" s="381">
        <v>44343</v>
      </c>
      <c r="D804" s="416">
        <v>0</v>
      </c>
      <c r="E804" s="416">
        <v>0</v>
      </c>
      <c r="F804" s="416">
        <v>0</v>
      </c>
      <c r="G804" s="416">
        <v>0</v>
      </c>
      <c r="H804" s="417">
        <v>0</v>
      </c>
      <c r="I804" s="416">
        <v>0</v>
      </c>
      <c r="J804" s="416">
        <v>0</v>
      </c>
      <c r="K804" s="416">
        <v>0</v>
      </c>
      <c r="L804" s="416">
        <v>0</v>
      </c>
      <c r="M804" s="416">
        <v>0</v>
      </c>
      <c r="N804" s="416">
        <v>0</v>
      </c>
      <c r="O804" s="416">
        <v>0</v>
      </c>
      <c r="P804" s="416">
        <v>0</v>
      </c>
      <c r="Q804" s="416">
        <v>0</v>
      </c>
      <c r="R804" s="416">
        <v>0</v>
      </c>
      <c r="S804" s="416">
        <v>0</v>
      </c>
      <c r="T804" s="416">
        <v>0</v>
      </c>
      <c r="U804" s="416">
        <v>0</v>
      </c>
      <c r="V804" s="416">
        <v>0</v>
      </c>
      <c r="W804" s="416">
        <v>0</v>
      </c>
      <c r="X804" s="418"/>
      <c r="Y804" s="419"/>
      <c r="Z804" s="419"/>
      <c r="AA804" s="420">
        <f>SUM(D804:W804)</f>
        <v>0</v>
      </c>
      <c r="AC804" s="288">
        <f t="shared" ref="AC804:AR805" si="288">D804-D784</f>
        <v>0</v>
      </c>
      <c r="AD804" s="288">
        <f t="shared" si="288"/>
        <v>0</v>
      </c>
      <c r="AE804" s="288">
        <f t="shared" si="288"/>
        <v>0</v>
      </c>
      <c r="AF804" s="288">
        <f t="shared" si="288"/>
        <v>0</v>
      </c>
      <c r="AG804" s="288">
        <f t="shared" si="288"/>
        <v>0</v>
      </c>
      <c r="AH804" s="288">
        <f t="shared" si="288"/>
        <v>0</v>
      </c>
      <c r="AI804" s="288">
        <f t="shared" si="288"/>
        <v>0</v>
      </c>
      <c r="AJ804" s="288">
        <f t="shared" si="288"/>
        <v>0</v>
      </c>
      <c r="AK804" s="288">
        <f t="shared" si="288"/>
        <v>0</v>
      </c>
      <c r="AL804" s="288">
        <f t="shared" si="288"/>
        <v>0</v>
      </c>
      <c r="AM804" s="288">
        <f t="shared" si="288"/>
        <v>0</v>
      </c>
      <c r="AN804" s="288">
        <f t="shared" si="288"/>
        <v>0</v>
      </c>
      <c r="AO804" s="288">
        <f t="shared" si="288"/>
        <v>0</v>
      </c>
      <c r="AP804" s="288">
        <f t="shared" si="288"/>
        <v>0</v>
      </c>
      <c r="AQ804" s="288">
        <f t="shared" si="288"/>
        <v>0</v>
      </c>
      <c r="AR804" s="288">
        <f t="shared" si="288"/>
        <v>0</v>
      </c>
      <c r="AS804" s="288">
        <f t="shared" ref="AM804:AV805" si="289">T804-T784</f>
        <v>0</v>
      </c>
      <c r="AT804" s="288">
        <f t="shared" si="289"/>
        <v>0</v>
      </c>
      <c r="AU804" s="288">
        <f t="shared" si="289"/>
        <v>0</v>
      </c>
      <c r="AV804" s="288">
        <f t="shared" si="289"/>
        <v>0</v>
      </c>
    </row>
    <row r="805" spans="2:51" ht="27" hidden="1" customHeight="1" x14ac:dyDescent="0.2">
      <c r="B805" s="86"/>
      <c r="C805" s="381">
        <v>44361</v>
      </c>
      <c r="D805" s="416">
        <v>0</v>
      </c>
      <c r="E805" s="416">
        <v>0</v>
      </c>
      <c r="F805" s="416">
        <v>0</v>
      </c>
      <c r="G805" s="416">
        <v>0</v>
      </c>
      <c r="H805" s="417">
        <v>0</v>
      </c>
      <c r="I805" s="416">
        <v>0</v>
      </c>
      <c r="J805" s="416">
        <v>0</v>
      </c>
      <c r="K805" s="416">
        <v>0</v>
      </c>
      <c r="L805" s="416">
        <v>0</v>
      </c>
      <c r="M805" s="416">
        <v>0</v>
      </c>
      <c r="N805" s="416">
        <v>0</v>
      </c>
      <c r="O805" s="416">
        <v>0</v>
      </c>
      <c r="P805" s="416">
        <v>0</v>
      </c>
      <c r="Q805" s="416">
        <v>0</v>
      </c>
      <c r="R805" s="416">
        <v>0</v>
      </c>
      <c r="S805" s="416">
        <v>0</v>
      </c>
      <c r="T805" s="416">
        <v>0</v>
      </c>
      <c r="U805" s="416">
        <v>0</v>
      </c>
      <c r="V805" s="416">
        <v>0</v>
      </c>
      <c r="W805" s="416">
        <v>0</v>
      </c>
      <c r="X805" s="418"/>
      <c r="Y805" s="419"/>
      <c r="Z805" s="419"/>
      <c r="AA805" s="420">
        <f t="shared" ref="AA805:AA807" si="290">SUM(D805:W805)</f>
        <v>0</v>
      </c>
      <c r="AB805" s="188"/>
      <c r="AC805" s="288">
        <f t="shared" si="288"/>
        <v>0</v>
      </c>
      <c r="AD805" s="288">
        <f t="shared" si="288"/>
        <v>0</v>
      </c>
      <c r="AE805" s="288">
        <f t="shared" si="288"/>
        <v>0</v>
      </c>
      <c r="AF805" s="288">
        <f t="shared" si="288"/>
        <v>0</v>
      </c>
      <c r="AG805" s="288">
        <f t="shared" si="288"/>
        <v>0</v>
      </c>
      <c r="AH805" s="288">
        <f t="shared" si="288"/>
        <v>0</v>
      </c>
      <c r="AI805" s="288">
        <f t="shared" si="288"/>
        <v>0</v>
      </c>
      <c r="AJ805" s="288">
        <f t="shared" si="288"/>
        <v>0</v>
      </c>
      <c r="AK805" s="288">
        <f t="shared" si="288"/>
        <v>0</v>
      </c>
      <c r="AL805" s="288">
        <f t="shared" si="288"/>
        <v>0</v>
      </c>
      <c r="AM805" s="288">
        <f t="shared" si="289"/>
        <v>0</v>
      </c>
      <c r="AN805" s="288">
        <f t="shared" si="289"/>
        <v>0</v>
      </c>
      <c r="AO805" s="288">
        <f t="shared" si="289"/>
        <v>0</v>
      </c>
      <c r="AP805" s="288">
        <f t="shared" si="289"/>
        <v>0</v>
      </c>
      <c r="AQ805" s="288">
        <f t="shared" si="289"/>
        <v>0</v>
      </c>
      <c r="AR805" s="288">
        <f t="shared" si="289"/>
        <v>0</v>
      </c>
      <c r="AS805" s="288">
        <f t="shared" si="289"/>
        <v>0</v>
      </c>
      <c r="AT805" s="288">
        <f t="shared" si="289"/>
        <v>0</v>
      </c>
      <c r="AU805" s="288">
        <f t="shared" si="289"/>
        <v>0</v>
      </c>
      <c r="AV805" s="288">
        <f t="shared" si="289"/>
        <v>0</v>
      </c>
    </row>
    <row r="806" spans="2:51" ht="27" hidden="1" customHeight="1" x14ac:dyDescent="0.2">
      <c r="B806" s="86"/>
      <c r="C806" s="381">
        <v>44379</v>
      </c>
      <c r="D806" s="416">
        <v>0</v>
      </c>
      <c r="E806" s="416">
        <v>0</v>
      </c>
      <c r="F806" s="416">
        <v>0</v>
      </c>
      <c r="G806" s="416">
        <v>0</v>
      </c>
      <c r="H806" s="417">
        <v>0</v>
      </c>
      <c r="I806" s="416">
        <v>0</v>
      </c>
      <c r="J806" s="416">
        <v>0</v>
      </c>
      <c r="K806" s="416">
        <v>0</v>
      </c>
      <c r="L806" s="416">
        <v>0</v>
      </c>
      <c r="M806" s="416">
        <v>0</v>
      </c>
      <c r="N806" s="416">
        <v>0</v>
      </c>
      <c r="O806" s="416">
        <v>0</v>
      </c>
      <c r="P806" s="416">
        <v>0</v>
      </c>
      <c r="Q806" s="416">
        <v>0</v>
      </c>
      <c r="R806" s="416">
        <v>0</v>
      </c>
      <c r="S806" s="416">
        <v>0</v>
      </c>
      <c r="T806" s="416">
        <v>0</v>
      </c>
      <c r="U806" s="416">
        <v>0</v>
      </c>
      <c r="V806" s="416">
        <v>0</v>
      </c>
      <c r="W806" s="416">
        <v>0</v>
      </c>
      <c r="X806" s="418"/>
      <c r="Y806" s="419"/>
      <c r="Z806" s="419"/>
      <c r="AA806" s="420">
        <f t="shared" si="290"/>
        <v>0</v>
      </c>
      <c r="AB806" s="188"/>
      <c r="AC806" s="535">
        <v>0</v>
      </c>
      <c r="AD806" s="535">
        <v>0</v>
      </c>
      <c r="AE806" s="535">
        <v>0</v>
      </c>
      <c r="AF806" s="535">
        <v>0</v>
      </c>
      <c r="AG806" s="535">
        <v>0</v>
      </c>
      <c r="AH806" s="535">
        <v>0</v>
      </c>
      <c r="AI806" s="535">
        <v>0</v>
      </c>
      <c r="AJ806" s="535">
        <v>0</v>
      </c>
      <c r="AK806" s="535">
        <v>0</v>
      </c>
      <c r="AL806" s="535">
        <v>0</v>
      </c>
      <c r="AM806" s="535">
        <v>0</v>
      </c>
      <c r="AN806" s="535">
        <v>0</v>
      </c>
      <c r="AO806" s="535">
        <v>0</v>
      </c>
      <c r="AP806" s="535">
        <v>0</v>
      </c>
      <c r="AQ806" s="535">
        <v>0</v>
      </c>
      <c r="AR806" s="535">
        <v>0</v>
      </c>
      <c r="AS806" s="535">
        <v>0</v>
      </c>
      <c r="AT806" s="535">
        <v>0</v>
      </c>
      <c r="AU806" s="535">
        <v>0</v>
      </c>
      <c r="AV806" s="535">
        <v>0</v>
      </c>
    </row>
    <row r="807" spans="2:51" ht="27" hidden="1" customHeight="1" thickBot="1" x14ac:dyDescent="0.25">
      <c r="B807" s="86"/>
      <c r="C807" s="381">
        <v>44417</v>
      </c>
      <c r="D807" s="416">
        <v>0</v>
      </c>
      <c r="E807" s="416">
        <v>0</v>
      </c>
      <c r="F807" s="416">
        <v>0</v>
      </c>
      <c r="G807" s="416">
        <v>0</v>
      </c>
      <c r="H807" s="417">
        <v>0</v>
      </c>
      <c r="I807" s="416">
        <v>0</v>
      </c>
      <c r="J807" s="416">
        <v>0</v>
      </c>
      <c r="K807" s="416">
        <v>0</v>
      </c>
      <c r="L807" s="416">
        <v>0</v>
      </c>
      <c r="M807" s="416">
        <v>0</v>
      </c>
      <c r="N807" s="416">
        <v>0</v>
      </c>
      <c r="O807" s="416">
        <v>0</v>
      </c>
      <c r="P807" s="416">
        <v>0</v>
      </c>
      <c r="Q807" s="416">
        <v>0</v>
      </c>
      <c r="R807" s="416">
        <v>0</v>
      </c>
      <c r="S807" s="416">
        <v>0</v>
      </c>
      <c r="T807" s="416">
        <v>0</v>
      </c>
      <c r="U807" s="416">
        <v>0</v>
      </c>
      <c r="V807" s="416">
        <v>0</v>
      </c>
      <c r="W807" s="416">
        <v>0</v>
      </c>
      <c r="X807" s="418"/>
      <c r="Y807" s="419"/>
      <c r="Z807" s="419"/>
      <c r="AA807" s="420">
        <f t="shared" si="290"/>
        <v>0</v>
      </c>
      <c r="AB807" s="188"/>
      <c r="AC807" s="535">
        <v>0</v>
      </c>
      <c r="AD807" s="535">
        <v>0</v>
      </c>
      <c r="AE807" s="535">
        <v>0</v>
      </c>
      <c r="AF807" s="535">
        <v>0</v>
      </c>
      <c r="AG807" s="535">
        <v>0</v>
      </c>
      <c r="AH807" s="535">
        <v>0</v>
      </c>
      <c r="AI807" s="535">
        <v>0</v>
      </c>
      <c r="AJ807" s="535">
        <v>0</v>
      </c>
      <c r="AK807" s="535">
        <v>0</v>
      </c>
      <c r="AL807" s="535">
        <v>0</v>
      </c>
      <c r="AM807" s="535">
        <v>0</v>
      </c>
      <c r="AN807" s="535">
        <v>0</v>
      </c>
      <c r="AO807" s="535">
        <v>0</v>
      </c>
      <c r="AP807" s="535">
        <v>0</v>
      </c>
      <c r="AQ807" s="535">
        <v>0</v>
      </c>
      <c r="AR807" s="535">
        <v>0</v>
      </c>
      <c r="AS807" s="535">
        <v>0</v>
      </c>
      <c r="AT807" s="535">
        <v>0</v>
      </c>
      <c r="AU807" s="535">
        <v>0</v>
      </c>
      <c r="AV807" s="535">
        <v>0</v>
      </c>
    </row>
    <row r="808" spans="2:51" ht="27" hidden="1" customHeight="1" thickTop="1" x14ac:dyDescent="0.2">
      <c r="B808" s="1899" t="s">
        <v>1074</v>
      </c>
      <c r="C808" s="1900"/>
      <c r="D808" s="421">
        <f t="shared" ref="D808:W808" si="291">SUM(D804:D807)</f>
        <v>0</v>
      </c>
      <c r="E808" s="421">
        <f t="shared" si="291"/>
        <v>0</v>
      </c>
      <c r="F808" s="421">
        <f t="shared" si="291"/>
        <v>0</v>
      </c>
      <c r="G808" s="421">
        <f t="shared" si="291"/>
        <v>0</v>
      </c>
      <c r="H808" s="571">
        <f t="shared" si="291"/>
        <v>0</v>
      </c>
      <c r="I808" s="421">
        <f t="shared" si="291"/>
        <v>0</v>
      </c>
      <c r="J808" s="421">
        <f t="shared" si="291"/>
        <v>0</v>
      </c>
      <c r="K808" s="421">
        <f t="shared" si="291"/>
        <v>0</v>
      </c>
      <c r="L808" s="421">
        <f t="shared" si="291"/>
        <v>0</v>
      </c>
      <c r="M808" s="421">
        <f t="shared" si="291"/>
        <v>0</v>
      </c>
      <c r="N808" s="421">
        <f t="shared" si="291"/>
        <v>0</v>
      </c>
      <c r="O808" s="421">
        <f t="shared" si="291"/>
        <v>0</v>
      </c>
      <c r="P808" s="421">
        <f t="shared" si="291"/>
        <v>0</v>
      </c>
      <c r="Q808" s="421">
        <f t="shared" si="291"/>
        <v>0</v>
      </c>
      <c r="R808" s="421">
        <f t="shared" si="291"/>
        <v>0</v>
      </c>
      <c r="S808" s="421">
        <f t="shared" si="291"/>
        <v>0</v>
      </c>
      <c r="T808" s="421">
        <f t="shared" si="291"/>
        <v>0</v>
      </c>
      <c r="U808" s="421">
        <f t="shared" si="291"/>
        <v>0</v>
      </c>
      <c r="V808" s="421">
        <f t="shared" si="291"/>
        <v>0</v>
      </c>
      <c r="W808" s="421">
        <f t="shared" si="291"/>
        <v>0</v>
      </c>
      <c r="X808" s="442"/>
      <c r="Y808" s="443"/>
      <c r="Z808" s="443"/>
      <c r="AA808" s="420">
        <f>SUM(D808:W808)</f>
        <v>0</v>
      </c>
      <c r="AB808" s="188"/>
      <c r="AC808" s="289">
        <f t="shared" ref="AC808:AV808" si="292">SUM(AC804:AC804)</f>
        <v>0</v>
      </c>
      <c r="AD808" s="289">
        <f t="shared" si="292"/>
        <v>0</v>
      </c>
      <c r="AE808" s="289">
        <f t="shared" si="292"/>
        <v>0</v>
      </c>
      <c r="AF808" s="289">
        <f t="shared" si="292"/>
        <v>0</v>
      </c>
      <c r="AG808" s="289">
        <f t="shared" si="292"/>
        <v>0</v>
      </c>
      <c r="AH808" s="289">
        <f t="shared" si="292"/>
        <v>0</v>
      </c>
      <c r="AI808" s="289">
        <f t="shared" si="292"/>
        <v>0</v>
      </c>
      <c r="AJ808" s="289">
        <f t="shared" si="292"/>
        <v>0</v>
      </c>
      <c r="AK808" s="289">
        <f t="shared" si="292"/>
        <v>0</v>
      </c>
      <c r="AL808" s="289">
        <f t="shared" si="292"/>
        <v>0</v>
      </c>
      <c r="AM808" s="289">
        <f t="shared" si="292"/>
        <v>0</v>
      </c>
      <c r="AN808" s="289">
        <f t="shared" si="292"/>
        <v>0</v>
      </c>
      <c r="AO808" s="289">
        <f t="shared" si="292"/>
        <v>0</v>
      </c>
      <c r="AP808" s="289">
        <f t="shared" si="292"/>
        <v>0</v>
      </c>
      <c r="AQ808" s="289">
        <f t="shared" si="292"/>
        <v>0</v>
      </c>
      <c r="AR808" s="289">
        <f t="shared" si="292"/>
        <v>0</v>
      </c>
      <c r="AS808" s="289">
        <f t="shared" si="292"/>
        <v>0</v>
      </c>
      <c r="AT808" s="289">
        <f t="shared" si="292"/>
        <v>0</v>
      </c>
      <c r="AU808" s="289">
        <f t="shared" si="292"/>
        <v>0</v>
      </c>
      <c r="AV808" s="289">
        <f t="shared" si="292"/>
        <v>0</v>
      </c>
    </row>
    <row r="809" spans="2:51" ht="16.2" hidden="1" x14ac:dyDescent="0.2">
      <c r="B809" s="79"/>
      <c r="C809" s="79"/>
      <c r="D809" s="87"/>
      <c r="E809" s="87"/>
      <c r="F809" s="87"/>
      <c r="G809" s="88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188"/>
      <c r="AC809" s="81"/>
      <c r="AD809" s="81"/>
      <c r="AE809" s="81"/>
      <c r="AF809" s="81"/>
      <c r="AG809" s="81"/>
      <c r="AH809" s="81"/>
      <c r="AI809" s="81"/>
      <c r="AJ809" s="81"/>
      <c r="AK809" s="81"/>
      <c r="AL809" s="81"/>
      <c r="AM809" s="81"/>
      <c r="AN809" s="81"/>
      <c r="AO809" s="81"/>
      <c r="AP809" s="81"/>
      <c r="AQ809" s="81"/>
      <c r="AR809" s="81"/>
      <c r="AS809" s="81"/>
      <c r="AT809" s="81"/>
      <c r="AU809" s="81"/>
      <c r="AV809" s="81"/>
    </row>
    <row r="810" spans="2:51" ht="16.2" hidden="1" x14ac:dyDescent="0.2">
      <c r="B810" s="78" t="s">
        <v>413</v>
      </c>
      <c r="C810" s="89"/>
      <c r="D810" s="103" t="s">
        <v>414</v>
      </c>
      <c r="E810" s="103" t="s">
        <v>6</v>
      </c>
      <c r="F810" s="103" t="s">
        <v>262</v>
      </c>
      <c r="G810" s="103" t="s">
        <v>435</v>
      </c>
      <c r="H810" s="103" t="s">
        <v>7</v>
      </c>
      <c r="I810" s="103" t="s">
        <v>8</v>
      </c>
      <c r="J810" s="99" t="s">
        <v>22</v>
      </c>
      <c r="K810" s="103" t="s">
        <v>23</v>
      </c>
      <c r="L810" s="103" t="s">
        <v>24</v>
      </c>
      <c r="M810" s="103" t="s">
        <v>9</v>
      </c>
      <c r="N810" s="103" t="s">
        <v>415</v>
      </c>
      <c r="O810" s="103" t="s">
        <v>20</v>
      </c>
      <c r="P810" s="103" t="s">
        <v>10</v>
      </c>
      <c r="Q810" s="103" t="s">
        <v>436</v>
      </c>
      <c r="R810" s="103" t="s">
        <v>12</v>
      </c>
      <c r="S810" s="103" t="s">
        <v>11</v>
      </c>
      <c r="T810" s="103" t="s">
        <v>437</v>
      </c>
      <c r="U810" s="103" t="s">
        <v>13</v>
      </c>
      <c r="V810" s="103" t="s">
        <v>14</v>
      </c>
      <c r="W810" s="103" t="s">
        <v>416</v>
      </c>
      <c r="X810" s="103" t="s">
        <v>1086</v>
      </c>
      <c r="Y810" s="103" t="s">
        <v>15</v>
      </c>
      <c r="Z810" s="103" t="s">
        <v>16</v>
      </c>
      <c r="AA810" s="87"/>
      <c r="AB810" s="188"/>
      <c r="AC810" s="81" t="s">
        <v>409</v>
      </c>
      <c r="AD810" s="81"/>
      <c r="AE810" s="81"/>
      <c r="AF810" s="81"/>
      <c r="AG810" s="81"/>
      <c r="AH810" s="81"/>
      <c r="AI810" s="81"/>
      <c r="AJ810" s="81"/>
      <c r="AK810" s="81"/>
      <c r="AL810" s="81"/>
      <c r="AM810" s="81"/>
      <c r="AN810" s="81"/>
      <c r="AO810" s="81"/>
      <c r="AP810" s="81"/>
      <c r="AQ810" s="81"/>
      <c r="AR810" s="81"/>
      <c r="AS810" s="81"/>
      <c r="AT810" s="81"/>
      <c r="AU810" s="81"/>
      <c r="AV810" s="81"/>
    </row>
    <row r="811" spans="2:51" ht="32.25" hidden="1" customHeight="1" x14ac:dyDescent="0.2">
      <c r="B811" s="83" t="s">
        <v>410</v>
      </c>
      <c r="C811" s="83" t="s">
        <v>411</v>
      </c>
      <c r="D811" s="104" t="s">
        <v>1087</v>
      </c>
      <c r="E811" s="104" t="s">
        <v>57</v>
      </c>
      <c r="F811" s="104" t="s">
        <v>263</v>
      </c>
      <c r="G811" s="104" t="s">
        <v>340</v>
      </c>
      <c r="H811" s="104" t="s">
        <v>58</v>
      </c>
      <c r="I811" s="104" t="s">
        <v>59</v>
      </c>
      <c r="J811" s="105" t="s">
        <v>79</v>
      </c>
      <c r="K811" s="104" t="s">
        <v>80</v>
      </c>
      <c r="L811" s="104" t="s">
        <v>81</v>
      </c>
      <c r="M811" s="104" t="s">
        <v>60</v>
      </c>
      <c r="N811" s="104" t="s">
        <v>61</v>
      </c>
      <c r="O811" s="104" t="s">
        <v>77</v>
      </c>
      <c r="P811" s="104" t="s">
        <v>62</v>
      </c>
      <c r="Q811" s="104" t="s">
        <v>349</v>
      </c>
      <c r="R811" s="104" t="s">
        <v>65</v>
      </c>
      <c r="S811" s="104" t="s">
        <v>63</v>
      </c>
      <c r="T811" s="104" t="s">
        <v>350</v>
      </c>
      <c r="U811" s="104" t="s">
        <v>66</v>
      </c>
      <c r="V811" s="104" t="s">
        <v>67</v>
      </c>
      <c r="W811" s="104" t="s">
        <v>64</v>
      </c>
      <c r="X811" s="104" t="s">
        <v>351</v>
      </c>
      <c r="Y811" s="104" t="s">
        <v>68</v>
      </c>
      <c r="Z811" s="104" t="s">
        <v>69</v>
      </c>
      <c r="AA811" s="90" t="s">
        <v>1074</v>
      </c>
      <c r="AB811" s="188"/>
      <c r="AC811" s="92" t="s">
        <v>1087</v>
      </c>
      <c r="AD811" s="92" t="s">
        <v>57</v>
      </c>
      <c r="AE811" s="92" t="s">
        <v>263</v>
      </c>
      <c r="AF811" s="92" t="s">
        <v>340</v>
      </c>
      <c r="AG811" s="92" t="s">
        <v>58</v>
      </c>
      <c r="AH811" s="92" t="s">
        <v>59</v>
      </c>
      <c r="AI811" s="91" t="s">
        <v>79</v>
      </c>
      <c r="AJ811" s="92" t="s">
        <v>80</v>
      </c>
      <c r="AK811" s="92" t="s">
        <v>81</v>
      </c>
      <c r="AL811" s="92" t="s">
        <v>60</v>
      </c>
      <c r="AM811" s="92" t="s">
        <v>61</v>
      </c>
      <c r="AN811" s="92" t="s">
        <v>77</v>
      </c>
      <c r="AO811" s="92" t="s">
        <v>62</v>
      </c>
      <c r="AP811" s="92" t="s">
        <v>349</v>
      </c>
      <c r="AQ811" s="92" t="s">
        <v>65</v>
      </c>
      <c r="AR811" s="92" t="s">
        <v>63</v>
      </c>
      <c r="AS811" s="92" t="s">
        <v>350</v>
      </c>
      <c r="AT811" s="92" t="s">
        <v>66</v>
      </c>
      <c r="AU811" s="92" t="s">
        <v>67</v>
      </c>
      <c r="AV811" s="92" t="s">
        <v>64</v>
      </c>
      <c r="AW811" s="92" t="s">
        <v>351</v>
      </c>
      <c r="AX811" s="92" t="s">
        <v>68</v>
      </c>
      <c r="AY811" s="92" t="s">
        <v>69</v>
      </c>
    </row>
    <row r="812" spans="2:51" ht="25.5" hidden="1" customHeight="1" x14ac:dyDescent="0.2">
      <c r="B812" s="93"/>
      <c r="C812" s="381">
        <v>44343</v>
      </c>
      <c r="D812" s="550">
        <v>15</v>
      </c>
      <c r="E812" s="550">
        <v>12</v>
      </c>
      <c r="F812" s="550">
        <v>4</v>
      </c>
      <c r="G812" s="550">
        <v>0</v>
      </c>
      <c r="H812" s="550">
        <v>11</v>
      </c>
      <c r="I812" s="550">
        <v>4</v>
      </c>
      <c r="J812" s="550">
        <v>11</v>
      </c>
      <c r="K812" s="550">
        <v>0</v>
      </c>
      <c r="L812" s="550">
        <v>4</v>
      </c>
      <c r="M812" s="550">
        <v>0</v>
      </c>
      <c r="N812" s="550">
        <v>12</v>
      </c>
      <c r="O812" s="550">
        <v>5</v>
      </c>
      <c r="P812" s="550">
        <v>5</v>
      </c>
      <c r="Q812" s="550">
        <v>0</v>
      </c>
      <c r="R812" s="550">
        <v>33</v>
      </c>
      <c r="S812" s="550">
        <v>5</v>
      </c>
      <c r="T812" s="550">
        <v>0</v>
      </c>
      <c r="U812" s="550">
        <v>5</v>
      </c>
      <c r="V812" s="550">
        <v>30</v>
      </c>
      <c r="W812" s="550">
        <v>5</v>
      </c>
      <c r="X812" s="550">
        <v>0</v>
      </c>
      <c r="Y812" s="550">
        <v>3</v>
      </c>
      <c r="Z812" s="550">
        <v>30</v>
      </c>
      <c r="AA812" s="423">
        <f t="shared" ref="AA812:AA816" si="293">SUM(D812:Z812)</f>
        <v>194</v>
      </c>
      <c r="AB812" s="188"/>
      <c r="AC812" s="504">
        <f>D812-D793</f>
        <v>0</v>
      </c>
      <c r="AD812" s="504">
        <f t="shared" ref="AD812:AY815" si="294">E812-E793</f>
        <v>0</v>
      </c>
      <c r="AE812" s="504">
        <f t="shared" si="294"/>
        <v>0</v>
      </c>
      <c r="AF812" s="504">
        <f t="shared" si="294"/>
        <v>0</v>
      </c>
      <c r="AG812" s="504">
        <f t="shared" si="294"/>
        <v>0</v>
      </c>
      <c r="AH812" s="504">
        <f t="shared" si="294"/>
        <v>0</v>
      </c>
      <c r="AI812" s="504">
        <f t="shared" si="294"/>
        <v>0</v>
      </c>
      <c r="AJ812" s="504">
        <f t="shared" si="294"/>
        <v>0</v>
      </c>
      <c r="AK812" s="504">
        <f t="shared" si="294"/>
        <v>0</v>
      </c>
      <c r="AL812" s="504">
        <f t="shared" si="294"/>
        <v>0</v>
      </c>
      <c r="AM812" s="504">
        <f t="shared" si="294"/>
        <v>0</v>
      </c>
      <c r="AN812" s="504">
        <f t="shared" si="294"/>
        <v>0</v>
      </c>
      <c r="AO812" s="504">
        <f t="shared" si="294"/>
        <v>0</v>
      </c>
      <c r="AP812" s="504">
        <f t="shared" si="294"/>
        <v>0</v>
      </c>
      <c r="AQ812" s="504">
        <f t="shared" si="294"/>
        <v>0</v>
      </c>
      <c r="AR812" s="504">
        <f t="shared" si="294"/>
        <v>0</v>
      </c>
      <c r="AS812" s="504">
        <f t="shared" si="294"/>
        <v>0</v>
      </c>
      <c r="AT812" s="504">
        <f t="shared" si="294"/>
        <v>0</v>
      </c>
      <c r="AU812" s="504">
        <f t="shared" si="294"/>
        <v>0</v>
      </c>
      <c r="AV812" s="504">
        <f t="shared" si="294"/>
        <v>0</v>
      </c>
      <c r="AW812" s="504">
        <f t="shared" si="294"/>
        <v>0</v>
      </c>
      <c r="AX812" s="504">
        <f t="shared" si="294"/>
        <v>0</v>
      </c>
      <c r="AY812" s="504">
        <f t="shared" si="294"/>
        <v>0</v>
      </c>
    </row>
    <row r="813" spans="2:51" ht="25.5" hidden="1" customHeight="1" x14ac:dyDescent="0.2">
      <c r="B813" s="93"/>
      <c r="C813" s="381">
        <v>44361</v>
      </c>
      <c r="D813" s="550">
        <v>16</v>
      </c>
      <c r="E813" s="550">
        <v>8</v>
      </c>
      <c r="F813" s="550">
        <v>8</v>
      </c>
      <c r="G813" s="550">
        <v>0</v>
      </c>
      <c r="H813" s="550">
        <v>8</v>
      </c>
      <c r="I813" s="550">
        <v>8</v>
      </c>
      <c r="J813" s="550">
        <v>11</v>
      </c>
      <c r="K813" s="550">
        <v>0</v>
      </c>
      <c r="L813" s="550">
        <v>5</v>
      </c>
      <c r="M813" s="550">
        <v>0</v>
      </c>
      <c r="N813" s="550">
        <v>13</v>
      </c>
      <c r="O813" s="550">
        <v>5</v>
      </c>
      <c r="P813" s="550">
        <v>5</v>
      </c>
      <c r="Q813" s="550">
        <v>0</v>
      </c>
      <c r="R813" s="550">
        <v>14</v>
      </c>
      <c r="S813" s="550">
        <v>5</v>
      </c>
      <c r="T813" s="550">
        <v>0</v>
      </c>
      <c r="U813" s="550">
        <v>9</v>
      </c>
      <c r="V813" s="550">
        <v>4</v>
      </c>
      <c r="W813" s="550">
        <v>5</v>
      </c>
      <c r="X813" s="550">
        <v>0</v>
      </c>
      <c r="Y813" s="550">
        <v>9</v>
      </c>
      <c r="Z813" s="550">
        <v>4</v>
      </c>
      <c r="AA813" s="423">
        <f t="shared" si="293"/>
        <v>137</v>
      </c>
      <c r="AB813" s="188"/>
      <c r="AC813" s="504">
        <f t="shared" ref="AC813:AC815" si="295">D813-D794</f>
        <v>0</v>
      </c>
      <c r="AD813" s="504">
        <f t="shared" si="294"/>
        <v>0</v>
      </c>
      <c r="AE813" s="504">
        <f t="shared" si="294"/>
        <v>0</v>
      </c>
      <c r="AF813" s="504">
        <f t="shared" si="294"/>
        <v>0</v>
      </c>
      <c r="AG813" s="504">
        <f t="shared" si="294"/>
        <v>0</v>
      </c>
      <c r="AH813" s="504">
        <f t="shared" si="294"/>
        <v>0</v>
      </c>
      <c r="AI813" s="504">
        <f t="shared" si="294"/>
        <v>0</v>
      </c>
      <c r="AJ813" s="504">
        <f t="shared" si="294"/>
        <v>0</v>
      </c>
      <c r="AK813" s="504">
        <f t="shared" si="294"/>
        <v>0</v>
      </c>
      <c r="AL813" s="504">
        <f t="shared" si="294"/>
        <v>0</v>
      </c>
      <c r="AM813" s="504">
        <f t="shared" si="294"/>
        <v>0</v>
      </c>
      <c r="AN813" s="504">
        <f t="shared" si="294"/>
        <v>0</v>
      </c>
      <c r="AO813" s="504">
        <f t="shared" si="294"/>
        <v>0</v>
      </c>
      <c r="AP813" s="504">
        <f t="shared" si="294"/>
        <v>0</v>
      </c>
      <c r="AQ813" s="504">
        <f t="shared" si="294"/>
        <v>0</v>
      </c>
      <c r="AR813" s="504">
        <f t="shared" si="294"/>
        <v>0</v>
      </c>
      <c r="AS813" s="504">
        <f t="shared" si="294"/>
        <v>0</v>
      </c>
      <c r="AT813" s="504">
        <f t="shared" si="294"/>
        <v>0</v>
      </c>
      <c r="AU813" s="504">
        <f t="shared" si="294"/>
        <v>0</v>
      </c>
      <c r="AV813" s="504">
        <f t="shared" si="294"/>
        <v>0</v>
      </c>
      <c r="AW813" s="504">
        <f t="shared" si="294"/>
        <v>0</v>
      </c>
      <c r="AX813" s="504">
        <f t="shared" si="294"/>
        <v>0</v>
      </c>
      <c r="AY813" s="504">
        <f t="shared" si="294"/>
        <v>0</v>
      </c>
    </row>
    <row r="814" spans="2:51" ht="25.5" hidden="1" customHeight="1" x14ac:dyDescent="0.2">
      <c r="B814" s="93"/>
      <c r="C814" s="381">
        <v>44379</v>
      </c>
      <c r="D814" s="550">
        <v>11</v>
      </c>
      <c r="E814" s="550">
        <v>6</v>
      </c>
      <c r="F814" s="550">
        <v>0</v>
      </c>
      <c r="G814" s="550">
        <v>0</v>
      </c>
      <c r="H814" s="550">
        <v>5</v>
      </c>
      <c r="I814" s="550">
        <v>0</v>
      </c>
      <c r="J814" s="550">
        <v>0</v>
      </c>
      <c r="K814" s="550">
        <v>0</v>
      </c>
      <c r="L814" s="550">
        <v>5</v>
      </c>
      <c r="M814" s="550">
        <v>0</v>
      </c>
      <c r="N814" s="550">
        <v>3</v>
      </c>
      <c r="O814" s="550">
        <v>5</v>
      </c>
      <c r="P814" s="550">
        <v>2</v>
      </c>
      <c r="Q814" s="550">
        <v>0</v>
      </c>
      <c r="R814" s="550">
        <v>3</v>
      </c>
      <c r="S814" s="550">
        <v>3</v>
      </c>
      <c r="T814" s="550">
        <v>0</v>
      </c>
      <c r="U814" s="550">
        <v>0</v>
      </c>
      <c r="V814" s="550">
        <v>3</v>
      </c>
      <c r="W814" s="550">
        <v>3</v>
      </c>
      <c r="X814" s="550">
        <v>0</v>
      </c>
      <c r="Y814" s="550">
        <v>0</v>
      </c>
      <c r="Z814" s="550">
        <v>3</v>
      </c>
      <c r="AA814" s="423">
        <f t="shared" si="293"/>
        <v>52</v>
      </c>
      <c r="AB814" s="188"/>
      <c r="AC814" s="504">
        <f t="shared" si="295"/>
        <v>0</v>
      </c>
      <c r="AD814" s="504">
        <f t="shared" si="294"/>
        <v>0</v>
      </c>
      <c r="AE814" s="504">
        <f t="shared" si="294"/>
        <v>0</v>
      </c>
      <c r="AF814" s="504">
        <f t="shared" si="294"/>
        <v>0</v>
      </c>
      <c r="AG814" s="504">
        <f t="shared" si="294"/>
        <v>0</v>
      </c>
      <c r="AH814" s="504">
        <f t="shared" si="294"/>
        <v>0</v>
      </c>
      <c r="AI814" s="504">
        <f t="shared" si="294"/>
        <v>0</v>
      </c>
      <c r="AJ814" s="504">
        <f t="shared" si="294"/>
        <v>0</v>
      </c>
      <c r="AK814" s="504">
        <f t="shared" si="294"/>
        <v>0</v>
      </c>
      <c r="AL814" s="504">
        <f t="shared" si="294"/>
        <v>0</v>
      </c>
      <c r="AM814" s="504">
        <f t="shared" si="294"/>
        <v>0</v>
      </c>
      <c r="AN814" s="504">
        <f t="shared" si="294"/>
        <v>0</v>
      </c>
      <c r="AO814" s="504">
        <f t="shared" si="294"/>
        <v>0</v>
      </c>
      <c r="AP814" s="504">
        <f t="shared" si="294"/>
        <v>0</v>
      </c>
      <c r="AQ814" s="504">
        <f t="shared" si="294"/>
        <v>0</v>
      </c>
      <c r="AR814" s="504">
        <f t="shared" si="294"/>
        <v>0</v>
      </c>
      <c r="AS814" s="504">
        <f t="shared" si="294"/>
        <v>0</v>
      </c>
      <c r="AT814" s="504">
        <f t="shared" si="294"/>
        <v>0</v>
      </c>
      <c r="AU814" s="504">
        <f t="shared" si="294"/>
        <v>0</v>
      </c>
      <c r="AV814" s="504">
        <f t="shared" si="294"/>
        <v>0</v>
      </c>
      <c r="AW814" s="504">
        <f t="shared" si="294"/>
        <v>0</v>
      </c>
      <c r="AX814" s="504">
        <f t="shared" si="294"/>
        <v>0</v>
      </c>
      <c r="AY814" s="504">
        <f t="shared" si="294"/>
        <v>0</v>
      </c>
    </row>
    <row r="815" spans="2:51" ht="25.5" hidden="1" customHeight="1" thickBot="1" x14ac:dyDescent="0.25">
      <c r="B815" s="93"/>
      <c r="C815" s="381">
        <v>44417</v>
      </c>
      <c r="D815" s="550">
        <v>4</v>
      </c>
      <c r="E815" s="550">
        <v>2</v>
      </c>
      <c r="F815" s="550">
        <v>2</v>
      </c>
      <c r="G815" s="550">
        <v>0</v>
      </c>
      <c r="H815" s="552">
        <v>4</v>
      </c>
      <c r="I815" s="550">
        <v>2</v>
      </c>
      <c r="J815" s="550">
        <v>3</v>
      </c>
      <c r="K815" s="550">
        <v>0</v>
      </c>
      <c r="L815" s="550">
        <v>1</v>
      </c>
      <c r="M815" s="550">
        <v>0</v>
      </c>
      <c r="N815" s="550">
        <v>7</v>
      </c>
      <c r="O815" s="552">
        <v>2</v>
      </c>
      <c r="P815" s="550">
        <v>1</v>
      </c>
      <c r="Q815" s="550">
        <v>0</v>
      </c>
      <c r="R815" s="550">
        <v>6</v>
      </c>
      <c r="S815" s="550">
        <v>1</v>
      </c>
      <c r="T815" s="550">
        <v>0</v>
      </c>
      <c r="U815" s="550">
        <v>2</v>
      </c>
      <c r="V815" s="550">
        <v>4</v>
      </c>
      <c r="W815" s="550">
        <v>1</v>
      </c>
      <c r="X815" s="550">
        <v>0</v>
      </c>
      <c r="Y815" s="550">
        <v>2</v>
      </c>
      <c r="Z815" s="550">
        <v>4</v>
      </c>
      <c r="AA815" s="423">
        <f t="shared" si="293"/>
        <v>48</v>
      </c>
      <c r="AB815" s="188" t="s">
        <v>657</v>
      </c>
      <c r="AC815" s="504">
        <f t="shared" si="295"/>
        <v>0</v>
      </c>
      <c r="AD815" s="504">
        <f t="shared" si="294"/>
        <v>0</v>
      </c>
      <c r="AE815" s="504">
        <f t="shared" si="294"/>
        <v>0</v>
      </c>
      <c r="AF815" s="504">
        <f t="shared" si="294"/>
        <v>0</v>
      </c>
      <c r="AG815" s="504">
        <f t="shared" si="294"/>
        <v>2</v>
      </c>
      <c r="AH815" s="504">
        <f t="shared" si="294"/>
        <v>0</v>
      </c>
      <c r="AI815" s="504">
        <f t="shared" si="294"/>
        <v>0</v>
      </c>
      <c r="AJ815" s="504">
        <f t="shared" si="294"/>
        <v>0</v>
      </c>
      <c r="AK815" s="504">
        <f t="shared" si="294"/>
        <v>0</v>
      </c>
      <c r="AL815" s="504">
        <f t="shared" si="294"/>
        <v>0</v>
      </c>
      <c r="AM815" s="504">
        <f t="shared" si="294"/>
        <v>0</v>
      </c>
      <c r="AN815" s="504">
        <f t="shared" si="294"/>
        <v>2</v>
      </c>
      <c r="AO815" s="504">
        <f t="shared" si="294"/>
        <v>0</v>
      </c>
      <c r="AP815" s="504">
        <f t="shared" si="294"/>
        <v>0</v>
      </c>
      <c r="AQ815" s="504">
        <f t="shared" si="294"/>
        <v>0</v>
      </c>
      <c r="AR815" s="504">
        <f t="shared" si="294"/>
        <v>0</v>
      </c>
      <c r="AS815" s="504">
        <f t="shared" si="294"/>
        <v>0</v>
      </c>
      <c r="AT815" s="504">
        <f t="shared" si="294"/>
        <v>0</v>
      </c>
      <c r="AU815" s="504">
        <f t="shared" si="294"/>
        <v>0</v>
      </c>
      <c r="AV815" s="504">
        <f t="shared" si="294"/>
        <v>0</v>
      </c>
      <c r="AW815" s="504">
        <f t="shared" si="294"/>
        <v>0</v>
      </c>
      <c r="AX815" s="504">
        <f t="shared" si="294"/>
        <v>0</v>
      </c>
      <c r="AY815" s="504">
        <f t="shared" si="294"/>
        <v>0</v>
      </c>
    </row>
    <row r="816" spans="2:51" ht="27" hidden="1" customHeight="1" thickTop="1" x14ac:dyDescent="0.2">
      <c r="B816" s="1898" t="s">
        <v>1074</v>
      </c>
      <c r="C816" s="1898"/>
      <c r="D816" s="424">
        <f t="shared" ref="D816:Z816" si="296">SUM(D812:D815)</f>
        <v>46</v>
      </c>
      <c r="E816" s="424">
        <f t="shared" si="296"/>
        <v>28</v>
      </c>
      <c r="F816" s="424">
        <f t="shared" si="296"/>
        <v>14</v>
      </c>
      <c r="G816" s="424">
        <f t="shared" si="296"/>
        <v>0</v>
      </c>
      <c r="H816" s="424">
        <f t="shared" si="296"/>
        <v>28</v>
      </c>
      <c r="I816" s="424">
        <f t="shared" si="296"/>
        <v>14</v>
      </c>
      <c r="J816" s="424">
        <f t="shared" si="296"/>
        <v>25</v>
      </c>
      <c r="K816" s="424">
        <f t="shared" si="296"/>
        <v>0</v>
      </c>
      <c r="L816" s="424">
        <f t="shared" si="296"/>
        <v>15</v>
      </c>
      <c r="M816" s="424">
        <f t="shared" si="296"/>
        <v>0</v>
      </c>
      <c r="N816" s="424">
        <f t="shared" si="296"/>
        <v>35</v>
      </c>
      <c r="O816" s="424">
        <f t="shared" si="296"/>
        <v>17</v>
      </c>
      <c r="P816" s="424">
        <f t="shared" si="296"/>
        <v>13</v>
      </c>
      <c r="Q816" s="424">
        <f t="shared" si="296"/>
        <v>0</v>
      </c>
      <c r="R816" s="424">
        <f t="shared" si="296"/>
        <v>56</v>
      </c>
      <c r="S816" s="424">
        <f t="shared" si="296"/>
        <v>14</v>
      </c>
      <c r="T816" s="424">
        <f t="shared" si="296"/>
        <v>0</v>
      </c>
      <c r="U816" s="424">
        <f t="shared" si="296"/>
        <v>16</v>
      </c>
      <c r="V816" s="424">
        <f t="shared" si="296"/>
        <v>41</v>
      </c>
      <c r="W816" s="424">
        <f t="shared" si="296"/>
        <v>14</v>
      </c>
      <c r="X816" s="424">
        <f t="shared" si="296"/>
        <v>0</v>
      </c>
      <c r="Y816" s="424">
        <f t="shared" si="296"/>
        <v>14</v>
      </c>
      <c r="Z816" s="424">
        <f t="shared" si="296"/>
        <v>41</v>
      </c>
      <c r="AA816" s="423">
        <f t="shared" si="293"/>
        <v>431</v>
      </c>
      <c r="AB816" s="182"/>
      <c r="AC816" s="290">
        <f t="shared" ref="AC816:AY816" si="297">SUM(AC812:AC815)</f>
        <v>0</v>
      </c>
      <c r="AD816" s="290">
        <f t="shared" si="297"/>
        <v>0</v>
      </c>
      <c r="AE816" s="290">
        <f t="shared" si="297"/>
        <v>0</v>
      </c>
      <c r="AF816" s="290">
        <f t="shared" si="297"/>
        <v>0</v>
      </c>
      <c r="AG816" s="290">
        <f t="shared" si="297"/>
        <v>2</v>
      </c>
      <c r="AH816" s="290">
        <f t="shared" si="297"/>
        <v>0</v>
      </c>
      <c r="AI816" s="290">
        <f t="shared" si="297"/>
        <v>0</v>
      </c>
      <c r="AJ816" s="290">
        <f t="shared" si="297"/>
        <v>0</v>
      </c>
      <c r="AK816" s="290">
        <f t="shared" si="297"/>
        <v>0</v>
      </c>
      <c r="AL816" s="290">
        <f t="shared" si="297"/>
        <v>0</v>
      </c>
      <c r="AM816" s="290">
        <f t="shared" si="297"/>
        <v>0</v>
      </c>
      <c r="AN816" s="290">
        <f t="shared" si="297"/>
        <v>2</v>
      </c>
      <c r="AO816" s="290">
        <f t="shared" si="297"/>
        <v>0</v>
      </c>
      <c r="AP816" s="290">
        <f t="shared" si="297"/>
        <v>0</v>
      </c>
      <c r="AQ816" s="290">
        <f t="shared" si="297"/>
        <v>0</v>
      </c>
      <c r="AR816" s="290">
        <f t="shared" si="297"/>
        <v>0</v>
      </c>
      <c r="AS816" s="290">
        <f t="shared" si="297"/>
        <v>0</v>
      </c>
      <c r="AT816" s="290">
        <f t="shared" si="297"/>
        <v>0</v>
      </c>
      <c r="AU816" s="290">
        <f t="shared" si="297"/>
        <v>0</v>
      </c>
      <c r="AV816" s="290">
        <f t="shared" si="297"/>
        <v>0</v>
      </c>
      <c r="AW816" s="290">
        <f t="shared" si="297"/>
        <v>0</v>
      </c>
      <c r="AX816" s="290">
        <f t="shared" si="297"/>
        <v>0</v>
      </c>
      <c r="AY816" s="290">
        <f t="shared" si="297"/>
        <v>0</v>
      </c>
    </row>
    <row r="817" spans="2:48" ht="12" hidden="1" customHeight="1" x14ac:dyDescent="0.2">
      <c r="AB817" s="182"/>
      <c r="AC817" s="574"/>
    </row>
    <row r="818" spans="2:48" ht="12" hidden="1" customHeight="1" x14ac:dyDescent="0.2"/>
    <row r="819" spans="2:48" ht="12" hidden="1" customHeight="1" x14ac:dyDescent="0.2"/>
    <row r="820" spans="2:48" ht="12" hidden="1" customHeight="1" x14ac:dyDescent="0.2"/>
    <row r="821" spans="2:48" ht="12" hidden="1" customHeight="1" x14ac:dyDescent="0.2"/>
    <row r="822" spans="2:48" ht="22.5" hidden="1" customHeight="1" x14ac:dyDescent="0.2">
      <c r="B822" s="172" t="s">
        <v>1125</v>
      </c>
      <c r="H822" s="94"/>
    </row>
    <row r="823" spans="2:48" ht="14.4" hidden="1" x14ac:dyDescent="0.2">
      <c r="B823" s="78"/>
      <c r="C823" s="79"/>
      <c r="D823" s="96" t="s">
        <v>389</v>
      </c>
      <c r="E823" s="97" t="s">
        <v>390</v>
      </c>
      <c r="F823" s="96" t="s">
        <v>391</v>
      </c>
      <c r="G823" s="96" t="s">
        <v>392</v>
      </c>
      <c r="H823" s="98" t="s">
        <v>393</v>
      </c>
      <c r="I823" s="97" t="s">
        <v>394</v>
      </c>
      <c r="J823" s="96" t="s">
        <v>395</v>
      </c>
      <c r="K823" s="96" t="s">
        <v>396</v>
      </c>
      <c r="L823" s="96" t="s">
        <v>397</v>
      </c>
      <c r="M823" s="96" t="s">
        <v>398</v>
      </c>
      <c r="N823" s="96" t="s">
        <v>399</v>
      </c>
      <c r="O823" s="96" t="s">
        <v>400</v>
      </c>
      <c r="P823" s="96" t="s">
        <v>401</v>
      </c>
      <c r="Q823" s="96" t="s">
        <v>402</v>
      </c>
      <c r="R823" s="96" t="s">
        <v>403</v>
      </c>
      <c r="S823" s="96" t="s">
        <v>404</v>
      </c>
      <c r="T823" s="96" t="s">
        <v>405</v>
      </c>
      <c r="U823" s="96" t="s">
        <v>406</v>
      </c>
      <c r="V823" s="96" t="s">
        <v>407</v>
      </c>
      <c r="W823" s="99" t="s">
        <v>408</v>
      </c>
      <c r="X823" s="80"/>
      <c r="Y823" s="80"/>
      <c r="Z823" s="80"/>
      <c r="AA823" s="80"/>
      <c r="AC823" s="81" t="s">
        <v>409</v>
      </c>
      <c r="AD823" s="81"/>
      <c r="AE823" s="81"/>
      <c r="AF823" s="81"/>
      <c r="AG823" s="81"/>
      <c r="AH823" s="81"/>
      <c r="AI823" s="81"/>
      <c r="AJ823" s="81"/>
      <c r="AK823" s="81"/>
      <c r="AL823" s="81"/>
      <c r="AM823" s="81"/>
      <c r="AN823" s="81"/>
      <c r="AO823" s="81"/>
      <c r="AP823" s="81"/>
      <c r="AQ823" s="81"/>
      <c r="AR823" s="81"/>
      <c r="AS823" s="81"/>
      <c r="AT823" s="81"/>
      <c r="AU823" s="81"/>
      <c r="AV823" s="82"/>
    </row>
    <row r="824" spans="2:48" ht="33.75" hidden="1" customHeight="1" x14ac:dyDescent="0.2">
      <c r="B824" s="83" t="s">
        <v>410</v>
      </c>
      <c r="C824" s="83" t="s">
        <v>411</v>
      </c>
      <c r="D824" s="100" t="s">
        <v>417</v>
      </c>
      <c r="E824" s="100" t="s">
        <v>418</v>
      </c>
      <c r="F824" s="100" t="s">
        <v>419</v>
      </c>
      <c r="G824" s="100" t="s">
        <v>420</v>
      </c>
      <c r="H824" s="101" t="s">
        <v>421</v>
      </c>
      <c r="I824" s="102" t="s">
        <v>422</v>
      </c>
      <c r="J824" s="100" t="s">
        <v>423</v>
      </c>
      <c r="K824" s="100" t="s">
        <v>424</v>
      </c>
      <c r="L824" s="100" t="s">
        <v>425</v>
      </c>
      <c r="M824" s="100" t="s">
        <v>426</v>
      </c>
      <c r="N824" s="100" t="s">
        <v>427</v>
      </c>
      <c r="O824" s="100" t="s">
        <v>428</v>
      </c>
      <c r="P824" s="100" t="s">
        <v>64</v>
      </c>
      <c r="Q824" s="100" t="s">
        <v>64</v>
      </c>
      <c r="R824" s="100" t="s">
        <v>429</v>
      </c>
      <c r="S824" s="100" t="s">
        <v>430</v>
      </c>
      <c r="T824" s="100" t="s">
        <v>431</v>
      </c>
      <c r="U824" s="100" t="s">
        <v>432</v>
      </c>
      <c r="V824" s="100" t="s">
        <v>433</v>
      </c>
      <c r="W824" s="100" t="s">
        <v>434</v>
      </c>
      <c r="X824" s="95"/>
      <c r="Y824" s="95"/>
      <c r="Z824" s="95"/>
      <c r="AA824" s="84" t="s">
        <v>412</v>
      </c>
      <c r="AC824" s="85" t="s">
        <v>417</v>
      </c>
      <c r="AD824" s="85" t="s">
        <v>418</v>
      </c>
      <c r="AE824" s="85" t="s">
        <v>419</v>
      </c>
      <c r="AF824" s="85" t="s">
        <v>420</v>
      </c>
      <c r="AG824" s="85" t="s">
        <v>421</v>
      </c>
      <c r="AH824" s="85" t="s">
        <v>422</v>
      </c>
      <c r="AI824" s="85" t="s">
        <v>423</v>
      </c>
      <c r="AJ824" s="85" t="s">
        <v>424</v>
      </c>
      <c r="AK824" s="85" t="s">
        <v>425</v>
      </c>
      <c r="AL824" s="85" t="s">
        <v>426</v>
      </c>
      <c r="AM824" s="85" t="s">
        <v>427</v>
      </c>
      <c r="AN824" s="85" t="s">
        <v>428</v>
      </c>
      <c r="AO824" s="85" t="s">
        <v>1060</v>
      </c>
      <c r="AP824" s="85" t="s">
        <v>1091</v>
      </c>
      <c r="AQ824" s="85" t="s">
        <v>429</v>
      </c>
      <c r="AR824" s="85" t="s">
        <v>430</v>
      </c>
      <c r="AS824" s="85" t="s">
        <v>431</v>
      </c>
      <c r="AT824" s="85" t="s">
        <v>432</v>
      </c>
      <c r="AU824" s="85" t="s">
        <v>433</v>
      </c>
      <c r="AV824" s="85" t="s">
        <v>434</v>
      </c>
    </row>
    <row r="825" spans="2:48" ht="27" hidden="1" customHeight="1" x14ac:dyDescent="0.2">
      <c r="B825" s="86"/>
      <c r="C825" s="381">
        <v>44361</v>
      </c>
      <c r="D825" s="416">
        <v>0</v>
      </c>
      <c r="E825" s="416">
        <v>0</v>
      </c>
      <c r="F825" s="416">
        <v>0</v>
      </c>
      <c r="G825" s="416">
        <v>0</v>
      </c>
      <c r="H825" s="417">
        <v>0</v>
      </c>
      <c r="I825" s="416">
        <v>0</v>
      </c>
      <c r="J825" s="416">
        <v>0</v>
      </c>
      <c r="K825" s="416">
        <v>0</v>
      </c>
      <c r="L825" s="416">
        <v>0</v>
      </c>
      <c r="M825" s="416">
        <v>0</v>
      </c>
      <c r="N825" s="416">
        <v>0</v>
      </c>
      <c r="O825" s="416">
        <v>0</v>
      </c>
      <c r="P825" s="416">
        <v>0</v>
      </c>
      <c r="Q825" s="416">
        <v>0</v>
      </c>
      <c r="R825" s="416">
        <v>0</v>
      </c>
      <c r="S825" s="416">
        <v>0</v>
      </c>
      <c r="T825" s="416">
        <v>0</v>
      </c>
      <c r="U825" s="416">
        <v>0</v>
      </c>
      <c r="V825" s="416">
        <v>0</v>
      </c>
      <c r="W825" s="416">
        <v>0</v>
      </c>
      <c r="X825" s="418"/>
      <c r="Y825" s="419"/>
      <c r="Z825" s="419"/>
      <c r="AA825" s="420">
        <f>SUM(D825:W825)</f>
        <v>0</v>
      </c>
      <c r="AC825" s="288">
        <f>D825-D805</f>
        <v>0</v>
      </c>
      <c r="AD825" s="288">
        <f t="shared" ref="AD825:AV827" si="298">E825-E805</f>
        <v>0</v>
      </c>
      <c r="AE825" s="288">
        <f t="shared" si="298"/>
        <v>0</v>
      </c>
      <c r="AF825" s="288">
        <f t="shared" si="298"/>
        <v>0</v>
      </c>
      <c r="AG825" s="288">
        <f t="shared" si="298"/>
        <v>0</v>
      </c>
      <c r="AH825" s="288">
        <f t="shared" si="298"/>
        <v>0</v>
      </c>
      <c r="AI825" s="288">
        <f t="shared" si="298"/>
        <v>0</v>
      </c>
      <c r="AJ825" s="288">
        <f t="shared" si="298"/>
        <v>0</v>
      </c>
      <c r="AK825" s="288">
        <f t="shared" si="298"/>
        <v>0</v>
      </c>
      <c r="AL825" s="288">
        <f t="shared" si="298"/>
        <v>0</v>
      </c>
      <c r="AM825" s="288">
        <f t="shared" si="298"/>
        <v>0</v>
      </c>
      <c r="AN825" s="288">
        <f t="shared" si="298"/>
        <v>0</v>
      </c>
      <c r="AO825" s="288">
        <f t="shared" si="298"/>
        <v>0</v>
      </c>
      <c r="AP825" s="288">
        <f t="shared" si="298"/>
        <v>0</v>
      </c>
      <c r="AQ825" s="288">
        <f t="shared" si="298"/>
        <v>0</v>
      </c>
      <c r="AR825" s="288">
        <f t="shared" si="298"/>
        <v>0</v>
      </c>
      <c r="AS825" s="288">
        <f t="shared" si="298"/>
        <v>0</v>
      </c>
      <c r="AT825" s="288">
        <f t="shared" si="298"/>
        <v>0</v>
      </c>
      <c r="AU825" s="288">
        <f t="shared" si="298"/>
        <v>0</v>
      </c>
      <c r="AV825" s="288">
        <f t="shared" si="298"/>
        <v>0</v>
      </c>
    </row>
    <row r="826" spans="2:48" ht="27" hidden="1" customHeight="1" x14ac:dyDescent="0.2">
      <c r="B826" s="86"/>
      <c r="C826" s="381">
        <v>44379</v>
      </c>
      <c r="D826" s="416">
        <v>0</v>
      </c>
      <c r="E826" s="416">
        <v>0</v>
      </c>
      <c r="F826" s="416">
        <v>0</v>
      </c>
      <c r="G826" s="416">
        <v>0</v>
      </c>
      <c r="H826" s="417">
        <v>0</v>
      </c>
      <c r="I826" s="416">
        <v>0</v>
      </c>
      <c r="J826" s="416">
        <v>0</v>
      </c>
      <c r="K826" s="416">
        <v>0</v>
      </c>
      <c r="L826" s="416">
        <v>0</v>
      </c>
      <c r="M826" s="416">
        <v>0</v>
      </c>
      <c r="N826" s="416">
        <v>0</v>
      </c>
      <c r="O826" s="416">
        <v>0</v>
      </c>
      <c r="P826" s="416">
        <v>0</v>
      </c>
      <c r="Q826" s="416">
        <v>0</v>
      </c>
      <c r="R826" s="416">
        <v>0</v>
      </c>
      <c r="S826" s="416">
        <v>0</v>
      </c>
      <c r="T826" s="416">
        <v>0</v>
      </c>
      <c r="U826" s="416">
        <v>0</v>
      </c>
      <c r="V826" s="416">
        <v>0</v>
      </c>
      <c r="W826" s="416">
        <v>0</v>
      </c>
      <c r="X826" s="418"/>
      <c r="Y826" s="419"/>
      <c r="Z826" s="419"/>
      <c r="AA826" s="420">
        <f t="shared" ref="AA826:AA830" si="299">SUM(D826:W826)</f>
        <v>0</v>
      </c>
      <c r="AB826" s="188"/>
      <c r="AC826" s="288">
        <f t="shared" ref="AC826:AC827" si="300">D826-D806</f>
        <v>0</v>
      </c>
      <c r="AD826" s="288">
        <f t="shared" si="298"/>
        <v>0</v>
      </c>
      <c r="AE826" s="288">
        <f t="shared" si="298"/>
        <v>0</v>
      </c>
      <c r="AF826" s="288">
        <f t="shared" si="298"/>
        <v>0</v>
      </c>
      <c r="AG826" s="288">
        <f t="shared" si="298"/>
        <v>0</v>
      </c>
      <c r="AH826" s="288">
        <f t="shared" si="298"/>
        <v>0</v>
      </c>
      <c r="AI826" s="288">
        <f t="shared" si="298"/>
        <v>0</v>
      </c>
      <c r="AJ826" s="288">
        <f t="shared" si="298"/>
        <v>0</v>
      </c>
      <c r="AK826" s="288">
        <f t="shared" si="298"/>
        <v>0</v>
      </c>
      <c r="AL826" s="288">
        <f t="shared" si="298"/>
        <v>0</v>
      </c>
      <c r="AM826" s="288">
        <f t="shared" si="298"/>
        <v>0</v>
      </c>
      <c r="AN826" s="288">
        <f t="shared" si="298"/>
        <v>0</v>
      </c>
      <c r="AO826" s="288">
        <f t="shared" si="298"/>
        <v>0</v>
      </c>
      <c r="AP826" s="288">
        <f t="shared" si="298"/>
        <v>0</v>
      </c>
      <c r="AQ826" s="288">
        <f t="shared" si="298"/>
        <v>0</v>
      </c>
      <c r="AR826" s="288">
        <f t="shared" si="298"/>
        <v>0</v>
      </c>
      <c r="AS826" s="288">
        <f t="shared" si="298"/>
        <v>0</v>
      </c>
      <c r="AT826" s="288">
        <f t="shared" si="298"/>
        <v>0</v>
      </c>
      <c r="AU826" s="288">
        <f t="shared" si="298"/>
        <v>0</v>
      </c>
      <c r="AV826" s="288">
        <f t="shared" si="298"/>
        <v>0</v>
      </c>
    </row>
    <row r="827" spans="2:48" ht="27" hidden="1" customHeight="1" x14ac:dyDescent="0.2">
      <c r="B827" s="86"/>
      <c r="C827" s="381">
        <v>44417</v>
      </c>
      <c r="D827" s="416">
        <v>0</v>
      </c>
      <c r="E827" s="416">
        <v>0</v>
      </c>
      <c r="F827" s="416">
        <v>0</v>
      </c>
      <c r="G827" s="416">
        <v>0</v>
      </c>
      <c r="H827" s="417">
        <v>0</v>
      </c>
      <c r="I827" s="416">
        <v>0</v>
      </c>
      <c r="J827" s="416">
        <v>0</v>
      </c>
      <c r="K827" s="416">
        <v>0</v>
      </c>
      <c r="L827" s="416">
        <v>0</v>
      </c>
      <c r="M827" s="416">
        <v>0</v>
      </c>
      <c r="N827" s="416">
        <v>0</v>
      </c>
      <c r="O827" s="416">
        <v>0</v>
      </c>
      <c r="P827" s="416">
        <v>0</v>
      </c>
      <c r="Q827" s="416">
        <v>0</v>
      </c>
      <c r="R827" s="416">
        <v>0</v>
      </c>
      <c r="S827" s="416">
        <v>0</v>
      </c>
      <c r="T827" s="416">
        <v>0</v>
      </c>
      <c r="U827" s="416">
        <v>0</v>
      </c>
      <c r="V827" s="416">
        <v>0</v>
      </c>
      <c r="W827" s="416">
        <v>0</v>
      </c>
      <c r="X827" s="418"/>
      <c r="Y827" s="419"/>
      <c r="Z827" s="419"/>
      <c r="AA827" s="420">
        <f t="shared" si="299"/>
        <v>0</v>
      </c>
      <c r="AB827" s="188"/>
      <c r="AC827" s="288">
        <f t="shared" si="300"/>
        <v>0</v>
      </c>
      <c r="AD827" s="288">
        <f t="shared" si="298"/>
        <v>0</v>
      </c>
      <c r="AE827" s="288">
        <f t="shared" si="298"/>
        <v>0</v>
      </c>
      <c r="AF827" s="288">
        <f t="shared" si="298"/>
        <v>0</v>
      </c>
      <c r="AG827" s="288">
        <f t="shared" si="298"/>
        <v>0</v>
      </c>
      <c r="AH827" s="288">
        <f t="shared" si="298"/>
        <v>0</v>
      </c>
      <c r="AI827" s="288">
        <f t="shared" si="298"/>
        <v>0</v>
      </c>
      <c r="AJ827" s="288">
        <f t="shared" si="298"/>
        <v>0</v>
      </c>
      <c r="AK827" s="288">
        <f t="shared" si="298"/>
        <v>0</v>
      </c>
      <c r="AL827" s="288">
        <f t="shared" si="298"/>
        <v>0</v>
      </c>
      <c r="AM827" s="288">
        <f t="shared" si="298"/>
        <v>0</v>
      </c>
      <c r="AN827" s="288">
        <f t="shared" si="298"/>
        <v>0</v>
      </c>
      <c r="AO827" s="288">
        <f t="shared" si="298"/>
        <v>0</v>
      </c>
      <c r="AP827" s="288">
        <f t="shared" si="298"/>
        <v>0</v>
      </c>
      <c r="AQ827" s="288">
        <f t="shared" si="298"/>
        <v>0</v>
      </c>
      <c r="AR827" s="288">
        <f t="shared" si="298"/>
        <v>0</v>
      </c>
      <c r="AS827" s="288">
        <f t="shared" si="298"/>
        <v>0</v>
      </c>
      <c r="AT827" s="288">
        <f t="shared" si="298"/>
        <v>0</v>
      </c>
      <c r="AU827" s="288">
        <f t="shared" si="298"/>
        <v>0</v>
      </c>
      <c r="AV827" s="288">
        <f t="shared" si="298"/>
        <v>0</v>
      </c>
    </row>
    <row r="828" spans="2:48" ht="27" hidden="1" customHeight="1" x14ac:dyDescent="0.2">
      <c r="B828" s="86"/>
      <c r="C828" s="617">
        <v>44425</v>
      </c>
      <c r="D828" s="618">
        <v>0</v>
      </c>
      <c r="E828" s="618">
        <v>0</v>
      </c>
      <c r="F828" s="618">
        <v>0</v>
      </c>
      <c r="G828" s="618">
        <v>0</v>
      </c>
      <c r="H828" s="619">
        <v>0</v>
      </c>
      <c r="I828" s="618">
        <v>0</v>
      </c>
      <c r="J828" s="618">
        <v>0</v>
      </c>
      <c r="K828" s="618">
        <v>0</v>
      </c>
      <c r="L828" s="618">
        <v>0</v>
      </c>
      <c r="M828" s="618">
        <v>0</v>
      </c>
      <c r="N828" s="618">
        <v>0</v>
      </c>
      <c r="O828" s="618">
        <v>0</v>
      </c>
      <c r="P828" s="618">
        <v>0</v>
      </c>
      <c r="Q828" s="618">
        <v>0</v>
      </c>
      <c r="R828" s="618">
        <v>0</v>
      </c>
      <c r="S828" s="618">
        <v>0</v>
      </c>
      <c r="T828" s="618">
        <v>0</v>
      </c>
      <c r="U828" s="618">
        <v>0</v>
      </c>
      <c r="V828" s="618">
        <v>0</v>
      </c>
      <c r="W828" s="618">
        <v>0</v>
      </c>
      <c r="X828" s="620"/>
      <c r="Y828" s="621"/>
      <c r="Z828" s="621"/>
      <c r="AA828" s="623">
        <f t="shared" si="299"/>
        <v>0</v>
      </c>
      <c r="AB828" s="188" t="s">
        <v>715</v>
      </c>
      <c r="AC828" s="288">
        <v>0</v>
      </c>
      <c r="AD828" s="288">
        <v>0</v>
      </c>
      <c r="AE828" s="288">
        <v>0</v>
      </c>
      <c r="AF828" s="288">
        <v>0</v>
      </c>
      <c r="AG828" s="288">
        <v>0</v>
      </c>
      <c r="AH828" s="288">
        <v>0</v>
      </c>
      <c r="AI828" s="288">
        <v>0</v>
      </c>
      <c r="AJ828" s="288">
        <v>0</v>
      </c>
      <c r="AK828" s="288">
        <v>0</v>
      </c>
      <c r="AL828" s="288">
        <v>0</v>
      </c>
      <c r="AM828" s="288">
        <v>0</v>
      </c>
      <c r="AN828" s="288">
        <v>0</v>
      </c>
      <c r="AO828" s="288">
        <v>0</v>
      </c>
      <c r="AP828" s="288">
        <v>0</v>
      </c>
      <c r="AQ828" s="288">
        <v>0</v>
      </c>
      <c r="AR828" s="288">
        <v>0</v>
      </c>
      <c r="AS828" s="288">
        <v>0</v>
      </c>
      <c r="AT828" s="288">
        <v>0</v>
      </c>
      <c r="AU828" s="288">
        <v>0</v>
      </c>
      <c r="AV828" s="288">
        <v>0</v>
      </c>
    </row>
    <row r="829" spans="2:48" ht="27" hidden="1" customHeight="1" x14ac:dyDescent="0.2">
      <c r="B829" s="86"/>
      <c r="C829" s="617">
        <v>44435</v>
      </c>
      <c r="D829" s="618">
        <v>0</v>
      </c>
      <c r="E829" s="618">
        <v>0</v>
      </c>
      <c r="F829" s="618">
        <v>0</v>
      </c>
      <c r="G829" s="618">
        <v>0</v>
      </c>
      <c r="H829" s="619">
        <v>0</v>
      </c>
      <c r="I829" s="618">
        <v>0</v>
      </c>
      <c r="J829" s="618">
        <v>0</v>
      </c>
      <c r="K829" s="618">
        <v>0</v>
      </c>
      <c r="L829" s="618">
        <v>0</v>
      </c>
      <c r="M829" s="618">
        <v>0</v>
      </c>
      <c r="N829" s="618">
        <v>0</v>
      </c>
      <c r="O829" s="618">
        <v>0</v>
      </c>
      <c r="P829" s="618">
        <v>0</v>
      </c>
      <c r="Q829" s="618">
        <v>0</v>
      </c>
      <c r="R829" s="618">
        <v>0</v>
      </c>
      <c r="S829" s="618">
        <v>0</v>
      </c>
      <c r="T829" s="618">
        <v>0</v>
      </c>
      <c r="U829" s="618">
        <v>0</v>
      </c>
      <c r="V829" s="618">
        <v>0</v>
      </c>
      <c r="W829" s="618">
        <v>0</v>
      </c>
      <c r="X829" s="620"/>
      <c r="Y829" s="621"/>
      <c r="Z829" s="621"/>
      <c r="AA829" s="623">
        <f t="shared" si="299"/>
        <v>0</v>
      </c>
      <c r="AB829" s="188" t="s">
        <v>715</v>
      </c>
      <c r="AC829" s="288">
        <v>0</v>
      </c>
      <c r="AD829" s="288">
        <v>0</v>
      </c>
      <c r="AE829" s="288">
        <v>0</v>
      </c>
      <c r="AF829" s="288">
        <v>0</v>
      </c>
      <c r="AG829" s="288">
        <v>0</v>
      </c>
      <c r="AH829" s="288">
        <v>0</v>
      </c>
      <c r="AI829" s="288">
        <v>0</v>
      </c>
      <c r="AJ829" s="288">
        <v>0</v>
      </c>
      <c r="AK829" s="288">
        <v>0</v>
      </c>
      <c r="AL829" s="288">
        <v>0</v>
      </c>
      <c r="AM829" s="288">
        <v>0</v>
      </c>
      <c r="AN829" s="288">
        <v>0</v>
      </c>
      <c r="AO829" s="288">
        <v>0</v>
      </c>
      <c r="AP829" s="288">
        <v>0</v>
      </c>
      <c r="AQ829" s="288">
        <v>0</v>
      </c>
      <c r="AR829" s="288">
        <v>0</v>
      </c>
      <c r="AS829" s="288">
        <v>0</v>
      </c>
      <c r="AT829" s="288">
        <v>0</v>
      </c>
      <c r="AU829" s="288">
        <v>0</v>
      </c>
      <c r="AV829" s="288">
        <v>0</v>
      </c>
    </row>
    <row r="830" spans="2:48" ht="27" hidden="1" customHeight="1" thickBot="1" x14ac:dyDescent="0.25">
      <c r="B830" s="86"/>
      <c r="C830" s="617">
        <v>44445</v>
      </c>
      <c r="D830" s="618">
        <v>0</v>
      </c>
      <c r="E830" s="618">
        <v>0</v>
      </c>
      <c r="F830" s="618">
        <v>0</v>
      </c>
      <c r="G830" s="618">
        <v>0</v>
      </c>
      <c r="H830" s="619">
        <v>0</v>
      </c>
      <c r="I830" s="618">
        <v>0</v>
      </c>
      <c r="J830" s="618">
        <v>0</v>
      </c>
      <c r="K830" s="618">
        <v>0</v>
      </c>
      <c r="L830" s="618">
        <v>0</v>
      </c>
      <c r="M830" s="618">
        <v>0</v>
      </c>
      <c r="N830" s="618">
        <v>0</v>
      </c>
      <c r="O830" s="618">
        <v>0</v>
      </c>
      <c r="P830" s="618">
        <v>0</v>
      </c>
      <c r="Q830" s="618">
        <v>0</v>
      </c>
      <c r="R830" s="618">
        <v>0</v>
      </c>
      <c r="S830" s="618">
        <v>0</v>
      </c>
      <c r="T830" s="618">
        <v>0</v>
      </c>
      <c r="U830" s="618">
        <v>0</v>
      </c>
      <c r="V830" s="618">
        <v>0</v>
      </c>
      <c r="W830" s="618">
        <v>0</v>
      </c>
      <c r="X830" s="620"/>
      <c r="Y830" s="621"/>
      <c r="Z830" s="621"/>
      <c r="AA830" s="623">
        <f t="shared" si="299"/>
        <v>0</v>
      </c>
      <c r="AB830" s="188" t="s">
        <v>715</v>
      </c>
      <c r="AC830" s="288">
        <v>0</v>
      </c>
      <c r="AD830" s="288">
        <v>0</v>
      </c>
      <c r="AE830" s="288">
        <v>0</v>
      </c>
      <c r="AF830" s="288">
        <v>0</v>
      </c>
      <c r="AG830" s="288">
        <v>0</v>
      </c>
      <c r="AH830" s="288">
        <v>0</v>
      </c>
      <c r="AI830" s="288">
        <v>0</v>
      </c>
      <c r="AJ830" s="288">
        <v>0</v>
      </c>
      <c r="AK830" s="288">
        <v>0</v>
      </c>
      <c r="AL830" s="288">
        <v>0</v>
      </c>
      <c r="AM830" s="288">
        <v>0</v>
      </c>
      <c r="AN830" s="288">
        <v>0</v>
      </c>
      <c r="AO830" s="288">
        <v>0</v>
      </c>
      <c r="AP830" s="288">
        <v>0</v>
      </c>
      <c r="AQ830" s="288">
        <v>0</v>
      </c>
      <c r="AR830" s="288">
        <v>0</v>
      </c>
      <c r="AS830" s="288">
        <v>0</v>
      </c>
      <c r="AT830" s="288">
        <v>0</v>
      </c>
      <c r="AU830" s="288">
        <v>0</v>
      </c>
      <c r="AV830" s="288">
        <v>0</v>
      </c>
    </row>
    <row r="831" spans="2:48" ht="27" hidden="1" customHeight="1" thickTop="1" x14ac:dyDescent="0.2">
      <c r="B831" s="1899" t="s">
        <v>1074</v>
      </c>
      <c r="C831" s="1900"/>
      <c r="D831" s="421">
        <f>SUM(D825:D830)</f>
        <v>0</v>
      </c>
      <c r="E831" s="421">
        <f t="shared" ref="E831:AA831" si="301">SUM(E825:E830)</f>
        <v>0</v>
      </c>
      <c r="F831" s="421">
        <f t="shared" si="301"/>
        <v>0</v>
      </c>
      <c r="G831" s="421">
        <f t="shared" si="301"/>
        <v>0</v>
      </c>
      <c r="H831" s="571">
        <f t="shared" si="301"/>
        <v>0</v>
      </c>
      <c r="I831" s="421">
        <f t="shared" si="301"/>
        <v>0</v>
      </c>
      <c r="J831" s="421">
        <f t="shared" si="301"/>
        <v>0</v>
      </c>
      <c r="K831" s="421">
        <f t="shared" si="301"/>
        <v>0</v>
      </c>
      <c r="L831" s="421">
        <f t="shared" si="301"/>
        <v>0</v>
      </c>
      <c r="M831" s="421">
        <f t="shared" si="301"/>
        <v>0</v>
      </c>
      <c r="N831" s="421">
        <f t="shared" si="301"/>
        <v>0</v>
      </c>
      <c r="O831" s="421">
        <f t="shared" si="301"/>
        <v>0</v>
      </c>
      <c r="P831" s="421">
        <f t="shared" si="301"/>
        <v>0</v>
      </c>
      <c r="Q831" s="421">
        <f t="shared" si="301"/>
        <v>0</v>
      </c>
      <c r="R831" s="421">
        <f t="shared" si="301"/>
        <v>0</v>
      </c>
      <c r="S831" s="421">
        <f t="shared" si="301"/>
        <v>0</v>
      </c>
      <c r="T831" s="421">
        <f t="shared" si="301"/>
        <v>0</v>
      </c>
      <c r="U831" s="421">
        <f t="shared" si="301"/>
        <v>0</v>
      </c>
      <c r="V831" s="421">
        <f t="shared" si="301"/>
        <v>0</v>
      </c>
      <c r="W831" s="421">
        <f t="shared" si="301"/>
        <v>0</v>
      </c>
      <c r="X831" s="442"/>
      <c r="Y831" s="443"/>
      <c r="Z831" s="443"/>
      <c r="AA831" s="420">
        <f t="shared" si="301"/>
        <v>0</v>
      </c>
      <c r="AB831" s="188"/>
      <c r="AC831" s="289">
        <f t="shared" ref="AC831:AV831" si="302">SUM(AC825:AC825)</f>
        <v>0</v>
      </c>
      <c r="AD831" s="289">
        <f t="shared" si="302"/>
        <v>0</v>
      </c>
      <c r="AE831" s="289">
        <f t="shared" si="302"/>
        <v>0</v>
      </c>
      <c r="AF831" s="289">
        <f t="shared" si="302"/>
        <v>0</v>
      </c>
      <c r="AG831" s="289">
        <f t="shared" si="302"/>
        <v>0</v>
      </c>
      <c r="AH831" s="289">
        <f t="shared" si="302"/>
        <v>0</v>
      </c>
      <c r="AI831" s="289">
        <f t="shared" si="302"/>
        <v>0</v>
      </c>
      <c r="AJ831" s="289">
        <f t="shared" si="302"/>
        <v>0</v>
      </c>
      <c r="AK831" s="289">
        <f t="shared" si="302"/>
        <v>0</v>
      </c>
      <c r="AL831" s="289">
        <f t="shared" si="302"/>
        <v>0</v>
      </c>
      <c r="AM831" s="289">
        <f t="shared" si="302"/>
        <v>0</v>
      </c>
      <c r="AN831" s="289">
        <f t="shared" si="302"/>
        <v>0</v>
      </c>
      <c r="AO831" s="289">
        <f t="shared" si="302"/>
        <v>0</v>
      </c>
      <c r="AP831" s="289">
        <f t="shared" si="302"/>
        <v>0</v>
      </c>
      <c r="AQ831" s="289">
        <f t="shared" si="302"/>
        <v>0</v>
      </c>
      <c r="AR831" s="289">
        <f t="shared" si="302"/>
        <v>0</v>
      </c>
      <c r="AS831" s="289">
        <f t="shared" si="302"/>
        <v>0</v>
      </c>
      <c r="AT831" s="289">
        <f t="shared" si="302"/>
        <v>0</v>
      </c>
      <c r="AU831" s="289">
        <f t="shared" si="302"/>
        <v>0</v>
      </c>
      <c r="AV831" s="289">
        <f t="shared" si="302"/>
        <v>0</v>
      </c>
    </row>
    <row r="832" spans="2:48" ht="16.2" hidden="1" x14ac:dyDescent="0.2">
      <c r="B832" s="79"/>
      <c r="C832" s="79"/>
      <c r="D832" s="87"/>
      <c r="E832" s="87"/>
      <c r="F832" s="87"/>
      <c r="G832" s="88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188"/>
      <c r="AC832" s="81"/>
      <c r="AD832" s="81"/>
      <c r="AE832" s="81"/>
      <c r="AF832" s="81"/>
      <c r="AG832" s="81"/>
      <c r="AH832" s="81"/>
      <c r="AI832" s="81"/>
      <c r="AJ832" s="81"/>
      <c r="AK832" s="81"/>
      <c r="AL832" s="81"/>
      <c r="AM832" s="81"/>
      <c r="AN832" s="81"/>
      <c r="AO832" s="81"/>
      <c r="AP832" s="81"/>
      <c r="AQ832" s="81"/>
      <c r="AR832" s="81"/>
      <c r="AS832" s="81"/>
      <c r="AT832" s="81"/>
      <c r="AU832" s="81"/>
      <c r="AV832" s="81"/>
    </row>
    <row r="833" spans="2:51" ht="16.2" hidden="1" x14ac:dyDescent="0.2">
      <c r="B833" s="78" t="s">
        <v>413</v>
      </c>
      <c r="C833" s="89"/>
      <c r="D833" s="103" t="s">
        <v>414</v>
      </c>
      <c r="E833" s="103" t="s">
        <v>6</v>
      </c>
      <c r="F833" s="103" t="s">
        <v>262</v>
      </c>
      <c r="G833" s="103" t="s">
        <v>435</v>
      </c>
      <c r="H833" s="103" t="s">
        <v>7</v>
      </c>
      <c r="I833" s="103" t="s">
        <v>8</v>
      </c>
      <c r="J833" s="99" t="s">
        <v>22</v>
      </c>
      <c r="K833" s="103" t="s">
        <v>23</v>
      </c>
      <c r="L833" s="103" t="s">
        <v>24</v>
      </c>
      <c r="M833" s="103" t="s">
        <v>9</v>
      </c>
      <c r="N833" s="103" t="s">
        <v>415</v>
      </c>
      <c r="O833" s="103" t="s">
        <v>20</v>
      </c>
      <c r="P833" s="103" t="s">
        <v>10</v>
      </c>
      <c r="Q833" s="103" t="s">
        <v>436</v>
      </c>
      <c r="R833" s="103" t="s">
        <v>12</v>
      </c>
      <c r="S833" s="103" t="s">
        <v>11</v>
      </c>
      <c r="T833" s="103" t="s">
        <v>437</v>
      </c>
      <c r="U833" s="103" t="s">
        <v>13</v>
      </c>
      <c r="V833" s="103" t="s">
        <v>14</v>
      </c>
      <c r="W833" s="103" t="s">
        <v>416</v>
      </c>
      <c r="X833" s="103" t="s">
        <v>1086</v>
      </c>
      <c r="Y833" s="103" t="s">
        <v>15</v>
      </c>
      <c r="Z833" s="103" t="s">
        <v>16</v>
      </c>
      <c r="AA833" s="87"/>
      <c r="AB833" s="188"/>
      <c r="AC833" s="81" t="s">
        <v>409</v>
      </c>
      <c r="AD833" s="81"/>
      <c r="AE833" s="81"/>
      <c r="AF833" s="81"/>
      <c r="AG833" s="81"/>
      <c r="AH833" s="81"/>
      <c r="AI833" s="81"/>
      <c r="AJ833" s="81"/>
      <c r="AK833" s="81"/>
      <c r="AL833" s="81"/>
      <c r="AM833" s="81"/>
      <c r="AN833" s="81"/>
      <c r="AO833" s="81"/>
      <c r="AP833" s="81"/>
      <c r="AQ833" s="81"/>
      <c r="AR833" s="81"/>
      <c r="AS833" s="81"/>
      <c r="AT833" s="81"/>
      <c r="AU833" s="81"/>
      <c r="AV833" s="81"/>
    </row>
    <row r="834" spans="2:51" ht="32.25" hidden="1" customHeight="1" x14ac:dyDescent="0.2">
      <c r="B834" s="83" t="s">
        <v>410</v>
      </c>
      <c r="C834" s="83" t="s">
        <v>411</v>
      </c>
      <c r="D834" s="104" t="s">
        <v>1087</v>
      </c>
      <c r="E834" s="104" t="s">
        <v>57</v>
      </c>
      <c r="F834" s="104" t="s">
        <v>263</v>
      </c>
      <c r="G834" s="104" t="s">
        <v>340</v>
      </c>
      <c r="H834" s="104" t="s">
        <v>58</v>
      </c>
      <c r="I834" s="104" t="s">
        <v>59</v>
      </c>
      <c r="J834" s="105" t="s">
        <v>79</v>
      </c>
      <c r="K834" s="104" t="s">
        <v>80</v>
      </c>
      <c r="L834" s="104" t="s">
        <v>81</v>
      </c>
      <c r="M834" s="104" t="s">
        <v>60</v>
      </c>
      <c r="N834" s="104" t="s">
        <v>61</v>
      </c>
      <c r="O834" s="104" t="s">
        <v>77</v>
      </c>
      <c r="P834" s="104" t="s">
        <v>62</v>
      </c>
      <c r="Q834" s="104" t="s">
        <v>349</v>
      </c>
      <c r="R834" s="104" t="s">
        <v>65</v>
      </c>
      <c r="S834" s="104" t="s">
        <v>63</v>
      </c>
      <c r="T834" s="104" t="s">
        <v>350</v>
      </c>
      <c r="U834" s="104" t="s">
        <v>66</v>
      </c>
      <c r="V834" s="104" t="s">
        <v>67</v>
      </c>
      <c r="W834" s="104" t="s">
        <v>64</v>
      </c>
      <c r="X834" s="104" t="s">
        <v>351</v>
      </c>
      <c r="Y834" s="104" t="s">
        <v>68</v>
      </c>
      <c r="Z834" s="104" t="s">
        <v>69</v>
      </c>
      <c r="AA834" s="90" t="s">
        <v>1074</v>
      </c>
      <c r="AB834" s="188"/>
      <c r="AC834" s="92" t="s">
        <v>1111</v>
      </c>
      <c r="AD834" s="92" t="s">
        <v>57</v>
      </c>
      <c r="AE834" s="92" t="s">
        <v>263</v>
      </c>
      <c r="AF834" s="92" t="s">
        <v>340</v>
      </c>
      <c r="AG834" s="92" t="s">
        <v>58</v>
      </c>
      <c r="AH834" s="92" t="s">
        <v>59</v>
      </c>
      <c r="AI834" s="91" t="s">
        <v>79</v>
      </c>
      <c r="AJ834" s="92" t="s">
        <v>80</v>
      </c>
      <c r="AK834" s="92" t="s">
        <v>81</v>
      </c>
      <c r="AL834" s="92" t="s">
        <v>60</v>
      </c>
      <c r="AM834" s="92" t="s">
        <v>61</v>
      </c>
      <c r="AN834" s="92" t="s">
        <v>77</v>
      </c>
      <c r="AO834" s="92" t="s">
        <v>62</v>
      </c>
      <c r="AP834" s="92" t="s">
        <v>349</v>
      </c>
      <c r="AQ834" s="92" t="s">
        <v>65</v>
      </c>
      <c r="AR834" s="92" t="s">
        <v>63</v>
      </c>
      <c r="AS834" s="92" t="s">
        <v>350</v>
      </c>
      <c r="AT834" s="92" t="s">
        <v>66</v>
      </c>
      <c r="AU834" s="92" t="s">
        <v>67</v>
      </c>
      <c r="AV834" s="92" t="s">
        <v>64</v>
      </c>
      <c r="AW834" s="92" t="s">
        <v>351</v>
      </c>
      <c r="AX834" s="92" t="s">
        <v>68</v>
      </c>
      <c r="AY834" s="92" t="s">
        <v>69</v>
      </c>
    </row>
    <row r="835" spans="2:51" ht="25.5" hidden="1" customHeight="1" x14ac:dyDescent="0.2">
      <c r="B835" s="93"/>
      <c r="C835" s="381">
        <v>44361</v>
      </c>
      <c r="D835" s="550">
        <v>16</v>
      </c>
      <c r="E835" s="550">
        <v>8</v>
      </c>
      <c r="F835" s="550">
        <v>8</v>
      </c>
      <c r="G835" s="550">
        <v>0</v>
      </c>
      <c r="H835" s="550">
        <v>8</v>
      </c>
      <c r="I835" s="550">
        <v>8</v>
      </c>
      <c r="J835" s="550">
        <v>11</v>
      </c>
      <c r="K835" s="550">
        <v>0</v>
      </c>
      <c r="L835" s="550">
        <v>5</v>
      </c>
      <c r="M835" s="550">
        <v>0</v>
      </c>
      <c r="N835" s="550">
        <v>13</v>
      </c>
      <c r="O835" s="550">
        <v>5</v>
      </c>
      <c r="P835" s="550">
        <v>5</v>
      </c>
      <c r="Q835" s="550">
        <v>0</v>
      </c>
      <c r="R835" s="550">
        <v>14</v>
      </c>
      <c r="S835" s="550">
        <v>5</v>
      </c>
      <c r="T835" s="550">
        <v>0</v>
      </c>
      <c r="U835" s="550">
        <v>9</v>
      </c>
      <c r="V835" s="550">
        <v>4</v>
      </c>
      <c r="W835" s="550">
        <v>5</v>
      </c>
      <c r="X835" s="550">
        <v>0</v>
      </c>
      <c r="Y835" s="550">
        <v>9</v>
      </c>
      <c r="Z835" s="550">
        <v>4</v>
      </c>
      <c r="AA835" s="423">
        <f t="shared" ref="AA835:AA841" si="303">SUM(D835:Z835)</f>
        <v>137</v>
      </c>
      <c r="AB835" s="188"/>
      <c r="AC835" s="504">
        <f>D835-D813</f>
        <v>0</v>
      </c>
      <c r="AD835" s="504">
        <f t="shared" ref="AD835:AY837" si="304">E835-E813</f>
        <v>0</v>
      </c>
      <c r="AE835" s="504">
        <f t="shared" si="304"/>
        <v>0</v>
      </c>
      <c r="AF835" s="504">
        <f t="shared" si="304"/>
        <v>0</v>
      </c>
      <c r="AG835" s="504">
        <f t="shared" si="304"/>
        <v>0</v>
      </c>
      <c r="AH835" s="504">
        <f t="shared" si="304"/>
        <v>0</v>
      </c>
      <c r="AI835" s="504">
        <f t="shared" si="304"/>
        <v>0</v>
      </c>
      <c r="AJ835" s="504">
        <f t="shared" si="304"/>
        <v>0</v>
      </c>
      <c r="AK835" s="504">
        <f t="shared" si="304"/>
        <v>0</v>
      </c>
      <c r="AL835" s="504">
        <f t="shared" si="304"/>
        <v>0</v>
      </c>
      <c r="AM835" s="504">
        <f t="shared" si="304"/>
        <v>0</v>
      </c>
      <c r="AN835" s="504">
        <f t="shared" si="304"/>
        <v>0</v>
      </c>
      <c r="AO835" s="504">
        <f t="shared" si="304"/>
        <v>0</v>
      </c>
      <c r="AP835" s="504">
        <f t="shared" si="304"/>
        <v>0</v>
      </c>
      <c r="AQ835" s="504">
        <f t="shared" si="304"/>
        <v>0</v>
      </c>
      <c r="AR835" s="504">
        <f t="shared" si="304"/>
        <v>0</v>
      </c>
      <c r="AS835" s="504">
        <f t="shared" si="304"/>
        <v>0</v>
      </c>
      <c r="AT835" s="504">
        <f t="shared" si="304"/>
        <v>0</v>
      </c>
      <c r="AU835" s="504">
        <f t="shared" si="304"/>
        <v>0</v>
      </c>
      <c r="AV835" s="504">
        <f t="shared" si="304"/>
        <v>0</v>
      </c>
      <c r="AW835" s="504">
        <f t="shared" si="304"/>
        <v>0</v>
      </c>
      <c r="AX835" s="504">
        <f t="shared" si="304"/>
        <v>0</v>
      </c>
      <c r="AY835" s="504">
        <f t="shared" si="304"/>
        <v>0</v>
      </c>
    </row>
    <row r="836" spans="2:51" ht="25.5" hidden="1" customHeight="1" x14ac:dyDescent="0.2">
      <c r="B836" s="93"/>
      <c r="C836" s="381">
        <v>44379</v>
      </c>
      <c r="D836" s="550">
        <v>0</v>
      </c>
      <c r="E836" s="550">
        <v>5</v>
      </c>
      <c r="F836" s="550">
        <v>0</v>
      </c>
      <c r="G836" s="550">
        <v>0</v>
      </c>
      <c r="H836" s="550">
        <v>0</v>
      </c>
      <c r="I836" s="550">
        <v>0</v>
      </c>
      <c r="J836" s="550">
        <v>0</v>
      </c>
      <c r="K836" s="550">
        <v>0</v>
      </c>
      <c r="L836" s="550">
        <v>5</v>
      </c>
      <c r="M836" s="550">
        <v>0</v>
      </c>
      <c r="N836" s="550">
        <v>2</v>
      </c>
      <c r="O836" s="550">
        <v>0</v>
      </c>
      <c r="P836" s="550">
        <v>0</v>
      </c>
      <c r="Q836" s="550">
        <v>0</v>
      </c>
      <c r="R836" s="550">
        <v>2</v>
      </c>
      <c r="S836" s="550">
        <v>0</v>
      </c>
      <c r="T836" s="550">
        <v>0</v>
      </c>
      <c r="U836" s="550">
        <v>0</v>
      </c>
      <c r="V836" s="550">
        <v>2</v>
      </c>
      <c r="W836" s="550">
        <v>0</v>
      </c>
      <c r="X836" s="550">
        <v>0</v>
      </c>
      <c r="Y836" s="550">
        <v>0</v>
      </c>
      <c r="Z836" s="550">
        <v>2</v>
      </c>
      <c r="AA836" s="423">
        <f t="shared" si="303"/>
        <v>18</v>
      </c>
      <c r="AB836" s="188"/>
      <c r="AC836" s="504">
        <f t="shared" ref="AC836:AC837" si="305">D836-D814</f>
        <v>-11</v>
      </c>
      <c r="AD836" s="504">
        <f t="shared" si="304"/>
        <v>-1</v>
      </c>
      <c r="AE836" s="504">
        <f t="shared" si="304"/>
        <v>0</v>
      </c>
      <c r="AF836" s="504">
        <f t="shared" si="304"/>
        <v>0</v>
      </c>
      <c r="AG836" s="504">
        <f t="shared" si="304"/>
        <v>-5</v>
      </c>
      <c r="AH836" s="504">
        <f t="shared" si="304"/>
        <v>0</v>
      </c>
      <c r="AI836" s="504">
        <f t="shared" si="304"/>
        <v>0</v>
      </c>
      <c r="AJ836" s="504">
        <f t="shared" si="304"/>
        <v>0</v>
      </c>
      <c r="AK836" s="504">
        <f t="shared" si="304"/>
        <v>0</v>
      </c>
      <c r="AL836" s="504">
        <f t="shared" si="304"/>
        <v>0</v>
      </c>
      <c r="AM836" s="504">
        <f t="shared" si="304"/>
        <v>-1</v>
      </c>
      <c r="AN836" s="504">
        <f t="shared" si="304"/>
        <v>-5</v>
      </c>
      <c r="AO836" s="504">
        <f t="shared" si="304"/>
        <v>-2</v>
      </c>
      <c r="AP836" s="504">
        <f t="shared" si="304"/>
        <v>0</v>
      </c>
      <c r="AQ836" s="504">
        <f t="shared" si="304"/>
        <v>-1</v>
      </c>
      <c r="AR836" s="504">
        <f t="shared" si="304"/>
        <v>-3</v>
      </c>
      <c r="AS836" s="504">
        <f t="shared" si="304"/>
        <v>0</v>
      </c>
      <c r="AT836" s="504">
        <f t="shared" si="304"/>
        <v>0</v>
      </c>
      <c r="AU836" s="504">
        <f t="shared" si="304"/>
        <v>-1</v>
      </c>
      <c r="AV836" s="504">
        <f t="shared" si="304"/>
        <v>-3</v>
      </c>
      <c r="AW836" s="504">
        <f t="shared" si="304"/>
        <v>0</v>
      </c>
      <c r="AX836" s="504">
        <f t="shared" si="304"/>
        <v>0</v>
      </c>
      <c r="AY836" s="504">
        <f t="shared" si="304"/>
        <v>-1</v>
      </c>
    </row>
    <row r="837" spans="2:51" ht="25.5" hidden="1" customHeight="1" x14ac:dyDescent="0.2">
      <c r="B837" s="93"/>
      <c r="C837" s="381">
        <v>44417</v>
      </c>
      <c r="D837" s="550">
        <v>4</v>
      </c>
      <c r="E837" s="553">
        <v>4</v>
      </c>
      <c r="F837" s="550">
        <v>0</v>
      </c>
      <c r="G837" s="550">
        <v>0</v>
      </c>
      <c r="H837" s="553">
        <v>6</v>
      </c>
      <c r="I837" s="550">
        <v>0</v>
      </c>
      <c r="J837" s="550">
        <v>3</v>
      </c>
      <c r="K837" s="550">
        <v>0</v>
      </c>
      <c r="L837" s="550">
        <v>1</v>
      </c>
      <c r="M837" s="550">
        <v>0</v>
      </c>
      <c r="N837" s="553">
        <v>5</v>
      </c>
      <c r="O837" s="550">
        <v>2</v>
      </c>
      <c r="P837" s="550">
        <v>1</v>
      </c>
      <c r="Q837" s="550">
        <v>0</v>
      </c>
      <c r="R837" s="553">
        <v>4</v>
      </c>
      <c r="S837" s="550">
        <v>1</v>
      </c>
      <c r="T837" s="550">
        <v>0</v>
      </c>
      <c r="U837" s="550">
        <v>0</v>
      </c>
      <c r="V837" s="550">
        <v>4</v>
      </c>
      <c r="W837" s="550">
        <v>1</v>
      </c>
      <c r="X837" s="550">
        <v>0</v>
      </c>
      <c r="Y837" s="550">
        <v>0</v>
      </c>
      <c r="Z837" s="550">
        <v>4</v>
      </c>
      <c r="AA837" s="423">
        <f t="shared" si="303"/>
        <v>40</v>
      </c>
      <c r="AB837" s="188" t="s">
        <v>634</v>
      </c>
      <c r="AC837" s="504">
        <f t="shared" si="305"/>
        <v>0</v>
      </c>
      <c r="AD837" s="504">
        <f t="shared" si="304"/>
        <v>2</v>
      </c>
      <c r="AE837" s="504">
        <f t="shared" si="304"/>
        <v>-2</v>
      </c>
      <c r="AF837" s="504">
        <f t="shared" si="304"/>
        <v>0</v>
      </c>
      <c r="AG837" s="504">
        <f>H837-H815</f>
        <v>2</v>
      </c>
      <c r="AH837" s="504">
        <f t="shared" si="304"/>
        <v>-2</v>
      </c>
      <c r="AI837" s="504">
        <f t="shared" si="304"/>
        <v>0</v>
      </c>
      <c r="AJ837" s="504">
        <f t="shared" si="304"/>
        <v>0</v>
      </c>
      <c r="AK837" s="504">
        <f t="shared" si="304"/>
        <v>0</v>
      </c>
      <c r="AL837" s="504">
        <f t="shared" si="304"/>
        <v>0</v>
      </c>
      <c r="AM837" s="504">
        <f>N837-N815</f>
        <v>-2</v>
      </c>
      <c r="AN837" s="504">
        <f t="shared" si="304"/>
        <v>0</v>
      </c>
      <c r="AO837" s="504">
        <f t="shared" si="304"/>
        <v>0</v>
      </c>
      <c r="AP837" s="504">
        <f t="shared" si="304"/>
        <v>0</v>
      </c>
      <c r="AQ837" s="504">
        <f>R837-R815</f>
        <v>-2</v>
      </c>
      <c r="AR837" s="504">
        <f t="shared" si="304"/>
        <v>0</v>
      </c>
      <c r="AS837" s="504">
        <f t="shared" si="304"/>
        <v>0</v>
      </c>
      <c r="AT837" s="504">
        <f>U837-U815</f>
        <v>-2</v>
      </c>
      <c r="AU837" s="504">
        <f t="shared" si="304"/>
        <v>0</v>
      </c>
      <c r="AV837" s="504">
        <f t="shared" si="304"/>
        <v>0</v>
      </c>
      <c r="AW837" s="504">
        <f t="shared" si="304"/>
        <v>0</v>
      </c>
      <c r="AX837" s="504">
        <f t="shared" si="304"/>
        <v>-2</v>
      </c>
      <c r="AY837" s="504">
        <f t="shared" si="304"/>
        <v>0</v>
      </c>
    </row>
    <row r="838" spans="2:51" ht="25.5" hidden="1" customHeight="1" x14ac:dyDescent="0.2">
      <c r="B838" s="93"/>
      <c r="C838" s="617">
        <v>44425</v>
      </c>
      <c r="D838" s="553">
        <v>26</v>
      </c>
      <c r="E838" s="553">
        <v>24</v>
      </c>
      <c r="F838" s="550">
        <v>0</v>
      </c>
      <c r="G838" s="550">
        <v>0</v>
      </c>
      <c r="H838" s="553">
        <v>26</v>
      </c>
      <c r="I838" s="550">
        <v>0</v>
      </c>
      <c r="J838" s="553">
        <v>23</v>
      </c>
      <c r="K838" s="553">
        <v>1</v>
      </c>
      <c r="L838" s="550">
        <v>0</v>
      </c>
      <c r="M838" s="550">
        <v>0</v>
      </c>
      <c r="N838" s="553">
        <v>8</v>
      </c>
      <c r="O838" s="553">
        <v>10</v>
      </c>
      <c r="P838" s="553">
        <v>18</v>
      </c>
      <c r="Q838" s="550">
        <v>0</v>
      </c>
      <c r="R838" s="553">
        <v>7</v>
      </c>
      <c r="S838" s="553">
        <v>18</v>
      </c>
      <c r="T838" s="550">
        <v>0</v>
      </c>
      <c r="U838" s="550">
        <v>0</v>
      </c>
      <c r="V838" s="553">
        <v>6</v>
      </c>
      <c r="W838" s="553">
        <v>18</v>
      </c>
      <c r="X838" s="550">
        <v>0</v>
      </c>
      <c r="Y838" s="550">
        <v>0</v>
      </c>
      <c r="Z838" s="553">
        <v>6</v>
      </c>
      <c r="AA838" s="622">
        <f t="shared" si="303"/>
        <v>191</v>
      </c>
      <c r="AB838" s="188" t="s">
        <v>715</v>
      </c>
      <c r="AC838" s="504">
        <v>26</v>
      </c>
      <c r="AD838" s="504">
        <v>24</v>
      </c>
      <c r="AE838" s="504">
        <v>0</v>
      </c>
      <c r="AF838" s="504">
        <v>0</v>
      </c>
      <c r="AG838" s="504">
        <v>26</v>
      </c>
      <c r="AH838" s="504">
        <v>0</v>
      </c>
      <c r="AI838" s="504">
        <v>23</v>
      </c>
      <c r="AJ838" s="504">
        <v>1</v>
      </c>
      <c r="AK838" s="504">
        <v>0</v>
      </c>
      <c r="AL838" s="504">
        <v>0</v>
      </c>
      <c r="AM838" s="504">
        <v>8</v>
      </c>
      <c r="AN838" s="504">
        <v>10</v>
      </c>
      <c r="AO838" s="504">
        <v>18</v>
      </c>
      <c r="AP838" s="504">
        <v>0</v>
      </c>
      <c r="AQ838" s="504">
        <v>7</v>
      </c>
      <c r="AR838" s="504">
        <v>18</v>
      </c>
      <c r="AS838" s="504">
        <v>0</v>
      </c>
      <c r="AT838" s="504">
        <v>0</v>
      </c>
      <c r="AU838" s="504">
        <v>6</v>
      </c>
      <c r="AV838" s="504">
        <v>18</v>
      </c>
      <c r="AW838" s="504">
        <v>0</v>
      </c>
      <c r="AX838" s="504">
        <v>0</v>
      </c>
      <c r="AY838" s="504">
        <v>6</v>
      </c>
    </row>
    <row r="839" spans="2:51" ht="25.5" hidden="1" customHeight="1" x14ac:dyDescent="0.2">
      <c r="B839" s="93"/>
      <c r="C839" s="617">
        <v>44435</v>
      </c>
      <c r="D839" s="553">
        <v>24</v>
      </c>
      <c r="E839" s="553">
        <v>21</v>
      </c>
      <c r="F839" s="553">
        <v>3</v>
      </c>
      <c r="G839" s="550">
        <v>0</v>
      </c>
      <c r="H839" s="553">
        <v>21</v>
      </c>
      <c r="I839" s="553">
        <v>3</v>
      </c>
      <c r="J839" s="553">
        <v>13</v>
      </c>
      <c r="K839" s="550">
        <v>0</v>
      </c>
      <c r="L839" s="553">
        <v>11</v>
      </c>
      <c r="M839" s="550">
        <v>0</v>
      </c>
      <c r="N839" s="553">
        <v>12</v>
      </c>
      <c r="O839" s="553">
        <v>12</v>
      </c>
      <c r="P839" s="553">
        <v>16</v>
      </c>
      <c r="Q839" s="550">
        <v>0</v>
      </c>
      <c r="R839" s="553">
        <v>8</v>
      </c>
      <c r="S839" s="553">
        <v>16</v>
      </c>
      <c r="T839" s="550">
        <v>0</v>
      </c>
      <c r="U839" s="553">
        <v>2</v>
      </c>
      <c r="V839" s="553">
        <v>6</v>
      </c>
      <c r="W839" s="553">
        <v>16</v>
      </c>
      <c r="X839" s="550">
        <v>0</v>
      </c>
      <c r="Y839" s="553">
        <v>2</v>
      </c>
      <c r="Z839" s="553">
        <v>6</v>
      </c>
      <c r="AA839" s="622">
        <f t="shared" si="303"/>
        <v>192</v>
      </c>
      <c r="AB839" s="188" t="s">
        <v>715</v>
      </c>
      <c r="AC839" s="504">
        <v>24</v>
      </c>
      <c r="AD839" s="504">
        <v>21</v>
      </c>
      <c r="AE839" s="504">
        <v>3</v>
      </c>
      <c r="AF839" s="504">
        <v>0</v>
      </c>
      <c r="AG839" s="504">
        <v>21</v>
      </c>
      <c r="AH839" s="504">
        <v>3</v>
      </c>
      <c r="AI839" s="504">
        <v>13</v>
      </c>
      <c r="AJ839" s="504">
        <v>0</v>
      </c>
      <c r="AK839" s="504">
        <v>11</v>
      </c>
      <c r="AL839" s="504">
        <v>0</v>
      </c>
      <c r="AM839" s="504">
        <v>12</v>
      </c>
      <c r="AN839" s="504">
        <v>12</v>
      </c>
      <c r="AO839" s="504">
        <v>16</v>
      </c>
      <c r="AP839" s="504">
        <v>0</v>
      </c>
      <c r="AQ839" s="504">
        <v>8</v>
      </c>
      <c r="AR839" s="504">
        <v>16</v>
      </c>
      <c r="AS839" s="504">
        <v>0</v>
      </c>
      <c r="AT839" s="504">
        <v>2</v>
      </c>
      <c r="AU839" s="504">
        <v>6</v>
      </c>
      <c r="AV839" s="504">
        <v>16</v>
      </c>
      <c r="AW839" s="504">
        <v>0</v>
      </c>
      <c r="AX839" s="504">
        <v>2</v>
      </c>
      <c r="AY839" s="504">
        <v>6</v>
      </c>
    </row>
    <row r="840" spans="2:51" ht="25.5" hidden="1" customHeight="1" thickBot="1" x14ac:dyDescent="0.25">
      <c r="B840" s="93"/>
      <c r="C840" s="617">
        <v>44445</v>
      </c>
      <c r="D840" s="553">
        <v>21</v>
      </c>
      <c r="E840" s="553">
        <v>8</v>
      </c>
      <c r="F840" s="553">
        <v>13</v>
      </c>
      <c r="G840" s="550">
        <v>0</v>
      </c>
      <c r="H840" s="553">
        <v>8</v>
      </c>
      <c r="I840" s="553">
        <v>13</v>
      </c>
      <c r="J840" s="553">
        <v>18</v>
      </c>
      <c r="K840" s="550">
        <v>0</v>
      </c>
      <c r="L840" s="553">
        <v>3</v>
      </c>
      <c r="M840" s="550">
        <v>0</v>
      </c>
      <c r="N840" s="553">
        <v>24</v>
      </c>
      <c r="O840" s="553">
        <v>5</v>
      </c>
      <c r="P840" s="553">
        <v>7</v>
      </c>
      <c r="Q840" s="550">
        <v>0</v>
      </c>
      <c r="R840" s="553">
        <v>22</v>
      </c>
      <c r="S840" s="553">
        <v>7</v>
      </c>
      <c r="T840" s="550">
        <v>0</v>
      </c>
      <c r="U840" s="553">
        <v>14</v>
      </c>
      <c r="V840" s="553">
        <v>8</v>
      </c>
      <c r="W840" s="553">
        <v>7</v>
      </c>
      <c r="X840" s="550">
        <v>0</v>
      </c>
      <c r="Y840" s="553">
        <v>14</v>
      </c>
      <c r="Z840" s="553">
        <v>8</v>
      </c>
      <c r="AA840" s="622">
        <f t="shared" si="303"/>
        <v>200</v>
      </c>
      <c r="AB840" s="188" t="s">
        <v>715</v>
      </c>
      <c r="AC840" s="504">
        <v>21</v>
      </c>
      <c r="AD840" s="504">
        <v>8</v>
      </c>
      <c r="AE840" s="504">
        <v>13</v>
      </c>
      <c r="AF840" s="504">
        <v>0</v>
      </c>
      <c r="AG840" s="504">
        <v>8</v>
      </c>
      <c r="AH840" s="504">
        <v>13</v>
      </c>
      <c r="AI840" s="504">
        <v>18</v>
      </c>
      <c r="AJ840" s="504">
        <v>0</v>
      </c>
      <c r="AK840" s="504">
        <v>3</v>
      </c>
      <c r="AL840" s="504">
        <v>0</v>
      </c>
      <c r="AM840" s="504">
        <v>24</v>
      </c>
      <c r="AN840" s="504">
        <v>5</v>
      </c>
      <c r="AO840" s="504">
        <v>7</v>
      </c>
      <c r="AP840" s="504">
        <v>0</v>
      </c>
      <c r="AQ840" s="504">
        <v>22</v>
      </c>
      <c r="AR840" s="504">
        <v>7</v>
      </c>
      <c r="AS840" s="504">
        <v>0</v>
      </c>
      <c r="AT840" s="504">
        <v>14</v>
      </c>
      <c r="AU840" s="504">
        <v>8</v>
      </c>
      <c r="AV840" s="504">
        <v>7</v>
      </c>
      <c r="AW840" s="504">
        <v>0</v>
      </c>
      <c r="AX840" s="504">
        <v>14</v>
      </c>
      <c r="AY840" s="504">
        <v>8</v>
      </c>
    </row>
    <row r="841" spans="2:51" ht="27" hidden="1" customHeight="1" thickTop="1" x14ac:dyDescent="0.2">
      <c r="B841" s="1898" t="s">
        <v>412</v>
      </c>
      <c r="C841" s="1898"/>
      <c r="D841" s="424">
        <f t="shared" ref="D841:Z841" si="306">SUM(D835:D840)</f>
        <v>91</v>
      </c>
      <c r="E841" s="424">
        <f t="shared" si="306"/>
        <v>70</v>
      </c>
      <c r="F841" s="424">
        <f t="shared" si="306"/>
        <v>24</v>
      </c>
      <c r="G841" s="424">
        <f t="shared" si="306"/>
        <v>0</v>
      </c>
      <c r="H841" s="424">
        <f t="shared" si="306"/>
        <v>69</v>
      </c>
      <c r="I841" s="424">
        <f t="shared" si="306"/>
        <v>24</v>
      </c>
      <c r="J841" s="424">
        <f t="shared" si="306"/>
        <v>68</v>
      </c>
      <c r="K841" s="424">
        <f t="shared" si="306"/>
        <v>1</v>
      </c>
      <c r="L841" s="424">
        <f t="shared" si="306"/>
        <v>25</v>
      </c>
      <c r="M841" s="424">
        <f t="shared" si="306"/>
        <v>0</v>
      </c>
      <c r="N841" s="424">
        <f t="shared" si="306"/>
        <v>64</v>
      </c>
      <c r="O841" s="424">
        <f t="shared" si="306"/>
        <v>34</v>
      </c>
      <c r="P841" s="424">
        <f t="shared" si="306"/>
        <v>47</v>
      </c>
      <c r="Q841" s="424">
        <f t="shared" si="306"/>
        <v>0</v>
      </c>
      <c r="R841" s="424">
        <f t="shared" si="306"/>
        <v>57</v>
      </c>
      <c r="S841" s="424">
        <f t="shared" si="306"/>
        <v>47</v>
      </c>
      <c r="T841" s="424">
        <f t="shared" si="306"/>
        <v>0</v>
      </c>
      <c r="U841" s="424">
        <f t="shared" si="306"/>
        <v>25</v>
      </c>
      <c r="V841" s="424">
        <f t="shared" si="306"/>
        <v>30</v>
      </c>
      <c r="W841" s="424">
        <f t="shared" si="306"/>
        <v>47</v>
      </c>
      <c r="X841" s="424">
        <f t="shared" si="306"/>
        <v>0</v>
      </c>
      <c r="Y841" s="424">
        <f t="shared" si="306"/>
        <v>25</v>
      </c>
      <c r="Z841" s="424">
        <f t="shared" si="306"/>
        <v>30</v>
      </c>
      <c r="AA841" s="423">
        <f t="shared" si="303"/>
        <v>778</v>
      </c>
      <c r="AB841" s="182"/>
      <c r="AC841" s="290">
        <f t="shared" ref="AC841:AY841" si="307">SUM(AC835:AC840)</f>
        <v>60</v>
      </c>
      <c r="AD841" s="290">
        <f t="shared" si="307"/>
        <v>54</v>
      </c>
      <c r="AE841" s="290">
        <f t="shared" si="307"/>
        <v>14</v>
      </c>
      <c r="AF841" s="290">
        <f t="shared" si="307"/>
        <v>0</v>
      </c>
      <c r="AG841" s="290">
        <f t="shared" si="307"/>
        <v>52</v>
      </c>
      <c r="AH841" s="290">
        <f t="shared" si="307"/>
        <v>14</v>
      </c>
      <c r="AI841" s="290">
        <f t="shared" si="307"/>
        <v>54</v>
      </c>
      <c r="AJ841" s="290">
        <f t="shared" si="307"/>
        <v>1</v>
      </c>
      <c r="AK841" s="290">
        <f t="shared" si="307"/>
        <v>14</v>
      </c>
      <c r="AL841" s="290">
        <f t="shared" si="307"/>
        <v>0</v>
      </c>
      <c r="AM841" s="290">
        <f t="shared" si="307"/>
        <v>41</v>
      </c>
      <c r="AN841" s="290">
        <f t="shared" si="307"/>
        <v>22</v>
      </c>
      <c r="AO841" s="290">
        <f t="shared" si="307"/>
        <v>39</v>
      </c>
      <c r="AP841" s="290">
        <f t="shared" si="307"/>
        <v>0</v>
      </c>
      <c r="AQ841" s="290">
        <f t="shared" si="307"/>
        <v>34</v>
      </c>
      <c r="AR841" s="290">
        <f t="shared" si="307"/>
        <v>38</v>
      </c>
      <c r="AS841" s="290">
        <f t="shared" si="307"/>
        <v>0</v>
      </c>
      <c r="AT841" s="290">
        <f t="shared" si="307"/>
        <v>14</v>
      </c>
      <c r="AU841" s="290">
        <f t="shared" si="307"/>
        <v>19</v>
      </c>
      <c r="AV841" s="290">
        <f t="shared" si="307"/>
        <v>38</v>
      </c>
      <c r="AW841" s="290">
        <f t="shared" si="307"/>
        <v>0</v>
      </c>
      <c r="AX841" s="290">
        <f t="shared" si="307"/>
        <v>14</v>
      </c>
      <c r="AY841" s="290">
        <f t="shared" si="307"/>
        <v>19</v>
      </c>
    </row>
    <row r="842" spans="2:51" ht="12" hidden="1" customHeight="1" x14ac:dyDescent="0.2">
      <c r="AB842" s="182"/>
      <c r="AC842" s="574"/>
    </row>
    <row r="843" spans="2:51" ht="12" hidden="1" customHeight="1" x14ac:dyDescent="0.2"/>
    <row r="844" spans="2:51" ht="12" hidden="1" customHeight="1" x14ac:dyDescent="0.2"/>
    <row r="845" spans="2:51" ht="12" hidden="1" customHeight="1" x14ac:dyDescent="0.2"/>
    <row r="846" spans="2:51" ht="22.5" hidden="1" customHeight="1" x14ac:dyDescent="0.2">
      <c r="B846" s="172" t="s">
        <v>1126</v>
      </c>
      <c r="H846" s="94"/>
    </row>
    <row r="847" spans="2:51" ht="14.4" hidden="1" x14ac:dyDescent="0.2">
      <c r="B847" s="78"/>
      <c r="C847" s="79"/>
      <c r="D847" s="96" t="s">
        <v>389</v>
      </c>
      <c r="E847" s="97" t="s">
        <v>390</v>
      </c>
      <c r="F847" s="96" t="s">
        <v>391</v>
      </c>
      <c r="G847" s="96" t="s">
        <v>392</v>
      </c>
      <c r="H847" s="98" t="s">
        <v>393</v>
      </c>
      <c r="I847" s="97" t="s">
        <v>394</v>
      </c>
      <c r="J847" s="96" t="s">
        <v>395</v>
      </c>
      <c r="K847" s="96" t="s">
        <v>396</v>
      </c>
      <c r="L847" s="96" t="s">
        <v>397</v>
      </c>
      <c r="M847" s="96" t="s">
        <v>398</v>
      </c>
      <c r="N847" s="96" t="s">
        <v>399</v>
      </c>
      <c r="O847" s="96" t="s">
        <v>400</v>
      </c>
      <c r="P847" s="96" t="s">
        <v>401</v>
      </c>
      <c r="Q847" s="96" t="s">
        <v>402</v>
      </c>
      <c r="R847" s="96" t="s">
        <v>403</v>
      </c>
      <c r="S847" s="96" t="s">
        <v>404</v>
      </c>
      <c r="T847" s="96" t="s">
        <v>405</v>
      </c>
      <c r="U847" s="96" t="s">
        <v>406</v>
      </c>
      <c r="V847" s="96" t="s">
        <v>407</v>
      </c>
      <c r="W847" s="99" t="s">
        <v>408</v>
      </c>
      <c r="X847" s="80"/>
      <c r="Y847" s="80"/>
      <c r="Z847" s="80"/>
      <c r="AA847" s="80"/>
      <c r="AC847" s="81" t="s">
        <v>409</v>
      </c>
      <c r="AD847" s="81"/>
      <c r="AE847" s="81"/>
      <c r="AF847" s="81"/>
      <c r="AG847" s="81"/>
      <c r="AH847" s="81"/>
      <c r="AI847" s="81"/>
      <c r="AJ847" s="81"/>
      <c r="AK847" s="81"/>
      <c r="AL847" s="81"/>
      <c r="AM847" s="81"/>
      <c r="AN847" s="81"/>
      <c r="AO847" s="81"/>
      <c r="AP847" s="81"/>
      <c r="AQ847" s="81"/>
      <c r="AR847" s="81"/>
      <c r="AS847" s="81"/>
      <c r="AT847" s="81"/>
      <c r="AU847" s="81"/>
      <c r="AV847" s="82"/>
    </row>
    <row r="848" spans="2:51" ht="33.75" hidden="1" customHeight="1" x14ac:dyDescent="0.2">
      <c r="B848" s="83" t="s">
        <v>410</v>
      </c>
      <c r="C848" s="83" t="s">
        <v>411</v>
      </c>
      <c r="D848" s="100" t="s">
        <v>417</v>
      </c>
      <c r="E848" s="100" t="s">
        <v>418</v>
      </c>
      <c r="F848" s="100" t="s">
        <v>419</v>
      </c>
      <c r="G848" s="100" t="s">
        <v>420</v>
      </c>
      <c r="H848" s="101" t="s">
        <v>421</v>
      </c>
      <c r="I848" s="102" t="s">
        <v>422</v>
      </c>
      <c r="J848" s="100" t="s">
        <v>423</v>
      </c>
      <c r="K848" s="100" t="s">
        <v>424</v>
      </c>
      <c r="L848" s="100" t="s">
        <v>425</v>
      </c>
      <c r="M848" s="100" t="s">
        <v>426</v>
      </c>
      <c r="N848" s="100" t="s">
        <v>427</v>
      </c>
      <c r="O848" s="100" t="s">
        <v>428</v>
      </c>
      <c r="P848" s="100" t="s">
        <v>64</v>
      </c>
      <c r="Q848" s="100" t="s">
        <v>64</v>
      </c>
      <c r="R848" s="100" t="s">
        <v>429</v>
      </c>
      <c r="S848" s="100" t="s">
        <v>430</v>
      </c>
      <c r="T848" s="100" t="s">
        <v>431</v>
      </c>
      <c r="U848" s="100" t="s">
        <v>432</v>
      </c>
      <c r="V848" s="100" t="s">
        <v>433</v>
      </c>
      <c r="W848" s="100" t="s">
        <v>434</v>
      </c>
      <c r="X848" s="95"/>
      <c r="Y848" s="95"/>
      <c r="Z848" s="95"/>
      <c r="AA848" s="84" t="s">
        <v>1074</v>
      </c>
      <c r="AC848" s="85" t="s">
        <v>417</v>
      </c>
      <c r="AD848" s="85" t="s">
        <v>418</v>
      </c>
      <c r="AE848" s="85" t="s">
        <v>419</v>
      </c>
      <c r="AF848" s="85" t="s">
        <v>420</v>
      </c>
      <c r="AG848" s="85" t="s">
        <v>421</v>
      </c>
      <c r="AH848" s="85" t="s">
        <v>422</v>
      </c>
      <c r="AI848" s="85" t="s">
        <v>423</v>
      </c>
      <c r="AJ848" s="85" t="s">
        <v>424</v>
      </c>
      <c r="AK848" s="85" t="s">
        <v>425</v>
      </c>
      <c r="AL848" s="85" t="s">
        <v>426</v>
      </c>
      <c r="AM848" s="85" t="s">
        <v>427</v>
      </c>
      <c r="AN848" s="85" t="s">
        <v>428</v>
      </c>
      <c r="AO848" s="85" t="s">
        <v>1090</v>
      </c>
      <c r="AP848" s="85" t="s">
        <v>1091</v>
      </c>
      <c r="AQ848" s="85" t="s">
        <v>429</v>
      </c>
      <c r="AR848" s="85" t="s">
        <v>430</v>
      </c>
      <c r="AS848" s="85" t="s">
        <v>431</v>
      </c>
      <c r="AT848" s="85" t="s">
        <v>432</v>
      </c>
      <c r="AU848" s="85" t="s">
        <v>433</v>
      </c>
      <c r="AV848" s="85" t="s">
        <v>434</v>
      </c>
    </row>
    <row r="849" spans="2:51" ht="27" hidden="1" customHeight="1" x14ac:dyDescent="0.2">
      <c r="B849" s="86"/>
      <c r="C849" s="381">
        <v>44405</v>
      </c>
      <c r="D849" s="416">
        <v>0</v>
      </c>
      <c r="E849" s="416">
        <v>0</v>
      </c>
      <c r="F849" s="416">
        <v>0</v>
      </c>
      <c r="G849" s="416">
        <v>0</v>
      </c>
      <c r="H849" s="417">
        <v>0</v>
      </c>
      <c r="I849" s="416">
        <v>0</v>
      </c>
      <c r="J849" s="416">
        <v>0</v>
      </c>
      <c r="K849" s="416">
        <v>0</v>
      </c>
      <c r="L849" s="416">
        <v>0</v>
      </c>
      <c r="M849" s="416">
        <v>0</v>
      </c>
      <c r="N849" s="416">
        <v>0</v>
      </c>
      <c r="O849" s="416">
        <v>0</v>
      </c>
      <c r="P849" s="416">
        <v>0</v>
      </c>
      <c r="Q849" s="416">
        <v>0</v>
      </c>
      <c r="R849" s="416">
        <v>0</v>
      </c>
      <c r="S849" s="416">
        <v>0</v>
      </c>
      <c r="T849" s="416">
        <v>0</v>
      </c>
      <c r="U849" s="416">
        <v>0</v>
      </c>
      <c r="V849" s="416">
        <v>0</v>
      </c>
      <c r="W849" s="416">
        <v>0</v>
      </c>
      <c r="X849" s="418"/>
      <c r="Y849" s="419"/>
      <c r="Z849" s="419"/>
      <c r="AA849" s="420">
        <f>SUM(D849:W849)</f>
        <v>0</v>
      </c>
      <c r="AC849" s="288">
        <f>D849-D829</f>
        <v>0</v>
      </c>
      <c r="AD849" s="288">
        <f t="shared" ref="AD849:AV852" si="308">E849-E829</f>
        <v>0</v>
      </c>
      <c r="AE849" s="288">
        <f t="shared" si="308"/>
        <v>0</v>
      </c>
      <c r="AF849" s="288">
        <f t="shared" si="308"/>
        <v>0</v>
      </c>
      <c r="AG849" s="288">
        <f t="shared" si="308"/>
        <v>0</v>
      </c>
      <c r="AH849" s="288">
        <f t="shared" si="308"/>
        <v>0</v>
      </c>
      <c r="AI849" s="288">
        <f t="shared" si="308"/>
        <v>0</v>
      </c>
      <c r="AJ849" s="288">
        <f t="shared" si="308"/>
        <v>0</v>
      </c>
      <c r="AK849" s="288">
        <f t="shared" si="308"/>
        <v>0</v>
      </c>
      <c r="AL849" s="288">
        <f t="shared" si="308"/>
        <v>0</v>
      </c>
      <c r="AM849" s="288">
        <f t="shared" si="308"/>
        <v>0</v>
      </c>
      <c r="AN849" s="288">
        <f t="shared" si="308"/>
        <v>0</v>
      </c>
      <c r="AO849" s="288">
        <f t="shared" si="308"/>
        <v>0</v>
      </c>
      <c r="AP849" s="288">
        <f t="shared" si="308"/>
        <v>0</v>
      </c>
      <c r="AQ849" s="288">
        <f t="shared" si="308"/>
        <v>0</v>
      </c>
      <c r="AR849" s="288">
        <f t="shared" si="308"/>
        <v>0</v>
      </c>
      <c r="AS849" s="288">
        <f t="shared" si="308"/>
        <v>0</v>
      </c>
      <c r="AT849" s="288">
        <f t="shared" si="308"/>
        <v>0</v>
      </c>
      <c r="AU849" s="288">
        <f t="shared" si="308"/>
        <v>0</v>
      </c>
      <c r="AV849" s="288">
        <f t="shared" si="308"/>
        <v>0</v>
      </c>
    </row>
    <row r="850" spans="2:51" ht="27" hidden="1" customHeight="1" x14ac:dyDescent="0.2">
      <c r="B850" s="86"/>
      <c r="C850" s="381">
        <v>44417</v>
      </c>
      <c r="D850" s="416">
        <v>0</v>
      </c>
      <c r="E850" s="416">
        <v>0</v>
      </c>
      <c r="F850" s="416">
        <v>0</v>
      </c>
      <c r="G850" s="416">
        <v>0</v>
      </c>
      <c r="H850" s="417">
        <v>0</v>
      </c>
      <c r="I850" s="416">
        <v>0</v>
      </c>
      <c r="J850" s="416">
        <v>0</v>
      </c>
      <c r="K850" s="416">
        <v>0</v>
      </c>
      <c r="L850" s="416">
        <v>0</v>
      </c>
      <c r="M850" s="416">
        <v>0</v>
      </c>
      <c r="N850" s="416">
        <v>0</v>
      </c>
      <c r="O850" s="416">
        <v>0</v>
      </c>
      <c r="P850" s="416">
        <v>0</v>
      </c>
      <c r="Q850" s="416">
        <v>0</v>
      </c>
      <c r="R850" s="416">
        <v>0</v>
      </c>
      <c r="S850" s="416">
        <v>0</v>
      </c>
      <c r="T850" s="416">
        <v>0</v>
      </c>
      <c r="U850" s="416">
        <v>0</v>
      </c>
      <c r="V850" s="416">
        <v>0</v>
      </c>
      <c r="W850" s="416">
        <v>0</v>
      </c>
      <c r="X850" s="418"/>
      <c r="Y850" s="419"/>
      <c r="Z850" s="419"/>
      <c r="AA850" s="420">
        <f t="shared" ref="AA850:AA857" si="309">SUM(D850:W850)</f>
        <v>0</v>
      </c>
      <c r="AB850" s="188"/>
      <c r="AC850" s="288">
        <f t="shared" ref="AC850:AC852" si="310">D850-D830</f>
        <v>0</v>
      </c>
      <c r="AD850" s="288">
        <f t="shared" si="308"/>
        <v>0</v>
      </c>
      <c r="AE850" s="288">
        <f t="shared" si="308"/>
        <v>0</v>
      </c>
      <c r="AF850" s="288">
        <f t="shared" si="308"/>
        <v>0</v>
      </c>
      <c r="AG850" s="288">
        <f t="shared" si="308"/>
        <v>0</v>
      </c>
      <c r="AH850" s="288">
        <f t="shared" si="308"/>
        <v>0</v>
      </c>
      <c r="AI850" s="288">
        <f t="shared" si="308"/>
        <v>0</v>
      </c>
      <c r="AJ850" s="288">
        <f t="shared" si="308"/>
        <v>0</v>
      </c>
      <c r="AK850" s="288">
        <f t="shared" si="308"/>
        <v>0</v>
      </c>
      <c r="AL850" s="288">
        <f t="shared" si="308"/>
        <v>0</v>
      </c>
      <c r="AM850" s="288">
        <f t="shared" si="308"/>
        <v>0</v>
      </c>
      <c r="AN850" s="288">
        <f t="shared" si="308"/>
        <v>0</v>
      </c>
      <c r="AO850" s="288">
        <f t="shared" si="308"/>
        <v>0</v>
      </c>
      <c r="AP850" s="288">
        <f t="shared" si="308"/>
        <v>0</v>
      </c>
      <c r="AQ850" s="288">
        <f t="shared" si="308"/>
        <v>0</v>
      </c>
      <c r="AR850" s="288">
        <f t="shared" si="308"/>
        <v>0</v>
      </c>
      <c r="AS850" s="288">
        <f t="shared" si="308"/>
        <v>0</v>
      </c>
      <c r="AT850" s="288">
        <f t="shared" si="308"/>
        <v>0</v>
      </c>
      <c r="AU850" s="288">
        <f t="shared" si="308"/>
        <v>0</v>
      </c>
      <c r="AV850" s="288">
        <f t="shared" si="308"/>
        <v>0</v>
      </c>
    </row>
    <row r="851" spans="2:51" ht="27" hidden="1" customHeight="1" x14ac:dyDescent="0.2">
      <c r="B851" s="86"/>
      <c r="C851" s="381">
        <v>44425</v>
      </c>
      <c r="D851" s="416">
        <v>0</v>
      </c>
      <c r="E851" s="416">
        <v>0</v>
      </c>
      <c r="F851" s="416">
        <v>0</v>
      </c>
      <c r="G851" s="416">
        <v>0</v>
      </c>
      <c r="H851" s="417">
        <v>0</v>
      </c>
      <c r="I851" s="416">
        <v>0</v>
      </c>
      <c r="J851" s="416">
        <v>0</v>
      </c>
      <c r="K851" s="416">
        <v>0</v>
      </c>
      <c r="L851" s="416">
        <v>0</v>
      </c>
      <c r="M851" s="416">
        <v>0</v>
      </c>
      <c r="N851" s="416">
        <v>0</v>
      </c>
      <c r="O851" s="416">
        <v>0</v>
      </c>
      <c r="P851" s="416">
        <v>0</v>
      </c>
      <c r="Q851" s="416">
        <v>0</v>
      </c>
      <c r="R851" s="416">
        <v>0</v>
      </c>
      <c r="S851" s="416">
        <v>0</v>
      </c>
      <c r="T851" s="416">
        <v>0</v>
      </c>
      <c r="U851" s="416">
        <v>0</v>
      </c>
      <c r="V851" s="416">
        <v>0</v>
      </c>
      <c r="W851" s="416">
        <v>0</v>
      </c>
      <c r="X851" s="418"/>
      <c r="Y851" s="419"/>
      <c r="Z851" s="419"/>
      <c r="AA851" s="420">
        <f t="shared" si="309"/>
        <v>0</v>
      </c>
      <c r="AB851" s="188"/>
      <c r="AC851" s="288">
        <f t="shared" si="310"/>
        <v>0</v>
      </c>
      <c r="AD851" s="288">
        <f t="shared" si="308"/>
        <v>0</v>
      </c>
      <c r="AE851" s="288">
        <f t="shared" si="308"/>
        <v>0</v>
      </c>
      <c r="AF851" s="288">
        <f t="shared" si="308"/>
        <v>0</v>
      </c>
      <c r="AG851" s="288">
        <f t="shared" si="308"/>
        <v>0</v>
      </c>
      <c r="AH851" s="288">
        <f t="shared" si="308"/>
        <v>0</v>
      </c>
      <c r="AI851" s="288">
        <f t="shared" si="308"/>
        <v>0</v>
      </c>
      <c r="AJ851" s="288">
        <f t="shared" si="308"/>
        <v>0</v>
      </c>
      <c r="AK851" s="288">
        <f t="shared" si="308"/>
        <v>0</v>
      </c>
      <c r="AL851" s="288">
        <f t="shared" si="308"/>
        <v>0</v>
      </c>
      <c r="AM851" s="288">
        <f t="shared" si="308"/>
        <v>0</v>
      </c>
      <c r="AN851" s="288">
        <f t="shared" si="308"/>
        <v>0</v>
      </c>
      <c r="AO851" s="288">
        <f t="shared" si="308"/>
        <v>0</v>
      </c>
      <c r="AP851" s="288">
        <f t="shared" si="308"/>
        <v>0</v>
      </c>
      <c r="AQ851" s="288">
        <f t="shared" si="308"/>
        <v>0</v>
      </c>
      <c r="AR851" s="288">
        <f t="shared" si="308"/>
        <v>0</v>
      </c>
      <c r="AS851" s="288">
        <f t="shared" si="308"/>
        <v>0</v>
      </c>
      <c r="AT851" s="288">
        <f t="shared" si="308"/>
        <v>0</v>
      </c>
      <c r="AU851" s="288">
        <f t="shared" si="308"/>
        <v>0</v>
      </c>
      <c r="AV851" s="288">
        <f t="shared" si="308"/>
        <v>0</v>
      </c>
    </row>
    <row r="852" spans="2:51" ht="27" hidden="1" customHeight="1" x14ac:dyDescent="0.2">
      <c r="B852" s="86"/>
      <c r="C852" s="381">
        <v>44435</v>
      </c>
      <c r="D852" s="416">
        <v>0</v>
      </c>
      <c r="E852" s="416">
        <v>0</v>
      </c>
      <c r="F852" s="416">
        <v>0</v>
      </c>
      <c r="G852" s="416">
        <v>0</v>
      </c>
      <c r="H852" s="417">
        <v>0</v>
      </c>
      <c r="I852" s="416">
        <v>0</v>
      </c>
      <c r="J852" s="416">
        <v>0</v>
      </c>
      <c r="K852" s="416">
        <v>0</v>
      </c>
      <c r="L852" s="416">
        <v>0</v>
      </c>
      <c r="M852" s="416">
        <v>0</v>
      </c>
      <c r="N852" s="416">
        <v>0</v>
      </c>
      <c r="O852" s="416">
        <v>0</v>
      </c>
      <c r="P852" s="416">
        <v>0</v>
      </c>
      <c r="Q852" s="416">
        <v>0</v>
      </c>
      <c r="R852" s="416">
        <v>0</v>
      </c>
      <c r="S852" s="416">
        <v>0</v>
      </c>
      <c r="T852" s="416">
        <v>0</v>
      </c>
      <c r="U852" s="416">
        <v>0</v>
      </c>
      <c r="V852" s="416">
        <v>0</v>
      </c>
      <c r="W852" s="416">
        <v>0</v>
      </c>
      <c r="X852" s="418"/>
      <c r="Y852" s="419"/>
      <c r="Z852" s="419"/>
      <c r="AA852" s="420">
        <f t="shared" si="309"/>
        <v>0</v>
      </c>
      <c r="AB852" s="188"/>
      <c r="AC852" s="288">
        <f t="shared" si="310"/>
        <v>0</v>
      </c>
      <c r="AD852" s="288">
        <f t="shared" si="308"/>
        <v>0</v>
      </c>
      <c r="AE852" s="288">
        <f t="shared" si="308"/>
        <v>0</v>
      </c>
      <c r="AF852" s="288">
        <f t="shared" si="308"/>
        <v>0</v>
      </c>
      <c r="AG852" s="288">
        <f t="shared" si="308"/>
        <v>0</v>
      </c>
      <c r="AH852" s="288">
        <f t="shared" si="308"/>
        <v>0</v>
      </c>
      <c r="AI852" s="288">
        <f t="shared" si="308"/>
        <v>0</v>
      </c>
      <c r="AJ852" s="288">
        <f t="shared" si="308"/>
        <v>0</v>
      </c>
      <c r="AK852" s="288">
        <f t="shared" si="308"/>
        <v>0</v>
      </c>
      <c r="AL852" s="288">
        <f t="shared" si="308"/>
        <v>0</v>
      </c>
      <c r="AM852" s="288">
        <f t="shared" si="308"/>
        <v>0</v>
      </c>
      <c r="AN852" s="288">
        <f t="shared" si="308"/>
        <v>0</v>
      </c>
      <c r="AO852" s="288">
        <f t="shared" si="308"/>
        <v>0</v>
      </c>
      <c r="AP852" s="288">
        <f t="shared" si="308"/>
        <v>0</v>
      </c>
      <c r="AQ852" s="288">
        <f t="shared" si="308"/>
        <v>0</v>
      </c>
      <c r="AR852" s="288">
        <f t="shared" si="308"/>
        <v>0</v>
      </c>
      <c r="AS852" s="288">
        <f t="shared" si="308"/>
        <v>0</v>
      </c>
      <c r="AT852" s="288">
        <f t="shared" si="308"/>
        <v>0</v>
      </c>
      <c r="AU852" s="288">
        <f t="shared" si="308"/>
        <v>0</v>
      </c>
      <c r="AV852" s="288">
        <f t="shared" si="308"/>
        <v>0</v>
      </c>
    </row>
    <row r="853" spans="2:51" ht="27" hidden="1" customHeight="1" x14ac:dyDescent="0.2">
      <c r="B853" s="86"/>
      <c r="C853" s="381">
        <v>44445</v>
      </c>
      <c r="D853" s="416">
        <v>0</v>
      </c>
      <c r="E853" s="416">
        <v>0</v>
      </c>
      <c r="F853" s="416">
        <v>0</v>
      </c>
      <c r="G853" s="416">
        <v>0</v>
      </c>
      <c r="H853" s="417">
        <v>0</v>
      </c>
      <c r="I853" s="416">
        <v>0</v>
      </c>
      <c r="J853" s="416">
        <v>0</v>
      </c>
      <c r="K853" s="416">
        <v>0</v>
      </c>
      <c r="L853" s="416">
        <v>0</v>
      </c>
      <c r="M853" s="416">
        <v>0</v>
      </c>
      <c r="N853" s="416">
        <v>0</v>
      </c>
      <c r="O853" s="416">
        <v>0</v>
      </c>
      <c r="P853" s="416">
        <v>0</v>
      </c>
      <c r="Q853" s="416">
        <v>0</v>
      </c>
      <c r="R853" s="416">
        <v>0</v>
      </c>
      <c r="S853" s="416">
        <v>0</v>
      </c>
      <c r="T853" s="416">
        <v>0</v>
      </c>
      <c r="U853" s="416">
        <v>0</v>
      </c>
      <c r="V853" s="416">
        <v>0</v>
      </c>
      <c r="W853" s="416">
        <v>0</v>
      </c>
      <c r="X853" s="418"/>
      <c r="Y853" s="419"/>
      <c r="Z853" s="419"/>
      <c r="AA853" s="420">
        <f t="shared" si="309"/>
        <v>0</v>
      </c>
      <c r="AB853" s="188"/>
      <c r="AC853" s="288">
        <v>0</v>
      </c>
      <c r="AD853" s="288">
        <v>0</v>
      </c>
      <c r="AE853" s="288">
        <v>0</v>
      </c>
      <c r="AF853" s="288">
        <v>0</v>
      </c>
      <c r="AG853" s="288">
        <v>0</v>
      </c>
      <c r="AH853" s="288">
        <v>0</v>
      </c>
      <c r="AI853" s="288">
        <v>0</v>
      </c>
      <c r="AJ853" s="288">
        <v>0</v>
      </c>
      <c r="AK853" s="288">
        <v>0</v>
      </c>
      <c r="AL853" s="288">
        <v>0</v>
      </c>
      <c r="AM853" s="288">
        <v>0</v>
      </c>
      <c r="AN853" s="288">
        <v>0</v>
      </c>
      <c r="AO853" s="288">
        <v>0</v>
      </c>
      <c r="AP853" s="288">
        <v>0</v>
      </c>
      <c r="AQ853" s="288">
        <v>0</v>
      </c>
      <c r="AR853" s="288">
        <v>0</v>
      </c>
      <c r="AS853" s="288">
        <v>0</v>
      </c>
      <c r="AT853" s="288">
        <v>0</v>
      </c>
      <c r="AU853" s="288">
        <v>0</v>
      </c>
      <c r="AV853" s="288">
        <v>0</v>
      </c>
    </row>
    <row r="854" spans="2:51" ht="27" hidden="1" customHeight="1" x14ac:dyDescent="0.2">
      <c r="B854" s="86"/>
      <c r="C854" s="381">
        <v>44459</v>
      </c>
      <c r="D854" s="416">
        <v>0</v>
      </c>
      <c r="E854" s="416">
        <v>0</v>
      </c>
      <c r="F854" s="416">
        <v>0</v>
      </c>
      <c r="G854" s="416">
        <v>0</v>
      </c>
      <c r="H854" s="417">
        <v>0</v>
      </c>
      <c r="I854" s="416">
        <v>0</v>
      </c>
      <c r="J854" s="416">
        <v>0</v>
      </c>
      <c r="K854" s="416">
        <v>0</v>
      </c>
      <c r="L854" s="416">
        <v>0</v>
      </c>
      <c r="M854" s="416">
        <v>0</v>
      </c>
      <c r="N854" s="416">
        <v>0</v>
      </c>
      <c r="O854" s="416">
        <v>0</v>
      </c>
      <c r="P854" s="416">
        <v>0</v>
      </c>
      <c r="Q854" s="416">
        <v>0</v>
      </c>
      <c r="R854" s="416">
        <v>0</v>
      </c>
      <c r="S854" s="416">
        <v>0</v>
      </c>
      <c r="T854" s="416">
        <v>0</v>
      </c>
      <c r="U854" s="416">
        <v>0</v>
      </c>
      <c r="V854" s="416">
        <v>0</v>
      </c>
      <c r="W854" s="416">
        <v>0</v>
      </c>
      <c r="X854" s="418"/>
      <c r="Y854" s="419"/>
      <c r="Z854" s="419"/>
      <c r="AA854" s="420">
        <f t="shared" si="309"/>
        <v>0</v>
      </c>
      <c r="AB854" s="188" t="s">
        <v>715</v>
      </c>
      <c r="AC854" s="288">
        <v>0</v>
      </c>
      <c r="AD854" s="288">
        <v>0</v>
      </c>
      <c r="AE854" s="288">
        <v>0</v>
      </c>
      <c r="AF854" s="288">
        <v>0</v>
      </c>
      <c r="AG854" s="288">
        <v>0</v>
      </c>
      <c r="AH854" s="288">
        <v>0</v>
      </c>
      <c r="AI854" s="288">
        <v>0</v>
      </c>
      <c r="AJ854" s="288">
        <v>0</v>
      </c>
      <c r="AK854" s="288">
        <v>0</v>
      </c>
      <c r="AL854" s="288">
        <v>0</v>
      </c>
      <c r="AM854" s="288">
        <v>0</v>
      </c>
      <c r="AN854" s="288">
        <v>0</v>
      </c>
      <c r="AO854" s="288">
        <v>0</v>
      </c>
      <c r="AP854" s="288">
        <v>0</v>
      </c>
      <c r="AQ854" s="288">
        <v>0</v>
      </c>
      <c r="AR854" s="288">
        <v>0</v>
      </c>
      <c r="AS854" s="288">
        <v>0</v>
      </c>
      <c r="AT854" s="288">
        <v>0</v>
      </c>
      <c r="AU854" s="288">
        <v>0</v>
      </c>
      <c r="AV854" s="288">
        <v>0</v>
      </c>
    </row>
    <row r="855" spans="2:51" ht="27" hidden="1" customHeight="1" x14ac:dyDescent="0.2">
      <c r="B855" s="86"/>
      <c r="C855" s="381">
        <v>44470</v>
      </c>
      <c r="D855" s="416">
        <v>0</v>
      </c>
      <c r="E855" s="416">
        <v>0</v>
      </c>
      <c r="F855" s="416">
        <v>0</v>
      </c>
      <c r="G855" s="416">
        <v>0</v>
      </c>
      <c r="H855" s="417">
        <v>0</v>
      </c>
      <c r="I855" s="416">
        <v>0</v>
      </c>
      <c r="J855" s="416">
        <v>0</v>
      </c>
      <c r="K855" s="416">
        <v>0</v>
      </c>
      <c r="L855" s="416">
        <v>0</v>
      </c>
      <c r="M855" s="416">
        <v>0</v>
      </c>
      <c r="N855" s="416">
        <v>0</v>
      </c>
      <c r="O855" s="416">
        <v>0</v>
      </c>
      <c r="P855" s="416">
        <v>0</v>
      </c>
      <c r="Q855" s="416">
        <v>0</v>
      </c>
      <c r="R855" s="416">
        <v>0</v>
      </c>
      <c r="S855" s="416">
        <v>0</v>
      </c>
      <c r="T855" s="416">
        <v>0</v>
      </c>
      <c r="U855" s="416">
        <v>0</v>
      </c>
      <c r="V855" s="416">
        <v>0</v>
      </c>
      <c r="W855" s="416">
        <v>0</v>
      </c>
      <c r="X855" s="418"/>
      <c r="Y855" s="419"/>
      <c r="Z855" s="419"/>
      <c r="AA855" s="420">
        <f t="shared" si="309"/>
        <v>0</v>
      </c>
      <c r="AB855" s="188" t="s">
        <v>715</v>
      </c>
      <c r="AC855" s="288">
        <v>0</v>
      </c>
      <c r="AD855" s="288">
        <v>0</v>
      </c>
      <c r="AE855" s="288">
        <v>0</v>
      </c>
      <c r="AF855" s="288">
        <v>0</v>
      </c>
      <c r="AG855" s="288">
        <v>0</v>
      </c>
      <c r="AH855" s="288">
        <v>0</v>
      </c>
      <c r="AI855" s="288">
        <v>0</v>
      </c>
      <c r="AJ855" s="288">
        <v>0</v>
      </c>
      <c r="AK855" s="288">
        <v>0</v>
      </c>
      <c r="AL855" s="288">
        <v>0</v>
      </c>
      <c r="AM855" s="288">
        <v>0</v>
      </c>
      <c r="AN855" s="288">
        <v>0</v>
      </c>
      <c r="AO855" s="288">
        <v>0</v>
      </c>
      <c r="AP855" s="288">
        <v>0</v>
      </c>
      <c r="AQ855" s="288">
        <v>0</v>
      </c>
      <c r="AR855" s="288">
        <v>0</v>
      </c>
      <c r="AS855" s="288">
        <v>0</v>
      </c>
      <c r="AT855" s="288">
        <v>0</v>
      </c>
      <c r="AU855" s="288">
        <v>0</v>
      </c>
      <c r="AV855" s="288">
        <v>0</v>
      </c>
    </row>
    <row r="856" spans="2:51" ht="27" hidden="1" customHeight="1" thickBot="1" x14ac:dyDescent="0.25">
      <c r="B856" s="86"/>
      <c r="C856" s="381">
        <v>44481</v>
      </c>
      <c r="D856" s="416">
        <v>0</v>
      </c>
      <c r="E856" s="416">
        <v>0</v>
      </c>
      <c r="F856" s="416">
        <v>0</v>
      </c>
      <c r="G856" s="416">
        <v>0</v>
      </c>
      <c r="H856" s="417">
        <v>0</v>
      </c>
      <c r="I856" s="416">
        <v>0</v>
      </c>
      <c r="J856" s="416">
        <v>0</v>
      </c>
      <c r="K856" s="416">
        <v>0</v>
      </c>
      <c r="L856" s="416">
        <v>0</v>
      </c>
      <c r="M856" s="416">
        <v>0</v>
      </c>
      <c r="N856" s="416">
        <v>0</v>
      </c>
      <c r="O856" s="416">
        <v>0</v>
      </c>
      <c r="P856" s="416">
        <v>0</v>
      </c>
      <c r="Q856" s="416">
        <v>0</v>
      </c>
      <c r="R856" s="416">
        <v>0</v>
      </c>
      <c r="S856" s="416">
        <v>0</v>
      </c>
      <c r="T856" s="416">
        <v>0</v>
      </c>
      <c r="U856" s="416">
        <v>0</v>
      </c>
      <c r="V856" s="416">
        <v>0</v>
      </c>
      <c r="W856" s="416">
        <v>0</v>
      </c>
      <c r="X856" s="418"/>
      <c r="Y856" s="419"/>
      <c r="Z856" s="419"/>
      <c r="AA856" s="420">
        <f t="shared" si="309"/>
        <v>0</v>
      </c>
      <c r="AB856" s="188" t="s">
        <v>715</v>
      </c>
      <c r="AC856" s="288">
        <v>0</v>
      </c>
      <c r="AD856" s="288">
        <v>0</v>
      </c>
      <c r="AE856" s="288">
        <v>0</v>
      </c>
      <c r="AF856" s="288">
        <v>0</v>
      </c>
      <c r="AG856" s="288">
        <v>0</v>
      </c>
      <c r="AH856" s="288">
        <v>0</v>
      </c>
      <c r="AI856" s="288">
        <v>0</v>
      </c>
      <c r="AJ856" s="288">
        <v>0</v>
      </c>
      <c r="AK856" s="288">
        <v>0</v>
      </c>
      <c r="AL856" s="288">
        <v>0</v>
      </c>
      <c r="AM856" s="288">
        <v>0</v>
      </c>
      <c r="AN856" s="288">
        <v>0</v>
      </c>
      <c r="AO856" s="288">
        <v>0</v>
      </c>
      <c r="AP856" s="288">
        <v>0</v>
      </c>
      <c r="AQ856" s="288">
        <v>0</v>
      </c>
      <c r="AR856" s="288">
        <v>0</v>
      </c>
      <c r="AS856" s="288">
        <v>0</v>
      </c>
      <c r="AT856" s="288">
        <v>0</v>
      </c>
      <c r="AU856" s="288">
        <v>0</v>
      </c>
      <c r="AV856" s="288">
        <v>0</v>
      </c>
    </row>
    <row r="857" spans="2:51" ht="27" hidden="1" customHeight="1" thickTop="1" x14ac:dyDescent="0.2">
      <c r="B857" s="1899" t="s">
        <v>412</v>
      </c>
      <c r="C857" s="1900"/>
      <c r="D857" s="421">
        <f>SUM(D849:D856)</f>
        <v>0</v>
      </c>
      <c r="E857" s="421">
        <f t="shared" ref="E857:W857" si="311">SUM(E849:E856)</f>
        <v>0</v>
      </c>
      <c r="F857" s="421">
        <f t="shared" si="311"/>
        <v>0</v>
      </c>
      <c r="G857" s="421">
        <f t="shared" si="311"/>
        <v>0</v>
      </c>
      <c r="H857" s="571">
        <f t="shared" si="311"/>
        <v>0</v>
      </c>
      <c r="I857" s="421">
        <f t="shared" si="311"/>
        <v>0</v>
      </c>
      <c r="J857" s="421">
        <f t="shared" si="311"/>
        <v>0</v>
      </c>
      <c r="K857" s="421">
        <f t="shared" si="311"/>
        <v>0</v>
      </c>
      <c r="L857" s="421">
        <f t="shared" si="311"/>
        <v>0</v>
      </c>
      <c r="M857" s="421">
        <f t="shared" si="311"/>
        <v>0</v>
      </c>
      <c r="N857" s="421">
        <f t="shared" si="311"/>
        <v>0</v>
      </c>
      <c r="O857" s="421">
        <f t="shared" si="311"/>
        <v>0</v>
      </c>
      <c r="P857" s="421">
        <f t="shared" si="311"/>
        <v>0</v>
      </c>
      <c r="Q857" s="421">
        <f t="shared" si="311"/>
        <v>0</v>
      </c>
      <c r="R857" s="421">
        <f t="shared" si="311"/>
        <v>0</v>
      </c>
      <c r="S857" s="421">
        <f t="shared" si="311"/>
        <v>0</v>
      </c>
      <c r="T857" s="421">
        <f t="shared" si="311"/>
        <v>0</v>
      </c>
      <c r="U857" s="421">
        <f t="shared" si="311"/>
        <v>0</v>
      </c>
      <c r="V857" s="421">
        <f t="shared" si="311"/>
        <v>0</v>
      </c>
      <c r="W857" s="421">
        <f t="shared" si="311"/>
        <v>0</v>
      </c>
      <c r="X857" s="442"/>
      <c r="Y857" s="443"/>
      <c r="Z857" s="443"/>
      <c r="AA857" s="420">
        <f t="shared" si="309"/>
        <v>0</v>
      </c>
      <c r="AB857" s="188"/>
      <c r="AC857" s="289">
        <f t="shared" ref="AC857:AV857" si="312">SUM(AC849:AC849)</f>
        <v>0</v>
      </c>
      <c r="AD857" s="289">
        <f t="shared" si="312"/>
        <v>0</v>
      </c>
      <c r="AE857" s="289">
        <f t="shared" si="312"/>
        <v>0</v>
      </c>
      <c r="AF857" s="289">
        <f t="shared" si="312"/>
        <v>0</v>
      </c>
      <c r="AG857" s="289">
        <f t="shared" si="312"/>
        <v>0</v>
      </c>
      <c r="AH857" s="289">
        <f t="shared" si="312"/>
        <v>0</v>
      </c>
      <c r="AI857" s="289">
        <f t="shared" si="312"/>
        <v>0</v>
      </c>
      <c r="AJ857" s="289">
        <f t="shared" si="312"/>
        <v>0</v>
      </c>
      <c r="AK857" s="289">
        <f t="shared" si="312"/>
        <v>0</v>
      </c>
      <c r="AL857" s="289">
        <f t="shared" si="312"/>
        <v>0</v>
      </c>
      <c r="AM857" s="289">
        <f t="shared" si="312"/>
        <v>0</v>
      </c>
      <c r="AN857" s="289">
        <f t="shared" si="312"/>
        <v>0</v>
      </c>
      <c r="AO857" s="289">
        <f t="shared" si="312"/>
        <v>0</v>
      </c>
      <c r="AP857" s="289">
        <f t="shared" si="312"/>
        <v>0</v>
      </c>
      <c r="AQ857" s="289">
        <f t="shared" si="312"/>
        <v>0</v>
      </c>
      <c r="AR857" s="289">
        <f t="shared" si="312"/>
        <v>0</v>
      </c>
      <c r="AS857" s="289">
        <f t="shared" si="312"/>
        <v>0</v>
      </c>
      <c r="AT857" s="289">
        <f t="shared" si="312"/>
        <v>0</v>
      </c>
      <c r="AU857" s="289">
        <f t="shared" si="312"/>
        <v>0</v>
      </c>
      <c r="AV857" s="289">
        <f t="shared" si="312"/>
        <v>0</v>
      </c>
    </row>
    <row r="858" spans="2:51" ht="16.2" hidden="1" x14ac:dyDescent="0.2">
      <c r="B858" s="79"/>
      <c r="C858" s="79"/>
      <c r="D858" s="87"/>
      <c r="E858" s="87"/>
      <c r="F858" s="87"/>
      <c r="G858" s="88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188"/>
      <c r="AC858" s="81"/>
      <c r="AD858" s="81"/>
      <c r="AE858" s="81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  <c r="AQ858" s="81"/>
      <c r="AR858" s="81"/>
      <c r="AS858" s="81"/>
      <c r="AT858" s="81"/>
      <c r="AU858" s="81"/>
      <c r="AV858" s="81"/>
    </row>
    <row r="859" spans="2:51" ht="16.2" hidden="1" x14ac:dyDescent="0.2">
      <c r="B859" s="78" t="s">
        <v>413</v>
      </c>
      <c r="C859" s="89"/>
      <c r="D859" s="103" t="s">
        <v>414</v>
      </c>
      <c r="E859" s="103" t="s">
        <v>6</v>
      </c>
      <c r="F859" s="103" t="s">
        <v>262</v>
      </c>
      <c r="G859" s="103" t="s">
        <v>435</v>
      </c>
      <c r="H859" s="103" t="s">
        <v>7</v>
      </c>
      <c r="I859" s="103" t="s">
        <v>8</v>
      </c>
      <c r="J859" s="99" t="s">
        <v>22</v>
      </c>
      <c r="K859" s="103" t="s">
        <v>23</v>
      </c>
      <c r="L859" s="103" t="s">
        <v>24</v>
      </c>
      <c r="M859" s="103" t="s">
        <v>9</v>
      </c>
      <c r="N859" s="103" t="s">
        <v>415</v>
      </c>
      <c r="O859" s="103" t="s">
        <v>20</v>
      </c>
      <c r="P859" s="103" t="s">
        <v>10</v>
      </c>
      <c r="Q859" s="103" t="s">
        <v>436</v>
      </c>
      <c r="R859" s="103" t="s">
        <v>12</v>
      </c>
      <c r="S859" s="103" t="s">
        <v>11</v>
      </c>
      <c r="T859" s="103" t="s">
        <v>437</v>
      </c>
      <c r="U859" s="103" t="s">
        <v>13</v>
      </c>
      <c r="V859" s="103" t="s">
        <v>14</v>
      </c>
      <c r="W859" s="103" t="s">
        <v>416</v>
      </c>
      <c r="X859" s="103" t="s">
        <v>1086</v>
      </c>
      <c r="Y859" s="103" t="s">
        <v>15</v>
      </c>
      <c r="Z859" s="103" t="s">
        <v>16</v>
      </c>
      <c r="AA859" s="87"/>
      <c r="AB859" s="188"/>
      <c r="AC859" s="81" t="s">
        <v>409</v>
      </c>
      <c r="AD859" s="81"/>
      <c r="AE859" s="81"/>
      <c r="AF859" s="81"/>
      <c r="AG859" s="81"/>
      <c r="AH859" s="81"/>
      <c r="AI859" s="81"/>
      <c r="AJ859" s="81"/>
      <c r="AK859" s="81"/>
      <c r="AL859" s="81"/>
      <c r="AM859" s="81"/>
      <c r="AN859" s="81"/>
      <c r="AO859" s="81"/>
      <c r="AP859" s="81"/>
      <c r="AQ859" s="81"/>
      <c r="AR859" s="81"/>
      <c r="AS859" s="81"/>
      <c r="AT859" s="81"/>
      <c r="AU859" s="81"/>
      <c r="AV859" s="81"/>
    </row>
    <row r="860" spans="2:51" ht="32.25" hidden="1" customHeight="1" x14ac:dyDescent="0.2">
      <c r="B860" s="83" t="s">
        <v>410</v>
      </c>
      <c r="C860" s="83" t="s">
        <v>411</v>
      </c>
      <c r="D860" s="104" t="s">
        <v>1087</v>
      </c>
      <c r="E860" s="104" t="s">
        <v>57</v>
      </c>
      <c r="F860" s="104" t="s">
        <v>263</v>
      </c>
      <c r="G860" s="104" t="s">
        <v>340</v>
      </c>
      <c r="H860" s="104" t="s">
        <v>58</v>
      </c>
      <c r="I860" s="104" t="s">
        <v>59</v>
      </c>
      <c r="J860" s="105" t="s">
        <v>79</v>
      </c>
      <c r="K860" s="104" t="s">
        <v>80</v>
      </c>
      <c r="L860" s="104" t="s">
        <v>81</v>
      </c>
      <c r="M860" s="104" t="s">
        <v>60</v>
      </c>
      <c r="N860" s="104" t="s">
        <v>61</v>
      </c>
      <c r="O860" s="104" t="s">
        <v>77</v>
      </c>
      <c r="P860" s="104" t="s">
        <v>62</v>
      </c>
      <c r="Q860" s="104" t="s">
        <v>349</v>
      </c>
      <c r="R860" s="104" t="s">
        <v>65</v>
      </c>
      <c r="S860" s="104" t="s">
        <v>63</v>
      </c>
      <c r="T860" s="104" t="s">
        <v>350</v>
      </c>
      <c r="U860" s="104" t="s">
        <v>66</v>
      </c>
      <c r="V860" s="104" t="s">
        <v>67</v>
      </c>
      <c r="W860" s="104" t="s">
        <v>64</v>
      </c>
      <c r="X860" s="104" t="s">
        <v>351</v>
      </c>
      <c r="Y860" s="104" t="s">
        <v>68</v>
      </c>
      <c r="Z860" s="104" t="s">
        <v>69</v>
      </c>
      <c r="AA860" s="90" t="s">
        <v>1074</v>
      </c>
      <c r="AB860" s="188"/>
      <c r="AC860" s="92" t="s">
        <v>1087</v>
      </c>
      <c r="AD860" s="92" t="s">
        <v>57</v>
      </c>
      <c r="AE860" s="92" t="s">
        <v>263</v>
      </c>
      <c r="AF860" s="92" t="s">
        <v>340</v>
      </c>
      <c r="AG860" s="92" t="s">
        <v>58</v>
      </c>
      <c r="AH860" s="92" t="s">
        <v>59</v>
      </c>
      <c r="AI860" s="91" t="s">
        <v>79</v>
      </c>
      <c r="AJ860" s="92" t="s">
        <v>80</v>
      </c>
      <c r="AK860" s="92" t="s">
        <v>81</v>
      </c>
      <c r="AL860" s="92" t="s">
        <v>60</v>
      </c>
      <c r="AM860" s="92" t="s">
        <v>61</v>
      </c>
      <c r="AN860" s="92" t="s">
        <v>77</v>
      </c>
      <c r="AO860" s="92" t="s">
        <v>62</v>
      </c>
      <c r="AP860" s="92" t="s">
        <v>349</v>
      </c>
      <c r="AQ860" s="92" t="s">
        <v>65</v>
      </c>
      <c r="AR860" s="92" t="s">
        <v>63</v>
      </c>
      <c r="AS860" s="92" t="s">
        <v>350</v>
      </c>
      <c r="AT860" s="92" t="s">
        <v>66</v>
      </c>
      <c r="AU860" s="92" t="s">
        <v>67</v>
      </c>
      <c r="AV860" s="92" t="s">
        <v>64</v>
      </c>
      <c r="AW860" s="92" t="s">
        <v>351</v>
      </c>
      <c r="AX860" s="92" t="s">
        <v>68</v>
      </c>
      <c r="AY860" s="92" t="s">
        <v>69</v>
      </c>
    </row>
    <row r="861" spans="2:51" ht="25.5" hidden="1" customHeight="1" x14ac:dyDescent="0.2">
      <c r="B861" s="93"/>
      <c r="C861" s="381">
        <v>44405</v>
      </c>
      <c r="D861" s="550">
        <v>0</v>
      </c>
      <c r="E861" s="550">
        <v>5</v>
      </c>
      <c r="F861" s="550">
        <v>0</v>
      </c>
      <c r="G861" s="550">
        <v>0</v>
      </c>
      <c r="H861" s="550">
        <v>0</v>
      </c>
      <c r="I861" s="550">
        <v>0</v>
      </c>
      <c r="J861" s="550">
        <v>0</v>
      </c>
      <c r="K861" s="550">
        <v>0</v>
      </c>
      <c r="L861" s="550">
        <v>5</v>
      </c>
      <c r="M861" s="550">
        <v>0</v>
      </c>
      <c r="N861" s="550">
        <v>2</v>
      </c>
      <c r="O861" s="550">
        <v>0</v>
      </c>
      <c r="P861" s="550">
        <v>0</v>
      </c>
      <c r="Q861" s="550">
        <v>0</v>
      </c>
      <c r="R861" s="550">
        <v>2</v>
      </c>
      <c r="S861" s="550">
        <v>0</v>
      </c>
      <c r="T861" s="550">
        <v>0</v>
      </c>
      <c r="U861" s="550">
        <v>0</v>
      </c>
      <c r="V861" s="550">
        <v>2</v>
      </c>
      <c r="W861" s="550">
        <v>0</v>
      </c>
      <c r="X861" s="550">
        <v>0</v>
      </c>
      <c r="Y861" s="550">
        <v>0</v>
      </c>
      <c r="Z861" s="550">
        <v>2</v>
      </c>
      <c r="AA861" s="423">
        <f t="shared" ref="AA861:AA869" si="313">SUM(D861:Z861)</f>
        <v>18</v>
      </c>
      <c r="AB861" s="188"/>
      <c r="AC861" s="504">
        <f>D861-D836</f>
        <v>0</v>
      </c>
      <c r="AD861" s="504">
        <f t="shared" ref="AD861:AY868" si="314">E861-E836</f>
        <v>0</v>
      </c>
      <c r="AE861" s="504">
        <f t="shared" si="314"/>
        <v>0</v>
      </c>
      <c r="AF861" s="504">
        <f t="shared" si="314"/>
        <v>0</v>
      </c>
      <c r="AG861" s="504">
        <f t="shared" si="314"/>
        <v>0</v>
      </c>
      <c r="AH861" s="504">
        <f t="shared" si="314"/>
        <v>0</v>
      </c>
      <c r="AI861" s="504">
        <f t="shared" si="314"/>
        <v>0</v>
      </c>
      <c r="AJ861" s="504">
        <f t="shared" si="314"/>
        <v>0</v>
      </c>
      <c r="AK861" s="504">
        <f t="shared" si="314"/>
        <v>0</v>
      </c>
      <c r="AL861" s="504">
        <f t="shared" si="314"/>
        <v>0</v>
      </c>
      <c r="AM861" s="504">
        <f t="shared" si="314"/>
        <v>0</v>
      </c>
      <c r="AN861" s="504">
        <f t="shared" si="314"/>
        <v>0</v>
      </c>
      <c r="AO861" s="504">
        <f t="shared" si="314"/>
        <v>0</v>
      </c>
      <c r="AP861" s="504">
        <f t="shared" si="314"/>
        <v>0</v>
      </c>
      <c r="AQ861" s="504">
        <f t="shared" si="314"/>
        <v>0</v>
      </c>
      <c r="AR861" s="504">
        <f t="shared" si="314"/>
        <v>0</v>
      </c>
      <c r="AS861" s="504">
        <f t="shared" si="314"/>
        <v>0</v>
      </c>
      <c r="AT861" s="504">
        <f t="shared" si="314"/>
        <v>0</v>
      </c>
      <c r="AU861" s="504">
        <f t="shared" si="314"/>
        <v>0</v>
      </c>
      <c r="AV861" s="504">
        <f t="shared" si="314"/>
        <v>0</v>
      </c>
      <c r="AW861" s="504">
        <f t="shared" si="314"/>
        <v>0</v>
      </c>
      <c r="AX861" s="504">
        <f t="shared" si="314"/>
        <v>0</v>
      </c>
      <c r="AY861" s="504">
        <f t="shared" si="314"/>
        <v>0</v>
      </c>
    </row>
    <row r="862" spans="2:51" ht="25.5" hidden="1" customHeight="1" x14ac:dyDescent="0.2">
      <c r="B862" s="93"/>
      <c r="C862" s="381">
        <v>44417</v>
      </c>
      <c r="D862" s="550">
        <v>4</v>
      </c>
      <c r="E862" s="550">
        <v>4</v>
      </c>
      <c r="F862" s="550">
        <v>0</v>
      </c>
      <c r="G862" s="550">
        <v>0</v>
      </c>
      <c r="H862" s="550">
        <v>6</v>
      </c>
      <c r="I862" s="550">
        <v>0</v>
      </c>
      <c r="J862" s="550">
        <v>3</v>
      </c>
      <c r="K862" s="550">
        <v>0</v>
      </c>
      <c r="L862" s="550">
        <v>1</v>
      </c>
      <c r="M862" s="550">
        <v>0</v>
      </c>
      <c r="N862" s="550">
        <v>5</v>
      </c>
      <c r="O862" s="550">
        <v>2</v>
      </c>
      <c r="P862" s="550">
        <v>1</v>
      </c>
      <c r="Q862" s="550">
        <v>0</v>
      </c>
      <c r="R862" s="550">
        <v>4</v>
      </c>
      <c r="S862" s="550">
        <v>1</v>
      </c>
      <c r="T862" s="550">
        <v>0</v>
      </c>
      <c r="U862" s="550">
        <v>0</v>
      </c>
      <c r="V862" s="550">
        <v>4</v>
      </c>
      <c r="W862" s="550">
        <v>1</v>
      </c>
      <c r="X862" s="550">
        <v>0</v>
      </c>
      <c r="Y862" s="550">
        <v>0</v>
      </c>
      <c r="Z862" s="550">
        <v>4</v>
      </c>
      <c r="AA862" s="423">
        <f t="shared" si="313"/>
        <v>40</v>
      </c>
      <c r="AB862" s="188"/>
      <c r="AC862" s="504">
        <f>D862-D837</f>
        <v>0</v>
      </c>
      <c r="AD862" s="504">
        <f t="shared" si="314"/>
        <v>0</v>
      </c>
      <c r="AE862" s="504">
        <f t="shared" si="314"/>
        <v>0</v>
      </c>
      <c r="AF862" s="504">
        <f t="shared" si="314"/>
        <v>0</v>
      </c>
      <c r="AG862" s="504">
        <f t="shared" si="314"/>
        <v>0</v>
      </c>
      <c r="AH862" s="504">
        <f t="shared" si="314"/>
        <v>0</v>
      </c>
      <c r="AI862" s="504">
        <f t="shared" si="314"/>
        <v>0</v>
      </c>
      <c r="AJ862" s="504">
        <f t="shared" si="314"/>
        <v>0</v>
      </c>
      <c r="AK862" s="504">
        <f t="shared" si="314"/>
        <v>0</v>
      </c>
      <c r="AL862" s="504">
        <f t="shared" si="314"/>
        <v>0</v>
      </c>
      <c r="AM862" s="504">
        <f t="shared" si="314"/>
        <v>0</v>
      </c>
      <c r="AN862" s="504">
        <f t="shared" si="314"/>
        <v>0</v>
      </c>
      <c r="AO862" s="504">
        <f t="shared" si="314"/>
        <v>0</v>
      </c>
      <c r="AP862" s="504">
        <f t="shared" si="314"/>
        <v>0</v>
      </c>
      <c r="AQ862" s="504">
        <f t="shared" si="314"/>
        <v>0</v>
      </c>
      <c r="AR862" s="504">
        <f t="shared" si="314"/>
        <v>0</v>
      </c>
      <c r="AS862" s="504">
        <f t="shared" si="314"/>
        <v>0</v>
      </c>
      <c r="AT862" s="504">
        <f t="shared" si="314"/>
        <v>0</v>
      </c>
      <c r="AU862" s="504">
        <f t="shared" si="314"/>
        <v>0</v>
      </c>
      <c r="AV862" s="504">
        <f t="shared" si="314"/>
        <v>0</v>
      </c>
      <c r="AW862" s="504">
        <f t="shared" si="314"/>
        <v>0</v>
      </c>
      <c r="AX862" s="504">
        <f t="shared" si="314"/>
        <v>0</v>
      </c>
      <c r="AY862" s="504">
        <f t="shared" si="314"/>
        <v>0</v>
      </c>
    </row>
    <row r="863" spans="2:51" ht="25.5" hidden="1" customHeight="1" x14ac:dyDescent="0.2">
      <c r="B863" s="93"/>
      <c r="C863" s="381">
        <v>44425</v>
      </c>
      <c r="D863" s="550">
        <v>26</v>
      </c>
      <c r="E863" s="550">
        <v>24</v>
      </c>
      <c r="F863" s="550">
        <v>0</v>
      </c>
      <c r="G863" s="550">
        <v>0</v>
      </c>
      <c r="H863" s="550">
        <v>26</v>
      </c>
      <c r="I863" s="550">
        <v>0</v>
      </c>
      <c r="J863" s="552">
        <v>21</v>
      </c>
      <c r="K863" s="550">
        <v>1</v>
      </c>
      <c r="L863" s="552">
        <v>2</v>
      </c>
      <c r="M863" s="550">
        <v>0</v>
      </c>
      <c r="N863" s="550">
        <v>8</v>
      </c>
      <c r="O863" s="550">
        <v>10</v>
      </c>
      <c r="P863" s="550">
        <v>18</v>
      </c>
      <c r="Q863" s="550">
        <v>0</v>
      </c>
      <c r="R863" s="550">
        <v>7</v>
      </c>
      <c r="S863" s="550">
        <v>18</v>
      </c>
      <c r="T863" s="550">
        <v>0</v>
      </c>
      <c r="U863" s="550">
        <v>0</v>
      </c>
      <c r="V863" s="550">
        <v>6</v>
      </c>
      <c r="W863" s="550">
        <v>18</v>
      </c>
      <c r="X863" s="550">
        <v>0</v>
      </c>
      <c r="Y863" s="550">
        <v>0</v>
      </c>
      <c r="Z863" s="550">
        <v>6</v>
      </c>
      <c r="AA863" s="423">
        <f t="shared" si="313"/>
        <v>191</v>
      </c>
      <c r="AB863" s="188" t="s">
        <v>634</v>
      </c>
      <c r="AC863" s="504">
        <f t="shared" ref="AC863:AC868" si="315">D863-D838</f>
        <v>0</v>
      </c>
      <c r="AD863" s="504">
        <f t="shared" si="314"/>
        <v>0</v>
      </c>
      <c r="AE863" s="504">
        <f t="shared" si="314"/>
        <v>0</v>
      </c>
      <c r="AF863" s="504">
        <f t="shared" si="314"/>
        <v>0</v>
      </c>
      <c r="AG863" s="504">
        <f t="shared" si="314"/>
        <v>0</v>
      </c>
      <c r="AH863" s="504">
        <f t="shared" si="314"/>
        <v>0</v>
      </c>
      <c r="AI863" s="504">
        <f t="shared" si="314"/>
        <v>-2</v>
      </c>
      <c r="AJ863" s="504">
        <f t="shared" si="314"/>
        <v>0</v>
      </c>
      <c r="AK863" s="504">
        <f t="shared" si="314"/>
        <v>2</v>
      </c>
      <c r="AL863" s="504">
        <f t="shared" si="314"/>
        <v>0</v>
      </c>
      <c r="AM863" s="504">
        <f t="shared" si="314"/>
        <v>0</v>
      </c>
      <c r="AN863" s="504">
        <f t="shared" si="314"/>
        <v>0</v>
      </c>
      <c r="AO863" s="504">
        <f t="shared" si="314"/>
        <v>0</v>
      </c>
      <c r="AP863" s="504">
        <f t="shared" si="314"/>
        <v>0</v>
      </c>
      <c r="AQ863" s="504">
        <f t="shared" si="314"/>
        <v>0</v>
      </c>
      <c r="AR863" s="504">
        <f t="shared" si="314"/>
        <v>0</v>
      </c>
      <c r="AS863" s="504">
        <f t="shared" si="314"/>
        <v>0</v>
      </c>
      <c r="AT863" s="504">
        <f t="shared" si="314"/>
        <v>0</v>
      </c>
      <c r="AU863" s="504">
        <f t="shared" si="314"/>
        <v>0</v>
      </c>
      <c r="AV863" s="504">
        <f t="shared" si="314"/>
        <v>0</v>
      </c>
      <c r="AW863" s="504">
        <f t="shared" si="314"/>
        <v>0</v>
      </c>
      <c r="AX863" s="504">
        <f t="shared" si="314"/>
        <v>0</v>
      </c>
      <c r="AY863" s="504">
        <f t="shared" si="314"/>
        <v>0</v>
      </c>
    </row>
    <row r="864" spans="2:51" ht="25.5" hidden="1" customHeight="1" x14ac:dyDescent="0.2">
      <c r="B864" s="93"/>
      <c r="C864" s="381">
        <v>44435</v>
      </c>
      <c r="D864" s="550">
        <v>24</v>
      </c>
      <c r="E864" s="550">
        <v>21</v>
      </c>
      <c r="F864" s="550">
        <v>3</v>
      </c>
      <c r="G864" s="550">
        <v>0</v>
      </c>
      <c r="H864" s="550">
        <v>21</v>
      </c>
      <c r="I864" s="550">
        <v>3</v>
      </c>
      <c r="J864" s="552">
        <v>15</v>
      </c>
      <c r="K864" s="550">
        <v>0</v>
      </c>
      <c r="L864" s="552">
        <v>9</v>
      </c>
      <c r="M864" s="550">
        <v>0</v>
      </c>
      <c r="N864" s="550">
        <v>12</v>
      </c>
      <c r="O864" s="550">
        <v>12</v>
      </c>
      <c r="P864" s="550">
        <v>16</v>
      </c>
      <c r="Q864" s="550">
        <v>0</v>
      </c>
      <c r="R864" s="550">
        <v>8</v>
      </c>
      <c r="S864" s="550">
        <v>16</v>
      </c>
      <c r="T864" s="550">
        <v>0</v>
      </c>
      <c r="U864" s="552">
        <v>5</v>
      </c>
      <c r="V864" s="550">
        <v>6</v>
      </c>
      <c r="W864" s="550">
        <v>16</v>
      </c>
      <c r="X864" s="550">
        <v>0</v>
      </c>
      <c r="Y864" s="550">
        <v>2</v>
      </c>
      <c r="Z864" s="550">
        <v>6</v>
      </c>
      <c r="AA864" s="423">
        <f t="shared" si="313"/>
        <v>195</v>
      </c>
      <c r="AB864" s="188" t="s">
        <v>634</v>
      </c>
      <c r="AC864" s="504">
        <f t="shared" si="315"/>
        <v>0</v>
      </c>
      <c r="AD864" s="504">
        <f t="shared" si="314"/>
        <v>0</v>
      </c>
      <c r="AE864" s="504">
        <f t="shared" si="314"/>
        <v>0</v>
      </c>
      <c r="AF864" s="504">
        <f t="shared" si="314"/>
        <v>0</v>
      </c>
      <c r="AG864" s="504">
        <f t="shared" si="314"/>
        <v>0</v>
      </c>
      <c r="AH864" s="504">
        <f t="shared" si="314"/>
        <v>0</v>
      </c>
      <c r="AI864" s="504">
        <f t="shared" si="314"/>
        <v>2</v>
      </c>
      <c r="AJ864" s="504">
        <f t="shared" si="314"/>
        <v>0</v>
      </c>
      <c r="AK864" s="504">
        <f t="shared" si="314"/>
        <v>-2</v>
      </c>
      <c r="AL864" s="504">
        <f t="shared" si="314"/>
        <v>0</v>
      </c>
      <c r="AM864" s="504">
        <f t="shared" si="314"/>
        <v>0</v>
      </c>
      <c r="AN864" s="504">
        <f t="shared" si="314"/>
        <v>0</v>
      </c>
      <c r="AO864" s="504">
        <f t="shared" si="314"/>
        <v>0</v>
      </c>
      <c r="AP864" s="504">
        <f t="shared" si="314"/>
        <v>0</v>
      </c>
      <c r="AQ864" s="504">
        <f t="shared" si="314"/>
        <v>0</v>
      </c>
      <c r="AR864" s="504">
        <f t="shared" si="314"/>
        <v>0</v>
      </c>
      <c r="AS864" s="504">
        <f t="shared" si="314"/>
        <v>0</v>
      </c>
      <c r="AT864" s="504">
        <f t="shared" si="314"/>
        <v>3</v>
      </c>
      <c r="AU864" s="504">
        <f t="shared" si="314"/>
        <v>0</v>
      </c>
      <c r="AV864" s="504">
        <f t="shared" si="314"/>
        <v>0</v>
      </c>
      <c r="AW864" s="504">
        <f t="shared" si="314"/>
        <v>0</v>
      </c>
      <c r="AX864" s="504">
        <f t="shared" si="314"/>
        <v>0</v>
      </c>
      <c r="AY864" s="504">
        <f t="shared" si="314"/>
        <v>0</v>
      </c>
    </row>
    <row r="865" spans="2:51" ht="25.5" hidden="1" customHeight="1" x14ac:dyDescent="0.2">
      <c r="B865" s="93"/>
      <c r="C865" s="381">
        <v>44445</v>
      </c>
      <c r="D865" s="552">
        <v>27</v>
      </c>
      <c r="E865" s="552">
        <v>14</v>
      </c>
      <c r="F865" s="550">
        <v>13</v>
      </c>
      <c r="G865" s="550">
        <v>0</v>
      </c>
      <c r="H865" s="552">
        <v>14</v>
      </c>
      <c r="I865" s="550">
        <v>13</v>
      </c>
      <c r="J865" s="552">
        <v>24</v>
      </c>
      <c r="K865" s="550">
        <v>0</v>
      </c>
      <c r="L865" s="550">
        <v>3</v>
      </c>
      <c r="M865" s="550">
        <v>0</v>
      </c>
      <c r="N865" s="552">
        <v>16</v>
      </c>
      <c r="O865" s="552">
        <v>6</v>
      </c>
      <c r="P865" s="552">
        <v>6</v>
      </c>
      <c r="Q865" s="550">
        <v>0</v>
      </c>
      <c r="R865" s="552">
        <v>16</v>
      </c>
      <c r="S865" s="552">
        <v>6</v>
      </c>
      <c r="T865" s="550">
        <v>0</v>
      </c>
      <c r="U865" s="552">
        <v>8</v>
      </c>
      <c r="V865" s="550">
        <v>8</v>
      </c>
      <c r="W865" s="552">
        <v>6</v>
      </c>
      <c r="X865" s="550">
        <v>0</v>
      </c>
      <c r="Y865" s="552">
        <v>8</v>
      </c>
      <c r="Z865" s="550">
        <v>8</v>
      </c>
      <c r="AA865" s="423">
        <f t="shared" si="313"/>
        <v>196</v>
      </c>
      <c r="AB865" s="188" t="s">
        <v>634</v>
      </c>
      <c r="AC865" s="504">
        <f>D865-D840</f>
        <v>6</v>
      </c>
      <c r="AD865" s="504">
        <f>E865-E840</f>
        <v>6</v>
      </c>
      <c r="AE865" s="504">
        <f t="shared" si="314"/>
        <v>0</v>
      </c>
      <c r="AF865" s="504">
        <f>G865-G840</f>
        <v>0</v>
      </c>
      <c r="AG865" s="504">
        <f t="shared" si="314"/>
        <v>6</v>
      </c>
      <c r="AH865" s="504">
        <f t="shared" si="314"/>
        <v>0</v>
      </c>
      <c r="AI865" s="504">
        <f t="shared" si="314"/>
        <v>6</v>
      </c>
      <c r="AJ865" s="504">
        <f t="shared" si="314"/>
        <v>0</v>
      </c>
      <c r="AK865" s="504">
        <f t="shared" si="314"/>
        <v>0</v>
      </c>
      <c r="AL865" s="504">
        <f t="shared" si="314"/>
        <v>0</v>
      </c>
      <c r="AM865" s="504">
        <f t="shared" si="314"/>
        <v>-8</v>
      </c>
      <c r="AN865" s="504">
        <f t="shared" si="314"/>
        <v>1</v>
      </c>
      <c r="AO865" s="504">
        <f t="shared" si="314"/>
        <v>-1</v>
      </c>
      <c r="AP865" s="504">
        <f>Q865-Q840</f>
        <v>0</v>
      </c>
      <c r="AQ865" s="504">
        <f>R865-R840</f>
        <v>-6</v>
      </c>
      <c r="AR865" s="504">
        <f t="shared" si="314"/>
        <v>-1</v>
      </c>
      <c r="AS865" s="504">
        <f>T865-T840</f>
        <v>0</v>
      </c>
      <c r="AT865" s="504">
        <f t="shared" si="314"/>
        <v>-6</v>
      </c>
      <c r="AU865" s="504">
        <f t="shared" si="314"/>
        <v>0</v>
      </c>
      <c r="AV865" s="504">
        <f t="shared" si="314"/>
        <v>-1</v>
      </c>
      <c r="AW865" s="504">
        <f t="shared" si="314"/>
        <v>0</v>
      </c>
      <c r="AX865" s="504">
        <f t="shared" si="314"/>
        <v>-6</v>
      </c>
      <c r="AY865" s="504">
        <f t="shared" si="314"/>
        <v>0</v>
      </c>
    </row>
    <row r="866" spans="2:51" ht="25.5" hidden="1" customHeight="1" x14ac:dyDescent="0.2">
      <c r="B866" s="93"/>
      <c r="C866" s="617">
        <v>44459</v>
      </c>
      <c r="D866" s="552">
        <v>24</v>
      </c>
      <c r="E866" s="552">
        <v>17</v>
      </c>
      <c r="F866" s="552">
        <v>7</v>
      </c>
      <c r="G866" s="552">
        <v>0</v>
      </c>
      <c r="H866" s="552">
        <v>19</v>
      </c>
      <c r="I866" s="552">
        <v>7</v>
      </c>
      <c r="J866" s="552">
        <v>24</v>
      </c>
      <c r="K866" s="552">
        <v>0</v>
      </c>
      <c r="L866" s="552">
        <v>0</v>
      </c>
      <c r="M866" s="552">
        <v>0</v>
      </c>
      <c r="N866" s="552">
        <v>8</v>
      </c>
      <c r="O866" s="552">
        <v>18</v>
      </c>
      <c r="P866" s="552">
        <v>20</v>
      </c>
      <c r="Q866" s="552">
        <v>0</v>
      </c>
      <c r="R866" s="552">
        <v>6</v>
      </c>
      <c r="S866" s="552">
        <v>20</v>
      </c>
      <c r="T866" s="552">
        <v>0</v>
      </c>
      <c r="U866" s="552">
        <v>6</v>
      </c>
      <c r="V866" s="552">
        <v>0</v>
      </c>
      <c r="W866" s="552">
        <v>20</v>
      </c>
      <c r="X866" s="552">
        <v>0</v>
      </c>
      <c r="Y866" s="552">
        <v>6</v>
      </c>
      <c r="Z866" s="552">
        <v>0</v>
      </c>
      <c r="AA866" s="423">
        <f t="shared" si="313"/>
        <v>202</v>
      </c>
      <c r="AB866" s="188" t="s">
        <v>715</v>
      </c>
      <c r="AC866" s="504">
        <f t="shared" si="315"/>
        <v>-67</v>
      </c>
      <c r="AD866" s="504">
        <f t="shared" si="314"/>
        <v>-53</v>
      </c>
      <c r="AE866" s="504">
        <f t="shared" si="314"/>
        <v>-17</v>
      </c>
      <c r="AF866" s="504">
        <f t="shared" si="314"/>
        <v>0</v>
      </c>
      <c r="AG866" s="504">
        <f t="shared" si="314"/>
        <v>-50</v>
      </c>
      <c r="AH866" s="504">
        <f t="shared" si="314"/>
        <v>-17</v>
      </c>
      <c r="AI866" s="504">
        <f t="shared" si="314"/>
        <v>-44</v>
      </c>
      <c r="AJ866" s="504">
        <f t="shared" si="314"/>
        <v>-1</v>
      </c>
      <c r="AK866" s="504">
        <f t="shared" si="314"/>
        <v>-25</v>
      </c>
      <c r="AL866" s="504">
        <f t="shared" si="314"/>
        <v>0</v>
      </c>
      <c r="AM866" s="504">
        <f t="shared" si="314"/>
        <v>-56</v>
      </c>
      <c r="AN866" s="504">
        <f t="shared" si="314"/>
        <v>-16</v>
      </c>
      <c r="AO866" s="504">
        <f t="shared" si="314"/>
        <v>-27</v>
      </c>
      <c r="AP866" s="504">
        <f t="shared" si="314"/>
        <v>0</v>
      </c>
      <c r="AQ866" s="504">
        <f t="shared" si="314"/>
        <v>-51</v>
      </c>
      <c r="AR866" s="504">
        <f t="shared" si="314"/>
        <v>-27</v>
      </c>
      <c r="AS866" s="504">
        <f t="shared" si="314"/>
        <v>0</v>
      </c>
      <c r="AT866" s="504">
        <f t="shared" si="314"/>
        <v>-19</v>
      </c>
      <c r="AU866" s="504">
        <f t="shared" si="314"/>
        <v>-30</v>
      </c>
      <c r="AV866" s="504">
        <f t="shared" si="314"/>
        <v>-27</v>
      </c>
      <c r="AW866" s="504">
        <f t="shared" si="314"/>
        <v>0</v>
      </c>
      <c r="AX866" s="504">
        <f t="shared" si="314"/>
        <v>-19</v>
      </c>
      <c r="AY866" s="504">
        <f t="shared" si="314"/>
        <v>-30</v>
      </c>
    </row>
    <row r="867" spans="2:51" ht="25.5" hidden="1" customHeight="1" x14ac:dyDescent="0.2">
      <c r="B867" s="93"/>
      <c r="C867" s="617">
        <v>44470</v>
      </c>
      <c r="D867" s="552">
        <v>25</v>
      </c>
      <c r="E867" s="552">
        <v>24</v>
      </c>
      <c r="F867" s="552">
        <v>1</v>
      </c>
      <c r="G867" s="552">
        <v>0</v>
      </c>
      <c r="H867" s="552">
        <v>24</v>
      </c>
      <c r="I867" s="552">
        <v>1</v>
      </c>
      <c r="J867" s="552">
        <v>24</v>
      </c>
      <c r="K867" s="552">
        <v>1</v>
      </c>
      <c r="L867" s="552">
        <v>0</v>
      </c>
      <c r="M867" s="552">
        <v>0</v>
      </c>
      <c r="N867" s="552">
        <v>10</v>
      </c>
      <c r="O867" s="552">
        <v>16</v>
      </c>
      <c r="P867" s="552">
        <v>17</v>
      </c>
      <c r="Q867" s="552">
        <v>0</v>
      </c>
      <c r="R867" s="552">
        <v>8</v>
      </c>
      <c r="S867" s="552">
        <v>17</v>
      </c>
      <c r="T867" s="552">
        <v>0</v>
      </c>
      <c r="U867" s="552">
        <v>8</v>
      </c>
      <c r="V867" s="552">
        <v>0</v>
      </c>
      <c r="W867" s="552">
        <v>17</v>
      </c>
      <c r="X867" s="552">
        <v>0</v>
      </c>
      <c r="Y867" s="552">
        <v>8</v>
      </c>
      <c r="Z867" s="552">
        <v>0</v>
      </c>
      <c r="AA867" s="423">
        <f t="shared" si="313"/>
        <v>201</v>
      </c>
      <c r="AB867" s="188" t="s">
        <v>715</v>
      </c>
      <c r="AC867" s="504">
        <f t="shared" si="315"/>
        <v>25</v>
      </c>
      <c r="AD867" s="504">
        <f t="shared" si="314"/>
        <v>24</v>
      </c>
      <c r="AE867" s="504">
        <f t="shared" si="314"/>
        <v>1</v>
      </c>
      <c r="AF867" s="504">
        <f t="shared" si="314"/>
        <v>0</v>
      </c>
      <c r="AG867" s="504">
        <f t="shared" si="314"/>
        <v>24</v>
      </c>
      <c r="AH867" s="504">
        <f t="shared" si="314"/>
        <v>1</v>
      </c>
      <c r="AI867" s="504">
        <f t="shared" si="314"/>
        <v>24</v>
      </c>
      <c r="AJ867" s="504">
        <f t="shared" si="314"/>
        <v>1</v>
      </c>
      <c r="AK867" s="504">
        <f t="shared" si="314"/>
        <v>0</v>
      </c>
      <c r="AL867" s="504">
        <f t="shared" si="314"/>
        <v>0</v>
      </c>
      <c r="AM867" s="504">
        <f t="shared" si="314"/>
        <v>10</v>
      </c>
      <c r="AN867" s="504">
        <f t="shared" si="314"/>
        <v>16</v>
      </c>
      <c r="AO867" s="504">
        <f t="shared" si="314"/>
        <v>17</v>
      </c>
      <c r="AP867" s="504">
        <f t="shared" si="314"/>
        <v>0</v>
      </c>
      <c r="AQ867" s="504">
        <f t="shared" si="314"/>
        <v>8</v>
      </c>
      <c r="AR867" s="504">
        <f t="shared" si="314"/>
        <v>17</v>
      </c>
      <c r="AS867" s="504">
        <f t="shared" si="314"/>
        <v>0</v>
      </c>
      <c r="AT867" s="504">
        <f t="shared" si="314"/>
        <v>8</v>
      </c>
      <c r="AU867" s="504">
        <f t="shared" si="314"/>
        <v>0</v>
      </c>
      <c r="AV867" s="504">
        <f t="shared" si="314"/>
        <v>17</v>
      </c>
      <c r="AW867" s="504">
        <f t="shared" si="314"/>
        <v>0</v>
      </c>
      <c r="AX867" s="504">
        <f t="shared" si="314"/>
        <v>8</v>
      </c>
      <c r="AY867" s="504">
        <f t="shared" si="314"/>
        <v>0</v>
      </c>
    </row>
    <row r="868" spans="2:51" ht="25.5" hidden="1" customHeight="1" thickBot="1" x14ac:dyDescent="0.25">
      <c r="B868" s="93"/>
      <c r="C868" s="617">
        <v>44481</v>
      </c>
      <c r="D868" s="552">
        <v>12</v>
      </c>
      <c r="E868" s="552">
        <v>12</v>
      </c>
      <c r="F868" s="552">
        <v>0</v>
      </c>
      <c r="G868" s="552">
        <v>0</v>
      </c>
      <c r="H868" s="552">
        <v>12</v>
      </c>
      <c r="I868" s="552">
        <v>0</v>
      </c>
      <c r="J868" s="552">
        <v>12</v>
      </c>
      <c r="K868" s="552">
        <v>0</v>
      </c>
      <c r="L868" s="552">
        <v>0</v>
      </c>
      <c r="M868" s="552">
        <v>0</v>
      </c>
      <c r="N868" s="552">
        <v>1</v>
      </c>
      <c r="O868" s="552">
        <v>22</v>
      </c>
      <c r="P868" s="552">
        <v>23</v>
      </c>
      <c r="Q868" s="552">
        <v>0</v>
      </c>
      <c r="R868" s="552">
        <v>0</v>
      </c>
      <c r="S868" s="552">
        <v>23</v>
      </c>
      <c r="T868" s="552">
        <v>0</v>
      </c>
      <c r="U868" s="552">
        <v>0</v>
      </c>
      <c r="V868" s="552">
        <v>0</v>
      </c>
      <c r="W868" s="552">
        <v>23</v>
      </c>
      <c r="X868" s="552">
        <v>0</v>
      </c>
      <c r="Y868" s="552">
        <v>0</v>
      </c>
      <c r="Z868" s="552">
        <v>0</v>
      </c>
      <c r="AA868" s="423">
        <f t="shared" si="313"/>
        <v>140</v>
      </c>
      <c r="AB868" s="188" t="s">
        <v>715</v>
      </c>
      <c r="AC868" s="504">
        <f t="shared" si="315"/>
        <v>12</v>
      </c>
      <c r="AD868" s="504">
        <f t="shared" si="314"/>
        <v>12</v>
      </c>
      <c r="AE868" s="504">
        <f t="shared" si="314"/>
        <v>0</v>
      </c>
      <c r="AF868" s="504">
        <f t="shared" si="314"/>
        <v>0</v>
      </c>
      <c r="AG868" s="504">
        <f t="shared" si="314"/>
        <v>12</v>
      </c>
      <c r="AH868" s="504">
        <f t="shared" si="314"/>
        <v>0</v>
      </c>
      <c r="AI868" s="504">
        <f t="shared" si="314"/>
        <v>12</v>
      </c>
      <c r="AJ868" s="504">
        <f t="shared" si="314"/>
        <v>0</v>
      </c>
      <c r="AK868" s="504">
        <f t="shared" si="314"/>
        <v>0</v>
      </c>
      <c r="AL868" s="504">
        <f t="shared" si="314"/>
        <v>0</v>
      </c>
      <c r="AM868" s="504">
        <f t="shared" si="314"/>
        <v>1</v>
      </c>
      <c r="AN868" s="504">
        <f t="shared" si="314"/>
        <v>22</v>
      </c>
      <c r="AO868" s="504">
        <f t="shared" si="314"/>
        <v>23</v>
      </c>
      <c r="AP868" s="504">
        <f t="shared" si="314"/>
        <v>0</v>
      </c>
      <c r="AQ868" s="504">
        <f t="shared" si="314"/>
        <v>0</v>
      </c>
      <c r="AR868" s="504">
        <f t="shared" si="314"/>
        <v>23</v>
      </c>
      <c r="AS868" s="504">
        <f t="shared" si="314"/>
        <v>0</v>
      </c>
      <c r="AT868" s="504">
        <f t="shared" si="314"/>
        <v>0</v>
      </c>
      <c r="AU868" s="504">
        <f t="shared" si="314"/>
        <v>0</v>
      </c>
      <c r="AV868" s="504">
        <f t="shared" si="314"/>
        <v>23</v>
      </c>
      <c r="AW868" s="504">
        <f t="shared" si="314"/>
        <v>0</v>
      </c>
      <c r="AX868" s="504">
        <f t="shared" si="314"/>
        <v>0</v>
      </c>
      <c r="AY868" s="504">
        <f t="shared" si="314"/>
        <v>0</v>
      </c>
    </row>
    <row r="869" spans="2:51" ht="27" hidden="1" customHeight="1" thickTop="1" x14ac:dyDescent="0.2">
      <c r="B869" s="1898" t="s">
        <v>1074</v>
      </c>
      <c r="C869" s="1898"/>
      <c r="D869" s="424">
        <f t="shared" ref="D869:Z869" si="316">SUM(D861:D868)</f>
        <v>142</v>
      </c>
      <c r="E869" s="424">
        <f t="shared" si="316"/>
        <v>121</v>
      </c>
      <c r="F869" s="424">
        <f t="shared" si="316"/>
        <v>24</v>
      </c>
      <c r="G869" s="424">
        <f t="shared" si="316"/>
        <v>0</v>
      </c>
      <c r="H869" s="424">
        <f t="shared" si="316"/>
        <v>122</v>
      </c>
      <c r="I869" s="424">
        <f t="shared" si="316"/>
        <v>24</v>
      </c>
      <c r="J869" s="424">
        <f t="shared" si="316"/>
        <v>123</v>
      </c>
      <c r="K869" s="424">
        <f t="shared" si="316"/>
        <v>2</v>
      </c>
      <c r="L869" s="424">
        <f t="shared" si="316"/>
        <v>20</v>
      </c>
      <c r="M869" s="424">
        <f t="shared" si="316"/>
        <v>0</v>
      </c>
      <c r="N869" s="424">
        <f t="shared" si="316"/>
        <v>62</v>
      </c>
      <c r="O869" s="424">
        <f t="shared" si="316"/>
        <v>86</v>
      </c>
      <c r="P869" s="424">
        <f t="shared" si="316"/>
        <v>101</v>
      </c>
      <c r="Q869" s="424">
        <f t="shared" si="316"/>
        <v>0</v>
      </c>
      <c r="R869" s="424">
        <f t="shared" si="316"/>
        <v>51</v>
      </c>
      <c r="S869" s="424">
        <f t="shared" si="316"/>
        <v>101</v>
      </c>
      <c r="T869" s="424">
        <f t="shared" si="316"/>
        <v>0</v>
      </c>
      <c r="U869" s="424">
        <f t="shared" si="316"/>
        <v>27</v>
      </c>
      <c r="V869" s="424">
        <f t="shared" si="316"/>
        <v>26</v>
      </c>
      <c r="W869" s="424">
        <f t="shared" si="316"/>
        <v>101</v>
      </c>
      <c r="X869" s="424">
        <f t="shared" si="316"/>
        <v>0</v>
      </c>
      <c r="Y869" s="424">
        <f t="shared" si="316"/>
        <v>24</v>
      </c>
      <c r="Z869" s="424">
        <f t="shared" si="316"/>
        <v>26</v>
      </c>
      <c r="AA869" s="423">
        <f t="shared" si="313"/>
        <v>1183</v>
      </c>
      <c r="AB869" s="182"/>
      <c r="AC869" s="290">
        <f t="shared" ref="AC869:AY869" si="317">SUM(AC861:AC868)</f>
        <v>-24</v>
      </c>
      <c r="AD869" s="290">
        <f t="shared" si="317"/>
        <v>-11</v>
      </c>
      <c r="AE869" s="290">
        <f t="shared" si="317"/>
        <v>-16</v>
      </c>
      <c r="AF869" s="290">
        <f t="shared" si="317"/>
        <v>0</v>
      </c>
      <c r="AG869" s="290">
        <f t="shared" si="317"/>
        <v>-8</v>
      </c>
      <c r="AH869" s="290">
        <f t="shared" si="317"/>
        <v>-16</v>
      </c>
      <c r="AI869" s="290">
        <f t="shared" si="317"/>
        <v>-2</v>
      </c>
      <c r="AJ869" s="290">
        <f t="shared" si="317"/>
        <v>0</v>
      </c>
      <c r="AK869" s="290">
        <f t="shared" si="317"/>
        <v>-25</v>
      </c>
      <c r="AL869" s="290">
        <f t="shared" si="317"/>
        <v>0</v>
      </c>
      <c r="AM869" s="290">
        <f t="shared" si="317"/>
        <v>-53</v>
      </c>
      <c r="AN869" s="290">
        <f t="shared" si="317"/>
        <v>23</v>
      </c>
      <c r="AO869" s="290">
        <f t="shared" si="317"/>
        <v>12</v>
      </c>
      <c r="AP869" s="290">
        <f t="shared" si="317"/>
        <v>0</v>
      </c>
      <c r="AQ869" s="290">
        <f t="shared" si="317"/>
        <v>-49</v>
      </c>
      <c r="AR869" s="290">
        <f t="shared" si="317"/>
        <v>12</v>
      </c>
      <c r="AS869" s="290">
        <f t="shared" si="317"/>
        <v>0</v>
      </c>
      <c r="AT869" s="290">
        <f t="shared" si="317"/>
        <v>-14</v>
      </c>
      <c r="AU869" s="290">
        <f t="shared" si="317"/>
        <v>-30</v>
      </c>
      <c r="AV869" s="290">
        <f t="shared" si="317"/>
        <v>12</v>
      </c>
      <c r="AW869" s="290">
        <f t="shared" si="317"/>
        <v>0</v>
      </c>
      <c r="AX869" s="290">
        <f t="shared" si="317"/>
        <v>-17</v>
      </c>
      <c r="AY869" s="290">
        <f t="shared" si="317"/>
        <v>-30</v>
      </c>
    </row>
    <row r="870" spans="2:51" ht="12" hidden="1" customHeight="1" x14ac:dyDescent="0.2">
      <c r="AB870" s="182"/>
      <c r="AC870" s="574"/>
    </row>
    <row r="871" spans="2:51" ht="12" hidden="1" customHeight="1" x14ac:dyDescent="0.2"/>
    <row r="872" spans="2:51" ht="12" hidden="1" customHeight="1" x14ac:dyDescent="0.2"/>
    <row r="873" spans="2:51" ht="12" hidden="1" customHeight="1" x14ac:dyDescent="0.2"/>
    <row r="874" spans="2:51" ht="12" hidden="1" customHeight="1" x14ac:dyDescent="0.2"/>
    <row r="875" spans="2:51" ht="22.5" hidden="1" customHeight="1" x14ac:dyDescent="0.2">
      <c r="B875" s="172" t="s">
        <v>1127</v>
      </c>
      <c r="H875" s="94"/>
    </row>
    <row r="876" spans="2:51" ht="14.4" hidden="1" x14ac:dyDescent="0.2">
      <c r="B876" s="78"/>
      <c r="C876" s="79"/>
      <c r="D876" s="96" t="s">
        <v>389</v>
      </c>
      <c r="E876" s="97" t="s">
        <v>390</v>
      </c>
      <c r="F876" s="96" t="s">
        <v>391</v>
      </c>
      <c r="G876" s="96" t="s">
        <v>392</v>
      </c>
      <c r="H876" s="98" t="s">
        <v>393</v>
      </c>
      <c r="I876" s="97" t="s">
        <v>394</v>
      </c>
      <c r="J876" s="96" t="s">
        <v>395</v>
      </c>
      <c r="K876" s="96" t="s">
        <v>396</v>
      </c>
      <c r="L876" s="96" t="s">
        <v>397</v>
      </c>
      <c r="M876" s="96" t="s">
        <v>398</v>
      </c>
      <c r="N876" s="96" t="s">
        <v>399</v>
      </c>
      <c r="O876" s="96" t="s">
        <v>400</v>
      </c>
      <c r="P876" s="96" t="s">
        <v>401</v>
      </c>
      <c r="Q876" s="96" t="s">
        <v>402</v>
      </c>
      <c r="R876" s="96" t="s">
        <v>403</v>
      </c>
      <c r="S876" s="96" t="s">
        <v>404</v>
      </c>
      <c r="T876" s="96" t="s">
        <v>405</v>
      </c>
      <c r="U876" s="96" t="s">
        <v>406</v>
      </c>
      <c r="V876" s="96" t="s">
        <v>407</v>
      </c>
      <c r="W876" s="99" t="s">
        <v>408</v>
      </c>
      <c r="X876" s="80"/>
      <c r="Y876" s="80"/>
      <c r="Z876" s="80"/>
      <c r="AA876" s="80"/>
      <c r="AC876" s="81" t="s">
        <v>409</v>
      </c>
      <c r="AD876" s="81"/>
      <c r="AE876" s="81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81"/>
      <c r="AQ876" s="81"/>
      <c r="AR876" s="81"/>
      <c r="AS876" s="81"/>
      <c r="AT876" s="81"/>
      <c r="AU876" s="81"/>
      <c r="AV876" s="82"/>
    </row>
    <row r="877" spans="2:51" ht="33.75" hidden="1" customHeight="1" x14ac:dyDescent="0.2">
      <c r="B877" s="83" t="s">
        <v>410</v>
      </c>
      <c r="C877" s="83" t="s">
        <v>411</v>
      </c>
      <c r="D877" s="100" t="s">
        <v>417</v>
      </c>
      <c r="E877" s="100" t="s">
        <v>418</v>
      </c>
      <c r="F877" s="100" t="s">
        <v>419</v>
      </c>
      <c r="G877" s="100" t="s">
        <v>420</v>
      </c>
      <c r="H877" s="101" t="s">
        <v>421</v>
      </c>
      <c r="I877" s="102" t="s">
        <v>422</v>
      </c>
      <c r="J877" s="100" t="s">
        <v>423</v>
      </c>
      <c r="K877" s="100" t="s">
        <v>424</v>
      </c>
      <c r="L877" s="100" t="s">
        <v>425</v>
      </c>
      <c r="M877" s="100" t="s">
        <v>426</v>
      </c>
      <c r="N877" s="100" t="s">
        <v>427</v>
      </c>
      <c r="O877" s="100" t="s">
        <v>428</v>
      </c>
      <c r="P877" s="100" t="s">
        <v>64</v>
      </c>
      <c r="Q877" s="100" t="s">
        <v>64</v>
      </c>
      <c r="R877" s="100" t="s">
        <v>429</v>
      </c>
      <c r="S877" s="100" t="s">
        <v>430</v>
      </c>
      <c r="T877" s="100" t="s">
        <v>431</v>
      </c>
      <c r="U877" s="100" t="s">
        <v>432</v>
      </c>
      <c r="V877" s="100" t="s">
        <v>433</v>
      </c>
      <c r="W877" s="100" t="s">
        <v>434</v>
      </c>
      <c r="X877" s="95"/>
      <c r="Y877" s="95"/>
      <c r="Z877" s="95"/>
      <c r="AA877" s="84" t="s">
        <v>1074</v>
      </c>
      <c r="AC877" s="85" t="s">
        <v>417</v>
      </c>
      <c r="AD877" s="85" t="s">
        <v>418</v>
      </c>
      <c r="AE877" s="85" t="s">
        <v>419</v>
      </c>
      <c r="AF877" s="85" t="s">
        <v>420</v>
      </c>
      <c r="AG877" s="85" t="s">
        <v>421</v>
      </c>
      <c r="AH877" s="85" t="s">
        <v>422</v>
      </c>
      <c r="AI877" s="85" t="s">
        <v>423</v>
      </c>
      <c r="AJ877" s="85" t="s">
        <v>424</v>
      </c>
      <c r="AK877" s="85" t="s">
        <v>425</v>
      </c>
      <c r="AL877" s="85" t="s">
        <v>426</v>
      </c>
      <c r="AM877" s="85" t="s">
        <v>427</v>
      </c>
      <c r="AN877" s="85" t="s">
        <v>428</v>
      </c>
      <c r="AO877" s="85" t="s">
        <v>1090</v>
      </c>
      <c r="AP877" s="85" t="s">
        <v>1091</v>
      </c>
      <c r="AQ877" s="85" t="s">
        <v>429</v>
      </c>
      <c r="AR877" s="85" t="s">
        <v>430</v>
      </c>
      <c r="AS877" s="85" t="s">
        <v>431</v>
      </c>
      <c r="AT877" s="85" t="s">
        <v>432</v>
      </c>
      <c r="AU877" s="85" t="s">
        <v>433</v>
      </c>
      <c r="AV877" s="85" t="s">
        <v>434</v>
      </c>
    </row>
    <row r="878" spans="2:51" ht="27" hidden="1" customHeight="1" x14ac:dyDescent="0.2">
      <c r="B878" s="86"/>
      <c r="C878" s="381">
        <v>44417</v>
      </c>
      <c r="D878" s="416">
        <v>0</v>
      </c>
      <c r="E878" s="416">
        <v>0</v>
      </c>
      <c r="F878" s="416">
        <v>0</v>
      </c>
      <c r="G878" s="416">
        <v>0</v>
      </c>
      <c r="H878" s="417">
        <v>0</v>
      </c>
      <c r="I878" s="416">
        <v>0</v>
      </c>
      <c r="J878" s="416">
        <v>0</v>
      </c>
      <c r="K878" s="416">
        <v>0</v>
      </c>
      <c r="L878" s="416">
        <v>0</v>
      </c>
      <c r="M878" s="416">
        <v>0</v>
      </c>
      <c r="N878" s="416">
        <v>0</v>
      </c>
      <c r="O878" s="416">
        <v>0</v>
      </c>
      <c r="P878" s="416">
        <v>0</v>
      </c>
      <c r="Q878" s="416">
        <v>0</v>
      </c>
      <c r="R878" s="416">
        <v>0</v>
      </c>
      <c r="S878" s="416">
        <v>0</v>
      </c>
      <c r="T878" s="416">
        <v>0</v>
      </c>
      <c r="U878" s="416">
        <v>0</v>
      </c>
      <c r="V878" s="416">
        <v>0</v>
      </c>
      <c r="W878" s="416">
        <v>0</v>
      </c>
      <c r="X878" s="418"/>
      <c r="Y878" s="419"/>
      <c r="Z878" s="419"/>
      <c r="AA878" s="420">
        <f>SUM(D878:W878)</f>
        <v>0</v>
      </c>
      <c r="AC878" s="288">
        <f>D878-D850</f>
        <v>0</v>
      </c>
      <c r="AD878" s="288">
        <f t="shared" ref="AD878:AV886" si="318">E878-E850</f>
        <v>0</v>
      </c>
      <c r="AE878" s="288">
        <f t="shared" si="318"/>
        <v>0</v>
      </c>
      <c r="AF878" s="288">
        <f t="shared" si="318"/>
        <v>0</v>
      </c>
      <c r="AG878" s="288">
        <f t="shared" si="318"/>
        <v>0</v>
      </c>
      <c r="AH878" s="288">
        <f t="shared" si="318"/>
        <v>0</v>
      </c>
      <c r="AI878" s="288">
        <f t="shared" si="318"/>
        <v>0</v>
      </c>
      <c r="AJ878" s="288">
        <f t="shared" si="318"/>
        <v>0</v>
      </c>
      <c r="AK878" s="288">
        <f t="shared" si="318"/>
        <v>0</v>
      </c>
      <c r="AL878" s="288">
        <f t="shared" si="318"/>
        <v>0</v>
      </c>
      <c r="AM878" s="288">
        <f t="shared" si="318"/>
        <v>0</v>
      </c>
      <c r="AN878" s="288">
        <f t="shared" si="318"/>
        <v>0</v>
      </c>
      <c r="AO878" s="288">
        <f t="shared" si="318"/>
        <v>0</v>
      </c>
      <c r="AP878" s="288">
        <f t="shared" si="318"/>
        <v>0</v>
      </c>
      <c r="AQ878" s="288">
        <f t="shared" si="318"/>
        <v>0</v>
      </c>
      <c r="AR878" s="288">
        <f t="shared" si="318"/>
        <v>0</v>
      </c>
      <c r="AS878" s="288">
        <f t="shared" si="318"/>
        <v>0</v>
      </c>
      <c r="AT878" s="288">
        <f t="shared" si="318"/>
        <v>0</v>
      </c>
      <c r="AU878" s="288">
        <f t="shared" si="318"/>
        <v>0</v>
      </c>
      <c r="AV878" s="288">
        <f t="shared" si="318"/>
        <v>0</v>
      </c>
    </row>
    <row r="879" spans="2:51" ht="27" hidden="1" customHeight="1" x14ac:dyDescent="0.2">
      <c r="B879" s="86"/>
      <c r="C879" s="381">
        <v>44425</v>
      </c>
      <c r="D879" s="416">
        <v>0</v>
      </c>
      <c r="E879" s="416">
        <v>0</v>
      </c>
      <c r="F879" s="416">
        <v>0</v>
      </c>
      <c r="G879" s="416">
        <v>0</v>
      </c>
      <c r="H879" s="417">
        <v>0</v>
      </c>
      <c r="I879" s="416">
        <v>0</v>
      </c>
      <c r="J879" s="416">
        <v>0</v>
      </c>
      <c r="K879" s="416">
        <v>0</v>
      </c>
      <c r="L879" s="416">
        <v>0</v>
      </c>
      <c r="M879" s="416">
        <v>0</v>
      </c>
      <c r="N879" s="416">
        <v>0</v>
      </c>
      <c r="O879" s="416">
        <v>0</v>
      </c>
      <c r="P879" s="416">
        <v>0</v>
      </c>
      <c r="Q879" s="416">
        <v>0</v>
      </c>
      <c r="R879" s="416">
        <v>0</v>
      </c>
      <c r="S879" s="416">
        <v>0</v>
      </c>
      <c r="T879" s="416">
        <v>0</v>
      </c>
      <c r="U879" s="416">
        <v>0</v>
      </c>
      <c r="V879" s="416">
        <v>0</v>
      </c>
      <c r="W879" s="416">
        <v>0</v>
      </c>
      <c r="X879" s="418"/>
      <c r="Y879" s="419"/>
      <c r="Z879" s="419"/>
      <c r="AA879" s="420">
        <f t="shared" ref="AA879:AA887" si="319">SUM(D879:W879)</f>
        <v>0</v>
      </c>
      <c r="AB879" s="188"/>
      <c r="AC879" s="288">
        <f t="shared" ref="AC879:AC886" si="320">D879-D851</f>
        <v>0</v>
      </c>
      <c r="AD879" s="288">
        <f t="shared" si="318"/>
        <v>0</v>
      </c>
      <c r="AE879" s="288">
        <f t="shared" si="318"/>
        <v>0</v>
      </c>
      <c r="AF879" s="288">
        <f t="shared" si="318"/>
        <v>0</v>
      </c>
      <c r="AG879" s="288">
        <f t="shared" si="318"/>
        <v>0</v>
      </c>
      <c r="AH879" s="288">
        <f t="shared" si="318"/>
        <v>0</v>
      </c>
      <c r="AI879" s="288">
        <f t="shared" si="318"/>
        <v>0</v>
      </c>
      <c r="AJ879" s="288">
        <f t="shared" si="318"/>
        <v>0</v>
      </c>
      <c r="AK879" s="288">
        <f t="shared" si="318"/>
        <v>0</v>
      </c>
      <c r="AL879" s="288">
        <f t="shared" si="318"/>
        <v>0</v>
      </c>
      <c r="AM879" s="288">
        <f t="shared" si="318"/>
        <v>0</v>
      </c>
      <c r="AN879" s="288">
        <f t="shared" si="318"/>
        <v>0</v>
      </c>
      <c r="AO879" s="288">
        <f t="shared" si="318"/>
        <v>0</v>
      </c>
      <c r="AP879" s="288">
        <f t="shared" si="318"/>
        <v>0</v>
      </c>
      <c r="AQ879" s="288">
        <f t="shared" si="318"/>
        <v>0</v>
      </c>
      <c r="AR879" s="288">
        <f t="shared" si="318"/>
        <v>0</v>
      </c>
      <c r="AS879" s="288">
        <f t="shared" si="318"/>
        <v>0</v>
      </c>
      <c r="AT879" s="288">
        <f t="shared" si="318"/>
        <v>0</v>
      </c>
      <c r="AU879" s="288">
        <f t="shared" si="318"/>
        <v>0</v>
      </c>
      <c r="AV879" s="288">
        <f t="shared" si="318"/>
        <v>0</v>
      </c>
    </row>
    <row r="880" spans="2:51" ht="27" hidden="1" customHeight="1" x14ac:dyDescent="0.2">
      <c r="B880" s="86"/>
      <c r="C880" s="381">
        <v>44435</v>
      </c>
      <c r="D880" s="416">
        <v>0</v>
      </c>
      <c r="E880" s="416">
        <v>0</v>
      </c>
      <c r="F880" s="416">
        <v>0</v>
      </c>
      <c r="G880" s="416">
        <v>0</v>
      </c>
      <c r="H880" s="417">
        <v>0</v>
      </c>
      <c r="I880" s="416">
        <v>0</v>
      </c>
      <c r="J880" s="416">
        <v>0</v>
      </c>
      <c r="K880" s="416">
        <v>0</v>
      </c>
      <c r="L880" s="416">
        <v>0</v>
      </c>
      <c r="M880" s="416">
        <v>0</v>
      </c>
      <c r="N880" s="416">
        <v>0</v>
      </c>
      <c r="O880" s="416">
        <v>0</v>
      </c>
      <c r="P880" s="416">
        <v>0</v>
      </c>
      <c r="Q880" s="416">
        <v>0</v>
      </c>
      <c r="R880" s="416">
        <v>0</v>
      </c>
      <c r="S880" s="416">
        <v>0</v>
      </c>
      <c r="T880" s="416">
        <v>0</v>
      </c>
      <c r="U880" s="416">
        <v>0</v>
      </c>
      <c r="V880" s="416">
        <v>0</v>
      </c>
      <c r="W880" s="416">
        <v>0</v>
      </c>
      <c r="X880" s="418"/>
      <c r="Y880" s="419"/>
      <c r="Z880" s="419"/>
      <c r="AA880" s="420">
        <f t="shared" si="319"/>
        <v>0</v>
      </c>
      <c r="AB880" s="188"/>
      <c r="AC880" s="288">
        <f t="shared" si="320"/>
        <v>0</v>
      </c>
      <c r="AD880" s="288">
        <f t="shared" si="318"/>
        <v>0</v>
      </c>
      <c r="AE880" s="288">
        <f t="shared" si="318"/>
        <v>0</v>
      </c>
      <c r="AF880" s="288">
        <f t="shared" si="318"/>
        <v>0</v>
      </c>
      <c r="AG880" s="288">
        <f t="shared" si="318"/>
        <v>0</v>
      </c>
      <c r="AH880" s="288">
        <f t="shared" si="318"/>
        <v>0</v>
      </c>
      <c r="AI880" s="288">
        <f t="shared" si="318"/>
        <v>0</v>
      </c>
      <c r="AJ880" s="288">
        <f t="shared" si="318"/>
        <v>0</v>
      </c>
      <c r="AK880" s="288">
        <f t="shared" si="318"/>
        <v>0</v>
      </c>
      <c r="AL880" s="288">
        <f t="shared" si="318"/>
        <v>0</v>
      </c>
      <c r="AM880" s="288">
        <f t="shared" si="318"/>
        <v>0</v>
      </c>
      <c r="AN880" s="288">
        <f t="shared" si="318"/>
        <v>0</v>
      </c>
      <c r="AO880" s="288">
        <f t="shared" si="318"/>
        <v>0</v>
      </c>
      <c r="AP880" s="288">
        <f t="shared" si="318"/>
        <v>0</v>
      </c>
      <c r="AQ880" s="288">
        <f t="shared" si="318"/>
        <v>0</v>
      </c>
      <c r="AR880" s="288">
        <f t="shared" si="318"/>
        <v>0</v>
      </c>
      <c r="AS880" s="288">
        <f t="shared" si="318"/>
        <v>0</v>
      </c>
      <c r="AT880" s="288">
        <f t="shared" si="318"/>
        <v>0</v>
      </c>
      <c r="AU880" s="288">
        <f t="shared" si="318"/>
        <v>0</v>
      </c>
      <c r="AV880" s="288">
        <f t="shared" si="318"/>
        <v>0</v>
      </c>
    </row>
    <row r="881" spans="2:51" ht="27" hidden="1" customHeight="1" x14ac:dyDescent="0.2">
      <c r="B881" s="86"/>
      <c r="C881" s="381">
        <v>44445</v>
      </c>
      <c r="D881" s="416">
        <v>0</v>
      </c>
      <c r="E881" s="416">
        <v>0</v>
      </c>
      <c r="F881" s="416">
        <v>0</v>
      </c>
      <c r="G881" s="416">
        <v>0</v>
      </c>
      <c r="H881" s="417">
        <v>0</v>
      </c>
      <c r="I881" s="416">
        <v>0</v>
      </c>
      <c r="J881" s="416">
        <v>0</v>
      </c>
      <c r="K881" s="416">
        <v>0</v>
      </c>
      <c r="L881" s="416">
        <v>0</v>
      </c>
      <c r="M881" s="416">
        <v>0</v>
      </c>
      <c r="N881" s="416">
        <v>0</v>
      </c>
      <c r="O881" s="416">
        <v>0</v>
      </c>
      <c r="P881" s="416">
        <v>0</v>
      </c>
      <c r="Q881" s="416">
        <v>0</v>
      </c>
      <c r="R881" s="416">
        <v>0</v>
      </c>
      <c r="S881" s="416">
        <v>0</v>
      </c>
      <c r="T881" s="416">
        <v>0</v>
      </c>
      <c r="U881" s="416">
        <v>0</v>
      </c>
      <c r="V881" s="416">
        <v>0</v>
      </c>
      <c r="W881" s="416">
        <v>0</v>
      </c>
      <c r="X881" s="418"/>
      <c r="Y881" s="419"/>
      <c r="Z881" s="419"/>
      <c r="AA881" s="420">
        <f t="shared" si="319"/>
        <v>0</v>
      </c>
      <c r="AB881" s="188"/>
      <c r="AC881" s="288">
        <f t="shared" si="320"/>
        <v>0</v>
      </c>
      <c r="AD881" s="288">
        <f t="shared" si="318"/>
        <v>0</v>
      </c>
      <c r="AE881" s="288">
        <f t="shared" si="318"/>
        <v>0</v>
      </c>
      <c r="AF881" s="288">
        <f t="shared" si="318"/>
        <v>0</v>
      </c>
      <c r="AG881" s="288">
        <f t="shared" si="318"/>
        <v>0</v>
      </c>
      <c r="AH881" s="288">
        <f t="shared" si="318"/>
        <v>0</v>
      </c>
      <c r="AI881" s="288">
        <f t="shared" si="318"/>
        <v>0</v>
      </c>
      <c r="AJ881" s="288">
        <f t="shared" si="318"/>
        <v>0</v>
      </c>
      <c r="AK881" s="288">
        <f t="shared" si="318"/>
        <v>0</v>
      </c>
      <c r="AL881" s="288">
        <f t="shared" si="318"/>
        <v>0</v>
      </c>
      <c r="AM881" s="288">
        <f t="shared" si="318"/>
        <v>0</v>
      </c>
      <c r="AN881" s="288">
        <f t="shared" si="318"/>
        <v>0</v>
      </c>
      <c r="AO881" s="288">
        <f t="shared" si="318"/>
        <v>0</v>
      </c>
      <c r="AP881" s="288">
        <f t="shared" si="318"/>
        <v>0</v>
      </c>
      <c r="AQ881" s="288">
        <f t="shared" si="318"/>
        <v>0</v>
      </c>
      <c r="AR881" s="288">
        <f t="shared" si="318"/>
        <v>0</v>
      </c>
      <c r="AS881" s="288">
        <f t="shared" si="318"/>
        <v>0</v>
      </c>
      <c r="AT881" s="288">
        <f t="shared" si="318"/>
        <v>0</v>
      </c>
      <c r="AU881" s="288">
        <f t="shared" si="318"/>
        <v>0</v>
      </c>
      <c r="AV881" s="288">
        <f t="shared" si="318"/>
        <v>0</v>
      </c>
    </row>
    <row r="882" spans="2:51" ht="27" hidden="1" customHeight="1" x14ac:dyDescent="0.2">
      <c r="B882" s="86"/>
      <c r="C882" s="381">
        <v>44459</v>
      </c>
      <c r="D882" s="416">
        <v>0</v>
      </c>
      <c r="E882" s="416">
        <v>0</v>
      </c>
      <c r="F882" s="416">
        <v>0</v>
      </c>
      <c r="G882" s="416">
        <v>0</v>
      </c>
      <c r="H882" s="417">
        <v>0</v>
      </c>
      <c r="I882" s="416">
        <v>0</v>
      </c>
      <c r="J882" s="416">
        <v>0</v>
      </c>
      <c r="K882" s="416">
        <v>0</v>
      </c>
      <c r="L882" s="416">
        <v>0</v>
      </c>
      <c r="M882" s="416">
        <v>0</v>
      </c>
      <c r="N882" s="416">
        <v>0</v>
      </c>
      <c r="O882" s="416">
        <v>0</v>
      </c>
      <c r="P882" s="416">
        <v>0</v>
      </c>
      <c r="Q882" s="416">
        <v>0</v>
      </c>
      <c r="R882" s="416">
        <v>0</v>
      </c>
      <c r="S882" s="416">
        <v>0</v>
      </c>
      <c r="T882" s="416">
        <v>0</v>
      </c>
      <c r="U882" s="416">
        <v>0</v>
      </c>
      <c r="V882" s="416">
        <v>0</v>
      </c>
      <c r="W882" s="416">
        <v>0</v>
      </c>
      <c r="X882" s="418"/>
      <c r="Y882" s="419"/>
      <c r="Z882" s="419"/>
      <c r="AA882" s="420">
        <f t="shared" si="319"/>
        <v>0</v>
      </c>
      <c r="AB882" s="188"/>
      <c r="AC882" s="288">
        <f t="shared" si="320"/>
        <v>0</v>
      </c>
      <c r="AD882" s="288">
        <f t="shared" si="318"/>
        <v>0</v>
      </c>
      <c r="AE882" s="288">
        <f t="shared" si="318"/>
        <v>0</v>
      </c>
      <c r="AF882" s="288">
        <f t="shared" si="318"/>
        <v>0</v>
      </c>
      <c r="AG882" s="288">
        <f t="shared" si="318"/>
        <v>0</v>
      </c>
      <c r="AH882" s="288">
        <f t="shared" si="318"/>
        <v>0</v>
      </c>
      <c r="AI882" s="288">
        <f t="shared" si="318"/>
        <v>0</v>
      </c>
      <c r="AJ882" s="288">
        <f t="shared" si="318"/>
        <v>0</v>
      </c>
      <c r="AK882" s="288">
        <f t="shared" si="318"/>
        <v>0</v>
      </c>
      <c r="AL882" s="288">
        <f t="shared" si="318"/>
        <v>0</v>
      </c>
      <c r="AM882" s="288">
        <f t="shared" si="318"/>
        <v>0</v>
      </c>
      <c r="AN882" s="288">
        <f t="shared" si="318"/>
        <v>0</v>
      </c>
      <c r="AO882" s="288">
        <f t="shared" si="318"/>
        <v>0</v>
      </c>
      <c r="AP882" s="288">
        <f t="shared" si="318"/>
        <v>0</v>
      </c>
      <c r="AQ882" s="288">
        <f t="shared" si="318"/>
        <v>0</v>
      </c>
      <c r="AR882" s="288">
        <f t="shared" si="318"/>
        <v>0</v>
      </c>
      <c r="AS882" s="288">
        <f t="shared" si="318"/>
        <v>0</v>
      </c>
      <c r="AT882" s="288">
        <f t="shared" si="318"/>
        <v>0</v>
      </c>
      <c r="AU882" s="288">
        <f t="shared" si="318"/>
        <v>0</v>
      </c>
      <c r="AV882" s="288">
        <f t="shared" si="318"/>
        <v>0</v>
      </c>
    </row>
    <row r="883" spans="2:51" ht="27" hidden="1" customHeight="1" x14ac:dyDescent="0.2">
      <c r="B883" s="86"/>
      <c r="C883" s="381">
        <v>44470</v>
      </c>
      <c r="D883" s="416">
        <v>0</v>
      </c>
      <c r="E883" s="416">
        <v>0</v>
      </c>
      <c r="F883" s="416">
        <v>0</v>
      </c>
      <c r="G883" s="416">
        <v>0</v>
      </c>
      <c r="H883" s="417">
        <v>0</v>
      </c>
      <c r="I883" s="416">
        <v>0</v>
      </c>
      <c r="J883" s="416">
        <v>0</v>
      </c>
      <c r="K883" s="416">
        <v>0</v>
      </c>
      <c r="L883" s="416">
        <v>0</v>
      </c>
      <c r="M883" s="416">
        <v>0</v>
      </c>
      <c r="N883" s="416">
        <v>0</v>
      </c>
      <c r="O883" s="416">
        <v>0</v>
      </c>
      <c r="P883" s="416">
        <v>0</v>
      </c>
      <c r="Q883" s="416">
        <v>0</v>
      </c>
      <c r="R883" s="416">
        <v>0</v>
      </c>
      <c r="S883" s="416">
        <v>0</v>
      </c>
      <c r="T883" s="416">
        <v>0</v>
      </c>
      <c r="U883" s="416">
        <v>0</v>
      </c>
      <c r="V883" s="416">
        <v>0</v>
      </c>
      <c r="W883" s="416">
        <v>0</v>
      </c>
      <c r="X883" s="418"/>
      <c r="Y883" s="419"/>
      <c r="Z883" s="419"/>
      <c r="AA883" s="420">
        <f t="shared" si="319"/>
        <v>0</v>
      </c>
      <c r="AB883" s="188"/>
      <c r="AC883" s="288">
        <f t="shared" si="320"/>
        <v>0</v>
      </c>
      <c r="AD883" s="288">
        <f t="shared" si="318"/>
        <v>0</v>
      </c>
      <c r="AE883" s="288">
        <f t="shared" si="318"/>
        <v>0</v>
      </c>
      <c r="AF883" s="288">
        <f t="shared" si="318"/>
        <v>0</v>
      </c>
      <c r="AG883" s="288">
        <f t="shared" si="318"/>
        <v>0</v>
      </c>
      <c r="AH883" s="288">
        <f t="shared" si="318"/>
        <v>0</v>
      </c>
      <c r="AI883" s="288">
        <f t="shared" si="318"/>
        <v>0</v>
      </c>
      <c r="AJ883" s="288">
        <f t="shared" si="318"/>
        <v>0</v>
      </c>
      <c r="AK883" s="288">
        <f t="shared" si="318"/>
        <v>0</v>
      </c>
      <c r="AL883" s="288">
        <f t="shared" si="318"/>
        <v>0</v>
      </c>
      <c r="AM883" s="288">
        <f t="shared" si="318"/>
        <v>0</v>
      </c>
      <c r="AN883" s="288">
        <f t="shared" si="318"/>
        <v>0</v>
      </c>
      <c r="AO883" s="288">
        <f t="shared" si="318"/>
        <v>0</v>
      </c>
      <c r="AP883" s="288">
        <f t="shared" si="318"/>
        <v>0</v>
      </c>
      <c r="AQ883" s="288">
        <f t="shared" si="318"/>
        <v>0</v>
      </c>
      <c r="AR883" s="288">
        <f t="shared" si="318"/>
        <v>0</v>
      </c>
      <c r="AS883" s="288">
        <f t="shared" si="318"/>
        <v>0</v>
      </c>
      <c r="AT883" s="288">
        <f t="shared" si="318"/>
        <v>0</v>
      </c>
      <c r="AU883" s="288">
        <f t="shared" si="318"/>
        <v>0</v>
      </c>
      <c r="AV883" s="288">
        <f t="shared" si="318"/>
        <v>0</v>
      </c>
    </row>
    <row r="884" spans="2:51" ht="27" hidden="1" customHeight="1" x14ac:dyDescent="0.2">
      <c r="B884" s="86"/>
      <c r="C884" s="381">
        <v>44481</v>
      </c>
      <c r="D884" s="416">
        <v>0</v>
      </c>
      <c r="E884" s="416">
        <v>0</v>
      </c>
      <c r="F884" s="416">
        <v>0</v>
      </c>
      <c r="G884" s="416">
        <v>0</v>
      </c>
      <c r="H884" s="417">
        <v>0</v>
      </c>
      <c r="I884" s="416">
        <v>0</v>
      </c>
      <c r="J884" s="416">
        <v>0</v>
      </c>
      <c r="K884" s="416">
        <v>0</v>
      </c>
      <c r="L884" s="416">
        <v>0</v>
      </c>
      <c r="M884" s="416">
        <v>0</v>
      </c>
      <c r="N884" s="416">
        <v>0</v>
      </c>
      <c r="O884" s="416">
        <v>0</v>
      </c>
      <c r="P884" s="416">
        <v>0</v>
      </c>
      <c r="Q884" s="416">
        <v>0</v>
      </c>
      <c r="R884" s="416">
        <v>0</v>
      </c>
      <c r="S884" s="416">
        <v>0</v>
      </c>
      <c r="T884" s="416">
        <v>0</v>
      </c>
      <c r="U884" s="416">
        <v>0</v>
      </c>
      <c r="V884" s="416">
        <v>0</v>
      </c>
      <c r="W884" s="416">
        <v>0</v>
      </c>
      <c r="X884" s="418"/>
      <c r="Y884" s="419"/>
      <c r="Z884" s="419"/>
      <c r="AA884" s="420">
        <f t="shared" si="319"/>
        <v>0</v>
      </c>
      <c r="AB884" s="188"/>
      <c r="AC884" s="288">
        <f t="shared" si="320"/>
        <v>0</v>
      </c>
      <c r="AD884" s="288">
        <f t="shared" si="318"/>
        <v>0</v>
      </c>
      <c r="AE884" s="288">
        <f t="shared" si="318"/>
        <v>0</v>
      </c>
      <c r="AF884" s="288">
        <f t="shared" si="318"/>
        <v>0</v>
      </c>
      <c r="AG884" s="288">
        <f t="shared" si="318"/>
        <v>0</v>
      </c>
      <c r="AH884" s="288">
        <f t="shared" si="318"/>
        <v>0</v>
      </c>
      <c r="AI884" s="288">
        <f t="shared" si="318"/>
        <v>0</v>
      </c>
      <c r="AJ884" s="288">
        <f t="shared" si="318"/>
        <v>0</v>
      </c>
      <c r="AK884" s="288">
        <f t="shared" si="318"/>
        <v>0</v>
      </c>
      <c r="AL884" s="288">
        <f t="shared" si="318"/>
        <v>0</v>
      </c>
      <c r="AM884" s="288">
        <f t="shared" si="318"/>
        <v>0</v>
      </c>
      <c r="AN884" s="288">
        <f t="shared" si="318"/>
        <v>0</v>
      </c>
      <c r="AO884" s="288">
        <f t="shared" si="318"/>
        <v>0</v>
      </c>
      <c r="AP884" s="288">
        <f t="shared" si="318"/>
        <v>0</v>
      </c>
      <c r="AQ884" s="288">
        <f t="shared" si="318"/>
        <v>0</v>
      </c>
      <c r="AR884" s="288">
        <f t="shared" si="318"/>
        <v>0</v>
      </c>
      <c r="AS884" s="288">
        <f t="shared" si="318"/>
        <v>0</v>
      </c>
      <c r="AT884" s="288">
        <f t="shared" si="318"/>
        <v>0</v>
      </c>
      <c r="AU884" s="288">
        <f t="shared" si="318"/>
        <v>0</v>
      </c>
      <c r="AV884" s="288">
        <f t="shared" si="318"/>
        <v>0</v>
      </c>
    </row>
    <row r="885" spans="2:51" ht="27" hidden="1" customHeight="1" x14ac:dyDescent="0.2">
      <c r="B885" s="86"/>
      <c r="C885" s="544">
        <v>44490</v>
      </c>
      <c r="D885" s="416">
        <v>0</v>
      </c>
      <c r="E885" s="416">
        <v>0</v>
      </c>
      <c r="F885" s="542">
        <v>10</v>
      </c>
      <c r="G885" s="416">
        <v>0</v>
      </c>
      <c r="H885" s="417">
        <v>0</v>
      </c>
      <c r="I885" s="416">
        <v>0</v>
      </c>
      <c r="J885" s="416">
        <v>0</v>
      </c>
      <c r="K885" s="416">
        <v>0</v>
      </c>
      <c r="L885" s="416">
        <v>0</v>
      </c>
      <c r="M885" s="416">
        <v>0</v>
      </c>
      <c r="N885" s="416">
        <v>0</v>
      </c>
      <c r="O885" s="416">
        <v>0</v>
      </c>
      <c r="P885" s="416">
        <v>0</v>
      </c>
      <c r="Q885" s="416">
        <v>0</v>
      </c>
      <c r="R885" s="416">
        <v>0</v>
      </c>
      <c r="S885" s="416">
        <v>0</v>
      </c>
      <c r="T885" s="416">
        <v>0</v>
      </c>
      <c r="U885" s="416">
        <v>0</v>
      </c>
      <c r="V885" s="416">
        <v>0</v>
      </c>
      <c r="W885" s="416">
        <v>0</v>
      </c>
      <c r="X885" s="418"/>
      <c r="Y885" s="419"/>
      <c r="Z885" s="419"/>
      <c r="AA885" s="420">
        <f t="shared" si="319"/>
        <v>10</v>
      </c>
      <c r="AC885" s="288">
        <f t="shared" si="320"/>
        <v>0</v>
      </c>
      <c r="AD885" s="288">
        <f t="shared" si="318"/>
        <v>0</v>
      </c>
      <c r="AE885" s="288">
        <f t="shared" si="318"/>
        <v>10</v>
      </c>
      <c r="AF885" s="288">
        <f t="shared" si="318"/>
        <v>0</v>
      </c>
      <c r="AG885" s="288">
        <f t="shared" si="318"/>
        <v>0</v>
      </c>
      <c r="AH885" s="288">
        <f t="shared" si="318"/>
        <v>0</v>
      </c>
      <c r="AI885" s="288">
        <f t="shared" si="318"/>
        <v>0</v>
      </c>
      <c r="AJ885" s="288">
        <f t="shared" si="318"/>
        <v>0</v>
      </c>
      <c r="AK885" s="288">
        <f t="shared" si="318"/>
        <v>0</v>
      </c>
      <c r="AL885" s="288">
        <f t="shared" si="318"/>
        <v>0</v>
      </c>
      <c r="AM885" s="288">
        <f t="shared" si="318"/>
        <v>0</v>
      </c>
      <c r="AN885" s="288">
        <f t="shared" si="318"/>
        <v>0</v>
      </c>
      <c r="AO885" s="288">
        <f t="shared" si="318"/>
        <v>0</v>
      </c>
      <c r="AP885" s="288">
        <f t="shared" si="318"/>
        <v>0</v>
      </c>
      <c r="AQ885" s="288">
        <f t="shared" si="318"/>
        <v>0</v>
      </c>
      <c r="AR885" s="288">
        <f t="shared" si="318"/>
        <v>0</v>
      </c>
      <c r="AS885" s="288">
        <f t="shared" si="318"/>
        <v>0</v>
      </c>
      <c r="AT885" s="288">
        <f t="shared" si="318"/>
        <v>0</v>
      </c>
      <c r="AU885" s="288">
        <f t="shared" si="318"/>
        <v>0</v>
      </c>
      <c r="AV885" s="288">
        <f t="shared" si="318"/>
        <v>0</v>
      </c>
    </row>
    <row r="886" spans="2:51" ht="27" hidden="1" customHeight="1" thickBot="1" x14ac:dyDescent="0.25">
      <c r="B886" s="86"/>
      <c r="C886" s="544">
        <v>44504</v>
      </c>
      <c r="D886" s="416">
        <v>0</v>
      </c>
      <c r="E886" s="416">
        <v>0</v>
      </c>
      <c r="F886" s="416">
        <v>0</v>
      </c>
      <c r="G886" s="416">
        <v>0</v>
      </c>
      <c r="H886" s="417">
        <v>0</v>
      </c>
      <c r="I886" s="416">
        <v>0</v>
      </c>
      <c r="J886" s="416">
        <v>0</v>
      </c>
      <c r="K886" s="416">
        <v>0</v>
      </c>
      <c r="L886" s="416">
        <v>0</v>
      </c>
      <c r="M886" s="416">
        <v>0</v>
      </c>
      <c r="N886" s="416">
        <v>0</v>
      </c>
      <c r="O886" s="416">
        <v>0</v>
      </c>
      <c r="P886" s="416">
        <v>0</v>
      </c>
      <c r="Q886" s="416">
        <v>0</v>
      </c>
      <c r="R886" s="416">
        <v>0</v>
      </c>
      <c r="S886" s="416">
        <v>0</v>
      </c>
      <c r="T886" s="416">
        <v>0</v>
      </c>
      <c r="U886" s="416">
        <v>0</v>
      </c>
      <c r="V886" s="416">
        <v>0</v>
      </c>
      <c r="W886" s="416">
        <v>0</v>
      </c>
      <c r="X886" s="418"/>
      <c r="Y886" s="419"/>
      <c r="Z886" s="419"/>
      <c r="AA886" s="420">
        <f t="shared" si="319"/>
        <v>0</v>
      </c>
      <c r="AB886" s="188" t="s">
        <v>715</v>
      </c>
      <c r="AC886" s="288">
        <f t="shared" si="320"/>
        <v>0</v>
      </c>
      <c r="AD886" s="288">
        <f t="shared" si="318"/>
        <v>0</v>
      </c>
      <c r="AE886" s="288">
        <f t="shared" si="318"/>
        <v>0</v>
      </c>
      <c r="AF886" s="288">
        <f t="shared" si="318"/>
        <v>0</v>
      </c>
      <c r="AG886" s="288">
        <f t="shared" si="318"/>
        <v>0</v>
      </c>
      <c r="AH886" s="288">
        <f t="shared" si="318"/>
        <v>0</v>
      </c>
      <c r="AI886" s="288">
        <f t="shared" si="318"/>
        <v>0</v>
      </c>
      <c r="AJ886" s="288">
        <f t="shared" si="318"/>
        <v>0</v>
      </c>
      <c r="AK886" s="288">
        <f t="shared" si="318"/>
        <v>0</v>
      </c>
      <c r="AL886" s="288">
        <f t="shared" si="318"/>
        <v>0</v>
      </c>
      <c r="AM886" s="288">
        <f t="shared" si="318"/>
        <v>0</v>
      </c>
      <c r="AN886" s="288">
        <f t="shared" si="318"/>
        <v>0</v>
      </c>
      <c r="AO886" s="288">
        <f t="shared" si="318"/>
        <v>0</v>
      </c>
      <c r="AP886" s="288">
        <f t="shared" si="318"/>
        <v>0</v>
      </c>
      <c r="AQ886" s="288">
        <f t="shared" si="318"/>
        <v>0</v>
      </c>
      <c r="AR886" s="288">
        <f t="shared" si="318"/>
        <v>0</v>
      </c>
      <c r="AS886" s="288">
        <f t="shared" si="318"/>
        <v>0</v>
      </c>
      <c r="AT886" s="288">
        <f t="shared" si="318"/>
        <v>0</v>
      </c>
      <c r="AU886" s="288">
        <f t="shared" si="318"/>
        <v>0</v>
      </c>
      <c r="AV886" s="288">
        <f t="shared" si="318"/>
        <v>0</v>
      </c>
    </row>
    <row r="887" spans="2:51" ht="27" hidden="1" customHeight="1" thickTop="1" x14ac:dyDescent="0.2">
      <c r="B887" s="1899" t="s">
        <v>1074</v>
      </c>
      <c r="C887" s="1900"/>
      <c r="D887" s="421">
        <f>SUM(D878:D886)</f>
        <v>0</v>
      </c>
      <c r="E887" s="421">
        <f t="shared" ref="E887:W887" si="321">SUM(E878:E886)</f>
        <v>0</v>
      </c>
      <c r="F887" s="421">
        <f t="shared" si="321"/>
        <v>10</v>
      </c>
      <c r="G887" s="421">
        <f t="shared" si="321"/>
        <v>0</v>
      </c>
      <c r="H887" s="571">
        <f t="shared" si="321"/>
        <v>0</v>
      </c>
      <c r="I887" s="421">
        <f t="shared" si="321"/>
        <v>0</v>
      </c>
      <c r="J887" s="421">
        <f t="shared" si="321"/>
        <v>0</v>
      </c>
      <c r="K887" s="421">
        <f t="shared" si="321"/>
        <v>0</v>
      </c>
      <c r="L887" s="421">
        <f t="shared" si="321"/>
        <v>0</v>
      </c>
      <c r="M887" s="421">
        <f t="shared" si="321"/>
        <v>0</v>
      </c>
      <c r="N887" s="421">
        <f t="shared" si="321"/>
        <v>0</v>
      </c>
      <c r="O887" s="421">
        <f t="shared" si="321"/>
        <v>0</v>
      </c>
      <c r="P887" s="421">
        <f t="shared" si="321"/>
        <v>0</v>
      </c>
      <c r="Q887" s="421">
        <f t="shared" si="321"/>
        <v>0</v>
      </c>
      <c r="R887" s="421">
        <f t="shared" si="321"/>
        <v>0</v>
      </c>
      <c r="S887" s="421">
        <f t="shared" si="321"/>
        <v>0</v>
      </c>
      <c r="T887" s="421">
        <f t="shared" si="321"/>
        <v>0</v>
      </c>
      <c r="U887" s="421">
        <f t="shared" si="321"/>
        <v>0</v>
      </c>
      <c r="V887" s="421">
        <f t="shared" si="321"/>
        <v>0</v>
      </c>
      <c r="W887" s="421">
        <f t="shared" si="321"/>
        <v>0</v>
      </c>
      <c r="X887" s="442"/>
      <c r="Y887" s="443"/>
      <c r="Z887" s="443"/>
      <c r="AA887" s="420">
        <f t="shared" si="319"/>
        <v>10</v>
      </c>
      <c r="AB887" s="188"/>
      <c r="AC887" s="289">
        <f t="shared" ref="AC887:AV887" si="322">SUM(AC878:AC878)</f>
        <v>0</v>
      </c>
      <c r="AD887" s="289">
        <f t="shared" si="322"/>
        <v>0</v>
      </c>
      <c r="AE887" s="289">
        <f t="shared" si="322"/>
        <v>0</v>
      </c>
      <c r="AF887" s="289">
        <f t="shared" si="322"/>
        <v>0</v>
      </c>
      <c r="AG887" s="289">
        <f t="shared" si="322"/>
        <v>0</v>
      </c>
      <c r="AH887" s="289">
        <f t="shared" si="322"/>
        <v>0</v>
      </c>
      <c r="AI887" s="289">
        <f t="shared" si="322"/>
        <v>0</v>
      </c>
      <c r="AJ887" s="289">
        <f t="shared" si="322"/>
        <v>0</v>
      </c>
      <c r="AK887" s="289">
        <f t="shared" si="322"/>
        <v>0</v>
      </c>
      <c r="AL887" s="289">
        <f t="shared" si="322"/>
        <v>0</v>
      </c>
      <c r="AM887" s="289">
        <f t="shared" si="322"/>
        <v>0</v>
      </c>
      <c r="AN887" s="289">
        <f t="shared" si="322"/>
        <v>0</v>
      </c>
      <c r="AO887" s="289">
        <f t="shared" si="322"/>
        <v>0</v>
      </c>
      <c r="AP887" s="289">
        <f t="shared" si="322"/>
        <v>0</v>
      </c>
      <c r="AQ887" s="289">
        <f t="shared" si="322"/>
        <v>0</v>
      </c>
      <c r="AR887" s="289">
        <f t="shared" si="322"/>
        <v>0</v>
      </c>
      <c r="AS887" s="289">
        <f t="shared" si="322"/>
        <v>0</v>
      </c>
      <c r="AT887" s="289">
        <f t="shared" si="322"/>
        <v>0</v>
      </c>
      <c r="AU887" s="289">
        <f t="shared" si="322"/>
        <v>0</v>
      </c>
      <c r="AV887" s="289">
        <f t="shared" si="322"/>
        <v>0</v>
      </c>
    </row>
    <row r="888" spans="2:51" ht="16.2" hidden="1" x14ac:dyDescent="0.2">
      <c r="B888" s="79"/>
      <c r="C888" s="79"/>
      <c r="D888" s="87"/>
      <c r="E888" s="87"/>
      <c r="F888" s="87"/>
      <c r="G888" s="88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188"/>
      <c r="AC888" s="81"/>
      <c r="AD888" s="81"/>
      <c r="AE888" s="81"/>
      <c r="AF888" s="81"/>
      <c r="AG888" s="81"/>
      <c r="AH888" s="81"/>
      <c r="AI888" s="81"/>
      <c r="AJ888" s="81"/>
      <c r="AK888" s="81"/>
      <c r="AL888" s="81"/>
      <c r="AM888" s="81"/>
      <c r="AN888" s="81"/>
      <c r="AO888" s="81"/>
      <c r="AP888" s="81"/>
      <c r="AQ888" s="81"/>
      <c r="AR888" s="81"/>
      <c r="AS888" s="81"/>
      <c r="AT888" s="81"/>
      <c r="AU888" s="81"/>
      <c r="AV888" s="81"/>
    </row>
    <row r="889" spans="2:51" ht="16.2" hidden="1" x14ac:dyDescent="0.2">
      <c r="B889" s="78" t="s">
        <v>413</v>
      </c>
      <c r="C889" s="89"/>
      <c r="D889" s="103" t="s">
        <v>414</v>
      </c>
      <c r="E889" s="103" t="s">
        <v>6</v>
      </c>
      <c r="F889" s="103" t="s">
        <v>262</v>
      </c>
      <c r="G889" s="103" t="s">
        <v>435</v>
      </c>
      <c r="H889" s="103" t="s">
        <v>7</v>
      </c>
      <c r="I889" s="103" t="s">
        <v>8</v>
      </c>
      <c r="J889" s="99" t="s">
        <v>22</v>
      </c>
      <c r="K889" s="103" t="s">
        <v>23</v>
      </c>
      <c r="L889" s="103" t="s">
        <v>24</v>
      </c>
      <c r="M889" s="103" t="s">
        <v>9</v>
      </c>
      <c r="N889" s="103" t="s">
        <v>415</v>
      </c>
      <c r="O889" s="103" t="s">
        <v>20</v>
      </c>
      <c r="P889" s="103" t="s">
        <v>10</v>
      </c>
      <c r="Q889" s="103" t="s">
        <v>436</v>
      </c>
      <c r="R889" s="103" t="s">
        <v>12</v>
      </c>
      <c r="S889" s="103" t="s">
        <v>11</v>
      </c>
      <c r="T889" s="103" t="s">
        <v>437</v>
      </c>
      <c r="U889" s="103" t="s">
        <v>13</v>
      </c>
      <c r="V889" s="103" t="s">
        <v>14</v>
      </c>
      <c r="W889" s="103" t="s">
        <v>416</v>
      </c>
      <c r="X889" s="103" t="s">
        <v>1086</v>
      </c>
      <c r="Y889" s="103" t="s">
        <v>15</v>
      </c>
      <c r="Z889" s="103" t="s">
        <v>16</v>
      </c>
      <c r="AA889" s="87"/>
      <c r="AB889" s="188"/>
      <c r="AC889" s="81" t="s">
        <v>409</v>
      </c>
      <c r="AD889" s="81"/>
      <c r="AE889" s="81"/>
      <c r="AF889" s="81"/>
      <c r="AG889" s="81"/>
      <c r="AH889" s="81"/>
      <c r="AI889" s="81"/>
      <c r="AJ889" s="81"/>
      <c r="AK889" s="81"/>
      <c r="AL889" s="81"/>
      <c r="AM889" s="81"/>
      <c r="AN889" s="81"/>
      <c r="AO889" s="81"/>
      <c r="AP889" s="81"/>
      <c r="AQ889" s="81"/>
      <c r="AR889" s="81"/>
      <c r="AS889" s="81"/>
      <c r="AT889" s="81"/>
      <c r="AU889" s="81"/>
      <c r="AV889" s="81"/>
    </row>
    <row r="890" spans="2:51" ht="32.25" hidden="1" customHeight="1" x14ac:dyDescent="0.2">
      <c r="B890" s="83" t="s">
        <v>410</v>
      </c>
      <c r="C890" s="83" t="s">
        <v>411</v>
      </c>
      <c r="D890" s="104" t="s">
        <v>1111</v>
      </c>
      <c r="E890" s="104" t="s">
        <v>57</v>
      </c>
      <c r="F890" s="104" t="s">
        <v>263</v>
      </c>
      <c r="G890" s="104" t="s">
        <v>340</v>
      </c>
      <c r="H890" s="104" t="s">
        <v>58</v>
      </c>
      <c r="I890" s="104" t="s">
        <v>59</v>
      </c>
      <c r="J890" s="105" t="s">
        <v>79</v>
      </c>
      <c r="K890" s="104" t="s">
        <v>80</v>
      </c>
      <c r="L890" s="104" t="s">
        <v>81</v>
      </c>
      <c r="M890" s="104" t="s">
        <v>60</v>
      </c>
      <c r="N890" s="104" t="s">
        <v>61</v>
      </c>
      <c r="O890" s="104" t="s">
        <v>77</v>
      </c>
      <c r="P890" s="104" t="s">
        <v>62</v>
      </c>
      <c r="Q890" s="104" t="s">
        <v>349</v>
      </c>
      <c r="R890" s="104" t="s">
        <v>65</v>
      </c>
      <c r="S890" s="104" t="s">
        <v>63</v>
      </c>
      <c r="T890" s="104" t="s">
        <v>350</v>
      </c>
      <c r="U890" s="104" t="s">
        <v>66</v>
      </c>
      <c r="V890" s="104" t="s">
        <v>67</v>
      </c>
      <c r="W890" s="104" t="s">
        <v>64</v>
      </c>
      <c r="X890" s="104" t="s">
        <v>351</v>
      </c>
      <c r="Y890" s="104" t="s">
        <v>68</v>
      </c>
      <c r="Z890" s="104" t="s">
        <v>69</v>
      </c>
      <c r="AA890" s="90" t="s">
        <v>412</v>
      </c>
      <c r="AB890" s="188"/>
      <c r="AC890" s="92" t="s">
        <v>1111</v>
      </c>
      <c r="AD890" s="92" t="s">
        <v>57</v>
      </c>
      <c r="AE890" s="92" t="s">
        <v>263</v>
      </c>
      <c r="AF890" s="92" t="s">
        <v>340</v>
      </c>
      <c r="AG890" s="92" t="s">
        <v>58</v>
      </c>
      <c r="AH890" s="92" t="s">
        <v>59</v>
      </c>
      <c r="AI890" s="91" t="s">
        <v>79</v>
      </c>
      <c r="AJ890" s="92" t="s">
        <v>80</v>
      </c>
      <c r="AK890" s="92" t="s">
        <v>81</v>
      </c>
      <c r="AL890" s="92" t="s">
        <v>60</v>
      </c>
      <c r="AM890" s="92" t="s">
        <v>61</v>
      </c>
      <c r="AN890" s="92" t="s">
        <v>77</v>
      </c>
      <c r="AO890" s="92" t="s">
        <v>62</v>
      </c>
      <c r="AP890" s="92" t="s">
        <v>349</v>
      </c>
      <c r="AQ890" s="92" t="s">
        <v>65</v>
      </c>
      <c r="AR890" s="92" t="s">
        <v>63</v>
      </c>
      <c r="AS890" s="92" t="s">
        <v>350</v>
      </c>
      <c r="AT890" s="92" t="s">
        <v>66</v>
      </c>
      <c r="AU890" s="92" t="s">
        <v>67</v>
      </c>
      <c r="AV890" s="92" t="s">
        <v>64</v>
      </c>
      <c r="AW890" s="92" t="s">
        <v>351</v>
      </c>
      <c r="AX890" s="92" t="s">
        <v>68</v>
      </c>
      <c r="AY890" s="92" t="s">
        <v>69</v>
      </c>
    </row>
    <row r="891" spans="2:51" ht="25.5" hidden="1" customHeight="1" x14ac:dyDescent="0.2">
      <c r="B891" s="93"/>
      <c r="C891" s="381">
        <v>44417</v>
      </c>
      <c r="D891" s="550">
        <v>4</v>
      </c>
      <c r="E891" s="550">
        <v>4</v>
      </c>
      <c r="F891" s="550">
        <v>0</v>
      </c>
      <c r="G891" s="550">
        <v>0</v>
      </c>
      <c r="H891" s="550">
        <v>6</v>
      </c>
      <c r="I891" s="550">
        <v>0</v>
      </c>
      <c r="J891" s="550">
        <v>3</v>
      </c>
      <c r="K891" s="550">
        <v>0</v>
      </c>
      <c r="L891" s="550">
        <v>1</v>
      </c>
      <c r="M891" s="550">
        <v>0</v>
      </c>
      <c r="N891" s="550">
        <v>5</v>
      </c>
      <c r="O891" s="550">
        <v>2</v>
      </c>
      <c r="P891" s="550">
        <v>1</v>
      </c>
      <c r="Q891" s="550">
        <v>0</v>
      </c>
      <c r="R891" s="550">
        <v>4</v>
      </c>
      <c r="S891" s="550">
        <v>1</v>
      </c>
      <c r="T891" s="550">
        <v>0</v>
      </c>
      <c r="U891" s="550">
        <v>0</v>
      </c>
      <c r="V891" s="550">
        <v>4</v>
      </c>
      <c r="W891" s="550">
        <v>1</v>
      </c>
      <c r="X891" s="550">
        <v>0</v>
      </c>
      <c r="Y891" s="550">
        <v>0</v>
      </c>
      <c r="Z891" s="550">
        <v>4</v>
      </c>
      <c r="AA891" s="423">
        <f t="shared" ref="AA891:AA900" si="323">SUM(D891:Z891)</f>
        <v>40</v>
      </c>
      <c r="AB891" s="188"/>
      <c r="AC891" s="504">
        <f>D891-D862</f>
        <v>0</v>
      </c>
      <c r="AD891" s="504">
        <f t="shared" ref="AD891:AY897" si="324">E891-E862</f>
        <v>0</v>
      </c>
      <c r="AE891" s="504">
        <f t="shared" si="324"/>
        <v>0</v>
      </c>
      <c r="AF891" s="504">
        <f t="shared" si="324"/>
        <v>0</v>
      </c>
      <c r="AG891" s="504">
        <f t="shared" si="324"/>
        <v>0</v>
      </c>
      <c r="AH891" s="504">
        <f t="shared" si="324"/>
        <v>0</v>
      </c>
      <c r="AI891" s="504">
        <f t="shared" si="324"/>
        <v>0</v>
      </c>
      <c r="AJ891" s="504">
        <f t="shared" si="324"/>
        <v>0</v>
      </c>
      <c r="AK891" s="504">
        <f t="shared" si="324"/>
        <v>0</v>
      </c>
      <c r="AL891" s="504">
        <f t="shared" si="324"/>
        <v>0</v>
      </c>
      <c r="AM891" s="504">
        <f t="shared" si="324"/>
        <v>0</v>
      </c>
      <c r="AN891" s="504">
        <f t="shared" si="324"/>
        <v>0</v>
      </c>
      <c r="AO891" s="504">
        <f t="shared" si="324"/>
        <v>0</v>
      </c>
      <c r="AP891" s="504">
        <f t="shared" si="324"/>
        <v>0</v>
      </c>
      <c r="AQ891" s="504">
        <f t="shared" si="324"/>
        <v>0</v>
      </c>
      <c r="AR891" s="504">
        <f t="shared" si="324"/>
        <v>0</v>
      </c>
      <c r="AS891" s="504">
        <f t="shared" si="324"/>
        <v>0</v>
      </c>
      <c r="AT891" s="504">
        <f t="shared" si="324"/>
        <v>0</v>
      </c>
      <c r="AU891" s="504">
        <f t="shared" si="324"/>
        <v>0</v>
      </c>
      <c r="AV891" s="504">
        <f t="shared" si="324"/>
        <v>0</v>
      </c>
      <c r="AW891" s="504">
        <f t="shared" si="324"/>
        <v>0</v>
      </c>
      <c r="AX891" s="504">
        <f t="shared" si="324"/>
        <v>0</v>
      </c>
      <c r="AY891" s="504">
        <f t="shared" si="324"/>
        <v>0</v>
      </c>
    </row>
    <row r="892" spans="2:51" ht="25.5" hidden="1" customHeight="1" x14ac:dyDescent="0.2">
      <c r="B892" s="93"/>
      <c r="C892" s="381">
        <v>44425</v>
      </c>
      <c r="D892" s="550">
        <v>26</v>
      </c>
      <c r="E892" s="550">
        <v>24</v>
      </c>
      <c r="F892" s="550">
        <v>0</v>
      </c>
      <c r="G892" s="550">
        <v>0</v>
      </c>
      <c r="H892" s="550">
        <v>26</v>
      </c>
      <c r="I892" s="550">
        <v>0</v>
      </c>
      <c r="J892" s="550">
        <v>21</v>
      </c>
      <c r="K892" s="550">
        <v>1</v>
      </c>
      <c r="L892" s="550">
        <v>2</v>
      </c>
      <c r="M892" s="550">
        <v>0</v>
      </c>
      <c r="N892" s="550">
        <v>8</v>
      </c>
      <c r="O892" s="550">
        <v>10</v>
      </c>
      <c r="P892" s="550">
        <v>18</v>
      </c>
      <c r="Q892" s="550">
        <v>0</v>
      </c>
      <c r="R892" s="550">
        <v>7</v>
      </c>
      <c r="S892" s="550">
        <v>18</v>
      </c>
      <c r="T892" s="550">
        <v>0</v>
      </c>
      <c r="U892" s="550">
        <v>0</v>
      </c>
      <c r="V892" s="550">
        <v>6</v>
      </c>
      <c r="W892" s="550">
        <v>18</v>
      </c>
      <c r="X892" s="550">
        <v>0</v>
      </c>
      <c r="Y892" s="550">
        <v>0</v>
      </c>
      <c r="Z892" s="550">
        <v>6</v>
      </c>
      <c r="AA892" s="423">
        <f t="shared" si="323"/>
        <v>191</v>
      </c>
      <c r="AB892" s="188"/>
      <c r="AC892" s="504">
        <f t="shared" ref="AC892:AC897" si="325">D892-D863</f>
        <v>0</v>
      </c>
      <c r="AD892" s="504">
        <f t="shared" si="324"/>
        <v>0</v>
      </c>
      <c r="AE892" s="504">
        <f t="shared" si="324"/>
        <v>0</v>
      </c>
      <c r="AF892" s="504">
        <f t="shared" si="324"/>
        <v>0</v>
      </c>
      <c r="AG892" s="504">
        <f t="shared" si="324"/>
        <v>0</v>
      </c>
      <c r="AH892" s="504">
        <f t="shared" si="324"/>
        <v>0</v>
      </c>
      <c r="AI892" s="504">
        <f t="shared" si="324"/>
        <v>0</v>
      </c>
      <c r="AJ892" s="504">
        <f t="shared" si="324"/>
        <v>0</v>
      </c>
      <c r="AK892" s="504">
        <f t="shared" si="324"/>
        <v>0</v>
      </c>
      <c r="AL892" s="504">
        <f t="shared" si="324"/>
        <v>0</v>
      </c>
      <c r="AM892" s="504">
        <f t="shared" si="324"/>
        <v>0</v>
      </c>
      <c r="AN892" s="504">
        <f t="shared" si="324"/>
        <v>0</v>
      </c>
      <c r="AO892" s="504">
        <f t="shared" si="324"/>
        <v>0</v>
      </c>
      <c r="AP892" s="504">
        <f t="shared" si="324"/>
        <v>0</v>
      </c>
      <c r="AQ892" s="504">
        <f t="shared" si="324"/>
        <v>0</v>
      </c>
      <c r="AR892" s="504">
        <f t="shared" si="324"/>
        <v>0</v>
      </c>
      <c r="AS892" s="504">
        <f t="shared" si="324"/>
        <v>0</v>
      </c>
      <c r="AT892" s="504">
        <f t="shared" si="324"/>
        <v>0</v>
      </c>
      <c r="AU892" s="504">
        <f t="shared" si="324"/>
        <v>0</v>
      </c>
      <c r="AV892" s="504">
        <f t="shared" si="324"/>
        <v>0</v>
      </c>
      <c r="AW892" s="504">
        <f t="shared" si="324"/>
        <v>0</v>
      </c>
      <c r="AX892" s="504">
        <f t="shared" si="324"/>
        <v>0</v>
      </c>
      <c r="AY892" s="504">
        <f t="shared" si="324"/>
        <v>0</v>
      </c>
    </row>
    <row r="893" spans="2:51" ht="25.5" hidden="1" customHeight="1" x14ac:dyDescent="0.2">
      <c r="B893" s="93"/>
      <c r="C893" s="381">
        <v>44435</v>
      </c>
      <c r="D893" s="550">
        <v>24</v>
      </c>
      <c r="E893" s="550">
        <v>21</v>
      </c>
      <c r="F893" s="550">
        <v>3</v>
      </c>
      <c r="G893" s="550">
        <v>0</v>
      </c>
      <c r="H893" s="550">
        <v>21</v>
      </c>
      <c r="I893" s="550">
        <v>3</v>
      </c>
      <c r="J893" s="550">
        <v>15</v>
      </c>
      <c r="K893" s="550">
        <v>0</v>
      </c>
      <c r="L893" s="550">
        <v>9</v>
      </c>
      <c r="M893" s="550">
        <v>0</v>
      </c>
      <c r="N893" s="550">
        <v>12</v>
      </c>
      <c r="O893" s="550">
        <v>12</v>
      </c>
      <c r="P893" s="550">
        <v>16</v>
      </c>
      <c r="Q893" s="550">
        <v>0</v>
      </c>
      <c r="R893" s="550">
        <v>8</v>
      </c>
      <c r="S893" s="550">
        <v>16</v>
      </c>
      <c r="T893" s="550">
        <v>0</v>
      </c>
      <c r="U893" s="550">
        <v>5</v>
      </c>
      <c r="V893" s="550">
        <v>6</v>
      </c>
      <c r="W893" s="550">
        <v>16</v>
      </c>
      <c r="X893" s="550">
        <v>0</v>
      </c>
      <c r="Y893" s="550">
        <v>2</v>
      </c>
      <c r="Z893" s="550">
        <v>6</v>
      </c>
      <c r="AA893" s="423">
        <f t="shared" si="323"/>
        <v>195</v>
      </c>
      <c r="AB893" s="188"/>
      <c r="AC893" s="504">
        <f t="shared" si="325"/>
        <v>0</v>
      </c>
      <c r="AD893" s="504">
        <f t="shared" si="324"/>
        <v>0</v>
      </c>
      <c r="AE893" s="504">
        <f t="shared" si="324"/>
        <v>0</v>
      </c>
      <c r="AF893" s="504">
        <f t="shared" si="324"/>
        <v>0</v>
      </c>
      <c r="AG893" s="504">
        <f t="shared" si="324"/>
        <v>0</v>
      </c>
      <c r="AH893" s="504">
        <f t="shared" si="324"/>
        <v>0</v>
      </c>
      <c r="AI893" s="504">
        <f t="shared" si="324"/>
        <v>0</v>
      </c>
      <c r="AJ893" s="504">
        <f t="shared" si="324"/>
        <v>0</v>
      </c>
      <c r="AK893" s="504">
        <f t="shared" si="324"/>
        <v>0</v>
      </c>
      <c r="AL893" s="504">
        <f t="shared" si="324"/>
        <v>0</v>
      </c>
      <c r="AM893" s="504">
        <f t="shared" si="324"/>
        <v>0</v>
      </c>
      <c r="AN893" s="504">
        <f t="shared" si="324"/>
        <v>0</v>
      </c>
      <c r="AO893" s="504">
        <f t="shared" si="324"/>
        <v>0</v>
      </c>
      <c r="AP893" s="504">
        <f t="shared" si="324"/>
        <v>0</v>
      </c>
      <c r="AQ893" s="504">
        <f t="shared" si="324"/>
        <v>0</v>
      </c>
      <c r="AR893" s="504">
        <f t="shared" si="324"/>
        <v>0</v>
      </c>
      <c r="AS893" s="504">
        <f t="shared" si="324"/>
        <v>0</v>
      </c>
      <c r="AT893" s="504">
        <f t="shared" si="324"/>
        <v>0</v>
      </c>
      <c r="AU893" s="504">
        <f t="shared" si="324"/>
        <v>0</v>
      </c>
      <c r="AV893" s="504">
        <f t="shared" si="324"/>
        <v>0</v>
      </c>
      <c r="AW893" s="504">
        <f t="shared" si="324"/>
        <v>0</v>
      </c>
      <c r="AX893" s="504">
        <f t="shared" si="324"/>
        <v>0</v>
      </c>
      <c r="AY893" s="504">
        <f t="shared" si="324"/>
        <v>0</v>
      </c>
    </row>
    <row r="894" spans="2:51" ht="25.5" hidden="1" customHeight="1" x14ac:dyDescent="0.2">
      <c r="B894" s="93"/>
      <c r="C894" s="381">
        <v>44445</v>
      </c>
      <c r="D894" s="550">
        <v>27</v>
      </c>
      <c r="E894" s="550">
        <v>14</v>
      </c>
      <c r="F894" s="550">
        <v>13</v>
      </c>
      <c r="G894" s="550">
        <v>0</v>
      </c>
      <c r="H894" s="550">
        <v>14</v>
      </c>
      <c r="I894" s="550">
        <v>13</v>
      </c>
      <c r="J894" s="550">
        <v>24</v>
      </c>
      <c r="K894" s="550">
        <v>0</v>
      </c>
      <c r="L894" s="550">
        <v>3</v>
      </c>
      <c r="M894" s="550">
        <v>0</v>
      </c>
      <c r="N894" s="550">
        <v>16</v>
      </c>
      <c r="O894" s="550">
        <v>6</v>
      </c>
      <c r="P894" s="550">
        <v>6</v>
      </c>
      <c r="Q894" s="550">
        <v>0</v>
      </c>
      <c r="R894" s="550">
        <v>16</v>
      </c>
      <c r="S894" s="550">
        <v>6</v>
      </c>
      <c r="T894" s="550">
        <v>0</v>
      </c>
      <c r="U894" s="550">
        <v>8</v>
      </c>
      <c r="V894" s="550">
        <v>8</v>
      </c>
      <c r="W894" s="550">
        <v>6</v>
      </c>
      <c r="X894" s="550">
        <v>0</v>
      </c>
      <c r="Y894" s="550">
        <v>8</v>
      </c>
      <c r="Z894" s="550">
        <v>8</v>
      </c>
      <c r="AA894" s="423">
        <f t="shared" si="323"/>
        <v>196</v>
      </c>
      <c r="AB894" s="188"/>
      <c r="AC894" s="504">
        <f t="shared" si="325"/>
        <v>0</v>
      </c>
      <c r="AD894" s="504">
        <f t="shared" si="324"/>
        <v>0</v>
      </c>
      <c r="AE894" s="504">
        <f t="shared" si="324"/>
        <v>0</v>
      </c>
      <c r="AF894" s="504">
        <f t="shared" si="324"/>
        <v>0</v>
      </c>
      <c r="AG894" s="504">
        <f t="shared" si="324"/>
        <v>0</v>
      </c>
      <c r="AH894" s="504">
        <f t="shared" si="324"/>
        <v>0</v>
      </c>
      <c r="AI894" s="504">
        <f t="shared" si="324"/>
        <v>0</v>
      </c>
      <c r="AJ894" s="504">
        <f t="shared" si="324"/>
        <v>0</v>
      </c>
      <c r="AK894" s="504">
        <f t="shared" si="324"/>
        <v>0</v>
      </c>
      <c r="AL894" s="504">
        <f t="shared" si="324"/>
        <v>0</v>
      </c>
      <c r="AM894" s="504">
        <f t="shared" si="324"/>
        <v>0</v>
      </c>
      <c r="AN894" s="504">
        <f t="shared" si="324"/>
        <v>0</v>
      </c>
      <c r="AO894" s="504">
        <f t="shared" si="324"/>
        <v>0</v>
      </c>
      <c r="AP894" s="504">
        <f t="shared" si="324"/>
        <v>0</v>
      </c>
      <c r="AQ894" s="504">
        <f t="shared" si="324"/>
        <v>0</v>
      </c>
      <c r="AR894" s="504">
        <f t="shared" si="324"/>
        <v>0</v>
      </c>
      <c r="AS894" s="504">
        <f t="shared" si="324"/>
        <v>0</v>
      </c>
      <c r="AT894" s="504">
        <f t="shared" si="324"/>
        <v>0</v>
      </c>
      <c r="AU894" s="504">
        <f t="shared" si="324"/>
        <v>0</v>
      </c>
      <c r="AV894" s="504">
        <f t="shared" si="324"/>
        <v>0</v>
      </c>
      <c r="AW894" s="504">
        <f t="shared" si="324"/>
        <v>0</v>
      </c>
      <c r="AX894" s="504">
        <f t="shared" si="324"/>
        <v>0</v>
      </c>
      <c r="AY894" s="504">
        <f t="shared" si="324"/>
        <v>0</v>
      </c>
    </row>
    <row r="895" spans="2:51" ht="25.5" hidden="1" customHeight="1" x14ac:dyDescent="0.2">
      <c r="B895" s="93"/>
      <c r="C895" s="381">
        <v>44459</v>
      </c>
      <c r="D895" s="550">
        <v>24</v>
      </c>
      <c r="E895" s="550">
        <v>17</v>
      </c>
      <c r="F895" s="550">
        <v>7</v>
      </c>
      <c r="G895" s="550">
        <v>0</v>
      </c>
      <c r="H895" s="550">
        <v>19</v>
      </c>
      <c r="I895" s="550">
        <v>7</v>
      </c>
      <c r="J895" s="550">
        <v>24</v>
      </c>
      <c r="K895" s="550">
        <v>0</v>
      </c>
      <c r="L895" s="550">
        <v>0</v>
      </c>
      <c r="M895" s="550">
        <v>0</v>
      </c>
      <c r="N895" s="550">
        <v>8</v>
      </c>
      <c r="O895" s="550">
        <v>18</v>
      </c>
      <c r="P895" s="550">
        <v>20</v>
      </c>
      <c r="Q895" s="550">
        <v>0</v>
      </c>
      <c r="R895" s="550">
        <v>6</v>
      </c>
      <c r="S895" s="550">
        <v>20</v>
      </c>
      <c r="T895" s="550">
        <v>0</v>
      </c>
      <c r="U895" s="550">
        <v>6</v>
      </c>
      <c r="V895" s="550">
        <v>0</v>
      </c>
      <c r="W895" s="550">
        <v>20</v>
      </c>
      <c r="X895" s="550">
        <v>0</v>
      </c>
      <c r="Y895" s="550">
        <v>6</v>
      </c>
      <c r="Z895" s="550">
        <v>0</v>
      </c>
      <c r="AA895" s="423">
        <f t="shared" si="323"/>
        <v>202</v>
      </c>
      <c r="AB895" s="188"/>
      <c r="AC895" s="504">
        <f t="shared" si="325"/>
        <v>0</v>
      </c>
      <c r="AD895" s="504">
        <f t="shared" si="324"/>
        <v>0</v>
      </c>
      <c r="AE895" s="504">
        <f t="shared" si="324"/>
        <v>0</v>
      </c>
      <c r="AF895" s="504">
        <f t="shared" si="324"/>
        <v>0</v>
      </c>
      <c r="AG895" s="504">
        <f t="shared" si="324"/>
        <v>0</v>
      </c>
      <c r="AH895" s="504">
        <f t="shared" si="324"/>
        <v>0</v>
      </c>
      <c r="AI895" s="504">
        <f t="shared" si="324"/>
        <v>0</v>
      </c>
      <c r="AJ895" s="504">
        <f t="shared" si="324"/>
        <v>0</v>
      </c>
      <c r="AK895" s="504">
        <f t="shared" si="324"/>
        <v>0</v>
      </c>
      <c r="AL895" s="504">
        <f t="shared" si="324"/>
        <v>0</v>
      </c>
      <c r="AM895" s="504">
        <f t="shared" si="324"/>
        <v>0</v>
      </c>
      <c r="AN895" s="504">
        <f t="shared" si="324"/>
        <v>0</v>
      </c>
      <c r="AO895" s="504">
        <f t="shared" si="324"/>
        <v>0</v>
      </c>
      <c r="AP895" s="504">
        <f t="shared" si="324"/>
        <v>0</v>
      </c>
      <c r="AQ895" s="504">
        <f t="shared" si="324"/>
        <v>0</v>
      </c>
      <c r="AR895" s="504">
        <f t="shared" si="324"/>
        <v>0</v>
      </c>
      <c r="AS895" s="504">
        <f t="shared" si="324"/>
        <v>0</v>
      </c>
      <c r="AT895" s="504">
        <f t="shared" si="324"/>
        <v>0</v>
      </c>
      <c r="AU895" s="504">
        <f t="shared" si="324"/>
        <v>0</v>
      </c>
      <c r="AV895" s="504">
        <f t="shared" si="324"/>
        <v>0</v>
      </c>
      <c r="AW895" s="504">
        <f t="shared" si="324"/>
        <v>0</v>
      </c>
      <c r="AX895" s="504">
        <f t="shared" si="324"/>
        <v>0</v>
      </c>
      <c r="AY895" s="504">
        <f t="shared" si="324"/>
        <v>0</v>
      </c>
    </row>
    <row r="896" spans="2:51" ht="25.5" hidden="1" customHeight="1" x14ac:dyDescent="0.2">
      <c r="B896" s="93"/>
      <c r="C896" s="381">
        <v>44470</v>
      </c>
      <c r="D896" s="552">
        <v>26</v>
      </c>
      <c r="E896" s="552">
        <v>25</v>
      </c>
      <c r="F896" s="550">
        <v>1</v>
      </c>
      <c r="G896" s="550">
        <v>0</v>
      </c>
      <c r="H896" s="552">
        <v>25</v>
      </c>
      <c r="I896" s="550">
        <v>1</v>
      </c>
      <c r="J896" s="552">
        <v>26</v>
      </c>
      <c r="K896" s="552">
        <v>0</v>
      </c>
      <c r="L896" s="550">
        <v>0</v>
      </c>
      <c r="M896" s="550">
        <v>0</v>
      </c>
      <c r="N896" s="550">
        <v>10</v>
      </c>
      <c r="O896" s="552">
        <v>20</v>
      </c>
      <c r="P896" s="552">
        <v>21</v>
      </c>
      <c r="Q896" s="550">
        <v>0</v>
      </c>
      <c r="R896" s="550">
        <v>8</v>
      </c>
      <c r="S896" s="552">
        <v>21</v>
      </c>
      <c r="T896" s="550">
        <v>0</v>
      </c>
      <c r="U896" s="550">
        <v>8</v>
      </c>
      <c r="V896" s="550">
        <v>0</v>
      </c>
      <c r="W896" s="552">
        <v>21</v>
      </c>
      <c r="X896" s="550">
        <v>0</v>
      </c>
      <c r="Y896" s="550">
        <v>8</v>
      </c>
      <c r="Z896" s="552">
        <v>0</v>
      </c>
      <c r="AA896" s="423">
        <f t="shared" si="323"/>
        <v>221</v>
      </c>
      <c r="AB896" s="188" t="s">
        <v>634</v>
      </c>
      <c r="AC896" s="504">
        <f t="shared" si="325"/>
        <v>1</v>
      </c>
      <c r="AD896" s="504">
        <f t="shared" si="324"/>
        <v>1</v>
      </c>
      <c r="AE896" s="504">
        <f t="shared" si="324"/>
        <v>0</v>
      </c>
      <c r="AF896" s="504">
        <f t="shared" si="324"/>
        <v>0</v>
      </c>
      <c r="AG896" s="504">
        <f t="shared" si="324"/>
        <v>1</v>
      </c>
      <c r="AH896" s="504">
        <f t="shared" si="324"/>
        <v>0</v>
      </c>
      <c r="AI896" s="504">
        <f t="shared" si="324"/>
        <v>2</v>
      </c>
      <c r="AJ896" s="504">
        <f t="shared" si="324"/>
        <v>-1</v>
      </c>
      <c r="AK896" s="504">
        <f t="shared" si="324"/>
        <v>0</v>
      </c>
      <c r="AL896" s="504">
        <f t="shared" si="324"/>
        <v>0</v>
      </c>
      <c r="AM896" s="504">
        <f t="shared" si="324"/>
        <v>0</v>
      </c>
      <c r="AN896" s="504">
        <f t="shared" si="324"/>
        <v>4</v>
      </c>
      <c r="AO896" s="504">
        <f t="shared" si="324"/>
        <v>4</v>
      </c>
      <c r="AP896" s="504">
        <f t="shared" si="324"/>
        <v>0</v>
      </c>
      <c r="AQ896" s="504">
        <f t="shared" si="324"/>
        <v>0</v>
      </c>
      <c r="AR896" s="504">
        <f t="shared" si="324"/>
        <v>4</v>
      </c>
      <c r="AS896" s="504">
        <f t="shared" si="324"/>
        <v>0</v>
      </c>
      <c r="AT896" s="504">
        <f t="shared" si="324"/>
        <v>0</v>
      </c>
      <c r="AU896" s="504">
        <f t="shared" si="324"/>
        <v>0</v>
      </c>
      <c r="AV896" s="504">
        <f t="shared" si="324"/>
        <v>4</v>
      </c>
      <c r="AW896" s="504">
        <f t="shared" si="324"/>
        <v>0</v>
      </c>
      <c r="AX896" s="504">
        <f t="shared" si="324"/>
        <v>0</v>
      </c>
      <c r="AY896" s="504">
        <f t="shared" si="324"/>
        <v>0</v>
      </c>
    </row>
    <row r="897" spans="2:51" ht="25.5" hidden="1" customHeight="1" x14ac:dyDescent="0.2">
      <c r="B897" s="93"/>
      <c r="C897" s="381">
        <v>44481</v>
      </c>
      <c r="D897" s="552">
        <v>24</v>
      </c>
      <c r="E897" s="552">
        <v>24</v>
      </c>
      <c r="F897" s="550">
        <v>0</v>
      </c>
      <c r="G897" s="550">
        <v>0</v>
      </c>
      <c r="H897" s="552">
        <v>24</v>
      </c>
      <c r="I897" s="550">
        <v>0</v>
      </c>
      <c r="J897" s="552">
        <v>20</v>
      </c>
      <c r="K897" s="552">
        <v>4</v>
      </c>
      <c r="L897" s="550">
        <v>0</v>
      </c>
      <c r="M897" s="550">
        <v>0</v>
      </c>
      <c r="N897" s="552">
        <v>4</v>
      </c>
      <c r="O897" s="550">
        <v>22</v>
      </c>
      <c r="P897" s="552">
        <v>26</v>
      </c>
      <c r="Q897" s="550">
        <v>0</v>
      </c>
      <c r="R897" s="550">
        <v>0</v>
      </c>
      <c r="S897" s="552">
        <v>26</v>
      </c>
      <c r="T897" s="550">
        <v>0</v>
      </c>
      <c r="U897" s="550">
        <v>0</v>
      </c>
      <c r="V897" s="550">
        <v>0</v>
      </c>
      <c r="W897" s="552">
        <v>26</v>
      </c>
      <c r="X897" s="550">
        <v>0</v>
      </c>
      <c r="Y897" s="550">
        <v>0</v>
      </c>
      <c r="Z897" s="552">
        <v>0</v>
      </c>
      <c r="AA897" s="423">
        <f t="shared" si="323"/>
        <v>200</v>
      </c>
      <c r="AB897" s="188" t="s">
        <v>634</v>
      </c>
      <c r="AC897" s="504">
        <f t="shared" si="325"/>
        <v>12</v>
      </c>
      <c r="AD897" s="504">
        <f t="shared" si="324"/>
        <v>12</v>
      </c>
      <c r="AE897" s="504">
        <f t="shared" si="324"/>
        <v>0</v>
      </c>
      <c r="AF897" s="504">
        <f t="shared" si="324"/>
        <v>0</v>
      </c>
      <c r="AG897" s="504">
        <f t="shared" si="324"/>
        <v>12</v>
      </c>
      <c r="AH897" s="504">
        <f t="shared" si="324"/>
        <v>0</v>
      </c>
      <c r="AI897" s="504">
        <f t="shared" si="324"/>
        <v>8</v>
      </c>
      <c r="AJ897" s="504">
        <f t="shared" si="324"/>
        <v>4</v>
      </c>
      <c r="AK897" s="504">
        <f t="shared" si="324"/>
        <v>0</v>
      </c>
      <c r="AL897" s="504">
        <f t="shared" si="324"/>
        <v>0</v>
      </c>
      <c r="AM897" s="504">
        <f t="shared" si="324"/>
        <v>3</v>
      </c>
      <c r="AN897" s="504">
        <f t="shared" si="324"/>
        <v>0</v>
      </c>
      <c r="AO897" s="504">
        <f t="shared" si="324"/>
        <v>3</v>
      </c>
      <c r="AP897" s="504">
        <f t="shared" si="324"/>
        <v>0</v>
      </c>
      <c r="AQ897" s="504">
        <f t="shared" si="324"/>
        <v>0</v>
      </c>
      <c r="AR897" s="504">
        <f t="shared" si="324"/>
        <v>3</v>
      </c>
      <c r="AS897" s="504">
        <f t="shared" si="324"/>
        <v>0</v>
      </c>
      <c r="AT897" s="504">
        <f t="shared" si="324"/>
        <v>0</v>
      </c>
      <c r="AU897" s="504">
        <f t="shared" si="324"/>
        <v>0</v>
      </c>
      <c r="AV897" s="504">
        <f t="shared" si="324"/>
        <v>3</v>
      </c>
      <c r="AW897" s="504">
        <f t="shared" si="324"/>
        <v>0</v>
      </c>
      <c r="AX897" s="504">
        <f t="shared" si="324"/>
        <v>0</v>
      </c>
      <c r="AY897" s="504">
        <f t="shared" si="324"/>
        <v>0</v>
      </c>
    </row>
    <row r="898" spans="2:51" ht="25.5" hidden="1" customHeight="1" x14ac:dyDescent="0.2">
      <c r="B898" s="93"/>
      <c r="C898" s="544">
        <v>44490</v>
      </c>
      <c r="D898" s="552">
        <v>28</v>
      </c>
      <c r="E898" s="552">
        <v>19</v>
      </c>
      <c r="F898" s="552">
        <v>8</v>
      </c>
      <c r="G898" s="552">
        <v>0</v>
      </c>
      <c r="H898" s="552">
        <v>19</v>
      </c>
      <c r="I898" s="552">
        <v>8</v>
      </c>
      <c r="J898" s="552">
        <v>27</v>
      </c>
      <c r="K898" s="552">
        <v>0</v>
      </c>
      <c r="L898" s="552">
        <v>0</v>
      </c>
      <c r="M898" s="552">
        <v>0</v>
      </c>
      <c r="N898" s="552">
        <v>14</v>
      </c>
      <c r="O898" s="552">
        <v>10</v>
      </c>
      <c r="P898" s="552">
        <v>20</v>
      </c>
      <c r="Q898" s="552">
        <v>0</v>
      </c>
      <c r="R898" s="552">
        <v>4</v>
      </c>
      <c r="S898" s="552">
        <v>20</v>
      </c>
      <c r="T898" s="552">
        <v>0</v>
      </c>
      <c r="U898" s="552">
        <v>2</v>
      </c>
      <c r="V898" s="552">
        <v>2</v>
      </c>
      <c r="W898" s="552">
        <v>20</v>
      </c>
      <c r="X898" s="552">
        <v>0</v>
      </c>
      <c r="Y898" s="552">
        <v>2</v>
      </c>
      <c r="Z898" s="552">
        <v>2</v>
      </c>
      <c r="AA898" s="423">
        <f t="shared" si="323"/>
        <v>205</v>
      </c>
      <c r="AB898" s="188" t="s">
        <v>715</v>
      </c>
      <c r="AC898" s="504">
        <v>28</v>
      </c>
      <c r="AD898" s="504">
        <v>19</v>
      </c>
      <c r="AE898" s="504">
        <v>8</v>
      </c>
      <c r="AF898" s="504">
        <v>0</v>
      </c>
      <c r="AG898" s="504">
        <v>19</v>
      </c>
      <c r="AH898" s="504">
        <v>8</v>
      </c>
      <c r="AI898" s="504">
        <v>27</v>
      </c>
      <c r="AJ898" s="504">
        <v>0</v>
      </c>
      <c r="AK898" s="504">
        <v>0</v>
      </c>
      <c r="AL898" s="504">
        <v>0</v>
      </c>
      <c r="AM898" s="504">
        <v>14</v>
      </c>
      <c r="AN898" s="504">
        <v>10</v>
      </c>
      <c r="AO898" s="504">
        <v>20</v>
      </c>
      <c r="AP898" s="504">
        <v>0</v>
      </c>
      <c r="AQ898" s="504">
        <v>4</v>
      </c>
      <c r="AR898" s="504">
        <v>20</v>
      </c>
      <c r="AS898" s="504">
        <v>0</v>
      </c>
      <c r="AT898" s="504">
        <v>2</v>
      </c>
      <c r="AU898" s="504">
        <v>2</v>
      </c>
      <c r="AV898" s="504">
        <v>20</v>
      </c>
      <c r="AW898" s="504">
        <v>0</v>
      </c>
      <c r="AX898" s="504">
        <v>2</v>
      </c>
      <c r="AY898" s="504">
        <v>2</v>
      </c>
    </row>
    <row r="899" spans="2:51" ht="25.5" hidden="1" customHeight="1" thickBot="1" x14ac:dyDescent="0.25">
      <c r="B899" s="93"/>
      <c r="C899" s="544">
        <v>44504</v>
      </c>
      <c r="D899" s="552">
        <v>21</v>
      </c>
      <c r="E899" s="552">
        <v>17</v>
      </c>
      <c r="F899" s="552">
        <v>4</v>
      </c>
      <c r="G899" s="552">
        <v>0</v>
      </c>
      <c r="H899" s="552">
        <v>17</v>
      </c>
      <c r="I899" s="552">
        <v>4</v>
      </c>
      <c r="J899" s="552">
        <v>21</v>
      </c>
      <c r="K899" s="552">
        <v>0</v>
      </c>
      <c r="L899" s="552">
        <v>0</v>
      </c>
      <c r="M899" s="552">
        <v>0</v>
      </c>
      <c r="N899" s="552">
        <v>15</v>
      </c>
      <c r="O899" s="552">
        <v>15</v>
      </c>
      <c r="P899" s="552">
        <v>17</v>
      </c>
      <c r="Q899" s="552">
        <v>0</v>
      </c>
      <c r="R899" s="552">
        <v>13</v>
      </c>
      <c r="S899" s="552">
        <v>17</v>
      </c>
      <c r="T899" s="552">
        <v>0</v>
      </c>
      <c r="U899" s="552">
        <v>10</v>
      </c>
      <c r="V899" s="552">
        <v>3</v>
      </c>
      <c r="W899" s="552">
        <v>17</v>
      </c>
      <c r="X899" s="552">
        <v>0</v>
      </c>
      <c r="Y899" s="552">
        <v>10</v>
      </c>
      <c r="Z899" s="552">
        <v>3</v>
      </c>
      <c r="AA899" s="423">
        <f t="shared" si="323"/>
        <v>204</v>
      </c>
      <c r="AB899" s="188" t="s">
        <v>715</v>
      </c>
      <c r="AC899" s="504">
        <v>21</v>
      </c>
      <c r="AD899" s="504">
        <v>17</v>
      </c>
      <c r="AE899" s="504">
        <v>4</v>
      </c>
      <c r="AF899" s="504">
        <v>0</v>
      </c>
      <c r="AG899" s="504">
        <v>17</v>
      </c>
      <c r="AH899" s="504">
        <v>4</v>
      </c>
      <c r="AI899" s="504">
        <v>21</v>
      </c>
      <c r="AJ899" s="504">
        <v>0</v>
      </c>
      <c r="AK899" s="504">
        <v>0</v>
      </c>
      <c r="AL899" s="504">
        <v>0</v>
      </c>
      <c r="AM899" s="504">
        <v>15</v>
      </c>
      <c r="AN899" s="504">
        <v>15</v>
      </c>
      <c r="AO899" s="504">
        <v>17</v>
      </c>
      <c r="AP899" s="504">
        <v>0</v>
      </c>
      <c r="AQ899" s="504">
        <v>13</v>
      </c>
      <c r="AR899" s="504">
        <v>17</v>
      </c>
      <c r="AS899" s="504">
        <v>0</v>
      </c>
      <c r="AT899" s="504">
        <v>10</v>
      </c>
      <c r="AU899" s="504">
        <v>3</v>
      </c>
      <c r="AV899" s="504">
        <v>17</v>
      </c>
      <c r="AW899" s="504">
        <v>0</v>
      </c>
      <c r="AX899" s="504">
        <v>10</v>
      </c>
      <c r="AY899" s="504">
        <v>3</v>
      </c>
    </row>
    <row r="900" spans="2:51" ht="27" hidden="1" customHeight="1" thickTop="1" x14ac:dyDescent="0.2">
      <c r="B900" s="1898" t="s">
        <v>1074</v>
      </c>
      <c r="C900" s="1898"/>
      <c r="D900" s="424">
        <f t="shared" ref="D900:Z900" si="326">SUM(D891:D899)</f>
        <v>204</v>
      </c>
      <c r="E900" s="424">
        <f t="shared" si="326"/>
        <v>165</v>
      </c>
      <c r="F900" s="424">
        <f t="shared" si="326"/>
        <v>36</v>
      </c>
      <c r="G900" s="424">
        <f t="shared" si="326"/>
        <v>0</v>
      </c>
      <c r="H900" s="424">
        <f t="shared" si="326"/>
        <v>171</v>
      </c>
      <c r="I900" s="424">
        <f t="shared" si="326"/>
        <v>36</v>
      </c>
      <c r="J900" s="424">
        <f t="shared" si="326"/>
        <v>181</v>
      </c>
      <c r="K900" s="424">
        <f t="shared" si="326"/>
        <v>5</v>
      </c>
      <c r="L900" s="424">
        <f t="shared" si="326"/>
        <v>15</v>
      </c>
      <c r="M900" s="424">
        <f t="shared" si="326"/>
        <v>0</v>
      </c>
      <c r="N900" s="424">
        <f t="shared" si="326"/>
        <v>92</v>
      </c>
      <c r="O900" s="424">
        <f t="shared" si="326"/>
        <v>115</v>
      </c>
      <c r="P900" s="424">
        <f t="shared" si="326"/>
        <v>145</v>
      </c>
      <c r="Q900" s="424">
        <f t="shared" si="326"/>
        <v>0</v>
      </c>
      <c r="R900" s="424">
        <f t="shared" si="326"/>
        <v>66</v>
      </c>
      <c r="S900" s="424">
        <f t="shared" si="326"/>
        <v>145</v>
      </c>
      <c r="T900" s="424">
        <f t="shared" si="326"/>
        <v>0</v>
      </c>
      <c r="U900" s="424">
        <f t="shared" si="326"/>
        <v>39</v>
      </c>
      <c r="V900" s="424">
        <f t="shared" si="326"/>
        <v>29</v>
      </c>
      <c r="W900" s="424">
        <f t="shared" si="326"/>
        <v>145</v>
      </c>
      <c r="X900" s="424">
        <f t="shared" si="326"/>
        <v>0</v>
      </c>
      <c r="Y900" s="424">
        <f t="shared" si="326"/>
        <v>36</v>
      </c>
      <c r="Z900" s="424">
        <f t="shared" si="326"/>
        <v>29</v>
      </c>
      <c r="AA900" s="423">
        <f t="shared" si="323"/>
        <v>1654</v>
      </c>
      <c r="AB900" s="182"/>
      <c r="AC900" s="290">
        <f t="shared" ref="AC900:AY900" si="327">SUM(AC891:AC899)</f>
        <v>62</v>
      </c>
      <c r="AD900" s="290">
        <f t="shared" si="327"/>
        <v>49</v>
      </c>
      <c r="AE900" s="290">
        <f t="shared" si="327"/>
        <v>12</v>
      </c>
      <c r="AF900" s="290">
        <f t="shared" si="327"/>
        <v>0</v>
      </c>
      <c r="AG900" s="290">
        <f t="shared" si="327"/>
        <v>49</v>
      </c>
      <c r="AH900" s="290">
        <f t="shared" si="327"/>
        <v>12</v>
      </c>
      <c r="AI900" s="290">
        <f t="shared" si="327"/>
        <v>58</v>
      </c>
      <c r="AJ900" s="290">
        <f t="shared" si="327"/>
        <v>3</v>
      </c>
      <c r="AK900" s="290">
        <f t="shared" si="327"/>
        <v>0</v>
      </c>
      <c r="AL900" s="290">
        <f t="shared" si="327"/>
        <v>0</v>
      </c>
      <c r="AM900" s="290">
        <f t="shared" si="327"/>
        <v>32</v>
      </c>
      <c r="AN900" s="290">
        <f t="shared" si="327"/>
        <v>29</v>
      </c>
      <c r="AO900" s="290">
        <f t="shared" si="327"/>
        <v>44</v>
      </c>
      <c r="AP900" s="290">
        <f t="shared" si="327"/>
        <v>0</v>
      </c>
      <c r="AQ900" s="290">
        <f t="shared" si="327"/>
        <v>17</v>
      </c>
      <c r="AR900" s="290">
        <f t="shared" si="327"/>
        <v>44</v>
      </c>
      <c r="AS900" s="290">
        <f t="shared" si="327"/>
        <v>0</v>
      </c>
      <c r="AT900" s="290">
        <f t="shared" si="327"/>
        <v>12</v>
      </c>
      <c r="AU900" s="290">
        <f t="shared" si="327"/>
        <v>5</v>
      </c>
      <c r="AV900" s="290">
        <f t="shared" si="327"/>
        <v>44</v>
      </c>
      <c r="AW900" s="290">
        <f t="shared" si="327"/>
        <v>0</v>
      </c>
      <c r="AX900" s="290">
        <f t="shared" si="327"/>
        <v>12</v>
      </c>
      <c r="AY900" s="290">
        <f t="shared" si="327"/>
        <v>5</v>
      </c>
    </row>
    <row r="901" spans="2:51" ht="12" hidden="1" customHeight="1" x14ac:dyDescent="0.2">
      <c r="AB901" s="182"/>
      <c r="AC901" s="574"/>
    </row>
    <row r="902" spans="2:51" ht="12" hidden="1" customHeight="1" x14ac:dyDescent="0.2"/>
    <row r="903" spans="2:51" ht="12" hidden="1" customHeight="1" x14ac:dyDescent="0.2"/>
    <row r="904" spans="2:51" ht="12" hidden="1" customHeight="1" x14ac:dyDescent="0.2"/>
    <row r="905" spans="2:51" ht="22.5" hidden="1" customHeight="1" x14ac:dyDescent="0.2">
      <c r="B905" s="172" t="s">
        <v>1128</v>
      </c>
      <c r="H905" s="94"/>
    </row>
    <row r="906" spans="2:51" ht="14.4" hidden="1" x14ac:dyDescent="0.2">
      <c r="B906" s="78"/>
      <c r="C906" s="79"/>
      <c r="D906" s="96" t="s">
        <v>389</v>
      </c>
      <c r="E906" s="97" t="s">
        <v>390</v>
      </c>
      <c r="F906" s="96" t="s">
        <v>391</v>
      </c>
      <c r="G906" s="96" t="s">
        <v>392</v>
      </c>
      <c r="H906" s="98" t="s">
        <v>393</v>
      </c>
      <c r="I906" s="97" t="s">
        <v>394</v>
      </c>
      <c r="J906" s="96" t="s">
        <v>395</v>
      </c>
      <c r="K906" s="96" t="s">
        <v>396</v>
      </c>
      <c r="L906" s="96" t="s">
        <v>397</v>
      </c>
      <c r="M906" s="96" t="s">
        <v>398</v>
      </c>
      <c r="N906" s="96" t="s">
        <v>399</v>
      </c>
      <c r="O906" s="96" t="s">
        <v>400</v>
      </c>
      <c r="P906" s="96" t="s">
        <v>401</v>
      </c>
      <c r="Q906" s="96" t="s">
        <v>402</v>
      </c>
      <c r="R906" s="96" t="s">
        <v>403</v>
      </c>
      <c r="S906" s="96" t="s">
        <v>404</v>
      </c>
      <c r="T906" s="96" t="s">
        <v>405</v>
      </c>
      <c r="U906" s="96" t="s">
        <v>406</v>
      </c>
      <c r="V906" s="96" t="s">
        <v>407</v>
      </c>
      <c r="W906" s="99" t="s">
        <v>408</v>
      </c>
      <c r="X906" s="80"/>
      <c r="Y906" s="80"/>
      <c r="Z906" s="80"/>
      <c r="AA906" s="80"/>
      <c r="AC906" s="81" t="s">
        <v>409</v>
      </c>
      <c r="AD906" s="81"/>
      <c r="AE906" s="81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  <c r="AQ906" s="81"/>
      <c r="AR906" s="81"/>
      <c r="AS906" s="81"/>
      <c r="AT906" s="81"/>
      <c r="AU906" s="81"/>
      <c r="AV906" s="82"/>
    </row>
    <row r="907" spans="2:51" ht="33.75" hidden="1" customHeight="1" x14ac:dyDescent="0.2">
      <c r="B907" s="83" t="s">
        <v>410</v>
      </c>
      <c r="C907" s="83" t="s">
        <v>411</v>
      </c>
      <c r="D907" s="100" t="s">
        <v>417</v>
      </c>
      <c r="E907" s="100" t="s">
        <v>418</v>
      </c>
      <c r="F907" s="100" t="s">
        <v>419</v>
      </c>
      <c r="G907" s="100" t="s">
        <v>420</v>
      </c>
      <c r="H907" s="101" t="s">
        <v>421</v>
      </c>
      <c r="I907" s="102" t="s">
        <v>422</v>
      </c>
      <c r="J907" s="100" t="s">
        <v>423</v>
      </c>
      <c r="K907" s="100" t="s">
        <v>424</v>
      </c>
      <c r="L907" s="100" t="s">
        <v>425</v>
      </c>
      <c r="M907" s="100" t="s">
        <v>426</v>
      </c>
      <c r="N907" s="100" t="s">
        <v>427</v>
      </c>
      <c r="O907" s="100" t="s">
        <v>428</v>
      </c>
      <c r="P907" s="100" t="s">
        <v>64</v>
      </c>
      <c r="Q907" s="100" t="s">
        <v>64</v>
      </c>
      <c r="R907" s="100" t="s">
        <v>429</v>
      </c>
      <c r="S907" s="100" t="s">
        <v>430</v>
      </c>
      <c r="T907" s="100" t="s">
        <v>431</v>
      </c>
      <c r="U907" s="100" t="s">
        <v>432</v>
      </c>
      <c r="V907" s="100" t="s">
        <v>433</v>
      </c>
      <c r="W907" s="100" t="s">
        <v>434</v>
      </c>
      <c r="X907" s="95"/>
      <c r="Y907" s="95"/>
      <c r="Z907" s="95"/>
      <c r="AA907" s="84" t="s">
        <v>1074</v>
      </c>
      <c r="AC907" s="85" t="s">
        <v>417</v>
      </c>
      <c r="AD907" s="85" t="s">
        <v>418</v>
      </c>
      <c r="AE907" s="85" t="s">
        <v>419</v>
      </c>
      <c r="AF907" s="85" t="s">
        <v>420</v>
      </c>
      <c r="AG907" s="85" t="s">
        <v>421</v>
      </c>
      <c r="AH907" s="85" t="s">
        <v>422</v>
      </c>
      <c r="AI907" s="85" t="s">
        <v>423</v>
      </c>
      <c r="AJ907" s="85" t="s">
        <v>424</v>
      </c>
      <c r="AK907" s="85" t="s">
        <v>425</v>
      </c>
      <c r="AL907" s="85" t="s">
        <v>426</v>
      </c>
      <c r="AM907" s="85" t="s">
        <v>427</v>
      </c>
      <c r="AN907" s="85" t="s">
        <v>428</v>
      </c>
      <c r="AO907" s="85" t="s">
        <v>1060</v>
      </c>
      <c r="AP907" s="85" t="s">
        <v>1091</v>
      </c>
      <c r="AQ907" s="85" t="s">
        <v>429</v>
      </c>
      <c r="AR907" s="85" t="s">
        <v>430</v>
      </c>
      <c r="AS907" s="85" t="s">
        <v>431</v>
      </c>
      <c r="AT907" s="85" t="s">
        <v>432</v>
      </c>
      <c r="AU907" s="85" t="s">
        <v>433</v>
      </c>
      <c r="AV907" s="85" t="s">
        <v>434</v>
      </c>
    </row>
    <row r="908" spans="2:51" ht="38.25" hidden="1" customHeight="1" x14ac:dyDescent="0.2">
      <c r="B908" s="86"/>
      <c r="C908" s="381">
        <v>44459</v>
      </c>
      <c r="D908" s="416">
        <v>0</v>
      </c>
      <c r="E908" s="416">
        <v>0</v>
      </c>
      <c r="F908" s="416">
        <v>0</v>
      </c>
      <c r="G908" s="416">
        <v>0</v>
      </c>
      <c r="H908" s="417">
        <v>0</v>
      </c>
      <c r="I908" s="416">
        <v>0</v>
      </c>
      <c r="J908" s="416">
        <v>0</v>
      </c>
      <c r="K908" s="416">
        <v>0</v>
      </c>
      <c r="L908" s="416">
        <v>0</v>
      </c>
      <c r="M908" s="416">
        <v>0</v>
      </c>
      <c r="N908" s="416">
        <v>0</v>
      </c>
      <c r="O908" s="416">
        <v>0</v>
      </c>
      <c r="P908" s="416">
        <v>0</v>
      </c>
      <c r="Q908" s="416">
        <v>0</v>
      </c>
      <c r="R908" s="416">
        <v>0</v>
      </c>
      <c r="S908" s="416">
        <v>0</v>
      </c>
      <c r="T908" s="416">
        <v>0</v>
      </c>
      <c r="U908" s="416">
        <v>0</v>
      </c>
      <c r="V908" s="416">
        <v>0</v>
      </c>
      <c r="W908" s="416">
        <v>0</v>
      </c>
      <c r="X908" s="418"/>
      <c r="Y908" s="419"/>
      <c r="Z908" s="419"/>
      <c r="AA908" s="420">
        <f>SUM(D908:W908)</f>
        <v>0</v>
      </c>
      <c r="AB908" s="188"/>
      <c r="AC908" s="288">
        <f>D908-D882</f>
        <v>0</v>
      </c>
      <c r="AD908" s="288">
        <f t="shared" ref="AD908:AV912" si="328">E908-E882</f>
        <v>0</v>
      </c>
      <c r="AE908" s="288">
        <f t="shared" si="328"/>
        <v>0</v>
      </c>
      <c r="AF908" s="288">
        <f t="shared" si="328"/>
        <v>0</v>
      </c>
      <c r="AG908" s="288">
        <f t="shared" si="328"/>
        <v>0</v>
      </c>
      <c r="AH908" s="288">
        <f t="shared" si="328"/>
        <v>0</v>
      </c>
      <c r="AI908" s="288">
        <f t="shared" si="328"/>
        <v>0</v>
      </c>
      <c r="AJ908" s="288">
        <f t="shared" si="328"/>
        <v>0</v>
      </c>
      <c r="AK908" s="288">
        <f t="shared" si="328"/>
        <v>0</v>
      </c>
      <c r="AL908" s="288">
        <f t="shared" si="328"/>
        <v>0</v>
      </c>
      <c r="AM908" s="288">
        <f t="shared" si="328"/>
        <v>0</v>
      </c>
      <c r="AN908" s="288">
        <f t="shared" si="328"/>
        <v>0</v>
      </c>
      <c r="AO908" s="288">
        <f t="shared" si="328"/>
        <v>0</v>
      </c>
      <c r="AP908" s="288">
        <f t="shared" si="328"/>
        <v>0</v>
      </c>
      <c r="AQ908" s="288">
        <f t="shared" si="328"/>
        <v>0</v>
      </c>
      <c r="AR908" s="288">
        <f t="shared" si="328"/>
        <v>0</v>
      </c>
      <c r="AS908" s="288">
        <f t="shared" si="328"/>
        <v>0</v>
      </c>
      <c r="AT908" s="288">
        <f t="shared" si="328"/>
        <v>0</v>
      </c>
      <c r="AU908" s="288">
        <f t="shared" si="328"/>
        <v>0</v>
      </c>
      <c r="AV908" s="288">
        <f t="shared" si="328"/>
        <v>0</v>
      </c>
    </row>
    <row r="909" spans="2:51" ht="38.25" hidden="1" customHeight="1" x14ac:dyDescent="0.2">
      <c r="B909" s="86"/>
      <c r="C909" s="381">
        <v>44470</v>
      </c>
      <c r="D909" s="416">
        <v>0</v>
      </c>
      <c r="E909" s="416">
        <v>0</v>
      </c>
      <c r="F909" s="416">
        <v>0</v>
      </c>
      <c r="G909" s="416">
        <v>0</v>
      </c>
      <c r="H909" s="417">
        <v>0</v>
      </c>
      <c r="I909" s="416">
        <v>0</v>
      </c>
      <c r="J909" s="416">
        <v>0</v>
      </c>
      <c r="K909" s="416">
        <v>0</v>
      </c>
      <c r="L909" s="416">
        <v>0</v>
      </c>
      <c r="M909" s="416">
        <v>0</v>
      </c>
      <c r="N909" s="416">
        <v>0</v>
      </c>
      <c r="O909" s="416">
        <v>0</v>
      </c>
      <c r="P909" s="416">
        <v>0</v>
      </c>
      <c r="Q909" s="416">
        <v>0</v>
      </c>
      <c r="R909" s="416">
        <v>0</v>
      </c>
      <c r="S909" s="416">
        <v>0</v>
      </c>
      <c r="T909" s="416">
        <v>0</v>
      </c>
      <c r="U909" s="416">
        <v>0</v>
      </c>
      <c r="V909" s="416">
        <v>0</v>
      </c>
      <c r="W909" s="416">
        <v>0</v>
      </c>
      <c r="X909" s="418"/>
      <c r="Y909" s="419"/>
      <c r="Z909" s="419"/>
      <c r="AA909" s="420">
        <f t="shared" ref="AA909:AA916" si="329">SUM(D909:W909)</f>
        <v>0</v>
      </c>
      <c r="AB909" s="188"/>
      <c r="AC909" s="288">
        <f t="shared" ref="AC909:AC912" si="330">D909-D883</f>
        <v>0</v>
      </c>
      <c r="AD909" s="288">
        <f t="shared" si="328"/>
        <v>0</v>
      </c>
      <c r="AE909" s="288">
        <f t="shared" si="328"/>
        <v>0</v>
      </c>
      <c r="AF909" s="288">
        <f t="shared" si="328"/>
        <v>0</v>
      </c>
      <c r="AG909" s="288">
        <f t="shared" si="328"/>
        <v>0</v>
      </c>
      <c r="AH909" s="288">
        <f t="shared" si="328"/>
        <v>0</v>
      </c>
      <c r="AI909" s="288">
        <f t="shared" si="328"/>
        <v>0</v>
      </c>
      <c r="AJ909" s="288">
        <f t="shared" si="328"/>
        <v>0</v>
      </c>
      <c r="AK909" s="288">
        <f t="shared" si="328"/>
        <v>0</v>
      </c>
      <c r="AL909" s="288">
        <f t="shared" si="328"/>
        <v>0</v>
      </c>
      <c r="AM909" s="288">
        <f t="shared" si="328"/>
        <v>0</v>
      </c>
      <c r="AN909" s="288">
        <f t="shared" si="328"/>
        <v>0</v>
      </c>
      <c r="AO909" s="288">
        <f t="shared" si="328"/>
        <v>0</v>
      </c>
      <c r="AP909" s="288">
        <f t="shared" si="328"/>
        <v>0</v>
      </c>
      <c r="AQ909" s="288">
        <f t="shared" si="328"/>
        <v>0</v>
      </c>
      <c r="AR909" s="288">
        <f t="shared" si="328"/>
        <v>0</v>
      </c>
      <c r="AS909" s="288">
        <f t="shared" si="328"/>
        <v>0</v>
      </c>
      <c r="AT909" s="288">
        <f t="shared" si="328"/>
        <v>0</v>
      </c>
      <c r="AU909" s="288">
        <f t="shared" si="328"/>
        <v>0</v>
      </c>
      <c r="AV909" s="288">
        <f t="shared" si="328"/>
        <v>0</v>
      </c>
    </row>
    <row r="910" spans="2:51" ht="38.25" hidden="1" customHeight="1" x14ac:dyDescent="0.2">
      <c r="B910" s="86"/>
      <c r="C910" s="381">
        <v>44481</v>
      </c>
      <c r="D910" s="416">
        <v>0</v>
      </c>
      <c r="E910" s="416">
        <v>0</v>
      </c>
      <c r="F910" s="416">
        <v>0</v>
      </c>
      <c r="G910" s="416">
        <v>0</v>
      </c>
      <c r="H910" s="417">
        <v>0</v>
      </c>
      <c r="I910" s="416">
        <v>0</v>
      </c>
      <c r="J910" s="416">
        <v>0</v>
      </c>
      <c r="K910" s="416">
        <v>0</v>
      </c>
      <c r="L910" s="416">
        <v>0</v>
      </c>
      <c r="M910" s="416">
        <v>0</v>
      </c>
      <c r="N910" s="416">
        <v>0</v>
      </c>
      <c r="O910" s="416">
        <v>0</v>
      </c>
      <c r="P910" s="416">
        <v>0</v>
      </c>
      <c r="Q910" s="416">
        <v>0</v>
      </c>
      <c r="R910" s="416">
        <v>0</v>
      </c>
      <c r="S910" s="416">
        <v>0</v>
      </c>
      <c r="T910" s="416">
        <v>0</v>
      </c>
      <c r="U910" s="416">
        <v>0</v>
      </c>
      <c r="V910" s="416">
        <v>0</v>
      </c>
      <c r="W910" s="416">
        <v>0</v>
      </c>
      <c r="X910" s="418"/>
      <c r="Y910" s="419"/>
      <c r="Z910" s="419"/>
      <c r="AA910" s="420">
        <f t="shared" si="329"/>
        <v>0</v>
      </c>
      <c r="AB910" s="188"/>
      <c r="AC910" s="288">
        <f t="shared" si="330"/>
        <v>0</v>
      </c>
      <c r="AD910" s="288">
        <f t="shared" si="328"/>
        <v>0</v>
      </c>
      <c r="AE910" s="288">
        <f t="shared" si="328"/>
        <v>0</v>
      </c>
      <c r="AF910" s="288">
        <f t="shared" si="328"/>
        <v>0</v>
      </c>
      <c r="AG910" s="288">
        <f t="shared" si="328"/>
        <v>0</v>
      </c>
      <c r="AH910" s="288">
        <f t="shared" si="328"/>
        <v>0</v>
      </c>
      <c r="AI910" s="288">
        <f t="shared" si="328"/>
        <v>0</v>
      </c>
      <c r="AJ910" s="288">
        <f t="shared" si="328"/>
        <v>0</v>
      </c>
      <c r="AK910" s="288">
        <f t="shared" si="328"/>
        <v>0</v>
      </c>
      <c r="AL910" s="288">
        <f t="shared" si="328"/>
        <v>0</v>
      </c>
      <c r="AM910" s="288">
        <f t="shared" si="328"/>
        <v>0</v>
      </c>
      <c r="AN910" s="288">
        <f t="shared" si="328"/>
        <v>0</v>
      </c>
      <c r="AO910" s="288">
        <f t="shared" si="328"/>
        <v>0</v>
      </c>
      <c r="AP910" s="288">
        <f t="shared" si="328"/>
        <v>0</v>
      </c>
      <c r="AQ910" s="288">
        <f t="shared" si="328"/>
        <v>0</v>
      </c>
      <c r="AR910" s="288">
        <f t="shared" si="328"/>
        <v>0</v>
      </c>
      <c r="AS910" s="288">
        <f t="shared" si="328"/>
        <v>0</v>
      </c>
      <c r="AT910" s="288">
        <f t="shared" si="328"/>
        <v>0</v>
      </c>
      <c r="AU910" s="288">
        <f t="shared" si="328"/>
        <v>0</v>
      </c>
      <c r="AV910" s="288">
        <f t="shared" si="328"/>
        <v>0</v>
      </c>
    </row>
    <row r="911" spans="2:51" ht="38.25" hidden="1" customHeight="1" x14ac:dyDescent="0.2">
      <c r="B911" s="86"/>
      <c r="C911" s="381">
        <v>44490</v>
      </c>
      <c r="D911" s="416">
        <v>0</v>
      </c>
      <c r="E911" s="416">
        <v>0</v>
      </c>
      <c r="F911" s="416">
        <v>10</v>
      </c>
      <c r="G911" s="416">
        <v>0</v>
      </c>
      <c r="H911" s="417">
        <v>0</v>
      </c>
      <c r="I911" s="416">
        <v>0</v>
      </c>
      <c r="J911" s="416">
        <v>0</v>
      </c>
      <c r="K911" s="416">
        <v>0</v>
      </c>
      <c r="L911" s="416">
        <v>0</v>
      </c>
      <c r="M911" s="416">
        <v>0</v>
      </c>
      <c r="N911" s="416">
        <v>0</v>
      </c>
      <c r="O911" s="416">
        <v>0</v>
      </c>
      <c r="P911" s="416">
        <v>0</v>
      </c>
      <c r="Q911" s="416">
        <v>0</v>
      </c>
      <c r="R911" s="416">
        <v>0</v>
      </c>
      <c r="S911" s="416">
        <v>0</v>
      </c>
      <c r="T911" s="416">
        <v>0</v>
      </c>
      <c r="U911" s="416">
        <v>0</v>
      </c>
      <c r="V911" s="416">
        <v>0</v>
      </c>
      <c r="W911" s="416">
        <v>0</v>
      </c>
      <c r="X911" s="418"/>
      <c r="Y911" s="419"/>
      <c r="Z911" s="419"/>
      <c r="AA911" s="420">
        <f t="shared" si="329"/>
        <v>10</v>
      </c>
      <c r="AB911" s="188"/>
      <c r="AC911" s="288">
        <f t="shared" si="330"/>
        <v>0</v>
      </c>
      <c r="AD911" s="288">
        <f t="shared" si="328"/>
        <v>0</v>
      </c>
      <c r="AE911" s="288">
        <f t="shared" si="328"/>
        <v>0</v>
      </c>
      <c r="AF911" s="288">
        <f t="shared" si="328"/>
        <v>0</v>
      </c>
      <c r="AG911" s="288">
        <f t="shared" si="328"/>
        <v>0</v>
      </c>
      <c r="AH911" s="288">
        <f t="shared" si="328"/>
        <v>0</v>
      </c>
      <c r="AI911" s="288">
        <f t="shared" si="328"/>
        <v>0</v>
      </c>
      <c r="AJ911" s="288">
        <f t="shared" si="328"/>
        <v>0</v>
      </c>
      <c r="AK911" s="288">
        <f t="shared" si="328"/>
        <v>0</v>
      </c>
      <c r="AL911" s="288">
        <f t="shared" si="328"/>
        <v>0</v>
      </c>
      <c r="AM911" s="288">
        <f t="shared" si="328"/>
        <v>0</v>
      </c>
      <c r="AN911" s="288">
        <f t="shared" si="328"/>
        <v>0</v>
      </c>
      <c r="AO911" s="288">
        <f t="shared" si="328"/>
        <v>0</v>
      </c>
      <c r="AP911" s="288">
        <f t="shared" si="328"/>
        <v>0</v>
      </c>
      <c r="AQ911" s="288">
        <f t="shared" si="328"/>
        <v>0</v>
      </c>
      <c r="AR911" s="288">
        <f t="shared" si="328"/>
        <v>0</v>
      </c>
      <c r="AS911" s="288">
        <f t="shared" si="328"/>
        <v>0</v>
      </c>
      <c r="AT911" s="288">
        <f t="shared" si="328"/>
        <v>0</v>
      </c>
      <c r="AU911" s="288">
        <f t="shared" si="328"/>
        <v>0</v>
      </c>
      <c r="AV911" s="288">
        <f t="shared" si="328"/>
        <v>0</v>
      </c>
    </row>
    <row r="912" spans="2:51" ht="38.25" hidden="1" customHeight="1" x14ac:dyDescent="0.2">
      <c r="B912" s="86"/>
      <c r="C912" s="381">
        <v>44504</v>
      </c>
      <c r="D912" s="416">
        <v>0</v>
      </c>
      <c r="E912" s="416">
        <v>0</v>
      </c>
      <c r="F912" s="416">
        <v>0</v>
      </c>
      <c r="G912" s="416">
        <v>0</v>
      </c>
      <c r="H912" s="417">
        <v>0</v>
      </c>
      <c r="I912" s="416">
        <v>0</v>
      </c>
      <c r="J912" s="416">
        <v>0</v>
      </c>
      <c r="K912" s="416">
        <v>0</v>
      </c>
      <c r="L912" s="416">
        <v>0</v>
      </c>
      <c r="M912" s="416">
        <v>0</v>
      </c>
      <c r="N912" s="416">
        <v>0</v>
      </c>
      <c r="O912" s="416">
        <v>0</v>
      </c>
      <c r="P912" s="416">
        <v>0</v>
      </c>
      <c r="Q912" s="416">
        <v>0</v>
      </c>
      <c r="R912" s="416">
        <v>0</v>
      </c>
      <c r="S912" s="416">
        <v>0</v>
      </c>
      <c r="T912" s="416">
        <v>0</v>
      </c>
      <c r="U912" s="416">
        <v>0</v>
      </c>
      <c r="V912" s="416">
        <v>0</v>
      </c>
      <c r="W912" s="416">
        <v>0</v>
      </c>
      <c r="X912" s="418"/>
      <c r="Y912" s="419"/>
      <c r="Z912" s="419"/>
      <c r="AA912" s="420">
        <f t="shared" si="329"/>
        <v>0</v>
      </c>
      <c r="AB912" s="188"/>
      <c r="AC912" s="288">
        <f t="shared" si="330"/>
        <v>0</v>
      </c>
      <c r="AD912" s="288">
        <f t="shared" si="328"/>
        <v>0</v>
      </c>
      <c r="AE912" s="288">
        <f t="shared" si="328"/>
        <v>0</v>
      </c>
      <c r="AF912" s="288">
        <f t="shared" si="328"/>
        <v>0</v>
      </c>
      <c r="AG912" s="288">
        <f t="shared" si="328"/>
        <v>0</v>
      </c>
      <c r="AH912" s="288">
        <f t="shared" si="328"/>
        <v>0</v>
      </c>
      <c r="AI912" s="288">
        <f t="shared" si="328"/>
        <v>0</v>
      </c>
      <c r="AJ912" s="288">
        <f t="shared" si="328"/>
        <v>0</v>
      </c>
      <c r="AK912" s="288">
        <f t="shared" si="328"/>
        <v>0</v>
      </c>
      <c r="AL912" s="288">
        <f t="shared" si="328"/>
        <v>0</v>
      </c>
      <c r="AM912" s="288">
        <f t="shared" si="328"/>
        <v>0</v>
      </c>
      <c r="AN912" s="288">
        <f t="shared" si="328"/>
        <v>0</v>
      </c>
      <c r="AO912" s="288">
        <f t="shared" si="328"/>
        <v>0</v>
      </c>
      <c r="AP912" s="288">
        <f t="shared" si="328"/>
        <v>0</v>
      </c>
      <c r="AQ912" s="288">
        <f t="shared" si="328"/>
        <v>0</v>
      </c>
      <c r="AR912" s="288">
        <f t="shared" si="328"/>
        <v>0</v>
      </c>
      <c r="AS912" s="288">
        <f t="shared" si="328"/>
        <v>0</v>
      </c>
      <c r="AT912" s="288">
        <f t="shared" si="328"/>
        <v>0</v>
      </c>
      <c r="AU912" s="288">
        <f t="shared" si="328"/>
        <v>0</v>
      </c>
      <c r="AV912" s="288">
        <f t="shared" si="328"/>
        <v>0</v>
      </c>
    </row>
    <row r="913" spans="2:51" ht="38.25" hidden="1" customHeight="1" x14ac:dyDescent="0.2">
      <c r="B913" s="86"/>
      <c r="C913" s="381">
        <v>44518</v>
      </c>
      <c r="D913" s="416">
        <v>0</v>
      </c>
      <c r="E913" s="416">
        <v>0</v>
      </c>
      <c r="F913" s="416">
        <v>0</v>
      </c>
      <c r="G913" s="416">
        <v>0</v>
      </c>
      <c r="H913" s="417">
        <v>0</v>
      </c>
      <c r="I913" s="416">
        <v>0</v>
      </c>
      <c r="J913" s="416">
        <v>0</v>
      </c>
      <c r="K913" s="416">
        <v>0</v>
      </c>
      <c r="L913" s="416">
        <v>0</v>
      </c>
      <c r="M913" s="416">
        <v>0</v>
      </c>
      <c r="N913" s="416">
        <v>0</v>
      </c>
      <c r="O913" s="416">
        <v>0</v>
      </c>
      <c r="P913" s="416">
        <v>0</v>
      </c>
      <c r="Q913" s="416">
        <v>0</v>
      </c>
      <c r="R913" s="416">
        <v>0</v>
      </c>
      <c r="S913" s="416">
        <v>0</v>
      </c>
      <c r="T913" s="416">
        <v>0</v>
      </c>
      <c r="U913" s="416">
        <v>0</v>
      </c>
      <c r="V913" s="416">
        <v>0</v>
      </c>
      <c r="W913" s="416">
        <v>0</v>
      </c>
      <c r="X913" s="418"/>
      <c r="Y913" s="419"/>
      <c r="Z913" s="419"/>
      <c r="AA913" s="420">
        <f t="shared" si="329"/>
        <v>0</v>
      </c>
      <c r="AB913" s="188" t="s">
        <v>715</v>
      </c>
      <c r="AC913" s="288">
        <v>0</v>
      </c>
      <c r="AD913" s="288">
        <v>0</v>
      </c>
      <c r="AE913" s="288">
        <v>0</v>
      </c>
      <c r="AF913" s="288">
        <v>0</v>
      </c>
      <c r="AG913" s="288">
        <v>0</v>
      </c>
      <c r="AH913" s="288">
        <v>0</v>
      </c>
      <c r="AI913" s="288">
        <v>0</v>
      </c>
      <c r="AJ913" s="288">
        <v>0</v>
      </c>
      <c r="AK913" s="288">
        <v>0</v>
      </c>
      <c r="AL913" s="288">
        <v>0</v>
      </c>
      <c r="AM913" s="288">
        <v>0</v>
      </c>
      <c r="AN913" s="288">
        <v>0</v>
      </c>
      <c r="AO913" s="288">
        <v>0</v>
      </c>
      <c r="AP913" s="288">
        <v>0</v>
      </c>
      <c r="AQ913" s="288">
        <v>0</v>
      </c>
      <c r="AR913" s="288">
        <v>0</v>
      </c>
      <c r="AS913" s="288">
        <v>0</v>
      </c>
      <c r="AT913" s="288">
        <v>0</v>
      </c>
      <c r="AU913" s="288">
        <v>0</v>
      </c>
      <c r="AV913" s="288">
        <v>0</v>
      </c>
    </row>
    <row r="914" spans="2:51" ht="38.25" hidden="1" customHeight="1" x14ac:dyDescent="0.2">
      <c r="B914" s="86"/>
      <c r="C914" s="381">
        <v>44526</v>
      </c>
      <c r="D914" s="416">
        <v>0</v>
      </c>
      <c r="E914" s="416">
        <v>0</v>
      </c>
      <c r="F914" s="416">
        <v>0</v>
      </c>
      <c r="G914" s="416">
        <v>0</v>
      </c>
      <c r="H914" s="417">
        <v>0</v>
      </c>
      <c r="I914" s="416">
        <v>0</v>
      </c>
      <c r="J914" s="416">
        <v>0</v>
      </c>
      <c r="K914" s="416">
        <v>0</v>
      </c>
      <c r="L914" s="416">
        <v>0</v>
      </c>
      <c r="M914" s="416">
        <v>0</v>
      </c>
      <c r="N914" s="416">
        <v>0</v>
      </c>
      <c r="O914" s="416">
        <v>0</v>
      </c>
      <c r="P914" s="416">
        <v>0</v>
      </c>
      <c r="Q914" s="416">
        <v>0</v>
      </c>
      <c r="R914" s="416">
        <v>0</v>
      </c>
      <c r="S914" s="416">
        <v>0</v>
      </c>
      <c r="T914" s="416">
        <v>0</v>
      </c>
      <c r="U914" s="416">
        <v>0</v>
      </c>
      <c r="V914" s="416">
        <v>0</v>
      </c>
      <c r="W914" s="416">
        <v>0</v>
      </c>
      <c r="X914" s="418"/>
      <c r="Y914" s="419"/>
      <c r="Z914" s="419"/>
      <c r="AA914" s="420">
        <f t="shared" si="329"/>
        <v>0</v>
      </c>
      <c r="AB914" s="188" t="s">
        <v>715</v>
      </c>
      <c r="AC914" s="288">
        <v>0</v>
      </c>
      <c r="AD914" s="288">
        <v>0</v>
      </c>
      <c r="AE914" s="288">
        <v>0</v>
      </c>
      <c r="AF914" s="288">
        <v>0</v>
      </c>
      <c r="AG914" s="288">
        <v>0</v>
      </c>
      <c r="AH914" s="288">
        <v>0</v>
      </c>
      <c r="AI914" s="288">
        <v>0</v>
      </c>
      <c r="AJ914" s="288">
        <v>0</v>
      </c>
      <c r="AK914" s="288">
        <v>0</v>
      </c>
      <c r="AL914" s="288">
        <v>0</v>
      </c>
      <c r="AM914" s="288">
        <v>0</v>
      </c>
      <c r="AN914" s="288">
        <v>0</v>
      </c>
      <c r="AO914" s="288">
        <v>0</v>
      </c>
      <c r="AP914" s="288">
        <v>0</v>
      </c>
      <c r="AQ914" s="288">
        <v>0</v>
      </c>
      <c r="AR914" s="288">
        <v>0</v>
      </c>
      <c r="AS914" s="288">
        <v>0</v>
      </c>
      <c r="AT914" s="288">
        <v>0</v>
      </c>
      <c r="AU914" s="288">
        <v>0</v>
      </c>
      <c r="AV914" s="288">
        <v>0</v>
      </c>
    </row>
    <row r="915" spans="2:51" ht="38.25" hidden="1" customHeight="1" thickBot="1" x14ac:dyDescent="0.25">
      <c r="B915" s="86"/>
      <c r="C915" s="381">
        <v>44538</v>
      </c>
      <c r="D915" s="416">
        <v>0</v>
      </c>
      <c r="E915" s="416">
        <v>0</v>
      </c>
      <c r="F915" s="416">
        <v>0</v>
      </c>
      <c r="G915" s="416">
        <v>0</v>
      </c>
      <c r="H915" s="417">
        <v>0</v>
      </c>
      <c r="I915" s="416">
        <v>0</v>
      </c>
      <c r="J915" s="416">
        <v>0</v>
      </c>
      <c r="K915" s="416">
        <v>0</v>
      </c>
      <c r="L915" s="416">
        <v>0</v>
      </c>
      <c r="M915" s="416">
        <v>0</v>
      </c>
      <c r="N915" s="416">
        <v>0</v>
      </c>
      <c r="O915" s="416">
        <v>0</v>
      </c>
      <c r="P915" s="416">
        <v>0</v>
      </c>
      <c r="Q915" s="416">
        <v>0</v>
      </c>
      <c r="R915" s="416">
        <v>0</v>
      </c>
      <c r="S915" s="416">
        <v>0</v>
      </c>
      <c r="T915" s="416">
        <v>0</v>
      </c>
      <c r="U915" s="416">
        <v>0</v>
      </c>
      <c r="V915" s="416">
        <v>0</v>
      </c>
      <c r="W915" s="416">
        <v>0</v>
      </c>
      <c r="X915" s="418"/>
      <c r="Y915" s="419"/>
      <c r="Z915" s="419"/>
      <c r="AA915" s="420">
        <f t="shared" si="329"/>
        <v>0</v>
      </c>
      <c r="AB915" s="188" t="s">
        <v>715</v>
      </c>
      <c r="AC915" s="288">
        <v>0</v>
      </c>
      <c r="AD915" s="288">
        <v>0</v>
      </c>
      <c r="AE915" s="288">
        <v>0</v>
      </c>
      <c r="AF915" s="288">
        <v>0</v>
      </c>
      <c r="AG915" s="288">
        <v>0</v>
      </c>
      <c r="AH915" s="288">
        <v>0</v>
      </c>
      <c r="AI915" s="288">
        <v>0</v>
      </c>
      <c r="AJ915" s="288">
        <v>0</v>
      </c>
      <c r="AK915" s="288">
        <v>0</v>
      </c>
      <c r="AL915" s="288">
        <v>0</v>
      </c>
      <c r="AM915" s="288">
        <v>0</v>
      </c>
      <c r="AN915" s="288">
        <v>0</v>
      </c>
      <c r="AO915" s="288">
        <v>0</v>
      </c>
      <c r="AP915" s="288">
        <v>0</v>
      </c>
      <c r="AQ915" s="288">
        <v>0</v>
      </c>
      <c r="AR915" s="288">
        <v>0</v>
      </c>
      <c r="AS915" s="288">
        <v>0</v>
      </c>
      <c r="AT915" s="288">
        <v>0</v>
      </c>
      <c r="AU915" s="288">
        <v>0</v>
      </c>
      <c r="AV915" s="288">
        <v>0</v>
      </c>
    </row>
    <row r="916" spans="2:51" ht="38.25" hidden="1" customHeight="1" thickTop="1" x14ac:dyDescent="0.2">
      <c r="B916" s="1899" t="s">
        <v>1074</v>
      </c>
      <c r="C916" s="1900"/>
      <c r="D916" s="421">
        <f t="shared" ref="D916:W916" si="331">SUM(D908:D915)</f>
        <v>0</v>
      </c>
      <c r="E916" s="421">
        <f t="shared" si="331"/>
        <v>0</v>
      </c>
      <c r="F916" s="421">
        <f t="shared" si="331"/>
        <v>10</v>
      </c>
      <c r="G916" s="421">
        <f t="shared" si="331"/>
        <v>0</v>
      </c>
      <c r="H916" s="571">
        <f t="shared" si="331"/>
        <v>0</v>
      </c>
      <c r="I916" s="421">
        <f t="shared" si="331"/>
        <v>0</v>
      </c>
      <c r="J916" s="421">
        <f t="shared" si="331"/>
        <v>0</v>
      </c>
      <c r="K916" s="421">
        <f t="shared" si="331"/>
        <v>0</v>
      </c>
      <c r="L916" s="421">
        <f t="shared" si="331"/>
        <v>0</v>
      </c>
      <c r="M916" s="421">
        <f t="shared" si="331"/>
        <v>0</v>
      </c>
      <c r="N916" s="421">
        <f t="shared" si="331"/>
        <v>0</v>
      </c>
      <c r="O916" s="421">
        <f t="shared" si="331"/>
        <v>0</v>
      </c>
      <c r="P916" s="421">
        <f t="shared" si="331"/>
        <v>0</v>
      </c>
      <c r="Q916" s="421">
        <f t="shared" si="331"/>
        <v>0</v>
      </c>
      <c r="R916" s="421">
        <f t="shared" si="331"/>
        <v>0</v>
      </c>
      <c r="S916" s="421">
        <f t="shared" si="331"/>
        <v>0</v>
      </c>
      <c r="T916" s="421">
        <f t="shared" si="331"/>
        <v>0</v>
      </c>
      <c r="U916" s="421">
        <f t="shared" si="331"/>
        <v>0</v>
      </c>
      <c r="V916" s="421">
        <f t="shared" si="331"/>
        <v>0</v>
      </c>
      <c r="W916" s="421">
        <f t="shared" si="331"/>
        <v>0</v>
      </c>
      <c r="X916" s="442"/>
      <c r="Y916" s="443"/>
      <c r="Z916" s="443"/>
      <c r="AA916" s="420">
        <f t="shared" si="329"/>
        <v>10</v>
      </c>
      <c r="AB916" s="188"/>
      <c r="AC916" s="289">
        <f t="shared" ref="AC916:AV916" si="332">SUM(AC908:AC908)</f>
        <v>0</v>
      </c>
      <c r="AD916" s="289">
        <f t="shared" si="332"/>
        <v>0</v>
      </c>
      <c r="AE916" s="289">
        <f t="shared" si="332"/>
        <v>0</v>
      </c>
      <c r="AF916" s="289">
        <f t="shared" si="332"/>
        <v>0</v>
      </c>
      <c r="AG916" s="289">
        <f t="shared" si="332"/>
        <v>0</v>
      </c>
      <c r="AH916" s="289">
        <f t="shared" si="332"/>
        <v>0</v>
      </c>
      <c r="AI916" s="289">
        <f t="shared" si="332"/>
        <v>0</v>
      </c>
      <c r="AJ916" s="289">
        <f t="shared" si="332"/>
        <v>0</v>
      </c>
      <c r="AK916" s="289">
        <f t="shared" si="332"/>
        <v>0</v>
      </c>
      <c r="AL916" s="289">
        <f t="shared" si="332"/>
        <v>0</v>
      </c>
      <c r="AM916" s="289">
        <f t="shared" si="332"/>
        <v>0</v>
      </c>
      <c r="AN916" s="289">
        <f t="shared" si="332"/>
        <v>0</v>
      </c>
      <c r="AO916" s="289">
        <f t="shared" si="332"/>
        <v>0</v>
      </c>
      <c r="AP916" s="289">
        <f t="shared" si="332"/>
        <v>0</v>
      </c>
      <c r="AQ916" s="289">
        <f t="shared" si="332"/>
        <v>0</v>
      </c>
      <c r="AR916" s="289">
        <f t="shared" si="332"/>
        <v>0</v>
      </c>
      <c r="AS916" s="289">
        <f t="shared" si="332"/>
        <v>0</v>
      </c>
      <c r="AT916" s="289">
        <f t="shared" si="332"/>
        <v>0</v>
      </c>
      <c r="AU916" s="289">
        <f t="shared" si="332"/>
        <v>0</v>
      </c>
      <c r="AV916" s="289">
        <f t="shared" si="332"/>
        <v>0</v>
      </c>
    </row>
    <row r="917" spans="2:51" ht="16.2" hidden="1" x14ac:dyDescent="0.2">
      <c r="B917" s="79"/>
      <c r="C917" s="79"/>
      <c r="D917" s="87"/>
      <c r="E917" s="87"/>
      <c r="F917" s="87"/>
      <c r="G917" s="88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188"/>
      <c r="AC917" s="81"/>
      <c r="AD917" s="81"/>
      <c r="AE917" s="81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  <c r="AQ917" s="81"/>
      <c r="AR917" s="81"/>
      <c r="AS917" s="81"/>
      <c r="AT917" s="81"/>
      <c r="AU917" s="81"/>
      <c r="AV917" s="81"/>
    </row>
    <row r="918" spans="2:51" ht="16.2" hidden="1" x14ac:dyDescent="0.2">
      <c r="B918" s="78" t="s">
        <v>413</v>
      </c>
      <c r="C918" s="89"/>
      <c r="D918" s="103" t="s">
        <v>414</v>
      </c>
      <c r="E918" s="103" t="s">
        <v>6</v>
      </c>
      <c r="F918" s="103" t="s">
        <v>262</v>
      </c>
      <c r="G918" s="103" t="s">
        <v>435</v>
      </c>
      <c r="H918" s="103" t="s">
        <v>7</v>
      </c>
      <c r="I918" s="103" t="s">
        <v>8</v>
      </c>
      <c r="J918" s="99" t="s">
        <v>22</v>
      </c>
      <c r="K918" s="103" t="s">
        <v>23</v>
      </c>
      <c r="L918" s="103" t="s">
        <v>24</v>
      </c>
      <c r="M918" s="103" t="s">
        <v>9</v>
      </c>
      <c r="N918" s="103" t="s">
        <v>415</v>
      </c>
      <c r="O918" s="103" t="s">
        <v>20</v>
      </c>
      <c r="P918" s="103" t="s">
        <v>10</v>
      </c>
      <c r="Q918" s="103" t="s">
        <v>436</v>
      </c>
      <c r="R918" s="103" t="s">
        <v>12</v>
      </c>
      <c r="S918" s="103" t="s">
        <v>11</v>
      </c>
      <c r="T918" s="103" t="s">
        <v>437</v>
      </c>
      <c r="U918" s="103" t="s">
        <v>13</v>
      </c>
      <c r="V918" s="103" t="s">
        <v>14</v>
      </c>
      <c r="W918" s="103" t="s">
        <v>416</v>
      </c>
      <c r="X918" s="103" t="s">
        <v>1064</v>
      </c>
      <c r="Y918" s="103" t="s">
        <v>15</v>
      </c>
      <c r="Z918" s="103" t="s">
        <v>16</v>
      </c>
      <c r="AA918" s="87"/>
      <c r="AB918" s="188"/>
      <c r="AC918" s="81" t="s">
        <v>409</v>
      </c>
      <c r="AD918" s="81"/>
      <c r="AE918" s="81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  <c r="AQ918" s="81"/>
      <c r="AR918" s="81"/>
      <c r="AS918" s="81"/>
      <c r="AT918" s="81"/>
      <c r="AU918" s="81"/>
      <c r="AV918" s="81"/>
    </row>
    <row r="919" spans="2:51" ht="32.25" hidden="1" customHeight="1" x14ac:dyDescent="0.2">
      <c r="B919" s="83" t="s">
        <v>410</v>
      </c>
      <c r="C919" s="83" t="s">
        <v>411</v>
      </c>
      <c r="D919" s="104" t="s">
        <v>1087</v>
      </c>
      <c r="E919" s="104" t="s">
        <v>57</v>
      </c>
      <c r="F919" s="104" t="s">
        <v>263</v>
      </c>
      <c r="G919" s="104" t="s">
        <v>340</v>
      </c>
      <c r="H919" s="104" t="s">
        <v>58</v>
      </c>
      <c r="I919" s="104" t="s">
        <v>59</v>
      </c>
      <c r="J919" s="105" t="s">
        <v>79</v>
      </c>
      <c r="K919" s="104" t="s">
        <v>80</v>
      </c>
      <c r="L919" s="104" t="s">
        <v>81</v>
      </c>
      <c r="M919" s="104" t="s">
        <v>60</v>
      </c>
      <c r="N919" s="104" t="s">
        <v>61</v>
      </c>
      <c r="O919" s="104" t="s">
        <v>77</v>
      </c>
      <c r="P919" s="104" t="s">
        <v>62</v>
      </c>
      <c r="Q919" s="104" t="s">
        <v>349</v>
      </c>
      <c r="R919" s="104" t="s">
        <v>65</v>
      </c>
      <c r="S919" s="104" t="s">
        <v>63</v>
      </c>
      <c r="T919" s="104" t="s">
        <v>350</v>
      </c>
      <c r="U919" s="104" t="s">
        <v>66</v>
      </c>
      <c r="V919" s="104" t="s">
        <v>67</v>
      </c>
      <c r="W919" s="104" t="s">
        <v>64</v>
      </c>
      <c r="X919" s="104" t="s">
        <v>351</v>
      </c>
      <c r="Y919" s="104" t="s">
        <v>68</v>
      </c>
      <c r="Z919" s="104" t="s">
        <v>69</v>
      </c>
      <c r="AA919" s="90" t="s">
        <v>412</v>
      </c>
      <c r="AB919" s="188"/>
      <c r="AC919" s="92" t="s">
        <v>1087</v>
      </c>
      <c r="AD919" s="92" t="s">
        <v>57</v>
      </c>
      <c r="AE919" s="92" t="s">
        <v>263</v>
      </c>
      <c r="AF919" s="92" t="s">
        <v>340</v>
      </c>
      <c r="AG919" s="92" t="s">
        <v>58</v>
      </c>
      <c r="AH919" s="92" t="s">
        <v>59</v>
      </c>
      <c r="AI919" s="91" t="s">
        <v>79</v>
      </c>
      <c r="AJ919" s="92" t="s">
        <v>80</v>
      </c>
      <c r="AK919" s="92" t="s">
        <v>81</v>
      </c>
      <c r="AL919" s="92" t="s">
        <v>60</v>
      </c>
      <c r="AM919" s="92" t="s">
        <v>61</v>
      </c>
      <c r="AN919" s="92" t="s">
        <v>77</v>
      </c>
      <c r="AO919" s="92" t="s">
        <v>62</v>
      </c>
      <c r="AP919" s="92" t="s">
        <v>349</v>
      </c>
      <c r="AQ919" s="92" t="s">
        <v>65</v>
      </c>
      <c r="AR919" s="92" t="s">
        <v>63</v>
      </c>
      <c r="AS919" s="92" t="s">
        <v>350</v>
      </c>
      <c r="AT919" s="92" t="s">
        <v>66</v>
      </c>
      <c r="AU919" s="92" t="s">
        <v>67</v>
      </c>
      <c r="AV919" s="92" t="s">
        <v>64</v>
      </c>
      <c r="AW919" s="92" t="s">
        <v>351</v>
      </c>
      <c r="AX919" s="92" t="s">
        <v>68</v>
      </c>
      <c r="AY919" s="92" t="s">
        <v>69</v>
      </c>
    </row>
    <row r="920" spans="2:51" ht="37.5" hidden="1" customHeight="1" x14ac:dyDescent="0.2">
      <c r="B920" s="93"/>
      <c r="C920" s="381">
        <v>44459</v>
      </c>
      <c r="D920" s="550">
        <v>24</v>
      </c>
      <c r="E920" s="550">
        <v>17</v>
      </c>
      <c r="F920" s="550">
        <v>7</v>
      </c>
      <c r="G920" s="550">
        <v>0</v>
      </c>
      <c r="H920" s="550">
        <v>19</v>
      </c>
      <c r="I920" s="550">
        <v>7</v>
      </c>
      <c r="J920" s="550">
        <v>24</v>
      </c>
      <c r="K920" s="550">
        <v>0</v>
      </c>
      <c r="L920" s="550">
        <v>0</v>
      </c>
      <c r="M920" s="550">
        <v>0</v>
      </c>
      <c r="N920" s="550">
        <v>8</v>
      </c>
      <c r="O920" s="550">
        <v>18</v>
      </c>
      <c r="P920" s="550">
        <v>20</v>
      </c>
      <c r="Q920" s="550">
        <v>0</v>
      </c>
      <c r="R920" s="550">
        <v>6</v>
      </c>
      <c r="S920" s="550">
        <v>20</v>
      </c>
      <c r="T920" s="550">
        <v>0</v>
      </c>
      <c r="U920" s="550">
        <v>6</v>
      </c>
      <c r="V920" s="550">
        <v>0</v>
      </c>
      <c r="W920" s="550">
        <v>20</v>
      </c>
      <c r="X920" s="550">
        <v>0</v>
      </c>
      <c r="Y920" s="550">
        <v>6</v>
      </c>
      <c r="Z920" s="550">
        <v>0</v>
      </c>
      <c r="AA920" s="423">
        <f t="shared" ref="AA920:AA928" si="333">SUM(D920:Z920)</f>
        <v>202</v>
      </c>
      <c r="AB920" s="188"/>
      <c r="AC920" s="504">
        <f>D920-D895</f>
        <v>0</v>
      </c>
      <c r="AD920" s="504">
        <f t="shared" ref="AD920:AY924" si="334">E920-E895</f>
        <v>0</v>
      </c>
      <c r="AE920" s="504">
        <f t="shared" si="334"/>
        <v>0</v>
      </c>
      <c r="AF920" s="504">
        <f t="shared" si="334"/>
        <v>0</v>
      </c>
      <c r="AG920" s="504">
        <f t="shared" si="334"/>
        <v>0</v>
      </c>
      <c r="AH920" s="504">
        <f t="shared" si="334"/>
        <v>0</v>
      </c>
      <c r="AI920" s="504">
        <f t="shared" si="334"/>
        <v>0</v>
      </c>
      <c r="AJ920" s="504">
        <f t="shared" si="334"/>
        <v>0</v>
      </c>
      <c r="AK920" s="504">
        <f t="shared" si="334"/>
        <v>0</v>
      </c>
      <c r="AL920" s="504">
        <f t="shared" si="334"/>
        <v>0</v>
      </c>
      <c r="AM920" s="504">
        <f t="shared" si="334"/>
        <v>0</v>
      </c>
      <c r="AN920" s="504">
        <f t="shared" si="334"/>
        <v>0</v>
      </c>
      <c r="AO920" s="504">
        <f t="shared" si="334"/>
        <v>0</v>
      </c>
      <c r="AP920" s="504">
        <f t="shared" si="334"/>
        <v>0</v>
      </c>
      <c r="AQ920" s="504">
        <f t="shared" si="334"/>
        <v>0</v>
      </c>
      <c r="AR920" s="504">
        <f t="shared" si="334"/>
        <v>0</v>
      </c>
      <c r="AS920" s="504">
        <f t="shared" si="334"/>
        <v>0</v>
      </c>
      <c r="AT920" s="504">
        <f t="shared" si="334"/>
        <v>0</v>
      </c>
      <c r="AU920" s="504">
        <f t="shared" si="334"/>
        <v>0</v>
      </c>
      <c r="AV920" s="504">
        <f t="shared" si="334"/>
        <v>0</v>
      </c>
      <c r="AW920" s="504">
        <f t="shared" si="334"/>
        <v>0</v>
      </c>
      <c r="AX920" s="504">
        <f t="shared" si="334"/>
        <v>0</v>
      </c>
      <c r="AY920" s="504">
        <f t="shared" si="334"/>
        <v>0</v>
      </c>
    </row>
    <row r="921" spans="2:51" ht="37.5" hidden="1" customHeight="1" x14ac:dyDescent="0.2">
      <c r="B921" s="93"/>
      <c r="C921" s="381">
        <v>44470</v>
      </c>
      <c r="D921" s="550">
        <v>26</v>
      </c>
      <c r="E921" s="550">
        <v>25</v>
      </c>
      <c r="F921" s="550">
        <v>1</v>
      </c>
      <c r="G921" s="550">
        <v>0</v>
      </c>
      <c r="H921" s="550">
        <v>25</v>
      </c>
      <c r="I921" s="550">
        <v>1</v>
      </c>
      <c r="J921" s="550">
        <v>26</v>
      </c>
      <c r="K921" s="550">
        <v>0</v>
      </c>
      <c r="L921" s="550">
        <v>0</v>
      </c>
      <c r="M921" s="550">
        <v>0</v>
      </c>
      <c r="N921" s="550">
        <v>10</v>
      </c>
      <c r="O921" s="550">
        <v>20</v>
      </c>
      <c r="P921" s="550">
        <v>21</v>
      </c>
      <c r="Q921" s="550">
        <v>0</v>
      </c>
      <c r="R921" s="550">
        <v>8</v>
      </c>
      <c r="S921" s="550">
        <v>21</v>
      </c>
      <c r="T921" s="550">
        <v>0</v>
      </c>
      <c r="U921" s="550">
        <v>8</v>
      </c>
      <c r="V921" s="550">
        <v>0</v>
      </c>
      <c r="W921" s="550">
        <v>21</v>
      </c>
      <c r="X921" s="550">
        <v>0</v>
      </c>
      <c r="Y921" s="550">
        <v>8</v>
      </c>
      <c r="Z921" s="550">
        <v>0</v>
      </c>
      <c r="AA921" s="423">
        <f t="shared" si="333"/>
        <v>221</v>
      </c>
      <c r="AB921" s="188"/>
      <c r="AC921" s="504">
        <f>D921-D896</f>
        <v>0</v>
      </c>
      <c r="AD921" s="504">
        <f t="shared" si="334"/>
        <v>0</v>
      </c>
      <c r="AE921" s="504">
        <f t="shared" si="334"/>
        <v>0</v>
      </c>
      <c r="AF921" s="504">
        <f t="shared" si="334"/>
        <v>0</v>
      </c>
      <c r="AG921" s="504">
        <f t="shared" si="334"/>
        <v>0</v>
      </c>
      <c r="AH921" s="504">
        <f t="shared" si="334"/>
        <v>0</v>
      </c>
      <c r="AI921" s="504">
        <f t="shared" si="334"/>
        <v>0</v>
      </c>
      <c r="AJ921" s="504">
        <f t="shared" si="334"/>
        <v>0</v>
      </c>
      <c r="AK921" s="504">
        <f t="shared" si="334"/>
        <v>0</v>
      </c>
      <c r="AL921" s="504">
        <f t="shared" si="334"/>
        <v>0</v>
      </c>
      <c r="AM921" s="504">
        <f t="shared" si="334"/>
        <v>0</v>
      </c>
      <c r="AN921" s="504">
        <f t="shared" si="334"/>
        <v>0</v>
      </c>
      <c r="AO921" s="504">
        <f t="shared" si="334"/>
        <v>0</v>
      </c>
      <c r="AP921" s="504">
        <f t="shared" si="334"/>
        <v>0</v>
      </c>
      <c r="AQ921" s="504">
        <f t="shared" si="334"/>
        <v>0</v>
      </c>
      <c r="AR921" s="504">
        <f t="shared" si="334"/>
        <v>0</v>
      </c>
      <c r="AS921" s="504">
        <f t="shared" si="334"/>
        <v>0</v>
      </c>
      <c r="AT921" s="504">
        <f t="shared" si="334"/>
        <v>0</v>
      </c>
      <c r="AU921" s="504">
        <f t="shared" si="334"/>
        <v>0</v>
      </c>
      <c r="AV921" s="504">
        <f t="shared" si="334"/>
        <v>0</v>
      </c>
      <c r="AW921" s="504">
        <f t="shared" si="334"/>
        <v>0</v>
      </c>
      <c r="AX921" s="504">
        <f t="shared" si="334"/>
        <v>0</v>
      </c>
      <c r="AY921" s="504">
        <f t="shared" si="334"/>
        <v>0</v>
      </c>
    </row>
    <row r="922" spans="2:51" ht="37.5" hidden="1" customHeight="1" x14ac:dyDescent="0.2">
      <c r="B922" s="93"/>
      <c r="C922" s="381">
        <v>44481</v>
      </c>
      <c r="D922" s="550">
        <v>24</v>
      </c>
      <c r="E922" s="550">
        <v>24</v>
      </c>
      <c r="F922" s="550">
        <v>0</v>
      </c>
      <c r="G922" s="550">
        <v>0</v>
      </c>
      <c r="H922" s="550">
        <v>24</v>
      </c>
      <c r="I922" s="550">
        <v>0</v>
      </c>
      <c r="J922" s="550">
        <v>20</v>
      </c>
      <c r="K922" s="550">
        <v>4</v>
      </c>
      <c r="L922" s="550">
        <v>0</v>
      </c>
      <c r="M922" s="550">
        <v>0</v>
      </c>
      <c r="N922" s="550">
        <v>4</v>
      </c>
      <c r="O922" s="550">
        <v>22</v>
      </c>
      <c r="P922" s="550">
        <v>26</v>
      </c>
      <c r="Q922" s="550">
        <v>0</v>
      </c>
      <c r="R922" s="550">
        <v>0</v>
      </c>
      <c r="S922" s="550">
        <v>26</v>
      </c>
      <c r="T922" s="550">
        <v>0</v>
      </c>
      <c r="U922" s="550">
        <v>0</v>
      </c>
      <c r="V922" s="550">
        <v>0</v>
      </c>
      <c r="W922" s="550">
        <v>26</v>
      </c>
      <c r="X922" s="550">
        <v>0</v>
      </c>
      <c r="Y922" s="550">
        <v>0</v>
      </c>
      <c r="Z922" s="550">
        <v>0</v>
      </c>
      <c r="AA922" s="423">
        <f t="shared" si="333"/>
        <v>200</v>
      </c>
      <c r="AB922" s="188"/>
      <c r="AC922" s="504">
        <f>D922-D897</f>
        <v>0</v>
      </c>
      <c r="AD922" s="504">
        <f t="shared" si="334"/>
        <v>0</v>
      </c>
      <c r="AE922" s="504">
        <f t="shared" si="334"/>
        <v>0</v>
      </c>
      <c r="AF922" s="504">
        <f t="shared" si="334"/>
        <v>0</v>
      </c>
      <c r="AG922" s="504">
        <f t="shared" si="334"/>
        <v>0</v>
      </c>
      <c r="AH922" s="504">
        <f t="shared" si="334"/>
        <v>0</v>
      </c>
      <c r="AI922" s="504">
        <f t="shared" si="334"/>
        <v>0</v>
      </c>
      <c r="AJ922" s="504">
        <f t="shared" si="334"/>
        <v>0</v>
      </c>
      <c r="AK922" s="504">
        <f t="shared" si="334"/>
        <v>0</v>
      </c>
      <c r="AL922" s="504">
        <f t="shared" si="334"/>
        <v>0</v>
      </c>
      <c r="AM922" s="504">
        <f t="shared" si="334"/>
        <v>0</v>
      </c>
      <c r="AN922" s="504">
        <f t="shared" si="334"/>
        <v>0</v>
      </c>
      <c r="AO922" s="504">
        <f t="shared" si="334"/>
        <v>0</v>
      </c>
      <c r="AP922" s="504">
        <f t="shared" si="334"/>
        <v>0</v>
      </c>
      <c r="AQ922" s="504">
        <f t="shared" si="334"/>
        <v>0</v>
      </c>
      <c r="AR922" s="504">
        <f t="shared" si="334"/>
        <v>0</v>
      </c>
      <c r="AS922" s="504">
        <f t="shared" si="334"/>
        <v>0</v>
      </c>
      <c r="AT922" s="504">
        <f t="shared" si="334"/>
        <v>0</v>
      </c>
      <c r="AU922" s="504">
        <f t="shared" si="334"/>
        <v>0</v>
      </c>
      <c r="AV922" s="504">
        <f t="shared" si="334"/>
        <v>0</v>
      </c>
      <c r="AW922" s="504">
        <f t="shared" si="334"/>
        <v>0</v>
      </c>
      <c r="AX922" s="504">
        <f t="shared" si="334"/>
        <v>0</v>
      </c>
      <c r="AY922" s="504">
        <f t="shared" si="334"/>
        <v>0</v>
      </c>
    </row>
    <row r="923" spans="2:51" ht="37.5" hidden="1" customHeight="1" x14ac:dyDescent="0.2">
      <c r="B923" s="93"/>
      <c r="C923" s="381">
        <v>44490</v>
      </c>
      <c r="D923" s="550">
        <v>28</v>
      </c>
      <c r="E923" s="550">
        <v>19</v>
      </c>
      <c r="F923" s="550">
        <v>8</v>
      </c>
      <c r="G923" s="550">
        <v>0</v>
      </c>
      <c r="H923" s="550">
        <v>19</v>
      </c>
      <c r="I923" s="550">
        <v>8</v>
      </c>
      <c r="J923" s="550">
        <v>27</v>
      </c>
      <c r="K923" s="550">
        <v>0</v>
      </c>
      <c r="L923" s="550">
        <v>0</v>
      </c>
      <c r="M923" s="550">
        <v>0</v>
      </c>
      <c r="N923" s="550">
        <v>14</v>
      </c>
      <c r="O923" s="550">
        <v>10</v>
      </c>
      <c r="P923" s="550">
        <v>20</v>
      </c>
      <c r="Q923" s="550">
        <v>0</v>
      </c>
      <c r="R923" s="550">
        <v>4</v>
      </c>
      <c r="S923" s="550">
        <v>20</v>
      </c>
      <c r="T923" s="550">
        <v>0</v>
      </c>
      <c r="U923" s="550">
        <v>2</v>
      </c>
      <c r="V923" s="550">
        <v>2</v>
      </c>
      <c r="W923" s="550">
        <v>20</v>
      </c>
      <c r="X923" s="550">
        <v>0</v>
      </c>
      <c r="Y923" s="550">
        <v>2</v>
      </c>
      <c r="Z923" s="550">
        <v>2</v>
      </c>
      <c r="AA923" s="423">
        <f t="shared" si="333"/>
        <v>205</v>
      </c>
      <c r="AB923" s="188"/>
      <c r="AC923" s="504">
        <f>D923-D898</f>
        <v>0</v>
      </c>
      <c r="AD923" s="504">
        <f t="shared" si="334"/>
        <v>0</v>
      </c>
      <c r="AE923" s="504">
        <f t="shared" si="334"/>
        <v>0</v>
      </c>
      <c r="AF923" s="504">
        <f t="shared" si="334"/>
        <v>0</v>
      </c>
      <c r="AG923" s="504">
        <f t="shared" si="334"/>
        <v>0</v>
      </c>
      <c r="AH923" s="504">
        <f t="shared" si="334"/>
        <v>0</v>
      </c>
      <c r="AI923" s="504">
        <f t="shared" si="334"/>
        <v>0</v>
      </c>
      <c r="AJ923" s="504">
        <f t="shared" si="334"/>
        <v>0</v>
      </c>
      <c r="AK923" s="504">
        <f t="shared" si="334"/>
        <v>0</v>
      </c>
      <c r="AL923" s="504">
        <f t="shared" si="334"/>
        <v>0</v>
      </c>
      <c r="AM923" s="504">
        <f t="shared" si="334"/>
        <v>0</v>
      </c>
      <c r="AN923" s="504">
        <f t="shared" si="334"/>
        <v>0</v>
      </c>
      <c r="AO923" s="504">
        <f t="shared" si="334"/>
        <v>0</v>
      </c>
      <c r="AP923" s="504">
        <f t="shared" si="334"/>
        <v>0</v>
      </c>
      <c r="AQ923" s="504">
        <f t="shared" si="334"/>
        <v>0</v>
      </c>
      <c r="AR923" s="504">
        <f t="shared" si="334"/>
        <v>0</v>
      </c>
      <c r="AS923" s="504">
        <f t="shared" si="334"/>
        <v>0</v>
      </c>
      <c r="AT923" s="504">
        <f t="shared" si="334"/>
        <v>0</v>
      </c>
      <c r="AU923" s="504">
        <f t="shared" si="334"/>
        <v>0</v>
      </c>
      <c r="AV923" s="504">
        <f t="shared" si="334"/>
        <v>0</v>
      </c>
      <c r="AW923" s="504">
        <f t="shared" si="334"/>
        <v>0</v>
      </c>
      <c r="AX923" s="504">
        <f t="shared" si="334"/>
        <v>0</v>
      </c>
      <c r="AY923" s="504">
        <f t="shared" si="334"/>
        <v>0</v>
      </c>
    </row>
    <row r="924" spans="2:51" ht="37.5" hidden="1" customHeight="1" x14ac:dyDescent="0.2">
      <c r="B924" s="93"/>
      <c r="C924" s="381">
        <v>44504</v>
      </c>
      <c r="D924" s="552">
        <v>26</v>
      </c>
      <c r="E924" s="552">
        <v>21</v>
      </c>
      <c r="F924" s="550">
        <v>4</v>
      </c>
      <c r="G924" s="550">
        <v>0</v>
      </c>
      <c r="H924" s="552">
        <v>21</v>
      </c>
      <c r="I924" s="550">
        <v>4</v>
      </c>
      <c r="J924" s="552">
        <v>25</v>
      </c>
      <c r="K924" s="550">
        <v>0</v>
      </c>
      <c r="L924" s="550">
        <v>0</v>
      </c>
      <c r="M924" s="550">
        <v>0</v>
      </c>
      <c r="N924" s="552">
        <v>17</v>
      </c>
      <c r="O924" s="552">
        <v>11</v>
      </c>
      <c r="P924" s="552">
        <v>14</v>
      </c>
      <c r="Q924" s="550">
        <v>0</v>
      </c>
      <c r="R924" s="550">
        <v>13</v>
      </c>
      <c r="S924" s="552">
        <v>13</v>
      </c>
      <c r="T924" s="550">
        <v>0</v>
      </c>
      <c r="U924" s="550">
        <v>10</v>
      </c>
      <c r="V924" s="550">
        <v>3</v>
      </c>
      <c r="W924" s="552">
        <v>13</v>
      </c>
      <c r="X924" s="550">
        <v>0</v>
      </c>
      <c r="Y924" s="550">
        <v>10</v>
      </c>
      <c r="Z924" s="550">
        <v>3</v>
      </c>
      <c r="AA924" s="423">
        <f t="shared" si="333"/>
        <v>208</v>
      </c>
      <c r="AB924" s="188" t="s">
        <v>634</v>
      </c>
      <c r="AC924" s="504">
        <f>D924-D899</f>
        <v>5</v>
      </c>
      <c r="AD924" s="504">
        <f t="shared" si="334"/>
        <v>4</v>
      </c>
      <c r="AE924" s="504">
        <f t="shared" si="334"/>
        <v>0</v>
      </c>
      <c r="AF924" s="504">
        <f t="shared" si="334"/>
        <v>0</v>
      </c>
      <c r="AG924" s="504">
        <f t="shared" si="334"/>
        <v>4</v>
      </c>
      <c r="AH924" s="504">
        <f t="shared" si="334"/>
        <v>0</v>
      </c>
      <c r="AI924" s="504">
        <f t="shared" si="334"/>
        <v>4</v>
      </c>
      <c r="AJ924" s="504">
        <f t="shared" si="334"/>
        <v>0</v>
      </c>
      <c r="AK924" s="504">
        <f t="shared" si="334"/>
        <v>0</v>
      </c>
      <c r="AL924" s="504">
        <f t="shared" si="334"/>
        <v>0</v>
      </c>
      <c r="AM924" s="504">
        <f t="shared" si="334"/>
        <v>2</v>
      </c>
      <c r="AN924" s="504">
        <f t="shared" si="334"/>
        <v>-4</v>
      </c>
      <c r="AO924" s="504">
        <f t="shared" si="334"/>
        <v>-3</v>
      </c>
      <c r="AP924" s="504">
        <f t="shared" si="334"/>
        <v>0</v>
      </c>
      <c r="AQ924" s="504">
        <f t="shared" si="334"/>
        <v>0</v>
      </c>
      <c r="AR924" s="504">
        <f t="shared" si="334"/>
        <v>-4</v>
      </c>
      <c r="AS924" s="504">
        <f t="shared" si="334"/>
        <v>0</v>
      </c>
      <c r="AT924" s="504">
        <f t="shared" si="334"/>
        <v>0</v>
      </c>
      <c r="AU924" s="504">
        <f t="shared" si="334"/>
        <v>0</v>
      </c>
      <c r="AV924" s="504">
        <f t="shared" si="334"/>
        <v>-4</v>
      </c>
      <c r="AW924" s="504">
        <f t="shared" si="334"/>
        <v>0</v>
      </c>
      <c r="AX924" s="504">
        <f t="shared" si="334"/>
        <v>0</v>
      </c>
      <c r="AY924" s="504">
        <f t="shared" si="334"/>
        <v>0</v>
      </c>
    </row>
    <row r="925" spans="2:51" ht="37.5" hidden="1" customHeight="1" x14ac:dyDescent="0.2">
      <c r="B925" s="93"/>
      <c r="C925" s="544">
        <v>44518</v>
      </c>
      <c r="D925" s="552">
        <v>28</v>
      </c>
      <c r="E925" s="552">
        <v>17</v>
      </c>
      <c r="F925" s="552">
        <v>11</v>
      </c>
      <c r="G925" s="550">
        <v>0</v>
      </c>
      <c r="H925" s="552">
        <v>19</v>
      </c>
      <c r="I925" s="552">
        <v>11</v>
      </c>
      <c r="J925" s="552">
        <v>26</v>
      </c>
      <c r="K925" s="552">
        <v>1</v>
      </c>
      <c r="L925" s="552">
        <v>1</v>
      </c>
      <c r="M925" s="550">
        <v>0</v>
      </c>
      <c r="N925" s="552">
        <v>19</v>
      </c>
      <c r="O925" s="552">
        <v>8</v>
      </c>
      <c r="P925" s="552">
        <v>20</v>
      </c>
      <c r="Q925" s="550">
        <v>0</v>
      </c>
      <c r="R925" s="552">
        <v>7</v>
      </c>
      <c r="S925" s="552">
        <v>20</v>
      </c>
      <c r="T925" s="550">
        <v>0</v>
      </c>
      <c r="U925" s="552">
        <v>7</v>
      </c>
      <c r="V925" s="550">
        <v>0</v>
      </c>
      <c r="W925" s="552">
        <v>20</v>
      </c>
      <c r="X925" s="550">
        <v>0</v>
      </c>
      <c r="Y925" s="552">
        <v>7</v>
      </c>
      <c r="Z925" s="550">
        <v>0</v>
      </c>
      <c r="AA925" s="423">
        <f t="shared" si="333"/>
        <v>222</v>
      </c>
      <c r="AB925" s="188" t="s">
        <v>715</v>
      </c>
      <c r="AC925" s="504">
        <v>28</v>
      </c>
      <c r="AD925" s="504">
        <v>17</v>
      </c>
      <c r="AE925" s="504">
        <v>11</v>
      </c>
      <c r="AF925" s="504">
        <v>0</v>
      </c>
      <c r="AG925" s="504">
        <v>19</v>
      </c>
      <c r="AH925" s="504">
        <v>11</v>
      </c>
      <c r="AI925" s="504">
        <v>26</v>
      </c>
      <c r="AJ925" s="504">
        <v>1</v>
      </c>
      <c r="AK925" s="504">
        <v>1</v>
      </c>
      <c r="AL925" s="504">
        <v>0</v>
      </c>
      <c r="AM925" s="504">
        <v>19</v>
      </c>
      <c r="AN925" s="504">
        <v>8</v>
      </c>
      <c r="AO925" s="504">
        <v>20</v>
      </c>
      <c r="AP925" s="504">
        <v>0</v>
      </c>
      <c r="AQ925" s="504">
        <v>7</v>
      </c>
      <c r="AR925" s="504">
        <v>20</v>
      </c>
      <c r="AS925" s="504">
        <v>0</v>
      </c>
      <c r="AT925" s="504">
        <v>7</v>
      </c>
      <c r="AU925" s="504">
        <v>0</v>
      </c>
      <c r="AV925" s="504">
        <v>20</v>
      </c>
      <c r="AW925" s="504">
        <v>0</v>
      </c>
      <c r="AX925" s="504">
        <v>7</v>
      </c>
      <c r="AY925" s="504">
        <v>0</v>
      </c>
    </row>
    <row r="926" spans="2:51" ht="37.5" hidden="1" customHeight="1" x14ac:dyDescent="0.2">
      <c r="B926" s="93"/>
      <c r="C926" s="544">
        <v>44526</v>
      </c>
      <c r="D926" s="552">
        <v>32</v>
      </c>
      <c r="E926" s="552">
        <v>31</v>
      </c>
      <c r="F926" s="552">
        <v>1</v>
      </c>
      <c r="G926" s="550">
        <v>0</v>
      </c>
      <c r="H926" s="552">
        <v>31</v>
      </c>
      <c r="I926" s="552">
        <v>1</v>
      </c>
      <c r="J926" s="552">
        <v>4</v>
      </c>
      <c r="K926" s="550">
        <v>0</v>
      </c>
      <c r="L926" s="552">
        <v>28</v>
      </c>
      <c r="M926" s="550">
        <v>0</v>
      </c>
      <c r="N926" s="552">
        <v>28</v>
      </c>
      <c r="O926" s="550">
        <v>0</v>
      </c>
      <c r="P926" s="552">
        <v>7</v>
      </c>
      <c r="Q926" s="550">
        <v>0</v>
      </c>
      <c r="R926" s="552">
        <v>21</v>
      </c>
      <c r="S926" s="552">
        <v>7</v>
      </c>
      <c r="T926" s="550">
        <v>0</v>
      </c>
      <c r="U926" s="552">
        <v>5</v>
      </c>
      <c r="V926" s="552">
        <v>16</v>
      </c>
      <c r="W926" s="552">
        <v>7</v>
      </c>
      <c r="X926" s="550">
        <v>0</v>
      </c>
      <c r="Y926" s="552">
        <v>5</v>
      </c>
      <c r="Z926" s="552">
        <v>16</v>
      </c>
      <c r="AA926" s="423">
        <f t="shared" si="333"/>
        <v>240</v>
      </c>
      <c r="AB926" s="188" t="s">
        <v>715</v>
      </c>
      <c r="AC926" s="504">
        <v>32</v>
      </c>
      <c r="AD926" s="504">
        <v>31</v>
      </c>
      <c r="AE926" s="504">
        <v>1</v>
      </c>
      <c r="AF926" s="504">
        <v>0</v>
      </c>
      <c r="AG926" s="504">
        <v>31</v>
      </c>
      <c r="AH926" s="504">
        <v>1</v>
      </c>
      <c r="AI926" s="504">
        <v>4</v>
      </c>
      <c r="AJ926" s="504">
        <v>0</v>
      </c>
      <c r="AK926" s="504">
        <v>28</v>
      </c>
      <c r="AL926" s="504">
        <v>0</v>
      </c>
      <c r="AM926" s="504">
        <v>28</v>
      </c>
      <c r="AN926" s="504">
        <v>0</v>
      </c>
      <c r="AO926" s="504">
        <v>7</v>
      </c>
      <c r="AP926" s="504">
        <v>0</v>
      </c>
      <c r="AQ926" s="504">
        <v>21</v>
      </c>
      <c r="AR926" s="504">
        <v>7</v>
      </c>
      <c r="AS926" s="504">
        <v>0</v>
      </c>
      <c r="AT926" s="504">
        <v>5</v>
      </c>
      <c r="AU926" s="504">
        <v>16</v>
      </c>
      <c r="AV926" s="504">
        <v>7</v>
      </c>
      <c r="AW926" s="504">
        <v>0</v>
      </c>
      <c r="AX926" s="504">
        <v>5</v>
      </c>
      <c r="AY926" s="504">
        <v>16</v>
      </c>
    </row>
    <row r="927" spans="2:51" ht="37.5" hidden="1" customHeight="1" thickBot="1" x14ac:dyDescent="0.25">
      <c r="B927" s="93"/>
      <c r="C927" s="544">
        <v>44538</v>
      </c>
      <c r="D927" s="552">
        <v>12</v>
      </c>
      <c r="E927" s="552">
        <v>12</v>
      </c>
      <c r="F927" s="550">
        <v>0</v>
      </c>
      <c r="G927" s="550">
        <v>0</v>
      </c>
      <c r="H927" s="552">
        <v>12</v>
      </c>
      <c r="I927" s="550">
        <v>0</v>
      </c>
      <c r="J927" s="552">
        <v>3</v>
      </c>
      <c r="K927" s="550">
        <v>0</v>
      </c>
      <c r="L927" s="552">
        <v>9</v>
      </c>
      <c r="M927" s="550">
        <v>0</v>
      </c>
      <c r="N927" s="552">
        <v>22</v>
      </c>
      <c r="O927" s="552">
        <v>3</v>
      </c>
      <c r="P927" s="552">
        <v>3</v>
      </c>
      <c r="Q927" s="550">
        <v>0</v>
      </c>
      <c r="R927" s="552">
        <v>22</v>
      </c>
      <c r="S927" s="552">
        <v>3</v>
      </c>
      <c r="T927" s="550">
        <v>0</v>
      </c>
      <c r="U927" s="550">
        <v>0</v>
      </c>
      <c r="V927" s="552">
        <v>22</v>
      </c>
      <c r="W927" s="552">
        <v>3</v>
      </c>
      <c r="X927" s="550">
        <v>0</v>
      </c>
      <c r="Y927" s="550">
        <v>0</v>
      </c>
      <c r="Z927" s="552">
        <v>22</v>
      </c>
      <c r="AA927" s="423">
        <f t="shared" si="333"/>
        <v>148</v>
      </c>
      <c r="AB927" s="188" t="s">
        <v>715</v>
      </c>
      <c r="AC927" s="504">
        <v>12</v>
      </c>
      <c r="AD927" s="504">
        <v>12</v>
      </c>
      <c r="AE927" s="504">
        <v>0</v>
      </c>
      <c r="AF927" s="504">
        <v>0</v>
      </c>
      <c r="AG927" s="504">
        <v>12</v>
      </c>
      <c r="AH927" s="504">
        <v>0</v>
      </c>
      <c r="AI927" s="504">
        <v>3</v>
      </c>
      <c r="AJ927" s="504">
        <v>0</v>
      </c>
      <c r="AK927" s="504">
        <v>9</v>
      </c>
      <c r="AL927" s="504">
        <v>0</v>
      </c>
      <c r="AM927" s="504">
        <v>22</v>
      </c>
      <c r="AN927" s="504">
        <v>3</v>
      </c>
      <c r="AO927" s="504">
        <v>3</v>
      </c>
      <c r="AP927" s="504">
        <v>0</v>
      </c>
      <c r="AQ927" s="504">
        <v>22</v>
      </c>
      <c r="AR927" s="504">
        <v>3</v>
      </c>
      <c r="AS927" s="504">
        <v>0</v>
      </c>
      <c r="AT927" s="504">
        <v>0</v>
      </c>
      <c r="AU927" s="504">
        <v>22</v>
      </c>
      <c r="AV927" s="504">
        <v>3</v>
      </c>
      <c r="AW927" s="504">
        <v>0</v>
      </c>
      <c r="AX927" s="504">
        <v>0</v>
      </c>
      <c r="AY927" s="504">
        <v>22</v>
      </c>
    </row>
    <row r="928" spans="2:51" ht="37.5" hidden="1" customHeight="1" thickTop="1" x14ac:dyDescent="0.2">
      <c r="B928" s="1898" t="s">
        <v>1074</v>
      </c>
      <c r="C928" s="1898"/>
      <c r="D928" s="424">
        <f t="shared" ref="D928:Z928" si="335">SUM(D920:D927)</f>
        <v>200</v>
      </c>
      <c r="E928" s="424">
        <f t="shared" si="335"/>
        <v>166</v>
      </c>
      <c r="F928" s="424">
        <f t="shared" si="335"/>
        <v>32</v>
      </c>
      <c r="G928" s="424">
        <f t="shared" si="335"/>
        <v>0</v>
      </c>
      <c r="H928" s="424">
        <f t="shared" si="335"/>
        <v>170</v>
      </c>
      <c r="I928" s="424">
        <f t="shared" si="335"/>
        <v>32</v>
      </c>
      <c r="J928" s="424">
        <f t="shared" si="335"/>
        <v>155</v>
      </c>
      <c r="K928" s="424">
        <f t="shared" si="335"/>
        <v>5</v>
      </c>
      <c r="L928" s="424">
        <f t="shared" si="335"/>
        <v>38</v>
      </c>
      <c r="M928" s="424">
        <f t="shared" si="335"/>
        <v>0</v>
      </c>
      <c r="N928" s="424">
        <f t="shared" si="335"/>
        <v>122</v>
      </c>
      <c r="O928" s="424">
        <f t="shared" si="335"/>
        <v>92</v>
      </c>
      <c r="P928" s="424">
        <f t="shared" si="335"/>
        <v>131</v>
      </c>
      <c r="Q928" s="424">
        <f t="shared" si="335"/>
        <v>0</v>
      </c>
      <c r="R928" s="424">
        <f t="shared" si="335"/>
        <v>81</v>
      </c>
      <c r="S928" s="424">
        <f t="shared" si="335"/>
        <v>130</v>
      </c>
      <c r="T928" s="424">
        <f t="shared" si="335"/>
        <v>0</v>
      </c>
      <c r="U928" s="424">
        <f t="shared" si="335"/>
        <v>38</v>
      </c>
      <c r="V928" s="424">
        <f t="shared" si="335"/>
        <v>43</v>
      </c>
      <c r="W928" s="424">
        <f t="shared" si="335"/>
        <v>130</v>
      </c>
      <c r="X928" s="424">
        <f t="shared" si="335"/>
        <v>0</v>
      </c>
      <c r="Y928" s="424">
        <f t="shared" si="335"/>
        <v>38</v>
      </c>
      <c r="Z928" s="424">
        <f t="shared" si="335"/>
        <v>43</v>
      </c>
      <c r="AA928" s="423">
        <f t="shared" si="333"/>
        <v>1646</v>
      </c>
      <c r="AB928" s="182"/>
      <c r="AC928" s="290">
        <f t="shared" ref="AC928:AY928" si="336">SUM(AC920:AC927)</f>
        <v>77</v>
      </c>
      <c r="AD928" s="290">
        <f t="shared" si="336"/>
        <v>64</v>
      </c>
      <c r="AE928" s="290">
        <f t="shared" si="336"/>
        <v>12</v>
      </c>
      <c r="AF928" s="290">
        <f t="shared" si="336"/>
        <v>0</v>
      </c>
      <c r="AG928" s="290">
        <f t="shared" si="336"/>
        <v>66</v>
      </c>
      <c r="AH928" s="290">
        <f t="shared" si="336"/>
        <v>12</v>
      </c>
      <c r="AI928" s="290">
        <f t="shared" si="336"/>
        <v>37</v>
      </c>
      <c r="AJ928" s="290">
        <f t="shared" si="336"/>
        <v>1</v>
      </c>
      <c r="AK928" s="290">
        <f t="shared" si="336"/>
        <v>38</v>
      </c>
      <c r="AL928" s="290">
        <f t="shared" si="336"/>
        <v>0</v>
      </c>
      <c r="AM928" s="290">
        <f t="shared" si="336"/>
        <v>71</v>
      </c>
      <c r="AN928" s="290">
        <f t="shared" si="336"/>
        <v>7</v>
      </c>
      <c r="AO928" s="290">
        <f t="shared" si="336"/>
        <v>27</v>
      </c>
      <c r="AP928" s="290">
        <f t="shared" si="336"/>
        <v>0</v>
      </c>
      <c r="AQ928" s="290">
        <f t="shared" si="336"/>
        <v>50</v>
      </c>
      <c r="AR928" s="290">
        <f t="shared" si="336"/>
        <v>26</v>
      </c>
      <c r="AS928" s="290">
        <f t="shared" si="336"/>
        <v>0</v>
      </c>
      <c r="AT928" s="290">
        <f t="shared" si="336"/>
        <v>12</v>
      </c>
      <c r="AU928" s="290">
        <f t="shared" si="336"/>
        <v>38</v>
      </c>
      <c r="AV928" s="290">
        <f t="shared" si="336"/>
        <v>26</v>
      </c>
      <c r="AW928" s="290">
        <f t="shared" si="336"/>
        <v>0</v>
      </c>
      <c r="AX928" s="290">
        <f t="shared" si="336"/>
        <v>12</v>
      </c>
      <c r="AY928" s="290">
        <f t="shared" si="336"/>
        <v>38</v>
      </c>
    </row>
    <row r="929" spans="2:48" ht="12" hidden="1" customHeight="1" x14ac:dyDescent="0.2">
      <c r="AB929" s="182"/>
      <c r="AC929" s="574"/>
    </row>
    <row r="930" spans="2:48" ht="12" hidden="1" customHeight="1" x14ac:dyDescent="0.2"/>
    <row r="931" spans="2:48" ht="12" hidden="1" customHeight="1" x14ac:dyDescent="0.2"/>
    <row r="932" spans="2:48" ht="12" hidden="1" customHeight="1" x14ac:dyDescent="0.2"/>
    <row r="933" spans="2:48" ht="22.5" hidden="1" customHeight="1" x14ac:dyDescent="0.2">
      <c r="B933" s="172" t="s">
        <v>1129</v>
      </c>
      <c r="H933" s="94"/>
    </row>
    <row r="934" spans="2:48" ht="14.4" hidden="1" x14ac:dyDescent="0.2">
      <c r="B934" s="78"/>
      <c r="C934" s="79"/>
      <c r="D934" s="96" t="s">
        <v>389</v>
      </c>
      <c r="E934" s="97" t="s">
        <v>390</v>
      </c>
      <c r="F934" s="96" t="s">
        <v>391</v>
      </c>
      <c r="G934" s="96" t="s">
        <v>392</v>
      </c>
      <c r="H934" s="98" t="s">
        <v>393</v>
      </c>
      <c r="I934" s="97" t="s">
        <v>394</v>
      </c>
      <c r="J934" s="96" t="s">
        <v>395</v>
      </c>
      <c r="K934" s="96" t="s">
        <v>396</v>
      </c>
      <c r="L934" s="96" t="s">
        <v>397</v>
      </c>
      <c r="M934" s="96" t="s">
        <v>398</v>
      </c>
      <c r="N934" s="96" t="s">
        <v>399</v>
      </c>
      <c r="O934" s="96" t="s">
        <v>400</v>
      </c>
      <c r="P934" s="96" t="s">
        <v>401</v>
      </c>
      <c r="Q934" s="96" t="s">
        <v>402</v>
      </c>
      <c r="R934" s="96" t="s">
        <v>403</v>
      </c>
      <c r="S934" s="96" t="s">
        <v>404</v>
      </c>
      <c r="T934" s="96" t="s">
        <v>405</v>
      </c>
      <c r="U934" s="96" t="s">
        <v>406</v>
      </c>
      <c r="V934" s="96" t="s">
        <v>407</v>
      </c>
      <c r="W934" s="99" t="s">
        <v>408</v>
      </c>
      <c r="X934" s="80"/>
      <c r="Y934" s="80"/>
      <c r="Z934" s="80"/>
      <c r="AA934" s="80"/>
      <c r="AC934" s="81" t="s">
        <v>409</v>
      </c>
      <c r="AD934" s="81"/>
      <c r="AE934" s="81"/>
      <c r="AF934" s="81"/>
      <c r="AG934" s="81"/>
      <c r="AH934" s="81"/>
      <c r="AI934" s="81"/>
      <c r="AJ934" s="81"/>
      <c r="AK934" s="81"/>
      <c r="AL934" s="81"/>
      <c r="AM934" s="81"/>
      <c r="AN934" s="81"/>
      <c r="AO934" s="81"/>
      <c r="AP934" s="81"/>
      <c r="AQ934" s="81"/>
      <c r="AR934" s="81"/>
      <c r="AS934" s="81"/>
      <c r="AT934" s="81"/>
      <c r="AU934" s="81"/>
      <c r="AV934" s="82"/>
    </row>
    <row r="935" spans="2:48" ht="33.75" hidden="1" customHeight="1" x14ac:dyDescent="0.2">
      <c r="B935" s="83" t="s">
        <v>410</v>
      </c>
      <c r="C935" s="83" t="s">
        <v>411</v>
      </c>
      <c r="D935" s="100" t="s">
        <v>417</v>
      </c>
      <c r="E935" s="100" t="s">
        <v>418</v>
      </c>
      <c r="F935" s="100" t="s">
        <v>419</v>
      </c>
      <c r="G935" s="100" t="s">
        <v>420</v>
      </c>
      <c r="H935" s="101" t="s">
        <v>421</v>
      </c>
      <c r="I935" s="102" t="s">
        <v>422</v>
      </c>
      <c r="J935" s="100" t="s">
        <v>423</v>
      </c>
      <c r="K935" s="100" t="s">
        <v>424</v>
      </c>
      <c r="L935" s="100" t="s">
        <v>425</v>
      </c>
      <c r="M935" s="100" t="s">
        <v>426</v>
      </c>
      <c r="N935" s="100" t="s">
        <v>427</v>
      </c>
      <c r="O935" s="100" t="s">
        <v>428</v>
      </c>
      <c r="P935" s="100" t="s">
        <v>64</v>
      </c>
      <c r="Q935" s="100" t="s">
        <v>64</v>
      </c>
      <c r="R935" s="100" t="s">
        <v>429</v>
      </c>
      <c r="S935" s="100" t="s">
        <v>430</v>
      </c>
      <c r="T935" s="100" t="s">
        <v>431</v>
      </c>
      <c r="U935" s="100" t="s">
        <v>432</v>
      </c>
      <c r="V935" s="100" t="s">
        <v>433</v>
      </c>
      <c r="W935" s="100" t="s">
        <v>434</v>
      </c>
      <c r="X935" s="95"/>
      <c r="Y935" s="95"/>
      <c r="Z935" s="95"/>
      <c r="AA935" s="84" t="s">
        <v>1074</v>
      </c>
      <c r="AC935" s="85" t="s">
        <v>417</v>
      </c>
      <c r="AD935" s="85" t="s">
        <v>418</v>
      </c>
      <c r="AE935" s="85" t="s">
        <v>419</v>
      </c>
      <c r="AF935" s="85" t="s">
        <v>420</v>
      </c>
      <c r="AG935" s="85" t="s">
        <v>421</v>
      </c>
      <c r="AH935" s="85" t="s">
        <v>422</v>
      </c>
      <c r="AI935" s="85" t="s">
        <v>423</v>
      </c>
      <c r="AJ935" s="85" t="s">
        <v>424</v>
      </c>
      <c r="AK935" s="85" t="s">
        <v>425</v>
      </c>
      <c r="AL935" s="85" t="s">
        <v>426</v>
      </c>
      <c r="AM935" s="85" t="s">
        <v>427</v>
      </c>
      <c r="AN935" s="85" t="s">
        <v>428</v>
      </c>
      <c r="AO935" s="85" t="s">
        <v>1060</v>
      </c>
      <c r="AP935" s="85" t="s">
        <v>1091</v>
      </c>
      <c r="AQ935" s="85" t="s">
        <v>429</v>
      </c>
      <c r="AR935" s="85" t="s">
        <v>430</v>
      </c>
      <c r="AS935" s="85" t="s">
        <v>431</v>
      </c>
      <c r="AT935" s="85" t="s">
        <v>432</v>
      </c>
      <c r="AU935" s="85" t="s">
        <v>433</v>
      </c>
      <c r="AV935" s="85" t="s">
        <v>434</v>
      </c>
    </row>
    <row r="936" spans="2:48" ht="38.25" hidden="1" customHeight="1" x14ac:dyDescent="0.2">
      <c r="B936" s="86"/>
      <c r="C936" s="381">
        <v>44481</v>
      </c>
      <c r="D936" s="416"/>
      <c r="E936" s="416"/>
      <c r="F936" s="416"/>
      <c r="G936" s="416"/>
      <c r="H936" s="417"/>
      <c r="I936" s="416"/>
      <c r="J936" s="416"/>
      <c r="K936" s="416"/>
      <c r="L936" s="416"/>
      <c r="M936" s="416"/>
      <c r="N936" s="416"/>
      <c r="O936" s="416"/>
      <c r="P936" s="416"/>
      <c r="Q936" s="416"/>
      <c r="R936" s="416"/>
      <c r="S936" s="416"/>
      <c r="T936" s="416"/>
      <c r="U936" s="416"/>
      <c r="V936" s="416"/>
      <c r="W936" s="416"/>
      <c r="X936" s="418"/>
      <c r="Y936" s="419"/>
      <c r="Z936" s="419"/>
      <c r="AA936" s="420">
        <f>SUM(D936:W936)</f>
        <v>0</v>
      </c>
      <c r="AB936" s="188"/>
      <c r="AC936" s="288">
        <f>D936-D910</f>
        <v>0</v>
      </c>
      <c r="AD936" s="288">
        <f t="shared" ref="AD936:AV941" si="337">E936-E910</f>
        <v>0</v>
      </c>
      <c r="AE936" s="288">
        <f t="shared" si="337"/>
        <v>0</v>
      </c>
      <c r="AF936" s="288">
        <f t="shared" si="337"/>
        <v>0</v>
      </c>
      <c r="AG936" s="288">
        <f t="shared" si="337"/>
        <v>0</v>
      </c>
      <c r="AH936" s="288">
        <f t="shared" si="337"/>
        <v>0</v>
      </c>
      <c r="AI936" s="288">
        <f t="shared" si="337"/>
        <v>0</v>
      </c>
      <c r="AJ936" s="288">
        <f t="shared" si="337"/>
        <v>0</v>
      </c>
      <c r="AK936" s="288">
        <f t="shared" si="337"/>
        <v>0</v>
      </c>
      <c r="AL936" s="288">
        <f t="shared" si="337"/>
        <v>0</v>
      </c>
      <c r="AM936" s="288">
        <f t="shared" si="337"/>
        <v>0</v>
      </c>
      <c r="AN936" s="288">
        <f t="shared" si="337"/>
        <v>0</v>
      </c>
      <c r="AO936" s="288">
        <f t="shared" si="337"/>
        <v>0</v>
      </c>
      <c r="AP936" s="288">
        <f t="shared" si="337"/>
        <v>0</v>
      </c>
      <c r="AQ936" s="288">
        <f t="shared" si="337"/>
        <v>0</v>
      </c>
      <c r="AR936" s="288">
        <f t="shared" si="337"/>
        <v>0</v>
      </c>
      <c r="AS936" s="288">
        <f t="shared" si="337"/>
        <v>0</v>
      </c>
      <c r="AT936" s="288">
        <f t="shared" si="337"/>
        <v>0</v>
      </c>
      <c r="AU936" s="288">
        <f t="shared" si="337"/>
        <v>0</v>
      </c>
      <c r="AV936" s="288">
        <f t="shared" si="337"/>
        <v>0</v>
      </c>
    </row>
    <row r="937" spans="2:48" ht="38.25" hidden="1" customHeight="1" x14ac:dyDescent="0.2">
      <c r="B937" s="86"/>
      <c r="C937" s="381">
        <v>44490</v>
      </c>
      <c r="D937" s="416"/>
      <c r="E937" s="416"/>
      <c r="F937" s="416">
        <v>10</v>
      </c>
      <c r="G937" s="416"/>
      <c r="H937" s="417"/>
      <c r="I937" s="416"/>
      <c r="J937" s="416"/>
      <c r="K937" s="416"/>
      <c r="L937" s="416"/>
      <c r="M937" s="416"/>
      <c r="N937" s="416"/>
      <c r="O937" s="416"/>
      <c r="P937" s="416"/>
      <c r="Q937" s="416"/>
      <c r="R937" s="416"/>
      <c r="S937" s="416"/>
      <c r="T937" s="416"/>
      <c r="U937" s="416"/>
      <c r="V937" s="416"/>
      <c r="W937" s="416"/>
      <c r="X937" s="418"/>
      <c r="Y937" s="419"/>
      <c r="Z937" s="419"/>
      <c r="AA937" s="420">
        <f t="shared" ref="AA937:AA945" si="338">SUM(D937:W937)</f>
        <v>10</v>
      </c>
      <c r="AB937" s="188"/>
      <c r="AC937" s="288">
        <f>D937-D911</f>
        <v>0</v>
      </c>
      <c r="AD937" s="288">
        <f t="shared" si="337"/>
        <v>0</v>
      </c>
      <c r="AE937" s="288">
        <f t="shared" si="337"/>
        <v>0</v>
      </c>
      <c r="AF937" s="288">
        <f t="shared" si="337"/>
        <v>0</v>
      </c>
      <c r="AG937" s="288">
        <f t="shared" si="337"/>
        <v>0</v>
      </c>
      <c r="AH937" s="288">
        <f t="shared" si="337"/>
        <v>0</v>
      </c>
      <c r="AI937" s="288">
        <f t="shared" si="337"/>
        <v>0</v>
      </c>
      <c r="AJ937" s="288">
        <f t="shared" si="337"/>
        <v>0</v>
      </c>
      <c r="AK937" s="288">
        <f t="shared" si="337"/>
        <v>0</v>
      </c>
      <c r="AL937" s="288">
        <f t="shared" si="337"/>
        <v>0</v>
      </c>
      <c r="AM937" s="288">
        <f t="shared" si="337"/>
        <v>0</v>
      </c>
      <c r="AN937" s="288">
        <f t="shared" si="337"/>
        <v>0</v>
      </c>
      <c r="AO937" s="288">
        <f t="shared" si="337"/>
        <v>0</v>
      </c>
      <c r="AP937" s="288">
        <f t="shared" si="337"/>
        <v>0</v>
      </c>
      <c r="AQ937" s="288">
        <f t="shared" si="337"/>
        <v>0</v>
      </c>
      <c r="AR937" s="288">
        <f t="shared" si="337"/>
        <v>0</v>
      </c>
      <c r="AS937" s="288">
        <f t="shared" si="337"/>
        <v>0</v>
      </c>
      <c r="AT937" s="288">
        <f t="shared" si="337"/>
        <v>0</v>
      </c>
      <c r="AU937" s="288">
        <f t="shared" si="337"/>
        <v>0</v>
      </c>
      <c r="AV937" s="288">
        <f t="shared" si="337"/>
        <v>0</v>
      </c>
    </row>
    <row r="938" spans="2:48" ht="38.25" hidden="1" customHeight="1" x14ac:dyDescent="0.2">
      <c r="B938" s="86"/>
      <c r="C938" s="381">
        <v>44504</v>
      </c>
      <c r="D938" s="416"/>
      <c r="E938" s="416"/>
      <c r="F938" s="416"/>
      <c r="G938" s="416"/>
      <c r="H938" s="417"/>
      <c r="I938" s="416"/>
      <c r="J938" s="416"/>
      <c r="K938" s="416"/>
      <c r="L938" s="416"/>
      <c r="M938" s="416"/>
      <c r="N938" s="416"/>
      <c r="O938" s="416"/>
      <c r="P938" s="416"/>
      <c r="Q938" s="416"/>
      <c r="R938" s="416"/>
      <c r="S938" s="416"/>
      <c r="T938" s="416"/>
      <c r="U938" s="416"/>
      <c r="V938" s="416"/>
      <c r="W938" s="416"/>
      <c r="X938" s="418"/>
      <c r="Y938" s="419"/>
      <c r="Z938" s="419"/>
      <c r="AA938" s="420">
        <f t="shared" si="338"/>
        <v>0</v>
      </c>
      <c r="AB938" s="188"/>
      <c r="AC938" s="288">
        <f t="shared" ref="AC938:AC941" si="339">D938-D912</f>
        <v>0</v>
      </c>
      <c r="AD938" s="288">
        <f t="shared" si="337"/>
        <v>0</v>
      </c>
      <c r="AE938" s="288">
        <f t="shared" si="337"/>
        <v>0</v>
      </c>
      <c r="AF938" s="288">
        <f t="shared" si="337"/>
        <v>0</v>
      </c>
      <c r="AG938" s="288">
        <f t="shared" si="337"/>
        <v>0</v>
      </c>
      <c r="AH938" s="288">
        <f t="shared" si="337"/>
        <v>0</v>
      </c>
      <c r="AI938" s="288">
        <f t="shared" si="337"/>
        <v>0</v>
      </c>
      <c r="AJ938" s="288">
        <f t="shared" si="337"/>
        <v>0</v>
      </c>
      <c r="AK938" s="288">
        <f t="shared" si="337"/>
        <v>0</v>
      </c>
      <c r="AL938" s="288">
        <f t="shared" si="337"/>
        <v>0</v>
      </c>
      <c r="AM938" s="288">
        <f t="shared" si="337"/>
        <v>0</v>
      </c>
      <c r="AN938" s="288">
        <f t="shared" si="337"/>
        <v>0</v>
      </c>
      <c r="AO938" s="288">
        <f t="shared" si="337"/>
        <v>0</v>
      </c>
      <c r="AP938" s="288">
        <f t="shared" si="337"/>
        <v>0</v>
      </c>
      <c r="AQ938" s="288">
        <f t="shared" si="337"/>
        <v>0</v>
      </c>
      <c r="AR938" s="288">
        <f t="shared" si="337"/>
        <v>0</v>
      </c>
      <c r="AS938" s="288">
        <f t="shared" si="337"/>
        <v>0</v>
      </c>
      <c r="AT938" s="288">
        <f t="shared" si="337"/>
        <v>0</v>
      </c>
      <c r="AU938" s="288">
        <f t="shared" si="337"/>
        <v>0</v>
      </c>
      <c r="AV938" s="288">
        <f t="shared" si="337"/>
        <v>0</v>
      </c>
    </row>
    <row r="939" spans="2:48" ht="38.25" hidden="1" customHeight="1" x14ac:dyDescent="0.2">
      <c r="B939" s="86"/>
      <c r="C939" s="381">
        <v>44518</v>
      </c>
      <c r="D939" s="416"/>
      <c r="E939" s="416"/>
      <c r="F939" s="416"/>
      <c r="G939" s="416"/>
      <c r="H939" s="417"/>
      <c r="I939" s="416"/>
      <c r="J939" s="416"/>
      <c r="K939" s="416"/>
      <c r="L939" s="416"/>
      <c r="M939" s="416"/>
      <c r="N939" s="416"/>
      <c r="O939" s="416"/>
      <c r="P939" s="416"/>
      <c r="Q939" s="416"/>
      <c r="R939" s="416"/>
      <c r="S939" s="416"/>
      <c r="T939" s="416"/>
      <c r="U939" s="416"/>
      <c r="V939" s="416"/>
      <c r="W939" s="416"/>
      <c r="X939" s="418"/>
      <c r="Y939" s="419"/>
      <c r="Z939" s="419"/>
      <c r="AA939" s="420">
        <f t="shared" si="338"/>
        <v>0</v>
      </c>
      <c r="AB939" s="188"/>
      <c r="AC939" s="288">
        <f t="shared" si="339"/>
        <v>0</v>
      </c>
      <c r="AD939" s="288">
        <f t="shared" si="337"/>
        <v>0</v>
      </c>
      <c r="AE939" s="288">
        <f t="shared" si="337"/>
        <v>0</v>
      </c>
      <c r="AF939" s="288">
        <f t="shared" si="337"/>
        <v>0</v>
      </c>
      <c r="AG939" s="288">
        <f t="shared" si="337"/>
        <v>0</v>
      </c>
      <c r="AH939" s="288">
        <f t="shared" si="337"/>
        <v>0</v>
      </c>
      <c r="AI939" s="288">
        <f t="shared" si="337"/>
        <v>0</v>
      </c>
      <c r="AJ939" s="288">
        <f t="shared" si="337"/>
        <v>0</v>
      </c>
      <c r="AK939" s="288">
        <f t="shared" si="337"/>
        <v>0</v>
      </c>
      <c r="AL939" s="288">
        <f t="shared" si="337"/>
        <v>0</v>
      </c>
      <c r="AM939" s="288">
        <f t="shared" si="337"/>
        <v>0</v>
      </c>
      <c r="AN939" s="288">
        <f t="shared" si="337"/>
        <v>0</v>
      </c>
      <c r="AO939" s="288">
        <f t="shared" si="337"/>
        <v>0</v>
      </c>
      <c r="AP939" s="288">
        <f t="shared" si="337"/>
        <v>0</v>
      </c>
      <c r="AQ939" s="288">
        <f t="shared" si="337"/>
        <v>0</v>
      </c>
      <c r="AR939" s="288">
        <f t="shared" si="337"/>
        <v>0</v>
      </c>
      <c r="AS939" s="288">
        <f t="shared" si="337"/>
        <v>0</v>
      </c>
      <c r="AT939" s="288">
        <f t="shared" si="337"/>
        <v>0</v>
      </c>
      <c r="AU939" s="288">
        <f t="shared" si="337"/>
        <v>0</v>
      </c>
      <c r="AV939" s="288">
        <f t="shared" si="337"/>
        <v>0</v>
      </c>
    </row>
    <row r="940" spans="2:48" ht="38.25" hidden="1" customHeight="1" x14ac:dyDescent="0.2">
      <c r="B940" s="86"/>
      <c r="C940" s="381">
        <v>44526</v>
      </c>
      <c r="D940" s="416"/>
      <c r="E940" s="416"/>
      <c r="F940" s="416"/>
      <c r="G940" s="416"/>
      <c r="H940" s="417"/>
      <c r="I940" s="416"/>
      <c r="J940" s="416"/>
      <c r="K940" s="416"/>
      <c r="L940" s="416"/>
      <c r="M940" s="416"/>
      <c r="N940" s="416"/>
      <c r="O940" s="416"/>
      <c r="P940" s="416"/>
      <c r="Q940" s="416"/>
      <c r="R940" s="416"/>
      <c r="S940" s="416"/>
      <c r="T940" s="416"/>
      <c r="U940" s="416"/>
      <c r="V940" s="416"/>
      <c r="W940" s="416"/>
      <c r="X940" s="418"/>
      <c r="Y940" s="419"/>
      <c r="Z940" s="419"/>
      <c r="AA940" s="420">
        <f t="shared" si="338"/>
        <v>0</v>
      </c>
      <c r="AB940" s="188"/>
      <c r="AC940" s="288">
        <f t="shared" si="339"/>
        <v>0</v>
      </c>
      <c r="AD940" s="288">
        <f t="shared" si="337"/>
        <v>0</v>
      </c>
      <c r="AE940" s="288">
        <f t="shared" si="337"/>
        <v>0</v>
      </c>
      <c r="AF940" s="288">
        <f t="shared" si="337"/>
        <v>0</v>
      </c>
      <c r="AG940" s="288">
        <f t="shared" si="337"/>
        <v>0</v>
      </c>
      <c r="AH940" s="288">
        <f t="shared" si="337"/>
        <v>0</v>
      </c>
      <c r="AI940" s="288">
        <f t="shared" si="337"/>
        <v>0</v>
      </c>
      <c r="AJ940" s="288">
        <f t="shared" si="337"/>
        <v>0</v>
      </c>
      <c r="AK940" s="288">
        <f t="shared" si="337"/>
        <v>0</v>
      </c>
      <c r="AL940" s="288">
        <f t="shared" si="337"/>
        <v>0</v>
      </c>
      <c r="AM940" s="288">
        <f t="shared" si="337"/>
        <v>0</v>
      </c>
      <c r="AN940" s="288">
        <f t="shared" si="337"/>
        <v>0</v>
      </c>
      <c r="AO940" s="288">
        <f t="shared" si="337"/>
        <v>0</v>
      </c>
      <c r="AP940" s="288">
        <f t="shared" si="337"/>
        <v>0</v>
      </c>
      <c r="AQ940" s="288">
        <f t="shared" si="337"/>
        <v>0</v>
      </c>
      <c r="AR940" s="288">
        <f t="shared" si="337"/>
        <v>0</v>
      </c>
      <c r="AS940" s="288">
        <f t="shared" si="337"/>
        <v>0</v>
      </c>
      <c r="AT940" s="288">
        <f t="shared" si="337"/>
        <v>0</v>
      </c>
      <c r="AU940" s="288">
        <f t="shared" si="337"/>
        <v>0</v>
      </c>
      <c r="AV940" s="288">
        <f t="shared" si="337"/>
        <v>0</v>
      </c>
    </row>
    <row r="941" spans="2:48" ht="38.25" hidden="1" customHeight="1" x14ac:dyDescent="0.2">
      <c r="B941" s="86"/>
      <c r="C941" s="381">
        <v>44538</v>
      </c>
      <c r="D941" s="416"/>
      <c r="E941" s="416"/>
      <c r="F941" s="416"/>
      <c r="G941" s="416"/>
      <c r="H941" s="417"/>
      <c r="I941" s="416"/>
      <c r="J941" s="416"/>
      <c r="K941" s="416"/>
      <c r="L941" s="416"/>
      <c r="M941" s="416"/>
      <c r="N941" s="416"/>
      <c r="O941" s="416"/>
      <c r="P941" s="416"/>
      <c r="Q941" s="416"/>
      <c r="R941" s="416"/>
      <c r="S941" s="416"/>
      <c r="T941" s="416"/>
      <c r="U941" s="416"/>
      <c r="V941" s="416"/>
      <c r="W941" s="416"/>
      <c r="X941" s="418"/>
      <c r="Y941" s="419"/>
      <c r="Z941" s="419"/>
      <c r="AA941" s="420">
        <f t="shared" si="338"/>
        <v>0</v>
      </c>
      <c r="AB941" s="188" t="s">
        <v>715</v>
      </c>
      <c r="AC941" s="288">
        <f t="shared" si="339"/>
        <v>0</v>
      </c>
      <c r="AD941" s="288">
        <f t="shared" si="337"/>
        <v>0</v>
      </c>
      <c r="AE941" s="288">
        <f t="shared" si="337"/>
        <v>0</v>
      </c>
      <c r="AF941" s="288">
        <f t="shared" si="337"/>
        <v>0</v>
      </c>
      <c r="AG941" s="288">
        <f t="shared" si="337"/>
        <v>0</v>
      </c>
      <c r="AH941" s="288">
        <f t="shared" si="337"/>
        <v>0</v>
      </c>
      <c r="AI941" s="288">
        <f t="shared" si="337"/>
        <v>0</v>
      </c>
      <c r="AJ941" s="288">
        <f t="shared" si="337"/>
        <v>0</v>
      </c>
      <c r="AK941" s="288">
        <f t="shared" si="337"/>
        <v>0</v>
      </c>
      <c r="AL941" s="288">
        <f t="shared" si="337"/>
        <v>0</v>
      </c>
      <c r="AM941" s="288">
        <f t="shared" si="337"/>
        <v>0</v>
      </c>
      <c r="AN941" s="288">
        <f t="shared" si="337"/>
        <v>0</v>
      </c>
      <c r="AO941" s="288">
        <f t="shared" si="337"/>
        <v>0</v>
      </c>
      <c r="AP941" s="288">
        <f t="shared" si="337"/>
        <v>0</v>
      </c>
      <c r="AQ941" s="288">
        <f t="shared" si="337"/>
        <v>0</v>
      </c>
      <c r="AR941" s="288">
        <f t="shared" si="337"/>
        <v>0</v>
      </c>
      <c r="AS941" s="288">
        <f t="shared" si="337"/>
        <v>0</v>
      </c>
      <c r="AT941" s="288">
        <f t="shared" si="337"/>
        <v>0</v>
      </c>
      <c r="AU941" s="288">
        <f t="shared" si="337"/>
        <v>0</v>
      </c>
      <c r="AV941" s="288">
        <f t="shared" si="337"/>
        <v>0</v>
      </c>
    </row>
    <row r="942" spans="2:48" ht="38.25" hidden="1" customHeight="1" x14ac:dyDescent="0.2">
      <c r="B942" s="86"/>
      <c r="C942" s="381">
        <v>44550</v>
      </c>
      <c r="D942" s="416"/>
      <c r="E942" s="416"/>
      <c r="F942" s="416"/>
      <c r="G942" s="416"/>
      <c r="H942" s="417"/>
      <c r="I942" s="416"/>
      <c r="J942" s="416"/>
      <c r="K942" s="416"/>
      <c r="L942" s="416"/>
      <c r="M942" s="416"/>
      <c r="N942" s="416"/>
      <c r="O942" s="416"/>
      <c r="P942" s="416"/>
      <c r="Q942" s="416"/>
      <c r="R942" s="416"/>
      <c r="S942" s="416"/>
      <c r="T942" s="416"/>
      <c r="U942" s="416"/>
      <c r="V942" s="416"/>
      <c r="W942" s="416"/>
      <c r="X942" s="418"/>
      <c r="Y942" s="419"/>
      <c r="Z942" s="419"/>
      <c r="AA942" s="420">
        <f t="shared" si="338"/>
        <v>0</v>
      </c>
      <c r="AB942" s="188"/>
      <c r="AC942" s="288">
        <v>0</v>
      </c>
      <c r="AD942" s="288">
        <v>0</v>
      </c>
      <c r="AE942" s="288">
        <v>0</v>
      </c>
      <c r="AF942" s="288">
        <v>0</v>
      </c>
      <c r="AG942" s="288">
        <v>0</v>
      </c>
      <c r="AH942" s="288">
        <v>0</v>
      </c>
      <c r="AI942" s="288">
        <v>0</v>
      </c>
      <c r="AJ942" s="288">
        <v>0</v>
      </c>
      <c r="AK942" s="288">
        <v>0</v>
      </c>
      <c r="AL942" s="288">
        <v>0</v>
      </c>
      <c r="AM942" s="288">
        <v>0</v>
      </c>
      <c r="AN942" s="288">
        <v>0</v>
      </c>
      <c r="AO942" s="288">
        <v>0</v>
      </c>
      <c r="AP942" s="288">
        <v>0</v>
      </c>
      <c r="AQ942" s="288">
        <v>0</v>
      </c>
      <c r="AR942" s="288">
        <v>0</v>
      </c>
      <c r="AS942" s="288">
        <v>0</v>
      </c>
      <c r="AT942" s="288">
        <v>0</v>
      </c>
      <c r="AU942" s="288">
        <v>0</v>
      </c>
      <c r="AV942" s="288">
        <v>0</v>
      </c>
    </row>
    <row r="943" spans="2:48" ht="38.25" hidden="1" customHeight="1" x14ac:dyDescent="0.2">
      <c r="B943" s="86"/>
      <c r="C943" s="381">
        <v>44566</v>
      </c>
      <c r="D943" s="416"/>
      <c r="E943" s="416"/>
      <c r="F943" s="416"/>
      <c r="G943" s="416"/>
      <c r="H943" s="417"/>
      <c r="I943" s="416"/>
      <c r="J943" s="416"/>
      <c r="K943" s="416"/>
      <c r="L943" s="416"/>
      <c r="M943" s="416"/>
      <c r="N943" s="416"/>
      <c r="O943" s="416"/>
      <c r="P943" s="416"/>
      <c r="Q943" s="416"/>
      <c r="R943" s="416"/>
      <c r="S943" s="416"/>
      <c r="T943" s="416"/>
      <c r="U943" s="416"/>
      <c r="V943" s="416"/>
      <c r="W943" s="416"/>
      <c r="X943" s="418"/>
      <c r="Y943" s="419"/>
      <c r="Z943" s="419"/>
      <c r="AA943" s="420">
        <f t="shared" si="338"/>
        <v>0</v>
      </c>
      <c r="AB943" s="188" t="s">
        <v>715</v>
      </c>
      <c r="AC943" s="288">
        <v>0</v>
      </c>
      <c r="AD943" s="288">
        <v>0</v>
      </c>
      <c r="AE943" s="288">
        <v>0</v>
      </c>
      <c r="AF943" s="288">
        <v>0</v>
      </c>
      <c r="AG943" s="288">
        <v>0</v>
      </c>
      <c r="AH943" s="288">
        <v>0</v>
      </c>
      <c r="AI943" s="288">
        <v>0</v>
      </c>
      <c r="AJ943" s="288">
        <v>0</v>
      </c>
      <c r="AK943" s="288">
        <v>0</v>
      </c>
      <c r="AL943" s="288">
        <v>0</v>
      </c>
      <c r="AM943" s="288">
        <v>0</v>
      </c>
      <c r="AN943" s="288">
        <v>0</v>
      </c>
      <c r="AO943" s="288">
        <v>0</v>
      </c>
      <c r="AP943" s="288">
        <v>0</v>
      </c>
      <c r="AQ943" s="288">
        <v>0</v>
      </c>
      <c r="AR943" s="288">
        <v>0</v>
      </c>
      <c r="AS943" s="288">
        <v>0</v>
      </c>
      <c r="AT943" s="288">
        <v>0</v>
      </c>
      <c r="AU943" s="288">
        <v>0</v>
      </c>
      <c r="AV943" s="288">
        <v>0</v>
      </c>
    </row>
    <row r="944" spans="2:48" ht="38.25" hidden="1" customHeight="1" thickBot="1" x14ac:dyDescent="0.25">
      <c r="B944" s="86"/>
      <c r="C944" s="381">
        <v>44572</v>
      </c>
      <c r="D944" s="416"/>
      <c r="E944" s="416"/>
      <c r="F944" s="416"/>
      <c r="G944" s="416"/>
      <c r="H944" s="417"/>
      <c r="I944" s="416"/>
      <c r="J944" s="416"/>
      <c r="K944" s="416"/>
      <c r="L944" s="416"/>
      <c r="M944" s="416"/>
      <c r="N944" s="416"/>
      <c r="O944" s="416"/>
      <c r="P944" s="416"/>
      <c r="Q944" s="416"/>
      <c r="R944" s="416"/>
      <c r="S944" s="416"/>
      <c r="T944" s="416"/>
      <c r="U944" s="416"/>
      <c r="V944" s="416"/>
      <c r="W944" s="416"/>
      <c r="X944" s="418"/>
      <c r="Y944" s="419"/>
      <c r="Z944" s="419"/>
      <c r="AA944" s="420">
        <f t="shared" si="338"/>
        <v>0</v>
      </c>
      <c r="AB944" s="188" t="s">
        <v>715</v>
      </c>
      <c r="AC944" s="288">
        <v>0</v>
      </c>
      <c r="AD944" s="288">
        <v>0</v>
      </c>
      <c r="AE944" s="288">
        <v>0</v>
      </c>
      <c r="AF944" s="288">
        <v>0</v>
      </c>
      <c r="AG944" s="288">
        <v>0</v>
      </c>
      <c r="AH944" s="288">
        <v>0</v>
      </c>
      <c r="AI944" s="288">
        <v>0</v>
      </c>
      <c r="AJ944" s="288">
        <v>0</v>
      </c>
      <c r="AK944" s="288">
        <v>0</v>
      </c>
      <c r="AL944" s="288">
        <v>0</v>
      </c>
      <c r="AM944" s="288">
        <v>0</v>
      </c>
      <c r="AN944" s="288">
        <v>0</v>
      </c>
      <c r="AO944" s="288">
        <v>0</v>
      </c>
      <c r="AP944" s="288">
        <v>0</v>
      </c>
      <c r="AQ944" s="288">
        <v>0</v>
      </c>
      <c r="AR944" s="288">
        <v>0</v>
      </c>
      <c r="AS944" s="288">
        <v>0</v>
      </c>
      <c r="AT944" s="288">
        <v>0</v>
      </c>
      <c r="AU944" s="288">
        <v>0</v>
      </c>
      <c r="AV944" s="288">
        <v>0</v>
      </c>
    </row>
    <row r="945" spans="2:51" ht="38.25" hidden="1" customHeight="1" thickTop="1" x14ac:dyDescent="0.2">
      <c r="B945" s="1899" t="s">
        <v>1074</v>
      </c>
      <c r="C945" s="1900"/>
      <c r="D945" s="421">
        <f t="shared" ref="D945:W945" si="340">SUM(D936:D944)</f>
        <v>0</v>
      </c>
      <c r="E945" s="421">
        <f t="shared" si="340"/>
        <v>0</v>
      </c>
      <c r="F945" s="421">
        <f t="shared" si="340"/>
        <v>10</v>
      </c>
      <c r="G945" s="421">
        <f t="shared" si="340"/>
        <v>0</v>
      </c>
      <c r="H945" s="571">
        <f t="shared" si="340"/>
        <v>0</v>
      </c>
      <c r="I945" s="421">
        <f t="shared" si="340"/>
        <v>0</v>
      </c>
      <c r="J945" s="421">
        <f t="shared" si="340"/>
        <v>0</v>
      </c>
      <c r="K945" s="421">
        <f t="shared" si="340"/>
        <v>0</v>
      </c>
      <c r="L945" s="421">
        <f t="shared" si="340"/>
        <v>0</v>
      </c>
      <c r="M945" s="421">
        <f t="shared" si="340"/>
        <v>0</v>
      </c>
      <c r="N945" s="421">
        <f t="shared" si="340"/>
        <v>0</v>
      </c>
      <c r="O945" s="421">
        <f t="shared" si="340"/>
        <v>0</v>
      </c>
      <c r="P945" s="421">
        <f t="shared" si="340"/>
        <v>0</v>
      </c>
      <c r="Q945" s="421">
        <f t="shared" si="340"/>
        <v>0</v>
      </c>
      <c r="R945" s="421">
        <f t="shared" si="340"/>
        <v>0</v>
      </c>
      <c r="S945" s="421">
        <f t="shared" si="340"/>
        <v>0</v>
      </c>
      <c r="T945" s="421">
        <f t="shared" si="340"/>
        <v>0</v>
      </c>
      <c r="U945" s="421">
        <f t="shared" si="340"/>
        <v>0</v>
      </c>
      <c r="V945" s="421">
        <f t="shared" si="340"/>
        <v>0</v>
      </c>
      <c r="W945" s="421">
        <f t="shared" si="340"/>
        <v>0</v>
      </c>
      <c r="X945" s="442"/>
      <c r="Y945" s="443"/>
      <c r="Z945" s="443"/>
      <c r="AA945" s="420">
        <f t="shared" si="338"/>
        <v>10</v>
      </c>
      <c r="AB945" s="188"/>
      <c r="AC945" s="289">
        <f t="shared" ref="AC945:AV945" si="341">SUM(AC936:AC936)</f>
        <v>0</v>
      </c>
      <c r="AD945" s="289">
        <f t="shared" si="341"/>
        <v>0</v>
      </c>
      <c r="AE945" s="289">
        <f t="shared" si="341"/>
        <v>0</v>
      </c>
      <c r="AF945" s="289">
        <f t="shared" si="341"/>
        <v>0</v>
      </c>
      <c r="AG945" s="289">
        <f t="shared" si="341"/>
        <v>0</v>
      </c>
      <c r="AH945" s="289">
        <f t="shared" si="341"/>
        <v>0</v>
      </c>
      <c r="AI945" s="289">
        <f t="shared" si="341"/>
        <v>0</v>
      </c>
      <c r="AJ945" s="289">
        <f t="shared" si="341"/>
        <v>0</v>
      </c>
      <c r="AK945" s="289">
        <f t="shared" si="341"/>
        <v>0</v>
      </c>
      <c r="AL945" s="289">
        <f t="shared" si="341"/>
        <v>0</v>
      </c>
      <c r="AM945" s="289">
        <f t="shared" si="341"/>
        <v>0</v>
      </c>
      <c r="AN945" s="289">
        <f t="shared" si="341"/>
        <v>0</v>
      </c>
      <c r="AO945" s="289">
        <f t="shared" si="341"/>
        <v>0</v>
      </c>
      <c r="AP945" s="289">
        <f t="shared" si="341"/>
        <v>0</v>
      </c>
      <c r="AQ945" s="289">
        <f t="shared" si="341"/>
        <v>0</v>
      </c>
      <c r="AR945" s="289">
        <f t="shared" si="341"/>
        <v>0</v>
      </c>
      <c r="AS945" s="289">
        <f t="shared" si="341"/>
        <v>0</v>
      </c>
      <c r="AT945" s="289">
        <f t="shared" si="341"/>
        <v>0</v>
      </c>
      <c r="AU945" s="289">
        <f t="shared" si="341"/>
        <v>0</v>
      </c>
      <c r="AV945" s="289">
        <f t="shared" si="341"/>
        <v>0</v>
      </c>
    </row>
    <row r="946" spans="2:51" ht="16.2" hidden="1" x14ac:dyDescent="0.2">
      <c r="B946" s="79"/>
      <c r="C946" s="79"/>
      <c r="D946" s="87"/>
      <c r="E946" s="87"/>
      <c r="F946" s="87"/>
      <c r="G946" s="88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188"/>
      <c r="AC946" s="81"/>
      <c r="AD946" s="81"/>
      <c r="AE946" s="81"/>
      <c r="AF946" s="81"/>
      <c r="AG946" s="81"/>
      <c r="AH946" s="81"/>
      <c r="AI946" s="81"/>
      <c r="AJ946" s="81"/>
      <c r="AK946" s="81"/>
      <c r="AL946" s="81"/>
      <c r="AM946" s="81"/>
      <c r="AN946" s="81"/>
      <c r="AO946" s="81"/>
      <c r="AP946" s="81"/>
      <c r="AQ946" s="81"/>
      <c r="AR946" s="81"/>
      <c r="AS946" s="81"/>
      <c r="AT946" s="81"/>
      <c r="AU946" s="81"/>
      <c r="AV946" s="81"/>
    </row>
    <row r="947" spans="2:51" ht="16.2" hidden="1" x14ac:dyDescent="0.2">
      <c r="B947" s="78" t="s">
        <v>413</v>
      </c>
      <c r="C947" s="89"/>
      <c r="D947" s="103" t="s">
        <v>414</v>
      </c>
      <c r="E947" s="103" t="s">
        <v>6</v>
      </c>
      <c r="F947" s="103" t="s">
        <v>262</v>
      </c>
      <c r="G947" s="103" t="s">
        <v>435</v>
      </c>
      <c r="H947" s="103" t="s">
        <v>7</v>
      </c>
      <c r="I947" s="103" t="s">
        <v>8</v>
      </c>
      <c r="J947" s="99" t="s">
        <v>22</v>
      </c>
      <c r="K947" s="103" t="s">
        <v>23</v>
      </c>
      <c r="L947" s="103" t="s">
        <v>24</v>
      </c>
      <c r="M947" s="103" t="s">
        <v>9</v>
      </c>
      <c r="N947" s="103" t="s">
        <v>415</v>
      </c>
      <c r="O947" s="103" t="s">
        <v>20</v>
      </c>
      <c r="P947" s="103" t="s">
        <v>10</v>
      </c>
      <c r="Q947" s="103" t="s">
        <v>436</v>
      </c>
      <c r="R947" s="103" t="s">
        <v>12</v>
      </c>
      <c r="S947" s="103" t="s">
        <v>11</v>
      </c>
      <c r="T947" s="103" t="s">
        <v>437</v>
      </c>
      <c r="U947" s="103" t="s">
        <v>13</v>
      </c>
      <c r="V947" s="103" t="s">
        <v>14</v>
      </c>
      <c r="W947" s="103" t="s">
        <v>416</v>
      </c>
      <c r="X947" s="103" t="s">
        <v>1086</v>
      </c>
      <c r="Y947" s="103" t="s">
        <v>15</v>
      </c>
      <c r="Z947" s="103" t="s">
        <v>16</v>
      </c>
      <c r="AA947" s="87"/>
      <c r="AB947" s="188"/>
      <c r="AC947" s="81" t="s">
        <v>409</v>
      </c>
      <c r="AD947" s="81"/>
      <c r="AE947" s="81"/>
      <c r="AF947" s="81"/>
      <c r="AG947" s="81"/>
      <c r="AH947" s="81"/>
      <c r="AI947" s="81"/>
      <c r="AJ947" s="81"/>
      <c r="AK947" s="81"/>
      <c r="AL947" s="81"/>
      <c r="AM947" s="81"/>
      <c r="AN947" s="81"/>
      <c r="AO947" s="81"/>
      <c r="AP947" s="81"/>
      <c r="AQ947" s="81"/>
      <c r="AR947" s="81"/>
      <c r="AS947" s="81"/>
      <c r="AT947" s="81"/>
      <c r="AU947" s="81"/>
      <c r="AV947" s="81"/>
    </row>
    <row r="948" spans="2:51" ht="32.25" hidden="1" customHeight="1" x14ac:dyDescent="0.2">
      <c r="B948" s="83" t="s">
        <v>410</v>
      </c>
      <c r="C948" s="83" t="s">
        <v>411</v>
      </c>
      <c r="D948" s="104" t="s">
        <v>1087</v>
      </c>
      <c r="E948" s="104" t="s">
        <v>57</v>
      </c>
      <c r="F948" s="104" t="s">
        <v>263</v>
      </c>
      <c r="G948" s="104" t="s">
        <v>340</v>
      </c>
      <c r="H948" s="104" t="s">
        <v>58</v>
      </c>
      <c r="I948" s="104" t="s">
        <v>59</v>
      </c>
      <c r="J948" s="105" t="s">
        <v>79</v>
      </c>
      <c r="K948" s="104" t="s">
        <v>80</v>
      </c>
      <c r="L948" s="104" t="s">
        <v>81</v>
      </c>
      <c r="M948" s="104" t="s">
        <v>60</v>
      </c>
      <c r="N948" s="104" t="s">
        <v>61</v>
      </c>
      <c r="O948" s="104" t="s">
        <v>77</v>
      </c>
      <c r="P948" s="104" t="s">
        <v>62</v>
      </c>
      <c r="Q948" s="104" t="s">
        <v>349</v>
      </c>
      <c r="R948" s="104" t="s">
        <v>65</v>
      </c>
      <c r="S948" s="104" t="s">
        <v>63</v>
      </c>
      <c r="T948" s="104" t="s">
        <v>350</v>
      </c>
      <c r="U948" s="104" t="s">
        <v>66</v>
      </c>
      <c r="V948" s="104" t="s">
        <v>67</v>
      </c>
      <c r="W948" s="104" t="s">
        <v>64</v>
      </c>
      <c r="X948" s="104" t="s">
        <v>351</v>
      </c>
      <c r="Y948" s="104" t="s">
        <v>68</v>
      </c>
      <c r="Z948" s="104" t="s">
        <v>69</v>
      </c>
      <c r="AA948" s="90" t="s">
        <v>1074</v>
      </c>
      <c r="AB948" s="188"/>
      <c r="AC948" s="92" t="s">
        <v>1087</v>
      </c>
      <c r="AD948" s="92" t="s">
        <v>57</v>
      </c>
      <c r="AE948" s="92" t="s">
        <v>263</v>
      </c>
      <c r="AF948" s="92" t="s">
        <v>340</v>
      </c>
      <c r="AG948" s="92" t="s">
        <v>58</v>
      </c>
      <c r="AH948" s="92" t="s">
        <v>59</v>
      </c>
      <c r="AI948" s="91" t="s">
        <v>79</v>
      </c>
      <c r="AJ948" s="92" t="s">
        <v>80</v>
      </c>
      <c r="AK948" s="92" t="s">
        <v>81</v>
      </c>
      <c r="AL948" s="92" t="s">
        <v>60</v>
      </c>
      <c r="AM948" s="92" t="s">
        <v>61</v>
      </c>
      <c r="AN948" s="92" t="s">
        <v>77</v>
      </c>
      <c r="AO948" s="92" t="s">
        <v>62</v>
      </c>
      <c r="AP948" s="92" t="s">
        <v>349</v>
      </c>
      <c r="AQ948" s="92" t="s">
        <v>65</v>
      </c>
      <c r="AR948" s="92" t="s">
        <v>63</v>
      </c>
      <c r="AS948" s="92" t="s">
        <v>350</v>
      </c>
      <c r="AT948" s="92" t="s">
        <v>66</v>
      </c>
      <c r="AU948" s="92" t="s">
        <v>67</v>
      </c>
      <c r="AV948" s="92" t="s">
        <v>64</v>
      </c>
      <c r="AW948" s="92" t="s">
        <v>351</v>
      </c>
      <c r="AX948" s="92" t="s">
        <v>68</v>
      </c>
      <c r="AY948" s="92" t="s">
        <v>69</v>
      </c>
    </row>
    <row r="949" spans="2:51" ht="37.5" hidden="1" customHeight="1" x14ac:dyDescent="0.2">
      <c r="B949" s="93"/>
      <c r="C949" s="635">
        <v>44481</v>
      </c>
      <c r="D949" s="549">
        <v>24</v>
      </c>
      <c r="E949" s="549">
        <v>24</v>
      </c>
      <c r="F949" s="549">
        <v>0</v>
      </c>
      <c r="G949" s="549">
        <v>0</v>
      </c>
      <c r="H949" s="549">
        <v>24</v>
      </c>
      <c r="I949" s="549">
        <v>0</v>
      </c>
      <c r="J949" s="549">
        <v>20</v>
      </c>
      <c r="K949" s="549">
        <v>4</v>
      </c>
      <c r="L949" s="549">
        <v>0</v>
      </c>
      <c r="M949" s="549">
        <v>0</v>
      </c>
      <c r="N949" s="549">
        <v>4</v>
      </c>
      <c r="O949" s="549">
        <v>22</v>
      </c>
      <c r="P949" s="549">
        <v>26</v>
      </c>
      <c r="Q949" s="549">
        <v>0</v>
      </c>
      <c r="R949" s="549">
        <v>0</v>
      </c>
      <c r="S949" s="549">
        <v>26</v>
      </c>
      <c r="T949" s="549">
        <v>0</v>
      </c>
      <c r="U949" s="549">
        <v>0</v>
      </c>
      <c r="V949" s="549">
        <v>0</v>
      </c>
      <c r="W949" s="549">
        <v>26</v>
      </c>
      <c r="X949" s="549">
        <v>0</v>
      </c>
      <c r="Y949" s="549">
        <v>0</v>
      </c>
      <c r="Z949" s="549">
        <v>0</v>
      </c>
      <c r="AA949" s="423">
        <f t="shared" ref="AA949:AA958" si="342">SUM(D949:Z949)</f>
        <v>200</v>
      </c>
      <c r="AB949" s="188"/>
      <c r="AC949" s="504">
        <f>D949-D922</f>
        <v>0</v>
      </c>
      <c r="AD949" s="504">
        <f t="shared" ref="AD949:AY954" si="343">E949-E922</f>
        <v>0</v>
      </c>
      <c r="AE949" s="504">
        <f t="shared" si="343"/>
        <v>0</v>
      </c>
      <c r="AF949" s="504">
        <f t="shared" si="343"/>
        <v>0</v>
      </c>
      <c r="AG949" s="504">
        <f t="shared" si="343"/>
        <v>0</v>
      </c>
      <c r="AH949" s="504">
        <f t="shared" si="343"/>
        <v>0</v>
      </c>
      <c r="AI949" s="504">
        <f t="shared" si="343"/>
        <v>0</v>
      </c>
      <c r="AJ949" s="504">
        <f t="shared" si="343"/>
        <v>0</v>
      </c>
      <c r="AK949" s="504">
        <f t="shared" si="343"/>
        <v>0</v>
      </c>
      <c r="AL949" s="504">
        <f t="shared" si="343"/>
        <v>0</v>
      </c>
      <c r="AM949" s="504">
        <f t="shared" si="343"/>
        <v>0</v>
      </c>
      <c r="AN949" s="504">
        <f t="shared" si="343"/>
        <v>0</v>
      </c>
      <c r="AO949" s="504">
        <f t="shared" si="343"/>
        <v>0</v>
      </c>
      <c r="AP949" s="504">
        <f t="shared" si="343"/>
        <v>0</v>
      </c>
      <c r="AQ949" s="504">
        <f t="shared" si="343"/>
        <v>0</v>
      </c>
      <c r="AR949" s="504">
        <f t="shared" si="343"/>
        <v>0</v>
      </c>
      <c r="AS949" s="504">
        <f t="shared" si="343"/>
        <v>0</v>
      </c>
      <c r="AT949" s="504">
        <f t="shared" si="343"/>
        <v>0</v>
      </c>
      <c r="AU949" s="504">
        <f t="shared" si="343"/>
        <v>0</v>
      </c>
      <c r="AV949" s="504">
        <f t="shared" si="343"/>
        <v>0</v>
      </c>
      <c r="AW949" s="504">
        <f t="shared" si="343"/>
        <v>0</v>
      </c>
      <c r="AX949" s="504">
        <f t="shared" si="343"/>
        <v>0</v>
      </c>
      <c r="AY949" s="504">
        <f t="shared" si="343"/>
        <v>0</v>
      </c>
    </row>
    <row r="950" spans="2:51" ht="37.5" hidden="1" customHeight="1" x14ac:dyDescent="0.2">
      <c r="B950" s="93"/>
      <c r="C950" s="635">
        <v>44490</v>
      </c>
      <c r="D950" s="549">
        <v>28</v>
      </c>
      <c r="E950" s="549">
        <v>19</v>
      </c>
      <c r="F950" s="549">
        <v>8</v>
      </c>
      <c r="G950" s="549">
        <v>0</v>
      </c>
      <c r="H950" s="549">
        <v>19</v>
      </c>
      <c r="I950" s="549">
        <v>8</v>
      </c>
      <c r="J950" s="549">
        <v>27</v>
      </c>
      <c r="K950" s="549">
        <v>0</v>
      </c>
      <c r="L950" s="549">
        <v>0</v>
      </c>
      <c r="M950" s="549">
        <v>0</v>
      </c>
      <c r="N950" s="549">
        <v>14</v>
      </c>
      <c r="O950" s="549">
        <v>10</v>
      </c>
      <c r="P950" s="549">
        <v>20</v>
      </c>
      <c r="Q950" s="549">
        <v>0</v>
      </c>
      <c r="R950" s="549">
        <v>4</v>
      </c>
      <c r="S950" s="549">
        <v>20</v>
      </c>
      <c r="T950" s="549">
        <v>0</v>
      </c>
      <c r="U950" s="549">
        <v>2</v>
      </c>
      <c r="V950" s="549">
        <v>2</v>
      </c>
      <c r="W950" s="549">
        <v>20</v>
      </c>
      <c r="X950" s="549">
        <v>0</v>
      </c>
      <c r="Y950" s="549">
        <v>2</v>
      </c>
      <c r="Z950" s="549">
        <v>2</v>
      </c>
      <c r="AA950" s="423">
        <f t="shared" si="342"/>
        <v>205</v>
      </c>
      <c r="AB950" s="188"/>
      <c r="AC950" s="504">
        <f t="shared" ref="AC950:AC954" si="344">D950-D923</f>
        <v>0</v>
      </c>
      <c r="AD950" s="504">
        <f t="shared" si="343"/>
        <v>0</v>
      </c>
      <c r="AE950" s="504">
        <f t="shared" si="343"/>
        <v>0</v>
      </c>
      <c r="AF950" s="504">
        <f t="shared" si="343"/>
        <v>0</v>
      </c>
      <c r="AG950" s="504">
        <f t="shared" si="343"/>
        <v>0</v>
      </c>
      <c r="AH950" s="504">
        <f t="shared" si="343"/>
        <v>0</v>
      </c>
      <c r="AI950" s="504">
        <f t="shared" si="343"/>
        <v>0</v>
      </c>
      <c r="AJ950" s="504">
        <f t="shared" si="343"/>
        <v>0</v>
      </c>
      <c r="AK950" s="504">
        <f t="shared" si="343"/>
        <v>0</v>
      </c>
      <c r="AL950" s="504">
        <f t="shared" si="343"/>
        <v>0</v>
      </c>
      <c r="AM950" s="504">
        <f t="shared" si="343"/>
        <v>0</v>
      </c>
      <c r="AN950" s="504">
        <f t="shared" si="343"/>
        <v>0</v>
      </c>
      <c r="AO950" s="504">
        <f t="shared" si="343"/>
        <v>0</v>
      </c>
      <c r="AP950" s="504">
        <f t="shared" si="343"/>
        <v>0</v>
      </c>
      <c r="AQ950" s="504">
        <f t="shared" si="343"/>
        <v>0</v>
      </c>
      <c r="AR950" s="504">
        <f t="shared" si="343"/>
        <v>0</v>
      </c>
      <c r="AS950" s="504">
        <f t="shared" si="343"/>
        <v>0</v>
      </c>
      <c r="AT950" s="504">
        <f t="shared" si="343"/>
        <v>0</v>
      </c>
      <c r="AU950" s="504">
        <f t="shared" si="343"/>
        <v>0</v>
      </c>
      <c r="AV950" s="504">
        <f t="shared" si="343"/>
        <v>0</v>
      </c>
      <c r="AW950" s="504">
        <f t="shared" si="343"/>
        <v>0</v>
      </c>
      <c r="AX950" s="504">
        <f t="shared" si="343"/>
        <v>0</v>
      </c>
      <c r="AY950" s="504">
        <f t="shared" si="343"/>
        <v>0</v>
      </c>
    </row>
    <row r="951" spans="2:51" ht="37.5" hidden="1" customHeight="1" x14ac:dyDescent="0.2">
      <c r="B951" s="93"/>
      <c r="C951" s="635">
        <v>44504</v>
      </c>
      <c r="D951" s="549">
        <v>26</v>
      </c>
      <c r="E951" s="549">
        <v>21</v>
      </c>
      <c r="F951" s="549">
        <v>4</v>
      </c>
      <c r="G951" s="549">
        <v>0</v>
      </c>
      <c r="H951" s="549">
        <v>21</v>
      </c>
      <c r="I951" s="549">
        <v>4</v>
      </c>
      <c r="J951" s="549">
        <v>25</v>
      </c>
      <c r="K951" s="549">
        <v>0</v>
      </c>
      <c r="L951" s="549">
        <v>0</v>
      </c>
      <c r="M951" s="549">
        <v>0</v>
      </c>
      <c r="N951" s="549">
        <v>17</v>
      </c>
      <c r="O951" s="549">
        <v>11</v>
      </c>
      <c r="P951" s="549">
        <v>14</v>
      </c>
      <c r="Q951" s="549">
        <v>0</v>
      </c>
      <c r="R951" s="549">
        <v>13</v>
      </c>
      <c r="S951" s="549">
        <v>13</v>
      </c>
      <c r="T951" s="549">
        <v>0</v>
      </c>
      <c r="U951" s="549">
        <v>10</v>
      </c>
      <c r="V951" s="549">
        <v>3</v>
      </c>
      <c r="W951" s="549">
        <v>13</v>
      </c>
      <c r="X951" s="549">
        <v>0</v>
      </c>
      <c r="Y951" s="549">
        <v>10</v>
      </c>
      <c r="Z951" s="549">
        <v>3</v>
      </c>
      <c r="AA951" s="423">
        <f t="shared" si="342"/>
        <v>208</v>
      </c>
      <c r="AB951" s="188"/>
      <c r="AC951" s="504">
        <f t="shared" si="344"/>
        <v>0</v>
      </c>
      <c r="AD951" s="504">
        <f t="shared" si="343"/>
        <v>0</v>
      </c>
      <c r="AE951" s="504">
        <f t="shared" si="343"/>
        <v>0</v>
      </c>
      <c r="AF951" s="504">
        <f t="shared" si="343"/>
        <v>0</v>
      </c>
      <c r="AG951" s="504">
        <f t="shared" si="343"/>
        <v>0</v>
      </c>
      <c r="AH951" s="504">
        <f t="shared" si="343"/>
        <v>0</v>
      </c>
      <c r="AI951" s="504">
        <f t="shared" si="343"/>
        <v>0</v>
      </c>
      <c r="AJ951" s="504">
        <f t="shared" si="343"/>
        <v>0</v>
      </c>
      <c r="AK951" s="504">
        <f t="shared" si="343"/>
        <v>0</v>
      </c>
      <c r="AL951" s="504">
        <f t="shared" si="343"/>
        <v>0</v>
      </c>
      <c r="AM951" s="504">
        <f t="shared" si="343"/>
        <v>0</v>
      </c>
      <c r="AN951" s="504">
        <f t="shared" si="343"/>
        <v>0</v>
      </c>
      <c r="AO951" s="504">
        <f t="shared" si="343"/>
        <v>0</v>
      </c>
      <c r="AP951" s="504">
        <f t="shared" si="343"/>
        <v>0</v>
      </c>
      <c r="AQ951" s="504">
        <f t="shared" si="343"/>
        <v>0</v>
      </c>
      <c r="AR951" s="504">
        <f t="shared" si="343"/>
        <v>0</v>
      </c>
      <c r="AS951" s="504">
        <f t="shared" si="343"/>
        <v>0</v>
      </c>
      <c r="AT951" s="504">
        <f t="shared" si="343"/>
        <v>0</v>
      </c>
      <c r="AU951" s="504">
        <f t="shared" si="343"/>
        <v>0</v>
      </c>
      <c r="AV951" s="504">
        <f t="shared" si="343"/>
        <v>0</v>
      </c>
      <c r="AW951" s="504">
        <f t="shared" si="343"/>
        <v>0</v>
      </c>
      <c r="AX951" s="504">
        <f t="shared" si="343"/>
        <v>0</v>
      </c>
      <c r="AY951" s="504">
        <f t="shared" si="343"/>
        <v>0</v>
      </c>
    </row>
    <row r="952" spans="2:51" ht="37.5" hidden="1" customHeight="1" x14ac:dyDescent="0.2">
      <c r="B952" s="93"/>
      <c r="C952" s="635">
        <v>44518</v>
      </c>
      <c r="D952" s="549">
        <v>28</v>
      </c>
      <c r="E952" s="549">
        <v>17</v>
      </c>
      <c r="F952" s="549">
        <v>11</v>
      </c>
      <c r="G952" s="549">
        <v>0</v>
      </c>
      <c r="H952" s="549">
        <v>19</v>
      </c>
      <c r="I952" s="549">
        <v>11</v>
      </c>
      <c r="J952" s="549">
        <v>26</v>
      </c>
      <c r="K952" s="549">
        <v>1</v>
      </c>
      <c r="L952" s="549">
        <v>1</v>
      </c>
      <c r="M952" s="549">
        <v>0</v>
      </c>
      <c r="N952" s="549">
        <v>19</v>
      </c>
      <c r="O952" s="549">
        <v>8</v>
      </c>
      <c r="P952" s="549">
        <v>20</v>
      </c>
      <c r="Q952" s="549">
        <v>0</v>
      </c>
      <c r="R952" s="549">
        <v>7</v>
      </c>
      <c r="S952" s="549">
        <v>20</v>
      </c>
      <c r="T952" s="549">
        <v>0</v>
      </c>
      <c r="U952" s="549">
        <v>7</v>
      </c>
      <c r="V952" s="549">
        <v>0</v>
      </c>
      <c r="W952" s="549">
        <v>20</v>
      </c>
      <c r="X952" s="549">
        <v>0</v>
      </c>
      <c r="Y952" s="549">
        <v>7</v>
      </c>
      <c r="Z952" s="549">
        <v>0</v>
      </c>
      <c r="AA952" s="423">
        <f t="shared" si="342"/>
        <v>222</v>
      </c>
      <c r="AB952" s="188"/>
      <c r="AC952" s="504">
        <f t="shared" si="344"/>
        <v>0</v>
      </c>
      <c r="AD952" s="504">
        <f t="shared" si="343"/>
        <v>0</v>
      </c>
      <c r="AE952" s="504">
        <f t="shared" si="343"/>
        <v>0</v>
      </c>
      <c r="AF952" s="504">
        <f t="shared" si="343"/>
        <v>0</v>
      </c>
      <c r="AG952" s="504">
        <f t="shared" si="343"/>
        <v>0</v>
      </c>
      <c r="AH952" s="504">
        <f t="shared" si="343"/>
        <v>0</v>
      </c>
      <c r="AI952" s="504">
        <f t="shared" si="343"/>
        <v>0</v>
      </c>
      <c r="AJ952" s="504">
        <f t="shared" si="343"/>
        <v>0</v>
      </c>
      <c r="AK952" s="504">
        <f t="shared" si="343"/>
        <v>0</v>
      </c>
      <c r="AL952" s="504">
        <f t="shared" si="343"/>
        <v>0</v>
      </c>
      <c r="AM952" s="504">
        <f t="shared" si="343"/>
        <v>0</v>
      </c>
      <c r="AN952" s="504">
        <f t="shared" si="343"/>
        <v>0</v>
      </c>
      <c r="AO952" s="504">
        <f t="shared" si="343"/>
        <v>0</v>
      </c>
      <c r="AP952" s="504">
        <f t="shared" si="343"/>
        <v>0</v>
      </c>
      <c r="AQ952" s="504">
        <f t="shared" si="343"/>
        <v>0</v>
      </c>
      <c r="AR952" s="504">
        <f t="shared" si="343"/>
        <v>0</v>
      </c>
      <c r="AS952" s="504">
        <f t="shared" si="343"/>
        <v>0</v>
      </c>
      <c r="AT952" s="504">
        <f t="shared" si="343"/>
        <v>0</v>
      </c>
      <c r="AU952" s="504">
        <f t="shared" si="343"/>
        <v>0</v>
      </c>
      <c r="AV952" s="504">
        <f t="shared" si="343"/>
        <v>0</v>
      </c>
      <c r="AW952" s="504">
        <f t="shared" si="343"/>
        <v>0</v>
      </c>
      <c r="AX952" s="504">
        <f t="shared" si="343"/>
        <v>0</v>
      </c>
      <c r="AY952" s="504">
        <f t="shared" si="343"/>
        <v>0</v>
      </c>
    </row>
    <row r="953" spans="2:51" ht="37.5" hidden="1" customHeight="1" x14ac:dyDescent="0.2">
      <c r="B953" s="93"/>
      <c r="C953" s="544">
        <v>44526</v>
      </c>
      <c r="D953" s="552">
        <v>31</v>
      </c>
      <c r="E953" s="549">
        <v>31</v>
      </c>
      <c r="F953" s="549">
        <v>1</v>
      </c>
      <c r="G953" s="549">
        <v>0</v>
      </c>
      <c r="H953" s="552">
        <v>30</v>
      </c>
      <c r="I953" s="549">
        <v>1</v>
      </c>
      <c r="J953" s="549">
        <v>4</v>
      </c>
      <c r="K953" s="549">
        <v>0</v>
      </c>
      <c r="L953" s="552">
        <v>27</v>
      </c>
      <c r="M953" s="549">
        <v>0</v>
      </c>
      <c r="N953" s="549">
        <v>28</v>
      </c>
      <c r="O953" s="549">
        <v>0</v>
      </c>
      <c r="P953" s="549">
        <v>7</v>
      </c>
      <c r="Q953" s="549">
        <v>0</v>
      </c>
      <c r="R953" s="549">
        <v>21</v>
      </c>
      <c r="S953" s="549">
        <v>7</v>
      </c>
      <c r="T953" s="549">
        <v>0</v>
      </c>
      <c r="U953" s="549">
        <v>5</v>
      </c>
      <c r="V953" s="549">
        <v>16</v>
      </c>
      <c r="W953" s="549">
        <v>7</v>
      </c>
      <c r="X953" s="549">
        <v>0</v>
      </c>
      <c r="Y953" s="549">
        <v>5</v>
      </c>
      <c r="Z953" s="549">
        <v>16</v>
      </c>
      <c r="AA953" s="423">
        <f t="shared" si="342"/>
        <v>237</v>
      </c>
      <c r="AB953" s="188" t="s">
        <v>634</v>
      </c>
      <c r="AC953" s="504">
        <f t="shared" si="344"/>
        <v>-1</v>
      </c>
      <c r="AD953" s="504">
        <f t="shared" si="343"/>
        <v>0</v>
      </c>
      <c r="AE953" s="504">
        <f t="shared" si="343"/>
        <v>0</v>
      </c>
      <c r="AF953" s="504">
        <f t="shared" si="343"/>
        <v>0</v>
      </c>
      <c r="AG953" s="504">
        <f t="shared" si="343"/>
        <v>-1</v>
      </c>
      <c r="AH953" s="504">
        <f t="shared" si="343"/>
        <v>0</v>
      </c>
      <c r="AI953" s="504">
        <f t="shared" si="343"/>
        <v>0</v>
      </c>
      <c r="AJ953" s="504">
        <f t="shared" si="343"/>
        <v>0</v>
      </c>
      <c r="AK953" s="504">
        <f t="shared" si="343"/>
        <v>-1</v>
      </c>
      <c r="AL953" s="504">
        <f t="shared" si="343"/>
        <v>0</v>
      </c>
      <c r="AM953" s="504">
        <f t="shared" si="343"/>
        <v>0</v>
      </c>
      <c r="AN953" s="504">
        <f t="shared" si="343"/>
        <v>0</v>
      </c>
      <c r="AO953" s="504">
        <f t="shared" si="343"/>
        <v>0</v>
      </c>
      <c r="AP953" s="504">
        <f t="shared" si="343"/>
        <v>0</v>
      </c>
      <c r="AQ953" s="504">
        <f t="shared" si="343"/>
        <v>0</v>
      </c>
      <c r="AR953" s="504">
        <f t="shared" si="343"/>
        <v>0</v>
      </c>
      <c r="AS953" s="504">
        <f t="shared" si="343"/>
        <v>0</v>
      </c>
      <c r="AT953" s="504">
        <f t="shared" si="343"/>
        <v>0</v>
      </c>
      <c r="AU953" s="504">
        <f t="shared" si="343"/>
        <v>0</v>
      </c>
      <c r="AV953" s="504">
        <f t="shared" si="343"/>
        <v>0</v>
      </c>
      <c r="AW953" s="504">
        <f t="shared" si="343"/>
        <v>0</v>
      </c>
      <c r="AX953" s="504">
        <f t="shared" si="343"/>
        <v>0</v>
      </c>
      <c r="AY953" s="504">
        <f t="shared" si="343"/>
        <v>0</v>
      </c>
    </row>
    <row r="954" spans="2:51" ht="37.5" hidden="1" customHeight="1" x14ac:dyDescent="0.2">
      <c r="B954" s="93"/>
      <c r="C954" s="544">
        <v>44538</v>
      </c>
      <c r="D954" s="552">
        <v>21</v>
      </c>
      <c r="E954" s="552">
        <v>22</v>
      </c>
      <c r="F954" s="549">
        <v>0</v>
      </c>
      <c r="G954" s="549">
        <v>0</v>
      </c>
      <c r="H954" s="552">
        <v>21</v>
      </c>
      <c r="I954" s="549">
        <v>0</v>
      </c>
      <c r="J954" s="552">
        <v>5</v>
      </c>
      <c r="K954" s="552">
        <v>1</v>
      </c>
      <c r="L954" s="552">
        <v>15</v>
      </c>
      <c r="M954" s="549">
        <v>0</v>
      </c>
      <c r="N954" s="549">
        <v>22</v>
      </c>
      <c r="O954" s="552">
        <v>0</v>
      </c>
      <c r="P954" s="552">
        <v>1</v>
      </c>
      <c r="Q954" s="549">
        <v>0</v>
      </c>
      <c r="R954" s="552">
        <v>33</v>
      </c>
      <c r="S954" s="552">
        <v>2</v>
      </c>
      <c r="T954" s="549">
        <v>0</v>
      </c>
      <c r="U954" s="549">
        <v>0</v>
      </c>
      <c r="V954" s="552">
        <v>33</v>
      </c>
      <c r="W954" s="552">
        <v>2</v>
      </c>
      <c r="X954" s="549">
        <v>0</v>
      </c>
      <c r="Y954" s="549">
        <v>0</v>
      </c>
      <c r="Z954" s="552">
        <v>34</v>
      </c>
      <c r="AA954" s="423">
        <f t="shared" si="342"/>
        <v>212</v>
      </c>
      <c r="AB954" s="188" t="s">
        <v>634</v>
      </c>
      <c r="AC954" s="504">
        <f t="shared" si="344"/>
        <v>9</v>
      </c>
      <c r="AD954" s="504">
        <f t="shared" si="343"/>
        <v>10</v>
      </c>
      <c r="AE954" s="504">
        <f t="shared" si="343"/>
        <v>0</v>
      </c>
      <c r="AF954" s="504">
        <f t="shared" si="343"/>
        <v>0</v>
      </c>
      <c r="AG954" s="504">
        <f t="shared" si="343"/>
        <v>9</v>
      </c>
      <c r="AH954" s="504">
        <f t="shared" si="343"/>
        <v>0</v>
      </c>
      <c r="AI954" s="504">
        <f t="shared" si="343"/>
        <v>2</v>
      </c>
      <c r="AJ954" s="504">
        <f t="shared" si="343"/>
        <v>1</v>
      </c>
      <c r="AK954" s="504">
        <f t="shared" si="343"/>
        <v>6</v>
      </c>
      <c r="AL954" s="504">
        <f t="shared" si="343"/>
        <v>0</v>
      </c>
      <c r="AM954" s="504">
        <f t="shared" si="343"/>
        <v>0</v>
      </c>
      <c r="AN954" s="504">
        <f t="shared" si="343"/>
        <v>-3</v>
      </c>
      <c r="AO954" s="504">
        <f t="shared" si="343"/>
        <v>-2</v>
      </c>
      <c r="AP954" s="504">
        <f t="shared" si="343"/>
        <v>0</v>
      </c>
      <c r="AQ954" s="504">
        <f t="shared" si="343"/>
        <v>11</v>
      </c>
      <c r="AR954" s="504">
        <f t="shared" si="343"/>
        <v>-1</v>
      </c>
      <c r="AS954" s="504">
        <f t="shared" si="343"/>
        <v>0</v>
      </c>
      <c r="AT954" s="504">
        <f t="shared" si="343"/>
        <v>0</v>
      </c>
      <c r="AU954" s="504">
        <f t="shared" si="343"/>
        <v>11</v>
      </c>
      <c r="AV954" s="504">
        <f t="shared" si="343"/>
        <v>-1</v>
      </c>
      <c r="AW954" s="504">
        <f t="shared" si="343"/>
        <v>0</v>
      </c>
      <c r="AX954" s="504">
        <f t="shared" si="343"/>
        <v>0</v>
      </c>
      <c r="AY954" s="504">
        <f t="shared" si="343"/>
        <v>12</v>
      </c>
    </row>
    <row r="955" spans="2:51" ht="37.5" hidden="1" customHeight="1" x14ac:dyDescent="0.2">
      <c r="B955" s="93"/>
      <c r="C955" s="544">
        <v>44550</v>
      </c>
      <c r="D955" s="552">
        <v>22</v>
      </c>
      <c r="E955" s="552">
        <v>19</v>
      </c>
      <c r="F955" s="552">
        <v>3</v>
      </c>
      <c r="G955" s="552">
        <v>0</v>
      </c>
      <c r="H955" s="552">
        <v>22</v>
      </c>
      <c r="I955" s="552">
        <v>3</v>
      </c>
      <c r="J955" s="552">
        <v>8</v>
      </c>
      <c r="K955" s="552">
        <v>6</v>
      </c>
      <c r="L955" s="552">
        <v>8</v>
      </c>
      <c r="M955" s="552">
        <v>0</v>
      </c>
      <c r="N955" s="552">
        <v>17</v>
      </c>
      <c r="O955" s="552">
        <v>7</v>
      </c>
      <c r="P955" s="552">
        <v>13</v>
      </c>
      <c r="Q955" s="552">
        <v>0</v>
      </c>
      <c r="R955" s="552">
        <v>23</v>
      </c>
      <c r="S955" s="552">
        <v>13</v>
      </c>
      <c r="T955" s="552">
        <v>0</v>
      </c>
      <c r="U955" s="552">
        <v>0</v>
      </c>
      <c r="V955" s="552">
        <v>23</v>
      </c>
      <c r="W955" s="552">
        <v>13</v>
      </c>
      <c r="X955" s="552">
        <v>0</v>
      </c>
      <c r="Y955" s="552">
        <v>0</v>
      </c>
      <c r="Z955" s="552">
        <v>23</v>
      </c>
      <c r="AA955" s="423">
        <f t="shared" si="342"/>
        <v>223</v>
      </c>
      <c r="AB955" s="188" t="s">
        <v>715</v>
      </c>
      <c r="AC955" s="504">
        <v>22</v>
      </c>
      <c r="AD955" s="504">
        <v>19</v>
      </c>
      <c r="AE955" s="504">
        <v>3</v>
      </c>
      <c r="AF955" s="504">
        <v>0</v>
      </c>
      <c r="AG955" s="504">
        <v>22</v>
      </c>
      <c r="AH955" s="504">
        <v>3</v>
      </c>
      <c r="AI955" s="504">
        <v>8</v>
      </c>
      <c r="AJ955" s="504">
        <v>6</v>
      </c>
      <c r="AK955" s="504">
        <v>8</v>
      </c>
      <c r="AL955" s="504">
        <v>0</v>
      </c>
      <c r="AM955" s="504">
        <v>17</v>
      </c>
      <c r="AN955" s="504">
        <v>7</v>
      </c>
      <c r="AO955" s="504">
        <v>13</v>
      </c>
      <c r="AP955" s="504">
        <v>0</v>
      </c>
      <c r="AQ955" s="504">
        <v>23</v>
      </c>
      <c r="AR955" s="504">
        <v>13</v>
      </c>
      <c r="AS955" s="504">
        <v>0</v>
      </c>
      <c r="AT955" s="504">
        <v>0</v>
      </c>
      <c r="AU955" s="504">
        <v>23</v>
      </c>
      <c r="AV955" s="504">
        <v>13</v>
      </c>
      <c r="AW955" s="504">
        <v>0</v>
      </c>
      <c r="AX955" s="504">
        <v>0</v>
      </c>
      <c r="AY955" s="504">
        <v>23</v>
      </c>
    </row>
    <row r="956" spans="2:51" ht="37.5" hidden="1" customHeight="1" x14ac:dyDescent="0.2">
      <c r="B956" s="93"/>
      <c r="C956" s="544">
        <v>44566</v>
      </c>
      <c r="D956" s="552">
        <v>24</v>
      </c>
      <c r="E956" s="552">
        <v>18</v>
      </c>
      <c r="F956" s="552">
        <v>6</v>
      </c>
      <c r="G956" s="552">
        <v>0</v>
      </c>
      <c r="H956" s="552">
        <v>26</v>
      </c>
      <c r="I956" s="552">
        <v>6</v>
      </c>
      <c r="J956" s="552">
        <v>9</v>
      </c>
      <c r="K956" s="552">
        <v>0</v>
      </c>
      <c r="L956" s="552">
        <v>15</v>
      </c>
      <c r="M956" s="552">
        <v>0</v>
      </c>
      <c r="N956" s="552">
        <v>22</v>
      </c>
      <c r="O956" s="552">
        <v>3</v>
      </c>
      <c r="P956" s="552">
        <v>6</v>
      </c>
      <c r="Q956" s="552">
        <v>0</v>
      </c>
      <c r="R956" s="552">
        <v>19</v>
      </c>
      <c r="S956" s="552">
        <v>6</v>
      </c>
      <c r="T956" s="552">
        <v>0</v>
      </c>
      <c r="U956" s="552">
        <v>19</v>
      </c>
      <c r="V956" s="552">
        <v>10</v>
      </c>
      <c r="W956" s="552">
        <v>6</v>
      </c>
      <c r="X956" s="552">
        <v>0</v>
      </c>
      <c r="Y956" s="552">
        <v>9</v>
      </c>
      <c r="Z956" s="552">
        <v>10</v>
      </c>
      <c r="AA956" s="423">
        <f t="shared" si="342"/>
        <v>214</v>
      </c>
      <c r="AB956" s="188" t="s">
        <v>715</v>
      </c>
      <c r="AC956" s="504">
        <v>24</v>
      </c>
      <c r="AD956" s="504">
        <v>18</v>
      </c>
      <c r="AE956" s="504">
        <v>6</v>
      </c>
      <c r="AF956" s="504">
        <v>0</v>
      </c>
      <c r="AG956" s="504">
        <v>26</v>
      </c>
      <c r="AH956" s="504">
        <v>6</v>
      </c>
      <c r="AI956" s="504">
        <v>9</v>
      </c>
      <c r="AJ956" s="504">
        <v>0</v>
      </c>
      <c r="AK956" s="504">
        <v>15</v>
      </c>
      <c r="AL956" s="504">
        <v>0</v>
      </c>
      <c r="AM956" s="504">
        <v>22</v>
      </c>
      <c r="AN956" s="504">
        <v>3</v>
      </c>
      <c r="AO956" s="504">
        <v>6</v>
      </c>
      <c r="AP956" s="504">
        <v>0</v>
      </c>
      <c r="AQ956" s="504">
        <v>19</v>
      </c>
      <c r="AR956" s="504">
        <v>6</v>
      </c>
      <c r="AS956" s="504">
        <v>0</v>
      </c>
      <c r="AT956" s="504">
        <v>19</v>
      </c>
      <c r="AU956" s="504">
        <v>10</v>
      </c>
      <c r="AV956" s="504">
        <v>6</v>
      </c>
      <c r="AW956" s="504">
        <v>0</v>
      </c>
      <c r="AX956" s="504">
        <v>9</v>
      </c>
      <c r="AY956" s="504">
        <v>10</v>
      </c>
    </row>
    <row r="957" spans="2:51" ht="37.5" hidden="1" customHeight="1" thickBot="1" x14ac:dyDescent="0.25">
      <c r="B957" s="93"/>
      <c r="C957" s="544">
        <v>44572</v>
      </c>
      <c r="D957" s="552">
        <v>16</v>
      </c>
      <c r="E957" s="552">
        <v>16</v>
      </c>
      <c r="F957" s="552">
        <v>0</v>
      </c>
      <c r="G957" s="552">
        <v>0</v>
      </c>
      <c r="H957" s="552">
        <v>16</v>
      </c>
      <c r="I957" s="552">
        <v>0</v>
      </c>
      <c r="J957" s="552">
        <v>0</v>
      </c>
      <c r="K957" s="552">
        <v>0</v>
      </c>
      <c r="L957" s="552">
        <v>16</v>
      </c>
      <c r="M957" s="552">
        <v>0</v>
      </c>
      <c r="N957" s="552">
        <v>24</v>
      </c>
      <c r="O957" s="552">
        <v>0</v>
      </c>
      <c r="P957" s="552">
        <v>0</v>
      </c>
      <c r="Q957" s="552">
        <v>0</v>
      </c>
      <c r="R957" s="552">
        <v>25</v>
      </c>
      <c r="S957" s="552">
        <v>0</v>
      </c>
      <c r="T957" s="552">
        <v>0</v>
      </c>
      <c r="U957" s="552">
        <v>0</v>
      </c>
      <c r="V957" s="552">
        <v>25</v>
      </c>
      <c r="W957" s="552">
        <v>0</v>
      </c>
      <c r="X957" s="552">
        <v>0</v>
      </c>
      <c r="Y957" s="552">
        <v>0</v>
      </c>
      <c r="Z957" s="552">
        <v>24</v>
      </c>
      <c r="AA957" s="423">
        <f t="shared" si="342"/>
        <v>162</v>
      </c>
      <c r="AB957" s="188" t="s">
        <v>715</v>
      </c>
      <c r="AC957" s="504">
        <v>16</v>
      </c>
      <c r="AD957" s="504">
        <v>16</v>
      </c>
      <c r="AE957" s="504">
        <v>0</v>
      </c>
      <c r="AF957" s="504">
        <v>0</v>
      </c>
      <c r="AG957" s="504">
        <v>16</v>
      </c>
      <c r="AH957" s="504">
        <v>0</v>
      </c>
      <c r="AI957" s="504">
        <v>0</v>
      </c>
      <c r="AJ957" s="504">
        <v>0</v>
      </c>
      <c r="AK957" s="504">
        <v>16</v>
      </c>
      <c r="AL957" s="504">
        <v>0</v>
      </c>
      <c r="AM957" s="504">
        <v>24</v>
      </c>
      <c r="AN957" s="504">
        <v>0</v>
      </c>
      <c r="AO957" s="504">
        <v>0</v>
      </c>
      <c r="AP957" s="504">
        <v>0</v>
      </c>
      <c r="AQ957" s="504">
        <v>25</v>
      </c>
      <c r="AR957" s="504">
        <v>0</v>
      </c>
      <c r="AS957" s="504">
        <v>0</v>
      </c>
      <c r="AT957" s="504">
        <v>0</v>
      </c>
      <c r="AU957" s="504">
        <v>25</v>
      </c>
      <c r="AV957" s="504">
        <v>0</v>
      </c>
      <c r="AW957" s="504">
        <v>0</v>
      </c>
      <c r="AX957" s="504">
        <v>0</v>
      </c>
      <c r="AY957" s="504">
        <v>24</v>
      </c>
    </row>
    <row r="958" spans="2:51" ht="37.5" hidden="1" customHeight="1" thickTop="1" x14ac:dyDescent="0.2">
      <c r="B958" s="1898" t="s">
        <v>412</v>
      </c>
      <c r="C958" s="1898"/>
      <c r="D958" s="424">
        <f t="shared" ref="D958:Z958" si="345">SUM(D949:D957)</f>
        <v>220</v>
      </c>
      <c r="E958" s="424">
        <f t="shared" si="345"/>
        <v>187</v>
      </c>
      <c r="F958" s="424">
        <f t="shared" si="345"/>
        <v>33</v>
      </c>
      <c r="G958" s="424">
        <f t="shared" si="345"/>
        <v>0</v>
      </c>
      <c r="H958" s="424">
        <f t="shared" si="345"/>
        <v>198</v>
      </c>
      <c r="I958" s="424">
        <f t="shared" si="345"/>
        <v>33</v>
      </c>
      <c r="J958" s="424">
        <f t="shared" si="345"/>
        <v>124</v>
      </c>
      <c r="K958" s="424">
        <f t="shared" si="345"/>
        <v>12</v>
      </c>
      <c r="L958" s="424">
        <f t="shared" si="345"/>
        <v>82</v>
      </c>
      <c r="M958" s="424">
        <f t="shared" si="345"/>
        <v>0</v>
      </c>
      <c r="N958" s="424">
        <f t="shared" si="345"/>
        <v>167</v>
      </c>
      <c r="O958" s="424">
        <f t="shared" si="345"/>
        <v>61</v>
      </c>
      <c r="P958" s="424">
        <f t="shared" si="345"/>
        <v>107</v>
      </c>
      <c r="Q958" s="424">
        <f t="shared" si="345"/>
        <v>0</v>
      </c>
      <c r="R958" s="424">
        <f t="shared" si="345"/>
        <v>145</v>
      </c>
      <c r="S958" s="424">
        <f t="shared" si="345"/>
        <v>107</v>
      </c>
      <c r="T958" s="424">
        <f t="shared" si="345"/>
        <v>0</v>
      </c>
      <c r="U958" s="424">
        <f t="shared" si="345"/>
        <v>43</v>
      </c>
      <c r="V958" s="424">
        <f t="shared" si="345"/>
        <v>112</v>
      </c>
      <c r="W958" s="424">
        <f t="shared" si="345"/>
        <v>107</v>
      </c>
      <c r="X958" s="424">
        <f t="shared" si="345"/>
        <v>0</v>
      </c>
      <c r="Y958" s="424">
        <f t="shared" si="345"/>
        <v>33</v>
      </c>
      <c r="Z958" s="424">
        <f t="shared" si="345"/>
        <v>112</v>
      </c>
      <c r="AA958" s="423">
        <f t="shared" si="342"/>
        <v>1883</v>
      </c>
      <c r="AB958" s="182"/>
      <c r="AC958" s="290">
        <f t="shared" ref="AC958:AY958" si="346">SUM(AC949:AC957)</f>
        <v>70</v>
      </c>
      <c r="AD958" s="290">
        <f t="shared" si="346"/>
        <v>63</v>
      </c>
      <c r="AE958" s="290">
        <f t="shared" si="346"/>
        <v>9</v>
      </c>
      <c r="AF958" s="290">
        <f t="shared" si="346"/>
        <v>0</v>
      </c>
      <c r="AG958" s="290">
        <f t="shared" si="346"/>
        <v>72</v>
      </c>
      <c r="AH958" s="290">
        <f t="shared" si="346"/>
        <v>9</v>
      </c>
      <c r="AI958" s="290">
        <f t="shared" si="346"/>
        <v>19</v>
      </c>
      <c r="AJ958" s="290">
        <f t="shared" si="346"/>
        <v>7</v>
      </c>
      <c r="AK958" s="290">
        <f t="shared" si="346"/>
        <v>44</v>
      </c>
      <c r="AL958" s="290">
        <f t="shared" si="346"/>
        <v>0</v>
      </c>
      <c r="AM958" s="290">
        <f t="shared" si="346"/>
        <v>63</v>
      </c>
      <c r="AN958" s="290">
        <f t="shared" si="346"/>
        <v>7</v>
      </c>
      <c r="AO958" s="290">
        <f t="shared" si="346"/>
        <v>17</v>
      </c>
      <c r="AP958" s="290">
        <f t="shared" si="346"/>
        <v>0</v>
      </c>
      <c r="AQ958" s="290">
        <f t="shared" si="346"/>
        <v>78</v>
      </c>
      <c r="AR958" s="290">
        <f t="shared" si="346"/>
        <v>18</v>
      </c>
      <c r="AS958" s="290">
        <f t="shared" si="346"/>
        <v>0</v>
      </c>
      <c r="AT958" s="290">
        <f t="shared" si="346"/>
        <v>19</v>
      </c>
      <c r="AU958" s="290">
        <f t="shared" si="346"/>
        <v>69</v>
      </c>
      <c r="AV958" s="290">
        <f t="shared" si="346"/>
        <v>18</v>
      </c>
      <c r="AW958" s="290">
        <f t="shared" si="346"/>
        <v>0</v>
      </c>
      <c r="AX958" s="290">
        <f t="shared" si="346"/>
        <v>9</v>
      </c>
      <c r="AY958" s="290">
        <f t="shared" si="346"/>
        <v>69</v>
      </c>
    </row>
    <row r="959" spans="2:51" ht="12" hidden="1" customHeight="1" x14ac:dyDescent="0.2">
      <c r="AB959" s="182"/>
      <c r="AC959" s="574"/>
    </row>
    <row r="960" spans="2:51" ht="12" hidden="1" customHeight="1" x14ac:dyDescent="0.2"/>
    <row r="961" spans="2:48" ht="12" hidden="1" customHeight="1" x14ac:dyDescent="0.2"/>
    <row r="962" spans="2:48" ht="12" hidden="1" customHeight="1" x14ac:dyDescent="0.2"/>
    <row r="963" spans="2:48" ht="22.5" hidden="1" customHeight="1" x14ac:dyDescent="0.2">
      <c r="B963" s="172" t="s">
        <v>1130</v>
      </c>
      <c r="H963" s="94"/>
    </row>
    <row r="964" spans="2:48" ht="14.4" hidden="1" x14ac:dyDescent="0.2">
      <c r="B964" s="78"/>
      <c r="C964" s="79"/>
      <c r="D964" s="96" t="s">
        <v>389</v>
      </c>
      <c r="E964" s="97" t="s">
        <v>390</v>
      </c>
      <c r="F964" s="96" t="s">
        <v>391</v>
      </c>
      <c r="G964" s="96" t="s">
        <v>392</v>
      </c>
      <c r="H964" s="98" t="s">
        <v>393</v>
      </c>
      <c r="I964" s="97" t="s">
        <v>394</v>
      </c>
      <c r="J964" s="96" t="s">
        <v>395</v>
      </c>
      <c r="K964" s="96" t="s">
        <v>396</v>
      </c>
      <c r="L964" s="96" t="s">
        <v>397</v>
      </c>
      <c r="M964" s="96" t="s">
        <v>398</v>
      </c>
      <c r="N964" s="96" t="s">
        <v>399</v>
      </c>
      <c r="O964" s="96" t="s">
        <v>400</v>
      </c>
      <c r="P964" s="96" t="s">
        <v>401</v>
      </c>
      <c r="Q964" s="96" t="s">
        <v>402</v>
      </c>
      <c r="R964" s="96" t="s">
        <v>403</v>
      </c>
      <c r="S964" s="96" t="s">
        <v>404</v>
      </c>
      <c r="T964" s="96" t="s">
        <v>405</v>
      </c>
      <c r="U964" s="96" t="s">
        <v>406</v>
      </c>
      <c r="V964" s="96" t="s">
        <v>407</v>
      </c>
      <c r="W964" s="99" t="s">
        <v>408</v>
      </c>
      <c r="X964" s="80"/>
      <c r="Y964" s="80"/>
      <c r="Z964" s="80"/>
      <c r="AA964" s="80"/>
      <c r="AC964" s="81" t="s">
        <v>409</v>
      </c>
      <c r="AD964" s="81"/>
      <c r="AE964" s="81"/>
      <c r="AF964" s="81"/>
      <c r="AG964" s="81"/>
      <c r="AH964" s="81"/>
      <c r="AI964" s="81"/>
      <c r="AJ964" s="81"/>
      <c r="AK964" s="81"/>
      <c r="AL964" s="81"/>
      <c r="AM964" s="81"/>
      <c r="AN964" s="81"/>
      <c r="AO964" s="81"/>
      <c r="AP964" s="81"/>
      <c r="AQ964" s="81"/>
      <c r="AR964" s="81"/>
      <c r="AS964" s="81"/>
      <c r="AT964" s="81"/>
      <c r="AU964" s="81"/>
      <c r="AV964" s="82"/>
    </row>
    <row r="965" spans="2:48" ht="33.75" hidden="1" customHeight="1" x14ac:dyDescent="0.2">
      <c r="B965" s="83" t="s">
        <v>410</v>
      </c>
      <c r="C965" s="83" t="s">
        <v>411</v>
      </c>
      <c r="D965" s="100" t="s">
        <v>417</v>
      </c>
      <c r="E965" s="100" t="s">
        <v>418</v>
      </c>
      <c r="F965" s="100" t="s">
        <v>419</v>
      </c>
      <c r="G965" s="100" t="s">
        <v>420</v>
      </c>
      <c r="H965" s="101" t="s">
        <v>421</v>
      </c>
      <c r="I965" s="102" t="s">
        <v>422</v>
      </c>
      <c r="J965" s="100" t="s">
        <v>423</v>
      </c>
      <c r="K965" s="100" t="s">
        <v>424</v>
      </c>
      <c r="L965" s="100" t="s">
        <v>425</v>
      </c>
      <c r="M965" s="100" t="s">
        <v>426</v>
      </c>
      <c r="N965" s="100" t="s">
        <v>427</v>
      </c>
      <c r="O965" s="100" t="s">
        <v>428</v>
      </c>
      <c r="P965" s="100" t="s">
        <v>64</v>
      </c>
      <c r="Q965" s="100" t="s">
        <v>64</v>
      </c>
      <c r="R965" s="100" t="s">
        <v>429</v>
      </c>
      <c r="S965" s="100" t="s">
        <v>430</v>
      </c>
      <c r="T965" s="100" t="s">
        <v>431</v>
      </c>
      <c r="U965" s="100" t="s">
        <v>432</v>
      </c>
      <c r="V965" s="100" t="s">
        <v>433</v>
      </c>
      <c r="W965" s="100" t="s">
        <v>434</v>
      </c>
      <c r="X965" s="95"/>
      <c r="Y965" s="95"/>
      <c r="Z965" s="95"/>
      <c r="AA965" s="84" t="s">
        <v>1074</v>
      </c>
      <c r="AC965" s="85" t="s">
        <v>417</v>
      </c>
      <c r="AD965" s="85" t="s">
        <v>418</v>
      </c>
      <c r="AE965" s="85" t="s">
        <v>419</v>
      </c>
      <c r="AF965" s="85" t="s">
        <v>420</v>
      </c>
      <c r="AG965" s="85" t="s">
        <v>421</v>
      </c>
      <c r="AH965" s="85" t="s">
        <v>422</v>
      </c>
      <c r="AI965" s="85" t="s">
        <v>423</v>
      </c>
      <c r="AJ965" s="85" t="s">
        <v>424</v>
      </c>
      <c r="AK965" s="85" t="s">
        <v>425</v>
      </c>
      <c r="AL965" s="85" t="s">
        <v>426</v>
      </c>
      <c r="AM965" s="85" t="s">
        <v>427</v>
      </c>
      <c r="AN965" s="85" t="s">
        <v>428</v>
      </c>
      <c r="AO965" s="85" t="s">
        <v>1090</v>
      </c>
      <c r="AP965" s="85" t="s">
        <v>1062</v>
      </c>
      <c r="AQ965" s="85" t="s">
        <v>429</v>
      </c>
      <c r="AR965" s="85" t="s">
        <v>430</v>
      </c>
      <c r="AS965" s="85" t="s">
        <v>431</v>
      </c>
      <c r="AT965" s="85" t="s">
        <v>432</v>
      </c>
      <c r="AU965" s="85" t="s">
        <v>433</v>
      </c>
      <c r="AV965" s="85" t="s">
        <v>434</v>
      </c>
    </row>
    <row r="966" spans="2:48" ht="38.25" hidden="1" customHeight="1" x14ac:dyDescent="0.2">
      <c r="B966" s="86"/>
      <c r="C966" s="381">
        <v>44481</v>
      </c>
      <c r="D966" s="416"/>
      <c r="E966" s="416"/>
      <c r="F966" s="416"/>
      <c r="G966" s="416"/>
      <c r="H966" s="417"/>
      <c r="I966" s="416"/>
      <c r="J966" s="416"/>
      <c r="K966" s="416"/>
      <c r="L966" s="416"/>
      <c r="M966" s="416"/>
      <c r="N966" s="416"/>
      <c r="O966" s="416"/>
      <c r="P966" s="416"/>
      <c r="Q966" s="416"/>
      <c r="R966" s="416"/>
      <c r="S966" s="416"/>
      <c r="T966" s="416"/>
      <c r="U966" s="416"/>
      <c r="V966" s="416"/>
      <c r="W966" s="416"/>
      <c r="X966" s="418"/>
      <c r="Y966" s="419"/>
      <c r="Z966" s="419"/>
      <c r="AA966" s="420">
        <f>SUM(D966:W966)</f>
        <v>0</v>
      </c>
      <c r="AB966" s="188"/>
      <c r="AC966" s="639">
        <f>D966-D936</f>
        <v>0</v>
      </c>
      <c r="AD966" s="639">
        <f t="shared" ref="AD966:AV974" si="347">E966-E936</f>
        <v>0</v>
      </c>
      <c r="AE966" s="639">
        <f t="shared" si="347"/>
        <v>0</v>
      </c>
      <c r="AF966" s="639">
        <f t="shared" si="347"/>
        <v>0</v>
      </c>
      <c r="AG966" s="639">
        <f t="shared" si="347"/>
        <v>0</v>
      </c>
      <c r="AH966" s="639">
        <f t="shared" si="347"/>
        <v>0</v>
      </c>
      <c r="AI966" s="639">
        <f t="shared" si="347"/>
        <v>0</v>
      </c>
      <c r="AJ966" s="639">
        <f t="shared" si="347"/>
        <v>0</v>
      </c>
      <c r="AK966" s="639">
        <f t="shared" si="347"/>
        <v>0</v>
      </c>
      <c r="AL966" s="639">
        <f t="shared" si="347"/>
        <v>0</v>
      </c>
      <c r="AM966" s="639">
        <f t="shared" si="347"/>
        <v>0</v>
      </c>
      <c r="AN966" s="639">
        <f t="shared" si="347"/>
        <v>0</v>
      </c>
      <c r="AO966" s="639">
        <f t="shared" si="347"/>
        <v>0</v>
      </c>
      <c r="AP966" s="639">
        <f t="shared" si="347"/>
        <v>0</v>
      </c>
      <c r="AQ966" s="639">
        <f t="shared" si="347"/>
        <v>0</v>
      </c>
      <c r="AR966" s="639">
        <f t="shared" si="347"/>
        <v>0</v>
      </c>
      <c r="AS966" s="639">
        <f t="shared" si="347"/>
        <v>0</v>
      </c>
      <c r="AT966" s="639">
        <f t="shared" si="347"/>
        <v>0</v>
      </c>
      <c r="AU966" s="639">
        <f t="shared" si="347"/>
        <v>0</v>
      </c>
      <c r="AV966" s="639">
        <f t="shared" si="347"/>
        <v>0</v>
      </c>
    </row>
    <row r="967" spans="2:48" ht="38.25" hidden="1" customHeight="1" x14ac:dyDescent="0.2">
      <c r="B967" s="86"/>
      <c r="C967" s="381">
        <v>44490</v>
      </c>
      <c r="D967" s="416"/>
      <c r="E967" s="416"/>
      <c r="F967" s="416">
        <v>10</v>
      </c>
      <c r="G967" s="416"/>
      <c r="H967" s="417"/>
      <c r="I967" s="416"/>
      <c r="J967" s="416"/>
      <c r="K967" s="416"/>
      <c r="L967" s="416"/>
      <c r="M967" s="416"/>
      <c r="N967" s="416"/>
      <c r="O967" s="416"/>
      <c r="P967" s="416"/>
      <c r="Q967" s="416"/>
      <c r="R967" s="416"/>
      <c r="S967" s="416"/>
      <c r="T967" s="416"/>
      <c r="U967" s="416"/>
      <c r="V967" s="416"/>
      <c r="W967" s="416"/>
      <c r="X967" s="418"/>
      <c r="Y967" s="419"/>
      <c r="Z967" s="419"/>
      <c r="AA967" s="420">
        <f t="shared" ref="AA967:AA975" si="348">SUM(D967:W967)</f>
        <v>10</v>
      </c>
      <c r="AB967" s="188"/>
      <c r="AC967" s="639">
        <f t="shared" ref="AC967:AC974" si="349">D967-D937</f>
        <v>0</v>
      </c>
      <c r="AD967" s="639">
        <f t="shared" si="347"/>
        <v>0</v>
      </c>
      <c r="AE967" s="639">
        <f t="shared" si="347"/>
        <v>0</v>
      </c>
      <c r="AF967" s="639">
        <f t="shared" si="347"/>
        <v>0</v>
      </c>
      <c r="AG967" s="639">
        <f t="shared" si="347"/>
        <v>0</v>
      </c>
      <c r="AH967" s="639">
        <f t="shared" si="347"/>
        <v>0</v>
      </c>
      <c r="AI967" s="639">
        <f t="shared" si="347"/>
        <v>0</v>
      </c>
      <c r="AJ967" s="639">
        <f t="shared" si="347"/>
        <v>0</v>
      </c>
      <c r="AK967" s="639">
        <f t="shared" si="347"/>
        <v>0</v>
      </c>
      <c r="AL967" s="639">
        <f t="shared" si="347"/>
        <v>0</v>
      </c>
      <c r="AM967" s="639">
        <f t="shared" si="347"/>
        <v>0</v>
      </c>
      <c r="AN967" s="639">
        <f t="shared" si="347"/>
        <v>0</v>
      </c>
      <c r="AO967" s="639">
        <f t="shared" si="347"/>
        <v>0</v>
      </c>
      <c r="AP967" s="639">
        <f t="shared" si="347"/>
        <v>0</v>
      </c>
      <c r="AQ967" s="639">
        <f t="shared" si="347"/>
        <v>0</v>
      </c>
      <c r="AR967" s="639">
        <f t="shared" si="347"/>
        <v>0</v>
      </c>
      <c r="AS967" s="639">
        <f t="shared" si="347"/>
        <v>0</v>
      </c>
      <c r="AT967" s="639">
        <f t="shared" si="347"/>
        <v>0</v>
      </c>
      <c r="AU967" s="639">
        <f t="shared" si="347"/>
        <v>0</v>
      </c>
      <c r="AV967" s="639">
        <f t="shared" si="347"/>
        <v>0</v>
      </c>
    </row>
    <row r="968" spans="2:48" ht="38.25" hidden="1" customHeight="1" x14ac:dyDescent="0.2">
      <c r="B968" s="86"/>
      <c r="C968" s="381">
        <v>44504</v>
      </c>
      <c r="D968" s="416"/>
      <c r="E968" s="416"/>
      <c r="F968" s="416"/>
      <c r="G968" s="416"/>
      <c r="H968" s="417"/>
      <c r="I968" s="416"/>
      <c r="J968" s="416"/>
      <c r="K968" s="416"/>
      <c r="L968" s="416"/>
      <c r="M968" s="416"/>
      <c r="N968" s="416"/>
      <c r="O968" s="416"/>
      <c r="P968" s="416"/>
      <c r="Q968" s="416"/>
      <c r="R968" s="416"/>
      <c r="S968" s="416"/>
      <c r="T968" s="416"/>
      <c r="U968" s="416"/>
      <c r="V968" s="416"/>
      <c r="W968" s="416"/>
      <c r="X968" s="418"/>
      <c r="Y968" s="419"/>
      <c r="Z968" s="419"/>
      <c r="AA968" s="420">
        <f t="shared" si="348"/>
        <v>0</v>
      </c>
      <c r="AB968" s="188"/>
      <c r="AC968" s="639">
        <f t="shared" si="349"/>
        <v>0</v>
      </c>
      <c r="AD968" s="639">
        <f t="shared" si="347"/>
        <v>0</v>
      </c>
      <c r="AE968" s="639">
        <f t="shared" si="347"/>
        <v>0</v>
      </c>
      <c r="AF968" s="639">
        <f t="shared" si="347"/>
        <v>0</v>
      </c>
      <c r="AG968" s="639">
        <f t="shared" si="347"/>
        <v>0</v>
      </c>
      <c r="AH968" s="639">
        <f t="shared" si="347"/>
        <v>0</v>
      </c>
      <c r="AI968" s="639">
        <f t="shared" si="347"/>
        <v>0</v>
      </c>
      <c r="AJ968" s="639">
        <f t="shared" si="347"/>
        <v>0</v>
      </c>
      <c r="AK968" s="639">
        <f t="shared" si="347"/>
        <v>0</v>
      </c>
      <c r="AL968" s="639">
        <f t="shared" si="347"/>
        <v>0</v>
      </c>
      <c r="AM968" s="639">
        <f t="shared" si="347"/>
        <v>0</v>
      </c>
      <c r="AN968" s="639">
        <f t="shared" si="347"/>
        <v>0</v>
      </c>
      <c r="AO968" s="639">
        <f t="shared" si="347"/>
        <v>0</v>
      </c>
      <c r="AP968" s="639">
        <f t="shared" si="347"/>
        <v>0</v>
      </c>
      <c r="AQ968" s="639">
        <f t="shared" si="347"/>
        <v>0</v>
      </c>
      <c r="AR968" s="639">
        <f t="shared" si="347"/>
        <v>0</v>
      </c>
      <c r="AS968" s="639">
        <f t="shared" si="347"/>
        <v>0</v>
      </c>
      <c r="AT968" s="639">
        <f t="shared" si="347"/>
        <v>0</v>
      </c>
      <c r="AU968" s="639">
        <f t="shared" si="347"/>
        <v>0</v>
      </c>
      <c r="AV968" s="639">
        <f t="shared" si="347"/>
        <v>0</v>
      </c>
    </row>
    <row r="969" spans="2:48" ht="38.25" hidden="1" customHeight="1" x14ac:dyDescent="0.2">
      <c r="B969" s="86"/>
      <c r="C969" s="381">
        <v>44518</v>
      </c>
      <c r="D969" s="416"/>
      <c r="E969" s="416"/>
      <c r="F969" s="416"/>
      <c r="G969" s="416"/>
      <c r="H969" s="417"/>
      <c r="I969" s="416"/>
      <c r="J969" s="416"/>
      <c r="K969" s="416"/>
      <c r="L969" s="416"/>
      <c r="M969" s="416"/>
      <c r="N969" s="416"/>
      <c r="O969" s="416"/>
      <c r="P969" s="416"/>
      <c r="Q969" s="416"/>
      <c r="R969" s="416"/>
      <c r="S969" s="416"/>
      <c r="T969" s="416"/>
      <c r="U969" s="416"/>
      <c r="V969" s="416"/>
      <c r="W969" s="416"/>
      <c r="X969" s="418"/>
      <c r="Y969" s="419"/>
      <c r="Z969" s="419"/>
      <c r="AA969" s="420">
        <f t="shared" si="348"/>
        <v>0</v>
      </c>
      <c r="AB969" s="188"/>
      <c r="AC969" s="639">
        <f t="shared" si="349"/>
        <v>0</v>
      </c>
      <c r="AD969" s="639">
        <f t="shared" si="347"/>
        <v>0</v>
      </c>
      <c r="AE969" s="639">
        <f t="shared" si="347"/>
        <v>0</v>
      </c>
      <c r="AF969" s="639">
        <f t="shared" si="347"/>
        <v>0</v>
      </c>
      <c r="AG969" s="639">
        <f t="shared" si="347"/>
        <v>0</v>
      </c>
      <c r="AH969" s="639">
        <f t="shared" si="347"/>
        <v>0</v>
      </c>
      <c r="AI969" s="639">
        <f t="shared" si="347"/>
        <v>0</v>
      </c>
      <c r="AJ969" s="639">
        <f t="shared" si="347"/>
        <v>0</v>
      </c>
      <c r="AK969" s="639">
        <f t="shared" si="347"/>
        <v>0</v>
      </c>
      <c r="AL969" s="639">
        <f t="shared" si="347"/>
        <v>0</v>
      </c>
      <c r="AM969" s="639">
        <f t="shared" si="347"/>
        <v>0</v>
      </c>
      <c r="AN969" s="639">
        <f t="shared" si="347"/>
        <v>0</v>
      </c>
      <c r="AO969" s="639">
        <f t="shared" si="347"/>
        <v>0</v>
      </c>
      <c r="AP969" s="639">
        <f t="shared" si="347"/>
        <v>0</v>
      </c>
      <c r="AQ969" s="639">
        <f t="shared" si="347"/>
        <v>0</v>
      </c>
      <c r="AR969" s="639">
        <f t="shared" si="347"/>
        <v>0</v>
      </c>
      <c r="AS969" s="639">
        <f t="shared" si="347"/>
        <v>0</v>
      </c>
      <c r="AT969" s="639">
        <f t="shared" si="347"/>
        <v>0</v>
      </c>
      <c r="AU969" s="639">
        <f t="shared" si="347"/>
        <v>0</v>
      </c>
      <c r="AV969" s="639">
        <f t="shared" si="347"/>
        <v>0</v>
      </c>
    </row>
    <row r="970" spans="2:48" ht="38.25" hidden="1" customHeight="1" x14ac:dyDescent="0.2">
      <c r="B970" s="86"/>
      <c r="C970" s="381">
        <v>44526</v>
      </c>
      <c r="D970" s="416"/>
      <c r="E970" s="416"/>
      <c r="F970" s="416"/>
      <c r="G970" s="416"/>
      <c r="H970" s="417"/>
      <c r="I970" s="416"/>
      <c r="J970" s="416"/>
      <c r="K970" s="416"/>
      <c r="L970" s="416"/>
      <c r="M970" s="416"/>
      <c r="N970" s="416"/>
      <c r="O970" s="416"/>
      <c r="P970" s="416"/>
      <c r="Q970" s="416"/>
      <c r="R970" s="416"/>
      <c r="S970" s="416"/>
      <c r="T970" s="416"/>
      <c r="U970" s="416"/>
      <c r="V970" s="416"/>
      <c r="W970" s="416"/>
      <c r="X970" s="418"/>
      <c r="Y970" s="419"/>
      <c r="Z970" s="419"/>
      <c r="AA970" s="420">
        <f t="shared" si="348"/>
        <v>0</v>
      </c>
      <c r="AB970" s="188"/>
      <c r="AC970" s="639">
        <f t="shared" si="349"/>
        <v>0</v>
      </c>
      <c r="AD970" s="639">
        <f t="shared" si="347"/>
        <v>0</v>
      </c>
      <c r="AE970" s="639">
        <f t="shared" si="347"/>
        <v>0</v>
      </c>
      <c r="AF970" s="639">
        <f t="shared" si="347"/>
        <v>0</v>
      </c>
      <c r="AG970" s="639">
        <f t="shared" si="347"/>
        <v>0</v>
      </c>
      <c r="AH970" s="639">
        <f t="shared" si="347"/>
        <v>0</v>
      </c>
      <c r="AI970" s="639">
        <f t="shared" si="347"/>
        <v>0</v>
      </c>
      <c r="AJ970" s="639">
        <f t="shared" si="347"/>
        <v>0</v>
      </c>
      <c r="AK970" s="639">
        <f t="shared" si="347"/>
        <v>0</v>
      </c>
      <c r="AL970" s="639">
        <f t="shared" si="347"/>
        <v>0</v>
      </c>
      <c r="AM970" s="639">
        <f t="shared" si="347"/>
        <v>0</v>
      </c>
      <c r="AN970" s="639">
        <f t="shared" si="347"/>
        <v>0</v>
      </c>
      <c r="AO970" s="639">
        <f t="shared" si="347"/>
        <v>0</v>
      </c>
      <c r="AP970" s="639">
        <f t="shared" si="347"/>
        <v>0</v>
      </c>
      <c r="AQ970" s="639">
        <f t="shared" si="347"/>
        <v>0</v>
      </c>
      <c r="AR970" s="639">
        <f t="shared" si="347"/>
        <v>0</v>
      </c>
      <c r="AS970" s="639">
        <f t="shared" si="347"/>
        <v>0</v>
      </c>
      <c r="AT970" s="639">
        <f t="shared" si="347"/>
        <v>0</v>
      </c>
      <c r="AU970" s="639">
        <f t="shared" si="347"/>
        <v>0</v>
      </c>
      <c r="AV970" s="639">
        <f t="shared" si="347"/>
        <v>0</v>
      </c>
    </row>
    <row r="971" spans="2:48" ht="38.25" hidden="1" customHeight="1" x14ac:dyDescent="0.2">
      <c r="B971" s="86"/>
      <c r="C971" s="381">
        <v>44538</v>
      </c>
      <c r="D971" s="416"/>
      <c r="E971" s="416"/>
      <c r="F971" s="416"/>
      <c r="G971" s="416"/>
      <c r="H971" s="417"/>
      <c r="I971" s="416"/>
      <c r="J971" s="416"/>
      <c r="K971" s="416"/>
      <c r="L971" s="416"/>
      <c r="M971" s="416"/>
      <c r="N971" s="416"/>
      <c r="O971" s="416"/>
      <c r="P971" s="416"/>
      <c r="Q971" s="416"/>
      <c r="R971" s="416"/>
      <c r="S971" s="416"/>
      <c r="T971" s="416"/>
      <c r="U971" s="416"/>
      <c r="V971" s="416"/>
      <c r="W971" s="416"/>
      <c r="X971" s="418"/>
      <c r="Y971" s="419"/>
      <c r="Z971" s="419"/>
      <c r="AA971" s="420">
        <f t="shared" si="348"/>
        <v>0</v>
      </c>
      <c r="AB971" s="188"/>
      <c r="AC971" s="639">
        <f t="shared" si="349"/>
        <v>0</v>
      </c>
      <c r="AD971" s="639">
        <f t="shared" si="347"/>
        <v>0</v>
      </c>
      <c r="AE971" s="639">
        <f t="shared" si="347"/>
        <v>0</v>
      </c>
      <c r="AF971" s="639">
        <f t="shared" si="347"/>
        <v>0</v>
      </c>
      <c r="AG971" s="639">
        <f t="shared" si="347"/>
        <v>0</v>
      </c>
      <c r="AH971" s="639">
        <f t="shared" si="347"/>
        <v>0</v>
      </c>
      <c r="AI971" s="639">
        <f t="shared" si="347"/>
        <v>0</v>
      </c>
      <c r="AJ971" s="639">
        <f t="shared" si="347"/>
        <v>0</v>
      </c>
      <c r="AK971" s="639">
        <f t="shared" si="347"/>
        <v>0</v>
      </c>
      <c r="AL971" s="639">
        <f t="shared" si="347"/>
        <v>0</v>
      </c>
      <c r="AM971" s="639">
        <f t="shared" si="347"/>
        <v>0</v>
      </c>
      <c r="AN971" s="639">
        <f t="shared" si="347"/>
        <v>0</v>
      </c>
      <c r="AO971" s="639">
        <f t="shared" si="347"/>
        <v>0</v>
      </c>
      <c r="AP971" s="639">
        <f t="shared" si="347"/>
        <v>0</v>
      </c>
      <c r="AQ971" s="639">
        <f t="shared" si="347"/>
        <v>0</v>
      </c>
      <c r="AR971" s="639">
        <f t="shared" si="347"/>
        <v>0</v>
      </c>
      <c r="AS971" s="639">
        <f t="shared" si="347"/>
        <v>0</v>
      </c>
      <c r="AT971" s="639">
        <f t="shared" si="347"/>
        <v>0</v>
      </c>
      <c r="AU971" s="639">
        <f t="shared" si="347"/>
        <v>0</v>
      </c>
      <c r="AV971" s="639">
        <f t="shared" si="347"/>
        <v>0</v>
      </c>
    </row>
    <row r="972" spans="2:48" ht="38.25" hidden="1" customHeight="1" x14ac:dyDescent="0.2">
      <c r="B972" s="86"/>
      <c r="C972" s="381">
        <v>44550</v>
      </c>
      <c r="D972" s="416"/>
      <c r="E972" s="416"/>
      <c r="F972" s="416"/>
      <c r="G972" s="416"/>
      <c r="H972" s="417"/>
      <c r="I972" s="416"/>
      <c r="J972" s="416"/>
      <c r="K972" s="416"/>
      <c r="L972" s="416"/>
      <c r="M972" s="416"/>
      <c r="N972" s="416"/>
      <c r="O972" s="416"/>
      <c r="P972" s="416"/>
      <c r="Q972" s="416"/>
      <c r="R972" s="416"/>
      <c r="S972" s="416"/>
      <c r="T972" s="416"/>
      <c r="U972" s="416"/>
      <c r="V972" s="416"/>
      <c r="W972" s="416"/>
      <c r="X972" s="418"/>
      <c r="Y972" s="419"/>
      <c r="Z972" s="419"/>
      <c r="AA972" s="420">
        <f t="shared" si="348"/>
        <v>0</v>
      </c>
      <c r="AB972" s="188"/>
      <c r="AC972" s="639">
        <f t="shared" si="349"/>
        <v>0</v>
      </c>
      <c r="AD972" s="639">
        <f t="shared" si="347"/>
        <v>0</v>
      </c>
      <c r="AE972" s="639">
        <f t="shared" si="347"/>
        <v>0</v>
      </c>
      <c r="AF972" s="639">
        <f t="shared" si="347"/>
        <v>0</v>
      </c>
      <c r="AG972" s="639">
        <f t="shared" si="347"/>
        <v>0</v>
      </c>
      <c r="AH972" s="639">
        <f t="shared" si="347"/>
        <v>0</v>
      </c>
      <c r="AI972" s="639">
        <f t="shared" si="347"/>
        <v>0</v>
      </c>
      <c r="AJ972" s="639">
        <f t="shared" si="347"/>
        <v>0</v>
      </c>
      <c r="AK972" s="639">
        <f t="shared" si="347"/>
        <v>0</v>
      </c>
      <c r="AL972" s="639">
        <f t="shared" si="347"/>
        <v>0</v>
      </c>
      <c r="AM972" s="639">
        <f t="shared" si="347"/>
        <v>0</v>
      </c>
      <c r="AN972" s="639">
        <f t="shared" si="347"/>
        <v>0</v>
      </c>
      <c r="AO972" s="639">
        <f t="shared" si="347"/>
        <v>0</v>
      </c>
      <c r="AP972" s="639">
        <f t="shared" si="347"/>
        <v>0</v>
      </c>
      <c r="AQ972" s="639">
        <f t="shared" si="347"/>
        <v>0</v>
      </c>
      <c r="AR972" s="639">
        <f t="shared" si="347"/>
        <v>0</v>
      </c>
      <c r="AS972" s="639">
        <f t="shared" si="347"/>
        <v>0</v>
      </c>
      <c r="AT972" s="639">
        <f t="shared" si="347"/>
        <v>0</v>
      </c>
      <c r="AU972" s="639">
        <f t="shared" si="347"/>
        <v>0</v>
      </c>
      <c r="AV972" s="639">
        <f t="shared" si="347"/>
        <v>0</v>
      </c>
    </row>
    <row r="973" spans="2:48" ht="38.25" hidden="1" customHeight="1" x14ac:dyDescent="0.2">
      <c r="B973" s="86"/>
      <c r="C973" s="381">
        <v>44566</v>
      </c>
      <c r="D973" s="416"/>
      <c r="E973" s="416"/>
      <c r="F973" s="416"/>
      <c r="G973" s="416"/>
      <c r="H973" s="417"/>
      <c r="I973" s="416"/>
      <c r="J973" s="416"/>
      <c r="K973" s="416"/>
      <c r="L973" s="416"/>
      <c r="M973" s="416"/>
      <c r="N973" s="416"/>
      <c r="O973" s="416"/>
      <c r="P973" s="416"/>
      <c r="Q973" s="416"/>
      <c r="R973" s="416"/>
      <c r="S973" s="416"/>
      <c r="T973" s="416"/>
      <c r="U973" s="416"/>
      <c r="V973" s="416"/>
      <c r="W973" s="416"/>
      <c r="X973" s="418"/>
      <c r="Y973" s="419"/>
      <c r="Z973" s="419"/>
      <c r="AA973" s="420">
        <f t="shared" si="348"/>
        <v>0</v>
      </c>
      <c r="AB973" s="188"/>
      <c r="AC973" s="639">
        <f t="shared" si="349"/>
        <v>0</v>
      </c>
      <c r="AD973" s="639">
        <f t="shared" si="347"/>
        <v>0</v>
      </c>
      <c r="AE973" s="639">
        <f t="shared" si="347"/>
        <v>0</v>
      </c>
      <c r="AF973" s="639">
        <f t="shared" si="347"/>
        <v>0</v>
      </c>
      <c r="AG973" s="639">
        <f t="shared" si="347"/>
        <v>0</v>
      </c>
      <c r="AH973" s="639">
        <f t="shared" si="347"/>
        <v>0</v>
      </c>
      <c r="AI973" s="639">
        <f t="shared" si="347"/>
        <v>0</v>
      </c>
      <c r="AJ973" s="639">
        <f t="shared" si="347"/>
        <v>0</v>
      </c>
      <c r="AK973" s="639">
        <f t="shared" si="347"/>
        <v>0</v>
      </c>
      <c r="AL973" s="639">
        <f t="shared" si="347"/>
        <v>0</v>
      </c>
      <c r="AM973" s="639">
        <f t="shared" si="347"/>
        <v>0</v>
      </c>
      <c r="AN973" s="639">
        <f t="shared" si="347"/>
        <v>0</v>
      </c>
      <c r="AO973" s="639">
        <f t="shared" si="347"/>
        <v>0</v>
      </c>
      <c r="AP973" s="639">
        <f t="shared" si="347"/>
        <v>0</v>
      </c>
      <c r="AQ973" s="639">
        <f t="shared" si="347"/>
        <v>0</v>
      </c>
      <c r="AR973" s="639">
        <f t="shared" si="347"/>
        <v>0</v>
      </c>
      <c r="AS973" s="639">
        <f t="shared" si="347"/>
        <v>0</v>
      </c>
      <c r="AT973" s="639">
        <f t="shared" si="347"/>
        <v>0</v>
      </c>
      <c r="AU973" s="639">
        <f t="shared" si="347"/>
        <v>0</v>
      </c>
      <c r="AV973" s="639">
        <f t="shared" si="347"/>
        <v>0</v>
      </c>
    </row>
    <row r="974" spans="2:48" ht="38.25" hidden="1" customHeight="1" thickBot="1" x14ac:dyDescent="0.25">
      <c r="B974" s="86"/>
      <c r="C974" s="381">
        <v>44572</v>
      </c>
      <c r="D974" s="416"/>
      <c r="E974" s="416"/>
      <c r="F974" s="416"/>
      <c r="G974" s="416"/>
      <c r="H974" s="417"/>
      <c r="I974" s="416"/>
      <c r="J974" s="416"/>
      <c r="K974" s="416"/>
      <c r="L974" s="416"/>
      <c r="M974" s="416"/>
      <c r="N974" s="416"/>
      <c r="O974" s="416"/>
      <c r="P974" s="416"/>
      <c r="Q974" s="416"/>
      <c r="R974" s="416"/>
      <c r="S974" s="416"/>
      <c r="T974" s="416"/>
      <c r="U974" s="416"/>
      <c r="V974" s="416"/>
      <c r="W974" s="416"/>
      <c r="X974" s="418"/>
      <c r="Y974" s="419"/>
      <c r="Z974" s="419"/>
      <c r="AA974" s="420">
        <f t="shared" si="348"/>
        <v>0</v>
      </c>
      <c r="AB974" s="188"/>
      <c r="AC974" s="639">
        <f t="shared" si="349"/>
        <v>0</v>
      </c>
      <c r="AD974" s="639">
        <f t="shared" si="347"/>
        <v>0</v>
      </c>
      <c r="AE974" s="639">
        <f t="shared" si="347"/>
        <v>0</v>
      </c>
      <c r="AF974" s="639">
        <f t="shared" si="347"/>
        <v>0</v>
      </c>
      <c r="AG974" s="639">
        <f t="shared" si="347"/>
        <v>0</v>
      </c>
      <c r="AH974" s="639">
        <f t="shared" si="347"/>
        <v>0</v>
      </c>
      <c r="AI974" s="639">
        <f t="shared" si="347"/>
        <v>0</v>
      </c>
      <c r="AJ974" s="639">
        <f t="shared" si="347"/>
        <v>0</v>
      </c>
      <c r="AK974" s="639">
        <f t="shared" si="347"/>
        <v>0</v>
      </c>
      <c r="AL974" s="639">
        <f t="shared" si="347"/>
        <v>0</v>
      </c>
      <c r="AM974" s="639">
        <f t="shared" si="347"/>
        <v>0</v>
      </c>
      <c r="AN974" s="639">
        <f t="shared" si="347"/>
        <v>0</v>
      </c>
      <c r="AO974" s="639">
        <f t="shared" si="347"/>
        <v>0</v>
      </c>
      <c r="AP974" s="639">
        <f t="shared" si="347"/>
        <v>0</v>
      </c>
      <c r="AQ974" s="639">
        <f t="shared" si="347"/>
        <v>0</v>
      </c>
      <c r="AR974" s="639">
        <f t="shared" si="347"/>
        <v>0</v>
      </c>
      <c r="AS974" s="639">
        <f t="shared" si="347"/>
        <v>0</v>
      </c>
      <c r="AT974" s="639">
        <f t="shared" si="347"/>
        <v>0</v>
      </c>
      <c r="AU974" s="639">
        <f t="shared" si="347"/>
        <v>0</v>
      </c>
      <c r="AV974" s="639">
        <f t="shared" si="347"/>
        <v>0</v>
      </c>
    </row>
    <row r="975" spans="2:48" ht="38.25" hidden="1" customHeight="1" thickTop="1" x14ac:dyDescent="0.2">
      <c r="B975" s="1899" t="s">
        <v>412</v>
      </c>
      <c r="C975" s="1900"/>
      <c r="D975" s="421">
        <f t="shared" ref="D975:W975" si="350">SUM(D966:D974)</f>
        <v>0</v>
      </c>
      <c r="E975" s="421">
        <f t="shared" si="350"/>
        <v>0</v>
      </c>
      <c r="F975" s="421">
        <f t="shared" si="350"/>
        <v>10</v>
      </c>
      <c r="G975" s="421">
        <f t="shared" si="350"/>
        <v>0</v>
      </c>
      <c r="H975" s="571">
        <f t="shared" si="350"/>
        <v>0</v>
      </c>
      <c r="I975" s="421">
        <f t="shared" si="350"/>
        <v>0</v>
      </c>
      <c r="J975" s="421">
        <f t="shared" si="350"/>
        <v>0</v>
      </c>
      <c r="K975" s="421">
        <f t="shared" si="350"/>
        <v>0</v>
      </c>
      <c r="L975" s="421">
        <f t="shared" si="350"/>
        <v>0</v>
      </c>
      <c r="M975" s="421">
        <f t="shared" si="350"/>
        <v>0</v>
      </c>
      <c r="N975" s="421">
        <f t="shared" si="350"/>
        <v>0</v>
      </c>
      <c r="O975" s="421">
        <f t="shared" si="350"/>
        <v>0</v>
      </c>
      <c r="P975" s="421">
        <f t="shared" si="350"/>
        <v>0</v>
      </c>
      <c r="Q975" s="421">
        <f t="shared" si="350"/>
        <v>0</v>
      </c>
      <c r="R975" s="421">
        <f t="shared" si="350"/>
        <v>0</v>
      </c>
      <c r="S975" s="421">
        <f t="shared" si="350"/>
        <v>0</v>
      </c>
      <c r="T975" s="421">
        <f t="shared" si="350"/>
        <v>0</v>
      </c>
      <c r="U975" s="421">
        <f t="shared" si="350"/>
        <v>0</v>
      </c>
      <c r="V975" s="421">
        <f t="shared" si="350"/>
        <v>0</v>
      </c>
      <c r="W975" s="421">
        <f t="shared" si="350"/>
        <v>0</v>
      </c>
      <c r="X975" s="442"/>
      <c r="Y975" s="443"/>
      <c r="Z975" s="443"/>
      <c r="AA975" s="420">
        <f t="shared" si="348"/>
        <v>10</v>
      </c>
      <c r="AB975" s="188"/>
      <c r="AC975" s="640">
        <f t="shared" ref="AC975:AV975" si="351">SUM(AC966:AC966)</f>
        <v>0</v>
      </c>
      <c r="AD975" s="640">
        <f t="shared" si="351"/>
        <v>0</v>
      </c>
      <c r="AE975" s="640">
        <f t="shared" si="351"/>
        <v>0</v>
      </c>
      <c r="AF975" s="640">
        <f t="shared" si="351"/>
        <v>0</v>
      </c>
      <c r="AG975" s="640">
        <f t="shared" si="351"/>
        <v>0</v>
      </c>
      <c r="AH975" s="640">
        <f t="shared" si="351"/>
        <v>0</v>
      </c>
      <c r="AI975" s="640">
        <f t="shared" si="351"/>
        <v>0</v>
      </c>
      <c r="AJ975" s="640">
        <f t="shared" si="351"/>
        <v>0</v>
      </c>
      <c r="AK975" s="640">
        <f t="shared" si="351"/>
        <v>0</v>
      </c>
      <c r="AL975" s="640">
        <f t="shared" si="351"/>
        <v>0</v>
      </c>
      <c r="AM975" s="640">
        <f t="shared" si="351"/>
        <v>0</v>
      </c>
      <c r="AN975" s="640">
        <f t="shared" si="351"/>
        <v>0</v>
      </c>
      <c r="AO975" s="640">
        <f t="shared" si="351"/>
        <v>0</v>
      </c>
      <c r="AP975" s="640">
        <f t="shared" si="351"/>
        <v>0</v>
      </c>
      <c r="AQ975" s="640">
        <f t="shared" si="351"/>
        <v>0</v>
      </c>
      <c r="AR975" s="640">
        <f t="shared" si="351"/>
        <v>0</v>
      </c>
      <c r="AS975" s="640">
        <f t="shared" si="351"/>
        <v>0</v>
      </c>
      <c r="AT975" s="640">
        <f t="shared" si="351"/>
        <v>0</v>
      </c>
      <c r="AU975" s="640">
        <f t="shared" si="351"/>
        <v>0</v>
      </c>
      <c r="AV975" s="640">
        <f t="shared" si="351"/>
        <v>0</v>
      </c>
    </row>
    <row r="976" spans="2:48" ht="16.2" hidden="1" x14ac:dyDescent="0.2">
      <c r="B976" s="79"/>
      <c r="C976" s="79"/>
      <c r="D976" s="87"/>
      <c r="E976" s="87"/>
      <c r="F976" s="87"/>
      <c r="G976" s="88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188"/>
      <c r="AC976" s="81"/>
      <c r="AD976" s="81"/>
      <c r="AE976" s="81"/>
      <c r="AF976" s="81"/>
      <c r="AG976" s="81"/>
      <c r="AH976" s="81"/>
      <c r="AI976" s="81"/>
      <c r="AJ976" s="81"/>
      <c r="AK976" s="81"/>
      <c r="AL976" s="81"/>
      <c r="AM976" s="81"/>
      <c r="AN976" s="81"/>
      <c r="AO976" s="81"/>
      <c r="AP976" s="81"/>
      <c r="AQ976" s="81"/>
      <c r="AR976" s="81"/>
      <c r="AS976" s="81"/>
      <c r="AT976" s="81"/>
      <c r="AU976" s="81"/>
      <c r="AV976" s="81"/>
    </row>
    <row r="977" spans="2:51" ht="16.2" hidden="1" x14ac:dyDescent="0.2">
      <c r="B977" s="78" t="s">
        <v>413</v>
      </c>
      <c r="C977" s="89"/>
      <c r="D977" s="103" t="s">
        <v>414</v>
      </c>
      <c r="E977" s="103" t="s">
        <v>6</v>
      </c>
      <c r="F977" s="103" t="s">
        <v>262</v>
      </c>
      <c r="G977" s="103" t="s">
        <v>435</v>
      </c>
      <c r="H977" s="103" t="s">
        <v>7</v>
      </c>
      <c r="I977" s="103" t="s">
        <v>8</v>
      </c>
      <c r="J977" s="99" t="s">
        <v>22</v>
      </c>
      <c r="K977" s="103" t="s">
        <v>23</v>
      </c>
      <c r="L977" s="103" t="s">
        <v>24</v>
      </c>
      <c r="M977" s="103" t="s">
        <v>9</v>
      </c>
      <c r="N977" s="103" t="s">
        <v>415</v>
      </c>
      <c r="O977" s="103" t="s">
        <v>20</v>
      </c>
      <c r="P977" s="103" t="s">
        <v>10</v>
      </c>
      <c r="Q977" s="103" t="s">
        <v>436</v>
      </c>
      <c r="R977" s="103" t="s">
        <v>12</v>
      </c>
      <c r="S977" s="103" t="s">
        <v>11</v>
      </c>
      <c r="T977" s="103" t="s">
        <v>437</v>
      </c>
      <c r="U977" s="103" t="s">
        <v>13</v>
      </c>
      <c r="V977" s="103" t="s">
        <v>14</v>
      </c>
      <c r="W977" s="103" t="s">
        <v>416</v>
      </c>
      <c r="X977" s="103" t="s">
        <v>1086</v>
      </c>
      <c r="Y977" s="103" t="s">
        <v>15</v>
      </c>
      <c r="Z977" s="103" t="s">
        <v>16</v>
      </c>
      <c r="AA977" s="87"/>
      <c r="AB977" s="188"/>
      <c r="AC977" s="81" t="s">
        <v>409</v>
      </c>
      <c r="AD977" s="81"/>
      <c r="AE977" s="81"/>
      <c r="AF977" s="81"/>
      <c r="AG977" s="81"/>
      <c r="AH977" s="81"/>
      <c r="AI977" s="81"/>
      <c r="AJ977" s="81"/>
      <c r="AK977" s="81"/>
      <c r="AL977" s="81"/>
      <c r="AM977" s="81"/>
      <c r="AN977" s="81"/>
      <c r="AO977" s="81"/>
      <c r="AP977" s="81"/>
      <c r="AQ977" s="81"/>
      <c r="AR977" s="81"/>
      <c r="AS977" s="81"/>
      <c r="AT977" s="81"/>
      <c r="AU977" s="81"/>
      <c r="AV977" s="81"/>
    </row>
    <row r="978" spans="2:51" ht="32.25" hidden="1" customHeight="1" x14ac:dyDescent="0.2">
      <c r="B978" s="83" t="s">
        <v>410</v>
      </c>
      <c r="C978" s="83" t="s">
        <v>411</v>
      </c>
      <c r="D978" s="104" t="s">
        <v>1087</v>
      </c>
      <c r="E978" s="104" t="s">
        <v>57</v>
      </c>
      <c r="F978" s="104" t="s">
        <v>263</v>
      </c>
      <c r="G978" s="104" t="s">
        <v>340</v>
      </c>
      <c r="H978" s="104" t="s">
        <v>58</v>
      </c>
      <c r="I978" s="104" t="s">
        <v>59</v>
      </c>
      <c r="J978" s="105" t="s">
        <v>79</v>
      </c>
      <c r="K978" s="104" t="s">
        <v>80</v>
      </c>
      <c r="L978" s="104" t="s">
        <v>81</v>
      </c>
      <c r="M978" s="104" t="s">
        <v>60</v>
      </c>
      <c r="N978" s="104" t="s">
        <v>61</v>
      </c>
      <c r="O978" s="104" t="s">
        <v>77</v>
      </c>
      <c r="P978" s="104" t="s">
        <v>62</v>
      </c>
      <c r="Q978" s="104" t="s">
        <v>349</v>
      </c>
      <c r="R978" s="104" t="s">
        <v>65</v>
      </c>
      <c r="S978" s="104" t="s">
        <v>63</v>
      </c>
      <c r="T978" s="104" t="s">
        <v>350</v>
      </c>
      <c r="U978" s="104" t="s">
        <v>66</v>
      </c>
      <c r="V978" s="104" t="s">
        <v>67</v>
      </c>
      <c r="W978" s="104" t="s">
        <v>64</v>
      </c>
      <c r="X978" s="104" t="s">
        <v>351</v>
      </c>
      <c r="Y978" s="104" t="s">
        <v>68</v>
      </c>
      <c r="Z978" s="104" t="s">
        <v>69</v>
      </c>
      <c r="AA978" s="90" t="s">
        <v>1074</v>
      </c>
      <c r="AB978" s="188"/>
      <c r="AC978" s="92" t="s">
        <v>1111</v>
      </c>
      <c r="AD978" s="92" t="s">
        <v>57</v>
      </c>
      <c r="AE978" s="92" t="s">
        <v>263</v>
      </c>
      <c r="AF978" s="92" t="s">
        <v>340</v>
      </c>
      <c r="AG978" s="92" t="s">
        <v>58</v>
      </c>
      <c r="AH978" s="92" t="s">
        <v>59</v>
      </c>
      <c r="AI978" s="91" t="s">
        <v>79</v>
      </c>
      <c r="AJ978" s="92" t="s">
        <v>80</v>
      </c>
      <c r="AK978" s="92" t="s">
        <v>81</v>
      </c>
      <c r="AL978" s="92" t="s">
        <v>60</v>
      </c>
      <c r="AM978" s="92" t="s">
        <v>61</v>
      </c>
      <c r="AN978" s="92" t="s">
        <v>77</v>
      </c>
      <c r="AO978" s="92" t="s">
        <v>62</v>
      </c>
      <c r="AP978" s="92" t="s">
        <v>349</v>
      </c>
      <c r="AQ978" s="92" t="s">
        <v>65</v>
      </c>
      <c r="AR978" s="92" t="s">
        <v>63</v>
      </c>
      <c r="AS978" s="92" t="s">
        <v>350</v>
      </c>
      <c r="AT978" s="92" t="s">
        <v>66</v>
      </c>
      <c r="AU978" s="92" t="s">
        <v>67</v>
      </c>
      <c r="AV978" s="92" t="s">
        <v>64</v>
      </c>
      <c r="AW978" s="92" t="s">
        <v>351</v>
      </c>
      <c r="AX978" s="92" t="s">
        <v>68</v>
      </c>
      <c r="AY978" s="92" t="s">
        <v>69</v>
      </c>
    </row>
    <row r="979" spans="2:51" ht="37.5" hidden="1" customHeight="1" x14ac:dyDescent="0.2">
      <c r="B979" s="93"/>
      <c r="C979" s="635">
        <v>44481</v>
      </c>
      <c r="D979" s="550">
        <v>24</v>
      </c>
      <c r="E979" s="550">
        <v>24</v>
      </c>
      <c r="F979" s="550">
        <v>0</v>
      </c>
      <c r="G979" s="550">
        <v>0</v>
      </c>
      <c r="H979" s="550">
        <v>24</v>
      </c>
      <c r="I979" s="550">
        <v>0</v>
      </c>
      <c r="J979" s="550">
        <v>20</v>
      </c>
      <c r="K979" s="550">
        <v>4</v>
      </c>
      <c r="L979" s="550">
        <v>0</v>
      </c>
      <c r="M979" s="550">
        <v>0</v>
      </c>
      <c r="N979" s="550">
        <v>4</v>
      </c>
      <c r="O979" s="550">
        <v>22</v>
      </c>
      <c r="P979" s="550">
        <v>26</v>
      </c>
      <c r="Q979" s="550">
        <v>0</v>
      </c>
      <c r="R979" s="550">
        <v>0</v>
      </c>
      <c r="S979" s="552">
        <v>15</v>
      </c>
      <c r="T979" s="550">
        <v>0</v>
      </c>
      <c r="U979" s="550">
        <v>0</v>
      </c>
      <c r="V979" s="550">
        <v>0</v>
      </c>
      <c r="W979" s="552">
        <v>15</v>
      </c>
      <c r="X979" s="550">
        <v>0</v>
      </c>
      <c r="Y979" s="550">
        <v>0</v>
      </c>
      <c r="Z979" s="550">
        <v>0</v>
      </c>
      <c r="AA979" s="423">
        <f t="shared" ref="AA979:AA988" si="352">SUM(D979:Z979)</f>
        <v>178</v>
      </c>
      <c r="AB979" s="188"/>
      <c r="AC979" s="637">
        <f>D979-D949</f>
        <v>0</v>
      </c>
      <c r="AD979" s="637">
        <f t="shared" ref="AD979:AY987" si="353">E979-E949</f>
        <v>0</v>
      </c>
      <c r="AE979" s="637">
        <f t="shared" si="353"/>
        <v>0</v>
      </c>
      <c r="AF979" s="637">
        <f t="shared" si="353"/>
        <v>0</v>
      </c>
      <c r="AG979" s="637">
        <f t="shared" si="353"/>
        <v>0</v>
      </c>
      <c r="AH979" s="637">
        <f t="shared" si="353"/>
        <v>0</v>
      </c>
      <c r="AI979" s="637">
        <f t="shared" si="353"/>
        <v>0</v>
      </c>
      <c r="AJ979" s="637">
        <f t="shared" si="353"/>
        <v>0</v>
      </c>
      <c r="AK979" s="637">
        <f t="shared" si="353"/>
        <v>0</v>
      </c>
      <c r="AL979" s="637">
        <f t="shared" si="353"/>
        <v>0</v>
      </c>
      <c r="AM979" s="637">
        <f t="shared" si="353"/>
        <v>0</v>
      </c>
      <c r="AN979" s="637">
        <f t="shared" si="353"/>
        <v>0</v>
      </c>
      <c r="AO979" s="637">
        <f t="shared" si="353"/>
        <v>0</v>
      </c>
      <c r="AP979" s="637">
        <f t="shared" si="353"/>
        <v>0</v>
      </c>
      <c r="AQ979" s="637">
        <f t="shared" si="353"/>
        <v>0</v>
      </c>
      <c r="AR979" s="637">
        <f>S979-S949</f>
        <v>-11</v>
      </c>
      <c r="AS979" s="637">
        <f t="shared" si="353"/>
        <v>0</v>
      </c>
      <c r="AT979" s="637">
        <f t="shared" si="353"/>
        <v>0</v>
      </c>
      <c r="AU979" s="637">
        <f t="shared" si="353"/>
        <v>0</v>
      </c>
      <c r="AV979" s="637">
        <f>W979-W949</f>
        <v>-11</v>
      </c>
      <c r="AW979" s="637">
        <f t="shared" si="353"/>
        <v>0</v>
      </c>
      <c r="AX979" s="637">
        <f t="shared" si="353"/>
        <v>0</v>
      </c>
      <c r="AY979" s="637">
        <f t="shared" si="353"/>
        <v>0</v>
      </c>
    </row>
    <row r="980" spans="2:51" ht="37.5" hidden="1" customHeight="1" x14ac:dyDescent="0.2">
      <c r="B980" s="93"/>
      <c r="C980" s="635">
        <v>44490</v>
      </c>
      <c r="D980" s="550">
        <v>28</v>
      </c>
      <c r="E980" s="550">
        <v>19</v>
      </c>
      <c r="F980" s="550">
        <v>8</v>
      </c>
      <c r="G980" s="550">
        <v>0</v>
      </c>
      <c r="H980" s="550">
        <v>19</v>
      </c>
      <c r="I980" s="550">
        <v>8</v>
      </c>
      <c r="J980" s="550">
        <v>27</v>
      </c>
      <c r="K980" s="550">
        <v>0</v>
      </c>
      <c r="L980" s="550">
        <v>0</v>
      </c>
      <c r="M980" s="550">
        <v>0</v>
      </c>
      <c r="N980" s="550">
        <v>14</v>
      </c>
      <c r="O980" s="550">
        <v>10</v>
      </c>
      <c r="P980" s="550">
        <v>20</v>
      </c>
      <c r="Q980" s="550">
        <v>0</v>
      </c>
      <c r="R980" s="550">
        <v>4</v>
      </c>
      <c r="S980" s="552">
        <v>31</v>
      </c>
      <c r="T980" s="550">
        <v>0</v>
      </c>
      <c r="U980" s="550">
        <v>2</v>
      </c>
      <c r="V980" s="550">
        <v>2</v>
      </c>
      <c r="W980" s="552">
        <v>31</v>
      </c>
      <c r="X980" s="550">
        <v>0</v>
      </c>
      <c r="Y980" s="550">
        <v>2</v>
      </c>
      <c r="Z980" s="550">
        <v>2</v>
      </c>
      <c r="AA980" s="423">
        <f t="shared" si="352"/>
        <v>227</v>
      </c>
      <c r="AB980" s="188"/>
      <c r="AC980" s="637">
        <f t="shared" ref="AC980:AC987" si="354">D980-D950</f>
        <v>0</v>
      </c>
      <c r="AD980" s="637">
        <f t="shared" si="353"/>
        <v>0</v>
      </c>
      <c r="AE980" s="637">
        <f t="shared" si="353"/>
        <v>0</v>
      </c>
      <c r="AF980" s="637">
        <f t="shared" si="353"/>
        <v>0</v>
      </c>
      <c r="AG980" s="637">
        <f t="shared" si="353"/>
        <v>0</v>
      </c>
      <c r="AH980" s="637">
        <f t="shared" si="353"/>
        <v>0</v>
      </c>
      <c r="AI980" s="637">
        <f t="shared" si="353"/>
        <v>0</v>
      </c>
      <c r="AJ980" s="637">
        <f t="shared" si="353"/>
        <v>0</v>
      </c>
      <c r="AK980" s="637">
        <f t="shared" si="353"/>
        <v>0</v>
      </c>
      <c r="AL980" s="637">
        <f t="shared" si="353"/>
        <v>0</v>
      </c>
      <c r="AM980" s="637">
        <f t="shared" si="353"/>
        <v>0</v>
      </c>
      <c r="AN980" s="637">
        <f t="shared" si="353"/>
        <v>0</v>
      </c>
      <c r="AO980" s="637">
        <f t="shared" si="353"/>
        <v>0</v>
      </c>
      <c r="AP980" s="637">
        <f t="shared" si="353"/>
        <v>0</v>
      </c>
      <c r="AQ980" s="637">
        <f t="shared" si="353"/>
        <v>0</v>
      </c>
      <c r="AR980" s="637">
        <f t="shared" si="353"/>
        <v>11</v>
      </c>
      <c r="AS980" s="637">
        <f t="shared" si="353"/>
        <v>0</v>
      </c>
      <c r="AT980" s="637">
        <f t="shared" si="353"/>
        <v>0</v>
      </c>
      <c r="AU980" s="637">
        <f t="shared" si="353"/>
        <v>0</v>
      </c>
      <c r="AV980" s="637">
        <f t="shared" si="353"/>
        <v>11</v>
      </c>
      <c r="AW980" s="637">
        <f t="shared" si="353"/>
        <v>0</v>
      </c>
      <c r="AX980" s="637">
        <f t="shared" si="353"/>
        <v>0</v>
      </c>
      <c r="AY980" s="637">
        <f t="shared" si="353"/>
        <v>0</v>
      </c>
    </row>
    <row r="981" spans="2:51" ht="37.5" hidden="1" customHeight="1" x14ac:dyDescent="0.2">
      <c r="B981" s="93"/>
      <c r="C981" s="635">
        <v>44504</v>
      </c>
      <c r="D981" s="550">
        <v>26</v>
      </c>
      <c r="E981" s="550">
        <v>21</v>
      </c>
      <c r="F981" s="550">
        <v>4</v>
      </c>
      <c r="G981" s="550">
        <v>0</v>
      </c>
      <c r="H981" s="550">
        <v>21</v>
      </c>
      <c r="I981" s="550">
        <v>4</v>
      </c>
      <c r="J981" s="550">
        <v>25</v>
      </c>
      <c r="K981" s="550">
        <v>0</v>
      </c>
      <c r="L981" s="550">
        <v>0</v>
      </c>
      <c r="M981" s="550">
        <v>0</v>
      </c>
      <c r="N981" s="550">
        <v>17</v>
      </c>
      <c r="O981" s="550">
        <v>11</v>
      </c>
      <c r="P981" s="550">
        <v>14</v>
      </c>
      <c r="Q981" s="550">
        <v>0</v>
      </c>
      <c r="R981" s="550">
        <v>13</v>
      </c>
      <c r="S981" s="550">
        <v>13</v>
      </c>
      <c r="T981" s="550">
        <v>0</v>
      </c>
      <c r="U981" s="550">
        <v>10</v>
      </c>
      <c r="V981" s="550">
        <v>3</v>
      </c>
      <c r="W981" s="550">
        <v>13</v>
      </c>
      <c r="X981" s="550">
        <v>0</v>
      </c>
      <c r="Y981" s="550">
        <v>10</v>
      </c>
      <c r="Z981" s="550">
        <v>3</v>
      </c>
      <c r="AA981" s="423">
        <f t="shared" si="352"/>
        <v>208</v>
      </c>
      <c r="AB981" s="188"/>
      <c r="AC981" s="637">
        <f t="shared" si="354"/>
        <v>0</v>
      </c>
      <c r="AD981" s="637">
        <f t="shared" si="353"/>
        <v>0</v>
      </c>
      <c r="AE981" s="637">
        <f t="shared" si="353"/>
        <v>0</v>
      </c>
      <c r="AF981" s="637">
        <f t="shared" si="353"/>
        <v>0</v>
      </c>
      <c r="AG981" s="637">
        <f t="shared" si="353"/>
        <v>0</v>
      </c>
      <c r="AH981" s="637">
        <f t="shared" si="353"/>
        <v>0</v>
      </c>
      <c r="AI981" s="637">
        <f t="shared" si="353"/>
        <v>0</v>
      </c>
      <c r="AJ981" s="637">
        <f t="shared" si="353"/>
        <v>0</v>
      </c>
      <c r="AK981" s="637">
        <f t="shared" si="353"/>
        <v>0</v>
      </c>
      <c r="AL981" s="637">
        <f t="shared" si="353"/>
        <v>0</v>
      </c>
      <c r="AM981" s="637">
        <f t="shared" si="353"/>
        <v>0</v>
      </c>
      <c r="AN981" s="637">
        <f t="shared" si="353"/>
        <v>0</v>
      </c>
      <c r="AO981" s="637">
        <f t="shared" si="353"/>
        <v>0</v>
      </c>
      <c r="AP981" s="637">
        <f t="shared" si="353"/>
        <v>0</v>
      </c>
      <c r="AQ981" s="637">
        <f t="shared" si="353"/>
        <v>0</v>
      </c>
      <c r="AR981" s="637">
        <f t="shared" si="353"/>
        <v>0</v>
      </c>
      <c r="AS981" s="637">
        <f t="shared" si="353"/>
        <v>0</v>
      </c>
      <c r="AT981" s="637">
        <f t="shared" si="353"/>
        <v>0</v>
      </c>
      <c r="AU981" s="637">
        <f t="shared" si="353"/>
        <v>0</v>
      </c>
      <c r="AV981" s="637">
        <f t="shared" si="353"/>
        <v>0</v>
      </c>
      <c r="AW981" s="637">
        <f t="shared" si="353"/>
        <v>0</v>
      </c>
      <c r="AX981" s="637">
        <f t="shared" si="353"/>
        <v>0</v>
      </c>
      <c r="AY981" s="637">
        <f t="shared" si="353"/>
        <v>0</v>
      </c>
    </row>
    <row r="982" spans="2:51" ht="37.5" hidden="1" customHeight="1" x14ac:dyDescent="0.2">
      <c r="B982" s="93"/>
      <c r="C982" s="635">
        <v>44518</v>
      </c>
      <c r="D982" s="550">
        <v>28</v>
      </c>
      <c r="E982" s="550">
        <v>17</v>
      </c>
      <c r="F982" s="550">
        <v>11</v>
      </c>
      <c r="G982" s="550">
        <v>0</v>
      </c>
      <c r="H982" s="550">
        <v>19</v>
      </c>
      <c r="I982" s="550">
        <v>11</v>
      </c>
      <c r="J982" s="550">
        <v>26</v>
      </c>
      <c r="K982" s="550">
        <v>1</v>
      </c>
      <c r="L982" s="550">
        <v>1</v>
      </c>
      <c r="M982" s="550">
        <v>0</v>
      </c>
      <c r="N982" s="550">
        <v>19</v>
      </c>
      <c r="O982" s="550">
        <v>8</v>
      </c>
      <c r="P982" s="550">
        <v>20</v>
      </c>
      <c r="Q982" s="550">
        <v>0</v>
      </c>
      <c r="R982" s="550">
        <v>7</v>
      </c>
      <c r="S982" s="550">
        <v>20</v>
      </c>
      <c r="T982" s="550">
        <v>0</v>
      </c>
      <c r="U982" s="550">
        <v>7</v>
      </c>
      <c r="V982" s="550">
        <v>0</v>
      </c>
      <c r="W982" s="550">
        <v>20</v>
      </c>
      <c r="X982" s="550">
        <v>0</v>
      </c>
      <c r="Y982" s="550">
        <v>7</v>
      </c>
      <c r="Z982" s="550">
        <v>0</v>
      </c>
      <c r="AA982" s="423">
        <f t="shared" si="352"/>
        <v>222</v>
      </c>
      <c r="AB982" s="188"/>
      <c r="AC982" s="637">
        <f t="shared" si="354"/>
        <v>0</v>
      </c>
      <c r="AD982" s="637">
        <f t="shared" si="353"/>
        <v>0</v>
      </c>
      <c r="AE982" s="637">
        <f t="shared" si="353"/>
        <v>0</v>
      </c>
      <c r="AF982" s="637">
        <f t="shared" si="353"/>
        <v>0</v>
      </c>
      <c r="AG982" s="637">
        <f t="shared" si="353"/>
        <v>0</v>
      </c>
      <c r="AH982" s="637">
        <f t="shared" si="353"/>
        <v>0</v>
      </c>
      <c r="AI982" s="637">
        <f t="shared" si="353"/>
        <v>0</v>
      </c>
      <c r="AJ982" s="637">
        <f t="shared" si="353"/>
        <v>0</v>
      </c>
      <c r="AK982" s="637">
        <f t="shared" si="353"/>
        <v>0</v>
      </c>
      <c r="AL982" s="637">
        <f t="shared" si="353"/>
        <v>0</v>
      </c>
      <c r="AM982" s="637">
        <f t="shared" si="353"/>
        <v>0</v>
      </c>
      <c r="AN982" s="637">
        <f t="shared" si="353"/>
        <v>0</v>
      </c>
      <c r="AO982" s="637">
        <f t="shared" si="353"/>
        <v>0</v>
      </c>
      <c r="AP982" s="637">
        <f t="shared" si="353"/>
        <v>0</v>
      </c>
      <c r="AQ982" s="637">
        <f t="shared" si="353"/>
        <v>0</v>
      </c>
      <c r="AR982" s="637">
        <f t="shared" si="353"/>
        <v>0</v>
      </c>
      <c r="AS982" s="637">
        <f t="shared" si="353"/>
        <v>0</v>
      </c>
      <c r="AT982" s="637">
        <f t="shared" si="353"/>
        <v>0</v>
      </c>
      <c r="AU982" s="637">
        <f t="shared" si="353"/>
        <v>0</v>
      </c>
      <c r="AV982" s="637">
        <f t="shared" si="353"/>
        <v>0</v>
      </c>
      <c r="AW982" s="637">
        <f t="shared" si="353"/>
        <v>0</v>
      </c>
      <c r="AX982" s="637">
        <f t="shared" si="353"/>
        <v>0</v>
      </c>
      <c r="AY982" s="637">
        <f t="shared" si="353"/>
        <v>0</v>
      </c>
    </row>
    <row r="983" spans="2:51" ht="37.5" hidden="1" customHeight="1" x14ac:dyDescent="0.2">
      <c r="B983" s="93"/>
      <c r="C983" s="381">
        <v>44526</v>
      </c>
      <c r="D983" s="550">
        <v>31</v>
      </c>
      <c r="E983" s="550">
        <v>31</v>
      </c>
      <c r="F983" s="550">
        <v>1</v>
      </c>
      <c r="G983" s="550">
        <v>0</v>
      </c>
      <c r="H983" s="550">
        <v>30</v>
      </c>
      <c r="I983" s="550">
        <v>1</v>
      </c>
      <c r="J983" s="550">
        <v>4</v>
      </c>
      <c r="K983" s="550">
        <v>0</v>
      </c>
      <c r="L983" s="550">
        <v>27</v>
      </c>
      <c r="M983" s="550">
        <v>0</v>
      </c>
      <c r="N983" s="550">
        <v>28</v>
      </c>
      <c r="O983" s="550">
        <v>0</v>
      </c>
      <c r="P983" s="550">
        <v>7</v>
      </c>
      <c r="Q983" s="550">
        <v>0</v>
      </c>
      <c r="R983" s="550">
        <v>21</v>
      </c>
      <c r="S983" s="550">
        <v>7</v>
      </c>
      <c r="T983" s="550">
        <v>0</v>
      </c>
      <c r="U983" s="550">
        <v>5</v>
      </c>
      <c r="V983" s="550">
        <v>16</v>
      </c>
      <c r="W983" s="550">
        <v>7</v>
      </c>
      <c r="X983" s="550">
        <v>0</v>
      </c>
      <c r="Y983" s="550">
        <v>5</v>
      </c>
      <c r="Z983" s="550">
        <v>16</v>
      </c>
      <c r="AA983" s="423">
        <f t="shared" si="352"/>
        <v>237</v>
      </c>
      <c r="AB983" s="188"/>
      <c r="AC983" s="637">
        <f t="shared" si="354"/>
        <v>0</v>
      </c>
      <c r="AD983" s="637">
        <f t="shared" si="353"/>
        <v>0</v>
      </c>
      <c r="AE983" s="637">
        <f t="shared" si="353"/>
        <v>0</v>
      </c>
      <c r="AF983" s="637">
        <f t="shared" si="353"/>
        <v>0</v>
      </c>
      <c r="AG983" s="637">
        <f t="shared" si="353"/>
        <v>0</v>
      </c>
      <c r="AH983" s="637">
        <f t="shared" si="353"/>
        <v>0</v>
      </c>
      <c r="AI983" s="637">
        <f t="shared" si="353"/>
        <v>0</v>
      </c>
      <c r="AJ983" s="637">
        <f t="shared" si="353"/>
        <v>0</v>
      </c>
      <c r="AK983" s="637">
        <f t="shared" si="353"/>
        <v>0</v>
      </c>
      <c r="AL983" s="637">
        <f t="shared" si="353"/>
        <v>0</v>
      </c>
      <c r="AM983" s="637">
        <f t="shared" si="353"/>
        <v>0</v>
      </c>
      <c r="AN983" s="637">
        <f t="shared" si="353"/>
        <v>0</v>
      </c>
      <c r="AO983" s="637">
        <f t="shared" si="353"/>
        <v>0</v>
      </c>
      <c r="AP983" s="637">
        <f t="shared" si="353"/>
        <v>0</v>
      </c>
      <c r="AQ983" s="637">
        <f t="shared" si="353"/>
        <v>0</v>
      </c>
      <c r="AR983" s="637">
        <f t="shared" si="353"/>
        <v>0</v>
      </c>
      <c r="AS983" s="637">
        <f t="shared" si="353"/>
        <v>0</v>
      </c>
      <c r="AT983" s="637">
        <f t="shared" si="353"/>
        <v>0</v>
      </c>
      <c r="AU983" s="637">
        <f t="shared" si="353"/>
        <v>0</v>
      </c>
      <c r="AV983" s="637">
        <f t="shared" si="353"/>
        <v>0</v>
      </c>
      <c r="AW983" s="637">
        <f t="shared" si="353"/>
        <v>0</v>
      </c>
      <c r="AX983" s="637">
        <f t="shared" si="353"/>
        <v>0</v>
      </c>
      <c r="AY983" s="637">
        <f t="shared" si="353"/>
        <v>0</v>
      </c>
    </row>
    <row r="984" spans="2:51" ht="37.5" hidden="1" customHeight="1" x14ac:dyDescent="0.2">
      <c r="B984" s="93"/>
      <c r="C984" s="381">
        <v>44538</v>
      </c>
      <c r="D984" s="550">
        <v>21</v>
      </c>
      <c r="E984" s="550">
        <v>22</v>
      </c>
      <c r="F984" s="550">
        <v>0</v>
      </c>
      <c r="G984" s="550">
        <v>0</v>
      </c>
      <c r="H984" s="550">
        <v>21</v>
      </c>
      <c r="I984" s="550">
        <v>0</v>
      </c>
      <c r="J984" s="550">
        <v>5</v>
      </c>
      <c r="K984" s="550">
        <v>1</v>
      </c>
      <c r="L984" s="550">
        <v>15</v>
      </c>
      <c r="M984" s="550">
        <v>0</v>
      </c>
      <c r="N984" s="550">
        <v>22</v>
      </c>
      <c r="O984" s="550">
        <v>0</v>
      </c>
      <c r="P984" s="550">
        <v>1</v>
      </c>
      <c r="Q984" s="550">
        <v>0</v>
      </c>
      <c r="R984" s="550">
        <v>33</v>
      </c>
      <c r="S984" s="550">
        <v>2</v>
      </c>
      <c r="T984" s="550">
        <v>0</v>
      </c>
      <c r="U984" s="550">
        <v>0</v>
      </c>
      <c r="V984" s="550">
        <v>33</v>
      </c>
      <c r="W984" s="550">
        <v>2</v>
      </c>
      <c r="X984" s="550">
        <v>0</v>
      </c>
      <c r="Y984" s="550">
        <v>0</v>
      </c>
      <c r="Z984" s="550">
        <v>34</v>
      </c>
      <c r="AA984" s="423">
        <f t="shared" si="352"/>
        <v>212</v>
      </c>
      <c r="AB984" s="188"/>
      <c r="AC984" s="637">
        <f t="shared" si="354"/>
        <v>0</v>
      </c>
      <c r="AD984" s="637">
        <f t="shared" si="353"/>
        <v>0</v>
      </c>
      <c r="AE984" s="637">
        <f t="shared" si="353"/>
        <v>0</v>
      </c>
      <c r="AF984" s="637">
        <f t="shared" si="353"/>
        <v>0</v>
      </c>
      <c r="AG984" s="637">
        <f t="shared" si="353"/>
        <v>0</v>
      </c>
      <c r="AH984" s="637">
        <f t="shared" si="353"/>
        <v>0</v>
      </c>
      <c r="AI984" s="637">
        <f t="shared" si="353"/>
        <v>0</v>
      </c>
      <c r="AJ984" s="637">
        <f t="shared" si="353"/>
        <v>0</v>
      </c>
      <c r="AK984" s="637">
        <f t="shared" si="353"/>
        <v>0</v>
      </c>
      <c r="AL984" s="637">
        <f t="shared" si="353"/>
        <v>0</v>
      </c>
      <c r="AM984" s="637">
        <f t="shared" si="353"/>
        <v>0</v>
      </c>
      <c r="AN984" s="637">
        <f t="shared" si="353"/>
        <v>0</v>
      </c>
      <c r="AO984" s="637">
        <f t="shared" si="353"/>
        <v>0</v>
      </c>
      <c r="AP984" s="637">
        <f t="shared" si="353"/>
        <v>0</v>
      </c>
      <c r="AQ984" s="637">
        <f t="shared" si="353"/>
        <v>0</v>
      </c>
      <c r="AR984" s="637">
        <f t="shared" si="353"/>
        <v>0</v>
      </c>
      <c r="AS984" s="637">
        <f t="shared" si="353"/>
        <v>0</v>
      </c>
      <c r="AT984" s="637">
        <f t="shared" si="353"/>
        <v>0</v>
      </c>
      <c r="AU984" s="637">
        <f t="shared" si="353"/>
        <v>0</v>
      </c>
      <c r="AV984" s="637">
        <f t="shared" si="353"/>
        <v>0</v>
      </c>
      <c r="AW984" s="637">
        <f t="shared" si="353"/>
        <v>0</v>
      </c>
      <c r="AX984" s="637">
        <f t="shared" si="353"/>
        <v>0</v>
      </c>
      <c r="AY984" s="637">
        <f t="shared" si="353"/>
        <v>0</v>
      </c>
    </row>
    <row r="985" spans="2:51" ht="37.5" hidden="1" customHeight="1" x14ac:dyDescent="0.2">
      <c r="B985" s="93"/>
      <c r="C985" s="381">
        <v>44550</v>
      </c>
      <c r="D985" s="550">
        <v>22</v>
      </c>
      <c r="E985" s="550">
        <v>19</v>
      </c>
      <c r="F985" s="550">
        <v>3</v>
      </c>
      <c r="G985" s="550">
        <v>0</v>
      </c>
      <c r="H985" s="550">
        <v>22</v>
      </c>
      <c r="I985" s="550">
        <v>3</v>
      </c>
      <c r="J985" s="550">
        <v>8</v>
      </c>
      <c r="K985" s="550">
        <v>6</v>
      </c>
      <c r="L985" s="550">
        <v>8</v>
      </c>
      <c r="M985" s="550">
        <v>0</v>
      </c>
      <c r="N985" s="550">
        <v>17</v>
      </c>
      <c r="O985" s="550">
        <v>7</v>
      </c>
      <c r="P985" s="550">
        <v>13</v>
      </c>
      <c r="Q985" s="550">
        <v>0</v>
      </c>
      <c r="R985" s="550">
        <v>23</v>
      </c>
      <c r="S985" s="550">
        <v>13</v>
      </c>
      <c r="T985" s="550">
        <v>0</v>
      </c>
      <c r="U985" s="550">
        <v>0</v>
      </c>
      <c r="V985" s="550">
        <v>23</v>
      </c>
      <c r="W985" s="550">
        <v>13</v>
      </c>
      <c r="X985" s="550">
        <v>0</v>
      </c>
      <c r="Y985" s="550">
        <v>0</v>
      </c>
      <c r="Z985" s="550">
        <v>23</v>
      </c>
      <c r="AA985" s="423">
        <f t="shared" si="352"/>
        <v>223</v>
      </c>
      <c r="AB985" s="188"/>
      <c r="AC985" s="637">
        <f t="shared" si="354"/>
        <v>0</v>
      </c>
      <c r="AD985" s="637">
        <f t="shared" si="353"/>
        <v>0</v>
      </c>
      <c r="AE985" s="637">
        <f t="shared" si="353"/>
        <v>0</v>
      </c>
      <c r="AF985" s="637">
        <f t="shared" si="353"/>
        <v>0</v>
      </c>
      <c r="AG985" s="637">
        <f t="shared" si="353"/>
        <v>0</v>
      </c>
      <c r="AH985" s="637">
        <f t="shared" si="353"/>
        <v>0</v>
      </c>
      <c r="AI985" s="637">
        <f t="shared" si="353"/>
        <v>0</v>
      </c>
      <c r="AJ985" s="637">
        <f t="shared" si="353"/>
        <v>0</v>
      </c>
      <c r="AK985" s="637">
        <f t="shared" si="353"/>
        <v>0</v>
      </c>
      <c r="AL985" s="637">
        <f t="shared" si="353"/>
        <v>0</v>
      </c>
      <c r="AM985" s="637">
        <f t="shared" si="353"/>
        <v>0</v>
      </c>
      <c r="AN985" s="637">
        <f t="shared" si="353"/>
        <v>0</v>
      </c>
      <c r="AO985" s="637">
        <f t="shared" si="353"/>
        <v>0</v>
      </c>
      <c r="AP985" s="637">
        <f t="shared" si="353"/>
        <v>0</v>
      </c>
      <c r="AQ985" s="637">
        <f t="shared" si="353"/>
        <v>0</v>
      </c>
      <c r="AR985" s="637">
        <f t="shared" si="353"/>
        <v>0</v>
      </c>
      <c r="AS985" s="637">
        <f t="shared" si="353"/>
        <v>0</v>
      </c>
      <c r="AT985" s="637">
        <f t="shared" si="353"/>
        <v>0</v>
      </c>
      <c r="AU985" s="637">
        <f t="shared" si="353"/>
        <v>0</v>
      </c>
      <c r="AV985" s="637">
        <f t="shared" si="353"/>
        <v>0</v>
      </c>
      <c r="AW985" s="637">
        <f t="shared" si="353"/>
        <v>0</v>
      </c>
      <c r="AX985" s="637">
        <f t="shared" si="353"/>
        <v>0</v>
      </c>
      <c r="AY985" s="637">
        <f t="shared" si="353"/>
        <v>0</v>
      </c>
    </row>
    <row r="986" spans="2:51" ht="37.5" hidden="1" customHeight="1" x14ac:dyDescent="0.2">
      <c r="B986" s="93"/>
      <c r="C986" s="381">
        <v>44566</v>
      </c>
      <c r="D986" s="550">
        <v>24</v>
      </c>
      <c r="E986" s="550">
        <v>18</v>
      </c>
      <c r="F986" s="550">
        <v>6</v>
      </c>
      <c r="G986" s="550">
        <v>0</v>
      </c>
      <c r="H986" s="550">
        <v>26</v>
      </c>
      <c r="I986" s="550">
        <v>6</v>
      </c>
      <c r="J986" s="550">
        <v>9</v>
      </c>
      <c r="K986" s="550">
        <v>0</v>
      </c>
      <c r="L986" s="550">
        <v>15</v>
      </c>
      <c r="M986" s="550">
        <v>0</v>
      </c>
      <c r="N986" s="550">
        <v>22</v>
      </c>
      <c r="O986" s="550">
        <v>3</v>
      </c>
      <c r="P986" s="550">
        <v>6</v>
      </c>
      <c r="Q986" s="550">
        <v>0</v>
      </c>
      <c r="R986" s="550">
        <v>19</v>
      </c>
      <c r="S986" s="550">
        <v>6</v>
      </c>
      <c r="T986" s="550">
        <v>0</v>
      </c>
      <c r="U986" s="552">
        <v>14</v>
      </c>
      <c r="V986" s="552">
        <v>16</v>
      </c>
      <c r="W986" s="550">
        <v>6</v>
      </c>
      <c r="X986" s="550">
        <v>0</v>
      </c>
      <c r="Y986" s="552">
        <v>14</v>
      </c>
      <c r="Z986" s="552">
        <v>16</v>
      </c>
      <c r="AA986" s="423">
        <f t="shared" si="352"/>
        <v>226</v>
      </c>
      <c r="AB986" s="188" t="s">
        <v>634</v>
      </c>
      <c r="AC986" s="637">
        <f t="shared" si="354"/>
        <v>0</v>
      </c>
      <c r="AD986" s="637">
        <f t="shared" si="353"/>
        <v>0</v>
      </c>
      <c r="AE986" s="637">
        <f t="shared" si="353"/>
        <v>0</v>
      </c>
      <c r="AF986" s="637">
        <f t="shared" si="353"/>
        <v>0</v>
      </c>
      <c r="AG986" s="637">
        <f t="shared" si="353"/>
        <v>0</v>
      </c>
      <c r="AH986" s="637">
        <f t="shared" si="353"/>
        <v>0</v>
      </c>
      <c r="AI986" s="637">
        <f t="shared" si="353"/>
        <v>0</v>
      </c>
      <c r="AJ986" s="637">
        <f t="shared" si="353"/>
        <v>0</v>
      </c>
      <c r="AK986" s="637">
        <f t="shared" si="353"/>
        <v>0</v>
      </c>
      <c r="AL986" s="637">
        <f t="shared" si="353"/>
        <v>0</v>
      </c>
      <c r="AM986" s="637">
        <f t="shared" si="353"/>
        <v>0</v>
      </c>
      <c r="AN986" s="637">
        <f t="shared" si="353"/>
        <v>0</v>
      </c>
      <c r="AO986" s="637">
        <f t="shared" si="353"/>
        <v>0</v>
      </c>
      <c r="AP986" s="637">
        <f t="shared" si="353"/>
        <v>0</v>
      </c>
      <c r="AQ986" s="637">
        <f t="shared" si="353"/>
        <v>0</v>
      </c>
      <c r="AR986" s="637">
        <f t="shared" si="353"/>
        <v>0</v>
      </c>
      <c r="AS986" s="637">
        <f t="shared" si="353"/>
        <v>0</v>
      </c>
      <c r="AT986" s="637">
        <f>U986-U956</f>
        <v>-5</v>
      </c>
      <c r="AU986" s="637">
        <f t="shared" si="353"/>
        <v>6</v>
      </c>
      <c r="AV986" s="637">
        <f t="shared" si="353"/>
        <v>0</v>
      </c>
      <c r="AW986" s="637">
        <f t="shared" si="353"/>
        <v>0</v>
      </c>
      <c r="AX986" s="637">
        <f t="shared" si="353"/>
        <v>5</v>
      </c>
      <c r="AY986" s="637">
        <f t="shared" si="353"/>
        <v>6</v>
      </c>
    </row>
    <row r="987" spans="2:51" ht="37.5" hidden="1" customHeight="1" thickBot="1" x14ac:dyDescent="0.25">
      <c r="B987" s="93"/>
      <c r="C987" s="381">
        <v>44572</v>
      </c>
      <c r="D987" s="550">
        <v>16</v>
      </c>
      <c r="E987" s="550">
        <v>16</v>
      </c>
      <c r="F987" s="550">
        <v>0</v>
      </c>
      <c r="G987" s="550">
        <v>0</v>
      </c>
      <c r="H987" s="550">
        <v>16</v>
      </c>
      <c r="I987" s="550">
        <v>0</v>
      </c>
      <c r="J987" s="550">
        <v>0</v>
      </c>
      <c r="K987" s="550">
        <v>0</v>
      </c>
      <c r="L987" s="550">
        <v>16</v>
      </c>
      <c r="M987" s="550">
        <v>0</v>
      </c>
      <c r="N987" s="550">
        <v>24</v>
      </c>
      <c r="O987" s="550">
        <v>0</v>
      </c>
      <c r="P987" s="550">
        <v>0</v>
      </c>
      <c r="Q987" s="550">
        <v>0</v>
      </c>
      <c r="R987" s="550">
        <v>25</v>
      </c>
      <c r="S987" s="550">
        <v>0</v>
      </c>
      <c r="T987" s="550">
        <v>0</v>
      </c>
      <c r="U987" s="550">
        <v>0</v>
      </c>
      <c r="V987" s="552">
        <v>30</v>
      </c>
      <c r="W987" s="550">
        <v>0</v>
      </c>
      <c r="X987" s="550">
        <v>0</v>
      </c>
      <c r="Y987" s="550">
        <v>0</v>
      </c>
      <c r="Z987" s="552">
        <v>29</v>
      </c>
      <c r="AA987" s="423">
        <f t="shared" si="352"/>
        <v>172</v>
      </c>
      <c r="AB987" s="188" t="s">
        <v>634</v>
      </c>
      <c r="AC987" s="637">
        <f t="shared" si="354"/>
        <v>0</v>
      </c>
      <c r="AD987" s="637">
        <f t="shared" si="353"/>
        <v>0</v>
      </c>
      <c r="AE987" s="637">
        <f t="shared" si="353"/>
        <v>0</v>
      </c>
      <c r="AF987" s="637">
        <f t="shared" si="353"/>
        <v>0</v>
      </c>
      <c r="AG987" s="637">
        <f t="shared" si="353"/>
        <v>0</v>
      </c>
      <c r="AH987" s="637">
        <f t="shared" si="353"/>
        <v>0</v>
      </c>
      <c r="AI987" s="637">
        <f t="shared" si="353"/>
        <v>0</v>
      </c>
      <c r="AJ987" s="637">
        <f t="shared" si="353"/>
        <v>0</v>
      </c>
      <c r="AK987" s="637">
        <f t="shared" si="353"/>
        <v>0</v>
      </c>
      <c r="AL987" s="637">
        <f t="shared" si="353"/>
        <v>0</v>
      </c>
      <c r="AM987" s="637">
        <f t="shared" si="353"/>
        <v>0</v>
      </c>
      <c r="AN987" s="637">
        <f t="shared" si="353"/>
        <v>0</v>
      </c>
      <c r="AO987" s="637">
        <f t="shared" si="353"/>
        <v>0</v>
      </c>
      <c r="AP987" s="637">
        <f t="shared" si="353"/>
        <v>0</v>
      </c>
      <c r="AQ987" s="637">
        <f t="shared" si="353"/>
        <v>0</v>
      </c>
      <c r="AR987" s="637">
        <f t="shared" si="353"/>
        <v>0</v>
      </c>
      <c r="AS987" s="637">
        <f t="shared" si="353"/>
        <v>0</v>
      </c>
      <c r="AT987" s="637">
        <f t="shared" si="353"/>
        <v>0</v>
      </c>
      <c r="AU987" s="637">
        <f>V987-V957</f>
        <v>5</v>
      </c>
      <c r="AV987" s="637">
        <f t="shared" si="353"/>
        <v>0</v>
      </c>
      <c r="AW987" s="637">
        <f t="shared" si="353"/>
        <v>0</v>
      </c>
      <c r="AX987" s="637">
        <f t="shared" si="353"/>
        <v>0</v>
      </c>
      <c r="AY987" s="637">
        <f>Z987-Z957</f>
        <v>5</v>
      </c>
    </row>
    <row r="988" spans="2:51" ht="37.5" hidden="1" customHeight="1" thickTop="1" x14ac:dyDescent="0.2">
      <c r="B988" s="1898" t="s">
        <v>1074</v>
      </c>
      <c r="C988" s="1898"/>
      <c r="D988" s="424">
        <f t="shared" ref="D988:Z988" si="355">SUM(D979:D987)</f>
        <v>220</v>
      </c>
      <c r="E988" s="424">
        <f t="shared" si="355"/>
        <v>187</v>
      </c>
      <c r="F988" s="424">
        <f t="shared" si="355"/>
        <v>33</v>
      </c>
      <c r="G988" s="424">
        <f t="shared" si="355"/>
        <v>0</v>
      </c>
      <c r="H988" s="424">
        <f t="shared" si="355"/>
        <v>198</v>
      </c>
      <c r="I988" s="424">
        <f t="shared" si="355"/>
        <v>33</v>
      </c>
      <c r="J988" s="424">
        <f t="shared" si="355"/>
        <v>124</v>
      </c>
      <c r="K988" s="424">
        <f t="shared" si="355"/>
        <v>12</v>
      </c>
      <c r="L988" s="424">
        <f t="shared" si="355"/>
        <v>82</v>
      </c>
      <c r="M988" s="424">
        <f t="shared" si="355"/>
        <v>0</v>
      </c>
      <c r="N988" s="424">
        <f t="shared" si="355"/>
        <v>167</v>
      </c>
      <c r="O988" s="424">
        <f t="shared" si="355"/>
        <v>61</v>
      </c>
      <c r="P988" s="424">
        <f t="shared" si="355"/>
        <v>107</v>
      </c>
      <c r="Q988" s="424">
        <f t="shared" si="355"/>
        <v>0</v>
      </c>
      <c r="R988" s="424">
        <f t="shared" si="355"/>
        <v>145</v>
      </c>
      <c r="S988" s="424">
        <f t="shared" si="355"/>
        <v>107</v>
      </c>
      <c r="T988" s="424">
        <f t="shared" si="355"/>
        <v>0</v>
      </c>
      <c r="U988" s="424">
        <f t="shared" si="355"/>
        <v>38</v>
      </c>
      <c r="V988" s="424">
        <f t="shared" si="355"/>
        <v>123</v>
      </c>
      <c r="W988" s="424">
        <f t="shared" si="355"/>
        <v>107</v>
      </c>
      <c r="X988" s="424">
        <f t="shared" si="355"/>
        <v>0</v>
      </c>
      <c r="Y988" s="424">
        <f t="shared" si="355"/>
        <v>38</v>
      </c>
      <c r="Z988" s="424">
        <f t="shared" si="355"/>
        <v>123</v>
      </c>
      <c r="AA988" s="423">
        <f t="shared" si="352"/>
        <v>1905</v>
      </c>
      <c r="AB988" s="182"/>
      <c r="AC988" s="638">
        <f t="shared" ref="AC988:AY988" si="356">SUM(AC979:AC987)</f>
        <v>0</v>
      </c>
      <c r="AD988" s="638">
        <f t="shared" si="356"/>
        <v>0</v>
      </c>
      <c r="AE988" s="638">
        <f t="shared" si="356"/>
        <v>0</v>
      </c>
      <c r="AF988" s="638">
        <f t="shared" si="356"/>
        <v>0</v>
      </c>
      <c r="AG988" s="638">
        <f t="shared" si="356"/>
        <v>0</v>
      </c>
      <c r="AH988" s="638">
        <f t="shared" si="356"/>
        <v>0</v>
      </c>
      <c r="AI988" s="638">
        <f t="shared" si="356"/>
        <v>0</v>
      </c>
      <c r="AJ988" s="638">
        <f t="shared" si="356"/>
        <v>0</v>
      </c>
      <c r="AK988" s="638">
        <f t="shared" si="356"/>
        <v>0</v>
      </c>
      <c r="AL988" s="638">
        <f t="shared" si="356"/>
        <v>0</v>
      </c>
      <c r="AM988" s="638">
        <f t="shared" si="356"/>
        <v>0</v>
      </c>
      <c r="AN988" s="638">
        <f t="shared" si="356"/>
        <v>0</v>
      </c>
      <c r="AO988" s="638">
        <f t="shared" si="356"/>
        <v>0</v>
      </c>
      <c r="AP988" s="638">
        <f t="shared" si="356"/>
        <v>0</v>
      </c>
      <c r="AQ988" s="638">
        <f t="shared" si="356"/>
        <v>0</v>
      </c>
      <c r="AR988" s="638">
        <f t="shared" si="356"/>
        <v>0</v>
      </c>
      <c r="AS988" s="638">
        <f t="shared" si="356"/>
        <v>0</v>
      </c>
      <c r="AT988" s="638">
        <f t="shared" si="356"/>
        <v>-5</v>
      </c>
      <c r="AU988" s="638">
        <f t="shared" si="356"/>
        <v>11</v>
      </c>
      <c r="AV988" s="638">
        <f t="shared" si="356"/>
        <v>0</v>
      </c>
      <c r="AW988" s="638">
        <f t="shared" si="356"/>
        <v>0</v>
      </c>
      <c r="AX988" s="638">
        <f t="shared" si="356"/>
        <v>5</v>
      </c>
      <c r="AY988" s="638">
        <f t="shared" si="356"/>
        <v>11</v>
      </c>
    </row>
    <row r="989" spans="2:51" ht="12" hidden="1" customHeight="1" x14ac:dyDescent="0.2"/>
    <row r="990" spans="2:51" ht="22.5" hidden="1" customHeight="1" x14ac:dyDescent="0.2">
      <c r="B990" s="172" t="s">
        <v>1131</v>
      </c>
      <c r="H990" s="94"/>
    </row>
    <row r="991" spans="2:51" ht="14.4" hidden="1" x14ac:dyDescent="0.2">
      <c r="B991" s="78"/>
      <c r="C991" s="79"/>
      <c r="D991" s="96" t="s">
        <v>389</v>
      </c>
      <c r="E991" s="97" t="s">
        <v>390</v>
      </c>
      <c r="F991" s="96" t="s">
        <v>391</v>
      </c>
      <c r="G991" s="96" t="s">
        <v>392</v>
      </c>
      <c r="H991" s="98" t="s">
        <v>393</v>
      </c>
      <c r="I991" s="97" t="s">
        <v>394</v>
      </c>
      <c r="J991" s="96" t="s">
        <v>395</v>
      </c>
      <c r="K991" s="96" t="s">
        <v>396</v>
      </c>
      <c r="L991" s="96" t="s">
        <v>397</v>
      </c>
      <c r="M991" s="96" t="s">
        <v>398</v>
      </c>
      <c r="N991" s="96" t="s">
        <v>399</v>
      </c>
      <c r="O991" s="96" t="s">
        <v>400</v>
      </c>
      <c r="P991" s="96" t="s">
        <v>401</v>
      </c>
      <c r="Q991" s="96" t="s">
        <v>402</v>
      </c>
      <c r="R991" s="96" t="s">
        <v>403</v>
      </c>
      <c r="S991" s="96" t="s">
        <v>404</v>
      </c>
      <c r="T991" s="96" t="s">
        <v>405</v>
      </c>
      <c r="U991" s="96" t="s">
        <v>406</v>
      </c>
      <c r="V991" s="96" t="s">
        <v>407</v>
      </c>
      <c r="W991" s="99" t="s">
        <v>408</v>
      </c>
      <c r="X991" s="80"/>
      <c r="Y991" s="80"/>
      <c r="Z991" s="80"/>
      <c r="AA991" s="80"/>
      <c r="AC991" s="81" t="s">
        <v>409</v>
      </c>
      <c r="AD991" s="81"/>
      <c r="AE991" s="81"/>
      <c r="AF991" s="81"/>
      <c r="AG991" s="81"/>
      <c r="AH991" s="81"/>
      <c r="AI991" s="81"/>
      <c r="AJ991" s="81"/>
      <c r="AK991" s="81"/>
      <c r="AL991" s="81"/>
      <c r="AM991" s="81"/>
      <c r="AN991" s="81"/>
      <c r="AO991" s="81"/>
      <c r="AP991" s="81"/>
      <c r="AQ991" s="81"/>
      <c r="AR991" s="81"/>
      <c r="AS991" s="81"/>
      <c r="AT991" s="81"/>
      <c r="AU991" s="81"/>
      <c r="AV991" s="82"/>
    </row>
    <row r="992" spans="2:51" ht="33.75" hidden="1" customHeight="1" x14ac:dyDescent="0.2">
      <c r="B992" s="83" t="s">
        <v>410</v>
      </c>
      <c r="C992" s="83" t="s">
        <v>411</v>
      </c>
      <c r="D992" s="100" t="s">
        <v>417</v>
      </c>
      <c r="E992" s="100" t="s">
        <v>418</v>
      </c>
      <c r="F992" s="100" t="s">
        <v>419</v>
      </c>
      <c r="G992" s="100" t="s">
        <v>420</v>
      </c>
      <c r="H992" s="101" t="s">
        <v>421</v>
      </c>
      <c r="I992" s="102" t="s">
        <v>422</v>
      </c>
      <c r="J992" s="100" t="s">
        <v>423</v>
      </c>
      <c r="K992" s="100" t="s">
        <v>424</v>
      </c>
      <c r="L992" s="100" t="s">
        <v>425</v>
      </c>
      <c r="M992" s="100" t="s">
        <v>426</v>
      </c>
      <c r="N992" s="100" t="s">
        <v>427</v>
      </c>
      <c r="O992" s="100" t="s">
        <v>428</v>
      </c>
      <c r="P992" s="100" t="s">
        <v>64</v>
      </c>
      <c r="Q992" s="100" t="s">
        <v>64</v>
      </c>
      <c r="R992" s="100" t="s">
        <v>429</v>
      </c>
      <c r="S992" s="100" t="s">
        <v>430</v>
      </c>
      <c r="T992" s="100" t="s">
        <v>431</v>
      </c>
      <c r="U992" s="100" t="s">
        <v>432</v>
      </c>
      <c r="V992" s="100" t="s">
        <v>433</v>
      </c>
      <c r="W992" s="100" t="s">
        <v>434</v>
      </c>
      <c r="X992" s="95"/>
      <c r="Y992" s="95"/>
      <c r="Z992" s="95"/>
      <c r="AA992" s="84" t="s">
        <v>1074</v>
      </c>
      <c r="AC992" s="85" t="s">
        <v>417</v>
      </c>
      <c r="AD992" s="85" t="s">
        <v>418</v>
      </c>
      <c r="AE992" s="85" t="s">
        <v>419</v>
      </c>
      <c r="AF992" s="85" t="s">
        <v>420</v>
      </c>
      <c r="AG992" s="85" t="s">
        <v>421</v>
      </c>
      <c r="AH992" s="85" t="s">
        <v>422</v>
      </c>
      <c r="AI992" s="85" t="s">
        <v>423</v>
      </c>
      <c r="AJ992" s="85" t="s">
        <v>424</v>
      </c>
      <c r="AK992" s="85" t="s">
        <v>425</v>
      </c>
      <c r="AL992" s="85" t="s">
        <v>426</v>
      </c>
      <c r="AM992" s="85" t="s">
        <v>427</v>
      </c>
      <c r="AN992" s="85" t="s">
        <v>428</v>
      </c>
      <c r="AO992" s="85" t="s">
        <v>1090</v>
      </c>
      <c r="AP992" s="85" t="s">
        <v>1132</v>
      </c>
      <c r="AQ992" s="85" t="s">
        <v>429</v>
      </c>
      <c r="AR992" s="85" t="s">
        <v>430</v>
      </c>
      <c r="AS992" s="85" t="s">
        <v>431</v>
      </c>
      <c r="AT992" s="85" t="s">
        <v>432</v>
      </c>
      <c r="AU992" s="85" t="s">
        <v>433</v>
      </c>
      <c r="AV992" s="85" t="s">
        <v>434</v>
      </c>
    </row>
    <row r="993" spans="2:51" ht="38.25" hidden="1" customHeight="1" x14ac:dyDescent="0.2">
      <c r="B993" s="86"/>
      <c r="C993" s="381">
        <v>44504</v>
      </c>
      <c r="D993" s="416"/>
      <c r="E993" s="416"/>
      <c r="F993" s="416"/>
      <c r="G993" s="416"/>
      <c r="H993" s="417"/>
      <c r="I993" s="416"/>
      <c r="J993" s="416"/>
      <c r="K993" s="416"/>
      <c r="L993" s="416"/>
      <c r="M993" s="416"/>
      <c r="N993" s="416"/>
      <c r="O993" s="416"/>
      <c r="P993" s="416"/>
      <c r="Q993" s="416"/>
      <c r="R993" s="416"/>
      <c r="S993" s="416"/>
      <c r="T993" s="416"/>
      <c r="U993" s="416"/>
      <c r="V993" s="416"/>
      <c r="W993" s="416"/>
      <c r="X993" s="418"/>
      <c r="Y993" s="419"/>
      <c r="Z993" s="419"/>
      <c r="AA993" s="420">
        <f t="shared" ref="AA993:AA1000" si="357">SUM(D993:W993)</f>
        <v>0</v>
      </c>
      <c r="AB993" s="188"/>
      <c r="AC993" s="639">
        <f>D993-D968</f>
        <v>0</v>
      </c>
      <c r="AD993" s="639">
        <f t="shared" ref="AD993:AV999" si="358">E993-E968</f>
        <v>0</v>
      </c>
      <c r="AE993" s="639">
        <f t="shared" si="358"/>
        <v>0</v>
      </c>
      <c r="AF993" s="639">
        <f t="shared" si="358"/>
        <v>0</v>
      </c>
      <c r="AG993" s="639">
        <f t="shared" si="358"/>
        <v>0</v>
      </c>
      <c r="AH993" s="639">
        <f t="shared" si="358"/>
        <v>0</v>
      </c>
      <c r="AI993" s="639">
        <f t="shared" si="358"/>
        <v>0</v>
      </c>
      <c r="AJ993" s="639">
        <f t="shared" si="358"/>
        <v>0</v>
      </c>
      <c r="AK993" s="639">
        <f t="shared" si="358"/>
        <v>0</v>
      </c>
      <c r="AL993" s="639">
        <f t="shared" si="358"/>
        <v>0</v>
      </c>
      <c r="AM993" s="639">
        <f t="shared" si="358"/>
        <v>0</v>
      </c>
      <c r="AN993" s="639">
        <f t="shared" si="358"/>
        <v>0</v>
      </c>
      <c r="AO993" s="639">
        <f t="shared" si="358"/>
        <v>0</v>
      </c>
      <c r="AP993" s="639">
        <f t="shared" si="358"/>
        <v>0</v>
      </c>
      <c r="AQ993" s="639">
        <f t="shared" si="358"/>
        <v>0</v>
      </c>
      <c r="AR993" s="639">
        <f t="shared" si="358"/>
        <v>0</v>
      </c>
      <c r="AS993" s="639">
        <f t="shared" si="358"/>
        <v>0</v>
      </c>
      <c r="AT993" s="639">
        <f t="shared" si="358"/>
        <v>0</v>
      </c>
      <c r="AU993" s="639">
        <f t="shared" si="358"/>
        <v>0</v>
      </c>
      <c r="AV993" s="639">
        <f t="shared" si="358"/>
        <v>0</v>
      </c>
    </row>
    <row r="994" spans="2:51" ht="38.25" hidden="1" customHeight="1" x14ac:dyDescent="0.2">
      <c r="B994" s="86"/>
      <c r="C994" s="381">
        <v>44518</v>
      </c>
      <c r="D994" s="416"/>
      <c r="E994" s="416"/>
      <c r="F994" s="416"/>
      <c r="G994" s="416"/>
      <c r="H994" s="417"/>
      <c r="I994" s="416"/>
      <c r="J994" s="416"/>
      <c r="K994" s="416"/>
      <c r="L994" s="416"/>
      <c r="M994" s="416"/>
      <c r="N994" s="416"/>
      <c r="O994" s="416"/>
      <c r="P994" s="416"/>
      <c r="Q994" s="416"/>
      <c r="R994" s="416"/>
      <c r="S994" s="416"/>
      <c r="T994" s="416"/>
      <c r="U994" s="416"/>
      <c r="V994" s="416"/>
      <c r="W994" s="416"/>
      <c r="X994" s="418"/>
      <c r="Y994" s="419"/>
      <c r="Z994" s="419"/>
      <c r="AA994" s="420">
        <f t="shared" si="357"/>
        <v>0</v>
      </c>
      <c r="AB994" s="188"/>
      <c r="AC994" s="639">
        <f t="shared" ref="AC994:AC999" si="359">D994-D969</f>
        <v>0</v>
      </c>
      <c r="AD994" s="639">
        <f t="shared" si="358"/>
        <v>0</v>
      </c>
      <c r="AE994" s="639">
        <f t="shared" si="358"/>
        <v>0</v>
      </c>
      <c r="AF994" s="639">
        <f t="shared" si="358"/>
        <v>0</v>
      </c>
      <c r="AG994" s="639">
        <f t="shared" si="358"/>
        <v>0</v>
      </c>
      <c r="AH994" s="639">
        <f t="shared" si="358"/>
        <v>0</v>
      </c>
      <c r="AI994" s="639">
        <f t="shared" si="358"/>
        <v>0</v>
      </c>
      <c r="AJ994" s="639">
        <f t="shared" si="358"/>
        <v>0</v>
      </c>
      <c r="AK994" s="639">
        <f t="shared" si="358"/>
        <v>0</v>
      </c>
      <c r="AL994" s="639">
        <f t="shared" si="358"/>
        <v>0</v>
      </c>
      <c r="AM994" s="639">
        <f t="shared" si="358"/>
        <v>0</v>
      </c>
      <c r="AN994" s="639">
        <f t="shared" si="358"/>
        <v>0</v>
      </c>
      <c r="AO994" s="639">
        <f t="shared" si="358"/>
        <v>0</v>
      </c>
      <c r="AP994" s="639">
        <f t="shared" si="358"/>
        <v>0</v>
      </c>
      <c r="AQ994" s="639">
        <f t="shared" si="358"/>
        <v>0</v>
      </c>
      <c r="AR994" s="639">
        <f t="shared" si="358"/>
        <v>0</v>
      </c>
      <c r="AS994" s="639">
        <f t="shared" si="358"/>
        <v>0</v>
      </c>
      <c r="AT994" s="639">
        <f t="shared" si="358"/>
        <v>0</v>
      </c>
      <c r="AU994" s="639">
        <f t="shared" si="358"/>
        <v>0</v>
      </c>
      <c r="AV994" s="639">
        <f t="shared" si="358"/>
        <v>0</v>
      </c>
    </row>
    <row r="995" spans="2:51" ht="38.25" hidden="1" customHeight="1" x14ac:dyDescent="0.2">
      <c r="B995" s="86"/>
      <c r="C995" s="381">
        <v>44526</v>
      </c>
      <c r="D995" s="416"/>
      <c r="E995" s="416"/>
      <c r="F995" s="416"/>
      <c r="G995" s="416"/>
      <c r="H995" s="417"/>
      <c r="I995" s="416"/>
      <c r="J995" s="416"/>
      <c r="K995" s="416"/>
      <c r="L995" s="416"/>
      <c r="M995" s="416"/>
      <c r="N995" s="416"/>
      <c r="O995" s="416"/>
      <c r="P995" s="416"/>
      <c r="Q995" s="416"/>
      <c r="R995" s="416"/>
      <c r="S995" s="416"/>
      <c r="T995" s="416"/>
      <c r="U995" s="416"/>
      <c r="V995" s="416"/>
      <c r="W995" s="416"/>
      <c r="X995" s="418"/>
      <c r="Y995" s="419"/>
      <c r="Z995" s="419"/>
      <c r="AA995" s="420">
        <f t="shared" si="357"/>
        <v>0</v>
      </c>
      <c r="AB995" s="188"/>
      <c r="AC995" s="639">
        <f t="shared" si="359"/>
        <v>0</v>
      </c>
      <c r="AD995" s="639">
        <f t="shared" si="358"/>
        <v>0</v>
      </c>
      <c r="AE995" s="639">
        <f t="shared" si="358"/>
        <v>0</v>
      </c>
      <c r="AF995" s="639">
        <f t="shared" si="358"/>
        <v>0</v>
      </c>
      <c r="AG995" s="639">
        <f t="shared" si="358"/>
        <v>0</v>
      </c>
      <c r="AH995" s="639">
        <f t="shared" si="358"/>
        <v>0</v>
      </c>
      <c r="AI995" s="639">
        <f t="shared" si="358"/>
        <v>0</v>
      </c>
      <c r="AJ995" s="639">
        <f t="shared" si="358"/>
        <v>0</v>
      </c>
      <c r="AK995" s="639">
        <f t="shared" si="358"/>
        <v>0</v>
      </c>
      <c r="AL995" s="639">
        <f t="shared" si="358"/>
        <v>0</v>
      </c>
      <c r="AM995" s="639">
        <f t="shared" si="358"/>
        <v>0</v>
      </c>
      <c r="AN995" s="639">
        <f t="shared" si="358"/>
        <v>0</v>
      </c>
      <c r="AO995" s="639">
        <f t="shared" si="358"/>
        <v>0</v>
      </c>
      <c r="AP995" s="639">
        <f t="shared" si="358"/>
        <v>0</v>
      </c>
      <c r="AQ995" s="639">
        <f t="shared" si="358"/>
        <v>0</v>
      </c>
      <c r="AR995" s="639">
        <f t="shared" si="358"/>
        <v>0</v>
      </c>
      <c r="AS995" s="639">
        <f t="shared" si="358"/>
        <v>0</v>
      </c>
      <c r="AT995" s="639">
        <f t="shared" si="358"/>
        <v>0</v>
      </c>
      <c r="AU995" s="639">
        <f t="shared" si="358"/>
        <v>0</v>
      </c>
      <c r="AV995" s="639">
        <f t="shared" si="358"/>
        <v>0</v>
      </c>
    </row>
    <row r="996" spans="2:51" ht="38.25" hidden="1" customHeight="1" x14ac:dyDescent="0.2">
      <c r="B996" s="86"/>
      <c r="C996" s="381">
        <v>44538</v>
      </c>
      <c r="D996" s="416"/>
      <c r="E996" s="416"/>
      <c r="F996" s="416"/>
      <c r="G996" s="416"/>
      <c r="H996" s="417"/>
      <c r="I996" s="416"/>
      <c r="J996" s="416"/>
      <c r="K996" s="416"/>
      <c r="L996" s="416"/>
      <c r="M996" s="416"/>
      <c r="N996" s="416"/>
      <c r="O996" s="416"/>
      <c r="P996" s="416"/>
      <c r="Q996" s="416"/>
      <c r="R996" s="416"/>
      <c r="S996" s="416"/>
      <c r="T996" s="416"/>
      <c r="U996" s="416"/>
      <c r="V996" s="416"/>
      <c r="W996" s="416"/>
      <c r="X996" s="418"/>
      <c r="Y996" s="419"/>
      <c r="Z996" s="419"/>
      <c r="AA996" s="420">
        <f t="shared" si="357"/>
        <v>0</v>
      </c>
      <c r="AB996" s="188"/>
      <c r="AC996" s="639">
        <f t="shared" si="359"/>
        <v>0</v>
      </c>
      <c r="AD996" s="639">
        <f t="shared" si="358"/>
        <v>0</v>
      </c>
      <c r="AE996" s="639">
        <f t="shared" si="358"/>
        <v>0</v>
      </c>
      <c r="AF996" s="639">
        <f t="shared" si="358"/>
        <v>0</v>
      </c>
      <c r="AG996" s="639">
        <f t="shared" si="358"/>
        <v>0</v>
      </c>
      <c r="AH996" s="639">
        <f t="shared" si="358"/>
        <v>0</v>
      </c>
      <c r="AI996" s="639">
        <f t="shared" si="358"/>
        <v>0</v>
      </c>
      <c r="AJ996" s="639">
        <f t="shared" si="358"/>
        <v>0</v>
      </c>
      <c r="AK996" s="639">
        <f t="shared" si="358"/>
        <v>0</v>
      </c>
      <c r="AL996" s="639">
        <f t="shared" si="358"/>
        <v>0</v>
      </c>
      <c r="AM996" s="639">
        <f t="shared" si="358"/>
        <v>0</v>
      </c>
      <c r="AN996" s="639">
        <f t="shared" si="358"/>
        <v>0</v>
      </c>
      <c r="AO996" s="639">
        <f t="shared" si="358"/>
        <v>0</v>
      </c>
      <c r="AP996" s="639">
        <f t="shared" si="358"/>
        <v>0</v>
      </c>
      <c r="AQ996" s="639">
        <f t="shared" si="358"/>
        <v>0</v>
      </c>
      <c r="AR996" s="639">
        <f t="shared" si="358"/>
        <v>0</v>
      </c>
      <c r="AS996" s="639">
        <f t="shared" si="358"/>
        <v>0</v>
      </c>
      <c r="AT996" s="639">
        <f t="shared" si="358"/>
        <v>0</v>
      </c>
      <c r="AU996" s="639">
        <f t="shared" si="358"/>
        <v>0</v>
      </c>
      <c r="AV996" s="639">
        <f t="shared" si="358"/>
        <v>0</v>
      </c>
    </row>
    <row r="997" spans="2:51" ht="38.25" hidden="1" customHeight="1" x14ac:dyDescent="0.2">
      <c r="B997" s="86"/>
      <c r="C997" s="381">
        <v>44550</v>
      </c>
      <c r="D997" s="416"/>
      <c r="E997" s="416"/>
      <c r="F997" s="416"/>
      <c r="G997" s="416"/>
      <c r="H997" s="417"/>
      <c r="I997" s="416"/>
      <c r="J997" s="416"/>
      <c r="K997" s="416"/>
      <c r="L997" s="416"/>
      <c r="M997" s="416"/>
      <c r="N997" s="416"/>
      <c r="O997" s="416"/>
      <c r="P997" s="416"/>
      <c r="Q997" s="416"/>
      <c r="R997" s="416"/>
      <c r="S997" s="416"/>
      <c r="T997" s="416"/>
      <c r="U997" s="416"/>
      <c r="V997" s="416"/>
      <c r="W997" s="416"/>
      <c r="X997" s="418"/>
      <c r="Y997" s="419"/>
      <c r="Z997" s="419"/>
      <c r="AA997" s="420">
        <f t="shared" si="357"/>
        <v>0</v>
      </c>
      <c r="AB997" s="188"/>
      <c r="AC997" s="639">
        <f t="shared" si="359"/>
        <v>0</v>
      </c>
      <c r="AD997" s="639">
        <f t="shared" si="358"/>
        <v>0</v>
      </c>
      <c r="AE997" s="639">
        <f t="shared" si="358"/>
        <v>0</v>
      </c>
      <c r="AF997" s="639">
        <f t="shared" si="358"/>
        <v>0</v>
      </c>
      <c r="AG997" s="639">
        <f t="shared" si="358"/>
        <v>0</v>
      </c>
      <c r="AH997" s="639">
        <f t="shared" si="358"/>
        <v>0</v>
      </c>
      <c r="AI997" s="639">
        <f t="shared" si="358"/>
        <v>0</v>
      </c>
      <c r="AJ997" s="639">
        <f t="shared" si="358"/>
        <v>0</v>
      </c>
      <c r="AK997" s="639">
        <f t="shared" si="358"/>
        <v>0</v>
      </c>
      <c r="AL997" s="639">
        <f t="shared" si="358"/>
        <v>0</v>
      </c>
      <c r="AM997" s="639">
        <f t="shared" si="358"/>
        <v>0</v>
      </c>
      <c r="AN997" s="639">
        <f t="shared" si="358"/>
        <v>0</v>
      </c>
      <c r="AO997" s="639">
        <f t="shared" si="358"/>
        <v>0</v>
      </c>
      <c r="AP997" s="639">
        <f t="shared" si="358"/>
        <v>0</v>
      </c>
      <c r="AQ997" s="639">
        <f t="shared" si="358"/>
        <v>0</v>
      </c>
      <c r="AR997" s="639">
        <f t="shared" si="358"/>
        <v>0</v>
      </c>
      <c r="AS997" s="639">
        <f t="shared" si="358"/>
        <v>0</v>
      </c>
      <c r="AT997" s="639">
        <f t="shared" si="358"/>
        <v>0</v>
      </c>
      <c r="AU997" s="639">
        <f t="shared" si="358"/>
        <v>0</v>
      </c>
      <c r="AV997" s="639">
        <f t="shared" si="358"/>
        <v>0</v>
      </c>
    </row>
    <row r="998" spans="2:51" ht="38.25" hidden="1" customHeight="1" x14ac:dyDescent="0.2">
      <c r="B998" s="86"/>
      <c r="C998" s="381">
        <v>44566</v>
      </c>
      <c r="D998" s="416"/>
      <c r="E998" s="416"/>
      <c r="F998" s="416"/>
      <c r="G998" s="416"/>
      <c r="H998" s="417"/>
      <c r="I998" s="416"/>
      <c r="J998" s="416"/>
      <c r="K998" s="416"/>
      <c r="L998" s="416"/>
      <c r="M998" s="416"/>
      <c r="N998" s="416"/>
      <c r="O998" s="416"/>
      <c r="P998" s="416"/>
      <c r="Q998" s="416"/>
      <c r="R998" s="416"/>
      <c r="S998" s="416"/>
      <c r="T998" s="416"/>
      <c r="U998" s="416"/>
      <c r="V998" s="416"/>
      <c r="W998" s="416"/>
      <c r="X998" s="418"/>
      <c r="Y998" s="419"/>
      <c r="Z998" s="419"/>
      <c r="AA998" s="420">
        <f t="shared" si="357"/>
        <v>0</v>
      </c>
      <c r="AB998" s="188"/>
      <c r="AC998" s="639">
        <f t="shared" si="359"/>
        <v>0</v>
      </c>
      <c r="AD998" s="639">
        <f t="shared" si="358"/>
        <v>0</v>
      </c>
      <c r="AE998" s="639">
        <f t="shared" si="358"/>
        <v>0</v>
      </c>
      <c r="AF998" s="639">
        <f t="shared" si="358"/>
        <v>0</v>
      </c>
      <c r="AG998" s="639">
        <f t="shared" si="358"/>
        <v>0</v>
      </c>
      <c r="AH998" s="639">
        <f t="shared" si="358"/>
        <v>0</v>
      </c>
      <c r="AI998" s="639">
        <f t="shared" si="358"/>
        <v>0</v>
      </c>
      <c r="AJ998" s="639">
        <f t="shared" si="358"/>
        <v>0</v>
      </c>
      <c r="AK998" s="639">
        <f t="shared" si="358"/>
        <v>0</v>
      </c>
      <c r="AL998" s="639">
        <f t="shared" si="358"/>
        <v>0</v>
      </c>
      <c r="AM998" s="639">
        <f t="shared" si="358"/>
        <v>0</v>
      </c>
      <c r="AN998" s="639">
        <f t="shared" si="358"/>
        <v>0</v>
      </c>
      <c r="AO998" s="639">
        <f t="shared" si="358"/>
        <v>0</v>
      </c>
      <c r="AP998" s="639">
        <f t="shared" si="358"/>
        <v>0</v>
      </c>
      <c r="AQ998" s="639">
        <f t="shared" si="358"/>
        <v>0</v>
      </c>
      <c r="AR998" s="639">
        <f t="shared" si="358"/>
        <v>0</v>
      </c>
      <c r="AS998" s="639">
        <f t="shared" si="358"/>
        <v>0</v>
      </c>
      <c r="AT998" s="639">
        <f t="shared" si="358"/>
        <v>0</v>
      </c>
      <c r="AU998" s="639">
        <f t="shared" si="358"/>
        <v>0</v>
      </c>
      <c r="AV998" s="639">
        <f t="shared" si="358"/>
        <v>0</v>
      </c>
    </row>
    <row r="999" spans="2:51" ht="38.25" hidden="1" customHeight="1" thickBot="1" x14ac:dyDescent="0.25">
      <c r="B999" s="86"/>
      <c r="C999" s="381">
        <v>44572</v>
      </c>
      <c r="D999" s="416"/>
      <c r="E999" s="416"/>
      <c r="F999" s="416"/>
      <c r="G999" s="416"/>
      <c r="H999" s="417"/>
      <c r="I999" s="416"/>
      <c r="J999" s="416"/>
      <c r="K999" s="416"/>
      <c r="L999" s="416"/>
      <c r="M999" s="416"/>
      <c r="N999" s="416"/>
      <c r="O999" s="416"/>
      <c r="P999" s="416"/>
      <c r="Q999" s="416"/>
      <c r="R999" s="416"/>
      <c r="S999" s="416"/>
      <c r="T999" s="416"/>
      <c r="U999" s="416"/>
      <c r="V999" s="416"/>
      <c r="W999" s="416"/>
      <c r="X999" s="418"/>
      <c r="Y999" s="419"/>
      <c r="Z999" s="419"/>
      <c r="AA999" s="420">
        <f t="shared" si="357"/>
        <v>0</v>
      </c>
      <c r="AB999" s="188"/>
      <c r="AC999" s="639">
        <f t="shared" si="359"/>
        <v>0</v>
      </c>
      <c r="AD999" s="639">
        <f t="shared" si="358"/>
        <v>0</v>
      </c>
      <c r="AE999" s="639">
        <f t="shared" si="358"/>
        <v>0</v>
      </c>
      <c r="AF999" s="639">
        <f t="shared" si="358"/>
        <v>0</v>
      </c>
      <c r="AG999" s="639">
        <f t="shared" si="358"/>
        <v>0</v>
      </c>
      <c r="AH999" s="639">
        <f t="shared" si="358"/>
        <v>0</v>
      </c>
      <c r="AI999" s="639">
        <f t="shared" si="358"/>
        <v>0</v>
      </c>
      <c r="AJ999" s="639">
        <f t="shared" si="358"/>
        <v>0</v>
      </c>
      <c r="AK999" s="639">
        <f t="shared" si="358"/>
        <v>0</v>
      </c>
      <c r="AL999" s="639">
        <f t="shared" si="358"/>
        <v>0</v>
      </c>
      <c r="AM999" s="639">
        <f t="shared" si="358"/>
        <v>0</v>
      </c>
      <c r="AN999" s="639">
        <f t="shared" si="358"/>
        <v>0</v>
      </c>
      <c r="AO999" s="639">
        <f t="shared" si="358"/>
        <v>0</v>
      </c>
      <c r="AP999" s="639">
        <f t="shared" si="358"/>
        <v>0</v>
      </c>
      <c r="AQ999" s="639">
        <f t="shared" si="358"/>
        <v>0</v>
      </c>
      <c r="AR999" s="639">
        <f t="shared" si="358"/>
        <v>0</v>
      </c>
      <c r="AS999" s="639">
        <f t="shared" si="358"/>
        <v>0</v>
      </c>
      <c r="AT999" s="639">
        <f t="shared" si="358"/>
        <v>0</v>
      </c>
      <c r="AU999" s="639">
        <f t="shared" si="358"/>
        <v>0</v>
      </c>
      <c r="AV999" s="639">
        <f t="shared" si="358"/>
        <v>0</v>
      </c>
    </row>
    <row r="1000" spans="2:51" ht="38.25" hidden="1" customHeight="1" thickTop="1" x14ac:dyDescent="0.2">
      <c r="B1000" s="1899" t="s">
        <v>1074</v>
      </c>
      <c r="C1000" s="1900"/>
      <c r="D1000" s="421">
        <f t="shared" ref="D1000:W1000" si="360">SUM(D993:D999)</f>
        <v>0</v>
      </c>
      <c r="E1000" s="421">
        <f t="shared" si="360"/>
        <v>0</v>
      </c>
      <c r="F1000" s="421">
        <f t="shared" si="360"/>
        <v>0</v>
      </c>
      <c r="G1000" s="421">
        <f t="shared" si="360"/>
        <v>0</v>
      </c>
      <c r="H1000" s="571">
        <f t="shared" si="360"/>
        <v>0</v>
      </c>
      <c r="I1000" s="421">
        <f t="shared" si="360"/>
        <v>0</v>
      </c>
      <c r="J1000" s="421">
        <f t="shared" si="360"/>
        <v>0</v>
      </c>
      <c r="K1000" s="421">
        <f t="shared" si="360"/>
        <v>0</v>
      </c>
      <c r="L1000" s="421">
        <f t="shared" si="360"/>
        <v>0</v>
      </c>
      <c r="M1000" s="421">
        <f t="shared" si="360"/>
        <v>0</v>
      </c>
      <c r="N1000" s="421">
        <f t="shared" si="360"/>
        <v>0</v>
      </c>
      <c r="O1000" s="421">
        <f t="shared" si="360"/>
        <v>0</v>
      </c>
      <c r="P1000" s="421">
        <f t="shared" si="360"/>
        <v>0</v>
      </c>
      <c r="Q1000" s="421">
        <f t="shared" si="360"/>
        <v>0</v>
      </c>
      <c r="R1000" s="421">
        <f t="shared" si="360"/>
        <v>0</v>
      </c>
      <c r="S1000" s="421">
        <f t="shared" si="360"/>
        <v>0</v>
      </c>
      <c r="T1000" s="421">
        <f t="shared" si="360"/>
        <v>0</v>
      </c>
      <c r="U1000" s="421">
        <f t="shared" si="360"/>
        <v>0</v>
      </c>
      <c r="V1000" s="421">
        <f t="shared" si="360"/>
        <v>0</v>
      </c>
      <c r="W1000" s="421">
        <f t="shared" si="360"/>
        <v>0</v>
      </c>
      <c r="X1000" s="442"/>
      <c r="Y1000" s="443"/>
      <c r="Z1000" s="443"/>
      <c r="AA1000" s="420">
        <f t="shared" si="357"/>
        <v>0</v>
      </c>
      <c r="AB1000" s="188"/>
      <c r="AC1000" s="640">
        <f>SUM(AC993:AC999)</f>
        <v>0</v>
      </c>
      <c r="AD1000" s="640">
        <f t="shared" ref="AD1000:AV1000" si="361">SUM(AD993:AD999)</f>
        <v>0</v>
      </c>
      <c r="AE1000" s="640">
        <f t="shared" si="361"/>
        <v>0</v>
      </c>
      <c r="AF1000" s="640">
        <f t="shared" si="361"/>
        <v>0</v>
      </c>
      <c r="AG1000" s="640">
        <f t="shared" si="361"/>
        <v>0</v>
      </c>
      <c r="AH1000" s="640">
        <f t="shared" si="361"/>
        <v>0</v>
      </c>
      <c r="AI1000" s="640">
        <f t="shared" si="361"/>
        <v>0</v>
      </c>
      <c r="AJ1000" s="640">
        <f t="shared" si="361"/>
        <v>0</v>
      </c>
      <c r="AK1000" s="640">
        <f t="shared" si="361"/>
        <v>0</v>
      </c>
      <c r="AL1000" s="640">
        <f t="shared" si="361"/>
        <v>0</v>
      </c>
      <c r="AM1000" s="640">
        <f t="shared" si="361"/>
        <v>0</v>
      </c>
      <c r="AN1000" s="640">
        <f t="shared" si="361"/>
        <v>0</v>
      </c>
      <c r="AO1000" s="640">
        <f t="shared" si="361"/>
        <v>0</v>
      </c>
      <c r="AP1000" s="640">
        <f t="shared" si="361"/>
        <v>0</v>
      </c>
      <c r="AQ1000" s="640">
        <f t="shared" si="361"/>
        <v>0</v>
      </c>
      <c r="AR1000" s="640">
        <f t="shared" si="361"/>
        <v>0</v>
      </c>
      <c r="AS1000" s="640">
        <f t="shared" si="361"/>
        <v>0</v>
      </c>
      <c r="AT1000" s="640">
        <f t="shared" si="361"/>
        <v>0</v>
      </c>
      <c r="AU1000" s="640">
        <f t="shared" si="361"/>
        <v>0</v>
      </c>
      <c r="AV1000" s="640">
        <f t="shared" si="361"/>
        <v>0</v>
      </c>
    </row>
    <row r="1001" spans="2:51" ht="16.2" hidden="1" x14ac:dyDescent="0.2">
      <c r="B1001" s="79"/>
      <c r="C1001" s="79"/>
      <c r="D1001" s="87"/>
      <c r="E1001" s="87"/>
      <c r="F1001" s="87"/>
      <c r="G1001" s="88"/>
      <c r="H1001" s="87"/>
      <c r="I1001" s="87"/>
      <c r="J1001" s="87"/>
      <c r="K1001" s="87"/>
      <c r="L1001" s="87"/>
      <c r="M1001" s="87"/>
      <c r="N1001" s="87"/>
      <c r="O1001" s="87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  <c r="AA1001" s="87"/>
      <c r="AB1001" s="188"/>
      <c r="AC1001" s="81"/>
      <c r="AD1001" s="81"/>
      <c r="AE1001" s="81"/>
      <c r="AF1001" s="81"/>
      <c r="AG1001" s="81"/>
      <c r="AH1001" s="81"/>
      <c r="AI1001" s="81"/>
      <c r="AJ1001" s="81"/>
      <c r="AK1001" s="81"/>
      <c r="AL1001" s="81"/>
      <c r="AM1001" s="81"/>
      <c r="AN1001" s="81"/>
      <c r="AO1001" s="81"/>
      <c r="AP1001" s="81"/>
      <c r="AQ1001" s="81"/>
      <c r="AR1001" s="81"/>
      <c r="AS1001" s="81"/>
      <c r="AT1001" s="81"/>
      <c r="AU1001" s="81"/>
      <c r="AV1001" s="81"/>
    </row>
    <row r="1002" spans="2:51" ht="16.2" hidden="1" x14ac:dyDescent="0.2">
      <c r="B1002" s="78" t="s">
        <v>413</v>
      </c>
      <c r="C1002" s="89"/>
      <c r="D1002" s="103" t="s">
        <v>414</v>
      </c>
      <c r="E1002" s="103" t="s">
        <v>6</v>
      </c>
      <c r="F1002" s="103" t="s">
        <v>262</v>
      </c>
      <c r="G1002" s="103" t="s">
        <v>435</v>
      </c>
      <c r="H1002" s="103" t="s">
        <v>7</v>
      </c>
      <c r="I1002" s="103" t="s">
        <v>8</v>
      </c>
      <c r="J1002" s="99" t="s">
        <v>22</v>
      </c>
      <c r="K1002" s="103" t="s">
        <v>23</v>
      </c>
      <c r="L1002" s="103" t="s">
        <v>24</v>
      </c>
      <c r="M1002" s="103" t="s">
        <v>9</v>
      </c>
      <c r="N1002" s="103" t="s">
        <v>415</v>
      </c>
      <c r="O1002" s="103" t="s">
        <v>20</v>
      </c>
      <c r="P1002" s="103" t="s">
        <v>10</v>
      </c>
      <c r="Q1002" s="103" t="s">
        <v>436</v>
      </c>
      <c r="R1002" s="103" t="s">
        <v>12</v>
      </c>
      <c r="S1002" s="103" t="s">
        <v>11</v>
      </c>
      <c r="T1002" s="103" t="s">
        <v>437</v>
      </c>
      <c r="U1002" s="103" t="s">
        <v>13</v>
      </c>
      <c r="V1002" s="103" t="s">
        <v>14</v>
      </c>
      <c r="W1002" s="103" t="s">
        <v>416</v>
      </c>
      <c r="X1002" s="103" t="s">
        <v>1133</v>
      </c>
      <c r="Y1002" s="103" t="s">
        <v>15</v>
      </c>
      <c r="Z1002" s="103" t="s">
        <v>16</v>
      </c>
      <c r="AA1002" s="87"/>
      <c r="AB1002" s="188"/>
      <c r="AC1002" s="81" t="s">
        <v>409</v>
      </c>
      <c r="AD1002" s="81"/>
      <c r="AE1002" s="81"/>
      <c r="AF1002" s="81"/>
      <c r="AG1002" s="81"/>
      <c r="AH1002" s="81"/>
      <c r="AI1002" s="81"/>
      <c r="AJ1002" s="81"/>
      <c r="AK1002" s="81"/>
      <c r="AL1002" s="81"/>
      <c r="AM1002" s="81"/>
      <c r="AN1002" s="81"/>
      <c r="AO1002" s="81"/>
      <c r="AP1002" s="81"/>
      <c r="AQ1002" s="81"/>
      <c r="AR1002" s="81"/>
      <c r="AS1002" s="81"/>
      <c r="AT1002" s="81"/>
      <c r="AU1002" s="81"/>
      <c r="AV1002" s="81"/>
    </row>
    <row r="1003" spans="2:51" ht="32.25" hidden="1" customHeight="1" x14ac:dyDescent="0.2">
      <c r="B1003" s="83" t="s">
        <v>410</v>
      </c>
      <c r="C1003" s="83" t="s">
        <v>411</v>
      </c>
      <c r="D1003" s="104" t="s">
        <v>1087</v>
      </c>
      <c r="E1003" s="104" t="s">
        <v>57</v>
      </c>
      <c r="F1003" s="104" t="s">
        <v>263</v>
      </c>
      <c r="G1003" s="104" t="s">
        <v>340</v>
      </c>
      <c r="H1003" s="104" t="s">
        <v>58</v>
      </c>
      <c r="I1003" s="104" t="s">
        <v>59</v>
      </c>
      <c r="J1003" s="105" t="s">
        <v>79</v>
      </c>
      <c r="K1003" s="104" t="s">
        <v>80</v>
      </c>
      <c r="L1003" s="104" t="s">
        <v>81</v>
      </c>
      <c r="M1003" s="104" t="s">
        <v>60</v>
      </c>
      <c r="N1003" s="104" t="s">
        <v>61</v>
      </c>
      <c r="O1003" s="104" t="s">
        <v>77</v>
      </c>
      <c r="P1003" s="104" t="s">
        <v>62</v>
      </c>
      <c r="Q1003" s="104" t="s">
        <v>349</v>
      </c>
      <c r="R1003" s="104" t="s">
        <v>65</v>
      </c>
      <c r="S1003" s="104" t="s">
        <v>63</v>
      </c>
      <c r="T1003" s="104" t="s">
        <v>350</v>
      </c>
      <c r="U1003" s="104" t="s">
        <v>66</v>
      </c>
      <c r="V1003" s="104" t="s">
        <v>67</v>
      </c>
      <c r="W1003" s="104" t="s">
        <v>64</v>
      </c>
      <c r="X1003" s="104" t="s">
        <v>351</v>
      </c>
      <c r="Y1003" s="104" t="s">
        <v>68</v>
      </c>
      <c r="Z1003" s="104" t="s">
        <v>69</v>
      </c>
      <c r="AA1003" s="90" t="s">
        <v>412</v>
      </c>
      <c r="AB1003" s="188"/>
      <c r="AC1003" s="92" t="s">
        <v>1087</v>
      </c>
      <c r="AD1003" s="92" t="s">
        <v>57</v>
      </c>
      <c r="AE1003" s="92" t="s">
        <v>263</v>
      </c>
      <c r="AF1003" s="92" t="s">
        <v>340</v>
      </c>
      <c r="AG1003" s="92" t="s">
        <v>58</v>
      </c>
      <c r="AH1003" s="92" t="s">
        <v>59</v>
      </c>
      <c r="AI1003" s="91" t="s">
        <v>79</v>
      </c>
      <c r="AJ1003" s="92" t="s">
        <v>80</v>
      </c>
      <c r="AK1003" s="92" t="s">
        <v>81</v>
      </c>
      <c r="AL1003" s="92" t="s">
        <v>60</v>
      </c>
      <c r="AM1003" s="92" t="s">
        <v>61</v>
      </c>
      <c r="AN1003" s="92" t="s">
        <v>77</v>
      </c>
      <c r="AO1003" s="92" t="s">
        <v>62</v>
      </c>
      <c r="AP1003" s="92" t="s">
        <v>349</v>
      </c>
      <c r="AQ1003" s="92" t="s">
        <v>65</v>
      </c>
      <c r="AR1003" s="92" t="s">
        <v>63</v>
      </c>
      <c r="AS1003" s="92" t="s">
        <v>350</v>
      </c>
      <c r="AT1003" s="92" t="s">
        <v>66</v>
      </c>
      <c r="AU1003" s="92" t="s">
        <v>67</v>
      </c>
      <c r="AV1003" s="92" t="s">
        <v>64</v>
      </c>
      <c r="AW1003" s="92" t="s">
        <v>351</v>
      </c>
      <c r="AX1003" s="92" t="s">
        <v>68</v>
      </c>
      <c r="AY1003" s="92" t="s">
        <v>69</v>
      </c>
    </row>
    <row r="1004" spans="2:51" ht="37.5" hidden="1" customHeight="1" x14ac:dyDescent="0.2">
      <c r="B1004" s="93"/>
      <c r="C1004" s="635">
        <v>44504</v>
      </c>
      <c r="D1004" s="550">
        <v>26</v>
      </c>
      <c r="E1004" s="550">
        <v>21</v>
      </c>
      <c r="F1004" s="550">
        <v>4</v>
      </c>
      <c r="G1004" s="550">
        <v>0</v>
      </c>
      <c r="H1004" s="550">
        <v>21</v>
      </c>
      <c r="I1004" s="550">
        <v>4</v>
      </c>
      <c r="J1004" s="550">
        <v>25</v>
      </c>
      <c r="K1004" s="550">
        <v>0</v>
      </c>
      <c r="L1004" s="550">
        <v>0</v>
      </c>
      <c r="M1004" s="550">
        <v>0</v>
      </c>
      <c r="N1004" s="550">
        <v>17</v>
      </c>
      <c r="O1004" s="550">
        <v>11</v>
      </c>
      <c r="P1004" s="550">
        <v>14</v>
      </c>
      <c r="Q1004" s="550">
        <v>0</v>
      </c>
      <c r="R1004" s="550">
        <v>13</v>
      </c>
      <c r="S1004" s="550">
        <v>13</v>
      </c>
      <c r="T1004" s="550">
        <v>0</v>
      </c>
      <c r="U1004" s="550">
        <v>10</v>
      </c>
      <c r="V1004" s="550">
        <v>3</v>
      </c>
      <c r="W1004" s="550">
        <v>13</v>
      </c>
      <c r="X1004" s="550">
        <v>0</v>
      </c>
      <c r="Y1004" s="550">
        <v>10</v>
      </c>
      <c r="Z1004" s="550">
        <v>3</v>
      </c>
      <c r="AA1004" s="423">
        <f t="shared" ref="AA1004:AA1011" si="362">SUM(D1004:Z1004)</f>
        <v>208</v>
      </c>
      <c r="AB1004" s="188"/>
      <c r="AC1004" s="637">
        <f>D1004-D981</f>
        <v>0</v>
      </c>
      <c r="AD1004" s="637">
        <f t="shared" ref="AD1004:AY1010" si="363">E1004-E981</f>
        <v>0</v>
      </c>
      <c r="AE1004" s="637">
        <f t="shared" si="363"/>
        <v>0</v>
      </c>
      <c r="AF1004" s="637">
        <f t="shared" si="363"/>
        <v>0</v>
      </c>
      <c r="AG1004" s="637">
        <f t="shared" si="363"/>
        <v>0</v>
      </c>
      <c r="AH1004" s="637">
        <f t="shared" si="363"/>
        <v>0</v>
      </c>
      <c r="AI1004" s="637">
        <f t="shared" si="363"/>
        <v>0</v>
      </c>
      <c r="AJ1004" s="637">
        <f t="shared" si="363"/>
        <v>0</v>
      </c>
      <c r="AK1004" s="637">
        <f t="shared" si="363"/>
        <v>0</v>
      </c>
      <c r="AL1004" s="637">
        <f t="shared" si="363"/>
        <v>0</v>
      </c>
      <c r="AM1004" s="637">
        <f t="shared" si="363"/>
        <v>0</v>
      </c>
      <c r="AN1004" s="637">
        <f t="shared" si="363"/>
        <v>0</v>
      </c>
      <c r="AO1004" s="637">
        <f t="shared" si="363"/>
        <v>0</v>
      </c>
      <c r="AP1004" s="637">
        <f t="shared" si="363"/>
        <v>0</v>
      </c>
      <c r="AQ1004" s="637">
        <f t="shared" si="363"/>
        <v>0</v>
      </c>
      <c r="AR1004" s="637">
        <f t="shared" si="363"/>
        <v>0</v>
      </c>
      <c r="AS1004" s="637">
        <f t="shared" si="363"/>
        <v>0</v>
      </c>
      <c r="AT1004" s="637">
        <f t="shared" si="363"/>
        <v>0</v>
      </c>
      <c r="AU1004" s="637">
        <f t="shared" si="363"/>
        <v>0</v>
      </c>
      <c r="AV1004" s="637">
        <f t="shared" si="363"/>
        <v>0</v>
      </c>
      <c r="AW1004" s="637">
        <f t="shared" si="363"/>
        <v>0</v>
      </c>
      <c r="AX1004" s="637">
        <f t="shared" si="363"/>
        <v>0</v>
      </c>
      <c r="AY1004" s="637">
        <f t="shared" si="363"/>
        <v>0</v>
      </c>
    </row>
    <row r="1005" spans="2:51" ht="37.5" hidden="1" customHeight="1" x14ac:dyDescent="0.2">
      <c r="B1005" s="93"/>
      <c r="C1005" s="635">
        <v>44518</v>
      </c>
      <c r="D1005" s="550">
        <v>28</v>
      </c>
      <c r="E1005" s="550">
        <v>17</v>
      </c>
      <c r="F1005" s="550">
        <v>11</v>
      </c>
      <c r="G1005" s="550">
        <v>0</v>
      </c>
      <c r="H1005" s="550">
        <v>19</v>
      </c>
      <c r="I1005" s="550">
        <v>11</v>
      </c>
      <c r="J1005" s="550">
        <v>26</v>
      </c>
      <c r="K1005" s="550">
        <v>1</v>
      </c>
      <c r="L1005" s="550">
        <v>1</v>
      </c>
      <c r="M1005" s="550">
        <v>0</v>
      </c>
      <c r="N1005" s="550">
        <v>19</v>
      </c>
      <c r="O1005" s="550">
        <v>8</v>
      </c>
      <c r="P1005" s="550">
        <v>20</v>
      </c>
      <c r="Q1005" s="550">
        <v>0</v>
      </c>
      <c r="R1005" s="550">
        <v>7</v>
      </c>
      <c r="S1005" s="550">
        <v>20</v>
      </c>
      <c r="T1005" s="550">
        <v>0</v>
      </c>
      <c r="U1005" s="550">
        <v>7</v>
      </c>
      <c r="V1005" s="550">
        <v>0</v>
      </c>
      <c r="W1005" s="550">
        <v>20</v>
      </c>
      <c r="X1005" s="550">
        <v>0</v>
      </c>
      <c r="Y1005" s="550">
        <v>7</v>
      </c>
      <c r="Z1005" s="550">
        <v>0</v>
      </c>
      <c r="AA1005" s="423">
        <f t="shared" si="362"/>
        <v>222</v>
      </c>
      <c r="AB1005" s="188"/>
      <c r="AC1005" s="637">
        <f t="shared" ref="AC1005:AC1010" si="364">D1005-D982</f>
        <v>0</v>
      </c>
      <c r="AD1005" s="637">
        <f t="shared" si="363"/>
        <v>0</v>
      </c>
      <c r="AE1005" s="637">
        <f t="shared" si="363"/>
        <v>0</v>
      </c>
      <c r="AF1005" s="637">
        <f t="shared" si="363"/>
        <v>0</v>
      </c>
      <c r="AG1005" s="637">
        <f t="shared" si="363"/>
        <v>0</v>
      </c>
      <c r="AH1005" s="637">
        <f t="shared" si="363"/>
        <v>0</v>
      </c>
      <c r="AI1005" s="637">
        <f t="shared" si="363"/>
        <v>0</v>
      </c>
      <c r="AJ1005" s="637">
        <f t="shared" si="363"/>
        <v>0</v>
      </c>
      <c r="AK1005" s="637">
        <f t="shared" si="363"/>
        <v>0</v>
      </c>
      <c r="AL1005" s="637">
        <f t="shared" si="363"/>
        <v>0</v>
      </c>
      <c r="AM1005" s="637">
        <f t="shared" si="363"/>
        <v>0</v>
      </c>
      <c r="AN1005" s="637">
        <f t="shared" si="363"/>
        <v>0</v>
      </c>
      <c r="AO1005" s="637">
        <f t="shared" si="363"/>
        <v>0</v>
      </c>
      <c r="AP1005" s="637">
        <f t="shared" si="363"/>
        <v>0</v>
      </c>
      <c r="AQ1005" s="637">
        <f t="shared" si="363"/>
        <v>0</v>
      </c>
      <c r="AR1005" s="637">
        <f t="shared" si="363"/>
        <v>0</v>
      </c>
      <c r="AS1005" s="637">
        <f t="shared" si="363"/>
        <v>0</v>
      </c>
      <c r="AT1005" s="637">
        <f t="shared" si="363"/>
        <v>0</v>
      </c>
      <c r="AU1005" s="637">
        <f t="shared" si="363"/>
        <v>0</v>
      </c>
      <c r="AV1005" s="637">
        <f t="shared" si="363"/>
        <v>0</v>
      </c>
      <c r="AW1005" s="637">
        <f t="shared" si="363"/>
        <v>0</v>
      </c>
      <c r="AX1005" s="637">
        <f t="shared" si="363"/>
        <v>0</v>
      </c>
      <c r="AY1005" s="637">
        <f t="shared" si="363"/>
        <v>0</v>
      </c>
    </row>
    <row r="1006" spans="2:51" ht="37.5" hidden="1" customHeight="1" x14ac:dyDescent="0.2">
      <c r="B1006" s="93"/>
      <c r="C1006" s="381">
        <v>44526</v>
      </c>
      <c r="D1006" s="550">
        <v>31</v>
      </c>
      <c r="E1006" s="550">
        <v>31</v>
      </c>
      <c r="F1006" s="550">
        <v>1</v>
      </c>
      <c r="G1006" s="550">
        <v>0</v>
      </c>
      <c r="H1006" s="550">
        <v>30</v>
      </c>
      <c r="I1006" s="550">
        <v>1</v>
      </c>
      <c r="J1006" s="550">
        <v>4</v>
      </c>
      <c r="K1006" s="550">
        <v>0</v>
      </c>
      <c r="L1006" s="550">
        <v>27</v>
      </c>
      <c r="M1006" s="550">
        <v>0</v>
      </c>
      <c r="N1006" s="550">
        <v>28</v>
      </c>
      <c r="O1006" s="550">
        <v>0</v>
      </c>
      <c r="P1006" s="550">
        <v>7</v>
      </c>
      <c r="Q1006" s="550">
        <v>0</v>
      </c>
      <c r="R1006" s="550">
        <v>21</v>
      </c>
      <c r="S1006" s="550">
        <v>7</v>
      </c>
      <c r="T1006" s="550">
        <v>0</v>
      </c>
      <c r="U1006" s="550">
        <v>5</v>
      </c>
      <c r="V1006" s="550">
        <v>16</v>
      </c>
      <c r="W1006" s="550">
        <v>7</v>
      </c>
      <c r="X1006" s="550">
        <v>0</v>
      </c>
      <c r="Y1006" s="550">
        <v>5</v>
      </c>
      <c r="Z1006" s="550">
        <v>16</v>
      </c>
      <c r="AA1006" s="423">
        <f t="shared" si="362"/>
        <v>237</v>
      </c>
      <c r="AB1006" s="188"/>
      <c r="AC1006" s="637">
        <f t="shared" si="364"/>
        <v>0</v>
      </c>
      <c r="AD1006" s="637">
        <f t="shared" si="363"/>
        <v>0</v>
      </c>
      <c r="AE1006" s="637">
        <f t="shared" si="363"/>
        <v>0</v>
      </c>
      <c r="AF1006" s="637">
        <f t="shared" si="363"/>
        <v>0</v>
      </c>
      <c r="AG1006" s="637">
        <f t="shared" si="363"/>
        <v>0</v>
      </c>
      <c r="AH1006" s="637">
        <f t="shared" si="363"/>
        <v>0</v>
      </c>
      <c r="AI1006" s="637">
        <f t="shared" si="363"/>
        <v>0</v>
      </c>
      <c r="AJ1006" s="637">
        <f t="shared" si="363"/>
        <v>0</v>
      </c>
      <c r="AK1006" s="637">
        <f t="shared" si="363"/>
        <v>0</v>
      </c>
      <c r="AL1006" s="637">
        <f t="shared" si="363"/>
        <v>0</v>
      </c>
      <c r="AM1006" s="637">
        <f t="shared" si="363"/>
        <v>0</v>
      </c>
      <c r="AN1006" s="637">
        <f t="shared" si="363"/>
        <v>0</v>
      </c>
      <c r="AO1006" s="637">
        <f t="shared" si="363"/>
        <v>0</v>
      </c>
      <c r="AP1006" s="637">
        <f t="shared" si="363"/>
        <v>0</v>
      </c>
      <c r="AQ1006" s="637">
        <f t="shared" si="363"/>
        <v>0</v>
      </c>
      <c r="AR1006" s="637">
        <f t="shared" si="363"/>
        <v>0</v>
      </c>
      <c r="AS1006" s="637">
        <f t="shared" si="363"/>
        <v>0</v>
      </c>
      <c r="AT1006" s="637">
        <f t="shared" si="363"/>
        <v>0</v>
      </c>
      <c r="AU1006" s="637">
        <f t="shared" si="363"/>
        <v>0</v>
      </c>
      <c r="AV1006" s="637">
        <f t="shared" si="363"/>
        <v>0</v>
      </c>
      <c r="AW1006" s="637">
        <f t="shared" si="363"/>
        <v>0</v>
      </c>
      <c r="AX1006" s="637">
        <f t="shared" si="363"/>
        <v>0</v>
      </c>
      <c r="AY1006" s="637">
        <f t="shared" si="363"/>
        <v>0</v>
      </c>
    </row>
    <row r="1007" spans="2:51" ht="37.5" hidden="1" customHeight="1" x14ac:dyDescent="0.2">
      <c r="B1007" s="93"/>
      <c r="C1007" s="381">
        <v>44538</v>
      </c>
      <c r="D1007" s="550">
        <v>21</v>
      </c>
      <c r="E1007" s="550">
        <v>22</v>
      </c>
      <c r="F1007" s="550">
        <v>0</v>
      </c>
      <c r="G1007" s="550">
        <v>0</v>
      </c>
      <c r="H1007" s="550">
        <v>21</v>
      </c>
      <c r="I1007" s="550">
        <v>0</v>
      </c>
      <c r="J1007" s="550">
        <v>5</v>
      </c>
      <c r="K1007" s="550">
        <v>1</v>
      </c>
      <c r="L1007" s="550">
        <v>15</v>
      </c>
      <c r="M1007" s="550">
        <v>0</v>
      </c>
      <c r="N1007" s="550">
        <v>22</v>
      </c>
      <c r="O1007" s="550">
        <v>0</v>
      </c>
      <c r="P1007" s="550">
        <v>1</v>
      </c>
      <c r="Q1007" s="550">
        <v>0</v>
      </c>
      <c r="R1007" s="550">
        <v>33</v>
      </c>
      <c r="S1007" s="550">
        <v>2</v>
      </c>
      <c r="T1007" s="550">
        <v>0</v>
      </c>
      <c r="U1007" s="550">
        <v>0</v>
      </c>
      <c r="V1007" s="550">
        <v>33</v>
      </c>
      <c r="W1007" s="550">
        <v>2</v>
      </c>
      <c r="X1007" s="550">
        <v>0</v>
      </c>
      <c r="Y1007" s="550">
        <v>0</v>
      </c>
      <c r="Z1007" s="550">
        <v>34</v>
      </c>
      <c r="AA1007" s="423">
        <f t="shared" si="362"/>
        <v>212</v>
      </c>
      <c r="AB1007" s="188"/>
      <c r="AC1007" s="637">
        <f t="shared" si="364"/>
        <v>0</v>
      </c>
      <c r="AD1007" s="637">
        <f t="shared" si="363"/>
        <v>0</v>
      </c>
      <c r="AE1007" s="637">
        <f t="shared" si="363"/>
        <v>0</v>
      </c>
      <c r="AF1007" s="637">
        <f t="shared" si="363"/>
        <v>0</v>
      </c>
      <c r="AG1007" s="637">
        <f t="shared" si="363"/>
        <v>0</v>
      </c>
      <c r="AH1007" s="637">
        <f t="shared" si="363"/>
        <v>0</v>
      </c>
      <c r="AI1007" s="637">
        <f t="shared" si="363"/>
        <v>0</v>
      </c>
      <c r="AJ1007" s="637">
        <f t="shared" si="363"/>
        <v>0</v>
      </c>
      <c r="AK1007" s="637">
        <f t="shared" si="363"/>
        <v>0</v>
      </c>
      <c r="AL1007" s="637">
        <f t="shared" si="363"/>
        <v>0</v>
      </c>
      <c r="AM1007" s="637">
        <f t="shared" si="363"/>
        <v>0</v>
      </c>
      <c r="AN1007" s="637">
        <f t="shared" si="363"/>
        <v>0</v>
      </c>
      <c r="AO1007" s="637">
        <f t="shared" si="363"/>
        <v>0</v>
      </c>
      <c r="AP1007" s="637">
        <f t="shared" si="363"/>
        <v>0</v>
      </c>
      <c r="AQ1007" s="637">
        <f t="shared" si="363"/>
        <v>0</v>
      </c>
      <c r="AR1007" s="637">
        <f t="shared" si="363"/>
        <v>0</v>
      </c>
      <c r="AS1007" s="637">
        <f t="shared" si="363"/>
        <v>0</v>
      </c>
      <c r="AT1007" s="637">
        <f t="shared" si="363"/>
        <v>0</v>
      </c>
      <c r="AU1007" s="637">
        <f t="shared" si="363"/>
        <v>0</v>
      </c>
      <c r="AV1007" s="637">
        <f t="shared" si="363"/>
        <v>0</v>
      </c>
      <c r="AW1007" s="637">
        <f t="shared" si="363"/>
        <v>0</v>
      </c>
      <c r="AX1007" s="637">
        <f t="shared" si="363"/>
        <v>0</v>
      </c>
      <c r="AY1007" s="637">
        <f t="shared" si="363"/>
        <v>0</v>
      </c>
    </row>
    <row r="1008" spans="2:51" ht="37.5" hidden="1" customHeight="1" x14ac:dyDescent="0.2">
      <c r="B1008" s="93"/>
      <c r="C1008" s="381">
        <v>44550</v>
      </c>
      <c r="D1008" s="550">
        <v>22</v>
      </c>
      <c r="E1008" s="550">
        <v>19</v>
      </c>
      <c r="F1008" s="550">
        <v>3</v>
      </c>
      <c r="G1008" s="550">
        <v>0</v>
      </c>
      <c r="H1008" s="550">
        <v>22</v>
      </c>
      <c r="I1008" s="550">
        <v>3</v>
      </c>
      <c r="J1008" s="550">
        <v>8</v>
      </c>
      <c r="K1008" s="550">
        <v>6</v>
      </c>
      <c r="L1008" s="550">
        <v>8</v>
      </c>
      <c r="M1008" s="550">
        <v>0</v>
      </c>
      <c r="N1008" s="550">
        <v>17</v>
      </c>
      <c r="O1008" s="550">
        <v>7</v>
      </c>
      <c r="P1008" s="550">
        <v>13</v>
      </c>
      <c r="Q1008" s="550">
        <v>0</v>
      </c>
      <c r="R1008" s="550">
        <v>23</v>
      </c>
      <c r="S1008" s="550">
        <v>13</v>
      </c>
      <c r="T1008" s="550">
        <v>0</v>
      </c>
      <c r="U1008" s="550">
        <v>0</v>
      </c>
      <c r="V1008" s="550">
        <v>23</v>
      </c>
      <c r="W1008" s="550">
        <v>13</v>
      </c>
      <c r="X1008" s="550">
        <v>0</v>
      </c>
      <c r="Y1008" s="550">
        <v>0</v>
      </c>
      <c r="Z1008" s="550">
        <v>23</v>
      </c>
      <c r="AA1008" s="423">
        <f t="shared" si="362"/>
        <v>223</v>
      </c>
      <c r="AB1008" s="188"/>
      <c r="AC1008" s="637">
        <f t="shared" si="364"/>
        <v>0</v>
      </c>
      <c r="AD1008" s="637">
        <f t="shared" si="363"/>
        <v>0</v>
      </c>
      <c r="AE1008" s="637">
        <f t="shared" si="363"/>
        <v>0</v>
      </c>
      <c r="AF1008" s="637">
        <f t="shared" si="363"/>
        <v>0</v>
      </c>
      <c r="AG1008" s="637">
        <f t="shared" si="363"/>
        <v>0</v>
      </c>
      <c r="AH1008" s="637">
        <f t="shared" si="363"/>
        <v>0</v>
      </c>
      <c r="AI1008" s="637">
        <f t="shared" si="363"/>
        <v>0</v>
      </c>
      <c r="AJ1008" s="637">
        <f t="shared" si="363"/>
        <v>0</v>
      </c>
      <c r="AK1008" s="637">
        <f t="shared" si="363"/>
        <v>0</v>
      </c>
      <c r="AL1008" s="637">
        <f t="shared" si="363"/>
        <v>0</v>
      </c>
      <c r="AM1008" s="637">
        <f t="shared" si="363"/>
        <v>0</v>
      </c>
      <c r="AN1008" s="637">
        <f t="shared" si="363"/>
        <v>0</v>
      </c>
      <c r="AO1008" s="637">
        <f t="shared" si="363"/>
        <v>0</v>
      </c>
      <c r="AP1008" s="637">
        <f t="shared" si="363"/>
        <v>0</v>
      </c>
      <c r="AQ1008" s="637">
        <f t="shared" si="363"/>
        <v>0</v>
      </c>
      <c r="AR1008" s="637">
        <f t="shared" si="363"/>
        <v>0</v>
      </c>
      <c r="AS1008" s="637">
        <f t="shared" si="363"/>
        <v>0</v>
      </c>
      <c r="AT1008" s="637">
        <f t="shared" si="363"/>
        <v>0</v>
      </c>
      <c r="AU1008" s="637">
        <f t="shared" si="363"/>
        <v>0</v>
      </c>
      <c r="AV1008" s="637">
        <f t="shared" si="363"/>
        <v>0</v>
      </c>
      <c r="AW1008" s="637">
        <f t="shared" si="363"/>
        <v>0</v>
      </c>
      <c r="AX1008" s="637">
        <f t="shared" si="363"/>
        <v>0</v>
      </c>
      <c r="AY1008" s="637">
        <f t="shared" si="363"/>
        <v>0</v>
      </c>
    </row>
    <row r="1009" spans="2:51" ht="37.5" hidden="1" customHeight="1" x14ac:dyDescent="0.2">
      <c r="B1009" s="93"/>
      <c r="C1009" s="381">
        <v>44566</v>
      </c>
      <c r="D1009" s="550">
        <v>24</v>
      </c>
      <c r="E1009" s="550">
        <v>18</v>
      </c>
      <c r="F1009" s="550">
        <v>6</v>
      </c>
      <c r="G1009" s="550">
        <v>0</v>
      </c>
      <c r="H1009" s="550">
        <v>26</v>
      </c>
      <c r="I1009" s="550">
        <v>6</v>
      </c>
      <c r="J1009" s="550">
        <v>9</v>
      </c>
      <c r="K1009" s="550">
        <v>0</v>
      </c>
      <c r="L1009" s="550">
        <v>15</v>
      </c>
      <c r="M1009" s="550">
        <v>0</v>
      </c>
      <c r="N1009" s="550">
        <v>22</v>
      </c>
      <c r="O1009" s="550">
        <v>3</v>
      </c>
      <c r="P1009" s="550">
        <v>6</v>
      </c>
      <c r="Q1009" s="550">
        <v>0</v>
      </c>
      <c r="R1009" s="550">
        <v>19</v>
      </c>
      <c r="S1009" s="550">
        <v>6</v>
      </c>
      <c r="T1009" s="550">
        <v>0</v>
      </c>
      <c r="U1009" s="550">
        <v>17</v>
      </c>
      <c r="V1009" s="550">
        <v>16</v>
      </c>
      <c r="W1009" s="550">
        <v>6</v>
      </c>
      <c r="X1009" s="550">
        <v>0</v>
      </c>
      <c r="Y1009" s="550">
        <v>14</v>
      </c>
      <c r="Z1009" s="550">
        <v>16</v>
      </c>
      <c r="AA1009" s="423">
        <f t="shared" si="362"/>
        <v>229</v>
      </c>
      <c r="AB1009" s="188" t="s">
        <v>1135</v>
      </c>
      <c r="AC1009" s="637">
        <f t="shared" si="364"/>
        <v>0</v>
      </c>
      <c r="AD1009" s="637">
        <f t="shared" si="363"/>
        <v>0</v>
      </c>
      <c r="AE1009" s="637">
        <f t="shared" si="363"/>
        <v>0</v>
      </c>
      <c r="AF1009" s="637">
        <f t="shared" si="363"/>
        <v>0</v>
      </c>
      <c r="AG1009" s="637">
        <f t="shared" si="363"/>
        <v>0</v>
      </c>
      <c r="AH1009" s="637">
        <f t="shared" si="363"/>
        <v>0</v>
      </c>
      <c r="AI1009" s="637">
        <f t="shared" si="363"/>
        <v>0</v>
      </c>
      <c r="AJ1009" s="637">
        <f t="shared" si="363"/>
        <v>0</v>
      </c>
      <c r="AK1009" s="637">
        <f t="shared" si="363"/>
        <v>0</v>
      </c>
      <c r="AL1009" s="637">
        <f t="shared" si="363"/>
        <v>0</v>
      </c>
      <c r="AM1009" s="637">
        <f t="shared" si="363"/>
        <v>0</v>
      </c>
      <c r="AN1009" s="637">
        <f t="shared" si="363"/>
        <v>0</v>
      </c>
      <c r="AO1009" s="637">
        <f t="shared" si="363"/>
        <v>0</v>
      </c>
      <c r="AP1009" s="637">
        <f t="shared" si="363"/>
        <v>0</v>
      </c>
      <c r="AQ1009" s="637">
        <f t="shared" si="363"/>
        <v>0</v>
      </c>
      <c r="AR1009" s="637">
        <f t="shared" si="363"/>
        <v>0</v>
      </c>
      <c r="AS1009" s="637">
        <f t="shared" si="363"/>
        <v>0</v>
      </c>
      <c r="AT1009" s="637">
        <f t="shared" si="363"/>
        <v>3</v>
      </c>
      <c r="AU1009" s="637">
        <f t="shared" si="363"/>
        <v>0</v>
      </c>
      <c r="AV1009" s="637">
        <f t="shared" si="363"/>
        <v>0</v>
      </c>
      <c r="AW1009" s="637">
        <f t="shared" si="363"/>
        <v>0</v>
      </c>
      <c r="AX1009" s="637">
        <f t="shared" si="363"/>
        <v>0</v>
      </c>
      <c r="AY1009" s="637">
        <f t="shared" si="363"/>
        <v>0</v>
      </c>
    </row>
    <row r="1010" spans="2:51" ht="37.5" hidden="1" customHeight="1" thickBot="1" x14ac:dyDescent="0.25">
      <c r="B1010" s="93"/>
      <c r="C1010" s="381">
        <v>44572</v>
      </c>
      <c r="D1010" s="550">
        <v>16</v>
      </c>
      <c r="E1010" s="550">
        <v>16</v>
      </c>
      <c r="F1010" s="550">
        <v>0</v>
      </c>
      <c r="G1010" s="550">
        <v>0</v>
      </c>
      <c r="H1010" s="550">
        <v>16</v>
      </c>
      <c r="I1010" s="550">
        <v>0</v>
      </c>
      <c r="J1010" s="550">
        <v>0</v>
      </c>
      <c r="K1010" s="550">
        <v>0</v>
      </c>
      <c r="L1010" s="550">
        <v>16</v>
      </c>
      <c r="M1010" s="550">
        <v>0</v>
      </c>
      <c r="N1010" s="550">
        <v>24</v>
      </c>
      <c r="O1010" s="550">
        <v>0</v>
      </c>
      <c r="P1010" s="550">
        <v>0</v>
      </c>
      <c r="Q1010" s="550">
        <v>0</v>
      </c>
      <c r="R1010" s="550">
        <v>25</v>
      </c>
      <c r="S1010" s="550">
        <v>0</v>
      </c>
      <c r="T1010" s="550">
        <v>0</v>
      </c>
      <c r="U1010" s="550">
        <v>0</v>
      </c>
      <c r="V1010" s="550">
        <v>31</v>
      </c>
      <c r="W1010" s="550">
        <v>0</v>
      </c>
      <c r="X1010" s="550">
        <v>0</v>
      </c>
      <c r="Y1010" s="550">
        <v>0</v>
      </c>
      <c r="Z1010" s="550">
        <v>30</v>
      </c>
      <c r="AA1010" s="423">
        <f t="shared" si="362"/>
        <v>174</v>
      </c>
      <c r="AB1010" s="188" t="s">
        <v>1135</v>
      </c>
      <c r="AC1010" s="637">
        <f t="shared" si="364"/>
        <v>0</v>
      </c>
      <c r="AD1010" s="637">
        <f t="shared" si="363"/>
        <v>0</v>
      </c>
      <c r="AE1010" s="637">
        <f t="shared" si="363"/>
        <v>0</v>
      </c>
      <c r="AF1010" s="637">
        <f t="shared" si="363"/>
        <v>0</v>
      </c>
      <c r="AG1010" s="637">
        <f t="shared" si="363"/>
        <v>0</v>
      </c>
      <c r="AH1010" s="637">
        <f t="shared" si="363"/>
        <v>0</v>
      </c>
      <c r="AI1010" s="637">
        <f t="shared" si="363"/>
        <v>0</v>
      </c>
      <c r="AJ1010" s="637">
        <f t="shared" si="363"/>
        <v>0</v>
      </c>
      <c r="AK1010" s="637">
        <f t="shared" si="363"/>
        <v>0</v>
      </c>
      <c r="AL1010" s="637">
        <f t="shared" si="363"/>
        <v>0</v>
      </c>
      <c r="AM1010" s="637">
        <f t="shared" si="363"/>
        <v>0</v>
      </c>
      <c r="AN1010" s="637">
        <f t="shared" si="363"/>
        <v>0</v>
      </c>
      <c r="AO1010" s="637">
        <f t="shared" si="363"/>
        <v>0</v>
      </c>
      <c r="AP1010" s="637">
        <f t="shared" si="363"/>
        <v>0</v>
      </c>
      <c r="AQ1010" s="637">
        <f t="shared" si="363"/>
        <v>0</v>
      </c>
      <c r="AR1010" s="637">
        <f t="shared" si="363"/>
        <v>0</v>
      </c>
      <c r="AS1010" s="637">
        <f t="shared" si="363"/>
        <v>0</v>
      </c>
      <c r="AT1010" s="637">
        <f t="shared" si="363"/>
        <v>0</v>
      </c>
      <c r="AU1010" s="637">
        <f t="shared" si="363"/>
        <v>1</v>
      </c>
      <c r="AV1010" s="637">
        <f t="shared" si="363"/>
        <v>0</v>
      </c>
      <c r="AW1010" s="637">
        <f t="shared" si="363"/>
        <v>0</v>
      </c>
      <c r="AX1010" s="637">
        <f t="shared" si="363"/>
        <v>0</v>
      </c>
      <c r="AY1010" s="637">
        <f t="shared" si="363"/>
        <v>1</v>
      </c>
    </row>
    <row r="1011" spans="2:51" ht="37.5" hidden="1" customHeight="1" thickTop="1" x14ac:dyDescent="0.2">
      <c r="B1011" s="1898" t="s">
        <v>1074</v>
      </c>
      <c r="C1011" s="1898"/>
      <c r="D1011" s="424">
        <f t="shared" ref="D1011:Z1011" si="365">SUM(D1004:D1010)</f>
        <v>168</v>
      </c>
      <c r="E1011" s="424">
        <f t="shared" si="365"/>
        <v>144</v>
      </c>
      <c r="F1011" s="424">
        <f t="shared" si="365"/>
        <v>25</v>
      </c>
      <c r="G1011" s="424">
        <f t="shared" si="365"/>
        <v>0</v>
      </c>
      <c r="H1011" s="424">
        <f t="shared" si="365"/>
        <v>155</v>
      </c>
      <c r="I1011" s="424">
        <f t="shared" si="365"/>
        <v>25</v>
      </c>
      <c r="J1011" s="424">
        <f t="shared" si="365"/>
        <v>77</v>
      </c>
      <c r="K1011" s="424">
        <f t="shared" si="365"/>
        <v>8</v>
      </c>
      <c r="L1011" s="424">
        <f t="shared" si="365"/>
        <v>82</v>
      </c>
      <c r="M1011" s="424">
        <f t="shared" si="365"/>
        <v>0</v>
      </c>
      <c r="N1011" s="424">
        <f t="shared" si="365"/>
        <v>149</v>
      </c>
      <c r="O1011" s="424">
        <f t="shared" si="365"/>
        <v>29</v>
      </c>
      <c r="P1011" s="424">
        <f t="shared" si="365"/>
        <v>61</v>
      </c>
      <c r="Q1011" s="424">
        <f t="shared" si="365"/>
        <v>0</v>
      </c>
      <c r="R1011" s="424">
        <f t="shared" si="365"/>
        <v>141</v>
      </c>
      <c r="S1011" s="424">
        <f t="shared" si="365"/>
        <v>61</v>
      </c>
      <c r="T1011" s="424">
        <f t="shared" si="365"/>
        <v>0</v>
      </c>
      <c r="U1011" s="424">
        <f t="shared" si="365"/>
        <v>39</v>
      </c>
      <c r="V1011" s="424">
        <f t="shared" si="365"/>
        <v>122</v>
      </c>
      <c r="W1011" s="424">
        <f t="shared" si="365"/>
        <v>61</v>
      </c>
      <c r="X1011" s="424">
        <f t="shared" si="365"/>
        <v>0</v>
      </c>
      <c r="Y1011" s="424">
        <f t="shared" si="365"/>
        <v>36</v>
      </c>
      <c r="Z1011" s="424">
        <f t="shared" si="365"/>
        <v>122</v>
      </c>
      <c r="AA1011" s="423">
        <f t="shared" si="362"/>
        <v>1505</v>
      </c>
      <c r="AB1011" s="182"/>
      <c r="AC1011" s="638">
        <f t="shared" ref="AC1011:AY1011" si="366">SUM(AC1004:AC1010)</f>
        <v>0</v>
      </c>
      <c r="AD1011" s="638">
        <f t="shared" si="366"/>
        <v>0</v>
      </c>
      <c r="AE1011" s="638">
        <f t="shared" si="366"/>
        <v>0</v>
      </c>
      <c r="AF1011" s="638">
        <f t="shared" si="366"/>
        <v>0</v>
      </c>
      <c r="AG1011" s="638">
        <f t="shared" si="366"/>
        <v>0</v>
      </c>
      <c r="AH1011" s="638">
        <f t="shared" si="366"/>
        <v>0</v>
      </c>
      <c r="AI1011" s="638">
        <f t="shared" si="366"/>
        <v>0</v>
      </c>
      <c r="AJ1011" s="638">
        <f t="shared" si="366"/>
        <v>0</v>
      </c>
      <c r="AK1011" s="638">
        <f t="shared" si="366"/>
        <v>0</v>
      </c>
      <c r="AL1011" s="638">
        <f t="shared" si="366"/>
        <v>0</v>
      </c>
      <c r="AM1011" s="638">
        <f t="shared" si="366"/>
        <v>0</v>
      </c>
      <c r="AN1011" s="638">
        <f t="shared" si="366"/>
        <v>0</v>
      </c>
      <c r="AO1011" s="638">
        <f t="shared" si="366"/>
        <v>0</v>
      </c>
      <c r="AP1011" s="638">
        <f t="shared" si="366"/>
        <v>0</v>
      </c>
      <c r="AQ1011" s="638">
        <f t="shared" si="366"/>
        <v>0</v>
      </c>
      <c r="AR1011" s="638">
        <f t="shared" si="366"/>
        <v>0</v>
      </c>
      <c r="AS1011" s="638">
        <f t="shared" si="366"/>
        <v>0</v>
      </c>
      <c r="AT1011" s="638">
        <f t="shared" si="366"/>
        <v>3</v>
      </c>
      <c r="AU1011" s="638">
        <f t="shared" si="366"/>
        <v>1</v>
      </c>
      <c r="AV1011" s="638">
        <f t="shared" si="366"/>
        <v>0</v>
      </c>
      <c r="AW1011" s="638">
        <f t="shared" si="366"/>
        <v>0</v>
      </c>
      <c r="AX1011" s="638">
        <f t="shared" si="366"/>
        <v>0</v>
      </c>
      <c r="AY1011" s="638">
        <f t="shared" si="366"/>
        <v>1</v>
      </c>
    </row>
    <row r="1012" spans="2:51" ht="12" hidden="1" customHeight="1" x14ac:dyDescent="0.2"/>
    <row r="1013" spans="2:51" ht="22.5" hidden="1" customHeight="1" x14ac:dyDescent="0.2">
      <c r="B1013" s="172" t="s">
        <v>1136</v>
      </c>
      <c r="H1013" s="94"/>
    </row>
    <row r="1014" spans="2:51" ht="14.4" hidden="1" x14ac:dyDescent="0.2">
      <c r="B1014" s="78"/>
      <c r="C1014" s="79"/>
      <c r="D1014" s="96" t="s">
        <v>389</v>
      </c>
      <c r="E1014" s="97" t="s">
        <v>390</v>
      </c>
      <c r="F1014" s="96" t="s">
        <v>391</v>
      </c>
      <c r="G1014" s="96" t="s">
        <v>392</v>
      </c>
      <c r="H1014" s="98" t="s">
        <v>393</v>
      </c>
      <c r="I1014" s="97" t="s">
        <v>394</v>
      </c>
      <c r="J1014" s="96" t="s">
        <v>395</v>
      </c>
      <c r="K1014" s="96" t="s">
        <v>396</v>
      </c>
      <c r="L1014" s="96" t="s">
        <v>397</v>
      </c>
      <c r="M1014" s="96" t="s">
        <v>398</v>
      </c>
      <c r="N1014" s="96" t="s">
        <v>399</v>
      </c>
      <c r="O1014" s="96" t="s">
        <v>400</v>
      </c>
      <c r="P1014" s="96" t="s">
        <v>401</v>
      </c>
      <c r="Q1014" s="96" t="s">
        <v>402</v>
      </c>
      <c r="R1014" s="96" t="s">
        <v>403</v>
      </c>
      <c r="S1014" s="96" t="s">
        <v>404</v>
      </c>
      <c r="T1014" s="96" t="s">
        <v>405</v>
      </c>
      <c r="U1014" s="96" t="s">
        <v>406</v>
      </c>
      <c r="V1014" s="96" t="s">
        <v>407</v>
      </c>
      <c r="W1014" s="99" t="s">
        <v>408</v>
      </c>
      <c r="X1014" s="80"/>
      <c r="Y1014" s="80"/>
      <c r="Z1014" s="80"/>
      <c r="AA1014" s="80"/>
      <c r="AC1014" s="81" t="s">
        <v>409</v>
      </c>
      <c r="AD1014" s="81"/>
      <c r="AE1014" s="81"/>
      <c r="AF1014" s="81"/>
      <c r="AG1014" s="81"/>
      <c r="AH1014" s="81"/>
      <c r="AI1014" s="81"/>
      <c r="AJ1014" s="81"/>
      <c r="AK1014" s="81"/>
      <c r="AL1014" s="81"/>
      <c r="AM1014" s="81"/>
      <c r="AN1014" s="81"/>
      <c r="AO1014" s="81"/>
      <c r="AP1014" s="81"/>
      <c r="AQ1014" s="81"/>
      <c r="AR1014" s="81"/>
      <c r="AS1014" s="81"/>
      <c r="AT1014" s="81"/>
      <c r="AU1014" s="81"/>
      <c r="AV1014" s="82"/>
    </row>
    <row r="1015" spans="2:51" ht="33.75" hidden="1" customHeight="1" x14ac:dyDescent="0.2">
      <c r="B1015" s="83" t="s">
        <v>410</v>
      </c>
      <c r="C1015" s="83" t="s">
        <v>411</v>
      </c>
      <c r="D1015" s="100" t="s">
        <v>417</v>
      </c>
      <c r="E1015" s="100" t="s">
        <v>418</v>
      </c>
      <c r="F1015" s="100" t="s">
        <v>419</v>
      </c>
      <c r="G1015" s="100" t="s">
        <v>420</v>
      </c>
      <c r="H1015" s="101" t="s">
        <v>421</v>
      </c>
      <c r="I1015" s="102" t="s">
        <v>422</v>
      </c>
      <c r="J1015" s="100" t="s">
        <v>423</v>
      </c>
      <c r="K1015" s="100" t="s">
        <v>424</v>
      </c>
      <c r="L1015" s="100" t="s">
        <v>425</v>
      </c>
      <c r="M1015" s="100" t="s">
        <v>426</v>
      </c>
      <c r="N1015" s="100" t="s">
        <v>427</v>
      </c>
      <c r="O1015" s="100" t="s">
        <v>428</v>
      </c>
      <c r="P1015" s="100" t="s">
        <v>64</v>
      </c>
      <c r="Q1015" s="100" t="s">
        <v>64</v>
      </c>
      <c r="R1015" s="100" t="s">
        <v>429</v>
      </c>
      <c r="S1015" s="100" t="s">
        <v>430</v>
      </c>
      <c r="T1015" s="100" t="s">
        <v>431</v>
      </c>
      <c r="U1015" s="100" t="s">
        <v>432</v>
      </c>
      <c r="V1015" s="100" t="s">
        <v>433</v>
      </c>
      <c r="W1015" s="100" t="s">
        <v>434</v>
      </c>
      <c r="X1015" s="95"/>
      <c r="Y1015" s="95"/>
      <c r="Z1015" s="95"/>
      <c r="AA1015" s="84" t="s">
        <v>1074</v>
      </c>
      <c r="AC1015" s="85" t="s">
        <v>417</v>
      </c>
      <c r="AD1015" s="85" t="s">
        <v>418</v>
      </c>
      <c r="AE1015" s="85" t="s">
        <v>419</v>
      </c>
      <c r="AF1015" s="85" t="s">
        <v>420</v>
      </c>
      <c r="AG1015" s="85" t="s">
        <v>421</v>
      </c>
      <c r="AH1015" s="85" t="s">
        <v>422</v>
      </c>
      <c r="AI1015" s="85" t="s">
        <v>423</v>
      </c>
      <c r="AJ1015" s="85" t="s">
        <v>424</v>
      </c>
      <c r="AK1015" s="85" t="s">
        <v>425</v>
      </c>
      <c r="AL1015" s="85" t="s">
        <v>426</v>
      </c>
      <c r="AM1015" s="85" t="s">
        <v>427</v>
      </c>
      <c r="AN1015" s="85" t="s">
        <v>428</v>
      </c>
      <c r="AO1015" s="85" t="s">
        <v>1090</v>
      </c>
      <c r="AP1015" s="85" t="s">
        <v>1062</v>
      </c>
      <c r="AQ1015" s="85" t="s">
        <v>429</v>
      </c>
      <c r="AR1015" s="85" t="s">
        <v>430</v>
      </c>
      <c r="AS1015" s="85" t="s">
        <v>431</v>
      </c>
      <c r="AT1015" s="85" t="s">
        <v>432</v>
      </c>
      <c r="AU1015" s="85" t="s">
        <v>433</v>
      </c>
      <c r="AV1015" s="85" t="s">
        <v>434</v>
      </c>
    </row>
    <row r="1016" spans="2:51" ht="38.25" hidden="1" customHeight="1" x14ac:dyDescent="0.2">
      <c r="B1016" s="86"/>
      <c r="C1016" s="381">
        <v>44518</v>
      </c>
      <c r="D1016" s="416">
        <v>0</v>
      </c>
      <c r="E1016" s="416">
        <v>0</v>
      </c>
      <c r="F1016" s="416">
        <v>0</v>
      </c>
      <c r="G1016" s="416">
        <v>0</v>
      </c>
      <c r="H1016" s="417">
        <v>0</v>
      </c>
      <c r="I1016" s="416">
        <v>0</v>
      </c>
      <c r="J1016" s="416">
        <v>0</v>
      </c>
      <c r="K1016" s="416">
        <v>0</v>
      </c>
      <c r="L1016" s="416">
        <v>0</v>
      </c>
      <c r="M1016" s="416">
        <v>0</v>
      </c>
      <c r="N1016" s="416">
        <v>0</v>
      </c>
      <c r="O1016" s="416">
        <v>0</v>
      </c>
      <c r="P1016" s="416">
        <v>0</v>
      </c>
      <c r="Q1016" s="416">
        <v>0</v>
      </c>
      <c r="R1016" s="416">
        <v>0</v>
      </c>
      <c r="S1016" s="416">
        <v>0</v>
      </c>
      <c r="T1016" s="416">
        <v>0</v>
      </c>
      <c r="U1016" s="416">
        <v>0</v>
      </c>
      <c r="V1016" s="416">
        <v>0</v>
      </c>
      <c r="W1016" s="416">
        <v>0</v>
      </c>
      <c r="X1016" s="418"/>
      <c r="Y1016" s="419"/>
      <c r="Z1016" s="419"/>
      <c r="AA1016" s="420">
        <f t="shared" ref="AA1016:AA1025" si="367">SUM(D1016:W1016)</f>
        <v>0</v>
      </c>
      <c r="AB1016" s="188"/>
      <c r="AC1016" s="639">
        <f>D1016-D994</f>
        <v>0</v>
      </c>
      <c r="AD1016" s="639">
        <f t="shared" ref="AD1016:AV1021" si="368">E1016-E994</f>
        <v>0</v>
      </c>
      <c r="AE1016" s="639">
        <f t="shared" si="368"/>
        <v>0</v>
      </c>
      <c r="AF1016" s="639">
        <f t="shared" si="368"/>
        <v>0</v>
      </c>
      <c r="AG1016" s="639">
        <f t="shared" si="368"/>
        <v>0</v>
      </c>
      <c r="AH1016" s="639">
        <f t="shared" si="368"/>
        <v>0</v>
      </c>
      <c r="AI1016" s="639">
        <f t="shared" si="368"/>
        <v>0</v>
      </c>
      <c r="AJ1016" s="639">
        <f t="shared" si="368"/>
        <v>0</v>
      </c>
      <c r="AK1016" s="639">
        <f t="shared" si="368"/>
        <v>0</v>
      </c>
      <c r="AL1016" s="639">
        <f t="shared" si="368"/>
        <v>0</v>
      </c>
      <c r="AM1016" s="639">
        <f t="shared" si="368"/>
        <v>0</v>
      </c>
      <c r="AN1016" s="639">
        <f t="shared" si="368"/>
        <v>0</v>
      </c>
      <c r="AO1016" s="639">
        <f t="shared" si="368"/>
        <v>0</v>
      </c>
      <c r="AP1016" s="639">
        <f t="shared" si="368"/>
        <v>0</v>
      </c>
      <c r="AQ1016" s="639">
        <f t="shared" si="368"/>
        <v>0</v>
      </c>
      <c r="AR1016" s="639">
        <f t="shared" si="368"/>
        <v>0</v>
      </c>
      <c r="AS1016" s="639">
        <f t="shared" si="368"/>
        <v>0</v>
      </c>
      <c r="AT1016" s="639">
        <f t="shared" si="368"/>
        <v>0</v>
      </c>
      <c r="AU1016" s="639">
        <f t="shared" si="368"/>
        <v>0</v>
      </c>
      <c r="AV1016" s="639">
        <f t="shared" si="368"/>
        <v>0</v>
      </c>
    </row>
    <row r="1017" spans="2:51" ht="38.25" hidden="1" customHeight="1" x14ac:dyDescent="0.2">
      <c r="B1017" s="86"/>
      <c r="C1017" s="381">
        <v>44526</v>
      </c>
      <c r="D1017" s="416">
        <v>0</v>
      </c>
      <c r="E1017" s="416">
        <v>0</v>
      </c>
      <c r="F1017" s="416">
        <v>0</v>
      </c>
      <c r="G1017" s="416">
        <v>0</v>
      </c>
      <c r="H1017" s="417">
        <v>0</v>
      </c>
      <c r="I1017" s="416">
        <v>0</v>
      </c>
      <c r="J1017" s="416">
        <v>0</v>
      </c>
      <c r="K1017" s="416">
        <v>0</v>
      </c>
      <c r="L1017" s="416">
        <v>0</v>
      </c>
      <c r="M1017" s="416">
        <v>0</v>
      </c>
      <c r="N1017" s="416">
        <v>0</v>
      </c>
      <c r="O1017" s="416">
        <v>0</v>
      </c>
      <c r="P1017" s="416">
        <v>0</v>
      </c>
      <c r="Q1017" s="416">
        <v>0</v>
      </c>
      <c r="R1017" s="416">
        <v>0</v>
      </c>
      <c r="S1017" s="416">
        <v>0</v>
      </c>
      <c r="T1017" s="416">
        <v>0</v>
      </c>
      <c r="U1017" s="416">
        <v>0</v>
      </c>
      <c r="V1017" s="416">
        <v>0</v>
      </c>
      <c r="W1017" s="416">
        <v>0</v>
      </c>
      <c r="X1017" s="418"/>
      <c r="Y1017" s="419"/>
      <c r="Z1017" s="419"/>
      <c r="AA1017" s="420">
        <f t="shared" si="367"/>
        <v>0</v>
      </c>
      <c r="AB1017" s="188"/>
      <c r="AC1017" s="639">
        <f t="shared" ref="AC1017:AC1020" si="369">D1017-D995</f>
        <v>0</v>
      </c>
      <c r="AD1017" s="639">
        <f t="shared" si="368"/>
        <v>0</v>
      </c>
      <c r="AE1017" s="639">
        <f t="shared" si="368"/>
        <v>0</v>
      </c>
      <c r="AF1017" s="639">
        <f t="shared" si="368"/>
        <v>0</v>
      </c>
      <c r="AG1017" s="639">
        <f t="shared" si="368"/>
        <v>0</v>
      </c>
      <c r="AH1017" s="639">
        <f t="shared" si="368"/>
        <v>0</v>
      </c>
      <c r="AI1017" s="639">
        <f t="shared" si="368"/>
        <v>0</v>
      </c>
      <c r="AJ1017" s="639">
        <f t="shared" si="368"/>
        <v>0</v>
      </c>
      <c r="AK1017" s="639">
        <f t="shared" si="368"/>
        <v>0</v>
      </c>
      <c r="AL1017" s="639">
        <f t="shared" si="368"/>
        <v>0</v>
      </c>
      <c r="AM1017" s="639">
        <f t="shared" si="368"/>
        <v>0</v>
      </c>
      <c r="AN1017" s="639">
        <f t="shared" si="368"/>
        <v>0</v>
      </c>
      <c r="AO1017" s="639">
        <f t="shared" si="368"/>
        <v>0</v>
      </c>
      <c r="AP1017" s="639">
        <f t="shared" si="368"/>
        <v>0</v>
      </c>
      <c r="AQ1017" s="639">
        <f t="shared" si="368"/>
        <v>0</v>
      </c>
      <c r="AR1017" s="639">
        <f t="shared" si="368"/>
        <v>0</v>
      </c>
      <c r="AS1017" s="639">
        <f t="shared" si="368"/>
        <v>0</v>
      </c>
      <c r="AT1017" s="639">
        <f t="shared" si="368"/>
        <v>0</v>
      </c>
      <c r="AU1017" s="639">
        <f t="shared" si="368"/>
        <v>0</v>
      </c>
      <c r="AV1017" s="639">
        <f t="shared" si="368"/>
        <v>0</v>
      </c>
    </row>
    <row r="1018" spans="2:51" ht="38.25" hidden="1" customHeight="1" x14ac:dyDescent="0.2">
      <c r="B1018" s="86"/>
      <c r="C1018" s="381">
        <v>44538</v>
      </c>
      <c r="D1018" s="416">
        <v>0</v>
      </c>
      <c r="E1018" s="416">
        <v>0</v>
      </c>
      <c r="F1018" s="416">
        <v>0</v>
      </c>
      <c r="G1018" s="416">
        <v>0</v>
      </c>
      <c r="H1018" s="417">
        <v>0</v>
      </c>
      <c r="I1018" s="416">
        <v>0</v>
      </c>
      <c r="J1018" s="416">
        <v>0</v>
      </c>
      <c r="K1018" s="416">
        <v>0</v>
      </c>
      <c r="L1018" s="416">
        <v>0</v>
      </c>
      <c r="M1018" s="416">
        <v>0</v>
      </c>
      <c r="N1018" s="416">
        <v>0</v>
      </c>
      <c r="O1018" s="416">
        <v>0</v>
      </c>
      <c r="P1018" s="416">
        <v>0</v>
      </c>
      <c r="Q1018" s="416">
        <v>0</v>
      </c>
      <c r="R1018" s="416">
        <v>0</v>
      </c>
      <c r="S1018" s="416">
        <v>0</v>
      </c>
      <c r="T1018" s="416">
        <v>0</v>
      </c>
      <c r="U1018" s="416">
        <v>0</v>
      </c>
      <c r="V1018" s="416">
        <v>0</v>
      </c>
      <c r="W1018" s="416">
        <v>0</v>
      </c>
      <c r="X1018" s="418"/>
      <c r="Y1018" s="419"/>
      <c r="Z1018" s="419"/>
      <c r="AA1018" s="420">
        <f t="shared" si="367"/>
        <v>0</v>
      </c>
      <c r="AB1018" s="188"/>
      <c r="AC1018" s="639">
        <f t="shared" si="369"/>
        <v>0</v>
      </c>
      <c r="AD1018" s="639">
        <f t="shared" si="368"/>
        <v>0</v>
      </c>
      <c r="AE1018" s="639">
        <f t="shared" si="368"/>
        <v>0</v>
      </c>
      <c r="AF1018" s="639">
        <f t="shared" si="368"/>
        <v>0</v>
      </c>
      <c r="AG1018" s="639">
        <f t="shared" si="368"/>
        <v>0</v>
      </c>
      <c r="AH1018" s="639">
        <f t="shared" si="368"/>
        <v>0</v>
      </c>
      <c r="AI1018" s="639">
        <f t="shared" si="368"/>
        <v>0</v>
      </c>
      <c r="AJ1018" s="639">
        <f t="shared" si="368"/>
        <v>0</v>
      </c>
      <c r="AK1018" s="639">
        <f t="shared" si="368"/>
        <v>0</v>
      </c>
      <c r="AL1018" s="639">
        <f t="shared" si="368"/>
        <v>0</v>
      </c>
      <c r="AM1018" s="639">
        <f t="shared" si="368"/>
        <v>0</v>
      </c>
      <c r="AN1018" s="639">
        <f t="shared" si="368"/>
        <v>0</v>
      </c>
      <c r="AO1018" s="639">
        <f t="shared" si="368"/>
        <v>0</v>
      </c>
      <c r="AP1018" s="639">
        <f t="shared" si="368"/>
        <v>0</v>
      </c>
      <c r="AQ1018" s="639">
        <f t="shared" si="368"/>
        <v>0</v>
      </c>
      <c r="AR1018" s="639">
        <f t="shared" si="368"/>
        <v>0</v>
      </c>
      <c r="AS1018" s="639">
        <f t="shared" si="368"/>
        <v>0</v>
      </c>
      <c r="AT1018" s="639">
        <f t="shared" si="368"/>
        <v>0</v>
      </c>
      <c r="AU1018" s="639">
        <f t="shared" si="368"/>
        <v>0</v>
      </c>
      <c r="AV1018" s="639">
        <f t="shared" si="368"/>
        <v>0</v>
      </c>
    </row>
    <row r="1019" spans="2:51" ht="38.25" hidden="1" customHeight="1" x14ac:dyDescent="0.2">
      <c r="B1019" s="86"/>
      <c r="C1019" s="381">
        <v>44550</v>
      </c>
      <c r="D1019" s="416">
        <v>0</v>
      </c>
      <c r="E1019" s="416">
        <v>0</v>
      </c>
      <c r="F1019" s="416">
        <v>0</v>
      </c>
      <c r="G1019" s="416">
        <v>0</v>
      </c>
      <c r="H1019" s="417">
        <v>0</v>
      </c>
      <c r="I1019" s="416">
        <v>0</v>
      </c>
      <c r="J1019" s="416">
        <v>0</v>
      </c>
      <c r="K1019" s="416">
        <v>0</v>
      </c>
      <c r="L1019" s="416">
        <v>0</v>
      </c>
      <c r="M1019" s="416">
        <v>0</v>
      </c>
      <c r="N1019" s="416">
        <v>0</v>
      </c>
      <c r="O1019" s="416">
        <v>0</v>
      </c>
      <c r="P1019" s="416">
        <v>0</v>
      </c>
      <c r="Q1019" s="416">
        <v>0</v>
      </c>
      <c r="R1019" s="416">
        <v>0</v>
      </c>
      <c r="S1019" s="416">
        <v>0</v>
      </c>
      <c r="T1019" s="416">
        <v>0</v>
      </c>
      <c r="U1019" s="416">
        <v>0</v>
      </c>
      <c r="V1019" s="416">
        <v>0</v>
      </c>
      <c r="W1019" s="416">
        <v>0</v>
      </c>
      <c r="X1019" s="418"/>
      <c r="Y1019" s="419"/>
      <c r="Z1019" s="419"/>
      <c r="AA1019" s="420">
        <f t="shared" si="367"/>
        <v>0</v>
      </c>
      <c r="AB1019" s="188"/>
      <c r="AC1019" s="639">
        <f t="shared" si="369"/>
        <v>0</v>
      </c>
      <c r="AD1019" s="639">
        <f t="shared" si="368"/>
        <v>0</v>
      </c>
      <c r="AE1019" s="639">
        <f t="shared" si="368"/>
        <v>0</v>
      </c>
      <c r="AF1019" s="639">
        <f t="shared" si="368"/>
        <v>0</v>
      </c>
      <c r="AG1019" s="639">
        <f t="shared" si="368"/>
        <v>0</v>
      </c>
      <c r="AH1019" s="639">
        <f t="shared" si="368"/>
        <v>0</v>
      </c>
      <c r="AI1019" s="639">
        <f t="shared" si="368"/>
        <v>0</v>
      </c>
      <c r="AJ1019" s="639">
        <f t="shared" si="368"/>
        <v>0</v>
      </c>
      <c r="AK1019" s="639">
        <f t="shared" si="368"/>
        <v>0</v>
      </c>
      <c r="AL1019" s="639">
        <f t="shared" si="368"/>
        <v>0</v>
      </c>
      <c r="AM1019" s="639">
        <f t="shared" si="368"/>
        <v>0</v>
      </c>
      <c r="AN1019" s="639">
        <f t="shared" si="368"/>
        <v>0</v>
      </c>
      <c r="AO1019" s="639">
        <f t="shared" si="368"/>
        <v>0</v>
      </c>
      <c r="AP1019" s="639">
        <f t="shared" si="368"/>
        <v>0</v>
      </c>
      <c r="AQ1019" s="639">
        <f t="shared" si="368"/>
        <v>0</v>
      </c>
      <c r="AR1019" s="639">
        <f t="shared" si="368"/>
        <v>0</v>
      </c>
      <c r="AS1019" s="639">
        <f t="shared" si="368"/>
        <v>0</v>
      </c>
      <c r="AT1019" s="639">
        <f t="shared" si="368"/>
        <v>0</v>
      </c>
      <c r="AU1019" s="639">
        <f t="shared" si="368"/>
        <v>0</v>
      </c>
      <c r="AV1019" s="639">
        <f t="shared" si="368"/>
        <v>0</v>
      </c>
    </row>
    <row r="1020" spans="2:51" ht="38.25" hidden="1" customHeight="1" x14ac:dyDescent="0.2">
      <c r="B1020" s="86"/>
      <c r="C1020" s="381">
        <v>44566</v>
      </c>
      <c r="D1020" s="416">
        <v>0</v>
      </c>
      <c r="E1020" s="416">
        <v>0</v>
      </c>
      <c r="F1020" s="416">
        <v>0</v>
      </c>
      <c r="G1020" s="416">
        <v>0</v>
      </c>
      <c r="H1020" s="417">
        <v>0</v>
      </c>
      <c r="I1020" s="416">
        <v>0</v>
      </c>
      <c r="J1020" s="416">
        <v>0</v>
      </c>
      <c r="K1020" s="416">
        <v>0</v>
      </c>
      <c r="L1020" s="416">
        <v>0</v>
      </c>
      <c r="M1020" s="416">
        <v>0</v>
      </c>
      <c r="N1020" s="416">
        <v>0</v>
      </c>
      <c r="O1020" s="416">
        <v>0</v>
      </c>
      <c r="P1020" s="416">
        <v>0</v>
      </c>
      <c r="Q1020" s="416">
        <v>0</v>
      </c>
      <c r="R1020" s="416">
        <v>0</v>
      </c>
      <c r="S1020" s="416">
        <v>0</v>
      </c>
      <c r="T1020" s="416">
        <v>0</v>
      </c>
      <c r="U1020" s="416">
        <v>0</v>
      </c>
      <c r="V1020" s="416">
        <v>0</v>
      </c>
      <c r="W1020" s="416">
        <v>0</v>
      </c>
      <c r="X1020" s="418"/>
      <c r="Y1020" s="419"/>
      <c r="Z1020" s="419"/>
      <c r="AA1020" s="420">
        <f t="shared" si="367"/>
        <v>0</v>
      </c>
      <c r="AB1020" s="188"/>
      <c r="AC1020" s="639">
        <f t="shared" si="369"/>
        <v>0</v>
      </c>
      <c r="AD1020" s="639">
        <f t="shared" si="368"/>
        <v>0</v>
      </c>
      <c r="AE1020" s="639">
        <f t="shared" si="368"/>
        <v>0</v>
      </c>
      <c r="AF1020" s="639">
        <f t="shared" si="368"/>
        <v>0</v>
      </c>
      <c r="AG1020" s="639">
        <f t="shared" si="368"/>
        <v>0</v>
      </c>
      <c r="AH1020" s="639">
        <f t="shared" si="368"/>
        <v>0</v>
      </c>
      <c r="AI1020" s="639">
        <f t="shared" si="368"/>
        <v>0</v>
      </c>
      <c r="AJ1020" s="639">
        <f t="shared" si="368"/>
        <v>0</v>
      </c>
      <c r="AK1020" s="639">
        <f t="shared" si="368"/>
        <v>0</v>
      </c>
      <c r="AL1020" s="639">
        <f t="shared" si="368"/>
        <v>0</v>
      </c>
      <c r="AM1020" s="639">
        <f t="shared" si="368"/>
        <v>0</v>
      </c>
      <c r="AN1020" s="639">
        <f t="shared" si="368"/>
        <v>0</v>
      </c>
      <c r="AO1020" s="639">
        <f t="shared" si="368"/>
        <v>0</v>
      </c>
      <c r="AP1020" s="639">
        <f t="shared" si="368"/>
        <v>0</v>
      </c>
      <c r="AQ1020" s="639">
        <f t="shared" si="368"/>
        <v>0</v>
      </c>
      <c r="AR1020" s="639">
        <f t="shared" si="368"/>
        <v>0</v>
      </c>
      <c r="AS1020" s="639">
        <f t="shared" si="368"/>
        <v>0</v>
      </c>
      <c r="AT1020" s="639">
        <f t="shared" si="368"/>
        <v>0</v>
      </c>
      <c r="AU1020" s="639">
        <f t="shared" si="368"/>
        <v>0</v>
      </c>
      <c r="AV1020" s="639">
        <f t="shared" si="368"/>
        <v>0</v>
      </c>
    </row>
    <row r="1021" spans="2:51" ht="38.25" hidden="1" customHeight="1" x14ac:dyDescent="0.2">
      <c r="B1021" s="86"/>
      <c r="C1021" s="381">
        <v>44572</v>
      </c>
      <c r="D1021" s="416">
        <v>0</v>
      </c>
      <c r="E1021" s="416">
        <v>0</v>
      </c>
      <c r="F1021" s="416">
        <v>0</v>
      </c>
      <c r="G1021" s="416">
        <v>0</v>
      </c>
      <c r="H1021" s="417">
        <v>0</v>
      </c>
      <c r="I1021" s="416">
        <v>0</v>
      </c>
      <c r="J1021" s="416">
        <v>0</v>
      </c>
      <c r="K1021" s="416">
        <v>0</v>
      </c>
      <c r="L1021" s="416">
        <v>0</v>
      </c>
      <c r="M1021" s="416">
        <v>0</v>
      </c>
      <c r="N1021" s="416">
        <v>0</v>
      </c>
      <c r="O1021" s="416">
        <v>0</v>
      </c>
      <c r="P1021" s="416">
        <v>0</v>
      </c>
      <c r="Q1021" s="416">
        <v>0</v>
      </c>
      <c r="R1021" s="416">
        <v>0</v>
      </c>
      <c r="S1021" s="416">
        <v>0</v>
      </c>
      <c r="T1021" s="416">
        <v>0</v>
      </c>
      <c r="U1021" s="416">
        <v>0</v>
      </c>
      <c r="V1021" s="416">
        <v>0</v>
      </c>
      <c r="W1021" s="416">
        <v>0</v>
      </c>
      <c r="X1021" s="418"/>
      <c r="Y1021" s="419"/>
      <c r="Z1021" s="419"/>
      <c r="AA1021" s="420">
        <f t="shared" si="367"/>
        <v>0</v>
      </c>
      <c r="AB1021" s="188"/>
      <c r="AC1021" s="639">
        <f>D1021-D999</f>
        <v>0</v>
      </c>
      <c r="AD1021" s="639">
        <f t="shared" si="368"/>
        <v>0</v>
      </c>
      <c r="AE1021" s="639">
        <f t="shared" si="368"/>
        <v>0</v>
      </c>
      <c r="AF1021" s="639">
        <f t="shared" si="368"/>
        <v>0</v>
      </c>
      <c r="AG1021" s="639">
        <f t="shared" si="368"/>
        <v>0</v>
      </c>
      <c r="AH1021" s="639">
        <f t="shared" si="368"/>
        <v>0</v>
      </c>
      <c r="AI1021" s="639">
        <f t="shared" si="368"/>
        <v>0</v>
      </c>
      <c r="AJ1021" s="639">
        <f t="shared" si="368"/>
        <v>0</v>
      </c>
      <c r="AK1021" s="639">
        <f t="shared" si="368"/>
        <v>0</v>
      </c>
      <c r="AL1021" s="639">
        <f t="shared" si="368"/>
        <v>0</v>
      </c>
      <c r="AM1021" s="639">
        <f t="shared" si="368"/>
        <v>0</v>
      </c>
      <c r="AN1021" s="639">
        <f t="shared" si="368"/>
        <v>0</v>
      </c>
      <c r="AO1021" s="639">
        <f t="shared" si="368"/>
        <v>0</v>
      </c>
      <c r="AP1021" s="639">
        <f t="shared" si="368"/>
        <v>0</v>
      </c>
      <c r="AQ1021" s="639">
        <f t="shared" si="368"/>
        <v>0</v>
      </c>
      <c r="AR1021" s="639">
        <f t="shared" si="368"/>
        <v>0</v>
      </c>
      <c r="AS1021" s="639">
        <f t="shared" si="368"/>
        <v>0</v>
      </c>
      <c r="AT1021" s="639">
        <f t="shared" si="368"/>
        <v>0</v>
      </c>
      <c r="AU1021" s="639">
        <f t="shared" si="368"/>
        <v>0</v>
      </c>
      <c r="AV1021" s="639">
        <f t="shared" si="368"/>
        <v>0</v>
      </c>
    </row>
    <row r="1022" spans="2:51" ht="38.25" hidden="1" customHeight="1" x14ac:dyDescent="0.2">
      <c r="B1022" s="86"/>
      <c r="C1022" s="381">
        <v>44580</v>
      </c>
      <c r="D1022" s="416">
        <v>0</v>
      </c>
      <c r="E1022" s="416">
        <v>0</v>
      </c>
      <c r="F1022" s="416">
        <v>0</v>
      </c>
      <c r="G1022" s="416">
        <v>0</v>
      </c>
      <c r="H1022" s="417">
        <v>0</v>
      </c>
      <c r="I1022" s="416">
        <v>0</v>
      </c>
      <c r="J1022" s="416">
        <v>0</v>
      </c>
      <c r="K1022" s="416">
        <v>0</v>
      </c>
      <c r="L1022" s="416">
        <v>0</v>
      </c>
      <c r="M1022" s="416">
        <v>0</v>
      </c>
      <c r="N1022" s="416">
        <v>0</v>
      </c>
      <c r="O1022" s="416">
        <v>0</v>
      </c>
      <c r="P1022" s="416">
        <v>0</v>
      </c>
      <c r="Q1022" s="416">
        <v>0</v>
      </c>
      <c r="R1022" s="416">
        <v>0</v>
      </c>
      <c r="S1022" s="416">
        <v>0</v>
      </c>
      <c r="T1022" s="416">
        <v>0</v>
      </c>
      <c r="U1022" s="416">
        <v>0</v>
      </c>
      <c r="V1022" s="416">
        <v>0</v>
      </c>
      <c r="W1022" s="416">
        <v>0</v>
      </c>
      <c r="X1022" s="418"/>
      <c r="Y1022" s="419"/>
      <c r="Z1022" s="419"/>
      <c r="AA1022" s="420">
        <f t="shared" si="367"/>
        <v>0</v>
      </c>
      <c r="AB1022" s="188" t="s">
        <v>715</v>
      </c>
      <c r="AC1022" s="639">
        <v>0</v>
      </c>
      <c r="AD1022" s="639">
        <v>0</v>
      </c>
      <c r="AE1022" s="639">
        <v>0</v>
      </c>
      <c r="AF1022" s="639">
        <v>0</v>
      </c>
      <c r="AG1022" s="639">
        <v>0</v>
      </c>
      <c r="AH1022" s="639">
        <v>0</v>
      </c>
      <c r="AI1022" s="639">
        <v>0</v>
      </c>
      <c r="AJ1022" s="639">
        <v>0</v>
      </c>
      <c r="AK1022" s="639">
        <v>0</v>
      </c>
      <c r="AL1022" s="639">
        <v>0</v>
      </c>
      <c r="AM1022" s="639">
        <v>0</v>
      </c>
      <c r="AN1022" s="639">
        <v>0</v>
      </c>
      <c r="AO1022" s="639">
        <v>0</v>
      </c>
      <c r="AP1022" s="639">
        <v>0</v>
      </c>
      <c r="AQ1022" s="639">
        <v>0</v>
      </c>
      <c r="AR1022" s="639">
        <v>0</v>
      </c>
      <c r="AS1022" s="639">
        <v>0</v>
      </c>
      <c r="AT1022" s="639">
        <v>0</v>
      </c>
      <c r="AU1022" s="639">
        <v>0</v>
      </c>
      <c r="AV1022" s="639">
        <v>0</v>
      </c>
    </row>
    <row r="1023" spans="2:51" ht="38.25" hidden="1" customHeight="1" x14ac:dyDescent="0.2">
      <c r="B1023" s="86"/>
      <c r="C1023" s="381">
        <v>44588</v>
      </c>
      <c r="D1023" s="416">
        <v>0</v>
      </c>
      <c r="E1023" s="416">
        <v>0</v>
      </c>
      <c r="F1023" s="416">
        <v>0</v>
      </c>
      <c r="G1023" s="416">
        <v>0</v>
      </c>
      <c r="H1023" s="417">
        <v>0</v>
      </c>
      <c r="I1023" s="416">
        <v>0</v>
      </c>
      <c r="J1023" s="416">
        <v>0</v>
      </c>
      <c r="K1023" s="416">
        <v>0</v>
      </c>
      <c r="L1023" s="416">
        <v>0</v>
      </c>
      <c r="M1023" s="416">
        <v>0</v>
      </c>
      <c r="N1023" s="416">
        <v>0</v>
      </c>
      <c r="O1023" s="416">
        <v>0</v>
      </c>
      <c r="P1023" s="416">
        <v>0</v>
      </c>
      <c r="Q1023" s="416">
        <v>0</v>
      </c>
      <c r="R1023" s="416">
        <v>0</v>
      </c>
      <c r="S1023" s="416">
        <v>0</v>
      </c>
      <c r="T1023" s="416">
        <v>0</v>
      </c>
      <c r="U1023" s="416">
        <v>0</v>
      </c>
      <c r="V1023" s="416">
        <v>0</v>
      </c>
      <c r="W1023" s="416">
        <v>0</v>
      </c>
      <c r="X1023" s="418"/>
      <c r="Y1023" s="419"/>
      <c r="Z1023" s="419"/>
      <c r="AA1023" s="420">
        <f t="shared" si="367"/>
        <v>0</v>
      </c>
      <c r="AB1023" s="188" t="s">
        <v>715</v>
      </c>
      <c r="AC1023" s="639">
        <v>0</v>
      </c>
      <c r="AD1023" s="639">
        <v>0</v>
      </c>
      <c r="AE1023" s="639">
        <v>0</v>
      </c>
      <c r="AF1023" s="639">
        <v>0</v>
      </c>
      <c r="AG1023" s="639">
        <v>0</v>
      </c>
      <c r="AH1023" s="639">
        <v>0</v>
      </c>
      <c r="AI1023" s="639">
        <v>0</v>
      </c>
      <c r="AJ1023" s="639">
        <v>0</v>
      </c>
      <c r="AK1023" s="639">
        <v>0</v>
      </c>
      <c r="AL1023" s="639">
        <v>0</v>
      </c>
      <c r="AM1023" s="639">
        <v>0</v>
      </c>
      <c r="AN1023" s="639">
        <v>0</v>
      </c>
      <c r="AO1023" s="639">
        <v>0</v>
      </c>
      <c r="AP1023" s="639">
        <v>0</v>
      </c>
      <c r="AQ1023" s="639">
        <v>0</v>
      </c>
      <c r="AR1023" s="639">
        <v>0</v>
      </c>
      <c r="AS1023" s="639">
        <v>0</v>
      </c>
      <c r="AT1023" s="639">
        <v>0</v>
      </c>
      <c r="AU1023" s="639">
        <v>0</v>
      </c>
      <c r="AV1023" s="639">
        <v>0</v>
      </c>
    </row>
    <row r="1024" spans="2:51" ht="38.25" hidden="1" customHeight="1" thickBot="1" x14ac:dyDescent="0.25">
      <c r="B1024" s="86"/>
      <c r="C1024" s="381">
        <v>44600</v>
      </c>
      <c r="D1024" s="416">
        <v>0</v>
      </c>
      <c r="E1024" s="416">
        <v>0</v>
      </c>
      <c r="F1024" s="416">
        <v>0</v>
      </c>
      <c r="G1024" s="416">
        <v>0</v>
      </c>
      <c r="H1024" s="417">
        <v>0</v>
      </c>
      <c r="I1024" s="416">
        <v>0</v>
      </c>
      <c r="J1024" s="416">
        <v>0</v>
      </c>
      <c r="K1024" s="416">
        <v>0</v>
      </c>
      <c r="L1024" s="416">
        <v>0</v>
      </c>
      <c r="M1024" s="416">
        <v>0</v>
      </c>
      <c r="N1024" s="416">
        <v>0</v>
      </c>
      <c r="O1024" s="416">
        <v>0</v>
      </c>
      <c r="P1024" s="416">
        <v>0</v>
      </c>
      <c r="Q1024" s="416">
        <v>0</v>
      </c>
      <c r="R1024" s="416">
        <v>0</v>
      </c>
      <c r="S1024" s="416">
        <v>0</v>
      </c>
      <c r="T1024" s="416">
        <v>0</v>
      </c>
      <c r="U1024" s="416">
        <v>0</v>
      </c>
      <c r="V1024" s="416">
        <v>0</v>
      </c>
      <c r="W1024" s="416">
        <v>0</v>
      </c>
      <c r="X1024" s="418"/>
      <c r="Y1024" s="419"/>
      <c r="Z1024" s="419"/>
      <c r="AA1024" s="420">
        <f t="shared" si="367"/>
        <v>0</v>
      </c>
      <c r="AB1024" s="188" t="s">
        <v>715</v>
      </c>
      <c r="AC1024" s="639">
        <v>0</v>
      </c>
      <c r="AD1024" s="639">
        <v>0</v>
      </c>
      <c r="AE1024" s="639">
        <v>0</v>
      </c>
      <c r="AF1024" s="639">
        <v>0</v>
      </c>
      <c r="AG1024" s="639">
        <v>0</v>
      </c>
      <c r="AH1024" s="639">
        <v>0</v>
      </c>
      <c r="AI1024" s="639">
        <v>0</v>
      </c>
      <c r="AJ1024" s="639">
        <v>0</v>
      </c>
      <c r="AK1024" s="639">
        <v>0</v>
      </c>
      <c r="AL1024" s="639">
        <v>0</v>
      </c>
      <c r="AM1024" s="639">
        <v>0</v>
      </c>
      <c r="AN1024" s="639">
        <v>0</v>
      </c>
      <c r="AO1024" s="639">
        <v>0</v>
      </c>
      <c r="AP1024" s="639">
        <v>0</v>
      </c>
      <c r="AQ1024" s="639">
        <v>0</v>
      </c>
      <c r="AR1024" s="639">
        <v>0</v>
      </c>
      <c r="AS1024" s="639">
        <v>0</v>
      </c>
      <c r="AT1024" s="639">
        <v>0</v>
      </c>
      <c r="AU1024" s="639">
        <v>0</v>
      </c>
      <c r="AV1024" s="639">
        <v>0</v>
      </c>
    </row>
    <row r="1025" spans="2:51" ht="38.25" hidden="1" customHeight="1" thickTop="1" x14ac:dyDescent="0.2">
      <c r="B1025" s="1899" t="s">
        <v>1074</v>
      </c>
      <c r="C1025" s="1900"/>
      <c r="D1025" s="421">
        <f t="shared" ref="D1025:W1025" si="370">SUM(D1016:D1024)</f>
        <v>0</v>
      </c>
      <c r="E1025" s="421">
        <f t="shared" si="370"/>
        <v>0</v>
      </c>
      <c r="F1025" s="421">
        <f t="shared" si="370"/>
        <v>0</v>
      </c>
      <c r="G1025" s="421">
        <f t="shared" si="370"/>
        <v>0</v>
      </c>
      <c r="H1025" s="571">
        <f t="shared" si="370"/>
        <v>0</v>
      </c>
      <c r="I1025" s="421">
        <f t="shared" si="370"/>
        <v>0</v>
      </c>
      <c r="J1025" s="421">
        <f t="shared" si="370"/>
        <v>0</v>
      </c>
      <c r="K1025" s="421">
        <f t="shared" si="370"/>
        <v>0</v>
      </c>
      <c r="L1025" s="421">
        <f t="shared" si="370"/>
        <v>0</v>
      </c>
      <c r="M1025" s="421">
        <f t="shared" si="370"/>
        <v>0</v>
      </c>
      <c r="N1025" s="421">
        <f t="shared" si="370"/>
        <v>0</v>
      </c>
      <c r="O1025" s="421">
        <f t="shared" si="370"/>
        <v>0</v>
      </c>
      <c r="P1025" s="421">
        <f t="shared" si="370"/>
        <v>0</v>
      </c>
      <c r="Q1025" s="421">
        <f t="shared" si="370"/>
        <v>0</v>
      </c>
      <c r="R1025" s="421">
        <f t="shared" si="370"/>
        <v>0</v>
      </c>
      <c r="S1025" s="421">
        <f t="shared" si="370"/>
        <v>0</v>
      </c>
      <c r="T1025" s="421">
        <f t="shared" si="370"/>
        <v>0</v>
      </c>
      <c r="U1025" s="421">
        <f t="shared" si="370"/>
        <v>0</v>
      </c>
      <c r="V1025" s="421">
        <f t="shared" si="370"/>
        <v>0</v>
      </c>
      <c r="W1025" s="421">
        <f t="shared" si="370"/>
        <v>0</v>
      </c>
      <c r="X1025" s="442"/>
      <c r="Y1025" s="443"/>
      <c r="Z1025" s="443"/>
      <c r="AA1025" s="420">
        <f t="shared" si="367"/>
        <v>0</v>
      </c>
      <c r="AB1025" s="188"/>
      <c r="AC1025" s="640">
        <f>SUM(AC1016:AC1024)</f>
        <v>0</v>
      </c>
      <c r="AD1025" s="640">
        <f t="shared" ref="AD1025:AV1025" si="371">SUM(AD1016:AD1024)</f>
        <v>0</v>
      </c>
      <c r="AE1025" s="640">
        <f t="shared" si="371"/>
        <v>0</v>
      </c>
      <c r="AF1025" s="640">
        <f t="shared" si="371"/>
        <v>0</v>
      </c>
      <c r="AG1025" s="640">
        <f t="shared" si="371"/>
        <v>0</v>
      </c>
      <c r="AH1025" s="640">
        <f t="shared" si="371"/>
        <v>0</v>
      </c>
      <c r="AI1025" s="640">
        <f t="shared" si="371"/>
        <v>0</v>
      </c>
      <c r="AJ1025" s="640">
        <f t="shared" si="371"/>
        <v>0</v>
      </c>
      <c r="AK1025" s="640">
        <f t="shared" si="371"/>
        <v>0</v>
      </c>
      <c r="AL1025" s="640">
        <f t="shared" si="371"/>
        <v>0</v>
      </c>
      <c r="AM1025" s="640">
        <f t="shared" si="371"/>
        <v>0</v>
      </c>
      <c r="AN1025" s="640">
        <f t="shared" si="371"/>
        <v>0</v>
      </c>
      <c r="AO1025" s="640">
        <f t="shared" si="371"/>
        <v>0</v>
      </c>
      <c r="AP1025" s="640">
        <f t="shared" si="371"/>
        <v>0</v>
      </c>
      <c r="AQ1025" s="640">
        <f t="shared" si="371"/>
        <v>0</v>
      </c>
      <c r="AR1025" s="640">
        <f t="shared" si="371"/>
        <v>0</v>
      </c>
      <c r="AS1025" s="640">
        <f t="shared" si="371"/>
        <v>0</v>
      </c>
      <c r="AT1025" s="640">
        <f t="shared" si="371"/>
        <v>0</v>
      </c>
      <c r="AU1025" s="640">
        <f t="shared" si="371"/>
        <v>0</v>
      </c>
      <c r="AV1025" s="640">
        <f t="shared" si="371"/>
        <v>0</v>
      </c>
    </row>
    <row r="1026" spans="2:51" ht="16.2" hidden="1" x14ac:dyDescent="0.2">
      <c r="B1026" s="79"/>
      <c r="C1026" s="79"/>
      <c r="D1026" s="87"/>
      <c r="E1026" s="87"/>
      <c r="F1026" s="87"/>
      <c r="G1026" s="88"/>
      <c r="H1026" s="87"/>
      <c r="I1026" s="87"/>
      <c r="J1026" s="87"/>
      <c r="K1026" s="87"/>
      <c r="L1026" s="87"/>
      <c r="M1026" s="87"/>
      <c r="N1026" s="87"/>
      <c r="O1026" s="87"/>
      <c r="P1026" s="87"/>
      <c r="Q1026" s="87"/>
      <c r="R1026" s="87"/>
      <c r="S1026" s="87"/>
      <c r="T1026" s="87"/>
      <c r="U1026" s="87"/>
      <c r="V1026" s="87"/>
      <c r="W1026" s="87"/>
      <c r="X1026" s="87"/>
      <c r="Y1026" s="87"/>
      <c r="Z1026" s="87"/>
      <c r="AA1026" s="87"/>
      <c r="AB1026" s="188"/>
      <c r="AC1026" s="81"/>
      <c r="AD1026" s="81"/>
      <c r="AE1026" s="81"/>
      <c r="AF1026" s="81"/>
      <c r="AG1026" s="81"/>
      <c r="AH1026" s="81"/>
      <c r="AI1026" s="81"/>
      <c r="AJ1026" s="81"/>
      <c r="AK1026" s="81"/>
      <c r="AL1026" s="81"/>
      <c r="AM1026" s="81"/>
      <c r="AN1026" s="81"/>
      <c r="AO1026" s="81"/>
      <c r="AP1026" s="81"/>
      <c r="AQ1026" s="81"/>
      <c r="AR1026" s="81"/>
      <c r="AS1026" s="81"/>
      <c r="AT1026" s="81"/>
      <c r="AU1026" s="81"/>
      <c r="AV1026" s="81"/>
    </row>
    <row r="1027" spans="2:51" ht="16.2" hidden="1" x14ac:dyDescent="0.2">
      <c r="B1027" s="78" t="s">
        <v>413</v>
      </c>
      <c r="C1027" s="89"/>
      <c r="D1027" s="103" t="s">
        <v>414</v>
      </c>
      <c r="E1027" s="103" t="s">
        <v>6</v>
      </c>
      <c r="F1027" s="103" t="s">
        <v>262</v>
      </c>
      <c r="G1027" s="103" t="s">
        <v>435</v>
      </c>
      <c r="H1027" s="103" t="s">
        <v>7</v>
      </c>
      <c r="I1027" s="103" t="s">
        <v>8</v>
      </c>
      <c r="J1027" s="99" t="s">
        <v>22</v>
      </c>
      <c r="K1027" s="103" t="s">
        <v>23</v>
      </c>
      <c r="L1027" s="103" t="s">
        <v>24</v>
      </c>
      <c r="M1027" s="103" t="s">
        <v>9</v>
      </c>
      <c r="N1027" s="103" t="s">
        <v>415</v>
      </c>
      <c r="O1027" s="103" t="s">
        <v>20</v>
      </c>
      <c r="P1027" s="103" t="s">
        <v>10</v>
      </c>
      <c r="Q1027" s="103" t="s">
        <v>436</v>
      </c>
      <c r="R1027" s="103" t="s">
        <v>12</v>
      </c>
      <c r="S1027" s="103" t="s">
        <v>11</v>
      </c>
      <c r="T1027" s="103" t="s">
        <v>437</v>
      </c>
      <c r="U1027" s="103" t="s">
        <v>13</v>
      </c>
      <c r="V1027" s="103" t="s">
        <v>14</v>
      </c>
      <c r="W1027" s="103" t="s">
        <v>416</v>
      </c>
      <c r="X1027" s="103" t="s">
        <v>1137</v>
      </c>
      <c r="Y1027" s="103" t="s">
        <v>15</v>
      </c>
      <c r="Z1027" s="103" t="s">
        <v>16</v>
      </c>
      <c r="AA1027" s="87"/>
      <c r="AB1027" s="188"/>
      <c r="AC1027" s="81" t="s">
        <v>409</v>
      </c>
      <c r="AD1027" s="81"/>
      <c r="AE1027" s="81"/>
      <c r="AF1027" s="81"/>
      <c r="AG1027" s="81"/>
      <c r="AH1027" s="81"/>
      <c r="AI1027" s="81"/>
      <c r="AJ1027" s="81"/>
      <c r="AK1027" s="81"/>
      <c r="AL1027" s="81"/>
      <c r="AM1027" s="81"/>
      <c r="AN1027" s="81"/>
      <c r="AO1027" s="81"/>
      <c r="AP1027" s="81"/>
      <c r="AQ1027" s="81"/>
      <c r="AR1027" s="81"/>
      <c r="AS1027" s="81"/>
      <c r="AT1027" s="81"/>
      <c r="AU1027" s="81"/>
      <c r="AV1027" s="81"/>
    </row>
    <row r="1028" spans="2:51" ht="32.25" hidden="1" customHeight="1" x14ac:dyDescent="0.2">
      <c r="B1028" s="83" t="s">
        <v>410</v>
      </c>
      <c r="C1028" s="83" t="s">
        <v>411</v>
      </c>
      <c r="D1028" s="104" t="s">
        <v>1111</v>
      </c>
      <c r="E1028" s="104" t="s">
        <v>57</v>
      </c>
      <c r="F1028" s="104" t="s">
        <v>263</v>
      </c>
      <c r="G1028" s="104" t="s">
        <v>340</v>
      </c>
      <c r="H1028" s="104" t="s">
        <v>58</v>
      </c>
      <c r="I1028" s="104" t="s">
        <v>59</v>
      </c>
      <c r="J1028" s="105" t="s">
        <v>79</v>
      </c>
      <c r="K1028" s="104" t="s">
        <v>80</v>
      </c>
      <c r="L1028" s="104" t="s">
        <v>81</v>
      </c>
      <c r="M1028" s="104" t="s">
        <v>60</v>
      </c>
      <c r="N1028" s="104" t="s">
        <v>61</v>
      </c>
      <c r="O1028" s="104" t="s">
        <v>77</v>
      </c>
      <c r="P1028" s="104" t="s">
        <v>62</v>
      </c>
      <c r="Q1028" s="104" t="s">
        <v>349</v>
      </c>
      <c r="R1028" s="104" t="s">
        <v>65</v>
      </c>
      <c r="S1028" s="104" t="s">
        <v>63</v>
      </c>
      <c r="T1028" s="104" t="s">
        <v>350</v>
      </c>
      <c r="U1028" s="104" t="s">
        <v>66</v>
      </c>
      <c r="V1028" s="104" t="s">
        <v>67</v>
      </c>
      <c r="W1028" s="104" t="s">
        <v>64</v>
      </c>
      <c r="X1028" s="104" t="s">
        <v>351</v>
      </c>
      <c r="Y1028" s="104" t="s">
        <v>68</v>
      </c>
      <c r="Z1028" s="104" t="s">
        <v>69</v>
      </c>
      <c r="AA1028" s="90" t="s">
        <v>1074</v>
      </c>
      <c r="AB1028" s="188"/>
      <c r="AC1028" s="92" t="s">
        <v>1087</v>
      </c>
      <c r="AD1028" s="92" t="s">
        <v>57</v>
      </c>
      <c r="AE1028" s="92" t="s">
        <v>263</v>
      </c>
      <c r="AF1028" s="92" t="s">
        <v>340</v>
      </c>
      <c r="AG1028" s="92" t="s">
        <v>58</v>
      </c>
      <c r="AH1028" s="92" t="s">
        <v>59</v>
      </c>
      <c r="AI1028" s="91" t="s">
        <v>79</v>
      </c>
      <c r="AJ1028" s="92" t="s">
        <v>80</v>
      </c>
      <c r="AK1028" s="92" t="s">
        <v>81</v>
      </c>
      <c r="AL1028" s="92" t="s">
        <v>60</v>
      </c>
      <c r="AM1028" s="92" t="s">
        <v>61</v>
      </c>
      <c r="AN1028" s="92" t="s">
        <v>77</v>
      </c>
      <c r="AO1028" s="92" t="s">
        <v>62</v>
      </c>
      <c r="AP1028" s="92" t="s">
        <v>349</v>
      </c>
      <c r="AQ1028" s="92" t="s">
        <v>65</v>
      </c>
      <c r="AR1028" s="92" t="s">
        <v>63</v>
      </c>
      <c r="AS1028" s="92" t="s">
        <v>350</v>
      </c>
      <c r="AT1028" s="92" t="s">
        <v>66</v>
      </c>
      <c r="AU1028" s="92" t="s">
        <v>67</v>
      </c>
      <c r="AV1028" s="92" t="s">
        <v>64</v>
      </c>
      <c r="AW1028" s="92" t="s">
        <v>351</v>
      </c>
      <c r="AX1028" s="92" t="s">
        <v>68</v>
      </c>
      <c r="AY1028" s="92" t="s">
        <v>69</v>
      </c>
    </row>
    <row r="1029" spans="2:51" ht="37.5" hidden="1" customHeight="1" x14ac:dyDescent="0.2">
      <c r="B1029" s="93"/>
      <c r="C1029" s="635">
        <v>44518</v>
      </c>
      <c r="D1029" s="550">
        <v>28</v>
      </c>
      <c r="E1029" s="550">
        <v>17</v>
      </c>
      <c r="F1029" s="550">
        <v>11</v>
      </c>
      <c r="G1029" s="550">
        <v>0</v>
      </c>
      <c r="H1029" s="550">
        <v>19</v>
      </c>
      <c r="I1029" s="550">
        <v>11</v>
      </c>
      <c r="J1029" s="550">
        <v>26</v>
      </c>
      <c r="K1029" s="550">
        <v>1</v>
      </c>
      <c r="L1029" s="550">
        <v>1</v>
      </c>
      <c r="M1029" s="550">
        <v>0</v>
      </c>
      <c r="N1029" s="550">
        <v>19</v>
      </c>
      <c r="O1029" s="550">
        <v>8</v>
      </c>
      <c r="P1029" s="550">
        <v>20</v>
      </c>
      <c r="Q1029" s="550">
        <v>0</v>
      </c>
      <c r="R1029" s="550">
        <v>7</v>
      </c>
      <c r="S1029" s="550">
        <v>20</v>
      </c>
      <c r="T1029" s="550">
        <v>0</v>
      </c>
      <c r="U1029" s="550">
        <v>7</v>
      </c>
      <c r="V1029" s="550">
        <v>0</v>
      </c>
      <c r="W1029" s="550">
        <v>20</v>
      </c>
      <c r="X1029" s="550">
        <v>0</v>
      </c>
      <c r="Y1029" s="550">
        <v>7</v>
      </c>
      <c r="Z1029" s="550">
        <v>0</v>
      </c>
      <c r="AA1029" s="423">
        <f t="shared" ref="AA1029:AA1038" si="372">SUM(D1029:Z1029)</f>
        <v>222</v>
      </c>
      <c r="AB1029" s="188"/>
      <c r="AC1029" s="637">
        <f>D1029-D1005</f>
        <v>0</v>
      </c>
      <c r="AD1029" s="637">
        <f t="shared" ref="AD1029:AY1034" si="373">E1029-E1005</f>
        <v>0</v>
      </c>
      <c r="AE1029" s="637">
        <f t="shared" si="373"/>
        <v>0</v>
      </c>
      <c r="AF1029" s="637">
        <f t="shared" si="373"/>
        <v>0</v>
      </c>
      <c r="AG1029" s="637">
        <f t="shared" si="373"/>
        <v>0</v>
      </c>
      <c r="AH1029" s="637">
        <f t="shared" si="373"/>
        <v>0</v>
      </c>
      <c r="AI1029" s="637">
        <f t="shared" si="373"/>
        <v>0</v>
      </c>
      <c r="AJ1029" s="637">
        <f t="shared" si="373"/>
        <v>0</v>
      </c>
      <c r="AK1029" s="637">
        <f t="shared" si="373"/>
        <v>0</v>
      </c>
      <c r="AL1029" s="637">
        <f t="shared" si="373"/>
        <v>0</v>
      </c>
      <c r="AM1029" s="637">
        <f t="shared" si="373"/>
        <v>0</v>
      </c>
      <c r="AN1029" s="637">
        <f t="shared" si="373"/>
        <v>0</v>
      </c>
      <c r="AO1029" s="637">
        <f t="shared" si="373"/>
        <v>0</v>
      </c>
      <c r="AP1029" s="637">
        <f t="shared" si="373"/>
        <v>0</v>
      </c>
      <c r="AQ1029" s="637">
        <f t="shared" si="373"/>
        <v>0</v>
      </c>
      <c r="AR1029" s="637">
        <f t="shared" si="373"/>
        <v>0</v>
      </c>
      <c r="AS1029" s="637">
        <f t="shared" si="373"/>
        <v>0</v>
      </c>
      <c r="AT1029" s="637">
        <f t="shared" si="373"/>
        <v>0</v>
      </c>
      <c r="AU1029" s="637">
        <f t="shared" si="373"/>
        <v>0</v>
      </c>
      <c r="AV1029" s="637">
        <f t="shared" si="373"/>
        <v>0</v>
      </c>
      <c r="AW1029" s="637">
        <f t="shared" si="373"/>
        <v>0</v>
      </c>
      <c r="AX1029" s="637">
        <f t="shared" si="373"/>
        <v>0</v>
      </c>
      <c r="AY1029" s="637">
        <f t="shared" si="373"/>
        <v>0</v>
      </c>
    </row>
    <row r="1030" spans="2:51" ht="37.5" hidden="1" customHeight="1" x14ac:dyDescent="0.2">
      <c r="B1030" s="93"/>
      <c r="C1030" s="635">
        <v>44526</v>
      </c>
      <c r="D1030" s="550">
        <v>31</v>
      </c>
      <c r="E1030" s="550">
        <v>31</v>
      </c>
      <c r="F1030" s="550">
        <v>1</v>
      </c>
      <c r="G1030" s="550">
        <v>0</v>
      </c>
      <c r="H1030" s="550">
        <v>30</v>
      </c>
      <c r="I1030" s="550">
        <v>1</v>
      </c>
      <c r="J1030" s="550">
        <v>4</v>
      </c>
      <c r="K1030" s="550">
        <v>0</v>
      </c>
      <c r="L1030" s="550">
        <v>27</v>
      </c>
      <c r="M1030" s="550">
        <v>0</v>
      </c>
      <c r="N1030" s="550">
        <v>28</v>
      </c>
      <c r="O1030" s="550">
        <v>0</v>
      </c>
      <c r="P1030" s="550">
        <v>7</v>
      </c>
      <c r="Q1030" s="550">
        <v>0</v>
      </c>
      <c r="R1030" s="550">
        <v>21</v>
      </c>
      <c r="S1030" s="550">
        <v>7</v>
      </c>
      <c r="T1030" s="550">
        <v>0</v>
      </c>
      <c r="U1030" s="550">
        <v>5</v>
      </c>
      <c r="V1030" s="550">
        <v>16</v>
      </c>
      <c r="W1030" s="550">
        <v>7</v>
      </c>
      <c r="X1030" s="550">
        <v>0</v>
      </c>
      <c r="Y1030" s="550">
        <v>5</v>
      </c>
      <c r="Z1030" s="550">
        <v>16</v>
      </c>
      <c r="AA1030" s="423">
        <f t="shared" si="372"/>
        <v>237</v>
      </c>
      <c r="AB1030" s="188"/>
      <c r="AC1030" s="637">
        <f t="shared" ref="AC1030:AC1033" si="374">D1030-D1006</f>
        <v>0</v>
      </c>
      <c r="AD1030" s="637">
        <f t="shared" si="373"/>
        <v>0</v>
      </c>
      <c r="AE1030" s="637">
        <f t="shared" si="373"/>
        <v>0</v>
      </c>
      <c r="AF1030" s="637">
        <f t="shared" si="373"/>
        <v>0</v>
      </c>
      <c r="AG1030" s="637">
        <f t="shared" si="373"/>
        <v>0</v>
      </c>
      <c r="AH1030" s="637">
        <f t="shared" si="373"/>
        <v>0</v>
      </c>
      <c r="AI1030" s="637">
        <f t="shared" si="373"/>
        <v>0</v>
      </c>
      <c r="AJ1030" s="637">
        <f t="shared" si="373"/>
        <v>0</v>
      </c>
      <c r="AK1030" s="637">
        <f t="shared" si="373"/>
        <v>0</v>
      </c>
      <c r="AL1030" s="637">
        <f t="shared" si="373"/>
        <v>0</v>
      </c>
      <c r="AM1030" s="637">
        <f t="shared" si="373"/>
        <v>0</v>
      </c>
      <c r="AN1030" s="637">
        <f t="shared" si="373"/>
        <v>0</v>
      </c>
      <c r="AO1030" s="637">
        <f t="shared" si="373"/>
        <v>0</v>
      </c>
      <c r="AP1030" s="637">
        <f t="shared" si="373"/>
        <v>0</v>
      </c>
      <c r="AQ1030" s="637">
        <f t="shared" si="373"/>
        <v>0</v>
      </c>
      <c r="AR1030" s="637">
        <f t="shared" si="373"/>
        <v>0</v>
      </c>
      <c r="AS1030" s="637">
        <f t="shared" si="373"/>
        <v>0</v>
      </c>
      <c r="AT1030" s="637">
        <f t="shared" si="373"/>
        <v>0</v>
      </c>
      <c r="AU1030" s="637">
        <f t="shared" si="373"/>
        <v>0</v>
      </c>
      <c r="AV1030" s="637">
        <f t="shared" si="373"/>
        <v>0</v>
      </c>
      <c r="AW1030" s="637">
        <f t="shared" si="373"/>
        <v>0</v>
      </c>
      <c r="AX1030" s="637">
        <f t="shared" si="373"/>
        <v>0</v>
      </c>
      <c r="AY1030" s="637">
        <f t="shared" si="373"/>
        <v>0</v>
      </c>
    </row>
    <row r="1031" spans="2:51" ht="37.5" hidden="1" customHeight="1" x14ac:dyDescent="0.2">
      <c r="B1031" s="93"/>
      <c r="C1031" s="381">
        <v>44538</v>
      </c>
      <c r="D1031" s="550">
        <v>21</v>
      </c>
      <c r="E1031" s="550">
        <v>22</v>
      </c>
      <c r="F1031" s="550">
        <v>0</v>
      </c>
      <c r="G1031" s="550">
        <v>0</v>
      </c>
      <c r="H1031" s="550">
        <v>21</v>
      </c>
      <c r="I1031" s="550">
        <v>0</v>
      </c>
      <c r="J1031" s="550">
        <v>5</v>
      </c>
      <c r="K1031" s="552">
        <v>0</v>
      </c>
      <c r="L1031" s="550">
        <v>15</v>
      </c>
      <c r="M1031" s="550">
        <v>0</v>
      </c>
      <c r="N1031" s="550">
        <v>22</v>
      </c>
      <c r="O1031" s="550">
        <v>0</v>
      </c>
      <c r="P1031" s="552">
        <v>0</v>
      </c>
      <c r="Q1031" s="550">
        <v>0</v>
      </c>
      <c r="R1031" s="550">
        <v>33</v>
      </c>
      <c r="S1031" s="550">
        <v>2</v>
      </c>
      <c r="T1031" s="550">
        <v>0</v>
      </c>
      <c r="U1031" s="550">
        <v>0</v>
      </c>
      <c r="V1031" s="550">
        <v>33</v>
      </c>
      <c r="W1031" s="550">
        <v>2</v>
      </c>
      <c r="X1031" s="550">
        <v>0</v>
      </c>
      <c r="Y1031" s="550">
        <v>0</v>
      </c>
      <c r="Z1031" s="550">
        <v>34</v>
      </c>
      <c r="AA1031" s="423">
        <f t="shared" si="372"/>
        <v>210</v>
      </c>
      <c r="AB1031" s="188" t="s">
        <v>634</v>
      </c>
      <c r="AC1031" s="637">
        <f t="shared" si="374"/>
        <v>0</v>
      </c>
      <c r="AD1031" s="637">
        <f t="shared" si="373"/>
        <v>0</v>
      </c>
      <c r="AE1031" s="637">
        <f t="shared" si="373"/>
        <v>0</v>
      </c>
      <c r="AF1031" s="637">
        <f t="shared" si="373"/>
        <v>0</v>
      </c>
      <c r="AG1031" s="637">
        <f t="shared" si="373"/>
        <v>0</v>
      </c>
      <c r="AH1031" s="637">
        <f t="shared" si="373"/>
        <v>0</v>
      </c>
      <c r="AI1031" s="637">
        <f t="shared" si="373"/>
        <v>0</v>
      </c>
      <c r="AJ1031" s="637">
        <f t="shared" si="373"/>
        <v>-1</v>
      </c>
      <c r="AK1031" s="637">
        <f t="shared" si="373"/>
        <v>0</v>
      </c>
      <c r="AL1031" s="637">
        <f t="shared" si="373"/>
        <v>0</v>
      </c>
      <c r="AM1031" s="637">
        <f t="shared" si="373"/>
        <v>0</v>
      </c>
      <c r="AN1031" s="637">
        <f t="shared" si="373"/>
        <v>0</v>
      </c>
      <c r="AO1031" s="637">
        <f t="shared" si="373"/>
        <v>-1</v>
      </c>
      <c r="AP1031" s="637">
        <f t="shared" si="373"/>
        <v>0</v>
      </c>
      <c r="AQ1031" s="637">
        <f t="shared" si="373"/>
        <v>0</v>
      </c>
      <c r="AR1031" s="637">
        <f t="shared" si="373"/>
        <v>0</v>
      </c>
      <c r="AS1031" s="637">
        <f t="shared" si="373"/>
        <v>0</v>
      </c>
      <c r="AT1031" s="637">
        <f t="shared" si="373"/>
        <v>0</v>
      </c>
      <c r="AU1031" s="637">
        <f t="shared" si="373"/>
        <v>0</v>
      </c>
      <c r="AV1031" s="637">
        <f t="shared" si="373"/>
        <v>0</v>
      </c>
      <c r="AW1031" s="637">
        <f t="shared" si="373"/>
        <v>0</v>
      </c>
      <c r="AX1031" s="637">
        <f t="shared" si="373"/>
        <v>0</v>
      </c>
      <c r="AY1031" s="637">
        <f t="shared" si="373"/>
        <v>0</v>
      </c>
    </row>
    <row r="1032" spans="2:51" ht="37.5" hidden="1" customHeight="1" x14ac:dyDescent="0.2">
      <c r="B1032" s="93"/>
      <c r="C1032" s="381">
        <v>44550</v>
      </c>
      <c r="D1032" s="550">
        <v>22</v>
      </c>
      <c r="E1032" s="550">
        <v>19</v>
      </c>
      <c r="F1032" s="550">
        <v>3</v>
      </c>
      <c r="G1032" s="550">
        <v>0</v>
      </c>
      <c r="H1032" s="550">
        <v>22</v>
      </c>
      <c r="I1032" s="550">
        <v>3</v>
      </c>
      <c r="J1032" s="550">
        <v>8</v>
      </c>
      <c r="K1032" s="552">
        <v>0</v>
      </c>
      <c r="L1032" s="552">
        <v>11</v>
      </c>
      <c r="M1032" s="550">
        <v>0</v>
      </c>
      <c r="N1032" s="550">
        <v>17</v>
      </c>
      <c r="O1032" s="550">
        <v>7</v>
      </c>
      <c r="P1032" s="552">
        <v>10</v>
      </c>
      <c r="Q1032" s="550">
        <v>0</v>
      </c>
      <c r="R1032" s="550">
        <v>23</v>
      </c>
      <c r="S1032" s="552">
        <v>9</v>
      </c>
      <c r="T1032" s="550">
        <v>0</v>
      </c>
      <c r="U1032" s="550">
        <v>0</v>
      </c>
      <c r="V1032" s="550">
        <v>23</v>
      </c>
      <c r="W1032" s="552">
        <v>9</v>
      </c>
      <c r="X1032" s="550">
        <v>0</v>
      </c>
      <c r="Y1032" s="550">
        <v>0</v>
      </c>
      <c r="Z1032" s="550">
        <v>23</v>
      </c>
      <c r="AA1032" s="423">
        <f t="shared" si="372"/>
        <v>209</v>
      </c>
      <c r="AB1032" s="188" t="s">
        <v>634</v>
      </c>
      <c r="AC1032" s="637">
        <f t="shared" si="374"/>
        <v>0</v>
      </c>
      <c r="AD1032" s="637">
        <f t="shared" si="373"/>
        <v>0</v>
      </c>
      <c r="AE1032" s="637">
        <f t="shared" si="373"/>
        <v>0</v>
      </c>
      <c r="AF1032" s="637">
        <f t="shared" si="373"/>
        <v>0</v>
      </c>
      <c r="AG1032" s="637">
        <f t="shared" si="373"/>
        <v>0</v>
      </c>
      <c r="AH1032" s="637">
        <f t="shared" si="373"/>
        <v>0</v>
      </c>
      <c r="AI1032" s="637">
        <f t="shared" si="373"/>
        <v>0</v>
      </c>
      <c r="AJ1032" s="637">
        <f t="shared" si="373"/>
        <v>-6</v>
      </c>
      <c r="AK1032" s="637">
        <f t="shared" si="373"/>
        <v>3</v>
      </c>
      <c r="AL1032" s="637">
        <f t="shared" si="373"/>
        <v>0</v>
      </c>
      <c r="AM1032" s="637">
        <f t="shared" si="373"/>
        <v>0</v>
      </c>
      <c r="AN1032" s="637">
        <f t="shared" si="373"/>
        <v>0</v>
      </c>
      <c r="AO1032" s="637">
        <f t="shared" si="373"/>
        <v>-3</v>
      </c>
      <c r="AP1032" s="637">
        <f t="shared" si="373"/>
        <v>0</v>
      </c>
      <c r="AQ1032" s="637">
        <f t="shared" si="373"/>
        <v>0</v>
      </c>
      <c r="AR1032" s="637">
        <f t="shared" si="373"/>
        <v>-4</v>
      </c>
      <c r="AS1032" s="637">
        <f t="shared" si="373"/>
        <v>0</v>
      </c>
      <c r="AT1032" s="637">
        <f t="shared" si="373"/>
        <v>0</v>
      </c>
      <c r="AU1032" s="637">
        <f t="shared" si="373"/>
        <v>0</v>
      </c>
      <c r="AV1032" s="637">
        <f t="shared" si="373"/>
        <v>-4</v>
      </c>
      <c r="AW1032" s="637">
        <f t="shared" si="373"/>
        <v>0</v>
      </c>
      <c r="AX1032" s="637">
        <f t="shared" si="373"/>
        <v>0</v>
      </c>
      <c r="AY1032" s="637">
        <f t="shared" si="373"/>
        <v>0</v>
      </c>
    </row>
    <row r="1033" spans="2:51" ht="37.5" hidden="1" customHeight="1" x14ac:dyDescent="0.2">
      <c r="B1033" s="93"/>
      <c r="C1033" s="381">
        <v>44566</v>
      </c>
      <c r="D1033" s="550">
        <v>24</v>
      </c>
      <c r="E1033" s="550">
        <v>18</v>
      </c>
      <c r="F1033" s="550">
        <v>6</v>
      </c>
      <c r="G1033" s="550">
        <v>0</v>
      </c>
      <c r="H1033" s="550">
        <v>26</v>
      </c>
      <c r="I1033" s="550">
        <v>6</v>
      </c>
      <c r="J1033" s="550">
        <v>9</v>
      </c>
      <c r="K1033" s="550">
        <v>0</v>
      </c>
      <c r="L1033" s="552">
        <v>19</v>
      </c>
      <c r="M1033" s="550">
        <v>0</v>
      </c>
      <c r="N1033" s="552">
        <v>17</v>
      </c>
      <c r="O1033" s="550">
        <v>3</v>
      </c>
      <c r="P1033" s="552">
        <v>3</v>
      </c>
      <c r="Q1033" s="550">
        <v>0</v>
      </c>
      <c r="R1033" s="552">
        <v>21</v>
      </c>
      <c r="S1033" s="552">
        <v>3</v>
      </c>
      <c r="T1033" s="550">
        <v>0</v>
      </c>
      <c r="U1033" s="550">
        <v>17</v>
      </c>
      <c r="V1033" s="550">
        <v>16</v>
      </c>
      <c r="W1033" s="552">
        <v>3</v>
      </c>
      <c r="X1033" s="550">
        <v>0</v>
      </c>
      <c r="Y1033" s="550">
        <v>14</v>
      </c>
      <c r="Z1033" s="550">
        <v>16</v>
      </c>
      <c r="AA1033" s="423">
        <f t="shared" si="372"/>
        <v>221</v>
      </c>
      <c r="AB1033" s="188" t="s">
        <v>634</v>
      </c>
      <c r="AC1033" s="637">
        <f t="shared" si="374"/>
        <v>0</v>
      </c>
      <c r="AD1033" s="637">
        <f t="shared" si="373"/>
        <v>0</v>
      </c>
      <c r="AE1033" s="637">
        <f t="shared" si="373"/>
        <v>0</v>
      </c>
      <c r="AF1033" s="637">
        <f t="shared" si="373"/>
        <v>0</v>
      </c>
      <c r="AG1033" s="637">
        <f t="shared" si="373"/>
        <v>0</v>
      </c>
      <c r="AH1033" s="637">
        <f t="shared" si="373"/>
        <v>0</v>
      </c>
      <c r="AI1033" s="637">
        <f t="shared" si="373"/>
        <v>0</v>
      </c>
      <c r="AJ1033" s="637">
        <f t="shared" si="373"/>
        <v>0</v>
      </c>
      <c r="AK1033" s="637">
        <f t="shared" si="373"/>
        <v>4</v>
      </c>
      <c r="AL1033" s="637">
        <f t="shared" si="373"/>
        <v>0</v>
      </c>
      <c r="AM1033" s="637">
        <f t="shared" si="373"/>
        <v>-5</v>
      </c>
      <c r="AN1033" s="637">
        <f t="shared" si="373"/>
        <v>0</v>
      </c>
      <c r="AO1033" s="637">
        <f t="shared" si="373"/>
        <v>-3</v>
      </c>
      <c r="AP1033" s="637">
        <f t="shared" si="373"/>
        <v>0</v>
      </c>
      <c r="AQ1033" s="637">
        <f t="shared" si="373"/>
        <v>2</v>
      </c>
      <c r="AR1033" s="637">
        <f t="shared" si="373"/>
        <v>-3</v>
      </c>
      <c r="AS1033" s="637">
        <f t="shared" si="373"/>
        <v>0</v>
      </c>
      <c r="AT1033" s="637">
        <f t="shared" si="373"/>
        <v>0</v>
      </c>
      <c r="AU1033" s="637">
        <f t="shared" si="373"/>
        <v>0</v>
      </c>
      <c r="AV1033" s="637">
        <f t="shared" si="373"/>
        <v>-3</v>
      </c>
      <c r="AW1033" s="637">
        <f t="shared" si="373"/>
        <v>0</v>
      </c>
      <c r="AX1033" s="637">
        <f t="shared" si="373"/>
        <v>0</v>
      </c>
      <c r="AY1033" s="637">
        <f t="shared" si="373"/>
        <v>0</v>
      </c>
    </row>
    <row r="1034" spans="2:51" ht="37.5" hidden="1" customHeight="1" x14ac:dyDescent="0.2">
      <c r="B1034" s="93"/>
      <c r="C1034" s="381">
        <v>44572</v>
      </c>
      <c r="D1034" s="552">
        <v>24</v>
      </c>
      <c r="E1034" s="552">
        <v>24</v>
      </c>
      <c r="F1034" s="550">
        <v>0</v>
      </c>
      <c r="G1034" s="550">
        <v>0</v>
      </c>
      <c r="H1034" s="552">
        <v>24</v>
      </c>
      <c r="I1034" s="550">
        <v>0</v>
      </c>
      <c r="J1034" s="550">
        <v>0</v>
      </c>
      <c r="K1034" s="550">
        <v>0</v>
      </c>
      <c r="L1034" s="552">
        <v>24</v>
      </c>
      <c r="M1034" s="550">
        <v>0</v>
      </c>
      <c r="N1034" s="552">
        <v>27</v>
      </c>
      <c r="O1034" s="550">
        <v>0</v>
      </c>
      <c r="P1034" s="550">
        <v>0</v>
      </c>
      <c r="Q1034" s="550">
        <v>0</v>
      </c>
      <c r="R1034" s="552">
        <v>28</v>
      </c>
      <c r="S1034" s="550">
        <v>0</v>
      </c>
      <c r="T1034" s="550">
        <v>0</v>
      </c>
      <c r="U1034" s="550">
        <v>0</v>
      </c>
      <c r="V1034" s="552">
        <v>36</v>
      </c>
      <c r="W1034" s="550">
        <v>0</v>
      </c>
      <c r="X1034" s="550">
        <v>0</v>
      </c>
      <c r="Y1034" s="550">
        <v>0</v>
      </c>
      <c r="Z1034" s="552">
        <v>35</v>
      </c>
      <c r="AA1034" s="423">
        <f t="shared" si="372"/>
        <v>222</v>
      </c>
      <c r="AB1034" s="188" t="s">
        <v>657</v>
      </c>
      <c r="AC1034" s="637">
        <f>D1034-D1010</f>
        <v>8</v>
      </c>
      <c r="AD1034" s="637">
        <f t="shared" si="373"/>
        <v>8</v>
      </c>
      <c r="AE1034" s="637">
        <f t="shared" si="373"/>
        <v>0</v>
      </c>
      <c r="AF1034" s="637">
        <f t="shared" si="373"/>
        <v>0</v>
      </c>
      <c r="AG1034" s="637">
        <f t="shared" si="373"/>
        <v>8</v>
      </c>
      <c r="AH1034" s="637">
        <f t="shared" si="373"/>
        <v>0</v>
      </c>
      <c r="AI1034" s="637">
        <f t="shared" si="373"/>
        <v>0</v>
      </c>
      <c r="AJ1034" s="637">
        <f t="shared" si="373"/>
        <v>0</v>
      </c>
      <c r="AK1034" s="637">
        <f>L1034-L1010</f>
        <v>8</v>
      </c>
      <c r="AL1034" s="637">
        <f t="shared" si="373"/>
        <v>0</v>
      </c>
      <c r="AM1034" s="637">
        <f>N1034-N1010</f>
        <v>3</v>
      </c>
      <c r="AN1034" s="637">
        <f t="shared" si="373"/>
        <v>0</v>
      </c>
      <c r="AO1034" s="637">
        <f t="shared" si="373"/>
        <v>0</v>
      </c>
      <c r="AP1034" s="637">
        <f t="shared" si="373"/>
        <v>0</v>
      </c>
      <c r="AQ1034" s="637">
        <f>R1034-R1010</f>
        <v>3</v>
      </c>
      <c r="AR1034" s="637">
        <f t="shared" si="373"/>
        <v>0</v>
      </c>
      <c r="AS1034" s="637">
        <f t="shared" si="373"/>
        <v>0</v>
      </c>
      <c r="AT1034" s="637">
        <f t="shared" si="373"/>
        <v>0</v>
      </c>
      <c r="AU1034" s="637">
        <f>V1034-V1010</f>
        <v>5</v>
      </c>
      <c r="AV1034" s="637">
        <f t="shared" si="373"/>
        <v>0</v>
      </c>
      <c r="AW1034" s="637">
        <f t="shared" si="373"/>
        <v>0</v>
      </c>
      <c r="AX1034" s="637">
        <f t="shared" si="373"/>
        <v>0</v>
      </c>
      <c r="AY1034" s="637">
        <f>Z1034-Z1010</f>
        <v>5</v>
      </c>
    </row>
    <row r="1035" spans="2:51" ht="37.5" hidden="1" customHeight="1" x14ac:dyDescent="0.2">
      <c r="B1035" s="93"/>
      <c r="C1035" s="381">
        <v>44580</v>
      </c>
      <c r="D1035" s="552">
        <v>24</v>
      </c>
      <c r="E1035" s="552">
        <v>16</v>
      </c>
      <c r="F1035" s="552">
        <v>8</v>
      </c>
      <c r="G1035" s="550">
        <v>0</v>
      </c>
      <c r="H1035" s="552">
        <v>16</v>
      </c>
      <c r="I1035" s="552">
        <v>8</v>
      </c>
      <c r="J1035" s="552">
        <v>12</v>
      </c>
      <c r="K1035" s="550">
        <v>0</v>
      </c>
      <c r="L1035" s="552">
        <v>12</v>
      </c>
      <c r="M1035" s="550">
        <v>0</v>
      </c>
      <c r="N1035" s="552">
        <v>26</v>
      </c>
      <c r="O1035" s="552">
        <v>2</v>
      </c>
      <c r="P1035" s="550">
        <v>0</v>
      </c>
      <c r="Q1035" s="550">
        <v>0</v>
      </c>
      <c r="R1035" s="552">
        <v>30</v>
      </c>
      <c r="S1035" s="550">
        <v>0</v>
      </c>
      <c r="T1035" s="550">
        <v>0</v>
      </c>
      <c r="U1035" s="552">
        <v>8</v>
      </c>
      <c r="V1035" s="552">
        <v>22</v>
      </c>
      <c r="W1035" s="550">
        <v>0</v>
      </c>
      <c r="X1035" s="550">
        <v>0</v>
      </c>
      <c r="Y1035" s="552">
        <v>8</v>
      </c>
      <c r="Z1035" s="550">
        <v>22</v>
      </c>
      <c r="AA1035" s="423">
        <f t="shared" si="372"/>
        <v>214</v>
      </c>
      <c r="AB1035" s="188" t="s">
        <v>715</v>
      </c>
      <c r="AC1035" s="637">
        <v>24</v>
      </c>
      <c r="AD1035" s="637">
        <v>16</v>
      </c>
      <c r="AE1035" s="637">
        <v>8</v>
      </c>
      <c r="AF1035" s="637">
        <v>0</v>
      </c>
      <c r="AG1035" s="637">
        <v>16</v>
      </c>
      <c r="AH1035" s="637">
        <v>8</v>
      </c>
      <c r="AI1035" s="637">
        <v>12</v>
      </c>
      <c r="AJ1035" s="637">
        <v>0</v>
      </c>
      <c r="AK1035" s="637">
        <v>12</v>
      </c>
      <c r="AL1035" s="637">
        <v>0</v>
      </c>
      <c r="AM1035" s="637">
        <v>26</v>
      </c>
      <c r="AN1035" s="637">
        <v>2</v>
      </c>
      <c r="AO1035" s="637">
        <v>0</v>
      </c>
      <c r="AP1035" s="637">
        <v>0</v>
      </c>
      <c r="AQ1035" s="637">
        <v>30</v>
      </c>
      <c r="AR1035" s="637">
        <v>0</v>
      </c>
      <c r="AS1035" s="637">
        <v>0</v>
      </c>
      <c r="AT1035" s="637">
        <v>8</v>
      </c>
      <c r="AU1035" s="637">
        <v>22</v>
      </c>
      <c r="AV1035" s="637">
        <v>0</v>
      </c>
      <c r="AW1035" s="637">
        <v>0</v>
      </c>
      <c r="AX1035" s="637">
        <v>8</v>
      </c>
      <c r="AY1035" s="637">
        <v>22</v>
      </c>
    </row>
    <row r="1036" spans="2:51" ht="37.5" hidden="1" customHeight="1" x14ac:dyDescent="0.2">
      <c r="B1036" s="93"/>
      <c r="C1036" s="381">
        <v>44588</v>
      </c>
      <c r="D1036" s="552">
        <v>28</v>
      </c>
      <c r="E1036" s="552">
        <v>28</v>
      </c>
      <c r="F1036" s="550">
        <v>0</v>
      </c>
      <c r="G1036" s="550">
        <v>0</v>
      </c>
      <c r="H1036" s="552">
        <v>28</v>
      </c>
      <c r="I1036" s="550">
        <v>0</v>
      </c>
      <c r="J1036" s="552">
        <v>26</v>
      </c>
      <c r="K1036" s="550">
        <v>0</v>
      </c>
      <c r="L1036" s="552">
        <v>2</v>
      </c>
      <c r="M1036" s="552">
        <v>2</v>
      </c>
      <c r="N1036" s="552">
        <v>6</v>
      </c>
      <c r="O1036" s="552">
        <v>19</v>
      </c>
      <c r="P1036" s="552">
        <v>21</v>
      </c>
      <c r="Q1036" s="550">
        <v>0</v>
      </c>
      <c r="R1036" s="552">
        <v>10</v>
      </c>
      <c r="S1036" s="552">
        <v>21</v>
      </c>
      <c r="T1036" s="550">
        <v>0</v>
      </c>
      <c r="U1036" s="550">
        <v>0</v>
      </c>
      <c r="V1036" s="552">
        <v>10</v>
      </c>
      <c r="W1036" s="552">
        <v>21</v>
      </c>
      <c r="X1036" s="550">
        <v>0</v>
      </c>
      <c r="Y1036" s="550">
        <v>0</v>
      </c>
      <c r="Z1036" s="550">
        <v>10</v>
      </c>
      <c r="AA1036" s="423">
        <f t="shared" si="372"/>
        <v>232</v>
      </c>
      <c r="AB1036" s="188" t="s">
        <v>715</v>
      </c>
      <c r="AC1036" s="637">
        <v>28</v>
      </c>
      <c r="AD1036" s="637">
        <v>28</v>
      </c>
      <c r="AE1036" s="637">
        <v>0</v>
      </c>
      <c r="AF1036" s="637">
        <v>0</v>
      </c>
      <c r="AG1036" s="637">
        <v>28</v>
      </c>
      <c r="AH1036" s="637">
        <v>0</v>
      </c>
      <c r="AI1036" s="637">
        <v>26</v>
      </c>
      <c r="AJ1036" s="637">
        <v>0</v>
      </c>
      <c r="AK1036" s="637">
        <v>2</v>
      </c>
      <c r="AL1036" s="637">
        <v>2</v>
      </c>
      <c r="AM1036" s="637">
        <v>6</v>
      </c>
      <c r="AN1036" s="637">
        <v>19</v>
      </c>
      <c r="AO1036" s="637">
        <v>21</v>
      </c>
      <c r="AP1036" s="637">
        <v>0</v>
      </c>
      <c r="AQ1036" s="637">
        <v>10</v>
      </c>
      <c r="AR1036" s="637">
        <v>21</v>
      </c>
      <c r="AS1036" s="637">
        <v>0</v>
      </c>
      <c r="AT1036" s="637">
        <v>0</v>
      </c>
      <c r="AU1036" s="637">
        <v>10</v>
      </c>
      <c r="AV1036" s="637">
        <v>21</v>
      </c>
      <c r="AW1036" s="637">
        <v>0</v>
      </c>
      <c r="AX1036" s="637">
        <v>0</v>
      </c>
      <c r="AY1036" s="637">
        <v>10</v>
      </c>
    </row>
    <row r="1037" spans="2:51" ht="37.5" hidden="1" customHeight="1" thickBot="1" x14ac:dyDescent="0.25">
      <c r="B1037" s="93"/>
      <c r="C1037" s="381">
        <v>44600</v>
      </c>
      <c r="D1037" s="552">
        <v>14</v>
      </c>
      <c r="E1037" s="552">
        <v>14</v>
      </c>
      <c r="F1037" s="550">
        <v>0</v>
      </c>
      <c r="G1037" s="550">
        <v>0</v>
      </c>
      <c r="H1037" s="552">
        <v>14</v>
      </c>
      <c r="I1037" s="550">
        <v>0</v>
      </c>
      <c r="J1037" s="552">
        <v>10</v>
      </c>
      <c r="K1037" s="552">
        <v>4</v>
      </c>
      <c r="L1037" s="550">
        <v>0</v>
      </c>
      <c r="M1037" s="550">
        <v>0</v>
      </c>
      <c r="N1037" s="552">
        <v>4</v>
      </c>
      <c r="O1037" s="552">
        <v>19</v>
      </c>
      <c r="P1037" s="552">
        <v>23</v>
      </c>
      <c r="Q1037" s="550">
        <v>0</v>
      </c>
      <c r="R1037" s="550">
        <v>0</v>
      </c>
      <c r="S1037" s="552">
        <v>23</v>
      </c>
      <c r="T1037" s="550">
        <v>0</v>
      </c>
      <c r="U1037" s="550">
        <v>0</v>
      </c>
      <c r="V1037" s="552">
        <v>11</v>
      </c>
      <c r="W1037" s="552">
        <v>23</v>
      </c>
      <c r="X1037" s="550">
        <v>0</v>
      </c>
      <c r="Y1037" s="550">
        <v>0</v>
      </c>
      <c r="Z1037" s="550">
        <v>11</v>
      </c>
      <c r="AA1037" s="423">
        <f t="shared" si="372"/>
        <v>170</v>
      </c>
      <c r="AB1037" s="188" t="s">
        <v>715</v>
      </c>
      <c r="AC1037" s="637">
        <v>14</v>
      </c>
      <c r="AD1037" s="637">
        <v>14</v>
      </c>
      <c r="AE1037" s="637">
        <v>0</v>
      </c>
      <c r="AF1037" s="637">
        <v>0</v>
      </c>
      <c r="AG1037" s="637">
        <v>14</v>
      </c>
      <c r="AH1037" s="637">
        <v>0</v>
      </c>
      <c r="AI1037" s="637">
        <v>10</v>
      </c>
      <c r="AJ1037" s="637">
        <v>4</v>
      </c>
      <c r="AK1037" s="637">
        <v>0</v>
      </c>
      <c r="AL1037" s="637">
        <v>0</v>
      </c>
      <c r="AM1037" s="637">
        <v>4</v>
      </c>
      <c r="AN1037" s="637">
        <v>19</v>
      </c>
      <c r="AO1037" s="637">
        <v>23</v>
      </c>
      <c r="AP1037" s="637">
        <v>0</v>
      </c>
      <c r="AQ1037" s="637">
        <v>0</v>
      </c>
      <c r="AR1037" s="637">
        <v>23</v>
      </c>
      <c r="AS1037" s="637">
        <v>0</v>
      </c>
      <c r="AT1037" s="637">
        <v>0</v>
      </c>
      <c r="AU1037" s="637">
        <v>11</v>
      </c>
      <c r="AV1037" s="637">
        <v>23</v>
      </c>
      <c r="AW1037" s="637">
        <v>0</v>
      </c>
      <c r="AX1037" s="637">
        <v>0</v>
      </c>
      <c r="AY1037" s="637">
        <v>11</v>
      </c>
    </row>
    <row r="1038" spans="2:51" ht="37.5" hidden="1" customHeight="1" thickTop="1" x14ac:dyDescent="0.2">
      <c r="B1038" s="1898" t="s">
        <v>412</v>
      </c>
      <c r="C1038" s="1898"/>
      <c r="D1038" s="424">
        <f t="shared" ref="D1038:Z1038" si="375">SUM(D1029:D1037)</f>
        <v>216</v>
      </c>
      <c r="E1038" s="424">
        <f t="shared" si="375"/>
        <v>189</v>
      </c>
      <c r="F1038" s="424">
        <f t="shared" si="375"/>
        <v>29</v>
      </c>
      <c r="G1038" s="424">
        <f t="shared" si="375"/>
        <v>0</v>
      </c>
      <c r="H1038" s="424">
        <f t="shared" si="375"/>
        <v>200</v>
      </c>
      <c r="I1038" s="424">
        <f t="shared" si="375"/>
        <v>29</v>
      </c>
      <c r="J1038" s="424">
        <f t="shared" si="375"/>
        <v>100</v>
      </c>
      <c r="K1038" s="424">
        <f t="shared" si="375"/>
        <v>5</v>
      </c>
      <c r="L1038" s="424">
        <f t="shared" si="375"/>
        <v>111</v>
      </c>
      <c r="M1038" s="424">
        <f t="shared" si="375"/>
        <v>2</v>
      </c>
      <c r="N1038" s="424">
        <f t="shared" si="375"/>
        <v>166</v>
      </c>
      <c r="O1038" s="424">
        <f t="shared" si="375"/>
        <v>58</v>
      </c>
      <c r="P1038" s="424">
        <f t="shared" si="375"/>
        <v>84</v>
      </c>
      <c r="Q1038" s="424">
        <f t="shared" si="375"/>
        <v>0</v>
      </c>
      <c r="R1038" s="424">
        <f t="shared" si="375"/>
        <v>173</v>
      </c>
      <c r="S1038" s="424">
        <f t="shared" si="375"/>
        <v>85</v>
      </c>
      <c r="T1038" s="424">
        <f t="shared" si="375"/>
        <v>0</v>
      </c>
      <c r="U1038" s="424">
        <f t="shared" si="375"/>
        <v>37</v>
      </c>
      <c r="V1038" s="424">
        <f t="shared" si="375"/>
        <v>167</v>
      </c>
      <c r="W1038" s="424">
        <f t="shared" si="375"/>
        <v>85</v>
      </c>
      <c r="X1038" s="424">
        <f t="shared" si="375"/>
        <v>0</v>
      </c>
      <c r="Y1038" s="424">
        <f t="shared" si="375"/>
        <v>34</v>
      </c>
      <c r="Z1038" s="424">
        <f t="shared" si="375"/>
        <v>167</v>
      </c>
      <c r="AA1038" s="423">
        <f t="shared" si="372"/>
        <v>1937</v>
      </c>
      <c r="AB1038" s="182"/>
      <c r="AC1038" s="638">
        <f>SUM(AC1029:AC1037)</f>
        <v>74</v>
      </c>
      <c r="AD1038" s="638">
        <f t="shared" ref="AD1038:AY1038" si="376">SUM(AD1029:AD1037)</f>
        <v>66</v>
      </c>
      <c r="AE1038" s="638">
        <f t="shared" si="376"/>
        <v>8</v>
      </c>
      <c r="AF1038" s="638">
        <f t="shared" si="376"/>
        <v>0</v>
      </c>
      <c r="AG1038" s="638">
        <f t="shared" si="376"/>
        <v>66</v>
      </c>
      <c r="AH1038" s="638">
        <f t="shared" si="376"/>
        <v>8</v>
      </c>
      <c r="AI1038" s="638">
        <f t="shared" si="376"/>
        <v>48</v>
      </c>
      <c r="AJ1038" s="638">
        <f t="shared" si="376"/>
        <v>-3</v>
      </c>
      <c r="AK1038" s="638">
        <f t="shared" si="376"/>
        <v>29</v>
      </c>
      <c r="AL1038" s="638">
        <f t="shared" si="376"/>
        <v>2</v>
      </c>
      <c r="AM1038" s="638">
        <f t="shared" si="376"/>
        <v>34</v>
      </c>
      <c r="AN1038" s="638">
        <f t="shared" si="376"/>
        <v>40</v>
      </c>
      <c r="AO1038" s="638">
        <f t="shared" si="376"/>
        <v>37</v>
      </c>
      <c r="AP1038" s="638">
        <f t="shared" si="376"/>
        <v>0</v>
      </c>
      <c r="AQ1038" s="638">
        <f t="shared" si="376"/>
        <v>45</v>
      </c>
      <c r="AR1038" s="638">
        <f t="shared" si="376"/>
        <v>37</v>
      </c>
      <c r="AS1038" s="638">
        <f t="shared" si="376"/>
        <v>0</v>
      </c>
      <c r="AT1038" s="638">
        <f t="shared" si="376"/>
        <v>8</v>
      </c>
      <c r="AU1038" s="638">
        <f t="shared" si="376"/>
        <v>48</v>
      </c>
      <c r="AV1038" s="638">
        <f t="shared" si="376"/>
        <v>37</v>
      </c>
      <c r="AW1038" s="638">
        <f t="shared" si="376"/>
        <v>0</v>
      </c>
      <c r="AX1038" s="638">
        <f t="shared" si="376"/>
        <v>8</v>
      </c>
      <c r="AY1038" s="638">
        <f t="shared" si="376"/>
        <v>48</v>
      </c>
    </row>
    <row r="1039" spans="2:51" ht="12" hidden="1" customHeight="1" x14ac:dyDescent="0.2"/>
    <row r="1040" spans="2:51" ht="12" hidden="1" customHeight="1" x14ac:dyDescent="0.2"/>
    <row r="1041" spans="2:51" ht="22.5" hidden="1" customHeight="1" x14ac:dyDescent="0.2">
      <c r="B1041" s="172" t="s">
        <v>1138</v>
      </c>
      <c r="H1041" s="94"/>
    </row>
    <row r="1042" spans="2:51" ht="16.2" hidden="1" x14ac:dyDescent="0.2">
      <c r="B1042" s="79"/>
      <c r="C1042" s="79"/>
      <c r="D1042" s="87"/>
      <c r="E1042" s="87"/>
      <c r="F1042" s="87"/>
      <c r="G1042" s="88"/>
      <c r="H1042" s="87"/>
      <c r="I1042" s="87"/>
      <c r="J1042" s="87"/>
      <c r="K1042" s="87"/>
      <c r="L1042" s="87"/>
      <c r="M1042" s="87"/>
      <c r="N1042" s="87"/>
      <c r="O1042" s="87"/>
      <c r="P1042" s="87"/>
      <c r="Q1042" s="87"/>
      <c r="R1042" s="87"/>
      <c r="S1042" s="87"/>
      <c r="T1042" s="87"/>
      <c r="U1042" s="87"/>
      <c r="V1042" s="87"/>
      <c r="W1042" s="87"/>
      <c r="X1042" s="87"/>
      <c r="Y1042" s="87"/>
      <c r="Z1042" s="87"/>
      <c r="AA1042" s="87"/>
      <c r="AB1042" s="188"/>
      <c r="AC1042" s="81"/>
      <c r="AD1042" s="81"/>
      <c r="AE1042" s="81"/>
      <c r="AF1042" s="81"/>
      <c r="AG1042" s="81"/>
      <c r="AH1042" s="81"/>
      <c r="AI1042" s="81"/>
      <c r="AJ1042" s="81"/>
      <c r="AK1042" s="81"/>
      <c r="AL1042" s="81"/>
      <c r="AM1042" s="81"/>
      <c r="AN1042" s="81"/>
      <c r="AO1042" s="81"/>
      <c r="AP1042" s="81"/>
      <c r="AQ1042" s="81"/>
      <c r="AR1042" s="81"/>
      <c r="AS1042" s="81"/>
      <c r="AT1042" s="81"/>
      <c r="AU1042" s="81"/>
      <c r="AV1042" s="81"/>
    </row>
    <row r="1043" spans="2:51" ht="16.2" hidden="1" x14ac:dyDescent="0.2">
      <c r="B1043" s="78" t="s">
        <v>413</v>
      </c>
      <c r="C1043" s="89"/>
      <c r="D1043" s="103" t="s">
        <v>414</v>
      </c>
      <c r="E1043" s="103" t="s">
        <v>6</v>
      </c>
      <c r="F1043" s="103" t="s">
        <v>262</v>
      </c>
      <c r="G1043" s="103" t="s">
        <v>435</v>
      </c>
      <c r="H1043" s="103" t="s">
        <v>7</v>
      </c>
      <c r="I1043" s="103" t="s">
        <v>8</v>
      </c>
      <c r="J1043" s="99" t="s">
        <v>22</v>
      </c>
      <c r="K1043" s="103" t="s">
        <v>23</v>
      </c>
      <c r="L1043" s="103" t="s">
        <v>24</v>
      </c>
      <c r="M1043" s="103" t="s">
        <v>9</v>
      </c>
      <c r="N1043" s="103" t="s">
        <v>415</v>
      </c>
      <c r="O1043" s="103" t="s">
        <v>20</v>
      </c>
      <c r="P1043" s="103" t="s">
        <v>10</v>
      </c>
      <c r="Q1043" s="103" t="s">
        <v>436</v>
      </c>
      <c r="R1043" s="103" t="s">
        <v>12</v>
      </c>
      <c r="S1043" s="103" t="s">
        <v>11</v>
      </c>
      <c r="T1043" s="103" t="s">
        <v>437</v>
      </c>
      <c r="U1043" s="103" t="s">
        <v>13</v>
      </c>
      <c r="V1043" s="103" t="s">
        <v>14</v>
      </c>
      <c r="W1043" s="103" t="s">
        <v>416</v>
      </c>
      <c r="X1043" s="103" t="s">
        <v>1086</v>
      </c>
      <c r="Y1043" s="103" t="s">
        <v>15</v>
      </c>
      <c r="Z1043" s="103" t="s">
        <v>16</v>
      </c>
      <c r="AA1043" s="87"/>
      <c r="AB1043" s="188"/>
      <c r="AC1043" s="81" t="s">
        <v>409</v>
      </c>
      <c r="AD1043" s="81"/>
      <c r="AE1043" s="81"/>
      <c r="AF1043" s="81"/>
      <c r="AG1043" s="81"/>
      <c r="AH1043" s="81"/>
      <c r="AI1043" s="81"/>
      <c r="AJ1043" s="81"/>
      <c r="AK1043" s="81"/>
      <c r="AL1043" s="81"/>
      <c r="AM1043" s="81"/>
      <c r="AN1043" s="81"/>
      <c r="AO1043" s="81"/>
      <c r="AP1043" s="81"/>
      <c r="AQ1043" s="81"/>
      <c r="AR1043" s="81"/>
      <c r="AS1043" s="81"/>
      <c r="AT1043" s="81"/>
      <c r="AU1043" s="81"/>
      <c r="AV1043" s="81"/>
    </row>
    <row r="1044" spans="2:51" ht="32.25" hidden="1" customHeight="1" x14ac:dyDescent="0.2">
      <c r="B1044" s="83" t="s">
        <v>410</v>
      </c>
      <c r="C1044" s="83" t="s">
        <v>411</v>
      </c>
      <c r="D1044" s="104" t="s">
        <v>1087</v>
      </c>
      <c r="E1044" s="104" t="s">
        <v>57</v>
      </c>
      <c r="F1044" s="104" t="s">
        <v>263</v>
      </c>
      <c r="G1044" s="104" t="s">
        <v>340</v>
      </c>
      <c r="H1044" s="104" t="s">
        <v>58</v>
      </c>
      <c r="I1044" s="104" t="s">
        <v>59</v>
      </c>
      <c r="J1044" s="105" t="s">
        <v>79</v>
      </c>
      <c r="K1044" s="104" t="s">
        <v>80</v>
      </c>
      <c r="L1044" s="104" t="s">
        <v>81</v>
      </c>
      <c r="M1044" s="104" t="s">
        <v>60</v>
      </c>
      <c r="N1044" s="104" t="s">
        <v>61</v>
      </c>
      <c r="O1044" s="104" t="s">
        <v>77</v>
      </c>
      <c r="P1044" s="104" t="s">
        <v>62</v>
      </c>
      <c r="Q1044" s="104" t="s">
        <v>349</v>
      </c>
      <c r="R1044" s="104" t="s">
        <v>65</v>
      </c>
      <c r="S1044" s="104" t="s">
        <v>63</v>
      </c>
      <c r="T1044" s="104" t="s">
        <v>350</v>
      </c>
      <c r="U1044" s="104" t="s">
        <v>66</v>
      </c>
      <c r="V1044" s="104" t="s">
        <v>67</v>
      </c>
      <c r="W1044" s="104" t="s">
        <v>64</v>
      </c>
      <c r="X1044" s="104" t="s">
        <v>351</v>
      </c>
      <c r="Y1044" s="104" t="s">
        <v>68</v>
      </c>
      <c r="Z1044" s="104" t="s">
        <v>69</v>
      </c>
      <c r="AA1044" s="90" t="s">
        <v>1074</v>
      </c>
      <c r="AB1044" s="188"/>
      <c r="AC1044" s="92" t="s">
        <v>1087</v>
      </c>
      <c r="AD1044" s="92" t="s">
        <v>57</v>
      </c>
      <c r="AE1044" s="92" t="s">
        <v>263</v>
      </c>
      <c r="AF1044" s="92" t="s">
        <v>340</v>
      </c>
      <c r="AG1044" s="92" t="s">
        <v>58</v>
      </c>
      <c r="AH1044" s="92" t="s">
        <v>59</v>
      </c>
      <c r="AI1044" s="91" t="s">
        <v>79</v>
      </c>
      <c r="AJ1044" s="92" t="s">
        <v>80</v>
      </c>
      <c r="AK1044" s="92" t="s">
        <v>81</v>
      </c>
      <c r="AL1044" s="92" t="s">
        <v>60</v>
      </c>
      <c r="AM1044" s="92" t="s">
        <v>61</v>
      </c>
      <c r="AN1044" s="92" t="s">
        <v>77</v>
      </c>
      <c r="AO1044" s="92" t="s">
        <v>62</v>
      </c>
      <c r="AP1044" s="92" t="s">
        <v>349</v>
      </c>
      <c r="AQ1044" s="92" t="s">
        <v>65</v>
      </c>
      <c r="AR1044" s="92" t="s">
        <v>63</v>
      </c>
      <c r="AS1044" s="92" t="s">
        <v>350</v>
      </c>
      <c r="AT1044" s="92" t="s">
        <v>66</v>
      </c>
      <c r="AU1044" s="92" t="s">
        <v>67</v>
      </c>
      <c r="AV1044" s="92" t="s">
        <v>64</v>
      </c>
      <c r="AW1044" s="92" t="s">
        <v>351</v>
      </c>
      <c r="AX1044" s="92" t="s">
        <v>68</v>
      </c>
      <c r="AY1044" s="92" t="s">
        <v>69</v>
      </c>
    </row>
    <row r="1045" spans="2:51" ht="37.5" hidden="1" customHeight="1" x14ac:dyDescent="0.2">
      <c r="B1045" s="93"/>
      <c r="C1045" s="635">
        <v>44538</v>
      </c>
      <c r="D1045" s="550">
        <v>21</v>
      </c>
      <c r="E1045" s="550">
        <v>22</v>
      </c>
      <c r="F1045" s="550">
        <v>0</v>
      </c>
      <c r="G1045" s="550">
        <v>0</v>
      </c>
      <c r="H1045" s="550">
        <v>21</v>
      </c>
      <c r="I1045" s="550">
        <v>0</v>
      </c>
      <c r="J1045" s="550">
        <v>5</v>
      </c>
      <c r="K1045" s="550">
        <v>0</v>
      </c>
      <c r="L1045" s="550">
        <v>15</v>
      </c>
      <c r="M1045" s="550">
        <v>0</v>
      </c>
      <c r="N1045" s="550">
        <v>22</v>
      </c>
      <c r="O1045" s="550">
        <v>0</v>
      </c>
      <c r="P1045" s="550">
        <v>0</v>
      </c>
      <c r="Q1045" s="550">
        <v>0</v>
      </c>
      <c r="R1045" s="550">
        <v>33</v>
      </c>
      <c r="S1045" s="550">
        <v>2</v>
      </c>
      <c r="T1045" s="550">
        <v>0</v>
      </c>
      <c r="U1045" s="550">
        <v>0</v>
      </c>
      <c r="V1045" s="550">
        <v>33</v>
      </c>
      <c r="W1045" s="550">
        <v>2</v>
      </c>
      <c r="X1045" s="550">
        <v>0</v>
      </c>
      <c r="Y1045" s="550">
        <v>0</v>
      </c>
      <c r="Z1045" s="550">
        <v>34</v>
      </c>
      <c r="AA1045" s="423">
        <f t="shared" ref="AA1045:AA1055" si="377">SUM(D1045:Z1045)</f>
        <v>210</v>
      </c>
      <c r="AB1045" s="188"/>
      <c r="AC1045" s="637">
        <f>D1045-D1031</f>
        <v>0</v>
      </c>
      <c r="AD1045" s="637">
        <f t="shared" ref="AD1045:AY1051" si="378">E1045-E1031</f>
        <v>0</v>
      </c>
      <c r="AE1045" s="637">
        <f t="shared" si="378"/>
        <v>0</v>
      </c>
      <c r="AF1045" s="637">
        <f t="shared" si="378"/>
        <v>0</v>
      </c>
      <c r="AG1045" s="637">
        <f t="shared" si="378"/>
        <v>0</v>
      </c>
      <c r="AH1045" s="637">
        <f t="shared" si="378"/>
        <v>0</v>
      </c>
      <c r="AI1045" s="637">
        <f t="shared" si="378"/>
        <v>0</v>
      </c>
      <c r="AJ1045" s="637">
        <f t="shared" si="378"/>
        <v>0</v>
      </c>
      <c r="AK1045" s="637">
        <f t="shared" si="378"/>
        <v>0</v>
      </c>
      <c r="AL1045" s="637">
        <f t="shared" si="378"/>
        <v>0</v>
      </c>
      <c r="AM1045" s="637">
        <f t="shared" si="378"/>
        <v>0</v>
      </c>
      <c r="AN1045" s="637">
        <f t="shared" si="378"/>
        <v>0</v>
      </c>
      <c r="AO1045" s="637">
        <f t="shared" si="378"/>
        <v>0</v>
      </c>
      <c r="AP1045" s="637">
        <f t="shared" si="378"/>
        <v>0</v>
      </c>
      <c r="AQ1045" s="637">
        <f t="shared" si="378"/>
        <v>0</v>
      </c>
      <c r="AR1045" s="637">
        <f t="shared" si="378"/>
        <v>0</v>
      </c>
      <c r="AS1045" s="637">
        <f t="shared" si="378"/>
        <v>0</v>
      </c>
      <c r="AT1045" s="637">
        <f t="shared" si="378"/>
        <v>0</v>
      </c>
      <c r="AU1045" s="637">
        <f t="shared" si="378"/>
        <v>0</v>
      </c>
      <c r="AV1045" s="637">
        <f t="shared" si="378"/>
        <v>0</v>
      </c>
      <c r="AW1045" s="637">
        <f t="shared" si="378"/>
        <v>0</v>
      </c>
      <c r="AX1045" s="637">
        <f t="shared" si="378"/>
        <v>0</v>
      </c>
      <c r="AY1045" s="637">
        <f t="shared" si="378"/>
        <v>0</v>
      </c>
    </row>
    <row r="1046" spans="2:51" ht="37.5" hidden="1" customHeight="1" x14ac:dyDescent="0.2">
      <c r="B1046" s="93"/>
      <c r="C1046" s="635">
        <v>44550</v>
      </c>
      <c r="D1046" s="550">
        <v>22</v>
      </c>
      <c r="E1046" s="550">
        <v>19</v>
      </c>
      <c r="F1046" s="550">
        <v>3</v>
      </c>
      <c r="G1046" s="550">
        <v>0</v>
      </c>
      <c r="H1046" s="550">
        <v>22</v>
      </c>
      <c r="I1046" s="550">
        <v>3</v>
      </c>
      <c r="J1046" s="550">
        <v>8</v>
      </c>
      <c r="K1046" s="550">
        <v>0</v>
      </c>
      <c r="L1046" s="550">
        <v>11</v>
      </c>
      <c r="M1046" s="550">
        <v>0</v>
      </c>
      <c r="N1046" s="550">
        <v>17</v>
      </c>
      <c r="O1046" s="550">
        <v>7</v>
      </c>
      <c r="P1046" s="550">
        <v>10</v>
      </c>
      <c r="Q1046" s="550">
        <v>0</v>
      </c>
      <c r="R1046" s="550">
        <v>23</v>
      </c>
      <c r="S1046" s="550">
        <v>9</v>
      </c>
      <c r="T1046" s="550">
        <v>0</v>
      </c>
      <c r="U1046" s="550">
        <v>0</v>
      </c>
      <c r="V1046" s="550">
        <v>23</v>
      </c>
      <c r="W1046" s="550">
        <v>9</v>
      </c>
      <c r="X1046" s="550">
        <v>0</v>
      </c>
      <c r="Y1046" s="550">
        <v>0</v>
      </c>
      <c r="Z1046" s="550">
        <v>23</v>
      </c>
      <c r="AA1046" s="423">
        <f t="shared" si="377"/>
        <v>209</v>
      </c>
      <c r="AB1046" s="188"/>
      <c r="AC1046" s="637">
        <f t="shared" ref="AC1046:AC1051" si="379">D1046-D1032</f>
        <v>0</v>
      </c>
      <c r="AD1046" s="637">
        <f t="shared" si="378"/>
        <v>0</v>
      </c>
      <c r="AE1046" s="637">
        <f t="shared" si="378"/>
        <v>0</v>
      </c>
      <c r="AF1046" s="637">
        <f t="shared" si="378"/>
        <v>0</v>
      </c>
      <c r="AG1046" s="637">
        <f t="shared" si="378"/>
        <v>0</v>
      </c>
      <c r="AH1046" s="637">
        <f t="shared" si="378"/>
        <v>0</v>
      </c>
      <c r="AI1046" s="637">
        <f t="shared" si="378"/>
        <v>0</v>
      </c>
      <c r="AJ1046" s="637">
        <f t="shared" si="378"/>
        <v>0</v>
      </c>
      <c r="AK1046" s="637">
        <f t="shared" si="378"/>
        <v>0</v>
      </c>
      <c r="AL1046" s="637">
        <f t="shared" si="378"/>
        <v>0</v>
      </c>
      <c r="AM1046" s="637">
        <f t="shared" si="378"/>
        <v>0</v>
      </c>
      <c r="AN1046" s="637">
        <f t="shared" si="378"/>
        <v>0</v>
      </c>
      <c r="AO1046" s="637">
        <f t="shared" si="378"/>
        <v>0</v>
      </c>
      <c r="AP1046" s="637">
        <f t="shared" si="378"/>
        <v>0</v>
      </c>
      <c r="AQ1046" s="637">
        <f t="shared" si="378"/>
        <v>0</v>
      </c>
      <c r="AR1046" s="637">
        <f t="shared" si="378"/>
        <v>0</v>
      </c>
      <c r="AS1046" s="637">
        <f t="shared" si="378"/>
        <v>0</v>
      </c>
      <c r="AT1046" s="637">
        <f t="shared" si="378"/>
        <v>0</v>
      </c>
      <c r="AU1046" s="637">
        <f t="shared" si="378"/>
        <v>0</v>
      </c>
      <c r="AV1046" s="637">
        <f t="shared" si="378"/>
        <v>0</v>
      </c>
      <c r="AW1046" s="637">
        <f t="shared" si="378"/>
        <v>0</v>
      </c>
      <c r="AX1046" s="637">
        <f t="shared" si="378"/>
        <v>0</v>
      </c>
      <c r="AY1046" s="637">
        <f t="shared" si="378"/>
        <v>0</v>
      </c>
    </row>
    <row r="1047" spans="2:51" ht="37.5" hidden="1" customHeight="1" x14ac:dyDescent="0.2">
      <c r="B1047" s="93"/>
      <c r="C1047" s="381">
        <v>44566</v>
      </c>
      <c r="D1047" s="550">
        <v>24</v>
      </c>
      <c r="E1047" s="550">
        <v>18</v>
      </c>
      <c r="F1047" s="550">
        <v>6</v>
      </c>
      <c r="G1047" s="550">
        <v>0</v>
      </c>
      <c r="H1047" s="550">
        <v>26</v>
      </c>
      <c r="I1047" s="550">
        <v>6</v>
      </c>
      <c r="J1047" s="550">
        <v>9</v>
      </c>
      <c r="K1047" s="550">
        <v>0</v>
      </c>
      <c r="L1047" s="550">
        <v>19</v>
      </c>
      <c r="M1047" s="550">
        <v>0</v>
      </c>
      <c r="N1047" s="550">
        <v>17</v>
      </c>
      <c r="O1047" s="550">
        <v>3</v>
      </c>
      <c r="P1047" s="550">
        <v>3</v>
      </c>
      <c r="Q1047" s="550">
        <v>0</v>
      </c>
      <c r="R1047" s="550">
        <v>21</v>
      </c>
      <c r="S1047" s="550">
        <v>3</v>
      </c>
      <c r="T1047" s="550">
        <v>0</v>
      </c>
      <c r="U1047" s="550">
        <v>17</v>
      </c>
      <c r="V1047" s="550">
        <v>16</v>
      </c>
      <c r="W1047" s="550">
        <v>3</v>
      </c>
      <c r="X1047" s="550">
        <v>0</v>
      </c>
      <c r="Y1047" s="550">
        <v>14</v>
      </c>
      <c r="Z1047" s="550">
        <v>16</v>
      </c>
      <c r="AA1047" s="423">
        <f t="shared" si="377"/>
        <v>221</v>
      </c>
      <c r="AB1047" s="188"/>
      <c r="AC1047" s="637">
        <f t="shared" si="379"/>
        <v>0</v>
      </c>
      <c r="AD1047" s="637">
        <f t="shared" si="378"/>
        <v>0</v>
      </c>
      <c r="AE1047" s="637">
        <f t="shared" si="378"/>
        <v>0</v>
      </c>
      <c r="AF1047" s="637">
        <f t="shared" si="378"/>
        <v>0</v>
      </c>
      <c r="AG1047" s="637">
        <f t="shared" si="378"/>
        <v>0</v>
      </c>
      <c r="AH1047" s="637">
        <f t="shared" si="378"/>
        <v>0</v>
      </c>
      <c r="AI1047" s="637">
        <f t="shared" si="378"/>
        <v>0</v>
      </c>
      <c r="AJ1047" s="637">
        <f t="shared" si="378"/>
        <v>0</v>
      </c>
      <c r="AK1047" s="637">
        <f t="shared" si="378"/>
        <v>0</v>
      </c>
      <c r="AL1047" s="637">
        <f t="shared" si="378"/>
        <v>0</v>
      </c>
      <c r="AM1047" s="637">
        <f t="shared" si="378"/>
        <v>0</v>
      </c>
      <c r="AN1047" s="637">
        <f t="shared" si="378"/>
        <v>0</v>
      </c>
      <c r="AO1047" s="637">
        <f t="shared" si="378"/>
        <v>0</v>
      </c>
      <c r="AP1047" s="637">
        <f t="shared" si="378"/>
        <v>0</v>
      </c>
      <c r="AQ1047" s="637">
        <f t="shared" si="378"/>
        <v>0</v>
      </c>
      <c r="AR1047" s="637">
        <f t="shared" si="378"/>
        <v>0</v>
      </c>
      <c r="AS1047" s="637">
        <f t="shared" si="378"/>
        <v>0</v>
      </c>
      <c r="AT1047" s="637">
        <f t="shared" si="378"/>
        <v>0</v>
      </c>
      <c r="AU1047" s="637">
        <f t="shared" si="378"/>
        <v>0</v>
      </c>
      <c r="AV1047" s="637">
        <f t="shared" si="378"/>
        <v>0</v>
      </c>
      <c r="AW1047" s="637">
        <f t="shared" si="378"/>
        <v>0</v>
      </c>
      <c r="AX1047" s="637">
        <f t="shared" si="378"/>
        <v>0</v>
      </c>
      <c r="AY1047" s="637">
        <f t="shared" si="378"/>
        <v>0</v>
      </c>
    </row>
    <row r="1048" spans="2:51" ht="37.5" hidden="1" customHeight="1" x14ac:dyDescent="0.2">
      <c r="B1048" s="93"/>
      <c r="C1048" s="381">
        <v>44572</v>
      </c>
      <c r="D1048" s="550">
        <v>24</v>
      </c>
      <c r="E1048" s="550">
        <v>24</v>
      </c>
      <c r="F1048" s="550">
        <v>0</v>
      </c>
      <c r="G1048" s="550">
        <v>0</v>
      </c>
      <c r="H1048" s="550">
        <v>24</v>
      </c>
      <c r="I1048" s="550">
        <v>0</v>
      </c>
      <c r="J1048" s="550">
        <v>0</v>
      </c>
      <c r="K1048" s="550">
        <v>0</v>
      </c>
      <c r="L1048" s="550">
        <v>24</v>
      </c>
      <c r="M1048" s="550">
        <v>0</v>
      </c>
      <c r="N1048" s="550">
        <v>27</v>
      </c>
      <c r="O1048" s="550">
        <v>0</v>
      </c>
      <c r="P1048" s="550">
        <v>0</v>
      </c>
      <c r="Q1048" s="550">
        <v>0</v>
      </c>
      <c r="R1048" s="550">
        <v>28</v>
      </c>
      <c r="S1048" s="550">
        <v>0</v>
      </c>
      <c r="T1048" s="550">
        <v>0</v>
      </c>
      <c r="U1048" s="550">
        <v>0</v>
      </c>
      <c r="V1048" s="550">
        <v>36</v>
      </c>
      <c r="W1048" s="550">
        <v>0</v>
      </c>
      <c r="X1048" s="550">
        <v>0</v>
      </c>
      <c r="Y1048" s="550">
        <v>0</v>
      </c>
      <c r="Z1048" s="550">
        <v>35</v>
      </c>
      <c r="AA1048" s="423">
        <f t="shared" si="377"/>
        <v>222</v>
      </c>
      <c r="AB1048" s="188"/>
      <c r="AC1048" s="637">
        <f t="shared" si="379"/>
        <v>0</v>
      </c>
      <c r="AD1048" s="637">
        <f t="shared" si="378"/>
        <v>0</v>
      </c>
      <c r="AE1048" s="637">
        <f t="shared" si="378"/>
        <v>0</v>
      </c>
      <c r="AF1048" s="637">
        <f t="shared" si="378"/>
        <v>0</v>
      </c>
      <c r="AG1048" s="637">
        <f t="shared" si="378"/>
        <v>0</v>
      </c>
      <c r="AH1048" s="637">
        <f t="shared" si="378"/>
        <v>0</v>
      </c>
      <c r="AI1048" s="637">
        <f t="shared" si="378"/>
        <v>0</v>
      </c>
      <c r="AJ1048" s="637">
        <f t="shared" si="378"/>
        <v>0</v>
      </c>
      <c r="AK1048" s="637">
        <f t="shared" si="378"/>
        <v>0</v>
      </c>
      <c r="AL1048" s="637">
        <f t="shared" si="378"/>
        <v>0</v>
      </c>
      <c r="AM1048" s="637">
        <f t="shared" si="378"/>
        <v>0</v>
      </c>
      <c r="AN1048" s="637">
        <f t="shared" si="378"/>
        <v>0</v>
      </c>
      <c r="AO1048" s="637">
        <f t="shared" si="378"/>
        <v>0</v>
      </c>
      <c r="AP1048" s="637">
        <f t="shared" si="378"/>
        <v>0</v>
      </c>
      <c r="AQ1048" s="637">
        <f t="shared" si="378"/>
        <v>0</v>
      </c>
      <c r="AR1048" s="637">
        <f t="shared" si="378"/>
        <v>0</v>
      </c>
      <c r="AS1048" s="637">
        <f t="shared" si="378"/>
        <v>0</v>
      </c>
      <c r="AT1048" s="637">
        <f t="shared" si="378"/>
        <v>0</v>
      </c>
      <c r="AU1048" s="637">
        <f t="shared" si="378"/>
        <v>0</v>
      </c>
      <c r="AV1048" s="637">
        <f t="shared" si="378"/>
        <v>0</v>
      </c>
      <c r="AW1048" s="637">
        <f t="shared" si="378"/>
        <v>0</v>
      </c>
      <c r="AX1048" s="637">
        <f t="shared" si="378"/>
        <v>0</v>
      </c>
      <c r="AY1048" s="637">
        <f t="shared" si="378"/>
        <v>0</v>
      </c>
    </row>
    <row r="1049" spans="2:51" ht="37.5" hidden="1" customHeight="1" x14ac:dyDescent="0.2">
      <c r="B1049" s="93"/>
      <c r="C1049" s="381">
        <v>44580</v>
      </c>
      <c r="D1049" s="550">
        <v>24</v>
      </c>
      <c r="E1049" s="550">
        <v>16</v>
      </c>
      <c r="F1049" s="550">
        <v>8</v>
      </c>
      <c r="G1049" s="550">
        <v>0</v>
      </c>
      <c r="H1049" s="550">
        <v>16</v>
      </c>
      <c r="I1049" s="550">
        <v>8</v>
      </c>
      <c r="J1049" s="550">
        <v>12</v>
      </c>
      <c r="K1049" s="550">
        <v>0</v>
      </c>
      <c r="L1049" s="552">
        <v>11</v>
      </c>
      <c r="M1049" s="550">
        <v>0</v>
      </c>
      <c r="N1049" s="550">
        <v>26</v>
      </c>
      <c r="O1049" s="550">
        <v>2</v>
      </c>
      <c r="P1049" s="550">
        <v>0</v>
      </c>
      <c r="Q1049" s="550">
        <v>0</v>
      </c>
      <c r="R1049" s="550">
        <v>30</v>
      </c>
      <c r="S1049" s="550">
        <v>0</v>
      </c>
      <c r="T1049" s="550">
        <v>0</v>
      </c>
      <c r="U1049" s="550">
        <v>8</v>
      </c>
      <c r="V1049" s="550">
        <v>22</v>
      </c>
      <c r="W1049" s="550">
        <v>0</v>
      </c>
      <c r="X1049" s="550">
        <v>0</v>
      </c>
      <c r="Y1049" s="550">
        <v>8</v>
      </c>
      <c r="Z1049" s="550">
        <v>22</v>
      </c>
      <c r="AA1049" s="423">
        <f t="shared" si="377"/>
        <v>213</v>
      </c>
      <c r="AB1049" s="188" t="s">
        <v>634</v>
      </c>
      <c r="AC1049" s="637">
        <f t="shared" si="379"/>
        <v>0</v>
      </c>
      <c r="AD1049" s="637">
        <f t="shared" si="378"/>
        <v>0</v>
      </c>
      <c r="AE1049" s="637">
        <f t="shared" si="378"/>
        <v>0</v>
      </c>
      <c r="AF1049" s="637">
        <f t="shared" si="378"/>
        <v>0</v>
      </c>
      <c r="AG1049" s="637">
        <f t="shared" si="378"/>
        <v>0</v>
      </c>
      <c r="AH1049" s="637">
        <f t="shared" si="378"/>
        <v>0</v>
      </c>
      <c r="AI1049" s="637">
        <f t="shared" si="378"/>
        <v>0</v>
      </c>
      <c r="AJ1049" s="637">
        <f t="shared" si="378"/>
        <v>0</v>
      </c>
      <c r="AK1049" s="637">
        <f>L1049-L1035</f>
        <v>-1</v>
      </c>
      <c r="AL1049" s="637">
        <f t="shared" si="378"/>
        <v>0</v>
      </c>
      <c r="AM1049" s="637">
        <f t="shared" si="378"/>
        <v>0</v>
      </c>
      <c r="AN1049" s="637">
        <f t="shared" si="378"/>
        <v>0</v>
      </c>
      <c r="AO1049" s="637">
        <f t="shared" si="378"/>
        <v>0</v>
      </c>
      <c r="AP1049" s="637">
        <f t="shared" si="378"/>
        <v>0</v>
      </c>
      <c r="AQ1049" s="637">
        <f t="shared" si="378"/>
        <v>0</v>
      </c>
      <c r="AR1049" s="637">
        <f t="shared" si="378"/>
        <v>0</v>
      </c>
      <c r="AS1049" s="637">
        <f t="shared" si="378"/>
        <v>0</v>
      </c>
      <c r="AT1049" s="637">
        <f t="shared" si="378"/>
        <v>0</v>
      </c>
      <c r="AU1049" s="637">
        <f t="shared" si="378"/>
        <v>0</v>
      </c>
      <c r="AV1049" s="637">
        <f t="shared" si="378"/>
        <v>0</v>
      </c>
      <c r="AW1049" s="637">
        <f t="shared" si="378"/>
        <v>0</v>
      </c>
      <c r="AX1049" s="637">
        <f t="shared" si="378"/>
        <v>0</v>
      </c>
      <c r="AY1049" s="637">
        <f t="shared" si="378"/>
        <v>0</v>
      </c>
    </row>
    <row r="1050" spans="2:51" ht="37.5" hidden="1" customHeight="1" x14ac:dyDescent="0.2">
      <c r="B1050" s="93"/>
      <c r="C1050" s="381">
        <v>44588</v>
      </c>
      <c r="D1050" s="550">
        <v>28</v>
      </c>
      <c r="E1050" s="550">
        <v>28</v>
      </c>
      <c r="F1050" s="550">
        <v>0</v>
      </c>
      <c r="G1050" s="550">
        <v>0</v>
      </c>
      <c r="H1050" s="550">
        <v>28</v>
      </c>
      <c r="I1050" s="550">
        <v>0</v>
      </c>
      <c r="J1050" s="552">
        <v>27</v>
      </c>
      <c r="K1050" s="550">
        <v>0</v>
      </c>
      <c r="L1050" s="552">
        <v>0</v>
      </c>
      <c r="M1050" s="550">
        <v>2</v>
      </c>
      <c r="N1050" s="552">
        <v>3</v>
      </c>
      <c r="O1050" s="550">
        <v>19</v>
      </c>
      <c r="P1050" s="550">
        <v>21</v>
      </c>
      <c r="Q1050" s="550">
        <v>0</v>
      </c>
      <c r="R1050" s="552">
        <v>7</v>
      </c>
      <c r="S1050" s="550">
        <v>21</v>
      </c>
      <c r="T1050" s="550">
        <v>0</v>
      </c>
      <c r="U1050" s="550">
        <v>0</v>
      </c>
      <c r="V1050" s="552">
        <v>7</v>
      </c>
      <c r="W1050" s="550">
        <v>21</v>
      </c>
      <c r="X1050" s="550">
        <v>0</v>
      </c>
      <c r="Y1050" s="550">
        <v>0</v>
      </c>
      <c r="Z1050" s="552">
        <v>7</v>
      </c>
      <c r="AA1050" s="423">
        <f t="shared" si="377"/>
        <v>219</v>
      </c>
      <c r="AB1050" s="188" t="s">
        <v>634</v>
      </c>
      <c r="AC1050" s="637">
        <f t="shared" si="379"/>
        <v>0</v>
      </c>
      <c r="AD1050" s="637">
        <f t="shared" si="378"/>
        <v>0</v>
      </c>
      <c r="AE1050" s="637">
        <f t="shared" si="378"/>
        <v>0</v>
      </c>
      <c r="AF1050" s="637">
        <f t="shared" si="378"/>
        <v>0</v>
      </c>
      <c r="AG1050" s="637">
        <f t="shared" si="378"/>
        <v>0</v>
      </c>
      <c r="AH1050" s="637">
        <f t="shared" si="378"/>
        <v>0</v>
      </c>
      <c r="AI1050" s="637">
        <f>J1050-J1036</f>
        <v>1</v>
      </c>
      <c r="AJ1050" s="637">
        <f t="shared" si="378"/>
        <v>0</v>
      </c>
      <c r="AK1050" s="637">
        <f>L1050-L1036</f>
        <v>-2</v>
      </c>
      <c r="AL1050" s="637">
        <f t="shared" si="378"/>
        <v>0</v>
      </c>
      <c r="AM1050" s="637">
        <f t="shared" si="378"/>
        <v>-3</v>
      </c>
      <c r="AN1050" s="637">
        <f t="shared" si="378"/>
        <v>0</v>
      </c>
      <c r="AO1050" s="637">
        <f t="shared" si="378"/>
        <v>0</v>
      </c>
      <c r="AP1050" s="637">
        <f t="shared" si="378"/>
        <v>0</v>
      </c>
      <c r="AQ1050" s="637">
        <f>R1050-R1036</f>
        <v>-3</v>
      </c>
      <c r="AR1050" s="637">
        <f t="shared" si="378"/>
        <v>0</v>
      </c>
      <c r="AS1050" s="637">
        <f t="shared" si="378"/>
        <v>0</v>
      </c>
      <c r="AT1050" s="637">
        <f t="shared" si="378"/>
        <v>0</v>
      </c>
      <c r="AU1050" s="637">
        <f>V1050-V1036</f>
        <v>-3</v>
      </c>
      <c r="AV1050" s="637">
        <f t="shared" si="378"/>
        <v>0</v>
      </c>
      <c r="AW1050" s="637">
        <f t="shared" si="378"/>
        <v>0</v>
      </c>
      <c r="AX1050" s="637">
        <f t="shared" si="378"/>
        <v>0</v>
      </c>
      <c r="AY1050" s="637">
        <f>Z1050-Z1036</f>
        <v>-3</v>
      </c>
    </row>
    <row r="1051" spans="2:51" ht="37.5" hidden="1" customHeight="1" x14ac:dyDescent="0.2">
      <c r="B1051" s="93"/>
      <c r="C1051" s="381">
        <v>44600</v>
      </c>
      <c r="D1051" s="552">
        <v>26</v>
      </c>
      <c r="E1051" s="552">
        <v>26</v>
      </c>
      <c r="F1051" s="550">
        <v>0</v>
      </c>
      <c r="G1051" s="550">
        <v>0</v>
      </c>
      <c r="H1051" s="552">
        <v>26</v>
      </c>
      <c r="I1051" s="550">
        <v>0</v>
      </c>
      <c r="J1051" s="552">
        <v>19</v>
      </c>
      <c r="K1051" s="552">
        <v>6</v>
      </c>
      <c r="L1051" s="552">
        <v>3</v>
      </c>
      <c r="M1051" s="550">
        <v>0</v>
      </c>
      <c r="N1051" s="552">
        <v>3</v>
      </c>
      <c r="O1051" s="552">
        <v>25</v>
      </c>
      <c r="P1051" s="552">
        <v>27</v>
      </c>
      <c r="Q1051" s="550">
        <v>0</v>
      </c>
      <c r="R1051" s="552">
        <v>1</v>
      </c>
      <c r="S1051" s="552">
        <v>27</v>
      </c>
      <c r="T1051" s="550">
        <v>0</v>
      </c>
      <c r="U1051" s="550">
        <v>0</v>
      </c>
      <c r="V1051" s="552">
        <v>12</v>
      </c>
      <c r="W1051" s="552">
        <v>27</v>
      </c>
      <c r="X1051" s="550">
        <v>0</v>
      </c>
      <c r="Y1051" s="550">
        <v>0</v>
      </c>
      <c r="Z1051" s="552">
        <v>12</v>
      </c>
      <c r="AA1051" s="423">
        <f t="shared" si="377"/>
        <v>240</v>
      </c>
      <c r="AB1051" s="188" t="s">
        <v>1135</v>
      </c>
      <c r="AC1051" s="637">
        <f t="shared" si="379"/>
        <v>12</v>
      </c>
      <c r="AD1051" s="637">
        <f t="shared" si="378"/>
        <v>12</v>
      </c>
      <c r="AE1051" s="637">
        <f t="shared" si="378"/>
        <v>0</v>
      </c>
      <c r="AF1051" s="637">
        <f t="shared" si="378"/>
        <v>0</v>
      </c>
      <c r="AG1051" s="637">
        <f t="shared" si="378"/>
        <v>12</v>
      </c>
      <c r="AH1051" s="637">
        <f t="shared" si="378"/>
        <v>0</v>
      </c>
      <c r="AI1051" s="637">
        <f t="shared" si="378"/>
        <v>9</v>
      </c>
      <c r="AJ1051" s="637">
        <f t="shared" si="378"/>
        <v>2</v>
      </c>
      <c r="AK1051" s="637">
        <f t="shared" si="378"/>
        <v>3</v>
      </c>
      <c r="AL1051" s="637">
        <f t="shared" si="378"/>
        <v>0</v>
      </c>
      <c r="AM1051" s="637">
        <f t="shared" si="378"/>
        <v>-1</v>
      </c>
      <c r="AN1051" s="637">
        <f t="shared" si="378"/>
        <v>6</v>
      </c>
      <c r="AO1051" s="637">
        <f>P1051-P1037</f>
        <v>4</v>
      </c>
      <c r="AP1051" s="637">
        <f t="shared" si="378"/>
        <v>0</v>
      </c>
      <c r="AQ1051" s="637">
        <f t="shared" si="378"/>
        <v>1</v>
      </c>
      <c r="AR1051" s="637">
        <f t="shared" si="378"/>
        <v>4</v>
      </c>
      <c r="AS1051" s="637">
        <f t="shared" si="378"/>
        <v>0</v>
      </c>
      <c r="AT1051" s="637">
        <f t="shared" si="378"/>
        <v>0</v>
      </c>
      <c r="AU1051" s="637">
        <f t="shared" si="378"/>
        <v>1</v>
      </c>
      <c r="AV1051" s="637">
        <f t="shared" si="378"/>
        <v>4</v>
      </c>
      <c r="AW1051" s="637">
        <f t="shared" si="378"/>
        <v>0</v>
      </c>
      <c r="AX1051" s="637">
        <f t="shared" si="378"/>
        <v>0</v>
      </c>
      <c r="AY1051" s="637">
        <f t="shared" si="378"/>
        <v>1</v>
      </c>
    </row>
    <row r="1052" spans="2:51" ht="37.5" hidden="1" customHeight="1" x14ac:dyDescent="0.2">
      <c r="B1052" s="93"/>
      <c r="C1052" s="544">
        <v>44609</v>
      </c>
      <c r="D1052" s="553">
        <v>24</v>
      </c>
      <c r="E1052" s="553">
        <v>24</v>
      </c>
      <c r="F1052" s="550">
        <v>0</v>
      </c>
      <c r="G1052" s="550">
        <v>0</v>
      </c>
      <c r="H1052" s="553">
        <v>26</v>
      </c>
      <c r="I1052" s="550">
        <v>0</v>
      </c>
      <c r="J1052" s="553">
        <v>23</v>
      </c>
      <c r="K1052" s="553">
        <v>1</v>
      </c>
      <c r="L1052" s="550">
        <v>0</v>
      </c>
      <c r="M1052" s="550">
        <v>0</v>
      </c>
      <c r="N1052" s="553">
        <v>11</v>
      </c>
      <c r="O1052" s="553">
        <v>15</v>
      </c>
      <c r="P1052" s="553">
        <v>24</v>
      </c>
      <c r="Q1052" s="550">
        <v>0</v>
      </c>
      <c r="R1052" s="553">
        <v>2</v>
      </c>
      <c r="S1052" s="553">
        <v>24</v>
      </c>
      <c r="T1052" s="550">
        <v>0</v>
      </c>
      <c r="U1052" s="550">
        <v>0</v>
      </c>
      <c r="V1052" s="553">
        <v>2</v>
      </c>
      <c r="W1052" s="553">
        <v>24</v>
      </c>
      <c r="X1052" s="550">
        <v>0</v>
      </c>
      <c r="Y1052" s="550">
        <v>0</v>
      </c>
      <c r="Z1052" s="553">
        <v>2</v>
      </c>
      <c r="AA1052" s="423">
        <f t="shared" si="377"/>
        <v>202</v>
      </c>
      <c r="AB1052" s="188" t="s">
        <v>715</v>
      </c>
      <c r="AC1052" s="637">
        <v>24</v>
      </c>
      <c r="AD1052" s="637">
        <v>24</v>
      </c>
      <c r="AE1052" s="637">
        <v>0</v>
      </c>
      <c r="AF1052" s="637">
        <v>0</v>
      </c>
      <c r="AG1052" s="637">
        <v>26</v>
      </c>
      <c r="AH1052" s="637">
        <v>0</v>
      </c>
      <c r="AI1052" s="637">
        <v>23</v>
      </c>
      <c r="AJ1052" s="637">
        <v>1</v>
      </c>
      <c r="AK1052" s="637">
        <v>0</v>
      </c>
      <c r="AL1052" s="637">
        <v>0</v>
      </c>
      <c r="AM1052" s="637">
        <v>11</v>
      </c>
      <c r="AN1052" s="637">
        <v>15</v>
      </c>
      <c r="AO1052" s="637">
        <v>24</v>
      </c>
      <c r="AP1052" s="637">
        <v>0</v>
      </c>
      <c r="AQ1052" s="637">
        <v>2</v>
      </c>
      <c r="AR1052" s="637">
        <v>24</v>
      </c>
      <c r="AS1052" s="637">
        <v>0</v>
      </c>
      <c r="AT1052" s="637">
        <v>0</v>
      </c>
      <c r="AU1052" s="637">
        <v>2</v>
      </c>
      <c r="AV1052" s="637">
        <v>24</v>
      </c>
      <c r="AW1052" s="637">
        <v>0</v>
      </c>
      <c r="AX1052" s="637">
        <v>0</v>
      </c>
      <c r="AY1052" s="637">
        <v>2</v>
      </c>
    </row>
    <row r="1053" spans="2:51" ht="37.5" hidden="1" customHeight="1" x14ac:dyDescent="0.2">
      <c r="B1053" s="93"/>
      <c r="C1053" s="544">
        <v>44616</v>
      </c>
      <c r="D1053" s="553">
        <v>27</v>
      </c>
      <c r="E1053" s="553">
        <v>27</v>
      </c>
      <c r="F1053" s="550">
        <v>0</v>
      </c>
      <c r="G1053" s="550">
        <v>0</v>
      </c>
      <c r="H1053" s="553">
        <v>27</v>
      </c>
      <c r="I1053" s="550">
        <v>0</v>
      </c>
      <c r="J1053" s="553">
        <v>14</v>
      </c>
      <c r="K1053" s="550">
        <v>0</v>
      </c>
      <c r="L1053" s="553">
        <v>13</v>
      </c>
      <c r="M1053" s="550">
        <v>0</v>
      </c>
      <c r="N1053" s="553">
        <v>8</v>
      </c>
      <c r="O1053" s="553">
        <v>20</v>
      </c>
      <c r="P1053" s="553">
        <v>22</v>
      </c>
      <c r="Q1053" s="550">
        <v>0</v>
      </c>
      <c r="R1053" s="553">
        <v>6</v>
      </c>
      <c r="S1053" s="553">
        <v>22</v>
      </c>
      <c r="T1053" s="550">
        <v>0</v>
      </c>
      <c r="U1053" s="550">
        <v>0</v>
      </c>
      <c r="V1053" s="553">
        <v>6</v>
      </c>
      <c r="W1053" s="553">
        <v>22</v>
      </c>
      <c r="X1053" s="550">
        <v>0</v>
      </c>
      <c r="Y1053" s="550">
        <v>0</v>
      </c>
      <c r="Z1053" s="553">
        <v>6</v>
      </c>
      <c r="AA1053" s="423">
        <f t="shared" si="377"/>
        <v>220</v>
      </c>
      <c r="AB1053" s="188" t="s">
        <v>715</v>
      </c>
      <c r="AC1053" s="637">
        <v>27</v>
      </c>
      <c r="AD1053" s="637">
        <v>27</v>
      </c>
      <c r="AE1053" s="637">
        <v>0</v>
      </c>
      <c r="AF1053" s="637">
        <v>0</v>
      </c>
      <c r="AG1053" s="637">
        <v>27</v>
      </c>
      <c r="AH1053" s="637">
        <v>0</v>
      </c>
      <c r="AI1053" s="637">
        <v>14</v>
      </c>
      <c r="AJ1053" s="637">
        <v>0</v>
      </c>
      <c r="AK1053" s="637">
        <v>13</v>
      </c>
      <c r="AL1053" s="637">
        <v>0</v>
      </c>
      <c r="AM1053" s="637">
        <v>8</v>
      </c>
      <c r="AN1053" s="637">
        <v>20</v>
      </c>
      <c r="AO1053" s="637">
        <v>22</v>
      </c>
      <c r="AP1053" s="637">
        <v>0</v>
      </c>
      <c r="AQ1053" s="637">
        <v>6</v>
      </c>
      <c r="AR1053" s="637">
        <v>22</v>
      </c>
      <c r="AS1053" s="637">
        <v>0</v>
      </c>
      <c r="AT1053" s="637">
        <v>0</v>
      </c>
      <c r="AU1053" s="637">
        <v>6</v>
      </c>
      <c r="AV1053" s="637">
        <v>22</v>
      </c>
      <c r="AW1053" s="637">
        <v>0</v>
      </c>
      <c r="AX1053" s="637">
        <v>0</v>
      </c>
      <c r="AY1053" s="637">
        <v>6</v>
      </c>
    </row>
    <row r="1054" spans="2:51" ht="37.5" hidden="1" customHeight="1" thickBot="1" x14ac:dyDescent="0.25">
      <c r="B1054" s="93"/>
      <c r="C1054" s="544">
        <v>44627</v>
      </c>
      <c r="D1054" s="553">
        <v>3</v>
      </c>
      <c r="E1054" s="553">
        <v>3</v>
      </c>
      <c r="F1054" s="550">
        <v>0</v>
      </c>
      <c r="G1054" s="550">
        <v>0</v>
      </c>
      <c r="H1054" s="553">
        <v>3</v>
      </c>
      <c r="I1054" s="550">
        <v>0</v>
      </c>
      <c r="J1054" s="553">
        <v>2</v>
      </c>
      <c r="K1054" s="550">
        <v>0</v>
      </c>
      <c r="L1054" s="553">
        <v>3</v>
      </c>
      <c r="M1054" s="550">
        <v>0</v>
      </c>
      <c r="N1054" s="553">
        <v>10</v>
      </c>
      <c r="O1054" s="550">
        <v>0</v>
      </c>
      <c r="P1054" s="550">
        <v>0</v>
      </c>
      <c r="Q1054" s="550">
        <v>0</v>
      </c>
      <c r="R1054" s="553">
        <v>10</v>
      </c>
      <c r="S1054" s="550">
        <v>0</v>
      </c>
      <c r="T1054" s="550">
        <v>0</v>
      </c>
      <c r="U1054" s="550">
        <v>0</v>
      </c>
      <c r="V1054" s="553">
        <v>10</v>
      </c>
      <c r="W1054" s="553">
        <v>0</v>
      </c>
      <c r="X1054" s="550">
        <v>0</v>
      </c>
      <c r="Y1054" s="550">
        <v>0</v>
      </c>
      <c r="Z1054" s="553">
        <v>10</v>
      </c>
      <c r="AA1054" s="423">
        <f t="shared" si="377"/>
        <v>54</v>
      </c>
      <c r="AB1054" s="188" t="s">
        <v>715</v>
      </c>
      <c r="AC1054" s="637">
        <v>3</v>
      </c>
      <c r="AD1054" s="637">
        <v>3</v>
      </c>
      <c r="AE1054" s="637">
        <v>0</v>
      </c>
      <c r="AF1054" s="637">
        <v>0</v>
      </c>
      <c r="AG1054" s="637">
        <v>3</v>
      </c>
      <c r="AH1054" s="637">
        <v>0</v>
      </c>
      <c r="AI1054" s="637">
        <v>2</v>
      </c>
      <c r="AJ1054" s="637">
        <v>0</v>
      </c>
      <c r="AK1054" s="637">
        <v>3</v>
      </c>
      <c r="AL1054" s="637">
        <v>0</v>
      </c>
      <c r="AM1054" s="637">
        <v>10</v>
      </c>
      <c r="AN1054" s="637">
        <v>0</v>
      </c>
      <c r="AO1054" s="637">
        <v>0</v>
      </c>
      <c r="AP1054" s="637">
        <v>0</v>
      </c>
      <c r="AQ1054" s="637">
        <v>10</v>
      </c>
      <c r="AR1054" s="637">
        <v>0</v>
      </c>
      <c r="AS1054" s="637">
        <v>0</v>
      </c>
      <c r="AT1054" s="637">
        <v>0</v>
      </c>
      <c r="AU1054" s="637">
        <v>10</v>
      </c>
      <c r="AV1054" s="637">
        <v>0</v>
      </c>
      <c r="AW1054" s="637">
        <v>0</v>
      </c>
      <c r="AX1054" s="637">
        <v>0</v>
      </c>
      <c r="AY1054" s="637">
        <v>10</v>
      </c>
    </row>
    <row r="1055" spans="2:51" ht="37.5" hidden="1" customHeight="1" thickTop="1" x14ac:dyDescent="0.2">
      <c r="B1055" s="1898" t="s">
        <v>1074</v>
      </c>
      <c r="C1055" s="1898"/>
      <c r="D1055" s="424">
        <f t="shared" ref="D1055:Z1055" si="380">SUM(D1045:D1054)</f>
        <v>223</v>
      </c>
      <c r="E1055" s="424">
        <f t="shared" si="380"/>
        <v>207</v>
      </c>
      <c r="F1055" s="424">
        <f t="shared" si="380"/>
        <v>17</v>
      </c>
      <c r="G1055" s="424">
        <f t="shared" si="380"/>
        <v>0</v>
      </c>
      <c r="H1055" s="424">
        <f t="shared" si="380"/>
        <v>219</v>
      </c>
      <c r="I1055" s="424">
        <f t="shared" si="380"/>
        <v>17</v>
      </c>
      <c r="J1055" s="424">
        <f t="shared" si="380"/>
        <v>119</v>
      </c>
      <c r="K1055" s="424">
        <f t="shared" si="380"/>
        <v>7</v>
      </c>
      <c r="L1055" s="424">
        <f t="shared" si="380"/>
        <v>99</v>
      </c>
      <c r="M1055" s="424">
        <f t="shared" si="380"/>
        <v>2</v>
      </c>
      <c r="N1055" s="424">
        <f t="shared" si="380"/>
        <v>144</v>
      </c>
      <c r="O1055" s="424">
        <f t="shared" si="380"/>
        <v>91</v>
      </c>
      <c r="P1055" s="424">
        <f t="shared" si="380"/>
        <v>107</v>
      </c>
      <c r="Q1055" s="424">
        <f t="shared" si="380"/>
        <v>0</v>
      </c>
      <c r="R1055" s="424">
        <f t="shared" si="380"/>
        <v>161</v>
      </c>
      <c r="S1055" s="424">
        <f t="shared" si="380"/>
        <v>108</v>
      </c>
      <c r="T1055" s="424">
        <f t="shared" si="380"/>
        <v>0</v>
      </c>
      <c r="U1055" s="424">
        <f t="shared" si="380"/>
        <v>25</v>
      </c>
      <c r="V1055" s="424">
        <f t="shared" si="380"/>
        <v>167</v>
      </c>
      <c r="W1055" s="424">
        <f t="shared" si="380"/>
        <v>108</v>
      </c>
      <c r="X1055" s="424">
        <f t="shared" si="380"/>
        <v>0</v>
      </c>
      <c r="Y1055" s="424">
        <f t="shared" si="380"/>
        <v>22</v>
      </c>
      <c r="Z1055" s="424">
        <f t="shared" si="380"/>
        <v>167</v>
      </c>
      <c r="AA1055" s="423">
        <f t="shared" si="377"/>
        <v>2010</v>
      </c>
      <c r="AB1055" s="182"/>
      <c r="AC1055" s="638">
        <f>SUM(AC1045:AC1054)</f>
        <v>66</v>
      </c>
      <c r="AD1055" s="638">
        <f t="shared" ref="AD1055:AY1055" si="381">SUM(AD1045:AD1054)</f>
        <v>66</v>
      </c>
      <c r="AE1055" s="638">
        <f t="shared" si="381"/>
        <v>0</v>
      </c>
      <c r="AF1055" s="638">
        <f t="shared" si="381"/>
        <v>0</v>
      </c>
      <c r="AG1055" s="638">
        <f t="shared" si="381"/>
        <v>68</v>
      </c>
      <c r="AH1055" s="638">
        <f t="shared" si="381"/>
        <v>0</v>
      </c>
      <c r="AI1055" s="638">
        <f t="shared" si="381"/>
        <v>49</v>
      </c>
      <c r="AJ1055" s="638">
        <f t="shared" si="381"/>
        <v>3</v>
      </c>
      <c r="AK1055" s="638">
        <f t="shared" si="381"/>
        <v>16</v>
      </c>
      <c r="AL1055" s="638">
        <f t="shared" si="381"/>
        <v>0</v>
      </c>
      <c r="AM1055" s="638">
        <f t="shared" si="381"/>
        <v>25</v>
      </c>
      <c r="AN1055" s="638">
        <f t="shared" si="381"/>
        <v>41</v>
      </c>
      <c r="AO1055" s="638">
        <f t="shared" si="381"/>
        <v>50</v>
      </c>
      <c r="AP1055" s="638">
        <f t="shared" si="381"/>
        <v>0</v>
      </c>
      <c r="AQ1055" s="638">
        <f t="shared" si="381"/>
        <v>16</v>
      </c>
      <c r="AR1055" s="638">
        <f t="shared" si="381"/>
        <v>50</v>
      </c>
      <c r="AS1055" s="638">
        <f t="shared" si="381"/>
        <v>0</v>
      </c>
      <c r="AT1055" s="638">
        <f t="shared" si="381"/>
        <v>0</v>
      </c>
      <c r="AU1055" s="638">
        <f t="shared" si="381"/>
        <v>16</v>
      </c>
      <c r="AV1055" s="638">
        <f t="shared" si="381"/>
        <v>50</v>
      </c>
      <c r="AW1055" s="638">
        <f t="shared" si="381"/>
        <v>0</v>
      </c>
      <c r="AX1055" s="638">
        <f t="shared" si="381"/>
        <v>0</v>
      </c>
      <c r="AY1055" s="638">
        <f t="shared" si="381"/>
        <v>16</v>
      </c>
    </row>
    <row r="1056" spans="2:51" ht="12" hidden="1" customHeight="1" x14ac:dyDescent="0.2"/>
    <row r="1057" spans="2:51" ht="22.5" hidden="1" customHeight="1" x14ac:dyDescent="0.2">
      <c r="B1057" s="172" t="s">
        <v>756</v>
      </c>
      <c r="H1057" s="94"/>
    </row>
    <row r="1058" spans="2:51" ht="16.2" hidden="1" x14ac:dyDescent="0.2">
      <c r="B1058" s="79"/>
      <c r="C1058" s="79"/>
      <c r="D1058" s="87"/>
      <c r="E1058" s="87"/>
      <c r="F1058" s="87"/>
      <c r="G1058" s="88"/>
      <c r="H1058" s="87"/>
      <c r="I1058" s="87"/>
      <c r="J1058" s="87"/>
      <c r="K1058" s="87"/>
      <c r="L1058" s="87"/>
      <c r="M1058" s="87"/>
      <c r="N1058" s="87"/>
      <c r="O1058" s="87"/>
      <c r="P1058" s="87"/>
      <c r="Q1058" s="87"/>
      <c r="R1058" s="87"/>
      <c r="S1058" s="87"/>
      <c r="T1058" s="87"/>
      <c r="U1058" s="87"/>
      <c r="V1058" s="87"/>
      <c r="W1058" s="87"/>
      <c r="X1058" s="87"/>
      <c r="Y1058" s="87"/>
      <c r="Z1058" s="87"/>
      <c r="AA1058" s="87"/>
      <c r="AB1058" s="188"/>
      <c r="AC1058" s="81"/>
      <c r="AD1058" s="81"/>
      <c r="AE1058" s="81"/>
      <c r="AF1058" s="81"/>
      <c r="AG1058" s="81"/>
      <c r="AH1058" s="81"/>
      <c r="AI1058" s="81"/>
      <c r="AJ1058" s="81"/>
      <c r="AK1058" s="81"/>
      <c r="AL1058" s="81"/>
      <c r="AM1058" s="81"/>
      <c r="AN1058" s="81"/>
      <c r="AO1058" s="81"/>
      <c r="AP1058" s="81"/>
      <c r="AQ1058" s="81"/>
      <c r="AR1058" s="81"/>
      <c r="AS1058" s="81"/>
      <c r="AT1058" s="81"/>
      <c r="AU1058" s="81"/>
      <c r="AV1058" s="81"/>
    </row>
    <row r="1059" spans="2:51" ht="16.2" hidden="1" x14ac:dyDescent="0.2">
      <c r="B1059" s="78" t="s">
        <v>413</v>
      </c>
      <c r="C1059" s="89"/>
      <c r="D1059" s="103" t="s">
        <v>414</v>
      </c>
      <c r="E1059" s="103" t="s">
        <v>6</v>
      </c>
      <c r="F1059" s="103" t="s">
        <v>262</v>
      </c>
      <c r="G1059" s="103" t="s">
        <v>435</v>
      </c>
      <c r="H1059" s="103" t="s">
        <v>7</v>
      </c>
      <c r="I1059" s="103" t="s">
        <v>8</v>
      </c>
      <c r="J1059" s="99" t="s">
        <v>22</v>
      </c>
      <c r="K1059" s="103" t="s">
        <v>23</v>
      </c>
      <c r="L1059" s="103" t="s">
        <v>24</v>
      </c>
      <c r="M1059" s="103" t="s">
        <v>9</v>
      </c>
      <c r="N1059" s="103" t="s">
        <v>415</v>
      </c>
      <c r="O1059" s="103" t="s">
        <v>20</v>
      </c>
      <c r="P1059" s="103" t="s">
        <v>10</v>
      </c>
      <c r="Q1059" s="103" t="s">
        <v>436</v>
      </c>
      <c r="R1059" s="103" t="s">
        <v>12</v>
      </c>
      <c r="S1059" s="103" t="s">
        <v>11</v>
      </c>
      <c r="T1059" s="103" t="s">
        <v>437</v>
      </c>
      <c r="U1059" s="103" t="s">
        <v>13</v>
      </c>
      <c r="V1059" s="103" t="s">
        <v>14</v>
      </c>
      <c r="W1059" s="103" t="s">
        <v>416</v>
      </c>
      <c r="X1059" s="103" t="s">
        <v>1086</v>
      </c>
      <c r="Y1059" s="103" t="s">
        <v>15</v>
      </c>
      <c r="Z1059" s="103" t="s">
        <v>16</v>
      </c>
      <c r="AA1059" s="87"/>
      <c r="AB1059" s="188"/>
      <c r="AC1059" s="81" t="s">
        <v>409</v>
      </c>
      <c r="AD1059" s="81"/>
      <c r="AE1059" s="81"/>
      <c r="AF1059" s="81"/>
      <c r="AG1059" s="81"/>
      <c r="AH1059" s="81"/>
      <c r="AI1059" s="81"/>
      <c r="AJ1059" s="81"/>
      <c r="AK1059" s="81"/>
      <c r="AL1059" s="81"/>
      <c r="AM1059" s="81"/>
      <c r="AN1059" s="81"/>
      <c r="AO1059" s="81"/>
      <c r="AP1059" s="81"/>
      <c r="AQ1059" s="81"/>
      <c r="AR1059" s="81"/>
      <c r="AS1059" s="81"/>
      <c r="AT1059" s="81"/>
      <c r="AU1059" s="81"/>
      <c r="AV1059" s="81"/>
    </row>
    <row r="1060" spans="2:51" ht="32.25" hidden="1" customHeight="1" x14ac:dyDescent="0.2">
      <c r="B1060" s="83" t="s">
        <v>410</v>
      </c>
      <c r="C1060" s="83" t="s">
        <v>411</v>
      </c>
      <c r="D1060" s="104" t="s">
        <v>1087</v>
      </c>
      <c r="E1060" s="104" t="s">
        <v>57</v>
      </c>
      <c r="F1060" s="104" t="s">
        <v>263</v>
      </c>
      <c r="G1060" s="104" t="s">
        <v>340</v>
      </c>
      <c r="H1060" s="104" t="s">
        <v>58</v>
      </c>
      <c r="I1060" s="104" t="s">
        <v>59</v>
      </c>
      <c r="J1060" s="105" t="s">
        <v>79</v>
      </c>
      <c r="K1060" s="104" t="s">
        <v>80</v>
      </c>
      <c r="L1060" s="104" t="s">
        <v>81</v>
      </c>
      <c r="M1060" s="104" t="s">
        <v>60</v>
      </c>
      <c r="N1060" s="104" t="s">
        <v>61</v>
      </c>
      <c r="O1060" s="104" t="s">
        <v>77</v>
      </c>
      <c r="P1060" s="104" t="s">
        <v>62</v>
      </c>
      <c r="Q1060" s="104" t="s">
        <v>349</v>
      </c>
      <c r="R1060" s="104" t="s">
        <v>65</v>
      </c>
      <c r="S1060" s="104" t="s">
        <v>63</v>
      </c>
      <c r="T1060" s="104" t="s">
        <v>350</v>
      </c>
      <c r="U1060" s="104" t="s">
        <v>66</v>
      </c>
      <c r="V1060" s="104" t="s">
        <v>67</v>
      </c>
      <c r="W1060" s="104" t="s">
        <v>64</v>
      </c>
      <c r="X1060" s="104" t="s">
        <v>351</v>
      </c>
      <c r="Y1060" s="104" t="s">
        <v>68</v>
      </c>
      <c r="Z1060" s="104" t="s">
        <v>69</v>
      </c>
      <c r="AA1060" s="90" t="s">
        <v>1074</v>
      </c>
      <c r="AB1060" s="188"/>
      <c r="AC1060" s="92" t="s">
        <v>1087</v>
      </c>
      <c r="AD1060" s="92" t="s">
        <v>57</v>
      </c>
      <c r="AE1060" s="92" t="s">
        <v>263</v>
      </c>
      <c r="AF1060" s="92" t="s">
        <v>340</v>
      </c>
      <c r="AG1060" s="92" t="s">
        <v>58</v>
      </c>
      <c r="AH1060" s="92" t="s">
        <v>59</v>
      </c>
      <c r="AI1060" s="91" t="s">
        <v>79</v>
      </c>
      <c r="AJ1060" s="92" t="s">
        <v>80</v>
      </c>
      <c r="AK1060" s="92" t="s">
        <v>81</v>
      </c>
      <c r="AL1060" s="92" t="s">
        <v>60</v>
      </c>
      <c r="AM1060" s="92" t="s">
        <v>61</v>
      </c>
      <c r="AN1060" s="92" t="s">
        <v>77</v>
      </c>
      <c r="AO1060" s="92" t="s">
        <v>62</v>
      </c>
      <c r="AP1060" s="92" t="s">
        <v>349</v>
      </c>
      <c r="AQ1060" s="92" t="s">
        <v>65</v>
      </c>
      <c r="AR1060" s="92" t="s">
        <v>63</v>
      </c>
      <c r="AS1060" s="92" t="s">
        <v>350</v>
      </c>
      <c r="AT1060" s="92" t="s">
        <v>66</v>
      </c>
      <c r="AU1060" s="92" t="s">
        <v>67</v>
      </c>
      <c r="AV1060" s="92" t="s">
        <v>64</v>
      </c>
      <c r="AW1060" s="92" t="s">
        <v>351</v>
      </c>
      <c r="AX1060" s="92" t="s">
        <v>68</v>
      </c>
      <c r="AY1060" s="92" t="s">
        <v>69</v>
      </c>
    </row>
    <row r="1061" spans="2:51" ht="37.5" hidden="1" customHeight="1" x14ac:dyDescent="0.2">
      <c r="B1061" s="93"/>
      <c r="C1061" s="635">
        <v>44572</v>
      </c>
      <c r="D1061" s="550">
        <v>24</v>
      </c>
      <c r="E1061" s="550">
        <v>24</v>
      </c>
      <c r="F1061" s="550">
        <v>0</v>
      </c>
      <c r="G1061" s="550">
        <v>0</v>
      </c>
      <c r="H1061" s="550">
        <v>24</v>
      </c>
      <c r="I1061" s="550">
        <v>0</v>
      </c>
      <c r="J1061" s="550">
        <v>0</v>
      </c>
      <c r="K1061" s="550">
        <v>0</v>
      </c>
      <c r="L1061" s="550">
        <v>24</v>
      </c>
      <c r="M1061" s="550">
        <v>0</v>
      </c>
      <c r="N1061" s="550">
        <v>27</v>
      </c>
      <c r="O1061" s="550">
        <v>0</v>
      </c>
      <c r="P1061" s="550">
        <v>0</v>
      </c>
      <c r="Q1061" s="550">
        <v>0</v>
      </c>
      <c r="R1061" s="550">
        <v>28</v>
      </c>
      <c r="S1061" s="550">
        <v>0</v>
      </c>
      <c r="T1061" s="550">
        <v>0</v>
      </c>
      <c r="U1061" s="550">
        <v>0</v>
      </c>
      <c r="V1061" s="550">
        <v>36</v>
      </c>
      <c r="W1061" s="550">
        <v>0</v>
      </c>
      <c r="X1061" s="550">
        <v>0</v>
      </c>
      <c r="Y1061" s="550">
        <v>0</v>
      </c>
      <c r="Z1061" s="550">
        <v>35</v>
      </c>
      <c r="AA1061" s="423">
        <f t="shared" ref="AA1061:AA1069" si="382">SUM(D1061:Z1061)</f>
        <v>222</v>
      </c>
      <c r="AB1061" s="188"/>
      <c r="AC1061" s="637">
        <f>D1061-D1048</f>
        <v>0</v>
      </c>
      <c r="AD1061" s="637">
        <f t="shared" ref="AD1061:AY1067" si="383">E1061-E1048</f>
        <v>0</v>
      </c>
      <c r="AE1061" s="637">
        <f t="shared" si="383"/>
        <v>0</v>
      </c>
      <c r="AF1061" s="637">
        <f t="shared" si="383"/>
        <v>0</v>
      </c>
      <c r="AG1061" s="637">
        <f t="shared" si="383"/>
        <v>0</v>
      </c>
      <c r="AH1061" s="637">
        <f t="shared" si="383"/>
        <v>0</v>
      </c>
      <c r="AI1061" s="637">
        <f t="shared" si="383"/>
        <v>0</v>
      </c>
      <c r="AJ1061" s="637">
        <f t="shared" si="383"/>
        <v>0</v>
      </c>
      <c r="AK1061" s="637">
        <f t="shared" si="383"/>
        <v>0</v>
      </c>
      <c r="AL1061" s="637">
        <f t="shared" si="383"/>
        <v>0</v>
      </c>
      <c r="AM1061" s="637">
        <f t="shared" si="383"/>
        <v>0</v>
      </c>
      <c r="AN1061" s="637">
        <f t="shared" si="383"/>
        <v>0</v>
      </c>
      <c r="AO1061" s="637">
        <f t="shared" si="383"/>
        <v>0</v>
      </c>
      <c r="AP1061" s="637">
        <f t="shared" si="383"/>
        <v>0</v>
      </c>
      <c r="AQ1061" s="637">
        <f t="shared" si="383"/>
        <v>0</v>
      </c>
      <c r="AR1061" s="637">
        <f t="shared" si="383"/>
        <v>0</v>
      </c>
      <c r="AS1061" s="637">
        <f t="shared" si="383"/>
        <v>0</v>
      </c>
      <c r="AT1061" s="637">
        <f t="shared" si="383"/>
        <v>0</v>
      </c>
      <c r="AU1061" s="637">
        <f t="shared" si="383"/>
        <v>0</v>
      </c>
      <c r="AV1061" s="637">
        <f t="shared" si="383"/>
        <v>0</v>
      </c>
      <c r="AW1061" s="637">
        <f t="shared" si="383"/>
        <v>0</v>
      </c>
      <c r="AX1061" s="637">
        <f t="shared" si="383"/>
        <v>0</v>
      </c>
      <c r="AY1061" s="637">
        <f t="shared" si="383"/>
        <v>0</v>
      </c>
    </row>
    <row r="1062" spans="2:51" ht="37.5" hidden="1" customHeight="1" x14ac:dyDescent="0.2">
      <c r="B1062" s="93"/>
      <c r="C1062" s="635">
        <v>44580</v>
      </c>
      <c r="D1062" s="550">
        <v>24</v>
      </c>
      <c r="E1062" s="550">
        <v>16</v>
      </c>
      <c r="F1062" s="550">
        <v>8</v>
      </c>
      <c r="G1062" s="550">
        <v>0</v>
      </c>
      <c r="H1062" s="550">
        <v>16</v>
      </c>
      <c r="I1062" s="550">
        <v>8</v>
      </c>
      <c r="J1062" s="550">
        <v>12</v>
      </c>
      <c r="K1062" s="550">
        <v>0</v>
      </c>
      <c r="L1062" s="550">
        <v>11</v>
      </c>
      <c r="M1062" s="550">
        <v>0</v>
      </c>
      <c r="N1062" s="550">
        <v>26</v>
      </c>
      <c r="O1062" s="550">
        <v>2</v>
      </c>
      <c r="P1062" s="550">
        <v>0</v>
      </c>
      <c r="Q1062" s="550">
        <v>0</v>
      </c>
      <c r="R1062" s="550">
        <v>30</v>
      </c>
      <c r="S1062" s="550">
        <v>0</v>
      </c>
      <c r="T1062" s="550">
        <v>0</v>
      </c>
      <c r="U1062" s="550">
        <v>8</v>
      </c>
      <c r="V1062" s="550">
        <v>22</v>
      </c>
      <c r="W1062" s="550">
        <v>0</v>
      </c>
      <c r="X1062" s="550">
        <v>0</v>
      </c>
      <c r="Y1062" s="550">
        <v>8</v>
      </c>
      <c r="Z1062" s="550">
        <v>22</v>
      </c>
      <c r="AA1062" s="423">
        <f t="shared" si="382"/>
        <v>213</v>
      </c>
      <c r="AB1062" s="188"/>
      <c r="AC1062" s="637">
        <f t="shared" ref="AC1062:AC1066" si="384">D1062-D1049</f>
        <v>0</v>
      </c>
      <c r="AD1062" s="637">
        <f t="shared" si="383"/>
        <v>0</v>
      </c>
      <c r="AE1062" s="637">
        <f t="shared" si="383"/>
        <v>0</v>
      </c>
      <c r="AF1062" s="637">
        <f t="shared" si="383"/>
        <v>0</v>
      </c>
      <c r="AG1062" s="637">
        <f t="shared" si="383"/>
        <v>0</v>
      </c>
      <c r="AH1062" s="637">
        <f t="shared" si="383"/>
        <v>0</v>
      </c>
      <c r="AI1062" s="637">
        <f t="shared" si="383"/>
        <v>0</v>
      </c>
      <c r="AJ1062" s="637">
        <f t="shared" si="383"/>
        <v>0</v>
      </c>
      <c r="AK1062" s="637">
        <f t="shared" si="383"/>
        <v>0</v>
      </c>
      <c r="AL1062" s="637">
        <f t="shared" si="383"/>
        <v>0</v>
      </c>
      <c r="AM1062" s="637">
        <f t="shared" si="383"/>
        <v>0</v>
      </c>
      <c r="AN1062" s="637">
        <f t="shared" si="383"/>
        <v>0</v>
      </c>
      <c r="AO1062" s="637">
        <f t="shared" si="383"/>
        <v>0</v>
      </c>
      <c r="AP1062" s="637">
        <f t="shared" si="383"/>
        <v>0</v>
      </c>
      <c r="AQ1062" s="637">
        <f t="shared" si="383"/>
        <v>0</v>
      </c>
      <c r="AR1062" s="637">
        <f t="shared" si="383"/>
        <v>0</v>
      </c>
      <c r="AS1062" s="637">
        <f t="shared" si="383"/>
        <v>0</v>
      </c>
      <c r="AT1062" s="637">
        <f t="shared" si="383"/>
        <v>0</v>
      </c>
      <c r="AU1062" s="637">
        <f t="shared" si="383"/>
        <v>0</v>
      </c>
      <c r="AV1062" s="637">
        <f t="shared" si="383"/>
        <v>0</v>
      </c>
      <c r="AW1062" s="637">
        <f t="shared" si="383"/>
        <v>0</v>
      </c>
      <c r="AX1062" s="637">
        <f t="shared" si="383"/>
        <v>0</v>
      </c>
      <c r="AY1062" s="637">
        <f t="shared" si="383"/>
        <v>0</v>
      </c>
    </row>
    <row r="1063" spans="2:51" ht="37.5" hidden="1" customHeight="1" x14ac:dyDescent="0.2">
      <c r="B1063" s="93"/>
      <c r="C1063" s="381">
        <v>44588</v>
      </c>
      <c r="D1063" s="550">
        <v>28</v>
      </c>
      <c r="E1063" s="550">
        <v>28</v>
      </c>
      <c r="F1063" s="550">
        <v>0</v>
      </c>
      <c r="G1063" s="550">
        <v>0</v>
      </c>
      <c r="H1063" s="550">
        <v>28</v>
      </c>
      <c r="I1063" s="550">
        <v>0</v>
      </c>
      <c r="J1063" s="550">
        <v>27</v>
      </c>
      <c r="K1063" s="550">
        <v>0</v>
      </c>
      <c r="L1063" s="550">
        <v>0</v>
      </c>
      <c r="M1063" s="550">
        <v>2</v>
      </c>
      <c r="N1063" s="550">
        <v>3</v>
      </c>
      <c r="O1063" s="550">
        <v>19</v>
      </c>
      <c r="P1063" s="550">
        <v>21</v>
      </c>
      <c r="Q1063" s="550">
        <v>0</v>
      </c>
      <c r="R1063" s="550">
        <v>7</v>
      </c>
      <c r="S1063" s="550">
        <v>21</v>
      </c>
      <c r="T1063" s="550">
        <v>0</v>
      </c>
      <c r="U1063" s="550">
        <v>0</v>
      </c>
      <c r="V1063" s="550">
        <v>7</v>
      </c>
      <c r="W1063" s="550">
        <v>21</v>
      </c>
      <c r="X1063" s="550">
        <v>0</v>
      </c>
      <c r="Y1063" s="550">
        <v>0</v>
      </c>
      <c r="Z1063" s="550">
        <v>7</v>
      </c>
      <c r="AA1063" s="423">
        <f t="shared" si="382"/>
        <v>219</v>
      </c>
      <c r="AB1063" s="188"/>
      <c r="AC1063" s="637">
        <f t="shared" si="384"/>
        <v>0</v>
      </c>
      <c r="AD1063" s="637">
        <f t="shared" si="383"/>
        <v>0</v>
      </c>
      <c r="AE1063" s="637">
        <f t="shared" si="383"/>
        <v>0</v>
      </c>
      <c r="AF1063" s="637">
        <f t="shared" si="383"/>
        <v>0</v>
      </c>
      <c r="AG1063" s="637">
        <f t="shared" si="383"/>
        <v>0</v>
      </c>
      <c r="AH1063" s="637">
        <f t="shared" si="383"/>
        <v>0</v>
      </c>
      <c r="AI1063" s="637">
        <f t="shared" si="383"/>
        <v>0</v>
      </c>
      <c r="AJ1063" s="637">
        <f t="shared" si="383"/>
        <v>0</v>
      </c>
      <c r="AK1063" s="637">
        <f t="shared" si="383"/>
        <v>0</v>
      </c>
      <c r="AL1063" s="637">
        <f t="shared" si="383"/>
        <v>0</v>
      </c>
      <c r="AM1063" s="637">
        <f t="shared" si="383"/>
        <v>0</v>
      </c>
      <c r="AN1063" s="637">
        <f t="shared" si="383"/>
        <v>0</v>
      </c>
      <c r="AO1063" s="637">
        <f t="shared" si="383"/>
        <v>0</v>
      </c>
      <c r="AP1063" s="637">
        <f t="shared" si="383"/>
        <v>0</v>
      </c>
      <c r="AQ1063" s="637">
        <f t="shared" si="383"/>
        <v>0</v>
      </c>
      <c r="AR1063" s="637">
        <f t="shared" si="383"/>
        <v>0</v>
      </c>
      <c r="AS1063" s="637">
        <f t="shared" si="383"/>
        <v>0</v>
      </c>
      <c r="AT1063" s="637">
        <f t="shared" si="383"/>
        <v>0</v>
      </c>
      <c r="AU1063" s="637">
        <f t="shared" si="383"/>
        <v>0</v>
      </c>
      <c r="AV1063" s="637">
        <f t="shared" si="383"/>
        <v>0</v>
      </c>
      <c r="AW1063" s="637">
        <f t="shared" si="383"/>
        <v>0</v>
      </c>
      <c r="AX1063" s="637">
        <f t="shared" si="383"/>
        <v>0</v>
      </c>
      <c r="AY1063" s="637">
        <f t="shared" si="383"/>
        <v>0</v>
      </c>
    </row>
    <row r="1064" spans="2:51" ht="37.5" hidden="1" customHeight="1" x14ac:dyDescent="0.2">
      <c r="B1064" s="93"/>
      <c r="C1064" s="381">
        <v>44600</v>
      </c>
      <c r="D1064" s="550">
        <v>26</v>
      </c>
      <c r="E1064" s="550">
        <v>26</v>
      </c>
      <c r="F1064" s="550">
        <v>0</v>
      </c>
      <c r="G1064" s="550">
        <v>0</v>
      </c>
      <c r="H1064" s="550">
        <v>26</v>
      </c>
      <c r="I1064" s="550">
        <v>0</v>
      </c>
      <c r="J1064" s="550">
        <v>19</v>
      </c>
      <c r="K1064" s="550">
        <v>6</v>
      </c>
      <c r="L1064" s="550">
        <v>3</v>
      </c>
      <c r="M1064" s="550">
        <v>0</v>
      </c>
      <c r="N1064" s="550">
        <v>3</v>
      </c>
      <c r="O1064" s="550">
        <v>25</v>
      </c>
      <c r="P1064" s="550">
        <v>27</v>
      </c>
      <c r="Q1064" s="550">
        <v>0</v>
      </c>
      <c r="R1064" s="550">
        <v>1</v>
      </c>
      <c r="S1064" s="550">
        <v>27</v>
      </c>
      <c r="T1064" s="550">
        <v>0</v>
      </c>
      <c r="U1064" s="550">
        <v>0</v>
      </c>
      <c r="V1064" s="550">
        <v>12</v>
      </c>
      <c r="W1064" s="550">
        <v>27</v>
      </c>
      <c r="X1064" s="550">
        <v>0</v>
      </c>
      <c r="Y1064" s="550">
        <v>0</v>
      </c>
      <c r="Z1064" s="550">
        <v>12</v>
      </c>
      <c r="AA1064" s="423">
        <f t="shared" si="382"/>
        <v>240</v>
      </c>
      <c r="AB1064" s="188"/>
      <c r="AC1064" s="637">
        <f t="shared" si="384"/>
        <v>0</v>
      </c>
      <c r="AD1064" s="637">
        <f t="shared" si="383"/>
        <v>0</v>
      </c>
      <c r="AE1064" s="637">
        <f t="shared" si="383"/>
        <v>0</v>
      </c>
      <c r="AF1064" s="637">
        <f t="shared" si="383"/>
        <v>0</v>
      </c>
      <c r="AG1064" s="637">
        <f t="shared" si="383"/>
        <v>0</v>
      </c>
      <c r="AH1064" s="637">
        <f t="shared" si="383"/>
        <v>0</v>
      </c>
      <c r="AI1064" s="637">
        <f t="shared" si="383"/>
        <v>0</v>
      </c>
      <c r="AJ1064" s="637">
        <f t="shared" si="383"/>
        <v>0</v>
      </c>
      <c r="AK1064" s="637">
        <f t="shared" si="383"/>
        <v>0</v>
      </c>
      <c r="AL1064" s="637">
        <f t="shared" si="383"/>
        <v>0</v>
      </c>
      <c r="AM1064" s="637">
        <f t="shared" si="383"/>
        <v>0</v>
      </c>
      <c r="AN1064" s="637">
        <f t="shared" si="383"/>
        <v>0</v>
      </c>
      <c r="AO1064" s="637">
        <f t="shared" si="383"/>
        <v>0</v>
      </c>
      <c r="AP1064" s="637">
        <f t="shared" si="383"/>
        <v>0</v>
      </c>
      <c r="AQ1064" s="637">
        <f t="shared" si="383"/>
        <v>0</v>
      </c>
      <c r="AR1064" s="637">
        <f t="shared" si="383"/>
        <v>0</v>
      </c>
      <c r="AS1064" s="637">
        <f t="shared" si="383"/>
        <v>0</v>
      </c>
      <c r="AT1064" s="637">
        <f t="shared" si="383"/>
        <v>0</v>
      </c>
      <c r="AU1064" s="637">
        <f t="shared" si="383"/>
        <v>0</v>
      </c>
      <c r="AV1064" s="637">
        <f t="shared" si="383"/>
        <v>0</v>
      </c>
      <c r="AW1064" s="637">
        <f t="shared" si="383"/>
        <v>0</v>
      </c>
      <c r="AX1064" s="637">
        <f t="shared" si="383"/>
        <v>0</v>
      </c>
      <c r="AY1064" s="637">
        <f t="shared" si="383"/>
        <v>0</v>
      </c>
    </row>
    <row r="1065" spans="2:51" ht="37.5" hidden="1" customHeight="1" x14ac:dyDescent="0.2">
      <c r="B1065" s="93"/>
      <c r="C1065" s="381">
        <v>44609</v>
      </c>
      <c r="D1065" s="550">
        <v>24</v>
      </c>
      <c r="E1065" s="550">
        <v>24</v>
      </c>
      <c r="F1065" s="550">
        <v>0</v>
      </c>
      <c r="G1065" s="550">
        <v>0</v>
      </c>
      <c r="H1065" s="550">
        <v>26</v>
      </c>
      <c r="I1065" s="550">
        <v>0</v>
      </c>
      <c r="J1065" s="550">
        <v>23</v>
      </c>
      <c r="K1065" s="550">
        <v>1</v>
      </c>
      <c r="L1065" s="550">
        <v>0</v>
      </c>
      <c r="M1065" s="550">
        <v>0</v>
      </c>
      <c r="N1065" s="550">
        <v>11</v>
      </c>
      <c r="O1065" s="550">
        <v>15</v>
      </c>
      <c r="P1065" s="550">
        <v>24</v>
      </c>
      <c r="Q1065" s="550">
        <v>0</v>
      </c>
      <c r="R1065" s="550">
        <v>2</v>
      </c>
      <c r="S1065" s="550">
        <v>24</v>
      </c>
      <c r="T1065" s="550">
        <v>0</v>
      </c>
      <c r="U1065" s="550">
        <v>0</v>
      </c>
      <c r="V1065" s="550">
        <v>2</v>
      </c>
      <c r="W1065" s="550">
        <v>24</v>
      </c>
      <c r="X1065" s="550">
        <v>0</v>
      </c>
      <c r="Y1065" s="550">
        <v>0</v>
      </c>
      <c r="Z1065" s="550">
        <v>2</v>
      </c>
      <c r="AA1065" s="423">
        <f t="shared" si="382"/>
        <v>202</v>
      </c>
      <c r="AB1065" s="188"/>
      <c r="AC1065" s="637">
        <f t="shared" si="384"/>
        <v>0</v>
      </c>
      <c r="AD1065" s="637">
        <f t="shared" si="383"/>
        <v>0</v>
      </c>
      <c r="AE1065" s="637">
        <f t="shared" si="383"/>
        <v>0</v>
      </c>
      <c r="AF1065" s="637">
        <f t="shared" si="383"/>
        <v>0</v>
      </c>
      <c r="AG1065" s="637">
        <f t="shared" si="383"/>
        <v>0</v>
      </c>
      <c r="AH1065" s="637">
        <f t="shared" si="383"/>
        <v>0</v>
      </c>
      <c r="AI1065" s="637">
        <f t="shared" si="383"/>
        <v>0</v>
      </c>
      <c r="AJ1065" s="637">
        <f t="shared" si="383"/>
        <v>0</v>
      </c>
      <c r="AK1065" s="637">
        <f t="shared" si="383"/>
        <v>0</v>
      </c>
      <c r="AL1065" s="637">
        <f t="shared" si="383"/>
        <v>0</v>
      </c>
      <c r="AM1065" s="637">
        <f t="shared" si="383"/>
        <v>0</v>
      </c>
      <c r="AN1065" s="637">
        <f t="shared" si="383"/>
        <v>0</v>
      </c>
      <c r="AO1065" s="637">
        <f t="shared" si="383"/>
        <v>0</v>
      </c>
      <c r="AP1065" s="637">
        <f t="shared" si="383"/>
        <v>0</v>
      </c>
      <c r="AQ1065" s="637">
        <f t="shared" si="383"/>
        <v>0</v>
      </c>
      <c r="AR1065" s="637">
        <f t="shared" si="383"/>
        <v>0</v>
      </c>
      <c r="AS1065" s="637">
        <f t="shared" si="383"/>
        <v>0</v>
      </c>
      <c r="AT1065" s="637">
        <f t="shared" si="383"/>
        <v>0</v>
      </c>
      <c r="AU1065" s="637">
        <f t="shared" si="383"/>
        <v>0</v>
      </c>
      <c r="AV1065" s="637">
        <f t="shared" si="383"/>
        <v>0</v>
      </c>
      <c r="AW1065" s="637">
        <f t="shared" si="383"/>
        <v>0</v>
      </c>
      <c r="AX1065" s="637">
        <f t="shared" si="383"/>
        <v>0</v>
      </c>
      <c r="AY1065" s="637">
        <f t="shared" si="383"/>
        <v>0</v>
      </c>
    </row>
    <row r="1066" spans="2:51" ht="37.5" hidden="1" customHeight="1" x14ac:dyDescent="0.2">
      <c r="B1066" s="93"/>
      <c r="C1066" s="381">
        <v>44616</v>
      </c>
      <c r="D1066" s="550">
        <v>27</v>
      </c>
      <c r="E1066" s="550">
        <v>27</v>
      </c>
      <c r="F1066" s="550">
        <v>0</v>
      </c>
      <c r="G1066" s="550">
        <v>0</v>
      </c>
      <c r="H1066" s="550">
        <v>27</v>
      </c>
      <c r="I1066" s="550">
        <v>0</v>
      </c>
      <c r="J1066" s="550">
        <v>14</v>
      </c>
      <c r="K1066" s="550">
        <v>0</v>
      </c>
      <c r="L1066" s="550">
        <v>13</v>
      </c>
      <c r="M1066" s="550">
        <v>0</v>
      </c>
      <c r="N1066" s="550">
        <v>8</v>
      </c>
      <c r="O1066" s="550">
        <v>20</v>
      </c>
      <c r="P1066" s="550">
        <v>22</v>
      </c>
      <c r="Q1066" s="550">
        <v>0</v>
      </c>
      <c r="R1066" s="550">
        <v>6</v>
      </c>
      <c r="S1066" s="550">
        <v>22</v>
      </c>
      <c r="T1066" s="550">
        <v>0</v>
      </c>
      <c r="U1066" s="550">
        <v>0</v>
      </c>
      <c r="V1066" s="550">
        <v>6</v>
      </c>
      <c r="W1066" s="550">
        <v>22</v>
      </c>
      <c r="X1066" s="550">
        <v>0</v>
      </c>
      <c r="Y1066" s="550">
        <v>0</v>
      </c>
      <c r="Z1066" s="550">
        <v>6</v>
      </c>
      <c r="AA1066" s="423">
        <f t="shared" si="382"/>
        <v>220</v>
      </c>
      <c r="AB1066" s="188"/>
      <c r="AC1066" s="637">
        <f t="shared" si="384"/>
        <v>0</v>
      </c>
      <c r="AD1066" s="637">
        <f t="shared" si="383"/>
        <v>0</v>
      </c>
      <c r="AE1066" s="637">
        <f t="shared" si="383"/>
        <v>0</v>
      </c>
      <c r="AF1066" s="637">
        <f t="shared" si="383"/>
        <v>0</v>
      </c>
      <c r="AG1066" s="637">
        <f t="shared" si="383"/>
        <v>0</v>
      </c>
      <c r="AH1066" s="637">
        <f t="shared" si="383"/>
        <v>0</v>
      </c>
      <c r="AI1066" s="637">
        <f t="shared" si="383"/>
        <v>0</v>
      </c>
      <c r="AJ1066" s="637">
        <f t="shared" si="383"/>
        <v>0</v>
      </c>
      <c r="AK1066" s="637">
        <f t="shared" si="383"/>
        <v>0</v>
      </c>
      <c r="AL1066" s="637">
        <f t="shared" si="383"/>
        <v>0</v>
      </c>
      <c r="AM1066" s="637">
        <f t="shared" si="383"/>
        <v>0</v>
      </c>
      <c r="AN1066" s="637">
        <f t="shared" si="383"/>
        <v>0</v>
      </c>
      <c r="AO1066" s="637">
        <f t="shared" si="383"/>
        <v>0</v>
      </c>
      <c r="AP1066" s="637">
        <f t="shared" si="383"/>
        <v>0</v>
      </c>
      <c r="AQ1066" s="637">
        <f t="shared" si="383"/>
        <v>0</v>
      </c>
      <c r="AR1066" s="637">
        <f t="shared" si="383"/>
        <v>0</v>
      </c>
      <c r="AS1066" s="637">
        <f t="shared" si="383"/>
        <v>0</v>
      </c>
      <c r="AT1066" s="637">
        <f t="shared" si="383"/>
        <v>0</v>
      </c>
      <c r="AU1066" s="637">
        <f t="shared" si="383"/>
        <v>0</v>
      </c>
      <c r="AV1066" s="637">
        <f t="shared" si="383"/>
        <v>0</v>
      </c>
      <c r="AW1066" s="637">
        <f t="shared" si="383"/>
        <v>0</v>
      </c>
      <c r="AX1066" s="637">
        <f t="shared" si="383"/>
        <v>0</v>
      </c>
      <c r="AY1066" s="637">
        <f t="shared" si="383"/>
        <v>0</v>
      </c>
    </row>
    <row r="1067" spans="2:51" ht="37.5" hidden="1" customHeight="1" x14ac:dyDescent="0.2">
      <c r="B1067" s="93"/>
      <c r="C1067" s="381">
        <v>44627</v>
      </c>
      <c r="D1067" s="552">
        <v>19</v>
      </c>
      <c r="E1067" s="550">
        <v>3</v>
      </c>
      <c r="F1067" s="552">
        <v>16</v>
      </c>
      <c r="G1067" s="550">
        <v>0</v>
      </c>
      <c r="H1067" s="550">
        <v>3</v>
      </c>
      <c r="I1067" s="552">
        <v>16</v>
      </c>
      <c r="J1067" s="552">
        <v>18</v>
      </c>
      <c r="K1067" s="550">
        <v>0</v>
      </c>
      <c r="L1067" s="550">
        <v>3</v>
      </c>
      <c r="M1067" s="550">
        <v>0</v>
      </c>
      <c r="N1067" s="552">
        <v>22</v>
      </c>
      <c r="O1067" s="550">
        <v>0</v>
      </c>
      <c r="P1067" s="550">
        <v>0</v>
      </c>
      <c r="Q1067" s="550">
        <v>0</v>
      </c>
      <c r="R1067" s="552">
        <v>22</v>
      </c>
      <c r="S1067" s="550">
        <v>0</v>
      </c>
      <c r="T1067" s="550">
        <v>0</v>
      </c>
      <c r="U1067" s="552">
        <v>12</v>
      </c>
      <c r="V1067" s="550">
        <v>10</v>
      </c>
      <c r="W1067" s="550">
        <v>0</v>
      </c>
      <c r="X1067" s="550">
        <v>0</v>
      </c>
      <c r="Y1067" s="552">
        <v>12</v>
      </c>
      <c r="Z1067" s="550">
        <v>10</v>
      </c>
      <c r="AA1067" s="423">
        <f t="shared" si="382"/>
        <v>166</v>
      </c>
      <c r="AB1067" s="188" t="s">
        <v>1134</v>
      </c>
      <c r="AC1067" s="637">
        <f>D1067-D1054</f>
        <v>16</v>
      </c>
      <c r="AD1067" s="637">
        <f t="shared" si="383"/>
        <v>0</v>
      </c>
      <c r="AE1067" s="637">
        <f t="shared" si="383"/>
        <v>16</v>
      </c>
      <c r="AF1067" s="637">
        <f t="shared" si="383"/>
        <v>0</v>
      </c>
      <c r="AG1067" s="637">
        <f t="shared" si="383"/>
        <v>0</v>
      </c>
      <c r="AH1067" s="637">
        <f t="shared" si="383"/>
        <v>16</v>
      </c>
      <c r="AI1067" s="637">
        <f t="shared" si="383"/>
        <v>16</v>
      </c>
      <c r="AJ1067" s="637">
        <f t="shared" si="383"/>
        <v>0</v>
      </c>
      <c r="AK1067" s="637">
        <f t="shared" si="383"/>
        <v>0</v>
      </c>
      <c r="AL1067" s="637">
        <f t="shared" si="383"/>
        <v>0</v>
      </c>
      <c r="AM1067" s="637">
        <f t="shared" si="383"/>
        <v>12</v>
      </c>
      <c r="AN1067" s="637">
        <f t="shared" si="383"/>
        <v>0</v>
      </c>
      <c r="AO1067" s="637">
        <f t="shared" si="383"/>
        <v>0</v>
      </c>
      <c r="AP1067" s="637">
        <f t="shared" si="383"/>
        <v>0</v>
      </c>
      <c r="AQ1067" s="637">
        <f t="shared" si="383"/>
        <v>12</v>
      </c>
      <c r="AR1067" s="637">
        <f t="shared" si="383"/>
        <v>0</v>
      </c>
      <c r="AS1067" s="637">
        <f t="shared" si="383"/>
        <v>0</v>
      </c>
      <c r="AT1067" s="637">
        <f t="shared" si="383"/>
        <v>12</v>
      </c>
      <c r="AU1067" s="637">
        <f t="shared" si="383"/>
        <v>0</v>
      </c>
      <c r="AV1067" s="637">
        <f t="shared" si="383"/>
        <v>0</v>
      </c>
      <c r="AW1067" s="637">
        <f t="shared" si="383"/>
        <v>0</v>
      </c>
      <c r="AX1067" s="637">
        <f t="shared" si="383"/>
        <v>12</v>
      </c>
      <c r="AY1067" s="637">
        <f t="shared" si="383"/>
        <v>0</v>
      </c>
    </row>
    <row r="1068" spans="2:51" ht="37.5" hidden="1" customHeight="1" thickBot="1" x14ac:dyDescent="0.25">
      <c r="B1068" s="93"/>
      <c r="C1068" s="544">
        <v>44657</v>
      </c>
      <c r="D1068" s="552">
        <v>17</v>
      </c>
      <c r="E1068" s="552">
        <v>9</v>
      </c>
      <c r="F1068" s="552">
        <v>8</v>
      </c>
      <c r="G1068" s="552">
        <v>0</v>
      </c>
      <c r="H1068" s="552">
        <v>9</v>
      </c>
      <c r="I1068" s="552">
        <v>8</v>
      </c>
      <c r="J1068" s="552">
        <v>8</v>
      </c>
      <c r="K1068" s="552">
        <v>0</v>
      </c>
      <c r="L1068" s="552">
        <v>9</v>
      </c>
      <c r="M1068" s="552">
        <v>0</v>
      </c>
      <c r="N1068" s="552">
        <v>21</v>
      </c>
      <c r="O1068" s="552">
        <v>0</v>
      </c>
      <c r="P1068" s="552">
        <v>0</v>
      </c>
      <c r="Q1068" s="552">
        <v>0</v>
      </c>
      <c r="R1068" s="552">
        <v>21</v>
      </c>
      <c r="S1068" s="552">
        <v>0</v>
      </c>
      <c r="T1068" s="552">
        <v>0</v>
      </c>
      <c r="U1068" s="552">
        <v>12</v>
      </c>
      <c r="V1068" s="552">
        <v>9</v>
      </c>
      <c r="W1068" s="552">
        <v>0</v>
      </c>
      <c r="X1068" s="552">
        <v>0</v>
      </c>
      <c r="Y1068" s="552">
        <v>12</v>
      </c>
      <c r="Z1068" s="552">
        <v>9</v>
      </c>
      <c r="AA1068" s="423">
        <f t="shared" si="382"/>
        <v>152</v>
      </c>
      <c r="AB1068" s="188" t="s">
        <v>715</v>
      </c>
      <c r="AC1068" s="637">
        <v>17</v>
      </c>
      <c r="AD1068" s="637">
        <v>9</v>
      </c>
      <c r="AE1068" s="637">
        <v>8</v>
      </c>
      <c r="AF1068" s="637">
        <v>0</v>
      </c>
      <c r="AG1068" s="637">
        <v>9</v>
      </c>
      <c r="AH1068" s="637">
        <v>8</v>
      </c>
      <c r="AI1068" s="637">
        <v>8</v>
      </c>
      <c r="AJ1068" s="637">
        <v>0</v>
      </c>
      <c r="AK1068" s="637">
        <v>9</v>
      </c>
      <c r="AL1068" s="637">
        <v>0</v>
      </c>
      <c r="AM1068" s="637">
        <v>21</v>
      </c>
      <c r="AN1068" s="637">
        <v>0</v>
      </c>
      <c r="AO1068" s="637">
        <v>0</v>
      </c>
      <c r="AP1068" s="637">
        <v>0</v>
      </c>
      <c r="AQ1068" s="637">
        <v>21</v>
      </c>
      <c r="AR1068" s="637">
        <v>0</v>
      </c>
      <c r="AS1068" s="637">
        <v>0</v>
      </c>
      <c r="AT1068" s="637">
        <v>12</v>
      </c>
      <c r="AU1068" s="637">
        <v>9</v>
      </c>
      <c r="AV1068" s="637">
        <v>0</v>
      </c>
      <c r="AW1068" s="637">
        <v>0</v>
      </c>
      <c r="AX1068" s="637">
        <v>12</v>
      </c>
      <c r="AY1068" s="637">
        <v>9</v>
      </c>
    </row>
    <row r="1069" spans="2:51" ht="37.5" hidden="1" customHeight="1" thickTop="1" x14ac:dyDescent="0.2">
      <c r="B1069" s="1898" t="s">
        <v>1074</v>
      </c>
      <c r="C1069" s="1898"/>
      <c r="D1069" s="424">
        <f t="shared" ref="D1069:Z1069" si="385">SUM(D1061:D1068)</f>
        <v>189</v>
      </c>
      <c r="E1069" s="424">
        <f t="shared" si="385"/>
        <v>157</v>
      </c>
      <c r="F1069" s="424">
        <f t="shared" si="385"/>
        <v>32</v>
      </c>
      <c r="G1069" s="424">
        <f t="shared" si="385"/>
        <v>0</v>
      </c>
      <c r="H1069" s="424">
        <f t="shared" si="385"/>
        <v>159</v>
      </c>
      <c r="I1069" s="424">
        <f t="shared" si="385"/>
        <v>32</v>
      </c>
      <c r="J1069" s="424">
        <f t="shared" si="385"/>
        <v>121</v>
      </c>
      <c r="K1069" s="424">
        <f t="shared" si="385"/>
        <v>7</v>
      </c>
      <c r="L1069" s="424">
        <f t="shared" si="385"/>
        <v>63</v>
      </c>
      <c r="M1069" s="424">
        <f t="shared" si="385"/>
        <v>2</v>
      </c>
      <c r="N1069" s="424">
        <f t="shared" si="385"/>
        <v>121</v>
      </c>
      <c r="O1069" s="424">
        <f t="shared" si="385"/>
        <v>81</v>
      </c>
      <c r="P1069" s="424">
        <f t="shared" si="385"/>
        <v>94</v>
      </c>
      <c r="Q1069" s="424">
        <f t="shared" si="385"/>
        <v>0</v>
      </c>
      <c r="R1069" s="424">
        <f t="shared" si="385"/>
        <v>117</v>
      </c>
      <c r="S1069" s="424">
        <f t="shared" si="385"/>
        <v>94</v>
      </c>
      <c r="T1069" s="424">
        <f t="shared" si="385"/>
        <v>0</v>
      </c>
      <c r="U1069" s="424">
        <f t="shared" si="385"/>
        <v>32</v>
      </c>
      <c r="V1069" s="424">
        <f t="shared" si="385"/>
        <v>104</v>
      </c>
      <c r="W1069" s="424">
        <f t="shared" si="385"/>
        <v>94</v>
      </c>
      <c r="X1069" s="424">
        <f t="shared" si="385"/>
        <v>0</v>
      </c>
      <c r="Y1069" s="424">
        <f t="shared" si="385"/>
        <v>32</v>
      </c>
      <c r="Z1069" s="424">
        <f t="shared" si="385"/>
        <v>103</v>
      </c>
      <c r="AA1069" s="423">
        <f t="shared" si="382"/>
        <v>1634</v>
      </c>
      <c r="AB1069" s="182"/>
      <c r="AC1069" s="638">
        <f t="shared" ref="AC1069:AY1069" si="386">SUM(AC1061:AC1068)</f>
        <v>33</v>
      </c>
      <c r="AD1069" s="638">
        <f t="shared" si="386"/>
        <v>9</v>
      </c>
      <c r="AE1069" s="638">
        <f t="shared" si="386"/>
        <v>24</v>
      </c>
      <c r="AF1069" s="638">
        <f t="shared" si="386"/>
        <v>0</v>
      </c>
      <c r="AG1069" s="638">
        <f t="shared" si="386"/>
        <v>9</v>
      </c>
      <c r="AH1069" s="638">
        <f t="shared" si="386"/>
        <v>24</v>
      </c>
      <c r="AI1069" s="638">
        <f t="shared" si="386"/>
        <v>24</v>
      </c>
      <c r="AJ1069" s="638">
        <f t="shared" si="386"/>
        <v>0</v>
      </c>
      <c r="AK1069" s="638">
        <f t="shared" si="386"/>
        <v>9</v>
      </c>
      <c r="AL1069" s="638">
        <f t="shared" si="386"/>
        <v>0</v>
      </c>
      <c r="AM1069" s="638">
        <f t="shared" si="386"/>
        <v>33</v>
      </c>
      <c r="AN1069" s="638">
        <f t="shared" si="386"/>
        <v>0</v>
      </c>
      <c r="AO1069" s="638">
        <f t="shared" si="386"/>
        <v>0</v>
      </c>
      <c r="AP1069" s="638">
        <f t="shared" si="386"/>
        <v>0</v>
      </c>
      <c r="AQ1069" s="638">
        <f t="shared" si="386"/>
        <v>33</v>
      </c>
      <c r="AR1069" s="638">
        <f t="shared" si="386"/>
        <v>0</v>
      </c>
      <c r="AS1069" s="638">
        <f t="shared" si="386"/>
        <v>0</v>
      </c>
      <c r="AT1069" s="638">
        <f t="shared" si="386"/>
        <v>24</v>
      </c>
      <c r="AU1069" s="638">
        <f t="shared" si="386"/>
        <v>9</v>
      </c>
      <c r="AV1069" s="638">
        <f t="shared" si="386"/>
        <v>0</v>
      </c>
      <c r="AW1069" s="638">
        <f t="shared" si="386"/>
        <v>0</v>
      </c>
      <c r="AX1069" s="638">
        <f t="shared" si="386"/>
        <v>24</v>
      </c>
      <c r="AY1069" s="638">
        <f t="shared" si="386"/>
        <v>9</v>
      </c>
    </row>
    <row r="1070" spans="2:51" ht="12" hidden="1" customHeight="1" x14ac:dyDescent="0.2"/>
    <row r="1071" spans="2:51" ht="12" hidden="1" customHeight="1" x14ac:dyDescent="0.2"/>
    <row r="1072" spans="2:51" ht="25.8" hidden="1" x14ac:dyDescent="0.2">
      <c r="B1072" s="655" t="s">
        <v>758</v>
      </c>
      <c r="AB1072" s="654"/>
    </row>
    <row r="1073" spans="2:51" ht="12" hidden="1" customHeight="1" x14ac:dyDescent="0.2"/>
    <row r="1074" spans="2:51" ht="16.2" hidden="1" x14ac:dyDescent="0.2">
      <c r="B1074" s="78" t="s">
        <v>413</v>
      </c>
      <c r="C1074" s="89"/>
      <c r="D1074" s="103" t="s">
        <v>414</v>
      </c>
      <c r="E1074" s="103" t="s">
        <v>6</v>
      </c>
      <c r="F1074" s="103" t="s">
        <v>262</v>
      </c>
      <c r="G1074" s="103" t="s">
        <v>435</v>
      </c>
      <c r="H1074" s="103" t="s">
        <v>7</v>
      </c>
      <c r="I1074" s="103" t="s">
        <v>8</v>
      </c>
      <c r="J1074" s="99" t="s">
        <v>22</v>
      </c>
      <c r="K1074" s="103" t="s">
        <v>23</v>
      </c>
      <c r="L1074" s="103" t="s">
        <v>24</v>
      </c>
      <c r="M1074" s="103" t="s">
        <v>9</v>
      </c>
      <c r="N1074" s="103" t="s">
        <v>415</v>
      </c>
      <c r="O1074" s="103" t="s">
        <v>20</v>
      </c>
      <c r="P1074" s="103" t="s">
        <v>10</v>
      </c>
      <c r="Q1074" s="103" t="s">
        <v>436</v>
      </c>
      <c r="R1074" s="103" t="s">
        <v>12</v>
      </c>
      <c r="S1074" s="103" t="s">
        <v>11</v>
      </c>
      <c r="T1074" s="103" t="s">
        <v>437</v>
      </c>
      <c r="U1074" s="103" t="s">
        <v>13</v>
      </c>
      <c r="V1074" s="103" t="s">
        <v>14</v>
      </c>
      <c r="W1074" s="103" t="s">
        <v>416</v>
      </c>
      <c r="X1074" s="103" t="s">
        <v>1086</v>
      </c>
      <c r="Y1074" s="103" t="s">
        <v>15</v>
      </c>
      <c r="Z1074" s="103" t="s">
        <v>16</v>
      </c>
      <c r="AA1074" s="87"/>
      <c r="AB1074" s="188"/>
      <c r="AC1074" s="81" t="s">
        <v>409</v>
      </c>
      <c r="AD1074" s="81"/>
      <c r="AE1074" s="81"/>
      <c r="AF1074" s="81"/>
      <c r="AG1074" s="81"/>
      <c r="AH1074" s="81"/>
      <c r="AI1074" s="81"/>
      <c r="AJ1074" s="81"/>
      <c r="AK1074" s="81"/>
      <c r="AL1074" s="81"/>
      <c r="AM1074" s="81"/>
      <c r="AN1074" s="81"/>
      <c r="AO1074" s="81"/>
      <c r="AP1074" s="81"/>
      <c r="AQ1074" s="81"/>
      <c r="AR1074" s="81"/>
      <c r="AS1074" s="81"/>
      <c r="AT1074" s="81"/>
      <c r="AU1074" s="81"/>
      <c r="AV1074" s="81"/>
    </row>
    <row r="1075" spans="2:51" ht="32.25" hidden="1" customHeight="1" x14ac:dyDescent="0.2">
      <c r="B1075" s="83" t="s">
        <v>410</v>
      </c>
      <c r="C1075" s="83" t="s">
        <v>411</v>
      </c>
      <c r="D1075" s="104" t="s">
        <v>1087</v>
      </c>
      <c r="E1075" s="104" t="s">
        <v>57</v>
      </c>
      <c r="F1075" s="104" t="s">
        <v>263</v>
      </c>
      <c r="G1075" s="104" t="s">
        <v>340</v>
      </c>
      <c r="H1075" s="104" t="s">
        <v>58</v>
      </c>
      <c r="I1075" s="104" t="s">
        <v>59</v>
      </c>
      <c r="J1075" s="105" t="s">
        <v>79</v>
      </c>
      <c r="K1075" s="104" t="s">
        <v>80</v>
      </c>
      <c r="L1075" s="104" t="s">
        <v>81</v>
      </c>
      <c r="M1075" s="104" t="s">
        <v>60</v>
      </c>
      <c r="N1075" s="104" t="s">
        <v>61</v>
      </c>
      <c r="O1075" s="104" t="s">
        <v>77</v>
      </c>
      <c r="P1075" s="104" t="s">
        <v>62</v>
      </c>
      <c r="Q1075" s="104" t="s">
        <v>349</v>
      </c>
      <c r="R1075" s="104" t="s">
        <v>65</v>
      </c>
      <c r="S1075" s="104" t="s">
        <v>63</v>
      </c>
      <c r="T1075" s="104" t="s">
        <v>350</v>
      </c>
      <c r="U1075" s="104" t="s">
        <v>66</v>
      </c>
      <c r="V1075" s="104" t="s">
        <v>67</v>
      </c>
      <c r="W1075" s="104" t="s">
        <v>64</v>
      </c>
      <c r="X1075" s="104" t="s">
        <v>351</v>
      </c>
      <c r="Y1075" s="104" t="s">
        <v>68</v>
      </c>
      <c r="Z1075" s="104" t="s">
        <v>69</v>
      </c>
      <c r="AA1075" s="90" t="s">
        <v>1074</v>
      </c>
      <c r="AB1075" s="188"/>
      <c r="AC1075" s="92" t="s">
        <v>1087</v>
      </c>
      <c r="AD1075" s="92" t="s">
        <v>57</v>
      </c>
      <c r="AE1075" s="92" t="s">
        <v>263</v>
      </c>
      <c r="AF1075" s="92" t="s">
        <v>340</v>
      </c>
      <c r="AG1075" s="92" t="s">
        <v>58</v>
      </c>
      <c r="AH1075" s="92" t="s">
        <v>59</v>
      </c>
      <c r="AI1075" s="91" t="s">
        <v>79</v>
      </c>
      <c r="AJ1075" s="92" t="s">
        <v>80</v>
      </c>
      <c r="AK1075" s="92" t="s">
        <v>81</v>
      </c>
      <c r="AL1075" s="92" t="s">
        <v>60</v>
      </c>
      <c r="AM1075" s="92" t="s">
        <v>61</v>
      </c>
      <c r="AN1075" s="92" t="s">
        <v>77</v>
      </c>
      <c r="AO1075" s="92" t="s">
        <v>62</v>
      </c>
      <c r="AP1075" s="92" t="s">
        <v>349</v>
      </c>
      <c r="AQ1075" s="92" t="s">
        <v>65</v>
      </c>
      <c r="AR1075" s="92" t="s">
        <v>63</v>
      </c>
      <c r="AS1075" s="92" t="s">
        <v>350</v>
      </c>
      <c r="AT1075" s="92" t="s">
        <v>66</v>
      </c>
      <c r="AU1075" s="92" t="s">
        <v>67</v>
      </c>
      <c r="AV1075" s="92" t="s">
        <v>64</v>
      </c>
      <c r="AW1075" s="92" t="s">
        <v>351</v>
      </c>
      <c r="AX1075" s="92" t="s">
        <v>68</v>
      </c>
      <c r="AY1075" s="92" t="s">
        <v>69</v>
      </c>
    </row>
    <row r="1076" spans="2:51" ht="37.5" hidden="1" customHeight="1" x14ac:dyDescent="0.2">
      <c r="B1076" s="93"/>
      <c r="C1076" s="635">
        <v>44580</v>
      </c>
      <c r="D1076" s="549">
        <v>24</v>
      </c>
      <c r="E1076" s="549">
        <v>16</v>
      </c>
      <c r="F1076" s="549">
        <v>8</v>
      </c>
      <c r="G1076" s="549">
        <v>0</v>
      </c>
      <c r="H1076" s="549">
        <v>16</v>
      </c>
      <c r="I1076" s="549">
        <v>8</v>
      </c>
      <c r="J1076" s="549">
        <v>12</v>
      </c>
      <c r="K1076" s="549">
        <v>0</v>
      </c>
      <c r="L1076" s="549">
        <v>11</v>
      </c>
      <c r="M1076" s="549">
        <v>0</v>
      </c>
      <c r="N1076" s="549">
        <v>26</v>
      </c>
      <c r="O1076" s="549">
        <v>2</v>
      </c>
      <c r="P1076" s="549">
        <v>0</v>
      </c>
      <c r="Q1076" s="549">
        <v>0</v>
      </c>
      <c r="R1076" s="549">
        <v>30</v>
      </c>
      <c r="S1076" s="549">
        <v>0</v>
      </c>
      <c r="T1076" s="549">
        <v>0</v>
      </c>
      <c r="U1076" s="549">
        <v>8</v>
      </c>
      <c r="V1076" s="549">
        <v>22</v>
      </c>
      <c r="W1076" s="549">
        <v>0</v>
      </c>
      <c r="X1076" s="549">
        <v>0</v>
      </c>
      <c r="Y1076" s="549">
        <v>8</v>
      </c>
      <c r="Z1076" s="549">
        <v>22</v>
      </c>
      <c r="AA1076" s="423">
        <f t="shared" ref="AA1076:AA1083" si="387">SUM(D1076:Z1076)</f>
        <v>213</v>
      </c>
      <c r="AB1076" s="188"/>
      <c r="AC1076" s="637">
        <f>D1076-D1062</f>
        <v>0</v>
      </c>
      <c r="AD1076" s="637">
        <f t="shared" ref="AD1076:AY1082" si="388">E1076-E1062</f>
        <v>0</v>
      </c>
      <c r="AE1076" s="637">
        <f t="shared" si="388"/>
        <v>0</v>
      </c>
      <c r="AF1076" s="637">
        <f t="shared" si="388"/>
        <v>0</v>
      </c>
      <c r="AG1076" s="637">
        <f t="shared" si="388"/>
        <v>0</v>
      </c>
      <c r="AH1076" s="637">
        <f t="shared" si="388"/>
        <v>0</v>
      </c>
      <c r="AI1076" s="637">
        <f t="shared" si="388"/>
        <v>0</v>
      </c>
      <c r="AJ1076" s="637">
        <f t="shared" si="388"/>
        <v>0</v>
      </c>
      <c r="AK1076" s="637">
        <f t="shared" si="388"/>
        <v>0</v>
      </c>
      <c r="AL1076" s="637">
        <f t="shared" si="388"/>
        <v>0</v>
      </c>
      <c r="AM1076" s="637">
        <f t="shared" si="388"/>
        <v>0</v>
      </c>
      <c r="AN1076" s="637">
        <f t="shared" si="388"/>
        <v>0</v>
      </c>
      <c r="AO1076" s="637">
        <f t="shared" si="388"/>
        <v>0</v>
      </c>
      <c r="AP1076" s="637">
        <f t="shared" si="388"/>
        <v>0</v>
      </c>
      <c r="AQ1076" s="637">
        <f t="shared" si="388"/>
        <v>0</v>
      </c>
      <c r="AR1076" s="637">
        <f t="shared" si="388"/>
        <v>0</v>
      </c>
      <c r="AS1076" s="637">
        <f t="shared" si="388"/>
        <v>0</v>
      </c>
      <c r="AT1076" s="637">
        <f t="shared" si="388"/>
        <v>0</v>
      </c>
      <c r="AU1076" s="637">
        <f t="shared" si="388"/>
        <v>0</v>
      </c>
      <c r="AV1076" s="637">
        <f t="shared" si="388"/>
        <v>0</v>
      </c>
      <c r="AW1076" s="637">
        <f t="shared" si="388"/>
        <v>0</v>
      </c>
      <c r="AX1076" s="637">
        <f t="shared" si="388"/>
        <v>0</v>
      </c>
      <c r="AY1076" s="637">
        <f t="shared" si="388"/>
        <v>0</v>
      </c>
    </row>
    <row r="1077" spans="2:51" ht="37.5" hidden="1" customHeight="1" x14ac:dyDescent="0.2">
      <c r="B1077" s="93"/>
      <c r="C1077" s="381">
        <v>44588</v>
      </c>
      <c r="D1077" s="549">
        <v>28</v>
      </c>
      <c r="E1077" s="549">
        <v>28</v>
      </c>
      <c r="F1077" s="549">
        <v>0</v>
      </c>
      <c r="G1077" s="549">
        <v>0</v>
      </c>
      <c r="H1077" s="549">
        <v>28</v>
      </c>
      <c r="I1077" s="549">
        <v>0</v>
      </c>
      <c r="J1077" s="549">
        <v>27</v>
      </c>
      <c r="K1077" s="549">
        <v>0</v>
      </c>
      <c r="L1077" s="549">
        <v>0</v>
      </c>
      <c r="M1077" s="549">
        <v>2</v>
      </c>
      <c r="N1077" s="549">
        <v>3</v>
      </c>
      <c r="O1077" s="549">
        <v>19</v>
      </c>
      <c r="P1077" s="549">
        <v>21</v>
      </c>
      <c r="Q1077" s="549">
        <v>0</v>
      </c>
      <c r="R1077" s="549">
        <v>7</v>
      </c>
      <c r="S1077" s="549">
        <v>21</v>
      </c>
      <c r="T1077" s="549">
        <v>0</v>
      </c>
      <c r="U1077" s="549">
        <v>0</v>
      </c>
      <c r="V1077" s="549">
        <v>7</v>
      </c>
      <c r="W1077" s="549">
        <v>21</v>
      </c>
      <c r="X1077" s="549">
        <v>0</v>
      </c>
      <c r="Y1077" s="549">
        <v>0</v>
      </c>
      <c r="Z1077" s="549">
        <v>7</v>
      </c>
      <c r="AA1077" s="423">
        <f t="shared" si="387"/>
        <v>219</v>
      </c>
      <c r="AB1077" s="188"/>
      <c r="AC1077" s="637">
        <f t="shared" ref="AC1077:AC1082" si="389">D1077-D1063</f>
        <v>0</v>
      </c>
      <c r="AD1077" s="637">
        <f t="shared" si="388"/>
        <v>0</v>
      </c>
      <c r="AE1077" s="637">
        <f t="shared" si="388"/>
        <v>0</v>
      </c>
      <c r="AF1077" s="637">
        <f t="shared" si="388"/>
        <v>0</v>
      </c>
      <c r="AG1077" s="637">
        <f t="shared" si="388"/>
        <v>0</v>
      </c>
      <c r="AH1077" s="637">
        <f t="shared" si="388"/>
        <v>0</v>
      </c>
      <c r="AI1077" s="637">
        <f t="shared" si="388"/>
        <v>0</v>
      </c>
      <c r="AJ1077" s="637">
        <f t="shared" si="388"/>
        <v>0</v>
      </c>
      <c r="AK1077" s="637">
        <f t="shared" si="388"/>
        <v>0</v>
      </c>
      <c r="AL1077" s="637">
        <f t="shared" si="388"/>
        <v>0</v>
      </c>
      <c r="AM1077" s="637">
        <f t="shared" si="388"/>
        <v>0</v>
      </c>
      <c r="AN1077" s="637">
        <f t="shared" si="388"/>
        <v>0</v>
      </c>
      <c r="AO1077" s="637">
        <f t="shared" si="388"/>
        <v>0</v>
      </c>
      <c r="AP1077" s="637">
        <f t="shared" si="388"/>
        <v>0</v>
      </c>
      <c r="AQ1077" s="637">
        <f t="shared" si="388"/>
        <v>0</v>
      </c>
      <c r="AR1077" s="637">
        <f t="shared" si="388"/>
        <v>0</v>
      </c>
      <c r="AS1077" s="637">
        <f t="shared" si="388"/>
        <v>0</v>
      </c>
      <c r="AT1077" s="637">
        <f t="shared" si="388"/>
        <v>0</v>
      </c>
      <c r="AU1077" s="637">
        <f t="shared" si="388"/>
        <v>0</v>
      </c>
      <c r="AV1077" s="637">
        <f t="shared" si="388"/>
        <v>0</v>
      </c>
      <c r="AW1077" s="637">
        <f t="shared" si="388"/>
        <v>0</v>
      </c>
      <c r="AX1077" s="637">
        <f t="shared" si="388"/>
        <v>0</v>
      </c>
      <c r="AY1077" s="637">
        <f t="shared" si="388"/>
        <v>0</v>
      </c>
    </row>
    <row r="1078" spans="2:51" ht="37.5" hidden="1" customHeight="1" x14ac:dyDescent="0.2">
      <c r="B1078" s="93"/>
      <c r="C1078" s="381">
        <v>44600</v>
      </c>
      <c r="D1078" s="549">
        <v>26</v>
      </c>
      <c r="E1078" s="549">
        <v>26</v>
      </c>
      <c r="F1078" s="549">
        <v>0</v>
      </c>
      <c r="G1078" s="549">
        <v>0</v>
      </c>
      <c r="H1078" s="549">
        <v>26</v>
      </c>
      <c r="I1078" s="549">
        <v>0</v>
      </c>
      <c r="J1078" s="549">
        <v>19</v>
      </c>
      <c r="K1078" s="549">
        <v>6</v>
      </c>
      <c r="L1078" s="549">
        <v>3</v>
      </c>
      <c r="M1078" s="549">
        <v>0</v>
      </c>
      <c r="N1078" s="549">
        <v>3</v>
      </c>
      <c r="O1078" s="549">
        <v>25</v>
      </c>
      <c r="P1078" s="549">
        <v>27</v>
      </c>
      <c r="Q1078" s="549">
        <v>0</v>
      </c>
      <c r="R1078" s="549">
        <v>1</v>
      </c>
      <c r="S1078" s="549">
        <v>27</v>
      </c>
      <c r="T1078" s="549">
        <v>0</v>
      </c>
      <c r="U1078" s="549">
        <v>0</v>
      </c>
      <c r="V1078" s="549">
        <v>12</v>
      </c>
      <c r="W1078" s="549">
        <v>27</v>
      </c>
      <c r="X1078" s="549">
        <v>0</v>
      </c>
      <c r="Y1078" s="549">
        <v>0</v>
      </c>
      <c r="Z1078" s="549">
        <v>12</v>
      </c>
      <c r="AA1078" s="423">
        <f t="shared" si="387"/>
        <v>240</v>
      </c>
      <c r="AB1078" s="188"/>
      <c r="AC1078" s="637">
        <f t="shared" si="389"/>
        <v>0</v>
      </c>
      <c r="AD1078" s="637">
        <f t="shared" si="388"/>
        <v>0</v>
      </c>
      <c r="AE1078" s="637">
        <f t="shared" si="388"/>
        <v>0</v>
      </c>
      <c r="AF1078" s="637">
        <f t="shared" si="388"/>
        <v>0</v>
      </c>
      <c r="AG1078" s="637">
        <f t="shared" si="388"/>
        <v>0</v>
      </c>
      <c r="AH1078" s="637">
        <f t="shared" si="388"/>
        <v>0</v>
      </c>
      <c r="AI1078" s="637">
        <f t="shared" si="388"/>
        <v>0</v>
      </c>
      <c r="AJ1078" s="637">
        <f t="shared" si="388"/>
        <v>0</v>
      </c>
      <c r="AK1078" s="637">
        <f t="shared" si="388"/>
        <v>0</v>
      </c>
      <c r="AL1078" s="637">
        <f t="shared" si="388"/>
        <v>0</v>
      </c>
      <c r="AM1078" s="637">
        <f t="shared" si="388"/>
        <v>0</v>
      </c>
      <c r="AN1078" s="637">
        <f t="shared" si="388"/>
        <v>0</v>
      </c>
      <c r="AO1078" s="637">
        <f t="shared" si="388"/>
        <v>0</v>
      </c>
      <c r="AP1078" s="637">
        <f t="shared" si="388"/>
        <v>0</v>
      </c>
      <c r="AQ1078" s="637">
        <f t="shared" si="388"/>
        <v>0</v>
      </c>
      <c r="AR1078" s="637">
        <f t="shared" si="388"/>
        <v>0</v>
      </c>
      <c r="AS1078" s="637">
        <f t="shared" si="388"/>
        <v>0</v>
      </c>
      <c r="AT1078" s="637">
        <f t="shared" si="388"/>
        <v>0</v>
      </c>
      <c r="AU1078" s="637">
        <f t="shared" si="388"/>
        <v>0</v>
      </c>
      <c r="AV1078" s="637">
        <f t="shared" si="388"/>
        <v>0</v>
      </c>
      <c r="AW1078" s="637">
        <f t="shared" si="388"/>
        <v>0</v>
      </c>
      <c r="AX1078" s="637">
        <f t="shared" si="388"/>
        <v>0</v>
      </c>
      <c r="AY1078" s="637">
        <f t="shared" si="388"/>
        <v>0</v>
      </c>
    </row>
    <row r="1079" spans="2:51" ht="37.5" hidden="1" customHeight="1" x14ac:dyDescent="0.2">
      <c r="B1079" s="93"/>
      <c r="C1079" s="381">
        <v>44609</v>
      </c>
      <c r="D1079" s="549">
        <v>24</v>
      </c>
      <c r="E1079" s="549">
        <v>24</v>
      </c>
      <c r="F1079" s="549">
        <v>0</v>
      </c>
      <c r="G1079" s="549">
        <v>0</v>
      </c>
      <c r="H1079" s="549">
        <v>26</v>
      </c>
      <c r="I1079" s="549">
        <v>0</v>
      </c>
      <c r="J1079" s="549">
        <v>23</v>
      </c>
      <c r="K1079" s="549">
        <v>1</v>
      </c>
      <c r="L1079" s="549">
        <v>0</v>
      </c>
      <c r="M1079" s="549">
        <v>0</v>
      </c>
      <c r="N1079" s="549">
        <v>11</v>
      </c>
      <c r="O1079" s="549">
        <v>15</v>
      </c>
      <c r="P1079" s="549">
        <v>24</v>
      </c>
      <c r="Q1079" s="549">
        <v>0</v>
      </c>
      <c r="R1079" s="549">
        <v>2</v>
      </c>
      <c r="S1079" s="549">
        <v>24</v>
      </c>
      <c r="T1079" s="549">
        <v>0</v>
      </c>
      <c r="U1079" s="549">
        <v>0</v>
      </c>
      <c r="V1079" s="549">
        <v>2</v>
      </c>
      <c r="W1079" s="549">
        <v>24</v>
      </c>
      <c r="X1079" s="549">
        <v>0</v>
      </c>
      <c r="Y1079" s="549">
        <v>0</v>
      </c>
      <c r="Z1079" s="549">
        <v>2</v>
      </c>
      <c r="AA1079" s="423">
        <f t="shared" si="387"/>
        <v>202</v>
      </c>
      <c r="AB1079" s="188"/>
      <c r="AC1079" s="637">
        <f t="shared" si="389"/>
        <v>0</v>
      </c>
      <c r="AD1079" s="637">
        <f t="shared" si="388"/>
        <v>0</v>
      </c>
      <c r="AE1079" s="637">
        <f t="shared" si="388"/>
        <v>0</v>
      </c>
      <c r="AF1079" s="637">
        <f t="shared" si="388"/>
        <v>0</v>
      </c>
      <c r="AG1079" s="637">
        <f t="shared" si="388"/>
        <v>0</v>
      </c>
      <c r="AH1079" s="637">
        <f t="shared" si="388"/>
        <v>0</v>
      </c>
      <c r="AI1079" s="637">
        <f t="shared" si="388"/>
        <v>0</v>
      </c>
      <c r="AJ1079" s="637">
        <f t="shared" si="388"/>
        <v>0</v>
      </c>
      <c r="AK1079" s="637">
        <f t="shared" si="388"/>
        <v>0</v>
      </c>
      <c r="AL1079" s="637">
        <f t="shared" si="388"/>
        <v>0</v>
      </c>
      <c r="AM1079" s="637">
        <f t="shared" si="388"/>
        <v>0</v>
      </c>
      <c r="AN1079" s="637">
        <f t="shared" si="388"/>
        <v>0</v>
      </c>
      <c r="AO1079" s="637">
        <f t="shared" si="388"/>
        <v>0</v>
      </c>
      <c r="AP1079" s="637">
        <f t="shared" si="388"/>
        <v>0</v>
      </c>
      <c r="AQ1079" s="637">
        <f t="shared" si="388"/>
        <v>0</v>
      </c>
      <c r="AR1079" s="637">
        <f t="shared" si="388"/>
        <v>0</v>
      </c>
      <c r="AS1079" s="637">
        <f t="shared" si="388"/>
        <v>0</v>
      </c>
      <c r="AT1079" s="637">
        <f t="shared" si="388"/>
        <v>0</v>
      </c>
      <c r="AU1079" s="637">
        <f t="shared" si="388"/>
        <v>0</v>
      </c>
      <c r="AV1079" s="637">
        <f t="shared" si="388"/>
        <v>0</v>
      </c>
      <c r="AW1079" s="637">
        <f t="shared" si="388"/>
        <v>0</v>
      </c>
      <c r="AX1079" s="637">
        <f t="shared" si="388"/>
        <v>0</v>
      </c>
      <c r="AY1079" s="637">
        <f t="shared" si="388"/>
        <v>0</v>
      </c>
    </row>
    <row r="1080" spans="2:51" ht="37.5" hidden="1" customHeight="1" x14ac:dyDescent="0.2">
      <c r="B1080" s="93"/>
      <c r="C1080" s="381">
        <v>44616</v>
      </c>
      <c r="D1080" s="549">
        <v>27</v>
      </c>
      <c r="E1080" s="549">
        <v>27</v>
      </c>
      <c r="F1080" s="549">
        <v>0</v>
      </c>
      <c r="G1080" s="549">
        <v>0</v>
      </c>
      <c r="H1080" s="549">
        <v>27</v>
      </c>
      <c r="I1080" s="549">
        <v>0</v>
      </c>
      <c r="J1080" s="549">
        <v>14</v>
      </c>
      <c r="K1080" s="549">
        <v>0</v>
      </c>
      <c r="L1080" s="549">
        <v>13</v>
      </c>
      <c r="M1080" s="549">
        <v>0</v>
      </c>
      <c r="N1080" s="549">
        <v>8</v>
      </c>
      <c r="O1080" s="549">
        <v>20</v>
      </c>
      <c r="P1080" s="549">
        <v>22</v>
      </c>
      <c r="Q1080" s="549">
        <v>0</v>
      </c>
      <c r="R1080" s="549">
        <v>6</v>
      </c>
      <c r="S1080" s="549">
        <v>22</v>
      </c>
      <c r="T1080" s="549">
        <v>0</v>
      </c>
      <c r="U1080" s="549">
        <v>0</v>
      </c>
      <c r="V1080" s="549">
        <v>6</v>
      </c>
      <c r="W1080" s="549">
        <v>22</v>
      </c>
      <c r="X1080" s="549">
        <v>0</v>
      </c>
      <c r="Y1080" s="549">
        <v>0</v>
      </c>
      <c r="Z1080" s="549">
        <v>6</v>
      </c>
      <c r="AA1080" s="423">
        <f t="shared" si="387"/>
        <v>220</v>
      </c>
      <c r="AB1080" s="188"/>
      <c r="AC1080" s="637">
        <f t="shared" si="389"/>
        <v>0</v>
      </c>
      <c r="AD1080" s="637">
        <f t="shared" si="388"/>
        <v>0</v>
      </c>
      <c r="AE1080" s="637">
        <f t="shared" si="388"/>
        <v>0</v>
      </c>
      <c r="AF1080" s="637">
        <f t="shared" si="388"/>
        <v>0</v>
      </c>
      <c r="AG1080" s="637">
        <f t="shared" si="388"/>
        <v>0</v>
      </c>
      <c r="AH1080" s="637">
        <f t="shared" si="388"/>
        <v>0</v>
      </c>
      <c r="AI1080" s="637">
        <f t="shared" si="388"/>
        <v>0</v>
      </c>
      <c r="AJ1080" s="637">
        <f t="shared" si="388"/>
        <v>0</v>
      </c>
      <c r="AK1080" s="637">
        <f t="shared" si="388"/>
        <v>0</v>
      </c>
      <c r="AL1080" s="637">
        <f t="shared" si="388"/>
        <v>0</v>
      </c>
      <c r="AM1080" s="637">
        <f t="shared" si="388"/>
        <v>0</v>
      </c>
      <c r="AN1080" s="637">
        <f t="shared" si="388"/>
        <v>0</v>
      </c>
      <c r="AO1080" s="637">
        <f t="shared" si="388"/>
        <v>0</v>
      </c>
      <c r="AP1080" s="637">
        <f t="shared" si="388"/>
        <v>0</v>
      </c>
      <c r="AQ1080" s="637">
        <f t="shared" si="388"/>
        <v>0</v>
      </c>
      <c r="AR1080" s="637">
        <f t="shared" si="388"/>
        <v>0</v>
      </c>
      <c r="AS1080" s="637">
        <f t="shared" si="388"/>
        <v>0</v>
      </c>
      <c r="AT1080" s="637">
        <f t="shared" si="388"/>
        <v>0</v>
      </c>
      <c r="AU1080" s="637">
        <f t="shared" si="388"/>
        <v>0</v>
      </c>
      <c r="AV1080" s="637">
        <f t="shared" si="388"/>
        <v>0</v>
      </c>
      <c r="AW1080" s="637">
        <f t="shared" si="388"/>
        <v>0</v>
      </c>
      <c r="AX1080" s="637">
        <f t="shared" si="388"/>
        <v>0</v>
      </c>
      <c r="AY1080" s="637">
        <f t="shared" si="388"/>
        <v>0</v>
      </c>
    </row>
    <row r="1081" spans="2:51" ht="37.5" hidden="1" customHeight="1" x14ac:dyDescent="0.2">
      <c r="B1081" s="93"/>
      <c r="C1081" s="381">
        <v>44627</v>
      </c>
      <c r="D1081" s="549">
        <v>19</v>
      </c>
      <c r="E1081" s="549">
        <v>3</v>
      </c>
      <c r="F1081" s="549">
        <v>16</v>
      </c>
      <c r="G1081" s="549">
        <v>0</v>
      </c>
      <c r="H1081" s="549">
        <v>3</v>
      </c>
      <c r="I1081" s="549">
        <v>16</v>
      </c>
      <c r="J1081" s="549">
        <v>18</v>
      </c>
      <c r="K1081" s="549">
        <v>0</v>
      </c>
      <c r="L1081" s="549">
        <v>3</v>
      </c>
      <c r="M1081" s="549">
        <v>0</v>
      </c>
      <c r="N1081" s="549">
        <v>22</v>
      </c>
      <c r="O1081" s="549">
        <v>0</v>
      </c>
      <c r="P1081" s="549">
        <v>0</v>
      </c>
      <c r="Q1081" s="549">
        <v>0</v>
      </c>
      <c r="R1081" s="549">
        <v>22</v>
      </c>
      <c r="S1081" s="549">
        <v>0</v>
      </c>
      <c r="T1081" s="549">
        <v>0</v>
      </c>
      <c r="U1081" s="549">
        <v>12</v>
      </c>
      <c r="V1081" s="549">
        <v>10</v>
      </c>
      <c r="W1081" s="549">
        <v>0</v>
      </c>
      <c r="X1081" s="549">
        <v>0</v>
      </c>
      <c r="Y1081" s="549">
        <v>12</v>
      </c>
      <c r="Z1081" s="549">
        <v>10</v>
      </c>
      <c r="AA1081" s="423">
        <f t="shared" si="387"/>
        <v>166</v>
      </c>
      <c r="AB1081" s="188"/>
      <c r="AC1081" s="637">
        <f t="shared" si="389"/>
        <v>0</v>
      </c>
      <c r="AD1081" s="637">
        <f t="shared" si="388"/>
        <v>0</v>
      </c>
      <c r="AE1081" s="637">
        <f t="shared" si="388"/>
        <v>0</v>
      </c>
      <c r="AF1081" s="637">
        <f t="shared" si="388"/>
        <v>0</v>
      </c>
      <c r="AG1081" s="637">
        <f t="shared" si="388"/>
        <v>0</v>
      </c>
      <c r="AH1081" s="637">
        <f t="shared" si="388"/>
        <v>0</v>
      </c>
      <c r="AI1081" s="637">
        <f t="shared" si="388"/>
        <v>0</v>
      </c>
      <c r="AJ1081" s="637">
        <f t="shared" si="388"/>
        <v>0</v>
      </c>
      <c r="AK1081" s="637">
        <f t="shared" si="388"/>
        <v>0</v>
      </c>
      <c r="AL1081" s="637">
        <f t="shared" si="388"/>
        <v>0</v>
      </c>
      <c r="AM1081" s="637">
        <f t="shared" si="388"/>
        <v>0</v>
      </c>
      <c r="AN1081" s="637">
        <f t="shared" si="388"/>
        <v>0</v>
      </c>
      <c r="AO1081" s="637">
        <f t="shared" si="388"/>
        <v>0</v>
      </c>
      <c r="AP1081" s="637">
        <f t="shared" si="388"/>
        <v>0</v>
      </c>
      <c r="AQ1081" s="637">
        <f t="shared" si="388"/>
        <v>0</v>
      </c>
      <c r="AR1081" s="637">
        <f t="shared" si="388"/>
        <v>0</v>
      </c>
      <c r="AS1081" s="637">
        <f t="shared" si="388"/>
        <v>0</v>
      </c>
      <c r="AT1081" s="637">
        <f t="shared" si="388"/>
        <v>0</v>
      </c>
      <c r="AU1081" s="637">
        <f t="shared" si="388"/>
        <v>0</v>
      </c>
      <c r="AV1081" s="637">
        <f t="shared" si="388"/>
        <v>0</v>
      </c>
      <c r="AW1081" s="637">
        <f t="shared" si="388"/>
        <v>0</v>
      </c>
      <c r="AX1081" s="637">
        <f t="shared" si="388"/>
        <v>0</v>
      </c>
      <c r="AY1081" s="637">
        <f t="shared" si="388"/>
        <v>0</v>
      </c>
    </row>
    <row r="1082" spans="2:51" ht="37.5" hidden="1" customHeight="1" thickBot="1" x14ac:dyDescent="0.25">
      <c r="B1082" s="93"/>
      <c r="C1082" s="635">
        <v>44657</v>
      </c>
      <c r="D1082" s="549">
        <v>17</v>
      </c>
      <c r="E1082" s="549">
        <v>9</v>
      </c>
      <c r="F1082" s="549">
        <v>8</v>
      </c>
      <c r="G1082" s="549">
        <v>0</v>
      </c>
      <c r="H1082" s="549">
        <v>9</v>
      </c>
      <c r="I1082" s="549">
        <v>8</v>
      </c>
      <c r="J1082" s="549">
        <v>8</v>
      </c>
      <c r="K1082" s="549">
        <v>0</v>
      </c>
      <c r="L1082" s="549">
        <v>9</v>
      </c>
      <c r="M1082" s="549">
        <v>0</v>
      </c>
      <c r="N1082" s="549">
        <v>21</v>
      </c>
      <c r="O1082" s="549">
        <v>0</v>
      </c>
      <c r="P1082" s="549">
        <v>0</v>
      </c>
      <c r="Q1082" s="549">
        <v>0</v>
      </c>
      <c r="R1082" s="549">
        <v>21</v>
      </c>
      <c r="S1082" s="549">
        <v>0</v>
      </c>
      <c r="T1082" s="549">
        <v>0</v>
      </c>
      <c r="U1082" s="549">
        <v>12</v>
      </c>
      <c r="V1082" s="549">
        <v>9</v>
      </c>
      <c r="W1082" s="549">
        <v>0</v>
      </c>
      <c r="X1082" s="549">
        <v>0</v>
      </c>
      <c r="Y1082" s="549">
        <v>12</v>
      </c>
      <c r="Z1082" s="549">
        <v>9</v>
      </c>
      <c r="AA1082" s="423">
        <f t="shared" si="387"/>
        <v>152</v>
      </c>
      <c r="AB1082" s="188"/>
      <c r="AC1082" s="637">
        <f t="shared" si="389"/>
        <v>0</v>
      </c>
      <c r="AD1082" s="637">
        <f t="shared" si="388"/>
        <v>0</v>
      </c>
      <c r="AE1082" s="637">
        <f t="shared" si="388"/>
        <v>0</v>
      </c>
      <c r="AF1082" s="637">
        <f t="shared" si="388"/>
        <v>0</v>
      </c>
      <c r="AG1082" s="637">
        <f t="shared" si="388"/>
        <v>0</v>
      </c>
      <c r="AH1082" s="637">
        <f t="shared" si="388"/>
        <v>0</v>
      </c>
      <c r="AI1082" s="637">
        <f t="shared" si="388"/>
        <v>0</v>
      </c>
      <c r="AJ1082" s="637">
        <f t="shared" si="388"/>
        <v>0</v>
      </c>
      <c r="AK1082" s="637">
        <f t="shared" si="388"/>
        <v>0</v>
      </c>
      <c r="AL1082" s="637">
        <f t="shared" si="388"/>
        <v>0</v>
      </c>
      <c r="AM1082" s="637">
        <f t="shared" si="388"/>
        <v>0</v>
      </c>
      <c r="AN1082" s="637">
        <f t="shared" si="388"/>
        <v>0</v>
      </c>
      <c r="AO1082" s="637">
        <f t="shared" si="388"/>
        <v>0</v>
      </c>
      <c r="AP1082" s="637">
        <f t="shared" si="388"/>
        <v>0</v>
      </c>
      <c r="AQ1082" s="637">
        <f t="shared" si="388"/>
        <v>0</v>
      </c>
      <c r="AR1082" s="637">
        <f t="shared" si="388"/>
        <v>0</v>
      </c>
      <c r="AS1082" s="637">
        <f t="shared" si="388"/>
        <v>0</v>
      </c>
      <c r="AT1082" s="637">
        <f t="shared" si="388"/>
        <v>0</v>
      </c>
      <c r="AU1082" s="637">
        <f t="shared" si="388"/>
        <v>0</v>
      </c>
      <c r="AV1082" s="637">
        <f t="shared" si="388"/>
        <v>0</v>
      </c>
      <c r="AW1082" s="637">
        <f t="shared" si="388"/>
        <v>0</v>
      </c>
      <c r="AX1082" s="637">
        <f t="shared" si="388"/>
        <v>0</v>
      </c>
      <c r="AY1082" s="637">
        <f t="shared" si="388"/>
        <v>0</v>
      </c>
    </row>
    <row r="1083" spans="2:51" ht="37.5" hidden="1" customHeight="1" thickTop="1" x14ac:dyDescent="0.2">
      <c r="B1083" s="1898" t="s">
        <v>412</v>
      </c>
      <c r="C1083" s="1898"/>
      <c r="D1083" s="424">
        <f t="shared" ref="D1083:Z1083" si="390">SUM(D1076:D1082)</f>
        <v>165</v>
      </c>
      <c r="E1083" s="424">
        <f t="shared" si="390"/>
        <v>133</v>
      </c>
      <c r="F1083" s="424">
        <f t="shared" si="390"/>
        <v>32</v>
      </c>
      <c r="G1083" s="424">
        <f t="shared" si="390"/>
        <v>0</v>
      </c>
      <c r="H1083" s="424">
        <f t="shared" si="390"/>
        <v>135</v>
      </c>
      <c r="I1083" s="424">
        <f t="shared" si="390"/>
        <v>32</v>
      </c>
      <c r="J1083" s="424">
        <f t="shared" si="390"/>
        <v>121</v>
      </c>
      <c r="K1083" s="424">
        <f t="shared" si="390"/>
        <v>7</v>
      </c>
      <c r="L1083" s="424">
        <f t="shared" si="390"/>
        <v>39</v>
      </c>
      <c r="M1083" s="424">
        <f t="shared" si="390"/>
        <v>2</v>
      </c>
      <c r="N1083" s="424">
        <f t="shared" si="390"/>
        <v>94</v>
      </c>
      <c r="O1083" s="424">
        <f t="shared" si="390"/>
        <v>81</v>
      </c>
      <c r="P1083" s="424">
        <f t="shared" si="390"/>
        <v>94</v>
      </c>
      <c r="Q1083" s="424">
        <f t="shared" si="390"/>
        <v>0</v>
      </c>
      <c r="R1083" s="424">
        <f t="shared" si="390"/>
        <v>89</v>
      </c>
      <c r="S1083" s="424">
        <f t="shared" si="390"/>
        <v>94</v>
      </c>
      <c r="T1083" s="424">
        <f t="shared" si="390"/>
        <v>0</v>
      </c>
      <c r="U1083" s="424">
        <f t="shared" si="390"/>
        <v>32</v>
      </c>
      <c r="V1083" s="424">
        <f t="shared" si="390"/>
        <v>68</v>
      </c>
      <c r="W1083" s="424">
        <f t="shared" si="390"/>
        <v>94</v>
      </c>
      <c r="X1083" s="424">
        <f t="shared" si="390"/>
        <v>0</v>
      </c>
      <c r="Y1083" s="424">
        <f t="shared" si="390"/>
        <v>32</v>
      </c>
      <c r="Z1083" s="424">
        <f t="shared" si="390"/>
        <v>68</v>
      </c>
      <c r="AA1083" s="423">
        <f t="shared" si="387"/>
        <v>1412</v>
      </c>
      <c r="AB1083" s="182"/>
      <c r="AC1083" s="638">
        <f t="shared" ref="AC1083:AY1083" si="391">SUM(AC1076:AC1082)</f>
        <v>0</v>
      </c>
      <c r="AD1083" s="638">
        <f t="shared" si="391"/>
        <v>0</v>
      </c>
      <c r="AE1083" s="638">
        <f t="shared" si="391"/>
        <v>0</v>
      </c>
      <c r="AF1083" s="638">
        <f t="shared" si="391"/>
        <v>0</v>
      </c>
      <c r="AG1083" s="638">
        <f t="shared" si="391"/>
        <v>0</v>
      </c>
      <c r="AH1083" s="638">
        <f t="shared" si="391"/>
        <v>0</v>
      </c>
      <c r="AI1083" s="638">
        <f t="shared" si="391"/>
        <v>0</v>
      </c>
      <c r="AJ1083" s="638">
        <f t="shared" si="391"/>
        <v>0</v>
      </c>
      <c r="AK1083" s="638">
        <f t="shared" si="391"/>
        <v>0</v>
      </c>
      <c r="AL1083" s="638">
        <f t="shared" si="391"/>
        <v>0</v>
      </c>
      <c r="AM1083" s="638">
        <f t="shared" si="391"/>
        <v>0</v>
      </c>
      <c r="AN1083" s="638">
        <f t="shared" si="391"/>
        <v>0</v>
      </c>
      <c r="AO1083" s="638">
        <f t="shared" si="391"/>
        <v>0</v>
      </c>
      <c r="AP1083" s="638">
        <f t="shared" si="391"/>
        <v>0</v>
      </c>
      <c r="AQ1083" s="638">
        <f t="shared" si="391"/>
        <v>0</v>
      </c>
      <c r="AR1083" s="638">
        <f t="shared" si="391"/>
        <v>0</v>
      </c>
      <c r="AS1083" s="638">
        <f t="shared" si="391"/>
        <v>0</v>
      </c>
      <c r="AT1083" s="638">
        <f t="shared" si="391"/>
        <v>0</v>
      </c>
      <c r="AU1083" s="638">
        <f t="shared" si="391"/>
        <v>0</v>
      </c>
      <c r="AV1083" s="638">
        <f t="shared" si="391"/>
        <v>0</v>
      </c>
      <c r="AW1083" s="638">
        <f t="shared" si="391"/>
        <v>0</v>
      </c>
      <c r="AX1083" s="638">
        <f t="shared" si="391"/>
        <v>0</v>
      </c>
      <c r="AY1083" s="638">
        <f t="shared" si="391"/>
        <v>0</v>
      </c>
    </row>
    <row r="1084" spans="2:51" ht="12" hidden="1" customHeight="1" x14ac:dyDescent="0.2"/>
    <row r="1085" spans="2:51" ht="12" hidden="1" customHeight="1" x14ac:dyDescent="0.2"/>
    <row r="1086" spans="2:51" ht="28.2" hidden="1" x14ac:dyDescent="0.2">
      <c r="B1086" s="726" t="s">
        <v>1139</v>
      </c>
      <c r="I1086" s="654" t="s">
        <v>1140</v>
      </c>
      <c r="AB1086" s="654"/>
    </row>
    <row r="1087" spans="2:51" ht="12" hidden="1" customHeight="1" x14ac:dyDescent="0.2"/>
    <row r="1088" spans="2:51" ht="16.2" hidden="1" x14ac:dyDescent="0.2">
      <c r="B1088" s="78" t="s">
        <v>413</v>
      </c>
      <c r="C1088" s="89"/>
      <c r="D1088" s="103" t="s">
        <v>414</v>
      </c>
      <c r="E1088" s="103" t="s">
        <v>6</v>
      </c>
      <c r="F1088" s="103" t="s">
        <v>262</v>
      </c>
      <c r="G1088" s="103" t="s">
        <v>435</v>
      </c>
      <c r="H1088" s="103" t="s">
        <v>7</v>
      </c>
      <c r="I1088" s="103" t="s">
        <v>8</v>
      </c>
      <c r="J1088" s="99" t="s">
        <v>22</v>
      </c>
      <c r="K1088" s="103" t="s">
        <v>23</v>
      </c>
      <c r="L1088" s="103" t="s">
        <v>24</v>
      </c>
      <c r="M1088" s="103" t="s">
        <v>9</v>
      </c>
      <c r="N1088" s="103" t="s">
        <v>415</v>
      </c>
      <c r="O1088" s="103" t="s">
        <v>20</v>
      </c>
      <c r="P1088" s="103" t="s">
        <v>10</v>
      </c>
      <c r="Q1088" s="103" t="s">
        <v>436</v>
      </c>
      <c r="R1088" s="103" t="s">
        <v>12</v>
      </c>
      <c r="S1088" s="103" t="s">
        <v>11</v>
      </c>
      <c r="T1088" s="103" t="s">
        <v>437</v>
      </c>
      <c r="U1088" s="103" t="s">
        <v>13</v>
      </c>
      <c r="V1088" s="103" t="s">
        <v>14</v>
      </c>
      <c r="W1088" s="103" t="s">
        <v>416</v>
      </c>
      <c r="X1088" s="103" t="s">
        <v>1086</v>
      </c>
      <c r="Y1088" s="103" t="s">
        <v>15</v>
      </c>
      <c r="Z1088" s="103" t="s">
        <v>16</v>
      </c>
      <c r="AA1088" s="87"/>
      <c r="AB1088" s="188"/>
      <c r="AC1088" s="81" t="s">
        <v>409</v>
      </c>
      <c r="AD1088" s="81"/>
      <c r="AE1088" s="81"/>
      <c r="AF1088" s="81"/>
      <c r="AG1088" s="81"/>
      <c r="AH1088" s="81"/>
      <c r="AI1088" s="81"/>
      <c r="AJ1088" s="81"/>
      <c r="AK1088" s="81"/>
      <c r="AL1088" s="81"/>
      <c r="AM1088" s="81"/>
      <c r="AN1088" s="81"/>
      <c r="AO1088" s="81"/>
      <c r="AP1088" s="81"/>
      <c r="AQ1088" s="81"/>
      <c r="AR1088" s="81"/>
      <c r="AS1088" s="81"/>
      <c r="AT1088" s="81"/>
      <c r="AU1088" s="81"/>
      <c r="AV1088" s="81"/>
    </row>
    <row r="1089" spans="2:51" ht="32.25" hidden="1" customHeight="1" x14ac:dyDescent="0.2">
      <c r="B1089" s="83" t="s">
        <v>410</v>
      </c>
      <c r="C1089" s="83" t="s">
        <v>411</v>
      </c>
      <c r="D1089" s="104" t="s">
        <v>1087</v>
      </c>
      <c r="E1089" s="104" t="s">
        <v>57</v>
      </c>
      <c r="F1089" s="104" t="s">
        <v>263</v>
      </c>
      <c r="G1089" s="104" t="s">
        <v>340</v>
      </c>
      <c r="H1089" s="104" t="s">
        <v>58</v>
      </c>
      <c r="I1089" s="104" t="s">
        <v>59</v>
      </c>
      <c r="J1089" s="105" t="s">
        <v>79</v>
      </c>
      <c r="K1089" s="104" t="s">
        <v>80</v>
      </c>
      <c r="L1089" s="104" t="s">
        <v>81</v>
      </c>
      <c r="M1089" s="104" t="s">
        <v>60</v>
      </c>
      <c r="N1089" s="104" t="s">
        <v>61</v>
      </c>
      <c r="O1089" s="104" t="s">
        <v>77</v>
      </c>
      <c r="P1089" s="104" t="s">
        <v>62</v>
      </c>
      <c r="Q1089" s="104" t="s">
        <v>349</v>
      </c>
      <c r="R1089" s="104" t="s">
        <v>65</v>
      </c>
      <c r="S1089" s="104" t="s">
        <v>63</v>
      </c>
      <c r="T1089" s="104" t="s">
        <v>350</v>
      </c>
      <c r="U1089" s="104" t="s">
        <v>66</v>
      </c>
      <c r="V1089" s="104" t="s">
        <v>67</v>
      </c>
      <c r="W1089" s="104" t="s">
        <v>64</v>
      </c>
      <c r="X1089" s="104" t="s">
        <v>351</v>
      </c>
      <c r="Y1089" s="104" t="s">
        <v>68</v>
      </c>
      <c r="Z1089" s="104" t="s">
        <v>69</v>
      </c>
      <c r="AA1089" s="90" t="s">
        <v>412</v>
      </c>
      <c r="AB1089" s="188"/>
      <c r="AC1089" s="92" t="s">
        <v>1087</v>
      </c>
      <c r="AD1089" s="92" t="s">
        <v>57</v>
      </c>
      <c r="AE1089" s="92" t="s">
        <v>263</v>
      </c>
      <c r="AF1089" s="92" t="s">
        <v>340</v>
      </c>
      <c r="AG1089" s="92" t="s">
        <v>58</v>
      </c>
      <c r="AH1089" s="92" t="s">
        <v>59</v>
      </c>
      <c r="AI1089" s="91" t="s">
        <v>79</v>
      </c>
      <c r="AJ1089" s="92" t="s">
        <v>80</v>
      </c>
      <c r="AK1089" s="92" t="s">
        <v>81</v>
      </c>
      <c r="AL1089" s="92" t="s">
        <v>60</v>
      </c>
      <c r="AM1089" s="92" t="s">
        <v>61</v>
      </c>
      <c r="AN1089" s="92" t="s">
        <v>77</v>
      </c>
      <c r="AO1089" s="92" t="s">
        <v>62</v>
      </c>
      <c r="AP1089" s="92" t="s">
        <v>349</v>
      </c>
      <c r="AQ1089" s="92" t="s">
        <v>65</v>
      </c>
      <c r="AR1089" s="92" t="s">
        <v>63</v>
      </c>
      <c r="AS1089" s="92" t="s">
        <v>350</v>
      </c>
      <c r="AT1089" s="92" t="s">
        <v>66</v>
      </c>
      <c r="AU1089" s="92" t="s">
        <v>67</v>
      </c>
      <c r="AV1089" s="92" t="s">
        <v>64</v>
      </c>
      <c r="AW1089" s="92" t="s">
        <v>351</v>
      </c>
      <c r="AX1089" s="92" t="s">
        <v>68</v>
      </c>
      <c r="AY1089" s="92" t="s">
        <v>69</v>
      </c>
    </row>
    <row r="1090" spans="2:51" ht="37.5" hidden="1" customHeight="1" x14ac:dyDescent="0.2">
      <c r="B1090" s="93"/>
      <c r="C1090" s="727">
        <v>44600</v>
      </c>
      <c r="D1090" s="549">
        <v>26</v>
      </c>
      <c r="E1090" s="549">
        <v>26</v>
      </c>
      <c r="F1090" s="549">
        <v>0</v>
      </c>
      <c r="G1090" s="549">
        <v>0</v>
      </c>
      <c r="H1090" s="549">
        <v>26</v>
      </c>
      <c r="I1090" s="549">
        <v>0</v>
      </c>
      <c r="J1090" s="549">
        <v>19</v>
      </c>
      <c r="K1090" s="549">
        <v>6</v>
      </c>
      <c r="L1090" s="549">
        <v>3</v>
      </c>
      <c r="M1090" s="549">
        <v>0</v>
      </c>
      <c r="N1090" s="549">
        <v>3</v>
      </c>
      <c r="O1090" s="549">
        <v>25</v>
      </c>
      <c r="P1090" s="549">
        <v>27</v>
      </c>
      <c r="Q1090" s="549">
        <v>0</v>
      </c>
      <c r="R1090" s="549">
        <v>1</v>
      </c>
      <c r="S1090" s="549">
        <v>27</v>
      </c>
      <c r="T1090" s="549">
        <v>0</v>
      </c>
      <c r="U1090" s="549">
        <v>0</v>
      </c>
      <c r="V1090" s="549">
        <v>12</v>
      </c>
      <c r="W1090" s="549">
        <v>27</v>
      </c>
      <c r="X1090" s="549">
        <v>0</v>
      </c>
      <c r="Y1090" s="549">
        <v>0</v>
      </c>
      <c r="Z1090" s="549">
        <v>12</v>
      </c>
      <c r="AA1090" s="423">
        <f t="shared" ref="AA1090:AA1099" si="392">SUM(D1090:Z1090)</f>
        <v>240</v>
      </c>
      <c r="AB1090" s="188"/>
      <c r="AC1090" s="637">
        <f>D1090-D1078</f>
        <v>0</v>
      </c>
      <c r="AD1090" s="637">
        <f t="shared" ref="AD1090:AY1094" si="393">E1090-E1078</f>
        <v>0</v>
      </c>
      <c r="AE1090" s="637">
        <f t="shared" si="393"/>
        <v>0</v>
      </c>
      <c r="AF1090" s="637">
        <f t="shared" si="393"/>
        <v>0</v>
      </c>
      <c r="AG1090" s="637">
        <f t="shared" si="393"/>
        <v>0</v>
      </c>
      <c r="AH1090" s="637">
        <f t="shared" si="393"/>
        <v>0</v>
      </c>
      <c r="AI1090" s="637">
        <f t="shared" si="393"/>
        <v>0</v>
      </c>
      <c r="AJ1090" s="637">
        <f t="shared" si="393"/>
        <v>0</v>
      </c>
      <c r="AK1090" s="637">
        <f t="shared" si="393"/>
        <v>0</v>
      </c>
      <c r="AL1090" s="637">
        <f t="shared" si="393"/>
        <v>0</v>
      </c>
      <c r="AM1090" s="637">
        <f t="shared" si="393"/>
        <v>0</v>
      </c>
      <c r="AN1090" s="637">
        <f t="shared" si="393"/>
        <v>0</v>
      </c>
      <c r="AO1090" s="637">
        <f t="shared" si="393"/>
        <v>0</v>
      </c>
      <c r="AP1090" s="637">
        <f t="shared" si="393"/>
        <v>0</v>
      </c>
      <c r="AQ1090" s="637">
        <f t="shared" si="393"/>
        <v>0</v>
      </c>
      <c r="AR1090" s="637">
        <f t="shared" si="393"/>
        <v>0</v>
      </c>
      <c r="AS1090" s="637">
        <f t="shared" si="393"/>
        <v>0</v>
      </c>
      <c r="AT1090" s="637">
        <f t="shared" si="393"/>
        <v>0</v>
      </c>
      <c r="AU1090" s="637">
        <f t="shared" si="393"/>
        <v>0</v>
      </c>
      <c r="AV1090" s="637">
        <f t="shared" si="393"/>
        <v>0</v>
      </c>
      <c r="AW1090" s="637">
        <f t="shared" si="393"/>
        <v>0</v>
      </c>
      <c r="AX1090" s="637">
        <f t="shared" si="393"/>
        <v>0</v>
      </c>
      <c r="AY1090" s="637">
        <f t="shared" si="393"/>
        <v>0</v>
      </c>
    </row>
    <row r="1091" spans="2:51" ht="37.5" hidden="1" customHeight="1" x14ac:dyDescent="0.2">
      <c r="B1091" s="93"/>
      <c r="C1091" s="728">
        <v>44609</v>
      </c>
      <c r="D1091" s="549">
        <v>24</v>
      </c>
      <c r="E1091" s="549">
        <v>24</v>
      </c>
      <c r="F1091" s="549">
        <v>0</v>
      </c>
      <c r="G1091" s="549">
        <v>0</v>
      </c>
      <c r="H1091" s="549">
        <v>26</v>
      </c>
      <c r="I1091" s="549">
        <v>0</v>
      </c>
      <c r="J1091" s="549">
        <v>23</v>
      </c>
      <c r="K1091" s="549">
        <v>1</v>
      </c>
      <c r="L1091" s="549">
        <v>0</v>
      </c>
      <c r="M1091" s="549">
        <v>0</v>
      </c>
      <c r="N1091" s="549">
        <v>11</v>
      </c>
      <c r="O1091" s="549">
        <v>15</v>
      </c>
      <c r="P1091" s="549">
        <v>24</v>
      </c>
      <c r="Q1091" s="549">
        <v>0</v>
      </c>
      <c r="R1091" s="549">
        <v>2</v>
      </c>
      <c r="S1091" s="549">
        <v>24</v>
      </c>
      <c r="T1091" s="549">
        <v>0</v>
      </c>
      <c r="U1091" s="549">
        <v>0</v>
      </c>
      <c r="V1091" s="549">
        <v>2</v>
      </c>
      <c r="W1091" s="549">
        <v>24</v>
      </c>
      <c r="X1091" s="549">
        <v>0</v>
      </c>
      <c r="Y1091" s="549">
        <v>0</v>
      </c>
      <c r="Z1091" s="549">
        <v>2</v>
      </c>
      <c r="AA1091" s="423">
        <f t="shared" si="392"/>
        <v>202</v>
      </c>
      <c r="AB1091" s="188"/>
      <c r="AC1091" s="637">
        <f t="shared" ref="AC1091:AC1094" si="394">D1091-D1079</f>
        <v>0</v>
      </c>
      <c r="AD1091" s="637">
        <f t="shared" si="393"/>
        <v>0</v>
      </c>
      <c r="AE1091" s="637">
        <f t="shared" si="393"/>
        <v>0</v>
      </c>
      <c r="AF1091" s="637">
        <f t="shared" si="393"/>
        <v>0</v>
      </c>
      <c r="AG1091" s="637">
        <f t="shared" si="393"/>
        <v>0</v>
      </c>
      <c r="AH1091" s="637">
        <f t="shared" si="393"/>
        <v>0</v>
      </c>
      <c r="AI1091" s="637">
        <f t="shared" si="393"/>
        <v>0</v>
      </c>
      <c r="AJ1091" s="637">
        <f t="shared" si="393"/>
        <v>0</v>
      </c>
      <c r="AK1091" s="637">
        <f t="shared" si="393"/>
        <v>0</v>
      </c>
      <c r="AL1091" s="637">
        <f t="shared" si="393"/>
        <v>0</v>
      </c>
      <c r="AM1091" s="637">
        <f t="shared" si="393"/>
        <v>0</v>
      </c>
      <c r="AN1091" s="637">
        <f t="shared" si="393"/>
        <v>0</v>
      </c>
      <c r="AO1091" s="637">
        <f t="shared" si="393"/>
        <v>0</v>
      </c>
      <c r="AP1091" s="637">
        <f t="shared" si="393"/>
        <v>0</v>
      </c>
      <c r="AQ1091" s="637">
        <f t="shared" si="393"/>
        <v>0</v>
      </c>
      <c r="AR1091" s="637">
        <f t="shared" si="393"/>
        <v>0</v>
      </c>
      <c r="AS1091" s="637">
        <f t="shared" si="393"/>
        <v>0</v>
      </c>
      <c r="AT1091" s="637">
        <f t="shared" si="393"/>
        <v>0</v>
      </c>
      <c r="AU1091" s="637">
        <f t="shared" si="393"/>
        <v>0</v>
      </c>
      <c r="AV1091" s="637">
        <f t="shared" si="393"/>
        <v>0</v>
      </c>
      <c r="AW1091" s="637">
        <f t="shared" si="393"/>
        <v>0</v>
      </c>
      <c r="AX1091" s="637">
        <f t="shared" si="393"/>
        <v>0</v>
      </c>
      <c r="AY1091" s="637">
        <f t="shared" si="393"/>
        <v>0</v>
      </c>
    </row>
    <row r="1092" spans="2:51" ht="37.5" hidden="1" customHeight="1" x14ac:dyDescent="0.2">
      <c r="B1092" s="93"/>
      <c r="C1092" s="728">
        <v>44616</v>
      </c>
      <c r="D1092" s="549">
        <v>27</v>
      </c>
      <c r="E1092" s="549">
        <v>27</v>
      </c>
      <c r="F1092" s="549">
        <v>0</v>
      </c>
      <c r="G1092" s="549">
        <v>0</v>
      </c>
      <c r="H1092" s="549">
        <v>27</v>
      </c>
      <c r="I1092" s="549">
        <v>0</v>
      </c>
      <c r="J1092" s="549">
        <v>14</v>
      </c>
      <c r="K1092" s="549">
        <v>0</v>
      </c>
      <c r="L1092" s="549">
        <v>13</v>
      </c>
      <c r="M1092" s="549">
        <v>0</v>
      </c>
      <c r="N1092" s="549">
        <v>8</v>
      </c>
      <c r="O1092" s="549">
        <v>20</v>
      </c>
      <c r="P1092" s="549">
        <v>22</v>
      </c>
      <c r="Q1092" s="549">
        <v>0</v>
      </c>
      <c r="R1092" s="549">
        <v>6</v>
      </c>
      <c r="S1092" s="549">
        <v>22</v>
      </c>
      <c r="T1092" s="549">
        <v>0</v>
      </c>
      <c r="U1092" s="549">
        <v>0</v>
      </c>
      <c r="V1092" s="549">
        <v>6</v>
      </c>
      <c r="W1092" s="549">
        <v>22</v>
      </c>
      <c r="X1092" s="549">
        <v>0</v>
      </c>
      <c r="Y1092" s="549">
        <v>0</v>
      </c>
      <c r="Z1092" s="549">
        <v>6</v>
      </c>
      <c r="AA1092" s="423">
        <f t="shared" si="392"/>
        <v>220</v>
      </c>
      <c r="AB1092" s="188"/>
      <c r="AC1092" s="637">
        <f t="shared" si="394"/>
        <v>0</v>
      </c>
      <c r="AD1092" s="637">
        <f t="shared" si="393"/>
        <v>0</v>
      </c>
      <c r="AE1092" s="637">
        <f t="shared" si="393"/>
        <v>0</v>
      </c>
      <c r="AF1092" s="637">
        <f t="shared" si="393"/>
        <v>0</v>
      </c>
      <c r="AG1092" s="637">
        <f t="shared" si="393"/>
        <v>0</v>
      </c>
      <c r="AH1092" s="637">
        <f t="shared" si="393"/>
        <v>0</v>
      </c>
      <c r="AI1092" s="637">
        <f t="shared" si="393"/>
        <v>0</v>
      </c>
      <c r="AJ1092" s="637">
        <f t="shared" si="393"/>
        <v>0</v>
      </c>
      <c r="AK1092" s="637">
        <f t="shared" si="393"/>
        <v>0</v>
      </c>
      <c r="AL1092" s="637">
        <f t="shared" si="393"/>
        <v>0</v>
      </c>
      <c r="AM1092" s="637">
        <f t="shared" si="393"/>
        <v>0</v>
      </c>
      <c r="AN1092" s="637">
        <f t="shared" si="393"/>
        <v>0</v>
      </c>
      <c r="AO1092" s="637">
        <f t="shared" si="393"/>
        <v>0</v>
      </c>
      <c r="AP1092" s="637">
        <f t="shared" si="393"/>
        <v>0</v>
      </c>
      <c r="AQ1092" s="637">
        <f t="shared" si="393"/>
        <v>0</v>
      </c>
      <c r="AR1092" s="637">
        <f t="shared" si="393"/>
        <v>0</v>
      </c>
      <c r="AS1092" s="637">
        <f t="shared" si="393"/>
        <v>0</v>
      </c>
      <c r="AT1092" s="637">
        <f t="shared" si="393"/>
        <v>0</v>
      </c>
      <c r="AU1092" s="637">
        <f t="shared" si="393"/>
        <v>0</v>
      </c>
      <c r="AV1092" s="637">
        <f t="shared" si="393"/>
        <v>0</v>
      </c>
      <c r="AW1092" s="637">
        <f t="shared" si="393"/>
        <v>0</v>
      </c>
      <c r="AX1092" s="637">
        <f t="shared" si="393"/>
        <v>0</v>
      </c>
      <c r="AY1092" s="637">
        <f t="shared" si="393"/>
        <v>0</v>
      </c>
    </row>
    <row r="1093" spans="2:51" ht="37.5" hidden="1" customHeight="1" x14ac:dyDescent="0.2">
      <c r="B1093" s="93"/>
      <c r="C1093" s="728">
        <v>44627</v>
      </c>
      <c r="D1093" s="549">
        <v>19</v>
      </c>
      <c r="E1093" s="549">
        <v>3</v>
      </c>
      <c r="F1093" s="549">
        <v>16</v>
      </c>
      <c r="G1093" s="549">
        <v>0</v>
      </c>
      <c r="H1093" s="549">
        <v>3</v>
      </c>
      <c r="I1093" s="549">
        <v>16</v>
      </c>
      <c r="J1093" s="549">
        <v>18</v>
      </c>
      <c r="K1093" s="549">
        <v>0</v>
      </c>
      <c r="L1093" s="549">
        <v>3</v>
      </c>
      <c r="M1093" s="549">
        <v>0</v>
      </c>
      <c r="N1093" s="549">
        <v>22</v>
      </c>
      <c r="O1093" s="549">
        <v>0</v>
      </c>
      <c r="P1093" s="549">
        <v>0</v>
      </c>
      <c r="Q1093" s="549">
        <v>0</v>
      </c>
      <c r="R1093" s="549">
        <v>22</v>
      </c>
      <c r="S1093" s="549">
        <v>0</v>
      </c>
      <c r="T1093" s="549">
        <v>0</v>
      </c>
      <c r="U1093" s="549">
        <v>12</v>
      </c>
      <c r="V1093" s="549">
        <v>10</v>
      </c>
      <c r="W1093" s="549">
        <v>0</v>
      </c>
      <c r="X1093" s="549">
        <v>0</v>
      </c>
      <c r="Y1093" s="549">
        <v>12</v>
      </c>
      <c r="Z1093" s="549">
        <v>10</v>
      </c>
      <c r="AA1093" s="423">
        <f t="shared" si="392"/>
        <v>166</v>
      </c>
      <c r="AB1093" s="188"/>
      <c r="AC1093" s="637">
        <f t="shared" si="394"/>
        <v>0</v>
      </c>
      <c r="AD1093" s="637">
        <f t="shared" si="393"/>
        <v>0</v>
      </c>
      <c r="AE1093" s="637">
        <f t="shared" si="393"/>
        <v>0</v>
      </c>
      <c r="AF1093" s="637">
        <f t="shared" si="393"/>
        <v>0</v>
      </c>
      <c r="AG1093" s="637">
        <f t="shared" si="393"/>
        <v>0</v>
      </c>
      <c r="AH1093" s="637">
        <f t="shared" si="393"/>
        <v>0</v>
      </c>
      <c r="AI1093" s="637">
        <f t="shared" si="393"/>
        <v>0</v>
      </c>
      <c r="AJ1093" s="637">
        <f t="shared" si="393"/>
        <v>0</v>
      </c>
      <c r="AK1093" s="637">
        <f t="shared" si="393"/>
        <v>0</v>
      </c>
      <c r="AL1093" s="637">
        <f t="shared" si="393"/>
        <v>0</v>
      </c>
      <c r="AM1093" s="637">
        <f t="shared" si="393"/>
        <v>0</v>
      </c>
      <c r="AN1093" s="637">
        <f t="shared" si="393"/>
        <v>0</v>
      </c>
      <c r="AO1093" s="637">
        <f t="shared" si="393"/>
        <v>0</v>
      </c>
      <c r="AP1093" s="637">
        <f t="shared" si="393"/>
        <v>0</v>
      </c>
      <c r="AQ1093" s="637">
        <f t="shared" si="393"/>
        <v>0</v>
      </c>
      <c r="AR1093" s="637">
        <f t="shared" si="393"/>
        <v>0</v>
      </c>
      <c r="AS1093" s="637">
        <f t="shared" si="393"/>
        <v>0</v>
      </c>
      <c r="AT1093" s="637">
        <f t="shared" si="393"/>
        <v>0</v>
      </c>
      <c r="AU1093" s="637">
        <f t="shared" si="393"/>
        <v>0</v>
      </c>
      <c r="AV1093" s="637">
        <f t="shared" si="393"/>
        <v>0</v>
      </c>
      <c r="AW1093" s="637">
        <f t="shared" si="393"/>
        <v>0</v>
      </c>
      <c r="AX1093" s="637">
        <f t="shared" si="393"/>
        <v>0</v>
      </c>
      <c r="AY1093" s="637">
        <f t="shared" si="393"/>
        <v>0</v>
      </c>
    </row>
    <row r="1094" spans="2:51" ht="37.5" hidden="1" customHeight="1" x14ac:dyDescent="0.2">
      <c r="B1094" s="93"/>
      <c r="C1094" s="728">
        <v>44657</v>
      </c>
      <c r="D1094" s="549">
        <v>26</v>
      </c>
      <c r="E1094" s="549">
        <v>18</v>
      </c>
      <c r="F1094" s="549">
        <v>8</v>
      </c>
      <c r="G1094" s="549">
        <v>0</v>
      </c>
      <c r="H1094" s="549">
        <v>18</v>
      </c>
      <c r="I1094" s="549">
        <v>8</v>
      </c>
      <c r="J1094" s="549">
        <v>14</v>
      </c>
      <c r="K1094" s="549">
        <v>0</v>
      </c>
      <c r="L1094" s="549">
        <v>12</v>
      </c>
      <c r="M1094" s="549">
        <v>0</v>
      </c>
      <c r="N1094" s="549">
        <v>24</v>
      </c>
      <c r="O1094" s="549">
        <v>2</v>
      </c>
      <c r="P1094" s="549">
        <v>2</v>
      </c>
      <c r="Q1094" s="549">
        <v>0</v>
      </c>
      <c r="R1094" s="549">
        <v>24</v>
      </c>
      <c r="S1094" s="549">
        <v>2</v>
      </c>
      <c r="T1094" s="549">
        <v>0</v>
      </c>
      <c r="U1094" s="549">
        <v>12</v>
      </c>
      <c r="V1094" s="549">
        <v>12</v>
      </c>
      <c r="W1094" s="549">
        <v>4</v>
      </c>
      <c r="X1094" s="549">
        <v>0</v>
      </c>
      <c r="Y1094" s="549">
        <v>12</v>
      </c>
      <c r="Z1094" s="549">
        <v>12</v>
      </c>
      <c r="AA1094" s="423">
        <f t="shared" si="392"/>
        <v>210</v>
      </c>
      <c r="AB1094" s="188" t="s">
        <v>763</v>
      </c>
      <c r="AC1094" s="637">
        <f t="shared" si="394"/>
        <v>9</v>
      </c>
      <c r="AD1094" s="637">
        <f t="shared" si="393"/>
        <v>9</v>
      </c>
      <c r="AE1094" s="637">
        <f t="shared" si="393"/>
        <v>0</v>
      </c>
      <c r="AF1094" s="637">
        <f t="shared" si="393"/>
        <v>0</v>
      </c>
      <c r="AG1094" s="637">
        <f t="shared" si="393"/>
        <v>9</v>
      </c>
      <c r="AH1094" s="637">
        <f t="shared" si="393"/>
        <v>0</v>
      </c>
      <c r="AI1094" s="637">
        <f t="shared" si="393"/>
        <v>6</v>
      </c>
      <c r="AJ1094" s="637">
        <f t="shared" si="393"/>
        <v>0</v>
      </c>
      <c r="AK1094" s="637">
        <f t="shared" si="393"/>
        <v>3</v>
      </c>
      <c r="AL1094" s="637">
        <f t="shared" si="393"/>
        <v>0</v>
      </c>
      <c r="AM1094" s="637">
        <f t="shared" si="393"/>
        <v>3</v>
      </c>
      <c r="AN1094" s="637">
        <f t="shared" si="393"/>
        <v>2</v>
      </c>
      <c r="AO1094" s="637">
        <f t="shared" si="393"/>
        <v>2</v>
      </c>
      <c r="AP1094" s="637">
        <f t="shared" si="393"/>
        <v>0</v>
      </c>
      <c r="AQ1094" s="637">
        <f t="shared" si="393"/>
        <v>3</v>
      </c>
      <c r="AR1094" s="637">
        <f t="shared" si="393"/>
        <v>2</v>
      </c>
      <c r="AS1094" s="637">
        <f t="shared" si="393"/>
        <v>0</v>
      </c>
      <c r="AT1094" s="637">
        <f t="shared" si="393"/>
        <v>0</v>
      </c>
      <c r="AU1094" s="637">
        <f t="shared" si="393"/>
        <v>3</v>
      </c>
      <c r="AV1094" s="637">
        <f t="shared" si="393"/>
        <v>4</v>
      </c>
      <c r="AW1094" s="637">
        <f t="shared" si="393"/>
        <v>0</v>
      </c>
      <c r="AX1094" s="637">
        <f t="shared" si="393"/>
        <v>0</v>
      </c>
      <c r="AY1094" s="637">
        <f t="shared" si="393"/>
        <v>3</v>
      </c>
    </row>
    <row r="1095" spans="2:51" ht="37.5" hidden="1" customHeight="1" x14ac:dyDescent="0.2">
      <c r="B1095" s="93"/>
      <c r="C1095" s="728">
        <v>44683</v>
      </c>
      <c r="D1095" s="549">
        <v>18</v>
      </c>
      <c r="E1095" s="549">
        <v>18</v>
      </c>
      <c r="F1095" s="549">
        <v>0</v>
      </c>
      <c r="G1095" s="549">
        <v>0</v>
      </c>
      <c r="H1095" s="549">
        <v>18</v>
      </c>
      <c r="I1095" s="549">
        <v>0</v>
      </c>
      <c r="J1095" s="549">
        <v>3</v>
      </c>
      <c r="K1095" s="549">
        <v>0</v>
      </c>
      <c r="L1095" s="549">
        <v>15</v>
      </c>
      <c r="M1095" s="549">
        <v>0</v>
      </c>
      <c r="N1095" s="549">
        <v>15</v>
      </c>
      <c r="O1095" s="549">
        <v>7</v>
      </c>
      <c r="P1095" s="549">
        <v>7</v>
      </c>
      <c r="Q1095" s="549">
        <v>0</v>
      </c>
      <c r="R1095" s="549">
        <v>15</v>
      </c>
      <c r="S1095" s="549">
        <v>7</v>
      </c>
      <c r="T1095" s="549">
        <v>0</v>
      </c>
      <c r="U1095" s="549">
        <v>0</v>
      </c>
      <c r="V1095" s="549">
        <v>15</v>
      </c>
      <c r="W1095" s="549">
        <v>7</v>
      </c>
      <c r="X1095" s="549">
        <v>0</v>
      </c>
      <c r="Y1095" s="549">
        <v>0</v>
      </c>
      <c r="Z1095" s="549">
        <v>15</v>
      </c>
      <c r="AA1095" s="423">
        <f t="shared" si="392"/>
        <v>160</v>
      </c>
      <c r="AB1095" s="188" t="s">
        <v>715</v>
      </c>
      <c r="AC1095" s="637">
        <v>18</v>
      </c>
      <c r="AD1095" s="637">
        <v>18</v>
      </c>
      <c r="AE1095" s="637">
        <v>0</v>
      </c>
      <c r="AF1095" s="637">
        <v>0</v>
      </c>
      <c r="AG1095" s="637">
        <v>18</v>
      </c>
      <c r="AH1095" s="637">
        <v>0</v>
      </c>
      <c r="AI1095" s="637">
        <v>3</v>
      </c>
      <c r="AJ1095" s="637">
        <v>0</v>
      </c>
      <c r="AK1095" s="637">
        <v>15</v>
      </c>
      <c r="AL1095" s="637">
        <v>0</v>
      </c>
      <c r="AM1095" s="637">
        <v>15</v>
      </c>
      <c r="AN1095" s="637">
        <v>7</v>
      </c>
      <c r="AO1095" s="637">
        <v>7</v>
      </c>
      <c r="AP1095" s="637">
        <v>0</v>
      </c>
      <c r="AQ1095" s="637">
        <v>15</v>
      </c>
      <c r="AR1095" s="637">
        <v>7</v>
      </c>
      <c r="AS1095" s="637">
        <v>0</v>
      </c>
      <c r="AT1095" s="637">
        <v>0</v>
      </c>
      <c r="AU1095" s="637">
        <v>15</v>
      </c>
      <c r="AV1095" s="637">
        <v>7</v>
      </c>
      <c r="AW1095" s="637">
        <v>0</v>
      </c>
      <c r="AX1095" s="637">
        <v>0</v>
      </c>
      <c r="AY1095" s="637">
        <v>15</v>
      </c>
    </row>
    <row r="1096" spans="2:51" ht="37.5" hidden="1" customHeight="1" x14ac:dyDescent="0.2">
      <c r="B1096" s="93"/>
      <c r="C1096" s="544">
        <v>44701</v>
      </c>
      <c r="D1096" s="552">
        <v>0</v>
      </c>
      <c r="E1096" s="552">
        <v>2</v>
      </c>
      <c r="F1096" s="552">
        <v>0</v>
      </c>
      <c r="G1096" s="552">
        <v>0</v>
      </c>
      <c r="H1096" s="552">
        <v>0</v>
      </c>
      <c r="I1096" s="552">
        <v>0</v>
      </c>
      <c r="J1096" s="552">
        <v>0</v>
      </c>
      <c r="K1096" s="552">
        <v>0</v>
      </c>
      <c r="L1096" s="552">
        <v>0</v>
      </c>
      <c r="M1096" s="552">
        <v>0</v>
      </c>
      <c r="N1096" s="552">
        <v>0</v>
      </c>
      <c r="O1096" s="552">
        <v>0</v>
      </c>
      <c r="P1096" s="552">
        <v>0</v>
      </c>
      <c r="Q1096" s="552">
        <v>0</v>
      </c>
      <c r="R1096" s="552">
        <v>8</v>
      </c>
      <c r="S1096" s="552">
        <v>0</v>
      </c>
      <c r="T1096" s="552">
        <v>0</v>
      </c>
      <c r="U1096" s="552">
        <v>0</v>
      </c>
      <c r="V1096" s="552">
        <v>8</v>
      </c>
      <c r="W1096" s="552">
        <v>0</v>
      </c>
      <c r="X1096" s="552">
        <v>0</v>
      </c>
      <c r="Y1096" s="552">
        <v>0</v>
      </c>
      <c r="Z1096" s="552">
        <v>8</v>
      </c>
      <c r="AA1096" s="423">
        <f t="shared" si="392"/>
        <v>26</v>
      </c>
      <c r="AB1096" s="188" t="s">
        <v>715</v>
      </c>
      <c r="AC1096" s="637">
        <v>0</v>
      </c>
      <c r="AD1096" s="637">
        <v>2</v>
      </c>
      <c r="AE1096" s="637">
        <v>0</v>
      </c>
      <c r="AF1096" s="637">
        <v>0</v>
      </c>
      <c r="AG1096" s="637">
        <v>0</v>
      </c>
      <c r="AH1096" s="637">
        <v>0</v>
      </c>
      <c r="AI1096" s="637">
        <v>0</v>
      </c>
      <c r="AJ1096" s="637">
        <v>0</v>
      </c>
      <c r="AK1096" s="637">
        <v>0</v>
      </c>
      <c r="AL1096" s="637">
        <v>0</v>
      </c>
      <c r="AM1096" s="637">
        <v>0</v>
      </c>
      <c r="AN1096" s="637">
        <v>0</v>
      </c>
      <c r="AO1096" s="637">
        <v>0</v>
      </c>
      <c r="AP1096" s="637">
        <v>0</v>
      </c>
      <c r="AQ1096" s="637">
        <v>8</v>
      </c>
      <c r="AR1096" s="637">
        <v>0</v>
      </c>
      <c r="AS1096" s="637">
        <v>0</v>
      </c>
      <c r="AT1096" s="637">
        <v>0</v>
      </c>
      <c r="AU1096" s="637">
        <v>8</v>
      </c>
      <c r="AV1096" s="637">
        <v>0</v>
      </c>
      <c r="AW1096" s="637">
        <v>0</v>
      </c>
      <c r="AX1096" s="637">
        <v>0</v>
      </c>
      <c r="AY1096" s="637">
        <v>8</v>
      </c>
    </row>
    <row r="1097" spans="2:51" ht="37.5" hidden="1" customHeight="1" x14ac:dyDescent="0.2">
      <c r="B1097" s="93"/>
      <c r="C1097" s="544">
        <v>44715</v>
      </c>
      <c r="D1097" s="552">
        <v>0</v>
      </c>
      <c r="E1097" s="552">
        <v>0</v>
      </c>
      <c r="F1097" s="552">
        <v>0</v>
      </c>
      <c r="G1097" s="552">
        <v>0</v>
      </c>
      <c r="H1097" s="552">
        <v>0</v>
      </c>
      <c r="I1097" s="552">
        <v>0</v>
      </c>
      <c r="J1097" s="552">
        <v>0</v>
      </c>
      <c r="K1097" s="552">
        <v>0</v>
      </c>
      <c r="L1097" s="552">
        <v>0</v>
      </c>
      <c r="M1097" s="552">
        <v>0</v>
      </c>
      <c r="N1097" s="552">
        <v>0</v>
      </c>
      <c r="O1097" s="552">
        <v>0</v>
      </c>
      <c r="P1097" s="552">
        <v>0</v>
      </c>
      <c r="Q1097" s="552">
        <v>0</v>
      </c>
      <c r="R1097" s="552">
        <v>32</v>
      </c>
      <c r="S1097" s="552">
        <v>0</v>
      </c>
      <c r="T1097" s="552">
        <v>0</v>
      </c>
      <c r="U1097" s="552">
        <v>0</v>
      </c>
      <c r="V1097" s="552">
        <v>32</v>
      </c>
      <c r="W1097" s="552">
        <v>0</v>
      </c>
      <c r="X1097" s="552">
        <v>0</v>
      </c>
      <c r="Y1097" s="552">
        <v>0</v>
      </c>
      <c r="Z1097" s="552">
        <v>32</v>
      </c>
      <c r="AA1097" s="423">
        <f t="shared" si="392"/>
        <v>96</v>
      </c>
      <c r="AB1097" s="188" t="s">
        <v>715</v>
      </c>
      <c r="AC1097" s="637">
        <v>0</v>
      </c>
      <c r="AD1097" s="637">
        <v>0</v>
      </c>
      <c r="AE1097" s="637">
        <v>0</v>
      </c>
      <c r="AF1097" s="637">
        <v>0</v>
      </c>
      <c r="AG1097" s="637">
        <v>0</v>
      </c>
      <c r="AH1097" s="637">
        <v>0</v>
      </c>
      <c r="AI1097" s="637">
        <v>0</v>
      </c>
      <c r="AJ1097" s="637">
        <v>0</v>
      </c>
      <c r="AK1097" s="637">
        <v>0</v>
      </c>
      <c r="AL1097" s="637">
        <v>0</v>
      </c>
      <c r="AM1097" s="637">
        <v>0</v>
      </c>
      <c r="AN1097" s="637">
        <v>0</v>
      </c>
      <c r="AO1097" s="637">
        <v>0</v>
      </c>
      <c r="AP1097" s="637">
        <v>0</v>
      </c>
      <c r="AQ1097" s="637">
        <v>32</v>
      </c>
      <c r="AR1097" s="637">
        <v>0</v>
      </c>
      <c r="AS1097" s="637">
        <v>0</v>
      </c>
      <c r="AT1097" s="637">
        <v>0</v>
      </c>
      <c r="AU1097" s="637">
        <v>32</v>
      </c>
      <c r="AV1097" s="637">
        <v>0</v>
      </c>
      <c r="AW1097" s="637">
        <v>0</v>
      </c>
      <c r="AX1097" s="637">
        <v>0</v>
      </c>
      <c r="AY1097" s="637">
        <v>32</v>
      </c>
    </row>
    <row r="1098" spans="2:51" ht="37.5" hidden="1" customHeight="1" x14ac:dyDescent="0.2">
      <c r="B1098" s="93"/>
      <c r="C1098" s="544">
        <v>44727</v>
      </c>
      <c r="D1098" s="552">
        <v>0</v>
      </c>
      <c r="E1098" s="552">
        <v>0</v>
      </c>
      <c r="F1098" s="552">
        <v>0</v>
      </c>
      <c r="G1098" s="552">
        <v>0</v>
      </c>
      <c r="H1098" s="552">
        <v>0</v>
      </c>
      <c r="I1098" s="552">
        <v>0</v>
      </c>
      <c r="J1098" s="552">
        <v>0</v>
      </c>
      <c r="K1098" s="552">
        <v>0</v>
      </c>
      <c r="L1098" s="552">
        <v>0</v>
      </c>
      <c r="M1098" s="552">
        <v>0</v>
      </c>
      <c r="N1098" s="552">
        <v>0</v>
      </c>
      <c r="O1098" s="552">
        <v>0</v>
      </c>
      <c r="P1098" s="552">
        <v>0</v>
      </c>
      <c r="Q1098" s="552">
        <v>0</v>
      </c>
      <c r="R1098" s="552">
        <v>35</v>
      </c>
      <c r="S1098" s="552">
        <v>0</v>
      </c>
      <c r="T1098" s="552">
        <v>0</v>
      </c>
      <c r="U1098" s="552">
        <v>0</v>
      </c>
      <c r="V1098" s="552">
        <v>28</v>
      </c>
      <c r="W1098" s="552">
        <v>0</v>
      </c>
      <c r="X1098" s="552">
        <v>0</v>
      </c>
      <c r="Y1098" s="552">
        <v>0</v>
      </c>
      <c r="Z1098" s="552">
        <v>28</v>
      </c>
      <c r="AA1098" s="423">
        <f t="shared" si="392"/>
        <v>91</v>
      </c>
      <c r="AB1098" s="188" t="s">
        <v>715</v>
      </c>
      <c r="AC1098" s="637">
        <v>0</v>
      </c>
      <c r="AD1098" s="637">
        <v>0</v>
      </c>
      <c r="AE1098" s="637">
        <v>0</v>
      </c>
      <c r="AF1098" s="637">
        <v>0</v>
      </c>
      <c r="AG1098" s="637">
        <v>0</v>
      </c>
      <c r="AH1098" s="637">
        <v>0</v>
      </c>
      <c r="AI1098" s="637">
        <v>0</v>
      </c>
      <c r="AJ1098" s="637">
        <v>0</v>
      </c>
      <c r="AK1098" s="637">
        <v>0</v>
      </c>
      <c r="AL1098" s="637">
        <v>0</v>
      </c>
      <c r="AM1098" s="637">
        <v>0</v>
      </c>
      <c r="AN1098" s="637">
        <v>0</v>
      </c>
      <c r="AO1098" s="637">
        <v>0</v>
      </c>
      <c r="AP1098" s="637">
        <v>0</v>
      </c>
      <c r="AQ1098" s="637">
        <v>35</v>
      </c>
      <c r="AR1098" s="637">
        <v>0</v>
      </c>
      <c r="AS1098" s="637">
        <v>0</v>
      </c>
      <c r="AT1098" s="637">
        <v>0</v>
      </c>
      <c r="AU1098" s="637">
        <v>28</v>
      </c>
      <c r="AV1098" s="637">
        <v>0</v>
      </c>
      <c r="AW1098" s="637">
        <v>0</v>
      </c>
      <c r="AX1098" s="637">
        <v>0</v>
      </c>
      <c r="AY1098" s="637">
        <v>28</v>
      </c>
    </row>
    <row r="1099" spans="2:51" ht="37.5" hidden="1" customHeight="1" thickBot="1" x14ac:dyDescent="0.25">
      <c r="B1099" s="93"/>
      <c r="C1099" s="544">
        <v>44736</v>
      </c>
      <c r="D1099" s="552">
        <v>0</v>
      </c>
      <c r="E1099" s="552">
        <v>0</v>
      </c>
      <c r="F1099" s="552">
        <v>0</v>
      </c>
      <c r="G1099" s="552">
        <v>0</v>
      </c>
      <c r="H1099" s="552">
        <v>0</v>
      </c>
      <c r="I1099" s="552">
        <v>0</v>
      </c>
      <c r="J1099" s="552">
        <v>0</v>
      </c>
      <c r="K1099" s="552">
        <v>0</v>
      </c>
      <c r="L1099" s="552">
        <v>0</v>
      </c>
      <c r="M1099" s="552">
        <v>0</v>
      </c>
      <c r="N1099" s="552">
        <v>0</v>
      </c>
      <c r="O1099" s="552">
        <v>0</v>
      </c>
      <c r="P1099" s="552">
        <v>0</v>
      </c>
      <c r="Q1099" s="552">
        <v>0</v>
      </c>
      <c r="R1099" s="552">
        <v>20</v>
      </c>
      <c r="S1099" s="552">
        <v>0</v>
      </c>
      <c r="T1099" s="552">
        <v>0</v>
      </c>
      <c r="U1099" s="552">
        <v>0</v>
      </c>
      <c r="V1099" s="552">
        <v>16</v>
      </c>
      <c r="W1099" s="552">
        <v>0</v>
      </c>
      <c r="X1099" s="552">
        <v>0</v>
      </c>
      <c r="Y1099" s="552">
        <v>0</v>
      </c>
      <c r="Z1099" s="552">
        <v>16</v>
      </c>
      <c r="AA1099" s="423">
        <f t="shared" si="392"/>
        <v>52</v>
      </c>
      <c r="AB1099" s="188" t="s">
        <v>715</v>
      </c>
      <c r="AC1099" s="637">
        <v>0</v>
      </c>
      <c r="AD1099" s="637">
        <v>0</v>
      </c>
      <c r="AE1099" s="637">
        <v>0</v>
      </c>
      <c r="AF1099" s="637">
        <v>0</v>
      </c>
      <c r="AG1099" s="637">
        <v>0</v>
      </c>
      <c r="AH1099" s="637">
        <v>0</v>
      </c>
      <c r="AI1099" s="637">
        <v>0</v>
      </c>
      <c r="AJ1099" s="637">
        <v>0</v>
      </c>
      <c r="AK1099" s="637">
        <v>0</v>
      </c>
      <c r="AL1099" s="637">
        <v>0</v>
      </c>
      <c r="AM1099" s="637">
        <v>0</v>
      </c>
      <c r="AN1099" s="637">
        <v>0</v>
      </c>
      <c r="AO1099" s="637">
        <v>0</v>
      </c>
      <c r="AP1099" s="637">
        <v>0</v>
      </c>
      <c r="AQ1099" s="637">
        <v>20</v>
      </c>
      <c r="AR1099" s="637">
        <v>0</v>
      </c>
      <c r="AS1099" s="637">
        <v>0</v>
      </c>
      <c r="AT1099" s="637">
        <v>0</v>
      </c>
      <c r="AU1099" s="637">
        <v>16</v>
      </c>
      <c r="AV1099" s="637">
        <v>0</v>
      </c>
      <c r="AW1099" s="637">
        <v>0</v>
      </c>
      <c r="AX1099" s="637">
        <v>0</v>
      </c>
      <c r="AY1099" s="637">
        <v>16</v>
      </c>
    </row>
    <row r="1100" spans="2:51" ht="37.5" hidden="1" customHeight="1" thickTop="1" x14ac:dyDescent="0.2">
      <c r="B1100" s="1898" t="s">
        <v>412</v>
      </c>
      <c r="C1100" s="1898"/>
      <c r="D1100" s="424">
        <f t="shared" ref="D1100:AA1100" si="395">SUM(D1090:D1099)</f>
        <v>140</v>
      </c>
      <c r="E1100" s="424">
        <f t="shared" si="395"/>
        <v>118</v>
      </c>
      <c r="F1100" s="424">
        <f t="shared" si="395"/>
        <v>24</v>
      </c>
      <c r="G1100" s="424">
        <f t="shared" si="395"/>
        <v>0</v>
      </c>
      <c r="H1100" s="424">
        <f t="shared" si="395"/>
        <v>118</v>
      </c>
      <c r="I1100" s="424">
        <f t="shared" si="395"/>
        <v>24</v>
      </c>
      <c r="J1100" s="424">
        <f t="shared" si="395"/>
        <v>91</v>
      </c>
      <c r="K1100" s="424">
        <f t="shared" si="395"/>
        <v>7</v>
      </c>
      <c r="L1100" s="424">
        <f t="shared" si="395"/>
        <v>46</v>
      </c>
      <c r="M1100" s="424">
        <f t="shared" si="395"/>
        <v>0</v>
      </c>
      <c r="N1100" s="424">
        <f t="shared" si="395"/>
        <v>83</v>
      </c>
      <c r="O1100" s="424">
        <f t="shared" si="395"/>
        <v>69</v>
      </c>
      <c r="P1100" s="424">
        <f t="shared" si="395"/>
        <v>82</v>
      </c>
      <c r="Q1100" s="424">
        <f t="shared" si="395"/>
        <v>0</v>
      </c>
      <c r="R1100" s="424">
        <f t="shared" si="395"/>
        <v>165</v>
      </c>
      <c r="S1100" s="424">
        <f t="shared" si="395"/>
        <v>82</v>
      </c>
      <c r="T1100" s="424">
        <f t="shared" si="395"/>
        <v>0</v>
      </c>
      <c r="U1100" s="424">
        <f t="shared" si="395"/>
        <v>24</v>
      </c>
      <c r="V1100" s="424">
        <f t="shared" si="395"/>
        <v>141</v>
      </c>
      <c r="W1100" s="424">
        <f t="shared" si="395"/>
        <v>84</v>
      </c>
      <c r="X1100" s="424">
        <f t="shared" si="395"/>
        <v>0</v>
      </c>
      <c r="Y1100" s="424">
        <f t="shared" si="395"/>
        <v>24</v>
      </c>
      <c r="Z1100" s="424">
        <f t="shared" si="395"/>
        <v>141</v>
      </c>
      <c r="AA1100" s="423">
        <f t="shared" si="395"/>
        <v>1463</v>
      </c>
      <c r="AB1100" s="182"/>
      <c r="AC1100" s="638">
        <f>SUM(AC1090:AC1099)</f>
        <v>27</v>
      </c>
      <c r="AD1100" s="638">
        <f t="shared" ref="AD1100:AY1100" si="396">SUM(AD1090:AD1099)</f>
        <v>29</v>
      </c>
      <c r="AE1100" s="638">
        <f t="shared" si="396"/>
        <v>0</v>
      </c>
      <c r="AF1100" s="638">
        <f t="shared" si="396"/>
        <v>0</v>
      </c>
      <c r="AG1100" s="638">
        <f t="shared" si="396"/>
        <v>27</v>
      </c>
      <c r="AH1100" s="638">
        <f t="shared" si="396"/>
        <v>0</v>
      </c>
      <c r="AI1100" s="638">
        <f t="shared" si="396"/>
        <v>9</v>
      </c>
      <c r="AJ1100" s="638">
        <f t="shared" si="396"/>
        <v>0</v>
      </c>
      <c r="AK1100" s="638">
        <f t="shared" si="396"/>
        <v>18</v>
      </c>
      <c r="AL1100" s="638">
        <f t="shared" si="396"/>
        <v>0</v>
      </c>
      <c r="AM1100" s="638">
        <f t="shared" si="396"/>
        <v>18</v>
      </c>
      <c r="AN1100" s="638">
        <f t="shared" si="396"/>
        <v>9</v>
      </c>
      <c r="AO1100" s="638">
        <f t="shared" si="396"/>
        <v>9</v>
      </c>
      <c r="AP1100" s="638">
        <f t="shared" si="396"/>
        <v>0</v>
      </c>
      <c r="AQ1100" s="638">
        <f t="shared" si="396"/>
        <v>113</v>
      </c>
      <c r="AR1100" s="638">
        <f t="shared" si="396"/>
        <v>9</v>
      </c>
      <c r="AS1100" s="638">
        <f t="shared" si="396"/>
        <v>0</v>
      </c>
      <c r="AT1100" s="638">
        <f t="shared" si="396"/>
        <v>0</v>
      </c>
      <c r="AU1100" s="638">
        <f t="shared" si="396"/>
        <v>102</v>
      </c>
      <c r="AV1100" s="638">
        <f t="shared" si="396"/>
        <v>11</v>
      </c>
      <c r="AW1100" s="638">
        <f t="shared" si="396"/>
        <v>0</v>
      </c>
      <c r="AX1100" s="638">
        <f t="shared" si="396"/>
        <v>0</v>
      </c>
      <c r="AY1100" s="638">
        <f t="shared" si="396"/>
        <v>102</v>
      </c>
    </row>
    <row r="1101" spans="2:51" ht="12" hidden="1" customHeight="1" x14ac:dyDescent="0.2"/>
    <row r="1102" spans="2:51" ht="28.2" hidden="1" x14ac:dyDescent="0.2">
      <c r="B1102" s="726" t="s">
        <v>1141</v>
      </c>
      <c r="I1102" s="654"/>
      <c r="AB1102" s="654"/>
    </row>
    <row r="1103" spans="2:51" ht="12" hidden="1" customHeight="1" x14ac:dyDescent="0.2"/>
    <row r="1104" spans="2:51" ht="16.2" hidden="1" x14ac:dyDescent="0.2">
      <c r="B1104" s="78" t="s">
        <v>413</v>
      </c>
      <c r="C1104" s="89"/>
      <c r="D1104" s="103" t="s">
        <v>414</v>
      </c>
      <c r="E1104" s="103" t="s">
        <v>6</v>
      </c>
      <c r="F1104" s="103" t="s">
        <v>262</v>
      </c>
      <c r="G1104" s="103" t="s">
        <v>435</v>
      </c>
      <c r="H1104" s="103" t="s">
        <v>7</v>
      </c>
      <c r="I1104" s="103" t="s">
        <v>8</v>
      </c>
      <c r="J1104" s="99" t="s">
        <v>22</v>
      </c>
      <c r="K1104" s="103" t="s">
        <v>23</v>
      </c>
      <c r="L1104" s="103" t="s">
        <v>24</v>
      </c>
      <c r="M1104" s="103" t="s">
        <v>9</v>
      </c>
      <c r="N1104" s="103" t="s">
        <v>415</v>
      </c>
      <c r="O1104" s="103" t="s">
        <v>20</v>
      </c>
      <c r="P1104" s="103" t="s">
        <v>10</v>
      </c>
      <c r="Q1104" s="103" t="s">
        <v>436</v>
      </c>
      <c r="R1104" s="103" t="s">
        <v>12</v>
      </c>
      <c r="S1104" s="103" t="s">
        <v>11</v>
      </c>
      <c r="T1104" s="103" t="s">
        <v>437</v>
      </c>
      <c r="U1104" s="103" t="s">
        <v>13</v>
      </c>
      <c r="V1104" s="103" t="s">
        <v>14</v>
      </c>
      <c r="W1104" s="103" t="s">
        <v>416</v>
      </c>
      <c r="X1104" s="103" t="s">
        <v>1086</v>
      </c>
      <c r="Y1104" s="103" t="s">
        <v>15</v>
      </c>
      <c r="Z1104" s="103" t="s">
        <v>16</v>
      </c>
      <c r="AA1104" s="87"/>
      <c r="AB1104" s="188"/>
      <c r="AC1104" s="81" t="s">
        <v>409</v>
      </c>
      <c r="AD1104" s="81"/>
      <c r="AE1104" s="81"/>
      <c r="AF1104" s="81"/>
      <c r="AG1104" s="81"/>
      <c r="AH1104" s="81"/>
      <c r="AI1104" s="81"/>
      <c r="AJ1104" s="81"/>
      <c r="AK1104" s="81"/>
      <c r="AL1104" s="81"/>
      <c r="AM1104" s="81"/>
      <c r="AN1104" s="81"/>
      <c r="AO1104" s="81"/>
      <c r="AP1104" s="81"/>
      <c r="AQ1104" s="81"/>
      <c r="AR1104" s="81"/>
      <c r="AS1104" s="81"/>
      <c r="AT1104" s="81"/>
      <c r="AU1104" s="81"/>
      <c r="AV1104" s="81"/>
    </row>
    <row r="1105" spans="2:51" ht="32.25" hidden="1" customHeight="1" x14ac:dyDescent="0.2">
      <c r="B1105" s="83" t="s">
        <v>410</v>
      </c>
      <c r="C1105" s="83" t="s">
        <v>411</v>
      </c>
      <c r="D1105" s="104" t="s">
        <v>1111</v>
      </c>
      <c r="E1105" s="104" t="s">
        <v>57</v>
      </c>
      <c r="F1105" s="104" t="s">
        <v>263</v>
      </c>
      <c r="G1105" s="104" t="s">
        <v>340</v>
      </c>
      <c r="H1105" s="104" t="s">
        <v>58</v>
      </c>
      <c r="I1105" s="104" t="s">
        <v>59</v>
      </c>
      <c r="J1105" s="105" t="s">
        <v>79</v>
      </c>
      <c r="K1105" s="104" t="s">
        <v>80</v>
      </c>
      <c r="L1105" s="104" t="s">
        <v>81</v>
      </c>
      <c r="M1105" s="104" t="s">
        <v>60</v>
      </c>
      <c r="N1105" s="104" t="s">
        <v>61</v>
      </c>
      <c r="O1105" s="104" t="s">
        <v>77</v>
      </c>
      <c r="P1105" s="104" t="s">
        <v>62</v>
      </c>
      <c r="Q1105" s="104" t="s">
        <v>349</v>
      </c>
      <c r="R1105" s="104" t="s">
        <v>65</v>
      </c>
      <c r="S1105" s="104" t="s">
        <v>63</v>
      </c>
      <c r="T1105" s="104" t="s">
        <v>350</v>
      </c>
      <c r="U1105" s="104" t="s">
        <v>66</v>
      </c>
      <c r="V1105" s="104" t="s">
        <v>67</v>
      </c>
      <c r="W1105" s="104" t="s">
        <v>64</v>
      </c>
      <c r="X1105" s="104" t="s">
        <v>351</v>
      </c>
      <c r="Y1105" s="104" t="s">
        <v>68</v>
      </c>
      <c r="Z1105" s="104" t="s">
        <v>69</v>
      </c>
      <c r="AA1105" s="90" t="s">
        <v>1074</v>
      </c>
      <c r="AB1105" s="188"/>
      <c r="AC1105" s="92" t="s">
        <v>1087</v>
      </c>
      <c r="AD1105" s="92" t="s">
        <v>57</v>
      </c>
      <c r="AE1105" s="92" t="s">
        <v>263</v>
      </c>
      <c r="AF1105" s="92" t="s">
        <v>340</v>
      </c>
      <c r="AG1105" s="92" t="s">
        <v>58</v>
      </c>
      <c r="AH1105" s="92" t="s">
        <v>59</v>
      </c>
      <c r="AI1105" s="91" t="s">
        <v>79</v>
      </c>
      <c r="AJ1105" s="92" t="s">
        <v>80</v>
      </c>
      <c r="AK1105" s="92" t="s">
        <v>81</v>
      </c>
      <c r="AL1105" s="92" t="s">
        <v>60</v>
      </c>
      <c r="AM1105" s="92" t="s">
        <v>61</v>
      </c>
      <c r="AN1105" s="92" t="s">
        <v>77</v>
      </c>
      <c r="AO1105" s="92" t="s">
        <v>62</v>
      </c>
      <c r="AP1105" s="92" t="s">
        <v>349</v>
      </c>
      <c r="AQ1105" s="92" t="s">
        <v>65</v>
      </c>
      <c r="AR1105" s="92" t="s">
        <v>63</v>
      </c>
      <c r="AS1105" s="92" t="s">
        <v>350</v>
      </c>
      <c r="AT1105" s="92" t="s">
        <v>66</v>
      </c>
      <c r="AU1105" s="92" t="s">
        <v>67</v>
      </c>
      <c r="AV1105" s="92" t="s">
        <v>64</v>
      </c>
      <c r="AW1105" s="92" t="s">
        <v>351</v>
      </c>
      <c r="AX1105" s="92" t="s">
        <v>68</v>
      </c>
      <c r="AY1105" s="92" t="s">
        <v>69</v>
      </c>
    </row>
    <row r="1106" spans="2:51" ht="37.5" hidden="1" customHeight="1" x14ac:dyDescent="0.2">
      <c r="B1106" s="93"/>
      <c r="C1106" s="727">
        <v>44600</v>
      </c>
      <c r="D1106" s="549">
        <v>26</v>
      </c>
      <c r="E1106" s="549">
        <v>26</v>
      </c>
      <c r="F1106" s="549">
        <v>0</v>
      </c>
      <c r="G1106" s="549">
        <v>0</v>
      </c>
      <c r="H1106" s="549">
        <v>26</v>
      </c>
      <c r="I1106" s="549">
        <v>0</v>
      </c>
      <c r="J1106" s="549">
        <v>19</v>
      </c>
      <c r="K1106" s="549">
        <v>6</v>
      </c>
      <c r="L1106" s="549">
        <v>3</v>
      </c>
      <c r="M1106" s="549">
        <v>0</v>
      </c>
      <c r="N1106" s="549">
        <v>3</v>
      </c>
      <c r="O1106" s="549">
        <v>25</v>
      </c>
      <c r="P1106" s="549">
        <v>27</v>
      </c>
      <c r="Q1106" s="549">
        <v>0</v>
      </c>
      <c r="R1106" s="549">
        <v>1</v>
      </c>
      <c r="S1106" s="549">
        <v>27</v>
      </c>
      <c r="T1106" s="549">
        <v>0</v>
      </c>
      <c r="U1106" s="549">
        <v>0</v>
      </c>
      <c r="V1106" s="549">
        <v>12</v>
      </c>
      <c r="W1106" s="549">
        <v>27</v>
      </c>
      <c r="X1106" s="549">
        <v>0</v>
      </c>
      <c r="Y1106" s="549">
        <v>0</v>
      </c>
      <c r="Z1106" s="549">
        <v>12</v>
      </c>
      <c r="AA1106" s="423">
        <f t="shared" ref="AA1106:AA1115" si="397">SUM(D1106:Z1106)</f>
        <v>240</v>
      </c>
      <c r="AB1106" s="188"/>
      <c r="AC1106" s="637">
        <f>D1106-D1090</f>
        <v>0</v>
      </c>
      <c r="AD1106" s="637">
        <f t="shared" ref="AD1106:AY1115" si="398">E1106-E1090</f>
        <v>0</v>
      </c>
      <c r="AE1106" s="637">
        <f t="shared" si="398"/>
        <v>0</v>
      </c>
      <c r="AF1106" s="637">
        <f t="shared" si="398"/>
        <v>0</v>
      </c>
      <c r="AG1106" s="637">
        <f t="shared" si="398"/>
        <v>0</v>
      </c>
      <c r="AH1106" s="637">
        <f t="shared" si="398"/>
        <v>0</v>
      </c>
      <c r="AI1106" s="637">
        <f t="shared" si="398"/>
        <v>0</v>
      </c>
      <c r="AJ1106" s="637">
        <f t="shared" si="398"/>
        <v>0</v>
      </c>
      <c r="AK1106" s="637">
        <f t="shared" si="398"/>
        <v>0</v>
      </c>
      <c r="AL1106" s="637">
        <f t="shared" si="398"/>
        <v>0</v>
      </c>
      <c r="AM1106" s="637">
        <f t="shared" si="398"/>
        <v>0</v>
      </c>
      <c r="AN1106" s="637">
        <f t="shared" si="398"/>
        <v>0</v>
      </c>
      <c r="AO1106" s="637">
        <f t="shared" si="398"/>
        <v>0</v>
      </c>
      <c r="AP1106" s="637">
        <f t="shared" si="398"/>
        <v>0</v>
      </c>
      <c r="AQ1106" s="637">
        <f t="shared" si="398"/>
        <v>0</v>
      </c>
      <c r="AR1106" s="637">
        <f t="shared" si="398"/>
        <v>0</v>
      </c>
      <c r="AS1106" s="637">
        <f t="shared" si="398"/>
        <v>0</v>
      </c>
      <c r="AT1106" s="637">
        <f t="shared" si="398"/>
        <v>0</v>
      </c>
      <c r="AU1106" s="637">
        <f t="shared" si="398"/>
        <v>0</v>
      </c>
      <c r="AV1106" s="637">
        <f t="shared" si="398"/>
        <v>0</v>
      </c>
      <c r="AW1106" s="637">
        <f t="shared" si="398"/>
        <v>0</v>
      </c>
      <c r="AX1106" s="637">
        <f t="shared" si="398"/>
        <v>0</v>
      </c>
      <c r="AY1106" s="637">
        <f t="shared" si="398"/>
        <v>0</v>
      </c>
    </row>
    <row r="1107" spans="2:51" ht="37.5" hidden="1" customHeight="1" x14ac:dyDescent="0.2">
      <c r="B1107" s="93"/>
      <c r="C1107" s="728">
        <v>44609</v>
      </c>
      <c r="D1107" s="549">
        <v>24</v>
      </c>
      <c r="E1107" s="550">
        <v>24</v>
      </c>
      <c r="F1107" s="549">
        <v>0</v>
      </c>
      <c r="G1107" s="549">
        <v>0</v>
      </c>
      <c r="H1107" s="549">
        <v>26</v>
      </c>
      <c r="I1107" s="549">
        <v>0</v>
      </c>
      <c r="J1107" s="549">
        <v>23</v>
      </c>
      <c r="K1107" s="549">
        <v>1</v>
      </c>
      <c r="L1107" s="549">
        <v>0</v>
      </c>
      <c r="M1107" s="549">
        <v>0</v>
      </c>
      <c r="N1107" s="549">
        <v>11</v>
      </c>
      <c r="O1107" s="549">
        <v>15</v>
      </c>
      <c r="P1107" s="549">
        <v>24</v>
      </c>
      <c r="Q1107" s="549">
        <v>0</v>
      </c>
      <c r="R1107" s="549">
        <v>2</v>
      </c>
      <c r="S1107" s="553">
        <v>22</v>
      </c>
      <c r="T1107" s="549">
        <v>0</v>
      </c>
      <c r="U1107" s="549">
        <v>0</v>
      </c>
      <c r="V1107" s="549">
        <v>2</v>
      </c>
      <c r="W1107" s="553">
        <v>23</v>
      </c>
      <c r="X1107" s="549">
        <v>0</v>
      </c>
      <c r="Y1107" s="549">
        <v>0</v>
      </c>
      <c r="Z1107" s="549">
        <v>2</v>
      </c>
      <c r="AA1107" s="423">
        <f t="shared" si="397"/>
        <v>199</v>
      </c>
      <c r="AB1107" s="188" t="s">
        <v>634</v>
      </c>
      <c r="AC1107" s="637">
        <f t="shared" ref="AC1107:AC1115" si="399">D1107-D1091</f>
        <v>0</v>
      </c>
      <c r="AD1107" s="637">
        <f t="shared" si="398"/>
        <v>0</v>
      </c>
      <c r="AE1107" s="637">
        <f t="shared" si="398"/>
        <v>0</v>
      </c>
      <c r="AF1107" s="637">
        <f t="shared" si="398"/>
        <v>0</v>
      </c>
      <c r="AG1107" s="637">
        <f t="shared" si="398"/>
        <v>0</v>
      </c>
      <c r="AH1107" s="637">
        <f t="shared" si="398"/>
        <v>0</v>
      </c>
      <c r="AI1107" s="637">
        <f t="shared" si="398"/>
        <v>0</v>
      </c>
      <c r="AJ1107" s="637">
        <f t="shared" si="398"/>
        <v>0</v>
      </c>
      <c r="AK1107" s="637">
        <f t="shared" si="398"/>
        <v>0</v>
      </c>
      <c r="AL1107" s="637">
        <f t="shared" si="398"/>
        <v>0</v>
      </c>
      <c r="AM1107" s="637">
        <f t="shared" si="398"/>
        <v>0</v>
      </c>
      <c r="AN1107" s="637">
        <f t="shared" si="398"/>
        <v>0</v>
      </c>
      <c r="AO1107" s="637">
        <f t="shared" si="398"/>
        <v>0</v>
      </c>
      <c r="AP1107" s="637">
        <f t="shared" si="398"/>
        <v>0</v>
      </c>
      <c r="AQ1107" s="637">
        <f t="shared" si="398"/>
        <v>0</v>
      </c>
      <c r="AR1107" s="637">
        <f t="shared" si="398"/>
        <v>-2</v>
      </c>
      <c r="AS1107" s="637">
        <f t="shared" si="398"/>
        <v>0</v>
      </c>
      <c r="AT1107" s="637">
        <f t="shared" si="398"/>
        <v>0</v>
      </c>
      <c r="AU1107" s="637">
        <f t="shared" si="398"/>
        <v>0</v>
      </c>
      <c r="AV1107" s="637">
        <f t="shared" si="398"/>
        <v>-1</v>
      </c>
      <c r="AW1107" s="637">
        <f t="shared" si="398"/>
        <v>0</v>
      </c>
      <c r="AX1107" s="637">
        <f t="shared" si="398"/>
        <v>0</v>
      </c>
      <c r="AY1107" s="637">
        <f t="shared" si="398"/>
        <v>0</v>
      </c>
    </row>
    <row r="1108" spans="2:51" ht="37.5" hidden="1" customHeight="1" x14ac:dyDescent="0.2">
      <c r="B1108" s="93"/>
      <c r="C1108" s="728">
        <v>44616</v>
      </c>
      <c r="D1108" s="549">
        <v>27</v>
      </c>
      <c r="E1108" s="550">
        <v>27</v>
      </c>
      <c r="F1108" s="549">
        <v>0</v>
      </c>
      <c r="G1108" s="549">
        <v>0</v>
      </c>
      <c r="H1108" s="549">
        <v>27</v>
      </c>
      <c r="I1108" s="549">
        <v>0</v>
      </c>
      <c r="J1108" s="549">
        <v>14</v>
      </c>
      <c r="K1108" s="549">
        <v>0</v>
      </c>
      <c r="L1108" s="549">
        <v>13</v>
      </c>
      <c r="M1108" s="549">
        <v>0</v>
      </c>
      <c r="N1108" s="549">
        <v>8</v>
      </c>
      <c r="O1108" s="549">
        <v>20</v>
      </c>
      <c r="P1108" s="549">
        <v>22</v>
      </c>
      <c r="Q1108" s="549">
        <v>0</v>
      </c>
      <c r="R1108" s="549">
        <v>6</v>
      </c>
      <c r="S1108" s="553">
        <v>24</v>
      </c>
      <c r="T1108" s="549">
        <v>0</v>
      </c>
      <c r="U1108" s="549">
        <v>0</v>
      </c>
      <c r="V1108" s="549">
        <v>6</v>
      </c>
      <c r="W1108" s="553">
        <v>23</v>
      </c>
      <c r="X1108" s="549">
        <v>0</v>
      </c>
      <c r="Y1108" s="549">
        <v>0</v>
      </c>
      <c r="Z1108" s="549">
        <v>6</v>
      </c>
      <c r="AA1108" s="423">
        <f t="shared" si="397"/>
        <v>223</v>
      </c>
      <c r="AB1108" s="188" t="s">
        <v>634</v>
      </c>
      <c r="AC1108" s="637">
        <f t="shared" si="399"/>
        <v>0</v>
      </c>
      <c r="AD1108" s="637">
        <f t="shared" si="398"/>
        <v>0</v>
      </c>
      <c r="AE1108" s="637">
        <f t="shared" si="398"/>
        <v>0</v>
      </c>
      <c r="AF1108" s="637">
        <f t="shared" si="398"/>
        <v>0</v>
      </c>
      <c r="AG1108" s="637">
        <f t="shared" si="398"/>
        <v>0</v>
      </c>
      <c r="AH1108" s="637">
        <f t="shared" si="398"/>
        <v>0</v>
      </c>
      <c r="AI1108" s="637">
        <f t="shared" si="398"/>
        <v>0</v>
      </c>
      <c r="AJ1108" s="637">
        <f t="shared" si="398"/>
        <v>0</v>
      </c>
      <c r="AK1108" s="637">
        <f t="shared" si="398"/>
        <v>0</v>
      </c>
      <c r="AL1108" s="637">
        <f t="shared" si="398"/>
        <v>0</v>
      </c>
      <c r="AM1108" s="637">
        <f t="shared" si="398"/>
        <v>0</v>
      </c>
      <c r="AN1108" s="637">
        <f t="shared" si="398"/>
        <v>0</v>
      </c>
      <c r="AO1108" s="637">
        <f t="shared" si="398"/>
        <v>0</v>
      </c>
      <c r="AP1108" s="637">
        <f t="shared" si="398"/>
        <v>0</v>
      </c>
      <c r="AQ1108" s="637">
        <f t="shared" si="398"/>
        <v>0</v>
      </c>
      <c r="AR1108" s="637">
        <f t="shared" si="398"/>
        <v>2</v>
      </c>
      <c r="AS1108" s="637">
        <f t="shared" si="398"/>
        <v>0</v>
      </c>
      <c r="AT1108" s="637">
        <f t="shared" si="398"/>
        <v>0</v>
      </c>
      <c r="AU1108" s="637">
        <f t="shared" si="398"/>
        <v>0</v>
      </c>
      <c r="AV1108" s="637">
        <f t="shared" si="398"/>
        <v>1</v>
      </c>
      <c r="AW1108" s="637">
        <f t="shared" si="398"/>
        <v>0</v>
      </c>
      <c r="AX1108" s="637">
        <f t="shared" si="398"/>
        <v>0</v>
      </c>
      <c r="AY1108" s="637">
        <f t="shared" si="398"/>
        <v>0</v>
      </c>
    </row>
    <row r="1109" spans="2:51" ht="37.5" hidden="1" customHeight="1" x14ac:dyDescent="0.2">
      <c r="B1109" s="93"/>
      <c r="C1109" s="728">
        <v>44627</v>
      </c>
      <c r="D1109" s="549">
        <v>19</v>
      </c>
      <c r="E1109" s="549">
        <v>3</v>
      </c>
      <c r="F1109" s="549">
        <v>16</v>
      </c>
      <c r="G1109" s="549">
        <v>0</v>
      </c>
      <c r="H1109" s="549">
        <v>3</v>
      </c>
      <c r="I1109" s="549">
        <v>16</v>
      </c>
      <c r="J1109" s="549">
        <v>18</v>
      </c>
      <c r="K1109" s="549">
        <v>0</v>
      </c>
      <c r="L1109" s="549">
        <v>3</v>
      </c>
      <c r="M1109" s="549">
        <v>0</v>
      </c>
      <c r="N1109" s="549">
        <v>22</v>
      </c>
      <c r="O1109" s="549">
        <v>0</v>
      </c>
      <c r="P1109" s="549">
        <v>0</v>
      </c>
      <c r="Q1109" s="549">
        <v>0</v>
      </c>
      <c r="R1109" s="549">
        <v>22</v>
      </c>
      <c r="S1109" s="549">
        <v>13</v>
      </c>
      <c r="T1109" s="549">
        <v>0</v>
      </c>
      <c r="U1109" s="549">
        <v>13</v>
      </c>
      <c r="V1109" s="549">
        <v>16</v>
      </c>
      <c r="W1109" s="549">
        <v>14</v>
      </c>
      <c r="X1109" s="549">
        <v>0</v>
      </c>
      <c r="Y1109" s="549">
        <v>12</v>
      </c>
      <c r="Z1109" s="549">
        <v>16</v>
      </c>
      <c r="AA1109" s="423">
        <f t="shared" si="397"/>
        <v>206</v>
      </c>
      <c r="AB1109" s="188"/>
      <c r="AC1109" s="637">
        <f t="shared" si="399"/>
        <v>0</v>
      </c>
      <c r="AD1109" s="637">
        <f t="shared" si="398"/>
        <v>0</v>
      </c>
      <c r="AE1109" s="637">
        <f t="shared" si="398"/>
        <v>0</v>
      </c>
      <c r="AF1109" s="637">
        <f t="shared" si="398"/>
        <v>0</v>
      </c>
      <c r="AG1109" s="637">
        <f t="shared" si="398"/>
        <v>0</v>
      </c>
      <c r="AH1109" s="637">
        <f t="shared" si="398"/>
        <v>0</v>
      </c>
      <c r="AI1109" s="637">
        <f t="shared" si="398"/>
        <v>0</v>
      </c>
      <c r="AJ1109" s="637">
        <f t="shared" si="398"/>
        <v>0</v>
      </c>
      <c r="AK1109" s="637">
        <f t="shared" si="398"/>
        <v>0</v>
      </c>
      <c r="AL1109" s="637">
        <f t="shared" si="398"/>
        <v>0</v>
      </c>
      <c r="AM1109" s="637">
        <f t="shared" si="398"/>
        <v>0</v>
      </c>
      <c r="AN1109" s="637">
        <f t="shared" si="398"/>
        <v>0</v>
      </c>
      <c r="AO1109" s="637">
        <f t="shared" si="398"/>
        <v>0</v>
      </c>
      <c r="AP1109" s="637">
        <f t="shared" si="398"/>
        <v>0</v>
      </c>
      <c r="AQ1109" s="637">
        <f t="shared" si="398"/>
        <v>0</v>
      </c>
      <c r="AR1109" s="637">
        <f t="shared" si="398"/>
        <v>13</v>
      </c>
      <c r="AS1109" s="637">
        <f t="shared" si="398"/>
        <v>0</v>
      </c>
      <c r="AT1109" s="637">
        <f t="shared" si="398"/>
        <v>1</v>
      </c>
      <c r="AU1109" s="637">
        <f t="shared" si="398"/>
        <v>6</v>
      </c>
      <c r="AV1109" s="637">
        <f t="shared" si="398"/>
        <v>14</v>
      </c>
      <c r="AW1109" s="637">
        <f t="shared" si="398"/>
        <v>0</v>
      </c>
      <c r="AX1109" s="637">
        <f t="shared" si="398"/>
        <v>0</v>
      </c>
      <c r="AY1109" s="637">
        <f t="shared" si="398"/>
        <v>6</v>
      </c>
    </row>
    <row r="1110" spans="2:51" ht="37.5" hidden="1" customHeight="1" x14ac:dyDescent="0.2">
      <c r="B1110" s="93"/>
      <c r="C1110" s="728">
        <v>44657</v>
      </c>
      <c r="D1110" s="549">
        <v>26</v>
      </c>
      <c r="E1110" s="549">
        <v>18</v>
      </c>
      <c r="F1110" s="549">
        <v>8</v>
      </c>
      <c r="G1110" s="549">
        <v>0</v>
      </c>
      <c r="H1110" s="549">
        <v>18</v>
      </c>
      <c r="I1110" s="549">
        <v>8</v>
      </c>
      <c r="J1110" s="549">
        <v>14</v>
      </c>
      <c r="K1110" s="549">
        <v>0</v>
      </c>
      <c r="L1110" s="549">
        <v>12</v>
      </c>
      <c r="M1110" s="549">
        <v>0</v>
      </c>
      <c r="N1110" s="549">
        <v>24</v>
      </c>
      <c r="O1110" s="549">
        <v>2</v>
      </c>
      <c r="P1110" s="549">
        <v>2</v>
      </c>
      <c r="Q1110" s="549">
        <v>0</v>
      </c>
      <c r="R1110" s="549">
        <v>24</v>
      </c>
      <c r="S1110" s="549">
        <v>2</v>
      </c>
      <c r="T1110" s="549">
        <v>0</v>
      </c>
      <c r="U1110" s="549">
        <v>12</v>
      </c>
      <c r="V1110" s="549">
        <v>12</v>
      </c>
      <c r="W1110" s="549">
        <v>4</v>
      </c>
      <c r="X1110" s="549">
        <v>0</v>
      </c>
      <c r="Y1110" s="549">
        <v>12</v>
      </c>
      <c r="Z1110" s="549">
        <v>12</v>
      </c>
      <c r="AA1110" s="423">
        <f t="shared" si="397"/>
        <v>210</v>
      </c>
      <c r="AB1110" s="188"/>
      <c r="AC1110" s="637">
        <f t="shared" si="399"/>
        <v>0</v>
      </c>
      <c r="AD1110" s="637">
        <f t="shared" si="398"/>
        <v>0</v>
      </c>
      <c r="AE1110" s="637">
        <f t="shared" si="398"/>
        <v>0</v>
      </c>
      <c r="AF1110" s="637">
        <f t="shared" si="398"/>
        <v>0</v>
      </c>
      <c r="AG1110" s="637">
        <f t="shared" si="398"/>
        <v>0</v>
      </c>
      <c r="AH1110" s="637">
        <f t="shared" si="398"/>
        <v>0</v>
      </c>
      <c r="AI1110" s="637">
        <f t="shared" si="398"/>
        <v>0</v>
      </c>
      <c r="AJ1110" s="637">
        <f t="shared" si="398"/>
        <v>0</v>
      </c>
      <c r="AK1110" s="637">
        <f t="shared" si="398"/>
        <v>0</v>
      </c>
      <c r="AL1110" s="637">
        <f t="shared" si="398"/>
        <v>0</v>
      </c>
      <c r="AM1110" s="637">
        <f t="shared" si="398"/>
        <v>0</v>
      </c>
      <c r="AN1110" s="637">
        <f t="shared" si="398"/>
        <v>0</v>
      </c>
      <c r="AO1110" s="637">
        <f t="shared" si="398"/>
        <v>0</v>
      </c>
      <c r="AP1110" s="637">
        <f t="shared" si="398"/>
        <v>0</v>
      </c>
      <c r="AQ1110" s="637">
        <f t="shared" si="398"/>
        <v>0</v>
      </c>
      <c r="AR1110" s="637">
        <f t="shared" si="398"/>
        <v>0</v>
      </c>
      <c r="AS1110" s="637">
        <f t="shared" si="398"/>
        <v>0</v>
      </c>
      <c r="AT1110" s="637">
        <f t="shared" si="398"/>
        <v>0</v>
      </c>
      <c r="AU1110" s="637">
        <f t="shared" si="398"/>
        <v>0</v>
      </c>
      <c r="AV1110" s="637">
        <f t="shared" si="398"/>
        <v>0</v>
      </c>
      <c r="AW1110" s="637">
        <f t="shared" si="398"/>
        <v>0</v>
      </c>
      <c r="AX1110" s="637">
        <f t="shared" si="398"/>
        <v>0</v>
      </c>
      <c r="AY1110" s="637">
        <f t="shared" si="398"/>
        <v>0</v>
      </c>
    </row>
    <row r="1111" spans="2:51" ht="37.5" hidden="1" customHeight="1" x14ac:dyDescent="0.2">
      <c r="B1111" s="93"/>
      <c r="C1111" s="728">
        <v>44683</v>
      </c>
      <c r="D1111" s="549">
        <v>18</v>
      </c>
      <c r="E1111" s="549">
        <v>18</v>
      </c>
      <c r="F1111" s="549">
        <v>0</v>
      </c>
      <c r="G1111" s="549">
        <v>0</v>
      </c>
      <c r="H1111" s="549">
        <v>18</v>
      </c>
      <c r="I1111" s="549">
        <v>0</v>
      </c>
      <c r="J1111" s="549">
        <v>3</v>
      </c>
      <c r="K1111" s="549">
        <v>0</v>
      </c>
      <c r="L1111" s="549">
        <v>15</v>
      </c>
      <c r="M1111" s="549">
        <v>0</v>
      </c>
      <c r="N1111" s="549">
        <v>15</v>
      </c>
      <c r="O1111" s="549">
        <v>7</v>
      </c>
      <c r="P1111" s="549">
        <v>7</v>
      </c>
      <c r="Q1111" s="549">
        <v>0</v>
      </c>
      <c r="R1111" s="549">
        <v>15</v>
      </c>
      <c r="S1111" s="549">
        <v>7</v>
      </c>
      <c r="T1111" s="549">
        <v>0</v>
      </c>
      <c r="U1111" s="549">
        <v>0</v>
      </c>
      <c r="V1111" s="549">
        <v>15</v>
      </c>
      <c r="W1111" s="549">
        <v>7</v>
      </c>
      <c r="X1111" s="549">
        <v>0</v>
      </c>
      <c r="Y1111" s="549">
        <v>0</v>
      </c>
      <c r="Z1111" s="549">
        <v>15</v>
      </c>
      <c r="AA1111" s="423">
        <f t="shared" si="397"/>
        <v>160</v>
      </c>
      <c r="AB1111" s="188"/>
      <c r="AC1111" s="637">
        <f t="shared" si="399"/>
        <v>0</v>
      </c>
      <c r="AD1111" s="637">
        <f t="shared" si="398"/>
        <v>0</v>
      </c>
      <c r="AE1111" s="637">
        <f t="shared" si="398"/>
        <v>0</v>
      </c>
      <c r="AF1111" s="637">
        <f t="shared" si="398"/>
        <v>0</v>
      </c>
      <c r="AG1111" s="637">
        <f t="shared" si="398"/>
        <v>0</v>
      </c>
      <c r="AH1111" s="637">
        <f t="shared" si="398"/>
        <v>0</v>
      </c>
      <c r="AI1111" s="637">
        <f t="shared" si="398"/>
        <v>0</v>
      </c>
      <c r="AJ1111" s="637">
        <f t="shared" si="398"/>
        <v>0</v>
      </c>
      <c r="AK1111" s="637">
        <f t="shared" si="398"/>
        <v>0</v>
      </c>
      <c r="AL1111" s="637">
        <f t="shared" si="398"/>
        <v>0</v>
      </c>
      <c r="AM1111" s="637">
        <f t="shared" si="398"/>
        <v>0</v>
      </c>
      <c r="AN1111" s="637">
        <f t="shared" si="398"/>
        <v>0</v>
      </c>
      <c r="AO1111" s="637">
        <f t="shared" si="398"/>
        <v>0</v>
      </c>
      <c r="AP1111" s="637">
        <f t="shared" si="398"/>
        <v>0</v>
      </c>
      <c r="AQ1111" s="637">
        <f t="shared" si="398"/>
        <v>0</v>
      </c>
      <c r="AR1111" s="637">
        <f t="shared" si="398"/>
        <v>0</v>
      </c>
      <c r="AS1111" s="637">
        <f t="shared" si="398"/>
        <v>0</v>
      </c>
      <c r="AT1111" s="637">
        <f t="shared" si="398"/>
        <v>0</v>
      </c>
      <c r="AU1111" s="637">
        <f t="shared" si="398"/>
        <v>0</v>
      </c>
      <c r="AV1111" s="637">
        <f t="shared" si="398"/>
        <v>0</v>
      </c>
      <c r="AW1111" s="637">
        <f t="shared" si="398"/>
        <v>0</v>
      </c>
      <c r="AX1111" s="637">
        <f t="shared" si="398"/>
        <v>0</v>
      </c>
      <c r="AY1111" s="637">
        <f t="shared" si="398"/>
        <v>0</v>
      </c>
    </row>
    <row r="1112" spans="2:51" ht="37.5" hidden="1" customHeight="1" x14ac:dyDescent="0.2">
      <c r="B1112" s="93"/>
      <c r="C1112" s="728">
        <v>44701</v>
      </c>
      <c r="D1112" s="550">
        <v>0</v>
      </c>
      <c r="E1112" s="550">
        <v>2</v>
      </c>
      <c r="F1112" s="550">
        <v>0</v>
      </c>
      <c r="G1112" s="550">
        <v>0</v>
      </c>
      <c r="H1112" s="550">
        <v>0</v>
      </c>
      <c r="I1112" s="550">
        <v>0</v>
      </c>
      <c r="J1112" s="550">
        <v>0</v>
      </c>
      <c r="K1112" s="550">
        <v>0</v>
      </c>
      <c r="L1112" s="550">
        <v>0</v>
      </c>
      <c r="M1112" s="550">
        <v>0</v>
      </c>
      <c r="N1112" s="550">
        <v>0</v>
      </c>
      <c r="O1112" s="550">
        <v>0</v>
      </c>
      <c r="P1112" s="550">
        <v>0</v>
      </c>
      <c r="Q1112" s="550">
        <v>0</v>
      </c>
      <c r="R1112" s="550">
        <v>8</v>
      </c>
      <c r="S1112" s="550">
        <v>0</v>
      </c>
      <c r="T1112" s="550">
        <v>0</v>
      </c>
      <c r="U1112" s="550">
        <v>0</v>
      </c>
      <c r="V1112" s="550">
        <v>8</v>
      </c>
      <c r="W1112" s="550">
        <v>0</v>
      </c>
      <c r="X1112" s="550">
        <v>0</v>
      </c>
      <c r="Y1112" s="550">
        <v>0</v>
      </c>
      <c r="Z1112" s="550">
        <v>8</v>
      </c>
      <c r="AA1112" s="423">
        <f t="shared" si="397"/>
        <v>26</v>
      </c>
      <c r="AB1112" s="188"/>
      <c r="AC1112" s="637">
        <f t="shared" si="399"/>
        <v>0</v>
      </c>
      <c r="AD1112" s="637">
        <f t="shared" si="398"/>
        <v>0</v>
      </c>
      <c r="AE1112" s="637">
        <f t="shared" si="398"/>
        <v>0</v>
      </c>
      <c r="AF1112" s="637">
        <f t="shared" si="398"/>
        <v>0</v>
      </c>
      <c r="AG1112" s="637">
        <f t="shared" si="398"/>
        <v>0</v>
      </c>
      <c r="AH1112" s="637">
        <f t="shared" si="398"/>
        <v>0</v>
      </c>
      <c r="AI1112" s="637">
        <f t="shared" si="398"/>
        <v>0</v>
      </c>
      <c r="AJ1112" s="637">
        <f t="shared" si="398"/>
        <v>0</v>
      </c>
      <c r="AK1112" s="637">
        <f t="shared" si="398"/>
        <v>0</v>
      </c>
      <c r="AL1112" s="637">
        <f t="shared" si="398"/>
        <v>0</v>
      </c>
      <c r="AM1112" s="637">
        <f t="shared" si="398"/>
        <v>0</v>
      </c>
      <c r="AN1112" s="637">
        <f t="shared" si="398"/>
        <v>0</v>
      </c>
      <c r="AO1112" s="637">
        <f t="shared" si="398"/>
        <v>0</v>
      </c>
      <c r="AP1112" s="637">
        <f t="shared" si="398"/>
        <v>0</v>
      </c>
      <c r="AQ1112" s="637">
        <f t="shared" si="398"/>
        <v>0</v>
      </c>
      <c r="AR1112" s="637">
        <f t="shared" si="398"/>
        <v>0</v>
      </c>
      <c r="AS1112" s="637">
        <f t="shared" si="398"/>
        <v>0</v>
      </c>
      <c r="AT1112" s="637">
        <f t="shared" si="398"/>
        <v>0</v>
      </c>
      <c r="AU1112" s="637">
        <f t="shared" si="398"/>
        <v>0</v>
      </c>
      <c r="AV1112" s="637">
        <f t="shared" si="398"/>
        <v>0</v>
      </c>
      <c r="AW1112" s="637">
        <f t="shared" si="398"/>
        <v>0</v>
      </c>
      <c r="AX1112" s="637">
        <f t="shared" si="398"/>
        <v>0</v>
      </c>
      <c r="AY1112" s="637">
        <f t="shared" si="398"/>
        <v>0</v>
      </c>
    </row>
    <row r="1113" spans="2:51" ht="37.5" hidden="1" customHeight="1" x14ac:dyDescent="0.2">
      <c r="B1113" s="93"/>
      <c r="C1113" s="728">
        <v>44715</v>
      </c>
      <c r="D1113" s="550">
        <v>0</v>
      </c>
      <c r="E1113" s="550">
        <v>0</v>
      </c>
      <c r="F1113" s="550">
        <v>0</v>
      </c>
      <c r="G1113" s="550">
        <v>0</v>
      </c>
      <c r="H1113" s="550">
        <v>0</v>
      </c>
      <c r="I1113" s="550">
        <v>0</v>
      </c>
      <c r="J1113" s="550">
        <v>0</v>
      </c>
      <c r="K1113" s="550">
        <v>0</v>
      </c>
      <c r="L1113" s="550">
        <v>0</v>
      </c>
      <c r="M1113" s="550">
        <v>0</v>
      </c>
      <c r="N1113" s="550">
        <v>0</v>
      </c>
      <c r="O1113" s="550">
        <v>0</v>
      </c>
      <c r="P1113" s="550">
        <v>0</v>
      </c>
      <c r="Q1113" s="550">
        <v>0</v>
      </c>
      <c r="R1113" s="550">
        <v>32</v>
      </c>
      <c r="S1113" s="550">
        <v>0</v>
      </c>
      <c r="T1113" s="550">
        <v>0</v>
      </c>
      <c r="U1113" s="550">
        <v>0</v>
      </c>
      <c r="V1113" s="550">
        <v>32</v>
      </c>
      <c r="W1113" s="550">
        <v>0</v>
      </c>
      <c r="X1113" s="550">
        <v>0</v>
      </c>
      <c r="Y1113" s="550">
        <v>0</v>
      </c>
      <c r="Z1113" s="550">
        <v>32</v>
      </c>
      <c r="AA1113" s="423">
        <f t="shared" si="397"/>
        <v>96</v>
      </c>
      <c r="AB1113" s="188"/>
      <c r="AC1113" s="637">
        <f t="shared" si="399"/>
        <v>0</v>
      </c>
      <c r="AD1113" s="637">
        <f t="shared" si="398"/>
        <v>0</v>
      </c>
      <c r="AE1113" s="637">
        <f t="shared" si="398"/>
        <v>0</v>
      </c>
      <c r="AF1113" s="637">
        <f t="shared" si="398"/>
        <v>0</v>
      </c>
      <c r="AG1113" s="637">
        <f t="shared" si="398"/>
        <v>0</v>
      </c>
      <c r="AH1113" s="637">
        <f t="shared" si="398"/>
        <v>0</v>
      </c>
      <c r="AI1113" s="637">
        <f t="shared" si="398"/>
        <v>0</v>
      </c>
      <c r="AJ1113" s="637">
        <f t="shared" si="398"/>
        <v>0</v>
      </c>
      <c r="AK1113" s="637">
        <f t="shared" si="398"/>
        <v>0</v>
      </c>
      <c r="AL1113" s="637">
        <f t="shared" si="398"/>
        <v>0</v>
      </c>
      <c r="AM1113" s="637">
        <f t="shared" si="398"/>
        <v>0</v>
      </c>
      <c r="AN1113" s="637">
        <f t="shared" si="398"/>
        <v>0</v>
      </c>
      <c r="AO1113" s="637">
        <f t="shared" si="398"/>
        <v>0</v>
      </c>
      <c r="AP1113" s="637">
        <f t="shared" si="398"/>
        <v>0</v>
      </c>
      <c r="AQ1113" s="637">
        <f t="shared" si="398"/>
        <v>0</v>
      </c>
      <c r="AR1113" s="637">
        <f t="shared" si="398"/>
        <v>0</v>
      </c>
      <c r="AS1113" s="637">
        <f t="shared" si="398"/>
        <v>0</v>
      </c>
      <c r="AT1113" s="637">
        <f t="shared" si="398"/>
        <v>0</v>
      </c>
      <c r="AU1113" s="637">
        <f t="shared" si="398"/>
        <v>0</v>
      </c>
      <c r="AV1113" s="637">
        <f t="shared" si="398"/>
        <v>0</v>
      </c>
      <c r="AW1113" s="637">
        <f t="shared" si="398"/>
        <v>0</v>
      </c>
      <c r="AX1113" s="637">
        <f t="shared" si="398"/>
        <v>0</v>
      </c>
      <c r="AY1113" s="637">
        <f t="shared" si="398"/>
        <v>0</v>
      </c>
    </row>
    <row r="1114" spans="2:51" ht="37.5" hidden="1" customHeight="1" x14ac:dyDescent="0.2">
      <c r="B1114" s="93"/>
      <c r="C1114" s="728">
        <v>44727</v>
      </c>
      <c r="D1114" s="550">
        <v>0</v>
      </c>
      <c r="E1114" s="550">
        <v>0</v>
      </c>
      <c r="F1114" s="550">
        <v>0</v>
      </c>
      <c r="G1114" s="550">
        <v>0</v>
      </c>
      <c r="H1114" s="550">
        <v>0</v>
      </c>
      <c r="I1114" s="550">
        <v>0</v>
      </c>
      <c r="J1114" s="550">
        <v>0</v>
      </c>
      <c r="K1114" s="550">
        <v>0</v>
      </c>
      <c r="L1114" s="550">
        <v>0</v>
      </c>
      <c r="M1114" s="550">
        <v>0</v>
      </c>
      <c r="N1114" s="550">
        <v>0</v>
      </c>
      <c r="O1114" s="550">
        <v>0</v>
      </c>
      <c r="P1114" s="550">
        <v>0</v>
      </c>
      <c r="Q1114" s="550">
        <v>0</v>
      </c>
      <c r="R1114" s="550">
        <v>35</v>
      </c>
      <c r="S1114" s="550">
        <v>0</v>
      </c>
      <c r="T1114" s="550">
        <v>0</v>
      </c>
      <c r="U1114" s="550">
        <v>0</v>
      </c>
      <c r="V1114" s="550">
        <v>28</v>
      </c>
      <c r="W1114" s="550">
        <v>0</v>
      </c>
      <c r="X1114" s="550">
        <v>0</v>
      </c>
      <c r="Y1114" s="550">
        <v>0</v>
      </c>
      <c r="Z1114" s="550">
        <v>28</v>
      </c>
      <c r="AA1114" s="423">
        <f t="shared" si="397"/>
        <v>91</v>
      </c>
      <c r="AB1114" s="188"/>
      <c r="AC1114" s="637">
        <f t="shared" si="399"/>
        <v>0</v>
      </c>
      <c r="AD1114" s="637">
        <f t="shared" si="398"/>
        <v>0</v>
      </c>
      <c r="AE1114" s="637">
        <f t="shared" si="398"/>
        <v>0</v>
      </c>
      <c r="AF1114" s="637">
        <f t="shared" si="398"/>
        <v>0</v>
      </c>
      <c r="AG1114" s="637">
        <f t="shared" si="398"/>
        <v>0</v>
      </c>
      <c r="AH1114" s="637">
        <f t="shared" si="398"/>
        <v>0</v>
      </c>
      <c r="AI1114" s="637">
        <f t="shared" si="398"/>
        <v>0</v>
      </c>
      <c r="AJ1114" s="637">
        <f t="shared" si="398"/>
        <v>0</v>
      </c>
      <c r="AK1114" s="637">
        <f t="shared" si="398"/>
        <v>0</v>
      </c>
      <c r="AL1114" s="637">
        <f t="shared" si="398"/>
        <v>0</v>
      </c>
      <c r="AM1114" s="637">
        <f t="shared" si="398"/>
        <v>0</v>
      </c>
      <c r="AN1114" s="637">
        <f t="shared" si="398"/>
        <v>0</v>
      </c>
      <c r="AO1114" s="637">
        <f t="shared" si="398"/>
        <v>0</v>
      </c>
      <c r="AP1114" s="637">
        <f t="shared" si="398"/>
        <v>0</v>
      </c>
      <c r="AQ1114" s="637">
        <f t="shared" si="398"/>
        <v>0</v>
      </c>
      <c r="AR1114" s="637">
        <f t="shared" si="398"/>
        <v>0</v>
      </c>
      <c r="AS1114" s="637">
        <f t="shared" si="398"/>
        <v>0</v>
      </c>
      <c r="AT1114" s="637">
        <f t="shared" si="398"/>
        <v>0</v>
      </c>
      <c r="AU1114" s="637">
        <f t="shared" si="398"/>
        <v>0</v>
      </c>
      <c r="AV1114" s="637">
        <f t="shared" si="398"/>
        <v>0</v>
      </c>
      <c r="AW1114" s="637">
        <f t="shared" si="398"/>
        <v>0</v>
      </c>
      <c r="AX1114" s="637">
        <f t="shared" si="398"/>
        <v>0</v>
      </c>
      <c r="AY1114" s="637">
        <f t="shared" si="398"/>
        <v>0</v>
      </c>
    </row>
    <row r="1115" spans="2:51" ht="37.5" hidden="1" customHeight="1" thickBot="1" x14ac:dyDescent="0.25">
      <c r="B1115" s="93"/>
      <c r="C1115" s="728">
        <v>44736</v>
      </c>
      <c r="D1115" s="550">
        <v>0</v>
      </c>
      <c r="E1115" s="550">
        <v>0</v>
      </c>
      <c r="F1115" s="550">
        <v>0</v>
      </c>
      <c r="G1115" s="550">
        <v>0</v>
      </c>
      <c r="H1115" s="550">
        <v>0</v>
      </c>
      <c r="I1115" s="550">
        <v>0</v>
      </c>
      <c r="J1115" s="550">
        <v>0</v>
      </c>
      <c r="K1115" s="550">
        <v>0</v>
      </c>
      <c r="L1115" s="550">
        <v>0</v>
      </c>
      <c r="M1115" s="550">
        <v>0</v>
      </c>
      <c r="N1115" s="550">
        <v>0</v>
      </c>
      <c r="O1115" s="550">
        <v>0</v>
      </c>
      <c r="P1115" s="550">
        <v>0</v>
      </c>
      <c r="Q1115" s="550">
        <v>0</v>
      </c>
      <c r="R1115" s="550">
        <v>20</v>
      </c>
      <c r="S1115" s="550">
        <v>0</v>
      </c>
      <c r="T1115" s="550">
        <v>0</v>
      </c>
      <c r="U1115" s="550">
        <v>0</v>
      </c>
      <c r="V1115" s="550">
        <v>16</v>
      </c>
      <c r="W1115" s="550">
        <v>0</v>
      </c>
      <c r="X1115" s="550">
        <v>0</v>
      </c>
      <c r="Y1115" s="550">
        <v>0</v>
      </c>
      <c r="Z1115" s="550">
        <v>16</v>
      </c>
      <c r="AA1115" s="423">
        <f t="shared" si="397"/>
        <v>52</v>
      </c>
      <c r="AB1115" s="188"/>
      <c r="AC1115" s="637">
        <f t="shared" si="399"/>
        <v>0</v>
      </c>
      <c r="AD1115" s="637">
        <f t="shared" si="398"/>
        <v>0</v>
      </c>
      <c r="AE1115" s="637">
        <f t="shared" si="398"/>
        <v>0</v>
      </c>
      <c r="AF1115" s="637">
        <f t="shared" si="398"/>
        <v>0</v>
      </c>
      <c r="AG1115" s="637">
        <f t="shared" si="398"/>
        <v>0</v>
      </c>
      <c r="AH1115" s="637">
        <f t="shared" si="398"/>
        <v>0</v>
      </c>
      <c r="AI1115" s="637">
        <f t="shared" si="398"/>
        <v>0</v>
      </c>
      <c r="AJ1115" s="637">
        <f t="shared" si="398"/>
        <v>0</v>
      </c>
      <c r="AK1115" s="637">
        <f t="shared" si="398"/>
        <v>0</v>
      </c>
      <c r="AL1115" s="637">
        <f t="shared" si="398"/>
        <v>0</v>
      </c>
      <c r="AM1115" s="637">
        <f t="shared" si="398"/>
        <v>0</v>
      </c>
      <c r="AN1115" s="637">
        <f t="shared" si="398"/>
        <v>0</v>
      </c>
      <c r="AO1115" s="637">
        <f t="shared" si="398"/>
        <v>0</v>
      </c>
      <c r="AP1115" s="637">
        <f t="shared" si="398"/>
        <v>0</v>
      </c>
      <c r="AQ1115" s="637">
        <f t="shared" si="398"/>
        <v>0</v>
      </c>
      <c r="AR1115" s="637">
        <f t="shared" si="398"/>
        <v>0</v>
      </c>
      <c r="AS1115" s="637">
        <f t="shared" si="398"/>
        <v>0</v>
      </c>
      <c r="AT1115" s="637">
        <f t="shared" si="398"/>
        <v>0</v>
      </c>
      <c r="AU1115" s="637">
        <f t="shared" si="398"/>
        <v>0</v>
      </c>
      <c r="AV1115" s="637">
        <f t="shared" si="398"/>
        <v>0</v>
      </c>
      <c r="AW1115" s="637">
        <f t="shared" si="398"/>
        <v>0</v>
      </c>
      <c r="AX1115" s="637">
        <f t="shared" si="398"/>
        <v>0</v>
      </c>
      <c r="AY1115" s="637">
        <f t="shared" si="398"/>
        <v>0</v>
      </c>
    </row>
    <row r="1116" spans="2:51" ht="37.5" hidden="1" customHeight="1" thickTop="1" x14ac:dyDescent="0.2">
      <c r="B1116" s="1898" t="s">
        <v>412</v>
      </c>
      <c r="C1116" s="1898"/>
      <c r="D1116" s="424">
        <f t="shared" ref="D1116:AA1116" si="400">SUM(D1106:D1115)</f>
        <v>140</v>
      </c>
      <c r="E1116" s="424">
        <f t="shared" si="400"/>
        <v>118</v>
      </c>
      <c r="F1116" s="424">
        <f t="shared" si="400"/>
        <v>24</v>
      </c>
      <c r="G1116" s="424">
        <f t="shared" si="400"/>
        <v>0</v>
      </c>
      <c r="H1116" s="424">
        <f t="shared" si="400"/>
        <v>118</v>
      </c>
      <c r="I1116" s="424">
        <f t="shared" si="400"/>
        <v>24</v>
      </c>
      <c r="J1116" s="424">
        <f t="shared" si="400"/>
        <v>91</v>
      </c>
      <c r="K1116" s="424">
        <f t="shared" si="400"/>
        <v>7</v>
      </c>
      <c r="L1116" s="424">
        <f t="shared" si="400"/>
        <v>46</v>
      </c>
      <c r="M1116" s="424">
        <f t="shared" si="400"/>
        <v>0</v>
      </c>
      <c r="N1116" s="424">
        <f t="shared" si="400"/>
        <v>83</v>
      </c>
      <c r="O1116" s="424">
        <f t="shared" si="400"/>
        <v>69</v>
      </c>
      <c r="P1116" s="424">
        <f t="shared" si="400"/>
        <v>82</v>
      </c>
      <c r="Q1116" s="424">
        <f t="shared" si="400"/>
        <v>0</v>
      </c>
      <c r="R1116" s="424">
        <f t="shared" si="400"/>
        <v>165</v>
      </c>
      <c r="S1116" s="424">
        <f t="shared" si="400"/>
        <v>95</v>
      </c>
      <c r="T1116" s="424">
        <f t="shared" si="400"/>
        <v>0</v>
      </c>
      <c r="U1116" s="424">
        <f t="shared" si="400"/>
        <v>25</v>
      </c>
      <c r="V1116" s="424">
        <f t="shared" si="400"/>
        <v>147</v>
      </c>
      <c r="W1116" s="424">
        <f t="shared" si="400"/>
        <v>98</v>
      </c>
      <c r="X1116" s="424">
        <f t="shared" si="400"/>
        <v>0</v>
      </c>
      <c r="Y1116" s="424">
        <f t="shared" si="400"/>
        <v>24</v>
      </c>
      <c r="Z1116" s="424">
        <f t="shared" si="400"/>
        <v>147</v>
      </c>
      <c r="AA1116" s="423">
        <f t="shared" si="400"/>
        <v>1503</v>
      </c>
      <c r="AB1116" s="182"/>
      <c r="AC1116" s="638">
        <f>SUM(AC1106:AC1115)</f>
        <v>0</v>
      </c>
      <c r="AD1116" s="638">
        <f t="shared" ref="AD1116:AY1116" si="401">SUM(AD1106:AD1115)</f>
        <v>0</v>
      </c>
      <c r="AE1116" s="638">
        <f t="shared" si="401"/>
        <v>0</v>
      </c>
      <c r="AF1116" s="638">
        <f t="shared" si="401"/>
        <v>0</v>
      </c>
      <c r="AG1116" s="638">
        <f t="shared" si="401"/>
        <v>0</v>
      </c>
      <c r="AH1116" s="638">
        <f t="shared" si="401"/>
        <v>0</v>
      </c>
      <c r="AI1116" s="638">
        <f t="shared" si="401"/>
        <v>0</v>
      </c>
      <c r="AJ1116" s="638">
        <f t="shared" si="401"/>
        <v>0</v>
      </c>
      <c r="AK1116" s="638">
        <f t="shared" si="401"/>
        <v>0</v>
      </c>
      <c r="AL1116" s="638">
        <f t="shared" si="401"/>
        <v>0</v>
      </c>
      <c r="AM1116" s="638">
        <f t="shared" si="401"/>
        <v>0</v>
      </c>
      <c r="AN1116" s="638">
        <f t="shared" si="401"/>
        <v>0</v>
      </c>
      <c r="AO1116" s="638">
        <f t="shared" si="401"/>
        <v>0</v>
      </c>
      <c r="AP1116" s="638">
        <f t="shared" si="401"/>
        <v>0</v>
      </c>
      <c r="AQ1116" s="638">
        <f t="shared" si="401"/>
        <v>0</v>
      </c>
      <c r="AR1116" s="638">
        <f t="shared" si="401"/>
        <v>13</v>
      </c>
      <c r="AS1116" s="638">
        <f t="shared" si="401"/>
        <v>0</v>
      </c>
      <c r="AT1116" s="638">
        <f t="shared" si="401"/>
        <v>1</v>
      </c>
      <c r="AU1116" s="638">
        <f t="shared" si="401"/>
        <v>6</v>
      </c>
      <c r="AV1116" s="638">
        <f t="shared" si="401"/>
        <v>14</v>
      </c>
      <c r="AW1116" s="638">
        <f t="shared" si="401"/>
        <v>0</v>
      </c>
      <c r="AX1116" s="638">
        <f t="shared" si="401"/>
        <v>0</v>
      </c>
      <c r="AY1116" s="638">
        <f t="shared" si="401"/>
        <v>6</v>
      </c>
    </row>
    <row r="1117" spans="2:51" ht="12" hidden="1" customHeight="1" x14ac:dyDescent="0.2"/>
    <row r="1118" spans="2:51" ht="12" hidden="1" customHeight="1" x14ac:dyDescent="0.2"/>
    <row r="1119" spans="2:51" ht="28.2" hidden="1" x14ac:dyDescent="0.2">
      <c r="B1119" s="726" t="s">
        <v>1142</v>
      </c>
      <c r="I1119" s="654"/>
      <c r="AB1119" s="654"/>
    </row>
    <row r="1120" spans="2:51" ht="12" hidden="1" customHeight="1" x14ac:dyDescent="0.2"/>
    <row r="1121" spans="2:51" ht="16.2" hidden="1" x14ac:dyDescent="0.2">
      <c r="B1121" s="78" t="s">
        <v>413</v>
      </c>
      <c r="C1121" s="89"/>
      <c r="D1121" s="103" t="s">
        <v>414</v>
      </c>
      <c r="E1121" s="103" t="s">
        <v>6</v>
      </c>
      <c r="F1121" s="103" t="s">
        <v>262</v>
      </c>
      <c r="G1121" s="103" t="s">
        <v>435</v>
      </c>
      <c r="H1121" s="103" t="s">
        <v>7</v>
      </c>
      <c r="I1121" s="103" t="s">
        <v>8</v>
      </c>
      <c r="J1121" s="99" t="s">
        <v>22</v>
      </c>
      <c r="K1121" s="103" t="s">
        <v>23</v>
      </c>
      <c r="L1121" s="103" t="s">
        <v>24</v>
      </c>
      <c r="M1121" s="103" t="s">
        <v>9</v>
      </c>
      <c r="N1121" s="103" t="s">
        <v>415</v>
      </c>
      <c r="O1121" s="103" t="s">
        <v>20</v>
      </c>
      <c r="P1121" s="103" t="s">
        <v>10</v>
      </c>
      <c r="Q1121" s="103" t="s">
        <v>436</v>
      </c>
      <c r="R1121" s="103" t="s">
        <v>12</v>
      </c>
      <c r="S1121" s="103" t="s">
        <v>11</v>
      </c>
      <c r="T1121" s="103" t="s">
        <v>437</v>
      </c>
      <c r="U1121" s="103" t="s">
        <v>13</v>
      </c>
      <c r="V1121" s="103" t="s">
        <v>14</v>
      </c>
      <c r="W1121" s="103" t="s">
        <v>416</v>
      </c>
      <c r="X1121" s="103" t="s">
        <v>1086</v>
      </c>
      <c r="Y1121" s="103" t="s">
        <v>15</v>
      </c>
      <c r="Z1121" s="103" t="s">
        <v>16</v>
      </c>
      <c r="AA1121" s="87"/>
      <c r="AB1121" s="188"/>
      <c r="AC1121" s="81" t="s">
        <v>409</v>
      </c>
      <c r="AD1121" s="81"/>
      <c r="AE1121" s="81"/>
      <c r="AF1121" s="81"/>
      <c r="AG1121" s="81"/>
      <c r="AH1121" s="81"/>
      <c r="AI1121" s="81"/>
      <c r="AJ1121" s="81"/>
      <c r="AK1121" s="81"/>
      <c r="AL1121" s="81"/>
      <c r="AM1121" s="81"/>
      <c r="AN1121" s="81"/>
      <c r="AO1121" s="81"/>
      <c r="AP1121" s="81"/>
      <c r="AQ1121" s="81"/>
      <c r="AR1121" s="81"/>
      <c r="AS1121" s="81"/>
      <c r="AT1121" s="81"/>
      <c r="AU1121" s="81"/>
      <c r="AV1121" s="81"/>
    </row>
    <row r="1122" spans="2:51" ht="32.25" hidden="1" customHeight="1" x14ac:dyDescent="0.2">
      <c r="B1122" s="83" t="s">
        <v>410</v>
      </c>
      <c r="C1122" s="83" t="s">
        <v>411</v>
      </c>
      <c r="D1122" s="104" t="s">
        <v>1111</v>
      </c>
      <c r="E1122" s="104" t="s">
        <v>57</v>
      </c>
      <c r="F1122" s="104" t="s">
        <v>263</v>
      </c>
      <c r="G1122" s="104" t="s">
        <v>340</v>
      </c>
      <c r="H1122" s="104" t="s">
        <v>58</v>
      </c>
      <c r="I1122" s="104" t="s">
        <v>59</v>
      </c>
      <c r="J1122" s="105" t="s">
        <v>79</v>
      </c>
      <c r="K1122" s="104" t="s">
        <v>80</v>
      </c>
      <c r="L1122" s="104" t="s">
        <v>81</v>
      </c>
      <c r="M1122" s="104" t="s">
        <v>60</v>
      </c>
      <c r="N1122" s="104" t="s">
        <v>61</v>
      </c>
      <c r="O1122" s="104" t="s">
        <v>77</v>
      </c>
      <c r="P1122" s="104" t="s">
        <v>62</v>
      </c>
      <c r="Q1122" s="104" t="s">
        <v>349</v>
      </c>
      <c r="R1122" s="104" t="s">
        <v>65</v>
      </c>
      <c r="S1122" s="104" t="s">
        <v>63</v>
      </c>
      <c r="T1122" s="104" t="s">
        <v>350</v>
      </c>
      <c r="U1122" s="104" t="s">
        <v>66</v>
      </c>
      <c r="V1122" s="104" t="s">
        <v>67</v>
      </c>
      <c r="W1122" s="104" t="s">
        <v>64</v>
      </c>
      <c r="X1122" s="104" t="s">
        <v>351</v>
      </c>
      <c r="Y1122" s="104" t="s">
        <v>68</v>
      </c>
      <c r="Z1122" s="104" t="s">
        <v>69</v>
      </c>
      <c r="AA1122" s="90" t="s">
        <v>1074</v>
      </c>
      <c r="AB1122" s="188"/>
      <c r="AC1122" s="92" t="s">
        <v>1087</v>
      </c>
      <c r="AD1122" s="92" t="s">
        <v>57</v>
      </c>
      <c r="AE1122" s="92" t="s">
        <v>263</v>
      </c>
      <c r="AF1122" s="92" t="s">
        <v>340</v>
      </c>
      <c r="AG1122" s="92" t="s">
        <v>58</v>
      </c>
      <c r="AH1122" s="92" t="s">
        <v>59</v>
      </c>
      <c r="AI1122" s="91" t="s">
        <v>79</v>
      </c>
      <c r="AJ1122" s="92" t="s">
        <v>80</v>
      </c>
      <c r="AK1122" s="92" t="s">
        <v>81</v>
      </c>
      <c r="AL1122" s="92" t="s">
        <v>60</v>
      </c>
      <c r="AM1122" s="92" t="s">
        <v>61</v>
      </c>
      <c r="AN1122" s="92" t="s">
        <v>77</v>
      </c>
      <c r="AO1122" s="92" t="s">
        <v>62</v>
      </c>
      <c r="AP1122" s="92" t="s">
        <v>349</v>
      </c>
      <c r="AQ1122" s="92" t="s">
        <v>65</v>
      </c>
      <c r="AR1122" s="92" t="s">
        <v>63</v>
      </c>
      <c r="AS1122" s="92" t="s">
        <v>350</v>
      </c>
      <c r="AT1122" s="92" t="s">
        <v>66</v>
      </c>
      <c r="AU1122" s="92" t="s">
        <v>67</v>
      </c>
      <c r="AV1122" s="92" t="s">
        <v>64</v>
      </c>
      <c r="AW1122" s="92" t="s">
        <v>351</v>
      </c>
      <c r="AX1122" s="92" t="s">
        <v>68</v>
      </c>
      <c r="AY1122" s="92" t="s">
        <v>69</v>
      </c>
    </row>
    <row r="1123" spans="2:51" ht="37.5" hidden="1" customHeight="1" x14ac:dyDescent="0.2">
      <c r="B1123" s="93"/>
      <c r="C1123" s="728">
        <v>44627</v>
      </c>
      <c r="D1123" s="549">
        <v>19</v>
      </c>
      <c r="E1123" s="549">
        <v>3</v>
      </c>
      <c r="F1123" s="549">
        <v>16</v>
      </c>
      <c r="G1123" s="549">
        <v>0</v>
      </c>
      <c r="H1123" s="549">
        <v>3</v>
      </c>
      <c r="I1123" s="549">
        <v>16</v>
      </c>
      <c r="J1123" s="549">
        <v>18</v>
      </c>
      <c r="K1123" s="549">
        <v>0</v>
      </c>
      <c r="L1123" s="549">
        <v>3</v>
      </c>
      <c r="M1123" s="549">
        <v>0</v>
      </c>
      <c r="N1123" s="549">
        <v>22</v>
      </c>
      <c r="O1123" s="549">
        <v>0</v>
      </c>
      <c r="P1123" s="549">
        <v>0</v>
      </c>
      <c r="Q1123" s="549">
        <v>0</v>
      </c>
      <c r="R1123" s="549">
        <v>22</v>
      </c>
      <c r="S1123" s="549">
        <v>13</v>
      </c>
      <c r="T1123" s="549">
        <v>0</v>
      </c>
      <c r="U1123" s="549">
        <v>13</v>
      </c>
      <c r="V1123" s="549">
        <v>16</v>
      </c>
      <c r="W1123" s="549">
        <v>14</v>
      </c>
      <c r="X1123" s="549">
        <v>0</v>
      </c>
      <c r="Y1123" s="549">
        <v>12</v>
      </c>
      <c r="Z1123" s="549">
        <v>16</v>
      </c>
      <c r="AA1123" s="423">
        <f t="shared" ref="AA1123:AA1129" si="402">SUM(D1123:Z1123)</f>
        <v>206</v>
      </c>
      <c r="AB1123" s="188"/>
      <c r="AC1123" s="637">
        <f>D1123-D1109</f>
        <v>0</v>
      </c>
      <c r="AD1123" s="637">
        <f t="shared" ref="AD1123:AY1129" si="403">E1123-E1109</f>
        <v>0</v>
      </c>
      <c r="AE1123" s="637">
        <f t="shared" si="403"/>
        <v>0</v>
      </c>
      <c r="AF1123" s="637">
        <f t="shared" si="403"/>
        <v>0</v>
      </c>
      <c r="AG1123" s="637">
        <f t="shared" si="403"/>
        <v>0</v>
      </c>
      <c r="AH1123" s="637">
        <f t="shared" si="403"/>
        <v>0</v>
      </c>
      <c r="AI1123" s="637">
        <f t="shared" si="403"/>
        <v>0</v>
      </c>
      <c r="AJ1123" s="637">
        <f t="shared" si="403"/>
        <v>0</v>
      </c>
      <c r="AK1123" s="637">
        <f t="shared" si="403"/>
        <v>0</v>
      </c>
      <c r="AL1123" s="637">
        <f t="shared" si="403"/>
        <v>0</v>
      </c>
      <c r="AM1123" s="637">
        <f t="shared" si="403"/>
        <v>0</v>
      </c>
      <c r="AN1123" s="637">
        <f t="shared" si="403"/>
        <v>0</v>
      </c>
      <c r="AO1123" s="637">
        <f t="shared" si="403"/>
        <v>0</v>
      </c>
      <c r="AP1123" s="637">
        <f t="shared" si="403"/>
        <v>0</v>
      </c>
      <c r="AQ1123" s="637">
        <f t="shared" si="403"/>
        <v>0</v>
      </c>
      <c r="AR1123" s="637">
        <f t="shared" si="403"/>
        <v>0</v>
      </c>
      <c r="AS1123" s="637">
        <f t="shared" si="403"/>
        <v>0</v>
      </c>
      <c r="AT1123" s="637">
        <f t="shared" si="403"/>
        <v>0</v>
      </c>
      <c r="AU1123" s="637">
        <f t="shared" si="403"/>
        <v>0</v>
      </c>
      <c r="AV1123" s="637">
        <f t="shared" si="403"/>
        <v>0</v>
      </c>
      <c r="AW1123" s="637">
        <f t="shared" si="403"/>
        <v>0</v>
      </c>
      <c r="AX1123" s="637">
        <f t="shared" si="403"/>
        <v>0</v>
      </c>
      <c r="AY1123" s="637">
        <f t="shared" si="403"/>
        <v>0</v>
      </c>
    </row>
    <row r="1124" spans="2:51" ht="37.5" hidden="1" customHeight="1" x14ac:dyDescent="0.2">
      <c r="B1124" s="93"/>
      <c r="C1124" s="728">
        <v>44657</v>
      </c>
      <c r="D1124" s="549">
        <v>26</v>
      </c>
      <c r="E1124" s="549">
        <v>18</v>
      </c>
      <c r="F1124" s="549">
        <v>8</v>
      </c>
      <c r="G1124" s="549">
        <v>0</v>
      </c>
      <c r="H1124" s="549">
        <v>18</v>
      </c>
      <c r="I1124" s="549">
        <v>8</v>
      </c>
      <c r="J1124" s="549">
        <v>14</v>
      </c>
      <c r="K1124" s="549">
        <v>0</v>
      </c>
      <c r="L1124" s="549">
        <v>12</v>
      </c>
      <c r="M1124" s="549">
        <v>0</v>
      </c>
      <c r="N1124" s="549">
        <v>24</v>
      </c>
      <c r="O1124" s="549">
        <v>2</v>
      </c>
      <c r="P1124" s="549">
        <v>2</v>
      </c>
      <c r="Q1124" s="549">
        <v>0</v>
      </c>
      <c r="R1124" s="549">
        <v>24</v>
      </c>
      <c r="S1124" s="549">
        <v>2</v>
      </c>
      <c r="T1124" s="549">
        <v>0</v>
      </c>
      <c r="U1124" s="549">
        <v>12</v>
      </c>
      <c r="V1124" s="549">
        <v>12</v>
      </c>
      <c r="W1124" s="549">
        <v>4</v>
      </c>
      <c r="X1124" s="549">
        <v>0</v>
      </c>
      <c r="Y1124" s="549">
        <v>12</v>
      </c>
      <c r="Z1124" s="549">
        <v>12</v>
      </c>
      <c r="AA1124" s="423">
        <f t="shared" si="402"/>
        <v>210</v>
      </c>
      <c r="AB1124" s="188"/>
      <c r="AC1124" s="637">
        <f t="shared" ref="AC1124:AC1129" si="404">D1124-D1110</f>
        <v>0</v>
      </c>
      <c r="AD1124" s="637">
        <f t="shared" si="403"/>
        <v>0</v>
      </c>
      <c r="AE1124" s="637">
        <f t="shared" si="403"/>
        <v>0</v>
      </c>
      <c r="AF1124" s="637">
        <f t="shared" si="403"/>
        <v>0</v>
      </c>
      <c r="AG1124" s="637">
        <f t="shared" si="403"/>
        <v>0</v>
      </c>
      <c r="AH1124" s="637">
        <f t="shared" si="403"/>
        <v>0</v>
      </c>
      <c r="AI1124" s="637">
        <f t="shared" si="403"/>
        <v>0</v>
      </c>
      <c r="AJ1124" s="637">
        <f t="shared" si="403"/>
        <v>0</v>
      </c>
      <c r="AK1124" s="637">
        <f t="shared" si="403"/>
        <v>0</v>
      </c>
      <c r="AL1124" s="637">
        <f t="shared" si="403"/>
        <v>0</v>
      </c>
      <c r="AM1124" s="637">
        <f t="shared" si="403"/>
        <v>0</v>
      </c>
      <c r="AN1124" s="637">
        <f t="shared" si="403"/>
        <v>0</v>
      </c>
      <c r="AO1124" s="637">
        <f t="shared" si="403"/>
        <v>0</v>
      </c>
      <c r="AP1124" s="637">
        <f t="shared" si="403"/>
        <v>0</v>
      </c>
      <c r="AQ1124" s="637">
        <f t="shared" si="403"/>
        <v>0</v>
      </c>
      <c r="AR1124" s="637">
        <f t="shared" si="403"/>
        <v>0</v>
      </c>
      <c r="AS1124" s="637">
        <f t="shared" si="403"/>
        <v>0</v>
      </c>
      <c r="AT1124" s="637">
        <f t="shared" si="403"/>
        <v>0</v>
      </c>
      <c r="AU1124" s="637">
        <f t="shared" si="403"/>
        <v>0</v>
      </c>
      <c r="AV1124" s="637">
        <f t="shared" si="403"/>
        <v>0</v>
      </c>
      <c r="AW1124" s="637">
        <f t="shared" si="403"/>
        <v>0</v>
      </c>
      <c r="AX1124" s="637">
        <f t="shared" si="403"/>
        <v>0</v>
      </c>
      <c r="AY1124" s="637">
        <f t="shared" si="403"/>
        <v>0</v>
      </c>
    </row>
    <row r="1125" spans="2:51" ht="37.5" hidden="1" customHeight="1" x14ac:dyDescent="0.2">
      <c r="B1125" s="93"/>
      <c r="C1125" s="728">
        <v>44683</v>
      </c>
      <c r="D1125" s="552">
        <v>25</v>
      </c>
      <c r="E1125" s="552">
        <v>25</v>
      </c>
      <c r="F1125" s="549">
        <v>0</v>
      </c>
      <c r="G1125" s="549">
        <v>0</v>
      </c>
      <c r="H1125" s="552">
        <v>25</v>
      </c>
      <c r="I1125" s="549">
        <v>0</v>
      </c>
      <c r="J1125" s="552">
        <v>8</v>
      </c>
      <c r="K1125" s="549">
        <v>0</v>
      </c>
      <c r="L1125" s="552">
        <v>17</v>
      </c>
      <c r="M1125" s="549">
        <v>0</v>
      </c>
      <c r="N1125" s="549">
        <v>15</v>
      </c>
      <c r="O1125" s="549">
        <v>7</v>
      </c>
      <c r="P1125" s="549">
        <v>7</v>
      </c>
      <c r="Q1125" s="549">
        <v>0</v>
      </c>
      <c r="R1125" s="549">
        <v>15</v>
      </c>
      <c r="S1125" s="549">
        <v>7</v>
      </c>
      <c r="T1125" s="549">
        <v>0</v>
      </c>
      <c r="U1125" s="549">
        <v>0</v>
      </c>
      <c r="V1125" s="549">
        <v>15</v>
      </c>
      <c r="W1125" s="549">
        <v>7</v>
      </c>
      <c r="X1125" s="549">
        <v>0</v>
      </c>
      <c r="Y1125" s="549">
        <v>0</v>
      </c>
      <c r="Z1125" s="549">
        <v>15</v>
      </c>
      <c r="AA1125" s="423">
        <f t="shared" si="402"/>
        <v>188</v>
      </c>
      <c r="AB1125" s="541" t="s">
        <v>1094</v>
      </c>
      <c r="AC1125" s="637">
        <f>D1125-D1111</f>
        <v>7</v>
      </c>
      <c r="AD1125" s="637">
        <f t="shared" si="403"/>
        <v>7</v>
      </c>
      <c r="AE1125" s="637">
        <f t="shared" si="403"/>
        <v>0</v>
      </c>
      <c r="AF1125" s="637">
        <f t="shared" si="403"/>
        <v>0</v>
      </c>
      <c r="AG1125" s="637">
        <f t="shared" si="403"/>
        <v>7</v>
      </c>
      <c r="AH1125" s="637">
        <f t="shared" si="403"/>
        <v>0</v>
      </c>
      <c r="AI1125" s="637">
        <f t="shared" si="403"/>
        <v>5</v>
      </c>
      <c r="AJ1125" s="637">
        <f t="shared" si="403"/>
        <v>0</v>
      </c>
      <c r="AK1125" s="637">
        <f t="shared" si="403"/>
        <v>2</v>
      </c>
      <c r="AL1125" s="637">
        <f t="shared" si="403"/>
        <v>0</v>
      </c>
      <c r="AM1125" s="637">
        <f t="shared" si="403"/>
        <v>0</v>
      </c>
      <c r="AN1125" s="637">
        <f t="shared" si="403"/>
        <v>0</v>
      </c>
      <c r="AO1125" s="637">
        <f t="shared" si="403"/>
        <v>0</v>
      </c>
      <c r="AP1125" s="637">
        <f t="shared" si="403"/>
        <v>0</v>
      </c>
      <c r="AQ1125" s="637">
        <f t="shared" si="403"/>
        <v>0</v>
      </c>
      <c r="AR1125" s="637">
        <f t="shared" si="403"/>
        <v>0</v>
      </c>
      <c r="AS1125" s="637">
        <f t="shared" si="403"/>
        <v>0</v>
      </c>
      <c r="AT1125" s="637">
        <f t="shared" si="403"/>
        <v>0</v>
      </c>
      <c r="AU1125" s="637">
        <f t="shared" si="403"/>
        <v>0</v>
      </c>
      <c r="AV1125" s="637">
        <f t="shared" si="403"/>
        <v>0</v>
      </c>
      <c r="AW1125" s="637">
        <f t="shared" si="403"/>
        <v>0</v>
      </c>
      <c r="AX1125" s="637">
        <f t="shared" si="403"/>
        <v>0</v>
      </c>
      <c r="AY1125" s="637">
        <f t="shared" si="403"/>
        <v>0</v>
      </c>
    </row>
    <row r="1126" spans="2:51" ht="37.5" hidden="1" customHeight="1" x14ac:dyDescent="0.2">
      <c r="B1126" s="93"/>
      <c r="C1126" s="728">
        <v>44701</v>
      </c>
      <c r="D1126" s="552">
        <v>30</v>
      </c>
      <c r="E1126" s="552">
        <v>32</v>
      </c>
      <c r="F1126" s="550">
        <v>0</v>
      </c>
      <c r="G1126" s="550">
        <v>0</v>
      </c>
      <c r="H1126" s="552">
        <v>30</v>
      </c>
      <c r="I1126" s="550">
        <v>0</v>
      </c>
      <c r="J1126" s="552">
        <v>27</v>
      </c>
      <c r="K1126" s="550">
        <v>0</v>
      </c>
      <c r="L1126" s="552">
        <v>4</v>
      </c>
      <c r="M1126" s="550">
        <v>0</v>
      </c>
      <c r="N1126" s="552">
        <v>3</v>
      </c>
      <c r="O1126" s="552">
        <v>26</v>
      </c>
      <c r="P1126" s="552">
        <v>26</v>
      </c>
      <c r="Q1126" s="550">
        <v>0</v>
      </c>
      <c r="R1126" s="552">
        <v>11</v>
      </c>
      <c r="S1126" s="552">
        <v>26</v>
      </c>
      <c r="T1126" s="550">
        <v>0</v>
      </c>
      <c r="U1126" s="550">
        <v>0</v>
      </c>
      <c r="V1126" s="552">
        <v>11</v>
      </c>
      <c r="W1126" s="552">
        <v>28</v>
      </c>
      <c r="X1126" s="550">
        <v>0</v>
      </c>
      <c r="Y1126" s="550">
        <v>0</v>
      </c>
      <c r="Z1126" s="552">
        <v>11</v>
      </c>
      <c r="AA1126" s="423">
        <f t="shared" si="402"/>
        <v>265</v>
      </c>
      <c r="AB1126" s="541" t="s">
        <v>1094</v>
      </c>
      <c r="AC1126" s="637">
        <f t="shared" si="404"/>
        <v>30</v>
      </c>
      <c r="AD1126" s="637">
        <f t="shared" si="403"/>
        <v>30</v>
      </c>
      <c r="AE1126" s="637">
        <f t="shared" si="403"/>
        <v>0</v>
      </c>
      <c r="AF1126" s="637">
        <f t="shared" si="403"/>
        <v>0</v>
      </c>
      <c r="AG1126" s="637">
        <f t="shared" si="403"/>
        <v>30</v>
      </c>
      <c r="AH1126" s="637">
        <f t="shared" si="403"/>
        <v>0</v>
      </c>
      <c r="AI1126" s="637">
        <f t="shared" si="403"/>
        <v>27</v>
      </c>
      <c r="AJ1126" s="637">
        <f t="shared" si="403"/>
        <v>0</v>
      </c>
      <c r="AK1126" s="637">
        <f t="shared" si="403"/>
        <v>4</v>
      </c>
      <c r="AL1126" s="637">
        <f t="shared" si="403"/>
        <v>0</v>
      </c>
      <c r="AM1126" s="637">
        <f t="shared" si="403"/>
        <v>3</v>
      </c>
      <c r="AN1126" s="637">
        <f t="shared" si="403"/>
        <v>26</v>
      </c>
      <c r="AO1126" s="637">
        <f t="shared" si="403"/>
        <v>26</v>
      </c>
      <c r="AP1126" s="637">
        <f t="shared" si="403"/>
        <v>0</v>
      </c>
      <c r="AQ1126" s="637">
        <f t="shared" si="403"/>
        <v>3</v>
      </c>
      <c r="AR1126" s="637">
        <f t="shared" si="403"/>
        <v>26</v>
      </c>
      <c r="AS1126" s="637">
        <f t="shared" si="403"/>
        <v>0</v>
      </c>
      <c r="AT1126" s="637">
        <f t="shared" si="403"/>
        <v>0</v>
      </c>
      <c r="AU1126" s="637">
        <f t="shared" si="403"/>
        <v>3</v>
      </c>
      <c r="AV1126" s="637">
        <f t="shared" si="403"/>
        <v>28</v>
      </c>
      <c r="AW1126" s="637">
        <f t="shared" si="403"/>
        <v>0</v>
      </c>
      <c r="AX1126" s="637">
        <f t="shared" si="403"/>
        <v>0</v>
      </c>
      <c r="AY1126" s="637">
        <f t="shared" si="403"/>
        <v>3</v>
      </c>
    </row>
    <row r="1127" spans="2:51" ht="37.5" hidden="1" customHeight="1" x14ac:dyDescent="0.2">
      <c r="B1127" s="93"/>
      <c r="C1127" s="728">
        <v>44715</v>
      </c>
      <c r="D1127" s="552">
        <v>20</v>
      </c>
      <c r="E1127" s="552">
        <v>20</v>
      </c>
      <c r="F1127" s="550">
        <v>0</v>
      </c>
      <c r="G1127" s="550">
        <v>0</v>
      </c>
      <c r="H1127" s="552">
        <v>20</v>
      </c>
      <c r="I1127" s="550">
        <v>0</v>
      </c>
      <c r="J1127" s="550">
        <v>0</v>
      </c>
      <c r="K1127" s="550">
        <v>0</v>
      </c>
      <c r="L1127" s="552">
        <v>20</v>
      </c>
      <c r="M1127" s="550">
        <v>0</v>
      </c>
      <c r="N1127" s="552">
        <v>18</v>
      </c>
      <c r="O1127" s="552">
        <v>5</v>
      </c>
      <c r="P1127" s="552">
        <v>5</v>
      </c>
      <c r="Q1127" s="550">
        <v>0</v>
      </c>
      <c r="R1127" s="552">
        <v>50</v>
      </c>
      <c r="S1127" s="552">
        <v>5</v>
      </c>
      <c r="T1127" s="550">
        <v>0</v>
      </c>
      <c r="U1127" s="550">
        <v>0</v>
      </c>
      <c r="V1127" s="552">
        <v>50</v>
      </c>
      <c r="W1127" s="552">
        <v>5</v>
      </c>
      <c r="X1127" s="550">
        <v>0</v>
      </c>
      <c r="Y1127" s="550">
        <v>0</v>
      </c>
      <c r="Z1127" s="552">
        <v>50</v>
      </c>
      <c r="AA1127" s="423">
        <f t="shared" si="402"/>
        <v>268</v>
      </c>
      <c r="AB1127" s="541" t="s">
        <v>1094</v>
      </c>
      <c r="AC1127" s="637">
        <f t="shared" si="404"/>
        <v>20</v>
      </c>
      <c r="AD1127" s="637">
        <f t="shared" si="403"/>
        <v>20</v>
      </c>
      <c r="AE1127" s="637">
        <f t="shared" si="403"/>
        <v>0</v>
      </c>
      <c r="AF1127" s="637">
        <f t="shared" si="403"/>
        <v>0</v>
      </c>
      <c r="AG1127" s="637">
        <f t="shared" si="403"/>
        <v>20</v>
      </c>
      <c r="AH1127" s="637">
        <f t="shared" si="403"/>
        <v>0</v>
      </c>
      <c r="AI1127" s="637">
        <f t="shared" si="403"/>
        <v>0</v>
      </c>
      <c r="AJ1127" s="637">
        <f t="shared" si="403"/>
        <v>0</v>
      </c>
      <c r="AK1127" s="637">
        <f t="shared" si="403"/>
        <v>20</v>
      </c>
      <c r="AL1127" s="637">
        <f t="shared" si="403"/>
        <v>0</v>
      </c>
      <c r="AM1127" s="637">
        <f t="shared" si="403"/>
        <v>18</v>
      </c>
      <c r="AN1127" s="637">
        <f t="shared" si="403"/>
        <v>5</v>
      </c>
      <c r="AO1127" s="637">
        <f t="shared" si="403"/>
        <v>5</v>
      </c>
      <c r="AP1127" s="637">
        <f t="shared" si="403"/>
        <v>0</v>
      </c>
      <c r="AQ1127" s="637">
        <f t="shared" si="403"/>
        <v>18</v>
      </c>
      <c r="AR1127" s="637">
        <f t="shared" si="403"/>
        <v>5</v>
      </c>
      <c r="AS1127" s="637">
        <f t="shared" si="403"/>
        <v>0</v>
      </c>
      <c r="AT1127" s="637">
        <f t="shared" si="403"/>
        <v>0</v>
      </c>
      <c r="AU1127" s="637">
        <f t="shared" si="403"/>
        <v>18</v>
      </c>
      <c r="AV1127" s="637">
        <f t="shared" si="403"/>
        <v>5</v>
      </c>
      <c r="AW1127" s="637">
        <f t="shared" si="403"/>
        <v>0</v>
      </c>
      <c r="AX1127" s="637">
        <f t="shared" si="403"/>
        <v>0</v>
      </c>
      <c r="AY1127" s="637">
        <f t="shared" si="403"/>
        <v>18</v>
      </c>
    </row>
    <row r="1128" spans="2:51" ht="37.5" hidden="1" customHeight="1" x14ac:dyDescent="0.2">
      <c r="B1128" s="93"/>
      <c r="C1128" s="728">
        <v>44727</v>
      </c>
      <c r="D1128" s="550">
        <v>0</v>
      </c>
      <c r="E1128" s="550">
        <v>0</v>
      </c>
      <c r="F1128" s="550">
        <v>0</v>
      </c>
      <c r="G1128" s="550">
        <v>0</v>
      </c>
      <c r="H1128" s="550">
        <v>0</v>
      </c>
      <c r="I1128" s="550">
        <v>0</v>
      </c>
      <c r="J1128" s="550">
        <v>0</v>
      </c>
      <c r="K1128" s="550">
        <v>0</v>
      </c>
      <c r="L1128" s="550">
        <v>0</v>
      </c>
      <c r="M1128" s="550">
        <v>0</v>
      </c>
      <c r="N1128" s="552">
        <v>5</v>
      </c>
      <c r="O1128" s="550">
        <v>0</v>
      </c>
      <c r="P1128" s="550">
        <v>0</v>
      </c>
      <c r="Q1128" s="550">
        <v>0</v>
      </c>
      <c r="R1128" s="552">
        <v>40</v>
      </c>
      <c r="S1128" s="550">
        <v>0</v>
      </c>
      <c r="T1128" s="550">
        <v>0</v>
      </c>
      <c r="U1128" s="550">
        <v>0</v>
      </c>
      <c r="V1128" s="552">
        <v>33</v>
      </c>
      <c r="W1128" s="550">
        <v>0</v>
      </c>
      <c r="X1128" s="550">
        <v>0</v>
      </c>
      <c r="Y1128" s="550">
        <v>0</v>
      </c>
      <c r="Z1128" s="552">
        <v>33</v>
      </c>
      <c r="AA1128" s="423">
        <f t="shared" si="402"/>
        <v>111</v>
      </c>
      <c r="AB1128" s="541" t="s">
        <v>1094</v>
      </c>
      <c r="AC1128" s="637">
        <f t="shared" si="404"/>
        <v>0</v>
      </c>
      <c r="AD1128" s="637">
        <f t="shared" si="403"/>
        <v>0</v>
      </c>
      <c r="AE1128" s="637">
        <f t="shared" si="403"/>
        <v>0</v>
      </c>
      <c r="AF1128" s="637">
        <f t="shared" si="403"/>
        <v>0</v>
      </c>
      <c r="AG1128" s="637">
        <f t="shared" si="403"/>
        <v>0</v>
      </c>
      <c r="AH1128" s="637">
        <f t="shared" si="403"/>
        <v>0</v>
      </c>
      <c r="AI1128" s="637">
        <f t="shared" si="403"/>
        <v>0</v>
      </c>
      <c r="AJ1128" s="637">
        <f t="shared" si="403"/>
        <v>0</v>
      </c>
      <c r="AK1128" s="637">
        <f t="shared" si="403"/>
        <v>0</v>
      </c>
      <c r="AL1128" s="637">
        <f t="shared" si="403"/>
        <v>0</v>
      </c>
      <c r="AM1128" s="637">
        <f t="shared" si="403"/>
        <v>5</v>
      </c>
      <c r="AN1128" s="637">
        <f t="shared" si="403"/>
        <v>0</v>
      </c>
      <c r="AO1128" s="637">
        <f t="shared" si="403"/>
        <v>0</v>
      </c>
      <c r="AP1128" s="637">
        <f t="shared" si="403"/>
        <v>0</v>
      </c>
      <c r="AQ1128" s="637">
        <f t="shared" si="403"/>
        <v>5</v>
      </c>
      <c r="AR1128" s="637">
        <f t="shared" si="403"/>
        <v>0</v>
      </c>
      <c r="AS1128" s="637">
        <f t="shared" si="403"/>
        <v>0</v>
      </c>
      <c r="AT1128" s="637">
        <f t="shared" si="403"/>
        <v>0</v>
      </c>
      <c r="AU1128" s="637">
        <f t="shared" si="403"/>
        <v>5</v>
      </c>
      <c r="AV1128" s="637">
        <f t="shared" si="403"/>
        <v>0</v>
      </c>
      <c r="AW1128" s="637">
        <f t="shared" si="403"/>
        <v>0</v>
      </c>
      <c r="AX1128" s="637">
        <f t="shared" si="403"/>
        <v>0</v>
      </c>
      <c r="AY1128" s="637">
        <f t="shared" si="403"/>
        <v>5</v>
      </c>
    </row>
    <row r="1129" spans="2:51" ht="37.5" hidden="1" customHeight="1" thickBot="1" x14ac:dyDescent="0.25">
      <c r="B1129" s="93"/>
      <c r="C1129" s="728">
        <v>44736</v>
      </c>
      <c r="D1129" s="550">
        <v>0</v>
      </c>
      <c r="E1129" s="550">
        <v>0</v>
      </c>
      <c r="F1129" s="550">
        <v>0</v>
      </c>
      <c r="G1129" s="550">
        <v>0</v>
      </c>
      <c r="H1129" s="550">
        <v>0</v>
      </c>
      <c r="I1129" s="550">
        <v>0</v>
      </c>
      <c r="J1129" s="550">
        <v>0</v>
      </c>
      <c r="K1129" s="550">
        <v>0</v>
      </c>
      <c r="L1129" s="550">
        <v>0</v>
      </c>
      <c r="M1129" s="550">
        <v>0</v>
      </c>
      <c r="N1129" s="550">
        <v>0</v>
      </c>
      <c r="O1129" s="550">
        <v>0</v>
      </c>
      <c r="P1129" s="550">
        <v>0</v>
      </c>
      <c r="Q1129" s="550">
        <v>0</v>
      </c>
      <c r="R1129" s="550">
        <v>20</v>
      </c>
      <c r="S1129" s="550">
        <v>0</v>
      </c>
      <c r="T1129" s="550">
        <v>0</v>
      </c>
      <c r="U1129" s="550">
        <v>0</v>
      </c>
      <c r="V1129" s="550">
        <v>16</v>
      </c>
      <c r="W1129" s="550">
        <v>0</v>
      </c>
      <c r="X1129" s="550">
        <v>0</v>
      </c>
      <c r="Y1129" s="550">
        <v>0</v>
      </c>
      <c r="Z1129" s="550">
        <v>16</v>
      </c>
      <c r="AA1129" s="423">
        <f t="shared" si="402"/>
        <v>52</v>
      </c>
      <c r="AB1129" s="188"/>
      <c r="AC1129" s="637">
        <f t="shared" si="404"/>
        <v>0</v>
      </c>
      <c r="AD1129" s="637">
        <f t="shared" si="403"/>
        <v>0</v>
      </c>
      <c r="AE1129" s="637">
        <f t="shared" si="403"/>
        <v>0</v>
      </c>
      <c r="AF1129" s="637">
        <f t="shared" si="403"/>
        <v>0</v>
      </c>
      <c r="AG1129" s="637">
        <f t="shared" si="403"/>
        <v>0</v>
      </c>
      <c r="AH1129" s="637">
        <f t="shared" si="403"/>
        <v>0</v>
      </c>
      <c r="AI1129" s="637">
        <f t="shared" si="403"/>
        <v>0</v>
      </c>
      <c r="AJ1129" s="637">
        <f t="shared" si="403"/>
        <v>0</v>
      </c>
      <c r="AK1129" s="637">
        <f t="shared" si="403"/>
        <v>0</v>
      </c>
      <c r="AL1129" s="637">
        <f t="shared" si="403"/>
        <v>0</v>
      </c>
      <c r="AM1129" s="637">
        <f t="shared" si="403"/>
        <v>0</v>
      </c>
      <c r="AN1129" s="637">
        <f t="shared" si="403"/>
        <v>0</v>
      </c>
      <c r="AO1129" s="637">
        <f t="shared" si="403"/>
        <v>0</v>
      </c>
      <c r="AP1129" s="637">
        <f t="shared" si="403"/>
        <v>0</v>
      </c>
      <c r="AQ1129" s="637">
        <f t="shared" si="403"/>
        <v>0</v>
      </c>
      <c r="AR1129" s="637">
        <f t="shared" si="403"/>
        <v>0</v>
      </c>
      <c r="AS1129" s="637">
        <f t="shared" si="403"/>
        <v>0</v>
      </c>
      <c r="AT1129" s="637">
        <f t="shared" si="403"/>
        <v>0</v>
      </c>
      <c r="AU1129" s="637">
        <f t="shared" si="403"/>
        <v>0</v>
      </c>
      <c r="AV1129" s="637">
        <f t="shared" si="403"/>
        <v>0</v>
      </c>
      <c r="AW1129" s="637">
        <f t="shared" si="403"/>
        <v>0</v>
      </c>
      <c r="AX1129" s="637">
        <f t="shared" si="403"/>
        <v>0</v>
      </c>
      <c r="AY1129" s="637">
        <f t="shared" si="403"/>
        <v>0</v>
      </c>
    </row>
    <row r="1130" spans="2:51" ht="37.5" hidden="1" customHeight="1" thickTop="1" x14ac:dyDescent="0.2">
      <c r="B1130" s="1898" t="s">
        <v>1074</v>
      </c>
      <c r="C1130" s="1898"/>
      <c r="D1130" s="424">
        <f t="shared" ref="D1130:AA1130" si="405">SUM(D1123:D1129)</f>
        <v>120</v>
      </c>
      <c r="E1130" s="424">
        <f t="shared" si="405"/>
        <v>98</v>
      </c>
      <c r="F1130" s="424">
        <f t="shared" si="405"/>
        <v>24</v>
      </c>
      <c r="G1130" s="424">
        <f t="shared" si="405"/>
        <v>0</v>
      </c>
      <c r="H1130" s="424">
        <f t="shared" si="405"/>
        <v>96</v>
      </c>
      <c r="I1130" s="424">
        <f t="shared" si="405"/>
        <v>24</v>
      </c>
      <c r="J1130" s="424">
        <f t="shared" si="405"/>
        <v>67</v>
      </c>
      <c r="K1130" s="424">
        <f t="shared" si="405"/>
        <v>0</v>
      </c>
      <c r="L1130" s="424">
        <f t="shared" si="405"/>
        <v>56</v>
      </c>
      <c r="M1130" s="424">
        <f t="shared" si="405"/>
        <v>0</v>
      </c>
      <c r="N1130" s="424">
        <f t="shared" si="405"/>
        <v>87</v>
      </c>
      <c r="O1130" s="424">
        <f t="shared" si="405"/>
        <v>40</v>
      </c>
      <c r="P1130" s="424">
        <f t="shared" si="405"/>
        <v>40</v>
      </c>
      <c r="Q1130" s="424">
        <f t="shared" si="405"/>
        <v>0</v>
      </c>
      <c r="R1130" s="424">
        <f t="shared" si="405"/>
        <v>182</v>
      </c>
      <c r="S1130" s="424">
        <f t="shared" si="405"/>
        <v>53</v>
      </c>
      <c r="T1130" s="424">
        <f t="shared" si="405"/>
        <v>0</v>
      </c>
      <c r="U1130" s="424">
        <f t="shared" si="405"/>
        <v>25</v>
      </c>
      <c r="V1130" s="424">
        <f t="shared" si="405"/>
        <v>153</v>
      </c>
      <c r="W1130" s="424">
        <f t="shared" si="405"/>
        <v>58</v>
      </c>
      <c r="X1130" s="424">
        <f t="shared" si="405"/>
        <v>0</v>
      </c>
      <c r="Y1130" s="424">
        <f t="shared" si="405"/>
        <v>24</v>
      </c>
      <c r="Z1130" s="424">
        <f t="shared" si="405"/>
        <v>153</v>
      </c>
      <c r="AA1130" s="423">
        <f t="shared" si="405"/>
        <v>1300</v>
      </c>
      <c r="AB1130" s="182"/>
      <c r="AC1130" s="638">
        <f t="shared" ref="AC1130:AY1130" si="406">SUM(AC1123:AC1129)</f>
        <v>57</v>
      </c>
      <c r="AD1130" s="638">
        <f t="shared" si="406"/>
        <v>57</v>
      </c>
      <c r="AE1130" s="638">
        <f t="shared" si="406"/>
        <v>0</v>
      </c>
      <c r="AF1130" s="638">
        <f t="shared" si="406"/>
        <v>0</v>
      </c>
      <c r="AG1130" s="638">
        <f t="shared" si="406"/>
        <v>57</v>
      </c>
      <c r="AH1130" s="638">
        <f t="shared" si="406"/>
        <v>0</v>
      </c>
      <c r="AI1130" s="638">
        <f t="shared" si="406"/>
        <v>32</v>
      </c>
      <c r="AJ1130" s="638">
        <f t="shared" si="406"/>
        <v>0</v>
      </c>
      <c r="AK1130" s="638">
        <f t="shared" si="406"/>
        <v>26</v>
      </c>
      <c r="AL1130" s="638">
        <f t="shared" si="406"/>
        <v>0</v>
      </c>
      <c r="AM1130" s="638">
        <f t="shared" si="406"/>
        <v>26</v>
      </c>
      <c r="AN1130" s="638">
        <f t="shared" si="406"/>
        <v>31</v>
      </c>
      <c r="AO1130" s="638">
        <f t="shared" si="406"/>
        <v>31</v>
      </c>
      <c r="AP1130" s="638">
        <f t="shared" si="406"/>
        <v>0</v>
      </c>
      <c r="AQ1130" s="638">
        <f t="shared" si="406"/>
        <v>26</v>
      </c>
      <c r="AR1130" s="638">
        <f t="shared" si="406"/>
        <v>31</v>
      </c>
      <c r="AS1130" s="638">
        <f t="shared" si="406"/>
        <v>0</v>
      </c>
      <c r="AT1130" s="638">
        <f t="shared" si="406"/>
        <v>0</v>
      </c>
      <c r="AU1130" s="638">
        <f t="shared" si="406"/>
        <v>26</v>
      </c>
      <c r="AV1130" s="638">
        <f t="shared" si="406"/>
        <v>33</v>
      </c>
      <c r="AW1130" s="638">
        <f t="shared" si="406"/>
        <v>0</v>
      </c>
      <c r="AX1130" s="638">
        <f t="shared" si="406"/>
        <v>0</v>
      </c>
      <c r="AY1130" s="638">
        <f t="shared" si="406"/>
        <v>26</v>
      </c>
    </row>
    <row r="1131" spans="2:51" ht="12" hidden="1" customHeight="1" x14ac:dyDescent="0.2"/>
    <row r="1132" spans="2:51" ht="28.2" hidden="1" x14ac:dyDescent="0.2">
      <c r="B1132" s="726" t="s">
        <v>1146</v>
      </c>
      <c r="I1132" s="654"/>
      <c r="AB1132" s="654"/>
    </row>
    <row r="1133" spans="2:51" ht="12" hidden="1" customHeight="1" x14ac:dyDescent="0.2"/>
    <row r="1134" spans="2:51" ht="16.2" hidden="1" x14ac:dyDescent="0.2">
      <c r="B1134" s="78" t="s">
        <v>413</v>
      </c>
      <c r="C1134" s="89"/>
      <c r="D1134" s="103" t="s">
        <v>414</v>
      </c>
      <c r="E1134" s="103" t="s">
        <v>6</v>
      </c>
      <c r="F1134" s="103" t="s">
        <v>262</v>
      </c>
      <c r="G1134" s="103" t="s">
        <v>435</v>
      </c>
      <c r="H1134" s="103" t="s">
        <v>7</v>
      </c>
      <c r="I1134" s="103" t="s">
        <v>8</v>
      </c>
      <c r="J1134" s="99" t="s">
        <v>22</v>
      </c>
      <c r="K1134" s="103" t="s">
        <v>23</v>
      </c>
      <c r="L1134" s="103" t="s">
        <v>24</v>
      </c>
      <c r="M1134" s="103" t="s">
        <v>9</v>
      </c>
      <c r="N1134" s="103" t="s">
        <v>415</v>
      </c>
      <c r="O1134" s="103" t="s">
        <v>20</v>
      </c>
      <c r="P1134" s="103" t="s">
        <v>10</v>
      </c>
      <c r="Q1134" s="103" t="s">
        <v>436</v>
      </c>
      <c r="R1134" s="103" t="s">
        <v>12</v>
      </c>
      <c r="S1134" s="103" t="s">
        <v>11</v>
      </c>
      <c r="T1134" s="103" t="s">
        <v>437</v>
      </c>
      <c r="U1134" s="103" t="s">
        <v>13</v>
      </c>
      <c r="V1134" s="103" t="s">
        <v>14</v>
      </c>
      <c r="W1134" s="103" t="s">
        <v>416</v>
      </c>
      <c r="X1134" s="103" t="s">
        <v>1086</v>
      </c>
      <c r="Y1134" s="103" t="s">
        <v>15</v>
      </c>
      <c r="Z1134" s="103" t="s">
        <v>16</v>
      </c>
      <c r="AA1134" s="87"/>
      <c r="AB1134" s="188"/>
      <c r="AC1134" s="81" t="s">
        <v>409</v>
      </c>
      <c r="AD1134" s="81"/>
      <c r="AE1134" s="81"/>
      <c r="AF1134" s="81"/>
      <c r="AG1134" s="81"/>
      <c r="AH1134" s="81"/>
      <c r="AI1134" s="81"/>
      <c r="AJ1134" s="81"/>
      <c r="AK1134" s="81"/>
      <c r="AL1134" s="81"/>
      <c r="AM1134" s="81"/>
      <c r="AN1134" s="81"/>
      <c r="AO1134" s="81"/>
      <c r="AP1134" s="81"/>
      <c r="AQ1134" s="81"/>
      <c r="AR1134" s="81"/>
      <c r="AS1134" s="81"/>
      <c r="AT1134" s="81"/>
      <c r="AU1134" s="81"/>
      <c r="AV1134" s="81"/>
    </row>
    <row r="1135" spans="2:51" ht="32.25" hidden="1" customHeight="1" x14ac:dyDescent="0.2">
      <c r="B1135" s="83" t="s">
        <v>410</v>
      </c>
      <c r="C1135" s="83" t="s">
        <v>411</v>
      </c>
      <c r="D1135" s="104" t="s">
        <v>1111</v>
      </c>
      <c r="E1135" s="104" t="s">
        <v>57</v>
      </c>
      <c r="F1135" s="104" t="s">
        <v>263</v>
      </c>
      <c r="G1135" s="104" t="s">
        <v>340</v>
      </c>
      <c r="H1135" s="104" t="s">
        <v>58</v>
      </c>
      <c r="I1135" s="104" t="s">
        <v>59</v>
      </c>
      <c r="J1135" s="105" t="s">
        <v>79</v>
      </c>
      <c r="K1135" s="104" t="s">
        <v>80</v>
      </c>
      <c r="L1135" s="104" t="s">
        <v>81</v>
      </c>
      <c r="M1135" s="104" t="s">
        <v>60</v>
      </c>
      <c r="N1135" s="104" t="s">
        <v>61</v>
      </c>
      <c r="O1135" s="104" t="s">
        <v>77</v>
      </c>
      <c r="P1135" s="104" t="s">
        <v>62</v>
      </c>
      <c r="Q1135" s="104" t="s">
        <v>349</v>
      </c>
      <c r="R1135" s="104" t="s">
        <v>65</v>
      </c>
      <c r="S1135" s="104" t="s">
        <v>63</v>
      </c>
      <c r="T1135" s="104" t="s">
        <v>350</v>
      </c>
      <c r="U1135" s="104" t="s">
        <v>66</v>
      </c>
      <c r="V1135" s="104" t="s">
        <v>67</v>
      </c>
      <c r="W1135" s="104" t="s">
        <v>64</v>
      </c>
      <c r="X1135" s="104" t="s">
        <v>351</v>
      </c>
      <c r="Y1135" s="104" t="s">
        <v>68</v>
      </c>
      <c r="Z1135" s="104" t="s">
        <v>69</v>
      </c>
      <c r="AA1135" s="90" t="s">
        <v>1074</v>
      </c>
      <c r="AB1135" s="188"/>
      <c r="AC1135" s="92" t="s">
        <v>1087</v>
      </c>
      <c r="AD1135" s="92" t="s">
        <v>57</v>
      </c>
      <c r="AE1135" s="92" t="s">
        <v>263</v>
      </c>
      <c r="AF1135" s="92" t="s">
        <v>340</v>
      </c>
      <c r="AG1135" s="92" t="s">
        <v>58</v>
      </c>
      <c r="AH1135" s="92" t="s">
        <v>59</v>
      </c>
      <c r="AI1135" s="91" t="s">
        <v>79</v>
      </c>
      <c r="AJ1135" s="92" t="s">
        <v>80</v>
      </c>
      <c r="AK1135" s="92" t="s">
        <v>81</v>
      </c>
      <c r="AL1135" s="92" t="s">
        <v>60</v>
      </c>
      <c r="AM1135" s="92" t="s">
        <v>61</v>
      </c>
      <c r="AN1135" s="92" t="s">
        <v>77</v>
      </c>
      <c r="AO1135" s="92" t="s">
        <v>62</v>
      </c>
      <c r="AP1135" s="92" t="s">
        <v>349</v>
      </c>
      <c r="AQ1135" s="92" t="s">
        <v>65</v>
      </c>
      <c r="AR1135" s="92" t="s">
        <v>63</v>
      </c>
      <c r="AS1135" s="92" t="s">
        <v>350</v>
      </c>
      <c r="AT1135" s="92" t="s">
        <v>66</v>
      </c>
      <c r="AU1135" s="92" t="s">
        <v>67</v>
      </c>
      <c r="AV1135" s="92" t="s">
        <v>64</v>
      </c>
      <c r="AW1135" s="92" t="s">
        <v>351</v>
      </c>
      <c r="AX1135" s="92" t="s">
        <v>68</v>
      </c>
      <c r="AY1135" s="92" t="s">
        <v>69</v>
      </c>
    </row>
    <row r="1136" spans="2:51" ht="37.5" hidden="1" customHeight="1" x14ac:dyDescent="0.2">
      <c r="B1136" s="93"/>
      <c r="C1136" s="728">
        <v>44657</v>
      </c>
      <c r="D1136" s="550">
        <v>26</v>
      </c>
      <c r="E1136" s="550">
        <v>18</v>
      </c>
      <c r="F1136" s="550">
        <v>8</v>
      </c>
      <c r="G1136" s="550">
        <v>0</v>
      </c>
      <c r="H1136" s="550">
        <v>18</v>
      </c>
      <c r="I1136" s="550">
        <v>8</v>
      </c>
      <c r="J1136" s="550">
        <v>14</v>
      </c>
      <c r="K1136" s="550">
        <v>0</v>
      </c>
      <c r="L1136" s="550">
        <v>12</v>
      </c>
      <c r="M1136" s="550">
        <v>0</v>
      </c>
      <c r="N1136" s="550">
        <v>24</v>
      </c>
      <c r="O1136" s="550">
        <v>2</v>
      </c>
      <c r="P1136" s="550">
        <v>2</v>
      </c>
      <c r="Q1136" s="550">
        <v>0</v>
      </c>
      <c r="R1136" s="550">
        <v>24</v>
      </c>
      <c r="S1136" s="550">
        <v>2</v>
      </c>
      <c r="T1136" s="550">
        <v>0</v>
      </c>
      <c r="U1136" s="550">
        <v>12</v>
      </c>
      <c r="V1136" s="550">
        <v>12</v>
      </c>
      <c r="W1136" s="550">
        <v>4</v>
      </c>
      <c r="X1136" s="550">
        <v>0</v>
      </c>
      <c r="Y1136" s="550">
        <v>12</v>
      </c>
      <c r="Z1136" s="550">
        <v>12</v>
      </c>
      <c r="AA1136" s="423">
        <f t="shared" ref="AA1136:AA1142" si="407">SUM(D1136:Z1136)</f>
        <v>210</v>
      </c>
      <c r="AB1136" s="188"/>
      <c r="AC1136" s="637">
        <f>D1136-D1124</f>
        <v>0</v>
      </c>
      <c r="AD1136" s="637">
        <f t="shared" ref="AD1136:AY1136" si="408">E1136-E1124</f>
        <v>0</v>
      </c>
      <c r="AE1136" s="637">
        <f t="shared" si="408"/>
        <v>0</v>
      </c>
      <c r="AF1136" s="637">
        <f t="shared" si="408"/>
        <v>0</v>
      </c>
      <c r="AG1136" s="637">
        <f t="shared" si="408"/>
        <v>0</v>
      </c>
      <c r="AH1136" s="637">
        <f t="shared" si="408"/>
        <v>0</v>
      </c>
      <c r="AI1136" s="637">
        <f t="shared" si="408"/>
        <v>0</v>
      </c>
      <c r="AJ1136" s="637">
        <f t="shared" si="408"/>
        <v>0</v>
      </c>
      <c r="AK1136" s="637">
        <f t="shared" si="408"/>
        <v>0</v>
      </c>
      <c r="AL1136" s="637">
        <f t="shared" si="408"/>
        <v>0</v>
      </c>
      <c r="AM1136" s="637">
        <f t="shared" si="408"/>
        <v>0</v>
      </c>
      <c r="AN1136" s="637">
        <f t="shared" si="408"/>
        <v>0</v>
      </c>
      <c r="AO1136" s="637">
        <f t="shared" si="408"/>
        <v>0</v>
      </c>
      <c r="AP1136" s="637">
        <f t="shared" si="408"/>
        <v>0</v>
      </c>
      <c r="AQ1136" s="637">
        <f t="shared" si="408"/>
        <v>0</v>
      </c>
      <c r="AR1136" s="637">
        <f t="shared" si="408"/>
        <v>0</v>
      </c>
      <c r="AS1136" s="637">
        <f t="shared" si="408"/>
        <v>0</v>
      </c>
      <c r="AT1136" s="637">
        <f t="shared" si="408"/>
        <v>0</v>
      </c>
      <c r="AU1136" s="637">
        <f t="shared" si="408"/>
        <v>0</v>
      </c>
      <c r="AV1136" s="637">
        <f t="shared" si="408"/>
        <v>0</v>
      </c>
      <c r="AW1136" s="637">
        <f t="shared" si="408"/>
        <v>0</v>
      </c>
      <c r="AX1136" s="637">
        <f t="shared" si="408"/>
        <v>0</v>
      </c>
      <c r="AY1136" s="637">
        <f t="shared" si="408"/>
        <v>0</v>
      </c>
    </row>
    <row r="1137" spans="2:51" ht="37.5" hidden="1" customHeight="1" x14ac:dyDescent="0.2">
      <c r="B1137" s="93"/>
      <c r="C1137" s="728">
        <v>44683</v>
      </c>
      <c r="D1137" s="550">
        <v>25</v>
      </c>
      <c r="E1137" s="550">
        <v>25</v>
      </c>
      <c r="F1137" s="550">
        <v>0</v>
      </c>
      <c r="G1137" s="550">
        <v>0</v>
      </c>
      <c r="H1137" s="550">
        <v>25</v>
      </c>
      <c r="I1137" s="550">
        <v>0</v>
      </c>
      <c r="J1137" s="550">
        <v>8</v>
      </c>
      <c r="K1137" s="550">
        <v>0</v>
      </c>
      <c r="L1137" s="550">
        <v>17</v>
      </c>
      <c r="M1137" s="550">
        <v>0</v>
      </c>
      <c r="N1137" s="550">
        <v>15</v>
      </c>
      <c r="O1137" s="550">
        <v>7</v>
      </c>
      <c r="P1137" s="550">
        <v>7</v>
      </c>
      <c r="Q1137" s="550">
        <v>0</v>
      </c>
      <c r="R1137" s="550">
        <v>15</v>
      </c>
      <c r="S1137" s="550">
        <v>7</v>
      </c>
      <c r="T1137" s="550">
        <v>0</v>
      </c>
      <c r="U1137" s="550">
        <v>0</v>
      </c>
      <c r="V1137" s="550">
        <v>15</v>
      </c>
      <c r="W1137" s="550">
        <v>7</v>
      </c>
      <c r="X1137" s="550">
        <v>0</v>
      </c>
      <c r="Y1137" s="550">
        <v>0</v>
      </c>
      <c r="Z1137" s="550">
        <v>15</v>
      </c>
      <c r="AA1137" s="423">
        <f t="shared" si="407"/>
        <v>188</v>
      </c>
      <c r="AB1137" s="188"/>
      <c r="AC1137" s="637">
        <f t="shared" ref="AC1137:AC1141" si="409">D1137-D1125</f>
        <v>0</v>
      </c>
      <c r="AD1137" s="637">
        <f t="shared" ref="AD1137:AD1141" si="410">E1137-E1125</f>
        <v>0</v>
      </c>
      <c r="AE1137" s="637">
        <f t="shared" ref="AE1137:AE1141" si="411">F1137-F1125</f>
        <v>0</v>
      </c>
      <c r="AF1137" s="637">
        <f t="shared" ref="AF1137:AF1141" si="412">G1137-G1125</f>
        <v>0</v>
      </c>
      <c r="AG1137" s="637">
        <f t="shared" ref="AG1137:AG1141" si="413">H1137-H1125</f>
        <v>0</v>
      </c>
      <c r="AH1137" s="637">
        <f t="shared" ref="AH1137:AH1141" si="414">I1137-I1125</f>
        <v>0</v>
      </c>
      <c r="AI1137" s="637">
        <f t="shared" ref="AI1137:AI1141" si="415">J1137-J1125</f>
        <v>0</v>
      </c>
      <c r="AJ1137" s="637">
        <f t="shared" ref="AJ1137:AJ1141" si="416">K1137-K1125</f>
        <v>0</v>
      </c>
      <c r="AK1137" s="637">
        <f t="shared" ref="AK1137:AK1141" si="417">L1137-L1125</f>
        <v>0</v>
      </c>
      <c r="AL1137" s="637">
        <f t="shared" ref="AL1137:AL1141" si="418">M1137-M1125</f>
        <v>0</v>
      </c>
      <c r="AM1137" s="637">
        <f t="shared" ref="AM1137:AM1141" si="419">N1137-N1125</f>
        <v>0</v>
      </c>
      <c r="AN1137" s="637">
        <f t="shared" ref="AN1137:AN1141" si="420">O1137-O1125</f>
        <v>0</v>
      </c>
      <c r="AO1137" s="637">
        <f t="shared" ref="AO1137:AO1141" si="421">P1137-P1125</f>
        <v>0</v>
      </c>
      <c r="AP1137" s="637">
        <f t="shared" ref="AP1137:AP1141" si="422">Q1137-Q1125</f>
        <v>0</v>
      </c>
      <c r="AQ1137" s="637">
        <f t="shared" ref="AQ1137:AQ1141" si="423">R1137-R1125</f>
        <v>0</v>
      </c>
      <c r="AR1137" s="637">
        <f t="shared" ref="AR1137:AR1141" si="424">S1137-S1125</f>
        <v>0</v>
      </c>
      <c r="AS1137" s="637">
        <f t="shared" ref="AS1137:AS1141" si="425">T1137-T1125</f>
        <v>0</v>
      </c>
      <c r="AT1137" s="637">
        <f t="shared" ref="AT1137:AT1141" si="426">U1137-U1125</f>
        <v>0</v>
      </c>
      <c r="AU1137" s="637">
        <f t="shared" ref="AU1137:AU1141" si="427">V1137-V1125</f>
        <v>0</v>
      </c>
      <c r="AV1137" s="637">
        <f t="shared" ref="AV1137:AV1141" si="428">W1137-W1125</f>
        <v>0</v>
      </c>
      <c r="AW1137" s="637">
        <f t="shared" ref="AW1137:AW1141" si="429">X1137-X1125</f>
        <v>0</v>
      </c>
      <c r="AX1137" s="637">
        <f t="shared" ref="AX1137:AX1141" si="430">Y1137-Y1125</f>
        <v>0</v>
      </c>
      <c r="AY1137" s="637">
        <f t="shared" ref="AY1137:AY1141" si="431">Z1137-Z1125</f>
        <v>0</v>
      </c>
    </row>
    <row r="1138" spans="2:51" ht="37.5" hidden="1" customHeight="1" x14ac:dyDescent="0.2">
      <c r="B1138" s="93"/>
      <c r="C1138" s="728">
        <v>44701</v>
      </c>
      <c r="D1138" s="550">
        <v>30</v>
      </c>
      <c r="E1138" s="550">
        <v>32</v>
      </c>
      <c r="F1138" s="550">
        <v>0</v>
      </c>
      <c r="G1138" s="550">
        <v>0</v>
      </c>
      <c r="H1138" s="550">
        <v>30</v>
      </c>
      <c r="I1138" s="550">
        <v>0</v>
      </c>
      <c r="J1138" s="550">
        <v>27</v>
      </c>
      <c r="K1138" s="550">
        <v>0</v>
      </c>
      <c r="L1138" s="550">
        <v>4</v>
      </c>
      <c r="M1138" s="550">
        <v>0</v>
      </c>
      <c r="N1138" s="550">
        <v>3</v>
      </c>
      <c r="O1138" s="550">
        <v>26</v>
      </c>
      <c r="P1138" s="550">
        <v>26</v>
      </c>
      <c r="Q1138" s="550">
        <v>0</v>
      </c>
      <c r="R1138" s="550">
        <v>11</v>
      </c>
      <c r="S1138" s="550">
        <v>26</v>
      </c>
      <c r="T1138" s="550">
        <v>0</v>
      </c>
      <c r="U1138" s="550">
        <v>0</v>
      </c>
      <c r="V1138" s="550">
        <v>11</v>
      </c>
      <c r="W1138" s="550">
        <v>28</v>
      </c>
      <c r="X1138" s="550">
        <v>0</v>
      </c>
      <c r="Y1138" s="550">
        <v>0</v>
      </c>
      <c r="Z1138" s="550">
        <v>11</v>
      </c>
      <c r="AA1138" s="423">
        <f t="shared" si="407"/>
        <v>265</v>
      </c>
      <c r="AB1138" s="188"/>
      <c r="AC1138" s="637">
        <f t="shared" si="409"/>
        <v>0</v>
      </c>
      <c r="AD1138" s="637">
        <f t="shared" si="410"/>
        <v>0</v>
      </c>
      <c r="AE1138" s="637">
        <f t="shared" si="411"/>
        <v>0</v>
      </c>
      <c r="AF1138" s="637">
        <f t="shared" si="412"/>
        <v>0</v>
      </c>
      <c r="AG1138" s="637">
        <f t="shared" si="413"/>
        <v>0</v>
      </c>
      <c r="AH1138" s="637">
        <f t="shared" si="414"/>
        <v>0</v>
      </c>
      <c r="AI1138" s="637">
        <f t="shared" si="415"/>
        <v>0</v>
      </c>
      <c r="AJ1138" s="637">
        <f t="shared" si="416"/>
        <v>0</v>
      </c>
      <c r="AK1138" s="637">
        <f t="shared" si="417"/>
        <v>0</v>
      </c>
      <c r="AL1138" s="637">
        <f t="shared" si="418"/>
        <v>0</v>
      </c>
      <c r="AM1138" s="637">
        <f t="shared" si="419"/>
        <v>0</v>
      </c>
      <c r="AN1138" s="637">
        <f t="shared" si="420"/>
        <v>0</v>
      </c>
      <c r="AO1138" s="637">
        <f t="shared" si="421"/>
        <v>0</v>
      </c>
      <c r="AP1138" s="637">
        <f t="shared" si="422"/>
        <v>0</v>
      </c>
      <c r="AQ1138" s="637">
        <f t="shared" si="423"/>
        <v>0</v>
      </c>
      <c r="AR1138" s="637">
        <f t="shared" si="424"/>
        <v>0</v>
      </c>
      <c r="AS1138" s="637">
        <f t="shared" si="425"/>
        <v>0</v>
      </c>
      <c r="AT1138" s="637">
        <f t="shared" si="426"/>
        <v>0</v>
      </c>
      <c r="AU1138" s="637">
        <f t="shared" si="427"/>
        <v>0</v>
      </c>
      <c r="AV1138" s="637">
        <f t="shared" si="428"/>
        <v>0</v>
      </c>
      <c r="AW1138" s="637">
        <f t="shared" si="429"/>
        <v>0</v>
      </c>
      <c r="AX1138" s="637">
        <f t="shared" si="430"/>
        <v>0</v>
      </c>
      <c r="AY1138" s="637">
        <f t="shared" si="431"/>
        <v>0</v>
      </c>
    </row>
    <row r="1139" spans="2:51" ht="37.5" hidden="1" customHeight="1" x14ac:dyDescent="0.2">
      <c r="B1139" s="93"/>
      <c r="C1139" s="728">
        <v>44715</v>
      </c>
      <c r="D1139" s="550">
        <v>20</v>
      </c>
      <c r="E1139" s="550">
        <v>20</v>
      </c>
      <c r="F1139" s="550">
        <v>0</v>
      </c>
      <c r="G1139" s="550">
        <v>0</v>
      </c>
      <c r="H1139" s="550">
        <v>20</v>
      </c>
      <c r="I1139" s="550">
        <v>0</v>
      </c>
      <c r="J1139" s="550">
        <v>0</v>
      </c>
      <c r="K1139" s="550">
        <v>0</v>
      </c>
      <c r="L1139" s="550">
        <v>20</v>
      </c>
      <c r="M1139" s="550">
        <v>0</v>
      </c>
      <c r="N1139" s="550">
        <v>18</v>
      </c>
      <c r="O1139" s="550">
        <v>5</v>
      </c>
      <c r="P1139" s="550">
        <v>5</v>
      </c>
      <c r="Q1139" s="550">
        <v>0</v>
      </c>
      <c r="R1139" s="550">
        <v>50</v>
      </c>
      <c r="S1139" s="550">
        <v>5</v>
      </c>
      <c r="T1139" s="550">
        <v>0</v>
      </c>
      <c r="U1139" s="550">
        <v>0</v>
      </c>
      <c r="V1139" s="550">
        <v>50</v>
      </c>
      <c r="W1139" s="550">
        <v>5</v>
      </c>
      <c r="X1139" s="550">
        <v>0</v>
      </c>
      <c r="Y1139" s="550">
        <v>0</v>
      </c>
      <c r="Z1139" s="550">
        <v>50</v>
      </c>
      <c r="AA1139" s="423">
        <f t="shared" si="407"/>
        <v>268</v>
      </c>
      <c r="AB1139" s="188"/>
      <c r="AC1139" s="637">
        <f t="shared" si="409"/>
        <v>0</v>
      </c>
      <c r="AD1139" s="637">
        <f t="shared" si="410"/>
        <v>0</v>
      </c>
      <c r="AE1139" s="637">
        <f t="shared" si="411"/>
        <v>0</v>
      </c>
      <c r="AF1139" s="637">
        <f t="shared" si="412"/>
        <v>0</v>
      </c>
      <c r="AG1139" s="637">
        <f t="shared" si="413"/>
        <v>0</v>
      </c>
      <c r="AH1139" s="637">
        <f t="shared" si="414"/>
        <v>0</v>
      </c>
      <c r="AI1139" s="637">
        <f t="shared" si="415"/>
        <v>0</v>
      </c>
      <c r="AJ1139" s="637">
        <f t="shared" si="416"/>
        <v>0</v>
      </c>
      <c r="AK1139" s="637">
        <f t="shared" si="417"/>
        <v>0</v>
      </c>
      <c r="AL1139" s="637">
        <f t="shared" si="418"/>
        <v>0</v>
      </c>
      <c r="AM1139" s="637">
        <f t="shared" si="419"/>
        <v>0</v>
      </c>
      <c r="AN1139" s="637">
        <f t="shared" si="420"/>
        <v>0</v>
      </c>
      <c r="AO1139" s="637">
        <f t="shared" si="421"/>
        <v>0</v>
      </c>
      <c r="AP1139" s="637">
        <f t="shared" si="422"/>
        <v>0</v>
      </c>
      <c r="AQ1139" s="637">
        <f t="shared" si="423"/>
        <v>0</v>
      </c>
      <c r="AR1139" s="637">
        <f t="shared" si="424"/>
        <v>0</v>
      </c>
      <c r="AS1139" s="637">
        <f t="shared" si="425"/>
        <v>0</v>
      </c>
      <c r="AT1139" s="637">
        <f t="shared" si="426"/>
        <v>0</v>
      </c>
      <c r="AU1139" s="637">
        <f t="shared" si="427"/>
        <v>0</v>
      </c>
      <c r="AV1139" s="637">
        <f t="shared" si="428"/>
        <v>0</v>
      </c>
      <c r="AW1139" s="637">
        <f t="shared" si="429"/>
        <v>0</v>
      </c>
      <c r="AX1139" s="637">
        <f t="shared" si="430"/>
        <v>0</v>
      </c>
      <c r="AY1139" s="637">
        <f t="shared" si="431"/>
        <v>0</v>
      </c>
    </row>
    <row r="1140" spans="2:51" ht="37.5" hidden="1" customHeight="1" x14ac:dyDescent="0.2">
      <c r="B1140" s="93"/>
      <c r="C1140" s="728">
        <v>44727</v>
      </c>
      <c r="D1140" s="552">
        <v>24</v>
      </c>
      <c r="E1140" s="552">
        <v>27</v>
      </c>
      <c r="F1140" s="550">
        <v>0</v>
      </c>
      <c r="G1140" s="550">
        <v>0</v>
      </c>
      <c r="H1140" s="552">
        <v>24</v>
      </c>
      <c r="I1140" s="550">
        <v>0</v>
      </c>
      <c r="J1140" s="552">
        <v>23</v>
      </c>
      <c r="K1140" s="550">
        <v>0</v>
      </c>
      <c r="L1140" s="552">
        <v>1</v>
      </c>
      <c r="M1140" s="550">
        <v>0</v>
      </c>
      <c r="N1140" s="552">
        <v>6</v>
      </c>
      <c r="O1140" s="552">
        <v>9</v>
      </c>
      <c r="P1140" s="552">
        <v>9</v>
      </c>
      <c r="Q1140" s="550">
        <v>0</v>
      </c>
      <c r="R1140" s="552">
        <v>46</v>
      </c>
      <c r="S1140" s="552">
        <v>10</v>
      </c>
      <c r="T1140" s="550">
        <v>0</v>
      </c>
      <c r="U1140" s="550">
        <v>0</v>
      </c>
      <c r="V1140" s="552">
        <v>38</v>
      </c>
      <c r="W1140" s="552">
        <v>10</v>
      </c>
      <c r="X1140" s="550">
        <v>0</v>
      </c>
      <c r="Y1140" s="550">
        <v>0</v>
      </c>
      <c r="Z1140" s="552">
        <v>38</v>
      </c>
      <c r="AA1140" s="423">
        <f t="shared" si="407"/>
        <v>265</v>
      </c>
      <c r="AB1140" s="541" t="s">
        <v>1094</v>
      </c>
      <c r="AC1140" s="637">
        <f t="shared" si="409"/>
        <v>24</v>
      </c>
      <c r="AD1140" s="637">
        <f t="shared" si="410"/>
        <v>27</v>
      </c>
      <c r="AE1140" s="637">
        <f t="shared" si="411"/>
        <v>0</v>
      </c>
      <c r="AF1140" s="637">
        <f t="shared" si="412"/>
        <v>0</v>
      </c>
      <c r="AG1140" s="637">
        <f t="shared" si="413"/>
        <v>24</v>
      </c>
      <c r="AH1140" s="637">
        <f t="shared" si="414"/>
        <v>0</v>
      </c>
      <c r="AI1140" s="637">
        <f t="shared" si="415"/>
        <v>23</v>
      </c>
      <c r="AJ1140" s="637">
        <f t="shared" si="416"/>
        <v>0</v>
      </c>
      <c r="AK1140" s="637">
        <f t="shared" si="417"/>
        <v>1</v>
      </c>
      <c r="AL1140" s="637">
        <f t="shared" si="418"/>
        <v>0</v>
      </c>
      <c r="AM1140" s="637">
        <f t="shared" si="419"/>
        <v>1</v>
      </c>
      <c r="AN1140" s="637">
        <f t="shared" si="420"/>
        <v>9</v>
      </c>
      <c r="AO1140" s="637">
        <f t="shared" si="421"/>
        <v>9</v>
      </c>
      <c r="AP1140" s="637">
        <f t="shared" si="422"/>
        <v>0</v>
      </c>
      <c r="AQ1140" s="637">
        <f t="shared" si="423"/>
        <v>6</v>
      </c>
      <c r="AR1140" s="637">
        <f t="shared" si="424"/>
        <v>10</v>
      </c>
      <c r="AS1140" s="637">
        <f t="shared" si="425"/>
        <v>0</v>
      </c>
      <c r="AT1140" s="637">
        <f t="shared" si="426"/>
        <v>0</v>
      </c>
      <c r="AU1140" s="637">
        <f t="shared" si="427"/>
        <v>5</v>
      </c>
      <c r="AV1140" s="637">
        <f t="shared" si="428"/>
        <v>10</v>
      </c>
      <c r="AW1140" s="637">
        <f t="shared" si="429"/>
        <v>0</v>
      </c>
      <c r="AX1140" s="637">
        <f t="shared" si="430"/>
        <v>0</v>
      </c>
      <c r="AY1140" s="637">
        <f t="shared" si="431"/>
        <v>5</v>
      </c>
    </row>
    <row r="1141" spans="2:51" ht="37.5" hidden="1" customHeight="1" x14ac:dyDescent="0.2">
      <c r="B1141" s="93"/>
      <c r="C1141" s="728">
        <v>44736</v>
      </c>
      <c r="D1141" s="552">
        <v>27</v>
      </c>
      <c r="E1141" s="552">
        <v>27</v>
      </c>
      <c r="F1141" s="550">
        <v>0</v>
      </c>
      <c r="G1141" s="550">
        <v>0</v>
      </c>
      <c r="H1141" s="552">
        <v>27</v>
      </c>
      <c r="I1141" s="550">
        <v>0</v>
      </c>
      <c r="J1141" s="552">
        <v>9</v>
      </c>
      <c r="K1141" s="552">
        <v>9</v>
      </c>
      <c r="L1141" s="552">
        <v>9</v>
      </c>
      <c r="M1141" s="550">
        <v>0</v>
      </c>
      <c r="N1141" s="552">
        <v>7</v>
      </c>
      <c r="O1141" s="552">
        <v>22</v>
      </c>
      <c r="P1141" s="552">
        <v>27</v>
      </c>
      <c r="Q1141" s="550">
        <v>0</v>
      </c>
      <c r="R1141" s="552">
        <v>17</v>
      </c>
      <c r="S1141" s="552">
        <v>27</v>
      </c>
      <c r="T1141" s="550">
        <v>0</v>
      </c>
      <c r="U1141" s="550">
        <v>0</v>
      </c>
      <c r="V1141" s="552">
        <v>14</v>
      </c>
      <c r="W1141" s="552">
        <v>27</v>
      </c>
      <c r="X1141" s="550">
        <v>0</v>
      </c>
      <c r="Y1141" s="550">
        <v>0</v>
      </c>
      <c r="Z1141" s="552">
        <v>14</v>
      </c>
      <c r="AA1141" s="423">
        <f t="shared" si="407"/>
        <v>263</v>
      </c>
      <c r="AB1141" s="541" t="s">
        <v>1094</v>
      </c>
      <c r="AC1141" s="637">
        <f t="shared" si="409"/>
        <v>27</v>
      </c>
      <c r="AD1141" s="637">
        <f t="shared" si="410"/>
        <v>27</v>
      </c>
      <c r="AE1141" s="637">
        <f t="shared" si="411"/>
        <v>0</v>
      </c>
      <c r="AF1141" s="637">
        <f t="shared" si="412"/>
        <v>0</v>
      </c>
      <c r="AG1141" s="637">
        <f t="shared" si="413"/>
        <v>27</v>
      </c>
      <c r="AH1141" s="637">
        <f t="shared" si="414"/>
        <v>0</v>
      </c>
      <c r="AI1141" s="637">
        <f t="shared" si="415"/>
        <v>9</v>
      </c>
      <c r="AJ1141" s="637">
        <f t="shared" si="416"/>
        <v>9</v>
      </c>
      <c r="AK1141" s="637">
        <f t="shared" si="417"/>
        <v>9</v>
      </c>
      <c r="AL1141" s="637">
        <f t="shared" si="418"/>
        <v>0</v>
      </c>
      <c r="AM1141" s="637">
        <f t="shared" si="419"/>
        <v>7</v>
      </c>
      <c r="AN1141" s="637">
        <f t="shared" si="420"/>
        <v>22</v>
      </c>
      <c r="AO1141" s="637">
        <f t="shared" si="421"/>
        <v>27</v>
      </c>
      <c r="AP1141" s="637">
        <f t="shared" si="422"/>
        <v>0</v>
      </c>
      <c r="AQ1141" s="637">
        <f t="shared" si="423"/>
        <v>-3</v>
      </c>
      <c r="AR1141" s="637">
        <f t="shared" si="424"/>
        <v>27</v>
      </c>
      <c r="AS1141" s="637">
        <f t="shared" si="425"/>
        <v>0</v>
      </c>
      <c r="AT1141" s="637">
        <f t="shared" si="426"/>
        <v>0</v>
      </c>
      <c r="AU1141" s="637">
        <f t="shared" si="427"/>
        <v>-2</v>
      </c>
      <c r="AV1141" s="637">
        <f t="shared" si="428"/>
        <v>27</v>
      </c>
      <c r="AW1141" s="637">
        <f t="shared" si="429"/>
        <v>0</v>
      </c>
      <c r="AX1141" s="637">
        <f t="shared" si="430"/>
        <v>0</v>
      </c>
      <c r="AY1141" s="637">
        <f t="shared" si="431"/>
        <v>-2</v>
      </c>
    </row>
    <row r="1142" spans="2:51" ht="37.5" hidden="1" customHeight="1" thickBot="1" x14ac:dyDescent="0.25">
      <c r="B1142" s="93"/>
      <c r="C1142" s="728">
        <v>44750</v>
      </c>
      <c r="D1142" s="552">
        <v>15</v>
      </c>
      <c r="E1142" s="552">
        <v>15</v>
      </c>
      <c r="F1142" s="550">
        <v>0</v>
      </c>
      <c r="G1142" s="550">
        <v>0</v>
      </c>
      <c r="H1142" s="552">
        <v>15</v>
      </c>
      <c r="I1142" s="550">
        <v>0</v>
      </c>
      <c r="J1142" s="550">
        <v>0</v>
      </c>
      <c r="K1142" s="550">
        <v>0</v>
      </c>
      <c r="L1142" s="552">
        <v>15</v>
      </c>
      <c r="M1142" s="550">
        <v>0</v>
      </c>
      <c r="N1142" s="552">
        <v>27</v>
      </c>
      <c r="O1142" s="550">
        <v>0</v>
      </c>
      <c r="P1142" s="552">
        <v>5</v>
      </c>
      <c r="Q1142" s="550">
        <v>0</v>
      </c>
      <c r="R1142" s="552">
        <v>22</v>
      </c>
      <c r="S1142" s="552">
        <v>5</v>
      </c>
      <c r="T1142" s="550">
        <v>0</v>
      </c>
      <c r="U1142" s="550">
        <v>0</v>
      </c>
      <c r="V1142" s="552">
        <v>23</v>
      </c>
      <c r="W1142" s="552">
        <v>5</v>
      </c>
      <c r="X1142" s="550">
        <v>0</v>
      </c>
      <c r="Y1142" s="550">
        <v>0</v>
      </c>
      <c r="Z1142" s="552">
        <v>23</v>
      </c>
      <c r="AA1142" s="423">
        <f t="shared" si="407"/>
        <v>170</v>
      </c>
      <c r="AB1142" s="766" t="s">
        <v>715</v>
      </c>
      <c r="AC1142" s="637">
        <f>D1142</f>
        <v>15</v>
      </c>
      <c r="AD1142" s="637">
        <f t="shared" ref="AD1142:AY1142" si="432">E1142</f>
        <v>15</v>
      </c>
      <c r="AE1142" s="637">
        <f t="shared" si="432"/>
        <v>0</v>
      </c>
      <c r="AF1142" s="637">
        <f t="shared" si="432"/>
        <v>0</v>
      </c>
      <c r="AG1142" s="637">
        <f t="shared" si="432"/>
        <v>15</v>
      </c>
      <c r="AH1142" s="637">
        <f t="shared" si="432"/>
        <v>0</v>
      </c>
      <c r="AI1142" s="637">
        <f t="shared" si="432"/>
        <v>0</v>
      </c>
      <c r="AJ1142" s="637">
        <f t="shared" si="432"/>
        <v>0</v>
      </c>
      <c r="AK1142" s="637">
        <f t="shared" si="432"/>
        <v>15</v>
      </c>
      <c r="AL1142" s="637">
        <f t="shared" si="432"/>
        <v>0</v>
      </c>
      <c r="AM1142" s="637">
        <f t="shared" si="432"/>
        <v>27</v>
      </c>
      <c r="AN1142" s="637">
        <f t="shared" si="432"/>
        <v>0</v>
      </c>
      <c r="AO1142" s="637">
        <f t="shared" si="432"/>
        <v>5</v>
      </c>
      <c r="AP1142" s="637">
        <f t="shared" si="432"/>
        <v>0</v>
      </c>
      <c r="AQ1142" s="637">
        <f t="shared" si="432"/>
        <v>22</v>
      </c>
      <c r="AR1142" s="637">
        <f t="shared" si="432"/>
        <v>5</v>
      </c>
      <c r="AS1142" s="637">
        <f t="shared" si="432"/>
        <v>0</v>
      </c>
      <c r="AT1142" s="637">
        <f t="shared" si="432"/>
        <v>0</v>
      </c>
      <c r="AU1142" s="637">
        <f t="shared" si="432"/>
        <v>23</v>
      </c>
      <c r="AV1142" s="637">
        <f t="shared" si="432"/>
        <v>5</v>
      </c>
      <c r="AW1142" s="637">
        <f t="shared" si="432"/>
        <v>0</v>
      </c>
      <c r="AX1142" s="637">
        <f t="shared" si="432"/>
        <v>0</v>
      </c>
      <c r="AY1142" s="637">
        <f t="shared" si="432"/>
        <v>23</v>
      </c>
    </row>
    <row r="1143" spans="2:51" ht="37.5" hidden="1" customHeight="1" thickTop="1" x14ac:dyDescent="0.2">
      <c r="B1143" s="1898" t="s">
        <v>1074</v>
      </c>
      <c r="C1143" s="1898"/>
      <c r="D1143" s="424">
        <f t="shared" ref="D1143:AA1143" si="433">SUM(D1136:D1142)</f>
        <v>167</v>
      </c>
      <c r="E1143" s="424">
        <f t="shared" si="433"/>
        <v>164</v>
      </c>
      <c r="F1143" s="424">
        <f t="shared" si="433"/>
        <v>8</v>
      </c>
      <c r="G1143" s="424">
        <f t="shared" si="433"/>
        <v>0</v>
      </c>
      <c r="H1143" s="424">
        <f t="shared" si="433"/>
        <v>159</v>
      </c>
      <c r="I1143" s="424">
        <f t="shared" si="433"/>
        <v>8</v>
      </c>
      <c r="J1143" s="424">
        <f t="shared" si="433"/>
        <v>81</v>
      </c>
      <c r="K1143" s="424">
        <f t="shared" si="433"/>
        <v>9</v>
      </c>
      <c r="L1143" s="424">
        <f t="shared" si="433"/>
        <v>78</v>
      </c>
      <c r="M1143" s="424">
        <f t="shared" si="433"/>
        <v>0</v>
      </c>
      <c r="N1143" s="424">
        <f t="shared" si="433"/>
        <v>100</v>
      </c>
      <c r="O1143" s="424">
        <f t="shared" si="433"/>
        <v>71</v>
      </c>
      <c r="P1143" s="424">
        <f t="shared" si="433"/>
        <v>81</v>
      </c>
      <c r="Q1143" s="424">
        <f t="shared" si="433"/>
        <v>0</v>
      </c>
      <c r="R1143" s="424">
        <f t="shared" si="433"/>
        <v>185</v>
      </c>
      <c r="S1143" s="424">
        <f t="shared" si="433"/>
        <v>82</v>
      </c>
      <c r="T1143" s="424">
        <f t="shared" si="433"/>
        <v>0</v>
      </c>
      <c r="U1143" s="424">
        <f t="shared" si="433"/>
        <v>12</v>
      </c>
      <c r="V1143" s="424">
        <f t="shared" si="433"/>
        <v>163</v>
      </c>
      <c r="W1143" s="424">
        <f t="shared" si="433"/>
        <v>86</v>
      </c>
      <c r="X1143" s="424">
        <f t="shared" si="433"/>
        <v>0</v>
      </c>
      <c r="Y1143" s="424">
        <f t="shared" si="433"/>
        <v>12</v>
      </c>
      <c r="Z1143" s="424">
        <f t="shared" si="433"/>
        <v>163</v>
      </c>
      <c r="AA1143" s="423">
        <f t="shared" si="433"/>
        <v>1629</v>
      </c>
      <c r="AB1143" s="182"/>
      <c r="AC1143" s="638">
        <f t="shared" ref="AC1143:AY1143" si="434">SUM(AC1136:AC1142)</f>
        <v>66</v>
      </c>
      <c r="AD1143" s="638">
        <f t="shared" si="434"/>
        <v>69</v>
      </c>
      <c r="AE1143" s="638">
        <f t="shared" si="434"/>
        <v>0</v>
      </c>
      <c r="AF1143" s="638">
        <f t="shared" si="434"/>
        <v>0</v>
      </c>
      <c r="AG1143" s="638">
        <f t="shared" si="434"/>
        <v>66</v>
      </c>
      <c r="AH1143" s="638">
        <f t="shared" si="434"/>
        <v>0</v>
      </c>
      <c r="AI1143" s="638">
        <f t="shared" si="434"/>
        <v>32</v>
      </c>
      <c r="AJ1143" s="638">
        <f t="shared" si="434"/>
        <v>9</v>
      </c>
      <c r="AK1143" s="638">
        <f t="shared" si="434"/>
        <v>25</v>
      </c>
      <c r="AL1143" s="638">
        <f t="shared" si="434"/>
        <v>0</v>
      </c>
      <c r="AM1143" s="638">
        <f t="shared" si="434"/>
        <v>35</v>
      </c>
      <c r="AN1143" s="638">
        <f t="shared" si="434"/>
        <v>31</v>
      </c>
      <c r="AO1143" s="638">
        <f t="shared" si="434"/>
        <v>41</v>
      </c>
      <c r="AP1143" s="638">
        <f t="shared" si="434"/>
        <v>0</v>
      </c>
      <c r="AQ1143" s="638">
        <f t="shared" si="434"/>
        <v>25</v>
      </c>
      <c r="AR1143" s="638">
        <f t="shared" si="434"/>
        <v>42</v>
      </c>
      <c r="AS1143" s="638">
        <f t="shared" si="434"/>
        <v>0</v>
      </c>
      <c r="AT1143" s="638">
        <f t="shared" si="434"/>
        <v>0</v>
      </c>
      <c r="AU1143" s="638">
        <f t="shared" si="434"/>
        <v>26</v>
      </c>
      <c r="AV1143" s="638">
        <f t="shared" si="434"/>
        <v>42</v>
      </c>
      <c r="AW1143" s="638">
        <f t="shared" si="434"/>
        <v>0</v>
      </c>
      <c r="AX1143" s="638">
        <f t="shared" si="434"/>
        <v>0</v>
      </c>
      <c r="AY1143" s="638">
        <f t="shared" si="434"/>
        <v>26</v>
      </c>
    </row>
    <row r="1144" spans="2:51" ht="12" hidden="1" customHeight="1" x14ac:dyDescent="0.2"/>
    <row r="1145" spans="2:51" ht="12" hidden="1" customHeight="1" x14ac:dyDescent="0.2"/>
    <row r="1146" spans="2:51" ht="28.2" hidden="1" x14ac:dyDescent="0.2">
      <c r="B1146" s="726" t="s">
        <v>1154</v>
      </c>
      <c r="I1146" s="654"/>
      <c r="AB1146" s="654"/>
    </row>
    <row r="1147" spans="2:51" ht="12" hidden="1" customHeight="1" x14ac:dyDescent="0.2"/>
    <row r="1148" spans="2:51" ht="16.2" hidden="1" x14ac:dyDescent="0.2">
      <c r="B1148" s="78" t="s">
        <v>413</v>
      </c>
      <c r="C1148" s="89"/>
      <c r="D1148" s="103" t="s">
        <v>414</v>
      </c>
      <c r="E1148" s="103" t="s">
        <v>6</v>
      </c>
      <c r="F1148" s="103" t="s">
        <v>262</v>
      </c>
      <c r="G1148" s="103" t="s">
        <v>435</v>
      </c>
      <c r="H1148" s="103" t="s">
        <v>7</v>
      </c>
      <c r="I1148" s="103" t="s">
        <v>8</v>
      </c>
      <c r="J1148" s="99" t="s">
        <v>22</v>
      </c>
      <c r="K1148" s="103" t="s">
        <v>23</v>
      </c>
      <c r="L1148" s="103" t="s">
        <v>24</v>
      </c>
      <c r="M1148" s="103" t="s">
        <v>9</v>
      </c>
      <c r="N1148" s="103" t="s">
        <v>415</v>
      </c>
      <c r="O1148" s="103" t="s">
        <v>20</v>
      </c>
      <c r="P1148" s="103" t="s">
        <v>10</v>
      </c>
      <c r="Q1148" s="103" t="s">
        <v>436</v>
      </c>
      <c r="R1148" s="103" t="s">
        <v>12</v>
      </c>
      <c r="S1148" s="103" t="s">
        <v>11</v>
      </c>
      <c r="T1148" s="103" t="s">
        <v>437</v>
      </c>
      <c r="U1148" s="103" t="s">
        <v>13</v>
      </c>
      <c r="V1148" s="103" t="s">
        <v>14</v>
      </c>
      <c r="W1148" s="103" t="s">
        <v>416</v>
      </c>
      <c r="X1148" s="103" t="s">
        <v>1064</v>
      </c>
      <c r="Y1148" s="103" t="s">
        <v>15</v>
      </c>
      <c r="Z1148" s="103" t="s">
        <v>16</v>
      </c>
      <c r="AA1148" s="87"/>
      <c r="AB1148" s="188"/>
      <c r="AC1148" s="81" t="s">
        <v>409</v>
      </c>
      <c r="AD1148" s="81"/>
      <c r="AE1148" s="81"/>
      <c r="AF1148" s="81"/>
      <c r="AG1148" s="81"/>
      <c r="AH1148" s="81"/>
      <c r="AI1148" s="81"/>
      <c r="AJ1148" s="81"/>
      <c r="AK1148" s="81"/>
      <c r="AL1148" s="81"/>
      <c r="AM1148" s="81"/>
      <c r="AN1148" s="81"/>
      <c r="AO1148" s="81"/>
      <c r="AP1148" s="81"/>
      <c r="AQ1148" s="81"/>
      <c r="AR1148" s="81"/>
      <c r="AS1148" s="81"/>
      <c r="AT1148" s="81"/>
      <c r="AU1148" s="81"/>
      <c r="AV1148" s="81"/>
    </row>
    <row r="1149" spans="2:51" ht="32.25" hidden="1" customHeight="1" x14ac:dyDescent="0.2">
      <c r="B1149" s="83" t="s">
        <v>410</v>
      </c>
      <c r="C1149" s="83" t="s">
        <v>411</v>
      </c>
      <c r="D1149" s="104" t="s">
        <v>1066</v>
      </c>
      <c r="E1149" s="104" t="s">
        <v>57</v>
      </c>
      <c r="F1149" s="104" t="s">
        <v>263</v>
      </c>
      <c r="G1149" s="104" t="s">
        <v>340</v>
      </c>
      <c r="H1149" s="104" t="s">
        <v>58</v>
      </c>
      <c r="I1149" s="104" t="s">
        <v>59</v>
      </c>
      <c r="J1149" s="105" t="s">
        <v>79</v>
      </c>
      <c r="K1149" s="104" t="s">
        <v>80</v>
      </c>
      <c r="L1149" s="104" t="s">
        <v>81</v>
      </c>
      <c r="M1149" s="104" t="s">
        <v>60</v>
      </c>
      <c r="N1149" s="104" t="s">
        <v>61</v>
      </c>
      <c r="O1149" s="104" t="s">
        <v>77</v>
      </c>
      <c r="P1149" s="104" t="s">
        <v>62</v>
      </c>
      <c r="Q1149" s="104" t="s">
        <v>349</v>
      </c>
      <c r="R1149" s="104" t="s">
        <v>65</v>
      </c>
      <c r="S1149" s="104" t="s">
        <v>63</v>
      </c>
      <c r="T1149" s="104" t="s">
        <v>350</v>
      </c>
      <c r="U1149" s="104" t="s">
        <v>66</v>
      </c>
      <c r="V1149" s="104" t="s">
        <v>67</v>
      </c>
      <c r="W1149" s="104" t="s">
        <v>64</v>
      </c>
      <c r="X1149" s="104" t="s">
        <v>351</v>
      </c>
      <c r="Y1149" s="104" t="s">
        <v>68</v>
      </c>
      <c r="Z1149" s="104" t="s">
        <v>69</v>
      </c>
      <c r="AA1149" s="90" t="s">
        <v>412</v>
      </c>
      <c r="AB1149" s="188"/>
      <c r="AC1149" s="92" t="s">
        <v>1066</v>
      </c>
      <c r="AD1149" s="92" t="s">
        <v>57</v>
      </c>
      <c r="AE1149" s="92" t="s">
        <v>263</v>
      </c>
      <c r="AF1149" s="92" t="s">
        <v>340</v>
      </c>
      <c r="AG1149" s="92" t="s">
        <v>58</v>
      </c>
      <c r="AH1149" s="92" t="s">
        <v>59</v>
      </c>
      <c r="AI1149" s="91" t="s">
        <v>79</v>
      </c>
      <c r="AJ1149" s="92" t="s">
        <v>80</v>
      </c>
      <c r="AK1149" s="92" t="s">
        <v>81</v>
      </c>
      <c r="AL1149" s="92" t="s">
        <v>60</v>
      </c>
      <c r="AM1149" s="92" t="s">
        <v>61</v>
      </c>
      <c r="AN1149" s="92" t="s">
        <v>77</v>
      </c>
      <c r="AO1149" s="92" t="s">
        <v>62</v>
      </c>
      <c r="AP1149" s="92" t="s">
        <v>349</v>
      </c>
      <c r="AQ1149" s="92" t="s">
        <v>65</v>
      </c>
      <c r="AR1149" s="92" t="s">
        <v>63</v>
      </c>
      <c r="AS1149" s="92" t="s">
        <v>350</v>
      </c>
      <c r="AT1149" s="92" t="s">
        <v>66</v>
      </c>
      <c r="AU1149" s="92" t="s">
        <v>67</v>
      </c>
      <c r="AV1149" s="92" t="s">
        <v>64</v>
      </c>
      <c r="AW1149" s="92" t="s">
        <v>351</v>
      </c>
      <c r="AX1149" s="92" t="s">
        <v>68</v>
      </c>
      <c r="AY1149" s="92" t="s">
        <v>69</v>
      </c>
    </row>
    <row r="1150" spans="2:51" ht="37.5" hidden="1" customHeight="1" x14ac:dyDescent="0.2">
      <c r="B1150" s="93"/>
      <c r="C1150" s="728">
        <v>44683</v>
      </c>
      <c r="D1150" s="550">
        <v>25</v>
      </c>
      <c r="E1150" s="550">
        <v>25</v>
      </c>
      <c r="F1150" s="550">
        <v>0</v>
      </c>
      <c r="G1150" s="550">
        <v>0</v>
      </c>
      <c r="H1150" s="550">
        <v>25</v>
      </c>
      <c r="I1150" s="550">
        <v>0</v>
      </c>
      <c r="J1150" s="550">
        <v>8</v>
      </c>
      <c r="K1150" s="550">
        <v>0</v>
      </c>
      <c r="L1150" s="550">
        <v>17</v>
      </c>
      <c r="M1150" s="550">
        <v>0</v>
      </c>
      <c r="N1150" s="550">
        <v>15</v>
      </c>
      <c r="O1150" s="550">
        <v>7</v>
      </c>
      <c r="P1150" s="550">
        <v>7</v>
      </c>
      <c r="Q1150" s="550">
        <v>0</v>
      </c>
      <c r="R1150" s="550">
        <v>15</v>
      </c>
      <c r="S1150" s="550">
        <v>7</v>
      </c>
      <c r="T1150" s="550">
        <v>0</v>
      </c>
      <c r="U1150" s="550">
        <v>0</v>
      </c>
      <c r="V1150" s="550">
        <v>15</v>
      </c>
      <c r="W1150" s="550">
        <v>7</v>
      </c>
      <c r="X1150" s="550">
        <v>0</v>
      </c>
      <c r="Y1150" s="550">
        <v>0</v>
      </c>
      <c r="Z1150" s="550">
        <v>15</v>
      </c>
      <c r="AA1150" s="423">
        <f t="shared" ref="AA1150:AA1155" si="435">SUM(D1150:Z1150)</f>
        <v>188</v>
      </c>
      <c r="AB1150" s="188"/>
      <c r="AC1150" s="637">
        <f t="shared" ref="AC1150:AL1155" si="436">D1150-D1137</f>
        <v>0</v>
      </c>
      <c r="AD1150" s="637">
        <f t="shared" si="436"/>
        <v>0</v>
      </c>
      <c r="AE1150" s="637">
        <f t="shared" si="436"/>
        <v>0</v>
      </c>
      <c r="AF1150" s="637">
        <f t="shared" si="436"/>
        <v>0</v>
      </c>
      <c r="AG1150" s="637">
        <f t="shared" si="436"/>
        <v>0</v>
      </c>
      <c r="AH1150" s="637">
        <f t="shared" si="436"/>
        <v>0</v>
      </c>
      <c r="AI1150" s="637">
        <f t="shared" si="436"/>
        <v>0</v>
      </c>
      <c r="AJ1150" s="637">
        <f t="shared" si="436"/>
        <v>0</v>
      </c>
      <c r="AK1150" s="637">
        <f t="shared" si="436"/>
        <v>0</v>
      </c>
      <c r="AL1150" s="637">
        <f t="shared" si="436"/>
        <v>0</v>
      </c>
      <c r="AM1150" s="637">
        <f t="shared" ref="AM1150:AV1155" si="437">N1150-N1137</f>
        <v>0</v>
      </c>
      <c r="AN1150" s="637">
        <f t="shared" si="437"/>
        <v>0</v>
      </c>
      <c r="AO1150" s="637">
        <f t="shared" si="437"/>
        <v>0</v>
      </c>
      <c r="AP1150" s="637">
        <f t="shared" si="437"/>
        <v>0</v>
      </c>
      <c r="AQ1150" s="637">
        <f t="shared" si="437"/>
        <v>0</v>
      </c>
      <c r="AR1150" s="637">
        <f t="shared" si="437"/>
        <v>0</v>
      </c>
      <c r="AS1150" s="637">
        <f t="shared" si="437"/>
        <v>0</v>
      </c>
      <c r="AT1150" s="637">
        <f t="shared" si="437"/>
        <v>0</v>
      </c>
      <c r="AU1150" s="637">
        <f t="shared" si="437"/>
        <v>0</v>
      </c>
      <c r="AV1150" s="637">
        <f t="shared" si="437"/>
        <v>0</v>
      </c>
      <c r="AW1150" s="637">
        <f t="shared" ref="AW1150:AY1155" si="438">X1150-X1137</f>
        <v>0</v>
      </c>
      <c r="AX1150" s="637">
        <f t="shared" si="438"/>
        <v>0</v>
      </c>
      <c r="AY1150" s="637">
        <f t="shared" si="438"/>
        <v>0</v>
      </c>
    </row>
    <row r="1151" spans="2:51" ht="37.5" hidden="1" customHeight="1" x14ac:dyDescent="0.2">
      <c r="B1151" s="93"/>
      <c r="C1151" s="728">
        <v>44701</v>
      </c>
      <c r="D1151" s="550">
        <v>30</v>
      </c>
      <c r="E1151" s="550">
        <v>32</v>
      </c>
      <c r="F1151" s="550">
        <v>0</v>
      </c>
      <c r="G1151" s="550">
        <v>0</v>
      </c>
      <c r="H1151" s="550">
        <v>30</v>
      </c>
      <c r="I1151" s="550">
        <v>0</v>
      </c>
      <c r="J1151" s="550">
        <v>27</v>
      </c>
      <c r="K1151" s="550">
        <v>0</v>
      </c>
      <c r="L1151" s="550">
        <v>4</v>
      </c>
      <c r="M1151" s="550">
        <v>0</v>
      </c>
      <c r="N1151" s="550">
        <v>3</v>
      </c>
      <c r="O1151" s="550">
        <v>26</v>
      </c>
      <c r="P1151" s="550">
        <v>26</v>
      </c>
      <c r="Q1151" s="550">
        <v>0</v>
      </c>
      <c r="R1151" s="550">
        <v>11</v>
      </c>
      <c r="S1151" s="550">
        <v>26</v>
      </c>
      <c r="T1151" s="550">
        <v>0</v>
      </c>
      <c r="U1151" s="552">
        <v>1</v>
      </c>
      <c r="V1151" s="550">
        <v>11</v>
      </c>
      <c r="W1151" s="550">
        <v>28</v>
      </c>
      <c r="X1151" s="550">
        <v>0</v>
      </c>
      <c r="Y1151" s="552">
        <v>1</v>
      </c>
      <c r="Z1151" s="550">
        <v>11</v>
      </c>
      <c r="AA1151" s="423">
        <f t="shared" si="435"/>
        <v>267</v>
      </c>
      <c r="AB1151" s="541" t="s">
        <v>1048</v>
      </c>
      <c r="AC1151" s="637">
        <f t="shared" si="436"/>
        <v>0</v>
      </c>
      <c r="AD1151" s="637">
        <f t="shared" si="436"/>
        <v>0</v>
      </c>
      <c r="AE1151" s="637">
        <f t="shared" si="436"/>
        <v>0</v>
      </c>
      <c r="AF1151" s="637">
        <f t="shared" si="436"/>
        <v>0</v>
      </c>
      <c r="AG1151" s="637">
        <f t="shared" si="436"/>
        <v>0</v>
      </c>
      <c r="AH1151" s="637">
        <f t="shared" si="436"/>
        <v>0</v>
      </c>
      <c r="AI1151" s="637">
        <f t="shared" si="436"/>
        <v>0</v>
      </c>
      <c r="AJ1151" s="637">
        <f t="shared" si="436"/>
        <v>0</v>
      </c>
      <c r="AK1151" s="637">
        <f t="shared" si="436"/>
        <v>0</v>
      </c>
      <c r="AL1151" s="637">
        <f t="shared" si="436"/>
        <v>0</v>
      </c>
      <c r="AM1151" s="637">
        <f t="shared" si="437"/>
        <v>0</v>
      </c>
      <c r="AN1151" s="637">
        <f t="shared" si="437"/>
        <v>0</v>
      </c>
      <c r="AO1151" s="637">
        <f t="shared" si="437"/>
        <v>0</v>
      </c>
      <c r="AP1151" s="637">
        <f t="shared" si="437"/>
        <v>0</v>
      </c>
      <c r="AQ1151" s="637">
        <f t="shared" si="437"/>
        <v>0</v>
      </c>
      <c r="AR1151" s="637">
        <f t="shared" si="437"/>
        <v>0</v>
      </c>
      <c r="AS1151" s="637">
        <f t="shared" si="437"/>
        <v>0</v>
      </c>
      <c r="AT1151" s="637">
        <f t="shared" si="437"/>
        <v>1</v>
      </c>
      <c r="AU1151" s="637">
        <f t="shared" si="437"/>
        <v>0</v>
      </c>
      <c r="AV1151" s="637">
        <f t="shared" si="437"/>
        <v>0</v>
      </c>
      <c r="AW1151" s="637">
        <f t="shared" si="438"/>
        <v>0</v>
      </c>
      <c r="AX1151" s="637">
        <f t="shared" si="438"/>
        <v>1</v>
      </c>
      <c r="AY1151" s="637">
        <f t="shared" si="438"/>
        <v>0</v>
      </c>
    </row>
    <row r="1152" spans="2:51" ht="37.5" hidden="1" customHeight="1" x14ac:dyDescent="0.2">
      <c r="B1152" s="93"/>
      <c r="C1152" s="728">
        <v>44715</v>
      </c>
      <c r="D1152" s="550">
        <v>20</v>
      </c>
      <c r="E1152" s="550">
        <v>20</v>
      </c>
      <c r="F1152" s="550">
        <v>0</v>
      </c>
      <c r="G1152" s="550">
        <v>0</v>
      </c>
      <c r="H1152" s="550">
        <v>20</v>
      </c>
      <c r="I1152" s="550">
        <v>0</v>
      </c>
      <c r="J1152" s="550">
        <v>0</v>
      </c>
      <c r="K1152" s="550">
        <v>0</v>
      </c>
      <c r="L1152" s="550">
        <v>20</v>
      </c>
      <c r="M1152" s="550">
        <v>0</v>
      </c>
      <c r="N1152" s="550">
        <v>18</v>
      </c>
      <c r="O1152" s="550">
        <v>5</v>
      </c>
      <c r="P1152" s="550">
        <v>5</v>
      </c>
      <c r="Q1152" s="550">
        <v>0</v>
      </c>
      <c r="R1152" s="550">
        <v>50</v>
      </c>
      <c r="S1152" s="550">
        <v>5</v>
      </c>
      <c r="T1152" s="550">
        <v>0</v>
      </c>
      <c r="U1152" s="552">
        <v>2</v>
      </c>
      <c r="V1152" s="550">
        <v>50</v>
      </c>
      <c r="W1152" s="550">
        <v>5</v>
      </c>
      <c r="X1152" s="550">
        <v>0</v>
      </c>
      <c r="Y1152" s="550">
        <v>0</v>
      </c>
      <c r="Z1152" s="550">
        <v>50</v>
      </c>
      <c r="AA1152" s="423">
        <f t="shared" si="435"/>
        <v>270</v>
      </c>
      <c r="AB1152" s="541" t="s">
        <v>1048</v>
      </c>
      <c r="AC1152" s="637">
        <f t="shared" si="436"/>
        <v>0</v>
      </c>
      <c r="AD1152" s="637">
        <f t="shared" si="436"/>
        <v>0</v>
      </c>
      <c r="AE1152" s="637">
        <f t="shared" si="436"/>
        <v>0</v>
      </c>
      <c r="AF1152" s="637">
        <f t="shared" si="436"/>
        <v>0</v>
      </c>
      <c r="AG1152" s="637">
        <f t="shared" si="436"/>
        <v>0</v>
      </c>
      <c r="AH1152" s="637">
        <f t="shared" si="436"/>
        <v>0</v>
      </c>
      <c r="AI1152" s="637">
        <f t="shared" si="436"/>
        <v>0</v>
      </c>
      <c r="AJ1152" s="637">
        <f t="shared" si="436"/>
        <v>0</v>
      </c>
      <c r="AK1152" s="637">
        <f t="shared" si="436"/>
        <v>0</v>
      </c>
      <c r="AL1152" s="637">
        <f t="shared" si="436"/>
        <v>0</v>
      </c>
      <c r="AM1152" s="637">
        <f t="shared" si="437"/>
        <v>0</v>
      </c>
      <c r="AN1152" s="637">
        <f t="shared" si="437"/>
        <v>0</v>
      </c>
      <c r="AO1152" s="637">
        <f t="shared" si="437"/>
        <v>0</v>
      </c>
      <c r="AP1152" s="637">
        <f t="shared" si="437"/>
        <v>0</v>
      </c>
      <c r="AQ1152" s="637">
        <f t="shared" si="437"/>
        <v>0</v>
      </c>
      <c r="AR1152" s="637">
        <f t="shared" si="437"/>
        <v>0</v>
      </c>
      <c r="AS1152" s="637">
        <f t="shared" si="437"/>
        <v>0</v>
      </c>
      <c r="AT1152" s="637">
        <f t="shared" si="437"/>
        <v>2</v>
      </c>
      <c r="AU1152" s="637">
        <f t="shared" si="437"/>
        <v>0</v>
      </c>
      <c r="AV1152" s="637">
        <f t="shared" si="437"/>
        <v>0</v>
      </c>
      <c r="AW1152" s="637">
        <f t="shared" si="438"/>
        <v>0</v>
      </c>
      <c r="AX1152" s="637">
        <f t="shared" si="438"/>
        <v>0</v>
      </c>
      <c r="AY1152" s="637">
        <f t="shared" si="438"/>
        <v>0</v>
      </c>
    </row>
    <row r="1153" spans="2:51" ht="37.5" hidden="1" customHeight="1" x14ac:dyDescent="0.2">
      <c r="B1153" s="93"/>
      <c r="C1153" s="728">
        <v>44727</v>
      </c>
      <c r="D1153" s="550">
        <v>24</v>
      </c>
      <c r="E1153" s="550">
        <v>27</v>
      </c>
      <c r="F1153" s="550">
        <v>0</v>
      </c>
      <c r="G1153" s="550">
        <v>0</v>
      </c>
      <c r="H1153" s="550">
        <v>24</v>
      </c>
      <c r="I1153" s="550">
        <v>0</v>
      </c>
      <c r="J1153" s="550">
        <v>23</v>
      </c>
      <c r="K1153" s="550">
        <v>0</v>
      </c>
      <c r="L1153" s="550">
        <v>1</v>
      </c>
      <c r="M1153" s="550">
        <v>0</v>
      </c>
      <c r="N1153" s="550">
        <v>6</v>
      </c>
      <c r="O1153" s="550">
        <v>9</v>
      </c>
      <c r="P1153" s="550">
        <v>9</v>
      </c>
      <c r="Q1153" s="550">
        <v>0</v>
      </c>
      <c r="R1153" s="550">
        <v>46</v>
      </c>
      <c r="S1153" s="550">
        <v>10</v>
      </c>
      <c r="T1153" s="550">
        <v>0</v>
      </c>
      <c r="U1153" s="550">
        <v>0</v>
      </c>
      <c r="V1153" s="550">
        <v>38</v>
      </c>
      <c r="W1153" s="550">
        <v>10</v>
      </c>
      <c r="X1153" s="550">
        <v>0</v>
      </c>
      <c r="Y1153" s="550">
        <v>0</v>
      </c>
      <c r="Z1153" s="550">
        <v>38</v>
      </c>
      <c r="AA1153" s="423">
        <f t="shared" si="435"/>
        <v>265</v>
      </c>
      <c r="AC1153" s="637">
        <f t="shared" si="436"/>
        <v>0</v>
      </c>
      <c r="AD1153" s="637">
        <f t="shared" si="436"/>
        <v>0</v>
      </c>
      <c r="AE1153" s="637">
        <f t="shared" si="436"/>
        <v>0</v>
      </c>
      <c r="AF1153" s="637">
        <f t="shared" si="436"/>
        <v>0</v>
      </c>
      <c r="AG1153" s="637">
        <f t="shared" si="436"/>
        <v>0</v>
      </c>
      <c r="AH1153" s="637">
        <f t="shared" si="436"/>
        <v>0</v>
      </c>
      <c r="AI1153" s="637">
        <f t="shared" si="436"/>
        <v>0</v>
      </c>
      <c r="AJ1153" s="637">
        <f t="shared" si="436"/>
        <v>0</v>
      </c>
      <c r="AK1153" s="637">
        <f t="shared" si="436"/>
        <v>0</v>
      </c>
      <c r="AL1153" s="637">
        <f t="shared" si="436"/>
        <v>0</v>
      </c>
      <c r="AM1153" s="637">
        <f t="shared" si="437"/>
        <v>0</v>
      </c>
      <c r="AN1153" s="637">
        <f t="shared" si="437"/>
        <v>0</v>
      </c>
      <c r="AO1153" s="637">
        <f t="shared" si="437"/>
        <v>0</v>
      </c>
      <c r="AP1153" s="637">
        <f t="shared" si="437"/>
        <v>0</v>
      </c>
      <c r="AQ1153" s="637">
        <f t="shared" si="437"/>
        <v>0</v>
      </c>
      <c r="AR1153" s="637">
        <f t="shared" si="437"/>
        <v>0</v>
      </c>
      <c r="AS1153" s="637">
        <f t="shared" si="437"/>
        <v>0</v>
      </c>
      <c r="AT1153" s="637">
        <f t="shared" si="437"/>
        <v>0</v>
      </c>
      <c r="AU1153" s="637">
        <f t="shared" si="437"/>
        <v>0</v>
      </c>
      <c r="AV1153" s="637">
        <f t="shared" si="437"/>
        <v>0</v>
      </c>
      <c r="AW1153" s="637">
        <f t="shared" si="438"/>
        <v>0</v>
      </c>
      <c r="AX1153" s="637">
        <f t="shared" si="438"/>
        <v>0</v>
      </c>
      <c r="AY1153" s="637">
        <f t="shared" si="438"/>
        <v>0</v>
      </c>
    </row>
    <row r="1154" spans="2:51" ht="37.5" hidden="1" customHeight="1" x14ac:dyDescent="0.2">
      <c r="B1154" s="93"/>
      <c r="C1154" s="544">
        <v>44739</v>
      </c>
      <c r="D1154" s="552">
        <v>28</v>
      </c>
      <c r="E1154" s="552">
        <v>28</v>
      </c>
      <c r="F1154" s="552">
        <v>1</v>
      </c>
      <c r="G1154" s="550">
        <v>0</v>
      </c>
      <c r="H1154" s="552">
        <v>28</v>
      </c>
      <c r="I1154" s="550">
        <v>0</v>
      </c>
      <c r="J1154" s="552">
        <v>11</v>
      </c>
      <c r="K1154" s="550">
        <v>9</v>
      </c>
      <c r="L1154" s="550">
        <v>9</v>
      </c>
      <c r="M1154" s="550">
        <v>0</v>
      </c>
      <c r="N1154" s="550">
        <v>7</v>
      </c>
      <c r="O1154" s="550">
        <v>22</v>
      </c>
      <c r="P1154" s="550">
        <v>27</v>
      </c>
      <c r="Q1154" s="550">
        <v>0</v>
      </c>
      <c r="R1154" s="550">
        <v>17</v>
      </c>
      <c r="S1154" s="552">
        <v>28</v>
      </c>
      <c r="T1154" s="550">
        <v>0</v>
      </c>
      <c r="U1154" s="552">
        <v>1</v>
      </c>
      <c r="V1154" s="550">
        <v>14</v>
      </c>
      <c r="W1154" s="552">
        <v>28</v>
      </c>
      <c r="X1154" s="550">
        <v>0</v>
      </c>
      <c r="Y1154" s="552">
        <v>1</v>
      </c>
      <c r="Z1154" s="550">
        <v>14</v>
      </c>
      <c r="AA1154" s="423">
        <f t="shared" si="435"/>
        <v>273</v>
      </c>
      <c r="AB1154" s="541" t="s">
        <v>1048</v>
      </c>
      <c r="AC1154" s="637">
        <f t="shared" si="436"/>
        <v>1</v>
      </c>
      <c r="AD1154" s="637">
        <f t="shared" si="436"/>
        <v>1</v>
      </c>
      <c r="AE1154" s="637">
        <f t="shared" si="436"/>
        <v>1</v>
      </c>
      <c r="AF1154" s="637">
        <f t="shared" si="436"/>
        <v>0</v>
      </c>
      <c r="AG1154" s="637">
        <f t="shared" si="436"/>
        <v>1</v>
      </c>
      <c r="AH1154" s="637">
        <f t="shared" si="436"/>
        <v>0</v>
      </c>
      <c r="AI1154" s="637">
        <f t="shared" si="436"/>
        <v>2</v>
      </c>
      <c r="AJ1154" s="637">
        <f t="shared" si="436"/>
        <v>0</v>
      </c>
      <c r="AK1154" s="637">
        <f t="shared" si="436"/>
        <v>0</v>
      </c>
      <c r="AL1154" s="637">
        <f t="shared" si="436"/>
        <v>0</v>
      </c>
      <c r="AM1154" s="637">
        <f t="shared" si="437"/>
        <v>0</v>
      </c>
      <c r="AN1154" s="637">
        <f t="shared" si="437"/>
        <v>0</v>
      </c>
      <c r="AO1154" s="637">
        <f t="shared" si="437"/>
        <v>0</v>
      </c>
      <c r="AP1154" s="637">
        <f t="shared" si="437"/>
        <v>0</v>
      </c>
      <c r="AQ1154" s="637">
        <f t="shared" si="437"/>
        <v>0</v>
      </c>
      <c r="AR1154" s="637">
        <f t="shared" si="437"/>
        <v>1</v>
      </c>
      <c r="AS1154" s="637">
        <f t="shared" si="437"/>
        <v>0</v>
      </c>
      <c r="AT1154" s="637">
        <f t="shared" si="437"/>
        <v>1</v>
      </c>
      <c r="AU1154" s="637">
        <f t="shared" si="437"/>
        <v>0</v>
      </c>
      <c r="AV1154" s="637">
        <f t="shared" si="437"/>
        <v>1</v>
      </c>
      <c r="AW1154" s="637">
        <f t="shared" si="438"/>
        <v>0</v>
      </c>
      <c r="AX1154" s="637">
        <f t="shared" si="438"/>
        <v>1</v>
      </c>
      <c r="AY1154" s="637">
        <f t="shared" si="438"/>
        <v>0</v>
      </c>
    </row>
    <row r="1155" spans="2:51" ht="37.5" hidden="1" customHeight="1" thickBot="1" x14ac:dyDescent="0.25">
      <c r="B1155" s="93"/>
      <c r="C1155" s="728">
        <v>44750</v>
      </c>
      <c r="D1155" s="550">
        <v>15</v>
      </c>
      <c r="E1155" s="550">
        <v>15</v>
      </c>
      <c r="F1155" s="550">
        <v>0</v>
      </c>
      <c r="G1155" s="550">
        <v>0</v>
      </c>
      <c r="H1155" s="550">
        <v>15</v>
      </c>
      <c r="I1155" s="550">
        <v>0</v>
      </c>
      <c r="J1155" s="550">
        <v>0</v>
      </c>
      <c r="K1155" s="550">
        <v>0</v>
      </c>
      <c r="L1155" s="550">
        <v>15</v>
      </c>
      <c r="M1155" s="550">
        <v>0</v>
      </c>
      <c r="N1155" s="550">
        <v>27</v>
      </c>
      <c r="O1155" s="550">
        <v>0</v>
      </c>
      <c r="P1155" s="550">
        <v>5</v>
      </c>
      <c r="Q1155" s="550">
        <v>0</v>
      </c>
      <c r="R1155" s="550">
        <v>22</v>
      </c>
      <c r="S1155" s="550">
        <v>5</v>
      </c>
      <c r="T1155" s="550">
        <v>0</v>
      </c>
      <c r="U1155" s="550">
        <v>0</v>
      </c>
      <c r="V1155" s="550">
        <v>23</v>
      </c>
      <c r="W1155" s="550">
        <v>5</v>
      </c>
      <c r="X1155" s="550">
        <v>0</v>
      </c>
      <c r="Y1155" s="550">
        <v>0</v>
      </c>
      <c r="Z1155" s="550">
        <v>23</v>
      </c>
      <c r="AA1155" s="423">
        <f t="shared" si="435"/>
        <v>170</v>
      </c>
      <c r="AB1155" s="766"/>
      <c r="AC1155" s="637">
        <f t="shared" si="436"/>
        <v>0</v>
      </c>
      <c r="AD1155" s="637">
        <f t="shared" si="436"/>
        <v>0</v>
      </c>
      <c r="AE1155" s="637">
        <f t="shared" si="436"/>
        <v>0</v>
      </c>
      <c r="AF1155" s="637">
        <f t="shared" si="436"/>
        <v>0</v>
      </c>
      <c r="AG1155" s="637">
        <f t="shared" si="436"/>
        <v>0</v>
      </c>
      <c r="AH1155" s="637">
        <f t="shared" si="436"/>
        <v>0</v>
      </c>
      <c r="AI1155" s="637">
        <f t="shared" si="436"/>
        <v>0</v>
      </c>
      <c r="AJ1155" s="637">
        <f t="shared" si="436"/>
        <v>0</v>
      </c>
      <c r="AK1155" s="637">
        <f t="shared" si="436"/>
        <v>0</v>
      </c>
      <c r="AL1155" s="637">
        <f t="shared" si="436"/>
        <v>0</v>
      </c>
      <c r="AM1155" s="637">
        <f t="shared" si="437"/>
        <v>0</v>
      </c>
      <c r="AN1155" s="637">
        <f t="shared" si="437"/>
        <v>0</v>
      </c>
      <c r="AO1155" s="637">
        <f t="shared" si="437"/>
        <v>0</v>
      </c>
      <c r="AP1155" s="637">
        <f t="shared" si="437"/>
        <v>0</v>
      </c>
      <c r="AQ1155" s="637">
        <f t="shared" si="437"/>
        <v>0</v>
      </c>
      <c r="AR1155" s="637">
        <f t="shared" si="437"/>
        <v>0</v>
      </c>
      <c r="AS1155" s="637">
        <f t="shared" si="437"/>
        <v>0</v>
      </c>
      <c r="AT1155" s="637">
        <f t="shared" si="437"/>
        <v>0</v>
      </c>
      <c r="AU1155" s="637">
        <f t="shared" si="437"/>
        <v>0</v>
      </c>
      <c r="AV1155" s="637">
        <f t="shared" si="437"/>
        <v>0</v>
      </c>
      <c r="AW1155" s="637">
        <f t="shared" si="438"/>
        <v>0</v>
      </c>
      <c r="AX1155" s="637">
        <f t="shared" si="438"/>
        <v>0</v>
      </c>
      <c r="AY1155" s="637">
        <f t="shared" si="438"/>
        <v>0</v>
      </c>
    </row>
    <row r="1156" spans="2:51" ht="37.5" hidden="1" customHeight="1" thickTop="1" x14ac:dyDescent="0.2">
      <c r="B1156" s="1898" t="s">
        <v>412</v>
      </c>
      <c r="C1156" s="1898"/>
      <c r="D1156" s="424">
        <f t="shared" ref="D1156:AA1156" si="439">SUM(D1150:D1155)</f>
        <v>142</v>
      </c>
      <c r="E1156" s="424">
        <f t="shared" si="439"/>
        <v>147</v>
      </c>
      <c r="F1156" s="424">
        <f t="shared" si="439"/>
        <v>1</v>
      </c>
      <c r="G1156" s="424">
        <f t="shared" si="439"/>
        <v>0</v>
      </c>
      <c r="H1156" s="424">
        <f t="shared" si="439"/>
        <v>142</v>
      </c>
      <c r="I1156" s="424">
        <f t="shared" si="439"/>
        <v>0</v>
      </c>
      <c r="J1156" s="424">
        <f t="shared" si="439"/>
        <v>69</v>
      </c>
      <c r="K1156" s="424">
        <f t="shared" si="439"/>
        <v>9</v>
      </c>
      <c r="L1156" s="424">
        <f t="shared" si="439"/>
        <v>66</v>
      </c>
      <c r="M1156" s="424">
        <f t="shared" si="439"/>
        <v>0</v>
      </c>
      <c r="N1156" s="424">
        <f t="shared" si="439"/>
        <v>76</v>
      </c>
      <c r="O1156" s="424">
        <f t="shared" si="439"/>
        <v>69</v>
      </c>
      <c r="P1156" s="424">
        <f t="shared" si="439"/>
        <v>79</v>
      </c>
      <c r="Q1156" s="424">
        <f t="shared" si="439"/>
        <v>0</v>
      </c>
      <c r="R1156" s="424">
        <f t="shared" si="439"/>
        <v>161</v>
      </c>
      <c r="S1156" s="424">
        <f t="shared" si="439"/>
        <v>81</v>
      </c>
      <c r="T1156" s="424">
        <f t="shared" si="439"/>
        <v>0</v>
      </c>
      <c r="U1156" s="424">
        <f t="shared" si="439"/>
        <v>4</v>
      </c>
      <c r="V1156" s="424">
        <f t="shared" si="439"/>
        <v>151</v>
      </c>
      <c r="W1156" s="424">
        <f t="shared" si="439"/>
        <v>83</v>
      </c>
      <c r="X1156" s="424">
        <f t="shared" si="439"/>
        <v>0</v>
      </c>
      <c r="Y1156" s="424">
        <f t="shared" si="439"/>
        <v>2</v>
      </c>
      <c r="Z1156" s="424">
        <f t="shared" si="439"/>
        <v>151</v>
      </c>
      <c r="AA1156" s="423">
        <f t="shared" si="439"/>
        <v>1433</v>
      </c>
      <c r="AB1156" s="182"/>
      <c r="AC1156" s="638">
        <f t="shared" ref="AC1156:AY1156" si="440">SUM(AC1150:AC1155)</f>
        <v>1</v>
      </c>
      <c r="AD1156" s="638">
        <f t="shared" si="440"/>
        <v>1</v>
      </c>
      <c r="AE1156" s="638">
        <f t="shared" si="440"/>
        <v>1</v>
      </c>
      <c r="AF1156" s="638">
        <f t="shared" si="440"/>
        <v>0</v>
      </c>
      <c r="AG1156" s="638">
        <f t="shared" si="440"/>
        <v>1</v>
      </c>
      <c r="AH1156" s="638">
        <f t="shared" si="440"/>
        <v>0</v>
      </c>
      <c r="AI1156" s="638">
        <f t="shared" si="440"/>
        <v>2</v>
      </c>
      <c r="AJ1156" s="638">
        <f t="shared" si="440"/>
        <v>0</v>
      </c>
      <c r="AK1156" s="638">
        <f t="shared" si="440"/>
        <v>0</v>
      </c>
      <c r="AL1156" s="638">
        <f t="shared" si="440"/>
        <v>0</v>
      </c>
      <c r="AM1156" s="638">
        <f t="shared" si="440"/>
        <v>0</v>
      </c>
      <c r="AN1156" s="638">
        <f t="shared" si="440"/>
        <v>0</v>
      </c>
      <c r="AO1156" s="638">
        <f t="shared" si="440"/>
        <v>0</v>
      </c>
      <c r="AP1156" s="638">
        <f t="shared" si="440"/>
        <v>0</v>
      </c>
      <c r="AQ1156" s="638">
        <f t="shared" si="440"/>
        <v>0</v>
      </c>
      <c r="AR1156" s="638">
        <f t="shared" si="440"/>
        <v>1</v>
      </c>
      <c r="AS1156" s="638">
        <f t="shared" si="440"/>
        <v>0</v>
      </c>
      <c r="AT1156" s="638">
        <f t="shared" si="440"/>
        <v>4</v>
      </c>
      <c r="AU1156" s="638">
        <f t="shared" si="440"/>
        <v>0</v>
      </c>
      <c r="AV1156" s="638">
        <f t="shared" si="440"/>
        <v>1</v>
      </c>
      <c r="AW1156" s="638">
        <f t="shared" si="440"/>
        <v>0</v>
      </c>
      <c r="AX1156" s="638">
        <f t="shared" si="440"/>
        <v>2</v>
      </c>
      <c r="AY1156" s="638">
        <f t="shared" si="440"/>
        <v>0</v>
      </c>
    </row>
    <row r="1157" spans="2:51" ht="12" hidden="1" customHeight="1" x14ac:dyDescent="0.2"/>
    <row r="1158" spans="2:51" ht="28.2" hidden="1" x14ac:dyDescent="0.2">
      <c r="B1158" s="726" t="s">
        <v>1163</v>
      </c>
      <c r="I1158" s="654"/>
      <c r="AB1158" s="654"/>
    </row>
    <row r="1159" spans="2:51" ht="12" hidden="1" customHeight="1" x14ac:dyDescent="0.2"/>
    <row r="1160" spans="2:51" ht="16.2" hidden="1" x14ac:dyDescent="0.2">
      <c r="B1160" s="78" t="s">
        <v>413</v>
      </c>
      <c r="C1160" s="89"/>
      <c r="D1160" s="103" t="s">
        <v>414</v>
      </c>
      <c r="E1160" s="103" t="s">
        <v>6</v>
      </c>
      <c r="F1160" s="103" t="s">
        <v>262</v>
      </c>
      <c r="G1160" s="103" t="s">
        <v>435</v>
      </c>
      <c r="H1160" s="103" t="s">
        <v>7</v>
      </c>
      <c r="I1160" s="103" t="s">
        <v>8</v>
      </c>
      <c r="J1160" s="99" t="s">
        <v>22</v>
      </c>
      <c r="K1160" s="103" t="s">
        <v>23</v>
      </c>
      <c r="L1160" s="103" t="s">
        <v>24</v>
      </c>
      <c r="M1160" s="103" t="s">
        <v>9</v>
      </c>
      <c r="N1160" s="103" t="s">
        <v>415</v>
      </c>
      <c r="O1160" s="103" t="s">
        <v>20</v>
      </c>
      <c r="P1160" s="103" t="s">
        <v>10</v>
      </c>
      <c r="Q1160" s="103" t="s">
        <v>436</v>
      </c>
      <c r="R1160" s="103" t="s">
        <v>12</v>
      </c>
      <c r="S1160" s="103" t="s">
        <v>11</v>
      </c>
      <c r="T1160" s="103" t="s">
        <v>437</v>
      </c>
      <c r="U1160" s="103" t="s">
        <v>13</v>
      </c>
      <c r="V1160" s="103" t="s">
        <v>14</v>
      </c>
      <c r="W1160" s="103" t="s">
        <v>416</v>
      </c>
      <c r="X1160" s="103" t="s">
        <v>1064</v>
      </c>
      <c r="Y1160" s="103" t="s">
        <v>15</v>
      </c>
      <c r="Z1160" s="103" t="s">
        <v>16</v>
      </c>
      <c r="AA1160" s="87"/>
      <c r="AB1160" s="188"/>
      <c r="AC1160" s="81" t="s">
        <v>409</v>
      </c>
      <c r="AD1160" s="81"/>
      <c r="AE1160" s="81"/>
      <c r="AF1160" s="81"/>
      <c r="AG1160" s="81"/>
      <c r="AH1160" s="81"/>
      <c r="AI1160" s="81"/>
      <c r="AJ1160" s="81"/>
      <c r="AK1160" s="81"/>
      <c r="AL1160" s="81"/>
      <c r="AM1160" s="81"/>
      <c r="AN1160" s="81"/>
      <c r="AO1160" s="81"/>
      <c r="AP1160" s="81"/>
      <c r="AQ1160" s="81"/>
      <c r="AR1160" s="81"/>
      <c r="AS1160" s="81"/>
      <c r="AT1160" s="81"/>
      <c r="AU1160" s="81"/>
      <c r="AV1160" s="81"/>
    </row>
    <row r="1161" spans="2:51" ht="32.25" hidden="1" customHeight="1" x14ac:dyDescent="0.2">
      <c r="B1161" s="83" t="s">
        <v>410</v>
      </c>
      <c r="C1161" s="83" t="s">
        <v>411</v>
      </c>
      <c r="D1161" s="104" t="s">
        <v>1066</v>
      </c>
      <c r="E1161" s="104" t="s">
        <v>57</v>
      </c>
      <c r="F1161" s="104" t="s">
        <v>263</v>
      </c>
      <c r="G1161" s="104" t="s">
        <v>340</v>
      </c>
      <c r="H1161" s="104" t="s">
        <v>58</v>
      </c>
      <c r="I1161" s="104" t="s">
        <v>59</v>
      </c>
      <c r="J1161" s="105" t="s">
        <v>79</v>
      </c>
      <c r="K1161" s="104" t="s">
        <v>80</v>
      </c>
      <c r="L1161" s="104" t="s">
        <v>81</v>
      </c>
      <c r="M1161" s="104" t="s">
        <v>60</v>
      </c>
      <c r="N1161" s="104" t="s">
        <v>61</v>
      </c>
      <c r="O1161" s="104" t="s">
        <v>77</v>
      </c>
      <c r="P1161" s="104" t="s">
        <v>62</v>
      </c>
      <c r="Q1161" s="104" t="s">
        <v>349</v>
      </c>
      <c r="R1161" s="104" t="s">
        <v>65</v>
      </c>
      <c r="S1161" s="104" t="s">
        <v>63</v>
      </c>
      <c r="T1161" s="104" t="s">
        <v>350</v>
      </c>
      <c r="U1161" s="104" t="s">
        <v>66</v>
      </c>
      <c r="V1161" s="104" t="s">
        <v>67</v>
      </c>
      <c r="W1161" s="104" t="s">
        <v>64</v>
      </c>
      <c r="X1161" s="104" t="s">
        <v>351</v>
      </c>
      <c r="Y1161" s="104" t="s">
        <v>68</v>
      </c>
      <c r="Z1161" s="104" t="s">
        <v>69</v>
      </c>
      <c r="AA1161" s="90" t="s">
        <v>412</v>
      </c>
      <c r="AB1161" s="188"/>
      <c r="AC1161" s="92" t="s">
        <v>1066</v>
      </c>
      <c r="AD1161" s="92" t="s">
        <v>57</v>
      </c>
      <c r="AE1161" s="92" t="s">
        <v>263</v>
      </c>
      <c r="AF1161" s="92" t="s">
        <v>340</v>
      </c>
      <c r="AG1161" s="92" t="s">
        <v>58</v>
      </c>
      <c r="AH1161" s="92" t="s">
        <v>59</v>
      </c>
      <c r="AI1161" s="91" t="s">
        <v>79</v>
      </c>
      <c r="AJ1161" s="92" t="s">
        <v>80</v>
      </c>
      <c r="AK1161" s="92" t="s">
        <v>81</v>
      </c>
      <c r="AL1161" s="92" t="s">
        <v>60</v>
      </c>
      <c r="AM1161" s="92" t="s">
        <v>61</v>
      </c>
      <c r="AN1161" s="92" t="s">
        <v>77</v>
      </c>
      <c r="AO1161" s="92" t="s">
        <v>62</v>
      </c>
      <c r="AP1161" s="92" t="s">
        <v>349</v>
      </c>
      <c r="AQ1161" s="92" t="s">
        <v>65</v>
      </c>
      <c r="AR1161" s="92" t="s">
        <v>63</v>
      </c>
      <c r="AS1161" s="92" t="s">
        <v>350</v>
      </c>
      <c r="AT1161" s="92" t="s">
        <v>66</v>
      </c>
      <c r="AU1161" s="92" t="s">
        <v>67</v>
      </c>
      <c r="AV1161" s="92" t="s">
        <v>64</v>
      </c>
      <c r="AW1161" s="92" t="s">
        <v>351</v>
      </c>
      <c r="AX1161" s="92" t="s">
        <v>68</v>
      </c>
      <c r="AY1161" s="92" t="s">
        <v>69</v>
      </c>
    </row>
    <row r="1162" spans="2:51" ht="37.5" hidden="1" customHeight="1" x14ac:dyDescent="0.2">
      <c r="B1162" s="93"/>
      <c r="C1162" s="381">
        <v>44694</v>
      </c>
      <c r="D1162" s="550">
        <v>0</v>
      </c>
      <c r="E1162" s="552">
        <v>12</v>
      </c>
      <c r="F1162" s="550">
        <v>0</v>
      </c>
      <c r="G1162" s="550">
        <v>0</v>
      </c>
      <c r="H1162" s="550">
        <v>0</v>
      </c>
      <c r="I1162" s="550">
        <v>0</v>
      </c>
      <c r="J1162" s="552">
        <v>15</v>
      </c>
      <c r="K1162" s="550">
        <v>0</v>
      </c>
      <c r="L1162" s="550">
        <v>0</v>
      </c>
      <c r="M1162" s="550">
        <v>0</v>
      </c>
      <c r="N1162" s="550">
        <v>0</v>
      </c>
      <c r="O1162" s="552">
        <v>15</v>
      </c>
      <c r="P1162" s="550">
        <v>0</v>
      </c>
      <c r="Q1162" s="550">
        <v>0</v>
      </c>
      <c r="R1162" s="550">
        <v>8</v>
      </c>
      <c r="S1162" s="550">
        <v>0</v>
      </c>
      <c r="T1162" s="550">
        <v>0</v>
      </c>
      <c r="U1162" s="550">
        <v>0</v>
      </c>
      <c r="V1162" s="550">
        <v>0</v>
      </c>
      <c r="W1162" s="550">
        <v>0</v>
      </c>
      <c r="X1162" s="550">
        <v>0</v>
      </c>
      <c r="Y1162" s="550">
        <v>0</v>
      </c>
      <c r="Z1162" s="550">
        <v>0</v>
      </c>
      <c r="AA1162" s="423">
        <f t="shared" ref="AA1162:AA1169" si="441">SUM(D1162:Z1162)</f>
        <v>50</v>
      </c>
      <c r="AB1162" s="540" t="s">
        <v>634</v>
      </c>
      <c r="AC1162" s="637">
        <v>0</v>
      </c>
      <c r="AD1162" s="637">
        <v>12</v>
      </c>
      <c r="AE1162" s="637">
        <v>0</v>
      </c>
      <c r="AF1162" s="637">
        <v>0</v>
      </c>
      <c r="AG1162" s="637">
        <v>0</v>
      </c>
      <c r="AH1162" s="637">
        <v>0</v>
      </c>
      <c r="AI1162" s="637">
        <v>15</v>
      </c>
      <c r="AJ1162" s="637">
        <v>0</v>
      </c>
      <c r="AK1162" s="637">
        <v>0</v>
      </c>
      <c r="AL1162" s="637">
        <v>0</v>
      </c>
      <c r="AM1162" s="637">
        <v>0</v>
      </c>
      <c r="AN1162" s="637">
        <v>15</v>
      </c>
      <c r="AO1162" s="637">
        <v>0</v>
      </c>
      <c r="AP1162" s="637">
        <v>0</v>
      </c>
      <c r="AQ1162" s="637">
        <v>8</v>
      </c>
      <c r="AR1162" s="637">
        <v>0</v>
      </c>
      <c r="AS1162" s="637">
        <v>0</v>
      </c>
      <c r="AT1162" s="637">
        <v>0</v>
      </c>
      <c r="AU1162" s="637">
        <v>0</v>
      </c>
      <c r="AV1162" s="637">
        <v>0</v>
      </c>
      <c r="AW1162" s="637">
        <v>0</v>
      </c>
      <c r="AX1162" s="637">
        <v>0</v>
      </c>
      <c r="AY1162" s="637">
        <v>0</v>
      </c>
    </row>
    <row r="1163" spans="2:51" ht="37.5" hidden="1" customHeight="1" x14ac:dyDescent="0.2">
      <c r="B1163" s="93"/>
      <c r="C1163" s="381">
        <v>44701</v>
      </c>
      <c r="D1163" s="550">
        <v>30</v>
      </c>
      <c r="E1163" s="552">
        <v>20</v>
      </c>
      <c r="F1163" s="550">
        <v>0</v>
      </c>
      <c r="G1163" s="550">
        <v>0</v>
      </c>
      <c r="H1163" s="550">
        <v>30</v>
      </c>
      <c r="I1163" s="550">
        <v>0</v>
      </c>
      <c r="J1163" s="552">
        <v>12</v>
      </c>
      <c r="K1163" s="550">
        <v>0</v>
      </c>
      <c r="L1163" s="550">
        <v>4</v>
      </c>
      <c r="M1163" s="550">
        <v>0</v>
      </c>
      <c r="N1163" s="550">
        <v>3</v>
      </c>
      <c r="O1163" s="552">
        <v>11</v>
      </c>
      <c r="P1163" s="550">
        <v>26</v>
      </c>
      <c r="Q1163" s="550">
        <v>0</v>
      </c>
      <c r="R1163" s="550">
        <v>3</v>
      </c>
      <c r="S1163" s="550">
        <v>26</v>
      </c>
      <c r="T1163" s="550">
        <v>0</v>
      </c>
      <c r="U1163" s="550">
        <v>1</v>
      </c>
      <c r="V1163" s="550">
        <v>11</v>
      </c>
      <c r="W1163" s="550">
        <v>28</v>
      </c>
      <c r="X1163" s="550">
        <v>0</v>
      </c>
      <c r="Y1163" s="550">
        <v>1</v>
      </c>
      <c r="Z1163" s="550">
        <v>11</v>
      </c>
      <c r="AA1163" s="423">
        <f t="shared" si="441"/>
        <v>217</v>
      </c>
      <c r="AB1163" s="540" t="s">
        <v>634</v>
      </c>
      <c r="AC1163" s="637">
        <f>D1163-D1151</f>
        <v>0</v>
      </c>
      <c r="AD1163" s="637">
        <f t="shared" ref="AD1163:AY1163" si="442">E1163-E1151</f>
        <v>-12</v>
      </c>
      <c r="AE1163" s="637">
        <f t="shared" si="442"/>
        <v>0</v>
      </c>
      <c r="AF1163" s="637">
        <f t="shared" si="442"/>
        <v>0</v>
      </c>
      <c r="AG1163" s="637">
        <f t="shared" si="442"/>
        <v>0</v>
      </c>
      <c r="AH1163" s="637">
        <f t="shared" si="442"/>
        <v>0</v>
      </c>
      <c r="AI1163" s="637">
        <f>J1163-J1151</f>
        <v>-15</v>
      </c>
      <c r="AJ1163" s="637">
        <f t="shared" si="442"/>
        <v>0</v>
      </c>
      <c r="AK1163" s="637">
        <f t="shared" si="442"/>
        <v>0</v>
      </c>
      <c r="AL1163" s="637">
        <f t="shared" si="442"/>
        <v>0</v>
      </c>
      <c r="AM1163" s="637">
        <f t="shared" si="442"/>
        <v>0</v>
      </c>
      <c r="AN1163" s="637">
        <f>O1163-O1151</f>
        <v>-15</v>
      </c>
      <c r="AO1163" s="637">
        <f t="shared" si="442"/>
        <v>0</v>
      </c>
      <c r="AP1163" s="637">
        <f t="shared" si="442"/>
        <v>0</v>
      </c>
      <c r="AQ1163" s="637">
        <f t="shared" si="442"/>
        <v>-8</v>
      </c>
      <c r="AR1163" s="637">
        <f t="shared" si="442"/>
        <v>0</v>
      </c>
      <c r="AS1163" s="637">
        <f t="shared" si="442"/>
        <v>0</v>
      </c>
      <c r="AT1163" s="637">
        <f t="shared" si="442"/>
        <v>0</v>
      </c>
      <c r="AU1163" s="637">
        <f t="shared" si="442"/>
        <v>0</v>
      </c>
      <c r="AV1163" s="637">
        <f t="shared" si="442"/>
        <v>0</v>
      </c>
      <c r="AW1163" s="637">
        <f t="shared" si="442"/>
        <v>0</v>
      </c>
      <c r="AX1163" s="637">
        <f t="shared" si="442"/>
        <v>0</v>
      </c>
      <c r="AY1163" s="637">
        <f t="shared" si="442"/>
        <v>0</v>
      </c>
    </row>
    <row r="1164" spans="2:51" ht="37.5" hidden="1" customHeight="1" x14ac:dyDescent="0.2">
      <c r="B1164" s="93"/>
      <c r="C1164" s="381">
        <v>44715</v>
      </c>
      <c r="D1164" s="550">
        <v>20</v>
      </c>
      <c r="E1164" s="550">
        <v>20</v>
      </c>
      <c r="F1164" s="550">
        <v>0</v>
      </c>
      <c r="G1164" s="550">
        <v>0</v>
      </c>
      <c r="H1164" s="550">
        <v>20</v>
      </c>
      <c r="I1164" s="550">
        <v>0</v>
      </c>
      <c r="J1164" s="550">
        <v>0</v>
      </c>
      <c r="K1164" s="550">
        <v>0</v>
      </c>
      <c r="L1164" s="550">
        <v>20</v>
      </c>
      <c r="M1164" s="550">
        <v>0</v>
      </c>
      <c r="N1164" s="550">
        <v>18</v>
      </c>
      <c r="O1164" s="550">
        <v>5</v>
      </c>
      <c r="P1164" s="550">
        <v>5</v>
      </c>
      <c r="Q1164" s="550">
        <v>0</v>
      </c>
      <c r="R1164" s="550">
        <v>50</v>
      </c>
      <c r="S1164" s="550">
        <v>5</v>
      </c>
      <c r="T1164" s="550">
        <v>0</v>
      </c>
      <c r="U1164" s="550">
        <v>2</v>
      </c>
      <c r="V1164" s="550">
        <v>50</v>
      </c>
      <c r="W1164" s="550">
        <v>5</v>
      </c>
      <c r="X1164" s="550">
        <v>0</v>
      </c>
      <c r="Y1164" s="550">
        <v>0</v>
      </c>
      <c r="Z1164" s="550">
        <v>50</v>
      </c>
      <c r="AA1164" s="423">
        <f t="shared" si="441"/>
        <v>270</v>
      </c>
      <c r="AB1164" s="541"/>
      <c r="AC1164" s="637">
        <f t="shared" ref="AC1164:AC1166" si="443">D1164-D1152</f>
        <v>0</v>
      </c>
      <c r="AD1164" s="637">
        <f t="shared" ref="AD1164:AD1167" si="444">E1164-E1152</f>
        <v>0</v>
      </c>
      <c r="AE1164" s="637">
        <f t="shared" ref="AE1164:AE1167" si="445">F1164-F1152</f>
        <v>0</v>
      </c>
      <c r="AF1164" s="637">
        <f t="shared" ref="AF1164:AF1167" si="446">G1164-G1152</f>
        <v>0</v>
      </c>
      <c r="AG1164" s="637">
        <f t="shared" ref="AG1164:AG1167" si="447">H1164-H1152</f>
        <v>0</v>
      </c>
      <c r="AH1164" s="637">
        <f t="shared" ref="AH1164:AH1167" si="448">I1164-I1152</f>
        <v>0</v>
      </c>
      <c r="AI1164" s="637">
        <f t="shared" ref="AI1164:AI1167" si="449">J1164-J1152</f>
        <v>0</v>
      </c>
      <c r="AJ1164" s="637">
        <f t="shared" ref="AJ1164:AJ1167" si="450">K1164-K1152</f>
        <v>0</v>
      </c>
      <c r="AK1164" s="637">
        <f t="shared" ref="AK1164:AK1167" si="451">L1164-L1152</f>
        <v>0</v>
      </c>
      <c r="AL1164" s="637">
        <f t="shared" ref="AL1164:AL1167" si="452">M1164-M1152</f>
        <v>0</v>
      </c>
      <c r="AM1164" s="637">
        <f t="shared" ref="AM1164:AM1167" si="453">N1164-N1152</f>
        <v>0</v>
      </c>
      <c r="AN1164" s="637">
        <f t="shared" ref="AN1164:AN1167" si="454">O1164-O1152</f>
        <v>0</v>
      </c>
      <c r="AO1164" s="637">
        <f t="shared" ref="AO1164:AO1167" si="455">P1164-P1152</f>
        <v>0</v>
      </c>
      <c r="AP1164" s="637">
        <f t="shared" ref="AP1164:AP1167" si="456">Q1164-Q1152</f>
        <v>0</v>
      </c>
      <c r="AQ1164" s="637">
        <f t="shared" ref="AQ1164:AQ1167" si="457">R1164-R1152</f>
        <v>0</v>
      </c>
      <c r="AR1164" s="637">
        <f t="shared" ref="AR1164:AR1167" si="458">S1164-S1152</f>
        <v>0</v>
      </c>
      <c r="AS1164" s="637">
        <f t="shared" ref="AS1164:AS1167" si="459">T1164-T1152</f>
        <v>0</v>
      </c>
      <c r="AT1164" s="637">
        <f t="shared" ref="AT1164:AT1167" si="460">U1164-U1152</f>
        <v>0</v>
      </c>
      <c r="AU1164" s="637">
        <f t="shared" ref="AU1164:AU1167" si="461">V1164-V1152</f>
        <v>0</v>
      </c>
      <c r="AV1164" s="637">
        <f t="shared" ref="AV1164:AV1167" si="462">W1164-W1152</f>
        <v>0</v>
      </c>
      <c r="AW1164" s="637">
        <f t="shared" ref="AW1164:AW1167" si="463">X1164-X1152</f>
        <v>0</v>
      </c>
      <c r="AX1164" s="637">
        <f t="shared" ref="AX1164:AX1167" si="464">Y1164-Y1152</f>
        <v>0</v>
      </c>
      <c r="AY1164" s="637">
        <f t="shared" ref="AY1164:AY1167" si="465">Z1164-Z1152</f>
        <v>0</v>
      </c>
    </row>
    <row r="1165" spans="2:51" ht="37.5" hidden="1" customHeight="1" x14ac:dyDescent="0.2">
      <c r="B1165" s="93"/>
      <c r="C1165" s="381">
        <v>44727</v>
      </c>
      <c r="D1165" s="550">
        <v>24</v>
      </c>
      <c r="E1165" s="552">
        <v>26</v>
      </c>
      <c r="F1165" s="552">
        <v>1</v>
      </c>
      <c r="G1165" s="550">
        <v>0</v>
      </c>
      <c r="H1165" s="552">
        <v>23</v>
      </c>
      <c r="I1165" s="552">
        <v>1</v>
      </c>
      <c r="J1165" s="550">
        <v>23</v>
      </c>
      <c r="K1165" s="550">
        <v>0</v>
      </c>
      <c r="L1165" s="550">
        <v>1</v>
      </c>
      <c r="M1165" s="550">
        <v>0</v>
      </c>
      <c r="N1165" s="550">
        <v>6</v>
      </c>
      <c r="O1165" s="550">
        <v>9</v>
      </c>
      <c r="P1165" s="550">
        <v>9</v>
      </c>
      <c r="Q1165" s="550">
        <v>0</v>
      </c>
      <c r="R1165" s="550">
        <v>46</v>
      </c>
      <c r="S1165" s="550">
        <v>10</v>
      </c>
      <c r="T1165" s="550">
        <v>0</v>
      </c>
      <c r="U1165" s="550">
        <v>0</v>
      </c>
      <c r="V1165" s="550">
        <v>38</v>
      </c>
      <c r="W1165" s="550">
        <v>10</v>
      </c>
      <c r="X1165" s="550">
        <v>0</v>
      </c>
      <c r="Y1165" s="550">
        <v>0</v>
      </c>
      <c r="Z1165" s="550">
        <v>38</v>
      </c>
      <c r="AA1165" s="423">
        <f t="shared" si="441"/>
        <v>265</v>
      </c>
      <c r="AB1165" s="540" t="s">
        <v>1052</v>
      </c>
      <c r="AC1165" s="637">
        <f t="shared" si="443"/>
        <v>0</v>
      </c>
      <c r="AD1165" s="637">
        <f>E1165-E1153</f>
        <v>-1</v>
      </c>
      <c r="AE1165" s="637">
        <f t="shared" si="445"/>
        <v>1</v>
      </c>
      <c r="AF1165" s="637">
        <f t="shared" si="446"/>
        <v>0</v>
      </c>
      <c r="AG1165" s="637">
        <f t="shared" si="447"/>
        <v>-1</v>
      </c>
      <c r="AH1165" s="637">
        <f t="shared" si="448"/>
        <v>1</v>
      </c>
      <c r="AI1165" s="637">
        <f t="shared" si="449"/>
        <v>0</v>
      </c>
      <c r="AJ1165" s="637">
        <f t="shared" si="450"/>
        <v>0</v>
      </c>
      <c r="AK1165" s="637">
        <f t="shared" si="451"/>
        <v>0</v>
      </c>
      <c r="AL1165" s="637">
        <f t="shared" si="452"/>
        <v>0</v>
      </c>
      <c r="AM1165" s="637">
        <f t="shared" si="453"/>
        <v>0</v>
      </c>
      <c r="AN1165" s="637">
        <f t="shared" si="454"/>
        <v>0</v>
      </c>
      <c r="AO1165" s="637">
        <f t="shared" si="455"/>
        <v>0</v>
      </c>
      <c r="AP1165" s="637">
        <f t="shared" si="456"/>
        <v>0</v>
      </c>
      <c r="AQ1165" s="637">
        <f t="shared" si="457"/>
        <v>0</v>
      </c>
      <c r="AR1165" s="637">
        <f t="shared" si="458"/>
        <v>0</v>
      </c>
      <c r="AS1165" s="637">
        <f t="shared" si="459"/>
        <v>0</v>
      </c>
      <c r="AT1165" s="637">
        <f t="shared" si="460"/>
        <v>0</v>
      </c>
      <c r="AU1165" s="637">
        <f t="shared" si="461"/>
        <v>0</v>
      </c>
      <c r="AV1165" s="637">
        <f t="shared" si="462"/>
        <v>0</v>
      </c>
      <c r="AW1165" s="637">
        <f t="shared" si="463"/>
        <v>0</v>
      </c>
      <c r="AX1165" s="637">
        <f t="shared" si="464"/>
        <v>0</v>
      </c>
      <c r="AY1165" s="637">
        <f t="shared" si="465"/>
        <v>0</v>
      </c>
    </row>
    <row r="1166" spans="2:51" ht="37.5" hidden="1" customHeight="1" x14ac:dyDescent="0.2">
      <c r="B1166" s="93"/>
      <c r="C1166" s="381">
        <v>44739</v>
      </c>
      <c r="D1166" s="550">
        <v>28</v>
      </c>
      <c r="E1166" s="550">
        <v>28</v>
      </c>
      <c r="F1166" s="550">
        <v>1</v>
      </c>
      <c r="G1166" s="550">
        <v>0</v>
      </c>
      <c r="H1166" s="550">
        <v>28</v>
      </c>
      <c r="I1166" s="550">
        <v>0</v>
      </c>
      <c r="J1166" s="552">
        <v>12</v>
      </c>
      <c r="K1166" s="550">
        <v>9</v>
      </c>
      <c r="L1166" s="552">
        <v>8</v>
      </c>
      <c r="M1166" s="550">
        <v>0</v>
      </c>
      <c r="N1166" s="552">
        <v>8</v>
      </c>
      <c r="O1166" s="550">
        <v>22</v>
      </c>
      <c r="P1166" s="550">
        <v>27</v>
      </c>
      <c r="Q1166" s="550">
        <v>0</v>
      </c>
      <c r="R1166" s="550">
        <v>17</v>
      </c>
      <c r="S1166" s="550">
        <v>28</v>
      </c>
      <c r="T1166" s="550">
        <v>0</v>
      </c>
      <c r="U1166" s="550">
        <v>1</v>
      </c>
      <c r="V1166" s="550">
        <v>14</v>
      </c>
      <c r="W1166" s="550">
        <v>28</v>
      </c>
      <c r="X1166" s="550">
        <v>0</v>
      </c>
      <c r="Y1166" s="550">
        <v>1</v>
      </c>
      <c r="Z1166" s="550">
        <v>14</v>
      </c>
      <c r="AA1166" s="423">
        <f t="shared" si="441"/>
        <v>274</v>
      </c>
      <c r="AB1166" s="540" t="s">
        <v>1052</v>
      </c>
      <c r="AC1166" s="637">
        <f t="shared" si="443"/>
        <v>0</v>
      </c>
      <c r="AD1166" s="637">
        <f t="shared" si="444"/>
        <v>0</v>
      </c>
      <c r="AE1166" s="637">
        <f t="shared" si="445"/>
        <v>0</v>
      </c>
      <c r="AF1166" s="637">
        <f t="shared" si="446"/>
        <v>0</v>
      </c>
      <c r="AG1166" s="637">
        <f t="shared" si="447"/>
        <v>0</v>
      </c>
      <c r="AH1166" s="637">
        <f t="shared" si="448"/>
        <v>0</v>
      </c>
      <c r="AI1166" s="637">
        <f>J1166-J1154</f>
        <v>1</v>
      </c>
      <c r="AJ1166" s="637">
        <f t="shared" si="450"/>
        <v>0</v>
      </c>
      <c r="AK1166" s="637">
        <f t="shared" si="451"/>
        <v>-1</v>
      </c>
      <c r="AL1166" s="637">
        <f t="shared" si="452"/>
        <v>0</v>
      </c>
      <c r="AM1166" s="637">
        <f>N1166-N1154</f>
        <v>1</v>
      </c>
      <c r="AN1166" s="637">
        <f t="shared" si="454"/>
        <v>0</v>
      </c>
      <c r="AO1166" s="637">
        <f t="shared" si="455"/>
        <v>0</v>
      </c>
      <c r="AP1166" s="637">
        <f t="shared" si="456"/>
        <v>0</v>
      </c>
      <c r="AQ1166" s="637">
        <f t="shared" si="457"/>
        <v>0</v>
      </c>
      <c r="AR1166" s="637">
        <f t="shared" si="458"/>
        <v>0</v>
      </c>
      <c r="AS1166" s="637">
        <f t="shared" si="459"/>
        <v>0</v>
      </c>
      <c r="AT1166" s="637">
        <f t="shared" si="460"/>
        <v>0</v>
      </c>
      <c r="AU1166" s="637">
        <f t="shared" si="461"/>
        <v>0</v>
      </c>
      <c r="AV1166" s="637">
        <f t="shared" si="462"/>
        <v>0</v>
      </c>
      <c r="AW1166" s="637">
        <f t="shared" si="463"/>
        <v>0</v>
      </c>
      <c r="AX1166" s="637">
        <f t="shared" si="464"/>
        <v>0</v>
      </c>
      <c r="AY1166" s="637">
        <f t="shared" si="465"/>
        <v>0</v>
      </c>
    </row>
    <row r="1167" spans="2:51" ht="37.5" hidden="1" customHeight="1" x14ac:dyDescent="0.2">
      <c r="B1167" s="93"/>
      <c r="C1167" s="381">
        <v>44750</v>
      </c>
      <c r="D1167" s="552">
        <v>35</v>
      </c>
      <c r="E1167" s="552">
        <v>35</v>
      </c>
      <c r="F1167" s="550">
        <v>0</v>
      </c>
      <c r="G1167" s="550">
        <v>0</v>
      </c>
      <c r="H1167" s="552">
        <v>35</v>
      </c>
      <c r="I1167" s="550">
        <v>0</v>
      </c>
      <c r="J1167" s="552">
        <v>15</v>
      </c>
      <c r="K1167" s="550">
        <v>0</v>
      </c>
      <c r="L1167" s="552">
        <v>20</v>
      </c>
      <c r="M1167" s="550">
        <v>0</v>
      </c>
      <c r="N1167" s="552">
        <v>30</v>
      </c>
      <c r="O1167" s="552">
        <v>5</v>
      </c>
      <c r="P1167" s="552">
        <v>10</v>
      </c>
      <c r="Q1167" s="550">
        <v>0</v>
      </c>
      <c r="R1167" s="552">
        <v>25</v>
      </c>
      <c r="S1167" s="552">
        <v>10</v>
      </c>
      <c r="T1167" s="550">
        <v>0</v>
      </c>
      <c r="U1167" s="550">
        <v>0</v>
      </c>
      <c r="V1167" s="552">
        <v>26</v>
      </c>
      <c r="W1167" s="552">
        <v>10</v>
      </c>
      <c r="X1167" s="550">
        <v>0</v>
      </c>
      <c r="Y1167" s="550">
        <v>0</v>
      </c>
      <c r="Z1167" s="552">
        <v>26</v>
      </c>
      <c r="AA1167" s="423">
        <f t="shared" si="441"/>
        <v>282</v>
      </c>
      <c r="AB1167" s="541" t="s">
        <v>1048</v>
      </c>
      <c r="AC1167" s="637">
        <f>D1167-D1155</f>
        <v>20</v>
      </c>
      <c r="AD1167" s="637">
        <f t="shared" si="444"/>
        <v>20</v>
      </c>
      <c r="AE1167" s="637">
        <f t="shared" si="445"/>
        <v>0</v>
      </c>
      <c r="AF1167" s="637">
        <f t="shared" si="446"/>
        <v>0</v>
      </c>
      <c r="AG1167" s="637">
        <f t="shared" si="447"/>
        <v>20</v>
      </c>
      <c r="AH1167" s="637">
        <f t="shared" si="448"/>
        <v>0</v>
      </c>
      <c r="AI1167" s="637">
        <f t="shared" si="449"/>
        <v>15</v>
      </c>
      <c r="AJ1167" s="637">
        <f t="shared" si="450"/>
        <v>0</v>
      </c>
      <c r="AK1167" s="637">
        <f t="shared" si="451"/>
        <v>5</v>
      </c>
      <c r="AL1167" s="637">
        <f t="shared" si="452"/>
        <v>0</v>
      </c>
      <c r="AM1167" s="637">
        <f t="shared" si="453"/>
        <v>3</v>
      </c>
      <c r="AN1167" s="637">
        <f t="shared" si="454"/>
        <v>5</v>
      </c>
      <c r="AO1167" s="637">
        <f t="shared" si="455"/>
        <v>5</v>
      </c>
      <c r="AP1167" s="637">
        <f t="shared" si="456"/>
        <v>0</v>
      </c>
      <c r="AQ1167" s="637">
        <f t="shared" si="457"/>
        <v>3</v>
      </c>
      <c r="AR1167" s="637">
        <f t="shared" si="458"/>
        <v>5</v>
      </c>
      <c r="AS1167" s="637">
        <f t="shared" si="459"/>
        <v>0</v>
      </c>
      <c r="AT1167" s="637">
        <f t="shared" si="460"/>
        <v>0</v>
      </c>
      <c r="AU1167" s="637">
        <f t="shared" si="461"/>
        <v>3</v>
      </c>
      <c r="AV1167" s="637">
        <f t="shared" si="462"/>
        <v>5</v>
      </c>
      <c r="AW1167" s="637">
        <f t="shared" si="463"/>
        <v>0</v>
      </c>
      <c r="AX1167" s="637">
        <f t="shared" si="464"/>
        <v>0</v>
      </c>
      <c r="AY1167" s="637">
        <f t="shared" si="465"/>
        <v>3</v>
      </c>
    </row>
    <row r="1168" spans="2:51" ht="37.5" hidden="1" customHeight="1" x14ac:dyDescent="0.2">
      <c r="B1168" s="93"/>
      <c r="C1168" s="381">
        <v>44764</v>
      </c>
      <c r="D1168" s="552">
        <v>39</v>
      </c>
      <c r="E1168" s="552">
        <v>39</v>
      </c>
      <c r="F1168" s="550">
        <v>0</v>
      </c>
      <c r="G1168" s="550">
        <v>0</v>
      </c>
      <c r="H1168" s="552">
        <v>39</v>
      </c>
      <c r="I1168" s="550">
        <v>0</v>
      </c>
      <c r="J1168" s="550">
        <v>0</v>
      </c>
      <c r="K1168" s="550">
        <v>0</v>
      </c>
      <c r="L1168" s="552">
        <v>39</v>
      </c>
      <c r="M1168" s="550">
        <v>0</v>
      </c>
      <c r="N1168" s="552">
        <v>24</v>
      </c>
      <c r="O1168" s="552">
        <v>10</v>
      </c>
      <c r="P1168" s="552">
        <v>10</v>
      </c>
      <c r="Q1168" s="550">
        <v>0</v>
      </c>
      <c r="R1168" s="552">
        <v>24</v>
      </c>
      <c r="S1168" s="552">
        <v>10</v>
      </c>
      <c r="T1168" s="550">
        <v>0</v>
      </c>
      <c r="U1168" s="550">
        <v>0</v>
      </c>
      <c r="V1168" s="552">
        <v>24</v>
      </c>
      <c r="W1168" s="552">
        <v>10</v>
      </c>
      <c r="X1168" s="550">
        <v>0</v>
      </c>
      <c r="Y1168" s="550">
        <v>0</v>
      </c>
      <c r="Z1168" s="552">
        <v>24</v>
      </c>
      <c r="AA1168" s="423">
        <f t="shared" si="441"/>
        <v>292</v>
      </c>
      <c r="AB1168" s="540" t="s">
        <v>1050</v>
      </c>
      <c r="AC1168" s="637">
        <v>39</v>
      </c>
      <c r="AD1168" s="637">
        <v>39</v>
      </c>
      <c r="AE1168" s="637">
        <v>0</v>
      </c>
      <c r="AF1168" s="637">
        <v>0</v>
      </c>
      <c r="AG1168" s="637">
        <v>39</v>
      </c>
      <c r="AH1168" s="637">
        <v>0</v>
      </c>
      <c r="AI1168" s="637">
        <v>0</v>
      </c>
      <c r="AJ1168" s="637">
        <v>0</v>
      </c>
      <c r="AK1168" s="637">
        <v>39</v>
      </c>
      <c r="AL1168" s="637">
        <v>0</v>
      </c>
      <c r="AM1168" s="637">
        <v>24</v>
      </c>
      <c r="AN1168" s="637">
        <v>10</v>
      </c>
      <c r="AO1168" s="637">
        <v>10</v>
      </c>
      <c r="AP1168" s="637">
        <v>0</v>
      </c>
      <c r="AQ1168" s="637">
        <v>24</v>
      </c>
      <c r="AR1168" s="637">
        <v>10</v>
      </c>
      <c r="AS1168" s="637">
        <v>0</v>
      </c>
      <c r="AT1168" s="637">
        <v>0</v>
      </c>
      <c r="AU1168" s="637">
        <v>24</v>
      </c>
      <c r="AV1168" s="637">
        <v>10</v>
      </c>
      <c r="AW1168" s="637">
        <v>0</v>
      </c>
      <c r="AX1168" s="637">
        <v>0</v>
      </c>
      <c r="AY1168" s="637">
        <v>24</v>
      </c>
    </row>
    <row r="1169" spans="2:51" ht="37.5" hidden="1" customHeight="1" thickBot="1" x14ac:dyDescent="0.25">
      <c r="B1169" s="93"/>
      <c r="C1169" s="381">
        <v>44783</v>
      </c>
      <c r="D1169" s="552">
        <v>24</v>
      </c>
      <c r="E1169" s="552">
        <v>24</v>
      </c>
      <c r="F1169" s="550">
        <v>0</v>
      </c>
      <c r="G1169" s="550">
        <v>0</v>
      </c>
      <c r="H1169" s="552">
        <v>24</v>
      </c>
      <c r="I1169" s="550">
        <v>0</v>
      </c>
      <c r="J1169" s="550">
        <v>0</v>
      </c>
      <c r="K1169" s="550">
        <v>0</v>
      </c>
      <c r="L1169" s="552">
        <v>24</v>
      </c>
      <c r="M1169" s="550">
        <v>0</v>
      </c>
      <c r="N1169" s="552">
        <v>40</v>
      </c>
      <c r="O1169" s="550">
        <v>0</v>
      </c>
      <c r="P1169" s="550">
        <v>0</v>
      </c>
      <c r="Q1169" s="550">
        <v>0</v>
      </c>
      <c r="R1169" s="552">
        <v>40</v>
      </c>
      <c r="S1169" s="550">
        <v>0</v>
      </c>
      <c r="T1169" s="550">
        <v>0</v>
      </c>
      <c r="U1169" s="550">
        <v>0</v>
      </c>
      <c r="V1169" s="552">
        <v>40</v>
      </c>
      <c r="W1169" s="550">
        <v>0</v>
      </c>
      <c r="X1169" s="550">
        <v>0</v>
      </c>
      <c r="Y1169" s="550">
        <v>0</v>
      </c>
      <c r="Z1169" s="552">
        <v>40</v>
      </c>
      <c r="AA1169" s="423">
        <f t="shared" si="441"/>
        <v>256</v>
      </c>
      <c r="AB1169" s="540" t="s">
        <v>1050</v>
      </c>
      <c r="AC1169" s="637">
        <v>24</v>
      </c>
      <c r="AD1169" s="637">
        <v>24</v>
      </c>
      <c r="AE1169" s="637">
        <v>0</v>
      </c>
      <c r="AF1169" s="637">
        <v>0</v>
      </c>
      <c r="AG1169" s="637">
        <v>24</v>
      </c>
      <c r="AH1169" s="637">
        <v>0</v>
      </c>
      <c r="AI1169" s="637">
        <v>0</v>
      </c>
      <c r="AJ1169" s="637">
        <v>0</v>
      </c>
      <c r="AK1169" s="637">
        <v>24</v>
      </c>
      <c r="AL1169" s="637">
        <v>0</v>
      </c>
      <c r="AM1169" s="637">
        <v>40</v>
      </c>
      <c r="AN1169" s="637">
        <v>0</v>
      </c>
      <c r="AO1169" s="637">
        <v>0</v>
      </c>
      <c r="AP1169" s="637">
        <v>0</v>
      </c>
      <c r="AQ1169" s="637">
        <v>40</v>
      </c>
      <c r="AR1169" s="637">
        <v>0</v>
      </c>
      <c r="AS1169" s="637">
        <v>0</v>
      </c>
      <c r="AT1169" s="637">
        <v>0</v>
      </c>
      <c r="AU1169" s="637">
        <v>40</v>
      </c>
      <c r="AV1169" s="637">
        <v>0</v>
      </c>
      <c r="AW1169" s="637">
        <v>0</v>
      </c>
      <c r="AX1169" s="637">
        <v>0</v>
      </c>
      <c r="AY1169" s="637">
        <v>40</v>
      </c>
    </row>
    <row r="1170" spans="2:51" ht="37.5" hidden="1" customHeight="1" thickTop="1" x14ac:dyDescent="0.2">
      <c r="B1170" s="1898" t="s">
        <v>412</v>
      </c>
      <c r="C1170" s="1898"/>
      <c r="D1170" s="424">
        <f t="shared" ref="D1170:AA1170" si="466">SUM(D1162:D1169)</f>
        <v>200</v>
      </c>
      <c r="E1170" s="424">
        <f t="shared" si="466"/>
        <v>204</v>
      </c>
      <c r="F1170" s="424">
        <f t="shared" si="466"/>
        <v>2</v>
      </c>
      <c r="G1170" s="424">
        <f t="shared" si="466"/>
        <v>0</v>
      </c>
      <c r="H1170" s="424">
        <f t="shared" si="466"/>
        <v>199</v>
      </c>
      <c r="I1170" s="424">
        <f t="shared" si="466"/>
        <v>1</v>
      </c>
      <c r="J1170" s="424">
        <f t="shared" si="466"/>
        <v>77</v>
      </c>
      <c r="K1170" s="424">
        <f t="shared" si="466"/>
        <v>9</v>
      </c>
      <c r="L1170" s="424">
        <f t="shared" si="466"/>
        <v>116</v>
      </c>
      <c r="M1170" s="424">
        <f t="shared" si="466"/>
        <v>0</v>
      </c>
      <c r="N1170" s="424">
        <f t="shared" si="466"/>
        <v>129</v>
      </c>
      <c r="O1170" s="424">
        <f t="shared" si="466"/>
        <v>77</v>
      </c>
      <c r="P1170" s="424">
        <f t="shared" si="466"/>
        <v>87</v>
      </c>
      <c r="Q1170" s="424">
        <f t="shared" si="466"/>
        <v>0</v>
      </c>
      <c r="R1170" s="424">
        <f t="shared" si="466"/>
        <v>213</v>
      </c>
      <c r="S1170" s="424">
        <f t="shared" si="466"/>
        <v>89</v>
      </c>
      <c r="T1170" s="424">
        <f t="shared" si="466"/>
        <v>0</v>
      </c>
      <c r="U1170" s="424">
        <f t="shared" si="466"/>
        <v>4</v>
      </c>
      <c r="V1170" s="424">
        <f t="shared" si="466"/>
        <v>203</v>
      </c>
      <c r="W1170" s="424">
        <f t="shared" si="466"/>
        <v>91</v>
      </c>
      <c r="X1170" s="424">
        <f t="shared" si="466"/>
        <v>0</v>
      </c>
      <c r="Y1170" s="424">
        <f t="shared" si="466"/>
        <v>2</v>
      </c>
      <c r="Z1170" s="424">
        <f t="shared" si="466"/>
        <v>203</v>
      </c>
      <c r="AA1170" s="423">
        <f t="shared" si="466"/>
        <v>1906</v>
      </c>
      <c r="AB1170" s="182"/>
      <c r="AC1170" s="638">
        <f t="shared" ref="AC1170:AY1170" si="467">SUM(AC1162:AC1169)</f>
        <v>83</v>
      </c>
      <c r="AD1170" s="638">
        <f t="shared" si="467"/>
        <v>82</v>
      </c>
      <c r="AE1170" s="638">
        <f t="shared" si="467"/>
        <v>1</v>
      </c>
      <c r="AF1170" s="638">
        <f t="shared" si="467"/>
        <v>0</v>
      </c>
      <c r="AG1170" s="638">
        <f t="shared" si="467"/>
        <v>82</v>
      </c>
      <c r="AH1170" s="638">
        <f t="shared" si="467"/>
        <v>1</v>
      </c>
      <c r="AI1170" s="638">
        <f t="shared" si="467"/>
        <v>16</v>
      </c>
      <c r="AJ1170" s="638">
        <f t="shared" si="467"/>
        <v>0</v>
      </c>
      <c r="AK1170" s="638">
        <f t="shared" si="467"/>
        <v>67</v>
      </c>
      <c r="AL1170" s="638">
        <f t="shared" si="467"/>
        <v>0</v>
      </c>
      <c r="AM1170" s="638">
        <f t="shared" si="467"/>
        <v>68</v>
      </c>
      <c r="AN1170" s="638">
        <f t="shared" si="467"/>
        <v>15</v>
      </c>
      <c r="AO1170" s="638">
        <f t="shared" si="467"/>
        <v>15</v>
      </c>
      <c r="AP1170" s="638">
        <f t="shared" si="467"/>
        <v>0</v>
      </c>
      <c r="AQ1170" s="638">
        <f t="shared" si="467"/>
        <v>67</v>
      </c>
      <c r="AR1170" s="638">
        <f t="shared" si="467"/>
        <v>15</v>
      </c>
      <c r="AS1170" s="638">
        <f t="shared" si="467"/>
        <v>0</v>
      </c>
      <c r="AT1170" s="638">
        <f t="shared" si="467"/>
        <v>0</v>
      </c>
      <c r="AU1170" s="638">
        <f t="shared" si="467"/>
        <v>67</v>
      </c>
      <c r="AV1170" s="638">
        <f t="shared" si="467"/>
        <v>15</v>
      </c>
      <c r="AW1170" s="638">
        <f t="shared" si="467"/>
        <v>0</v>
      </c>
      <c r="AX1170" s="638">
        <f t="shared" si="467"/>
        <v>0</v>
      </c>
      <c r="AY1170" s="638">
        <f t="shared" si="467"/>
        <v>67</v>
      </c>
    </row>
    <row r="1171" spans="2:51" ht="37.5" hidden="1" customHeight="1" x14ac:dyDescent="0.2">
      <c r="B1171" s="879"/>
      <c r="C1171" s="879"/>
      <c r="D1171" s="880"/>
      <c r="E1171" s="880"/>
      <c r="F1171" s="880"/>
      <c r="G1171" s="880"/>
      <c r="H1171" s="880"/>
      <c r="I1171" s="880"/>
      <c r="J1171" s="880"/>
      <c r="K1171" s="880"/>
      <c r="L1171" s="880"/>
      <c r="M1171" s="880"/>
      <c r="N1171" s="880"/>
      <c r="O1171" s="880"/>
      <c r="P1171" s="880"/>
      <c r="Q1171" s="880"/>
      <c r="R1171" s="880"/>
      <c r="S1171" s="880"/>
      <c r="T1171" s="880"/>
      <c r="U1171" s="880"/>
      <c r="V1171" s="880"/>
      <c r="W1171" s="880"/>
      <c r="X1171" s="880"/>
      <c r="Y1171" s="880"/>
      <c r="Z1171" s="880"/>
      <c r="AA1171" s="880"/>
      <c r="AB1171" s="881"/>
      <c r="AC1171" s="882"/>
      <c r="AD1171" s="882"/>
      <c r="AE1171" s="882"/>
      <c r="AF1171" s="882"/>
      <c r="AG1171" s="882"/>
      <c r="AH1171" s="882"/>
      <c r="AI1171" s="882"/>
      <c r="AJ1171" s="882"/>
      <c r="AK1171" s="882"/>
      <c r="AL1171" s="882"/>
      <c r="AM1171" s="882"/>
      <c r="AN1171" s="882"/>
      <c r="AO1171" s="882"/>
      <c r="AP1171" s="882"/>
      <c r="AQ1171" s="882"/>
      <c r="AR1171" s="882"/>
      <c r="AS1171" s="882"/>
      <c r="AT1171" s="882"/>
      <c r="AU1171" s="882"/>
      <c r="AV1171" s="882"/>
      <c r="AW1171" s="882"/>
      <c r="AX1171" s="882"/>
      <c r="AY1171" s="882"/>
    </row>
    <row r="1172" spans="2:51" ht="37.5" hidden="1" customHeight="1" x14ac:dyDescent="0.2">
      <c r="B1172" s="791" t="s">
        <v>1184</v>
      </c>
      <c r="C1172" s="89"/>
      <c r="D1172" s="99" t="s">
        <v>1164</v>
      </c>
      <c r="E1172" s="99" t="s">
        <v>1165</v>
      </c>
      <c r="F1172" s="99" t="s">
        <v>1166</v>
      </c>
      <c r="G1172" s="99" t="s">
        <v>1167</v>
      </c>
      <c r="H1172" s="99" t="s">
        <v>1168</v>
      </c>
      <c r="I1172" s="99" t="s">
        <v>1169</v>
      </c>
      <c r="J1172" s="99" t="s">
        <v>1170</v>
      </c>
      <c r="K1172" s="99" t="s">
        <v>1171</v>
      </c>
      <c r="M1172" s="880"/>
      <c r="N1172" s="880"/>
      <c r="O1172" s="880"/>
      <c r="P1172" s="880"/>
      <c r="Q1172" s="880"/>
      <c r="R1172" s="880"/>
      <c r="S1172" s="880"/>
      <c r="T1172" s="880"/>
      <c r="U1172" s="880"/>
      <c r="V1172" s="880"/>
      <c r="W1172" s="880"/>
      <c r="X1172" s="880"/>
      <c r="Y1172" s="880"/>
      <c r="Z1172" s="880"/>
      <c r="AA1172" s="880"/>
      <c r="AB1172" s="881"/>
      <c r="AC1172" s="882"/>
      <c r="AD1172" s="882"/>
      <c r="AE1172" s="882"/>
      <c r="AF1172" s="882"/>
      <c r="AG1172" s="882"/>
      <c r="AH1172" s="882"/>
      <c r="AI1172" s="882"/>
      <c r="AJ1172" s="882"/>
      <c r="AK1172" s="882"/>
      <c r="AL1172" s="882"/>
      <c r="AM1172" s="882"/>
      <c r="AN1172" s="882"/>
      <c r="AO1172" s="882"/>
      <c r="AP1172" s="882"/>
      <c r="AQ1172" s="882"/>
      <c r="AR1172" s="882"/>
      <c r="AS1172" s="882"/>
      <c r="AT1172" s="882"/>
      <c r="AU1172" s="882"/>
      <c r="AV1172" s="882"/>
      <c r="AW1172" s="882"/>
      <c r="AX1172" s="882"/>
      <c r="AY1172" s="882"/>
    </row>
    <row r="1173" spans="2:51" ht="49.5" hidden="1" customHeight="1" x14ac:dyDescent="0.2">
      <c r="B1173" s="883" t="s">
        <v>410</v>
      </c>
      <c r="C1173" s="884" t="s">
        <v>1175</v>
      </c>
      <c r="D1173" s="885" t="s">
        <v>55</v>
      </c>
      <c r="E1173" s="885" t="s">
        <v>57</v>
      </c>
      <c r="F1173" s="885" t="s">
        <v>58</v>
      </c>
      <c r="G1173" s="885" t="s">
        <v>1172</v>
      </c>
      <c r="H1173" s="885" t="s">
        <v>77</v>
      </c>
      <c r="I1173" s="885" t="s">
        <v>62</v>
      </c>
      <c r="J1173" s="885" t="s">
        <v>63</v>
      </c>
      <c r="K1173" s="885" t="s">
        <v>64</v>
      </c>
      <c r="L1173" s="886" t="s">
        <v>412</v>
      </c>
      <c r="M1173" s="880"/>
      <c r="N1173" s="880"/>
      <c r="O1173" s="880"/>
      <c r="P1173" s="880"/>
      <c r="Q1173" s="880"/>
      <c r="R1173" s="880"/>
      <c r="S1173" s="880"/>
      <c r="T1173" s="880"/>
      <c r="U1173" s="880"/>
      <c r="V1173" s="880"/>
      <c r="W1173" s="880"/>
      <c r="X1173" s="880"/>
      <c r="Y1173" s="880"/>
      <c r="Z1173" s="880"/>
      <c r="AA1173" s="880"/>
      <c r="AB1173" s="881"/>
      <c r="AC1173" s="882"/>
      <c r="AD1173" s="882"/>
      <c r="AE1173" s="882"/>
      <c r="AF1173" s="882"/>
      <c r="AG1173" s="882"/>
      <c r="AH1173" s="882"/>
      <c r="AI1173" s="882"/>
      <c r="AJ1173" s="882"/>
      <c r="AK1173" s="882"/>
      <c r="AL1173" s="882"/>
      <c r="AM1173" s="882"/>
      <c r="AN1173" s="882"/>
      <c r="AO1173" s="882"/>
      <c r="AP1173" s="882"/>
      <c r="AQ1173" s="882"/>
      <c r="AR1173" s="882"/>
      <c r="AS1173" s="882"/>
      <c r="AT1173" s="882"/>
      <c r="AU1173" s="882"/>
      <c r="AV1173" s="882"/>
      <c r="AW1173" s="882"/>
      <c r="AX1173" s="882"/>
      <c r="AY1173" s="882"/>
    </row>
    <row r="1174" spans="2:51" ht="26.25" hidden="1" customHeight="1" x14ac:dyDescent="0.2">
      <c r="B1174" s="887"/>
      <c r="C1174" s="888">
        <v>44694</v>
      </c>
      <c r="D1174" s="889">
        <v>0</v>
      </c>
      <c r="E1174" s="889">
        <v>2</v>
      </c>
      <c r="F1174" s="889">
        <v>0</v>
      </c>
      <c r="G1174" s="889">
        <v>2</v>
      </c>
      <c r="H1174" s="889">
        <v>0</v>
      </c>
      <c r="I1174" s="889">
        <v>0</v>
      </c>
      <c r="J1174" s="889">
        <v>2</v>
      </c>
      <c r="K1174" s="889">
        <v>2</v>
      </c>
      <c r="L1174" s="848">
        <f>SUM(D1174:K1174)</f>
        <v>8</v>
      </c>
      <c r="M1174" s="880"/>
      <c r="N1174" s="880"/>
      <c r="O1174" s="880"/>
      <c r="P1174" s="880"/>
      <c r="Q1174" s="880"/>
      <c r="R1174" s="880"/>
      <c r="S1174" s="880"/>
      <c r="T1174" s="880"/>
      <c r="U1174" s="880"/>
      <c r="V1174" s="880"/>
      <c r="W1174" s="880"/>
      <c r="X1174" s="880"/>
      <c r="Y1174" s="880"/>
      <c r="Z1174" s="880"/>
      <c r="AA1174" s="880"/>
      <c r="AB1174" s="881"/>
      <c r="AC1174" s="882"/>
      <c r="AD1174" s="882"/>
      <c r="AE1174" s="882"/>
      <c r="AF1174" s="882"/>
      <c r="AG1174" s="882"/>
      <c r="AH1174" s="882"/>
      <c r="AI1174" s="882"/>
      <c r="AJ1174" s="882"/>
      <c r="AK1174" s="882"/>
      <c r="AL1174" s="882"/>
      <c r="AM1174" s="882"/>
      <c r="AN1174" s="882"/>
      <c r="AO1174" s="882"/>
      <c r="AP1174" s="882"/>
      <c r="AQ1174" s="882"/>
      <c r="AR1174" s="882"/>
      <c r="AS1174" s="882"/>
      <c r="AT1174" s="882"/>
      <c r="AU1174" s="882"/>
      <c r="AV1174" s="882"/>
      <c r="AW1174" s="882"/>
      <c r="AX1174" s="882"/>
      <c r="AY1174" s="882"/>
    </row>
    <row r="1175" spans="2:51" ht="26.25" hidden="1" customHeight="1" x14ac:dyDescent="0.2">
      <c r="B1175" s="887"/>
      <c r="C1175" s="888">
        <v>44715</v>
      </c>
      <c r="D1175" s="889">
        <v>0</v>
      </c>
      <c r="E1175" s="889">
        <v>19</v>
      </c>
      <c r="F1175" s="889">
        <v>0</v>
      </c>
      <c r="G1175" s="889">
        <v>19</v>
      </c>
      <c r="H1175" s="889">
        <v>0</v>
      </c>
      <c r="I1175" s="889">
        <v>0</v>
      </c>
      <c r="J1175" s="889">
        <v>19</v>
      </c>
      <c r="K1175" s="889">
        <v>19</v>
      </c>
      <c r="L1175" s="848">
        <f t="shared" ref="L1175:L1180" si="468">SUM(D1175:K1175)</f>
        <v>76</v>
      </c>
      <c r="M1175" s="880"/>
      <c r="N1175" s="880"/>
      <c r="O1175" s="880"/>
      <c r="P1175" s="880"/>
      <c r="Q1175" s="880"/>
      <c r="R1175" s="880"/>
      <c r="S1175" s="880"/>
      <c r="T1175" s="880"/>
      <c r="U1175" s="880"/>
      <c r="V1175" s="880"/>
      <c r="W1175" s="880"/>
      <c r="X1175" s="880"/>
      <c r="Y1175" s="880"/>
      <c r="Z1175" s="880"/>
      <c r="AA1175" s="880"/>
      <c r="AB1175" s="881"/>
      <c r="AC1175" s="882"/>
      <c r="AD1175" s="882"/>
      <c r="AE1175" s="882"/>
      <c r="AF1175" s="882"/>
      <c r="AG1175" s="882"/>
      <c r="AH1175" s="882"/>
      <c r="AI1175" s="882"/>
      <c r="AJ1175" s="882"/>
      <c r="AK1175" s="882"/>
      <c r="AL1175" s="882"/>
      <c r="AM1175" s="882"/>
      <c r="AN1175" s="882"/>
      <c r="AO1175" s="882"/>
      <c r="AP1175" s="882"/>
      <c r="AQ1175" s="882"/>
      <c r="AR1175" s="882"/>
      <c r="AS1175" s="882"/>
      <c r="AT1175" s="882"/>
      <c r="AU1175" s="882"/>
      <c r="AV1175" s="882"/>
      <c r="AW1175" s="882"/>
      <c r="AX1175" s="882"/>
      <c r="AY1175" s="882"/>
    </row>
    <row r="1176" spans="2:51" ht="26.25" hidden="1" customHeight="1" x14ac:dyDescent="0.2">
      <c r="B1176" s="787"/>
      <c r="C1176" s="788">
        <v>44727</v>
      </c>
      <c r="D1176" s="889">
        <v>5</v>
      </c>
      <c r="E1176" s="889">
        <v>16</v>
      </c>
      <c r="F1176" s="889">
        <v>5</v>
      </c>
      <c r="G1176" s="889">
        <v>16</v>
      </c>
      <c r="H1176" s="889">
        <v>5</v>
      </c>
      <c r="I1176" s="889">
        <v>5</v>
      </c>
      <c r="J1176" s="889">
        <v>16</v>
      </c>
      <c r="K1176" s="889">
        <v>16</v>
      </c>
      <c r="L1176" s="848">
        <f t="shared" si="468"/>
        <v>84</v>
      </c>
      <c r="M1176" s="880"/>
      <c r="N1176" s="880"/>
      <c r="O1176" s="880"/>
      <c r="P1176" s="880"/>
      <c r="Q1176" s="880"/>
      <c r="R1176" s="880"/>
      <c r="S1176" s="880"/>
      <c r="T1176" s="880"/>
      <c r="U1176" s="880"/>
      <c r="V1176" s="880"/>
      <c r="W1176" s="880"/>
      <c r="X1176" s="880"/>
      <c r="Y1176" s="880"/>
      <c r="Z1176" s="880"/>
      <c r="AA1176" s="880"/>
      <c r="AB1176" s="881"/>
      <c r="AC1176" s="882"/>
      <c r="AD1176" s="882"/>
      <c r="AE1176" s="882"/>
      <c r="AF1176" s="882"/>
      <c r="AG1176" s="882"/>
      <c r="AH1176" s="882"/>
      <c r="AI1176" s="882"/>
      <c r="AJ1176" s="882"/>
      <c r="AK1176" s="882"/>
      <c r="AL1176" s="882"/>
      <c r="AM1176" s="882"/>
      <c r="AN1176" s="882"/>
      <c r="AO1176" s="882"/>
      <c r="AP1176" s="882"/>
      <c r="AQ1176" s="882"/>
      <c r="AR1176" s="882"/>
      <c r="AS1176" s="882"/>
      <c r="AT1176" s="882"/>
      <c r="AU1176" s="882"/>
      <c r="AV1176" s="882"/>
      <c r="AW1176" s="882"/>
      <c r="AX1176" s="882"/>
      <c r="AY1176" s="882"/>
    </row>
    <row r="1177" spans="2:51" ht="26.25" hidden="1" customHeight="1" x14ac:dyDescent="0.2">
      <c r="B1177" s="787"/>
      <c r="C1177" s="788">
        <v>44739</v>
      </c>
      <c r="D1177" s="889">
        <v>6</v>
      </c>
      <c r="E1177" s="889">
        <v>18</v>
      </c>
      <c r="F1177" s="889">
        <v>6</v>
      </c>
      <c r="G1177" s="889">
        <v>18</v>
      </c>
      <c r="H1177" s="889">
        <v>6</v>
      </c>
      <c r="I1177" s="889">
        <v>6</v>
      </c>
      <c r="J1177" s="889">
        <v>18</v>
      </c>
      <c r="K1177" s="889">
        <v>18</v>
      </c>
      <c r="L1177" s="848">
        <f t="shared" si="468"/>
        <v>96</v>
      </c>
      <c r="M1177" s="880"/>
      <c r="N1177" s="880"/>
      <c r="O1177" s="880"/>
      <c r="P1177" s="880"/>
      <c r="Q1177" s="880"/>
      <c r="R1177" s="880"/>
      <c r="S1177" s="880"/>
      <c r="T1177" s="880"/>
      <c r="U1177" s="880"/>
      <c r="V1177" s="880"/>
      <c r="W1177" s="880"/>
      <c r="X1177" s="880"/>
      <c r="Y1177" s="880"/>
      <c r="Z1177" s="880"/>
      <c r="AA1177" s="880"/>
      <c r="AB1177" s="881"/>
      <c r="AC1177" s="882"/>
      <c r="AD1177" s="882"/>
      <c r="AE1177" s="882"/>
      <c r="AF1177" s="882"/>
      <c r="AG1177" s="882"/>
      <c r="AH1177" s="882"/>
      <c r="AI1177" s="882"/>
      <c r="AJ1177" s="882"/>
      <c r="AK1177" s="882"/>
      <c r="AL1177" s="882"/>
      <c r="AM1177" s="882"/>
      <c r="AN1177" s="882"/>
      <c r="AO1177" s="882"/>
      <c r="AP1177" s="882"/>
      <c r="AQ1177" s="882"/>
      <c r="AR1177" s="882"/>
      <c r="AS1177" s="882"/>
      <c r="AT1177" s="882"/>
      <c r="AU1177" s="882"/>
      <c r="AV1177" s="882"/>
      <c r="AW1177" s="882"/>
      <c r="AX1177" s="882"/>
      <c r="AY1177" s="882"/>
    </row>
    <row r="1178" spans="2:51" ht="26.25" hidden="1" customHeight="1" x14ac:dyDescent="0.2">
      <c r="B1178" s="787"/>
      <c r="C1178" s="788">
        <v>44750</v>
      </c>
      <c r="D1178" s="889">
        <v>18</v>
      </c>
      <c r="E1178" s="889">
        <v>18</v>
      </c>
      <c r="F1178" s="889">
        <v>18</v>
      </c>
      <c r="G1178" s="889">
        <v>18</v>
      </c>
      <c r="H1178" s="889">
        <v>18</v>
      </c>
      <c r="I1178" s="889">
        <v>18</v>
      </c>
      <c r="J1178" s="889">
        <v>18</v>
      </c>
      <c r="K1178" s="889">
        <v>18</v>
      </c>
      <c r="L1178" s="848">
        <f t="shared" si="468"/>
        <v>144</v>
      </c>
      <c r="M1178" s="880"/>
      <c r="N1178" s="880"/>
      <c r="O1178" s="880"/>
      <c r="P1178" s="880"/>
      <c r="Q1178" s="880"/>
      <c r="R1178" s="880"/>
      <c r="S1178" s="880"/>
      <c r="T1178" s="880"/>
      <c r="U1178" s="880"/>
      <c r="V1178" s="880"/>
      <c r="W1178" s="880"/>
      <c r="X1178" s="880"/>
      <c r="Y1178" s="880"/>
      <c r="Z1178" s="880"/>
      <c r="AA1178" s="880"/>
      <c r="AB1178" s="881"/>
      <c r="AC1178" s="882"/>
      <c r="AD1178" s="882"/>
      <c r="AE1178" s="882"/>
      <c r="AF1178" s="882"/>
      <c r="AG1178" s="882"/>
      <c r="AH1178" s="882"/>
      <c r="AI1178" s="882"/>
      <c r="AJ1178" s="882"/>
      <c r="AK1178" s="882"/>
      <c r="AL1178" s="882"/>
      <c r="AM1178" s="882"/>
      <c r="AN1178" s="882"/>
      <c r="AO1178" s="882"/>
      <c r="AP1178" s="882"/>
      <c r="AQ1178" s="882"/>
      <c r="AR1178" s="882"/>
      <c r="AS1178" s="882"/>
      <c r="AT1178" s="882"/>
      <c r="AU1178" s="882"/>
      <c r="AV1178" s="882"/>
      <c r="AW1178" s="882"/>
      <c r="AX1178" s="882"/>
      <c r="AY1178" s="882"/>
    </row>
    <row r="1179" spans="2:51" ht="26.25" hidden="1" customHeight="1" x14ac:dyDescent="0.2">
      <c r="B1179" s="787"/>
      <c r="C1179" s="788">
        <v>44764</v>
      </c>
      <c r="D1179" s="889">
        <v>14</v>
      </c>
      <c r="E1179" s="889">
        <v>14</v>
      </c>
      <c r="F1179" s="889">
        <v>14</v>
      </c>
      <c r="G1179" s="889">
        <v>14</v>
      </c>
      <c r="H1179" s="889">
        <v>14</v>
      </c>
      <c r="I1179" s="889">
        <v>14</v>
      </c>
      <c r="J1179" s="889">
        <v>14</v>
      </c>
      <c r="K1179" s="889">
        <v>14</v>
      </c>
      <c r="L1179" s="848">
        <f t="shared" si="468"/>
        <v>112</v>
      </c>
      <c r="M1179" s="880"/>
      <c r="N1179" s="880"/>
      <c r="O1179" s="880"/>
      <c r="P1179" s="880"/>
      <c r="Q1179" s="880"/>
      <c r="R1179" s="880"/>
      <c r="S1179" s="880"/>
      <c r="T1179" s="880"/>
      <c r="U1179" s="880"/>
      <c r="V1179" s="880"/>
      <c r="W1179" s="880"/>
      <c r="X1179" s="880"/>
      <c r="Y1179" s="880"/>
      <c r="Z1179" s="880"/>
      <c r="AA1179" s="880"/>
      <c r="AB1179" s="881"/>
      <c r="AC1179" s="882"/>
      <c r="AD1179" s="882"/>
      <c r="AE1179" s="882"/>
      <c r="AF1179" s="882"/>
      <c r="AG1179" s="882"/>
      <c r="AH1179" s="882"/>
      <c r="AI1179" s="882"/>
      <c r="AJ1179" s="882"/>
      <c r="AK1179" s="882"/>
      <c r="AL1179" s="882"/>
      <c r="AM1179" s="882"/>
      <c r="AN1179" s="882"/>
      <c r="AO1179" s="882"/>
      <c r="AP1179" s="882"/>
      <c r="AQ1179" s="882"/>
      <c r="AR1179" s="882"/>
      <c r="AS1179" s="882"/>
      <c r="AT1179" s="882"/>
      <c r="AU1179" s="882"/>
      <c r="AV1179" s="882"/>
      <c r="AW1179" s="882"/>
      <c r="AX1179" s="882"/>
      <c r="AY1179" s="882"/>
    </row>
    <row r="1180" spans="2:51" ht="26.25" hidden="1" customHeight="1" x14ac:dyDescent="0.2">
      <c r="B1180" s="787"/>
      <c r="C1180" s="869">
        <v>44783</v>
      </c>
      <c r="D1180" s="889">
        <v>16</v>
      </c>
      <c r="E1180" s="889">
        <v>16</v>
      </c>
      <c r="F1180" s="889">
        <v>16</v>
      </c>
      <c r="G1180" s="889">
        <v>16</v>
      </c>
      <c r="H1180" s="889">
        <v>16</v>
      </c>
      <c r="I1180" s="889">
        <v>16</v>
      </c>
      <c r="J1180" s="889">
        <v>16</v>
      </c>
      <c r="K1180" s="889">
        <v>16</v>
      </c>
      <c r="L1180" s="848">
        <f t="shared" si="468"/>
        <v>128</v>
      </c>
      <c r="M1180" s="880"/>
      <c r="N1180" s="880"/>
      <c r="O1180" s="880"/>
      <c r="P1180" s="880"/>
      <c r="Q1180" s="880"/>
      <c r="R1180" s="880"/>
      <c r="S1180" s="880"/>
      <c r="T1180" s="880"/>
      <c r="U1180" s="880"/>
      <c r="V1180" s="880"/>
      <c r="W1180" s="880"/>
      <c r="X1180" s="880"/>
      <c r="Y1180" s="880"/>
      <c r="Z1180" s="880"/>
      <c r="AA1180" s="880"/>
      <c r="AB1180" s="881"/>
      <c r="AC1180" s="882"/>
      <c r="AD1180" s="882"/>
      <c r="AE1180" s="882"/>
      <c r="AF1180" s="882"/>
      <c r="AG1180" s="882"/>
      <c r="AH1180" s="882"/>
      <c r="AI1180" s="882"/>
      <c r="AJ1180" s="882"/>
      <c r="AK1180" s="882"/>
      <c r="AL1180" s="882"/>
      <c r="AM1180" s="882"/>
      <c r="AN1180" s="882"/>
      <c r="AO1180" s="882"/>
      <c r="AP1180" s="882"/>
      <c r="AQ1180" s="882"/>
      <c r="AR1180" s="882"/>
      <c r="AS1180" s="882"/>
      <c r="AT1180" s="882"/>
      <c r="AU1180" s="882"/>
      <c r="AV1180" s="882"/>
      <c r="AW1180" s="882"/>
      <c r="AX1180" s="882"/>
      <c r="AY1180" s="882"/>
    </row>
    <row r="1181" spans="2:51" ht="37.5" hidden="1" customHeight="1" x14ac:dyDescent="0.2">
      <c r="B1181" s="1898" t="s">
        <v>412</v>
      </c>
      <c r="C1181" s="1898"/>
      <c r="D1181" s="890">
        <f t="shared" ref="D1181:L1181" si="469">SUM(D1174:D1180)</f>
        <v>59</v>
      </c>
      <c r="E1181" s="890">
        <f t="shared" si="469"/>
        <v>103</v>
      </c>
      <c r="F1181" s="890">
        <f t="shared" si="469"/>
        <v>59</v>
      </c>
      <c r="G1181" s="890">
        <f t="shared" si="469"/>
        <v>103</v>
      </c>
      <c r="H1181" s="890">
        <f t="shared" si="469"/>
        <v>59</v>
      </c>
      <c r="I1181" s="890">
        <f t="shared" si="469"/>
        <v>59</v>
      </c>
      <c r="J1181" s="890">
        <f t="shared" si="469"/>
        <v>103</v>
      </c>
      <c r="K1181" s="890">
        <f t="shared" si="469"/>
        <v>103</v>
      </c>
      <c r="L1181" s="890">
        <f t="shared" si="469"/>
        <v>648</v>
      </c>
      <c r="M1181" s="880"/>
      <c r="N1181" s="880"/>
      <c r="O1181" s="880"/>
      <c r="P1181" s="880"/>
      <c r="Q1181" s="880"/>
      <c r="R1181" s="880"/>
      <c r="S1181" s="880"/>
      <c r="T1181" s="880"/>
      <c r="U1181" s="880"/>
      <c r="V1181" s="880"/>
      <c r="W1181" s="880"/>
      <c r="X1181" s="880"/>
      <c r="Y1181" s="880"/>
      <c r="Z1181" s="880"/>
      <c r="AA1181" s="880"/>
      <c r="AB1181" s="881"/>
      <c r="AC1181" s="882"/>
      <c r="AD1181" s="882"/>
      <c r="AE1181" s="882"/>
      <c r="AF1181" s="882"/>
      <c r="AG1181" s="882"/>
      <c r="AH1181" s="882"/>
      <c r="AI1181" s="882"/>
      <c r="AJ1181" s="882"/>
      <c r="AK1181" s="882"/>
      <c r="AL1181" s="882"/>
      <c r="AM1181" s="882"/>
      <c r="AN1181" s="882"/>
      <c r="AO1181" s="882"/>
      <c r="AP1181" s="882"/>
      <c r="AQ1181" s="882"/>
      <c r="AR1181" s="882"/>
      <c r="AS1181" s="882"/>
      <c r="AT1181" s="882"/>
      <c r="AU1181" s="882"/>
      <c r="AV1181" s="882"/>
      <c r="AW1181" s="882"/>
      <c r="AX1181" s="882"/>
      <c r="AY1181" s="882"/>
    </row>
    <row r="1182" spans="2:51" ht="12" hidden="1" customHeight="1" x14ac:dyDescent="0.2"/>
    <row r="1183" spans="2:51" ht="28.2" hidden="1" x14ac:dyDescent="0.2">
      <c r="B1183" s="726" t="s">
        <v>1200</v>
      </c>
      <c r="I1183" s="654"/>
      <c r="AB1183" s="654"/>
    </row>
    <row r="1184" spans="2:51" ht="12" hidden="1" customHeight="1" x14ac:dyDescent="0.2">
      <c r="AB1184" s="541"/>
    </row>
    <row r="1185" spans="1:51" ht="25.8" hidden="1" x14ac:dyDescent="0.2">
      <c r="B1185" s="792" t="s">
        <v>413</v>
      </c>
      <c r="C1185" s="89"/>
      <c r="D1185" s="103" t="s">
        <v>414</v>
      </c>
      <c r="E1185" s="103" t="s">
        <v>6</v>
      </c>
      <c r="F1185" s="103" t="s">
        <v>262</v>
      </c>
      <c r="G1185" s="103" t="s">
        <v>435</v>
      </c>
      <c r="H1185" s="103" t="s">
        <v>7</v>
      </c>
      <c r="I1185" s="103" t="s">
        <v>8</v>
      </c>
      <c r="J1185" s="99" t="s">
        <v>22</v>
      </c>
      <c r="K1185" s="103" t="s">
        <v>23</v>
      </c>
      <c r="L1185" s="103" t="s">
        <v>24</v>
      </c>
      <c r="M1185" s="103" t="s">
        <v>9</v>
      </c>
      <c r="N1185" s="103" t="s">
        <v>415</v>
      </c>
      <c r="O1185" s="103" t="s">
        <v>20</v>
      </c>
      <c r="P1185" s="103" t="s">
        <v>10</v>
      </c>
      <c r="Q1185" s="103" t="s">
        <v>436</v>
      </c>
      <c r="R1185" s="103" t="s">
        <v>12</v>
      </c>
      <c r="S1185" s="103" t="s">
        <v>11</v>
      </c>
      <c r="T1185" s="103" t="s">
        <v>437</v>
      </c>
      <c r="U1185" s="103" t="s">
        <v>13</v>
      </c>
      <c r="V1185" s="103" t="s">
        <v>14</v>
      </c>
      <c r="W1185" s="103" t="s">
        <v>416</v>
      </c>
      <c r="X1185" s="103" t="s">
        <v>1064</v>
      </c>
      <c r="Y1185" s="103" t="s">
        <v>15</v>
      </c>
      <c r="Z1185" s="103" t="s">
        <v>16</v>
      </c>
      <c r="AA1185" s="87"/>
      <c r="AB1185" s="540"/>
      <c r="AC1185" s="790" t="s">
        <v>409</v>
      </c>
      <c r="AD1185" s="81"/>
      <c r="AE1185" s="81"/>
      <c r="AF1185" s="81"/>
      <c r="AG1185" s="81"/>
      <c r="AH1185" s="81"/>
      <c r="AI1185" s="81"/>
      <c r="AJ1185" s="81"/>
      <c r="AK1185" s="81"/>
      <c r="AL1185" s="81"/>
      <c r="AM1185" s="81"/>
      <c r="AN1185" s="81"/>
      <c r="AO1185" s="81"/>
      <c r="AP1185" s="81"/>
      <c r="AQ1185" s="81"/>
      <c r="AR1185" s="81"/>
      <c r="AS1185" s="81"/>
      <c r="AT1185" s="81"/>
      <c r="AU1185" s="81"/>
      <c r="AV1185" s="81"/>
    </row>
    <row r="1186" spans="1:51" ht="53.25" hidden="1" customHeight="1" x14ac:dyDescent="0.2">
      <c r="B1186" s="83" t="s">
        <v>410</v>
      </c>
      <c r="C1186" s="83" t="s">
        <v>1174</v>
      </c>
      <c r="D1186" s="843" t="s">
        <v>1066</v>
      </c>
      <c r="E1186" s="853" t="s">
        <v>57</v>
      </c>
      <c r="F1186" s="854" t="s">
        <v>263</v>
      </c>
      <c r="G1186" s="855" t="s">
        <v>340</v>
      </c>
      <c r="H1186" s="853" t="s">
        <v>58</v>
      </c>
      <c r="I1186" s="855" t="s">
        <v>59</v>
      </c>
      <c r="J1186" s="862" t="s">
        <v>79</v>
      </c>
      <c r="K1186" s="854" t="s">
        <v>80</v>
      </c>
      <c r="L1186" s="855" t="s">
        <v>81</v>
      </c>
      <c r="M1186" s="853" t="s">
        <v>60</v>
      </c>
      <c r="N1186" s="855" t="s">
        <v>61</v>
      </c>
      <c r="O1186" s="843" t="s">
        <v>77</v>
      </c>
      <c r="P1186" s="853" t="s">
        <v>62</v>
      </c>
      <c r="Q1186" s="854" t="s">
        <v>349</v>
      </c>
      <c r="R1186" s="855" t="s">
        <v>65</v>
      </c>
      <c r="S1186" s="853" t="s">
        <v>63</v>
      </c>
      <c r="T1186" s="854" t="s">
        <v>350</v>
      </c>
      <c r="U1186" s="854" t="s">
        <v>66</v>
      </c>
      <c r="V1186" s="855" t="s">
        <v>67</v>
      </c>
      <c r="W1186" s="853" t="s">
        <v>64</v>
      </c>
      <c r="X1186" s="854" t="s">
        <v>351</v>
      </c>
      <c r="Y1186" s="854" t="s">
        <v>68</v>
      </c>
      <c r="Z1186" s="855" t="s">
        <v>69</v>
      </c>
      <c r="AA1186" s="784" t="s">
        <v>412</v>
      </c>
      <c r="AB1186" s="188"/>
      <c r="AC1186" s="843" t="s">
        <v>1066</v>
      </c>
      <c r="AD1186" s="853" t="s">
        <v>57</v>
      </c>
      <c r="AE1186" s="854" t="s">
        <v>263</v>
      </c>
      <c r="AF1186" s="855" t="s">
        <v>340</v>
      </c>
      <c r="AG1186" s="853" t="s">
        <v>58</v>
      </c>
      <c r="AH1186" s="855" t="s">
        <v>59</v>
      </c>
      <c r="AI1186" s="862" t="s">
        <v>79</v>
      </c>
      <c r="AJ1186" s="854" t="s">
        <v>80</v>
      </c>
      <c r="AK1186" s="855" t="s">
        <v>81</v>
      </c>
      <c r="AL1186" s="853" t="s">
        <v>60</v>
      </c>
      <c r="AM1186" s="855" t="s">
        <v>61</v>
      </c>
      <c r="AN1186" s="843" t="s">
        <v>77</v>
      </c>
      <c r="AO1186" s="853" t="s">
        <v>62</v>
      </c>
      <c r="AP1186" s="854" t="s">
        <v>349</v>
      </c>
      <c r="AQ1186" s="855" t="s">
        <v>65</v>
      </c>
      <c r="AR1186" s="853" t="s">
        <v>63</v>
      </c>
      <c r="AS1186" s="854" t="s">
        <v>350</v>
      </c>
      <c r="AT1186" s="854" t="s">
        <v>66</v>
      </c>
      <c r="AU1186" s="855" t="s">
        <v>67</v>
      </c>
      <c r="AV1186" s="853" t="s">
        <v>64</v>
      </c>
      <c r="AW1186" s="854" t="s">
        <v>351</v>
      </c>
      <c r="AX1186" s="854" t="s">
        <v>68</v>
      </c>
      <c r="AY1186" s="855" t="s">
        <v>69</v>
      </c>
    </row>
    <row r="1187" spans="1:51" ht="37.5" hidden="1" customHeight="1" x14ac:dyDescent="0.2">
      <c r="B1187" s="787"/>
      <c r="C1187" s="788">
        <v>44727</v>
      </c>
      <c r="D1187" s="789">
        <v>24</v>
      </c>
      <c r="E1187" s="857">
        <v>26</v>
      </c>
      <c r="F1187" s="858">
        <v>1</v>
      </c>
      <c r="G1187" s="856">
        <v>0</v>
      </c>
      <c r="H1187" s="857">
        <v>23</v>
      </c>
      <c r="I1187" s="856">
        <v>1</v>
      </c>
      <c r="J1187" s="857">
        <v>23</v>
      </c>
      <c r="K1187" s="858">
        <v>0</v>
      </c>
      <c r="L1187" s="856">
        <v>1</v>
      </c>
      <c r="M1187" s="857">
        <v>0</v>
      </c>
      <c r="N1187" s="856">
        <v>6</v>
      </c>
      <c r="O1187" s="789">
        <v>9</v>
      </c>
      <c r="P1187" s="857">
        <v>9</v>
      </c>
      <c r="Q1187" s="858">
        <v>0</v>
      </c>
      <c r="R1187" s="856">
        <v>46</v>
      </c>
      <c r="S1187" s="857">
        <v>10</v>
      </c>
      <c r="T1187" s="858">
        <v>0</v>
      </c>
      <c r="U1187" s="858">
        <v>0</v>
      </c>
      <c r="V1187" s="856">
        <v>38</v>
      </c>
      <c r="W1187" s="857">
        <v>10</v>
      </c>
      <c r="X1187" s="858">
        <v>0</v>
      </c>
      <c r="Y1187" s="858">
        <v>0</v>
      </c>
      <c r="Z1187" s="856">
        <v>38</v>
      </c>
      <c r="AA1187" s="847">
        <f t="shared" ref="AA1187:AA1195" si="470">SUM(D1187:Z1187)</f>
        <v>265</v>
      </c>
      <c r="AB1187" s="188"/>
      <c r="AC1187" s="794">
        <f t="shared" ref="AC1187:AL1190" si="471">D1187-D1165</f>
        <v>0</v>
      </c>
      <c r="AD1187" s="863">
        <f t="shared" si="471"/>
        <v>0</v>
      </c>
      <c r="AE1187" s="864">
        <f t="shared" si="471"/>
        <v>0</v>
      </c>
      <c r="AF1187" s="865">
        <f t="shared" si="471"/>
        <v>0</v>
      </c>
      <c r="AG1187" s="863">
        <f t="shared" si="471"/>
        <v>0</v>
      </c>
      <c r="AH1187" s="865">
        <f t="shared" si="471"/>
        <v>0</v>
      </c>
      <c r="AI1187" s="863">
        <f t="shared" si="471"/>
        <v>0</v>
      </c>
      <c r="AJ1187" s="864">
        <f t="shared" si="471"/>
        <v>0</v>
      </c>
      <c r="AK1187" s="865">
        <f t="shared" si="471"/>
        <v>0</v>
      </c>
      <c r="AL1187" s="863">
        <f t="shared" si="471"/>
        <v>0</v>
      </c>
      <c r="AM1187" s="865">
        <f t="shared" ref="AM1187:AV1190" si="472">N1187-N1165</f>
        <v>0</v>
      </c>
      <c r="AN1187" s="794">
        <f t="shared" si="472"/>
        <v>0</v>
      </c>
      <c r="AO1187" s="863">
        <f t="shared" si="472"/>
        <v>0</v>
      </c>
      <c r="AP1187" s="864">
        <f t="shared" si="472"/>
        <v>0</v>
      </c>
      <c r="AQ1187" s="865">
        <f t="shared" si="472"/>
        <v>0</v>
      </c>
      <c r="AR1187" s="863">
        <f t="shared" si="472"/>
        <v>0</v>
      </c>
      <c r="AS1187" s="864">
        <f t="shared" si="472"/>
        <v>0</v>
      </c>
      <c r="AT1187" s="864">
        <f t="shared" si="472"/>
        <v>0</v>
      </c>
      <c r="AU1187" s="865">
        <f t="shared" si="472"/>
        <v>0</v>
      </c>
      <c r="AV1187" s="863">
        <f t="shared" si="472"/>
        <v>0</v>
      </c>
      <c r="AW1187" s="864">
        <f t="shared" ref="AW1187:AY1190" si="473">X1187-X1165</f>
        <v>0</v>
      </c>
      <c r="AX1187" s="864">
        <f t="shared" si="473"/>
        <v>0</v>
      </c>
      <c r="AY1187" s="865">
        <f t="shared" si="473"/>
        <v>0</v>
      </c>
    </row>
    <row r="1188" spans="1:51" ht="37.5" hidden="1" customHeight="1" x14ac:dyDescent="0.2">
      <c r="B1188" s="787"/>
      <c r="C1188" s="788">
        <v>44739</v>
      </c>
      <c r="D1188" s="789">
        <v>28</v>
      </c>
      <c r="E1188" s="857">
        <v>28</v>
      </c>
      <c r="F1188" s="858">
        <v>1</v>
      </c>
      <c r="G1188" s="856">
        <v>0</v>
      </c>
      <c r="H1188" s="857">
        <v>28</v>
      </c>
      <c r="I1188" s="856">
        <v>0</v>
      </c>
      <c r="J1188" s="857">
        <v>12</v>
      </c>
      <c r="K1188" s="858">
        <v>9</v>
      </c>
      <c r="L1188" s="856">
        <v>8</v>
      </c>
      <c r="M1188" s="857">
        <v>0</v>
      </c>
      <c r="N1188" s="856">
        <v>8</v>
      </c>
      <c r="O1188" s="789">
        <v>22</v>
      </c>
      <c r="P1188" s="857">
        <v>27</v>
      </c>
      <c r="Q1188" s="858">
        <v>0</v>
      </c>
      <c r="R1188" s="856">
        <v>17</v>
      </c>
      <c r="S1188" s="857">
        <v>28</v>
      </c>
      <c r="T1188" s="858">
        <v>0</v>
      </c>
      <c r="U1188" s="858">
        <v>1</v>
      </c>
      <c r="V1188" s="856">
        <v>14</v>
      </c>
      <c r="W1188" s="857">
        <v>28</v>
      </c>
      <c r="X1188" s="858">
        <v>0</v>
      </c>
      <c r="Y1188" s="858">
        <v>1</v>
      </c>
      <c r="Z1188" s="856">
        <v>14</v>
      </c>
      <c r="AA1188" s="848">
        <f t="shared" si="470"/>
        <v>274</v>
      </c>
      <c r="AC1188" s="794">
        <f t="shared" si="471"/>
        <v>0</v>
      </c>
      <c r="AD1188" s="863">
        <f t="shared" si="471"/>
        <v>0</v>
      </c>
      <c r="AE1188" s="864">
        <f t="shared" si="471"/>
        <v>0</v>
      </c>
      <c r="AF1188" s="865">
        <f t="shared" si="471"/>
        <v>0</v>
      </c>
      <c r="AG1188" s="863">
        <f t="shared" si="471"/>
        <v>0</v>
      </c>
      <c r="AH1188" s="865">
        <f t="shared" si="471"/>
        <v>0</v>
      </c>
      <c r="AI1188" s="863">
        <f t="shared" si="471"/>
        <v>0</v>
      </c>
      <c r="AJ1188" s="864">
        <f t="shared" si="471"/>
        <v>0</v>
      </c>
      <c r="AK1188" s="865">
        <f t="shared" si="471"/>
        <v>0</v>
      </c>
      <c r="AL1188" s="863">
        <f t="shared" si="471"/>
        <v>0</v>
      </c>
      <c r="AM1188" s="865">
        <f t="shared" si="472"/>
        <v>0</v>
      </c>
      <c r="AN1188" s="794">
        <f t="shared" si="472"/>
        <v>0</v>
      </c>
      <c r="AO1188" s="863">
        <f t="shared" si="472"/>
        <v>0</v>
      </c>
      <c r="AP1188" s="864">
        <f t="shared" si="472"/>
        <v>0</v>
      </c>
      <c r="AQ1188" s="865">
        <f t="shared" si="472"/>
        <v>0</v>
      </c>
      <c r="AR1188" s="863">
        <f t="shared" si="472"/>
        <v>0</v>
      </c>
      <c r="AS1188" s="864">
        <f t="shared" si="472"/>
        <v>0</v>
      </c>
      <c r="AT1188" s="864">
        <f t="shared" si="472"/>
        <v>0</v>
      </c>
      <c r="AU1188" s="865">
        <f t="shared" si="472"/>
        <v>0</v>
      </c>
      <c r="AV1188" s="863">
        <f t="shared" si="472"/>
        <v>0</v>
      </c>
      <c r="AW1188" s="864">
        <f t="shared" si="473"/>
        <v>0</v>
      </c>
      <c r="AX1188" s="864">
        <f t="shared" si="473"/>
        <v>0</v>
      </c>
      <c r="AY1188" s="865">
        <f t="shared" si="473"/>
        <v>0</v>
      </c>
    </row>
    <row r="1189" spans="1:51" ht="37.5" hidden="1" customHeight="1" x14ac:dyDescent="0.2">
      <c r="B1189" s="787"/>
      <c r="C1189" s="788">
        <v>44750</v>
      </c>
      <c r="D1189" s="925">
        <v>35</v>
      </c>
      <c r="E1189" s="926">
        <v>35</v>
      </c>
      <c r="F1189" s="927">
        <v>0</v>
      </c>
      <c r="G1189" s="928">
        <v>0</v>
      </c>
      <c r="H1189" s="926">
        <v>35</v>
      </c>
      <c r="I1189" s="928">
        <v>0</v>
      </c>
      <c r="J1189" s="926">
        <v>15</v>
      </c>
      <c r="K1189" s="927">
        <v>0</v>
      </c>
      <c r="L1189" s="928">
        <v>20</v>
      </c>
      <c r="M1189" s="926">
        <v>0</v>
      </c>
      <c r="N1189" s="928">
        <v>30</v>
      </c>
      <c r="O1189" s="925">
        <v>5</v>
      </c>
      <c r="P1189" s="926">
        <v>10</v>
      </c>
      <c r="Q1189" s="927">
        <v>0</v>
      </c>
      <c r="R1189" s="928">
        <v>25</v>
      </c>
      <c r="S1189" s="926">
        <v>10</v>
      </c>
      <c r="T1189" s="927">
        <v>0</v>
      </c>
      <c r="U1189" s="927">
        <v>0</v>
      </c>
      <c r="V1189" s="928">
        <v>26</v>
      </c>
      <c r="W1189" s="926">
        <v>10</v>
      </c>
      <c r="X1189" s="927">
        <v>0</v>
      </c>
      <c r="Y1189" s="927">
        <v>0</v>
      </c>
      <c r="Z1189" s="928">
        <v>26</v>
      </c>
      <c r="AA1189" s="848">
        <f t="shared" si="470"/>
        <v>282</v>
      </c>
      <c r="AC1189" s="794">
        <f t="shared" si="471"/>
        <v>0</v>
      </c>
      <c r="AD1189" s="863">
        <f t="shared" si="471"/>
        <v>0</v>
      </c>
      <c r="AE1189" s="864">
        <f t="shared" si="471"/>
        <v>0</v>
      </c>
      <c r="AF1189" s="865">
        <f t="shared" si="471"/>
        <v>0</v>
      </c>
      <c r="AG1189" s="863">
        <f t="shared" si="471"/>
        <v>0</v>
      </c>
      <c r="AH1189" s="865">
        <f t="shared" si="471"/>
        <v>0</v>
      </c>
      <c r="AI1189" s="863">
        <f t="shared" si="471"/>
        <v>0</v>
      </c>
      <c r="AJ1189" s="864">
        <f t="shared" si="471"/>
        <v>0</v>
      </c>
      <c r="AK1189" s="865">
        <f t="shared" si="471"/>
        <v>0</v>
      </c>
      <c r="AL1189" s="863">
        <f t="shared" si="471"/>
        <v>0</v>
      </c>
      <c r="AM1189" s="865">
        <f t="shared" si="472"/>
        <v>0</v>
      </c>
      <c r="AN1189" s="794">
        <f t="shared" si="472"/>
        <v>0</v>
      </c>
      <c r="AO1189" s="863">
        <f t="shared" si="472"/>
        <v>0</v>
      </c>
      <c r="AP1189" s="864">
        <f t="shared" si="472"/>
        <v>0</v>
      </c>
      <c r="AQ1189" s="865">
        <f t="shared" si="472"/>
        <v>0</v>
      </c>
      <c r="AR1189" s="863">
        <f t="shared" si="472"/>
        <v>0</v>
      </c>
      <c r="AS1189" s="864">
        <f t="shared" si="472"/>
        <v>0</v>
      </c>
      <c r="AT1189" s="864">
        <f t="shared" si="472"/>
        <v>0</v>
      </c>
      <c r="AU1189" s="865">
        <f t="shared" si="472"/>
        <v>0</v>
      </c>
      <c r="AV1189" s="863">
        <f t="shared" si="472"/>
        <v>0</v>
      </c>
      <c r="AW1189" s="864">
        <f t="shared" si="473"/>
        <v>0</v>
      </c>
      <c r="AX1189" s="864">
        <f t="shared" si="473"/>
        <v>0</v>
      </c>
      <c r="AY1189" s="865">
        <f t="shared" si="473"/>
        <v>0</v>
      </c>
    </row>
    <row r="1190" spans="1:51" ht="37.5" hidden="1" customHeight="1" x14ac:dyDescent="0.2">
      <c r="B1190" s="787"/>
      <c r="C1190" s="788">
        <v>44764</v>
      </c>
      <c r="D1190" s="929">
        <v>38</v>
      </c>
      <c r="E1190" s="930">
        <v>38</v>
      </c>
      <c r="F1190" s="927">
        <v>0</v>
      </c>
      <c r="G1190" s="928">
        <v>0</v>
      </c>
      <c r="H1190" s="930">
        <v>38</v>
      </c>
      <c r="I1190" s="928">
        <v>0</v>
      </c>
      <c r="J1190" s="930">
        <v>6</v>
      </c>
      <c r="K1190" s="927">
        <v>0</v>
      </c>
      <c r="L1190" s="931">
        <v>32</v>
      </c>
      <c r="M1190" s="926">
        <v>0</v>
      </c>
      <c r="N1190" s="931">
        <v>19</v>
      </c>
      <c r="O1190" s="929">
        <v>16</v>
      </c>
      <c r="P1190" s="930">
        <v>16</v>
      </c>
      <c r="Q1190" s="927">
        <v>0</v>
      </c>
      <c r="R1190" s="931">
        <v>19</v>
      </c>
      <c r="S1190" s="930">
        <v>16</v>
      </c>
      <c r="T1190" s="927">
        <v>0</v>
      </c>
      <c r="U1190" s="927">
        <v>0</v>
      </c>
      <c r="V1190" s="931">
        <v>19</v>
      </c>
      <c r="W1190" s="930">
        <v>16</v>
      </c>
      <c r="X1190" s="927">
        <v>0</v>
      </c>
      <c r="Y1190" s="927">
        <v>0</v>
      </c>
      <c r="Z1190" s="931">
        <v>19</v>
      </c>
      <c r="AA1190" s="848">
        <f t="shared" si="470"/>
        <v>292</v>
      </c>
      <c r="AB1190" s="540" t="s">
        <v>1052</v>
      </c>
      <c r="AC1190" s="794">
        <f t="shared" si="471"/>
        <v>-1</v>
      </c>
      <c r="AD1190" s="863">
        <f t="shared" si="471"/>
        <v>-1</v>
      </c>
      <c r="AE1190" s="864">
        <f t="shared" si="471"/>
        <v>0</v>
      </c>
      <c r="AF1190" s="865">
        <f t="shared" si="471"/>
        <v>0</v>
      </c>
      <c r="AG1190" s="863">
        <f t="shared" si="471"/>
        <v>-1</v>
      </c>
      <c r="AH1190" s="865">
        <f t="shared" si="471"/>
        <v>0</v>
      </c>
      <c r="AI1190" s="863">
        <f t="shared" si="471"/>
        <v>6</v>
      </c>
      <c r="AJ1190" s="864">
        <f t="shared" si="471"/>
        <v>0</v>
      </c>
      <c r="AK1190" s="865">
        <f t="shared" si="471"/>
        <v>-7</v>
      </c>
      <c r="AL1190" s="863">
        <f t="shared" si="471"/>
        <v>0</v>
      </c>
      <c r="AM1190" s="865">
        <f t="shared" si="472"/>
        <v>-5</v>
      </c>
      <c r="AN1190" s="794">
        <f t="shared" si="472"/>
        <v>6</v>
      </c>
      <c r="AO1190" s="863">
        <f t="shared" si="472"/>
        <v>6</v>
      </c>
      <c r="AP1190" s="864">
        <f t="shared" si="472"/>
        <v>0</v>
      </c>
      <c r="AQ1190" s="865">
        <f t="shared" si="472"/>
        <v>-5</v>
      </c>
      <c r="AR1190" s="863">
        <f t="shared" si="472"/>
        <v>6</v>
      </c>
      <c r="AS1190" s="864">
        <f t="shared" si="472"/>
        <v>0</v>
      </c>
      <c r="AT1190" s="864">
        <f t="shared" si="472"/>
        <v>0</v>
      </c>
      <c r="AU1190" s="865">
        <f t="shared" si="472"/>
        <v>-5</v>
      </c>
      <c r="AV1190" s="863">
        <f t="shared" si="472"/>
        <v>6</v>
      </c>
      <c r="AW1190" s="864">
        <f t="shared" si="473"/>
        <v>0</v>
      </c>
      <c r="AX1190" s="864">
        <f t="shared" si="473"/>
        <v>0</v>
      </c>
      <c r="AY1190" s="865">
        <f t="shared" si="473"/>
        <v>-5</v>
      </c>
    </row>
    <row r="1191" spans="1:51" ht="37.5" hidden="1" customHeight="1" x14ac:dyDescent="0.2">
      <c r="A1191" s="856">
        <v>0</v>
      </c>
      <c r="B1191" s="787"/>
      <c r="C1191" s="869">
        <v>44776</v>
      </c>
      <c r="D1191" s="929">
        <v>37</v>
      </c>
      <c r="E1191" s="930">
        <v>37</v>
      </c>
      <c r="F1191" s="927">
        <v>0</v>
      </c>
      <c r="G1191" s="928">
        <v>0</v>
      </c>
      <c r="H1191" s="930">
        <v>37</v>
      </c>
      <c r="I1191" s="928">
        <v>0</v>
      </c>
      <c r="J1191" s="930">
        <v>2</v>
      </c>
      <c r="K1191" s="927">
        <v>0</v>
      </c>
      <c r="L1191" s="931">
        <v>35</v>
      </c>
      <c r="M1191" s="926">
        <v>0</v>
      </c>
      <c r="N1191" s="931">
        <v>40</v>
      </c>
      <c r="O1191" s="925">
        <v>0</v>
      </c>
      <c r="P1191" s="926">
        <v>0</v>
      </c>
      <c r="Q1191" s="927">
        <v>0</v>
      </c>
      <c r="R1191" s="931">
        <v>44</v>
      </c>
      <c r="S1191" s="926">
        <v>0</v>
      </c>
      <c r="T1191" s="927">
        <v>0</v>
      </c>
      <c r="U1191" s="927">
        <v>0</v>
      </c>
      <c r="V1191" s="931">
        <v>44</v>
      </c>
      <c r="W1191" s="926">
        <v>0</v>
      </c>
      <c r="X1191" s="927">
        <v>0</v>
      </c>
      <c r="Y1191" s="927">
        <v>0</v>
      </c>
      <c r="Z1191" s="931">
        <v>44</v>
      </c>
      <c r="AA1191" s="848">
        <f t="shared" si="470"/>
        <v>320</v>
      </c>
      <c r="AB1191" s="877" t="s">
        <v>1182</v>
      </c>
      <c r="AC1191" s="794">
        <v>37</v>
      </c>
      <c r="AD1191" s="863">
        <v>37</v>
      </c>
      <c r="AE1191" s="864">
        <v>0</v>
      </c>
      <c r="AF1191" s="865">
        <v>0</v>
      </c>
      <c r="AG1191" s="863">
        <v>37</v>
      </c>
      <c r="AH1191" s="865">
        <v>0</v>
      </c>
      <c r="AI1191" s="863">
        <v>2</v>
      </c>
      <c r="AJ1191" s="864">
        <v>0</v>
      </c>
      <c r="AK1191" s="865">
        <v>35</v>
      </c>
      <c r="AL1191" s="863">
        <v>0</v>
      </c>
      <c r="AM1191" s="865">
        <v>40</v>
      </c>
      <c r="AN1191" s="794">
        <v>0</v>
      </c>
      <c r="AO1191" s="863">
        <v>0</v>
      </c>
      <c r="AP1191" s="864">
        <v>0</v>
      </c>
      <c r="AQ1191" s="865">
        <v>44</v>
      </c>
      <c r="AR1191" s="863">
        <v>0</v>
      </c>
      <c r="AS1191" s="864">
        <v>0</v>
      </c>
      <c r="AT1191" s="864">
        <v>0</v>
      </c>
      <c r="AU1191" s="865">
        <v>44</v>
      </c>
      <c r="AV1191" s="863">
        <v>0</v>
      </c>
      <c r="AW1191" s="864">
        <v>0</v>
      </c>
      <c r="AX1191" s="864">
        <v>0</v>
      </c>
      <c r="AY1191" s="865">
        <v>44</v>
      </c>
    </row>
    <row r="1192" spans="1:51" ht="37.5" hidden="1" customHeight="1" x14ac:dyDescent="0.2">
      <c r="B1192" s="787"/>
      <c r="C1192" s="869">
        <v>44788</v>
      </c>
      <c r="D1192" s="925">
        <v>25</v>
      </c>
      <c r="E1192" s="926">
        <v>25</v>
      </c>
      <c r="F1192" s="927">
        <v>0</v>
      </c>
      <c r="G1192" s="932">
        <v>0</v>
      </c>
      <c r="H1192" s="926">
        <v>25</v>
      </c>
      <c r="I1192" s="928">
        <v>0</v>
      </c>
      <c r="J1192" s="926">
        <v>24</v>
      </c>
      <c r="K1192" s="927">
        <v>1</v>
      </c>
      <c r="L1192" s="928">
        <v>0</v>
      </c>
      <c r="M1192" s="926">
        <v>16</v>
      </c>
      <c r="N1192" s="928">
        <v>10</v>
      </c>
      <c r="O1192" s="925">
        <v>0</v>
      </c>
      <c r="P1192" s="926">
        <v>17</v>
      </c>
      <c r="Q1192" s="927">
        <v>0</v>
      </c>
      <c r="R1192" s="928">
        <v>36</v>
      </c>
      <c r="S1192" s="926">
        <v>17</v>
      </c>
      <c r="T1192" s="927">
        <v>0</v>
      </c>
      <c r="U1192" s="927">
        <v>0</v>
      </c>
      <c r="V1192" s="928">
        <v>36</v>
      </c>
      <c r="W1192" s="926">
        <v>17</v>
      </c>
      <c r="X1192" s="927">
        <v>0</v>
      </c>
      <c r="Y1192" s="927">
        <v>0</v>
      </c>
      <c r="Z1192" s="928">
        <v>36</v>
      </c>
      <c r="AA1192" s="848">
        <f t="shared" si="470"/>
        <v>285</v>
      </c>
      <c r="AB1192" s="877" t="s">
        <v>1183</v>
      </c>
      <c r="AC1192" s="794">
        <v>25</v>
      </c>
      <c r="AD1192" s="863">
        <v>25</v>
      </c>
      <c r="AE1192" s="864">
        <v>0</v>
      </c>
      <c r="AF1192" s="865">
        <v>0</v>
      </c>
      <c r="AG1192" s="863">
        <v>25</v>
      </c>
      <c r="AH1192" s="865">
        <v>0</v>
      </c>
      <c r="AI1192" s="863">
        <v>24</v>
      </c>
      <c r="AJ1192" s="864">
        <v>1</v>
      </c>
      <c r="AK1192" s="865">
        <v>0</v>
      </c>
      <c r="AL1192" s="863">
        <v>16</v>
      </c>
      <c r="AM1192" s="865">
        <v>10</v>
      </c>
      <c r="AN1192" s="794">
        <v>0</v>
      </c>
      <c r="AO1192" s="863">
        <v>17</v>
      </c>
      <c r="AP1192" s="864">
        <v>0</v>
      </c>
      <c r="AQ1192" s="865">
        <v>36</v>
      </c>
      <c r="AR1192" s="863">
        <v>17</v>
      </c>
      <c r="AS1192" s="864">
        <v>0</v>
      </c>
      <c r="AT1192" s="864">
        <v>0</v>
      </c>
      <c r="AU1192" s="865">
        <v>36</v>
      </c>
      <c r="AV1192" s="863">
        <v>17</v>
      </c>
      <c r="AW1192" s="864">
        <v>0</v>
      </c>
      <c r="AX1192" s="864">
        <v>0</v>
      </c>
      <c r="AY1192" s="865">
        <v>36</v>
      </c>
    </row>
    <row r="1193" spans="1:51" ht="37.5" hidden="1" customHeight="1" x14ac:dyDescent="0.2">
      <c r="B1193" s="845"/>
      <c r="C1193" s="878">
        <v>44799</v>
      </c>
      <c r="D1193" s="933">
        <v>26</v>
      </c>
      <c r="E1193" s="934">
        <v>26</v>
      </c>
      <c r="F1193" s="935">
        <v>0</v>
      </c>
      <c r="G1193" s="936">
        <v>0</v>
      </c>
      <c r="H1193" s="934">
        <v>26</v>
      </c>
      <c r="I1193" s="936">
        <v>0</v>
      </c>
      <c r="J1193" s="934">
        <v>22</v>
      </c>
      <c r="K1193" s="935">
        <v>0</v>
      </c>
      <c r="L1193" s="936">
        <v>4</v>
      </c>
      <c r="M1193" s="934">
        <v>2</v>
      </c>
      <c r="N1193" s="936">
        <v>0</v>
      </c>
      <c r="O1193" s="933">
        <v>26</v>
      </c>
      <c r="P1193" s="934">
        <v>28</v>
      </c>
      <c r="Q1193" s="935">
        <v>0</v>
      </c>
      <c r="R1193" s="936">
        <v>36</v>
      </c>
      <c r="S1193" s="934">
        <v>28</v>
      </c>
      <c r="T1193" s="935">
        <v>0</v>
      </c>
      <c r="U1193" s="935">
        <v>0</v>
      </c>
      <c r="V1193" s="936">
        <v>36</v>
      </c>
      <c r="W1193" s="934">
        <v>28</v>
      </c>
      <c r="X1193" s="935">
        <v>0</v>
      </c>
      <c r="Y1193" s="935">
        <v>0</v>
      </c>
      <c r="Z1193" s="936">
        <v>36</v>
      </c>
      <c r="AA1193" s="848">
        <f t="shared" si="470"/>
        <v>324</v>
      </c>
      <c r="AB1193" s="540" t="s">
        <v>715</v>
      </c>
      <c r="AC1193" s="794">
        <v>30</v>
      </c>
      <c r="AD1193" s="863">
        <v>30</v>
      </c>
      <c r="AE1193" s="864">
        <v>0</v>
      </c>
      <c r="AF1193" s="865">
        <v>0</v>
      </c>
      <c r="AG1193" s="863">
        <v>30</v>
      </c>
      <c r="AH1193" s="865">
        <v>0</v>
      </c>
      <c r="AI1193" s="863">
        <v>22</v>
      </c>
      <c r="AJ1193" s="864">
        <v>0</v>
      </c>
      <c r="AK1193" s="865">
        <v>8</v>
      </c>
      <c r="AL1193" s="863">
        <v>2</v>
      </c>
      <c r="AM1193" s="865">
        <v>0</v>
      </c>
      <c r="AN1193" s="794">
        <v>30</v>
      </c>
      <c r="AO1193" s="863">
        <v>32</v>
      </c>
      <c r="AP1193" s="864">
        <v>0</v>
      </c>
      <c r="AQ1193" s="865">
        <v>42</v>
      </c>
      <c r="AR1193" s="863">
        <v>32</v>
      </c>
      <c r="AS1193" s="864">
        <v>0</v>
      </c>
      <c r="AT1193" s="864">
        <v>0</v>
      </c>
      <c r="AU1193" s="865">
        <v>42</v>
      </c>
      <c r="AV1193" s="863">
        <v>32</v>
      </c>
      <c r="AW1193" s="864">
        <v>0</v>
      </c>
      <c r="AX1193" s="864">
        <v>0</v>
      </c>
      <c r="AY1193" s="865">
        <v>42</v>
      </c>
    </row>
    <row r="1194" spans="1:51" ht="37.5" hidden="1" customHeight="1" x14ac:dyDescent="0.2">
      <c r="B1194" s="845"/>
      <c r="C1194" s="894">
        <v>44809</v>
      </c>
      <c r="D1194" s="933">
        <v>32</v>
      </c>
      <c r="E1194" s="934">
        <v>22</v>
      </c>
      <c r="F1194" s="935">
        <v>2</v>
      </c>
      <c r="G1194" s="936">
        <v>0</v>
      </c>
      <c r="H1194" s="934">
        <v>30</v>
      </c>
      <c r="I1194" s="936">
        <v>2</v>
      </c>
      <c r="J1194" s="934">
        <v>4</v>
      </c>
      <c r="K1194" s="935">
        <v>0</v>
      </c>
      <c r="L1194" s="936">
        <v>22</v>
      </c>
      <c r="M1194" s="934">
        <v>0</v>
      </c>
      <c r="N1194" s="936">
        <v>22</v>
      </c>
      <c r="O1194" s="933">
        <v>4</v>
      </c>
      <c r="P1194" s="934">
        <v>4</v>
      </c>
      <c r="Q1194" s="935">
        <v>0</v>
      </c>
      <c r="R1194" s="936">
        <v>46</v>
      </c>
      <c r="S1194" s="934">
        <v>4</v>
      </c>
      <c r="T1194" s="935">
        <v>0</v>
      </c>
      <c r="U1194" s="935">
        <v>0</v>
      </c>
      <c r="V1194" s="936">
        <v>46</v>
      </c>
      <c r="W1194" s="934">
        <v>4</v>
      </c>
      <c r="X1194" s="935">
        <v>0</v>
      </c>
      <c r="Y1194" s="935">
        <v>0</v>
      </c>
      <c r="Z1194" s="936">
        <v>46</v>
      </c>
      <c r="AA1194" s="848">
        <f t="shared" si="470"/>
        <v>290</v>
      </c>
      <c r="AB1194" s="540" t="s">
        <v>715</v>
      </c>
      <c r="AC1194" s="794">
        <v>36</v>
      </c>
      <c r="AD1194" s="863">
        <v>20</v>
      </c>
      <c r="AE1194" s="864">
        <v>4</v>
      </c>
      <c r="AF1194" s="865">
        <v>0</v>
      </c>
      <c r="AG1194" s="863">
        <v>32</v>
      </c>
      <c r="AH1194" s="865">
        <v>4</v>
      </c>
      <c r="AI1194" s="863">
        <v>6</v>
      </c>
      <c r="AJ1194" s="864">
        <v>0</v>
      </c>
      <c r="AK1194" s="865">
        <v>20</v>
      </c>
      <c r="AL1194" s="863">
        <v>0</v>
      </c>
      <c r="AM1194" s="865">
        <v>36</v>
      </c>
      <c r="AN1194" s="794">
        <v>0</v>
      </c>
      <c r="AO1194" s="863">
        <v>0</v>
      </c>
      <c r="AP1194" s="864">
        <v>0</v>
      </c>
      <c r="AQ1194" s="865">
        <v>62</v>
      </c>
      <c r="AR1194" s="863">
        <v>0</v>
      </c>
      <c r="AS1194" s="864">
        <v>0</v>
      </c>
      <c r="AT1194" s="864">
        <v>2</v>
      </c>
      <c r="AU1194" s="865">
        <v>60</v>
      </c>
      <c r="AV1194" s="863">
        <v>0</v>
      </c>
      <c r="AW1194" s="864">
        <v>0</v>
      </c>
      <c r="AX1194" s="864">
        <v>2</v>
      </c>
      <c r="AY1194" s="865">
        <v>60</v>
      </c>
    </row>
    <row r="1195" spans="1:51" ht="37.5" hidden="1" customHeight="1" x14ac:dyDescent="0.2">
      <c r="B1195" s="845"/>
      <c r="C1195" s="878">
        <v>44818</v>
      </c>
      <c r="D1195" s="933">
        <v>16</v>
      </c>
      <c r="E1195" s="934">
        <v>2</v>
      </c>
      <c r="F1195" s="935">
        <v>2</v>
      </c>
      <c r="G1195" s="936">
        <v>0</v>
      </c>
      <c r="H1195" s="934">
        <v>14</v>
      </c>
      <c r="I1195" s="936">
        <v>2</v>
      </c>
      <c r="J1195" s="934">
        <v>2</v>
      </c>
      <c r="K1195" s="935">
        <v>0</v>
      </c>
      <c r="L1195" s="936">
        <v>2</v>
      </c>
      <c r="M1195" s="934">
        <v>0</v>
      </c>
      <c r="N1195" s="936">
        <v>28</v>
      </c>
      <c r="O1195" s="933">
        <v>0</v>
      </c>
      <c r="P1195" s="934">
        <v>0</v>
      </c>
      <c r="Q1195" s="935">
        <v>0</v>
      </c>
      <c r="R1195" s="936">
        <v>52</v>
      </c>
      <c r="S1195" s="934">
        <v>0</v>
      </c>
      <c r="T1195" s="935">
        <v>0</v>
      </c>
      <c r="U1195" s="935">
        <v>4</v>
      </c>
      <c r="V1195" s="936">
        <v>48</v>
      </c>
      <c r="W1195" s="934">
        <v>0</v>
      </c>
      <c r="X1195" s="935">
        <v>0</v>
      </c>
      <c r="Y1195" s="935">
        <v>4</v>
      </c>
      <c r="Z1195" s="936">
        <v>48</v>
      </c>
      <c r="AA1195" s="846">
        <f t="shared" si="470"/>
        <v>224</v>
      </c>
      <c r="AB1195" s="540" t="s">
        <v>715</v>
      </c>
      <c r="AC1195" s="794">
        <v>8</v>
      </c>
      <c r="AD1195" s="863">
        <v>0</v>
      </c>
      <c r="AE1195" s="864">
        <v>0</v>
      </c>
      <c r="AF1195" s="865">
        <v>0</v>
      </c>
      <c r="AG1195" s="863">
        <v>8</v>
      </c>
      <c r="AH1195" s="865">
        <v>0</v>
      </c>
      <c r="AI1195" s="863">
        <v>0</v>
      </c>
      <c r="AJ1195" s="864">
        <v>0</v>
      </c>
      <c r="AK1195" s="865">
        <v>0</v>
      </c>
      <c r="AL1195" s="863">
        <v>0</v>
      </c>
      <c r="AM1195" s="865">
        <v>14</v>
      </c>
      <c r="AN1195" s="794">
        <v>0</v>
      </c>
      <c r="AO1195" s="863">
        <v>0</v>
      </c>
      <c r="AP1195" s="864">
        <v>0</v>
      </c>
      <c r="AQ1195" s="865">
        <v>30</v>
      </c>
      <c r="AR1195" s="863">
        <v>0</v>
      </c>
      <c r="AS1195" s="864">
        <v>0</v>
      </c>
      <c r="AT1195" s="864">
        <v>2</v>
      </c>
      <c r="AU1195" s="865">
        <v>28</v>
      </c>
      <c r="AV1195" s="863">
        <v>0</v>
      </c>
      <c r="AW1195" s="864">
        <v>0</v>
      </c>
      <c r="AX1195" s="864">
        <v>2</v>
      </c>
      <c r="AY1195" s="865">
        <v>28</v>
      </c>
    </row>
    <row r="1196" spans="1:51" ht="37.5" hidden="1" customHeight="1" x14ac:dyDescent="0.2">
      <c r="B1196" s="1898" t="s">
        <v>412</v>
      </c>
      <c r="C1196" s="1898"/>
      <c r="D1196" s="424">
        <f>SUM(D1189:D1195)</f>
        <v>209</v>
      </c>
      <c r="E1196" s="859">
        <f t="shared" ref="E1196:AA1196" si="474">SUM(E1189:E1195)</f>
        <v>185</v>
      </c>
      <c r="F1196" s="860">
        <f t="shared" si="474"/>
        <v>4</v>
      </c>
      <c r="G1196" s="861">
        <f t="shared" si="474"/>
        <v>0</v>
      </c>
      <c r="H1196" s="859">
        <f t="shared" si="474"/>
        <v>205</v>
      </c>
      <c r="I1196" s="861">
        <f t="shared" si="474"/>
        <v>4</v>
      </c>
      <c r="J1196" s="859">
        <f t="shared" si="474"/>
        <v>75</v>
      </c>
      <c r="K1196" s="860">
        <f t="shared" si="474"/>
        <v>1</v>
      </c>
      <c r="L1196" s="861">
        <f t="shared" si="474"/>
        <v>115</v>
      </c>
      <c r="M1196" s="859">
        <f t="shared" si="474"/>
        <v>18</v>
      </c>
      <c r="N1196" s="861">
        <f t="shared" si="474"/>
        <v>149</v>
      </c>
      <c r="O1196" s="424">
        <f t="shared" si="474"/>
        <v>51</v>
      </c>
      <c r="P1196" s="859">
        <f t="shared" si="474"/>
        <v>75</v>
      </c>
      <c r="Q1196" s="860">
        <f t="shared" si="474"/>
        <v>0</v>
      </c>
      <c r="R1196" s="861">
        <f t="shared" si="474"/>
        <v>258</v>
      </c>
      <c r="S1196" s="859">
        <f t="shared" si="474"/>
        <v>75</v>
      </c>
      <c r="T1196" s="860">
        <f t="shared" si="474"/>
        <v>0</v>
      </c>
      <c r="U1196" s="860">
        <f t="shared" si="474"/>
        <v>4</v>
      </c>
      <c r="V1196" s="861">
        <f t="shared" si="474"/>
        <v>255</v>
      </c>
      <c r="W1196" s="859">
        <f t="shared" si="474"/>
        <v>75</v>
      </c>
      <c r="X1196" s="860">
        <f t="shared" si="474"/>
        <v>0</v>
      </c>
      <c r="Y1196" s="860">
        <f t="shared" si="474"/>
        <v>4</v>
      </c>
      <c r="Z1196" s="861">
        <f t="shared" si="474"/>
        <v>255</v>
      </c>
      <c r="AA1196" s="424">
        <f t="shared" si="474"/>
        <v>2017</v>
      </c>
      <c r="AB1196" s="182"/>
      <c r="AC1196" s="852">
        <f>SUM(AC1187:AC1195)</f>
        <v>135</v>
      </c>
      <c r="AD1196" s="866">
        <f t="shared" ref="AD1196:AY1196" si="475">SUM(AD1187:AD1195)</f>
        <v>111</v>
      </c>
      <c r="AE1196" s="867">
        <f t="shared" si="475"/>
        <v>4</v>
      </c>
      <c r="AF1196" s="868">
        <f t="shared" si="475"/>
        <v>0</v>
      </c>
      <c r="AG1196" s="866">
        <f t="shared" si="475"/>
        <v>131</v>
      </c>
      <c r="AH1196" s="868">
        <f t="shared" si="475"/>
        <v>4</v>
      </c>
      <c r="AI1196" s="866">
        <f t="shared" si="475"/>
        <v>60</v>
      </c>
      <c r="AJ1196" s="867">
        <f t="shared" si="475"/>
        <v>1</v>
      </c>
      <c r="AK1196" s="868">
        <f t="shared" si="475"/>
        <v>56</v>
      </c>
      <c r="AL1196" s="866">
        <f t="shared" si="475"/>
        <v>18</v>
      </c>
      <c r="AM1196" s="868">
        <f t="shared" si="475"/>
        <v>95</v>
      </c>
      <c r="AN1196" s="852">
        <f t="shared" si="475"/>
        <v>36</v>
      </c>
      <c r="AO1196" s="866">
        <f t="shared" si="475"/>
        <v>55</v>
      </c>
      <c r="AP1196" s="867">
        <f t="shared" si="475"/>
        <v>0</v>
      </c>
      <c r="AQ1196" s="868">
        <f t="shared" si="475"/>
        <v>209</v>
      </c>
      <c r="AR1196" s="866">
        <f t="shared" si="475"/>
        <v>55</v>
      </c>
      <c r="AS1196" s="867">
        <f t="shared" si="475"/>
        <v>0</v>
      </c>
      <c r="AT1196" s="867">
        <f t="shared" si="475"/>
        <v>4</v>
      </c>
      <c r="AU1196" s="868">
        <f t="shared" si="475"/>
        <v>205</v>
      </c>
      <c r="AV1196" s="866">
        <f t="shared" si="475"/>
        <v>55</v>
      </c>
      <c r="AW1196" s="867">
        <f t="shared" si="475"/>
        <v>0</v>
      </c>
      <c r="AX1196" s="867">
        <f t="shared" si="475"/>
        <v>4</v>
      </c>
      <c r="AY1196" s="868">
        <f t="shared" si="475"/>
        <v>205</v>
      </c>
    </row>
    <row r="1197" spans="1:51" ht="12" hidden="1" customHeight="1" x14ac:dyDescent="0.2"/>
    <row r="1198" spans="1:51" ht="12" hidden="1" customHeight="1" x14ac:dyDescent="0.2"/>
    <row r="1199" spans="1:51" ht="25.5" hidden="1" customHeight="1" x14ac:dyDescent="0.2">
      <c r="B1199" s="791" t="s">
        <v>1173</v>
      </c>
      <c r="C1199" s="89"/>
      <c r="D1199" s="99" t="s">
        <v>1164</v>
      </c>
      <c r="E1199" s="99" t="s">
        <v>1165</v>
      </c>
      <c r="F1199" s="99" t="s">
        <v>1166</v>
      </c>
      <c r="G1199" s="99" t="s">
        <v>1167</v>
      </c>
      <c r="H1199" s="99" t="s">
        <v>1168</v>
      </c>
      <c r="I1199" s="99" t="s">
        <v>1169</v>
      </c>
      <c r="J1199" s="99" t="s">
        <v>1170</v>
      </c>
      <c r="K1199" s="99" t="s">
        <v>1171</v>
      </c>
    </row>
    <row r="1200" spans="1:51" ht="45.75" hidden="1" customHeight="1" x14ac:dyDescent="0.2">
      <c r="B1200" s="83" t="s">
        <v>410</v>
      </c>
      <c r="C1200" s="782" t="s">
        <v>1175</v>
      </c>
      <c r="D1200" s="844" t="s">
        <v>55</v>
      </c>
      <c r="E1200" s="844" t="s">
        <v>57</v>
      </c>
      <c r="F1200" s="844" t="s">
        <v>58</v>
      </c>
      <c r="G1200" s="844" t="s">
        <v>1172</v>
      </c>
      <c r="H1200" s="844" t="s">
        <v>77</v>
      </c>
      <c r="I1200" s="844" t="s">
        <v>62</v>
      </c>
      <c r="J1200" s="844" t="s">
        <v>63</v>
      </c>
      <c r="K1200" s="844" t="s">
        <v>64</v>
      </c>
      <c r="L1200" s="783" t="s">
        <v>412</v>
      </c>
      <c r="AC1200" s="844" t="s">
        <v>55</v>
      </c>
      <c r="AD1200" s="844" t="s">
        <v>57</v>
      </c>
      <c r="AE1200" s="844" t="s">
        <v>58</v>
      </c>
      <c r="AF1200" s="844" t="s">
        <v>1172</v>
      </c>
      <c r="AG1200" s="844" t="s">
        <v>77</v>
      </c>
      <c r="AH1200" s="844" t="s">
        <v>62</v>
      </c>
      <c r="AI1200" s="844" t="s">
        <v>63</v>
      </c>
      <c r="AJ1200" s="844" t="s">
        <v>64</v>
      </c>
    </row>
    <row r="1201" spans="2:51" ht="27.75" hidden="1" customHeight="1" x14ac:dyDescent="0.2">
      <c r="B1201" s="785"/>
      <c r="C1201" s="786">
        <v>44727</v>
      </c>
      <c r="D1201" s="870">
        <v>0</v>
      </c>
      <c r="E1201" s="870">
        <v>4</v>
      </c>
      <c r="F1201" s="870">
        <v>0</v>
      </c>
      <c r="G1201" s="870">
        <v>4</v>
      </c>
      <c r="H1201" s="870">
        <v>0</v>
      </c>
      <c r="I1201" s="870">
        <v>0</v>
      </c>
      <c r="J1201" s="870">
        <v>4</v>
      </c>
      <c r="K1201" s="870">
        <v>4</v>
      </c>
      <c r="L1201" s="871">
        <f>SUM(D1201:K1201)</f>
        <v>16</v>
      </c>
      <c r="AB1201" s="540" t="s">
        <v>634</v>
      </c>
      <c r="AC1201" s="793">
        <f t="shared" ref="AC1201:AJ1205" si="476">D1201-D1176</f>
        <v>-5</v>
      </c>
      <c r="AD1201" s="793">
        <f t="shared" si="476"/>
        <v>-12</v>
      </c>
      <c r="AE1201" s="793">
        <f t="shared" si="476"/>
        <v>-5</v>
      </c>
      <c r="AF1201" s="793">
        <f t="shared" si="476"/>
        <v>-12</v>
      </c>
      <c r="AG1201" s="793">
        <f t="shared" si="476"/>
        <v>-5</v>
      </c>
      <c r="AH1201" s="793">
        <f t="shared" si="476"/>
        <v>-5</v>
      </c>
      <c r="AI1201" s="793">
        <f t="shared" si="476"/>
        <v>-12</v>
      </c>
      <c r="AJ1201" s="793">
        <f t="shared" si="476"/>
        <v>-12</v>
      </c>
    </row>
    <row r="1202" spans="2:51" ht="27.75" hidden="1" customHeight="1" x14ac:dyDescent="0.2">
      <c r="B1202" s="787"/>
      <c r="C1202" s="788">
        <v>44739</v>
      </c>
      <c r="D1202" s="872">
        <v>2</v>
      </c>
      <c r="E1202" s="872">
        <v>13</v>
      </c>
      <c r="F1202" s="872">
        <v>2</v>
      </c>
      <c r="G1202" s="872">
        <v>13</v>
      </c>
      <c r="H1202" s="872">
        <v>2</v>
      </c>
      <c r="I1202" s="872">
        <v>2</v>
      </c>
      <c r="J1202" s="872">
        <v>13</v>
      </c>
      <c r="K1202" s="872">
        <v>13</v>
      </c>
      <c r="L1202" s="873">
        <f t="shared" ref="L1202:L1210" si="477">SUM(D1202:K1202)</f>
        <v>60</v>
      </c>
      <c r="AB1202" s="540" t="s">
        <v>634</v>
      </c>
      <c r="AC1202" s="793">
        <f t="shared" si="476"/>
        <v>-4</v>
      </c>
      <c r="AD1202" s="793">
        <f t="shared" si="476"/>
        <v>-5</v>
      </c>
      <c r="AE1202" s="793">
        <f t="shared" si="476"/>
        <v>-4</v>
      </c>
      <c r="AF1202" s="793">
        <f t="shared" si="476"/>
        <v>-5</v>
      </c>
      <c r="AG1202" s="793">
        <f t="shared" si="476"/>
        <v>-4</v>
      </c>
      <c r="AH1202" s="793">
        <f t="shared" si="476"/>
        <v>-4</v>
      </c>
      <c r="AI1202" s="793">
        <f t="shared" si="476"/>
        <v>-5</v>
      </c>
      <c r="AJ1202" s="793">
        <f t="shared" si="476"/>
        <v>-5</v>
      </c>
    </row>
    <row r="1203" spans="2:51" ht="27.75" hidden="1" customHeight="1" x14ac:dyDescent="0.2">
      <c r="B1203" s="787"/>
      <c r="C1203" s="788">
        <v>44750</v>
      </c>
      <c r="D1203" s="872">
        <v>0</v>
      </c>
      <c r="E1203" s="872">
        <v>12</v>
      </c>
      <c r="F1203" s="872">
        <v>0</v>
      </c>
      <c r="G1203" s="872">
        <v>12</v>
      </c>
      <c r="H1203" s="872">
        <v>0</v>
      </c>
      <c r="I1203" s="872">
        <v>0</v>
      </c>
      <c r="J1203" s="872">
        <v>12</v>
      </c>
      <c r="K1203" s="872">
        <v>12</v>
      </c>
      <c r="L1203" s="873">
        <f t="shared" si="477"/>
        <v>48</v>
      </c>
      <c r="AB1203" s="540" t="s">
        <v>634</v>
      </c>
      <c r="AC1203" s="793">
        <f t="shared" si="476"/>
        <v>-18</v>
      </c>
      <c r="AD1203" s="793">
        <f t="shared" si="476"/>
        <v>-6</v>
      </c>
      <c r="AE1203" s="793">
        <f t="shared" si="476"/>
        <v>-18</v>
      </c>
      <c r="AF1203" s="793">
        <f t="shared" si="476"/>
        <v>-6</v>
      </c>
      <c r="AG1203" s="793">
        <f t="shared" si="476"/>
        <v>-18</v>
      </c>
      <c r="AH1203" s="793">
        <f t="shared" si="476"/>
        <v>-18</v>
      </c>
      <c r="AI1203" s="793">
        <f t="shared" si="476"/>
        <v>-6</v>
      </c>
      <c r="AJ1203" s="793">
        <f t="shared" si="476"/>
        <v>-6</v>
      </c>
    </row>
    <row r="1204" spans="2:51" ht="27.75" hidden="1" customHeight="1" x14ac:dyDescent="0.2">
      <c r="B1204" s="787"/>
      <c r="C1204" s="788">
        <v>44764</v>
      </c>
      <c r="D1204" s="872">
        <v>0</v>
      </c>
      <c r="E1204" s="872">
        <v>0</v>
      </c>
      <c r="F1204" s="872">
        <v>0</v>
      </c>
      <c r="G1204" s="872">
        <v>0</v>
      </c>
      <c r="H1204" s="872">
        <v>0</v>
      </c>
      <c r="I1204" s="872">
        <v>0</v>
      </c>
      <c r="J1204" s="872">
        <v>0</v>
      </c>
      <c r="K1204" s="872">
        <v>0</v>
      </c>
      <c r="L1204" s="873">
        <f t="shared" si="477"/>
        <v>0</v>
      </c>
      <c r="AB1204" s="540" t="s">
        <v>634</v>
      </c>
      <c r="AC1204" s="793">
        <f t="shared" si="476"/>
        <v>-14</v>
      </c>
      <c r="AD1204" s="793">
        <f t="shared" si="476"/>
        <v>-14</v>
      </c>
      <c r="AE1204" s="793">
        <f t="shared" si="476"/>
        <v>-14</v>
      </c>
      <c r="AF1204" s="793">
        <f t="shared" si="476"/>
        <v>-14</v>
      </c>
      <c r="AG1204" s="793">
        <f t="shared" si="476"/>
        <v>-14</v>
      </c>
      <c r="AH1204" s="793">
        <f t="shared" si="476"/>
        <v>-14</v>
      </c>
      <c r="AI1204" s="793">
        <f t="shared" si="476"/>
        <v>-14</v>
      </c>
      <c r="AJ1204" s="793">
        <f t="shared" si="476"/>
        <v>-14</v>
      </c>
    </row>
    <row r="1205" spans="2:51" ht="27.75" hidden="1" customHeight="1" x14ac:dyDescent="0.2">
      <c r="B1205" s="787"/>
      <c r="C1205" s="869">
        <v>44776</v>
      </c>
      <c r="D1205" s="872">
        <v>10</v>
      </c>
      <c r="E1205" s="872">
        <v>10</v>
      </c>
      <c r="F1205" s="872">
        <v>10</v>
      </c>
      <c r="G1205" s="872">
        <v>10</v>
      </c>
      <c r="H1205" s="872">
        <v>10</v>
      </c>
      <c r="I1205" s="872">
        <v>10</v>
      </c>
      <c r="J1205" s="872">
        <v>10</v>
      </c>
      <c r="K1205" s="872">
        <v>10</v>
      </c>
      <c r="L1205" s="873">
        <f t="shared" si="477"/>
        <v>80</v>
      </c>
      <c r="AB1205" s="540" t="s">
        <v>1185</v>
      </c>
      <c r="AC1205" s="793">
        <f t="shared" si="476"/>
        <v>-6</v>
      </c>
      <c r="AD1205" s="793">
        <f t="shared" si="476"/>
        <v>-6</v>
      </c>
      <c r="AE1205" s="793">
        <f t="shared" si="476"/>
        <v>-6</v>
      </c>
      <c r="AF1205" s="793">
        <f t="shared" si="476"/>
        <v>-6</v>
      </c>
      <c r="AG1205" s="793">
        <f t="shared" si="476"/>
        <v>-6</v>
      </c>
      <c r="AH1205" s="793">
        <f t="shared" si="476"/>
        <v>-6</v>
      </c>
      <c r="AI1205" s="793">
        <f t="shared" si="476"/>
        <v>-6</v>
      </c>
      <c r="AJ1205" s="793">
        <f t="shared" si="476"/>
        <v>-6</v>
      </c>
    </row>
    <row r="1206" spans="2:51" ht="27.75" hidden="1" customHeight="1" x14ac:dyDescent="0.2">
      <c r="B1206" s="787"/>
      <c r="C1206" s="869">
        <v>44788</v>
      </c>
      <c r="D1206" s="872">
        <v>21</v>
      </c>
      <c r="E1206" s="872">
        <v>21</v>
      </c>
      <c r="F1206" s="872">
        <v>21</v>
      </c>
      <c r="G1206" s="872">
        <v>21</v>
      </c>
      <c r="H1206" s="872">
        <v>21</v>
      </c>
      <c r="I1206" s="872">
        <v>21</v>
      </c>
      <c r="J1206" s="872">
        <v>21</v>
      </c>
      <c r="K1206" s="872">
        <v>21</v>
      </c>
      <c r="L1206" s="873">
        <f t="shared" si="477"/>
        <v>168</v>
      </c>
      <c r="AB1206" s="540" t="s">
        <v>1185</v>
      </c>
      <c r="AC1206" s="872">
        <v>21</v>
      </c>
      <c r="AD1206" s="872">
        <v>21</v>
      </c>
      <c r="AE1206" s="872">
        <v>21</v>
      </c>
      <c r="AF1206" s="872">
        <v>21</v>
      </c>
      <c r="AG1206" s="872">
        <v>21</v>
      </c>
      <c r="AH1206" s="872">
        <v>21</v>
      </c>
      <c r="AI1206" s="872">
        <v>21</v>
      </c>
      <c r="AJ1206" s="872">
        <v>21</v>
      </c>
    </row>
    <row r="1207" spans="2:51" ht="27.75" hidden="1" customHeight="1" x14ac:dyDescent="0.2">
      <c r="B1207" s="787"/>
      <c r="C1207" s="788">
        <v>44799</v>
      </c>
      <c r="D1207" s="872">
        <v>17</v>
      </c>
      <c r="E1207" s="872">
        <v>17</v>
      </c>
      <c r="F1207" s="872">
        <v>17</v>
      </c>
      <c r="G1207" s="872">
        <v>17</v>
      </c>
      <c r="H1207" s="872">
        <v>17</v>
      </c>
      <c r="I1207" s="872">
        <v>17</v>
      </c>
      <c r="J1207" s="872">
        <v>17</v>
      </c>
      <c r="K1207" s="872">
        <v>17</v>
      </c>
      <c r="L1207" s="873">
        <f t="shared" si="477"/>
        <v>136</v>
      </c>
      <c r="AB1207" s="540" t="s">
        <v>715</v>
      </c>
      <c r="AC1207" s="872">
        <v>17</v>
      </c>
      <c r="AD1207" s="872">
        <v>17</v>
      </c>
      <c r="AE1207" s="872">
        <v>17</v>
      </c>
      <c r="AF1207" s="872">
        <v>17</v>
      </c>
      <c r="AG1207" s="872">
        <v>17</v>
      </c>
      <c r="AH1207" s="872">
        <v>17</v>
      </c>
      <c r="AI1207" s="872">
        <v>17</v>
      </c>
      <c r="AJ1207" s="872">
        <v>17</v>
      </c>
    </row>
    <row r="1208" spans="2:51" ht="27.75" hidden="1" customHeight="1" x14ac:dyDescent="0.2">
      <c r="B1208" s="787"/>
      <c r="C1208" s="895">
        <v>44809</v>
      </c>
      <c r="D1208" s="872">
        <v>15</v>
      </c>
      <c r="E1208" s="872">
        <v>15</v>
      </c>
      <c r="F1208" s="872">
        <v>15</v>
      </c>
      <c r="G1208" s="872">
        <v>15</v>
      </c>
      <c r="H1208" s="872">
        <v>15</v>
      </c>
      <c r="I1208" s="872">
        <v>15</v>
      </c>
      <c r="J1208" s="872">
        <v>15</v>
      </c>
      <c r="K1208" s="872">
        <v>15</v>
      </c>
      <c r="L1208" s="873">
        <f t="shared" si="477"/>
        <v>120</v>
      </c>
      <c r="AB1208" s="540" t="s">
        <v>715</v>
      </c>
      <c r="AC1208" s="872">
        <v>15</v>
      </c>
      <c r="AD1208" s="872">
        <v>15</v>
      </c>
      <c r="AE1208" s="872">
        <v>15</v>
      </c>
      <c r="AF1208" s="872">
        <v>15</v>
      </c>
      <c r="AG1208" s="872">
        <v>15</v>
      </c>
      <c r="AH1208" s="872">
        <v>15</v>
      </c>
      <c r="AI1208" s="872">
        <v>15</v>
      </c>
      <c r="AJ1208" s="872">
        <v>15</v>
      </c>
    </row>
    <row r="1209" spans="2:51" ht="27.75" hidden="1" customHeight="1" x14ac:dyDescent="0.2">
      <c r="B1209" s="849"/>
      <c r="C1209" s="850">
        <v>44818</v>
      </c>
      <c r="D1209" s="874">
        <v>10</v>
      </c>
      <c r="E1209" s="874">
        <v>10</v>
      </c>
      <c r="F1209" s="874">
        <v>10</v>
      </c>
      <c r="G1209" s="874">
        <v>10</v>
      </c>
      <c r="H1209" s="874">
        <v>10</v>
      </c>
      <c r="I1209" s="874">
        <v>10</v>
      </c>
      <c r="J1209" s="874">
        <v>10</v>
      </c>
      <c r="K1209" s="874">
        <v>10</v>
      </c>
      <c r="L1209" s="875">
        <f t="shared" si="477"/>
        <v>80</v>
      </c>
      <c r="AB1209" s="540" t="s">
        <v>715</v>
      </c>
      <c r="AC1209" s="874">
        <v>10</v>
      </c>
      <c r="AD1209" s="874">
        <v>10</v>
      </c>
      <c r="AE1209" s="874">
        <v>10</v>
      </c>
      <c r="AF1209" s="874">
        <v>10</v>
      </c>
      <c r="AG1209" s="874">
        <v>10</v>
      </c>
      <c r="AH1209" s="874">
        <v>10</v>
      </c>
      <c r="AI1209" s="874">
        <v>10</v>
      </c>
      <c r="AJ1209" s="874">
        <v>10</v>
      </c>
    </row>
    <row r="1210" spans="2:51" ht="27.75" hidden="1" customHeight="1" x14ac:dyDescent="0.2">
      <c r="B1210" s="1898" t="s">
        <v>412</v>
      </c>
      <c r="C1210" s="1898"/>
      <c r="D1210" s="876">
        <f>SUM(D1201:D1209)</f>
        <v>75</v>
      </c>
      <c r="E1210" s="876">
        <f t="shared" ref="E1210:K1210" si="478">SUM(E1201:E1209)</f>
        <v>102</v>
      </c>
      <c r="F1210" s="876">
        <f t="shared" si="478"/>
        <v>75</v>
      </c>
      <c r="G1210" s="876">
        <f t="shared" si="478"/>
        <v>102</v>
      </c>
      <c r="H1210" s="876">
        <f t="shared" si="478"/>
        <v>75</v>
      </c>
      <c r="I1210" s="876">
        <f t="shared" si="478"/>
        <v>75</v>
      </c>
      <c r="J1210" s="876">
        <f t="shared" si="478"/>
        <v>102</v>
      </c>
      <c r="K1210" s="876">
        <f t="shared" si="478"/>
        <v>102</v>
      </c>
      <c r="L1210" s="876">
        <f t="shared" si="477"/>
        <v>708</v>
      </c>
      <c r="AC1210" s="852">
        <f>SUM(AC1201:AC1209)</f>
        <v>16</v>
      </c>
      <c r="AD1210" s="851">
        <f t="shared" ref="AD1210:AI1210" si="479">SUM(AD1201:AD1209)</f>
        <v>20</v>
      </c>
      <c r="AE1210" s="851">
        <f t="shared" si="479"/>
        <v>16</v>
      </c>
      <c r="AF1210" s="851">
        <f t="shared" si="479"/>
        <v>20</v>
      </c>
      <c r="AG1210" s="851">
        <f t="shared" si="479"/>
        <v>16</v>
      </c>
      <c r="AH1210" s="851">
        <f t="shared" si="479"/>
        <v>16</v>
      </c>
      <c r="AI1210" s="851">
        <f t="shared" si="479"/>
        <v>20</v>
      </c>
      <c r="AJ1210" s="852">
        <f>SUM(AJ1201:AJ1209)</f>
        <v>20</v>
      </c>
    </row>
    <row r="1211" spans="2:51" ht="12" hidden="1" customHeight="1" x14ac:dyDescent="0.2"/>
    <row r="1212" spans="2:51" ht="28.2" hidden="1" x14ac:dyDescent="0.2">
      <c r="B1212" s="726" t="s">
        <v>1199</v>
      </c>
      <c r="I1212" s="654"/>
      <c r="AB1212" s="654"/>
    </row>
    <row r="1213" spans="2:51" ht="12" hidden="1" customHeight="1" x14ac:dyDescent="0.2">
      <c r="AB1213" s="541"/>
    </row>
    <row r="1214" spans="2:51" ht="25.8" hidden="1" x14ac:dyDescent="0.2">
      <c r="B1214" s="792" t="s">
        <v>413</v>
      </c>
      <c r="C1214" s="89"/>
      <c r="D1214" s="103" t="s">
        <v>414</v>
      </c>
      <c r="E1214" s="103" t="s">
        <v>6</v>
      </c>
      <c r="F1214" s="103" t="s">
        <v>262</v>
      </c>
      <c r="G1214" s="103" t="s">
        <v>435</v>
      </c>
      <c r="H1214" s="103" t="s">
        <v>7</v>
      </c>
      <c r="I1214" s="103" t="s">
        <v>8</v>
      </c>
      <c r="J1214" s="99" t="s">
        <v>22</v>
      </c>
      <c r="K1214" s="103" t="s">
        <v>23</v>
      </c>
      <c r="L1214" s="103" t="s">
        <v>24</v>
      </c>
      <c r="M1214" s="103" t="s">
        <v>9</v>
      </c>
      <c r="N1214" s="103" t="s">
        <v>415</v>
      </c>
      <c r="O1214" s="103" t="s">
        <v>20</v>
      </c>
      <c r="P1214" s="103" t="s">
        <v>10</v>
      </c>
      <c r="Q1214" s="103" t="s">
        <v>436</v>
      </c>
      <c r="R1214" s="103" t="s">
        <v>12</v>
      </c>
      <c r="S1214" s="103" t="s">
        <v>11</v>
      </c>
      <c r="T1214" s="103" t="s">
        <v>437</v>
      </c>
      <c r="U1214" s="103" t="s">
        <v>13</v>
      </c>
      <c r="V1214" s="103" t="s">
        <v>14</v>
      </c>
      <c r="W1214" s="103" t="s">
        <v>416</v>
      </c>
      <c r="X1214" s="103" t="s">
        <v>1064</v>
      </c>
      <c r="Y1214" s="103" t="s">
        <v>15</v>
      </c>
      <c r="Z1214" s="103" t="s">
        <v>16</v>
      </c>
      <c r="AA1214" s="87"/>
      <c r="AB1214" s="540"/>
      <c r="AC1214" s="790" t="s">
        <v>409</v>
      </c>
      <c r="AD1214" s="81"/>
      <c r="AE1214" s="81"/>
      <c r="AF1214" s="81"/>
      <c r="AG1214" s="81"/>
      <c r="AH1214" s="81"/>
      <c r="AI1214" s="81"/>
      <c r="AJ1214" s="81"/>
      <c r="AK1214" s="81"/>
      <c r="AL1214" s="81"/>
      <c r="AM1214" s="81"/>
      <c r="AN1214" s="81"/>
      <c r="AO1214" s="81"/>
      <c r="AP1214" s="81"/>
      <c r="AQ1214" s="81"/>
      <c r="AR1214" s="81"/>
      <c r="AS1214" s="81"/>
      <c r="AT1214" s="81"/>
      <c r="AU1214" s="81"/>
      <c r="AV1214" s="81"/>
    </row>
    <row r="1215" spans="2:51" ht="53.25" hidden="1" customHeight="1" x14ac:dyDescent="0.2">
      <c r="B1215" s="83" t="s">
        <v>410</v>
      </c>
      <c r="C1215" s="83" t="s">
        <v>1174</v>
      </c>
      <c r="D1215" s="843" t="s">
        <v>1066</v>
      </c>
      <c r="E1215" s="853" t="s">
        <v>57</v>
      </c>
      <c r="F1215" s="854" t="s">
        <v>263</v>
      </c>
      <c r="G1215" s="855" t="s">
        <v>340</v>
      </c>
      <c r="H1215" s="853" t="s">
        <v>58</v>
      </c>
      <c r="I1215" s="855" t="s">
        <v>59</v>
      </c>
      <c r="J1215" s="862" t="s">
        <v>79</v>
      </c>
      <c r="K1215" s="854" t="s">
        <v>80</v>
      </c>
      <c r="L1215" s="855" t="s">
        <v>81</v>
      </c>
      <c r="M1215" s="853" t="s">
        <v>60</v>
      </c>
      <c r="N1215" s="855" t="s">
        <v>61</v>
      </c>
      <c r="O1215" s="843" t="s">
        <v>77</v>
      </c>
      <c r="P1215" s="853" t="s">
        <v>62</v>
      </c>
      <c r="Q1215" s="854" t="s">
        <v>349</v>
      </c>
      <c r="R1215" s="855" t="s">
        <v>65</v>
      </c>
      <c r="S1215" s="853" t="s">
        <v>63</v>
      </c>
      <c r="T1215" s="854" t="s">
        <v>350</v>
      </c>
      <c r="U1215" s="854" t="s">
        <v>66</v>
      </c>
      <c r="V1215" s="855" t="s">
        <v>67</v>
      </c>
      <c r="W1215" s="853" t="s">
        <v>64</v>
      </c>
      <c r="X1215" s="854" t="s">
        <v>351</v>
      </c>
      <c r="Y1215" s="854" t="s">
        <v>68</v>
      </c>
      <c r="Z1215" s="855" t="s">
        <v>69</v>
      </c>
      <c r="AA1215" s="784" t="s">
        <v>412</v>
      </c>
      <c r="AB1215" s="188"/>
      <c r="AC1215" s="843" t="s">
        <v>1066</v>
      </c>
      <c r="AD1215" s="853" t="s">
        <v>57</v>
      </c>
      <c r="AE1215" s="854" t="s">
        <v>263</v>
      </c>
      <c r="AF1215" s="855" t="s">
        <v>340</v>
      </c>
      <c r="AG1215" s="853" t="s">
        <v>58</v>
      </c>
      <c r="AH1215" s="855" t="s">
        <v>59</v>
      </c>
      <c r="AI1215" s="862" t="s">
        <v>79</v>
      </c>
      <c r="AJ1215" s="854" t="s">
        <v>80</v>
      </c>
      <c r="AK1215" s="855" t="s">
        <v>81</v>
      </c>
      <c r="AL1215" s="853" t="s">
        <v>60</v>
      </c>
      <c r="AM1215" s="855" t="s">
        <v>61</v>
      </c>
      <c r="AN1215" s="843" t="s">
        <v>77</v>
      </c>
      <c r="AO1215" s="853" t="s">
        <v>62</v>
      </c>
      <c r="AP1215" s="854" t="s">
        <v>349</v>
      </c>
      <c r="AQ1215" s="855" t="s">
        <v>65</v>
      </c>
      <c r="AR1215" s="853" t="s">
        <v>63</v>
      </c>
      <c r="AS1215" s="854" t="s">
        <v>350</v>
      </c>
      <c r="AT1215" s="854" t="s">
        <v>66</v>
      </c>
      <c r="AU1215" s="855" t="s">
        <v>67</v>
      </c>
      <c r="AV1215" s="853" t="s">
        <v>64</v>
      </c>
      <c r="AW1215" s="854" t="s">
        <v>351</v>
      </c>
      <c r="AX1215" s="854" t="s">
        <v>68</v>
      </c>
      <c r="AY1215" s="855" t="s">
        <v>69</v>
      </c>
    </row>
    <row r="1216" spans="2:51" ht="33.75" hidden="1" customHeight="1" x14ac:dyDescent="0.2">
      <c r="B1216" s="787"/>
      <c r="C1216" s="788">
        <v>44764</v>
      </c>
      <c r="D1216" s="937" t="e">
        <f>#REF!</f>
        <v>#REF!</v>
      </c>
      <c r="E1216" s="938" t="e">
        <f>#REF!</f>
        <v>#REF!</v>
      </c>
      <c r="F1216" s="939" t="e">
        <f>#REF!</f>
        <v>#REF!</v>
      </c>
      <c r="G1216" s="940" t="e">
        <f>#REF!</f>
        <v>#REF!</v>
      </c>
      <c r="H1216" s="938" t="e">
        <f>#REF!</f>
        <v>#REF!</v>
      </c>
      <c r="I1216" s="940" t="e">
        <f>#REF!</f>
        <v>#REF!</v>
      </c>
      <c r="J1216" s="938" t="e">
        <f>#REF!</f>
        <v>#REF!</v>
      </c>
      <c r="K1216" s="939" t="e">
        <f>#REF!</f>
        <v>#REF!</v>
      </c>
      <c r="L1216" s="940" t="e">
        <f>#REF!</f>
        <v>#REF!</v>
      </c>
      <c r="M1216" s="938" t="e">
        <f>#REF!</f>
        <v>#REF!</v>
      </c>
      <c r="N1216" s="940" t="e">
        <f>#REF!</f>
        <v>#REF!</v>
      </c>
      <c r="O1216" s="937" t="e">
        <f>#REF!</f>
        <v>#REF!</v>
      </c>
      <c r="P1216" s="938" t="e">
        <f>#REF!</f>
        <v>#REF!</v>
      </c>
      <c r="Q1216" s="939" t="e">
        <f>#REF!</f>
        <v>#REF!</v>
      </c>
      <c r="R1216" s="940" t="e">
        <f>#REF!</f>
        <v>#REF!</v>
      </c>
      <c r="S1216" s="938" t="e">
        <f>#REF!</f>
        <v>#REF!</v>
      </c>
      <c r="T1216" s="939" t="e">
        <f>#REF!</f>
        <v>#REF!</v>
      </c>
      <c r="U1216" s="939" t="e">
        <f>#REF!</f>
        <v>#REF!</v>
      </c>
      <c r="V1216" s="940" t="e">
        <f>#REF!</f>
        <v>#REF!</v>
      </c>
      <c r="W1216" s="938" t="e">
        <f>#REF!</f>
        <v>#REF!</v>
      </c>
      <c r="X1216" s="939" t="e">
        <f>#REF!</f>
        <v>#REF!</v>
      </c>
      <c r="Y1216" s="939" t="e">
        <f>#REF!</f>
        <v>#REF!</v>
      </c>
      <c r="Z1216" s="940" t="e">
        <f>#REF!</f>
        <v>#REF!</v>
      </c>
      <c r="AA1216" s="847" t="e">
        <f t="shared" ref="AA1216:AA1225" si="480">SUM(D1216:Z1216)</f>
        <v>#REF!</v>
      </c>
      <c r="AB1216" s="188"/>
      <c r="AC1216" s="794" t="e">
        <f t="shared" ref="AC1216:AL1221" si="481">D1216-D1190</f>
        <v>#REF!</v>
      </c>
      <c r="AD1216" s="863" t="e">
        <f t="shared" si="481"/>
        <v>#REF!</v>
      </c>
      <c r="AE1216" s="864" t="e">
        <f t="shared" si="481"/>
        <v>#REF!</v>
      </c>
      <c r="AF1216" s="865" t="e">
        <f t="shared" si="481"/>
        <v>#REF!</v>
      </c>
      <c r="AG1216" s="863" t="e">
        <f t="shared" si="481"/>
        <v>#REF!</v>
      </c>
      <c r="AH1216" s="865" t="e">
        <f t="shared" si="481"/>
        <v>#REF!</v>
      </c>
      <c r="AI1216" s="863" t="e">
        <f t="shared" si="481"/>
        <v>#REF!</v>
      </c>
      <c r="AJ1216" s="864" t="e">
        <f t="shared" si="481"/>
        <v>#REF!</v>
      </c>
      <c r="AK1216" s="865" t="e">
        <f t="shared" si="481"/>
        <v>#REF!</v>
      </c>
      <c r="AL1216" s="863" t="e">
        <f t="shared" si="481"/>
        <v>#REF!</v>
      </c>
      <c r="AM1216" s="865" t="e">
        <f t="shared" ref="AM1216:AV1221" si="482">N1216-N1190</f>
        <v>#REF!</v>
      </c>
      <c r="AN1216" s="794" t="e">
        <f t="shared" si="482"/>
        <v>#REF!</v>
      </c>
      <c r="AO1216" s="863" t="e">
        <f t="shared" si="482"/>
        <v>#REF!</v>
      </c>
      <c r="AP1216" s="864" t="e">
        <f t="shared" si="482"/>
        <v>#REF!</v>
      </c>
      <c r="AQ1216" s="865" t="e">
        <f t="shared" si="482"/>
        <v>#REF!</v>
      </c>
      <c r="AR1216" s="863" t="e">
        <f t="shared" si="482"/>
        <v>#REF!</v>
      </c>
      <c r="AS1216" s="864" t="e">
        <f t="shared" si="482"/>
        <v>#REF!</v>
      </c>
      <c r="AT1216" s="864" t="e">
        <f t="shared" si="482"/>
        <v>#REF!</v>
      </c>
      <c r="AU1216" s="865" t="e">
        <f t="shared" si="482"/>
        <v>#REF!</v>
      </c>
      <c r="AV1216" s="863" t="e">
        <f t="shared" si="482"/>
        <v>#REF!</v>
      </c>
      <c r="AW1216" s="864" t="e">
        <f t="shared" ref="AW1216:AY1221" si="483">X1216-X1190</f>
        <v>#REF!</v>
      </c>
      <c r="AX1216" s="864" t="e">
        <f t="shared" si="483"/>
        <v>#REF!</v>
      </c>
      <c r="AY1216" s="865" t="e">
        <f t="shared" si="483"/>
        <v>#REF!</v>
      </c>
    </row>
    <row r="1217" spans="1:52" ht="33.75" hidden="1" customHeight="1" x14ac:dyDescent="0.2">
      <c r="B1217" s="787"/>
      <c r="C1217" s="788">
        <v>44776</v>
      </c>
      <c r="D1217" s="937">
        <v>37</v>
      </c>
      <c r="E1217" s="938">
        <v>37</v>
      </c>
      <c r="F1217" s="939">
        <v>0</v>
      </c>
      <c r="G1217" s="940">
        <v>0</v>
      </c>
      <c r="H1217" s="938">
        <v>37</v>
      </c>
      <c r="I1217" s="940">
        <v>0</v>
      </c>
      <c r="J1217" s="948">
        <v>4</v>
      </c>
      <c r="K1217" s="939">
        <v>0</v>
      </c>
      <c r="L1217" s="942">
        <v>31</v>
      </c>
      <c r="M1217" s="938">
        <v>0</v>
      </c>
      <c r="N1217" s="942">
        <v>36</v>
      </c>
      <c r="O1217" s="947">
        <v>4</v>
      </c>
      <c r="P1217" s="941">
        <v>4</v>
      </c>
      <c r="Q1217" s="939">
        <v>0</v>
      </c>
      <c r="R1217" s="942">
        <v>40</v>
      </c>
      <c r="S1217" s="948">
        <v>4</v>
      </c>
      <c r="T1217" s="939">
        <v>0</v>
      </c>
      <c r="U1217" s="939">
        <v>0</v>
      </c>
      <c r="V1217" s="942">
        <v>40</v>
      </c>
      <c r="W1217" s="948">
        <v>4</v>
      </c>
      <c r="X1217" s="939">
        <v>0</v>
      </c>
      <c r="Y1217" s="939">
        <v>0</v>
      </c>
      <c r="Z1217" s="942">
        <v>40</v>
      </c>
      <c r="AA1217" s="848">
        <f t="shared" si="480"/>
        <v>318</v>
      </c>
      <c r="AB1217" s="540" t="s">
        <v>1201</v>
      </c>
      <c r="AC1217" s="794">
        <f t="shared" si="481"/>
        <v>0</v>
      </c>
      <c r="AD1217" s="863">
        <f t="shared" si="481"/>
        <v>0</v>
      </c>
      <c r="AE1217" s="864">
        <f t="shared" si="481"/>
        <v>0</v>
      </c>
      <c r="AF1217" s="865">
        <f t="shared" si="481"/>
        <v>0</v>
      </c>
      <c r="AG1217" s="863">
        <f t="shared" si="481"/>
        <v>0</v>
      </c>
      <c r="AH1217" s="865">
        <f t="shared" si="481"/>
        <v>0</v>
      </c>
      <c r="AI1217" s="945">
        <f t="shared" si="481"/>
        <v>2</v>
      </c>
      <c r="AJ1217" s="864">
        <f t="shared" si="481"/>
        <v>0</v>
      </c>
      <c r="AK1217" s="865">
        <f t="shared" si="481"/>
        <v>-4</v>
      </c>
      <c r="AL1217" s="863">
        <f t="shared" si="481"/>
        <v>0</v>
      </c>
      <c r="AM1217" s="865">
        <f t="shared" si="482"/>
        <v>-4</v>
      </c>
      <c r="AN1217" s="946">
        <f t="shared" si="482"/>
        <v>4</v>
      </c>
      <c r="AO1217" s="945">
        <f t="shared" si="482"/>
        <v>4</v>
      </c>
      <c r="AP1217" s="864">
        <f t="shared" si="482"/>
        <v>0</v>
      </c>
      <c r="AQ1217" s="865">
        <f t="shared" si="482"/>
        <v>-4</v>
      </c>
      <c r="AR1217" s="945">
        <f t="shared" si="482"/>
        <v>4</v>
      </c>
      <c r="AS1217" s="864">
        <f t="shared" si="482"/>
        <v>0</v>
      </c>
      <c r="AT1217" s="864">
        <f t="shared" si="482"/>
        <v>0</v>
      </c>
      <c r="AU1217" s="865">
        <f t="shared" si="482"/>
        <v>-4</v>
      </c>
      <c r="AV1217" s="945">
        <f t="shared" si="482"/>
        <v>4</v>
      </c>
      <c r="AW1217" s="864">
        <f t="shared" si="483"/>
        <v>0</v>
      </c>
      <c r="AX1217" s="864">
        <f t="shared" si="483"/>
        <v>0</v>
      </c>
      <c r="AY1217" s="865">
        <f t="shared" si="483"/>
        <v>-4</v>
      </c>
    </row>
    <row r="1218" spans="1:52" ht="33.75" hidden="1" customHeight="1" x14ac:dyDescent="0.2">
      <c r="B1218" s="787"/>
      <c r="C1218" s="788">
        <v>44788</v>
      </c>
      <c r="D1218" s="943">
        <v>27</v>
      </c>
      <c r="E1218" s="941">
        <v>27</v>
      </c>
      <c r="F1218" s="939">
        <v>0</v>
      </c>
      <c r="G1218" s="940">
        <v>0</v>
      </c>
      <c r="H1218" s="941">
        <v>27</v>
      </c>
      <c r="I1218" s="940">
        <v>0</v>
      </c>
      <c r="J1218" s="941">
        <v>27</v>
      </c>
      <c r="K1218" s="944">
        <v>0</v>
      </c>
      <c r="L1218" s="942">
        <v>2</v>
      </c>
      <c r="M1218" s="938">
        <v>16</v>
      </c>
      <c r="N1218" s="942">
        <v>9</v>
      </c>
      <c r="O1218" s="937">
        <v>0</v>
      </c>
      <c r="P1218" s="941">
        <v>16</v>
      </c>
      <c r="Q1218" s="939">
        <v>0</v>
      </c>
      <c r="R1218" s="940">
        <v>36</v>
      </c>
      <c r="S1218" s="941">
        <v>16</v>
      </c>
      <c r="T1218" s="939">
        <v>0</v>
      </c>
      <c r="U1218" s="939">
        <v>0</v>
      </c>
      <c r="V1218" s="940">
        <v>36</v>
      </c>
      <c r="W1218" s="941">
        <v>16</v>
      </c>
      <c r="X1218" s="939">
        <v>0</v>
      </c>
      <c r="Y1218" s="939">
        <v>0</v>
      </c>
      <c r="Z1218" s="940">
        <v>36</v>
      </c>
      <c r="AA1218" s="848">
        <f t="shared" si="480"/>
        <v>291</v>
      </c>
      <c r="AB1218" s="540" t="s">
        <v>1052</v>
      </c>
      <c r="AC1218" s="794">
        <f t="shared" si="481"/>
        <v>2</v>
      </c>
      <c r="AD1218" s="863">
        <f t="shared" si="481"/>
        <v>2</v>
      </c>
      <c r="AE1218" s="864">
        <f t="shared" si="481"/>
        <v>0</v>
      </c>
      <c r="AF1218" s="865">
        <f t="shared" si="481"/>
        <v>0</v>
      </c>
      <c r="AG1218" s="863">
        <f t="shared" si="481"/>
        <v>2</v>
      </c>
      <c r="AH1218" s="865">
        <f t="shared" si="481"/>
        <v>0</v>
      </c>
      <c r="AI1218" s="863">
        <f t="shared" si="481"/>
        <v>3</v>
      </c>
      <c r="AJ1218" s="864">
        <f t="shared" si="481"/>
        <v>-1</v>
      </c>
      <c r="AK1218" s="865">
        <f t="shared" si="481"/>
        <v>2</v>
      </c>
      <c r="AL1218" s="863">
        <f t="shared" si="481"/>
        <v>0</v>
      </c>
      <c r="AM1218" s="865">
        <f t="shared" si="482"/>
        <v>-1</v>
      </c>
      <c r="AN1218" s="794">
        <f t="shared" si="482"/>
        <v>0</v>
      </c>
      <c r="AO1218" s="863">
        <f t="shared" si="482"/>
        <v>-1</v>
      </c>
      <c r="AP1218" s="864">
        <f t="shared" si="482"/>
        <v>0</v>
      </c>
      <c r="AQ1218" s="865">
        <f t="shared" si="482"/>
        <v>0</v>
      </c>
      <c r="AR1218" s="863">
        <f t="shared" si="482"/>
        <v>-1</v>
      </c>
      <c r="AS1218" s="864">
        <f t="shared" si="482"/>
        <v>0</v>
      </c>
      <c r="AT1218" s="864">
        <f t="shared" si="482"/>
        <v>0</v>
      </c>
      <c r="AU1218" s="865">
        <f t="shared" si="482"/>
        <v>0</v>
      </c>
      <c r="AV1218" s="863">
        <f t="shared" si="482"/>
        <v>-1</v>
      </c>
      <c r="AW1218" s="864">
        <f t="shared" si="483"/>
        <v>0</v>
      </c>
      <c r="AX1218" s="864">
        <f t="shared" si="483"/>
        <v>0</v>
      </c>
      <c r="AY1218" s="865">
        <f t="shared" si="483"/>
        <v>0</v>
      </c>
    </row>
    <row r="1219" spans="1:52" ht="33.75" hidden="1" customHeight="1" x14ac:dyDescent="0.2">
      <c r="B1219" s="787"/>
      <c r="C1219" s="788">
        <v>44799</v>
      </c>
      <c r="D1219" s="943">
        <v>28</v>
      </c>
      <c r="E1219" s="941">
        <v>28</v>
      </c>
      <c r="F1219" s="939">
        <v>0</v>
      </c>
      <c r="G1219" s="940">
        <v>0</v>
      </c>
      <c r="H1219" s="941">
        <v>28</v>
      </c>
      <c r="I1219" s="940">
        <v>0</v>
      </c>
      <c r="J1219" s="941">
        <v>21</v>
      </c>
      <c r="K1219" s="944">
        <v>1</v>
      </c>
      <c r="L1219" s="942">
        <v>6</v>
      </c>
      <c r="M1219" s="938">
        <v>2</v>
      </c>
      <c r="N1219" s="942">
        <v>4</v>
      </c>
      <c r="O1219" s="937">
        <v>26</v>
      </c>
      <c r="P1219" s="941">
        <v>29</v>
      </c>
      <c r="Q1219" s="939">
        <v>0</v>
      </c>
      <c r="R1219" s="942">
        <v>39</v>
      </c>
      <c r="S1219" s="941">
        <v>29</v>
      </c>
      <c r="T1219" s="939">
        <v>0</v>
      </c>
      <c r="U1219" s="939">
        <v>0</v>
      </c>
      <c r="V1219" s="942">
        <v>39</v>
      </c>
      <c r="W1219" s="941">
        <v>29</v>
      </c>
      <c r="X1219" s="939">
        <v>0</v>
      </c>
      <c r="Y1219" s="939">
        <v>0</v>
      </c>
      <c r="Z1219" s="942">
        <v>39</v>
      </c>
      <c r="AA1219" s="848">
        <f t="shared" si="480"/>
        <v>348</v>
      </c>
      <c r="AB1219" s="540" t="s">
        <v>1052</v>
      </c>
      <c r="AC1219" s="794">
        <f t="shared" si="481"/>
        <v>2</v>
      </c>
      <c r="AD1219" s="863">
        <f t="shared" si="481"/>
        <v>2</v>
      </c>
      <c r="AE1219" s="864">
        <f t="shared" si="481"/>
        <v>0</v>
      </c>
      <c r="AF1219" s="865">
        <f t="shared" si="481"/>
        <v>0</v>
      </c>
      <c r="AG1219" s="863">
        <f t="shared" si="481"/>
        <v>2</v>
      </c>
      <c r="AH1219" s="865">
        <f t="shared" si="481"/>
        <v>0</v>
      </c>
      <c r="AI1219" s="863">
        <f t="shared" si="481"/>
        <v>-1</v>
      </c>
      <c r="AJ1219" s="864">
        <f t="shared" si="481"/>
        <v>1</v>
      </c>
      <c r="AK1219" s="865">
        <f t="shared" si="481"/>
        <v>2</v>
      </c>
      <c r="AL1219" s="863">
        <f t="shared" si="481"/>
        <v>0</v>
      </c>
      <c r="AM1219" s="865">
        <f t="shared" si="482"/>
        <v>4</v>
      </c>
      <c r="AN1219" s="794">
        <f t="shared" si="482"/>
        <v>0</v>
      </c>
      <c r="AO1219" s="863">
        <f t="shared" si="482"/>
        <v>1</v>
      </c>
      <c r="AP1219" s="864">
        <f t="shared" si="482"/>
        <v>0</v>
      </c>
      <c r="AQ1219" s="865">
        <f t="shared" si="482"/>
        <v>3</v>
      </c>
      <c r="AR1219" s="863">
        <f t="shared" si="482"/>
        <v>1</v>
      </c>
      <c r="AS1219" s="864">
        <f t="shared" si="482"/>
        <v>0</v>
      </c>
      <c r="AT1219" s="864">
        <f t="shared" si="482"/>
        <v>0</v>
      </c>
      <c r="AU1219" s="865">
        <f t="shared" si="482"/>
        <v>3</v>
      </c>
      <c r="AV1219" s="863">
        <f t="shared" si="482"/>
        <v>1</v>
      </c>
      <c r="AW1219" s="864">
        <f t="shared" si="483"/>
        <v>0</v>
      </c>
      <c r="AX1219" s="864">
        <f t="shared" si="483"/>
        <v>0</v>
      </c>
      <c r="AY1219" s="865">
        <f t="shared" si="483"/>
        <v>3</v>
      </c>
    </row>
    <row r="1220" spans="1:52" ht="33.75" hidden="1" customHeight="1" x14ac:dyDescent="0.2">
      <c r="A1220" s="856">
        <v>0</v>
      </c>
      <c r="B1220" s="787"/>
      <c r="C1220" s="788">
        <v>44809</v>
      </c>
      <c r="D1220" s="937">
        <v>32</v>
      </c>
      <c r="E1220" s="938">
        <v>22</v>
      </c>
      <c r="F1220" s="939">
        <v>2</v>
      </c>
      <c r="G1220" s="940">
        <v>0</v>
      </c>
      <c r="H1220" s="938">
        <v>30</v>
      </c>
      <c r="I1220" s="940">
        <v>2</v>
      </c>
      <c r="J1220" s="938">
        <v>4</v>
      </c>
      <c r="K1220" s="939">
        <v>0</v>
      </c>
      <c r="L1220" s="940">
        <v>22</v>
      </c>
      <c r="M1220" s="938">
        <v>0</v>
      </c>
      <c r="N1220" s="942">
        <v>23</v>
      </c>
      <c r="O1220" s="937">
        <v>4</v>
      </c>
      <c r="P1220" s="938">
        <v>4</v>
      </c>
      <c r="Q1220" s="939">
        <v>0</v>
      </c>
      <c r="R1220" s="942">
        <v>47</v>
      </c>
      <c r="S1220" s="938">
        <v>4</v>
      </c>
      <c r="T1220" s="939">
        <v>0</v>
      </c>
      <c r="U1220" s="939">
        <v>0</v>
      </c>
      <c r="V1220" s="942">
        <v>47</v>
      </c>
      <c r="W1220" s="938">
        <v>4</v>
      </c>
      <c r="X1220" s="939">
        <v>0</v>
      </c>
      <c r="Y1220" s="939">
        <v>0</v>
      </c>
      <c r="Z1220" s="942">
        <v>47</v>
      </c>
      <c r="AA1220" s="848">
        <f t="shared" si="480"/>
        <v>294</v>
      </c>
      <c r="AB1220" s="877" t="s">
        <v>1182</v>
      </c>
      <c r="AC1220" s="794">
        <f t="shared" si="481"/>
        <v>0</v>
      </c>
      <c r="AD1220" s="863">
        <f t="shared" si="481"/>
        <v>0</v>
      </c>
      <c r="AE1220" s="864">
        <f t="shared" si="481"/>
        <v>0</v>
      </c>
      <c r="AF1220" s="865">
        <f t="shared" si="481"/>
        <v>0</v>
      </c>
      <c r="AG1220" s="863">
        <f t="shared" si="481"/>
        <v>0</v>
      </c>
      <c r="AH1220" s="865">
        <f t="shared" si="481"/>
        <v>0</v>
      </c>
      <c r="AI1220" s="863">
        <f t="shared" si="481"/>
        <v>0</v>
      </c>
      <c r="AJ1220" s="864">
        <f t="shared" si="481"/>
        <v>0</v>
      </c>
      <c r="AK1220" s="865">
        <f t="shared" si="481"/>
        <v>0</v>
      </c>
      <c r="AL1220" s="863">
        <f t="shared" si="481"/>
        <v>0</v>
      </c>
      <c r="AM1220" s="865">
        <f t="shared" si="482"/>
        <v>1</v>
      </c>
      <c r="AN1220" s="794">
        <f t="shared" si="482"/>
        <v>0</v>
      </c>
      <c r="AO1220" s="863">
        <f t="shared" si="482"/>
        <v>0</v>
      </c>
      <c r="AP1220" s="864">
        <f t="shared" si="482"/>
        <v>0</v>
      </c>
      <c r="AQ1220" s="865">
        <f t="shared" si="482"/>
        <v>1</v>
      </c>
      <c r="AR1220" s="863">
        <f t="shared" si="482"/>
        <v>0</v>
      </c>
      <c r="AS1220" s="864">
        <f t="shared" si="482"/>
        <v>0</v>
      </c>
      <c r="AT1220" s="864">
        <f t="shared" si="482"/>
        <v>0</v>
      </c>
      <c r="AU1220" s="865">
        <f t="shared" si="482"/>
        <v>1</v>
      </c>
      <c r="AV1220" s="863">
        <f t="shared" si="482"/>
        <v>0</v>
      </c>
      <c r="AW1220" s="864">
        <f t="shared" si="483"/>
        <v>0</v>
      </c>
      <c r="AX1220" s="864">
        <f t="shared" si="483"/>
        <v>0</v>
      </c>
      <c r="AY1220" s="865">
        <f t="shared" si="483"/>
        <v>1</v>
      </c>
    </row>
    <row r="1221" spans="1:52" ht="33.75" hidden="1" customHeight="1" x14ac:dyDescent="0.2">
      <c r="B1221" s="787"/>
      <c r="C1221" s="788">
        <v>44818</v>
      </c>
      <c r="D1221" s="943">
        <v>32</v>
      </c>
      <c r="E1221" s="941">
        <v>24</v>
      </c>
      <c r="F1221" s="944">
        <v>0</v>
      </c>
      <c r="G1221" s="940">
        <v>0</v>
      </c>
      <c r="H1221" s="941">
        <v>32</v>
      </c>
      <c r="I1221" s="942">
        <v>0</v>
      </c>
      <c r="J1221" s="941">
        <v>14</v>
      </c>
      <c r="K1221" s="939">
        <v>0</v>
      </c>
      <c r="L1221" s="942">
        <v>10</v>
      </c>
      <c r="M1221" s="938">
        <v>0</v>
      </c>
      <c r="N1221" s="942">
        <v>27</v>
      </c>
      <c r="O1221" s="937">
        <v>0</v>
      </c>
      <c r="P1221" s="938">
        <v>0</v>
      </c>
      <c r="Q1221" s="939">
        <v>0</v>
      </c>
      <c r="R1221" s="942">
        <v>43</v>
      </c>
      <c r="S1221" s="938">
        <v>0</v>
      </c>
      <c r="T1221" s="939">
        <v>0</v>
      </c>
      <c r="U1221" s="944">
        <v>2</v>
      </c>
      <c r="V1221" s="942">
        <v>41</v>
      </c>
      <c r="W1221" s="938">
        <v>0</v>
      </c>
      <c r="X1221" s="939">
        <v>0</v>
      </c>
      <c r="Y1221" s="944">
        <v>2</v>
      </c>
      <c r="Z1221" s="942">
        <v>41</v>
      </c>
      <c r="AA1221" s="848">
        <f t="shared" si="480"/>
        <v>268</v>
      </c>
      <c r="AB1221" s="877" t="s">
        <v>1183</v>
      </c>
      <c r="AC1221" s="794">
        <f t="shared" si="481"/>
        <v>16</v>
      </c>
      <c r="AD1221" s="863">
        <f t="shared" si="481"/>
        <v>22</v>
      </c>
      <c r="AE1221" s="864">
        <f t="shared" si="481"/>
        <v>-2</v>
      </c>
      <c r="AF1221" s="865">
        <f t="shared" si="481"/>
        <v>0</v>
      </c>
      <c r="AG1221" s="863">
        <f t="shared" si="481"/>
        <v>18</v>
      </c>
      <c r="AH1221" s="865">
        <f t="shared" si="481"/>
        <v>-2</v>
      </c>
      <c r="AI1221" s="863">
        <f t="shared" si="481"/>
        <v>12</v>
      </c>
      <c r="AJ1221" s="864">
        <f t="shared" si="481"/>
        <v>0</v>
      </c>
      <c r="AK1221" s="865">
        <f t="shared" si="481"/>
        <v>8</v>
      </c>
      <c r="AL1221" s="863">
        <f t="shared" si="481"/>
        <v>0</v>
      </c>
      <c r="AM1221" s="865">
        <f t="shared" si="482"/>
        <v>-1</v>
      </c>
      <c r="AN1221" s="794">
        <f t="shared" si="482"/>
        <v>0</v>
      </c>
      <c r="AO1221" s="863">
        <f t="shared" si="482"/>
        <v>0</v>
      </c>
      <c r="AP1221" s="864">
        <f t="shared" si="482"/>
        <v>0</v>
      </c>
      <c r="AQ1221" s="865">
        <f t="shared" si="482"/>
        <v>-9</v>
      </c>
      <c r="AR1221" s="863">
        <f t="shared" si="482"/>
        <v>0</v>
      </c>
      <c r="AS1221" s="864">
        <f t="shared" si="482"/>
        <v>0</v>
      </c>
      <c r="AT1221" s="864">
        <f t="shared" si="482"/>
        <v>-2</v>
      </c>
      <c r="AU1221" s="865">
        <f t="shared" si="482"/>
        <v>-7</v>
      </c>
      <c r="AV1221" s="863">
        <f t="shared" si="482"/>
        <v>0</v>
      </c>
      <c r="AW1221" s="864">
        <f t="shared" si="483"/>
        <v>0</v>
      </c>
      <c r="AX1221" s="864">
        <f t="shared" si="483"/>
        <v>-2</v>
      </c>
      <c r="AY1221" s="865">
        <f t="shared" si="483"/>
        <v>-7</v>
      </c>
    </row>
    <row r="1222" spans="1:52" ht="33.75" hidden="1" customHeight="1" x14ac:dyDescent="0.2">
      <c r="B1222" s="845"/>
      <c r="C1222" s="924">
        <v>44826</v>
      </c>
      <c r="D1222" s="937">
        <v>30</v>
      </c>
      <c r="E1222" s="938">
        <v>20</v>
      </c>
      <c r="F1222" s="939">
        <v>0</v>
      </c>
      <c r="G1222" s="940">
        <v>0</v>
      </c>
      <c r="H1222" s="938">
        <v>30</v>
      </c>
      <c r="I1222" s="940">
        <v>0</v>
      </c>
      <c r="J1222" s="938">
        <v>16</v>
      </c>
      <c r="K1222" s="939">
        <v>0</v>
      </c>
      <c r="L1222" s="940">
        <v>4</v>
      </c>
      <c r="M1222" s="938">
        <v>0</v>
      </c>
      <c r="N1222" s="940">
        <v>15</v>
      </c>
      <c r="O1222" s="937">
        <v>20</v>
      </c>
      <c r="P1222" s="938">
        <v>20</v>
      </c>
      <c r="Q1222" s="939">
        <v>0</v>
      </c>
      <c r="R1222" s="940">
        <v>35</v>
      </c>
      <c r="S1222" s="938">
        <v>20</v>
      </c>
      <c r="T1222" s="939">
        <v>0</v>
      </c>
      <c r="U1222" s="939">
        <v>0</v>
      </c>
      <c r="V1222" s="940">
        <v>35</v>
      </c>
      <c r="W1222" s="938">
        <v>20</v>
      </c>
      <c r="X1222" s="939">
        <v>0</v>
      </c>
      <c r="Y1222" s="939">
        <v>0</v>
      </c>
      <c r="Z1222" s="940">
        <v>35</v>
      </c>
      <c r="AA1222" s="848">
        <f t="shared" si="480"/>
        <v>300</v>
      </c>
      <c r="AB1222" s="540" t="s">
        <v>715</v>
      </c>
      <c r="AC1222" s="794">
        <v>30</v>
      </c>
      <c r="AD1222" s="863">
        <v>20</v>
      </c>
      <c r="AE1222" s="864">
        <v>0</v>
      </c>
      <c r="AF1222" s="865">
        <v>0</v>
      </c>
      <c r="AG1222" s="863">
        <v>30</v>
      </c>
      <c r="AH1222" s="865">
        <v>0</v>
      </c>
      <c r="AI1222" s="863">
        <v>16</v>
      </c>
      <c r="AJ1222" s="864">
        <v>0</v>
      </c>
      <c r="AK1222" s="865">
        <v>4</v>
      </c>
      <c r="AL1222" s="863">
        <v>0</v>
      </c>
      <c r="AM1222" s="865">
        <v>15</v>
      </c>
      <c r="AN1222" s="794">
        <v>20</v>
      </c>
      <c r="AO1222" s="863">
        <v>20</v>
      </c>
      <c r="AP1222" s="864">
        <v>0</v>
      </c>
      <c r="AQ1222" s="865">
        <v>35</v>
      </c>
      <c r="AR1222" s="863">
        <v>20</v>
      </c>
      <c r="AS1222" s="864">
        <v>0</v>
      </c>
      <c r="AT1222" s="864">
        <v>0</v>
      </c>
      <c r="AU1222" s="865">
        <v>35</v>
      </c>
      <c r="AV1222" s="863">
        <v>20</v>
      </c>
      <c r="AW1222" s="864">
        <v>0</v>
      </c>
      <c r="AX1222" s="864">
        <v>0</v>
      </c>
      <c r="AY1222" s="865">
        <v>35</v>
      </c>
    </row>
    <row r="1223" spans="1:52" ht="33.75" hidden="1" customHeight="1" x14ac:dyDescent="0.2">
      <c r="B1223" s="845"/>
      <c r="C1223" s="924">
        <v>44833</v>
      </c>
      <c r="D1223" s="937">
        <v>35</v>
      </c>
      <c r="E1223" s="938">
        <v>25</v>
      </c>
      <c r="F1223" s="939">
        <v>0</v>
      </c>
      <c r="G1223" s="940">
        <v>0</v>
      </c>
      <c r="H1223" s="938">
        <v>35</v>
      </c>
      <c r="I1223" s="940">
        <v>0</v>
      </c>
      <c r="J1223" s="938">
        <v>25</v>
      </c>
      <c r="K1223" s="939">
        <v>0</v>
      </c>
      <c r="L1223" s="940">
        <v>0</v>
      </c>
      <c r="M1223" s="938">
        <v>0</v>
      </c>
      <c r="N1223" s="940">
        <v>12</v>
      </c>
      <c r="O1223" s="937">
        <v>22</v>
      </c>
      <c r="P1223" s="938">
        <v>22</v>
      </c>
      <c r="Q1223" s="939">
        <v>0</v>
      </c>
      <c r="R1223" s="940">
        <v>32</v>
      </c>
      <c r="S1223" s="938">
        <v>22</v>
      </c>
      <c r="T1223" s="939">
        <v>0</v>
      </c>
      <c r="U1223" s="939">
        <v>0</v>
      </c>
      <c r="V1223" s="940">
        <v>32</v>
      </c>
      <c r="W1223" s="938">
        <v>22</v>
      </c>
      <c r="X1223" s="939">
        <v>0</v>
      </c>
      <c r="Y1223" s="939">
        <v>0</v>
      </c>
      <c r="Z1223" s="940">
        <v>32</v>
      </c>
      <c r="AA1223" s="848">
        <f t="shared" si="480"/>
        <v>316</v>
      </c>
      <c r="AB1223" s="540" t="s">
        <v>715</v>
      </c>
      <c r="AC1223" s="794">
        <v>35</v>
      </c>
      <c r="AD1223" s="863">
        <v>25</v>
      </c>
      <c r="AE1223" s="864">
        <v>0</v>
      </c>
      <c r="AF1223" s="865">
        <v>0</v>
      </c>
      <c r="AG1223" s="863">
        <v>35</v>
      </c>
      <c r="AH1223" s="865">
        <v>0</v>
      </c>
      <c r="AI1223" s="863">
        <v>25</v>
      </c>
      <c r="AJ1223" s="864">
        <v>0</v>
      </c>
      <c r="AK1223" s="865">
        <v>0</v>
      </c>
      <c r="AL1223" s="863">
        <v>0</v>
      </c>
      <c r="AM1223" s="865">
        <v>12</v>
      </c>
      <c r="AN1223" s="794">
        <v>22</v>
      </c>
      <c r="AO1223" s="863">
        <v>22</v>
      </c>
      <c r="AP1223" s="864">
        <v>0</v>
      </c>
      <c r="AQ1223" s="865">
        <v>32</v>
      </c>
      <c r="AR1223" s="863">
        <v>22</v>
      </c>
      <c r="AS1223" s="864">
        <v>0</v>
      </c>
      <c r="AT1223" s="864">
        <v>0</v>
      </c>
      <c r="AU1223" s="865">
        <v>32</v>
      </c>
      <c r="AV1223" s="863">
        <v>22</v>
      </c>
      <c r="AW1223" s="864">
        <v>0</v>
      </c>
      <c r="AX1223" s="864">
        <v>0</v>
      </c>
      <c r="AY1223" s="865">
        <v>32</v>
      </c>
    </row>
    <row r="1224" spans="1:52" ht="33.75" hidden="1" customHeight="1" x14ac:dyDescent="0.2">
      <c r="B1224" s="845"/>
      <c r="C1224" s="924">
        <v>44841</v>
      </c>
      <c r="D1224" s="937">
        <v>35</v>
      </c>
      <c r="E1224" s="938">
        <v>25</v>
      </c>
      <c r="F1224" s="939">
        <v>0</v>
      </c>
      <c r="G1224" s="940">
        <v>0</v>
      </c>
      <c r="H1224" s="938">
        <v>37</v>
      </c>
      <c r="I1224" s="940">
        <v>0</v>
      </c>
      <c r="J1224" s="938">
        <v>22</v>
      </c>
      <c r="K1224" s="939">
        <v>0</v>
      </c>
      <c r="L1224" s="940">
        <v>3</v>
      </c>
      <c r="M1224" s="938">
        <v>10</v>
      </c>
      <c r="N1224" s="940">
        <v>10</v>
      </c>
      <c r="O1224" s="937">
        <v>9</v>
      </c>
      <c r="P1224" s="938">
        <v>19</v>
      </c>
      <c r="Q1224" s="939">
        <v>0</v>
      </c>
      <c r="R1224" s="940">
        <v>30</v>
      </c>
      <c r="S1224" s="938">
        <v>19</v>
      </c>
      <c r="T1224" s="939">
        <v>0</v>
      </c>
      <c r="U1224" s="939">
        <v>0</v>
      </c>
      <c r="V1224" s="940">
        <v>30</v>
      </c>
      <c r="W1224" s="938">
        <v>27</v>
      </c>
      <c r="X1224" s="939">
        <v>0</v>
      </c>
      <c r="Y1224" s="939">
        <v>0</v>
      </c>
      <c r="Z1224" s="940">
        <v>30</v>
      </c>
      <c r="AA1224" s="848">
        <f t="shared" si="480"/>
        <v>306</v>
      </c>
      <c r="AB1224" s="540" t="s">
        <v>715</v>
      </c>
      <c r="AC1224" s="794">
        <v>35</v>
      </c>
      <c r="AD1224" s="863">
        <v>25</v>
      </c>
      <c r="AE1224" s="864">
        <v>0</v>
      </c>
      <c r="AF1224" s="865">
        <v>0</v>
      </c>
      <c r="AG1224" s="863">
        <v>37</v>
      </c>
      <c r="AH1224" s="865">
        <v>0</v>
      </c>
      <c r="AI1224" s="863">
        <v>22</v>
      </c>
      <c r="AJ1224" s="864">
        <v>0</v>
      </c>
      <c r="AK1224" s="865">
        <v>3</v>
      </c>
      <c r="AL1224" s="863">
        <v>10</v>
      </c>
      <c r="AM1224" s="865">
        <v>10</v>
      </c>
      <c r="AN1224" s="794">
        <v>9</v>
      </c>
      <c r="AO1224" s="863">
        <v>19</v>
      </c>
      <c r="AP1224" s="864">
        <v>0</v>
      </c>
      <c r="AQ1224" s="865">
        <v>30</v>
      </c>
      <c r="AR1224" s="863">
        <v>19</v>
      </c>
      <c r="AS1224" s="864">
        <v>0</v>
      </c>
      <c r="AT1224" s="864">
        <v>0</v>
      </c>
      <c r="AU1224" s="865">
        <v>30</v>
      </c>
      <c r="AV1224" s="863">
        <v>27</v>
      </c>
      <c r="AW1224" s="864">
        <v>0</v>
      </c>
      <c r="AX1224" s="864">
        <v>0</v>
      </c>
      <c r="AY1224" s="865">
        <v>30</v>
      </c>
    </row>
    <row r="1225" spans="1:52" ht="33.75" hidden="1" customHeight="1" x14ac:dyDescent="0.2">
      <c r="B1225" s="845"/>
      <c r="C1225" s="924">
        <v>44848</v>
      </c>
      <c r="D1225" s="937">
        <v>17</v>
      </c>
      <c r="E1225" s="938">
        <v>5</v>
      </c>
      <c r="F1225" s="939">
        <v>0</v>
      </c>
      <c r="G1225" s="940">
        <v>0</v>
      </c>
      <c r="H1225" s="938">
        <v>17</v>
      </c>
      <c r="I1225" s="940">
        <v>0</v>
      </c>
      <c r="J1225" s="938">
        <v>3</v>
      </c>
      <c r="K1225" s="939">
        <v>0</v>
      </c>
      <c r="L1225" s="940">
        <v>2</v>
      </c>
      <c r="M1225" s="938">
        <v>0</v>
      </c>
      <c r="N1225" s="940">
        <v>25</v>
      </c>
      <c r="O1225" s="937">
        <v>13</v>
      </c>
      <c r="P1225" s="938">
        <v>19</v>
      </c>
      <c r="Q1225" s="939">
        <v>0</v>
      </c>
      <c r="R1225" s="940">
        <v>47</v>
      </c>
      <c r="S1225" s="938">
        <v>19</v>
      </c>
      <c r="T1225" s="939">
        <v>0</v>
      </c>
      <c r="U1225" s="939">
        <v>0</v>
      </c>
      <c r="V1225" s="940">
        <v>47</v>
      </c>
      <c r="W1225" s="938">
        <v>19</v>
      </c>
      <c r="X1225" s="939">
        <v>0</v>
      </c>
      <c r="Y1225" s="939">
        <v>0</v>
      </c>
      <c r="Z1225" s="940">
        <v>47</v>
      </c>
      <c r="AA1225" s="848">
        <f t="shared" si="480"/>
        <v>280</v>
      </c>
      <c r="AB1225" s="540" t="s">
        <v>715</v>
      </c>
      <c r="AC1225" s="794">
        <v>17</v>
      </c>
      <c r="AD1225" s="863">
        <v>5</v>
      </c>
      <c r="AE1225" s="864">
        <v>0</v>
      </c>
      <c r="AF1225" s="865">
        <v>0</v>
      </c>
      <c r="AG1225" s="863">
        <v>17</v>
      </c>
      <c r="AH1225" s="865">
        <v>0</v>
      </c>
      <c r="AI1225" s="863">
        <v>3</v>
      </c>
      <c r="AJ1225" s="864">
        <v>0</v>
      </c>
      <c r="AK1225" s="865">
        <v>2</v>
      </c>
      <c r="AL1225" s="863">
        <v>0</v>
      </c>
      <c r="AM1225" s="865">
        <v>25</v>
      </c>
      <c r="AN1225" s="794">
        <v>13</v>
      </c>
      <c r="AO1225" s="863">
        <v>19</v>
      </c>
      <c r="AP1225" s="864">
        <v>0</v>
      </c>
      <c r="AQ1225" s="865">
        <v>47</v>
      </c>
      <c r="AR1225" s="863">
        <v>19</v>
      </c>
      <c r="AS1225" s="864">
        <v>0</v>
      </c>
      <c r="AT1225" s="864">
        <v>0</v>
      </c>
      <c r="AU1225" s="865">
        <v>47</v>
      </c>
      <c r="AV1225" s="863">
        <v>19</v>
      </c>
      <c r="AW1225" s="864">
        <v>0</v>
      </c>
      <c r="AX1225" s="864">
        <v>0</v>
      </c>
      <c r="AY1225" s="865">
        <v>47</v>
      </c>
    </row>
    <row r="1226" spans="1:52" ht="33.75" hidden="1" customHeight="1" x14ac:dyDescent="0.2">
      <c r="B1226" s="1898" t="s">
        <v>412</v>
      </c>
      <c r="C1226" s="1898"/>
      <c r="D1226" s="424" t="e">
        <f t="shared" ref="D1226:AA1226" si="484">SUM(D1216:D1225)</f>
        <v>#REF!</v>
      </c>
      <c r="E1226" s="859" t="e">
        <f t="shared" si="484"/>
        <v>#REF!</v>
      </c>
      <c r="F1226" s="860" t="e">
        <f t="shared" si="484"/>
        <v>#REF!</v>
      </c>
      <c r="G1226" s="861" t="e">
        <f t="shared" si="484"/>
        <v>#REF!</v>
      </c>
      <c r="H1226" s="859" t="e">
        <f t="shared" si="484"/>
        <v>#REF!</v>
      </c>
      <c r="I1226" s="861" t="e">
        <f t="shared" si="484"/>
        <v>#REF!</v>
      </c>
      <c r="J1226" s="859" t="e">
        <f t="shared" si="484"/>
        <v>#REF!</v>
      </c>
      <c r="K1226" s="860" t="e">
        <f t="shared" si="484"/>
        <v>#REF!</v>
      </c>
      <c r="L1226" s="861" t="e">
        <f t="shared" si="484"/>
        <v>#REF!</v>
      </c>
      <c r="M1226" s="859" t="e">
        <f t="shared" si="484"/>
        <v>#REF!</v>
      </c>
      <c r="N1226" s="861" t="e">
        <f t="shared" si="484"/>
        <v>#REF!</v>
      </c>
      <c r="O1226" s="424" t="e">
        <f t="shared" si="484"/>
        <v>#REF!</v>
      </c>
      <c r="P1226" s="859" t="e">
        <f t="shared" si="484"/>
        <v>#REF!</v>
      </c>
      <c r="Q1226" s="860" t="e">
        <f t="shared" si="484"/>
        <v>#REF!</v>
      </c>
      <c r="R1226" s="861" t="e">
        <f t="shared" si="484"/>
        <v>#REF!</v>
      </c>
      <c r="S1226" s="859" t="e">
        <f t="shared" si="484"/>
        <v>#REF!</v>
      </c>
      <c r="T1226" s="860" t="e">
        <f t="shared" si="484"/>
        <v>#REF!</v>
      </c>
      <c r="U1226" s="860" t="e">
        <f t="shared" si="484"/>
        <v>#REF!</v>
      </c>
      <c r="V1226" s="861" t="e">
        <f t="shared" si="484"/>
        <v>#REF!</v>
      </c>
      <c r="W1226" s="859" t="e">
        <f t="shared" si="484"/>
        <v>#REF!</v>
      </c>
      <c r="X1226" s="860" t="e">
        <f t="shared" si="484"/>
        <v>#REF!</v>
      </c>
      <c r="Y1226" s="860" t="e">
        <f t="shared" si="484"/>
        <v>#REF!</v>
      </c>
      <c r="Z1226" s="861" t="e">
        <f t="shared" si="484"/>
        <v>#REF!</v>
      </c>
      <c r="AA1226" s="424" t="e">
        <f t="shared" si="484"/>
        <v>#REF!</v>
      </c>
      <c r="AB1226" s="573"/>
      <c r="AC1226" s="881"/>
      <c r="AD1226" s="881"/>
      <c r="AE1226" s="881"/>
      <c r="AF1226" s="881"/>
      <c r="AG1226" s="881"/>
      <c r="AH1226" s="881"/>
      <c r="AI1226" s="881"/>
      <c r="AJ1226" s="881"/>
      <c r="AK1226" s="881"/>
      <c r="AL1226" s="881"/>
      <c r="AM1226" s="881"/>
      <c r="AN1226" s="881"/>
      <c r="AO1226" s="881"/>
      <c r="AP1226" s="881"/>
      <c r="AQ1226" s="881"/>
      <c r="AR1226" s="881"/>
      <c r="AS1226" s="881"/>
      <c r="AT1226" s="881"/>
      <c r="AU1226" s="881"/>
      <c r="AV1226" s="881"/>
      <c r="AW1226" s="881"/>
      <c r="AX1226" s="881"/>
      <c r="AY1226" s="881"/>
      <c r="AZ1226" s="881"/>
    </row>
    <row r="1227" spans="1:52" ht="12" hidden="1" customHeight="1" x14ac:dyDescent="0.2"/>
    <row r="1228" spans="1:52" ht="12" hidden="1" customHeight="1" x14ac:dyDescent="0.2"/>
    <row r="1229" spans="1:52" ht="25.5" hidden="1" customHeight="1" x14ac:dyDescent="0.2">
      <c r="B1229" s="791" t="s">
        <v>1173</v>
      </c>
      <c r="C1229" s="89"/>
      <c r="D1229" s="99" t="s">
        <v>1164</v>
      </c>
      <c r="E1229" s="99" t="s">
        <v>1165</v>
      </c>
      <c r="F1229" s="99" t="s">
        <v>1166</v>
      </c>
      <c r="G1229" s="99" t="s">
        <v>1167</v>
      </c>
      <c r="H1229" s="99" t="s">
        <v>1168</v>
      </c>
      <c r="I1229" s="99" t="s">
        <v>1169</v>
      </c>
      <c r="J1229" s="99" t="s">
        <v>1170</v>
      </c>
      <c r="K1229" s="99" t="s">
        <v>1171</v>
      </c>
    </row>
    <row r="1230" spans="1:52" ht="45.75" hidden="1" customHeight="1" x14ac:dyDescent="0.2">
      <c r="B1230" s="83" t="s">
        <v>410</v>
      </c>
      <c r="C1230" s="782" t="s">
        <v>1175</v>
      </c>
      <c r="D1230" s="844" t="s">
        <v>55</v>
      </c>
      <c r="E1230" s="844" t="s">
        <v>57</v>
      </c>
      <c r="F1230" s="844" t="s">
        <v>58</v>
      </c>
      <c r="G1230" s="844" t="s">
        <v>1172</v>
      </c>
      <c r="H1230" s="844" t="s">
        <v>77</v>
      </c>
      <c r="I1230" s="844" t="s">
        <v>62</v>
      </c>
      <c r="J1230" s="844" t="s">
        <v>63</v>
      </c>
      <c r="K1230" s="844" t="s">
        <v>64</v>
      </c>
      <c r="L1230" s="783" t="s">
        <v>412</v>
      </c>
      <c r="AC1230" s="844" t="s">
        <v>55</v>
      </c>
      <c r="AD1230" s="844" t="s">
        <v>57</v>
      </c>
      <c r="AE1230" s="844" t="s">
        <v>58</v>
      </c>
      <c r="AF1230" s="844" t="s">
        <v>1172</v>
      </c>
      <c r="AG1230" s="844" t="s">
        <v>77</v>
      </c>
      <c r="AH1230" s="844" t="s">
        <v>62</v>
      </c>
      <c r="AI1230" s="844" t="s">
        <v>63</v>
      </c>
      <c r="AJ1230" s="844" t="s">
        <v>64</v>
      </c>
    </row>
    <row r="1231" spans="1:52" ht="27.75" hidden="1" customHeight="1" x14ac:dyDescent="0.2">
      <c r="B1231" s="785"/>
      <c r="C1231" s="786">
        <v>44764</v>
      </c>
      <c r="D1231" s="870">
        <v>0</v>
      </c>
      <c r="E1231" s="870">
        <v>0</v>
      </c>
      <c r="F1231" s="870">
        <v>0</v>
      </c>
      <c r="G1231" s="870">
        <v>0</v>
      </c>
      <c r="H1231" s="870">
        <v>0</v>
      </c>
      <c r="I1231" s="870">
        <v>0</v>
      </c>
      <c r="J1231" s="870">
        <v>0</v>
      </c>
      <c r="K1231" s="870">
        <v>0</v>
      </c>
      <c r="L1231" s="871">
        <f>SUM(D1231:K1231)</f>
        <v>0</v>
      </c>
      <c r="AB1231" s="540" t="s">
        <v>634</v>
      </c>
      <c r="AC1231" s="793">
        <f>D1231-D1204</f>
        <v>0</v>
      </c>
      <c r="AD1231" s="793">
        <f t="shared" ref="AD1231:AJ1231" si="485">E1231-E1204</f>
        <v>0</v>
      </c>
      <c r="AE1231" s="793">
        <f t="shared" si="485"/>
        <v>0</v>
      </c>
      <c r="AF1231" s="793">
        <f t="shared" si="485"/>
        <v>0</v>
      </c>
      <c r="AG1231" s="793">
        <f t="shared" si="485"/>
        <v>0</v>
      </c>
      <c r="AH1231" s="793">
        <f t="shared" si="485"/>
        <v>0</v>
      </c>
      <c r="AI1231" s="793">
        <f t="shared" si="485"/>
        <v>0</v>
      </c>
      <c r="AJ1231" s="793">
        <f t="shared" si="485"/>
        <v>0</v>
      </c>
    </row>
    <row r="1232" spans="1:52" ht="27.75" hidden="1" customHeight="1" x14ac:dyDescent="0.2">
      <c r="B1232" s="787"/>
      <c r="C1232" s="788">
        <v>44776</v>
      </c>
      <c r="D1232" s="872">
        <v>10</v>
      </c>
      <c r="E1232" s="872">
        <v>10</v>
      </c>
      <c r="F1232" s="872">
        <v>10</v>
      </c>
      <c r="G1232" s="872">
        <v>10</v>
      </c>
      <c r="H1232" s="872">
        <v>10</v>
      </c>
      <c r="I1232" s="872">
        <v>10</v>
      </c>
      <c r="J1232" s="872">
        <v>10</v>
      </c>
      <c r="K1232" s="872">
        <v>10</v>
      </c>
      <c r="L1232" s="873">
        <f t="shared" ref="L1232:L1241" si="486">SUM(D1232:K1232)</f>
        <v>80</v>
      </c>
      <c r="AB1232" s="540" t="s">
        <v>634</v>
      </c>
      <c r="AC1232" s="793">
        <f t="shared" ref="AC1232:AC1240" si="487">D1232-D1205</f>
        <v>0</v>
      </c>
      <c r="AD1232" s="793">
        <f t="shared" ref="AD1232:AD1240" si="488">E1232-E1205</f>
        <v>0</v>
      </c>
      <c r="AE1232" s="793">
        <f t="shared" ref="AE1232:AE1240" si="489">F1232-F1205</f>
        <v>0</v>
      </c>
      <c r="AF1232" s="793">
        <f t="shared" ref="AF1232:AF1240" si="490">G1232-G1205</f>
        <v>0</v>
      </c>
      <c r="AG1232" s="793">
        <f t="shared" ref="AG1232:AG1240" si="491">H1232-H1205</f>
        <v>0</v>
      </c>
      <c r="AH1232" s="793">
        <f t="shared" ref="AH1232:AH1240" si="492">I1232-I1205</f>
        <v>0</v>
      </c>
      <c r="AI1232" s="793">
        <f t="shared" ref="AI1232:AI1240" si="493">J1232-J1205</f>
        <v>0</v>
      </c>
      <c r="AJ1232" s="793">
        <f t="shared" ref="AJ1232:AJ1240" si="494">K1232-K1205</f>
        <v>0</v>
      </c>
    </row>
    <row r="1233" spans="2:51" ht="27.75" hidden="1" customHeight="1" x14ac:dyDescent="0.2">
      <c r="B1233" s="787"/>
      <c r="C1233" s="788">
        <v>44788</v>
      </c>
      <c r="D1233" s="872">
        <v>19</v>
      </c>
      <c r="E1233" s="872">
        <v>19</v>
      </c>
      <c r="F1233" s="872">
        <v>19</v>
      </c>
      <c r="G1233" s="872">
        <v>19</v>
      </c>
      <c r="H1233" s="872">
        <v>19</v>
      </c>
      <c r="I1233" s="872">
        <v>19</v>
      </c>
      <c r="J1233" s="872">
        <v>19</v>
      </c>
      <c r="K1233" s="872">
        <v>19</v>
      </c>
      <c r="L1233" s="873">
        <f t="shared" si="486"/>
        <v>152</v>
      </c>
      <c r="AB1233" s="540" t="s">
        <v>634</v>
      </c>
      <c r="AC1233" s="793">
        <f t="shared" si="487"/>
        <v>-2</v>
      </c>
      <c r="AD1233" s="793">
        <f t="shared" si="488"/>
        <v>-2</v>
      </c>
      <c r="AE1233" s="793">
        <f t="shared" si="489"/>
        <v>-2</v>
      </c>
      <c r="AF1233" s="793">
        <f t="shared" si="490"/>
        <v>-2</v>
      </c>
      <c r="AG1233" s="793">
        <f t="shared" si="491"/>
        <v>-2</v>
      </c>
      <c r="AH1233" s="793">
        <f t="shared" si="492"/>
        <v>-2</v>
      </c>
      <c r="AI1233" s="793">
        <f t="shared" si="493"/>
        <v>-2</v>
      </c>
      <c r="AJ1233" s="793">
        <f t="shared" si="494"/>
        <v>-2</v>
      </c>
    </row>
    <row r="1234" spans="2:51" ht="27.75" hidden="1" customHeight="1" x14ac:dyDescent="0.2">
      <c r="B1234" s="787"/>
      <c r="C1234" s="788">
        <v>44799</v>
      </c>
      <c r="D1234" s="872">
        <v>18</v>
      </c>
      <c r="E1234" s="872">
        <v>18</v>
      </c>
      <c r="F1234" s="872">
        <v>18</v>
      </c>
      <c r="G1234" s="872">
        <v>18</v>
      </c>
      <c r="H1234" s="872">
        <v>18</v>
      </c>
      <c r="I1234" s="872">
        <v>18</v>
      </c>
      <c r="J1234" s="872">
        <v>18</v>
      </c>
      <c r="K1234" s="872">
        <v>18</v>
      </c>
      <c r="L1234" s="873">
        <f t="shared" si="486"/>
        <v>144</v>
      </c>
      <c r="AB1234" s="540" t="s">
        <v>634</v>
      </c>
      <c r="AC1234" s="793">
        <f t="shared" si="487"/>
        <v>1</v>
      </c>
      <c r="AD1234" s="793">
        <f t="shared" si="488"/>
        <v>1</v>
      </c>
      <c r="AE1234" s="793">
        <f t="shared" si="489"/>
        <v>1</v>
      </c>
      <c r="AF1234" s="793">
        <f t="shared" si="490"/>
        <v>1</v>
      </c>
      <c r="AG1234" s="793">
        <f t="shared" si="491"/>
        <v>1</v>
      </c>
      <c r="AH1234" s="793">
        <f t="shared" si="492"/>
        <v>1</v>
      </c>
      <c r="AI1234" s="793">
        <f t="shared" si="493"/>
        <v>1</v>
      </c>
      <c r="AJ1234" s="793">
        <f t="shared" si="494"/>
        <v>1</v>
      </c>
    </row>
    <row r="1235" spans="2:51" ht="27.75" hidden="1" customHeight="1" x14ac:dyDescent="0.2">
      <c r="B1235" s="787"/>
      <c r="C1235" s="788">
        <v>44809</v>
      </c>
      <c r="D1235" s="872">
        <v>14</v>
      </c>
      <c r="E1235" s="872">
        <v>14</v>
      </c>
      <c r="F1235" s="872">
        <v>14</v>
      </c>
      <c r="G1235" s="872">
        <v>14</v>
      </c>
      <c r="H1235" s="872">
        <v>14</v>
      </c>
      <c r="I1235" s="872">
        <v>14</v>
      </c>
      <c r="J1235" s="872">
        <v>14</v>
      </c>
      <c r="K1235" s="872">
        <v>14</v>
      </c>
      <c r="L1235" s="873">
        <f t="shared" si="486"/>
        <v>112</v>
      </c>
      <c r="AB1235" s="540" t="s">
        <v>1185</v>
      </c>
      <c r="AC1235" s="793">
        <f t="shared" si="487"/>
        <v>-1</v>
      </c>
      <c r="AD1235" s="793">
        <f t="shared" si="488"/>
        <v>-1</v>
      </c>
      <c r="AE1235" s="793">
        <f t="shared" si="489"/>
        <v>-1</v>
      </c>
      <c r="AF1235" s="793">
        <f t="shared" si="490"/>
        <v>-1</v>
      </c>
      <c r="AG1235" s="793">
        <f t="shared" si="491"/>
        <v>-1</v>
      </c>
      <c r="AH1235" s="793">
        <f t="shared" si="492"/>
        <v>-1</v>
      </c>
      <c r="AI1235" s="793">
        <f t="shared" si="493"/>
        <v>-1</v>
      </c>
      <c r="AJ1235" s="793">
        <f t="shared" si="494"/>
        <v>-1</v>
      </c>
    </row>
    <row r="1236" spans="2:51" ht="27.75" hidden="1" customHeight="1" x14ac:dyDescent="0.2">
      <c r="B1236" s="787"/>
      <c r="C1236" s="788">
        <v>44818</v>
      </c>
      <c r="D1236" s="872">
        <v>10</v>
      </c>
      <c r="E1236" s="872">
        <v>10</v>
      </c>
      <c r="F1236" s="872">
        <v>10</v>
      </c>
      <c r="G1236" s="872">
        <v>10</v>
      </c>
      <c r="H1236" s="872">
        <v>10</v>
      </c>
      <c r="I1236" s="872">
        <v>10</v>
      </c>
      <c r="J1236" s="872">
        <v>10</v>
      </c>
      <c r="K1236" s="872">
        <v>10</v>
      </c>
      <c r="L1236" s="873">
        <f t="shared" si="486"/>
        <v>80</v>
      </c>
      <c r="AB1236" s="540" t="s">
        <v>1185</v>
      </c>
      <c r="AC1236" s="793">
        <f t="shared" si="487"/>
        <v>0</v>
      </c>
      <c r="AD1236" s="793">
        <f t="shared" si="488"/>
        <v>0</v>
      </c>
      <c r="AE1236" s="793">
        <f t="shared" si="489"/>
        <v>0</v>
      </c>
      <c r="AF1236" s="793">
        <f t="shared" si="490"/>
        <v>0</v>
      </c>
      <c r="AG1236" s="793">
        <f t="shared" si="491"/>
        <v>0</v>
      </c>
      <c r="AH1236" s="793">
        <f t="shared" si="492"/>
        <v>0</v>
      </c>
      <c r="AI1236" s="793">
        <f t="shared" si="493"/>
        <v>0</v>
      </c>
      <c r="AJ1236" s="793">
        <f t="shared" si="494"/>
        <v>0</v>
      </c>
    </row>
    <row r="1237" spans="2:51" ht="27.75" hidden="1" customHeight="1" x14ac:dyDescent="0.2">
      <c r="B1237" s="787"/>
      <c r="C1237" s="788">
        <v>44826</v>
      </c>
      <c r="D1237" s="872">
        <v>11</v>
      </c>
      <c r="E1237" s="872">
        <v>11</v>
      </c>
      <c r="F1237" s="872">
        <v>11</v>
      </c>
      <c r="G1237" s="872">
        <v>11</v>
      </c>
      <c r="H1237" s="872">
        <v>11</v>
      </c>
      <c r="I1237" s="872">
        <v>11</v>
      </c>
      <c r="J1237" s="872">
        <v>11</v>
      </c>
      <c r="K1237" s="872">
        <v>11</v>
      </c>
      <c r="L1237" s="873">
        <f t="shared" si="486"/>
        <v>88</v>
      </c>
      <c r="AB1237" s="540" t="s">
        <v>715</v>
      </c>
      <c r="AC1237" s="793">
        <f t="shared" si="487"/>
        <v>-64</v>
      </c>
      <c r="AD1237" s="793">
        <f t="shared" si="488"/>
        <v>-91</v>
      </c>
      <c r="AE1237" s="793">
        <f t="shared" si="489"/>
        <v>-64</v>
      </c>
      <c r="AF1237" s="793">
        <f t="shared" si="490"/>
        <v>-91</v>
      </c>
      <c r="AG1237" s="793">
        <f t="shared" si="491"/>
        <v>-64</v>
      </c>
      <c r="AH1237" s="793">
        <f t="shared" si="492"/>
        <v>-64</v>
      </c>
      <c r="AI1237" s="793">
        <f t="shared" si="493"/>
        <v>-91</v>
      </c>
      <c r="AJ1237" s="793">
        <f t="shared" si="494"/>
        <v>-91</v>
      </c>
    </row>
    <row r="1238" spans="2:51" ht="27.75" hidden="1" customHeight="1" x14ac:dyDescent="0.2">
      <c r="B1238" s="787"/>
      <c r="C1238" s="788">
        <v>44833</v>
      </c>
      <c r="D1238" s="872">
        <v>15</v>
      </c>
      <c r="E1238" s="872">
        <v>15</v>
      </c>
      <c r="F1238" s="872">
        <v>15</v>
      </c>
      <c r="G1238" s="872">
        <v>15</v>
      </c>
      <c r="H1238" s="872">
        <v>15</v>
      </c>
      <c r="I1238" s="872">
        <v>15</v>
      </c>
      <c r="J1238" s="872">
        <v>15</v>
      </c>
      <c r="K1238" s="872">
        <v>15</v>
      </c>
      <c r="L1238" s="873">
        <f t="shared" si="486"/>
        <v>120</v>
      </c>
      <c r="AB1238" s="540" t="s">
        <v>715</v>
      </c>
      <c r="AC1238" s="793">
        <f t="shared" si="487"/>
        <v>15</v>
      </c>
      <c r="AD1238" s="793">
        <f t="shared" si="488"/>
        <v>15</v>
      </c>
      <c r="AE1238" s="793">
        <f t="shared" si="489"/>
        <v>15</v>
      </c>
      <c r="AF1238" s="793">
        <f t="shared" si="490"/>
        <v>15</v>
      </c>
      <c r="AG1238" s="793">
        <f t="shared" si="491"/>
        <v>15</v>
      </c>
      <c r="AH1238" s="793">
        <f t="shared" si="492"/>
        <v>15</v>
      </c>
      <c r="AI1238" s="793">
        <f t="shared" si="493"/>
        <v>15</v>
      </c>
      <c r="AJ1238" s="793">
        <f t="shared" si="494"/>
        <v>15</v>
      </c>
    </row>
    <row r="1239" spans="2:51" ht="27.75" hidden="1" customHeight="1" x14ac:dyDescent="0.2">
      <c r="B1239" s="849"/>
      <c r="C1239" s="850">
        <v>44841</v>
      </c>
      <c r="D1239" s="874">
        <v>15</v>
      </c>
      <c r="E1239" s="874">
        <v>15</v>
      </c>
      <c r="F1239" s="874">
        <v>15</v>
      </c>
      <c r="G1239" s="874">
        <v>15</v>
      </c>
      <c r="H1239" s="874">
        <v>15</v>
      </c>
      <c r="I1239" s="874">
        <v>15</v>
      </c>
      <c r="J1239" s="874">
        <v>15</v>
      </c>
      <c r="K1239" s="874">
        <v>15</v>
      </c>
      <c r="L1239" s="873">
        <f t="shared" si="486"/>
        <v>120</v>
      </c>
      <c r="AB1239" s="540"/>
      <c r="AC1239" s="793">
        <f t="shared" si="487"/>
        <v>15</v>
      </c>
      <c r="AD1239" s="793">
        <f t="shared" si="488"/>
        <v>15</v>
      </c>
      <c r="AE1239" s="793">
        <f t="shared" si="489"/>
        <v>15</v>
      </c>
      <c r="AF1239" s="793">
        <f t="shared" si="490"/>
        <v>15</v>
      </c>
      <c r="AG1239" s="793">
        <f t="shared" si="491"/>
        <v>15</v>
      </c>
      <c r="AH1239" s="793">
        <f t="shared" si="492"/>
        <v>15</v>
      </c>
      <c r="AI1239" s="793">
        <f t="shared" si="493"/>
        <v>15</v>
      </c>
      <c r="AJ1239" s="793">
        <f t="shared" si="494"/>
        <v>15</v>
      </c>
    </row>
    <row r="1240" spans="2:51" ht="27.75" hidden="1" customHeight="1" x14ac:dyDescent="0.2">
      <c r="B1240" s="849"/>
      <c r="C1240" s="850">
        <v>44848</v>
      </c>
      <c r="D1240" s="874">
        <v>12</v>
      </c>
      <c r="E1240" s="874">
        <v>12</v>
      </c>
      <c r="F1240" s="874">
        <v>12</v>
      </c>
      <c r="G1240" s="874">
        <v>12</v>
      </c>
      <c r="H1240" s="874">
        <v>12</v>
      </c>
      <c r="I1240" s="874">
        <v>12</v>
      </c>
      <c r="J1240" s="874">
        <v>12</v>
      </c>
      <c r="K1240" s="874">
        <v>12</v>
      </c>
      <c r="L1240" s="875">
        <f t="shared" si="486"/>
        <v>96</v>
      </c>
      <c r="AB1240" s="540" t="s">
        <v>715</v>
      </c>
      <c r="AC1240" s="793">
        <f t="shared" si="487"/>
        <v>12</v>
      </c>
      <c r="AD1240" s="793">
        <f t="shared" si="488"/>
        <v>12</v>
      </c>
      <c r="AE1240" s="793">
        <f t="shared" si="489"/>
        <v>12</v>
      </c>
      <c r="AF1240" s="793">
        <f t="shared" si="490"/>
        <v>12</v>
      </c>
      <c r="AG1240" s="793">
        <f t="shared" si="491"/>
        <v>12</v>
      </c>
      <c r="AH1240" s="793">
        <f t="shared" si="492"/>
        <v>12</v>
      </c>
      <c r="AI1240" s="793">
        <f t="shared" si="493"/>
        <v>12</v>
      </c>
      <c r="AJ1240" s="793">
        <f t="shared" si="494"/>
        <v>12</v>
      </c>
    </row>
    <row r="1241" spans="2:51" ht="27.75" hidden="1" customHeight="1" x14ac:dyDescent="0.2">
      <c r="B1241" s="1898" t="s">
        <v>412</v>
      </c>
      <c r="C1241" s="1898"/>
      <c r="D1241" s="876">
        <f>SUM(D1231:D1240)</f>
        <v>124</v>
      </c>
      <c r="E1241" s="876">
        <f t="shared" ref="E1241:K1241" si="495">SUM(E1231:E1240)</f>
        <v>124</v>
      </c>
      <c r="F1241" s="876">
        <f t="shared" si="495"/>
        <v>124</v>
      </c>
      <c r="G1241" s="876">
        <f t="shared" si="495"/>
        <v>124</v>
      </c>
      <c r="H1241" s="876">
        <f t="shared" si="495"/>
        <v>124</v>
      </c>
      <c r="I1241" s="876">
        <f t="shared" si="495"/>
        <v>124</v>
      </c>
      <c r="J1241" s="876">
        <f t="shared" si="495"/>
        <v>124</v>
      </c>
      <c r="K1241" s="876">
        <f t="shared" si="495"/>
        <v>124</v>
      </c>
      <c r="L1241" s="876">
        <f t="shared" si="486"/>
        <v>992</v>
      </c>
      <c r="AC1241" s="852">
        <f>SUM(AC1231:AC1240)</f>
        <v>-24</v>
      </c>
      <c r="AD1241" s="851">
        <f t="shared" ref="AD1241:AI1241" si="496">SUM(AD1231:AD1240)</f>
        <v>-51</v>
      </c>
      <c r="AE1241" s="851">
        <f t="shared" si="496"/>
        <v>-24</v>
      </c>
      <c r="AF1241" s="851">
        <f t="shared" si="496"/>
        <v>-51</v>
      </c>
      <c r="AG1241" s="851">
        <f t="shared" si="496"/>
        <v>-24</v>
      </c>
      <c r="AH1241" s="851">
        <f t="shared" si="496"/>
        <v>-24</v>
      </c>
      <c r="AI1241" s="851">
        <f t="shared" si="496"/>
        <v>-51</v>
      </c>
      <c r="AJ1241" s="852">
        <f>SUM(AJ1231:AJ1240)</f>
        <v>-51</v>
      </c>
    </row>
    <row r="1242" spans="2:51" ht="12" hidden="1" customHeight="1" x14ac:dyDescent="0.2"/>
    <row r="1243" spans="2:51" ht="28.2" hidden="1" x14ac:dyDescent="0.2">
      <c r="B1243" s="726" t="s">
        <v>1204</v>
      </c>
      <c r="I1243" s="654"/>
      <c r="AB1243" s="654"/>
    </row>
    <row r="1244" spans="2:51" ht="12" hidden="1" customHeight="1" x14ac:dyDescent="0.2">
      <c r="AB1244" s="541"/>
    </row>
    <row r="1245" spans="2:51" ht="25.8" hidden="1" x14ac:dyDescent="0.2">
      <c r="B1245" s="792" t="s">
        <v>413</v>
      </c>
      <c r="C1245" s="89"/>
      <c r="D1245" s="103" t="s">
        <v>414</v>
      </c>
      <c r="E1245" s="103" t="s">
        <v>6</v>
      </c>
      <c r="F1245" s="103" t="s">
        <v>262</v>
      </c>
      <c r="G1245" s="103" t="s">
        <v>435</v>
      </c>
      <c r="H1245" s="103" t="s">
        <v>7</v>
      </c>
      <c r="I1245" s="103" t="s">
        <v>8</v>
      </c>
      <c r="J1245" s="99" t="s">
        <v>22</v>
      </c>
      <c r="K1245" s="103" t="s">
        <v>23</v>
      </c>
      <c r="L1245" s="103" t="s">
        <v>24</v>
      </c>
      <c r="M1245" s="103" t="s">
        <v>9</v>
      </c>
      <c r="N1245" s="103" t="s">
        <v>415</v>
      </c>
      <c r="O1245" s="103" t="s">
        <v>20</v>
      </c>
      <c r="P1245" s="103" t="s">
        <v>10</v>
      </c>
      <c r="Q1245" s="103" t="s">
        <v>436</v>
      </c>
      <c r="R1245" s="103" t="s">
        <v>12</v>
      </c>
      <c r="S1245" s="103" t="s">
        <v>11</v>
      </c>
      <c r="T1245" s="103" t="s">
        <v>437</v>
      </c>
      <c r="U1245" s="103" t="s">
        <v>13</v>
      </c>
      <c r="V1245" s="103" t="s">
        <v>14</v>
      </c>
      <c r="W1245" s="103" t="s">
        <v>416</v>
      </c>
      <c r="X1245" s="103" t="s">
        <v>1064</v>
      </c>
      <c r="Y1245" s="103" t="s">
        <v>15</v>
      </c>
      <c r="Z1245" s="103" t="s">
        <v>16</v>
      </c>
      <c r="AA1245" s="87"/>
      <c r="AB1245" s="540"/>
      <c r="AC1245" s="790" t="s">
        <v>409</v>
      </c>
      <c r="AD1245" s="81"/>
      <c r="AE1245" s="81"/>
      <c r="AF1245" s="81"/>
      <c r="AG1245" s="81"/>
      <c r="AH1245" s="81"/>
      <c r="AI1245" s="81"/>
      <c r="AJ1245" s="81"/>
      <c r="AK1245" s="81"/>
      <c r="AL1245" s="81"/>
      <c r="AM1245" s="81"/>
      <c r="AN1245" s="81"/>
      <c r="AO1245" s="81"/>
      <c r="AP1245" s="81"/>
      <c r="AQ1245" s="81"/>
      <c r="AR1245" s="81"/>
      <c r="AS1245" s="81"/>
      <c r="AT1245" s="81"/>
      <c r="AU1245" s="81"/>
      <c r="AV1245" s="81"/>
    </row>
    <row r="1246" spans="2:51" ht="53.25" hidden="1" customHeight="1" x14ac:dyDescent="0.2">
      <c r="B1246" s="83" t="s">
        <v>410</v>
      </c>
      <c r="C1246" s="83" t="s">
        <v>1174</v>
      </c>
      <c r="D1246" s="843" t="s">
        <v>1066</v>
      </c>
      <c r="E1246" s="853" t="s">
        <v>57</v>
      </c>
      <c r="F1246" s="854" t="s">
        <v>263</v>
      </c>
      <c r="G1246" s="855" t="s">
        <v>340</v>
      </c>
      <c r="H1246" s="853" t="s">
        <v>58</v>
      </c>
      <c r="I1246" s="855" t="s">
        <v>59</v>
      </c>
      <c r="J1246" s="862" t="s">
        <v>79</v>
      </c>
      <c r="K1246" s="854" t="s">
        <v>80</v>
      </c>
      <c r="L1246" s="855" t="s">
        <v>81</v>
      </c>
      <c r="M1246" s="853" t="s">
        <v>60</v>
      </c>
      <c r="N1246" s="855" t="s">
        <v>61</v>
      </c>
      <c r="O1246" s="843" t="s">
        <v>77</v>
      </c>
      <c r="P1246" s="853" t="s">
        <v>62</v>
      </c>
      <c r="Q1246" s="854" t="s">
        <v>349</v>
      </c>
      <c r="R1246" s="855" t="s">
        <v>65</v>
      </c>
      <c r="S1246" s="853" t="s">
        <v>63</v>
      </c>
      <c r="T1246" s="854" t="s">
        <v>350</v>
      </c>
      <c r="U1246" s="854" t="s">
        <v>66</v>
      </c>
      <c r="V1246" s="855" t="s">
        <v>67</v>
      </c>
      <c r="W1246" s="853" t="s">
        <v>64</v>
      </c>
      <c r="X1246" s="854" t="s">
        <v>351</v>
      </c>
      <c r="Y1246" s="854" t="s">
        <v>68</v>
      </c>
      <c r="Z1246" s="855" t="s">
        <v>69</v>
      </c>
      <c r="AA1246" s="784" t="s">
        <v>412</v>
      </c>
      <c r="AB1246" s="188"/>
      <c r="AC1246" s="843" t="s">
        <v>1066</v>
      </c>
      <c r="AD1246" s="853" t="s">
        <v>57</v>
      </c>
      <c r="AE1246" s="854" t="s">
        <v>263</v>
      </c>
      <c r="AF1246" s="855" t="s">
        <v>340</v>
      </c>
      <c r="AG1246" s="853" t="s">
        <v>58</v>
      </c>
      <c r="AH1246" s="855" t="s">
        <v>59</v>
      </c>
      <c r="AI1246" s="862" t="s">
        <v>79</v>
      </c>
      <c r="AJ1246" s="854" t="s">
        <v>80</v>
      </c>
      <c r="AK1246" s="855" t="s">
        <v>81</v>
      </c>
      <c r="AL1246" s="853" t="s">
        <v>60</v>
      </c>
      <c r="AM1246" s="855" t="s">
        <v>61</v>
      </c>
      <c r="AN1246" s="843" t="s">
        <v>77</v>
      </c>
      <c r="AO1246" s="853" t="s">
        <v>62</v>
      </c>
      <c r="AP1246" s="854" t="s">
        <v>349</v>
      </c>
      <c r="AQ1246" s="855" t="s">
        <v>65</v>
      </c>
      <c r="AR1246" s="853" t="s">
        <v>63</v>
      </c>
      <c r="AS1246" s="854" t="s">
        <v>350</v>
      </c>
      <c r="AT1246" s="854" t="s">
        <v>66</v>
      </c>
      <c r="AU1246" s="855" t="s">
        <v>67</v>
      </c>
      <c r="AV1246" s="853" t="s">
        <v>64</v>
      </c>
      <c r="AW1246" s="854" t="s">
        <v>351</v>
      </c>
      <c r="AX1246" s="854" t="s">
        <v>68</v>
      </c>
      <c r="AY1246" s="855" t="s">
        <v>69</v>
      </c>
    </row>
    <row r="1247" spans="2:51" ht="33.75" hidden="1" customHeight="1" x14ac:dyDescent="0.2">
      <c r="B1247" s="787"/>
      <c r="C1247" s="788">
        <v>44788</v>
      </c>
      <c r="D1247" s="937">
        <v>27</v>
      </c>
      <c r="E1247" s="938">
        <v>27</v>
      </c>
      <c r="F1247" s="939">
        <v>0</v>
      </c>
      <c r="G1247" s="940">
        <v>0</v>
      </c>
      <c r="H1247" s="938">
        <v>27</v>
      </c>
      <c r="I1247" s="940">
        <v>0</v>
      </c>
      <c r="J1247" s="938">
        <v>27</v>
      </c>
      <c r="K1247" s="939">
        <v>0</v>
      </c>
      <c r="L1247" s="940">
        <v>2</v>
      </c>
      <c r="M1247" s="938">
        <v>16</v>
      </c>
      <c r="N1247" s="940">
        <v>9</v>
      </c>
      <c r="O1247" s="937">
        <v>0</v>
      </c>
      <c r="P1247" s="938">
        <v>16</v>
      </c>
      <c r="Q1247" s="939">
        <v>0</v>
      </c>
      <c r="R1247" s="940">
        <v>36</v>
      </c>
      <c r="S1247" s="938">
        <v>16</v>
      </c>
      <c r="T1247" s="939">
        <v>0</v>
      </c>
      <c r="U1247" s="939">
        <v>0</v>
      </c>
      <c r="V1247" s="940">
        <v>36</v>
      </c>
      <c r="W1247" s="938">
        <v>16</v>
      </c>
      <c r="X1247" s="939">
        <v>0</v>
      </c>
      <c r="Y1247" s="939">
        <v>0</v>
      </c>
      <c r="Z1247" s="940">
        <v>36</v>
      </c>
      <c r="AA1247" s="847">
        <f t="shared" ref="AA1247:AA1259" si="497">SUM(D1247:Z1247)</f>
        <v>291</v>
      </c>
      <c r="AB1247" s="188"/>
      <c r="AC1247" s="794">
        <f>D1247-D1218</f>
        <v>0</v>
      </c>
      <c r="AD1247" s="863">
        <f t="shared" ref="AD1247:AY1247" si="498">E1247-E1218</f>
        <v>0</v>
      </c>
      <c r="AE1247" s="864">
        <f t="shared" si="498"/>
        <v>0</v>
      </c>
      <c r="AF1247" s="865">
        <f t="shared" si="498"/>
        <v>0</v>
      </c>
      <c r="AG1247" s="863">
        <f t="shared" si="498"/>
        <v>0</v>
      </c>
      <c r="AH1247" s="865">
        <f t="shared" si="498"/>
        <v>0</v>
      </c>
      <c r="AI1247" s="863">
        <f t="shared" si="498"/>
        <v>0</v>
      </c>
      <c r="AJ1247" s="864">
        <f t="shared" si="498"/>
        <v>0</v>
      </c>
      <c r="AK1247" s="865">
        <f t="shared" si="498"/>
        <v>0</v>
      </c>
      <c r="AL1247" s="863">
        <f t="shared" si="498"/>
        <v>0</v>
      </c>
      <c r="AM1247" s="865">
        <f t="shared" si="498"/>
        <v>0</v>
      </c>
      <c r="AN1247" s="794">
        <f t="shared" si="498"/>
        <v>0</v>
      </c>
      <c r="AO1247" s="863">
        <f t="shared" si="498"/>
        <v>0</v>
      </c>
      <c r="AP1247" s="864">
        <f t="shared" si="498"/>
        <v>0</v>
      </c>
      <c r="AQ1247" s="865">
        <f t="shared" si="498"/>
        <v>0</v>
      </c>
      <c r="AR1247" s="863">
        <f t="shared" si="498"/>
        <v>0</v>
      </c>
      <c r="AS1247" s="864">
        <f t="shared" si="498"/>
        <v>0</v>
      </c>
      <c r="AT1247" s="864">
        <f t="shared" si="498"/>
        <v>0</v>
      </c>
      <c r="AU1247" s="865">
        <f t="shared" si="498"/>
        <v>0</v>
      </c>
      <c r="AV1247" s="863">
        <f t="shared" si="498"/>
        <v>0</v>
      </c>
      <c r="AW1247" s="864">
        <f t="shared" si="498"/>
        <v>0</v>
      </c>
      <c r="AX1247" s="864">
        <f t="shared" si="498"/>
        <v>0</v>
      </c>
      <c r="AY1247" s="865">
        <f t="shared" si="498"/>
        <v>0</v>
      </c>
    </row>
    <row r="1248" spans="2:51" ht="33.75" hidden="1" customHeight="1" x14ac:dyDescent="0.2">
      <c r="B1248" s="787"/>
      <c r="C1248" s="788">
        <v>44799</v>
      </c>
      <c r="D1248" s="937">
        <v>28</v>
      </c>
      <c r="E1248" s="938">
        <v>28</v>
      </c>
      <c r="F1248" s="939">
        <v>0</v>
      </c>
      <c r="G1248" s="940">
        <v>0</v>
      </c>
      <c r="H1248" s="938">
        <v>28</v>
      </c>
      <c r="I1248" s="940">
        <v>0</v>
      </c>
      <c r="J1248" s="938">
        <v>21</v>
      </c>
      <c r="K1248" s="939">
        <v>1</v>
      </c>
      <c r="L1248" s="940">
        <v>6</v>
      </c>
      <c r="M1248" s="938">
        <v>2</v>
      </c>
      <c r="N1248" s="940">
        <v>4</v>
      </c>
      <c r="O1248" s="937">
        <v>26</v>
      </c>
      <c r="P1248" s="938">
        <v>29</v>
      </c>
      <c r="Q1248" s="939">
        <v>0</v>
      </c>
      <c r="R1248" s="940">
        <v>39</v>
      </c>
      <c r="S1248" s="938">
        <v>29</v>
      </c>
      <c r="T1248" s="939">
        <v>0</v>
      </c>
      <c r="U1248" s="939">
        <v>0</v>
      </c>
      <c r="V1248" s="940">
        <v>39</v>
      </c>
      <c r="W1248" s="938">
        <v>29</v>
      </c>
      <c r="X1248" s="939">
        <v>0</v>
      </c>
      <c r="Y1248" s="939">
        <v>0</v>
      </c>
      <c r="Z1248" s="940">
        <v>39</v>
      </c>
      <c r="AA1248" s="848">
        <f t="shared" si="497"/>
        <v>348</v>
      </c>
      <c r="AB1248" s="188"/>
      <c r="AC1248" s="794">
        <f t="shared" ref="AC1248:AC1253" si="499">D1248-D1219</f>
        <v>0</v>
      </c>
      <c r="AD1248" s="863">
        <f t="shared" ref="AD1248:AD1254" si="500">E1248-E1219</f>
        <v>0</v>
      </c>
      <c r="AE1248" s="864">
        <f t="shared" ref="AE1248:AE1254" si="501">F1248-F1219</f>
        <v>0</v>
      </c>
      <c r="AF1248" s="865">
        <f t="shared" ref="AF1248:AF1254" si="502">G1248-G1219</f>
        <v>0</v>
      </c>
      <c r="AG1248" s="863">
        <f t="shared" ref="AG1248:AG1254" si="503">H1248-H1219</f>
        <v>0</v>
      </c>
      <c r="AH1248" s="865">
        <f t="shared" ref="AH1248:AH1254" si="504">I1248-I1219</f>
        <v>0</v>
      </c>
      <c r="AI1248" s="863">
        <f t="shared" ref="AI1248:AI1254" si="505">J1248-J1219</f>
        <v>0</v>
      </c>
      <c r="AJ1248" s="864">
        <f t="shared" ref="AJ1248:AJ1254" si="506">K1248-K1219</f>
        <v>0</v>
      </c>
      <c r="AK1248" s="865">
        <f t="shared" ref="AK1248:AK1254" si="507">L1248-L1219</f>
        <v>0</v>
      </c>
      <c r="AL1248" s="863">
        <f t="shared" ref="AL1248:AL1254" si="508">M1248-M1219</f>
        <v>0</v>
      </c>
      <c r="AM1248" s="865">
        <f t="shared" ref="AM1248:AM1254" si="509">N1248-N1219</f>
        <v>0</v>
      </c>
      <c r="AN1248" s="794">
        <f t="shared" ref="AN1248:AN1254" si="510">O1248-O1219</f>
        <v>0</v>
      </c>
      <c r="AO1248" s="863">
        <f t="shared" ref="AO1248:AO1254" si="511">P1248-P1219</f>
        <v>0</v>
      </c>
      <c r="AP1248" s="864">
        <f t="shared" ref="AP1248:AP1254" si="512">Q1248-Q1219</f>
        <v>0</v>
      </c>
      <c r="AQ1248" s="865">
        <f t="shared" ref="AQ1248:AQ1254" si="513">R1248-R1219</f>
        <v>0</v>
      </c>
      <c r="AR1248" s="863">
        <f t="shared" ref="AR1248:AR1254" si="514">S1248-S1219</f>
        <v>0</v>
      </c>
      <c r="AS1248" s="864">
        <f t="shared" ref="AS1248:AS1254" si="515">T1248-T1219</f>
        <v>0</v>
      </c>
      <c r="AT1248" s="864">
        <f t="shared" ref="AT1248:AT1254" si="516">U1248-U1219</f>
        <v>0</v>
      </c>
      <c r="AU1248" s="865">
        <f t="shared" ref="AU1248:AU1254" si="517">V1248-V1219</f>
        <v>0</v>
      </c>
      <c r="AV1248" s="863">
        <f t="shared" ref="AV1248:AV1254" si="518">W1248-W1219</f>
        <v>0</v>
      </c>
      <c r="AW1248" s="864">
        <f t="shared" ref="AW1248:AW1254" si="519">X1248-X1219</f>
        <v>0</v>
      </c>
      <c r="AX1248" s="864">
        <f t="shared" ref="AX1248:AX1254" si="520">Y1248-Y1219</f>
        <v>0</v>
      </c>
      <c r="AY1248" s="865">
        <f t="shared" ref="AY1248:AY1254" si="521">Z1248-Z1219</f>
        <v>0</v>
      </c>
    </row>
    <row r="1249" spans="1:52" ht="33.75" hidden="1" customHeight="1" x14ac:dyDescent="0.2">
      <c r="B1249" s="787"/>
      <c r="C1249" s="788">
        <v>44809</v>
      </c>
      <c r="D1249" s="937">
        <v>32</v>
      </c>
      <c r="E1249" s="938">
        <v>22</v>
      </c>
      <c r="F1249" s="939">
        <v>2</v>
      </c>
      <c r="G1249" s="940">
        <v>0</v>
      </c>
      <c r="H1249" s="938">
        <v>30</v>
      </c>
      <c r="I1249" s="940">
        <v>2</v>
      </c>
      <c r="J1249" s="938">
        <v>4</v>
      </c>
      <c r="K1249" s="939">
        <v>0</v>
      </c>
      <c r="L1249" s="940">
        <v>22</v>
      </c>
      <c r="M1249" s="938">
        <v>0</v>
      </c>
      <c r="N1249" s="940">
        <v>23</v>
      </c>
      <c r="O1249" s="937">
        <v>4</v>
      </c>
      <c r="P1249" s="938">
        <v>4</v>
      </c>
      <c r="Q1249" s="939">
        <v>0</v>
      </c>
      <c r="R1249" s="940">
        <v>47</v>
      </c>
      <c r="S1249" s="938">
        <v>4</v>
      </c>
      <c r="T1249" s="939">
        <v>0</v>
      </c>
      <c r="U1249" s="939">
        <v>0</v>
      </c>
      <c r="V1249" s="940">
        <v>47</v>
      </c>
      <c r="W1249" s="938">
        <v>4</v>
      </c>
      <c r="X1249" s="939">
        <v>0</v>
      </c>
      <c r="Y1249" s="939">
        <v>0</v>
      </c>
      <c r="Z1249" s="940">
        <v>47</v>
      </c>
      <c r="AA1249" s="848">
        <f t="shared" si="497"/>
        <v>294</v>
      </c>
      <c r="AB1249" s="188"/>
      <c r="AC1249" s="794">
        <f t="shared" si="499"/>
        <v>0</v>
      </c>
      <c r="AD1249" s="863">
        <f t="shared" si="500"/>
        <v>0</v>
      </c>
      <c r="AE1249" s="864">
        <f t="shared" si="501"/>
        <v>0</v>
      </c>
      <c r="AF1249" s="865">
        <f t="shared" si="502"/>
        <v>0</v>
      </c>
      <c r="AG1249" s="863">
        <f t="shared" si="503"/>
        <v>0</v>
      </c>
      <c r="AH1249" s="865">
        <f t="shared" si="504"/>
        <v>0</v>
      </c>
      <c r="AI1249" s="863">
        <f t="shared" si="505"/>
        <v>0</v>
      </c>
      <c r="AJ1249" s="864">
        <f t="shared" si="506"/>
        <v>0</v>
      </c>
      <c r="AK1249" s="865">
        <f t="shared" si="507"/>
        <v>0</v>
      </c>
      <c r="AL1249" s="863">
        <f t="shared" si="508"/>
        <v>0</v>
      </c>
      <c r="AM1249" s="865">
        <f t="shared" si="509"/>
        <v>0</v>
      </c>
      <c r="AN1249" s="794">
        <f t="shared" si="510"/>
        <v>0</v>
      </c>
      <c r="AO1249" s="863">
        <f t="shared" si="511"/>
        <v>0</v>
      </c>
      <c r="AP1249" s="864">
        <f t="shared" si="512"/>
        <v>0</v>
      </c>
      <c r="AQ1249" s="865">
        <f t="shared" si="513"/>
        <v>0</v>
      </c>
      <c r="AR1249" s="863">
        <f t="shared" si="514"/>
        <v>0</v>
      </c>
      <c r="AS1249" s="864">
        <f t="shared" si="515"/>
        <v>0</v>
      </c>
      <c r="AT1249" s="864">
        <f t="shared" si="516"/>
        <v>0</v>
      </c>
      <c r="AU1249" s="865">
        <f t="shared" si="517"/>
        <v>0</v>
      </c>
      <c r="AV1249" s="863">
        <f t="shared" si="518"/>
        <v>0</v>
      </c>
      <c r="AW1249" s="864">
        <f t="shared" si="519"/>
        <v>0</v>
      </c>
      <c r="AX1249" s="864">
        <f t="shared" si="520"/>
        <v>0</v>
      </c>
      <c r="AY1249" s="865">
        <f t="shared" si="521"/>
        <v>0</v>
      </c>
    </row>
    <row r="1250" spans="1:52" ht="33.75" hidden="1" customHeight="1" x14ac:dyDescent="0.2">
      <c r="B1250" s="787"/>
      <c r="C1250" s="788">
        <v>44818</v>
      </c>
      <c r="D1250" s="937">
        <v>32</v>
      </c>
      <c r="E1250" s="938">
        <v>24</v>
      </c>
      <c r="F1250" s="939">
        <v>0</v>
      </c>
      <c r="G1250" s="940">
        <v>0</v>
      </c>
      <c r="H1250" s="938">
        <v>32</v>
      </c>
      <c r="I1250" s="940">
        <v>0</v>
      </c>
      <c r="J1250" s="938">
        <v>14</v>
      </c>
      <c r="K1250" s="939">
        <v>0</v>
      </c>
      <c r="L1250" s="940">
        <v>10</v>
      </c>
      <c r="M1250" s="938">
        <v>0</v>
      </c>
      <c r="N1250" s="940">
        <v>27</v>
      </c>
      <c r="O1250" s="937">
        <v>0</v>
      </c>
      <c r="P1250" s="938">
        <v>0</v>
      </c>
      <c r="Q1250" s="939">
        <v>0</v>
      </c>
      <c r="R1250" s="940">
        <v>43</v>
      </c>
      <c r="S1250" s="938">
        <v>0</v>
      </c>
      <c r="T1250" s="939">
        <v>0</v>
      </c>
      <c r="U1250" s="939">
        <v>2</v>
      </c>
      <c r="V1250" s="940">
        <v>41</v>
      </c>
      <c r="W1250" s="938">
        <v>0</v>
      </c>
      <c r="X1250" s="939">
        <v>0</v>
      </c>
      <c r="Y1250" s="939">
        <v>2</v>
      </c>
      <c r="Z1250" s="940">
        <v>41</v>
      </c>
      <c r="AA1250" s="848">
        <f t="shared" si="497"/>
        <v>268</v>
      </c>
      <c r="AB1250" s="188"/>
      <c r="AC1250" s="794">
        <f t="shared" si="499"/>
        <v>0</v>
      </c>
      <c r="AD1250" s="863">
        <f t="shared" si="500"/>
        <v>0</v>
      </c>
      <c r="AE1250" s="864">
        <f t="shared" si="501"/>
        <v>0</v>
      </c>
      <c r="AF1250" s="865">
        <f t="shared" si="502"/>
        <v>0</v>
      </c>
      <c r="AG1250" s="863">
        <f t="shared" si="503"/>
        <v>0</v>
      </c>
      <c r="AH1250" s="865">
        <f t="shared" si="504"/>
        <v>0</v>
      </c>
      <c r="AI1250" s="863">
        <f t="shared" si="505"/>
        <v>0</v>
      </c>
      <c r="AJ1250" s="864">
        <f t="shared" si="506"/>
        <v>0</v>
      </c>
      <c r="AK1250" s="865">
        <f t="shared" si="507"/>
        <v>0</v>
      </c>
      <c r="AL1250" s="863">
        <f t="shared" si="508"/>
        <v>0</v>
      </c>
      <c r="AM1250" s="865">
        <f t="shared" si="509"/>
        <v>0</v>
      </c>
      <c r="AN1250" s="794">
        <f t="shared" si="510"/>
        <v>0</v>
      </c>
      <c r="AO1250" s="863">
        <f t="shared" si="511"/>
        <v>0</v>
      </c>
      <c r="AP1250" s="864">
        <f t="shared" si="512"/>
        <v>0</v>
      </c>
      <c r="AQ1250" s="865">
        <f t="shared" si="513"/>
        <v>0</v>
      </c>
      <c r="AR1250" s="863">
        <f t="shared" si="514"/>
        <v>0</v>
      </c>
      <c r="AS1250" s="864">
        <f t="shared" si="515"/>
        <v>0</v>
      </c>
      <c r="AT1250" s="864">
        <f t="shared" si="516"/>
        <v>0</v>
      </c>
      <c r="AU1250" s="865">
        <f t="shared" si="517"/>
        <v>0</v>
      </c>
      <c r="AV1250" s="863">
        <f t="shared" si="518"/>
        <v>0</v>
      </c>
      <c r="AW1250" s="864">
        <f t="shared" si="519"/>
        <v>0</v>
      </c>
      <c r="AX1250" s="864">
        <f t="shared" si="520"/>
        <v>0</v>
      </c>
      <c r="AY1250" s="865">
        <f t="shared" si="521"/>
        <v>0</v>
      </c>
    </row>
    <row r="1251" spans="1:52" ht="33.75" hidden="1" customHeight="1" x14ac:dyDescent="0.2">
      <c r="A1251" s="856"/>
      <c r="B1251" s="787"/>
      <c r="C1251" s="788">
        <v>44826</v>
      </c>
      <c r="D1251" s="937">
        <v>30</v>
      </c>
      <c r="E1251" s="938">
        <v>20</v>
      </c>
      <c r="F1251" s="939">
        <v>0</v>
      </c>
      <c r="G1251" s="940">
        <v>0</v>
      </c>
      <c r="H1251" s="938">
        <v>30</v>
      </c>
      <c r="I1251" s="940">
        <v>0</v>
      </c>
      <c r="J1251" s="938">
        <v>16</v>
      </c>
      <c r="K1251" s="939">
        <v>0</v>
      </c>
      <c r="L1251" s="940">
        <v>4</v>
      </c>
      <c r="M1251" s="938">
        <v>0</v>
      </c>
      <c r="N1251" s="940">
        <v>15</v>
      </c>
      <c r="O1251" s="978">
        <v>21</v>
      </c>
      <c r="P1251" s="979">
        <v>21</v>
      </c>
      <c r="Q1251" s="939">
        <v>0</v>
      </c>
      <c r="R1251" s="940">
        <v>35</v>
      </c>
      <c r="S1251" s="979">
        <v>21</v>
      </c>
      <c r="T1251" s="939">
        <v>0</v>
      </c>
      <c r="U1251" s="939">
        <v>0</v>
      </c>
      <c r="V1251" s="940">
        <v>35</v>
      </c>
      <c r="W1251" s="979">
        <v>21</v>
      </c>
      <c r="X1251" s="939">
        <v>0</v>
      </c>
      <c r="Y1251" s="939">
        <v>0</v>
      </c>
      <c r="Z1251" s="940">
        <v>35</v>
      </c>
      <c r="AA1251" s="848">
        <f t="shared" si="497"/>
        <v>304</v>
      </c>
      <c r="AB1251" s="540" t="s">
        <v>634</v>
      </c>
      <c r="AC1251" s="794">
        <f t="shared" si="499"/>
        <v>0</v>
      </c>
      <c r="AD1251" s="863">
        <f t="shared" si="500"/>
        <v>0</v>
      </c>
      <c r="AE1251" s="864">
        <f t="shared" si="501"/>
        <v>0</v>
      </c>
      <c r="AF1251" s="865">
        <f t="shared" si="502"/>
        <v>0</v>
      </c>
      <c r="AG1251" s="863">
        <f t="shared" si="503"/>
        <v>0</v>
      </c>
      <c r="AH1251" s="865">
        <f t="shared" si="504"/>
        <v>0</v>
      </c>
      <c r="AI1251" s="863">
        <f t="shared" si="505"/>
        <v>0</v>
      </c>
      <c r="AJ1251" s="864">
        <f t="shared" si="506"/>
        <v>0</v>
      </c>
      <c r="AK1251" s="865">
        <f t="shared" si="507"/>
        <v>0</v>
      </c>
      <c r="AL1251" s="863">
        <f t="shared" si="508"/>
        <v>0</v>
      </c>
      <c r="AM1251" s="865">
        <f t="shared" si="509"/>
        <v>0</v>
      </c>
      <c r="AN1251" s="794">
        <f t="shared" si="510"/>
        <v>1</v>
      </c>
      <c r="AO1251" s="863">
        <f t="shared" si="511"/>
        <v>1</v>
      </c>
      <c r="AP1251" s="864">
        <f t="shared" si="512"/>
        <v>0</v>
      </c>
      <c r="AQ1251" s="865">
        <f t="shared" si="513"/>
        <v>0</v>
      </c>
      <c r="AR1251" s="863">
        <f t="shared" si="514"/>
        <v>1</v>
      </c>
      <c r="AS1251" s="864">
        <f t="shared" si="515"/>
        <v>0</v>
      </c>
      <c r="AT1251" s="864">
        <f t="shared" si="516"/>
        <v>0</v>
      </c>
      <c r="AU1251" s="865">
        <f t="shared" si="517"/>
        <v>0</v>
      </c>
      <c r="AV1251" s="863">
        <f t="shared" si="518"/>
        <v>1</v>
      </c>
      <c r="AW1251" s="864">
        <f t="shared" si="519"/>
        <v>0</v>
      </c>
      <c r="AX1251" s="864">
        <f t="shared" si="520"/>
        <v>0</v>
      </c>
      <c r="AY1251" s="865">
        <f t="shared" si="521"/>
        <v>0</v>
      </c>
    </row>
    <row r="1252" spans="1:52" ht="33.75" hidden="1" customHeight="1" x14ac:dyDescent="0.2">
      <c r="B1252" s="787"/>
      <c r="C1252" s="788">
        <v>44833</v>
      </c>
      <c r="D1252" s="978">
        <v>34</v>
      </c>
      <c r="E1252" s="979">
        <v>24</v>
      </c>
      <c r="F1252" s="939">
        <v>0</v>
      </c>
      <c r="G1252" s="940">
        <v>0</v>
      </c>
      <c r="H1252" s="979">
        <v>34</v>
      </c>
      <c r="I1252" s="940">
        <v>0</v>
      </c>
      <c r="J1252" s="979">
        <v>24</v>
      </c>
      <c r="K1252" s="939">
        <v>0</v>
      </c>
      <c r="L1252" s="940">
        <v>0</v>
      </c>
      <c r="M1252" s="938">
        <v>0</v>
      </c>
      <c r="N1252" s="940">
        <v>12</v>
      </c>
      <c r="O1252" s="978">
        <v>21</v>
      </c>
      <c r="P1252" s="979">
        <v>21</v>
      </c>
      <c r="Q1252" s="939">
        <v>0</v>
      </c>
      <c r="R1252" s="940">
        <v>32</v>
      </c>
      <c r="S1252" s="979">
        <v>21</v>
      </c>
      <c r="T1252" s="939">
        <v>0</v>
      </c>
      <c r="U1252" s="939">
        <v>0</v>
      </c>
      <c r="V1252" s="940">
        <v>32</v>
      </c>
      <c r="W1252" s="979">
        <v>21</v>
      </c>
      <c r="X1252" s="939">
        <v>0</v>
      </c>
      <c r="Y1252" s="939">
        <v>0</v>
      </c>
      <c r="Z1252" s="940">
        <v>32</v>
      </c>
      <c r="AA1252" s="848">
        <f t="shared" si="497"/>
        <v>308</v>
      </c>
      <c r="AB1252" s="540" t="s">
        <v>634</v>
      </c>
      <c r="AC1252" s="794">
        <f t="shared" si="499"/>
        <v>-1</v>
      </c>
      <c r="AD1252" s="863">
        <f t="shared" si="500"/>
        <v>-1</v>
      </c>
      <c r="AE1252" s="864">
        <f t="shared" si="501"/>
        <v>0</v>
      </c>
      <c r="AF1252" s="865">
        <f t="shared" si="502"/>
        <v>0</v>
      </c>
      <c r="AG1252" s="863">
        <f t="shared" si="503"/>
        <v>-1</v>
      </c>
      <c r="AH1252" s="865">
        <f t="shared" si="504"/>
        <v>0</v>
      </c>
      <c r="AI1252" s="863">
        <f t="shared" si="505"/>
        <v>-1</v>
      </c>
      <c r="AJ1252" s="864">
        <f t="shared" si="506"/>
        <v>0</v>
      </c>
      <c r="AK1252" s="865">
        <f t="shared" si="507"/>
        <v>0</v>
      </c>
      <c r="AL1252" s="863">
        <f t="shared" si="508"/>
        <v>0</v>
      </c>
      <c r="AM1252" s="865">
        <f t="shared" si="509"/>
        <v>0</v>
      </c>
      <c r="AN1252" s="794">
        <f t="shared" si="510"/>
        <v>-1</v>
      </c>
      <c r="AO1252" s="863">
        <f t="shared" si="511"/>
        <v>-1</v>
      </c>
      <c r="AP1252" s="864">
        <f t="shared" si="512"/>
        <v>0</v>
      </c>
      <c r="AQ1252" s="865">
        <f t="shared" si="513"/>
        <v>0</v>
      </c>
      <c r="AR1252" s="863">
        <f t="shared" si="514"/>
        <v>-1</v>
      </c>
      <c r="AS1252" s="864">
        <f t="shared" si="515"/>
        <v>0</v>
      </c>
      <c r="AT1252" s="864">
        <f t="shared" si="516"/>
        <v>0</v>
      </c>
      <c r="AU1252" s="865">
        <f t="shared" si="517"/>
        <v>0</v>
      </c>
      <c r="AV1252" s="863">
        <f t="shared" si="518"/>
        <v>-1</v>
      </c>
      <c r="AW1252" s="864">
        <f t="shared" si="519"/>
        <v>0</v>
      </c>
      <c r="AX1252" s="864">
        <f t="shared" si="520"/>
        <v>0</v>
      </c>
      <c r="AY1252" s="865">
        <f t="shared" si="521"/>
        <v>0</v>
      </c>
    </row>
    <row r="1253" spans="1:52" ht="33.75" hidden="1" customHeight="1" x14ac:dyDescent="0.2">
      <c r="B1253" s="845"/>
      <c r="C1253" s="924">
        <v>44841</v>
      </c>
      <c r="D1253" s="937">
        <v>35</v>
      </c>
      <c r="E1253" s="938">
        <v>25</v>
      </c>
      <c r="F1253" s="939">
        <v>0</v>
      </c>
      <c r="G1253" s="940">
        <v>0</v>
      </c>
      <c r="H1253" s="938">
        <v>37</v>
      </c>
      <c r="I1253" s="940">
        <v>0</v>
      </c>
      <c r="J1253" s="979">
        <v>21</v>
      </c>
      <c r="K1253" s="939">
        <v>0</v>
      </c>
      <c r="L1253" s="981">
        <v>4</v>
      </c>
      <c r="M1253" s="938">
        <v>10</v>
      </c>
      <c r="N1253" s="940">
        <v>10</v>
      </c>
      <c r="O1253" s="937">
        <v>9</v>
      </c>
      <c r="P1253" s="938">
        <v>19</v>
      </c>
      <c r="Q1253" s="939">
        <v>0</v>
      </c>
      <c r="R1253" s="940">
        <v>30</v>
      </c>
      <c r="S1253" s="938">
        <v>19</v>
      </c>
      <c r="T1253" s="939">
        <v>0</v>
      </c>
      <c r="U1253" s="939">
        <v>0</v>
      </c>
      <c r="V1253" s="940">
        <v>30</v>
      </c>
      <c r="W1253" s="938">
        <v>27</v>
      </c>
      <c r="X1253" s="939">
        <v>0</v>
      </c>
      <c r="Y1253" s="939">
        <v>0</v>
      </c>
      <c r="Z1253" s="940">
        <v>30</v>
      </c>
      <c r="AA1253" s="848">
        <f t="shared" si="497"/>
        <v>306</v>
      </c>
      <c r="AB1253" s="540" t="s">
        <v>634</v>
      </c>
      <c r="AC1253" s="794">
        <f t="shared" si="499"/>
        <v>0</v>
      </c>
      <c r="AD1253" s="863">
        <f t="shared" si="500"/>
        <v>0</v>
      </c>
      <c r="AE1253" s="864">
        <f t="shared" si="501"/>
        <v>0</v>
      </c>
      <c r="AF1253" s="865">
        <f t="shared" si="502"/>
        <v>0</v>
      </c>
      <c r="AG1253" s="863">
        <f t="shared" si="503"/>
        <v>0</v>
      </c>
      <c r="AH1253" s="865">
        <f t="shared" si="504"/>
        <v>0</v>
      </c>
      <c r="AI1253" s="863">
        <f>J1253-J1224</f>
        <v>-1</v>
      </c>
      <c r="AJ1253" s="864">
        <f t="shared" si="506"/>
        <v>0</v>
      </c>
      <c r="AK1253" s="865">
        <f t="shared" si="507"/>
        <v>1</v>
      </c>
      <c r="AL1253" s="863">
        <f t="shared" si="508"/>
        <v>0</v>
      </c>
      <c r="AM1253" s="865">
        <f t="shared" si="509"/>
        <v>0</v>
      </c>
      <c r="AN1253" s="794">
        <f t="shared" si="510"/>
        <v>0</v>
      </c>
      <c r="AO1253" s="863">
        <f t="shared" si="511"/>
        <v>0</v>
      </c>
      <c r="AP1253" s="864">
        <f t="shared" si="512"/>
        <v>0</v>
      </c>
      <c r="AQ1253" s="865">
        <f t="shared" si="513"/>
        <v>0</v>
      </c>
      <c r="AR1253" s="863">
        <f t="shared" si="514"/>
        <v>0</v>
      </c>
      <c r="AS1253" s="864">
        <f t="shared" si="515"/>
        <v>0</v>
      </c>
      <c r="AT1253" s="864">
        <f t="shared" si="516"/>
        <v>0</v>
      </c>
      <c r="AU1253" s="865">
        <f t="shared" si="517"/>
        <v>0</v>
      </c>
      <c r="AV1253" s="863">
        <f t="shared" si="518"/>
        <v>0</v>
      </c>
      <c r="AW1253" s="864">
        <f t="shared" si="519"/>
        <v>0</v>
      </c>
      <c r="AX1253" s="864">
        <f t="shared" si="520"/>
        <v>0</v>
      </c>
      <c r="AY1253" s="865">
        <f t="shared" si="521"/>
        <v>0</v>
      </c>
    </row>
    <row r="1254" spans="1:52" ht="33.75" hidden="1" customHeight="1" x14ac:dyDescent="0.2">
      <c r="B1254" s="845"/>
      <c r="C1254" s="924">
        <v>44848</v>
      </c>
      <c r="D1254" s="978">
        <v>28</v>
      </c>
      <c r="E1254" s="979">
        <v>20</v>
      </c>
      <c r="F1254" s="939">
        <v>0</v>
      </c>
      <c r="G1254" s="940">
        <v>0</v>
      </c>
      <c r="H1254" s="979">
        <v>28</v>
      </c>
      <c r="I1254" s="940">
        <v>0</v>
      </c>
      <c r="J1254" s="979">
        <v>14</v>
      </c>
      <c r="K1254" s="939">
        <v>0</v>
      </c>
      <c r="L1254" s="981">
        <v>6</v>
      </c>
      <c r="M1254" s="938">
        <v>0</v>
      </c>
      <c r="N1254" s="981">
        <v>19</v>
      </c>
      <c r="O1254" s="978">
        <v>12</v>
      </c>
      <c r="P1254" s="979">
        <v>18</v>
      </c>
      <c r="Q1254" s="939">
        <v>0</v>
      </c>
      <c r="R1254" s="981">
        <v>29</v>
      </c>
      <c r="S1254" s="979">
        <v>18</v>
      </c>
      <c r="T1254" s="939">
        <v>0</v>
      </c>
      <c r="U1254" s="939">
        <v>0</v>
      </c>
      <c r="V1254" s="981">
        <v>29</v>
      </c>
      <c r="W1254" s="979">
        <v>18</v>
      </c>
      <c r="X1254" s="939">
        <v>0</v>
      </c>
      <c r="Y1254" s="939">
        <v>0</v>
      </c>
      <c r="Z1254" s="981">
        <v>29</v>
      </c>
      <c r="AA1254" s="848">
        <f t="shared" si="497"/>
        <v>268</v>
      </c>
      <c r="AB1254" s="540" t="s">
        <v>634</v>
      </c>
      <c r="AC1254" s="794">
        <f>D1254-D1225</f>
        <v>11</v>
      </c>
      <c r="AD1254" s="863">
        <f t="shared" si="500"/>
        <v>15</v>
      </c>
      <c r="AE1254" s="864">
        <f t="shared" si="501"/>
        <v>0</v>
      </c>
      <c r="AF1254" s="865">
        <f t="shared" si="502"/>
        <v>0</v>
      </c>
      <c r="AG1254" s="863">
        <f t="shared" si="503"/>
        <v>11</v>
      </c>
      <c r="AH1254" s="865">
        <f t="shared" si="504"/>
        <v>0</v>
      </c>
      <c r="AI1254" s="863">
        <f t="shared" si="505"/>
        <v>11</v>
      </c>
      <c r="AJ1254" s="864">
        <f t="shared" si="506"/>
        <v>0</v>
      </c>
      <c r="AK1254" s="865">
        <f t="shared" si="507"/>
        <v>4</v>
      </c>
      <c r="AL1254" s="863">
        <f t="shared" si="508"/>
        <v>0</v>
      </c>
      <c r="AM1254" s="865">
        <f t="shared" si="509"/>
        <v>-6</v>
      </c>
      <c r="AN1254" s="794">
        <f t="shared" si="510"/>
        <v>-1</v>
      </c>
      <c r="AO1254" s="863">
        <f t="shared" si="511"/>
        <v>-1</v>
      </c>
      <c r="AP1254" s="864">
        <f t="shared" si="512"/>
        <v>0</v>
      </c>
      <c r="AQ1254" s="865">
        <f t="shared" si="513"/>
        <v>-18</v>
      </c>
      <c r="AR1254" s="863">
        <f t="shared" si="514"/>
        <v>-1</v>
      </c>
      <c r="AS1254" s="864">
        <f t="shared" si="515"/>
        <v>0</v>
      </c>
      <c r="AT1254" s="864">
        <f t="shared" si="516"/>
        <v>0</v>
      </c>
      <c r="AU1254" s="865">
        <f t="shared" si="517"/>
        <v>-18</v>
      </c>
      <c r="AV1254" s="863">
        <f t="shared" si="518"/>
        <v>-1</v>
      </c>
      <c r="AW1254" s="864">
        <f t="shared" si="519"/>
        <v>0</v>
      </c>
      <c r="AX1254" s="864">
        <f t="shared" si="520"/>
        <v>0</v>
      </c>
      <c r="AY1254" s="865">
        <f t="shared" si="521"/>
        <v>-18</v>
      </c>
    </row>
    <row r="1255" spans="1:52" ht="33.75" hidden="1" customHeight="1" x14ac:dyDescent="0.2">
      <c r="B1255" s="845"/>
      <c r="C1255" s="924">
        <v>44854</v>
      </c>
      <c r="D1255" s="978">
        <v>36</v>
      </c>
      <c r="E1255" s="979">
        <v>28</v>
      </c>
      <c r="F1255" s="939">
        <v>0</v>
      </c>
      <c r="G1255" s="940">
        <v>0</v>
      </c>
      <c r="H1255" s="979">
        <v>36</v>
      </c>
      <c r="I1255" s="940">
        <v>0</v>
      </c>
      <c r="J1255" s="979">
        <v>27</v>
      </c>
      <c r="K1255" s="939">
        <v>0</v>
      </c>
      <c r="L1255" s="981">
        <v>1</v>
      </c>
      <c r="M1255" s="979">
        <v>1</v>
      </c>
      <c r="N1255" s="981">
        <v>22</v>
      </c>
      <c r="O1255" s="978">
        <v>12</v>
      </c>
      <c r="P1255" s="979">
        <v>22</v>
      </c>
      <c r="Q1255" s="939">
        <v>0</v>
      </c>
      <c r="R1255" s="981">
        <v>29</v>
      </c>
      <c r="S1255" s="979">
        <v>22</v>
      </c>
      <c r="T1255" s="939">
        <v>0</v>
      </c>
      <c r="U1255" s="939">
        <v>0</v>
      </c>
      <c r="V1255" s="981">
        <v>29</v>
      </c>
      <c r="W1255" s="979">
        <v>22</v>
      </c>
      <c r="X1255" s="939">
        <v>0</v>
      </c>
      <c r="Y1255" s="939">
        <v>0</v>
      </c>
      <c r="Z1255" s="981">
        <v>29</v>
      </c>
      <c r="AA1255" s="848">
        <f t="shared" si="497"/>
        <v>316</v>
      </c>
      <c r="AB1255" s="540" t="s">
        <v>715</v>
      </c>
      <c r="AC1255" s="794">
        <v>36</v>
      </c>
      <c r="AD1255" s="863">
        <v>28</v>
      </c>
      <c r="AE1255" s="864">
        <v>0</v>
      </c>
      <c r="AF1255" s="865">
        <v>0</v>
      </c>
      <c r="AG1255" s="863">
        <v>36</v>
      </c>
      <c r="AH1255" s="865">
        <v>0</v>
      </c>
      <c r="AI1255" s="863">
        <v>27</v>
      </c>
      <c r="AJ1255" s="864">
        <v>0</v>
      </c>
      <c r="AK1255" s="865">
        <v>1</v>
      </c>
      <c r="AL1255" s="863">
        <v>1</v>
      </c>
      <c r="AM1255" s="865">
        <v>22</v>
      </c>
      <c r="AN1255" s="794">
        <v>12</v>
      </c>
      <c r="AO1255" s="863">
        <v>22</v>
      </c>
      <c r="AP1255" s="864">
        <v>0</v>
      </c>
      <c r="AQ1255" s="865">
        <v>29</v>
      </c>
      <c r="AR1255" s="863">
        <v>22</v>
      </c>
      <c r="AS1255" s="864">
        <v>0</v>
      </c>
      <c r="AT1255" s="864">
        <v>0</v>
      </c>
      <c r="AU1255" s="865">
        <v>29</v>
      </c>
      <c r="AV1255" s="863">
        <v>22</v>
      </c>
      <c r="AW1255" s="864">
        <v>0</v>
      </c>
      <c r="AX1255" s="864">
        <v>0</v>
      </c>
      <c r="AY1255" s="865">
        <v>29</v>
      </c>
    </row>
    <row r="1256" spans="1:52" ht="33.75" hidden="1" customHeight="1" x14ac:dyDescent="0.2">
      <c r="B1256" s="845"/>
      <c r="C1256" s="924">
        <v>44862</v>
      </c>
      <c r="D1256" s="978">
        <v>39</v>
      </c>
      <c r="E1256" s="979">
        <v>29</v>
      </c>
      <c r="F1256" s="939">
        <v>0</v>
      </c>
      <c r="G1256" s="940">
        <v>0</v>
      </c>
      <c r="H1256" s="979">
        <v>39</v>
      </c>
      <c r="I1256" s="940">
        <v>0</v>
      </c>
      <c r="J1256" s="979">
        <v>13</v>
      </c>
      <c r="K1256" s="939">
        <v>0</v>
      </c>
      <c r="L1256" s="981">
        <v>16</v>
      </c>
      <c r="M1256" s="938">
        <v>0</v>
      </c>
      <c r="N1256" s="981">
        <v>20</v>
      </c>
      <c r="O1256" s="978">
        <v>18</v>
      </c>
      <c r="P1256" s="979">
        <v>22</v>
      </c>
      <c r="Q1256" s="939">
        <v>0</v>
      </c>
      <c r="R1256" s="981">
        <v>27</v>
      </c>
      <c r="S1256" s="979">
        <v>22</v>
      </c>
      <c r="T1256" s="939">
        <v>0</v>
      </c>
      <c r="U1256" s="939">
        <v>0</v>
      </c>
      <c r="V1256" s="981">
        <v>27</v>
      </c>
      <c r="W1256" s="979">
        <v>22</v>
      </c>
      <c r="X1256" s="939">
        <v>0</v>
      </c>
      <c r="Y1256" s="939">
        <v>0</v>
      </c>
      <c r="Z1256" s="981">
        <v>30</v>
      </c>
      <c r="AA1256" s="848">
        <f t="shared" si="497"/>
        <v>324</v>
      </c>
      <c r="AB1256" s="540" t="s">
        <v>715</v>
      </c>
      <c r="AC1256" s="794">
        <v>39</v>
      </c>
      <c r="AD1256" s="863">
        <v>29</v>
      </c>
      <c r="AE1256" s="864">
        <v>0</v>
      </c>
      <c r="AF1256" s="865">
        <v>0</v>
      </c>
      <c r="AG1256" s="863">
        <v>39</v>
      </c>
      <c r="AH1256" s="865">
        <v>0</v>
      </c>
      <c r="AI1256" s="863">
        <v>13</v>
      </c>
      <c r="AJ1256" s="864">
        <v>0</v>
      </c>
      <c r="AK1256" s="865">
        <v>16</v>
      </c>
      <c r="AL1256" s="863">
        <v>0</v>
      </c>
      <c r="AM1256" s="865">
        <v>20</v>
      </c>
      <c r="AN1256" s="794">
        <v>18</v>
      </c>
      <c r="AO1256" s="863">
        <v>22</v>
      </c>
      <c r="AP1256" s="864">
        <v>0</v>
      </c>
      <c r="AQ1256" s="865">
        <v>27</v>
      </c>
      <c r="AR1256" s="863">
        <v>22</v>
      </c>
      <c r="AS1256" s="864">
        <v>0</v>
      </c>
      <c r="AT1256" s="864">
        <v>0</v>
      </c>
      <c r="AU1256" s="865">
        <v>27</v>
      </c>
      <c r="AV1256" s="863">
        <v>22</v>
      </c>
      <c r="AW1256" s="864">
        <v>0</v>
      </c>
      <c r="AX1256" s="864">
        <v>0</v>
      </c>
      <c r="AY1256" s="865">
        <v>30</v>
      </c>
    </row>
    <row r="1257" spans="1:52" ht="33.75" hidden="1" customHeight="1" x14ac:dyDescent="0.2">
      <c r="B1257" s="845"/>
      <c r="C1257" s="924">
        <v>44868</v>
      </c>
      <c r="D1257" s="978">
        <v>43</v>
      </c>
      <c r="E1257" s="979">
        <v>37</v>
      </c>
      <c r="F1257" s="939">
        <v>0</v>
      </c>
      <c r="G1257" s="940">
        <v>0</v>
      </c>
      <c r="H1257" s="979">
        <v>43</v>
      </c>
      <c r="I1257" s="940">
        <v>0</v>
      </c>
      <c r="J1257" s="979">
        <v>1</v>
      </c>
      <c r="K1257" s="980">
        <v>2</v>
      </c>
      <c r="L1257" s="981">
        <v>28</v>
      </c>
      <c r="M1257" s="938">
        <v>0</v>
      </c>
      <c r="N1257" s="981">
        <v>45</v>
      </c>
      <c r="O1257" s="978">
        <v>7</v>
      </c>
      <c r="P1257" s="979">
        <v>9</v>
      </c>
      <c r="Q1257" s="939">
        <v>0</v>
      </c>
      <c r="R1257" s="981">
        <v>31</v>
      </c>
      <c r="S1257" s="979">
        <v>11</v>
      </c>
      <c r="T1257" s="939">
        <v>0</v>
      </c>
      <c r="U1257" s="939">
        <v>0</v>
      </c>
      <c r="V1257" s="981">
        <v>34</v>
      </c>
      <c r="W1257" s="979">
        <v>11</v>
      </c>
      <c r="X1257" s="939">
        <v>0</v>
      </c>
      <c r="Y1257" s="939">
        <v>0</v>
      </c>
      <c r="Z1257" s="981">
        <v>31</v>
      </c>
      <c r="AA1257" s="848">
        <f t="shared" si="497"/>
        <v>333</v>
      </c>
      <c r="AB1257" s="540" t="s">
        <v>715</v>
      </c>
      <c r="AC1257" s="794">
        <v>43</v>
      </c>
      <c r="AD1257" s="863">
        <v>37</v>
      </c>
      <c r="AE1257" s="864">
        <v>0</v>
      </c>
      <c r="AF1257" s="865">
        <v>0</v>
      </c>
      <c r="AG1257" s="863">
        <v>43</v>
      </c>
      <c r="AH1257" s="865">
        <v>0</v>
      </c>
      <c r="AI1257" s="863">
        <v>1</v>
      </c>
      <c r="AJ1257" s="864">
        <v>2</v>
      </c>
      <c r="AK1257" s="865">
        <v>28</v>
      </c>
      <c r="AL1257" s="863">
        <v>0</v>
      </c>
      <c r="AM1257" s="865">
        <v>45</v>
      </c>
      <c r="AN1257" s="794">
        <v>7</v>
      </c>
      <c r="AO1257" s="863">
        <v>9</v>
      </c>
      <c r="AP1257" s="864">
        <v>0</v>
      </c>
      <c r="AQ1257" s="865">
        <v>31</v>
      </c>
      <c r="AR1257" s="863">
        <v>11</v>
      </c>
      <c r="AS1257" s="864">
        <v>0</v>
      </c>
      <c r="AT1257" s="864">
        <v>0</v>
      </c>
      <c r="AU1257" s="865">
        <v>34</v>
      </c>
      <c r="AV1257" s="863">
        <v>11</v>
      </c>
      <c r="AW1257" s="864">
        <v>0</v>
      </c>
      <c r="AX1257" s="864">
        <v>0</v>
      </c>
      <c r="AY1257" s="865">
        <v>31</v>
      </c>
    </row>
    <row r="1258" spans="1:52" ht="33.75" hidden="1" customHeight="1" x14ac:dyDescent="0.2">
      <c r="B1258" s="845"/>
      <c r="C1258" s="924">
        <v>44876</v>
      </c>
      <c r="D1258" s="978">
        <v>33</v>
      </c>
      <c r="E1258" s="979">
        <v>14</v>
      </c>
      <c r="F1258" s="939">
        <v>0</v>
      </c>
      <c r="G1258" s="940">
        <v>0</v>
      </c>
      <c r="H1258" s="979">
        <v>31</v>
      </c>
      <c r="I1258" s="940">
        <v>0</v>
      </c>
      <c r="J1258" s="938">
        <v>0</v>
      </c>
      <c r="K1258" s="939">
        <v>0</v>
      </c>
      <c r="L1258" s="981">
        <v>13</v>
      </c>
      <c r="M1258" s="938">
        <v>0</v>
      </c>
      <c r="N1258" s="981">
        <v>41</v>
      </c>
      <c r="O1258" s="937">
        <v>0</v>
      </c>
      <c r="P1258" s="938">
        <v>0</v>
      </c>
      <c r="Q1258" s="939">
        <v>0</v>
      </c>
      <c r="R1258" s="981">
        <v>21</v>
      </c>
      <c r="S1258" s="938">
        <v>0</v>
      </c>
      <c r="T1258" s="939">
        <v>0</v>
      </c>
      <c r="U1258" s="939">
        <v>0</v>
      </c>
      <c r="V1258" s="981">
        <v>21</v>
      </c>
      <c r="W1258" s="938">
        <v>0</v>
      </c>
      <c r="X1258" s="939">
        <v>0</v>
      </c>
      <c r="Y1258" s="939">
        <v>0</v>
      </c>
      <c r="Z1258" s="981">
        <v>21</v>
      </c>
      <c r="AA1258" s="969">
        <f t="shared" si="497"/>
        <v>195</v>
      </c>
      <c r="AB1258" s="540" t="s">
        <v>715</v>
      </c>
      <c r="AC1258" s="965">
        <v>33</v>
      </c>
      <c r="AD1258" s="966">
        <v>14</v>
      </c>
      <c r="AE1258" s="967">
        <v>0</v>
      </c>
      <c r="AF1258" s="968">
        <v>0</v>
      </c>
      <c r="AG1258" s="966">
        <v>31</v>
      </c>
      <c r="AH1258" s="968">
        <v>0</v>
      </c>
      <c r="AI1258" s="966">
        <v>0</v>
      </c>
      <c r="AJ1258" s="967">
        <v>0</v>
      </c>
      <c r="AK1258" s="968">
        <v>13</v>
      </c>
      <c r="AL1258" s="966">
        <v>0</v>
      </c>
      <c r="AM1258" s="968">
        <v>41</v>
      </c>
      <c r="AN1258" s="965">
        <v>0</v>
      </c>
      <c r="AO1258" s="966">
        <v>0</v>
      </c>
      <c r="AP1258" s="967">
        <v>0</v>
      </c>
      <c r="AQ1258" s="968">
        <v>21</v>
      </c>
      <c r="AR1258" s="966">
        <v>0</v>
      </c>
      <c r="AS1258" s="967">
        <v>0</v>
      </c>
      <c r="AT1258" s="967">
        <v>0</v>
      </c>
      <c r="AU1258" s="968">
        <v>21</v>
      </c>
      <c r="AV1258" s="966">
        <v>0</v>
      </c>
      <c r="AW1258" s="967">
        <v>0</v>
      </c>
      <c r="AX1258" s="967">
        <v>0</v>
      </c>
      <c r="AY1258" s="968">
        <v>21</v>
      </c>
    </row>
    <row r="1259" spans="1:52" ht="33.75" hidden="1" customHeight="1" x14ac:dyDescent="0.2">
      <c r="B1259" s="1898" t="s">
        <v>412</v>
      </c>
      <c r="C1259" s="1898"/>
      <c r="D1259" s="424">
        <f t="shared" ref="D1259:Z1259" si="522">SUM(D1247:D1256)</f>
        <v>321</v>
      </c>
      <c r="E1259" s="859">
        <f t="shared" si="522"/>
        <v>247</v>
      </c>
      <c r="F1259" s="860">
        <f t="shared" si="522"/>
        <v>2</v>
      </c>
      <c r="G1259" s="861">
        <f t="shared" si="522"/>
        <v>0</v>
      </c>
      <c r="H1259" s="859">
        <f t="shared" si="522"/>
        <v>321</v>
      </c>
      <c r="I1259" s="861">
        <f t="shared" si="522"/>
        <v>2</v>
      </c>
      <c r="J1259" s="859">
        <f t="shared" si="522"/>
        <v>181</v>
      </c>
      <c r="K1259" s="860">
        <f t="shared" si="522"/>
        <v>1</v>
      </c>
      <c r="L1259" s="861">
        <f t="shared" si="522"/>
        <v>71</v>
      </c>
      <c r="M1259" s="859">
        <f t="shared" si="522"/>
        <v>29</v>
      </c>
      <c r="N1259" s="861">
        <f t="shared" si="522"/>
        <v>161</v>
      </c>
      <c r="O1259" s="424">
        <f t="shared" si="522"/>
        <v>123</v>
      </c>
      <c r="P1259" s="859">
        <f t="shared" si="522"/>
        <v>172</v>
      </c>
      <c r="Q1259" s="860">
        <f t="shared" si="522"/>
        <v>0</v>
      </c>
      <c r="R1259" s="861">
        <f t="shared" si="522"/>
        <v>347</v>
      </c>
      <c r="S1259" s="859">
        <f t="shared" si="522"/>
        <v>172</v>
      </c>
      <c r="T1259" s="860">
        <f t="shared" si="522"/>
        <v>0</v>
      </c>
      <c r="U1259" s="860">
        <f t="shared" si="522"/>
        <v>2</v>
      </c>
      <c r="V1259" s="861">
        <f t="shared" si="522"/>
        <v>345</v>
      </c>
      <c r="W1259" s="859">
        <f t="shared" si="522"/>
        <v>180</v>
      </c>
      <c r="X1259" s="860">
        <f t="shared" si="522"/>
        <v>0</v>
      </c>
      <c r="Y1259" s="860">
        <f t="shared" si="522"/>
        <v>2</v>
      </c>
      <c r="Z1259" s="861">
        <f t="shared" si="522"/>
        <v>348</v>
      </c>
      <c r="AA1259" s="970">
        <f t="shared" si="497"/>
        <v>3027</v>
      </c>
      <c r="AB1259" s="573"/>
      <c r="AC1259" s="971">
        <f>SUM(AC1247:AC1258)</f>
        <v>161</v>
      </c>
      <c r="AD1259" s="972">
        <f t="shared" ref="AD1259:AY1259" si="523">SUM(AD1247:AD1258)</f>
        <v>122</v>
      </c>
      <c r="AE1259" s="973">
        <f t="shared" si="523"/>
        <v>0</v>
      </c>
      <c r="AF1259" s="974">
        <f t="shared" si="523"/>
        <v>0</v>
      </c>
      <c r="AG1259" s="972">
        <f t="shared" si="523"/>
        <v>159</v>
      </c>
      <c r="AH1259" s="974">
        <f t="shared" si="523"/>
        <v>0</v>
      </c>
      <c r="AI1259" s="972">
        <f t="shared" si="523"/>
        <v>50</v>
      </c>
      <c r="AJ1259" s="973">
        <f t="shared" si="523"/>
        <v>2</v>
      </c>
      <c r="AK1259" s="974">
        <f t="shared" si="523"/>
        <v>63</v>
      </c>
      <c r="AL1259" s="972">
        <f t="shared" si="523"/>
        <v>1</v>
      </c>
      <c r="AM1259" s="974">
        <f t="shared" si="523"/>
        <v>122</v>
      </c>
      <c r="AN1259" s="971">
        <f t="shared" si="523"/>
        <v>36</v>
      </c>
      <c r="AO1259" s="972">
        <f t="shared" si="523"/>
        <v>52</v>
      </c>
      <c r="AP1259" s="973">
        <f t="shared" si="523"/>
        <v>0</v>
      </c>
      <c r="AQ1259" s="974">
        <f t="shared" si="523"/>
        <v>90</v>
      </c>
      <c r="AR1259" s="972">
        <f t="shared" si="523"/>
        <v>54</v>
      </c>
      <c r="AS1259" s="973">
        <f t="shared" si="523"/>
        <v>0</v>
      </c>
      <c r="AT1259" s="973">
        <f t="shared" si="523"/>
        <v>0</v>
      </c>
      <c r="AU1259" s="974">
        <f t="shared" si="523"/>
        <v>93</v>
      </c>
      <c r="AV1259" s="972">
        <f t="shared" si="523"/>
        <v>54</v>
      </c>
      <c r="AW1259" s="973">
        <f t="shared" si="523"/>
        <v>0</v>
      </c>
      <c r="AX1259" s="973">
        <f t="shared" si="523"/>
        <v>0</v>
      </c>
      <c r="AY1259" s="974">
        <f t="shared" si="523"/>
        <v>93</v>
      </c>
      <c r="AZ1259" s="881"/>
    </row>
    <row r="1260" spans="1:52" ht="12" hidden="1" customHeight="1" x14ac:dyDescent="0.2"/>
    <row r="1261" spans="1:52" ht="12" hidden="1" customHeight="1" x14ac:dyDescent="0.2"/>
    <row r="1262" spans="1:52" ht="25.5" hidden="1" customHeight="1" x14ac:dyDescent="0.2">
      <c r="B1262" s="791" t="s">
        <v>1173</v>
      </c>
      <c r="C1262" s="89"/>
      <c r="D1262" s="99" t="s">
        <v>1164</v>
      </c>
      <c r="E1262" s="99" t="s">
        <v>1165</v>
      </c>
      <c r="F1262" s="99" t="s">
        <v>1166</v>
      </c>
      <c r="G1262" s="99" t="s">
        <v>1167</v>
      </c>
      <c r="H1262" s="99" t="s">
        <v>1168</v>
      </c>
      <c r="I1262" s="99" t="s">
        <v>1169</v>
      </c>
      <c r="J1262" s="99" t="s">
        <v>1170</v>
      </c>
      <c r="K1262" s="99" t="s">
        <v>1171</v>
      </c>
    </row>
    <row r="1263" spans="1:52" ht="45.75" hidden="1" customHeight="1" x14ac:dyDescent="0.2">
      <c r="B1263" s="83" t="s">
        <v>410</v>
      </c>
      <c r="C1263" s="782" t="s">
        <v>1175</v>
      </c>
      <c r="D1263" s="844" t="s">
        <v>55</v>
      </c>
      <c r="E1263" s="844" t="s">
        <v>57</v>
      </c>
      <c r="F1263" s="844" t="s">
        <v>58</v>
      </c>
      <c r="G1263" s="844" t="s">
        <v>1172</v>
      </c>
      <c r="H1263" s="844" t="s">
        <v>77</v>
      </c>
      <c r="I1263" s="844" t="s">
        <v>62</v>
      </c>
      <c r="J1263" s="844" t="s">
        <v>63</v>
      </c>
      <c r="K1263" s="844" t="s">
        <v>64</v>
      </c>
      <c r="L1263" s="783" t="s">
        <v>412</v>
      </c>
      <c r="AC1263" s="844" t="s">
        <v>55</v>
      </c>
      <c r="AD1263" s="844" t="s">
        <v>57</v>
      </c>
      <c r="AE1263" s="844" t="s">
        <v>58</v>
      </c>
      <c r="AF1263" s="844" t="s">
        <v>1172</v>
      </c>
      <c r="AG1263" s="844" t="s">
        <v>77</v>
      </c>
      <c r="AH1263" s="844" t="s">
        <v>62</v>
      </c>
      <c r="AI1263" s="844" t="s">
        <v>63</v>
      </c>
      <c r="AJ1263" s="844" t="s">
        <v>64</v>
      </c>
    </row>
    <row r="1264" spans="1:52" ht="27.75" hidden="1" customHeight="1" x14ac:dyDescent="0.2">
      <c r="B1264" s="785"/>
      <c r="C1264" s="786">
        <v>44788</v>
      </c>
      <c r="D1264" s="870">
        <v>19</v>
      </c>
      <c r="E1264" s="870">
        <v>19</v>
      </c>
      <c r="F1264" s="870">
        <v>19</v>
      </c>
      <c r="G1264" s="870">
        <v>19</v>
      </c>
      <c r="H1264" s="870">
        <v>19</v>
      </c>
      <c r="I1264" s="870">
        <v>19</v>
      </c>
      <c r="J1264" s="870">
        <v>19</v>
      </c>
      <c r="K1264" s="870">
        <v>19</v>
      </c>
      <c r="L1264" s="871">
        <f>SUM(D1264:K1264)</f>
        <v>152</v>
      </c>
      <c r="AC1264" s="793">
        <f>D1264-D1233</f>
        <v>0</v>
      </c>
      <c r="AD1264" s="793">
        <f t="shared" ref="AD1264:AJ1264" si="524">E1264-E1233</f>
        <v>0</v>
      </c>
      <c r="AE1264" s="793">
        <f t="shared" si="524"/>
        <v>0</v>
      </c>
      <c r="AF1264" s="793">
        <f t="shared" si="524"/>
        <v>0</v>
      </c>
      <c r="AG1264" s="793">
        <f t="shared" si="524"/>
        <v>0</v>
      </c>
      <c r="AH1264" s="793">
        <f t="shared" si="524"/>
        <v>0</v>
      </c>
      <c r="AI1264" s="793">
        <f t="shared" si="524"/>
        <v>0</v>
      </c>
      <c r="AJ1264" s="793">
        <f t="shared" si="524"/>
        <v>0</v>
      </c>
    </row>
    <row r="1265" spans="2:36" ht="27.75" hidden="1" customHeight="1" x14ac:dyDescent="0.2">
      <c r="B1265" s="787"/>
      <c r="C1265" s="788">
        <v>44799</v>
      </c>
      <c r="D1265" s="872">
        <v>18</v>
      </c>
      <c r="E1265" s="872">
        <v>18</v>
      </c>
      <c r="F1265" s="872">
        <v>18</v>
      </c>
      <c r="G1265" s="872">
        <v>18</v>
      </c>
      <c r="H1265" s="872">
        <v>18</v>
      </c>
      <c r="I1265" s="872">
        <v>18</v>
      </c>
      <c r="J1265" s="872">
        <v>18</v>
      </c>
      <c r="K1265" s="872">
        <v>18</v>
      </c>
      <c r="L1265" s="873">
        <f t="shared" ref="L1265:L1276" si="525">SUM(D1265:K1265)</f>
        <v>144</v>
      </c>
      <c r="AC1265" s="793">
        <f t="shared" ref="AC1265:AC1270" si="526">D1265-D1234</f>
        <v>0</v>
      </c>
      <c r="AD1265" s="793">
        <f t="shared" ref="AD1265:AD1271" si="527">E1265-E1234</f>
        <v>0</v>
      </c>
      <c r="AE1265" s="793">
        <f t="shared" ref="AE1265:AE1271" si="528">F1265-F1234</f>
        <v>0</v>
      </c>
      <c r="AF1265" s="793">
        <f t="shared" ref="AF1265:AF1271" si="529">G1265-G1234</f>
        <v>0</v>
      </c>
      <c r="AG1265" s="793">
        <f t="shared" ref="AG1265:AG1271" si="530">H1265-H1234</f>
        <v>0</v>
      </c>
      <c r="AH1265" s="793">
        <f t="shared" ref="AH1265:AH1271" si="531">I1265-I1234</f>
        <v>0</v>
      </c>
      <c r="AI1265" s="793">
        <f t="shared" ref="AI1265:AI1271" si="532">J1265-J1234</f>
        <v>0</v>
      </c>
      <c r="AJ1265" s="793">
        <f t="shared" ref="AJ1265:AJ1271" si="533">K1265-K1234</f>
        <v>0</v>
      </c>
    </row>
    <row r="1266" spans="2:36" ht="27.75" hidden="1" customHeight="1" x14ac:dyDescent="0.2">
      <c r="B1266" s="787"/>
      <c r="C1266" s="788">
        <v>44809</v>
      </c>
      <c r="D1266" s="872">
        <v>14</v>
      </c>
      <c r="E1266" s="872">
        <v>14</v>
      </c>
      <c r="F1266" s="872">
        <v>14</v>
      </c>
      <c r="G1266" s="872">
        <v>14</v>
      </c>
      <c r="H1266" s="872">
        <v>14</v>
      </c>
      <c r="I1266" s="872">
        <v>14</v>
      </c>
      <c r="J1266" s="872">
        <v>14</v>
      </c>
      <c r="K1266" s="872">
        <v>14</v>
      </c>
      <c r="L1266" s="873">
        <f t="shared" si="525"/>
        <v>112</v>
      </c>
      <c r="AC1266" s="793">
        <f t="shared" si="526"/>
        <v>0</v>
      </c>
      <c r="AD1266" s="793">
        <f t="shared" si="527"/>
        <v>0</v>
      </c>
      <c r="AE1266" s="793">
        <f t="shared" si="528"/>
        <v>0</v>
      </c>
      <c r="AF1266" s="793">
        <f t="shared" si="529"/>
        <v>0</v>
      </c>
      <c r="AG1266" s="793">
        <f t="shared" si="530"/>
        <v>0</v>
      </c>
      <c r="AH1266" s="793">
        <f t="shared" si="531"/>
        <v>0</v>
      </c>
      <c r="AI1266" s="793">
        <f t="shared" si="532"/>
        <v>0</v>
      </c>
      <c r="AJ1266" s="793">
        <f t="shared" si="533"/>
        <v>0</v>
      </c>
    </row>
    <row r="1267" spans="2:36" ht="27.75" hidden="1" customHeight="1" x14ac:dyDescent="0.2">
      <c r="B1267" s="787"/>
      <c r="C1267" s="788">
        <v>44818</v>
      </c>
      <c r="D1267" s="872">
        <v>10</v>
      </c>
      <c r="E1267" s="872">
        <v>10</v>
      </c>
      <c r="F1267" s="872">
        <v>10</v>
      </c>
      <c r="G1267" s="872">
        <v>10</v>
      </c>
      <c r="H1267" s="872">
        <v>10</v>
      </c>
      <c r="I1267" s="872">
        <v>10</v>
      </c>
      <c r="J1267" s="872">
        <v>10</v>
      </c>
      <c r="K1267" s="872">
        <v>10</v>
      </c>
      <c r="L1267" s="873">
        <f t="shared" si="525"/>
        <v>80</v>
      </c>
      <c r="AC1267" s="793">
        <f t="shared" si="526"/>
        <v>0</v>
      </c>
      <c r="AD1267" s="793">
        <f t="shared" si="527"/>
        <v>0</v>
      </c>
      <c r="AE1267" s="793">
        <f t="shared" si="528"/>
        <v>0</v>
      </c>
      <c r="AF1267" s="793">
        <f t="shared" si="529"/>
        <v>0</v>
      </c>
      <c r="AG1267" s="793">
        <f t="shared" si="530"/>
        <v>0</v>
      </c>
      <c r="AH1267" s="793">
        <f t="shared" si="531"/>
        <v>0</v>
      </c>
      <c r="AI1267" s="793">
        <f t="shared" si="532"/>
        <v>0</v>
      </c>
      <c r="AJ1267" s="793">
        <f t="shared" si="533"/>
        <v>0</v>
      </c>
    </row>
    <row r="1268" spans="2:36" ht="27.75" hidden="1" customHeight="1" x14ac:dyDescent="0.2">
      <c r="B1268" s="787"/>
      <c r="C1268" s="788">
        <v>44826</v>
      </c>
      <c r="D1268" s="872">
        <v>11</v>
      </c>
      <c r="E1268" s="872">
        <v>11</v>
      </c>
      <c r="F1268" s="872">
        <v>11</v>
      </c>
      <c r="G1268" s="872">
        <v>11</v>
      </c>
      <c r="H1268" s="872">
        <v>11</v>
      </c>
      <c r="I1268" s="872">
        <v>11</v>
      </c>
      <c r="J1268" s="872">
        <v>11</v>
      </c>
      <c r="K1268" s="872">
        <v>11</v>
      </c>
      <c r="L1268" s="873">
        <f t="shared" si="525"/>
        <v>88</v>
      </c>
      <c r="AC1268" s="793">
        <f t="shared" si="526"/>
        <v>0</v>
      </c>
      <c r="AD1268" s="793">
        <f t="shared" si="527"/>
        <v>0</v>
      </c>
      <c r="AE1268" s="793">
        <f t="shared" si="528"/>
        <v>0</v>
      </c>
      <c r="AF1268" s="793">
        <f t="shared" si="529"/>
        <v>0</v>
      </c>
      <c r="AG1268" s="793">
        <f t="shared" si="530"/>
        <v>0</v>
      </c>
      <c r="AH1268" s="793">
        <f t="shared" si="531"/>
        <v>0</v>
      </c>
      <c r="AI1268" s="793">
        <f t="shared" si="532"/>
        <v>0</v>
      </c>
      <c r="AJ1268" s="793">
        <f t="shared" si="533"/>
        <v>0</v>
      </c>
    </row>
    <row r="1269" spans="2:36" ht="27.75" hidden="1" customHeight="1" x14ac:dyDescent="0.2">
      <c r="B1269" s="787"/>
      <c r="C1269" s="788">
        <v>44833</v>
      </c>
      <c r="D1269" s="872">
        <v>15</v>
      </c>
      <c r="E1269" s="872">
        <v>15</v>
      </c>
      <c r="F1269" s="872">
        <v>15</v>
      </c>
      <c r="G1269" s="872">
        <v>15</v>
      </c>
      <c r="H1269" s="872">
        <v>15</v>
      </c>
      <c r="I1269" s="872">
        <v>15</v>
      </c>
      <c r="J1269" s="872">
        <v>15</v>
      </c>
      <c r="K1269" s="872">
        <v>15</v>
      </c>
      <c r="L1269" s="873">
        <f t="shared" si="525"/>
        <v>120</v>
      </c>
      <c r="AC1269" s="793">
        <f t="shared" si="526"/>
        <v>0</v>
      </c>
      <c r="AD1269" s="793">
        <f t="shared" si="527"/>
        <v>0</v>
      </c>
      <c r="AE1269" s="793">
        <f t="shared" si="528"/>
        <v>0</v>
      </c>
      <c r="AF1269" s="793">
        <f t="shared" si="529"/>
        <v>0</v>
      </c>
      <c r="AG1269" s="793">
        <f t="shared" si="530"/>
        <v>0</v>
      </c>
      <c r="AH1269" s="793">
        <f t="shared" si="531"/>
        <v>0</v>
      </c>
      <c r="AI1269" s="793">
        <f t="shared" si="532"/>
        <v>0</v>
      </c>
      <c r="AJ1269" s="793">
        <f t="shared" si="533"/>
        <v>0</v>
      </c>
    </row>
    <row r="1270" spans="2:36" ht="27.75" hidden="1" customHeight="1" x14ac:dyDescent="0.2">
      <c r="B1270" s="787"/>
      <c r="C1270" s="788">
        <v>44841</v>
      </c>
      <c r="D1270" s="872">
        <v>15</v>
      </c>
      <c r="E1270" s="872">
        <v>15</v>
      </c>
      <c r="F1270" s="872">
        <v>15</v>
      </c>
      <c r="G1270" s="872">
        <v>15</v>
      </c>
      <c r="H1270" s="872">
        <v>15</v>
      </c>
      <c r="I1270" s="872">
        <v>15</v>
      </c>
      <c r="J1270" s="872">
        <v>15</v>
      </c>
      <c r="K1270" s="872">
        <v>15</v>
      </c>
      <c r="L1270" s="873">
        <f t="shared" si="525"/>
        <v>120</v>
      </c>
      <c r="AC1270" s="793">
        <f t="shared" si="526"/>
        <v>0</v>
      </c>
      <c r="AD1270" s="793">
        <f t="shared" si="527"/>
        <v>0</v>
      </c>
      <c r="AE1270" s="793">
        <f t="shared" si="528"/>
        <v>0</v>
      </c>
      <c r="AF1270" s="793">
        <f t="shared" si="529"/>
        <v>0</v>
      </c>
      <c r="AG1270" s="793">
        <f t="shared" si="530"/>
        <v>0</v>
      </c>
      <c r="AH1270" s="793">
        <f t="shared" si="531"/>
        <v>0</v>
      </c>
      <c r="AI1270" s="793">
        <f t="shared" si="532"/>
        <v>0</v>
      </c>
      <c r="AJ1270" s="793">
        <f t="shared" si="533"/>
        <v>0</v>
      </c>
    </row>
    <row r="1271" spans="2:36" ht="27.75" hidden="1" customHeight="1" x14ac:dyDescent="0.2">
      <c r="B1271" s="787"/>
      <c r="C1271" s="788">
        <v>44848</v>
      </c>
      <c r="D1271" s="975">
        <v>8</v>
      </c>
      <c r="E1271" s="975">
        <v>8</v>
      </c>
      <c r="F1271" s="975">
        <v>8</v>
      </c>
      <c r="G1271" s="975">
        <v>8</v>
      </c>
      <c r="H1271" s="975">
        <v>8</v>
      </c>
      <c r="I1271" s="975">
        <v>8</v>
      </c>
      <c r="J1271" s="975">
        <v>8</v>
      </c>
      <c r="K1271" s="975">
        <v>8</v>
      </c>
      <c r="L1271" s="873">
        <f t="shared" si="525"/>
        <v>64</v>
      </c>
      <c r="AB1271" s="540" t="s">
        <v>634</v>
      </c>
      <c r="AC1271" s="793">
        <f>D1271-D1240</f>
        <v>-4</v>
      </c>
      <c r="AD1271" s="793">
        <f t="shared" si="527"/>
        <v>-4</v>
      </c>
      <c r="AE1271" s="793">
        <f t="shared" si="528"/>
        <v>-4</v>
      </c>
      <c r="AF1271" s="793">
        <f t="shared" si="529"/>
        <v>-4</v>
      </c>
      <c r="AG1271" s="793">
        <f t="shared" si="530"/>
        <v>-4</v>
      </c>
      <c r="AH1271" s="793">
        <f t="shared" si="531"/>
        <v>-4</v>
      </c>
      <c r="AI1271" s="793">
        <f t="shared" si="532"/>
        <v>-4</v>
      </c>
      <c r="AJ1271" s="793">
        <f t="shared" si="533"/>
        <v>-4</v>
      </c>
    </row>
    <row r="1272" spans="2:36" ht="27.75" hidden="1" customHeight="1" x14ac:dyDescent="0.2">
      <c r="B1272" s="849"/>
      <c r="C1272" s="850">
        <v>44854</v>
      </c>
      <c r="D1272" s="976">
        <v>8</v>
      </c>
      <c r="E1272" s="976">
        <v>8</v>
      </c>
      <c r="F1272" s="976">
        <v>8</v>
      </c>
      <c r="G1272" s="976">
        <v>8</v>
      </c>
      <c r="H1272" s="976">
        <v>8</v>
      </c>
      <c r="I1272" s="976">
        <v>8</v>
      </c>
      <c r="J1272" s="976">
        <v>8</v>
      </c>
      <c r="K1272" s="976">
        <v>8</v>
      </c>
      <c r="L1272" s="873">
        <f t="shared" si="525"/>
        <v>64</v>
      </c>
      <c r="AB1272" s="540" t="s">
        <v>715</v>
      </c>
      <c r="AC1272" s="793">
        <v>8</v>
      </c>
      <c r="AD1272" s="793">
        <v>8</v>
      </c>
      <c r="AE1272" s="793">
        <v>8</v>
      </c>
      <c r="AF1272" s="793">
        <v>8</v>
      </c>
      <c r="AG1272" s="793">
        <v>8</v>
      </c>
      <c r="AH1272" s="793">
        <v>8</v>
      </c>
      <c r="AI1272" s="793">
        <v>8</v>
      </c>
      <c r="AJ1272" s="793">
        <v>8</v>
      </c>
    </row>
    <row r="1273" spans="2:36" ht="27.75" hidden="1" customHeight="1" x14ac:dyDescent="0.2">
      <c r="B1273" s="849"/>
      <c r="C1273" s="850">
        <v>44862</v>
      </c>
      <c r="D1273" s="976">
        <v>10</v>
      </c>
      <c r="E1273" s="976">
        <v>10</v>
      </c>
      <c r="F1273" s="976">
        <v>10</v>
      </c>
      <c r="G1273" s="976">
        <v>10</v>
      </c>
      <c r="H1273" s="976">
        <v>10</v>
      </c>
      <c r="I1273" s="976">
        <v>10</v>
      </c>
      <c r="J1273" s="976">
        <v>10</v>
      </c>
      <c r="K1273" s="976">
        <v>10</v>
      </c>
      <c r="L1273" s="873">
        <f t="shared" si="525"/>
        <v>80</v>
      </c>
      <c r="AB1273" s="540" t="s">
        <v>715</v>
      </c>
      <c r="AC1273" s="793">
        <v>10</v>
      </c>
      <c r="AD1273" s="793">
        <v>10</v>
      </c>
      <c r="AE1273" s="793">
        <v>10</v>
      </c>
      <c r="AF1273" s="793">
        <v>10</v>
      </c>
      <c r="AG1273" s="793">
        <v>10</v>
      </c>
      <c r="AH1273" s="793">
        <v>10</v>
      </c>
      <c r="AI1273" s="793">
        <v>10</v>
      </c>
      <c r="AJ1273" s="793">
        <v>10</v>
      </c>
    </row>
    <row r="1274" spans="2:36" ht="27.75" hidden="1" customHeight="1" x14ac:dyDescent="0.2">
      <c r="B1274" s="845"/>
      <c r="C1274" s="924">
        <v>44868</v>
      </c>
      <c r="D1274" s="977">
        <v>15</v>
      </c>
      <c r="E1274" s="977">
        <v>15</v>
      </c>
      <c r="F1274" s="977">
        <v>15</v>
      </c>
      <c r="G1274" s="977">
        <v>15</v>
      </c>
      <c r="H1274" s="977">
        <v>15</v>
      </c>
      <c r="I1274" s="977">
        <v>15</v>
      </c>
      <c r="J1274" s="977">
        <v>15</v>
      </c>
      <c r="K1274" s="977">
        <v>15</v>
      </c>
      <c r="L1274" s="873">
        <f t="shared" si="525"/>
        <v>120</v>
      </c>
      <c r="AB1274" s="540" t="s">
        <v>715</v>
      </c>
      <c r="AC1274" s="793">
        <v>15</v>
      </c>
      <c r="AD1274" s="793">
        <v>15</v>
      </c>
      <c r="AE1274" s="793">
        <v>15</v>
      </c>
      <c r="AF1274" s="793">
        <v>15</v>
      </c>
      <c r="AG1274" s="793">
        <v>15</v>
      </c>
      <c r="AH1274" s="793">
        <v>15</v>
      </c>
      <c r="AI1274" s="793">
        <v>15</v>
      </c>
      <c r="AJ1274" s="793">
        <v>15</v>
      </c>
    </row>
    <row r="1275" spans="2:36" ht="27.75" hidden="1" customHeight="1" x14ac:dyDescent="0.2">
      <c r="B1275" s="845"/>
      <c r="C1275" s="924">
        <v>44876</v>
      </c>
      <c r="D1275" s="977">
        <v>25</v>
      </c>
      <c r="E1275" s="977">
        <v>25</v>
      </c>
      <c r="F1275" s="977">
        <v>25</v>
      </c>
      <c r="G1275" s="977">
        <v>25</v>
      </c>
      <c r="H1275" s="977">
        <v>25</v>
      </c>
      <c r="I1275" s="977">
        <v>25</v>
      </c>
      <c r="J1275" s="977">
        <v>25</v>
      </c>
      <c r="K1275" s="977">
        <v>25</v>
      </c>
      <c r="L1275" s="875">
        <f t="shared" si="525"/>
        <v>200</v>
      </c>
      <c r="AB1275" s="540" t="s">
        <v>715</v>
      </c>
      <c r="AC1275" s="793">
        <v>25</v>
      </c>
      <c r="AD1275" s="793">
        <v>25</v>
      </c>
      <c r="AE1275" s="793">
        <v>25</v>
      </c>
      <c r="AF1275" s="793">
        <v>25</v>
      </c>
      <c r="AG1275" s="793">
        <v>25</v>
      </c>
      <c r="AH1275" s="793">
        <v>25</v>
      </c>
      <c r="AI1275" s="793">
        <v>25</v>
      </c>
      <c r="AJ1275" s="793">
        <v>25</v>
      </c>
    </row>
    <row r="1276" spans="2:36" ht="27.75" hidden="1" customHeight="1" x14ac:dyDescent="0.2">
      <c r="B1276" s="1898" t="s">
        <v>412</v>
      </c>
      <c r="C1276" s="1898"/>
      <c r="D1276" s="876">
        <f>SUM(D1264:D1273)</f>
        <v>128</v>
      </c>
      <c r="E1276" s="876">
        <f t="shared" ref="E1276:K1276" si="534">SUM(E1264:E1273)</f>
        <v>128</v>
      </c>
      <c r="F1276" s="876">
        <f t="shared" si="534"/>
        <v>128</v>
      </c>
      <c r="G1276" s="876">
        <f t="shared" si="534"/>
        <v>128</v>
      </c>
      <c r="H1276" s="876">
        <f t="shared" si="534"/>
        <v>128</v>
      </c>
      <c r="I1276" s="876">
        <f t="shared" si="534"/>
        <v>128</v>
      </c>
      <c r="J1276" s="876">
        <f t="shared" si="534"/>
        <v>128</v>
      </c>
      <c r="K1276" s="876">
        <f t="shared" si="534"/>
        <v>128</v>
      </c>
      <c r="L1276" s="876">
        <f t="shared" si="525"/>
        <v>1024</v>
      </c>
      <c r="AC1276" s="852">
        <f>SUM(AC1264:AC1275)</f>
        <v>54</v>
      </c>
      <c r="AD1276" s="852">
        <f t="shared" ref="AD1276:AJ1276" si="535">SUM(AD1264:AD1275)</f>
        <v>54</v>
      </c>
      <c r="AE1276" s="852">
        <f t="shared" si="535"/>
        <v>54</v>
      </c>
      <c r="AF1276" s="852">
        <f t="shared" si="535"/>
        <v>54</v>
      </c>
      <c r="AG1276" s="852">
        <f t="shared" si="535"/>
        <v>54</v>
      </c>
      <c r="AH1276" s="852">
        <f t="shared" si="535"/>
        <v>54</v>
      </c>
      <c r="AI1276" s="852">
        <f t="shared" si="535"/>
        <v>54</v>
      </c>
      <c r="AJ1276" s="852">
        <f t="shared" si="535"/>
        <v>54</v>
      </c>
    </row>
    <row r="1277" spans="2:36" ht="12" hidden="1" customHeight="1" x14ac:dyDescent="0.2"/>
    <row r="1278" spans="2:36" ht="12" hidden="1" customHeight="1" x14ac:dyDescent="0.2"/>
    <row r="1279" spans="2:36" ht="28.2" hidden="1" x14ac:dyDescent="0.2">
      <c r="B1279" s="726" t="s">
        <v>1212</v>
      </c>
      <c r="I1279" s="654"/>
      <c r="AB1279" s="654"/>
    </row>
    <row r="1280" spans="2:36" ht="12" hidden="1" customHeight="1" x14ac:dyDescent="0.2">
      <c r="AB1280" s="541"/>
    </row>
    <row r="1281" spans="1:52" ht="25.8" hidden="1" x14ac:dyDescent="0.2">
      <c r="B1281" s="792" t="s">
        <v>413</v>
      </c>
      <c r="C1281" s="89"/>
      <c r="D1281" s="1004" t="s">
        <v>414</v>
      </c>
      <c r="E1281" s="1004" t="s">
        <v>6</v>
      </c>
      <c r="F1281" s="1004" t="s">
        <v>262</v>
      </c>
      <c r="G1281" s="1004" t="s">
        <v>435</v>
      </c>
      <c r="H1281" s="1004" t="s">
        <v>7</v>
      </c>
      <c r="I1281" s="1004" t="s">
        <v>8</v>
      </c>
      <c r="J1281" s="1005" t="s">
        <v>22</v>
      </c>
      <c r="K1281" s="1004" t="s">
        <v>23</v>
      </c>
      <c r="L1281" s="1004" t="s">
        <v>24</v>
      </c>
      <c r="M1281" s="1004" t="s">
        <v>9</v>
      </c>
      <c r="N1281" s="1004" t="s">
        <v>415</v>
      </c>
      <c r="O1281" s="1004" t="s">
        <v>20</v>
      </c>
      <c r="P1281" s="1004" t="s">
        <v>10</v>
      </c>
      <c r="Q1281" s="1004" t="s">
        <v>436</v>
      </c>
      <c r="R1281" s="1004" t="s">
        <v>12</v>
      </c>
      <c r="S1281" s="1004" t="s">
        <v>11</v>
      </c>
      <c r="T1281" s="1004" t="s">
        <v>437</v>
      </c>
      <c r="U1281" s="1004" t="s">
        <v>13</v>
      </c>
      <c r="V1281" s="1004" t="s">
        <v>14</v>
      </c>
      <c r="W1281" s="1004" t="s">
        <v>416</v>
      </c>
      <c r="X1281" s="1004" t="s">
        <v>1064</v>
      </c>
      <c r="Y1281" s="1004" t="s">
        <v>15</v>
      </c>
      <c r="Z1281" s="1004" t="s">
        <v>16</v>
      </c>
      <c r="AA1281" s="87"/>
      <c r="AB1281" s="540"/>
      <c r="AC1281" s="790" t="s">
        <v>409</v>
      </c>
      <c r="AD1281" s="81"/>
      <c r="AE1281" s="81"/>
      <c r="AF1281" s="81"/>
      <c r="AG1281" s="81"/>
      <c r="AH1281" s="81"/>
      <c r="AI1281" s="81"/>
      <c r="AJ1281" s="81"/>
      <c r="AK1281" s="81"/>
      <c r="AL1281" s="81"/>
      <c r="AM1281" s="81"/>
      <c r="AN1281" s="81"/>
      <c r="AO1281" s="81"/>
      <c r="AP1281" s="81"/>
      <c r="AQ1281" s="81"/>
      <c r="AR1281" s="81"/>
      <c r="AS1281" s="81"/>
      <c r="AT1281" s="81"/>
      <c r="AU1281" s="81"/>
      <c r="AV1281" s="81"/>
    </row>
    <row r="1282" spans="1:52" ht="53.25" hidden="1" customHeight="1" x14ac:dyDescent="0.2">
      <c r="B1282" s="83" t="s">
        <v>410</v>
      </c>
      <c r="C1282" s="83" t="s">
        <v>1174</v>
      </c>
      <c r="D1282" s="1021" t="s">
        <v>1066</v>
      </c>
      <c r="E1282" s="1022" t="s">
        <v>57</v>
      </c>
      <c r="F1282" s="1023" t="s">
        <v>263</v>
      </c>
      <c r="G1282" s="1024" t="s">
        <v>340</v>
      </c>
      <c r="H1282" s="1022" t="s">
        <v>58</v>
      </c>
      <c r="I1282" s="1024" t="s">
        <v>59</v>
      </c>
      <c r="J1282" s="1025" t="s">
        <v>79</v>
      </c>
      <c r="K1282" s="1023" t="s">
        <v>80</v>
      </c>
      <c r="L1282" s="1024" t="s">
        <v>81</v>
      </c>
      <c r="M1282" s="1022" t="s">
        <v>60</v>
      </c>
      <c r="N1282" s="1024" t="s">
        <v>61</v>
      </c>
      <c r="O1282" s="1021" t="s">
        <v>77</v>
      </c>
      <c r="P1282" s="1022" t="s">
        <v>62</v>
      </c>
      <c r="Q1282" s="1023" t="s">
        <v>349</v>
      </c>
      <c r="R1282" s="1024" t="s">
        <v>65</v>
      </c>
      <c r="S1282" s="1022" t="s">
        <v>63</v>
      </c>
      <c r="T1282" s="1023" t="s">
        <v>350</v>
      </c>
      <c r="U1282" s="1023" t="s">
        <v>66</v>
      </c>
      <c r="V1282" s="1024" t="s">
        <v>67</v>
      </c>
      <c r="W1282" s="1022" t="s">
        <v>64</v>
      </c>
      <c r="X1282" s="1023" t="s">
        <v>351</v>
      </c>
      <c r="Y1282" s="1023" t="s">
        <v>68</v>
      </c>
      <c r="Z1282" s="1024" t="s">
        <v>69</v>
      </c>
      <c r="AA1282" s="784" t="s">
        <v>412</v>
      </c>
      <c r="AB1282" s="188"/>
      <c r="AC1282" s="1021" t="s">
        <v>1066</v>
      </c>
      <c r="AD1282" s="1022" t="s">
        <v>57</v>
      </c>
      <c r="AE1282" s="1023" t="s">
        <v>263</v>
      </c>
      <c r="AF1282" s="1024" t="s">
        <v>340</v>
      </c>
      <c r="AG1282" s="1022" t="s">
        <v>58</v>
      </c>
      <c r="AH1282" s="1024" t="s">
        <v>59</v>
      </c>
      <c r="AI1282" s="1025" t="s">
        <v>79</v>
      </c>
      <c r="AJ1282" s="1023" t="s">
        <v>80</v>
      </c>
      <c r="AK1282" s="1024" t="s">
        <v>81</v>
      </c>
      <c r="AL1282" s="1022" t="s">
        <v>60</v>
      </c>
      <c r="AM1282" s="1024" t="s">
        <v>61</v>
      </c>
      <c r="AN1282" s="1021" t="s">
        <v>77</v>
      </c>
      <c r="AO1282" s="1022" t="s">
        <v>62</v>
      </c>
      <c r="AP1282" s="1023" t="s">
        <v>349</v>
      </c>
      <c r="AQ1282" s="1024" t="s">
        <v>65</v>
      </c>
      <c r="AR1282" s="1022" t="s">
        <v>63</v>
      </c>
      <c r="AS1282" s="1023" t="s">
        <v>350</v>
      </c>
      <c r="AT1282" s="1023" t="s">
        <v>66</v>
      </c>
      <c r="AU1282" s="1024" t="s">
        <v>67</v>
      </c>
      <c r="AV1282" s="1022" t="s">
        <v>64</v>
      </c>
      <c r="AW1282" s="1023" t="s">
        <v>351</v>
      </c>
      <c r="AX1282" s="1023" t="s">
        <v>68</v>
      </c>
      <c r="AY1282" s="1024" t="s">
        <v>69</v>
      </c>
    </row>
    <row r="1283" spans="1:52" ht="33.75" hidden="1" customHeight="1" x14ac:dyDescent="0.2">
      <c r="B1283" s="1006"/>
      <c r="C1283" s="1007">
        <v>44811</v>
      </c>
      <c r="D1283" s="1008">
        <v>32</v>
      </c>
      <c r="E1283" s="1009">
        <v>22</v>
      </c>
      <c r="F1283" s="1010">
        <v>2</v>
      </c>
      <c r="G1283" s="1011">
        <v>0</v>
      </c>
      <c r="H1283" s="1009">
        <v>30</v>
      </c>
      <c r="I1283" s="1011">
        <v>2</v>
      </c>
      <c r="J1283" s="1009">
        <v>4</v>
      </c>
      <c r="K1283" s="1010">
        <v>0</v>
      </c>
      <c r="L1283" s="1011">
        <v>22</v>
      </c>
      <c r="M1283" s="1009">
        <v>0</v>
      </c>
      <c r="N1283" s="1011">
        <v>23</v>
      </c>
      <c r="O1283" s="1008">
        <v>4</v>
      </c>
      <c r="P1283" s="1009">
        <v>4</v>
      </c>
      <c r="Q1283" s="1010">
        <v>0</v>
      </c>
      <c r="R1283" s="1011">
        <v>47</v>
      </c>
      <c r="S1283" s="1009">
        <v>4</v>
      </c>
      <c r="T1283" s="1010">
        <v>0</v>
      </c>
      <c r="U1283" s="1010">
        <v>0</v>
      </c>
      <c r="V1283" s="1011">
        <v>47</v>
      </c>
      <c r="W1283" s="1009">
        <v>4</v>
      </c>
      <c r="X1283" s="1010">
        <v>0</v>
      </c>
      <c r="Y1283" s="1010">
        <v>0</v>
      </c>
      <c r="Z1283" s="1011">
        <v>47</v>
      </c>
      <c r="AA1283" s="847">
        <f>SUM(D1283:Z1283)</f>
        <v>294</v>
      </c>
      <c r="AB1283" s="188"/>
      <c r="AC1283" s="794">
        <f>D1283-D1249</f>
        <v>0</v>
      </c>
      <c r="AD1283" s="794">
        <f t="shared" ref="AD1283:AY1283" si="536">E1283-E1249</f>
        <v>0</v>
      </c>
      <c r="AE1283" s="794">
        <f t="shared" si="536"/>
        <v>0</v>
      </c>
      <c r="AF1283" s="794">
        <f t="shared" si="536"/>
        <v>0</v>
      </c>
      <c r="AG1283" s="794">
        <f t="shared" si="536"/>
        <v>0</v>
      </c>
      <c r="AH1283" s="794">
        <f t="shared" si="536"/>
        <v>0</v>
      </c>
      <c r="AI1283" s="794">
        <f t="shared" si="536"/>
        <v>0</v>
      </c>
      <c r="AJ1283" s="794">
        <f t="shared" si="536"/>
        <v>0</v>
      </c>
      <c r="AK1283" s="794">
        <f t="shared" si="536"/>
        <v>0</v>
      </c>
      <c r="AL1283" s="794">
        <f t="shared" si="536"/>
        <v>0</v>
      </c>
      <c r="AM1283" s="794">
        <f t="shared" si="536"/>
        <v>0</v>
      </c>
      <c r="AN1283" s="794">
        <f t="shared" si="536"/>
        <v>0</v>
      </c>
      <c r="AO1283" s="794">
        <f t="shared" si="536"/>
        <v>0</v>
      </c>
      <c r="AP1283" s="794">
        <f t="shared" si="536"/>
        <v>0</v>
      </c>
      <c r="AQ1283" s="794">
        <f t="shared" si="536"/>
        <v>0</v>
      </c>
      <c r="AR1283" s="794">
        <f t="shared" si="536"/>
        <v>0</v>
      </c>
      <c r="AS1283" s="794">
        <f t="shared" si="536"/>
        <v>0</v>
      </c>
      <c r="AT1283" s="794">
        <f t="shared" si="536"/>
        <v>0</v>
      </c>
      <c r="AU1283" s="794">
        <f t="shared" si="536"/>
        <v>0</v>
      </c>
      <c r="AV1283" s="794">
        <f t="shared" si="536"/>
        <v>0</v>
      </c>
      <c r="AW1283" s="794">
        <f t="shared" si="536"/>
        <v>0</v>
      </c>
      <c r="AX1283" s="794">
        <f t="shared" si="536"/>
        <v>0</v>
      </c>
      <c r="AY1283" s="794">
        <f t="shared" si="536"/>
        <v>0</v>
      </c>
    </row>
    <row r="1284" spans="1:52" ht="33.75" hidden="1" customHeight="1" x14ac:dyDescent="0.2">
      <c r="B1284" s="787"/>
      <c r="C1284" s="788">
        <v>44818</v>
      </c>
      <c r="D1284" s="997">
        <v>32</v>
      </c>
      <c r="E1284" s="998">
        <v>24</v>
      </c>
      <c r="F1284" s="995">
        <v>0</v>
      </c>
      <c r="G1284" s="999">
        <v>0</v>
      </c>
      <c r="H1284" s="998">
        <v>32</v>
      </c>
      <c r="I1284" s="999">
        <v>0</v>
      </c>
      <c r="J1284" s="998">
        <v>14</v>
      </c>
      <c r="K1284" s="995">
        <v>0</v>
      </c>
      <c r="L1284" s="999">
        <v>10</v>
      </c>
      <c r="M1284" s="998">
        <v>0</v>
      </c>
      <c r="N1284" s="999">
        <v>27</v>
      </c>
      <c r="O1284" s="997">
        <v>0</v>
      </c>
      <c r="P1284" s="998">
        <v>0</v>
      </c>
      <c r="Q1284" s="995">
        <v>0</v>
      </c>
      <c r="R1284" s="999">
        <v>43</v>
      </c>
      <c r="S1284" s="998">
        <v>0</v>
      </c>
      <c r="T1284" s="995">
        <v>0</v>
      </c>
      <c r="U1284" s="995">
        <v>2</v>
      </c>
      <c r="V1284" s="999">
        <v>41</v>
      </c>
      <c r="W1284" s="998">
        <v>0</v>
      </c>
      <c r="X1284" s="995">
        <v>0</v>
      </c>
      <c r="Y1284" s="995">
        <v>2</v>
      </c>
      <c r="Z1284" s="999">
        <v>41</v>
      </c>
      <c r="AA1284" s="848">
        <f t="shared" ref="AA1284:AA1296" si="537">SUM(D1284:Z1284)</f>
        <v>268</v>
      </c>
      <c r="AB1284" s="188"/>
      <c r="AC1284" s="794">
        <f t="shared" ref="AC1284:AC1292" si="538">D1284-D1250</f>
        <v>0</v>
      </c>
      <c r="AD1284" s="794">
        <f t="shared" ref="AD1284:AD1292" si="539">E1284-E1250</f>
        <v>0</v>
      </c>
      <c r="AE1284" s="794">
        <f t="shared" ref="AE1284:AE1292" si="540">F1284-F1250</f>
        <v>0</v>
      </c>
      <c r="AF1284" s="794">
        <f t="shared" ref="AF1284:AF1292" si="541">G1284-G1250</f>
        <v>0</v>
      </c>
      <c r="AG1284" s="794">
        <f t="shared" ref="AG1284:AG1292" si="542">H1284-H1250</f>
        <v>0</v>
      </c>
      <c r="AH1284" s="794">
        <f t="shared" ref="AH1284:AH1292" si="543">I1284-I1250</f>
        <v>0</v>
      </c>
      <c r="AI1284" s="794">
        <f t="shared" ref="AI1284:AI1292" si="544">J1284-J1250</f>
        <v>0</v>
      </c>
      <c r="AJ1284" s="794">
        <f t="shared" ref="AJ1284:AJ1292" si="545">K1284-K1250</f>
        <v>0</v>
      </c>
      <c r="AK1284" s="794">
        <f t="shared" ref="AK1284:AK1292" si="546">L1284-L1250</f>
        <v>0</v>
      </c>
      <c r="AL1284" s="794">
        <f t="shared" ref="AL1284:AL1292" si="547">M1284-M1250</f>
        <v>0</v>
      </c>
      <c r="AM1284" s="794">
        <f t="shared" ref="AM1284:AM1292" si="548">N1284-N1250</f>
        <v>0</v>
      </c>
      <c r="AN1284" s="794">
        <f t="shared" ref="AN1284:AN1292" si="549">O1284-O1250</f>
        <v>0</v>
      </c>
      <c r="AO1284" s="794">
        <f t="shared" ref="AO1284:AO1292" si="550">P1284-P1250</f>
        <v>0</v>
      </c>
      <c r="AP1284" s="794">
        <f t="shared" ref="AP1284:AP1292" si="551">Q1284-Q1250</f>
        <v>0</v>
      </c>
      <c r="AQ1284" s="794">
        <f t="shared" ref="AQ1284:AQ1292" si="552">R1284-R1250</f>
        <v>0</v>
      </c>
      <c r="AR1284" s="794">
        <f t="shared" ref="AR1284:AR1292" si="553">S1284-S1250</f>
        <v>0</v>
      </c>
      <c r="AS1284" s="794">
        <f t="shared" ref="AS1284:AS1292" si="554">T1284-T1250</f>
        <v>0</v>
      </c>
      <c r="AT1284" s="794">
        <f t="shared" ref="AT1284:AT1292" si="555">U1284-U1250</f>
        <v>0</v>
      </c>
      <c r="AU1284" s="794">
        <f t="shared" ref="AU1284:AU1292" si="556">V1284-V1250</f>
        <v>0</v>
      </c>
      <c r="AV1284" s="794">
        <f t="shared" ref="AV1284:AV1292" si="557">W1284-W1250</f>
        <v>0</v>
      </c>
      <c r="AW1284" s="794">
        <f t="shared" ref="AW1284:AW1292" si="558">X1284-X1250</f>
        <v>0</v>
      </c>
      <c r="AX1284" s="794">
        <f t="shared" ref="AX1284:AX1292" si="559">Y1284-Y1250</f>
        <v>0</v>
      </c>
      <c r="AY1284" s="794">
        <f t="shared" ref="AY1284:AY1292" si="560">Z1284-Z1250</f>
        <v>0</v>
      </c>
    </row>
    <row r="1285" spans="1:52" ht="33.75" hidden="1" customHeight="1" x14ac:dyDescent="0.2">
      <c r="B1285" s="787"/>
      <c r="C1285" s="788">
        <v>44826</v>
      </c>
      <c r="D1285" s="997">
        <v>30</v>
      </c>
      <c r="E1285" s="998">
        <v>20</v>
      </c>
      <c r="F1285" s="995">
        <v>0</v>
      </c>
      <c r="G1285" s="999">
        <v>0</v>
      </c>
      <c r="H1285" s="998">
        <v>30</v>
      </c>
      <c r="I1285" s="999">
        <v>0</v>
      </c>
      <c r="J1285" s="998">
        <v>16</v>
      </c>
      <c r="K1285" s="995">
        <v>0</v>
      </c>
      <c r="L1285" s="999">
        <v>4</v>
      </c>
      <c r="M1285" s="998">
        <v>0</v>
      </c>
      <c r="N1285" s="999">
        <v>15</v>
      </c>
      <c r="O1285" s="997">
        <v>21</v>
      </c>
      <c r="P1285" s="998">
        <v>21</v>
      </c>
      <c r="Q1285" s="995">
        <v>0</v>
      </c>
      <c r="R1285" s="999">
        <v>35</v>
      </c>
      <c r="S1285" s="998">
        <v>21</v>
      </c>
      <c r="T1285" s="995">
        <v>0</v>
      </c>
      <c r="U1285" s="995">
        <v>0</v>
      </c>
      <c r="V1285" s="999">
        <v>35</v>
      </c>
      <c r="W1285" s="998">
        <v>21</v>
      </c>
      <c r="X1285" s="995">
        <v>0</v>
      </c>
      <c r="Y1285" s="995">
        <v>0</v>
      </c>
      <c r="Z1285" s="999">
        <v>35</v>
      </c>
      <c r="AA1285" s="848">
        <f t="shared" si="537"/>
        <v>304</v>
      </c>
      <c r="AB1285" s="188"/>
      <c r="AC1285" s="794">
        <f t="shared" si="538"/>
        <v>0</v>
      </c>
      <c r="AD1285" s="794">
        <f t="shared" si="539"/>
        <v>0</v>
      </c>
      <c r="AE1285" s="794">
        <f t="shared" si="540"/>
        <v>0</v>
      </c>
      <c r="AF1285" s="794">
        <f t="shared" si="541"/>
        <v>0</v>
      </c>
      <c r="AG1285" s="794">
        <f t="shared" si="542"/>
        <v>0</v>
      </c>
      <c r="AH1285" s="794">
        <f t="shared" si="543"/>
        <v>0</v>
      </c>
      <c r="AI1285" s="794">
        <f t="shared" si="544"/>
        <v>0</v>
      </c>
      <c r="AJ1285" s="794">
        <f t="shared" si="545"/>
        <v>0</v>
      </c>
      <c r="AK1285" s="794">
        <f t="shared" si="546"/>
        <v>0</v>
      </c>
      <c r="AL1285" s="794">
        <f t="shared" si="547"/>
        <v>0</v>
      </c>
      <c r="AM1285" s="794">
        <f t="shared" si="548"/>
        <v>0</v>
      </c>
      <c r="AN1285" s="794">
        <f t="shared" si="549"/>
        <v>0</v>
      </c>
      <c r="AO1285" s="794">
        <f t="shared" si="550"/>
        <v>0</v>
      </c>
      <c r="AP1285" s="794">
        <f t="shared" si="551"/>
        <v>0</v>
      </c>
      <c r="AQ1285" s="794">
        <f t="shared" si="552"/>
        <v>0</v>
      </c>
      <c r="AR1285" s="794">
        <f t="shared" si="553"/>
        <v>0</v>
      </c>
      <c r="AS1285" s="794">
        <f t="shared" si="554"/>
        <v>0</v>
      </c>
      <c r="AT1285" s="794">
        <f t="shared" si="555"/>
        <v>0</v>
      </c>
      <c r="AU1285" s="794">
        <f t="shared" si="556"/>
        <v>0</v>
      </c>
      <c r="AV1285" s="794">
        <f t="shared" si="557"/>
        <v>0</v>
      </c>
      <c r="AW1285" s="794">
        <f t="shared" si="558"/>
        <v>0</v>
      </c>
      <c r="AX1285" s="794">
        <f t="shared" si="559"/>
        <v>0</v>
      </c>
      <c r="AY1285" s="794">
        <f t="shared" si="560"/>
        <v>0</v>
      </c>
    </row>
    <row r="1286" spans="1:52" ht="33.75" hidden="1" customHeight="1" x14ac:dyDescent="0.2">
      <c r="B1286" s="787"/>
      <c r="C1286" s="788">
        <v>44833</v>
      </c>
      <c r="D1286" s="997">
        <v>34</v>
      </c>
      <c r="E1286" s="998">
        <v>24</v>
      </c>
      <c r="F1286" s="995">
        <v>0</v>
      </c>
      <c r="G1286" s="999">
        <v>0</v>
      </c>
      <c r="H1286" s="998">
        <v>34</v>
      </c>
      <c r="I1286" s="999">
        <v>0</v>
      </c>
      <c r="J1286" s="998">
        <v>24</v>
      </c>
      <c r="K1286" s="995">
        <v>0</v>
      </c>
      <c r="L1286" s="999">
        <v>0</v>
      </c>
      <c r="M1286" s="998">
        <v>0</v>
      </c>
      <c r="N1286" s="999">
        <v>12</v>
      </c>
      <c r="O1286" s="997">
        <v>21</v>
      </c>
      <c r="P1286" s="998">
        <v>21</v>
      </c>
      <c r="Q1286" s="995">
        <v>0</v>
      </c>
      <c r="R1286" s="999">
        <v>32</v>
      </c>
      <c r="S1286" s="998">
        <v>21</v>
      </c>
      <c r="T1286" s="995">
        <v>0</v>
      </c>
      <c r="U1286" s="995">
        <v>0</v>
      </c>
      <c r="V1286" s="999">
        <v>32</v>
      </c>
      <c r="W1286" s="998">
        <v>21</v>
      </c>
      <c r="X1286" s="995">
        <v>0</v>
      </c>
      <c r="Y1286" s="995">
        <v>0</v>
      </c>
      <c r="Z1286" s="999">
        <v>32</v>
      </c>
      <c r="AA1286" s="848">
        <f t="shared" si="537"/>
        <v>308</v>
      </c>
      <c r="AB1286" s="188"/>
      <c r="AC1286" s="794">
        <f t="shared" si="538"/>
        <v>0</v>
      </c>
      <c r="AD1286" s="794">
        <f t="shared" si="539"/>
        <v>0</v>
      </c>
      <c r="AE1286" s="794">
        <f t="shared" si="540"/>
        <v>0</v>
      </c>
      <c r="AF1286" s="794">
        <f t="shared" si="541"/>
        <v>0</v>
      </c>
      <c r="AG1286" s="794">
        <f t="shared" si="542"/>
        <v>0</v>
      </c>
      <c r="AH1286" s="794">
        <f t="shared" si="543"/>
        <v>0</v>
      </c>
      <c r="AI1286" s="794">
        <f t="shared" si="544"/>
        <v>0</v>
      </c>
      <c r="AJ1286" s="794">
        <f t="shared" si="545"/>
        <v>0</v>
      </c>
      <c r="AK1286" s="794">
        <f t="shared" si="546"/>
        <v>0</v>
      </c>
      <c r="AL1286" s="794">
        <f t="shared" si="547"/>
        <v>0</v>
      </c>
      <c r="AM1286" s="794">
        <f t="shared" si="548"/>
        <v>0</v>
      </c>
      <c r="AN1286" s="794">
        <f t="shared" si="549"/>
        <v>0</v>
      </c>
      <c r="AO1286" s="794">
        <f t="shared" si="550"/>
        <v>0</v>
      </c>
      <c r="AP1286" s="794">
        <f t="shared" si="551"/>
        <v>0</v>
      </c>
      <c r="AQ1286" s="794">
        <f t="shared" si="552"/>
        <v>0</v>
      </c>
      <c r="AR1286" s="794">
        <f t="shared" si="553"/>
        <v>0</v>
      </c>
      <c r="AS1286" s="794">
        <f t="shared" si="554"/>
        <v>0</v>
      </c>
      <c r="AT1286" s="794">
        <f t="shared" si="555"/>
        <v>0</v>
      </c>
      <c r="AU1286" s="794">
        <f t="shared" si="556"/>
        <v>0</v>
      </c>
      <c r="AV1286" s="794">
        <f t="shared" si="557"/>
        <v>0</v>
      </c>
      <c r="AW1286" s="794">
        <f t="shared" si="558"/>
        <v>0</v>
      </c>
      <c r="AX1286" s="794">
        <f t="shared" si="559"/>
        <v>0</v>
      </c>
      <c r="AY1286" s="794">
        <f t="shared" si="560"/>
        <v>0</v>
      </c>
    </row>
    <row r="1287" spans="1:52" ht="33.75" hidden="1" customHeight="1" x14ac:dyDescent="0.2">
      <c r="A1287" s="994"/>
      <c r="B1287" s="787"/>
      <c r="C1287" s="788">
        <v>44841</v>
      </c>
      <c r="D1287" s="997">
        <v>35</v>
      </c>
      <c r="E1287" s="998">
        <v>25</v>
      </c>
      <c r="F1287" s="995">
        <v>0</v>
      </c>
      <c r="G1287" s="999">
        <v>0</v>
      </c>
      <c r="H1287" s="998">
        <v>37</v>
      </c>
      <c r="I1287" s="999">
        <v>0</v>
      </c>
      <c r="J1287" s="998">
        <v>21</v>
      </c>
      <c r="K1287" s="995">
        <v>0</v>
      </c>
      <c r="L1287" s="999">
        <v>4</v>
      </c>
      <c r="M1287" s="998">
        <v>10</v>
      </c>
      <c r="N1287" s="999">
        <v>10</v>
      </c>
      <c r="O1287" s="997">
        <v>9</v>
      </c>
      <c r="P1287" s="998">
        <v>19</v>
      </c>
      <c r="Q1287" s="995">
        <v>0</v>
      </c>
      <c r="R1287" s="999">
        <v>30</v>
      </c>
      <c r="S1287" s="998">
        <v>19</v>
      </c>
      <c r="T1287" s="995">
        <v>0</v>
      </c>
      <c r="U1287" s="995">
        <v>0</v>
      </c>
      <c r="V1287" s="999">
        <v>30</v>
      </c>
      <c r="W1287" s="998">
        <v>27</v>
      </c>
      <c r="X1287" s="995">
        <v>0</v>
      </c>
      <c r="Y1287" s="995">
        <v>0</v>
      </c>
      <c r="Z1287" s="999">
        <v>30</v>
      </c>
      <c r="AA1287" s="848">
        <f t="shared" si="537"/>
        <v>306</v>
      </c>
      <c r="AB1287" s="188"/>
      <c r="AC1287" s="794">
        <f t="shared" si="538"/>
        <v>0</v>
      </c>
      <c r="AD1287" s="794">
        <f t="shared" si="539"/>
        <v>0</v>
      </c>
      <c r="AE1287" s="794">
        <f t="shared" si="540"/>
        <v>0</v>
      </c>
      <c r="AF1287" s="794">
        <f t="shared" si="541"/>
        <v>0</v>
      </c>
      <c r="AG1287" s="794">
        <f t="shared" si="542"/>
        <v>0</v>
      </c>
      <c r="AH1287" s="794">
        <f t="shared" si="543"/>
        <v>0</v>
      </c>
      <c r="AI1287" s="794">
        <f t="shared" si="544"/>
        <v>0</v>
      </c>
      <c r="AJ1287" s="794">
        <f t="shared" si="545"/>
        <v>0</v>
      </c>
      <c r="AK1287" s="794">
        <f t="shared" si="546"/>
        <v>0</v>
      </c>
      <c r="AL1287" s="794">
        <f t="shared" si="547"/>
        <v>0</v>
      </c>
      <c r="AM1287" s="794">
        <f t="shared" si="548"/>
        <v>0</v>
      </c>
      <c r="AN1287" s="794">
        <f t="shared" si="549"/>
        <v>0</v>
      </c>
      <c r="AO1287" s="794">
        <f t="shared" si="550"/>
        <v>0</v>
      </c>
      <c r="AP1287" s="794">
        <f t="shared" si="551"/>
        <v>0</v>
      </c>
      <c r="AQ1287" s="794">
        <f t="shared" si="552"/>
        <v>0</v>
      </c>
      <c r="AR1287" s="794">
        <f t="shared" si="553"/>
        <v>0</v>
      </c>
      <c r="AS1287" s="794">
        <f t="shared" si="554"/>
        <v>0</v>
      </c>
      <c r="AT1287" s="794">
        <f t="shared" si="555"/>
        <v>0</v>
      </c>
      <c r="AU1287" s="794">
        <f t="shared" si="556"/>
        <v>0</v>
      </c>
      <c r="AV1287" s="794">
        <f t="shared" si="557"/>
        <v>0</v>
      </c>
      <c r="AW1287" s="794">
        <f t="shared" si="558"/>
        <v>0</v>
      </c>
      <c r="AX1287" s="794">
        <f t="shared" si="559"/>
        <v>0</v>
      </c>
      <c r="AY1287" s="794">
        <f t="shared" si="560"/>
        <v>0</v>
      </c>
    </row>
    <row r="1288" spans="1:52" ht="33.75" hidden="1" customHeight="1" x14ac:dyDescent="0.2">
      <c r="B1288" s="787"/>
      <c r="C1288" s="788">
        <v>44848</v>
      </c>
      <c r="D1288" s="997">
        <v>28</v>
      </c>
      <c r="E1288" s="998">
        <v>20</v>
      </c>
      <c r="F1288" s="995">
        <v>0</v>
      </c>
      <c r="G1288" s="999">
        <v>0</v>
      </c>
      <c r="H1288" s="998">
        <v>28</v>
      </c>
      <c r="I1288" s="999">
        <v>0</v>
      </c>
      <c r="J1288" s="998">
        <v>14</v>
      </c>
      <c r="K1288" s="995">
        <v>0</v>
      </c>
      <c r="L1288" s="999">
        <v>6</v>
      </c>
      <c r="M1288" s="998">
        <v>0</v>
      </c>
      <c r="N1288" s="999">
        <v>19</v>
      </c>
      <c r="O1288" s="997">
        <v>12</v>
      </c>
      <c r="P1288" s="998">
        <v>18</v>
      </c>
      <c r="Q1288" s="995">
        <v>0</v>
      </c>
      <c r="R1288" s="999">
        <v>29</v>
      </c>
      <c r="S1288" s="998">
        <v>18</v>
      </c>
      <c r="T1288" s="995">
        <v>0</v>
      </c>
      <c r="U1288" s="995">
        <v>0</v>
      </c>
      <c r="V1288" s="999">
        <v>29</v>
      </c>
      <c r="W1288" s="998">
        <v>18</v>
      </c>
      <c r="X1288" s="995">
        <v>0</v>
      </c>
      <c r="Y1288" s="995">
        <v>0</v>
      </c>
      <c r="Z1288" s="999">
        <v>29</v>
      </c>
      <c r="AA1288" s="848">
        <f t="shared" si="537"/>
        <v>268</v>
      </c>
      <c r="AB1288" s="188"/>
      <c r="AC1288" s="794">
        <f t="shared" si="538"/>
        <v>0</v>
      </c>
      <c r="AD1288" s="794">
        <f t="shared" si="539"/>
        <v>0</v>
      </c>
      <c r="AE1288" s="794">
        <f t="shared" si="540"/>
        <v>0</v>
      </c>
      <c r="AF1288" s="794">
        <f t="shared" si="541"/>
        <v>0</v>
      </c>
      <c r="AG1288" s="794">
        <f t="shared" si="542"/>
        <v>0</v>
      </c>
      <c r="AH1288" s="794">
        <f t="shared" si="543"/>
        <v>0</v>
      </c>
      <c r="AI1288" s="794">
        <f t="shared" si="544"/>
        <v>0</v>
      </c>
      <c r="AJ1288" s="794">
        <f t="shared" si="545"/>
        <v>0</v>
      </c>
      <c r="AK1288" s="794">
        <f t="shared" si="546"/>
        <v>0</v>
      </c>
      <c r="AL1288" s="794">
        <f t="shared" si="547"/>
        <v>0</v>
      </c>
      <c r="AM1288" s="794">
        <f t="shared" si="548"/>
        <v>0</v>
      </c>
      <c r="AN1288" s="794">
        <f t="shared" si="549"/>
        <v>0</v>
      </c>
      <c r="AO1288" s="794">
        <f t="shared" si="550"/>
        <v>0</v>
      </c>
      <c r="AP1288" s="794">
        <f t="shared" si="551"/>
        <v>0</v>
      </c>
      <c r="AQ1288" s="794">
        <f t="shared" si="552"/>
        <v>0</v>
      </c>
      <c r="AR1288" s="794">
        <f t="shared" si="553"/>
        <v>0</v>
      </c>
      <c r="AS1288" s="794">
        <f t="shared" si="554"/>
        <v>0</v>
      </c>
      <c r="AT1288" s="794">
        <f t="shared" si="555"/>
        <v>0</v>
      </c>
      <c r="AU1288" s="794">
        <f t="shared" si="556"/>
        <v>0</v>
      </c>
      <c r="AV1288" s="794">
        <f t="shared" si="557"/>
        <v>0</v>
      </c>
      <c r="AW1288" s="794">
        <f t="shared" si="558"/>
        <v>0</v>
      </c>
      <c r="AX1288" s="794">
        <f t="shared" si="559"/>
        <v>0</v>
      </c>
      <c r="AY1288" s="794">
        <f t="shared" si="560"/>
        <v>0</v>
      </c>
    </row>
    <row r="1289" spans="1:52" ht="33.75" hidden="1" customHeight="1" x14ac:dyDescent="0.2">
      <c r="B1289" s="787"/>
      <c r="C1289" s="788">
        <v>44854</v>
      </c>
      <c r="D1289" s="1013">
        <v>34</v>
      </c>
      <c r="E1289" s="1014">
        <v>26</v>
      </c>
      <c r="F1289" s="995">
        <v>0</v>
      </c>
      <c r="G1289" s="999">
        <v>0</v>
      </c>
      <c r="H1289" s="1014">
        <v>34</v>
      </c>
      <c r="I1289" s="999">
        <v>0</v>
      </c>
      <c r="J1289" s="1014">
        <v>24</v>
      </c>
      <c r="K1289" s="995">
        <v>0</v>
      </c>
      <c r="L1289" s="1016">
        <v>2</v>
      </c>
      <c r="M1289" s="998">
        <v>1</v>
      </c>
      <c r="N1289" s="999">
        <v>22</v>
      </c>
      <c r="O1289" s="997">
        <v>12</v>
      </c>
      <c r="P1289" s="998">
        <v>22</v>
      </c>
      <c r="Q1289" s="995">
        <v>0</v>
      </c>
      <c r="R1289" s="999">
        <v>29</v>
      </c>
      <c r="S1289" s="998">
        <v>22</v>
      </c>
      <c r="T1289" s="995">
        <v>0</v>
      </c>
      <c r="U1289" s="995">
        <v>0</v>
      </c>
      <c r="V1289" s="999">
        <v>29</v>
      </c>
      <c r="W1289" s="998">
        <v>22</v>
      </c>
      <c r="X1289" s="995">
        <v>0</v>
      </c>
      <c r="Y1289" s="995">
        <v>0</v>
      </c>
      <c r="Z1289" s="999">
        <v>29</v>
      </c>
      <c r="AA1289" s="848">
        <f t="shared" si="537"/>
        <v>308</v>
      </c>
      <c r="AB1289" s="540" t="s">
        <v>634</v>
      </c>
      <c r="AC1289" s="794">
        <f>D1289-D1255</f>
        <v>-2</v>
      </c>
      <c r="AD1289" s="794">
        <f t="shared" si="539"/>
        <v>-2</v>
      </c>
      <c r="AE1289" s="794">
        <f t="shared" si="540"/>
        <v>0</v>
      </c>
      <c r="AF1289" s="794">
        <f t="shared" si="541"/>
        <v>0</v>
      </c>
      <c r="AG1289" s="794">
        <f>H1289-H1255</f>
        <v>-2</v>
      </c>
      <c r="AH1289" s="794">
        <f t="shared" si="543"/>
        <v>0</v>
      </c>
      <c r="AI1289" s="794">
        <f>J1289-J1255</f>
        <v>-3</v>
      </c>
      <c r="AJ1289" s="794">
        <f t="shared" si="545"/>
        <v>0</v>
      </c>
      <c r="AK1289" s="794">
        <f>L1289-L1255</f>
        <v>1</v>
      </c>
      <c r="AL1289" s="794">
        <f t="shared" si="547"/>
        <v>0</v>
      </c>
      <c r="AM1289" s="794">
        <f t="shared" si="548"/>
        <v>0</v>
      </c>
      <c r="AN1289" s="794">
        <f t="shared" si="549"/>
        <v>0</v>
      </c>
      <c r="AO1289" s="794">
        <f t="shared" si="550"/>
        <v>0</v>
      </c>
      <c r="AP1289" s="794">
        <f t="shared" si="551"/>
        <v>0</v>
      </c>
      <c r="AQ1289" s="794">
        <f t="shared" si="552"/>
        <v>0</v>
      </c>
      <c r="AR1289" s="794">
        <f t="shared" si="553"/>
        <v>0</v>
      </c>
      <c r="AS1289" s="794">
        <f t="shared" si="554"/>
        <v>0</v>
      </c>
      <c r="AT1289" s="794">
        <f t="shared" si="555"/>
        <v>0</v>
      </c>
      <c r="AU1289" s="794">
        <f t="shared" si="556"/>
        <v>0</v>
      </c>
      <c r="AV1289" s="794">
        <f t="shared" si="557"/>
        <v>0</v>
      </c>
      <c r="AW1289" s="794">
        <f t="shared" si="558"/>
        <v>0</v>
      </c>
      <c r="AX1289" s="794">
        <f t="shared" si="559"/>
        <v>0</v>
      </c>
      <c r="AY1289" s="794">
        <f t="shared" si="560"/>
        <v>0</v>
      </c>
    </row>
    <row r="1290" spans="1:52" ht="33.75" hidden="1" customHeight="1" x14ac:dyDescent="0.2">
      <c r="B1290" s="787"/>
      <c r="C1290" s="788">
        <v>44862</v>
      </c>
      <c r="D1290" s="1013">
        <v>36</v>
      </c>
      <c r="E1290" s="1014">
        <v>26</v>
      </c>
      <c r="F1290" s="995">
        <v>0</v>
      </c>
      <c r="G1290" s="999">
        <v>0</v>
      </c>
      <c r="H1290" s="1014">
        <v>36</v>
      </c>
      <c r="I1290" s="999">
        <v>0</v>
      </c>
      <c r="J1290" s="1014">
        <v>20</v>
      </c>
      <c r="K1290" s="995">
        <v>0</v>
      </c>
      <c r="L1290" s="1016">
        <v>9</v>
      </c>
      <c r="M1290" s="998">
        <v>0</v>
      </c>
      <c r="N1290" s="999">
        <v>20</v>
      </c>
      <c r="O1290" s="997">
        <v>18</v>
      </c>
      <c r="P1290" s="998">
        <v>22</v>
      </c>
      <c r="Q1290" s="995">
        <v>0</v>
      </c>
      <c r="R1290" s="999">
        <v>27</v>
      </c>
      <c r="S1290" s="998">
        <v>22</v>
      </c>
      <c r="T1290" s="995">
        <v>0</v>
      </c>
      <c r="U1290" s="995">
        <v>0</v>
      </c>
      <c r="V1290" s="999">
        <v>27</v>
      </c>
      <c r="W1290" s="998">
        <v>22</v>
      </c>
      <c r="X1290" s="995">
        <v>0</v>
      </c>
      <c r="Y1290" s="995">
        <v>0</v>
      </c>
      <c r="Z1290" s="999">
        <v>30</v>
      </c>
      <c r="AA1290" s="848">
        <f t="shared" si="537"/>
        <v>315</v>
      </c>
      <c r="AB1290" s="540" t="s">
        <v>634</v>
      </c>
      <c r="AC1290" s="794">
        <f t="shared" si="538"/>
        <v>-3</v>
      </c>
      <c r="AD1290" s="794">
        <f t="shared" si="539"/>
        <v>-3</v>
      </c>
      <c r="AE1290" s="794">
        <f t="shared" si="540"/>
        <v>0</v>
      </c>
      <c r="AF1290" s="794">
        <f t="shared" si="541"/>
        <v>0</v>
      </c>
      <c r="AG1290" s="794">
        <f t="shared" si="542"/>
        <v>-3</v>
      </c>
      <c r="AH1290" s="794">
        <f t="shared" si="543"/>
        <v>0</v>
      </c>
      <c r="AI1290" s="794">
        <f t="shared" si="544"/>
        <v>7</v>
      </c>
      <c r="AJ1290" s="794">
        <f t="shared" si="545"/>
        <v>0</v>
      </c>
      <c r="AK1290" s="794">
        <f>L1290-L1256</f>
        <v>-7</v>
      </c>
      <c r="AL1290" s="794">
        <f t="shared" si="547"/>
        <v>0</v>
      </c>
      <c r="AM1290" s="794">
        <f t="shared" si="548"/>
        <v>0</v>
      </c>
      <c r="AN1290" s="794">
        <f t="shared" si="549"/>
        <v>0</v>
      </c>
      <c r="AO1290" s="794">
        <f t="shared" si="550"/>
        <v>0</v>
      </c>
      <c r="AP1290" s="794">
        <f t="shared" si="551"/>
        <v>0</v>
      </c>
      <c r="AQ1290" s="794">
        <f t="shared" si="552"/>
        <v>0</v>
      </c>
      <c r="AR1290" s="794">
        <f t="shared" si="553"/>
        <v>0</v>
      </c>
      <c r="AS1290" s="794">
        <f t="shared" si="554"/>
        <v>0</v>
      </c>
      <c r="AT1290" s="794">
        <f t="shared" si="555"/>
        <v>0</v>
      </c>
      <c r="AU1290" s="794">
        <f t="shared" si="556"/>
        <v>0</v>
      </c>
      <c r="AV1290" s="794">
        <f t="shared" si="557"/>
        <v>0</v>
      </c>
      <c r="AW1290" s="794">
        <f t="shared" si="558"/>
        <v>0</v>
      </c>
      <c r="AX1290" s="794">
        <f t="shared" si="559"/>
        <v>0</v>
      </c>
      <c r="AY1290" s="794">
        <f t="shared" si="560"/>
        <v>0</v>
      </c>
    </row>
    <row r="1291" spans="1:52" ht="33.75" hidden="1" customHeight="1" x14ac:dyDescent="0.2">
      <c r="B1291" s="787"/>
      <c r="C1291" s="788">
        <v>44868</v>
      </c>
      <c r="D1291" s="1013">
        <v>45</v>
      </c>
      <c r="E1291" s="1014">
        <v>39</v>
      </c>
      <c r="F1291" s="1015">
        <v>1</v>
      </c>
      <c r="G1291" s="999">
        <v>0</v>
      </c>
      <c r="H1291" s="1014">
        <v>45</v>
      </c>
      <c r="I1291" s="999">
        <v>0</v>
      </c>
      <c r="J1291" s="998">
        <v>1</v>
      </c>
      <c r="K1291" s="995">
        <v>2</v>
      </c>
      <c r="L1291" s="1016">
        <v>33</v>
      </c>
      <c r="M1291" s="998">
        <v>0</v>
      </c>
      <c r="N1291" s="1016">
        <v>39</v>
      </c>
      <c r="O1291" s="997">
        <v>7</v>
      </c>
      <c r="P1291" s="998">
        <v>9</v>
      </c>
      <c r="Q1291" s="995">
        <v>0</v>
      </c>
      <c r="R1291" s="1016">
        <v>25</v>
      </c>
      <c r="S1291" s="998">
        <v>11</v>
      </c>
      <c r="T1291" s="995">
        <v>0</v>
      </c>
      <c r="U1291" s="995">
        <v>0</v>
      </c>
      <c r="V1291" s="1016">
        <v>28</v>
      </c>
      <c r="W1291" s="998">
        <v>11</v>
      </c>
      <c r="X1291" s="995">
        <v>0</v>
      </c>
      <c r="Y1291" s="995">
        <v>0</v>
      </c>
      <c r="Z1291" s="1016">
        <v>25</v>
      </c>
      <c r="AA1291" s="848">
        <f t="shared" si="537"/>
        <v>321</v>
      </c>
      <c r="AB1291" s="540" t="s">
        <v>634</v>
      </c>
      <c r="AC1291" s="794">
        <f>D1291-D1257</f>
        <v>2</v>
      </c>
      <c r="AD1291" s="794">
        <f t="shared" si="539"/>
        <v>2</v>
      </c>
      <c r="AE1291" s="794">
        <f>F1291-F1257</f>
        <v>1</v>
      </c>
      <c r="AF1291" s="794">
        <f t="shared" si="541"/>
        <v>0</v>
      </c>
      <c r="AG1291" s="794">
        <f t="shared" si="542"/>
        <v>2</v>
      </c>
      <c r="AH1291" s="794">
        <f t="shared" si="543"/>
        <v>0</v>
      </c>
      <c r="AI1291" s="794">
        <f t="shared" si="544"/>
        <v>0</v>
      </c>
      <c r="AJ1291" s="794">
        <f t="shared" si="545"/>
        <v>0</v>
      </c>
      <c r="AK1291" s="794">
        <f t="shared" si="546"/>
        <v>5</v>
      </c>
      <c r="AL1291" s="794">
        <f t="shared" si="547"/>
        <v>0</v>
      </c>
      <c r="AM1291" s="794">
        <f t="shared" si="548"/>
        <v>-6</v>
      </c>
      <c r="AN1291" s="794">
        <f t="shared" si="549"/>
        <v>0</v>
      </c>
      <c r="AO1291" s="794">
        <f t="shared" si="550"/>
        <v>0</v>
      </c>
      <c r="AP1291" s="794">
        <f t="shared" si="551"/>
        <v>0</v>
      </c>
      <c r="AQ1291" s="794">
        <f t="shared" si="552"/>
        <v>-6</v>
      </c>
      <c r="AR1291" s="794">
        <f t="shared" si="553"/>
        <v>0</v>
      </c>
      <c r="AS1291" s="794">
        <f t="shared" si="554"/>
        <v>0</v>
      </c>
      <c r="AT1291" s="794">
        <f t="shared" si="555"/>
        <v>0</v>
      </c>
      <c r="AU1291" s="794">
        <f t="shared" si="556"/>
        <v>-6</v>
      </c>
      <c r="AV1291" s="794">
        <f t="shared" si="557"/>
        <v>0</v>
      </c>
      <c r="AW1291" s="794">
        <f t="shared" si="558"/>
        <v>0</v>
      </c>
      <c r="AX1291" s="794">
        <f t="shared" si="559"/>
        <v>0</v>
      </c>
      <c r="AY1291" s="794">
        <f t="shared" si="560"/>
        <v>-6</v>
      </c>
    </row>
    <row r="1292" spans="1:52" ht="33.75" hidden="1" customHeight="1" x14ac:dyDescent="0.2">
      <c r="B1292" s="787"/>
      <c r="C1292" s="788">
        <v>44876</v>
      </c>
      <c r="D1292" s="1013">
        <v>47</v>
      </c>
      <c r="E1292" s="1014">
        <v>32</v>
      </c>
      <c r="F1292" s="1015">
        <v>4</v>
      </c>
      <c r="G1292" s="999">
        <v>0</v>
      </c>
      <c r="H1292" s="1014">
        <v>43</v>
      </c>
      <c r="I1292" s="1016">
        <v>4</v>
      </c>
      <c r="J1292" s="1014">
        <v>4</v>
      </c>
      <c r="K1292" s="995">
        <v>0</v>
      </c>
      <c r="L1292" s="1016">
        <v>31</v>
      </c>
      <c r="M1292" s="998">
        <v>0</v>
      </c>
      <c r="N1292" s="1016">
        <v>44</v>
      </c>
      <c r="O1292" s="997">
        <v>0</v>
      </c>
      <c r="P1292" s="998">
        <v>0</v>
      </c>
      <c r="Q1292" s="995">
        <v>0</v>
      </c>
      <c r="R1292" s="1016">
        <v>32</v>
      </c>
      <c r="S1292" s="998">
        <v>0</v>
      </c>
      <c r="T1292" s="995">
        <v>0</v>
      </c>
      <c r="U1292" s="995">
        <v>0</v>
      </c>
      <c r="V1292" s="1016">
        <v>32</v>
      </c>
      <c r="W1292" s="998">
        <v>0</v>
      </c>
      <c r="X1292" s="995">
        <v>0</v>
      </c>
      <c r="Y1292" s="995">
        <v>0</v>
      </c>
      <c r="Z1292" s="1016">
        <v>32</v>
      </c>
      <c r="AA1292" s="848">
        <f t="shared" si="537"/>
        <v>305</v>
      </c>
      <c r="AB1292" s="540" t="s">
        <v>634</v>
      </c>
      <c r="AC1292" s="794">
        <f t="shared" si="538"/>
        <v>14</v>
      </c>
      <c r="AD1292" s="794">
        <f t="shared" si="539"/>
        <v>18</v>
      </c>
      <c r="AE1292" s="794">
        <f t="shared" si="540"/>
        <v>4</v>
      </c>
      <c r="AF1292" s="794">
        <f t="shared" si="541"/>
        <v>0</v>
      </c>
      <c r="AG1292" s="794">
        <f t="shared" si="542"/>
        <v>12</v>
      </c>
      <c r="AH1292" s="794">
        <f t="shared" si="543"/>
        <v>4</v>
      </c>
      <c r="AI1292" s="794">
        <f t="shared" si="544"/>
        <v>4</v>
      </c>
      <c r="AJ1292" s="794">
        <f t="shared" si="545"/>
        <v>0</v>
      </c>
      <c r="AK1292" s="794">
        <f t="shared" si="546"/>
        <v>18</v>
      </c>
      <c r="AL1292" s="794">
        <f t="shared" si="547"/>
        <v>0</v>
      </c>
      <c r="AM1292" s="794">
        <f t="shared" si="548"/>
        <v>3</v>
      </c>
      <c r="AN1292" s="794">
        <f t="shared" si="549"/>
        <v>0</v>
      </c>
      <c r="AO1292" s="794">
        <f t="shared" si="550"/>
        <v>0</v>
      </c>
      <c r="AP1292" s="794">
        <f t="shared" si="551"/>
        <v>0</v>
      </c>
      <c r="AQ1292" s="794">
        <f t="shared" si="552"/>
        <v>11</v>
      </c>
      <c r="AR1292" s="794">
        <f t="shared" si="553"/>
        <v>0</v>
      </c>
      <c r="AS1292" s="794">
        <f t="shared" si="554"/>
        <v>0</v>
      </c>
      <c r="AT1292" s="794">
        <f t="shared" si="555"/>
        <v>0</v>
      </c>
      <c r="AU1292" s="794">
        <f t="shared" si="556"/>
        <v>11</v>
      </c>
      <c r="AV1292" s="794">
        <f t="shared" si="557"/>
        <v>0</v>
      </c>
      <c r="AW1292" s="794">
        <f t="shared" si="558"/>
        <v>0</v>
      </c>
      <c r="AX1292" s="794">
        <f t="shared" si="559"/>
        <v>0</v>
      </c>
      <c r="AY1292" s="794">
        <f t="shared" si="560"/>
        <v>11</v>
      </c>
    </row>
    <row r="1293" spans="1:52" ht="33.75" hidden="1" customHeight="1" x14ac:dyDescent="0.2">
      <c r="B1293" s="787"/>
      <c r="C1293" s="788">
        <v>44887</v>
      </c>
      <c r="D1293" s="997">
        <v>53</v>
      </c>
      <c r="E1293" s="998">
        <v>34</v>
      </c>
      <c r="F1293" s="995">
        <v>1</v>
      </c>
      <c r="G1293" s="999">
        <v>2</v>
      </c>
      <c r="H1293" s="998">
        <v>50</v>
      </c>
      <c r="I1293" s="999">
        <v>1</v>
      </c>
      <c r="J1293" s="998">
        <v>16</v>
      </c>
      <c r="K1293" s="995">
        <v>0</v>
      </c>
      <c r="L1293" s="999">
        <v>21</v>
      </c>
      <c r="M1293" s="998">
        <v>0</v>
      </c>
      <c r="N1293" s="999">
        <v>41</v>
      </c>
      <c r="O1293" s="997">
        <v>8</v>
      </c>
      <c r="P1293" s="998">
        <v>8</v>
      </c>
      <c r="Q1293" s="995">
        <v>2</v>
      </c>
      <c r="R1293" s="999">
        <v>25</v>
      </c>
      <c r="S1293" s="998">
        <v>8</v>
      </c>
      <c r="T1293" s="995">
        <v>2</v>
      </c>
      <c r="U1293" s="995">
        <v>5</v>
      </c>
      <c r="V1293" s="999">
        <v>20</v>
      </c>
      <c r="W1293" s="998">
        <v>8</v>
      </c>
      <c r="X1293" s="995">
        <v>2</v>
      </c>
      <c r="Y1293" s="995">
        <v>5</v>
      </c>
      <c r="Z1293" s="999">
        <v>20</v>
      </c>
      <c r="AA1293" s="848">
        <f t="shared" si="537"/>
        <v>332</v>
      </c>
      <c r="AB1293" s="540" t="s">
        <v>715</v>
      </c>
      <c r="AC1293" s="794">
        <v>53</v>
      </c>
      <c r="AD1293" s="863">
        <v>34</v>
      </c>
      <c r="AE1293" s="864">
        <v>1</v>
      </c>
      <c r="AF1293" s="865">
        <v>2</v>
      </c>
      <c r="AG1293" s="863">
        <v>50</v>
      </c>
      <c r="AH1293" s="865">
        <v>1</v>
      </c>
      <c r="AI1293" s="863">
        <v>16</v>
      </c>
      <c r="AJ1293" s="864">
        <v>0</v>
      </c>
      <c r="AK1293" s="865">
        <v>21</v>
      </c>
      <c r="AL1293" s="863">
        <v>0</v>
      </c>
      <c r="AM1293" s="865">
        <v>41</v>
      </c>
      <c r="AN1293" s="794">
        <v>8</v>
      </c>
      <c r="AO1293" s="863">
        <v>8</v>
      </c>
      <c r="AP1293" s="864">
        <v>2</v>
      </c>
      <c r="AQ1293" s="865">
        <v>25</v>
      </c>
      <c r="AR1293" s="863">
        <v>8</v>
      </c>
      <c r="AS1293" s="864">
        <v>2</v>
      </c>
      <c r="AT1293" s="864">
        <v>5</v>
      </c>
      <c r="AU1293" s="865">
        <v>20</v>
      </c>
      <c r="AV1293" s="863">
        <v>8</v>
      </c>
      <c r="AW1293" s="864">
        <v>2</v>
      </c>
      <c r="AX1293" s="864">
        <v>5</v>
      </c>
      <c r="AY1293" s="865">
        <v>20</v>
      </c>
    </row>
    <row r="1294" spans="1:52" ht="33.75" hidden="1" customHeight="1" x14ac:dyDescent="0.2">
      <c r="B1294" s="787"/>
      <c r="C1294" s="788">
        <v>44896</v>
      </c>
      <c r="D1294" s="997">
        <v>46</v>
      </c>
      <c r="E1294" s="998">
        <v>35</v>
      </c>
      <c r="F1294" s="995">
        <v>0</v>
      </c>
      <c r="G1294" s="999">
        <v>0</v>
      </c>
      <c r="H1294" s="998">
        <v>46</v>
      </c>
      <c r="I1294" s="999">
        <v>0</v>
      </c>
      <c r="J1294" s="998">
        <v>11</v>
      </c>
      <c r="K1294" s="995">
        <v>0</v>
      </c>
      <c r="L1294" s="999">
        <v>37</v>
      </c>
      <c r="M1294" s="998">
        <v>0</v>
      </c>
      <c r="N1294" s="999">
        <v>36</v>
      </c>
      <c r="O1294" s="997">
        <v>12</v>
      </c>
      <c r="P1294" s="998">
        <v>12</v>
      </c>
      <c r="Q1294" s="995">
        <v>0</v>
      </c>
      <c r="R1294" s="999">
        <v>24</v>
      </c>
      <c r="S1294" s="998">
        <v>12</v>
      </c>
      <c r="T1294" s="995">
        <v>0</v>
      </c>
      <c r="U1294" s="995">
        <v>0</v>
      </c>
      <c r="V1294" s="999">
        <v>24</v>
      </c>
      <c r="W1294" s="998">
        <v>12</v>
      </c>
      <c r="X1294" s="995">
        <v>0</v>
      </c>
      <c r="Y1294" s="995">
        <v>0</v>
      </c>
      <c r="Z1294" s="999">
        <v>24</v>
      </c>
      <c r="AA1294" s="848">
        <f t="shared" si="537"/>
        <v>331</v>
      </c>
      <c r="AB1294" s="540" t="s">
        <v>715</v>
      </c>
      <c r="AC1294" s="965">
        <v>46</v>
      </c>
      <c r="AD1294" s="966">
        <v>35</v>
      </c>
      <c r="AE1294" s="967">
        <v>0</v>
      </c>
      <c r="AF1294" s="968">
        <v>0</v>
      </c>
      <c r="AG1294" s="966">
        <v>46</v>
      </c>
      <c r="AH1294" s="968">
        <v>0</v>
      </c>
      <c r="AI1294" s="966">
        <v>11</v>
      </c>
      <c r="AJ1294" s="967">
        <v>0</v>
      </c>
      <c r="AK1294" s="968">
        <v>37</v>
      </c>
      <c r="AL1294" s="966">
        <v>0</v>
      </c>
      <c r="AM1294" s="968">
        <v>36</v>
      </c>
      <c r="AN1294" s="965">
        <v>12</v>
      </c>
      <c r="AO1294" s="966">
        <v>12</v>
      </c>
      <c r="AP1294" s="967">
        <v>0</v>
      </c>
      <c r="AQ1294" s="968">
        <v>24</v>
      </c>
      <c r="AR1294" s="966">
        <v>12</v>
      </c>
      <c r="AS1294" s="967">
        <v>0</v>
      </c>
      <c r="AT1294" s="967">
        <v>0</v>
      </c>
      <c r="AU1294" s="968">
        <v>24</v>
      </c>
      <c r="AV1294" s="966">
        <v>12</v>
      </c>
      <c r="AW1294" s="967">
        <v>0</v>
      </c>
      <c r="AX1294" s="967">
        <v>0</v>
      </c>
      <c r="AY1294" s="968">
        <v>24</v>
      </c>
    </row>
    <row r="1295" spans="1:52" ht="33.75" hidden="1" customHeight="1" x14ac:dyDescent="0.2">
      <c r="B1295" s="849"/>
      <c r="C1295" s="850">
        <v>44904</v>
      </c>
      <c r="D1295" s="1003">
        <v>37</v>
      </c>
      <c r="E1295" s="1002">
        <v>22</v>
      </c>
      <c r="F1295" s="1000">
        <v>0</v>
      </c>
      <c r="G1295" s="1001">
        <v>0</v>
      </c>
      <c r="H1295" s="1002">
        <v>37</v>
      </c>
      <c r="I1295" s="1001">
        <v>0</v>
      </c>
      <c r="J1295" s="1002">
        <v>8</v>
      </c>
      <c r="K1295" s="1000">
        <v>0</v>
      </c>
      <c r="L1295" s="1001">
        <v>65</v>
      </c>
      <c r="M1295" s="1002">
        <v>0</v>
      </c>
      <c r="N1295" s="1001">
        <v>41</v>
      </c>
      <c r="O1295" s="1003">
        <v>12</v>
      </c>
      <c r="P1295" s="1002">
        <v>12</v>
      </c>
      <c r="Q1295" s="1000">
        <v>0</v>
      </c>
      <c r="R1295" s="1001">
        <v>23</v>
      </c>
      <c r="S1295" s="1002">
        <v>12</v>
      </c>
      <c r="T1295" s="1000">
        <v>0</v>
      </c>
      <c r="U1295" s="1000">
        <v>0</v>
      </c>
      <c r="V1295" s="1001">
        <v>23</v>
      </c>
      <c r="W1295" s="1002">
        <v>12</v>
      </c>
      <c r="X1295" s="1000">
        <v>0</v>
      </c>
      <c r="Y1295" s="1000">
        <v>0</v>
      </c>
      <c r="Z1295" s="1001">
        <v>23</v>
      </c>
      <c r="AA1295" s="1012">
        <f t="shared" si="537"/>
        <v>327</v>
      </c>
      <c r="AB1295" s="540" t="s">
        <v>715</v>
      </c>
      <c r="AC1295" s="965">
        <v>37</v>
      </c>
      <c r="AD1295" s="966">
        <v>22</v>
      </c>
      <c r="AE1295" s="967">
        <v>0</v>
      </c>
      <c r="AF1295" s="968">
        <v>0</v>
      </c>
      <c r="AG1295" s="966">
        <v>37</v>
      </c>
      <c r="AH1295" s="968">
        <v>0</v>
      </c>
      <c r="AI1295" s="966">
        <v>8</v>
      </c>
      <c r="AJ1295" s="967">
        <v>0</v>
      </c>
      <c r="AK1295" s="968">
        <v>65</v>
      </c>
      <c r="AL1295" s="966">
        <v>0</v>
      </c>
      <c r="AM1295" s="968">
        <v>41</v>
      </c>
      <c r="AN1295" s="965">
        <v>12</v>
      </c>
      <c r="AO1295" s="966">
        <v>12</v>
      </c>
      <c r="AP1295" s="967">
        <v>0</v>
      </c>
      <c r="AQ1295" s="968">
        <v>23</v>
      </c>
      <c r="AR1295" s="966">
        <v>12</v>
      </c>
      <c r="AS1295" s="967">
        <v>0</v>
      </c>
      <c r="AT1295" s="967">
        <v>0</v>
      </c>
      <c r="AU1295" s="968">
        <v>23</v>
      </c>
      <c r="AV1295" s="966">
        <v>12</v>
      </c>
      <c r="AW1295" s="967">
        <v>0</v>
      </c>
      <c r="AX1295" s="967">
        <v>0</v>
      </c>
      <c r="AY1295" s="968">
        <v>23</v>
      </c>
    </row>
    <row r="1296" spans="1:52" ht="33.75" hidden="1" customHeight="1" x14ac:dyDescent="0.2">
      <c r="B1296" s="1898" t="s">
        <v>412</v>
      </c>
      <c r="C1296" s="1898"/>
      <c r="D1296" s="424">
        <f t="shared" ref="D1296:Z1296" si="561">SUM(D1283:D1292)</f>
        <v>353</v>
      </c>
      <c r="E1296" s="859">
        <f t="shared" si="561"/>
        <v>258</v>
      </c>
      <c r="F1296" s="860">
        <f t="shared" si="561"/>
        <v>7</v>
      </c>
      <c r="G1296" s="861">
        <f t="shared" si="561"/>
        <v>0</v>
      </c>
      <c r="H1296" s="859">
        <f t="shared" si="561"/>
        <v>349</v>
      </c>
      <c r="I1296" s="861">
        <f t="shared" si="561"/>
        <v>6</v>
      </c>
      <c r="J1296" s="859">
        <f t="shared" si="561"/>
        <v>142</v>
      </c>
      <c r="K1296" s="860">
        <f t="shared" si="561"/>
        <v>2</v>
      </c>
      <c r="L1296" s="861">
        <f t="shared" si="561"/>
        <v>121</v>
      </c>
      <c r="M1296" s="859">
        <f t="shared" si="561"/>
        <v>11</v>
      </c>
      <c r="N1296" s="861">
        <f t="shared" si="561"/>
        <v>231</v>
      </c>
      <c r="O1296" s="424">
        <f t="shared" si="561"/>
        <v>104</v>
      </c>
      <c r="P1296" s="859">
        <f t="shared" si="561"/>
        <v>136</v>
      </c>
      <c r="Q1296" s="860">
        <f t="shared" si="561"/>
        <v>0</v>
      </c>
      <c r="R1296" s="861">
        <f t="shared" si="561"/>
        <v>329</v>
      </c>
      <c r="S1296" s="859">
        <f t="shared" si="561"/>
        <v>138</v>
      </c>
      <c r="T1296" s="860">
        <f t="shared" si="561"/>
        <v>0</v>
      </c>
      <c r="U1296" s="860">
        <f t="shared" si="561"/>
        <v>2</v>
      </c>
      <c r="V1296" s="861">
        <f t="shared" si="561"/>
        <v>330</v>
      </c>
      <c r="W1296" s="859">
        <f t="shared" si="561"/>
        <v>146</v>
      </c>
      <c r="X1296" s="860">
        <f t="shared" si="561"/>
        <v>0</v>
      </c>
      <c r="Y1296" s="860">
        <f t="shared" si="561"/>
        <v>2</v>
      </c>
      <c r="Z1296" s="861">
        <f t="shared" si="561"/>
        <v>330</v>
      </c>
      <c r="AA1296" s="996">
        <f t="shared" si="537"/>
        <v>2997</v>
      </c>
      <c r="AB1296" s="573"/>
      <c r="AC1296" s="971">
        <f>SUM(AC1283:AC1295)</f>
        <v>147</v>
      </c>
      <c r="AD1296" s="972">
        <f t="shared" ref="AD1296:AY1296" si="562">SUM(AD1283:AD1295)</f>
        <v>106</v>
      </c>
      <c r="AE1296" s="973">
        <f t="shared" si="562"/>
        <v>6</v>
      </c>
      <c r="AF1296" s="974">
        <f t="shared" si="562"/>
        <v>2</v>
      </c>
      <c r="AG1296" s="972">
        <f t="shared" si="562"/>
        <v>142</v>
      </c>
      <c r="AH1296" s="974">
        <f t="shared" si="562"/>
        <v>5</v>
      </c>
      <c r="AI1296" s="972">
        <f t="shared" si="562"/>
        <v>43</v>
      </c>
      <c r="AJ1296" s="973">
        <f t="shared" si="562"/>
        <v>0</v>
      </c>
      <c r="AK1296" s="974">
        <f t="shared" si="562"/>
        <v>140</v>
      </c>
      <c r="AL1296" s="972">
        <f t="shared" si="562"/>
        <v>0</v>
      </c>
      <c r="AM1296" s="974">
        <f t="shared" si="562"/>
        <v>115</v>
      </c>
      <c r="AN1296" s="971">
        <f t="shared" si="562"/>
        <v>32</v>
      </c>
      <c r="AO1296" s="972">
        <f t="shared" si="562"/>
        <v>32</v>
      </c>
      <c r="AP1296" s="973">
        <f t="shared" si="562"/>
        <v>2</v>
      </c>
      <c r="AQ1296" s="974">
        <f t="shared" si="562"/>
        <v>77</v>
      </c>
      <c r="AR1296" s="972">
        <f t="shared" si="562"/>
        <v>32</v>
      </c>
      <c r="AS1296" s="973">
        <f t="shared" si="562"/>
        <v>2</v>
      </c>
      <c r="AT1296" s="973">
        <f t="shared" si="562"/>
        <v>5</v>
      </c>
      <c r="AU1296" s="974">
        <f t="shared" si="562"/>
        <v>72</v>
      </c>
      <c r="AV1296" s="972">
        <f t="shared" si="562"/>
        <v>32</v>
      </c>
      <c r="AW1296" s="973">
        <f t="shared" si="562"/>
        <v>2</v>
      </c>
      <c r="AX1296" s="973">
        <f t="shared" si="562"/>
        <v>5</v>
      </c>
      <c r="AY1296" s="974">
        <f t="shared" si="562"/>
        <v>72</v>
      </c>
      <c r="AZ1296" s="881"/>
    </row>
    <row r="1297" spans="2:36" ht="12" hidden="1" customHeight="1" x14ac:dyDescent="0.2"/>
    <row r="1298" spans="2:36" ht="12" hidden="1" customHeight="1" x14ac:dyDescent="0.2"/>
    <row r="1299" spans="2:36" ht="25.5" hidden="1" customHeight="1" x14ac:dyDescent="0.2">
      <c r="B1299" s="791" t="s">
        <v>1173</v>
      </c>
      <c r="C1299" s="89"/>
      <c r="D1299" s="99" t="s">
        <v>1164</v>
      </c>
      <c r="E1299" s="99" t="s">
        <v>1165</v>
      </c>
      <c r="F1299" s="99" t="s">
        <v>1166</v>
      </c>
      <c r="G1299" s="99" t="s">
        <v>1167</v>
      </c>
      <c r="H1299" s="99" t="s">
        <v>1168</v>
      </c>
      <c r="I1299" s="99" t="s">
        <v>1169</v>
      </c>
      <c r="J1299" s="99" t="s">
        <v>1170</v>
      </c>
      <c r="K1299" s="99" t="s">
        <v>1171</v>
      </c>
    </row>
    <row r="1300" spans="2:36" ht="45.75" hidden="1" customHeight="1" x14ac:dyDescent="0.2">
      <c r="B1300" s="83" t="s">
        <v>410</v>
      </c>
      <c r="C1300" s="782" t="s">
        <v>1175</v>
      </c>
      <c r="D1300" s="1026" t="s">
        <v>55</v>
      </c>
      <c r="E1300" s="1026" t="s">
        <v>57</v>
      </c>
      <c r="F1300" s="1026" t="s">
        <v>58</v>
      </c>
      <c r="G1300" s="1026" t="s">
        <v>1172</v>
      </c>
      <c r="H1300" s="1026" t="s">
        <v>77</v>
      </c>
      <c r="I1300" s="1026" t="s">
        <v>62</v>
      </c>
      <c r="J1300" s="1026" t="s">
        <v>63</v>
      </c>
      <c r="K1300" s="1026" t="s">
        <v>64</v>
      </c>
      <c r="L1300" s="783" t="s">
        <v>412</v>
      </c>
      <c r="AC1300" s="844" t="s">
        <v>55</v>
      </c>
      <c r="AD1300" s="844" t="s">
        <v>57</v>
      </c>
      <c r="AE1300" s="844" t="s">
        <v>58</v>
      </c>
      <c r="AF1300" s="844" t="s">
        <v>1172</v>
      </c>
      <c r="AG1300" s="844" t="s">
        <v>77</v>
      </c>
      <c r="AH1300" s="844" t="s">
        <v>62</v>
      </c>
      <c r="AI1300" s="844" t="s">
        <v>63</v>
      </c>
      <c r="AJ1300" s="844" t="s">
        <v>64</v>
      </c>
    </row>
    <row r="1301" spans="2:36" ht="27.75" hidden="1" customHeight="1" x14ac:dyDescent="0.2">
      <c r="B1301" s="785"/>
      <c r="C1301" s="786">
        <v>44811</v>
      </c>
      <c r="D1301" s="870">
        <v>14</v>
      </c>
      <c r="E1301" s="870">
        <v>14</v>
      </c>
      <c r="F1301" s="870">
        <v>14</v>
      </c>
      <c r="G1301" s="870">
        <v>14</v>
      </c>
      <c r="H1301" s="870">
        <v>14</v>
      </c>
      <c r="I1301" s="870">
        <v>14</v>
      </c>
      <c r="J1301" s="870">
        <v>14</v>
      </c>
      <c r="K1301" s="870">
        <v>14</v>
      </c>
      <c r="L1301" s="871">
        <f>SUM(D1301:K1301)</f>
        <v>112</v>
      </c>
      <c r="AC1301" s="793">
        <f>D1301-D1266</f>
        <v>0</v>
      </c>
      <c r="AD1301" s="793">
        <f t="shared" ref="AD1301:AJ1301" si="563">E1301-E1266</f>
        <v>0</v>
      </c>
      <c r="AE1301" s="793">
        <f t="shared" si="563"/>
        <v>0</v>
      </c>
      <c r="AF1301" s="793">
        <f t="shared" si="563"/>
        <v>0</v>
      </c>
      <c r="AG1301" s="793">
        <f t="shared" si="563"/>
        <v>0</v>
      </c>
      <c r="AH1301" s="793">
        <f t="shared" si="563"/>
        <v>0</v>
      </c>
      <c r="AI1301" s="793">
        <f t="shared" si="563"/>
        <v>0</v>
      </c>
      <c r="AJ1301" s="793">
        <f t="shared" si="563"/>
        <v>0</v>
      </c>
    </row>
    <row r="1302" spans="2:36" ht="27.75" hidden="1" customHeight="1" x14ac:dyDescent="0.2">
      <c r="B1302" s="787"/>
      <c r="C1302" s="788">
        <v>44818</v>
      </c>
      <c r="D1302" s="872">
        <v>10</v>
      </c>
      <c r="E1302" s="872">
        <v>10</v>
      </c>
      <c r="F1302" s="872">
        <v>10</v>
      </c>
      <c r="G1302" s="872">
        <v>10</v>
      </c>
      <c r="H1302" s="872">
        <v>10</v>
      </c>
      <c r="I1302" s="872">
        <v>10</v>
      </c>
      <c r="J1302" s="872">
        <v>10</v>
      </c>
      <c r="K1302" s="872">
        <v>10</v>
      </c>
      <c r="L1302" s="873">
        <f t="shared" ref="L1302:L1314" si="564">SUM(D1302:K1302)</f>
        <v>80</v>
      </c>
      <c r="AC1302" s="793">
        <f t="shared" ref="AC1302:AC1310" si="565">D1302-D1267</f>
        <v>0</v>
      </c>
      <c r="AD1302" s="793">
        <f t="shared" ref="AD1302:AD1310" si="566">E1302-E1267</f>
        <v>0</v>
      </c>
      <c r="AE1302" s="793">
        <f t="shared" ref="AE1302:AE1310" si="567">F1302-F1267</f>
        <v>0</v>
      </c>
      <c r="AF1302" s="793">
        <f t="shared" ref="AF1302:AF1310" si="568">G1302-G1267</f>
        <v>0</v>
      </c>
      <c r="AG1302" s="793">
        <f t="shared" ref="AG1302:AG1310" si="569">H1302-H1267</f>
        <v>0</v>
      </c>
      <c r="AH1302" s="793">
        <f t="shared" ref="AH1302:AH1310" si="570">I1302-I1267</f>
        <v>0</v>
      </c>
      <c r="AI1302" s="793">
        <f t="shared" ref="AI1302:AI1310" si="571">J1302-J1267</f>
        <v>0</v>
      </c>
      <c r="AJ1302" s="793">
        <f t="shared" ref="AJ1302:AJ1310" si="572">K1302-K1267</f>
        <v>0</v>
      </c>
    </row>
    <row r="1303" spans="2:36" ht="27.75" hidden="1" customHeight="1" x14ac:dyDescent="0.2">
      <c r="B1303" s="787"/>
      <c r="C1303" s="788">
        <v>44826</v>
      </c>
      <c r="D1303" s="872">
        <v>11</v>
      </c>
      <c r="E1303" s="872">
        <v>11</v>
      </c>
      <c r="F1303" s="872">
        <v>11</v>
      </c>
      <c r="G1303" s="872">
        <v>11</v>
      </c>
      <c r="H1303" s="872">
        <v>11</v>
      </c>
      <c r="I1303" s="872">
        <v>11</v>
      </c>
      <c r="J1303" s="872">
        <v>11</v>
      </c>
      <c r="K1303" s="872">
        <v>11</v>
      </c>
      <c r="L1303" s="873">
        <f t="shared" si="564"/>
        <v>88</v>
      </c>
      <c r="AC1303" s="793">
        <f t="shared" si="565"/>
        <v>0</v>
      </c>
      <c r="AD1303" s="793">
        <f t="shared" si="566"/>
        <v>0</v>
      </c>
      <c r="AE1303" s="793">
        <f t="shared" si="567"/>
        <v>0</v>
      </c>
      <c r="AF1303" s="793">
        <f t="shared" si="568"/>
        <v>0</v>
      </c>
      <c r="AG1303" s="793">
        <f t="shared" si="569"/>
        <v>0</v>
      </c>
      <c r="AH1303" s="793">
        <f t="shared" si="570"/>
        <v>0</v>
      </c>
      <c r="AI1303" s="793">
        <f t="shared" si="571"/>
        <v>0</v>
      </c>
      <c r="AJ1303" s="793">
        <f t="shared" si="572"/>
        <v>0</v>
      </c>
    </row>
    <row r="1304" spans="2:36" ht="27.75" hidden="1" customHeight="1" x14ac:dyDescent="0.2">
      <c r="B1304" s="787"/>
      <c r="C1304" s="788">
        <v>44833</v>
      </c>
      <c r="D1304" s="872">
        <v>15</v>
      </c>
      <c r="E1304" s="872">
        <v>15</v>
      </c>
      <c r="F1304" s="872">
        <v>15</v>
      </c>
      <c r="G1304" s="872">
        <v>15</v>
      </c>
      <c r="H1304" s="872">
        <v>15</v>
      </c>
      <c r="I1304" s="872">
        <v>15</v>
      </c>
      <c r="J1304" s="872">
        <v>15</v>
      </c>
      <c r="K1304" s="872">
        <v>15</v>
      </c>
      <c r="L1304" s="873">
        <f t="shared" si="564"/>
        <v>120</v>
      </c>
      <c r="AC1304" s="793">
        <f t="shared" si="565"/>
        <v>0</v>
      </c>
      <c r="AD1304" s="793">
        <f t="shared" si="566"/>
        <v>0</v>
      </c>
      <c r="AE1304" s="793">
        <f t="shared" si="567"/>
        <v>0</v>
      </c>
      <c r="AF1304" s="793">
        <f t="shared" si="568"/>
        <v>0</v>
      </c>
      <c r="AG1304" s="793">
        <f t="shared" si="569"/>
        <v>0</v>
      </c>
      <c r="AH1304" s="793">
        <f t="shared" si="570"/>
        <v>0</v>
      </c>
      <c r="AI1304" s="793">
        <f t="shared" si="571"/>
        <v>0</v>
      </c>
      <c r="AJ1304" s="793">
        <f t="shared" si="572"/>
        <v>0</v>
      </c>
    </row>
    <row r="1305" spans="2:36" ht="27.75" hidden="1" customHeight="1" x14ac:dyDescent="0.2">
      <c r="B1305" s="787"/>
      <c r="C1305" s="788">
        <v>44841</v>
      </c>
      <c r="D1305" s="872">
        <v>15</v>
      </c>
      <c r="E1305" s="872">
        <v>15</v>
      </c>
      <c r="F1305" s="872">
        <v>15</v>
      </c>
      <c r="G1305" s="872">
        <v>15</v>
      </c>
      <c r="H1305" s="872">
        <v>15</v>
      </c>
      <c r="I1305" s="872">
        <v>15</v>
      </c>
      <c r="J1305" s="872">
        <v>15</v>
      </c>
      <c r="K1305" s="872">
        <v>15</v>
      </c>
      <c r="L1305" s="873">
        <f t="shared" si="564"/>
        <v>120</v>
      </c>
      <c r="AC1305" s="793">
        <f t="shared" si="565"/>
        <v>0</v>
      </c>
      <c r="AD1305" s="793">
        <f t="shared" si="566"/>
        <v>0</v>
      </c>
      <c r="AE1305" s="793">
        <f t="shared" si="567"/>
        <v>0</v>
      </c>
      <c r="AF1305" s="793">
        <f t="shared" si="568"/>
        <v>0</v>
      </c>
      <c r="AG1305" s="793">
        <f t="shared" si="569"/>
        <v>0</v>
      </c>
      <c r="AH1305" s="793">
        <f t="shared" si="570"/>
        <v>0</v>
      </c>
      <c r="AI1305" s="793">
        <f t="shared" si="571"/>
        <v>0</v>
      </c>
      <c r="AJ1305" s="793">
        <f t="shared" si="572"/>
        <v>0</v>
      </c>
    </row>
    <row r="1306" spans="2:36" ht="27.75" hidden="1" customHeight="1" x14ac:dyDescent="0.2">
      <c r="B1306" s="787"/>
      <c r="C1306" s="788">
        <v>44848</v>
      </c>
      <c r="D1306" s="872">
        <v>8</v>
      </c>
      <c r="E1306" s="872">
        <v>8</v>
      </c>
      <c r="F1306" s="872">
        <v>8</v>
      </c>
      <c r="G1306" s="872">
        <v>8</v>
      </c>
      <c r="H1306" s="872">
        <v>8</v>
      </c>
      <c r="I1306" s="872">
        <v>8</v>
      </c>
      <c r="J1306" s="872">
        <v>8</v>
      </c>
      <c r="K1306" s="872">
        <v>8</v>
      </c>
      <c r="L1306" s="873">
        <f t="shared" si="564"/>
        <v>64</v>
      </c>
      <c r="AC1306" s="793">
        <f t="shared" si="565"/>
        <v>0</v>
      </c>
      <c r="AD1306" s="793">
        <f t="shared" si="566"/>
        <v>0</v>
      </c>
      <c r="AE1306" s="793">
        <f t="shared" si="567"/>
        <v>0</v>
      </c>
      <c r="AF1306" s="793">
        <f t="shared" si="568"/>
        <v>0</v>
      </c>
      <c r="AG1306" s="793">
        <f t="shared" si="569"/>
        <v>0</v>
      </c>
      <c r="AH1306" s="793">
        <f t="shared" si="570"/>
        <v>0</v>
      </c>
      <c r="AI1306" s="793">
        <f t="shared" si="571"/>
        <v>0</v>
      </c>
      <c r="AJ1306" s="793">
        <f t="shared" si="572"/>
        <v>0</v>
      </c>
    </row>
    <row r="1307" spans="2:36" ht="27.75" hidden="1" customHeight="1" x14ac:dyDescent="0.2">
      <c r="B1307" s="787"/>
      <c r="C1307" s="788">
        <v>44854</v>
      </c>
      <c r="D1307" s="872">
        <v>8</v>
      </c>
      <c r="E1307" s="872">
        <v>8</v>
      </c>
      <c r="F1307" s="872">
        <v>8</v>
      </c>
      <c r="G1307" s="872">
        <v>8</v>
      </c>
      <c r="H1307" s="872">
        <v>8</v>
      </c>
      <c r="I1307" s="872">
        <v>8</v>
      </c>
      <c r="J1307" s="872">
        <v>8</v>
      </c>
      <c r="K1307" s="872">
        <v>8</v>
      </c>
      <c r="L1307" s="873">
        <f t="shared" si="564"/>
        <v>64</v>
      </c>
      <c r="AC1307" s="793">
        <f t="shared" si="565"/>
        <v>0</v>
      </c>
      <c r="AD1307" s="793">
        <f t="shared" si="566"/>
        <v>0</v>
      </c>
      <c r="AE1307" s="793">
        <f t="shared" si="567"/>
        <v>0</v>
      </c>
      <c r="AF1307" s="793">
        <f t="shared" si="568"/>
        <v>0</v>
      </c>
      <c r="AG1307" s="793">
        <f t="shared" si="569"/>
        <v>0</v>
      </c>
      <c r="AH1307" s="793">
        <f t="shared" si="570"/>
        <v>0</v>
      </c>
      <c r="AI1307" s="793">
        <f t="shared" si="571"/>
        <v>0</v>
      </c>
      <c r="AJ1307" s="793">
        <f t="shared" si="572"/>
        <v>0</v>
      </c>
    </row>
    <row r="1308" spans="2:36" ht="27.75" hidden="1" customHeight="1" x14ac:dyDescent="0.2">
      <c r="B1308" s="787"/>
      <c r="C1308" s="788">
        <v>44862</v>
      </c>
      <c r="D1308" s="872">
        <v>10</v>
      </c>
      <c r="E1308" s="872">
        <v>10</v>
      </c>
      <c r="F1308" s="872">
        <v>10</v>
      </c>
      <c r="G1308" s="872">
        <v>10</v>
      </c>
      <c r="H1308" s="872">
        <v>10</v>
      </c>
      <c r="I1308" s="872">
        <v>10</v>
      </c>
      <c r="J1308" s="872">
        <v>10</v>
      </c>
      <c r="K1308" s="872">
        <v>10</v>
      </c>
      <c r="L1308" s="873">
        <f t="shared" si="564"/>
        <v>80</v>
      </c>
      <c r="AC1308" s="793">
        <f t="shared" si="565"/>
        <v>0</v>
      </c>
      <c r="AD1308" s="793">
        <f t="shared" si="566"/>
        <v>0</v>
      </c>
      <c r="AE1308" s="793">
        <f t="shared" si="567"/>
        <v>0</v>
      </c>
      <c r="AF1308" s="793">
        <f t="shared" si="568"/>
        <v>0</v>
      </c>
      <c r="AG1308" s="793">
        <f t="shared" si="569"/>
        <v>0</v>
      </c>
      <c r="AH1308" s="793">
        <f t="shared" si="570"/>
        <v>0</v>
      </c>
      <c r="AI1308" s="793">
        <f t="shared" si="571"/>
        <v>0</v>
      </c>
      <c r="AJ1308" s="793">
        <f t="shared" si="572"/>
        <v>0</v>
      </c>
    </row>
    <row r="1309" spans="2:36" ht="27.75" hidden="1" customHeight="1" x14ac:dyDescent="0.2">
      <c r="B1309" s="849"/>
      <c r="C1309" s="850">
        <v>44868</v>
      </c>
      <c r="D1309" s="874">
        <v>15</v>
      </c>
      <c r="E1309" s="874">
        <v>15</v>
      </c>
      <c r="F1309" s="874">
        <v>15</v>
      </c>
      <c r="G1309" s="874">
        <v>15</v>
      </c>
      <c r="H1309" s="874">
        <v>15</v>
      </c>
      <c r="I1309" s="874">
        <v>15</v>
      </c>
      <c r="J1309" s="874">
        <v>15</v>
      </c>
      <c r="K1309" s="874">
        <v>15</v>
      </c>
      <c r="L1309" s="873">
        <f t="shared" si="564"/>
        <v>120</v>
      </c>
      <c r="AC1309" s="793">
        <f t="shared" si="565"/>
        <v>0</v>
      </c>
      <c r="AD1309" s="793">
        <f t="shared" si="566"/>
        <v>0</v>
      </c>
      <c r="AE1309" s="793">
        <f t="shared" si="567"/>
        <v>0</v>
      </c>
      <c r="AF1309" s="793">
        <f t="shared" si="568"/>
        <v>0</v>
      </c>
      <c r="AG1309" s="793">
        <f t="shared" si="569"/>
        <v>0</v>
      </c>
      <c r="AH1309" s="793">
        <f t="shared" si="570"/>
        <v>0</v>
      </c>
      <c r="AI1309" s="793">
        <f t="shared" si="571"/>
        <v>0</v>
      </c>
      <c r="AJ1309" s="793">
        <f t="shared" si="572"/>
        <v>0</v>
      </c>
    </row>
    <row r="1310" spans="2:36" ht="27.75" hidden="1" customHeight="1" x14ac:dyDescent="0.2">
      <c r="B1310" s="849"/>
      <c r="C1310" s="850">
        <v>44876</v>
      </c>
      <c r="D1310" s="1019">
        <v>15</v>
      </c>
      <c r="E1310" s="1019">
        <v>15</v>
      </c>
      <c r="F1310" s="1019">
        <v>15</v>
      </c>
      <c r="G1310" s="1019">
        <v>15</v>
      </c>
      <c r="H1310" s="1019">
        <v>15</v>
      </c>
      <c r="I1310" s="1019">
        <v>15</v>
      </c>
      <c r="J1310" s="1019">
        <v>15</v>
      </c>
      <c r="K1310" s="1019">
        <v>15</v>
      </c>
      <c r="L1310" s="873">
        <f t="shared" si="564"/>
        <v>120</v>
      </c>
      <c r="AB1310" s="540" t="s">
        <v>634</v>
      </c>
      <c r="AC1310" s="793">
        <f t="shared" si="565"/>
        <v>-10</v>
      </c>
      <c r="AD1310" s="793">
        <f t="shared" si="566"/>
        <v>-10</v>
      </c>
      <c r="AE1310" s="793">
        <f t="shared" si="567"/>
        <v>-10</v>
      </c>
      <c r="AF1310" s="793">
        <f t="shared" si="568"/>
        <v>-10</v>
      </c>
      <c r="AG1310" s="793">
        <f t="shared" si="569"/>
        <v>-10</v>
      </c>
      <c r="AH1310" s="793">
        <f t="shared" si="570"/>
        <v>-10</v>
      </c>
      <c r="AI1310" s="793">
        <f t="shared" si="571"/>
        <v>-10</v>
      </c>
      <c r="AJ1310" s="793">
        <f t="shared" si="572"/>
        <v>-10</v>
      </c>
    </row>
    <row r="1311" spans="2:36" ht="27.75" hidden="1" customHeight="1" x14ac:dyDescent="0.2">
      <c r="B1311" s="845"/>
      <c r="C1311" s="924">
        <v>44887</v>
      </c>
      <c r="D1311" s="1018">
        <v>18</v>
      </c>
      <c r="E1311" s="1018">
        <v>18</v>
      </c>
      <c r="F1311" s="1018">
        <v>18</v>
      </c>
      <c r="G1311" s="1018">
        <v>18</v>
      </c>
      <c r="H1311" s="1018">
        <v>18</v>
      </c>
      <c r="I1311" s="1018">
        <v>18</v>
      </c>
      <c r="J1311" s="1018">
        <v>18</v>
      </c>
      <c r="K1311" s="1018">
        <v>18</v>
      </c>
      <c r="L1311" s="873">
        <f t="shared" si="564"/>
        <v>144</v>
      </c>
      <c r="AB1311" s="540" t="s">
        <v>715</v>
      </c>
      <c r="AC1311" s="793">
        <v>18</v>
      </c>
      <c r="AD1311" s="793">
        <v>18</v>
      </c>
      <c r="AE1311" s="793">
        <v>18</v>
      </c>
      <c r="AF1311" s="793">
        <v>18</v>
      </c>
      <c r="AG1311" s="793">
        <v>18</v>
      </c>
      <c r="AH1311" s="793">
        <v>18</v>
      </c>
      <c r="AI1311" s="793">
        <v>18</v>
      </c>
      <c r="AJ1311" s="793">
        <v>18</v>
      </c>
    </row>
    <row r="1312" spans="2:36" ht="27.75" hidden="1" customHeight="1" x14ac:dyDescent="0.2">
      <c r="B1312" s="845"/>
      <c r="C1312" s="924">
        <v>44896</v>
      </c>
      <c r="D1312" s="1018">
        <v>12</v>
      </c>
      <c r="E1312" s="1018">
        <v>12</v>
      </c>
      <c r="F1312" s="1018">
        <v>12</v>
      </c>
      <c r="G1312" s="1018">
        <v>12</v>
      </c>
      <c r="H1312" s="1018">
        <v>12</v>
      </c>
      <c r="I1312" s="1018">
        <v>12</v>
      </c>
      <c r="J1312" s="1018">
        <v>12</v>
      </c>
      <c r="K1312" s="1018">
        <v>12</v>
      </c>
      <c r="L1312" s="875">
        <f t="shared" si="564"/>
        <v>96</v>
      </c>
      <c r="AB1312" s="540" t="s">
        <v>715</v>
      </c>
      <c r="AC1312" s="793">
        <v>12</v>
      </c>
      <c r="AD1312" s="793">
        <v>12</v>
      </c>
      <c r="AE1312" s="793">
        <v>12</v>
      </c>
      <c r="AF1312" s="793">
        <v>12</v>
      </c>
      <c r="AG1312" s="793">
        <v>12</v>
      </c>
      <c r="AH1312" s="793">
        <v>12</v>
      </c>
      <c r="AI1312" s="793">
        <v>12</v>
      </c>
      <c r="AJ1312" s="793">
        <v>12</v>
      </c>
    </row>
    <row r="1313" spans="1:51" ht="27.75" hidden="1" customHeight="1" x14ac:dyDescent="0.2">
      <c r="B1313" s="845"/>
      <c r="C1313" s="924">
        <v>44904</v>
      </c>
      <c r="D1313" s="1018">
        <v>19</v>
      </c>
      <c r="E1313" s="1018">
        <v>19</v>
      </c>
      <c r="F1313" s="1018">
        <v>19</v>
      </c>
      <c r="G1313" s="1018">
        <v>19</v>
      </c>
      <c r="H1313" s="1018">
        <v>19</v>
      </c>
      <c r="I1313" s="1018">
        <v>19</v>
      </c>
      <c r="J1313" s="1018">
        <v>19</v>
      </c>
      <c r="K1313" s="1018">
        <v>19</v>
      </c>
      <c r="L1313" s="875">
        <f t="shared" si="564"/>
        <v>152</v>
      </c>
      <c r="AB1313" s="540" t="s">
        <v>715</v>
      </c>
      <c r="AC1313" s="793">
        <v>19</v>
      </c>
      <c r="AD1313" s="793">
        <v>19</v>
      </c>
      <c r="AE1313" s="793">
        <v>19</v>
      </c>
      <c r="AF1313" s="793">
        <v>19</v>
      </c>
      <c r="AG1313" s="793">
        <v>19</v>
      </c>
      <c r="AH1313" s="793">
        <v>19</v>
      </c>
      <c r="AI1313" s="793">
        <v>19</v>
      </c>
      <c r="AJ1313" s="793">
        <v>19</v>
      </c>
    </row>
    <row r="1314" spans="1:51" ht="27.75" hidden="1" customHeight="1" x14ac:dyDescent="0.2">
      <c r="B1314" s="1898" t="s">
        <v>412</v>
      </c>
      <c r="C1314" s="1898"/>
      <c r="D1314" s="876">
        <f>SUM(D1301:D1313)</f>
        <v>170</v>
      </c>
      <c r="E1314" s="876">
        <f t="shared" ref="E1314:K1314" si="573">SUM(E1301:E1313)</f>
        <v>170</v>
      </c>
      <c r="F1314" s="876">
        <f t="shared" si="573"/>
        <v>170</v>
      </c>
      <c r="G1314" s="876">
        <f t="shared" si="573"/>
        <v>170</v>
      </c>
      <c r="H1314" s="876">
        <f t="shared" si="573"/>
        <v>170</v>
      </c>
      <c r="I1314" s="876">
        <f t="shared" si="573"/>
        <v>170</v>
      </c>
      <c r="J1314" s="876">
        <f t="shared" si="573"/>
        <v>170</v>
      </c>
      <c r="K1314" s="876">
        <f t="shared" si="573"/>
        <v>170</v>
      </c>
      <c r="L1314" s="1020">
        <f t="shared" si="564"/>
        <v>1360</v>
      </c>
      <c r="AC1314" s="852">
        <f>SUM(AC1301:AC1313)</f>
        <v>39</v>
      </c>
      <c r="AD1314" s="852">
        <f t="shared" ref="AD1314:AJ1314" si="574">SUM(AD1301:AD1313)</f>
        <v>39</v>
      </c>
      <c r="AE1314" s="852">
        <f t="shared" si="574"/>
        <v>39</v>
      </c>
      <c r="AF1314" s="852">
        <f t="shared" si="574"/>
        <v>39</v>
      </c>
      <c r="AG1314" s="852">
        <f t="shared" si="574"/>
        <v>39</v>
      </c>
      <c r="AH1314" s="852">
        <f t="shared" si="574"/>
        <v>39</v>
      </c>
      <c r="AI1314" s="852">
        <f t="shared" si="574"/>
        <v>39</v>
      </c>
      <c r="AJ1314" s="852">
        <f t="shared" si="574"/>
        <v>39</v>
      </c>
    </row>
    <row r="1315" spans="1:51" ht="12" hidden="1" customHeight="1" x14ac:dyDescent="0.2"/>
    <row r="1316" spans="1:51" ht="28.2" hidden="1" x14ac:dyDescent="0.2">
      <c r="B1316" s="726" t="s">
        <v>1429</v>
      </c>
      <c r="I1316" s="654"/>
      <c r="AB1316" s="654"/>
    </row>
    <row r="1317" spans="1:51" ht="12" hidden="1" customHeight="1" x14ac:dyDescent="0.2">
      <c r="AB1317" s="541"/>
    </row>
    <row r="1318" spans="1:51" ht="25.8" hidden="1" x14ac:dyDescent="0.2">
      <c r="B1318" s="792" t="s">
        <v>413</v>
      </c>
      <c r="C1318" s="89"/>
      <c r="D1318" s="1004" t="s">
        <v>414</v>
      </c>
      <c r="E1318" s="1004" t="s">
        <v>6</v>
      </c>
      <c r="F1318" s="1004" t="s">
        <v>262</v>
      </c>
      <c r="G1318" s="1004" t="s">
        <v>435</v>
      </c>
      <c r="H1318" s="1004" t="s">
        <v>7</v>
      </c>
      <c r="I1318" s="1004" t="s">
        <v>8</v>
      </c>
      <c r="J1318" s="1005" t="s">
        <v>22</v>
      </c>
      <c r="K1318" s="1004" t="s">
        <v>23</v>
      </c>
      <c r="L1318" s="1004" t="s">
        <v>24</v>
      </c>
      <c r="M1318" s="1004" t="s">
        <v>9</v>
      </c>
      <c r="N1318" s="1004" t="s">
        <v>415</v>
      </c>
      <c r="O1318" s="1004" t="s">
        <v>20</v>
      </c>
      <c r="P1318" s="1004" t="s">
        <v>10</v>
      </c>
      <c r="Q1318" s="1004" t="s">
        <v>436</v>
      </c>
      <c r="R1318" s="1004" t="s">
        <v>12</v>
      </c>
      <c r="S1318" s="1004" t="s">
        <v>11</v>
      </c>
      <c r="T1318" s="1004" t="s">
        <v>437</v>
      </c>
      <c r="U1318" s="1004" t="s">
        <v>13</v>
      </c>
      <c r="V1318" s="1004" t="s">
        <v>14</v>
      </c>
      <c r="W1318" s="1004" t="s">
        <v>416</v>
      </c>
      <c r="X1318" s="1004" t="s">
        <v>1064</v>
      </c>
      <c r="Y1318" s="1004" t="s">
        <v>15</v>
      </c>
      <c r="Z1318" s="1004" t="s">
        <v>16</v>
      </c>
      <c r="AA1318" s="87"/>
      <c r="AB1318" s="540"/>
      <c r="AC1318" s="790" t="s">
        <v>409</v>
      </c>
      <c r="AD1318" s="81"/>
      <c r="AE1318" s="81"/>
      <c r="AF1318" s="81"/>
      <c r="AG1318" s="81"/>
      <c r="AH1318" s="81"/>
      <c r="AI1318" s="81"/>
      <c r="AJ1318" s="81"/>
      <c r="AK1318" s="81"/>
      <c r="AL1318" s="81"/>
      <c r="AM1318" s="81"/>
      <c r="AN1318" s="81"/>
      <c r="AO1318" s="81"/>
      <c r="AP1318" s="81"/>
      <c r="AQ1318" s="81"/>
      <c r="AR1318" s="81"/>
      <c r="AS1318" s="81"/>
      <c r="AT1318" s="81"/>
      <c r="AU1318" s="81"/>
      <c r="AV1318" s="81"/>
    </row>
    <row r="1319" spans="1:51" ht="53.25" hidden="1" customHeight="1" x14ac:dyDescent="0.2">
      <c r="B1319" s="83" t="s">
        <v>410</v>
      </c>
      <c r="C1319" s="83" t="s">
        <v>1174</v>
      </c>
      <c r="D1319" s="1039" t="s">
        <v>1066</v>
      </c>
      <c r="E1319" s="1040" t="s">
        <v>57</v>
      </c>
      <c r="F1319" s="1041" t="s">
        <v>263</v>
      </c>
      <c r="G1319" s="1042" t="s">
        <v>340</v>
      </c>
      <c r="H1319" s="1040" t="s">
        <v>58</v>
      </c>
      <c r="I1319" s="1042" t="s">
        <v>59</v>
      </c>
      <c r="J1319" s="1043" t="s">
        <v>79</v>
      </c>
      <c r="K1319" s="1041" t="s">
        <v>80</v>
      </c>
      <c r="L1319" s="1042" t="s">
        <v>81</v>
      </c>
      <c r="M1319" s="1040" t="s">
        <v>60</v>
      </c>
      <c r="N1319" s="1042" t="s">
        <v>61</v>
      </c>
      <c r="O1319" s="1039" t="s">
        <v>77</v>
      </c>
      <c r="P1319" s="1040" t="s">
        <v>62</v>
      </c>
      <c r="Q1319" s="1041" t="s">
        <v>349</v>
      </c>
      <c r="R1319" s="1042" t="s">
        <v>65</v>
      </c>
      <c r="S1319" s="1040" t="s">
        <v>63</v>
      </c>
      <c r="T1319" s="1041" t="s">
        <v>350</v>
      </c>
      <c r="U1319" s="1041" t="s">
        <v>66</v>
      </c>
      <c r="V1319" s="1042" t="s">
        <v>67</v>
      </c>
      <c r="W1319" s="1040" t="s">
        <v>64</v>
      </c>
      <c r="X1319" s="1041" t="s">
        <v>351</v>
      </c>
      <c r="Y1319" s="1041" t="s">
        <v>68</v>
      </c>
      <c r="Z1319" s="1042" t="s">
        <v>69</v>
      </c>
      <c r="AA1319" s="784" t="s">
        <v>412</v>
      </c>
      <c r="AB1319" s="188"/>
      <c r="AC1319" s="1039" t="s">
        <v>1066</v>
      </c>
      <c r="AD1319" s="1040" t="s">
        <v>57</v>
      </c>
      <c r="AE1319" s="1041" t="s">
        <v>263</v>
      </c>
      <c r="AF1319" s="1042" t="s">
        <v>340</v>
      </c>
      <c r="AG1319" s="1040" t="s">
        <v>58</v>
      </c>
      <c r="AH1319" s="1042" t="s">
        <v>59</v>
      </c>
      <c r="AI1319" s="1043" t="s">
        <v>79</v>
      </c>
      <c r="AJ1319" s="1041" t="s">
        <v>80</v>
      </c>
      <c r="AK1319" s="1042" t="s">
        <v>81</v>
      </c>
      <c r="AL1319" s="1040" t="s">
        <v>60</v>
      </c>
      <c r="AM1319" s="1042" t="s">
        <v>61</v>
      </c>
      <c r="AN1319" s="1039" t="s">
        <v>77</v>
      </c>
      <c r="AO1319" s="1040" t="s">
        <v>62</v>
      </c>
      <c r="AP1319" s="1041" t="s">
        <v>349</v>
      </c>
      <c r="AQ1319" s="1042" t="s">
        <v>65</v>
      </c>
      <c r="AR1319" s="1040" t="s">
        <v>63</v>
      </c>
      <c r="AS1319" s="1041" t="s">
        <v>350</v>
      </c>
      <c r="AT1319" s="1041" t="s">
        <v>66</v>
      </c>
      <c r="AU1319" s="1042" t="s">
        <v>67</v>
      </c>
      <c r="AV1319" s="1040" t="s">
        <v>64</v>
      </c>
      <c r="AW1319" s="1041" t="s">
        <v>351</v>
      </c>
      <c r="AX1319" s="1041" t="s">
        <v>68</v>
      </c>
      <c r="AY1319" s="1042" t="s">
        <v>69</v>
      </c>
    </row>
    <row r="1320" spans="1:51" ht="34.5" hidden="1" customHeight="1" x14ac:dyDescent="0.2">
      <c r="B1320" s="1045"/>
      <c r="C1320" s="1055">
        <v>44841</v>
      </c>
      <c r="D1320" s="1051">
        <v>35</v>
      </c>
      <c r="E1320" s="1052">
        <v>25</v>
      </c>
      <c r="F1320" s="1053">
        <v>0</v>
      </c>
      <c r="G1320" s="1054">
        <v>0</v>
      </c>
      <c r="H1320" s="1052">
        <v>37</v>
      </c>
      <c r="I1320" s="1054">
        <v>0</v>
      </c>
      <c r="J1320" s="1052">
        <v>21</v>
      </c>
      <c r="K1320" s="1053">
        <v>0</v>
      </c>
      <c r="L1320" s="1054">
        <v>4</v>
      </c>
      <c r="M1320" s="1052">
        <v>10</v>
      </c>
      <c r="N1320" s="1054">
        <v>10</v>
      </c>
      <c r="O1320" s="1051">
        <v>9</v>
      </c>
      <c r="P1320" s="1052">
        <v>19</v>
      </c>
      <c r="Q1320" s="1053">
        <v>0</v>
      </c>
      <c r="R1320" s="1054">
        <v>30</v>
      </c>
      <c r="S1320" s="1052">
        <v>19</v>
      </c>
      <c r="T1320" s="1053">
        <v>0</v>
      </c>
      <c r="U1320" s="1053">
        <v>0</v>
      </c>
      <c r="V1320" s="1054">
        <v>30</v>
      </c>
      <c r="W1320" s="1052">
        <v>27</v>
      </c>
      <c r="X1320" s="1053">
        <v>0</v>
      </c>
      <c r="Y1320" s="1053">
        <v>0</v>
      </c>
      <c r="Z1320" s="1054">
        <v>30</v>
      </c>
      <c r="AA1320" s="848">
        <f t="shared" ref="AA1320:AA1332" si="575">SUM(D1320:Z1320)</f>
        <v>306</v>
      </c>
      <c r="AB1320" s="188"/>
      <c r="AC1320" s="1056">
        <f>D1320-D1287</f>
        <v>0</v>
      </c>
      <c r="AD1320" s="1056">
        <f t="shared" ref="AD1320" si="576">E1320-E1287</f>
        <v>0</v>
      </c>
      <c r="AE1320" s="1056">
        <f t="shared" ref="AE1320" si="577">F1320-F1287</f>
        <v>0</v>
      </c>
      <c r="AF1320" s="1056">
        <f t="shared" ref="AF1320" si="578">G1320-G1287</f>
        <v>0</v>
      </c>
      <c r="AG1320" s="1056">
        <f t="shared" ref="AG1320" si="579">H1320-H1287</f>
        <v>0</v>
      </c>
      <c r="AH1320" s="1056">
        <f t="shared" ref="AH1320" si="580">I1320-I1287</f>
        <v>0</v>
      </c>
      <c r="AI1320" s="1056">
        <f t="shared" ref="AI1320" si="581">J1320-J1287</f>
        <v>0</v>
      </c>
      <c r="AJ1320" s="1056">
        <f t="shared" ref="AJ1320" si="582">K1320-K1287</f>
        <v>0</v>
      </c>
      <c r="AK1320" s="1056">
        <f t="shared" ref="AK1320" si="583">L1320-L1287</f>
        <v>0</v>
      </c>
      <c r="AL1320" s="1056">
        <f t="shared" ref="AL1320" si="584">M1320-M1287</f>
        <v>0</v>
      </c>
      <c r="AM1320" s="1056">
        <f t="shared" ref="AM1320" si="585">N1320-N1287</f>
        <v>0</v>
      </c>
      <c r="AN1320" s="1056">
        <f t="shared" ref="AN1320" si="586">O1320-O1287</f>
        <v>0</v>
      </c>
      <c r="AO1320" s="1056">
        <f t="shared" ref="AO1320" si="587">P1320-P1287</f>
        <v>0</v>
      </c>
      <c r="AP1320" s="1056">
        <f t="shared" ref="AP1320" si="588">Q1320-Q1287</f>
        <v>0</v>
      </c>
      <c r="AQ1320" s="1056">
        <f t="shared" ref="AQ1320" si="589">R1320-R1287</f>
        <v>0</v>
      </c>
      <c r="AR1320" s="1056">
        <f t="shared" ref="AR1320" si="590">S1320-S1287</f>
        <v>0</v>
      </c>
      <c r="AS1320" s="1056">
        <f t="shared" ref="AS1320" si="591">T1320-T1287</f>
        <v>0</v>
      </c>
      <c r="AT1320" s="1056">
        <f t="shared" ref="AT1320" si="592">U1320-U1287</f>
        <v>0</v>
      </c>
      <c r="AU1320" s="1056">
        <f t="shared" ref="AU1320" si="593">V1320-V1287</f>
        <v>0</v>
      </c>
      <c r="AV1320" s="1056">
        <f t="shared" ref="AV1320" si="594">W1320-W1287</f>
        <v>0</v>
      </c>
      <c r="AW1320" s="1056">
        <f t="shared" ref="AW1320" si="595">X1320-X1287</f>
        <v>0</v>
      </c>
      <c r="AX1320" s="1056">
        <f t="shared" ref="AX1320" si="596">Y1320-Y1287</f>
        <v>0</v>
      </c>
      <c r="AY1320" s="1056">
        <f t="shared" ref="AY1320" si="597">Z1320-Z1287</f>
        <v>0</v>
      </c>
    </row>
    <row r="1321" spans="1:51" ht="33.75" hidden="1" customHeight="1" x14ac:dyDescent="0.2">
      <c r="B1321" s="787"/>
      <c r="C1321" s="788">
        <v>44848</v>
      </c>
      <c r="D1321" s="997">
        <v>28</v>
      </c>
      <c r="E1321" s="998">
        <v>20</v>
      </c>
      <c r="F1321" s="995">
        <v>0</v>
      </c>
      <c r="G1321" s="999">
        <v>0</v>
      </c>
      <c r="H1321" s="998">
        <v>28</v>
      </c>
      <c r="I1321" s="999">
        <v>0</v>
      </c>
      <c r="J1321" s="998">
        <v>14</v>
      </c>
      <c r="K1321" s="995">
        <v>0</v>
      </c>
      <c r="L1321" s="999">
        <v>6</v>
      </c>
      <c r="M1321" s="998">
        <v>0</v>
      </c>
      <c r="N1321" s="999">
        <v>19</v>
      </c>
      <c r="O1321" s="997">
        <v>12</v>
      </c>
      <c r="P1321" s="998">
        <v>18</v>
      </c>
      <c r="Q1321" s="995">
        <v>0</v>
      </c>
      <c r="R1321" s="999">
        <v>29</v>
      </c>
      <c r="S1321" s="998">
        <v>18</v>
      </c>
      <c r="T1321" s="995">
        <v>0</v>
      </c>
      <c r="U1321" s="995">
        <v>0</v>
      </c>
      <c r="V1321" s="999">
        <v>29</v>
      </c>
      <c r="W1321" s="998">
        <v>18</v>
      </c>
      <c r="X1321" s="995">
        <v>0</v>
      </c>
      <c r="Y1321" s="995">
        <v>0</v>
      </c>
      <c r="Z1321" s="999">
        <v>29</v>
      </c>
      <c r="AA1321" s="848">
        <f t="shared" si="575"/>
        <v>268</v>
      </c>
      <c r="AB1321" s="188"/>
      <c r="AC1321" s="1056">
        <f>D1321-D1288</f>
        <v>0</v>
      </c>
      <c r="AD1321" s="1056">
        <f t="shared" ref="AD1321:AY1321" si="598">E1321-E1288</f>
        <v>0</v>
      </c>
      <c r="AE1321" s="1056">
        <f t="shared" si="598"/>
        <v>0</v>
      </c>
      <c r="AF1321" s="1056">
        <f t="shared" si="598"/>
        <v>0</v>
      </c>
      <c r="AG1321" s="1056">
        <f t="shared" si="598"/>
        <v>0</v>
      </c>
      <c r="AH1321" s="1056">
        <f t="shared" si="598"/>
        <v>0</v>
      </c>
      <c r="AI1321" s="1056">
        <f t="shared" si="598"/>
        <v>0</v>
      </c>
      <c r="AJ1321" s="1056">
        <f t="shared" si="598"/>
        <v>0</v>
      </c>
      <c r="AK1321" s="1056">
        <f t="shared" si="598"/>
        <v>0</v>
      </c>
      <c r="AL1321" s="1056">
        <f t="shared" si="598"/>
        <v>0</v>
      </c>
      <c r="AM1321" s="1056">
        <f t="shared" si="598"/>
        <v>0</v>
      </c>
      <c r="AN1321" s="1056">
        <f t="shared" si="598"/>
        <v>0</v>
      </c>
      <c r="AO1321" s="1056">
        <f t="shared" si="598"/>
        <v>0</v>
      </c>
      <c r="AP1321" s="1056">
        <f t="shared" si="598"/>
        <v>0</v>
      </c>
      <c r="AQ1321" s="1056">
        <f t="shared" si="598"/>
        <v>0</v>
      </c>
      <c r="AR1321" s="1056">
        <f t="shared" si="598"/>
        <v>0</v>
      </c>
      <c r="AS1321" s="1056">
        <f t="shared" si="598"/>
        <v>0</v>
      </c>
      <c r="AT1321" s="1056">
        <f t="shared" si="598"/>
        <v>0</v>
      </c>
      <c r="AU1321" s="1056">
        <f t="shared" si="598"/>
        <v>0</v>
      </c>
      <c r="AV1321" s="1056">
        <f t="shared" si="598"/>
        <v>0</v>
      </c>
      <c r="AW1321" s="1056">
        <f t="shared" si="598"/>
        <v>0</v>
      </c>
      <c r="AX1321" s="1056">
        <f t="shared" si="598"/>
        <v>0</v>
      </c>
      <c r="AY1321" s="1056">
        <f t="shared" si="598"/>
        <v>0</v>
      </c>
    </row>
    <row r="1322" spans="1:51" ht="33.75" hidden="1" customHeight="1" x14ac:dyDescent="0.2">
      <c r="B1322" s="787"/>
      <c r="C1322" s="788">
        <v>44854</v>
      </c>
      <c r="D1322" s="997">
        <v>34</v>
      </c>
      <c r="E1322" s="998">
        <v>26</v>
      </c>
      <c r="F1322" s="995">
        <v>0</v>
      </c>
      <c r="G1322" s="999">
        <v>0</v>
      </c>
      <c r="H1322" s="998">
        <v>34</v>
      </c>
      <c r="I1322" s="999">
        <v>0</v>
      </c>
      <c r="J1322" s="998">
        <v>24</v>
      </c>
      <c r="K1322" s="995">
        <v>0</v>
      </c>
      <c r="L1322" s="999">
        <v>2</v>
      </c>
      <c r="M1322" s="998">
        <v>1</v>
      </c>
      <c r="N1322" s="999">
        <v>22</v>
      </c>
      <c r="O1322" s="997">
        <v>12</v>
      </c>
      <c r="P1322" s="998">
        <v>22</v>
      </c>
      <c r="Q1322" s="995">
        <v>0</v>
      </c>
      <c r="R1322" s="999">
        <v>29</v>
      </c>
      <c r="S1322" s="998">
        <v>22</v>
      </c>
      <c r="T1322" s="995">
        <v>0</v>
      </c>
      <c r="U1322" s="995">
        <v>0</v>
      </c>
      <c r="V1322" s="999">
        <v>29</v>
      </c>
      <c r="W1322" s="998">
        <v>22</v>
      </c>
      <c r="X1322" s="995">
        <v>0</v>
      </c>
      <c r="Y1322" s="995">
        <v>0</v>
      </c>
      <c r="Z1322" s="999">
        <v>29</v>
      </c>
      <c r="AA1322" s="848">
        <f t="shared" si="575"/>
        <v>308</v>
      </c>
      <c r="AB1322" s="188"/>
      <c r="AC1322" s="1056">
        <f>D1322-D1289</f>
        <v>0</v>
      </c>
      <c r="AD1322" s="1056">
        <f t="shared" ref="AD1322:AY1322" si="599">E1322-E1289</f>
        <v>0</v>
      </c>
      <c r="AE1322" s="1056">
        <f t="shared" si="599"/>
        <v>0</v>
      </c>
      <c r="AF1322" s="1056">
        <f t="shared" si="599"/>
        <v>0</v>
      </c>
      <c r="AG1322" s="1056">
        <f t="shared" si="599"/>
        <v>0</v>
      </c>
      <c r="AH1322" s="1056">
        <f t="shared" si="599"/>
        <v>0</v>
      </c>
      <c r="AI1322" s="1056">
        <f t="shared" si="599"/>
        <v>0</v>
      </c>
      <c r="AJ1322" s="1056">
        <f t="shared" si="599"/>
        <v>0</v>
      </c>
      <c r="AK1322" s="1056">
        <f t="shared" si="599"/>
        <v>0</v>
      </c>
      <c r="AL1322" s="1056">
        <f t="shared" si="599"/>
        <v>0</v>
      </c>
      <c r="AM1322" s="1056">
        <f t="shared" si="599"/>
        <v>0</v>
      </c>
      <c r="AN1322" s="1056">
        <f t="shared" si="599"/>
        <v>0</v>
      </c>
      <c r="AO1322" s="1056">
        <f t="shared" si="599"/>
        <v>0</v>
      </c>
      <c r="AP1322" s="1056">
        <f t="shared" si="599"/>
        <v>0</v>
      </c>
      <c r="AQ1322" s="1056">
        <f t="shared" si="599"/>
        <v>0</v>
      </c>
      <c r="AR1322" s="1056">
        <f t="shared" si="599"/>
        <v>0</v>
      </c>
      <c r="AS1322" s="1056">
        <f t="shared" si="599"/>
        <v>0</v>
      </c>
      <c r="AT1322" s="1056">
        <f t="shared" si="599"/>
        <v>0</v>
      </c>
      <c r="AU1322" s="1056">
        <f t="shared" si="599"/>
        <v>0</v>
      </c>
      <c r="AV1322" s="1056">
        <f t="shared" si="599"/>
        <v>0</v>
      </c>
      <c r="AW1322" s="1056">
        <f t="shared" si="599"/>
        <v>0</v>
      </c>
      <c r="AX1322" s="1056">
        <f t="shared" si="599"/>
        <v>0</v>
      </c>
      <c r="AY1322" s="1056">
        <f t="shared" si="599"/>
        <v>0</v>
      </c>
    </row>
    <row r="1323" spans="1:51" ht="33.75" hidden="1" customHeight="1" x14ac:dyDescent="0.2">
      <c r="B1323" s="787"/>
      <c r="C1323" s="788">
        <v>44859</v>
      </c>
      <c r="D1323" s="997">
        <v>0</v>
      </c>
      <c r="E1323" s="998">
        <v>0</v>
      </c>
      <c r="F1323" s="995">
        <v>0</v>
      </c>
      <c r="G1323" s="999">
        <v>0</v>
      </c>
      <c r="H1323" s="998">
        <v>0</v>
      </c>
      <c r="I1323" s="999">
        <v>0</v>
      </c>
      <c r="J1323" s="998">
        <v>0</v>
      </c>
      <c r="K1323" s="995">
        <v>0</v>
      </c>
      <c r="L1323" s="999">
        <v>0</v>
      </c>
      <c r="M1323" s="998">
        <v>0</v>
      </c>
      <c r="N1323" s="999">
        <v>0</v>
      </c>
      <c r="O1323" s="997">
        <v>0</v>
      </c>
      <c r="P1323" s="998">
        <v>0</v>
      </c>
      <c r="Q1323" s="995">
        <v>0</v>
      </c>
      <c r="R1323" s="999">
        <v>0</v>
      </c>
      <c r="S1323" s="998">
        <v>0</v>
      </c>
      <c r="T1323" s="995">
        <v>0</v>
      </c>
      <c r="U1323" s="995">
        <v>0</v>
      </c>
      <c r="V1323" s="999">
        <v>0</v>
      </c>
      <c r="W1323" s="998">
        <v>0</v>
      </c>
      <c r="X1323" s="995">
        <v>0</v>
      </c>
      <c r="Y1323" s="995">
        <v>0</v>
      </c>
      <c r="Z1323" s="999">
        <v>0</v>
      </c>
      <c r="AA1323" s="848">
        <f t="shared" si="575"/>
        <v>0</v>
      </c>
      <c r="AB1323" s="540" t="s">
        <v>715</v>
      </c>
      <c r="AC1323" s="1056">
        <v>0</v>
      </c>
      <c r="AD1323" s="1056">
        <v>0</v>
      </c>
      <c r="AE1323" s="1056">
        <v>0</v>
      </c>
      <c r="AF1323" s="1056">
        <v>0</v>
      </c>
      <c r="AG1323" s="1056">
        <v>0</v>
      </c>
      <c r="AH1323" s="1056">
        <v>0</v>
      </c>
      <c r="AI1323" s="1056">
        <v>0</v>
      </c>
      <c r="AJ1323" s="1056">
        <v>0</v>
      </c>
      <c r="AK1323" s="1056">
        <v>0</v>
      </c>
      <c r="AL1323" s="1056">
        <v>0</v>
      </c>
      <c r="AM1323" s="1056">
        <v>0</v>
      </c>
      <c r="AN1323" s="1056">
        <v>0</v>
      </c>
      <c r="AO1323" s="1056">
        <v>0</v>
      </c>
      <c r="AP1323" s="1056">
        <v>0</v>
      </c>
      <c r="AQ1323" s="1056">
        <v>0</v>
      </c>
      <c r="AR1323" s="1056">
        <v>0</v>
      </c>
      <c r="AS1323" s="1056">
        <v>0</v>
      </c>
      <c r="AT1323" s="1056">
        <v>0</v>
      </c>
      <c r="AU1323" s="1056">
        <v>0</v>
      </c>
      <c r="AV1323" s="1056">
        <v>0</v>
      </c>
      <c r="AW1323" s="1056">
        <v>0</v>
      </c>
      <c r="AX1323" s="1056">
        <v>0</v>
      </c>
      <c r="AY1323" s="1056">
        <v>0</v>
      </c>
    </row>
    <row r="1324" spans="1:51" ht="33.75" hidden="1" customHeight="1" x14ac:dyDescent="0.2">
      <c r="A1324" s="994"/>
      <c r="B1324" s="787"/>
      <c r="C1324" s="788">
        <v>44862</v>
      </c>
      <c r="D1324" s="997">
        <v>36</v>
      </c>
      <c r="E1324" s="998">
        <v>26</v>
      </c>
      <c r="F1324" s="995">
        <v>0</v>
      </c>
      <c r="G1324" s="999">
        <v>0</v>
      </c>
      <c r="H1324" s="998">
        <v>36</v>
      </c>
      <c r="I1324" s="999">
        <v>0</v>
      </c>
      <c r="J1324" s="998">
        <v>20</v>
      </c>
      <c r="K1324" s="995">
        <v>0</v>
      </c>
      <c r="L1324" s="999">
        <v>9</v>
      </c>
      <c r="M1324" s="998">
        <v>0</v>
      </c>
      <c r="N1324" s="999">
        <v>20</v>
      </c>
      <c r="O1324" s="997">
        <v>18</v>
      </c>
      <c r="P1324" s="998">
        <v>22</v>
      </c>
      <c r="Q1324" s="995">
        <v>0</v>
      </c>
      <c r="R1324" s="999">
        <v>27</v>
      </c>
      <c r="S1324" s="998">
        <v>22</v>
      </c>
      <c r="T1324" s="995">
        <v>0</v>
      </c>
      <c r="U1324" s="995">
        <v>0</v>
      </c>
      <c r="V1324" s="999">
        <v>27</v>
      </c>
      <c r="W1324" s="998">
        <v>22</v>
      </c>
      <c r="X1324" s="995">
        <v>0</v>
      </c>
      <c r="Y1324" s="995">
        <v>0</v>
      </c>
      <c r="Z1324" s="999">
        <v>30</v>
      </c>
      <c r="AA1324" s="848">
        <f t="shared" si="575"/>
        <v>315</v>
      </c>
      <c r="AB1324" s="188"/>
      <c r="AC1324" s="1056">
        <f t="shared" ref="AC1324:AL1329" si="600">D1324-D1290</f>
        <v>0</v>
      </c>
      <c r="AD1324" s="1056">
        <f t="shared" si="600"/>
        <v>0</v>
      </c>
      <c r="AE1324" s="1056">
        <f t="shared" si="600"/>
        <v>0</v>
      </c>
      <c r="AF1324" s="1056">
        <f t="shared" si="600"/>
        <v>0</v>
      </c>
      <c r="AG1324" s="1056">
        <f t="shared" si="600"/>
        <v>0</v>
      </c>
      <c r="AH1324" s="1056">
        <f t="shared" si="600"/>
        <v>0</v>
      </c>
      <c r="AI1324" s="1056">
        <f t="shared" si="600"/>
        <v>0</v>
      </c>
      <c r="AJ1324" s="1056">
        <f t="shared" si="600"/>
        <v>0</v>
      </c>
      <c r="AK1324" s="1056">
        <f t="shared" si="600"/>
        <v>0</v>
      </c>
      <c r="AL1324" s="1056">
        <f t="shared" si="600"/>
        <v>0</v>
      </c>
      <c r="AM1324" s="1056">
        <f t="shared" ref="AM1324:AV1329" si="601">N1324-N1290</f>
        <v>0</v>
      </c>
      <c r="AN1324" s="1056">
        <f t="shared" si="601"/>
        <v>0</v>
      </c>
      <c r="AO1324" s="1056">
        <f t="shared" si="601"/>
        <v>0</v>
      </c>
      <c r="AP1324" s="1056">
        <f t="shared" si="601"/>
        <v>0</v>
      </c>
      <c r="AQ1324" s="1056">
        <f t="shared" si="601"/>
        <v>0</v>
      </c>
      <c r="AR1324" s="1056">
        <f t="shared" si="601"/>
        <v>0</v>
      </c>
      <c r="AS1324" s="1056">
        <f t="shared" si="601"/>
        <v>0</v>
      </c>
      <c r="AT1324" s="1056">
        <f t="shared" si="601"/>
        <v>0</v>
      </c>
      <c r="AU1324" s="1056">
        <f t="shared" si="601"/>
        <v>0</v>
      </c>
      <c r="AV1324" s="1056">
        <f t="shared" si="601"/>
        <v>0</v>
      </c>
      <c r="AW1324" s="1056">
        <f t="shared" ref="AW1324:AY1329" si="602">X1324-X1290</f>
        <v>0</v>
      </c>
      <c r="AX1324" s="1056">
        <f t="shared" si="602"/>
        <v>0</v>
      </c>
      <c r="AY1324" s="1056">
        <f t="shared" si="602"/>
        <v>0</v>
      </c>
    </row>
    <row r="1325" spans="1:51" ht="33.75" hidden="1" customHeight="1" x14ac:dyDescent="0.2">
      <c r="B1325" s="787"/>
      <c r="C1325" s="788">
        <v>44868</v>
      </c>
      <c r="D1325" s="997">
        <v>45</v>
      </c>
      <c r="E1325" s="998">
        <v>39</v>
      </c>
      <c r="F1325" s="995">
        <v>1</v>
      </c>
      <c r="G1325" s="999">
        <v>0</v>
      </c>
      <c r="H1325" s="998">
        <v>45</v>
      </c>
      <c r="I1325" s="999">
        <v>0</v>
      </c>
      <c r="J1325" s="998">
        <v>1</v>
      </c>
      <c r="K1325" s="995">
        <v>2</v>
      </c>
      <c r="L1325" s="999">
        <v>33</v>
      </c>
      <c r="M1325" s="998">
        <v>0</v>
      </c>
      <c r="N1325" s="999">
        <v>39</v>
      </c>
      <c r="O1325" s="997">
        <v>7</v>
      </c>
      <c r="P1325" s="998">
        <v>9</v>
      </c>
      <c r="Q1325" s="995">
        <v>0</v>
      </c>
      <c r="R1325" s="999">
        <v>25</v>
      </c>
      <c r="S1325" s="998">
        <v>11</v>
      </c>
      <c r="T1325" s="995">
        <v>0</v>
      </c>
      <c r="U1325" s="995">
        <v>0</v>
      </c>
      <c r="V1325" s="999">
        <v>28</v>
      </c>
      <c r="W1325" s="998">
        <v>11</v>
      </c>
      <c r="X1325" s="995">
        <v>0</v>
      </c>
      <c r="Y1325" s="995">
        <v>0</v>
      </c>
      <c r="Z1325" s="999">
        <v>25</v>
      </c>
      <c r="AA1325" s="848">
        <f t="shared" si="575"/>
        <v>321</v>
      </c>
      <c r="AB1325" s="188"/>
      <c r="AC1325" s="1056">
        <f t="shared" si="600"/>
        <v>0</v>
      </c>
      <c r="AD1325" s="1056">
        <f t="shared" si="600"/>
        <v>0</v>
      </c>
      <c r="AE1325" s="1056">
        <f t="shared" si="600"/>
        <v>0</v>
      </c>
      <c r="AF1325" s="1056">
        <f t="shared" si="600"/>
        <v>0</v>
      </c>
      <c r="AG1325" s="1056">
        <f t="shared" si="600"/>
        <v>0</v>
      </c>
      <c r="AH1325" s="1056">
        <f t="shared" si="600"/>
        <v>0</v>
      </c>
      <c r="AI1325" s="1056">
        <f t="shared" si="600"/>
        <v>0</v>
      </c>
      <c r="AJ1325" s="1056">
        <f t="shared" si="600"/>
        <v>0</v>
      </c>
      <c r="AK1325" s="1056">
        <f t="shared" si="600"/>
        <v>0</v>
      </c>
      <c r="AL1325" s="1056">
        <f t="shared" si="600"/>
        <v>0</v>
      </c>
      <c r="AM1325" s="1056">
        <f t="shared" si="601"/>
        <v>0</v>
      </c>
      <c r="AN1325" s="1056">
        <f t="shared" si="601"/>
        <v>0</v>
      </c>
      <c r="AO1325" s="1056">
        <f t="shared" si="601"/>
        <v>0</v>
      </c>
      <c r="AP1325" s="1056">
        <f t="shared" si="601"/>
        <v>0</v>
      </c>
      <c r="AQ1325" s="1056">
        <f t="shared" si="601"/>
        <v>0</v>
      </c>
      <c r="AR1325" s="1056">
        <f t="shared" si="601"/>
        <v>0</v>
      </c>
      <c r="AS1325" s="1056">
        <f t="shared" si="601"/>
        <v>0</v>
      </c>
      <c r="AT1325" s="1056">
        <f t="shared" si="601"/>
        <v>0</v>
      </c>
      <c r="AU1325" s="1056">
        <f t="shared" si="601"/>
        <v>0</v>
      </c>
      <c r="AV1325" s="1056">
        <f t="shared" si="601"/>
        <v>0</v>
      </c>
      <c r="AW1325" s="1056">
        <f t="shared" si="602"/>
        <v>0</v>
      </c>
      <c r="AX1325" s="1056">
        <f t="shared" si="602"/>
        <v>0</v>
      </c>
      <c r="AY1325" s="1056">
        <f t="shared" si="602"/>
        <v>0</v>
      </c>
    </row>
    <row r="1326" spans="1:51" ht="33.75" hidden="1" customHeight="1" x14ac:dyDescent="0.2">
      <c r="B1326" s="787"/>
      <c r="C1326" s="788">
        <v>44876</v>
      </c>
      <c r="D1326" s="997">
        <v>47</v>
      </c>
      <c r="E1326" s="998">
        <v>32</v>
      </c>
      <c r="F1326" s="995">
        <v>4</v>
      </c>
      <c r="G1326" s="999">
        <v>0</v>
      </c>
      <c r="H1326" s="998">
        <v>43</v>
      </c>
      <c r="I1326" s="999">
        <v>4</v>
      </c>
      <c r="J1326" s="998">
        <v>4</v>
      </c>
      <c r="K1326" s="995">
        <v>0</v>
      </c>
      <c r="L1326" s="999">
        <v>31</v>
      </c>
      <c r="M1326" s="998">
        <v>0</v>
      </c>
      <c r="N1326" s="999">
        <v>44</v>
      </c>
      <c r="O1326" s="997">
        <v>0</v>
      </c>
      <c r="P1326" s="998">
        <v>0</v>
      </c>
      <c r="Q1326" s="995">
        <v>0</v>
      </c>
      <c r="R1326" s="999">
        <v>32</v>
      </c>
      <c r="S1326" s="998">
        <v>0</v>
      </c>
      <c r="T1326" s="995">
        <v>0</v>
      </c>
      <c r="U1326" s="995">
        <v>0</v>
      </c>
      <c r="V1326" s="999">
        <v>32</v>
      </c>
      <c r="W1326" s="998">
        <v>0</v>
      </c>
      <c r="X1326" s="995">
        <v>0</v>
      </c>
      <c r="Y1326" s="995">
        <v>0</v>
      </c>
      <c r="Z1326" s="999">
        <v>32</v>
      </c>
      <c r="AA1326" s="848">
        <f t="shared" si="575"/>
        <v>305</v>
      </c>
      <c r="AB1326" s="188"/>
      <c r="AC1326" s="1056">
        <f t="shared" si="600"/>
        <v>0</v>
      </c>
      <c r="AD1326" s="1056">
        <f t="shared" si="600"/>
        <v>0</v>
      </c>
      <c r="AE1326" s="1056">
        <f t="shared" si="600"/>
        <v>0</v>
      </c>
      <c r="AF1326" s="1056">
        <f t="shared" si="600"/>
        <v>0</v>
      </c>
      <c r="AG1326" s="1056">
        <f t="shared" si="600"/>
        <v>0</v>
      </c>
      <c r="AH1326" s="1056">
        <f t="shared" si="600"/>
        <v>0</v>
      </c>
      <c r="AI1326" s="1056">
        <f t="shared" si="600"/>
        <v>0</v>
      </c>
      <c r="AJ1326" s="1056">
        <f t="shared" si="600"/>
        <v>0</v>
      </c>
      <c r="AK1326" s="1056">
        <f t="shared" si="600"/>
        <v>0</v>
      </c>
      <c r="AL1326" s="1056">
        <f t="shared" si="600"/>
        <v>0</v>
      </c>
      <c r="AM1326" s="1056">
        <f t="shared" si="601"/>
        <v>0</v>
      </c>
      <c r="AN1326" s="1056">
        <f t="shared" si="601"/>
        <v>0</v>
      </c>
      <c r="AO1326" s="1056">
        <f t="shared" si="601"/>
        <v>0</v>
      </c>
      <c r="AP1326" s="1056">
        <f t="shared" si="601"/>
        <v>0</v>
      </c>
      <c r="AQ1326" s="1056">
        <f t="shared" si="601"/>
        <v>0</v>
      </c>
      <c r="AR1326" s="1056">
        <f t="shared" si="601"/>
        <v>0</v>
      </c>
      <c r="AS1326" s="1056">
        <f t="shared" si="601"/>
        <v>0</v>
      </c>
      <c r="AT1326" s="1056">
        <f t="shared" si="601"/>
        <v>0</v>
      </c>
      <c r="AU1326" s="1056">
        <f t="shared" si="601"/>
        <v>0</v>
      </c>
      <c r="AV1326" s="1056">
        <f t="shared" si="601"/>
        <v>0</v>
      </c>
      <c r="AW1326" s="1056">
        <f t="shared" si="602"/>
        <v>0</v>
      </c>
      <c r="AX1326" s="1056">
        <f t="shared" si="602"/>
        <v>0</v>
      </c>
      <c r="AY1326" s="1056">
        <f t="shared" si="602"/>
        <v>0</v>
      </c>
    </row>
    <row r="1327" spans="1:51" ht="33.75" hidden="1" customHeight="1" x14ac:dyDescent="0.2">
      <c r="B1327" s="787"/>
      <c r="C1327" s="788">
        <v>44887</v>
      </c>
      <c r="D1327" s="997">
        <v>53</v>
      </c>
      <c r="E1327" s="998">
        <v>34</v>
      </c>
      <c r="F1327" s="995">
        <v>1</v>
      </c>
      <c r="G1327" s="999">
        <v>2</v>
      </c>
      <c r="H1327" s="998">
        <v>50</v>
      </c>
      <c r="I1327" s="999">
        <v>1</v>
      </c>
      <c r="J1327" s="998">
        <v>16</v>
      </c>
      <c r="K1327" s="995">
        <v>0</v>
      </c>
      <c r="L1327" s="999">
        <v>21</v>
      </c>
      <c r="M1327" s="998">
        <v>0</v>
      </c>
      <c r="N1327" s="999">
        <v>41</v>
      </c>
      <c r="O1327" s="997">
        <v>8</v>
      </c>
      <c r="P1327" s="998">
        <v>8</v>
      </c>
      <c r="Q1327" s="995">
        <v>2</v>
      </c>
      <c r="R1327" s="999">
        <v>25</v>
      </c>
      <c r="S1327" s="998">
        <v>8</v>
      </c>
      <c r="T1327" s="995">
        <v>2</v>
      </c>
      <c r="U1327" s="995">
        <v>5</v>
      </c>
      <c r="V1327" s="999">
        <v>20</v>
      </c>
      <c r="W1327" s="998">
        <v>8</v>
      </c>
      <c r="X1327" s="995">
        <v>2</v>
      </c>
      <c r="Y1327" s="995">
        <v>5</v>
      </c>
      <c r="Z1327" s="999">
        <v>20</v>
      </c>
      <c r="AA1327" s="848">
        <f t="shared" si="575"/>
        <v>332</v>
      </c>
      <c r="AB1327" s="188"/>
      <c r="AC1327" s="1056">
        <f t="shared" si="600"/>
        <v>0</v>
      </c>
      <c r="AD1327" s="1056">
        <f t="shared" si="600"/>
        <v>0</v>
      </c>
      <c r="AE1327" s="1056">
        <f t="shared" si="600"/>
        <v>0</v>
      </c>
      <c r="AF1327" s="1056">
        <f t="shared" si="600"/>
        <v>0</v>
      </c>
      <c r="AG1327" s="1056">
        <f t="shared" si="600"/>
        <v>0</v>
      </c>
      <c r="AH1327" s="1056">
        <f t="shared" si="600"/>
        <v>0</v>
      </c>
      <c r="AI1327" s="1056">
        <f t="shared" si="600"/>
        <v>0</v>
      </c>
      <c r="AJ1327" s="1056">
        <f t="shared" si="600"/>
        <v>0</v>
      </c>
      <c r="AK1327" s="1056">
        <f t="shared" si="600"/>
        <v>0</v>
      </c>
      <c r="AL1327" s="1056">
        <f t="shared" si="600"/>
        <v>0</v>
      </c>
      <c r="AM1327" s="1056">
        <f t="shared" si="601"/>
        <v>0</v>
      </c>
      <c r="AN1327" s="1056">
        <f t="shared" si="601"/>
        <v>0</v>
      </c>
      <c r="AO1327" s="1056">
        <f t="shared" si="601"/>
        <v>0</v>
      </c>
      <c r="AP1327" s="1056">
        <f t="shared" si="601"/>
        <v>0</v>
      </c>
      <c r="AQ1327" s="1056">
        <f t="shared" si="601"/>
        <v>0</v>
      </c>
      <c r="AR1327" s="1056">
        <f t="shared" si="601"/>
        <v>0</v>
      </c>
      <c r="AS1327" s="1056">
        <f t="shared" si="601"/>
        <v>0</v>
      </c>
      <c r="AT1327" s="1056">
        <f t="shared" si="601"/>
        <v>0</v>
      </c>
      <c r="AU1327" s="1056">
        <f t="shared" si="601"/>
        <v>0</v>
      </c>
      <c r="AV1327" s="1056">
        <f t="shared" si="601"/>
        <v>0</v>
      </c>
      <c r="AW1327" s="1056">
        <f t="shared" si="602"/>
        <v>0</v>
      </c>
      <c r="AX1327" s="1056">
        <f t="shared" si="602"/>
        <v>0</v>
      </c>
      <c r="AY1327" s="1056">
        <f t="shared" si="602"/>
        <v>0</v>
      </c>
    </row>
    <row r="1328" spans="1:51" ht="33.75" hidden="1" customHeight="1" x14ac:dyDescent="0.2">
      <c r="B1328" s="787"/>
      <c r="C1328" s="788">
        <v>44896</v>
      </c>
      <c r="D1328" s="997">
        <v>46</v>
      </c>
      <c r="E1328" s="998">
        <v>35</v>
      </c>
      <c r="F1328" s="995">
        <v>0</v>
      </c>
      <c r="G1328" s="999">
        <v>0</v>
      </c>
      <c r="H1328" s="998">
        <v>46</v>
      </c>
      <c r="I1328" s="999">
        <v>0</v>
      </c>
      <c r="J1328" s="998">
        <v>11</v>
      </c>
      <c r="K1328" s="995">
        <v>0</v>
      </c>
      <c r="L1328" s="999">
        <v>37</v>
      </c>
      <c r="M1328" s="998">
        <v>0</v>
      </c>
      <c r="N1328" s="999">
        <v>36</v>
      </c>
      <c r="O1328" s="997">
        <v>12</v>
      </c>
      <c r="P1328" s="998">
        <v>12</v>
      </c>
      <c r="Q1328" s="995">
        <v>0</v>
      </c>
      <c r="R1328" s="999">
        <v>24</v>
      </c>
      <c r="S1328" s="998">
        <v>12</v>
      </c>
      <c r="T1328" s="995">
        <v>0</v>
      </c>
      <c r="U1328" s="995">
        <v>0</v>
      </c>
      <c r="V1328" s="999">
        <v>24</v>
      </c>
      <c r="W1328" s="998">
        <v>12</v>
      </c>
      <c r="X1328" s="995">
        <v>0</v>
      </c>
      <c r="Y1328" s="995">
        <v>0</v>
      </c>
      <c r="Z1328" s="999">
        <v>24</v>
      </c>
      <c r="AA1328" s="848">
        <f t="shared" si="575"/>
        <v>331</v>
      </c>
      <c r="AB1328" s="188"/>
      <c r="AC1328" s="1056">
        <f t="shared" si="600"/>
        <v>0</v>
      </c>
      <c r="AD1328" s="1056">
        <f t="shared" si="600"/>
        <v>0</v>
      </c>
      <c r="AE1328" s="1056">
        <f t="shared" si="600"/>
        <v>0</v>
      </c>
      <c r="AF1328" s="1056">
        <f t="shared" si="600"/>
        <v>0</v>
      </c>
      <c r="AG1328" s="1056">
        <f t="shared" si="600"/>
        <v>0</v>
      </c>
      <c r="AH1328" s="1056">
        <f t="shared" si="600"/>
        <v>0</v>
      </c>
      <c r="AI1328" s="1056">
        <f t="shared" si="600"/>
        <v>0</v>
      </c>
      <c r="AJ1328" s="1056">
        <f t="shared" si="600"/>
        <v>0</v>
      </c>
      <c r="AK1328" s="1056">
        <f t="shared" si="600"/>
        <v>0</v>
      </c>
      <c r="AL1328" s="1056">
        <f t="shared" si="600"/>
        <v>0</v>
      </c>
      <c r="AM1328" s="1056">
        <f t="shared" si="601"/>
        <v>0</v>
      </c>
      <c r="AN1328" s="1056">
        <f t="shared" si="601"/>
        <v>0</v>
      </c>
      <c r="AO1328" s="1056">
        <f t="shared" si="601"/>
        <v>0</v>
      </c>
      <c r="AP1328" s="1056">
        <f t="shared" si="601"/>
        <v>0</v>
      </c>
      <c r="AQ1328" s="1056">
        <f t="shared" si="601"/>
        <v>0</v>
      </c>
      <c r="AR1328" s="1056">
        <f t="shared" si="601"/>
        <v>0</v>
      </c>
      <c r="AS1328" s="1056">
        <f t="shared" si="601"/>
        <v>0</v>
      </c>
      <c r="AT1328" s="1056">
        <f t="shared" si="601"/>
        <v>0</v>
      </c>
      <c r="AU1328" s="1056">
        <f t="shared" si="601"/>
        <v>0</v>
      </c>
      <c r="AV1328" s="1056">
        <f t="shared" si="601"/>
        <v>0</v>
      </c>
      <c r="AW1328" s="1056">
        <f t="shared" si="602"/>
        <v>0</v>
      </c>
      <c r="AX1328" s="1056">
        <f t="shared" si="602"/>
        <v>0</v>
      </c>
      <c r="AY1328" s="1056">
        <f t="shared" si="602"/>
        <v>0</v>
      </c>
    </row>
    <row r="1329" spans="2:52" ht="33.75" hidden="1" customHeight="1" x14ac:dyDescent="0.2">
      <c r="B1329" s="787"/>
      <c r="C1329" s="788">
        <v>44904</v>
      </c>
      <c r="D1329" s="1013">
        <v>45</v>
      </c>
      <c r="E1329" s="1014">
        <v>30</v>
      </c>
      <c r="F1329" s="995">
        <v>0</v>
      </c>
      <c r="G1329" s="999">
        <v>0</v>
      </c>
      <c r="H1329" s="1014">
        <v>47</v>
      </c>
      <c r="I1329" s="999">
        <v>0</v>
      </c>
      <c r="J1329" s="1014">
        <v>12</v>
      </c>
      <c r="K1329" s="995">
        <v>0</v>
      </c>
      <c r="L1329" s="1016">
        <v>43</v>
      </c>
      <c r="M1329" s="998">
        <v>0</v>
      </c>
      <c r="N1329" s="999">
        <v>41</v>
      </c>
      <c r="O1329" s="997">
        <v>12</v>
      </c>
      <c r="P1329" s="998">
        <v>12</v>
      </c>
      <c r="Q1329" s="995">
        <v>0</v>
      </c>
      <c r="R1329" s="999">
        <v>23</v>
      </c>
      <c r="S1329" s="998">
        <v>12</v>
      </c>
      <c r="T1329" s="995">
        <v>0</v>
      </c>
      <c r="U1329" s="995">
        <v>0</v>
      </c>
      <c r="V1329" s="999">
        <v>23</v>
      </c>
      <c r="W1329" s="998">
        <v>12</v>
      </c>
      <c r="X1329" s="995">
        <v>0</v>
      </c>
      <c r="Y1329" s="995">
        <v>0</v>
      </c>
      <c r="Z1329" s="999">
        <v>23</v>
      </c>
      <c r="AA1329" s="848">
        <f t="shared" si="575"/>
        <v>335</v>
      </c>
      <c r="AB1329" s="540" t="s">
        <v>634</v>
      </c>
      <c r="AC1329" s="1056">
        <f t="shared" si="600"/>
        <v>8</v>
      </c>
      <c r="AD1329" s="1056">
        <f t="shared" si="600"/>
        <v>8</v>
      </c>
      <c r="AE1329" s="1056">
        <f t="shared" si="600"/>
        <v>0</v>
      </c>
      <c r="AF1329" s="1056">
        <f t="shared" si="600"/>
        <v>0</v>
      </c>
      <c r="AG1329" s="1056">
        <f t="shared" si="600"/>
        <v>10</v>
      </c>
      <c r="AH1329" s="1056">
        <f t="shared" si="600"/>
        <v>0</v>
      </c>
      <c r="AI1329" s="1056">
        <f t="shared" si="600"/>
        <v>4</v>
      </c>
      <c r="AJ1329" s="1056">
        <f t="shared" si="600"/>
        <v>0</v>
      </c>
      <c r="AK1329" s="1056">
        <f t="shared" si="600"/>
        <v>-22</v>
      </c>
      <c r="AL1329" s="1056">
        <f t="shared" si="600"/>
        <v>0</v>
      </c>
      <c r="AM1329" s="1056">
        <f t="shared" si="601"/>
        <v>0</v>
      </c>
      <c r="AN1329" s="1056">
        <f t="shared" si="601"/>
        <v>0</v>
      </c>
      <c r="AO1329" s="1056">
        <f t="shared" si="601"/>
        <v>0</v>
      </c>
      <c r="AP1329" s="1056">
        <f t="shared" si="601"/>
        <v>0</v>
      </c>
      <c r="AQ1329" s="1056">
        <f t="shared" si="601"/>
        <v>0</v>
      </c>
      <c r="AR1329" s="1056">
        <f t="shared" si="601"/>
        <v>0</v>
      </c>
      <c r="AS1329" s="1056">
        <f t="shared" si="601"/>
        <v>0</v>
      </c>
      <c r="AT1329" s="1056">
        <f t="shared" si="601"/>
        <v>0</v>
      </c>
      <c r="AU1329" s="1056">
        <f t="shared" si="601"/>
        <v>0</v>
      </c>
      <c r="AV1329" s="1056">
        <f t="shared" si="601"/>
        <v>0</v>
      </c>
      <c r="AW1329" s="1056">
        <f t="shared" si="602"/>
        <v>0</v>
      </c>
      <c r="AX1329" s="1056">
        <f t="shared" si="602"/>
        <v>0</v>
      </c>
      <c r="AY1329" s="1056">
        <f t="shared" si="602"/>
        <v>0</v>
      </c>
    </row>
    <row r="1330" spans="2:52" ht="33.75" hidden="1" customHeight="1" x14ac:dyDescent="0.2">
      <c r="B1330" s="787"/>
      <c r="C1330" s="788">
        <v>44914</v>
      </c>
      <c r="D1330" s="997">
        <v>40</v>
      </c>
      <c r="E1330" s="998">
        <v>40</v>
      </c>
      <c r="F1330" s="995">
        <v>0</v>
      </c>
      <c r="G1330" s="999">
        <v>0</v>
      </c>
      <c r="H1330" s="998">
        <v>40</v>
      </c>
      <c r="I1330" s="999">
        <v>0</v>
      </c>
      <c r="J1330" s="998">
        <v>29</v>
      </c>
      <c r="K1330" s="995">
        <v>0</v>
      </c>
      <c r="L1330" s="999">
        <v>37</v>
      </c>
      <c r="M1330" s="998">
        <v>0</v>
      </c>
      <c r="N1330" s="999">
        <v>11</v>
      </c>
      <c r="O1330" s="997">
        <v>23</v>
      </c>
      <c r="P1330" s="998">
        <v>27</v>
      </c>
      <c r="Q1330" s="995">
        <v>0</v>
      </c>
      <c r="R1330" s="999">
        <v>7</v>
      </c>
      <c r="S1330" s="998">
        <v>27</v>
      </c>
      <c r="T1330" s="995">
        <v>0</v>
      </c>
      <c r="U1330" s="995">
        <v>0</v>
      </c>
      <c r="V1330" s="999">
        <v>7</v>
      </c>
      <c r="W1330" s="998">
        <v>27</v>
      </c>
      <c r="X1330" s="995">
        <v>0</v>
      </c>
      <c r="Y1330" s="995">
        <v>0</v>
      </c>
      <c r="Z1330" s="999">
        <v>7</v>
      </c>
      <c r="AA1330" s="848">
        <f t="shared" si="575"/>
        <v>322</v>
      </c>
      <c r="AB1330" s="540" t="s">
        <v>715</v>
      </c>
      <c r="AC1330" s="1056">
        <v>40</v>
      </c>
      <c r="AD1330" s="1056">
        <v>40</v>
      </c>
      <c r="AE1330" s="1056">
        <v>0</v>
      </c>
      <c r="AF1330" s="1056">
        <v>0</v>
      </c>
      <c r="AG1330" s="1056">
        <v>40</v>
      </c>
      <c r="AH1330" s="1056">
        <v>0</v>
      </c>
      <c r="AI1330" s="1056">
        <v>29</v>
      </c>
      <c r="AJ1330" s="1056">
        <v>0</v>
      </c>
      <c r="AK1330" s="1056">
        <v>37</v>
      </c>
      <c r="AL1330" s="1056">
        <v>0</v>
      </c>
      <c r="AM1330" s="1056">
        <v>11</v>
      </c>
      <c r="AN1330" s="1056">
        <v>23</v>
      </c>
      <c r="AO1330" s="1056">
        <v>27</v>
      </c>
      <c r="AP1330" s="1056">
        <v>0</v>
      </c>
      <c r="AQ1330" s="1056">
        <v>7</v>
      </c>
      <c r="AR1330" s="1056">
        <v>27</v>
      </c>
      <c r="AS1330" s="1056">
        <v>0</v>
      </c>
      <c r="AT1330" s="1056">
        <v>0</v>
      </c>
      <c r="AU1330" s="1056">
        <v>7</v>
      </c>
      <c r="AV1330" s="1056">
        <v>27</v>
      </c>
      <c r="AW1330" s="1056">
        <v>0</v>
      </c>
      <c r="AX1330" s="1056">
        <v>0</v>
      </c>
      <c r="AY1330" s="1056">
        <v>7</v>
      </c>
    </row>
    <row r="1331" spans="2:52" ht="33.75" hidden="1" customHeight="1" x14ac:dyDescent="0.2">
      <c r="B1331" s="787"/>
      <c r="C1331" s="788">
        <v>44936</v>
      </c>
      <c r="D1331" s="997">
        <v>34</v>
      </c>
      <c r="E1331" s="998">
        <v>26</v>
      </c>
      <c r="F1331" s="995">
        <v>8</v>
      </c>
      <c r="G1331" s="999">
        <v>0</v>
      </c>
      <c r="H1331" s="998">
        <v>26</v>
      </c>
      <c r="I1331" s="999">
        <v>8</v>
      </c>
      <c r="J1331" s="998">
        <v>11</v>
      </c>
      <c r="K1331" s="995">
        <v>2</v>
      </c>
      <c r="L1331" s="999">
        <v>23</v>
      </c>
      <c r="M1331" s="998">
        <v>0</v>
      </c>
      <c r="N1331" s="999">
        <v>27</v>
      </c>
      <c r="O1331" s="997">
        <v>7</v>
      </c>
      <c r="P1331" s="998">
        <v>7</v>
      </c>
      <c r="Q1331" s="995">
        <v>0</v>
      </c>
      <c r="R1331" s="999">
        <v>28</v>
      </c>
      <c r="S1331" s="998">
        <v>7</v>
      </c>
      <c r="T1331" s="995">
        <v>0</v>
      </c>
      <c r="U1331" s="995">
        <v>6</v>
      </c>
      <c r="V1331" s="999">
        <v>22</v>
      </c>
      <c r="W1331" s="998">
        <v>7</v>
      </c>
      <c r="X1331" s="995">
        <v>0</v>
      </c>
      <c r="Y1331" s="995">
        <v>6</v>
      </c>
      <c r="Z1331" s="999">
        <v>22</v>
      </c>
      <c r="AA1331" s="848">
        <f t="shared" si="575"/>
        <v>277</v>
      </c>
      <c r="AB1331" s="540" t="s">
        <v>715</v>
      </c>
      <c r="AC1331" s="1056">
        <v>34</v>
      </c>
      <c r="AD1331" s="1056">
        <v>26</v>
      </c>
      <c r="AE1331" s="1056">
        <v>8</v>
      </c>
      <c r="AF1331" s="1056">
        <v>0</v>
      </c>
      <c r="AG1331" s="1056">
        <v>26</v>
      </c>
      <c r="AH1331" s="1056">
        <v>8</v>
      </c>
      <c r="AI1331" s="1056">
        <v>11</v>
      </c>
      <c r="AJ1331" s="1056">
        <v>2</v>
      </c>
      <c r="AK1331" s="1056">
        <v>23</v>
      </c>
      <c r="AL1331" s="1056">
        <v>0</v>
      </c>
      <c r="AM1331" s="1056">
        <v>27</v>
      </c>
      <c r="AN1331" s="1056">
        <v>7</v>
      </c>
      <c r="AO1331" s="1056">
        <v>7</v>
      </c>
      <c r="AP1331" s="1056">
        <v>0</v>
      </c>
      <c r="AQ1331" s="1056">
        <v>28</v>
      </c>
      <c r="AR1331" s="1056">
        <v>7</v>
      </c>
      <c r="AS1331" s="1056">
        <v>0</v>
      </c>
      <c r="AT1331" s="1056">
        <v>6</v>
      </c>
      <c r="AU1331" s="1056">
        <v>22</v>
      </c>
      <c r="AV1331" s="1056">
        <v>7</v>
      </c>
      <c r="AW1331" s="1056">
        <v>0</v>
      </c>
      <c r="AX1331" s="1056">
        <v>6</v>
      </c>
      <c r="AY1331" s="1056">
        <v>22</v>
      </c>
    </row>
    <row r="1332" spans="2:52" ht="33.75" hidden="1" customHeight="1" x14ac:dyDescent="0.2">
      <c r="B1332" s="849"/>
      <c r="C1332" s="850">
        <v>44943</v>
      </c>
      <c r="D1332" s="1003">
        <v>6</v>
      </c>
      <c r="E1332" s="1002">
        <v>8</v>
      </c>
      <c r="F1332" s="1000">
        <v>0</v>
      </c>
      <c r="G1332" s="1001">
        <v>0</v>
      </c>
      <c r="H1332" s="1002">
        <v>6</v>
      </c>
      <c r="I1332" s="1001">
        <v>0</v>
      </c>
      <c r="J1332" s="1002">
        <v>2</v>
      </c>
      <c r="K1332" s="1000">
        <v>0</v>
      </c>
      <c r="L1332" s="1001">
        <v>6</v>
      </c>
      <c r="M1332" s="1002">
        <v>0</v>
      </c>
      <c r="N1332" s="1001">
        <v>18</v>
      </c>
      <c r="O1332" s="1003">
        <v>2</v>
      </c>
      <c r="P1332" s="1002">
        <v>2</v>
      </c>
      <c r="Q1332" s="1000">
        <v>0</v>
      </c>
      <c r="R1332" s="1001">
        <v>18</v>
      </c>
      <c r="S1332" s="1002">
        <v>2</v>
      </c>
      <c r="T1332" s="1000">
        <v>0</v>
      </c>
      <c r="U1332" s="1000">
        <v>2</v>
      </c>
      <c r="V1332" s="1001">
        <v>16</v>
      </c>
      <c r="W1332" s="1002">
        <v>4</v>
      </c>
      <c r="X1332" s="1000">
        <v>0</v>
      </c>
      <c r="Y1332" s="1000">
        <v>2</v>
      </c>
      <c r="Z1332" s="1001">
        <v>16</v>
      </c>
      <c r="AA1332" s="1012">
        <f t="shared" si="575"/>
        <v>110</v>
      </c>
      <c r="AB1332" s="540" t="s">
        <v>715</v>
      </c>
      <c r="AC1332" s="1056">
        <v>6</v>
      </c>
      <c r="AD1332" s="1056">
        <v>8</v>
      </c>
      <c r="AE1332" s="1056">
        <v>0</v>
      </c>
      <c r="AF1332" s="1056">
        <v>0</v>
      </c>
      <c r="AG1332" s="1056">
        <v>6</v>
      </c>
      <c r="AH1332" s="1056">
        <v>0</v>
      </c>
      <c r="AI1332" s="1056">
        <v>2</v>
      </c>
      <c r="AJ1332" s="1056">
        <v>0</v>
      </c>
      <c r="AK1332" s="1056">
        <v>6</v>
      </c>
      <c r="AL1332" s="1056">
        <v>0</v>
      </c>
      <c r="AM1332" s="1056">
        <v>18</v>
      </c>
      <c r="AN1332" s="1056">
        <v>2</v>
      </c>
      <c r="AO1332" s="1056">
        <v>2</v>
      </c>
      <c r="AP1332" s="1056">
        <v>0</v>
      </c>
      <c r="AQ1332" s="1056">
        <v>18</v>
      </c>
      <c r="AR1332" s="1056">
        <v>2</v>
      </c>
      <c r="AS1332" s="1056">
        <v>0</v>
      </c>
      <c r="AT1332" s="1056">
        <v>2</v>
      </c>
      <c r="AU1332" s="1056">
        <v>16</v>
      </c>
      <c r="AV1332" s="1056">
        <v>4</v>
      </c>
      <c r="AW1332" s="1056">
        <v>0</v>
      </c>
      <c r="AX1332" s="1056">
        <v>2</v>
      </c>
      <c r="AY1332" s="1056">
        <v>16</v>
      </c>
    </row>
    <row r="1333" spans="2:52" ht="33.75" hidden="1" customHeight="1" x14ac:dyDescent="0.2">
      <c r="B1333" s="1898" t="s">
        <v>412</v>
      </c>
      <c r="C1333" s="1898"/>
      <c r="D1333" s="424">
        <f>SUM(D1320:D1332)</f>
        <v>449</v>
      </c>
      <c r="E1333" s="859">
        <f t="shared" ref="E1333:AA1333" si="603">SUM(E1320:E1332)</f>
        <v>341</v>
      </c>
      <c r="F1333" s="860">
        <f t="shared" si="603"/>
        <v>14</v>
      </c>
      <c r="G1333" s="861">
        <f t="shared" si="603"/>
        <v>2</v>
      </c>
      <c r="H1333" s="859">
        <f t="shared" si="603"/>
        <v>438</v>
      </c>
      <c r="I1333" s="861">
        <f t="shared" si="603"/>
        <v>13</v>
      </c>
      <c r="J1333" s="859">
        <f t="shared" si="603"/>
        <v>165</v>
      </c>
      <c r="K1333" s="860">
        <f t="shared" si="603"/>
        <v>4</v>
      </c>
      <c r="L1333" s="861">
        <f t="shared" si="603"/>
        <v>252</v>
      </c>
      <c r="M1333" s="859">
        <f t="shared" si="603"/>
        <v>11</v>
      </c>
      <c r="N1333" s="861">
        <f t="shared" si="603"/>
        <v>328</v>
      </c>
      <c r="O1333" s="424">
        <f t="shared" si="603"/>
        <v>122</v>
      </c>
      <c r="P1333" s="859">
        <f t="shared" si="603"/>
        <v>158</v>
      </c>
      <c r="Q1333" s="860">
        <f t="shared" si="603"/>
        <v>2</v>
      </c>
      <c r="R1333" s="861">
        <f t="shared" si="603"/>
        <v>297</v>
      </c>
      <c r="S1333" s="859">
        <f t="shared" si="603"/>
        <v>160</v>
      </c>
      <c r="T1333" s="860">
        <f t="shared" si="603"/>
        <v>2</v>
      </c>
      <c r="U1333" s="860">
        <f t="shared" si="603"/>
        <v>13</v>
      </c>
      <c r="V1333" s="861">
        <f t="shared" si="603"/>
        <v>287</v>
      </c>
      <c r="W1333" s="859">
        <f t="shared" si="603"/>
        <v>170</v>
      </c>
      <c r="X1333" s="860">
        <f t="shared" si="603"/>
        <v>2</v>
      </c>
      <c r="Y1333" s="860">
        <f t="shared" si="603"/>
        <v>13</v>
      </c>
      <c r="Z1333" s="861">
        <f t="shared" si="603"/>
        <v>287</v>
      </c>
      <c r="AA1333" s="996">
        <f t="shared" si="603"/>
        <v>3530</v>
      </c>
      <c r="AB1333" s="573"/>
      <c r="AC1333" s="1057">
        <f>SUM(AC1320:AC1332)</f>
        <v>88</v>
      </c>
      <c r="AD1333" s="1058">
        <f t="shared" ref="AD1333:AY1333" si="604">SUM(AD1320:AD1332)</f>
        <v>82</v>
      </c>
      <c r="AE1333" s="1059">
        <f t="shared" si="604"/>
        <v>8</v>
      </c>
      <c r="AF1333" s="1060">
        <f t="shared" si="604"/>
        <v>0</v>
      </c>
      <c r="AG1333" s="1058">
        <f t="shared" si="604"/>
        <v>82</v>
      </c>
      <c r="AH1333" s="1060">
        <f t="shared" si="604"/>
        <v>8</v>
      </c>
      <c r="AI1333" s="1058">
        <f t="shared" si="604"/>
        <v>46</v>
      </c>
      <c r="AJ1333" s="1059">
        <f t="shared" si="604"/>
        <v>2</v>
      </c>
      <c r="AK1333" s="1060">
        <f t="shared" si="604"/>
        <v>44</v>
      </c>
      <c r="AL1333" s="1058">
        <f t="shared" si="604"/>
        <v>0</v>
      </c>
      <c r="AM1333" s="1060">
        <f t="shared" si="604"/>
        <v>56</v>
      </c>
      <c r="AN1333" s="1057">
        <f t="shared" si="604"/>
        <v>32</v>
      </c>
      <c r="AO1333" s="1058">
        <f t="shared" si="604"/>
        <v>36</v>
      </c>
      <c r="AP1333" s="1059">
        <f t="shared" si="604"/>
        <v>0</v>
      </c>
      <c r="AQ1333" s="1060">
        <f t="shared" si="604"/>
        <v>53</v>
      </c>
      <c r="AR1333" s="1058">
        <f t="shared" si="604"/>
        <v>36</v>
      </c>
      <c r="AS1333" s="1059">
        <f t="shared" si="604"/>
        <v>0</v>
      </c>
      <c r="AT1333" s="1059">
        <f t="shared" si="604"/>
        <v>8</v>
      </c>
      <c r="AU1333" s="1060">
        <f t="shared" si="604"/>
        <v>45</v>
      </c>
      <c r="AV1333" s="1058">
        <f t="shared" si="604"/>
        <v>38</v>
      </c>
      <c r="AW1333" s="1059">
        <f t="shared" si="604"/>
        <v>0</v>
      </c>
      <c r="AX1333" s="1059">
        <f t="shared" si="604"/>
        <v>8</v>
      </c>
      <c r="AY1333" s="1060">
        <f t="shared" si="604"/>
        <v>45</v>
      </c>
      <c r="AZ1333" s="881"/>
    </row>
    <row r="1334" spans="2:52" ht="12" hidden="1" customHeight="1" x14ac:dyDescent="0.2"/>
    <row r="1335" spans="2:52" ht="12" hidden="1" customHeight="1" x14ac:dyDescent="0.2"/>
    <row r="1336" spans="2:52" ht="25.5" hidden="1" customHeight="1" x14ac:dyDescent="0.2">
      <c r="B1336" s="791" t="s">
        <v>1173</v>
      </c>
      <c r="C1336" s="89"/>
      <c r="D1336" s="99" t="s">
        <v>1164</v>
      </c>
      <c r="E1336" s="99" t="s">
        <v>1165</v>
      </c>
      <c r="F1336" s="99" t="s">
        <v>1166</v>
      </c>
      <c r="G1336" s="99" t="s">
        <v>1167</v>
      </c>
      <c r="H1336" s="99" t="s">
        <v>1168</v>
      </c>
      <c r="I1336" s="99" t="s">
        <v>1169</v>
      </c>
      <c r="J1336" s="99" t="s">
        <v>1170</v>
      </c>
      <c r="K1336" s="99" t="s">
        <v>1171</v>
      </c>
    </row>
    <row r="1337" spans="2:52" ht="45.75" hidden="1" customHeight="1" x14ac:dyDescent="0.2">
      <c r="B1337" s="83" t="s">
        <v>410</v>
      </c>
      <c r="C1337" s="782" t="s">
        <v>1175</v>
      </c>
      <c r="D1337" s="1044" t="s">
        <v>55</v>
      </c>
      <c r="E1337" s="1044" t="s">
        <v>57</v>
      </c>
      <c r="F1337" s="1044" t="s">
        <v>58</v>
      </c>
      <c r="G1337" s="1044" t="s">
        <v>1172</v>
      </c>
      <c r="H1337" s="1044" t="s">
        <v>77</v>
      </c>
      <c r="I1337" s="1044" t="s">
        <v>62</v>
      </c>
      <c r="J1337" s="1044" t="s">
        <v>63</v>
      </c>
      <c r="K1337" s="1044" t="s">
        <v>64</v>
      </c>
      <c r="L1337" s="783" t="s">
        <v>412</v>
      </c>
      <c r="AC1337" s="1044" t="s">
        <v>55</v>
      </c>
      <c r="AD1337" s="1044" t="s">
        <v>57</v>
      </c>
      <c r="AE1337" s="1044" t="s">
        <v>58</v>
      </c>
      <c r="AF1337" s="1044" t="s">
        <v>1172</v>
      </c>
      <c r="AG1337" s="1044" t="s">
        <v>77</v>
      </c>
      <c r="AH1337" s="1044" t="s">
        <v>62</v>
      </c>
      <c r="AI1337" s="1044" t="s">
        <v>63</v>
      </c>
      <c r="AJ1337" s="1044" t="s">
        <v>64</v>
      </c>
    </row>
    <row r="1338" spans="2:52" ht="33.75" hidden="1" customHeight="1" x14ac:dyDescent="0.2">
      <c r="B1338" s="1045"/>
      <c r="C1338" s="1050">
        <v>44841</v>
      </c>
      <c r="D1338" s="943">
        <v>3</v>
      </c>
      <c r="E1338" s="943">
        <v>2</v>
      </c>
      <c r="F1338" s="943">
        <v>1</v>
      </c>
      <c r="G1338" s="943">
        <v>2</v>
      </c>
      <c r="H1338" s="943">
        <v>2</v>
      </c>
      <c r="I1338" s="943">
        <v>3</v>
      </c>
      <c r="J1338" s="943">
        <v>2</v>
      </c>
      <c r="K1338" s="943">
        <v>2</v>
      </c>
      <c r="L1338" s="1046">
        <f t="shared" ref="L1338:L1349" si="605">SUM(D1338:K1338)</f>
        <v>17</v>
      </c>
      <c r="AB1338" s="540" t="s">
        <v>634</v>
      </c>
      <c r="AC1338" s="793">
        <f>D1338-D1305</f>
        <v>-12</v>
      </c>
      <c r="AD1338" s="793">
        <f t="shared" ref="AD1338:AJ1338" si="606">E1338-E1305</f>
        <v>-13</v>
      </c>
      <c r="AE1338" s="793">
        <f t="shared" si="606"/>
        <v>-14</v>
      </c>
      <c r="AF1338" s="793">
        <f t="shared" si="606"/>
        <v>-13</v>
      </c>
      <c r="AG1338" s="793">
        <f t="shared" si="606"/>
        <v>-13</v>
      </c>
      <c r="AH1338" s="793">
        <f t="shared" si="606"/>
        <v>-12</v>
      </c>
      <c r="AI1338" s="793">
        <f t="shared" si="606"/>
        <v>-13</v>
      </c>
      <c r="AJ1338" s="793">
        <f t="shared" si="606"/>
        <v>-13</v>
      </c>
    </row>
    <row r="1339" spans="2:52" ht="33.75" hidden="1" customHeight="1" x14ac:dyDescent="0.2">
      <c r="B1339" s="787"/>
      <c r="C1339" s="788">
        <v>44848</v>
      </c>
      <c r="D1339" s="1013">
        <v>0</v>
      </c>
      <c r="E1339" s="1013">
        <v>0</v>
      </c>
      <c r="F1339" s="1013">
        <v>0</v>
      </c>
      <c r="G1339" s="1013">
        <v>0</v>
      </c>
      <c r="H1339" s="1013">
        <v>0</v>
      </c>
      <c r="I1339" s="1013">
        <v>0</v>
      </c>
      <c r="J1339" s="1013">
        <v>0</v>
      </c>
      <c r="K1339" s="1013">
        <v>0</v>
      </c>
      <c r="L1339" s="1047">
        <f t="shared" si="605"/>
        <v>0</v>
      </c>
      <c r="AB1339" s="540" t="s">
        <v>634</v>
      </c>
      <c r="AC1339" s="793">
        <f>D1339-D1306</f>
        <v>-8</v>
      </c>
      <c r="AD1339" s="793">
        <f t="shared" ref="AD1339:AJ1340" si="607">E1339-E1306</f>
        <v>-8</v>
      </c>
      <c r="AE1339" s="793">
        <f t="shared" si="607"/>
        <v>-8</v>
      </c>
      <c r="AF1339" s="793">
        <f t="shared" si="607"/>
        <v>-8</v>
      </c>
      <c r="AG1339" s="793">
        <f t="shared" si="607"/>
        <v>-8</v>
      </c>
      <c r="AH1339" s="793">
        <f t="shared" si="607"/>
        <v>-8</v>
      </c>
      <c r="AI1339" s="793">
        <f t="shared" si="607"/>
        <v>-8</v>
      </c>
      <c r="AJ1339" s="793">
        <f t="shared" si="607"/>
        <v>-8</v>
      </c>
    </row>
    <row r="1340" spans="2:52" ht="33.75" hidden="1" customHeight="1" x14ac:dyDescent="0.2">
      <c r="B1340" s="787"/>
      <c r="C1340" s="788">
        <v>44854</v>
      </c>
      <c r="D1340" s="1013">
        <v>0</v>
      </c>
      <c r="E1340" s="1013">
        <v>0</v>
      </c>
      <c r="F1340" s="1013">
        <v>0</v>
      </c>
      <c r="G1340" s="1013">
        <v>0</v>
      </c>
      <c r="H1340" s="1013">
        <v>0</v>
      </c>
      <c r="I1340" s="1013">
        <v>0</v>
      </c>
      <c r="J1340" s="1013">
        <v>0</v>
      </c>
      <c r="K1340" s="1013">
        <v>0</v>
      </c>
      <c r="L1340" s="1047">
        <f t="shared" si="605"/>
        <v>0</v>
      </c>
      <c r="AB1340" s="540" t="s">
        <v>634</v>
      </c>
      <c r="AC1340" s="793">
        <f>D1340-D1307</f>
        <v>-8</v>
      </c>
      <c r="AD1340" s="793">
        <f t="shared" si="607"/>
        <v>-8</v>
      </c>
      <c r="AE1340" s="793">
        <f t="shared" si="607"/>
        <v>-8</v>
      </c>
      <c r="AF1340" s="793">
        <f t="shared" si="607"/>
        <v>-8</v>
      </c>
      <c r="AG1340" s="793">
        <f t="shared" si="607"/>
        <v>-8</v>
      </c>
      <c r="AH1340" s="793">
        <f t="shared" si="607"/>
        <v>-8</v>
      </c>
      <c r="AI1340" s="793">
        <f t="shared" si="607"/>
        <v>-8</v>
      </c>
      <c r="AJ1340" s="793">
        <f t="shared" si="607"/>
        <v>-8</v>
      </c>
    </row>
    <row r="1341" spans="2:52" ht="33.75" hidden="1" customHeight="1" x14ac:dyDescent="0.2">
      <c r="B1341" s="787"/>
      <c r="C1341" s="788">
        <v>44859</v>
      </c>
      <c r="D1341" s="1013">
        <v>4</v>
      </c>
      <c r="E1341" s="1013">
        <v>5</v>
      </c>
      <c r="F1341" s="1013">
        <v>6</v>
      </c>
      <c r="G1341" s="1013">
        <v>5</v>
      </c>
      <c r="H1341" s="1013">
        <v>5</v>
      </c>
      <c r="I1341" s="1013">
        <v>4</v>
      </c>
      <c r="J1341" s="1013">
        <v>5</v>
      </c>
      <c r="K1341" s="1013">
        <v>5</v>
      </c>
      <c r="L1341" s="1047">
        <f t="shared" si="605"/>
        <v>39</v>
      </c>
      <c r="AB1341" s="540" t="s">
        <v>715</v>
      </c>
      <c r="AC1341" s="793">
        <v>4</v>
      </c>
      <c r="AD1341" s="793">
        <v>5</v>
      </c>
      <c r="AE1341" s="793">
        <v>6</v>
      </c>
      <c r="AF1341" s="793">
        <v>5</v>
      </c>
      <c r="AG1341" s="793">
        <v>5</v>
      </c>
      <c r="AH1341" s="793">
        <v>4</v>
      </c>
      <c r="AI1341" s="793">
        <v>5</v>
      </c>
      <c r="AJ1341" s="793">
        <v>5</v>
      </c>
    </row>
    <row r="1342" spans="2:52" ht="33.75" hidden="1" customHeight="1" x14ac:dyDescent="0.2">
      <c r="B1342" s="787"/>
      <c r="C1342" s="788">
        <v>44862</v>
      </c>
      <c r="D1342" s="1013">
        <v>13</v>
      </c>
      <c r="E1342" s="1013">
        <v>13</v>
      </c>
      <c r="F1342" s="1013">
        <v>13</v>
      </c>
      <c r="G1342" s="1013">
        <v>13</v>
      </c>
      <c r="H1342" s="1013">
        <v>13</v>
      </c>
      <c r="I1342" s="1013">
        <v>13</v>
      </c>
      <c r="J1342" s="1013">
        <v>13</v>
      </c>
      <c r="K1342" s="1013">
        <v>13</v>
      </c>
      <c r="L1342" s="1047">
        <f t="shared" si="605"/>
        <v>104</v>
      </c>
      <c r="AB1342" s="540" t="s">
        <v>634</v>
      </c>
      <c r="AC1342" s="793">
        <f t="shared" ref="AC1342:AJ1347" si="608">D1342-D1308</f>
        <v>3</v>
      </c>
      <c r="AD1342" s="793">
        <f t="shared" si="608"/>
        <v>3</v>
      </c>
      <c r="AE1342" s="793">
        <f t="shared" si="608"/>
        <v>3</v>
      </c>
      <c r="AF1342" s="793">
        <f t="shared" si="608"/>
        <v>3</v>
      </c>
      <c r="AG1342" s="793">
        <f t="shared" si="608"/>
        <v>3</v>
      </c>
      <c r="AH1342" s="793">
        <f t="shared" si="608"/>
        <v>3</v>
      </c>
      <c r="AI1342" s="793">
        <f t="shared" si="608"/>
        <v>3</v>
      </c>
      <c r="AJ1342" s="793">
        <f t="shared" si="608"/>
        <v>3</v>
      </c>
    </row>
    <row r="1343" spans="2:52" ht="33.75" hidden="1" customHeight="1" x14ac:dyDescent="0.2">
      <c r="B1343" s="787"/>
      <c r="C1343" s="788">
        <v>44868</v>
      </c>
      <c r="D1343" s="1013">
        <v>16</v>
      </c>
      <c r="E1343" s="1013">
        <v>16</v>
      </c>
      <c r="F1343" s="1013">
        <v>16</v>
      </c>
      <c r="G1343" s="1013">
        <v>16</v>
      </c>
      <c r="H1343" s="1013">
        <v>16</v>
      </c>
      <c r="I1343" s="1013">
        <v>16</v>
      </c>
      <c r="J1343" s="1013">
        <v>16</v>
      </c>
      <c r="K1343" s="1013">
        <v>16</v>
      </c>
      <c r="L1343" s="1047">
        <f t="shared" si="605"/>
        <v>128</v>
      </c>
      <c r="AB1343" s="540" t="s">
        <v>634</v>
      </c>
      <c r="AC1343" s="793">
        <f t="shared" si="608"/>
        <v>1</v>
      </c>
      <c r="AD1343" s="793">
        <f t="shared" si="608"/>
        <v>1</v>
      </c>
      <c r="AE1343" s="793">
        <f t="shared" si="608"/>
        <v>1</v>
      </c>
      <c r="AF1343" s="793">
        <f t="shared" si="608"/>
        <v>1</v>
      </c>
      <c r="AG1343" s="793">
        <f t="shared" si="608"/>
        <v>1</v>
      </c>
      <c r="AH1343" s="793">
        <f t="shared" si="608"/>
        <v>1</v>
      </c>
      <c r="AI1343" s="793">
        <f t="shared" si="608"/>
        <v>1</v>
      </c>
      <c r="AJ1343" s="793">
        <f t="shared" si="608"/>
        <v>1</v>
      </c>
    </row>
    <row r="1344" spans="2:52" ht="33.75" hidden="1" customHeight="1" x14ac:dyDescent="0.2">
      <c r="B1344" s="787"/>
      <c r="C1344" s="788">
        <v>44876</v>
      </c>
      <c r="D1344" s="1013">
        <v>18</v>
      </c>
      <c r="E1344" s="1013">
        <v>18</v>
      </c>
      <c r="F1344" s="1013">
        <v>18</v>
      </c>
      <c r="G1344" s="1013">
        <v>18</v>
      </c>
      <c r="H1344" s="1013">
        <v>18</v>
      </c>
      <c r="I1344" s="1013">
        <v>18</v>
      </c>
      <c r="J1344" s="1013">
        <v>18</v>
      </c>
      <c r="K1344" s="1013">
        <v>18</v>
      </c>
      <c r="L1344" s="1047">
        <f t="shared" si="605"/>
        <v>144</v>
      </c>
      <c r="AB1344" s="540" t="s">
        <v>634</v>
      </c>
      <c r="AC1344" s="793">
        <f>D1344-D1310</f>
        <v>3</v>
      </c>
      <c r="AD1344" s="793">
        <f t="shared" si="608"/>
        <v>3</v>
      </c>
      <c r="AE1344" s="793">
        <f t="shared" si="608"/>
        <v>3</v>
      </c>
      <c r="AF1344" s="793">
        <f t="shared" si="608"/>
        <v>3</v>
      </c>
      <c r="AG1344" s="793">
        <f t="shared" si="608"/>
        <v>3</v>
      </c>
      <c r="AH1344" s="793">
        <f t="shared" si="608"/>
        <v>3</v>
      </c>
      <c r="AI1344" s="793">
        <f t="shared" si="608"/>
        <v>3</v>
      </c>
      <c r="AJ1344" s="793">
        <f t="shared" si="608"/>
        <v>3</v>
      </c>
    </row>
    <row r="1345" spans="1:51" ht="33.75" hidden="1" customHeight="1" x14ac:dyDescent="0.2">
      <c r="B1345" s="787"/>
      <c r="C1345" s="788">
        <v>44887</v>
      </c>
      <c r="D1345" s="1013">
        <v>19</v>
      </c>
      <c r="E1345" s="1013">
        <v>19</v>
      </c>
      <c r="F1345" s="1013">
        <v>19</v>
      </c>
      <c r="G1345" s="1013">
        <v>19</v>
      </c>
      <c r="H1345" s="1013">
        <v>19</v>
      </c>
      <c r="I1345" s="1013">
        <v>19</v>
      </c>
      <c r="J1345" s="1013">
        <v>19</v>
      </c>
      <c r="K1345" s="1013">
        <v>19</v>
      </c>
      <c r="L1345" s="1047">
        <f t="shared" si="605"/>
        <v>152</v>
      </c>
      <c r="AB1345" s="540" t="s">
        <v>634</v>
      </c>
      <c r="AC1345" s="793">
        <f t="shared" si="608"/>
        <v>1</v>
      </c>
      <c r="AD1345" s="793">
        <f t="shared" si="608"/>
        <v>1</v>
      </c>
      <c r="AE1345" s="793">
        <f t="shared" si="608"/>
        <v>1</v>
      </c>
      <c r="AF1345" s="793">
        <f t="shared" si="608"/>
        <v>1</v>
      </c>
      <c r="AG1345" s="793">
        <f t="shared" si="608"/>
        <v>1</v>
      </c>
      <c r="AH1345" s="793">
        <f t="shared" si="608"/>
        <v>1</v>
      </c>
      <c r="AI1345" s="793">
        <f t="shared" si="608"/>
        <v>1</v>
      </c>
      <c r="AJ1345" s="793">
        <f t="shared" si="608"/>
        <v>1</v>
      </c>
    </row>
    <row r="1346" spans="1:51" ht="33.75" hidden="1" customHeight="1" x14ac:dyDescent="0.2">
      <c r="B1346" s="849"/>
      <c r="C1346" s="850">
        <v>44896</v>
      </c>
      <c r="D1346" s="1049">
        <v>15</v>
      </c>
      <c r="E1346" s="1049">
        <v>15</v>
      </c>
      <c r="F1346" s="1049">
        <v>15</v>
      </c>
      <c r="G1346" s="1049">
        <v>15</v>
      </c>
      <c r="H1346" s="1049">
        <v>15</v>
      </c>
      <c r="I1346" s="1049">
        <v>15</v>
      </c>
      <c r="J1346" s="1049">
        <v>15</v>
      </c>
      <c r="K1346" s="1049">
        <v>15</v>
      </c>
      <c r="L1346" s="1047">
        <f t="shared" si="605"/>
        <v>120</v>
      </c>
      <c r="AB1346" s="540" t="s">
        <v>634</v>
      </c>
      <c r="AC1346" s="793">
        <f t="shared" si="608"/>
        <v>3</v>
      </c>
      <c r="AD1346" s="793">
        <f t="shared" si="608"/>
        <v>3</v>
      </c>
      <c r="AE1346" s="793">
        <f t="shared" si="608"/>
        <v>3</v>
      </c>
      <c r="AF1346" s="793">
        <f t="shared" si="608"/>
        <v>3</v>
      </c>
      <c r="AG1346" s="793">
        <f t="shared" si="608"/>
        <v>3</v>
      </c>
      <c r="AH1346" s="793">
        <f t="shared" si="608"/>
        <v>3</v>
      </c>
      <c r="AI1346" s="793">
        <f t="shared" si="608"/>
        <v>3</v>
      </c>
      <c r="AJ1346" s="793">
        <f t="shared" si="608"/>
        <v>3</v>
      </c>
    </row>
    <row r="1347" spans="1:51" ht="33.75" hidden="1" customHeight="1" x14ac:dyDescent="0.2">
      <c r="B1347" s="849"/>
      <c r="C1347" s="850">
        <v>44904</v>
      </c>
      <c r="D1347" s="1049">
        <v>12</v>
      </c>
      <c r="E1347" s="1049">
        <v>12</v>
      </c>
      <c r="F1347" s="1049">
        <v>12</v>
      </c>
      <c r="G1347" s="1049">
        <v>12</v>
      </c>
      <c r="H1347" s="1049">
        <v>12</v>
      </c>
      <c r="I1347" s="1049">
        <v>12</v>
      </c>
      <c r="J1347" s="1049">
        <v>12</v>
      </c>
      <c r="K1347" s="1049">
        <v>12</v>
      </c>
      <c r="L1347" s="1047">
        <f t="shared" si="605"/>
        <v>96</v>
      </c>
      <c r="AB1347" s="540" t="s">
        <v>634</v>
      </c>
      <c r="AC1347" s="793">
        <f t="shared" si="608"/>
        <v>-7</v>
      </c>
      <c r="AD1347" s="793">
        <f t="shared" si="608"/>
        <v>-7</v>
      </c>
      <c r="AE1347" s="793">
        <f t="shared" si="608"/>
        <v>-7</v>
      </c>
      <c r="AF1347" s="793">
        <f t="shared" si="608"/>
        <v>-7</v>
      </c>
      <c r="AG1347" s="793">
        <f t="shared" si="608"/>
        <v>-7</v>
      </c>
      <c r="AH1347" s="793">
        <f t="shared" si="608"/>
        <v>-7</v>
      </c>
      <c r="AI1347" s="793">
        <f t="shared" si="608"/>
        <v>-7</v>
      </c>
      <c r="AJ1347" s="793">
        <f t="shared" si="608"/>
        <v>-7</v>
      </c>
    </row>
    <row r="1348" spans="1:51" ht="33.75" hidden="1" customHeight="1" x14ac:dyDescent="0.2">
      <c r="B1348" s="845"/>
      <c r="C1348" s="924">
        <v>44914</v>
      </c>
      <c r="D1348" s="937">
        <v>20</v>
      </c>
      <c r="E1348" s="937">
        <v>20</v>
      </c>
      <c r="F1348" s="937">
        <v>20</v>
      </c>
      <c r="G1348" s="937">
        <v>20</v>
      </c>
      <c r="H1348" s="937">
        <v>20</v>
      </c>
      <c r="I1348" s="937">
        <v>20</v>
      </c>
      <c r="J1348" s="937">
        <v>20</v>
      </c>
      <c r="K1348" s="937">
        <v>20</v>
      </c>
      <c r="L1348" s="1047">
        <f t="shared" si="605"/>
        <v>160</v>
      </c>
      <c r="AB1348" s="540" t="s">
        <v>715</v>
      </c>
      <c r="AC1348" s="793">
        <v>20</v>
      </c>
      <c r="AD1348" s="793">
        <v>20</v>
      </c>
      <c r="AE1348" s="793">
        <v>20</v>
      </c>
      <c r="AF1348" s="793">
        <v>20</v>
      </c>
      <c r="AG1348" s="793">
        <v>20</v>
      </c>
      <c r="AH1348" s="793">
        <v>20</v>
      </c>
      <c r="AI1348" s="793">
        <v>20</v>
      </c>
      <c r="AJ1348" s="793">
        <v>20</v>
      </c>
    </row>
    <row r="1349" spans="1:51" ht="33.75" hidden="1" customHeight="1" x14ac:dyDescent="0.2">
      <c r="B1349" s="1898" t="s">
        <v>412</v>
      </c>
      <c r="C1349" s="1898"/>
      <c r="D1349" s="1048">
        <f>SUM(D1338:D1348)</f>
        <v>120</v>
      </c>
      <c r="E1349" s="1048">
        <f t="shared" ref="E1349:K1349" si="609">SUM(E1338:E1348)</f>
        <v>120</v>
      </c>
      <c r="F1349" s="1048">
        <f t="shared" si="609"/>
        <v>120</v>
      </c>
      <c r="G1349" s="1048">
        <f t="shared" si="609"/>
        <v>120</v>
      </c>
      <c r="H1349" s="1048">
        <f t="shared" si="609"/>
        <v>120</v>
      </c>
      <c r="I1349" s="1048">
        <f t="shared" si="609"/>
        <v>120</v>
      </c>
      <c r="J1349" s="1048">
        <f t="shared" si="609"/>
        <v>120</v>
      </c>
      <c r="K1349" s="1048">
        <f t="shared" si="609"/>
        <v>120</v>
      </c>
      <c r="L1349" s="1048">
        <f t="shared" si="605"/>
        <v>960</v>
      </c>
      <c r="AC1349" s="852">
        <f>SUM(AC1338:AC1348)</f>
        <v>0</v>
      </c>
      <c r="AD1349" s="852">
        <f t="shared" ref="AD1349:AJ1349" si="610">SUM(AD1338:AD1348)</f>
        <v>0</v>
      </c>
      <c r="AE1349" s="852">
        <f t="shared" si="610"/>
        <v>0</v>
      </c>
      <c r="AF1349" s="852">
        <f t="shared" si="610"/>
        <v>0</v>
      </c>
      <c r="AG1349" s="852">
        <f t="shared" si="610"/>
        <v>0</v>
      </c>
      <c r="AH1349" s="852">
        <f t="shared" si="610"/>
        <v>0</v>
      </c>
      <c r="AI1349" s="852">
        <f t="shared" si="610"/>
        <v>0</v>
      </c>
      <c r="AJ1349" s="852">
        <f t="shared" si="610"/>
        <v>0</v>
      </c>
    </row>
    <row r="1350" spans="1:51" ht="12" hidden="1" customHeight="1" x14ac:dyDescent="0.2"/>
    <row r="1351" spans="1:51" ht="28.2" hidden="1" x14ac:dyDescent="0.2">
      <c r="B1351" s="726" t="s">
        <v>1430</v>
      </c>
      <c r="I1351" s="654"/>
      <c r="AB1351" s="654"/>
    </row>
    <row r="1352" spans="1:51" ht="12" hidden="1" customHeight="1" x14ac:dyDescent="0.2">
      <c r="AB1352" s="541"/>
    </row>
    <row r="1353" spans="1:51" ht="25.8" hidden="1" x14ac:dyDescent="0.2">
      <c r="B1353" s="792" t="s">
        <v>413</v>
      </c>
      <c r="C1353" s="89"/>
      <c r="D1353" s="1004" t="s">
        <v>414</v>
      </c>
      <c r="E1353" s="1004" t="s">
        <v>6</v>
      </c>
      <c r="F1353" s="1004" t="s">
        <v>262</v>
      </c>
      <c r="G1353" s="1004" t="s">
        <v>435</v>
      </c>
      <c r="H1353" s="1004" t="s">
        <v>7</v>
      </c>
      <c r="I1353" s="1004" t="s">
        <v>8</v>
      </c>
      <c r="J1353" s="1005" t="s">
        <v>22</v>
      </c>
      <c r="K1353" s="1004" t="s">
        <v>23</v>
      </c>
      <c r="L1353" s="1004" t="s">
        <v>24</v>
      </c>
      <c r="M1353" s="1004" t="s">
        <v>9</v>
      </c>
      <c r="N1353" s="1004" t="s">
        <v>415</v>
      </c>
      <c r="O1353" s="1004" t="s">
        <v>20</v>
      </c>
      <c r="P1353" s="1004" t="s">
        <v>10</v>
      </c>
      <c r="Q1353" s="1004" t="s">
        <v>436</v>
      </c>
      <c r="R1353" s="1004" t="s">
        <v>12</v>
      </c>
      <c r="S1353" s="1004" t="s">
        <v>11</v>
      </c>
      <c r="T1353" s="1004" t="s">
        <v>437</v>
      </c>
      <c r="U1353" s="1004" t="s">
        <v>13</v>
      </c>
      <c r="V1353" s="1004" t="s">
        <v>14</v>
      </c>
      <c r="W1353" s="1004" t="s">
        <v>416</v>
      </c>
      <c r="X1353" s="1004" t="s">
        <v>1064</v>
      </c>
      <c r="Y1353" s="1004" t="s">
        <v>15</v>
      </c>
      <c r="Z1353" s="1004" t="s">
        <v>16</v>
      </c>
      <c r="AA1353" s="87"/>
      <c r="AB1353" s="540"/>
      <c r="AC1353" s="790" t="s">
        <v>409</v>
      </c>
      <c r="AD1353" s="81"/>
      <c r="AE1353" s="81"/>
      <c r="AF1353" s="81"/>
      <c r="AG1353" s="81"/>
      <c r="AH1353" s="81"/>
      <c r="AI1353" s="81"/>
      <c r="AJ1353" s="81"/>
      <c r="AK1353" s="81"/>
      <c r="AL1353" s="81"/>
      <c r="AM1353" s="81"/>
      <c r="AN1353" s="81"/>
      <c r="AO1353" s="81"/>
      <c r="AP1353" s="81"/>
      <c r="AQ1353" s="81"/>
      <c r="AR1353" s="81"/>
      <c r="AS1353" s="81"/>
      <c r="AT1353" s="81"/>
      <c r="AU1353" s="81"/>
      <c r="AV1353" s="81"/>
    </row>
    <row r="1354" spans="1:51" ht="53.25" hidden="1" customHeight="1" x14ac:dyDescent="0.2">
      <c r="B1354" s="83" t="s">
        <v>410</v>
      </c>
      <c r="C1354" s="83" t="s">
        <v>1174</v>
      </c>
      <c r="D1354" s="1039" t="s">
        <v>1066</v>
      </c>
      <c r="E1354" s="1040" t="s">
        <v>57</v>
      </c>
      <c r="F1354" s="1041" t="s">
        <v>263</v>
      </c>
      <c r="G1354" s="1042" t="s">
        <v>340</v>
      </c>
      <c r="H1354" s="1040" t="s">
        <v>58</v>
      </c>
      <c r="I1354" s="1042" t="s">
        <v>59</v>
      </c>
      <c r="J1354" s="1043" t="s">
        <v>79</v>
      </c>
      <c r="K1354" s="1041" t="s">
        <v>80</v>
      </c>
      <c r="L1354" s="1042" t="s">
        <v>81</v>
      </c>
      <c r="M1354" s="1040" t="s">
        <v>60</v>
      </c>
      <c r="N1354" s="1042" t="s">
        <v>61</v>
      </c>
      <c r="O1354" s="1039" t="s">
        <v>77</v>
      </c>
      <c r="P1354" s="1040" t="s">
        <v>62</v>
      </c>
      <c r="Q1354" s="1041" t="s">
        <v>349</v>
      </c>
      <c r="R1354" s="1042" t="s">
        <v>65</v>
      </c>
      <c r="S1354" s="1040" t="s">
        <v>63</v>
      </c>
      <c r="T1354" s="1041" t="s">
        <v>350</v>
      </c>
      <c r="U1354" s="1041" t="s">
        <v>66</v>
      </c>
      <c r="V1354" s="1042" t="s">
        <v>67</v>
      </c>
      <c r="W1354" s="1040" t="s">
        <v>64</v>
      </c>
      <c r="X1354" s="1041" t="s">
        <v>351</v>
      </c>
      <c r="Y1354" s="1041" t="s">
        <v>68</v>
      </c>
      <c r="Z1354" s="1042" t="s">
        <v>69</v>
      </c>
      <c r="AA1354" s="784" t="s">
        <v>412</v>
      </c>
      <c r="AB1354" s="188"/>
      <c r="AC1354" s="1039" t="s">
        <v>1066</v>
      </c>
      <c r="AD1354" s="1040" t="s">
        <v>57</v>
      </c>
      <c r="AE1354" s="1041" t="s">
        <v>263</v>
      </c>
      <c r="AF1354" s="1042" t="s">
        <v>340</v>
      </c>
      <c r="AG1354" s="1040" t="s">
        <v>58</v>
      </c>
      <c r="AH1354" s="1042" t="s">
        <v>59</v>
      </c>
      <c r="AI1354" s="1043" t="s">
        <v>79</v>
      </c>
      <c r="AJ1354" s="1041" t="s">
        <v>80</v>
      </c>
      <c r="AK1354" s="1042" t="s">
        <v>81</v>
      </c>
      <c r="AL1354" s="1040" t="s">
        <v>60</v>
      </c>
      <c r="AM1354" s="1042" t="s">
        <v>61</v>
      </c>
      <c r="AN1354" s="1039" t="s">
        <v>77</v>
      </c>
      <c r="AO1354" s="1040" t="s">
        <v>62</v>
      </c>
      <c r="AP1354" s="1041" t="s">
        <v>349</v>
      </c>
      <c r="AQ1354" s="1042" t="s">
        <v>65</v>
      </c>
      <c r="AR1354" s="1040" t="s">
        <v>63</v>
      </c>
      <c r="AS1354" s="1041" t="s">
        <v>350</v>
      </c>
      <c r="AT1354" s="1041" t="s">
        <v>66</v>
      </c>
      <c r="AU1354" s="1042" t="s">
        <v>67</v>
      </c>
      <c r="AV1354" s="1040" t="s">
        <v>64</v>
      </c>
      <c r="AW1354" s="1041" t="s">
        <v>351</v>
      </c>
      <c r="AX1354" s="1041" t="s">
        <v>68</v>
      </c>
      <c r="AY1354" s="1042" t="s">
        <v>69</v>
      </c>
    </row>
    <row r="1355" spans="1:51" ht="34.5" hidden="1" customHeight="1" x14ac:dyDescent="0.2">
      <c r="B1355" s="1045"/>
      <c r="C1355" s="1055">
        <v>44877</v>
      </c>
      <c r="D1355" s="1051">
        <v>30</v>
      </c>
      <c r="E1355" s="1052">
        <v>32</v>
      </c>
      <c r="F1355" s="1053">
        <v>4</v>
      </c>
      <c r="G1355" s="1054">
        <v>0</v>
      </c>
      <c r="H1355" s="1052">
        <v>20</v>
      </c>
      <c r="I1355" s="1054">
        <v>4</v>
      </c>
      <c r="J1355" s="1052">
        <v>4</v>
      </c>
      <c r="K1355" s="1053">
        <v>0</v>
      </c>
      <c r="L1355" s="1054">
        <v>31</v>
      </c>
      <c r="M1355" s="1052">
        <v>0</v>
      </c>
      <c r="N1355" s="1054">
        <v>20</v>
      </c>
      <c r="O1355" s="1051">
        <v>0</v>
      </c>
      <c r="P1355" s="1052">
        <v>0</v>
      </c>
      <c r="Q1355" s="1053">
        <v>0</v>
      </c>
      <c r="R1355" s="1054">
        <v>32</v>
      </c>
      <c r="S1355" s="1052">
        <v>0</v>
      </c>
      <c r="T1355" s="1053">
        <v>0</v>
      </c>
      <c r="U1355" s="1053">
        <v>0</v>
      </c>
      <c r="V1355" s="1054">
        <v>32</v>
      </c>
      <c r="W1355" s="1052">
        <v>0</v>
      </c>
      <c r="X1355" s="1053">
        <v>0</v>
      </c>
      <c r="Y1355" s="1053">
        <v>0</v>
      </c>
      <c r="Z1355" s="1054">
        <v>32</v>
      </c>
      <c r="AA1355" s="848">
        <f t="shared" ref="AA1355:AA1367" si="611">SUM(D1355:Z1355)</f>
        <v>241</v>
      </c>
      <c r="AB1355" s="540" t="s">
        <v>1431</v>
      </c>
      <c r="AC1355" s="1056"/>
      <c r="AD1355" s="1056"/>
      <c r="AE1355" s="1056"/>
      <c r="AF1355" s="1056"/>
      <c r="AG1355" s="1056"/>
      <c r="AH1355" s="1056"/>
      <c r="AI1355" s="1056"/>
      <c r="AJ1355" s="1056"/>
      <c r="AK1355" s="1056"/>
      <c r="AL1355" s="1056"/>
      <c r="AM1355" s="1056"/>
      <c r="AN1355" s="1056"/>
      <c r="AO1355" s="1056"/>
      <c r="AP1355" s="1056"/>
      <c r="AQ1355" s="1056"/>
      <c r="AR1355" s="1056"/>
      <c r="AS1355" s="1056"/>
      <c r="AT1355" s="1056"/>
      <c r="AU1355" s="1056"/>
      <c r="AV1355" s="1056"/>
      <c r="AW1355" s="1056"/>
      <c r="AX1355" s="1056"/>
      <c r="AY1355" s="1056"/>
    </row>
    <row r="1356" spans="1:51" ht="33.75" hidden="1" customHeight="1" x14ac:dyDescent="0.2">
      <c r="B1356" s="787"/>
      <c r="C1356" s="788">
        <v>44884</v>
      </c>
      <c r="D1356" s="997">
        <v>33</v>
      </c>
      <c r="E1356" s="998">
        <v>9</v>
      </c>
      <c r="F1356" s="995">
        <v>1</v>
      </c>
      <c r="G1356" s="999">
        <v>0</v>
      </c>
      <c r="H1356" s="998">
        <v>36</v>
      </c>
      <c r="I1356" s="999">
        <v>1</v>
      </c>
      <c r="J1356" s="998">
        <v>4</v>
      </c>
      <c r="K1356" s="995">
        <v>0</v>
      </c>
      <c r="L1356" s="999">
        <v>6</v>
      </c>
      <c r="M1356" s="998">
        <v>0</v>
      </c>
      <c r="N1356" s="999">
        <v>39</v>
      </c>
      <c r="O1356" s="997">
        <v>0</v>
      </c>
      <c r="P1356" s="998">
        <v>0</v>
      </c>
      <c r="Q1356" s="995">
        <v>0</v>
      </c>
      <c r="R1356" s="999">
        <v>11</v>
      </c>
      <c r="S1356" s="998">
        <v>0</v>
      </c>
      <c r="T1356" s="995">
        <v>0</v>
      </c>
      <c r="U1356" s="995">
        <v>4</v>
      </c>
      <c r="V1356" s="999">
        <v>7</v>
      </c>
      <c r="W1356" s="998">
        <v>0</v>
      </c>
      <c r="X1356" s="995">
        <v>0</v>
      </c>
      <c r="Y1356" s="995">
        <v>4</v>
      </c>
      <c r="Z1356" s="999">
        <v>7</v>
      </c>
      <c r="AA1356" s="848">
        <f t="shared" si="611"/>
        <v>162</v>
      </c>
      <c r="AB1356" s="540" t="s">
        <v>715</v>
      </c>
      <c r="AC1356" s="1056"/>
      <c r="AD1356" s="1056"/>
      <c r="AE1356" s="1056"/>
      <c r="AF1356" s="1056"/>
      <c r="AG1356" s="1056"/>
      <c r="AH1356" s="1056"/>
      <c r="AI1356" s="1056"/>
      <c r="AJ1356" s="1056"/>
      <c r="AK1356" s="1056"/>
      <c r="AL1356" s="1056"/>
      <c r="AM1356" s="1056"/>
      <c r="AN1356" s="1056"/>
      <c r="AO1356" s="1056"/>
      <c r="AP1356" s="1056"/>
      <c r="AQ1356" s="1056"/>
      <c r="AR1356" s="1056"/>
      <c r="AS1356" s="1056"/>
      <c r="AT1356" s="1056"/>
      <c r="AU1356" s="1056"/>
      <c r="AV1356" s="1056"/>
      <c r="AW1356" s="1056"/>
      <c r="AX1356" s="1056"/>
      <c r="AY1356" s="1056"/>
    </row>
    <row r="1357" spans="1:51" ht="33.75" hidden="1" customHeight="1" x14ac:dyDescent="0.2">
      <c r="B1357" s="787"/>
      <c r="C1357" s="788">
        <v>44891</v>
      </c>
      <c r="D1357" s="997">
        <v>37</v>
      </c>
      <c r="E1357" s="998">
        <v>25</v>
      </c>
      <c r="F1357" s="995">
        <v>0</v>
      </c>
      <c r="G1357" s="999">
        <v>2</v>
      </c>
      <c r="H1357" s="998">
        <v>37</v>
      </c>
      <c r="I1357" s="999">
        <v>0</v>
      </c>
      <c r="J1357" s="998">
        <v>11</v>
      </c>
      <c r="K1357" s="995">
        <v>0</v>
      </c>
      <c r="L1357" s="999">
        <v>16</v>
      </c>
      <c r="M1357" s="998">
        <v>0</v>
      </c>
      <c r="N1357" s="999">
        <v>26</v>
      </c>
      <c r="O1357" s="997">
        <v>8</v>
      </c>
      <c r="P1357" s="998">
        <v>8</v>
      </c>
      <c r="Q1357" s="995">
        <v>2</v>
      </c>
      <c r="R1357" s="999">
        <v>14</v>
      </c>
      <c r="S1357" s="998">
        <v>8</v>
      </c>
      <c r="T1357" s="995">
        <v>2</v>
      </c>
      <c r="U1357" s="995">
        <v>1</v>
      </c>
      <c r="V1357" s="999">
        <v>13</v>
      </c>
      <c r="W1357" s="998">
        <v>8</v>
      </c>
      <c r="X1357" s="995">
        <v>2</v>
      </c>
      <c r="Y1357" s="995">
        <v>1</v>
      </c>
      <c r="Z1357" s="999">
        <v>13</v>
      </c>
      <c r="AA1357" s="848">
        <f t="shared" si="611"/>
        <v>234</v>
      </c>
      <c r="AB1357" s="540" t="s">
        <v>1431</v>
      </c>
      <c r="AC1357" s="1056"/>
      <c r="AD1357" s="1056"/>
      <c r="AE1357" s="1056"/>
      <c r="AF1357" s="1056"/>
      <c r="AG1357" s="1056"/>
      <c r="AH1357" s="1056"/>
      <c r="AI1357" s="1056"/>
      <c r="AJ1357" s="1056"/>
      <c r="AK1357" s="1056"/>
      <c r="AL1357" s="1056"/>
      <c r="AM1357" s="1056"/>
      <c r="AN1357" s="1056"/>
      <c r="AO1357" s="1056"/>
      <c r="AP1357" s="1056"/>
      <c r="AQ1357" s="1056"/>
      <c r="AR1357" s="1056"/>
      <c r="AS1357" s="1056"/>
      <c r="AT1357" s="1056"/>
      <c r="AU1357" s="1056"/>
      <c r="AV1357" s="1056"/>
      <c r="AW1357" s="1056"/>
      <c r="AX1357" s="1056"/>
      <c r="AY1357" s="1056"/>
    </row>
    <row r="1358" spans="1:51" ht="33.75" hidden="1" customHeight="1" x14ac:dyDescent="0.2">
      <c r="B1358" s="787"/>
      <c r="C1358" s="788">
        <v>44896</v>
      </c>
      <c r="D1358" s="997">
        <v>46</v>
      </c>
      <c r="E1358" s="998">
        <v>35</v>
      </c>
      <c r="F1358" s="995">
        <v>0</v>
      </c>
      <c r="G1358" s="999">
        <v>0</v>
      </c>
      <c r="H1358" s="1014">
        <v>48</v>
      </c>
      <c r="I1358" s="999">
        <v>0</v>
      </c>
      <c r="J1358" s="1014">
        <v>12</v>
      </c>
      <c r="K1358" s="995">
        <v>0</v>
      </c>
      <c r="L1358" s="1016">
        <v>36</v>
      </c>
      <c r="M1358" s="998">
        <v>0</v>
      </c>
      <c r="N1358" s="999">
        <v>36</v>
      </c>
      <c r="O1358" s="997">
        <v>12</v>
      </c>
      <c r="P1358" s="998">
        <v>12</v>
      </c>
      <c r="Q1358" s="995">
        <v>0</v>
      </c>
      <c r="R1358" s="999">
        <v>24</v>
      </c>
      <c r="S1358" s="998">
        <v>12</v>
      </c>
      <c r="T1358" s="995">
        <v>0</v>
      </c>
      <c r="U1358" s="995">
        <v>0</v>
      </c>
      <c r="V1358" s="999">
        <v>24</v>
      </c>
      <c r="W1358" s="998">
        <v>12</v>
      </c>
      <c r="X1358" s="995">
        <v>0</v>
      </c>
      <c r="Y1358" s="995">
        <v>0</v>
      </c>
      <c r="Z1358" s="999">
        <v>24</v>
      </c>
      <c r="AA1358" s="848">
        <f t="shared" si="611"/>
        <v>333</v>
      </c>
      <c r="AB1358" s="540" t="s">
        <v>634</v>
      </c>
      <c r="AC1358" s="1056">
        <f>D1358-D1328</f>
        <v>0</v>
      </c>
      <c r="AD1358" s="1056">
        <f t="shared" ref="AD1358:AY1358" si="612">E1358-E1328</f>
        <v>0</v>
      </c>
      <c r="AE1358" s="1056">
        <f t="shared" si="612"/>
        <v>0</v>
      </c>
      <c r="AF1358" s="1056">
        <f t="shared" si="612"/>
        <v>0</v>
      </c>
      <c r="AG1358" s="1056">
        <f t="shared" si="612"/>
        <v>2</v>
      </c>
      <c r="AH1358" s="1056">
        <f t="shared" si="612"/>
        <v>0</v>
      </c>
      <c r="AI1358" s="1056">
        <f t="shared" si="612"/>
        <v>1</v>
      </c>
      <c r="AJ1358" s="1056">
        <f t="shared" si="612"/>
        <v>0</v>
      </c>
      <c r="AK1358" s="1056">
        <f t="shared" si="612"/>
        <v>-1</v>
      </c>
      <c r="AL1358" s="1056">
        <f t="shared" si="612"/>
        <v>0</v>
      </c>
      <c r="AM1358" s="1056">
        <f t="shared" si="612"/>
        <v>0</v>
      </c>
      <c r="AN1358" s="1056">
        <f t="shared" si="612"/>
        <v>0</v>
      </c>
      <c r="AO1358" s="1056">
        <f t="shared" si="612"/>
        <v>0</v>
      </c>
      <c r="AP1358" s="1056">
        <f t="shared" si="612"/>
        <v>0</v>
      </c>
      <c r="AQ1358" s="1056">
        <f t="shared" si="612"/>
        <v>0</v>
      </c>
      <c r="AR1358" s="1056">
        <f t="shared" si="612"/>
        <v>0</v>
      </c>
      <c r="AS1358" s="1056">
        <f t="shared" si="612"/>
        <v>0</v>
      </c>
      <c r="AT1358" s="1056">
        <f t="shared" si="612"/>
        <v>0</v>
      </c>
      <c r="AU1358" s="1056">
        <f t="shared" si="612"/>
        <v>0</v>
      </c>
      <c r="AV1358" s="1056">
        <f t="shared" si="612"/>
        <v>0</v>
      </c>
      <c r="AW1358" s="1056">
        <f t="shared" si="612"/>
        <v>0</v>
      </c>
      <c r="AX1358" s="1056">
        <f t="shared" si="612"/>
        <v>0</v>
      </c>
      <c r="AY1358" s="1056">
        <f t="shared" si="612"/>
        <v>0</v>
      </c>
    </row>
    <row r="1359" spans="1:51" ht="33.75" hidden="1" customHeight="1" x14ac:dyDescent="0.2">
      <c r="A1359" s="994"/>
      <c r="B1359" s="787"/>
      <c r="C1359" s="788">
        <v>44904</v>
      </c>
      <c r="D1359" s="997">
        <v>45</v>
      </c>
      <c r="E1359" s="998">
        <v>30</v>
      </c>
      <c r="F1359" s="995">
        <v>0</v>
      </c>
      <c r="G1359" s="999">
        <v>0</v>
      </c>
      <c r="H1359" s="1014">
        <v>45</v>
      </c>
      <c r="I1359" s="999">
        <v>0</v>
      </c>
      <c r="J1359" s="998">
        <v>12</v>
      </c>
      <c r="K1359" s="995">
        <v>0</v>
      </c>
      <c r="L1359" s="999">
        <v>43</v>
      </c>
      <c r="M1359" s="998">
        <v>0</v>
      </c>
      <c r="N1359" s="999">
        <v>41</v>
      </c>
      <c r="O1359" s="997">
        <v>12</v>
      </c>
      <c r="P1359" s="998">
        <v>12</v>
      </c>
      <c r="Q1359" s="995">
        <v>0</v>
      </c>
      <c r="R1359" s="999">
        <v>23</v>
      </c>
      <c r="S1359" s="998">
        <v>12</v>
      </c>
      <c r="T1359" s="995">
        <v>0</v>
      </c>
      <c r="U1359" s="995">
        <v>0</v>
      </c>
      <c r="V1359" s="999">
        <v>23</v>
      </c>
      <c r="W1359" s="998">
        <v>12</v>
      </c>
      <c r="X1359" s="995">
        <v>0</v>
      </c>
      <c r="Y1359" s="995">
        <v>0</v>
      </c>
      <c r="Z1359" s="999">
        <v>23</v>
      </c>
      <c r="AA1359" s="848">
        <f t="shared" si="611"/>
        <v>333</v>
      </c>
      <c r="AB1359" s="540" t="s">
        <v>634</v>
      </c>
      <c r="AC1359" s="1056">
        <f t="shared" ref="AC1359:AC1361" si="613">D1359-D1329</f>
        <v>0</v>
      </c>
      <c r="AD1359" s="1056">
        <f t="shared" ref="AD1359:AD1362" si="614">E1359-E1329</f>
        <v>0</v>
      </c>
      <c r="AE1359" s="1056">
        <f t="shared" ref="AE1359:AE1362" si="615">F1359-F1329</f>
        <v>0</v>
      </c>
      <c r="AF1359" s="1056">
        <f t="shared" ref="AF1359:AF1362" si="616">G1359-G1329</f>
        <v>0</v>
      </c>
      <c r="AG1359" s="1056">
        <f>H1359-H1329</f>
        <v>-2</v>
      </c>
      <c r="AH1359" s="1056">
        <f t="shared" ref="AH1359:AH1362" si="617">I1359-I1329</f>
        <v>0</v>
      </c>
      <c r="AI1359" s="1056">
        <f t="shared" ref="AI1359:AI1362" si="618">J1359-J1329</f>
        <v>0</v>
      </c>
      <c r="AJ1359" s="1056">
        <f t="shared" ref="AJ1359:AJ1362" si="619">K1359-K1329</f>
        <v>0</v>
      </c>
      <c r="AK1359" s="1056">
        <f t="shared" ref="AK1359:AK1362" si="620">L1359-L1329</f>
        <v>0</v>
      </c>
      <c r="AL1359" s="1056">
        <f t="shared" ref="AL1359:AL1362" si="621">M1359-M1329</f>
        <v>0</v>
      </c>
      <c r="AM1359" s="1056">
        <f t="shared" ref="AM1359:AM1362" si="622">N1359-N1329</f>
        <v>0</v>
      </c>
      <c r="AN1359" s="1056">
        <f t="shared" ref="AN1359:AN1362" si="623">O1359-O1329</f>
        <v>0</v>
      </c>
      <c r="AO1359" s="1056">
        <f t="shared" ref="AO1359:AO1362" si="624">P1359-P1329</f>
        <v>0</v>
      </c>
      <c r="AP1359" s="1056">
        <f t="shared" ref="AP1359:AP1362" si="625">Q1359-Q1329</f>
        <v>0</v>
      </c>
      <c r="AQ1359" s="1056">
        <f t="shared" ref="AQ1359:AQ1362" si="626">R1359-R1329</f>
        <v>0</v>
      </c>
      <c r="AR1359" s="1056">
        <f t="shared" ref="AR1359:AR1362" si="627">S1359-S1329</f>
        <v>0</v>
      </c>
      <c r="AS1359" s="1056">
        <f t="shared" ref="AS1359:AS1362" si="628">T1359-T1329</f>
        <v>0</v>
      </c>
      <c r="AT1359" s="1056">
        <f t="shared" ref="AT1359:AT1362" si="629">U1359-U1329</f>
        <v>0</v>
      </c>
      <c r="AU1359" s="1056">
        <f t="shared" ref="AU1359:AU1362" si="630">V1359-V1329</f>
        <v>0</v>
      </c>
      <c r="AV1359" s="1056">
        <f t="shared" ref="AV1359:AV1362" si="631">W1359-W1329</f>
        <v>0</v>
      </c>
      <c r="AW1359" s="1056">
        <f t="shared" ref="AW1359:AW1362" si="632">X1359-X1329</f>
        <v>0</v>
      </c>
      <c r="AX1359" s="1056">
        <f t="shared" ref="AX1359:AX1362" si="633">Y1359-Y1329</f>
        <v>0</v>
      </c>
      <c r="AY1359" s="1056">
        <f t="shared" ref="AY1359:AY1362" si="634">Z1359-Z1329</f>
        <v>0</v>
      </c>
    </row>
    <row r="1360" spans="1:51" ht="33.75" hidden="1" customHeight="1" x14ac:dyDescent="0.2">
      <c r="B1360" s="787"/>
      <c r="C1360" s="788">
        <v>44914</v>
      </c>
      <c r="D1360" s="997">
        <v>40</v>
      </c>
      <c r="E1360" s="998">
        <v>40</v>
      </c>
      <c r="F1360" s="995">
        <v>0</v>
      </c>
      <c r="G1360" s="999">
        <v>0</v>
      </c>
      <c r="H1360" s="998">
        <v>40</v>
      </c>
      <c r="I1360" s="999">
        <v>0</v>
      </c>
      <c r="J1360" s="998">
        <v>29</v>
      </c>
      <c r="K1360" s="995">
        <v>0</v>
      </c>
      <c r="L1360" s="999">
        <v>37</v>
      </c>
      <c r="M1360" s="998">
        <v>0</v>
      </c>
      <c r="N1360" s="999">
        <v>11</v>
      </c>
      <c r="O1360" s="997">
        <v>23</v>
      </c>
      <c r="P1360" s="998">
        <v>27</v>
      </c>
      <c r="Q1360" s="995">
        <v>0</v>
      </c>
      <c r="R1360" s="999">
        <v>7</v>
      </c>
      <c r="S1360" s="998">
        <v>27</v>
      </c>
      <c r="T1360" s="995">
        <v>0</v>
      </c>
      <c r="U1360" s="995">
        <v>0</v>
      </c>
      <c r="V1360" s="999">
        <v>7</v>
      </c>
      <c r="W1360" s="998">
        <v>27</v>
      </c>
      <c r="X1360" s="995">
        <v>0</v>
      </c>
      <c r="Y1360" s="995">
        <v>0</v>
      </c>
      <c r="Z1360" s="999">
        <v>7</v>
      </c>
      <c r="AA1360" s="848">
        <f t="shared" si="611"/>
        <v>322</v>
      </c>
      <c r="AB1360" s="188"/>
      <c r="AC1360" s="1056">
        <f t="shared" si="613"/>
        <v>0</v>
      </c>
      <c r="AD1360" s="1056">
        <f t="shared" si="614"/>
        <v>0</v>
      </c>
      <c r="AE1360" s="1056">
        <f t="shared" si="615"/>
        <v>0</v>
      </c>
      <c r="AF1360" s="1056">
        <f t="shared" si="616"/>
        <v>0</v>
      </c>
      <c r="AG1360" s="1056">
        <f t="shared" ref="AG1360:AG1362" si="635">H1360-H1330</f>
        <v>0</v>
      </c>
      <c r="AH1360" s="1056">
        <f t="shared" si="617"/>
        <v>0</v>
      </c>
      <c r="AI1360" s="1056">
        <f t="shared" si="618"/>
        <v>0</v>
      </c>
      <c r="AJ1360" s="1056">
        <f t="shared" si="619"/>
        <v>0</v>
      </c>
      <c r="AK1360" s="1056">
        <f t="shared" si="620"/>
        <v>0</v>
      </c>
      <c r="AL1360" s="1056">
        <f t="shared" si="621"/>
        <v>0</v>
      </c>
      <c r="AM1360" s="1056">
        <f t="shared" si="622"/>
        <v>0</v>
      </c>
      <c r="AN1360" s="1056">
        <f t="shared" si="623"/>
        <v>0</v>
      </c>
      <c r="AO1360" s="1056">
        <f t="shared" si="624"/>
        <v>0</v>
      </c>
      <c r="AP1360" s="1056">
        <f t="shared" si="625"/>
        <v>0</v>
      </c>
      <c r="AQ1360" s="1056">
        <f t="shared" si="626"/>
        <v>0</v>
      </c>
      <c r="AR1360" s="1056">
        <f t="shared" si="627"/>
        <v>0</v>
      </c>
      <c r="AS1360" s="1056">
        <f t="shared" si="628"/>
        <v>0</v>
      </c>
      <c r="AT1360" s="1056">
        <f t="shared" si="629"/>
        <v>0</v>
      </c>
      <c r="AU1360" s="1056">
        <f t="shared" si="630"/>
        <v>0</v>
      </c>
      <c r="AV1360" s="1056">
        <f t="shared" si="631"/>
        <v>0</v>
      </c>
      <c r="AW1360" s="1056">
        <f t="shared" si="632"/>
        <v>0</v>
      </c>
      <c r="AX1360" s="1056">
        <f t="shared" si="633"/>
        <v>0</v>
      </c>
      <c r="AY1360" s="1056">
        <f t="shared" si="634"/>
        <v>0</v>
      </c>
    </row>
    <row r="1361" spans="2:52" ht="33.75" hidden="1" customHeight="1" x14ac:dyDescent="0.2">
      <c r="B1361" s="787"/>
      <c r="C1361" s="788">
        <v>44936</v>
      </c>
      <c r="D1361" s="997">
        <v>34</v>
      </c>
      <c r="E1361" s="998">
        <v>26</v>
      </c>
      <c r="F1361" s="995">
        <v>8</v>
      </c>
      <c r="G1361" s="999">
        <v>0</v>
      </c>
      <c r="H1361" s="998">
        <v>26</v>
      </c>
      <c r="I1361" s="999">
        <v>8</v>
      </c>
      <c r="J1361" s="1014">
        <v>10</v>
      </c>
      <c r="K1361" s="995">
        <v>2</v>
      </c>
      <c r="L1361" s="1079">
        <v>24</v>
      </c>
      <c r="M1361" s="998">
        <v>0</v>
      </c>
      <c r="N1361" s="999">
        <v>27</v>
      </c>
      <c r="O1361" s="997">
        <v>7</v>
      </c>
      <c r="P1361" s="998">
        <v>7</v>
      </c>
      <c r="Q1361" s="995">
        <v>0</v>
      </c>
      <c r="R1361" s="999">
        <v>28</v>
      </c>
      <c r="S1361" s="998">
        <v>7</v>
      </c>
      <c r="T1361" s="995">
        <v>0</v>
      </c>
      <c r="U1361" s="995">
        <v>6</v>
      </c>
      <c r="V1361" s="999">
        <v>22</v>
      </c>
      <c r="W1361" s="998">
        <v>7</v>
      </c>
      <c r="X1361" s="995">
        <v>0</v>
      </c>
      <c r="Y1361" s="995">
        <v>6</v>
      </c>
      <c r="Z1361" s="999">
        <v>22</v>
      </c>
      <c r="AA1361" s="848">
        <f t="shared" si="611"/>
        <v>277</v>
      </c>
      <c r="AB1361" s="540" t="s">
        <v>634</v>
      </c>
      <c r="AC1361" s="1056">
        <f t="shared" si="613"/>
        <v>0</v>
      </c>
      <c r="AD1361" s="1056">
        <f t="shared" si="614"/>
        <v>0</v>
      </c>
      <c r="AE1361" s="1056">
        <f t="shared" si="615"/>
        <v>0</v>
      </c>
      <c r="AF1361" s="1056">
        <f t="shared" si="616"/>
        <v>0</v>
      </c>
      <c r="AG1361" s="1056">
        <f t="shared" si="635"/>
        <v>0</v>
      </c>
      <c r="AH1361" s="1056">
        <f t="shared" si="617"/>
        <v>0</v>
      </c>
      <c r="AI1361" s="1056">
        <f>J1361-J1331</f>
        <v>-1</v>
      </c>
      <c r="AJ1361" s="1056">
        <f t="shared" si="619"/>
        <v>0</v>
      </c>
      <c r="AK1361" s="1056">
        <f>L1361-L1331</f>
        <v>1</v>
      </c>
      <c r="AL1361" s="1056">
        <f t="shared" si="621"/>
        <v>0</v>
      </c>
      <c r="AM1361" s="1056">
        <f t="shared" si="622"/>
        <v>0</v>
      </c>
      <c r="AN1361" s="1056">
        <f t="shared" si="623"/>
        <v>0</v>
      </c>
      <c r="AO1361" s="1056">
        <f t="shared" si="624"/>
        <v>0</v>
      </c>
      <c r="AP1361" s="1056">
        <f t="shared" si="625"/>
        <v>0</v>
      </c>
      <c r="AQ1361" s="1056">
        <f t="shared" si="626"/>
        <v>0</v>
      </c>
      <c r="AR1361" s="1056">
        <f t="shared" si="627"/>
        <v>0</v>
      </c>
      <c r="AS1361" s="1056">
        <f t="shared" si="628"/>
        <v>0</v>
      </c>
      <c r="AT1361" s="1056">
        <f t="shared" si="629"/>
        <v>0</v>
      </c>
      <c r="AU1361" s="1056">
        <f t="shared" si="630"/>
        <v>0</v>
      </c>
      <c r="AV1361" s="1056">
        <f t="shared" si="631"/>
        <v>0</v>
      </c>
      <c r="AW1361" s="1056">
        <f t="shared" si="632"/>
        <v>0</v>
      </c>
      <c r="AX1361" s="1056">
        <f t="shared" si="633"/>
        <v>0</v>
      </c>
      <c r="AY1361" s="1056">
        <f t="shared" si="634"/>
        <v>0</v>
      </c>
    </row>
    <row r="1362" spans="2:52" ht="33.75" hidden="1" customHeight="1" x14ac:dyDescent="0.2">
      <c r="B1362" s="787"/>
      <c r="C1362" s="788">
        <v>44943</v>
      </c>
      <c r="D1362" s="1013">
        <v>38</v>
      </c>
      <c r="E1362" s="1014">
        <v>49</v>
      </c>
      <c r="F1362" s="1015">
        <v>0</v>
      </c>
      <c r="G1362" s="1016">
        <v>0</v>
      </c>
      <c r="H1362" s="1014">
        <v>38</v>
      </c>
      <c r="I1362" s="1016">
        <v>0</v>
      </c>
      <c r="J1362" s="1014">
        <v>20</v>
      </c>
      <c r="K1362" s="1015">
        <v>1</v>
      </c>
      <c r="L1362" s="1016">
        <v>19</v>
      </c>
      <c r="M1362" s="1014">
        <v>0</v>
      </c>
      <c r="N1362" s="1016">
        <v>26</v>
      </c>
      <c r="O1362" s="1013">
        <v>14</v>
      </c>
      <c r="P1362" s="1014">
        <v>16</v>
      </c>
      <c r="Q1362" s="1015">
        <v>0</v>
      </c>
      <c r="R1362" s="1016">
        <v>24</v>
      </c>
      <c r="S1362" s="1014">
        <v>16</v>
      </c>
      <c r="T1362" s="1015">
        <v>0</v>
      </c>
      <c r="U1362" s="1015">
        <v>2</v>
      </c>
      <c r="V1362" s="1016">
        <v>22</v>
      </c>
      <c r="W1362" s="1014">
        <v>18</v>
      </c>
      <c r="X1362" s="1015">
        <v>0</v>
      </c>
      <c r="Y1362" s="1015">
        <v>2</v>
      </c>
      <c r="Z1362" s="1016">
        <v>22</v>
      </c>
      <c r="AA1362" s="848">
        <f t="shared" si="611"/>
        <v>327</v>
      </c>
      <c r="AB1362" s="540" t="s">
        <v>634</v>
      </c>
      <c r="AC1362" s="1056">
        <f>D1362-D1332</f>
        <v>32</v>
      </c>
      <c r="AD1362" s="1056">
        <f t="shared" si="614"/>
        <v>41</v>
      </c>
      <c r="AE1362" s="1056">
        <f t="shared" si="615"/>
        <v>0</v>
      </c>
      <c r="AF1362" s="1056">
        <f t="shared" si="616"/>
        <v>0</v>
      </c>
      <c r="AG1362" s="1056">
        <f t="shared" si="635"/>
        <v>32</v>
      </c>
      <c r="AH1362" s="1056">
        <f t="shared" si="617"/>
        <v>0</v>
      </c>
      <c r="AI1362" s="1056">
        <f t="shared" si="618"/>
        <v>18</v>
      </c>
      <c r="AJ1362" s="1056">
        <f t="shared" si="619"/>
        <v>1</v>
      </c>
      <c r="AK1362" s="1056">
        <f t="shared" si="620"/>
        <v>13</v>
      </c>
      <c r="AL1362" s="1056">
        <f t="shared" si="621"/>
        <v>0</v>
      </c>
      <c r="AM1362" s="1056">
        <f t="shared" si="622"/>
        <v>8</v>
      </c>
      <c r="AN1362" s="1056">
        <f t="shared" si="623"/>
        <v>12</v>
      </c>
      <c r="AO1362" s="1056">
        <f t="shared" si="624"/>
        <v>14</v>
      </c>
      <c r="AP1362" s="1056">
        <f t="shared" si="625"/>
        <v>0</v>
      </c>
      <c r="AQ1362" s="1056">
        <f t="shared" si="626"/>
        <v>6</v>
      </c>
      <c r="AR1362" s="1056">
        <f t="shared" si="627"/>
        <v>14</v>
      </c>
      <c r="AS1362" s="1056">
        <f t="shared" si="628"/>
        <v>0</v>
      </c>
      <c r="AT1362" s="1056">
        <f t="shared" si="629"/>
        <v>0</v>
      </c>
      <c r="AU1362" s="1056">
        <f t="shared" si="630"/>
        <v>6</v>
      </c>
      <c r="AV1362" s="1056">
        <f t="shared" si="631"/>
        <v>14</v>
      </c>
      <c r="AW1362" s="1056">
        <f t="shared" si="632"/>
        <v>0</v>
      </c>
      <c r="AX1362" s="1056">
        <f t="shared" si="633"/>
        <v>0</v>
      </c>
      <c r="AY1362" s="1056">
        <f t="shared" si="634"/>
        <v>6</v>
      </c>
    </row>
    <row r="1363" spans="2:52" ht="33.75" hidden="1" customHeight="1" x14ac:dyDescent="0.2">
      <c r="B1363" s="787"/>
      <c r="C1363" s="788">
        <v>44952</v>
      </c>
      <c r="D1363" s="1013">
        <v>42</v>
      </c>
      <c r="E1363" s="1014">
        <v>40</v>
      </c>
      <c r="F1363" s="1015">
        <v>0</v>
      </c>
      <c r="G1363" s="1016">
        <v>0</v>
      </c>
      <c r="H1363" s="1014">
        <v>42</v>
      </c>
      <c r="I1363" s="1016">
        <v>0</v>
      </c>
      <c r="J1363" s="1014">
        <v>11</v>
      </c>
      <c r="K1363" s="1015">
        <v>2</v>
      </c>
      <c r="L1363" s="1016">
        <v>29</v>
      </c>
      <c r="M1363" s="1014">
        <v>0</v>
      </c>
      <c r="N1363" s="1016">
        <v>31</v>
      </c>
      <c r="O1363" s="1013">
        <v>7</v>
      </c>
      <c r="P1363" s="1014">
        <v>7</v>
      </c>
      <c r="Q1363" s="1015">
        <v>0</v>
      </c>
      <c r="R1363" s="1016">
        <v>30</v>
      </c>
      <c r="S1363" s="1014">
        <v>7</v>
      </c>
      <c r="T1363" s="1015">
        <v>0</v>
      </c>
      <c r="U1363" s="1015">
        <v>0</v>
      </c>
      <c r="V1363" s="1016">
        <v>30</v>
      </c>
      <c r="W1363" s="1014">
        <v>7</v>
      </c>
      <c r="X1363" s="1015">
        <v>0</v>
      </c>
      <c r="Y1363" s="1015">
        <v>0</v>
      </c>
      <c r="Z1363" s="1016">
        <v>30</v>
      </c>
      <c r="AA1363" s="848">
        <f t="shared" si="611"/>
        <v>315</v>
      </c>
      <c r="AB1363" s="540" t="s">
        <v>715</v>
      </c>
      <c r="AC1363" s="1056">
        <v>42</v>
      </c>
      <c r="AD1363" s="1056">
        <v>40</v>
      </c>
      <c r="AE1363" s="1056">
        <v>0</v>
      </c>
      <c r="AF1363" s="1056">
        <v>0</v>
      </c>
      <c r="AG1363" s="1056">
        <v>42</v>
      </c>
      <c r="AH1363" s="1056">
        <v>0</v>
      </c>
      <c r="AI1363" s="1056">
        <v>11</v>
      </c>
      <c r="AJ1363" s="1056">
        <v>2</v>
      </c>
      <c r="AK1363" s="1056">
        <v>29</v>
      </c>
      <c r="AL1363" s="1056">
        <v>0</v>
      </c>
      <c r="AM1363" s="1056">
        <v>31</v>
      </c>
      <c r="AN1363" s="1056">
        <v>7</v>
      </c>
      <c r="AO1363" s="1056">
        <v>7</v>
      </c>
      <c r="AP1363" s="1056">
        <v>0</v>
      </c>
      <c r="AQ1363" s="1056">
        <v>30</v>
      </c>
      <c r="AR1363" s="1056">
        <v>7</v>
      </c>
      <c r="AS1363" s="1056">
        <v>0</v>
      </c>
      <c r="AT1363" s="1056">
        <v>0</v>
      </c>
      <c r="AU1363" s="1056">
        <v>30</v>
      </c>
      <c r="AV1363" s="1056">
        <v>7</v>
      </c>
      <c r="AW1363" s="1056">
        <v>0</v>
      </c>
      <c r="AX1363" s="1056">
        <v>0</v>
      </c>
      <c r="AY1363" s="1056">
        <v>30</v>
      </c>
    </row>
    <row r="1364" spans="2:52" ht="33.75" hidden="1" customHeight="1" x14ac:dyDescent="0.2">
      <c r="B1364" s="787"/>
      <c r="C1364" s="788">
        <v>44964</v>
      </c>
      <c r="D1364" s="1013">
        <v>43</v>
      </c>
      <c r="E1364" s="1014">
        <v>43</v>
      </c>
      <c r="F1364" s="1015">
        <v>0</v>
      </c>
      <c r="G1364" s="1016">
        <v>0</v>
      </c>
      <c r="H1364" s="1014">
        <v>43</v>
      </c>
      <c r="I1364" s="1016">
        <v>0</v>
      </c>
      <c r="J1364" s="1014">
        <v>33</v>
      </c>
      <c r="K1364" s="1015">
        <v>0</v>
      </c>
      <c r="L1364" s="1016">
        <v>10</v>
      </c>
      <c r="M1364" s="1014">
        <v>0</v>
      </c>
      <c r="N1364" s="1016">
        <v>11</v>
      </c>
      <c r="O1364" s="1013">
        <v>28</v>
      </c>
      <c r="P1364" s="1014">
        <v>32</v>
      </c>
      <c r="Q1364" s="1015">
        <v>0</v>
      </c>
      <c r="R1364" s="1016">
        <v>7</v>
      </c>
      <c r="S1364" s="1014">
        <v>32</v>
      </c>
      <c r="T1364" s="1015">
        <v>0</v>
      </c>
      <c r="U1364" s="1015">
        <v>0</v>
      </c>
      <c r="V1364" s="1016">
        <v>7</v>
      </c>
      <c r="W1364" s="1014">
        <v>32</v>
      </c>
      <c r="X1364" s="1015">
        <v>0</v>
      </c>
      <c r="Y1364" s="1015">
        <v>0</v>
      </c>
      <c r="Z1364" s="1016">
        <v>7</v>
      </c>
      <c r="AA1364" s="848">
        <f t="shared" si="611"/>
        <v>328</v>
      </c>
      <c r="AB1364" s="540" t="s">
        <v>715</v>
      </c>
      <c r="AC1364" s="1056">
        <v>43</v>
      </c>
      <c r="AD1364" s="1056">
        <v>43</v>
      </c>
      <c r="AE1364" s="1056">
        <v>0</v>
      </c>
      <c r="AF1364" s="1056">
        <v>0</v>
      </c>
      <c r="AG1364" s="1056">
        <v>43</v>
      </c>
      <c r="AH1364" s="1056">
        <v>0</v>
      </c>
      <c r="AI1364" s="1056">
        <v>33</v>
      </c>
      <c r="AJ1364" s="1056">
        <v>0</v>
      </c>
      <c r="AK1364" s="1056">
        <v>10</v>
      </c>
      <c r="AL1364" s="1056">
        <v>0</v>
      </c>
      <c r="AM1364" s="1056">
        <v>11</v>
      </c>
      <c r="AN1364" s="1056">
        <v>28</v>
      </c>
      <c r="AO1364" s="1056">
        <v>32</v>
      </c>
      <c r="AP1364" s="1056">
        <v>0</v>
      </c>
      <c r="AQ1364" s="1056">
        <v>7</v>
      </c>
      <c r="AR1364" s="1056">
        <v>32</v>
      </c>
      <c r="AS1364" s="1056">
        <v>0</v>
      </c>
      <c r="AT1364" s="1056">
        <v>0</v>
      </c>
      <c r="AU1364" s="1056">
        <v>7</v>
      </c>
      <c r="AV1364" s="1056">
        <v>32</v>
      </c>
      <c r="AW1364" s="1056">
        <v>0</v>
      </c>
      <c r="AX1364" s="1056">
        <v>0</v>
      </c>
      <c r="AY1364" s="1056">
        <v>7</v>
      </c>
    </row>
    <row r="1365" spans="2:52" ht="33.75" hidden="1" customHeight="1" x14ac:dyDescent="0.2">
      <c r="B1365" s="787"/>
      <c r="C1365" s="788">
        <v>44975</v>
      </c>
      <c r="D1365" s="1013">
        <v>33</v>
      </c>
      <c r="E1365" s="1014">
        <v>33</v>
      </c>
      <c r="F1365" s="1015">
        <v>0</v>
      </c>
      <c r="G1365" s="1016">
        <v>0</v>
      </c>
      <c r="H1365" s="1014">
        <v>33</v>
      </c>
      <c r="I1365" s="1016">
        <v>0</v>
      </c>
      <c r="J1365" s="1014">
        <v>33</v>
      </c>
      <c r="K1365" s="1015">
        <v>0</v>
      </c>
      <c r="L1365" s="1016">
        <v>0</v>
      </c>
      <c r="M1365" s="1014">
        <v>0</v>
      </c>
      <c r="N1365" s="1016">
        <v>22</v>
      </c>
      <c r="O1365" s="1013">
        <v>20</v>
      </c>
      <c r="P1365" s="1014">
        <v>31</v>
      </c>
      <c r="Q1365" s="1015">
        <v>0</v>
      </c>
      <c r="R1365" s="1016">
        <v>10</v>
      </c>
      <c r="S1365" s="1014">
        <v>31</v>
      </c>
      <c r="T1365" s="1015">
        <v>0</v>
      </c>
      <c r="U1365" s="1015">
        <v>0</v>
      </c>
      <c r="V1365" s="1016">
        <v>10</v>
      </c>
      <c r="W1365" s="1014">
        <v>31</v>
      </c>
      <c r="X1365" s="1015">
        <v>0</v>
      </c>
      <c r="Y1365" s="1015">
        <v>0</v>
      </c>
      <c r="Z1365" s="1016">
        <v>10</v>
      </c>
      <c r="AA1365" s="848">
        <f t="shared" si="611"/>
        <v>297</v>
      </c>
      <c r="AB1365" s="540" t="s">
        <v>715</v>
      </c>
      <c r="AC1365" s="1056">
        <v>33</v>
      </c>
      <c r="AD1365" s="1056">
        <v>33</v>
      </c>
      <c r="AE1365" s="1056">
        <v>0</v>
      </c>
      <c r="AF1365" s="1056">
        <v>0</v>
      </c>
      <c r="AG1365" s="1056">
        <v>33</v>
      </c>
      <c r="AH1365" s="1056">
        <v>0</v>
      </c>
      <c r="AI1365" s="1056">
        <v>33</v>
      </c>
      <c r="AJ1365" s="1056">
        <v>0</v>
      </c>
      <c r="AK1365" s="1056">
        <v>0</v>
      </c>
      <c r="AL1365" s="1056">
        <v>0</v>
      </c>
      <c r="AM1365" s="1056">
        <v>22</v>
      </c>
      <c r="AN1365" s="1056">
        <v>20</v>
      </c>
      <c r="AO1365" s="1056">
        <v>31</v>
      </c>
      <c r="AP1365" s="1056">
        <v>0</v>
      </c>
      <c r="AQ1365" s="1056">
        <v>10</v>
      </c>
      <c r="AR1365" s="1056">
        <v>31</v>
      </c>
      <c r="AS1365" s="1056">
        <v>0</v>
      </c>
      <c r="AT1365" s="1056">
        <v>0</v>
      </c>
      <c r="AU1365" s="1056">
        <v>10</v>
      </c>
      <c r="AV1365" s="1056">
        <v>31</v>
      </c>
      <c r="AW1365" s="1056">
        <v>0</v>
      </c>
      <c r="AX1365" s="1056">
        <v>0</v>
      </c>
      <c r="AY1365" s="1056">
        <v>10</v>
      </c>
    </row>
    <row r="1366" spans="2:52" ht="33.75" hidden="1" customHeight="1" x14ac:dyDescent="0.2">
      <c r="B1366" s="787"/>
      <c r="C1366" s="788">
        <v>44984</v>
      </c>
      <c r="D1366" s="1013">
        <v>18</v>
      </c>
      <c r="E1366" s="1014">
        <v>15</v>
      </c>
      <c r="F1366" s="1015">
        <v>0</v>
      </c>
      <c r="G1366" s="1016">
        <v>0</v>
      </c>
      <c r="H1366" s="1014">
        <v>15</v>
      </c>
      <c r="I1366" s="1016">
        <v>0</v>
      </c>
      <c r="J1366" s="1014">
        <v>15</v>
      </c>
      <c r="K1366" s="1015">
        <v>0</v>
      </c>
      <c r="L1366" s="1016">
        <v>0</v>
      </c>
      <c r="M1366" s="1014">
        <v>0</v>
      </c>
      <c r="N1366" s="1016">
        <v>1</v>
      </c>
      <c r="O1366" s="1013">
        <v>25</v>
      </c>
      <c r="P1366" s="1014">
        <v>26</v>
      </c>
      <c r="Q1366" s="1015">
        <v>0</v>
      </c>
      <c r="R1366" s="1016">
        <v>0</v>
      </c>
      <c r="S1366" s="1014">
        <v>29</v>
      </c>
      <c r="T1366" s="1015">
        <v>0</v>
      </c>
      <c r="U1366" s="1015">
        <v>0</v>
      </c>
      <c r="V1366" s="1016">
        <v>0</v>
      </c>
      <c r="W1366" s="1014">
        <v>29</v>
      </c>
      <c r="X1366" s="1015">
        <v>0</v>
      </c>
      <c r="Y1366" s="1015">
        <v>0</v>
      </c>
      <c r="Z1366" s="1016">
        <v>0</v>
      </c>
      <c r="AA1366" s="848">
        <f t="shared" si="611"/>
        <v>173</v>
      </c>
      <c r="AB1366" s="540" t="s">
        <v>715</v>
      </c>
      <c r="AC1366" s="1056">
        <v>18</v>
      </c>
      <c r="AD1366" s="1056">
        <v>15</v>
      </c>
      <c r="AE1366" s="1056">
        <v>0</v>
      </c>
      <c r="AF1366" s="1056">
        <v>0</v>
      </c>
      <c r="AG1366" s="1056">
        <v>15</v>
      </c>
      <c r="AH1366" s="1056">
        <v>0</v>
      </c>
      <c r="AI1366" s="1056">
        <v>15</v>
      </c>
      <c r="AJ1366" s="1056">
        <v>0</v>
      </c>
      <c r="AK1366" s="1056">
        <v>0</v>
      </c>
      <c r="AL1366" s="1056">
        <v>0</v>
      </c>
      <c r="AM1366" s="1056">
        <v>1</v>
      </c>
      <c r="AN1366" s="1056">
        <v>25</v>
      </c>
      <c r="AO1366" s="1056">
        <v>26</v>
      </c>
      <c r="AP1366" s="1056">
        <v>0</v>
      </c>
      <c r="AQ1366" s="1056">
        <v>0</v>
      </c>
      <c r="AR1366" s="1056">
        <v>29</v>
      </c>
      <c r="AS1366" s="1056">
        <v>0</v>
      </c>
      <c r="AT1366" s="1056">
        <v>0</v>
      </c>
      <c r="AU1366" s="1056">
        <v>0</v>
      </c>
      <c r="AV1366" s="1056">
        <v>29</v>
      </c>
      <c r="AW1366" s="1056">
        <v>0</v>
      </c>
      <c r="AX1366" s="1056">
        <v>0</v>
      </c>
      <c r="AY1366" s="1056">
        <v>0</v>
      </c>
    </row>
    <row r="1367" spans="2:52" ht="33.75" hidden="1" customHeight="1" x14ac:dyDescent="0.2">
      <c r="B1367" s="849"/>
      <c r="C1367" s="850">
        <v>44992</v>
      </c>
      <c r="D1367" s="1049">
        <v>10</v>
      </c>
      <c r="E1367" s="1080">
        <v>3</v>
      </c>
      <c r="F1367" s="1081">
        <v>0</v>
      </c>
      <c r="G1367" s="1082">
        <v>0</v>
      </c>
      <c r="H1367" s="1080">
        <v>3</v>
      </c>
      <c r="I1367" s="1082">
        <v>0</v>
      </c>
      <c r="J1367" s="1080">
        <v>0</v>
      </c>
      <c r="K1367" s="1081">
        <v>0</v>
      </c>
      <c r="L1367" s="1082">
        <v>0</v>
      </c>
      <c r="M1367" s="1080">
        <v>0</v>
      </c>
      <c r="N1367" s="1082">
        <v>0</v>
      </c>
      <c r="O1367" s="1049">
        <v>0</v>
      </c>
      <c r="P1367" s="1080">
        <v>0</v>
      </c>
      <c r="Q1367" s="1081">
        <v>0</v>
      </c>
      <c r="R1367" s="1082">
        <v>0</v>
      </c>
      <c r="S1367" s="1080">
        <v>0</v>
      </c>
      <c r="T1367" s="1081">
        <v>0</v>
      </c>
      <c r="U1367" s="1081">
        <v>0</v>
      </c>
      <c r="V1367" s="1082">
        <v>0</v>
      </c>
      <c r="W1367" s="1080">
        <v>7</v>
      </c>
      <c r="X1367" s="1081">
        <v>0</v>
      </c>
      <c r="Y1367" s="1081">
        <v>0</v>
      </c>
      <c r="Z1367" s="1082">
        <v>0</v>
      </c>
      <c r="AA1367" s="1012">
        <f t="shared" si="611"/>
        <v>23</v>
      </c>
      <c r="AB1367" s="540" t="s">
        <v>715</v>
      </c>
      <c r="AC1367" s="1056">
        <v>10</v>
      </c>
      <c r="AD1367" s="1056">
        <v>3</v>
      </c>
      <c r="AE1367" s="1056">
        <v>0</v>
      </c>
      <c r="AF1367" s="1056">
        <v>0</v>
      </c>
      <c r="AG1367" s="1056">
        <v>3</v>
      </c>
      <c r="AH1367" s="1056">
        <v>0</v>
      </c>
      <c r="AI1367" s="1056">
        <v>0</v>
      </c>
      <c r="AJ1367" s="1056">
        <v>0</v>
      </c>
      <c r="AK1367" s="1056">
        <v>0</v>
      </c>
      <c r="AL1367" s="1056">
        <v>0</v>
      </c>
      <c r="AM1367" s="1056">
        <v>0</v>
      </c>
      <c r="AN1367" s="1056">
        <v>0</v>
      </c>
      <c r="AO1367" s="1056">
        <v>0</v>
      </c>
      <c r="AP1367" s="1056">
        <v>0</v>
      </c>
      <c r="AQ1367" s="1056">
        <v>0</v>
      </c>
      <c r="AR1367" s="1056">
        <v>0</v>
      </c>
      <c r="AS1367" s="1056">
        <v>0</v>
      </c>
      <c r="AT1367" s="1056">
        <v>0</v>
      </c>
      <c r="AU1367" s="1056">
        <v>0</v>
      </c>
      <c r="AV1367" s="1056">
        <v>7</v>
      </c>
      <c r="AW1367" s="1056">
        <v>0</v>
      </c>
      <c r="AX1367" s="1056">
        <v>0</v>
      </c>
      <c r="AY1367" s="1056">
        <v>0</v>
      </c>
    </row>
    <row r="1368" spans="2:52" ht="33.75" hidden="1" customHeight="1" x14ac:dyDescent="0.2">
      <c r="B1368" s="1898" t="s">
        <v>412</v>
      </c>
      <c r="C1368" s="1898"/>
      <c r="D1368" s="424">
        <f>SUM(D1355:D1367)</f>
        <v>449</v>
      </c>
      <c r="E1368" s="859">
        <f t="shared" ref="E1368:AA1368" si="636">SUM(E1355:E1367)</f>
        <v>380</v>
      </c>
      <c r="F1368" s="860">
        <f t="shared" si="636"/>
        <v>13</v>
      </c>
      <c r="G1368" s="861">
        <f t="shared" si="636"/>
        <v>2</v>
      </c>
      <c r="H1368" s="859">
        <f t="shared" si="636"/>
        <v>426</v>
      </c>
      <c r="I1368" s="861">
        <f t="shared" si="636"/>
        <v>13</v>
      </c>
      <c r="J1368" s="859">
        <f t="shared" si="636"/>
        <v>194</v>
      </c>
      <c r="K1368" s="860">
        <f t="shared" si="636"/>
        <v>5</v>
      </c>
      <c r="L1368" s="861">
        <f t="shared" si="636"/>
        <v>251</v>
      </c>
      <c r="M1368" s="859">
        <f t="shared" si="636"/>
        <v>0</v>
      </c>
      <c r="N1368" s="861">
        <f t="shared" si="636"/>
        <v>291</v>
      </c>
      <c r="O1368" s="424">
        <f t="shared" si="636"/>
        <v>156</v>
      </c>
      <c r="P1368" s="859">
        <f t="shared" si="636"/>
        <v>178</v>
      </c>
      <c r="Q1368" s="860">
        <f t="shared" si="636"/>
        <v>2</v>
      </c>
      <c r="R1368" s="861">
        <f t="shared" si="636"/>
        <v>210</v>
      </c>
      <c r="S1368" s="859">
        <f t="shared" si="636"/>
        <v>181</v>
      </c>
      <c r="T1368" s="860">
        <f t="shared" si="636"/>
        <v>2</v>
      </c>
      <c r="U1368" s="860">
        <f t="shared" si="636"/>
        <v>13</v>
      </c>
      <c r="V1368" s="861">
        <f t="shared" si="636"/>
        <v>197</v>
      </c>
      <c r="W1368" s="859">
        <f t="shared" si="636"/>
        <v>190</v>
      </c>
      <c r="X1368" s="860">
        <f t="shared" si="636"/>
        <v>2</v>
      </c>
      <c r="Y1368" s="860">
        <f t="shared" si="636"/>
        <v>13</v>
      </c>
      <c r="Z1368" s="861">
        <f t="shared" si="636"/>
        <v>197</v>
      </c>
      <c r="AA1368" s="996">
        <f t="shared" si="636"/>
        <v>3365</v>
      </c>
      <c r="AB1368" s="573"/>
      <c r="AC1368" s="1057">
        <f>SUM(AC1355:AC1367)</f>
        <v>178</v>
      </c>
      <c r="AD1368" s="1058">
        <f t="shared" ref="AD1368:AY1368" si="637">SUM(AD1355:AD1367)</f>
        <v>175</v>
      </c>
      <c r="AE1368" s="1059">
        <f t="shared" si="637"/>
        <v>0</v>
      </c>
      <c r="AF1368" s="1060">
        <f t="shared" si="637"/>
        <v>0</v>
      </c>
      <c r="AG1368" s="1058">
        <f t="shared" si="637"/>
        <v>168</v>
      </c>
      <c r="AH1368" s="1060">
        <f t="shared" si="637"/>
        <v>0</v>
      </c>
      <c r="AI1368" s="1058">
        <f t="shared" si="637"/>
        <v>110</v>
      </c>
      <c r="AJ1368" s="1059">
        <f t="shared" si="637"/>
        <v>3</v>
      </c>
      <c r="AK1368" s="1060">
        <f t="shared" si="637"/>
        <v>52</v>
      </c>
      <c r="AL1368" s="1058">
        <f t="shared" si="637"/>
        <v>0</v>
      </c>
      <c r="AM1368" s="1060">
        <f t="shared" si="637"/>
        <v>73</v>
      </c>
      <c r="AN1368" s="1057">
        <f t="shared" si="637"/>
        <v>92</v>
      </c>
      <c r="AO1368" s="1058">
        <f t="shared" si="637"/>
        <v>110</v>
      </c>
      <c r="AP1368" s="1059">
        <f t="shared" si="637"/>
        <v>0</v>
      </c>
      <c r="AQ1368" s="1060">
        <f t="shared" si="637"/>
        <v>53</v>
      </c>
      <c r="AR1368" s="1058">
        <f t="shared" si="637"/>
        <v>113</v>
      </c>
      <c r="AS1368" s="1059">
        <f t="shared" si="637"/>
        <v>0</v>
      </c>
      <c r="AT1368" s="1059">
        <f t="shared" si="637"/>
        <v>0</v>
      </c>
      <c r="AU1368" s="1060">
        <f t="shared" si="637"/>
        <v>53</v>
      </c>
      <c r="AV1368" s="1058">
        <f t="shared" si="637"/>
        <v>120</v>
      </c>
      <c r="AW1368" s="1059">
        <f t="shared" si="637"/>
        <v>0</v>
      </c>
      <c r="AX1368" s="1059">
        <f t="shared" si="637"/>
        <v>0</v>
      </c>
      <c r="AY1368" s="1060">
        <f t="shared" si="637"/>
        <v>53</v>
      </c>
      <c r="AZ1368" s="881"/>
    </row>
    <row r="1369" spans="2:52" ht="12" hidden="1" customHeight="1" x14ac:dyDescent="0.2"/>
    <row r="1370" spans="2:52" ht="12" hidden="1" customHeight="1" x14ac:dyDescent="0.2"/>
    <row r="1371" spans="2:52" ht="25.5" hidden="1" customHeight="1" x14ac:dyDescent="0.2">
      <c r="B1371" s="791" t="s">
        <v>1173</v>
      </c>
      <c r="C1371" s="89"/>
      <c r="D1371" s="99" t="s">
        <v>1164</v>
      </c>
      <c r="E1371" s="99" t="s">
        <v>1165</v>
      </c>
      <c r="F1371" s="99" t="s">
        <v>1166</v>
      </c>
      <c r="G1371" s="99" t="s">
        <v>1167</v>
      </c>
      <c r="H1371" s="99" t="s">
        <v>1168</v>
      </c>
      <c r="I1371" s="99" t="s">
        <v>1169</v>
      </c>
      <c r="J1371" s="99" t="s">
        <v>1170</v>
      </c>
      <c r="K1371" s="99" t="s">
        <v>1171</v>
      </c>
    </row>
    <row r="1372" spans="2:52" ht="45.75" hidden="1" customHeight="1" x14ac:dyDescent="0.2">
      <c r="B1372" s="83" t="s">
        <v>410</v>
      </c>
      <c r="C1372" s="782" t="s">
        <v>1175</v>
      </c>
      <c r="D1372" s="1044" t="s">
        <v>55</v>
      </c>
      <c r="E1372" s="1044" t="s">
        <v>57</v>
      </c>
      <c r="F1372" s="1044" t="s">
        <v>58</v>
      </c>
      <c r="G1372" s="1044" t="s">
        <v>1172</v>
      </c>
      <c r="H1372" s="1044" t="s">
        <v>77</v>
      </c>
      <c r="I1372" s="1044" t="s">
        <v>62</v>
      </c>
      <c r="J1372" s="1044" t="s">
        <v>63</v>
      </c>
      <c r="K1372" s="1044" t="s">
        <v>64</v>
      </c>
      <c r="L1372" s="783" t="s">
        <v>412</v>
      </c>
      <c r="AC1372" s="1044" t="s">
        <v>55</v>
      </c>
      <c r="AD1372" s="1044" t="s">
        <v>57</v>
      </c>
      <c r="AE1372" s="1044" t="s">
        <v>58</v>
      </c>
      <c r="AF1372" s="1044" t="s">
        <v>1172</v>
      </c>
      <c r="AG1372" s="1044" t="s">
        <v>77</v>
      </c>
      <c r="AH1372" s="1044" t="s">
        <v>62</v>
      </c>
      <c r="AI1372" s="1044" t="s">
        <v>63</v>
      </c>
      <c r="AJ1372" s="1044" t="s">
        <v>64</v>
      </c>
    </row>
    <row r="1373" spans="2:52" ht="33.75" hidden="1" customHeight="1" x14ac:dyDescent="0.2">
      <c r="B1373" s="1045"/>
      <c r="C1373" s="1078">
        <v>44877</v>
      </c>
      <c r="D1373" s="937">
        <v>14</v>
      </c>
      <c r="E1373" s="937">
        <v>14</v>
      </c>
      <c r="F1373" s="937">
        <v>16</v>
      </c>
      <c r="G1373" s="937">
        <v>14</v>
      </c>
      <c r="H1373" s="937">
        <v>14</v>
      </c>
      <c r="I1373" s="937">
        <v>14</v>
      </c>
      <c r="J1373" s="937">
        <v>14</v>
      </c>
      <c r="K1373" s="937">
        <v>14</v>
      </c>
      <c r="L1373" s="1046">
        <f t="shared" ref="L1373:L1386" si="638">SUM(D1373:K1373)</f>
        <v>114</v>
      </c>
      <c r="AB1373" s="540" t="s">
        <v>1431</v>
      </c>
      <c r="AC1373" s="793"/>
      <c r="AD1373" s="793"/>
      <c r="AE1373" s="793"/>
      <c r="AF1373" s="793"/>
      <c r="AG1373" s="793"/>
      <c r="AH1373" s="793"/>
      <c r="AI1373" s="793"/>
      <c r="AJ1373" s="793"/>
    </row>
    <row r="1374" spans="2:52" ht="33.75" hidden="1" customHeight="1" x14ac:dyDescent="0.2">
      <c r="B1374" s="787"/>
      <c r="C1374" s="888">
        <v>44884</v>
      </c>
      <c r="D1374" s="937">
        <v>10</v>
      </c>
      <c r="E1374" s="937">
        <v>10</v>
      </c>
      <c r="F1374" s="937">
        <v>14</v>
      </c>
      <c r="G1374" s="937">
        <v>10</v>
      </c>
      <c r="H1374" s="937">
        <v>10</v>
      </c>
      <c r="I1374" s="937">
        <v>10</v>
      </c>
      <c r="J1374" s="937">
        <v>10</v>
      </c>
      <c r="K1374" s="937">
        <v>10</v>
      </c>
      <c r="L1374" s="1046">
        <f t="shared" ref="L1374:L1385" si="639">SUM(D1374:K1374)</f>
        <v>84</v>
      </c>
      <c r="AB1374" s="540" t="s">
        <v>715</v>
      </c>
      <c r="AC1374" s="793"/>
      <c r="AD1374" s="793"/>
      <c r="AE1374" s="793"/>
      <c r="AF1374" s="793"/>
      <c r="AG1374" s="793"/>
      <c r="AH1374" s="793"/>
      <c r="AI1374" s="793"/>
      <c r="AJ1374" s="793"/>
    </row>
    <row r="1375" spans="2:52" ht="33.75" hidden="1" customHeight="1" x14ac:dyDescent="0.2">
      <c r="B1375" s="787"/>
      <c r="C1375" s="888">
        <v>44891</v>
      </c>
      <c r="D1375" s="937">
        <v>13</v>
      </c>
      <c r="E1375" s="937">
        <v>13</v>
      </c>
      <c r="F1375" s="937">
        <v>13</v>
      </c>
      <c r="G1375" s="937">
        <v>13</v>
      </c>
      <c r="H1375" s="937">
        <v>13</v>
      </c>
      <c r="I1375" s="937">
        <v>13</v>
      </c>
      <c r="J1375" s="937">
        <v>13</v>
      </c>
      <c r="K1375" s="937">
        <v>13</v>
      </c>
      <c r="L1375" s="1046">
        <f t="shared" si="639"/>
        <v>104</v>
      </c>
      <c r="AB1375" s="540" t="s">
        <v>1431</v>
      </c>
      <c r="AC1375" s="793"/>
      <c r="AD1375" s="793"/>
      <c r="AE1375" s="793"/>
      <c r="AF1375" s="793"/>
      <c r="AG1375" s="793"/>
      <c r="AH1375" s="793"/>
      <c r="AI1375" s="793"/>
      <c r="AJ1375" s="793"/>
    </row>
    <row r="1376" spans="2:52" ht="33.75" hidden="1" customHeight="1" x14ac:dyDescent="0.2">
      <c r="B1376" s="787"/>
      <c r="C1376" s="888">
        <v>44896</v>
      </c>
      <c r="D1376" s="937">
        <v>15</v>
      </c>
      <c r="E1376" s="937">
        <v>15</v>
      </c>
      <c r="F1376" s="937">
        <v>15</v>
      </c>
      <c r="G1376" s="937">
        <v>15</v>
      </c>
      <c r="H1376" s="937">
        <v>15</v>
      </c>
      <c r="I1376" s="937">
        <v>15</v>
      </c>
      <c r="J1376" s="937">
        <v>15</v>
      </c>
      <c r="K1376" s="937">
        <v>15</v>
      </c>
      <c r="L1376" s="1046">
        <f t="shared" si="639"/>
        <v>120</v>
      </c>
      <c r="AC1376" s="793">
        <f>D1376-D1346</f>
        <v>0</v>
      </c>
      <c r="AD1376" s="793">
        <f t="shared" ref="AD1376:AJ1376" si="640">E1376-E1346</f>
        <v>0</v>
      </c>
      <c r="AE1376" s="793">
        <f t="shared" si="640"/>
        <v>0</v>
      </c>
      <c r="AF1376" s="793">
        <f t="shared" si="640"/>
        <v>0</v>
      </c>
      <c r="AG1376" s="793">
        <f t="shared" si="640"/>
        <v>0</v>
      </c>
      <c r="AH1376" s="793">
        <f t="shared" si="640"/>
        <v>0</v>
      </c>
      <c r="AI1376" s="793">
        <f t="shared" si="640"/>
        <v>0</v>
      </c>
      <c r="AJ1376" s="793">
        <f t="shared" si="640"/>
        <v>0</v>
      </c>
    </row>
    <row r="1377" spans="1:51" ht="33.75" hidden="1" customHeight="1" x14ac:dyDescent="0.2">
      <c r="B1377" s="787"/>
      <c r="C1377" s="888">
        <v>44904</v>
      </c>
      <c r="D1377" s="937">
        <v>12</v>
      </c>
      <c r="E1377" s="937">
        <v>12</v>
      </c>
      <c r="F1377" s="937">
        <v>12</v>
      </c>
      <c r="G1377" s="937">
        <v>12</v>
      </c>
      <c r="H1377" s="937">
        <v>12</v>
      </c>
      <c r="I1377" s="937">
        <v>12</v>
      </c>
      <c r="J1377" s="937">
        <v>12</v>
      </c>
      <c r="K1377" s="937">
        <v>12</v>
      </c>
      <c r="L1377" s="1046">
        <f t="shared" si="639"/>
        <v>96</v>
      </c>
      <c r="AC1377" s="793">
        <f t="shared" ref="AC1377:AC1378" si="641">D1377-D1347</f>
        <v>0</v>
      </c>
      <c r="AD1377" s="793">
        <f t="shared" ref="AD1377:AD1378" si="642">E1377-E1347</f>
        <v>0</v>
      </c>
      <c r="AE1377" s="793">
        <f t="shared" ref="AE1377:AE1378" si="643">F1377-F1347</f>
        <v>0</v>
      </c>
      <c r="AF1377" s="793">
        <f t="shared" ref="AF1377:AF1378" si="644">G1377-G1347</f>
        <v>0</v>
      </c>
      <c r="AG1377" s="793">
        <f t="shared" ref="AG1377:AG1378" si="645">H1377-H1347</f>
        <v>0</v>
      </c>
      <c r="AH1377" s="793">
        <f t="shared" ref="AH1377:AH1378" si="646">I1377-I1347</f>
        <v>0</v>
      </c>
      <c r="AI1377" s="793">
        <f t="shared" ref="AI1377:AI1378" si="647">J1377-J1347</f>
        <v>0</v>
      </c>
      <c r="AJ1377" s="793">
        <f t="shared" ref="AJ1377:AJ1378" si="648">K1377-K1347</f>
        <v>0</v>
      </c>
    </row>
    <row r="1378" spans="1:51" ht="33.75" hidden="1" customHeight="1" x14ac:dyDescent="0.2">
      <c r="B1378" s="787"/>
      <c r="C1378" s="888">
        <v>44914</v>
      </c>
      <c r="D1378" s="937">
        <v>20</v>
      </c>
      <c r="E1378" s="937">
        <v>20</v>
      </c>
      <c r="F1378" s="937">
        <v>20</v>
      </c>
      <c r="G1378" s="937">
        <v>20</v>
      </c>
      <c r="H1378" s="937">
        <v>20</v>
      </c>
      <c r="I1378" s="937">
        <v>20</v>
      </c>
      <c r="J1378" s="937">
        <v>20</v>
      </c>
      <c r="K1378" s="937">
        <v>20</v>
      </c>
      <c r="L1378" s="1046">
        <f t="shared" si="639"/>
        <v>160</v>
      </c>
      <c r="AC1378" s="793">
        <f t="shared" si="641"/>
        <v>0</v>
      </c>
      <c r="AD1378" s="793">
        <f t="shared" si="642"/>
        <v>0</v>
      </c>
      <c r="AE1378" s="793">
        <f t="shared" si="643"/>
        <v>0</v>
      </c>
      <c r="AF1378" s="793">
        <f t="shared" si="644"/>
        <v>0</v>
      </c>
      <c r="AG1378" s="793">
        <f t="shared" si="645"/>
        <v>0</v>
      </c>
      <c r="AH1378" s="793">
        <f t="shared" si="646"/>
        <v>0</v>
      </c>
      <c r="AI1378" s="793">
        <f t="shared" si="647"/>
        <v>0</v>
      </c>
      <c r="AJ1378" s="793">
        <f t="shared" si="648"/>
        <v>0</v>
      </c>
    </row>
    <row r="1379" spans="1:51" ht="33.75" hidden="1" customHeight="1" x14ac:dyDescent="0.2">
      <c r="B1379" s="787"/>
      <c r="C1379" s="888">
        <v>44936</v>
      </c>
      <c r="D1379" s="943"/>
      <c r="E1379" s="943"/>
      <c r="F1379" s="943"/>
      <c r="G1379" s="943"/>
      <c r="H1379" s="943"/>
      <c r="I1379" s="943"/>
      <c r="J1379" s="943"/>
      <c r="K1379" s="943"/>
      <c r="L1379" s="1046">
        <f t="shared" si="639"/>
        <v>0</v>
      </c>
      <c r="AC1379" s="793"/>
      <c r="AD1379" s="793"/>
      <c r="AE1379" s="793"/>
      <c r="AF1379" s="793"/>
      <c r="AG1379" s="793"/>
      <c r="AH1379" s="793"/>
      <c r="AI1379" s="793"/>
      <c r="AJ1379" s="793"/>
    </row>
    <row r="1380" spans="1:51" ht="33.75" hidden="1" customHeight="1" x14ac:dyDescent="0.2">
      <c r="B1380" s="787"/>
      <c r="C1380" s="888">
        <v>44943</v>
      </c>
      <c r="D1380" s="943"/>
      <c r="E1380" s="943"/>
      <c r="F1380" s="943"/>
      <c r="G1380" s="943"/>
      <c r="H1380" s="943"/>
      <c r="I1380" s="943"/>
      <c r="J1380" s="943"/>
      <c r="K1380" s="943"/>
      <c r="L1380" s="1046">
        <f t="shared" si="639"/>
        <v>0</v>
      </c>
      <c r="AC1380" s="793"/>
      <c r="AD1380" s="793"/>
      <c r="AE1380" s="793"/>
      <c r="AF1380" s="793"/>
      <c r="AG1380" s="793"/>
      <c r="AH1380" s="793"/>
      <c r="AI1380" s="793"/>
      <c r="AJ1380" s="793"/>
    </row>
    <row r="1381" spans="1:51" ht="33.75" hidden="1" customHeight="1" x14ac:dyDescent="0.2">
      <c r="B1381" s="849"/>
      <c r="C1381" s="888">
        <v>44952</v>
      </c>
      <c r="D1381" s="943"/>
      <c r="E1381" s="943"/>
      <c r="F1381" s="943"/>
      <c r="G1381" s="943"/>
      <c r="H1381" s="943"/>
      <c r="I1381" s="943"/>
      <c r="J1381" s="943"/>
      <c r="K1381" s="943"/>
      <c r="L1381" s="1046">
        <f t="shared" si="639"/>
        <v>0</v>
      </c>
      <c r="AB1381" s="540"/>
      <c r="AC1381" s="793"/>
      <c r="AD1381" s="793"/>
      <c r="AE1381" s="793"/>
      <c r="AF1381" s="793"/>
      <c r="AG1381" s="793"/>
      <c r="AH1381" s="793"/>
      <c r="AI1381" s="793"/>
      <c r="AJ1381" s="793"/>
    </row>
    <row r="1382" spans="1:51" ht="33.75" hidden="1" customHeight="1" x14ac:dyDescent="0.2">
      <c r="B1382" s="849"/>
      <c r="C1382" s="888">
        <v>44964</v>
      </c>
      <c r="D1382" s="943"/>
      <c r="E1382" s="943"/>
      <c r="F1382" s="943"/>
      <c r="G1382" s="943"/>
      <c r="H1382" s="943"/>
      <c r="I1382" s="943"/>
      <c r="J1382" s="943"/>
      <c r="K1382" s="943"/>
      <c r="L1382" s="1046">
        <f t="shared" si="639"/>
        <v>0</v>
      </c>
      <c r="AB1382" s="540"/>
      <c r="AC1382" s="793"/>
      <c r="AD1382" s="793"/>
      <c r="AE1382" s="793"/>
      <c r="AF1382" s="793"/>
      <c r="AG1382" s="793"/>
      <c r="AH1382" s="793"/>
      <c r="AI1382" s="793"/>
      <c r="AJ1382" s="793"/>
    </row>
    <row r="1383" spans="1:51" ht="33.75" hidden="1" customHeight="1" x14ac:dyDescent="0.2">
      <c r="B1383" s="849"/>
      <c r="C1383" s="888">
        <v>44975</v>
      </c>
      <c r="D1383" s="943"/>
      <c r="E1383" s="943"/>
      <c r="F1383" s="943"/>
      <c r="G1383" s="943"/>
      <c r="H1383" s="943"/>
      <c r="I1383" s="943"/>
      <c r="J1383" s="943"/>
      <c r="K1383" s="943"/>
      <c r="L1383" s="1046">
        <f t="shared" si="639"/>
        <v>0</v>
      </c>
      <c r="AB1383" s="540"/>
      <c r="AC1383" s="793"/>
      <c r="AD1383" s="793"/>
      <c r="AE1383" s="793"/>
      <c r="AF1383" s="793"/>
      <c r="AG1383" s="793"/>
      <c r="AH1383" s="793"/>
      <c r="AI1383" s="793"/>
      <c r="AJ1383" s="793"/>
    </row>
    <row r="1384" spans="1:51" ht="33.75" hidden="1" customHeight="1" x14ac:dyDescent="0.2">
      <c r="B1384" s="849"/>
      <c r="C1384" s="888">
        <v>44984</v>
      </c>
      <c r="D1384" s="943"/>
      <c r="E1384" s="943"/>
      <c r="F1384" s="943"/>
      <c r="G1384" s="943"/>
      <c r="H1384" s="943"/>
      <c r="I1384" s="943"/>
      <c r="J1384" s="943"/>
      <c r="K1384" s="943"/>
      <c r="L1384" s="1046">
        <f t="shared" si="639"/>
        <v>0</v>
      </c>
      <c r="AB1384" s="540"/>
      <c r="AC1384" s="793"/>
      <c r="AD1384" s="793"/>
      <c r="AE1384" s="793"/>
      <c r="AF1384" s="793"/>
      <c r="AG1384" s="793"/>
      <c r="AH1384" s="793"/>
      <c r="AI1384" s="793"/>
      <c r="AJ1384" s="793"/>
    </row>
    <row r="1385" spans="1:51" ht="33.75" hidden="1" customHeight="1" x14ac:dyDescent="0.2">
      <c r="B1385" s="845"/>
      <c r="C1385" s="1050">
        <v>44992</v>
      </c>
      <c r="D1385" s="943"/>
      <c r="E1385" s="943"/>
      <c r="F1385" s="943"/>
      <c r="G1385" s="943"/>
      <c r="H1385" s="943"/>
      <c r="I1385" s="943"/>
      <c r="J1385" s="943"/>
      <c r="K1385" s="943"/>
      <c r="L1385" s="1046">
        <f t="shared" si="639"/>
        <v>0</v>
      </c>
      <c r="AB1385" s="540"/>
      <c r="AC1385" s="793"/>
      <c r="AD1385" s="793"/>
      <c r="AE1385" s="793"/>
      <c r="AF1385" s="793"/>
      <c r="AG1385" s="793"/>
      <c r="AH1385" s="793"/>
      <c r="AI1385" s="793"/>
      <c r="AJ1385" s="793"/>
    </row>
    <row r="1386" spans="1:51" ht="33.75" hidden="1" customHeight="1" x14ac:dyDescent="0.2">
      <c r="B1386" s="1898" t="s">
        <v>412</v>
      </c>
      <c r="C1386" s="1898"/>
      <c r="D1386" s="1048">
        <f>SUM(D1373:D1385)</f>
        <v>84</v>
      </c>
      <c r="E1386" s="1048">
        <f t="shared" ref="E1386:K1386" si="649">SUM(E1373:E1385)</f>
        <v>84</v>
      </c>
      <c r="F1386" s="1048">
        <f t="shared" si="649"/>
        <v>90</v>
      </c>
      <c r="G1386" s="1048">
        <f t="shared" si="649"/>
        <v>84</v>
      </c>
      <c r="H1386" s="1048">
        <f t="shared" si="649"/>
        <v>84</v>
      </c>
      <c r="I1386" s="1048">
        <f t="shared" si="649"/>
        <v>84</v>
      </c>
      <c r="J1386" s="1048">
        <f t="shared" si="649"/>
        <v>84</v>
      </c>
      <c r="K1386" s="1048">
        <f t="shared" si="649"/>
        <v>84</v>
      </c>
      <c r="L1386" s="1048">
        <f t="shared" si="638"/>
        <v>678</v>
      </c>
      <c r="AC1386" s="852">
        <f>SUM(AC1373:AC1385)</f>
        <v>0</v>
      </c>
      <c r="AD1386" s="852">
        <f t="shared" ref="AD1386:AJ1386" si="650">SUM(AD1373:AD1385)</f>
        <v>0</v>
      </c>
      <c r="AE1386" s="852">
        <f t="shared" si="650"/>
        <v>0</v>
      </c>
      <c r="AF1386" s="852">
        <f t="shared" si="650"/>
        <v>0</v>
      </c>
      <c r="AG1386" s="852">
        <f t="shared" si="650"/>
        <v>0</v>
      </c>
      <c r="AH1386" s="852">
        <f t="shared" si="650"/>
        <v>0</v>
      </c>
      <c r="AI1386" s="852">
        <f t="shared" si="650"/>
        <v>0</v>
      </c>
      <c r="AJ1386" s="852">
        <f t="shared" si="650"/>
        <v>0</v>
      </c>
    </row>
    <row r="1387" spans="1:51" ht="12" hidden="1" customHeight="1" x14ac:dyDescent="0.2"/>
    <row r="1388" spans="1:51" ht="28.2" hidden="1" x14ac:dyDescent="0.2">
      <c r="B1388" s="726" t="s">
        <v>1460</v>
      </c>
      <c r="I1388" s="654"/>
      <c r="AB1388" s="654"/>
    </row>
    <row r="1389" spans="1:51" ht="12" hidden="1" customHeight="1" x14ac:dyDescent="0.2">
      <c r="AB1389" s="541"/>
    </row>
    <row r="1390" spans="1:51" ht="25.8" hidden="1" x14ac:dyDescent="0.2">
      <c r="B1390" s="792" t="s">
        <v>413</v>
      </c>
      <c r="C1390" s="89"/>
      <c r="D1390" s="1004" t="s">
        <v>414</v>
      </c>
      <c r="E1390" s="1004" t="s">
        <v>6</v>
      </c>
      <c r="F1390" s="1004" t="s">
        <v>262</v>
      </c>
      <c r="G1390" s="1004" t="s">
        <v>435</v>
      </c>
      <c r="H1390" s="1004" t="s">
        <v>7</v>
      </c>
      <c r="I1390" s="1004" t="s">
        <v>8</v>
      </c>
      <c r="J1390" s="1005" t="s">
        <v>22</v>
      </c>
      <c r="K1390" s="1004" t="s">
        <v>23</v>
      </c>
      <c r="L1390" s="1004" t="s">
        <v>24</v>
      </c>
      <c r="M1390" s="1004" t="s">
        <v>9</v>
      </c>
      <c r="N1390" s="1004" t="s">
        <v>415</v>
      </c>
      <c r="O1390" s="1004" t="s">
        <v>20</v>
      </c>
      <c r="P1390" s="1004" t="s">
        <v>10</v>
      </c>
      <c r="Q1390" s="1004" t="s">
        <v>436</v>
      </c>
      <c r="R1390" s="1004" t="s">
        <v>12</v>
      </c>
      <c r="S1390" s="1004" t="s">
        <v>11</v>
      </c>
      <c r="T1390" s="1004" t="s">
        <v>437</v>
      </c>
      <c r="U1390" s="1004" t="s">
        <v>13</v>
      </c>
      <c r="V1390" s="1004" t="s">
        <v>14</v>
      </c>
      <c r="W1390" s="1004" t="s">
        <v>416</v>
      </c>
      <c r="X1390" s="1004" t="s">
        <v>1064</v>
      </c>
      <c r="Y1390" s="1004" t="s">
        <v>15</v>
      </c>
      <c r="Z1390" s="1004" t="s">
        <v>16</v>
      </c>
      <c r="AA1390" s="87"/>
      <c r="AB1390" s="540"/>
      <c r="AC1390" s="790" t="s">
        <v>409</v>
      </c>
      <c r="AD1390" s="81"/>
      <c r="AE1390" s="81"/>
      <c r="AF1390" s="81"/>
      <c r="AG1390" s="81"/>
      <c r="AH1390" s="81"/>
      <c r="AI1390" s="81"/>
      <c r="AJ1390" s="81"/>
      <c r="AK1390" s="81"/>
      <c r="AL1390" s="81"/>
      <c r="AM1390" s="81"/>
      <c r="AN1390" s="81"/>
      <c r="AO1390" s="81"/>
      <c r="AP1390" s="81"/>
      <c r="AQ1390" s="81"/>
      <c r="AR1390" s="81"/>
      <c r="AS1390" s="81"/>
      <c r="AT1390" s="81"/>
      <c r="AU1390" s="81"/>
      <c r="AV1390" s="81"/>
    </row>
    <row r="1391" spans="1:51" ht="53.25" hidden="1" customHeight="1" x14ac:dyDescent="0.2">
      <c r="B1391" s="83" t="s">
        <v>410</v>
      </c>
      <c r="C1391" s="83" t="s">
        <v>1174</v>
      </c>
      <c r="D1391" s="1039" t="s">
        <v>1066</v>
      </c>
      <c r="E1391" s="1040" t="s">
        <v>57</v>
      </c>
      <c r="F1391" s="1041" t="s">
        <v>263</v>
      </c>
      <c r="G1391" s="1042" t="s">
        <v>340</v>
      </c>
      <c r="H1391" s="1040" t="s">
        <v>58</v>
      </c>
      <c r="I1391" s="1042" t="s">
        <v>59</v>
      </c>
      <c r="J1391" s="1043" t="s">
        <v>79</v>
      </c>
      <c r="K1391" s="1041" t="s">
        <v>80</v>
      </c>
      <c r="L1391" s="1042" t="s">
        <v>81</v>
      </c>
      <c r="M1391" s="1040" t="s">
        <v>60</v>
      </c>
      <c r="N1391" s="1042" t="s">
        <v>61</v>
      </c>
      <c r="O1391" s="1039" t="s">
        <v>77</v>
      </c>
      <c r="P1391" s="1040" t="s">
        <v>62</v>
      </c>
      <c r="Q1391" s="1041" t="s">
        <v>349</v>
      </c>
      <c r="R1391" s="1042" t="s">
        <v>65</v>
      </c>
      <c r="S1391" s="1040" t="s">
        <v>63</v>
      </c>
      <c r="T1391" s="1041" t="s">
        <v>350</v>
      </c>
      <c r="U1391" s="1041" t="s">
        <v>66</v>
      </c>
      <c r="V1391" s="1042" t="s">
        <v>67</v>
      </c>
      <c r="W1391" s="1040" t="s">
        <v>64</v>
      </c>
      <c r="X1391" s="1041" t="s">
        <v>351</v>
      </c>
      <c r="Y1391" s="1041" t="s">
        <v>68</v>
      </c>
      <c r="Z1391" s="1042" t="s">
        <v>69</v>
      </c>
      <c r="AA1391" s="784" t="s">
        <v>412</v>
      </c>
      <c r="AB1391" s="188"/>
      <c r="AC1391" s="1039" t="s">
        <v>1066</v>
      </c>
      <c r="AD1391" s="1040" t="s">
        <v>57</v>
      </c>
      <c r="AE1391" s="1041" t="s">
        <v>263</v>
      </c>
      <c r="AF1391" s="1042" t="s">
        <v>340</v>
      </c>
      <c r="AG1391" s="1040" t="s">
        <v>58</v>
      </c>
      <c r="AH1391" s="1042" t="s">
        <v>59</v>
      </c>
      <c r="AI1391" s="1043" t="s">
        <v>79</v>
      </c>
      <c r="AJ1391" s="1041" t="s">
        <v>80</v>
      </c>
      <c r="AK1391" s="1042" t="s">
        <v>81</v>
      </c>
      <c r="AL1391" s="1040" t="s">
        <v>60</v>
      </c>
      <c r="AM1391" s="1042" t="s">
        <v>61</v>
      </c>
      <c r="AN1391" s="1039" t="s">
        <v>77</v>
      </c>
      <c r="AO1391" s="1040" t="s">
        <v>62</v>
      </c>
      <c r="AP1391" s="1041" t="s">
        <v>349</v>
      </c>
      <c r="AQ1391" s="1042" t="s">
        <v>65</v>
      </c>
      <c r="AR1391" s="1040" t="s">
        <v>63</v>
      </c>
      <c r="AS1391" s="1041" t="s">
        <v>350</v>
      </c>
      <c r="AT1391" s="1041" t="s">
        <v>66</v>
      </c>
      <c r="AU1391" s="1042" t="s">
        <v>67</v>
      </c>
      <c r="AV1391" s="1040" t="s">
        <v>64</v>
      </c>
      <c r="AW1391" s="1041" t="s">
        <v>351</v>
      </c>
      <c r="AX1391" s="1041" t="s">
        <v>68</v>
      </c>
      <c r="AY1391" s="1042" t="s">
        <v>69</v>
      </c>
    </row>
    <row r="1392" spans="1:51" ht="33.75" hidden="1" customHeight="1" x14ac:dyDescent="0.2">
      <c r="A1392" s="994"/>
      <c r="B1392" s="787"/>
      <c r="C1392" s="869">
        <v>44905</v>
      </c>
      <c r="D1392" s="997">
        <v>45</v>
      </c>
      <c r="E1392" s="998">
        <v>30</v>
      </c>
      <c r="F1392" s="995">
        <v>0</v>
      </c>
      <c r="G1392" s="999">
        <v>0</v>
      </c>
      <c r="H1392" s="998">
        <v>45</v>
      </c>
      <c r="I1392" s="999">
        <v>0</v>
      </c>
      <c r="J1392" s="998">
        <v>12</v>
      </c>
      <c r="K1392" s="995">
        <v>0</v>
      </c>
      <c r="L1392" s="999">
        <v>43</v>
      </c>
      <c r="M1392" s="998">
        <v>0</v>
      </c>
      <c r="N1392" s="999">
        <v>41</v>
      </c>
      <c r="O1392" s="997">
        <v>12</v>
      </c>
      <c r="P1392" s="998">
        <v>12</v>
      </c>
      <c r="Q1392" s="995">
        <v>0</v>
      </c>
      <c r="R1392" s="999">
        <v>23</v>
      </c>
      <c r="S1392" s="998">
        <v>12</v>
      </c>
      <c r="T1392" s="995">
        <v>0</v>
      </c>
      <c r="U1392" s="995">
        <v>0</v>
      </c>
      <c r="V1392" s="999">
        <v>23</v>
      </c>
      <c r="W1392" s="998">
        <v>12</v>
      </c>
      <c r="X1392" s="995">
        <v>0</v>
      </c>
      <c r="Y1392" s="995">
        <v>0</v>
      </c>
      <c r="Z1392" s="999">
        <v>23</v>
      </c>
      <c r="AA1392" s="848">
        <f t="shared" ref="AA1392:AA1400" si="651">SUM(D1392:Z1392)</f>
        <v>333</v>
      </c>
      <c r="AB1392" s="540" t="s">
        <v>1461</v>
      </c>
      <c r="AC1392" s="1056">
        <f>D1392-D1359</f>
        <v>0</v>
      </c>
      <c r="AD1392" s="1056">
        <f t="shared" ref="AD1392:AY1392" si="652">E1392-E1359</f>
        <v>0</v>
      </c>
      <c r="AE1392" s="1056">
        <f t="shared" si="652"/>
        <v>0</v>
      </c>
      <c r="AF1392" s="1056">
        <f t="shared" si="652"/>
        <v>0</v>
      </c>
      <c r="AG1392" s="1056">
        <f t="shared" si="652"/>
        <v>0</v>
      </c>
      <c r="AH1392" s="1056">
        <f t="shared" si="652"/>
        <v>0</v>
      </c>
      <c r="AI1392" s="1056">
        <f t="shared" si="652"/>
        <v>0</v>
      </c>
      <c r="AJ1392" s="1056">
        <f t="shared" si="652"/>
        <v>0</v>
      </c>
      <c r="AK1392" s="1056">
        <f t="shared" si="652"/>
        <v>0</v>
      </c>
      <c r="AL1392" s="1056">
        <f t="shared" si="652"/>
        <v>0</v>
      </c>
      <c r="AM1392" s="1056">
        <f t="shared" si="652"/>
        <v>0</v>
      </c>
      <c r="AN1392" s="1056">
        <f t="shared" si="652"/>
        <v>0</v>
      </c>
      <c r="AO1392" s="1056">
        <f t="shared" si="652"/>
        <v>0</v>
      </c>
      <c r="AP1392" s="1056">
        <f t="shared" si="652"/>
        <v>0</v>
      </c>
      <c r="AQ1392" s="1056">
        <f t="shared" si="652"/>
        <v>0</v>
      </c>
      <c r="AR1392" s="1056">
        <f t="shared" si="652"/>
        <v>0</v>
      </c>
      <c r="AS1392" s="1056">
        <f t="shared" si="652"/>
        <v>0</v>
      </c>
      <c r="AT1392" s="1056">
        <f t="shared" si="652"/>
        <v>0</v>
      </c>
      <c r="AU1392" s="1056">
        <f t="shared" si="652"/>
        <v>0</v>
      </c>
      <c r="AV1392" s="1056">
        <f t="shared" si="652"/>
        <v>0</v>
      </c>
      <c r="AW1392" s="1056">
        <f t="shared" si="652"/>
        <v>0</v>
      </c>
      <c r="AX1392" s="1056">
        <f t="shared" si="652"/>
        <v>0</v>
      </c>
      <c r="AY1392" s="1056">
        <f t="shared" si="652"/>
        <v>0</v>
      </c>
    </row>
    <row r="1393" spans="2:52" ht="33.75" hidden="1" customHeight="1" x14ac:dyDescent="0.2">
      <c r="B1393" s="787"/>
      <c r="C1393" s="788">
        <v>44914</v>
      </c>
      <c r="D1393" s="997">
        <v>40</v>
      </c>
      <c r="E1393" s="1014">
        <v>60</v>
      </c>
      <c r="F1393" s="995">
        <v>0</v>
      </c>
      <c r="G1393" s="999">
        <v>0</v>
      </c>
      <c r="H1393" s="998">
        <v>40</v>
      </c>
      <c r="I1393" s="999">
        <v>0</v>
      </c>
      <c r="J1393" s="998">
        <v>29</v>
      </c>
      <c r="K1393" s="995">
        <v>0</v>
      </c>
      <c r="L1393" s="999">
        <v>37</v>
      </c>
      <c r="M1393" s="998">
        <v>0</v>
      </c>
      <c r="N1393" s="999">
        <v>11</v>
      </c>
      <c r="O1393" s="997">
        <v>23</v>
      </c>
      <c r="P1393" s="998">
        <v>27</v>
      </c>
      <c r="Q1393" s="995">
        <v>0</v>
      </c>
      <c r="R1393" s="999">
        <v>7</v>
      </c>
      <c r="S1393" s="998">
        <v>27</v>
      </c>
      <c r="T1393" s="995">
        <v>0</v>
      </c>
      <c r="U1393" s="995">
        <v>0</v>
      </c>
      <c r="V1393" s="999">
        <v>7</v>
      </c>
      <c r="W1393" s="998">
        <v>27</v>
      </c>
      <c r="X1393" s="995">
        <v>0</v>
      </c>
      <c r="Y1393" s="995">
        <v>0</v>
      </c>
      <c r="Z1393" s="999">
        <v>7</v>
      </c>
      <c r="AA1393" s="848">
        <f t="shared" si="651"/>
        <v>342</v>
      </c>
      <c r="AB1393" s="540" t="s">
        <v>1462</v>
      </c>
      <c r="AC1393" s="1056">
        <f t="shared" ref="AC1393:AC1400" si="653">D1393-D1360</f>
        <v>0</v>
      </c>
      <c r="AD1393" s="1056">
        <f t="shared" ref="AD1393:AD1400" si="654">E1393-E1360</f>
        <v>20</v>
      </c>
      <c r="AE1393" s="1056">
        <f t="shared" ref="AE1393:AE1400" si="655">F1393-F1360</f>
        <v>0</v>
      </c>
      <c r="AF1393" s="1056">
        <f t="shared" ref="AF1393:AF1400" si="656">G1393-G1360</f>
        <v>0</v>
      </c>
      <c r="AG1393" s="1056">
        <f t="shared" ref="AG1393:AG1400" si="657">H1393-H1360</f>
        <v>0</v>
      </c>
      <c r="AH1393" s="1056">
        <f t="shared" ref="AH1393:AH1400" si="658">I1393-I1360</f>
        <v>0</v>
      </c>
      <c r="AI1393" s="1056">
        <f t="shared" ref="AI1393:AI1400" si="659">J1393-J1360</f>
        <v>0</v>
      </c>
      <c r="AJ1393" s="1056">
        <f t="shared" ref="AJ1393:AJ1400" si="660">K1393-K1360</f>
        <v>0</v>
      </c>
      <c r="AK1393" s="1056">
        <f t="shared" ref="AK1393:AK1400" si="661">L1393-L1360</f>
        <v>0</v>
      </c>
      <c r="AL1393" s="1056">
        <f t="shared" ref="AL1393:AL1400" si="662">M1393-M1360</f>
        <v>0</v>
      </c>
      <c r="AM1393" s="1056">
        <f t="shared" ref="AM1393:AM1400" si="663">N1393-N1360</f>
        <v>0</v>
      </c>
      <c r="AN1393" s="1056">
        <f t="shared" ref="AN1393:AN1400" si="664">O1393-O1360</f>
        <v>0</v>
      </c>
      <c r="AO1393" s="1056">
        <f t="shared" ref="AO1393:AO1400" si="665">P1393-P1360</f>
        <v>0</v>
      </c>
      <c r="AP1393" s="1056">
        <f t="shared" ref="AP1393:AP1400" si="666">Q1393-Q1360</f>
        <v>0</v>
      </c>
      <c r="AQ1393" s="1056">
        <f t="shared" ref="AQ1393:AQ1400" si="667">R1393-R1360</f>
        <v>0</v>
      </c>
      <c r="AR1393" s="1056">
        <f t="shared" ref="AR1393:AR1400" si="668">S1393-S1360</f>
        <v>0</v>
      </c>
      <c r="AS1393" s="1056">
        <f t="shared" ref="AS1393:AS1400" si="669">T1393-T1360</f>
        <v>0</v>
      </c>
      <c r="AT1393" s="1056">
        <f t="shared" ref="AT1393:AT1400" si="670">U1393-U1360</f>
        <v>0</v>
      </c>
      <c r="AU1393" s="1056">
        <f t="shared" ref="AU1393:AU1400" si="671">V1393-V1360</f>
        <v>0</v>
      </c>
      <c r="AV1393" s="1056">
        <f t="shared" ref="AV1393:AV1400" si="672">W1393-W1360</f>
        <v>0</v>
      </c>
      <c r="AW1393" s="1056">
        <f t="shared" ref="AW1393:AW1400" si="673">X1393-X1360</f>
        <v>0</v>
      </c>
      <c r="AX1393" s="1056">
        <f t="shared" ref="AX1393:AX1400" si="674">Y1393-Y1360</f>
        <v>0</v>
      </c>
      <c r="AY1393" s="1056">
        <f t="shared" ref="AY1393:AY1400" si="675">Z1393-Z1360</f>
        <v>0</v>
      </c>
    </row>
    <row r="1394" spans="2:52" ht="33.75" hidden="1" customHeight="1" x14ac:dyDescent="0.2">
      <c r="B1394" s="787"/>
      <c r="C1394" s="788">
        <v>44936</v>
      </c>
      <c r="D1394" s="997">
        <v>34</v>
      </c>
      <c r="E1394" s="998">
        <v>26</v>
      </c>
      <c r="F1394" s="995">
        <v>8</v>
      </c>
      <c r="G1394" s="999">
        <v>0</v>
      </c>
      <c r="H1394" s="998">
        <v>26</v>
      </c>
      <c r="I1394" s="999">
        <v>8</v>
      </c>
      <c r="J1394" s="998">
        <v>10</v>
      </c>
      <c r="K1394" s="995">
        <v>2</v>
      </c>
      <c r="L1394" s="999">
        <v>24</v>
      </c>
      <c r="M1394" s="998">
        <v>0</v>
      </c>
      <c r="N1394" s="999">
        <v>27</v>
      </c>
      <c r="O1394" s="997">
        <v>7</v>
      </c>
      <c r="P1394" s="998">
        <v>7</v>
      </c>
      <c r="Q1394" s="995">
        <v>0</v>
      </c>
      <c r="R1394" s="999">
        <v>28</v>
      </c>
      <c r="S1394" s="998">
        <v>7</v>
      </c>
      <c r="T1394" s="995">
        <v>0</v>
      </c>
      <c r="U1394" s="995">
        <v>6</v>
      </c>
      <c r="V1394" s="999">
        <v>22</v>
      </c>
      <c r="W1394" s="998">
        <v>7</v>
      </c>
      <c r="X1394" s="995">
        <v>0</v>
      </c>
      <c r="Y1394" s="995">
        <v>6</v>
      </c>
      <c r="Z1394" s="999">
        <v>22</v>
      </c>
      <c r="AA1394" s="848">
        <f t="shared" si="651"/>
        <v>277</v>
      </c>
      <c r="AC1394" s="1056">
        <f t="shared" si="653"/>
        <v>0</v>
      </c>
      <c r="AD1394" s="1056">
        <f t="shared" si="654"/>
        <v>0</v>
      </c>
      <c r="AE1394" s="1056">
        <f t="shared" si="655"/>
        <v>0</v>
      </c>
      <c r="AF1394" s="1056">
        <f t="shared" si="656"/>
        <v>0</v>
      </c>
      <c r="AG1394" s="1056">
        <f t="shared" si="657"/>
        <v>0</v>
      </c>
      <c r="AH1394" s="1056">
        <f t="shared" si="658"/>
        <v>0</v>
      </c>
      <c r="AI1394" s="1056">
        <f t="shared" si="659"/>
        <v>0</v>
      </c>
      <c r="AJ1394" s="1056">
        <f t="shared" si="660"/>
        <v>0</v>
      </c>
      <c r="AK1394" s="1056">
        <f t="shared" si="661"/>
        <v>0</v>
      </c>
      <c r="AL1394" s="1056">
        <f t="shared" si="662"/>
        <v>0</v>
      </c>
      <c r="AM1394" s="1056">
        <f t="shared" si="663"/>
        <v>0</v>
      </c>
      <c r="AN1394" s="1056">
        <f t="shared" si="664"/>
        <v>0</v>
      </c>
      <c r="AO1394" s="1056">
        <f t="shared" si="665"/>
        <v>0</v>
      </c>
      <c r="AP1394" s="1056">
        <f t="shared" si="666"/>
        <v>0</v>
      </c>
      <c r="AQ1394" s="1056">
        <f t="shared" si="667"/>
        <v>0</v>
      </c>
      <c r="AR1394" s="1056">
        <f t="shared" si="668"/>
        <v>0</v>
      </c>
      <c r="AS1394" s="1056">
        <f t="shared" si="669"/>
        <v>0</v>
      </c>
      <c r="AT1394" s="1056">
        <f t="shared" si="670"/>
        <v>0</v>
      </c>
      <c r="AU1394" s="1056">
        <f t="shared" si="671"/>
        <v>0</v>
      </c>
      <c r="AV1394" s="1056">
        <f t="shared" si="672"/>
        <v>0</v>
      </c>
      <c r="AW1394" s="1056">
        <f t="shared" si="673"/>
        <v>0</v>
      </c>
      <c r="AX1394" s="1056">
        <f t="shared" si="674"/>
        <v>0</v>
      </c>
      <c r="AY1394" s="1056">
        <f t="shared" si="675"/>
        <v>0</v>
      </c>
    </row>
    <row r="1395" spans="2:52" ht="33.75" hidden="1" customHeight="1" x14ac:dyDescent="0.2">
      <c r="B1395" s="787"/>
      <c r="C1395" s="788">
        <v>44943</v>
      </c>
      <c r="D1395" s="997">
        <v>38</v>
      </c>
      <c r="E1395" s="998">
        <v>49</v>
      </c>
      <c r="F1395" s="995">
        <v>0</v>
      </c>
      <c r="G1395" s="999">
        <v>0</v>
      </c>
      <c r="H1395" s="998">
        <v>38</v>
      </c>
      <c r="I1395" s="999">
        <v>0</v>
      </c>
      <c r="J1395" s="998">
        <v>20</v>
      </c>
      <c r="K1395" s="995">
        <v>1</v>
      </c>
      <c r="L1395" s="999">
        <v>19</v>
      </c>
      <c r="M1395" s="998">
        <v>0</v>
      </c>
      <c r="N1395" s="999">
        <v>26</v>
      </c>
      <c r="O1395" s="997">
        <v>14</v>
      </c>
      <c r="P1395" s="998">
        <v>16</v>
      </c>
      <c r="Q1395" s="995">
        <v>0</v>
      </c>
      <c r="R1395" s="999">
        <v>24</v>
      </c>
      <c r="S1395" s="998">
        <v>16</v>
      </c>
      <c r="T1395" s="995">
        <v>0</v>
      </c>
      <c r="U1395" s="995">
        <v>2</v>
      </c>
      <c r="V1395" s="999">
        <v>22</v>
      </c>
      <c r="W1395" s="998">
        <v>18</v>
      </c>
      <c r="X1395" s="995">
        <v>0</v>
      </c>
      <c r="Y1395" s="995">
        <v>2</v>
      </c>
      <c r="Z1395" s="999">
        <v>22</v>
      </c>
      <c r="AA1395" s="848">
        <f t="shared" si="651"/>
        <v>327</v>
      </c>
      <c r="AB1395" s="540"/>
      <c r="AC1395" s="1056">
        <f t="shared" si="653"/>
        <v>0</v>
      </c>
      <c r="AD1395" s="1056">
        <f t="shared" si="654"/>
        <v>0</v>
      </c>
      <c r="AE1395" s="1056">
        <f t="shared" si="655"/>
        <v>0</v>
      </c>
      <c r="AF1395" s="1056">
        <f t="shared" si="656"/>
        <v>0</v>
      </c>
      <c r="AG1395" s="1056">
        <f t="shared" si="657"/>
        <v>0</v>
      </c>
      <c r="AH1395" s="1056">
        <f t="shared" si="658"/>
        <v>0</v>
      </c>
      <c r="AI1395" s="1056">
        <f t="shared" si="659"/>
        <v>0</v>
      </c>
      <c r="AJ1395" s="1056">
        <f t="shared" si="660"/>
        <v>0</v>
      </c>
      <c r="AK1395" s="1056">
        <f t="shared" si="661"/>
        <v>0</v>
      </c>
      <c r="AL1395" s="1056">
        <f t="shared" si="662"/>
        <v>0</v>
      </c>
      <c r="AM1395" s="1056">
        <f t="shared" si="663"/>
        <v>0</v>
      </c>
      <c r="AN1395" s="1056">
        <f t="shared" si="664"/>
        <v>0</v>
      </c>
      <c r="AO1395" s="1056">
        <f t="shared" si="665"/>
        <v>0</v>
      </c>
      <c r="AP1395" s="1056">
        <f t="shared" si="666"/>
        <v>0</v>
      </c>
      <c r="AQ1395" s="1056">
        <f t="shared" si="667"/>
        <v>0</v>
      </c>
      <c r="AR1395" s="1056">
        <f t="shared" si="668"/>
        <v>0</v>
      </c>
      <c r="AS1395" s="1056">
        <f t="shared" si="669"/>
        <v>0</v>
      </c>
      <c r="AT1395" s="1056">
        <f t="shared" si="670"/>
        <v>0</v>
      </c>
      <c r="AU1395" s="1056">
        <f t="shared" si="671"/>
        <v>0</v>
      </c>
      <c r="AV1395" s="1056">
        <f t="shared" si="672"/>
        <v>0</v>
      </c>
      <c r="AW1395" s="1056">
        <f t="shared" si="673"/>
        <v>0</v>
      </c>
      <c r="AX1395" s="1056">
        <f t="shared" si="674"/>
        <v>0</v>
      </c>
      <c r="AY1395" s="1056">
        <f t="shared" si="675"/>
        <v>0</v>
      </c>
    </row>
    <row r="1396" spans="2:52" ht="33.75" hidden="1" customHeight="1" x14ac:dyDescent="0.2">
      <c r="B1396" s="787"/>
      <c r="C1396" s="788">
        <v>44952</v>
      </c>
      <c r="D1396" s="997">
        <v>42</v>
      </c>
      <c r="E1396" s="998">
        <v>40</v>
      </c>
      <c r="F1396" s="995">
        <v>0</v>
      </c>
      <c r="G1396" s="999">
        <v>0</v>
      </c>
      <c r="H1396" s="998">
        <v>42</v>
      </c>
      <c r="I1396" s="999">
        <v>0</v>
      </c>
      <c r="J1396" s="998">
        <v>11</v>
      </c>
      <c r="K1396" s="995">
        <v>2</v>
      </c>
      <c r="L1396" s="999">
        <v>29</v>
      </c>
      <c r="M1396" s="998">
        <v>0</v>
      </c>
      <c r="N1396" s="999">
        <v>31</v>
      </c>
      <c r="O1396" s="997">
        <v>7</v>
      </c>
      <c r="P1396" s="998">
        <v>7</v>
      </c>
      <c r="Q1396" s="995">
        <v>0</v>
      </c>
      <c r="R1396" s="999">
        <v>30</v>
      </c>
      <c r="S1396" s="998">
        <v>7</v>
      </c>
      <c r="T1396" s="995">
        <v>0</v>
      </c>
      <c r="U1396" s="995">
        <v>0</v>
      </c>
      <c r="V1396" s="999">
        <v>30</v>
      </c>
      <c r="W1396" s="998">
        <v>7</v>
      </c>
      <c r="X1396" s="995">
        <v>0</v>
      </c>
      <c r="Y1396" s="995">
        <v>0</v>
      </c>
      <c r="Z1396" s="999">
        <v>30</v>
      </c>
      <c r="AA1396" s="848">
        <f t="shared" si="651"/>
        <v>315</v>
      </c>
      <c r="AB1396" s="540"/>
      <c r="AC1396" s="1056">
        <f t="shared" si="653"/>
        <v>0</v>
      </c>
      <c r="AD1396" s="1056">
        <f t="shared" si="654"/>
        <v>0</v>
      </c>
      <c r="AE1396" s="1056">
        <f t="shared" si="655"/>
        <v>0</v>
      </c>
      <c r="AF1396" s="1056">
        <f t="shared" si="656"/>
        <v>0</v>
      </c>
      <c r="AG1396" s="1056">
        <f t="shared" si="657"/>
        <v>0</v>
      </c>
      <c r="AH1396" s="1056">
        <f t="shared" si="658"/>
        <v>0</v>
      </c>
      <c r="AI1396" s="1056">
        <f t="shared" si="659"/>
        <v>0</v>
      </c>
      <c r="AJ1396" s="1056">
        <f t="shared" si="660"/>
        <v>0</v>
      </c>
      <c r="AK1396" s="1056">
        <f t="shared" si="661"/>
        <v>0</v>
      </c>
      <c r="AL1396" s="1056">
        <f t="shared" si="662"/>
        <v>0</v>
      </c>
      <c r="AM1396" s="1056">
        <f t="shared" si="663"/>
        <v>0</v>
      </c>
      <c r="AN1396" s="1056">
        <f t="shared" si="664"/>
        <v>0</v>
      </c>
      <c r="AO1396" s="1056">
        <f t="shared" si="665"/>
        <v>0</v>
      </c>
      <c r="AP1396" s="1056">
        <f t="shared" si="666"/>
        <v>0</v>
      </c>
      <c r="AQ1396" s="1056">
        <f t="shared" si="667"/>
        <v>0</v>
      </c>
      <c r="AR1396" s="1056">
        <f t="shared" si="668"/>
        <v>0</v>
      </c>
      <c r="AS1396" s="1056">
        <f t="shared" si="669"/>
        <v>0</v>
      </c>
      <c r="AT1396" s="1056">
        <f t="shared" si="670"/>
        <v>0</v>
      </c>
      <c r="AU1396" s="1056">
        <f t="shared" si="671"/>
        <v>0</v>
      </c>
      <c r="AV1396" s="1056">
        <f t="shared" si="672"/>
        <v>0</v>
      </c>
      <c r="AW1396" s="1056">
        <f t="shared" si="673"/>
        <v>0</v>
      </c>
      <c r="AX1396" s="1056">
        <f t="shared" si="674"/>
        <v>0</v>
      </c>
      <c r="AY1396" s="1056">
        <f t="shared" si="675"/>
        <v>0</v>
      </c>
    </row>
    <row r="1397" spans="2:52" ht="33.75" hidden="1" customHeight="1" x14ac:dyDescent="0.2">
      <c r="B1397" s="787"/>
      <c r="C1397" s="788">
        <v>44964</v>
      </c>
      <c r="D1397" s="997">
        <v>43</v>
      </c>
      <c r="E1397" s="998">
        <v>43</v>
      </c>
      <c r="F1397" s="995">
        <v>0</v>
      </c>
      <c r="G1397" s="999">
        <v>0</v>
      </c>
      <c r="H1397" s="998">
        <v>43</v>
      </c>
      <c r="I1397" s="999">
        <v>0</v>
      </c>
      <c r="J1397" s="998">
        <v>33</v>
      </c>
      <c r="K1397" s="995">
        <v>0</v>
      </c>
      <c r="L1397" s="999">
        <v>10</v>
      </c>
      <c r="M1397" s="998">
        <v>0</v>
      </c>
      <c r="N1397" s="999">
        <v>11</v>
      </c>
      <c r="O1397" s="997">
        <v>28</v>
      </c>
      <c r="P1397" s="998">
        <v>32</v>
      </c>
      <c r="Q1397" s="995">
        <v>0</v>
      </c>
      <c r="R1397" s="999">
        <v>7</v>
      </c>
      <c r="S1397" s="998">
        <v>32</v>
      </c>
      <c r="T1397" s="995">
        <v>0</v>
      </c>
      <c r="U1397" s="995">
        <v>0</v>
      </c>
      <c r="V1397" s="999">
        <v>7</v>
      </c>
      <c r="W1397" s="998">
        <v>32</v>
      </c>
      <c r="X1397" s="995">
        <v>0</v>
      </c>
      <c r="Y1397" s="995">
        <v>0</v>
      </c>
      <c r="Z1397" s="999">
        <v>7</v>
      </c>
      <c r="AA1397" s="848">
        <f t="shared" si="651"/>
        <v>328</v>
      </c>
      <c r="AB1397" s="540"/>
      <c r="AC1397" s="1056">
        <f t="shared" si="653"/>
        <v>0</v>
      </c>
      <c r="AD1397" s="1056">
        <f t="shared" si="654"/>
        <v>0</v>
      </c>
      <c r="AE1397" s="1056">
        <f t="shared" si="655"/>
        <v>0</v>
      </c>
      <c r="AF1397" s="1056">
        <f t="shared" si="656"/>
        <v>0</v>
      </c>
      <c r="AG1397" s="1056">
        <f t="shared" si="657"/>
        <v>0</v>
      </c>
      <c r="AH1397" s="1056">
        <f t="shared" si="658"/>
        <v>0</v>
      </c>
      <c r="AI1397" s="1056">
        <f t="shared" si="659"/>
        <v>0</v>
      </c>
      <c r="AJ1397" s="1056">
        <f t="shared" si="660"/>
        <v>0</v>
      </c>
      <c r="AK1397" s="1056">
        <f t="shared" si="661"/>
        <v>0</v>
      </c>
      <c r="AL1397" s="1056">
        <f t="shared" si="662"/>
        <v>0</v>
      </c>
      <c r="AM1397" s="1056">
        <f t="shared" si="663"/>
        <v>0</v>
      </c>
      <c r="AN1397" s="1056">
        <f t="shared" si="664"/>
        <v>0</v>
      </c>
      <c r="AO1397" s="1056">
        <f t="shared" si="665"/>
        <v>0</v>
      </c>
      <c r="AP1397" s="1056">
        <f t="shared" si="666"/>
        <v>0</v>
      </c>
      <c r="AQ1397" s="1056">
        <f t="shared" si="667"/>
        <v>0</v>
      </c>
      <c r="AR1397" s="1056">
        <f t="shared" si="668"/>
        <v>0</v>
      </c>
      <c r="AS1397" s="1056">
        <f t="shared" si="669"/>
        <v>0</v>
      </c>
      <c r="AT1397" s="1056">
        <f t="shared" si="670"/>
        <v>0</v>
      </c>
      <c r="AU1397" s="1056">
        <f t="shared" si="671"/>
        <v>0</v>
      </c>
      <c r="AV1397" s="1056">
        <f t="shared" si="672"/>
        <v>0</v>
      </c>
      <c r="AW1397" s="1056">
        <f t="shared" si="673"/>
        <v>0</v>
      </c>
      <c r="AX1397" s="1056">
        <f t="shared" si="674"/>
        <v>0</v>
      </c>
      <c r="AY1397" s="1056">
        <f t="shared" si="675"/>
        <v>0</v>
      </c>
    </row>
    <row r="1398" spans="2:52" ht="33.75" hidden="1" customHeight="1" x14ac:dyDescent="0.2">
      <c r="B1398" s="787"/>
      <c r="C1398" s="788">
        <v>44975</v>
      </c>
      <c r="D1398" s="997">
        <v>33</v>
      </c>
      <c r="E1398" s="998">
        <v>33</v>
      </c>
      <c r="F1398" s="995">
        <v>0</v>
      </c>
      <c r="G1398" s="999">
        <v>0</v>
      </c>
      <c r="H1398" s="998">
        <v>33</v>
      </c>
      <c r="I1398" s="999">
        <v>0</v>
      </c>
      <c r="J1398" s="998">
        <v>33</v>
      </c>
      <c r="K1398" s="995">
        <v>0</v>
      </c>
      <c r="L1398" s="999">
        <v>0</v>
      </c>
      <c r="M1398" s="998">
        <v>0</v>
      </c>
      <c r="N1398" s="999">
        <v>22</v>
      </c>
      <c r="O1398" s="997">
        <v>20</v>
      </c>
      <c r="P1398" s="998">
        <v>31</v>
      </c>
      <c r="Q1398" s="995">
        <v>0</v>
      </c>
      <c r="R1398" s="999">
        <v>10</v>
      </c>
      <c r="S1398" s="998">
        <v>31</v>
      </c>
      <c r="T1398" s="995">
        <v>0</v>
      </c>
      <c r="U1398" s="995">
        <v>0</v>
      </c>
      <c r="V1398" s="999">
        <v>10</v>
      </c>
      <c r="W1398" s="998">
        <v>31</v>
      </c>
      <c r="X1398" s="995">
        <v>0</v>
      </c>
      <c r="Y1398" s="995">
        <v>0</v>
      </c>
      <c r="Z1398" s="999">
        <v>10</v>
      </c>
      <c r="AA1398" s="848">
        <f t="shared" si="651"/>
        <v>297</v>
      </c>
      <c r="AB1398" s="540"/>
      <c r="AC1398" s="1056">
        <f t="shared" si="653"/>
        <v>0</v>
      </c>
      <c r="AD1398" s="1056">
        <f t="shared" si="654"/>
        <v>0</v>
      </c>
      <c r="AE1398" s="1056">
        <f t="shared" si="655"/>
        <v>0</v>
      </c>
      <c r="AF1398" s="1056">
        <f t="shared" si="656"/>
        <v>0</v>
      </c>
      <c r="AG1398" s="1056">
        <f t="shared" si="657"/>
        <v>0</v>
      </c>
      <c r="AH1398" s="1056">
        <f t="shared" si="658"/>
        <v>0</v>
      </c>
      <c r="AI1398" s="1056">
        <f t="shared" si="659"/>
        <v>0</v>
      </c>
      <c r="AJ1398" s="1056">
        <f t="shared" si="660"/>
        <v>0</v>
      </c>
      <c r="AK1398" s="1056">
        <f t="shared" si="661"/>
        <v>0</v>
      </c>
      <c r="AL1398" s="1056">
        <f t="shared" si="662"/>
        <v>0</v>
      </c>
      <c r="AM1398" s="1056">
        <f t="shared" si="663"/>
        <v>0</v>
      </c>
      <c r="AN1398" s="1056">
        <f t="shared" si="664"/>
        <v>0</v>
      </c>
      <c r="AO1398" s="1056">
        <f t="shared" si="665"/>
        <v>0</v>
      </c>
      <c r="AP1398" s="1056">
        <f t="shared" si="666"/>
        <v>0</v>
      </c>
      <c r="AQ1398" s="1056">
        <f t="shared" si="667"/>
        <v>0</v>
      </c>
      <c r="AR1398" s="1056">
        <f t="shared" si="668"/>
        <v>0</v>
      </c>
      <c r="AS1398" s="1056">
        <f t="shared" si="669"/>
        <v>0</v>
      </c>
      <c r="AT1398" s="1056">
        <f t="shared" si="670"/>
        <v>0</v>
      </c>
      <c r="AU1398" s="1056">
        <f t="shared" si="671"/>
        <v>0</v>
      </c>
      <c r="AV1398" s="1056">
        <f t="shared" si="672"/>
        <v>0</v>
      </c>
      <c r="AW1398" s="1056">
        <f t="shared" si="673"/>
        <v>0</v>
      </c>
      <c r="AX1398" s="1056">
        <f t="shared" si="674"/>
        <v>0</v>
      </c>
      <c r="AY1398" s="1056">
        <f t="shared" si="675"/>
        <v>0</v>
      </c>
    </row>
    <row r="1399" spans="2:52" ht="33.75" hidden="1" customHeight="1" x14ac:dyDescent="0.2">
      <c r="B1399" s="787"/>
      <c r="C1399" s="788">
        <v>44984</v>
      </c>
      <c r="D1399" s="997">
        <v>18</v>
      </c>
      <c r="E1399" s="998">
        <v>15</v>
      </c>
      <c r="F1399" s="995">
        <v>0</v>
      </c>
      <c r="G1399" s="999">
        <v>0</v>
      </c>
      <c r="H1399" s="998">
        <v>15</v>
      </c>
      <c r="I1399" s="999">
        <v>0</v>
      </c>
      <c r="J1399" s="998">
        <v>15</v>
      </c>
      <c r="K1399" s="995">
        <v>0</v>
      </c>
      <c r="L1399" s="999">
        <v>0</v>
      </c>
      <c r="M1399" s="998">
        <v>0</v>
      </c>
      <c r="N1399" s="999">
        <v>1</v>
      </c>
      <c r="O1399" s="997">
        <v>25</v>
      </c>
      <c r="P1399" s="998">
        <v>26</v>
      </c>
      <c r="Q1399" s="995">
        <v>0</v>
      </c>
      <c r="R1399" s="999">
        <v>0</v>
      </c>
      <c r="S1399" s="998">
        <v>29</v>
      </c>
      <c r="T1399" s="995">
        <v>0</v>
      </c>
      <c r="U1399" s="995">
        <v>0</v>
      </c>
      <c r="V1399" s="999">
        <v>0</v>
      </c>
      <c r="W1399" s="998">
        <v>29</v>
      </c>
      <c r="X1399" s="995">
        <v>0</v>
      </c>
      <c r="Y1399" s="995">
        <v>0</v>
      </c>
      <c r="Z1399" s="999">
        <v>0</v>
      </c>
      <c r="AA1399" s="848">
        <f t="shared" si="651"/>
        <v>173</v>
      </c>
      <c r="AB1399" s="540"/>
      <c r="AC1399" s="1056">
        <f t="shared" si="653"/>
        <v>0</v>
      </c>
      <c r="AD1399" s="1056">
        <f t="shared" si="654"/>
        <v>0</v>
      </c>
      <c r="AE1399" s="1056">
        <f t="shared" si="655"/>
        <v>0</v>
      </c>
      <c r="AF1399" s="1056">
        <f t="shared" si="656"/>
        <v>0</v>
      </c>
      <c r="AG1399" s="1056">
        <f t="shared" si="657"/>
        <v>0</v>
      </c>
      <c r="AH1399" s="1056">
        <f t="shared" si="658"/>
        <v>0</v>
      </c>
      <c r="AI1399" s="1056">
        <f t="shared" si="659"/>
        <v>0</v>
      </c>
      <c r="AJ1399" s="1056">
        <f t="shared" si="660"/>
        <v>0</v>
      </c>
      <c r="AK1399" s="1056">
        <f t="shared" si="661"/>
        <v>0</v>
      </c>
      <c r="AL1399" s="1056">
        <f t="shared" si="662"/>
        <v>0</v>
      </c>
      <c r="AM1399" s="1056">
        <f t="shared" si="663"/>
        <v>0</v>
      </c>
      <c r="AN1399" s="1056">
        <f t="shared" si="664"/>
        <v>0</v>
      </c>
      <c r="AO1399" s="1056">
        <f t="shared" si="665"/>
        <v>0</v>
      </c>
      <c r="AP1399" s="1056">
        <f t="shared" si="666"/>
        <v>0</v>
      </c>
      <c r="AQ1399" s="1056">
        <f t="shared" si="667"/>
        <v>0</v>
      </c>
      <c r="AR1399" s="1056">
        <f t="shared" si="668"/>
        <v>0</v>
      </c>
      <c r="AS1399" s="1056">
        <f t="shared" si="669"/>
        <v>0</v>
      </c>
      <c r="AT1399" s="1056">
        <f t="shared" si="670"/>
        <v>0</v>
      </c>
      <c r="AU1399" s="1056">
        <f t="shared" si="671"/>
        <v>0</v>
      </c>
      <c r="AV1399" s="1056">
        <f t="shared" si="672"/>
        <v>0</v>
      </c>
      <c r="AW1399" s="1056">
        <f t="shared" si="673"/>
        <v>0</v>
      </c>
      <c r="AX1399" s="1056">
        <f t="shared" si="674"/>
        <v>0</v>
      </c>
      <c r="AY1399" s="1056">
        <f t="shared" si="675"/>
        <v>0</v>
      </c>
    </row>
    <row r="1400" spans="2:52" ht="33.75" hidden="1" customHeight="1" x14ac:dyDescent="0.2">
      <c r="B1400" s="849"/>
      <c r="C1400" s="850">
        <v>44992</v>
      </c>
      <c r="D1400" s="1003">
        <v>10</v>
      </c>
      <c r="E1400" s="1002">
        <v>3</v>
      </c>
      <c r="F1400" s="1000">
        <v>0</v>
      </c>
      <c r="G1400" s="1001">
        <v>0</v>
      </c>
      <c r="H1400" s="1002">
        <v>3</v>
      </c>
      <c r="I1400" s="1001">
        <v>0</v>
      </c>
      <c r="J1400" s="1002">
        <v>0</v>
      </c>
      <c r="K1400" s="1000">
        <v>0</v>
      </c>
      <c r="L1400" s="1001">
        <v>0</v>
      </c>
      <c r="M1400" s="1002">
        <v>0</v>
      </c>
      <c r="N1400" s="1001">
        <v>0</v>
      </c>
      <c r="O1400" s="1003">
        <v>0</v>
      </c>
      <c r="P1400" s="1002">
        <v>0</v>
      </c>
      <c r="Q1400" s="1000">
        <v>0</v>
      </c>
      <c r="R1400" s="1001">
        <v>0</v>
      </c>
      <c r="S1400" s="1002">
        <v>0</v>
      </c>
      <c r="T1400" s="1000">
        <v>0</v>
      </c>
      <c r="U1400" s="1000">
        <v>0</v>
      </c>
      <c r="V1400" s="1001">
        <v>0</v>
      </c>
      <c r="W1400" s="1002">
        <v>7</v>
      </c>
      <c r="X1400" s="1000">
        <v>0</v>
      </c>
      <c r="Y1400" s="1000">
        <v>0</v>
      </c>
      <c r="Z1400" s="1001">
        <v>0</v>
      </c>
      <c r="AA1400" s="1012">
        <f t="shared" si="651"/>
        <v>23</v>
      </c>
      <c r="AB1400" s="540"/>
      <c r="AC1400" s="1056">
        <f t="shared" si="653"/>
        <v>0</v>
      </c>
      <c r="AD1400" s="1056">
        <f t="shared" si="654"/>
        <v>0</v>
      </c>
      <c r="AE1400" s="1056">
        <f t="shared" si="655"/>
        <v>0</v>
      </c>
      <c r="AF1400" s="1056">
        <f t="shared" si="656"/>
        <v>0</v>
      </c>
      <c r="AG1400" s="1056">
        <f t="shared" si="657"/>
        <v>0</v>
      </c>
      <c r="AH1400" s="1056">
        <f t="shared" si="658"/>
        <v>0</v>
      </c>
      <c r="AI1400" s="1056">
        <f t="shared" si="659"/>
        <v>0</v>
      </c>
      <c r="AJ1400" s="1056">
        <f t="shared" si="660"/>
        <v>0</v>
      </c>
      <c r="AK1400" s="1056">
        <f t="shared" si="661"/>
        <v>0</v>
      </c>
      <c r="AL1400" s="1056">
        <f t="shared" si="662"/>
        <v>0</v>
      </c>
      <c r="AM1400" s="1056">
        <f t="shared" si="663"/>
        <v>0</v>
      </c>
      <c r="AN1400" s="1056">
        <f t="shared" si="664"/>
        <v>0</v>
      </c>
      <c r="AO1400" s="1056">
        <f t="shared" si="665"/>
        <v>0</v>
      </c>
      <c r="AP1400" s="1056">
        <f t="shared" si="666"/>
        <v>0</v>
      </c>
      <c r="AQ1400" s="1056">
        <f t="shared" si="667"/>
        <v>0</v>
      </c>
      <c r="AR1400" s="1056">
        <f t="shared" si="668"/>
        <v>0</v>
      </c>
      <c r="AS1400" s="1056">
        <f t="shared" si="669"/>
        <v>0</v>
      </c>
      <c r="AT1400" s="1056">
        <f t="shared" si="670"/>
        <v>0</v>
      </c>
      <c r="AU1400" s="1056">
        <f t="shared" si="671"/>
        <v>0</v>
      </c>
      <c r="AV1400" s="1056">
        <f t="shared" si="672"/>
        <v>0</v>
      </c>
      <c r="AW1400" s="1056">
        <f t="shared" si="673"/>
        <v>0</v>
      </c>
      <c r="AX1400" s="1056">
        <f t="shared" si="674"/>
        <v>0</v>
      </c>
      <c r="AY1400" s="1056">
        <f t="shared" si="675"/>
        <v>0</v>
      </c>
    </row>
    <row r="1401" spans="2:52" ht="33.75" hidden="1" customHeight="1" x14ac:dyDescent="0.2">
      <c r="B1401" s="1898" t="s">
        <v>412</v>
      </c>
      <c r="C1401" s="1898"/>
      <c r="D1401" s="424">
        <f t="shared" ref="D1401:AA1401" si="676">SUM(D1392:D1400)</f>
        <v>303</v>
      </c>
      <c r="E1401" s="859">
        <f t="shared" si="676"/>
        <v>299</v>
      </c>
      <c r="F1401" s="860">
        <f t="shared" si="676"/>
        <v>8</v>
      </c>
      <c r="G1401" s="861">
        <f t="shared" si="676"/>
        <v>0</v>
      </c>
      <c r="H1401" s="859">
        <f t="shared" si="676"/>
        <v>285</v>
      </c>
      <c r="I1401" s="861">
        <f t="shared" si="676"/>
        <v>8</v>
      </c>
      <c r="J1401" s="859">
        <f t="shared" si="676"/>
        <v>163</v>
      </c>
      <c r="K1401" s="860">
        <f t="shared" si="676"/>
        <v>5</v>
      </c>
      <c r="L1401" s="861">
        <f t="shared" si="676"/>
        <v>162</v>
      </c>
      <c r="M1401" s="859">
        <f t="shared" si="676"/>
        <v>0</v>
      </c>
      <c r="N1401" s="861">
        <f t="shared" si="676"/>
        <v>170</v>
      </c>
      <c r="O1401" s="424">
        <f t="shared" si="676"/>
        <v>136</v>
      </c>
      <c r="P1401" s="859">
        <f t="shared" si="676"/>
        <v>158</v>
      </c>
      <c r="Q1401" s="860">
        <f t="shared" si="676"/>
        <v>0</v>
      </c>
      <c r="R1401" s="861">
        <f t="shared" si="676"/>
        <v>129</v>
      </c>
      <c r="S1401" s="859">
        <f t="shared" si="676"/>
        <v>161</v>
      </c>
      <c r="T1401" s="860">
        <f t="shared" si="676"/>
        <v>0</v>
      </c>
      <c r="U1401" s="860">
        <f t="shared" si="676"/>
        <v>8</v>
      </c>
      <c r="V1401" s="861">
        <f t="shared" si="676"/>
        <v>121</v>
      </c>
      <c r="W1401" s="859">
        <f t="shared" si="676"/>
        <v>170</v>
      </c>
      <c r="X1401" s="860">
        <f t="shared" si="676"/>
        <v>0</v>
      </c>
      <c r="Y1401" s="860">
        <f t="shared" si="676"/>
        <v>8</v>
      </c>
      <c r="Z1401" s="861">
        <f t="shared" si="676"/>
        <v>121</v>
      </c>
      <c r="AA1401" s="996">
        <f t="shared" si="676"/>
        <v>2415</v>
      </c>
      <c r="AB1401" s="573"/>
      <c r="AC1401" s="1057">
        <f t="shared" ref="AC1401:AY1401" si="677">SUM(AC1392:AC1400)</f>
        <v>0</v>
      </c>
      <c r="AD1401" s="1058">
        <f t="shared" si="677"/>
        <v>20</v>
      </c>
      <c r="AE1401" s="1059">
        <f t="shared" si="677"/>
        <v>0</v>
      </c>
      <c r="AF1401" s="1060">
        <f t="shared" si="677"/>
        <v>0</v>
      </c>
      <c r="AG1401" s="1058">
        <f t="shared" si="677"/>
        <v>0</v>
      </c>
      <c r="AH1401" s="1060">
        <f t="shared" si="677"/>
        <v>0</v>
      </c>
      <c r="AI1401" s="1058">
        <f t="shared" si="677"/>
        <v>0</v>
      </c>
      <c r="AJ1401" s="1059">
        <f t="shared" si="677"/>
        <v>0</v>
      </c>
      <c r="AK1401" s="1060">
        <f t="shared" si="677"/>
        <v>0</v>
      </c>
      <c r="AL1401" s="1058">
        <f t="shared" si="677"/>
        <v>0</v>
      </c>
      <c r="AM1401" s="1060">
        <f t="shared" si="677"/>
        <v>0</v>
      </c>
      <c r="AN1401" s="1057">
        <f t="shared" si="677"/>
        <v>0</v>
      </c>
      <c r="AO1401" s="1058">
        <f t="shared" si="677"/>
        <v>0</v>
      </c>
      <c r="AP1401" s="1059">
        <f t="shared" si="677"/>
        <v>0</v>
      </c>
      <c r="AQ1401" s="1060">
        <f t="shared" si="677"/>
        <v>0</v>
      </c>
      <c r="AR1401" s="1058">
        <f t="shared" si="677"/>
        <v>0</v>
      </c>
      <c r="AS1401" s="1059">
        <f t="shared" si="677"/>
        <v>0</v>
      </c>
      <c r="AT1401" s="1059">
        <f t="shared" si="677"/>
        <v>0</v>
      </c>
      <c r="AU1401" s="1060">
        <f t="shared" si="677"/>
        <v>0</v>
      </c>
      <c r="AV1401" s="1058">
        <f t="shared" si="677"/>
        <v>0</v>
      </c>
      <c r="AW1401" s="1059">
        <f t="shared" si="677"/>
        <v>0</v>
      </c>
      <c r="AX1401" s="1059">
        <f t="shared" si="677"/>
        <v>0</v>
      </c>
      <c r="AY1401" s="1060">
        <f t="shared" si="677"/>
        <v>0</v>
      </c>
      <c r="AZ1401" s="881"/>
    </row>
    <row r="1402" spans="2:52" ht="12" hidden="1" customHeight="1" x14ac:dyDescent="0.2"/>
    <row r="1403" spans="2:52" ht="12" hidden="1" customHeight="1" x14ac:dyDescent="0.2"/>
    <row r="1404" spans="2:52" ht="25.5" hidden="1" customHeight="1" x14ac:dyDescent="0.2">
      <c r="B1404" s="791" t="s">
        <v>1173</v>
      </c>
      <c r="C1404" s="89"/>
      <c r="D1404" s="99" t="s">
        <v>1164</v>
      </c>
      <c r="E1404" s="99" t="s">
        <v>1165</v>
      </c>
      <c r="F1404" s="99" t="s">
        <v>1166</v>
      </c>
      <c r="G1404" s="99" t="s">
        <v>1167</v>
      </c>
      <c r="H1404" s="99" t="s">
        <v>1168</v>
      </c>
      <c r="I1404" s="99" t="s">
        <v>1169</v>
      </c>
      <c r="J1404" s="99" t="s">
        <v>1170</v>
      </c>
      <c r="K1404" s="99" t="s">
        <v>1171</v>
      </c>
    </row>
    <row r="1405" spans="2:52" ht="45.75" hidden="1" customHeight="1" x14ac:dyDescent="0.2">
      <c r="B1405" s="83" t="s">
        <v>410</v>
      </c>
      <c r="C1405" s="782" t="s">
        <v>1175</v>
      </c>
      <c r="D1405" s="1044" t="s">
        <v>55</v>
      </c>
      <c r="E1405" s="1044" t="s">
        <v>57</v>
      </c>
      <c r="F1405" s="1044" t="s">
        <v>58</v>
      </c>
      <c r="G1405" s="1044" t="s">
        <v>1172</v>
      </c>
      <c r="H1405" s="1044" t="s">
        <v>77</v>
      </c>
      <c r="I1405" s="1044" t="s">
        <v>62</v>
      </c>
      <c r="J1405" s="1044" t="s">
        <v>63</v>
      </c>
      <c r="K1405" s="1044" t="s">
        <v>64</v>
      </c>
      <c r="L1405" s="783" t="s">
        <v>412</v>
      </c>
      <c r="AC1405" s="1044" t="s">
        <v>55</v>
      </c>
      <c r="AD1405" s="1044" t="s">
        <v>57</v>
      </c>
      <c r="AE1405" s="1044" t="s">
        <v>58</v>
      </c>
      <c r="AF1405" s="1044" t="s">
        <v>1172</v>
      </c>
      <c r="AG1405" s="1044" t="s">
        <v>77</v>
      </c>
      <c r="AH1405" s="1044" t="s">
        <v>62</v>
      </c>
      <c r="AI1405" s="1044" t="s">
        <v>63</v>
      </c>
      <c r="AJ1405" s="1044" t="s">
        <v>64</v>
      </c>
    </row>
    <row r="1406" spans="2:52" ht="33.75" hidden="1" customHeight="1" x14ac:dyDescent="0.2">
      <c r="B1406" s="787"/>
      <c r="C1406" s="1083">
        <v>44905</v>
      </c>
      <c r="D1406" s="937">
        <v>12</v>
      </c>
      <c r="E1406" s="937">
        <v>12</v>
      </c>
      <c r="F1406" s="937">
        <v>12</v>
      </c>
      <c r="G1406" s="937">
        <v>12</v>
      </c>
      <c r="H1406" s="937">
        <v>12</v>
      </c>
      <c r="I1406" s="937">
        <v>12</v>
      </c>
      <c r="J1406" s="937">
        <v>12</v>
      </c>
      <c r="K1406" s="937">
        <v>12</v>
      </c>
      <c r="L1406" s="1046">
        <f t="shared" ref="L1406:L1415" si="678">SUM(D1406:K1406)</f>
        <v>96</v>
      </c>
      <c r="AC1406" s="793">
        <f t="shared" ref="AC1406:AJ1407" si="679">D1406-D1384</f>
        <v>12</v>
      </c>
      <c r="AD1406" s="793">
        <f t="shared" si="679"/>
        <v>12</v>
      </c>
      <c r="AE1406" s="793">
        <f t="shared" si="679"/>
        <v>12</v>
      </c>
      <c r="AF1406" s="793">
        <f t="shared" si="679"/>
        <v>12</v>
      </c>
      <c r="AG1406" s="793">
        <f t="shared" si="679"/>
        <v>12</v>
      </c>
      <c r="AH1406" s="793">
        <f t="shared" si="679"/>
        <v>12</v>
      </c>
      <c r="AI1406" s="793">
        <f t="shared" si="679"/>
        <v>12</v>
      </c>
      <c r="AJ1406" s="793">
        <f t="shared" si="679"/>
        <v>12</v>
      </c>
    </row>
    <row r="1407" spans="2:52" ht="33.75" hidden="1" customHeight="1" x14ac:dyDescent="0.2">
      <c r="B1407" s="787"/>
      <c r="C1407" s="888">
        <v>44914</v>
      </c>
      <c r="D1407" s="937">
        <v>20</v>
      </c>
      <c r="E1407" s="937">
        <v>20</v>
      </c>
      <c r="F1407" s="937">
        <v>20</v>
      </c>
      <c r="G1407" s="937">
        <v>20</v>
      </c>
      <c r="H1407" s="937">
        <v>20</v>
      </c>
      <c r="I1407" s="937">
        <v>20</v>
      </c>
      <c r="J1407" s="937">
        <v>20</v>
      </c>
      <c r="K1407" s="937">
        <v>20</v>
      </c>
      <c r="L1407" s="1046">
        <f t="shared" si="678"/>
        <v>160</v>
      </c>
      <c r="AC1407" s="793">
        <f t="shared" si="679"/>
        <v>20</v>
      </c>
      <c r="AD1407" s="793">
        <f t="shared" si="679"/>
        <v>20</v>
      </c>
      <c r="AE1407" s="793">
        <f t="shared" si="679"/>
        <v>20</v>
      </c>
      <c r="AF1407" s="793">
        <f t="shared" si="679"/>
        <v>20</v>
      </c>
      <c r="AG1407" s="793">
        <f t="shared" si="679"/>
        <v>20</v>
      </c>
      <c r="AH1407" s="793">
        <f t="shared" si="679"/>
        <v>20</v>
      </c>
      <c r="AI1407" s="793">
        <f t="shared" si="679"/>
        <v>20</v>
      </c>
      <c r="AJ1407" s="793">
        <f t="shared" si="679"/>
        <v>20</v>
      </c>
    </row>
    <row r="1408" spans="2:52" ht="33.75" hidden="1" customHeight="1" x14ac:dyDescent="0.2">
      <c r="B1408" s="787"/>
      <c r="C1408" s="888">
        <v>44936</v>
      </c>
      <c r="D1408" s="943"/>
      <c r="E1408" s="943"/>
      <c r="F1408" s="943"/>
      <c r="G1408" s="943"/>
      <c r="H1408" s="943"/>
      <c r="I1408" s="943"/>
      <c r="J1408" s="943"/>
      <c r="K1408" s="943"/>
      <c r="L1408" s="1046">
        <f t="shared" si="678"/>
        <v>0</v>
      </c>
      <c r="AC1408" s="793"/>
      <c r="AD1408" s="793"/>
      <c r="AE1408" s="793"/>
      <c r="AF1408" s="793"/>
      <c r="AG1408" s="793"/>
      <c r="AH1408" s="793"/>
      <c r="AI1408" s="793"/>
      <c r="AJ1408" s="793"/>
    </row>
    <row r="1409" spans="1:51" ht="33.75" hidden="1" customHeight="1" x14ac:dyDescent="0.2">
      <c r="B1409" s="787"/>
      <c r="C1409" s="888">
        <v>44943</v>
      </c>
      <c r="D1409" s="943"/>
      <c r="E1409" s="943"/>
      <c r="F1409" s="943"/>
      <c r="G1409" s="943"/>
      <c r="H1409" s="943"/>
      <c r="I1409" s="943"/>
      <c r="J1409" s="943"/>
      <c r="K1409" s="943"/>
      <c r="L1409" s="1046">
        <f t="shared" si="678"/>
        <v>0</v>
      </c>
      <c r="AC1409" s="793"/>
      <c r="AD1409" s="793"/>
      <c r="AE1409" s="793"/>
      <c r="AF1409" s="793"/>
      <c r="AG1409" s="793"/>
      <c r="AH1409" s="793"/>
      <c r="AI1409" s="793"/>
      <c r="AJ1409" s="793"/>
    </row>
    <row r="1410" spans="1:51" ht="33.75" hidden="1" customHeight="1" x14ac:dyDescent="0.2">
      <c r="B1410" s="849"/>
      <c r="C1410" s="888">
        <v>44952</v>
      </c>
      <c r="D1410" s="943"/>
      <c r="E1410" s="943"/>
      <c r="F1410" s="943"/>
      <c r="G1410" s="943"/>
      <c r="H1410" s="943"/>
      <c r="I1410" s="943"/>
      <c r="J1410" s="943"/>
      <c r="K1410" s="943"/>
      <c r="L1410" s="1046">
        <f t="shared" si="678"/>
        <v>0</v>
      </c>
      <c r="AB1410" s="540"/>
      <c r="AC1410" s="793"/>
      <c r="AD1410" s="793"/>
      <c r="AE1410" s="793"/>
      <c r="AF1410" s="793"/>
      <c r="AG1410" s="793"/>
      <c r="AH1410" s="793"/>
      <c r="AI1410" s="793"/>
      <c r="AJ1410" s="793"/>
    </row>
    <row r="1411" spans="1:51" ht="33.75" hidden="1" customHeight="1" x14ac:dyDescent="0.2">
      <c r="B1411" s="849"/>
      <c r="C1411" s="888">
        <v>44964</v>
      </c>
      <c r="D1411" s="943"/>
      <c r="E1411" s="943"/>
      <c r="F1411" s="943"/>
      <c r="G1411" s="943"/>
      <c r="H1411" s="943"/>
      <c r="I1411" s="943"/>
      <c r="J1411" s="943"/>
      <c r="K1411" s="943"/>
      <c r="L1411" s="1046">
        <f t="shared" si="678"/>
        <v>0</v>
      </c>
      <c r="AB1411" s="540"/>
      <c r="AC1411" s="793"/>
      <c r="AD1411" s="793"/>
      <c r="AE1411" s="793"/>
      <c r="AF1411" s="793"/>
      <c r="AG1411" s="793"/>
      <c r="AH1411" s="793"/>
      <c r="AI1411" s="793"/>
      <c r="AJ1411" s="793"/>
    </row>
    <row r="1412" spans="1:51" ht="33.75" hidden="1" customHeight="1" x14ac:dyDescent="0.2">
      <c r="B1412" s="849"/>
      <c r="C1412" s="888">
        <v>44975</v>
      </c>
      <c r="D1412" s="943"/>
      <c r="E1412" s="943"/>
      <c r="F1412" s="943"/>
      <c r="G1412" s="943"/>
      <c r="H1412" s="943"/>
      <c r="I1412" s="943"/>
      <c r="J1412" s="943"/>
      <c r="K1412" s="943"/>
      <c r="L1412" s="1046">
        <f t="shared" si="678"/>
        <v>0</v>
      </c>
      <c r="AB1412" s="540"/>
      <c r="AC1412" s="793"/>
      <c r="AD1412" s="793"/>
      <c r="AE1412" s="793"/>
      <c r="AF1412" s="793"/>
      <c r="AG1412" s="793"/>
      <c r="AH1412" s="793"/>
      <c r="AI1412" s="793"/>
      <c r="AJ1412" s="793"/>
    </row>
    <row r="1413" spans="1:51" ht="33.75" hidden="1" customHeight="1" x14ac:dyDescent="0.2">
      <c r="B1413" s="849"/>
      <c r="C1413" s="888">
        <v>44984</v>
      </c>
      <c r="D1413" s="943"/>
      <c r="E1413" s="943"/>
      <c r="F1413" s="943"/>
      <c r="G1413" s="943"/>
      <c r="H1413" s="943"/>
      <c r="I1413" s="943"/>
      <c r="J1413" s="943"/>
      <c r="K1413" s="943"/>
      <c r="L1413" s="1046">
        <f t="shared" si="678"/>
        <v>0</v>
      </c>
      <c r="AB1413" s="540"/>
      <c r="AC1413" s="793"/>
      <c r="AD1413" s="793"/>
      <c r="AE1413" s="793"/>
      <c r="AF1413" s="793"/>
      <c r="AG1413" s="793"/>
      <c r="AH1413" s="793"/>
      <c r="AI1413" s="793"/>
      <c r="AJ1413" s="793"/>
    </row>
    <row r="1414" spans="1:51" ht="33.75" hidden="1" customHeight="1" x14ac:dyDescent="0.2">
      <c r="B1414" s="845"/>
      <c r="C1414" s="1050">
        <v>44992</v>
      </c>
      <c r="D1414" s="943"/>
      <c r="E1414" s="943"/>
      <c r="F1414" s="943"/>
      <c r="G1414" s="943"/>
      <c r="H1414" s="943"/>
      <c r="I1414" s="943"/>
      <c r="J1414" s="943"/>
      <c r="K1414" s="943"/>
      <c r="L1414" s="1046">
        <f t="shared" si="678"/>
        <v>0</v>
      </c>
      <c r="AB1414" s="540"/>
      <c r="AC1414" s="793"/>
      <c r="AD1414" s="793"/>
      <c r="AE1414" s="793"/>
      <c r="AF1414" s="793"/>
      <c r="AG1414" s="793"/>
      <c r="AH1414" s="793"/>
      <c r="AI1414" s="793"/>
      <c r="AJ1414" s="793"/>
    </row>
    <row r="1415" spans="1:51" ht="33.75" hidden="1" customHeight="1" x14ac:dyDescent="0.2">
      <c r="B1415" s="1898" t="s">
        <v>412</v>
      </c>
      <c r="C1415" s="1898"/>
      <c r="D1415" s="1048">
        <f t="shared" ref="D1415:K1415" si="680">SUM(D1406:D1414)</f>
        <v>32</v>
      </c>
      <c r="E1415" s="1048">
        <f t="shared" si="680"/>
        <v>32</v>
      </c>
      <c r="F1415" s="1048">
        <f t="shared" si="680"/>
        <v>32</v>
      </c>
      <c r="G1415" s="1048">
        <f t="shared" si="680"/>
        <v>32</v>
      </c>
      <c r="H1415" s="1048">
        <f t="shared" si="680"/>
        <v>32</v>
      </c>
      <c r="I1415" s="1048">
        <f t="shared" si="680"/>
        <v>32</v>
      </c>
      <c r="J1415" s="1048">
        <f t="shared" si="680"/>
        <v>32</v>
      </c>
      <c r="K1415" s="1048">
        <f t="shared" si="680"/>
        <v>32</v>
      </c>
      <c r="L1415" s="1048">
        <f t="shared" si="678"/>
        <v>256</v>
      </c>
      <c r="AC1415" s="852">
        <f t="shared" ref="AC1415:AJ1415" si="681">SUM(AC1406:AC1414)</f>
        <v>32</v>
      </c>
      <c r="AD1415" s="852">
        <f t="shared" si="681"/>
        <v>32</v>
      </c>
      <c r="AE1415" s="852">
        <f t="shared" si="681"/>
        <v>32</v>
      </c>
      <c r="AF1415" s="852">
        <f t="shared" si="681"/>
        <v>32</v>
      </c>
      <c r="AG1415" s="852">
        <f t="shared" si="681"/>
        <v>32</v>
      </c>
      <c r="AH1415" s="852">
        <f t="shared" si="681"/>
        <v>32</v>
      </c>
      <c r="AI1415" s="852">
        <f t="shared" si="681"/>
        <v>32</v>
      </c>
      <c r="AJ1415" s="852">
        <f t="shared" si="681"/>
        <v>32</v>
      </c>
    </row>
    <row r="1416" spans="1:51" ht="12" hidden="1" customHeight="1" x14ac:dyDescent="0.2"/>
    <row r="1417" spans="1:51" ht="28.2" hidden="1" x14ac:dyDescent="0.2">
      <c r="B1417" s="726" t="s">
        <v>1469</v>
      </c>
      <c r="I1417" s="654"/>
      <c r="AB1417" s="654"/>
    </row>
    <row r="1418" spans="1:51" ht="12" hidden="1" customHeight="1" x14ac:dyDescent="0.2">
      <c r="AB1418" s="541"/>
    </row>
    <row r="1419" spans="1:51" ht="25.8" hidden="1" x14ac:dyDescent="0.2">
      <c r="B1419" s="792" t="s">
        <v>413</v>
      </c>
      <c r="C1419" s="89"/>
      <c r="D1419" s="1004" t="s">
        <v>414</v>
      </c>
      <c r="E1419" s="1004" t="s">
        <v>6</v>
      </c>
      <c r="F1419" s="1004" t="s">
        <v>262</v>
      </c>
      <c r="G1419" s="1004" t="s">
        <v>435</v>
      </c>
      <c r="H1419" s="1004" t="s">
        <v>7</v>
      </c>
      <c r="I1419" s="1004" t="s">
        <v>8</v>
      </c>
      <c r="J1419" s="1005" t="s">
        <v>22</v>
      </c>
      <c r="K1419" s="1004" t="s">
        <v>23</v>
      </c>
      <c r="L1419" s="1004" t="s">
        <v>24</v>
      </c>
      <c r="M1419" s="1004" t="s">
        <v>9</v>
      </c>
      <c r="N1419" s="1004" t="s">
        <v>415</v>
      </c>
      <c r="O1419" s="1004" t="s">
        <v>20</v>
      </c>
      <c r="P1419" s="1004" t="s">
        <v>10</v>
      </c>
      <c r="Q1419" s="1004" t="s">
        <v>436</v>
      </c>
      <c r="R1419" s="1004" t="s">
        <v>12</v>
      </c>
      <c r="S1419" s="1004" t="s">
        <v>11</v>
      </c>
      <c r="T1419" s="1004" t="s">
        <v>437</v>
      </c>
      <c r="U1419" s="1004" t="s">
        <v>13</v>
      </c>
      <c r="V1419" s="1004" t="s">
        <v>14</v>
      </c>
      <c r="W1419" s="1004" t="s">
        <v>416</v>
      </c>
      <c r="X1419" s="1004" t="s">
        <v>1064</v>
      </c>
      <c r="Y1419" s="1004" t="s">
        <v>15</v>
      </c>
      <c r="Z1419" s="1004" t="s">
        <v>16</v>
      </c>
      <c r="AA1419" s="87"/>
      <c r="AB1419" s="540"/>
      <c r="AC1419" s="790" t="s">
        <v>409</v>
      </c>
      <c r="AD1419" s="81"/>
      <c r="AE1419" s="81"/>
      <c r="AF1419" s="81"/>
      <c r="AG1419" s="81"/>
      <c r="AH1419" s="81"/>
      <c r="AI1419" s="81"/>
      <c r="AJ1419" s="81"/>
      <c r="AK1419" s="81"/>
      <c r="AL1419" s="81"/>
      <c r="AM1419" s="81"/>
      <c r="AN1419" s="81"/>
      <c r="AO1419" s="81"/>
      <c r="AP1419" s="81"/>
      <c r="AQ1419" s="81"/>
      <c r="AR1419" s="81"/>
      <c r="AS1419" s="81"/>
      <c r="AT1419" s="81"/>
      <c r="AU1419" s="81"/>
      <c r="AV1419" s="81"/>
    </row>
    <row r="1420" spans="1:51" ht="53.25" hidden="1" customHeight="1" x14ac:dyDescent="0.2">
      <c r="B1420" s="83" t="s">
        <v>410</v>
      </c>
      <c r="C1420" s="83" t="s">
        <v>1174</v>
      </c>
      <c r="D1420" s="1039" t="s">
        <v>1066</v>
      </c>
      <c r="E1420" s="1040" t="s">
        <v>57</v>
      </c>
      <c r="F1420" s="1041" t="s">
        <v>263</v>
      </c>
      <c r="G1420" s="1042" t="s">
        <v>340</v>
      </c>
      <c r="H1420" s="1040" t="s">
        <v>58</v>
      </c>
      <c r="I1420" s="1042" t="s">
        <v>59</v>
      </c>
      <c r="J1420" s="1043" t="s">
        <v>79</v>
      </c>
      <c r="K1420" s="1041" t="s">
        <v>80</v>
      </c>
      <c r="L1420" s="1042" t="s">
        <v>81</v>
      </c>
      <c r="M1420" s="1040" t="s">
        <v>60</v>
      </c>
      <c r="N1420" s="1042" t="s">
        <v>61</v>
      </c>
      <c r="O1420" s="1039" t="s">
        <v>77</v>
      </c>
      <c r="P1420" s="1040" t="s">
        <v>62</v>
      </c>
      <c r="Q1420" s="1041" t="s">
        <v>349</v>
      </c>
      <c r="R1420" s="1042" t="s">
        <v>65</v>
      </c>
      <c r="S1420" s="1040" t="s">
        <v>63</v>
      </c>
      <c r="T1420" s="1041" t="s">
        <v>350</v>
      </c>
      <c r="U1420" s="1041" t="s">
        <v>66</v>
      </c>
      <c r="V1420" s="1042" t="s">
        <v>67</v>
      </c>
      <c r="W1420" s="1040" t="s">
        <v>64</v>
      </c>
      <c r="X1420" s="1041" t="s">
        <v>351</v>
      </c>
      <c r="Y1420" s="1041" t="s">
        <v>68</v>
      </c>
      <c r="Z1420" s="1042" t="s">
        <v>69</v>
      </c>
      <c r="AA1420" s="784" t="s">
        <v>412</v>
      </c>
      <c r="AB1420" s="188"/>
      <c r="AC1420" s="1039" t="s">
        <v>1066</v>
      </c>
      <c r="AD1420" s="1040" t="s">
        <v>57</v>
      </c>
      <c r="AE1420" s="1041" t="s">
        <v>263</v>
      </c>
      <c r="AF1420" s="1042" t="s">
        <v>340</v>
      </c>
      <c r="AG1420" s="1040" t="s">
        <v>58</v>
      </c>
      <c r="AH1420" s="1042" t="s">
        <v>59</v>
      </c>
      <c r="AI1420" s="1043" t="s">
        <v>79</v>
      </c>
      <c r="AJ1420" s="1041" t="s">
        <v>80</v>
      </c>
      <c r="AK1420" s="1042" t="s">
        <v>81</v>
      </c>
      <c r="AL1420" s="1040" t="s">
        <v>60</v>
      </c>
      <c r="AM1420" s="1042" t="s">
        <v>61</v>
      </c>
      <c r="AN1420" s="1039" t="s">
        <v>77</v>
      </c>
      <c r="AO1420" s="1040" t="s">
        <v>62</v>
      </c>
      <c r="AP1420" s="1041" t="s">
        <v>349</v>
      </c>
      <c r="AQ1420" s="1042" t="s">
        <v>65</v>
      </c>
      <c r="AR1420" s="1040" t="s">
        <v>63</v>
      </c>
      <c r="AS1420" s="1041" t="s">
        <v>350</v>
      </c>
      <c r="AT1420" s="1041" t="s">
        <v>66</v>
      </c>
      <c r="AU1420" s="1042" t="s">
        <v>67</v>
      </c>
      <c r="AV1420" s="1040" t="s">
        <v>64</v>
      </c>
      <c r="AW1420" s="1041" t="s">
        <v>351</v>
      </c>
      <c r="AX1420" s="1041" t="s">
        <v>68</v>
      </c>
      <c r="AY1420" s="1042" t="s">
        <v>69</v>
      </c>
    </row>
    <row r="1421" spans="1:51" ht="33.75" hidden="1" customHeight="1" x14ac:dyDescent="0.2">
      <c r="A1421" s="994"/>
      <c r="B1421" s="787"/>
      <c r="C1421" s="869">
        <v>44907</v>
      </c>
      <c r="D1421" s="1013">
        <v>36</v>
      </c>
      <c r="E1421" s="1014">
        <v>15</v>
      </c>
      <c r="F1421" s="995">
        <v>0</v>
      </c>
      <c r="G1421" s="999">
        <v>0</v>
      </c>
      <c r="H1421" s="1014">
        <v>22</v>
      </c>
      <c r="I1421" s="999">
        <v>0</v>
      </c>
      <c r="J1421" s="998">
        <v>12</v>
      </c>
      <c r="K1421" s="995">
        <v>0</v>
      </c>
      <c r="L1421" s="1016">
        <v>25</v>
      </c>
      <c r="M1421" s="998">
        <v>0</v>
      </c>
      <c r="N1421" s="1016">
        <v>38</v>
      </c>
      <c r="O1421" s="997">
        <v>12</v>
      </c>
      <c r="P1421" s="998">
        <v>12</v>
      </c>
      <c r="Q1421" s="995">
        <v>0</v>
      </c>
      <c r="R1421" s="999">
        <v>23</v>
      </c>
      <c r="S1421" s="998">
        <v>12</v>
      </c>
      <c r="T1421" s="995">
        <v>0</v>
      </c>
      <c r="U1421" s="995">
        <v>0</v>
      </c>
      <c r="V1421" s="999">
        <v>23</v>
      </c>
      <c r="W1421" s="998">
        <v>12</v>
      </c>
      <c r="X1421" s="995">
        <v>0</v>
      </c>
      <c r="Y1421" s="995">
        <v>0</v>
      </c>
      <c r="Z1421" s="999">
        <v>23</v>
      </c>
      <c r="AA1421" s="848">
        <f t="shared" ref="AA1421:AA1429" si="682">SUM(D1421:Z1421)</f>
        <v>265</v>
      </c>
      <c r="AB1421" s="540" t="s">
        <v>1470</v>
      </c>
      <c r="AC1421" s="1056">
        <f>D1421-D1392</f>
        <v>-9</v>
      </c>
      <c r="AD1421" s="1056">
        <f t="shared" ref="AD1421:AY1421" si="683">E1421-E1392</f>
        <v>-15</v>
      </c>
      <c r="AE1421" s="1056">
        <f t="shared" si="683"/>
        <v>0</v>
      </c>
      <c r="AF1421" s="1056">
        <f t="shared" si="683"/>
        <v>0</v>
      </c>
      <c r="AG1421" s="1056">
        <f t="shared" si="683"/>
        <v>-23</v>
      </c>
      <c r="AH1421" s="1056">
        <f t="shared" si="683"/>
        <v>0</v>
      </c>
      <c r="AI1421" s="1056">
        <f t="shared" si="683"/>
        <v>0</v>
      </c>
      <c r="AJ1421" s="1056">
        <f t="shared" si="683"/>
        <v>0</v>
      </c>
      <c r="AK1421" s="1056">
        <f t="shared" si="683"/>
        <v>-18</v>
      </c>
      <c r="AL1421" s="1056">
        <f t="shared" si="683"/>
        <v>0</v>
      </c>
      <c r="AM1421" s="1056">
        <f t="shared" si="683"/>
        <v>-3</v>
      </c>
      <c r="AN1421" s="1056">
        <f t="shared" si="683"/>
        <v>0</v>
      </c>
      <c r="AO1421" s="1056">
        <f t="shared" si="683"/>
        <v>0</v>
      </c>
      <c r="AP1421" s="1056">
        <f t="shared" si="683"/>
        <v>0</v>
      </c>
      <c r="AQ1421" s="1056">
        <f t="shared" si="683"/>
        <v>0</v>
      </c>
      <c r="AR1421" s="1056">
        <f t="shared" si="683"/>
        <v>0</v>
      </c>
      <c r="AS1421" s="1056">
        <f t="shared" si="683"/>
        <v>0</v>
      </c>
      <c r="AT1421" s="1056">
        <f t="shared" si="683"/>
        <v>0</v>
      </c>
      <c r="AU1421" s="1056">
        <f t="shared" si="683"/>
        <v>0</v>
      </c>
      <c r="AV1421" s="1056">
        <f t="shared" si="683"/>
        <v>0</v>
      </c>
      <c r="AW1421" s="1056">
        <f t="shared" si="683"/>
        <v>0</v>
      </c>
      <c r="AX1421" s="1056">
        <f t="shared" si="683"/>
        <v>0</v>
      </c>
      <c r="AY1421" s="1056">
        <f t="shared" si="683"/>
        <v>0</v>
      </c>
    </row>
    <row r="1422" spans="1:51" ht="33.75" hidden="1" customHeight="1" x14ac:dyDescent="0.2">
      <c r="B1422" s="787"/>
      <c r="C1422" s="788">
        <v>44914</v>
      </c>
      <c r="D1422" s="997">
        <v>40</v>
      </c>
      <c r="E1422" s="998">
        <v>60</v>
      </c>
      <c r="F1422" s="995">
        <v>0</v>
      </c>
      <c r="G1422" s="999">
        <v>0</v>
      </c>
      <c r="H1422" s="998">
        <v>40</v>
      </c>
      <c r="I1422" s="999">
        <v>0</v>
      </c>
      <c r="J1422" s="998">
        <v>29</v>
      </c>
      <c r="K1422" s="995">
        <v>0</v>
      </c>
      <c r="L1422" s="999">
        <v>37</v>
      </c>
      <c r="M1422" s="998">
        <v>0</v>
      </c>
      <c r="N1422" s="999">
        <v>11</v>
      </c>
      <c r="O1422" s="997">
        <v>23</v>
      </c>
      <c r="P1422" s="998">
        <v>27</v>
      </c>
      <c r="Q1422" s="995">
        <v>0</v>
      </c>
      <c r="R1422" s="999">
        <v>7</v>
      </c>
      <c r="S1422" s="998">
        <v>27</v>
      </c>
      <c r="T1422" s="995">
        <v>0</v>
      </c>
      <c r="U1422" s="995">
        <v>0</v>
      </c>
      <c r="V1422" s="999">
        <v>7</v>
      </c>
      <c r="W1422" s="998">
        <v>27</v>
      </c>
      <c r="X1422" s="995">
        <v>0</v>
      </c>
      <c r="Y1422" s="995">
        <v>0</v>
      </c>
      <c r="Z1422" s="999">
        <v>7</v>
      </c>
      <c r="AA1422" s="848">
        <f t="shared" si="682"/>
        <v>342</v>
      </c>
      <c r="AB1422" s="540"/>
      <c r="AC1422" s="1056">
        <f t="shared" ref="AC1422:AC1429" si="684">D1422-D1393</f>
        <v>0</v>
      </c>
      <c r="AD1422" s="1056">
        <f t="shared" ref="AD1422:AD1429" si="685">E1422-E1393</f>
        <v>0</v>
      </c>
      <c r="AE1422" s="1056">
        <f t="shared" ref="AE1422:AE1429" si="686">F1422-F1393</f>
        <v>0</v>
      </c>
      <c r="AF1422" s="1056">
        <f t="shared" ref="AF1422:AF1429" si="687">G1422-G1393</f>
        <v>0</v>
      </c>
      <c r="AG1422" s="1056">
        <f t="shared" ref="AG1422:AG1429" si="688">H1422-H1393</f>
        <v>0</v>
      </c>
      <c r="AH1422" s="1056">
        <f t="shared" ref="AH1422:AH1429" si="689">I1422-I1393</f>
        <v>0</v>
      </c>
      <c r="AI1422" s="1056">
        <f t="shared" ref="AI1422:AI1429" si="690">J1422-J1393</f>
        <v>0</v>
      </c>
      <c r="AJ1422" s="1056">
        <f t="shared" ref="AJ1422:AJ1429" si="691">K1422-K1393</f>
        <v>0</v>
      </c>
      <c r="AK1422" s="1056">
        <f t="shared" ref="AK1422:AK1429" si="692">L1422-L1393</f>
        <v>0</v>
      </c>
      <c r="AL1422" s="1056">
        <f t="shared" ref="AL1422:AL1429" si="693">M1422-M1393</f>
        <v>0</v>
      </c>
      <c r="AM1422" s="1056">
        <f t="shared" ref="AM1422:AM1429" si="694">N1422-N1393</f>
        <v>0</v>
      </c>
      <c r="AN1422" s="1056">
        <f t="shared" ref="AN1422:AN1429" si="695">O1422-O1393</f>
        <v>0</v>
      </c>
      <c r="AO1422" s="1056">
        <f t="shared" ref="AO1422:AO1429" si="696">P1422-P1393</f>
        <v>0</v>
      </c>
      <c r="AP1422" s="1056">
        <f t="shared" ref="AP1422:AP1429" si="697">Q1422-Q1393</f>
        <v>0</v>
      </c>
      <c r="AQ1422" s="1056">
        <f t="shared" ref="AQ1422:AQ1429" si="698">R1422-R1393</f>
        <v>0</v>
      </c>
      <c r="AR1422" s="1056">
        <f t="shared" ref="AR1422:AR1429" si="699">S1422-S1393</f>
        <v>0</v>
      </c>
      <c r="AS1422" s="1056">
        <f t="shared" ref="AS1422:AS1429" si="700">T1422-T1393</f>
        <v>0</v>
      </c>
      <c r="AT1422" s="1056">
        <f t="shared" ref="AT1422:AT1429" si="701">U1422-U1393</f>
        <v>0</v>
      </c>
      <c r="AU1422" s="1056">
        <f t="shared" ref="AU1422:AU1429" si="702">V1422-V1393</f>
        <v>0</v>
      </c>
      <c r="AV1422" s="1056">
        <f t="shared" ref="AV1422:AV1429" si="703">W1422-W1393</f>
        <v>0</v>
      </c>
      <c r="AW1422" s="1056">
        <f t="shared" ref="AW1422:AW1429" si="704">X1422-X1393</f>
        <v>0</v>
      </c>
      <c r="AX1422" s="1056">
        <f t="shared" ref="AX1422:AX1429" si="705">Y1422-Y1393</f>
        <v>0</v>
      </c>
      <c r="AY1422" s="1056">
        <f t="shared" ref="AY1422:AY1429" si="706">Z1422-Z1393</f>
        <v>0</v>
      </c>
    </row>
    <row r="1423" spans="1:51" ht="33.75" hidden="1" customHeight="1" x14ac:dyDescent="0.2">
      <c r="B1423" s="787"/>
      <c r="C1423" s="788">
        <v>44936</v>
      </c>
      <c r="D1423" s="997">
        <v>34</v>
      </c>
      <c r="E1423" s="998">
        <v>26</v>
      </c>
      <c r="F1423" s="995">
        <v>8</v>
      </c>
      <c r="G1423" s="999">
        <v>0</v>
      </c>
      <c r="H1423" s="998">
        <v>26</v>
      </c>
      <c r="I1423" s="999">
        <v>8</v>
      </c>
      <c r="J1423" s="998">
        <v>10</v>
      </c>
      <c r="K1423" s="995">
        <v>2</v>
      </c>
      <c r="L1423" s="999">
        <v>24</v>
      </c>
      <c r="M1423" s="998">
        <v>0</v>
      </c>
      <c r="N1423" s="999">
        <v>27</v>
      </c>
      <c r="O1423" s="997">
        <v>7</v>
      </c>
      <c r="P1423" s="998">
        <v>7</v>
      </c>
      <c r="Q1423" s="995">
        <v>0</v>
      </c>
      <c r="R1423" s="999">
        <v>28</v>
      </c>
      <c r="S1423" s="998">
        <v>7</v>
      </c>
      <c r="T1423" s="995">
        <v>0</v>
      </c>
      <c r="U1423" s="995">
        <v>6</v>
      </c>
      <c r="V1423" s="999">
        <v>22</v>
      </c>
      <c r="W1423" s="998">
        <v>7</v>
      </c>
      <c r="X1423" s="995">
        <v>0</v>
      </c>
      <c r="Y1423" s="995">
        <v>6</v>
      </c>
      <c r="Z1423" s="999">
        <v>22</v>
      </c>
      <c r="AA1423" s="848">
        <f t="shared" si="682"/>
        <v>277</v>
      </c>
      <c r="AB1423" s="540"/>
      <c r="AC1423" s="1056">
        <f t="shared" si="684"/>
        <v>0</v>
      </c>
      <c r="AD1423" s="1056">
        <f t="shared" si="685"/>
        <v>0</v>
      </c>
      <c r="AE1423" s="1056">
        <f t="shared" si="686"/>
        <v>0</v>
      </c>
      <c r="AF1423" s="1056">
        <f t="shared" si="687"/>
        <v>0</v>
      </c>
      <c r="AG1423" s="1056">
        <f t="shared" si="688"/>
        <v>0</v>
      </c>
      <c r="AH1423" s="1056">
        <f t="shared" si="689"/>
        <v>0</v>
      </c>
      <c r="AI1423" s="1056">
        <f t="shared" si="690"/>
        <v>0</v>
      </c>
      <c r="AJ1423" s="1056">
        <f t="shared" si="691"/>
        <v>0</v>
      </c>
      <c r="AK1423" s="1056">
        <f t="shared" si="692"/>
        <v>0</v>
      </c>
      <c r="AL1423" s="1056">
        <f t="shared" si="693"/>
        <v>0</v>
      </c>
      <c r="AM1423" s="1056">
        <f t="shared" si="694"/>
        <v>0</v>
      </c>
      <c r="AN1423" s="1056">
        <f t="shared" si="695"/>
        <v>0</v>
      </c>
      <c r="AO1423" s="1056">
        <f t="shared" si="696"/>
        <v>0</v>
      </c>
      <c r="AP1423" s="1056">
        <f t="shared" si="697"/>
        <v>0</v>
      </c>
      <c r="AQ1423" s="1056">
        <f t="shared" si="698"/>
        <v>0</v>
      </c>
      <c r="AR1423" s="1056">
        <f t="shared" si="699"/>
        <v>0</v>
      </c>
      <c r="AS1423" s="1056">
        <f t="shared" si="700"/>
        <v>0</v>
      </c>
      <c r="AT1423" s="1056">
        <f t="shared" si="701"/>
        <v>0</v>
      </c>
      <c r="AU1423" s="1056">
        <f t="shared" si="702"/>
        <v>0</v>
      </c>
      <c r="AV1423" s="1056">
        <f t="shared" si="703"/>
        <v>0</v>
      </c>
      <c r="AW1423" s="1056">
        <f t="shared" si="704"/>
        <v>0</v>
      </c>
      <c r="AX1423" s="1056">
        <f t="shared" si="705"/>
        <v>0</v>
      </c>
      <c r="AY1423" s="1056">
        <f t="shared" si="706"/>
        <v>0</v>
      </c>
    </row>
    <row r="1424" spans="1:51" ht="33.75" hidden="1" customHeight="1" x14ac:dyDescent="0.2">
      <c r="B1424" s="787"/>
      <c r="C1424" s="788">
        <v>44943</v>
      </c>
      <c r="D1424" s="997">
        <v>38</v>
      </c>
      <c r="E1424" s="998">
        <v>49</v>
      </c>
      <c r="F1424" s="995">
        <v>0</v>
      </c>
      <c r="G1424" s="999">
        <v>0</v>
      </c>
      <c r="H1424" s="998">
        <v>38</v>
      </c>
      <c r="I1424" s="999">
        <v>0</v>
      </c>
      <c r="J1424" s="998">
        <v>20</v>
      </c>
      <c r="K1424" s="995">
        <v>1</v>
      </c>
      <c r="L1424" s="999">
        <v>19</v>
      </c>
      <c r="M1424" s="998">
        <v>0</v>
      </c>
      <c r="N1424" s="999">
        <v>26</v>
      </c>
      <c r="O1424" s="997">
        <v>14</v>
      </c>
      <c r="P1424" s="998">
        <v>16</v>
      </c>
      <c r="Q1424" s="995">
        <v>0</v>
      </c>
      <c r="R1424" s="999">
        <v>24</v>
      </c>
      <c r="S1424" s="998">
        <v>16</v>
      </c>
      <c r="T1424" s="995">
        <v>0</v>
      </c>
      <c r="U1424" s="995">
        <v>2</v>
      </c>
      <c r="V1424" s="999">
        <v>22</v>
      </c>
      <c r="W1424" s="998">
        <v>18</v>
      </c>
      <c r="X1424" s="995">
        <v>0</v>
      </c>
      <c r="Y1424" s="995">
        <v>2</v>
      </c>
      <c r="Z1424" s="999">
        <v>22</v>
      </c>
      <c r="AA1424" s="848">
        <f t="shared" si="682"/>
        <v>327</v>
      </c>
      <c r="AB1424" s="540"/>
      <c r="AC1424" s="1056">
        <f t="shared" si="684"/>
        <v>0</v>
      </c>
      <c r="AD1424" s="1056">
        <f t="shared" si="685"/>
        <v>0</v>
      </c>
      <c r="AE1424" s="1056">
        <f t="shared" si="686"/>
        <v>0</v>
      </c>
      <c r="AF1424" s="1056">
        <f t="shared" si="687"/>
        <v>0</v>
      </c>
      <c r="AG1424" s="1056">
        <f t="shared" si="688"/>
        <v>0</v>
      </c>
      <c r="AH1424" s="1056">
        <f t="shared" si="689"/>
        <v>0</v>
      </c>
      <c r="AI1424" s="1056">
        <f t="shared" si="690"/>
        <v>0</v>
      </c>
      <c r="AJ1424" s="1056">
        <f t="shared" si="691"/>
        <v>0</v>
      </c>
      <c r="AK1424" s="1056">
        <f t="shared" si="692"/>
        <v>0</v>
      </c>
      <c r="AL1424" s="1056">
        <f t="shared" si="693"/>
        <v>0</v>
      </c>
      <c r="AM1424" s="1056">
        <f t="shared" si="694"/>
        <v>0</v>
      </c>
      <c r="AN1424" s="1056">
        <f t="shared" si="695"/>
        <v>0</v>
      </c>
      <c r="AO1424" s="1056">
        <f t="shared" si="696"/>
        <v>0</v>
      </c>
      <c r="AP1424" s="1056">
        <f t="shared" si="697"/>
        <v>0</v>
      </c>
      <c r="AQ1424" s="1056">
        <f t="shared" si="698"/>
        <v>0</v>
      </c>
      <c r="AR1424" s="1056">
        <f t="shared" si="699"/>
        <v>0</v>
      </c>
      <c r="AS1424" s="1056">
        <f t="shared" si="700"/>
        <v>0</v>
      </c>
      <c r="AT1424" s="1056">
        <f t="shared" si="701"/>
        <v>0</v>
      </c>
      <c r="AU1424" s="1056">
        <f t="shared" si="702"/>
        <v>0</v>
      </c>
      <c r="AV1424" s="1056">
        <f t="shared" si="703"/>
        <v>0</v>
      </c>
      <c r="AW1424" s="1056">
        <f t="shared" si="704"/>
        <v>0</v>
      </c>
      <c r="AX1424" s="1056">
        <f t="shared" si="705"/>
        <v>0</v>
      </c>
      <c r="AY1424" s="1056">
        <f t="shared" si="706"/>
        <v>0</v>
      </c>
    </row>
    <row r="1425" spans="2:52" ht="33.75" hidden="1" customHeight="1" x14ac:dyDescent="0.2">
      <c r="B1425" s="787"/>
      <c r="C1425" s="788">
        <v>44952</v>
      </c>
      <c r="D1425" s="997">
        <v>42</v>
      </c>
      <c r="E1425" s="998">
        <v>40</v>
      </c>
      <c r="F1425" s="995">
        <v>0</v>
      </c>
      <c r="G1425" s="999">
        <v>0</v>
      </c>
      <c r="H1425" s="998">
        <v>42</v>
      </c>
      <c r="I1425" s="999">
        <v>0</v>
      </c>
      <c r="J1425" s="998">
        <v>11</v>
      </c>
      <c r="K1425" s="995">
        <v>2</v>
      </c>
      <c r="L1425" s="999">
        <v>29</v>
      </c>
      <c r="M1425" s="998">
        <v>0</v>
      </c>
      <c r="N1425" s="999">
        <v>31</v>
      </c>
      <c r="O1425" s="997">
        <v>7</v>
      </c>
      <c r="P1425" s="998">
        <v>7</v>
      </c>
      <c r="Q1425" s="995">
        <v>0</v>
      </c>
      <c r="R1425" s="999">
        <v>30</v>
      </c>
      <c r="S1425" s="998">
        <v>7</v>
      </c>
      <c r="T1425" s="995">
        <v>0</v>
      </c>
      <c r="U1425" s="995">
        <v>0</v>
      </c>
      <c r="V1425" s="999">
        <v>30</v>
      </c>
      <c r="W1425" s="998">
        <v>7</v>
      </c>
      <c r="X1425" s="995">
        <v>0</v>
      </c>
      <c r="Y1425" s="995">
        <v>0</v>
      </c>
      <c r="Z1425" s="999">
        <v>30</v>
      </c>
      <c r="AA1425" s="848">
        <f t="shared" si="682"/>
        <v>315</v>
      </c>
      <c r="AB1425" s="540"/>
      <c r="AC1425" s="1056">
        <f t="shared" si="684"/>
        <v>0</v>
      </c>
      <c r="AD1425" s="1056">
        <f t="shared" si="685"/>
        <v>0</v>
      </c>
      <c r="AE1425" s="1056">
        <f t="shared" si="686"/>
        <v>0</v>
      </c>
      <c r="AF1425" s="1056">
        <f t="shared" si="687"/>
        <v>0</v>
      </c>
      <c r="AG1425" s="1056">
        <f t="shared" si="688"/>
        <v>0</v>
      </c>
      <c r="AH1425" s="1056">
        <f t="shared" si="689"/>
        <v>0</v>
      </c>
      <c r="AI1425" s="1056">
        <f t="shared" si="690"/>
        <v>0</v>
      </c>
      <c r="AJ1425" s="1056">
        <f t="shared" si="691"/>
        <v>0</v>
      </c>
      <c r="AK1425" s="1056">
        <f t="shared" si="692"/>
        <v>0</v>
      </c>
      <c r="AL1425" s="1056">
        <f t="shared" si="693"/>
        <v>0</v>
      </c>
      <c r="AM1425" s="1056">
        <f t="shared" si="694"/>
        <v>0</v>
      </c>
      <c r="AN1425" s="1056">
        <f t="shared" si="695"/>
        <v>0</v>
      </c>
      <c r="AO1425" s="1056">
        <f t="shared" si="696"/>
        <v>0</v>
      </c>
      <c r="AP1425" s="1056">
        <f t="shared" si="697"/>
        <v>0</v>
      </c>
      <c r="AQ1425" s="1056">
        <f t="shared" si="698"/>
        <v>0</v>
      </c>
      <c r="AR1425" s="1056">
        <f t="shared" si="699"/>
        <v>0</v>
      </c>
      <c r="AS1425" s="1056">
        <f t="shared" si="700"/>
        <v>0</v>
      </c>
      <c r="AT1425" s="1056">
        <f t="shared" si="701"/>
        <v>0</v>
      </c>
      <c r="AU1425" s="1056">
        <f t="shared" si="702"/>
        <v>0</v>
      </c>
      <c r="AV1425" s="1056">
        <f t="shared" si="703"/>
        <v>0</v>
      </c>
      <c r="AW1425" s="1056">
        <f t="shared" si="704"/>
        <v>0</v>
      </c>
      <c r="AX1425" s="1056">
        <f t="shared" si="705"/>
        <v>0</v>
      </c>
      <c r="AY1425" s="1056">
        <f t="shared" si="706"/>
        <v>0</v>
      </c>
    </row>
    <row r="1426" spans="2:52" ht="33.75" hidden="1" customHeight="1" x14ac:dyDescent="0.2">
      <c r="B1426" s="787"/>
      <c r="C1426" s="788">
        <v>44964</v>
      </c>
      <c r="D1426" s="997">
        <v>43</v>
      </c>
      <c r="E1426" s="998">
        <v>43</v>
      </c>
      <c r="F1426" s="995">
        <v>0</v>
      </c>
      <c r="G1426" s="999">
        <v>0</v>
      </c>
      <c r="H1426" s="998">
        <v>43</v>
      </c>
      <c r="I1426" s="999">
        <v>0</v>
      </c>
      <c r="J1426" s="998">
        <v>33</v>
      </c>
      <c r="K1426" s="995">
        <v>0</v>
      </c>
      <c r="L1426" s="999">
        <v>10</v>
      </c>
      <c r="M1426" s="998">
        <v>0</v>
      </c>
      <c r="N1426" s="999">
        <v>11</v>
      </c>
      <c r="O1426" s="997">
        <v>28</v>
      </c>
      <c r="P1426" s="998">
        <v>32</v>
      </c>
      <c r="Q1426" s="995">
        <v>0</v>
      </c>
      <c r="R1426" s="999">
        <v>7</v>
      </c>
      <c r="S1426" s="998">
        <v>32</v>
      </c>
      <c r="T1426" s="995">
        <v>0</v>
      </c>
      <c r="U1426" s="995">
        <v>0</v>
      </c>
      <c r="V1426" s="999">
        <v>7</v>
      </c>
      <c r="W1426" s="998">
        <v>32</v>
      </c>
      <c r="X1426" s="995">
        <v>0</v>
      </c>
      <c r="Y1426" s="995">
        <v>0</v>
      </c>
      <c r="Z1426" s="999">
        <v>7</v>
      </c>
      <c r="AA1426" s="848">
        <f t="shared" si="682"/>
        <v>328</v>
      </c>
      <c r="AB1426" s="540"/>
      <c r="AC1426" s="1056">
        <f t="shared" si="684"/>
        <v>0</v>
      </c>
      <c r="AD1426" s="1056">
        <f t="shared" si="685"/>
        <v>0</v>
      </c>
      <c r="AE1426" s="1056">
        <f t="shared" si="686"/>
        <v>0</v>
      </c>
      <c r="AF1426" s="1056">
        <f t="shared" si="687"/>
        <v>0</v>
      </c>
      <c r="AG1426" s="1056">
        <f t="shared" si="688"/>
        <v>0</v>
      </c>
      <c r="AH1426" s="1056">
        <f t="shared" si="689"/>
        <v>0</v>
      </c>
      <c r="AI1426" s="1056">
        <f t="shared" si="690"/>
        <v>0</v>
      </c>
      <c r="AJ1426" s="1056">
        <f t="shared" si="691"/>
        <v>0</v>
      </c>
      <c r="AK1426" s="1056">
        <f t="shared" si="692"/>
        <v>0</v>
      </c>
      <c r="AL1426" s="1056">
        <f t="shared" si="693"/>
        <v>0</v>
      </c>
      <c r="AM1426" s="1056">
        <f t="shared" si="694"/>
        <v>0</v>
      </c>
      <c r="AN1426" s="1056">
        <f t="shared" si="695"/>
        <v>0</v>
      </c>
      <c r="AO1426" s="1056">
        <f t="shared" si="696"/>
        <v>0</v>
      </c>
      <c r="AP1426" s="1056">
        <f t="shared" si="697"/>
        <v>0</v>
      </c>
      <c r="AQ1426" s="1056">
        <f t="shared" si="698"/>
        <v>0</v>
      </c>
      <c r="AR1426" s="1056">
        <f t="shared" si="699"/>
        <v>0</v>
      </c>
      <c r="AS1426" s="1056">
        <f t="shared" si="700"/>
        <v>0</v>
      </c>
      <c r="AT1426" s="1056">
        <f t="shared" si="701"/>
        <v>0</v>
      </c>
      <c r="AU1426" s="1056">
        <f t="shared" si="702"/>
        <v>0</v>
      </c>
      <c r="AV1426" s="1056">
        <f t="shared" si="703"/>
        <v>0</v>
      </c>
      <c r="AW1426" s="1056">
        <f t="shared" si="704"/>
        <v>0</v>
      </c>
      <c r="AX1426" s="1056">
        <f t="shared" si="705"/>
        <v>0</v>
      </c>
      <c r="AY1426" s="1056">
        <f t="shared" si="706"/>
        <v>0</v>
      </c>
    </row>
    <row r="1427" spans="2:52" ht="33.75" hidden="1" customHeight="1" x14ac:dyDescent="0.2">
      <c r="B1427" s="787"/>
      <c r="C1427" s="788">
        <v>44975</v>
      </c>
      <c r="D1427" s="997">
        <v>33</v>
      </c>
      <c r="E1427" s="998">
        <v>33</v>
      </c>
      <c r="F1427" s="995">
        <v>0</v>
      </c>
      <c r="G1427" s="999">
        <v>0</v>
      </c>
      <c r="H1427" s="998">
        <v>33</v>
      </c>
      <c r="I1427" s="999">
        <v>0</v>
      </c>
      <c r="J1427" s="998">
        <v>33</v>
      </c>
      <c r="K1427" s="995">
        <v>0</v>
      </c>
      <c r="L1427" s="999">
        <v>0</v>
      </c>
      <c r="M1427" s="998">
        <v>0</v>
      </c>
      <c r="N1427" s="999">
        <v>22</v>
      </c>
      <c r="O1427" s="997">
        <v>20</v>
      </c>
      <c r="P1427" s="998">
        <v>31</v>
      </c>
      <c r="Q1427" s="995">
        <v>0</v>
      </c>
      <c r="R1427" s="999">
        <v>10</v>
      </c>
      <c r="S1427" s="998">
        <v>31</v>
      </c>
      <c r="T1427" s="995">
        <v>0</v>
      </c>
      <c r="U1427" s="995">
        <v>0</v>
      </c>
      <c r="V1427" s="999">
        <v>10</v>
      </c>
      <c r="W1427" s="998">
        <v>31</v>
      </c>
      <c r="X1427" s="995">
        <v>0</v>
      </c>
      <c r="Y1427" s="995">
        <v>0</v>
      </c>
      <c r="Z1427" s="999">
        <v>10</v>
      </c>
      <c r="AA1427" s="848">
        <f t="shared" si="682"/>
        <v>297</v>
      </c>
      <c r="AB1427" s="540"/>
      <c r="AC1427" s="1056">
        <f t="shared" si="684"/>
        <v>0</v>
      </c>
      <c r="AD1427" s="1056">
        <f t="shared" si="685"/>
        <v>0</v>
      </c>
      <c r="AE1427" s="1056">
        <f t="shared" si="686"/>
        <v>0</v>
      </c>
      <c r="AF1427" s="1056">
        <f t="shared" si="687"/>
        <v>0</v>
      </c>
      <c r="AG1427" s="1056">
        <f t="shared" si="688"/>
        <v>0</v>
      </c>
      <c r="AH1427" s="1056">
        <f t="shared" si="689"/>
        <v>0</v>
      </c>
      <c r="AI1427" s="1056">
        <f t="shared" si="690"/>
        <v>0</v>
      </c>
      <c r="AJ1427" s="1056">
        <f t="shared" si="691"/>
        <v>0</v>
      </c>
      <c r="AK1427" s="1056">
        <f t="shared" si="692"/>
        <v>0</v>
      </c>
      <c r="AL1427" s="1056">
        <f t="shared" si="693"/>
        <v>0</v>
      </c>
      <c r="AM1427" s="1056">
        <f t="shared" si="694"/>
        <v>0</v>
      </c>
      <c r="AN1427" s="1056">
        <f t="shared" si="695"/>
        <v>0</v>
      </c>
      <c r="AO1427" s="1056">
        <f t="shared" si="696"/>
        <v>0</v>
      </c>
      <c r="AP1427" s="1056">
        <f t="shared" si="697"/>
        <v>0</v>
      </c>
      <c r="AQ1427" s="1056">
        <f t="shared" si="698"/>
        <v>0</v>
      </c>
      <c r="AR1427" s="1056">
        <f t="shared" si="699"/>
        <v>0</v>
      </c>
      <c r="AS1427" s="1056">
        <f t="shared" si="700"/>
        <v>0</v>
      </c>
      <c r="AT1427" s="1056">
        <f t="shared" si="701"/>
        <v>0</v>
      </c>
      <c r="AU1427" s="1056">
        <f t="shared" si="702"/>
        <v>0</v>
      </c>
      <c r="AV1427" s="1056">
        <f t="shared" si="703"/>
        <v>0</v>
      </c>
      <c r="AW1427" s="1056">
        <f t="shared" si="704"/>
        <v>0</v>
      </c>
      <c r="AX1427" s="1056">
        <f t="shared" si="705"/>
        <v>0</v>
      </c>
      <c r="AY1427" s="1056">
        <f t="shared" si="706"/>
        <v>0</v>
      </c>
    </row>
    <row r="1428" spans="2:52" ht="33.75" hidden="1" customHeight="1" x14ac:dyDescent="0.2">
      <c r="B1428" s="787"/>
      <c r="C1428" s="788">
        <v>44984</v>
      </c>
      <c r="D1428" s="997">
        <v>18</v>
      </c>
      <c r="E1428" s="998">
        <v>15</v>
      </c>
      <c r="F1428" s="995">
        <v>0</v>
      </c>
      <c r="G1428" s="999">
        <v>0</v>
      </c>
      <c r="H1428" s="998">
        <v>15</v>
      </c>
      <c r="I1428" s="999">
        <v>0</v>
      </c>
      <c r="J1428" s="998">
        <v>15</v>
      </c>
      <c r="K1428" s="995">
        <v>0</v>
      </c>
      <c r="L1428" s="999">
        <v>0</v>
      </c>
      <c r="M1428" s="998">
        <v>0</v>
      </c>
      <c r="N1428" s="999">
        <v>1</v>
      </c>
      <c r="O1428" s="997">
        <v>25</v>
      </c>
      <c r="P1428" s="998">
        <v>26</v>
      </c>
      <c r="Q1428" s="995">
        <v>0</v>
      </c>
      <c r="R1428" s="999">
        <v>0</v>
      </c>
      <c r="S1428" s="998">
        <v>29</v>
      </c>
      <c r="T1428" s="995">
        <v>0</v>
      </c>
      <c r="U1428" s="995">
        <v>0</v>
      </c>
      <c r="V1428" s="999">
        <v>0</v>
      </c>
      <c r="W1428" s="998">
        <v>29</v>
      </c>
      <c r="X1428" s="995">
        <v>0</v>
      </c>
      <c r="Y1428" s="995">
        <v>0</v>
      </c>
      <c r="Z1428" s="999">
        <v>0</v>
      </c>
      <c r="AA1428" s="848">
        <f t="shared" si="682"/>
        <v>173</v>
      </c>
      <c r="AB1428" s="540"/>
      <c r="AC1428" s="1056">
        <f t="shared" si="684"/>
        <v>0</v>
      </c>
      <c r="AD1428" s="1056">
        <f t="shared" si="685"/>
        <v>0</v>
      </c>
      <c r="AE1428" s="1056">
        <f t="shared" si="686"/>
        <v>0</v>
      </c>
      <c r="AF1428" s="1056">
        <f t="shared" si="687"/>
        <v>0</v>
      </c>
      <c r="AG1428" s="1056">
        <f t="shared" si="688"/>
        <v>0</v>
      </c>
      <c r="AH1428" s="1056">
        <f t="shared" si="689"/>
        <v>0</v>
      </c>
      <c r="AI1428" s="1056">
        <f t="shared" si="690"/>
        <v>0</v>
      </c>
      <c r="AJ1428" s="1056">
        <f t="shared" si="691"/>
        <v>0</v>
      </c>
      <c r="AK1428" s="1056">
        <f t="shared" si="692"/>
        <v>0</v>
      </c>
      <c r="AL1428" s="1056">
        <f t="shared" si="693"/>
        <v>0</v>
      </c>
      <c r="AM1428" s="1056">
        <f t="shared" si="694"/>
        <v>0</v>
      </c>
      <c r="AN1428" s="1056">
        <f t="shared" si="695"/>
        <v>0</v>
      </c>
      <c r="AO1428" s="1056">
        <f t="shared" si="696"/>
        <v>0</v>
      </c>
      <c r="AP1428" s="1056">
        <f t="shared" si="697"/>
        <v>0</v>
      </c>
      <c r="AQ1428" s="1056">
        <f t="shared" si="698"/>
        <v>0</v>
      </c>
      <c r="AR1428" s="1056">
        <f t="shared" si="699"/>
        <v>0</v>
      </c>
      <c r="AS1428" s="1056">
        <f t="shared" si="700"/>
        <v>0</v>
      </c>
      <c r="AT1428" s="1056">
        <f t="shared" si="701"/>
        <v>0</v>
      </c>
      <c r="AU1428" s="1056">
        <f t="shared" si="702"/>
        <v>0</v>
      </c>
      <c r="AV1428" s="1056">
        <f t="shared" si="703"/>
        <v>0</v>
      </c>
      <c r="AW1428" s="1056">
        <f t="shared" si="704"/>
        <v>0</v>
      </c>
      <c r="AX1428" s="1056">
        <f t="shared" si="705"/>
        <v>0</v>
      </c>
      <c r="AY1428" s="1056">
        <f t="shared" si="706"/>
        <v>0</v>
      </c>
    </row>
    <row r="1429" spans="2:52" ht="33.75" hidden="1" customHeight="1" x14ac:dyDescent="0.2">
      <c r="B1429" s="849"/>
      <c r="C1429" s="850">
        <v>44992</v>
      </c>
      <c r="D1429" s="1003">
        <v>10</v>
      </c>
      <c r="E1429" s="1002">
        <v>3</v>
      </c>
      <c r="F1429" s="1000">
        <v>0</v>
      </c>
      <c r="G1429" s="1001">
        <v>0</v>
      </c>
      <c r="H1429" s="1002">
        <v>3</v>
      </c>
      <c r="I1429" s="1001">
        <v>0</v>
      </c>
      <c r="J1429" s="1002">
        <v>0</v>
      </c>
      <c r="K1429" s="1000">
        <v>0</v>
      </c>
      <c r="L1429" s="1001">
        <v>0</v>
      </c>
      <c r="M1429" s="1002">
        <v>0</v>
      </c>
      <c r="N1429" s="1001">
        <v>0</v>
      </c>
      <c r="O1429" s="1003">
        <v>0</v>
      </c>
      <c r="P1429" s="1002">
        <v>0</v>
      </c>
      <c r="Q1429" s="1000">
        <v>0</v>
      </c>
      <c r="R1429" s="1001">
        <v>0</v>
      </c>
      <c r="S1429" s="1002">
        <v>0</v>
      </c>
      <c r="T1429" s="1000">
        <v>0</v>
      </c>
      <c r="U1429" s="1000">
        <v>0</v>
      </c>
      <c r="V1429" s="1001">
        <v>0</v>
      </c>
      <c r="W1429" s="1002">
        <v>7</v>
      </c>
      <c r="X1429" s="1000">
        <v>0</v>
      </c>
      <c r="Y1429" s="1000">
        <v>0</v>
      </c>
      <c r="Z1429" s="1001">
        <v>0</v>
      </c>
      <c r="AA1429" s="1012">
        <f t="shared" si="682"/>
        <v>23</v>
      </c>
      <c r="AB1429" s="540"/>
      <c r="AC1429" s="1056">
        <f t="shared" si="684"/>
        <v>0</v>
      </c>
      <c r="AD1429" s="1056">
        <f t="shared" si="685"/>
        <v>0</v>
      </c>
      <c r="AE1429" s="1056">
        <f t="shared" si="686"/>
        <v>0</v>
      </c>
      <c r="AF1429" s="1056">
        <f t="shared" si="687"/>
        <v>0</v>
      </c>
      <c r="AG1429" s="1056">
        <f t="shared" si="688"/>
        <v>0</v>
      </c>
      <c r="AH1429" s="1056">
        <f t="shared" si="689"/>
        <v>0</v>
      </c>
      <c r="AI1429" s="1056">
        <f t="shared" si="690"/>
        <v>0</v>
      </c>
      <c r="AJ1429" s="1056">
        <f t="shared" si="691"/>
        <v>0</v>
      </c>
      <c r="AK1429" s="1056">
        <f t="shared" si="692"/>
        <v>0</v>
      </c>
      <c r="AL1429" s="1056">
        <f t="shared" si="693"/>
        <v>0</v>
      </c>
      <c r="AM1429" s="1056">
        <f t="shared" si="694"/>
        <v>0</v>
      </c>
      <c r="AN1429" s="1056">
        <f t="shared" si="695"/>
        <v>0</v>
      </c>
      <c r="AO1429" s="1056">
        <f t="shared" si="696"/>
        <v>0</v>
      </c>
      <c r="AP1429" s="1056">
        <f t="shared" si="697"/>
        <v>0</v>
      </c>
      <c r="AQ1429" s="1056">
        <f t="shared" si="698"/>
        <v>0</v>
      </c>
      <c r="AR1429" s="1056">
        <f t="shared" si="699"/>
        <v>0</v>
      </c>
      <c r="AS1429" s="1056">
        <f t="shared" si="700"/>
        <v>0</v>
      </c>
      <c r="AT1429" s="1056">
        <f t="shared" si="701"/>
        <v>0</v>
      </c>
      <c r="AU1429" s="1056">
        <f t="shared" si="702"/>
        <v>0</v>
      </c>
      <c r="AV1429" s="1056">
        <f t="shared" si="703"/>
        <v>0</v>
      </c>
      <c r="AW1429" s="1056">
        <f t="shared" si="704"/>
        <v>0</v>
      </c>
      <c r="AX1429" s="1056">
        <f t="shared" si="705"/>
        <v>0</v>
      </c>
      <c r="AY1429" s="1056">
        <f t="shared" si="706"/>
        <v>0</v>
      </c>
    </row>
    <row r="1430" spans="2:52" ht="33.75" hidden="1" customHeight="1" x14ac:dyDescent="0.2">
      <c r="B1430" s="1898" t="s">
        <v>412</v>
      </c>
      <c r="C1430" s="1898"/>
      <c r="D1430" s="424">
        <f t="shared" ref="D1430:AA1430" si="707">SUM(D1421:D1429)</f>
        <v>294</v>
      </c>
      <c r="E1430" s="859">
        <f t="shared" si="707"/>
        <v>284</v>
      </c>
      <c r="F1430" s="860">
        <f t="shared" si="707"/>
        <v>8</v>
      </c>
      <c r="G1430" s="861">
        <f t="shared" si="707"/>
        <v>0</v>
      </c>
      <c r="H1430" s="859">
        <f t="shared" si="707"/>
        <v>262</v>
      </c>
      <c r="I1430" s="861">
        <f t="shared" si="707"/>
        <v>8</v>
      </c>
      <c r="J1430" s="859">
        <f t="shared" si="707"/>
        <v>163</v>
      </c>
      <c r="K1430" s="860">
        <f t="shared" si="707"/>
        <v>5</v>
      </c>
      <c r="L1430" s="861">
        <f t="shared" si="707"/>
        <v>144</v>
      </c>
      <c r="M1430" s="859">
        <f t="shared" si="707"/>
        <v>0</v>
      </c>
      <c r="N1430" s="861">
        <f t="shared" si="707"/>
        <v>167</v>
      </c>
      <c r="O1430" s="424">
        <f t="shared" si="707"/>
        <v>136</v>
      </c>
      <c r="P1430" s="859">
        <f t="shared" si="707"/>
        <v>158</v>
      </c>
      <c r="Q1430" s="860">
        <f t="shared" si="707"/>
        <v>0</v>
      </c>
      <c r="R1430" s="861">
        <f t="shared" si="707"/>
        <v>129</v>
      </c>
      <c r="S1430" s="859">
        <f t="shared" si="707"/>
        <v>161</v>
      </c>
      <c r="T1430" s="860">
        <f t="shared" si="707"/>
        <v>0</v>
      </c>
      <c r="U1430" s="860">
        <f t="shared" si="707"/>
        <v>8</v>
      </c>
      <c r="V1430" s="861">
        <f t="shared" si="707"/>
        <v>121</v>
      </c>
      <c r="W1430" s="859">
        <f t="shared" si="707"/>
        <v>170</v>
      </c>
      <c r="X1430" s="860">
        <f t="shared" si="707"/>
        <v>0</v>
      </c>
      <c r="Y1430" s="860">
        <f t="shared" si="707"/>
        <v>8</v>
      </c>
      <c r="Z1430" s="861">
        <f t="shared" si="707"/>
        <v>121</v>
      </c>
      <c r="AA1430" s="996">
        <f t="shared" si="707"/>
        <v>2347</v>
      </c>
      <c r="AB1430" s="573"/>
      <c r="AC1430" s="1057">
        <f t="shared" ref="AC1430:AY1430" si="708">SUM(AC1421:AC1429)</f>
        <v>-9</v>
      </c>
      <c r="AD1430" s="1058">
        <f t="shared" si="708"/>
        <v>-15</v>
      </c>
      <c r="AE1430" s="1059">
        <f t="shared" si="708"/>
        <v>0</v>
      </c>
      <c r="AF1430" s="1060">
        <f t="shared" si="708"/>
        <v>0</v>
      </c>
      <c r="AG1430" s="1058">
        <f t="shared" si="708"/>
        <v>-23</v>
      </c>
      <c r="AH1430" s="1060">
        <f t="shared" si="708"/>
        <v>0</v>
      </c>
      <c r="AI1430" s="1058">
        <f t="shared" si="708"/>
        <v>0</v>
      </c>
      <c r="AJ1430" s="1059">
        <f t="shared" si="708"/>
        <v>0</v>
      </c>
      <c r="AK1430" s="1060">
        <f t="shared" si="708"/>
        <v>-18</v>
      </c>
      <c r="AL1430" s="1058">
        <f t="shared" si="708"/>
        <v>0</v>
      </c>
      <c r="AM1430" s="1060">
        <f t="shared" si="708"/>
        <v>-3</v>
      </c>
      <c r="AN1430" s="1057">
        <f t="shared" si="708"/>
        <v>0</v>
      </c>
      <c r="AO1430" s="1058">
        <f t="shared" si="708"/>
        <v>0</v>
      </c>
      <c r="AP1430" s="1059">
        <f t="shared" si="708"/>
        <v>0</v>
      </c>
      <c r="AQ1430" s="1060">
        <f t="shared" si="708"/>
        <v>0</v>
      </c>
      <c r="AR1430" s="1058">
        <f t="shared" si="708"/>
        <v>0</v>
      </c>
      <c r="AS1430" s="1059">
        <f t="shared" si="708"/>
        <v>0</v>
      </c>
      <c r="AT1430" s="1059">
        <f t="shared" si="708"/>
        <v>0</v>
      </c>
      <c r="AU1430" s="1060">
        <f t="shared" si="708"/>
        <v>0</v>
      </c>
      <c r="AV1430" s="1058">
        <f t="shared" si="708"/>
        <v>0</v>
      </c>
      <c r="AW1430" s="1059">
        <f t="shared" si="708"/>
        <v>0</v>
      </c>
      <c r="AX1430" s="1059">
        <f t="shared" si="708"/>
        <v>0</v>
      </c>
      <c r="AY1430" s="1060">
        <f t="shared" si="708"/>
        <v>0</v>
      </c>
      <c r="AZ1430" s="881"/>
    </row>
    <row r="1431" spans="2:52" ht="12" hidden="1" customHeight="1" x14ac:dyDescent="0.2"/>
    <row r="1432" spans="2:52" ht="12" hidden="1" customHeight="1" x14ac:dyDescent="0.2"/>
    <row r="1433" spans="2:52" ht="25.5" hidden="1" customHeight="1" x14ac:dyDescent="0.2">
      <c r="B1433" s="791" t="s">
        <v>1173</v>
      </c>
      <c r="C1433" s="89"/>
      <c r="D1433" s="99" t="s">
        <v>1164</v>
      </c>
      <c r="E1433" s="99" t="s">
        <v>1165</v>
      </c>
      <c r="F1433" s="99" t="s">
        <v>1166</v>
      </c>
      <c r="G1433" s="99" t="s">
        <v>1167</v>
      </c>
      <c r="H1433" s="99" t="s">
        <v>1168</v>
      </c>
      <c r="I1433" s="99" t="s">
        <v>1169</v>
      </c>
      <c r="J1433" s="99" t="s">
        <v>1170</v>
      </c>
      <c r="K1433" s="99" t="s">
        <v>1171</v>
      </c>
    </row>
    <row r="1434" spans="2:52" ht="45.75" hidden="1" customHeight="1" x14ac:dyDescent="0.2">
      <c r="B1434" s="83" t="s">
        <v>410</v>
      </c>
      <c r="C1434" s="782" t="s">
        <v>1175</v>
      </c>
      <c r="D1434" s="1044" t="s">
        <v>55</v>
      </c>
      <c r="E1434" s="1044" t="s">
        <v>57</v>
      </c>
      <c r="F1434" s="1044" t="s">
        <v>58</v>
      </c>
      <c r="G1434" s="1044" t="s">
        <v>1172</v>
      </c>
      <c r="H1434" s="1044" t="s">
        <v>77</v>
      </c>
      <c r="I1434" s="1044" t="s">
        <v>62</v>
      </c>
      <c r="J1434" s="1044" t="s">
        <v>63</v>
      </c>
      <c r="K1434" s="1044" t="s">
        <v>64</v>
      </c>
      <c r="L1434" s="783" t="s">
        <v>412</v>
      </c>
      <c r="AC1434" s="1044" t="s">
        <v>55</v>
      </c>
      <c r="AD1434" s="1044" t="s">
        <v>57</v>
      </c>
      <c r="AE1434" s="1044" t="s">
        <v>58</v>
      </c>
      <c r="AF1434" s="1044" t="s">
        <v>1172</v>
      </c>
      <c r="AG1434" s="1044" t="s">
        <v>77</v>
      </c>
      <c r="AH1434" s="1044" t="s">
        <v>62</v>
      </c>
      <c r="AI1434" s="1044" t="s">
        <v>63</v>
      </c>
      <c r="AJ1434" s="1044" t="s">
        <v>64</v>
      </c>
    </row>
    <row r="1435" spans="2:52" ht="33.75" hidden="1" customHeight="1" x14ac:dyDescent="0.2">
      <c r="B1435" s="787"/>
      <c r="C1435" s="1083">
        <v>44907</v>
      </c>
      <c r="D1435" s="937">
        <v>12</v>
      </c>
      <c r="E1435" s="937">
        <v>12</v>
      </c>
      <c r="F1435" s="937">
        <v>12</v>
      </c>
      <c r="G1435" s="937">
        <v>12</v>
      </c>
      <c r="H1435" s="937">
        <v>12</v>
      </c>
      <c r="I1435" s="937">
        <v>12</v>
      </c>
      <c r="J1435" s="937">
        <v>12</v>
      </c>
      <c r="K1435" s="937">
        <v>12</v>
      </c>
      <c r="L1435" s="1046">
        <f t="shared" ref="L1435:L1444" si="709">SUM(D1435:K1435)</f>
        <v>96</v>
      </c>
      <c r="AC1435" s="793">
        <f>D1435-D1406</f>
        <v>0</v>
      </c>
      <c r="AD1435" s="793">
        <f t="shared" ref="AD1435:AJ1435" si="710">E1435-E1406</f>
        <v>0</v>
      </c>
      <c r="AE1435" s="793">
        <f t="shared" si="710"/>
        <v>0</v>
      </c>
      <c r="AF1435" s="793">
        <f t="shared" si="710"/>
        <v>0</v>
      </c>
      <c r="AG1435" s="793">
        <f t="shared" si="710"/>
        <v>0</v>
      </c>
      <c r="AH1435" s="793">
        <f t="shared" si="710"/>
        <v>0</v>
      </c>
      <c r="AI1435" s="793">
        <f t="shared" si="710"/>
        <v>0</v>
      </c>
      <c r="AJ1435" s="793">
        <f t="shared" si="710"/>
        <v>0</v>
      </c>
    </row>
    <row r="1436" spans="2:52" ht="33.75" hidden="1" customHeight="1" x14ac:dyDescent="0.2">
      <c r="B1436" s="787"/>
      <c r="C1436" s="888">
        <v>44914</v>
      </c>
      <c r="D1436" s="943">
        <v>21</v>
      </c>
      <c r="E1436" s="943">
        <v>21</v>
      </c>
      <c r="F1436" s="943">
        <v>21</v>
      </c>
      <c r="G1436" s="943">
        <v>21</v>
      </c>
      <c r="H1436" s="943">
        <v>21</v>
      </c>
      <c r="I1436" s="943">
        <v>21</v>
      </c>
      <c r="J1436" s="943">
        <v>21</v>
      </c>
      <c r="K1436" s="943">
        <v>21</v>
      </c>
      <c r="L1436" s="1046">
        <f t="shared" si="709"/>
        <v>168</v>
      </c>
      <c r="AB1436" s="540" t="s">
        <v>1471</v>
      </c>
      <c r="AC1436" s="793">
        <f>D1436-D1407</f>
        <v>1</v>
      </c>
      <c r="AD1436" s="793">
        <f t="shared" ref="AD1436:AJ1436" si="711">E1436-E1407</f>
        <v>1</v>
      </c>
      <c r="AE1436" s="793">
        <f t="shared" si="711"/>
        <v>1</v>
      </c>
      <c r="AF1436" s="793">
        <f t="shared" si="711"/>
        <v>1</v>
      </c>
      <c r="AG1436" s="793">
        <f t="shared" si="711"/>
        <v>1</v>
      </c>
      <c r="AH1436" s="793">
        <f t="shared" si="711"/>
        <v>1</v>
      </c>
      <c r="AI1436" s="793">
        <f t="shared" si="711"/>
        <v>1</v>
      </c>
      <c r="AJ1436" s="793">
        <f t="shared" si="711"/>
        <v>1</v>
      </c>
    </row>
    <row r="1437" spans="2:52" ht="33.75" hidden="1" customHeight="1" x14ac:dyDescent="0.2">
      <c r="B1437" s="787"/>
      <c r="C1437" s="888">
        <v>44936</v>
      </c>
      <c r="D1437" s="943"/>
      <c r="E1437" s="943"/>
      <c r="F1437" s="943"/>
      <c r="G1437" s="943"/>
      <c r="H1437" s="943"/>
      <c r="I1437" s="943"/>
      <c r="J1437" s="943"/>
      <c r="K1437" s="943"/>
      <c r="L1437" s="1046">
        <f t="shared" si="709"/>
        <v>0</v>
      </c>
      <c r="AC1437" s="793"/>
      <c r="AD1437" s="793"/>
      <c r="AE1437" s="793"/>
      <c r="AF1437" s="793"/>
      <c r="AG1437" s="793"/>
      <c r="AH1437" s="793"/>
      <c r="AI1437" s="793"/>
      <c r="AJ1437" s="793"/>
    </row>
    <row r="1438" spans="2:52" ht="33.75" hidden="1" customHeight="1" x14ac:dyDescent="0.2">
      <c r="B1438" s="787"/>
      <c r="C1438" s="888">
        <v>44943</v>
      </c>
      <c r="D1438" s="943"/>
      <c r="E1438" s="943"/>
      <c r="F1438" s="943"/>
      <c r="G1438" s="943"/>
      <c r="H1438" s="943"/>
      <c r="I1438" s="943"/>
      <c r="J1438" s="943"/>
      <c r="K1438" s="943"/>
      <c r="L1438" s="1046">
        <f t="shared" si="709"/>
        <v>0</v>
      </c>
      <c r="AC1438" s="793"/>
      <c r="AD1438" s="793"/>
      <c r="AE1438" s="793"/>
      <c r="AF1438" s="793"/>
      <c r="AG1438" s="793"/>
      <c r="AH1438" s="793"/>
      <c r="AI1438" s="793"/>
      <c r="AJ1438" s="793"/>
    </row>
    <row r="1439" spans="2:52" ht="33.75" hidden="1" customHeight="1" x14ac:dyDescent="0.2">
      <c r="B1439" s="849"/>
      <c r="C1439" s="888">
        <v>44952</v>
      </c>
      <c r="D1439" s="943"/>
      <c r="E1439" s="943"/>
      <c r="F1439" s="943"/>
      <c r="G1439" s="943"/>
      <c r="H1439" s="943"/>
      <c r="I1439" s="943"/>
      <c r="J1439" s="943"/>
      <c r="K1439" s="943"/>
      <c r="L1439" s="1046">
        <f t="shared" si="709"/>
        <v>0</v>
      </c>
      <c r="AB1439" s="540"/>
      <c r="AC1439" s="793"/>
      <c r="AD1439" s="793"/>
      <c r="AE1439" s="793"/>
      <c r="AF1439" s="793"/>
      <c r="AG1439" s="793"/>
      <c r="AH1439" s="793"/>
      <c r="AI1439" s="793"/>
      <c r="AJ1439" s="793"/>
    </row>
    <row r="1440" spans="2:52" ht="33.75" hidden="1" customHeight="1" x14ac:dyDescent="0.2">
      <c r="B1440" s="849"/>
      <c r="C1440" s="888">
        <v>44964</v>
      </c>
      <c r="D1440" s="943"/>
      <c r="E1440" s="943"/>
      <c r="F1440" s="943"/>
      <c r="G1440" s="943"/>
      <c r="H1440" s="943"/>
      <c r="I1440" s="943"/>
      <c r="J1440" s="943"/>
      <c r="K1440" s="943"/>
      <c r="L1440" s="1046">
        <f t="shared" si="709"/>
        <v>0</v>
      </c>
      <c r="AB1440" s="540"/>
      <c r="AC1440" s="793"/>
      <c r="AD1440" s="793"/>
      <c r="AE1440" s="793"/>
      <c r="AF1440" s="793"/>
      <c r="AG1440" s="793"/>
      <c r="AH1440" s="793"/>
      <c r="AI1440" s="793"/>
      <c r="AJ1440" s="793"/>
    </row>
    <row r="1441" spans="1:51" ht="33.75" hidden="1" customHeight="1" x14ac:dyDescent="0.2">
      <c r="B1441" s="849"/>
      <c r="C1441" s="888">
        <v>44975</v>
      </c>
      <c r="D1441" s="943"/>
      <c r="E1441" s="943"/>
      <c r="F1441" s="943"/>
      <c r="G1441" s="943"/>
      <c r="H1441" s="943"/>
      <c r="I1441" s="943"/>
      <c r="J1441" s="943"/>
      <c r="K1441" s="943"/>
      <c r="L1441" s="1046">
        <f t="shared" si="709"/>
        <v>0</v>
      </c>
      <c r="AB1441" s="540"/>
      <c r="AC1441" s="793"/>
      <c r="AD1441" s="793"/>
      <c r="AE1441" s="793"/>
      <c r="AF1441" s="793"/>
      <c r="AG1441" s="793"/>
      <c r="AH1441" s="793"/>
      <c r="AI1441" s="793"/>
      <c r="AJ1441" s="793"/>
    </row>
    <row r="1442" spans="1:51" ht="33.75" hidden="1" customHeight="1" x14ac:dyDescent="0.2">
      <c r="B1442" s="849"/>
      <c r="C1442" s="888">
        <v>44984</v>
      </c>
      <c r="D1442" s="943"/>
      <c r="E1442" s="943"/>
      <c r="F1442" s="943"/>
      <c r="G1442" s="943"/>
      <c r="H1442" s="943"/>
      <c r="I1442" s="943"/>
      <c r="J1442" s="943"/>
      <c r="K1442" s="943"/>
      <c r="L1442" s="1046">
        <f t="shared" si="709"/>
        <v>0</v>
      </c>
      <c r="AB1442" s="540"/>
      <c r="AC1442" s="793"/>
      <c r="AD1442" s="793"/>
      <c r="AE1442" s="793"/>
      <c r="AF1442" s="793"/>
      <c r="AG1442" s="793"/>
      <c r="AH1442" s="793"/>
      <c r="AI1442" s="793"/>
      <c r="AJ1442" s="793"/>
    </row>
    <row r="1443" spans="1:51" ht="33.75" hidden="1" customHeight="1" x14ac:dyDescent="0.2">
      <c r="B1443" s="845"/>
      <c r="C1443" s="1050">
        <v>44992</v>
      </c>
      <c r="D1443" s="943"/>
      <c r="E1443" s="943"/>
      <c r="F1443" s="943"/>
      <c r="G1443" s="943"/>
      <c r="H1443" s="943"/>
      <c r="I1443" s="943"/>
      <c r="J1443" s="943"/>
      <c r="K1443" s="943"/>
      <c r="L1443" s="1046">
        <f t="shared" si="709"/>
        <v>0</v>
      </c>
      <c r="AB1443" s="540"/>
      <c r="AC1443" s="793"/>
      <c r="AD1443" s="793"/>
      <c r="AE1443" s="793"/>
      <c r="AF1443" s="793"/>
      <c r="AG1443" s="793"/>
      <c r="AH1443" s="793"/>
      <c r="AI1443" s="793"/>
      <c r="AJ1443" s="793"/>
    </row>
    <row r="1444" spans="1:51" ht="33.75" hidden="1" customHeight="1" x14ac:dyDescent="0.2">
      <c r="B1444" s="1898" t="s">
        <v>412</v>
      </c>
      <c r="C1444" s="1898"/>
      <c r="D1444" s="1048">
        <f t="shared" ref="D1444:K1444" si="712">SUM(D1435:D1443)</f>
        <v>33</v>
      </c>
      <c r="E1444" s="1048">
        <f t="shared" si="712"/>
        <v>33</v>
      </c>
      <c r="F1444" s="1048">
        <f t="shared" si="712"/>
        <v>33</v>
      </c>
      <c r="G1444" s="1048">
        <f t="shared" si="712"/>
        <v>33</v>
      </c>
      <c r="H1444" s="1048">
        <f t="shared" si="712"/>
        <v>33</v>
      </c>
      <c r="I1444" s="1048">
        <f t="shared" si="712"/>
        <v>33</v>
      </c>
      <c r="J1444" s="1048">
        <f t="shared" si="712"/>
        <v>33</v>
      </c>
      <c r="K1444" s="1048">
        <f t="shared" si="712"/>
        <v>33</v>
      </c>
      <c r="L1444" s="1048">
        <f t="shared" si="709"/>
        <v>264</v>
      </c>
      <c r="AC1444" s="852">
        <f t="shared" ref="AC1444:AJ1444" si="713">SUM(AC1435:AC1443)</f>
        <v>1</v>
      </c>
      <c r="AD1444" s="852">
        <f t="shared" si="713"/>
        <v>1</v>
      </c>
      <c r="AE1444" s="852">
        <f t="shared" si="713"/>
        <v>1</v>
      </c>
      <c r="AF1444" s="852">
        <f t="shared" si="713"/>
        <v>1</v>
      </c>
      <c r="AG1444" s="852">
        <f t="shared" si="713"/>
        <v>1</v>
      </c>
      <c r="AH1444" s="852">
        <f t="shared" si="713"/>
        <v>1</v>
      </c>
      <c r="AI1444" s="852">
        <f t="shared" si="713"/>
        <v>1</v>
      </c>
      <c r="AJ1444" s="852">
        <f t="shared" si="713"/>
        <v>1</v>
      </c>
    </row>
    <row r="1445" spans="1:51" ht="12" hidden="1" customHeight="1" x14ac:dyDescent="0.2"/>
    <row r="1446" spans="1:51" ht="47.25" hidden="1" customHeight="1" x14ac:dyDescent="0.2">
      <c r="C1446" s="1088" t="s">
        <v>1472</v>
      </c>
      <c r="D1446" s="1089">
        <v>19</v>
      </c>
      <c r="E1446" s="1089">
        <v>17</v>
      </c>
      <c r="F1446" s="1089">
        <v>18</v>
      </c>
      <c r="G1446" s="1089">
        <v>18</v>
      </c>
      <c r="H1446" s="1089">
        <v>18</v>
      </c>
      <c r="I1446" s="1089">
        <v>20</v>
      </c>
      <c r="J1446" s="1089">
        <v>20</v>
      </c>
      <c r="K1446" s="1089">
        <v>18</v>
      </c>
      <c r="L1446" s="1089">
        <f>SUM(D1446:K1446)</f>
        <v>148</v>
      </c>
    </row>
    <row r="1447" spans="1:51" ht="27" hidden="1" customHeight="1" x14ac:dyDescent="0.2">
      <c r="C1447" s="1090" t="s">
        <v>1473</v>
      </c>
      <c r="D1447" s="1091">
        <f>D1446-D1436</f>
        <v>-2</v>
      </c>
      <c r="E1447" s="1091">
        <f t="shared" ref="E1447:L1447" si="714">E1446-E1436</f>
        <v>-4</v>
      </c>
      <c r="F1447" s="1091">
        <f t="shared" si="714"/>
        <v>-3</v>
      </c>
      <c r="G1447" s="1091">
        <f t="shared" si="714"/>
        <v>-3</v>
      </c>
      <c r="H1447" s="1091">
        <f t="shared" si="714"/>
        <v>-3</v>
      </c>
      <c r="I1447" s="1091">
        <f t="shared" si="714"/>
        <v>-1</v>
      </c>
      <c r="J1447" s="1091">
        <f t="shared" si="714"/>
        <v>-1</v>
      </c>
      <c r="K1447" s="1091">
        <f t="shared" si="714"/>
        <v>-3</v>
      </c>
      <c r="L1447" s="1091">
        <f t="shared" si="714"/>
        <v>-20</v>
      </c>
      <c r="M1447" s="1092" t="s">
        <v>1474</v>
      </c>
    </row>
    <row r="1448" spans="1:51" ht="12" hidden="1" customHeight="1" x14ac:dyDescent="0.2"/>
    <row r="1449" spans="1:51" ht="28.2" hidden="1" x14ac:dyDescent="0.2">
      <c r="B1449" s="726" t="s">
        <v>1492</v>
      </c>
      <c r="I1449" s="654"/>
      <c r="AB1449" s="654"/>
    </row>
    <row r="1450" spans="1:51" ht="12" hidden="1" customHeight="1" x14ac:dyDescent="0.2">
      <c r="AB1450" s="541"/>
    </row>
    <row r="1451" spans="1:51" ht="25.8" hidden="1" x14ac:dyDescent="0.2">
      <c r="B1451" s="792" t="s">
        <v>413</v>
      </c>
      <c r="C1451" s="89"/>
      <c r="D1451" s="1004" t="s">
        <v>414</v>
      </c>
      <c r="E1451" s="1004" t="s">
        <v>6</v>
      </c>
      <c r="F1451" s="1004" t="s">
        <v>262</v>
      </c>
      <c r="G1451" s="1004" t="s">
        <v>435</v>
      </c>
      <c r="H1451" s="1004" t="s">
        <v>7</v>
      </c>
      <c r="I1451" s="1004" t="s">
        <v>8</v>
      </c>
      <c r="J1451" s="1005" t="s">
        <v>22</v>
      </c>
      <c r="K1451" s="1004" t="s">
        <v>23</v>
      </c>
      <c r="L1451" s="1004" t="s">
        <v>24</v>
      </c>
      <c r="M1451" s="1004" t="s">
        <v>9</v>
      </c>
      <c r="N1451" s="1004" t="s">
        <v>415</v>
      </c>
      <c r="O1451" s="1004" t="s">
        <v>20</v>
      </c>
      <c r="P1451" s="1004" t="s">
        <v>10</v>
      </c>
      <c r="Q1451" s="1004" t="s">
        <v>436</v>
      </c>
      <c r="R1451" s="1004" t="s">
        <v>12</v>
      </c>
      <c r="S1451" s="1004" t="s">
        <v>11</v>
      </c>
      <c r="T1451" s="1004" t="s">
        <v>437</v>
      </c>
      <c r="U1451" s="1004" t="s">
        <v>13</v>
      </c>
      <c r="V1451" s="1004" t="s">
        <v>14</v>
      </c>
      <c r="W1451" s="1004" t="s">
        <v>416</v>
      </c>
      <c r="X1451" s="1004" t="s">
        <v>1064</v>
      </c>
      <c r="Y1451" s="1004" t="s">
        <v>15</v>
      </c>
      <c r="Z1451" s="1004" t="s">
        <v>16</v>
      </c>
      <c r="AA1451" s="87"/>
      <c r="AB1451" s="540"/>
      <c r="AC1451" s="790" t="s">
        <v>409</v>
      </c>
      <c r="AD1451" s="81"/>
      <c r="AE1451" s="81"/>
      <c r="AF1451" s="81"/>
      <c r="AG1451" s="81"/>
      <c r="AH1451" s="81"/>
      <c r="AI1451" s="81"/>
      <c r="AJ1451" s="81"/>
      <c r="AK1451" s="81"/>
      <c r="AL1451" s="81"/>
      <c r="AM1451" s="81"/>
      <c r="AN1451" s="81"/>
      <c r="AO1451" s="81"/>
      <c r="AP1451" s="81"/>
      <c r="AQ1451" s="81"/>
      <c r="AR1451" s="81"/>
      <c r="AS1451" s="81"/>
      <c r="AT1451" s="81"/>
      <c r="AU1451" s="81"/>
      <c r="AV1451" s="81"/>
    </row>
    <row r="1452" spans="1:51" ht="53.25" hidden="1" customHeight="1" x14ac:dyDescent="0.2">
      <c r="B1452" s="83" t="s">
        <v>410</v>
      </c>
      <c r="C1452" s="83" t="s">
        <v>1174</v>
      </c>
      <c r="D1452" s="1039" t="s">
        <v>1066</v>
      </c>
      <c r="E1452" s="1040" t="s">
        <v>57</v>
      </c>
      <c r="F1452" s="1041" t="s">
        <v>263</v>
      </c>
      <c r="G1452" s="1042" t="s">
        <v>340</v>
      </c>
      <c r="H1452" s="1040" t="s">
        <v>58</v>
      </c>
      <c r="I1452" s="1042" t="s">
        <v>59</v>
      </c>
      <c r="J1452" s="1043" t="s">
        <v>79</v>
      </c>
      <c r="K1452" s="1041" t="s">
        <v>80</v>
      </c>
      <c r="L1452" s="1042" t="s">
        <v>81</v>
      </c>
      <c r="M1452" s="1040" t="s">
        <v>60</v>
      </c>
      <c r="N1452" s="1042" t="s">
        <v>61</v>
      </c>
      <c r="O1452" s="1039" t="s">
        <v>77</v>
      </c>
      <c r="P1452" s="1040" t="s">
        <v>62</v>
      </c>
      <c r="Q1452" s="1041" t="s">
        <v>349</v>
      </c>
      <c r="R1452" s="1042" t="s">
        <v>65</v>
      </c>
      <c r="S1452" s="1040" t="s">
        <v>63</v>
      </c>
      <c r="T1452" s="1041" t="s">
        <v>350</v>
      </c>
      <c r="U1452" s="1041" t="s">
        <v>66</v>
      </c>
      <c r="V1452" s="1042" t="s">
        <v>67</v>
      </c>
      <c r="W1452" s="1040" t="s">
        <v>64</v>
      </c>
      <c r="X1452" s="1041" t="s">
        <v>351</v>
      </c>
      <c r="Y1452" s="1041" t="s">
        <v>68</v>
      </c>
      <c r="Z1452" s="1042" t="s">
        <v>69</v>
      </c>
      <c r="AA1452" s="784" t="s">
        <v>412</v>
      </c>
      <c r="AB1452" s="188"/>
      <c r="AC1452" s="1039" t="s">
        <v>1066</v>
      </c>
      <c r="AD1452" s="1040" t="s">
        <v>57</v>
      </c>
      <c r="AE1452" s="1041" t="s">
        <v>263</v>
      </c>
      <c r="AF1452" s="1042" t="s">
        <v>340</v>
      </c>
      <c r="AG1452" s="1040" t="s">
        <v>58</v>
      </c>
      <c r="AH1452" s="1042" t="s">
        <v>59</v>
      </c>
      <c r="AI1452" s="1043" t="s">
        <v>79</v>
      </c>
      <c r="AJ1452" s="1041" t="s">
        <v>80</v>
      </c>
      <c r="AK1452" s="1042" t="s">
        <v>81</v>
      </c>
      <c r="AL1452" s="1040" t="s">
        <v>60</v>
      </c>
      <c r="AM1452" s="1042" t="s">
        <v>61</v>
      </c>
      <c r="AN1452" s="1039" t="s">
        <v>77</v>
      </c>
      <c r="AO1452" s="1040" t="s">
        <v>62</v>
      </c>
      <c r="AP1452" s="1041" t="s">
        <v>349</v>
      </c>
      <c r="AQ1452" s="1042" t="s">
        <v>65</v>
      </c>
      <c r="AR1452" s="1040" t="s">
        <v>63</v>
      </c>
      <c r="AS1452" s="1041" t="s">
        <v>350</v>
      </c>
      <c r="AT1452" s="1041" t="s">
        <v>66</v>
      </c>
      <c r="AU1452" s="1042" t="s">
        <v>67</v>
      </c>
      <c r="AV1452" s="1040" t="s">
        <v>64</v>
      </c>
      <c r="AW1452" s="1041" t="s">
        <v>351</v>
      </c>
      <c r="AX1452" s="1041" t="s">
        <v>68</v>
      </c>
      <c r="AY1452" s="1042" t="s">
        <v>69</v>
      </c>
    </row>
    <row r="1453" spans="1:51" ht="33.75" hidden="1" customHeight="1" x14ac:dyDescent="0.2">
      <c r="A1453" s="994"/>
      <c r="B1453" s="787"/>
      <c r="C1453" s="788">
        <v>44943</v>
      </c>
      <c r="D1453" s="997">
        <v>38</v>
      </c>
      <c r="E1453" s="998">
        <v>49</v>
      </c>
      <c r="F1453" s="995">
        <v>0</v>
      </c>
      <c r="G1453" s="999">
        <v>0</v>
      </c>
      <c r="H1453" s="998">
        <v>38</v>
      </c>
      <c r="I1453" s="999">
        <v>0</v>
      </c>
      <c r="J1453" s="998">
        <v>20</v>
      </c>
      <c r="K1453" s="995">
        <v>1</v>
      </c>
      <c r="L1453" s="999">
        <v>19</v>
      </c>
      <c r="M1453" s="998">
        <v>0</v>
      </c>
      <c r="N1453" s="999">
        <v>26</v>
      </c>
      <c r="O1453" s="997">
        <v>14</v>
      </c>
      <c r="P1453" s="998">
        <v>16</v>
      </c>
      <c r="Q1453" s="995">
        <v>0</v>
      </c>
      <c r="R1453" s="999">
        <v>24</v>
      </c>
      <c r="S1453" s="998">
        <v>16</v>
      </c>
      <c r="T1453" s="995">
        <v>0</v>
      </c>
      <c r="U1453" s="995">
        <v>2</v>
      </c>
      <c r="V1453" s="999">
        <v>22</v>
      </c>
      <c r="W1453" s="998">
        <v>18</v>
      </c>
      <c r="X1453" s="995">
        <v>0</v>
      </c>
      <c r="Y1453" s="995">
        <v>2</v>
      </c>
      <c r="Z1453" s="999">
        <v>22</v>
      </c>
      <c r="AA1453" s="848">
        <f t="shared" ref="AA1453:AA1460" si="715">SUM(D1453:Z1453)</f>
        <v>327</v>
      </c>
      <c r="AB1453" s="540"/>
      <c r="AC1453" s="1056">
        <f>D1453-D1424</f>
        <v>0</v>
      </c>
      <c r="AD1453" s="1056">
        <f t="shared" ref="AD1453:AY1453" si="716">E1453-E1424</f>
        <v>0</v>
      </c>
      <c r="AE1453" s="1056">
        <f t="shared" si="716"/>
        <v>0</v>
      </c>
      <c r="AF1453" s="1056">
        <f t="shared" si="716"/>
        <v>0</v>
      </c>
      <c r="AG1453" s="1056">
        <f t="shared" si="716"/>
        <v>0</v>
      </c>
      <c r="AH1453" s="1056">
        <f t="shared" si="716"/>
        <v>0</v>
      </c>
      <c r="AI1453" s="1056">
        <f t="shared" si="716"/>
        <v>0</v>
      </c>
      <c r="AJ1453" s="1056">
        <f t="shared" si="716"/>
        <v>0</v>
      </c>
      <c r="AK1453" s="1056">
        <f t="shared" si="716"/>
        <v>0</v>
      </c>
      <c r="AL1453" s="1056">
        <f t="shared" si="716"/>
        <v>0</v>
      </c>
      <c r="AM1453" s="1056">
        <f t="shared" si="716"/>
        <v>0</v>
      </c>
      <c r="AN1453" s="1056">
        <f t="shared" si="716"/>
        <v>0</v>
      </c>
      <c r="AO1453" s="1056">
        <f t="shared" si="716"/>
        <v>0</v>
      </c>
      <c r="AP1453" s="1056">
        <f t="shared" si="716"/>
        <v>0</v>
      </c>
      <c r="AQ1453" s="1056">
        <f t="shared" si="716"/>
        <v>0</v>
      </c>
      <c r="AR1453" s="1056">
        <f t="shared" si="716"/>
        <v>0</v>
      </c>
      <c r="AS1453" s="1056">
        <f t="shared" si="716"/>
        <v>0</v>
      </c>
      <c r="AT1453" s="1056">
        <f t="shared" si="716"/>
        <v>0</v>
      </c>
      <c r="AU1453" s="1056">
        <f t="shared" si="716"/>
        <v>0</v>
      </c>
      <c r="AV1453" s="1056">
        <f t="shared" si="716"/>
        <v>0</v>
      </c>
      <c r="AW1453" s="1056">
        <f t="shared" si="716"/>
        <v>0</v>
      </c>
      <c r="AX1453" s="1056">
        <f t="shared" si="716"/>
        <v>0</v>
      </c>
      <c r="AY1453" s="1056">
        <f t="shared" si="716"/>
        <v>0</v>
      </c>
    </row>
    <row r="1454" spans="1:51" ht="33.75" hidden="1" customHeight="1" x14ac:dyDescent="0.2">
      <c r="B1454" s="787"/>
      <c r="C1454" s="788">
        <v>44952</v>
      </c>
      <c r="D1454" s="997">
        <v>42</v>
      </c>
      <c r="E1454" s="998">
        <v>40</v>
      </c>
      <c r="F1454" s="995">
        <v>0</v>
      </c>
      <c r="G1454" s="999">
        <v>0</v>
      </c>
      <c r="H1454" s="998">
        <v>42</v>
      </c>
      <c r="I1454" s="999">
        <v>0</v>
      </c>
      <c r="J1454" s="998">
        <v>11</v>
      </c>
      <c r="K1454" s="995">
        <v>2</v>
      </c>
      <c r="L1454" s="999">
        <v>29</v>
      </c>
      <c r="M1454" s="998">
        <v>0</v>
      </c>
      <c r="N1454" s="999">
        <v>31</v>
      </c>
      <c r="O1454" s="997">
        <v>7</v>
      </c>
      <c r="P1454" s="998">
        <v>7</v>
      </c>
      <c r="Q1454" s="995">
        <v>0</v>
      </c>
      <c r="R1454" s="999">
        <v>30</v>
      </c>
      <c r="S1454" s="998">
        <v>7</v>
      </c>
      <c r="T1454" s="995">
        <v>0</v>
      </c>
      <c r="U1454" s="995">
        <v>0</v>
      </c>
      <c r="V1454" s="999">
        <v>30</v>
      </c>
      <c r="W1454" s="998">
        <v>7</v>
      </c>
      <c r="X1454" s="995">
        <v>0</v>
      </c>
      <c r="Y1454" s="995">
        <v>0</v>
      </c>
      <c r="Z1454" s="999">
        <v>30</v>
      </c>
      <c r="AA1454" s="848">
        <f t="shared" si="715"/>
        <v>315</v>
      </c>
      <c r="AB1454" s="540"/>
      <c r="AC1454" s="1056">
        <f t="shared" ref="AC1454:AC1458" si="717">D1454-D1425</f>
        <v>0</v>
      </c>
      <c r="AD1454" s="1056">
        <f t="shared" ref="AD1454:AD1458" si="718">E1454-E1425</f>
        <v>0</v>
      </c>
      <c r="AE1454" s="1056">
        <f t="shared" ref="AE1454:AE1458" si="719">F1454-F1425</f>
        <v>0</v>
      </c>
      <c r="AF1454" s="1056">
        <f t="shared" ref="AF1454:AF1458" si="720">G1454-G1425</f>
        <v>0</v>
      </c>
      <c r="AG1454" s="1056">
        <f t="shared" ref="AG1454:AG1458" si="721">H1454-H1425</f>
        <v>0</v>
      </c>
      <c r="AH1454" s="1056">
        <f t="shared" ref="AH1454:AH1458" si="722">I1454-I1425</f>
        <v>0</v>
      </c>
      <c r="AI1454" s="1056">
        <f t="shared" ref="AI1454:AI1458" si="723">J1454-J1425</f>
        <v>0</v>
      </c>
      <c r="AJ1454" s="1056">
        <f t="shared" ref="AJ1454:AJ1458" si="724">K1454-K1425</f>
        <v>0</v>
      </c>
      <c r="AK1454" s="1056">
        <f t="shared" ref="AK1454:AK1458" si="725">L1454-L1425</f>
        <v>0</v>
      </c>
      <c r="AL1454" s="1056">
        <f t="shared" ref="AL1454:AL1458" si="726">M1454-M1425</f>
        <v>0</v>
      </c>
      <c r="AM1454" s="1056">
        <f t="shared" ref="AM1454:AM1458" si="727">N1454-N1425</f>
        <v>0</v>
      </c>
      <c r="AN1454" s="1056">
        <f t="shared" ref="AN1454:AN1458" si="728">O1454-O1425</f>
        <v>0</v>
      </c>
      <c r="AO1454" s="1056">
        <f t="shared" ref="AO1454:AO1458" si="729">P1454-P1425</f>
        <v>0</v>
      </c>
      <c r="AP1454" s="1056">
        <f t="shared" ref="AP1454:AP1458" si="730">Q1454-Q1425</f>
        <v>0</v>
      </c>
      <c r="AQ1454" s="1056">
        <f t="shared" ref="AQ1454:AQ1458" si="731">R1454-R1425</f>
        <v>0</v>
      </c>
      <c r="AR1454" s="1056">
        <f t="shared" ref="AR1454:AR1458" si="732">S1454-S1425</f>
        <v>0</v>
      </c>
      <c r="AS1454" s="1056">
        <f t="shared" ref="AS1454:AS1458" si="733">T1454-T1425</f>
        <v>0</v>
      </c>
      <c r="AT1454" s="1056">
        <f t="shared" ref="AT1454:AT1458" si="734">U1454-U1425</f>
        <v>0</v>
      </c>
      <c r="AU1454" s="1056">
        <f t="shared" ref="AU1454:AU1458" si="735">V1454-V1425</f>
        <v>0</v>
      </c>
      <c r="AV1454" s="1056">
        <f t="shared" ref="AV1454:AV1458" si="736">W1454-W1425</f>
        <v>0</v>
      </c>
      <c r="AW1454" s="1056">
        <f t="shared" ref="AW1454:AW1458" si="737">X1454-X1425</f>
        <v>0</v>
      </c>
      <c r="AX1454" s="1056">
        <f t="shared" ref="AX1454:AX1458" si="738">Y1454-Y1425</f>
        <v>0</v>
      </c>
      <c r="AY1454" s="1056">
        <f t="shared" ref="AY1454:AY1458" si="739">Z1454-Z1425</f>
        <v>0</v>
      </c>
    </row>
    <row r="1455" spans="1:51" ht="33.75" hidden="1" customHeight="1" x14ac:dyDescent="0.2">
      <c r="B1455" s="787"/>
      <c r="C1455" s="788">
        <v>44964</v>
      </c>
      <c r="D1455" s="997">
        <v>43</v>
      </c>
      <c r="E1455" s="998">
        <v>43</v>
      </c>
      <c r="F1455" s="995">
        <v>0</v>
      </c>
      <c r="G1455" s="999">
        <v>0</v>
      </c>
      <c r="H1455" s="998">
        <v>43</v>
      </c>
      <c r="I1455" s="999">
        <v>0</v>
      </c>
      <c r="J1455" s="998">
        <v>33</v>
      </c>
      <c r="K1455" s="995">
        <v>0</v>
      </c>
      <c r="L1455" s="999">
        <v>10</v>
      </c>
      <c r="M1455" s="998">
        <v>0</v>
      </c>
      <c r="N1455" s="999">
        <v>11</v>
      </c>
      <c r="O1455" s="997">
        <v>28</v>
      </c>
      <c r="P1455" s="998">
        <v>32</v>
      </c>
      <c r="Q1455" s="995">
        <v>0</v>
      </c>
      <c r="R1455" s="999">
        <v>7</v>
      </c>
      <c r="S1455" s="998">
        <v>32</v>
      </c>
      <c r="T1455" s="995">
        <v>0</v>
      </c>
      <c r="U1455" s="995">
        <v>0</v>
      </c>
      <c r="V1455" s="999">
        <v>7</v>
      </c>
      <c r="W1455" s="998">
        <v>32</v>
      </c>
      <c r="X1455" s="995">
        <v>0</v>
      </c>
      <c r="Y1455" s="995">
        <v>0</v>
      </c>
      <c r="Z1455" s="999">
        <v>7</v>
      </c>
      <c r="AA1455" s="848">
        <f t="shared" si="715"/>
        <v>328</v>
      </c>
      <c r="AB1455" s="540"/>
      <c r="AC1455" s="1056">
        <f t="shared" si="717"/>
        <v>0</v>
      </c>
      <c r="AD1455" s="1056">
        <f t="shared" si="718"/>
        <v>0</v>
      </c>
      <c r="AE1455" s="1056">
        <f t="shared" si="719"/>
        <v>0</v>
      </c>
      <c r="AF1455" s="1056">
        <f t="shared" si="720"/>
        <v>0</v>
      </c>
      <c r="AG1455" s="1056">
        <f t="shared" si="721"/>
        <v>0</v>
      </c>
      <c r="AH1455" s="1056">
        <f t="shared" si="722"/>
        <v>0</v>
      </c>
      <c r="AI1455" s="1056">
        <f t="shared" si="723"/>
        <v>0</v>
      </c>
      <c r="AJ1455" s="1056">
        <f t="shared" si="724"/>
        <v>0</v>
      </c>
      <c r="AK1455" s="1056">
        <f t="shared" si="725"/>
        <v>0</v>
      </c>
      <c r="AL1455" s="1056">
        <f t="shared" si="726"/>
        <v>0</v>
      </c>
      <c r="AM1455" s="1056">
        <f t="shared" si="727"/>
        <v>0</v>
      </c>
      <c r="AN1455" s="1056">
        <f t="shared" si="728"/>
        <v>0</v>
      </c>
      <c r="AO1455" s="1056">
        <f t="shared" si="729"/>
        <v>0</v>
      </c>
      <c r="AP1455" s="1056">
        <f t="shared" si="730"/>
        <v>0</v>
      </c>
      <c r="AQ1455" s="1056">
        <f t="shared" si="731"/>
        <v>0</v>
      </c>
      <c r="AR1455" s="1056">
        <f t="shared" si="732"/>
        <v>0</v>
      </c>
      <c r="AS1455" s="1056">
        <f t="shared" si="733"/>
        <v>0</v>
      </c>
      <c r="AT1455" s="1056">
        <f t="shared" si="734"/>
        <v>0</v>
      </c>
      <c r="AU1455" s="1056">
        <f t="shared" si="735"/>
        <v>0</v>
      </c>
      <c r="AV1455" s="1056">
        <f t="shared" si="736"/>
        <v>0</v>
      </c>
      <c r="AW1455" s="1056">
        <f t="shared" si="737"/>
        <v>0</v>
      </c>
      <c r="AX1455" s="1056">
        <f t="shared" si="738"/>
        <v>0</v>
      </c>
      <c r="AY1455" s="1056">
        <f t="shared" si="739"/>
        <v>0</v>
      </c>
    </row>
    <row r="1456" spans="1:51" ht="33.75" hidden="1" customHeight="1" x14ac:dyDescent="0.2">
      <c r="B1456" s="787"/>
      <c r="C1456" s="788">
        <v>44975</v>
      </c>
      <c r="D1456" s="997">
        <v>33</v>
      </c>
      <c r="E1456" s="998">
        <v>33</v>
      </c>
      <c r="F1456" s="995">
        <v>0</v>
      </c>
      <c r="G1456" s="999">
        <v>0</v>
      </c>
      <c r="H1456" s="998">
        <v>33</v>
      </c>
      <c r="I1456" s="999">
        <v>0</v>
      </c>
      <c r="J1456" s="998">
        <v>33</v>
      </c>
      <c r="K1456" s="995">
        <v>0</v>
      </c>
      <c r="L1456" s="999">
        <v>0</v>
      </c>
      <c r="M1456" s="998">
        <v>0</v>
      </c>
      <c r="N1456" s="999">
        <v>22</v>
      </c>
      <c r="O1456" s="997">
        <v>20</v>
      </c>
      <c r="P1456" s="998">
        <v>31</v>
      </c>
      <c r="Q1456" s="995">
        <v>0</v>
      </c>
      <c r="R1456" s="999">
        <v>10</v>
      </c>
      <c r="S1456" s="998">
        <v>31</v>
      </c>
      <c r="T1456" s="995">
        <v>0</v>
      </c>
      <c r="U1456" s="995">
        <v>0</v>
      </c>
      <c r="V1456" s="999">
        <v>10</v>
      </c>
      <c r="W1456" s="998">
        <v>31</v>
      </c>
      <c r="X1456" s="995">
        <v>0</v>
      </c>
      <c r="Y1456" s="995">
        <v>0</v>
      </c>
      <c r="Z1456" s="999">
        <v>10</v>
      </c>
      <c r="AA1456" s="848">
        <f t="shared" si="715"/>
        <v>297</v>
      </c>
      <c r="AB1456" s="540"/>
      <c r="AC1456" s="1056">
        <f t="shared" si="717"/>
        <v>0</v>
      </c>
      <c r="AD1456" s="1056">
        <f t="shared" si="718"/>
        <v>0</v>
      </c>
      <c r="AE1456" s="1056">
        <f t="shared" si="719"/>
        <v>0</v>
      </c>
      <c r="AF1456" s="1056">
        <f t="shared" si="720"/>
        <v>0</v>
      </c>
      <c r="AG1456" s="1056">
        <f t="shared" si="721"/>
        <v>0</v>
      </c>
      <c r="AH1456" s="1056">
        <f t="shared" si="722"/>
        <v>0</v>
      </c>
      <c r="AI1456" s="1056">
        <f t="shared" si="723"/>
        <v>0</v>
      </c>
      <c r="AJ1456" s="1056">
        <f t="shared" si="724"/>
        <v>0</v>
      </c>
      <c r="AK1456" s="1056">
        <f t="shared" si="725"/>
        <v>0</v>
      </c>
      <c r="AL1456" s="1056">
        <f t="shared" si="726"/>
        <v>0</v>
      </c>
      <c r="AM1456" s="1056">
        <f t="shared" si="727"/>
        <v>0</v>
      </c>
      <c r="AN1456" s="1056">
        <f t="shared" si="728"/>
        <v>0</v>
      </c>
      <c r="AO1456" s="1056">
        <f t="shared" si="729"/>
        <v>0</v>
      </c>
      <c r="AP1456" s="1056">
        <f t="shared" si="730"/>
        <v>0</v>
      </c>
      <c r="AQ1456" s="1056">
        <f t="shared" si="731"/>
        <v>0</v>
      </c>
      <c r="AR1456" s="1056">
        <f t="shared" si="732"/>
        <v>0</v>
      </c>
      <c r="AS1456" s="1056">
        <f t="shared" si="733"/>
        <v>0</v>
      </c>
      <c r="AT1456" s="1056">
        <f t="shared" si="734"/>
        <v>0</v>
      </c>
      <c r="AU1456" s="1056">
        <f t="shared" si="735"/>
        <v>0</v>
      </c>
      <c r="AV1456" s="1056">
        <f t="shared" si="736"/>
        <v>0</v>
      </c>
      <c r="AW1456" s="1056">
        <f t="shared" si="737"/>
        <v>0</v>
      </c>
      <c r="AX1456" s="1056">
        <f t="shared" si="738"/>
        <v>0</v>
      </c>
      <c r="AY1456" s="1056">
        <f t="shared" si="739"/>
        <v>0</v>
      </c>
    </row>
    <row r="1457" spans="2:52" ht="33.75" hidden="1" customHeight="1" x14ac:dyDescent="0.2">
      <c r="B1457" s="787"/>
      <c r="C1457" s="788">
        <v>44984</v>
      </c>
      <c r="D1457" s="997">
        <v>18</v>
      </c>
      <c r="E1457" s="998">
        <v>15</v>
      </c>
      <c r="F1457" s="995">
        <v>0</v>
      </c>
      <c r="G1457" s="999">
        <v>0</v>
      </c>
      <c r="H1457" s="998">
        <v>15</v>
      </c>
      <c r="I1457" s="999">
        <v>0</v>
      </c>
      <c r="J1457" s="998">
        <v>15</v>
      </c>
      <c r="K1457" s="995">
        <v>0</v>
      </c>
      <c r="L1457" s="999">
        <v>0</v>
      </c>
      <c r="M1457" s="998">
        <v>0</v>
      </c>
      <c r="N1457" s="999">
        <v>1</v>
      </c>
      <c r="O1457" s="997">
        <v>25</v>
      </c>
      <c r="P1457" s="998">
        <v>26</v>
      </c>
      <c r="Q1457" s="995">
        <v>0</v>
      </c>
      <c r="R1457" s="999">
        <v>0</v>
      </c>
      <c r="S1457" s="998">
        <v>29</v>
      </c>
      <c r="T1457" s="995">
        <v>0</v>
      </c>
      <c r="U1457" s="995">
        <v>0</v>
      </c>
      <c r="V1457" s="999">
        <v>0</v>
      </c>
      <c r="W1457" s="998">
        <v>29</v>
      </c>
      <c r="X1457" s="995">
        <v>0</v>
      </c>
      <c r="Y1457" s="995">
        <v>0</v>
      </c>
      <c r="Z1457" s="999">
        <v>0</v>
      </c>
      <c r="AA1457" s="848">
        <f t="shared" si="715"/>
        <v>173</v>
      </c>
      <c r="AB1457" s="540"/>
      <c r="AC1457" s="1056">
        <f t="shared" si="717"/>
        <v>0</v>
      </c>
      <c r="AD1457" s="1056">
        <f t="shared" si="718"/>
        <v>0</v>
      </c>
      <c r="AE1457" s="1056">
        <f t="shared" si="719"/>
        <v>0</v>
      </c>
      <c r="AF1457" s="1056">
        <f t="shared" si="720"/>
        <v>0</v>
      </c>
      <c r="AG1457" s="1056">
        <f t="shared" si="721"/>
        <v>0</v>
      </c>
      <c r="AH1457" s="1056">
        <f t="shared" si="722"/>
        <v>0</v>
      </c>
      <c r="AI1457" s="1056">
        <f t="shared" si="723"/>
        <v>0</v>
      </c>
      <c r="AJ1457" s="1056">
        <f t="shared" si="724"/>
        <v>0</v>
      </c>
      <c r="AK1457" s="1056">
        <f t="shared" si="725"/>
        <v>0</v>
      </c>
      <c r="AL1457" s="1056">
        <f t="shared" si="726"/>
        <v>0</v>
      </c>
      <c r="AM1457" s="1056">
        <f t="shared" si="727"/>
        <v>0</v>
      </c>
      <c r="AN1457" s="1056">
        <f t="shared" si="728"/>
        <v>0</v>
      </c>
      <c r="AO1457" s="1056">
        <f t="shared" si="729"/>
        <v>0</v>
      </c>
      <c r="AP1457" s="1056">
        <f t="shared" si="730"/>
        <v>0</v>
      </c>
      <c r="AQ1457" s="1056">
        <f t="shared" si="731"/>
        <v>0</v>
      </c>
      <c r="AR1457" s="1056">
        <f t="shared" si="732"/>
        <v>0</v>
      </c>
      <c r="AS1457" s="1056">
        <f t="shared" si="733"/>
        <v>0</v>
      </c>
      <c r="AT1457" s="1056">
        <f t="shared" si="734"/>
        <v>0</v>
      </c>
      <c r="AU1457" s="1056">
        <f t="shared" si="735"/>
        <v>0</v>
      </c>
      <c r="AV1457" s="1056">
        <f t="shared" si="736"/>
        <v>0</v>
      </c>
      <c r="AW1457" s="1056">
        <f t="shared" si="737"/>
        <v>0</v>
      </c>
      <c r="AX1457" s="1056">
        <f t="shared" si="738"/>
        <v>0</v>
      </c>
      <c r="AY1457" s="1056">
        <f t="shared" si="739"/>
        <v>0</v>
      </c>
    </row>
    <row r="1458" spans="2:52" ht="33.75" hidden="1" customHeight="1" x14ac:dyDescent="0.2">
      <c r="B1458" s="787"/>
      <c r="C1458" s="788">
        <v>44992</v>
      </c>
      <c r="D1458" s="997">
        <v>31</v>
      </c>
      <c r="E1458" s="998">
        <v>24</v>
      </c>
      <c r="F1458" s="995">
        <v>0</v>
      </c>
      <c r="G1458" s="999">
        <v>0</v>
      </c>
      <c r="H1458" s="998">
        <v>24</v>
      </c>
      <c r="I1458" s="999">
        <v>0</v>
      </c>
      <c r="J1458" s="998">
        <v>12</v>
      </c>
      <c r="K1458" s="995">
        <v>0</v>
      </c>
      <c r="L1458" s="999">
        <v>9</v>
      </c>
      <c r="M1458" s="998">
        <v>0</v>
      </c>
      <c r="N1458" s="999">
        <v>9</v>
      </c>
      <c r="O1458" s="997">
        <v>6</v>
      </c>
      <c r="P1458" s="998">
        <v>6</v>
      </c>
      <c r="Q1458" s="995">
        <v>0</v>
      </c>
      <c r="R1458" s="999">
        <v>9</v>
      </c>
      <c r="S1458" s="998">
        <v>6</v>
      </c>
      <c r="T1458" s="995">
        <v>0</v>
      </c>
      <c r="U1458" s="995">
        <v>0</v>
      </c>
      <c r="V1458" s="999">
        <v>9</v>
      </c>
      <c r="W1458" s="998">
        <v>13</v>
      </c>
      <c r="X1458" s="995">
        <v>0</v>
      </c>
      <c r="Y1458" s="995">
        <v>0</v>
      </c>
      <c r="Z1458" s="999">
        <v>9</v>
      </c>
      <c r="AA1458" s="848">
        <f t="shared" si="715"/>
        <v>167</v>
      </c>
      <c r="AB1458" s="540" t="s">
        <v>1493</v>
      </c>
      <c r="AC1458" s="1056">
        <f t="shared" si="717"/>
        <v>21</v>
      </c>
      <c r="AD1458" s="1056">
        <f t="shared" si="718"/>
        <v>21</v>
      </c>
      <c r="AE1458" s="1056">
        <f t="shared" si="719"/>
        <v>0</v>
      </c>
      <c r="AF1458" s="1056">
        <f t="shared" si="720"/>
        <v>0</v>
      </c>
      <c r="AG1458" s="1056">
        <f t="shared" si="721"/>
        <v>21</v>
      </c>
      <c r="AH1458" s="1056">
        <f t="shared" si="722"/>
        <v>0</v>
      </c>
      <c r="AI1458" s="1056">
        <f t="shared" si="723"/>
        <v>12</v>
      </c>
      <c r="AJ1458" s="1056">
        <f t="shared" si="724"/>
        <v>0</v>
      </c>
      <c r="AK1458" s="1056">
        <f t="shared" si="725"/>
        <v>9</v>
      </c>
      <c r="AL1458" s="1056">
        <f t="shared" si="726"/>
        <v>0</v>
      </c>
      <c r="AM1458" s="1056">
        <f t="shared" si="727"/>
        <v>9</v>
      </c>
      <c r="AN1458" s="1056">
        <f t="shared" si="728"/>
        <v>6</v>
      </c>
      <c r="AO1458" s="1056">
        <f t="shared" si="729"/>
        <v>6</v>
      </c>
      <c r="AP1458" s="1056">
        <f t="shared" si="730"/>
        <v>0</v>
      </c>
      <c r="AQ1458" s="1056">
        <f t="shared" si="731"/>
        <v>9</v>
      </c>
      <c r="AR1458" s="1056">
        <f t="shared" si="732"/>
        <v>6</v>
      </c>
      <c r="AS1458" s="1056">
        <f t="shared" si="733"/>
        <v>0</v>
      </c>
      <c r="AT1458" s="1056">
        <f t="shared" si="734"/>
        <v>0</v>
      </c>
      <c r="AU1458" s="1056">
        <f t="shared" si="735"/>
        <v>9</v>
      </c>
      <c r="AV1458" s="1056">
        <f t="shared" si="736"/>
        <v>6</v>
      </c>
      <c r="AW1458" s="1056">
        <f t="shared" si="737"/>
        <v>0</v>
      </c>
      <c r="AX1458" s="1056">
        <f t="shared" si="738"/>
        <v>0</v>
      </c>
      <c r="AY1458" s="1056">
        <f t="shared" si="739"/>
        <v>9</v>
      </c>
    </row>
    <row r="1459" spans="2:52" ht="33.75" hidden="1" customHeight="1" x14ac:dyDescent="0.2">
      <c r="B1459" s="787"/>
      <c r="C1459" s="788">
        <v>45019</v>
      </c>
      <c r="D1459" s="997">
        <v>21</v>
      </c>
      <c r="E1459" s="998">
        <v>20</v>
      </c>
      <c r="F1459" s="995">
        <v>1</v>
      </c>
      <c r="G1459" s="999">
        <v>0</v>
      </c>
      <c r="H1459" s="998">
        <v>20</v>
      </c>
      <c r="I1459" s="999">
        <v>1</v>
      </c>
      <c r="J1459" s="998">
        <v>7</v>
      </c>
      <c r="K1459" s="995">
        <v>0</v>
      </c>
      <c r="L1459" s="999">
        <v>14</v>
      </c>
      <c r="M1459" s="998">
        <v>0</v>
      </c>
      <c r="N1459" s="999">
        <v>5</v>
      </c>
      <c r="O1459" s="997">
        <v>12</v>
      </c>
      <c r="P1459" s="998">
        <v>12</v>
      </c>
      <c r="Q1459" s="995">
        <v>0</v>
      </c>
      <c r="R1459" s="999">
        <v>5</v>
      </c>
      <c r="S1459" s="998">
        <v>12</v>
      </c>
      <c r="T1459" s="995">
        <v>0</v>
      </c>
      <c r="U1459" s="995">
        <v>1</v>
      </c>
      <c r="V1459" s="999">
        <v>4</v>
      </c>
      <c r="W1459" s="998">
        <v>12</v>
      </c>
      <c r="X1459" s="995">
        <v>0</v>
      </c>
      <c r="Y1459" s="995">
        <v>1</v>
      </c>
      <c r="Z1459" s="999">
        <v>4</v>
      </c>
      <c r="AA1459" s="848">
        <f t="shared" si="715"/>
        <v>152</v>
      </c>
      <c r="AB1459" s="540" t="s">
        <v>715</v>
      </c>
      <c r="AC1459" s="1056">
        <v>21</v>
      </c>
      <c r="AD1459" s="1056">
        <v>20</v>
      </c>
      <c r="AE1459" s="1056">
        <v>1</v>
      </c>
      <c r="AF1459" s="1056">
        <v>0</v>
      </c>
      <c r="AG1459" s="1056">
        <v>20</v>
      </c>
      <c r="AH1459" s="1056">
        <v>1</v>
      </c>
      <c r="AI1459" s="1056">
        <v>7</v>
      </c>
      <c r="AJ1459" s="1056">
        <v>0</v>
      </c>
      <c r="AK1459" s="1056">
        <v>14</v>
      </c>
      <c r="AL1459" s="1056">
        <v>0</v>
      </c>
      <c r="AM1459" s="1056">
        <v>5</v>
      </c>
      <c r="AN1459" s="1056">
        <v>12</v>
      </c>
      <c r="AO1459" s="1056">
        <v>12</v>
      </c>
      <c r="AP1459" s="1056">
        <v>0</v>
      </c>
      <c r="AQ1459" s="1056">
        <v>5</v>
      </c>
      <c r="AR1459" s="1056">
        <v>12</v>
      </c>
      <c r="AS1459" s="1056">
        <v>0</v>
      </c>
      <c r="AT1459" s="1056">
        <v>1</v>
      </c>
      <c r="AU1459" s="1056">
        <v>4</v>
      </c>
      <c r="AV1459" s="1056">
        <v>12</v>
      </c>
      <c r="AW1459" s="1056">
        <v>0</v>
      </c>
      <c r="AX1459" s="1056">
        <v>1</v>
      </c>
      <c r="AY1459" s="1056">
        <v>4</v>
      </c>
    </row>
    <row r="1460" spans="2:52" ht="33.75" hidden="1" customHeight="1" x14ac:dyDescent="0.2">
      <c r="B1460" s="787"/>
      <c r="C1460" s="788">
        <v>45028</v>
      </c>
      <c r="D1460" s="997">
        <v>5</v>
      </c>
      <c r="E1460" s="998">
        <v>5</v>
      </c>
      <c r="F1460" s="995">
        <v>0</v>
      </c>
      <c r="G1460" s="999">
        <v>0</v>
      </c>
      <c r="H1460" s="998">
        <v>5</v>
      </c>
      <c r="I1460" s="999">
        <v>0</v>
      </c>
      <c r="J1460" s="998">
        <v>0</v>
      </c>
      <c r="K1460" s="995">
        <v>0</v>
      </c>
      <c r="L1460" s="999">
        <v>5</v>
      </c>
      <c r="M1460" s="998">
        <v>0</v>
      </c>
      <c r="N1460" s="999">
        <v>15</v>
      </c>
      <c r="O1460" s="997">
        <v>0</v>
      </c>
      <c r="P1460" s="998">
        <v>0</v>
      </c>
      <c r="Q1460" s="995">
        <v>0</v>
      </c>
      <c r="R1460" s="999">
        <v>36</v>
      </c>
      <c r="S1460" s="998">
        <v>0</v>
      </c>
      <c r="T1460" s="995">
        <v>0</v>
      </c>
      <c r="U1460" s="995">
        <v>0</v>
      </c>
      <c r="V1460" s="999">
        <v>36</v>
      </c>
      <c r="W1460" s="998">
        <v>0</v>
      </c>
      <c r="X1460" s="995">
        <v>0</v>
      </c>
      <c r="Y1460" s="995">
        <v>0</v>
      </c>
      <c r="Z1460" s="999">
        <v>36</v>
      </c>
      <c r="AA1460" s="848">
        <f t="shared" si="715"/>
        <v>143</v>
      </c>
      <c r="AB1460" s="540" t="s">
        <v>715</v>
      </c>
      <c r="AC1460" s="1056">
        <v>5</v>
      </c>
      <c r="AD1460" s="1056">
        <v>5</v>
      </c>
      <c r="AE1460" s="1056">
        <v>0</v>
      </c>
      <c r="AF1460" s="1056">
        <v>0</v>
      </c>
      <c r="AG1460" s="1056">
        <v>5</v>
      </c>
      <c r="AH1460" s="1056">
        <v>0</v>
      </c>
      <c r="AI1460" s="1056">
        <v>0</v>
      </c>
      <c r="AJ1460" s="1056">
        <v>0</v>
      </c>
      <c r="AK1460" s="1056">
        <v>5</v>
      </c>
      <c r="AL1460" s="1056">
        <v>0</v>
      </c>
      <c r="AM1460" s="1056">
        <v>15</v>
      </c>
      <c r="AN1460" s="1056">
        <v>0</v>
      </c>
      <c r="AO1460" s="1056">
        <v>0</v>
      </c>
      <c r="AP1460" s="1056">
        <v>0</v>
      </c>
      <c r="AQ1460" s="1056">
        <v>36</v>
      </c>
      <c r="AR1460" s="1056">
        <v>0</v>
      </c>
      <c r="AS1460" s="1056">
        <v>0</v>
      </c>
      <c r="AT1460" s="1056">
        <v>0</v>
      </c>
      <c r="AU1460" s="1056">
        <v>36</v>
      </c>
      <c r="AV1460" s="1056">
        <v>0</v>
      </c>
      <c r="AW1460" s="1056">
        <v>0</v>
      </c>
      <c r="AX1460" s="1056">
        <v>0</v>
      </c>
      <c r="AY1460" s="1056">
        <v>36</v>
      </c>
    </row>
    <row r="1461" spans="2:52" ht="33.75" hidden="1" customHeight="1" x14ac:dyDescent="0.2">
      <c r="B1461" s="1898" t="s">
        <v>412</v>
      </c>
      <c r="C1461" s="1898"/>
      <c r="D1461" s="424">
        <f t="shared" ref="D1461:AA1461" si="740">SUM(D1453:D1460)</f>
        <v>231</v>
      </c>
      <c r="E1461" s="859">
        <f t="shared" si="740"/>
        <v>229</v>
      </c>
      <c r="F1461" s="860">
        <f t="shared" si="740"/>
        <v>1</v>
      </c>
      <c r="G1461" s="861">
        <f t="shared" si="740"/>
        <v>0</v>
      </c>
      <c r="H1461" s="859">
        <f t="shared" si="740"/>
        <v>220</v>
      </c>
      <c r="I1461" s="861">
        <f t="shared" si="740"/>
        <v>1</v>
      </c>
      <c r="J1461" s="859">
        <f t="shared" si="740"/>
        <v>131</v>
      </c>
      <c r="K1461" s="860">
        <f t="shared" si="740"/>
        <v>3</v>
      </c>
      <c r="L1461" s="861">
        <f t="shared" si="740"/>
        <v>86</v>
      </c>
      <c r="M1461" s="859">
        <f t="shared" si="740"/>
        <v>0</v>
      </c>
      <c r="N1461" s="861">
        <f t="shared" si="740"/>
        <v>120</v>
      </c>
      <c r="O1461" s="424">
        <f t="shared" si="740"/>
        <v>112</v>
      </c>
      <c r="P1461" s="859">
        <f t="shared" si="740"/>
        <v>130</v>
      </c>
      <c r="Q1461" s="860">
        <f t="shared" si="740"/>
        <v>0</v>
      </c>
      <c r="R1461" s="861">
        <f t="shared" si="740"/>
        <v>121</v>
      </c>
      <c r="S1461" s="859">
        <f t="shared" si="740"/>
        <v>133</v>
      </c>
      <c r="T1461" s="860">
        <f t="shared" si="740"/>
        <v>0</v>
      </c>
      <c r="U1461" s="860">
        <f t="shared" si="740"/>
        <v>3</v>
      </c>
      <c r="V1461" s="861">
        <f t="shared" si="740"/>
        <v>118</v>
      </c>
      <c r="W1461" s="859">
        <f t="shared" si="740"/>
        <v>142</v>
      </c>
      <c r="X1461" s="860">
        <f t="shared" si="740"/>
        <v>0</v>
      </c>
      <c r="Y1461" s="860">
        <f t="shared" si="740"/>
        <v>3</v>
      </c>
      <c r="Z1461" s="861">
        <f t="shared" si="740"/>
        <v>118</v>
      </c>
      <c r="AA1461" s="996">
        <f t="shared" si="740"/>
        <v>1902</v>
      </c>
      <c r="AB1461" s="573"/>
      <c r="AC1461" s="1057">
        <f t="shared" ref="AC1461:AY1461" si="741">SUM(AC1453:AC1460)</f>
        <v>47</v>
      </c>
      <c r="AD1461" s="1058">
        <f t="shared" si="741"/>
        <v>46</v>
      </c>
      <c r="AE1461" s="1059">
        <f t="shared" si="741"/>
        <v>1</v>
      </c>
      <c r="AF1461" s="1060">
        <f t="shared" si="741"/>
        <v>0</v>
      </c>
      <c r="AG1461" s="1058">
        <f t="shared" si="741"/>
        <v>46</v>
      </c>
      <c r="AH1461" s="1060">
        <f t="shared" si="741"/>
        <v>1</v>
      </c>
      <c r="AI1461" s="1058">
        <f t="shared" si="741"/>
        <v>19</v>
      </c>
      <c r="AJ1461" s="1059">
        <f t="shared" si="741"/>
        <v>0</v>
      </c>
      <c r="AK1461" s="1060">
        <f t="shared" si="741"/>
        <v>28</v>
      </c>
      <c r="AL1461" s="1058">
        <f t="shared" si="741"/>
        <v>0</v>
      </c>
      <c r="AM1461" s="1060">
        <f t="shared" si="741"/>
        <v>29</v>
      </c>
      <c r="AN1461" s="1057">
        <f t="shared" si="741"/>
        <v>18</v>
      </c>
      <c r="AO1461" s="1058">
        <f t="shared" si="741"/>
        <v>18</v>
      </c>
      <c r="AP1461" s="1059">
        <f t="shared" si="741"/>
        <v>0</v>
      </c>
      <c r="AQ1461" s="1060">
        <f t="shared" si="741"/>
        <v>50</v>
      </c>
      <c r="AR1461" s="1058">
        <f t="shared" si="741"/>
        <v>18</v>
      </c>
      <c r="AS1461" s="1059">
        <f t="shared" si="741"/>
        <v>0</v>
      </c>
      <c r="AT1461" s="1059">
        <f t="shared" si="741"/>
        <v>1</v>
      </c>
      <c r="AU1461" s="1060">
        <f t="shared" si="741"/>
        <v>49</v>
      </c>
      <c r="AV1461" s="1058">
        <f t="shared" si="741"/>
        <v>18</v>
      </c>
      <c r="AW1461" s="1059">
        <f t="shared" si="741"/>
        <v>0</v>
      </c>
      <c r="AX1461" s="1059">
        <f t="shared" si="741"/>
        <v>1</v>
      </c>
      <c r="AY1461" s="1060">
        <f t="shared" si="741"/>
        <v>49</v>
      </c>
      <c r="AZ1461" s="881"/>
    </row>
    <row r="1462" spans="2:52" ht="12" hidden="1" customHeight="1" x14ac:dyDescent="0.2"/>
    <row r="1463" spans="2:52" ht="12" hidden="1" customHeight="1" x14ac:dyDescent="0.2"/>
    <row r="1464" spans="2:52" ht="25.5" hidden="1" customHeight="1" x14ac:dyDescent="0.2">
      <c r="B1464" s="791" t="s">
        <v>1173</v>
      </c>
      <c r="C1464" s="89"/>
      <c r="D1464" s="99" t="s">
        <v>1164</v>
      </c>
      <c r="E1464" s="99" t="s">
        <v>1165</v>
      </c>
      <c r="F1464" s="99" t="s">
        <v>1166</v>
      </c>
      <c r="G1464" s="99" t="s">
        <v>1167</v>
      </c>
      <c r="H1464" s="99" t="s">
        <v>1168</v>
      </c>
      <c r="I1464" s="99" t="s">
        <v>1169</v>
      </c>
      <c r="J1464" s="99" t="s">
        <v>1170</v>
      </c>
      <c r="K1464" s="99" t="s">
        <v>1171</v>
      </c>
    </row>
    <row r="1465" spans="2:52" ht="45.75" hidden="1" customHeight="1" x14ac:dyDescent="0.2">
      <c r="B1465" s="83" t="s">
        <v>410</v>
      </c>
      <c r="C1465" s="782" t="s">
        <v>1175</v>
      </c>
      <c r="D1465" s="1044" t="s">
        <v>55</v>
      </c>
      <c r="E1465" s="1044" t="s">
        <v>57</v>
      </c>
      <c r="F1465" s="1044" t="s">
        <v>58</v>
      </c>
      <c r="G1465" s="1044" t="s">
        <v>1172</v>
      </c>
      <c r="H1465" s="1044" t="s">
        <v>77</v>
      </c>
      <c r="I1465" s="1044" t="s">
        <v>62</v>
      </c>
      <c r="J1465" s="1044" t="s">
        <v>63</v>
      </c>
      <c r="K1465" s="1044" t="s">
        <v>64</v>
      </c>
      <c r="L1465" s="783" t="s">
        <v>412</v>
      </c>
      <c r="AC1465" s="1044" t="s">
        <v>55</v>
      </c>
      <c r="AD1465" s="1044" t="s">
        <v>57</v>
      </c>
      <c r="AE1465" s="1044" t="s">
        <v>58</v>
      </c>
      <c r="AF1465" s="1044" t="s">
        <v>1172</v>
      </c>
      <c r="AG1465" s="1044" t="s">
        <v>77</v>
      </c>
      <c r="AH1465" s="1044" t="s">
        <v>62</v>
      </c>
      <c r="AI1465" s="1044" t="s">
        <v>63</v>
      </c>
      <c r="AJ1465" s="1044" t="s">
        <v>64</v>
      </c>
    </row>
    <row r="1466" spans="2:52" ht="33.75" hidden="1" customHeight="1" x14ac:dyDescent="0.2">
      <c r="B1466" s="787"/>
      <c r="C1466" s="1083" t="s">
        <v>1496</v>
      </c>
      <c r="D1466" s="937">
        <v>2</v>
      </c>
      <c r="E1466" s="937">
        <v>4</v>
      </c>
      <c r="F1466" s="937">
        <v>3</v>
      </c>
      <c r="G1466" s="937">
        <v>3</v>
      </c>
      <c r="H1466" s="937">
        <v>3</v>
      </c>
      <c r="I1466" s="937">
        <v>1</v>
      </c>
      <c r="J1466" s="937">
        <v>1</v>
      </c>
      <c r="K1466" s="937">
        <v>1</v>
      </c>
      <c r="L1466" s="1046">
        <f t="shared" ref="L1466:L1475" si="742">SUM(D1466:K1466)</f>
        <v>18</v>
      </c>
      <c r="AC1466" s="793"/>
      <c r="AD1466" s="793"/>
      <c r="AE1466" s="793"/>
      <c r="AF1466" s="793"/>
      <c r="AG1466" s="793"/>
      <c r="AH1466" s="793"/>
      <c r="AI1466" s="793"/>
      <c r="AJ1466" s="793"/>
    </row>
    <row r="1467" spans="2:52" ht="33.75" hidden="1" customHeight="1" x14ac:dyDescent="0.2">
      <c r="B1467" s="787"/>
      <c r="C1467" s="888"/>
      <c r="D1467" s="943"/>
      <c r="E1467" s="943"/>
      <c r="F1467" s="943"/>
      <c r="G1467" s="943"/>
      <c r="H1467" s="943"/>
      <c r="I1467" s="943"/>
      <c r="J1467" s="943"/>
      <c r="K1467" s="943"/>
      <c r="L1467" s="1046">
        <f t="shared" si="742"/>
        <v>0</v>
      </c>
      <c r="AC1467" s="793"/>
      <c r="AD1467" s="793"/>
      <c r="AE1467" s="793"/>
      <c r="AF1467" s="793"/>
      <c r="AG1467" s="793"/>
      <c r="AH1467" s="793"/>
      <c r="AI1467" s="793"/>
      <c r="AJ1467" s="793"/>
    </row>
    <row r="1468" spans="2:52" ht="33.75" hidden="1" customHeight="1" x14ac:dyDescent="0.2">
      <c r="B1468" s="787"/>
      <c r="C1468" s="888"/>
      <c r="D1468" s="943"/>
      <c r="E1468" s="943"/>
      <c r="F1468" s="943"/>
      <c r="G1468" s="943"/>
      <c r="H1468" s="943"/>
      <c r="I1468" s="943"/>
      <c r="J1468" s="943"/>
      <c r="K1468" s="943"/>
      <c r="L1468" s="1046">
        <f t="shared" si="742"/>
        <v>0</v>
      </c>
      <c r="AC1468" s="793"/>
      <c r="AD1468" s="793"/>
      <c r="AE1468" s="793"/>
      <c r="AF1468" s="793"/>
      <c r="AG1468" s="793"/>
      <c r="AH1468" s="793"/>
      <c r="AI1468" s="793"/>
      <c r="AJ1468" s="793"/>
    </row>
    <row r="1469" spans="2:52" ht="33.75" hidden="1" customHeight="1" x14ac:dyDescent="0.2">
      <c r="B1469" s="787"/>
      <c r="C1469" s="888"/>
      <c r="D1469" s="943"/>
      <c r="E1469" s="943"/>
      <c r="F1469" s="943"/>
      <c r="G1469" s="943"/>
      <c r="H1469" s="943"/>
      <c r="I1469" s="943"/>
      <c r="J1469" s="943"/>
      <c r="K1469" s="943"/>
      <c r="L1469" s="1046">
        <f t="shared" si="742"/>
        <v>0</v>
      </c>
      <c r="AC1469" s="793"/>
      <c r="AD1469" s="793"/>
      <c r="AE1469" s="793"/>
      <c r="AF1469" s="793"/>
      <c r="AG1469" s="793"/>
      <c r="AH1469" s="793"/>
      <c r="AI1469" s="793"/>
      <c r="AJ1469" s="793"/>
    </row>
    <row r="1470" spans="2:52" ht="33.75" hidden="1" customHeight="1" x14ac:dyDescent="0.2">
      <c r="B1470" s="849"/>
      <c r="C1470" s="888"/>
      <c r="D1470" s="943"/>
      <c r="E1470" s="943"/>
      <c r="F1470" s="943"/>
      <c r="G1470" s="943"/>
      <c r="H1470" s="943"/>
      <c r="I1470" s="943"/>
      <c r="J1470" s="943"/>
      <c r="K1470" s="943"/>
      <c r="L1470" s="1046">
        <f t="shared" si="742"/>
        <v>0</v>
      </c>
      <c r="AB1470" s="540"/>
      <c r="AC1470" s="793"/>
      <c r="AD1470" s="793"/>
      <c r="AE1470" s="793"/>
      <c r="AF1470" s="793"/>
      <c r="AG1470" s="793"/>
      <c r="AH1470" s="793"/>
      <c r="AI1470" s="793"/>
      <c r="AJ1470" s="793"/>
    </row>
    <row r="1471" spans="2:52" ht="33.75" hidden="1" customHeight="1" x14ac:dyDescent="0.2">
      <c r="B1471" s="849"/>
      <c r="C1471" s="888"/>
      <c r="D1471" s="943"/>
      <c r="E1471" s="943"/>
      <c r="F1471" s="943"/>
      <c r="G1471" s="943"/>
      <c r="H1471" s="943"/>
      <c r="I1471" s="943"/>
      <c r="J1471" s="943"/>
      <c r="K1471" s="943"/>
      <c r="L1471" s="1046">
        <f t="shared" si="742"/>
        <v>0</v>
      </c>
      <c r="AB1471" s="540"/>
      <c r="AC1471" s="793"/>
      <c r="AD1471" s="793"/>
      <c r="AE1471" s="793"/>
      <c r="AF1471" s="793"/>
      <c r="AG1471" s="793"/>
      <c r="AH1471" s="793"/>
      <c r="AI1471" s="793"/>
      <c r="AJ1471" s="793"/>
    </row>
    <row r="1472" spans="2:52" ht="33.75" hidden="1" customHeight="1" x14ac:dyDescent="0.2">
      <c r="B1472" s="849"/>
      <c r="C1472" s="888"/>
      <c r="D1472" s="943"/>
      <c r="E1472" s="943"/>
      <c r="F1472" s="943"/>
      <c r="G1472" s="943"/>
      <c r="H1472" s="943"/>
      <c r="I1472" s="943"/>
      <c r="J1472" s="943"/>
      <c r="K1472" s="943"/>
      <c r="L1472" s="1046">
        <f t="shared" si="742"/>
        <v>0</v>
      </c>
      <c r="AB1472" s="540"/>
      <c r="AC1472" s="793"/>
      <c r="AD1472" s="793"/>
      <c r="AE1472" s="793"/>
      <c r="AF1472" s="793"/>
      <c r="AG1472" s="793"/>
      <c r="AH1472" s="793"/>
      <c r="AI1472" s="793"/>
      <c r="AJ1472" s="793"/>
    </row>
    <row r="1473" spans="2:52" ht="33.75" hidden="1" customHeight="1" x14ac:dyDescent="0.2">
      <c r="B1473" s="849"/>
      <c r="C1473" s="888"/>
      <c r="D1473" s="943"/>
      <c r="E1473" s="943"/>
      <c r="F1473" s="943"/>
      <c r="G1473" s="943"/>
      <c r="H1473" s="943"/>
      <c r="I1473" s="943"/>
      <c r="J1473" s="943"/>
      <c r="K1473" s="943"/>
      <c r="L1473" s="1046">
        <f t="shared" si="742"/>
        <v>0</v>
      </c>
      <c r="AB1473" s="540"/>
      <c r="AC1473" s="793"/>
      <c r="AD1473" s="793"/>
      <c r="AE1473" s="793"/>
      <c r="AF1473" s="793"/>
      <c r="AG1473" s="793"/>
      <c r="AH1473" s="793"/>
      <c r="AI1473" s="793"/>
      <c r="AJ1473" s="793"/>
    </row>
    <row r="1474" spans="2:52" ht="33.75" hidden="1" customHeight="1" x14ac:dyDescent="0.2">
      <c r="B1474" s="845"/>
      <c r="C1474" s="1050"/>
      <c r="D1474" s="943"/>
      <c r="E1474" s="943"/>
      <c r="F1474" s="943"/>
      <c r="G1474" s="943"/>
      <c r="H1474" s="943"/>
      <c r="I1474" s="943"/>
      <c r="J1474" s="943"/>
      <c r="K1474" s="943"/>
      <c r="L1474" s="1046">
        <f t="shared" si="742"/>
        <v>0</v>
      </c>
      <c r="AB1474" s="540"/>
      <c r="AC1474" s="793"/>
      <c r="AD1474" s="793"/>
      <c r="AE1474" s="793"/>
      <c r="AF1474" s="793"/>
      <c r="AG1474" s="793"/>
      <c r="AH1474" s="793"/>
      <c r="AI1474" s="793"/>
      <c r="AJ1474" s="793"/>
    </row>
    <row r="1475" spans="2:52" ht="33.75" hidden="1" customHeight="1" x14ac:dyDescent="0.2">
      <c r="B1475" s="1898" t="s">
        <v>412</v>
      </c>
      <c r="C1475" s="1898"/>
      <c r="D1475" s="1048">
        <f t="shared" ref="D1475:K1475" si="743">SUM(D1466:D1474)</f>
        <v>2</v>
      </c>
      <c r="E1475" s="1048">
        <f t="shared" si="743"/>
        <v>4</v>
      </c>
      <c r="F1475" s="1048">
        <f t="shared" si="743"/>
        <v>3</v>
      </c>
      <c r="G1475" s="1048">
        <f t="shared" si="743"/>
        <v>3</v>
      </c>
      <c r="H1475" s="1048">
        <f t="shared" si="743"/>
        <v>3</v>
      </c>
      <c r="I1475" s="1048">
        <f t="shared" si="743"/>
        <v>1</v>
      </c>
      <c r="J1475" s="1048">
        <f t="shared" si="743"/>
        <v>1</v>
      </c>
      <c r="K1475" s="1048">
        <f t="shared" si="743"/>
        <v>1</v>
      </c>
      <c r="L1475" s="1048">
        <f t="shared" si="742"/>
        <v>18</v>
      </c>
      <c r="AC1475" s="852">
        <f t="shared" ref="AC1475:AJ1475" si="744">SUM(AC1466:AC1474)</f>
        <v>0</v>
      </c>
      <c r="AD1475" s="852">
        <f t="shared" si="744"/>
        <v>0</v>
      </c>
      <c r="AE1475" s="852">
        <f t="shared" si="744"/>
        <v>0</v>
      </c>
      <c r="AF1475" s="852">
        <f t="shared" si="744"/>
        <v>0</v>
      </c>
      <c r="AG1475" s="852">
        <f t="shared" si="744"/>
        <v>0</v>
      </c>
      <c r="AH1475" s="852">
        <f t="shared" si="744"/>
        <v>0</v>
      </c>
      <c r="AI1475" s="852">
        <f t="shared" si="744"/>
        <v>0</v>
      </c>
      <c r="AJ1475" s="852">
        <f t="shared" si="744"/>
        <v>0</v>
      </c>
    </row>
    <row r="1476" spans="2:52" ht="12" hidden="1" customHeight="1" x14ac:dyDescent="0.2"/>
    <row r="1477" spans="2:52" ht="28.2" hidden="1" x14ac:dyDescent="0.2">
      <c r="B1477" s="726" t="s">
        <v>1506</v>
      </c>
      <c r="I1477" s="654"/>
      <c r="AB1477" s="654"/>
    </row>
    <row r="1478" spans="2:52" ht="12" hidden="1" customHeight="1" x14ac:dyDescent="0.2">
      <c r="AB1478" s="541"/>
    </row>
    <row r="1479" spans="2:52" ht="25.8" hidden="1" x14ac:dyDescent="0.2">
      <c r="B1479" s="792" t="s">
        <v>413</v>
      </c>
      <c r="C1479" s="89"/>
      <c r="D1479" s="1004" t="s">
        <v>414</v>
      </c>
      <c r="E1479" s="1004" t="s">
        <v>6</v>
      </c>
      <c r="F1479" s="1004" t="s">
        <v>262</v>
      </c>
      <c r="G1479" s="1004" t="s">
        <v>435</v>
      </c>
      <c r="H1479" s="1004" t="s">
        <v>7</v>
      </c>
      <c r="I1479" s="1004" t="s">
        <v>8</v>
      </c>
      <c r="J1479" s="1005" t="s">
        <v>22</v>
      </c>
      <c r="K1479" s="1004" t="s">
        <v>23</v>
      </c>
      <c r="L1479" s="1004" t="s">
        <v>24</v>
      </c>
      <c r="M1479" s="1004" t="s">
        <v>9</v>
      </c>
      <c r="N1479" s="1004" t="s">
        <v>415</v>
      </c>
      <c r="O1479" s="1004" t="s">
        <v>20</v>
      </c>
      <c r="P1479" s="1004" t="s">
        <v>10</v>
      </c>
      <c r="Q1479" s="1004" t="s">
        <v>436</v>
      </c>
      <c r="R1479" s="1004" t="s">
        <v>12</v>
      </c>
      <c r="S1479" s="1004" t="s">
        <v>11</v>
      </c>
      <c r="T1479" s="1004" t="s">
        <v>437</v>
      </c>
      <c r="U1479" s="1004" t="s">
        <v>13</v>
      </c>
      <c r="V1479" s="1004" t="s">
        <v>14</v>
      </c>
      <c r="W1479" s="1004" t="s">
        <v>416</v>
      </c>
      <c r="X1479" s="1004" t="s">
        <v>1064</v>
      </c>
      <c r="Y1479" s="1004" t="s">
        <v>15</v>
      </c>
      <c r="Z1479" s="1004" t="s">
        <v>16</v>
      </c>
      <c r="AA1479" s="87"/>
      <c r="AB1479" s="540"/>
      <c r="AC1479" s="790" t="s">
        <v>409</v>
      </c>
      <c r="AD1479" s="81"/>
      <c r="AE1479" s="81"/>
      <c r="AF1479" s="81"/>
      <c r="AG1479" s="81"/>
      <c r="AH1479" s="81"/>
      <c r="AI1479" s="81"/>
      <c r="AJ1479" s="81"/>
      <c r="AK1479" s="81"/>
      <c r="AL1479" s="81"/>
      <c r="AM1479" s="81"/>
      <c r="AN1479" s="81"/>
      <c r="AO1479" s="81"/>
      <c r="AP1479" s="81"/>
      <c r="AQ1479" s="81"/>
      <c r="AR1479" s="81"/>
      <c r="AS1479" s="81"/>
      <c r="AT1479" s="81"/>
      <c r="AU1479" s="81"/>
      <c r="AV1479" s="81"/>
    </row>
    <row r="1480" spans="2:52" ht="53.25" hidden="1" customHeight="1" x14ac:dyDescent="0.2">
      <c r="B1480" s="83" t="s">
        <v>410</v>
      </c>
      <c r="C1480" s="83" t="s">
        <v>1174</v>
      </c>
      <c r="D1480" s="1039" t="s">
        <v>1066</v>
      </c>
      <c r="E1480" s="1040" t="s">
        <v>57</v>
      </c>
      <c r="F1480" s="1041" t="s">
        <v>263</v>
      </c>
      <c r="G1480" s="1042" t="s">
        <v>340</v>
      </c>
      <c r="H1480" s="1040" t="s">
        <v>58</v>
      </c>
      <c r="I1480" s="1042" t="s">
        <v>59</v>
      </c>
      <c r="J1480" s="1043" t="s">
        <v>79</v>
      </c>
      <c r="K1480" s="1041" t="s">
        <v>80</v>
      </c>
      <c r="L1480" s="1042" t="s">
        <v>81</v>
      </c>
      <c r="M1480" s="1040" t="s">
        <v>60</v>
      </c>
      <c r="N1480" s="1042" t="s">
        <v>61</v>
      </c>
      <c r="O1480" s="1039" t="s">
        <v>77</v>
      </c>
      <c r="P1480" s="1040" t="s">
        <v>62</v>
      </c>
      <c r="Q1480" s="1041" t="s">
        <v>349</v>
      </c>
      <c r="R1480" s="1042" t="s">
        <v>65</v>
      </c>
      <c r="S1480" s="1040" t="s">
        <v>63</v>
      </c>
      <c r="T1480" s="1041" t="s">
        <v>350</v>
      </c>
      <c r="U1480" s="1041" t="s">
        <v>66</v>
      </c>
      <c r="V1480" s="1042" t="s">
        <v>67</v>
      </c>
      <c r="W1480" s="1040" t="s">
        <v>64</v>
      </c>
      <c r="X1480" s="1041" t="s">
        <v>351</v>
      </c>
      <c r="Y1480" s="1041" t="s">
        <v>68</v>
      </c>
      <c r="Z1480" s="1042" t="s">
        <v>69</v>
      </c>
      <c r="AA1480" s="784" t="s">
        <v>412</v>
      </c>
      <c r="AB1480" s="188"/>
      <c r="AC1480" s="1039" t="s">
        <v>1066</v>
      </c>
      <c r="AD1480" s="1040" t="s">
        <v>57</v>
      </c>
      <c r="AE1480" s="1041" t="s">
        <v>263</v>
      </c>
      <c r="AF1480" s="1042" t="s">
        <v>340</v>
      </c>
      <c r="AG1480" s="1040" t="s">
        <v>58</v>
      </c>
      <c r="AH1480" s="1042" t="s">
        <v>59</v>
      </c>
      <c r="AI1480" s="1043" t="s">
        <v>79</v>
      </c>
      <c r="AJ1480" s="1041" t="s">
        <v>80</v>
      </c>
      <c r="AK1480" s="1042" t="s">
        <v>81</v>
      </c>
      <c r="AL1480" s="1040" t="s">
        <v>60</v>
      </c>
      <c r="AM1480" s="1042" t="s">
        <v>61</v>
      </c>
      <c r="AN1480" s="1039" t="s">
        <v>77</v>
      </c>
      <c r="AO1480" s="1040" t="s">
        <v>62</v>
      </c>
      <c r="AP1480" s="1041" t="s">
        <v>349</v>
      </c>
      <c r="AQ1480" s="1042" t="s">
        <v>65</v>
      </c>
      <c r="AR1480" s="1040" t="s">
        <v>63</v>
      </c>
      <c r="AS1480" s="1041" t="s">
        <v>350</v>
      </c>
      <c r="AT1480" s="1041" t="s">
        <v>66</v>
      </c>
      <c r="AU1480" s="1042" t="s">
        <v>67</v>
      </c>
      <c r="AV1480" s="1040" t="s">
        <v>64</v>
      </c>
      <c r="AW1480" s="1041" t="s">
        <v>351</v>
      </c>
      <c r="AX1480" s="1041" t="s">
        <v>68</v>
      </c>
      <c r="AY1480" s="1042" t="s">
        <v>69</v>
      </c>
    </row>
    <row r="1481" spans="2:52" ht="33.75" hidden="1" customHeight="1" x14ac:dyDescent="0.2">
      <c r="B1481" s="787"/>
      <c r="C1481" s="788">
        <v>44964</v>
      </c>
      <c r="D1481" s="997">
        <v>43</v>
      </c>
      <c r="E1481" s="998">
        <v>43</v>
      </c>
      <c r="F1481" s="995">
        <v>0</v>
      </c>
      <c r="G1481" s="999">
        <v>0</v>
      </c>
      <c r="H1481" s="998">
        <v>43</v>
      </c>
      <c r="I1481" s="999">
        <v>0</v>
      </c>
      <c r="J1481" s="998">
        <v>33</v>
      </c>
      <c r="K1481" s="995">
        <v>0</v>
      </c>
      <c r="L1481" s="999">
        <v>10</v>
      </c>
      <c r="M1481" s="998">
        <v>0</v>
      </c>
      <c r="N1481" s="999">
        <v>11</v>
      </c>
      <c r="O1481" s="997">
        <v>28</v>
      </c>
      <c r="P1481" s="998">
        <v>32</v>
      </c>
      <c r="Q1481" s="995">
        <v>0</v>
      </c>
      <c r="R1481" s="999">
        <v>7</v>
      </c>
      <c r="S1481" s="998">
        <v>32</v>
      </c>
      <c r="T1481" s="995">
        <v>0</v>
      </c>
      <c r="U1481" s="995">
        <v>0</v>
      </c>
      <c r="V1481" s="999">
        <v>7</v>
      </c>
      <c r="W1481" s="998">
        <v>32</v>
      </c>
      <c r="X1481" s="995">
        <v>0</v>
      </c>
      <c r="Y1481" s="995">
        <v>0</v>
      </c>
      <c r="Z1481" s="999">
        <v>7</v>
      </c>
      <c r="AA1481" s="848">
        <f t="shared" ref="AA1481:AA1486" si="745">SUM(D1481:Z1481)</f>
        <v>328</v>
      </c>
      <c r="AB1481" s="540"/>
      <c r="AC1481" s="1056">
        <f>D1481-D1455</f>
        <v>0</v>
      </c>
      <c r="AD1481" s="1056">
        <f t="shared" ref="AD1481:AY1481" si="746">E1481-E1455</f>
        <v>0</v>
      </c>
      <c r="AE1481" s="1056">
        <f t="shared" si="746"/>
        <v>0</v>
      </c>
      <c r="AF1481" s="1056">
        <f t="shared" si="746"/>
        <v>0</v>
      </c>
      <c r="AG1481" s="1056">
        <f t="shared" si="746"/>
        <v>0</v>
      </c>
      <c r="AH1481" s="1056">
        <f t="shared" si="746"/>
        <v>0</v>
      </c>
      <c r="AI1481" s="1056">
        <f t="shared" si="746"/>
        <v>0</v>
      </c>
      <c r="AJ1481" s="1056">
        <f t="shared" si="746"/>
        <v>0</v>
      </c>
      <c r="AK1481" s="1056">
        <f t="shared" si="746"/>
        <v>0</v>
      </c>
      <c r="AL1481" s="1056">
        <f t="shared" si="746"/>
        <v>0</v>
      </c>
      <c r="AM1481" s="1056">
        <f t="shared" si="746"/>
        <v>0</v>
      </c>
      <c r="AN1481" s="1056">
        <f t="shared" si="746"/>
        <v>0</v>
      </c>
      <c r="AO1481" s="1056">
        <f t="shared" si="746"/>
        <v>0</v>
      </c>
      <c r="AP1481" s="1056">
        <f t="shared" si="746"/>
        <v>0</v>
      </c>
      <c r="AQ1481" s="1056">
        <f t="shared" si="746"/>
        <v>0</v>
      </c>
      <c r="AR1481" s="1056">
        <f t="shared" si="746"/>
        <v>0</v>
      </c>
      <c r="AS1481" s="1056">
        <f t="shared" si="746"/>
        <v>0</v>
      </c>
      <c r="AT1481" s="1056">
        <f t="shared" si="746"/>
        <v>0</v>
      </c>
      <c r="AU1481" s="1056">
        <f t="shared" si="746"/>
        <v>0</v>
      </c>
      <c r="AV1481" s="1056">
        <f t="shared" si="746"/>
        <v>0</v>
      </c>
      <c r="AW1481" s="1056">
        <f t="shared" si="746"/>
        <v>0</v>
      </c>
      <c r="AX1481" s="1056">
        <f t="shared" si="746"/>
        <v>0</v>
      </c>
      <c r="AY1481" s="1056">
        <f t="shared" si="746"/>
        <v>0</v>
      </c>
    </row>
    <row r="1482" spans="2:52" ht="33.75" hidden="1" customHeight="1" x14ac:dyDescent="0.2">
      <c r="B1482" s="787"/>
      <c r="C1482" s="788">
        <v>44975</v>
      </c>
      <c r="D1482" s="997">
        <v>33</v>
      </c>
      <c r="E1482" s="998">
        <v>33</v>
      </c>
      <c r="F1482" s="995">
        <v>0</v>
      </c>
      <c r="G1482" s="999">
        <v>0</v>
      </c>
      <c r="H1482" s="998">
        <v>33</v>
      </c>
      <c r="I1482" s="999">
        <v>0</v>
      </c>
      <c r="J1482" s="998">
        <v>33</v>
      </c>
      <c r="K1482" s="995">
        <v>0</v>
      </c>
      <c r="L1482" s="999">
        <v>0</v>
      </c>
      <c r="M1482" s="998">
        <v>0</v>
      </c>
      <c r="N1482" s="999">
        <v>22</v>
      </c>
      <c r="O1482" s="997">
        <v>20</v>
      </c>
      <c r="P1482" s="998">
        <v>31</v>
      </c>
      <c r="Q1482" s="995">
        <v>0</v>
      </c>
      <c r="R1482" s="999">
        <v>10</v>
      </c>
      <c r="S1482" s="998">
        <v>31</v>
      </c>
      <c r="T1482" s="995">
        <v>0</v>
      </c>
      <c r="U1482" s="995">
        <v>0</v>
      </c>
      <c r="V1482" s="999">
        <v>10</v>
      </c>
      <c r="W1482" s="998">
        <v>31</v>
      </c>
      <c r="X1482" s="995">
        <v>0</v>
      </c>
      <c r="Y1482" s="995">
        <v>0</v>
      </c>
      <c r="Z1482" s="999">
        <v>10</v>
      </c>
      <c r="AA1482" s="848">
        <f t="shared" si="745"/>
        <v>297</v>
      </c>
      <c r="AB1482" s="540"/>
      <c r="AC1482" s="1056">
        <f t="shared" ref="AC1482:AC1486" si="747">D1482-D1456</f>
        <v>0</v>
      </c>
      <c r="AD1482" s="1056">
        <f t="shared" ref="AD1482:AD1486" si="748">E1482-E1456</f>
        <v>0</v>
      </c>
      <c r="AE1482" s="1056">
        <f t="shared" ref="AE1482:AE1486" si="749">F1482-F1456</f>
        <v>0</v>
      </c>
      <c r="AF1482" s="1056">
        <f t="shared" ref="AF1482:AF1486" si="750">G1482-G1456</f>
        <v>0</v>
      </c>
      <c r="AG1482" s="1056">
        <f t="shared" ref="AG1482:AG1486" si="751">H1482-H1456</f>
        <v>0</v>
      </c>
      <c r="AH1482" s="1056">
        <f t="shared" ref="AH1482:AH1486" si="752">I1482-I1456</f>
        <v>0</v>
      </c>
      <c r="AI1482" s="1056">
        <f t="shared" ref="AI1482:AI1486" si="753">J1482-J1456</f>
        <v>0</v>
      </c>
      <c r="AJ1482" s="1056">
        <f t="shared" ref="AJ1482:AJ1486" si="754">K1482-K1456</f>
        <v>0</v>
      </c>
      <c r="AK1482" s="1056">
        <f t="shared" ref="AK1482:AK1486" si="755">L1482-L1456</f>
        <v>0</v>
      </c>
      <c r="AL1482" s="1056">
        <f t="shared" ref="AL1482:AL1486" si="756">M1482-M1456</f>
        <v>0</v>
      </c>
      <c r="AM1482" s="1056">
        <f t="shared" ref="AM1482:AM1486" si="757">N1482-N1456</f>
        <v>0</v>
      </c>
      <c r="AN1482" s="1056">
        <f t="shared" ref="AN1482:AN1486" si="758">O1482-O1456</f>
        <v>0</v>
      </c>
      <c r="AO1482" s="1056">
        <f t="shared" ref="AO1482:AO1486" si="759">P1482-P1456</f>
        <v>0</v>
      </c>
      <c r="AP1482" s="1056">
        <f t="shared" ref="AP1482:AP1486" si="760">Q1482-Q1456</f>
        <v>0</v>
      </c>
      <c r="AQ1482" s="1056">
        <f t="shared" ref="AQ1482:AQ1486" si="761">R1482-R1456</f>
        <v>0</v>
      </c>
      <c r="AR1482" s="1056">
        <f t="shared" ref="AR1482:AR1486" si="762">S1482-S1456</f>
        <v>0</v>
      </c>
      <c r="AS1482" s="1056">
        <f t="shared" ref="AS1482:AS1486" si="763">T1482-T1456</f>
        <v>0</v>
      </c>
      <c r="AT1482" s="1056">
        <f t="shared" ref="AT1482:AT1486" si="764">U1482-U1456</f>
        <v>0</v>
      </c>
      <c r="AU1482" s="1056">
        <f t="shared" ref="AU1482:AU1486" si="765">V1482-V1456</f>
        <v>0</v>
      </c>
      <c r="AV1482" s="1056">
        <f t="shared" ref="AV1482:AV1486" si="766">W1482-W1456</f>
        <v>0</v>
      </c>
      <c r="AW1482" s="1056">
        <f t="shared" ref="AW1482:AW1486" si="767">X1482-X1456</f>
        <v>0</v>
      </c>
      <c r="AX1482" s="1056">
        <f t="shared" ref="AX1482:AX1486" si="768">Y1482-Y1456</f>
        <v>0</v>
      </c>
      <c r="AY1482" s="1056">
        <f t="shared" ref="AY1482:AY1486" si="769">Z1482-Z1456</f>
        <v>0</v>
      </c>
    </row>
    <row r="1483" spans="2:52" ht="33.75" hidden="1" customHeight="1" x14ac:dyDescent="0.2">
      <c r="B1483" s="787"/>
      <c r="C1483" s="788">
        <v>44984</v>
      </c>
      <c r="D1483" s="997">
        <v>18</v>
      </c>
      <c r="E1483" s="998">
        <v>15</v>
      </c>
      <c r="F1483" s="995">
        <v>0</v>
      </c>
      <c r="G1483" s="999">
        <v>0</v>
      </c>
      <c r="H1483" s="998">
        <v>15</v>
      </c>
      <c r="I1483" s="999">
        <v>0</v>
      </c>
      <c r="J1483" s="998">
        <v>15</v>
      </c>
      <c r="K1483" s="995">
        <v>0</v>
      </c>
      <c r="L1483" s="999">
        <v>0</v>
      </c>
      <c r="M1483" s="998">
        <v>0</v>
      </c>
      <c r="N1483" s="999">
        <v>1</v>
      </c>
      <c r="O1483" s="997">
        <v>25</v>
      </c>
      <c r="P1483" s="998">
        <v>26</v>
      </c>
      <c r="Q1483" s="995">
        <v>0</v>
      </c>
      <c r="R1483" s="999">
        <v>0</v>
      </c>
      <c r="S1483" s="998">
        <v>29</v>
      </c>
      <c r="T1483" s="995">
        <v>0</v>
      </c>
      <c r="U1483" s="995">
        <v>0</v>
      </c>
      <c r="V1483" s="999">
        <v>0</v>
      </c>
      <c r="W1483" s="998">
        <v>29</v>
      </c>
      <c r="X1483" s="995">
        <v>0</v>
      </c>
      <c r="Y1483" s="995">
        <v>0</v>
      </c>
      <c r="Z1483" s="999">
        <v>0</v>
      </c>
      <c r="AA1483" s="848">
        <f t="shared" si="745"/>
        <v>173</v>
      </c>
      <c r="AB1483" s="540"/>
      <c r="AC1483" s="1056">
        <f t="shared" si="747"/>
        <v>0</v>
      </c>
      <c r="AD1483" s="1056">
        <f t="shared" si="748"/>
        <v>0</v>
      </c>
      <c r="AE1483" s="1056">
        <f t="shared" si="749"/>
        <v>0</v>
      </c>
      <c r="AF1483" s="1056">
        <f t="shared" si="750"/>
        <v>0</v>
      </c>
      <c r="AG1483" s="1056">
        <f t="shared" si="751"/>
        <v>0</v>
      </c>
      <c r="AH1483" s="1056">
        <f t="shared" si="752"/>
        <v>0</v>
      </c>
      <c r="AI1483" s="1056">
        <f t="shared" si="753"/>
        <v>0</v>
      </c>
      <c r="AJ1483" s="1056">
        <f t="shared" si="754"/>
        <v>0</v>
      </c>
      <c r="AK1483" s="1056">
        <f t="shared" si="755"/>
        <v>0</v>
      </c>
      <c r="AL1483" s="1056">
        <f t="shared" si="756"/>
        <v>0</v>
      </c>
      <c r="AM1483" s="1056">
        <f t="shared" si="757"/>
        <v>0</v>
      </c>
      <c r="AN1483" s="1056">
        <f t="shared" si="758"/>
        <v>0</v>
      </c>
      <c r="AO1483" s="1056">
        <f t="shared" si="759"/>
        <v>0</v>
      </c>
      <c r="AP1483" s="1056">
        <f t="shared" si="760"/>
        <v>0</v>
      </c>
      <c r="AQ1483" s="1056">
        <f t="shared" si="761"/>
        <v>0</v>
      </c>
      <c r="AR1483" s="1056">
        <f t="shared" si="762"/>
        <v>0</v>
      </c>
      <c r="AS1483" s="1056">
        <f t="shared" si="763"/>
        <v>0</v>
      </c>
      <c r="AT1483" s="1056">
        <f t="shared" si="764"/>
        <v>0</v>
      </c>
      <c r="AU1483" s="1056">
        <f t="shared" si="765"/>
        <v>0</v>
      </c>
      <c r="AV1483" s="1056">
        <f t="shared" si="766"/>
        <v>0</v>
      </c>
      <c r="AW1483" s="1056">
        <f t="shared" si="767"/>
        <v>0</v>
      </c>
      <c r="AX1483" s="1056">
        <f t="shared" si="768"/>
        <v>0</v>
      </c>
      <c r="AY1483" s="1056">
        <f t="shared" si="769"/>
        <v>0</v>
      </c>
    </row>
    <row r="1484" spans="2:52" ht="33.75" hidden="1" customHeight="1" x14ac:dyDescent="0.2">
      <c r="B1484" s="787"/>
      <c r="C1484" s="788">
        <v>44992</v>
      </c>
      <c r="D1484" s="997">
        <v>34</v>
      </c>
      <c r="E1484" s="998">
        <v>27</v>
      </c>
      <c r="F1484" s="995">
        <v>0</v>
      </c>
      <c r="G1484" s="999">
        <v>0</v>
      </c>
      <c r="H1484" s="998">
        <v>27</v>
      </c>
      <c r="I1484" s="999">
        <v>0</v>
      </c>
      <c r="J1484" s="998">
        <v>12</v>
      </c>
      <c r="K1484" s="995">
        <v>0</v>
      </c>
      <c r="L1484" s="999">
        <v>12</v>
      </c>
      <c r="M1484" s="998">
        <v>0</v>
      </c>
      <c r="N1484" s="999">
        <v>9</v>
      </c>
      <c r="O1484" s="997">
        <v>9</v>
      </c>
      <c r="P1484" s="998">
        <v>6</v>
      </c>
      <c r="Q1484" s="995">
        <v>0</v>
      </c>
      <c r="R1484" s="999">
        <v>12</v>
      </c>
      <c r="S1484" s="998">
        <v>6</v>
      </c>
      <c r="T1484" s="995">
        <v>0</v>
      </c>
      <c r="U1484" s="995">
        <v>0</v>
      </c>
      <c r="V1484" s="999">
        <v>14</v>
      </c>
      <c r="W1484" s="998">
        <v>13</v>
      </c>
      <c r="X1484" s="995">
        <v>0</v>
      </c>
      <c r="Y1484" s="995">
        <v>0</v>
      </c>
      <c r="Z1484" s="999">
        <v>14</v>
      </c>
      <c r="AA1484" s="848">
        <f t="shared" si="745"/>
        <v>195</v>
      </c>
      <c r="AB1484" s="540" t="s">
        <v>1493</v>
      </c>
      <c r="AC1484" s="1056">
        <f t="shared" si="747"/>
        <v>3</v>
      </c>
      <c r="AD1484" s="1056">
        <f t="shared" si="748"/>
        <v>3</v>
      </c>
      <c r="AE1484" s="1056">
        <f t="shared" si="749"/>
        <v>0</v>
      </c>
      <c r="AF1484" s="1056">
        <f t="shared" si="750"/>
        <v>0</v>
      </c>
      <c r="AG1484" s="1056">
        <f t="shared" si="751"/>
        <v>3</v>
      </c>
      <c r="AH1484" s="1056">
        <f t="shared" si="752"/>
        <v>0</v>
      </c>
      <c r="AI1484" s="1056">
        <f t="shared" si="753"/>
        <v>0</v>
      </c>
      <c r="AJ1484" s="1056">
        <f t="shared" si="754"/>
        <v>0</v>
      </c>
      <c r="AK1484" s="1056">
        <f t="shared" si="755"/>
        <v>3</v>
      </c>
      <c r="AL1484" s="1056">
        <f t="shared" si="756"/>
        <v>0</v>
      </c>
      <c r="AM1484" s="1056">
        <f t="shared" si="757"/>
        <v>0</v>
      </c>
      <c r="AN1484" s="1056">
        <f t="shared" si="758"/>
        <v>3</v>
      </c>
      <c r="AO1484" s="1056">
        <f t="shared" si="759"/>
        <v>0</v>
      </c>
      <c r="AP1484" s="1056">
        <f t="shared" si="760"/>
        <v>0</v>
      </c>
      <c r="AQ1484" s="1056">
        <f t="shared" si="761"/>
        <v>3</v>
      </c>
      <c r="AR1484" s="1056">
        <f t="shared" si="762"/>
        <v>0</v>
      </c>
      <c r="AS1484" s="1056">
        <f t="shared" si="763"/>
        <v>0</v>
      </c>
      <c r="AT1484" s="1056">
        <f t="shared" si="764"/>
        <v>0</v>
      </c>
      <c r="AU1484" s="1056">
        <f t="shared" si="765"/>
        <v>5</v>
      </c>
      <c r="AV1484" s="1056">
        <f t="shared" si="766"/>
        <v>0</v>
      </c>
      <c r="AW1484" s="1056">
        <f t="shared" si="767"/>
        <v>0</v>
      </c>
      <c r="AX1484" s="1056">
        <f t="shared" si="768"/>
        <v>0</v>
      </c>
      <c r="AY1484" s="1056">
        <f t="shared" si="769"/>
        <v>5</v>
      </c>
    </row>
    <row r="1485" spans="2:52" ht="33.75" hidden="1" customHeight="1" x14ac:dyDescent="0.2">
      <c r="B1485" s="787"/>
      <c r="C1485" s="788">
        <v>45019</v>
      </c>
      <c r="D1485" s="997">
        <v>21</v>
      </c>
      <c r="E1485" s="998">
        <v>20</v>
      </c>
      <c r="F1485" s="995">
        <v>1</v>
      </c>
      <c r="G1485" s="999">
        <v>0</v>
      </c>
      <c r="H1485" s="998">
        <v>20</v>
      </c>
      <c r="I1485" s="999">
        <v>1</v>
      </c>
      <c r="J1485" s="998">
        <v>7</v>
      </c>
      <c r="K1485" s="995">
        <v>0</v>
      </c>
      <c r="L1485" s="999">
        <v>14</v>
      </c>
      <c r="M1485" s="998">
        <v>0</v>
      </c>
      <c r="N1485" s="999">
        <v>5</v>
      </c>
      <c r="O1485" s="997">
        <v>12</v>
      </c>
      <c r="P1485" s="998">
        <v>12</v>
      </c>
      <c r="Q1485" s="995">
        <v>0</v>
      </c>
      <c r="R1485" s="999">
        <v>5</v>
      </c>
      <c r="S1485" s="998">
        <v>12</v>
      </c>
      <c r="T1485" s="995">
        <v>0</v>
      </c>
      <c r="U1485" s="995">
        <v>1</v>
      </c>
      <c r="V1485" s="999">
        <v>4</v>
      </c>
      <c r="W1485" s="998">
        <v>12</v>
      </c>
      <c r="X1485" s="995">
        <v>0</v>
      </c>
      <c r="Y1485" s="995">
        <v>1</v>
      </c>
      <c r="Z1485" s="999">
        <v>4</v>
      </c>
      <c r="AA1485" s="848">
        <f t="shared" si="745"/>
        <v>152</v>
      </c>
      <c r="AB1485" s="540"/>
      <c r="AC1485" s="1056">
        <f t="shared" si="747"/>
        <v>0</v>
      </c>
      <c r="AD1485" s="1056">
        <f t="shared" si="748"/>
        <v>0</v>
      </c>
      <c r="AE1485" s="1056">
        <f t="shared" si="749"/>
        <v>0</v>
      </c>
      <c r="AF1485" s="1056">
        <f t="shared" si="750"/>
        <v>0</v>
      </c>
      <c r="AG1485" s="1056">
        <f t="shared" si="751"/>
        <v>0</v>
      </c>
      <c r="AH1485" s="1056">
        <f t="shared" si="752"/>
        <v>0</v>
      </c>
      <c r="AI1485" s="1056">
        <f t="shared" si="753"/>
        <v>0</v>
      </c>
      <c r="AJ1485" s="1056">
        <f t="shared" si="754"/>
        <v>0</v>
      </c>
      <c r="AK1485" s="1056">
        <f t="shared" si="755"/>
        <v>0</v>
      </c>
      <c r="AL1485" s="1056">
        <f t="shared" si="756"/>
        <v>0</v>
      </c>
      <c r="AM1485" s="1056">
        <f t="shared" si="757"/>
        <v>0</v>
      </c>
      <c r="AN1485" s="1056">
        <f t="shared" si="758"/>
        <v>0</v>
      </c>
      <c r="AO1485" s="1056">
        <f t="shared" si="759"/>
        <v>0</v>
      </c>
      <c r="AP1485" s="1056">
        <f t="shared" si="760"/>
        <v>0</v>
      </c>
      <c r="AQ1485" s="1056">
        <f t="shared" si="761"/>
        <v>0</v>
      </c>
      <c r="AR1485" s="1056">
        <f t="shared" si="762"/>
        <v>0</v>
      </c>
      <c r="AS1485" s="1056">
        <f t="shared" si="763"/>
        <v>0</v>
      </c>
      <c r="AT1485" s="1056">
        <f t="shared" si="764"/>
        <v>0</v>
      </c>
      <c r="AU1485" s="1056">
        <f t="shared" si="765"/>
        <v>0</v>
      </c>
      <c r="AV1485" s="1056">
        <f t="shared" si="766"/>
        <v>0</v>
      </c>
      <c r="AW1485" s="1056">
        <f t="shared" si="767"/>
        <v>0</v>
      </c>
      <c r="AX1485" s="1056">
        <f t="shared" si="768"/>
        <v>0</v>
      </c>
      <c r="AY1485" s="1056">
        <f t="shared" si="769"/>
        <v>0</v>
      </c>
    </row>
    <row r="1486" spans="2:52" ht="33.75" hidden="1" customHeight="1" x14ac:dyDescent="0.2">
      <c r="B1486" s="787"/>
      <c r="C1486" s="788">
        <v>45028</v>
      </c>
      <c r="D1486" s="997">
        <v>5</v>
      </c>
      <c r="E1486" s="998">
        <v>5</v>
      </c>
      <c r="F1486" s="995">
        <v>0</v>
      </c>
      <c r="G1486" s="999">
        <v>0</v>
      </c>
      <c r="H1486" s="998">
        <v>5</v>
      </c>
      <c r="I1486" s="999">
        <v>0</v>
      </c>
      <c r="J1486" s="998">
        <v>0</v>
      </c>
      <c r="K1486" s="995">
        <v>0</v>
      </c>
      <c r="L1486" s="999">
        <v>5</v>
      </c>
      <c r="M1486" s="998">
        <v>0</v>
      </c>
      <c r="N1486" s="999">
        <v>15</v>
      </c>
      <c r="O1486" s="997">
        <v>0</v>
      </c>
      <c r="P1486" s="998">
        <v>0</v>
      </c>
      <c r="Q1486" s="995">
        <v>0</v>
      </c>
      <c r="R1486" s="999">
        <v>36</v>
      </c>
      <c r="S1486" s="998">
        <v>0</v>
      </c>
      <c r="T1486" s="995">
        <v>0</v>
      </c>
      <c r="U1486" s="995">
        <v>0</v>
      </c>
      <c r="V1486" s="999">
        <v>36</v>
      </c>
      <c r="W1486" s="998">
        <v>0</v>
      </c>
      <c r="X1486" s="995">
        <v>0</v>
      </c>
      <c r="Y1486" s="995">
        <v>0</v>
      </c>
      <c r="Z1486" s="999">
        <v>36</v>
      </c>
      <c r="AA1486" s="848">
        <f t="shared" si="745"/>
        <v>143</v>
      </c>
      <c r="AB1486" s="540"/>
      <c r="AC1486" s="1056">
        <f t="shared" si="747"/>
        <v>0</v>
      </c>
      <c r="AD1486" s="1056">
        <f t="shared" si="748"/>
        <v>0</v>
      </c>
      <c r="AE1486" s="1056">
        <f t="shared" si="749"/>
        <v>0</v>
      </c>
      <c r="AF1486" s="1056">
        <f t="shared" si="750"/>
        <v>0</v>
      </c>
      <c r="AG1486" s="1056">
        <f t="shared" si="751"/>
        <v>0</v>
      </c>
      <c r="AH1486" s="1056">
        <f t="shared" si="752"/>
        <v>0</v>
      </c>
      <c r="AI1486" s="1056">
        <f t="shared" si="753"/>
        <v>0</v>
      </c>
      <c r="AJ1486" s="1056">
        <f t="shared" si="754"/>
        <v>0</v>
      </c>
      <c r="AK1486" s="1056">
        <f t="shared" si="755"/>
        <v>0</v>
      </c>
      <c r="AL1486" s="1056">
        <f t="shared" si="756"/>
        <v>0</v>
      </c>
      <c r="AM1486" s="1056">
        <f t="shared" si="757"/>
        <v>0</v>
      </c>
      <c r="AN1486" s="1056">
        <f t="shared" si="758"/>
        <v>0</v>
      </c>
      <c r="AO1486" s="1056">
        <f t="shared" si="759"/>
        <v>0</v>
      </c>
      <c r="AP1486" s="1056">
        <f t="shared" si="760"/>
        <v>0</v>
      </c>
      <c r="AQ1486" s="1056">
        <f t="shared" si="761"/>
        <v>0</v>
      </c>
      <c r="AR1486" s="1056">
        <f t="shared" si="762"/>
        <v>0</v>
      </c>
      <c r="AS1486" s="1056">
        <f t="shared" si="763"/>
        <v>0</v>
      </c>
      <c r="AT1486" s="1056">
        <f t="shared" si="764"/>
        <v>0</v>
      </c>
      <c r="AU1486" s="1056">
        <f t="shared" si="765"/>
        <v>0</v>
      </c>
      <c r="AV1486" s="1056">
        <f t="shared" si="766"/>
        <v>0</v>
      </c>
      <c r="AW1486" s="1056">
        <f t="shared" si="767"/>
        <v>0</v>
      </c>
      <c r="AX1486" s="1056">
        <f t="shared" si="768"/>
        <v>0</v>
      </c>
      <c r="AY1486" s="1056">
        <f t="shared" si="769"/>
        <v>0</v>
      </c>
    </row>
    <row r="1487" spans="2:52" ht="33.75" hidden="1" customHeight="1" x14ac:dyDescent="0.2">
      <c r="B1487" s="1898" t="s">
        <v>412</v>
      </c>
      <c r="C1487" s="1898"/>
      <c r="D1487" s="424">
        <f t="shared" ref="D1487:AA1487" si="770">SUM(D1481:D1486)</f>
        <v>154</v>
      </c>
      <c r="E1487" s="859">
        <f t="shared" si="770"/>
        <v>143</v>
      </c>
      <c r="F1487" s="860">
        <f t="shared" si="770"/>
        <v>1</v>
      </c>
      <c r="G1487" s="861">
        <f t="shared" si="770"/>
        <v>0</v>
      </c>
      <c r="H1487" s="859">
        <f t="shared" si="770"/>
        <v>143</v>
      </c>
      <c r="I1487" s="861">
        <f t="shared" si="770"/>
        <v>1</v>
      </c>
      <c r="J1487" s="859">
        <f t="shared" si="770"/>
        <v>100</v>
      </c>
      <c r="K1487" s="860">
        <f t="shared" si="770"/>
        <v>0</v>
      </c>
      <c r="L1487" s="861">
        <f t="shared" si="770"/>
        <v>41</v>
      </c>
      <c r="M1487" s="859">
        <f t="shared" si="770"/>
        <v>0</v>
      </c>
      <c r="N1487" s="861">
        <f t="shared" si="770"/>
        <v>63</v>
      </c>
      <c r="O1487" s="424">
        <f t="shared" si="770"/>
        <v>94</v>
      </c>
      <c r="P1487" s="859">
        <f t="shared" si="770"/>
        <v>107</v>
      </c>
      <c r="Q1487" s="860">
        <f t="shared" si="770"/>
        <v>0</v>
      </c>
      <c r="R1487" s="861">
        <f t="shared" si="770"/>
        <v>70</v>
      </c>
      <c r="S1487" s="859">
        <f t="shared" si="770"/>
        <v>110</v>
      </c>
      <c r="T1487" s="860">
        <f t="shared" si="770"/>
        <v>0</v>
      </c>
      <c r="U1487" s="860">
        <f t="shared" si="770"/>
        <v>1</v>
      </c>
      <c r="V1487" s="861">
        <f t="shared" si="770"/>
        <v>71</v>
      </c>
      <c r="W1487" s="859">
        <f t="shared" si="770"/>
        <v>117</v>
      </c>
      <c r="X1487" s="860">
        <f t="shared" si="770"/>
        <v>0</v>
      </c>
      <c r="Y1487" s="860">
        <f t="shared" si="770"/>
        <v>1</v>
      </c>
      <c r="Z1487" s="861">
        <f t="shared" si="770"/>
        <v>71</v>
      </c>
      <c r="AA1487" s="996">
        <f t="shared" si="770"/>
        <v>1288</v>
      </c>
      <c r="AB1487" s="573"/>
      <c r="AC1487" s="1057">
        <f t="shared" ref="AC1487:AY1487" si="771">SUM(AC1481:AC1486)</f>
        <v>3</v>
      </c>
      <c r="AD1487" s="1058">
        <f t="shared" si="771"/>
        <v>3</v>
      </c>
      <c r="AE1487" s="1059">
        <f t="shared" si="771"/>
        <v>0</v>
      </c>
      <c r="AF1487" s="1060">
        <f t="shared" si="771"/>
        <v>0</v>
      </c>
      <c r="AG1487" s="1058">
        <f t="shared" si="771"/>
        <v>3</v>
      </c>
      <c r="AH1487" s="1060">
        <f t="shared" si="771"/>
        <v>0</v>
      </c>
      <c r="AI1487" s="1058">
        <f t="shared" si="771"/>
        <v>0</v>
      </c>
      <c r="AJ1487" s="1059">
        <f t="shared" si="771"/>
        <v>0</v>
      </c>
      <c r="AK1487" s="1060">
        <f t="shared" si="771"/>
        <v>3</v>
      </c>
      <c r="AL1487" s="1058">
        <f t="shared" si="771"/>
        <v>0</v>
      </c>
      <c r="AM1487" s="1060">
        <f t="shared" si="771"/>
        <v>0</v>
      </c>
      <c r="AN1487" s="1057">
        <f t="shared" si="771"/>
        <v>3</v>
      </c>
      <c r="AO1487" s="1058">
        <f t="shared" si="771"/>
        <v>0</v>
      </c>
      <c r="AP1487" s="1059">
        <f t="shared" si="771"/>
        <v>0</v>
      </c>
      <c r="AQ1487" s="1060">
        <f t="shared" si="771"/>
        <v>3</v>
      </c>
      <c r="AR1487" s="1058">
        <f t="shared" si="771"/>
        <v>0</v>
      </c>
      <c r="AS1487" s="1059">
        <f t="shared" si="771"/>
        <v>0</v>
      </c>
      <c r="AT1487" s="1059">
        <f t="shared" si="771"/>
        <v>0</v>
      </c>
      <c r="AU1487" s="1060">
        <f t="shared" si="771"/>
        <v>5</v>
      </c>
      <c r="AV1487" s="1058">
        <f t="shared" si="771"/>
        <v>0</v>
      </c>
      <c r="AW1487" s="1059">
        <f t="shared" si="771"/>
        <v>0</v>
      </c>
      <c r="AX1487" s="1059">
        <f t="shared" si="771"/>
        <v>0</v>
      </c>
      <c r="AY1487" s="1060">
        <f t="shared" si="771"/>
        <v>5</v>
      </c>
      <c r="AZ1487" s="881"/>
    </row>
    <row r="1488" spans="2:52" ht="12" hidden="1" customHeight="1" x14ac:dyDescent="0.2"/>
    <row r="1489" spans="2:36" ht="12" hidden="1" customHeight="1" x14ac:dyDescent="0.2"/>
    <row r="1490" spans="2:36" ht="25.5" hidden="1" customHeight="1" x14ac:dyDescent="0.2">
      <c r="B1490" s="791" t="s">
        <v>1173</v>
      </c>
      <c r="C1490" s="89"/>
      <c r="D1490" s="99" t="s">
        <v>1164</v>
      </c>
      <c r="E1490" s="99" t="s">
        <v>1165</v>
      </c>
      <c r="F1490" s="99" t="s">
        <v>1166</v>
      </c>
      <c r="G1490" s="99" t="s">
        <v>1167</v>
      </c>
      <c r="H1490" s="99" t="s">
        <v>1168</v>
      </c>
      <c r="I1490" s="99" t="s">
        <v>1169</v>
      </c>
      <c r="J1490" s="99" t="s">
        <v>1170</v>
      </c>
      <c r="K1490" s="99" t="s">
        <v>1171</v>
      </c>
    </row>
    <row r="1491" spans="2:36" ht="45.75" hidden="1" customHeight="1" x14ac:dyDescent="0.2">
      <c r="B1491" s="83" t="s">
        <v>410</v>
      </c>
      <c r="C1491" s="782" t="s">
        <v>1175</v>
      </c>
      <c r="D1491" s="1044" t="s">
        <v>55</v>
      </c>
      <c r="E1491" s="1044" t="s">
        <v>57</v>
      </c>
      <c r="F1491" s="1044" t="s">
        <v>58</v>
      </c>
      <c r="G1491" s="1044" t="s">
        <v>1172</v>
      </c>
      <c r="H1491" s="1044" t="s">
        <v>77</v>
      </c>
      <c r="I1491" s="1044" t="s">
        <v>62</v>
      </c>
      <c r="J1491" s="1044" t="s">
        <v>63</v>
      </c>
      <c r="K1491" s="1044" t="s">
        <v>64</v>
      </c>
      <c r="L1491" s="783" t="s">
        <v>412</v>
      </c>
      <c r="AC1491" s="1044" t="s">
        <v>55</v>
      </c>
      <c r="AD1491" s="1044" t="s">
        <v>57</v>
      </c>
      <c r="AE1491" s="1044" t="s">
        <v>58</v>
      </c>
      <c r="AF1491" s="1044" t="s">
        <v>1172</v>
      </c>
      <c r="AG1491" s="1044" t="s">
        <v>77</v>
      </c>
      <c r="AH1491" s="1044" t="s">
        <v>62</v>
      </c>
      <c r="AI1491" s="1044" t="s">
        <v>63</v>
      </c>
      <c r="AJ1491" s="1044" t="s">
        <v>64</v>
      </c>
    </row>
    <row r="1492" spans="2:36" ht="33.75" hidden="1" customHeight="1" x14ac:dyDescent="0.2">
      <c r="B1492" s="787"/>
      <c r="C1492" s="1083" t="s">
        <v>1496</v>
      </c>
      <c r="D1492" s="937">
        <v>2</v>
      </c>
      <c r="E1492" s="937">
        <v>4</v>
      </c>
      <c r="F1492" s="937">
        <v>3</v>
      </c>
      <c r="G1492" s="937">
        <v>3</v>
      </c>
      <c r="H1492" s="937">
        <v>3</v>
      </c>
      <c r="I1492" s="937">
        <v>1</v>
      </c>
      <c r="J1492" s="937">
        <v>1</v>
      </c>
      <c r="K1492" s="937">
        <v>1</v>
      </c>
      <c r="L1492" s="1046">
        <f t="shared" ref="L1492:L1501" si="772">SUM(D1492:K1492)</f>
        <v>18</v>
      </c>
      <c r="AC1492" s="793"/>
      <c r="AD1492" s="793"/>
      <c r="AE1492" s="793"/>
      <c r="AF1492" s="793"/>
      <c r="AG1492" s="793"/>
      <c r="AH1492" s="793"/>
      <c r="AI1492" s="793"/>
      <c r="AJ1492" s="793"/>
    </row>
    <row r="1493" spans="2:36" ht="33.75" hidden="1" customHeight="1" x14ac:dyDescent="0.2">
      <c r="B1493" s="787"/>
      <c r="C1493" s="888"/>
      <c r="D1493" s="943"/>
      <c r="E1493" s="943"/>
      <c r="F1493" s="943"/>
      <c r="G1493" s="943"/>
      <c r="H1493" s="943"/>
      <c r="I1493" s="943"/>
      <c r="J1493" s="943"/>
      <c r="K1493" s="943"/>
      <c r="L1493" s="1046">
        <f t="shared" si="772"/>
        <v>0</v>
      </c>
      <c r="AC1493" s="793"/>
      <c r="AD1493" s="793"/>
      <c r="AE1493" s="793"/>
      <c r="AF1493" s="793"/>
      <c r="AG1493" s="793"/>
      <c r="AH1493" s="793"/>
      <c r="AI1493" s="793"/>
      <c r="AJ1493" s="793"/>
    </row>
    <row r="1494" spans="2:36" ht="33.75" hidden="1" customHeight="1" x14ac:dyDescent="0.2">
      <c r="B1494" s="787"/>
      <c r="C1494" s="888"/>
      <c r="D1494" s="943"/>
      <c r="E1494" s="943"/>
      <c r="F1494" s="943"/>
      <c r="G1494" s="943"/>
      <c r="H1494" s="943"/>
      <c r="I1494" s="943"/>
      <c r="J1494" s="943"/>
      <c r="K1494" s="943"/>
      <c r="L1494" s="1046">
        <f t="shared" si="772"/>
        <v>0</v>
      </c>
      <c r="AC1494" s="793"/>
      <c r="AD1494" s="793"/>
      <c r="AE1494" s="793"/>
      <c r="AF1494" s="793"/>
      <c r="AG1494" s="793"/>
      <c r="AH1494" s="793"/>
      <c r="AI1494" s="793"/>
      <c r="AJ1494" s="793"/>
    </row>
    <row r="1495" spans="2:36" ht="33.75" hidden="1" customHeight="1" x14ac:dyDescent="0.2">
      <c r="B1495" s="787"/>
      <c r="C1495" s="888"/>
      <c r="D1495" s="943"/>
      <c r="E1495" s="943"/>
      <c r="F1495" s="943"/>
      <c r="G1495" s="943"/>
      <c r="H1495" s="943"/>
      <c r="I1495" s="943"/>
      <c r="J1495" s="943"/>
      <c r="K1495" s="943"/>
      <c r="L1495" s="1046">
        <f t="shared" si="772"/>
        <v>0</v>
      </c>
      <c r="AC1495" s="793"/>
      <c r="AD1495" s="793"/>
      <c r="AE1495" s="793"/>
      <c r="AF1495" s="793"/>
      <c r="AG1495" s="793"/>
      <c r="AH1495" s="793"/>
      <c r="AI1495" s="793"/>
      <c r="AJ1495" s="793"/>
    </row>
    <row r="1496" spans="2:36" ht="33.75" hidden="1" customHeight="1" x14ac:dyDescent="0.2">
      <c r="B1496" s="849"/>
      <c r="C1496" s="888"/>
      <c r="D1496" s="943"/>
      <c r="E1496" s="943"/>
      <c r="F1496" s="943"/>
      <c r="G1496" s="943"/>
      <c r="H1496" s="943"/>
      <c r="I1496" s="943"/>
      <c r="J1496" s="943"/>
      <c r="K1496" s="943"/>
      <c r="L1496" s="1046">
        <f t="shared" si="772"/>
        <v>0</v>
      </c>
      <c r="AB1496" s="540"/>
      <c r="AC1496" s="793"/>
      <c r="AD1496" s="793"/>
      <c r="AE1496" s="793"/>
      <c r="AF1496" s="793"/>
      <c r="AG1496" s="793"/>
      <c r="AH1496" s="793"/>
      <c r="AI1496" s="793"/>
      <c r="AJ1496" s="793"/>
    </row>
    <row r="1497" spans="2:36" ht="33.75" hidden="1" customHeight="1" x14ac:dyDescent="0.2">
      <c r="B1497" s="849"/>
      <c r="C1497" s="888"/>
      <c r="D1497" s="943"/>
      <c r="E1497" s="943"/>
      <c r="F1497" s="943"/>
      <c r="G1497" s="943"/>
      <c r="H1497" s="943"/>
      <c r="I1497" s="943"/>
      <c r="J1497" s="943"/>
      <c r="K1497" s="943"/>
      <c r="L1497" s="1046">
        <f t="shared" si="772"/>
        <v>0</v>
      </c>
      <c r="AB1497" s="540"/>
      <c r="AC1497" s="793"/>
      <c r="AD1497" s="793"/>
      <c r="AE1497" s="793"/>
      <c r="AF1497" s="793"/>
      <c r="AG1497" s="793"/>
      <c r="AH1497" s="793"/>
      <c r="AI1497" s="793"/>
      <c r="AJ1497" s="793"/>
    </row>
    <row r="1498" spans="2:36" ht="33.75" hidden="1" customHeight="1" x14ac:dyDescent="0.2">
      <c r="B1498" s="849"/>
      <c r="C1498" s="888"/>
      <c r="D1498" s="943"/>
      <c r="E1498" s="943"/>
      <c r="F1498" s="943"/>
      <c r="G1498" s="943"/>
      <c r="H1498" s="943"/>
      <c r="I1498" s="943"/>
      <c r="J1498" s="943"/>
      <c r="K1498" s="943"/>
      <c r="L1498" s="1046">
        <f t="shared" si="772"/>
        <v>0</v>
      </c>
      <c r="AB1498" s="540"/>
      <c r="AC1498" s="793"/>
      <c r="AD1498" s="793"/>
      <c r="AE1498" s="793"/>
      <c r="AF1498" s="793"/>
      <c r="AG1498" s="793"/>
      <c r="AH1498" s="793"/>
      <c r="AI1498" s="793"/>
      <c r="AJ1498" s="793"/>
    </row>
    <row r="1499" spans="2:36" ht="33.75" hidden="1" customHeight="1" x14ac:dyDescent="0.2">
      <c r="B1499" s="849"/>
      <c r="C1499" s="888"/>
      <c r="D1499" s="943"/>
      <c r="E1499" s="943"/>
      <c r="F1499" s="943"/>
      <c r="G1499" s="943"/>
      <c r="H1499" s="943"/>
      <c r="I1499" s="943"/>
      <c r="J1499" s="943"/>
      <c r="K1499" s="943"/>
      <c r="L1499" s="1046">
        <f t="shared" si="772"/>
        <v>0</v>
      </c>
      <c r="AB1499" s="540"/>
      <c r="AC1499" s="793"/>
      <c r="AD1499" s="793"/>
      <c r="AE1499" s="793"/>
      <c r="AF1499" s="793"/>
      <c r="AG1499" s="793"/>
      <c r="AH1499" s="793"/>
      <c r="AI1499" s="793"/>
      <c r="AJ1499" s="793"/>
    </row>
    <row r="1500" spans="2:36" ht="33.75" hidden="1" customHeight="1" x14ac:dyDescent="0.2">
      <c r="B1500" s="845"/>
      <c r="C1500" s="1050"/>
      <c r="D1500" s="943"/>
      <c r="E1500" s="943"/>
      <c r="F1500" s="943"/>
      <c r="G1500" s="943"/>
      <c r="H1500" s="943"/>
      <c r="I1500" s="943"/>
      <c r="J1500" s="943"/>
      <c r="K1500" s="943"/>
      <c r="L1500" s="1046">
        <f t="shared" si="772"/>
        <v>0</v>
      </c>
      <c r="AB1500" s="540"/>
      <c r="AC1500" s="793"/>
      <c r="AD1500" s="793"/>
      <c r="AE1500" s="793"/>
      <c r="AF1500" s="793"/>
      <c r="AG1500" s="793"/>
      <c r="AH1500" s="793"/>
      <c r="AI1500" s="793"/>
      <c r="AJ1500" s="793"/>
    </row>
    <row r="1501" spans="2:36" ht="33.75" hidden="1" customHeight="1" x14ac:dyDescent="0.2">
      <c r="B1501" s="1898" t="s">
        <v>412</v>
      </c>
      <c r="C1501" s="1898"/>
      <c r="D1501" s="1048">
        <f t="shared" ref="D1501:K1501" si="773">SUM(D1492:D1500)</f>
        <v>2</v>
      </c>
      <c r="E1501" s="1048">
        <f t="shared" si="773"/>
        <v>4</v>
      </c>
      <c r="F1501" s="1048">
        <f t="shared" si="773"/>
        <v>3</v>
      </c>
      <c r="G1501" s="1048">
        <f t="shared" si="773"/>
        <v>3</v>
      </c>
      <c r="H1501" s="1048">
        <f t="shared" si="773"/>
        <v>3</v>
      </c>
      <c r="I1501" s="1048">
        <f t="shared" si="773"/>
        <v>1</v>
      </c>
      <c r="J1501" s="1048">
        <f t="shared" si="773"/>
        <v>1</v>
      </c>
      <c r="K1501" s="1048">
        <f t="shared" si="773"/>
        <v>1</v>
      </c>
      <c r="L1501" s="1048">
        <f t="shared" si="772"/>
        <v>18</v>
      </c>
      <c r="AC1501" s="852">
        <f t="shared" ref="AC1501:AJ1501" si="774">SUM(AC1492:AC1500)</f>
        <v>0</v>
      </c>
      <c r="AD1501" s="852">
        <f t="shared" si="774"/>
        <v>0</v>
      </c>
      <c r="AE1501" s="852">
        <f t="shared" si="774"/>
        <v>0</v>
      </c>
      <c r="AF1501" s="852">
        <f t="shared" si="774"/>
        <v>0</v>
      </c>
      <c r="AG1501" s="852">
        <f t="shared" si="774"/>
        <v>0</v>
      </c>
      <c r="AH1501" s="852">
        <f t="shared" si="774"/>
        <v>0</v>
      </c>
      <c r="AI1501" s="852">
        <f t="shared" si="774"/>
        <v>0</v>
      </c>
      <c r="AJ1501" s="852">
        <f t="shared" si="774"/>
        <v>0</v>
      </c>
    </row>
    <row r="1502" spans="2:36" ht="12" hidden="1" customHeight="1" x14ac:dyDescent="0.2"/>
    <row r="1503" spans="2:36" ht="28.2" hidden="1" x14ac:dyDescent="0.2">
      <c r="B1503" s="726" t="s">
        <v>1507</v>
      </c>
      <c r="I1503" s="654"/>
      <c r="AB1503" s="654"/>
    </row>
    <row r="1504" spans="2:36" ht="12" hidden="1" customHeight="1" x14ac:dyDescent="0.2">
      <c r="AB1504" s="541"/>
    </row>
    <row r="1505" spans="2:52" ht="25.8" hidden="1" x14ac:dyDescent="0.2">
      <c r="B1505" s="792" t="s">
        <v>413</v>
      </c>
      <c r="C1505" s="89"/>
      <c r="D1505" s="1004" t="s">
        <v>414</v>
      </c>
      <c r="E1505" s="1004" t="s">
        <v>6</v>
      </c>
      <c r="F1505" s="1004" t="s">
        <v>262</v>
      </c>
      <c r="G1505" s="1004" t="s">
        <v>435</v>
      </c>
      <c r="H1505" s="1004" t="s">
        <v>7</v>
      </c>
      <c r="I1505" s="1004" t="s">
        <v>8</v>
      </c>
      <c r="J1505" s="1005" t="s">
        <v>22</v>
      </c>
      <c r="K1505" s="1004" t="s">
        <v>23</v>
      </c>
      <c r="L1505" s="1004" t="s">
        <v>24</v>
      </c>
      <c r="M1505" s="1004" t="s">
        <v>9</v>
      </c>
      <c r="N1505" s="1004" t="s">
        <v>415</v>
      </c>
      <c r="O1505" s="1004" t="s">
        <v>20</v>
      </c>
      <c r="P1505" s="1004" t="s">
        <v>10</v>
      </c>
      <c r="Q1505" s="1004" t="s">
        <v>436</v>
      </c>
      <c r="R1505" s="1004" t="s">
        <v>12</v>
      </c>
      <c r="S1505" s="1004" t="s">
        <v>11</v>
      </c>
      <c r="T1505" s="1004" t="s">
        <v>437</v>
      </c>
      <c r="U1505" s="1004" t="s">
        <v>13</v>
      </c>
      <c r="V1505" s="1004" t="s">
        <v>14</v>
      </c>
      <c r="W1505" s="1004" t="s">
        <v>416</v>
      </c>
      <c r="X1505" s="1004" t="s">
        <v>1064</v>
      </c>
      <c r="Y1505" s="1004" t="s">
        <v>15</v>
      </c>
      <c r="Z1505" s="1004" t="s">
        <v>16</v>
      </c>
      <c r="AA1505" s="87"/>
      <c r="AB1505" s="540"/>
      <c r="AC1505" s="790" t="s">
        <v>409</v>
      </c>
      <c r="AD1505" s="81"/>
      <c r="AE1505" s="81"/>
      <c r="AF1505" s="81"/>
      <c r="AG1505" s="81"/>
      <c r="AH1505" s="81"/>
      <c r="AI1505" s="81"/>
      <c r="AJ1505" s="81"/>
      <c r="AK1505" s="81"/>
      <c r="AL1505" s="81"/>
      <c r="AM1505" s="81"/>
      <c r="AN1505" s="81"/>
      <c r="AO1505" s="81"/>
      <c r="AP1505" s="81"/>
      <c r="AQ1505" s="81"/>
      <c r="AR1505" s="81"/>
      <c r="AS1505" s="81"/>
      <c r="AT1505" s="81"/>
      <c r="AU1505" s="81"/>
      <c r="AV1505" s="81"/>
    </row>
    <row r="1506" spans="2:52" ht="53.25" hidden="1" customHeight="1" x14ac:dyDescent="0.2">
      <c r="B1506" s="83" t="s">
        <v>410</v>
      </c>
      <c r="C1506" s="83" t="s">
        <v>1174</v>
      </c>
      <c r="D1506" s="1039" t="s">
        <v>1066</v>
      </c>
      <c r="E1506" s="1040" t="s">
        <v>57</v>
      </c>
      <c r="F1506" s="1041" t="s">
        <v>263</v>
      </c>
      <c r="G1506" s="1042" t="s">
        <v>340</v>
      </c>
      <c r="H1506" s="1040" t="s">
        <v>58</v>
      </c>
      <c r="I1506" s="1042" t="s">
        <v>59</v>
      </c>
      <c r="J1506" s="1043" t="s">
        <v>79</v>
      </c>
      <c r="K1506" s="1041" t="s">
        <v>80</v>
      </c>
      <c r="L1506" s="1042" t="s">
        <v>81</v>
      </c>
      <c r="M1506" s="1040" t="s">
        <v>60</v>
      </c>
      <c r="N1506" s="1042" t="s">
        <v>61</v>
      </c>
      <c r="O1506" s="1039" t="s">
        <v>77</v>
      </c>
      <c r="P1506" s="1040" t="s">
        <v>62</v>
      </c>
      <c r="Q1506" s="1041" t="s">
        <v>349</v>
      </c>
      <c r="R1506" s="1042" t="s">
        <v>65</v>
      </c>
      <c r="S1506" s="1040" t="s">
        <v>63</v>
      </c>
      <c r="T1506" s="1041" t="s">
        <v>350</v>
      </c>
      <c r="U1506" s="1041" t="s">
        <v>66</v>
      </c>
      <c r="V1506" s="1042" t="s">
        <v>67</v>
      </c>
      <c r="W1506" s="1040" t="s">
        <v>64</v>
      </c>
      <c r="X1506" s="1041" t="s">
        <v>351</v>
      </c>
      <c r="Y1506" s="1041" t="s">
        <v>68</v>
      </c>
      <c r="Z1506" s="1042" t="s">
        <v>69</v>
      </c>
      <c r="AA1506" s="784" t="s">
        <v>412</v>
      </c>
      <c r="AB1506" s="188"/>
      <c r="AC1506" s="1039" t="s">
        <v>1066</v>
      </c>
      <c r="AD1506" s="1040" t="s">
        <v>57</v>
      </c>
      <c r="AE1506" s="1041" t="s">
        <v>263</v>
      </c>
      <c r="AF1506" s="1042" t="s">
        <v>340</v>
      </c>
      <c r="AG1506" s="1040" t="s">
        <v>58</v>
      </c>
      <c r="AH1506" s="1042" t="s">
        <v>59</v>
      </c>
      <c r="AI1506" s="1043" t="s">
        <v>79</v>
      </c>
      <c r="AJ1506" s="1041" t="s">
        <v>80</v>
      </c>
      <c r="AK1506" s="1042" t="s">
        <v>81</v>
      </c>
      <c r="AL1506" s="1040" t="s">
        <v>60</v>
      </c>
      <c r="AM1506" s="1042" t="s">
        <v>61</v>
      </c>
      <c r="AN1506" s="1039" t="s">
        <v>77</v>
      </c>
      <c r="AO1506" s="1040" t="s">
        <v>62</v>
      </c>
      <c r="AP1506" s="1041" t="s">
        <v>349</v>
      </c>
      <c r="AQ1506" s="1042" t="s">
        <v>65</v>
      </c>
      <c r="AR1506" s="1040" t="s">
        <v>63</v>
      </c>
      <c r="AS1506" s="1041" t="s">
        <v>350</v>
      </c>
      <c r="AT1506" s="1041" t="s">
        <v>66</v>
      </c>
      <c r="AU1506" s="1042" t="s">
        <v>67</v>
      </c>
      <c r="AV1506" s="1040" t="s">
        <v>64</v>
      </c>
      <c r="AW1506" s="1041" t="s">
        <v>351</v>
      </c>
      <c r="AX1506" s="1041" t="s">
        <v>68</v>
      </c>
      <c r="AY1506" s="1042" t="s">
        <v>69</v>
      </c>
    </row>
    <row r="1507" spans="2:52" ht="33.75" hidden="1" customHeight="1" x14ac:dyDescent="0.2">
      <c r="B1507" s="787"/>
      <c r="C1507" s="788">
        <v>44975</v>
      </c>
      <c r="D1507" s="997">
        <v>33</v>
      </c>
      <c r="E1507" s="998">
        <v>33</v>
      </c>
      <c r="F1507" s="995">
        <v>0</v>
      </c>
      <c r="G1507" s="999">
        <v>0</v>
      </c>
      <c r="H1507" s="998">
        <v>33</v>
      </c>
      <c r="I1507" s="999">
        <v>0</v>
      </c>
      <c r="J1507" s="998">
        <v>33</v>
      </c>
      <c r="K1507" s="995">
        <v>0</v>
      </c>
      <c r="L1507" s="999">
        <v>0</v>
      </c>
      <c r="M1507" s="998">
        <v>0</v>
      </c>
      <c r="N1507" s="999">
        <v>22</v>
      </c>
      <c r="O1507" s="997">
        <v>20</v>
      </c>
      <c r="P1507" s="998">
        <v>31</v>
      </c>
      <c r="Q1507" s="995">
        <v>0</v>
      </c>
      <c r="R1507" s="999">
        <v>10</v>
      </c>
      <c r="S1507" s="998">
        <v>31</v>
      </c>
      <c r="T1507" s="995">
        <v>0</v>
      </c>
      <c r="U1507" s="995">
        <v>0</v>
      </c>
      <c r="V1507" s="999">
        <v>10</v>
      </c>
      <c r="W1507" s="998">
        <v>31</v>
      </c>
      <c r="X1507" s="995">
        <v>0</v>
      </c>
      <c r="Y1507" s="995">
        <v>0</v>
      </c>
      <c r="Z1507" s="999">
        <v>10</v>
      </c>
      <c r="AA1507" s="848">
        <f t="shared" ref="AA1507:AA1511" si="775">SUM(D1507:Z1507)</f>
        <v>297</v>
      </c>
      <c r="AB1507" s="540"/>
      <c r="AC1507" s="1056">
        <f t="shared" ref="AC1507:AL1511" si="776">D1507-D1482</f>
        <v>0</v>
      </c>
      <c r="AD1507" s="1056">
        <f t="shared" si="776"/>
        <v>0</v>
      </c>
      <c r="AE1507" s="1056">
        <f t="shared" si="776"/>
        <v>0</v>
      </c>
      <c r="AF1507" s="1056">
        <f t="shared" si="776"/>
        <v>0</v>
      </c>
      <c r="AG1507" s="1056">
        <f t="shared" si="776"/>
        <v>0</v>
      </c>
      <c r="AH1507" s="1056">
        <f t="shared" si="776"/>
        <v>0</v>
      </c>
      <c r="AI1507" s="1056">
        <f t="shared" si="776"/>
        <v>0</v>
      </c>
      <c r="AJ1507" s="1056">
        <f t="shared" si="776"/>
        <v>0</v>
      </c>
      <c r="AK1507" s="1056">
        <f t="shared" si="776"/>
        <v>0</v>
      </c>
      <c r="AL1507" s="1056">
        <f t="shared" si="776"/>
        <v>0</v>
      </c>
      <c r="AM1507" s="1056">
        <f t="shared" ref="AM1507:AV1511" si="777">N1507-N1482</f>
        <v>0</v>
      </c>
      <c r="AN1507" s="1056">
        <f t="shared" si="777"/>
        <v>0</v>
      </c>
      <c r="AO1507" s="1056">
        <f t="shared" si="777"/>
        <v>0</v>
      </c>
      <c r="AP1507" s="1056">
        <f t="shared" si="777"/>
        <v>0</v>
      </c>
      <c r="AQ1507" s="1056">
        <f t="shared" si="777"/>
        <v>0</v>
      </c>
      <c r="AR1507" s="1056">
        <f t="shared" si="777"/>
        <v>0</v>
      </c>
      <c r="AS1507" s="1056">
        <f t="shared" si="777"/>
        <v>0</v>
      </c>
      <c r="AT1507" s="1056">
        <f t="shared" si="777"/>
        <v>0</v>
      </c>
      <c r="AU1507" s="1056">
        <f t="shared" si="777"/>
        <v>0</v>
      </c>
      <c r="AV1507" s="1056">
        <f t="shared" si="777"/>
        <v>0</v>
      </c>
      <c r="AW1507" s="1056">
        <f t="shared" ref="AW1507:AY1511" si="778">X1507-X1482</f>
        <v>0</v>
      </c>
      <c r="AX1507" s="1056">
        <f t="shared" si="778"/>
        <v>0</v>
      </c>
      <c r="AY1507" s="1056">
        <f t="shared" si="778"/>
        <v>0</v>
      </c>
    </row>
    <row r="1508" spans="2:52" ht="33.75" hidden="1" customHeight="1" x14ac:dyDescent="0.2">
      <c r="B1508" s="787"/>
      <c r="C1508" s="788">
        <v>44984</v>
      </c>
      <c r="D1508" s="997">
        <v>18</v>
      </c>
      <c r="E1508" s="998">
        <v>15</v>
      </c>
      <c r="F1508" s="995">
        <v>0</v>
      </c>
      <c r="G1508" s="999">
        <v>0</v>
      </c>
      <c r="H1508" s="998">
        <v>15</v>
      </c>
      <c r="I1508" s="999">
        <v>0</v>
      </c>
      <c r="J1508" s="998">
        <v>15</v>
      </c>
      <c r="K1508" s="995">
        <v>0</v>
      </c>
      <c r="L1508" s="999">
        <v>0</v>
      </c>
      <c r="M1508" s="998">
        <v>0</v>
      </c>
      <c r="N1508" s="999">
        <v>1</v>
      </c>
      <c r="O1508" s="997">
        <v>25</v>
      </c>
      <c r="P1508" s="998">
        <v>26</v>
      </c>
      <c r="Q1508" s="995">
        <v>0</v>
      </c>
      <c r="R1508" s="999">
        <v>0</v>
      </c>
      <c r="S1508" s="998">
        <v>29</v>
      </c>
      <c r="T1508" s="995">
        <v>0</v>
      </c>
      <c r="U1508" s="1015">
        <v>2</v>
      </c>
      <c r="V1508" s="999">
        <v>0</v>
      </c>
      <c r="W1508" s="998">
        <v>29</v>
      </c>
      <c r="X1508" s="995">
        <v>0</v>
      </c>
      <c r="Y1508" s="995">
        <v>0</v>
      </c>
      <c r="Z1508" s="999">
        <v>0</v>
      </c>
      <c r="AA1508" s="848">
        <f t="shared" si="775"/>
        <v>175</v>
      </c>
      <c r="AB1508" s="540" t="s">
        <v>1493</v>
      </c>
      <c r="AC1508" s="1056">
        <f t="shared" si="776"/>
        <v>0</v>
      </c>
      <c r="AD1508" s="1056">
        <f t="shared" si="776"/>
        <v>0</v>
      </c>
      <c r="AE1508" s="1056">
        <f t="shared" si="776"/>
        <v>0</v>
      </c>
      <c r="AF1508" s="1056">
        <f t="shared" si="776"/>
        <v>0</v>
      </c>
      <c r="AG1508" s="1056">
        <f t="shared" si="776"/>
        <v>0</v>
      </c>
      <c r="AH1508" s="1056">
        <f t="shared" si="776"/>
        <v>0</v>
      </c>
      <c r="AI1508" s="1056">
        <f t="shared" si="776"/>
        <v>0</v>
      </c>
      <c r="AJ1508" s="1056">
        <f t="shared" si="776"/>
        <v>0</v>
      </c>
      <c r="AK1508" s="1056">
        <f t="shared" si="776"/>
        <v>0</v>
      </c>
      <c r="AL1508" s="1056">
        <f t="shared" si="776"/>
        <v>0</v>
      </c>
      <c r="AM1508" s="1056">
        <f t="shared" si="777"/>
        <v>0</v>
      </c>
      <c r="AN1508" s="1056">
        <f t="shared" si="777"/>
        <v>0</v>
      </c>
      <c r="AO1508" s="1056">
        <f t="shared" si="777"/>
        <v>0</v>
      </c>
      <c r="AP1508" s="1056">
        <f t="shared" si="777"/>
        <v>0</v>
      </c>
      <c r="AQ1508" s="1056">
        <f t="shared" si="777"/>
        <v>0</v>
      </c>
      <c r="AR1508" s="1056">
        <f t="shared" si="777"/>
        <v>0</v>
      </c>
      <c r="AS1508" s="1056">
        <f t="shared" si="777"/>
        <v>0</v>
      </c>
      <c r="AT1508" s="1056">
        <f t="shared" si="777"/>
        <v>2</v>
      </c>
      <c r="AU1508" s="1056">
        <f t="shared" si="777"/>
        <v>0</v>
      </c>
      <c r="AV1508" s="1056">
        <f t="shared" si="777"/>
        <v>0</v>
      </c>
      <c r="AW1508" s="1056">
        <f t="shared" si="778"/>
        <v>0</v>
      </c>
      <c r="AX1508" s="1056">
        <f t="shared" si="778"/>
        <v>0</v>
      </c>
      <c r="AY1508" s="1056">
        <f t="shared" si="778"/>
        <v>0</v>
      </c>
    </row>
    <row r="1509" spans="2:52" ht="33.75" hidden="1" customHeight="1" x14ac:dyDescent="0.2">
      <c r="B1509" s="787"/>
      <c r="C1509" s="788">
        <v>44992</v>
      </c>
      <c r="D1509" s="997">
        <v>34</v>
      </c>
      <c r="E1509" s="998">
        <v>27</v>
      </c>
      <c r="F1509" s="995">
        <v>0</v>
      </c>
      <c r="G1509" s="999">
        <v>0</v>
      </c>
      <c r="H1509" s="998">
        <v>27</v>
      </c>
      <c r="I1509" s="999">
        <v>0</v>
      </c>
      <c r="J1509" s="998">
        <v>12</v>
      </c>
      <c r="K1509" s="995">
        <v>0</v>
      </c>
      <c r="L1509" s="999">
        <v>12</v>
      </c>
      <c r="M1509" s="998">
        <v>0</v>
      </c>
      <c r="N1509" s="999">
        <v>9</v>
      </c>
      <c r="O1509" s="997">
        <v>9</v>
      </c>
      <c r="P1509" s="998">
        <v>6</v>
      </c>
      <c r="Q1509" s="995">
        <v>0</v>
      </c>
      <c r="R1509" s="999">
        <v>12</v>
      </c>
      <c r="S1509" s="998">
        <v>6</v>
      </c>
      <c r="T1509" s="995">
        <v>0</v>
      </c>
      <c r="U1509" s="995">
        <v>0</v>
      </c>
      <c r="V1509" s="999">
        <v>14</v>
      </c>
      <c r="W1509" s="998">
        <v>13</v>
      </c>
      <c r="X1509" s="995">
        <v>0</v>
      </c>
      <c r="Y1509" s="995">
        <v>0</v>
      </c>
      <c r="Z1509" s="999">
        <v>14</v>
      </c>
      <c r="AA1509" s="848">
        <f t="shared" si="775"/>
        <v>195</v>
      </c>
      <c r="AC1509" s="1056">
        <f t="shared" si="776"/>
        <v>0</v>
      </c>
      <c r="AD1509" s="1056">
        <f t="shared" si="776"/>
        <v>0</v>
      </c>
      <c r="AE1509" s="1056">
        <f t="shared" si="776"/>
        <v>0</v>
      </c>
      <c r="AF1509" s="1056">
        <f t="shared" si="776"/>
        <v>0</v>
      </c>
      <c r="AG1509" s="1056">
        <f t="shared" si="776"/>
        <v>0</v>
      </c>
      <c r="AH1509" s="1056">
        <f t="shared" si="776"/>
        <v>0</v>
      </c>
      <c r="AI1509" s="1056">
        <f t="shared" si="776"/>
        <v>0</v>
      </c>
      <c r="AJ1509" s="1056">
        <f t="shared" si="776"/>
        <v>0</v>
      </c>
      <c r="AK1509" s="1056">
        <f t="shared" si="776"/>
        <v>0</v>
      </c>
      <c r="AL1509" s="1056">
        <f t="shared" si="776"/>
        <v>0</v>
      </c>
      <c r="AM1509" s="1056">
        <f t="shared" si="777"/>
        <v>0</v>
      </c>
      <c r="AN1509" s="1056">
        <f t="shared" si="777"/>
        <v>0</v>
      </c>
      <c r="AO1509" s="1056">
        <f t="shared" si="777"/>
        <v>0</v>
      </c>
      <c r="AP1509" s="1056">
        <f t="shared" si="777"/>
        <v>0</v>
      </c>
      <c r="AQ1509" s="1056">
        <f t="shared" si="777"/>
        <v>0</v>
      </c>
      <c r="AR1509" s="1056">
        <f t="shared" si="777"/>
        <v>0</v>
      </c>
      <c r="AS1509" s="1056">
        <f t="shared" si="777"/>
        <v>0</v>
      </c>
      <c r="AT1509" s="1056">
        <f t="shared" si="777"/>
        <v>0</v>
      </c>
      <c r="AU1509" s="1056">
        <f t="shared" si="777"/>
        <v>0</v>
      </c>
      <c r="AV1509" s="1056">
        <f t="shared" si="777"/>
        <v>0</v>
      </c>
      <c r="AW1509" s="1056">
        <f t="shared" si="778"/>
        <v>0</v>
      </c>
      <c r="AX1509" s="1056">
        <f t="shared" si="778"/>
        <v>0</v>
      </c>
      <c r="AY1509" s="1056">
        <f t="shared" si="778"/>
        <v>0</v>
      </c>
    </row>
    <row r="1510" spans="2:52" ht="33.75" hidden="1" customHeight="1" x14ac:dyDescent="0.2">
      <c r="B1510" s="787"/>
      <c r="C1510" s="788">
        <v>45019</v>
      </c>
      <c r="D1510" s="997">
        <v>21</v>
      </c>
      <c r="E1510" s="998">
        <v>20</v>
      </c>
      <c r="F1510" s="995">
        <v>1</v>
      </c>
      <c r="G1510" s="999">
        <v>0</v>
      </c>
      <c r="H1510" s="998">
        <v>20</v>
      </c>
      <c r="I1510" s="999">
        <v>1</v>
      </c>
      <c r="J1510" s="998">
        <v>7</v>
      </c>
      <c r="K1510" s="995">
        <v>0</v>
      </c>
      <c r="L1510" s="999">
        <v>14</v>
      </c>
      <c r="M1510" s="998">
        <v>0</v>
      </c>
      <c r="N1510" s="999">
        <v>5</v>
      </c>
      <c r="O1510" s="997">
        <v>12</v>
      </c>
      <c r="P1510" s="998">
        <v>12</v>
      </c>
      <c r="Q1510" s="995">
        <v>0</v>
      </c>
      <c r="R1510" s="999">
        <v>5</v>
      </c>
      <c r="S1510" s="998">
        <v>12</v>
      </c>
      <c r="T1510" s="995">
        <v>0</v>
      </c>
      <c r="U1510" s="995">
        <v>1</v>
      </c>
      <c r="V1510" s="999">
        <v>4</v>
      </c>
      <c r="W1510" s="998">
        <v>12</v>
      </c>
      <c r="X1510" s="995">
        <v>0</v>
      </c>
      <c r="Y1510" s="995">
        <v>1</v>
      </c>
      <c r="Z1510" s="999">
        <v>4</v>
      </c>
      <c r="AA1510" s="848">
        <f t="shared" si="775"/>
        <v>152</v>
      </c>
      <c r="AB1510" s="540"/>
      <c r="AC1510" s="1056">
        <f t="shared" si="776"/>
        <v>0</v>
      </c>
      <c r="AD1510" s="1056">
        <f t="shared" si="776"/>
        <v>0</v>
      </c>
      <c r="AE1510" s="1056">
        <f t="shared" si="776"/>
        <v>0</v>
      </c>
      <c r="AF1510" s="1056">
        <f t="shared" si="776"/>
        <v>0</v>
      </c>
      <c r="AG1510" s="1056">
        <f t="shared" si="776"/>
        <v>0</v>
      </c>
      <c r="AH1510" s="1056">
        <f t="shared" si="776"/>
        <v>0</v>
      </c>
      <c r="AI1510" s="1056">
        <f t="shared" si="776"/>
        <v>0</v>
      </c>
      <c r="AJ1510" s="1056">
        <f t="shared" si="776"/>
        <v>0</v>
      </c>
      <c r="AK1510" s="1056">
        <f t="shared" si="776"/>
        <v>0</v>
      </c>
      <c r="AL1510" s="1056">
        <f t="shared" si="776"/>
        <v>0</v>
      </c>
      <c r="AM1510" s="1056">
        <f t="shared" si="777"/>
        <v>0</v>
      </c>
      <c r="AN1510" s="1056">
        <f t="shared" si="777"/>
        <v>0</v>
      </c>
      <c r="AO1510" s="1056">
        <f t="shared" si="777"/>
        <v>0</v>
      </c>
      <c r="AP1510" s="1056">
        <f t="shared" si="777"/>
        <v>0</v>
      </c>
      <c r="AQ1510" s="1056">
        <f t="shared" si="777"/>
        <v>0</v>
      </c>
      <c r="AR1510" s="1056">
        <f t="shared" si="777"/>
        <v>0</v>
      </c>
      <c r="AS1510" s="1056">
        <f t="shared" si="777"/>
        <v>0</v>
      </c>
      <c r="AT1510" s="1056">
        <f t="shared" si="777"/>
        <v>0</v>
      </c>
      <c r="AU1510" s="1056">
        <f t="shared" si="777"/>
        <v>0</v>
      </c>
      <c r="AV1510" s="1056">
        <f t="shared" si="777"/>
        <v>0</v>
      </c>
      <c r="AW1510" s="1056">
        <f t="shared" si="778"/>
        <v>0</v>
      </c>
      <c r="AX1510" s="1056">
        <f t="shared" si="778"/>
        <v>0</v>
      </c>
      <c r="AY1510" s="1056">
        <f t="shared" si="778"/>
        <v>0</v>
      </c>
    </row>
    <row r="1511" spans="2:52" ht="33.75" hidden="1" customHeight="1" x14ac:dyDescent="0.2">
      <c r="B1511" s="787"/>
      <c r="C1511" s="788">
        <v>45028</v>
      </c>
      <c r="D1511" s="997">
        <v>5</v>
      </c>
      <c r="E1511" s="998">
        <v>5</v>
      </c>
      <c r="F1511" s="995">
        <v>0</v>
      </c>
      <c r="G1511" s="999">
        <v>0</v>
      </c>
      <c r="H1511" s="998">
        <v>5</v>
      </c>
      <c r="I1511" s="999">
        <v>0</v>
      </c>
      <c r="J1511" s="998">
        <v>0</v>
      </c>
      <c r="K1511" s="995">
        <v>0</v>
      </c>
      <c r="L1511" s="999">
        <v>5</v>
      </c>
      <c r="M1511" s="998">
        <v>0</v>
      </c>
      <c r="N1511" s="999">
        <v>15</v>
      </c>
      <c r="O1511" s="997">
        <v>0</v>
      </c>
      <c r="P1511" s="998">
        <v>0</v>
      </c>
      <c r="Q1511" s="995">
        <v>0</v>
      </c>
      <c r="R1511" s="999">
        <v>36</v>
      </c>
      <c r="S1511" s="998">
        <v>0</v>
      </c>
      <c r="T1511" s="995">
        <v>0</v>
      </c>
      <c r="U1511" s="995">
        <v>0</v>
      </c>
      <c r="V1511" s="999">
        <v>36</v>
      </c>
      <c r="W1511" s="998">
        <v>0</v>
      </c>
      <c r="X1511" s="995">
        <v>0</v>
      </c>
      <c r="Y1511" s="995">
        <v>0</v>
      </c>
      <c r="Z1511" s="999">
        <v>36</v>
      </c>
      <c r="AA1511" s="848">
        <f t="shared" si="775"/>
        <v>143</v>
      </c>
      <c r="AB1511" s="540"/>
      <c r="AC1511" s="1056">
        <f t="shared" si="776"/>
        <v>0</v>
      </c>
      <c r="AD1511" s="1056">
        <f t="shared" si="776"/>
        <v>0</v>
      </c>
      <c r="AE1511" s="1056">
        <f t="shared" si="776"/>
        <v>0</v>
      </c>
      <c r="AF1511" s="1056">
        <f t="shared" si="776"/>
        <v>0</v>
      </c>
      <c r="AG1511" s="1056">
        <f t="shared" si="776"/>
        <v>0</v>
      </c>
      <c r="AH1511" s="1056">
        <f t="shared" si="776"/>
        <v>0</v>
      </c>
      <c r="AI1511" s="1056">
        <f t="shared" si="776"/>
        <v>0</v>
      </c>
      <c r="AJ1511" s="1056">
        <f t="shared" si="776"/>
        <v>0</v>
      </c>
      <c r="AK1511" s="1056">
        <f t="shared" si="776"/>
        <v>0</v>
      </c>
      <c r="AL1511" s="1056">
        <f t="shared" si="776"/>
        <v>0</v>
      </c>
      <c r="AM1511" s="1056">
        <f t="shared" si="777"/>
        <v>0</v>
      </c>
      <c r="AN1511" s="1056">
        <f t="shared" si="777"/>
        <v>0</v>
      </c>
      <c r="AO1511" s="1056">
        <f t="shared" si="777"/>
        <v>0</v>
      </c>
      <c r="AP1511" s="1056">
        <f t="shared" si="777"/>
        <v>0</v>
      </c>
      <c r="AQ1511" s="1056">
        <f t="shared" si="777"/>
        <v>0</v>
      </c>
      <c r="AR1511" s="1056">
        <f t="shared" si="777"/>
        <v>0</v>
      </c>
      <c r="AS1511" s="1056">
        <f t="shared" si="777"/>
        <v>0</v>
      </c>
      <c r="AT1511" s="1056">
        <f t="shared" si="777"/>
        <v>0</v>
      </c>
      <c r="AU1511" s="1056">
        <f t="shared" si="777"/>
        <v>0</v>
      </c>
      <c r="AV1511" s="1056">
        <f t="shared" si="777"/>
        <v>0</v>
      </c>
      <c r="AW1511" s="1056">
        <f t="shared" si="778"/>
        <v>0</v>
      </c>
      <c r="AX1511" s="1056">
        <f t="shared" si="778"/>
        <v>0</v>
      </c>
      <c r="AY1511" s="1056">
        <f t="shared" si="778"/>
        <v>0</v>
      </c>
    </row>
    <row r="1512" spans="2:52" ht="33.75" hidden="1" customHeight="1" x14ac:dyDescent="0.2">
      <c r="B1512" s="1898" t="s">
        <v>412</v>
      </c>
      <c r="C1512" s="1898"/>
      <c r="D1512" s="424">
        <f>SUM(D1507:D1511)</f>
        <v>111</v>
      </c>
      <c r="E1512" s="859">
        <f t="shared" ref="E1512:AA1512" si="779">SUM(E1507:E1511)</f>
        <v>100</v>
      </c>
      <c r="F1512" s="860">
        <f t="shared" si="779"/>
        <v>1</v>
      </c>
      <c r="G1512" s="861">
        <f t="shared" si="779"/>
        <v>0</v>
      </c>
      <c r="H1512" s="859">
        <f t="shared" si="779"/>
        <v>100</v>
      </c>
      <c r="I1512" s="861">
        <f t="shared" si="779"/>
        <v>1</v>
      </c>
      <c r="J1512" s="859">
        <f t="shared" si="779"/>
        <v>67</v>
      </c>
      <c r="K1512" s="860">
        <f t="shared" si="779"/>
        <v>0</v>
      </c>
      <c r="L1512" s="861">
        <f t="shared" si="779"/>
        <v>31</v>
      </c>
      <c r="M1512" s="859">
        <f t="shared" si="779"/>
        <v>0</v>
      </c>
      <c r="N1512" s="861">
        <f t="shared" si="779"/>
        <v>52</v>
      </c>
      <c r="O1512" s="424">
        <f t="shared" si="779"/>
        <v>66</v>
      </c>
      <c r="P1512" s="859">
        <f t="shared" si="779"/>
        <v>75</v>
      </c>
      <c r="Q1512" s="860">
        <f t="shared" si="779"/>
        <v>0</v>
      </c>
      <c r="R1512" s="861">
        <f t="shared" si="779"/>
        <v>63</v>
      </c>
      <c r="S1512" s="859">
        <f t="shared" si="779"/>
        <v>78</v>
      </c>
      <c r="T1512" s="860">
        <f t="shared" si="779"/>
        <v>0</v>
      </c>
      <c r="U1512" s="860">
        <f t="shared" si="779"/>
        <v>3</v>
      </c>
      <c r="V1512" s="861">
        <f t="shared" si="779"/>
        <v>64</v>
      </c>
      <c r="W1512" s="859">
        <f t="shared" si="779"/>
        <v>85</v>
      </c>
      <c r="X1512" s="860">
        <f t="shared" si="779"/>
        <v>0</v>
      </c>
      <c r="Y1512" s="860">
        <f t="shared" si="779"/>
        <v>1</v>
      </c>
      <c r="Z1512" s="861">
        <f t="shared" si="779"/>
        <v>64</v>
      </c>
      <c r="AA1512" s="996">
        <f t="shared" si="779"/>
        <v>962</v>
      </c>
      <c r="AB1512" s="573"/>
      <c r="AC1512" s="1057">
        <f t="shared" ref="AC1512:AY1512" si="780">SUM(AC1507:AC1511)</f>
        <v>0</v>
      </c>
      <c r="AD1512" s="1058">
        <f t="shared" si="780"/>
        <v>0</v>
      </c>
      <c r="AE1512" s="1059">
        <f t="shared" si="780"/>
        <v>0</v>
      </c>
      <c r="AF1512" s="1060">
        <f t="shared" si="780"/>
        <v>0</v>
      </c>
      <c r="AG1512" s="1058">
        <f t="shared" si="780"/>
        <v>0</v>
      </c>
      <c r="AH1512" s="1060">
        <f t="shared" si="780"/>
        <v>0</v>
      </c>
      <c r="AI1512" s="1058">
        <f t="shared" si="780"/>
        <v>0</v>
      </c>
      <c r="AJ1512" s="1059">
        <f t="shared" si="780"/>
        <v>0</v>
      </c>
      <c r="AK1512" s="1060">
        <f t="shared" si="780"/>
        <v>0</v>
      </c>
      <c r="AL1512" s="1058">
        <f t="shared" si="780"/>
        <v>0</v>
      </c>
      <c r="AM1512" s="1060">
        <f t="shared" si="780"/>
        <v>0</v>
      </c>
      <c r="AN1512" s="1057">
        <f t="shared" si="780"/>
        <v>0</v>
      </c>
      <c r="AO1512" s="1058">
        <f t="shared" si="780"/>
        <v>0</v>
      </c>
      <c r="AP1512" s="1059">
        <f t="shared" si="780"/>
        <v>0</v>
      </c>
      <c r="AQ1512" s="1060">
        <f t="shared" si="780"/>
        <v>0</v>
      </c>
      <c r="AR1512" s="1058">
        <f t="shared" si="780"/>
        <v>0</v>
      </c>
      <c r="AS1512" s="1059">
        <f t="shared" si="780"/>
        <v>0</v>
      </c>
      <c r="AT1512" s="1059">
        <f t="shared" si="780"/>
        <v>2</v>
      </c>
      <c r="AU1512" s="1060">
        <f t="shared" si="780"/>
        <v>0</v>
      </c>
      <c r="AV1512" s="1058">
        <f t="shared" si="780"/>
        <v>0</v>
      </c>
      <c r="AW1512" s="1059">
        <f t="shared" si="780"/>
        <v>0</v>
      </c>
      <c r="AX1512" s="1059">
        <f t="shared" si="780"/>
        <v>0</v>
      </c>
      <c r="AY1512" s="1060">
        <f t="shared" si="780"/>
        <v>0</v>
      </c>
      <c r="AZ1512" s="881"/>
    </row>
    <row r="1513" spans="2:52" ht="12" hidden="1" customHeight="1" x14ac:dyDescent="0.2"/>
    <row r="1514" spans="2:52" ht="12" hidden="1" customHeight="1" x14ac:dyDescent="0.2"/>
    <row r="1515" spans="2:52" ht="25.5" hidden="1" customHeight="1" x14ac:dyDescent="0.2">
      <c r="B1515" s="791" t="s">
        <v>1173</v>
      </c>
      <c r="C1515" s="89"/>
      <c r="D1515" s="99" t="s">
        <v>1164</v>
      </c>
      <c r="E1515" s="99" t="s">
        <v>1165</v>
      </c>
      <c r="F1515" s="99" t="s">
        <v>1166</v>
      </c>
      <c r="G1515" s="99" t="s">
        <v>1167</v>
      </c>
      <c r="H1515" s="99" t="s">
        <v>1168</v>
      </c>
      <c r="I1515" s="99" t="s">
        <v>1169</v>
      </c>
      <c r="J1515" s="99" t="s">
        <v>1170</v>
      </c>
      <c r="K1515" s="99" t="s">
        <v>1171</v>
      </c>
    </row>
    <row r="1516" spans="2:52" ht="45.75" hidden="1" customHeight="1" x14ac:dyDescent="0.2">
      <c r="B1516" s="83" t="s">
        <v>410</v>
      </c>
      <c r="C1516" s="782" t="s">
        <v>1175</v>
      </c>
      <c r="D1516" s="1044" t="s">
        <v>55</v>
      </c>
      <c r="E1516" s="1044" t="s">
        <v>57</v>
      </c>
      <c r="F1516" s="1044" t="s">
        <v>58</v>
      </c>
      <c r="G1516" s="1044" t="s">
        <v>1172</v>
      </c>
      <c r="H1516" s="1044" t="s">
        <v>77</v>
      </c>
      <c r="I1516" s="1044" t="s">
        <v>62</v>
      </c>
      <c r="J1516" s="1044" t="s">
        <v>63</v>
      </c>
      <c r="K1516" s="1044" t="s">
        <v>64</v>
      </c>
      <c r="L1516" s="783" t="s">
        <v>412</v>
      </c>
      <c r="AC1516" s="1044" t="s">
        <v>55</v>
      </c>
      <c r="AD1516" s="1044" t="s">
        <v>57</v>
      </c>
      <c r="AE1516" s="1044" t="s">
        <v>58</v>
      </c>
      <c r="AF1516" s="1044" t="s">
        <v>1172</v>
      </c>
      <c r="AG1516" s="1044" t="s">
        <v>77</v>
      </c>
      <c r="AH1516" s="1044" t="s">
        <v>62</v>
      </c>
      <c r="AI1516" s="1044" t="s">
        <v>63</v>
      </c>
      <c r="AJ1516" s="1044" t="s">
        <v>64</v>
      </c>
    </row>
    <row r="1517" spans="2:52" ht="33.75" hidden="1" customHeight="1" x14ac:dyDescent="0.2">
      <c r="B1517" s="787"/>
      <c r="C1517" s="1083" t="s">
        <v>1496</v>
      </c>
      <c r="D1517" s="937">
        <v>2</v>
      </c>
      <c r="E1517" s="937">
        <v>4</v>
      </c>
      <c r="F1517" s="937">
        <v>3</v>
      </c>
      <c r="G1517" s="937">
        <v>3</v>
      </c>
      <c r="H1517" s="937">
        <v>3</v>
      </c>
      <c r="I1517" s="937">
        <v>1</v>
      </c>
      <c r="J1517" s="937">
        <v>1</v>
      </c>
      <c r="K1517" s="937">
        <v>1</v>
      </c>
      <c r="L1517" s="1046">
        <f t="shared" ref="L1517:L1526" si="781">SUM(D1517:K1517)</f>
        <v>18</v>
      </c>
      <c r="AC1517" s="793"/>
      <c r="AD1517" s="793"/>
      <c r="AE1517" s="793"/>
      <c r="AF1517" s="793"/>
      <c r="AG1517" s="793"/>
      <c r="AH1517" s="793"/>
      <c r="AI1517" s="793"/>
      <c r="AJ1517" s="793"/>
    </row>
    <row r="1518" spans="2:52" ht="33.75" hidden="1" customHeight="1" x14ac:dyDescent="0.2">
      <c r="B1518" s="787"/>
      <c r="C1518" s="888"/>
      <c r="D1518" s="943"/>
      <c r="E1518" s="943"/>
      <c r="F1518" s="943"/>
      <c r="G1518" s="943"/>
      <c r="H1518" s="943"/>
      <c r="I1518" s="943"/>
      <c r="J1518" s="943"/>
      <c r="K1518" s="943"/>
      <c r="L1518" s="1046">
        <f t="shared" si="781"/>
        <v>0</v>
      </c>
      <c r="AC1518" s="793"/>
      <c r="AD1518" s="793"/>
      <c r="AE1518" s="793"/>
      <c r="AF1518" s="793"/>
      <c r="AG1518" s="793"/>
      <c r="AH1518" s="793"/>
      <c r="AI1518" s="793"/>
      <c r="AJ1518" s="793"/>
    </row>
    <row r="1519" spans="2:52" ht="33.75" hidden="1" customHeight="1" x14ac:dyDescent="0.2">
      <c r="B1519" s="787"/>
      <c r="C1519" s="888"/>
      <c r="D1519" s="943"/>
      <c r="E1519" s="943"/>
      <c r="F1519" s="943"/>
      <c r="G1519" s="943"/>
      <c r="H1519" s="943"/>
      <c r="I1519" s="943"/>
      <c r="J1519" s="943"/>
      <c r="K1519" s="943"/>
      <c r="L1519" s="1046">
        <f t="shared" si="781"/>
        <v>0</v>
      </c>
      <c r="AC1519" s="793"/>
      <c r="AD1519" s="793"/>
      <c r="AE1519" s="793"/>
      <c r="AF1519" s="793"/>
      <c r="AG1519" s="793"/>
      <c r="AH1519" s="793"/>
      <c r="AI1519" s="793"/>
      <c r="AJ1519" s="793"/>
    </row>
    <row r="1520" spans="2:52" ht="33.75" hidden="1" customHeight="1" x14ac:dyDescent="0.2">
      <c r="B1520" s="787"/>
      <c r="C1520" s="888"/>
      <c r="D1520" s="943"/>
      <c r="E1520" s="943"/>
      <c r="F1520" s="943"/>
      <c r="G1520" s="943"/>
      <c r="H1520" s="943"/>
      <c r="I1520" s="943"/>
      <c r="J1520" s="943"/>
      <c r="K1520" s="943"/>
      <c r="L1520" s="1046">
        <f t="shared" si="781"/>
        <v>0</v>
      </c>
      <c r="AC1520" s="793"/>
      <c r="AD1520" s="793"/>
      <c r="AE1520" s="793"/>
      <c r="AF1520" s="793"/>
      <c r="AG1520" s="793"/>
      <c r="AH1520" s="793"/>
      <c r="AI1520" s="793"/>
      <c r="AJ1520" s="793"/>
    </row>
    <row r="1521" spans="2:51" ht="33.75" hidden="1" customHeight="1" x14ac:dyDescent="0.2">
      <c r="B1521" s="849"/>
      <c r="C1521" s="888"/>
      <c r="D1521" s="943"/>
      <c r="E1521" s="943"/>
      <c r="F1521" s="943"/>
      <c r="G1521" s="943"/>
      <c r="H1521" s="943"/>
      <c r="I1521" s="943"/>
      <c r="J1521" s="943"/>
      <c r="K1521" s="943"/>
      <c r="L1521" s="1046">
        <f t="shared" si="781"/>
        <v>0</v>
      </c>
      <c r="AB1521" s="540"/>
      <c r="AC1521" s="793"/>
      <c r="AD1521" s="793"/>
      <c r="AE1521" s="793"/>
      <c r="AF1521" s="793"/>
      <c r="AG1521" s="793"/>
      <c r="AH1521" s="793"/>
      <c r="AI1521" s="793"/>
      <c r="AJ1521" s="793"/>
    </row>
    <row r="1522" spans="2:51" ht="33.75" hidden="1" customHeight="1" x14ac:dyDescent="0.2">
      <c r="B1522" s="849"/>
      <c r="C1522" s="888"/>
      <c r="D1522" s="943"/>
      <c r="E1522" s="943"/>
      <c r="F1522" s="943"/>
      <c r="G1522" s="943"/>
      <c r="H1522" s="943"/>
      <c r="I1522" s="943"/>
      <c r="J1522" s="943"/>
      <c r="K1522" s="943"/>
      <c r="L1522" s="1046">
        <f t="shared" si="781"/>
        <v>0</v>
      </c>
      <c r="AB1522" s="540"/>
      <c r="AC1522" s="793"/>
      <c r="AD1522" s="793"/>
      <c r="AE1522" s="793"/>
      <c r="AF1522" s="793"/>
      <c r="AG1522" s="793"/>
      <c r="AH1522" s="793"/>
      <c r="AI1522" s="793"/>
      <c r="AJ1522" s="793"/>
    </row>
    <row r="1523" spans="2:51" ht="33.75" hidden="1" customHeight="1" x14ac:dyDescent="0.2">
      <c r="B1523" s="849"/>
      <c r="C1523" s="888"/>
      <c r="D1523" s="943"/>
      <c r="E1523" s="943"/>
      <c r="F1523" s="943"/>
      <c r="G1523" s="943"/>
      <c r="H1523" s="943"/>
      <c r="I1523" s="943"/>
      <c r="J1523" s="943"/>
      <c r="K1523" s="943"/>
      <c r="L1523" s="1046">
        <f t="shared" si="781"/>
        <v>0</v>
      </c>
      <c r="AB1523" s="540"/>
      <c r="AC1523" s="793"/>
      <c r="AD1523" s="793"/>
      <c r="AE1523" s="793"/>
      <c r="AF1523" s="793"/>
      <c r="AG1523" s="793"/>
      <c r="AH1523" s="793"/>
      <c r="AI1523" s="793"/>
      <c r="AJ1523" s="793"/>
    </row>
    <row r="1524" spans="2:51" ht="33.75" hidden="1" customHeight="1" x14ac:dyDescent="0.2">
      <c r="B1524" s="849"/>
      <c r="C1524" s="888"/>
      <c r="D1524" s="943"/>
      <c r="E1524" s="943"/>
      <c r="F1524" s="943"/>
      <c r="G1524" s="943"/>
      <c r="H1524" s="943"/>
      <c r="I1524" s="943"/>
      <c r="J1524" s="943"/>
      <c r="K1524" s="943"/>
      <c r="L1524" s="1046">
        <f t="shared" si="781"/>
        <v>0</v>
      </c>
      <c r="AB1524" s="540"/>
      <c r="AC1524" s="793"/>
      <c r="AD1524" s="793"/>
      <c r="AE1524" s="793"/>
      <c r="AF1524" s="793"/>
      <c r="AG1524" s="793"/>
      <c r="AH1524" s="793"/>
      <c r="AI1524" s="793"/>
      <c r="AJ1524" s="793"/>
    </row>
    <row r="1525" spans="2:51" ht="33.75" hidden="1" customHeight="1" x14ac:dyDescent="0.2">
      <c r="B1525" s="845"/>
      <c r="C1525" s="1050"/>
      <c r="D1525" s="943"/>
      <c r="E1525" s="943"/>
      <c r="F1525" s="943"/>
      <c r="G1525" s="943"/>
      <c r="H1525" s="943"/>
      <c r="I1525" s="943"/>
      <c r="J1525" s="943"/>
      <c r="K1525" s="943"/>
      <c r="L1525" s="1046">
        <f t="shared" si="781"/>
        <v>0</v>
      </c>
      <c r="AB1525" s="540"/>
      <c r="AC1525" s="793"/>
      <c r="AD1525" s="793"/>
      <c r="AE1525" s="793"/>
      <c r="AF1525" s="793"/>
      <c r="AG1525" s="793"/>
      <c r="AH1525" s="793"/>
      <c r="AI1525" s="793"/>
      <c r="AJ1525" s="793"/>
    </row>
    <row r="1526" spans="2:51" ht="33.75" hidden="1" customHeight="1" x14ac:dyDescent="0.2">
      <c r="B1526" s="1898" t="s">
        <v>412</v>
      </c>
      <c r="C1526" s="1898"/>
      <c r="D1526" s="1048">
        <f t="shared" ref="D1526:K1526" si="782">SUM(D1517:D1525)</f>
        <v>2</v>
      </c>
      <c r="E1526" s="1048">
        <f t="shared" si="782"/>
        <v>4</v>
      </c>
      <c r="F1526" s="1048">
        <f t="shared" si="782"/>
        <v>3</v>
      </c>
      <c r="G1526" s="1048">
        <f t="shared" si="782"/>
        <v>3</v>
      </c>
      <c r="H1526" s="1048">
        <f t="shared" si="782"/>
        <v>3</v>
      </c>
      <c r="I1526" s="1048">
        <f t="shared" si="782"/>
        <v>1</v>
      </c>
      <c r="J1526" s="1048">
        <f t="shared" si="782"/>
        <v>1</v>
      </c>
      <c r="K1526" s="1048">
        <f t="shared" si="782"/>
        <v>1</v>
      </c>
      <c r="L1526" s="1048">
        <f t="shared" si="781"/>
        <v>18</v>
      </c>
      <c r="AC1526" s="852">
        <f t="shared" ref="AC1526:AJ1526" si="783">SUM(AC1517:AC1525)</f>
        <v>0</v>
      </c>
      <c r="AD1526" s="852">
        <f t="shared" si="783"/>
        <v>0</v>
      </c>
      <c r="AE1526" s="852">
        <f t="shared" si="783"/>
        <v>0</v>
      </c>
      <c r="AF1526" s="852">
        <f t="shared" si="783"/>
        <v>0</v>
      </c>
      <c r="AG1526" s="852">
        <f t="shared" si="783"/>
        <v>0</v>
      </c>
      <c r="AH1526" s="852">
        <f t="shared" si="783"/>
        <v>0</v>
      </c>
      <c r="AI1526" s="852">
        <f t="shared" si="783"/>
        <v>0</v>
      </c>
      <c r="AJ1526" s="852">
        <f t="shared" si="783"/>
        <v>0</v>
      </c>
    </row>
    <row r="1527" spans="2:51" ht="12" hidden="1" customHeight="1" x14ac:dyDescent="0.2"/>
    <row r="1528" spans="2:51" ht="12" hidden="1" customHeight="1" x14ac:dyDescent="0.2"/>
    <row r="1529" spans="2:51" ht="28.2" hidden="1" x14ac:dyDescent="0.2">
      <c r="B1529" s="726" t="s">
        <v>1523</v>
      </c>
      <c r="I1529" s="654"/>
      <c r="AB1529" s="654"/>
    </row>
    <row r="1530" spans="2:51" ht="12" hidden="1" customHeight="1" x14ac:dyDescent="0.2">
      <c r="AB1530" s="541"/>
    </row>
    <row r="1531" spans="2:51" ht="25.8" hidden="1" x14ac:dyDescent="0.2">
      <c r="B1531" s="792" t="s">
        <v>413</v>
      </c>
      <c r="C1531" s="89"/>
      <c r="D1531" s="1004" t="s">
        <v>414</v>
      </c>
      <c r="E1531" s="1004" t="s">
        <v>6</v>
      </c>
      <c r="F1531" s="1004" t="s">
        <v>262</v>
      </c>
      <c r="G1531" s="1004" t="s">
        <v>435</v>
      </c>
      <c r="H1531" s="1004" t="s">
        <v>7</v>
      </c>
      <c r="I1531" s="1004" t="s">
        <v>8</v>
      </c>
      <c r="J1531" s="1005" t="s">
        <v>22</v>
      </c>
      <c r="K1531" s="1004" t="s">
        <v>23</v>
      </c>
      <c r="L1531" s="1004" t="s">
        <v>24</v>
      </c>
      <c r="M1531" s="1004" t="s">
        <v>9</v>
      </c>
      <c r="N1531" s="1004" t="s">
        <v>415</v>
      </c>
      <c r="O1531" s="1004" t="s">
        <v>20</v>
      </c>
      <c r="P1531" s="1004" t="s">
        <v>10</v>
      </c>
      <c r="Q1531" s="1004" t="s">
        <v>436</v>
      </c>
      <c r="R1531" s="1004" t="s">
        <v>12</v>
      </c>
      <c r="S1531" s="1004" t="s">
        <v>11</v>
      </c>
      <c r="T1531" s="1004" t="s">
        <v>437</v>
      </c>
      <c r="U1531" s="1004" t="s">
        <v>13</v>
      </c>
      <c r="V1531" s="1004" t="s">
        <v>14</v>
      </c>
      <c r="W1531" s="1004" t="s">
        <v>416</v>
      </c>
      <c r="X1531" s="1004" t="s">
        <v>1064</v>
      </c>
      <c r="Y1531" s="1004" t="s">
        <v>15</v>
      </c>
      <c r="Z1531" s="1004" t="s">
        <v>16</v>
      </c>
      <c r="AA1531" s="87"/>
      <c r="AB1531" s="540"/>
      <c r="AC1531" s="790" t="s">
        <v>409</v>
      </c>
      <c r="AD1531" s="81"/>
      <c r="AE1531" s="81"/>
      <c r="AF1531" s="81"/>
      <c r="AG1531" s="81"/>
      <c r="AH1531" s="81"/>
      <c r="AI1531" s="81"/>
      <c r="AJ1531" s="81"/>
      <c r="AK1531" s="81"/>
      <c r="AL1531" s="81"/>
      <c r="AM1531" s="81"/>
      <c r="AN1531" s="81"/>
      <c r="AO1531" s="81"/>
      <c r="AP1531" s="81"/>
      <c r="AQ1531" s="81"/>
      <c r="AR1531" s="81"/>
      <c r="AS1531" s="81"/>
      <c r="AT1531" s="81"/>
      <c r="AU1531" s="81"/>
      <c r="AV1531" s="81"/>
    </row>
    <row r="1532" spans="2:51" ht="53.25" hidden="1" customHeight="1" x14ac:dyDescent="0.2">
      <c r="B1532" s="83" t="s">
        <v>410</v>
      </c>
      <c r="C1532" s="83" t="s">
        <v>1174</v>
      </c>
      <c r="D1532" s="1039" t="s">
        <v>1066</v>
      </c>
      <c r="E1532" s="1040" t="s">
        <v>57</v>
      </c>
      <c r="F1532" s="1041" t="s">
        <v>263</v>
      </c>
      <c r="G1532" s="1042" t="s">
        <v>340</v>
      </c>
      <c r="H1532" s="1040" t="s">
        <v>58</v>
      </c>
      <c r="I1532" s="1042" t="s">
        <v>59</v>
      </c>
      <c r="J1532" s="1043" t="s">
        <v>79</v>
      </c>
      <c r="K1532" s="1041" t="s">
        <v>80</v>
      </c>
      <c r="L1532" s="1042" t="s">
        <v>81</v>
      </c>
      <c r="M1532" s="1040" t="s">
        <v>60</v>
      </c>
      <c r="N1532" s="1042" t="s">
        <v>61</v>
      </c>
      <c r="O1532" s="1039" t="s">
        <v>77</v>
      </c>
      <c r="P1532" s="1040" t="s">
        <v>62</v>
      </c>
      <c r="Q1532" s="1041" t="s">
        <v>349</v>
      </c>
      <c r="R1532" s="1042" t="s">
        <v>65</v>
      </c>
      <c r="S1532" s="1040" t="s">
        <v>63</v>
      </c>
      <c r="T1532" s="1041" t="s">
        <v>350</v>
      </c>
      <c r="U1532" s="1041" t="s">
        <v>66</v>
      </c>
      <c r="V1532" s="1042" t="s">
        <v>67</v>
      </c>
      <c r="W1532" s="1040" t="s">
        <v>64</v>
      </c>
      <c r="X1532" s="1041" t="s">
        <v>351</v>
      </c>
      <c r="Y1532" s="1041" t="s">
        <v>68</v>
      </c>
      <c r="Z1532" s="1042" t="s">
        <v>69</v>
      </c>
      <c r="AA1532" s="784" t="s">
        <v>412</v>
      </c>
      <c r="AB1532" s="188"/>
      <c r="AC1532" s="1039" t="s">
        <v>1066</v>
      </c>
      <c r="AD1532" s="1040" t="s">
        <v>57</v>
      </c>
      <c r="AE1532" s="1041" t="s">
        <v>263</v>
      </c>
      <c r="AF1532" s="1042" t="s">
        <v>340</v>
      </c>
      <c r="AG1532" s="1040" t="s">
        <v>58</v>
      </c>
      <c r="AH1532" s="1042" t="s">
        <v>59</v>
      </c>
      <c r="AI1532" s="1043" t="s">
        <v>79</v>
      </c>
      <c r="AJ1532" s="1041" t="s">
        <v>80</v>
      </c>
      <c r="AK1532" s="1042" t="s">
        <v>81</v>
      </c>
      <c r="AL1532" s="1040" t="s">
        <v>60</v>
      </c>
      <c r="AM1532" s="1042" t="s">
        <v>61</v>
      </c>
      <c r="AN1532" s="1039" t="s">
        <v>77</v>
      </c>
      <c r="AO1532" s="1040" t="s">
        <v>62</v>
      </c>
      <c r="AP1532" s="1041" t="s">
        <v>349</v>
      </c>
      <c r="AQ1532" s="1042" t="s">
        <v>65</v>
      </c>
      <c r="AR1532" s="1040" t="s">
        <v>63</v>
      </c>
      <c r="AS1532" s="1041" t="s">
        <v>350</v>
      </c>
      <c r="AT1532" s="1041" t="s">
        <v>66</v>
      </c>
      <c r="AU1532" s="1042" t="s">
        <v>67</v>
      </c>
      <c r="AV1532" s="1040" t="s">
        <v>64</v>
      </c>
      <c r="AW1532" s="1041" t="s">
        <v>351</v>
      </c>
      <c r="AX1532" s="1041" t="s">
        <v>68</v>
      </c>
      <c r="AY1532" s="1042" t="s">
        <v>69</v>
      </c>
    </row>
    <row r="1533" spans="2:51" ht="33.75" hidden="1" customHeight="1" x14ac:dyDescent="0.2">
      <c r="B1533" s="787"/>
      <c r="C1533" s="788">
        <v>44975</v>
      </c>
      <c r="D1533" s="997">
        <v>33</v>
      </c>
      <c r="E1533" s="998">
        <v>33</v>
      </c>
      <c r="F1533" s="995">
        <v>0</v>
      </c>
      <c r="G1533" s="999">
        <v>0</v>
      </c>
      <c r="H1533" s="998">
        <v>33</v>
      </c>
      <c r="I1533" s="999">
        <v>0</v>
      </c>
      <c r="J1533" s="998">
        <v>33</v>
      </c>
      <c r="K1533" s="995">
        <v>0</v>
      </c>
      <c r="L1533" s="999">
        <v>0</v>
      </c>
      <c r="M1533" s="998">
        <v>0</v>
      </c>
      <c r="N1533" s="999">
        <v>22</v>
      </c>
      <c r="O1533" s="997">
        <v>20</v>
      </c>
      <c r="P1533" s="998">
        <v>31</v>
      </c>
      <c r="Q1533" s="995">
        <v>0</v>
      </c>
      <c r="R1533" s="999">
        <v>10</v>
      </c>
      <c r="S1533" s="998">
        <v>31</v>
      </c>
      <c r="T1533" s="995">
        <v>0</v>
      </c>
      <c r="U1533" s="995">
        <v>0</v>
      </c>
      <c r="V1533" s="999">
        <v>10</v>
      </c>
      <c r="W1533" s="998">
        <v>31</v>
      </c>
      <c r="X1533" s="995">
        <v>0</v>
      </c>
      <c r="Y1533" s="995">
        <v>0</v>
      </c>
      <c r="Z1533" s="999">
        <v>10</v>
      </c>
      <c r="AA1533" s="848">
        <f t="shared" ref="AA1533:AA1539" si="784">SUM(D1533:Z1533)</f>
        <v>297</v>
      </c>
      <c r="AB1533" s="540"/>
      <c r="AC1533" s="1056">
        <f>D1533-D1507</f>
        <v>0</v>
      </c>
      <c r="AD1533" s="1056">
        <f t="shared" ref="AD1533:AY1537" si="785">E1533-E1507</f>
        <v>0</v>
      </c>
      <c r="AE1533" s="1056">
        <f t="shared" si="785"/>
        <v>0</v>
      </c>
      <c r="AF1533" s="1056">
        <f t="shared" si="785"/>
        <v>0</v>
      </c>
      <c r="AG1533" s="1056">
        <f t="shared" si="785"/>
        <v>0</v>
      </c>
      <c r="AH1533" s="1056">
        <f t="shared" si="785"/>
        <v>0</v>
      </c>
      <c r="AI1533" s="1056">
        <f t="shared" si="785"/>
        <v>0</v>
      </c>
      <c r="AJ1533" s="1056">
        <f t="shared" si="785"/>
        <v>0</v>
      </c>
      <c r="AK1533" s="1056">
        <f t="shared" si="785"/>
        <v>0</v>
      </c>
      <c r="AL1533" s="1056">
        <f t="shared" si="785"/>
        <v>0</v>
      </c>
      <c r="AM1533" s="1056">
        <f t="shared" si="785"/>
        <v>0</v>
      </c>
      <c r="AN1533" s="1056">
        <f t="shared" si="785"/>
        <v>0</v>
      </c>
      <c r="AO1533" s="1056">
        <f t="shared" si="785"/>
        <v>0</v>
      </c>
      <c r="AP1533" s="1056">
        <f t="shared" si="785"/>
        <v>0</v>
      </c>
      <c r="AQ1533" s="1056">
        <f t="shared" si="785"/>
        <v>0</v>
      </c>
      <c r="AR1533" s="1056">
        <f t="shared" si="785"/>
        <v>0</v>
      </c>
      <c r="AS1533" s="1056">
        <f t="shared" si="785"/>
        <v>0</v>
      </c>
      <c r="AT1533" s="1056">
        <f t="shared" si="785"/>
        <v>0</v>
      </c>
      <c r="AU1533" s="1056">
        <f t="shared" si="785"/>
        <v>0</v>
      </c>
      <c r="AV1533" s="1056">
        <f t="shared" si="785"/>
        <v>0</v>
      </c>
      <c r="AW1533" s="1056">
        <f t="shared" si="785"/>
        <v>0</v>
      </c>
      <c r="AX1533" s="1056">
        <f t="shared" si="785"/>
        <v>0</v>
      </c>
      <c r="AY1533" s="1056">
        <f t="shared" si="785"/>
        <v>0</v>
      </c>
    </row>
    <row r="1534" spans="2:51" ht="33.75" hidden="1" customHeight="1" x14ac:dyDescent="0.2">
      <c r="B1534" s="787"/>
      <c r="C1534" s="788">
        <v>44984</v>
      </c>
      <c r="D1534" s="997">
        <v>18</v>
      </c>
      <c r="E1534" s="998">
        <v>15</v>
      </c>
      <c r="F1534" s="995">
        <v>0</v>
      </c>
      <c r="G1534" s="999">
        <v>0</v>
      </c>
      <c r="H1534" s="998">
        <v>15</v>
      </c>
      <c r="I1534" s="999">
        <v>0</v>
      </c>
      <c r="J1534" s="998">
        <v>15</v>
      </c>
      <c r="K1534" s="995">
        <v>0</v>
      </c>
      <c r="L1534" s="999">
        <v>0</v>
      </c>
      <c r="M1534" s="998">
        <v>0</v>
      </c>
      <c r="N1534" s="999">
        <v>1</v>
      </c>
      <c r="O1534" s="997">
        <v>25</v>
      </c>
      <c r="P1534" s="998">
        <v>26</v>
      </c>
      <c r="Q1534" s="995">
        <v>0</v>
      </c>
      <c r="R1534" s="999">
        <v>0</v>
      </c>
      <c r="S1534" s="998">
        <v>29</v>
      </c>
      <c r="T1534" s="995">
        <v>0</v>
      </c>
      <c r="U1534" s="995">
        <v>2</v>
      </c>
      <c r="V1534" s="999">
        <v>0</v>
      </c>
      <c r="W1534" s="998">
        <v>29</v>
      </c>
      <c r="X1534" s="995">
        <v>0</v>
      </c>
      <c r="Y1534" s="995">
        <v>0</v>
      </c>
      <c r="Z1534" s="999">
        <v>0</v>
      </c>
      <c r="AA1534" s="848">
        <f t="shared" si="784"/>
        <v>175</v>
      </c>
      <c r="AB1534" s="540"/>
      <c r="AC1534" s="1056">
        <f t="shared" ref="AC1534:AC1537" si="786">D1534-D1508</f>
        <v>0</v>
      </c>
      <c r="AD1534" s="1056">
        <f t="shared" si="785"/>
        <v>0</v>
      </c>
      <c r="AE1534" s="1056">
        <f t="shared" si="785"/>
        <v>0</v>
      </c>
      <c r="AF1534" s="1056">
        <f t="shared" si="785"/>
        <v>0</v>
      </c>
      <c r="AG1534" s="1056">
        <f t="shared" si="785"/>
        <v>0</v>
      </c>
      <c r="AH1534" s="1056">
        <f t="shared" si="785"/>
        <v>0</v>
      </c>
      <c r="AI1534" s="1056">
        <f t="shared" si="785"/>
        <v>0</v>
      </c>
      <c r="AJ1534" s="1056">
        <f t="shared" si="785"/>
        <v>0</v>
      </c>
      <c r="AK1534" s="1056">
        <f t="shared" si="785"/>
        <v>0</v>
      </c>
      <c r="AL1534" s="1056">
        <f t="shared" si="785"/>
        <v>0</v>
      </c>
      <c r="AM1534" s="1056">
        <f t="shared" si="785"/>
        <v>0</v>
      </c>
      <c r="AN1534" s="1056">
        <f t="shared" si="785"/>
        <v>0</v>
      </c>
      <c r="AO1534" s="1056">
        <f t="shared" si="785"/>
        <v>0</v>
      </c>
      <c r="AP1534" s="1056">
        <f t="shared" si="785"/>
        <v>0</v>
      </c>
      <c r="AQ1534" s="1056">
        <f t="shared" si="785"/>
        <v>0</v>
      </c>
      <c r="AR1534" s="1056">
        <f t="shared" si="785"/>
        <v>0</v>
      </c>
      <c r="AS1534" s="1056">
        <f t="shared" si="785"/>
        <v>0</v>
      </c>
      <c r="AT1534" s="1056">
        <f t="shared" si="785"/>
        <v>0</v>
      </c>
      <c r="AU1534" s="1056">
        <f t="shared" si="785"/>
        <v>0</v>
      </c>
      <c r="AV1534" s="1056">
        <f t="shared" si="785"/>
        <v>0</v>
      </c>
      <c r="AW1534" s="1056">
        <f t="shared" si="785"/>
        <v>0</v>
      </c>
      <c r="AX1534" s="1056">
        <f t="shared" si="785"/>
        <v>0</v>
      </c>
      <c r="AY1534" s="1056">
        <f t="shared" si="785"/>
        <v>0</v>
      </c>
    </row>
    <row r="1535" spans="2:51" ht="33.75" hidden="1" customHeight="1" x14ac:dyDescent="0.2">
      <c r="B1535" s="787"/>
      <c r="C1535" s="788">
        <v>44992</v>
      </c>
      <c r="D1535" s="1013">
        <v>38</v>
      </c>
      <c r="E1535" s="1014">
        <v>22</v>
      </c>
      <c r="F1535" s="995">
        <v>0</v>
      </c>
      <c r="G1535" s="999">
        <v>0</v>
      </c>
      <c r="H1535" s="1014">
        <v>31</v>
      </c>
      <c r="I1535" s="999">
        <v>0</v>
      </c>
      <c r="J1535" s="1014">
        <v>8</v>
      </c>
      <c r="K1535" s="995">
        <v>0</v>
      </c>
      <c r="L1535" s="1016">
        <v>11</v>
      </c>
      <c r="M1535" s="998">
        <v>0</v>
      </c>
      <c r="N1535" s="1016">
        <v>14</v>
      </c>
      <c r="O1535" s="1013">
        <v>7</v>
      </c>
      <c r="P1535" s="1014">
        <v>4</v>
      </c>
      <c r="Q1535" s="995">
        <v>0</v>
      </c>
      <c r="R1535" s="1016">
        <v>11</v>
      </c>
      <c r="S1535" s="1014">
        <v>4</v>
      </c>
      <c r="T1535" s="995">
        <v>0</v>
      </c>
      <c r="U1535" s="995">
        <v>0</v>
      </c>
      <c r="V1535" s="1016">
        <v>13</v>
      </c>
      <c r="W1535" s="1014">
        <v>11</v>
      </c>
      <c r="X1535" s="995">
        <v>0</v>
      </c>
      <c r="Y1535" s="995">
        <v>0</v>
      </c>
      <c r="Z1535" s="1016">
        <v>13</v>
      </c>
      <c r="AA1535" s="848">
        <f t="shared" si="784"/>
        <v>187</v>
      </c>
      <c r="AB1535" s="540" t="s">
        <v>634</v>
      </c>
      <c r="AC1535" s="1056">
        <f t="shared" si="786"/>
        <v>4</v>
      </c>
      <c r="AD1535" s="1056">
        <f t="shared" si="785"/>
        <v>-5</v>
      </c>
      <c r="AE1535" s="1056">
        <f t="shared" si="785"/>
        <v>0</v>
      </c>
      <c r="AF1535" s="1056">
        <f t="shared" si="785"/>
        <v>0</v>
      </c>
      <c r="AG1535" s="1056">
        <f t="shared" si="785"/>
        <v>4</v>
      </c>
      <c r="AH1535" s="1056">
        <f t="shared" si="785"/>
        <v>0</v>
      </c>
      <c r="AI1535" s="1056">
        <f t="shared" si="785"/>
        <v>-4</v>
      </c>
      <c r="AJ1535" s="1056">
        <f t="shared" si="785"/>
        <v>0</v>
      </c>
      <c r="AK1535" s="1056">
        <f t="shared" si="785"/>
        <v>-1</v>
      </c>
      <c r="AL1535" s="1056">
        <f t="shared" si="785"/>
        <v>0</v>
      </c>
      <c r="AM1535" s="1056">
        <f t="shared" si="785"/>
        <v>5</v>
      </c>
      <c r="AN1535" s="1056">
        <f t="shared" si="785"/>
        <v>-2</v>
      </c>
      <c r="AO1535" s="1056">
        <f t="shared" si="785"/>
        <v>-2</v>
      </c>
      <c r="AP1535" s="1056">
        <f t="shared" si="785"/>
        <v>0</v>
      </c>
      <c r="AQ1535" s="1056">
        <f t="shared" si="785"/>
        <v>-1</v>
      </c>
      <c r="AR1535" s="1056">
        <f t="shared" si="785"/>
        <v>-2</v>
      </c>
      <c r="AS1535" s="1056">
        <f t="shared" si="785"/>
        <v>0</v>
      </c>
      <c r="AT1535" s="1056">
        <f t="shared" si="785"/>
        <v>0</v>
      </c>
      <c r="AU1535" s="1056">
        <f t="shared" si="785"/>
        <v>-1</v>
      </c>
      <c r="AV1535" s="1056">
        <f t="shared" si="785"/>
        <v>-2</v>
      </c>
      <c r="AW1535" s="1056">
        <f t="shared" si="785"/>
        <v>0</v>
      </c>
      <c r="AX1535" s="1056">
        <f t="shared" si="785"/>
        <v>0</v>
      </c>
      <c r="AY1535" s="1056">
        <f t="shared" si="785"/>
        <v>-1</v>
      </c>
    </row>
    <row r="1536" spans="2:51" ht="33.75" hidden="1" customHeight="1" x14ac:dyDescent="0.2">
      <c r="B1536" s="787"/>
      <c r="C1536" s="788">
        <v>45016</v>
      </c>
      <c r="D1536" s="1013">
        <v>40</v>
      </c>
      <c r="E1536" s="998">
        <v>20</v>
      </c>
      <c r="F1536" s="995">
        <v>1</v>
      </c>
      <c r="G1536" s="999">
        <v>0</v>
      </c>
      <c r="H1536" s="1014">
        <v>39</v>
      </c>
      <c r="I1536" s="999">
        <v>1</v>
      </c>
      <c r="J1536" s="1014">
        <v>9</v>
      </c>
      <c r="K1536" s="995">
        <v>0</v>
      </c>
      <c r="L1536" s="1016">
        <v>7</v>
      </c>
      <c r="M1536" s="998">
        <v>0</v>
      </c>
      <c r="N1536" s="1016">
        <v>28</v>
      </c>
      <c r="O1536" s="997">
        <v>12</v>
      </c>
      <c r="P1536" s="998">
        <v>12</v>
      </c>
      <c r="Q1536" s="995">
        <v>0</v>
      </c>
      <c r="R1536" s="1016">
        <v>4</v>
      </c>
      <c r="S1536" s="998">
        <v>12</v>
      </c>
      <c r="T1536" s="995">
        <v>0</v>
      </c>
      <c r="U1536" s="995">
        <v>1</v>
      </c>
      <c r="V1536" s="1016">
        <v>8</v>
      </c>
      <c r="W1536" s="998">
        <v>12</v>
      </c>
      <c r="X1536" s="995">
        <v>0</v>
      </c>
      <c r="Y1536" s="995">
        <v>1</v>
      </c>
      <c r="Z1536" s="1016">
        <v>8</v>
      </c>
      <c r="AA1536" s="848">
        <f t="shared" si="784"/>
        <v>215</v>
      </c>
      <c r="AB1536" s="540" t="s">
        <v>1054</v>
      </c>
      <c r="AC1536" s="1056">
        <f t="shared" si="786"/>
        <v>19</v>
      </c>
      <c r="AD1536" s="1056">
        <f t="shared" si="785"/>
        <v>0</v>
      </c>
      <c r="AE1536" s="1056">
        <f t="shared" si="785"/>
        <v>0</v>
      </c>
      <c r="AF1536" s="1056">
        <f t="shared" si="785"/>
        <v>0</v>
      </c>
      <c r="AG1536" s="1056">
        <f t="shared" si="785"/>
        <v>19</v>
      </c>
      <c r="AH1536" s="1056">
        <f t="shared" si="785"/>
        <v>0</v>
      </c>
      <c r="AI1536" s="1056">
        <f t="shared" si="785"/>
        <v>2</v>
      </c>
      <c r="AJ1536" s="1056">
        <f t="shared" si="785"/>
        <v>0</v>
      </c>
      <c r="AK1536" s="1056">
        <f t="shared" si="785"/>
        <v>-7</v>
      </c>
      <c r="AL1536" s="1056">
        <f t="shared" si="785"/>
        <v>0</v>
      </c>
      <c r="AM1536" s="1056">
        <f t="shared" si="785"/>
        <v>23</v>
      </c>
      <c r="AN1536" s="1056">
        <f t="shared" si="785"/>
        <v>0</v>
      </c>
      <c r="AO1536" s="1056">
        <f t="shared" si="785"/>
        <v>0</v>
      </c>
      <c r="AP1536" s="1056">
        <f t="shared" si="785"/>
        <v>0</v>
      </c>
      <c r="AQ1536" s="1056">
        <f t="shared" si="785"/>
        <v>-1</v>
      </c>
      <c r="AR1536" s="1056">
        <f t="shared" si="785"/>
        <v>0</v>
      </c>
      <c r="AS1536" s="1056">
        <f t="shared" si="785"/>
        <v>0</v>
      </c>
      <c r="AT1536" s="1056">
        <f t="shared" si="785"/>
        <v>0</v>
      </c>
      <c r="AU1536" s="1056">
        <f t="shared" si="785"/>
        <v>4</v>
      </c>
      <c r="AV1536" s="1056">
        <f t="shared" si="785"/>
        <v>0</v>
      </c>
      <c r="AW1536" s="1056">
        <f t="shared" si="785"/>
        <v>0</v>
      </c>
      <c r="AX1536" s="1056">
        <f t="shared" si="785"/>
        <v>0</v>
      </c>
      <c r="AY1536" s="1056">
        <f t="shared" si="785"/>
        <v>4</v>
      </c>
    </row>
    <row r="1537" spans="2:52" ht="33.75" hidden="1" customHeight="1" x14ac:dyDescent="0.2">
      <c r="B1537" s="787"/>
      <c r="C1537" s="788">
        <v>45028</v>
      </c>
      <c r="D1537" s="1013">
        <v>38</v>
      </c>
      <c r="E1537" s="1014">
        <v>14</v>
      </c>
      <c r="F1537" s="995">
        <v>0</v>
      </c>
      <c r="G1537" s="999">
        <v>0</v>
      </c>
      <c r="H1537" s="1014">
        <v>38</v>
      </c>
      <c r="I1537" s="999">
        <v>0</v>
      </c>
      <c r="J1537" s="1014">
        <v>3</v>
      </c>
      <c r="K1537" s="995">
        <v>0</v>
      </c>
      <c r="L1537" s="1016">
        <v>11</v>
      </c>
      <c r="M1537" s="998">
        <v>0</v>
      </c>
      <c r="N1537" s="1016">
        <v>34</v>
      </c>
      <c r="O1537" s="1013">
        <v>1</v>
      </c>
      <c r="P1537" s="1014">
        <v>1</v>
      </c>
      <c r="Q1537" s="995">
        <v>0</v>
      </c>
      <c r="R1537" s="1016">
        <v>22</v>
      </c>
      <c r="S1537" s="1014">
        <v>1</v>
      </c>
      <c r="T1537" s="995">
        <v>0</v>
      </c>
      <c r="U1537" s="995">
        <v>0</v>
      </c>
      <c r="V1537" s="1016">
        <v>22</v>
      </c>
      <c r="W1537" s="1014">
        <v>1</v>
      </c>
      <c r="X1537" s="995">
        <v>0</v>
      </c>
      <c r="Y1537" s="995">
        <v>0</v>
      </c>
      <c r="Z1537" s="1016">
        <v>22</v>
      </c>
      <c r="AA1537" s="848">
        <f t="shared" si="784"/>
        <v>208</v>
      </c>
      <c r="AB1537" s="540" t="s">
        <v>634</v>
      </c>
      <c r="AC1537" s="1056">
        <f t="shared" si="786"/>
        <v>33</v>
      </c>
      <c r="AD1537" s="1056">
        <f t="shared" si="785"/>
        <v>9</v>
      </c>
      <c r="AE1537" s="1056">
        <f t="shared" si="785"/>
        <v>0</v>
      </c>
      <c r="AF1537" s="1056">
        <f t="shared" si="785"/>
        <v>0</v>
      </c>
      <c r="AG1537" s="1056">
        <f t="shared" si="785"/>
        <v>33</v>
      </c>
      <c r="AH1537" s="1056">
        <f t="shared" si="785"/>
        <v>0</v>
      </c>
      <c r="AI1537" s="1056">
        <f t="shared" si="785"/>
        <v>3</v>
      </c>
      <c r="AJ1537" s="1056">
        <f t="shared" si="785"/>
        <v>0</v>
      </c>
      <c r="AK1537" s="1056">
        <f t="shared" si="785"/>
        <v>6</v>
      </c>
      <c r="AL1537" s="1056">
        <f t="shared" si="785"/>
        <v>0</v>
      </c>
      <c r="AM1537" s="1056">
        <f t="shared" si="785"/>
        <v>19</v>
      </c>
      <c r="AN1537" s="1056">
        <f t="shared" si="785"/>
        <v>1</v>
      </c>
      <c r="AO1537" s="1056">
        <f t="shared" si="785"/>
        <v>1</v>
      </c>
      <c r="AP1537" s="1056">
        <f t="shared" si="785"/>
        <v>0</v>
      </c>
      <c r="AQ1537" s="1056">
        <f t="shared" si="785"/>
        <v>-14</v>
      </c>
      <c r="AR1537" s="1056">
        <f t="shared" si="785"/>
        <v>1</v>
      </c>
      <c r="AS1537" s="1056">
        <f t="shared" si="785"/>
        <v>0</v>
      </c>
      <c r="AT1537" s="1056">
        <f t="shared" si="785"/>
        <v>0</v>
      </c>
      <c r="AU1537" s="1056">
        <f t="shared" si="785"/>
        <v>-14</v>
      </c>
      <c r="AV1537" s="1056">
        <f t="shared" si="785"/>
        <v>1</v>
      </c>
      <c r="AW1537" s="1056">
        <f t="shared" si="785"/>
        <v>0</v>
      </c>
      <c r="AX1537" s="1056">
        <f t="shared" si="785"/>
        <v>0</v>
      </c>
      <c r="AY1537" s="1056">
        <f t="shared" si="785"/>
        <v>-14</v>
      </c>
    </row>
    <row r="1538" spans="2:52" ht="33.75" hidden="1" customHeight="1" x14ac:dyDescent="0.2">
      <c r="B1538" s="845"/>
      <c r="C1538" s="788">
        <v>45041</v>
      </c>
      <c r="D1538" s="1013">
        <v>24</v>
      </c>
      <c r="E1538" s="1014">
        <v>16</v>
      </c>
      <c r="F1538" s="1015">
        <v>0</v>
      </c>
      <c r="G1538" s="1016">
        <v>0</v>
      </c>
      <c r="H1538" s="1014">
        <v>24</v>
      </c>
      <c r="I1538" s="1016">
        <v>0</v>
      </c>
      <c r="J1538" s="1014">
        <v>12</v>
      </c>
      <c r="K1538" s="1015">
        <v>0</v>
      </c>
      <c r="L1538" s="1016">
        <v>5</v>
      </c>
      <c r="M1538" s="1014">
        <v>0</v>
      </c>
      <c r="N1538" s="1016">
        <v>22</v>
      </c>
      <c r="O1538" s="1013">
        <v>5</v>
      </c>
      <c r="P1538" s="1014">
        <v>5</v>
      </c>
      <c r="Q1538" s="1015">
        <v>0</v>
      </c>
      <c r="R1538" s="1016">
        <v>32</v>
      </c>
      <c r="S1538" s="1014">
        <v>5</v>
      </c>
      <c r="T1538" s="1015">
        <v>0</v>
      </c>
      <c r="U1538" s="1015">
        <v>1</v>
      </c>
      <c r="V1538" s="1016">
        <v>31</v>
      </c>
      <c r="W1538" s="1014">
        <v>5</v>
      </c>
      <c r="X1538" s="1015">
        <v>0</v>
      </c>
      <c r="Y1538" s="1015">
        <v>1</v>
      </c>
      <c r="Z1538" s="1016">
        <v>31</v>
      </c>
      <c r="AA1538" s="848">
        <f t="shared" si="784"/>
        <v>219</v>
      </c>
      <c r="AB1538" s="540" t="s">
        <v>715</v>
      </c>
      <c r="AC1538" s="1056">
        <v>24</v>
      </c>
      <c r="AD1538" s="1056">
        <v>16</v>
      </c>
      <c r="AE1538" s="1056">
        <v>0</v>
      </c>
      <c r="AF1538" s="1056">
        <v>0</v>
      </c>
      <c r="AG1538" s="1056">
        <v>24</v>
      </c>
      <c r="AH1538" s="1056">
        <v>0</v>
      </c>
      <c r="AI1538" s="1056">
        <v>12</v>
      </c>
      <c r="AJ1538" s="1056">
        <v>0</v>
      </c>
      <c r="AK1538" s="1056">
        <v>5</v>
      </c>
      <c r="AL1538" s="1056">
        <v>0</v>
      </c>
      <c r="AM1538" s="1056">
        <v>22</v>
      </c>
      <c r="AN1538" s="1056">
        <v>5</v>
      </c>
      <c r="AO1538" s="1056">
        <v>5</v>
      </c>
      <c r="AP1538" s="1056">
        <v>0</v>
      </c>
      <c r="AQ1538" s="1056">
        <v>32</v>
      </c>
      <c r="AR1538" s="1056">
        <v>5</v>
      </c>
      <c r="AS1538" s="1056">
        <v>0</v>
      </c>
      <c r="AT1538" s="1056">
        <v>1</v>
      </c>
      <c r="AU1538" s="1056">
        <v>31</v>
      </c>
      <c r="AV1538" s="1056">
        <v>5</v>
      </c>
      <c r="AW1538" s="1056">
        <v>0</v>
      </c>
      <c r="AX1538" s="1056">
        <v>1</v>
      </c>
      <c r="AY1538" s="1056">
        <v>31</v>
      </c>
    </row>
    <row r="1539" spans="2:52" ht="33.75" hidden="1" customHeight="1" x14ac:dyDescent="0.2">
      <c r="B1539" s="845"/>
      <c r="C1539" s="788">
        <v>45054</v>
      </c>
      <c r="D1539" s="1013">
        <v>16</v>
      </c>
      <c r="E1539" s="1014">
        <v>14</v>
      </c>
      <c r="F1539" s="1015">
        <v>1</v>
      </c>
      <c r="G1539" s="1016">
        <v>0</v>
      </c>
      <c r="H1539" s="1014">
        <v>16</v>
      </c>
      <c r="I1539" s="1016">
        <v>1</v>
      </c>
      <c r="J1539" s="1014">
        <v>7</v>
      </c>
      <c r="K1539" s="1015">
        <v>0</v>
      </c>
      <c r="L1539" s="1016">
        <v>8</v>
      </c>
      <c r="M1539" s="1014">
        <v>0</v>
      </c>
      <c r="N1539" s="1016">
        <v>9</v>
      </c>
      <c r="O1539" s="1013">
        <v>13</v>
      </c>
      <c r="P1539" s="1014">
        <v>13</v>
      </c>
      <c r="Q1539" s="1015">
        <v>0</v>
      </c>
      <c r="R1539" s="1016">
        <v>13</v>
      </c>
      <c r="S1539" s="1014">
        <v>13</v>
      </c>
      <c r="T1539" s="1015">
        <v>0</v>
      </c>
      <c r="U1539" s="1015">
        <v>1</v>
      </c>
      <c r="V1539" s="1016">
        <v>12</v>
      </c>
      <c r="W1539" s="1014">
        <v>13</v>
      </c>
      <c r="X1539" s="1015">
        <v>0</v>
      </c>
      <c r="Y1539" s="1015">
        <v>1</v>
      </c>
      <c r="Z1539" s="1016">
        <v>12</v>
      </c>
      <c r="AA1539" s="848">
        <f t="shared" si="784"/>
        <v>163</v>
      </c>
      <c r="AB1539" s="540" t="s">
        <v>715</v>
      </c>
      <c r="AC1539" s="1056">
        <v>16</v>
      </c>
      <c r="AD1539" s="1056">
        <v>14</v>
      </c>
      <c r="AE1539" s="1056">
        <v>1</v>
      </c>
      <c r="AF1539" s="1056">
        <v>0</v>
      </c>
      <c r="AG1539" s="1056">
        <v>16</v>
      </c>
      <c r="AH1539" s="1056">
        <v>1</v>
      </c>
      <c r="AI1539" s="1056">
        <v>7</v>
      </c>
      <c r="AJ1539" s="1056">
        <v>0</v>
      </c>
      <c r="AK1539" s="1056">
        <v>8</v>
      </c>
      <c r="AL1539" s="1056">
        <v>0</v>
      </c>
      <c r="AM1539" s="1056">
        <v>9</v>
      </c>
      <c r="AN1539" s="1056">
        <v>13</v>
      </c>
      <c r="AO1539" s="1056">
        <v>13</v>
      </c>
      <c r="AP1539" s="1056">
        <v>0</v>
      </c>
      <c r="AQ1539" s="1056">
        <v>13</v>
      </c>
      <c r="AR1539" s="1056">
        <v>13</v>
      </c>
      <c r="AS1539" s="1056">
        <v>0</v>
      </c>
      <c r="AT1539" s="1056">
        <v>1</v>
      </c>
      <c r="AU1539" s="1056">
        <v>12</v>
      </c>
      <c r="AV1539" s="1056">
        <v>13</v>
      </c>
      <c r="AW1539" s="1056">
        <v>0</v>
      </c>
      <c r="AX1539" s="1056">
        <v>1</v>
      </c>
      <c r="AY1539" s="1056">
        <v>12</v>
      </c>
    </row>
    <row r="1540" spans="2:52" ht="33.75" hidden="1" customHeight="1" x14ac:dyDescent="0.2">
      <c r="B1540" s="1898" t="s">
        <v>412</v>
      </c>
      <c r="C1540" s="1898"/>
      <c r="D1540" s="424">
        <f>SUM(D1533:D1539)</f>
        <v>207</v>
      </c>
      <c r="E1540" s="424">
        <f t="shared" ref="E1540:AA1540" si="787">SUM(E1533:E1537)</f>
        <v>104</v>
      </c>
      <c r="F1540" s="424">
        <f t="shared" si="787"/>
        <v>1</v>
      </c>
      <c r="G1540" s="424">
        <f t="shared" si="787"/>
        <v>0</v>
      </c>
      <c r="H1540" s="424">
        <f t="shared" si="787"/>
        <v>156</v>
      </c>
      <c r="I1540" s="424">
        <f t="shared" si="787"/>
        <v>1</v>
      </c>
      <c r="J1540" s="424">
        <f t="shared" si="787"/>
        <v>68</v>
      </c>
      <c r="K1540" s="424">
        <f t="shared" si="787"/>
        <v>0</v>
      </c>
      <c r="L1540" s="424">
        <f t="shared" si="787"/>
        <v>29</v>
      </c>
      <c r="M1540" s="424">
        <f t="shared" si="787"/>
        <v>0</v>
      </c>
      <c r="N1540" s="424">
        <f t="shared" si="787"/>
        <v>99</v>
      </c>
      <c r="O1540" s="424">
        <f t="shared" si="787"/>
        <v>65</v>
      </c>
      <c r="P1540" s="424">
        <f t="shared" si="787"/>
        <v>74</v>
      </c>
      <c r="Q1540" s="424">
        <f t="shared" si="787"/>
        <v>0</v>
      </c>
      <c r="R1540" s="424">
        <f t="shared" si="787"/>
        <v>47</v>
      </c>
      <c r="S1540" s="424">
        <f t="shared" si="787"/>
        <v>77</v>
      </c>
      <c r="T1540" s="424">
        <f t="shared" si="787"/>
        <v>0</v>
      </c>
      <c r="U1540" s="424">
        <f t="shared" si="787"/>
        <v>3</v>
      </c>
      <c r="V1540" s="424">
        <f t="shared" si="787"/>
        <v>53</v>
      </c>
      <c r="W1540" s="424">
        <f t="shared" si="787"/>
        <v>84</v>
      </c>
      <c r="X1540" s="424">
        <f t="shared" si="787"/>
        <v>0</v>
      </c>
      <c r="Y1540" s="424">
        <f t="shared" si="787"/>
        <v>1</v>
      </c>
      <c r="Z1540" s="424">
        <f t="shared" si="787"/>
        <v>53</v>
      </c>
      <c r="AA1540" s="424">
        <f t="shared" si="787"/>
        <v>1082</v>
      </c>
      <c r="AB1540" s="573"/>
      <c r="AC1540" s="1057">
        <f>SUM(AC1533:AC1539)</f>
        <v>96</v>
      </c>
      <c r="AD1540" s="1057">
        <f t="shared" ref="AD1540:AY1540" si="788">SUM(AD1533:AD1539)</f>
        <v>34</v>
      </c>
      <c r="AE1540" s="1057">
        <f t="shared" si="788"/>
        <v>1</v>
      </c>
      <c r="AF1540" s="1057">
        <f t="shared" si="788"/>
        <v>0</v>
      </c>
      <c r="AG1540" s="1057">
        <f t="shared" si="788"/>
        <v>96</v>
      </c>
      <c r="AH1540" s="1057">
        <f t="shared" si="788"/>
        <v>1</v>
      </c>
      <c r="AI1540" s="1057">
        <f t="shared" si="788"/>
        <v>20</v>
      </c>
      <c r="AJ1540" s="1057">
        <f t="shared" si="788"/>
        <v>0</v>
      </c>
      <c r="AK1540" s="1057">
        <f t="shared" si="788"/>
        <v>11</v>
      </c>
      <c r="AL1540" s="1057">
        <f t="shared" si="788"/>
        <v>0</v>
      </c>
      <c r="AM1540" s="1057">
        <f t="shared" si="788"/>
        <v>78</v>
      </c>
      <c r="AN1540" s="1057">
        <f t="shared" si="788"/>
        <v>17</v>
      </c>
      <c r="AO1540" s="1057">
        <f t="shared" si="788"/>
        <v>17</v>
      </c>
      <c r="AP1540" s="1057">
        <f t="shared" si="788"/>
        <v>0</v>
      </c>
      <c r="AQ1540" s="1057">
        <f t="shared" si="788"/>
        <v>29</v>
      </c>
      <c r="AR1540" s="1057">
        <f t="shared" si="788"/>
        <v>17</v>
      </c>
      <c r="AS1540" s="1057">
        <f t="shared" si="788"/>
        <v>0</v>
      </c>
      <c r="AT1540" s="1057">
        <f t="shared" si="788"/>
        <v>2</v>
      </c>
      <c r="AU1540" s="1057">
        <f t="shared" si="788"/>
        <v>32</v>
      </c>
      <c r="AV1540" s="1057">
        <f t="shared" si="788"/>
        <v>17</v>
      </c>
      <c r="AW1540" s="1057">
        <f t="shared" si="788"/>
        <v>0</v>
      </c>
      <c r="AX1540" s="1057">
        <f t="shared" si="788"/>
        <v>2</v>
      </c>
      <c r="AY1540" s="1057">
        <f t="shared" si="788"/>
        <v>32</v>
      </c>
      <c r="AZ1540" s="881"/>
    </row>
    <row r="1541" spans="2:52" ht="12" hidden="1" customHeight="1" x14ac:dyDescent="0.2"/>
    <row r="1542" spans="2:52" ht="12" hidden="1" customHeight="1" x14ac:dyDescent="0.2"/>
    <row r="1543" spans="2:52" ht="25.5" hidden="1" customHeight="1" x14ac:dyDescent="0.2">
      <c r="B1543" s="791" t="s">
        <v>1173</v>
      </c>
      <c r="C1543" s="89"/>
      <c r="D1543" s="99" t="s">
        <v>1164</v>
      </c>
      <c r="E1543" s="99" t="s">
        <v>1165</v>
      </c>
      <c r="F1543" s="99" t="s">
        <v>1166</v>
      </c>
      <c r="G1543" s="99" t="s">
        <v>1167</v>
      </c>
      <c r="H1543" s="99" t="s">
        <v>1168</v>
      </c>
      <c r="I1543" s="99" t="s">
        <v>1169</v>
      </c>
      <c r="J1543" s="99" t="s">
        <v>1170</v>
      </c>
      <c r="K1543" s="99" t="s">
        <v>1171</v>
      </c>
    </row>
    <row r="1544" spans="2:52" ht="45.75" hidden="1" customHeight="1" x14ac:dyDescent="0.2">
      <c r="B1544" s="83" t="s">
        <v>410</v>
      </c>
      <c r="C1544" s="782" t="s">
        <v>1175</v>
      </c>
      <c r="D1544" s="1044" t="s">
        <v>55</v>
      </c>
      <c r="E1544" s="1044" t="s">
        <v>57</v>
      </c>
      <c r="F1544" s="1044" t="s">
        <v>58</v>
      </c>
      <c r="G1544" s="1044" t="s">
        <v>1172</v>
      </c>
      <c r="H1544" s="1044" t="s">
        <v>77</v>
      </c>
      <c r="I1544" s="1044" t="s">
        <v>62</v>
      </c>
      <c r="J1544" s="1044" t="s">
        <v>63</v>
      </c>
      <c r="K1544" s="1044" t="s">
        <v>64</v>
      </c>
      <c r="L1544" s="783" t="s">
        <v>412</v>
      </c>
      <c r="AC1544" s="1044" t="s">
        <v>55</v>
      </c>
      <c r="AD1544" s="1044" t="s">
        <v>57</v>
      </c>
      <c r="AE1544" s="1044" t="s">
        <v>58</v>
      </c>
      <c r="AF1544" s="1044" t="s">
        <v>1172</v>
      </c>
      <c r="AG1544" s="1044" t="s">
        <v>77</v>
      </c>
      <c r="AH1544" s="1044" t="s">
        <v>62</v>
      </c>
      <c r="AI1544" s="1044" t="s">
        <v>63</v>
      </c>
      <c r="AJ1544" s="1044" t="s">
        <v>64</v>
      </c>
    </row>
    <row r="1545" spans="2:52" ht="33.75" hidden="1" customHeight="1" x14ac:dyDescent="0.2">
      <c r="B1545" s="787"/>
      <c r="C1545" s="1083" t="s">
        <v>1496</v>
      </c>
      <c r="D1545" s="937">
        <v>2</v>
      </c>
      <c r="E1545" s="937">
        <v>4</v>
      </c>
      <c r="F1545" s="937">
        <v>3</v>
      </c>
      <c r="G1545" s="937">
        <v>3</v>
      </c>
      <c r="H1545" s="937">
        <v>3</v>
      </c>
      <c r="I1545" s="937">
        <v>1</v>
      </c>
      <c r="J1545" s="937">
        <v>1</v>
      </c>
      <c r="K1545" s="937">
        <v>1</v>
      </c>
      <c r="L1545" s="1046">
        <f t="shared" ref="L1545:L1554" si="789">SUM(D1545:K1545)</f>
        <v>18</v>
      </c>
      <c r="AC1545" s="793"/>
      <c r="AD1545" s="793"/>
      <c r="AE1545" s="793"/>
      <c r="AF1545" s="793"/>
      <c r="AG1545" s="793"/>
      <c r="AH1545" s="793"/>
      <c r="AI1545" s="793"/>
      <c r="AJ1545" s="793"/>
    </row>
    <row r="1546" spans="2:52" ht="33.75" hidden="1" customHeight="1" x14ac:dyDescent="0.2">
      <c r="B1546" s="787"/>
      <c r="C1546" s="888"/>
      <c r="D1546" s="943"/>
      <c r="E1546" s="943"/>
      <c r="F1546" s="943"/>
      <c r="G1546" s="943"/>
      <c r="H1546" s="943"/>
      <c r="I1546" s="943"/>
      <c r="J1546" s="943"/>
      <c r="K1546" s="943"/>
      <c r="L1546" s="1046">
        <f t="shared" si="789"/>
        <v>0</v>
      </c>
      <c r="AC1546" s="793"/>
      <c r="AD1546" s="793"/>
      <c r="AE1546" s="793"/>
      <c r="AF1546" s="793"/>
      <c r="AG1546" s="793"/>
      <c r="AH1546" s="793"/>
      <c r="AI1546" s="793"/>
      <c r="AJ1546" s="793"/>
    </row>
    <row r="1547" spans="2:52" ht="33.75" hidden="1" customHeight="1" x14ac:dyDescent="0.2">
      <c r="B1547" s="787"/>
      <c r="C1547" s="888"/>
      <c r="D1547" s="943"/>
      <c r="E1547" s="943"/>
      <c r="F1547" s="943"/>
      <c r="G1547" s="943"/>
      <c r="H1547" s="943"/>
      <c r="I1547" s="943"/>
      <c r="J1547" s="943"/>
      <c r="K1547" s="943"/>
      <c r="L1547" s="1046">
        <f t="shared" si="789"/>
        <v>0</v>
      </c>
      <c r="AC1547" s="793"/>
      <c r="AD1547" s="793"/>
      <c r="AE1547" s="793"/>
      <c r="AF1547" s="793"/>
      <c r="AG1547" s="793"/>
      <c r="AH1547" s="793"/>
      <c r="AI1547" s="793"/>
      <c r="AJ1547" s="793"/>
    </row>
    <row r="1548" spans="2:52" ht="33.75" hidden="1" customHeight="1" x14ac:dyDescent="0.2">
      <c r="B1548" s="787"/>
      <c r="C1548" s="888"/>
      <c r="D1548" s="943"/>
      <c r="E1548" s="943"/>
      <c r="F1548" s="943"/>
      <c r="G1548" s="943"/>
      <c r="H1548" s="943"/>
      <c r="I1548" s="943"/>
      <c r="J1548" s="943"/>
      <c r="K1548" s="943"/>
      <c r="L1548" s="1046">
        <f t="shared" si="789"/>
        <v>0</v>
      </c>
      <c r="AC1548" s="793"/>
      <c r="AD1548" s="793"/>
      <c r="AE1548" s="793"/>
      <c r="AF1548" s="793"/>
      <c r="AG1548" s="793"/>
      <c r="AH1548" s="793"/>
      <c r="AI1548" s="793"/>
      <c r="AJ1548" s="793"/>
    </row>
    <row r="1549" spans="2:52" ht="33.75" hidden="1" customHeight="1" x14ac:dyDescent="0.2">
      <c r="B1549" s="849"/>
      <c r="C1549" s="888"/>
      <c r="D1549" s="943"/>
      <c r="E1549" s="943"/>
      <c r="F1549" s="943"/>
      <c r="G1549" s="943"/>
      <c r="H1549" s="943"/>
      <c r="I1549" s="943"/>
      <c r="J1549" s="943"/>
      <c r="K1549" s="943"/>
      <c r="L1549" s="1046">
        <f t="shared" si="789"/>
        <v>0</v>
      </c>
      <c r="AB1549" s="540"/>
      <c r="AC1549" s="793"/>
      <c r="AD1549" s="793"/>
      <c r="AE1549" s="793"/>
      <c r="AF1549" s="793"/>
      <c r="AG1549" s="793"/>
      <c r="AH1549" s="793"/>
      <c r="AI1549" s="793"/>
      <c r="AJ1549" s="793"/>
    </row>
    <row r="1550" spans="2:52" ht="33.75" hidden="1" customHeight="1" x14ac:dyDescent="0.2">
      <c r="B1550" s="849"/>
      <c r="C1550" s="888"/>
      <c r="D1550" s="943"/>
      <c r="E1550" s="943"/>
      <c r="F1550" s="943"/>
      <c r="G1550" s="943"/>
      <c r="H1550" s="943"/>
      <c r="I1550" s="943"/>
      <c r="J1550" s="943"/>
      <c r="K1550" s="943"/>
      <c r="L1550" s="1046">
        <f t="shared" si="789"/>
        <v>0</v>
      </c>
      <c r="AB1550" s="540"/>
      <c r="AC1550" s="793"/>
      <c r="AD1550" s="793"/>
      <c r="AE1550" s="793"/>
      <c r="AF1550" s="793"/>
      <c r="AG1550" s="793"/>
      <c r="AH1550" s="793"/>
      <c r="AI1550" s="793"/>
      <c r="AJ1550" s="793"/>
    </row>
    <row r="1551" spans="2:52" ht="33.75" hidden="1" customHeight="1" x14ac:dyDescent="0.2">
      <c r="B1551" s="849"/>
      <c r="C1551" s="888"/>
      <c r="D1551" s="943"/>
      <c r="E1551" s="943"/>
      <c r="F1551" s="943"/>
      <c r="G1551" s="943"/>
      <c r="H1551" s="943"/>
      <c r="I1551" s="943"/>
      <c r="J1551" s="943"/>
      <c r="K1551" s="943"/>
      <c r="L1551" s="1046">
        <f t="shared" si="789"/>
        <v>0</v>
      </c>
      <c r="AB1551" s="540"/>
      <c r="AC1551" s="793"/>
      <c r="AD1551" s="793"/>
      <c r="AE1551" s="793"/>
      <c r="AF1551" s="793"/>
      <c r="AG1551" s="793"/>
      <c r="AH1551" s="793"/>
      <c r="AI1551" s="793"/>
      <c r="AJ1551" s="793"/>
    </row>
    <row r="1552" spans="2:52" ht="33.75" hidden="1" customHeight="1" x14ac:dyDescent="0.2">
      <c r="B1552" s="849"/>
      <c r="C1552" s="888"/>
      <c r="D1552" s="943"/>
      <c r="E1552" s="943"/>
      <c r="F1552" s="943"/>
      <c r="G1552" s="943"/>
      <c r="H1552" s="943"/>
      <c r="I1552" s="943"/>
      <c r="J1552" s="943"/>
      <c r="K1552" s="943"/>
      <c r="L1552" s="1046">
        <f t="shared" si="789"/>
        <v>0</v>
      </c>
      <c r="AB1552" s="540"/>
      <c r="AC1552" s="793"/>
      <c r="AD1552" s="793"/>
      <c r="AE1552" s="793"/>
      <c r="AF1552" s="793"/>
      <c r="AG1552" s="793"/>
      <c r="AH1552" s="793"/>
      <c r="AI1552" s="793"/>
      <c r="AJ1552" s="793"/>
    </row>
    <row r="1553" spans="2:52" ht="33.75" hidden="1" customHeight="1" x14ac:dyDescent="0.2">
      <c r="B1553" s="845"/>
      <c r="C1553" s="1050"/>
      <c r="D1553" s="943"/>
      <c r="E1553" s="943"/>
      <c r="F1553" s="943"/>
      <c r="G1553" s="943"/>
      <c r="H1553" s="943"/>
      <c r="I1553" s="943"/>
      <c r="J1553" s="943"/>
      <c r="K1553" s="943"/>
      <c r="L1553" s="1046">
        <f t="shared" si="789"/>
        <v>0</v>
      </c>
      <c r="AB1553" s="540"/>
      <c r="AC1553" s="793"/>
      <c r="AD1553" s="793"/>
      <c r="AE1553" s="793"/>
      <c r="AF1553" s="793"/>
      <c r="AG1553" s="793"/>
      <c r="AH1553" s="793"/>
      <c r="AI1553" s="793"/>
      <c r="AJ1553" s="793"/>
    </row>
    <row r="1554" spans="2:52" ht="33.75" hidden="1" customHeight="1" x14ac:dyDescent="0.2">
      <c r="B1554" s="1898" t="s">
        <v>412</v>
      </c>
      <c r="C1554" s="1898"/>
      <c r="D1554" s="1048">
        <f t="shared" ref="D1554:K1554" si="790">SUM(D1545:D1553)</f>
        <v>2</v>
      </c>
      <c r="E1554" s="1048">
        <f t="shared" si="790"/>
        <v>4</v>
      </c>
      <c r="F1554" s="1048">
        <f t="shared" si="790"/>
        <v>3</v>
      </c>
      <c r="G1554" s="1048">
        <f t="shared" si="790"/>
        <v>3</v>
      </c>
      <c r="H1554" s="1048">
        <f t="shared" si="790"/>
        <v>3</v>
      </c>
      <c r="I1554" s="1048">
        <f t="shared" si="790"/>
        <v>1</v>
      </c>
      <c r="J1554" s="1048">
        <f t="shared" si="790"/>
        <v>1</v>
      </c>
      <c r="K1554" s="1048">
        <f t="shared" si="790"/>
        <v>1</v>
      </c>
      <c r="L1554" s="1048">
        <f t="shared" si="789"/>
        <v>18</v>
      </c>
      <c r="AC1554" s="852">
        <f t="shared" ref="AC1554:AJ1554" si="791">SUM(AC1545:AC1553)</f>
        <v>0</v>
      </c>
      <c r="AD1554" s="852">
        <f t="shared" si="791"/>
        <v>0</v>
      </c>
      <c r="AE1554" s="852">
        <f t="shared" si="791"/>
        <v>0</v>
      </c>
      <c r="AF1554" s="852">
        <f t="shared" si="791"/>
        <v>0</v>
      </c>
      <c r="AG1554" s="852">
        <f t="shared" si="791"/>
        <v>0</v>
      </c>
      <c r="AH1554" s="852">
        <f t="shared" si="791"/>
        <v>0</v>
      </c>
      <c r="AI1554" s="852">
        <f t="shared" si="791"/>
        <v>0</v>
      </c>
      <c r="AJ1554" s="852">
        <f t="shared" si="791"/>
        <v>0</v>
      </c>
    </row>
    <row r="1555" spans="2:52" ht="12" hidden="1" customHeight="1" x14ac:dyDescent="0.2"/>
    <row r="1556" spans="2:52" ht="12" hidden="1" customHeight="1" x14ac:dyDescent="0.2"/>
    <row r="1557" spans="2:52" ht="12" hidden="1" customHeight="1" x14ac:dyDescent="0.2"/>
    <row r="1558" spans="2:52" ht="28.2" hidden="1" x14ac:dyDescent="0.2">
      <c r="B1558" s="726" t="s">
        <v>1524</v>
      </c>
      <c r="I1558" s="654"/>
      <c r="AB1558" s="654"/>
    </row>
    <row r="1559" spans="2:52" ht="12" hidden="1" customHeight="1" x14ac:dyDescent="0.2">
      <c r="AB1559" s="541"/>
    </row>
    <row r="1560" spans="2:52" ht="25.8" hidden="1" x14ac:dyDescent="0.2">
      <c r="B1560" s="792" t="s">
        <v>413</v>
      </c>
      <c r="C1560" s="89"/>
      <c r="D1560" s="1004" t="s">
        <v>414</v>
      </c>
      <c r="E1560" s="1004" t="s">
        <v>6</v>
      </c>
      <c r="F1560" s="1004" t="s">
        <v>262</v>
      </c>
      <c r="G1560" s="1004" t="s">
        <v>435</v>
      </c>
      <c r="H1560" s="1004" t="s">
        <v>7</v>
      </c>
      <c r="I1560" s="1004" t="s">
        <v>8</v>
      </c>
      <c r="J1560" s="1005" t="s">
        <v>22</v>
      </c>
      <c r="K1560" s="1004" t="s">
        <v>23</v>
      </c>
      <c r="L1560" s="1004" t="s">
        <v>24</v>
      </c>
      <c r="M1560" s="1004" t="s">
        <v>9</v>
      </c>
      <c r="N1560" s="1004" t="s">
        <v>415</v>
      </c>
      <c r="O1560" s="1004" t="s">
        <v>20</v>
      </c>
      <c r="P1560" s="1004" t="s">
        <v>10</v>
      </c>
      <c r="Q1560" s="1004" t="s">
        <v>436</v>
      </c>
      <c r="R1560" s="1004" t="s">
        <v>12</v>
      </c>
      <c r="S1560" s="1004" t="s">
        <v>11</v>
      </c>
      <c r="T1560" s="1004" t="s">
        <v>437</v>
      </c>
      <c r="U1560" s="1004" t="s">
        <v>13</v>
      </c>
      <c r="V1560" s="1004" t="s">
        <v>14</v>
      </c>
      <c r="W1560" s="1004" t="s">
        <v>416</v>
      </c>
      <c r="X1560" s="1004" t="s">
        <v>1064</v>
      </c>
      <c r="Y1560" s="1004" t="s">
        <v>15</v>
      </c>
      <c r="Z1560" s="1004" t="s">
        <v>16</v>
      </c>
      <c r="AA1560" s="87"/>
      <c r="AB1560" s="540"/>
      <c r="AC1560" s="790" t="s">
        <v>409</v>
      </c>
      <c r="AD1560" s="81"/>
      <c r="AE1560" s="81"/>
      <c r="AF1560" s="81"/>
      <c r="AG1560" s="81"/>
      <c r="AH1560" s="81"/>
      <c r="AI1560" s="81"/>
      <c r="AJ1560" s="81"/>
      <c r="AK1560" s="81"/>
      <c r="AL1560" s="81"/>
      <c r="AM1560" s="81"/>
      <c r="AN1560" s="81"/>
      <c r="AO1560" s="81"/>
      <c r="AP1560" s="81"/>
      <c r="AQ1560" s="81"/>
      <c r="AR1560" s="81"/>
      <c r="AS1560" s="81"/>
      <c r="AT1560" s="81"/>
      <c r="AU1560" s="81"/>
      <c r="AV1560" s="81"/>
    </row>
    <row r="1561" spans="2:52" ht="53.25" hidden="1" customHeight="1" x14ac:dyDescent="0.2">
      <c r="B1561" s="83" t="s">
        <v>410</v>
      </c>
      <c r="C1561" s="83" t="s">
        <v>1174</v>
      </c>
      <c r="D1561" s="1039" t="s">
        <v>1066</v>
      </c>
      <c r="E1561" s="1040" t="s">
        <v>57</v>
      </c>
      <c r="F1561" s="1041" t="s">
        <v>263</v>
      </c>
      <c r="G1561" s="1042" t="s">
        <v>340</v>
      </c>
      <c r="H1561" s="1040" t="s">
        <v>58</v>
      </c>
      <c r="I1561" s="1042" t="s">
        <v>59</v>
      </c>
      <c r="J1561" s="1043" t="s">
        <v>79</v>
      </c>
      <c r="K1561" s="1041" t="s">
        <v>80</v>
      </c>
      <c r="L1561" s="1042" t="s">
        <v>81</v>
      </c>
      <c r="M1561" s="1040" t="s">
        <v>60</v>
      </c>
      <c r="N1561" s="1042" t="s">
        <v>61</v>
      </c>
      <c r="O1561" s="1039" t="s">
        <v>77</v>
      </c>
      <c r="P1561" s="1040" t="s">
        <v>62</v>
      </c>
      <c r="Q1561" s="1041" t="s">
        <v>349</v>
      </c>
      <c r="R1561" s="1042" t="s">
        <v>65</v>
      </c>
      <c r="S1561" s="1040" t="s">
        <v>63</v>
      </c>
      <c r="T1561" s="1041" t="s">
        <v>350</v>
      </c>
      <c r="U1561" s="1041" t="s">
        <v>66</v>
      </c>
      <c r="V1561" s="1042" t="s">
        <v>67</v>
      </c>
      <c r="W1561" s="1040" t="s">
        <v>64</v>
      </c>
      <c r="X1561" s="1041" t="s">
        <v>351</v>
      </c>
      <c r="Y1561" s="1041" t="s">
        <v>68</v>
      </c>
      <c r="Z1561" s="1042" t="s">
        <v>69</v>
      </c>
      <c r="AA1561" s="784" t="s">
        <v>412</v>
      </c>
      <c r="AB1561" s="188"/>
      <c r="AC1561" s="1039" t="s">
        <v>1066</v>
      </c>
      <c r="AD1561" s="1040" t="s">
        <v>57</v>
      </c>
      <c r="AE1561" s="1041" t="s">
        <v>263</v>
      </c>
      <c r="AF1561" s="1042" t="s">
        <v>340</v>
      </c>
      <c r="AG1561" s="1040" t="s">
        <v>58</v>
      </c>
      <c r="AH1561" s="1042" t="s">
        <v>59</v>
      </c>
      <c r="AI1561" s="1043" t="s">
        <v>79</v>
      </c>
      <c r="AJ1561" s="1041" t="s">
        <v>80</v>
      </c>
      <c r="AK1561" s="1042" t="s">
        <v>81</v>
      </c>
      <c r="AL1561" s="1040" t="s">
        <v>60</v>
      </c>
      <c r="AM1561" s="1042" t="s">
        <v>61</v>
      </c>
      <c r="AN1561" s="1039" t="s">
        <v>77</v>
      </c>
      <c r="AO1561" s="1040" t="s">
        <v>62</v>
      </c>
      <c r="AP1561" s="1041" t="s">
        <v>349</v>
      </c>
      <c r="AQ1561" s="1042" t="s">
        <v>65</v>
      </c>
      <c r="AR1561" s="1040" t="s">
        <v>63</v>
      </c>
      <c r="AS1561" s="1041" t="s">
        <v>350</v>
      </c>
      <c r="AT1561" s="1041" t="s">
        <v>66</v>
      </c>
      <c r="AU1561" s="1042" t="s">
        <v>67</v>
      </c>
      <c r="AV1561" s="1040" t="s">
        <v>64</v>
      </c>
      <c r="AW1561" s="1041" t="s">
        <v>351</v>
      </c>
      <c r="AX1561" s="1041" t="s">
        <v>68</v>
      </c>
      <c r="AY1561" s="1042" t="s">
        <v>69</v>
      </c>
    </row>
    <row r="1562" spans="2:52" ht="33.75" hidden="1" customHeight="1" x14ac:dyDescent="0.2">
      <c r="B1562" s="787"/>
      <c r="C1562" s="788">
        <v>45016</v>
      </c>
      <c r="D1562" s="997">
        <v>40</v>
      </c>
      <c r="E1562" s="998">
        <v>20</v>
      </c>
      <c r="F1562" s="995">
        <v>1</v>
      </c>
      <c r="G1562" s="999">
        <v>0</v>
      </c>
      <c r="H1562" s="998">
        <v>39</v>
      </c>
      <c r="I1562" s="999">
        <v>1</v>
      </c>
      <c r="J1562" s="998">
        <v>9</v>
      </c>
      <c r="K1562" s="995">
        <v>0</v>
      </c>
      <c r="L1562" s="999">
        <v>7</v>
      </c>
      <c r="M1562" s="998">
        <v>0</v>
      </c>
      <c r="N1562" s="999">
        <v>28</v>
      </c>
      <c r="O1562" s="997">
        <v>12</v>
      </c>
      <c r="P1562" s="998">
        <v>12</v>
      </c>
      <c r="Q1562" s="995">
        <v>0</v>
      </c>
      <c r="R1562" s="999">
        <v>4</v>
      </c>
      <c r="S1562" s="998">
        <v>12</v>
      </c>
      <c r="T1562" s="995">
        <v>0</v>
      </c>
      <c r="U1562" s="995">
        <v>1</v>
      </c>
      <c r="V1562" s="999">
        <v>8</v>
      </c>
      <c r="W1562" s="998">
        <v>12</v>
      </c>
      <c r="X1562" s="995">
        <v>0</v>
      </c>
      <c r="Y1562" s="995">
        <v>1</v>
      </c>
      <c r="Z1562" s="999">
        <v>8</v>
      </c>
      <c r="AA1562" s="848">
        <v>215</v>
      </c>
      <c r="AB1562" s="540"/>
      <c r="AC1562" s="1056">
        <f>D1562-D1536</f>
        <v>0</v>
      </c>
      <c r="AD1562" s="1056">
        <f t="shared" ref="AD1562:AY1562" si="792">E1562-E1536</f>
        <v>0</v>
      </c>
      <c r="AE1562" s="1056">
        <f t="shared" si="792"/>
        <v>0</v>
      </c>
      <c r="AF1562" s="1056">
        <f t="shared" si="792"/>
        <v>0</v>
      </c>
      <c r="AG1562" s="1056">
        <f t="shared" si="792"/>
        <v>0</v>
      </c>
      <c r="AH1562" s="1056">
        <f t="shared" si="792"/>
        <v>0</v>
      </c>
      <c r="AI1562" s="1056">
        <f t="shared" si="792"/>
        <v>0</v>
      </c>
      <c r="AJ1562" s="1056">
        <f t="shared" si="792"/>
        <v>0</v>
      </c>
      <c r="AK1562" s="1056">
        <f t="shared" si="792"/>
        <v>0</v>
      </c>
      <c r="AL1562" s="1056">
        <f t="shared" si="792"/>
        <v>0</v>
      </c>
      <c r="AM1562" s="1056">
        <f t="shared" si="792"/>
        <v>0</v>
      </c>
      <c r="AN1562" s="1056">
        <f t="shared" si="792"/>
        <v>0</v>
      </c>
      <c r="AO1562" s="1056">
        <f t="shared" si="792"/>
        <v>0</v>
      </c>
      <c r="AP1562" s="1056">
        <f t="shared" si="792"/>
        <v>0</v>
      </c>
      <c r="AQ1562" s="1056">
        <f t="shared" si="792"/>
        <v>0</v>
      </c>
      <c r="AR1562" s="1056">
        <f t="shared" si="792"/>
        <v>0</v>
      </c>
      <c r="AS1562" s="1056">
        <f t="shared" si="792"/>
        <v>0</v>
      </c>
      <c r="AT1562" s="1056">
        <f t="shared" si="792"/>
        <v>0</v>
      </c>
      <c r="AU1562" s="1056">
        <f t="shared" si="792"/>
        <v>0</v>
      </c>
      <c r="AV1562" s="1056">
        <f t="shared" si="792"/>
        <v>0</v>
      </c>
      <c r="AW1562" s="1056">
        <f t="shared" si="792"/>
        <v>0</v>
      </c>
      <c r="AX1562" s="1056">
        <f t="shared" si="792"/>
        <v>0</v>
      </c>
      <c r="AY1562" s="1056">
        <f t="shared" si="792"/>
        <v>0</v>
      </c>
    </row>
    <row r="1563" spans="2:52" ht="33.75" hidden="1" customHeight="1" x14ac:dyDescent="0.2">
      <c r="B1563" s="787"/>
      <c r="C1563" s="788">
        <v>45028</v>
      </c>
      <c r="D1563" s="997">
        <v>38</v>
      </c>
      <c r="E1563" s="998">
        <v>14</v>
      </c>
      <c r="F1563" s="995">
        <v>0</v>
      </c>
      <c r="G1563" s="999">
        <v>0</v>
      </c>
      <c r="H1563" s="998">
        <v>38</v>
      </c>
      <c r="I1563" s="999">
        <v>0</v>
      </c>
      <c r="J1563" s="998">
        <v>3</v>
      </c>
      <c r="K1563" s="995">
        <v>0</v>
      </c>
      <c r="L1563" s="999">
        <v>11</v>
      </c>
      <c r="M1563" s="998">
        <v>0</v>
      </c>
      <c r="N1563" s="999">
        <v>34</v>
      </c>
      <c r="O1563" s="997">
        <v>1</v>
      </c>
      <c r="P1563" s="998">
        <v>1</v>
      </c>
      <c r="Q1563" s="995">
        <v>0</v>
      </c>
      <c r="R1563" s="999">
        <v>22</v>
      </c>
      <c r="S1563" s="998">
        <v>1</v>
      </c>
      <c r="T1563" s="995">
        <v>0</v>
      </c>
      <c r="U1563" s="995">
        <v>0</v>
      </c>
      <c r="V1563" s="999">
        <v>22</v>
      </c>
      <c r="W1563" s="998">
        <v>1</v>
      </c>
      <c r="X1563" s="995">
        <v>0</v>
      </c>
      <c r="Y1563" s="995">
        <v>0</v>
      </c>
      <c r="Z1563" s="999">
        <v>22</v>
      </c>
      <c r="AA1563" s="848">
        <v>208</v>
      </c>
      <c r="AB1563" s="540"/>
      <c r="AC1563" s="1056">
        <f>D1563-D1537</f>
        <v>0</v>
      </c>
      <c r="AD1563" s="1056">
        <f t="shared" ref="AD1563:AY1563" si="793">E1563-E1537</f>
        <v>0</v>
      </c>
      <c r="AE1563" s="1056">
        <f t="shared" si="793"/>
        <v>0</v>
      </c>
      <c r="AF1563" s="1056">
        <f t="shared" si="793"/>
        <v>0</v>
      </c>
      <c r="AG1563" s="1056">
        <f t="shared" si="793"/>
        <v>0</v>
      </c>
      <c r="AH1563" s="1056">
        <f t="shared" si="793"/>
        <v>0</v>
      </c>
      <c r="AI1563" s="1056">
        <f t="shared" si="793"/>
        <v>0</v>
      </c>
      <c r="AJ1563" s="1056">
        <f t="shared" si="793"/>
        <v>0</v>
      </c>
      <c r="AK1563" s="1056">
        <f t="shared" si="793"/>
        <v>0</v>
      </c>
      <c r="AL1563" s="1056">
        <f t="shared" si="793"/>
        <v>0</v>
      </c>
      <c r="AM1563" s="1056">
        <f t="shared" si="793"/>
        <v>0</v>
      </c>
      <c r="AN1563" s="1056">
        <f t="shared" si="793"/>
        <v>0</v>
      </c>
      <c r="AO1563" s="1056">
        <f t="shared" si="793"/>
        <v>0</v>
      </c>
      <c r="AP1563" s="1056">
        <f t="shared" si="793"/>
        <v>0</v>
      </c>
      <c r="AQ1563" s="1056">
        <f t="shared" si="793"/>
        <v>0</v>
      </c>
      <c r="AR1563" s="1056">
        <f t="shared" si="793"/>
        <v>0</v>
      </c>
      <c r="AS1563" s="1056">
        <f t="shared" si="793"/>
        <v>0</v>
      </c>
      <c r="AT1563" s="1056">
        <f t="shared" si="793"/>
        <v>0</v>
      </c>
      <c r="AU1563" s="1056">
        <f t="shared" si="793"/>
        <v>0</v>
      </c>
      <c r="AV1563" s="1056">
        <f t="shared" si="793"/>
        <v>0</v>
      </c>
      <c r="AW1563" s="1056">
        <f t="shared" si="793"/>
        <v>0</v>
      </c>
      <c r="AX1563" s="1056">
        <f t="shared" si="793"/>
        <v>0</v>
      </c>
      <c r="AY1563" s="1056">
        <f t="shared" si="793"/>
        <v>0</v>
      </c>
    </row>
    <row r="1564" spans="2:52" ht="33.75" hidden="1" customHeight="1" x14ac:dyDescent="0.2">
      <c r="B1564" s="787"/>
      <c r="C1564" s="788">
        <v>45041</v>
      </c>
      <c r="D1564" s="997">
        <v>24</v>
      </c>
      <c r="E1564" s="998">
        <v>16</v>
      </c>
      <c r="F1564" s="995">
        <v>0</v>
      </c>
      <c r="G1564" s="999">
        <v>0</v>
      </c>
      <c r="H1564" s="998">
        <v>24</v>
      </c>
      <c r="I1564" s="999">
        <v>0</v>
      </c>
      <c r="J1564" s="998">
        <v>12</v>
      </c>
      <c r="K1564" s="995">
        <v>0</v>
      </c>
      <c r="L1564" s="999">
        <v>5</v>
      </c>
      <c r="M1564" s="998">
        <v>0</v>
      </c>
      <c r="N1564" s="999">
        <v>22</v>
      </c>
      <c r="O1564" s="997">
        <v>5</v>
      </c>
      <c r="P1564" s="998">
        <v>5</v>
      </c>
      <c r="Q1564" s="995">
        <v>0</v>
      </c>
      <c r="R1564" s="999">
        <v>32</v>
      </c>
      <c r="S1564" s="998">
        <v>5</v>
      </c>
      <c r="T1564" s="995">
        <v>0</v>
      </c>
      <c r="U1564" s="995">
        <v>1</v>
      </c>
      <c r="V1564" s="999">
        <v>31</v>
      </c>
      <c r="W1564" s="998">
        <v>5</v>
      </c>
      <c r="X1564" s="995">
        <v>0</v>
      </c>
      <c r="Y1564" s="995">
        <v>1</v>
      </c>
      <c r="Z1564" s="999">
        <v>31</v>
      </c>
      <c r="AA1564" s="848">
        <v>219</v>
      </c>
      <c r="AB1564" s="540"/>
      <c r="AC1564" s="1056">
        <f>D1564-D1538</f>
        <v>0</v>
      </c>
      <c r="AD1564" s="1056">
        <f t="shared" ref="AD1564:AY1564" si="794">E1564-E1538</f>
        <v>0</v>
      </c>
      <c r="AE1564" s="1056">
        <f t="shared" si="794"/>
        <v>0</v>
      </c>
      <c r="AF1564" s="1056">
        <f t="shared" si="794"/>
        <v>0</v>
      </c>
      <c r="AG1564" s="1056">
        <f t="shared" si="794"/>
        <v>0</v>
      </c>
      <c r="AH1564" s="1056">
        <f t="shared" si="794"/>
        <v>0</v>
      </c>
      <c r="AI1564" s="1056">
        <f t="shared" si="794"/>
        <v>0</v>
      </c>
      <c r="AJ1564" s="1056">
        <f t="shared" si="794"/>
        <v>0</v>
      </c>
      <c r="AK1564" s="1056">
        <f t="shared" si="794"/>
        <v>0</v>
      </c>
      <c r="AL1564" s="1056">
        <f t="shared" si="794"/>
        <v>0</v>
      </c>
      <c r="AM1564" s="1056">
        <f t="shared" si="794"/>
        <v>0</v>
      </c>
      <c r="AN1564" s="1056">
        <f t="shared" si="794"/>
        <v>0</v>
      </c>
      <c r="AO1564" s="1056">
        <f t="shared" si="794"/>
        <v>0</v>
      </c>
      <c r="AP1564" s="1056">
        <f t="shared" si="794"/>
        <v>0</v>
      </c>
      <c r="AQ1564" s="1056">
        <f t="shared" si="794"/>
        <v>0</v>
      </c>
      <c r="AR1564" s="1056">
        <f t="shared" si="794"/>
        <v>0</v>
      </c>
      <c r="AS1564" s="1056">
        <f t="shared" si="794"/>
        <v>0</v>
      </c>
      <c r="AT1564" s="1056">
        <f t="shared" si="794"/>
        <v>0</v>
      </c>
      <c r="AU1564" s="1056">
        <f t="shared" si="794"/>
        <v>0</v>
      </c>
      <c r="AV1564" s="1056">
        <f t="shared" si="794"/>
        <v>0</v>
      </c>
      <c r="AW1564" s="1056">
        <f t="shared" si="794"/>
        <v>0</v>
      </c>
      <c r="AX1564" s="1056">
        <f t="shared" si="794"/>
        <v>0</v>
      </c>
      <c r="AY1564" s="1056">
        <f t="shared" si="794"/>
        <v>0</v>
      </c>
    </row>
    <row r="1565" spans="2:52" ht="33.75" hidden="1" customHeight="1" x14ac:dyDescent="0.2">
      <c r="B1565" s="787"/>
      <c r="C1565" s="788">
        <v>45054</v>
      </c>
      <c r="D1565" s="1013">
        <v>28</v>
      </c>
      <c r="E1565" s="1014">
        <v>26</v>
      </c>
      <c r="F1565" s="995">
        <v>1</v>
      </c>
      <c r="G1565" s="999">
        <v>0</v>
      </c>
      <c r="H1565" s="1014">
        <v>28</v>
      </c>
      <c r="I1565" s="999">
        <v>1</v>
      </c>
      <c r="J1565" s="1014">
        <v>13</v>
      </c>
      <c r="K1565" s="995">
        <v>0</v>
      </c>
      <c r="L1565" s="1016">
        <v>14</v>
      </c>
      <c r="M1565" s="998">
        <v>0</v>
      </c>
      <c r="N1565" s="1016">
        <v>11</v>
      </c>
      <c r="O1565" s="1013">
        <v>15</v>
      </c>
      <c r="P1565" s="1014">
        <v>15</v>
      </c>
      <c r="Q1565" s="995">
        <v>0</v>
      </c>
      <c r="R1565" s="1016">
        <v>15</v>
      </c>
      <c r="S1565" s="1014">
        <v>15</v>
      </c>
      <c r="T1565" s="995">
        <v>0</v>
      </c>
      <c r="U1565" s="995">
        <v>1</v>
      </c>
      <c r="V1565" s="1016">
        <v>14</v>
      </c>
      <c r="W1565" s="1014">
        <v>15</v>
      </c>
      <c r="X1565" s="995">
        <v>0</v>
      </c>
      <c r="Y1565" s="995">
        <v>1</v>
      </c>
      <c r="Z1565" s="1016">
        <v>14</v>
      </c>
      <c r="AA1565" s="848">
        <v>227</v>
      </c>
      <c r="AB1565" s="540" t="s">
        <v>634</v>
      </c>
      <c r="AC1565" s="1056">
        <f>D1565-D1539</f>
        <v>12</v>
      </c>
      <c r="AD1565" s="1056">
        <f t="shared" ref="AD1565:AY1565" si="795">E1565-E1539</f>
        <v>12</v>
      </c>
      <c r="AE1565" s="1056">
        <f t="shared" si="795"/>
        <v>0</v>
      </c>
      <c r="AF1565" s="1056">
        <f t="shared" si="795"/>
        <v>0</v>
      </c>
      <c r="AG1565" s="1056">
        <f t="shared" si="795"/>
        <v>12</v>
      </c>
      <c r="AH1565" s="1056">
        <f t="shared" si="795"/>
        <v>0</v>
      </c>
      <c r="AI1565" s="1056">
        <f t="shared" si="795"/>
        <v>6</v>
      </c>
      <c r="AJ1565" s="1056">
        <f t="shared" si="795"/>
        <v>0</v>
      </c>
      <c r="AK1565" s="1056">
        <f t="shared" si="795"/>
        <v>6</v>
      </c>
      <c r="AL1565" s="1056">
        <f t="shared" si="795"/>
        <v>0</v>
      </c>
      <c r="AM1565" s="1056">
        <f t="shared" si="795"/>
        <v>2</v>
      </c>
      <c r="AN1565" s="1056">
        <f t="shared" si="795"/>
        <v>2</v>
      </c>
      <c r="AO1565" s="1056">
        <f t="shared" si="795"/>
        <v>2</v>
      </c>
      <c r="AP1565" s="1056">
        <f t="shared" si="795"/>
        <v>0</v>
      </c>
      <c r="AQ1565" s="1056">
        <f t="shared" si="795"/>
        <v>2</v>
      </c>
      <c r="AR1565" s="1056">
        <f t="shared" si="795"/>
        <v>2</v>
      </c>
      <c r="AS1565" s="1056">
        <f t="shared" si="795"/>
        <v>0</v>
      </c>
      <c r="AT1565" s="1056">
        <f t="shared" si="795"/>
        <v>0</v>
      </c>
      <c r="AU1565" s="1056">
        <f t="shared" si="795"/>
        <v>2</v>
      </c>
      <c r="AV1565" s="1056">
        <f t="shared" si="795"/>
        <v>2</v>
      </c>
      <c r="AW1565" s="1056">
        <f t="shared" si="795"/>
        <v>0</v>
      </c>
      <c r="AX1565" s="1056">
        <f t="shared" si="795"/>
        <v>0</v>
      </c>
      <c r="AY1565" s="1056">
        <f t="shared" si="795"/>
        <v>2</v>
      </c>
    </row>
    <row r="1566" spans="2:52" ht="33.75" hidden="1" customHeight="1" x14ac:dyDescent="0.2">
      <c r="B1566" s="787"/>
      <c r="C1566" s="788">
        <v>45070</v>
      </c>
      <c r="D1566" s="1013">
        <v>10</v>
      </c>
      <c r="E1566" s="1014">
        <v>10</v>
      </c>
      <c r="F1566" s="1015">
        <v>0</v>
      </c>
      <c r="G1566" s="1016">
        <v>0</v>
      </c>
      <c r="H1566" s="1014">
        <v>10</v>
      </c>
      <c r="I1566" s="1016">
        <v>0</v>
      </c>
      <c r="J1566" s="1014">
        <v>10</v>
      </c>
      <c r="K1566" s="1015">
        <v>0</v>
      </c>
      <c r="L1566" s="1016">
        <v>0</v>
      </c>
      <c r="M1566" s="1014">
        <v>0</v>
      </c>
      <c r="N1566" s="1016">
        <v>4</v>
      </c>
      <c r="O1566" s="1013">
        <v>12</v>
      </c>
      <c r="P1566" s="1014">
        <v>12</v>
      </c>
      <c r="Q1566" s="1015">
        <v>0</v>
      </c>
      <c r="R1566" s="1016">
        <v>44</v>
      </c>
      <c r="S1566" s="1014">
        <v>12</v>
      </c>
      <c r="T1566" s="1015">
        <v>0</v>
      </c>
      <c r="U1566" s="1015">
        <v>0</v>
      </c>
      <c r="V1566" s="1016">
        <v>44</v>
      </c>
      <c r="W1566" s="1014">
        <v>12</v>
      </c>
      <c r="X1566" s="1015">
        <v>0</v>
      </c>
      <c r="Y1566" s="1015">
        <v>0</v>
      </c>
      <c r="Z1566" s="1016">
        <v>44</v>
      </c>
      <c r="AA1566" s="848">
        <v>224</v>
      </c>
      <c r="AB1566" s="540" t="s">
        <v>715</v>
      </c>
      <c r="AC1566" s="1056">
        <v>10</v>
      </c>
      <c r="AD1566" s="1056">
        <v>10</v>
      </c>
      <c r="AE1566" s="1056">
        <v>0</v>
      </c>
      <c r="AF1566" s="1056">
        <v>0</v>
      </c>
      <c r="AG1566" s="1056">
        <v>10</v>
      </c>
      <c r="AH1566" s="1056">
        <v>0</v>
      </c>
      <c r="AI1566" s="1056">
        <v>10</v>
      </c>
      <c r="AJ1566" s="1056">
        <v>0</v>
      </c>
      <c r="AK1566" s="1056">
        <v>0</v>
      </c>
      <c r="AL1566" s="1056">
        <v>0</v>
      </c>
      <c r="AM1566" s="1056">
        <v>4</v>
      </c>
      <c r="AN1566" s="1056">
        <v>12</v>
      </c>
      <c r="AO1566" s="1056">
        <v>12</v>
      </c>
      <c r="AP1566" s="1056">
        <v>0</v>
      </c>
      <c r="AQ1566" s="1056">
        <v>44</v>
      </c>
      <c r="AR1566" s="1056">
        <v>12</v>
      </c>
      <c r="AS1566" s="1056">
        <v>0</v>
      </c>
      <c r="AT1566" s="1056">
        <v>0</v>
      </c>
      <c r="AU1566" s="1056">
        <v>44</v>
      </c>
      <c r="AV1566" s="1056">
        <v>12</v>
      </c>
      <c r="AW1566" s="1056">
        <v>0</v>
      </c>
      <c r="AX1566" s="1056">
        <v>0</v>
      </c>
      <c r="AY1566" s="1056">
        <v>44</v>
      </c>
    </row>
    <row r="1567" spans="2:52" ht="33.75" hidden="1" customHeight="1" x14ac:dyDescent="0.2">
      <c r="B1567" s="845"/>
      <c r="C1567" s="788">
        <v>45082</v>
      </c>
      <c r="D1567" s="1013">
        <v>0</v>
      </c>
      <c r="E1567" s="1014">
        <v>0</v>
      </c>
      <c r="F1567" s="1015">
        <v>0</v>
      </c>
      <c r="G1567" s="1016">
        <v>0</v>
      </c>
      <c r="H1567" s="1014">
        <v>0</v>
      </c>
      <c r="I1567" s="1016">
        <v>0</v>
      </c>
      <c r="J1567" s="1014">
        <v>0</v>
      </c>
      <c r="K1567" s="1015">
        <v>0</v>
      </c>
      <c r="L1567" s="1016">
        <v>0</v>
      </c>
      <c r="M1567" s="1014">
        <v>0</v>
      </c>
      <c r="N1567" s="1016">
        <v>2</v>
      </c>
      <c r="O1567" s="1013">
        <v>0</v>
      </c>
      <c r="P1567" s="1014">
        <v>2</v>
      </c>
      <c r="Q1567" s="1015">
        <v>0</v>
      </c>
      <c r="R1567" s="1016">
        <v>55</v>
      </c>
      <c r="S1567" s="1014">
        <v>2</v>
      </c>
      <c r="T1567" s="1015">
        <v>0</v>
      </c>
      <c r="U1567" s="1015">
        <v>0</v>
      </c>
      <c r="V1567" s="1016">
        <v>55</v>
      </c>
      <c r="W1567" s="1014">
        <v>2</v>
      </c>
      <c r="X1567" s="1015">
        <v>0</v>
      </c>
      <c r="Y1567" s="1015">
        <v>0</v>
      </c>
      <c r="Z1567" s="1016">
        <v>55</v>
      </c>
      <c r="AA1567" s="848">
        <v>173</v>
      </c>
      <c r="AB1567" s="540" t="s">
        <v>715</v>
      </c>
      <c r="AC1567" s="1056">
        <v>0</v>
      </c>
      <c r="AD1567" s="1056">
        <v>0</v>
      </c>
      <c r="AE1567" s="1056">
        <v>0</v>
      </c>
      <c r="AF1567" s="1056">
        <v>0</v>
      </c>
      <c r="AG1567" s="1056">
        <v>0</v>
      </c>
      <c r="AH1567" s="1056">
        <v>0</v>
      </c>
      <c r="AI1567" s="1056">
        <v>0</v>
      </c>
      <c r="AJ1567" s="1056">
        <v>0</v>
      </c>
      <c r="AK1567" s="1056">
        <v>0</v>
      </c>
      <c r="AL1567" s="1056">
        <v>0</v>
      </c>
      <c r="AM1567" s="1056">
        <v>2</v>
      </c>
      <c r="AN1567" s="1056">
        <v>0</v>
      </c>
      <c r="AO1567" s="1056">
        <v>2</v>
      </c>
      <c r="AP1567" s="1056">
        <v>0</v>
      </c>
      <c r="AQ1567" s="1056">
        <v>55</v>
      </c>
      <c r="AR1567" s="1056">
        <v>2</v>
      </c>
      <c r="AS1567" s="1056">
        <v>0</v>
      </c>
      <c r="AT1567" s="1056">
        <v>0</v>
      </c>
      <c r="AU1567" s="1056">
        <v>55</v>
      </c>
      <c r="AV1567" s="1056">
        <v>2</v>
      </c>
      <c r="AW1567" s="1056">
        <v>0</v>
      </c>
      <c r="AX1567" s="1056">
        <v>0</v>
      </c>
      <c r="AY1567" s="1056">
        <v>55</v>
      </c>
    </row>
    <row r="1568" spans="2:52" ht="33.75" hidden="1" customHeight="1" x14ac:dyDescent="0.2">
      <c r="B1568" s="1896" t="s">
        <v>412</v>
      </c>
      <c r="C1568" s="1897"/>
      <c r="D1568" s="424">
        <f>SUM(D1562:D1567)</f>
        <v>140</v>
      </c>
      <c r="E1568" s="424">
        <f t="shared" ref="E1568:AA1568" si="796">SUM(E1562:E1566)</f>
        <v>86</v>
      </c>
      <c r="F1568" s="424">
        <f t="shared" si="796"/>
        <v>2</v>
      </c>
      <c r="G1568" s="424">
        <f t="shared" si="796"/>
        <v>0</v>
      </c>
      <c r="H1568" s="424">
        <f t="shared" si="796"/>
        <v>139</v>
      </c>
      <c r="I1568" s="424">
        <f t="shared" si="796"/>
        <v>2</v>
      </c>
      <c r="J1568" s="424">
        <f t="shared" si="796"/>
        <v>47</v>
      </c>
      <c r="K1568" s="424">
        <f t="shared" si="796"/>
        <v>0</v>
      </c>
      <c r="L1568" s="424">
        <f t="shared" si="796"/>
        <v>37</v>
      </c>
      <c r="M1568" s="424">
        <f t="shared" si="796"/>
        <v>0</v>
      </c>
      <c r="N1568" s="424">
        <f t="shared" si="796"/>
        <v>99</v>
      </c>
      <c r="O1568" s="424">
        <f t="shared" si="796"/>
        <v>45</v>
      </c>
      <c r="P1568" s="424">
        <f t="shared" si="796"/>
        <v>45</v>
      </c>
      <c r="Q1568" s="424">
        <f t="shared" si="796"/>
        <v>0</v>
      </c>
      <c r="R1568" s="424">
        <f t="shared" si="796"/>
        <v>117</v>
      </c>
      <c r="S1568" s="424">
        <f t="shared" si="796"/>
        <v>45</v>
      </c>
      <c r="T1568" s="424">
        <f t="shared" si="796"/>
        <v>0</v>
      </c>
      <c r="U1568" s="424">
        <f t="shared" si="796"/>
        <v>3</v>
      </c>
      <c r="V1568" s="424">
        <f t="shared" si="796"/>
        <v>119</v>
      </c>
      <c r="W1568" s="424">
        <f t="shared" si="796"/>
        <v>45</v>
      </c>
      <c r="X1568" s="424">
        <f t="shared" si="796"/>
        <v>0</v>
      </c>
      <c r="Y1568" s="424">
        <f t="shared" si="796"/>
        <v>3</v>
      </c>
      <c r="Z1568" s="424">
        <f t="shared" si="796"/>
        <v>119</v>
      </c>
      <c r="AA1568" s="424">
        <f t="shared" si="796"/>
        <v>1093</v>
      </c>
      <c r="AB1568" s="573"/>
      <c r="AC1568" s="1057">
        <f t="shared" ref="AC1568:AY1568" si="797">SUM(AC1562:AC1567)</f>
        <v>22</v>
      </c>
      <c r="AD1568" s="1057">
        <f t="shared" si="797"/>
        <v>22</v>
      </c>
      <c r="AE1568" s="1057">
        <f t="shared" si="797"/>
        <v>0</v>
      </c>
      <c r="AF1568" s="1057">
        <f t="shared" si="797"/>
        <v>0</v>
      </c>
      <c r="AG1568" s="1057">
        <f t="shared" si="797"/>
        <v>22</v>
      </c>
      <c r="AH1568" s="1057">
        <f t="shared" si="797"/>
        <v>0</v>
      </c>
      <c r="AI1568" s="1057">
        <f t="shared" si="797"/>
        <v>16</v>
      </c>
      <c r="AJ1568" s="1057">
        <f t="shared" si="797"/>
        <v>0</v>
      </c>
      <c r="AK1568" s="1057">
        <f t="shared" si="797"/>
        <v>6</v>
      </c>
      <c r="AL1568" s="1057">
        <f t="shared" si="797"/>
        <v>0</v>
      </c>
      <c r="AM1568" s="1057">
        <f t="shared" si="797"/>
        <v>8</v>
      </c>
      <c r="AN1568" s="1057">
        <f t="shared" si="797"/>
        <v>14</v>
      </c>
      <c r="AO1568" s="1057">
        <f t="shared" si="797"/>
        <v>16</v>
      </c>
      <c r="AP1568" s="1057">
        <f t="shared" si="797"/>
        <v>0</v>
      </c>
      <c r="AQ1568" s="1057">
        <f t="shared" si="797"/>
        <v>101</v>
      </c>
      <c r="AR1568" s="1057">
        <f t="shared" si="797"/>
        <v>16</v>
      </c>
      <c r="AS1568" s="1057">
        <f t="shared" si="797"/>
        <v>0</v>
      </c>
      <c r="AT1568" s="1057">
        <f t="shared" si="797"/>
        <v>0</v>
      </c>
      <c r="AU1568" s="1057">
        <f t="shared" si="797"/>
        <v>101</v>
      </c>
      <c r="AV1568" s="1057">
        <f t="shared" si="797"/>
        <v>16</v>
      </c>
      <c r="AW1568" s="1057">
        <f t="shared" si="797"/>
        <v>0</v>
      </c>
      <c r="AX1568" s="1057">
        <f t="shared" si="797"/>
        <v>0</v>
      </c>
      <c r="AY1568" s="1057">
        <f t="shared" si="797"/>
        <v>101</v>
      </c>
      <c r="AZ1568" s="881"/>
    </row>
    <row r="1569" spans="2:36" ht="12" hidden="1" customHeight="1" x14ac:dyDescent="0.2"/>
    <row r="1570" spans="2:36" ht="12" hidden="1" customHeight="1" x14ac:dyDescent="0.2"/>
    <row r="1571" spans="2:36" ht="25.5" hidden="1" customHeight="1" x14ac:dyDescent="0.2">
      <c r="B1571" s="791" t="s">
        <v>1173</v>
      </c>
      <c r="C1571" s="89"/>
      <c r="D1571" s="99" t="s">
        <v>1164</v>
      </c>
      <c r="E1571" s="99" t="s">
        <v>1165</v>
      </c>
      <c r="F1571" s="99" t="s">
        <v>1166</v>
      </c>
      <c r="G1571" s="99" t="s">
        <v>1167</v>
      </c>
      <c r="H1571" s="99" t="s">
        <v>1168</v>
      </c>
      <c r="I1571" s="99" t="s">
        <v>1169</v>
      </c>
      <c r="J1571" s="99" t="s">
        <v>1170</v>
      </c>
      <c r="K1571" s="99" t="s">
        <v>1171</v>
      </c>
    </row>
    <row r="1572" spans="2:36" ht="45.75" hidden="1" customHeight="1" x14ac:dyDescent="0.2">
      <c r="B1572" s="83" t="s">
        <v>410</v>
      </c>
      <c r="C1572" s="782" t="s">
        <v>1175</v>
      </c>
      <c r="D1572" s="1044" t="s">
        <v>55</v>
      </c>
      <c r="E1572" s="1044" t="s">
        <v>57</v>
      </c>
      <c r="F1572" s="1044" t="s">
        <v>58</v>
      </c>
      <c r="G1572" s="1044" t="s">
        <v>1172</v>
      </c>
      <c r="H1572" s="1044" t="s">
        <v>77</v>
      </c>
      <c r="I1572" s="1044" t="s">
        <v>62</v>
      </c>
      <c r="J1572" s="1044" t="s">
        <v>63</v>
      </c>
      <c r="K1572" s="1044" t="s">
        <v>64</v>
      </c>
      <c r="L1572" s="783" t="s">
        <v>412</v>
      </c>
      <c r="AC1572" s="1044" t="s">
        <v>55</v>
      </c>
      <c r="AD1572" s="1044" t="s">
        <v>57</v>
      </c>
      <c r="AE1572" s="1044" t="s">
        <v>58</v>
      </c>
      <c r="AF1572" s="1044" t="s">
        <v>1172</v>
      </c>
      <c r="AG1572" s="1044" t="s">
        <v>77</v>
      </c>
      <c r="AH1572" s="1044" t="s">
        <v>62</v>
      </c>
      <c r="AI1572" s="1044" t="s">
        <v>63</v>
      </c>
      <c r="AJ1572" s="1044" t="s">
        <v>64</v>
      </c>
    </row>
    <row r="1573" spans="2:36" ht="33.75" hidden="1" customHeight="1" x14ac:dyDescent="0.2">
      <c r="B1573" s="787"/>
      <c r="C1573" s="1083" t="s">
        <v>1496</v>
      </c>
      <c r="D1573" s="937">
        <v>2</v>
      </c>
      <c r="E1573" s="937">
        <v>4</v>
      </c>
      <c r="F1573" s="937">
        <v>3</v>
      </c>
      <c r="G1573" s="937">
        <v>3</v>
      </c>
      <c r="H1573" s="937">
        <v>3</v>
      </c>
      <c r="I1573" s="937">
        <v>1</v>
      </c>
      <c r="J1573" s="937">
        <v>1</v>
      </c>
      <c r="K1573" s="937">
        <v>1</v>
      </c>
      <c r="L1573" s="1046">
        <f t="shared" ref="L1573:L1582" si="798">SUM(D1573:K1573)</f>
        <v>18</v>
      </c>
      <c r="AC1573" s="793"/>
      <c r="AD1573" s="793"/>
      <c r="AE1573" s="793"/>
      <c r="AF1573" s="793"/>
      <c r="AG1573" s="793"/>
      <c r="AH1573" s="793"/>
      <c r="AI1573" s="793"/>
      <c r="AJ1573" s="793"/>
    </row>
    <row r="1574" spans="2:36" ht="33.75" hidden="1" customHeight="1" x14ac:dyDescent="0.2">
      <c r="B1574" s="787"/>
      <c r="C1574" s="888">
        <v>45062</v>
      </c>
      <c r="D1574" s="943">
        <v>6</v>
      </c>
      <c r="E1574" s="943">
        <v>6</v>
      </c>
      <c r="F1574" s="943">
        <v>6</v>
      </c>
      <c r="G1574" s="943">
        <v>12</v>
      </c>
      <c r="H1574" s="943">
        <v>6</v>
      </c>
      <c r="I1574" s="943">
        <v>6</v>
      </c>
      <c r="J1574" s="943">
        <v>6</v>
      </c>
      <c r="K1574" s="943">
        <v>6</v>
      </c>
      <c r="L1574" s="1046">
        <f t="shared" si="798"/>
        <v>54</v>
      </c>
      <c r="AB1574" s="540" t="s">
        <v>715</v>
      </c>
      <c r="AC1574" s="793">
        <v>6</v>
      </c>
      <c r="AD1574" s="793">
        <v>6</v>
      </c>
      <c r="AE1574" s="793">
        <v>6</v>
      </c>
      <c r="AF1574" s="793">
        <v>12</v>
      </c>
      <c r="AG1574" s="793">
        <v>6</v>
      </c>
      <c r="AH1574" s="793">
        <v>6</v>
      </c>
      <c r="AI1574" s="793">
        <v>6</v>
      </c>
      <c r="AJ1574" s="793">
        <v>6</v>
      </c>
    </row>
    <row r="1575" spans="2:36" ht="33.75" hidden="1" customHeight="1" x14ac:dyDescent="0.2">
      <c r="B1575" s="787"/>
      <c r="C1575" s="888">
        <v>45070</v>
      </c>
      <c r="D1575" s="943">
        <v>11</v>
      </c>
      <c r="E1575" s="943">
        <v>11</v>
      </c>
      <c r="F1575" s="943">
        <v>11</v>
      </c>
      <c r="G1575" s="943">
        <v>11</v>
      </c>
      <c r="H1575" s="943">
        <v>11</v>
      </c>
      <c r="I1575" s="943">
        <v>11</v>
      </c>
      <c r="J1575" s="943">
        <v>11</v>
      </c>
      <c r="K1575" s="943">
        <v>11</v>
      </c>
      <c r="L1575" s="1046">
        <f t="shared" si="798"/>
        <v>88</v>
      </c>
      <c r="AB1575" s="540" t="s">
        <v>715</v>
      </c>
      <c r="AC1575" s="793">
        <v>11</v>
      </c>
      <c r="AD1575" s="793">
        <v>11</v>
      </c>
      <c r="AE1575" s="793">
        <v>11</v>
      </c>
      <c r="AF1575" s="793">
        <v>11</v>
      </c>
      <c r="AG1575" s="793">
        <v>11</v>
      </c>
      <c r="AH1575" s="793">
        <v>11</v>
      </c>
      <c r="AI1575" s="793">
        <v>11</v>
      </c>
      <c r="AJ1575" s="793">
        <v>11</v>
      </c>
    </row>
    <row r="1576" spans="2:36" ht="33.75" hidden="1" customHeight="1" x14ac:dyDescent="0.2">
      <c r="B1576" s="787"/>
      <c r="C1576" s="888">
        <v>45082</v>
      </c>
      <c r="D1576" s="943">
        <v>16</v>
      </c>
      <c r="E1576" s="943">
        <v>16</v>
      </c>
      <c r="F1576" s="943">
        <v>16</v>
      </c>
      <c r="G1576" s="943">
        <v>16</v>
      </c>
      <c r="H1576" s="943">
        <v>16</v>
      </c>
      <c r="I1576" s="943">
        <v>16</v>
      </c>
      <c r="J1576" s="943">
        <v>16</v>
      </c>
      <c r="K1576" s="943">
        <v>16</v>
      </c>
      <c r="L1576" s="1046">
        <f t="shared" si="798"/>
        <v>128</v>
      </c>
      <c r="AB1576" s="540" t="s">
        <v>715</v>
      </c>
      <c r="AC1576" s="793">
        <v>16</v>
      </c>
      <c r="AD1576" s="793">
        <v>16</v>
      </c>
      <c r="AE1576" s="793">
        <v>16</v>
      </c>
      <c r="AF1576" s="793">
        <v>16</v>
      </c>
      <c r="AG1576" s="793">
        <v>16</v>
      </c>
      <c r="AH1576" s="793">
        <v>16</v>
      </c>
      <c r="AI1576" s="793">
        <v>16</v>
      </c>
      <c r="AJ1576" s="793">
        <v>16</v>
      </c>
    </row>
    <row r="1577" spans="2:36" ht="33.75" hidden="1" customHeight="1" x14ac:dyDescent="0.2">
      <c r="B1577" s="849"/>
      <c r="C1577" s="888"/>
      <c r="D1577" s="943"/>
      <c r="E1577" s="943"/>
      <c r="F1577" s="943"/>
      <c r="G1577" s="943"/>
      <c r="H1577" s="943"/>
      <c r="I1577" s="943"/>
      <c r="J1577" s="943"/>
      <c r="K1577" s="943"/>
      <c r="L1577" s="1046">
        <f t="shared" si="798"/>
        <v>0</v>
      </c>
      <c r="AB1577" s="540"/>
      <c r="AC1577" s="793"/>
      <c r="AD1577" s="793"/>
      <c r="AE1577" s="793"/>
      <c r="AF1577" s="793"/>
      <c r="AG1577" s="793"/>
      <c r="AH1577" s="793"/>
      <c r="AI1577" s="793"/>
      <c r="AJ1577" s="793"/>
    </row>
    <row r="1578" spans="2:36" ht="33.75" hidden="1" customHeight="1" x14ac:dyDescent="0.2">
      <c r="B1578" s="849"/>
      <c r="C1578" s="888"/>
      <c r="D1578" s="943"/>
      <c r="E1578" s="943"/>
      <c r="F1578" s="943"/>
      <c r="G1578" s="943"/>
      <c r="H1578" s="943"/>
      <c r="I1578" s="943"/>
      <c r="J1578" s="943"/>
      <c r="K1578" s="943"/>
      <c r="L1578" s="1046">
        <f t="shared" si="798"/>
        <v>0</v>
      </c>
      <c r="AB1578" s="540"/>
      <c r="AC1578" s="793"/>
      <c r="AD1578" s="793"/>
      <c r="AE1578" s="793"/>
      <c r="AF1578" s="793"/>
      <c r="AG1578" s="793"/>
      <c r="AH1578" s="793"/>
      <c r="AI1578" s="793"/>
      <c r="AJ1578" s="793"/>
    </row>
    <row r="1579" spans="2:36" ht="33.75" hidden="1" customHeight="1" x14ac:dyDescent="0.2">
      <c r="B1579" s="849"/>
      <c r="C1579" s="888"/>
      <c r="D1579" s="943"/>
      <c r="E1579" s="943"/>
      <c r="F1579" s="943"/>
      <c r="G1579" s="943"/>
      <c r="H1579" s="943"/>
      <c r="I1579" s="943"/>
      <c r="J1579" s="943"/>
      <c r="K1579" s="943"/>
      <c r="L1579" s="1046">
        <f t="shared" si="798"/>
        <v>0</v>
      </c>
      <c r="AB1579" s="540"/>
      <c r="AC1579" s="793"/>
      <c r="AD1579" s="793"/>
      <c r="AE1579" s="793"/>
      <c r="AF1579" s="793"/>
      <c r="AG1579" s="793"/>
      <c r="AH1579" s="793"/>
      <c r="AI1579" s="793"/>
      <c r="AJ1579" s="793"/>
    </row>
    <row r="1580" spans="2:36" ht="33.75" hidden="1" customHeight="1" x14ac:dyDescent="0.2">
      <c r="B1580" s="849"/>
      <c r="C1580" s="888"/>
      <c r="D1580" s="943"/>
      <c r="E1580" s="943"/>
      <c r="F1580" s="943"/>
      <c r="G1580" s="943"/>
      <c r="H1580" s="943"/>
      <c r="I1580" s="943"/>
      <c r="J1580" s="943"/>
      <c r="K1580" s="943"/>
      <c r="L1580" s="1046">
        <f t="shared" si="798"/>
        <v>0</v>
      </c>
      <c r="AB1580" s="540"/>
      <c r="AC1580" s="793"/>
      <c r="AD1580" s="793"/>
      <c r="AE1580" s="793"/>
      <c r="AF1580" s="793"/>
      <c r="AG1580" s="793"/>
      <c r="AH1580" s="793"/>
      <c r="AI1580" s="793"/>
      <c r="AJ1580" s="793"/>
    </row>
    <row r="1581" spans="2:36" ht="33.75" hidden="1" customHeight="1" x14ac:dyDescent="0.2">
      <c r="B1581" s="845"/>
      <c r="C1581" s="1050"/>
      <c r="D1581" s="943"/>
      <c r="E1581" s="943"/>
      <c r="F1581" s="943"/>
      <c r="G1581" s="943"/>
      <c r="H1581" s="943"/>
      <c r="I1581" s="943"/>
      <c r="J1581" s="943"/>
      <c r="K1581" s="943"/>
      <c r="L1581" s="1046">
        <f t="shared" si="798"/>
        <v>0</v>
      </c>
      <c r="AB1581" s="540"/>
      <c r="AC1581" s="793"/>
      <c r="AD1581" s="793"/>
      <c r="AE1581" s="793"/>
      <c r="AF1581" s="793"/>
      <c r="AG1581" s="793"/>
      <c r="AH1581" s="793"/>
      <c r="AI1581" s="793"/>
      <c r="AJ1581" s="793"/>
    </row>
    <row r="1582" spans="2:36" ht="33.75" hidden="1" customHeight="1" x14ac:dyDescent="0.2">
      <c r="B1582" s="1898" t="s">
        <v>412</v>
      </c>
      <c r="C1582" s="1898"/>
      <c r="D1582" s="1048">
        <f t="shared" ref="D1582:K1582" si="799">SUM(D1573:D1581)</f>
        <v>35</v>
      </c>
      <c r="E1582" s="1048">
        <f t="shared" si="799"/>
        <v>37</v>
      </c>
      <c r="F1582" s="1048">
        <f t="shared" si="799"/>
        <v>36</v>
      </c>
      <c r="G1582" s="1048">
        <f t="shared" si="799"/>
        <v>42</v>
      </c>
      <c r="H1582" s="1048">
        <f t="shared" si="799"/>
        <v>36</v>
      </c>
      <c r="I1582" s="1048">
        <f t="shared" si="799"/>
        <v>34</v>
      </c>
      <c r="J1582" s="1048">
        <f t="shared" si="799"/>
        <v>34</v>
      </c>
      <c r="K1582" s="1048">
        <f t="shared" si="799"/>
        <v>34</v>
      </c>
      <c r="L1582" s="1048">
        <f t="shared" si="798"/>
        <v>288</v>
      </c>
      <c r="AC1582" s="852">
        <f t="shared" ref="AC1582:AJ1582" si="800">SUM(AC1573:AC1581)</f>
        <v>33</v>
      </c>
      <c r="AD1582" s="852">
        <f t="shared" si="800"/>
        <v>33</v>
      </c>
      <c r="AE1582" s="852">
        <f t="shared" si="800"/>
        <v>33</v>
      </c>
      <c r="AF1582" s="852">
        <f t="shared" si="800"/>
        <v>39</v>
      </c>
      <c r="AG1582" s="852">
        <f t="shared" si="800"/>
        <v>33</v>
      </c>
      <c r="AH1582" s="852">
        <f t="shared" si="800"/>
        <v>33</v>
      </c>
      <c r="AI1582" s="852">
        <f t="shared" si="800"/>
        <v>33</v>
      </c>
      <c r="AJ1582" s="852">
        <f t="shared" si="800"/>
        <v>33</v>
      </c>
    </row>
    <row r="1583" spans="2:36" ht="12" hidden="1" customHeight="1" x14ac:dyDescent="0.2"/>
    <row r="1584" spans="2:36" ht="12" hidden="1" customHeight="1" x14ac:dyDescent="0.2"/>
    <row r="1585" spans="2:52" ht="12" hidden="1" customHeight="1" x14ac:dyDescent="0.2"/>
    <row r="1586" spans="2:52" ht="28.2" hidden="1" x14ac:dyDescent="0.2">
      <c r="B1586" s="726" t="s">
        <v>1535</v>
      </c>
      <c r="I1586" s="654"/>
      <c r="AB1586" s="654"/>
    </row>
    <row r="1587" spans="2:52" ht="12" hidden="1" customHeight="1" x14ac:dyDescent="0.2">
      <c r="AB1587" s="541"/>
    </row>
    <row r="1588" spans="2:52" ht="25.8" hidden="1" x14ac:dyDescent="0.2">
      <c r="B1588" s="792" t="s">
        <v>413</v>
      </c>
      <c r="C1588" s="89"/>
      <c r="D1588" s="1004" t="s">
        <v>414</v>
      </c>
      <c r="E1588" s="1004" t="s">
        <v>6</v>
      </c>
      <c r="F1588" s="1004" t="s">
        <v>262</v>
      </c>
      <c r="G1588" s="1004" t="s">
        <v>435</v>
      </c>
      <c r="H1588" s="1004" t="s">
        <v>7</v>
      </c>
      <c r="I1588" s="1004" t="s">
        <v>8</v>
      </c>
      <c r="J1588" s="1005" t="s">
        <v>22</v>
      </c>
      <c r="K1588" s="1004" t="s">
        <v>23</v>
      </c>
      <c r="L1588" s="1004" t="s">
        <v>24</v>
      </c>
      <c r="M1588" s="1004" t="s">
        <v>9</v>
      </c>
      <c r="N1588" s="1004" t="s">
        <v>415</v>
      </c>
      <c r="O1588" s="1004" t="s">
        <v>20</v>
      </c>
      <c r="P1588" s="1004" t="s">
        <v>10</v>
      </c>
      <c r="Q1588" s="1004" t="s">
        <v>436</v>
      </c>
      <c r="R1588" s="1004" t="s">
        <v>12</v>
      </c>
      <c r="S1588" s="1004" t="s">
        <v>11</v>
      </c>
      <c r="T1588" s="1004" t="s">
        <v>437</v>
      </c>
      <c r="U1588" s="1004" t="s">
        <v>13</v>
      </c>
      <c r="V1588" s="1004" t="s">
        <v>14</v>
      </c>
      <c r="W1588" s="1004" t="s">
        <v>416</v>
      </c>
      <c r="X1588" s="1004" t="s">
        <v>1064</v>
      </c>
      <c r="Y1588" s="1004" t="s">
        <v>15</v>
      </c>
      <c r="Z1588" s="1004" t="s">
        <v>16</v>
      </c>
      <c r="AA1588" s="87"/>
      <c r="AB1588" s="540"/>
      <c r="AC1588" s="790" t="s">
        <v>409</v>
      </c>
      <c r="AD1588" s="81"/>
      <c r="AE1588" s="81"/>
      <c r="AF1588" s="81"/>
      <c r="AG1588" s="81"/>
      <c r="AH1588" s="81"/>
      <c r="AI1588" s="81"/>
      <c r="AJ1588" s="81"/>
      <c r="AK1588" s="81"/>
      <c r="AL1588" s="81"/>
      <c r="AM1588" s="81"/>
      <c r="AN1588" s="81"/>
      <c r="AO1588" s="81"/>
      <c r="AP1588" s="81"/>
      <c r="AQ1588" s="81"/>
      <c r="AR1588" s="81"/>
      <c r="AS1588" s="81"/>
      <c r="AT1588" s="81"/>
      <c r="AU1588" s="81"/>
      <c r="AV1588" s="81"/>
    </row>
    <row r="1589" spans="2:52" ht="53.25" hidden="1" customHeight="1" x14ac:dyDescent="0.2">
      <c r="B1589" s="83" t="s">
        <v>410</v>
      </c>
      <c r="C1589" s="83" t="s">
        <v>1174</v>
      </c>
      <c r="D1589" s="1039" t="s">
        <v>1066</v>
      </c>
      <c r="E1589" s="1040" t="s">
        <v>57</v>
      </c>
      <c r="F1589" s="1041" t="s">
        <v>263</v>
      </c>
      <c r="G1589" s="1042" t="s">
        <v>340</v>
      </c>
      <c r="H1589" s="1040" t="s">
        <v>58</v>
      </c>
      <c r="I1589" s="1042" t="s">
        <v>59</v>
      </c>
      <c r="J1589" s="1043" t="s">
        <v>79</v>
      </c>
      <c r="K1589" s="1041" t="s">
        <v>80</v>
      </c>
      <c r="L1589" s="1042" t="s">
        <v>81</v>
      </c>
      <c r="M1589" s="1040" t="s">
        <v>60</v>
      </c>
      <c r="N1589" s="1042" t="s">
        <v>61</v>
      </c>
      <c r="O1589" s="1039" t="s">
        <v>77</v>
      </c>
      <c r="P1589" s="1040" t="s">
        <v>62</v>
      </c>
      <c r="Q1589" s="1041" t="s">
        <v>349</v>
      </c>
      <c r="R1589" s="1042" t="s">
        <v>65</v>
      </c>
      <c r="S1589" s="1040" t="s">
        <v>63</v>
      </c>
      <c r="T1589" s="1041" t="s">
        <v>350</v>
      </c>
      <c r="U1589" s="1041" t="s">
        <v>66</v>
      </c>
      <c r="V1589" s="1042" t="s">
        <v>67</v>
      </c>
      <c r="W1589" s="1040" t="s">
        <v>64</v>
      </c>
      <c r="X1589" s="1041" t="s">
        <v>351</v>
      </c>
      <c r="Y1589" s="1041" t="s">
        <v>68</v>
      </c>
      <c r="Z1589" s="1042" t="s">
        <v>69</v>
      </c>
      <c r="AA1589" s="784" t="s">
        <v>412</v>
      </c>
      <c r="AB1589" s="188"/>
      <c r="AC1589" s="1039" t="s">
        <v>1066</v>
      </c>
      <c r="AD1589" s="1040" t="s">
        <v>57</v>
      </c>
      <c r="AE1589" s="1041" t="s">
        <v>263</v>
      </c>
      <c r="AF1589" s="1042" t="s">
        <v>340</v>
      </c>
      <c r="AG1589" s="1040" t="s">
        <v>58</v>
      </c>
      <c r="AH1589" s="1042" t="s">
        <v>59</v>
      </c>
      <c r="AI1589" s="1043" t="s">
        <v>79</v>
      </c>
      <c r="AJ1589" s="1041" t="s">
        <v>80</v>
      </c>
      <c r="AK1589" s="1042" t="s">
        <v>81</v>
      </c>
      <c r="AL1589" s="1040" t="s">
        <v>60</v>
      </c>
      <c r="AM1589" s="1042" t="s">
        <v>61</v>
      </c>
      <c r="AN1589" s="1039" t="s">
        <v>77</v>
      </c>
      <c r="AO1589" s="1040" t="s">
        <v>62</v>
      </c>
      <c r="AP1589" s="1041" t="s">
        <v>349</v>
      </c>
      <c r="AQ1589" s="1042" t="s">
        <v>65</v>
      </c>
      <c r="AR1589" s="1040" t="s">
        <v>63</v>
      </c>
      <c r="AS1589" s="1041" t="s">
        <v>350</v>
      </c>
      <c r="AT1589" s="1041" t="s">
        <v>66</v>
      </c>
      <c r="AU1589" s="1042" t="s">
        <v>67</v>
      </c>
      <c r="AV1589" s="1040" t="s">
        <v>64</v>
      </c>
      <c r="AW1589" s="1041" t="s">
        <v>351</v>
      </c>
      <c r="AX1589" s="1041" t="s">
        <v>68</v>
      </c>
      <c r="AY1589" s="1042" t="s">
        <v>69</v>
      </c>
    </row>
    <row r="1590" spans="2:52" ht="33.75" hidden="1" customHeight="1" x14ac:dyDescent="0.2">
      <c r="B1590" s="787"/>
      <c r="C1590" s="788">
        <v>45041</v>
      </c>
      <c r="D1590" s="997">
        <v>24</v>
      </c>
      <c r="E1590" s="998">
        <v>16</v>
      </c>
      <c r="F1590" s="995">
        <v>0</v>
      </c>
      <c r="G1590" s="999">
        <v>0</v>
      </c>
      <c r="H1590" s="998">
        <v>24</v>
      </c>
      <c r="I1590" s="999">
        <v>0</v>
      </c>
      <c r="J1590" s="998">
        <v>12</v>
      </c>
      <c r="K1590" s="995">
        <v>0</v>
      </c>
      <c r="L1590" s="999">
        <v>5</v>
      </c>
      <c r="M1590" s="998">
        <v>0</v>
      </c>
      <c r="N1590" s="999">
        <v>22</v>
      </c>
      <c r="O1590" s="997">
        <v>5</v>
      </c>
      <c r="P1590" s="998">
        <v>5</v>
      </c>
      <c r="Q1590" s="995">
        <v>0</v>
      </c>
      <c r="R1590" s="999">
        <v>32</v>
      </c>
      <c r="S1590" s="998">
        <v>5</v>
      </c>
      <c r="T1590" s="995">
        <v>0</v>
      </c>
      <c r="U1590" s="995">
        <v>1</v>
      </c>
      <c r="V1590" s="999">
        <v>31</v>
      </c>
      <c r="W1590" s="998">
        <v>5</v>
      </c>
      <c r="X1590" s="995">
        <v>0</v>
      </c>
      <c r="Y1590" s="995">
        <v>1</v>
      </c>
      <c r="Z1590" s="999">
        <v>31</v>
      </c>
      <c r="AA1590" s="848">
        <v>219</v>
      </c>
      <c r="AB1590" s="540"/>
      <c r="AC1590" s="1056">
        <f>D1590-D1564</f>
        <v>0</v>
      </c>
      <c r="AD1590" s="1056">
        <f t="shared" ref="AD1590:AD1593" si="801">E1590-E1564</f>
        <v>0</v>
      </c>
      <c r="AE1590" s="1056">
        <f t="shared" ref="AE1590:AE1593" si="802">F1590-F1564</f>
        <v>0</v>
      </c>
      <c r="AF1590" s="1056">
        <f t="shared" ref="AF1590:AF1593" si="803">G1590-G1564</f>
        <v>0</v>
      </c>
      <c r="AG1590" s="1056">
        <f t="shared" ref="AG1590:AG1593" si="804">H1590-H1564</f>
        <v>0</v>
      </c>
      <c r="AH1590" s="1056">
        <f t="shared" ref="AH1590:AH1593" si="805">I1590-I1564</f>
        <v>0</v>
      </c>
      <c r="AI1590" s="1056">
        <f t="shared" ref="AI1590:AI1593" si="806">J1590-J1564</f>
        <v>0</v>
      </c>
      <c r="AJ1590" s="1056">
        <f t="shared" ref="AJ1590:AJ1593" si="807">K1590-K1564</f>
        <v>0</v>
      </c>
      <c r="AK1590" s="1056">
        <f t="shared" ref="AK1590:AK1593" si="808">L1590-L1564</f>
        <v>0</v>
      </c>
      <c r="AL1590" s="1056">
        <f t="shared" ref="AL1590:AL1593" si="809">M1590-M1564</f>
        <v>0</v>
      </c>
      <c r="AM1590" s="1056">
        <f t="shared" ref="AM1590:AM1593" si="810">N1590-N1564</f>
        <v>0</v>
      </c>
      <c r="AN1590" s="1056">
        <f t="shared" ref="AN1590:AN1593" si="811">O1590-O1564</f>
        <v>0</v>
      </c>
      <c r="AO1590" s="1056">
        <f t="shared" ref="AO1590:AO1593" si="812">P1590-P1564</f>
        <v>0</v>
      </c>
      <c r="AP1590" s="1056">
        <f t="shared" ref="AP1590:AP1593" si="813">Q1590-Q1564</f>
        <v>0</v>
      </c>
      <c r="AQ1590" s="1056">
        <f t="shared" ref="AQ1590:AQ1593" si="814">R1590-R1564</f>
        <v>0</v>
      </c>
      <c r="AR1590" s="1056">
        <f t="shared" ref="AR1590:AR1593" si="815">S1590-S1564</f>
        <v>0</v>
      </c>
      <c r="AS1590" s="1056">
        <f t="shared" ref="AS1590:AS1593" si="816">T1590-T1564</f>
        <v>0</v>
      </c>
      <c r="AT1590" s="1056">
        <f t="shared" ref="AT1590:AT1593" si="817">U1590-U1564</f>
        <v>0</v>
      </c>
      <c r="AU1590" s="1056">
        <f t="shared" ref="AU1590:AU1593" si="818">V1590-V1564</f>
        <v>0</v>
      </c>
      <c r="AV1590" s="1056">
        <f t="shared" ref="AV1590:AV1593" si="819">W1590-W1564</f>
        <v>0</v>
      </c>
      <c r="AW1590" s="1056">
        <f t="shared" ref="AW1590:AW1593" si="820">X1590-X1564</f>
        <v>0</v>
      </c>
      <c r="AX1590" s="1056">
        <f t="shared" ref="AX1590:AX1593" si="821">Y1590-Y1564</f>
        <v>0</v>
      </c>
      <c r="AY1590" s="1056">
        <f t="shared" ref="AY1590:AY1593" si="822">Z1590-Z1564</f>
        <v>0</v>
      </c>
    </row>
    <row r="1591" spans="2:52" ht="33.75" hidden="1" customHeight="1" x14ac:dyDescent="0.2">
      <c r="B1591" s="787"/>
      <c r="C1591" s="788">
        <v>45054</v>
      </c>
      <c r="D1591" s="997">
        <v>28</v>
      </c>
      <c r="E1591" s="998">
        <v>26</v>
      </c>
      <c r="F1591" s="995">
        <v>1</v>
      </c>
      <c r="G1591" s="999">
        <v>0</v>
      </c>
      <c r="H1591" s="998">
        <v>28</v>
      </c>
      <c r="I1591" s="999">
        <v>1</v>
      </c>
      <c r="J1591" s="998">
        <v>13</v>
      </c>
      <c r="K1591" s="995">
        <v>0</v>
      </c>
      <c r="L1591" s="999">
        <v>14</v>
      </c>
      <c r="M1591" s="998">
        <v>0</v>
      </c>
      <c r="N1591" s="999">
        <v>11</v>
      </c>
      <c r="O1591" s="997">
        <v>15</v>
      </c>
      <c r="P1591" s="998">
        <v>15</v>
      </c>
      <c r="Q1591" s="995">
        <v>0</v>
      </c>
      <c r="R1591" s="999">
        <v>15</v>
      </c>
      <c r="S1591" s="998">
        <v>15</v>
      </c>
      <c r="T1591" s="995">
        <v>0</v>
      </c>
      <c r="U1591" s="995">
        <v>1</v>
      </c>
      <c r="V1591" s="999">
        <v>14</v>
      </c>
      <c r="W1591" s="998">
        <v>15</v>
      </c>
      <c r="X1591" s="995">
        <v>0</v>
      </c>
      <c r="Y1591" s="995">
        <v>1</v>
      </c>
      <c r="Z1591" s="999">
        <v>14</v>
      </c>
      <c r="AA1591" s="848">
        <v>227</v>
      </c>
      <c r="AB1591" s="540"/>
      <c r="AC1591" s="1056">
        <f>D1591-D1565</f>
        <v>0</v>
      </c>
      <c r="AD1591" s="1056">
        <f t="shared" si="801"/>
        <v>0</v>
      </c>
      <c r="AE1591" s="1056">
        <f t="shared" si="802"/>
        <v>0</v>
      </c>
      <c r="AF1591" s="1056">
        <f t="shared" si="803"/>
        <v>0</v>
      </c>
      <c r="AG1591" s="1056">
        <f t="shared" si="804"/>
        <v>0</v>
      </c>
      <c r="AH1591" s="1056">
        <f t="shared" si="805"/>
        <v>0</v>
      </c>
      <c r="AI1591" s="1056">
        <f t="shared" si="806"/>
        <v>0</v>
      </c>
      <c r="AJ1591" s="1056">
        <f t="shared" si="807"/>
        <v>0</v>
      </c>
      <c r="AK1591" s="1056">
        <f t="shared" si="808"/>
        <v>0</v>
      </c>
      <c r="AL1591" s="1056">
        <f t="shared" si="809"/>
        <v>0</v>
      </c>
      <c r="AM1591" s="1056">
        <f t="shared" si="810"/>
        <v>0</v>
      </c>
      <c r="AN1591" s="1056">
        <f t="shared" si="811"/>
        <v>0</v>
      </c>
      <c r="AO1591" s="1056">
        <f t="shared" si="812"/>
        <v>0</v>
      </c>
      <c r="AP1591" s="1056">
        <f t="shared" si="813"/>
        <v>0</v>
      </c>
      <c r="AQ1591" s="1056">
        <f t="shared" si="814"/>
        <v>0</v>
      </c>
      <c r="AR1591" s="1056">
        <f t="shared" si="815"/>
        <v>0</v>
      </c>
      <c r="AS1591" s="1056">
        <f t="shared" si="816"/>
        <v>0</v>
      </c>
      <c r="AT1591" s="1056">
        <f t="shared" si="817"/>
        <v>0</v>
      </c>
      <c r="AU1591" s="1056">
        <f t="shared" si="818"/>
        <v>0</v>
      </c>
      <c r="AV1591" s="1056">
        <f t="shared" si="819"/>
        <v>0</v>
      </c>
      <c r="AW1591" s="1056">
        <f t="shared" si="820"/>
        <v>0</v>
      </c>
      <c r="AX1591" s="1056">
        <f t="shared" si="821"/>
        <v>0</v>
      </c>
      <c r="AY1591" s="1056">
        <f t="shared" si="822"/>
        <v>0</v>
      </c>
    </row>
    <row r="1592" spans="2:52" ht="33.75" hidden="1" customHeight="1" x14ac:dyDescent="0.2">
      <c r="B1592" s="787"/>
      <c r="C1592" s="788">
        <v>45070</v>
      </c>
      <c r="D1592" s="997">
        <v>10</v>
      </c>
      <c r="E1592" s="998">
        <v>10</v>
      </c>
      <c r="F1592" s="995">
        <v>0</v>
      </c>
      <c r="G1592" s="999">
        <v>0</v>
      </c>
      <c r="H1592" s="998">
        <v>10</v>
      </c>
      <c r="I1592" s="999">
        <v>0</v>
      </c>
      <c r="J1592" s="998">
        <v>10</v>
      </c>
      <c r="K1592" s="995">
        <v>0</v>
      </c>
      <c r="L1592" s="999">
        <v>0</v>
      </c>
      <c r="M1592" s="998">
        <v>0</v>
      </c>
      <c r="N1592" s="999">
        <v>4</v>
      </c>
      <c r="O1592" s="997">
        <v>12</v>
      </c>
      <c r="P1592" s="998">
        <v>12</v>
      </c>
      <c r="Q1592" s="995">
        <v>0</v>
      </c>
      <c r="R1592" s="999">
        <v>44</v>
      </c>
      <c r="S1592" s="998">
        <v>12</v>
      </c>
      <c r="T1592" s="995">
        <v>0</v>
      </c>
      <c r="U1592" s="995">
        <v>0</v>
      </c>
      <c r="V1592" s="999">
        <v>44</v>
      </c>
      <c r="W1592" s="998">
        <v>12</v>
      </c>
      <c r="X1592" s="995">
        <v>0</v>
      </c>
      <c r="Y1592" s="995">
        <v>0</v>
      </c>
      <c r="Z1592" s="999">
        <v>44</v>
      </c>
      <c r="AA1592" s="848">
        <v>224</v>
      </c>
      <c r="AB1592" s="540"/>
      <c r="AC1592" s="1056">
        <f>D1592-D1566</f>
        <v>0</v>
      </c>
      <c r="AD1592" s="1056">
        <f t="shared" si="801"/>
        <v>0</v>
      </c>
      <c r="AE1592" s="1056">
        <f t="shared" si="802"/>
        <v>0</v>
      </c>
      <c r="AF1592" s="1056">
        <f t="shared" si="803"/>
        <v>0</v>
      </c>
      <c r="AG1592" s="1056">
        <f t="shared" si="804"/>
        <v>0</v>
      </c>
      <c r="AH1592" s="1056">
        <f t="shared" si="805"/>
        <v>0</v>
      </c>
      <c r="AI1592" s="1056">
        <f t="shared" si="806"/>
        <v>0</v>
      </c>
      <c r="AJ1592" s="1056">
        <f t="shared" si="807"/>
        <v>0</v>
      </c>
      <c r="AK1592" s="1056">
        <f t="shared" si="808"/>
        <v>0</v>
      </c>
      <c r="AL1592" s="1056">
        <f t="shared" si="809"/>
        <v>0</v>
      </c>
      <c r="AM1592" s="1056">
        <f t="shared" si="810"/>
        <v>0</v>
      </c>
      <c r="AN1592" s="1056">
        <f t="shared" si="811"/>
        <v>0</v>
      </c>
      <c r="AO1592" s="1056">
        <f t="shared" si="812"/>
        <v>0</v>
      </c>
      <c r="AP1592" s="1056">
        <f t="shared" si="813"/>
        <v>0</v>
      </c>
      <c r="AQ1592" s="1056">
        <f t="shared" si="814"/>
        <v>0</v>
      </c>
      <c r="AR1592" s="1056">
        <f t="shared" si="815"/>
        <v>0</v>
      </c>
      <c r="AS1592" s="1056">
        <f t="shared" si="816"/>
        <v>0</v>
      </c>
      <c r="AT1592" s="1056">
        <f t="shared" si="817"/>
        <v>0</v>
      </c>
      <c r="AU1592" s="1056">
        <f t="shared" si="818"/>
        <v>0</v>
      </c>
      <c r="AV1592" s="1056">
        <f t="shared" si="819"/>
        <v>0</v>
      </c>
      <c r="AW1592" s="1056">
        <f t="shared" si="820"/>
        <v>0</v>
      </c>
      <c r="AX1592" s="1056">
        <f t="shared" si="821"/>
        <v>0</v>
      </c>
      <c r="AY1592" s="1056">
        <f t="shared" si="822"/>
        <v>0</v>
      </c>
    </row>
    <row r="1593" spans="2:52" ht="33.75" hidden="1" customHeight="1" x14ac:dyDescent="0.2">
      <c r="B1593" s="787"/>
      <c r="C1593" s="788">
        <v>45082</v>
      </c>
      <c r="D1593" s="1013">
        <v>27</v>
      </c>
      <c r="E1593" s="1014">
        <v>20</v>
      </c>
      <c r="F1593" s="1015">
        <v>7</v>
      </c>
      <c r="G1593" s="999">
        <v>0</v>
      </c>
      <c r="H1593" s="1014">
        <v>20</v>
      </c>
      <c r="I1593" s="1016">
        <v>7</v>
      </c>
      <c r="J1593" s="1014">
        <v>14</v>
      </c>
      <c r="K1593" s="995">
        <v>0</v>
      </c>
      <c r="L1593" s="1016">
        <v>12</v>
      </c>
      <c r="M1593" s="998">
        <v>0</v>
      </c>
      <c r="N1593" s="1016">
        <v>6</v>
      </c>
      <c r="O1593" s="997">
        <v>0</v>
      </c>
      <c r="P1593" s="998">
        <v>2</v>
      </c>
      <c r="Q1593" s="995">
        <v>0</v>
      </c>
      <c r="R1593" s="1016">
        <v>39</v>
      </c>
      <c r="S1593" s="998">
        <v>2</v>
      </c>
      <c r="T1593" s="995">
        <v>0</v>
      </c>
      <c r="U1593" s="995">
        <v>0</v>
      </c>
      <c r="V1593" s="1016">
        <v>39</v>
      </c>
      <c r="W1593" s="998">
        <v>2</v>
      </c>
      <c r="X1593" s="995">
        <v>0</v>
      </c>
      <c r="Y1593" s="995">
        <v>0</v>
      </c>
      <c r="Z1593" s="1016">
        <v>39</v>
      </c>
      <c r="AA1593" s="848">
        <v>236</v>
      </c>
      <c r="AB1593" s="540" t="s">
        <v>634</v>
      </c>
      <c r="AC1593" s="1056">
        <f>D1593-D1567</f>
        <v>27</v>
      </c>
      <c r="AD1593" s="1056">
        <f t="shared" si="801"/>
        <v>20</v>
      </c>
      <c r="AE1593" s="1056">
        <f t="shared" si="802"/>
        <v>7</v>
      </c>
      <c r="AF1593" s="1056">
        <f t="shared" si="803"/>
        <v>0</v>
      </c>
      <c r="AG1593" s="1056">
        <f t="shared" si="804"/>
        <v>20</v>
      </c>
      <c r="AH1593" s="1056">
        <f t="shared" si="805"/>
        <v>7</v>
      </c>
      <c r="AI1593" s="1056">
        <f t="shared" si="806"/>
        <v>14</v>
      </c>
      <c r="AJ1593" s="1056">
        <f t="shared" si="807"/>
        <v>0</v>
      </c>
      <c r="AK1593" s="1056">
        <f t="shared" si="808"/>
        <v>12</v>
      </c>
      <c r="AL1593" s="1056">
        <f t="shared" si="809"/>
        <v>0</v>
      </c>
      <c r="AM1593" s="1056">
        <f t="shared" si="810"/>
        <v>4</v>
      </c>
      <c r="AN1593" s="1056">
        <f t="shared" si="811"/>
        <v>0</v>
      </c>
      <c r="AO1593" s="1056">
        <f t="shared" si="812"/>
        <v>0</v>
      </c>
      <c r="AP1593" s="1056">
        <f t="shared" si="813"/>
        <v>0</v>
      </c>
      <c r="AQ1593" s="1056">
        <f t="shared" si="814"/>
        <v>-16</v>
      </c>
      <c r="AR1593" s="1056">
        <f t="shared" si="815"/>
        <v>0</v>
      </c>
      <c r="AS1593" s="1056">
        <f t="shared" si="816"/>
        <v>0</v>
      </c>
      <c r="AT1593" s="1056">
        <f t="shared" si="817"/>
        <v>0</v>
      </c>
      <c r="AU1593" s="1056">
        <f t="shared" si="818"/>
        <v>-16</v>
      </c>
      <c r="AV1593" s="1056">
        <f t="shared" si="819"/>
        <v>0</v>
      </c>
      <c r="AW1593" s="1056">
        <f t="shared" si="820"/>
        <v>0</v>
      </c>
      <c r="AX1593" s="1056">
        <f t="shared" si="821"/>
        <v>0</v>
      </c>
      <c r="AY1593" s="1056">
        <f t="shared" si="822"/>
        <v>-16</v>
      </c>
    </row>
    <row r="1594" spans="2:52" ht="33.75" hidden="1" customHeight="1" x14ac:dyDescent="0.2">
      <c r="B1594" s="787"/>
      <c r="C1594" s="788">
        <v>45098</v>
      </c>
      <c r="D1594" s="1013">
        <v>34</v>
      </c>
      <c r="E1594" s="1014">
        <v>21</v>
      </c>
      <c r="F1594" s="1015">
        <v>12</v>
      </c>
      <c r="G1594" s="1016">
        <v>0</v>
      </c>
      <c r="H1594" s="1014">
        <v>22</v>
      </c>
      <c r="I1594" s="1016">
        <v>12</v>
      </c>
      <c r="J1594" s="1014">
        <v>23</v>
      </c>
      <c r="K1594" s="1015">
        <v>0</v>
      </c>
      <c r="L1594" s="1016">
        <v>10</v>
      </c>
      <c r="M1594" s="1014">
        <v>0</v>
      </c>
      <c r="N1594" s="1016">
        <v>30</v>
      </c>
      <c r="O1594" s="1013">
        <v>14</v>
      </c>
      <c r="P1594" s="1014">
        <v>14</v>
      </c>
      <c r="Q1594" s="1015">
        <v>0</v>
      </c>
      <c r="R1594" s="1016">
        <v>62</v>
      </c>
      <c r="S1594" s="1014">
        <v>14</v>
      </c>
      <c r="T1594" s="1015">
        <v>0</v>
      </c>
      <c r="U1594" s="1015">
        <v>14</v>
      </c>
      <c r="V1594" s="1016">
        <v>48</v>
      </c>
      <c r="W1594" s="1014">
        <v>14</v>
      </c>
      <c r="X1594" s="1015">
        <v>0</v>
      </c>
      <c r="Y1594" s="1015">
        <v>14</v>
      </c>
      <c r="Z1594" s="1016">
        <v>48</v>
      </c>
      <c r="AA1594" s="848">
        <v>406</v>
      </c>
      <c r="AB1594" s="540" t="s">
        <v>715</v>
      </c>
      <c r="AC1594" s="1056">
        <v>34</v>
      </c>
      <c r="AD1594" s="1056">
        <v>21</v>
      </c>
      <c r="AE1594" s="1056">
        <v>12</v>
      </c>
      <c r="AF1594" s="1056">
        <v>0</v>
      </c>
      <c r="AG1594" s="1056">
        <v>22</v>
      </c>
      <c r="AH1594" s="1056">
        <v>12</v>
      </c>
      <c r="AI1594" s="1056">
        <v>23</v>
      </c>
      <c r="AJ1594" s="1056">
        <v>0</v>
      </c>
      <c r="AK1594" s="1056">
        <v>10</v>
      </c>
      <c r="AL1594" s="1056">
        <v>0</v>
      </c>
      <c r="AM1594" s="1056">
        <v>30</v>
      </c>
      <c r="AN1594" s="1056">
        <v>14</v>
      </c>
      <c r="AO1594" s="1056">
        <v>14</v>
      </c>
      <c r="AP1594" s="1056">
        <v>0</v>
      </c>
      <c r="AQ1594" s="1056">
        <v>62</v>
      </c>
      <c r="AR1594" s="1056">
        <v>14</v>
      </c>
      <c r="AS1594" s="1056">
        <v>0</v>
      </c>
      <c r="AT1594" s="1056">
        <v>14</v>
      </c>
      <c r="AU1594" s="1056">
        <v>48</v>
      </c>
      <c r="AV1594" s="1056">
        <v>14</v>
      </c>
      <c r="AW1594" s="1056">
        <v>0</v>
      </c>
      <c r="AX1594" s="1056">
        <v>14</v>
      </c>
      <c r="AY1594" s="1056">
        <v>48</v>
      </c>
    </row>
    <row r="1595" spans="2:52" ht="33.75" hidden="1" customHeight="1" x14ac:dyDescent="0.2">
      <c r="B1595" s="845"/>
      <c r="C1595" s="788">
        <v>45110</v>
      </c>
      <c r="D1595" s="1013">
        <v>42</v>
      </c>
      <c r="E1595" s="1014">
        <v>37</v>
      </c>
      <c r="F1595" s="1015">
        <v>1</v>
      </c>
      <c r="G1595" s="1016">
        <v>0</v>
      </c>
      <c r="H1595" s="1014">
        <v>45</v>
      </c>
      <c r="I1595" s="1016">
        <v>1</v>
      </c>
      <c r="J1595" s="1014">
        <v>40</v>
      </c>
      <c r="K1595" s="1015">
        <v>1</v>
      </c>
      <c r="L1595" s="1016">
        <v>2</v>
      </c>
      <c r="M1595" s="1014">
        <v>0</v>
      </c>
      <c r="N1595" s="1016">
        <v>11</v>
      </c>
      <c r="O1595" s="1013">
        <v>23</v>
      </c>
      <c r="P1595" s="1014">
        <v>26</v>
      </c>
      <c r="Q1595" s="1015">
        <v>0</v>
      </c>
      <c r="R1595" s="1016">
        <v>37</v>
      </c>
      <c r="S1595" s="1014">
        <v>26</v>
      </c>
      <c r="T1595" s="1015">
        <v>0</v>
      </c>
      <c r="U1595" s="1015">
        <v>6</v>
      </c>
      <c r="V1595" s="1016">
        <v>31</v>
      </c>
      <c r="W1595" s="1014">
        <v>28</v>
      </c>
      <c r="X1595" s="1015">
        <v>0</v>
      </c>
      <c r="Y1595" s="1015">
        <v>6</v>
      </c>
      <c r="Z1595" s="1016">
        <v>31</v>
      </c>
      <c r="AA1595" s="848">
        <v>394</v>
      </c>
      <c r="AB1595" s="540" t="s">
        <v>715</v>
      </c>
      <c r="AC1595" s="1056">
        <v>42</v>
      </c>
      <c r="AD1595" s="1056">
        <v>37</v>
      </c>
      <c r="AE1595" s="1056">
        <v>1</v>
      </c>
      <c r="AF1595" s="1056">
        <v>0</v>
      </c>
      <c r="AG1595" s="1056">
        <v>45</v>
      </c>
      <c r="AH1595" s="1056">
        <v>1</v>
      </c>
      <c r="AI1595" s="1056">
        <v>40</v>
      </c>
      <c r="AJ1595" s="1056">
        <v>1</v>
      </c>
      <c r="AK1595" s="1056">
        <v>2</v>
      </c>
      <c r="AL1595" s="1056">
        <v>0</v>
      </c>
      <c r="AM1595" s="1056">
        <v>11</v>
      </c>
      <c r="AN1595" s="1056">
        <v>23</v>
      </c>
      <c r="AO1595" s="1056">
        <v>26</v>
      </c>
      <c r="AP1595" s="1056">
        <v>0</v>
      </c>
      <c r="AQ1595" s="1056">
        <v>37</v>
      </c>
      <c r="AR1595" s="1056">
        <v>26</v>
      </c>
      <c r="AS1595" s="1056">
        <v>0</v>
      </c>
      <c r="AT1595" s="1056">
        <v>6</v>
      </c>
      <c r="AU1595" s="1056">
        <v>31</v>
      </c>
      <c r="AV1595" s="1056">
        <v>28</v>
      </c>
      <c r="AW1595" s="1056">
        <v>0</v>
      </c>
      <c r="AX1595" s="1056">
        <v>6</v>
      </c>
      <c r="AY1595" s="1056">
        <v>31</v>
      </c>
    </row>
    <row r="1596" spans="2:52" ht="33.75" hidden="1" customHeight="1" x14ac:dyDescent="0.2">
      <c r="B1596" s="845"/>
      <c r="C1596" s="788">
        <v>45120</v>
      </c>
      <c r="D1596" s="1013">
        <v>45</v>
      </c>
      <c r="E1596" s="1014">
        <v>45</v>
      </c>
      <c r="F1596" s="1015">
        <v>0</v>
      </c>
      <c r="G1596" s="1016">
        <v>0</v>
      </c>
      <c r="H1596" s="1014">
        <v>45</v>
      </c>
      <c r="I1596" s="1016">
        <v>0</v>
      </c>
      <c r="J1596" s="1014">
        <v>22</v>
      </c>
      <c r="K1596" s="1015">
        <v>0</v>
      </c>
      <c r="L1596" s="1016">
        <v>23</v>
      </c>
      <c r="M1596" s="1014">
        <v>0</v>
      </c>
      <c r="N1596" s="1016">
        <v>25</v>
      </c>
      <c r="O1596" s="1013">
        <v>35</v>
      </c>
      <c r="P1596" s="1014">
        <v>35</v>
      </c>
      <c r="Q1596" s="1015">
        <v>0</v>
      </c>
      <c r="R1596" s="1016">
        <v>46</v>
      </c>
      <c r="S1596" s="1014">
        <v>35</v>
      </c>
      <c r="T1596" s="1015">
        <v>0</v>
      </c>
      <c r="U1596" s="1015">
        <v>0</v>
      </c>
      <c r="V1596" s="1016">
        <v>46</v>
      </c>
      <c r="W1596" s="1014">
        <v>35</v>
      </c>
      <c r="X1596" s="1015">
        <v>0</v>
      </c>
      <c r="Y1596" s="1015">
        <v>0</v>
      </c>
      <c r="Z1596" s="1016">
        <v>46</v>
      </c>
      <c r="AA1596" s="848">
        <v>483</v>
      </c>
      <c r="AB1596" s="540" t="s">
        <v>715</v>
      </c>
      <c r="AC1596" s="1414">
        <v>45</v>
      </c>
      <c r="AD1596" s="1414">
        <v>45</v>
      </c>
      <c r="AE1596" s="1414">
        <v>0</v>
      </c>
      <c r="AF1596" s="1414">
        <v>0</v>
      </c>
      <c r="AG1596" s="1414">
        <v>45</v>
      </c>
      <c r="AH1596" s="1414">
        <v>0</v>
      </c>
      <c r="AI1596" s="1414">
        <v>22</v>
      </c>
      <c r="AJ1596" s="1414">
        <v>0</v>
      </c>
      <c r="AK1596" s="1414">
        <v>23</v>
      </c>
      <c r="AL1596" s="1414">
        <v>0</v>
      </c>
      <c r="AM1596" s="1414">
        <v>25</v>
      </c>
      <c r="AN1596" s="1414">
        <v>35</v>
      </c>
      <c r="AO1596" s="1414">
        <v>35</v>
      </c>
      <c r="AP1596" s="1414">
        <v>0</v>
      </c>
      <c r="AQ1596" s="1414">
        <v>46</v>
      </c>
      <c r="AR1596" s="1414">
        <v>35</v>
      </c>
      <c r="AS1596" s="1414">
        <v>0</v>
      </c>
      <c r="AT1596" s="1414">
        <v>0</v>
      </c>
      <c r="AU1596" s="1414">
        <v>46</v>
      </c>
      <c r="AV1596" s="1414">
        <v>35</v>
      </c>
      <c r="AW1596" s="1414">
        <v>0</v>
      </c>
      <c r="AX1596" s="1414">
        <v>0</v>
      </c>
      <c r="AY1596" s="1414">
        <v>46</v>
      </c>
    </row>
    <row r="1597" spans="2:52" ht="33.75" hidden="1" customHeight="1" x14ac:dyDescent="0.2">
      <c r="B1597" s="1896" t="s">
        <v>412</v>
      </c>
      <c r="C1597" s="1897"/>
      <c r="D1597" s="424">
        <f>SUM(D1590:D1596)</f>
        <v>210</v>
      </c>
      <c r="E1597" s="424">
        <f t="shared" ref="E1597:AA1597" si="823">SUM(E1590:E1596)</f>
        <v>175</v>
      </c>
      <c r="F1597" s="424">
        <f t="shared" si="823"/>
        <v>21</v>
      </c>
      <c r="G1597" s="424">
        <f t="shared" si="823"/>
        <v>0</v>
      </c>
      <c r="H1597" s="424">
        <f t="shared" si="823"/>
        <v>194</v>
      </c>
      <c r="I1597" s="424">
        <f t="shared" si="823"/>
        <v>21</v>
      </c>
      <c r="J1597" s="424">
        <f t="shared" si="823"/>
        <v>134</v>
      </c>
      <c r="K1597" s="424">
        <f t="shared" si="823"/>
        <v>1</v>
      </c>
      <c r="L1597" s="424">
        <f t="shared" si="823"/>
        <v>66</v>
      </c>
      <c r="M1597" s="424">
        <f t="shared" si="823"/>
        <v>0</v>
      </c>
      <c r="N1597" s="424">
        <f t="shared" si="823"/>
        <v>109</v>
      </c>
      <c r="O1597" s="424">
        <f t="shared" si="823"/>
        <v>104</v>
      </c>
      <c r="P1597" s="424">
        <f t="shared" si="823"/>
        <v>109</v>
      </c>
      <c r="Q1597" s="424">
        <f t="shared" si="823"/>
        <v>0</v>
      </c>
      <c r="R1597" s="424">
        <f t="shared" si="823"/>
        <v>275</v>
      </c>
      <c r="S1597" s="424">
        <f t="shared" si="823"/>
        <v>109</v>
      </c>
      <c r="T1597" s="424">
        <f t="shared" si="823"/>
        <v>0</v>
      </c>
      <c r="U1597" s="424">
        <f t="shared" si="823"/>
        <v>22</v>
      </c>
      <c r="V1597" s="424">
        <f t="shared" si="823"/>
        <v>253</v>
      </c>
      <c r="W1597" s="424">
        <f t="shared" si="823"/>
        <v>111</v>
      </c>
      <c r="X1597" s="424">
        <f t="shared" si="823"/>
        <v>0</v>
      </c>
      <c r="Y1597" s="424">
        <f t="shared" si="823"/>
        <v>22</v>
      </c>
      <c r="Z1597" s="424">
        <f t="shared" si="823"/>
        <v>253</v>
      </c>
      <c r="AA1597" s="424">
        <f t="shared" si="823"/>
        <v>2189</v>
      </c>
      <c r="AB1597" s="573"/>
      <c r="AC1597" s="1057">
        <f t="shared" ref="AC1597:AY1597" si="824">SUM(AC1590:AC1595)</f>
        <v>103</v>
      </c>
      <c r="AD1597" s="1057">
        <f t="shared" si="824"/>
        <v>78</v>
      </c>
      <c r="AE1597" s="1057">
        <f t="shared" si="824"/>
        <v>20</v>
      </c>
      <c r="AF1597" s="1057">
        <f t="shared" si="824"/>
        <v>0</v>
      </c>
      <c r="AG1597" s="1057">
        <f t="shared" si="824"/>
        <v>87</v>
      </c>
      <c r="AH1597" s="1057">
        <f t="shared" si="824"/>
        <v>20</v>
      </c>
      <c r="AI1597" s="1057">
        <f t="shared" si="824"/>
        <v>77</v>
      </c>
      <c r="AJ1597" s="1057">
        <f t="shared" si="824"/>
        <v>1</v>
      </c>
      <c r="AK1597" s="1057">
        <f t="shared" si="824"/>
        <v>24</v>
      </c>
      <c r="AL1597" s="1057">
        <f t="shared" si="824"/>
        <v>0</v>
      </c>
      <c r="AM1597" s="1057">
        <f t="shared" si="824"/>
        <v>45</v>
      </c>
      <c r="AN1597" s="1057">
        <f t="shared" si="824"/>
        <v>37</v>
      </c>
      <c r="AO1597" s="1057">
        <f t="shared" si="824"/>
        <v>40</v>
      </c>
      <c r="AP1597" s="1057">
        <f t="shared" si="824"/>
        <v>0</v>
      </c>
      <c r="AQ1597" s="1057">
        <f t="shared" si="824"/>
        <v>83</v>
      </c>
      <c r="AR1597" s="1057">
        <f t="shared" si="824"/>
        <v>40</v>
      </c>
      <c r="AS1597" s="1057">
        <f t="shared" si="824"/>
        <v>0</v>
      </c>
      <c r="AT1597" s="1057">
        <f t="shared" si="824"/>
        <v>20</v>
      </c>
      <c r="AU1597" s="1057">
        <f t="shared" si="824"/>
        <v>63</v>
      </c>
      <c r="AV1597" s="1057">
        <f t="shared" si="824"/>
        <v>42</v>
      </c>
      <c r="AW1597" s="1057">
        <f t="shared" si="824"/>
        <v>0</v>
      </c>
      <c r="AX1597" s="1057">
        <f t="shared" si="824"/>
        <v>20</v>
      </c>
      <c r="AY1597" s="1057">
        <f t="shared" si="824"/>
        <v>63</v>
      </c>
      <c r="AZ1597" s="881"/>
    </row>
    <row r="1598" spans="2:52" ht="12" hidden="1" customHeight="1" x14ac:dyDescent="0.2"/>
    <row r="1599" spans="2:52" ht="12" hidden="1" customHeight="1" x14ac:dyDescent="0.2"/>
    <row r="1600" spans="2:52" ht="25.5" hidden="1" customHeight="1" x14ac:dyDescent="0.2">
      <c r="B1600" s="791" t="s">
        <v>1173</v>
      </c>
      <c r="C1600" s="89"/>
      <c r="D1600" s="99" t="s">
        <v>1164</v>
      </c>
      <c r="E1600" s="99" t="s">
        <v>1165</v>
      </c>
      <c r="F1600" s="99" t="s">
        <v>1166</v>
      </c>
      <c r="G1600" s="99" t="s">
        <v>1167</v>
      </c>
      <c r="H1600" s="99" t="s">
        <v>1168</v>
      </c>
      <c r="I1600" s="99" t="s">
        <v>1169</v>
      </c>
      <c r="J1600" s="99" t="s">
        <v>1170</v>
      </c>
      <c r="K1600" s="99" t="s">
        <v>1171</v>
      </c>
    </row>
    <row r="1601" spans="2:36" ht="45.75" hidden="1" customHeight="1" x14ac:dyDescent="0.2">
      <c r="B1601" s="83" t="s">
        <v>410</v>
      </c>
      <c r="C1601" s="782" t="s">
        <v>1175</v>
      </c>
      <c r="D1601" s="1044" t="s">
        <v>55</v>
      </c>
      <c r="E1601" s="1044" t="s">
        <v>57</v>
      </c>
      <c r="F1601" s="1044" t="s">
        <v>58</v>
      </c>
      <c r="G1601" s="1044" t="s">
        <v>1172</v>
      </c>
      <c r="H1601" s="1044" t="s">
        <v>77</v>
      </c>
      <c r="I1601" s="1044" t="s">
        <v>62</v>
      </c>
      <c r="J1601" s="1044" t="s">
        <v>63</v>
      </c>
      <c r="K1601" s="1044" t="s">
        <v>64</v>
      </c>
      <c r="L1601" s="783" t="s">
        <v>412</v>
      </c>
      <c r="AC1601" s="1044" t="s">
        <v>55</v>
      </c>
      <c r="AD1601" s="1044" t="s">
        <v>57</v>
      </c>
      <c r="AE1601" s="1044" t="s">
        <v>58</v>
      </c>
      <c r="AF1601" s="1044" t="s">
        <v>1172</v>
      </c>
      <c r="AG1601" s="1044" t="s">
        <v>77</v>
      </c>
      <c r="AH1601" s="1044" t="s">
        <v>62</v>
      </c>
      <c r="AI1601" s="1044" t="s">
        <v>63</v>
      </c>
      <c r="AJ1601" s="1044" t="s">
        <v>64</v>
      </c>
    </row>
    <row r="1602" spans="2:36" ht="33.75" hidden="1" customHeight="1" x14ac:dyDescent="0.2">
      <c r="B1602" s="787"/>
      <c r="C1602" s="1083" t="s">
        <v>1496</v>
      </c>
      <c r="D1602" s="937">
        <v>2</v>
      </c>
      <c r="E1602" s="937">
        <v>4</v>
      </c>
      <c r="F1602" s="937">
        <v>3</v>
      </c>
      <c r="G1602" s="937">
        <v>3</v>
      </c>
      <c r="H1602" s="937">
        <v>3</v>
      </c>
      <c r="I1602" s="937">
        <v>1</v>
      </c>
      <c r="J1602" s="937">
        <v>1</v>
      </c>
      <c r="K1602" s="937">
        <v>1</v>
      </c>
      <c r="L1602" s="1046">
        <f t="shared" ref="L1602:L1611" si="825">SUM(D1602:K1602)</f>
        <v>18</v>
      </c>
      <c r="AC1602" s="793">
        <f>D1602-D1573</f>
        <v>0</v>
      </c>
      <c r="AD1602" s="793">
        <f t="shared" ref="AD1602:AJ1607" si="826">E1602-E1573</f>
        <v>0</v>
      </c>
      <c r="AE1602" s="793">
        <f t="shared" si="826"/>
        <v>0</v>
      </c>
      <c r="AF1602" s="793">
        <f t="shared" si="826"/>
        <v>0</v>
      </c>
      <c r="AG1602" s="793">
        <f t="shared" si="826"/>
        <v>0</v>
      </c>
      <c r="AH1602" s="793">
        <f t="shared" si="826"/>
        <v>0</v>
      </c>
      <c r="AI1602" s="793">
        <f t="shared" si="826"/>
        <v>0</v>
      </c>
      <c r="AJ1602" s="793">
        <f t="shared" si="826"/>
        <v>0</v>
      </c>
    </row>
    <row r="1603" spans="2:36" ht="33.75" hidden="1" customHeight="1" x14ac:dyDescent="0.2">
      <c r="B1603" s="787"/>
      <c r="C1603" s="888">
        <v>45062</v>
      </c>
      <c r="D1603" s="937">
        <v>6</v>
      </c>
      <c r="E1603" s="937">
        <v>6</v>
      </c>
      <c r="F1603" s="937">
        <v>6</v>
      </c>
      <c r="G1603" s="937">
        <v>12</v>
      </c>
      <c r="H1603" s="937">
        <v>6</v>
      </c>
      <c r="I1603" s="937">
        <v>6</v>
      </c>
      <c r="J1603" s="937">
        <v>6</v>
      </c>
      <c r="K1603" s="937">
        <v>6</v>
      </c>
      <c r="L1603" s="1046">
        <f t="shared" si="825"/>
        <v>54</v>
      </c>
      <c r="AB1603" s="540"/>
      <c r="AC1603" s="793">
        <f t="shared" ref="AC1603:AC1607" si="827">D1603-D1574</f>
        <v>0</v>
      </c>
      <c r="AD1603" s="793">
        <f t="shared" si="826"/>
        <v>0</v>
      </c>
      <c r="AE1603" s="793">
        <f t="shared" si="826"/>
        <v>0</v>
      </c>
      <c r="AF1603" s="793">
        <f t="shared" si="826"/>
        <v>0</v>
      </c>
      <c r="AG1603" s="793">
        <f t="shared" si="826"/>
        <v>0</v>
      </c>
      <c r="AH1603" s="793">
        <f t="shared" si="826"/>
        <v>0</v>
      </c>
      <c r="AI1603" s="793">
        <f t="shared" si="826"/>
        <v>0</v>
      </c>
      <c r="AJ1603" s="793">
        <f t="shared" si="826"/>
        <v>0</v>
      </c>
    </row>
    <row r="1604" spans="2:36" ht="33.75" hidden="1" customHeight="1" x14ac:dyDescent="0.2">
      <c r="B1604" s="787"/>
      <c r="C1604" s="888">
        <v>45070</v>
      </c>
      <c r="D1604" s="937">
        <v>11</v>
      </c>
      <c r="E1604" s="937">
        <v>11</v>
      </c>
      <c r="F1604" s="937">
        <v>11</v>
      </c>
      <c r="G1604" s="937">
        <v>11</v>
      </c>
      <c r="H1604" s="937">
        <v>11</v>
      </c>
      <c r="I1604" s="937">
        <v>11</v>
      </c>
      <c r="J1604" s="937">
        <v>11</v>
      </c>
      <c r="K1604" s="937">
        <v>11</v>
      </c>
      <c r="L1604" s="1046">
        <f t="shared" si="825"/>
        <v>88</v>
      </c>
      <c r="AC1604" s="793">
        <f t="shared" si="827"/>
        <v>0</v>
      </c>
      <c r="AD1604" s="793">
        <f t="shared" si="826"/>
        <v>0</v>
      </c>
      <c r="AE1604" s="793">
        <f t="shared" si="826"/>
        <v>0</v>
      </c>
      <c r="AF1604" s="793">
        <f t="shared" si="826"/>
        <v>0</v>
      </c>
      <c r="AG1604" s="793">
        <f t="shared" si="826"/>
        <v>0</v>
      </c>
      <c r="AH1604" s="793">
        <f t="shared" si="826"/>
        <v>0</v>
      </c>
      <c r="AI1604" s="793">
        <f t="shared" si="826"/>
        <v>0</v>
      </c>
      <c r="AJ1604" s="793">
        <f t="shared" si="826"/>
        <v>0</v>
      </c>
    </row>
    <row r="1605" spans="2:36" ht="33.75" hidden="1" customHeight="1" x14ac:dyDescent="0.2">
      <c r="B1605" s="787"/>
      <c r="C1605" s="888">
        <v>45082</v>
      </c>
      <c r="D1605" s="943">
        <v>24</v>
      </c>
      <c r="E1605" s="943">
        <v>24</v>
      </c>
      <c r="F1605" s="943">
        <v>24</v>
      </c>
      <c r="G1605" s="943">
        <v>24</v>
      </c>
      <c r="H1605" s="943">
        <v>24</v>
      </c>
      <c r="I1605" s="943">
        <v>24</v>
      </c>
      <c r="J1605" s="943">
        <v>24</v>
      </c>
      <c r="K1605" s="943">
        <v>24</v>
      </c>
      <c r="L1605" s="1046">
        <f t="shared" si="825"/>
        <v>192</v>
      </c>
      <c r="AB1605" s="540" t="s">
        <v>634</v>
      </c>
      <c r="AC1605" s="793">
        <f t="shared" si="827"/>
        <v>8</v>
      </c>
      <c r="AD1605" s="793">
        <f t="shared" si="826"/>
        <v>8</v>
      </c>
      <c r="AE1605" s="793">
        <f t="shared" si="826"/>
        <v>8</v>
      </c>
      <c r="AF1605" s="793">
        <f t="shared" si="826"/>
        <v>8</v>
      </c>
      <c r="AG1605" s="793">
        <f t="shared" si="826"/>
        <v>8</v>
      </c>
      <c r="AH1605" s="793">
        <f t="shared" si="826"/>
        <v>8</v>
      </c>
      <c r="AI1605" s="793">
        <f t="shared" si="826"/>
        <v>8</v>
      </c>
      <c r="AJ1605" s="793">
        <f t="shared" si="826"/>
        <v>8</v>
      </c>
    </row>
    <row r="1606" spans="2:36" ht="33.75" hidden="1" customHeight="1" x14ac:dyDescent="0.2">
      <c r="B1606" s="849"/>
      <c r="C1606" s="888">
        <v>45098</v>
      </c>
      <c r="D1606" s="943">
        <v>17</v>
      </c>
      <c r="E1606" s="943">
        <v>17</v>
      </c>
      <c r="F1606" s="943">
        <v>17</v>
      </c>
      <c r="G1606" s="943">
        <v>17</v>
      </c>
      <c r="H1606" s="943">
        <v>17</v>
      </c>
      <c r="I1606" s="943">
        <v>17</v>
      </c>
      <c r="J1606" s="943">
        <v>17</v>
      </c>
      <c r="K1606" s="943">
        <v>17</v>
      </c>
      <c r="L1606" s="1046">
        <f t="shared" si="825"/>
        <v>136</v>
      </c>
      <c r="AB1606" s="540" t="s">
        <v>715</v>
      </c>
      <c r="AC1606" s="793">
        <f t="shared" si="827"/>
        <v>17</v>
      </c>
      <c r="AD1606" s="793">
        <f t="shared" si="826"/>
        <v>17</v>
      </c>
      <c r="AE1606" s="793">
        <f t="shared" si="826"/>
        <v>17</v>
      </c>
      <c r="AF1606" s="793">
        <f t="shared" si="826"/>
        <v>17</v>
      </c>
      <c r="AG1606" s="793">
        <f t="shared" si="826"/>
        <v>17</v>
      </c>
      <c r="AH1606" s="793">
        <f t="shared" si="826"/>
        <v>17</v>
      </c>
      <c r="AI1606" s="793">
        <f t="shared" si="826"/>
        <v>17</v>
      </c>
      <c r="AJ1606" s="793">
        <f t="shared" si="826"/>
        <v>17</v>
      </c>
    </row>
    <row r="1607" spans="2:36" ht="33.75" hidden="1" customHeight="1" x14ac:dyDescent="0.2">
      <c r="B1607" s="849"/>
      <c r="C1607" s="888">
        <v>45110</v>
      </c>
      <c r="D1607" s="943">
        <v>14</v>
      </c>
      <c r="E1607" s="943">
        <v>14</v>
      </c>
      <c r="F1607" s="943">
        <v>14</v>
      </c>
      <c r="G1607" s="943">
        <v>14</v>
      </c>
      <c r="H1607" s="943">
        <v>14</v>
      </c>
      <c r="I1607" s="943">
        <v>14</v>
      </c>
      <c r="J1607" s="943">
        <v>14</v>
      </c>
      <c r="K1607" s="943">
        <v>14</v>
      </c>
      <c r="L1607" s="1046">
        <f t="shared" si="825"/>
        <v>112</v>
      </c>
      <c r="AB1607" s="540" t="s">
        <v>715</v>
      </c>
      <c r="AC1607" s="793">
        <f t="shared" si="827"/>
        <v>14</v>
      </c>
      <c r="AD1607" s="793">
        <f t="shared" si="826"/>
        <v>14</v>
      </c>
      <c r="AE1607" s="793">
        <f t="shared" si="826"/>
        <v>14</v>
      </c>
      <c r="AF1607" s="793">
        <f t="shared" si="826"/>
        <v>14</v>
      </c>
      <c r="AG1607" s="793">
        <f t="shared" si="826"/>
        <v>14</v>
      </c>
      <c r="AH1607" s="793">
        <f t="shared" si="826"/>
        <v>14</v>
      </c>
      <c r="AI1607" s="793">
        <f t="shared" si="826"/>
        <v>14</v>
      </c>
      <c r="AJ1607" s="793">
        <f t="shared" si="826"/>
        <v>14</v>
      </c>
    </row>
    <row r="1608" spans="2:36" ht="33.75" hidden="1" customHeight="1" x14ac:dyDescent="0.2">
      <c r="B1608" s="849"/>
      <c r="C1608" s="888"/>
      <c r="D1608" s="943"/>
      <c r="E1608" s="943"/>
      <c r="F1608" s="943"/>
      <c r="G1608" s="943"/>
      <c r="H1608" s="943"/>
      <c r="I1608" s="943"/>
      <c r="J1608" s="943"/>
      <c r="K1608" s="943"/>
      <c r="L1608" s="1046">
        <f t="shared" si="825"/>
        <v>0</v>
      </c>
      <c r="AB1608" s="540"/>
      <c r="AC1608" s="793"/>
      <c r="AD1608" s="793"/>
      <c r="AE1608" s="793"/>
      <c r="AF1608" s="793"/>
      <c r="AG1608" s="793"/>
      <c r="AH1608" s="793"/>
      <c r="AI1608" s="793"/>
      <c r="AJ1608" s="793"/>
    </row>
    <row r="1609" spans="2:36" ht="33.75" hidden="1" customHeight="1" x14ac:dyDescent="0.2">
      <c r="B1609" s="849"/>
      <c r="C1609" s="888"/>
      <c r="D1609" s="943"/>
      <c r="E1609" s="943"/>
      <c r="F1609" s="943"/>
      <c r="G1609" s="943"/>
      <c r="H1609" s="943"/>
      <c r="I1609" s="943"/>
      <c r="J1609" s="943"/>
      <c r="K1609" s="943"/>
      <c r="L1609" s="1046">
        <f t="shared" si="825"/>
        <v>0</v>
      </c>
      <c r="AB1609" s="540"/>
      <c r="AC1609" s="793"/>
      <c r="AD1609" s="793"/>
      <c r="AE1609" s="793"/>
      <c r="AF1609" s="793"/>
      <c r="AG1609" s="793"/>
      <c r="AH1609" s="793"/>
      <c r="AI1609" s="793"/>
      <c r="AJ1609" s="793"/>
    </row>
    <row r="1610" spans="2:36" ht="33.75" hidden="1" customHeight="1" x14ac:dyDescent="0.2">
      <c r="B1610" s="845"/>
      <c r="C1610" s="1050"/>
      <c r="D1610" s="943"/>
      <c r="E1610" s="943"/>
      <c r="F1610" s="943"/>
      <c r="G1610" s="943"/>
      <c r="H1610" s="943"/>
      <c r="I1610" s="943"/>
      <c r="J1610" s="943"/>
      <c r="K1610" s="943"/>
      <c r="L1610" s="1046">
        <f t="shared" si="825"/>
        <v>0</v>
      </c>
      <c r="AB1610" s="540"/>
      <c r="AC1610" s="793"/>
      <c r="AD1610" s="793"/>
      <c r="AE1610" s="793"/>
      <c r="AF1610" s="793"/>
      <c r="AG1610" s="793"/>
      <c r="AH1610" s="793"/>
      <c r="AI1610" s="793"/>
      <c r="AJ1610" s="793"/>
    </row>
    <row r="1611" spans="2:36" ht="33.75" hidden="1" customHeight="1" x14ac:dyDescent="0.2">
      <c r="B1611" s="1898" t="s">
        <v>412</v>
      </c>
      <c r="C1611" s="1898"/>
      <c r="D1611" s="1048">
        <f t="shared" ref="D1611:K1611" si="828">SUM(D1602:D1610)</f>
        <v>74</v>
      </c>
      <c r="E1611" s="1048">
        <f t="shared" si="828"/>
        <v>76</v>
      </c>
      <c r="F1611" s="1048">
        <f t="shared" si="828"/>
        <v>75</v>
      </c>
      <c r="G1611" s="1048">
        <f t="shared" si="828"/>
        <v>81</v>
      </c>
      <c r="H1611" s="1048">
        <f t="shared" si="828"/>
        <v>75</v>
      </c>
      <c r="I1611" s="1048">
        <f t="shared" si="828"/>
        <v>73</v>
      </c>
      <c r="J1611" s="1048">
        <f t="shared" si="828"/>
        <v>73</v>
      </c>
      <c r="K1611" s="1048">
        <f t="shared" si="828"/>
        <v>73</v>
      </c>
      <c r="L1611" s="1048">
        <f t="shared" si="825"/>
        <v>600</v>
      </c>
      <c r="AC1611" s="852">
        <f t="shared" ref="AC1611:AJ1611" si="829">SUM(AC1602:AC1610)</f>
        <v>39</v>
      </c>
      <c r="AD1611" s="852">
        <f t="shared" si="829"/>
        <v>39</v>
      </c>
      <c r="AE1611" s="852">
        <f t="shared" si="829"/>
        <v>39</v>
      </c>
      <c r="AF1611" s="852">
        <f t="shared" si="829"/>
        <v>39</v>
      </c>
      <c r="AG1611" s="852">
        <f t="shared" si="829"/>
        <v>39</v>
      </c>
      <c r="AH1611" s="852">
        <f t="shared" si="829"/>
        <v>39</v>
      </c>
      <c r="AI1611" s="852">
        <f t="shared" si="829"/>
        <v>39</v>
      </c>
      <c r="AJ1611" s="852">
        <f t="shared" si="829"/>
        <v>39</v>
      </c>
    </row>
    <row r="1612" spans="2:36" ht="12" hidden="1" customHeight="1" x14ac:dyDescent="0.2"/>
    <row r="1613" spans="2:36" ht="12" hidden="1" customHeight="1" x14ac:dyDescent="0.2"/>
    <row r="1614" spans="2:36" ht="12" hidden="1" customHeight="1" x14ac:dyDescent="0.2"/>
    <row r="1615" spans="2:36" ht="28.2" hidden="1" x14ac:dyDescent="0.2">
      <c r="B1615" s="726" t="s">
        <v>1545</v>
      </c>
      <c r="I1615" s="654"/>
      <c r="AB1615" s="654"/>
    </row>
    <row r="1616" spans="2:36" ht="12" hidden="1" customHeight="1" x14ac:dyDescent="0.2">
      <c r="AB1616" s="541"/>
    </row>
    <row r="1617" spans="2:52" ht="25.8" hidden="1" x14ac:dyDescent="0.2">
      <c r="B1617" s="792" t="s">
        <v>413</v>
      </c>
      <c r="C1617" s="89"/>
      <c r="D1617" s="1004" t="s">
        <v>414</v>
      </c>
      <c r="E1617" s="1004" t="s">
        <v>6</v>
      </c>
      <c r="F1617" s="1004" t="s">
        <v>262</v>
      </c>
      <c r="G1617" s="1004" t="s">
        <v>435</v>
      </c>
      <c r="H1617" s="1004" t="s">
        <v>7</v>
      </c>
      <c r="I1617" s="1004" t="s">
        <v>8</v>
      </c>
      <c r="J1617" s="1005" t="s">
        <v>22</v>
      </c>
      <c r="K1617" s="1004" t="s">
        <v>23</v>
      </c>
      <c r="L1617" s="1004" t="s">
        <v>24</v>
      </c>
      <c r="M1617" s="1004" t="s">
        <v>9</v>
      </c>
      <c r="N1617" s="1004" t="s">
        <v>415</v>
      </c>
      <c r="O1617" s="1004" t="s">
        <v>20</v>
      </c>
      <c r="P1617" s="1004" t="s">
        <v>10</v>
      </c>
      <c r="Q1617" s="1004" t="s">
        <v>436</v>
      </c>
      <c r="R1617" s="1004" t="s">
        <v>12</v>
      </c>
      <c r="S1617" s="1004" t="s">
        <v>11</v>
      </c>
      <c r="T1617" s="1004" t="s">
        <v>437</v>
      </c>
      <c r="U1617" s="1004" t="s">
        <v>13</v>
      </c>
      <c r="V1617" s="1004" t="s">
        <v>14</v>
      </c>
      <c r="W1617" s="1004" t="s">
        <v>416</v>
      </c>
      <c r="X1617" s="1004" t="s">
        <v>1064</v>
      </c>
      <c r="Y1617" s="1004" t="s">
        <v>15</v>
      </c>
      <c r="Z1617" s="1004" t="s">
        <v>16</v>
      </c>
      <c r="AA1617" s="87"/>
      <c r="AB1617" s="540"/>
      <c r="AC1617" s="790" t="s">
        <v>409</v>
      </c>
      <c r="AD1617" s="81"/>
      <c r="AE1617" s="81"/>
      <c r="AF1617" s="81"/>
      <c r="AG1617" s="81"/>
      <c r="AH1617" s="81"/>
      <c r="AI1617" s="81"/>
      <c r="AJ1617" s="81"/>
      <c r="AK1617" s="81"/>
      <c r="AL1617" s="81"/>
      <c r="AM1617" s="81"/>
      <c r="AN1617" s="81"/>
      <c r="AO1617" s="81"/>
      <c r="AP1617" s="81"/>
      <c r="AQ1617" s="81"/>
      <c r="AR1617" s="81"/>
      <c r="AS1617" s="81"/>
      <c r="AT1617" s="81"/>
      <c r="AU1617" s="81"/>
      <c r="AV1617" s="81"/>
    </row>
    <row r="1618" spans="2:52" ht="53.25" hidden="1" customHeight="1" x14ac:dyDescent="0.2">
      <c r="B1618" s="83" t="s">
        <v>410</v>
      </c>
      <c r="C1618" s="83" t="s">
        <v>1174</v>
      </c>
      <c r="D1618" s="1039" t="s">
        <v>1066</v>
      </c>
      <c r="E1618" s="1040" t="s">
        <v>57</v>
      </c>
      <c r="F1618" s="1041" t="s">
        <v>263</v>
      </c>
      <c r="G1618" s="1042" t="s">
        <v>340</v>
      </c>
      <c r="H1618" s="1040" t="s">
        <v>58</v>
      </c>
      <c r="I1618" s="1042" t="s">
        <v>59</v>
      </c>
      <c r="J1618" s="1043" t="s">
        <v>79</v>
      </c>
      <c r="K1618" s="1041" t="s">
        <v>80</v>
      </c>
      <c r="L1618" s="1042" t="s">
        <v>81</v>
      </c>
      <c r="M1618" s="1040" t="s">
        <v>60</v>
      </c>
      <c r="N1618" s="1042" t="s">
        <v>61</v>
      </c>
      <c r="O1618" s="1039" t="s">
        <v>77</v>
      </c>
      <c r="P1618" s="1040" t="s">
        <v>62</v>
      </c>
      <c r="Q1618" s="1041" t="s">
        <v>349</v>
      </c>
      <c r="R1618" s="1042" t="s">
        <v>65</v>
      </c>
      <c r="S1618" s="1040" t="s">
        <v>63</v>
      </c>
      <c r="T1618" s="1041" t="s">
        <v>350</v>
      </c>
      <c r="U1618" s="1041" t="s">
        <v>66</v>
      </c>
      <c r="V1618" s="1042" t="s">
        <v>67</v>
      </c>
      <c r="W1618" s="1040" t="s">
        <v>64</v>
      </c>
      <c r="X1618" s="1041" t="s">
        <v>351</v>
      </c>
      <c r="Y1618" s="1041" t="s">
        <v>68</v>
      </c>
      <c r="Z1618" s="1042" t="s">
        <v>69</v>
      </c>
      <c r="AA1618" s="784" t="s">
        <v>412</v>
      </c>
      <c r="AB1618" s="188"/>
      <c r="AC1618" s="1039" t="s">
        <v>1066</v>
      </c>
      <c r="AD1618" s="1040" t="s">
        <v>57</v>
      </c>
      <c r="AE1618" s="1041" t="s">
        <v>263</v>
      </c>
      <c r="AF1618" s="1042" t="s">
        <v>340</v>
      </c>
      <c r="AG1618" s="1040" t="s">
        <v>58</v>
      </c>
      <c r="AH1618" s="1042" t="s">
        <v>59</v>
      </c>
      <c r="AI1618" s="1043" t="s">
        <v>79</v>
      </c>
      <c r="AJ1618" s="1041" t="s">
        <v>80</v>
      </c>
      <c r="AK1618" s="1042" t="s">
        <v>81</v>
      </c>
      <c r="AL1618" s="1040" t="s">
        <v>60</v>
      </c>
      <c r="AM1618" s="1042" t="s">
        <v>61</v>
      </c>
      <c r="AN1618" s="1039" t="s">
        <v>77</v>
      </c>
      <c r="AO1618" s="1040" t="s">
        <v>62</v>
      </c>
      <c r="AP1618" s="1041" t="s">
        <v>349</v>
      </c>
      <c r="AQ1618" s="1042" t="s">
        <v>65</v>
      </c>
      <c r="AR1618" s="1040" t="s">
        <v>63</v>
      </c>
      <c r="AS1618" s="1041" t="s">
        <v>350</v>
      </c>
      <c r="AT1618" s="1041" t="s">
        <v>66</v>
      </c>
      <c r="AU1618" s="1042" t="s">
        <v>67</v>
      </c>
      <c r="AV1618" s="1040" t="s">
        <v>64</v>
      </c>
      <c r="AW1618" s="1041" t="s">
        <v>351</v>
      </c>
      <c r="AX1618" s="1041" t="s">
        <v>68</v>
      </c>
      <c r="AY1618" s="1042" t="s">
        <v>69</v>
      </c>
    </row>
    <row r="1619" spans="2:52" ht="33.75" hidden="1" customHeight="1" x14ac:dyDescent="0.2">
      <c r="B1619" s="787"/>
      <c r="C1619" s="788">
        <v>45070</v>
      </c>
      <c r="D1619" s="997">
        <v>10</v>
      </c>
      <c r="E1619" s="998">
        <v>10</v>
      </c>
      <c r="F1619" s="995">
        <v>0</v>
      </c>
      <c r="G1619" s="999">
        <v>0</v>
      </c>
      <c r="H1619" s="998">
        <v>10</v>
      </c>
      <c r="I1619" s="999">
        <v>0</v>
      </c>
      <c r="J1619" s="998">
        <v>10</v>
      </c>
      <c r="K1619" s="995">
        <v>0</v>
      </c>
      <c r="L1619" s="999">
        <v>0</v>
      </c>
      <c r="M1619" s="998">
        <v>0</v>
      </c>
      <c r="N1619" s="999">
        <v>4</v>
      </c>
      <c r="O1619" s="997">
        <v>12</v>
      </c>
      <c r="P1619" s="998">
        <v>12</v>
      </c>
      <c r="Q1619" s="995">
        <v>0</v>
      </c>
      <c r="R1619" s="999">
        <v>44</v>
      </c>
      <c r="S1619" s="998">
        <v>12</v>
      </c>
      <c r="T1619" s="995">
        <v>0</v>
      </c>
      <c r="U1619" s="995">
        <v>0</v>
      </c>
      <c r="V1619" s="999">
        <v>44</v>
      </c>
      <c r="W1619" s="998">
        <v>12</v>
      </c>
      <c r="X1619" s="995">
        <v>0</v>
      </c>
      <c r="Y1619" s="995">
        <v>0</v>
      </c>
      <c r="Z1619" s="999">
        <v>44</v>
      </c>
      <c r="AA1619" s="848">
        <v>224</v>
      </c>
      <c r="AB1619" s="540"/>
      <c r="AC1619" s="1056">
        <f>D1619-D1592</f>
        <v>0</v>
      </c>
      <c r="AD1619" s="1056">
        <f t="shared" ref="AD1619:AY1619" si="830">E1619-E1592</f>
        <v>0</v>
      </c>
      <c r="AE1619" s="1056">
        <f t="shared" si="830"/>
        <v>0</v>
      </c>
      <c r="AF1619" s="1056">
        <f t="shared" si="830"/>
        <v>0</v>
      </c>
      <c r="AG1619" s="1056">
        <f t="shared" si="830"/>
        <v>0</v>
      </c>
      <c r="AH1619" s="1056">
        <f t="shared" si="830"/>
        <v>0</v>
      </c>
      <c r="AI1619" s="1056">
        <f t="shared" si="830"/>
        <v>0</v>
      </c>
      <c r="AJ1619" s="1056">
        <f t="shared" si="830"/>
        <v>0</v>
      </c>
      <c r="AK1619" s="1056">
        <f t="shared" si="830"/>
        <v>0</v>
      </c>
      <c r="AL1619" s="1056">
        <f t="shared" si="830"/>
        <v>0</v>
      </c>
      <c r="AM1619" s="1056">
        <f t="shared" si="830"/>
        <v>0</v>
      </c>
      <c r="AN1619" s="1056">
        <f t="shared" si="830"/>
        <v>0</v>
      </c>
      <c r="AO1619" s="1056">
        <f t="shared" si="830"/>
        <v>0</v>
      </c>
      <c r="AP1619" s="1056">
        <f t="shared" si="830"/>
        <v>0</v>
      </c>
      <c r="AQ1619" s="1056">
        <f t="shared" si="830"/>
        <v>0</v>
      </c>
      <c r="AR1619" s="1056">
        <f t="shared" si="830"/>
        <v>0</v>
      </c>
      <c r="AS1619" s="1056">
        <f t="shared" si="830"/>
        <v>0</v>
      </c>
      <c r="AT1619" s="1056">
        <f t="shared" si="830"/>
        <v>0</v>
      </c>
      <c r="AU1619" s="1056">
        <f t="shared" si="830"/>
        <v>0</v>
      </c>
      <c r="AV1619" s="1056">
        <f t="shared" si="830"/>
        <v>0</v>
      </c>
      <c r="AW1619" s="1056">
        <f t="shared" si="830"/>
        <v>0</v>
      </c>
      <c r="AX1619" s="1056">
        <f t="shared" si="830"/>
        <v>0</v>
      </c>
      <c r="AY1619" s="1056">
        <f t="shared" si="830"/>
        <v>0</v>
      </c>
    </row>
    <row r="1620" spans="2:52" ht="33.75" hidden="1" customHeight="1" x14ac:dyDescent="0.2">
      <c r="B1620" s="787"/>
      <c r="C1620" s="788">
        <v>45082</v>
      </c>
      <c r="D1620" s="1013">
        <v>15</v>
      </c>
      <c r="E1620" s="1014">
        <v>13</v>
      </c>
      <c r="F1620" s="1015">
        <v>2</v>
      </c>
      <c r="G1620" s="999">
        <v>0</v>
      </c>
      <c r="H1620" s="1014">
        <v>13</v>
      </c>
      <c r="I1620" s="1016">
        <v>2</v>
      </c>
      <c r="J1620" s="1014">
        <v>4</v>
      </c>
      <c r="K1620" s="995">
        <v>0</v>
      </c>
      <c r="L1620" s="1016">
        <v>10</v>
      </c>
      <c r="M1620" s="998">
        <v>0</v>
      </c>
      <c r="N1620" s="1016">
        <v>1</v>
      </c>
      <c r="O1620" s="997">
        <v>0</v>
      </c>
      <c r="P1620" s="998">
        <v>2</v>
      </c>
      <c r="Q1620" s="995">
        <v>0</v>
      </c>
      <c r="R1620" s="1016">
        <v>4</v>
      </c>
      <c r="S1620" s="998">
        <v>2</v>
      </c>
      <c r="T1620" s="995">
        <v>0</v>
      </c>
      <c r="U1620" s="995">
        <v>0</v>
      </c>
      <c r="V1620" s="1016">
        <v>4</v>
      </c>
      <c r="W1620" s="998">
        <v>2</v>
      </c>
      <c r="X1620" s="995">
        <v>0</v>
      </c>
      <c r="Y1620" s="995">
        <v>0</v>
      </c>
      <c r="Z1620" s="1016">
        <v>4</v>
      </c>
      <c r="AA1620" s="848">
        <v>78</v>
      </c>
      <c r="AB1620" s="540" t="s">
        <v>634</v>
      </c>
      <c r="AC1620" s="1056">
        <f>D1620-D1593</f>
        <v>-12</v>
      </c>
      <c r="AD1620" s="1056">
        <f t="shared" ref="AD1620:AY1620" si="831">E1620-E1593</f>
        <v>-7</v>
      </c>
      <c r="AE1620" s="1056">
        <f t="shared" si="831"/>
        <v>-5</v>
      </c>
      <c r="AF1620" s="1056">
        <f t="shared" si="831"/>
        <v>0</v>
      </c>
      <c r="AG1620" s="1056">
        <f t="shared" si="831"/>
        <v>-7</v>
      </c>
      <c r="AH1620" s="1056">
        <f t="shared" si="831"/>
        <v>-5</v>
      </c>
      <c r="AI1620" s="1056">
        <f t="shared" si="831"/>
        <v>-10</v>
      </c>
      <c r="AJ1620" s="1056">
        <f t="shared" si="831"/>
        <v>0</v>
      </c>
      <c r="AK1620" s="1056">
        <f t="shared" si="831"/>
        <v>-2</v>
      </c>
      <c r="AL1620" s="1056">
        <f t="shared" si="831"/>
        <v>0</v>
      </c>
      <c r="AM1620" s="1056">
        <f t="shared" si="831"/>
        <v>-5</v>
      </c>
      <c r="AN1620" s="1056">
        <f t="shared" si="831"/>
        <v>0</v>
      </c>
      <c r="AO1620" s="1056">
        <f t="shared" si="831"/>
        <v>0</v>
      </c>
      <c r="AP1620" s="1056">
        <f t="shared" si="831"/>
        <v>0</v>
      </c>
      <c r="AQ1620" s="1056">
        <f t="shared" si="831"/>
        <v>-35</v>
      </c>
      <c r="AR1620" s="1056">
        <f t="shared" si="831"/>
        <v>0</v>
      </c>
      <c r="AS1620" s="1056">
        <f t="shared" si="831"/>
        <v>0</v>
      </c>
      <c r="AT1620" s="1056">
        <f t="shared" si="831"/>
        <v>0</v>
      </c>
      <c r="AU1620" s="1056">
        <f t="shared" si="831"/>
        <v>-35</v>
      </c>
      <c r="AV1620" s="1056">
        <f t="shared" si="831"/>
        <v>0</v>
      </c>
      <c r="AW1620" s="1056">
        <f t="shared" si="831"/>
        <v>0</v>
      </c>
      <c r="AX1620" s="1056">
        <f t="shared" si="831"/>
        <v>0</v>
      </c>
      <c r="AY1620" s="1056">
        <f t="shared" si="831"/>
        <v>-35</v>
      </c>
    </row>
    <row r="1621" spans="2:52" ht="33.75" hidden="1" customHeight="1" x14ac:dyDescent="0.2">
      <c r="B1621" s="787"/>
      <c r="C1621" s="788">
        <v>45090</v>
      </c>
      <c r="D1621" s="1013">
        <v>12</v>
      </c>
      <c r="E1621" s="1014">
        <v>7</v>
      </c>
      <c r="F1621" s="1015">
        <v>5</v>
      </c>
      <c r="G1621" s="999">
        <v>0</v>
      </c>
      <c r="H1621" s="1014">
        <v>7</v>
      </c>
      <c r="I1621" s="1016">
        <v>5</v>
      </c>
      <c r="J1621" s="1014">
        <v>10</v>
      </c>
      <c r="K1621" s="995">
        <v>0</v>
      </c>
      <c r="L1621" s="1016">
        <v>2</v>
      </c>
      <c r="M1621" s="998">
        <v>0</v>
      </c>
      <c r="N1621" s="1016">
        <v>5</v>
      </c>
      <c r="O1621" s="997">
        <v>0</v>
      </c>
      <c r="P1621" s="998">
        <v>0</v>
      </c>
      <c r="Q1621" s="995">
        <v>0</v>
      </c>
      <c r="R1621" s="1016">
        <v>35</v>
      </c>
      <c r="S1621" s="998">
        <v>0</v>
      </c>
      <c r="T1621" s="995">
        <v>0</v>
      </c>
      <c r="U1621" s="995">
        <v>0</v>
      </c>
      <c r="V1621" s="1016">
        <v>35</v>
      </c>
      <c r="W1621" s="998">
        <v>0</v>
      </c>
      <c r="X1621" s="995">
        <v>0</v>
      </c>
      <c r="Y1621" s="995">
        <v>0</v>
      </c>
      <c r="Z1621" s="1016">
        <v>35</v>
      </c>
      <c r="AA1621" s="848">
        <v>158</v>
      </c>
      <c r="AB1621" s="540" t="s">
        <v>715</v>
      </c>
      <c r="AC1621" s="1056">
        <f>D1621</f>
        <v>12</v>
      </c>
      <c r="AD1621" s="1056">
        <f t="shared" ref="AD1621:AY1621" si="832">E1621</f>
        <v>7</v>
      </c>
      <c r="AE1621" s="1056">
        <f t="shared" si="832"/>
        <v>5</v>
      </c>
      <c r="AF1621" s="1056">
        <f t="shared" si="832"/>
        <v>0</v>
      </c>
      <c r="AG1621" s="1056">
        <f t="shared" si="832"/>
        <v>7</v>
      </c>
      <c r="AH1621" s="1056">
        <f t="shared" si="832"/>
        <v>5</v>
      </c>
      <c r="AI1621" s="1056">
        <f t="shared" si="832"/>
        <v>10</v>
      </c>
      <c r="AJ1621" s="1056">
        <f t="shared" si="832"/>
        <v>0</v>
      </c>
      <c r="AK1621" s="1056">
        <f t="shared" si="832"/>
        <v>2</v>
      </c>
      <c r="AL1621" s="1056">
        <f t="shared" si="832"/>
        <v>0</v>
      </c>
      <c r="AM1621" s="1056">
        <f t="shared" si="832"/>
        <v>5</v>
      </c>
      <c r="AN1621" s="1056">
        <f t="shared" si="832"/>
        <v>0</v>
      </c>
      <c r="AO1621" s="1056">
        <f t="shared" si="832"/>
        <v>0</v>
      </c>
      <c r="AP1621" s="1056">
        <f t="shared" si="832"/>
        <v>0</v>
      </c>
      <c r="AQ1621" s="1056">
        <f t="shared" si="832"/>
        <v>35</v>
      </c>
      <c r="AR1621" s="1056">
        <f t="shared" si="832"/>
        <v>0</v>
      </c>
      <c r="AS1621" s="1056">
        <f t="shared" si="832"/>
        <v>0</v>
      </c>
      <c r="AT1621" s="1056">
        <f t="shared" si="832"/>
        <v>0</v>
      </c>
      <c r="AU1621" s="1056">
        <f t="shared" si="832"/>
        <v>35</v>
      </c>
      <c r="AV1621" s="1056">
        <f t="shared" si="832"/>
        <v>0</v>
      </c>
      <c r="AW1621" s="1056">
        <f t="shared" si="832"/>
        <v>0</v>
      </c>
      <c r="AX1621" s="1056">
        <f t="shared" si="832"/>
        <v>0</v>
      </c>
      <c r="AY1621" s="1056">
        <f t="shared" si="832"/>
        <v>35</v>
      </c>
    </row>
    <row r="1622" spans="2:52" ht="33.75" hidden="1" customHeight="1" x14ac:dyDescent="0.2">
      <c r="B1622" s="787"/>
      <c r="C1622" s="788">
        <v>45098</v>
      </c>
      <c r="D1622" s="997">
        <v>34</v>
      </c>
      <c r="E1622" s="998">
        <v>21</v>
      </c>
      <c r="F1622" s="995">
        <v>12</v>
      </c>
      <c r="G1622" s="999">
        <v>0</v>
      </c>
      <c r="H1622" s="998">
        <v>22</v>
      </c>
      <c r="I1622" s="999">
        <v>12</v>
      </c>
      <c r="J1622" s="998">
        <v>23</v>
      </c>
      <c r="K1622" s="995">
        <v>0</v>
      </c>
      <c r="L1622" s="999">
        <v>10</v>
      </c>
      <c r="M1622" s="998">
        <v>0</v>
      </c>
      <c r="N1622" s="999">
        <v>30</v>
      </c>
      <c r="O1622" s="997">
        <v>14</v>
      </c>
      <c r="P1622" s="998">
        <v>14</v>
      </c>
      <c r="Q1622" s="995">
        <v>0</v>
      </c>
      <c r="R1622" s="999">
        <v>62</v>
      </c>
      <c r="S1622" s="998">
        <v>14</v>
      </c>
      <c r="T1622" s="995">
        <v>0</v>
      </c>
      <c r="U1622" s="995">
        <v>14</v>
      </c>
      <c r="V1622" s="999">
        <v>48</v>
      </c>
      <c r="W1622" s="998">
        <v>14</v>
      </c>
      <c r="X1622" s="995">
        <v>0</v>
      </c>
      <c r="Y1622" s="995">
        <v>14</v>
      </c>
      <c r="Z1622" s="999">
        <v>48</v>
      </c>
      <c r="AA1622" s="848">
        <v>406</v>
      </c>
      <c r="AB1622" s="540"/>
      <c r="AC1622" s="1056">
        <f>D1622-D1594</f>
        <v>0</v>
      </c>
      <c r="AD1622" s="1056">
        <f t="shared" ref="AD1622:AY1622" si="833">E1622-E1594</f>
        <v>0</v>
      </c>
      <c r="AE1622" s="1056">
        <f t="shared" si="833"/>
        <v>0</v>
      </c>
      <c r="AF1622" s="1056">
        <f t="shared" si="833"/>
        <v>0</v>
      </c>
      <c r="AG1622" s="1056">
        <f t="shared" si="833"/>
        <v>0</v>
      </c>
      <c r="AH1622" s="1056">
        <f t="shared" si="833"/>
        <v>0</v>
      </c>
      <c r="AI1622" s="1056">
        <f t="shared" si="833"/>
        <v>0</v>
      </c>
      <c r="AJ1622" s="1056">
        <f t="shared" si="833"/>
        <v>0</v>
      </c>
      <c r="AK1622" s="1056">
        <f t="shared" si="833"/>
        <v>0</v>
      </c>
      <c r="AL1622" s="1056">
        <f t="shared" si="833"/>
        <v>0</v>
      </c>
      <c r="AM1622" s="1056">
        <f t="shared" si="833"/>
        <v>0</v>
      </c>
      <c r="AN1622" s="1056">
        <f t="shared" si="833"/>
        <v>0</v>
      </c>
      <c r="AO1622" s="1056">
        <f t="shared" si="833"/>
        <v>0</v>
      </c>
      <c r="AP1622" s="1056">
        <f t="shared" si="833"/>
        <v>0</v>
      </c>
      <c r="AQ1622" s="1056">
        <f t="shared" si="833"/>
        <v>0</v>
      </c>
      <c r="AR1622" s="1056">
        <f t="shared" si="833"/>
        <v>0</v>
      </c>
      <c r="AS1622" s="1056">
        <f t="shared" si="833"/>
        <v>0</v>
      </c>
      <c r="AT1622" s="1056">
        <f t="shared" si="833"/>
        <v>0</v>
      </c>
      <c r="AU1622" s="1056">
        <f t="shared" si="833"/>
        <v>0</v>
      </c>
      <c r="AV1622" s="1056">
        <f t="shared" si="833"/>
        <v>0</v>
      </c>
      <c r="AW1622" s="1056">
        <f t="shared" si="833"/>
        <v>0</v>
      </c>
      <c r="AX1622" s="1056">
        <f t="shared" si="833"/>
        <v>0</v>
      </c>
      <c r="AY1622" s="1056">
        <f t="shared" si="833"/>
        <v>0</v>
      </c>
    </row>
    <row r="1623" spans="2:52" ht="33.75" hidden="1" customHeight="1" x14ac:dyDescent="0.2">
      <c r="B1623" s="787"/>
      <c r="C1623" s="788">
        <v>45110</v>
      </c>
      <c r="D1623" s="1013">
        <v>57</v>
      </c>
      <c r="E1623" s="1014">
        <v>52</v>
      </c>
      <c r="F1623" s="995">
        <v>1</v>
      </c>
      <c r="G1623" s="999">
        <v>0</v>
      </c>
      <c r="H1623" s="1014">
        <v>60</v>
      </c>
      <c r="I1623" s="999">
        <v>1</v>
      </c>
      <c r="J1623" s="1014">
        <v>50</v>
      </c>
      <c r="K1623" s="1015">
        <v>0</v>
      </c>
      <c r="L1623" s="1016">
        <v>8</v>
      </c>
      <c r="M1623" s="998">
        <v>0</v>
      </c>
      <c r="N1623" s="1016">
        <v>10</v>
      </c>
      <c r="O1623" s="1013">
        <v>30</v>
      </c>
      <c r="P1623" s="1014">
        <v>32</v>
      </c>
      <c r="Q1623" s="995">
        <v>0</v>
      </c>
      <c r="R1623" s="999">
        <v>37</v>
      </c>
      <c r="S1623" s="1014">
        <v>32</v>
      </c>
      <c r="T1623" s="995">
        <v>0</v>
      </c>
      <c r="U1623" s="995">
        <v>6</v>
      </c>
      <c r="V1623" s="999">
        <v>31</v>
      </c>
      <c r="W1623" s="1014">
        <v>34</v>
      </c>
      <c r="X1623" s="995">
        <v>0</v>
      </c>
      <c r="Y1623" s="995">
        <v>6</v>
      </c>
      <c r="Z1623" s="999">
        <v>31</v>
      </c>
      <c r="AA1623" s="848">
        <v>478</v>
      </c>
      <c r="AB1623" s="540" t="s">
        <v>634</v>
      </c>
      <c r="AC1623" s="1056">
        <f>D1623-D1595</f>
        <v>15</v>
      </c>
      <c r="AD1623" s="1056">
        <f t="shared" ref="AD1623:AY1623" si="834">E1623-E1595</f>
        <v>15</v>
      </c>
      <c r="AE1623" s="1056">
        <f t="shared" si="834"/>
        <v>0</v>
      </c>
      <c r="AF1623" s="1056">
        <f t="shared" si="834"/>
        <v>0</v>
      </c>
      <c r="AG1623" s="1056">
        <f t="shared" si="834"/>
        <v>15</v>
      </c>
      <c r="AH1623" s="1056">
        <f t="shared" si="834"/>
        <v>0</v>
      </c>
      <c r="AI1623" s="1056">
        <f t="shared" si="834"/>
        <v>10</v>
      </c>
      <c r="AJ1623" s="1056">
        <f t="shared" si="834"/>
        <v>-1</v>
      </c>
      <c r="AK1623" s="1056">
        <f t="shared" si="834"/>
        <v>6</v>
      </c>
      <c r="AL1623" s="1056">
        <f t="shared" si="834"/>
        <v>0</v>
      </c>
      <c r="AM1623" s="1056">
        <f t="shared" si="834"/>
        <v>-1</v>
      </c>
      <c r="AN1623" s="1056">
        <f t="shared" si="834"/>
        <v>7</v>
      </c>
      <c r="AO1623" s="1056">
        <f t="shared" si="834"/>
        <v>6</v>
      </c>
      <c r="AP1623" s="1056">
        <f t="shared" si="834"/>
        <v>0</v>
      </c>
      <c r="AQ1623" s="1056">
        <f t="shared" si="834"/>
        <v>0</v>
      </c>
      <c r="AR1623" s="1056">
        <f t="shared" si="834"/>
        <v>6</v>
      </c>
      <c r="AS1623" s="1056">
        <f t="shared" si="834"/>
        <v>0</v>
      </c>
      <c r="AT1623" s="1056">
        <f t="shared" si="834"/>
        <v>0</v>
      </c>
      <c r="AU1623" s="1056">
        <f t="shared" si="834"/>
        <v>0</v>
      </c>
      <c r="AV1623" s="1056">
        <f t="shared" si="834"/>
        <v>6</v>
      </c>
      <c r="AW1623" s="1056">
        <f t="shared" si="834"/>
        <v>0</v>
      </c>
      <c r="AX1623" s="1056">
        <f t="shared" si="834"/>
        <v>0</v>
      </c>
      <c r="AY1623" s="1056">
        <f t="shared" si="834"/>
        <v>0</v>
      </c>
    </row>
    <row r="1624" spans="2:52" ht="33.75" hidden="1" customHeight="1" x14ac:dyDescent="0.2">
      <c r="B1624" s="787"/>
      <c r="C1624" s="788">
        <v>45120</v>
      </c>
      <c r="D1624" s="1013">
        <v>40</v>
      </c>
      <c r="E1624" s="1014">
        <v>40</v>
      </c>
      <c r="F1624" s="995">
        <v>0</v>
      </c>
      <c r="G1624" s="999">
        <v>0</v>
      </c>
      <c r="H1624" s="1014">
        <v>40</v>
      </c>
      <c r="I1624" s="999">
        <v>0</v>
      </c>
      <c r="J1624" s="1014">
        <v>13</v>
      </c>
      <c r="K1624" s="1015">
        <v>2</v>
      </c>
      <c r="L1624" s="1016">
        <v>27</v>
      </c>
      <c r="M1624" s="998">
        <v>0</v>
      </c>
      <c r="N1624" s="1016">
        <v>16</v>
      </c>
      <c r="O1624" s="1013">
        <v>16</v>
      </c>
      <c r="P1624" s="1014">
        <v>16</v>
      </c>
      <c r="Q1624" s="995">
        <v>0</v>
      </c>
      <c r="R1624" s="1016">
        <v>39</v>
      </c>
      <c r="S1624" s="1014">
        <v>16</v>
      </c>
      <c r="T1624" s="995">
        <v>0</v>
      </c>
      <c r="U1624" s="995">
        <v>0</v>
      </c>
      <c r="V1624" s="1016">
        <v>39</v>
      </c>
      <c r="W1624" s="1014">
        <v>16</v>
      </c>
      <c r="X1624" s="995">
        <v>0</v>
      </c>
      <c r="Y1624" s="995">
        <v>0</v>
      </c>
      <c r="Z1624" s="1016">
        <v>39</v>
      </c>
      <c r="AA1624" s="848">
        <v>359</v>
      </c>
      <c r="AB1624" s="540" t="s">
        <v>634</v>
      </c>
      <c r="AC1624" s="1056">
        <f>D1624-D1596</f>
        <v>-5</v>
      </c>
      <c r="AD1624" s="1056">
        <f t="shared" ref="AD1624:AY1624" si="835">E1624-E1596</f>
        <v>-5</v>
      </c>
      <c r="AE1624" s="1056">
        <f t="shared" si="835"/>
        <v>0</v>
      </c>
      <c r="AF1624" s="1056">
        <f t="shared" si="835"/>
        <v>0</v>
      </c>
      <c r="AG1624" s="1056">
        <f t="shared" si="835"/>
        <v>-5</v>
      </c>
      <c r="AH1624" s="1056">
        <f t="shared" si="835"/>
        <v>0</v>
      </c>
      <c r="AI1624" s="1056">
        <f t="shared" si="835"/>
        <v>-9</v>
      </c>
      <c r="AJ1624" s="1056">
        <f t="shared" si="835"/>
        <v>2</v>
      </c>
      <c r="AK1624" s="1056">
        <f t="shared" si="835"/>
        <v>4</v>
      </c>
      <c r="AL1624" s="1056">
        <f t="shared" si="835"/>
        <v>0</v>
      </c>
      <c r="AM1624" s="1056">
        <f t="shared" si="835"/>
        <v>-9</v>
      </c>
      <c r="AN1624" s="1056">
        <f t="shared" si="835"/>
        <v>-19</v>
      </c>
      <c r="AO1624" s="1056">
        <f t="shared" si="835"/>
        <v>-19</v>
      </c>
      <c r="AP1624" s="1056">
        <f t="shared" si="835"/>
        <v>0</v>
      </c>
      <c r="AQ1624" s="1056">
        <f t="shared" si="835"/>
        <v>-7</v>
      </c>
      <c r="AR1624" s="1056">
        <f t="shared" si="835"/>
        <v>-19</v>
      </c>
      <c r="AS1624" s="1056">
        <f t="shared" si="835"/>
        <v>0</v>
      </c>
      <c r="AT1624" s="1056">
        <f t="shared" si="835"/>
        <v>0</v>
      </c>
      <c r="AU1624" s="1056">
        <f t="shared" si="835"/>
        <v>-7</v>
      </c>
      <c r="AV1624" s="1056">
        <f t="shared" si="835"/>
        <v>-19</v>
      </c>
      <c r="AW1624" s="1056">
        <f t="shared" si="835"/>
        <v>0</v>
      </c>
      <c r="AX1624" s="1056">
        <f t="shared" si="835"/>
        <v>0</v>
      </c>
      <c r="AY1624" s="1056">
        <f t="shared" si="835"/>
        <v>-7</v>
      </c>
    </row>
    <row r="1625" spans="2:52" ht="33.75" hidden="1" customHeight="1" x14ac:dyDescent="0.2">
      <c r="B1625" s="787"/>
      <c r="C1625" s="788">
        <v>45127</v>
      </c>
      <c r="D1625" s="1013">
        <v>40</v>
      </c>
      <c r="E1625" s="1014">
        <v>33</v>
      </c>
      <c r="F1625" s="1015">
        <v>7</v>
      </c>
      <c r="G1625" s="999">
        <v>0</v>
      </c>
      <c r="H1625" s="1014">
        <v>33</v>
      </c>
      <c r="I1625" s="1016">
        <v>7</v>
      </c>
      <c r="J1625" s="1014">
        <v>23</v>
      </c>
      <c r="K1625" s="995">
        <v>0</v>
      </c>
      <c r="L1625" s="1016">
        <v>21</v>
      </c>
      <c r="M1625" s="998">
        <v>0</v>
      </c>
      <c r="N1625" s="1016">
        <v>24</v>
      </c>
      <c r="O1625" s="1013">
        <v>25</v>
      </c>
      <c r="P1625" s="1014">
        <v>25</v>
      </c>
      <c r="Q1625" s="995">
        <v>0</v>
      </c>
      <c r="R1625" s="1016">
        <v>49</v>
      </c>
      <c r="S1625" s="1014">
        <v>25</v>
      </c>
      <c r="T1625" s="995">
        <v>0</v>
      </c>
      <c r="U1625" s="995">
        <v>0</v>
      </c>
      <c r="V1625" s="1016">
        <v>49</v>
      </c>
      <c r="W1625" s="1014">
        <v>25</v>
      </c>
      <c r="X1625" s="995">
        <v>0</v>
      </c>
      <c r="Y1625" s="995">
        <v>0</v>
      </c>
      <c r="Z1625" s="1016">
        <v>49</v>
      </c>
      <c r="AA1625" s="848">
        <v>435</v>
      </c>
      <c r="AB1625" s="540" t="s">
        <v>715</v>
      </c>
      <c r="AC1625" s="1056">
        <f>D1625</f>
        <v>40</v>
      </c>
      <c r="AD1625" s="1414">
        <f t="shared" ref="AD1625:AY1628" si="836">E1625</f>
        <v>33</v>
      </c>
      <c r="AE1625" s="1414">
        <f t="shared" si="836"/>
        <v>7</v>
      </c>
      <c r="AF1625" s="1414">
        <f t="shared" si="836"/>
        <v>0</v>
      </c>
      <c r="AG1625" s="1414">
        <f t="shared" si="836"/>
        <v>33</v>
      </c>
      <c r="AH1625" s="1414">
        <f t="shared" si="836"/>
        <v>7</v>
      </c>
      <c r="AI1625" s="1414">
        <f t="shared" si="836"/>
        <v>23</v>
      </c>
      <c r="AJ1625" s="1414">
        <f t="shared" si="836"/>
        <v>0</v>
      </c>
      <c r="AK1625" s="1414">
        <f t="shared" si="836"/>
        <v>21</v>
      </c>
      <c r="AL1625" s="1414">
        <f t="shared" si="836"/>
        <v>0</v>
      </c>
      <c r="AM1625" s="1414">
        <f t="shared" si="836"/>
        <v>24</v>
      </c>
      <c r="AN1625" s="1414">
        <f t="shared" si="836"/>
        <v>25</v>
      </c>
      <c r="AO1625" s="1414">
        <f t="shared" si="836"/>
        <v>25</v>
      </c>
      <c r="AP1625" s="1414">
        <f t="shared" si="836"/>
        <v>0</v>
      </c>
      <c r="AQ1625" s="1414">
        <f t="shared" si="836"/>
        <v>49</v>
      </c>
      <c r="AR1625" s="1414">
        <f t="shared" si="836"/>
        <v>25</v>
      </c>
      <c r="AS1625" s="1414">
        <f t="shared" si="836"/>
        <v>0</v>
      </c>
      <c r="AT1625" s="1414">
        <f t="shared" si="836"/>
        <v>0</v>
      </c>
      <c r="AU1625" s="1414">
        <f t="shared" si="836"/>
        <v>49</v>
      </c>
      <c r="AV1625" s="1414">
        <f t="shared" si="836"/>
        <v>25</v>
      </c>
      <c r="AW1625" s="1414">
        <f t="shared" si="836"/>
        <v>0</v>
      </c>
      <c r="AX1625" s="1414">
        <f t="shared" si="836"/>
        <v>0</v>
      </c>
      <c r="AY1625" s="1414">
        <f t="shared" si="836"/>
        <v>49</v>
      </c>
    </row>
    <row r="1626" spans="2:52" ht="33.75" hidden="1" customHeight="1" x14ac:dyDescent="0.2">
      <c r="B1626" s="787"/>
      <c r="C1626" s="788">
        <v>45134</v>
      </c>
      <c r="D1626" s="1013">
        <v>48</v>
      </c>
      <c r="E1626" s="1014">
        <v>32</v>
      </c>
      <c r="F1626" s="1015">
        <v>16</v>
      </c>
      <c r="G1626" s="999">
        <v>0</v>
      </c>
      <c r="H1626" s="1014">
        <v>32</v>
      </c>
      <c r="I1626" s="1016">
        <v>16</v>
      </c>
      <c r="J1626" s="1014">
        <v>19</v>
      </c>
      <c r="K1626" s="1015">
        <v>1</v>
      </c>
      <c r="L1626" s="1016">
        <v>28</v>
      </c>
      <c r="M1626" s="998">
        <v>0</v>
      </c>
      <c r="N1626" s="1016">
        <v>45</v>
      </c>
      <c r="O1626" s="997">
        <v>0</v>
      </c>
      <c r="P1626" s="1014">
        <v>1</v>
      </c>
      <c r="Q1626" s="995">
        <v>0</v>
      </c>
      <c r="R1626" s="1016">
        <v>64</v>
      </c>
      <c r="S1626" s="1014">
        <v>1</v>
      </c>
      <c r="T1626" s="995">
        <v>0</v>
      </c>
      <c r="U1626" s="1015">
        <v>15</v>
      </c>
      <c r="V1626" s="1016">
        <v>49</v>
      </c>
      <c r="W1626" s="1014">
        <v>1</v>
      </c>
      <c r="X1626" s="995">
        <v>0</v>
      </c>
      <c r="Y1626" s="1015">
        <v>15</v>
      </c>
      <c r="Z1626" s="1016">
        <v>49</v>
      </c>
      <c r="AA1626" s="848">
        <v>432</v>
      </c>
      <c r="AB1626" s="540" t="s">
        <v>715</v>
      </c>
      <c r="AC1626" s="1056">
        <f>D1626</f>
        <v>48</v>
      </c>
      <c r="AD1626" s="1414">
        <f t="shared" si="836"/>
        <v>32</v>
      </c>
      <c r="AE1626" s="1414">
        <f t="shared" si="836"/>
        <v>16</v>
      </c>
      <c r="AF1626" s="1414">
        <f t="shared" si="836"/>
        <v>0</v>
      </c>
      <c r="AG1626" s="1414">
        <f t="shared" si="836"/>
        <v>32</v>
      </c>
      <c r="AH1626" s="1414">
        <f t="shared" si="836"/>
        <v>16</v>
      </c>
      <c r="AI1626" s="1414">
        <f t="shared" si="836"/>
        <v>19</v>
      </c>
      <c r="AJ1626" s="1414">
        <f t="shared" si="836"/>
        <v>1</v>
      </c>
      <c r="AK1626" s="1414">
        <f t="shared" si="836"/>
        <v>28</v>
      </c>
      <c r="AL1626" s="1414">
        <f t="shared" si="836"/>
        <v>0</v>
      </c>
      <c r="AM1626" s="1414">
        <f t="shared" si="836"/>
        <v>45</v>
      </c>
      <c r="AN1626" s="1414">
        <f t="shared" si="836"/>
        <v>0</v>
      </c>
      <c r="AO1626" s="1414">
        <f t="shared" si="836"/>
        <v>1</v>
      </c>
      <c r="AP1626" s="1414">
        <f t="shared" si="836"/>
        <v>0</v>
      </c>
      <c r="AQ1626" s="1414">
        <f t="shared" si="836"/>
        <v>64</v>
      </c>
      <c r="AR1626" s="1414">
        <f t="shared" si="836"/>
        <v>1</v>
      </c>
      <c r="AS1626" s="1414">
        <f t="shared" si="836"/>
        <v>0</v>
      </c>
      <c r="AT1626" s="1414">
        <f t="shared" si="836"/>
        <v>15</v>
      </c>
      <c r="AU1626" s="1414">
        <f t="shared" si="836"/>
        <v>49</v>
      </c>
      <c r="AV1626" s="1414">
        <f t="shared" si="836"/>
        <v>1</v>
      </c>
      <c r="AW1626" s="1414">
        <f t="shared" si="836"/>
        <v>0</v>
      </c>
      <c r="AX1626" s="1414">
        <f t="shared" si="836"/>
        <v>15</v>
      </c>
      <c r="AY1626" s="1414">
        <f t="shared" si="836"/>
        <v>49</v>
      </c>
    </row>
    <row r="1627" spans="2:52" ht="33.75" hidden="1" customHeight="1" x14ac:dyDescent="0.2">
      <c r="B1627" s="787"/>
      <c r="C1627" s="788">
        <v>45147</v>
      </c>
      <c r="D1627" s="1013">
        <v>48</v>
      </c>
      <c r="E1627" s="1014">
        <v>48</v>
      </c>
      <c r="F1627" s="995">
        <v>0</v>
      </c>
      <c r="G1627" s="999">
        <v>0</v>
      </c>
      <c r="H1627" s="1014">
        <v>48</v>
      </c>
      <c r="I1627" s="999">
        <v>0</v>
      </c>
      <c r="J1627" s="1014">
        <v>40</v>
      </c>
      <c r="K1627" s="995">
        <v>0</v>
      </c>
      <c r="L1627" s="1016">
        <v>8</v>
      </c>
      <c r="M1627" s="998">
        <v>0</v>
      </c>
      <c r="N1627" s="1016">
        <v>27</v>
      </c>
      <c r="O1627" s="1013">
        <v>20</v>
      </c>
      <c r="P1627" s="1014">
        <v>20</v>
      </c>
      <c r="Q1627" s="995">
        <v>0</v>
      </c>
      <c r="R1627" s="1016">
        <v>49</v>
      </c>
      <c r="S1627" s="1014">
        <v>20</v>
      </c>
      <c r="T1627" s="995">
        <v>0</v>
      </c>
      <c r="U1627" s="1015">
        <v>4</v>
      </c>
      <c r="V1627" s="1016">
        <v>45</v>
      </c>
      <c r="W1627" s="1014">
        <v>20</v>
      </c>
      <c r="X1627" s="995">
        <v>0</v>
      </c>
      <c r="Y1627" s="1015">
        <v>4</v>
      </c>
      <c r="Z1627" s="1016">
        <v>45</v>
      </c>
      <c r="AA1627" s="848">
        <v>446</v>
      </c>
      <c r="AB1627" s="540" t="s">
        <v>715</v>
      </c>
      <c r="AC1627" s="1056">
        <f>D1627</f>
        <v>48</v>
      </c>
      <c r="AD1627" s="1414">
        <f t="shared" si="836"/>
        <v>48</v>
      </c>
      <c r="AE1627" s="1414">
        <f t="shared" si="836"/>
        <v>0</v>
      </c>
      <c r="AF1627" s="1414">
        <f t="shared" si="836"/>
        <v>0</v>
      </c>
      <c r="AG1627" s="1414">
        <f t="shared" si="836"/>
        <v>48</v>
      </c>
      <c r="AH1627" s="1414">
        <f t="shared" si="836"/>
        <v>0</v>
      </c>
      <c r="AI1627" s="1414">
        <f t="shared" si="836"/>
        <v>40</v>
      </c>
      <c r="AJ1627" s="1414">
        <f t="shared" si="836"/>
        <v>0</v>
      </c>
      <c r="AK1627" s="1414">
        <f t="shared" si="836"/>
        <v>8</v>
      </c>
      <c r="AL1627" s="1414">
        <f t="shared" si="836"/>
        <v>0</v>
      </c>
      <c r="AM1627" s="1414">
        <f t="shared" si="836"/>
        <v>27</v>
      </c>
      <c r="AN1627" s="1414">
        <f t="shared" si="836"/>
        <v>20</v>
      </c>
      <c r="AO1627" s="1414">
        <f t="shared" si="836"/>
        <v>20</v>
      </c>
      <c r="AP1627" s="1414">
        <f t="shared" si="836"/>
        <v>0</v>
      </c>
      <c r="AQ1627" s="1414">
        <f t="shared" si="836"/>
        <v>49</v>
      </c>
      <c r="AR1627" s="1414">
        <f t="shared" si="836"/>
        <v>20</v>
      </c>
      <c r="AS1627" s="1414">
        <f t="shared" si="836"/>
        <v>0</v>
      </c>
      <c r="AT1627" s="1414">
        <f t="shared" si="836"/>
        <v>4</v>
      </c>
      <c r="AU1627" s="1414">
        <f t="shared" si="836"/>
        <v>45</v>
      </c>
      <c r="AV1627" s="1414">
        <f t="shared" si="836"/>
        <v>20</v>
      </c>
      <c r="AW1627" s="1414">
        <f t="shared" si="836"/>
        <v>0</v>
      </c>
      <c r="AX1627" s="1414">
        <f t="shared" si="836"/>
        <v>4</v>
      </c>
      <c r="AY1627" s="1414">
        <f t="shared" si="836"/>
        <v>45</v>
      </c>
    </row>
    <row r="1628" spans="2:52" ht="33.75" hidden="1" customHeight="1" x14ac:dyDescent="0.2">
      <c r="B1628" s="787"/>
      <c r="C1628" s="788">
        <v>45154</v>
      </c>
      <c r="D1628" s="1013">
        <v>44</v>
      </c>
      <c r="E1628" s="1014">
        <v>44</v>
      </c>
      <c r="F1628" s="995">
        <v>0</v>
      </c>
      <c r="G1628" s="999">
        <v>0</v>
      </c>
      <c r="H1628" s="1014">
        <v>44</v>
      </c>
      <c r="I1628" s="999">
        <v>0</v>
      </c>
      <c r="J1628" s="1014">
        <v>24</v>
      </c>
      <c r="K1628" s="995">
        <v>0</v>
      </c>
      <c r="L1628" s="1016">
        <v>20</v>
      </c>
      <c r="M1628" s="998">
        <v>0</v>
      </c>
      <c r="N1628" s="1016">
        <v>24</v>
      </c>
      <c r="O1628" s="1013">
        <v>47</v>
      </c>
      <c r="P1628" s="1014">
        <v>47</v>
      </c>
      <c r="Q1628" s="995">
        <v>0</v>
      </c>
      <c r="R1628" s="1016">
        <v>41</v>
      </c>
      <c r="S1628" s="1014">
        <v>47</v>
      </c>
      <c r="T1628" s="995">
        <v>0</v>
      </c>
      <c r="U1628" s="995">
        <v>0</v>
      </c>
      <c r="V1628" s="1016">
        <v>41</v>
      </c>
      <c r="W1628" s="1014">
        <v>47</v>
      </c>
      <c r="X1628" s="995">
        <v>0</v>
      </c>
      <c r="Y1628" s="995">
        <v>0</v>
      </c>
      <c r="Z1628" s="1016">
        <v>41</v>
      </c>
      <c r="AA1628" s="848">
        <v>511</v>
      </c>
      <c r="AB1628" s="540" t="s">
        <v>715</v>
      </c>
      <c r="AC1628" s="1056">
        <f>D1628</f>
        <v>44</v>
      </c>
      <c r="AD1628" s="1414">
        <f t="shared" si="836"/>
        <v>44</v>
      </c>
      <c r="AE1628" s="1414">
        <f t="shared" si="836"/>
        <v>0</v>
      </c>
      <c r="AF1628" s="1414">
        <f t="shared" si="836"/>
        <v>0</v>
      </c>
      <c r="AG1628" s="1414">
        <f t="shared" si="836"/>
        <v>44</v>
      </c>
      <c r="AH1628" s="1414">
        <f t="shared" si="836"/>
        <v>0</v>
      </c>
      <c r="AI1628" s="1414">
        <f t="shared" si="836"/>
        <v>24</v>
      </c>
      <c r="AJ1628" s="1414">
        <f t="shared" si="836"/>
        <v>0</v>
      </c>
      <c r="AK1628" s="1414">
        <f t="shared" si="836"/>
        <v>20</v>
      </c>
      <c r="AL1628" s="1414">
        <f t="shared" si="836"/>
        <v>0</v>
      </c>
      <c r="AM1628" s="1414">
        <f t="shared" si="836"/>
        <v>24</v>
      </c>
      <c r="AN1628" s="1414">
        <f t="shared" si="836"/>
        <v>47</v>
      </c>
      <c r="AO1628" s="1414">
        <f t="shared" si="836"/>
        <v>47</v>
      </c>
      <c r="AP1628" s="1414">
        <f t="shared" si="836"/>
        <v>0</v>
      </c>
      <c r="AQ1628" s="1414">
        <f t="shared" si="836"/>
        <v>41</v>
      </c>
      <c r="AR1628" s="1414">
        <f t="shared" si="836"/>
        <v>47</v>
      </c>
      <c r="AS1628" s="1414">
        <f t="shared" si="836"/>
        <v>0</v>
      </c>
      <c r="AT1628" s="1414">
        <f t="shared" si="836"/>
        <v>0</v>
      </c>
      <c r="AU1628" s="1414">
        <f t="shared" si="836"/>
        <v>41</v>
      </c>
      <c r="AV1628" s="1414">
        <f t="shared" si="836"/>
        <v>47</v>
      </c>
      <c r="AW1628" s="1414">
        <f t="shared" si="836"/>
        <v>0</v>
      </c>
      <c r="AX1628" s="1414">
        <f t="shared" si="836"/>
        <v>0</v>
      </c>
      <c r="AY1628" s="1414">
        <f t="shared" si="836"/>
        <v>41</v>
      </c>
    </row>
    <row r="1629" spans="2:52" ht="33.75" hidden="1" customHeight="1" x14ac:dyDescent="0.2">
      <c r="B1629" s="1896" t="s">
        <v>412</v>
      </c>
      <c r="C1629" s="1897"/>
      <c r="D1629" s="424">
        <f>SUM(D1619:D1628)</f>
        <v>348</v>
      </c>
      <c r="E1629" s="424">
        <f t="shared" ref="E1629:AA1629" si="837">SUM(E1619:E1628)</f>
        <v>300</v>
      </c>
      <c r="F1629" s="424">
        <f t="shared" si="837"/>
        <v>43</v>
      </c>
      <c r="G1629" s="424">
        <f t="shared" si="837"/>
        <v>0</v>
      </c>
      <c r="H1629" s="424">
        <f t="shared" si="837"/>
        <v>309</v>
      </c>
      <c r="I1629" s="424">
        <f t="shared" si="837"/>
        <v>43</v>
      </c>
      <c r="J1629" s="424">
        <f t="shared" si="837"/>
        <v>216</v>
      </c>
      <c r="K1629" s="424">
        <f t="shared" si="837"/>
        <v>3</v>
      </c>
      <c r="L1629" s="424">
        <f t="shared" si="837"/>
        <v>134</v>
      </c>
      <c r="M1629" s="424">
        <f t="shared" si="837"/>
        <v>0</v>
      </c>
      <c r="N1629" s="424">
        <f t="shared" si="837"/>
        <v>186</v>
      </c>
      <c r="O1629" s="424">
        <f t="shared" si="837"/>
        <v>164</v>
      </c>
      <c r="P1629" s="424">
        <f t="shared" si="837"/>
        <v>169</v>
      </c>
      <c r="Q1629" s="424">
        <f t="shared" si="837"/>
        <v>0</v>
      </c>
      <c r="R1629" s="424">
        <f t="shared" si="837"/>
        <v>424</v>
      </c>
      <c r="S1629" s="424">
        <f t="shared" si="837"/>
        <v>169</v>
      </c>
      <c r="T1629" s="424">
        <f t="shared" si="837"/>
        <v>0</v>
      </c>
      <c r="U1629" s="424">
        <f t="shared" si="837"/>
        <v>39</v>
      </c>
      <c r="V1629" s="424">
        <f t="shared" si="837"/>
        <v>385</v>
      </c>
      <c r="W1629" s="424">
        <f t="shared" si="837"/>
        <v>171</v>
      </c>
      <c r="X1629" s="424">
        <f t="shared" si="837"/>
        <v>0</v>
      </c>
      <c r="Y1629" s="424">
        <f t="shared" si="837"/>
        <v>39</v>
      </c>
      <c r="Z1629" s="424">
        <f t="shared" si="837"/>
        <v>385</v>
      </c>
      <c r="AA1629" s="424">
        <f t="shared" si="837"/>
        <v>3527</v>
      </c>
      <c r="AB1629" s="573"/>
      <c r="AC1629" s="1057">
        <f>SUM(AC1619:AC1628)</f>
        <v>190</v>
      </c>
      <c r="AD1629" s="1057">
        <f t="shared" ref="AD1629:AY1629" si="838">SUM(AD1619:AD1628)</f>
        <v>167</v>
      </c>
      <c r="AE1629" s="1057">
        <f t="shared" si="838"/>
        <v>23</v>
      </c>
      <c r="AF1629" s="1057">
        <f t="shared" si="838"/>
        <v>0</v>
      </c>
      <c r="AG1629" s="1057">
        <f t="shared" si="838"/>
        <v>167</v>
      </c>
      <c r="AH1629" s="1057">
        <f t="shared" si="838"/>
        <v>23</v>
      </c>
      <c r="AI1629" s="1057">
        <f t="shared" si="838"/>
        <v>107</v>
      </c>
      <c r="AJ1629" s="1057">
        <f t="shared" si="838"/>
        <v>2</v>
      </c>
      <c r="AK1629" s="1057">
        <f t="shared" si="838"/>
        <v>87</v>
      </c>
      <c r="AL1629" s="1057">
        <f t="shared" si="838"/>
        <v>0</v>
      </c>
      <c r="AM1629" s="1057">
        <f t="shared" si="838"/>
        <v>110</v>
      </c>
      <c r="AN1629" s="1057">
        <f t="shared" si="838"/>
        <v>80</v>
      </c>
      <c r="AO1629" s="1057">
        <f t="shared" si="838"/>
        <v>80</v>
      </c>
      <c r="AP1629" s="1057">
        <f t="shared" si="838"/>
        <v>0</v>
      </c>
      <c r="AQ1629" s="1057">
        <f t="shared" si="838"/>
        <v>196</v>
      </c>
      <c r="AR1629" s="1057">
        <f t="shared" si="838"/>
        <v>80</v>
      </c>
      <c r="AS1629" s="1057">
        <f t="shared" si="838"/>
        <v>0</v>
      </c>
      <c r="AT1629" s="1057">
        <f t="shared" si="838"/>
        <v>19</v>
      </c>
      <c r="AU1629" s="1057">
        <f t="shared" si="838"/>
        <v>177</v>
      </c>
      <c r="AV1629" s="1057">
        <f t="shared" si="838"/>
        <v>80</v>
      </c>
      <c r="AW1629" s="1057">
        <f t="shared" si="838"/>
        <v>0</v>
      </c>
      <c r="AX1629" s="1057">
        <f t="shared" si="838"/>
        <v>19</v>
      </c>
      <c r="AY1629" s="1057">
        <f t="shared" si="838"/>
        <v>177</v>
      </c>
      <c r="AZ1629" s="881"/>
    </row>
    <row r="1630" spans="2:52" ht="12" hidden="1" customHeight="1" x14ac:dyDescent="0.2"/>
    <row r="1631" spans="2:52" ht="12" hidden="1" customHeight="1" x14ac:dyDescent="0.2"/>
    <row r="1632" spans="2:52" ht="25.5" hidden="1" customHeight="1" x14ac:dyDescent="0.2">
      <c r="B1632" s="791" t="s">
        <v>1173</v>
      </c>
      <c r="C1632" s="89"/>
      <c r="D1632" s="99" t="s">
        <v>1164</v>
      </c>
      <c r="E1632" s="99" t="s">
        <v>1165</v>
      </c>
      <c r="F1632" s="99" t="s">
        <v>1166</v>
      </c>
      <c r="G1632" s="99" t="s">
        <v>1167</v>
      </c>
      <c r="H1632" s="99" t="s">
        <v>1168</v>
      </c>
      <c r="I1632" s="99" t="s">
        <v>1169</v>
      </c>
      <c r="J1632" s="99" t="s">
        <v>1170</v>
      </c>
      <c r="K1632" s="99" t="s">
        <v>1171</v>
      </c>
    </row>
    <row r="1633" spans="2:36" ht="45.75" hidden="1" customHeight="1" x14ac:dyDescent="0.2">
      <c r="B1633" s="83" t="s">
        <v>410</v>
      </c>
      <c r="C1633" s="782" t="s">
        <v>1175</v>
      </c>
      <c r="D1633" s="1044" t="s">
        <v>55</v>
      </c>
      <c r="E1633" s="1044" t="s">
        <v>57</v>
      </c>
      <c r="F1633" s="1044" t="s">
        <v>58</v>
      </c>
      <c r="G1633" s="1044" t="s">
        <v>1172</v>
      </c>
      <c r="H1633" s="1044" t="s">
        <v>77</v>
      </c>
      <c r="I1633" s="1044" t="s">
        <v>62</v>
      </c>
      <c r="J1633" s="1044" t="s">
        <v>63</v>
      </c>
      <c r="K1633" s="1044" t="s">
        <v>64</v>
      </c>
      <c r="L1633" s="783" t="s">
        <v>412</v>
      </c>
      <c r="AC1633" s="1044" t="s">
        <v>55</v>
      </c>
      <c r="AD1633" s="1044" t="s">
        <v>57</v>
      </c>
      <c r="AE1633" s="1044" t="s">
        <v>58</v>
      </c>
      <c r="AF1633" s="1044" t="s">
        <v>1172</v>
      </c>
      <c r="AG1633" s="1044" t="s">
        <v>77</v>
      </c>
      <c r="AH1633" s="1044" t="s">
        <v>62</v>
      </c>
      <c r="AI1633" s="1044" t="s">
        <v>63</v>
      </c>
      <c r="AJ1633" s="1044" t="s">
        <v>64</v>
      </c>
    </row>
    <row r="1634" spans="2:36" ht="33.75" hidden="1" customHeight="1" x14ac:dyDescent="0.2">
      <c r="B1634" s="787"/>
      <c r="C1634" s="888">
        <v>45070</v>
      </c>
      <c r="D1634" s="943">
        <v>3</v>
      </c>
      <c r="E1634" s="943">
        <v>5</v>
      </c>
      <c r="F1634" s="943">
        <v>4</v>
      </c>
      <c r="G1634" s="943">
        <v>4</v>
      </c>
      <c r="H1634" s="943">
        <v>4</v>
      </c>
      <c r="I1634" s="943">
        <v>2</v>
      </c>
      <c r="J1634" s="943">
        <v>2</v>
      </c>
      <c r="K1634" s="943">
        <v>2</v>
      </c>
      <c r="L1634" s="1046">
        <v>26</v>
      </c>
      <c r="AB1634" s="540" t="s">
        <v>634</v>
      </c>
      <c r="AC1634" s="793">
        <f>D1634-D1604</f>
        <v>-8</v>
      </c>
      <c r="AD1634" s="793">
        <f t="shared" ref="AD1634:AJ1634" si="839">E1634-E1604</f>
        <v>-6</v>
      </c>
      <c r="AE1634" s="793">
        <f t="shared" si="839"/>
        <v>-7</v>
      </c>
      <c r="AF1634" s="793">
        <f t="shared" si="839"/>
        <v>-7</v>
      </c>
      <c r="AG1634" s="793">
        <f t="shared" si="839"/>
        <v>-7</v>
      </c>
      <c r="AH1634" s="793">
        <f t="shared" si="839"/>
        <v>-9</v>
      </c>
      <c r="AI1634" s="793">
        <f t="shared" si="839"/>
        <v>-9</v>
      </c>
      <c r="AJ1634" s="793">
        <f t="shared" si="839"/>
        <v>-9</v>
      </c>
    </row>
    <row r="1635" spans="2:36" ht="33.75" hidden="1" customHeight="1" x14ac:dyDescent="0.2">
      <c r="B1635" s="787"/>
      <c r="C1635" s="888">
        <v>45082</v>
      </c>
      <c r="D1635" s="943">
        <v>19</v>
      </c>
      <c r="E1635" s="943">
        <v>19</v>
      </c>
      <c r="F1635" s="943">
        <v>19</v>
      </c>
      <c r="G1635" s="943">
        <v>19</v>
      </c>
      <c r="H1635" s="943">
        <v>19</v>
      </c>
      <c r="I1635" s="943">
        <v>19</v>
      </c>
      <c r="J1635" s="943">
        <v>19</v>
      </c>
      <c r="K1635" s="943">
        <v>19</v>
      </c>
      <c r="L1635" s="1046">
        <v>152</v>
      </c>
      <c r="AB1635" s="540" t="s">
        <v>634</v>
      </c>
      <c r="AC1635" s="793">
        <f>D1635-D1605</f>
        <v>-5</v>
      </c>
      <c r="AD1635" s="793">
        <f t="shared" ref="AD1635:AJ1635" si="840">E1635-E1605</f>
        <v>-5</v>
      </c>
      <c r="AE1635" s="793">
        <f t="shared" si="840"/>
        <v>-5</v>
      </c>
      <c r="AF1635" s="793">
        <f t="shared" si="840"/>
        <v>-5</v>
      </c>
      <c r="AG1635" s="793">
        <f t="shared" si="840"/>
        <v>-5</v>
      </c>
      <c r="AH1635" s="793">
        <f t="shared" si="840"/>
        <v>-5</v>
      </c>
      <c r="AI1635" s="793">
        <f t="shared" si="840"/>
        <v>-5</v>
      </c>
      <c r="AJ1635" s="793">
        <f t="shared" si="840"/>
        <v>-5</v>
      </c>
    </row>
    <row r="1636" spans="2:36" ht="33.75" hidden="1" customHeight="1" x14ac:dyDescent="0.2">
      <c r="B1636" s="787"/>
      <c r="C1636" s="888">
        <v>45090</v>
      </c>
      <c r="D1636" s="943">
        <v>21</v>
      </c>
      <c r="E1636" s="943">
        <v>21</v>
      </c>
      <c r="F1636" s="943">
        <v>21</v>
      </c>
      <c r="G1636" s="943">
        <v>27</v>
      </c>
      <c r="H1636" s="943">
        <v>21</v>
      </c>
      <c r="I1636" s="943">
        <v>21</v>
      </c>
      <c r="J1636" s="943">
        <v>21</v>
      </c>
      <c r="K1636" s="943">
        <v>21</v>
      </c>
      <c r="L1636" s="1046">
        <v>174</v>
      </c>
      <c r="AB1636" s="540" t="s">
        <v>715</v>
      </c>
      <c r="AC1636" s="793">
        <f>D1636</f>
        <v>21</v>
      </c>
      <c r="AD1636" s="793">
        <f t="shared" ref="AD1636:AJ1636" si="841">E1636</f>
        <v>21</v>
      </c>
      <c r="AE1636" s="793">
        <f t="shared" si="841"/>
        <v>21</v>
      </c>
      <c r="AF1636" s="793">
        <f t="shared" si="841"/>
        <v>27</v>
      </c>
      <c r="AG1636" s="793">
        <f t="shared" si="841"/>
        <v>21</v>
      </c>
      <c r="AH1636" s="793">
        <f t="shared" si="841"/>
        <v>21</v>
      </c>
      <c r="AI1636" s="793">
        <f t="shared" si="841"/>
        <v>21</v>
      </c>
      <c r="AJ1636" s="793">
        <f t="shared" si="841"/>
        <v>21</v>
      </c>
    </row>
    <row r="1637" spans="2:36" ht="33.75" hidden="1" customHeight="1" x14ac:dyDescent="0.2">
      <c r="B1637" s="787"/>
      <c r="C1637" s="888">
        <v>45098</v>
      </c>
      <c r="D1637" s="937">
        <v>17</v>
      </c>
      <c r="E1637" s="937">
        <v>17</v>
      </c>
      <c r="F1637" s="937">
        <v>17</v>
      </c>
      <c r="G1637" s="937">
        <v>17</v>
      </c>
      <c r="H1637" s="937">
        <v>17</v>
      </c>
      <c r="I1637" s="937">
        <v>17</v>
      </c>
      <c r="J1637" s="937">
        <v>17</v>
      </c>
      <c r="K1637" s="937">
        <v>17</v>
      </c>
      <c r="L1637" s="1046">
        <v>136</v>
      </c>
      <c r="AB1637" s="540"/>
      <c r="AC1637" s="793">
        <f>D1637-D1606</f>
        <v>0</v>
      </c>
      <c r="AD1637" s="793">
        <f t="shared" ref="AD1637:AJ1637" si="842">E1637-E1606</f>
        <v>0</v>
      </c>
      <c r="AE1637" s="793">
        <f t="shared" si="842"/>
        <v>0</v>
      </c>
      <c r="AF1637" s="793">
        <f t="shared" si="842"/>
        <v>0</v>
      </c>
      <c r="AG1637" s="793">
        <f t="shared" si="842"/>
        <v>0</v>
      </c>
      <c r="AH1637" s="793">
        <f t="shared" si="842"/>
        <v>0</v>
      </c>
      <c r="AI1637" s="793">
        <f t="shared" si="842"/>
        <v>0</v>
      </c>
      <c r="AJ1637" s="793">
        <f t="shared" si="842"/>
        <v>0</v>
      </c>
    </row>
    <row r="1638" spans="2:36" ht="33.75" hidden="1" customHeight="1" x14ac:dyDescent="0.2">
      <c r="B1638" s="849"/>
      <c r="C1638" s="888">
        <v>45110</v>
      </c>
      <c r="D1638" s="937">
        <v>14</v>
      </c>
      <c r="E1638" s="937">
        <v>14</v>
      </c>
      <c r="F1638" s="937">
        <v>14</v>
      </c>
      <c r="G1638" s="937">
        <v>14</v>
      </c>
      <c r="H1638" s="937">
        <v>14</v>
      </c>
      <c r="I1638" s="937">
        <v>14</v>
      </c>
      <c r="J1638" s="937">
        <v>14</v>
      </c>
      <c r="K1638" s="937">
        <v>14</v>
      </c>
      <c r="L1638" s="1046">
        <v>112</v>
      </c>
      <c r="AB1638" s="540"/>
      <c r="AC1638" s="793">
        <f>D1638-D1607</f>
        <v>0</v>
      </c>
      <c r="AD1638" s="793">
        <f t="shared" ref="AD1638:AJ1638" si="843">E1638-E1607</f>
        <v>0</v>
      </c>
      <c r="AE1638" s="793">
        <f t="shared" si="843"/>
        <v>0</v>
      </c>
      <c r="AF1638" s="793">
        <f t="shared" si="843"/>
        <v>0</v>
      </c>
      <c r="AG1638" s="793">
        <f t="shared" si="843"/>
        <v>0</v>
      </c>
      <c r="AH1638" s="793">
        <f t="shared" si="843"/>
        <v>0</v>
      </c>
      <c r="AI1638" s="793">
        <f t="shared" si="843"/>
        <v>0</v>
      </c>
      <c r="AJ1638" s="793">
        <f t="shared" si="843"/>
        <v>0</v>
      </c>
    </row>
    <row r="1639" spans="2:36" ht="33.75" hidden="1" customHeight="1" x14ac:dyDescent="0.2">
      <c r="B1639" s="849"/>
      <c r="C1639" s="888">
        <v>45120</v>
      </c>
      <c r="D1639" s="943">
        <v>2</v>
      </c>
      <c r="E1639" s="943">
        <v>2</v>
      </c>
      <c r="F1639" s="943">
        <v>2</v>
      </c>
      <c r="G1639" s="943">
        <v>2</v>
      </c>
      <c r="H1639" s="943">
        <v>2</v>
      </c>
      <c r="I1639" s="943">
        <v>2</v>
      </c>
      <c r="J1639" s="943">
        <v>2</v>
      </c>
      <c r="K1639" s="943">
        <v>2</v>
      </c>
      <c r="L1639" s="1046">
        <v>16</v>
      </c>
      <c r="AB1639" s="540" t="s">
        <v>715</v>
      </c>
      <c r="AC1639" s="793">
        <f>D1639</f>
        <v>2</v>
      </c>
      <c r="AD1639" s="793">
        <f t="shared" ref="AD1639:AJ1639" si="844">E1639</f>
        <v>2</v>
      </c>
      <c r="AE1639" s="793">
        <f t="shared" si="844"/>
        <v>2</v>
      </c>
      <c r="AF1639" s="793">
        <f t="shared" si="844"/>
        <v>2</v>
      </c>
      <c r="AG1639" s="793">
        <f t="shared" si="844"/>
        <v>2</v>
      </c>
      <c r="AH1639" s="793">
        <f t="shared" si="844"/>
        <v>2</v>
      </c>
      <c r="AI1639" s="793">
        <f t="shared" si="844"/>
        <v>2</v>
      </c>
      <c r="AJ1639" s="793">
        <f t="shared" si="844"/>
        <v>2</v>
      </c>
    </row>
    <row r="1640" spans="2:36" ht="33.75" hidden="1" customHeight="1" x14ac:dyDescent="0.2">
      <c r="B1640" s="849"/>
      <c r="C1640" s="888"/>
      <c r="D1640" s="943"/>
      <c r="E1640" s="943"/>
      <c r="F1640" s="943"/>
      <c r="G1640" s="943"/>
      <c r="H1640" s="943"/>
      <c r="I1640" s="943"/>
      <c r="J1640" s="943"/>
      <c r="K1640" s="943"/>
      <c r="L1640" s="1046">
        <f t="shared" ref="L1640:L1643" si="845">SUM(D1640:K1640)</f>
        <v>0</v>
      </c>
      <c r="AB1640" s="540"/>
      <c r="AC1640" s="793"/>
      <c r="AD1640" s="793"/>
      <c r="AE1640" s="793"/>
      <c r="AF1640" s="793"/>
      <c r="AG1640" s="793"/>
      <c r="AH1640" s="793"/>
      <c r="AI1640" s="793"/>
      <c r="AJ1640" s="793"/>
    </row>
    <row r="1641" spans="2:36" ht="33.75" hidden="1" customHeight="1" x14ac:dyDescent="0.2">
      <c r="B1641" s="849"/>
      <c r="C1641" s="888"/>
      <c r="D1641" s="943"/>
      <c r="E1641" s="943"/>
      <c r="F1641" s="943"/>
      <c r="G1641" s="943"/>
      <c r="H1641" s="943"/>
      <c r="I1641" s="943"/>
      <c r="J1641" s="943"/>
      <c r="K1641" s="943"/>
      <c r="L1641" s="1046">
        <f t="shared" si="845"/>
        <v>0</v>
      </c>
      <c r="AB1641" s="540"/>
      <c r="AC1641" s="793"/>
      <c r="AD1641" s="793"/>
      <c r="AE1641" s="793"/>
      <c r="AF1641" s="793"/>
      <c r="AG1641" s="793"/>
      <c r="AH1641" s="793"/>
      <c r="AI1641" s="793"/>
      <c r="AJ1641" s="793"/>
    </row>
    <row r="1642" spans="2:36" ht="33.75" hidden="1" customHeight="1" x14ac:dyDescent="0.2">
      <c r="B1642" s="845"/>
      <c r="C1642" s="1050"/>
      <c r="D1642" s="943"/>
      <c r="E1642" s="943"/>
      <c r="F1642" s="943"/>
      <c r="G1642" s="943"/>
      <c r="H1642" s="943"/>
      <c r="I1642" s="943"/>
      <c r="J1642" s="943"/>
      <c r="K1642" s="943"/>
      <c r="L1642" s="1046">
        <f t="shared" si="845"/>
        <v>0</v>
      </c>
      <c r="AB1642" s="540"/>
      <c r="AC1642" s="793"/>
      <c r="AD1642" s="793"/>
      <c r="AE1642" s="793"/>
      <c r="AF1642" s="793"/>
      <c r="AG1642" s="793"/>
      <c r="AH1642" s="793"/>
      <c r="AI1642" s="793"/>
      <c r="AJ1642" s="793"/>
    </row>
    <row r="1643" spans="2:36" ht="33.75" hidden="1" customHeight="1" x14ac:dyDescent="0.2">
      <c r="B1643" s="1898" t="s">
        <v>412</v>
      </c>
      <c r="C1643" s="1898"/>
      <c r="D1643" s="1048">
        <f>SUM(D1634:D1642)</f>
        <v>76</v>
      </c>
      <c r="E1643" s="1048">
        <f t="shared" ref="E1643:K1643" si="846">SUM(E1634:E1642)</f>
        <v>78</v>
      </c>
      <c r="F1643" s="1048">
        <f t="shared" si="846"/>
        <v>77</v>
      </c>
      <c r="G1643" s="1048">
        <f t="shared" si="846"/>
        <v>83</v>
      </c>
      <c r="H1643" s="1048">
        <f t="shared" si="846"/>
        <v>77</v>
      </c>
      <c r="I1643" s="1048">
        <f t="shared" si="846"/>
        <v>75</v>
      </c>
      <c r="J1643" s="1048">
        <f t="shared" si="846"/>
        <v>75</v>
      </c>
      <c r="K1643" s="1048">
        <f t="shared" si="846"/>
        <v>75</v>
      </c>
      <c r="L1643" s="1048">
        <f t="shared" si="845"/>
        <v>616</v>
      </c>
      <c r="AC1643" s="852">
        <f t="shared" ref="AC1643:AJ1643" si="847">SUM(AC1634:AC1642)</f>
        <v>10</v>
      </c>
      <c r="AD1643" s="852">
        <f t="shared" si="847"/>
        <v>12</v>
      </c>
      <c r="AE1643" s="852">
        <f t="shared" si="847"/>
        <v>11</v>
      </c>
      <c r="AF1643" s="852">
        <f t="shared" si="847"/>
        <v>17</v>
      </c>
      <c r="AG1643" s="852">
        <f t="shared" si="847"/>
        <v>11</v>
      </c>
      <c r="AH1643" s="852">
        <f t="shared" si="847"/>
        <v>9</v>
      </c>
      <c r="AI1643" s="852">
        <f t="shared" si="847"/>
        <v>9</v>
      </c>
      <c r="AJ1643" s="852">
        <f t="shared" si="847"/>
        <v>9</v>
      </c>
    </row>
    <row r="1644" spans="2:36" ht="12" hidden="1" customHeight="1" x14ac:dyDescent="0.2"/>
    <row r="1645" spans="2:36" ht="12" hidden="1" customHeight="1" x14ac:dyDescent="0.2"/>
    <row r="1646" spans="2:36" ht="12" hidden="1" customHeight="1" x14ac:dyDescent="0.2"/>
    <row r="1647" spans="2:36" ht="28.2" hidden="1" x14ac:dyDescent="0.2">
      <c r="B1647" s="726" t="s">
        <v>1549</v>
      </c>
      <c r="I1647" s="654"/>
      <c r="AB1647" s="654"/>
    </row>
    <row r="1648" spans="2:36" ht="12" hidden="1" customHeight="1" x14ac:dyDescent="0.2">
      <c r="AB1648" s="541"/>
    </row>
    <row r="1649" spans="2:52" ht="25.8" hidden="1" x14ac:dyDescent="0.2">
      <c r="B1649" s="792" t="s">
        <v>413</v>
      </c>
      <c r="C1649" s="89"/>
      <c r="D1649" s="1004" t="s">
        <v>414</v>
      </c>
      <c r="E1649" s="1004" t="s">
        <v>6</v>
      </c>
      <c r="F1649" s="1004" t="s">
        <v>262</v>
      </c>
      <c r="G1649" s="1004" t="s">
        <v>435</v>
      </c>
      <c r="H1649" s="1004" t="s">
        <v>7</v>
      </c>
      <c r="I1649" s="1004" t="s">
        <v>8</v>
      </c>
      <c r="J1649" s="1005" t="s">
        <v>22</v>
      </c>
      <c r="K1649" s="1004" t="s">
        <v>23</v>
      </c>
      <c r="L1649" s="1004" t="s">
        <v>24</v>
      </c>
      <c r="M1649" s="1004" t="s">
        <v>9</v>
      </c>
      <c r="N1649" s="1004" t="s">
        <v>415</v>
      </c>
      <c r="O1649" s="1004" t="s">
        <v>20</v>
      </c>
      <c r="P1649" s="1004" t="s">
        <v>10</v>
      </c>
      <c r="Q1649" s="1004" t="s">
        <v>436</v>
      </c>
      <c r="R1649" s="1004" t="s">
        <v>12</v>
      </c>
      <c r="S1649" s="1004" t="s">
        <v>11</v>
      </c>
      <c r="T1649" s="1004" t="s">
        <v>437</v>
      </c>
      <c r="U1649" s="1004" t="s">
        <v>13</v>
      </c>
      <c r="V1649" s="1004" t="s">
        <v>14</v>
      </c>
      <c r="W1649" s="1004" t="s">
        <v>416</v>
      </c>
      <c r="X1649" s="1004" t="s">
        <v>1064</v>
      </c>
      <c r="Y1649" s="1004" t="s">
        <v>15</v>
      </c>
      <c r="Z1649" s="1004" t="s">
        <v>16</v>
      </c>
      <c r="AA1649" s="87"/>
      <c r="AB1649" s="540"/>
      <c r="AC1649" s="790" t="s">
        <v>409</v>
      </c>
      <c r="AD1649" s="81"/>
      <c r="AE1649" s="81"/>
      <c r="AF1649" s="81"/>
      <c r="AG1649" s="81"/>
      <c r="AH1649" s="81"/>
      <c r="AI1649" s="81"/>
      <c r="AJ1649" s="81"/>
      <c r="AK1649" s="81"/>
      <c r="AL1649" s="81"/>
      <c r="AM1649" s="81"/>
      <c r="AN1649" s="81"/>
      <c r="AO1649" s="81"/>
      <c r="AP1649" s="81"/>
      <c r="AQ1649" s="81"/>
      <c r="AR1649" s="81"/>
      <c r="AS1649" s="81"/>
      <c r="AT1649" s="81"/>
      <c r="AU1649" s="81"/>
      <c r="AV1649" s="81"/>
    </row>
    <row r="1650" spans="2:52" ht="53.25" hidden="1" customHeight="1" x14ac:dyDescent="0.2">
      <c r="B1650" s="83" t="s">
        <v>410</v>
      </c>
      <c r="C1650" s="83" t="s">
        <v>1174</v>
      </c>
      <c r="D1650" s="1039" t="s">
        <v>1066</v>
      </c>
      <c r="E1650" s="1040" t="s">
        <v>57</v>
      </c>
      <c r="F1650" s="1041" t="s">
        <v>263</v>
      </c>
      <c r="G1650" s="1042" t="s">
        <v>340</v>
      </c>
      <c r="H1650" s="1040" t="s">
        <v>58</v>
      </c>
      <c r="I1650" s="1042" t="s">
        <v>59</v>
      </c>
      <c r="J1650" s="1043" t="s">
        <v>79</v>
      </c>
      <c r="K1650" s="1041" t="s">
        <v>80</v>
      </c>
      <c r="L1650" s="1042" t="s">
        <v>81</v>
      </c>
      <c r="M1650" s="1040" t="s">
        <v>60</v>
      </c>
      <c r="N1650" s="1042" t="s">
        <v>61</v>
      </c>
      <c r="O1650" s="1039" t="s">
        <v>77</v>
      </c>
      <c r="P1650" s="1040" t="s">
        <v>62</v>
      </c>
      <c r="Q1650" s="1041" t="s">
        <v>349</v>
      </c>
      <c r="R1650" s="1042" t="s">
        <v>65</v>
      </c>
      <c r="S1650" s="1040" t="s">
        <v>63</v>
      </c>
      <c r="T1650" s="1041" t="s">
        <v>350</v>
      </c>
      <c r="U1650" s="1041" t="s">
        <v>66</v>
      </c>
      <c r="V1650" s="1042" t="s">
        <v>67</v>
      </c>
      <c r="W1650" s="1040" t="s">
        <v>64</v>
      </c>
      <c r="X1650" s="1041" t="s">
        <v>351</v>
      </c>
      <c r="Y1650" s="1041" t="s">
        <v>68</v>
      </c>
      <c r="Z1650" s="1042" t="s">
        <v>69</v>
      </c>
      <c r="AA1650" s="784" t="s">
        <v>412</v>
      </c>
      <c r="AB1650" s="188"/>
      <c r="AC1650" s="1039" t="s">
        <v>1066</v>
      </c>
      <c r="AD1650" s="1040" t="s">
        <v>57</v>
      </c>
      <c r="AE1650" s="1041" t="s">
        <v>263</v>
      </c>
      <c r="AF1650" s="1042" t="s">
        <v>340</v>
      </c>
      <c r="AG1650" s="1040" t="s">
        <v>58</v>
      </c>
      <c r="AH1650" s="1042" t="s">
        <v>59</v>
      </c>
      <c r="AI1650" s="1043" t="s">
        <v>79</v>
      </c>
      <c r="AJ1650" s="1041" t="s">
        <v>80</v>
      </c>
      <c r="AK1650" s="1042" t="s">
        <v>81</v>
      </c>
      <c r="AL1650" s="1040" t="s">
        <v>60</v>
      </c>
      <c r="AM1650" s="1042" t="s">
        <v>61</v>
      </c>
      <c r="AN1650" s="1039" t="s">
        <v>77</v>
      </c>
      <c r="AO1650" s="1040" t="s">
        <v>62</v>
      </c>
      <c r="AP1650" s="1041" t="s">
        <v>349</v>
      </c>
      <c r="AQ1650" s="1042" t="s">
        <v>65</v>
      </c>
      <c r="AR1650" s="1040" t="s">
        <v>63</v>
      </c>
      <c r="AS1650" s="1041" t="s">
        <v>350</v>
      </c>
      <c r="AT1650" s="1041" t="s">
        <v>66</v>
      </c>
      <c r="AU1650" s="1042" t="s">
        <v>67</v>
      </c>
      <c r="AV1650" s="1040" t="s">
        <v>64</v>
      </c>
      <c r="AW1650" s="1041" t="s">
        <v>351</v>
      </c>
      <c r="AX1650" s="1041" t="s">
        <v>68</v>
      </c>
      <c r="AY1650" s="1042" t="s">
        <v>69</v>
      </c>
    </row>
    <row r="1651" spans="2:52" ht="33.75" hidden="1" customHeight="1" x14ac:dyDescent="0.2">
      <c r="B1651" s="787"/>
      <c r="C1651" s="788">
        <v>45098</v>
      </c>
      <c r="D1651" s="997">
        <v>34</v>
      </c>
      <c r="E1651" s="998">
        <v>21</v>
      </c>
      <c r="F1651" s="995">
        <v>12</v>
      </c>
      <c r="G1651" s="999">
        <v>0</v>
      </c>
      <c r="H1651" s="998">
        <v>22</v>
      </c>
      <c r="I1651" s="999">
        <v>12</v>
      </c>
      <c r="J1651" s="998">
        <v>23</v>
      </c>
      <c r="K1651" s="995">
        <v>0</v>
      </c>
      <c r="L1651" s="999">
        <v>10</v>
      </c>
      <c r="M1651" s="998">
        <v>0</v>
      </c>
      <c r="N1651" s="999">
        <v>30</v>
      </c>
      <c r="O1651" s="997">
        <v>14</v>
      </c>
      <c r="P1651" s="998">
        <v>14</v>
      </c>
      <c r="Q1651" s="995">
        <v>0</v>
      </c>
      <c r="R1651" s="999">
        <v>62</v>
      </c>
      <c r="S1651" s="998">
        <v>14</v>
      </c>
      <c r="T1651" s="995">
        <v>0</v>
      </c>
      <c r="U1651" s="995">
        <v>14</v>
      </c>
      <c r="V1651" s="999">
        <v>48</v>
      </c>
      <c r="W1651" s="998">
        <v>14</v>
      </c>
      <c r="X1651" s="995">
        <v>0</v>
      </c>
      <c r="Y1651" s="995">
        <v>14</v>
      </c>
      <c r="Z1651" s="999">
        <v>48</v>
      </c>
      <c r="AA1651" s="848">
        <v>406</v>
      </c>
      <c r="AB1651" s="540"/>
      <c r="AC1651" s="1056">
        <f>D1651-D1622</f>
        <v>0</v>
      </c>
      <c r="AD1651" s="1056">
        <f t="shared" ref="AD1651:AY1657" si="848">E1651-E1622</f>
        <v>0</v>
      </c>
      <c r="AE1651" s="1056">
        <f t="shared" si="848"/>
        <v>0</v>
      </c>
      <c r="AF1651" s="1056">
        <f t="shared" si="848"/>
        <v>0</v>
      </c>
      <c r="AG1651" s="1056">
        <f t="shared" si="848"/>
        <v>0</v>
      </c>
      <c r="AH1651" s="1056">
        <f t="shared" si="848"/>
        <v>0</v>
      </c>
      <c r="AI1651" s="1056">
        <f t="shared" si="848"/>
        <v>0</v>
      </c>
      <c r="AJ1651" s="1056">
        <f t="shared" si="848"/>
        <v>0</v>
      </c>
      <c r="AK1651" s="1056">
        <f t="shared" si="848"/>
        <v>0</v>
      </c>
      <c r="AL1651" s="1056">
        <f t="shared" si="848"/>
        <v>0</v>
      </c>
      <c r="AM1651" s="1056">
        <f t="shared" si="848"/>
        <v>0</v>
      </c>
      <c r="AN1651" s="1056">
        <f t="shared" si="848"/>
        <v>0</v>
      </c>
      <c r="AO1651" s="1056">
        <f t="shared" si="848"/>
        <v>0</v>
      </c>
      <c r="AP1651" s="1056">
        <f t="shared" si="848"/>
        <v>0</v>
      </c>
      <c r="AQ1651" s="1056">
        <f t="shared" si="848"/>
        <v>0</v>
      </c>
      <c r="AR1651" s="1056">
        <f t="shared" si="848"/>
        <v>0</v>
      </c>
      <c r="AS1651" s="1056">
        <f t="shared" si="848"/>
        <v>0</v>
      </c>
      <c r="AT1651" s="1056">
        <f t="shared" si="848"/>
        <v>0</v>
      </c>
      <c r="AU1651" s="1056">
        <f t="shared" si="848"/>
        <v>0</v>
      </c>
      <c r="AV1651" s="1056">
        <f t="shared" si="848"/>
        <v>0</v>
      </c>
      <c r="AW1651" s="1056">
        <f t="shared" si="848"/>
        <v>0</v>
      </c>
      <c r="AX1651" s="1056">
        <f t="shared" si="848"/>
        <v>0</v>
      </c>
      <c r="AY1651" s="1056">
        <f t="shared" si="848"/>
        <v>0</v>
      </c>
    </row>
    <row r="1652" spans="2:52" ht="33.75" hidden="1" customHeight="1" x14ac:dyDescent="0.2">
      <c r="B1652" s="787"/>
      <c r="C1652" s="788">
        <v>45110</v>
      </c>
      <c r="D1652" s="1013">
        <v>62</v>
      </c>
      <c r="E1652" s="998">
        <v>52</v>
      </c>
      <c r="F1652" s="995">
        <v>1</v>
      </c>
      <c r="G1652" s="999">
        <v>0</v>
      </c>
      <c r="H1652" s="998">
        <v>60</v>
      </c>
      <c r="I1652" s="999">
        <v>1</v>
      </c>
      <c r="J1652" s="1014">
        <v>52</v>
      </c>
      <c r="K1652" s="995">
        <v>0</v>
      </c>
      <c r="L1652" s="999">
        <v>8</v>
      </c>
      <c r="M1652" s="998">
        <v>0</v>
      </c>
      <c r="N1652" s="999">
        <v>10</v>
      </c>
      <c r="O1652" s="997">
        <v>30</v>
      </c>
      <c r="P1652" s="1014">
        <v>33</v>
      </c>
      <c r="Q1652" s="995">
        <v>0</v>
      </c>
      <c r="R1652" s="999">
        <v>37</v>
      </c>
      <c r="S1652" s="998">
        <v>32</v>
      </c>
      <c r="T1652" s="995">
        <v>0</v>
      </c>
      <c r="U1652" s="995">
        <v>6</v>
      </c>
      <c r="V1652" s="999">
        <v>31</v>
      </c>
      <c r="W1652" s="998">
        <v>34</v>
      </c>
      <c r="X1652" s="995">
        <v>0</v>
      </c>
      <c r="Y1652" s="995">
        <v>6</v>
      </c>
      <c r="Z1652" s="999">
        <v>31</v>
      </c>
      <c r="AA1652" s="848">
        <v>486</v>
      </c>
      <c r="AB1652" s="540" t="s">
        <v>634</v>
      </c>
      <c r="AC1652" s="1056">
        <f t="shared" ref="AC1652:AC1657" si="849">D1652-D1623</f>
        <v>5</v>
      </c>
      <c r="AD1652" s="1056">
        <f t="shared" si="848"/>
        <v>0</v>
      </c>
      <c r="AE1652" s="1056">
        <f t="shared" si="848"/>
        <v>0</v>
      </c>
      <c r="AF1652" s="1056">
        <f t="shared" si="848"/>
        <v>0</v>
      </c>
      <c r="AG1652" s="1056">
        <f t="shared" si="848"/>
        <v>0</v>
      </c>
      <c r="AH1652" s="1056">
        <f t="shared" si="848"/>
        <v>0</v>
      </c>
      <c r="AI1652" s="1056">
        <f t="shared" si="848"/>
        <v>2</v>
      </c>
      <c r="AJ1652" s="1056">
        <f t="shared" si="848"/>
        <v>0</v>
      </c>
      <c r="AK1652" s="1056">
        <f t="shared" si="848"/>
        <v>0</v>
      </c>
      <c r="AL1652" s="1056">
        <f t="shared" si="848"/>
        <v>0</v>
      </c>
      <c r="AM1652" s="1056">
        <f t="shared" si="848"/>
        <v>0</v>
      </c>
      <c r="AN1652" s="1056">
        <f t="shared" si="848"/>
        <v>0</v>
      </c>
      <c r="AO1652" s="1056">
        <f t="shared" si="848"/>
        <v>1</v>
      </c>
      <c r="AP1652" s="1056">
        <f t="shared" si="848"/>
        <v>0</v>
      </c>
      <c r="AQ1652" s="1056">
        <f t="shared" si="848"/>
        <v>0</v>
      </c>
      <c r="AR1652" s="1056">
        <f t="shared" si="848"/>
        <v>0</v>
      </c>
      <c r="AS1652" s="1056">
        <f t="shared" si="848"/>
        <v>0</v>
      </c>
      <c r="AT1652" s="1056">
        <f t="shared" si="848"/>
        <v>0</v>
      </c>
      <c r="AU1652" s="1056">
        <f t="shared" si="848"/>
        <v>0</v>
      </c>
      <c r="AV1652" s="1056">
        <f t="shared" si="848"/>
        <v>0</v>
      </c>
      <c r="AW1652" s="1056">
        <f t="shared" si="848"/>
        <v>0</v>
      </c>
      <c r="AX1652" s="1056">
        <f t="shared" si="848"/>
        <v>0</v>
      </c>
      <c r="AY1652" s="1056">
        <f t="shared" si="848"/>
        <v>0</v>
      </c>
    </row>
    <row r="1653" spans="2:52" ht="33.75" hidden="1" customHeight="1" x14ac:dyDescent="0.2">
      <c r="B1653" s="787"/>
      <c r="C1653" s="788">
        <v>45120</v>
      </c>
      <c r="D1653" s="997">
        <v>40</v>
      </c>
      <c r="E1653" s="998">
        <v>40</v>
      </c>
      <c r="F1653" s="995">
        <v>0</v>
      </c>
      <c r="G1653" s="999">
        <v>0</v>
      </c>
      <c r="H1653" s="998">
        <v>40</v>
      </c>
      <c r="I1653" s="999">
        <v>0</v>
      </c>
      <c r="J1653" s="998">
        <v>13</v>
      </c>
      <c r="K1653" s="995">
        <v>2</v>
      </c>
      <c r="L1653" s="999">
        <v>27</v>
      </c>
      <c r="M1653" s="998">
        <v>0</v>
      </c>
      <c r="N1653" s="999">
        <v>16</v>
      </c>
      <c r="O1653" s="997">
        <v>16</v>
      </c>
      <c r="P1653" s="998">
        <v>16</v>
      </c>
      <c r="Q1653" s="995">
        <v>0</v>
      </c>
      <c r="R1653" s="999">
        <v>39</v>
      </c>
      <c r="S1653" s="998">
        <v>16</v>
      </c>
      <c r="T1653" s="995">
        <v>0</v>
      </c>
      <c r="U1653" s="995">
        <v>0</v>
      </c>
      <c r="V1653" s="999">
        <v>39</v>
      </c>
      <c r="W1653" s="998">
        <v>16</v>
      </c>
      <c r="X1653" s="995">
        <v>0</v>
      </c>
      <c r="Y1653" s="995">
        <v>0</v>
      </c>
      <c r="Z1653" s="999">
        <v>39</v>
      </c>
      <c r="AA1653" s="848">
        <v>359</v>
      </c>
      <c r="AB1653" s="540"/>
      <c r="AC1653" s="1056">
        <f t="shared" si="849"/>
        <v>0</v>
      </c>
      <c r="AD1653" s="1056">
        <f t="shared" si="848"/>
        <v>0</v>
      </c>
      <c r="AE1653" s="1056">
        <f t="shared" si="848"/>
        <v>0</v>
      </c>
      <c r="AF1653" s="1056">
        <f t="shared" si="848"/>
        <v>0</v>
      </c>
      <c r="AG1653" s="1056">
        <f t="shared" si="848"/>
        <v>0</v>
      </c>
      <c r="AH1653" s="1056">
        <f t="shared" si="848"/>
        <v>0</v>
      </c>
      <c r="AI1653" s="1056">
        <f t="shared" si="848"/>
        <v>0</v>
      </c>
      <c r="AJ1653" s="1056">
        <f t="shared" si="848"/>
        <v>0</v>
      </c>
      <c r="AK1653" s="1056">
        <f t="shared" si="848"/>
        <v>0</v>
      </c>
      <c r="AL1653" s="1056">
        <f t="shared" si="848"/>
        <v>0</v>
      </c>
      <c r="AM1653" s="1056">
        <f t="shared" si="848"/>
        <v>0</v>
      </c>
      <c r="AN1653" s="1056">
        <f t="shared" si="848"/>
        <v>0</v>
      </c>
      <c r="AO1653" s="1056">
        <f t="shared" si="848"/>
        <v>0</v>
      </c>
      <c r="AP1653" s="1056">
        <f t="shared" si="848"/>
        <v>0</v>
      </c>
      <c r="AQ1653" s="1056">
        <f t="shared" si="848"/>
        <v>0</v>
      </c>
      <c r="AR1653" s="1056">
        <f t="shared" si="848"/>
        <v>0</v>
      </c>
      <c r="AS1653" s="1056">
        <f t="shared" si="848"/>
        <v>0</v>
      </c>
      <c r="AT1653" s="1056">
        <f t="shared" si="848"/>
        <v>0</v>
      </c>
      <c r="AU1653" s="1056">
        <f t="shared" si="848"/>
        <v>0</v>
      </c>
      <c r="AV1653" s="1056">
        <f t="shared" si="848"/>
        <v>0</v>
      </c>
      <c r="AW1653" s="1056">
        <f t="shared" si="848"/>
        <v>0</v>
      </c>
      <c r="AX1653" s="1056">
        <f t="shared" si="848"/>
        <v>0</v>
      </c>
      <c r="AY1653" s="1056">
        <f t="shared" si="848"/>
        <v>0</v>
      </c>
    </row>
    <row r="1654" spans="2:52" ht="33.75" hidden="1" customHeight="1" x14ac:dyDescent="0.2">
      <c r="B1654" s="787"/>
      <c r="C1654" s="788">
        <v>45127</v>
      </c>
      <c r="D1654" s="997">
        <v>40</v>
      </c>
      <c r="E1654" s="998">
        <v>33</v>
      </c>
      <c r="F1654" s="995">
        <v>7</v>
      </c>
      <c r="G1654" s="999">
        <v>0</v>
      </c>
      <c r="H1654" s="998">
        <v>33</v>
      </c>
      <c r="I1654" s="999">
        <v>7</v>
      </c>
      <c r="J1654" s="998">
        <v>23</v>
      </c>
      <c r="K1654" s="995">
        <v>0</v>
      </c>
      <c r="L1654" s="999">
        <v>21</v>
      </c>
      <c r="M1654" s="998">
        <v>0</v>
      </c>
      <c r="N1654" s="999">
        <v>24</v>
      </c>
      <c r="O1654" s="997">
        <v>25</v>
      </c>
      <c r="P1654" s="998">
        <v>25</v>
      </c>
      <c r="Q1654" s="995">
        <v>0</v>
      </c>
      <c r="R1654" s="999">
        <v>49</v>
      </c>
      <c r="S1654" s="998">
        <v>25</v>
      </c>
      <c r="T1654" s="995">
        <v>0</v>
      </c>
      <c r="U1654" s="995">
        <v>0</v>
      </c>
      <c r="V1654" s="999">
        <v>49</v>
      </c>
      <c r="W1654" s="998">
        <v>25</v>
      </c>
      <c r="X1654" s="995">
        <v>0</v>
      </c>
      <c r="Y1654" s="995">
        <v>0</v>
      </c>
      <c r="Z1654" s="999">
        <v>49</v>
      </c>
      <c r="AA1654" s="848">
        <v>435</v>
      </c>
      <c r="AB1654" s="540"/>
      <c r="AC1654" s="1056">
        <f t="shared" si="849"/>
        <v>0</v>
      </c>
      <c r="AD1654" s="1056">
        <f t="shared" si="848"/>
        <v>0</v>
      </c>
      <c r="AE1654" s="1056">
        <f t="shared" si="848"/>
        <v>0</v>
      </c>
      <c r="AF1654" s="1056">
        <f t="shared" si="848"/>
        <v>0</v>
      </c>
      <c r="AG1654" s="1056">
        <f t="shared" si="848"/>
        <v>0</v>
      </c>
      <c r="AH1654" s="1056">
        <f t="shared" si="848"/>
        <v>0</v>
      </c>
      <c r="AI1654" s="1056">
        <f t="shared" si="848"/>
        <v>0</v>
      </c>
      <c r="AJ1654" s="1056">
        <f t="shared" si="848"/>
        <v>0</v>
      </c>
      <c r="AK1654" s="1056">
        <f t="shared" si="848"/>
        <v>0</v>
      </c>
      <c r="AL1654" s="1056">
        <f t="shared" si="848"/>
        <v>0</v>
      </c>
      <c r="AM1654" s="1056">
        <f t="shared" si="848"/>
        <v>0</v>
      </c>
      <c r="AN1654" s="1056">
        <f t="shared" si="848"/>
        <v>0</v>
      </c>
      <c r="AO1654" s="1056">
        <f t="shared" si="848"/>
        <v>0</v>
      </c>
      <c r="AP1654" s="1056">
        <f t="shared" si="848"/>
        <v>0</v>
      </c>
      <c r="AQ1654" s="1056">
        <f t="shared" si="848"/>
        <v>0</v>
      </c>
      <c r="AR1654" s="1056">
        <f t="shared" si="848"/>
        <v>0</v>
      </c>
      <c r="AS1654" s="1056">
        <f t="shared" si="848"/>
        <v>0</v>
      </c>
      <c r="AT1654" s="1056">
        <f t="shared" si="848"/>
        <v>0</v>
      </c>
      <c r="AU1654" s="1056">
        <f t="shared" si="848"/>
        <v>0</v>
      </c>
      <c r="AV1654" s="1056">
        <f t="shared" si="848"/>
        <v>0</v>
      </c>
      <c r="AW1654" s="1056">
        <f t="shared" si="848"/>
        <v>0</v>
      </c>
      <c r="AX1654" s="1056">
        <f t="shared" si="848"/>
        <v>0</v>
      </c>
      <c r="AY1654" s="1056">
        <f t="shared" si="848"/>
        <v>0</v>
      </c>
    </row>
    <row r="1655" spans="2:52" ht="33.75" hidden="1" customHeight="1" x14ac:dyDescent="0.2">
      <c r="B1655" s="787"/>
      <c r="C1655" s="788">
        <v>45134</v>
      </c>
      <c r="D1655" s="997">
        <v>48</v>
      </c>
      <c r="E1655" s="998">
        <v>32</v>
      </c>
      <c r="F1655" s="995">
        <v>16</v>
      </c>
      <c r="G1655" s="999">
        <v>0</v>
      </c>
      <c r="H1655" s="998">
        <v>32</v>
      </c>
      <c r="I1655" s="999">
        <v>16</v>
      </c>
      <c r="J1655" s="998">
        <v>19</v>
      </c>
      <c r="K1655" s="995">
        <v>1</v>
      </c>
      <c r="L1655" s="999">
        <v>28</v>
      </c>
      <c r="M1655" s="998">
        <v>0</v>
      </c>
      <c r="N1655" s="999">
        <v>45</v>
      </c>
      <c r="O1655" s="997">
        <v>0</v>
      </c>
      <c r="P1655" s="998">
        <v>1</v>
      </c>
      <c r="Q1655" s="995">
        <v>0</v>
      </c>
      <c r="R1655" s="999">
        <v>64</v>
      </c>
      <c r="S1655" s="998">
        <v>1</v>
      </c>
      <c r="T1655" s="995">
        <v>0</v>
      </c>
      <c r="U1655" s="995">
        <v>15</v>
      </c>
      <c r="V1655" s="999">
        <v>49</v>
      </c>
      <c r="W1655" s="998">
        <v>1</v>
      </c>
      <c r="X1655" s="995">
        <v>0</v>
      </c>
      <c r="Y1655" s="995">
        <v>15</v>
      </c>
      <c r="Z1655" s="999">
        <v>49</v>
      </c>
      <c r="AA1655" s="848">
        <v>432</v>
      </c>
      <c r="AB1655" s="540"/>
      <c r="AC1655" s="1056">
        <f t="shared" si="849"/>
        <v>0</v>
      </c>
      <c r="AD1655" s="1056">
        <f t="shared" si="848"/>
        <v>0</v>
      </c>
      <c r="AE1655" s="1056">
        <f t="shared" si="848"/>
        <v>0</v>
      </c>
      <c r="AF1655" s="1056">
        <f t="shared" si="848"/>
        <v>0</v>
      </c>
      <c r="AG1655" s="1056">
        <f t="shared" si="848"/>
        <v>0</v>
      </c>
      <c r="AH1655" s="1056">
        <f t="shared" si="848"/>
        <v>0</v>
      </c>
      <c r="AI1655" s="1056">
        <f t="shared" si="848"/>
        <v>0</v>
      </c>
      <c r="AJ1655" s="1056">
        <f t="shared" si="848"/>
        <v>0</v>
      </c>
      <c r="AK1655" s="1056">
        <f t="shared" si="848"/>
        <v>0</v>
      </c>
      <c r="AL1655" s="1056">
        <f t="shared" si="848"/>
        <v>0</v>
      </c>
      <c r="AM1655" s="1056">
        <f t="shared" si="848"/>
        <v>0</v>
      </c>
      <c r="AN1655" s="1056">
        <f t="shared" si="848"/>
        <v>0</v>
      </c>
      <c r="AO1655" s="1056">
        <f t="shared" si="848"/>
        <v>0</v>
      </c>
      <c r="AP1655" s="1056">
        <f t="shared" si="848"/>
        <v>0</v>
      </c>
      <c r="AQ1655" s="1056">
        <f t="shared" si="848"/>
        <v>0</v>
      </c>
      <c r="AR1655" s="1056">
        <f t="shared" si="848"/>
        <v>0</v>
      </c>
      <c r="AS1655" s="1056">
        <f t="shared" si="848"/>
        <v>0</v>
      </c>
      <c r="AT1655" s="1056">
        <f t="shared" si="848"/>
        <v>0</v>
      </c>
      <c r="AU1655" s="1056">
        <f t="shared" si="848"/>
        <v>0</v>
      </c>
      <c r="AV1655" s="1056">
        <f t="shared" si="848"/>
        <v>0</v>
      </c>
      <c r="AW1655" s="1056">
        <f t="shared" si="848"/>
        <v>0</v>
      </c>
      <c r="AX1655" s="1056">
        <f t="shared" si="848"/>
        <v>0</v>
      </c>
      <c r="AY1655" s="1056">
        <f t="shared" si="848"/>
        <v>0</v>
      </c>
    </row>
    <row r="1656" spans="2:52" ht="33.75" hidden="1" customHeight="1" x14ac:dyDescent="0.2">
      <c r="B1656" s="787"/>
      <c r="C1656" s="788">
        <v>45147</v>
      </c>
      <c r="D1656" s="997">
        <v>48</v>
      </c>
      <c r="E1656" s="998">
        <v>48</v>
      </c>
      <c r="F1656" s="995">
        <v>0</v>
      </c>
      <c r="G1656" s="999">
        <v>0</v>
      </c>
      <c r="H1656" s="998">
        <v>48</v>
      </c>
      <c r="I1656" s="999">
        <v>0</v>
      </c>
      <c r="J1656" s="998">
        <v>40</v>
      </c>
      <c r="K1656" s="995">
        <v>0</v>
      </c>
      <c r="L1656" s="999">
        <v>8</v>
      </c>
      <c r="M1656" s="998">
        <v>0</v>
      </c>
      <c r="N1656" s="999">
        <v>27</v>
      </c>
      <c r="O1656" s="997">
        <v>20</v>
      </c>
      <c r="P1656" s="998">
        <v>20</v>
      </c>
      <c r="Q1656" s="995">
        <v>0</v>
      </c>
      <c r="R1656" s="999">
        <v>49</v>
      </c>
      <c r="S1656" s="998">
        <v>20</v>
      </c>
      <c r="T1656" s="995">
        <v>0</v>
      </c>
      <c r="U1656" s="995">
        <v>4</v>
      </c>
      <c r="V1656" s="999">
        <v>45</v>
      </c>
      <c r="W1656" s="998">
        <v>20</v>
      </c>
      <c r="X1656" s="995">
        <v>0</v>
      </c>
      <c r="Y1656" s="995">
        <v>4</v>
      </c>
      <c r="Z1656" s="999">
        <v>45</v>
      </c>
      <c r="AA1656" s="848">
        <v>446</v>
      </c>
      <c r="AB1656" s="540"/>
      <c r="AC1656" s="1056">
        <f t="shared" si="849"/>
        <v>0</v>
      </c>
      <c r="AD1656" s="1056">
        <f t="shared" si="848"/>
        <v>0</v>
      </c>
      <c r="AE1656" s="1056">
        <f t="shared" si="848"/>
        <v>0</v>
      </c>
      <c r="AF1656" s="1056">
        <f t="shared" si="848"/>
        <v>0</v>
      </c>
      <c r="AG1656" s="1056">
        <f t="shared" si="848"/>
        <v>0</v>
      </c>
      <c r="AH1656" s="1056">
        <f t="shared" si="848"/>
        <v>0</v>
      </c>
      <c r="AI1656" s="1056">
        <f t="shared" si="848"/>
        <v>0</v>
      </c>
      <c r="AJ1656" s="1056">
        <f t="shared" si="848"/>
        <v>0</v>
      </c>
      <c r="AK1656" s="1056">
        <f t="shared" si="848"/>
        <v>0</v>
      </c>
      <c r="AL1656" s="1056">
        <f t="shared" si="848"/>
        <v>0</v>
      </c>
      <c r="AM1656" s="1056">
        <f t="shared" si="848"/>
        <v>0</v>
      </c>
      <c r="AN1656" s="1056">
        <f t="shared" si="848"/>
        <v>0</v>
      </c>
      <c r="AO1656" s="1056">
        <f t="shared" si="848"/>
        <v>0</v>
      </c>
      <c r="AP1656" s="1056">
        <f t="shared" si="848"/>
        <v>0</v>
      </c>
      <c r="AQ1656" s="1056">
        <f t="shared" si="848"/>
        <v>0</v>
      </c>
      <c r="AR1656" s="1056">
        <f t="shared" si="848"/>
        <v>0</v>
      </c>
      <c r="AS1656" s="1056">
        <f t="shared" si="848"/>
        <v>0</v>
      </c>
      <c r="AT1656" s="1056">
        <f t="shared" si="848"/>
        <v>0</v>
      </c>
      <c r="AU1656" s="1056">
        <f t="shared" si="848"/>
        <v>0</v>
      </c>
      <c r="AV1656" s="1056">
        <f t="shared" si="848"/>
        <v>0</v>
      </c>
      <c r="AW1656" s="1056">
        <f t="shared" si="848"/>
        <v>0</v>
      </c>
      <c r="AX1656" s="1056">
        <f t="shared" si="848"/>
        <v>0</v>
      </c>
      <c r="AY1656" s="1056">
        <f t="shared" si="848"/>
        <v>0</v>
      </c>
    </row>
    <row r="1657" spans="2:52" ht="33.75" hidden="1" customHeight="1" x14ac:dyDescent="0.2">
      <c r="B1657" s="787"/>
      <c r="C1657" s="788">
        <v>45154</v>
      </c>
      <c r="D1657" s="1013">
        <v>40</v>
      </c>
      <c r="E1657" s="1014">
        <v>30</v>
      </c>
      <c r="F1657" s="1015">
        <v>6</v>
      </c>
      <c r="G1657" s="1016">
        <v>4</v>
      </c>
      <c r="H1657" s="1014">
        <v>34</v>
      </c>
      <c r="I1657" s="1016">
        <v>6</v>
      </c>
      <c r="J1657" s="1014">
        <v>28</v>
      </c>
      <c r="K1657" s="995">
        <v>0</v>
      </c>
      <c r="L1657" s="1016">
        <v>12</v>
      </c>
      <c r="M1657" s="998">
        <v>0</v>
      </c>
      <c r="N1657" s="1016">
        <v>8</v>
      </c>
      <c r="O1657" s="1013">
        <v>35</v>
      </c>
      <c r="P1657" s="1014">
        <v>35</v>
      </c>
      <c r="Q1657" s="1015">
        <v>4</v>
      </c>
      <c r="R1657" s="1016">
        <v>25</v>
      </c>
      <c r="S1657" s="1014">
        <v>35</v>
      </c>
      <c r="T1657" s="1015">
        <v>4</v>
      </c>
      <c r="U1657" s="995">
        <v>0</v>
      </c>
      <c r="V1657" s="1016">
        <v>25</v>
      </c>
      <c r="W1657" s="1014">
        <v>35</v>
      </c>
      <c r="X1657" s="1015">
        <v>4</v>
      </c>
      <c r="Y1657" s="995">
        <v>0</v>
      </c>
      <c r="Z1657" s="1016">
        <v>25</v>
      </c>
      <c r="AA1657" s="848">
        <v>395</v>
      </c>
      <c r="AB1657" s="540" t="s">
        <v>634</v>
      </c>
      <c r="AC1657" s="1056">
        <f t="shared" si="849"/>
        <v>-4</v>
      </c>
      <c r="AD1657" s="1056">
        <f t="shared" si="848"/>
        <v>-14</v>
      </c>
      <c r="AE1657" s="1056">
        <f t="shared" si="848"/>
        <v>6</v>
      </c>
      <c r="AF1657" s="1056">
        <f t="shared" si="848"/>
        <v>4</v>
      </c>
      <c r="AG1657" s="1056">
        <f t="shared" si="848"/>
        <v>-10</v>
      </c>
      <c r="AH1657" s="1056">
        <f t="shared" si="848"/>
        <v>6</v>
      </c>
      <c r="AI1657" s="1056">
        <f t="shared" si="848"/>
        <v>4</v>
      </c>
      <c r="AJ1657" s="1056">
        <f t="shared" si="848"/>
        <v>0</v>
      </c>
      <c r="AK1657" s="1056">
        <f t="shared" si="848"/>
        <v>-8</v>
      </c>
      <c r="AL1657" s="1056">
        <f t="shared" si="848"/>
        <v>0</v>
      </c>
      <c r="AM1657" s="1056">
        <f t="shared" si="848"/>
        <v>-16</v>
      </c>
      <c r="AN1657" s="1056">
        <f t="shared" si="848"/>
        <v>-12</v>
      </c>
      <c r="AO1657" s="1056">
        <f t="shared" si="848"/>
        <v>-12</v>
      </c>
      <c r="AP1657" s="1056">
        <f t="shared" si="848"/>
        <v>4</v>
      </c>
      <c r="AQ1657" s="1056">
        <f t="shared" si="848"/>
        <v>-16</v>
      </c>
      <c r="AR1657" s="1056">
        <f t="shared" si="848"/>
        <v>-12</v>
      </c>
      <c r="AS1657" s="1056">
        <f t="shared" si="848"/>
        <v>4</v>
      </c>
      <c r="AT1657" s="1056">
        <f t="shared" si="848"/>
        <v>0</v>
      </c>
      <c r="AU1657" s="1056">
        <f t="shared" si="848"/>
        <v>-16</v>
      </c>
      <c r="AV1657" s="1056">
        <f t="shared" si="848"/>
        <v>-12</v>
      </c>
      <c r="AW1657" s="1056">
        <f t="shared" si="848"/>
        <v>4</v>
      </c>
      <c r="AX1657" s="1056">
        <f t="shared" si="848"/>
        <v>0</v>
      </c>
      <c r="AY1657" s="1056">
        <f t="shared" si="848"/>
        <v>-16</v>
      </c>
    </row>
    <row r="1658" spans="2:52" ht="33.75" hidden="1" customHeight="1" x14ac:dyDescent="0.2">
      <c r="B1658" s="787"/>
      <c r="C1658" s="788">
        <v>45161</v>
      </c>
      <c r="D1658" s="1013">
        <v>48</v>
      </c>
      <c r="E1658" s="1014">
        <v>44</v>
      </c>
      <c r="F1658" s="1015">
        <v>4</v>
      </c>
      <c r="G1658" s="999">
        <v>0</v>
      </c>
      <c r="H1658" s="1014">
        <v>44</v>
      </c>
      <c r="I1658" s="1016">
        <v>4</v>
      </c>
      <c r="J1658" s="1014">
        <v>41</v>
      </c>
      <c r="K1658" s="1015">
        <v>1</v>
      </c>
      <c r="L1658" s="1016">
        <v>6</v>
      </c>
      <c r="M1658" s="998">
        <v>0</v>
      </c>
      <c r="N1658" s="1016">
        <v>29</v>
      </c>
      <c r="O1658" s="1013">
        <v>18</v>
      </c>
      <c r="P1658" s="1014">
        <v>19</v>
      </c>
      <c r="Q1658" s="995">
        <v>0</v>
      </c>
      <c r="R1658" s="1016">
        <v>52</v>
      </c>
      <c r="S1658" s="1014">
        <v>19</v>
      </c>
      <c r="T1658" s="995">
        <v>0</v>
      </c>
      <c r="U1658" s="1015">
        <v>10</v>
      </c>
      <c r="V1658" s="1016">
        <v>42</v>
      </c>
      <c r="W1658" s="1014">
        <v>19</v>
      </c>
      <c r="X1658" s="995">
        <v>0</v>
      </c>
      <c r="Y1658" s="1015">
        <v>10</v>
      </c>
      <c r="Z1658" s="1016">
        <v>42</v>
      </c>
      <c r="AA1658" s="848">
        <v>452</v>
      </c>
      <c r="AB1658" s="540" t="s">
        <v>715</v>
      </c>
      <c r="AC1658" s="1056">
        <f>D1658</f>
        <v>48</v>
      </c>
      <c r="AD1658" s="1414">
        <f t="shared" ref="AD1658:AD1660" si="850">E1658</f>
        <v>44</v>
      </c>
      <c r="AE1658" s="1414">
        <f t="shared" ref="AE1658:AE1660" si="851">F1658</f>
        <v>4</v>
      </c>
      <c r="AF1658" s="1414">
        <f t="shared" ref="AF1658:AF1660" si="852">G1658</f>
        <v>0</v>
      </c>
      <c r="AG1658" s="1414">
        <f t="shared" ref="AG1658:AG1660" si="853">H1658</f>
        <v>44</v>
      </c>
      <c r="AH1658" s="1414">
        <f t="shared" ref="AH1658:AH1660" si="854">I1658</f>
        <v>4</v>
      </c>
      <c r="AI1658" s="1414">
        <f t="shared" ref="AI1658:AI1660" si="855">J1658</f>
        <v>41</v>
      </c>
      <c r="AJ1658" s="1414">
        <f t="shared" ref="AJ1658:AJ1660" si="856">K1658</f>
        <v>1</v>
      </c>
      <c r="AK1658" s="1414">
        <f t="shared" ref="AK1658:AK1660" si="857">L1658</f>
        <v>6</v>
      </c>
      <c r="AL1658" s="1414">
        <f t="shared" ref="AL1658:AL1660" si="858">M1658</f>
        <v>0</v>
      </c>
      <c r="AM1658" s="1414">
        <f t="shared" ref="AM1658:AM1660" si="859">N1658</f>
        <v>29</v>
      </c>
      <c r="AN1658" s="1414">
        <f t="shared" ref="AN1658:AN1660" si="860">O1658</f>
        <v>18</v>
      </c>
      <c r="AO1658" s="1414">
        <f t="shared" ref="AO1658:AO1660" si="861">P1658</f>
        <v>19</v>
      </c>
      <c r="AP1658" s="1414">
        <f t="shared" ref="AP1658:AP1660" si="862">Q1658</f>
        <v>0</v>
      </c>
      <c r="AQ1658" s="1414">
        <f t="shared" ref="AQ1658:AQ1660" si="863">R1658</f>
        <v>52</v>
      </c>
      <c r="AR1658" s="1414">
        <f t="shared" ref="AR1658:AR1660" si="864">S1658</f>
        <v>19</v>
      </c>
      <c r="AS1658" s="1414">
        <f t="shared" ref="AS1658:AS1660" si="865">T1658</f>
        <v>0</v>
      </c>
      <c r="AT1658" s="1414">
        <f t="shared" ref="AT1658:AT1660" si="866">U1658</f>
        <v>10</v>
      </c>
      <c r="AU1658" s="1414">
        <f t="shared" ref="AU1658:AU1660" si="867">V1658</f>
        <v>42</v>
      </c>
      <c r="AV1658" s="1414">
        <f t="shared" ref="AV1658:AV1660" si="868">W1658</f>
        <v>19</v>
      </c>
      <c r="AW1658" s="1414">
        <f t="shared" ref="AW1658:AW1660" si="869">X1658</f>
        <v>0</v>
      </c>
      <c r="AX1658" s="1414">
        <f t="shared" ref="AX1658:AX1660" si="870">Y1658</f>
        <v>10</v>
      </c>
      <c r="AY1658" s="1414">
        <f t="shared" ref="AY1658:AY1660" si="871">Z1658</f>
        <v>42</v>
      </c>
    </row>
    <row r="1659" spans="2:52" ht="33.75" hidden="1" customHeight="1" x14ac:dyDescent="0.2">
      <c r="B1659" s="787"/>
      <c r="C1659" s="788">
        <v>45169</v>
      </c>
      <c r="D1659" s="1013">
        <v>40</v>
      </c>
      <c r="E1659" s="1014">
        <v>40</v>
      </c>
      <c r="F1659" s="995">
        <v>0</v>
      </c>
      <c r="G1659" s="999">
        <v>0</v>
      </c>
      <c r="H1659" s="1014">
        <v>40</v>
      </c>
      <c r="I1659" s="999">
        <v>0</v>
      </c>
      <c r="J1659" s="1014">
        <v>40</v>
      </c>
      <c r="K1659" s="995">
        <v>0</v>
      </c>
      <c r="L1659" s="999">
        <v>0</v>
      </c>
      <c r="M1659" s="998">
        <v>0</v>
      </c>
      <c r="N1659" s="999">
        <v>0</v>
      </c>
      <c r="O1659" s="1013">
        <v>45</v>
      </c>
      <c r="P1659" s="1014">
        <v>45</v>
      </c>
      <c r="Q1659" s="995">
        <v>0</v>
      </c>
      <c r="R1659" s="1016">
        <v>20</v>
      </c>
      <c r="S1659" s="1014">
        <v>45</v>
      </c>
      <c r="T1659" s="995">
        <v>0</v>
      </c>
      <c r="U1659" s="995">
        <v>0</v>
      </c>
      <c r="V1659" s="1016">
        <v>20</v>
      </c>
      <c r="W1659" s="1014">
        <v>45</v>
      </c>
      <c r="X1659" s="995">
        <v>0</v>
      </c>
      <c r="Y1659" s="995">
        <v>0</v>
      </c>
      <c r="Z1659" s="1016">
        <v>20</v>
      </c>
      <c r="AA1659" s="848">
        <v>400</v>
      </c>
      <c r="AB1659" s="540" t="s">
        <v>715</v>
      </c>
      <c r="AC1659" s="1056">
        <f>D1659</f>
        <v>40</v>
      </c>
      <c r="AD1659" s="1414">
        <f t="shared" si="850"/>
        <v>40</v>
      </c>
      <c r="AE1659" s="1414">
        <f t="shared" si="851"/>
        <v>0</v>
      </c>
      <c r="AF1659" s="1414">
        <f t="shared" si="852"/>
        <v>0</v>
      </c>
      <c r="AG1659" s="1414">
        <f t="shared" si="853"/>
        <v>40</v>
      </c>
      <c r="AH1659" s="1414">
        <f t="shared" si="854"/>
        <v>0</v>
      </c>
      <c r="AI1659" s="1414">
        <f t="shared" si="855"/>
        <v>40</v>
      </c>
      <c r="AJ1659" s="1414">
        <f t="shared" si="856"/>
        <v>0</v>
      </c>
      <c r="AK1659" s="1414">
        <f t="shared" si="857"/>
        <v>0</v>
      </c>
      <c r="AL1659" s="1414">
        <f t="shared" si="858"/>
        <v>0</v>
      </c>
      <c r="AM1659" s="1414">
        <f t="shared" si="859"/>
        <v>0</v>
      </c>
      <c r="AN1659" s="1414">
        <f t="shared" si="860"/>
        <v>45</v>
      </c>
      <c r="AO1659" s="1414">
        <f t="shared" si="861"/>
        <v>45</v>
      </c>
      <c r="AP1659" s="1414">
        <f t="shared" si="862"/>
        <v>0</v>
      </c>
      <c r="AQ1659" s="1414">
        <f t="shared" si="863"/>
        <v>20</v>
      </c>
      <c r="AR1659" s="1414">
        <f t="shared" si="864"/>
        <v>45</v>
      </c>
      <c r="AS1659" s="1414">
        <f t="shared" si="865"/>
        <v>0</v>
      </c>
      <c r="AT1659" s="1414">
        <f t="shared" si="866"/>
        <v>0</v>
      </c>
      <c r="AU1659" s="1414">
        <f t="shared" si="867"/>
        <v>20</v>
      </c>
      <c r="AV1659" s="1414">
        <f t="shared" si="868"/>
        <v>45</v>
      </c>
      <c r="AW1659" s="1414">
        <f t="shared" si="869"/>
        <v>0</v>
      </c>
      <c r="AX1659" s="1414">
        <f t="shared" si="870"/>
        <v>0</v>
      </c>
      <c r="AY1659" s="1414">
        <f t="shared" si="871"/>
        <v>20</v>
      </c>
    </row>
    <row r="1660" spans="2:52" ht="33.75" hidden="1" customHeight="1" x14ac:dyDescent="0.2">
      <c r="B1660" s="787"/>
      <c r="C1660" s="788">
        <v>45176</v>
      </c>
      <c r="D1660" s="1013">
        <v>47</v>
      </c>
      <c r="E1660" s="1014">
        <v>47</v>
      </c>
      <c r="F1660" s="995">
        <v>0</v>
      </c>
      <c r="G1660" s="999">
        <v>0</v>
      </c>
      <c r="H1660" s="1014">
        <v>47</v>
      </c>
      <c r="I1660" s="999">
        <v>0</v>
      </c>
      <c r="J1660" s="1014">
        <v>38</v>
      </c>
      <c r="K1660" s="995">
        <v>0</v>
      </c>
      <c r="L1660" s="1016">
        <v>9</v>
      </c>
      <c r="M1660" s="998">
        <v>0</v>
      </c>
      <c r="N1660" s="1016">
        <v>19</v>
      </c>
      <c r="O1660" s="1013">
        <v>43</v>
      </c>
      <c r="P1660" s="1014">
        <v>43</v>
      </c>
      <c r="Q1660" s="995">
        <v>0</v>
      </c>
      <c r="R1660" s="1016">
        <v>11</v>
      </c>
      <c r="S1660" s="1014">
        <v>43</v>
      </c>
      <c r="T1660" s="995">
        <v>0</v>
      </c>
      <c r="U1660" s="995">
        <v>0</v>
      </c>
      <c r="V1660" s="1016">
        <v>11</v>
      </c>
      <c r="W1660" s="1014">
        <v>43</v>
      </c>
      <c r="X1660" s="995">
        <v>0</v>
      </c>
      <c r="Y1660" s="995">
        <v>0</v>
      </c>
      <c r="Z1660" s="1016">
        <v>21</v>
      </c>
      <c r="AA1660" s="848">
        <f>SUM(D1660:Z1660)</f>
        <v>422</v>
      </c>
      <c r="AB1660" s="540" t="s">
        <v>715</v>
      </c>
      <c r="AC1660" s="1056">
        <f>D1660</f>
        <v>47</v>
      </c>
      <c r="AD1660" s="1414">
        <f t="shared" si="850"/>
        <v>47</v>
      </c>
      <c r="AE1660" s="1414">
        <f t="shared" si="851"/>
        <v>0</v>
      </c>
      <c r="AF1660" s="1414">
        <f t="shared" si="852"/>
        <v>0</v>
      </c>
      <c r="AG1660" s="1414">
        <f t="shared" si="853"/>
        <v>47</v>
      </c>
      <c r="AH1660" s="1414">
        <f t="shared" si="854"/>
        <v>0</v>
      </c>
      <c r="AI1660" s="1414">
        <f t="shared" si="855"/>
        <v>38</v>
      </c>
      <c r="AJ1660" s="1414">
        <f t="shared" si="856"/>
        <v>0</v>
      </c>
      <c r="AK1660" s="1414">
        <f t="shared" si="857"/>
        <v>9</v>
      </c>
      <c r="AL1660" s="1414">
        <f t="shared" si="858"/>
        <v>0</v>
      </c>
      <c r="AM1660" s="1414">
        <f t="shared" si="859"/>
        <v>19</v>
      </c>
      <c r="AN1660" s="1414">
        <f t="shared" si="860"/>
        <v>43</v>
      </c>
      <c r="AO1660" s="1414">
        <f t="shared" si="861"/>
        <v>43</v>
      </c>
      <c r="AP1660" s="1414">
        <f t="shared" si="862"/>
        <v>0</v>
      </c>
      <c r="AQ1660" s="1414">
        <f t="shared" si="863"/>
        <v>11</v>
      </c>
      <c r="AR1660" s="1414">
        <f t="shared" si="864"/>
        <v>43</v>
      </c>
      <c r="AS1660" s="1414">
        <f t="shared" si="865"/>
        <v>0</v>
      </c>
      <c r="AT1660" s="1414">
        <f t="shared" si="866"/>
        <v>0</v>
      </c>
      <c r="AU1660" s="1414">
        <f t="shared" si="867"/>
        <v>11</v>
      </c>
      <c r="AV1660" s="1414">
        <f t="shared" si="868"/>
        <v>43</v>
      </c>
      <c r="AW1660" s="1414">
        <f t="shared" si="869"/>
        <v>0</v>
      </c>
      <c r="AX1660" s="1414">
        <f t="shared" si="870"/>
        <v>0</v>
      </c>
      <c r="AY1660" s="1414">
        <f t="shared" si="871"/>
        <v>21</v>
      </c>
    </row>
    <row r="1661" spans="2:52" ht="33.75" hidden="1" customHeight="1" x14ac:dyDescent="0.2">
      <c r="B1661" s="1896" t="s">
        <v>412</v>
      </c>
      <c r="C1661" s="1897"/>
      <c r="D1661" s="424">
        <f>SUM(D1651:D1660)</f>
        <v>447</v>
      </c>
      <c r="E1661" s="424">
        <f t="shared" ref="E1661:AA1661" si="872">SUM(E1651:E1660)</f>
        <v>387</v>
      </c>
      <c r="F1661" s="424">
        <f t="shared" si="872"/>
        <v>46</v>
      </c>
      <c r="G1661" s="424">
        <f t="shared" si="872"/>
        <v>4</v>
      </c>
      <c r="H1661" s="424">
        <f t="shared" si="872"/>
        <v>400</v>
      </c>
      <c r="I1661" s="424">
        <f t="shared" si="872"/>
        <v>46</v>
      </c>
      <c r="J1661" s="424">
        <f t="shared" si="872"/>
        <v>317</v>
      </c>
      <c r="K1661" s="424">
        <f t="shared" si="872"/>
        <v>4</v>
      </c>
      <c r="L1661" s="424">
        <f t="shared" si="872"/>
        <v>129</v>
      </c>
      <c r="M1661" s="424">
        <f t="shared" si="872"/>
        <v>0</v>
      </c>
      <c r="N1661" s="424">
        <f t="shared" si="872"/>
        <v>208</v>
      </c>
      <c r="O1661" s="424">
        <f t="shared" si="872"/>
        <v>246</v>
      </c>
      <c r="P1661" s="424">
        <f t="shared" si="872"/>
        <v>251</v>
      </c>
      <c r="Q1661" s="424">
        <f t="shared" si="872"/>
        <v>4</v>
      </c>
      <c r="R1661" s="424">
        <f t="shared" si="872"/>
        <v>408</v>
      </c>
      <c r="S1661" s="424">
        <f t="shared" si="872"/>
        <v>250</v>
      </c>
      <c r="T1661" s="424">
        <f t="shared" si="872"/>
        <v>4</v>
      </c>
      <c r="U1661" s="424">
        <f t="shared" si="872"/>
        <v>49</v>
      </c>
      <c r="V1661" s="424">
        <f t="shared" si="872"/>
        <v>359</v>
      </c>
      <c r="W1661" s="424">
        <f t="shared" si="872"/>
        <v>252</v>
      </c>
      <c r="X1661" s="424">
        <f t="shared" si="872"/>
        <v>4</v>
      </c>
      <c r="Y1661" s="424">
        <f t="shared" si="872"/>
        <v>49</v>
      </c>
      <c r="Z1661" s="424">
        <f t="shared" si="872"/>
        <v>369</v>
      </c>
      <c r="AA1661" s="424">
        <f t="shared" si="872"/>
        <v>4233</v>
      </c>
      <c r="AB1661" s="573"/>
      <c r="AC1661" s="1057">
        <f>SUM(AC1651:AC1660)</f>
        <v>136</v>
      </c>
      <c r="AD1661" s="1057">
        <f t="shared" ref="AD1661:AY1661" si="873">SUM(AD1651:AD1660)</f>
        <v>117</v>
      </c>
      <c r="AE1661" s="1057">
        <f t="shared" si="873"/>
        <v>10</v>
      </c>
      <c r="AF1661" s="1057">
        <f t="shared" si="873"/>
        <v>4</v>
      </c>
      <c r="AG1661" s="1057">
        <f t="shared" si="873"/>
        <v>121</v>
      </c>
      <c r="AH1661" s="1057">
        <f t="shared" si="873"/>
        <v>10</v>
      </c>
      <c r="AI1661" s="1057">
        <f t="shared" si="873"/>
        <v>125</v>
      </c>
      <c r="AJ1661" s="1057">
        <f t="shared" si="873"/>
        <v>1</v>
      </c>
      <c r="AK1661" s="1057">
        <f t="shared" si="873"/>
        <v>7</v>
      </c>
      <c r="AL1661" s="1057">
        <f t="shared" si="873"/>
        <v>0</v>
      </c>
      <c r="AM1661" s="1057">
        <f t="shared" si="873"/>
        <v>32</v>
      </c>
      <c r="AN1661" s="1057">
        <f t="shared" si="873"/>
        <v>94</v>
      </c>
      <c r="AO1661" s="1057">
        <f t="shared" si="873"/>
        <v>96</v>
      </c>
      <c r="AP1661" s="1057">
        <f t="shared" si="873"/>
        <v>4</v>
      </c>
      <c r="AQ1661" s="1057">
        <f t="shared" si="873"/>
        <v>67</v>
      </c>
      <c r="AR1661" s="1057">
        <f t="shared" si="873"/>
        <v>95</v>
      </c>
      <c r="AS1661" s="1057">
        <f t="shared" si="873"/>
        <v>4</v>
      </c>
      <c r="AT1661" s="1057">
        <f t="shared" si="873"/>
        <v>10</v>
      </c>
      <c r="AU1661" s="1057">
        <f t="shared" si="873"/>
        <v>57</v>
      </c>
      <c r="AV1661" s="1057">
        <f t="shared" si="873"/>
        <v>95</v>
      </c>
      <c r="AW1661" s="1057">
        <f t="shared" si="873"/>
        <v>4</v>
      </c>
      <c r="AX1661" s="1057">
        <f t="shared" si="873"/>
        <v>10</v>
      </c>
      <c r="AY1661" s="1057">
        <f t="shared" si="873"/>
        <v>67</v>
      </c>
      <c r="AZ1661" s="881"/>
    </row>
    <row r="1662" spans="2:52" ht="12" hidden="1" customHeight="1" x14ac:dyDescent="0.2"/>
    <row r="1663" spans="2:52" ht="12" hidden="1" customHeight="1" x14ac:dyDescent="0.2"/>
    <row r="1664" spans="2:52" ht="25.5" hidden="1" customHeight="1" x14ac:dyDescent="0.2">
      <c r="B1664" s="791" t="s">
        <v>1173</v>
      </c>
      <c r="C1664" s="89"/>
      <c r="D1664" s="99" t="s">
        <v>1164</v>
      </c>
      <c r="E1664" s="99" t="s">
        <v>1165</v>
      </c>
      <c r="F1664" s="99" t="s">
        <v>1166</v>
      </c>
      <c r="G1664" s="99" t="s">
        <v>1167</v>
      </c>
      <c r="H1664" s="99" t="s">
        <v>1168</v>
      </c>
      <c r="I1664" s="99" t="s">
        <v>1169</v>
      </c>
      <c r="J1664" s="99" t="s">
        <v>1170</v>
      </c>
      <c r="K1664" s="99" t="s">
        <v>1171</v>
      </c>
    </row>
    <row r="1665" spans="2:36" ht="45.75" hidden="1" customHeight="1" x14ac:dyDescent="0.2">
      <c r="B1665" s="83" t="s">
        <v>410</v>
      </c>
      <c r="C1665" s="782" t="s">
        <v>1175</v>
      </c>
      <c r="D1665" s="1044" t="s">
        <v>55</v>
      </c>
      <c r="E1665" s="1044" t="s">
        <v>57</v>
      </c>
      <c r="F1665" s="1044" t="s">
        <v>58</v>
      </c>
      <c r="G1665" s="1044" t="s">
        <v>1172</v>
      </c>
      <c r="H1665" s="1044" t="s">
        <v>77</v>
      </c>
      <c r="I1665" s="1044" t="s">
        <v>62</v>
      </c>
      <c r="J1665" s="1044" t="s">
        <v>63</v>
      </c>
      <c r="K1665" s="1044" t="s">
        <v>64</v>
      </c>
      <c r="L1665" s="783" t="s">
        <v>412</v>
      </c>
      <c r="AC1665" s="1044" t="s">
        <v>55</v>
      </c>
      <c r="AD1665" s="1044" t="s">
        <v>57</v>
      </c>
      <c r="AE1665" s="1044" t="s">
        <v>58</v>
      </c>
      <c r="AF1665" s="1044" t="s">
        <v>1172</v>
      </c>
      <c r="AG1665" s="1044" t="s">
        <v>77</v>
      </c>
      <c r="AH1665" s="1044" t="s">
        <v>62</v>
      </c>
      <c r="AI1665" s="1044" t="s">
        <v>63</v>
      </c>
      <c r="AJ1665" s="1044" t="s">
        <v>64</v>
      </c>
    </row>
    <row r="1666" spans="2:36" ht="33.75" hidden="1" customHeight="1" x14ac:dyDescent="0.2">
      <c r="B1666" s="787"/>
      <c r="C1666" s="888">
        <v>45082</v>
      </c>
      <c r="D1666" s="937">
        <v>21</v>
      </c>
      <c r="E1666" s="937">
        <v>23</v>
      </c>
      <c r="F1666" s="937">
        <v>23</v>
      </c>
      <c r="G1666" s="937">
        <v>19</v>
      </c>
      <c r="H1666" s="937">
        <v>23</v>
      </c>
      <c r="I1666" s="937">
        <v>19</v>
      </c>
      <c r="J1666" s="937">
        <v>21</v>
      </c>
      <c r="K1666" s="937">
        <v>21</v>
      </c>
      <c r="L1666" s="1046">
        <f t="shared" ref="L1666:L1673" si="874">SUM(D1666:K1666)</f>
        <v>170</v>
      </c>
      <c r="AB1666" s="540" t="s">
        <v>1550</v>
      </c>
      <c r="AC1666" s="793">
        <f>D1666</f>
        <v>21</v>
      </c>
      <c r="AD1666" s="793">
        <f t="shared" ref="AD1666:AJ1667" si="875">E1666</f>
        <v>23</v>
      </c>
      <c r="AE1666" s="793">
        <f t="shared" si="875"/>
        <v>23</v>
      </c>
      <c r="AF1666" s="793">
        <f t="shared" si="875"/>
        <v>19</v>
      </c>
      <c r="AG1666" s="793">
        <f t="shared" si="875"/>
        <v>23</v>
      </c>
      <c r="AH1666" s="793">
        <f t="shared" si="875"/>
        <v>19</v>
      </c>
      <c r="AI1666" s="793">
        <f t="shared" si="875"/>
        <v>21</v>
      </c>
      <c r="AJ1666" s="793">
        <f t="shared" si="875"/>
        <v>21</v>
      </c>
    </row>
    <row r="1667" spans="2:36" ht="33.75" hidden="1" customHeight="1" x14ac:dyDescent="0.2">
      <c r="B1667" s="787"/>
      <c r="C1667" s="888">
        <v>45090</v>
      </c>
      <c r="D1667" s="937">
        <v>21</v>
      </c>
      <c r="E1667" s="937">
        <v>21</v>
      </c>
      <c r="F1667" s="937">
        <v>21</v>
      </c>
      <c r="G1667" s="937">
        <v>27</v>
      </c>
      <c r="H1667" s="937">
        <v>21</v>
      </c>
      <c r="I1667" s="937">
        <v>21</v>
      </c>
      <c r="J1667" s="937">
        <v>21</v>
      </c>
      <c r="K1667" s="937">
        <v>21</v>
      </c>
      <c r="L1667" s="1046">
        <f t="shared" si="874"/>
        <v>174</v>
      </c>
      <c r="AB1667" s="540" t="s">
        <v>1550</v>
      </c>
      <c r="AC1667" s="793">
        <f>D1667</f>
        <v>21</v>
      </c>
      <c r="AD1667" s="793">
        <f t="shared" si="875"/>
        <v>21</v>
      </c>
      <c r="AE1667" s="793">
        <f t="shared" si="875"/>
        <v>21</v>
      </c>
      <c r="AF1667" s="793">
        <f t="shared" si="875"/>
        <v>27</v>
      </c>
      <c r="AG1667" s="793">
        <f t="shared" si="875"/>
        <v>21</v>
      </c>
      <c r="AH1667" s="793">
        <f t="shared" si="875"/>
        <v>21</v>
      </c>
      <c r="AI1667" s="793">
        <f t="shared" si="875"/>
        <v>21</v>
      </c>
      <c r="AJ1667" s="793">
        <f t="shared" si="875"/>
        <v>21</v>
      </c>
    </row>
    <row r="1668" spans="2:36" ht="33.75" hidden="1" customHeight="1" x14ac:dyDescent="0.2">
      <c r="B1668" s="787"/>
      <c r="C1668" s="888">
        <v>45098</v>
      </c>
      <c r="D1668" s="937">
        <v>17</v>
      </c>
      <c r="E1668" s="937">
        <v>17</v>
      </c>
      <c r="F1668" s="937">
        <v>17</v>
      </c>
      <c r="G1668" s="937">
        <v>17</v>
      </c>
      <c r="H1668" s="937">
        <v>17</v>
      </c>
      <c r="I1668" s="937">
        <v>17</v>
      </c>
      <c r="J1668" s="937">
        <v>17</v>
      </c>
      <c r="K1668" s="937">
        <v>17</v>
      </c>
      <c r="L1668" s="1046">
        <f t="shared" si="874"/>
        <v>136</v>
      </c>
      <c r="AB1668" s="540"/>
      <c r="AC1668" s="793">
        <f t="shared" ref="AC1668:AJ1670" si="876">D1668-D1637</f>
        <v>0</v>
      </c>
      <c r="AD1668" s="793">
        <f t="shared" si="876"/>
        <v>0</v>
      </c>
      <c r="AE1668" s="793">
        <f t="shared" si="876"/>
        <v>0</v>
      </c>
      <c r="AF1668" s="793">
        <f t="shared" si="876"/>
        <v>0</v>
      </c>
      <c r="AG1668" s="793">
        <f t="shared" si="876"/>
        <v>0</v>
      </c>
      <c r="AH1668" s="793">
        <f t="shared" si="876"/>
        <v>0</v>
      </c>
      <c r="AI1668" s="793">
        <f t="shared" si="876"/>
        <v>0</v>
      </c>
      <c r="AJ1668" s="793">
        <f t="shared" si="876"/>
        <v>0</v>
      </c>
    </row>
    <row r="1669" spans="2:36" ht="33.75" hidden="1" customHeight="1" x14ac:dyDescent="0.2">
      <c r="B1669" s="787"/>
      <c r="C1669" s="888">
        <v>45110</v>
      </c>
      <c r="D1669" s="937">
        <v>14</v>
      </c>
      <c r="E1669" s="937">
        <v>14</v>
      </c>
      <c r="F1669" s="937">
        <v>14</v>
      </c>
      <c r="G1669" s="937">
        <v>14</v>
      </c>
      <c r="H1669" s="937">
        <v>14</v>
      </c>
      <c r="I1669" s="937">
        <v>14</v>
      </c>
      <c r="J1669" s="937">
        <v>14</v>
      </c>
      <c r="K1669" s="937">
        <v>14</v>
      </c>
      <c r="L1669" s="1046">
        <f t="shared" si="874"/>
        <v>112</v>
      </c>
      <c r="AC1669" s="793">
        <f t="shared" si="876"/>
        <v>0</v>
      </c>
      <c r="AD1669" s="793">
        <f t="shared" si="876"/>
        <v>0</v>
      </c>
      <c r="AE1669" s="793">
        <f t="shared" si="876"/>
        <v>0</v>
      </c>
      <c r="AF1669" s="793">
        <f t="shared" si="876"/>
        <v>0</v>
      </c>
      <c r="AG1669" s="793">
        <f t="shared" si="876"/>
        <v>0</v>
      </c>
      <c r="AH1669" s="793">
        <f t="shared" si="876"/>
        <v>0</v>
      </c>
      <c r="AI1669" s="793">
        <f t="shared" si="876"/>
        <v>0</v>
      </c>
      <c r="AJ1669" s="793">
        <f t="shared" si="876"/>
        <v>0</v>
      </c>
    </row>
    <row r="1670" spans="2:36" ht="33.75" hidden="1" customHeight="1" x14ac:dyDescent="0.2">
      <c r="B1670" s="787"/>
      <c r="C1670" s="888">
        <v>45120</v>
      </c>
      <c r="D1670" s="937">
        <v>2</v>
      </c>
      <c r="E1670" s="937">
        <v>2</v>
      </c>
      <c r="F1670" s="937">
        <v>2</v>
      </c>
      <c r="G1670" s="937">
        <v>2</v>
      </c>
      <c r="H1670" s="937">
        <v>2</v>
      </c>
      <c r="I1670" s="937">
        <v>2</v>
      </c>
      <c r="J1670" s="937">
        <v>2</v>
      </c>
      <c r="K1670" s="937">
        <v>2</v>
      </c>
      <c r="L1670" s="1046">
        <f t="shared" si="874"/>
        <v>16</v>
      </c>
      <c r="AC1670" s="793">
        <f t="shared" si="876"/>
        <v>0</v>
      </c>
      <c r="AD1670" s="793">
        <f t="shared" si="876"/>
        <v>0</v>
      </c>
      <c r="AE1670" s="793">
        <f t="shared" si="876"/>
        <v>0</v>
      </c>
      <c r="AF1670" s="793">
        <f t="shared" si="876"/>
        <v>0</v>
      </c>
      <c r="AG1670" s="793">
        <f t="shared" si="876"/>
        <v>0</v>
      </c>
      <c r="AH1670" s="793">
        <f t="shared" si="876"/>
        <v>0</v>
      </c>
      <c r="AI1670" s="793">
        <f t="shared" si="876"/>
        <v>0</v>
      </c>
      <c r="AJ1670" s="793">
        <f t="shared" si="876"/>
        <v>0</v>
      </c>
    </row>
    <row r="1671" spans="2:36" ht="33.75" hidden="1" customHeight="1" x14ac:dyDescent="0.2">
      <c r="B1671" s="787"/>
      <c r="C1671" s="888">
        <v>45154</v>
      </c>
      <c r="D1671" s="937">
        <v>10</v>
      </c>
      <c r="E1671" s="937">
        <v>10</v>
      </c>
      <c r="F1671" s="937">
        <v>10</v>
      </c>
      <c r="G1671" s="937">
        <v>10</v>
      </c>
      <c r="H1671" s="937">
        <v>10</v>
      </c>
      <c r="I1671" s="937">
        <v>10</v>
      </c>
      <c r="J1671" s="937">
        <v>10</v>
      </c>
      <c r="K1671" s="937">
        <v>10</v>
      </c>
      <c r="L1671" s="1046">
        <f t="shared" si="874"/>
        <v>80</v>
      </c>
      <c r="AB1671" s="540" t="s">
        <v>634</v>
      </c>
      <c r="AC1671" s="793">
        <f>D1671-D1640</f>
        <v>10</v>
      </c>
      <c r="AD1671" s="793">
        <f t="shared" ref="AD1671:AJ1671" si="877">E1671-E1640</f>
        <v>10</v>
      </c>
      <c r="AE1671" s="793">
        <f t="shared" si="877"/>
        <v>10</v>
      </c>
      <c r="AF1671" s="793">
        <f t="shared" si="877"/>
        <v>10</v>
      </c>
      <c r="AG1671" s="793">
        <f t="shared" si="877"/>
        <v>10</v>
      </c>
      <c r="AH1671" s="793">
        <f t="shared" si="877"/>
        <v>10</v>
      </c>
      <c r="AI1671" s="793">
        <f t="shared" si="877"/>
        <v>10</v>
      </c>
      <c r="AJ1671" s="793">
        <f t="shared" si="877"/>
        <v>10</v>
      </c>
    </row>
    <row r="1672" spans="2:36" ht="33.75" hidden="1" customHeight="1" x14ac:dyDescent="0.2">
      <c r="B1672" s="849"/>
      <c r="C1672" s="888">
        <v>45161</v>
      </c>
      <c r="D1672" s="937">
        <v>12</v>
      </c>
      <c r="E1672" s="937">
        <v>12</v>
      </c>
      <c r="F1672" s="937">
        <v>12</v>
      </c>
      <c r="G1672" s="937">
        <v>12</v>
      </c>
      <c r="H1672" s="937">
        <v>12</v>
      </c>
      <c r="I1672" s="937">
        <v>12</v>
      </c>
      <c r="J1672" s="937">
        <v>12</v>
      </c>
      <c r="K1672" s="937">
        <v>12</v>
      </c>
      <c r="L1672" s="1046">
        <f t="shared" si="874"/>
        <v>96</v>
      </c>
      <c r="AB1672" s="540" t="s">
        <v>715</v>
      </c>
      <c r="AC1672" s="793">
        <f t="shared" ref="AC1672" si="878">D1672</f>
        <v>12</v>
      </c>
      <c r="AD1672" s="793">
        <f t="shared" ref="AD1672:AD1673" si="879">E1672</f>
        <v>12</v>
      </c>
      <c r="AE1672" s="793">
        <f t="shared" ref="AE1672:AE1673" si="880">F1672</f>
        <v>12</v>
      </c>
      <c r="AF1672" s="793">
        <f t="shared" ref="AF1672:AF1673" si="881">G1672</f>
        <v>12</v>
      </c>
      <c r="AG1672" s="793">
        <f t="shared" ref="AG1672:AG1673" si="882">H1672</f>
        <v>12</v>
      </c>
      <c r="AH1672" s="793">
        <f t="shared" ref="AH1672:AH1673" si="883">I1672</f>
        <v>12</v>
      </c>
      <c r="AI1672" s="793">
        <f t="shared" ref="AI1672:AI1673" si="884">J1672</f>
        <v>12</v>
      </c>
      <c r="AJ1672" s="793">
        <f t="shared" ref="AJ1672:AJ1673" si="885">K1672</f>
        <v>12</v>
      </c>
    </row>
    <row r="1673" spans="2:36" ht="33.75" hidden="1" customHeight="1" x14ac:dyDescent="0.2">
      <c r="B1673" s="849"/>
      <c r="C1673" s="888">
        <v>45169</v>
      </c>
      <c r="D1673" s="943">
        <v>11</v>
      </c>
      <c r="E1673" s="943">
        <v>11</v>
      </c>
      <c r="F1673" s="943">
        <v>11</v>
      </c>
      <c r="G1673" s="943">
        <v>11</v>
      </c>
      <c r="H1673" s="943">
        <v>11</v>
      </c>
      <c r="I1673" s="943">
        <v>11</v>
      </c>
      <c r="J1673" s="943">
        <v>11</v>
      </c>
      <c r="K1673" s="943">
        <v>11</v>
      </c>
      <c r="L1673" s="1046">
        <f t="shared" si="874"/>
        <v>88</v>
      </c>
      <c r="AB1673" s="540" t="s">
        <v>715</v>
      </c>
      <c r="AC1673" s="793">
        <f>D1673</f>
        <v>11</v>
      </c>
      <c r="AD1673" s="793">
        <f t="shared" si="879"/>
        <v>11</v>
      </c>
      <c r="AE1673" s="793">
        <f t="shared" si="880"/>
        <v>11</v>
      </c>
      <c r="AF1673" s="793">
        <f t="shared" si="881"/>
        <v>11</v>
      </c>
      <c r="AG1673" s="793">
        <f t="shared" si="882"/>
        <v>11</v>
      </c>
      <c r="AH1673" s="793">
        <f t="shared" si="883"/>
        <v>11</v>
      </c>
      <c r="AI1673" s="793">
        <f t="shared" si="884"/>
        <v>11</v>
      </c>
      <c r="AJ1673" s="793">
        <f t="shared" si="885"/>
        <v>11</v>
      </c>
    </row>
    <row r="1674" spans="2:36" ht="33.75" hidden="1" customHeight="1" x14ac:dyDescent="0.2">
      <c r="B1674" s="849"/>
      <c r="C1674" s="888">
        <v>45176</v>
      </c>
      <c r="D1674" s="943">
        <v>10</v>
      </c>
      <c r="E1674" s="943">
        <v>10</v>
      </c>
      <c r="F1674" s="943">
        <v>10</v>
      </c>
      <c r="G1674" s="943">
        <v>10</v>
      </c>
      <c r="H1674" s="943">
        <v>10</v>
      </c>
      <c r="I1674" s="943">
        <v>10</v>
      </c>
      <c r="J1674" s="943">
        <v>10</v>
      </c>
      <c r="K1674" s="943">
        <v>10</v>
      </c>
      <c r="L1674" s="1046">
        <f t="shared" ref="L1674:L1677" si="886">SUM(D1674:K1674)</f>
        <v>80</v>
      </c>
      <c r="AB1674" s="540" t="s">
        <v>715</v>
      </c>
      <c r="AC1674" s="793">
        <f>D1674</f>
        <v>10</v>
      </c>
      <c r="AD1674" s="793">
        <f t="shared" ref="AD1674" si="887">E1674</f>
        <v>10</v>
      </c>
      <c r="AE1674" s="793">
        <f t="shared" ref="AE1674" si="888">F1674</f>
        <v>10</v>
      </c>
      <c r="AF1674" s="793">
        <f t="shared" ref="AF1674" si="889">G1674</f>
        <v>10</v>
      </c>
      <c r="AG1674" s="793">
        <f t="shared" ref="AG1674" si="890">H1674</f>
        <v>10</v>
      </c>
      <c r="AH1674" s="793">
        <f t="shared" ref="AH1674" si="891">I1674</f>
        <v>10</v>
      </c>
      <c r="AI1674" s="793">
        <f t="shared" ref="AI1674" si="892">J1674</f>
        <v>10</v>
      </c>
      <c r="AJ1674" s="793">
        <f t="shared" ref="AJ1674" si="893">K1674</f>
        <v>10</v>
      </c>
    </row>
    <row r="1675" spans="2:36" ht="33.75" hidden="1" customHeight="1" x14ac:dyDescent="0.2">
      <c r="B1675" s="849"/>
      <c r="C1675" s="888"/>
      <c r="D1675" s="943"/>
      <c r="E1675" s="943"/>
      <c r="F1675" s="943"/>
      <c r="G1675" s="943"/>
      <c r="H1675" s="943"/>
      <c r="I1675" s="943"/>
      <c r="J1675" s="943"/>
      <c r="K1675" s="943"/>
      <c r="L1675" s="1046">
        <f t="shared" si="886"/>
        <v>0</v>
      </c>
      <c r="AB1675" s="540"/>
      <c r="AC1675" s="793"/>
      <c r="AD1675" s="793"/>
      <c r="AE1675" s="793"/>
      <c r="AF1675" s="793"/>
      <c r="AG1675" s="793"/>
      <c r="AH1675" s="793"/>
      <c r="AI1675" s="793"/>
      <c r="AJ1675" s="793"/>
    </row>
    <row r="1676" spans="2:36" ht="33.75" hidden="1" customHeight="1" x14ac:dyDescent="0.2">
      <c r="B1676" s="845"/>
      <c r="C1676" s="1050"/>
      <c r="D1676" s="943"/>
      <c r="E1676" s="943"/>
      <c r="F1676" s="943"/>
      <c r="G1676" s="943"/>
      <c r="H1676" s="943"/>
      <c r="I1676" s="943"/>
      <c r="J1676" s="943"/>
      <c r="K1676" s="943"/>
      <c r="L1676" s="1046">
        <f t="shared" si="886"/>
        <v>0</v>
      </c>
      <c r="AB1676" s="540"/>
      <c r="AC1676" s="793"/>
      <c r="AD1676" s="793"/>
      <c r="AE1676" s="793"/>
      <c r="AF1676" s="793"/>
      <c r="AG1676" s="793"/>
      <c r="AH1676" s="793"/>
      <c r="AI1676" s="793"/>
      <c r="AJ1676" s="793"/>
    </row>
    <row r="1677" spans="2:36" ht="33.75" hidden="1" customHeight="1" x14ac:dyDescent="0.2">
      <c r="B1677" s="1898" t="s">
        <v>412</v>
      </c>
      <c r="C1677" s="1898"/>
      <c r="D1677" s="1048">
        <f>SUM(D1668:D1676)</f>
        <v>76</v>
      </c>
      <c r="E1677" s="1048">
        <f t="shared" ref="E1677:K1677" si="894">SUM(E1668:E1676)</f>
        <v>76</v>
      </c>
      <c r="F1677" s="1048">
        <f t="shared" si="894"/>
        <v>76</v>
      </c>
      <c r="G1677" s="1048">
        <f t="shared" si="894"/>
        <v>76</v>
      </c>
      <c r="H1677" s="1048">
        <f t="shared" si="894"/>
        <v>76</v>
      </c>
      <c r="I1677" s="1048">
        <f t="shared" si="894"/>
        <v>76</v>
      </c>
      <c r="J1677" s="1048">
        <f t="shared" si="894"/>
        <v>76</v>
      </c>
      <c r="K1677" s="1048">
        <f t="shared" si="894"/>
        <v>76</v>
      </c>
      <c r="L1677" s="1048">
        <f t="shared" si="886"/>
        <v>608</v>
      </c>
      <c r="AC1677" s="852">
        <f t="shared" ref="AC1677:AJ1677" si="895">SUM(AC1668:AC1676)</f>
        <v>43</v>
      </c>
      <c r="AD1677" s="852">
        <f t="shared" si="895"/>
        <v>43</v>
      </c>
      <c r="AE1677" s="852">
        <f t="shared" si="895"/>
        <v>43</v>
      </c>
      <c r="AF1677" s="852">
        <f t="shared" si="895"/>
        <v>43</v>
      </c>
      <c r="AG1677" s="852">
        <f t="shared" si="895"/>
        <v>43</v>
      </c>
      <c r="AH1677" s="852">
        <f t="shared" si="895"/>
        <v>43</v>
      </c>
      <c r="AI1677" s="852">
        <f t="shared" si="895"/>
        <v>43</v>
      </c>
      <c r="AJ1677" s="852">
        <f t="shared" si="895"/>
        <v>43</v>
      </c>
    </row>
    <row r="1678" spans="2:36" ht="12" hidden="1" customHeight="1" x14ac:dyDescent="0.2"/>
    <row r="1679" spans="2:36" ht="12" hidden="1" customHeight="1" x14ac:dyDescent="0.2"/>
    <row r="1680" spans="2:36" ht="12" hidden="1" customHeight="1" x14ac:dyDescent="0.2"/>
    <row r="1681" spans="2:52" ht="28.2" hidden="1" x14ac:dyDescent="0.2">
      <c r="B1681" s="726" t="s">
        <v>1562</v>
      </c>
      <c r="I1681" s="654"/>
      <c r="AB1681" s="654"/>
    </row>
    <row r="1682" spans="2:52" ht="12" hidden="1" customHeight="1" x14ac:dyDescent="0.2">
      <c r="AB1682" s="541"/>
    </row>
    <row r="1683" spans="2:52" ht="25.8" hidden="1" x14ac:dyDescent="0.2">
      <c r="B1683" s="792" t="s">
        <v>413</v>
      </c>
      <c r="C1683" s="89"/>
      <c r="D1683" s="1004" t="s">
        <v>414</v>
      </c>
      <c r="E1683" s="1004" t="s">
        <v>6</v>
      </c>
      <c r="F1683" s="1004" t="s">
        <v>262</v>
      </c>
      <c r="G1683" s="1004" t="s">
        <v>435</v>
      </c>
      <c r="H1683" s="1004" t="s">
        <v>7</v>
      </c>
      <c r="I1683" s="1004" t="s">
        <v>8</v>
      </c>
      <c r="J1683" s="1005" t="s">
        <v>22</v>
      </c>
      <c r="K1683" s="1004" t="s">
        <v>23</v>
      </c>
      <c r="L1683" s="1004" t="s">
        <v>24</v>
      </c>
      <c r="M1683" s="1004" t="s">
        <v>9</v>
      </c>
      <c r="N1683" s="1004" t="s">
        <v>415</v>
      </c>
      <c r="O1683" s="1004" t="s">
        <v>20</v>
      </c>
      <c r="P1683" s="1004" t="s">
        <v>10</v>
      </c>
      <c r="Q1683" s="1004" t="s">
        <v>436</v>
      </c>
      <c r="R1683" s="1004" t="s">
        <v>12</v>
      </c>
      <c r="S1683" s="1004" t="s">
        <v>11</v>
      </c>
      <c r="T1683" s="1004" t="s">
        <v>437</v>
      </c>
      <c r="U1683" s="1004" t="s">
        <v>13</v>
      </c>
      <c r="V1683" s="1004" t="s">
        <v>14</v>
      </c>
      <c r="W1683" s="1004" t="s">
        <v>416</v>
      </c>
      <c r="X1683" s="1004" t="s">
        <v>1064</v>
      </c>
      <c r="Y1683" s="1004" t="s">
        <v>15</v>
      </c>
      <c r="Z1683" s="1004" t="s">
        <v>16</v>
      </c>
      <c r="AA1683" s="87"/>
      <c r="AB1683" s="540"/>
      <c r="AC1683" s="790" t="s">
        <v>409</v>
      </c>
      <c r="AD1683" s="81"/>
      <c r="AE1683" s="81"/>
      <c r="AF1683" s="81"/>
      <c r="AG1683" s="81"/>
      <c r="AH1683" s="81"/>
      <c r="AI1683" s="81"/>
      <c r="AJ1683" s="81"/>
      <c r="AK1683" s="81"/>
      <c r="AL1683" s="81"/>
      <c r="AM1683" s="81"/>
      <c r="AN1683" s="81"/>
      <c r="AO1683" s="81"/>
      <c r="AP1683" s="81"/>
      <c r="AQ1683" s="81"/>
      <c r="AR1683" s="81"/>
      <c r="AS1683" s="81"/>
      <c r="AT1683" s="81"/>
      <c r="AU1683" s="81"/>
      <c r="AV1683" s="81"/>
    </row>
    <row r="1684" spans="2:52" ht="53.25" hidden="1" customHeight="1" x14ac:dyDescent="0.2">
      <c r="B1684" s="83" t="s">
        <v>410</v>
      </c>
      <c r="C1684" s="83" t="s">
        <v>1174</v>
      </c>
      <c r="D1684" s="1039" t="s">
        <v>1066</v>
      </c>
      <c r="E1684" s="1040" t="s">
        <v>57</v>
      </c>
      <c r="F1684" s="1041" t="s">
        <v>263</v>
      </c>
      <c r="G1684" s="1042" t="s">
        <v>340</v>
      </c>
      <c r="H1684" s="1040" t="s">
        <v>58</v>
      </c>
      <c r="I1684" s="1042" t="s">
        <v>59</v>
      </c>
      <c r="J1684" s="1043" t="s">
        <v>79</v>
      </c>
      <c r="K1684" s="1041" t="s">
        <v>80</v>
      </c>
      <c r="L1684" s="1042" t="s">
        <v>81</v>
      </c>
      <c r="M1684" s="1040" t="s">
        <v>60</v>
      </c>
      <c r="N1684" s="1042" t="s">
        <v>61</v>
      </c>
      <c r="O1684" s="1039" t="s">
        <v>77</v>
      </c>
      <c r="P1684" s="1040" t="s">
        <v>62</v>
      </c>
      <c r="Q1684" s="1041" t="s">
        <v>349</v>
      </c>
      <c r="R1684" s="1042" t="s">
        <v>65</v>
      </c>
      <c r="S1684" s="1040" t="s">
        <v>63</v>
      </c>
      <c r="T1684" s="1041" t="s">
        <v>350</v>
      </c>
      <c r="U1684" s="1041" t="s">
        <v>66</v>
      </c>
      <c r="V1684" s="1042" t="s">
        <v>67</v>
      </c>
      <c r="W1684" s="1040" t="s">
        <v>64</v>
      </c>
      <c r="X1684" s="1041" t="s">
        <v>351</v>
      </c>
      <c r="Y1684" s="1041" t="s">
        <v>68</v>
      </c>
      <c r="Z1684" s="1042" t="s">
        <v>69</v>
      </c>
      <c r="AA1684" s="784" t="s">
        <v>412</v>
      </c>
      <c r="AB1684" s="188"/>
      <c r="AC1684" s="1039" t="s">
        <v>1066</v>
      </c>
      <c r="AD1684" s="1040" t="s">
        <v>57</v>
      </c>
      <c r="AE1684" s="1041" t="s">
        <v>263</v>
      </c>
      <c r="AF1684" s="1042" t="s">
        <v>340</v>
      </c>
      <c r="AG1684" s="1040" t="s">
        <v>58</v>
      </c>
      <c r="AH1684" s="1042" t="s">
        <v>59</v>
      </c>
      <c r="AI1684" s="1043" t="s">
        <v>79</v>
      </c>
      <c r="AJ1684" s="1041" t="s">
        <v>80</v>
      </c>
      <c r="AK1684" s="1042" t="s">
        <v>81</v>
      </c>
      <c r="AL1684" s="1040" t="s">
        <v>60</v>
      </c>
      <c r="AM1684" s="1042" t="s">
        <v>61</v>
      </c>
      <c r="AN1684" s="1039" t="s">
        <v>77</v>
      </c>
      <c r="AO1684" s="1040" t="s">
        <v>62</v>
      </c>
      <c r="AP1684" s="1041" t="s">
        <v>349</v>
      </c>
      <c r="AQ1684" s="1042" t="s">
        <v>65</v>
      </c>
      <c r="AR1684" s="1040" t="s">
        <v>63</v>
      </c>
      <c r="AS1684" s="1041" t="s">
        <v>350</v>
      </c>
      <c r="AT1684" s="1041" t="s">
        <v>66</v>
      </c>
      <c r="AU1684" s="1042" t="s">
        <v>67</v>
      </c>
      <c r="AV1684" s="1040" t="s">
        <v>64</v>
      </c>
      <c r="AW1684" s="1041" t="s">
        <v>351</v>
      </c>
      <c r="AX1684" s="1041" t="s">
        <v>68</v>
      </c>
      <c r="AY1684" s="1042" t="s">
        <v>69</v>
      </c>
    </row>
    <row r="1685" spans="2:52" ht="33.75" hidden="1" customHeight="1" x14ac:dyDescent="0.2">
      <c r="B1685" s="787"/>
      <c r="C1685" s="788">
        <v>45120</v>
      </c>
      <c r="D1685" s="997">
        <v>40</v>
      </c>
      <c r="E1685" s="998">
        <v>40</v>
      </c>
      <c r="F1685" s="995">
        <v>0</v>
      </c>
      <c r="G1685" s="999">
        <v>0</v>
      </c>
      <c r="H1685" s="998">
        <v>40</v>
      </c>
      <c r="I1685" s="999">
        <v>0</v>
      </c>
      <c r="J1685" s="998">
        <v>13</v>
      </c>
      <c r="K1685" s="995">
        <v>2</v>
      </c>
      <c r="L1685" s="999">
        <v>27</v>
      </c>
      <c r="M1685" s="998">
        <v>0</v>
      </c>
      <c r="N1685" s="999">
        <v>16</v>
      </c>
      <c r="O1685" s="997">
        <v>16</v>
      </c>
      <c r="P1685" s="998">
        <v>16</v>
      </c>
      <c r="Q1685" s="995">
        <v>0</v>
      </c>
      <c r="R1685" s="999">
        <v>39</v>
      </c>
      <c r="S1685" s="998">
        <v>16</v>
      </c>
      <c r="T1685" s="995">
        <v>0</v>
      </c>
      <c r="U1685" s="995">
        <v>0</v>
      </c>
      <c r="V1685" s="999">
        <v>39</v>
      </c>
      <c r="W1685" s="998">
        <v>16</v>
      </c>
      <c r="X1685" s="995">
        <v>0</v>
      </c>
      <c r="Y1685" s="995">
        <v>0</v>
      </c>
      <c r="Z1685" s="999">
        <v>39</v>
      </c>
      <c r="AA1685" s="848">
        <v>406</v>
      </c>
      <c r="AB1685" s="540"/>
      <c r="AC1685" s="1056">
        <f t="shared" ref="AC1685:AC1692" si="896">D1685-D1653</f>
        <v>0</v>
      </c>
      <c r="AD1685" s="1056">
        <f t="shared" ref="AD1685:AY1685" si="897">E1685-E1653</f>
        <v>0</v>
      </c>
      <c r="AE1685" s="1056">
        <f t="shared" si="897"/>
        <v>0</v>
      </c>
      <c r="AF1685" s="1056">
        <f t="shared" si="897"/>
        <v>0</v>
      </c>
      <c r="AG1685" s="1056">
        <f t="shared" si="897"/>
        <v>0</v>
      </c>
      <c r="AH1685" s="1056">
        <f t="shared" si="897"/>
        <v>0</v>
      </c>
      <c r="AI1685" s="1056">
        <f t="shared" si="897"/>
        <v>0</v>
      </c>
      <c r="AJ1685" s="1056">
        <f t="shared" si="897"/>
        <v>0</v>
      </c>
      <c r="AK1685" s="1056">
        <f t="shared" si="897"/>
        <v>0</v>
      </c>
      <c r="AL1685" s="1056">
        <f t="shared" si="897"/>
        <v>0</v>
      </c>
      <c r="AM1685" s="1056">
        <f t="shared" si="897"/>
        <v>0</v>
      </c>
      <c r="AN1685" s="1056">
        <f t="shared" si="897"/>
        <v>0</v>
      </c>
      <c r="AO1685" s="1056">
        <f t="shared" si="897"/>
        <v>0</v>
      </c>
      <c r="AP1685" s="1056">
        <f t="shared" si="897"/>
        <v>0</v>
      </c>
      <c r="AQ1685" s="1056">
        <f t="shared" si="897"/>
        <v>0</v>
      </c>
      <c r="AR1685" s="1056">
        <f t="shared" si="897"/>
        <v>0</v>
      </c>
      <c r="AS1685" s="1056">
        <f t="shared" si="897"/>
        <v>0</v>
      </c>
      <c r="AT1685" s="1056">
        <f t="shared" si="897"/>
        <v>0</v>
      </c>
      <c r="AU1685" s="1056">
        <f t="shared" si="897"/>
        <v>0</v>
      </c>
      <c r="AV1685" s="1056">
        <f t="shared" si="897"/>
        <v>0</v>
      </c>
      <c r="AW1685" s="1056">
        <f t="shared" si="897"/>
        <v>0</v>
      </c>
      <c r="AX1685" s="1056">
        <f t="shared" si="897"/>
        <v>0</v>
      </c>
      <c r="AY1685" s="1056">
        <f t="shared" si="897"/>
        <v>0</v>
      </c>
    </row>
    <row r="1686" spans="2:52" ht="33.75" hidden="1" customHeight="1" x14ac:dyDescent="0.2">
      <c r="B1686" s="787"/>
      <c r="C1686" s="788">
        <v>45127</v>
      </c>
      <c r="D1686" s="997">
        <v>40</v>
      </c>
      <c r="E1686" s="998">
        <v>33</v>
      </c>
      <c r="F1686" s="995">
        <v>7</v>
      </c>
      <c r="G1686" s="999">
        <v>0</v>
      </c>
      <c r="H1686" s="998">
        <v>33</v>
      </c>
      <c r="I1686" s="999">
        <v>7</v>
      </c>
      <c r="J1686" s="998">
        <v>23</v>
      </c>
      <c r="K1686" s="995">
        <v>0</v>
      </c>
      <c r="L1686" s="999">
        <v>21</v>
      </c>
      <c r="M1686" s="998">
        <v>0</v>
      </c>
      <c r="N1686" s="999">
        <v>24</v>
      </c>
      <c r="O1686" s="997">
        <v>25</v>
      </c>
      <c r="P1686" s="998">
        <v>25</v>
      </c>
      <c r="Q1686" s="995">
        <v>0</v>
      </c>
      <c r="R1686" s="999">
        <v>49</v>
      </c>
      <c r="S1686" s="998">
        <v>25</v>
      </c>
      <c r="T1686" s="995">
        <v>0</v>
      </c>
      <c r="U1686" s="995">
        <v>0</v>
      </c>
      <c r="V1686" s="999">
        <v>49</v>
      </c>
      <c r="W1686" s="998">
        <v>25</v>
      </c>
      <c r="X1686" s="995">
        <v>0</v>
      </c>
      <c r="Y1686" s="995">
        <v>0</v>
      </c>
      <c r="Z1686" s="999">
        <v>49</v>
      </c>
      <c r="AA1686" s="848">
        <f t="shared" ref="AA1686:AA1693" si="898">SUM(D1686:Z1686)</f>
        <v>435</v>
      </c>
      <c r="AB1686" s="540"/>
      <c r="AC1686" s="1056">
        <f t="shared" si="896"/>
        <v>0</v>
      </c>
      <c r="AD1686" s="1056">
        <f t="shared" ref="AD1686:AY1686" si="899">E1686-E1654</f>
        <v>0</v>
      </c>
      <c r="AE1686" s="1056">
        <f t="shared" si="899"/>
        <v>0</v>
      </c>
      <c r="AF1686" s="1056">
        <f t="shared" si="899"/>
        <v>0</v>
      </c>
      <c r="AG1686" s="1056">
        <f t="shared" si="899"/>
        <v>0</v>
      </c>
      <c r="AH1686" s="1056">
        <f t="shared" si="899"/>
        <v>0</v>
      </c>
      <c r="AI1686" s="1056">
        <f t="shared" si="899"/>
        <v>0</v>
      </c>
      <c r="AJ1686" s="1056">
        <f t="shared" si="899"/>
        <v>0</v>
      </c>
      <c r="AK1686" s="1056">
        <f t="shared" si="899"/>
        <v>0</v>
      </c>
      <c r="AL1686" s="1056">
        <f t="shared" si="899"/>
        <v>0</v>
      </c>
      <c r="AM1686" s="1056">
        <f t="shared" si="899"/>
        <v>0</v>
      </c>
      <c r="AN1686" s="1056">
        <f t="shared" si="899"/>
        <v>0</v>
      </c>
      <c r="AO1686" s="1056">
        <f t="shared" si="899"/>
        <v>0</v>
      </c>
      <c r="AP1686" s="1056">
        <f t="shared" si="899"/>
        <v>0</v>
      </c>
      <c r="AQ1686" s="1056">
        <f t="shared" si="899"/>
        <v>0</v>
      </c>
      <c r="AR1686" s="1056">
        <f t="shared" si="899"/>
        <v>0</v>
      </c>
      <c r="AS1686" s="1056">
        <f t="shared" si="899"/>
        <v>0</v>
      </c>
      <c r="AT1686" s="1056">
        <f t="shared" si="899"/>
        <v>0</v>
      </c>
      <c r="AU1686" s="1056">
        <f t="shared" si="899"/>
        <v>0</v>
      </c>
      <c r="AV1686" s="1056">
        <f t="shared" si="899"/>
        <v>0</v>
      </c>
      <c r="AW1686" s="1056">
        <f t="shared" si="899"/>
        <v>0</v>
      </c>
      <c r="AX1686" s="1056">
        <f t="shared" si="899"/>
        <v>0</v>
      </c>
      <c r="AY1686" s="1056">
        <f t="shared" si="899"/>
        <v>0</v>
      </c>
    </row>
    <row r="1687" spans="2:52" ht="33.75" hidden="1" customHeight="1" x14ac:dyDescent="0.2">
      <c r="B1687" s="787"/>
      <c r="C1687" s="788">
        <v>45135</v>
      </c>
      <c r="D1687" s="997">
        <v>48</v>
      </c>
      <c r="E1687" s="998">
        <v>32</v>
      </c>
      <c r="F1687" s="995">
        <v>16</v>
      </c>
      <c r="G1687" s="999">
        <v>0</v>
      </c>
      <c r="H1687" s="998">
        <v>32</v>
      </c>
      <c r="I1687" s="999">
        <v>16</v>
      </c>
      <c r="J1687" s="998">
        <v>19</v>
      </c>
      <c r="K1687" s="995">
        <v>1</v>
      </c>
      <c r="L1687" s="999">
        <v>28</v>
      </c>
      <c r="M1687" s="998">
        <v>0</v>
      </c>
      <c r="N1687" s="999">
        <v>45</v>
      </c>
      <c r="O1687" s="997">
        <v>0</v>
      </c>
      <c r="P1687" s="998">
        <v>1</v>
      </c>
      <c r="Q1687" s="995">
        <v>0</v>
      </c>
      <c r="R1687" s="999">
        <v>64</v>
      </c>
      <c r="S1687" s="998">
        <v>1</v>
      </c>
      <c r="T1687" s="995">
        <v>0</v>
      </c>
      <c r="U1687" s="995">
        <v>15</v>
      </c>
      <c r="V1687" s="999">
        <v>49</v>
      </c>
      <c r="W1687" s="998">
        <v>1</v>
      </c>
      <c r="X1687" s="995">
        <v>0</v>
      </c>
      <c r="Y1687" s="995">
        <v>15</v>
      </c>
      <c r="Z1687" s="999">
        <v>49</v>
      </c>
      <c r="AA1687" s="848">
        <f t="shared" si="898"/>
        <v>432</v>
      </c>
      <c r="AB1687" s="540" t="s">
        <v>1563</v>
      </c>
      <c r="AC1687" s="1056">
        <f t="shared" si="896"/>
        <v>0</v>
      </c>
      <c r="AD1687" s="1056">
        <f t="shared" ref="AD1687:AY1687" si="900">E1687-E1655</f>
        <v>0</v>
      </c>
      <c r="AE1687" s="1056">
        <f t="shared" si="900"/>
        <v>0</v>
      </c>
      <c r="AF1687" s="1056">
        <f t="shared" si="900"/>
        <v>0</v>
      </c>
      <c r="AG1687" s="1056">
        <f t="shared" si="900"/>
        <v>0</v>
      </c>
      <c r="AH1687" s="1056">
        <f t="shared" si="900"/>
        <v>0</v>
      </c>
      <c r="AI1687" s="1056">
        <f t="shared" si="900"/>
        <v>0</v>
      </c>
      <c r="AJ1687" s="1056">
        <f t="shared" si="900"/>
        <v>0</v>
      </c>
      <c r="AK1687" s="1056">
        <f t="shared" si="900"/>
        <v>0</v>
      </c>
      <c r="AL1687" s="1056">
        <f t="shared" si="900"/>
        <v>0</v>
      </c>
      <c r="AM1687" s="1056">
        <f t="shared" si="900"/>
        <v>0</v>
      </c>
      <c r="AN1687" s="1056">
        <f t="shared" si="900"/>
        <v>0</v>
      </c>
      <c r="AO1687" s="1056">
        <f t="shared" si="900"/>
        <v>0</v>
      </c>
      <c r="AP1687" s="1056">
        <f t="shared" si="900"/>
        <v>0</v>
      </c>
      <c r="AQ1687" s="1056">
        <f t="shared" si="900"/>
        <v>0</v>
      </c>
      <c r="AR1687" s="1056">
        <f t="shared" si="900"/>
        <v>0</v>
      </c>
      <c r="AS1687" s="1056">
        <f t="shared" si="900"/>
        <v>0</v>
      </c>
      <c r="AT1687" s="1056">
        <f t="shared" si="900"/>
        <v>0</v>
      </c>
      <c r="AU1687" s="1056">
        <f t="shared" si="900"/>
        <v>0</v>
      </c>
      <c r="AV1687" s="1056">
        <f t="shared" si="900"/>
        <v>0</v>
      </c>
      <c r="AW1687" s="1056">
        <f t="shared" si="900"/>
        <v>0</v>
      </c>
      <c r="AX1687" s="1056">
        <f t="shared" si="900"/>
        <v>0</v>
      </c>
      <c r="AY1687" s="1056">
        <f t="shared" si="900"/>
        <v>0</v>
      </c>
    </row>
    <row r="1688" spans="2:52" ht="33.75" hidden="1" customHeight="1" x14ac:dyDescent="0.2">
      <c r="B1688" s="787"/>
      <c r="C1688" s="788">
        <v>45147</v>
      </c>
      <c r="D1688" s="997">
        <v>48</v>
      </c>
      <c r="E1688" s="998">
        <v>48</v>
      </c>
      <c r="F1688" s="995">
        <v>0</v>
      </c>
      <c r="G1688" s="999">
        <v>0</v>
      </c>
      <c r="H1688" s="998">
        <v>48</v>
      </c>
      <c r="I1688" s="999">
        <v>0</v>
      </c>
      <c r="J1688" s="998">
        <v>40</v>
      </c>
      <c r="K1688" s="995">
        <v>0</v>
      </c>
      <c r="L1688" s="999">
        <v>8</v>
      </c>
      <c r="M1688" s="998">
        <v>0</v>
      </c>
      <c r="N1688" s="999">
        <v>27</v>
      </c>
      <c r="O1688" s="997">
        <v>20</v>
      </c>
      <c r="P1688" s="998">
        <v>20</v>
      </c>
      <c r="Q1688" s="995">
        <v>0</v>
      </c>
      <c r="R1688" s="999">
        <v>49</v>
      </c>
      <c r="S1688" s="998">
        <v>20</v>
      </c>
      <c r="T1688" s="995">
        <v>0</v>
      </c>
      <c r="U1688" s="995">
        <v>4</v>
      </c>
      <c r="V1688" s="999">
        <v>45</v>
      </c>
      <c r="W1688" s="998">
        <v>20</v>
      </c>
      <c r="X1688" s="995">
        <v>0</v>
      </c>
      <c r="Y1688" s="995">
        <v>4</v>
      </c>
      <c r="Z1688" s="999">
        <v>45</v>
      </c>
      <c r="AA1688" s="848">
        <f t="shared" si="898"/>
        <v>446</v>
      </c>
      <c r="AB1688" s="540"/>
      <c r="AC1688" s="1056">
        <f t="shared" si="896"/>
        <v>0</v>
      </c>
      <c r="AD1688" s="1056">
        <f t="shared" ref="AD1688:AY1688" si="901">E1688-E1656</f>
        <v>0</v>
      </c>
      <c r="AE1688" s="1056">
        <f t="shared" si="901"/>
        <v>0</v>
      </c>
      <c r="AF1688" s="1056">
        <f t="shared" si="901"/>
        <v>0</v>
      </c>
      <c r="AG1688" s="1056">
        <f t="shared" si="901"/>
        <v>0</v>
      </c>
      <c r="AH1688" s="1056">
        <f t="shared" si="901"/>
        <v>0</v>
      </c>
      <c r="AI1688" s="1056">
        <f t="shared" si="901"/>
        <v>0</v>
      </c>
      <c r="AJ1688" s="1056">
        <f t="shared" si="901"/>
        <v>0</v>
      </c>
      <c r="AK1688" s="1056">
        <f t="shared" si="901"/>
        <v>0</v>
      </c>
      <c r="AL1688" s="1056">
        <f t="shared" si="901"/>
        <v>0</v>
      </c>
      <c r="AM1688" s="1056">
        <f t="shared" si="901"/>
        <v>0</v>
      </c>
      <c r="AN1688" s="1056">
        <f t="shared" si="901"/>
        <v>0</v>
      </c>
      <c r="AO1688" s="1056">
        <f t="shared" si="901"/>
        <v>0</v>
      </c>
      <c r="AP1688" s="1056">
        <f t="shared" si="901"/>
        <v>0</v>
      </c>
      <c r="AQ1688" s="1056">
        <f t="shared" si="901"/>
        <v>0</v>
      </c>
      <c r="AR1688" s="1056">
        <f t="shared" si="901"/>
        <v>0</v>
      </c>
      <c r="AS1688" s="1056">
        <f t="shared" si="901"/>
        <v>0</v>
      </c>
      <c r="AT1688" s="1056">
        <f t="shared" si="901"/>
        <v>0</v>
      </c>
      <c r="AU1688" s="1056">
        <f t="shared" si="901"/>
        <v>0</v>
      </c>
      <c r="AV1688" s="1056">
        <f t="shared" si="901"/>
        <v>0</v>
      </c>
      <c r="AW1688" s="1056">
        <f t="shared" si="901"/>
        <v>0</v>
      </c>
      <c r="AX1688" s="1056">
        <f t="shared" si="901"/>
        <v>0</v>
      </c>
      <c r="AY1688" s="1056">
        <f t="shared" si="901"/>
        <v>0</v>
      </c>
    </row>
    <row r="1689" spans="2:52" ht="33.75" hidden="1" customHeight="1" x14ac:dyDescent="0.2">
      <c r="B1689" s="787"/>
      <c r="C1689" s="788">
        <v>45152</v>
      </c>
      <c r="D1689" s="997">
        <v>40</v>
      </c>
      <c r="E1689" s="998">
        <v>30</v>
      </c>
      <c r="F1689" s="995">
        <v>6</v>
      </c>
      <c r="G1689" s="999">
        <v>4</v>
      </c>
      <c r="H1689" s="998">
        <v>34</v>
      </c>
      <c r="I1689" s="999">
        <v>6</v>
      </c>
      <c r="J1689" s="998">
        <v>28</v>
      </c>
      <c r="K1689" s="995">
        <v>0</v>
      </c>
      <c r="L1689" s="999">
        <v>12</v>
      </c>
      <c r="M1689" s="998">
        <v>0</v>
      </c>
      <c r="N1689" s="999">
        <v>8</v>
      </c>
      <c r="O1689" s="997">
        <v>35</v>
      </c>
      <c r="P1689" s="998">
        <v>35</v>
      </c>
      <c r="Q1689" s="995">
        <v>4</v>
      </c>
      <c r="R1689" s="999">
        <v>25</v>
      </c>
      <c r="S1689" s="998">
        <v>35</v>
      </c>
      <c r="T1689" s="995">
        <v>4</v>
      </c>
      <c r="U1689" s="995">
        <v>0</v>
      </c>
      <c r="V1689" s="999">
        <v>25</v>
      </c>
      <c r="W1689" s="998">
        <v>35</v>
      </c>
      <c r="X1689" s="995">
        <v>4</v>
      </c>
      <c r="Y1689" s="995">
        <v>0</v>
      </c>
      <c r="Z1689" s="999">
        <v>25</v>
      </c>
      <c r="AA1689" s="848">
        <f t="shared" si="898"/>
        <v>395</v>
      </c>
      <c r="AB1689" s="540" t="s">
        <v>1563</v>
      </c>
      <c r="AC1689" s="1056">
        <f t="shared" si="896"/>
        <v>0</v>
      </c>
      <c r="AD1689" s="1056">
        <f t="shared" ref="AD1689:AY1689" si="902">E1689-E1657</f>
        <v>0</v>
      </c>
      <c r="AE1689" s="1056">
        <f t="shared" si="902"/>
        <v>0</v>
      </c>
      <c r="AF1689" s="1056">
        <f t="shared" si="902"/>
        <v>0</v>
      </c>
      <c r="AG1689" s="1056">
        <f t="shared" si="902"/>
        <v>0</v>
      </c>
      <c r="AH1689" s="1056">
        <f t="shared" si="902"/>
        <v>0</v>
      </c>
      <c r="AI1689" s="1056">
        <f t="shared" si="902"/>
        <v>0</v>
      </c>
      <c r="AJ1689" s="1056">
        <f t="shared" si="902"/>
        <v>0</v>
      </c>
      <c r="AK1689" s="1056">
        <f t="shared" si="902"/>
        <v>0</v>
      </c>
      <c r="AL1689" s="1056">
        <f t="shared" si="902"/>
        <v>0</v>
      </c>
      <c r="AM1689" s="1056">
        <f t="shared" si="902"/>
        <v>0</v>
      </c>
      <c r="AN1689" s="1056">
        <f t="shared" si="902"/>
        <v>0</v>
      </c>
      <c r="AO1689" s="1056">
        <f t="shared" si="902"/>
        <v>0</v>
      </c>
      <c r="AP1689" s="1056">
        <f t="shared" si="902"/>
        <v>0</v>
      </c>
      <c r="AQ1689" s="1056">
        <f t="shared" si="902"/>
        <v>0</v>
      </c>
      <c r="AR1689" s="1056">
        <f t="shared" si="902"/>
        <v>0</v>
      </c>
      <c r="AS1689" s="1056">
        <f t="shared" si="902"/>
        <v>0</v>
      </c>
      <c r="AT1689" s="1056">
        <f t="shared" si="902"/>
        <v>0</v>
      </c>
      <c r="AU1689" s="1056">
        <f t="shared" si="902"/>
        <v>0</v>
      </c>
      <c r="AV1689" s="1056">
        <f t="shared" si="902"/>
        <v>0</v>
      </c>
      <c r="AW1689" s="1056">
        <f t="shared" si="902"/>
        <v>0</v>
      </c>
      <c r="AX1689" s="1056">
        <f t="shared" si="902"/>
        <v>0</v>
      </c>
      <c r="AY1689" s="1056">
        <f t="shared" si="902"/>
        <v>0</v>
      </c>
    </row>
    <row r="1690" spans="2:52" ht="33.75" hidden="1" customHeight="1" x14ac:dyDescent="0.2">
      <c r="B1690" s="787"/>
      <c r="C1690" s="788">
        <v>45161</v>
      </c>
      <c r="D1690" s="997">
        <v>48</v>
      </c>
      <c r="E1690" s="998">
        <v>44</v>
      </c>
      <c r="F1690" s="995">
        <v>4</v>
      </c>
      <c r="G1690" s="999">
        <v>0</v>
      </c>
      <c r="H1690" s="998">
        <v>44</v>
      </c>
      <c r="I1690" s="999">
        <v>4</v>
      </c>
      <c r="J1690" s="998">
        <v>41</v>
      </c>
      <c r="K1690" s="995">
        <v>1</v>
      </c>
      <c r="L1690" s="1016">
        <v>9</v>
      </c>
      <c r="M1690" s="998">
        <v>0</v>
      </c>
      <c r="N1690" s="1016">
        <v>32</v>
      </c>
      <c r="O1690" s="997">
        <v>18</v>
      </c>
      <c r="P1690" s="998">
        <v>19</v>
      </c>
      <c r="Q1690" s="995">
        <v>0</v>
      </c>
      <c r="R1690" s="999">
        <v>52</v>
      </c>
      <c r="S1690" s="998">
        <v>19</v>
      </c>
      <c r="T1690" s="995">
        <v>0</v>
      </c>
      <c r="U1690" s="995">
        <v>10</v>
      </c>
      <c r="V1690" s="999">
        <v>42</v>
      </c>
      <c r="W1690" s="998">
        <v>19</v>
      </c>
      <c r="X1690" s="995">
        <v>0</v>
      </c>
      <c r="Y1690" s="995">
        <v>10</v>
      </c>
      <c r="Z1690" s="1016">
        <v>45</v>
      </c>
      <c r="AA1690" s="848">
        <f t="shared" si="898"/>
        <v>461</v>
      </c>
      <c r="AB1690" s="540" t="s">
        <v>634</v>
      </c>
      <c r="AC1690" s="1056">
        <f t="shared" si="896"/>
        <v>0</v>
      </c>
      <c r="AD1690" s="1056">
        <f t="shared" ref="AD1690:AY1690" si="903">E1690-E1658</f>
        <v>0</v>
      </c>
      <c r="AE1690" s="1056">
        <f t="shared" si="903"/>
        <v>0</v>
      </c>
      <c r="AF1690" s="1056">
        <f t="shared" si="903"/>
        <v>0</v>
      </c>
      <c r="AG1690" s="1056">
        <f t="shared" si="903"/>
        <v>0</v>
      </c>
      <c r="AH1690" s="1056">
        <f t="shared" si="903"/>
        <v>0</v>
      </c>
      <c r="AI1690" s="1056">
        <f t="shared" si="903"/>
        <v>0</v>
      </c>
      <c r="AJ1690" s="1056">
        <f t="shared" si="903"/>
        <v>0</v>
      </c>
      <c r="AK1690" s="1056">
        <f t="shared" si="903"/>
        <v>3</v>
      </c>
      <c r="AL1690" s="1056">
        <f t="shared" si="903"/>
        <v>0</v>
      </c>
      <c r="AM1690" s="1056">
        <f t="shared" si="903"/>
        <v>3</v>
      </c>
      <c r="AN1690" s="1056">
        <f t="shared" si="903"/>
        <v>0</v>
      </c>
      <c r="AO1690" s="1056">
        <f t="shared" si="903"/>
        <v>0</v>
      </c>
      <c r="AP1690" s="1056">
        <f t="shared" si="903"/>
        <v>0</v>
      </c>
      <c r="AQ1690" s="1056">
        <f t="shared" si="903"/>
        <v>0</v>
      </c>
      <c r="AR1690" s="1056">
        <f t="shared" si="903"/>
        <v>0</v>
      </c>
      <c r="AS1690" s="1056">
        <f t="shared" si="903"/>
        <v>0</v>
      </c>
      <c r="AT1690" s="1056">
        <f t="shared" si="903"/>
        <v>0</v>
      </c>
      <c r="AU1690" s="1056">
        <f t="shared" si="903"/>
        <v>0</v>
      </c>
      <c r="AV1690" s="1056">
        <f t="shared" si="903"/>
        <v>0</v>
      </c>
      <c r="AW1690" s="1056">
        <f t="shared" si="903"/>
        <v>0</v>
      </c>
      <c r="AX1690" s="1056">
        <f t="shared" si="903"/>
        <v>0</v>
      </c>
      <c r="AY1690" s="1056">
        <f t="shared" si="903"/>
        <v>3</v>
      </c>
    </row>
    <row r="1691" spans="2:52" ht="33.75" hidden="1" customHeight="1" x14ac:dyDescent="0.2">
      <c r="B1691" s="787"/>
      <c r="C1691" s="788">
        <v>45169</v>
      </c>
      <c r="D1691" s="997">
        <v>40</v>
      </c>
      <c r="E1691" s="998">
        <v>40</v>
      </c>
      <c r="F1691" s="995">
        <v>0</v>
      </c>
      <c r="G1691" s="999">
        <v>0</v>
      </c>
      <c r="H1691" s="998">
        <v>40</v>
      </c>
      <c r="I1691" s="999">
        <v>0</v>
      </c>
      <c r="J1691" s="998">
        <v>40</v>
      </c>
      <c r="K1691" s="995">
        <v>0</v>
      </c>
      <c r="L1691" s="999">
        <v>0</v>
      </c>
      <c r="M1691" s="998">
        <v>0</v>
      </c>
      <c r="N1691" s="999">
        <v>0</v>
      </c>
      <c r="O1691" s="997">
        <v>45</v>
      </c>
      <c r="P1691" s="998">
        <v>45</v>
      </c>
      <c r="Q1691" s="995">
        <v>0</v>
      </c>
      <c r="R1691" s="999">
        <v>20</v>
      </c>
      <c r="S1691" s="998">
        <v>45</v>
      </c>
      <c r="T1691" s="995">
        <v>0</v>
      </c>
      <c r="U1691" s="995">
        <v>0</v>
      </c>
      <c r="V1691" s="999">
        <v>20</v>
      </c>
      <c r="W1691" s="998">
        <v>45</v>
      </c>
      <c r="X1691" s="995">
        <v>0</v>
      </c>
      <c r="Y1691" s="995">
        <v>0</v>
      </c>
      <c r="Z1691" s="999">
        <v>20</v>
      </c>
      <c r="AA1691" s="848">
        <f t="shared" si="898"/>
        <v>400</v>
      </c>
      <c r="AB1691" s="540"/>
      <c r="AC1691" s="1056">
        <f t="shared" si="896"/>
        <v>0</v>
      </c>
      <c r="AD1691" s="1056">
        <f t="shared" ref="AD1691:AY1691" si="904">E1691-E1659</f>
        <v>0</v>
      </c>
      <c r="AE1691" s="1056">
        <f t="shared" si="904"/>
        <v>0</v>
      </c>
      <c r="AF1691" s="1056">
        <f t="shared" si="904"/>
        <v>0</v>
      </c>
      <c r="AG1691" s="1056">
        <f t="shared" si="904"/>
        <v>0</v>
      </c>
      <c r="AH1691" s="1056">
        <f t="shared" si="904"/>
        <v>0</v>
      </c>
      <c r="AI1691" s="1056">
        <f t="shared" si="904"/>
        <v>0</v>
      </c>
      <c r="AJ1691" s="1056">
        <f t="shared" si="904"/>
        <v>0</v>
      </c>
      <c r="AK1691" s="1056">
        <f t="shared" si="904"/>
        <v>0</v>
      </c>
      <c r="AL1691" s="1056">
        <f t="shared" si="904"/>
        <v>0</v>
      </c>
      <c r="AM1691" s="1056">
        <f t="shared" si="904"/>
        <v>0</v>
      </c>
      <c r="AN1691" s="1056">
        <f t="shared" si="904"/>
        <v>0</v>
      </c>
      <c r="AO1691" s="1056">
        <f t="shared" si="904"/>
        <v>0</v>
      </c>
      <c r="AP1691" s="1056">
        <f t="shared" si="904"/>
        <v>0</v>
      </c>
      <c r="AQ1691" s="1056">
        <f t="shared" si="904"/>
        <v>0</v>
      </c>
      <c r="AR1691" s="1056">
        <f t="shared" si="904"/>
        <v>0</v>
      </c>
      <c r="AS1691" s="1056">
        <f t="shared" si="904"/>
        <v>0</v>
      </c>
      <c r="AT1691" s="1056">
        <f t="shared" si="904"/>
        <v>0</v>
      </c>
      <c r="AU1691" s="1056">
        <f t="shared" si="904"/>
        <v>0</v>
      </c>
      <c r="AV1691" s="1056">
        <f t="shared" si="904"/>
        <v>0</v>
      </c>
      <c r="AW1691" s="1056">
        <f t="shared" si="904"/>
        <v>0</v>
      </c>
      <c r="AX1691" s="1056">
        <f t="shared" si="904"/>
        <v>0</v>
      </c>
      <c r="AY1691" s="1056">
        <f t="shared" si="904"/>
        <v>0</v>
      </c>
    </row>
    <row r="1692" spans="2:52" ht="33.75" hidden="1" customHeight="1" x14ac:dyDescent="0.2">
      <c r="B1692" s="787"/>
      <c r="C1692" s="788">
        <v>45176</v>
      </c>
      <c r="D1692" s="1013">
        <v>55</v>
      </c>
      <c r="E1692" s="1014">
        <v>55</v>
      </c>
      <c r="F1692" s="995">
        <v>0</v>
      </c>
      <c r="G1692" s="999">
        <v>0</v>
      </c>
      <c r="H1692" s="1014">
        <v>55</v>
      </c>
      <c r="I1692" s="999">
        <v>0</v>
      </c>
      <c r="J1692" s="1014">
        <v>32</v>
      </c>
      <c r="K1692" s="995">
        <v>0</v>
      </c>
      <c r="L1692" s="1016">
        <v>20</v>
      </c>
      <c r="M1692" s="998">
        <v>0</v>
      </c>
      <c r="N1692" s="1016">
        <v>6</v>
      </c>
      <c r="O1692" s="1013">
        <v>33</v>
      </c>
      <c r="P1692" s="1014">
        <v>33</v>
      </c>
      <c r="Q1692" s="995">
        <v>0</v>
      </c>
      <c r="R1692" s="999">
        <v>11</v>
      </c>
      <c r="S1692" s="1014">
        <v>33</v>
      </c>
      <c r="T1692" s="995">
        <v>0</v>
      </c>
      <c r="U1692" s="995">
        <v>0</v>
      </c>
      <c r="V1692" s="999">
        <v>11</v>
      </c>
      <c r="W1692" s="1014">
        <v>33</v>
      </c>
      <c r="X1692" s="995">
        <v>0</v>
      </c>
      <c r="Y1692" s="995">
        <v>0</v>
      </c>
      <c r="Z1692" s="1016">
        <v>8</v>
      </c>
      <c r="AA1692" s="848">
        <f t="shared" si="898"/>
        <v>385</v>
      </c>
      <c r="AB1692" s="540" t="s">
        <v>634</v>
      </c>
      <c r="AC1692" s="1056">
        <f t="shared" si="896"/>
        <v>8</v>
      </c>
      <c r="AD1692" s="1056">
        <f t="shared" ref="AD1692:AY1692" si="905">E1692-E1660</f>
        <v>8</v>
      </c>
      <c r="AE1692" s="1056">
        <f t="shared" si="905"/>
        <v>0</v>
      </c>
      <c r="AF1692" s="1056">
        <f t="shared" si="905"/>
        <v>0</v>
      </c>
      <c r="AG1692" s="1056">
        <f t="shared" si="905"/>
        <v>8</v>
      </c>
      <c r="AH1692" s="1056">
        <f t="shared" si="905"/>
        <v>0</v>
      </c>
      <c r="AI1692" s="1056">
        <f t="shared" si="905"/>
        <v>-6</v>
      </c>
      <c r="AJ1692" s="1056">
        <f t="shared" si="905"/>
        <v>0</v>
      </c>
      <c r="AK1692" s="1056">
        <f t="shared" si="905"/>
        <v>11</v>
      </c>
      <c r="AL1692" s="1056">
        <f t="shared" si="905"/>
        <v>0</v>
      </c>
      <c r="AM1692" s="1056">
        <f t="shared" si="905"/>
        <v>-13</v>
      </c>
      <c r="AN1692" s="1056">
        <f t="shared" si="905"/>
        <v>-10</v>
      </c>
      <c r="AO1692" s="1056">
        <f t="shared" si="905"/>
        <v>-10</v>
      </c>
      <c r="AP1692" s="1056">
        <f t="shared" si="905"/>
        <v>0</v>
      </c>
      <c r="AQ1692" s="1056">
        <f t="shared" si="905"/>
        <v>0</v>
      </c>
      <c r="AR1692" s="1056">
        <f t="shared" si="905"/>
        <v>-10</v>
      </c>
      <c r="AS1692" s="1056">
        <f t="shared" si="905"/>
        <v>0</v>
      </c>
      <c r="AT1692" s="1056">
        <f t="shared" si="905"/>
        <v>0</v>
      </c>
      <c r="AU1692" s="1056">
        <f t="shared" si="905"/>
        <v>0</v>
      </c>
      <c r="AV1692" s="1056">
        <f t="shared" si="905"/>
        <v>-10</v>
      </c>
      <c r="AW1692" s="1056">
        <f t="shared" si="905"/>
        <v>0</v>
      </c>
      <c r="AX1692" s="1056">
        <f t="shared" si="905"/>
        <v>0</v>
      </c>
      <c r="AY1692" s="1056">
        <f t="shared" si="905"/>
        <v>-13</v>
      </c>
    </row>
    <row r="1693" spans="2:52" ht="33.75" hidden="1" customHeight="1" x14ac:dyDescent="0.2">
      <c r="B1693" s="787"/>
      <c r="C1693" s="788">
        <v>45188</v>
      </c>
      <c r="D1693" s="1013">
        <v>50</v>
      </c>
      <c r="E1693" s="1014">
        <v>49</v>
      </c>
      <c r="F1693" s="995">
        <v>0</v>
      </c>
      <c r="G1693" s="999">
        <v>0</v>
      </c>
      <c r="H1693" s="1014">
        <v>48</v>
      </c>
      <c r="I1693" s="999">
        <v>0</v>
      </c>
      <c r="J1693" s="1014">
        <v>34</v>
      </c>
      <c r="K1693" s="1015">
        <v>4</v>
      </c>
      <c r="L1693" s="1016">
        <v>10</v>
      </c>
      <c r="M1693" s="998">
        <v>0</v>
      </c>
      <c r="N1693" s="1016">
        <v>19</v>
      </c>
      <c r="O1693" s="1013">
        <v>33</v>
      </c>
      <c r="P1693" s="1014">
        <v>34</v>
      </c>
      <c r="Q1693" s="995">
        <v>0</v>
      </c>
      <c r="R1693" s="1016">
        <v>32</v>
      </c>
      <c r="S1693" s="1014">
        <v>35</v>
      </c>
      <c r="T1693" s="995">
        <v>0</v>
      </c>
      <c r="U1693" s="995">
        <v>0</v>
      </c>
      <c r="V1693" s="1016">
        <v>32</v>
      </c>
      <c r="W1693" s="1014">
        <v>35</v>
      </c>
      <c r="X1693" s="995">
        <v>0</v>
      </c>
      <c r="Y1693" s="995">
        <v>0</v>
      </c>
      <c r="Z1693" s="1016">
        <v>32</v>
      </c>
      <c r="AA1693" s="848">
        <f t="shared" si="898"/>
        <v>447</v>
      </c>
      <c r="AB1693" s="540" t="s">
        <v>715</v>
      </c>
      <c r="AC1693" s="1056">
        <f>D1693</f>
        <v>50</v>
      </c>
      <c r="AD1693" s="1056">
        <f t="shared" ref="AD1693:AY1695" si="906">E1693</f>
        <v>49</v>
      </c>
      <c r="AE1693" s="1056">
        <f t="shared" si="906"/>
        <v>0</v>
      </c>
      <c r="AF1693" s="1056">
        <f t="shared" si="906"/>
        <v>0</v>
      </c>
      <c r="AG1693" s="1056">
        <f t="shared" si="906"/>
        <v>48</v>
      </c>
      <c r="AH1693" s="1056">
        <f t="shared" si="906"/>
        <v>0</v>
      </c>
      <c r="AI1693" s="1056">
        <f t="shared" si="906"/>
        <v>34</v>
      </c>
      <c r="AJ1693" s="1056">
        <f t="shared" si="906"/>
        <v>4</v>
      </c>
      <c r="AK1693" s="1056">
        <f t="shared" si="906"/>
        <v>10</v>
      </c>
      <c r="AL1693" s="1056">
        <f t="shared" si="906"/>
        <v>0</v>
      </c>
      <c r="AM1693" s="1056">
        <f t="shared" si="906"/>
        <v>19</v>
      </c>
      <c r="AN1693" s="1056">
        <f t="shared" si="906"/>
        <v>33</v>
      </c>
      <c r="AO1693" s="1056">
        <f t="shared" si="906"/>
        <v>34</v>
      </c>
      <c r="AP1693" s="1056">
        <f t="shared" si="906"/>
        <v>0</v>
      </c>
      <c r="AQ1693" s="1056">
        <f t="shared" si="906"/>
        <v>32</v>
      </c>
      <c r="AR1693" s="1056">
        <f t="shared" si="906"/>
        <v>35</v>
      </c>
      <c r="AS1693" s="1056">
        <f t="shared" si="906"/>
        <v>0</v>
      </c>
      <c r="AT1693" s="1056">
        <f t="shared" si="906"/>
        <v>0</v>
      </c>
      <c r="AU1693" s="1056">
        <f t="shared" si="906"/>
        <v>32</v>
      </c>
      <c r="AV1693" s="1056">
        <f t="shared" si="906"/>
        <v>35</v>
      </c>
      <c r="AW1693" s="1056">
        <f t="shared" si="906"/>
        <v>0</v>
      </c>
      <c r="AX1693" s="1056">
        <f t="shared" si="906"/>
        <v>0</v>
      </c>
      <c r="AY1693" s="1056">
        <f t="shared" si="906"/>
        <v>32</v>
      </c>
    </row>
    <row r="1694" spans="2:52" ht="33.75" hidden="1" customHeight="1" x14ac:dyDescent="0.2">
      <c r="B1694" s="787"/>
      <c r="C1694" s="788">
        <v>45196</v>
      </c>
      <c r="D1694" s="1013">
        <v>55</v>
      </c>
      <c r="E1694" s="1014">
        <v>55</v>
      </c>
      <c r="F1694" s="995">
        <v>0</v>
      </c>
      <c r="G1694" s="999">
        <v>0</v>
      </c>
      <c r="H1694" s="1014">
        <v>55</v>
      </c>
      <c r="I1694" s="999">
        <v>0</v>
      </c>
      <c r="J1694" s="1014">
        <v>40</v>
      </c>
      <c r="K1694" s="1015">
        <v>6</v>
      </c>
      <c r="L1694" s="1016">
        <v>9</v>
      </c>
      <c r="M1694" s="998">
        <v>0</v>
      </c>
      <c r="N1694" s="1016">
        <v>18</v>
      </c>
      <c r="O1694" s="1013">
        <v>40</v>
      </c>
      <c r="P1694" s="1014">
        <v>46</v>
      </c>
      <c r="Q1694" s="995">
        <v>0</v>
      </c>
      <c r="R1694" s="1016">
        <v>15</v>
      </c>
      <c r="S1694" s="1014">
        <v>46</v>
      </c>
      <c r="T1694" s="995">
        <v>0</v>
      </c>
      <c r="U1694" s="995">
        <v>0</v>
      </c>
      <c r="V1694" s="1016">
        <v>15</v>
      </c>
      <c r="W1694" s="1014">
        <v>46</v>
      </c>
      <c r="X1694" s="995">
        <v>0</v>
      </c>
      <c r="Y1694" s="995">
        <v>0</v>
      </c>
      <c r="Z1694" s="1016">
        <v>15</v>
      </c>
      <c r="AA1694" s="848">
        <f>SUM(D1694:Z1694)</f>
        <v>461</v>
      </c>
      <c r="AB1694" s="540" t="s">
        <v>715</v>
      </c>
      <c r="AC1694" s="1056">
        <f>D1694</f>
        <v>55</v>
      </c>
      <c r="AD1694" s="1056">
        <f t="shared" si="906"/>
        <v>55</v>
      </c>
      <c r="AE1694" s="1056">
        <f t="shared" si="906"/>
        <v>0</v>
      </c>
      <c r="AF1694" s="1056">
        <f t="shared" si="906"/>
        <v>0</v>
      </c>
      <c r="AG1694" s="1056">
        <f t="shared" si="906"/>
        <v>55</v>
      </c>
      <c r="AH1694" s="1056">
        <f t="shared" si="906"/>
        <v>0</v>
      </c>
      <c r="AI1694" s="1056">
        <f t="shared" si="906"/>
        <v>40</v>
      </c>
      <c r="AJ1694" s="1056">
        <f t="shared" si="906"/>
        <v>6</v>
      </c>
      <c r="AK1694" s="1056">
        <f t="shared" si="906"/>
        <v>9</v>
      </c>
      <c r="AL1694" s="1056">
        <f t="shared" si="906"/>
        <v>0</v>
      </c>
      <c r="AM1694" s="1056">
        <f t="shared" si="906"/>
        <v>18</v>
      </c>
      <c r="AN1694" s="1056">
        <f t="shared" si="906"/>
        <v>40</v>
      </c>
      <c r="AO1694" s="1056">
        <f t="shared" si="906"/>
        <v>46</v>
      </c>
      <c r="AP1694" s="1056">
        <f t="shared" si="906"/>
        <v>0</v>
      </c>
      <c r="AQ1694" s="1056">
        <f t="shared" si="906"/>
        <v>15</v>
      </c>
      <c r="AR1694" s="1056">
        <f t="shared" si="906"/>
        <v>46</v>
      </c>
      <c r="AS1694" s="1056">
        <f t="shared" si="906"/>
        <v>0</v>
      </c>
      <c r="AT1694" s="1056">
        <f t="shared" si="906"/>
        <v>0</v>
      </c>
      <c r="AU1694" s="1056">
        <f t="shared" si="906"/>
        <v>15</v>
      </c>
      <c r="AV1694" s="1056">
        <f t="shared" si="906"/>
        <v>46</v>
      </c>
      <c r="AW1694" s="1056">
        <f t="shared" si="906"/>
        <v>0</v>
      </c>
      <c r="AX1694" s="1056">
        <f t="shared" si="906"/>
        <v>0</v>
      </c>
      <c r="AY1694" s="1056">
        <f t="shared" si="906"/>
        <v>15</v>
      </c>
    </row>
    <row r="1695" spans="2:52" ht="33.75" hidden="1" customHeight="1" x14ac:dyDescent="0.2">
      <c r="B1695" s="787"/>
      <c r="C1695" s="788">
        <v>45205</v>
      </c>
      <c r="D1695" s="1013">
        <v>56</v>
      </c>
      <c r="E1695" s="1014">
        <v>56</v>
      </c>
      <c r="F1695" s="995">
        <v>0</v>
      </c>
      <c r="G1695" s="999">
        <v>0</v>
      </c>
      <c r="H1695" s="1014">
        <v>56</v>
      </c>
      <c r="I1695" s="999">
        <v>0</v>
      </c>
      <c r="J1695" s="1014">
        <v>40</v>
      </c>
      <c r="K1695" s="1015">
        <v>6</v>
      </c>
      <c r="L1695" s="1016">
        <v>10</v>
      </c>
      <c r="M1695" s="998">
        <v>0</v>
      </c>
      <c r="N1695" s="1016">
        <v>22</v>
      </c>
      <c r="O1695" s="1013">
        <v>55</v>
      </c>
      <c r="P1695" s="1014">
        <v>61</v>
      </c>
      <c r="Q1695" s="995">
        <v>0</v>
      </c>
      <c r="R1695" s="1016">
        <v>16</v>
      </c>
      <c r="S1695" s="1014">
        <v>61</v>
      </c>
      <c r="T1695" s="995">
        <v>0</v>
      </c>
      <c r="U1695" s="995">
        <v>0</v>
      </c>
      <c r="V1695" s="1016">
        <v>16</v>
      </c>
      <c r="W1695" s="1014">
        <v>61</v>
      </c>
      <c r="X1695" s="995">
        <v>0</v>
      </c>
      <c r="Y1695" s="995">
        <v>0</v>
      </c>
      <c r="Z1695" s="1016">
        <v>16</v>
      </c>
      <c r="AA1695" s="848">
        <f>SUM(D1695:Z1695)</f>
        <v>532</v>
      </c>
      <c r="AB1695" s="540" t="s">
        <v>715</v>
      </c>
      <c r="AC1695" s="1056">
        <f>D1695</f>
        <v>56</v>
      </c>
      <c r="AD1695" s="1056">
        <f t="shared" si="906"/>
        <v>56</v>
      </c>
      <c r="AE1695" s="1056">
        <f t="shared" si="906"/>
        <v>0</v>
      </c>
      <c r="AF1695" s="1056">
        <f t="shared" si="906"/>
        <v>0</v>
      </c>
      <c r="AG1695" s="1056">
        <f t="shared" si="906"/>
        <v>56</v>
      </c>
      <c r="AH1695" s="1056">
        <f t="shared" si="906"/>
        <v>0</v>
      </c>
      <c r="AI1695" s="1056">
        <f t="shared" si="906"/>
        <v>40</v>
      </c>
      <c r="AJ1695" s="1056">
        <f t="shared" si="906"/>
        <v>6</v>
      </c>
      <c r="AK1695" s="1056">
        <f t="shared" si="906"/>
        <v>10</v>
      </c>
      <c r="AL1695" s="1056">
        <f t="shared" si="906"/>
        <v>0</v>
      </c>
      <c r="AM1695" s="1056">
        <f t="shared" si="906"/>
        <v>22</v>
      </c>
      <c r="AN1695" s="1056">
        <f t="shared" si="906"/>
        <v>55</v>
      </c>
      <c r="AO1695" s="1056">
        <f t="shared" si="906"/>
        <v>61</v>
      </c>
      <c r="AP1695" s="1056">
        <f t="shared" si="906"/>
        <v>0</v>
      </c>
      <c r="AQ1695" s="1056">
        <f t="shared" si="906"/>
        <v>16</v>
      </c>
      <c r="AR1695" s="1056">
        <f t="shared" si="906"/>
        <v>61</v>
      </c>
      <c r="AS1695" s="1056">
        <f t="shared" si="906"/>
        <v>0</v>
      </c>
      <c r="AT1695" s="1056">
        <f t="shared" si="906"/>
        <v>0</v>
      </c>
      <c r="AU1695" s="1056">
        <f t="shared" si="906"/>
        <v>16</v>
      </c>
      <c r="AV1695" s="1056">
        <f t="shared" si="906"/>
        <v>61</v>
      </c>
      <c r="AW1695" s="1056">
        <f t="shared" si="906"/>
        <v>0</v>
      </c>
      <c r="AX1695" s="1056">
        <f t="shared" si="906"/>
        <v>0</v>
      </c>
      <c r="AY1695" s="1056">
        <f t="shared" si="906"/>
        <v>16</v>
      </c>
    </row>
    <row r="1696" spans="2:52" ht="33.75" hidden="1" customHeight="1" x14ac:dyDescent="0.2">
      <c r="B1696" s="1896" t="s">
        <v>412</v>
      </c>
      <c r="C1696" s="1897"/>
      <c r="D1696" s="424">
        <f>SUM(D1685:D1695)</f>
        <v>520</v>
      </c>
      <c r="E1696" s="424">
        <f t="shared" ref="E1696:AA1696" si="907">SUM(E1685:E1695)</f>
        <v>482</v>
      </c>
      <c r="F1696" s="424">
        <f t="shared" si="907"/>
        <v>33</v>
      </c>
      <c r="G1696" s="424">
        <f t="shared" si="907"/>
        <v>4</v>
      </c>
      <c r="H1696" s="424">
        <f t="shared" si="907"/>
        <v>485</v>
      </c>
      <c r="I1696" s="424">
        <f t="shared" si="907"/>
        <v>33</v>
      </c>
      <c r="J1696" s="424">
        <f t="shared" si="907"/>
        <v>350</v>
      </c>
      <c r="K1696" s="424">
        <f t="shared" si="907"/>
        <v>20</v>
      </c>
      <c r="L1696" s="424">
        <f t="shared" si="907"/>
        <v>154</v>
      </c>
      <c r="M1696" s="424">
        <f t="shared" si="907"/>
        <v>0</v>
      </c>
      <c r="N1696" s="424">
        <f t="shared" si="907"/>
        <v>217</v>
      </c>
      <c r="O1696" s="424">
        <f t="shared" si="907"/>
        <v>320</v>
      </c>
      <c r="P1696" s="424">
        <f t="shared" si="907"/>
        <v>335</v>
      </c>
      <c r="Q1696" s="424">
        <f t="shared" si="907"/>
        <v>4</v>
      </c>
      <c r="R1696" s="424">
        <f t="shared" si="907"/>
        <v>372</v>
      </c>
      <c r="S1696" s="424">
        <f t="shared" si="907"/>
        <v>336</v>
      </c>
      <c r="T1696" s="424">
        <f t="shared" si="907"/>
        <v>4</v>
      </c>
      <c r="U1696" s="424">
        <f t="shared" si="907"/>
        <v>29</v>
      </c>
      <c r="V1696" s="424">
        <f t="shared" si="907"/>
        <v>343</v>
      </c>
      <c r="W1696" s="424">
        <f t="shared" si="907"/>
        <v>336</v>
      </c>
      <c r="X1696" s="424">
        <f t="shared" si="907"/>
        <v>4</v>
      </c>
      <c r="Y1696" s="424">
        <f t="shared" si="907"/>
        <v>29</v>
      </c>
      <c r="Z1696" s="424">
        <f t="shared" si="907"/>
        <v>343</v>
      </c>
      <c r="AA1696" s="424">
        <f t="shared" si="907"/>
        <v>4800</v>
      </c>
      <c r="AB1696" s="573"/>
      <c r="AC1696" s="1057">
        <f>SUM(AC1685:AC1694)</f>
        <v>113</v>
      </c>
      <c r="AD1696" s="1057">
        <f t="shared" ref="AD1696:AY1696" si="908">SUM(AD1685:AD1694)</f>
        <v>112</v>
      </c>
      <c r="AE1696" s="1057">
        <f t="shared" si="908"/>
        <v>0</v>
      </c>
      <c r="AF1696" s="1057">
        <f t="shared" si="908"/>
        <v>0</v>
      </c>
      <c r="AG1696" s="1057">
        <f t="shared" si="908"/>
        <v>111</v>
      </c>
      <c r="AH1696" s="1057">
        <f t="shared" si="908"/>
        <v>0</v>
      </c>
      <c r="AI1696" s="1057">
        <f t="shared" si="908"/>
        <v>68</v>
      </c>
      <c r="AJ1696" s="1057">
        <f t="shared" si="908"/>
        <v>10</v>
      </c>
      <c r="AK1696" s="1057">
        <f t="shared" si="908"/>
        <v>33</v>
      </c>
      <c r="AL1696" s="1057">
        <f t="shared" si="908"/>
        <v>0</v>
      </c>
      <c r="AM1696" s="1057">
        <f t="shared" si="908"/>
        <v>27</v>
      </c>
      <c r="AN1696" s="1057">
        <f t="shared" si="908"/>
        <v>63</v>
      </c>
      <c r="AO1696" s="1057">
        <f t="shared" si="908"/>
        <v>70</v>
      </c>
      <c r="AP1696" s="1057">
        <f t="shared" si="908"/>
        <v>0</v>
      </c>
      <c r="AQ1696" s="1057">
        <f t="shared" si="908"/>
        <v>47</v>
      </c>
      <c r="AR1696" s="1057">
        <f t="shared" si="908"/>
        <v>71</v>
      </c>
      <c r="AS1696" s="1057">
        <f t="shared" si="908"/>
        <v>0</v>
      </c>
      <c r="AT1696" s="1057">
        <f t="shared" si="908"/>
        <v>0</v>
      </c>
      <c r="AU1696" s="1057">
        <f t="shared" si="908"/>
        <v>47</v>
      </c>
      <c r="AV1696" s="1057">
        <f t="shared" si="908"/>
        <v>71</v>
      </c>
      <c r="AW1696" s="1057">
        <f t="shared" si="908"/>
        <v>0</v>
      </c>
      <c r="AX1696" s="1057">
        <f t="shared" si="908"/>
        <v>0</v>
      </c>
      <c r="AY1696" s="1057">
        <f t="shared" si="908"/>
        <v>37</v>
      </c>
      <c r="AZ1696" s="881"/>
    </row>
    <row r="1697" spans="2:36" ht="12" hidden="1" customHeight="1" x14ac:dyDescent="0.2"/>
    <row r="1698" spans="2:36" ht="12" hidden="1" customHeight="1" x14ac:dyDescent="0.2"/>
    <row r="1699" spans="2:36" ht="25.5" hidden="1" customHeight="1" x14ac:dyDescent="0.2">
      <c r="B1699" s="791" t="s">
        <v>1173</v>
      </c>
      <c r="C1699" s="89"/>
      <c r="D1699" s="99" t="s">
        <v>1164</v>
      </c>
      <c r="E1699" s="99" t="s">
        <v>1165</v>
      </c>
      <c r="F1699" s="99" t="s">
        <v>1166</v>
      </c>
      <c r="G1699" s="99" t="s">
        <v>1167</v>
      </c>
      <c r="H1699" s="99" t="s">
        <v>1168</v>
      </c>
      <c r="I1699" s="99" t="s">
        <v>1169</v>
      </c>
      <c r="J1699" s="99" t="s">
        <v>1170</v>
      </c>
      <c r="K1699" s="99" t="s">
        <v>1171</v>
      </c>
    </row>
    <row r="1700" spans="2:36" ht="45.75" hidden="1" customHeight="1" x14ac:dyDescent="0.2">
      <c r="B1700" s="83" t="s">
        <v>410</v>
      </c>
      <c r="C1700" s="782" t="s">
        <v>1175</v>
      </c>
      <c r="D1700" s="1044" t="s">
        <v>55</v>
      </c>
      <c r="E1700" s="1044" t="s">
        <v>57</v>
      </c>
      <c r="F1700" s="1044" t="s">
        <v>58</v>
      </c>
      <c r="G1700" s="1044" t="s">
        <v>1172</v>
      </c>
      <c r="H1700" s="1044" t="s">
        <v>77</v>
      </c>
      <c r="I1700" s="1044" t="s">
        <v>62</v>
      </c>
      <c r="J1700" s="1044" t="s">
        <v>63</v>
      </c>
      <c r="K1700" s="1044" t="s">
        <v>64</v>
      </c>
      <c r="L1700" s="783" t="s">
        <v>412</v>
      </c>
      <c r="AC1700" s="1044" t="s">
        <v>55</v>
      </c>
      <c r="AD1700" s="1044" t="s">
        <v>57</v>
      </c>
      <c r="AE1700" s="1044" t="s">
        <v>58</v>
      </c>
      <c r="AF1700" s="1044" t="s">
        <v>1172</v>
      </c>
      <c r="AG1700" s="1044" t="s">
        <v>77</v>
      </c>
      <c r="AH1700" s="1044" t="s">
        <v>62</v>
      </c>
      <c r="AI1700" s="1044" t="s">
        <v>63</v>
      </c>
      <c r="AJ1700" s="1044" t="s">
        <v>64</v>
      </c>
    </row>
    <row r="1701" spans="2:36" ht="33.75" hidden="1" customHeight="1" x14ac:dyDescent="0.2">
      <c r="B1701" s="787"/>
      <c r="C1701" s="888">
        <v>45127</v>
      </c>
      <c r="D1701" s="937">
        <v>0</v>
      </c>
      <c r="E1701" s="937">
        <v>3</v>
      </c>
      <c r="F1701" s="937">
        <v>0</v>
      </c>
      <c r="G1701" s="937">
        <v>5</v>
      </c>
      <c r="H1701" s="937">
        <v>0</v>
      </c>
      <c r="I1701" s="937">
        <v>0</v>
      </c>
      <c r="J1701" s="937">
        <v>2</v>
      </c>
      <c r="K1701" s="937">
        <v>3</v>
      </c>
      <c r="L1701" s="1046">
        <f t="shared" ref="L1701:L1711" si="909">SUM(D1701:K1701)</f>
        <v>13</v>
      </c>
      <c r="AB1701" s="540" t="s">
        <v>715</v>
      </c>
      <c r="AC1701" s="793">
        <f>D1701</f>
        <v>0</v>
      </c>
      <c r="AD1701" s="793">
        <f t="shared" ref="AD1701:AJ1704" si="910">E1701</f>
        <v>3</v>
      </c>
      <c r="AE1701" s="793">
        <f t="shared" si="910"/>
        <v>0</v>
      </c>
      <c r="AF1701" s="793">
        <f t="shared" si="910"/>
        <v>5</v>
      </c>
      <c r="AG1701" s="793">
        <f t="shared" si="910"/>
        <v>0</v>
      </c>
      <c r="AH1701" s="793">
        <f t="shared" si="910"/>
        <v>0</v>
      </c>
      <c r="AI1701" s="793">
        <f t="shared" si="910"/>
        <v>2</v>
      </c>
      <c r="AJ1701" s="793">
        <f t="shared" si="910"/>
        <v>3</v>
      </c>
    </row>
    <row r="1702" spans="2:36" ht="33.75" hidden="1" customHeight="1" x14ac:dyDescent="0.2">
      <c r="B1702" s="787"/>
      <c r="C1702" s="888">
        <v>45135</v>
      </c>
      <c r="D1702" s="937">
        <v>7</v>
      </c>
      <c r="E1702" s="937">
        <v>8</v>
      </c>
      <c r="F1702" s="937">
        <v>8</v>
      </c>
      <c r="G1702" s="937">
        <v>8</v>
      </c>
      <c r="H1702" s="937">
        <v>8</v>
      </c>
      <c r="I1702" s="937">
        <v>6</v>
      </c>
      <c r="J1702" s="937">
        <v>8</v>
      </c>
      <c r="K1702" s="937">
        <v>8</v>
      </c>
      <c r="L1702" s="1046">
        <f t="shared" si="909"/>
        <v>61</v>
      </c>
      <c r="AB1702" s="540" t="s">
        <v>715</v>
      </c>
      <c r="AC1702" s="793">
        <f t="shared" ref="AC1702:AC1704" si="911">D1702</f>
        <v>7</v>
      </c>
      <c r="AD1702" s="793">
        <f t="shared" si="910"/>
        <v>8</v>
      </c>
      <c r="AE1702" s="793">
        <f t="shared" si="910"/>
        <v>8</v>
      </c>
      <c r="AF1702" s="793">
        <f t="shared" si="910"/>
        <v>8</v>
      </c>
      <c r="AG1702" s="793">
        <f t="shared" si="910"/>
        <v>8</v>
      </c>
      <c r="AH1702" s="793">
        <f t="shared" si="910"/>
        <v>6</v>
      </c>
      <c r="AI1702" s="793">
        <f t="shared" si="910"/>
        <v>8</v>
      </c>
      <c r="AJ1702" s="793">
        <f t="shared" si="910"/>
        <v>8</v>
      </c>
    </row>
    <row r="1703" spans="2:36" ht="33.75" hidden="1" customHeight="1" x14ac:dyDescent="0.2">
      <c r="B1703" s="787"/>
      <c r="C1703" s="888">
        <v>45139</v>
      </c>
      <c r="D1703" s="937">
        <v>6</v>
      </c>
      <c r="E1703" s="937">
        <v>6</v>
      </c>
      <c r="F1703" s="937">
        <v>6</v>
      </c>
      <c r="G1703" s="937">
        <v>6</v>
      </c>
      <c r="H1703" s="937">
        <v>6</v>
      </c>
      <c r="I1703" s="937">
        <v>6</v>
      </c>
      <c r="J1703" s="937">
        <v>6</v>
      </c>
      <c r="K1703" s="937">
        <v>6</v>
      </c>
      <c r="L1703" s="1046">
        <f t="shared" si="909"/>
        <v>48</v>
      </c>
      <c r="AB1703" s="540" t="s">
        <v>715</v>
      </c>
      <c r="AC1703" s="793">
        <f t="shared" si="911"/>
        <v>6</v>
      </c>
      <c r="AD1703" s="793">
        <f t="shared" si="910"/>
        <v>6</v>
      </c>
      <c r="AE1703" s="793">
        <f t="shared" si="910"/>
        <v>6</v>
      </c>
      <c r="AF1703" s="793">
        <f t="shared" si="910"/>
        <v>6</v>
      </c>
      <c r="AG1703" s="793">
        <f t="shared" si="910"/>
        <v>6</v>
      </c>
      <c r="AH1703" s="793">
        <f t="shared" si="910"/>
        <v>6</v>
      </c>
      <c r="AI1703" s="793">
        <f t="shared" si="910"/>
        <v>6</v>
      </c>
      <c r="AJ1703" s="793">
        <f t="shared" si="910"/>
        <v>6</v>
      </c>
    </row>
    <row r="1704" spans="2:36" ht="33.75" hidden="1" customHeight="1" x14ac:dyDescent="0.2">
      <c r="B1704" s="787"/>
      <c r="C1704" s="888">
        <v>45142</v>
      </c>
      <c r="D1704" s="937">
        <v>6</v>
      </c>
      <c r="E1704" s="937">
        <v>6</v>
      </c>
      <c r="F1704" s="937">
        <v>6</v>
      </c>
      <c r="G1704" s="937">
        <v>6</v>
      </c>
      <c r="H1704" s="937">
        <v>6</v>
      </c>
      <c r="I1704" s="937">
        <v>6</v>
      </c>
      <c r="J1704" s="937">
        <v>6</v>
      </c>
      <c r="K1704" s="937">
        <v>6</v>
      </c>
      <c r="L1704" s="1046">
        <f t="shared" si="909"/>
        <v>48</v>
      </c>
      <c r="AB1704" s="540" t="s">
        <v>715</v>
      </c>
      <c r="AC1704" s="793">
        <f t="shared" si="911"/>
        <v>6</v>
      </c>
      <c r="AD1704" s="793">
        <f t="shared" si="910"/>
        <v>6</v>
      </c>
      <c r="AE1704" s="793">
        <f t="shared" si="910"/>
        <v>6</v>
      </c>
      <c r="AF1704" s="793">
        <f t="shared" si="910"/>
        <v>6</v>
      </c>
      <c r="AG1704" s="793">
        <f t="shared" si="910"/>
        <v>6</v>
      </c>
      <c r="AH1704" s="793">
        <f t="shared" si="910"/>
        <v>6</v>
      </c>
      <c r="AI1704" s="793">
        <f t="shared" si="910"/>
        <v>6</v>
      </c>
      <c r="AJ1704" s="793">
        <f t="shared" si="910"/>
        <v>6</v>
      </c>
    </row>
    <row r="1705" spans="2:36" ht="33.75" hidden="1" customHeight="1" x14ac:dyDescent="0.2">
      <c r="B1705" s="787"/>
      <c r="C1705" s="888">
        <v>45152</v>
      </c>
      <c r="D1705" s="937">
        <v>13</v>
      </c>
      <c r="E1705" s="937">
        <v>13</v>
      </c>
      <c r="F1705" s="937">
        <v>13</v>
      </c>
      <c r="G1705" s="937">
        <v>13</v>
      </c>
      <c r="H1705" s="937">
        <v>13</v>
      </c>
      <c r="I1705" s="937">
        <v>13</v>
      </c>
      <c r="J1705" s="937">
        <v>13</v>
      </c>
      <c r="K1705" s="937">
        <v>13</v>
      </c>
      <c r="L1705" s="1046">
        <f t="shared" si="909"/>
        <v>104</v>
      </c>
      <c r="AB1705" s="540" t="s">
        <v>1564</v>
      </c>
      <c r="AC1705" s="793">
        <f>D1705-D1671</f>
        <v>3</v>
      </c>
      <c r="AD1705" s="793">
        <f t="shared" ref="AD1705:AJ1705" si="912">E1705-E1671</f>
        <v>3</v>
      </c>
      <c r="AE1705" s="793">
        <f t="shared" si="912"/>
        <v>3</v>
      </c>
      <c r="AF1705" s="793">
        <f t="shared" si="912"/>
        <v>3</v>
      </c>
      <c r="AG1705" s="793">
        <f t="shared" si="912"/>
        <v>3</v>
      </c>
      <c r="AH1705" s="793">
        <f t="shared" si="912"/>
        <v>3</v>
      </c>
      <c r="AI1705" s="793">
        <f t="shared" si="912"/>
        <v>3</v>
      </c>
      <c r="AJ1705" s="793">
        <f t="shared" si="912"/>
        <v>3</v>
      </c>
    </row>
    <row r="1706" spans="2:36" ht="33.75" hidden="1" customHeight="1" x14ac:dyDescent="0.2">
      <c r="B1706" s="787"/>
      <c r="C1706" s="888">
        <v>45161</v>
      </c>
      <c r="D1706" s="937">
        <v>12</v>
      </c>
      <c r="E1706" s="937">
        <v>12</v>
      </c>
      <c r="F1706" s="937">
        <v>12</v>
      </c>
      <c r="G1706" s="937">
        <v>21</v>
      </c>
      <c r="H1706" s="937">
        <v>12</v>
      </c>
      <c r="I1706" s="937">
        <v>12</v>
      </c>
      <c r="J1706" s="937">
        <v>12</v>
      </c>
      <c r="K1706" s="937">
        <v>12</v>
      </c>
      <c r="L1706" s="1046">
        <f t="shared" si="909"/>
        <v>105</v>
      </c>
      <c r="AB1706" s="540"/>
      <c r="AC1706" s="793">
        <f>D1706-D1672</f>
        <v>0</v>
      </c>
      <c r="AD1706" s="793">
        <f t="shared" ref="AD1706:AJ1706" si="913">E1706-E1672</f>
        <v>0</v>
      </c>
      <c r="AE1706" s="793">
        <f t="shared" si="913"/>
        <v>0</v>
      </c>
      <c r="AF1706" s="793">
        <f t="shared" si="913"/>
        <v>9</v>
      </c>
      <c r="AG1706" s="793">
        <f t="shared" si="913"/>
        <v>0</v>
      </c>
      <c r="AH1706" s="793">
        <f t="shared" si="913"/>
        <v>0</v>
      </c>
      <c r="AI1706" s="793">
        <f t="shared" si="913"/>
        <v>0</v>
      </c>
      <c r="AJ1706" s="793">
        <f t="shared" si="913"/>
        <v>0</v>
      </c>
    </row>
    <row r="1707" spans="2:36" ht="33.75" hidden="1" customHeight="1" x14ac:dyDescent="0.2">
      <c r="B1707" s="849"/>
      <c r="C1707" s="888">
        <v>45169</v>
      </c>
      <c r="D1707" s="937">
        <v>10</v>
      </c>
      <c r="E1707" s="937">
        <v>10</v>
      </c>
      <c r="F1707" s="937">
        <v>10</v>
      </c>
      <c r="G1707" s="937">
        <v>10</v>
      </c>
      <c r="H1707" s="937">
        <v>10</v>
      </c>
      <c r="I1707" s="937">
        <v>10</v>
      </c>
      <c r="J1707" s="937">
        <v>10</v>
      </c>
      <c r="K1707" s="937">
        <v>10</v>
      </c>
      <c r="L1707" s="1046">
        <f t="shared" si="909"/>
        <v>80</v>
      </c>
      <c r="AB1707" s="540" t="s">
        <v>634</v>
      </c>
      <c r="AC1707" s="793">
        <f>D1707-D1673</f>
        <v>-1</v>
      </c>
      <c r="AD1707" s="793">
        <f t="shared" ref="AD1707:AJ1707" si="914">E1707-E1673</f>
        <v>-1</v>
      </c>
      <c r="AE1707" s="793">
        <f t="shared" si="914"/>
        <v>-1</v>
      </c>
      <c r="AF1707" s="793">
        <f t="shared" si="914"/>
        <v>-1</v>
      </c>
      <c r="AG1707" s="793">
        <f t="shared" si="914"/>
        <v>-1</v>
      </c>
      <c r="AH1707" s="793">
        <f t="shared" si="914"/>
        <v>-1</v>
      </c>
      <c r="AI1707" s="793">
        <f t="shared" si="914"/>
        <v>-1</v>
      </c>
      <c r="AJ1707" s="793">
        <f t="shared" si="914"/>
        <v>-1</v>
      </c>
    </row>
    <row r="1708" spans="2:36" ht="33.75" hidden="1" customHeight="1" x14ac:dyDescent="0.2">
      <c r="B1708" s="849"/>
      <c r="C1708" s="888">
        <v>45176</v>
      </c>
      <c r="D1708" s="937">
        <v>6</v>
      </c>
      <c r="E1708" s="937">
        <v>6</v>
      </c>
      <c r="F1708" s="937">
        <v>6</v>
      </c>
      <c r="G1708" s="937">
        <v>6</v>
      </c>
      <c r="H1708" s="937">
        <v>6</v>
      </c>
      <c r="I1708" s="937">
        <v>6</v>
      </c>
      <c r="J1708" s="937">
        <v>6</v>
      </c>
      <c r="K1708" s="937">
        <v>6</v>
      </c>
      <c r="L1708" s="1046">
        <f t="shared" si="909"/>
        <v>48</v>
      </c>
      <c r="AB1708" s="540" t="s">
        <v>634</v>
      </c>
      <c r="AC1708" s="793">
        <f>D1708-D1674</f>
        <v>-4</v>
      </c>
      <c r="AD1708" s="793">
        <f t="shared" ref="AD1708:AJ1708" si="915">E1708-E1674</f>
        <v>-4</v>
      </c>
      <c r="AE1708" s="793">
        <f t="shared" si="915"/>
        <v>-4</v>
      </c>
      <c r="AF1708" s="793">
        <f t="shared" si="915"/>
        <v>-4</v>
      </c>
      <c r="AG1708" s="793">
        <f t="shared" si="915"/>
        <v>-4</v>
      </c>
      <c r="AH1708" s="793">
        <f t="shared" si="915"/>
        <v>-4</v>
      </c>
      <c r="AI1708" s="793">
        <f t="shared" si="915"/>
        <v>-4</v>
      </c>
      <c r="AJ1708" s="793">
        <f t="shared" si="915"/>
        <v>-4</v>
      </c>
    </row>
    <row r="1709" spans="2:36" ht="33.75" hidden="1" customHeight="1" x14ac:dyDescent="0.2">
      <c r="B1709" s="849"/>
      <c r="C1709" s="888">
        <v>45188</v>
      </c>
      <c r="D1709" s="937">
        <v>6</v>
      </c>
      <c r="E1709" s="937">
        <v>6</v>
      </c>
      <c r="F1709" s="937">
        <v>6</v>
      </c>
      <c r="G1709" s="937">
        <v>6</v>
      </c>
      <c r="H1709" s="937">
        <v>6</v>
      </c>
      <c r="I1709" s="937">
        <v>6</v>
      </c>
      <c r="J1709" s="937">
        <v>6</v>
      </c>
      <c r="K1709" s="937">
        <v>6</v>
      </c>
      <c r="L1709" s="1046">
        <f t="shared" si="909"/>
        <v>48</v>
      </c>
      <c r="AB1709" s="540" t="s">
        <v>715</v>
      </c>
      <c r="AC1709" s="793">
        <f>D1709</f>
        <v>6</v>
      </c>
      <c r="AD1709" s="793">
        <f t="shared" ref="AD1709:AJ1711" si="916">E1709</f>
        <v>6</v>
      </c>
      <c r="AE1709" s="793">
        <f t="shared" si="916"/>
        <v>6</v>
      </c>
      <c r="AF1709" s="793">
        <f t="shared" si="916"/>
        <v>6</v>
      </c>
      <c r="AG1709" s="793">
        <f t="shared" si="916"/>
        <v>6</v>
      </c>
      <c r="AH1709" s="793">
        <f t="shared" si="916"/>
        <v>6</v>
      </c>
      <c r="AI1709" s="793">
        <f t="shared" si="916"/>
        <v>6</v>
      </c>
      <c r="AJ1709" s="793">
        <f t="shared" si="916"/>
        <v>6</v>
      </c>
    </row>
    <row r="1710" spans="2:36" ht="33.75" hidden="1" customHeight="1" x14ac:dyDescent="0.2">
      <c r="B1710" s="849"/>
      <c r="C1710" s="888">
        <v>45196</v>
      </c>
      <c r="D1710" s="937">
        <v>4</v>
      </c>
      <c r="E1710" s="937">
        <v>4</v>
      </c>
      <c r="F1710" s="937">
        <v>4</v>
      </c>
      <c r="G1710" s="937">
        <v>4</v>
      </c>
      <c r="H1710" s="937">
        <v>4</v>
      </c>
      <c r="I1710" s="937">
        <v>4</v>
      </c>
      <c r="J1710" s="937">
        <v>4</v>
      </c>
      <c r="K1710" s="937">
        <v>4</v>
      </c>
      <c r="L1710" s="1046">
        <f t="shared" si="909"/>
        <v>32</v>
      </c>
      <c r="AB1710" s="540" t="s">
        <v>715</v>
      </c>
      <c r="AC1710" s="793">
        <f t="shared" ref="AC1710:AC1711" si="917">D1710</f>
        <v>4</v>
      </c>
      <c r="AD1710" s="793">
        <f t="shared" si="916"/>
        <v>4</v>
      </c>
      <c r="AE1710" s="793">
        <f t="shared" si="916"/>
        <v>4</v>
      </c>
      <c r="AF1710" s="793">
        <f t="shared" si="916"/>
        <v>4</v>
      </c>
      <c r="AG1710" s="793">
        <f t="shared" si="916"/>
        <v>4</v>
      </c>
      <c r="AH1710" s="793">
        <f t="shared" si="916"/>
        <v>4</v>
      </c>
      <c r="AI1710" s="793">
        <f t="shared" si="916"/>
        <v>4</v>
      </c>
      <c r="AJ1710" s="793">
        <f t="shared" si="916"/>
        <v>4</v>
      </c>
    </row>
    <row r="1711" spans="2:36" ht="33.75" hidden="1" customHeight="1" x14ac:dyDescent="0.2">
      <c r="B1711" s="845"/>
      <c r="C1711" s="1050">
        <v>45205</v>
      </c>
      <c r="D1711" s="937">
        <v>5</v>
      </c>
      <c r="E1711" s="937">
        <v>5</v>
      </c>
      <c r="F1711" s="937">
        <v>5</v>
      </c>
      <c r="G1711" s="937">
        <v>5</v>
      </c>
      <c r="H1711" s="937">
        <v>5</v>
      </c>
      <c r="I1711" s="937">
        <v>5</v>
      </c>
      <c r="J1711" s="937">
        <v>5</v>
      </c>
      <c r="K1711" s="937">
        <v>5</v>
      </c>
      <c r="L1711" s="1046">
        <f t="shared" si="909"/>
        <v>40</v>
      </c>
      <c r="AB1711" s="540" t="s">
        <v>715</v>
      </c>
      <c r="AC1711" s="793">
        <f t="shared" si="917"/>
        <v>5</v>
      </c>
      <c r="AD1711" s="793">
        <f t="shared" si="916"/>
        <v>5</v>
      </c>
      <c r="AE1711" s="793">
        <f t="shared" si="916"/>
        <v>5</v>
      </c>
      <c r="AF1711" s="793">
        <f t="shared" si="916"/>
        <v>5</v>
      </c>
      <c r="AG1711" s="793">
        <f t="shared" si="916"/>
        <v>5</v>
      </c>
      <c r="AH1711" s="793">
        <f t="shared" si="916"/>
        <v>5</v>
      </c>
      <c r="AI1711" s="793">
        <f t="shared" si="916"/>
        <v>5</v>
      </c>
      <c r="AJ1711" s="793">
        <f t="shared" si="916"/>
        <v>5</v>
      </c>
    </row>
    <row r="1712" spans="2:36" ht="33.75" hidden="1" customHeight="1" x14ac:dyDescent="0.2">
      <c r="B1712" s="1898" t="s">
        <v>412</v>
      </c>
      <c r="C1712" s="1898"/>
      <c r="D1712" s="1048">
        <f>SUM(D1701:D1711)</f>
        <v>75</v>
      </c>
      <c r="E1712" s="1048">
        <f t="shared" ref="E1712:L1712" si="918">SUM(E1701:E1711)</f>
        <v>79</v>
      </c>
      <c r="F1712" s="1048">
        <f t="shared" si="918"/>
        <v>76</v>
      </c>
      <c r="G1712" s="1048">
        <f t="shared" si="918"/>
        <v>90</v>
      </c>
      <c r="H1712" s="1048">
        <f t="shared" si="918"/>
        <v>76</v>
      </c>
      <c r="I1712" s="1048">
        <f t="shared" si="918"/>
        <v>74</v>
      </c>
      <c r="J1712" s="1048">
        <f t="shared" si="918"/>
        <v>78</v>
      </c>
      <c r="K1712" s="1048">
        <f t="shared" si="918"/>
        <v>79</v>
      </c>
      <c r="L1712" s="1048">
        <f t="shared" si="918"/>
        <v>627</v>
      </c>
      <c r="AC1712" s="852">
        <f t="shared" ref="AC1712:AJ1712" si="919">SUM(AC1703:AC1711)</f>
        <v>25</v>
      </c>
      <c r="AD1712" s="852">
        <f t="shared" si="919"/>
        <v>25</v>
      </c>
      <c r="AE1712" s="852">
        <f t="shared" si="919"/>
        <v>25</v>
      </c>
      <c r="AF1712" s="852">
        <f t="shared" si="919"/>
        <v>34</v>
      </c>
      <c r="AG1712" s="852">
        <f t="shared" si="919"/>
        <v>25</v>
      </c>
      <c r="AH1712" s="852">
        <f t="shared" si="919"/>
        <v>25</v>
      </c>
      <c r="AI1712" s="852">
        <f t="shared" si="919"/>
        <v>25</v>
      </c>
      <c r="AJ1712" s="852">
        <f t="shared" si="919"/>
        <v>25</v>
      </c>
    </row>
    <row r="1713" spans="2:51" ht="12" hidden="1" customHeight="1" x14ac:dyDescent="0.2"/>
    <row r="1714" spans="2:51" ht="12" hidden="1" customHeight="1" x14ac:dyDescent="0.2"/>
    <row r="1715" spans="2:51" ht="28.2" hidden="1" x14ac:dyDescent="0.2">
      <c r="B1715" s="726" t="s">
        <v>1569</v>
      </c>
      <c r="I1715" s="654"/>
      <c r="AB1715" s="654"/>
    </row>
    <row r="1716" spans="2:51" ht="12" hidden="1" customHeight="1" x14ac:dyDescent="0.2">
      <c r="AB1716" s="541"/>
    </row>
    <row r="1717" spans="2:51" ht="25.8" hidden="1" x14ac:dyDescent="0.2">
      <c r="B1717" s="792" t="s">
        <v>413</v>
      </c>
      <c r="C1717" s="89"/>
      <c r="D1717" s="1004" t="s">
        <v>414</v>
      </c>
      <c r="E1717" s="1004" t="s">
        <v>6</v>
      </c>
      <c r="F1717" s="1004" t="s">
        <v>262</v>
      </c>
      <c r="G1717" s="1004" t="s">
        <v>435</v>
      </c>
      <c r="H1717" s="1004" t="s">
        <v>7</v>
      </c>
      <c r="I1717" s="1004" t="s">
        <v>8</v>
      </c>
      <c r="J1717" s="1005" t="s">
        <v>22</v>
      </c>
      <c r="K1717" s="1004" t="s">
        <v>23</v>
      </c>
      <c r="L1717" s="1004" t="s">
        <v>24</v>
      </c>
      <c r="M1717" s="1004" t="s">
        <v>9</v>
      </c>
      <c r="N1717" s="1004" t="s">
        <v>415</v>
      </c>
      <c r="O1717" s="1004" t="s">
        <v>20</v>
      </c>
      <c r="P1717" s="1004" t="s">
        <v>10</v>
      </c>
      <c r="Q1717" s="1004" t="s">
        <v>436</v>
      </c>
      <c r="R1717" s="1004" t="s">
        <v>12</v>
      </c>
      <c r="S1717" s="1004" t="s">
        <v>11</v>
      </c>
      <c r="T1717" s="1004" t="s">
        <v>437</v>
      </c>
      <c r="U1717" s="1004" t="s">
        <v>13</v>
      </c>
      <c r="V1717" s="1004" t="s">
        <v>14</v>
      </c>
      <c r="W1717" s="1004" t="s">
        <v>416</v>
      </c>
      <c r="X1717" s="1004" t="s">
        <v>1064</v>
      </c>
      <c r="Y1717" s="1004" t="s">
        <v>15</v>
      </c>
      <c r="Z1717" s="1004" t="s">
        <v>16</v>
      </c>
      <c r="AA1717" s="87"/>
      <c r="AB1717" s="540"/>
      <c r="AC1717" s="790" t="s">
        <v>409</v>
      </c>
      <c r="AD1717" s="81"/>
      <c r="AE1717" s="81"/>
      <c r="AF1717" s="81"/>
      <c r="AG1717" s="81"/>
      <c r="AH1717" s="81"/>
      <c r="AI1717" s="81"/>
      <c r="AJ1717" s="81"/>
      <c r="AK1717" s="81"/>
      <c r="AL1717" s="81"/>
      <c r="AM1717" s="81"/>
      <c r="AN1717" s="81"/>
      <c r="AO1717" s="81"/>
      <c r="AP1717" s="81"/>
      <c r="AQ1717" s="81"/>
      <c r="AR1717" s="81"/>
      <c r="AS1717" s="81"/>
      <c r="AT1717" s="81"/>
      <c r="AU1717" s="81"/>
      <c r="AV1717" s="81"/>
    </row>
    <row r="1718" spans="2:51" ht="53.25" hidden="1" customHeight="1" x14ac:dyDescent="0.2">
      <c r="B1718" s="83" t="s">
        <v>410</v>
      </c>
      <c r="C1718" s="83" t="s">
        <v>1174</v>
      </c>
      <c r="D1718" s="1039" t="s">
        <v>1066</v>
      </c>
      <c r="E1718" s="1040" t="s">
        <v>57</v>
      </c>
      <c r="F1718" s="1041" t="s">
        <v>263</v>
      </c>
      <c r="G1718" s="1042" t="s">
        <v>340</v>
      </c>
      <c r="H1718" s="1040" t="s">
        <v>58</v>
      </c>
      <c r="I1718" s="1042" t="s">
        <v>59</v>
      </c>
      <c r="J1718" s="1043" t="s">
        <v>79</v>
      </c>
      <c r="K1718" s="1041" t="s">
        <v>80</v>
      </c>
      <c r="L1718" s="1042" t="s">
        <v>81</v>
      </c>
      <c r="M1718" s="1040" t="s">
        <v>60</v>
      </c>
      <c r="N1718" s="1042" t="s">
        <v>61</v>
      </c>
      <c r="O1718" s="1039" t="s">
        <v>77</v>
      </c>
      <c r="P1718" s="1040" t="s">
        <v>62</v>
      </c>
      <c r="Q1718" s="1041" t="s">
        <v>349</v>
      </c>
      <c r="R1718" s="1042" t="s">
        <v>65</v>
      </c>
      <c r="S1718" s="1040" t="s">
        <v>63</v>
      </c>
      <c r="T1718" s="1041" t="s">
        <v>350</v>
      </c>
      <c r="U1718" s="1041" t="s">
        <v>66</v>
      </c>
      <c r="V1718" s="1042" t="s">
        <v>67</v>
      </c>
      <c r="W1718" s="1040" t="s">
        <v>64</v>
      </c>
      <c r="X1718" s="1041" t="s">
        <v>351</v>
      </c>
      <c r="Y1718" s="1041" t="s">
        <v>68</v>
      </c>
      <c r="Z1718" s="1042" t="s">
        <v>69</v>
      </c>
      <c r="AA1718" s="784" t="s">
        <v>412</v>
      </c>
      <c r="AB1718" s="188"/>
      <c r="AC1718" s="1039" t="s">
        <v>1066</v>
      </c>
      <c r="AD1718" s="1040" t="s">
        <v>57</v>
      </c>
      <c r="AE1718" s="1041" t="s">
        <v>263</v>
      </c>
      <c r="AF1718" s="1042" t="s">
        <v>340</v>
      </c>
      <c r="AG1718" s="1040" t="s">
        <v>58</v>
      </c>
      <c r="AH1718" s="1042" t="s">
        <v>59</v>
      </c>
      <c r="AI1718" s="1043" t="s">
        <v>79</v>
      </c>
      <c r="AJ1718" s="1041" t="s">
        <v>80</v>
      </c>
      <c r="AK1718" s="1042" t="s">
        <v>81</v>
      </c>
      <c r="AL1718" s="1040" t="s">
        <v>60</v>
      </c>
      <c r="AM1718" s="1042" t="s">
        <v>61</v>
      </c>
      <c r="AN1718" s="1039" t="s">
        <v>77</v>
      </c>
      <c r="AO1718" s="1040" t="s">
        <v>62</v>
      </c>
      <c r="AP1718" s="1041" t="s">
        <v>349</v>
      </c>
      <c r="AQ1718" s="1042" t="s">
        <v>65</v>
      </c>
      <c r="AR1718" s="1040" t="s">
        <v>63</v>
      </c>
      <c r="AS1718" s="1041" t="s">
        <v>350</v>
      </c>
      <c r="AT1718" s="1041" t="s">
        <v>66</v>
      </c>
      <c r="AU1718" s="1042" t="s">
        <v>67</v>
      </c>
      <c r="AV1718" s="1040" t="s">
        <v>64</v>
      </c>
      <c r="AW1718" s="1041" t="s">
        <v>351</v>
      </c>
      <c r="AX1718" s="1041" t="s">
        <v>68</v>
      </c>
      <c r="AY1718" s="1042" t="s">
        <v>69</v>
      </c>
    </row>
    <row r="1719" spans="2:51" ht="33.75" hidden="1" customHeight="1" x14ac:dyDescent="0.2">
      <c r="B1719" s="787"/>
      <c r="C1719" s="788">
        <v>45147</v>
      </c>
      <c r="D1719" s="997">
        <v>48</v>
      </c>
      <c r="E1719" s="998">
        <v>48</v>
      </c>
      <c r="F1719" s="995">
        <v>0</v>
      </c>
      <c r="G1719" s="999">
        <v>0</v>
      </c>
      <c r="H1719" s="998">
        <v>48</v>
      </c>
      <c r="I1719" s="999">
        <v>0</v>
      </c>
      <c r="J1719" s="998">
        <v>40</v>
      </c>
      <c r="K1719" s="995">
        <v>0</v>
      </c>
      <c r="L1719" s="999">
        <v>8</v>
      </c>
      <c r="M1719" s="998">
        <v>0</v>
      </c>
      <c r="N1719" s="999">
        <v>27</v>
      </c>
      <c r="O1719" s="997">
        <v>20</v>
      </c>
      <c r="P1719" s="998">
        <v>20</v>
      </c>
      <c r="Q1719" s="995">
        <v>0</v>
      </c>
      <c r="R1719" s="999">
        <v>49</v>
      </c>
      <c r="S1719" s="998">
        <v>20</v>
      </c>
      <c r="T1719" s="995">
        <v>0</v>
      </c>
      <c r="U1719" s="995">
        <v>4</v>
      </c>
      <c r="V1719" s="999">
        <v>45</v>
      </c>
      <c r="W1719" s="998">
        <v>20</v>
      </c>
      <c r="X1719" s="995">
        <v>0</v>
      </c>
      <c r="Y1719" s="995">
        <v>4</v>
      </c>
      <c r="Z1719" s="999">
        <v>45</v>
      </c>
      <c r="AA1719" s="848">
        <v>446</v>
      </c>
      <c r="AB1719" s="540"/>
      <c r="AC1719" s="1056">
        <f t="shared" ref="AC1719:AC1726" si="920">D1719-D1688</f>
        <v>0</v>
      </c>
      <c r="AD1719" s="1056">
        <f t="shared" ref="AD1719:AY1719" si="921">E1719-E1688</f>
        <v>0</v>
      </c>
      <c r="AE1719" s="1056">
        <f t="shared" si="921"/>
        <v>0</v>
      </c>
      <c r="AF1719" s="1056">
        <f t="shared" si="921"/>
        <v>0</v>
      </c>
      <c r="AG1719" s="1056">
        <f t="shared" si="921"/>
        <v>0</v>
      </c>
      <c r="AH1719" s="1056">
        <f t="shared" si="921"/>
        <v>0</v>
      </c>
      <c r="AI1719" s="1056">
        <f t="shared" si="921"/>
        <v>0</v>
      </c>
      <c r="AJ1719" s="1056">
        <f t="shared" si="921"/>
        <v>0</v>
      </c>
      <c r="AK1719" s="1056">
        <f t="shared" si="921"/>
        <v>0</v>
      </c>
      <c r="AL1719" s="1056">
        <f t="shared" si="921"/>
        <v>0</v>
      </c>
      <c r="AM1719" s="1056">
        <f t="shared" si="921"/>
        <v>0</v>
      </c>
      <c r="AN1719" s="1056">
        <f t="shared" si="921"/>
        <v>0</v>
      </c>
      <c r="AO1719" s="1056">
        <f t="shared" si="921"/>
        <v>0</v>
      </c>
      <c r="AP1719" s="1056">
        <f t="shared" si="921"/>
        <v>0</v>
      </c>
      <c r="AQ1719" s="1056">
        <f t="shared" si="921"/>
        <v>0</v>
      </c>
      <c r="AR1719" s="1056">
        <f t="shared" si="921"/>
        <v>0</v>
      </c>
      <c r="AS1719" s="1056">
        <f t="shared" si="921"/>
        <v>0</v>
      </c>
      <c r="AT1719" s="1056">
        <f t="shared" si="921"/>
        <v>0</v>
      </c>
      <c r="AU1719" s="1056">
        <f t="shared" si="921"/>
        <v>0</v>
      </c>
      <c r="AV1719" s="1056">
        <f t="shared" si="921"/>
        <v>0</v>
      </c>
      <c r="AW1719" s="1056">
        <f t="shared" si="921"/>
        <v>0</v>
      </c>
      <c r="AX1719" s="1056">
        <f t="shared" si="921"/>
        <v>0</v>
      </c>
      <c r="AY1719" s="1056">
        <f t="shared" si="921"/>
        <v>0</v>
      </c>
    </row>
    <row r="1720" spans="2:51" ht="33.75" hidden="1" customHeight="1" x14ac:dyDescent="0.2">
      <c r="B1720" s="787"/>
      <c r="C1720" s="788">
        <v>45152</v>
      </c>
      <c r="D1720" s="997">
        <v>40</v>
      </c>
      <c r="E1720" s="998">
        <v>30</v>
      </c>
      <c r="F1720" s="995">
        <v>6</v>
      </c>
      <c r="G1720" s="999">
        <v>4</v>
      </c>
      <c r="H1720" s="998">
        <v>34</v>
      </c>
      <c r="I1720" s="999">
        <v>6</v>
      </c>
      <c r="J1720" s="998">
        <v>28</v>
      </c>
      <c r="K1720" s="995">
        <v>0</v>
      </c>
      <c r="L1720" s="999">
        <v>12</v>
      </c>
      <c r="M1720" s="998">
        <v>0</v>
      </c>
      <c r="N1720" s="999">
        <v>8</v>
      </c>
      <c r="O1720" s="997">
        <v>35</v>
      </c>
      <c r="P1720" s="998">
        <v>35</v>
      </c>
      <c r="Q1720" s="995">
        <v>4</v>
      </c>
      <c r="R1720" s="999">
        <v>25</v>
      </c>
      <c r="S1720" s="998">
        <v>35</v>
      </c>
      <c r="T1720" s="995">
        <v>4</v>
      </c>
      <c r="U1720" s="995">
        <v>0</v>
      </c>
      <c r="V1720" s="999">
        <v>25</v>
      </c>
      <c r="W1720" s="998">
        <v>35</v>
      </c>
      <c r="X1720" s="995">
        <v>4</v>
      </c>
      <c r="Y1720" s="995">
        <v>0</v>
      </c>
      <c r="Z1720" s="999">
        <v>25</v>
      </c>
      <c r="AA1720" s="848">
        <v>395</v>
      </c>
      <c r="AB1720" s="540"/>
      <c r="AC1720" s="1056">
        <f t="shared" si="920"/>
        <v>0</v>
      </c>
      <c r="AD1720" s="1056">
        <f t="shared" ref="AD1720:AY1720" si="922">E1720-E1689</f>
        <v>0</v>
      </c>
      <c r="AE1720" s="1056">
        <f t="shared" si="922"/>
        <v>0</v>
      </c>
      <c r="AF1720" s="1056">
        <f t="shared" si="922"/>
        <v>0</v>
      </c>
      <c r="AG1720" s="1056">
        <f t="shared" si="922"/>
        <v>0</v>
      </c>
      <c r="AH1720" s="1056">
        <f t="shared" si="922"/>
        <v>0</v>
      </c>
      <c r="AI1720" s="1056">
        <f t="shared" si="922"/>
        <v>0</v>
      </c>
      <c r="AJ1720" s="1056">
        <f t="shared" si="922"/>
        <v>0</v>
      </c>
      <c r="AK1720" s="1056">
        <f t="shared" si="922"/>
        <v>0</v>
      </c>
      <c r="AL1720" s="1056">
        <f t="shared" si="922"/>
        <v>0</v>
      </c>
      <c r="AM1720" s="1056">
        <f t="shared" si="922"/>
        <v>0</v>
      </c>
      <c r="AN1720" s="1056">
        <f t="shared" si="922"/>
        <v>0</v>
      </c>
      <c r="AO1720" s="1056">
        <f t="shared" si="922"/>
        <v>0</v>
      </c>
      <c r="AP1720" s="1056">
        <f t="shared" si="922"/>
        <v>0</v>
      </c>
      <c r="AQ1720" s="1056">
        <f t="shared" si="922"/>
        <v>0</v>
      </c>
      <c r="AR1720" s="1056">
        <f t="shared" si="922"/>
        <v>0</v>
      </c>
      <c r="AS1720" s="1056">
        <f t="shared" si="922"/>
        <v>0</v>
      </c>
      <c r="AT1720" s="1056">
        <f t="shared" si="922"/>
        <v>0</v>
      </c>
      <c r="AU1720" s="1056">
        <f t="shared" si="922"/>
        <v>0</v>
      </c>
      <c r="AV1720" s="1056">
        <f t="shared" si="922"/>
        <v>0</v>
      </c>
      <c r="AW1720" s="1056">
        <f t="shared" si="922"/>
        <v>0</v>
      </c>
      <c r="AX1720" s="1056">
        <f t="shared" si="922"/>
        <v>0</v>
      </c>
      <c r="AY1720" s="1056">
        <f t="shared" si="922"/>
        <v>0</v>
      </c>
    </row>
    <row r="1721" spans="2:51" ht="33.75" hidden="1" customHeight="1" x14ac:dyDescent="0.2">
      <c r="B1721" s="787"/>
      <c r="C1721" s="788">
        <v>45161</v>
      </c>
      <c r="D1721" s="997">
        <v>48</v>
      </c>
      <c r="E1721" s="998">
        <v>44</v>
      </c>
      <c r="F1721" s="1015">
        <v>14</v>
      </c>
      <c r="G1721" s="999">
        <v>0</v>
      </c>
      <c r="H1721" s="998">
        <v>44</v>
      </c>
      <c r="I1721" s="999">
        <v>4</v>
      </c>
      <c r="J1721" s="998">
        <v>41</v>
      </c>
      <c r="K1721" s="995">
        <v>1</v>
      </c>
      <c r="L1721" s="999">
        <v>9</v>
      </c>
      <c r="M1721" s="998">
        <v>0</v>
      </c>
      <c r="N1721" s="999">
        <v>32</v>
      </c>
      <c r="O1721" s="997">
        <v>18</v>
      </c>
      <c r="P1721" s="998">
        <v>19</v>
      </c>
      <c r="Q1721" s="995">
        <v>0</v>
      </c>
      <c r="R1721" s="999">
        <v>52</v>
      </c>
      <c r="S1721" s="998">
        <v>19</v>
      </c>
      <c r="T1721" s="995">
        <v>0</v>
      </c>
      <c r="U1721" s="1015">
        <v>20</v>
      </c>
      <c r="V1721" s="999">
        <v>42</v>
      </c>
      <c r="W1721" s="998">
        <v>19</v>
      </c>
      <c r="X1721" s="995">
        <v>0</v>
      </c>
      <c r="Y1721" s="1015">
        <v>20</v>
      </c>
      <c r="Z1721" s="999">
        <v>45</v>
      </c>
      <c r="AA1721" s="848">
        <v>491</v>
      </c>
      <c r="AB1721" s="540" t="s">
        <v>634</v>
      </c>
      <c r="AC1721" s="1056">
        <f t="shared" si="920"/>
        <v>0</v>
      </c>
      <c r="AD1721" s="1056">
        <f t="shared" ref="AD1721:AY1721" si="923">E1721-E1690</f>
        <v>0</v>
      </c>
      <c r="AE1721" s="1056">
        <f t="shared" si="923"/>
        <v>10</v>
      </c>
      <c r="AF1721" s="1056">
        <f t="shared" si="923"/>
        <v>0</v>
      </c>
      <c r="AG1721" s="1056">
        <f t="shared" si="923"/>
        <v>0</v>
      </c>
      <c r="AH1721" s="1056">
        <f t="shared" si="923"/>
        <v>0</v>
      </c>
      <c r="AI1721" s="1056">
        <f t="shared" si="923"/>
        <v>0</v>
      </c>
      <c r="AJ1721" s="1056">
        <f t="shared" si="923"/>
        <v>0</v>
      </c>
      <c r="AK1721" s="1056">
        <f t="shared" si="923"/>
        <v>0</v>
      </c>
      <c r="AL1721" s="1056">
        <f t="shared" si="923"/>
        <v>0</v>
      </c>
      <c r="AM1721" s="1056">
        <f t="shared" si="923"/>
        <v>0</v>
      </c>
      <c r="AN1721" s="1056">
        <f t="shared" si="923"/>
        <v>0</v>
      </c>
      <c r="AO1721" s="1056">
        <f t="shared" si="923"/>
        <v>0</v>
      </c>
      <c r="AP1721" s="1056">
        <f t="shared" si="923"/>
        <v>0</v>
      </c>
      <c r="AQ1721" s="1056">
        <f t="shared" si="923"/>
        <v>0</v>
      </c>
      <c r="AR1721" s="1056">
        <f t="shared" si="923"/>
        <v>0</v>
      </c>
      <c r="AS1721" s="1056">
        <f t="shared" si="923"/>
        <v>0</v>
      </c>
      <c r="AT1721" s="1056">
        <f t="shared" si="923"/>
        <v>10</v>
      </c>
      <c r="AU1721" s="1056">
        <f t="shared" si="923"/>
        <v>0</v>
      </c>
      <c r="AV1721" s="1056">
        <f t="shared" si="923"/>
        <v>0</v>
      </c>
      <c r="AW1721" s="1056">
        <f t="shared" si="923"/>
        <v>0</v>
      </c>
      <c r="AX1721" s="1056">
        <f t="shared" si="923"/>
        <v>10</v>
      </c>
      <c r="AY1721" s="1056">
        <f t="shared" si="923"/>
        <v>0</v>
      </c>
    </row>
    <row r="1722" spans="2:51" ht="33.75" hidden="1" customHeight="1" x14ac:dyDescent="0.2">
      <c r="B1722" s="787"/>
      <c r="C1722" s="788">
        <v>45169</v>
      </c>
      <c r="D1722" s="997">
        <v>40</v>
      </c>
      <c r="E1722" s="998">
        <v>40</v>
      </c>
      <c r="F1722" s="995">
        <v>0</v>
      </c>
      <c r="G1722" s="999">
        <v>0</v>
      </c>
      <c r="H1722" s="998">
        <v>40</v>
      </c>
      <c r="I1722" s="999">
        <v>0</v>
      </c>
      <c r="J1722" s="998">
        <v>40</v>
      </c>
      <c r="K1722" s="995">
        <v>0</v>
      </c>
      <c r="L1722" s="999">
        <v>0</v>
      </c>
      <c r="M1722" s="998">
        <v>0</v>
      </c>
      <c r="N1722" s="999">
        <v>0</v>
      </c>
      <c r="O1722" s="997">
        <v>45</v>
      </c>
      <c r="P1722" s="998">
        <v>45</v>
      </c>
      <c r="Q1722" s="995">
        <v>0</v>
      </c>
      <c r="R1722" s="999">
        <v>20</v>
      </c>
      <c r="S1722" s="998">
        <v>45</v>
      </c>
      <c r="T1722" s="995">
        <v>0</v>
      </c>
      <c r="U1722" s="995">
        <v>0</v>
      </c>
      <c r="V1722" s="999">
        <v>20</v>
      </c>
      <c r="W1722" s="998">
        <v>45</v>
      </c>
      <c r="X1722" s="995">
        <v>0</v>
      </c>
      <c r="Y1722" s="995">
        <v>0</v>
      </c>
      <c r="Z1722" s="999">
        <v>20</v>
      </c>
      <c r="AA1722" s="848">
        <v>400</v>
      </c>
      <c r="AB1722" s="540"/>
      <c r="AC1722" s="1056">
        <f t="shared" si="920"/>
        <v>0</v>
      </c>
      <c r="AD1722" s="1056">
        <f t="shared" ref="AD1722:AY1722" si="924">E1722-E1691</f>
        <v>0</v>
      </c>
      <c r="AE1722" s="1056">
        <f t="shared" si="924"/>
        <v>0</v>
      </c>
      <c r="AF1722" s="1056">
        <f t="shared" si="924"/>
        <v>0</v>
      </c>
      <c r="AG1722" s="1056">
        <f t="shared" si="924"/>
        <v>0</v>
      </c>
      <c r="AH1722" s="1056">
        <f t="shared" si="924"/>
        <v>0</v>
      </c>
      <c r="AI1722" s="1056">
        <f t="shared" si="924"/>
        <v>0</v>
      </c>
      <c r="AJ1722" s="1056">
        <f t="shared" si="924"/>
        <v>0</v>
      </c>
      <c r="AK1722" s="1056">
        <f t="shared" si="924"/>
        <v>0</v>
      </c>
      <c r="AL1722" s="1056">
        <f t="shared" si="924"/>
        <v>0</v>
      </c>
      <c r="AM1722" s="1056">
        <f t="shared" si="924"/>
        <v>0</v>
      </c>
      <c r="AN1722" s="1056">
        <f t="shared" si="924"/>
        <v>0</v>
      </c>
      <c r="AO1722" s="1056">
        <f t="shared" si="924"/>
        <v>0</v>
      </c>
      <c r="AP1722" s="1056">
        <f t="shared" si="924"/>
        <v>0</v>
      </c>
      <c r="AQ1722" s="1056">
        <f t="shared" si="924"/>
        <v>0</v>
      </c>
      <c r="AR1722" s="1056">
        <f t="shared" si="924"/>
        <v>0</v>
      </c>
      <c r="AS1722" s="1056">
        <f t="shared" si="924"/>
        <v>0</v>
      </c>
      <c r="AT1722" s="1056">
        <f t="shared" si="924"/>
        <v>0</v>
      </c>
      <c r="AU1722" s="1056">
        <f t="shared" si="924"/>
        <v>0</v>
      </c>
      <c r="AV1722" s="1056">
        <f t="shared" si="924"/>
        <v>0</v>
      </c>
      <c r="AW1722" s="1056">
        <f t="shared" si="924"/>
        <v>0</v>
      </c>
      <c r="AX1722" s="1056">
        <f t="shared" si="924"/>
        <v>0</v>
      </c>
      <c r="AY1722" s="1056">
        <f t="shared" si="924"/>
        <v>0</v>
      </c>
    </row>
    <row r="1723" spans="2:51" ht="33.75" hidden="1" customHeight="1" x14ac:dyDescent="0.2">
      <c r="B1723" s="787"/>
      <c r="C1723" s="788">
        <v>45176</v>
      </c>
      <c r="D1723" s="997">
        <v>55</v>
      </c>
      <c r="E1723" s="998">
        <v>55</v>
      </c>
      <c r="F1723" s="995">
        <v>0</v>
      </c>
      <c r="G1723" s="999">
        <v>0</v>
      </c>
      <c r="H1723" s="998">
        <v>55</v>
      </c>
      <c r="I1723" s="999">
        <v>0</v>
      </c>
      <c r="J1723" s="998">
        <v>32</v>
      </c>
      <c r="K1723" s="995">
        <v>0</v>
      </c>
      <c r="L1723" s="999">
        <v>20</v>
      </c>
      <c r="M1723" s="998">
        <v>0</v>
      </c>
      <c r="N1723" s="999">
        <v>6</v>
      </c>
      <c r="O1723" s="997">
        <v>33</v>
      </c>
      <c r="P1723" s="998">
        <v>33</v>
      </c>
      <c r="Q1723" s="995">
        <v>0</v>
      </c>
      <c r="R1723" s="999">
        <v>11</v>
      </c>
      <c r="S1723" s="998">
        <v>33</v>
      </c>
      <c r="T1723" s="995">
        <v>0</v>
      </c>
      <c r="U1723" s="995">
        <v>0</v>
      </c>
      <c r="V1723" s="999">
        <v>11</v>
      </c>
      <c r="W1723" s="998">
        <v>33</v>
      </c>
      <c r="X1723" s="995">
        <v>0</v>
      </c>
      <c r="Y1723" s="995">
        <v>0</v>
      </c>
      <c r="Z1723" s="999">
        <v>8</v>
      </c>
      <c r="AA1723" s="848">
        <v>385</v>
      </c>
      <c r="AB1723" s="540"/>
      <c r="AC1723" s="1056">
        <f t="shared" si="920"/>
        <v>0</v>
      </c>
      <c r="AD1723" s="1056">
        <f t="shared" ref="AD1723:AY1723" si="925">E1723-E1692</f>
        <v>0</v>
      </c>
      <c r="AE1723" s="1056">
        <f t="shared" si="925"/>
        <v>0</v>
      </c>
      <c r="AF1723" s="1056">
        <f t="shared" si="925"/>
        <v>0</v>
      </c>
      <c r="AG1723" s="1056">
        <f t="shared" si="925"/>
        <v>0</v>
      </c>
      <c r="AH1723" s="1056">
        <f t="shared" si="925"/>
        <v>0</v>
      </c>
      <c r="AI1723" s="1056">
        <f t="shared" si="925"/>
        <v>0</v>
      </c>
      <c r="AJ1723" s="1056">
        <f t="shared" si="925"/>
        <v>0</v>
      </c>
      <c r="AK1723" s="1056">
        <f t="shared" si="925"/>
        <v>0</v>
      </c>
      <c r="AL1723" s="1056">
        <f t="shared" si="925"/>
        <v>0</v>
      </c>
      <c r="AM1723" s="1056">
        <f t="shared" si="925"/>
        <v>0</v>
      </c>
      <c r="AN1723" s="1056">
        <f t="shared" si="925"/>
        <v>0</v>
      </c>
      <c r="AO1723" s="1056">
        <f t="shared" si="925"/>
        <v>0</v>
      </c>
      <c r="AP1723" s="1056">
        <f t="shared" si="925"/>
        <v>0</v>
      </c>
      <c r="AQ1723" s="1056">
        <f t="shared" si="925"/>
        <v>0</v>
      </c>
      <c r="AR1723" s="1056">
        <f t="shared" si="925"/>
        <v>0</v>
      </c>
      <c r="AS1723" s="1056">
        <f t="shared" si="925"/>
        <v>0</v>
      </c>
      <c r="AT1723" s="1056">
        <f t="shared" si="925"/>
        <v>0</v>
      </c>
      <c r="AU1723" s="1056">
        <f t="shared" si="925"/>
        <v>0</v>
      </c>
      <c r="AV1723" s="1056">
        <f t="shared" si="925"/>
        <v>0</v>
      </c>
      <c r="AW1723" s="1056">
        <f t="shared" si="925"/>
        <v>0</v>
      </c>
      <c r="AX1723" s="1056">
        <f t="shared" si="925"/>
        <v>0</v>
      </c>
      <c r="AY1723" s="1056">
        <f t="shared" si="925"/>
        <v>0</v>
      </c>
    </row>
    <row r="1724" spans="2:51" ht="33.75" hidden="1" customHeight="1" x14ac:dyDescent="0.2">
      <c r="B1724" s="787"/>
      <c r="C1724" s="788">
        <v>45188</v>
      </c>
      <c r="D1724" s="997">
        <v>50</v>
      </c>
      <c r="E1724" s="998">
        <v>49</v>
      </c>
      <c r="F1724" s="1015">
        <v>21</v>
      </c>
      <c r="G1724" s="999">
        <v>0</v>
      </c>
      <c r="H1724" s="998">
        <v>48</v>
      </c>
      <c r="I1724" s="999">
        <v>0</v>
      </c>
      <c r="J1724" s="998">
        <v>34</v>
      </c>
      <c r="K1724" s="995">
        <v>4</v>
      </c>
      <c r="L1724" s="999">
        <v>10</v>
      </c>
      <c r="M1724" s="998">
        <v>0</v>
      </c>
      <c r="N1724" s="999">
        <v>19</v>
      </c>
      <c r="O1724" s="997">
        <v>33</v>
      </c>
      <c r="P1724" s="998">
        <v>34</v>
      </c>
      <c r="Q1724" s="995">
        <v>0</v>
      </c>
      <c r="R1724" s="999">
        <v>32</v>
      </c>
      <c r="S1724" s="998">
        <v>35</v>
      </c>
      <c r="T1724" s="995">
        <v>0</v>
      </c>
      <c r="U1724" s="1015">
        <v>17</v>
      </c>
      <c r="V1724" s="999">
        <v>32</v>
      </c>
      <c r="W1724" s="998">
        <v>35</v>
      </c>
      <c r="X1724" s="995">
        <v>0</v>
      </c>
      <c r="Y1724" s="1015">
        <v>22</v>
      </c>
      <c r="Z1724" s="999">
        <v>32</v>
      </c>
      <c r="AA1724" s="848">
        <v>507</v>
      </c>
      <c r="AB1724" s="540" t="s">
        <v>634</v>
      </c>
      <c r="AC1724" s="1056">
        <f t="shared" si="920"/>
        <v>0</v>
      </c>
      <c r="AD1724" s="1056">
        <f t="shared" ref="AD1724:AY1724" si="926">E1724-E1693</f>
        <v>0</v>
      </c>
      <c r="AE1724" s="1056">
        <f t="shared" si="926"/>
        <v>21</v>
      </c>
      <c r="AF1724" s="1056">
        <f t="shared" si="926"/>
        <v>0</v>
      </c>
      <c r="AG1724" s="1056">
        <f t="shared" si="926"/>
        <v>0</v>
      </c>
      <c r="AH1724" s="1056">
        <f t="shared" si="926"/>
        <v>0</v>
      </c>
      <c r="AI1724" s="1056">
        <f t="shared" si="926"/>
        <v>0</v>
      </c>
      <c r="AJ1724" s="1056">
        <f t="shared" si="926"/>
        <v>0</v>
      </c>
      <c r="AK1724" s="1056">
        <f t="shared" si="926"/>
        <v>0</v>
      </c>
      <c r="AL1724" s="1056">
        <f t="shared" si="926"/>
        <v>0</v>
      </c>
      <c r="AM1724" s="1056">
        <f t="shared" si="926"/>
        <v>0</v>
      </c>
      <c r="AN1724" s="1056">
        <f t="shared" si="926"/>
        <v>0</v>
      </c>
      <c r="AO1724" s="1056">
        <f t="shared" si="926"/>
        <v>0</v>
      </c>
      <c r="AP1724" s="1056">
        <f t="shared" si="926"/>
        <v>0</v>
      </c>
      <c r="AQ1724" s="1056">
        <f t="shared" si="926"/>
        <v>0</v>
      </c>
      <c r="AR1724" s="1056">
        <f t="shared" si="926"/>
        <v>0</v>
      </c>
      <c r="AS1724" s="1056">
        <f t="shared" si="926"/>
        <v>0</v>
      </c>
      <c r="AT1724" s="1056">
        <f t="shared" si="926"/>
        <v>17</v>
      </c>
      <c r="AU1724" s="1056">
        <f t="shared" si="926"/>
        <v>0</v>
      </c>
      <c r="AV1724" s="1056">
        <f t="shared" si="926"/>
        <v>0</v>
      </c>
      <c r="AW1724" s="1056">
        <f t="shared" si="926"/>
        <v>0</v>
      </c>
      <c r="AX1724" s="1056">
        <f t="shared" si="926"/>
        <v>22</v>
      </c>
      <c r="AY1724" s="1056">
        <f t="shared" si="926"/>
        <v>0</v>
      </c>
    </row>
    <row r="1725" spans="2:51" ht="33.75" hidden="1" customHeight="1" x14ac:dyDescent="0.2">
      <c r="B1725" s="787"/>
      <c r="C1725" s="788">
        <v>45196</v>
      </c>
      <c r="D1725" s="997">
        <v>55</v>
      </c>
      <c r="E1725" s="998">
        <v>55</v>
      </c>
      <c r="F1725" s="995">
        <v>0</v>
      </c>
      <c r="G1725" s="999">
        <v>0</v>
      </c>
      <c r="H1725" s="998">
        <v>55</v>
      </c>
      <c r="I1725" s="999">
        <v>0</v>
      </c>
      <c r="J1725" s="998">
        <v>40</v>
      </c>
      <c r="K1725" s="995">
        <v>6</v>
      </c>
      <c r="L1725" s="1016">
        <v>13</v>
      </c>
      <c r="M1725" s="998">
        <v>0</v>
      </c>
      <c r="N1725" s="999">
        <v>18</v>
      </c>
      <c r="O1725" s="997">
        <v>40</v>
      </c>
      <c r="P1725" s="998">
        <v>46</v>
      </c>
      <c r="Q1725" s="995">
        <v>0</v>
      </c>
      <c r="R1725" s="999">
        <v>15</v>
      </c>
      <c r="S1725" s="998">
        <v>46</v>
      </c>
      <c r="T1725" s="995">
        <v>0</v>
      </c>
      <c r="U1725" s="995">
        <v>0</v>
      </c>
      <c r="V1725" s="999">
        <v>15</v>
      </c>
      <c r="W1725" s="998">
        <v>46</v>
      </c>
      <c r="X1725" s="995">
        <v>0</v>
      </c>
      <c r="Y1725" s="995">
        <v>0</v>
      </c>
      <c r="Z1725" s="999">
        <v>15</v>
      </c>
      <c r="AA1725" s="848">
        <v>465</v>
      </c>
      <c r="AB1725" s="540" t="s">
        <v>634</v>
      </c>
      <c r="AC1725" s="1056">
        <f t="shared" si="920"/>
        <v>0</v>
      </c>
      <c r="AD1725" s="1056">
        <f t="shared" ref="AD1725:AY1725" si="927">E1725-E1694</f>
        <v>0</v>
      </c>
      <c r="AE1725" s="1056">
        <f t="shared" si="927"/>
        <v>0</v>
      </c>
      <c r="AF1725" s="1056">
        <f t="shared" si="927"/>
        <v>0</v>
      </c>
      <c r="AG1725" s="1056">
        <f t="shared" si="927"/>
        <v>0</v>
      </c>
      <c r="AH1725" s="1056">
        <f t="shared" si="927"/>
        <v>0</v>
      </c>
      <c r="AI1725" s="1056">
        <f t="shared" si="927"/>
        <v>0</v>
      </c>
      <c r="AJ1725" s="1056">
        <f t="shared" si="927"/>
        <v>0</v>
      </c>
      <c r="AK1725" s="1056">
        <f t="shared" si="927"/>
        <v>4</v>
      </c>
      <c r="AL1725" s="1056">
        <f t="shared" si="927"/>
        <v>0</v>
      </c>
      <c r="AM1725" s="1056">
        <f t="shared" si="927"/>
        <v>0</v>
      </c>
      <c r="AN1725" s="1056">
        <f t="shared" si="927"/>
        <v>0</v>
      </c>
      <c r="AO1725" s="1056">
        <f t="shared" si="927"/>
        <v>0</v>
      </c>
      <c r="AP1725" s="1056">
        <f t="shared" si="927"/>
        <v>0</v>
      </c>
      <c r="AQ1725" s="1056">
        <f t="shared" si="927"/>
        <v>0</v>
      </c>
      <c r="AR1725" s="1056">
        <f t="shared" si="927"/>
        <v>0</v>
      </c>
      <c r="AS1725" s="1056">
        <f t="shared" si="927"/>
        <v>0</v>
      </c>
      <c r="AT1725" s="1056">
        <f t="shared" si="927"/>
        <v>0</v>
      </c>
      <c r="AU1725" s="1056">
        <f t="shared" si="927"/>
        <v>0</v>
      </c>
      <c r="AV1725" s="1056">
        <f t="shared" si="927"/>
        <v>0</v>
      </c>
      <c r="AW1725" s="1056">
        <f t="shared" si="927"/>
        <v>0</v>
      </c>
      <c r="AX1725" s="1056">
        <f t="shared" si="927"/>
        <v>0</v>
      </c>
      <c r="AY1725" s="1056">
        <f t="shared" si="927"/>
        <v>0</v>
      </c>
    </row>
    <row r="1726" spans="2:51" ht="33.75" hidden="1" customHeight="1" x14ac:dyDescent="0.2">
      <c r="B1726" s="787"/>
      <c r="C1726" s="788">
        <v>45205</v>
      </c>
      <c r="D1726" s="1013">
        <v>52</v>
      </c>
      <c r="E1726" s="1014">
        <v>52</v>
      </c>
      <c r="F1726" s="995">
        <v>0</v>
      </c>
      <c r="G1726" s="999">
        <v>0</v>
      </c>
      <c r="H1726" s="1014">
        <v>52</v>
      </c>
      <c r="I1726" s="999">
        <v>0</v>
      </c>
      <c r="J1726" s="1014">
        <v>35</v>
      </c>
      <c r="K1726" s="995">
        <v>6</v>
      </c>
      <c r="L1726" s="1016">
        <v>21</v>
      </c>
      <c r="M1726" s="998">
        <v>0</v>
      </c>
      <c r="N1726" s="999">
        <v>22</v>
      </c>
      <c r="O1726" s="997">
        <v>55</v>
      </c>
      <c r="P1726" s="998">
        <v>61</v>
      </c>
      <c r="Q1726" s="995">
        <v>0</v>
      </c>
      <c r="R1726" s="999">
        <v>16</v>
      </c>
      <c r="S1726" s="998">
        <v>61</v>
      </c>
      <c r="T1726" s="995">
        <v>0</v>
      </c>
      <c r="U1726" s="995">
        <v>0</v>
      </c>
      <c r="V1726" s="999">
        <v>16</v>
      </c>
      <c r="W1726" s="998">
        <v>61</v>
      </c>
      <c r="X1726" s="995">
        <v>0</v>
      </c>
      <c r="Y1726" s="995">
        <v>0</v>
      </c>
      <c r="Z1726" s="999">
        <v>16</v>
      </c>
      <c r="AA1726" s="848">
        <v>526</v>
      </c>
      <c r="AB1726" s="540" t="s">
        <v>634</v>
      </c>
      <c r="AC1726" s="1056">
        <f t="shared" si="920"/>
        <v>-4</v>
      </c>
      <c r="AD1726" s="1056">
        <f t="shared" ref="AD1726:AY1726" si="928">E1726-E1695</f>
        <v>-4</v>
      </c>
      <c r="AE1726" s="1056">
        <f t="shared" si="928"/>
        <v>0</v>
      </c>
      <c r="AF1726" s="1056">
        <f t="shared" si="928"/>
        <v>0</v>
      </c>
      <c r="AG1726" s="1056">
        <f t="shared" si="928"/>
        <v>-4</v>
      </c>
      <c r="AH1726" s="1056">
        <f t="shared" si="928"/>
        <v>0</v>
      </c>
      <c r="AI1726" s="1056">
        <f t="shared" si="928"/>
        <v>-5</v>
      </c>
      <c r="AJ1726" s="1056">
        <f t="shared" si="928"/>
        <v>0</v>
      </c>
      <c r="AK1726" s="1056">
        <f t="shared" si="928"/>
        <v>11</v>
      </c>
      <c r="AL1726" s="1056">
        <f t="shared" si="928"/>
        <v>0</v>
      </c>
      <c r="AM1726" s="1056">
        <f t="shared" si="928"/>
        <v>0</v>
      </c>
      <c r="AN1726" s="1056">
        <f t="shared" si="928"/>
        <v>0</v>
      </c>
      <c r="AO1726" s="1056">
        <f t="shared" si="928"/>
        <v>0</v>
      </c>
      <c r="AP1726" s="1056">
        <f t="shared" si="928"/>
        <v>0</v>
      </c>
      <c r="AQ1726" s="1056">
        <f t="shared" si="928"/>
        <v>0</v>
      </c>
      <c r="AR1726" s="1056">
        <f t="shared" si="928"/>
        <v>0</v>
      </c>
      <c r="AS1726" s="1056">
        <f t="shared" si="928"/>
        <v>0</v>
      </c>
      <c r="AT1726" s="1056">
        <f t="shared" si="928"/>
        <v>0</v>
      </c>
      <c r="AU1726" s="1056">
        <f t="shared" si="928"/>
        <v>0</v>
      </c>
      <c r="AV1726" s="1056">
        <f t="shared" si="928"/>
        <v>0</v>
      </c>
      <c r="AW1726" s="1056">
        <f t="shared" si="928"/>
        <v>0</v>
      </c>
      <c r="AX1726" s="1056">
        <f t="shared" si="928"/>
        <v>0</v>
      </c>
      <c r="AY1726" s="1056">
        <f t="shared" si="928"/>
        <v>0</v>
      </c>
    </row>
    <row r="1727" spans="2:51" ht="33.75" hidden="1" customHeight="1" x14ac:dyDescent="0.2">
      <c r="B1727" s="787"/>
      <c r="C1727" s="788">
        <v>45216</v>
      </c>
      <c r="D1727" s="1013">
        <v>64</v>
      </c>
      <c r="E1727" s="1014">
        <v>49</v>
      </c>
      <c r="F1727" s="1015">
        <v>15</v>
      </c>
      <c r="G1727" s="999">
        <v>0</v>
      </c>
      <c r="H1727" s="1014">
        <v>49</v>
      </c>
      <c r="I1727" s="1016">
        <v>15</v>
      </c>
      <c r="J1727" s="1014">
        <v>44</v>
      </c>
      <c r="K1727" s="995">
        <v>0</v>
      </c>
      <c r="L1727" s="1016">
        <v>6</v>
      </c>
      <c r="M1727" s="1014">
        <v>8</v>
      </c>
      <c r="N1727" s="1016">
        <v>27</v>
      </c>
      <c r="O1727" s="1013">
        <v>8</v>
      </c>
      <c r="P1727" s="1014">
        <v>17</v>
      </c>
      <c r="Q1727" s="995">
        <v>0</v>
      </c>
      <c r="R1727" s="1016">
        <v>32</v>
      </c>
      <c r="S1727" s="1014">
        <v>17</v>
      </c>
      <c r="T1727" s="995">
        <v>0</v>
      </c>
      <c r="U1727" s="1015">
        <v>5</v>
      </c>
      <c r="V1727" s="1016">
        <v>27</v>
      </c>
      <c r="W1727" s="1014">
        <v>17</v>
      </c>
      <c r="X1727" s="995">
        <v>0</v>
      </c>
      <c r="Y1727" s="1015">
        <v>5</v>
      </c>
      <c r="Z1727" s="1016">
        <v>27</v>
      </c>
      <c r="AA1727" s="848">
        <v>432</v>
      </c>
      <c r="AB1727" s="540" t="s">
        <v>715</v>
      </c>
      <c r="AC1727" s="1056">
        <f>D1727</f>
        <v>64</v>
      </c>
      <c r="AD1727" s="1056">
        <f t="shared" ref="AD1727:AY1729" si="929">E1727</f>
        <v>49</v>
      </c>
      <c r="AE1727" s="1056">
        <f t="shared" si="929"/>
        <v>15</v>
      </c>
      <c r="AF1727" s="1056">
        <f t="shared" si="929"/>
        <v>0</v>
      </c>
      <c r="AG1727" s="1056">
        <f t="shared" si="929"/>
        <v>49</v>
      </c>
      <c r="AH1727" s="1056">
        <f t="shared" si="929"/>
        <v>15</v>
      </c>
      <c r="AI1727" s="1056">
        <f t="shared" si="929"/>
        <v>44</v>
      </c>
      <c r="AJ1727" s="1056">
        <f t="shared" si="929"/>
        <v>0</v>
      </c>
      <c r="AK1727" s="1056">
        <f t="shared" si="929"/>
        <v>6</v>
      </c>
      <c r="AL1727" s="1056">
        <f t="shared" si="929"/>
        <v>8</v>
      </c>
      <c r="AM1727" s="1056">
        <f t="shared" si="929"/>
        <v>27</v>
      </c>
      <c r="AN1727" s="1056">
        <f t="shared" si="929"/>
        <v>8</v>
      </c>
      <c r="AO1727" s="1056">
        <f t="shared" si="929"/>
        <v>17</v>
      </c>
      <c r="AP1727" s="1056">
        <f t="shared" si="929"/>
        <v>0</v>
      </c>
      <c r="AQ1727" s="1056">
        <f t="shared" si="929"/>
        <v>32</v>
      </c>
      <c r="AR1727" s="1056">
        <f t="shared" si="929"/>
        <v>17</v>
      </c>
      <c r="AS1727" s="1056">
        <f t="shared" si="929"/>
        <v>0</v>
      </c>
      <c r="AT1727" s="1056">
        <f t="shared" si="929"/>
        <v>5</v>
      </c>
      <c r="AU1727" s="1056">
        <f t="shared" si="929"/>
        <v>27</v>
      </c>
      <c r="AV1727" s="1056">
        <f t="shared" si="929"/>
        <v>17</v>
      </c>
      <c r="AW1727" s="1056">
        <f t="shared" si="929"/>
        <v>0</v>
      </c>
      <c r="AX1727" s="1056">
        <f t="shared" si="929"/>
        <v>5</v>
      </c>
      <c r="AY1727" s="1056">
        <f t="shared" si="929"/>
        <v>27</v>
      </c>
    </row>
    <row r="1728" spans="2:51" ht="33.75" hidden="1" customHeight="1" x14ac:dyDescent="0.2">
      <c r="B1728" s="787"/>
      <c r="C1728" s="788">
        <v>45229</v>
      </c>
      <c r="D1728" s="1013">
        <v>48</v>
      </c>
      <c r="E1728" s="1014">
        <v>48</v>
      </c>
      <c r="F1728" s="995">
        <v>0</v>
      </c>
      <c r="G1728" s="999">
        <v>0</v>
      </c>
      <c r="H1728" s="1014">
        <v>49</v>
      </c>
      <c r="I1728" s="999">
        <v>0</v>
      </c>
      <c r="J1728" s="1014">
        <v>48</v>
      </c>
      <c r="K1728" s="995">
        <v>0</v>
      </c>
      <c r="L1728" s="999">
        <v>0</v>
      </c>
      <c r="M1728" s="998">
        <v>0</v>
      </c>
      <c r="N1728" s="1016">
        <v>11</v>
      </c>
      <c r="O1728" s="1013">
        <v>40</v>
      </c>
      <c r="P1728" s="1014">
        <v>41</v>
      </c>
      <c r="Q1728" s="995">
        <v>0</v>
      </c>
      <c r="R1728" s="1016">
        <v>16</v>
      </c>
      <c r="S1728" s="1014">
        <v>41</v>
      </c>
      <c r="T1728" s="995">
        <v>0</v>
      </c>
      <c r="U1728" s="1015">
        <v>10</v>
      </c>
      <c r="V1728" s="1016">
        <v>6</v>
      </c>
      <c r="W1728" s="1014">
        <v>41</v>
      </c>
      <c r="X1728" s="995">
        <v>0</v>
      </c>
      <c r="Y1728" s="1015">
        <v>10</v>
      </c>
      <c r="Z1728" s="1016">
        <v>6</v>
      </c>
      <c r="AA1728" s="848">
        <v>415</v>
      </c>
      <c r="AB1728" s="540" t="s">
        <v>715</v>
      </c>
      <c r="AC1728" s="1056">
        <f>D1728</f>
        <v>48</v>
      </c>
      <c r="AD1728" s="1056">
        <f t="shared" si="929"/>
        <v>48</v>
      </c>
      <c r="AE1728" s="1056">
        <f t="shared" si="929"/>
        <v>0</v>
      </c>
      <c r="AF1728" s="1056">
        <f t="shared" si="929"/>
        <v>0</v>
      </c>
      <c r="AG1728" s="1056">
        <f t="shared" si="929"/>
        <v>49</v>
      </c>
      <c r="AH1728" s="1056">
        <f t="shared" si="929"/>
        <v>0</v>
      </c>
      <c r="AI1728" s="1056">
        <f t="shared" si="929"/>
        <v>48</v>
      </c>
      <c r="AJ1728" s="1056">
        <f t="shared" si="929"/>
        <v>0</v>
      </c>
      <c r="AK1728" s="1056">
        <f t="shared" si="929"/>
        <v>0</v>
      </c>
      <c r="AL1728" s="1056">
        <f t="shared" si="929"/>
        <v>0</v>
      </c>
      <c r="AM1728" s="1056">
        <f t="shared" si="929"/>
        <v>11</v>
      </c>
      <c r="AN1728" s="1056">
        <f t="shared" si="929"/>
        <v>40</v>
      </c>
      <c r="AO1728" s="1056">
        <f t="shared" si="929"/>
        <v>41</v>
      </c>
      <c r="AP1728" s="1056">
        <f t="shared" si="929"/>
        <v>0</v>
      </c>
      <c r="AQ1728" s="1056">
        <f t="shared" si="929"/>
        <v>16</v>
      </c>
      <c r="AR1728" s="1056">
        <f t="shared" si="929"/>
        <v>41</v>
      </c>
      <c r="AS1728" s="1056">
        <f t="shared" si="929"/>
        <v>0</v>
      </c>
      <c r="AT1728" s="1056">
        <f t="shared" si="929"/>
        <v>10</v>
      </c>
      <c r="AU1728" s="1056">
        <f t="shared" si="929"/>
        <v>6</v>
      </c>
      <c r="AV1728" s="1056">
        <f t="shared" si="929"/>
        <v>41</v>
      </c>
      <c r="AW1728" s="1056">
        <f t="shared" si="929"/>
        <v>0</v>
      </c>
      <c r="AX1728" s="1056">
        <f t="shared" si="929"/>
        <v>10</v>
      </c>
      <c r="AY1728" s="1056">
        <f t="shared" si="929"/>
        <v>6</v>
      </c>
    </row>
    <row r="1729" spans="2:52" ht="33.75" hidden="1" customHeight="1" x14ac:dyDescent="0.2">
      <c r="B1729" s="787"/>
      <c r="C1729" s="788">
        <v>45237</v>
      </c>
      <c r="D1729" s="1013">
        <v>48</v>
      </c>
      <c r="E1729" s="1014">
        <v>48</v>
      </c>
      <c r="F1729" s="995">
        <v>0</v>
      </c>
      <c r="G1729" s="999">
        <v>0</v>
      </c>
      <c r="H1729" s="1014">
        <v>48</v>
      </c>
      <c r="I1729" s="999">
        <v>0</v>
      </c>
      <c r="J1729" s="1014">
        <v>43</v>
      </c>
      <c r="K1729" s="995">
        <v>0</v>
      </c>
      <c r="L1729" s="1016">
        <v>5</v>
      </c>
      <c r="M1729" s="1014">
        <v>9</v>
      </c>
      <c r="N1729" s="1016">
        <v>5</v>
      </c>
      <c r="O1729" s="1013">
        <v>35</v>
      </c>
      <c r="P1729" s="1014">
        <v>27</v>
      </c>
      <c r="Q1729" s="995">
        <v>0</v>
      </c>
      <c r="R1729" s="1016">
        <v>22</v>
      </c>
      <c r="S1729" s="1014">
        <v>27</v>
      </c>
      <c r="T1729" s="995">
        <v>0</v>
      </c>
      <c r="U1729" s="995">
        <v>0</v>
      </c>
      <c r="V1729" s="1016">
        <v>25</v>
      </c>
      <c r="W1729" s="1014">
        <v>27</v>
      </c>
      <c r="X1729" s="995">
        <v>0</v>
      </c>
      <c r="Y1729" s="995">
        <v>0</v>
      </c>
      <c r="Z1729" s="1016">
        <v>25</v>
      </c>
      <c r="AA1729" s="848">
        <v>394</v>
      </c>
      <c r="AB1729" s="540" t="s">
        <v>715</v>
      </c>
      <c r="AC1729" s="1056">
        <f>D1729</f>
        <v>48</v>
      </c>
      <c r="AD1729" s="1056">
        <f t="shared" si="929"/>
        <v>48</v>
      </c>
      <c r="AE1729" s="1056">
        <f t="shared" si="929"/>
        <v>0</v>
      </c>
      <c r="AF1729" s="1056">
        <f t="shared" si="929"/>
        <v>0</v>
      </c>
      <c r="AG1729" s="1056">
        <f t="shared" si="929"/>
        <v>48</v>
      </c>
      <c r="AH1729" s="1056">
        <f t="shared" si="929"/>
        <v>0</v>
      </c>
      <c r="AI1729" s="1056">
        <f t="shared" si="929"/>
        <v>43</v>
      </c>
      <c r="AJ1729" s="1056">
        <f t="shared" si="929"/>
        <v>0</v>
      </c>
      <c r="AK1729" s="1056">
        <f t="shared" si="929"/>
        <v>5</v>
      </c>
      <c r="AL1729" s="1056">
        <f t="shared" si="929"/>
        <v>9</v>
      </c>
      <c r="AM1729" s="1056">
        <f t="shared" si="929"/>
        <v>5</v>
      </c>
      <c r="AN1729" s="1056">
        <f t="shared" si="929"/>
        <v>35</v>
      </c>
      <c r="AO1729" s="1056">
        <f t="shared" si="929"/>
        <v>27</v>
      </c>
      <c r="AP1729" s="1056">
        <f t="shared" si="929"/>
        <v>0</v>
      </c>
      <c r="AQ1729" s="1056">
        <f t="shared" si="929"/>
        <v>22</v>
      </c>
      <c r="AR1729" s="1056">
        <f t="shared" si="929"/>
        <v>27</v>
      </c>
      <c r="AS1729" s="1056">
        <f t="shared" si="929"/>
        <v>0</v>
      </c>
      <c r="AT1729" s="1056">
        <f t="shared" si="929"/>
        <v>0</v>
      </c>
      <c r="AU1729" s="1056">
        <f t="shared" si="929"/>
        <v>25</v>
      </c>
      <c r="AV1729" s="1056">
        <f t="shared" si="929"/>
        <v>27</v>
      </c>
      <c r="AW1729" s="1056">
        <f t="shared" si="929"/>
        <v>0</v>
      </c>
      <c r="AX1729" s="1056">
        <f t="shared" si="929"/>
        <v>0</v>
      </c>
      <c r="AY1729" s="1056">
        <f t="shared" si="929"/>
        <v>25</v>
      </c>
    </row>
    <row r="1730" spans="2:52" ht="33.75" hidden="1" customHeight="1" x14ac:dyDescent="0.2">
      <c r="B1730" s="1896" t="s">
        <v>412</v>
      </c>
      <c r="C1730" s="1897"/>
      <c r="D1730" s="424">
        <f>SUM(D1719:D1729)</f>
        <v>548</v>
      </c>
      <c r="E1730" s="424">
        <f t="shared" ref="E1730:AA1730" si="930">SUM(E1719:E1729)</f>
        <v>518</v>
      </c>
      <c r="F1730" s="424">
        <f t="shared" si="930"/>
        <v>56</v>
      </c>
      <c r="G1730" s="424">
        <f t="shared" si="930"/>
        <v>4</v>
      </c>
      <c r="H1730" s="424">
        <f t="shared" si="930"/>
        <v>522</v>
      </c>
      <c r="I1730" s="424">
        <f t="shared" si="930"/>
        <v>25</v>
      </c>
      <c r="J1730" s="424">
        <f t="shared" si="930"/>
        <v>425</v>
      </c>
      <c r="K1730" s="424">
        <f t="shared" si="930"/>
        <v>17</v>
      </c>
      <c r="L1730" s="424">
        <f t="shared" si="930"/>
        <v>104</v>
      </c>
      <c r="M1730" s="424">
        <f t="shared" si="930"/>
        <v>17</v>
      </c>
      <c r="N1730" s="424">
        <f t="shared" si="930"/>
        <v>175</v>
      </c>
      <c r="O1730" s="424">
        <f t="shared" si="930"/>
        <v>362</v>
      </c>
      <c r="P1730" s="424">
        <f t="shared" si="930"/>
        <v>378</v>
      </c>
      <c r="Q1730" s="424">
        <f t="shared" si="930"/>
        <v>4</v>
      </c>
      <c r="R1730" s="424">
        <f t="shared" si="930"/>
        <v>290</v>
      </c>
      <c r="S1730" s="424">
        <f t="shared" si="930"/>
        <v>379</v>
      </c>
      <c r="T1730" s="424">
        <f t="shared" si="930"/>
        <v>4</v>
      </c>
      <c r="U1730" s="424">
        <f t="shared" si="930"/>
        <v>56</v>
      </c>
      <c r="V1730" s="424">
        <f t="shared" si="930"/>
        <v>264</v>
      </c>
      <c r="W1730" s="424">
        <f t="shared" si="930"/>
        <v>379</v>
      </c>
      <c r="X1730" s="424">
        <f t="shared" si="930"/>
        <v>4</v>
      </c>
      <c r="Y1730" s="424">
        <f t="shared" si="930"/>
        <v>61</v>
      </c>
      <c r="Z1730" s="424">
        <f t="shared" si="930"/>
        <v>264</v>
      </c>
      <c r="AA1730" s="424">
        <f t="shared" si="930"/>
        <v>4856</v>
      </c>
      <c r="AB1730" s="573"/>
      <c r="AC1730" s="1057">
        <f>SUM(AC1719:AC1729)</f>
        <v>156</v>
      </c>
      <c r="AD1730" s="1057">
        <f t="shared" ref="AD1730:AY1730" si="931">SUM(AD1719:AD1729)</f>
        <v>141</v>
      </c>
      <c r="AE1730" s="1057">
        <f t="shared" si="931"/>
        <v>46</v>
      </c>
      <c r="AF1730" s="1057">
        <f t="shared" si="931"/>
        <v>0</v>
      </c>
      <c r="AG1730" s="1057">
        <f t="shared" si="931"/>
        <v>142</v>
      </c>
      <c r="AH1730" s="1057">
        <f t="shared" si="931"/>
        <v>15</v>
      </c>
      <c r="AI1730" s="1057">
        <f t="shared" si="931"/>
        <v>130</v>
      </c>
      <c r="AJ1730" s="1057">
        <f t="shared" si="931"/>
        <v>0</v>
      </c>
      <c r="AK1730" s="1057">
        <f t="shared" si="931"/>
        <v>26</v>
      </c>
      <c r="AL1730" s="1057">
        <f t="shared" si="931"/>
        <v>17</v>
      </c>
      <c r="AM1730" s="1057">
        <f t="shared" si="931"/>
        <v>43</v>
      </c>
      <c r="AN1730" s="1057">
        <f t="shared" si="931"/>
        <v>83</v>
      </c>
      <c r="AO1730" s="1057">
        <f t="shared" si="931"/>
        <v>85</v>
      </c>
      <c r="AP1730" s="1057">
        <f t="shared" si="931"/>
        <v>0</v>
      </c>
      <c r="AQ1730" s="1057">
        <f t="shared" si="931"/>
        <v>70</v>
      </c>
      <c r="AR1730" s="1057">
        <f t="shared" si="931"/>
        <v>85</v>
      </c>
      <c r="AS1730" s="1057">
        <f t="shared" si="931"/>
        <v>0</v>
      </c>
      <c r="AT1730" s="1057">
        <f t="shared" si="931"/>
        <v>42</v>
      </c>
      <c r="AU1730" s="1057">
        <f t="shared" si="931"/>
        <v>58</v>
      </c>
      <c r="AV1730" s="1057">
        <f t="shared" si="931"/>
        <v>85</v>
      </c>
      <c r="AW1730" s="1057">
        <f t="shared" si="931"/>
        <v>0</v>
      </c>
      <c r="AX1730" s="1057">
        <f t="shared" si="931"/>
        <v>47</v>
      </c>
      <c r="AY1730" s="1057">
        <f t="shared" si="931"/>
        <v>58</v>
      </c>
      <c r="AZ1730" s="881"/>
    </row>
    <row r="1731" spans="2:52" ht="12" hidden="1" customHeight="1" x14ac:dyDescent="0.2"/>
    <row r="1732" spans="2:52" ht="12" hidden="1" customHeight="1" x14ac:dyDescent="0.2"/>
    <row r="1733" spans="2:52" ht="25.5" hidden="1" customHeight="1" x14ac:dyDescent="0.2">
      <c r="B1733" s="791" t="s">
        <v>1173</v>
      </c>
      <c r="C1733" s="89"/>
      <c r="D1733" s="99" t="s">
        <v>1164</v>
      </c>
      <c r="E1733" s="99" t="s">
        <v>1165</v>
      </c>
      <c r="F1733" s="99" t="s">
        <v>1166</v>
      </c>
      <c r="G1733" s="99" t="s">
        <v>1167</v>
      </c>
      <c r="H1733" s="99" t="s">
        <v>1168</v>
      </c>
      <c r="I1733" s="99" t="s">
        <v>1169</v>
      </c>
      <c r="J1733" s="99" t="s">
        <v>1170</v>
      </c>
      <c r="K1733" s="99" t="s">
        <v>1171</v>
      </c>
    </row>
    <row r="1734" spans="2:52" ht="45.75" hidden="1" customHeight="1" x14ac:dyDescent="0.2">
      <c r="B1734" s="83" t="s">
        <v>410</v>
      </c>
      <c r="C1734" s="782" t="s">
        <v>1175</v>
      </c>
      <c r="D1734" s="1044" t="s">
        <v>55</v>
      </c>
      <c r="E1734" s="1044" t="s">
        <v>57</v>
      </c>
      <c r="F1734" s="1044" t="s">
        <v>58</v>
      </c>
      <c r="G1734" s="1044" t="s">
        <v>1172</v>
      </c>
      <c r="H1734" s="1044" t="s">
        <v>77</v>
      </c>
      <c r="I1734" s="1044" t="s">
        <v>62</v>
      </c>
      <c r="J1734" s="1044" t="s">
        <v>63</v>
      </c>
      <c r="K1734" s="1044" t="s">
        <v>64</v>
      </c>
      <c r="L1734" s="783" t="s">
        <v>412</v>
      </c>
      <c r="AC1734" s="1044" t="s">
        <v>55</v>
      </c>
      <c r="AD1734" s="1044" t="s">
        <v>57</v>
      </c>
      <c r="AE1734" s="1044" t="s">
        <v>58</v>
      </c>
      <c r="AF1734" s="1044" t="s">
        <v>1172</v>
      </c>
      <c r="AG1734" s="1044" t="s">
        <v>77</v>
      </c>
      <c r="AH1734" s="1044" t="s">
        <v>62</v>
      </c>
      <c r="AI1734" s="1044" t="s">
        <v>63</v>
      </c>
      <c r="AJ1734" s="1044" t="s">
        <v>64</v>
      </c>
    </row>
    <row r="1735" spans="2:52" ht="33.75" hidden="1" customHeight="1" x14ac:dyDescent="0.2">
      <c r="B1735" s="787"/>
      <c r="C1735" s="888">
        <v>45152</v>
      </c>
      <c r="D1735" s="937">
        <v>13</v>
      </c>
      <c r="E1735" s="937">
        <v>13</v>
      </c>
      <c r="F1735" s="937">
        <v>13</v>
      </c>
      <c r="G1735" s="937">
        <v>13</v>
      </c>
      <c r="H1735" s="937">
        <v>13</v>
      </c>
      <c r="I1735" s="937">
        <v>13</v>
      </c>
      <c r="J1735" s="937">
        <v>13</v>
      </c>
      <c r="K1735" s="937">
        <v>13</v>
      </c>
      <c r="L1735" s="1046">
        <f t="shared" ref="L1735:L1742" si="932">SUM(D1735:K1735)</f>
        <v>104</v>
      </c>
      <c r="AB1735" s="540"/>
      <c r="AC1735" s="793">
        <f t="shared" ref="AC1735:AC1741" si="933">D1735-D1705</f>
        <v>0</v>
      </c>
      <c r="AD1735" s="793">
        <f t="shared" ref="AD1735:AJ1735" si="934">E1735-E1705</f>
        <v>0</v>
      </c>
      <c r="AE1735" s="793">
        <f t="shared" si="934"/>
        <v>0</v>
      </c>
      <c r="AF1735" s="793">
        <f t="shared" si="934"/>
        <v>0</v>
      </c>
      <c r="AG1735" s="793">
        <f t="shared" si="934"/>
        <v>0</v>
      </c>
      <c r="AH1735" s="793">
        <f t="shared" si="934"/>
        <v>0</v>
      </c>
      <c r="AI1735" s="793">
        <f t="shared" si="934"/>
        <v>0</v>
      </c>
      <c r="AJ1735" s="793">
        <f t="shared" si="934"/>
        <v>0</v>
      </c>
    </row>
    <row r="1736" spans="2:52" ht="33.75" hidden="1" customHeight="1" x14ac:dyDescent="0.2">
      <c r="B1736" s="787"/>
      <c r="C1736" s="888">
        <v>45161</v>
      </c>
      <c r="D1736" s="937">
        <v>12</v>
      </c>
      <c r="E1736" s="937">
        <v>12</v>
      </c>
      <c r="F1736" s="937">
        <v>12</v>
      </c>
      <c r="G1736" s="937">
        <v>21</v>
      </c>
      <c r="H1736" s="937">
        <v>12</v>
      </c>
      <c r="I1736" s="937">
        <v>12</v>
      </c>
      <c r="J1736" s="937">
        <v>12</v>
      </c>
      <c r="K1736" s="937">
        <v>12</v>
      </c>
      <c r="L1736" s="1046">
        <f t="shared" si="932"/>
        <v>105</v>
      </c>
      <c r="AB1736" s="540"/>
      <c r="AC1736" s="793">
        <f t="shared" si="933"/>
        <v>0</v>
      </c>
      <c r="AD1736" s="793">
        <f t="shared" ref="AD1736:AJ1736" si="935">E1736-E1706</f>
        <v>0</v>
      </c>
      <c r="AE1736" s="793">
        <f t="shared" si="935"/>
        <v>0</v>
      </c>
      <c r="AF1736" s="793">
        <f t="shared" si="935"/>
        <v>0</v>
      </c>
      <c r="AG1736" s="793">
        <f t="shared" si="935"/>
        <v>0</v>
      </c>
      <c r="AH1736" s="793">
        <f t="shared" si="935"/>
        <v>0</v>
      </c>
      <c r="AI1736" s="793">
        <f t="shared" si="935"/>
        <v>0</v>
      </c>
      <c r="AJ1736" s="793">
        <f t="shared" si="935"/>
        <v>0</v>
      </c>
    </row>
    <row r="1737" spans="2:52" ht="33.75" hidden="1" customHeight="1" x14ac:dyDescent="0.2">
      <c r="B1737" s="787"/>
      <c r="C1737" s="888">
        <v>45169</v>
      </c>
      <c r="D1737" s="937">
        <v>10</v>
      </c>
      <c r="E1737" s="937">
        <v>10</v>
      </c>
      <c r="F1737" s="937">
        <v>10</v>
      </c>
      <c r="G1737" s="937">
        <v>10</v>
      </c>
      <c r="H1737" s="937">
        <v>10</v>
      </c>
      <c r="I1737" s="937">
        <v>10</v>
      </c>
      <c r="J1737" s="937">
        <v>10</v>
      </c>
      <c r="K1737" s="937">
        <v>10</v>
      </c>
      <c r="L1737" s="1046">
        <f t="shared" si="932"/>
        <v>80</v>
      </c>
      <c r="AB1737" s="540"/>
      <c r="AC1737" s="793">
        <f t="shared" si="933"/>
        <v>0</v>
      </c>
      <c r="AD1737" s="793">
        <f t="shared" ref="AD1737:AJ1737" si="936">E1737-E1707</f>
        <v>0</v>
      </c>
      <c r="AE1737" s="793">
        <f t="shared" si="936"/>
        <v>0</v>
      </c>
      <c r="AF1737" s="793">
        <f t="shared" si="936"/>
        <v>0</v>
      </c>
      <c r="AG1737" s="793">
        <f t="shared" si="936"/>
        <v>0</v>
      </c>
      <c r="AH1737" s="793">
        <f t="shared" si="936"/>
        <v>0</v>
      </c>
      <c r="AI1737" s="793">
        <f t="shared" si="936"/>
        <v>0</v>
      </c>
      <c r="AJ1737" s="793">
        <f t="shared" si="936"/>
        <v>0</v>
      </c>
    </row>
    <row r="1738" spans="2:52" ht="33.75" hidden="1" customHeight="1" x14ac:dyDescent="0.2">
      <c r="B1738" s="787"/>
      <c r="C1738" s="888">
        <v>45176</v>
      </c>
      <c r="D1738" s="937">
        <v>6</v>
      </c>
      <c r="E1738" s="937">
        <v>6</v>
      </c>
      <c r="F1738" s="937">
        <v>6</v>
      </c>
      <c r="G1738" s="937">
        <v>6</v>
      </c>
      <c r="H1738" s="937">
        <v>6</v>
      </c>
      <c r="I1738" s="937">
        <v>6</v>
      </c>
      <c r="J1738" s="937">
        <v>6</v>
      </c>
      <c r="K1738" s="937">
        <v>6</v>
      </c>
      <c r="L1738" s="1046">
        <f t="shared" si="932"/>
        <v>48</v>
      </c>
      <c r="AB1738" s="540"/>
      <c r="AC1738" s="793">
        <f t="shared" si="933"/>
        <v>0</v>
      </c>
      <c r="AD1738" s="793">
        <f t="shared" ref="AD1738:AJ1738" si="937">E1738-E1708</f>
        <v>0</v>
      </c>
      <c r="AE1738" s="793">
        <f t="shared" si="937"/>
        <v>0</v>
      </c>
      <c r="AF1738" s="793">
        <f t="shared" si="937"/>
        <v>0</v>
      </c>
      <c r="AG1738" s="793">
        <f t="shared" si="937"/>
        <v>0</v>
      </c>
      <c r="AH1738" s="793">
        <f t="shared" si="937"/>
        <v>0</v>
      </c>
      <c r="AI1738" s="793">
        <f t="shared" si="937"/>
        <v>0</v>
      </c>
      <c r="AJ1738" s="793">
        <f t="shared" si="937"/>
        <v>0</v>
      </c>
    </row>
    <row r="1739" spans="2:52" ht="33.75" hidden="1" customHeight="1" x14ac:dyDescent="0.2">
      <c r="B1739" s="787"/>
      <c r="C1739" s="888">
        <v>45188</v>
      </c>
      <c r="D1739" s="937">
        <v>6</v>
      </c>
      <c r="E1739" s="937">
        <v>6</v>
      </c>
      <c r="F1739" s="937">
        <v>6</v>
      </c>
      <c r="G1739" s="937">
        <v>6</v>
      </c>
      <c r="H1739" s="937">
        <v>6</v>
      </c>
      <c r="I1739" s="937">
        <v>6</v>
      </c>
      <c r="J1739" s="937">
        <v>6</v>
      </c>
      <c r="K1739" s="937">
        <v>6</v>
      </c>
      <c r="L1739" s="1046">
        <f t="shared" si="932"/>
        <v>48</v>
      </c>
      <c r="AB1739" s="540"/>
      <c r="AC1739" s="793">
        <f t="shared" si="933"/>
        <v>0</v>
      </c>
      <c r="AD1739" s="793">
        <f t="shared" ref="AD1739:AJ1739" si="938">E1739-E1709</f>
        <v>0</v>
      </c>
      <c r="AE1739" s="793">
        <f t="shared" si="938"/>
        <v>0</v>
      </c>
      <c r="AF1739" s="793">
        <f t="shared" si="938"/>
        <v>0</v>
      </c>
      <c r="AG1739" s="793">
        <f t="shared" si="938"/>
        <v>0</v>
      </c>
      <c r="AH1739" s="793">
        <f t="shared" si="938"/>
        <v>0</v>
      </c>
      <c r="AI1739" s="793">
        <f t="shared" si="938"/>
        <v>0</v>
      </c>
      <c r="AJ1739" s="793">
        <f t="shared" si="938"/>
        <v>0</v>
      </c>
    </row>
    <row r="1740" spans="2:52" ht="33.75" hidden="1" customHeight="1" x14ac:dyDescent="0.2">
      <c r="B1740" s="787"/>
      <c r="C1740" s="888">
        <v>45196</v>
      </c>
      <c r="D1740" s="937">
        <v>4</v>
      </c>
      <c r="E1740" s="937">
        <v>4</v>
      </c>
      <c r="F1740" s="937">
        <v>4</v>
      </c>
      <c r="G1740" s="937">
        <v>4</v>
      </c>
      <c r="H1740" s="937">
        <v>4</v>
      </c>
      <c r="I1740" s="937">
        <v>4</v>
      </c>
      <c r="J1740" s="937">
        <v>4</v>
      </c>
      <c r="K1740" s="937">
        <v>4</v>
      </c>
      <c r="L1740" s="1046">
        <f t="shared" si="932"/>
        <v>32</v>
      </c>
      <c r="AB1740" s="540"/>
      <c r="AC1740" s="793">
        <f t="shared" si="933"/>
        <v>0</v>
      </c>
      <c r="AD1740" s="793">
        <f t="shared" ref="AD1740:AJ1740" si="939">E1740-E1710</f>
        <v>0</v>
      </c>
      <c r="AE1740" s="793">
        <f t="shared" si="939"/>
        <v>0</v>
      </c>
      <c r="AF1740" s="793">
        <f t="shared" si="939"/>
        <v>0</v>
      </c>
      <c r="AG1740" s="793">
        <f t="shared" si="939"/>
        <v>0</v>
      </c>
      <c r="AH1740" s="793">
        <f t="shared" si="939"/>
        <v>0</v>
      </c>
      <c r="AI1740" s="793">
        <f t="shared" si="939"/>
        <v>0</v>
      </c>
      <c r="AJ1740" s="793">
        <f t="shared" si="939"/>
        <v>0</v>
      </c>
    </row>
    <row r="1741" spans="2:52" ht="33.75" hidden="1" customHeight="1" x14ac:dyDescent="0.2">
      <c r="B1741" s="849"/>
      <c r="C1741" s="888">
        <v>45205</v>
      </c>
      <c r="D1741" s="937">
        <v>5</v>
      </c>
      <c r="E1741" s="937">
        <v>5</v>
      </c>
      <c r="F1741" s="937">
        <v>5</v>
      </c>
      <c r="G1741" s="937">
        <v>5</v>
      </c>
      <c r="H1741" s="937">
        <v>5</v>
      </c>
      <c r="I1741" s="937">
        <v>5</v>
      </c>
      <c r="J1741" s="937">
        <v>5</v>
      </c>
      <c r="K1741" s="937">
        <v>5</v>
      </c>
      <c r="L1741" s="1046">
        <f t="shared" si="932"/>
        <v>40</v>
      </c>
      <c r="AB1741" s="540"/>
      <c r="AC1741" s="793">
        <f t="shared" si="933"/>
        <v>0</v>
      </c>
      <c r="AD1741" s="793">
        <f t="shared" ref="AD1741:AJ1741" si="940">E1741-E1711</f>
        <v>0</v>
      </c>
      <c r="AE1741" s="793">
        <f t="shared" si="940"/>
        <v>0</v>
      </c>
      <c r="AF1741" s="793">
        <f t="shared" si="940"/>
        <v>0</v>
      </c>
      <c r="AG1741" s="793">
        <f t="shared" si="940"/>
        <v>0</v>
      </c>
      <c r="AH1741" s="793">
        <f t="shared" si="940"/>
        <v>0</v>
      </c>
      <c r="AI1741" s="793">
        <f t="shared" si="940"/>
        <v>0</v>
      </c>
      <c r="AJ1741" s="793">
        <f t="shared" si="940"/>
        <v>0</v>
      </c>
    </row>
    <row r="1742" spans="2:52" ht="33.75" hidden="1" customHeight="1" x14ac:dyDescent="0.2">
      <c r="B1742" s="849"/>
      <c r="C1742" s="888">
        <v>45237</v>
      </c>
      <c r="D1742" s="943">
        <v>9</v>
      </c>
      <c r="E1742" s="943">
        <v>9</v>
      </c>
      <c r="F1742" s="943">
        <v>9</v>
      </c>
      <c r="G1742" s="943">
        <v>9</v>
      </c>
      <c r="H1742" s="943">
        <v>9</v>
      </c>
      <c r="I1742" s="943">
        <v>9</v>
      </c>
      <c r="J1742" s="943">
        <v>9</v>
      </c>
      <c r="K1742" s="943">
        <v>9</v>
      </c>
      <c r="L1742" s="1046">
        <f t="shared" si="932"/>
        <v>72</v>
      </c>
      <c r="AB1742" s="540" t="s">
        <v>715</v>
      </c>
      <c r="AC1742" s="793">
        <f>D1742</f>
        <v>9</v>
      </c>
      <c r="AD1742" s="793">
        <f t="shared" ref="AD1742:AJ1742" si="941">E1742</f>
        <v>9</v>
      </c>
      <c r="AE1742" s="793">
        <f t="shared" si="941"/>
        <v>9</v>
      </c>
      <c r="AF1742" s="793">
        <f t="shared" si="941"/>
        <v>9</v>
      </c>
      <c r="AG1742" s="793">
        <f t="shared" si="941"/>
        <v>9</v>
      </c>
      <c r="AH1742" s="793">
        <f t="shared" si="941"/>
        <v>9</v>
      </c>
      <c r="AI1742" s="793">
        <f t="shared" si="941"/>
        <v>9</v>
      </c>
      <c r="AJ1742" s="793">
        <f t="shared" si="941"/>
        <v>9</v>
      </c>
    </row>
    <row r="1743" spans="2:52" ht="33.75" hidden="1" customHeight="1" x14ac:dyDescent="0.2">
      <c r="B1743" s="1898" t="s">
        <v>412</v>
      </c>
      <c r="C1743" s="1898"/>
      <c r="D1743" s="1048">
        <f t="shared" ref="D1743:L1743" si="942">SUM(D1735:D1742)</f>
        <v>65</v>
      </c>
      <c r="E1743" s="1048">
        <f t="shared" si="942"/>
        <v>65</v>
      </c>
      <c r="F1743" s="1048">
        <f t="shared" si="942"/>
        <v>65</v>
      </c>
      <c r="G1743" s="1048">
        <f t="shared" si="942"/>
        <v>74</v>
      </c>
      <c r="H1743" s="1048">
        <f t="shared" si="942"/>
        <v>65</v>
      </c>
      <c r="I1743" s="1048">
        <f t="shared" si="942"/>
        <v>65</v>
      </c>
      <c r="J1743" s="1048">
        <f t="shared" si="942"/>
        <v>65</v>
      </c>
      <c r="K1743" s="1048">
        <f t="shared" si="942"/>
        <v>65</v>
      </c>
      <c r="L1743" s="1048">
        <f t="shared" si="942"/>
        <v>529</v>
      </c>
      <c r="AC1743" s="852">
        <f t="shared" ref="AC1743:AJ1743" si="943">SUM(AC1737:AC1742)</f>
        <v>9</v>
      </c>
      <c r="AD1743" s="852">
        <f t="shared" si="943"/>
        <v>9</v>
      </c>
      <c r="AE1743" s="852">
        <f t="shared" si="943"/>
        <v>9</v>
      </c>
      <c r="AF1743" s="852">
        <f t="shared" si="943"/>
        <v>9</v>
      </c>
      <c r="AG1743" s="852">
        <f t="shared" si="943"/>
        <v>9</v>
      </c>
      <c r="AH1743" s="852">
        <f t="shared" si="943"/>
        <v>9</v>
      </c>
      <c r="AI1743" s="852">
        <f t="shared" si="943"/>
        <v>9</v>
      </c>
      <c r="AJ1743" s="852">
        <f t="shared" si="943"/>
        <v>9</v>
      </c>
    </row>
    <row r="1744" spans="2:52" ht="12" hidden="1" customHeight="1" x14ac:dyDescent="0.2"/>
    <row r="1745" spans="2:52" ht="12" hidden="1" customHeight="1" x14ac:dyDescent="0.2"/>
    <row r="1746" spans="2:52" ht="28.2" hidden="1" x14ac:dyDescent="0.2">
      <c r="B1746" s="726" t="s">
        <v>1576</v>
      </c>
      <c r="I1746" s="654"/>
      <c r="AB1746" s="654"/>
    </row>
    <row r="1747" spans="2:52" ht="12" hidden="1" customHeight="1" x14ac:dyDescent="0.2">
      <c r="AB1747" s="541"/>
    </row>
    <row r="1748" spans="2:52" ht="25.8" hidden="1" x14ac:dyDescent="0.2">
      <c r="B1748" s="792" t="s">
        <v>413</v>
      </c>
      <c r="C1748" s="89"/>
      <c r="D1748" s="1004" t="s">
        <v>414</v>
      </c>
      <c r="E1748" s="1004" t="s">
        <v>6</v>
      </c>
      <c r="F1748" s="1004" t="s">
        <v>262</v>
      </c>
      <c r="G1748" s="1004" t="s">
        <v>435</v>
      </c>
      <c r="H1748" s="1004" t="s">
        <v>7</v>
      </c>
      <c r="I1748" s="1004" t="s">
        <v>8</v>
      </c>
      <c r="J1748" s="1005" t="s">
        <v>22</v>
      </c>
      <c r="K1748" s="1004" t="s">
        <v>23</v>
      </c>
      <c r="L1748" s="1004" t="s">
        <v>24</v>
      </c>
      <c r="M1748" s="1004" t="s">
        <v>9</v>
      </c>
      <c r="N1748" s="1004" t="s">
        <v>415</v>
      </c>
      <c r="O1748" s="1004" t="s">
        <v>20</v>
      </c>
      <c r="P1748" s="1004" t="s">
        <v>10</v>
      </c>
      <c r="Q1748" s="1004" t="s">
        <v>436</v>
      </c>
      <c r="R1748" s="1004" t="s">
        <v>12</v>
      </c>
      <c r="S1748" s="1004" t="s">
        <v>11</v>
      </c>
      <c r="T1748" s="1004" t="s">
        <v>437</v>
      </c>
      <c r="U1748" s="1004" t="s">
        <v>13</v>
      </c>
      <c r="V1748" s="1004" t="s">
        <v>14</v>
      </c>
      <c r="W1748" s="1004" t="s">
        <v>416</v>
      </c>
      <c r="X1748" s="1004" t="s">
        <v>1064</v>
      </c>
      <c r="Y1748" s="1004" t="s">
        <v>15</v>
      </c>
      <c r="Z1748" s="1004" t="s">
        <v>16</v>
      </c>
      <c r="AA1748" s="87"/>
      <c r="AB1748" s="540"/>
      <c r="AC1748" s="790" t="s">
        <v>409</v>
      </c>
      <c r="AD1748" s="81"/>
      <c r="AE1748" s="81"/>
      <c r="AF1748" s="81"/>
      <c r="AG1748" s="81"/>
      <c r="AH1748" s="81"/>
      <c r="AI1748" s="81"/>
      <c r="AJ1748" s="81"/>
      <c r="AK1748" s="81"/>
      <c r="AL1748" s="81"/>
      <c r="AM1748" s="81"/>
      <c r="AN1748" s="81"/>
      <c r="AO1748" s="81"/>
      <c r="AP1748" s="81"/>
      <c r="AQ1748" s="81"/>
      <c r="AR1748" s="81"/>
      <c r="AS1748" s="81"/>
      <c r="AT1748" s="81"/>
      <c r="AU1748" s="81"/>
      <c r="AV1748" s="81"/>
    </row>
    <row r="1749" spans="2:52" ht="53.25" hidden="1" customHeight="1" x14ac:dyDescent="0.2">
      <c r="B1749" s="83" t="s">
        <v>410</v>
      </c>
      <c r="C1749" s="83" t="s">
        <v>1174</v>
      </c>
      <c r="D1749" s="1039" t="s">
        <v>1066</v>
      </c>
      <c r="E1749" s="1040" t="s">
        <v>57</v>
      </c>
      <c r="F1749" s="1041" t="s">
        <v>263</v>
      </c>
      <c r="G1749" s="1042" t="s">
        <v>340</v>
      </c>
      <c r="H1749" s="1040" t="s">
        <v>58</v>
      </c>
      <c r="I1749" s="1042" t="s">
        <v>59</v>
      </c>
      <c r="J1749" s="1043" t="s">
        <v>79</v>
      </c>
      <c r="K1749" s="1041" t="s">
        <v>80</v>
      </c>
      <c r="L1749" s="1042" t="s">
        <v>81</v>
      </c>
      <c r="M1749" s="1040" t="s">
        <v>60</v>
      </c>
      <c r="N1749" s="1042" t="s">
        <v>61</v>
      </c>
      <c r="O1749" s="1039" t="s">
        <v>77</v>
      </c>
      <c r="P1749" s="1040" t="s">
        <v>62</v>
      </c>
      <c r="Q1749" s="1041" t="s">
        <v>349</v>
      </c>
      <c r="R1749" s="1042" t="s">
        <v>65</v>
      </c>
      <c r="S1749" s="1040" t="s">
        <v>63</v>
      </c>
      <c r="T1749" s="1041" t="s">
        <v>350</v>
      </c>
      <c r="U1749" s="1041" t="s">
        <v>66</v>
      </c>
      <c r="V1749" s="1042" t="s">
        <v>67</v>
      </c>
      <c r="W1749" s="1040" t="s">
        <v>64</v>
      </c>
      <c r="X1749" s="1041" t="s">
        <v>351</v>
      </c>
      <c r="Y1749" s="1041" t="s">
        <v>68</v>
      </c>
      <c r="Z1749" s="1042" t="s">
        <v>69</v>
      </c>
      <c r="AA1749" s="784" t="s">
        <v>412</v>
      </c>
      <c r="AB1749" s="188"/>
      <c r="AC1749" s="1039" t="s">
        <v>1066</v>
      </c>
      <c r="AD1749" s="1040" t="s">
        <v>57</v>
      </c>
      <c r="AE1749" s="1041" t="s">
        <v>263</v>
      </c>
      <c r="AF1749" s="1042" t="s">
        <v>340</v>
      </c>
      <c r="AG1749" s="1040" t="s">
        <v>58</v>
      </c>
      <c r="AH1749" s="1042" t="s">
        <v>59</v>
      </c>
      <c r="AI1749" s="1043" t="s">
        <v>79</v>
      </c>
      <c r="AJ1749" s="1041" t="s">
        <v>80</v>
      </c>
      <c r="AK1749" s="1042" t="s">
        <v>81</v>
      </c>
      <c r="AL1749" s="1040" t="s">
        <v>60</v>
      </c>
      <c r="AM1749" s="1042" t="s">
        <v>61</v>
      </c>
      <c r="AN1749" s="1039" t="s">
        <v>77</v>
      </c>
      <c r="AO1749" s="1040" t="s">
        <v>62</v>
      </c>
      <c r="AP1749" s="1041" t="s">
        <v>349</v>
      </c>
      <c r="AQ1749" s="1042" t="s">
        <v>65</v>
      </c>
      <c r="AR1749" s="1040" t="s">
        <v>63</v>
      </c>
      <c r="AS1749" s="1041" t="s">
        <v>350</v>
      </c>
      <c r="AT1749" s="1041" t="s">
        <v>66</v>
      </c>
      <c r="AU1749" s="1042" t="s">
        <v>67</v>
      </c>
      <c r="AV1749" s="1040" t="s">
        <v>64</v>
      </c>
      <c r="AW1749" s="1041" t="s">
        <v>351</v>
      </c>
      <c r="AX1749" s="1041" t="s">
        <v>68</v>
      </c>
      <c r="AY1749" s="1042" t="s">
        <v>69</v>
      </c>
    </row>
    <row r="1750" spans="2:52" ht="33.75" hidden="1" customHeight="1" x14ac:dyDescent="0.2">
      <c r="B1750" s="787"/>
      <c r="C1750" s="788">
        <v>45176</v>
      </c>
      <c r="D1750" s="997">
        <v>55</v>
      </c>
      <c r="E1750" s="998">
        <v>55</v>
      </c>
      <c r="F1750" s="995">
        <v>0</v>
      </c>
      <c r="G1750" s="999">
        <v>0</v>
      </c>
      <c r="H1750" s="998">
        <v>55</v>
      </c>
      <c r="I1750" s="999">
        <v>0</v>
      </c>
      <c r="J1750" s="998">
        <v>32</v>
      </c>
      <c r="K1750" s="995">
        <v>0</v>
      </c>
      <c r="L1750" s="999">
        <v>20</v>
      </c>
      <c r="M1750" s="998">
        <v>0</v>
      </c>
      <c r="N1750" s="999">
        <v>6</v>
      </c>
      <c r="O1750" s="997">
        <v>33</v>
      </c>
      <c r="P1750" s="998">
        <v>33</v>
      </c>
      <c r="Q1750" s="995">
        <v>0</v>
      </c>
      <c r="R1750" s="999">
        <v>11</v>
      </c>
      <c r="S1750" s="998">
        <v>33</v>
      </c>
      <c r="T1750" s="995">
        <v>0</v>
      </c>
      <c r="U1750" s="995">
        <v>0</v>
      </c>
      <c r="V1750" s="999">
        <v>11</v>
      </c>
      <c r="W1750" s="998">
        <v>33</v>
      </c>
      <c r="X1750" s="995">
        <v>0</v>
      </c>
      <c r="Y1750" s="995">
        <v>0</v>
      </c>
      <c r="Z1750" s="999">
        <v>8</v>
      </c>
      <c r="AA1750" s="848">
        <v>385</v>
      </c>
      <c r="AB1750" s="540"/>
      <c r="AC1750" s="1056">
        <f t="shared" ref="AC1750:AC1756" si="944">D1750-D1723</f>
        <v>0</v>
      </c>
      <c r="AD1750" s="1056">
        <f t="shared" ref="AD1750:AY1750" si="945">E1750-E1723</f>
        <v>0</v>
      </c>
      <c r="AE1750" s="1056">
        <f t="shared" si="945"/>
        <v>0</v>
      </c>
      <c r="AF1750" s="1056">
        <f t="shared" si="945"/>
        <v>0</v>
      </c>
      <c r="AG1750" s="1056">
        <f t="shared" si="945"/>
        <v>0</v>
      </c>
      <c r="AH1750" s="1056">
        <f t="shared" si="945"/>
        <v>0</v>
      </c>
      <c r="AI1750" s="1056">
        <f t="shared" si="945"/>
        <v>0</v>
      </c>
      <c r="AJ1750" s="1056">
        <f t="shared" si="945"/>
        <v>0</v>
      </c>
      <c r="AK1750" s="1056">
        <f t="shared" si="945"/>
        <v>0</v>
      </c>
      <c r="AL1750" s="1056">
        <f t="shared" si="945"/>
        <v>0</v>
      </c>
      <c r="AM1750" s="1056">
        <f t="shared" si="945"/>
        <v>0</v>
      </c>
      <c r="AN1750" s="1056">
        <f t="shared" si="945"/>
        <v>0</v>
      </c>
      <c r="AO1750" s="1056">
        <f t="shared" si="945"/>
        <v>0</v>
      </c>
      <c r="AP1750" s="1056">
        <f t="shared" si="945"/>
        <v>0</v>
      </c>
      <c r="AQ1750" s="1056">
        <f t="shared" si="945"/>
        <v>0</v>
      </c>
      <c r="AR1750" s="1056">
        <f t="shared" si="945"/>
        <v>0</v>
      </c>
      <c r="AS1750" s="1056">
        <f t="shared" si="945"/>
        <v>0</v>
      </c>
      <c r="AT1750" s="1056">
        <f t="shared" si="945"/>
        <v>0</v>
      </c>
      <c r="AU1750" s="1056">
        <f t="shared" si="945"/>
        <v>0</v>
      </c>
      <c r="AV1750" s="1056">
        <f t="shared" si="945"/>
        <v>0</v>
      </c>
      <c r="AW1750" s="1056">
        <f t="shared" si="945"/>
        <v>0</v>
      </c>
      <c r="AX1750" s="1056">
        <f t="shared" si="945"/>
        <v>0</v>
      </c>
      <c r="AY1750" s="1056">
        <f t="shared" si="945"/>
        <v>0</v>
      </c>
    </row>
    <row r="1751" spans="2:52" ht="33.75" hidden="1" customHeight="1" x14ac:dyDescent="0.2">
      <c r="B1751" s="787"/>
      <c r="C1751" s="788">
        <v>45188</v>
      </c>
      <c r="D1751" s="997">
        <v>50</v>
      </c>
      <c r="E1751" s="998">
        <v>49</v>
      </c>
      <c r="F1751" s="995">
        <v>21</v>
      </c>
      <c r="G1751" s="999">
        <v>0</v>
      </c>
      <c r="H1751" s="998">
        <v>48</v>
      </c>
      <c r="I1751" s="999">
        <v>0</v>
      </c>
      <c r="J1751" s="998">
        <v>34</v>
      </c>
      <c r="K1751" s="995">
        <v>4</v>
      </c>
      <c r="L1751" s="999">
        <v>10</v>
      </c>
      <c r="M1751" s="998">
        <v>0</v>
      </c>
      <c r="N1751" s="999">
        <v>19</v>
      </c>
      <c r="O1751" s="997">
        <v>33</v>
      </c>
      <c r="P1751" s="998">
        <v>34</v>
      </c>
      <c r="Q1751" s="995">
        <v>0</v>
      </c>
      <c r="R1751" s="999">
        <v>32</v>
      </c>
      <c r="S1751" s="998">
        <v>35</v>
      </c>
      <c r="T1751" s="995">
        <v>0</v>
      </c>
      <c r="U1751" s="995">
        <v>17</v>
      </c>
      <c r="V1751" s="999">
        <v>32</v>
      </c>
      <c r="W1751" s="998">
        <v>35</v>
      </c>
      <c r="X1751" s="995">
        <v>0</v>
      </c>
      <c r="Y1751" s="995">
        <v>22</v>
      </c>
      <c r="Z1751" s="999">
        <v>32</v>
      </c>
      <c r="AA1751" s="848">
        <v>507</v>
      </c>
      <c r="AB1751" s="540"/>
      <c r="AC1751" s="1056">
        <f t="shared" si="944"/>
        <v>0</v>
      </c>
      <c r="AD1751" s="1056">
        <f t="shared" ref="AD1751:AY1751" si="946">E1751-E1724</f>
        <v>0</v>
      </c>
      <c r="AE1751" s="1056">
        <f t="shared" si="946"/>
        <v>0</v>
      </c>
      <c r="AF1751" s="1056">
        <f t="shared" si="946"/>
        <v>0</v>
      </c>
      <c r="AG1751" s="1056">
        <f t="shared" si="946"/>
        <v>0</v>
      </c>
      <c r="AH1751" s="1056">
        <f t="shared" si="946"/>
        <v>0</v>
      </c>
      <c r="AI1751" s="1056">
        <f t="shared" si="946"/>
        <v>0</v>
      </c>
      <c r="AJ1751" s="1056">
        <f t="shared" si="946"/>
        <v>0</v>
      </c>
      <c r="AK1751" s="1056">
        <f t="shared" si="946"/>
        <v>0</v>
      </c>
      <c r="AL1751" s="1056">
        <f t="shared" si="946"/>
        <v>0</v>
      </c>
      <c r="AM1751" s="1056">
        <f t="shared" si="946"/>
        <v>0</v>
      </c>
      <c r="AN1751" s="1056">
        <f t="shared" si="946"/>
        <v>0</v>
      </c>
      <c r="AO1751" s="1056">
        <f t="shared" si="946"/>
        <v>0</v>
      </c>
      <c r="AP1751" s="1056">
        <f t="shared" si="946"/>
        <v>0</v>
      </c>
      <c r="AQ1751" s="1056">
        <f t="shared" si="946"/>
        <v>0</v>
      </c>
      <c r="AR1751" s="1056">
        <f t="shared" si="946"/>
        <v>0</v>
      </c>
      <c r="AS1751" s="1056">
        <f t="shared" si="946"/>
        <v>0</v>
      </c>
      <c r="AT1751" s="1056">
        <f t="shared" si="946"/>
        <v>0</v>
      </c>
      <c r="AU1751" s="1056">
        <f t="shared" si="946"/>
        <v>0</v>
      </c>
      <c r="AV1751" s="1056">
        <f t="shared" si="946"/>
        <v>0</v>
      </c>
      <c r="AW1751" s="1056">
        <f t="shared" si="946"/>
        <v>0</v>
      </c>
      <c r="AX1751" s="1056">
        <f t="shared" si="946"/>
        <v>0</v>
      </c>
      <c r="AY1751" s="1056">
        <f t="shared" si="946"/>
        <v>0</v>
      </c>
    </row>
    <row r="1752" spans="2:52" ht="33.75" hidden="1" customHeight="1" x14ac:dyDescent="0.2">
      <c r="B1752" s="787"/>
      <c r="C1752" s="788">
        <v>45196</v>
      </c>
      <c r="D1752" s="997">
        <v>55</v>
      </c>
      <c r="E1752" s="998">
        <v>55</v>
      </c>
      <c r="F1752" s="995">
        <v>0</v>
      </c>
      <c r="G1752" s="999">
        <v>0</v>
      </c>
      <c r="H1752" s="998">
        <v>55</v>
      </c>
      <c r="I1752" s="999">
        <v>0</v>
      </c>
      <c r="J1752" s="998">
        <v>40</v>
      </c>
      <c r="K1752" s="995">
        <v>6</v>
      </c>
      <c r="L1752" s="999">
        <v>13</v>
      </c>
      <c r="M1752" s="998">
        <v>0</v>
      </c>
      <c r="N1752" s="999">
        <v>18</v>
      </c>
      <c r="O1752" s="997">
        <v>40</v>
      </c>
      <c r="P1752" s="998">
        <v>46</v>
      </c>
      <c r="Q1752" s="995">
        <v>0</v>
      </c>
      <c r="R1752" s="999">
        <v>15</v>
      </c>
      <c r="S1752" s="998">
        <v>46</v>
      </c>
      <c r="T1752" s="995">
        <v>0</v>
      </c>
      <c r="U1752" s="995">
        <v>0</v>
      </c>
      <c r="V1752" s="999">
        <v>15</v>
      </c>
      <c r="W1752" s="998">
        <v>46</v>
      </c>
      <c r="X1752" s="995">
        <v>0</v>
      </c>
      <c r="Y1752" s="995">
        <v>0</v>
      </c>
      <c r="Z1752" s="999">
        <v>15</v>
      </c>
      <c r="AA1752" s="848">
        <v>465</v>
      </c>
      <c r="AB1752" s="540"/>
      <c r="AC1752" s="1056">
        <f t="shared" si="944"/>
        <v>0</v>
      </c>
      <c r="AD1752" s="1056">
        <f t="shared" ref="AD1752:AY1752" si="947">E1752-E1725</f>
        <v>0</v>
      </c>
      <c r="AE1752" s="1056">
        <f t="shared" si="947"/>
        <v>0</v>
      </c>
      <c r="AF1752" s="1056">
        <f t="shared" si="947"/>
        <v>0</v>
      </c>
      <c r="AG1752" s="1056">
        <f t="shared" si="947"/>
        <v>0</v>
      </c>
      <c r="AH1752" s="1056">
        <f t="shared" si="947"/>
        <v>0</v>
      </c>
      <c r="AI1752" s="1056">
        <f t="shared" si="947"/>
        <v>0</v>
      </c>
      <c r="AJ1752" s="1056">
        <f t="shared" si="947"/>
        <v>0</v>
      </c>
      <c r="AK1752" s="1056">
        <f t="shared" si="947"/>
        <v>0</v>
      </c>
      <c r="AL1752" s="1056">
        <f t="shared" si="947"/>
        <v>0</v>
      </c>
      <c r="AM1752" s="1056">
        <f t="shared" si="947"/>
        <v>0</v>
      </c>
      <c r="AN1752" s="1056">
        <f t="shared" si="947"/>
        <v>0</v>
      </c>
      <c r="AO1752" s="1056">
        <f t="shared" si="947"/>
        <v>0</v>
      </c>
      <c r="AP1752" s="1056">
        <f t="shared" si="947"/>
        <v>0</v>
      </c>
      <c r="AQ1752" s="1056">
        <f t="shared" si="947"/>
        <v>0</v>
      </c>
      <c r="AR1752" s="1056">
        <f t="shared" si="947"/>
        <v>0</v>
      </c>
      <c r="AS1752" s="1056">
        <f t="shared" si="947"/>
        <v>0</v>
      </c>
      <c r="AT1752" s="1056">
        <f t="shared" si="947"/>
        <v>0</v>
      </c>
      <c r="AU1752" s="1056">
        <f t="shared" si="947"/>
        <v>0</v>
      </c>
      <c r="AV1752" s="1056">
        <f t="shared" si="947"/>
        <v>0</v>
      </c>
      <c r="AW1752" s="1056">
        <f t="shared" si="947"/>
        <v>0</v>
      </c>
      <c r="AX1752" s="1056">
        <f t="shared" si="947"/>
        <v>0</v>
      </c>
      <c r="AY1752" s="1056">
        <f t="shared" si="947"/>
        <v>0</v>
      </c>
    </row>
    <row r="1753" spans="2:52" ht="33.75" hidden="1" customHeight="1" x14ac:dyDescent="0.2">
      <c r="B1753" s="787"/>
      <c r="C1753" s="788">
        <v>45205</v>
      </c>
      <c r="D1753" s="997">
        <v>52</v>
      </c>
      <c r="E1753" s="998">
        <v>52</v>
      </c>
      <c r="F1753" s="995">
        <v>0</v>
      </c>
      <c r="G1753" s="999">
        <v>0</v>
      </c>
      <c r="H1753" s="998">
        <v>52</v>
      </c>
      <c r="I1753" s="999">
        <v>0</v>
      </c>
      <c r="J1753" s="998">
        <v>35</v>
      </c>
      <c r="K1753" s="995">
        <v>6</v>
      </c>
      <c r="L1753" s="999">
        <v>21</v>
      </c>
      <c r="M1753" s="998">
        <v>0</v>
      </c>
      <c r="N1753" s="999">
        <v>22</v>
      </c>
      <c r="O1753" s="997">
        <v>55</v>
      </c>
      <c r="P1753" s="998">
        <v>61</v>
      </c>
      <c r="Q1753" s="995">
        <v>0</v>
      </c>
      <c r="R1753" s="999">
        <v>16</v>
      </c>
      <c r="S1753" s="998">
        <v>61</v>
      </c>
      <c r="T1753" s="995">
        <v>0</v>
      </c>
      <c r="U1753" s="995">
        <v>0</v>
      </c>
      <c r="V1753" s="999">
        <v>16</v>
      </c>
      <c r="W1753" s="998">
        <v>61</v>
      </c>
      <c r="X1753" s="995">
        <v>0</v>
      </c>
      <c r="Y1753" s="995">
        <v>0</v>
      </c>
      <c r="Z1753" s="999">
        <v>16</v>
      </c>
      <c r="AA1753" s="848">
        <v>526</v>
      </c>
      <c r="AB1753" s="540"/>
      <c r="AC1753" s="1056">
        <f t="shared" si="944"/>
        <v>0</v>
      </c>
      <c r="AD1753" s="1056">
        <f t="shared" ref="AD1753:AY1753" si="948">E1753-E1726</f>
        <v>0</v>
      </c>
      <c r="AE1753" s="1056">
        <f t="shared" si="948"/>
        <v>0</v>
      </c>
      <c r="AF1753" s="1056">
        <f t="shared" si="948"/>
        <v>0</v>
      </c>
      <c r="AG1753" s="1056">
        <f t="shared" si="948"/>
        <v>0</v>
      </c>
      <c r="AH1753" s="1056">
        <f t="shared" si="948"/>
        <v>0</v>
      </c>
      <c r="AI1753" s="1056">
        <f t="shared" si="948"/>
        <v>0</v>
      </c>
      <c r="AJ1753" s="1056">
        <f t="shared" si="948"/>
        <v>0</v>
      </c>
      <c r="AK1753" s="1056">
        <f t="shared" si="948"/>
        <v>0</v>
      </c>
      <c r="AL1753" s="1056">
        <f t="shared" si="948"/>
        <v>0</v>
      </c>
      <c r="AM1753" s="1056">
        <f t="shared" si="948"/>
        <v>0</v>
      </c>
      <c r="AN1753" s="1056">
        <f t="shared" si="948"/>
        <v>0</v>
      </c>
      <c r="AO1753" s="1056">
        <f t="shared" si="948"/>
        <v>0</v>
      </c>
      <c r="AP1753" s="1056">
        <f t="shared" si="948"/>
        <v>0</v>
      </c>
      <c r="AQ1753" s="1056">
        <f t="shared" si="948"/>
        <v>0</v>
      </c>
      <c r="AR1753" s="1056">
        <f t="shared" si="948"/>
        <v>0</v>
      </c>
      <c r="AS1753" s="1056">
        <f t="shared" si="948"/>
        <v>0</v>
      </c>
      <c r="AT1753" s="1056">
        <f t="shared" si="948"/>
        <v>0</v>
      </c>
      <c r="AU1753" s="1056">
        <f t="shared" si="948"/>
        <v>0</v>
      </c>
      <c r="AV1753" s="1056">
        <f t="shared" si="948"/>
        <v>0</v>
      </c>
      <c r="AW1753" s="1056">
        <f t="shared" si="948"/>
        <v>0</v>
      </c>
      <c r="AX1753" s="1056">
        <f t="shared" si="948"/>
        <v>0</v>
      </c>
      <c r="AY1753" s="1056">
        <f t="shared" si="948"/>
        <v>0</v>
      </c>
    </row>
    <row r="1754" spans="2:52" ht="33.75" hidden="1" customHeight="1" x14ac:dyDescent="0.2">
      <c r="B1754" s="787"/>
      <c r="C1754" s="788">
        <v>45216</v>
      </c>
      <c r="D1754" s="997">
        <v>64</v>
      </c>
      <c r="E1754" s="998">
        <v>49</v>
      </c>
      <c r="F1754" s="995">
        <v>15</v>
      </c>
      <c r="G1754" s="999">
        <v>0</v>
      </c>
      <c r="H1754" s="998">
        <v>49</v>
      </c>
      <c r="I1754" s="999">
        <v>15</v>
      </c>
      <c r="J1754" s="998">
        <v>44</v>
      </c>
      <c r="K1754" s="995">
        <v>0</v>
      </c>
      <c r="L1754" s="999">
        <v>6</v>
      </c>
      <c r="M1754" s="998">
        <v>8</v>
      </c>
      <c r="N1754" s="999">
        <v>27</v>
      </c>
      <c r="O1754" s="997">
        <v>8</v>
      </c>
      <c r="P1754" s="998">
        <v>17</v>
      </c>
      <c r="Q1754" s="995">
        <v>0</v>
      </c>
      <c r="R1754" s="999">
        <v>32</v>
      </c>
      <c r="S1754" s="998">
        <v>17</v>
      </c>
      <c r="T1754" s="995">
        <v>0</v>
      </c>
      <c r="U1754" s="995">
        <v>5</v>
      </c>
      <c r="V1754" s="999">
        <v>27</v>
      </c>
      <c r="W1754" s="998">
        <v>17</v>
      </c>
      <c r="X1754" s="995">
        <v>0</v>
      </c>
      <c r="Y1754" s="995">
        <v>5</v>
      </c>
      <c r="Z1754" s="999">
        <v>27</v>
      </c>
      <c r="AA1754" s="848">
        <v>432</v>
      </c>
      <c r="AB1754" s="540"/>
      <c r="AC1754" s="1056">
        <f t="shared" si="944"/>
        <v>0</v>
      </c>
      <c r="AD1754" s="1056">
        <f t="shared" ref="AD1754:AY1754" si="949">E1754-E1727</f>
        <v>0</v>
      </c>
      <c r="AE1754" s="1056">
        <f t="shared" si="949"/>
        <v>0</v>
      </c>
      <c r="AF1754" s="1056">
        <f t="shared" si="949"/>
        <v>0</v>
      </c>
      <c r="AG1754" s="1056">
        <f t="shared" si="949"/>
        <v>0</v>
      </c>
      <c r="AH1754" s="1056">
        <f t="shared" si="949"/>
        <v>0</v>
      </c>
      <c r="AI1754" s="1056">
        <f t="shared" si="949"/>
        <v>0</v>
      </c>
      <c r="AJ1754" s="1056">
        <f t="shared" si="949"/>
        <v>0</v>
      </c>
      <c r="AK1754" s="1056">
        <f t="shared" si="949"/>
        <v>0</v>
      </c>
      <c r="AL1754" s="1056">
        <f t="shared" si="949"/>
        <v>0</v>
      </c>
      <c r="AM1754" s="1056">
        <f t="shared" si="949"/>
        <v>0</v>
      </c>
      <c r="AN1754" s="1056">
        <f t="shared" si="949"/>
        <v>0</v>
      </c>
      <c r="AO1754" s="1056">
        <f t="shared" si="949"/>
        <v>0</v>
      </c>
      <c r="AP1754" s="1056">
        <f t="shared" si="949"/>
        <v>0</v>
      </c>
      <c r="AQ1754" s="1056">
        <f t="shared" si="949"/>
        <v>0</v>
      </c>
      <c r="AR1754" s="1056">
        <f t="shared" si="949"/>
        <v>0</v>
      </c>
      <c r="AS1754" s="1056">
        <f t="shared" si="949"/>
        <v>0</v>
      </c>
      <c r="AT1754" s="1056">
        <f t="shared" si="949"/>
        <v>0</v>
      </c>
      <c r="AU1754" s="1056">
        <f t="shared" si="949"/>
        <v>0</v>
      </c>
      <c r="AV1754" s="1056">
        <f t="shared" si="949"/>
        <v>0</v>
      </c>
      <c r="AW1754" s="1056">
        <f t="shared" si="949"/>
        <v>0</v>
      </c>
      <c r="AX1754" s="1056">
        <f t="shared" si="949"/>
        <v>0</v>
      </c>
      <c r="AY1754" s="1056">
        <f t="shared" si="949"/>
        <v>0</v>
      </c>
    </row>
    <row r="1755" spans="2:52" ht="33.75" hidden="1" customHeight="1" x14ac:dyDescent="0.2">
      <c r="B1755" s="787"/>
      <c r="C1755" s="788">
        <v>45229</v>
      </c>
      <c r="D1755" s="997">
        <v>48</v>
      </c>
      <c r="E1755" s="998">
        <v>48</v>
      </c>
      <c r="F1755" s="995">
        <v>0</v>
      </c>
      <c r="G1755" s="999">
        <v>0</v>
      </c>
      <c r="H1755" s="998">
        <v>49</v>
      </c>
      <c r="I1755" s="999">
        <v>0</v>
      </c>
      <c r="J1755" s="998">
        <v>48</v>
      </c>
      <c r="K1755" s="995">
        <v>0</v>
      </c>
      <c r="L1755" s="999">
        <v>0</v>
      </c>
      <c r="M1755" s="998">
        <v>0</v>
      </c>
      <c r="N1755" s="999">
        <v>11</v>
      </c>
      <c r="O1755" s="997">
        <v>40</v>
      </c>
      <c r="P1755" s="998">
        <v>41</v>
      </c>
      <c r="Q1755" s="995">
        <v>0</v>
      </c>
      <c r="R1755" s="999">
        <v>16</v>
      </c>
      <c r="S1755" s="998">
        <v>41</v>
      </c>
      <c r="T1755" s="995">
        <v>0</v>
      </c>
      <c r="U1755" s="995">
        <v>10</v>
      </c>
      <c r="V1755" s="999">
        <v>6</v>
      </c>
      <c r="W1755" s="998">
        <v>41</v>
      </c>
      <c r="X1755" s="995">
        <v>0</v>
      </c>
      <c r="Y1755" s="995">
        <v>10</v>
      </c>
      <c r="Z1755" s="999">
        <v>6</v>
      </c>
      <c r="AA1755" s="848">
        <v>415</v>
      </c>
      <c r="AB1755" s="540"/>
      <c r="AC1755" s="1056">
        <f t="shared" si="944"/>
        <v>0</v>
      </c>
      <c r="AD1755" s="1056">
        <f t="shared" ref="AD1755:AY1755" si="950">E1755-E1728</f>
        <v>0</v>
      </c>
      <c r="AE1755" s="1056">
        <f t="shared" si="950"/>
        <v>0</v>
      </c>
      <c r="AF1755" s="1056">
        <f t="shared" si="950"/>
        <v>0</v>
      </c>
      <c r="AG1755" s="1056">
        <f t="shared" si="950"/>
        <v>0</v>
      </c>
      <c r="AH1755" s="1056">
        <f t="shared" si="950"/>
        <v>0</v>
      </c>
      <c r="AI1755" s="1056">
        <f t="shared" si="950"/>
        <v>0</v>
      </c>
      <c r="AJ1755" s="1056">
        <f t="shared" si="950"/>
        <v>0</v>
      </c>
      <c r="AK1755" s="1056">
        <f t="shared" si="950"/>
        <v>0</v>
      </c>
      <c r="AL1755" s="1056">
        <f t="shared" si="950"/>
        <v>0</v>
      </c>
      <c r="AM1755" s="1056">
        <f t="shared" si="950"/>
        <v>0</v>
      </c>
      <c r="AN1755" s="1056">
        <f t="shared" si="950"/>
        <v>0</v>
      </c>
      <c r="AO1755" s="1056">
        <f t="shared" si="950"/>
        <v>0</v>
      </c>
      <c r="AP1755" s="1056">
        <f t="shared" si="950"/>
        <v>0</v>
      </c>
      <c r="AQ1755" s="1056">
        <f t="shared" si="950"/>
        <v>0</v>
      </c>
      <c r="AR1755" s="1056">
        <f t="shared" si="950"/>
        <v>0</v>
      </c>
      <c r="AS1755" s="1056">
        <f t="shared" si="950"/>
        <v>0</v>
      </c>
      <c r="AT1755" s="1056">
        <f t="shared" si="950"/>
        <v>0</v>
      </c>
      <c r="AU1755" s="1056">
        <f t="shared" si="950"/>
        <v>0</v>
      </c>
      <c r="AV1755" s="1056">
        <f t="shared" si="950"/>
        <v>0</v>
      </c>
      <c r="AW1755" s="1056">
        <f t="shared" si="950"/>
        <v>0</v>
      </c>
      <c r="AX1755" s="1056">
        <f t="shared" si="950"/>
        <v>0</v>
      </c>
      <c r="AY1755" s="1056">
        <f t="shared" si="950"/>
        <v>0</v>
      </c>
    </row>
    <row r="1756" spans="2:52" ht="33.75" hidden="1" customHeight="1" x14ac:dyDescent="0.2">
      <c r="B1756" s="787"/>
      <c r="C1756" s="788">
        <v>45237</v>
      </c>
      <c r="D1756" s="1013">
        <v>50</v>
      </c>
      <c r="E1756" s="1014">
        <v>50</v>
      </c>
      <c r="F1756" s="995">
        <v>0</v>
      </c>
      <c r="G1756" s="999">
        <v>0</v>
      </c>
      <c r="H1756" s="1014">
        <v>50</v>
      </c>
      <c r="I1756" s="999">
        <v>0</v>
      </c>
      <c r="J1756" s="1014">
        <v>31</v>
      </c>
      <c r="K1756" s="995">
        <v>0</v>
      </c>
      <c r="L1756" s="1016">
        <v>19</v>
      </c>
      <c r="M1756" s="998">
        <v>9</v>
      </c>
      <c r="N1756" s="1016">
        <v>7</v>
      </c>
      <c r="O1756" s="1013">
        <v>29</v>
      </c>
      <c r="P1756" s="1014">
        <v>21</v>
      </c>
      <c r="Q1756" s="995">
        <v>0</v>
      </c>
      <c r="R1756" s="1016">
        <v>24</v>
      </c>
      <c r="S1756" s="1014">
        <v>21</v>
      </c>
      <c r="T1756" s="995">
        <v>0</v>
      </c>
      <c r="U1756" s="995">
        <v>0</v>
      </c>
      <c r="V1756" s="1016">
        <v>27</v>
      </c>
      <c r="W1756" s="1014">
        <v>21</v>
      </c>
      <c r="X1756" s="995">
        <v>0</v>
      </c>
      <c r="Y1756" s="995">
        <v>0</v>
      </c>
      <c r="Z1756" s="1016">
        <v>27</v>
      </c>
      <c r="AA1756" s="848">
        <v>386</v>
      </c>
      <c r="AB1756" s="540" t="s">
        <v>634</v>
      </c>
      <c r="AC1756" s="1056">
        <f t="shared" si="944"/>
        <v>2</v>
      </c>
      <c r="AD1756" s="1056">
        <f t="shared" ref="AD1756:AY1756" si="951">E1756-E1729</f>
        <v>2</v>
      </c>
      <c r="AE1756" s="1056">
        <f t="shared" si="951"/>
        <v>0</v>
      </c>
      <c r="AF1756" s="1056">
        <f t="shared" si="951"/>
        <v>0</v>
      </c>
      <c r="AG1756" s="1056">
        <f t="shared" si="951"/>
        <v>2</v>
      </c>
      <c r="AH1756" s="1056">
        <f t="shared" si="951"/>
        <v>0</v>
      </c>
      <c r="AI1756" s="1056">
        <f t="shared" si="951"/>
        <v>-12</v>
      </c>
      <c r="AJ1756" s="1056">
        <f t="shared" si="951"/>
        <v>0</v>
      </c>
      <c r="AK1756" s="1056">
        <f t="shared" si="951"/>
        <v>14</v>
      </c>
      <c r="AL1756" s="1056">
        <f t="shared" si="951"/>
        <v>0</v>
      </c>
      <c r="AM1756" s="1056">
        <f t="shared" si="951"/>
        <v>2</v>
      </c>
      <c r="AN1756" s="1056">
        <f t="shared" si="951"/>
        <v>-6</v>
      </c>
      <c r="AO1756" s="1056">
        <f t="shared" si="951"/>
        <v>-6</v>
      </c>
      <c r="AP1756" s="1056">
        <f t="shared" si="951"/>
        <v>0</v>
      </c>
      <c r="AQ1756" s="1056">
        <f t="shared" si="951"/>
        <v>2</v>
      </c>
      <c r="AR1756" s="1056">
        <f t="shared" si="951"/>
        <v>-6</v>
      </c>
      <c r="AS1756" s="1056">
        <f t="shared" si="951"/>
        <v>0</v>
      </c>
      <c r="AT1756" s="1056">
        <f t="shared" si="951"/>
        <v>0</v>
      </c>
      <c r="AU1756" s="1056">
        <f t="shared" si="951"/>
        <v>2</v>
      </c>
      <c r="AV1756" s="1056">
        <f t="shared" si="951"/>
        <v>-6</v>
      </c>
      <c r="AW1756" s="1056">
        <f t="shared" si="951"/>
        <v>0</v>
      </c>
      <c r="AX1756" s="1056">
        <f t="shared" si="951"/>
        <v>0</v>
      </c>
      <c r="AY1756" s="1056">
        <f t="shared" si="951"/>
        <v>2</v>
      </c>
    </row>
    <row r="1757" spans="2:52" ht="33.75" hidden="1" customHeight="1" x14ac:dyDescent="0.2">
      <c r="B1757" s="787"/>
      <c r="C1757" s="788">
        <v>45250</v>
      </c>
      <c r="D1757" s="1013">
        <v>53</v>
      </c>
      <c r="E1757" s="1014">
        <v>48</v>
      </c>
      <c r="F1757" s="995">
        <v>0</v>
      </c>
      <c r="G1757" s="999">
        <v>0</v>
      </c>
      <c r="H1757" s="1014">
        <v>53</v>
      </c>
      <c r="I1757" s="999">
        <v>0</v>
      </c>
      <c r="J1757" s="1014">
        <v>30</v>
      </c>
      <c r="K1757" s="995">
        <v>0</v>
      </c>
      <c r="L1757" s="1016">
        <v>18</v>
      </c>
      <c r="M1757" s="998">
        <v>0</v>
      </c>
      <c r="N1757" s="1016">
        <v>33</v>
      </c>
      <c r="O1757" s="1013">
        <v>18</v>
      </c>
      <c r="P1757" s="1014">
        <v>4</v>
      </c>
      <c r="Q1757" s="995">
        <v>0</v>
      </c>
      <c r="R1757" s="1016">
        <v>47</v>
      </c>
      <c r="S1757" s="1014">
        <v>4</v>
      </c>
      <c r="T1757" s="995">
        <v>0</v>
      </c>
      <c r="U1757" s="995">
        <v>0</v>
      </c>
      <c r="V1757" s="1016">
        <v>47</v>
      </c>
      <c r="W1757" s="1014">
        <v>4</v>
      </c>
      <c r="X1757" s="995">
        <v>0</v>
      </c>
      <c r="Y1757" s="995">
        <v>0</v>
      </c>
      <c r="Z1757" s="1016">
        <v>47</v>
      </c>
      <c r="AA1757" s="848">
        <v>406</v>
      </c>
      <c r="AB1757" s="540" t="s">
        <v>715</v>
      </c>
      <c r="AC1757" s="1056">
        <f>D1757</f>
        <v>53</v>
      </c>
      <c r="AD1757" s="1056">
        <f t="shared" ref="AD1757:AY1759" si="952">E1757</f>
        <v>48</v>
      </c>
      <c r="AE1757" s="1056">
        <f t="shared" si="952"/>
        <v>0</v>
      </c>
      <c r="AF1757" s="1056">
        <f t="shared" si="952"/>
        <v>0</v>
      </c>
      <c r="AG1757" s="1056">
        <f t="shared" si="952"/>
        <v>53</v>
      </c>
      <c r="AH1757" s="1056">
        <f t="shared" si="952"/>
        <v>0</v>
      </c>
      <c r="AI1757" s="1056">
        <f t="shared" si="952"/>
        <v>30</v>
      </c>
      <c r="AJ1757" s="1056">
        <f t="shared" si="952"/>
        <v>0</v>
      </c>
      <c r="AK1757" s="1056">
        <f t="shared" si="952"/>
        <v>18</v>
      </c>
      <c r="AL1757" s="1056">
        <f t="shared" si="952"/>
        <v>0</v>
      </c>
      <c r="AM1757" s="1056">
        <f t="shared" si="952"/>
        <v>33</v>
      </c>
      <c r="AN1757" s="1056">
        <f t="shared" si="952"/>
        <v>18</v>
      </c>
      <c r="AO1757" s="1056">
        <f t="shared" si="952"/>
        <v>4</v>
      </c>
      <c r="AP1757" s="1056">
        <f t="shared" si="952"/>
        <v>0</v>
      </c>
      <c r="AQ1757" s="1056">
        <f t="shared" si="952"/>
        <v>47</v>
      </c>
      <c r="AR1757" s="1056">
        <f t="shared" si="952"/>
        <v>4</v>
      </c>
      <c r="AS1757" s="1056">
        <f t="shared" si="952"/>
        <v>0</v>
      </c>
      <c r="AT1757" s="1056">
        <f t="shared" si="952"/>
        <v>0</v>
      </c>
      <c r="AU1757" s="1056">
        <f t="shared" si="952"/>
        <v>47</v>
      </c>
      <c r="AV1757" s="1056">
        <f t="shared" si="952"/>
        <v>4</v>
      </c>
      <c r="AW1757" s="1056">
        <f t="shared" si="952"/>
        <v>0</v>
      </c>
      <c r="AX1757" s="1056">
        <f t="shared" si="952"/>
        <v>0</v>
      </c>
      <c r="AY1757" s="1056">
        <f t="shared" si="952"/>
        <v>47</v>
      </c>
    </row>
    <row r="1758" spans="2:52" ht="33.75" hidden="1" customHeight="1" x14ac:dyDescent="0.2">
      <c r="B1758" s="787"/>
      <c r="C1758" s="788">
        <v>45260</v>
      </c>
      <c r="D1758" s="1013">
        <v>42</v>
      </c>
      <c r="E1758" s="1014">
        <v>42</v>
      </c>
      <c r="F1758" s="995">
        <v>0</v>
      </c>
      <c r="G1758" s="999">
        <v>0</v>
      </c>
      <c r="H1758" s="1014">
        <v>42</v>
      </c>
      <c r="I1758" s="999">
        <v>0</v>
      </c>
      <c r="J1758" s="1014">
        <v>42</v>
      </c>
      <c r="K1758" s="995">
        <v>0</v>
      </c>
      <c r="L1758" s="999">
        <v>0</v>
      </c>
      <c r="M1758" s="1014">
        <v>17</v>
      </c>
      <c r="N1758" s="1016">
        <v>1</v>
      </c>
      <c r="O1758" s="1013">
        <v>29</v>
      </c>
      <c r="P1758" s="1014">
        <v>41</v>
      </c>
      <c r="Q1758" s="995">
        <v>0</v>
      </c>
      <c r="R1758" s="1016">
        <v>6</v>
      </c>
      <c r="S1758" s="1014">
        <v>41</v>
      </c>
      <c r="T1758" s="995">
        <v>0</v>
      </c>
      <c r="U1758" s="995">
        <v>0</v>
      </c>
      <c r="V1758" s="1016">
        <v>6</v>
      </c>
      <c r="W1758" s="1014">
        <v>41</v>
      </c>
      <c r="X1758" s="995">
        <v>0</v>
      </c>
      <c r="Y1758" s="995">
        <v>0</v>
      </c>
      <c r="Z1758" s="1016">
        <v>6</v>
      </c>
      <c r="AA1758" s="848">
        <v>356</v>
      </c>
      <c r="AB1758" s="540" t="s">
        <v>715</v>
      </c>
      <c r="AC1758" s="1056">
        <f>D1758</f>
        <v>42</v>
      </c>
      <c r="AD1758" s="1056">
        <f t="shared" si="952"/>
        <v>42</v>
      </c>
      <c r="AE1758" s="1056">
        <f t="shared" si="952"/>
        <v>0</v>
      </c>
      <c r="AF1758" s="1056">
        <f t="shared" si="952"/>
        <v>0</v>
      </c>
      <c r="AG1758" s="1056">
        <f t="shared" si="952"/>
        <v>42</v>
      </c>
      <c r="AH1758" s="1056">
        <f t="shared" si="952"/>
        <v>0</v>
      </c>
      <c r="AI1758" s="1056">
        <f t="shared" si="952"/>
        <v>42</v>
      </c>
      <c r="AJ1758" s="1056">
        <f t="shared" si="952"/>
        <v>0</v>
      </c>
      <c r="AK1758" s="1056">
        <f t="shared" si="952"/>
        <v>0</v>
      </c>
      <c r="AL1758" s="1056">
        <f t="shared" si="952"/>
        <v>17</v>
      </c>
      <c r="AM1758" s="1056">
        <f t="shared" si="952"/>
        <v>1</v>
      </c>
      <c r="AN1758" s="1056">
        <f t="shared" si="952"/>
        <v>29</v>
      </c>
      <c r="AO1758" s="1056">
        <f t="shared" si="952"/>
        <v>41</v>
      </c>
      <c r="AP1758" s="1056">
        <f t="shared" si="952"/>
        <v>0</v>
      </c>
      <c r="AQ1758" s="1056">
        <f t="shared" si="952"/>
        <v>6</v>
      </c>
      <c r="AR1758" s="1056">
        <f t="shared" si="952"/>
        <v>41</v>
      </c>
      <c r="AS1758" s="1056">
        <f t="shared" si="952"/>
        <v>0</v>
      </c>
      <c r="AT1758" s="1056">
        <f t="shared" si="952"/>
        <v>0</v>
      </c>
      <c r="AU1758" s="1056">
        <f t="shared" si="952"/>
        <v>6</v>
      </c>
      <c r="AV1758" s="1056">
        <f t="shared" si="952"/>
        <v>41</v>
      </c>
      <c r="AW1758" s="1056">
        <f t="shared" si="952"/>
        <v>0</v>
      </c>
      <c r="AX1758" s="1056">
        <f t="shared" si="952"/>
        <v>0</v>
      </c>
      <c r="AY1758" s="1056">
        <f t="shared" si="952"/>
        <v>6</v>
      </c>
    </row>
    <row r="1759" spans="2:52" ht="33.75" hidden="1" customHeight="1" x14ac:dyDescent="0.2">
      <c r="B1759" s="787"/>
      <c r="C1759" s="788">
        <v>45271</v>
      </c>
      <c r="D1759" s="1013">
        <v>36</v>
      </c>
      <c r="E1759" s="1014">
        <v>36</v>
      </c>
      <c r="F1759" s="995">
        <v>0</v>
      </c>
      <c r="G1759" s="999">
        <v>0</v>
      </c>
      <c r="H1759" s="1014">
        <v>36</v>
      </c>
      <c r="I1759" s="999">
        <v>0</v>
      </c>
      <c r="J1759" s="1014">
        <v>36</v>
      </c>
      <c r="K1759" s="995">
        <v>0</v>
      </c>
      <c r="L1759" s="999">
        <v>0</v>
      </c>
      <c r="M1759" s="1014">
        <v>7</v>
      </c>
      <c r="N1759" s="999">
        <v>0</v>
      </c>
      <c r="O1759" s="1013">
        <v>39</v>
      </c>
      <c r="P1759" s="1014">
        <v>41</v>
      </c>
      <c r="Q1759" s="995">
        <v>0</v>
      </c>
      <c r="R1759" s="1016">
        <v>5</v>
      </c>
      <c r="S1759" s="1014">
        <v>41</v>
      </c>
      <c r="T1759" s="995">
        <v>0</v>
      </c>
      <c r="U1759" s="995">
        <v>0</v>
      </c>
      <c r="V1759" s="1016">
        <v>5</v>
      </c>
      <c r="W1759" s="1014">
        <v>41</v>
      </c>
      <c r="X1759" s="995">
        <v>0</v>
      </c>
      <c r="Y1759" s="995">
        <v>0</v>
      </c>
      <c r="Z1759" s="1016">
        <v>5</v>
      </c>
      <c r="AA1759" s="848">
        <v>328</v>
      </c>
      <c r="AB1759" s="540" t="s">
        <v>715</v>
      </c>
      <c r="AC1759" s="1056">
        <f>D1759</f>
        <v>36</v>
      </c>
      <c r="AD1759" s="1056">
        <f t="shared" si="952"/>
        <v>36</v>
      </c>
      <c r="AE1759" s="1056">
        <f t="shared" si="952"/>
        <v>0</v>
      </c>
      <c r="AF1759" s="1056">
        <f t="shared" si="952"/>
        <v>0</v>
      </c>
      <c r="AG1759" s="1056">
        <f t="shared" si="952"/>
        <v>36</v>
      </c>
      <c r="AH1759" s="1056">
        <f t="shared" si="952"/>
        <v>0</v>
      </c>
      <c r="AI1759" s="1056">
        <f t="shared" si="952"/>
        <v>36</v>
      </c>
      <c r="AJ1759" s="1056">
        <f t="shared" si="952"/>
        <v>0</v>
      </c>
      <c r="AK1759" s="1056">
        <f t="shared" si="952"/>
        <v>0</v>
      </c>
      <c r="AL1759" s="1056">
        <f t="shared" si="952"/>
        <v>7</v>
      </c>
      <c r="AM1759" s="1056">
        <f t="shared" si="952"/>
        <v>0</v>
      </c>
      <c r="AN1759" s="1056">
        <f t="shared" si="952"/>
        <v>39</v>
      </c>
      <c r="AO1759" s="1056">
        <f t="shared" si="952"/>
        <v>41</v>
      </c>
      <c r="AP1759" s="1056">
        <f t="shared" si="952"/>
        <v>0</v>
      </c>
      <c r="AQ1759" s="1056">
        <f t="shared" si="952"/>
        <v>5</v>
      </c>
      <c r="AR1759" s="1056">
        <f t="shared" si="952"/>
        <v>41</v>
      </c>
      <c r="AS1759" s="1056">
        <f t="shared" si="952"/>
        <v>0</v>
      </c>
      <c r="AT1759" s="1056">
        <f t="shared" si="952"/>
        <v>0</v>
      </c>
      <c r="AU1759" s="1056">
        <f t="shared" si="952"/>
        <v>5</v>
      </c>
      <c r="AV1759" s="1056">
        <f t="shared" si="952"/>
        <v>41</v>
      </c>
      <c r="AW1759" s="1056">
        <f t="shared" si="952"/>
        <v>0</v>
      </c>
      <c r="AX1759" s="1056">
        <f t="shared" si="952"/>
        <v>0</v>
      </c>
      <c r="AY1759" s="1056">
        <f t="shared" si="952"/>
        <v>5</v>
      </c>
    </row>
    <row r="1760" spans="2:52" ht="33.75" hidden="1" customHeight="1" x14ac:dyDescent="0.2">
      <c r="B1760" s="1896" t="s">
        <v>412</v>
      </c>
      <c r="C1760" s="1897"/>
      <c r="D1760" s="424">
        <f t="shared" ref="D1760:AA1760" si="953">SUM(D1750:D1759)</f>
        <v>505</v>
      </c>
      <c r="E1760" s="424">
        <f t="shared" si="953"/>
        <v>484</v>
      </c>
      <c r="F1760" s="424">
        <f t="shared" si="953"/>
        <v>36</v>
      </c>
      <c r="G1760" s="424">
        <f t="shared" si="953"/>
        <v>0</v>
      </c>
      <c r="H1760" s="424">
        <f t="shared" si="953"/>
        <v>489</v>
      </c>
      <c r="I1760" s="424">
        <f t="shared" si="953"/>
        <v>15</v>
      </c>
      <c r="J1760" s="424">
        <f t="shared" si="953"/>
        <v>372</v>
      </c>
      <c r="K1760" s="424">
        <f t="shared" si="953"/>
        <v>16</v>
      </c>
      <c r="L1760" s="424">
        <f t="shared" si="953"/>
        <v>107</v>
      </c>
      <c r="M1760" s="424">
        <f t="shared" si="953"/>
        <v>41</v>
      </c>
      <c r="N1760" s="424">
        <f t="shared" si="953"/>
        <v>144</v>
      </c>
      <c r="O1760" s="424">
        <f t="shared" si="953"/>
        <v>324</v>
      </c>
      <c r="P1760" s="424">
        <f t="shared" si="953"/>
        <v>339</v>
      </c>
      <c r="Q1760" s="424">
        <f t="shared" si="953"/>
        <v>0</v>
      </c>
      <c r="R1760" s="424">
        <f t="shared" si="953"/>
        <v>204</v>
      </c>
      <c r="S1760" s="424">
        <f t="shared" si="953"/>
        <v>340</v>
      </c>
      <c r="T1760" s="424">
        <f t="shared" si="953"/>
        <v>0</v>
      </c>
      <c r="U1760" s="424">
        <f t="shared" si="953"/>
        <v>32</v>
      </c>
      <c r="V1760" s="424">
        <f t="shared" si="953"/>
        <v>192</v>
      </c>
      <c r="W1760" s="424">
        <f t="shared" si="953"/>
        <v>340</v>
      </c>
      <c r="X1760" s="424">
        <f t="shared" si="953"/>
        <v>0</v>
      </c>
      <c r="Y1760" s="424">
        <f t="shared" si="953"/>
        <v>37</v>
      </c>
      <c r="Z1760" s="424">
        <f t="shared" si="953"/>
        <v>189</v>
      </c>
      <c r="AA1760" s="424">
        <f t="shared" si="953"/>
        <v>4206</v>
      </c>
      <c r="AB1760" s="573"/>
      <c r="AC1760" s="1057">
        <f t="shared" ref="AC1760:AY1760" si="954">SUM(AC1750:AC1759)</f>
        <v>133</v>
      </c>
      <c r="AD1760" s="1057">
        <f t="shared" si="954"/>
        <v>128</v>
      </c>
      <c r="AE1760" s="1057">
        <f t="shared" si="954"/>
        <v>0</v>
      </c>
      <c r="AF1760" s="1057">
        <f t="shared" si="954"/>
        <v>0</v>
      </c>
      <c r="AG1760" s="1057">
        <f t="shared" si="954"/>
        <v>133</v>
      </c>
      <c r="AH1760" s="1057">
        <f t="shared" si="954"/>
        <v>0</v>
      </c>
      <c r="AI1760" s="1057">
        <f t="shared" si="954"/>
        <v>96</v>
      </c>
      <c r="AJ1760" s="1057">
        <f t="shared" si="954"/>
        <v>0</v>
      </c>
      <c r="AK1760" s="1057">
        <f t="shared" si="954"/>
        <v>32</v>
      </c>
      <c r="AL1760" s="1057">
        <f t="shared" si="954"/>
        <v>24</v>
      </c>
      <c r="AM1760" s="1057">
        <f t="shared" si="954"/>
        <v>36</v>
      </c>
      <c r="AN1760" s="1057">
        <f t="shared" si="954"/>
        <v>80</v>
      </c>
      <c r="AO1760" s="1057">
        <f t="shared" si="954"/>
        <v>80</v>
      </c>
      <c r="AP1760" s="1057">
        <f t="shared" si="954"/>
        <v>0</v>
      </c>
      <c r="AQ1760" s="1057">
        <f t="shared" si="954"/>
        <v>60</v>
      </c>
      <c r="AR1760" s="1057">
        <f t="shared" si="954"/>
        <v>80</v>
      </c>
      <c r="AS1760" s="1057">
        <f t="shared" si="954"/>
        <v>0</v>
      </c>
      <c r="AT1760" s="1057">
        <f t="shared" si="954"/>
        <v>0</v>
      </c>
      <c r="AU1760" s="1057">
        <f t="shared" si="954"/>
        <v>60</v>
      </c>
      <c r="AV1760" s="1057">
        <f t="shared" si="954"/>
        <v>80</v>
      </c>
      <c r="AW1760" s="1057">
        <f t="shared" si="954"/>
        <v>0</v>
      </c>
      <c r="AX1760" s="1057">
        <f t="shared" si="954"/>
        <v>0</v>
      </c>
      <c r="AY1760" s="1057">
        <f t="shared" si="954"/>
        <v>60</v>
      </c>
      <c r="AZ1760" s="881"/>
    </row>
    <row r="1761" spans="2:48" ht="12" hidden="1" customHeight="1" x14ac:dyDescent="0.2"/>
    <row r="1762" spans="2:48" ht="12" hidden="1" customHeight="1" x14ac:dyDescent="0.2"/>
    <row r="1763" spans="2:48" ht="25.5" hidden="1" customHeight="1" x14ac:dyDescent="0.2">
      <c r="B1763" s="791" t="s">
        <v>1173</v>
      </c>
      <c r="C1763" s="89"/>
      <c r="D1763" s="99" t="s">
        <v>1164</v>
      </c>
      <c r="E1763" s="99" t="s">
        <v>1165</v>
      </c>
      <c r="F1763" s="99" t="s">
        <v>1166</v>
      </c>
      <c r="G1763" s="99" t="s">
        <v>1167</v>
      </c>
      <c r="H1763" s="99" t="s">
        <v>1168</v>
      </c>
      <c r="I1763" s="99" t="s">
        <v>1169</v>
      </c>
      <c r="J1763" s="99" t="s">
        <v>1170</v>
      </c>
      <c r="K1763" s="99" t="s">
        <v>1171</v>
      </c>
    </row>
    <row r="1764" spans="2:48" ht="45.75" hidden="1" customHeight="1" x14ac:dyDescent="0.2">
      <c r="B1764" s="83" t="s">
        <v>410</v>
      </c>
      <c r="C1764" s="782" t="s">
        <v>1175</v>
      </c>
      <c r="D1764" s="1044" t="s">
        <v>55</v>
      </c>
      <c r="E1764" s="1044" t="s">
        <v>57</v>
      </c>
      <c r="F1764" s="1044" t="s">
        <v>58</v>
      </c>
      <c r="G1764" s="1044" t="s">
        <v>1172</v>
      </c>
      <c r="H1764" s="1044" t="s">
        <v>77</v>
      </c>
      <c r="I1764" s="1044" t="s">
        <v>62</v>
      </c>
      <c r="J1764" s="1044" t="s">
        <v>63</v>
      </c>
      <c r="K1764" s="1044" t="s">
        <v>64</v>
      </c>
      <c r="L1764" s="783" t="s">
        <v>412</v>
      </c>
      <c r="AC1764" s="1044" t="s">
        <v>55</v>
      </c>
      <c r="AD1764" s="1044" t="s">
        <v>57</v>
      </c>
      <c r="AE1764" s="1044" t="s">
        <v>58</v>
      </c>
      <c r="AF1764" s="1044" t="s">
        <v>1172</v>
      </c>
      <c r="AG1764" s="1044" t="s">
        <v>77</v>
      </c>
      <c r="AH1764" s="1044" t="s">
        <v>62</v>
      </c>
      <c r="AI1764" s="1044" t="s">
        <v>63</v>
      </c>
      <c r="AJ1764" s="1044" t="s">
        <v>64</v>
      </c>
    </row>
    <row r="1765" spans="2:48" ht="33.75" hidden="1" customHeight="1" x14ac:dyDescent="0.2">
      <c r="B1765" s="787"/>
      <c r="C1765" s="888">
        <v>45176</v>
      </c>
      <c r="D1765" s="937">
        <v>6</v>
      </c>
      <c r="E1765" s="937">
        <v>6</v>
      </c>
      <c r="F1765" s="937">
        <v>6</v>
      </c>
      <c r="G1765" s="937">
        <v>6</v>
      </c>
      <c r="H1765" s="937">
        <v>6</v>
      </c>
      <c r="I1765" s="937">
        <v>6</v>
      </c>
      <c r="J1765" s="937">
        <v>6</v>
      </c>
      <c r="K1765" s="937">
        <v>6</v>
      </c>
      <c r="L1765" s="1046">
        <f t="shared" ref="L1765:L1770" si="955">SUM(D1765:K1765)</f>
        <v>48</v>
      </c>
      <c r="AB1765" s="540"/>
      <c r="AC1765" s="793">
        <f>D1765-D1738</f>
        <v>0</v>
      </c>
      <c r="AD1765" s="793">
        <f t="shared" ref="AD1765:AJ1765" si="956">E1765-E1738</f>
        <v>0</v>
      </c>
      <c r="AE1765" s="793">
        <f t="shared" si="956"/>
        <v>0</v>
      </c>
      <c r="AF1765" s="793">
        <f t="shared" si="956"/>
        <v>0</v>
      </c>
      <c r="AG1765" s="793">
        <f t="shared" si="956"/>
        <v>0</v>
      </c>
      <c r="AH1765" s="793">
        <f t="shared" si="956"/>
        <v>0</v>
      </c>
      <c r="AI1765" s="793">
        <f t="shared" si="956"/>
        <v>0</v>
      </c>
      <c r="AJ1765" s="793">
        <f t="shared" si="956"/>
        <v>0</v>
      </c>
    </row>
    <row r="1766" spans="2:48" ht="33.75" hidden="1" customHeight="1" x14ac:dyDescent="0.2">
      <c r="B1766" s="787"/>
      <c r="C1766" s="888">
        <v>45188</v>
      </c>
      <c r="D1766" s="937">
        <v>6</v>
      </c>
      <c r="E1766" s="937">
        <v>6</v>
      </c>
      <c r="F1766" s="937">
        <v>6</v>
      </c>
      <c r="G1766" s="937">
        <v>6</v>
      </c>
      <c r="H1766" s="937">
        <v>6</v>
      </c>
      <c r="I1766" s="937">
        <v>6</v>
      </c>
      <c r="J1766" s="937">
        <v>6</v>
      </c>
      <c r="K1766" s="937">
        <v>6</v>
      </c>
      <c r="L1766" s="1046">
        <f t="shared" si="955"/>
        <v>48</v>
      </c>
      <c r="AB1766" s="540"/>
      <c r="AC1766" s="793">
        <f>D1766-D1739</f>
        <v>0</v>
      </c>
      <c r="AD1766" s="793">
        <f t="shared" ref="AD1766:AJ1766" si="957">E1766-E1739</f>
        <v>0</v>
      </c>
      <c r="AE1766" s="793">
        <f t="shared" si="957"/>
        <v>0</v>
      </c>
      <c r="AF1766" s="793">
        <f t="shared" si="957"/>
        <v>0</v>
      </c>
      <c r="AG1766" s="793">
        <f t="shared" si="957"/>
        <v>0</v>
      </c>
      <c r="AH1766" s="793">
        <f t="shared" si="957"/>
        <v>0</v>
      </c>
      <c r="AI1766" s="793">
        <f t="shared" si="957"/>
        <v>0</v>
      </c>
      <c r="AJ1766" s="793">
        <f t="shared" si="957"/>
        <v>0</v>
      </c>
    </row>
    <row r="1767" spans="2:48" ht="33.75" hidden="1" customHeight="1" x14ac:dyDescent="0.2">
      <c r="B1767" s="787"/>
      <c r="C1767" s="888">
        <v>45196</v>
      </c>
      <c r="D1767" s="937">
        <v>4</v>
      </c>
      <c r="E1767" s="937">
        <v>4</v>
      </c>
      <c r="F1767" s="937">
        <v>4</v>
      </c>
      <c r="G1767" s="937">
        <v>4</v>
      </c>
      <c r="H1767" s="937">
        <v>4</v>
      </c>
      <c r="I1767" s="937">
        <v>4</v>
      </c>
      <c r="J1767" s="937">
        <v>4</v>
      </c>
      <c r="K1767" s="937">
        <v>4</v>
      </c>
      <c r="L1767" s="1046">
        <f t="shared" si="955"/>
        <v>32</v>
      </c>
      <c r="AB1767" s="540"/>
      <c r="AC1767" s="793">
        <f>D1767-D1740</f>
        <v>0</v>
      </c>
      <c r="AD1767" s="793">
        <f t="shared" ref="AD1767:AJ1767" si="958">E1767-E1740</f>
        <v>0</v>
      </c>
      <c r="AE1767" s="793">
        <f t="shared" si="958"/>
        <v>0</v>
      </c>
      <c r="AF1767" s="793">
        <f t="shared" si="958"/>
        <v>0</v>
      </c>
      <c r="AG1767" s="793">
        <f t="shared" si="958"/>
        <v>0</v>
      </c>
      <c r="AH1767" s="793">
        <f t="shared" si="958"/>
        <v>0</v>
      </c>
      <c r="AI1767" s="793">
        <f t="shared" si="958"/>
        <v>0</v>
      </c>
      <c r="AJ1767" s="793">
        <f t="shared" si="958"/>
        <v>0</v>
      </c>
    </row>
    <row r="1768" spans="2:48" ht="33.75" hidden="1" customHeight="1" x14ac:dyDescent="0.2">
      <c r="B1768" s="787"/>
      <c r="C1768" s="888">
        <v>45205</v>
      </c>
      <c r="D1768" s="937">
        <v>5</v>
      </c>
      <c r="E1768" s="937">
        <v>5</v>
      </c>
      <c r="F1768" s="937">
        <v>5</v>
      </c>
      <c r="G1768" s="937">
        <v>5</v>
      </c>
      <c r="H1768" s="937">
        <v>5</v>
      </c>
      <c r="I1768" s="937">
        <v>5</v>
      </c>
      <c r="J1768" s="937">
        <v>5</v>
      </c>
      <c r="K1768" s="937">
        <v>5</v>
      </c>
      <c r="L1768" s="1046">
        <f t="shared" si="955"/>
        <v>40</v>
      </c>
      <c r="AB1768" s="540"/>
      <c r="AC1768" s="793">
        <f>D1768-D1741</f>
        <v>0</v>
      </c>
      <c r="AD1768" s="793">
        <f t="shared" ref="AD1768:AJ1768" si="959">E1768-E1741</f>
        <v>0</v>
      </c>
      <c r="AE1768" s="793">
        <f t="shared" si="959"/>
        <v>0</v>
      </c>
      <c r="AF1768" s="793">
        <f t="shared" si="959"/>
        <v>0</v>
      </c>
      <c r="AG1768" s="793">
        <f t="shared" si="959"/>
        <v>0</v>
      </c>
      <c r="AH1768" s="793">
        <f t="shared" si="959"/>
        <v>0</v>
      </c>
      <c r="AI1768" s="793">
        <f t="shared" si="959"/>
        <v>0</v>
      </c>
      <c r="AJ1768" s="793">
        <f t="shared" si="959"/>
        <v>0</v>
      </c>
    </row>
    <row r="1769" spans="2:48" ht="33.75" hidden="1" customHeight="1" x14ac:dyDescent="0.2">
      <c r="B1769" s="787"/>
      <c r="C1769" s="888">
        <v>45237</v>
      </c>
      <c r="D1769" s="937">
        <v>9</v>
      </c>
      <c r="E1769" s="937">
        <v>9</v>
      </c>
      <c r="F1769" s="937">
        <v>9</v>
      </c>
      <c r="G1769" s="937">
        <v>9</v>
      </c>
      <c r="H1769" s="937">
        <v>9</v>
      </c>
      <c r="I1769" s="937">
        <v>9</v>
      </c>
      <c r="J1769" s="937">
        <v>9</v>
      </c>
      <c r="K1769" s="937">
        <v>9</v>
      </c>
      <c r="L1769" s="1046">
        <f t="shared" si="955"/>
        <v>72</v>
      </c>
      <c r="AB1769" s="540"/>
      <c r="AC1769" s="793">
        <f>D1769-D1742</f>
        <v>0</v>
      </c>
      <c r="AD1769" s="793">
        <f t="shared" ref="AD1769:AJ1769" si="960">E1769-E1742</f>
        <v>0</v>
      </c>
      <c r="AE1769" s="793">
        <f t="shared" si="960"/>
        <v>0</v>
      </c>
      <c r="AF1769" s="793">
        <f t="shared" si="960"/>
        <v>0</v>
      </c>
      <c r="AG1769" s="793">
        <f t="shared" si="960"/>
        <v>0</v>
      </c>
      <c r="AH1769" s="793">
        <f t="shared" si="960"/>
        <v>0</v>
      </c>
      <c r="AI1769" s="793">
        <f t="shared" si="960"/>
        <v>0</v>
      </c>
      <c r="AJ1769" s="793">
        <f t="shared" si="960"/>
        <v>0</v>
      </c>
    </row>
    <row r="1770" spans="2:48" ht="33.75" hidden="1" customHeight="1" x14ac:dyDescent="0.2">
      <c r="B1770" s="787"/>
      <c r="C1770" s="888">
        <v>45260</v>
      </c>
      <c r="D1770" s="943">
        <v>6</v>
      </c>
      <c r="E1770" s="943">
        <v>6</v>
      </c>
      <c r="F1770" s="943">
        <v>6</v>
      </c>
      <c r="G1770" s="943">
        <v>6</v>
      </c>
      <c r="H1770" s="943">
        <v>6</v>
      </c>
      <c r="I1770" s="943">
        <v>6</v>
      </c>
      <c r="J1770" s="943">
        <v>6</v>
      </c>
      <c r="K1770" s="943">
        <v>6</v>
      </c>
      <c r="L1770" s="1046">
        <f t="shared" si="955"/>
        <v>48</v>
      </c>
      <c r="AB1770" s="540" t="s">
        <v>715</v>
      </c>
      <c r="AC1770" s="793">
        <f>D1770</f>
        <v>6</v>
      </c>
      <c r="AD1770" s="793">
        <f t="shared" ref="AD1770:AJ1770" si="961">E1770</f>
        <v>6</v>
      </c>
      <c r="AE1770" s="793">
        <f t="shared" si="961"/>
        <v>6</v>
      </c>
      <c r="AF1770" s="793">
        <f t="shared" si="961"/>
        <v>6</v>
      </c>
      <c r="AG1770" s="793">
        <f t="shared" si="961"/>
        <v>6</v>
      </c>
      <c r="AH1770" s="793">
        <f t="shared" si="961"/>
        <v>6</v>
      </c>
      <c r="AI1770" s="793">
        <f t="shared" si="961"/>
        <v>6</v>
      </c>
      <c r="AJ1770" s="793">
        <f t="shared" si="961"/>
        <v>6</v>
      </c>
    </row>
    <row r="1771" spans="2:48" ht="33.75" hidden="1" customHeight="1" x14ac:dyDescent="0.2">
      <c r="B1771" s="1898" t="s">
        <v>412</v>
      </c>
      <c r="C1771" s="1898"/>
      <c r="D1771" s="1048">
        <f t="shared" ref="D1771:L1771" si="962">SUM(D1765:D1770)</f>
        <v>36</v>
      </c>
      <c r="E1771" s="1048">
        <f t="shared" si="962"/>
        <v>36</v>
      </c>
      <c r="F1771" s="1048">
        <f t="shared" si="962"/>
        <v>36</v>
      </c>
      <c r="G1771" s="1048">
        <f t="shared" si="962"/>
        <v>36</v>
      </c>
      <c r="H1771" s="1048">
        <f t="shared" si="962"/>
        <v>36</v>
      </c>
      <c r="I1771" s="1048">
        <f t="shared" si="962"/>
        <v>36</v>
      </c>
      <c r="J1771" s="1048">
        <f t="shared" si="962"/>
        <v>36</v>
      </c>
      <c r="K1771" s="1048">
        <f t="shared" si="962"/>
        <v>36</v>
      </c>
      <c r="L1771" s="1048">
        <f t="shared" si="962"/>
        <v>288</v>
      </c>
      <c r="AC1771" s="852">
        <f t="shared" ref="AC1771:AJ1771" si="963">SUM(AC1767:AC1770)</f>
        <v>6</v>
      </c>
      <c r="AD1771" s="852">
        <f t="shared" si="963"/>
        <v>6</v>
      </c>
      <c r="AE1771" s="852">
        <f t="shared" si="963"/>
        <v>6</v>
      </c>
      <c r="AF1771" s="852">
        <f t="shared" si="963"/>
        <v>6</v>
      </c>
      <c r="AG1771" s="852">
        <f t="shared" si="963"/>
        <v>6</v>
      </c>
      <c r="AH1771" s="852">
        <f t="shared" si="963"/>
        <v>6</v>
      </c>
      <c r="AI1771" s="852">
        <f t="shared" si="963"/>
        <v>6</v>
      </c>
      <c r="AJ1771" s="852">
        <f t="shared" si="963"/>
        <v>6</v>
      </c>
    </row>
    <row r="1772" spans="2:48" ht="12" hidden="1" customHeight="1" x14ac:dyDescent="0.2"/>
    <row r="1773" spans="2:48" ht="12" hidden="1" customHeight="1" x14ac:dyDescent="0.2"/>
    <row r="1774" spans="2:48" ht="28.2" hidden="1" x14ac:dyDescent="0.2">
      <c r="B1774" s="726" t="s">
        <v>1586</v>
      </c>
      <c r="I1774" s="654"/>
      <c r="AB1774" s="654"/>
    </row>
    <row r="1775" spans="2:48" ht="12" hidden="1" customHeight="1" x14ac:dyDescent="0.2">
      <c r="AB1775" s="541"/>
    </row>
    <row r="1776" spans="2:48" ht="25.8" hidden="1" x14ac:dyDescent="0.2">
      <c r="B1776" s="792" t="s">
        <v>413</v>
      </c>
      <c r="C1776" s="89"/>
      <c r="D1776" s="1004" t="s">
        <v>414</v>
      </c>
      <c r="E1776" s="1004" t="s">
        <v>6</v>
      </c>
      <c r="F1776" s="1004" t="s">
        <v>262</v>
      </c>
      <c r="G1776" s="1004" t="s">
        <v>435</v>
      </c>
      <c r="H1776" s="1004" t="s">
        <v>7</v>
      </c>
      <c r="I1776" s="1004" t="s">
        <v>8</v>
      </c>
      <c r="J1776" s="1005" t="s">
        <v>22</v>
      </c>
      <c r="K1776" s="1004" t="s">
        <v>23</v>
      </c>
      <c r="L1776" s="1004" t="s">
        <v>24</v>
      </c>
      <c r="M1776" s="1004" t="s">
        <v>9</v>
      </c>
      <c r="N1776" s="1004" t="s">
        <v>415</v>
      </c>
      <c r="O1776" s="1004" t="s">
        <v>20</v>
      </c>
      <c r="P1776" s="1004" t="s">
        <v>10</v>
      </c>
      <c r="Q1776" s="1004" t="s">
        <v>436</v>
      </c>
      <c r="R1776" s="1004" t="s">
        <v>12</v>
      </c>
      <c r="S1776" s="1004" t="s">
        <v>11</v>
      </c>
      <c r="T1776" s="1004" t="s">
        <v>437</v>
      </c>
      <c r="U1776" s="1004" t="s">
        <v>13</v>
      </c>
      <c r="V1776" s="1004" t="s">
        <v>14</v>
      </c>
      <c r="W1776" s="1004" t="s">
        <v>416</v>
      </c>
      <c r="X1776" s="1004" t="s">
        <v>1064</v>
      </c>
      <c r="Y1776" s="1004" t="s">
        <v>15</v>
      </c>
      <c r="Z1776" s="1004" t="s">
        <v>16</v>
      </c>
      <c r="AA1776" s="87"/>
      <c r="AB1776" s="540"/>
      <c r="AC1776" s="790" t="s">
        <v>409</v>
      </c>
      <c r="AD1776" s="81"/>
      <c r="AE1776" s="81"/>
      <c r="AF1776" s="81"/>
      <c r="AG1776" s="81"/>
      <c r="AH1776" s="81"/>
      <c r="AI1776" s="81"/>
      <c r="AJ1776" s="81"/>
      <c r="AK1776" s="81"/>
      <c r="AL1776" s="81"/>
      <c r="AM1776" s="81"/>
      <c r="AN1776" s="81"/>
      <c r="AO1776" s="81"/>
      <c r="AP1776" s="81"/>
      <c r="AQ1776" s="81"/>
      <c r="AR1776" s="81"/>
      <c r="AS1776" s="81"/>
      <c r="AT1776" s="81"/>
      <c r="AU1776" s="81"/>
      <c r="AV1776" s="81"/>
    </row>
    <row r="1777" spans="2:52" ht="53.25" hidden="1" customHeight="1" x14ac:dyDescent="0.2">
      <c r="B1777" s="83" t="s">
        <v>410</v>
      </c>
      <c r="C1777" s="83" t="s">
        <v>1174</v>
      </c>
      <c r="D1777" s="1039" t="s">
        <v>1066</v>
      </c>
      <c r="E1777" s="1040" t="s">
        <v>57</v>
      </c>
      <c r="F1777" s="1041" t="s">
        <v>263</v>
      </c>
      <c r="G1777" s="1042" t="s">
        <v>340</v>
      </c>
      <c r="H1777" s="1040" t="s">
        <v>58</v>
      </c>
      <c r="I1777" s="1042" t="s">
        <v>59</v>
      </c>
      <c r="J1777" s="1043" t="s">
        <v>79</v>
      </c>
      <c r="K1777" s="1041" t="s">
        <v>80</v>
      </c>
      <c r="L1777" s="1042" t="s">
        <v>81</v>
      </c>
      <c r="M1777" s="1040" t="s">
        <v>60</v>
      </c>
      <c r="N1777" s="1042" t="s">
        <v>61</v>
      </c>
      <c r="O1777" s="1039" t="s">
        <v>77</v>
      </c>
      <c r="P1777" s="1040" t="s">
        <v>62</v>
      </c>
      <c r="Q1777" s="1041" t="s">
        <v>349</v>
      </c>
      <c r="R1777" s="1042" t="s">
        <v>65</v>
      </c>
      <c r="S1777" s="1040" t="s">
        <v>63</v>
      </c>
      <c r="T1777" s="1041" t="s">
        <v>350</v>
      </c>
      <c r="U1777" s="1041" t="s">
        <v>66</v>
      </c>
      <c r="V1777" s="1042" t="s">
        <v>67</v>
      </c>
      <c r="W1777" s="1040" t="s">
        <v>64</v>
      </c>
      <c r="X1777" s="1041" t="s">
        <v>351</v>
      </c>
      <c r="Y1777" s="1041" t="s">
        <v>68</v>
      </c>
      <c r="Z1777" s="1042" t="s">
        <v>69</v>
      </c>
      <c r="AA1777" s="784" t="s">
        <v>412</v>
      </c>
      <c r="AB1777" s="188"/>
      <c r="AC1777" s="1039" t="s">
        <v>1066</v>
      </c>
      <c r="AD1777" s="1040" t="s">
        <v>57</v>
      </c>
      <c r="AE1777" s="1041" t="s">
        <v>263</v>
      </c>
      <c r="AF1777" s="1042" t="s">
        <v>340</v>
      </c>
      <c r="AG1777" s="1040" t="s">
        <v>58</v>
      </c>
      <c r="AH1777" s="1042" t="s">
        <v>59</v>
      </c>
      <c r="AI1777" s="1043" t="s">
        <v>79</v>
      </c>
      <c r="AJ1777" s="1041" t="s">
        <v>80</v>
      </c>
      <c r="AK1777" s="1042" t="s">
        <v>81</v>
      </c>
      <c r="AL1777" s="1040" t="s">
        <v>60</v>
      </c>
      <c r="AM1777" s="1042" t="s">
        <v>61</v>
      </c>
      <c r="AN1777" s="1039" t="s">
        <v>77</v>
      </c>
      <c r="AO1777" s="1040" t="s">
        <v>62</v>
      </c>
      <c r="AP1777" s="1041" t="s">
        <v>349</v>
      </c>
      <c r="AQ1777" s="1042" t="s">
        <v>65</v>
      </c>
      <c r="AR1777" s="1040" t="s">
        <v>63</v>
      </c>
      <c r="AS1777" s="1041" t="s">
        <v>350</v>
      </c>
      <c r="AT1777" s="1041" t="s">
        <v>66</v>
      </c>
      <c r="AU1777" s="1042" t="s">
        <v>67</v>
      </c>
      <c r="AV1777" s="1040" t="s">
        <v>64</v>
      </c>
      <c r="AW1777" s="1041" t="s">
        <v>351</v>
      </c>
      <c r="AX1777" s="1041" t="s">
        <v>68</v>
      </c>
      <c r="AY1777" s="1042" t="s">
        <v>69</v>
      </c>
    </row>
    <row r="1778" spans="2:52" ht="33.75" hidden="1" customHeight="1" x14ac:dyDescent="0.2">
      <c r="B1778" s="787"/>
      <c r="C1778" s="788">
        <v>45216</v>
      </c>
      <c r="D1778" s="997">
        <v>64</v>
      </c>
      <c r="E1778" s="998">
        <v>49</v>
      </c>
      <c r="F1778" s="995">
        <v>15</v>
      </c>
      <c r="G1778" s="999">
        <v>0</v>
      </c>
      <c r="H1778" s="998">
        <v>49</v>
      </c>
      <c r="I1778" s="999">
        <v>15</v>
      </c>
      <c r="J1778" s="998">
        <v>44</v>
      </c>
      <c r="K1778" s="995">
        <v>0</v>
      </c>
      <c r="L1778" s="999">
        <v>6</v>
      </c>
      <c r="M1778" s="998">
        <v>8</v>
      </c>
      <c r="N1778" s="999">
        <v>27</v>
      </c>
      <c r="O1778" s="997">
        <v>8</v>
      </c>
      <c r="P1778" s="998">
        <v>17</v>
      </c>
      <c r="Q1778" s="995">
        <v>0</v>
      </c>
      <c r="R1778" s="999">
        <v>32</v>
      </c>
      <c r="S1778" s="998">
        <v>17</v>
      </c>
      <c r="T1778" s="995">
        <v>0</v>
      </c>
      <c r="U1778" s="995">
        <v>5</v>
      </c>
      <c r="V1778" s="999">
        <v>27</v>
      </c>
      <c r="W1778" s="998">
        <v>17</v>
      </c>
      <c r="X1778" s="995">
        <v>0</v>
      </c>
      <c r="Y1778" s="995">
        <v>5</v>
      </c>
      <c r="Z1778" s="999">
        <v>27</v>
      </c>
      <c r="AA1778" s="848">
        <f>SUM(D1778:Z1778)</f>
        <v>432</v>
      </c>
      <c r="AB1778" s="540"/>
      <c r="AC1778" s="1056">
        <f t="shared" ref="AC1778:AC1783" si="964">D1778-D1754</f>
        <v>0</v>
      </c>
      <c r="AD1778" s="1056">
        <f t="shared" ref="AD1778:AY1778" si="965">E1778-E1754</f>
        <v>0</v>
      </c>
      <c r="AE1778" s="1056">
        <f t="shared" si="965"/>
        <v>0</v>
      </c>
      <c r="AF1778" s="1056">
        <f t="shared" si="965"/>
        <v>0</v>
      </c>
      <c r="AG1778" s="1056">
        <f t="shared" si="965"/>
        <v>0</v>
      </c>
      <c r="AH1778" s="1056">
        <f t="shared" si="965"/>
        <v>0</v>
      </c>
      <c r="AI1778" s="1056">
        <f t="shared" si="965"/>
        <v>0</v>
      </c>
      <c r="AJ1778" s="1056">
        <f t="shared" si="965"/>
        <v>0</v>
      </c>
      <c r="AK1778" s="1056">
        <f t="shared" si="965"/>
        <v>0</v>
      </c>
      <c r="AL1778" s="1056">
        <f t="shared" si="965"/>
        <v>0</v>
      </c>
      <c r="AM1778" s="1056">
        <f t="shared" si="965"/>
        <v>0</v>
      </c>
      <c r="AN1778" s="1056">
        <f t="shared" si="965"/>
        <v>0</v>
      </c>
      <c r="AO1778" s="1056">
        <f t="shared" si="965"/>
        <v>0</v>
      </c>
      <c r="AP1778" s="1056">
        <f t="shared" si="965"/>
        <v>0</v>
      </c>
      <c r="AQ1778" s="1056">
        <f t="shared" si="965"/>
        <v>0</v>
      </c>
      <c r="AR1778" s="1056">
        <f t="shared" si="965"/>
        <v>0</v>
      </c>
      <c r="AS1778" s="1056">
        <f t="shared" si="965"/>
        <v>0</v>
      </c>
      <c r="AT1778" s="1056">
        <f t="shared" si="965"/>
        <v>0</v>
      </c>
      <c r="AU1778" s="1056">
        <f t="shared" si="965"/>
        <v>0</v>
      </c>
      <c r="AV1778" s="1056">
        <f t="shared" si="965"/>
        <v>0</v>
      </c>
      <c r="AW1778" s="1056">
        <f t="shared" si="965"/>
        <v>0</v>
      </c>
      <c r="AX1778" s="1056">
        <f t="shared" si="965"/>
        <v>0</v>
      </c>
      <c r="AY1778" s="1056">
        <f t="shared" si="965"/>
        <v>0</v>
      </c>
    </row>
    <row r="1779" spans="2:52" ht="33.75" hidden="1" customHeight="1" x14ac:dyDescent="0.2">
      <c r="B1779" s="787"/>
      <c r="C1779" s="788">
        <v>45229</v>
      </c>
      <c r="D1779" s="997">
        <v>48</v>
      </c>
      <c r="E1779" s="998">
        <v>48</v>
      </c>
      <c r="F1779" s="995">
        <v>0</v>
      </c>
      <c r="G1779" s="999">
        <v>0</v>
      </c>
      <c r="H1779" s="998">
        <v>49</v>
      </c>
      <c r="I1779" s="999">
        <v>0</v>
      </c>
      <c r="J1779" s="998">
        <v>48</v>
      </c>
      <c r="K1779" s="995">
        <v>0</v>
      </c>
      <c r="L1779" s="999">
        <v>0</v>
      </c>
      <c r="M1779" s="998">
        <v>0</v>
      </c>
      <c r="N1779" s="999">
        <v>11</v>
      </c>
      <c r="O1779" s="997">
        <v>40</v>
      </c>
      <c r="P1779" s="998">
        <v>41</v>
      </c>
      <c r="Q1779" s="995">
        <v>0</v>
      </c>
      <c r="R1779" s="999">
        <v>16</v>
      </c>
      <c r="S1779" s="998">
        <v>41</v>
      </c>
      <c r="T1779" s="995">
        <v>0</v>
      </c>
      <c r="U1779" s="995">
        <v>10</v>
      </c>
      <c r="V1779" s="999">
        <v>6</v>
      </c>
      <c r="W1779" s="998">
        <v>41</v>
      </c>
      <c r="X1779" s="995">
        <v>0</v>
      </c>
      <c r="Y1779" s="995">
        <v>10</v>
      </c>
      <c r="Z1779" s="999">
        <v>6</v>
      </c>
      <c r="AA1779" s="848">
        <f t="shared" ref="AA1779:AA1786" si="966">SUM(D1779:Z1779)</f>
        <v>415</v>
      </c>
      <c r="AB1779" s="540"/>
      <c r="AC1779" s="1056">
        <f t="shared" si="964"/>
        <v>0</v>
      </c>
      <c r="AD1779" s="1056">
        <f t="shared" ref="AD1779:AY1779" si="967">E1779-E1755</f>
        <v>0</v>
      </c>
      <c r="AE1779" s="1056">
        <f t="shared" si="967"/>
        <v>0</v>
      </c>
      <c r="AF1779" s="1056">
        <f t="shared" si="967"/>
        <v>0</v>
      </c>
      <c r="AG1779" s="1056">
        <f t="shared" si="967"/>
        <v>0</v>
      </c>
      <c r="AH1779" s="1056">
        <f t="shared" si="967"/>
        <v>0</v>
      </c>
      <c r="AI1779" s="1056">
        <f t="shared" si="967"/>
        <v>0</v>
      </c>
      <c r="AJ1779" s="1056">
        <f t="shared" si="967"/>
        <v>0</v>
      </c>
      <c r="AK1779" s="1056">
        <f t="shared" si="967"/>
        <v>0</v>
      </c>
      <c r="AL1779" s="1056">
        <f t="shared" si="967"/>
        <v>0</v>
      </c>
      <c r="AM1779" s="1056">
        <f t="shared" si="967"/>
        <v>0</v>
      </c>
      <c r="AN1779" s="1056">
        <f t="shared" si="967"/>
        <v>0</v>
      </c>
      <c r="AO1779" s="1056">
        <f t="shared" si="967"/>
        <v>0</v>
      </c>
      <c r="AP1779" s="1056">
        <f t="shared" si="967"/>
        <v>0</v>
      </c>
      <c r="AQ1779" s="1056">
        <f t="shared" si="967"/>
        <v>0</v>
      </c>
      <c r="AR1779" s="1056">
        <f t="shared" si="967"/>
        <v>0</v>
      </c>
      <c r="AS1779" s="1056">
        <f t="shared" si="967"/>
        <v>0</v>
      </c>
      <c r="AT1779" s="1056">
        <f t="shared" si="967"/>
        <v>0</v>
      </c>
      <c r="AU1779" s="1056">
        <f t="shared" si="967"/>
        <v>0</v>
      </c>
      <c r="AV1779" s="1056">
        <f t="shared" si="967"/>
        <v>0</v>
      </c>
      <c r="AW1779" s="1056">
        <f t="shared" si="967"/>
        <v>0</v>
      </c>
      <c r="AX1779" s="1056">
        <f t="shared" si="967"/>
        <v>0</v>
      </c>
      <c r="AY1779" s="1056">
        <f t="shared" si="967"/>
        <v>0</v>
      </c>
    </row>
    <row r="1780" spans="2:52" ht="33.75" hidden="1" customHeight="1" x14ac:dyDescent="0.2">
      <c r="B1780" s="787"/>
      <c r="C1780" s="788">
        <v>45237</v>
      </c>
      <c r="D1780" s="997">
        <v>50</v>
      </c>
      <c r="E1780" s="998">
        <v>50</v>
      </c>
      <c r="F1780" s="995">
        <v>0</v>
      </c>
      <c r="G1780" s="999">
        <v>0</v>
      </c>
      <c r="H1780" s="998">
        <v>50</v>
      </c>
      <c r="I1780" s="999">
        <v>0</v>
      </c>
      <c r="J1780" s="998">
        <v>31</v>
      </c>
      <c r="K1780" s="995">
        <v>0</v>
      </c>
      <c r="L1780" s="999">
        <v>19</v>
      </c>
      <c r="M1780" s="998">
        <v>9</v>
      </c>
      <c r="N1780" s="1016">
        <v>11</v>
      </c>
      <c r="O1780" s="997">
        <v>29</v>
      </c>
      <c r="P1780" s="998">
        <v>21</v>
      </c>
      <c r="Q1780" s="995">
        <v>0</v>
      </c>
      <c r="R1780" s="999">
        <v>24</v>
      </c>
      <c r="S1780" s="998">
        <v>21</v>
      </c>
      <c r="T1780" s="995">
        <v>0</v>
      </c>
      <c r="U1780" s="995">
        <v>0</v>
      </c>
      <c r="V1780" s="999">
        <v>27</v>
      </c>
      <c r="W1780" s="998">
        <v>21</v>
      </c>
      <c r="X1780" s="995">
        <v>0</v>
      </c>
      <c r="Y1780" s="995">
        <v>0</v>
      </c>
      <c r="Z1780" s="999">
        <v>27</v>
      </c>
      <c r="AA1780" s="848">
        <f t="shared" si="966"/>
        <v>390</v>
      </c>
      <c r="AB1780" s="540" t="s">
        <v>634</v>
      </c>
      <c r="AC1780" s="1056">
        <f t="shared" si="964"/>
        <v>0</v>
      </c>
      <c r="AD1780" s="1056">
        <f t="shared" ref="AD1780:AY1780" si="968">E1780-E1756</f>
        <v>0</v>
      </c>
      <c r="AE1780" s="1056">
        <f t="shared" si="968"/>
        <v>0</v>
      </c>
      <c r="AF1780" s="1056">
        <f t="shared" si="968"/>
        <v>0</v>
      </c>
      <c r="AG1780" s="1056">
        <f t="shared" si="968"/>
        <v>0</v>
      </c>
      <c r="AH1780" s="1056">
        <f t="shared" si="968"/>
        <v>0</v>
      </c>
      <c r="AI1780" s="1056">
        <f t="shared" si="968"/>
        <v>0</v>
      </c>
      <c r="AJ1780" s="1056">
        <f t="shared" si="968"/>
        <v>0</v>
      </c>
      <c r="AK1780" s="1056">
        <f t="shared" si="968"/>
        <v>0</v>
      </c>
      <c r="AL1780" s="1056">
        <f t="shared" si="968"/>
        <v>0</v>
      </c>
      <c r="AM1780" s="1056">
        <f t="shared" si="968"/>
        <v>4</v>
      </c>
      <c r="AN1780" s="1056">
        <f t="shared" si="968"/>
        <v>0</v>
      </c>
      <c r="AO1780" s="1056">
        <f t="shared" si="968"/>
        <v>0</v>
      </c>
      <c r="AP1780" s="1056">
        <f t="shared" si="968"/>
        <v>0</v>
      </c>
      <c r="AQ1780" s="1056">
        <f t="shared" si="968"/>
        <v>0</v>
      </c>
      <c r="AR1780" s="1056">
        <f t="shared" si="968"/>
        <v>0</v>
      </c>
      <c r="AS1780" s="1056">
        <f t="shared" si="968"/>
        <v>0</v>
      </c>
      <c r="AT1780" s="1056">
        <f t="shared" si="968"/>
        <v>0</v>
      </c>
      <c r="AU1780" s="1056">
        <f t="shared" si="968"/>
        <v>0</v>
      </c>
      <c r="AV1780" s="1056">
        <f t="shared" si="968"/>
        <v>0</v>
      </c>
      <c r="AW1780" s="1056">
        <f t="shared" si="968"/>
        <v>0</v>
      </c>
      <c r="AX1780" s="1056">
        <f t="shared" si="968"/>
        <v>0</v>
      </c>
      <c r="AY1780" s="1056">
        <f t="shared" si="968"/>
        <v>0</v>
      </c>
    </row>
    <row r="1781" spans="2:52" ht="33.75" hidden="1" customHeight="1" x14ac:dyDescent="0.2">
      <c r="B1781" s="787"/>
      <c r="C1781" s="788">
        <v>45250</v>
      </c>
      <c r="D1781" s="997">
        <v>53</v>
      </c>
      <c r="E1781" s="998">
        <v>48</v>
      </c>
      <c r="F1781" s="995">
        <v>0</v>
      </c>
      <c r="G1781" s="999">
        <v>0</v>
      </c>
      <c r="H1781" s="998">
        <v>53</v>
      </c>
      <c r="I1781" s="999">
        <v>0</v>
      </c>
      <c r="J1781" s="998">
        <v>30</v>
      </c>
      <c r="K1781" s="995">
        <v>0</v>
      </c>
      <c r="L1781" s="999">
        <v>18</v>
      </c>
      <c r="M1781" s="998">
        <v>0</v>
      </c>
      <c r="N1781" s="1016">
        <v>18</v>
      </c>
      <c r="O1781" s="1013">
        <v>24</v>
      </c>
      <c r="P1781" s="1014">
        <v>10</v>
      </c>
      <c r="Q1781" s="995">
        <v>0</v>
      </c>
      <c r="R1781" s="1016">
        <v>36</v>
      </c>
      <c r="S1781" s="1014">
        <v>10</v>
      </c>
      <c r="T1781" s="995">
        <v>0</v>
      </c>
      <c r="U1781" s="995">
        <v>0</v>
      </c>
      <c r="V1781" s="1016">
        <v>36</v>
      </c>
      <c r="W1781" s="1014">
        <v>10</v>
      </c>
      <c r="X1781" s="995">
        <v>0</v>
      </c>
      <c r="Y1781" s="995">
        <v>0</v>
      </c>
      <c r="Z1781" s="1016">
        <v>36</v>
      </c>
      <c r="AA1781" s="848">
        <f t="shared" si="966"/>
        <v>382</v>
      </c>
      <c r="AB1781" s="540" t="s">
        <v>634</v>
      </c>
      <c r="AC1781" s="1056">
        <f t="shared" si="964"/>
        <v>0</v>
      </c>
      <c r="AD1781" s="1056">
        <f t="shared" ref="AD1781:AY1781" si="969">E1781-E1757</f>
        <v>0</v>
      </c>
      <c r="AE1781" s="1056">
        <f t="shared" si="969"/>
        <v>0</v>
      </c>
      <c r="AF1781" s="1056">
        <f t="shared" si="969"/>
        <v>0</v>
      </c>
      <c r="AG1781" s="1056">
        <f t="shared" si="969"/>
        <v>0</v>
      </c>
      <c r="AH1781" s="1056">
        <f t="shared" si="969"/>
        <v>0</v>
      </c>
      <c r="AI1781" s="1056">
        <f t="shared" si="969"/>
        <v>0</v>
      </c>
      <c r="AJ1781" s="1056">
        <f t="shared" si="969"/>
        <v>0</v>
      </c>
      <c r="AK1781" s="1056">
        <f t="shared" si="969"/>
        <v>0</v>
      </c>
      <c r="AL1781" s="1056">
        <f t="shared" si="969"/>
        <v>0</v>
      </c>
      <c r="AM1781" s="1056">
        <f t="shared" si="969"/>
        <v>-15</v>
      </c>
      <c r="AN1781" s="1056">
        <f t="shared" si="969"/>
        <v>6</v>
      </c>
      <c r="AO1781" s="1056">
        <f t="shared" si="969"/>
        <v>6</v>
      </c>
      <c r="AP1781" s="1056">
        <f t="shared" si="969"/>
        <v>0</v>
      </c>
      <c r="AQ1781" s="1056">
        <f t="shared" si="969"/>
        <v>-11</v>
      </c>
      <c r="AR1781" s="1056">
        <f t="shared" si="969"/>
        <v>6</v>
      </c>
      <c r="AS1781" s="1056">
        <f t="shared" si="969"/>
        <v>0</v>
      </c>
      <c r="AT1781" s="1056">
        <f t="shared" si="969"/>
        <v>0</v>
      </c>
      <c r="AU1781" s="1056">
        <f t="shared" si="969"/>
        <v>-11</v>
      </c>
      <c r="AV1781" s="1056">
        <f t="shared" si="969"/>
        <v>6</v>
      </c>
      <c r="AW1781" s="1056">
        <f t="shared" si="969"/>
        <v>0</v>
      </c>
      <c r="AX1781" s="1056">
        <f t="shared" si="969"/>
        <v>0</v>
      </c>
      <c r="AY1781" s="1056">
        <f t="shared" si="969"/>
        <v>-11</v>
      </c>
    </row>
    <row r="1782" spans="2:52" ht="33.75" hidden="1" customHeight="1" x14ac:dyDescent="0.2">
      <c r="B1782" s="787"/>
      <c r="C1782" s="788">
        <v>45260</v>
      </c>
      <c r="D1782" s="997">
        <v>42</v>
      </c>
      <c r="E1782" s="998">
        <v>42</v>
      </c>
      <c r="F1782" s="995">
        <v>0</v>
      </c>
      <c r="G1782" s="999">
        <v>0</v>
      </c>
      <c r="H1782" s="998">
        <v>42</v>
      </c>
      <c r="I1782" s="999">
        <v>0</v>
      </c>
      <c r="J1782" s="998">
        <v>42</v>
      </c>
      <c r="K1782" s="995">
        <v>0</v>
      </c>
      <c r="L1782" s="999">
        <v>0</v>
      </c>
      <c r="M1782" s="998">
        <v>17</v>
      </c>
      <c r="N1782" s="1016">
        <v>4</v>
      </c>
      <c r="O1782" s="1013">
        <v>18</v>
      </c>
      <c r="P1782" s="1014">
        <v>30</v>
      </c>
      <c r="Q1782" s="995">
        <v>0</v>
      </c>
      <c r="R1782" s="1016">
        <v>9</v>
      </c>
      <c r="S1782" s="1014">
        <v>30</v>
      </c>
      <c r="T1782" s="995">
        <v>0</v>
      </c>
      <c r="U1782" s="995">
        <v>0</v>
      </c>
      <c r="V1782" s="1016">
        <v>9</v>
      </c>
      <c r="W1782" s="1014">
        <v>30</v>
      </c>
      <c r="X1782" s="995">
        <v>0</v>
      </c>
      <c r="Y1782" s="995">
        <v>0</v>
      </c>
      <c r="Z1782" s="1016">
        <v>9</v>
      </c>
      <c r="AA1782" s="848">
        <f t="shared" si="966"/>
        <v>324</v>
      </c>
      <c r="AB1782" s="540" t="s">
        <v>634</v>
      </c>
      <c r="AC1782" s="1056">
        <f t="shared" si="964"/>
        <v>0</v>
      </c>
      <c r="AD1782" s="1056">
        <f t="shared" ref="AD1782:AY1782" si="970">E1782-E1758</f>
        <v>0</v>
      </c>
      <c r="AE1782" s="1056">
        <f t="shared" si="970"/>
        <v>0</v>
      </c>
      <c r="AF1782" s="1056">
        <f t="shared" si="970"/>
        <v>0</v>
      </c>
      <c r="AG1782" s="1056">
        <f t="shared" si="970"/>
        <v>0</v>
      </c>
      <c r="AH1782" s="1056">
        <f t="shared" si="970"/>
        <v>0</v>
      </c>
      <c r="AI1782" s="1056">
        <f t="shared" si="970"/>
        <v>0</v>
      </c>
      <c r="AJ1782" s="1056">
        <f t="shared" si="970"/>
        <v>0</v>
      </c>
      <c r="AK1782" s="1056">
        <f t="shared" si="970"/>
        <v>0</v>
      </c>
      <c r="AL1782" s="1056">
        <f t="shared" si="970"/>
        <v>0</v>
      </c>
      <c r="AM1782" s="1056">
        <f t="shared" si="970"/>
        <v>3</v>
      </c>
      <c r="AN1782" s="1056">
        <f t="shared" si="970"/>
        <v>-11</v>
      </c>
      <c r="AO1782" s="1056">
        <f t="shared" si="970"/>
        <v>-11</v>
      </c>
      <c r="AP1782" s="1056">
        <f t="shared" si="970"/>
        <v>0</v>
      </c>
      <c r="AQ1782" s="1056">
        <f t="shared" si="970"/>
        <v>3</v>
      </c>
      <c r="AR1782" s="1056">
        <f t="shared" si="970"/>
        <v>-11</v>
      </c>
      <c r="AS1782" s="1056">
        <f t="shared" si="970"/>
        <v>0</v>
      </c>
      <c r="AT1782" s="1056">
        <f t="shared" si="970"/>
        <v>0</v>
      </c>
      <c r="AU1782" s="1056">
        <f t="shared" si="970"/>
        <v>3</v>
      </c>
      <c r="AV1782" s="1056">
        <f t="shared" si="970"/>
        <v>-11</v>
      </c>
      <c r="AW1782" s="1056">
        <f t="shared" si="970"/>
        <v>0</v>
      </c>
      <c r="AX1782" s="1056">
        <f t="shared" si="970"/>
        <v>0</v>
      </c>
      <c r="AY1782" s="1056">
        <f t="shared" si="970"/>
        <v>3</v>
      </c>
    </row>
    <row r="1783" spans="2:52" ht="33.75" hidden="1" customHeight="1" x14ac:dyDescent="0.2">
      <c r="B1783" s="787"/>
      <c r="C1783" s="788">
        <v>45271</v>
      </c>
      <c r="D1783" s="1013">
        <v>37</v>
      </c>
      <c r="E1783" s="1014">
        <v>35</v>
      </c>
      <c r="F1783" s="995">
        <v>0</v>
      </c>
      <c r="G1783" s="999">
        <v>0</v>
      </c>
      <c r="H1783" s="1014">
        <v>41</v>
      </c>
      <c r="I1783" s="999">
        <v>0</v>
      </c>
      <c r="J1783" s="1014">
        <v>34</v>
      </c>
      <c r="K1783" s="995">
        <v>0</v>
      </c>
      <c r="L1783" s="1016">
        <v>11</v>
      </c>
      <c r="M1783" s="998">
        <v>7</v>
      </c>
      <c r="N1783" s="1016">
        <v>7</v>
      </c>
      <c r="O1783" s="1013">
        <v>32</v>
      </c>
      <c r="P1783" s="1014">
        <v>32</v>
      </c>
      <c r="Q1783" s="995">
        <v>0</v>
      </c>
      <c r="R1783" s="1016">
        <v>14</v>
      </c>
      <c r="S1783" s="1014">
        <v>32</v>
      </c>
      <c r="T1783" s="995">
        <v>0</v>
      </c>
      <c r="U1783" s="995">
        <v>0</v>
      </c>
      <c r="V1783" s="1016">
        <v>14</v>
      </c>
      <c r="W1783" s="1014">
        <v>32</v>
      </c>
      <c r="X1783" s="995">
        <v>0</v>
      </c>
      <c r="Y1783" s="995">
        <v>0</v>
      </c>
      <c r="Z1783" s="1016">
        <v>14</v>
      </c>
      <c r="AA1783" s="848">
        <f t="shared" si="966"/>
        <v>342</v>
      </c>
      <c r="AB1783" s="540" t="s">
        <v>634</v>
      </c>
      <c r="AC1783" s="1056">
        <f t="shared" si="964"/>
        <v>1</v>
      </c>
      <c r="AD1783" s="1056">
        <f t="shared" ref="AD1783:AY1783" si="971">E1783-E1759</f>
        <v>-1</v>
      </c>
      <c r="AE1783" s="1056">
        <f t="shared" si="971"/>
        <v>0</v>
      </c>
      <c r="AF1783" s="1056">
        <f t="shared" si="971"/>
        <v>0</v>
      </c>
      <c r="AG1783" s="1056">
        <f t="shared" si="971"/>
        <v>5</v>
      </c>
      <c r="AH1783" s="1056">
        <f t="shared" si="971"/>
        <v>0</v>
      </c>
      <c r="AI1783" s="1056">
        <f t="shared" si="971"/>
        <v>-2</v>
      </c>
      <c r="AJ1783" s="1056">
        <f t="shared" si="971"/>
        <v>0</v>
      </c>
      <c r="AK1783" s="1056">
        <f t="shared" si="971"/>
        <v>11</v>
      </c>
      <c r="AL1783" s="1056">
        <f t="shared" si="971"/>
        <v>0</v>
      </c>
      <c r="AM1783" s="1056">
        <f t="shared" si="971"/>
        <v>7</v>
      </c>
      <c r="AN1783" s="1056">
        <f t="shared" si="971"/>
        <v>-7</v>
      </c>
      <c r="AO1783" s="1056">
        <f t="shared" si="971"/>
        <v>-9</v>
      </c>
      <c r="AP1783" s="1056">
        <f t="shared" si="971"/>
        <v>0</v>
      </c>
      <c r="AQ1783" s="1056">
        <f t="shared" si="971"/>
        <v>9</v>
      </c>
      <c r="AR1783" s="1056">
        <f t="shared" si="971"/>
        <v>-9</v>
      </c>
      <c r="AS1783" s="1056">
        <f t="shared" si="971"/>
        <v>0</v>
      </c>
      <c r="AT1783" s="1056">
        <f t="shared" si="971"/>
        <v>0</v>
      </c>
      <c r="AU1783" s="1056">
        <f t="shared" si="971"/>
        <v>9</v>
      </c>
      <c r="AV1783" s="1056">
        <f t="shared" si="971"/>
        <v>-9</v>
      </c>
      <c r="AW1783" s="1056">
        <f t="shared" si="971"/>
        <v>0</v>
      </c>
      <c r="AX1783" s="1056">
        <f t="shared" si="971"/>
        <v>0</v>
      </c>
      <c r="AY1783" s="1056">
        <f t="shared" si="971"/>
        <v>9</v>
      </c>
    </row>
    <row r="1784" spans="2:52" ht="33.75" hidden="1" customHeight="1" x14ac:dyDescent="0.2">
      <c r="B1784" s="787"/>
      <c r="C1784" s="788">
        <v>45281</v>
      </c>
      <c r="D1784" s="1013">
        <v>36</v>
      </c>
      <c r="E1784" s="1014">
        <v>31</v>
      </c>
      <c r="F1784" s="1015">
        <v>5</v>
      </c>
      <c r="G1784" s="999">
        <v>0</v>
      </c>
      <c r="H1784" s="1014">
        <v>45</v>
      </c>
      <c r="I1784" s="1016">
        <v>5</v>
      </c>
      <c r="J1784" s="1014">
        <v>30</v>
      </c>
      <c r="K1784" s="995">
        <v>0</v>
      </c>
      <c r="L1784" s="1016">
        <v>26</v>
      </c>
      <c r="M1784" s="998">
        <v>0</v>
      </c>
      <c r="N1784" s="1016">
        <v>9</v>
      </c>
      <c r="O1784" s="1013">
        <v>29</v>
      </c>
      <c r="P1784" s="1014">
        <v>30</v>
      </c>
      <c r="Q1784" s="995">
        <v>0</v>
      </c>
      <c r="R1784" s="1016">
        <v>8</v>
      </c>
      <c r="S1784" s="1014">
        <v>30</v>
      </c>
      <c r="T1784" s="995">
        <v>0</v>
      </c>
      <c r="U1784" s="995">
        <v>0</v>
      </c>
      <c r="V1784" s="1016">
        <v>8</v>
      </c>
      <c r="W1784" s="1014">
        <v>30</v>
      </c>
      <c r="X1784" s="995">
        <v>0</v>
      </c>
      <c r="Y1784" s="995">
        <v>0</v>
      </c>
      <c r="Z1784" s="1016">
        <v>8</v>
      </c>
      <c r="AA1784" s="848">
        <f t="shared" si="966"/>
        <v>330</v>
      </c>
      <c r="AB1784" s="540" t="s">
        <v>715</v>
      </c>
      <c r="AC1784" s="1056">
        <f>D1784</f>
        <v>36</v>
      </c>
      <c r="AD1784" s="1056">
        <f t="shared" ref="AD1784:AY1786" si="972">E1784</f>
        <v>31</v>
      </c>
      <c r="AE1784" s="1056">
        <f t="shared" si="972"/>
        <v>5</v>
      </c>
      <c r="AF1784" s="1056">
        <f t="shared" si="972"/>
        <v>0</v>
      </c>
      <c r="AG1784" s="1056">
        <f t="shared" si="972"/>
        <v>45</v>
      </c>
      <c r="AH1784" s="1056">
        <f t="shared" si="972"/>
        <v>5</v>
      </c>
      <c r="AI1784" s="1056">
        <f t="shared" si="972"/>
        <v>30</v>
      </c>
      <c r="AJ1784" s="1056">
        <f t="shared" si="972"/>
        <v>0</v>
      </c>
      <c r="AK1784" s="1056">
        <f t="shared" si="972"/>
        <v>26</v>
      </c>
      <c r="AL1784" s="1056">
        <f t="shared" si="972"/>
        <v>0</v>
      </c>
      <c r="AM1784" s="1056">
        <f t="shared" si="972"/>
        <v>9</v>
      </c>
      <c r="AN1784" s="1056">
        <f t="shared" si="972"/>
        <v>29</v>
      </c>
      <c r="AO1784" s="1056">
        <f t="shared" si="972"/>
        <v>30</v>
      </c>
      <c r="AP1784" s="1056">
        <f t="shared" si="972"/>
        <v>0</v>
      </c>
      <c r="AQ1784" s="1056">
        <f t="shared" si="972"/>
        <v>8</v>
      </c>
      <c r="AR1784" s="1056">
        <f t="shared" si="972"/>
        <v>30</v>
      </c>
      <c r="AS1784" s="1056">
        <f t="shared" si="972"/>
        <v>0</v>
      </c>
      <c r="AT1784" s="1056">
        <f t="shared" si="972"/>
        <v>0</v>
      </c>
      <c r="AU1784" s="1056">
        <f t="shared" si="972"/>
        <v>8</v>
      </c>
      <c r="AV1784" s="1056">
        <f t="shared" si="972"/>
        <v>30</v>
      </c>
      <c r="AW1784" s="1056">
        <f t="shared" si="972"/>
        <v>0</v>
      </c>
      <c r="AX1784" s="1056">
        <f t="shared" si="972"/>
        <v>0</v>
      </c>
      <c r="AY1784" s="1056">
        <f t="shared" si="972"/>
        <v>8</v>
      </c>
    </row>
    <row r="1785" spans="2:52" ht="33.75" hidden="1" customHeight="1" x14ac:dyDescent="0.2">
      <c r="B1785" s="787"/>
      <c r="C1785" s="788">
        <v>45299</v>
      </c>
      <c r="D1785" s="1013">
        <v>39</v>
      </c>
      <c r="E1785" s="1014">
        <v>29</v>
      </c>
      <c r="F1785" s="1015">
        <v>9</v>
      </c>
      <c r="G1785" s="999">
        <v>0</v>
      </c>
      <c r="H1785" s="1014">
        <v>29</v>
      </c>
      <c r="I1785" s="1016">
        <v>9</v>
      </c>
      <c r="J1785" s="1014">
        <v>31</v>
      </c>
      <c r="K1785" s="995">
        <v>0</v>
      </c>
      <c r="L1785" s="1016">
        <v>7</v>
      </c>
      <c r="M1785" s="998">
        <v>0</v>
      </c>
      <c r="N1785" s="1016">
        <v>21</v>
      </c>
      <c r="O1785" s="1013">
        <v>18</v>
      </c>
      <c r="P1785" s="1014">
        <v>11</v>
      </c>
      <c r="Q1785" s="995">
        <v>0</v>
      </c>
      <c r="R1785" s="1016">
        <v>28</v>
      </c>
      <c r="S1785" s="1014">
        <v>11</v>
      </c>
      <c r="T1785" s="995">
        <v>0</v>
      </c>
      <c r="U1785" s="1015">
        <v>14</v>
      </c>
      <c r="V1785" s="1016">
        <v>14</v>
      </c>
      <c r="W1785" s="1014">
        <v>11</v>
      </c>
      <c r="X1785" s="995">
        <v>0</v>
      </c>
      <c r="Y1785" s="1015">
        <v>14</v>
      </c>
      <c r="Z1785" s="1016">
        <v>14</v>
      </c>
      <c r="AA1785" s="848">
        <f t="shared" si="966"/>
        <v>309</v>
      </c>
      <c r="AB1785" s="540" t="s">
        <v>715</v>
      </c>
      <c r="AC1785" s="1056">
        <f>D1785</f>
        <v>39</v>
      </c>
      <c r="AD1785" s="1056">
        <f t="shared" si="972"/>
        <v>29</v>
      </c>
      <c r="AE1785" s="1056">
        <f t="shared" si="972"/>
        <v>9</v>
      </c>
      <c r="AF1785" s="1056">
        <f t="shared" si="972"/>
        <v>0</v>
      </c>
      <c r="AG1785" s="1056">
        <f t="shared" si="972"/>
        <v>29</v>
      </c>
      <c r="AH1785" s="1056">
        <f t="shared" si="972"/>
        <v>9</v>
      </c>
      <c r="AI1785" s="1056">
        <f t="shared" si="972"/>
        <v>31</v>
      </c>
      <c r="AJ1785" s="1056">
        <f t="shared" si="972"/>
        <v>0</v>
      </c>
      <c r="AK1785" s="1056">
        <f t="shared" si="972"/>
        <v>7</v>
      </c>
      <c r="AL1785" s="1056">
        <f t="shared" si="972"/>
        <v>0</v>
      </c>
      <c r="AM1785" s="1056">
        <f t="shared" si="972"/>
        <v>21</v>
      </c>
      <c r="AN1785" s="1056">
        <f t="shared" si="972"/>
        <v>18</v>
      </c>
      <c r="AO1785" s="1056">
        <f t="shared" si="972"/>
        <v>11</v>
      </c>
      <c r="AP1785" s="1056">
        <f t="shared" si="972"/>
        <v>0</v>
      </c>
      <c r="AQ1785" s="1056">
        <f t="shared" si="972"/>
        <v>28</v>
      </c>
      <c r="AR1785" s="1056">
        <f t="shared" si="972"/>
        <v>11</v>
      </c>
      <c r="AS1785" s="1056">
        <f t="shared" si="972"/>
        <v>0</v>
      </c>
      <c r="AT1785" s="1056">
        <f t="shared" si="972"/>
        <v>14</v>
      </c>
      <c r="AU1785" s="1056">
        <f t="shared" si="972"/>
        <v>14</v>
      </c>
      <c r="AV1785" s="1056">
        <f t="shared" si="972"/>
        <v>11</v>
      </c>
      <c r="AW1785" s="1056">
        <f t="shared" si="972"/>
        <v>0</v>
      </c>
      <c r="AX1785" s="1056">
        <f t="shared" si="972"/>
        <v>14</v>
      </c>
      <c r="AY1785" s="1056">
        <f t="shared" si="972"/>
        <v>14</v>
      </c>
    </row>
    <row r="1786" spans="2:52" ht="33.75" hidden="1" customHeight="1" x14ac:dyDescent="0.2">
      <c r="B1786" s="787"/>
      <c r="C1786" s="788">
        <v>45307</v>
      </c>
      <c r="D1786" s="1013">
        <v>29</v>
      </c>
      <c r="E1786" s="1014">
        <v>29</v>
      </c>
      <c r="F1786" s="995">
        <v>0</v>
      </c>
      <c r="G1786" s="999">
        <v>0</v>
      </c>
      <c r="H1786" s="1014">
        <v>29</v>
      </c>
      <c r="I1786" s="999">
        <v>0</v>
      </c>
      <c r="J1786" s="1014">
        <v>29</v>
      </c>
      <c r="K1786" s="995">
        <v>0</v>
      </c>
      <c r="L1786" s="999">
        <v>0</v>
      </c>
      <c r="M1786" s="998">
        <v>0</v>
      </c>
      <c r="N1786" s="1016">
        <v>2</v>
      </c>
      <c r="O1786" s="1013">
        <v>30</v>
      </c>
      <c r="P1786" s="1014">
        <v>10</v>
      </c>
      <c r="Q1786" s="995">
        <v>0</v>
      </c>
      <c r="R1786" s="1016">
        <v>22</v>
      </c>
      <c r="S1786" s="1014">
        <v>10</v>
      </c>
      <c r="T1786" s="995">
        <v>0</v>
      </c>
      <c r="U1786" s="995">
        <v>0</v>
      </c>
      <c r="V1786" s="1016">
        <v>22</v>
      </c>
      <c r="W1786" s="1014">
        <v>10</v>
      </c>
      <c r="X1786" s="995">
        <v>0</v>
      </c>
      <c r="Y1786" s="995">
        <v>0</v>
      </c>
      <c r="Z1786" s="1016">
        <v>22</v>
      </c>
      <c r="AA1786" s="848">
        <f t="shared" si="966"/>
        <v>244</v>
      </c>
      <c r="AB1786" s="540" t="s">
        <v>715</v>
      </c>
      <c r="AC1786" s="1056">
        <f>D1786</f>
        <v>29</v>
      </c>
      <c r="AD1786" s="1056">
        <f t="shared" si="972"/>
        <v>29</v>
      </c>
      <c r="AE1786" s="1056">
        <f t="shared" si="972"/>
        <v>0</v>
      </c>
      <c r="AF1786" s="1056">
        <f t="shared" si="972"/>
        <v>0</v>
      </c>
      <c r="AG1786" s="1056">
        <f t="shared" si="972"/>
        <v>29</v>
      </c>
      <c r="AH1786" s="1056">
        <f t="shared" si="972"/>
        <v>0</v>
      </c>
      <c r="AI1786" s="1056">
        <f t="shared" si="972"/>
        <v>29</v>
      </c>
      <c r="AJ1786" s="1056">
        <f t="shared" si="972"/>
        <v>0</v>
      </c>
      <c r="AK1786" s="1056">
        <f t="shared" si="972"/>
        <v>0</v>
      </c>
      <c r="AL1786" s="1056">
        <f t="shared" si="972"/>
        <v>0</v>
      </c>
      <c r="AM1786" s="1056">
        <f t="shared" si="972"/>
        <v>2</v>
      </c>
      <c r="AN1786" s="1056">
        <f t="shared" si="972"/>
        <v>30</v>
      </c>
      <c r="AO1786" s="1056">
        <f t="shared" si="972"/>
        <v>10</v>
      </c>
      <c r="AP1786" s="1056">
        <f t="shared" si="972"/>
        <v>0</v>
      </c>
      <c r="AQ1786" s="1056">
        <f t="shared" si="972"/>
        <v>22</v>
      </c>
      <c r="AR1786" s="1056">
        <f t="shared" si="972"/>
        <v>10</v>
      </c>
      <c r="AS1786" s="1056">
        <f t="shared" si="972"/>
        <v>0</v>
      </c>
      <c r="AT1786" s="1056">
        <f t="shared" si="972"/>
        <v>0</v>
      </c>
      <c r="AU1786" s="1056">
        <f t="shared" si="972"/>
        <v>22</v>
      </c>
      <c r="AV1786" s="1056">
        <f t="shared" si="972"/>
        <v>10</v>
      </c>
      <c r="AW1786" s="1056">
        <f t="shared" si="972"/>
        <v>0</v>
      </c>
      <c r="AX1786" s="1056">
        <f t="shared" si="972"/>
        <v>0</v>
      </c>
      <c r="AY1786" s="1056">
        <f t="shared" si="972"/>
        <v>22</v>
      </c>
    </row>
    <row r="1787" spans="2:52" ht="33.75" hidden="1" customHeight="1" x14ac:dyDescent="0.2">
      <c r="B1787" s="1896" t="s">
        <v>412</v>
      </c>
      <c r="C1787" s="1897"/>
      <c r="D1787" s="424">
        <f t="shared" ref="D1787:AA1787" si="973">SUM(D1778:D1786)</f>
        <v>398</v>
      </c>
      <c r="E1787" s="424">
        <f t="shared" si="973"/>
        <v>361</v>
      </c>
      <c r="F1787" s="424">
        <f t="shared" si="973"/>
        <v>29</v>
      </c>
      <c r="G1787" s="424">
        <f t="shared" si="973"/>
        <v>0</v>
      </c>
      <c r="H1787" s="424">
        <f t="shared" si="973"/>
        <v>387</v>
      </c>
      <c r="I1787" s="424">
        <f t="shared" si="973"/>
        <v>29</v>
      </c>
      <c r="J1787" s="424">
        <f t="shared" si="973"/>
        <v>319</v>
      </c>
      <c r="K1787" s="424">
        <f t="shared" si="973"/>
        <v>0</v>
      </c>
      <c r="L1787" s="424">
        <f t="shared" si="973"/>
        <v>87</v>
      </c>
      <c r="M1787" s="424">
        <f t="shared" si="973"/>
        <v>41</v>
      </c>
      <c r="N1787" s="424">
        <f t="shared" si="973"/>
        <v>110</v>
      </c>
      <c r="O1787" s="424">
        <f t="shared" si="973"/>
        <v>228</v>
      </c>
      <c r="P1787" s="424">
        <f t="shared" si="973"/>
        <v>202</v>
      </c>
      <c r="Q1787" s="424">
        <f t="shared" si="973"/>
        <v>0</v>
      </c>
      <c r="R1787" s="424">
        <f t="shared" si="973"/>
        <v>189</v>
      </c>
      <c r="S1787" s="424">
        <f t="shared" si="973"/>
        <v>202</v>
      </c>
      <c r="T1787" s="424">
        <f t="shared" si="973"/>
        <v>0</v>
      </c>
      <c r="U1787" s="424">
        <f t="shared" si="973"/>
        <v>29</v>
      </c>
      <c r="V1787" s="424">
        <f t="shared" si="973"/>
        <v>163</v>
      </c>
      <c r="W1787" s="424">
        <f t="shared" si="973"/>
        <v>202</v>
      </c>
      <c r="X1787" s="424">
        <f t="shared" si="973"/>
        <v>0</v>
      </c>
      <c r="Y1787" s="424">
        <f t="shared" si="973"/>
        <v>29</v>
      </c>
      <c r="Z1787" s="424">
        <f t="shared" si="973"/>
        <v>163</v>
      </c>
      <c r="AA1787" s="424">
        <f t="shared" si="973"/>
        <v>3168</v>
      </c>
      <c r="AB1787" s="573"/>
      <c r="AC1787" s="1057">
        <f t="shared" ref="AC1787:AY1787" si="974">SUM(AC1778:AC1786)</f>
        <v>105</v>
      </c>
      <c r="AD1787" s="1057">
        <f t="shared" si="974"/>
        <v>88</v>
      </c>
      <c r="AE1787" s="1057">
        <f t="shared" si="974"/>
        <v>14</v>
      </c>
      <c r="AF1787" s="1057">
        <f t="shared" si="974"/>
        <v>0</v>
      </c>
      <c r="AG1787" s="1057">
        <f t="shared" si="974"/>
        <v>108</v>
      </c>
      <c r="AH1787" s="1057">
        <f t="shared" si="974"/>
        <v>14</v>
      </c>
      <c r="AI1787" s="1057">
        <f t="shared" si="974"/>
        <v>88</v>
      </c>
      <c r="AJ1787" s="1057">
        <f t="shared" si="974"/>
        <v>0</v>
      </c>
      <c r="AK1787" s="1057">
        <f t="shared" si="974"/>
        <v>44</v>
      </c>
      <c r="AL1787" s="1057">
        <f t="shared" si="974"/>
        <v>0</v>
      </c>
      <c r="AM1787" s="1057">
        <f t="shared" si="974"/>
        <v>31</v>
      </c>
      <c r="AN1787" s="1057">
        <f t="shared" si="974"/>
        <v>65</v>
      </c>
      <c r="AO1787" s="1057">
        <f t="shared" si="974"/>
        <v>37</v>
      </c>
      <c r="AP1787" s="1057">
        <f t="shared" si="974"/>
        <v>0</v>
      </c>
      <c r="AQ1787" s="1057">
        <f t="shared" si="974"/>
        <v>59</v>
      </c>
      <c r="AR1787" s="1057">
        <f t="shared" si="974"/>
        <v>37</v>
      </c>
      <c r="AS1787" s="1057">
        <f t="shared" si="974"/>
        <v>0</v>
      </c>
      <c r="AT1787" s="1057">
        <f t="shared" si="974"/>
        <v>14</v>
      </c>
      <c r="AU1787" s="1057">
        <f t="shared" si="974"/>
        <v>45</v>
      </c>
      <c r="AV1787" s="1057">
        <f t="shared" si="974"/>
        <v>37</v>
      </c>
      <c r="AW1787" s="1057">
        <f t="shared" si="974"/>
        <v>0</v>
      </c>
      <c r="AX1787" s="1057">
        <f t="shared" si="974"/>
        <v>14</v>
      </c>
      <c r="AY1787" s="1057">
        <f t="shared" si="974"/>
        <v>45</v>
      </c>
      <c r="AZ1787" s="881"/>
    </row>
    <row r="1788" spans="2:52" ht="12" hidden="1" customHeight="1" x14ac:dyDescent="0.2"/>
    <row r="1789" spans="2:52" ht="12" hidden="1" customHeight="1" x14ac:dyDescent="0.2"/>
    <row r="1790" spans="2:52" ht="25.5" hidden="1" customHeight="1" x14ac:dyDescent="0.2">
      <c r="B1790" s="791" t="s">
        <v>1173</v>
      </c>
      <c r="C1790" s="89"/>
      <c r="D1790" s="99" t="s">
        <v>1164</v>
      </c>
      <c r="E1790" s="99" t="s">
        <v>1165</v>
      </c>
      <c r="F1790" s="99" t="s">
        <v>1166</v>
      </c>
      <c r="G1790" s="99" t="s">
        <v>1167</v>
      </c>
      <c r="H1790" s="99" t="s">
        <v>1168</v>
      </c>
      <c r="I1790" s="99" t="s">
        <v>1169</v>
      </c>
      <c r="J1790" s="99" t="s">
        <v>1170</v>
      </c>
      <c r="K1790" s="99" t="s">
        <v>1171</v>
      </c>
    </row>
    <row r="1791" spans="2:52" ht="45.75" hidden="1" customHeight="1" x14ac:dyDescent="0.2">
      <c r="B1791" s="83" t="s">
        <v>410</v>
      </c>
      <c r="C1791" s="782" t="s">
        <v>1175</v>
      </c>
      <c r="D1791" s="1044" t="s">
        <v>55</v>
      </c>
      <c r="E1791" s="1044" t="s">
        <v>57</v>
      </c>
      <c r="F1791" s="1044" t="s">
        <v>58</v>
      </c>
      <c r="G1791" s="1044" t="s">
        <v>1172</v>
      </c>
      <c r="H1791" s="1044" t="s">
        <v>77</v>
      </c>
      <c r="I1791" s="1044" t="s">
        <v>62</v>
      </c>
      <c r="J1791" s="1044" t="s">
        <v>63</v>
      </c>
      <c r="K1791" s="1044" t="s">
        <v>64</v>
      </c>
      <c r="L1791" s="783" t="s">
        <v>412</v>
      </c>
      <c r="AC1791" s="1044" t="s">
        <v>55</v>
      </c>
      <c r="AD1791" s="1044" t="s">
        <v>57</v>
      </c>
      <c r="AE1791" s="1044" t="s">
        <v>58</v>
      </c>
      <c r="AF1791" s="1044" t="s">
        <v>1172</v>
      </c>
      <c r="AG1791" s="1044" t="s">
        <v>77</v>
      </c>
      <c r="AH1791" s="1044" t="s">
        <v>62</v>
      </c>
      <c r="AI1791" s="1044" t="s">
        <v>63</v>
      </c>
      <c r="AJ1791" s="1044" t="s">
        <v>64</v>
      </c>
    </row>
    <row r="1792" spans="2:52" ht="33.75" hidden="1" customHeight="1" x14ac:dyDescent="0.2">
      <c r="B1792" s="787"/>
      <c r="C1792" s="888">
        <v>45237</v>
      </c>
      <c r="D1792" s="943">
        <v>5</v>
      </c>
      <c r="E1792" s="943">
        <v>5</v>
      </c>
      <c r="F1792" s="943">
        <v>5</v>
      </c>
      <c r="G1792" s="943">
        <v>5</v>
      </c>
      <c r="H1792" s="943">
        <v>5</v>
      </c>
      <c r="I1792" s="943">
        <v>5</v>
      </c>
      <c r="J1792" s="943">
        <v>5</v>
      </c>
      <c r="K1792" s="943">
        <v>5</v>
      </c>
      <c r="L1792" s="1046">
        <v>40</v>
      </c>
      <c r="AB1792" s="540" t="s">
        <v>634</v>
      </c>
      <c r="AC1792" s="793">
        <f>D1792-D1769</f>
        <v>-4</v>
      </c>
      <c r="AD1792" s="793">
        <f t="shared" ref="AD1792:AJ1792" si="975">E1792-E1769</f>
        <v>-4</v>
      </c>
      <c r="AE1792" s="793">
        <f t="shared" si="975"/>
        <v>-4</v>
      </c>
      <c r="AF1792" s="793">
        <f t="shared" si="975"/>
        <v>-4</v>
      </c>
      <c r="AG1792" s="793">
        <f t="shared" si="975"/>
        <v>-4</v>
      </c>
      <c r="AH1792" s="793">
        <f t="shared" si="975"/>
        <v>-4</v>
      </c>
      <c r="AI1792" s="793">
        <f t="shared" si="975"/>
        <v>-4</v>
      </c>
      <c r="AJ1792" s="793">
        <f t="shared" si="975"/>
        <v>-4</v>
      </c>
    </row>
    <row r="1793" spans="2:51" ht="33.75" hidden="1" customHeight="1" thickBot="1" x14ac:dyDescent="0.25">
      <c r="B1793" s="1573"/>
      <c r="C1793" s="1574">
        <v>45250</v>
      </c>
      <c r="D1793" s="1577">
        <v>9</v>
      </c>
      <c r="E1793" s="1577">
        <v>9</v>
      </c>
      <c r="F1793" s="1577">
        <v>9</v>
      </c>
      <c r="G1793" s="1577">
        <v>9</v>
      </c>
      <c r="H1793" s="1577">
        <v>9</v>
      </c>
      <c r="I1793" s="1577">
        <v>9</v>
      </c>
      <c r="J1793" s="1577">
        <v>9</v>
      </c>
      <c r="K1793" s="1577">
        <v>9</v>
      </c>
      <c r="L1793" s="1575">
        <v>72</v>
      </c>
      <c r="AB1793" s="540" t="s">
        <v>715</v>
      </c>
      <c r="AC1793" s="793">
        <f>D1793</f>
        <v>9</v>
      </c>
      <c r="AD1793" s="793">
        <f t="shared" ref="AD1793:AJ1793" si="976">E1793</f>
        <v>9</v>
      </c>
      <c r="AE1793" s="793">
        <f t="shared" si="976"/>
        <v>9</v>
      </c>
      <c r="AF1793" s="793">
        <f t="shared" si="976"/>
        <v>9</v>
      </c>
      <c r="AG1793" s="793">
        <f t="shared" si="976"/>
        <v>9</v>
      </c>
      <c r="AH1793" s="793">
        <f t="shared" si="976"/>
        <v>9</v>
      </c>
      <c r="AI1793" s="793">
        <f t="shared" si="976"/>
        <v>9</v>
      </c>
      <c r="AJ1793" s="793">
        <f t="shared" si="976"/>
        <v>9</v>
      </c>
    </row>
    <row r="1794" spans="2:51" ht="33.75" hidden="1" customHeight="1" x14ac:dyDescent="0.2">
      <c r="B1794" s="1006"/>
      <c r="C1794" s="1572">
        <v>45260</v>
      </c>
      <c r="D1794" s="943">
        <v>14</v>
      </c>
      <c r="E1794" s="943">
        <v>14</v>
      </c>
      <c r="F1794" s="943">
        <v>14</v>
      </c>
      <c r="G1794" s="943">
        <v>14</v>
      </c>
      <c r="H1794" s="943">
        <v>14</v>
      </c>
      <c r="I1794" s="943">
        <v>14</v>
      </c>
      <c r="J1794" s="943">
        <v>14</v>
      </c>
      <c r="K1794" s="943">
        <v>14</v>
      </c>
      <c r="L1794" s="1046">
        <v>112</v>
      </c>
      <c r="M1794" s="1576" t="s">
        <v>1587</v>
      </c>
      <c r="AB1794" s="540" t="s">
        <v>634</v>
      </c>
      <c r="AC1794" s="793">
        <f>D1794-D1770</f>
        <v>8</v>
      </c>
      <c r="AD1794" s="793">
        <f t="shared" ref="AD1794:AJ1794" si="977">E1794-E1770</f>
        <v>8</v>
      </c>
      <c r="AE1794" s="793">
        <f t="shared" si="977"/>
        <v>8</v>
      </c>
      <c r="AF1794" s="793">
        <f t="shared" si="977"/>
        <v>8</v>
      </c>
      <c r="AG1794" s="793">
        <f t="shared" si="977"/>
        <v>8</v>
      </c>
      <c r="AH1794" s="793">
        <f t="shared" si="977"/>
        <v>8</v>
      </c>
      <c r="AI1794" s="793">
        <f t="shared" si="977"/>
        <v>8</v>
      </c>
      <c r="AJ1794" s="793">
        <f t="shared" si="977"/>
        <v>8</v>
      </c>
    </row>
    <row r="1795" spans="2:51" ht="33.75" hidden="1" customHeight="1" x14ac:dyDescent="0.2">
      <c r="B1795" s="787"/>
      <c r="C1795" s="888">
        <v>45271</v>
      </c>
      <c r="D1795" s="943">
        <v>14</v>
      </c>
      <c r="E1795" s="943">
        <v>14</v>
      </c>
      <c r="F1795" s="943">
        <v>14</v>
      </c>
      <c r="G1795" s="943">
        <v>14</v>
      </c>
      <c r="H1795" s="943">
        <v>14</v>
      </c>
      <c r="I1795" s="943">
        <v>14</v>
      </c>
      <c r="J1795" s="943">
        <v>14</v>
      </c>
      <c r="K1795" s="943">
        <v>14</v>
      </c>
      <c r="L1795" s="1046">
        <v>112</v>
      </c>
      <c r="AB1795" s="540" t="s">
        <v>715</v>
      </c>
      <c r="AC1795" s="793">
        <f>D1795-D1769</f>
        <v>5</v>
      </c>
      <c r="AD1795" s="793">
        <f t="shared" ref="AD1795:AJ1795" si="978">E1795-E1769</f>
        <v>5</v>
      </c>
      <c r="AE1795" s="793">
        <f t="shared" si="978"/>
        <v>5</v>
      </c>
      <c r="AF1795" s="793">
        <f t="shared" si="978"/>
        <v>5</v>
      </c>
      <c r="AG1795" s="793">
        <f t="shared" si="978"/>
        <v>5</v>
      </c>
      <c r="AH1795" s="793">
        <f t="shared" si="978"/>
        <v>5</v>
      </c>
      <c r="AI1795" s="793">
        <f t="shared" si="978"/>
        <v>5</v>
      </c>
      <c r="AJ1795" s="793">
        <f t="shared" si="978"/>
        <v>5</v>
      </c>
    </row>
    <row r="1796" spans="2:51" ht="33.75" hidden="1" customHeight="1" x14ac:dyDescent="0.2">
      <c r="B1796" s="787"/>
      <c r="C1796" s="888">
        <v>45281</v>
      </c>
      <c r="D1796" s="943">
        <v>16</v>
      </c>
      <c r="E1796" s="943">
        <v>16</v>
      </c>
      <c r="F1796" s="943">
        <v>16</v>
      </c>
      <c r="G1796" s="943">
        <v>16</v>
      </c>
      <c r="H1796" s="943">
        <v>16</v>
      </c>
      <c r="I1796" s="943">
        <v>16</v>
      </c>
      <c r="J1796" s="943">
        <v>16</v>
      </c>
      <c r="K1796" s="943">
        <v>16</v>
      </c>
      <c r="L1796" s="1046">
        <v>128</v>
      </c>
      <c r="AB1796" s="540" t="s">
        <v>715</v>
      </c>
      <c r="AC1796" s="793">
        <f>D1796-D1770</f>
        <v>10</v>
      </c>
      <c r="AD1796" s="793">
        <f t="shared" ref="AD1796:AJ1796" si="979">E1796-E1770</f>
        <v>10</v>
      </c>
      <c r="AE1796" s="793">
        <f t="shared" si="979"/>
        <v>10</v>
      </c>
      <c r="AF1796" s="793">
        <f t="shared" si="979"/>
        <v>10</v>
      </c>
      <c r="AG1796" s="793">
        <f t="shared" si="979"/>
        <v>10</v>
      </c>
      <c r="AH1796" s="793">
        <f t="shared" si="979"/>
        <v>10</v>
      </c>
      <c r="AI1796" s="793">
        <f t="shared" si="979"/>
        <v>10</v>
      </c>
      <c r="AJ1796" s="793">
        <f t="shared" si="979"/>
        <v>10</v>
      </c>
    </row>
    <row r="1797" spans="2:51" ht="33.75" hidden="1" customHeight="1" x14ac:dyDescent="0.2">
      <c r="B1797" s="787"/>
      <c r="C1797" s="888">
        <v>45299</v>
      </c>
      <c r="D1797" s="943">
        <v>6</v>
      </c>
      <c r="E1797" s="943">
        <v>6</v>
      </c>
      <c r="F1797" s="943">
        <v>6</v>
      </c>
      <c r="G1797" s="943">
        <v>6</v>
      </c>
      <c r="H1797" s="943">
        <v>6</v>
      </c>
      <c r="I1797" s="943">
        <v>6</v>
      </c>
      <c r="J1797" s="943">
        <v>6</v>
      </c>
      <c r="K1797" s="943">
        <v>6</v>
      </c>
      <c r="L1797" s="1046">
        <v>48</v>
      </c>
      <c r="AB1797" s="540" t="s">
        <v>715</v>
      </c>
      <c r="AC1797" s="793">
        <f>D1797</f>
        <v>6</v>
      </c>
      <c r="AD1797" s="793">
        <f t="shared" ref="AD1797:AJ1798" si="980">E1797</f>
        <v>6</v>
      </c>
      <c r="AE1797" s="793">
        <f t="shared" si="980"/>
        <v>6</v>
      </c>
      <c r="AF1797" s="793">
        <f t="shared" si="980"/>
        <v>6</v>
      </c>
      <c r="AG1797" s="793">
        <f t="shared" si="980"/>
        <v>6</v>
      </c>
      <c r="AH1797" s="793">
        <f t="shared" si="980"/>
        <v>6</v>
      </c>
      <c r="AI1797" s="793">
        <f t="shared" si="980"/>
        <v>6</v>
      </c>
      <c r="AJ1797" s="793">
        <f t="shared" si="980"/>
        <v>6</v>
      </c>
    </row>
    <row r="1798" spans="2:51" ht="33.75" hidden="1" customHeight="1" x14ac:dyDescent="0.2">
      <c r="B1798" s="787"/>
      <c r="C1798" s="888">
        <v>45307</v>
      </c>
      <c r="D1798" s="943">
        <v>1</v>
      </c>
      <c r="E1798" s="943">
        <v>1</v>
      </c>
      <c r="F1798" s="943">
        <v>1</v>
      </c>
      <c r="G1798" s="943">
        <v>1</v>
      </c>
      <c r="H1798" s="943">
        <v>1</v>
      </c>
      <c r="I1798" s="943">
        <v>1</v>
      </c>
      <c r="J1798" s="943">
        <v>1</v>
      </c>
      <c r="K1798" s="943">
        <v>1</v>
      </c>
      <c r="L1798" s="1046">
        <v>8</v>
      </c>
      <c r="AB1798" s="540" t="s">
        <v>715</v>
      </c>
      <c r="AC1798" s="793">
        <f>D1798</f>
        <v>1</v>
      </c>
      <c r="AD1798" s="793">
        <f t="shared" si="980"/>
        <v>1</v>
      </c>
      <c r="AE1798" s="793">
        <f t="shared" si="980"/>
        <v>1</v>
      </c>
      <c r="AF1798" s="793">
        <f t="shared" si="980"/>
        <v>1</v>
      </c>
      <c r="AG1798" s="793">
        <f t="shared" si="980"/>
        <v>1</v>
      </c>
      <c r="AH1798" s="793">
        <f t="shared" si="980"/>
        <v>1</v>
      </c>
      <c r="AI1798" s="793">
        <f t="shared" si="980"/>
        <v>1</v>
      </c>
      <c r="AJ1798" s="793">
        <f t="shared" si="980"/>
        <v>1</v>
      </c>
    </row>
    <row r="1799" spans="2:51" ht="33.75" hidden="1" customHeight="1" x14ac:dyDescent="0.2">
      <c r="B1799" s="1898" t="s">
        <v>412</v>
      </c>
      <c r="C1799" s="1898"/>
      <c r="D1799" s="1048">
        <f t="shared" ref="D1799:L1799" si="981">SUM(D1792:D1797)</f>
        <v>64</v>
      </c>
      <c r="E1799" s="1048">
        <f t="shared" si="981"/>
        <v>64</v>
      </c>
      <c r="F1799" s="1048">
        <f t="shared" si="981"/>
        <v>64</v>
      </c>
      <c r="G1799" s="1048">
        <f t="shared" si="981"/>
        <v>64</v>
      </c>
      <c r="H1799" s="1048">
        <f t="shared" si="981"/>
        <v>64</v>
      </c>
      <c r="I1799" s="1048">
        <f t="shared" si="981"/>
        <v>64</v>
      </c>
      <c r="J1799" s="1048">
        <f t="shared" si="981"/>
        <v>64</v>
      </c>
      <c r="K1799" s="1048">
        <f t="shared" si="981"/>
        <v>64</v>
      </c>
      <c r="L1799" s="1048">
        <f t="shared" si="981"/>
        <v>512</v>
      </c>
      <c r="AC1799" s="852">
        <f t="shared" ref="AC1799:AJ1799" si="982">SUM(AC1794:AC1797)</f>
        <v>29</v>
      </c>
      <c r="AD1799" s="852">
        <f t="shared" si="982"/>
        <v>29</v>
      </c>
      <c r="AE1799" s="852">
        <f t="shared" si="982"/>
        <v>29</v>
      </c>
      <c r="AF1799" s="852">
        <f t="shared" si="982"/>
        <v>29</v>
      </c>
      <c r="AG1799" s="852">
        <f t="shared" si="982"/>
        <v>29</v>
      </c>
      <c r="AH1799" s="852">
        <f t="shared" si="982"/>
        <v>29</v>
      </c>
      <c r="AI1799" s="852">
        <f t="shared" si="982"/>
        <v>29</v>
      </c>
      <c r="AJ1799" s="852">
        <f t="shared" si="982"/>
        <v>29</v>
      </c>
    </row>
    <row r="1800" spans="2:51" ht="12" hidden="1" customHeight="1" x14ac:dyDescent="0.2"/>
    <row r="1801" spans="2:51" ht="28.2" hidden="1" x14ac:dyDescent="0.2">
      <c r="B1801" s="726" t="s">
        <v>1594</v>
      </c>
      <c r="I1801" s="654"/>
      <c r="AB1801" s="654"/>
    </row>
    <row r="1802" spans="2:51" ht="12" hidden="1" customHeight="1" x14ac:dyDescent="0.2">
      <c r="AB1802" s="541"/>
    </row>
    <row r="1803" spans="2:51" ht="25.8" hidden="1" x14ac:dyDescent="0.2">
      <c r="B1803" s="792" t="s">
        <v>413</v>
      </c>
      <c r="C1803" s="89"/>
      <c r="D1803" s="1004" t="s">
        <v>414</v>
      </c>
      <c r="E1803" s="1004" t="s">
        <v>6</v>
      </c>
      <c r="F1803" s="1004" t="s">
        <v>262</v>
      </c>
      <c r="G1803" s="1004" t="s">
        <v>435</v>
      </c>
      <c r="H1803" s="1004" t="s">
        <v>7</v>
      </c>
      <c r="I1803" s="1004" t="s">
        <v>8</v>
      </c>
      <c r="J1803" s="1005" t="s">
        <v>22</v>
      </c>
      <c r="K1803" s="1004" t="s">
        <v>23</v>
      </c>
      <c r="L1803" s="1004" t="s">
        <v>24</v>
      </c>
      <c r="M1803" s="1004" t="s">
        <v>9</v>
      </c>
      <c r="N1803" s="1004" t="s">
        <v>415</v>
      </c>
      <c r="O1803" s="1004" t="s">
        <v>20</v>
      </c>
      <c r="P1803" s="1004" t="s">
        <v>10</v>
      </c>
      <c r="Q1803" s="1004" t="s">
        <v>436</v>
      </c>
      <c r="R1803" s="1004" t="s">
        <v>12</v>
      </c>
      <c r="S1803" s="1004" t="s">
        <v>11</v>
      </c>
      <c r="T1803" s="1004" t="s">
        <v>437</v>
      </c>
      <c r="U1803" s="1004" t="s">
        <v>13</v>
      </c>
      <c r="V1803" s="1004" t="s">
        <v>14</v>
      </c>
      <c r="W1803" s="1004" t="s">
        <v>416</v>
      </c>
      <c r="X1803" s="1004" t="s">
        <v>1064</v>
      </c>
      <c r="Y1803" s="1004" t="s">
        <v>15</v>
      </c>
      <c r="Z1803" s="1004" t="s">
        <v>16</v>
      </c>
      <c r="AA1803" s="87"/>
      <c r="AB1803" s="540"/>
      <c r="AC1803" s="790" t="s">
        <v>409</v>
      </c>
      <c r="AD1803" s="81"/>
      <c r="AE1803" s="81"/>
      <c r="AF1803" s="81"/>
      <c r="AG1803" s="81"/>
      <c r="AH1803" s="81"/>
      <c r="AI1803" s="81"/>
      <c r="AJ1803" s="81"/>
      <c r="AK1803" s="81"/>
      <c r="AL1803" s="81"/>
      <c r="AM1803" s="81"/>
      <c r="AN1803" s="81"/>
      <c r="AO1803" s="81"/>
      <c r="AP1803" s="81"/>
      <c r="AQ1803" s="81"/>
      <c r="AR1803" s="81"/>
      <c r="AS1803" s="81"/>
      <c r="AT1803" s="81"/>
      <c r="AU1803" s="81"/>
      <c r="AV1803" s="81"/>
    </row>
    <row r="1804" spans="2:51" ht="53.25" hidden="1" customHeight="1" x14ac:dyDescent="0.2">
      <c r="B1804" s="83" t="s">
        <v>410</v>
      </c>
      <c r="C1804" s="83" t="s">
        <v>1174</v>
      </c>
      <c r="D1804" s="1039" t="s">
        <v>1066</v>
      </c>
      <c r="E1804" s="1040" t="s">
        <v>57</v>
      </c>
      <c r="F1804" s="1041" t="s">
        <v>263</v>
      </c>
      <c r="G1804" s="1042" t="s">
        <v>340</v>
      </c>
      <c r="H1804" s="1040" t="s">
        <v>58</v>
      </c>
      <c r="I1804" s="1042" t="s">
        <v>59</v>
      </c>
      <c r="J1804" s="1043" t="s">
        <v>79</v>
      </c>
      <c r="K1804" s="1041" t="s">
        <v>80</v>
      </c>
      <c r="L1804" s="1042" t="s">
        <v>81</v>
      </c>
      <c r="M1804" s="1040" t="s">
        <v>60</v>
      </c>
      <c r="N1804" s="1042" t="s">
        <v>61</v>
      </c>
      <c r="O1804" s="1039" t="s">
        <v>77</v>
      </c>
      <c r="P1804" s="1040" t="s">
        <v>62</v>
      </c>
      <c r="Q1804" s="1041" t="s">
        <v>349</v>
      </c>
      <c r="R1804" s="1042" t="s">
        <v>65</v>
      </c>
      <c r="S1804" s="1040" t="s">
        <v>63</v>
      </c>
      <c r="T1804" s="1041" t="s">
        <v>350</v>
      </c>
      <c r="U1804" s="1041" t="s">
        <v>66</v>
      </c>
      <c r="V1804" s="1042" t="s">
        <v>67</v>
      </c>
      <c r="W1804" s="1040" t="s">
        <v>64</v>
      </c>
      <c r="X1804" s="1041" t="s">
        <v>351</v>
      </c>
      <c r="Y1804" s="1041" t="s">
        <v>68</v>
      </c>
      <c r="Z1804" s="1042" t="s">
        <v>69</v>
      </c>
      <c r="AA1804" s="784" t="s">
        <v>412</v>
      </c>
      <c r="AB1804" s="188"/>
      <c r="AC1804" s="1039" t="s">
        <v>1066</v>
      </c>
      <c r="AD1804" s="1040" t="s">
        <v>57</v>
      </c>
      <c r="AE1804" s="1041" t="s">
        <v>263</v>
      </c>
      <c r="AF1804" s="1042" t="s">
        <v>340</v>
      </c>
      <c r="AG1804" s="1040" t="s">
        <v>58</v>
      </c>
      <c r="AH1804" s="1042" t="s">
        <v>59</v>
      </c>
      <c r="AI1804" s="1043" t="s">
        <v>79</v>
      </c>
      <c r="AJ1804" s="1041" t="s">
        <v>80</v>
      </c>
      <c r="AK1804" s="1042" t="s">
        <v>81</v>
      </c>
      <c r="AL1804" s="1040" t="s">
        <v>60</v>
      </c>
      <c r="AM1804" s="1042" t="s">
        <v>61</v>
      </c>
      <c r="AN1804" s="1039" t="s">
        <v>77</v>
      </c>
      <c r="AO1804" s="1040" t="s">
        <v>62</v>
      </c>
      <c r="AP1804" s="1041" t="s">
        <v>349</v>
      </c>
      <c r="AQ1804" s="1042" t="s">
        <v>65</v>
      </c>
      <c r="AR1804" s="1040" t="s">
        <v>63</v>
      </c>
      <c r="AS1804" s="1041" t="s">
        <v>350</v>
      </c>
      <c r="AT1804" s="1041" t="s">
        <v>66</v>
      </c>
      <c r="AU1804" s="1042" t="s">
        <v>67</v>
      </c>
      <c r="AV1804" s="1040" t="s">
        <v>64</v>
      </c>
      <c r="AW1804" s="1041" t="s">
        <v>351</v>
      </c>
      <c r="AX1804" s="1041" t="s">
        <v>68</v>
      </c>
      <c r="AY1804" s="1042" t="s">
        <v>69</v>
      </c>
    </row>
    <row r="1805" spans="2:51" ht="33.75" hidden="1" customHeight="1" x14ac:dyDescent="0.2">
      <c r="B1805" s="787"/>
      <c r="C1805" s="788">
        <v>45250</v>
      </c>
      <c r="D1805" s="997">
        <v>53</v>
      </c>
      <c r="E1805" s="998">
        <v>48</v>
      </c>
      <c r="F1805" s="995">
        <v>0</v>
      </c>
      <c r="G1805" s="999">
        <v>0</v>
      </c>
      <c r="H1805" s="998">
        <v>53</v>
      </c>
      <c r="I1805" s="999">
        <v>0</v>
      </c>
      <c r="J1805" s="998">
        <v>30</v>
      </c>
      <c r="K1805" s="995">
        <v>0</v>
      </c>
      <c r="L1805" s="999">
        <v>18</v>
      </c>
      <c r="M1805" s="998">
        <v>0</v>
      </c>
      <c r="N1805" s="999">
        <v>18</v>
      </c>
      <c r="O1805" s="997">
        <v>24</v>
      </c>
      <c r="P1805" s="998">
        <v>10</v>
      </c>
      <c r="Q1805" s="995">
        <v>0</v>
      </c>
      <c r="R1805" s="999">
        <v>36</v>
      </c>
      <c r="S1805" s="998">
        <v>10</v>
      </c>
      <c r="T1805" s="995">
        <v>0</v>
      </c>
      <c r="U1805" s="995">
        <v>0</v>
      </c>
      <c r="V1805" s="999">
        <v>36</v>
      </c>
      <c r="W1805" s="998">
        <v>10</v>
      </c>
      <c r="X1805" s="995">
        <v>0</v>
      </c>
      <c r="Y1805" s="995">
        <v>0</v>
      </c>
      <c r="Z1805" s="999">
        <v>36</v>
      </c>
      <c r="AA1805" s="848">
        <f>SUM(D1805:Z1805)</f>
        <v>382</v>
      </c>
      <c r="AB1805" s="540"/>
      <c r="AC1805" s="1056">
        <f t="shared" ref="AC1805:AC1810" si="983">D1805-D1781</f>
        <v>0</v>
      </c>
      <c r="AD1805" s="1056">
        <f t="shared" ref="AD1805:AD1810" si="984">E1805-E1781</f>
        <v>0</v>
      </c>
      <c r="AE1805" s="1056">
        <f t="shared" ref="AE1805:AE1810" si="985">F1805-F1781</f>
        <v>0</v>
      </c>
      <c r="AF1805" s="1056">
        <f t="shared" ref="AF1805:AF1810" si="986">G1805-G1781</f>
        <v>0</v>
      </c>
      <c r="AG1805" s="1056">
        <f t="shared" ref="AG1805:AG1810" si="987">H1805-H1781</f>
        <v>0</v>
      </c>
      <c r="AH1805" s="1056">
        <f t="shared" ref="AH1805:AH1810" si="988">I1805-I1781</f>
        <v>0</v>
      </c>
      <c r="AI1805" s="1056">
        <f t="shared" ref="AI1805:AI1810" si="989">J1805-J1781</f>
        <v>0</v>
      </c>
      <c r="AJ1805" s="1056">
        <f t="shared" ref="AJ1805:AJ1810" si="990">K1805-K1781</f>
        <v>0</v>
      </c>
      <c r="AK1805" s="1056">
        <f t="shared" ref="AK1805:AK1810" si="991">L1805-L1781</f>
        <v>0</v>
      </c>
      <c r="AL1805" s="1056">
        <f t="shared" ref="AL1805:AL1810" si="992">M1805-M1781</f>
        <v>0</v>
      </c>
      <c r="AM1805" s="1056">
        <f t="shared" ref="AM1805:AM1810" si="993">N1805-N1781</f>
        <v>0</v>
      </c>
      <c r="AN1805" s="1056">
        <f t="shared" ref="AN1805:AN1810" si="994">O1805-O1781</f>
        <v>0</v>
      </c>
      <c r="AO1805" s="1056">
        <f t="shared" ref="AO1805:AO1810" si="995">P1805-P1781</f>
        <v>0</v>
      </c>
      <c r="AP1805" s="1056">
        <f t="shared" ref="AP1805:AP1810" si="996">Q1805-Q1781</f>
        <v>0</v>
      </c>
      <c r="AQ1805" s="1056">
        <f t="shared" ref="AQ1805:AQ1810" si="997">R1805-R1781</f>
        <v>0</v>
      </c>
      <c r="AR1805" s="1056">
        <f t="shared" ref="AR1805:AR1810" si="998">S1805-S1781</f>
        <v>0</v>
      </c>
      <c r="AS1805" s="1056">
        <f t="shared" ref="AS1805:AS1810" si="999">T1805-T1781</f>
        <v>0</v>
      </c>
      <c r="AT1805" s="1056">
        <f t="shared" ref="AT1805:AT1810" si="1000">U1805-U1781</f>
        <v>0</v>
      </c>
      <c r="AU1805" s="1056">
        <f t="shared" ref="AU1805:AU1810" si="1001">V1805-V1781</f>
        <v>0</v>
      </c>
      <c r="AV1805" s="1056">
        <f t="shared" ref="AV1805:AV1810" si="1002">W1805-W1781</f>
        <v>0</v>
      </c>
      <c r="AW1805" s="1056">
        <f t="shared" ref="AW1805:AW1810" si="1003">X1805-X1781</f>
        <v>0</v>
      </c>
      <c r="AX1805" s="1056">
        <f t="shared" ref="AX1805:AX1810" si="1004">Y1805-Y1781</f>
        <v>0</v>
      </c>
      <c r="AY1805" s="1056">
        <f t="shared" ref="AY1805:AY1810" si="1005">Z1805-Z1781</f>
        <v>0</v>
      </c>
    </row>
    <row r="1806" spans="2:51" ht="33.75" hidden="1" customHeight="1" x14ac:dyDescent="0.2">
      <c r="B1806" s="787"/>
      <c r="C1806" s="788">
        <v>45260</v>
      </c>
      <c r="D1806" s="997">
        <v>42</v>
      </c>
      <c r="E1806" s="998">
        <v>42</v>
      </c>
      <c r="F1806" s="995">
        <v>0</v>
      </c>
      <c r="G1806" s="999">
        <v>0</v>
      </c>
      <c r="H1806" s="998">
        <v>42</v>
      </c>
      <c r="I1806" s="999">
        <v>0</v>
      </c>
      <c r="J1806" s="998">
        <v>42</v>
      </c>
      <c r="K1806" s="995">
        <v>0</v>
      </c>
      <c r="L1806" s="999">
        <v>0</v>
      </c>
      <c r="M1806" s="998">
        <v>17</v>
      </c>
      <c r="N1806" s="999">
        <v>4</v>
      </c>
      <c r="O1806" s="997">
        <v>18</v>
      </c>
      <c r="P1806" s="998">
        <v>30</v>
      </c>
      <c r="Q1806" s="995">
        <v>0</v>
      </c>
      <c r="R1806" s="999">
        <v>9</v>
      </c>
      <c r="S1806" s="998">
        <v>30</v>
      </c>
      <c r="T1806" s="995">
        <v>0</v>
      </c>
      <c r="U1806" s="995">
        <v>0</v>
      </c>
      <c r="V1806" s="999">
        <v>9</v>
      </c>
      <c r="W1806" s="998">
        <v>30</v>
      </c>
      <c r="X1806" s="995">
        <v>0</v>
      </c>
      <c r="Y1806" s="995">
        <v>0</v>
      </c>
      <c r="Z1806" s="999">
        <v>9</v>
      </c>
      <c r="AA1806" s="848">
        <f t="shared" ref="AA1806:AA1813" si="1006">SUM(D1806:Z1806)</f>
        <v>324</v>
      </c>
      <c r="AB1806" s="540"/>
      <c r="AC1806" s="1056">
        <f t="shared" si="983"/>
        <v>0</v>
      </c>
      <c r="AD1806" s="1056">
        <f t="shared" si="984"/>
        <v>0</v>
      </c>
      <c r="AE1806" s="1056">
        <f t="shared" si="985"/>
        <v>0</v>
      </c>
      <c r="AF1806" s="1056">
        <f t="shared" si="986"/>
        <v>0</v>
      </c>
      <c r="AG1806" s="1056">
        <f t="shared" si="987"/>
        <v>0</v>
      </c>
      <c r="AH1806" s="1056">
        <f t="shared" si="988"/>
        <v>0</v>
      </c>
      <c r="AI1806" s="1056">
        <f t="shared" si="989"/>
        <v>0</v>
      </c>
      <c r="AJ1806" s="1056">
        <f t="shared" si="990"/>
        <v>0</v>
      </c>
      <c r="AK1806" s="1056">
        <f t="shared" si="991"/>
        <v>0</v>
      </c>
      <c r="AL1806" s="1056">
        <f t="shared" si="992"/>
        <v>0</v>
      </c>
      <c r="AM1806" s="1056">
        <f t="shared" si="993"/>
        <v>0</v>
      </c>
      <c r="AN1806" s="1056">
        <f t="shared" si="994"/>
        <v>0</v>
      </c>
      <c r="AO1806" s="1056">
        <f t="shared" si="995"/>
        <v>0</v>
      </c>
      <c r="AP1806" s="1056">
        <f t="shared" si="996"/>
        <v>0</v>
      </c>
      <c r="AQ1806" s="1056">
        <f t="shared" si="997"/>
        <v>0</v>
      </c>
      <c r="AR1806" s="1056">
        <f t="shared" si="998"/>
        <v>0</v>
      </c>
      <c r="AS1806" s="1056">
        <f t="shared" si="999"/>
        <v>0</v>
      </c>
      <c r="AT1806" s="1056">
        <f t="shared" si="1000"/>
        <v>0</v>
      </c>
      <c r="AU1806" s="1056">
        <f t="shared" si="1001"/>
        <v>0</v>
      </c>
      <c r="AV1806" s="1056">
        <f t="shared" si="1002"/>
        <v>0</v>
      </c>
      <c r="AW1806" s="1056">
        <f t="shared" si="1003"/>
        <v>0</v>
      </c>
      <c r="AX1806" s="1056">
        <f t="shared" si="1004"/>
        <v>0</v>
      </c>
      <c r="AY1806" s="1056">
        <f t="shared" si="1005"/>
        <v>0</v>
      </c>
    </row>
    <row r="1807" spans="2:51" ht="33.75" hidden="1" customHeight="1" x14ac:dyDescent="0.2">
      <c r="B1807" s="787"/>
      <c r="C1807" s="788">
        <v>45271</v>
      </c>
      <c r="D1807" s="1013">
        <v>41</v>
      </c>
      <c r="E1807" s="1014">
        <v>39</v>
      </c>
      <c r="F1807" s="995">
        <v>0</v>
      </c>
      <c r="G1807" s="999">
        <v>0</v>
      </c>
      <c r="H1807" s="1014">
        <v>45</v>
      </c>
      <c r="I1807" s="999">
        <v>0</v>
      </c>
      <c r="J1807" s="998">
        <v>34</v>
      </c>
      <c r="K1807" s="995">
        <v>0</v>
      </c>
      <c r="L1807" s="1016">
        <v>15</v>
      </c>
      <c r="M1807" s="998">
        <v>7</v>
      </c>
      <c r="N1807" s="1016">
        <v>11</v>
      </c>
      <c r="O1807" s="997">
        <v>32</v>
      </c>
      <c r="P1807" s="998">
        <v>32</v>
      </c>
      <c r="Q1807" s="995">
        <v>0</v>
      </c>
      <c r="R1807" s="1016">
        <v>18</v>
      </c>
      <c r="S1807" s="998">
        <v>32</v>
      </c>
      <c r="T1807" s="995">
        <v>0</v>
      </c>
      <c r="U1807" s="995">
        <v>0</v>
      </c>
      <c r="V1807" s="1016">
        <v>18</v>
      </c>
      <c r="W1807" s="998">
        <v>32</v>
      </c>
      <c r="X1807" s="995">
        <v>0</v>
      </c>
      <c r="Y1807" s="995">
        <v>0</v>
      </c>
      <c r="Z1807" s="1016">
        <v>18</v>
      </c>
      <c r="AA1807" s="848">
        <f t="shared" si="1006"/>
        <v>374</v>
      </c>
      <c r="AB1807" s="540" t="s">
        <v>634</v>
      </c>
      <c r="AC1807" s="1056">
        <f t="shared" si="983"/>
        <v>4</v>
      </c>
      <c r="AD1807" s="1056">
        <f t="shared" si="984"/>
        <v>4</v>
      </c>
      <c r="AE1807" s="1056">
        <f t="shared" si="985"/>
        <v>0</v>
      </c>
      <c r="AF1807" s="1056">
        <f t="shared" si="986"/>
        <v>0</v>
      </c>
      <c r="AG1807" s="1056">
        <f t="shared" si="987"/>
        <v>4</v>
      </c>
      <c r="AH1807" s="1056">
        <f t="shared" si="988"/>
        <v>0</v>
      </c>
      <c r="AI1807" s="1056">
        <f t="shared" si="989"/>
        <v>0</v>
      </c>
      <c r="AJ1807" s="1056">
        <f t="shared" si="990"/>
        <v>0</v>
      </c>
      <c r="AK1807" s="1056">
        <f t="shared" si="991"/>
        <v>4</v>
      </c>
      <c r="AL1807" s="1056">
        <f t="shared" si="992"/>
        <v>0</v>
      </c>
      <c r="AM1807" s="1056">
        <f t="shared" si="993"/>
        <v>4</v>
      </c>
      <c r="AN1807" s="1056">
        <f t="shared" si="994"/>
        <v>0</v>
      </c>
      <c r="AO1807" s="1056">
        <f t="shared" si="995"/>
        <v>0</v>
      </c>
      <c r="AP1807" s="1056">
        <f t="shared" si="996"/>
        <v>0</v>
      </c>
      <c r="AQ1807" s="1056">
        <f t="shared" si="997"/>
        <v>4</v>
      </c>
      <c r="AR1807" s="1056">
        <f t="shared" si="998"/>
        <v>0</v>
      </c>
      <c r="AS1807" s="1056">
        <f t="shared" si="999"/>
        <v>0</v>
      </c>
      <c r="AT1807" s="1056">
        <f t="shared" si="1000"/>
        <v>0</v>
      </c>
      <c r="AU1807" s="1056">
        <f t="shared" si="1001"/>
        <v>4</v>
      </c>
      <c r="AV1807" s="1056">
        <f t="shared" si="1002"/>
        <v>0</v>
      </c>
      <c r="AW1807" s="1056">
        <f t="shared" si="1003"/>
        <v>0</v>
      </c>
      <c r="AX1807" s="1056">
        <f t="shared" si="1004"/>
        <v>0</v>
      </c>
      <c r="AY1807" s="1056">
        <f t="shared" si="1005"/>
        <v>4</v>
      </c>
    </row>
    <row r="1808" spans="2:51" ht="33.75" hidden="1" customHeight="1" x14ac:dyDescent="0.2">
      <c r="B1808" s="787"/>
      <c r="C1808" s="788">
        <v>45281</v>
      </c>
      <c r="D1808" s="997">
        <v>36</v>
      </c>
      <c r="E1808" s="998">
        <v>31</v>
      </c>
      <c r="F1808" s="995">
        <v>5</v>
      </c>
      <c r="G1808" s="999">
        <v>0</v>
      </c>
      <c r="H1808" s="998">
        <v>45</v>
      </c>
      <c r="I1808" s="999">
        <v>5</v>
      </c>
      <c r="J1808" s="998">
        <v>30</v>
      </c>
      <c r="K1808" s="995">
        <v>0</v>
      </c>
      <c r="L1808" s="999">
        <v>26</v>
      </c>
      <c r="M1808" s="998">
        <v>0</v>
      </c>
      <c r="N1808" s="999">
        <v>9</v>
      </c>
      <c r="O1808" s="997">
        <v>29</v>
      </c>
      <c r="P1808" s="998">
        <v>30</v>
      </c>
      <c r="Q1808" s="995">
        <v>0</v>
      </c>
      <c r="R1808" s="999">
        <v>8</v>
      </c>
      <c r="S1808" s="998">
        <v>30</v>
      </c>
      <c r="T1808" s="995">
        <v>0</v>
      </c>
      <c r="U1808" s="995">
        <v>0</v>
      </c>
      <c r="V1808" s="999">
        <v>8</v>
      </c>
      <c r="W1808" s="998">
        <v>30</v>
      </c>
      <c r="X1808" s="995">
        <v>0</v>
      </c>
      <c r="Y1808" s="995">
        <v>0</v>
      </c>
      <c r="Z1808" s="999">
        <v>8</v>
      </c>
      <c r="AA1808" s="848">
        <f t="shared" si="1006"/>
        <v>330</v>
      </c>
      <c r="AB1808" s="540"/>
      <c r="AC1808" s="1056">
        <f t="shared" si="983"/>
        <v>0</v>
      </c>
      <c r="AD1808" s="1056">
        <f t="shared" si="984"/>
        <v>0</v>
      </c>
      <c r="AE1808" s="1056">
        <f t="shared" si="985"/>
        <v>0</v>
      </c>
      <c r="AF1808" s="1056">
        <f t="shared" si="986"/>
        <v>0</v>
      </c>
      <c r="AG1808" s="1056">
        <f t="shared" si="987"/>
        <v>0</v>
      </c>
      <c r="AH1808" s="1056">
        <f t="shared" si="988"/>
        <v>0</v>
      </c>
      <c r="AI1808" s="1056">
        <f t="shared" si="989"/>
        <v>0</v>
      </c>
      <c r="AJ1808" s="1056">
        <f t="shared" si="990"/>
        <v>0</v>
      </c>
      <c r="AK1808" s="1056">
        <f t="shared" si="991"/>
        <v>0</v>
      </c>
      <c r="AL1808" s="1056">
        <f t="shared" si="992"/>
        <v>0</v>
      </c>
      <c r="AM1808" s="1056">
        <f t="shared" si="993"/>
        <v>0</v>
      </c>
      <c r="AN1808" s="1056">
        <f t="shared" si="994"/>
        <v>0</v>
      </c>
      <c r="AO1808" s="1056">
        <f t="shared" si="995"/>
        <v>0</v>
      </c>
      <c r="AP1808" s="1056">
        <f t="shared" si="996"/>
        <v>0</v>
      </c>
      <c r="AQ1808" s="1056">
        <f t="shared" si="997"/>
        <v>0</v>
      </c>
      <c r="AR1808" s="1056">
        <f t="shared" si="998"/>
        <v>0</v>
      </c>
      <c r="AS1808" s="1056">
        <f t="shared" si="999"/>
        <v>0</v>
      </c>
      <c r="AT1808" s="1056">
        <f t="shared" si="1000"/>
        <v>0</v>
      </c>
      <c r="AU1808" s="1056">
        <f t="shared" si="1001"/>
        <v>0</v>
      </c>
      <c r="AV1808" s="1056">
        <f t="shared" si="1002"/>
        <v>0</v>
      </c>
      <c r="AW1808" s="1056">
        <f t="shared" si="1003"/>
        <v>0</v>
      </c>
      <c r="AX1808" s="1056">
        <f t="shared" si="1004"/>
        <v>0</v>
      </c>
      <c r="AY1808" s="1056">
        <f t="shared" si="1005"/>
        <v>0</v>
      </c>
    </row>
    <row r="1809" spans="2:52" ht="33.75" hidden="1" customHeight="1" x14ac:dyDescent="0.2">
      <c r="B1809" s="787"/>
      <c r="C1809" s="788">
        <v>45299</v>
      </c>
      <c r="D1809" s="997">
        <v>39</v>
      </c>
      <c r="E1809" s="998">
        <v>29</v>
      </c>
      <c r="F1809" s="995">
        <v>9</v>
      </c>
      <c r="G1809" s="999">
        <v>0</v>
      </c>
      <c r="H1809" s="998">
        <v>29</v>
      </c>
      <c r="I1809" s="999">
        <v>9</v>
      </c>
      <c r="J1809" s="998">
        <v>31</v>
      </c>
      <c r="K1809" s="995">
        <v>0</v>
      </c>
      <c r="L1809" s="999">
        <v>7</v>
      </c>
      <c r="M1809" s="998">
        <v>0</v>
      </c>
      <c r="N1809" s="999">
        <v>21</v>
      </c>
      <c r="O1809" s="997">
        <v>18</v>
      </c>
      <c r="P1809" s="998">
        <v>11</v>
      </c>
      <c r="Q1809" s="995">
        <v>0</v>
      </c>
      <c r="R1809" s="999">
        <v>28</v>
      </c>
      <c r="S1809" s="998">
        <v>11</v>
      </c>
      <c r="T1809" s="995">
        <v>0</v>
      </c>
      <c r="U1809" s="995">
        <v>14</v>
      </c>
      <c r="V1809" s="999">
        <v>14</v>
      </c>
      <c r="W1809" s="998">
        <v>11</v>
      </c>
      <c r="X1809" s="995">
        <v>0</v>
      </c>
      <c r="Y1809" s="995">
        <v>14</v>
      </c>
      <c r="Z1809" s="999">
        <v>14</v>
      </c>
      <c r="AA1809" s="848">
        <f t="shared" si="1006"/>
        <v>309</v>
      </c>
      <c r="AB1809" s="540"/>
      <c r="AC1809" s="1056">
        <f t="shared" si="983"/>
        <v>0</v>
      </c>
      <c r="AD1809" s="1056">
        <f t="shared" si="984"/>
        <v>0</v>
      </c>
      <c r="AE1809" s="1056">
        <f t="shared" si="985"/>
        <v>0</v>
      </c>
      <c r="AF1809" s="1056">
        <f t="shared" si="986"/>
        <v>0</v>
      </c>
      <c r="AG1809" s="1056">
        <f t="shared" si="987"/>
        <v>0</v>
      </c>
      <c r="AH1809" s="1056">
        <f t="shared" si="988"/>
        <v>0</v>
      </c>
      <c r="AI1809" s="1056">
        <f t="shared" si="989"/>
        <v>0</v>
      </c>
      <c r="AJ1809" s="1056">
        <f t="shared" si="990"/>
        <v>0</v>
      </c>
      <c r="AK1809" s="1056">
        <f t="shared" si="991"/>
        <v>0</v>
      </c>
      <c r="AL1809" s="1056">
        <f t="shared" si="992"/>
        <v>0</v>
      </c>
      <c r="AM1809" s="1056">
        <f t="shared" si="993"/>
        <v>0</v>
      </c>
      <c r="AN1809" s="1056">
        <f t="shared" si="994"/>
        <v>0</v>
      </c>
      <c r="AO1809" s="1056">
        <f t="shared" si="995"/>
        <v>0</v>
      </c>
      <c r="AP1809" s="1056">
        <f t="shared" si="996"/>
        <v>0</v>
      </c>
      <c r="AQ1809" s="1056">
        <f t="shared" si="997"/>
        <v>0</v>
      </c>
      <c r="AR1809" s="1056">
        <f t="shared" si="998"/>
        <v>0</v>
      </c>
      <c r="AS1809" s="1056">
        <f t="shared" si="999"/>
        <v>0</v>
      </c>
      <c r="AT1809" s="1056">
        <f t="shared" si="1000"/>
        <v>0</v>
      </c>
      <c r="AU1809" s="1056">
        <f t="shared" si="1001"/>
        <v>0</v>
      </c>
      <c r="AV1809" s="1056">
        <f t="shared" si="1002"/>
        <v>0</v>
      </c>
      <c r="AW1809" s="1056">
        <f t="shared" si="1003"/>
        <v>0</v>
      </c>
      <c r="AX1809" s="1056">
        <f t="shared" si="1004"/>
        <v>0</v>
      </c>
      <c r="AY1809" s="1056">
        <f t="shared" si="1005"/>
        <v>0</v>
      </c>
    </row>
    <row r="1810" spans="2:52" ht="33.75" hidden="1" customHeight="1" x14ac:dyDescent="0.2">
      <c r="B1810" s="787"/>
      <c r="C1810" s="788">
        <v>45307</v>
      </c>
      <c r="D1810" s="1013">
        <v>42</v>
      </c>
      <c r="E1810" s="1014">
        <v>42</v>
      </c>
      <c r="F1810" s="995">
        <v>0</v>
      </c>
      <c r="G1810" s="999">
        <v>0</v>
      </c>
      <c r="H1810" s="1014">
        <v>42</v>
      </c>
      <c r="I1810" s="999">
        <v>0</v>
      </c>
      <c r="J1810" s="1014">
        <v>39</v>
      </c>
      <c r="K1810" s="995">
        <v>0</v>
      </c>
      <c r="L1810" s="1016">
        <v>3</v>
      </c>
      <c r="M1810" s="1014">
        <v>1</v>
      </c>
      <c r="N1810" s="1016">
        <v>3</v>
      </c>
      <c r="O1810" s="997">
        <v>30</v>
      </c>
      <c r="P1810" s="1014">
        <v>6</v>
      </c>
      <c r="Q1810" s="995">
        <v>0</v>
      </c>
      <c r="R1810" s="1016">
        <v>28</v>
      </c>
      <c r="S1810" s="1014">
        <v>6</v>
      </c>
      <c r="T1810" s="995">
        <v>0</v>
      </c>
      <c r="U1810" s="995">
        <v>0</v>
      </c>
      <c r="V1810" s="1016">
        <v>28</v>
      </c>
      <c r="W1810" s="1014">
        <v>6</v>
      </c>
      <c r="X1810" s="995">
        <v>0</v>
      </c>
      <c r="Y1810" s="995">
        <v>0</v>
      </c>
      <c r="Z1810" s="1016">
        <v>28</v>
      </c>
      <c r="AA1810" s="848">
        <f t="shared" si="1006"/>
        <v>304</v>
      </c>
      <c r="AB1810" s="540" t="s">
        <v>634</v>
      </c>
      <c r="AC1810" s="1056">
        <f t="shared" si="983"/>
        <v>13</v>
      </c>
      <c r="AD1810" s="1056">
        <f t="shared" si="984"/>
        <v>13</v>
      </c>
      <c r="AE1810" s="1056">
        <f t="shared" si="985"/>
        <v>0</v>
      </c>
      <c r="AF1810" s="1056">
        <f t="shared" si="986"/>
        <v>0</v>
      </c>
      <c r="AG1810" s="1056">
        <f t="shared" si="987"/>
        <v>13</v>
      </c>
      <c r="AH1810" s="1056">
        <f t="shared" si="988"/>
        <v>0</v>
      </c>
      <c r="AI1810" s="1056">
        <f t="shared" si="989"/>
        <v>10</v>
      </c>
      <c r="AJ1810" s="1056">
        <f t="shared" si="990"/>
        <v>0</v>
      </c>
      <c r="AK1810" s="1056">
        <f t="shared" si="991"/>
        <v>3</v>
      </c>
      <c r="AL1810" s="1056">
        <f t="shared" si="992"/>
        <v>1</v>
      </c>
      <c r="AM1810" s="1056">
        <f t="shared" si="993"/>
        <v>1</v>
      </c>
      <c r="AN1810" s="1056">
        <f t="shared" si="994"/>
        <v>0</v>
      </c>
      <c r="AO1810" s="1056">
        <f t="shared" si="995"/>
        <v>-4</v>
      </c>
      <c r="AP1810" s="1056">
        <f t="shared" si="996"/>
        <v>0</v>
      </c>
      <c r="AQ1810" s="1056">
        <f t="shared" si="997"/>
        <v>6</v>
      </c>
      <c r="AR1810" s="1056">
        <f t="shared" si="998"/>
        <v>-4</v>
      </c>
      <c r="AS1810" s="1056">
        <f t="shared" si="999"/>
        <v>0</v>
      </c>
      <c r="AT1810" s="1056">
        <f t="shared" si="1000"/>
        <v>0</v>
      </c>
      <c r="AU1810" s="1056">
        <f t="shared" si="1001"/>
        <v>6</v>
      </c>
      <c r="AV1810" s="1056">
        <f t="shared" si="1002"/>
        <v>-4</v>
      </c>
      <c r="AW1810" s="1056">
        <f t="shared" si="1003"/>
        <v>0</v>
      </c>
      <c r="AX1810" s="1056">
        <f t="shared" si="1004"/>
        <v>0</v>
      </c>
      <c r="AY1810" s="1056">
        <f t="shared" si="1005"/>
        <v>6</v>
      </c>
    </row>
    <row r="1811" spans="2:52" ht="33.75" hidden="1" customHeight="1" x14ac:dyDescent="0.2">
      <c r="B1811" s="787"/>
      <c r="C1811" s="788">
        <v>45315</v>
      </c>
      <c r="D1811" s="1013">
        <v>48</v>
      </c>
      <c r="E1811" s="1014">
        <v>44</v>
      </c>
      <c r="F1811" s="1015">
        <v>4</v>
      </c>
      <c r="G1811" s="999">
        <v>0</v>
      </c>
      <c r="H1811" s="1014">
        <v>46</v>
      </c>
      <c r="I1811" s="1016">
        <v>4</v>
      </c>
      <c r="J1811" s="1014">
        <v>36</v>
      </c>
      <c r="K1811" s="995">
        <v>0</v>
      </c>
      <c r="L1811" s="1016">
        <v>12</v>
      </c>
      <c r="M1811" s="998">
        <v>0</v>
      </c>
      <c r="N1811" s="1016">
        <v>5</v>
      </c>
      <c r="O1811" s="1013">
        <v>25</v>
      </c>
      <c r="P1811" s="1014">
        <v>25</v>
      </c>
      <c r="Q1811" s="995">
        <v>0</v>
      </c>
      <c r="R1811" s="1016">
        <v>5</v>
      </c>
      <c r="S1811" s="1014">
        <v>25</v>
      </c>
      <c r="T1811" s="995">
        <v>0</v>
      </c>
      <c r="U1811" s="995">
        <v>0</v>
      </c>
      <c r="V1811" s="1016">
        <v>5</v>
      </c>
      <c r="W1811" s="1014">
        <v>25</v>
      </c>
      <c r="X1811" s="995">
        <v>0</v>
      </c>
      <c r="Y1811" s="995">
        <v>0</v>
      </c>
      <c r="Z1811" s="1016">
        <v>5</v>
      </c>
      <c r="AA1811" s="848">
        <f t="shared" si="1006"/>
        <v>314</v>
      </c>
      <c r="AB1811" s="540" t="s">
        <v>715</v>
      </c>
      <c r="AC1811" s="1056">
        <f>D1811</f>
        <v>48</v>
      </c>
      <c r="AD1811" s="1056">
        <f t="shared" ref="AD1811:AD1813" si="1007">E1811</f>
        <v>44</v>
      </c>
      <c r="AE1811" s="1056">
        <f t="shared" ref="AE1811:AE1813" si="1008">F1811</f>
        <v>4</v>
      </c>
      <c r="AF1811" s="1056">
        <f t="shared" ref="AF1811:AF1813" si="1009">G1811</f>
        <v>0</v>
      </c>
      <c r="AG1811" s="1056">
        <f t="shared" ref="AG1811:AG1813" si="1010">H1811</f>
        <v>46</v>
      </c>
      <c r="AH1811" s="1056">
        <f t="shared" ref="AH1811:AH1813" si="1011">I1811</f>
        <v>4</v>
      </c>
      <c r="AI1811" s="1056">
        <f t="shared" ref="AI1811:AI1813" si="1012">J1811</f>
        <v>36</v>
      </c>
      <c r="AJ1811" s="1056">
        <f t="shared" ref="AJ1811:AJ1813" si="1013">K1811</f>
        <v>0</v>
      </c>
      <c r="AK1811" s="1056">
        <f t="shared" ref="AK1811:AK1813" si="1014">L1811</f>
        <v>12</v>
      </c>
      <c r="AL1811" s="1056">
        <f t="shared" ref="AL1811:AL1813" si="1015">M1811</f>
        <v>0</v>
      </c>
      <c r="AM1811" s="1056">
        <f t="shared" ref="AM1811:AM1813" si="1016">N1811</f>
        <v>5</v>
      </c>
      <c r="AN1811" s="1056">
        <f t="shared" ref="AN1811:AN1813" si="1017">O1811</f>
        <v>25</v>
      </c>
      <c r="AO1811" s="1056">
        <f t="shared" ref="AO1811:AO1813" si="1018">P1811</f>
        <v>25</v>
      </c>
      <c r="AP1811" s="1056">
        <f t="shared" ref="AP1811:AP1813" si="1019">Q1811</f>
        <v>0</v>
      </c>
      <c r="AQ1811" s="1056">
        <f t="shared" ref="AQ1811:AQ1813" si="1020">R1811</f>
        <v>5</v>
      </c>
      <c r="AR1811" s="1056">
        <f t="shared" ref="AR1811:AR1813" si="1021">S1811</f>
        <v>25</v>
      </c>
      <c r="AS1811" s="1056">
        <f t="shared" ref="AS1811:AS1813" si="1022">T1811</f>
        <v>0</v>
      </c>
      <c r="AT1811" s="1056">
        <f t="shared" ref="AT1811:AT1813" si="1023">U1811</f>
        <v>0</v>
      </c>
      <c r="AU1811" s="1056">
        <f t="shared" ref="AU1811:AU1813" si="1024">V1811</f>
        <v>5</v>
      </c>
      <c r="AV1811" s="1056">
        <f t="shared" ref="AV1811:AV1813" si="1025">W1811</f>
        <v>25</v>
      </c>
      <c r="AW1811" s="1056">
        <f t="shared" ref="AW1811:AW1813" si="1026">X1811</f>
        <v>0</v>
      </c>
      <c r="AX1811" s="1056">
        <f t="shared" ref="AX1811:AX1813" si="1027">Y1811</f>
        <v>0</v>
      </c>
      <c r="AY1811" s="1056">
        <f t="shared" ref="AY1811:AY1813" si="1028">Z1811</f>
        <v>5</v>
      </c>
    </row>
    <row r="1812" spans="2:52" ht="33.75" hidden="1" customHeight="1" x14ac:dyDescent="0.2">
      <c r="B1812" s="787"/>
      <c r="C1812" s="788">
        <v>45324</v>
      </c>
      <c r="D1812" s="1013">
        <v>49</v>
      </c>
      <c r="E1812" s="1014">
        <v>49</v>
      </c>
      <c r="F1812" s="995">
        <v>0</v>
      </c>
      <c r="G1812" s="999">
        <v>0</v>
      </c>
      <c r="H1812" s="1014">
        <v>49</v>
      </c>
      <c r="I1812" s="999">
        <v>0</v>
      </c>
      <c r="J1812" s="1014">
        <v>49</v>
      </c>
      <c r="K1812" s="995">
        <v>0</v>
      </c>
      <c r="L1812" s="999">
        <v>0</v>
      </c>
      <c r="M1812" s="998">
        <v>0</v>
      </c>
      <c r="N1812" s="1016">
        <v>9</v>
      </c>
      <c r="O1812" s="1013">
        <v>23</v>
      </c>
      <c r="P1812" s="1014">
        <v>20</v>
      </c>
      <c r="Q1812" s="995">
        <v>0</v>
      </c>
      <c r="R1812" s="1016">
        <v>12</v>
      </c>
      <c r="S1812" s="1014">
        <v>20</v>
      </c>
      <c r="T1812" s="995">
        <v>0</v>
      </c>
      <c r="U1812" s="1015">
        <v>4</v>
      </c>
      <c r="V1812" s="1016">
        <v>8</v>
      </c>
      <c r="W1812" s="1014">
        <v>20</v>
      </c>
      <c r="X1812" s="995">
        <v>0</v>
      </c>
      <c r="Y1812" s="1015">
        <v>4</v>
      </c>
      <c r="Z1812" s="1016">
        <v>8</v>
      </c>
      <c r="AA1812" s="848">
        <f t="shared" si="1006"/>
        <v>324</v>
      </c>
      <c r="AB1812" s="540" t="s">
        <v>715</v>
      </c>
      <c r="AC1812" s="1056">
        <f>D1812</f>
        <v>49</v>
      </c>
      <c r="AD1812" s="1056">
        <f t="shared" si="1007"/>
        <v>49</v>
      </c>
      <c r="AE1812" s="1056">
        <f t="shared" si="1008"/>
        <v>0</v>
      </c>
      <c r="AF1812" s="1056">
        <f t="shared" si="1009"/>
        <v>0</v>
      </c>
      <c r="AG1812" s="1056">
        <f t="shared" si="1010"/>
        <v>49</v>
      </c>
      <c r="AH1812" s="1056">
        <f t="shared" si="1011"/>
        <v>0</v>
      </c>
      <c r="AI1812" s="1056">
        <f t="shared" si="1012"/>
        <v>49</v>
      </c>
      <c r="AJ1812" s="1056">
        <f t="shared" si="1013"/>
        <v>0</v>
      </c>
      <c r="AK1812" s="1056">
        <f t="shared" si="1014"/>
        <v>0</v>
      </c>
      <c r="AL1812" s="1056">
        <f t="shared" si="1015"/>
        <v>0</v>
      </c>
      <c r="AM1812" s="1056">
        <f t="shared" si="1016"/>
        <v>9</v>
      </c>
      <c r="AN1812" s="1056">
        <f t="shared" si="1017"/>
        <v>23</v>
      </c>
      <c r="AO1812" s="1056">
        <f t="shared" si="1018"/>
        <v>20</v>
      </c>
      <c r="AP1812" s="1056">
        <f t="shared" si="1019"/>
        <v>0</v>
      </c>
      <c r="AQ1812" s="1056">
        <f t="shared" si="1020"/>
        <v>12</v>
      </c>
      <c r="AR1812" s="1056">
        <f t="shared" si="1021"/>
        <v>20</v>
      </c>
      <c r="AS1812" s="1056">
        <f t="shared" si="1022"/>
        <v>0</v>
      </c>
      <c r="AT1812" s="1056">
        <f t="shared" si="1023"/>
        <v>4</v>
      </c>
      <c r="AU1812" s="1056">
        <f t="shared" si="1024"/>
        <v>8</v>
      </c>
      <c r="AV1812" s="1056">
        <f t="shared" si="1025"/>
        <v>20</v>
      </c>
      <c r="AW1812" s="1056">
        <f t="shared" si="1026"/>
        <v>0</v>
      </c>
      <c r="AX1812" s="1056">
        <f t="shared" si="1027"/>
        <v>4</v>
      </c>
      <c r="AY1812" s="1056">
        <f t="shared" si="1028"/>
        <v>8</v>
      </c>
    </row>
    <row r="1813" spans="2:52" ht="33.75" hidden="1" customHeight="1" x14ac:dyDescent="0.2">
      <c r="B1813" s="787"/>
      <c r="C1813" s="788">
        <v>45336</v>
      </c>
      <c r="D1813" s="1013">
        <v>49</v>
      </c>
      <c r="E1813" s="1014">
        <v>49</v>
      </c>
      <c r="F1813" s="995">
        <v>0</v>
      </c>
      <c r="G1813" s="999">
        <v>0</v>
      </c>
      <c r="H1813" s="1014">
        <v>49</v>
      </c>
      <c r="I1813" s="999">
        <v>0</v>
      </c>
      <c r="J1813" s="1014">
        <v>49</v>
      </c>
      <c r="K1813" s="995">
        <v>0</v>
      </c>
      <c r="L1813" s="999">
        <v>0</v>
      </c>
      <c r="M1813" s="998">
        <v>0</v>
      </c>
      <c r="N1813" s="1016">
        <v>5</v>
      </c>
      <c r="O1813" s="1013">
        <v>28</v>
      </c>
      <c r="P1813" s="1014">
        <v>28</v>
      </c>
      <c r="Q1813" s="995">
        <v>0</v>
      </c>
      <c r="R1813" s="1016">
        <v>5</v>
      </c>
      <c r="S1813" s="1014">
        <v>28</v>
      </c>
      <c r="T1813" s="995">
        <v>0</v>
      </c>
      <c r="U1813" s="995">
        <v>0</v>
      </c>
      <c r="V1813" s="1016">
        <v>5</v>
      </c>
      <c r="W1813" s="1014">
        <v>28</v>
      </c>
      <c r="X1813" s="995">
        <v>0</v>
      </c>
      <c r="Y1813" s="995">
        <v>0</v>
      </c>
      <c r="Z1813" s="1016">
        <v>5</v>
      </c>
      <c r="AA1813" s="848">
        <f t="shared" si="1006"/>
        <v>328</v>
      </c>
      <c r="AB1813" s="540" t="s">
        <v>715</v>
      </c>
      <c r="AC1813" s="1056">
        <f>D1813</f>
        <v>49</v>
      </c>
      <c r="AD1813" s="1056">
        <f t="shared" si="1007"/>
        <v>49</v>
      </c>
      <c r="AE1813" s="1056">
        <f t="shared" si="1008"/>
        <v>0</v>
      </c>
      <c r="AF1813" s="1056">
        <f t="shared" si="1009"/>
        <v>0</v>
      </c>
      <c r="AG1813" s="1056">
        <f t="shared" si="1010"/>
        <v>49</v>
      </c>
      <c r="AH1813" s="1056">
        <f t="shared" si="1011"/>
        <v>0</v>
      </c>
      <c r="AI1813" s="1056">
        <f t="shared" si="1012"/>
        <v>49</v>
      </c>
      <c r="AJ1813" s="1056">
        <f t="shared" si="1013"/>
        <v>0</v>
      </c>
      <c r="AK1813" s="1056">
        <f t="shared" si="1014"/>
        <v>0</v>
      </c>
      <c r="AL1813" s="1056">
        <f t="shared" si="1015"/>
        <v>0</v>
      </c>
      <c r="AM1813" s="1056">
        <f t="shared" si="1016"/>
        <v>5</v>
      </c>
      <c r="AN1813" s="1056">
        <f t="shared" si="1017"/>
        <v>28</v>
      </c>
      <c r="AO1813" s="1056">
        <f t="shared" si="1018"/>
        <v>28</v>
      </c>
      <c r="AP1813" s="1056">
        <f t="shared" si="1019"/>
        <v>0</v>
      </c>
      <c r="AQ1813" s="1056">
        <f t="shared" si="1020"/>
        <v>5</v>
      </c>
      <c r="AR1813" s="1056">
        <f t="shared" si="1021"/>
        <v>28</v>
      </c>
      <c r="AS1813" s="1056">
        <f t="shared" si="1022"/>
        <v>0</v>
      </c>
      <c r="AT1813" s="1056">
        <f t="shared" si="1023"/>
        <v>0</v>
      </c>
      <c r="AU1813" s="1056">
        <f t="shared" si="1024"/>
        <v>5</v>
      </c>
      <c r="AV1813" s="1056">
        <f t="shared" si="1025"/>
        <v>28</v>
      </c>
      <c r="AW1813" s="1056">
        <f t="shared" si="1026"/>
        <v>0</v>
      </c>
      <c r="AX1813" s="1056">
        <f t="shared" si="1027"/>
        <v>0</v>
      </c>
      <c r="AY1813" s="1056">
        <f t="shared" si="1028"/>
        <v>5</v>
      </c>
    </row>
    <row r="1814" spans="2:52" ht="33.75" hidden="1" customHeight="1" x14ac:dyDescent="0.2">
      <c r="B1814" s="1896" t="s">
        <v>412</v>
      </c>
      <c r="C1814" s="1897"/>
      <c r="D1814" s="424">
        <f>SUM(D1805:D1813)</f>
        <v>399</v>
      </c>
      <c r="E1814" s="424">
        <f t="shared" ref="E1814:AA1814" si="1029">SUM(E1805:E1813)</f>
        <v>373</v>
      </c>
      <c r="F1814" s="424">
        <f t="shared" si="1029"/>
        <v>18</v>
      </c>
      <c r="G1814" s="424">
        <f t="shared" si="1029"/>
        <v>0</v>
      </c>
      <c r="H1814" s="424">
        <f t="shared" si="1029"/>
        <v>400</v>
      </c>
      <c r="I1814" s="424">
        <f t="shared" si="1029"/>
        <v>18</v>
      </c>
      <c r="J1814" s="424">
        <f t="shared" si="1029"/>
        <v>340</v>
      </c>
      <c r="K1814" s="424">
        <f t="shared" si="1029"/>
        <v>0</v>
      </c>
      <c r="L1814" s="424">
        <f t="shared" si="1029"/>
        <v>81</v>
      </c>
      <c r="M1814" s="424">
        <f t="shared" si="1029"/>
        <v>25</v>
      </c>
      <c r="N1814" s="424">
        <f t="shared" si="1029"/>
        <v>85</v>
      </c>
      <c r="O1814" s="424">
        <f t="shared" si="1029"/>
        <v>227</v>
      </c>
      <c r="P1814" s="424">
        <f t="shared" si="1029"/>
        <v>192</v>
      </c>
      <c r="Q1814" s="424">
        <f t="shared" si="1029"/>
        <v>0</v>
      </c>
      <c r="R1814" s="424">
        <f t="shared" si="1029"/>
        <v>149</v>
      </c>
      <c r="S1814" s="424">
        <f t="shared" si="1029"/>
        <v>192</v>
      </c>
      <c r="T1814" s="424">
        <f t="shared" si="1029"/>
        <v>0</v>
      </c>
      <c r="U1814" s="424">
        <f t="shared" si="1029"/>
        <v>18</v>
      </c>
      <c r="V1814" s="424">
        <f t="shared" si="1029"/>
        <v>131</v>
      </c>
      <c r="W1814" s="424">
        <f t="shared" si="1029"/>
        <v>192</v>
      </c>
      <c r="X1814" s="424">
        <f t="shared" si="1029"/>
        <v>0</v>
      </c>
      <c r="Y1814" s="424">
        <f t="shared" si="1029"/>
        <v>18</v>
      </c>
      <c r="Z1814" s="424">
        <f t="shared" si="1029"/>
        <v>131</v>
      </c>
      <c r="AA1814" s="424">
        <f t="shared" si="1029"/>
        <v>2989</v>
      </c>
      <c r="AB1814" s="573"/>
      <c r="AC1814" s="1057">
        <f>SUM(AC1805:AC1813)</f>
        <v>163</v>
      </c>
      <c r="AD1814" s="1057">
        <f t="shared" ref="AD1814:AY1814" si="1030">SUM(AD1805:AD1813)</f>
        <v>159</v>
      </c>
      <c r="AE1814" s="1057">
        <f t="shared" si="1030"/>
        <v>4</v>
      </c>
      <c r="AF1814" s="1057">
        <f t="shared" si="1030"/>
        <v>0</v>
      </c>
      <c r="AG1814" s="1057">
        <f t="shared" si="1030"/>
        <v>161</v>
      </c>
      <c r="AH1814" s="1057">
        <f t="shared" si="1030"/>
        <v>4</v>
      </c>
      <c r="AI1814" s="1057">
        <f t="shared" si="1030"/>
        <v>144</v>
      </c>
      <c r="AJ1814" s="1057">
        <f t="shared" si="1030"/>
        <v>0</v>
      </c>
      <c r="AK1814" s="1057">
        <f t="shared" si="1030"/>
        <v>19</v>
      </c>
      <c r="AL1814" s="1057">
        <f t="shared" si="1030"/>
        <v>1</v>
      </c>
      <c r="AM1814" s="1057">
        <f t="shared" si="1030"/>
        <v>24</v>
      </c>
      <c r="AN1814" s="1057">
        <f t="shared" si="1030"/>
        <v>76</v>
      </c>
      <c r="AO1814" s="1057">
        <f t="shared" si="1030"/>
        <v>69</v>
      </c>
      <c r="AP1814" s="1057">
        <f t="shared" si="1030"/>
        <v>0</v>
      </c>
      <c r="AQ1814" s="1057">
        <f t="shared" si="1030"/>
        <v>32</v>
      </c>
      <c r="AR1814" s="1057">
        <f t="shared" si="1030"/>
        <v>69</v>
      </c>
      <c r="AS1814" s="1057">
        <f t="shared" si="1030"/>
        <v>0</v>
      </c>
      <c r="AT1814" s="1057">
        <f t="shared" si="1030"/>
        <v>4</v>
      </c>
      <c r="AU1814" s="1057">
        <f t="shared" si="1030"/>
        <v>28</v>
      </c>
      <c r="AV1814" s="1057">
        <f t="shared" si="1030"/>
        <v>69</v>
      </c>
      <c r="AW1814" s="1057">
        <f t="shared" si="1030"/>
        <v>0</v>
      </c>
      <c r="AX1814" s="1057">
        <f t="shared" si="1030"/>
        <v>4</v>
      </c>
      <c r="AY1814" s="1057">
        <f t="shared" si="1030"/>
        <v>28</v>
      </c>
      <c r="AZ1814" s="881"/>
    </row>
    <row r="1815" spans="2:52" ht="12" hidden="1" customHeight="1" x14ac:dyDescent="0.2"/>
    <row r="1816" spans="2:52" ht="12" hidden="1" customHeight="1" x14ac:dyDescent="0.2"/>
    <row r="1817" spans="2:52" ht="25.5" hidden="1" customHeight="1" x14ac:dyDescent="0.2">
      <c r="B1817" s="791" t="s">
        <v>1173</v>
      </c>
      <c r="C1817" s="89"/>
      <c r="D1817" s="99" t="s">
        <v>1164</v>
      </c>
      <c r="E1817" s="99" t="s">
        <v>1165</v>
      </c>
      <c r="F1817" s="99" t="s">
        <v>1166</v>
      </c>
      <c r="G1817" s="99" t="s">
        <v>1167</v>
      </c>
      <c r="H1817" s="99" t="s">
        <v>1168</v>
      </c>
      <c r="I1817" s="99" t="s">
        <v>1169</v>
      </c>
      <c r="J1817" s="99" t="s">
        <v>1170</v>
      </c>
      <c r="K1817" s="99" t="s">
        <v>1171</v>
      </c>
    </row>
    <row r="1818" spans="2:52" ht="45.75" hidden="1" customHeight="1" x14ac:dyDescent="0.2">
      <c r="B1818" s="83" t="s">
        <v>410</v>
      </c>
      <c r="C1818" s="782" t="s">
        <v>1175</v>
      </c>
      <c r="D1818" s="1044" t="s">
        <v>55</v>
      </c>
      <c r="E1818" s="1044" t="s">
        <v>57</v>
      </c>
      <c r="F1818" s="1044" t="s">
        <v>58</v>
      </c>
      <c r="G1818" s="1044" t="s">
        <v>1172</v>
      </c>
      <c r="H1818" s="1044" t="s">
        <v>77</v>
      </c>
      <c r="I1818" s="1044" t="s">
        <v>62</v>
      </c>
      <c r="J1818" s="1044" t="s">
        <v>63</v>
      </c>
      <c r="K1818" s="1044" t="s">
        <v>64</v>
      </c>
      <c r="L1818" s="783" t="s">
        <v>412</v>
      </c>
      <c r="AC1818" s="1044" t="s">
        <v>55</v>
      </c>
      <c r="AD1818" s="1044" t="s">
        <v>57</v>
      </c>
      <c r="AE1818" s="1044" t="s">
        <v>58</v>
      </c>
      <c r="AF1818" s="1044" t="s">
        <v>1172</v>
      </c>
      <c r="AG1818" s="1044" t="s">
        <v>77</v>
      </c>
      <c r="AH1818" s="1044" t="s">
        <v>62</v>
      </c>
      <c r="AI1818" s="1044" t="s">
        <v>63</v>
      </c>
      <c r="AJ1818" s="1044" t="s">
        <v>64</v>
      </c>
    </row>
    <row r="1819" spans="2:52" ht="33.75" hidden="1" customHeight="1" thickBot="1" x14ac:dyDescent="0.25">
      <c r="B1819" s="1573"/>
      <c r="C1819" s="1574">
        <v>45250</v>
      </c>
      <c r="D1819" s="1577">
        <v>9</v>
      </c>
      <c r="E1819" s="1577">
        <v>9</v>
      </c>
      <c r="F1819" s="1577">
        <v>9</v>
      </c>
      <c r="G1819" s="1577">
        <v>9</v>
      </c>
      <c r="H1819" s="1577">
        <v>9</v>
      </c>
      <c r="I1819" s="1577">
        <v>9</v>
      </c>
      <c r="J1819" s="1577">
        <v>9</v>
      </c>
      <c r="K1819" s="1577">
        <v>9</v>
      </c>
      <c r="L1819" s="1575">
        <f>SUM(D1819:K1819)</f>
        <v>72</v>
      </c>
      <c r="AC1819" s="793">
        <f t="shared" ref="AC1819:AC1824" si="1031">D1819-D1793</f>
        <v>0</v>
      </c>
      <c r="AD1819" s="793">
        <f t="shared" ref="AD1819:AJ1819" si="1032">E1819-E1793</f>
        <v>0</v>
      </c>
      <c r="AE1819" s="793">
        <f t="shared" si="1032"/>
        <v>0</v>
      </c>
      <c r="AF1819" s="793">
        <f t="shared" si="1032"/>
        <v>0</v>
      </c>
      <c r="AG1819" s="793">
        <f t="shared" si="1032"/>
        <v>0</v>
      </c>
      <c r="AH1819" s="793">
        <f t="shared" si="1032"/>
        <v>0</v>
      </c>
      <c r="AI1819" s="793">
        <f t="shared" si="1032"/>
        <v>0</v>
      </c>
      <c r="AJ1819" s="793">
        <f t="shared" si="1032"/>
        <v>0</v>
      </c>
    </row>
    <row r="1820" spans="2:52" ht="33.75" hidden="1" customHeight="1" x14ac:dyDescent="0.2">
      <c r="B1820" s="1006"/>
      <c r="C1820" s="1572">
        <v>45260</v>
      </c>
      <c r="D1820" s="943">
        <v>14</v>
      </c>
      <c r="E1820" s="943">
        <v>14</v>
      </c>
      <c r="F1820" s="943">
        <v>14</v>
      </c>
      <c r="G1820" s="943">
        <v>14</v>
      </c>
      <c r="H1820" s="943">
        <v>14</v>
      </c>
      <c r="I1820" s="943">
        <v>14</v>
      </c>
      <c r="J1820" s="943">
        <v>14</v>
      </c>
      <c r="K1820" s="943">
        <v>14</v>
      </c>
      <c r="L1820" s="1046">
        <f t="shared" ref="L1820:L1827" si="1033">SUM(D1820:K1820)</f>
        <v>112</v>
      </c>
      <c r="M1820" s="1576" t="s">
        <v>1587</v>
      </c>
      <c r="AB1820" s="540"/>
      <c r="AC1820" s="793">
        <f t="shared" si="1031"/>
        <v>0</v>
      </c>
      <c r="AD1820" s="793">
        <f t="shared" ref="AD1820:AJ1820" si="1034">E1820-E1794</f>
        <v>0</v>
      </c>
      <c r="AE1820" s="793">
        <f t="shared" si="1034"/>
        <v>0</v>
      </c>
      <c r="AF1820" s="793">
        <f t="shared" si="1034"/>
        <v>0</v>
      </c>
      <c r="AG1820" s="793">
        <f t="shared" si="1034"/>
        <v>0</v>
      </c>
      <c r="AH1820" s="793">
        <f t="shared" si="1034"/>
        <v>0</v>
      </c>
      <c r="AI1820" s="793">
        <f t="shared" si="1034"/>
        <v>0</v>
      </c>
      <c r="AJ1820" s="793">
        <f t="shared" si="1034"/>
        <v>0</v>
      </c>
    </row>
    <row r="1821" spans="2:52" ht="33.75" hidden="1" customHeight="1" x14ac:dyDescent="0.2">
      <c r="B1821" s="1006"/>
      <c r="C1821" s="1572">
        <v>45271</v>
      </c>
      <c r="D1821" s="943">
        <v>14</v>
      </c>
      <c r="E1821" s="943">
        <v>14</v>
      </c>
      <c r="F1821" s="943">
        <v>14</v>
      </c>
      <c r="G1821" s="943">
        <v>14</v>
      </c>
      <c r="H1821" s="943">
        <v>14</v>
      </c>
      <c r="I1821" s="943">
        <v>14</v>
      </c>
      <c r="J1821" s="943">
        <v>14</v>
      </c>
      <c r="K1821" s="943">
        <v>14</v>
      </c>
      <c r="L1821" s="1046">
        <f t="shared" si="1033"/>
        <v>112</v>
      </c>
      <c r="M1821" s="1576"/>
      <c r="AC1821" s="793">
        <f t="shared" si="1031"/>
        <v>0</v>
      </c>
      <c r="AD1821" s="793">
        <f t="shared" ref="AD1821:AJ1821" si="1035">E1821-E1795</f>
        <v>0</v>
      </c>
      <c r="AE1821" s="793">
        <f t="shared" si="1035"/>
        <v>0</v>
      </c>
      <c r="AF1821" s="793">
        <f t="shared" si="1035"/>
        <v>0</v>
      </c>
      <c r="AG1821" s="793">
        <f t="shared" si="1035"/>
        <v>0</v>
      </c>
      <c r="AH1821" s="793">
        <f t="shared" si="1035"/>
        <v>0</v>
      </c>
      <c r="AI1821" s="793">
        <f t="shared" si="1035"/>
        <v>0</v>
      </c>
      <c r="AJ1821" s="793">
        <f t="shared" si="1035"/>
        <v>0</v>
      </c>
    </row>
    <row r="1822" spans="2:52" ht="33.75" hidden="1" customHeight="1" x14ac:dyDescent="0.2">
      <c r="B1822" s="787"/>
      <c r="C1822" s="888">
        <v>45281</v>
      </c>
      <c r="D1822" s="943">
        <v>16</v>
      </c>
      <c r="E1822" s="943">
        <v>16</v>
      </c>
      <c r="F1822" s="943">
        <v>16</v>
      </c>
      <c r="G1822" s="943">
        <v>16</v>
      </c>
      <c r="H1822" s="943">
        <v>16</v>
      </c>
      <c r="I1822" s="943">
        <v>16</v>
      </c>
      <c r="J1822" s="943">
        <v>16</v>
      </c>
      <c r="K1822" s="943">
        <v>16</v>
      </c>
      <c r="L1822" s="1046">
        <f t="shared" si="1033"/>
        <v>128</v>
      </c>
      <c r="AB1822" s="540"/>
      <c r="AC1822" s="793">
        <f t="shared" si="1031"/>
        <v>0</v>
      </c>
      <c r="AD1822" s="793">
        <f t="shared" ref="AD1822:AJ1822" si="1036">E1822-E1796</f>
        <v>0</v>
      </c>
      <c r="AE1822" s="793">
        <f t="shared" si="1036"/>
        <v>0</v>
      </c>
      <c r="AF1822" s="793">
        <f t="shared" si="1036"/>
        <v>0</v>
      </c>
      <c r="AG1822" s="793">
        <f t="shared" si="1036"/>
        <v>0</v>
      </c>
      <c r="AH1822" s="793">
        <f t="shared" si="1036"/>
        <v>0</v>
      </c>
      <c r="AI1822" s="793">
        <f t="shared" si="1036"/>
        <v>0</v>
      </c>
      <c r="AJ1822" s="793">
        <f t="shared" si="1036"/>
        <v>0</v>
      </c>
    </row>
    <row r="1823" spans="2:52" ht="33.75" hidden="1" customHeight="1" x14ac:dyDescent="0.2">
      <c r="B1823" s="787"/>
      <c r="C1823" s="888">
        <v>45299</v>
      </c>
      <c r="D1823" s="943">
        <v>10</v>
      </c>
      <c r="E1823" s="943">
        <v>10</v>
      </c>
      <c r="F1823" s="943">
        <v>10</v>
      </c>
      <c r="G1823" s="943">
        <v>10</v>
      </c>
      <c r="H1823" s="943">
        <v>10</v>
      </c>
      <c r="I1823" s="943">
        <v>10</v>
      </c>
      <c r="J1823" s="943">
        <v>10</v>
      </c>
      <c r="K1823" s="943">
        <v>10</v>
      </c>
      <c r="L1823" s="1046">
        <f t="shared" si="1033"/>
        <v>80</v>
      </c>
      <c r="AB1823" s="540" t="s">
        <v>634</v>
      </c>
      <c r="AC1823" s="793">
        <f t="shared" si="1031"/>
        <v>4</v>
      </c>
      <c r="AD1823" s="793">
        <f t="shared" ref="AD1823:AJ1823" si="1037">E1823-E1797</f>
        <v>4</v>
      </c>
      <c r="AE1823" s="793">
        <f t="shared" si="1037"/>
        <v>4</v>
      </c>
      <c r="AF1823" s="793">
        <f t="shared" si="1037"/>
        <v>4</v>
      </c>
      <c r="AG1823" s="793">
        <f t="shared" si="1037"/>
        <v>4</v>
      </c>
      <c r="AH1823" s="793">
        <f t="shared" si="1037"/>
        <v>4</v>
      </c>
      <c r="AI1823" s="793">
        <f t="shared" si="1037"/>
        <v>4</v>
      </c>
      <c r="AJ1823" s="793">
        <f t="shared" si="1037"/>
        <v>4</v>
      </c>
    </row>
    <row r="1824" spans="2:52" ht="33.75" hidden="1" customHeight="1" x14ac:dyDescent="0.2">
      <c r="B1824" s="787"/>
      <c r="C1824" s="888">
        <v>45307</v>
      </c>
      <c r="D1824" s="943">
        <v>12</v>
      </c>
      <c r="E1824" s="943">
        <v>12</v>
      </c>
      <c r="F1824" s="943">
        <v>12</v>
      </c>
      <c r="G1824" s="943">
        <v>12</v>
      </c>
      <c r="H1824" s="943">
        <v>12</v>
      </c>
      <c r="I1824" s="943">
        <v>12</v>
      </c>
      <c r="J1824" s="943">
        <v>12</v>
      </c>
      <c r="K1824" s="943">
        <v>12</v>
      </c>
      <c r="L1824" s="1046">
        <f t="shared" si="1033"/>
        <v>96</v>
      </c>
      <c r="AB1824" s="540" t="s">
        <v>634</v>
      </c>
      <c r="AC1824" s="793">
        <f t="shared" si="1031"/>
        <v>11</v>
      </c>
      <c r="AD1824" s="793">
        <f t="shared" ref="AD1824:AJ1824" si="1038">E1824-E1798</f>
        <v>11</v>
      </c>
      <c r="AE1824" s="793">
        <f t="shared" si="1038"/>
        <v>11</v>
      </c>
      <c r="AF1824" s="793">
        <f t="shared" si="1038"/>
        <v>11</v>
      </c>
      <c r="AG1824" s="793">
        <f t="shared" si="1038"/>
        <v>11</v>
      </c>
      <c r="AH1824" s="793">
        <f t="shared" si="1038"/>
        <v>11</v>
      </c>
      <c r="AI1824" s="793">
        <f t="shared" si="1038"/>
        <v>11</v>
      </c>
      <c r="AJ1824" s="793">
        <f t="shared" si="1038"/>
        <v>11</v>
      </c>
    </row>
    <row r="1825" spans="2:51" ht="33.75" hidden="1" customHeight="1" x14ac:dyDescent="0.2">
      <c r="B1825" s="787"/>
      <c r="C1825" s="888">
        <v>45315</v>
      </c>
      <c r="D1825" s="943">
        <v>14</v>
      </c>
      <c r="E1825" s="943">
        <v>14</v>
      </c>
      <c r="F1825" s="943">
        <v>14</v>
      </c>
      <c r="G1825" s="943">
        <v>14</v>
      </c>
      <c r="H1825" s="943">
        <v>14</v>
      </c>
      <c r="I1825" s="943">
        <v>14</v>
      </c>
      <c r="J1825" s="943">
        <v>14</v>
      </c>
      <c r="K1825" s="943">
        <v>14</v>
      </c>
      <c r="L1825" s="1046">
        <f t="shared" si="1033"/>
        <v>112</v>
      </c>
      <c r="AB1825" s="540" t="s">
        <v>715</v>
      </c>
      <c r="AC1825" s="793">
        <f>D1825</f>
        <v>14</v>
      </c>
      <c r="AD1825" s="793">
        <f t="shared" ref="AD1825:AJ1827" si="1039">E1825</f>
        <v>14</v>
      </c>
      <c r="AE1825" s="793">
        <f t="shared" si="1039"/>
        <v>14</v>
      </c>
      <c r="AF1825" s="793">
        <f t="shared" si="1039"/>
        <v>14</v>
      </c>
      <c r="AG1825" s="793">
        <f t="shared" si="1039"/>
        <v>14</v>
      </c>
      <c r="AH1825" s="793">
        <f t="shared" si="1039"/>
        <v>14</v>
      </c>
      <c r="AI1825" s="793">
        <f t="shared" si="1039"/>
        <v>14</v>
      </c>
      <c r="AJ1825" s="793">
        <f t="shared" si="1039"/>
        <v>14</v>
      </c>
    </row>
    <row r="1826" spans="2:51" ht="33.75" hidden="1" customHeight="1" x14ac:dyDescent="0.2">
      <c r="B1826" s="845"/>
      <c r="C1826" s="1055">
        <v>45324</v>
      </c>
      <c r="D1826" s="943">
        <v>6</v>
      </c>
      <c r="E1826" s="943">
        <v>6</v>
      </c>
      <c r="F1826" s="943">
        <v>6</v>
      </c>
      <c r="G1826" s="943">
        <v>6</v>
      </c>
      <c r="H1826" s="943">
        <v>6</v>
      </c>
      <c r="I1826" s="943">
        <v>6</v>
      </c>
      <c r="J1826" s="943">
        <v>6</v>
      </c>
      <c r="K1826" s="943">
        <v>6</v>
      </c>
      <c r="L1826" s="1046">
        <f t="shared" si="1033"/>
        <v>48</v>
      </c>
      <c r="AB1826" s="540" t="s">
        <v>715</v>
      </c>
      <c r="AC1826" s="793">
        <f t="shared" ref="AC1826:AC1827" si="1040">D1826</f>
        <v>6</v>
      </c>
      <c r="AD1826" s="793">
        <f t="shared" si="1039"/>
        <v>6</v>
      </c>
      <c r="AE1826" s="793">
        <f t="shared" si="1039"/>
        <v>6</v>
      </c>
      <c r="AF1826" s="793">
        <f t="shared" si="1039"/>
        <v>6</v>
      </c>
      <c r="AG1826" s="793">
        <f t="shared" si="1039"/>
        <v>6</v>
      </c>
      <c r="AH1826" s="793">
        <f t="shared" si="1039"/>
        <v>6</v>
      </c>
      <c r="AI1826" s="793">
        <f t="shared" si="1039"/>
        <v>6</v>
      </c>
      <c r="AJ1826" s="793">
        <f t="shared" si="1039"/>
        <v>6</v>
      </c>
    </row>
    <row r="1827" spans="2:51" ht="33.75" hidden="1" customHeight="1" x14ac:dyDescent="0.2">
      <c r="B1827" s="845"/>
      <c r="C1827" s="1055">
        <v>45336</v>
      </c>
      <c r="D1827" s="943">
        <v>1</v>
      </c>
      <c r="E1827" s="943">
        <v>1</v>
      </c>
      <c r="F1827" s="943">
        <v>1</v>
      </c>
      <c r="G1827" s="943">
        <v>1</v>
      </c>
      <c r="H1827" s="943">
        <v>1</v>
      </c>
      <c r="I1827" s="943">
        <v>1</v>
      </c>
      <c r="J1827" s="943">
        <v>1</v>
      </c>
      <c r="K1827" s="943">
        <v>1</v>
      </c>
      <c r="L1827" s="1046">
        <f t="shared" si="1033"/>
        <v>8</v>
      </c>
      <c r="AB1827" s="540" t="s">
        <v>715</v>
      </c>
      <c r="AC1827" s="793">
        <f t="shared" si="1040"/>
        <v>1</v>
      </c>
      <c r="AD1827" s="793">
        <f t="shared" si="1039"/>
        <v>1</v>
      </c>
      <c r="AE1827" s="793">
        <f t="shared" si="1039"/>
        <v>1</v>
      </c>
      <c r="AF1827" s="793">
        <f t="shared" si="1039"/>
        <v>1</v>
      </c>
      <c r="AG1827" s="793">
        <f t="shared" si="1039"/>
        <v>1</v>
      </c>
      <c r="AH1827" s="793">
        <f t="shared" si="1039"/>
        <v>1</v>
      </c>
      <c r="AI1827" s="793">
        <f t="shared" si="1039"/>
        <v>1</v>
      </c>
      <c r="AJ1827" s="793">
        <f t="shared" si="1039"/>
        <v>1</v>
      </c>
    </row>
    <row r="1828" spans="2:51" ht="33.75" hidden="1" customHeight="1" x14ac:dyDescent="0.2">
      <c r="B1828" s="1896" t="s">
        <v>412</v>
      </c>
      <c r="C1828" s="1897"/>
      <c r="D1828" s="1048">
        <f>SUM(D1819:D1827)</f>
        <v>96</v>
      </c>
      <c r="E1828" s="1048">
        <f t="shared" ref="E1828:L1828" si="1041">SUM(E1819:E1827)</f>
        <v>96</v>
      </c>
      <c r="F1828" s="1048">
        <f t="shared" si="1041"/>
        <v>96</v>
      </c>
      <c r="G1828" s="1048">
        <f t="shared" si="1041"/>
        <v>96</v>
      </c>
      <c r="H1828" s="1048">
        <f t="shared" si="1041"/>
        <v>96</v>
      </c>
      <c r="I1828" s="1048">
        <f t="shared" si="1041"/>
        <v>96</v>
      </c>
      <c r="J1828" s="1048">
        <f t="shared" si="1041"/>
        <v>96</v>
      </c>
      <c r="K1828" s="1048">
        <f t="shared" si="1041"/>
        <v>96</v>
      </c>
      <c r="L1828" s="1048">
        <f t="shared" si="1041"/>
        <v>768</v>
      </c>
      <c r="AC1828" s="852">
        <f>SUM(AC1819:AC1827)</f>
        <v>36</v>
      </c>
      <c r="AD1828" s="852">
        <f t="shared" ref="AD1828:AJ1828" si="1042">SUM(AD1819:AD1827)</f>
        <v>36</v>
      </c>
      <c r="AE1828" s="852">
        <f t="shared" si="1042"/>
        <v>36</v>
      </c>
      <c r="AF1828" s="852">
        <f t="shared" si="1042"/>
        <v>36</v>
      </c>
      <c r="AG1828" s="852">
        <f t="shared" si="1042"/>
        <v>36</v>
      </c>
      <c r="AH1828" s="852">
        <f t="shared" si="1042"/>
        <v>36</v>
      </c>
      <c r="AI1828" s="852">
        <f t="shared" si="1042"/>
        <v>36</v>
      </c>
      <c r="AJ1828" s="852">
        <f t="shared" si="1042"/>
        <v>36</v>
      </c>
    </row>
    <row r="1829" spans="2:51" ht="12" hidden="1" customHeight="1" x14ac:dyDescent="0.2"/>
    <row r="1830" spans="2:51" ht="28.2" hidden="1" x14ac:dyDescent="0.2">
      <c r="B1830" s="726" t="s">
        <v>1596</v>
      </c>
      <c r="I1830" s="654"/>
      <c r="AB1830" s="654"/>
    </row>
    <row r="1831" spans="2:51" ht="12" hidden="1" customHeight="1" x14ac:dyDescent="0.2">
      <c r="AB1831" s="541"/>
    </row>
    <row r="1832" spans="2:51" ht="25.8" hidden="1" x14ac:dyDescent="0.2">
      <c r="B1832" s="792" t="s">
        <v>413</v>
      </c>
      <c r="C1832" s="89"/>
      <c r="D1832" s="1004" t="s">
        <v>414</v>
      </c>
      <c r="E1832" s="1004" t="s">
        <v>6</v>
      </c>
      <c r="F1832" s="1004" t="s">
        <v>262</v>
      </c>
      <c r="G1832" s="1004" t="s">
        <v>435</v>
      </c>
      <c r="H1832" s="1004" t="s">
        <v>7</v>
      </c>
      <c r="I1832" s="1004" t="s">
        <v>8</v>
      </c>
      <c r="J1832" s="1005" t="s">
        <v>22</v>
      </c>
      <c r="K1832" s="1004" t="s">
        <v>23</v>
      </c>
      <c r="L1832" s="1004" t="s">
        <v>24</v>
      </c>
      <c r="M1832" s="1004" t="s">
        <v>9</v>
      </c>
      <c r="N1832" s="1004" t="s">
        <v>415</v>
      </c>
      <c r="O1832" s="1004" t="s">
        <v>20</v>
      </c>
      <c r="P1832" s="1004" t="s">
        <v>10</v>
      </c>
      <c r="Q1832" s="1004" t="s">
        <v>436</v>
      </c>
      <c r="R1832" s="1004" t="s">
        <v>12</v>
      </c>
      <c r="S1832" s="1004" t="s">
        <v>11</v>
      </c>
      <c r="T1832" s="1004" t="s">
        <v>437</v>
      </c>
      <c r="U1832" s="1004" t="s">
        <v>13</v>
      </c>
      <c r="V1832" s="1004" t="s">
        <v>14</v>
      </c>
      <c r="W1832" s="1004" t="s">
        <v>416</v>
      </c>
      <c r="X1832" s="1004" t="s">
        <v>1064</v>
      </c>
      <c r="Y1832" s="1004" t="s">
        <v>15</v>
      </c>
      <c r="Z1832" s="1004" t="s">
        <v>16</v>
      </c>
      <c r="AA1832" s="87"/>
      <c r="AB1832" s="540"/>
      <c r="AC1832" s="790" t="s">
        <v>409</v>
      </c>
      <c r="AD1832" s="81"/>
      <c r="AE1832" s="81"/>
      <c r="AF1832" s="81"/>
      <c r="AG1832" s="81"/>
      <c r="AH1832" s="81"/>
      <c r="AI1832" s="81"/>
      <c r="AJ1832" s="81"/>
      <c r="AK1832" s="81"/>
      <c r="AL1832" s="81"/>
      <c r="AM1832" s="81"/>
      <c r="AN1832" s="81"/>
      <c r="AO1832" s="81"/>
      <c r="AP1832" s="81"/>
      <c r="AQ1832" s="81"/>
      <c r="AR1832" s="81"/>
      <c r="AS1832" s="81"/>
      <c r="AT1832" s="81"/>
      <c r="AU1832" s="81"/>
      <c r="AV1832" s="81"/>
    </row>
    <row r="1833" spans="2:51" ht="53.25" hidden="1" customHeight="1" x14ac:dyDescent="0.2">
      <c r="B1833" s="83" t="s">
        <v>410</v>
      </c>
      <c r="C1833" s="83" t="s">
        <v>1174</v>
      </c>
      <c r="D1833" s="1039" t="s">
        <v>1066</v>
      </c>
      <c r="E1833" s="1040" t="s">
        <v>57</v>
      </c>
      <c r="F1833" s="1041" t="s">
        <v>263</v>
      </c>
      <c r="G1833" s="1042" t="s">
        <v>340</v>
      </c>
      <c r="H1833" s="1040" t="s">
        <v>58</v>
      </c>
      <c r="I1833" s="1042" t="s">
        <v>59</v>
      </c>
      <c r="J1833" s="1043" t="s">
        <v>79</v>
      </c>
      <c r="K1833" s="1041" t="s">
        <v>80</v>
      </c>
      <c r="L1833" s="1042" t="s">
        <v>81</v>
      </c>
      <c r="M1833" s="1040" t="s">
        <v>60</v>
      </c>
      <c r="N1833" s="1042" t="s">
        <v>61</v>
      </c>
      <c r="O1833" s="1039" t="s">
        <v>77</v>
      </c>
      <c r="P1833" s="1040" t="s">
        <v>62</v>
      </c>
      <c r="Q1833" s="1041" t="s">
        <v>349</v>
      </c>
      <c r="R1833" s="1042" t="s">
        <v>65</v>
      </c>
      <c r="S1833" s="1040" t="s">
        <v>63</v>
      </c>
      <c r="T1833" s="1041" t="s">
        <v>350</v>
      </c>
      <c r="U1833" s="1041" t="s">
        <v>66</v>
      </c>
      <c r="V1833" s="1042" t="s">
        <v>67</v>
      </c>
      <c r="W1833" s="1040" t="s">
        <v>64</v>
      </c>
      <c r="X1833" s="1041" t="s">
        <v>351</v>
      </c>
      <c r="Y1833" s="1041" t="s">
        <v>68</v>
      </c>
      <c r="Z1833" s="1042" t="s">
        <v>69</v>
      </c>
      <c r="AA1833" s="784" t="s">
        <v>412</v>
      </c>
      <c r="AB1833" s="188"/>
      <c r="AC1833" s="1039" t="s">
        <v>1066</v>
      </c>
      <c r="AD1833" s="1040" t="s">
        <v>57</v>
      </c>
      <c r="AE1833" s="1041" t="s">
        <v>263</v>
      </c>
      <c r="AF1833" s="1042" t="s">
        <v>340</v>
      </c>
      <c r="AG1833" s="1040" t="s">
        <v>58</v>
      </c>
      <c r="AH1833" s="1042" t="s">
        <v>59</v>
      </c>
      <c r="AI1833" s="1043" t="s">
        <v>79</v>
      </c>
      <c r="AJ1833" s="1041" t="s">
        <v>80</v>
      </c>
      <c r="AK1833" s="1042" t="s">
        <v>81</v>
      </c>
      <c r="AL1833" s="1040" t="s">
        <v>60</v>
      </c>
      <c r="AM1833" s="1042" t="s">
        <v>61</v>
      </c>
      <c r="AN1833" s="1039" t="s">
        <v>77</v>
      </c>
      <c r="AO1833" s="1040" t="s">
        <v>62</v>
      </c>
      <c r="AP1833" s="1041" t="s">
        <v>349</v>
      </c>
      <c r="AQ1833" s="1042" t="s">
        <v>65</v>
      </c>
      <c r="AR1833" s="1040" t="s">
        <v>63</v>
      </c>
      <c r="AS1833" s="1041" t="s">
        <v>350</v>
      </c>
      <c r="AT1833" s="1041" t="s">
        <v>66</v>
      </c>
      <c r="AU1833" s="1042" t="s">
        <v>67</v>
      </c>
      <c r="AV1833" s="1040" t="s">
        <v>64</v>
      </c>
      <c r="AW1833" s="1041" t="s">
        <v>351</v>
      </c>
      <c r="AX1833" s="1041" t="s">
        <v>68</v>
      </c>
      <c r="AY1833" s="1042" t="s">
        <v>69</v>
      </c>
    </row>
    <row r="1834" spans="2:51" ht="33.75" hidden="1" customHeight="1" x14ac:dyDescent="0.2">
      <c r="B1834" s="787"/>
      <c r="C1834" s="788">
        <v>45250</v>
      </c>
      <c r="D1834" s="997">
        <v>53</v>
      </c>
      <c r="E1834" s="998">
        <v>48</v>
      </c>
      <c r="F1834" s="995">
        <v>0</v>
      </c>
      <c r="G1834" s="999">
        <v>0</v>
      </c>
      <c r="H1834" s="998">
        <v>53</v>
      </c>
      <c r="I1834" s="999">
        <v>0</v>
      </c>
      <c r="J1834" s="998">
        <v>30</v>
      </c>
      <c r="K1834" s="995">
        <v>0</v>
      </c>
      <c r="L1834" s="999">
        <v>18</v>
      </c>
      <c r="M1834" s="998">
        <v>0</v>
      </c>
      <c r="N1834" s="999">
        <v>18</v>
      </c>
      <c r="O1834" s="997">
        <v>24</v>
      </c>
      <c r="P1834" s="998">
        <v>10</v>
      </c>
      <c r="Q1834" s="995">
        <v>0</v>
      </c>
      <c r="R1834" s="999">
        <v>36</v>
      </c>
      <c r="S1834" s="998">
        <v>10</v>
      </c>
      <c r="T1834" s="995">
        <v>0</v>
      </c>
      <c r="U1834" s="995">
        <v>0</v>
      </c>
      <c r="V1834" s="999">
        <v>36</v>
      </c>
      <c r="W1834" s="998">
        <v>10</v>
      </c>
      <c r="X1834" s="995">
        <v>0</v>
      </c>
      <c r="Y1834" s="995">
        <v>0</v>
      </c>
      <c r="Z1834" s="999">
        <v>36</v>
      </c>
      <c r="AA1834" s="848">
        <f>SUM(D1834:Z1834)</f>
        <v>382</v>
      </c>
      <c r="AB1834" s="540"/>
      <c r="AC1834" s="1056">
        <f t="shared" ref="AC1834:AC1842" si="1043">D1834-D1805</f>
        <v>0</v>
      </c>
      <c r="AD1834" s="1056">
        <f t="shared" ref="AD1834:AY1834" si="1044">E1834-E1805</f>
        <v>0</v>
      </c>
      <c r="AE1834" s="1056">
        <f t="shared" si="1044"/>
        <v>0</v>
      </c>
      <c r="AF1834" s="1056">
        <f t="shared" si="1044"/>
        <v>0</v>
      </c>
      <c r="AG1834" s="1056">
        <f t="shared" si="1044"/>
        <v>0</v>
      </c>
      <c r="AH1834" s="1056">
        <f t="shared" si="1044"/>
        <v>0</v>
      </c>
      <c r="AI1834" s="1056">
        <f t="shared" si="1044"/>
        <v>0</v>
      </c>
      <c r="AJ1834" s="1056">
        <f t="shared" si="1044"/>
        <v>0</v>
      </c>
      <c r="AK1834" s="1056">
        <f t="shared" si="1044"/>
        <v>0</v>
      </c>
      <c r="AL1834" s="1056">
        <f t="shared" si="1044"/>
        <v>0</v>
      </c>
      <c r="AM1834" s="1056">
        <f t="shared" si="1044"/>
        <v>0</v>
      </c>
      <c r="AN1834" s="1056">
        <f t="shared" si="1044"/>
        <v>0</v>
      </c>
      <c r="AO1834" s="1056">
        <f t="shared" si="1044"/>
        <v>0</v>
      </c>
      <c r="AP1834" s="1056">
        <f t="shared" si="1044"/>
        <v>0</v>
      </c>
      <c r="AQ1834" s="1056">
        <f t="shared" si="1044"/>
        <v>0</v>
      </c>
      <c r="AR1834" s="1056">
        <f t="shared" si="1044"/>
        <v>0</v>
      </c>
      <c r="AS1834" s="1056">
        <f t="shared" si="1044"/>
        <v>0</v>
      </c>
      <c r="AT1834" s="1056">
        <f t="shared" si="1044"/>
        <v>0</v>
      </c>
      <c r="AU1834" s="1056">
        <f t="shared" si="1044"/>
        <v>0</v>
      </c>
      <c r="AV1834" s="1056">
        <f t="shared" si="1044"/>
        <v>0</v>
      </c>
      <c r="AW1834" s="1056">
        <f t="shared" si="1044"/>
        <v>0</v>
      </c>
      <c r="AX1834" s="1056">
        <f t="shared" si="1044"/>
        <v>0</v>
      </c>
      <c r="AY1834" s="1056">
        <f t="shared" si="1044"/>
        <v>0</v>
      </c>
    </row>
    <row r="1835" spans="2:51" ht="33.75" hidden="1" customHeight="1" x14ac:dyDescent="0.2">
      <c r="B1835" s="787"/>
      <c r="C1835" s="788">
        <v>45260</v>
      </c>
      <c r="D1835" s="997">
        <v>42</v>
      </c>
      <c r="E1835" s="998">
        <v>42</v>
      </c>
      <c r="F1835" s="995">
        <v>0</v>
      </c>
      <c r="G1835" s="999">
        <v>0</v>
      </c>
      <c r="H1835" s="998">
        <v>42</v>
      </c>
      <c r="I1835" s="999">
        <v>0</v>
      </c>
      <c r="J1835" s="998">
        <v>42</v>
      </c>
      <c r="K1835" s="995">
        <v>0</v>
      </c>
      <c r="L1835" s="999">
        <v>0</v>
      </c>
      <c r="M1835" s="998">
        <v>17</v>
      </c>
      <c r="N1835" s="999">
        <v>4</v>
      </c>
      <c r="O1835" s="997">
        <v>18</v>
      </c>
      <c r="P1835" s="998">
        <v>30</v>
      </c>
      <c r="Q1835" s="995">
        <v>0</v>
      </c>
      <c r="R1835" s="999">
        <v>9</v>
      </c>
      <c r="S1835" s="998">
        <v>30</v>
      </c>
      <c r="T1835" s="995">
        <v>0</v>
      </c>
      <c r="U1835" s="995">
        <v>0</v>
      </c>
      <c r="V1835" s="999">
        <v>9</v>
      </c>
      <c r="W1835" s="998">
        <v>30</v>
      </c>
      <c r="X1835" s="995">
        <v>0</v>
      </c>
      <c r="Y1835" s="995">
        <v>0</v>
      </c>
      <c r="Z1835" s="999">
        <v>9</v>
      </c>
      <c r="AA1835" s="848">
        <f t="shared" ref="AA1835:AA1842" si="1045">SUM(D1835:Z1835)</f>
        <v>324</v>
      </c>
      <c r="AB1835" s="540"/>
      <c r="AC1835" s="1056">
        <f t="shared" si="1043"/>
        <v>0</v>
      </c>
      <c r="AD1835" s="1056">
        <f t="shared" ref="AD1835:AY1835" si="1046">E1835-E1806</f>
        <v>0</v>
      </c>
      <c r="AE1835" s="1056">
        <f t="shared" si="1046"/>
        <v>0</v>
      </c>
      <c r="AF1835" s="1056">
        <f t="shared" si="1046"/>
        <v>0</v>
      </c>
      <c r="AG1835" s="1056">
        <f t="shared" si="1046"/>
        <v>0</v>
      </c>
      <c r="AH1835" s="1056">
        <f t="shared" si="1046"/>
        <v>0</v>
      </c>
      <c r="AI1835" s="1056">
        <f t="shared" si="1046"/>
        <v>0</v>
      </c>
      <c r="AJ1835" s="1056">
        <f t="shared" si="1046"/>
        <v>0</v>
      </c>
      <c r="AK1835" s="1056">
        <f t="shared" si="1046"/>
        <v>0</v>
      </c>
      <c r="AL1835" s="1056">
        <f t="shared" si="1046"/>
        <v>0</v>
      </c>
      <c r="AM1835" s="1056">
        <f t="shared" si="1046"/>
        <v>0</v>
      </c>
      <c r="AN1835" s="1056">
        <f t="shared" si="1046"/>
        <v>0</v>
      </c>
      <c r="AO1835" s="1056">
        <f t="shared" si="1046"/>
        <v>0</v>
      </c>
      <c r="AP1835" s="1056">
        <f t="shared" si="1046"/>
        <v>0</v>
      </c>
      <c r="AQ1835" s="1056">
        <f t="shared" si="1046"/>
        <v>0</v>
      </c>
      <c r="AR1835" s="1056">
        <f t="shared" si="1046"/>
        <v>0</v>
      </c>
      <c r="AS1835" s="1056">
        <f t="shared" si="1046"/>
        <v>0</v>
      </c>
      <c r="AT1835" s="1056">
        <f t="shared" si="1046"/>
        <v>0</v>
      </c>
      <c r="AU1835" s="1056">
        <f t="shared" si="1046"/>
        <v>0</v>
      </c>
      <c r="AV1835" s="1056">
        <f t="shared" si="1046"/>
        <v>0</v>
      </c>
      <c r="AW1835" s="1056">
        <f t="shared" si="1046"/>
        <v>0</v>
      </c>
      <c r="AX1835" s="1056">
        <f t="shared" si="1046"/>
        <v>0</v>
      </c>
      <c r="AY1835" s="1056">
        <f t="shared" si="1046"/>
        <v>0</v>
      </c>
    </row>
    <row r="1836" spans="2:51" ht="33.75" hidden="1" customHeight="1" x14ac:dyDescent="0.2">
      <c r="B1836" s="787"/>
      <c r="C1836" s="788">
        <v>45271</v>
      </c>
      <c r="D1836" s="997">
        <v>41</v>
      </c>
      <c r="E1836" s="998">
        <v>39</v>
      </c>
      <c r="F1836" s="995">
        <v>0</v>
      </c>
      <c r="G1836" s="999">
        <v>0</v>
      </c>
      <c r="H1836" s="998">
        <v>45</v>
      </c>
      <c r="I1836" s="999">
        <v>0</v>
      </c>
      <c r="J1836" s="998">
        <v>34</v>
      </c>
      <c r="K1836" s="995">
        <v>0</v>
      </c>
      <c r="L1836" s="999">
        <v>15</v>
      </c>
      <c r="M1836" s="998">
        <v>7</v>
      </c>
      <c r="N1836" s="999">
        <v>11</v>
      </c>
      <c r="O1836" s="997">
        <v>32</v>
      </c>
      <c r="P1836" s="998">
        <v>32</v>
      </c>
      <c r="Q1836" s="995">
        <v>0</v>
      </c>
      <c r="R1836" s="999">
        <v>18</v>
      </c>
      <c r="S1836" s="998">
        <v>32</v>
      </c>
      <c r="T1836" s="995">
        <v>0</v>
      </c>
      <c r="U1836" s="995">
        <v>0</v>
      </c>
      <c r="V1836" s="999">
        <v>18</v>
      </c>
      <c r="W1836" s="998">
        <v>32</v>
      </c>
      <c r="X1836" s="995">
        <v>0</v>
      </c>
      <c r="Y1836" s="995">
        <v>0</v>
      </c>
      <c r="Z1836" s="999">
        <v>18</v>
      </c>
      <c r="AA1836" s="848">
        <f t="shared" si="1045"/>
        <v>374</v>
      </c>
      <c r="AB1836" s="540"/>
      <c r="AC1836" s="1056">
        <f t="shared" si="1043"/>
        <v>0</v>
      </c>
      <c r="AD1836" s="1056">
        <f t="shared" ref="AD1836:AY1836" si="1047">E1836-E1807</f>
        <v>0</v>
      </c>
      <c r="AE1836" s="1056">
        <f t="shared" si="1047"/>
        <v>0</v>
      </c>
      <c r="AF1836" s="1056">
        <f t="shared" si="1047"/>
        <v>0</v>
      </c>
      <c r="AG1836" s="1056">
        <f t="shared" si="1047"/>
        <v>0</v>
      </c>
      <c r="AH1836" s="1056">
        <f t="shared" si="1047"/>
        <v>0</v>
      </c>
      <c r="AI1836" s="1056">
        <f t="shared" si="1047"/>
        <v>0</v>
      </c>
      <c r="AJ1836" s="1056">
        <f t="shared" si="1047"/>
        <v>0</v>
      </c>
      <c r="AK1836" s="1056">
        <f t="shared" si="1047"/>
        <v>0</v>
      </c>
      <c r="AL1836" s="1056">
        <f t="shared" si="1047"/>
        <v>0</v>
      </c>
      <c r="AM1836" s="1056">
        <f t="shared" si="1047"/>
        <v>0</v>
      </c>
      <c r="AN1836" s="1056">
        <f t="shared" si="1047"/>
        <v>0</v>
      </c>
      <c r="AO1836" s="1056">
        <f t="shared" si="1047"/>
        <v>0</v>
      </c>
      <c r="AP1836" s="1056">
        <f t="shared" si="1047"/>
        <v>0</v>
      </c>
      <c r="AQ1836" s="1056">
        <f t="shared" si="1047"/>
        <v>0</v>
      </c>
      <c r="AR1836" s="1056">
        <f t="shared" si="1047"/>
        <v>0</v>
      </c>
      <c r="AS1836" s="1056">
        <f t="shared" si="1047"/>
        <v>0</v>
      </c>
      <c r="AT1836" s="1056">
        <f t="shared" si="1047"/>
        <v>0</v>
      </c>
      <c r="AU1836" s="1056">
        <f t="shared" si="1047"/>
        <v>0</v>
      </c>
      <c r="AV1836" s="1056">
        <f t="shared" si="1047"/>
        <v>0</v>
      </c>
      <c r="AW1836" s="1056">
        <f t="shared" si="1047"/>
        <v>0</v>
      </c>
      <c r="AX1836" s="1056">
        <f t="shared" si="1047"/>
        <v>0</v>
      </c>
      <c r="AY1836" s="1056">
        <f t="shared" si="1047"/>
        <v>0</v>
      </c>
    </row>
    <row r="1837" spans="2:51" ht="33.75" hidden="1" customHeight="1" x14ac:dyDescent="0.2">
      <c r="B1837" s="787"/>
      <c r="C1837" s="788">
        <v>45281</v>
      </c>
      <c r="D1837" s="997">
        <v>36</v>
      </c>
      <c r="E1837" s="998">
        <v>31</v>
      </c>
      <c r="F1837" s="995">
        <v>5</v>
      </c>
      <c r="G1837" s="999">
        <v>0</v>
      </c>
      <c r="H1837" s="998">
        <v>45</v>
      </c>
      <c r="I1837" s="999">
        <v>5</v>
      </c>
      <c r="J1837" s="998">
        <v>30</v>
      </c>
      <c r="K1837" s="995">
        <v>0</v>
      </c>
      <c r="L1837" s="999">
        <v>26</v>
      </c>
      <c r="M1837" s="998">
        <v>0</v>
      </c>
      <c r="N1837" s="999">
        <v>9</v>
      </c>
      <c r="O1837" s="997">
        <v>29</v>
      </c>
      <c r="P1837" s="998">
        <v>30</v>
      </c>
      <c r="Q1837" s="995">
        <v>0</v>
      </c>
      <c r="R1837" s="999">
        <v>8</v>
      </c>
      <c r="S1837" s="998">
        <v>30</v>
      </c>
      <c r="T1837" s="995">
        <v>0</v>
      </c>
      <c r="U1837" s="995">
        <v>0</v>
      </c>
      <c r="V1837" s="999">
        <v>8</v>
      </c>
      <c r="W1837" s="998">
        <v>30</v>
      </c>
      <c r="X1837" s="995">
        <v>0</v>
      </c>
      <c r="Y1837" s="995">
        <v>0</v>
      </c>
      <c r="Z1837" s="999">
        <v>8</v>
      </c>
      <c r="AA1837" s="848">
        <f t="shared" si="1045"/>
        <v>330</v>
      </c>
      <c r="AB1837" s="540"/>
      <c r="AC1837" s="1056">
        <f t="shared" si="1043"/>
        <v>0</v>
      </c>
      <c r="AD1837" s="1056">
        <f t="shared" ref="AD1837:AY1837" si="1048">E1837-E1808</f>
        <v>0</v>
      </c>
      <c r="AE1837" s="1056">
        <f t="shared" si="1048"/>
        <v>0</v>
      </c>
      <c r="AF1837" s="1056">
        <f t="shared" si="1048"/>
        <v>0</v>
      </c>
      <c r="AG1837" s="1056">
        <f t="shared" si="1048"/>
        <v>0</v>
      </c>
      <c r="AH1837" s="1056">
        <f t="shared" si="1048"/>
        <v>0</v>
      </c>
      <c r="AI1837" s="1056">
        <f t="shared" si="1048"/>
        <v>0</v>
      </c>
      <c r="AJ1837" s="1056">
        <f t="shared" si="1048"/>
        <v>0</v>
      </c>
      <c r="AK1837" s="1056">
        <f t="shared" si="1048"/>
        <v>0</v>
      </c>
      <c r="AL1837" s="1056">
        <f t="shared" si="1048"/>
        <v>0</v>
      </c>
      <c r="AM1837" s="1056">
        <f t="shared" si="1048"/>
        <v>0</v>
      </c>
      <c r="AN1837" s="1056">
        <f t="shared" si="1048"/>
        <v>0</v>
      </c>
      <c r="AO1837" s="1056">
        <f t="shared" si="1048"/>
        <v>0</v>
      </c>
      <c r="AP1837" s="1056">
        <f t="shared" si="1048"/>
        <v>0</v>
      </c>
      <c r="AQ1837" s="1056">
        <f t="shared" si="1048"/>
        <v>0</v>
      </c>
      <c r="AR1837" s="1056">
        <f t="shared" si="1048"/>
        <v>0</v>
      </c>
      <c r="AS1837" s="1056">
        <f t="shared" si="1048"/>
        <v>0</v>
      </c>
      <c r="AT1837" s="1056">
        <f t="shared" si="1048"/>
        <v>0</v>
      </c>
      <c r="AU1837" s="1056">
        <f t="shared" si="1048"/>
        <v>0</v>
      </c>
      <c r="AV1837" s="1056">
        <f t="shared" si="1048"/>
        <v>0</v>
      </c>
      <c r="AW1837" s="1056">
        <f t="shared" si="1048"/>
        <v>0</v>
      </c>
      <c r="AX1837" s="1056">
        <f t="shared" si="1048"/>
        <v>0</v>
      </c>
      <c r="AY1837" s="1056">
        <f t="shared" si="1048"/>
        <v>0</v>
      </c>
    </row>
    <row r="1838" spans="2:51" ht="33.75" hidden="1" customHeight="1" x14ac:dyDescent="0.2">
      <c r="B1838" s="787"/>
      <c r="C1838" s="788">
        <v>45299</v>
      </c>
      <c r="D1838" s="997">
        <v>39</v>
      </c>
      <c r="E1838" s="998">
        <v>29</v>
      </c>
      <c r="F1838" s="995">
        <v>9</v>
      </c>
      <c r="G1838" s="999">
        <v>0</v>
      </c>
      <c r="H1838" s="998">
        <v>29</v>
      </c>
      <c r="I1838" s="999">
        <v>9</v>
      </c>
      <c r="J1838" s="998">
        <v>31</v>
      </c>
      <c r="K1838" s="995">
        <v>0</v>
      </c>
      <c r="L1838" s="999">
        <v>7</v>
      </c>
      <c r="M1838" s="998">
        <v>0</v>
      </c>
      <c r="N1838" s="999">
        <v>21</v>
      </c>
      <c r="O1838" s="997">
        <v>18</v>
      </c>
      <c r="P1838" s="998">
        <v>11</v>
      </c>
      <c r="Q1838" s="995">
        <v>0</v>
      </c>
      <c r="R1838" s="999">
        <v>28</v>
      </c>
      <c r="S1838" s="998">
        <v>11</v>
      </c>
      <c r="T1838" s="995">
        <v>0</v>
      </c>
      <c r="U1838" s="995">
        <v>14</v>
      </c>
      <c r="V1838" s="999">
        <v>14</v>
      </c>
      <c r="W1838" s="998">
        <v>11</v>
      </c>
      <c r="X1838" s="995">
        <v>0</v>
      </c>
      <c r="Y1838" s="995">
        <v>14</v>
      </c>
      <c r="Z1838" s="999">
        <v>14</v>
      </c>
      <c r="AA1838" s="848">
        <f t="shared" si="1045"/>
        <v>309</v>
      </c>
      <c r="AB1838" s="540"/>
      <c r="AC1838" s="1056">
        <f t="shared" si="1043"/>
        <v>0</v>
      </c>
      <c r="AD1838" s="1056">
        <f t="shared" ref="AD1838:AY1838" si="1049">E1838-E1809</f>
        <v>0</v>
      </c>
      <c r="AE1838" s="1056">
        <f t="shared" si="1049"/>
        <v>0</v>
      </c>
      <c r="AF1838" s="1056">
        <f t="shared" si="1049"/>
        <v>0</v>
      </c>
      <c r="AG1838" s="1056">
        <f t="shared" si="1049"/>
        <v>0</v>
      </c>
      <c r="AH1838" s="1056">
        <f t="shared" si="1049"/>
        <v>0</v>
      </c>
      <c r="AI1838" s="1056">
        <f t="shared" si="1049"/>
        <v>0</v>
      </c>
      <c r="AJ1838" s="1056">
        <f t="shared" si="1049"/>
        <v>0</v>
      </c>
      <c r="AK1838" s="1056">
        <f t="shared" si="1049"/>
        <v>0</v>
      </c>
      <c r="AL1838" s="1056">
        <f t="shared" si="1049"/>
        <v>0</v>
      </c>
      <c r="AM1838" s="1056">
        <f t="shared" si="1049"/>
        <v>0</v>
      </c>
      <c r="AN1838" s="1056">
        <f t="shared" si="1049"/>
        <v>0</v>
      </c>
      <c r="AO1838" s="1056">
        <f t="shared" si="1049"/>
        <v>0</v>
      </c>
      <c r="AP1838" s="1056">
        <f t="shared" si="1049"/>
        <v>0</v>
      </c>
      <c r="AQ1838" s="1056">
        <f t="shared" si="1049"/>
        <v>0</v>
      </c>
      <c r="AR1838" s="1056">
        <f t="shared" si="1049"/>
        <v>0</v>
      </c>
      <c r="AS1838" s="1056">
        <f t="shared" si="1049"/>
        <v>0</v>
      </c>
      <c r="AT1838" s="1056">
        <f t="shared" si="1049"/>
        <v>0</v>
      </c>
      <c r="AU1838" s="1056">
        <f t="shared" si="1049"/>
        <v>0</v>
      </c>
      <c r="AV1838" s="1056">
        <f t="shared" si="1049"/>
        <v>0</v>
      </c>
      <c r="AW1838" s="1056">
        <f t="shared" si="1049"/>
        <v>0</v>
      </c>
      <c r="AX1838" s="1056">
        <f t="shared" si="1049"/>
        <v>0</v>
      </c>
      <c r="AY1838" s="1056">
        <f t="shared" si="1049"/>
        <v>0</v>
      </c>
    </row>
    <row r="1839" spans="2:51" ht="33.75" hidden="1" customHeight="1" x14ac:dyDescent="0.2">
      <c r="B1839" s="787"/>
      <c r="C1839" s="788">
        <v>45307</v>
      </c>
      <c r="D1839" s="997">
        <v>37</v>
      </c>
      <c r="E1839" s="998">
        <v>37</v>
      </c>
      <c r="F1839" s="995">
        <v>0</v>
      </c>
      <c r="G1839" s="999">
        <v>0</v>
      </c>
      <c r="H1839" s="998">
        <v>37</v>
      </c>
      <c r="I1839" s="999">
        <v>0</v>
      </c>
      <c r="J1839" s="998">
        <v>35</v>
      </c>
      <c r="K1839" s="995">
        <v>0</v>
      </c>
      <c r="L1839" s="999">
        <v>2</v>
      </c>
      <c r="M1839" s="998">
        <v>1</v>
      </c>
      <c r="N1839" s="999">
        <v>3</v>
      </c>
      <c r="O1839" s="997">
        <v>30</v>
      </c>
      <c r="P1839" s="998">
        <v>6</v>
      </c>
      <c r="Q1839" s="995">
        <v>0</v>
      </c>
      <c r="R1839" s="999">
        <v>28</v>
      </c>
      <c r="S1839" s="998">
        <v>6</v>
      </c>
      <c r="T1839" s="995">
        <v>0</v>
      </c>
      <c r="U1839" s="995">
        <v>0</v>
      </c>
      <c r="V1839" s="999">
        <v>28</v>
      </c>
      <c r="W1839" s="998">
        <v>6</v>
      </c>
      <c r="X1839" s="995">
        <v>0</v>
      </c>
      <c r="Y1839" s="995">
        <v>0</v>
      </c>
      <c r="Z1839" s="999">
        <v>28</v>
      </c>
      <c r="AA1839" s="848">
        <f t="shared" si="1045"/>
        <v>284</v>
      </c>
      <c r="AB1839" s="540" t="s">
        <v>634</v>
      </c>
      <c r="AC1839" s="1056">
        <f t="shared" si="1043"/>
        <v>-5</v>
      </c>
      <c r="AD1839" s="1056">
        <f t="shared" ref="AD1839:AY1839" si="1050">E1839-E1810</f>
        <v>-5</v>
      </c>
      <c r="AE1839" s="1056">
        <f t="shared" si="1050"/>
        <v>0</v>
      </c>
      <c r="AF1839" s="1056">
        <f t="shared" si="1050"/>
        <v>0</v>
      </c>
      <c r="AG1839" s="1056">
        <f t="shared" si="1050"/>
        <v>-5</v>
      </c>
      <c r="AH1839" s="1056">
        <f t="shared" si="1050"/>
        <v>0</v>
      </c>
      <c r="AI1839" s="1056">
        <f t="shared" si="1050"/>
        <v>-4</v>
      </c>
      <c r="AJ1839" s="1056">
        <f t="shared" si="1050"/>
        <v>0</v>
      </c>
      <c r="AK1839" s="1056">
        <f t="shared" si="1050"/>
        <v>-1</v>
      </c>
      <c r="AL1839" s="1056">
        <f t="shared" si="1050"/>
        <v>0</v>
      </c>
      <c r="AM1839" s="1056">
        <f t="shared" si="1050"/>
        <v>0</v>
      </c>
      <c r="AN1839" s="1056">
        <f t="shared" si="1050"/>
        <v>0</v>
      </c>
      <c r="AO1839" s="1056">
        <f t="shared" si="1050"/>
        <v>0</v>
      </c>
      <c r="AP1839" s="1056">
        <f t="shared" si="1050"/>
        <v>0</v>
      </c>
      <c r="AQ1839" s="1056">
        <f t="shared" si="1050"/>
        <v>0</v>
      </c>
      <c r="AR1839" s="1056">
        <f t="shared" si="1050"/>
        <v>0</v>
      </c>
      <c r="AS1839" s="1056">
        <f t="shared" si="1050"/>
        <v>0</v>
      </c>
      <c r="AT1839" s="1056">
        <f t="shared" si="1050"/>
        <v>0</v>
      </c>
      <c r="AU1839" s="1056">
        <f t="shared" si="1050"/>
        <v>0</v>
      </c>
      <c r="AV1839" s="1056">
        <f t="shared" si="1050"/>
        <v>0</v>
      </c>
      <c r="AW1839" s="1056">
        <f t="shared" si="1050"/>
        <v>0</v>
      </c>
      <c r="AX1839" s="1056">
        <f t="shared" si="1050"/>
        <v>0</v>
      </c>
      <c r="AY1839" s="1056">
        <f t="shared" si="1050"/>
        <v>0</v>
      </c>
    </row>
    <row r="1840" spans="2:51" ht="33.75" hidden="1" customHeight="1" x14ac:dyDescent="0.2">
      <c r="B1840" s="787"/>
      <c r="C1840" s="788">
        <v>45315</v>
      </c>
      <c r="D1840" s="997">
        <v>42</v>
      </c>
      <c r="E1840" s="998">
        <v>42</v>
      </c>
      <c r="F1840" s="995">
        <v>0</v>
      </c>
      <c r="G1840" s="999">
        <v>0</v>
      </c>
      <c r="H1840" s="998">
        <v>44</v>
      </c>
      <c r="I1840" s="999">
        <v>0</v>
      </c>
      <c r="J1840" s="998">
        <v>34</v>
      </c>
      <c r="K1840" s="995">
        <v>0</v>
      </c>
      <c r="L1840" s="999">
        <v>8</v>
      </c>
      <c r="M1840" s="998">
        <v>0</v>
      </c>
      <c r="N1840" s="999">
        <v>5</v>
      </c>
      <c r="O1840" s="997">
        <v>30</v>
      </c>
      <c r="P1840" s="998">
        <v>30</v>
      </c>
      <c r="Q1840" s="995">
        <v>0</v>
      </c>
      <c r="R1840" s="999">
        <v>5</v>
      </c>
      <c r="S1840" s="998">
        <v>30</v>
      </c>
      <c r="T1840" s="995">
        <v>0</v>
      </c>
      <c r="U1840" s="995">
        <v>0</v>
      </c>
      <c r="V1840" s="999">
        <v>5</v>
      </c>
      <c r="W1840" s="998">
        <v>30</v>
      </c>
      <c r="X1840" s="995">
        <v>0</v>
      </c>
      <c r="Y1840" s="995">
        <v>0</v>
      </c>
      <c r="Z1840" s="999">
        <v>5</v>
      </c>
      <c r="AA1840" s="848">
        <f t="shared" si="1045"/>
        <v>310</v>
      </c>
      <c r="AB1840" s="540" t="s">
        <v>634</v>
      </c>
      <c r="AC1840" s="1056">
        <f t="shared" si="1043"/>
        <v>-6</v>
      </c>
      <c r="AD1840" s="1056">
        <f t="shared" ref="AD1840:AY1840" si="1051">E1840-E1811</f>
        <v>-2</v>
      </c>
      <c r="AE1840" s="1056">
        <f t="shared" si="1051"/>
        <v>-4</v>
      </c>
      <c r="AF1840" s="1056">
        <f t="shared" si="1051"/>
        <v>0</v>
      </c>
      <c r="AG1840" s="1056">
        <f t="shared" si="1051"/>
        <v>-2</v>
      </c>
      <c r="AH1840" s="1056">
        <f t="shared" si="1051"/>
        <v>-4</v>
      </c>
      <c r="AI1840" s="1056">
        <f t="shared" si="1051"/>
        <v>-2</v>
      </c>
      <c r="AJ1840" s="1056">
        <f t="shared" si="1051"/>
        <v>0</v>
      </c>
      <c r="AK1840" s="1056">
        <f t="shared" si="1051"/>
        <v>-4</v>
      </c>
      <c r="AL1840" s="1056">
        <f t="shared" si="1051"/>
        <v>0</v>
      </c>
      <c r="AM1840" s="1056">
        <f t="shared" si="1051"/>
        <v>0</v>
      </c>
      <c r="AN1840" s="1056">
        <f t="shared" si="1051"/>
        <v>5</v>
      </c>
      <c r="AO1840" s="1056">
        <f t="shared" si="1051"/>
        <v>5</v>
      </c>
      <c r="AP1840" s="1056">
        <f t="shared" si="1051"/>
        <v>0</v>
      </c>
      <c r="AQ1840" s="1056">
        <f t="shared" si="1051"/>
        <v>0</v>
      </c>
      <c r="AR1840" s="1056">
        <f t="shared" si="1051"/>
        <v>5</v>
      </c>
      <c r="AS1840" s="1056">
        <f t="shared" si="1051"/>
        <v>0</v>
      </c>
      <c r="AT1840" s="1056">
        <f t="shared" si="1051"/>
        <v>0</v>
      </c>
      <c r="AU1840" s="1056">
        <f t="shared" si="1051"/>
        <v>0</v>
      </c>
      <c r="AV1840" s="1056">
        <f t="shared" si="1051"/>
        <v>5</v>
      </c>
      <c r="AW1840" s="1056">
        <f t="shared" si="1051"/>
        <v>0</v>
      </c>
      <c r="AX1840" s="1056">
        <f t="shared" si="1051"/>
        <v>0</v>
      </c>
      <c r="AY1840" s="1056">
        <f t="shared" si="1051"/>
        <v>0</v>
      </c>
    </row>
    <row r="1841" spans="2:52" ht="33.75" hidden="1" customHeight="1" x14ac:dyDescent="0.2">
      <c r="B1841" s="787"/>
      <c r="C1841" s="788">
        <v>45324</v>
      </c>
      <c r="D1841" s="997">
        <v>39</v>
      </c>
      <c r="E1841" s="998">
        <v>35</v>
      </c>
      <c r="F1841" s="995">
        <v>4</v>
      </c>
      <c r="G1841" s="999">
        <v>0</v>
      </c>
      <c r="H1841" s="998">
        <v>35</v>
      </c>
      <c r="I1841" s="999">
        <v>4</v>
      </c>
      <c r="J1841" s="998">
        <v>36</v>
      </c>
      <c r="K1841" s="995">
        <v>0</v>
      </c>
      <c r="L1841" s="999">
        <v>3</v>
      </c>
      <c r="M1841" s="998">
        <v>0</v>
      </c>
      <c r="N1841" s="999">
        <v>9</v>
      </c>
      <c r="O1841" s="997">
        <v>37</v>
      </c>
      <c r="P1841" s="998">
        <v>34</v>
      </c>
      <c r="Q1841" s="995">
        <v>0</v>
      </c>
      <c r="R1841" s="999">
        <v>12</v>
      </c>
      <c r="S1841" s="998">
        <v>34</v>
      </c>
      <c r="T1841" s="995">
        <v>0</v>
      </c>
      <c r="U1841" s="995">
        <v>4</v>
      </c>
      <c r="V1841" s="999">
        <v>8</v>
      </c>
      <c r="W1841" s="998">
        <v>34</v>
      </c>
      <c r="X1841" s="995">
        <v>0</v>
      </c>
      <c r="Y1841" s="995">
        <v>4</v>
      </c>
      <c r="Z1841" s="999">
        <v>8</v>
      </c>
      <c r="AA1841" s="848">
        <f t="shared" si="1045"/>
        <v>340</v>
      </c>
      <c r="AB1841" s="540" t="s">
        <v>634</v>
      </c>
      <c r="AC1841" s="1056">
        <f t="shared" si="1043"/>
        <v>-10</v>
      </c>
      <c r="AD1841" s="1056">
        <f t="shared" ref="AD1841:AY1841" si="1052">E1841-E1812</f>
        <v>-14</v>
      </c>
      <c r="AE1841" s="1056">
        <f t="shared" si="1052"/>
        <v>4</v>
      </c>
      <c r="AF1841" s="1056">
        <f t="shared" si="1052"/>
        <v>0</v>
      </c>
      <c r="AG1841" s="1056">
        <f t="shared" si="1052"/>
        <v>-14</v>
      </c>
      <c r="AH1841" s="1056">
        <f t="shared" si="1052"/>
        <v>4</v>
      </c>
      <c r="AI1841" s="1056">
        <f t="shared" si="1052"/>
        <v>-13</v>
      </c>
      <c r="AJ1841" s="1056">
        <f t="shared" si="1052"/>
        <v>0</v>
      </c>
      <c r="AK1841" s="1056">
        <f t="shared" si="1052"/>
        <v>3</v>
      </c>
      <c r="AL1841" s="1056">
        <f t="shared" si="1052"/>
        <v>0</v>
      </c>
      <c r="AM1841" s="1056">
        <f t="shared" si="1052"/>
        <v>0</v>
      </c>
      <c r="AN1841" s="1056">
        <f t="shared" si="1052"/>
        <v>14</v>
      </c>
      <c r="AO1841" s="1056">
        <f t="shared" si="1052"/>
        <v>14</v>
      </c>
      <c r="AP1841" s="1056">
        <f t="shared" si="1052"/>
        <v>0</v>
      </c>
      <c r="AQ1841" s="1056">
        <f t="shared" si="1052"/>
        <v>0</v>
      </c>
      <c r="AR1841" s="1056">
        <f t="shared" si="1052"/>
        <v>14</v>
      </c>
      <c r="AS1841" s="1056">
        <f t="shared" si="1052"/>
        <v>0</v>
      </c>
      <c r="AT1841" s="1056">
        <f t="shared" si="1052"/>
        <v>0</v>
      </c>
      <c r="AU1841" s="1056">
        <f t="shared" si="1052"/>
        <v>0</v>
      </c>
      <c r="AV1841" s="1056">
        <f t="shared" si="1052"/>
        <v>14</v>
      </c>
      <c r="AW1841" s="1056">
        <f t="shared" si="1052"/>
        <v>0</v>
      </c>
      <c r="AX1841" s="1056">
        <f t="shared" si="1052"/>
        <v>0</v>
      </c>
      <c r="AY1841" s="1056">
        <f t="shared" si="1052"/>
        <v>0</v>
      </c>
    </row>
    <row r="1842" spans="2:52" ht="33.75" hidden="1" customHeight="1" x14ac:dyDescent="0.2">
      <c r="B1842" s="787"/>
      <c r="C1842" s="788">
        <v>45335</v>
      </c>
      <c r="D1842" s="997">
        <v>43</v>
      </c>
      <c r="E1842" s="998">
        <v>43</v>
      </c>
      <c r="F1842" s="995">
        <v>0</v>
      </c>
      <c r="G1842" s="999">
        <v>0</v>
      </c>
      <c r="H1842" s="998">
        <v>48</v>
      </c>
      <c r="I1842" s="999">
        <v>0</v>
      </c>
      <c r="J1842" s="998">
        <v>46</v>
      </c>
      <c r="K1842" s="995">
        <v>0</v>
      </c>
      <c r="L1842" s="999">
        <v>2</v>
      </c>
      <c r="M1842" s="998">
        <v>0</v>
      </c>
      <c r="N1842" s="999">
        <v>5</v>
      </c>
      <c r="O1842" s="997">
        <v>44</v>
      </c>
      <c r="P1842" s="998">
        <v>44</v>
      </c>
      <c r="Q1842" s="995">
        <v>0</v>
      </c>
      <c r="R1842" s="999">
        <v>5</v>
      </c>
      <c r="S1842" s="998">
        <v>49</v>
      </c>
      <c r="T1842" s="995">
        <v>0</v>
      </c>
      <c r="U1842" s="995">
        <v>0</v>
      </c>
      <c r="V1842" s="999">
        <v>5</v>
      </c>
      <c r="W1842" s="998">
        <v>44</v>
      </c>
      <c r="X1842" s="995">
        <v>0</v>
      </c>
      <c r="Y1842" s="995">
        <v>0</v>
      </c>
      <c r="Z1842" s="999">
        <v>5</v>
      </c>
      <c r="AA1842" s="848">
        <f t="shared" si="1045"/>
        <v>383</v>
      </c>
      <c r="AB1842" s="1615" t="s">
        <v>1597</v>
      </c>
      <c r="AC1842" s="1056">
        <f t="shared" si="1043"/>
        <v>-6</v>
      </c>
      <c r="AD1842" s="1056">
        <f t="shared" ref="AD1842:AY1842" si="1053">E1842-E1813</f>
        <v>-6</v>
      </c>
      <c r="AE1842" s="1056">
        <f t="shared" si="1053"/>
        <v>0</v>
      </c>
      <c r="AF1842" s="1056">
        <f t="shared" si="1053"/>
        <v>0</v>
      </c>
      <c r="AG1842" s="1056">
        <f t="shared" si="1053"/>
        <v>-1</v>
      </c>
      <c r="AH1842" s="1056">
        <f t="shared" si="1053"/>
        <v>0</v>
      </c>
      <c r="AI1842" s="1056">
        <f t="shared" si="1053"/>
        <v>-3</v>
      </c>
      <c r="AJ1842" s="1056">
        <f t="shared" si="1053"/>
        <v>0</v>
      </c>
      <c r="AK1842" s="1056">
        <f t="shared" si="1053"/>
        <v>2</v>
      </c>
      <c r="AL1842" s="1056">
        <f t="shared" si="1053"/>
        <v>0</v>
      </c>
      <c r="AM1842" s="1056">
        <f t="shared" si="1053"/>
        <v>0</v>
      </c>
      <c r="AN1842" s="1056">
        <f t="shared" si="1053"/>
        <v>16</v>
      </c>
      <c r="AO1842" s="1056">
        <f t="shared" si="1053"/>
        <v>16</v>
      </c>
      <c r="AP1842" s="1056">
        <f t="shared" si="1053"/>
        <v>0</v>
      </c>
      <c r="AQ1842" s="1056">
        <f t="shared" si="1053"/>
        <v>0</v>
      </c>
      <c r="AR1842" s="1056">
        <f t="shared" si="1053"/>
        <v>21</v>
      </c>
      <c r="AS1842" s="1056">
        <f t="shared" si="1053"/>
        <v>0</v>
      </c>
      <c r="AT1842" s="1056">
        <f t="shared" si="1053"/>
        <v>0</v>
      </c>
      <c r="AU1842" s="1056">
        <f t="shared" si="1053"/>
        <v>0</v>
      </c>
      <c r="AV1842" s="1056">
        <f t="shared" si="1053"/>
        <v>16</v>
      </c>
      <c r="AW1842" s="1056">
        <f t="shared" si="1053"/>
        <v>0</v>
      </c>
      <c r="AX1842" s="1056">
        <f t="shared" si="1053"/>
        <v>0</v>
      </c>
      <c r="AY1842" s="1056">
        <f t="shared" si="1053"/>
        <v>0</v>
      </c>
    </row>
    <row r="1843" spans="2:52" ht="33.75" hidden="1" customHeight="1" x14ac:dyDescent="0.2">
      <c r="B1843" s="1896" t="s">
        <v>412</v>
      </c>
      <c r="C1843" s="1897"/>
      <c r="D1843" s="424">
        <f>SUM(D1834:D1842)</f>
        <v>372</v>
      </c>
      <c r="E1843" s="424">
        <f t="shared" ref="E1843:AA1843" si="1054">SUM(E1834:E1842)</f>
        <v>346</v>
      </c>
      <c r="F1843" s="424">
        <f t="shared" si="1054"/>
        <v>18</v>
      </c>
      <c r="G1843" s="424">
        <f t="shared" si="1054"/>
        <v>0</v>
      </c>
      <c r="H1843" s="424">
        <f t="shared" si="1054"/>
        <v>378</v>
      </c>
      <c r="I1843" s="424">
        <f t="shared" si="1054"/>
        <v>18</v>
      </c>
      <c r="J1843" s="424">
        <f t="shared" si="1054"/>
        <v>318</v>
      </c>
      <c r="K1843" s="424">
        <f t="shared" si="1054"/>
        <v>0</v>
      </c>
      <c r="L1843" s="424">
        <f t="shared" si="1054"/>
        <v>81</v>
      </c>
      <c r="M1843" s="424">
        <f t="shared" si="1054"/>
        <v>25</v>
      </c>
      <c r="N1843" s="424">
        <f t="shared" si="1054"/>
        <v>85</v>
      </c>
      <c r="O1843" s="424">
        <f t="shared" si="1054"/>
        <v>262</v>
      </c>
      <c r="P1843" s="424">
        <f t="shared" si="1054"/>
        <v>227</v>
      </c>
      <c r="Q1843" s="424">
        <f t="shared" si="1054"/>
        <v>0</v>
      </c>
      <c r="R1843" s="424">
        <f t="shared" si="1054"/>
        <v>149</v>
      </c>
      <c r="S1843" s="424">
        <f t="shared" si="1054"/>
        <v>232</v>
      </c>
      <c r="T1843" s="424">
        <f t="shared" si="1054"/>
        <v>0</v>
      </c>
      <c r="U1843" s="424">
        <f t="shared" si="1054"/>
        <v>18</v>
      </c>
      <c r="V1843" s="424">
        <f t="shared" si="1054"/>
        <v>131</v>
      </c>
      <c r="W1843" s="424">
        <f t="shared" si="1054"/>
        <v>227</v>
      </c>
      <c r="X1843" s="424">
        <f t="shared" si="1054"/>
        <v>0</v>
      </c>
      <c r="Y1843" s="424">
        <f t="shared" si="1054"/>
        <v>18</v>
      </c>
      <c r="Z1843" s="424">
        <f t="shared" si="1054"/>
        <v>131</v>
      </c>
      <c r="AA1843" s="424">
        <f t="shared" si="1054"/>
        <v>3036</v>
      </c>
      <c r="AB1843" s="573"/>
      <c r="AC1843" s="1057">
        <f>SUM(AC1834:AC1842)</f>
        <v>-27</v>
      </c>
      <c r="AD1843" s="1057">
        <f t="shared" ref="AD1843:AY1843" si="1055">SUM(AD1834:AD1842)</f>
        <v>-27</v>
      </c>
      <c r="AE1843" s="1057">
        <f t="shared" si="1055"/>
        <v>0</v>
      </c>
      <c r="AF1843" s="1057">
        <f t="shared" si="1055"/>
        <v>0</v>
      </c>
      <c r="AG1843" s="1057">
        <f t="shared" si="1055"/>
        <v>-22</v>
      </c>
      <c r="AH1843" s="1057">
        <f t="shared" si="1055"/>
        <v>0</v>
      </c>
      <c r="AI1843" s="1057">
        <f t="shared" si="1055"/>
        <v>-22</v>
      </c>
      <c r="AJ1843" s="1057">
        <f t="shared" si="1055"/>
        <v>0</v>
      </c>
      <c r="AK1843" s="1057">
        <f t="shared" si="1055"/>
        <v>0</v>
      </c>
      <c r="AL1843" s="1057">
        <f t="shared" si="1055"/>
        <v>0</v>
      </c>
      <c r="AM1843" s="1057">
        <f t="shared" si="1055"/>
        <v>0</v>
      </c>
      <c r="AN1843" s="1057">
        <f t="shared" si="1055"/>
        <v>35</v>
      </c>
      <c r="AO1843" s="1057">
        <f t="shared" si="1055"/>
        <v>35</v>
      </c>
      <c r="AP1843" s="1057">
        <f t="shared" si="1055"/>
        <v>0</v>
      </c>
      <c r="AQ1843" s="1057">
        <f t="shared" si="1055"/>
        <v>0</v>
      </c>
      <c r="AR1843" s="1057">
        <f t="shared" si="1055"/>
        <v>40</v>
      </c>
      <c r="AS1843" s="1057">
        <f t="shared" si="1055"/>
        <v>0</v>
      </c>
      <c r="AT1843" s="1057">
        <f t="shared" si="1055"/>
        <v>0</v>
      </c>
      <c r="AU1843" s="1057">
        <f t="shared" si="1055"/>
        <v>0</v>
      </c>
      <c r="AV1843" s="1057">
        <f t="shared" si="1055"/>
        <v>35</v>
      </c>
      <c r="AW1843" s="1057">
        <f t="shared" si="1055"/>
        <v>0</v>
      </c>
      <c r="AX1843" s="1057">
        <f t="shared" si="1055"/>
        <v>0</v>
      </c>
      <c r="AY1843" s="1057">
        <f t="shared" si="1055"/>
        <v>0</v>
      </c>
      <c r="AZ1843" s="881"/>
    </row>
    <row r="1844" spans="2:52" ht="12" hidden="1" customHeight="1" x14ac:dyDescent="0.2"/>
    <row r="1845" spans="2:52" ht="12" hidden="1" customHeight="1" x14ac:dyDescent="0.2"/>
    <row r="1846" spans="2:52" ht="25.5" hidden="1" customHeight="1" x14ac:dyDescent="0.2">
      <c r="B1846" s="791" t="s">
        <v>1173</v>
      </c>
      <c r="C1846" s="89"/>
      <c r="D1846" s="99" t="s">
        <v>1164</v>
      </c>
      <c r="E1846" s="99" t="s">
        <v>1165</v>
      </c>
      <c r="F1846" s="99" t="s">
        <v>1166</v>
      </c>
      <c r="G1846" s="99" t="s">
        <v>1167</v>
      </c>
      <c r="H1846" s="99" t="s">
        <v>1168</v>
      </c>
      <c r="I1846" s="99" t="s">
        <v>1169</v>
      </c>
      <c r="J1846" s="99" t="s">
        <v>1170</v>
      </c>
      <c r="K1846" s="99" t="s">
        <v>1171</v>
      </c>
    </row>
    <row r="1847" spans="2:52" ht="45.75" hidden="1" customHeight="1" x14ac:dyDescent="0.2">
      <c r="B1847" s="83" t="s">
        <v>410</v>
      </c>
      <c r="C1847" s="782" t="s">
        <v>1175</v>
      </c>
      <c r="D1847" s="1044" t="s">
        <v>55</v>
      </c>
      <c r="E1847" s="1044" t="s">
        <v>57</v>
      </c>
      <c r="F1847" s="1044" t="s">
        <v>58</v>
      </c>
      <c r="G1847" s="1044" t="s">
        <v>1172</v>
      </c>
      <c r="H1847" s="1044" t="s">
        <v>77</v>
      </c>
      <c r="I1847" s="1044" t="s">
        <v>62</v>
      </c>
      <c r="J1847" s="1044" t="s">
        <v>63</v>
      </c>
      <c r="K1847" s="1044" t="s">
        <v>64</v>
      </c>
      <c r="L1847" s="783" t="s">
        <v>412</v>
      </c>
      <c r="AC1847" s="1044" t="s">
        <v>55</v>
      </c>
      <c r="AD1847" s="1044" t="s">
        <v>57</v>
      </c>
      <c r="AE1847" s="1044" t="s">
        <v>58</v>
      </c>
      <c r="AF1847" s="1044" t="s">
        <v>1172</v>
      </c>
      <c r="AG1847" s="1044" t="s">
        <v>77</v>
      </c>
      <c r="AH1847" s="1044" t="s">
        <v>62</v>
      </c>
      <c r="AI1847" s="1044" t="s">
        <v>63</v>
      </c>
      <c r="AJ1847" s="1044" t="s">
        <v>64</v>
      </c>
    </row>
    <row r="1848" spans="2:52" ht="33.75" hidden="1" customHeight="1" thickBot="1" x14ac:dyDescent="0.25">
      <c r="B1848" s="1573"/>
      <c r="C1848" s="1574">
        <v>45250</v>
      </c>
      <c r="D1848" s="1614">
        <v>9</v>
      </c>
      <c r="E1848" s="1614">
        <v>9</v>
      </c>
      <c r="F1848" s="1614">
        <v>9</v>
      </c>
      <c r="G1848" s="1614">
        <v>9</v>
      </c>
      <c r="H1848" s="1614">
        <v>9</v>
      </c>
      <c r="I1848" s="1614">
        <v>9</v>
      </c>
      <c r="J1848" s="1614">
        <v>9</v>
      </c>
      <c r="K1848" s="1614">
        <v>9</v>
      </c>
      <c r="L1848" s="1575">
        <f>SUM(D1848:K1848)</f>
        <v>72</v>
      </c>
      <c r="AC1848" s="793">
        <f t="shared" ref="AC1848:AC1856" si="1056">D1848-D1819</f>
        <v>0</v>
      </c>
      <c r="AD1848" s="793">
        <f t="shared" ref="AD1848:AJ1848" si="1057">E1848-E1819</f>
        <v>0</v>
      </c>
      <c r="AE1848" s="793">
        <f t="shared" si="1057"/>
        <v>0</v>
      </c>
      <c r="AF1848" s="793">
        <f t="shared" si="1057"/>
        <v>0</v>
      </c>
      <c r="AG1848" s="793">
        <f t="shared" si="1057"/>
        <v>0</v>
      </c>
      <c r="AH1848" s="793">
        <f t="shared" si="1057"/>
        <v>0</v>
      </c>
      <c r="AI1848" s="793">
        <f t="shared" si="1057"/>
        <v>0</v>
      </c>
      <c r="AJ1848" s="793">
        <f t="shared" si="1057"/>
        <v>0</v>
      </c>
    </row>
    <row r="1849" spans="2:52" ht="33.75" hidden="1" customHeight="1" x14ac:dyDescent="0.2">
      <c r="B1849" s="1006"/>
      <c r="C1849" s="1572">
        <v>45260</v>
      </c>
      <c r="D1849" s="937">
        <v>14</v>
      </c>
      <c r="E1849" s="937">
        <v>14</v>
      </c>
      <c r="F1849" s="937">
        <v>14</v>
      </c>
      <c r="G1849" s="937">
        <v>14</v>
      </c>
      <c r="H1849" s="937">
        <v>14</v>
      </c>
      <c r="I1849" s="937">
        <v>14</v>
      </c>
      <c r="J1849" s="937">
        <v>14</v>
      </c>
      <c r="K1849" s="937">
        <v>14</v>
      </c>
      <c r="L1849" s="1046">
        <f t="shared" ref="L1849:L1856" si="1058">SUM(D1849:K1849)</f>
        <v>112</v>
      </c>
      <c r="M1849" s="1576" t="s">
        <v>1587</v>
      </c>
      <c r="AB1849" s="540"/>
      <c r="AC1849" s="793">
        <f t="shared" si="1056"/>
        <v>0</v>
      </c>
      <c r="AD1849" s="793">
        <f t="shared" ref="AD1849:AJ1849" si="1059">E1849-E1820</f>
        <v>0</v>
      </c>
      <c r="AE1849" s="793">
        <f t="shared" si="1059"/>
        <v>0</v>
      </c>
      <c r="AF1849" s="793">
        <f t="shared" si="1059"/>
        <v>0</v>
      </c>
      <c r="AG1849" s="793">
        <f t="shared" si="1059"/>
        <v>0</v>
      </c>
      <c r="AH1849" s="793">
        <f t="shared" si="1059"/>
        <v>0</v>
      </c>
      <c r="AI1849" s="793">
        <f t="shared" si="1059"/>
        <v>0</v>
      </c>
      <c r="AJ1849" s="793">
        <f t="shared" si="1059"/>
        <v>0</v>
      </c>
    </row>
    <row r="1850" spans="2:52" ht="33.75" hidden="1" customHeight="1" x14ac:dyDescent="0.2">
      <c r="B1850" s="1006"/>
      <c r="C1850" s="1572">
        <v>45271</v>
      </c>
      <c r="D1850" s="937">
        <v>14</v>
      </c>
      <c r="E1850" s="937">
        <v>14</v>
      </c>
      <c r="F1850" s="937">
        <v>14</v>
      </c>
      <c r="G1850" s="937">
        <v>14</v>
      </c>
      <c r="H1850" s="937">
        <v>14</v>
      </c>
      <c r="I1850" s="937">
        <v>14</v>
      </c>
      <c r="J1850" s="937">
        <v>14</v>
      </c>
      <c r="K1850" s="937">
        <v>14</v>
      </c>
      <c r="L1850" s="1046">
        <f t="shared" si="1058"/>
        <v>112</v>
      </c>
      <c r="M1850" s="1576"/>
      <c r="AC1850" s="793">
        <f t="shared" si="1056"/>
        <v>0</v>
      </c>
      <c r="AD1850" s="793">
        <f t="shared" ref="AD1850:AJ1850" si="1060">E1850-E1821</f>
        <v>0</v>
      </c>
      <c r="AE1850" s="793">
        <f t="shared" si="1060"/>
        <v>0</v>
      </c>
      <c r="AF1850" s="793">
        <f t="shared" si="1060"/>
        <v>0</v>
      </c>
      <c r="AG1850" s="793">
        <f t="shared" si="1060"/>
        <v>0</v>
      </c>
      <c r="AH1850" s="793">
        <f t="shared" si="1060"/>
        <v>0</v>
      </c>
      <c r="AI1850" s="793">
        <f t="shared" si="1060"/>
        <v>0</v>
      </c>
      <c r="AJ1850" s="793">
        <f t="shared" si="1060"/>
        <v>0</v>
      </c>
    </row>
    <row r="1851" spans="2:52" ht="33.75" hidden="1" customHeight="1" x14ac:dyDescent="0.2">
      <c r="B1851" s="787"/>
      <c r="C1851" s="888">
        <v>45281</v>
      </c>
      <c r="D1851" s="937">
        <v>16</v>
      </c>
      <c r="E1851" s="937">
        <v>16</v>
      </c>
      <c r="F1851" s="937">
        <v>16</v>
      </c>
      <c r="G1851" s="937">
        <v>16</v>
      </c>
      <c r="H1851" s="937">
        <v>16</v>
      </c>
      <c r="I1851" s="937">
        <v>16</v>
      </c>
      <c r="J1851" s="937">
        <v>16</v>
      </c>
      <c r="K1851" s="937">
        <v>16</v>
      </c>
      <c r="L1851" s="1046">
        <f t="shared" si="1058"/>
        <v>128</v>
      </c>
      <c r="AB1851" s="540"/>
      <c r="AC1851" s="793">
        <f t="shared" si="1056"/>
        <v>0</v>
      </c>
      <c r="AD1851" s="793">
        <f t="shared" ref="AD1851:AJ1851" si="1061">E1851-E1822</f>
        <v>0</v>
      </c>
      <c r="AE1851" s="793">
        <f t="shared" si="1061"/>
        <v>0</v>
      </c>
      <c r="AF1851" s="793">
        <f t="shared" si="1061"/>
        <v>0</v>
      </c>
      <c r="AG1851" s="793">
        <f t="shared" si="1061"/>
        <v>0</v>
      </c>
      <c r="AH1851" s="793">
        <f t="shared" si="1061"/>
        <v>0</v>
      </c>
      <c r="AI1851" s="793">
        <f t="shared" si="1061"/>
        <v>0</v>
      </c>
      <c r="AJ1851" s="793">
        <f t="shared" si="1061"/>
        <v>0</v>
      </c>
    </row>
    <row r="1852" spans="2:52" ht="33.75" hidden="1" customHeight="1" x14ac:dyDescent="0.2">
      <c r="B1852" s="787"/>
      <c r="C1852" s="888">
        <v>45299</v>
      </c>
      <c r="D1852" s="937">
        <v>10</v>
      </c>
      <c r="E1852" s="937">
        <v>10</v>
      </c>
      <c r="F1852" s="937">
        <v>10</v>
      </c>
      <c r="G1852" s="937">
        <v>10</v>
      </c>
      <c r="H1852" s="937">
        <v>10</v>
      </c>
      <c r="I1852" s="937">
        <v>10</v>
      </c>
      <c r="J1852" s="937">
        <v>10</v>
      </c>
      <c r="K1852" s="937">
        <v>10</v>
      </c>
      <c r="L1852" s="1046">
        <f t="shared" si="1058"/>
        <v>80</v>
      </c>
      <c r="AB1852" s="540"/>
      <c r="AC1852" s="793">
        <f t="shared" si="1056"/>
        <v>0</v>
      </c>
      <c r="AD1852" s="793">
        <f t="shared" ref="AD1852:AJ1852" si="1062">E1852-E1823</f>
        <v>0</v>
      </c>
      <c r="AE1852" s="793">
        <f t="shared" si="1062"/>
        <v>0</v>
      </c>
      <c r="AF1852" s="793">
        <f t="shared" si="1062"/>
        <v>0</v>
      </c>
      <c r="AG1852" s="793">
        <f t="shared" si="1062"/>
        <v>0</v>
      </c>
      <c r="AH1852" s="793">
        <f t="shared" si="1062"/>
        <v>0</v>
      </c>
      <c r="AI1852" s="793">
        <f t="shared" si="1062"/>
        <v>0</v>
      </c>
      <c r="AJ1852" s="793">
        <f t="shared" si="1062"/>
        <v>0</v>
      </c>
    </row>
    <row r="1853" spans="2:52" ht="33.75" hidden="1" customHeight="1" x14ac:dyDescent="0.2">
      <c r="B1853" s="787"/>
      <c r="C1853" s="888">
        <v>45307</v>
      </c>
      <c r="D1853" s="937">
        <v>12</v>
      </c>
      <c r="E1853" s="937">
        <v>12</v>
      </c>
      <c r="F1853" s="937">
        <v>12</v>
      </c>
      <c r="G1853" s="937">
        <v>12</v>
      </c>
      <c r="H1853" s="937">
        <v>12</v>
      </c>
      <c r="I1853" s="937">
        <v>12</v>
      </c>
      <c r="J1853" s="937">
        <v>12</v>
      </c>
      <c r="K1853" s="937">
        <v>12</v>
      </c>
      <c r="L1853" s="1046">
        <f t="shared" si="1058"/>
        <v>96</v>
      </c>
      <c r="AB1853" s="540"/>
      <c r="AC1853" s="793">
        <f t="shared" si="1056"/>
        <v>0</v>
      </c>
      <c r="AD1853" s="793">
        <f t="shared" ref="AD1853:AJ1853" si="1063">E1853-E1824</f>
        <v>0</v>
      </c>
      <c r="AE1853" s="793">
        <f t="shared" si="1063"/>
        <v>0</v>
      </c>
      <c r="AF1853" s="793">
        <f t="shared" si="1063"/>
        <v>0</v>
      </c>
      <c r="AG1853" s="793">
        <f t="shared" si="1063"/>
        <v>0</v>
      </c>
      <c r="AH1853" s="793">
        <f t="shared" si="1063"/>
        <v>0</v>
      </c>
      <c r="AI1853" s="793">
        <f t="shared" si="1063"/>
        <v>0</v>
      </c>
      <c r="AJ1853" s="793">
        <f t="shared" si="1063"/>
        <v>0</v>
      </c>
    </row>
    <row r="1854" spans="2:52" ht="33.75" hidden="1" customHeight="1" x14ac:dyDescent="0.2">
      <c r="B1854" s="787"/>
      <c r="C1854" s="888">
        <v>45315</v>
      </c>
      <c r="D1854" s="937">
        <v>14</v>
      </c>
      <c r="E1854" s="937">
        <v>14</v>
      </c>
      <c r="F1854" s="937">
        <v>14</v>
      </c>
      <c r="G1854" s="937">
        <v>14</v>
      </c>
      <c r="H1854" s="937">
        <v>14</v>
      </c>
      <c r="I1854" s="937">
        <v>14</v>
      </c>
      <c r="J1854" s="937">
        <v>14</v>
      </c>
      <c r="K1854" s="937">
        <v>14</v>
      </c>
      <c r="L1854" s="1046">
        <f t="shared" si="1058"/>
        <v>112</v>
      </c>
      <c r="AB1854" s="540"/>
      <c r="AC1854" s="793">
        <f t="shared" si="1056"/>
        <v>0</v>
      </c>
      <c r="AD1854" s="793">
        <f t="shared" ref="AD1854:AJ1854" si="1064">E1854-E1825</f>
        <v>0</v>
      </c>
      <c r="AE1854" s="793">
        <f t="shared" si="1064"/>
        <v>0</v>
      </c>
      <c r="AF1854" s="793">
        <f t="shared" si="1064"/>
        <v>0</v>
      </c>
      <c r="AG1854" s="793">
        <f t="shared" si="1064"/>
        <v>0</v>
      </c>
      <c r="AH1854" s="793">
        <f t="shared" si="1064"/>
        <v>0</v>
      </c>
      <c r="AI1854" s="793">
        <f t="shared" si="1064"/>
        <v>0</v>
      </c>
      <c r="AJ1854" s="793">
        <f t="shared" si="1064"/>
        <v>0</v>
      </c>
    </row>
    <row r="1855" spans="2:52" ht="33.75" hidden="1" customHeight="1" x14ac:dyDescent="0.2">
      <c r="B1855" s="845"/>
      <c r="C1855" s="1055">
        <v>45324</v>
      </c>
      <c r="D1855" s="937">
        <v>6</v>
      </c>
      <c r="E1855" s="937">
        <v>6</v>
      </c>
      <c r="F1855" s="937">
        <v>6</v>
      </c>
      <c r="G1855" s="937">
        <v>6</v>
      </c>
      <c r="H1855" s="937">
        <v>6</v>
      </c>
      <c r="I1855" s="937">
        <v>6</v>
      </c>
      <c r="J1855" s="937">
        <v>6</v>
      </c>
      <c r="K1855" s="937">
        <v>6</v>
      </c>
      <c r="L1855" s="1046">
        <f t="shared" si="1058"/>
        <v>48</v>
      </c>
      <c r="AB1855" s="540"/>
      <c r="AC1855" s="793">
        <f t="shared" si="1056"/>
        <v>0</v>
      </c>
      <c r="AD1855" s="793">
        <f t="shared" ref="AD1855:AJ1855" si="1065">E1855-E1826</f>
        <v>0</v>
      </c>
      <c r="AE1855" s="793">
        <f t="shared" si="1065"/>
        <v>0</v>
      </c>
      <c r="AF1855" s="793">
        <f t="shared" si="1065"/>
        <v>0</v>
      </c>
      <c r="AG1855" s="793">
        <f t="shared" si="1065"/>
        <v>0</v>
      </c>
      <c r="AH1855" s="793">
        <f t="shared" si="1065"/>
        <v>0</v>
      </c>
      <c r="AI1855" s="793">
        <f t="shared" si="1065"/>
        <v>0</v>
      </c>
      <c r="AJ1855" s="793">
        <f t="shared" si="1065"/>
        <v>0</v>
      </c>
    </row>
    <row r="1856" spans="2:52" ht="33.75" hidden="1" customHeight="1" x14ac:dyDescent="0.2">
      <c r="B1856" s="845"/>
      <c r="C1856" s="1055">
        <v>45335</v>
      </c>
      <c r="D1856" s="937">
        <v>1</v>
      </c>
      <c r="E1856" s="937">
        <v>1</v>
      </c>
      <c r="F1856" s="937">
        <v>1</v>
      </c>
      <c r="G1856" s="937">
        <v>1</v>
      </c>
      <c r="H1856" s="937">
        <v>1</v>
      </c>
      <c r="I1856" s="937">
        <v>1</v>
      </c>
      <c r="J1856" s="937">
        <v>1</v>
      </c>
      <c r="K1856" s="937">
        <v>1</v>
      </c>
      <c r="L1856" s="1046">
        <f t="shared" si="1058"/>
        <v>8</v>
      </c>
      <c r="AB1856" s="540"/>
      <c r="AC1856" s="793">
        <f t="shared" si="1056"/>
        <v>0</v>
      </c>
      <c r="AD1856" s="793">
        <f t="shared" ref="AD1856:AJ1856" si="1066">E1856-E1827</f>
        <v>0</v>
      </c>
      <c r="AE1856" s="793">
        <f t="shared" si="1066"/>
        <v>0</v>
      </c>
      <c r="AF1856" s="793">
        <f t="shared" si="1066"/>
        <v>0</v>
      </c>
      <c r="AG1856" s="793">
        <f t="shared" si="1066"/>
        <v>0</v>
      </c>
      <c r="AH1856" s="793">
        <f t="shared" si="1066"/>
        <v>0</v>
      </c>
      <c r="AI1856" s="793">
        <f t="shared" si="1066"/>
        <v>0</v>
      </c>
      <c r="AJ1856" s="793">
        <f t="shared" si="1066"/>
        <v>0</v>
      </c>
    </row>
    <row r="1857" spans="2:51" ht="33.75" hidden="1" customHeight="1" x14ac:dyDescent="0.2">
      <c r="B1857" s="1896" t="s">
        <v>412</v>
      </c>
      <c r="C1857" s="1897"/>
      <c r="D1857" s="1048">
        <f>SUM(D1848:D1856)</f>
        <v>96</v>
      </c>
      <c r="E1857" s="1048">
        <f t="shared" ref="E1857:L1857" si="1067">SUM(E1848:E1856)</f>
        <v>96</v>
      </c>
      <c r="F1857" s="1048">
        <f t="shared" si="1067"/>
        <v>96</v>
      </c>
      <c r="G1857" s="1048">
        <f t="shared" si="1067"/>
        <v>96</v>
      </c>
      <c r="H1857" s="1048">
        <f t="shared" si="1067"/>
        <v>96</v>
      </c>
      <c r="I1857" s="1048">
        <f t="shared" si="1067"/>
        <v>96</v>
      </c>
      <c r="J1857" s="1048">
        <f t="shared" si="1067"/>
        <v>96</v>
      </c>
      <c r="K1857" s="1048">
        <f t="shared" si="1067"/>
        <v>96</v>
      </c>
      <c r="L1857" s="1048">
        <f t="shared" si="1067"/>
        <v>768</v>
      </c>
      <c r="AC1857" s="852">
        <f>SUM(AC1848:AC1856)</f>
        <v>0</v>
      </c>
      <c r="AD1857" s="852">
        <f t="shared" ref="AD1857:AJ1857" si="1068">SUM(AD1848:AD1856)</f>
        <v>0</v>
      </c>
      <c r="AE1857" s="852">
        <f t="shared" si="1068"/>
        <v>0</v>
      </c>
      <c r="AF1857" s="852">
        <f t="shared" si="1068"/>
        <v>0</v>
      </c>
      <c r="AG1857" s="852">
        <f t="shared" si="1068"/>
        <v>0</v>
      </c>
      <c r="AH1857" s="852">
        <f t="shared" si="1068"/>
        <v>0</v>
      </c>
      <c r="AI1857" s="852">
        <f t="shared" si="1068"/>
        <v>0</v>
      </c>
      <c r="AJ1857" s="852">
        <f t="shared" si="1068"/>
        <v>0</v>
      </c>
    </row>
    <row r="1858" spans="2:51" ht="12" hidden="1" customHeight="1" x14ac:dyDescent="0.2"/>
    <row r="1859" spans="2:51" ht="12" hidden="1" customHeight="1" x14ac:dyDescent="0.2"/>
    <row r="1860" spans="2:51" ht="28.5" hidden="1" customHeight="1" x14ac:dyDescent="0.2">
      <c r="B1860" s="726" t="s">
        <v>1601</v>
      </c>
      <c r="I1860" s="654"/>
      <c r="AB1860" s="654"/>
    </row>
    <row r="1861" spans="2:51" ht="12" hidden="1" customHeight="1" x14ac:dyDescent="0.2">
      <c r="AB1861" s="541"/>
    </row>
    <row r="1862" spans="2:51" ht="25.5" hidden="1" customHeight="1" x14ac:dyDescent="0.2">
      <c r="B1862" s="792" t="s">
        <v>413</v>
      </c>
      <c r="C1862" s="89"/>
      <c r="D1862" s="1004" t="s">
        <v>414</v>
      </c>
      <c r="E1862" s="1004" t="s">
        <v>6</v>
      </c>
      <c r="F1862" s="1004" t="s">
        <v>262</v>
      </c>
      <c r="G1862" s="1004" t="s">
        <v>435</v>
      </c>
      <c r="H1862" s="1004" t="s">
        <v>7</v>
      </c>
      <c r="I1862" s="1004" t="s">
        <v>8</v>
      </c>
      <c r="J1862" s="1005" t="s">
        <v>22</v>
      </c>
      <c r="K1862" s="1004" t="s">
        <v>23</v>
      </c>
      <c r="L1862" s="1004" t="s">
        <v>24</v>
      </c>
      <c r="M1862" s="1004" t="s">
        <v>9</v>
      </c>
      <c r="N1862" s="1004" t="s">
        <v>415</v>
      </c>
      <c r="O1862" s="1004" t="s">
        <v>20</v>
      </c>
      <c r="P1862" s="1004" t="s">
        <v>10</v>
      </c>
      <c r="Q1862" s="1004" t="s">
        <v>436</v>
      </c>
      <c r="R1862" s="1004" t="s">
        <v>12</v>
      </c>
      <c r="S1862" s="1004" t="s">
        <v>11</v>
      </c>
      <c r="T1862" s="1004" t="s">
        <v>437</v>
      </c>
      <c r="U1862" s="1004" t="s">
        <v>13</v>
      </c>
      <c r="V1862" s="1004" t="s">
        <v>14</v>
      </c>
      <c r="W1862" s="1004" t="s">
        <v>416</v>
      </c>
      <c r="X1862" s="1004" t="s">
        <v>1064</v>
      </c>
      <c r="Y1862" s="1004" t="s">
        <v>15</v>
      </c>
      <c r="Z1862" s="1004" t="s">
        <v>16</v>
      </c>
      <c r="AA1862" s="87"/>
      <c r="AB1862" s="540"/>
      <c r="AC1862" s="790" t="s">
        <v>409</v>
      </c>
      <c r="AD1862" s="81"/>
      <c r="AE1862" s="81"/>
      <c r="AF1862" s="81"/>
      <c r="AG1862" s="81"/>
      <c r="AH1862" s="81"/>
      <c r="AI1862" s="81"/>
      <c r="AJ1862" s="81"/>
      <c r="AK1862" s="81"/>
      <c r="AL1862" s="81"/>
      <c r="AM1862" s="81"/>
      <c r="AN1862" s="81"/>
      <c r="AO1862" s="81"/>
      <c r="AP1862" s="81"/>
      <c r="AQ1862" s="81"/>
      <c r="AR1862" s="81"/>
      <c r="AS1862" s="81"/>
      <c r="AT1862" s="81"/>
      <c r="AU1862" s="81"/>
      <c r="AV1862" s="81"/>
    </row>
    <row r="1863" spans="2:51" ht="53.25" hidden="1" customHeight="1" x14ac:dyDescent="0.2">
      <c r="B1863" s="83" t="s">
        <v>410</v>
      </c>
      <c r="C1863" s="83" t="s">
        <v>1174</v>
      </c>
      <c r="D1863" s="1039" t="s">
        <v>1066</v>
      </c>
      <c r="E1863" s="1040" t="s">
        <v>57</v>
      </c>
      <c r="F1863" s="1041" t="s">
        <v>263</v>
      </c>
      <c r="G1863" s="1042" t="s">
        <v>340</v>
      </c>
      <c r="H1863" s="1040" t="s">
        <v>58</v>
      </c>
      <c r="I1863" s="1042" t="s">
        <v>59</v>
      </c>
      <c r="J1863" s="1043" t="s">
        <v>79</v>
      </c>
      <c r="K1863" s="1041" t="s">
        <v>80</v>
      </c>
      <c r="L1863" s="1042" t="s">
        <v>81</v>
      </c>
      <c r="M1863" s="1040" t="s">
        <v>60</v>
      </c>
      <c r="N1863" s="1042" t="s">
        <v>61</v>
      </c>
      <c r="O1863" s="1039" t="s">
        <v>77</v>
      </c>
      <c r="P1863" s="1040" t="s">
        <v>62</v>
      </c>
      <c r="Q1863" s="1041" t="s">
        <v>349</v>
      </c>
      <c r="R1863" s="1042" t="s">
        <v>65</v>
      </c>
      <c r="S1863" s="1040" t="s">
        <v>63</v>
      </c>
      <c r="T1863" s="1041" t="s">
        <v>350</v>
      </c>
      <c r="U1863" s="1041" t="s">
        <v>66</v>
      </c>
      <c r="V1863" s="1042" t="s">
        <v>67</v>
      </c>
      <c r="W1863" s="1040" t="s">
        <v>64</v>
      </c>
      <c r="X1863" s="1041" t="s">
        <v>351</v>
      </c>
      <c r="Y1863" s="1041" t="s">
        <v>68</v>
      </c>
      <c r="Z1863" s="1042" t="s">
        <v>69</v>
      </c>
      <c r="AA1863" s="784" t="s">
        <v>412</v>
      </c>
      <c r="AB1863" s="188"/>
      <c r="AC1863" s="1039" t="s">
        <v>1066</v>
      </c>
      <c r="AD1863" s="1040" t="s">
        <v>57</v>
      </c>
      <c r="AE1863" s="1041" t="s">
        <v>263</v>
      </c>
      <c r="AF1863" s="1042" t="s">
        <v>340</v>
      </c>
      <c r="AG1863" s="1040" t="s">
        <v>58</v>
      </c>
      <c r="AH1863" s="1042" t="s">
        <v>59</v>
      </c>
      <c r="AI1863" s="1043" t="s">
        <v>79</v>
      </c>
      <c r="AJ1863" s="1041" t="s">
        <v>80</v>
      </c>
      <c r="AK1863" s="1042" t="s">
        <v>81</v>
      </c>
      <c r="AL1863" s="1040" t="s">
        <v>60</v>
      </c>
      <c r="AM1863" s="1042" t="s">
        <v>61</v>
      </c>
      <c r="AN1863" s="1039" t="s">
        <v>77</v>
      </c>
      <c r="AO1863" s="1040" t="s">
        <v>62</v>
      </c>
      <c r="AP1863" s="1041" t="s">
        <v>349</v>
      </c>
      <c r="AQ1863" s="1042" t="s">
        <v>65</v>
      </c>
      <c r="AR1863" s="1040" t="s">
        <v>63</v>
      </c>
      <c r="AS1863" s="1041" t="s">
        <v>350</v>
      </c>
      <c r="AT1863" s="1041" t="s">
        <v>66</v>
      </c>
      <c r="AU1863" s="1042" t="s">
        <v>67</v>
      </c>
      <c r="AV1863" s="1040" t="s">
        <v>64</v>
      </c>
      <c r="AW1863" s="1041" t="s">
        <v>351</v>
      </c>
      <c r="AX1863" s="1041" t="s">
        <v>68</v>
      </c>
      <c r="AY1863" s="1042" t="s">
        <v>69</v>
      </c>
    </row>
    <row r="1864" spans="2:51" ht="33.75" hidden="1" customHeight="1" x14ac:dyDescent="0.2">
      <c r="B1864" s="787"/>
      <c r="C1864" s="788">
        <v>45281</v>
      </c>
      <c r="D1864" s="997">
        <v>36</v>
      </c>
      <c r="E1864" s="998">
        <v>31</v>
      </c>
      <c r="F1864" s="995">
        <v>5</v>
      </c>
      <c r="G1864" s="999">
        <v>0</v>
      </c>
      <c r="H1864" s="998">
        <v>45</v>
      </c>
      <c r="I1864" s="999">
        <v>5</v>
      </c>
      <c r="J1864" s="998">
        <v>30</v>
      </c>
      <c r="K1864" s="995">
        <v>0</v>
      </c>
      <c r="L1864" s="999">
        <v>26</v>
      </c>
      <c r="M1864" s="998">
        <v>0</v>
      </c>
      <c r="N1864" s="999">
        <v>9</v>
      </c>
      <c r="O1864" s="997">
        <v>29</v>
      </c>
      <c r="P1864" s="998">
        <v>30</v>
      </c>
      <c r="Q1864" s="995">
        <v>0</v>
      </c>
      <c r="R1864" s="999">
        <v>8</v>
      </c>
      <c r="S1864" s="998">
        <v>30</v>
      </c>
      <c r="T1864" s="995">
        <v>0</v>
      </c>
      <c r="U1864" s="995">
        <v>0</v>
      </c>
      <c r="V1864" s="999">
        <v>8</v>
      </c>
      <c r="W1864" s="998">
        <v>30</v>
      </c>
      <c r="X1864" s="995">
        <v>0</v>
      </c>
      <c r="Y1864" s="995">
        <v>0</v>
      </c>
      <c r="Z1864" s="999">
        <v>8</v>
      </c>
      <c r="AA1864" s="848">
        <f>SUM(D1864:Z1864)</f>
        <v>330</v>
      </c>
      <c r="AB1864" s="540"/>
      <c r="AC1864" s="1056">
        <f t="shared" ref="AC1864:AC1869" si="1069">D1864-D1837</f>
        <v>0</v>
      </c>
      <c r="AD1864" s="1056">
        <f t="shared" ref="AD1864:AY1864" si="1070">E1864-E1837</f>
        <v>0</v>
      </c>
      <c r="AE1864" s="1056">
        <f t="shared" si="1070"/>
        <v>0</v>
      </c>
      <c r="AF1864" s="1056">
        <f t="shared" si="1070"/>
        <v>0</v>
      </c>
      <c r="AG1864" s="1056">
        <f t="shared" si="1070"/>
        <v>0</v>
      </c>
      <c r="AH1864" s="1056">
        <f t="shared" si="1070"/>
        <v>0</v>
      </c>
      <c r="AI1864" s="1056">
        <f t="shared" si="1070"/>
        <v>0</v>
      </c>
      <c r="AJ1864" s="1056">
        <f t="shared" si="1070"/>
        <v>0</v>
      </c>
      <c r="AK1864" s="1056">
        <f t="shared" si="1070"/>
        <v>0</v>
      </c>
      <c r="AL1864" s="1056">
        <f t="shared" si="1070"/>
        <v>0</v>
      </c>
      <c r="AM1864" s="1056">
        <f t="shared" si="1070"/>
        <v>0</v>
      </c>
      <c r="AN1864" s="1056">
        <f t="shared" si="1070"/>
        <v>0</v>
      </c>
      <c r="AO1864" s="1056">
        <f t="shared" si="1070"/>
        <v>0</v>
      </c>
      <c r="AP1864" s="1056">
        <f t="shared" si="1070"/>
        <v>0</v>
      </c>
      <c r="AQ1864" s="1056">
        <f t="shared" si="1070"/>
        <v>0</v>
      </c>
      <c r="AR1864" s="1056">
        <f t="shared" si="1070"/>
        <v>0</v>
      </c>
      <c r="AS1864" s="1056">
        <f t="shared" si="1070"/>
        <v>0</v>
      </c>
      <c r="AT1864" s="1056">
        <f t="shared" si="1070"/>
        <v>0</v>
      </c>
      <c r="AU1864" s="1056">
        <f t="shared" si="1070"/>
        <v>0</v>
      </c>
      <c r="AV1864" s="1056">
        <f t="shared" si="1070"/>
        <v>0</v>
      </c>
      <c r="AW1864" s="1056">
        <f t="shared" si="1070"/>
        <v>0</v>
      </c>
      <c r="AX1864" s="1056">
        <f t="shared" si="1070"/>
        <v>0</v>
      </c>
      <c r="AY1864" s="1056">
        <f t="shared" si="1070"/>
        <v>0</v>
      </c>
    </row>
    <row r="1865" spans="2:51" ht="33.75" hidden="1" customHeight="1" x14ac:dyDescent="0.2">
      <c r="B1865" s="787"/>
      <c r="C1865" s="788">
        <v>45299</v>
      </c>
      <c r="D1865" s="997">
        <v>39</v>
      </c>
      <c r="E1865" s="998">
        <v>29</v>
      </c>
      <c r="F1865" s="995">
        <v>9</v>
      </c>
      <c r="G1865" s="999">
        <v>0</v>
      </c>
      <c r="H1865" s="998">
        <v>29</v>
      </c>
      <c r="I1865" s="999">
        <v>9</v>
      </c>
      <c r="J1865" s="998">
        <v>31</v>
      </c>
      <c r="K1865" s="995">
        <v>0</v>
      </c>
      <c r="L1865" s="999">
        <v>7</v>
      </c>
      <c r="M1865" s="998">
        <v>0</v>
      </c>
      <c r="N1865" s="999">
        <v>21</v>
      </c>
      <c r="O1865" s="997">
        <v>18</v>
      </c>
      <c r="P1865" s="998">
        <v>11</v>
      </c>
      <c r="Q1865" s="995">
        <v>0</v>
      </c>
      <c r="R1865" s="999">
        <v>28</v>
      </c>
      <c r="S1865" s="998">
        <v>11</v>
      </c>
      <c r="T1865" s="995">
        <v>0</v>
      </c>
      <c r="U1865" s="995">
        <v>14</v>
      </c>
      <c r="V1865" s="999">
        <v>14</v>
      </c>
      <c r="W1865" s="998">
        <v>11</v>
      </c>
      <c r="X1865" s="995">
        <v>0</v>
      </c>
      <c r="Y1865" s="995">
        <v>14</v>
      </c>
      <c r="Z1865" s="999">
        <v>14</v>
      </c>
      <c r="AA1865" s="848">
        <f t="shared" ref="AA1865:AA1871" si="1071">SUM(D1865:Z1865)</f>
        <v>309</v>
      </c>
      <c r="AB1865" s="540"/>
      <c r="AC1865" s="1056">
        <f t="shared" si="1069"/>
        <v>0</v>
      </c>
      <c r="AD1865" s="1056">
        <f t="shared" ref="AD1865:AY1865" si="1072">E1865-E1838</f>
        <v>0</v>
      </c>
      <c r="AE1865" s="1056">
        <f t="shared" si="1072"/>
        <v>0</v>
      </c>
      <c r="AF1865" s="1056">
        <f t="shared" si="1072"/>
        <v>0</v>
      </c>
      <c r="AG1865" s="1056">
        <f t="shared" si="1072"/>
        <v>0</v>
      </c>
      <c r="AH1865" s="1056">
        <f t="shared" si="1072"/>
        <v>0</v>
      </c>
      <c r="AI1865" s="1056">
        <f t="shared" si="1072"/>
        <v>0</v>
      </c>
      <c r="AJ1865" s="1056">
        <f t="shared" si="1072"/>
        <v>0</v>
      </c>
      <c r="AK1865" s="1056">
        <f t="shared" si="1072"/>
        <v>0</v>
      </c>
      <c r="AL1865" s="1056">
        <f t="shared" si="1072"/>
        <v>0</v>
      </c>
      <c r="AM1865" s="1056">
        <f t="shared" si="1072"/>
        <v>0</v>
      </c>
      <c r="AN1865" s="1056">
        <f t="shared" si="1072"/>
        <v>0</v>
      </c>
      <c r="AO1865" s="1056">
        <f t="shared" si="1072"/>
        <v>0</v>
      </c>
      <c r="AP1865" s="1056">
        <f t="shared" si="1072"/>
        <v>0</v>
      </c>
      <c r="AQ1865" s="1056">
        <f t="shared" si="1072"/>
        <v>0</v>
      </c>
      <c r="AR1865" s="1056">
        <f t="shared" si="1072"/>
        <v>0</v>
      </c>
      <c r="AS1865" s="1056">
        <f t="shared" si="1072"/>
        <v>0</v>
      </c>
      <c r="AT1865" s="1056">
        <f t="shared" si="1072"/>
        <v>0</v>
      </c>
      <c r="AU1865" s="1056">
        <f t="shared" si="1072"/>
        <v>0</v>
      </c>
      <c r="AV1865" s="1056">
        <f t="shared" si="1072"/>
        <v>0</v>
      </c>
      <c r="AW1865" s="1056">
        <f t="shared" si="1072"/>
        <v>0</v>
      </c>
      <c r="AX1865" s="1056">
        <f t="shared" si="1072"/>
        <v>0</v>
      </c>
      <c r="AY1865" s="1056">
        <f t="shared" si="1072"/>
        <v>0</v>
      </c>
    </row>
    <row r="1866" spans="2:51" ht="33.75" hidden="1" customHeight="1" x14ac:dyDescent="0.2">
      <c r="B1866" s="787"/>
      <c r="C1866" s="788">
        <v>45307</v>
      </c>
      <c r="D1866" s="997">
        <v>37</v>
      </c>
      <c r="E1866" s="998">
        <v>37</v>
      </c>
      <c r="F1866" s="995">
        <v>0</v>
      </c>
      <c r="G1866" s="999">
        <v>0</v>
      </c>
      <c r="H1866" s="998">
        <v>37</v>
      </c>
      <c r="I1866" s="999">
        <v>0</v>
      </c>
      <c r="J1866" s="998">
        <v>35</v>
      </c>
      <c r="K1866" s="995">
        <v>0</v>
      </c>
      <c r="L1866" s="999">
        <v>2</v>
      </c>
      <c r="M1866" s="998">
        <v>1</v>
      </c>
      <c r="N1866" s="999">
        <v>3</v>
      </c>
      <c r="O1866" s="997">
        <v>30</v>
      </c>
      <c r="P1866" s="998">
        <v>6</v>
      </c>
      <c r="Q1866" s="995">
        <v>0</v>
      </c>
      <c r="R1866" s="999">
        <v>28</v>
      </c>
      <c r="S1866" s="998">
        <v>6</v>
      </c>
      <c r="T1866" s="995">
        <v>0</v>
      </c>
      <c r="U1866" s="995">
        <v>0</v>
      </c>
      <c r="V1866" s="999">
        <v>28</v>
      </c>
      <c r="W1866" s="998">
        <v>6</v>
      </c>
      <c r="X1866" s="995">
        <v>0</v>
      </c>
      <c r="Y1866" s="995">
        <v>0</v>
      </c>
      <c r="Z1866" s="999">
        <v>28</v>
      </c>
      <c r="AA1866" s="848">
        <f t="shared" si="1071"/>
        <v>284</v>
      </c>
      <c r="AB1866" s="540"/>
      <c r="AC1866" s="1056">
        <f t="shared" si="1069"/>
        <v>0</v>
      </c>
      <c r="AD1866" s="1056">
        <f t="shared" ref="AD1866:AY1866" si="1073">E1866-E1839</f>
        <v>0</v>
      </c>
      <c r="AE1866" s="1056">
        <f t="shared" si="1073"/>
        <v>0</v>
      </c>
      <c r="AF1866" s="1056">
        <f t="shared" si="1073"/>
        <v>0</v>
      </c>
      <c r="AG1866" s="1056">
        <f t="shared" si="1073"/>
        <v>0</v>
      </c>
      <c r="AH1866" s="1056">
        <f t="shared" si="1073"/>
        <v>0</v>
      </c>
      <c r="AI1866" s="1056">
        <f t="shared" si="1073"/>
        <v>0</v>
      </c>
      <c r="AJ1866" s="1056">
        <f t="shared" si="1073"/>
        <v>0</v>
      </c>
      <c r="AK1866" s="1056">
        <f t="shared" si="1073"/>
        <v>0</v>
      </c>
      <c r="AL1866" s="1056">
        <f t="shared" si="1073"/>
        <v>0</v>
      </c>
      <c r="AM1866" s="1056">
        <f t="shared" si="1073"/>
        <v>0</v>
      </c>
      <c r="AN1866" s="1056">
        <f t="shared" si="1073"/>
        <v>0</v>
      </c>
      <c r="AO1866" s="1056">
        <f t="shared" si="1073"/>
        <v>0</v>
      </c>
      <c r="AP1866" s="1056">
        <f t="shared" si="1073"/>
        <v>0</v>
      </c>
      <c r="AQ1866" s="1056">
        <f t="shared" si="1073"/>
        <v>0</v>
      </c>
      <c r="AR1866" s="1056">
        <f t="shared" si="1073"/>
        <v>0</v>
      </c>
      <c r="AS1866" s="1056">
        <f t="shared" si="1073"/>
        <v>0</v>
      </c>
      <c r="AT1866" s="1056">
        <f t="shared" si="1073"/>
        <v>0</v>
      </c>
      <c r="AU1866" s="1056">
        <f t="shared" si="1073"/>
        <v>0</v>
      </c>
      <c r="AV1866" s="1056">
        <f t="shared" si="1073"/>
        <v>0</v>
      </c>
      <c r="AW1866" s="1056">
        <f t="shared" si="1073"/>
        <v>0</v>
      </c>
      <c r="AX1866" s="1056">
        <f t="shared" si="1073"/>
        <v>0</v>
      </c>
      <c r="AY1866" s="1056">
        <f t="shared" si="1073"/>
        <v>0</v>
      </c>
    </row>
    <row r="1867" spans="2:51" ht="33.75" hidden="1" customHeight="1" x14ac:dyDescent="0.2">
      <c r="B1867" s="787"/>
      <c r="C1867" s="788">
        <v>45315</v>
      </c>
      <c r="D1867" s="997">
        <v>42</v>
      </c>
      <c r="E1867" s="998">
        <v>42</v>
      </c>
      <c r="F1867" s="995">
        <v>0</v>
      </c>
      <c r="G1867" s="999">
        <v>0</v>
      </c>
      <c r="H1867" s="998">
        <v>44</v>
      </c>
      <c r="I1867" s="999">
        <v>0</v>
      </c>
      <c r="J1867" s="998">
        <v>34</v>
      </c>
      <c r="K1867" s="995">
        <v>0</v>
      </c>
      <c r="L1867" s="999">
        <v>8</v>
      </c>
      <c r="M1867" s="998">
        <v>0</v>
      </c>
      <c r="N1867" s="999">
        <v>5</v>
      </c>
      <c r="O1867" s="997">
        <v>30</v>
      </c>
      <c r="P1867" s="998">
        <v>30</v>
      </c>
      <c r="Q1867" s="995">
        <v>0</v>
      </c>
      <c r="R1867" s="999">
        <v>5</v>
      </c>
      <c r="S1867" s="998">
        <v>30</v>
      </c>
      <c r="T1867" s="995">
        <v>0</v>
      </c>
      <c r="U1867" s="995">
        <v>0</v>
      </c>
      <c r="V1867" s="999">
        <v>5</v>
      </c>
      <c r="W1867" s="998">
        <v>30</v>
      </c>
      <c r="X1867" s="995">
        <v>0</v>
      </c>
      <c r="Y1867" s="995">
        <v>0</v>
      </c>
      <c r="Z1867" s="999">
        <v>5</v>
      </c>
      <c r="AA1867" s="848">
        <f t="shared" si="1071"/>
        <v>310</v>
      </c>
      <c r="AB1867" s="540"/>
      <c r="AC1867" s="1056">
        <f t="shared" si="1069"/>
        <v>0</v>
      </c>
      <c r="AD1867" s="1056">
        <f t="shared" ref="AD1867:AY1867" si="1074">E1867-E1840</f>
        <v>0</v>
      </c>
      <c r="AE1867" s="1056">
        <f t="shared" si="1074"/>
        <v>0</v>
      </c>
      <c r="AF1867" s="1056">
        <f t="shared" si="1074"/>
        <v>0</v>
      </c>
      <c r="AG1867" s="1056">
        <f t="shared" si="1074"/>
        <v>0</v>
      </c>
      <c r="AH1867" s="1056">
        <f t="shared" si="1074"/>
        <v>0</v>
      </c>
      <c r="AI1867" s="1056">
        <f t="shared" si="1074"/>
        <v>0</v>
      </c>
      <c r="AJ1867" s="1056">
        <f t="shared" si="1074"/>
        <v>0</v>
      </c>
      <c r="AK1867" s="1056">
        <f t="shared" si="1074"/>
        <v>0</v>
      </c>
      <c r="AL1867" s="1056">
        <f t="shared" si="1074"/>
        <v>0</v>
      </c>
      <c r="AM1867" s="1056">
        <f t="shared" si="1074"/>
        <v>0</v>
      </c>
      <c r="AN1867" s="1056">
        <f t="shared" si="1074"/>
        <v>0</v>
      </c>
      <c r="AO1867" s="1056">
        <f t="shared" si="1074"/>
        <v>0</v>
      </c>
      <c r="AP1867" s="1056">
        <f t="shared" si="1074"/>
        <v>0</v>
      </c>
      <c r="AQ1867" s="1056">
        <f t="shared" si="1074"/>
        <v>0</v>
      </c>
      <c r="AR1867" s="1056">
        <f t="shared" si="1074"/>
        <v>0</v>
      </c>
      <c r="AS1867" s="1056">
        <f t="shared" si="1074"/>
        <v>0</v>
      </c>
      <c r="AT1867" s="1056">
        <f t="shared" si="1074"/>
        <v>0</v>
      </c>
      <c r="AU1867" s="1056">
        <f t="shared" si="1074"/>
        <v>0</v>
      </c>
      <c r="AV1867" s="1056">
        <f t="shared" si="1074"/>
        <v>0</v>
      </c>
      <c r="AW1867" s="1056">
        <f t="shared" si="1074"/>
        <v>0</v>
      </c>
      <c r="AX1867" s="1056">
        <f t="shared" si="1074"/>
        <v>0</v>
      </c>
      <c r="AY1867" s="1056">
        <f t="shared" si="1074"/>
        <v>0</v>
      </c>
    </row>
    <row r="1868" spans="2:51" ht="33.75" hidden="1" customHeight="1" x14ac:dyDescent="0.2">
      <c r="B1868" s="787"/>
      <c r="C1868" s="788">
        <v>45324</v>
      </c>
      <c r="D1868" s="997">
        <v>39</v>
      </c>
      <c r="E1868" s="998">
        <v>35</v>
      </c>
      <c r="F1868" s="995">
        <v>4</v>
      </c>
      <c r="G1868" s="999">
        <v>0</v>
      </c>
      <c r="H1868" s="998">
        <v>35</v>
      </c>
      <c r="I1868" s="999">
        <v>4</v>
      </c>
      <c r="J1868" s="998">
        <v>36</v>
      </c>
      <c r="K1868" s="995">
        <v>0</v>
      </c>
      <c r="L1868" s="999">
        <v>3</v>
      </c>
      <c r="M1868" s="998">
        <v>0</v>
      </c>
      <c r="N1868" s="999">
        <v>9</v>
      </c>
      <c r="O1868" s="997">
        <v>37</v>
      </c>
      <c r="P1868" s="998">
        <v>34</v>
      </c>
      <c r="Q1868" s="995">
        <v>0</v>
      </c>
      <c r="R1868" s="999">
        <v>12</v>
      </c>
      <c r="S1868" s="998">
        <v>34</v>
      </c>
      <c r="T1868" s="995">
        <v>0</v>
      </c>
      <c r="U1868" s="995">
        <v>4</v>
      </c>
      <c r="V1868" s="999">
        <v>8</v>
      </c>
      <c r="W1868" s="998">
        <v>34</v>
      </c>
      <c r="X1868" s="995">
        <v>0</v>
      </c>
      <c r="Y1868" s="995">
        <v>4</v>
      </c>
      <c r="Z1868" s="999">
        <v>8</v>
      </c>
      <c r="AA1868" s="848">
        <f t="shared" si="1071"/>
        <v>340</v>
      </c>
      <c r="AB1868" s="540"/>
      <c r="AC1868" s="1056">
        <f t="shared" si="1069"/>
        <v>0</v>
      </c>
      <c r="AD1868" s="1056">
        <f t="shared" ref="AD1868:AY1868" si="1075">E1868-E1841</f>
        <v>0</v>
      </c>
      <c r="AE1868" s="1056">
        <f t="shared" si="1075"/>
        <v>0</v>
      </c>
      <c r="AF1868" s="1056">
        <f t="shared" si="1075"/>
        <v>0</v>
      </c>
      <c r="AG1868" s="1056">
        <f t="shared" si="1075"/>
        <v>0</v>
      </c>
      <c r="AH1868" s="1056">
        <f t="shared" si="1075"/>
        <v>0</v>
      </c>
      <c r="AI1868" s="1056">
        <f t="shared" si="1075"/>
        <v>0</v>
      </c>
      <c r="AJ1868" s="1056">
        <f t="shared" si="1075"/>
        <v>0</v>
      </c>
      <c r="AK1868" s="1056">
        <f t="shared" si="1075"/>
        <v>0</v>
      </c>
      <c r="AL1868" s="1056">
        <f t="shared" si="1075"/>
        <v>0</v>
      </c>
      <c r="AM1868" s="1056">
        <f t="shared" si="1075"/>
        <v>0</v>
      </c>
      <c r="AN1868" s="1056">
        <f t="shared" si="1075"/>
        <v>0</v>
      </c>
      <c r="AO1868" s="1056">
        <f t="shared" si="1075"/>
        <v>0</v>
      </c>
      <c r="AP1868" s="1056">
        <f t="shared" si="1075"/>
        <v>0</v>
      </c>
      <c r="AQ1868" s="1056">
        <f t="shared" si="1075"/>
        <v>0</v>
      </c>
      <c r="AR1868" s="1056">
        <f t="shared" si="1075"/>
        <v>0</v>
      </c>
      <c r="AS1868" s="1056">
        <f t="shared" si="1075"/>
        <v>0</v>
      </c>
      <c r="AT1868" s="1056">
        <f t="shared" si="1075"/>
        <v>0</v>
      </c>
      <c r="AU1868" s="1056">
        <f t="shared" si="1075"/>
        <v>0</v>
      </c>
      <c r="AV1868" s="1056">
        <f t="shared" si="1075"/>
        <v>0</v>
      </c>
      <c r="AW1868" s="1056">
        <f t="shared" si="1075"/>
        <v>0</v>
      </c>
      <c r="AX1868" s="1056">
        <f t="shared" si="1075"/>
        <v>0</v>
      </c>
      <c r="AY1868" s="1056">
        <f t="shared" si="1075"/>
        <v>0</v>
      </c>
    </row>
    <row r="1869" spans="2:51" ht="33.75" hidden="1" customHeight="1" x14ac:dyDescent="0.2">
      <c r="B1869" s="787"/>
      <c r="C1869" s="788">
        <v>45335</v>
      </c>
      <c r="D1869" s="997">
        <v>28</v>
      </c>
      <c r="E1869" s="998">
        <v>28</v>
      </c>
      <c r="F1869" s="995">
        <v>0</v>
      </c>
      <c r="G1869" s="999">
        <v>0</v>
      </c>
      <c r="H1869" s="998">
        <v>33</v>
      </c>
      <c r="I1869" s="999">
        <v>0</v>
      </c>
      <c r="J1869" s="998">
        <v>31</v>
      </c>
      <c r="K1869" s="995">
        <v>0</v>
      </c>
      <c r="L1869" s="999">
        <v>2</v>
      </c>
      <c r="M1869" s="998">
        <v>0</v>
      </c>
      <c r="N1869" s="999">
        <v>5</v>
      </c>
      <c r="O1869" s="997">
        <v>30</v>
      </c>
      <c r="P1869" s="998">
        <v>30</v>
      </c>
      <c r="Q1869" s="995">
        <v>0</v>
      </c>
      <c r="R1869" s="999">
        <v>14</v>
      </c>
      <c r="S1869" s="998">
        <v>35</v>
      </c>
      <c r="T1869" s="995">
        <v>0</v>
      </c>
      <c r="U1869" s="995">
        <v>9</v>
      </c>
      <c r="V1869" s="999">
        <v>5</v>
      </c>
      <c r="W1869" s="998">
        <v>30</v>
      </c>
      <c r="X1869" s="995">
        <v>0</v>
      </c>
      <c r="Y1869" s="995">
        <v>9</v>
      </c>
      <c r="Z1869" s="999">
        <v>5</v>
      </c>
      <c r="AA1869" s="848">
        <f t="shared" si="1071"/>
        <v>294</v>
      </c>
      <c r="AB1869" s="540" t="s">
        <v>634</v>
      </c>
      <c r="AC1869" s="1056">
        <f t="shared" si="1069"/>
        <v>-15</v>
      </c>
      <c r="AD1869" s="1056">
        <f t="shared" ref="AD1869:AY1869" si="1076">E1869-E1842</f>
        <v>-15</v>
      </c>
      <c r="AE1869" s="1056">
        <f t="shared" si="1076"/>
        <v>0</v>
      </c>
      <c r="AF1869" s="1056">
        <f t="shared" si="1076"/>
        <v>0</v>
      </c>
      <c r="AG1869" s="1056">
        <f t="shared" si="1076"/>
        <v>-15</v>
      </c>
      <c r="AH1869" s="1056">
        <f t="shared" si="1076"/>
        <v>0</v>
      </c>
      <c r="AI1869" s="1056">
        <f t="shared" si="1076"/>
        <v>-15</v>
      </c>
      <c r="AJ1869" s="1056">
        <f t="shared" si="1076"/>
        <v>0</v>
      </c>
      <c r="AK1869" s="1056">
        <f t="shared" si="1076"/>
        <v>0</v>
      </c>
      <c r="AL1869" s="1056">
        <f t="shared" si="1076"/>
        <v>0</v>
      </c>
      <c r="AM1869" s="1056">
        <f t="shared" si="1076"/>
        <v>0</v>
      </c>
      <c r="AN1869" s="1056">
        <f t="shared" si="1076"/>
        <v>-14</v>
      </c>
      <c r="AO1869" s="1056">
        <f t="shared" si="1076"/>
        <v>-14</v>
      </c>
      <c r="AP1869" s="1056">
        <f t="shared" si="1076"/>
        <v>0</v>
      </c>
      <c r="AQ1869" s="1056">
        <f t="shared" si="1076"/>
        <v>9</v>
      </c>
      <c r="AR1869" s="1056">
        <f t="shared" si="1076"/>
        <v>-14</v>
      </c>
      <c r="AS1869" s="1056">
        <f t="shared" si="1076"/>
        <v>0</v>
      </c>
      <c r="AT1869" s="1056">
        <f t="shared" si="1076"/>
        <v>9</v>
      </c>
      <c r="AU1869" s="1056">
        <f t="shared" si="1076"/>
        <v>0</v>
      </c>
      <c r="AV1869" s="1056">
        <f t="shared" si="1076"/>
        <v>-14</v>
      </c>
      <c r="AW1869" s="1056">
        <f t="shared" si="1076"/>
        <v>0</v>
      </c>
      <c r="AX1869" s="1056">
        <f t="shared" si="1076"/>
        <v>9</v>
      </c>
      <c r="AY1869" s="1056">
        <f t="shared" si="1076"/>
        <v>0</v>
      </c>
    </row>
    <row r="1870" spans="2:51" ht="33.75" hidden="1" customHeight="1" x14ac:dyDescent="0.2">
      <c r="B1870" s="787"/>
      <c r="C1870" s="788">
        <v>45343</v>
      </c>
      <c r="D1870" s="997">
        <v>26</v>
      </c>
      <c r="E1870" s="998">
        <v>26</v>
      </c>
      <c r="F1870" s="995">
        <v>0</v>
      </c>
      <c r="G1870" s="999">
        <v>0</v>
      </c>
      <c r="H1870" s="998">
        <v>26</v>
      </c>
      <c r="I1870" s="999">
        <v>0</v>
      </c>
      <c r="J1870" s="998">
        <v>26</v>
      </c>
      <c r="K1870" s="995">
        <v>0</v>
      </c>
      <c r="L1870" s="999">
        <v>0</v>
      </c>
      <c r="M1870" s="998">
        <v>0</v>
      </c>
      <c r="N1870" s="999">
        <v>6</v>
      </c>
      <c r="O1870" s="997">
        <v>24</v>
      </c>
      <c r="P1870" s="998">
        <v>30</v>
      </c>
      <c r="Q1870" s="995">
        <v>0</v>
      </c>
      <c r="R1870" s="999">
        <v>0</v>
      </c>
      <c r="S1870" s="998">
        <v>30</v>
      </c>
      <c r="T1870" s="995">
        <v>0</v>
      </c>
      <c r="U1870" s="995">
        <v>0</v>
      </c>
      <c r="V1870" s="999">
        <v>0</v>
      </c>
      <c r="W1870" s="998">
        <v>30</v>
      </c>
      <c r="X1870" s="995">
        <v>0</v>
      </c>
      <c r="Y1870" s="995">
        <v>0</v>
      </c>
      <c r="Z1870" s="999">
        <v>0</v>
      </c>
      <c r="AA1870" s="848">
        <f t="shared" si="1071"/>
        <v>224</v>
      </c>
      <c r="AB1870" s="540" t="s">
        <v>715</v>
      </c>
      <c r="AC1870" s="1056">
        <f>D1870</f>
        <v>26</v>
      </c>
      <c r="AD1870" s="1056">
        <f t="shared" ref="AD1870:AY1872" si="1077">E1870</f>
        <v>26</v>
      </c>
      <c r="AE1870" s="1056">
        <f t="shared" si="1077"/>
        <v>0</v>
      </c>
      <c r="AF1870" s="1056">
        <f t="shared" si="1077"/>
        <v>0</v>
      </c>
      <c r="AG1870" s="1056">
        <f t="shared" si="1077"/>
        <v>26</v>
      </c>
      <c r="AH1870" s="1056">
        <f t="shared" si="1077"/>
        <v>0</v>
      </c>
      <c r="AI1870" s="1056">
        <f t="shared" si="1077"/>
        <v>26</v>
      </c>
      <c r="AJ1870" s="1056">
        <f t="shared" si="1077"/>
        <v>0</v>
      </c>
      <c r="AK1870" s="1056">
        <f t="shared" si="1077"/>
        <v>0</v>
      </c>
      <c r="AL1870" s="1056">
        <f t="shared" si="1077"/>
        <v>0</v>
      </c>
      <c r="AM1870" s="1056">
        <f t="shared" si="1077"/>
        <v>6</v>
      </c>
      <c r="AN1870" s="1056">
        <f t="shared" si="1077"/>
        <v>24</v>
      </c>
      <c r="AO1870" s="1056">
        <f t="shared" si="1077"/>
        <v>30</v>
      </c>
      <c r="AP1870" s="1056">
        <f t="shared" si="1077"/>
        <v>0</v>
      </c>
      <c r="AQ1870" s="1056">
        <f t="shared" si="1077"/>
        <v>0</v>
      </c>
      <c r="AR1870" s="1056">
        <f t="shared" si="1077"/>
        <v>30</v>
      </c>
      <c r="AS1870" s="1056">
        <f t="shared" si="1077"/>
        <v>0</v>
      </c>
      <c r="AT1870" s="1056">
        <f t="shared" si="1077"/>
        <v>0</v>
      </c>
      <c r="AU1870" s="1056">
        <f t="shared" si="1077"/>
        <v>0</v>
      </c>
      <c r="AV1870" s="1056">
        <f t="shared" si="1077"/>
        <v>30</v>
      </c>
      <c r="AW1870" s="1056">
        <f t="shared" si="1077"/>
        <v>0</v>
      </c>
      <c r="AX1870" s="1056">
        <f t="shared" si="1077"/>
        <v>0</v>
      </c>
      <c r="AY1870" s="1056">
        <f t="shared" si="1077"/>
        <v>0</v>
      </c>
    </row>
    <row r="1871" spans="2:51" ht="33.75" hidden="1" customHeight="1" x14ac:dyDescent="0.2">
      <c r="B1871" s="787"/>
      <c r="C1871" s="788">
        <v>45352</v>
      </c>
      <c r="D1871" s="997">
        <v>24</v>
      </c>
      <c r="E1871" s="998">
        <v>24</v>
      </c>
      <c r="F1871" s="995">
        <v>0</v>
      </c>
      <c r="G1871" s="999">
        <v>0</v>
      </c>
      <c r="H1871" s="998">
        <v>24</v>
      </c>
      <c r="I1871" s="999">
        <v>0</v>
      </c>
      <c r="J1871" s="998">
        <v>23</v>
      </c>
      <c r="K1871" s="995">
        <v>0</v>
      </c>
      <c r="L1871" s="999">
        <v>1</v>
      </c>
      <c r="M1871" s="998">
        <v>0</v>
      </c>
      <c r="N1871" s="999">
        <v>15</v>
      </c>
      <c r="O1871" s="997">
        <v>4</v>
      </c>
      <c r="P1871" s="998">
        <v>18</v>
      </c>
      <c r="Q1871" s="995">
        <v>0</v>
      </c>
      <c r="R1871" s="999">
        <v>1</v>
      </c>
      <c r="S1871" s="998">
        <v>18</v>
      </c>
      <c r="T1871" s="995">
        <v>0</v>
      </c>
      <c r="U1871" s="995">
        <v>0</v>
      </c>
      <c r="V1871" s="999">
        <v>1</v>
      </c>
      <c r="W1871" s="998">
        <v>18</v>
      </c>
      <c r="X1871" s="995">
        <v>0</v>
      </c>
      <c r="Y1871" s="995">
        <v>0</v>
      </c>
      <c r="Z1871" s="999">
        <v>1</v>
      </c>
      <c r="AA1871" s="848">
        <f t="shared" si="1071"/>
        <v>172</v>
      </c>
      <c r="AB1871" s="540" t="s">
        <v>715</v>
      </c>
      <c r="AC1871" s="1056">
        <f>D1871</f>
        <v>24</v>
      </c>
      <c r="AD1871" s="1056">
        <f t="shared" si="1077"/>
        <v>24</v>
      </c>
      <c r="AE1871" s="1056">
        <f t="shared" si="1077"/>
        <v>0</v>
      </c>
      <c r="AF1871" s="1056">
        <f t="shared" si="1077"/>
        <v>0</v>
      </c>
      <c r="AG1871" s="1056">
        <f t="shared" si="1077"/>
        <v>24</v>
      </c>
      <c r="AH1871" s="1056">
        <f t="shared" si="1077"/>
        <v>0</v>
      </c>
      <c r="AI1871" s="1056">
        <f t="shared" si="1077"/>
        <v>23</v>
      </c>
      <c r="AJ1871" s="1056">
        <f t="shared" si="1077"/>
        <v>0</v>
      </c>
      <c r="AK1871" s="1056">
        <f t="shared" si="1077"/>
        <v>1</v>
      </c>
      <c r="AL1871" s="1056">
        <f t="shared" si="1077"/>
        <v>0</v>
      </c>
      <c r="AM1871" s="1056">
        <f t="shared" si="1077"/>
        <v>15</v>
      </c>
      <c r="AN1871" s="1056">
        <f t="shared" si="1077"/>
        <v>4</v>
      </c>
      <c r="AO1871" s="1056">
        <f t="shared" si="1077"/>
        <v>18</v>
      </c>
      <c r="AP1871" s="1056">
        <f t="shared" si="1077"/>
        <v>0</v>
      </c>
      <c r="AQ1871" s="1056">
        <f t="shared" si="1077"/>
        <v>1</v>
      </c>
      <c r="AR1871" s="1056">
        <f t="shared" si="1077"/>
        <v>18</v>
      </c>
      <c r="AS1871" s="1056">
        <f t="shared" si="1077"/>
        <v>0</v>
      </c>
      <c r="AT1871" s="1056">
        <f t="shared" si="1077"/>
        <v>0</v>
      </c>
      <c r="AU1871" s="1056">
        <f t="shared" si="1077"/>
        <v>1</v>
      </c>
      <c r="AV1871" s="1056">
        <f t="shared" si="1077"/>
        <v>18</v>
      </c>
      <c r="AW1871" s="1056">
        <f t="shared" si="1077"/>
        <v>0</v>
      </c>
      <c r="AX1871" s="1056">
        <f t="shared" si="1077"/>
        <v>0</v>
      </c>
      <c r="AY1871" s="1056">
        <f t="shared" si="1077"/>
        <v>1</v>
      </c>
    </row>
    <row r="1872" spans="2:51" ht="33.75" hidden="1" customHeight="1" x14ac:dyDescent="0.2">
      <c r="B1872" s="787"/>
      <c r="C1872" s="788">
        <v>45362</v>
      </c>
      <c r="D1872" s="997">
        <v>40</v>
      </c>
      <c r="E1872" s="998">
        <v>40</v>
      </c>
      <c r="F1872" s="995">
        <v>0</v>
      </c>
      <c r="G1872" s="999">
        <v>0</v>
      </c>
      <c r="H1872" s="998">
        <v>40</v>
      </c>
      <c r="I1872" s="999">
        <v>0</v>
      </c>
      <c r="J1872" s="998">
        <v>40</v>
      </c>
      <c r="K1872" s="995">
        <v>0</v>
      </c>
      <c r="L1872" s="999">
        <v>0</v>
      </c>
      <c r="M1872" s="998">
        <v>0</v>
      </c>
      <c r="N1872" s="999">
        <v>0</v>
      </c>
      <c r="O1872" s="997">
        <v>36</v>
      </c>
      <c r="P1872" s="998">
        <v>36</v>
      </c>
      <c r="Q1872" s="995">
        <v>0</v>
      </c>
      <c r="R1872" s="999">
        <v>0</v>
      </c>
      <c r="S1872" s="998">
        <v>36</v>
      </c>
      <c r="T1872" s="995">
        <v>0</v>
      </c>
      <c r="U1872" s="995">
        <v>0</v>
      </c>
      <c r="V1872" s="999">
        <v>0</v>
      </c>
      <c r="W1872" s="998">
        <v>36</v>
      </c>
      <c r="X1872" s="995">
        <v>0</v>
      </c>
      <c r="Y1872" s="995">
        <v>0</v>
      </c>
      <c r="Z1872" s="999">
        <v>0</v>
      </c>
      <c r="AA1872" s="848">
        <f>SUM(D1872:Z1872)</f>
        <v>304</v>
      </c>
      <c r="AB1872" s="540" t="s">
        <v>715</v>
      </c>
      <c r="AC1872" s="1056">
        <f>D1872</f>
        <v>40</v>
      </c>
      <c r="AD1872" s="1056">
        <f t="shared" si="1077"/>
        <v>40</v>
      </c>
      <c r="AE1872" s="1056">
        <f t="shared" si="1077"/>
        <v>0</v>
      </c>
      <c r="AF1872" s="1056">
        <f t="shared" si="1077"/>
        <v>0</v>
      </c>
      <c r="AG1872" s="1056">
        <f t="shared" si="1077"/>
        <v>40</v>
      </c>
      <c r="AH1872" s="1056">
        <f t="shared" si="1077"/>
        <v>0</v>
      </c>
      <c r="AI1872" s="1056">
        <f t="shared" si="1077"/>
        <v>40</v>
      </c>
      <c r="AJ1872" s="1056">
        <f t="shared" si="1077"/>
        <v>0</v>
      </c>
      <c r="AK1872" s="1056">
        <f t="shared" si="1077"/>
        <v>0</v>
      </c>
      <c r="AL1872" s="1056">
        <f t="shared" si="1077"/>
        <v>0</v>
      </c>
      <c r="AM1872" s="1056">
        <f t="shared" si="1077"/>
        <v>0</v>
      </c>
      <c r="AN1872" s="1056">
        <f t="shared" si="1077"/>
        <v>36</v>
      </c>
      <c r="AO1872" s="1056">
        <f t="shared" si="1077"/>
        <v>36</v>
      </c>
      <c r="AP1872" s="1056">
        <f t="shared" si="1077"/>
        <v>0</v>
      </c>
      <c r="AQ1872" s="1056">
        <f t="shared" si="1077"/>
        <v>0</v>
      </c>
      <c r="AR1872" s="1056">
        <f t="shared" si="1077"/>
        <v>36</v>
      </c>
      <c r="AS1872" s="1056">
        <f t="shared" si="1077"/>
        <v>0</v>
      </c>
      <c r="AT1872" s="1056">
        <f t="shared" si="1077"/>
        <v>0</v>
      </c>
      <c r="AU1872" s="1056">
        <f t="shared" si="1077"/>
        <v>0</v>
      </c>
      <c r="AV1872" s="1056">
        <f t="shared" si="1077"/>
        <v>36</v>
      </c>
      <c r="AW1872" s="1056">
        <f t="shared" si="1077"/>
        <v>0</v>
      </c>
      <c r="AX1872" s="1056">
        <f t="shared" si="1077"/>
        <v>0</v>
      </c>
      <c r="AY1872" s="1056">
        <f t="shared" si="1077"/>
        <v>0</v>
      </c>
    </row>
    <row r="1873" spans="2:52" ht="33.75" hidden="1" customHeight="1" x14ac:dyDescent="0.2">
      <c r="B1873" s="1896" t="s">
        <v>412</v>
      </c>
      <c r="C1873" s="1897"/>
      <c r="D1873" s="424">
        <f>SUM(D1864:D1872)</f>
        <v>311</v>
      </c>
      <c r="E1873" s="424">
        <f t="shared" ref="E1873:AA1873" si="1078">SUM(E1864:E1872)</f>
        <v>292</v>
      </c>
      <c r="F1873" s="424">
        <f t="shared" si="1078"/>
        <v>18</v>
      </c>
      <c r="G1873" s="424">
        <f t="shared" si="1078"/>
        <v>0</v>
      </c>
      <c r="H1873" s="424">
        <f t="shared" si="1078"/>
        <v>313</v>
      </c>
      <c r="I1873" s="424">
        <f t="shared" si="1078"/>
        <v>18</v>
      </c>
      <c r="J1873" s="424">
        <f t="shared" si="1078"/>
        <v>286</v>
      </c>
      <c r="K1873" s="424">
        <f t="shared" si="1078"/>
        <v>0</v>
      </c>
      <c r="L1873" s="424">
        <f t="shared" si="1078"/>
        <v>49</v>
      </c>
      <c r="M1873" s="424">
        <f t="shared" si="1078"/>
        <v>1</v>
      </c>
      <c r="N1873" s="424">
        <f t="shared" si="1078"/>
        <v>73</v>
      </c>
      <c r="O1873" s="424">
        <f t="shared" si="1078"/>
        <v>238</v>
      </c>
      <c r="P1873" s="424">
        <f t="shared" si="1078"/>
        <v>225</v>
      </c>
      <c r="Q1873" s="424">
        <f t="shared" si="1078"/>
        <v>0</v>
      </c>
      <c r="R1873" s="424">
        <f t="shared" si="1078"/>
        <v>96</v>
      </c>
      <c r="S1873" s="424">
        <f t="shared" si="1078"/>
        <v>230</v>
      </c>
      <c r="T1873" s="424">
        <f t="shared" si="1078"/>
        <v>0</v>
      </c>
      <c r="U1873" s="424">
        <f t="shared" si="1078"/>
        <v>27</v>
      </c>
      <c r="V1873" s="424">
        <f t="shared" si="1078"/>
        <v>69</v>
      </c>
      <c r="W1873" s="424">
        <f t="shared" si="1078"/>
        <v>225</v>
      </c>
      <c r="X1873" s="424">
        <f t="shared" si="1078"/>
        <v>0</v>
      </c>
      <c r="Y1873" s="424">
        <f t="shared" si="1078"/>
        <v>27</v>
      </c>
      <c r="Z1873" s="424">
        <f t="shared" si="1078"/>
        <v>69</v>
      </c>
      <c r="AA1873" s="424">
        <f t="shared" si="1078"/>
        <v>2567</v>
      </c>
      <c r="AB1873" s="573"/>
      <c r="AC1873" s="1057">
        <f>SUM(AC1864:AC1872)</f>
        <v>75</v>
      </c>
      <c r="AD1873" s="1057">
        <f t="shared" ref="AD1873:AY1873" si="1079">SUM(AD1864:AD1872)</f>
        <v>75</v>
      </c>
      <c r="AE1873" s="1057">
        <f t="shared" si="1079"/>
        <v>0</v>
      </c>
      <c r="AF1873" s="1057">
        <f t="shared" si="1079"/>
        <v>0</v>
      </c>
      <c r="AG1873" s="1057">
        <f t="shared" si="1079"/>
        <v>75</v>
      </c>
      <c r="AH1873" s="1057">
        <f t="shared" si="1079"/>
        <v>0</v>
      </c>
      <c r="AI1873" s="1057">
        <f t="shared" si="1079"/>
        <v>74</v>
      </c>
      <c r="AJ1873" s="1057">
        <f t="shared" si="1079"/>
        <v>0</v>
      </c>
      <c r="AK1873" s="1057">
        <f t="shared" si="1079"/>
        <v>1</v>
      </c>
      <c r="AL1873" s="1057">
        <f t="shared" si="1079"/>
        <v>0</v>
      </c>
      <c r="AM1873" s="1057">
        <f t="shared" si="1079"/>
        <v>21</v>
      </c>
      <c r="AN1873" s="1057">
        <f t="shared" si="1079"/>
        <v>50</v>
      </c>
      <c r="AO1873" s="1057">
        <f t="shared" si="1079"/>
        <v>70</v>
      </c>
      <c r="AP1873" s="1057">
        <f t="shared" si="1079"/>
        <v>0</v>
      </c>
      <c r="AQ1873" s="1057">
        <f t="shared" si="1079"/>
        <v>10</v>
      </c>
      <c r="AR1873" s="1057">
        <f t="shared" si="1079"/>
        <v>70</v>
      </c>
      <c r="AS1873" s="1057">
        <f t="shared" si="1079"/>
        <v>0</v>
      </c>
      <c r="AT1873" s="1057">
        <f t="shared" si="1079"/>
        <v>9</v>
      </c>
      <c r="AU1873" s="1057">
        <f t="shared" si="1079"/>
        <v>1</v>
      </c>
      <c r="AV1873" s="1057">
        <f t="shared" si="1079"/>
        <v>70</v>
      </c>
      <c r="AW1873" s="1057">
        <f t="shared" si="1079"/>
        <v>0</v>
      </c>
      <c r="AX1873" s="1057">
        <f t="shared" si="1079"/>
        <v>9</v>
      </c>
      <c r="AY1873" s="1057">
        <f t="shared" si="1079"/>
        <v>1</v>
      </c>
      <c r="AZ1873" s="881"/>
    </row>
    <row r="1874" spans="2:52" ht="12" hidden="1" customHeight="1" x14ac:dyDescent="0.2"/>
    <row r="1875" spans="2:52" ht="12" hidden="1" customHeight="1" x14ac:dyDescent="0.2"/>
    <row r="1876" spans="2:52" ht="25.5" hidden="1" customHeight="1" x14ac:dyDescent="0.2">
      <c r="B1876" s="791" t="s">
        <v>1173</v>
      </c>
      <c r="C1876" s="89"/>
      <c r="D1876" s="99" t="s">
        <v>1164</v>
      </c>
      <c r="E1876" s="99" t="s">
        <v>1165</v>
      </c>
      <c r="F1876" s="99" t="s">
        <v>1166</v>
      </c>
      <c r="G1876" s="99" t="s">
        <v>1167</v>
      </c>
      <c r="H1876" s="99" t="s">
        <v>1168</v>
      </c>
      <c r="I1876" s="99" t="s">
        <v>1169</v>
      </c>
      <c r="J1876" s="99" t="s">
        <v>1170</v>
      </c>
      <c r="K1876" s="99" t="s">
        <v>1171</v>
      </c>
    </row>
    <row r="1877" spans="2:52" ht="45.75" hidden="1" customHeight="1" x14ac:dyDescent="0.2">
      <c r="B1877" s="83" t="s">
        <v>410</v>
      </c>
      <c r="C1877" s="782" t="s">
        <v>1175</v>
      </c>
      <c r="D1877" s="1044" t="s">
        <v>55</v>
      </c>
      <c r="E1877" s="1044" t="s">
        <v>57</v>
      </c>
      <c r="F1877" s="1044" t="s">
        <v>58</v>
      </c>
      <c r="G1877" s="1044" t="s">
        <v>1172</v>
      </c>
      <c r="H1877" s="1044" t="s">
        <v>77</v>
      </c>
      <c r="I1877" s="1044" t="s">
        <v>62</v>
      </c>
      <c r="J1877" s="1044" t="s">
        <v>63</v>
      </c>
      <c r="K1877" s="1044" t="s">
        <v>64</v>
      </c>
      <c r="L1877" s="783" t="s">
        <v>412</v>
      </c>
      <c r="AC1877" s="1044" t="s">
        <v>55</v>
      </c>
      <c r="AD1877" s="1044" t="s">
        <v>57</v>
      </c>
      <c r="AE1877" s="1044" t="s">
        <v>58</v>
      </c>
      <c r="AF1877" s="1044" t="s">
        <v>1172</v>
      </c>
      <c r="AG1877" s="1044" t="s">
        <v>77</v>
      </c>
      <c r="AH1877" s="1044" t="s">
        <v>62</v>
      </c>
      <c r="AI1877" s="1044" t="s">
        <v>63</v>
      </c>
      <c r="AJ1877" s="1044" t="s">
        <v>64</v>
      </c>
    </row>
    <row r="1878" spans="2:52" ht="33.75" hidden="1" customHeight="1" x14ac:dyDescent="0.2">
      <c r="B1878" s="1619"/>
      <c r="C1878" s="1616">
        <v>45281</v>
      </c>
      <c r="D1878" s="1617">
        <v>16</v>
      </c>
      <c r="E1878" s="1617">
        <v>16</v>
      </c>
      <c r="F1878" s="1617">
        <v>16</v>
      </c>
      <c r="G1878" s="1617">
        <v>16</v>
      </c>
      <c r="H1878" s="1617">
        <v>16</v>
      </c>
      <c r="I1878" s="1617">
        <v>16</v>
      </c>
      <c r="J1878" s="1617">
        <v>16</v>
      </c>
      <c r="K1878" s="1617">
        <v>16</v>
      </c>
      <c r="L1878" s="1618">
        <f>SUM(D1878:K1878)</f>
        <v>128</v>
      </c>
      <c r="AC1878" s="793">
        <f t="shared" ref="AC1878:AC1883" si="1080">D1878-D1851</f>
        <v>0</v>
      </c>
      <c r="AD1878" s="793">
        <f t="shared" ref="AD1878:AJ1878" si="1081">E1878-E1851</f>
        <v>0</v>
      </c>
      <c r="AE1878" s="793">
        <f t="shared" si="1081"/>
        <v>0</v>
      </c>
      <c r="AF1878" s="793">
        <f t="shared" si="1081"/>
        <v>0</v>
      </c>
      <c r="AG1878" s="793">
        <f t="shared" si="1081"/>
        <v>0</v>
      </c>
      <c r="AH1878" s="793">
        <f t="shared" si="1081"/>
        <v>0</v>
      </c>
      <c r="AI1878" s="793">
        <f t="shared" si="1081"/>
        <v>0</v>
      </c>
      <c r="AJ1878" s="793">
        <f t="shared" si="1081"/>
        <v>0</v>
      </c>
    </row>
    <row r="1879" spans="2:52" ht="33.75" hidden="1" customHeight="1" x14ac:dyDescent="0.2">
      <c r="B1879" s="1006"/>
      <c r="C1879" s="1572">
        <v>45299</v>
      </c>
      <c r="D1879" s="937">
        <v>10</v>
      </c>
      <c r="E1879" s="937">
        <v>10</v>
      </c>
      <c r="F1879" s="937">
        <v>10</v>
      </c>
      <c r="G1879" s="937">
        <v>10</v>
      </c>
      <c r="H1879" s="937">
        <v>10</v>
      </c>
      <c r="I1879" s="937">
        <v>10</v>
      </c>
      <c r="J1879" s="937">
        <v>10</v>
      </c>
      <c r="K1879" s="937">
        <v>10</v>
      </c>
      <c r="L1879" s="1046">
        <f t="shared" ref="L1879:L1886" si="1082">SUM(D1879:K1879)</f>
        <v>80</v>
      </c>
      <c r="M1879" s="1576"/>
      <c r="AB1879" s="540"/>
      <c r="AC1879" s="793">
        <f t="shared" si="1080"/>
        <v>0</v>
      </c>
      <c r="AD1879" s="793">
        <f t="shared" ref="AD1879:AJ1879" si="1083">E1879-E1852</f>
        <v>0</v>
      </c>
      <c r="AE1879" s="793">
        <f t="shared" si="1083"/>
        <v>0</v>
      </c>
      <c r="AF1879" s="793">
        <f t="shared" si="1083"/>
        <v>0</v>
      </c>
      <c r="AG1879" s="793">
        <f t="shared" si="1083"/>
        <v>0</v>
      </c>
      <c r="AH1879" s="793">
        <f t="shared" si="1083"/>
        <v>0</v>
      </c>
      <c r="AI1879" s="793">
        <f t="shared" si="1083"/>
        <v>0</v>
      </c>
      <c r="AJ1879" s="793">
        <f t="shared" si="1083"/>
        <v>0</v>
      </c>
    </row>
    <row r="1880" spans="2:52" ht="33.75" hidden="1" customHeight="1" x14ac:dyDescent="0.2">
      <c r="B1880" s="1006"/>
      <c r="C1880" s="1572">
        <v>45307</v>
      </c>
      <c r="D1880" s="937">
        <v>12</v>
      </c>
      <c r="E1880" s="937">
        <v>12</v>
      </c>
      <c r="F1880" s="937">
        <v>12</v>
      </c>
      <c r="G1880" s="937">
        <v>12</v>
      </c>
      <c r="H1880" s="937">
        <v>12</v>
      </c>
      <c r="I1880" s="937">
        <v>12</v>
      </c>
      <c r="J1880" s="937">
        <v>12</v>
      </c>
      <c r="K1880" s="937">
        <v>12</v>
      </c>
      <c r="L1880" s="1046">
        <f t="shared" si="1082"/>
        <v>96</v>
      </c>
      <c r="M1880" s="1576"/>
      <c r="AC1880" s="793">
        <f t="shared" si="1080"/>
        <v>0</v>
      </c>
      <c r="AD1880" s="793">
        <f t="shared" ref="AD1880:AJ1880" si="1084">E1880-E1853</f>
        <v>0</v>
      </c>
      <c r="AE1880" s="793">
        <f t="shared" si="1084"/>
        <v>0</v>
      </c>
      <c r="AF1880" s="793">
        <f t="shared" si="1084"/>
        <v>0</v>
      </c>
      <c r="AG1880" s="793">
        <f t="shared" si="1084"/>
        <v>0</v>
      </c>
      <c r="AH1880" s="793">
        <f t="shared" si="1084"/>
        <v>0</v>
      </c>
      <c r="AI1880" s="793">
        <f t="shared" si="1084"/>
        <v>0</v>
      </c>
      <c r="AJ1880" s="793">
        <f t="shared" si="1084"/>
        <v>0</v>
      </c>
    </row>
    <row r="1881" spans="2:52" ht="33.75" hidden="1" customHeight="1" x14ac:dyDescent="0.2">
      <c r="B1881" s="787"/>
      <c r="C1881" s="888">
        <v>45315</v>
      </c>
      <c r="D1881" s="937">
        <v>14</v>
      </c>
      <c r="E1881" s="937">
        <v>14</v>
      </c>
      <c r="F1881" s="937">
        <v>14</v>
      </c>
      <c r="G1881" s="937">
        <v>14</v>
      </c>
      <c r="H1881" s="937">
        <v>14</v>
      </c>
      <c r="I1881" s="937">
        <v>14</v>
      </c>
      <c r="J1881" s="937">
        <v>14</v>
      </c>
      <c r="K1881" s="937">
        <v>14</v>
      </c>
      <c r="L1881" s="1046">
        <f t="shared" si="1082"/>
        <v>112</v>
      </c>
      <c r="AB1881" s="540"/>
      <c r="AC1881" s="793">
        <f t="shared" si="1080"/>
        <v>0</v>
      </c>
      <c r="AD1881" s="793">
        <f t="shared" ref="AD1881:AJ1881" si="1085">E1881-E1854</f>
        <v>0</v>
      </c>
      <c r="AE1881" s="793">
        <f t="shared" si="1085"/>
        <v>0</v>
      </c>
      <c r="AF1881" s="793">
        <f t="shared" si="1085"/>
        <v>0</v>
      </c>
      <c r="AG1881" s="793">
        <f t="shared" si="1085"/>
        <v>0</v>
      </c>
      <c r="AH1881" s="793">
        <f t="shared" si="1085"/>
        <v>0</v>
      </c>
      <c r="AI1881" s="793">
        <f t="shared" si="1085"/>
        <v>0</v>
      </c>
      <c r="AJ1881" s="793">
        <f t="shared" si="1085"/>
        <v>0</v>
      </c>
    </row>
    <row r="1882" spans="2:52" ht="33.75" hidden="1" customHeight="1" x14ac:dyDescent="0.2">
      <c r="B1882" s="787"/>
      <c r="C1882" s="888">
        <v>45324</v>
      </c>
      <c r="D1882" s="937">
        <v>6</v>
      </c>
      <c r="E1882" s="937">
        <v>6</v>
      </c>
      <c r="F1882" s="937">
        <v>6</v>
      </c>
      <c r="G1882" s="937">
        <v>6</v>
      </c>
      <c r="H1882" s="937">
        <v>6</v>
      </c>
      <c r="I1882" s="937">
        <v>6</v>
      </c>
      <c r="J1882" s="937">
        <v>6</v>
      </c>
      <c r="K1882" s="937">
        <v>6</v>
      </c>
      <c r="L1882" s="1046">
        <f t="shared" si="1082"/>
        <v>48</v>
      </c>
      <c r="AB1882" s="540"/>
      <c r="AC1882" s="793">
        <f t="shared" si="1080"/>
        <v>0</v>
      </c>
      <c r="AD1882" s="793">
        <f t="shared" ref="AD1882:AJ1882" si="1086">E1882-E1855</f>
        <v>0</v>
      </c>
      <c r="AE1882" s="793">
        <f t="shared" si="1086"/>
        <v>0</v>
      </c>
      <c r="AF1882" s="793">
        <f t="shared" si="1086"/>
        <v>0</v>
      </c>
      <c r="AG1882" s="793">
        <f t="shared" si="1086"/>
        <v>0</v>
      </c>
      <c r="AH1882" s="793">
        <f t="shared" si="1086"/>
        <v>0</v>
      </c>
      <c r="AI1882" s="793">
        <f t="shared" si="1086"/>
        <v>0</v>
      </c>
      <c r="AJ1882" s="793">
        <f t="shared" si="1086"/>
        <v>0</v>
      </c>
    </row>
    <row r="1883" spans="2:52" ht="33.75" hidden="1" customHeight="1" x14ac:dyDescent="0.2">
      <c r="B1883" s="787"/>
      <c r="C1883" s="888">
        <v>45335</v>
      </c>
      <c r="D1883" s="937">
        <v>17</v>
      </c>
      <c r="E1883" s="937">
        <v>17</v>
      </c>
      <c r="F1883" s="937">
        <v>17</v>
      </c>
      <c r="G1883" s="937">
        <v>17</v>
      </c>
      <c r="H1883" s="937">
        <v>17</v>
      </c>
      <c r="I1883" s="937">
        <v>17</v>
      </c>
      <c r="J1883" s="937">
        <v>17</v>
      </c>
      <c r="K1883" s="937">
        <v>18</v>
      </c>
      <c r="L1883" s="1046">
        <f t="shared" si="1082"/>
        <v>137</v>
      </c>
      <c r="AB1883" s="540" t="s">
        <v>634</v>
      </c>
      <c r="AC1883" s="793">
        <f t="shared" si="1080"/>
        <v>16</v>
      </c>
      <c r="AD1883" s="793">
        <f t="shared" ref="AD1883:AJ1883" si="1087">E1883-E1856</f>
        <v>16</v>
      </c>
      <c r="AE1883" s="793">
        <f t="shared" si="1087"/>
        <v>16</v>
      </c>
      <c r="AF1883" s="793">
        <f t="shared" si="1087"/>
        <v>16</v>
      </c>
      <c r="AG1883" s="793">
        <f t="shared" si="1087"/>
        <v>16</v>
      </c>
      <c r="AH1883" s="793">
        <f t="shared" si="1087"/>
        <v>16</v>
      </c>
      <c r="AI1883" s="793">
        <f t="shared" si="1087"/>
        <v>16</v>
      </c>
      <c r="AJ1883" s="793">
        <f t="shared" si="1087"/>
        <v>17</v>
      </c>
    </row>
    <row r="1884" spans="2:52" ht="33.75" hidden="1" customHeight="1" x14ac:dyDescent="0.2">
      <c r="B1884" s="787"/>
      <c r="C1884" s="888">
        <v>45343</v>
      </c>
      <c r="D1884" s="937">
        <v>24</v>
      </c>
      <c r="E1884" s="937">
        <v>24</v>
      </c>
      <c r="F1884" s="937">
        <v>24</v>
      </c>
      <c r="G1884" s="937">
        <v>24</v>
      </c>
      <c r="H1884" s="937">
        <v>24</v>
      </c>
      <c r="I1884" s="937">
        <v>24</v>
      </c>
      <c r="J1884" s="937">
        <v>24</v>
      </c>
      <c r="K1884" s="937">
        <v>24</v>
      </c>
      <c r="L1884" s="1046">
        <f t="shared" si="1082"/>
        <v>192</v>
      </c>
      <c r="AB1884" s="540" t="s">
        <v>715</v>
      </c>
      <c r="AC1884" s="793">
        <f>D1884</f>
        <v>24</v>
      </c>
      <c r="AD1884" s="793">
        <f t="shared" ref="AD1884:AJ1886" si="1088">E1884</f>
        <v>24</v>
      </c>
      <c r="AE1884" s="793">
        <f t="shared" si="1088"/>
        <v>24</v>
      </c>
      <c r="AF1884" s="793">
        <f t="shared" si="1088"/>
        <v>24</v>
      </c>
      <c r="AG1884" s="793">
        <f t="shared" si="1088"/>
        <v>24</v>
      </c>
      <c r="AH1884" s="793">
        <f t="shared" si="1088"/>
        <v>24</v>
      </c>
      <c r="AI1884" s="793">
        <f t="shared" si="1088"/>
        <v>24</v>
      </c>
      <c r="AJ1884" s="793">
        <f t="shared" si="1088"/>
        <v>24</v>
      </c>
    </row>
    <row r="1885" spans="2:52" ht="33.75" hidden="1" customHeight="1" x14ac:dyDescent="0.2">
      <c r="B1885" s="845"/>
      <c r="C1885" s="1055">
        <v>45352</v>
      </c>
      <c r="D1885" s="937">
        <v>23</v>
      </c>
      <c r="E1885" s="937">
        <v>23</v>
      </c>
      <c r="F1885" s="937">
        <v>23</v>
      </c>
      <c r="G1885" s="937">
        <v>23</v>
      </c>
      <c r="H1885" s="937">
        <v>23</v>
      </c>
      <c r="I1885" s="937">
        <v>23</v>
      </c>
      <c r="J1885" s="937">
        <v>23</v>
      </c>
      <c r="K1885" s="937">
        <v>23</v>
      </c>
      <c r="L1885" s="1046">
        <f t="shared" si="1082"/>
        <v>184</v>
      </c>
      <c r="AB1885" s="540" t="s">
        <v>715</v>
      </c>
      <c r="AC1885" s="793">
        <f>D1885</f>
        <v>23</v>
      </c>
      <c r="AD1885" s="793">
        <f t="shared" si="1088"/>
        <v>23</v>
      </c>
      <c r="AE1885" s="793">
        <f t="shared" si="1088"/>
        <v>23</v>
      </c>
      <c r="AF1885" s="793">
        <f t="shared" si="1088"/>
        <v>23</v>
      </c>
      <c r="AG1885" s="793">
        <f t="shared" si="1088"/>
        <v>23</v>
      </c>
      <c r="AH1885" s="793">
        <f t="shared" si="1088"/>
        <v>23</v>
      </c>
      <c r="AI1885" s="793">
        <f t="shared" si="1088"/>
        <v>23</v>
      </c>
      <c r="AJ1885" s="793">
        <f t="shared" si="1088"/>
        <v>23</v>
      </c>
    </row>
    <row r="1886" spans="2:52" ht="33.75" hidden="1" customHeight="1" x14ac:dyDescent="0.2">
      <c r="B1886" s="845"/>
      <c r="C1886" s="1055">
        <v>44996</v>
      </c>
      <c r="D1886" s="937">
        <v>8</v>
      </c>
      <c r="E1886" s="937">
        <v>8</v>
      </c>
      <c r="F1886" s="937">
        <v>8</v>
      </c>
      <c r="G1886" s="937">
        <v>8</v>
      </c>
      <c r="H1886" s="937">
        <v>8</v>
      </c>
      <c r="I1886" s="937">
        <v>8</v>
      </c>
      <c r="J1886" s="937">
        <v>8</v>
      </c>
      <c r="K1886" s="937">
        <v>8</v>
      </c>
      <c r="L1886" s="1046">
        <f t="shared" si="1082"/>
        <v>64</v>
      </c>
      <c r="AB1886" s="540" t="s">
        <v>715</v>
      </c>
      <c r="AC1886" s="793">
        <f>D1886</f>
        <v>8</v>
      </c>
      <c r="AD1886" s="793">
        <f t="shared" si="1088"/>
        <v>8</v>
      </c>
      <c r="AE1886" s="793">
        <f t="shared" si="1088"/>
        <v>8</v>
      </c>
      <c r="AF1886" s="793">
        <f t="shared" si="1088"/>
        <v>8</v>
      </c>
      <c r="AG1886" s="793">
        <f t="shared" si="1088"/>
        <v>8</v>
      </c>
      <c r="AH1886" s="793">
        <f t="shared" si="1088"/>
        <v>8</v>
      </c>
      <c r="AI1886" s="793">
        <f t="shared" si="1088"/>
        <v>8</v>
      </c>
      <c r="AJ1886" s="793">
        <f t="shared" si="1088"/>
        <v>8</v>
      </c>
    </row>
    <row r="1887" spans="2:52" ht="33.75" hidden="1" customHeight="1" x14ac:dyDescent="0.2">
      <c r="B1887" s="1896" t="s">
        <v>412</v>
      </c>
      <c r="C1887" s="1897"/>
      <c r="D1887" s="1048">
        <f t="shared" ref="D1887:L1887" si="1089">SUM(D1878:D1886)</f>
        <v>130</v>
      </c>
      <c r="E1887" s="1048">
        <f t="shared" si="1089"/>
        <v>130</v>
      </c>
      <c r="F1887" s="1048">
        <f t="shared" si="1089"/>
        <v>130</v>
      </c>
      <c r="G1887" s="1048">
        <f t="shared" si="1089"/>
        <v>130</v>
      </c>
      <c r="H1887" s="1048">
        <f t="shared" si="1089"/>
        <v>130</v>
      </c>
      <c r="I1887" s="1048">
        <f t="shared" si="1089"/>
        <v>130</v>
      </c>
      <c r="J1887" s="1048">
        <f t="shared" si="1089"/>
        <v>130</v>
      </c>
      <c r="K1887" s="1048">
        <f t="shared" si="1089"/>
        <v>131</v>
      </c>
      <c r="L1887" s="1048">
        <f t="shared" si="1089"/>
        <v>1041</v>
      </c>
      <c r="AC1887" s="852">
        <f t="shared" ref="AC1887:AJ1887" si="1090">SUM(AC1878:AC1885)</f>
        <v>63</v>
      </c>
      <c r="AD1887" s="852">
        <f t="shared" si="1090"/>
        <v>63</v>
      </c>
      <c r="AE1887" s="852">
        <f t="shared" si="1090"/>
        <v>63</v>
      </c>
      <c r="AF1887" s="852">
        <f t="shared" si="1090"/>
        <v>63</v>
      </c>
      <c r="AG1887" s="852">
        <f t="shared" si="1090"/>
        <v>63</v>
      </c>
      <c r="AH1887" s="852">
        <f t="shared" si="1090"/>
        <v>63</v>
      </c>
      <c r="AI1887" s="852">
        <f t="shared" si="1090"/>
        <v>63</v>
      </c>
      <c r="AJ1887" s="852">
        <f t="shared" si="1090"/>
        <v>64</v>
      </c>
    </row>
    <row r="1888" spans="2:52" ht="12" hidden="1" customHeight="1" x14ac:dyDescent="0.2"/>
    <row r="1889" spans="2:52" ht="12" hidden="1" customHeight="1" x14ac:dyDescent="0.2"/>
    <row r="1890" spans="2:52" ht="28.2" hidden="1" x14ac:dyDescent="0.2">
      <c r="B1890" s="726" t="s">
        <v>1603</v>
      </c>
      <c r="I1890" s="654"/>
      <c r="AB1890" s="654"/>
    </row>
    <row r="1891" spans="2:52" ht="12" hidden="1" customHeight="1" x14ac:dyDescent="0.2">
      <c r="AB1891" s="541"/>
    </row>
    <row r="1892" spans="2:52" ht="25.8" hidden="1" x14ac:dyDescent="0.2">
      <c r="B1892" s="792" t="s">
        <v>413</v>
      </c>
      <c r="C1892" s="89"/>
      <c r="D1892" s="1004" t="s">
        <v>414</v>
      </c>
      <c r="E1892" s="1004" t="s">
        <v>6</v>
      </c>
      <c r="F1892" s="1004" t="s">
        <v>262</v>
      </c>
      <c r="G1892" s="1004" t="s">
        <v>435</v>
      </c>
      <c r="H1892" s="1004" t="s">
        <v>7</v>
      </c>
      <c r="I1892" s="1004" t="s">
        <v>8</v>
      </c>
      <c r="J1892" s="1005" t="s">
        <v>22</v>
      </c>
      <c r="K1892" s="1004" t="s">
        <v>23</v>
      </c>
      <c r="L1892" s="1004" t="s">
        <v>24</v>
      </c>
      <c r="M1892" s="1004" t="s">
        <v>9</v>
      </c>
      <c r="N1892" s="1004" t="s">
        <v>415</v>
      </c>
      <c r="O1892" s="1004" t="s">
        <v>20</v>
      </c>
      <c r="P1892" s="1004" t="s">
        <v>10</v>
      </c>
      <c r="Q1892" s="1004" t="s">
        <v>436</v>
      </c>
      <c r="R1892" s="1004" t="s">
        <v>12</v>
      </c>
      <c r="S1892" s="1004" t="s">
        <v>11</v>
      </c>
      <c r="T1892" s="1004" t="s">
        <v>437</v>
      </c>
      <c r="U1892" s="1004" t="s">
        <v>13</v>
      </c>
      <c r="V1892" s="1004" t="s">
        <v>14</v>
      </c>
      <c r="W1892" s="1004" t="s">
        <v>416</v>
      </c>
      <c r="X1892" s="1004" t="s">
        <v>1064</v>
      </c>
      <c r="Y1892" s="1004" t="s">
        <v>15</v>
      </c>
      <c r="Z1892" s="1004" t="s">
        <v>16</v>
      </c>
      <c r="AA1892" s="87"/>
      <c r="AB1892" s="540"/>
      <c r="AC1892" s="790" t="s">
        <v>409</v>
      </c>
      <c r="AD1892" s="81"/>
      <c r="AE1892" s="81"/>
      <c r="AF1892" s="81"/>
      <c r="AG1892" s="81"/>
      <c r="AH1892" s="81"/>
      <c r="AI1892" s="81"/>
      <c r="AJ1892" s="81"/>
      <c r="AK1892" s="81"/>
      <c r="AL1892" s="81"/>
      <c r="AM1892" s="81"/>
      <c r="AN1892" s="81"/>
      <c r="AO1892" s="81"/>
      <c r="AP1892" s="81"/>
      <c r="AQ1892" s="81"/>
      <c r="AR1892" s="81"/>
      <c r="AS1892" s="81"/>
      <c r="AT1892" s="81"/>
      <c r="AU1892" s="81"/>
      <c r="AV1892" s="81"/>
    </row>
    <row r="1893" spans="2:52" ht="53.25" hidden="1" customHeight="1" x14ac:dyDescent="0.2">
      <c r="B1893" s="83" t="s">
        <v>410</v>
      </c>
      <c r="C1893" s="83" t="s">
        <v>1174</v>
      </c>
      <c r="D1893" s="1039" t="s">
        <v>1066</v>
      </c>
      <c r="E1893" s="1040" t="s">
        <v>57</v>
      </c>
      <c r="F1893" s="1041" t="s">
        <v>263</v>
      </c>
      <c r="G1893" s="1042" t="s">
        <v>340</v>
      </c>
      <c r="H1893" s="1040" t="s">
        <v>58</v>
      </c>
      <c r="I1893" s="1042" t="s">
        <v>59</v>
      </c>
      <c r="J1893" s="1043" t="s">
        <v>79</v>
      </c>
      <c r="K1893" s="1041" t="s">
        <v>80</v>
      </c>
      <c r="L1893" s="1042" t="s">
        <v>81</v>
      </c>
      <c r="M1893" s="1040" t="s">
        <v>60</v>
      </c>
      <c r="N1893" s="1042" t="s">
        <v>61</v>
      </c>
      <c r="O1893" s="1039" t="s">
        <v>77</v>
      </c>
      <c r="P1893" s="1040" t="s">
        <v>62</v>
      </c>
      <c r="Q1893" s="1041" t="s">
        <v>349</v>
      </c>
      <c r="R1893" s="1042" t="s">
        <v>65</v>
      </c>
      <c r="S1893" s="1040" t="s">
        <v>63</v>
      </c>
      <c r="T1893" s="1041" t="s">
        <v>350</v>
      </c>
      <c r="U1893" s="1041" t="s">
        <v>66</v>
      </c>
      <c r="V1893" s="1042" t="s">
        <v>67</v>
      </c>
      <c r="W1893" s="1040" t="s">
        <v>64</v>
      </c>
      <c r="X1893" s="1041" t="s">
        <v>351</v>
      </c>
      <c r="Y1893" s="1041" t="s">
        <v>68</v>
      </c>
      <c r="Z1893" s="1042" t="s">
        <v>69</v>
      </c>
      <c r="AA1893" s="784" t="s">
        <v>412</v>
      </c>
      <c r="AB1893" s="188"/>
      <c r="AC1893" s="1039" t="s">
        <v>1066</v>
      </c>
      <c r="AD1893" s="1040" t="s">
        <v>57</v>
      </c>
      <c r="AE1893" s="1041" t="s">
        <v>263</v>
      </c>
      <c r="AF1893" s="1042" t="s">
        <v>340</v>
      </c>
      <c r="AG1893" s="1040" t="s">
        <v>58</v>
      </c>
      <c r="AH1893" s="1042" t="s">
        <v>59</v>
      </c>
      <c r="AI1893" s="1043" t="s">
        <v>79</v>
      </c>
      <c r="AJ1893" s="1041" t="s">
        <v>80</v>
      </c>
      <c r="AK1893" s="1042" t="s">
        <v>81</v>
      </c>
      <c r="AL1893" s="1040" t="s">
        <v>60</v>
      </c>
      <c r="AM1893" s="1042" t="s">
        <v>61</v>
      </c>
      <c r="AN1893" s="1039" t="s">
        <v>77</v>
      </c>
      <c r="AO1893" s="1040" t="s">
        <v>62</v>
      </c>
      <c r="AP1893" s="1041" t="s">
        <v>349</v>
      </c>
      <c r="AQ1893" s="1042" t="s">
        <v>65</v>
      </c>
      <c r="AR1893" s="1040" t="s">
        <v>63</v>
      </c>
      <c r="AS1893" s="1041" t="s">
        <v>350</v>
      </c>
      <c r="AT1893" s="1041" t="s">
        <v>66</v>
      </c>
      <c r="AU1893" s="1042" t="s">
        <v>67</v>
      </c>
      <c r="AV1893" s="1040" t="s">
        <v>64</v>
      </c>
      <c r="AW1893" s="1041" t="s">
        <v>351</v>
      </c>
      <c r="AX1893" s="1041" t="s">
        <v>68</v>
      </c>
      <c r="AY1893" s="1042" t="s">
        <v>69</v>
      </c>
    </row>
    <row r="1894" spans="2:52" ht="33.75" hidden="1" customHeight="1" x14ac:dyDescent="0.2">
      <c r="B1894" s="787"/>
      <c r="C1894" s="788">
        <v>45281</v>
      </c>
      <c r="D1894" s="997">
        <v>36</v>
      </c>
      <c r="E1894" s="998">
        <v>31</v>
      </c>
      <c r="F1894" s="995">
        <v>5</v>
      </c>
      <c r="G1894" s="999">
        <v>0</v>
      </c>
      <c r="H1894" s="998">
        <v>45</v>
      </c>
      <c r="I1894" s="999">
        <v>5</v>
      </c>
      <c r="J1894" s="998">
        <v>30</v>
      </c>
      <c r="K1894" s="995">
        <v>0</v>
      </c>
      <c r="L1894" s="999">
        <v>26</v>
      </c>
      <c r="M1894" s="998">
        <v>0</v>
      </c>
      <c r="N1894" s="999">
        <v>9</v>
      </c>
      <c r="O1894" s="997">
        <v>29</v>
      </c>
      <c r="P1894" s="998">
        <v>30</v>
      </c>
      <c r="Q1894" s="995">
        <v>0</v>
      </c>
      <c r="R1894" s="999">
        <v>8</v>
      </c>
      <c r="S1894" s="998">
        <v>30</v>
      </c>
      <c r="T1894" s="995">
        <v>0</v>
      </c>
      <c r="U1894" s="995">
        <v>0</v>
      </c>
      <c r="V1894" s="999">
        <v>8</v>
      </c>
      <c r="W1894" s="998">
        <v>30</v>
      </c>
      <c r="X1894" s="995">
        <v>0</v>
      </c>
      <c r="Y1894" s="995">
        <v>0</v>
      </c>
      <c r="Z1894" s="999">
        <v>8</v>
      </c>
      <c r="AA1894" s="848">
        <f>SUM(D1894:Z1894)</f>
        <v>330</v>
      </c>
      <c r="AB1894" s="540"/>
      <c r="AC1894" s="1056">
        <f t="shared" ref="AC1894:AC1902" si="1091">D1894-D1864</f>
        <v>0</v>
      </c>
      <c r="AD1894" s="1056">
        <f t="shared" ref="AD1894:AY1894" si="1092">E1894-E1864</f>
        <v>0</v>
      </c>
      <c r="AE1894" s="1056">
        <f t="shared" si="1092"/>
        <v>0</v>
      </c>
      <c r="AF1894" s="1056">
        <f t="shared" si="1092"/>
        <v>0</v>
      </c>
      <c r="AG1894" s="1056">
        <f t="shared" si="1092"/>
        <v>0</v>
      </c>
      <c r="AH1894" s="1056">
        <f t="shared" si="1092"/>
        <v>0</v>
      </c>
      <c r="AI1894" s="1056">
        <f t="shared" si="1092"/>
        <v>0</v>
      </c>
      <c r="AJ1894" s="1056">
        <f t="shared" si="1092"/>
        <v>0</v>
      </c>
      <c r="AK1894" s="1056">
        <f t="shared" si="1092"/>
        <v>0</v>
      </c>
      <c r="AL1894" s="1056">
        <f t="shared" si="1092"/>
        <v>0</v>
      </c>
      <c r="AM1894" s="1056">
        <f t="shared" si="1092"/>
        <v>0</v>
      </c>
      <c r="AN1894" s="1056">
        <f t="shared" si="1092"/>
        <v>0</v>
      </c>
      <c r="AO1894" s="1056">
        <f t="shared" si="1092"/>
        <v>0</v>
      </c>
      <c r="AP1894" s="1056">
        <f t="shared" si="1092"/>
        <v>0</v>
      </c>
      <c r="AQ1894" s="1056">
        <f t="shared" si="1092"/>
        <v>0</v>
      </c>
      <c r="AR1894" s="1056">
        <f t="shared" si="1092"/>
        <v>0</v>
      </c>
      <c r="AS1894" s="1056">
        <f t="shared" si="1092"/>
        <v>0</v>
      </c>
      <c r="AT1894" s="1056">
        <f t="shared" si="1092"/>
        <v>0</v>
      </c>
      <c r="AU1894" s="1056">
        <f t="shared" si="1092"/>
        <v>0</v>
      </c>
      <c r="AV1894" s="1056">
        <f t="shared" si="1092"/>
        <v>0</v>
      </c>
      <c r="AW1894" s="1056">
        <f t="shared" si="1092"/>
        <v>0</v>
      </c>
      <c r="AX1894" s="1056">
        <f t="shared" si="1092"/>
        <v>0</v>
      </c>
      <c r="AY1894" s="1056">
        <f t="shared" si="1092"/>
        <v>0</v>
      </c>
    </row>
    <row r="1895" spans="2:52" ht="33.75" hidden="1" customHeight="1" x14ac:dyDescent="0.2">
      <c r="B1895" s="787"/>
      <c r="C1895" s="788">
        <v>45299</v>
      </c>
      <c r="D1895" s="997">
        <v>39</v>
      </c>
      <c r="E1895" s="998">
        <v>29</v>
      </c>
      <c r="F1895" s="995">
        <v>9</v>
      </c>
      <c r="G1895" s="999">
        <v>0</v>
      </c>
      <c r="H1895" s="998">
        <v>29</v>
      </c>
      <c r="I1895" s="999">
        <v>9</v>
      </c>
      <c r="J1895" s="998">
        <v>31</v>
      </c>
      <c r="K1895" s="995">
        <v>0</v>
      </c>
      <c r="L1895" s="999">
        <v>7</v>
      </c>
      <c r="M1895" s="998">
        <v>0</v>
      </c>
      <c r="N1895" s="999">
        <v>21</v>
      </c>
      <c r="O1895" s="997">
        <v>18</v>
      </c>
      <c r="P1895" s="998">
        <v>11</v>
      </c>
      <c r="Q1895" s="995">
        <v>0</v>
      </c>
      <c r="R1895" s="999">
        <v>28</v>
      </c>
      <c r="S1895" s="998">
        <v>11</v>
      </c>
      <c r="T1895" s="995">
        <v>0</v>
      </c>
      <c r="U1895" s="995">
        <v>14</v>
      </c>
      <c r="V1895" s="999">
        <v>14</v>
      </c>
      <c r="W1895" s="998">
        <v>11</v>
      </c>
      <c r="X1895" s="995">
        <v>0</v>
      </c>
      <c r="Y1895" s="995">
        <v>14</v>
      </c>
      <c r="Z1895" s="999">
        <v>14</v>
      </c>
      <c r="AA1895" s="848">
        <f t="shared" ref="AA1895:AA1901" si="1093">SUM(D1895:Z1895)</f>
        <v>309</v>
      </c>
      <c r="AB1895" s="540"/>
      <c r="AC1895" s="1056">
        <f t="shared" si="1091"/>
        <v>0</v>
      </c>
      <c r="AD1895" s="1056">
        <f t="shared" ref="AD1895:AY1895" si="1094">E1895-E1865</f>
        <v>0</v>
      </c>
      <c r="AE1895" s="1056">
        <f t="shared" si="1094"/>
        <v>0</v>
      </c>
      <c r="AF1895" s="1056">
        <f t="shared" si="1094"/>
        <v>0</v>
      </c>
      <c r="AG1895" s="1056">
        <f t="shared" si="1094"/>
        <v>0</v>
      </c>
      <c r="AH1895" s="1056">
        <f t="shared" si="1094"/>
        <v>0</v>
      </c>
      <c r="AI1895" s="1056">
        <f t="shared" si="1094"/>
        <v>0</v>
      </c>
      <c r="AJ1895" s="1056">
        <f t="shared" si="1094"/>
        <v>0</v>
      </c>
      <c r="AK1895" s="1056">
        <f t="shared" si="1094"/>
        <v>0</v>
      </c>
      <c r="AL1895" s="1056">
        <f t="shared" si="1094"/>
        <v>0</v>
      </c>
      <c r="AM1895" s="1056">
        <f t="shared" si="1094"/>
        <v>0</v>
      </c>
      <c r="AN1895" s="1056">
        <f t="shared" si="1094"/>
        <v>0</v>
      </c>
      <c r="AO1895" s="1056">
        <f t="shared" si="1094"/>
        <v>0</v>
      </c>
      <c r="AP1895" s="1056">
        <f t="shared" si="1094"/>
        <v>0</v>
      </c>
      <c r="AQ1895" s="1056">
        <f t="shared" si="1094"/>
        <v>0</v>
      </c>
      <c r="AR1895" s="1056">
        <f t="shared" si="1094"/>
        <v>0</v>
      </c>
      <c r="AS1895" s="1056">
        <f t="shared" si="1094"/>
        <v>0</v>
      </c>
      <c r="AT1895" s="1056">
        <f t="shared" si="1094"/>
        <v>0</v>
      </c>
      <c r="AU1895" s="1056">
        <f t="shared" si="1094"/>
        <v>0</v>
      </c>
      <c r="AV1895" s="1056">
        <f t="shared" si="1094"/>
        <v>0</v>
      </c>
      <c r="AW1895" s="1056">
        <f t="shared" si="1094"/>
        <v>0</v>
      </c>
      <c r="AX1895" s="1056">
        <f t="shared" si="1094"/>
        <v>0</v>
      </c>
      <c r="AY1895" s="1056">
        <f t="shared" si="1094"/>
        <v>0</v>
      </c>
    </row>
    <row r="1896" spans="2:52" ht="33.75" hidden="1" customHeight="1" x14ac:dyDescent="0.2">
      <c r="B1896" s="787"/>
      <c r="C1896" s="788">
        <v>45307</v>
      </c>
      <c r="D1896" s="997">
        <v>37</v>
      </c>
      <c r="E1896" s="998">
        <v>37</v>
      </c>
      <c r="F1896" s="995">
        <v>0</v>
      </c>
      <c r="G1896" s="999">
        <v>0</v>
      </c>
      <c r="H1896" s="998">
        <v>37</v>
      </c>
      <c r="I1896" s="999">
        <v>0</v>
      </c>
      <c r="J1896" s="998">
        <v>35</v>
      </c>
      <c r="K1896" s="995">
        <v>0</v>
      </c>
      <c r="L1896" s="999">
        <v>2</v>
      </c>
      <c r="M1896" s="998">
        <v>1</v>
      </c>
      <c r="N1896" s="999">
        <v>3</v>
      </c>
      <c r="O1896" s="997">
        <v>30</v>
      </c>
      <c r="P1896" s="998">
        <v>6</v>
      </c>
      <c r="Q1896" s="995">
        <v>0</v>
      </c>
      <c r="R1896" s="999">
        <v>28</v>
      </c>
      <c r="S1896" s="998">
        <v>6</v>
      </c>
      <c r="T1896" s="995">
        <v>0</v>
      </c>
      <c r="U1896" s="995">
        <v>0</v>
      </c>
      <c r="V1896" s="999">
        <v>28</v>
      </c>
      <c r="W1896" s="998">
        <v>6</v>
      </c>
      <c r="X1896" s="995">
        <v>0</v>
      </c>
      <c r="Y1896" s="995">
        <v>0</v>
      </c>
      <c r="Z1896" s="999">
        <v>28</v>
      </c>
      <c r="AA1896" s="848">
        <f t="shared" si="1093"/>
        <v>284</v>
      </c>
      <c r="AB1896" s="540"/>
      <c r="AC1896" s="1056">
        <f t="shared" si="1091"/>
        <v>0</v>
      </c>
      <c r="AD1896" s="1056">
        <f t="shared" ref="AD1896:AY1896" si="1095">E1896-E1866</f>
        <v>0</v>
      </c>
      <c r="AE1896" s="1056">
        <f t="shared" si="1095"/>
        <v>0</v>
      </c>
      <c r="AF1896" s="1056">
        <f t="shared" si="1095"/>
        <v>0</v>
      </c>
      <c r="AG1896" s="1056">
        <f t="shared" si="1095"/>
        <v>0</v>
      </c>
      <c r="AH1896" s="1056">
        <f t="shared" si="1095"/>
        <v>0</v>
      </c>
      <c r="AI1896" s="1056">
        <f t="shared" si="1095"/>
        <v>0</v>
      </c>
      <c r="AJ1896" s="1056">
        <f t="shared" si="1095"/>
        <v>0</v>
      </c>
      <c r="AK1896" s="1056">
        <f t="shared" si="1095"/>
        <v>0</v>
      </c>
      <c r="AL1896" s="1056">
        <f t="shared" si="1095"/>
        <v>0</v>
      </c>
      <c r="AM1896" s="1056">
        <f t="shared" si="1095"/>
        <v>0</v>
      </c>
      <c r="AN1896" s="1056">
        <f t="shared" si="1095"/>
        <v>0</v>
      </c>
      <c r="AO1896" s="1056">
        <f t="shared" si="1095"/>
        <v>0</v>
      </c>
      <c r="AP1896" s="1056">
        <f t="shared" si="1095"/>
        <v>0</v>
      </c>
      <c r="AQ1896" s="1056">
        <f t="shared" si="1095"/>
        <v>0</v>
      </c>
      <c r="AR1896" s="1056">
        <f t="shared" si="1095"/>
        <v>0</v>
      </c>
      <c r="AS1896" s="1056">
        <f t="shared" si="1095"/>
        <v>0</v>
      </c>
      <c r="AT1896" s="1056">
        <f t="shared" si="1095"/>
        <v>0</v>
      </c>
      <c r="AU1896" s="1056">
        <f t="shared" si="1095"/>
        <v>0</v>
      </c>
      <c r="AV1896" s="1056">
        <f t="shared" si="1095"/>
        <v>0</v>
      </c>
      <c r="AW1896" s="1056">
        <f t="shared" si="1095"/>
        <v>0</v>
      </c>
      <c r="AX1896" s="1056">
        <f t="shared" si="1095"/>
        <v>0</v>
      </c>
      <c r="AY1896" s="1056">
        <f t="shared" si="1095"/>
        <v>0</v>
      </c>
    </row>
    <row r="1897" spans="2:52" ht="33.75" hidden="1" customHeight="1" x14ac:dyDescent="0.2">
      <c r="B1897" s="787"/>
      <c r="C1897" s="788">
        <v>45315</v>
      </c>
      <c r="D1897" s="997">
        <v>42</v>
      </c>
      <c r="E1897" s="998">
        <v>42</v>
      </c>
      <c r="F1897" s="995">
        <v>0</v>
      </c>
      <c r="G1897" s="999">
        <v>0</v>
      </c>
      <c r="H1897" s="998">
        <v>44</v>
      </c>
      <c r="I1897" s="999">
        <v>0</v>
      </c>
      <c r="J1897" s="998">
        <v>34</v>
      </c>
      <c r="K1897" s="995">
        <v>0</v>
      </c>
      <c r="L1897" s="999">
        <v>8</v>
      </c>
      <c r="M1897" s="998">
        <v>0</v>
      </c>
      <c r="N1897" s="999">
        <v>5</v>
      </c>
      <c r="O1897" s="997">
        <v>30</v>
      </c>
      <c r="P1897" s="998">
        <v>30</v>
      </c>
      <c r="Q1897" s="995">
        <v>0</v>
      </c>
      <c r="R1897" s="999">
        <v>5</v>
      </c>
      <c r="S1897" s="998">
        <v>30</v>
      </c>
      <c r="T1897" s="995">
        <v>0</v>
      </c>
      <c r="U1897" s="995">
        <v>0</v>
      </c>
      <c r="V1897" s="999">
        <v>5</v>
      </c>
      <c r="W1897" s="998">
        <v>30</v>
      </c>
      <c r="X1897" s="995">
        <v>0</v>
      </c>
      <c r="Y1897" s="995">
        <v>0</v>
      </c>
      <c r="Z1897" s="999">
        <v>5</v>
      </c>
      <c r="AA1897" s="848">
        <f t="shared" si="1093"/>
        <v>310</v>
      </c>
      <c r="AB1897" s="540"/>
      <c r="AC1897" s="1056">
        <f t="shared" si="1091"/>
        <v>0</v>
      </c>
      <c r="AD1897" s="1056">
        <f t="shared" ref="AD1897:AY1897" si="1096">E1897-E1867</f>
        <v>0</v>
      </c>
      <c r="AE1897" s="1056">
        <f t="shared" si="1096"/>
        <v>0</v>
      </c>
      <c r="AF1897" s="1056">
        <f t="shared" si="1096"/>
        <v>0</v>
      </c>
      <c r="AG1897" s="1056">
        <f t="shared" si="1096"/>
        <v>0</v>
      </c>
      <c r="AH1897" s="1056">
        <f t="shared" si="1096"/>
        <v>0</v>
      </c>
      <c r="AI1897" s="1056">
        <f t="shared" si="1096"/>
        <v>0</v>
      </c>
      <c r="AJ1897" s="1056">
        <f t="shared" si="1096"/>
        <v>0</v>
      </c>
      <c r="AK1897" s="1056">
        <f t="shared" si="1096"/>
        <v>0</v>
      </c>
      <c r="AL1897" s="1056">
        <f t="shared" si="1096"/>
        <v>0</v>
      </c>
      <c r="AM1897" s="1056">
        <f t="shared" si="1096"/>
        <v>0</v>
      </c>
      <c r="AN1897" s="1056">
        <f t="shared" si="1096"/>
        <v>0</v>
      </c>
      <c r="AO1897" s="1056">
        <f t="shared" si="1096"/>
        <v>0</v>
      </c>
      <c r="AP1897" s="1056">
        <f t="shared" si="1096"/>
        <v>0</v>
      </c>
      <c r="AQ1897" s="1056">
        <f t="shared" si="1096"/>
        <v>0</v>
      </c>
      <c r="AR1897" s="1056">
        <f t="shared" si="1096"/>
        <v>0</v>
      </c>
      <c r="AS1897" s="1056">
        <f t="shared" si="1096"/>
        <v>0</v>
      </c>
      <c r="AT1897" s="1056">
        <f t="shared" si="1096"/>
        <v>0</v>
      </c>
      <c r="AU1897" s="1056">
        <f t="shared" si="1096"/>
        <v>0</v>
      </c>
      <c r="AV1897" s="1056">
        <f t="shared" si="1096"/>
        <v>0</v>
      </c>
      <c r="AW1897" s="1056">
        <f t="shared" si="1096"/>
        <v>0</v>
      </c>
      <c r="AX1897" s="1056">
        <f t="shared" si="1096"/>
        <v>0</v>
      </c>
      <c r="AY1897" s="1056">
        <f t="shared" si="1096"/>
        <v>0</v>
      </c>
    </row>
    <row r="1898" spans="2:52" ht="33.75" hidden="1" customHeight="1" x14ac:dyDescent="0.2">
      <c r="B1898" s="787"/>
      <c r="C1898" s="788">
        <v>45324</v>
      </c>
      <c r="D1898" s="997">
        <v>44</v>
      </c>
      <c r="E1898" s="998">
        <v>40</v>
      </c>
      <c r="F1898" s="995">
        <v>4</v>
      </c>
      <c r="G1898" s="999">
        <v>0</v>
      </c>
      <c r="H1898" s="998">
        <v>40</v>
      </c>
      <c r="I1898" s="999">
        <v>4</v>
      </c>
      <c r="J1898" s="998">
        <v>41</v>
      </c>
      <c r="K1898" s="995">
        <v>0</v>
      </c>
      <c r="L1898" s="999">
        <v>3</v>
      </c>
      <c r="M1898" s="998">
        <v>0</v>
      </c>
      <c r="N1898" s="999">
        <v>9</v>
      </c>
      <c r="O1898" s="997">
        <v>42</v>
      </c>
      <c r="P1898" s="998">
        <v>39</v>
      </c>
      <c r="Q1898" s="995">
        <v>0</v>
      </c>
      <c r="R1898" s="999">
        <v>12</v>
      </c>
      <c r="S1898" s="998">
        <v>39</v>
      </c>
      <c r="T1898" s="995">
        <v>0</v>
      </c>
      <c r="U1898" s="995">
        <v>4</v>
      </c>
      <c r="V1898" s="999">
        <v>8</v>
      </c>
      <c r="W1898" s="998">
        <v>39</v>
      </c>
      <c r="X1898" s="995">
        <v>0</v>
      </c>
      <c r="Y1898" s="995">
        <v>4</v>
      </c>
      <c r="Z1898" s="999">
        <v>8</v>
      </c>
      <c r="AA1898" s="848">
        <f t="shared" si="1093"/>
        <v>380</v>
      </c>
      <c r="AB1898" s="540" t="s">
        <v>634</v>
      </c>
      <c r="AC1898" s="1056">
        <f t="shared" si="1091"/>
        <v>5</v>
      </c>
      <c r="AD1898" s="1056">
        <f t="shared" ref="AD1898:AY1898" si="1097">E1898-E1868</f>
        <v>5</v>
      </c>
      <c r="AE1898" s="1056">
        <f t="shared" si="1097"/>
        <v>0</v>
      </c>
      <c r="AF1898" s="1056">
        <f t="shared" si="1097"/>
        <v>0</v>
      </c>
      <c r="AG1898" s="1056">
        <f t="shared" si="1097"/>
        <v>5</v>
      </c>
      <c r="AH1898" s="1056">
        <f t="shared" si="1097"/>
        <v>0</v>
      </c>
      <c r="AI1898" s="1056">
        <f t="shared" si="1097"/>
        <v>5</v>
      </c>
      <c r="AJ1898" s="1056">
        <f t="shared" si="1097"/>
        <v>0</v>
      </c>
      <c r="AK1898" s="1056">
        <f t="shared" si="1097"/>
        <v>0</v>
      </c>
      <c r="AL1898" s="1056">
        <f t="shared" si="1097"/>
        <v>0</v>
      </c>
      <c r="AM1898" s="1056">
        <f t="shared" si="1097"/>
        <v>0</v>
      </c>
      <c r="AN1898" s="1056">
        <f t="shared" si="1097"/>
        <v>5</v>
      </c>
      <c r="AO1898" s="1056">
        <f t="shared" si="1097"/>
        <v>5</v>
      </c>
      <c r="AP1898" s="1056">
        <f t="shared" si="1097"/>
        <v>0</v>
      </c>
      <c r="AQ1898" s="1056">
        <f t="shared" si="1097"/>
        <v>0</v>
      </c>
      <c r="AR1898" s="1056">
        <f t="shared" si="1097"/>
        <v>5</v>
      </c>
      <c r="AS1898" s="1056">
        <f t="shared" si="1097"/>
        <v>0</v>
      </c>
      <c r="AT1898" s="1056">
        <f t="shared" si="1097"/>
        <v>0</v>
      </c>
      <c r="AU1898" s="1056">
        <f t="shared" si="1097"/>
        <v>0</v>
      </c>
      <c r="AV1898" s="1056">
        <f t="shared" si="1097"/>
        <v>5</v>
      </c>
      <c r="AW1898" s="1056">
        <f t="shared" si="1097"/>
        <v>0</v>
      </c>
      <c r="AX1898" s="1056">
        <f t="shared" si="1097"/>
        <v>0</v>
      </c>
      <c r="AY1898" s="1056">
        <f t="shared" si="1097"/>
        <v>0</v>
      </c>
    </row>
    <row r="1899" spans="2:52" ht="33.75" hidden="1" customHeight="1" x14ac:dyDescent="0.2">
      <c r="B1899" s="787"/>
      <c r="C1899" s="788">
        <v>45335</v>
      </c>
      <c r="D1899" s="997">
        <v>28</v>
      </c>
      <c r="E1899" s="998">
        <v>28</v>
      </c>
      <c r="F1899" s="995">
        <v>0</v>
      </c>
      <c r="G1899" s="999">
        <v>0</v>
      </c>
      <c r="H1899" s="998">
        <v>33</v>
      </c>
      <c r="I1899" s="999">
        <v>0</v>
      </c>
      <c r="J1899" s="998">
        <v>31</v>
      </c>
      <c r="K1899" s="995">
        <v>0</v>
      </c>
      <c r="L1899" s="999">
        <v>2</v>
      </c>
      <c r="M1899" s="998">
        <v>0</v>
      </c>
      <c r="N1899" s="999">
        <v>5</v>
      </c>
      <c r="O1899" s="997">
        <v>30</v>
      </c>
      <c r="P1899" s="998">
        <v>30</v>
      </c>
      <c r="Q1899" s="995">
        <v>0</v>
      </c>
      <c r="R1899" s="999">
        <v>14</v>
      </c>
      <c r="S1899" s="998">
        <v>35</v>
      </c>
      <c r="T1899" s="995">
        <v>0</v>
      </c>
      <c r="U1899" s="995">
        <v>9</v>
      </c>
      <c r="V1899" s="999">
        <v>5</v>
      </c>
      <c r="W1899" s="998">
        <v>30</v>
      </c>
      <c r="X1899" s="995">
        <v>0</v>
      </c>
      <c r="Y1899" s="995">
        <v>9</v>
      </c>
      <c r="Z1899" s="999">
        <v>5</v>
      </c>
      <c r="AA1899" s="848">
        <f t="shared" si="1093"/>
        <v>294</v>
      </c>
      <c r="AB1899" s="540"/>
      <c r="AC1899" s="1056">
        <f t="shared" si="1091"/>
        <v>0</v>
      </c>
      <c r="AD1899" s="1056">
        <f t="shared" ref="AD1899:AY1899" si="1098">E1899-E1869</f>
        <v>0</v>
      </c>
      <c r="AE1899" s="1056">
        <f t="shared" si="1098"/>
        <v>0</v>
      </c>
      <c r="AF1899" s="1056">
        <f t="shared" si="1098"/>
        <v>0</v>
      </c>
      <c r="AG1899" s="1056">
        <f t="shared" si="1098"/>
        <v>0</v>
      </c>
      <c r="AH1899" s="1056">
        <f t="shared" si="1098"/>
        <v>0</v>
      </c>
      <c r="AI1899" s="1056">
        <f t="shared" si="1098"/>
        <v>0</v>
      </c>
      <c r="AJ1899" s="1056">
        <f t="shared" si="1098"/>
        <v>0</v>
      </c>
      <c r="AK1899" s="1056">
        <f t="shared" si="1098"/>
        <v>0</v>
      </c>
      <c r="AL1899" s="1056">
        <f t="shared" si="1098"/>
        <v>0</v>
      </c>
      <c r="AM1899" s="1056">
        <f t="shared" si="1098"/>
        <v>0</v>
      </c>
      <c r="AN1899" s="1056">
        <f t="shared" si="1098"/>
        <v>0</v>
      </c>
      <c r="AO1899" s="1056">
        <f t="shared" si="1098"/>
        <v>0</v>
      </c>
      <c r="AP1899" s="1056">
        <f t="shared" si="1098"/>
        <v>0</v>
      </c>
      <c r="AQ1899" s="1056">
        <f t="shared" si="1098"/>
        <v>0</v>
      </c>
      <c r="AR1899" s="1056">
        <f t="shared" si="1098"/>
        <v>0</v>
      </c>
      <c r="AS1899" s="1056">
        <f t="shared" si="1098"/>
        <v>0</v>
      </c>
      <c r="AT1899" s="1056">
        <f t="shared" si="1098"/>
        <v>0</v>
      </c>
      <c r="AU1899" s="1056">
        <f t="shared" si="1098"/>
        <v>0</v>
      </c>
      <c r="AV1899" s="1056">
        <f t="shared" si="1098"/>
        <v>0</v>
      </c>
      <c r="AW1899" s="1056">
        <f t="shared" si="1098"/>
        <v>0</v>
      </c>
      <c r="AX1899" s="1056">
        <f t="shared" si="1098"/>
        <v>0</v>
      </c>
      <c r="AY1899" s="1056">
        <f t="shared" si="1098"/>
        <v>0</v>
      </c>
    </row>
    <row r="1900" spans="2:52" ht="33.75" hidden="1" customHeight="1" x14ac:dyDescent="0.2">
      <c r="B1900" s="787"/>
      <c r="C1900" s="788">
        <v>45343</v>
      </c>
      <c r="D1900" s="997">
        <v>29</v>
      </c>
      <c r="E1900" s="998">
        <v>29</v>
      </c>
      <c r="F1900" s="995">
        <v>0</v>
      </c>
      <c r="G1900" s="999">
        <v>0</v>
      </c>
      <c r="H1900" s="998">
        <v>29</v>
      </c>
      <c r="I1900" s="999">
        <v>0</v>
      </c>
      <c r="J1900" s="998">
        <v>29</v>
      </c>
      <c r="K1900" s="995">
        <v>0</v>
      </c>
      <c r="L1900" s="999">
        <v>0</v>
      </c>
      <c r="M1900" s="998">
        <v>0</v>
      </c>
      <c r="N1900" s="999">
        <v>6</v>
      </c>
      <c r="O1900" s="997">
        <v>24</v>
      </c>
      <c r="P1900" s="998">
        <v>30</v>
      </c>
      <c r="Q1900" s="995">
        <v>0</v>
      </c>
      <c r="R1900" s="999">
        <v>0</v>
      </c>
      <c r="S1900" s="998">
        <v>30</v>
      </c>
      <c r="T1900" s="995">
        <v>0</v>
      </c>
      <c r="U1900" s="995">
        <v>0</v>
      </c>
      <c r="V1900" s="999">
        <v>0</v>
      </c>
      <c r="W1900" s="998">
        <v>30</v>
      </c>
      <c r="X1900" s="995">
        <v>0</v>
      </c>
      <c r="Y1900" s="995">
        <v>0</v>
      </c>
      <c r="Z1900" s="999">
        <v>0</v>
      </c>
      <c r="AA1900" s="848">
        <f t="shared" si="1093"/>
        <v>236</v>
      </c>
      <c r="AB1900" s="540" t="s">
        <v>634</v>
      </c>
      <c r="AC1900" s="1056">
        <f t="shared" si="1091"/>
        <v>3</v>
      </c>
      <c r="AD1900" s="1056">
        <f t="shared" ref="AD1900:AY1900" si="1099">E1900-E1870</f>
        <v>3</v>
      </c>
      <c r="AE1900" s="1056">
        <f t="shared" si="1099"/>
        <v>0</v>
      </c>
      <c r="AF1900" s="1056">
        <f t="shared" si="1099"/>
        <v>0</v>
      </c>
      <c r="AG1900" s="1056">
        <f t="shared" si="1099"/>
        <v>3</v>
      </c>
      <c r="AH1900" s="1056">
        <f t="shared" si="1099"/>
        <v>0</v>
      </c>
      <c r="AI1900" s="1056">
        <f t="shared" si="1099"/>
        <v>3</v>
      </c>
      <c r="AJ1900" s="1056">
        <f t="shared" si="1099"/>
        <v>0</v>
      </c>
      <c r="AK1900" s="1056">
        <f t="shared" si="1099"/>
        <v>0</v>
      </c>
      <c r="AL1900" s="1056">
        <f t="shared" si="1099"/>
        <v>0</v>
      </c>
      <c r="AM1900" s="1056">
        <f t="shared" si="1099"/>
        <v>0</v>
      </c>
      <c r="AN1900" s="1056">
        <f t="shared" si="1099"/>
        <v>0</v>
      </c>
      <c r="AO1900" s="1056">
        <f t="shared" si="1099"/>
        <v>0</v>
      </c>
      <c r="AP1900" s="1056">
        <f t="shared" si="1099"/>
        <v>0</v>
      </c>
      <c r="AQ1900" s="1056">
        <f t="shared" si="1099"/>
        <v>0</v>
      </c>
      <c r="AR1900" s="1056">
        <f t="shared" si="1099"/>
        <v>0</v>
      </c>
      <c r="AS1900" s="1056">
        <f t="shared" si="1099"/>
        <v>0</v>
      </c>
      <c r="AT1900" s="1056">
        <f t="shared" si="1099"/>
        <v>0</v>
      </c>
      <c r="AU1900" s="1056">
        <f t="shared" si="1099"/>
        <v>0</v>
      </c>
      <c r="AV1900" s="1056">
        <f t="shared" si="1099"/>
        <v>0</v>
      </c>
      <c r="AW1900" s="1056">
        <f t="shared" si="1099"/>
        <v>0</v>
      </c>
      <c r="AX1900" s="1056">
        <f t="shared" si="1099"/>
        <v>0</v>
      </c>
      <c r="AY1900" s="1056">
        <f t="shared" si="1099"/>
        <v>0</v>
      </c>
    </row>
    <row r="1901" spans="2:52" ht="33.75" hidden="1" customHeight="1" x14ac:dyDescent="0.2">
      <c r="B1901" s="787"/>
      <c r="C1901" s="788">
        <v>45352</v>
      </c>
      <c r="D1901" s="997">
        <v>27</v>
      </c>
      <c r="E1901" s="998">
        <v>27</v>
      </c>
      <c r="F1901" s="995">
        <v>0</v>
      </c>
      <c r="G1901" s="999">
        <v>0</v>
      </c>
      <c r="H1901" s="998">
        <v>27</v>
      </c>
      <c r="I1901" s="999">
        <v>0</v>
      </c>
      <c r="J1901" s="998">
        <v>26</v>
      </c>
      <c r="K1901" s="995">
        <v>0</v>
      </c>
      <c r="L1901" s="999">
        <v>1</v>
      </c>
      <c r="M1901" s="998">
        <v>0</v>
      </c>
      <c r="N1901" s="999">
        <v>15</v>
      </c>
      <c r="O1901" s="997">
        <v>11</v>
      </c>
      <c r="P1901" s="998">
        <v>25</v>
      </c>
      <c r="Q1901" s="995">
        <v>0</v>
      </c>
      <c r="R1901" s="999">
        <v>1</v>
      </c>
      <c r="S1901" s="998">
        <v>25</v>
      </c>
      <c r="T1901" s="995">
        <v>0</v>
      </c>
      <c r="U1901" s="995">
        <v>0</v>
      </c>
      <c r="V1901" s="999">
        <v>1</v>
      </c>
      <c r="W1901" s="998">
        <v>25</v>
      </c>
      <c r="X1901" s="995">
        <v>0</v>
      </c>
      <c r="Y1901" s="995">
        <v>0</v>
      </c>
      <c r="Z1901" s="999">
        <v>1</v>
      </c>
      <c r="AA1901" s="848">
        <f t="shared" si="1093"/>
        <v>212</v>
      </c>
      <c r="AB1901" s="540" t="s">
        <v>634</v>
      </c>
      <c r="AC1901" s="1056">
        <f t="shared" si="1091"/>
        <v>3</v>
      </c>
      <c r="AD1901" s="1056">
        <f t="shared" ref="AD1901:AY1901" si="1100">E1901-E1871</f>
        <v>3</v>
      </c>
      <c r="AE1901" s="1056">
        <f t="shared" si="1100"/>
        <v>0</v>
      </c>
      <c r="AF1901" s="1056">
        <f t="shared" si="1100"/>
        <v>0</v>
      </c>
      <c r="AG1901" s="1056">
        <f t="shared" si="1100"/>
        <v>3</v>
      </c>
      <c r="AH1901" s="1056">
        <f t="shared" si="1100"/>
        <v>0</v>
      </c>
      <c r="AI1901" s="1056">
        <f t="shared" si="1100"/>
        <v>3</v>
      </c>
      <c r="AJ1901" s="1056">
        <f t="shared" si="1100"/>
        <v>0</v>
      </c>
      <c r="AK1901" s="1056">
        <f t="shared" si="1100"/>
        <v>0</v>
      </c>
      <c r="AL1901" s="1056">
        <f t="shared" si="1100"/>
        <v>0</v>
      </c>
      <c r="AM1901" s="1056">
        <f t="shared" si="1100"/>
        <v>0</v>
      </c>
      <c r="AN1901" s="1056">
        <f t="shared" si="1100"/>
        <v>7</v>
      </c>
      <c r="AO1901" s="1056">
        <f t="shared" si="1100"/>
        <v>7</v>
      </c>
      <c r="AP1901" s="1056">
        <f t="shared" si="1100"/>
        <v>0</v>
      </c>
      <c r="AQ1901" s="1056">
        <f t="shared" si="1100"/>
        <v>0</v>
      </c>
      <c r="AR1901" s="1056">
        <f t="shared" si="1100"/>
        <v>7</v>
      </c>
      <c r="AS1901" s="1056">
        <f t="shared" si="1100"/>
        <v>0</v>
      </c>
      <c r="AT1901" s="1056">
        <f t="shared" si="1100"/>
        <v>0</v>
      </c>
      <c r="AU1901" s="1056">
        <f t="shared" si="1100"/>
        <v>0</v>
      </c>
      <c r="AV1901" s="1056">
        <f t="shared" si="1100"/>
        <v>7</v>
      </c>
      <c r="AW1901" s="1056">
        <f t="shared" si="1100"/>
        <v>0</v>
      </c>
      <c r="AX1901" s="1056">
        <f t="shared" si="1100"/>
        <v>0</v>
      </c>
      <c r="AY1901" s="1056">
        <f t="shared" si="1100"/>
        <v>0</v>
      </c>
    </row>
    <row r="1902" spans="2:52" ht="33.75" hidden="1" customHeight="1" x14ac:dyDescent="0.2">
      <c r="B1902" s="787"/>
      <c r="C1902" s="788">
        <v>45362</v>
      </c>
      <c r="D1902" s="997">
        <v>41</v>
      </c>
      <c r="E1902" s="998">
        <v>41</v>
      </c>
      <c r="F1902" s="995">
        <v>0</v>
      </c>
      <c r="G1902" s="999">
        <v>0</v>
      </c>
      <c r="H1902" s="998">
        <v>41</v>
      </c>
      <c r="I1902" s="999">
        <v>0</v>
      </c>
      <c r="J1902" s="998">
        <v>41</v>
      </c>
      <c r="K1902" s="995">
        <v>0</v>
      </c>
      <c r="L1902" s="999">
        <v>0</v>
      </c>
      <c r="M1902" s="998">
        <v>0</v>
      </c>
      <c r="N1902" s="999">
        <v>0</v>
      </c>
      <c r="O1902" s="997">
        <v>36</v>
      </c>
      <c r="P1902" s="998">
        <v>36</v>
      </c>
      <c r="Q1902" s="995">
        <v>0</v>
      </c>
      <c r="R1902" s="999">
        <v>0</v>
      </c>
      <c r="S1902" s="998">
        <v>36</v>
      </c>
      <c r="T1902" s="995">
        <v>0</v>
      </c>
      <c r="U1902" s="995">
        <v>0</v>
      </c>
      <c r="V1902" s="999">
        <v>0</v>
      </c>
      <c r="W1902" s="998">
        <v>36</v>
      </c>
      <c r="X1902" s="995">
        <v>0</v>
      </c>
      <c r="Y1902" s="995">
        <v>0</v>
      </c>
      <c r="Z1902" s="999">
        <v>0</v>
      </c>
      <c r="AA1902" s="848">
        <f>SUM(D1902:Z1902)</f>
        <v>308</v>
      </c>
      <c r="AB1902" s="540" t="s">
        <v>634</v>
      </c>
      <c r="AC1902" s="1056">
        <f t="shared" si="1091"/>
        <v>1</v>
      </c>
      <c r="AD1902" s="1056">
        <f t="shared" ref="AD1902:AY1902" si="1101">E1902-E1872</f>
        <v>1</v>
      </c>
      <c r="AE1902" s="1056">
        <f t="shared" si="1101"/>
        <v>0</v>
      </c>
      <c r="AF1902" s="1056">
        <f t="shared" si="1101"/>
        <v>0</v>
      </c>
      <c r="AG1902" s="1056">
        <f t="shared" si="1101"/>
        <v>1</v>
      </c>
      <c r="AH1902" s="1056">
        <f t="shared" si="1101"/>
        <v>0</v>
      </c>
      <c r="AI1902" s="1056">
        <f t="shared" si="1101"/>
        <v>1</v>
      </c>
      <c r="AJ1902" s="1056">
        <f t="shared" si="1101"/>
        <v>0</v>
      </c>
      <c r="AK1902" s="1056">
        <f t="shared" si="1101"/>
        <v>0</v>
      </c>
      <c r="AL1902" s="1056">
        <f t="shared" si="1101"/>
        <v>0</v>
      </c>
      <c r="AM1902" s="1056">
        <f t="shared" si="1101"/>
        <v>0</v>
      </c>
      <c r="AN1902" s="1056">
        <f t="shared" si="1101"/>
        <v>0</v>
      </c>
      <c r="AO1902" s="1056">
        <f t="shared" si="1101"/>
        <v>0</v>
      </c>
      <c r="AP1902" s="1056">
        <f t="shared" si="1101"/>
        <v>0</v>
      </c>
      <c r="AQ1902" s="1056">
        <f t="shared" si="1101"/>
        <v>0</v>
      </c>
      <c r="AR1902" s="1056">
        <f t="shared" si="1101"/>
        <v>0</v>
      </c>
      <c r="AS1902" s="1056">
        <f t="shared" si="1101"/>
        <v>0</v>
      </c>
      <c r="AT1902" s="1056">
        <f t="shared" si="1101"/>
        <v>0</v>
      </c>
      <c r="AU1902" s="1056">
        <f t="shared" si="1101"/>
        <v>0</v>
      </c>
      <c r="AV1902" s="1056">
        <f t="shared" si="1101"/>
        <v>0</v>
      </c>
      <c r="AW1902" s="1056">
        <f t="shared" si="1101"/>
        <v>0</v>
      </c>
      <c r="AX1902" s="1056">
        <f t="shared" si="1101"/>
        <v>0</v>
      </c>
      <c r="AY1902" s="1056">
        <f t="shared" si="1101"/>
        <v>0</v>
      </c>
    </row>
    <row r="1903" spans="2:52" ht="33.75" hidden="1" customHeight="1" x14ac:dyDescent="0.2">
      <c r="B1903" s="1896" t="s">
        <v>412</v>
      </c>
      <c r="C1903" s="1897"/>
      <c r="D1903" s="424">
        <f>SUM(D1894:D1902)</f>
        <v>323</v>
      </c>
      <c r="E1903" s="424">
        <f t="shared" ref="E1903:AA1903" si="1102">SUM(E1894:E1902)</f>
        <v>304</v>
      </c>
      <c r="F1903" s="424">
        <f t="shared" si="1102"/>
        <v>18</v>
      </c>
      <c r="G1903" s="424">
        <f t="shared" si="1102"/>
        <v>0</v>
      </c>
      <c r="H1903" s="424">
        <f t="shared" si="1102"/>
        <v>325</v>
      </c>
      <c r="I1903" s="424">
        <f t="shared" si="1102"/>
        <v>18</v>
      </c>
      <c r="J1903" s="424">
        <f t="shared" si="1102"/>
        <v>298</v>
      </c>
      <c r="K1903" s="424">
        <f t="shared" si="1102"/>
        <v>0</v>
      </c>
      <c r="L1903" s="424">
        <f t="shared" si="1102"/>
        <v>49</v>
      </c>
      <c r="M1903" s="424">
        <f t="shared" si="1102"/>
        <v>1</v>
      </c>
      <c r="N1903" s="424">
        <f t="shared" si="1102"/>
        <v>73</v>
      </c>
      <c r="O1903" s="424">
        <f t="shared" si="1102"/>
        <v>250</v>
      </c>
      <c r="P1903" s="424">
        <f t="shared" si="1102"/>
        <v>237</v>
      </c>
      <c r="Q1903" s="424">
        <f t="shared" si="1102"/>
        <v>0</v>
      </c>
      <c r="R1903" s="424">
        <f t="shared" si="1102"/>
        <v>96</v>
      </c>
      <c r="S1903" s="424">
        <f t="shared" si="1102"/>
        <v>242</v>
      </c>
      <c r="T1903" s="424">
        <f t="shared" si="1102"/>
        <v>0</v>
      </c>
      <c r="U1903" s="424">
        <f t="shared" si="1102"/>
        <v>27</v>
      </c>
      <c r="V1903" s="424">
        <f t="shared" si="1102"/>
        <v>69</v>
      </c>
      <c r="W1903" s="424">
        <f t="shared" si="1102"/>
        <v>237</v>
      </c>
      <c r="X1903" s="424">
        <f t="shared" si="1102"/>
        <v>0</v>
      </c>
      <c r="Y1903" s="424">
        <f t="shared" si="1102"/>
        <v>27</v>
      </c>
      <c r="Z1903" s="424">
        <f t="shared" si="1102"/>
        <v>69</v>
      </c>
      <c r="AA1903" s="424">
        <f t="shared" si="1102"/>
        <v>2663</v>
      </c>
      <c r="AB1903" s="573"/>
      <c r="AC1903" s="1057">
        <f>SUM(AC1894:AC1902)</f>
        <v>12</v>
      </c>
      <c r="AD1903" s="1057">
        <f t="shared" ref="AD1903:AY1903" si="1103">SUM(AD1894:AD1902)</f>
        <v>12</v>
      </c>
      <c r="AE1903" s="1057">
        <f t="shared" si="1103"/>
        <v>0</v>
      </c>
      <c r="AF1903" s="1057">
        <f t="shared" si="1103"/>
        <v>0</v>
      </c>
      <c r="AG1903" s="1057">
        <f t="shared" si="1103"/>
        <v>12</v>
      </c>
      <c r="AH1903" s="1057">
        <f t="shared" si="1103"/>
        <v>0</v>
      </c>
      <c r="AI1903" s="1057">
        <f t="shared" si="1103"/>
        <v>12</v>
      </c>
      <c r="AJ1903" s="1057">
        <f t="shared" si="1103"/>
        <v>0</v>
      </c>
      <c r="AK1903" s="1057">
        <f t="shared" si="1103"/>
        <v>0</v>
      </c>
      <c r="AL1903" s="1057">
        <f t="shared" si="1103"/>
        <v>0</v>
      </c>
      <c r="AM1903" s="1057">
        <f t="shared" si="1103"/>
        <v>0</v>
      </c>
      <c r="AN1903" s="1057">
        <f t="shared" si="1103"/>
        <v>12</v>
      </c>
      <c r="AO1903" s="1057">
        <f t="shared" si="1103"/>
        <v>12</v>
      </c>
      <c r="AP1903" s="1057">
        <f t="shared" si="1103"/>
        <v>0</v>
      </c>
      <c r="AQ1903" s="1057">
        <f t="shared" si="1103"/>
        <v>0</v>
      </c>
      <c r="AR1903" s="1057">
        <f t="shared" si="1103"/>
        <v>12</v>
      </c>
      <c r="AS1903" s="1057">
        <f t="shared" si="1103"/>
        <v>0</v>
      </c>
      <c r="AT1903" s="1057">
        <f t="shared" si="1103"/>
        <v>0</v>
      </c>
      <c r="AU1903" s="1057">
        <f t="shared" si="1103"/>
        <v>0</v>
      </c>
      <c r="AV1903" s="1057">
        <f t="shared" si="1103"/>
        <v>12</v>
      </c>
      <c r="AW1903" s="1057">
        <f t="shared" si="1103"/>
        <v>0</v>
      </c>
      <c r="AX1903" s="1057">
        <f t="shared" si="1103"/>
        <v>0</v>
      </c>
      <c r="AY1903" s="1057">
        <f t="shared" si="1103"/>
        <v>0</v>
      </c>
      <c r="AZ1903" s="881"/>
    </row>
    <row r="1904" spans="2:52" ht="12" hidden="1" customHeight="1" x14ac:dyDescent="0.2"/>
    <row r="1905" spans="2:51" ht="12" hidden="1" customHeight="1" x14ac:dyDescent="0.2"/>
    <row r="1906" spans="2:51" ht="25.5" hidden="1" customHeight="1" x14ac:dyDescent="0.2">
      <c r="B1906" s="791" t="s">
        <v>1173</v>
      </c>
      <c r="C1906" s="89"/>
      <c r="D1906" s="99" t="s">
        <v>1164</v>
      </c>
      <c r="E1906" s="99" t="s">
        <v>1165</v>
      </c>
      <c r="F1906" s="99"/>
      <c r="G1906" s="99"/>
      <c r="H1906" s="99" t="s">
        <v>1166</v>
      </c>
      <c r="I1906" s="99"/>
      <c r="J1906" s="99" t="s">
        <v>1167</v>
      </c>
      <c r="K1906" s="99"/>
      <c r="L1906" s="99"/>
      <c r="M1906" s="99"/>
      <c r="N1906" s="99"/>
      <c r="O1906" s="99" t="s">
        <v>1168</v>
      </c>
      <c r="P1906" s="99" t="s">
        <v>1169</v>
      </c>
      <c r="Q1906" s="99"/>
      <c r="R1906" s="99"/>
      <c r="S1906" s="99" t="s">
        <v>1170</v>
      </c>
      <c r="T1906" s="99"/>
      <c r="U1906" s="99"/>
      <c r="V1906" s="99"/>
      <c r="W1906" s="99" t="s">
        <v>1171</v>
      </c>
      <c r="X1906" s="1621"/>
      <c r="Y1906" s="1621"/>
      <c r="Z1906" s="1621"/>
    </row>
    <row r="1907" spans="2:51" ht="45.75" hidden="1" customHeight="1" x14ac:dyDescent="0.2">
      <c r="B1907" s="83" t="s">
        <v>410</v>
      </c>
      <c r="C1907" s="782" t="s">
        <v>1175</v>
      </c>
      <c r="D1907" s="1044" t="s">
        <v>55</v>
      </c>
      <c r="E1907" s="1044" t="s">
        <v>57</v>
      </c>
      <c r="F1907" s="1044"/>
      <c r="G1907" s="1044"/>
      <c r="H1907" s="1044" t="s">
        <v>58</v>
      </c>
      <c r="I1907" s="1044"/>
      <c r="J1907" s="1044" t="s">
        <v>1172</v>
      </c>
      <c r="K1907" s="1044"/>
      <c r="L1907" s="1044"/>
      <c r="M1907" s="1044"/>
      <c r="N1907" s="1044"/>
      <c r="O1907" s="1044" t="s">
        <v>77</v>
      </c>
      <c r="P1907" s="1044" t="s">
        <v>62</v>
      </c>
      <c r="Q1907" s="1044"/>
      <c r="R1907" s="1044"/>
      <c r="S1907" s="1044" t="s">
        <v>63</v>
      </c>
      <c r="T1907" s="1044"/>
      <c r="U1907" s="1044"/>
      <c r="V1907" s="1044"/>
      <c r="W1907" s="1044" t="s">
        <v>64</v>
      </c>
      <c r="X1907" s="1622"/>
      <c r="Y1907" s="1622"/>
      <c r="Z1907" s="1622"/>
      <c r="AA1907" s="783" t="s">
        <v>412</v>
      </c>
      <c r="AC1907" s="1044" t="s">
        <v>55</v>
      </c>
      <c r="AD1907" s="1044" t="s">
        <v>57</v>
      </c>
      <c r="AE1907" s="1044"/>
      <c r="AF1907" s="1044"/>
      <c r="AG1907" s="1044" t="s">
        <v>58</v>
      </c>
      <c r="AH1907" s="1044"/>
      <c r="AI1907" s="1044" t="s">
        <v>1172</v>
      </c>
      <c r="AJ1907" s="1044"/>
      <c r="AK1907" s="1044"/>
      <c r="AL1907" s="1044"/>
      <c r="AM1907" s="1044"/>
      <c r="AN1907" s="1044" t="s">
        <v>77</v>
      </c>
      <c r="AO1907" s="1044" t="s">
        <v>62</v>
      </c>
      <c r="AP1907" s="1044"/>
      <c r="AQ1907" s="1044"/>
      <c r="AR1907" s="1044" t="s">
        <v>63</v>
      </c>
      <c r="AS1907" s="1044"/>
      <c r="AT1907" s="1044"/>
      <c r="AU1907" s="1044"/>
      <c r="AV1907" s="1044" t="s">
        <v>64</v>
      </c>
      <c r="AW1907" s="1044"/>
      <c r="AX1907" s="1044"/>
      <c r="AY1907" s="1044"/>
    </row>
    <row r="1908" spans="2:51" ht="33.75" hidden="1" customHeight="1" x14ac:dyDescent="0.2">
      <c r="B1908" s="1619"/>
      <c r="C1908" s="1616">
        <v>45281</v>
      </c>
      <c r="D1908" s="1617">
        <v>16</v>
      </c>
      <c r="E1908" s="1617">
        <v>16</v>
      </c>
      <c r="F1908" s="1617"/>
      <c r="G1908" s="1617"/>
      <c r="H1908" s="1617">
        <v>16</v>
      </c>
      <c r="I1908" s="1617"/>
      <c r="J1908" s="1617">
        <v>16</v>
      </c>
      <c r="K1908" s="1617"/>
      <c r="L1908" s="1617"/>
      <c r="M1908" s="1617"/>
      <c r="N1908" s="1617"/>
      <c r="O1908" s="1617">
        <v>16</v>
      </c>
      <c r="P1908" s="1617">
        <v>16</v>
      </c>
      <c r="Q1908" s="1617"/>
      <c r="R1908" s="1617"/>
      <c r="S1908" s="1617">
        <v>16</v>
      </c>
      <c r="T1908" s="1617"/>
      <c r="U1908" s="1617"/>
      <c r="V1908" s="1617"/>
      <c r="W1908" s="1617">
        <v>16</v>
      </c>
      <c r="X1908" s="1623"/>
      <c r="Y1908" s="1623"/>
      <c r="Z1908" s="1623"/>
      <c r="AA1908" s="1618">
        <f t="shared" ref="AA1908:AA1916" si="1104">SUM(D1908:W1908)</f>
        <v>128</v>
      </c>
      <c r="AC1908" s="793">
        <f t="shared" ref="AC1908:AC1916" si="1105">D1908-D1878</f>
        <v>0</v>
      </c>
      <c r="AD1908" s="793">
        <f t="shared" ref="AD1908:AD1916" si="1106">E1908-E1878</f>
        <v>0</v>
      </c>
      <c r="AE1908" s="793"/>
      <c r="AF1908" s="793"/>
      <c r="AG1908" s="793">
        <f t="shared" ref="AG1908:AG1916" si="1107">H1908-F1878</f>
        <v>0</v>
      </c>
      <c r="AH1908" s="793"/>
      <c r="AI1908" s="793">
        <f t="shared" ref="AI1908:AI1916" si="1108">J1908-G1878</f>
        <v>0</v>
      </c>
      <c r="AJ1908" s="793"/>
      <c r="AK1908" s="793"/>
      <c r="AL1908" s="793"/>
      <c r="AM1908" s="793"/>
      <c r="AN1908" s="793">
        <f t="shared" ref="AN1908:AN1916" si="1109">O1908-H1878</f>
        <v>0</v>
      </c>
      <c r="AO1908" s="793">
        <f t="shared" ref="AO1908:AO1916" si="1110">P1908-I1878</f>
        <v>0</v>
      </c>
      <c r="AP1908" s="793"/>
      <c r="AQ1908" s="793"/>
      <c r="AR1908" s="793">
        <f t="shared" ref="AR1908:AR1916" si="1111">S1908-J1878</f>
        <v>0</v>
      </c>
      <c r="AS1908" s="793"/>
      <c r="AT1908" s="793"/>
      <c r="AU1908" s="793"/>
      <c r="AV1908" s="793">
        <f t="shared" ref="AV1908:AV1916" si="1112">W1908-K1878</f>
        <v>0</v>
      </c>
      <c r="AW1908" s="793"/>
      <c r="AX1908" s="793"/>
      <c r="AY1908" s="793"/>
    </row>
    <row r="1909" spans="2:51" ht="33.75" hidden="1" customHeight="1" x14ac:dyDescent="0.2">
      <c r="B1909" s="1006"/>
      <c r="C1909" s="1572">
        <v>45299</v>
      </c>
      <c r="D1909" s="937">
        <v>10</v>
      </c>
      <c r="E1909" s="937">
        <v>10</v>
      </c>
      <c r="F1909" s="937"/>
      <c r="G1909" s="937"/>
      <c r="H1909" s="937">
        <v>10</v>
      </c>
      <c r="I1909" s="937"/>
      <c r="J1909" s="937">
        <v>10</v>
      </c>
      <c r="K1909" s="937"/>
      <c r="L1909" s="937"/>
      <c r="M1909" s="937"/>
      <c r="N1909" s="937"/>
      <c r="O1909" s="937">
        <v>10</v>
      </c>
      <c r="P1909" s="937">
        <v>10</v>
      </c>
      <c r="Q1909" s="937"/>
      <c r="R1909" s="937"/>
      <c r="S1909" s="937">
        <v>10</v>
      </c>
      <c r="T1909" s="937"/>
      <c r="U1909" s="937"/>
      <c r="V1909" s="937"/>
      <c r="W1909" s="937">
        <v>10</v>
      </c>
      <c r="X1909" s="1624"/>
      <c r="Y1909" s="1624"/>
      <c r="Z1909" s="1624"/>
      <c r="AA1909" s="1046">
        <f t="shared" si="1104"/>
        <v>80</v>
      </c>
      <c r="AB1909" s="540"/>
      <c r="AC1909" s="793">
        <f t="shared" si="1105"/>
        <v>0</v>
      </c>
      <c r="AD1909" s="793">
        <f t="shared" si="1106"/>
        <v>0</v>
      </c>
      <c r="AE1909" s="793"/>
      <c r="AF1909" s="793"/>
      <c r="AG1909" s="793">
        <f t="shared" si="1107"/>
        <v>0</v>
      </c>
      <c r="AH1909" s="793"/>
      <c r="AI1909" s="793">
        <f t="shared" si="1108"/>
        <v>0</v>
      </c>
      <c r="AJ1909" s="793"/>
      <c r="AK1909" s="793"/>
      <c r="AL1909" s="793"/>
      <c r="AM1909" s="793"/>
      <c r="AN1909" s="793">
        <f t="shared" si="1109"/>
        <v>0</v>
      </c>
      <c r="AO1909" s="793">
        <f t="shared" si="1110"/>
        <v>0</v>
      </c>
      <c r="AP1909" s="793"/>
      <c r="AQ1909" s="793"/>
      <c r="AR1909" s="793">
        <f t="shared" si="1111"/>
        <v>0</v>
      </c>
      <c r="AS1909" s="793"/>
      <c r="AT1909" s="793"/>
      <c r="AU1909" s="793"/>
      <c r="AV1909" s="793">
        <f t="shared" si="1112"/>
        <v>0</v>
      </c>
      <c r="AW1909" s="793"/>
      <c r="AX1909" s="793"/>
      <c r="AY1909" s="793"/>
    </row>
    <row r="1910" spans="2:51" ht="33.75" hidden="1" customHeight="1" x14ac:dyDescent="0.2">
      <c r="B1910" s="1006"/>
      <c r="C1910" s="1572">
        <v>45307</v>
      </c>
      <c r="D1910" s="937">
        <v>12</v>
      </c>
      <c r="E1910" s="937">
        <v>12</v>
      </c>
      <c r="F1910" s="937"/>
      <c r="G1910" s="937"/>
      <c r="H1910" s="937">
        <v>12</v>
      </c>
      <c r="I1910" s="937"/>
      <c r="J1910" s="937">
        <v>12</v>
      </c>
      <c r="K1910" s="937"/>
      <c r="L1910" s="937"/>
      <c r="M1910" s="937"/>
      <c r="N1910" s="937"/>
      <c r="O1910" s="937">
        <v>12</v>
      </c>
      <c r="P1910" s="937">
        <v>12</v>
      </c>
      <c r="Q1910" s="937"/>
      <c r="R1910" s="937"/>
      <c r="S1910" s="937">
        <v>12</v>
      </c>
      <c r="T1910" s="937"/>
      <c r="U1910" s="937"/>
      <c r="V1910" s="937"/>
      <c r="W1910" s="937">
        <v>12</v>
      </c>
      <c r="X1910" s="1624"/>
      <c r="Y1910" s="1624"/>
      <c r="Z1910" s="1624"/>
      <c r="AA1910" s="1046">
        <f t="shared" si="1104"/>
        <v>96</v>
      </c>
      <c r="AC1910" s="793">
        <f t="shared" si="1105"/>
        <v>0</v>
      </c>
      <c r="AD1910" s="793">
        <f t="shared" si="1106"/>
        <v>0</v>
      </c>
      <c r="AE1910" s="793"/>
      <c r="AF1910" s="793"/>
      <c r="AG1910" s="793">
        <f t="shared" si="1107"/>
        <v>0</v>
      </c>
      <c r="AH1910" s="793"/>
      <c r="AI1910" s="793">
        <f t="shared" si="1108"/>
        <v>0</v>
      </c>
      <c r="AJ1910" s="793"/>
      <c r="AK1910" s="793"/>
      <c r="AL1910" s="793"/>
      <c r="AM1910" s="793"/>
      <c r="AN1910" s="793">
        <f t="shared" si="1109"/>
        <v>0</v>
      </c>
      <c r="AO1910" s="793">
        <f t="shared" si="1110"/>
        <v>0</v>
      </c>
      <c r="AP1910" s="793"/>
      <c r="AQ1910" s="793"/>
      <c r="AR1910" s="793">
        <f t="shared" si="1111"/>
        <v>0</v>
      </c>
      <c r="AS1910" s="793"/>
      <c r="AT1910" s="793"/>
      <c r="AU1910" s="793"/>
      <c r="AV1910" s="793">
        <f t="shared" si="1112"/>
        <v>0</v>
      </c>
      <c r="AW1910" s="793"/>
      <c r="AX1910" s="793"/>
      <c r="AY1910" s="793"/>
    </row>
    <row r="1911" spans="2:51" ht="33.75" hidden="1" customHeight="1" x14ac:dyDescent="0.2">
      <c r="B1911" s="787"/>
      <c r="C1911" s="888">
        <v>45315</v>
      </c>
      <c r="D1911" s="937">
        <v>14</v>
      </c>
      <c r="E1911" s="937">
        <v>14</v>
      </c>
      <c r="F1911" s="937"/>
      <c r="G1911" s="937"/>
      <c r="H1911" s="937">
        <v>14</v>
      </c>
      <c r="I1911" s="937"/>
      <c r="J1911" s="937">
        <v>14</v>
      </c>
      <c r="K1911" s="937"/>
      <c r="L1911" s="937"/>
      <c r="M1911" s="937"/>
      <c r="N1911" s="937"/>
      <c r="O1911" s="937">
        <v>14</v>
      </c>
      <c r="P1911" s="937">
        <v>14</v>
      </c>
      <c r="Q1911" s="937"/>
      <c r="R1911" s="937"/>
      <c r="S1911" s="937">
        <v>14</v>
      </c>
      <c r="T1911" s="937"/>
      <c r="U1911" s="937"/>
      <c r="V1911" s="937"/>
      <c r="W1911" s="937">
        <v>14</v>
      </c>
      <c r="X1911" s="1624"/>
      <c r="Y1911" s="1624"/>
      <c r="Z1911" s="1624"/>
      <c r="AA1911" s="1046">
        <f t="shared" si="1104"/>
        <v>112</v>
      </c>
      <c r="AB1911" s="540"/>
      <c r="AC1911" s="793">
        <f t="shared" si="1105"/>
        <v>0</v>
      </c>
      <c r="AD1911" s="793">
        <f t="shared" si="1106"/>
        <v>0</v>
      </c>
      <c r="AE1911" s="793"/>
      <c r="AF1911" s="793"/>
      <c r="AG1911" s="793">
        <f t="shared" si="1107"/>
        <v>0</v>
      </c>
      <c r="AH1911" s="793"/>
      <c r="AI1911" s="793">
        <f t="shared" si="1108"/>
        <v>0</v>
      </c>
      <c r="AJ1911" s="793"/>
      <c r="AK1911" s="793"/>
      <c r="AL1911" s="793"/>
      <c r="AM1911" s="793"/>
      <c r="AN1911" s="793">
        <f t="shared" si="1109"/>
        <v>0</v>
      </c>
      <c r="AO1911" s="793">
        <f t="shared" si="1110"/>
        <v>0</v>
      </c>
      <c r="AP1911" s="793"/>
      <c r="AQ1911" s="793"/>
      <c r="AR1911" s="793">
        <f t="shared" si="1111"/>
        <v>0</v>
      </c>
      <c r="AS1911" s="793"/>
      <c r="AT1911" s="793"/>
      <c r="AU1911" s="793"/>
      <c r="AV1911" s="793">
        <f t="shared" si="1112"/>
        <v>0</v>
      </c>
      <c r="AW1911" s="793"/>
      <c r="AX1911" s="793"/>
      <c r="AY1911" s="793"/>
    </row>
    <row r="1912" spans="2:51" ht="33.75" hidden="1" customHeight="1" x14ac:dyDescent="0.2">
      <c r="B1912" s="787"/>
      <c r="C1912" s="888">
        <v>45324</v>
      </c>
      <c r="D1912" s="937">
        <v>6</v>
      </c>
      <c r="E1912" s="937">
        <v>6</v>
      </c>
      <c r="F1912" s="937"/>
      <c r="G1912" s="937"/>
      <c r="H1912" s="937">
        <v>6</v>
      </c>
      <c r="I1912" s="937"/>
      <c r="J1912" s="937">
        <v>6</v>
      </c>
      <c r="K1912" s="937"/>
      <c r="L1912" s="937"/>
      <c r="M1912" s="937"/>
      <c r="N1912" s="937"/>
      <c r="O1912" s="937">
        <v>6</v>
      </c>
      <c r="P1912" s="937">
        <v>6</v>
      </c>
      <c r="Q1912" s="937"/>
      <c r="R1912" s="937"/>
      <c r="S1912" s="937">
        <v>6</v>
      </c>
      <c r="T1912" s="937"/>
      <c r="U1912" s="937"/>
      <c r="V1912" s="937"/>
      <c r="W1912" s="937">
        <v>6</v>
      </c>
      <c r="X1912" s="1624"/>
      <c r="Y1912" s="1624"/>
      <c r="Z1912" s="1624"/>
      <c r="AA1912" s="1046">
        <f t="shared" si="1104"/>
        <v>48</v>
      </c>
      <c r="AB1912" s="540"/>
      <c r="AC1912" s="793">
        <f t="shared" si="1105"/>
        <v>0</v>
      </c>
      <c r="AD1912" s="793">
        <f t="shared" si="1106"/>
        <v>0</v>
      </c>
      <c r="AE1912" s="793"/>
      <c r="AF1912" s="793"/>
      <c r="AG1912" s="793">
        <f t="shared" si="1107"/>
        <v>0</v>
      </c>
      <c r="AH1912" s="793"/>
      <c r="AI1912" s="793">
        <f t="shared" si="1108"/>
        <v>0</v>
      </c>
      <c r="AJ1912" s="793"/>
      <c r="AK1912" s="793"/>
      <c r="AL1912" s="793"/>
      <c r="AM1912" s="793"/>
      <c r="AN1912" s="793">
        <f t="shared" si="1109"/>
        <v>0</v>
      </c>
      <c r="AO1912" s="793">
        <f t="shared" si="1110"/>
        <v>0</v>
      </c>
      <c r="AP1912" s="793"/>
      <c r="AQ1912" s="793"/>
      <c r="AR1912" s="793">
        <f t="shared" si="1111"/>
        <v>0</v>
      </c>
      <c r="AS1912" s="793"/>
      <c r="AT1912" s="793"/>
      <c r="AU1912" s="793"/>
      <c r="AV1912" s="793">
        <f t="shared" si="1112"/>
        <v>0</v>
      </c>
      <c r="AW1912" s="793"/>
      <c r="AX1912" s="793"/>
      <c r="AY1912" s="793"/>
    </row>
    <row r="1913" spans="2:51" ht="33.75" hidden="1" customHeight="1" x14ac:dyDescent="0.2">
      <c r="B1913" s="787"/>
      <c r="C1913" s="888">
        <v>45335</v>
      </c>
      <c r="D1913" s="937">
        <v>17</v>
      </c>
      <c r="E1913" s="937">
        <v>17</v>
      </c>
      <c r="F1913" s="937"/>
      <c r="G1913" s="937"/>
      <c r="H1913" s="937">
        <v>17</v>
      </c>
      <c r="I1913" s="937"/>
      <c r="J1913" s="937">
        <v>17</v>
      </c>
      <c r="K1913" s="937"/>
      <c r="L1913" s="937"/>
      <c r="M1913" s="937"/>
      <c r="N1913" s="937"/>
      <c r="O1913" s="937">
        <v>20</v>
      </c>
      <c r="P1913" s="937">
        <v>20</v>
      </c>
      <c r="Q1913" s="937"/>
      <c r="R1913" s="937"/>
      <c r="S1913" s="937">
        <v>17</v>
      </c>
      <c r="T1913" s="937"/>
      <c r="U1913" s="937"/>
      <c r="V1913" s="937"/>
      <c r="W1913" s="937">
        <v>21</v>
      </c>
      <c r="X1913" s="1624"/>
      <c r="Y1913" s="1624"/>
      <c r="Z1913" s="1624"/>
      <c r="AA1913" s="1046">
        <f t="shared" si="1104"/>
        <v>146</v>
      </c>
      <c r="AB1913" s="540" t="s">
        <v>634</v>
      </c>
      <c r="AC1913" s="793">
        <f t="shared" si="1105"/>
        <v>0</v>
      </c>
      <c r="AD1913" s="793">
        <f t="shared" si="1106"/>
        <v>0</v>
      </c>
      <c r="AE1913" s="793"/>
      <c r="AF1913" s="793"/>
      <c r="AG1913" s="793">
        <f t="shared" si="1107"/>
        <v>0</v>
      </c>
      <c r="AH1913" s="793"/>
      <c r="AI1913" s="793">
        <f t="shared" si="1108"/>
        <v>0</v>
      </c>
      <c r="AJ1913" s="793"/>
      <c r="AK1913" s="793"/>
      <c r="AL1913" s="793"/>
      <c r="AM1913" s="793"/>
      <c r="AN1913" s="793">
        <f t="shared" si="1109"/>
        <v>3</v>
      </c>
      <c r="AO1913" s="793">
        <f t="shared" si="1110"/>
        <v>3</v>
      </c>
      <c r="AP1913" s="793"/>
      <c r="AQ1913" s="793"/>
      <c r="AR1913" s="793">
        <f t="shared" si="1111"/>
        <v>0</v>
      </c>
      <c r="AS1913" s="793"/>
      <c r="AT1913" s="793"/>
      <c r="AU1913" s="793"/>
      <c r="AV1913" s="793">
        <f t="shared" si="1112"/>
        <v>3</v>
      </c>
      <c r="AW1913" s="793"/>
      <c r="AX1913" s="793"/>
      <c r="AY1913" s="793"/>
    </row>
    <row r="1914" spans="2:51" ht="33.75" hidden="1" customHeight="1" x14ac:dyDescent="0.2">
      <c r="B1914" s="787"/>
      <c r="C1914" s="888">
        <v>45343</v>
      </c>
      <c r="D1914" s="937">
        <v>24</v>
      </c>
      <c r="E1914" s="937">
        <v>24</v>
      </c>
      <c r="F1914" s="937"/>
      <c r="G1914" s="937"/>
      <c r="H1914" s="937">
        <v>24</v>
      </c>
      <c r="I1914" s="937"/>
      <c r="J1914" s="937">
        <v>24</v>
      </c>
      <c r="K1914" s="937"/>
      <c r="L1914" s="937"/>
      <c r="M1914" s="937"/>
      <c r="N1914" s="937"/>
      <c r="O1914" s="937">
        <v>24</v>
      </c>
      <c r="P1914" s="937">
        <v>24</v>
      </c>
      <c r="Q1914" s="937"/>
      <c r="R1914" s="937"/>
      <c r="S1914" s="937">
        <v>24</v>
      </c>
      <c r="T1914" s="937"/>
      <c r="U1914" s="937"/>
      <c r="V1914" s="937"/>
      <c r="W1914" s="937">
        <v>24</v>
      </c>
      <c r="X1914" s="1624"/>
      <c r="Y1914" s="1624"/>
      <c r="Z1914" s="1624"/>
      <c r="AA1914" s="1046">
        <f t="shared" si="1104"/>
        <v>192</v>
      </c>
      <c r="AB1914" s="540"/>
      <c r="AC1914" s="793">
        <f t="shared" si="1105"/>
        <v>0</v>
      </c>
      <c r="AD1914" s="793">
        <f t="shared" si="1106"/>
        <v>0</v>
      </c>
      <c r="AE1914" s="793"/>
      <c r="AF1914" s="793"/>
      <c r="AG1914" s="793">
        <f t="shared" si="1107"/>
        <v>0</v>
      </c>
      <c r="AH1914" s="793"/>
      <c r="AI1914" s="793">
        <f t="shared" si="1108"/>
        <v>0</v>
      </c>
      <c r="AJ1914" s="793"/>
      <c r="AK1914" s="793"/>
      <c r="AL1914" s="793"/>
      <c r="AM1914" s="793"/>
      <c r="AN1914" s="793">
        <f t="shared" si="1109"/>
        <v>0</v>
      </c>
      <c r="AO1914" s="793">
        <f t="shared" si="1110"/>
        <v>0</v>
      </c>
      <c r="AP1914" s="793"/>
      <c r="AQ1914" s="793"/>
      <c r="AR1914" s="793">
        <f t="shared" si="1111"/>
        <v>0</v>
      </c>
      <c r="AS1914" s="793"/>
      <c r="AT1914" s="793"/>
      <c r="AU1914" s="793"/>
      <c r="AV1914" s="793">
        <f t="shared" si="1112"/>
        <v>0</v>
      </c>
      <c r="AW1914" s="793"/>
      <c r="AX1914" s="793"/>
      <c r="AY1914" s="793"/>
    </row>
    <row r="1915" spans="2:51" ht="33.75" hidden="1" customHeight="1" x14ac:dyDescent="0.2">
      <c r="B1915" s="845"/>
      <c r="C1915" s="1055">
        <v>45352</v>
      </c>
      <c r="D1915" s="937">
        <v>23</v>
      </c>
      <c r="E1915" s="937">
        <v>23</v>
      </c>
      <c r="F1915" s="937"/>
      <c r="G1915" s="937"/>
      <c r="H1915" s="937">
        <v>23</v>
      </c>
      <c r="I1915" s="937"/>
      <c r="J1915" s="937">
        <v>23</v>
      </c>
      <c r="K1915" s="937"/>
      <c r="L1915" s="937"/>
      <c r="M1915" s="937"/>
      <c r="N1915" s="937"/>
      <c r="O1915" s="937">
        <v>23</v>
      </c>
      <c r="P1915" s="937">
        <v>23</v>
      </c>
      <c r="Q1915" s="937"/>
      <c r="R1915" s="937"/>
      <c r="S1915" s="937">
        <v>23</v>
      </c>
      <c r="T1915" s="937"/>
      <c r="U1915" s="937"/>
      <c r="V1915" s="937"/>
      <c r="W1915" s="937">
        <v>23</v>
      </c>
      <c r="X1915" s="1624"/>
      <c r="Y1915" s="1624"/>
      <c r="Z1915" s="1624"/>
      <c r="AA1915" s="1046">
        <f t="shared" si="1104"/>
        <v>184</v>
      </c>
      <c r="AB1915" s="540"/>
      <c r="AC1915" s="793">
        <f t="shared" si="1105"/>
        <v>0</v>
      </c>
      <c r="AD1915" s="793">
        <f t="shared" si="1106"/>
        <v>0</v>
      </c>
      <c r="AE1915" s="793"/>
      <c r="AF1915" s="793"/>
      <c r="AG1915" s="793">
        <f t="shared" si="1107"/>
        <v>0</v>
      </c>
      <c r="AH1915" s="793"/>
      <c r="AI1915" s="793">
        <f t="shared" si="1108"/>
        <v>0</v>
      </c>
      <c r="AJ1915" s="793"/>
      <c r="AK1915" s="793"/>
      <c r="AL1915" s="793"/>
      <c r="AM1915" s="793"/>
      <c r="AN1915" s="793">
        <f t="shared" si="1109"/>
        <v>0</v>
      </c>
      <c r="AO1915" s="793">
        <f t="shared" si="1110"/>
        <v>0</v>
      </c>
      <c r="AP1915" s="793"/>
      <c r="AQ1915" s="793"/>
      <c r="AR1915" s="793">
        <f t="shared" si="1111"/>
        <v>0</v>
      </c>
      <c r="AS1915" s="793"/>
      <c r="AT1915" s="793"/>
      <c r="AU1915" s="793"/>
      <c r="AV1915" s="793">
        <f t="shared" si="1112"/>
        <v>0</v>
      </c>
      <c r="AW1915" s="793"/>
      <c r="AX1915" s="793"/>
      <c r="AY1915" s="793"/>
    </row>
    <row r="1916" spans="2:51" ht="33.75" hidden="1" customHeight="1" x14ac:dyDescent="0.2">
      <c r="B1916" s="845"/>
      <c r="C1916" s="1055">
        <v>44996</v>
      </c>
      <c r="D1916" s="937">
        <v>8</v>
      </c>
      <c r="E1916" s="937">
        <v>8</v>
      </c>
      <c r="F1916" s="937"/>
      <c r="G1916" s="937"/>
      <c r="H1916" s="937">
        <v>8</v>
      </c>
      <c r="I1916" s="937"/>
      <c r="J1916" s="937">
        <v>8</v>
      </c>
      <c r="K1916" s="937"/>
      <c r="L1916" s="937"/>
      <c r="M1916" s="937"/>
      <c r="N1916" s="937"/>
      <c r="O1916" s="937">
        <v>8</v>
      </c>
      <c r="P1916" s="937">
        <v>8</v>
      </c>
      <c r="Q1916" s="937"/>
      <c r="R1916" s="937"/>
      <c r="S1916" s="937">
        <v>8</v>
      </c>
      <c r="T1916" s="937"/>
      <c r="U1916" s="937"/>
      <c r="V1916" s="937"/>
      <c r="W1916" s="937">
        <v>8</v>
      </c>
      <c r="X1916" s="1624"/>
      <c r="Y1916" s="1624"/>
      <c r="Z1916" s="1624"/>
      <c r="AA1916" s="1046">
        <f t="shared" si="1104"/>
        <v>64</v>
      </c>
      <c r="AB1916" s="540"/>
      <c r="AC1916" s="793">
        <f t="shared" si="1105"/>
        <v>0</v>
      </c>
      <c r="AD1916" s="793">
        <f t="shared" si="1106"/>
        <v>0</v>
      </c>
      <c r="AE1916" s="793"/>
      <c r="AF1916" s="793"/>
      <c r="AG1916" s="793">
        <f t="shared" si="1107"/>
        <v>0</v>
      </c>
      <c r="AH1916" s="793"/>
      <c r="AI1916" s="793">
        <f t="shared" si="1108"/>
        <v>0</v>
      </c>
      <c r="AJ1916" s="793"/>
      <c r="AK1916" s="793"/>
      <c r="AL1916" s="793"/>
      <c r="AM1916" s="793"/>
      <c r="AN1916" s="793">
        <f t="shared" si="1109"/>
        <v>0</v>
      </c>
      <c r="AO1916" s="793">
        <f t="shared" si="1110"/>
        <v>0</v>
      </c>
      <c r="AP1916" s="793"/>
      <c r="AQ1916" s="793"/>
      <c r="AR1916" s="793">
        <f t="shared" si="1111"/>
        <v>0</v>
      </c>
      <c r="AS1916" s="793"/>
      <c r="AT1916" s="793"/>
      <c r="AU1916" s="793"/>
      <c r="AV1916" s="793">
        <f t="shared" si="1112"/>
        <v>0</v>
      </c>
      <c r="AW1916" s="793"/>
      <c r="AX1916" s="793"/>
      <c r="AY1916" s="793"/>
    </row>
    <row r="1917" spans="2:51" ht="33.75" hidden="1" customHeight="1" x14ac:dyDescent="0.2">
      <c r="B1917" s="1896" t="s">
        <v>412</v>
      </c>
      <c r="C1917" s="1897"/>
      <c r="D1917" s="1048">
        <f t="shared" ref="D1917:AA1917" si="1113">SUM(D1908:D1916)</f>
        <v>130</v>
      </c>
      <c r="E1917" s="1048">
        <f t="shared" si="1113"/>
        <v>130</v>
      </c>
      <c r="F1917" s="1048"/>
      <c r="G1917" s="1048"/>
      <c r="H1917" s="1048">
        <f t="shared" si="1113"/>
        <v>130</v>
      </c>
      <c r="I1917" s="1048"/>
      <c r="J1917" s="1048">
        <f t="shared" si="1113"/>
        <v>130</v>
      </c>
      <c r="K1917" s="1048"/>
      <c r="L1917" s="1048"/>
      <c r="M1917" s="1048"/>
      <c r="N1917" s="1048"/>
      <c r="O1917" s="1048">
        <f t="shared" si="1113"/>
        <v>133</v>
      </c>
      <c r="P1917" s="1048">
        <f t="shared" si="1113"/>
        <v>133</v>
      </c>
      <c r="Q1917" s="1048"/>
      <c r="R1917" s="1048"/>
      <c r="S1917" s="1048">
        <f t="shared" si="1113"/>
        <v>130</v>
      </c>
      <c r="T1917" s="1048"/>
      <c r="U1917" s="1048"/>
      <c r="V1917" s="1048"/>
      <c r="W1917" s="1048">
        <f t="shared" si="1113"/>
        <v>134</v>
      </c>
      <c r="X1917" s="1048"/>
      <c r="Y1917" s="1048"/>
      <c r="Z1917" s="1048"/>
      <c r="AA1917" s="1048">
        <f t="shared" si="1113"/>
        <v>1050</v>
      </c>
      <c r="AC1917" s="852">
        <f t="shared" ref="AC1917:AV1917" si="1114">SUM(AC1908:AC1915)</f>
        <v>0</v>
      </c>
      <c r="AD1917" s="852">
        <f t="shared" si="1114"/>
        <v>0</v>
      </c>
      <c r="AE1917" s="852"/>
      <c r="AF1917" s="852"/>
      <c r="AG1917" s="852">
        <f t="shared" si="1114"/>
        <v>0</v>
      </c>
      <c r="AH1917" s="852"/>
      <c r="AI1917" s="852">
        <f t="shared" si="1114"/>
        <v>0</v>
      </c>
      <c r="AJ1917" s="852"/>
      <c r="AK1917" s="852"/>
      <c r="AL1917" s="852"/>
      <c r="AM1917" s="852"/>
      <c r="AN1917" s="852">
        <f t="shared" si="1114"/>
        <v>3</v>
      </c>
      <c r="AO1917" s="852">
        <f t="shared" si="1114"/>
        <v>3</v>
      </c>
      <c r="AP1917" s="852"/>
      <c r="AQ1917" s="852"/>
      <c r="AR1917" s="852">
        <f t="shared" si="1114"/>
        <v>0</v>
      </c>
      <c r="AS1917" s="852"/>
      <c r="AT1917" s="852"/>
      <c r="AU1917" s="852"/>
      <c r="AV1917" s="852">
        <f t="shared" si="1114"/>
        <v>3</v>
      </c>
      <c r="AW1917" s="852"/>
      <c r="AX1917" s="852"/>
      <c r="AY1917" s="852"/>
    </row>
    <row r="1918" spans="2:51" ht="12" hidden="1" customHeight="1" x14ac:dyDescent="0.2"/>
    <row r="1919" spans="2:51" ht="12" hidden="1" customHeight="1" x14ac:dyDescent="0.2"/>
    <row r="1920" spans="2:51" ht="28.2" hidden="1" x14ac:dyDescent="0.2">
      <c r="B1920" s="726" t="s">
        <v>1611</v>
      </c>
      <c r="I1920" s="654"/>
      <c r="AB1920" s="654"/>
    </row>
    <row r="1921" spans="2:52" ht="12" hidden="1" customHeight="1" x14ac:dyDescent="0.2">
      <c r="AB1921" s="541"/>
    </row>
    <row r="1922" spans="2:52" ht="25.8" hidden="1" x14ac:dyDescent="0.2">
      <c r="B1922" s="792" t="s">
        <v>413</v>
      </c>
      <c r="C1922" s="89"/>
      <c r="D1922" s="1004" t="s">
        <v>414</v>
      </c>
      <c r="E1922" s="1004" t="s">
        <v>6</v>
      </c>
      <c r="F1922" s="1004" t="s">
        <v>262</v>
      </c>
      <c r="G1922" s="1004" t="s">
        <v>435</v>
      </c>
      <c r="H1922" s="1004" t="s">
        <v>7</v>
      </c>
      <c r="I1922" s="1004" t="s">
        <v>8</v>
      </c>
      <c r="J1922" s="1005" t="s">
        <v>22</v>
      </c>
      <c r="K1922" s="1004" t="s">
        <v>23</v>
      </c>
      <c r="L1922" s="1004" t="s">
        <v>24</v>
      </c>
      <c r="M1922" s="1004" t="s">
        <v>9</v>
      </c>
      <c r="N1922" s="1004" t="s">
        <v>415</v>
      </c>
      <c r="O1922" s="1004" t="s">
        <v>20</v>
      </c>
      <c r="P1922" s="1004" t="s">
        <v>10</v>
      </c>
      <c r="Q1922" s="1004" t="s">
        <v>436</v>
      </c>
      <c r="R1922" s="1004" t="s">
        <v>12</v>
      </c>
      <c r="S1922" s="1004" t="s">
        <v>11</v>
      </c>
      <c r="T1922" s="1004" t="s">
        <v>437</v>
      </c>
      <c r="U1922" s="1004" t="s">
        <v>13</v>
      </c>
      <c r="V1922" s="1004" t="s">
        <v>14</v>
      </c>
      <c r="W1922" s="1004" t="s">
        <v>416</v>
      </c>
      <c r="X1922" s="1004" t="s">
        <v>1064</v>
      </c>
      <c r="Y1922" s="1004" t="s">
        <v>15</v>
      </c>
      <c r="Z1922" s="1004" t="s">
        <v>16</v>
      </c>
      <c r="AA1922" s="87"/>
      <c r="AB1922" s="540"/>
      <c r="AC1922" s="790" t="s">
        <v>409</v>
      </c>
      <c r="AD1922" s="81"/>
      <c r="AE1922" s="81"/>
      <c r="AF1922" s="81"/>
      <c r="AG1922" s="81"/>
      <c r="AH1922" s="81"/>
      <c r="AI1922" s="81"/>
      <c r="AJ1922" s="81"/>
      <c r="AK1922" s="81"/>
      <c r="AL1922" s="81"/>
      <c r="AM1922" s="81"/>
      <c r="AN1922" s="81"/>
      <c r="AO1922" s="81"/>
      <c r="AP1922" s="81"/>
      <c r="AQ1922" s="81"/>
      <c r="AR1922" s="81"/>
      <c r="AS1922" s="81"/>
      <c r="AT1922" s="81"/>
      <c r="AU1922" s="81"/>
      <c r="AV1922" s="81"/>
    </row>
    <row r="1923" spans="2:52" ht="53.25" hidden="1" customHeight="1" x14ac:dyDescent="0.2">
      <c r="B1923" s="83" t="s">
        <v>410</v>
      </c>
      <c r="C1923" s="83" t="s">
        <v>1174</v>
      </c>
      <c r="D1923" s="1039" t="s">
        <v>1066</v>
      </c>
      <c r="E1923" s="1040" t="s">
        <v>57</v>
      </c>
      <c r="F1923" s="1041" t="s">
        <v>263</v>
      </c>
      <c r="G1923" s="1042" t="s">
        <v>340</v>
      </c>
      <c r="H1923" s="1040" t="s">
        <v>58</v>
      </c>
      <c r="I1923" s="1042" t="s">
        <v>59</v>
      </c>
      <c r="J1923" s="1043" t="s">
        <v>79</v>
      </c>
      <c r="K1923" s="1041" t="s">
        <v>80</v>
      </c>
      <c r="L1923" s="1042" t="s">
        <v>81</v>
      </c>
      <c r="M1923" s="1040" t="s">
        <v>60</v>
      </c>
      <c r="N1923" s="1042" t="s">
        <v>61</v>
      </c>
      <c r="O1923" s="1039" t="s">
        <v>77</v>
      </c>
      <c r="P1923" s="1040" t="s">
        <v>62</v>
      </c>
      <c r="Q1923" s="1041" t="s">
        <v>349</v>
      </c>
      <c r="R1923" s="1042" t="s">
        <v>65</v>
      </c>
      <c r="S1923" s="1040" t="s">
        <v>63</v>
      </c>
      <c r="T1923" s="1041" t="s">
        <v>350</v>
      </c>
      <c r="U1923" s="1041" t="s">
        <v>66</v>
      </c>
      <c r="V1923" s="1042" t="s">
        <v>67</v>
      </c>
      <c r="W1923" s="1040" t="s">
        <v>64</v>
      </c>
      <c r="X1923" s="1041" t="s">
        <v>351</v>
      </c>
      <c r="Y1923" s="1041" t="s">
        <v>68</v>
      </c>
      <c r="Z1923" s="1042" t="s">
        <v>69</v>
      </c>
      <c r="AA1923" s="784" t="s">
        <v>412</v>
      </c>
      <c r="AB1923" s="188"/>
      <c r="AC1923" s="1039" t="s">
        <v>1066</v>
      </c>
      <c r="AD1923" s="1040" t="s">
        <v>57</v>
      </c>
      <c r="AE1923" s="1041" t="s">
        <v>263</v>
      </c>
      <c r="AF1923" s="1042" t="s">
        <v>340</v>
      </c>
      <c r="AG1923" s="1040" t="s">
        <v>58</v>
      </c>
      <c r="AH1923" s="1042" t="s">
        <v>59</v>
      </c>
      <c r="AI1923" s="1043" t="s">
        <v>79</v>
      </c>
      <c r="AJ1923" s="1041" t="s">
        <v>80</v>
      </c>
      <c r="AK1923" s="1042" t="s">
        <v>81</v>
      </c>
      <c r="AL1923" s="1040" t="s">
        <v>60</v>
      </c>
      <c r="AM1923" s="1042" t="s">
        <v>61</v>
      </c>
      <c r="AN1923" s="1039" t="s">
        <v>77</v>
      </c>
      <c r="AO1923" s="1040" t="s">
        <v>62</v>
      </c>
      <c r="AP1923" s="1041" t="s">
        <v>349</v>
      </c>
      <c r="AQ1923" s="1042" t="s">
        <v>65</v>
      </c>
      <c r="AR1923" s="1040" t="s">
        <v>63</v>
      </c>
      <c r="AS1923" s="1041" t="s">
        <v>350</v>
      </c>
      <c r="AT1923" s="1041" t="s">
        <v>66</v>
      </c>
      <c r="AU1923" s="1042" t="s">
        <v>67</v>
      </c>
      <c r="AV1923" s="1040" t="s">
        <v>64</v>
      </c>
      <c r="AW1923" s="1041" t="s">
        <v>351</v>
      </c>
      <c r="AX1923" s="1041" t="s">
        <v>68</v>
      </c>
      <c r="AY1923" s="1042" t="s">
        <v>69</v>
      </c>
    </row>
    <row r="1924" spans="2:52" ht="33.75" hidden="1" customHeight="1" x14ac:dyDescent="0.2">
      <c r="B1924" s="787"/>
      <c r="C1924" s="788">
        <v>45315</v>
      </c>
      <c r="D1924" s="997">
        <v>42</v>
      </c>
      <c r="E1924" s="998">
        <v>42</v>
      </c>
      <c r="F1924" s="995">
        <v>0</v>
      </c>
      <c r="G1924" s="999">
        <v>0</v>
      </c>
      <c r="H1924" s="998">
        <v>44</v>
      </c>
      <c r="I1924" s="999">
        <v>0</v>
      </c>
      <c r="J1924" s="998">
        <v>34</v>
      </c>
      <c r="K1924" s="995">
        <v>0</v>
      </c>
      <c r="L1924" s="999">
        <v>8</v>
      </c>
      <c r="M1924" s="998">
        <v>0</v>
      </c>
      <c r="N1924" s="999">
        <v>5</v>
      </c>
      <c r="O1924" s="997">
        <v>30</v>
      </c>
      <c r="P1924" s="998">
        <v>30</v>
      </c>
      <c r="Q1924" s="995">
        <v>0</v>
      </c>
      <c r="R1924" s="999">
        <v>5</v>
      </c>
      <c r="S1924" s="998">
        <v>30</v>
      </c>
      <c r="T1924" s="995">
        <v>0</v>
      </c>
      <c r="U1924" s="995">
        <v>0</v>
      </c>
      <c r="V1924" s="999">
        <v>5</v>
      </c>
      <c r="W1924" s="998">
        <v>30</v>
      </c>
      <c r="X1924" s="995">
        <v>0</v>
      </c>
      <c r="Y1924" s="995">
        <v>0</v>
      </c>
      <c r="Z1924" s="999">
        <v>5</v>
      </c>
      <c r="AA1924" s="848">
        <f>SUM(D1924:Z1924)</f>
        <v>310</v>
      </c>
      <c r="AB1924" s="540"/>
      <c r="AC1924" s="1056">
        <f t="shared" ref="AC1924:AC1929" si="1115">D1924-D1897</f>
        <v>0</v>
      </c>
      <c r="AD1924" s="1056">
        <f t="shared" ref="AD1924:AY1924" si="1116">E1924-E1897</f>
        <v>0</v>
      </c>
      <c r="AE1924" s="1056">
        <f t="shared" si="1116"/>
        <v>0</v>
      </c>
      <c r="AF1924" s="1056">
        <f t="shared" si="1116"/>
        <v>0</v>
      </c>
      <c r="AG1924" s="1056">
        <f t="shared" si="1116"/>
        <v>0</v>
      </c>
      <c r="AH1924" s="1056">
        <f t="shared" si="1116"/>
        <v>0</v>
      </c>
      <c r="AI1924" s="1056">
        <f t="shared" si="1116"/>
        <v>0</v>
      </c>
      <c r="AJ1924" s="1056">
        <f t="shared" si="1116"/>
        <v>0</v>
      </c>
      <c r="AK1924" s="1056">
        <f t="shared" si="1116"/>
        <v>0</v>
      </c>
      <c r="AL1924" s="1056">
        <f t="shared" si="1116"/>
        <v>0</v>
      </c>
      <c r="AM1924" s="1056">
        <f t="shared" si="1116"/>
        <v>0</v>
      </c>
      <c r="AN1924" s="1056">
        <f t="shared" si="1116"/>
        <v>0</v>
      </c>
      <c r="AO1924" s="1056">
        <f t="shared" si="1116"/>
        <v>0</v>
      </c>
      <c r="AP1924" s="1056">
        <f t="shared" si="1116"/>
        <v>0</v>
      </c>
      <c r="AQ1924" s="1056">
        <f t="shared" si="1116"/>
        <v>0</v>
      </c>
      <c r="AR1924" s="1056">
        <f t="shared" si="1116"/>
        <v>0</v>
      </c>
      <c r="AS1924" s="1056">
        <f t="shared" si="1116"/>
        <v>0</v>
      </c>
      <c r="AT1924" s="1056">
        <f t="shared" si="1116"/>
        <v>0</v>
      </c>
      <c r="AU1924" s="1056">
        <f t="shared" si="1116"/>
        <v>0</v>
      </c>
      <c r="AV1924" s="1056">
        <f t="shared" si="1116"/>
        <v>0</v>
      </c>
      <c r="AW1924" s="1056">
        <f t="shared" si="1116"/>
        <v>0</v>
      </c>
      <c r="AX1924" s="1056">
        <f t="shared" si="1116"/>
        <v>0</v>
      </c>
      <c r="AY1924" s="1056">
        <f t="shared" si="1116"/>
        <v>0</v>
      </c>
    </row>
    <row r="1925" spans="2:52" ht="33.75" hidden="1" customHeight="1" x14ac:dyDescent="0.2">
      <c r="B1925" s="787"/>
      <c r="C1925" s="788">
        <v>45324</v>
      </c>
      <c r="D1925" s="997">
        <v>44</v>
      </c>
      <c r="E1925" s="998">
        <v>40</v>
      </c>
      <c r="F1925" s="995">
        <v>4</v>
      </c>
      <c r="G1925" s="999">
        <v>0</v>
      </c>
      <c r="H1925" s="998">
        <v>40</v>
      </c>
      <c r="I1925" s="999">
        <v>4</v>
      </c>
      <c r="J1925" s="998">
        <v>41</v>
      </c>
      <c r="K1925" s="995">
        <v>0</v>
      </c>
      <c r="L1925" s="999">
        <v>3</v>
      </c>
      <c r="M1925" s="998">
        <v>0</v>
      </c>
      <c r="N1925" s="999">
        <v>9</v>
      </c>
      <c r="O1925" s="997">
        <v>42</v>
      </c>
      <c r="P1925" s="998">
        <v>39</v>
      </c>
      <c r="Q1925" s="995">
        <v>0</v>
      </c>
      <c r="R1925" s="999">
        <v>12</v>
      </c>
      <c r="S1925" s="998">
        <v>39</v>
      </c>
      <c r="T1925" s="995">
        <v>0</v>
      </c>
      <c r="U1925" s="995">
        <v>4</v>
      </c>
      <c r="V1925" s="999">
        <v>8</v>
      </c>
      <c r="W1925" s="998">
        <v>39</v>
      </c>
      <c r="X1925" s="995">
        <v>0</v>
      </c>
      <c r="Y1925" s="995">
        <v>4</v>
      </c>
      <c r="Z1925" s="999">
        <v>8</v>
      </c>
      <c r="AA1925" s="848">
        <f t="shared" ref="AA1925:AA1931" si="1117">SUM(D1925:Z1925)</f>
        <v>380</v>
      </c>
      <c r="AB1925" s="540"/>
      <c r="AC1925" s="1056">
        <f t="shared" si="1115"/>
        <v>0</v>
      </c>
      <c r="AD1925" s="1056">
        <f t="shared" ref="AD1925:AY1925" si="1118">E1925-E1898</f>
        <v>0</v>
      </c>
      <c r="AE1925" s="1056">
        <f t="shared" si="1118"/>
        <v>0</v>
      </c>
      <c r="AF1925" s="1056">
        <f t="shared" si="1118"/>
        <v>0</v>
      </c>
      <c r="AG1925" s="1056">
        <f t="shared" si="1118"/>
        <v>0</v>
      </c>
      <c r="AH1925" s="1056">
        <f t="shared" si="1118"/>
        <v>0</v>
      </c>
      <c r="AI1925" s="1056">
        <f t="shared" si="1118"/>
        <v>0</v>
      </c>
      <c r="AJ1925" s="1056">
        <f t="shared" si="1118"/>
        <v>0</v>
      </c>
      <c r="AK1925" s="1056">
        <f t="shared" si="1118"/>
        <v>0</v>
      </c>
      <c r="AL1925" s="1056">
        <f t="shared" si="1118"/>
        <v>0</v>
      </c>
      <c r="AM1925" s="1056">
        <f t="shared" si="1118"/>
        <v>0</v>
      </c>
      <c r="AN1925" s="1056">
        <f t="shared" si="1118"/>
        <v>0</v>
      </c>
      <c r="AO1925" s="1056">
        <f t="shared" si="1118"/>
        <v>0</v>
      </c>
      <c r="AP1925" s="1056">
        <f t="shared" si="1118"/>
        <v>0</v>
      </c>
      <c r="AQ1925" s="1056">
        <f t="shared" si="1118"/>
        <v>0</v>
      </c>
      <c r="AR1925" s="1056">
        <f t="shared" si="1118"/>
        <v>0</v>
      </c>
      <c r="AS1925" s="1056">
        <f t="shared" si="1118"/>
        <v>0</v>
      </c>
      <c r="AT1925" s="1056">
        <f t="shared" si="1118"/>
        <v>0</v>
      </c>
      <c r="AU1925" s="1056">
        <f t="shared" si="1118"/>
        <v>0</v>
      </c>
      <c r="AV1925" s="1056">
        <f t="shared" si="1118"/>
        <v>0</v>
      </c>
      <c r="AW1925" s="1056">
        <f t="shared" si="1118"/>
        <v>0</v>
      </c>
      <c r="AX1925" s="1056">
        <f t="shared" si="1118"/>
        <v>0</v>
      </c>
      <c r="AY1925" s="1056">
        <f t="shared" si="1118"/>
        <v>0</v>
      </c>
    </row>
    <row r="1926" spans="2:52" ht="33.75" hidden="1" customHeight="1" x14ac:dyDescent="0.2">
      <c r="B1926" s="787"/>
      <c r="C1926" s="788">
        <v>45335</v>
      </c>
      <c r="D1926" s="997">
        <v>28</v>
      </c>
      <c r="E1926" s="998">
        <v>28</v>
      </c>
      <c r="F1926" s="995">
        <v>0</v>
      </c>
      <c r="G1926" s="999">
        <v>0</v>
      </c>
      <c r="H1926" s="998">
        <v>33</v>
      </c>
      <c r="I1926" s="999">
        <v>0</v>
      </c>
      <c r="J1926" s="998">
        <v>31</v>
      </c>
      <c r="K1926" s="995">
        <v>0</v>
      </c>
      <c r="L1926" s="999">
        <v>2</v>
      </c>
      <c r="M1926" s="998">
        <v>0</v>
      </c>
      <c r="N1926" s="999">
        <v>5</v>
      </c>
      <c r="O1926" s="997">
        <v>30</v>
      </c>
      <c r="P1926" s="998">
        <v>30</v>
      </c>
      <c r="Q1926" s="995">
        <v>0</v>
      </c>
      <c r="R1926" s="999">
        <v>14</v>
      </c>
      <c r="S1926" s="998">
        <v>35</v>
      </c>
      <c r="T1926" s="995">
        <v>0</v>
      </c>
      <c r="U1926" s="995">
        <v>9</v>
      </c>
      <c r="V1926" s="999">
        <v>5</v>
      </c>
      <c r="W1926" s="998">
        <v>30</v>
      </c>
      <c r="X1926" s="995">
        <v>0</v>
      </c>
      <c r="Y1926" s="995">
        <v>9</v>
      </c>
      <c r="Z1926" s="999">
        <v>5</v>
      </c>
      <c r="AA1926" s="848">
        <f t="shared" si="1117"/>
        <v>294</v>
      </c>
      <c r="AB1926" s="540"/>
      <c r="AC1926" s="1056">
        <f t="shared" si="1115"/>
        <v>0</v>
      </c>
      <c r="AD1926" s="1056">
        <f t="shared" ref="AD1926:AY1926" si="1119">E1926-E1899</f>
        <v>0</v>
      </c>
      <c r="AE1926" s="1056">
        <f t="shared" si="1119"/>
        <v>0</v>
      </c>
      <c r="AF1926" s="1056">
        <f t="shared" si="1119"/>
        <v>0</v>
      </c>
      <c r="AG1926" s="1056">
        <f t="shared" si="1119"/>
        <v>0</v>
      </c>
      <c r="AH1926" s="1056">
        <f t="shared" si="1119"/>
        <v>0</v>
      </c>
      <c r="AI1926" s="1056">
        <f t="shared" si="1119"/>
        <v>0</v>
      </c>
      <c r="AJ1926" s="1056">
        <f t="shared" si="1119"/>
        <v>0</v>
      </c>
      <c r="AK1926" s="1056">
        <f t="shared" si="1119"/>
        <v>0</v>
      </c>
      <c r="AL1926" s="1056">
        <f t="shared" si="1119"/>
        <v>0</v>
      </c>
      <c r="AM1926" s="1056">
        <f t="shared" si="1119"/>
        <v>0</v>
      </c>
      <c r="AN1926" s="1056">
        <f t="shared" si="1119"/>
        <v>0</v>
      </c>
      <c r="AO1926" s="1056">
        <f t="shared" si="1119"/>
        <v>0</v>
      </c>
      <c r="AP1926" s="1056">
        <f t="shared" si="1119"/>
        <v>0</v>
      </c>
      <c r="AQ1926" s="1056">
        <f t="shared" si="1119"/>
        <v>0</v>
      </c>
      <c r="AR1926" s="1056">
        <f t="shared" si="1119"/>
        <v>0</v>
      </c>
      <c r="AS1926" s="1056">
        <f t="shared" si="1119"/>
        <v>0</v>
      </c>
      <c r="AT1926" s="1056">
        <f t="shared" si="1119"/>
        <v>0</v>
      </c>
      <c r="AU1926" s="1056">
        <f t="shared" si="1119"/>
        <v>0</v>
      </c>
      <c r="AV1926" s="1056">
        <f t="shared" si="1119"/>
        <v>0</v>
      </c>
      <c r="AW1926" s="1056">
        <f t="shared" si="1119"/>
        <v>0</v>
      </c>
      <c r="AX1926" s="1056">
        <f t="shared" si="1119"/>
        <v>0</v>
      </c>
      <c r="AY1926" s="1056">
        <f t="shared" si="1119"/>
        <v>0</v>
      </c>
    </row>
    <row r="1927" spans="2:52" ht="33.75" hidden="1" customHeight="1" x14ac:dyDescent="0.2">
      <c r="B1927" s="787"/>
      <c r="C1927" s="788">
        <v>45343</v>
      </c>
      <c r="D1927" s="997">
        <v>29</v>
      </c>
      <c r="E1927" s="998">
        <v>29</v>
      </c>
      <c r="F1927" s="995">
        <v>0</v>
      </c>
      <c r="G1927" s="999">
        <v>0</v>
      </c>
      <c r="H1927" s="998">
        <v>29</v>
      </c>
      <c r="I1927" s="999">
        <v>0</v>
      </c>
      <c r="J1927" s="998">
        <v>29</v>
      </c>
      <c r="K1927" s="995">
        <v>0</v>
      </c>
      <c r="L1927" s="999">
        <v>0</v>
      </c>
      <c r="M1927" s="998">
        <v>0</v>
      </c>
      <c r="N1927" s="999">
        <v>2</v>
      </c>
      <c r="O1927" s="997">
        <v>24</v>
      </c>
      <c r="P1927" s="998">
        <v>30</v>
      </c>
      <c r="Q1927" s="995">
        <v>0</v>
      </c>
      <c r="R1927" s="999">
        <v>0</v>
      </c>
      <c r="S1927" s="998">
        <v>30</v>
      </c>
      <c r="T1927" s="995">
        <v>0</v>
      </c>
      <c r="U1927" s="995">
        <v>0</v>
      </c>
      <c r="V1927" s="999">
        <v>0</v>
      </c>
      <c r="W1927" s="998">
        <v>30</v>
      </c>
      <c r="X1927" s="995">
        <v>0</v>
      </c>
      <c r="Y1927" s="995">
        <v>0</v>
      </c>
      <c r="Z1927" s="999">
        <v>0</v>
      </c>
      <c r="AA1927" s="848">
        <f t="shared" si="1117"/>
        <v>232</v>
      </c>
      <c r="AB1927" s="540" t="s">
        <v>634</v>
      </c>
      <c r="AC1927" s="1056">
        <f t="shared" si="1115"/>
        <v>0</v>
      </c>
      <c r="AD1927" s="1056">
        <f t="shared" ref="AD1927:AY1927" si="1120">E1927-E1900</f>
        <v>0</v>
      </c>
      <c r="AE1927" s="1056">
        <f t="shared" si="1120"/>
        <v>0</v>
      </c>
      <c r="AF1927" s="1056">
        <f t="shared" si="1120"/>
        <v>0</v>
      </c>
      <c r="AG1927" s="1056">
        <f t="shared" si="1120"/>
        <v>0</v>
      </c>
      <c r="AH1927" s="1056">
        <f t="shared" si="1120"/>
        <v>0</v>
      </c>
      <c r="AI1927" s="1056">
        <f t="shared" si="1120"/>
        <v>0</v>
      </c>
      <c r="AJ1927" s="1056">
        <f t="shared" si="1120"/>
        <v>0</v>
      </c>
      <c r="AK1927" s="1056">
        <f t="shared" si="1120"/>
        <v>0</v>
      </c>
      <c r="AL1927" s="1056">
        <f t="shared" si="1120"/>
        <v>0</v>
      </c>
      <c r="AM1927" s="1056">
        <f t="shared" si="1120"/>
        <v>-4</v>
      </c>
      <c r="AN1927" s="1056">
        <f t="shared" si="1120"/>
        <v>0</v>
      </c>
      <c r="AO1927" s="1056">
        <f t="shared" si="1120"/>
        <v>0</v>
      </c>
      <c r="AP1927" s="1056">
        <f t="shared" si="1120"/>
        <v>0</v>
      </c>
      <c r="AQ1927" s="1056">
        <f t="shared" si="1120"/>
        <v>0</v>
      </c>
      <c r="AR1927" s="1056">
        <f t="shared" si="1120"/>
        <v>0</v>
      </c>
      <c r="AS1927" s="1056">
        <f t="shared" si="1120"/>
        <v>0</v>
      </c>
      <c r="AT1927" s="1056">
        <f t="shared" si="1120"/>
        <v>0</v>
      </c>
      <c r="AU1927" s="1056">
        <f t="shared" si="1120"/>
        <v>0</v>
      </c>
      <c r="AV1927" s="1056">
        <f t="shared" si="1120"/>
        <v>0</v>
      </c>
      <c r="AW1927" s="1056">
        <f t="shared" si="1120"/>
        <v>0</v>
      </c>
      <c r="AX1927" s="1056">
        <f t="shared" si="1120"/>
        <v>0</v>
      </c>
      <c r="AY1927" s="1056">
        <f t="shared" si="1120"/>
        <v>0</v>
      </c>
    </row>
    <row r="1928" spans="2:52" ht="33.75" hidden="1" customHeight="1" x14ac:dyDescent="0.2">
      <c r="B1928" s="787"/>
      <c r="C1928" s="788">
        <v>45352</v>
      </c>
      <c r="D1928" s="997">
        <v>27</v>
      </c>
      <c r="E1928" s="998">
        <v>27</v>
      </c>
      <c r="F1928" s="995">
        <v>0</v>
      </c>
      <c r="G1928" s="999">
        <v>0</v>
      </c>
      <c r="H1928" s="998">
        <v>27</v>
      </c>
      <c r="I1928" s="999">
        <v>0</v>
      </c>
      <c r="J1928" s="998">
        <v>26</v>
      </c>
      <c r="K1928" s="995">
        <v>0</v>
      </c>
      <c r="L1928" s="999">
        <v>0</v>
      </c>
      <c r="M1928" s="998">
        <v>0</v>
      </c>
      <c r="N1928" s="999">
        <v>6</v>
      </c>
      <c r="O1928" s="997">
        <v>15</v>
      </c>
      <c r="P1928" s="998">
        <v>13</v>
      </c>
      <c r="Q1928" s="995">
        <v>0</v>
      </c>
      <c r="R1928" s="999">
        <v>0</v>
      </c>
      <c r="S1928" s="998">
        <v>13</v>
      </c>
      <c r="T1928" s="995">
        <v>0</v>
      </c>
      <c r="U1928" s="995">
        <v>0</v>
      </c>
      <c r="V1928" s="999">
        <v>0</v>
      </c>
      <c r="W1928" s="998">
        <v>13</v>
      </c>
      <c r="X1928" s="995">
        <v>0</v>
      </c>
      <c r="Y1928" s="995">
        <v>0</v>
      </c>
      <c r="Z1928" s="999">
        <v>0</v>
      </c>
      <c r="AA1928" s="848">
        <f t="shared" si="1117"/>
        <v>167</v>
      </c>
      <c r="AB1928" s="540" t="s">
        <v>634</v>
      </c>
      <c r="AC1928" s="1056">
        <f t="shared" si="1115"/>
        <v>0</v>
      </c>
      <c r="AD1928" s="1056">
        <f t="shared" ref="AD1928:AY1928" si="1121">E1928-E1901</f>
        <v>0</v>
      </c>
      <c r="AE1928" s="1056">
        <f t="shared" si="1121"/>
        <v>0</v>
      </c>
      <c r="AF1928" s="1056">
        <f t="shared" si="1121"/>
        <v>0</v>
      </c>
      <c r="AG1928" s="1056">
        <f t="shared" si="1121"/>
        <v>0</v>
      </c>
      <c r="AH1928" s="1056">
        <f t="shared" si="1121"/>
        <v>0</v>
      </c>
      <c r="AI1928" s="1056">
        <f t="shared" si="1121"/>
        <v>0</v>
      </c>
      <c r="AJ1928" s="1056">
        <f t="shared" si="1121"/>
        <v>0</v>
      </c>
      <c r="AK1928" s="1056">
        <f t="shared" si="1121"/>
        <v>-1</v>
      </c>
      <c r="AL1928" s="1056">
        <f t="shared" si="1121"/>
        <v>0</v>
      </c>
      <c r="AM1928" s="1056">
        <f t="shared" si="1121"/>
        <v>-9</v>
      </c>
      <c r="AN1928" s="1056">
        <f t="shared" si="1121"/>
        <v>4</v>
      </c>
      <c r="AO1928" s="1056">
        <f t="shared" si="1121"/>
        <v>-12</v>
      </c>
      <c r="AP1928" s="1056">
        <f t="shared" si="1121"/>
        <v>0</v>
      </c>
      <c r="AQ1928" s="1056">
        <f t="shared" si="1121"/>
        <v>-1</v>
      </c>
      <c r="AR1928" s="1056">
        <f t="shared" si="1121"/>
        <v>-12</v>
      </c>
      <c r="AS1928" s="1056">
        <f t="shared" si="1121"/>
        <v>0</v>
      </c>
      <c r="AT1928" s="1056">
        <f t="shared" si="1121"/>
        <v>0</v>
      </c>
      <c r="AU1928" s="1056">
        <f t="shared" si="1121"/>
        <v>-1</v>
      </c>
      <c r="AV1928" s="1056">
        <f t="shared" si="1121"/>
        <v>-12</v>
      </c>
      <c r="AW1928" s="1056">
        <f t="shared" si="1121"/>
        <v>0</v>
      </c>
      <c r="AX1928" s="1056">
        <f t="shared" si="1121"/>
        <v>0</v>
      </c>
      <c r="AY1928" s="1056">
        <f t="shared" si="1121"/>
        <v>-1</v>
      </c>
    </row>
    <row r="1929" spans="2:52" ht="33.75" hidden="1" customHeight="1" x14ac:dyDescent="0.2">
      <c r="B1929" s="787"/>
      <c r="C1929" s="788">
        <v>45362</v>
      </c>
      <c r="D1929" s="997">
        <v>41</v>
      </c>
      <c r="E1929" s="998">
        <v>38</v>
      </c>
      <c r="F1929" s="995">
        <v>0</v>
      </c>
      <c r="G1929" s="999">
        <v>0</v>
      </c>
      <c r="H1929" s="998">
        <v>38</v>
      </c>
      <c r="I1929" s="999">
        <v>0</v>
      </c>
      <c r="J1929" s="998">
        <v>40</v>
      </c>
      <c r="K1929" s="995">
        <v>0</v>
      </c>
      <c r="L1929" s="999">
        <v>0</v>
      </c>
      <c r="M1929" s="998">
        <v>0</v>
      </c>
      <c r="N1929" s="999">
        <v>14</v>
      </c>
      <c r="O1929" s="997">
        <v>17</v>
      </c>
      <c r="P1929" s="998">
        <v>33</v>
      </c>
      <c r="Q1929" s="995">
        <v>0</v>
      </c>
      <c r="R1929" s="999">
        <v>0</v>
      </c>
      <c r="S1929" s="998">
        <v>33</v>
      </c>
      <c r="T1929" s="995">
        <v>0</v>
      </c>
      <c r="U1929" s="995">
        <v>0</v>
      </c>
      <c r="V1929" s="999">
        <v>0</v>
      </c>
      <c r="W1929" s="998">
        <v>33</v>
      </c>
      <c r="X1929" s="995">
        <v>0</v>
      </c>
      <c r="Y1929" s="995">
        <v>0</v>
      </c>
      <c r="Z1929" s="999">
        <v>0</v>
      </c>
      <c r="AA1929" s="848">
        <f t="shared" si="1117"/>
        <v>287</v>
      </c>
      <c r="AB1929" s="540" t="s">
        <v>634</v>
      </c>
      <c r="AC1929" s="1056">
        <f t="shared" si="1115"/>
        <v>0</v>
      </c>
      <c r="AD1929" s="1056">
        <f t="shared" ref="AD1929:AY1929" si="1122">E1929-E1902</f>
        <v>-3</v>
      </c>
      <c r="AE1929" s="1056">
        <f t="shared" si="1122"/>
        <v>0</v>
      </c>
      <c r="AF1929" s="1056">
        <f t="shared" si="1122"/>
        <v>0</v>
      </c>
      <c r="AG1929" s="1056">
        <f t="shared" si="1122"/>
        <v>-3</v>
      </c>
      <c r="AH1929" s="1056">
        <f t="shared" si="1122"/>
        <v>0</v>
      </c>
      <c r="AI1929" s="1056">
        <f t="shared" si="1122"/>
        <v>-1</v>
      </c>
      <c r="AJ1929" s="1056">
        <f t="shared" si="1122"/>
        <v>0</v>
      </c>
      <c r="AK1929" s="1056">
        <f t="shared" si="1122"/>
        <v>0</v>
      </c>
      <c r="AL1929" s="1056">
        <f t="shared" si="1122"/>
        <v>0</v>
      </c>
      <c r="AM1929" s="1056">
        <f t="shared" si="1122"/>
        <v>14</v>
      </c>
      <c r="AN1929" s="1056">
        <f t="shared" si="1122"/>
        <v>-19</v>
      </c>
      <c r="AO1929" s="1056">
        <f t="shared" si="1122"/>
        <v>-3</v>
      </c>
      <c r="AP1929" s="1056">
        <f t="shared" si="1122"/>
        <v>0</v>
      </c>
      <c r="AQ1929" s="1056">
        <f t="shared" si="1122"/>
        <v>0</v>
      </c>
      <c r="AR1929" s="1056">
        <f t="shared" si="1122"/>
        <v>-3</v>
      </c>
      <c r="AS1929" s="1056">
        <f t="shared" si="1122"/>
        <v>0</v>
      </c>
      <c r="AT1929" s="1056">
        <f t="shared" si="1122"/>
        <v>0</v>
      </c>
      <c r="AU1929" s="1056">
        <f t="shared" si="1122"/>
        <v>0</v>
      </c>
      <c r="AV1929" s="1056">
        <f t="shared" si="1122"/>
        <v>-3</v>
      </c>
      <c r="AW1929" s="1056">
        <f t="shared" si="1122"/>
        <v>0</v>
      </c>
      <c r="AX1929" s="1056">
        <f t="shared" si="1122"/>
        <v>0</v>
      </c>
      <c r="AY1929" s="1056">
        <f t="shared" si="1122"/>
        <v>0</v>
      </c>
    </row>
    <row r="1930" spans="2:52" ht="33.75" hidden="1" customHeight="1" x14ac:dyDescent="0.2">
      <c r="B1930" s="787"/>
      <c r="C1930" s="788">
        <v>45377</v>
      </c>
      <c r="D1930" s="997">
        <v>58</v>
      </c>
      <c r="E1930" s="998">
        <v>36</v>
      </c>
      <c r="F1930" s="995">
        <v>0</v>
      </c>
      <c r="G1930" s="999">
        <v>0</v>
      </c>
      <c r="H1930" s="998">
        <v>36</v>
      </c>
      <c r="I1930" s="999">
        <v>0</v>
      </c>
      <c r="J1930" s="998">
        <v>36</v>
      </c>
      <c r="K1930" s="995">
        <v>0</v>
      </c>
      <c r="L1930" s="999">
        <v>0</v>
      </c>
      <c r="M1930" s="998">
        <v>0</v>
      </c>
      <c r="N1930" s="999">
        <v>0</v>
      </c>
      <c r="O1930" s="997">
        <v>40</v>
      </c>
      <c r="P1930" s="998">
        <v>40</v>
      </c>
      <c r="Q1930" s="995">
        <v>0</v>
      </c>
      <c r="R1930" s="999">
        <v>0</v>
      </c>
      <c r="S1930" s="998">
        <v>40</v>
      </c>
      <c r="T1930" s="995">
        <v>0</v>
      </c>
      <c r="U1930" s="995">
        <v>0</v>
      </c>
      <c r="V1930" s="999">
        <v>0</v>
      </c>
      <c r="W1930" s="998">
        <v>40</v>
      </c>
      <c r="X1930" s="995">
        <v>0</v>
      </c>
      <c r="Y1930" s="995">
        <v>0</v>
      </c>
      <c r="Z1930" s="999">
        <v>0</v>
      </c>
      <c r="AA1930" s="848">
        <f t="shared" si="1117"/>
        <v>326</v>
      </c>
      <c r="AB1930" s="540" t="s">
        <v>715</v>
      </c>
      <c r="AC1930" s="1056">
        <f>D1930</f>
        <v>58</v>
      </c>
      <c r="AD1930" s="1056">
        <f t="shared" ref="AD1930:AY1932" si="1123">E1930</f>
        <v>36</v>
      </c>
      <c r="AE1930" s="1056">
        <f t="shared" si="1123"/>
        <v>0</v>
      </c>
      <c r="AF1930" s="1056">
        <f t="shared" si="1123"/>
        <v>0</v>
      </c>
      <c r="AG1930" s="1056">
        <f t="shared" si="1123"/>
        <v>36</v>
      </c>
      <c r="AH1930" s="1056">
        <f t="shared" si="1123"/>
        <v>0</v>
      </c>
      <c r="AI1930" s="1056">
        <f t="shared" si="1123"/>
        <v>36</v>
      </c>
      <c r="AJ1930" s="1056">
        <f t="shared" si="1123"/>
        <v>0</v>
      </c>
      <c r="AK1930" s="1056">
        <f t="shared" si="1123"/>
        <v>0</v>
      </c>
      <c r="AL1930" s="1056">
        <f t="shared" si="1123"/>
        <v>0</v>
      </c>
      <c r="AM1930" s="1056">
        <f t="shared" si="1123"/>
        <v>0</v>
      </c>
      <c r="AN1930" s="1056">
        <f t="shared" si="1123"/>
        <v>40</v>
      </c>
      <c r="AO1930" s="1056">
        <f t="shared" si="1123"/>
        <v>40</v>
      </c>
      <c r="AP1930" s="1056">
        <f t="shared" si="1123"/>
        <v>0</v>
      </c>
      <c r="AQ1930" s="1056">
        <f t="shared" si="1123"/>
        <v>0</v>
      </c>
      <c r="AR1930" s="1056">
        <f t="shared" si="1123"/>
        <v>40</v>
      </c>
      <c r="AS1930" s="1056">
        <f t="shared" si="1123"/>
        <v>0</v>
      </c>
      <c r="AT1930" s="1056">
        <f t="shared" si="1123"/>
        <v>0</v>
      </c>
      <c r="AU1930" s="1056">
        <f t="shared" si="1123"/>
        <v>0</v>
      </c>
      <c r="AV1930" s="1056">
        <f t="shared" si="1123"/>
        <v>40</v>
      </c>
      <c r="AW1930" s="1056">
        <f t="shared" si="1123"/>
        <v>0</v>
      </c>
      <c r="AX1930" s="1056">
        <f t="shared" si="1123"/>
        <v>0</v>
      </c>
      <c r="AY1930" s="1056">
        <f t="shared" si="1123"/>
        <v>0</v>
      </c>
    </row>
    <row r="1931" spans="2:52" ht="33.75" hidden="1" customHeight="1" x14ac:dyDescent="0.2">
      <c r="B1931" s="787"/>
      <c r="C1931" s="788">
        <v>45385</v>
      </c>
      <c r="D1931" s="997">
        <v>36</v>
      </c>
      <c r="E1931" s="998">
        <v>36</v>
      </c>
      <c r="F1931" s="995">
        <v>0</v>
      </c>
      <c r="G1931" s="999">
        <v>0</v>
      </c>
      <c r="H1931" s="998">
        <v>36</v>
      </c>
      <c r="I1931" s="999">
        <v>0</v>
      </c>
      <c r="J1931" s="998">
        <v>36</v>
      </c>
      <c r="K1931" s="995">
        <v>0</v>
      </c>
      <c r="L1931" s="999">
        <v>0</v>
      </c>
      <c r="M1931" s="998">
        <v>2</v>
      </c>
      <c r="N1931" s="999">
        <v>0</v>
      </c>
      <c r="O1931" s="997">
        <v>43</v>
      </c>
      <c r="P1931" s="998">
        <v>45</v>
      </c>
      <c r="Q1931" s="995">
        <v>0</v>
      </c>
      <c r="R1931" s="999">
        <v>0</v>
      </c>
      <c r="S1931" s="998">
        <v>45</v>
      </c>
      <c r="T1931" s="995">
        <v>0</v>
      </c>
      <c r="U1931" s="995">
        <v>0</v>
      </c>
      <c r="V1931" s="999">
        <v>0</v>
      </c>
      <c r="W1931" s="998">
        <v>45</v>
      </c>
      <c r="X1931" s="995">
        <v>0</v>
      </c>
      <c r="Y1931" s="995">
        <v>0</v>
      </c>
      <c r="Z1931" s="999">
        <v>0</v>
      </c>
      <c r="AA1931" s="848">
        <f t="shared" si="1117"/>
        <v>324</v>
      </c>
      <c r="AB1931" s="540" t="s">
        <v>715</v>
      </c>
      <c r="AC1931" s="1056">
        <f>D1931</f>
        <v>36</v>
      </c>
      <c r="AD1931" s="1056">
        <f t="shared" si="1123"/>
        <v>36</v>
      </c>
      <c r="AE1931" s="1056">
        <f t="shared" si="1123"/>
        <v>0</v>
      </c>
      <c r="AF1931" s="1056">
        <f t="shared" si="1123"/>
        <v>0</v>
      </c>
      <c r="AG1931" s="1056">
        <f t="shared" si="1123"/>
        <v>36</v>
      </c>
      <c r="AH1931" s="1056">
        <f t="shared" si="1123"/>
        <v>0</v>
      </c>
      <c r="AI1931" s="1056">
        <f t="shared" si="1123"/>
        <v>36</v>
      </c>
      <c r="AJ1931" s="1056">
        <f t="shared" si="1123"/>
        <v>0</v>
      </c>
      <c r="AK1931" s="1056">
        <f t="shared" si="1123"/>
        <v>0</v>
      </c>
      <c r="AL1931" s="1056">
        <f t="shared" si="1123"/>
        <v>2</v>
      </c>
      <c r="AM1931" s="1056">
        <f t="shared" si="1123"/>
        <v>0</v>
      </c>
      <c r="AN1931" s="1056">
        <f t="shared" si="1123"/>
        <v>43</v>
      </c>
      <c r="AO1931" s="1056">
        <f t="shared" si="1123"/>
        <v>45</v>
      </c>
      <c r="AP1931" s="1056">
        <f t="shared" si="1123"/>
        <v>0</v>
      </c>
      <c r="AQ1931" s="1056">
        <f t="shared" si="1123"/>
        <v>0</v>
      </c>
      <c r="AR1931" s="1056">
        <f t="shared" si="1123"/>
        <v>45</v>
      </c>
      <c r="AS1931" s="1056">
        <f t="shared" si="1123"/>
        <v>0</v>
      </c>
      <c r="AT1931" s="1056">
        <f t="shared" si="1123"/>
        <v>0</v>
      </c>
      <c r="AU1931" s="1056">
        <f t="shared" si="1123"/>
        <v>0</v>
      </c>
      <c r="AV1931" s="1056">
        <f t="shared" si="1123"/>
        <v>45</v>
      </c>
      <c r="AW1931" s="1056">
        <f t="shared" si="1123"/>
        <v>0</v>
      </c>
      <c r="AX1931" s="1056">
        <f t="shared" si="1123"/>
        <v>0</v>
      </c>
      <c r="AY1931" s="1056">
        <f t="shared" si="1123"/>
        <v>0</v>
      </c>
    </row>
    <row r="1932" spans="2:52" ht="33.75" hidden="1" customHeight="1" x14ac:dyDescent="0.2">
      <c r="B1932" s="787"/>
      <c r="C1932" s="788">
        <v>45393</v>
      </c>
      <c r="D1932" s="997">
        <v>33</v>
      </c>
      <c r="E1932" s="998">
        <v>33</v>
      </c>
      <c r="F1932" s="995">
        <v>0</v>
      </c>
      <c r="G1932" s="999">
        <v>0</v>
      </c>
      <c r="H1932" s="998">
        <v>33</v>
      </c>
      <c r="I1932" s="999">
        <v>0</v>
      </c>
      <c r="J1932" s="998">
        <v>33</v>
      </c>
      <c r="K1932" s="995">
        <v>0</v>
      </c>
      <c r="L1932" s="999">
        <v>0</v>
      </c>
      <c r="M1932" s="998">
        <v>13</v>
      </c>
      <c r="N1932" s="999">
        <v>0</v>
      </c>
      <c r="O1932" s="997">
        <v>26</v>
      </c>
      <c r="P1932" s="998">
        <v>39</v>
      </c>
      <c r="Q1932" s="995">
        <v>0</v>
      </c>
      <c r="R1932" s="999">
        <v>0</v>
      </c>
      <c r="S1932" s="998">
        <v>39</v>
      </c>
      <c r="T1932" s="995">
        <v>0</v>
      </c>
      <c r="U1932" s="995">
        <v>0</v>
      </c>
      <c r="V1932" s="999">
        <v>0</v>
      </c>
      <c r="W1932" s="998">
        <v>39</v>
      </c>
      <c r="X1932" s="995">
        <v>0</v>
      </c>
      <c r="Y1932" s="995">
        <v>0</v>
      </c>
      <c r="Z1932" s="999">
        <v>0</v>
      </c>
      <c r="AA1932" s="848">
        <f>SUM(D1932:Z1932)</f>
        <v>288</v>
      </c>
      <c r="AB1932" s="540" t="s">
        <v>715</v>
      </c>
      <c r="AC1932" s="1056">
        <f>D1932</f>
        <v>33</v>
      </c>
      <c r="AD1932" s="1056">
        <f t="shared" si="1123"/>
        <v>33</v>
      </c>
      <c r="AE1932" s="1056">
        <f t="shared" si="1123"/>
        <v>0</v>
      </c>
      <c r="AF1932" s="1056">
        <f t="shared" si="1123"/>
        <v>0</v>
      </c>
      <c r="AG1932" s="1056">
        <f t="shared" si="1123"/>
        <v>33</v>
      </c>
      <c r="AH1932" s="1056">
        <f t="shared" si="1123"/>
        <v>0</v>
      </c>
      <c r="AI1932" s="1056">
        <f t="shared" si="1123"/>
        <v>33</v>
      </c>
      <c r="AJ1932" s="1056">
        <f t="shared" si="1123"/>
        <v>0</v>
      </c>
      <c r="AK1932" s="1056">
        <f t="shared" si="1123"/>
        <v>0</v>
      </c>
      <c r="AL1932" s="1056">
        <f t="shared" si="1123"/>
        <v>13</v>
      </c>
      <c r="AM1932" s="1056">
        <f t="shared" si="1123"/>
        <v>0</v>
      </c>
      <c r="AN1932" s="1056">
        <f t="shared" si="1123"/>
        <v>26</v>
      </c>
      <c r="AO1932" s="1056">
        <f t="shared" si="1123"/>
        <v>39</v>
      </c>
      <c r="AP1932" s="1056">
        <f t="shared" si="1123"/>
        <v>0</v>
      </c>
      <c r="AQ1932" s="1056">
        <f t="shared" si="1123"/>
        <v>0</v>
      </c>
      <c r="AR1932" s="1056">
        <f t="shared" si="1123"/>
        <v>39</v>
      </c>
      <c r="AS1932" s="1056">
        <f t="shared" si="1123"/>
        <v>0</v>
      </c>
      <c r="AT1932" s="1056">
        <f t="shared" si="1123"/>
        <v>0</v>
      </c>
      <c r="AU1932" s="1056">
        <f t="shared" si="1123"/>
        <v>0</v>
      </c>
      <c r="AV1932" s="1056">
        <f t="shared" si="1123"/>
        <v>39</v>
      </c>
      <c r="AW1932" s="1056">
        <f t="shared" si="1123"/>
        <v>0</v>
      </c>
      <c r="AX1932" s="1056">
        <f t="shared" si="1123"/>
        <v>0</v>
      </c>
      <c r="AY1932" s="1056">
        <f t="shared" si="1123"/>
        <v>0</v>
      </c>
    </row>
    <row r="1933" spans="2:52" ht="33.75" hidden="1" customHeight="1" x14ac:dyDescent="0.2">
      <c r="B1933" s="1896" t="s">
        <v>412</v>
      </c>
      <c r="C1933" s="1897"/>
      <c r="D1933" s="424">
        <f>SUM(D1924:D1932)</f>
        <v>338</v>
      </c>
      <c r="E1933" s="424">
        <f t="shared" ref="E1933:AA1933" si="1124">SUM(E1924:E1932)</f>
        <v>309</v>
      </c>
      <c r="F1933" s="424">
        <f t="shared" si="1124"/>
        <v>4</v>
      </c>
      <c r="G1933" s="424">
        <f t="shared" si="1124"/>
        <v>0</v>
      </c>
      <c r="H1933" s="424">
        <f t="shared" si="1124"/>
        <v>316</v>
      </c>
      <c r="I1933" s="424">
        <f t="shared" si="1124"/>
        <v>4</v>
      </c>
      <c r="J1933" s="424">
        <f t="shared" si="1124"/>
        <v>306</v>
      </c>
      <c r="K1933" s="424">
        <f t="shared" si="1124"/>
        <v>0</v>
      </c>
      <c r="L1933" s="424">
        <f t="shared" si="1124"/>
        <v>13</v>
      </c>
      <c r="M1933" s="424">
        <f t="shared" si="1124"/>
        <v>15</v>
      </c>
      <c r="N1933" s="424">
        <f t="shared" si="1124"/>
        <v>41</v>
      </c>
      <c r="O1933" s="424">
        <f t="shared" si="1124"/>
        <v>267</v>
      </c>
      <c r="P1933" s="424">
        <f t="shared" si="1124"/>
        <v>299</v>
      </c>
      <c r="Q1933" s="424">
        <f t="shared" si="1124"/>
        <v>0</v>
      </c>
      <c r="R1933" s="424">
        <f t="shared" si="1124"/>
        <v>31</v>
      </c>
      <c r="S1933" s="424">
        <f t="shared" si="1124"/>
        <v>304</v>
      </c>
      <c r="T1933" s="424">
        <f t="shared" si="1124"/>
        <v>0</v>
      </c>
      <c r="U1933" s="424">
        <f t="shared" si="1124"/>
        <v>13</v>
      </c>
      <c r="V1933" s="424">
        <f t="shared" si="1124"/>
        <v>18</v>
      </c>
      <c r="W1933" s="424">
        <f t="shared" si="1124"/>
        <v>299</v>
      </c>
      <c r="X1933" s="424">
        <f t="shared" si="1124"/>
        <v>0</v>
      </c>
      <c r="Y1933" s="424">
        <f t="shared" si="1124"/>
        <v>13</v>
      </c>
      <c r="Z1933" s="424">
        <f t="shared" si="1124"/>
        <v>18</v>
      </c>
      <c r="AA1933" s="424">
        <f t="shared" si="1124"/>
        <v>2608</v>
      </c>
      <c r="AB1933" s="573"/>
      <c r="AC1933" s="1057">
        <f>SUM(AC1924:AC1932)</f>
        <v>127</v>
      </c>
      <c r="AD1933" s="1057">
        <f t="shared" ref="AD1933:AY1933" si="1125">SUM(AD1924:AD1932)</f>
        <v>102</v>
      </c>
      <c r="AE1933" s="1057">
        <f t="shared" si="1125"/>
        <v>0</v>
      </c>
      <c r="AF1933" s="1057">
        <f t="shared" si="1125"/>
        <v>0</v>
      </c>
      <c r="AG1933" s="1057">
        <f t="shared" si="1125"/>
        <v>102</v>
      </c>
      <c r="AH1933" s="1057">
        <f t="shared" si="1125"/>
        <v>0</v>
      </c>
      <c r="AI1933" s="1057">
        <f t="shared" si="1125"/>
        <v>104</v>
      </c>
      <c r="AJ1933" s="1057">
        <f t="shared" si="1125"/>
        <v>0</v>
      </c>
      <c r="AK1933" s="1057">
        <f t="shared" si="1125"/>
        <v>-1</v>
      </c>
      <c r="AL1933" s="1057">
        <f t="shared" si="1125"/>
        <v>15</v>
      </c>
      <c r="AM1933" s="1057">
        <f t="shared" si="1125"/>
        <v>1</v>
      </c>
      <c r="AN1933" s="1057">
        <f t="shared" si="1125"/>
        <v>94</v>
      </c>
      <c r="AO1933" s="1057">
        <f t="shared" si="1125"/>
        <v>109</v>
      </c>
      <c r="AP1933" s="1057">
        <f t="shared" si="1125"/>
        <v>0</v>
      </c>
      <c r="AQ1933" s="1057">
        <f t="shared" si="1125"/>
        <v>-1</v>
      </c>
      <c r="AR1933" s="1057">
        <f t="shared" si="1125"/>
        <v>109</v>
      </c>
      <c r="AS1933" s="1057">
        <f t="shared" si="1125"/>
        <v>0</v>
      </c>
      <c r="AT1933" s="1057">
        <f t="shared" si="1125"/>
        <v>0</v>
      </c>
      <c r="AU1933" s="1057">
        <f t="shared" si="1125"/>
        <v>-1</v>
      </c>
      <c r="AV1933" s="1057">
        <f t="shared" si="1125"/>
        <v>109</v>
      </c>
      <c r="AW1933" s="1057">
        <f t="shared" si="1125"/>
        <v>0</v>
      </c>
      <c r="AX1933" s="1057">
        <f t="shared" si="1125"/>
        <v>0</v>
      </c>
      <c r="AY1933" s="1057">
        <f t="shared" si="1125"/>
        <v>-1</v>
      </c>
      <c r="AZ1933" s="881"/>
    </row>
    <row r="1934" spans="2:52" ht="12" hidden="1" customHeight="1" x14ac:dyDescent="0.2"/>
    <row r="1935" spans="2:52" ht="12" hidden="1" customHeight="1" x14ac:dyDescent="0.2"/>
    <row r="1936" spans="2:52" ht="25.5" hidden="1" customHeight="1" x14ac:dyDescent="0.2">
      <c r="B1936" s="791" t="s">
        <v>1173</v>
      </c>
      <c r="C1936" s="89"/>
      <c r="D1936" s="99" t="s">
        <v>1164</v>
      </c>
      <c r="E1936" s="99" t="s">
        <v>1165</v>
      </c>
      <c r="F1936" s="99"/>
      <c r="G1936" s="99"/>
      <c r="H1936" s="99" t="s">
        <v>1166</v>
      </c>
      <c r="I1936" s="99"/>
      <c r="J1936" s="99" t="s">
        <v>1167</v>
      </c>
      <c r="K1936" s="99"/>
      <c r="L1936" s="99"/>
      <c r="M1936" s="99"/>
      <c r="N1936" s="99"/>
      <c r="O1936" s="99" t="s">
        <v>1168</v>
      </c>
      <c r="P1936" s="99" t="s">
        <v>1169</v>
      </c>
      <c r="Q1936" s="99"/>
      <c r="R1936" s="99"/>
      <c r="S1936" s="99" t="s">
        <v>1170</v>
      </c>
      <c r="T1936" s="99"/>
      <c r="U1936" s="99"/>
      <c r="V1936" s="99"/>
      <c r="W1936" s="99" t="s">
        <v>1171</v>
      </c>
      <c r="X1936" s="99"/>
      <c r="Y1936" s="99"/>
      <c r="Z1936" s="99"/>
    </row>
    <row r="1937" spans="2:51" ht="45.75" hidden="1" customHeight="1" x14ac:dyDescent="0.2">
      <c r="B1937" s="83" t="s">
        <v>410</v>
      </c>
      <c r="C1937" s="782" t="s">
        <v>1175</v>
      </c>
      <c r="D1937" s="1044" t="s">
        <v>55</v>
      </c>
      <c r="E1937" s="1044" t="s">
        <v>57</v>
      </c>
      <c r="F1937" s="1044"/>
      <c r="G1937" s="1044"/>
      <c r="H1937" s="1044" t="s">
        <v>58</v>
      </c>
      <c r="I1937" s="1044"/>
      <c r="J1937" s="1044" t="s">
        <v>1172</v>
      </c>
      <c r="K1937" s="1044"/>
      <c r="L1937" s="1044"/>
      <c r="M1937" s="1044"/>
      <c r="N1937" s="1044"/>
      <c r="O1937" s="1044" t="s">
        <v>77</v>
      </c>
      <c r="P1937" s="1044" t="s">
        <v>62</v>
      </c>
      <c r="Q1937" s="1044"/>
      <c r="R1937" s="1044"/>
      <c r="S1937" s="1044" t="s">
        <v>63</v>
      </c>
      <c r="T1937" s="1044"/>
      <c r="U1937" s="1044"/>
      <c r="V1937" s="1044"/>
      <c r="W1937" s="1044" t="s">
        <v>64</v>
      </c>
      <c r="X1937" s="1622"/>
      <c r="Y1937" s="1622"/>
      <c r="Z1937" s="1622"/>
      <c r="AA1937" s="783" t="s">
        <v>412</v>
      </c>
      <c r="AC1937" s="1044" t="s">
        <v>55</v>
      </c>
      <c r="AD1937" s="1044" t="s">
        <v>57</v>
      </c>
      <c r="AE1937" s="1044"/>
      <c r="AF1937" s="1044"/>
      <c r="AG1937" s="1044" t="s">
        <v>58</v>
      </c>
      <c r="AH1937" s="1044"/>
      <c r="AI1937" s="1044" t="s">
        <v>1172</v>
      </c>
      <c r="AJ1937" s="1044"/>
      <c r="AK1937" s="1044"/>
      <c r="AL1937" s="1044"/>
      <c r="AM1937" s="1044"/>
      <c r="AN1937" s="1044" t="s">
        <v>77</v>
      </c>
      <c r="AO1937" s="1044" t="s">
        <v>62</v>
      </c>
      <c r="AP1937" s="1044"/>
      <c r="AQ1937" s="1044"/>
      <c r="AR1937" s="1044" t="s">
        <v>63</v>
      </c>
      <c r="AS1937" s="1044"/>
      <c r="AT1937" s="1044"/>
      <c r="AU1937" s="1044"/>
      <c r="AV1937" s="1044" t="s">
        <v>64</v>
      </c>
      <c r="AW1937" s="1044"/>
      <c r="AX1937" s="1044"/>
      <c r="AY1937" s="1044"/>
    </row>
    <row r="1938" spans="2:51" ht="33.75" hidden="1" customHeight="1" x14ac:dyDescent="0.2">
      <c r="B1938" s="1619"/>
      <c r="C1938" s="1616">
        <v>45315</v>
      </c>
      <c r="D1938" s="1617">
        <v>14</v>
      </c>
      <c r="E1938" s="1617">
        <v>14</v>
      </c>
      <c r="F1938" s="1617"/>
      <c r="G1938" s="1617"/>
      <c r="H1938" s="1617">
        <v>14</v>
      </c>
      <c r="I1938" s="1617"/>
      <c r="J1938" s="1617">
        <v>14</v>
      </c>
      <c r="K1938" s="1617"/>
      <c r="L1938" s="1617"/>
      <c r="M1938" s="1617"/>
      <c r="N1938" s="1617"/>
      <c r="O1938" s="1617">
        <v>14</v>
      </c>
      <c r="P1938" s="1617">
        <v>14</v>
      </c>
      <c r="Q1938" s="1617"/>
      <c r="R1938" s="1617"/>
      <c r="S1938" s="1617">
        <v>14</v>
      </c>
      <c r="T1938" s="1617"/>
      <c r="U1938" s="1617"/>
      <c r="V1938" s="1617"/>
      <c r="W1938" s="1617">
        <v>14</v>
      </c>
      <c r="X1938" s="1623"/>
      <c r="Y1938" s="1623"/>
      <c r="Z1938" s="1623"/>
      <c r="AA1938" s="1618">
        <f t="shared" ref="AA1938:AA1946" si="1126">SUM(D1938:W1938)</f>
        <v>112</v>
      </c>
      <c r="AC1938" s="793">
        <f t="shared" ref="AC1938:AC1943" si="1127">D1938-D1911</f>
        <v>0</v>
      </c>
      <c r="AD1938" s="793">
        <f t="shared" ref="AD1938:AY1938" si="1128">E1938-E1911</f>
        <v>0</v>
      </c>
      <c r="AE1938" s="793">
        <f t="shared" si="1128"/>
        <v>0</v>
      </c>
      <c r="AF1938" s="793">
        <f t="shared" si="1128"/>
        <v>0</v>
      </c>
      <c r="AG1938" s="793">
        <f t="shared" si="1128"/>
        <v>0</v>
      </c>
      <c r="AH1938" s="793">
        <f t="shared" si="1128"/>
        <v>0</v>
      </c>
      <c r="AI1938" s="793">
        <f t="shared" si="1128"/>
        <v>0</v>
      </c>
      <c r="AJ1938" s="793">
        <f t="shared" si="1128"/>
        <v>0</v>
      </c>
      <c r="AK1938" s="793">
        <f t="shared" si="1128"/>
        <v>0</v>
      </c>
      <c r="AL1938" s="793">
        <f t="shared" si="1128"/>
        <v>0</v>
      </c>
      <c r="AM1938" s="793">
        <f t="shared" si="1128"/>
        <v>0</v>
      </c>
      <c r="AN1938" s="793">
        <f t="shared" si="1128"/>
        <v>0</v>
      </c>
      <c r="AO1938" s="793">
        <f t="shared" si="1128"/>
        <v>0</v>
      </c>
      <c r="AP1938" s="793">
        <f t="shared" si="1128"/>
        <v>0</v>
      </c>
      <c r="AQ1938" s="793">
        <f t="shared" si="1128"/>
        <v>0</v>
      </c>
      <c r="AR1938" s="793">
        <f t="shared" si="1128"/>
        <v>0</v>
      </c>
      <c r="AS1938" s="793">
        <f t="shared" si="1128"/>
        <v>0</v>
      </c>
      <c r="AT1938" s="793">
        <f t="shared" si="1128"/>
        <v>0</v>
      </c>
      <c r="AU1938" s="793">
        <f t="shared" si="1128"/>
        <v>0</v>
      </c>
      <c r="AV1938" s="793">
        <f t="shared" si="1128"/>
        <v>0</v>
      </c>
      <c r="AW1938" s="793">
        <f t="shared" si="1128"/>
        <v>0</v>
      </c>
      <c r="AX1938" s="793">
        <f t="shared" si="1128"/>
        <v>0</v>
      </c>
      <c r="AY1938" s="793">
        <f t="shared" si="1128"/>
        <v>0</v>
      </c>
    </row>
    <row r="1939" spans="2:51" ht="33.75" hidden="1" customHeight="1" x14ac:dyDescent="0.2">
      <c r="B1939" s="1006"/>
      <c r="C1939" s="1572">
        <v>45324</v>
      </c>
      <c r="D1939" s="937">
        <v>6</v>
      </c>
      <c r="E1939" s="937">
        <v>6</v>
      </c>
      <c r="F1939" s="937"/>
      <c r="G1939" s="937"/>
      <c r="H1939" s="937">
        <v>6</v>
      </c>
      <c r="I1939" s="937"/>
      <c r="J1939" s="937">
        <v>6</v>
      </c>
      <c r="K1939" s="937"/>
      <c r="L1939" s="937"/>
      <c r="M1939" s="937"/>
      <c r="N1939" s="937"/>
      <c r="O1939" s="937">
        <v>6</v>
      </c>
      <c r="P1939" s="937">
        <v>6</v>
      </c>
      <c r="Q1939" s="937"/>
      <c r="R1939" s="937"/>
      <c r="S1939" s="937">
        <v>6</v>
      </c>
      <c r="T1939" s="937"/>
      <c r="U1939" s="937"/>
      <c r="V1939" s="937"/>
      <c r="W1939" s="937">
        <v>6</v>
      </c>
      <c r="X1939" s="1624"/>
      <c r="Y1939" s="1624"/>
      <c r="Z1939" s="1624"/>
      <c r="AA1939" s="1046">
        <f t="shared" si="1126"/>
        <v>48</v>
      </c>
      <c r="AB1939" s="540"/>
      <c r="AC1939" s="793">
        <f t="shared" si="1127"/>
        <v>0</v>
      </c>
      <c r="AD1939" s="793">
        <f t="shared" ref="AD1939:AY1939" si="1129">E1939-E1912</f>
        <v>0</v>
      </c>
      <c r="AE1939" s="793">
        <f t="shared" si="1129"/>
        <v>0</v>
      </c>
      <c r="AF1939" s="793">
        <f t="shared" si="1129"/>
        <v>0</v>
      </c>
      <c r="AG1939" s="793">
        <f t="shared" si="1129"/>
        <v>0</v>
      </c>
      <c r="AH1939" s="793">
        <f t="shared" si="1129"/>
        <v>0</v>
      </c>
      <c r="AI1939" s="793">
        <f t="shared" si="1129"/>
        <v>0</v>
      </c>
      <c r="AJ1939" s="793">
        <f t="shared" si="1129"/>
        <v>0</v>
      </c>
      <c r="AK1939" s="793">
        <f t="shared" si="1129"/>
        <v>0</v>
      </c>
      <c r="AL1939" s="793">
        <f t="shared" si="1129"/>
        <v>0</v>
      </c>
      <c r="AM1939" s="793">
        <f t="shared" si="1129"/>
        <v>0</v>
      </c>
      <c r="AN1939" s="793">
        <f t="shared" si="1129"/>
        <v>0</v>
      </c>
      <c r="AO1939" s="793">
        <f t="shared" si="1129"/>
        <v>0</v>
      </c>
      <c r="AP1939" s="793">
        <f t="shared" si="1129"/>
        <v>0</v>
      </c>
      <c r="AQ1939" s="793">
        <f t="shared" si="1129"/>
        <v>0</v>
      </c>
      <c r="AR1939" s="793">
        <f t="shared" si="1129"/>
        <v>0</v>
      </c>
      <c r="AS1939" s="793">
        <f t="shared" si="1129"/>
        <v>0</v>
      </c>
      <c r="AT1939" s="793">
        <f t="shared" si="1129"/>
        <v>0</v>
      </c>
      <c r="AU1939" s="793">
        <f t="shared" si="1129"/>
        <v>0</v>
      </c>
      <c r="AV1939" s="793">
        <f t="shared" si="1129"/>
        <v>0</v>
      </c>
      <c r="AW1939" s="793">
        <f t="shared" si="1129"/>
        <v>0</v>
      </c>
      <c r="AX1939" s="793">
        <f t="shared" si="1129"/>
        <v>0</v>
      </c>
      <c r="AY1939" s="793">
        <f t="shared" si="1129"/>
        <v>0</v>
      </c>
    </row>
    <row r="1940" spans="2:51" ht="33.75" hidden="1" customHeight="1" x14ac:dyDescent="0.2">
      <c r="B1940" s="1006"/>
      <c r="C1940" s="1572">
        <v>45335</v>
      </c>
      <c r="D1940" s="937">
        <v>17</v>
      </c>
      <c r="E1940" s="937">
        <v>17</v>
      </c>
      <c r="F1940" s="937"/>
      <c r="G1940" s="937"/>
      <c r="H1940" s="937">
        <v>17</v>
      </c>
      <c r="I1940" s="937"/>
      <c r="J1940" s="937">
        <v>17</v>
      </c>
      <c r="K1940" s="937"/>
      <c r="L1940" s="937"/>
      <c r="M1940" s="937"/>
      <c r="N1940" s="937"/>
      <c r="O1940" s="937">
        <v>20</v>
      </c>
      <c r="P1940" s="937">
        <v>20</v>
      </c>
      <c r="Q1940" s="937"/>
      <c r="R1940" s="937"/>
      <c r="S1940" s="937">
        <v>17</v>
      </c>
      <c r="T1940" s="937"/>
      <c r="U1940" s="937"/>
      <c r="V1940" s="937"/>
      <c r="W1940" s="937">
        <v>21</v>
      </c>
      <c r="X1940" s="1624"/>
      <c r="Y1940" s="1624"/>
      <c r="Z1940" s="1624"/>
      <c r="AA1940" s="1046">
        <f t="shared" si="1126"/>
        <v>146</v>
      </c>
      <c r="AC1940" s="793">
        <f t="shared" si="1127"/>
        <v>0</v>
      </c>
      <c r="AD1940" s="793">
        <f t="shared" ref="AD1940:AY1940" si="1130">E1940-E1913</f>
        <v>0</v>
      </c>
      <c r="AE1940" s="793">
        <f t="shared" si="1130"/>
        <v>0</v>
      </c>
      <c r="AF1940" s="793">
        <f t="shared" si="1130"/>
        <v>0</v>
      </c>
      <c r="AG1940" s="793">
        <f t="shared" si="1130"/>
        <v>0</v>
      </c>
      <c r="AH1940" s="793">
        <f t="shared" si="1130"/>
        <v>0</v>
      </c>
      <c r="AI1940" s="793">
        <f t="shared" si="1130"/>
        <v>0</v>
      </c>
      <c r="AJ1940" s="793">
        <f t="shared" si="1130"/>
        <v>0</v>
      </c>
      <c r="AK1940" s="793">
        <f t="shared" si="1130"/>
        <v>0</v>
      </c>
      <c r="AL1940" s="793">
        <f t="shared" si="1130"/>
        <v>0</v>
      </c>
      <c r="AM1940" s="793">
        <f t="shared" si="1130"/>
        <v>0</v>
      </c>
      <c r="AN1940" s="793">
        <f t="shared" si="1130"/>
        <v>0</v>
      </c>
      <c r="AO1940" s="793">
        <f t="shared" si="1130"/>
        <v>0</v>
      </c>
      <c r="AP1940" s="793">
        <f t="shared" si="1130"/>
        <v>0</v>
      </c>
      <c r="AQ1940" s="793">
        <f t="shared" si="1130"/>
        <v>0</v>
      </c>
      <c r="AR1940" s="793">
        <f t="shared" si="1130"/>
        <v>0</v>
      </c>
      <c r="AS1940" s="793">
        <f t="shared" si="1130"/>
        <v>0</v>
      </c>
      <c r="AT1940" s="793">
        <f t="shared" si="1130"/>
        <v>0</v>
      </c>
      <c r="AU1940" s="793">
        <f t="shared" si="1130"/>
        <v>0</v>
      </c>
      <c r="AV1940" s="793">
        <f t="shared" si="1130"/>
        <v>0</v>
      </c>
      <c r="AW1940" s="793">
        <f t="shared" si="1130"/>
        <v>0</v>
      </c>
      <c r="AX1940" s="793">
        <f t="shared" si="1130"/>
        <v>0</v>
      </c>
      <c r="AY1940" s="793">
        <f t="shared" si="1130"/>
        <v>0</v>
      </c>
    </row>
    <row r="1941" spans="2:51" ht="33.75" hidden="1" customHeight="1" x14ac:dyDescent="0.2">
      <c r="B1941" s="787"/>
      <c r="C1941" s="888">
        <v>45343</v>
      </c>
      <c r="D1941" s="937">
        <v>24</v>
      </c>
      <c r="E1941" s="937">
        <v>24</v>
      </c>
      <c r="F1941" s="937"/>
      <c r="G1941" s="937"/>
      <c r="H1941" s="937">
        <v>24</v>
      </c>
      <c r="I1941" s="937"/>
      <c r="J1941" s="937">
        <v>24</v>
      </c>
      <c r="K1941" s="937"/>
      <c r="L1941" s="937"/>
      <c r="M1941" s="937"/>
      <c r="N1941" s="937"/>
      <c r="O1941" s="937">
        <v>24</v>
      </c>
      <c r="P1941" s="937">
        <v>24</v>
      </c>
      <c r="Q1941" s="937"/>
      <c r="R1941" s="937"/>
      <c r="S1941" s="937">
        <v>24</v>
      </c>
      <c r="T1941" s="937"/>
      <c r="U1941" s="937"/>
      <c r="V1941" s="937"/>
      <c r="W1941" s="937">
        <v>24</v>
      </c>
      <c r="X1941" s="1624"/>
      <c r="Y1941" s="1624"/>
      <c r="Z1941" s="1624"/>
      <c r="AA1941" s="1046">
        <f t="shared" si="1126"/>
        <v>192</v>
      </c>
      <c r="AB1941" s="540"/>
      <c r="AC1941" s="793">
        <f t="shared" si="1127"/>
        <v>0</v>
      </c>
      <c r="AD1941" s="793">
        <f t="shared" ref="AD1941:AY1941" si="1131">E1941-E1914</f>
        <v>0</v>
      </c>
      <c r="AE1941" s="793">
        <f t="shared" si="1131"/>
        <v>0</v>
      </c>
      <c r="AF1941" s="793">
        <f t="shared" si="1131"/>
        <v>0</v>
      </c>
      <c r="AG1941" s="793">
        <f t="shared" si="1131"/>
        <v>0</v>
      </c>
      <c r="AH1941" s="793">
        <f t="shared" si="1131"/>
        <v>0</v>
      </c>
      <c r="AI1941" s="793">
        <f t="shared" si="1131"/>
        <v>0</v>
      </c>
      <c r="AJ1941" s="793">
        <f t="shared" si="1131"/>
        <v>0</v>
      </c>
      <c r="AK1941" s="793">
        <f t="shared" si="1131"/>
        <v>0</v>
      </c>
      <c r="AL1941" s="793">
        <f t="shared" si="1131"/>
        <v>0</v>
      </c>
      <c r="AM1941" s="793">
        <f t="shared" si="1131"/>
        <v>0</v>
      </c>
      <c r="AN1941" s="793">
        <f t="shared" si="1131"/>
        <v>0</v>
      </c>
      <c r="AO1941" s="793">
        <f t="shared" si="1131"/>
        <v>0</v>
      </c>
      <c r="AP1941" s="793">
        <f t="shared" si="1131"/>
        <v>0</v>
      </c>
      <c r="AQ1941" s="793">
        <f t="shared" si="1131"/>
        <v>0</v>
      </c>
      <c r="AR1941" s="793">
        <f t="shared" si="1131"/>
        <v>0</v>
      </c>
      <c r="AS1941" s="793">
        <f t="shared" si="1131"/>
        <v>0</v>
      </c>
      <c r="AT1941" s="793">
        <f t="shared" si="1131"/>
        <v>0</v>
      </c>
      <c r="AU1941" s="793">
        <f t="shared" si="1131"/>
        <v>0</v>
      </c>
      <c r="AV1941" s="793">
        <f t="shared" si="1131"/>
        <v>0</v>
      </c>
      <c r="AW1941" s="793">
        <f t="shared" si="1131"/>
        <v>0</v>
      </c>
      <c r="AX1941" s="793">
        <f t="shared" si="1131"/>
        <v>0</v>
      </c>
      <c r="AY1941" s="793">
        <f t="shared" si="1131"/>
        <v>0</v>
      </c>
    </row>
    <row r="1942" spans="2:51" ht="33.75" hidden="1" customHeight="1" x14ac:dyDescent="0.2">
      <c r="B1942" s="787"/>
      <c r="C1942" s="888">
        <v>45352</v>
      </c>
      <c r="D1942" s="937">
        <v>23</v>
      </c>
      <c r="E1942" s="937">
        <v>23</v>
      </c>
      <c r="F1942" s="937"/>
      <c r="G1942" s="937"/>
      <c r="H1942" s="937">
        <v>23</v>
      </c>
      <c r="I1942" s="937"/>
      <c r="J1942" s="937">
        <v>23</v>
      </c>
      <c r="K1942" s="937"/>
      <c r="L1942" s="937"/>
      <c r="M1942" s="937"/>
      <c r="N1942" s="937"/>
      <c r="O1942" s="937">
        <v>23</v>
      </c>
      <c r="P1942" s="937">
        <v>23</v>
      </c>
      <c r="Q1942" s="937"/>
      <c r="R1942" s="937"/>
      <c r="S1942" s="937">
        <v>23</v>
      </c>
      <c r="T1942" s="937"/>
      <c r="U1942" s="937"/>
      <c r="V1942" s="937"/>
      <c r="W1942" s="937">
        <v>23</v>
      </c>
      <c r="X1942" s="1624"/>
      <c r="Y1942" s="1624"/>
      <c r="Z1942" s="1624"/>
      <c r="AA1942" s="1046">
        <f t="shared" si="1126"/>
        <v>184</v>
      </c>
      <c r="AB1942" s="540"/>
      <c r="AC1942" s="793">
        <f t="shared" si="1127"/>
        <v>0</v>
      </c>
      <c r="AD1942" s="793">
        <f t="shared" ref="AD1942:AY1942" si="1132">E1942-E1915</f>
        <v>0</v>
      </c>
      <c r="AE1942" s="793">
        <f t="shared" si="1132"/>
        <v>0</v>
      </c>
      <c r="AF1942" s="793">
        <f t="shared" si="1132"/>
        <v>0</v>
      </c>
      <c r="AG1942" s="793">
        <f t="shared" si="1132"/>
        <v>0</v>
      </c>
      <c r="AH1942" s="793">
        <f t="shared" si="1132"/>
        <v>0</v>
      </c>
      <c r="AI1942" s="793">
        <f t="shared" si="1132"/>
        <v>0</v>
      </c>
      <c r="AJ1942" s="793">
        <f t="shared" si="1132"/>
        <v>0</v>
      </c>
      <c r="AK1942" s="793">
        <f t="shared" si="1132"/>
        <v>0</v>
      </c>
      <c r="AL1942" s="793">
        <f t="shared" si="1132"/>
        <v>0</v>
      </c>
      <c r="AM1942" s="793">
        <f t="shared" si="1132"/>
        <v>0</v>
      </c>
      <c r="AN1942" s="793">
        <f t="shared" si="1132"/>
        <v>0</v>
      </c>
      <c r="AO1942" s="793">
        <f t="shared" si="1132"/>
        <v>0</v>
      </c>
      <c r="AP1942" s="793">
        <f t="shared" si="1132"/>
        <v>0</v>
      </c>
      <c r="AQ1942" s="793">
        <f t="shared" si="1132"/>
        <v>0</v>
      </c>
      <c r="AR1942" s="793">
        <f t="shared" si="1132"/>
        <v>0</v>
      </c>
      <c r="AS1942" s="793">
        <f t="shared" si="1132"/>
        <v>0</v>
      </c>
      <c r="AT1942" s="793">
        <f t="shared" si="1132"/>
        <v>0</v>
      </c>
      <c r="AU1942" s="793">
        <f t="shared" si="1132"/>
        <v>0</v>
      </c>
      <c r="AV1942" s="793">
        <f t="shared" si="1132"/>
        <v>0</v>
      </c>
      <c r="AW1942" s="793">
        <f t="shared" si="1132"/>
        <v>0</v>
      </c>
      <c r="AX1942" s="793">
        <f t="shared" si="1132"/>
        <v>0</v>
      </c>
      <c r="AY1942" s="793">
        <f t="shared" si="1132"/>
        <v>0</v>
      </c>
    </row>
    <row r="1943" spans="2:51" ht="33.75" hidden="1" customHeight="1" x14ac:dyDescent="0.2">
      <c r="B1943" s="787"/>
      <c r="C1943" s="888">
        <v>45362</v>
      </c>
      <c r="D1943" s="937">
        <v>22</v>
      </c>
      <c r="E1943" s="937">
        <v>22</v>
      </c>
      <c r="F1943" s="937"/>
      <c r="G1943" s="937"/>
      <c r="H1943" s="937">
        <v>22</v>
      </c>
      <c r="I1943" s="937"/>
      <c r="J1943" s="937">
        <v>23</v>
      </c>
      <c r="K1943" s="937"/>
      <c r="L1943" s="937"/>
      <c r="M1943" s="937"/>
      <c r="N1943" s="937"/>
      <c r="O1943" s="937">
        <v>22</v>
      </c>
      <c r="P1943" s="937">
        <v>22</v>
      </c>
      <c r="Q1943" s="937"/>
      <c r="R1943" s="937"/>
      <c r="S1943" s="937">
        <v>22</v>
      </c>
      <c r="T1943" s="937"/>
      <c r="U1943" s="937"/>
      <c r="V1943" s="937"/>
      <c r="W1943" s="937">
        <v>22</v>
      </c>
      <c r="X1943" s="1624"/>
      <c r="Y1943" s="1624"/>
      <c r="Z1943" s="1624"/>
      <c r="AA1943" s="1046">
        <f t="shared" si="1126"/>
        <v>177</v>
      </c>
      <c r="AB1943" s="540" t="s">
        <v>634</v>
      </c>
      <c r="AC1943" s="793">
        <f t="shared" si="1127"/>
        <v>14</v>
      </c>
      <c r="AD1943" s="793">
        <f t="shared" ref="AD1943:AY1943" si="1133">E1943-E1916</f>
        <v>14</v>
      </c>
      <c r="AE1943" s="793">
        <f t="shared" si="1133"/>
        <v>0</v>
      </c>
      <c r="AF1943" s="793">
        <f t="shared" si="1133"/>
        <v>0</v>
      </c>
      <c r="AG1943" s="793">
        <f t="shared" si="1133"/>
        <v>14</v>
      </c>
      <c r="AH1943" s="793">
        <f t="shared" si="1133"/>
        <v>0</v>
      </c>
      <c r="AI1943" s="793">
        <f t="shared" si="1133"/>
        <v>15</v>
      </c>
      <c r="AJ1943" s="793">
        <f t="shared" si="1133"/>
        <v>0</v>
      </c>
      <c r="AK1943" s="793">
        <f t="shared" si="1133"/>
        <v>0</v>
      </c>
      <c r="AL1943" s="793">
        <f t="shared" si="1133"/>
        <v>0</v>
      </c>
      <c r="AM1943" s="793">
        <f t="shared" si="1133"/>
        <v>0</v>
      </c>
      <c r="AN1943" s="793">
        <f t="shared" si="1133"/>
        <v>14</v>
      </c>
      <c r="AO1943" s="793">
        <f t="shared" si="1133"/>
        <v>14</v>
      </c>
      <c r="AP1943" s="793">
        <f t="shared" si="1133"/>
        <v>0</v>
      </c>
      <c r="AQ1943" s="793">
        <f t="shared" si="1133"/>
        <v>0</v>
      </c>
      <c r="AR1943" s="793">
        <f t="shared" si="1133"/>
        <v>14</v>
      </c>
      <c r="AS1943" s="793">
        <f t="shared" si="1133"/>
        <v>0</v>
      </c>
      <c r="AT1943" s="793">
        <f t="shared" si="1133"/>
        <v>0</v>
      </c>
      <c r="AU1943" s="793">
        <f t="shared" si="1133"/>
        <v>0</v>
      </c>
      <c r="AV1943" s="793">
        <f t="shared" si="1133"/>
        <v>14</v>
      </c>
      <c r="AW1943" s="793">
        <f t="shared" si="1133"/>
        <v>0</v>
      </c>
      <c r="AX1943" s="793">
        <f t="shared" si="1133"/>
        <v>0</v>
      </c>
      <c r="AY1943" s="793">
        <f t="shared" si="1133"/>
        <v>0</v>
      </c>
    </row>
    <row r="1944" spans="2:51" ht="33.75" hidden="1" customHeight="1" x14ac:dyDescent="0.2">
      <c r="B1944" s="787"/>
      <c r="C1944" s="888">
        <v>45377</v>
      </c>
      <c r="D1944" s="937">
        <v>18</v>
      </c>
      <c r="E1944" s="937">
        <v>18</v>
      </c>
      <c r="F1944" s="937"/>
      <c r="G1944" s="937"/>
      <c r="H1944" s="937">
        <v>18</v>
      </c>
      <c r="I1944" s="937"/>
      <c r="J1944" s="937">
        <v>18</v>
      </c>
      <c r="K1944" s="937"/>
      <c r="L1944" s="937"/>
      <c r="M1944" s="937"/>
      <c r="N1944" s="937"/>
      <c r="O1944" s="937">
        <v>18</v>
      </c>
      <c r="P1944" s="937">
        <v>18</v>
      </c>
      <c r="Q1944" s="937"/>
      <c r="R1944" s="937"/>
      <c r="S1944" s="937">
        <v>18</v>
      </c>
      <c r="T1944" s="937"/>
      <c r="U1944" s="937"/>
      <c r="V1944" s="937"/>
      <c r="W1944" s="937">
        <v>18</v>
      </c>
      <c r="X1944" s="1624"/>
      <c r="Y1944" s="1624"/>
      <c r="Z1944" s="1624"/>
      <c r="AA1944" s="1046">
        <f t="shared" si="1126"/>
        <v>144</v>
      </c>
      <c r="AB1944" s="540" t="s">
        <v>715</v>
      </c>
      <c r="AC1944" s="793">
        <f>D1944</f>
        <v>18</v>
      </c>
      <c r="AD1944" s="793">
        <f t="shared" ref="AD1944:AY1946" si="1134">E1944</f>
        <v>18</v>
      </c>
      <c r="AE1944" s="793">
        <f t="shared" si="1134"/>
        <v>0</v>
      </c>
      <c r="AF1944" s="793">
        <f t="shared" si="1134"/>
        <v>0</v>
      </c>
      <c r="AG1944" s="793">
        <f t="shared" si="1134"/>
        <v>18</v>
      </c>
      <c r="AH1944" s="793">
        <f t="shared" si="1134"/>
        <v>0</v>
      </c>
      <c r="AI1944" s="793">
        <f t="shared" si="1134"/>
        <v>18</v>
      </c>
      <c r="AJ1944" s="793">
        <f t="shared" si="1134"/>
        <v>0</v>
      </c>
      <c r="AK1944" s="793">
        <f t="shared" si="1134"/>
        <v>0</v>
      </c>
      <c r="AL1944" s="793">
        <f t="shared" si="1134"/>
        <v>0</v>
      </c>
      <c r="AM1944" s="793">
        <f t="shared" si="1134"/>
        <v>0</v>
      </c>
      <c r="AN1944" s="793">
        <f t="shared" si="1134"/>
        <v>18</v>
      </c>
      <c r="AO1944" s="793">
        <f t="shared" si="1134"/>
        <v>18</v>
      </c>
      <c r="AP1944" s="793">
        <f t="shared" si="1134"/>
        <v>0</v>
      </c>
      <c r="AQ1944" s="793">
        <f t="shared" si="1134"/>
        <v>0</v>
      </c>
      <c r="AR1944" s="793">
        <f t="shared" si="1134"/>
        <v>18</v>
      </c>
      <c r="AS1944" s="793">
        <f t="shared" si="1134"/>
        <v>0</v>
      </c>
      <c r="AT1944" s="793">
        <f t="shared" si="1134"/>
        <v>0</v>
      </c>
      <c r="AU1944" s="793">
        <f t="shared" si="1134"/>
        <v>0</v>
      </c>
      <c r="AV1944" s="793">
        <f t="shared" si="1134"/>
        <v>18</v>
      </c>
      <c r="AW1944" s="793">
        <f t="shared" si="1134"/>
        <v>0</v>
      </c>
      <c r="AX1944" s="793">
        <f t="shared" si="1134"/>
        <v>0</v>
      </c>
      <c r="AY1944" s="793">
        <f t="shared" si="1134"/>
        <v>0</v>
      </c>
    </row>
    <row r="1945" spans="2:51" ht="33.75" hidden="1" customHeight="1" x14ac:dyDescent="0.2">
      <c r="B1945" s="845"/>
      <c r="C1945" s="1055">
        <v>45385</v>
      </c>
      <c r="D1945" s="937">
        <v>18</v>
      </c>
      <c r="E1945" s="937">
        <v>18</v>
      </c>
      <c r="F1945" s="937"/>
      <c r="G1945" s="937"/>
      <c r="H1945" s="937">
        <v>18</v>
      </c>
      <c r="I1945" s="937"/>
      <c r="J1945" s="937">
        <v>18</v>
      </c>
      <c r="K1945" s="937"/>
      <c r="L1945" s="937"/>
      <c r="M1945" s="937"/>
      <c r="N1945" s="937"/>
      <c r="O1945" s="937">
        <v>18</v>
      </c>
      <c r="P1945" s="937">
        <v>18</v>
      </c>
      <c r="Q1945" s="937"/>
      <c r="R1945" s="937"/>
      <c r="S1945" s="937">
        <v>18</v>
      </c>
      <c r="T1945" s="937"/>
      <c r="U1945" s="937"/>
      <c r="V1945" s="937"/>
      <c r="W1945" s="937">
        <v>18</v>
      </c>
      <c r="X1945" s="1624"/>
      <c r="Y1945" s="1624"/>
      <c r="Z1945" s="1624"/>
      <c r="AA1945" s="1046">
        <f t="shared" si="1126"/>
        <v>144</v>
      </c>
      <c r="AB1945" s="540" t="s">
        <v>715</v>
      </c>
      <c r="AC1945" s="793">
        <f>D1945</f>
        <v>18</v>
      </c>
      <c r="AD1945" s="793">
        <f t="shared" si="1134"/>
        <v>18</v>
      </c>
      <c r="AE1945" s="793">
        <f t="shared" si="1134"/>
        <v>0</v>
      </c>
      <c r="AF1945" s="793">
        <f t="shared" si="1134"/>
        <v>0</v>
      </c>
      <c r="AG1945" s="793">
        <f t="shared" si="1134"/>
        <v>18</v>
      </c>
      <c r="AH1945" s="793">
        <f t="shared" si="1134"/>
        <v>0</v>
      </c>
      <c r="AI1945" s="793">
        <f t="shared" si="1134"/>
        <v>18</v>
      </c>
      <c r="AJ1945" s="793">
        <f t="shared" si="1134"/>
        <v>0</v>
      </c>
      <c r="AK1945" s="793">
        <f t="shared" si="1134"/>
        <v>0</v>
      </c>
      <c r="AL1945" s="793">
        <f t="shared" si="1134"/>
        <v>0</v>
      </c>
      <c r="AM1945" s="793">
        <f t="shared" si="1134"/>
        <v>0</v>
      </c>
      <c r="AN1945" s="793">
        <f t="shared" si="1134"/>
        <v>18</v>
      </c>
      <c r="AO1945" s="793">
        <f t="shared" si="1134"/>
        <v>18</v>
      </c>
      <c r="AP1945" s="793">
        <f t="shared" si="1134"/>
        <v>0</v>
      </c>
      <c r="AQ1945" s="793">
        <f t="shared" si="1134"/>
        <v>0</v>
      </c>
      <c r="AR1945" s="793">
        <f t="shared" si="1134"/>
        <v>18</v>
      </c>
      <c r="AS1945" s="793">
        <f t="shared" si="1134"/>
        <v>0</v>
      </c>
      <c r="AT1945" s="793">
        <f t="shared" si="1134"/>
        <v>0</v>
      </c>
      <c r="AU1945" s="793">
        <f t="shared" si="1134"/>
        <v>0</v>
      </c>
      <c r="AV1945" s="793">
        <f t="shared" si="1134"/>
        <v>18</v>
      </c>
      <c r="AW1945" s="793">
        <f t="shared" si="1134"/>
        <v>0</v>
      </c>
      <c r="AX1945" s="793">
        <f t="shared" si="1134"/>
        <v>0</v>
      </c>
      <c r="AY1945" s="793">
        <f t="shared" si="1134"/>
        <v>0</v>
      </c>
    </row>
    <row r="1946" spans="2:51" ht="33.75" hidden="1" customHeight="1" x14ac:dyDescent="0.2">
      <c r="B1946" s="845"/>
      <c r="C1946" s="1055">
        <v>45393</v>
      </c>
      <c r="D1946" s="937">
        <v>18</v>
      </c>
      <c r="E1946" s="937">
        <v>18</v>
      </c>
      <c r="F1946" s="937"/>
      <c r="G1946" s="937"/>
      <c r="H1946" s="937">
        <v>18</v>
      </c>
      <c r="I1946" s="937"/>
      <c r="J1946" s="937">
        <v>18</v>
      </c>
      <c r="K1946" s="937"/>
      <c r="L1946" s="937"/>
      <c r="M1946" s="937"/>
      <c r="N1946" s="937"/>
      <c r="O1946" s="937">
        <v>18</v>
      </c>
      <c r="P1946" s="937">
        <v>18</v>
      </c>
      <c r="Q1946" s="937"/>
      <c r="R1946" s="937"/>
      <c r="S1946" s="937">
        <v>18</v>
      </c>
      <c r="T1946" s="937"/>
      <c r="U1946" s="937"/>
      <c r="V1946" s="937"/>
      <c r="W1946" s="937">
        <v>18</v>
      </c>
      <c r="X1946" s="1624"/>
      <c r="Y1946" s="1624"/>
      <c r="Z1946" s="1624"/>
      <c r="AA1946" s="1046">
        <f t="shared" si="1126"/>
        <v>144</v>
      </c>
      <c r="AB1946" s="540" t="s">
        <v>715</v>
      </c>
      <c r="AC1946" s="793">
        <f>D1946</f>
        <v>18</v>
      </c>
      <c r="AD1946" s="793">
        <f t="shared" si="1134"/>
        <v>18</v>
      </c>
      <c r="AE1946" s="793">
        <f t="shared" si="1134"/>
        <v>0</v>
      </c>
      <c r="AF1946" s="793">
        <f t="shared" si="1134"/>
        <v>0</v>
      </c>
      <c r="AG1946" s="793">
        <f t="shared" si="1134"/>
        <v>18</v>
      </c>
      <c r="AH1946" s="793">
        <f t="shared" si="1134"/>
        <v>0</v>
      </c>
      <c r="AI1946" s="793">
        <f t="shared" si="1134"/>
        <v>18</v>
      </c>
      <c r="AJ1946" s="793">
        <f t="shared" si="1134"/>
        <v>0</v>
      </c>
      <c r="AK1946" s="793">
        <f t="shared" si="1134"/>
        <v>0</v>
      </c>
      <c r="AL1946" s="793">
        <f t="shared" si="1134"/>
        <v>0</v>
      </c>
      <c r="AM1946" s="793">
        <f t="shared" si="1134"/>
        <v>0</v>
      </c>
      <c r="AN1946" s="793">
        <f t="shared" si="1134"/>
        <v>18</v>
      </c>
      <c r="AO1946" s="793">
        <f t="shared" si="1134"/>
        <v>18</v>
      </c>
      <c r="AP1946" s="793">
        <f t="shared" si="1134"/>
        <v>0</v>
      </c>
      <c r="AQ1946" s="793">
        <f t="shared" si="1134"/>
        <v>0</v>
      </c>
      <c r="AR1946" s="793">
        <f t="shared" si="1134"/>
        <v>18</v>
      </c>
      <c r="AS1946" s="793">
        <f t="shared" si="1134"/>
        <v>0</v>
      </c>
      <c r="AT1946" s="793">
        <f t="shared" si="1134"/>
        <v>0</v>
      </c>
      <c r="AU1946" s="793">
        <f t="shared" si="1134"/>
        <v>0</v>
      </c>
      <c r="AV1946" s="793">
        <f t="shared" si="1134"/>
        <v>18</v>
      </c>
      <c r="AW1946" s="793">
        <f t="shared" si="1134"/>
        <v>0</v>
      </c>
      <c r="AX1946" s="793">
        <f t="shared" si="1134"/>
        <v>0</v>
      </c>
      <c r="AY1946" s="793">
        <f t="shared" si="1134"/>
        <v>0</v>
      </c>
    </row>
    <row r="1947" spans="2:51" ht="33.75" hidden="1" customHeight="1" x14ac:dyDescent="0.2">
      <c r="B1947" s="1896" t="s">
        <v>412</v>
      </c>
      <c r="C1947" s="1897"/>
      <c r="D1947" s="1048">
        <f t="shared" ref="D1947:E1947" si="1135">SUM(D1938:D1946)</f>
        <v>160</v>
      </c>
      <c r="E1947" s="1048">
        <f t="shared" si="1135"/>
        <v>160</v>
      </c>
      <c r="F1947" s="1048"/>
      <c r="G1947" s="1048"/>
      <c r="H1947" s="1048">
        <f t="shared" ref="H1947" si="1136">SUM(H1938:H1946)</f>
        <v>160</v>
      </c>
      <c r="I1947" s="1048"/>
      <c r="J1947" s="1048">
        <f t="shared" ref="J1947" si="1137">SUM(J1938:J1946)</f>
        <v>161</v>
      </c>
      <c r="K1947" s="1048"/>
      <c r="L1947" s="1048"/>
      <c r="M1947" s="1048"/>
      <c r="N1947" s="1048"/>
      <c r="O1947" s="1048">
        <f t="shared" ref="O1947:P1947" si="1138">SUM(O1938:O1946)</f>
        <v>163</v>
      </c>
      <c r="P1947" s="1048">
        <f t="shared" si="1138"/>
        <v>163</v>
      </c>
      <c r="Q1947" s="1048"/>
      <c r="R1947" s="1048"/>
      <c r="S1947" s="1048">
        <f t="shared" ref="S1947" si="1139">SUM(S1938:S1946)</f>
        <v>160</v>
      </c>
      <c r="T1947" s="1048"/>
      <c r="U1947" s="1048"/>
      <c r="V1947" s="1048"/>
      <c r="W1947" s="1048">
        <f t="shared" ref="W1947" si="1140">SUM(W1938:W1946)</f>
        <v>164</v>
      </c>
      <c r="X1947" s="1048"/>
      <c r="Y1947" s="1048"/>
      <c r="Z1947" s="1048"/>
      <c r="AA1947" s="1048">
        <f t="shared" ref="AA1947" si="1141">SUM(AA1938:AA1946)</f>
        <v>1291</v>
      </c>
      <c r="AC1947" s="852">
        <f t="shared" ref="AC1947:AD1947" si="1142">SUM(AC1938:AC1945)</f>
        <v>50</v>
      </c>
      <c r="AD1947" s="852">
        <f t="shared" si="1142"/>
        <v>50</v>
      </c>
      <c r="AE1947" s="852"/>
      <c r="AF1947" s="852"/>
      <c r="AG1947" s="852">
        <f t="shared" ref="AG1947" si="1143">SUM(AG1938:AG1945)</f>
        <v>50</v>
      </c>
      <c r="AH1947" s="852"/>
      <c r="AI1947" s="852">
        <f t="shared" ref="AI1947" si="1144">SUM(AI1938:AI1945)</f>
        <v>51</v>
      </c>
      <c r="AJ1947" s="852"/>
      <c r="AK1947" s="852"/>
      <c r="AL1947" s="852"/>
      <c r="AM1947" s="852"/>
      <c r="AN1947" s="852">
        <f t="shared" ref="AN1947:AO1947" si="1145">SUM(AN1938:AN1945)</f>
        <v>50</v>
      </c>
      <c r="AO1947" s="852">
        <f t="shared" si="1145"/>
        <v>50</v>
      </c>
      <c r="AP1947" s="852"/>
      <c r="AQ1947" s="852"/>
      <c r="AR1947" s="852">
        <f t="shared" ref="AR1947" si="1146">SUM(AR1938:AR1945)</f>
        <v>50</v>
      </c>
      <c r="AS1947" s="852"/>
      <c r="AT1947" s="852"/>
      <c r="AU1947" s="852"/>
      <c r="AV1947" s="852">
        <f t="shared" ref="AV1947" si="1147">SUM(AV1938:AV1945)</f>
        <v>50</v>
      </c>
      <c r="AW1947" s="852"/>
      <c r="AX1947" s="852"/>
      <c r="AY1947" s="852"/>
    </row>
    <row r="1948" spans="2:51" ht="12" hidden="1" customHeight="1" x14ac:dyDescent="0.2"/>
    <row r="1949" spans="2:51" ht="12" hidden="1" customHeight="1" x14ac:dyDescent="0.2"/>
    <row r="1950" spans="2:51" ht="28.2" hidden="1" x14ac:dyDescent="0.2">
      <c r="B1950" s="726" t="s">
        <v>1614</v>
      </c>
      <c r="I1950" s="654"/>
      <c r="AB1950" s="654"/>
    </row>
    <row r="1951" spans="2:51" ht="12" hidden="1" customHeight="1" x14ac:dyDescent="0.2">
      <c r="AB1951" s="541"/>
    </row>
    <row r="1952" spans="2:51" ht="25.8" hidden="1" x14ac:dyDescent="0.2">
      <c r="B1952" s="792" t="s">
        <v>413</v>
      </c>
      <c r="C1952" s="89"/>
      <c r="D1952" s="1004" t="s">
        <v>414</v>
      </c>
      <c r="E1952" s="1004" t="s">
        <v>6</v>
      </c>
      <c r="F1952" s="1004" t="s">
        <v>262</v>
      </c>
      <c r="G1952" s="1004" t="s">
        <v>435</v>
      </c>
      <c r="H1952" s="1004" t="s">
        <v>7</v>
      </c>
      <c r="I1952" s="1004" t="s">
        <v>8</v>
      </c>
      <c r="J1952" s="1005" t="s">
        <v>22</v>
      </c>
      <c r="K1952" s="1004" t="s">
        <v>23</v>
      </c>
      <c r="L1952" s="1004" t="s">
        <v>24</v>
      </c>
      <c r="M1952" s="1004" t="s">
        <v>9</v>
      </c>
      <c r="N1952" s="1004" t="s">
        <v>415</v>
      </c>
      <c r="O1952" s="1004" t="s">
        <v>20</v>
      </c>
      <c r="P1952" s="1004" t="s">
        <v>10</v>
      </c>
      <c r="Q1952" s="1004" t="s">
        <v>436</v>
      </c>
      <c r="R1952" s="1004" t="s">
        <v>12</v>
      </c>
      <c r="S1952" s="1004" t="s">
        <v>11</v>
      </c>
      <c r="T1952" s="1004" t="s">
        <v>437</v>
      </c>
      <c r="U1952" s="1004" t="s">
        <v>13</v>
      </c>
      <c r="V1952" s="1004" t="s">
        <v>14</v>
      </c>
      <c r="W1952" s="1004" t="s">
        <v>416</v>
      </c>
      <c r="X1952" s="1004" t="s">
        <v>1064</v>
      </c>
      <c r="Y1952" s="1004" t="s">
        <v>15</v>
      </c>
      <c r="Z1952" s="1004" t="s">
        <v>16</v>
      </c>
      <c r="AA1952" s="87"/>
      <c r="AB1952" s="540"/>
      <c r="AC1952" s="790" t="s">
        <v>409</v>
      </c>
      <c r="AD1952" s="81"/>
      <c r="AE1952" s="81"/>
      <c r="AF1952" s="81"/>
      <c r="AG1952" s="81"/>
      <c r="AH1952" s="81"/>
      <c r="AI1952" s="81"/>
      <c r="AJ1952" s="81"/>
      <c r="AK1952" s="81"/>
      <c r="AL1952" s="81"/>
      <c r="AM1952" s="81"/>
      <c r="AN1952" s="81"/>
      <c r="AO1952" s="81"/>
      <c r="AP1952" s="81"/>
      <c r="AQ1952" s="81"/>
      <c r="AR1952" s="81"/>
      <c r="AS1952" s="81"/>
      <c r="AT1952" s="81"/>
      <c r="AU1952" s="81"/>
      <c r="AV1952" s="81"/>
    </row>
    <row r="1953" spans="2:52" ht="53.25" hidden="1" customHeight="1" x14ac:dyDescent="0.2">
      <c r="B1953" s="83" t="s">
        <v>410</v>
      </c>
      <c r="C1953" s="83" t="s">
        <v>1174</v>
      </c>
      <c r="D1953" s="1039" t="s">
        <v>1066</v>
      </c>
      <c r="E1953" s="1040" t="s">
        <v>57</v>
      </c>
      <c r="F1953" s="1041" t="s">
        <v>263</v>
      </c>
      <c r="G1953" s="1042" t="s">
        <v>340</v>
      </c>
      <c r="H1953" s="1040" t="s">
        <v>58</v>
      </c>
      <c r="I1953" s="1042" t="s">
        <v>59</v>
      </c>
      <c r="J1953" s="1043" t="s">
        <v>79</v>
      </c>
      <c r="K1953" s="1041" t="s">
        <v>80</v>
      </c>
      <c r="L1953" s="1042" t="s">
        <v>81</v>
      </c>
      <c r="M1953" s="1040" t="s">
        <v>60</v>
      </c>
      <c r="N1953" s="1042" t="s">
        <v>61</v>
      </c>
      <c r="O1953" s="1039" t="s">
        <v>77</v>
      </c>
      <c r="P1953" s="1040" t="s">
        <v>62</v>
      </c>
      <c r="Q1953" s="1041" t="s">
        <v>349</v>
      </c>
      <c r="R1953" s="1042" t="s">
        <v>65</v>
      </c>
      <c r="S1953" s="1040" t="s">
        <v>63</v>
      </c>
      <c r="T1953" s="1041" t="s">
        <v>350</v>
      </c>
      <c r="U1953" s="1041" t="s">
        <v>66</v>
      </c>
      <c r="V1953" s="1042" t="s">
        <v>67</v>
      </c>
      <c r="W1953" s="1040" t="s">
        <v>64</v>
      </c>
      <c r="X1953" s="1041" t="s">
        <v>351</v>
      </c>
      <c r="Y1953" s="1041" t="s">
        <v>68</v>
      </c>
      <c r="Z1953" s="1042" t="s">
        <v>69</v>
      </c>
      <c r="AA1953" s="784" t="s">
        <v>412</v>
      </c>
      <c r="AB1953" s="188"/>
      <c r="AC1953" s="1039" t="s">
        <v>1066</v>
      </c>
      <c r="AD1953" s="1040" t="s">
        <v>57</v>
      </c>
      <c r="AE1953" s="1041" t="s">
        <v>263</v>
      </c>
      <c r="AF1953" s="1042" t="s">
        <v>340</v>
      </c>
      <c r="AG1953" s="1040" t="s">
        <v>58</v>
      </c>
      <c r="AH1953" s="1042" t="s">
        <v>59</v>
      </c>
      <c r="AI1953" s="1043" t="s">
        <v>79</v>
      </c>
      <c r="AJ1953" s="1041" t="s">
        <v>80</v>
      </c>
      <c r="AK1953" s="1042" t="s">
        <v>81</v>
      </c>
      <c r="AL1953" s="1040" t="s">
        <v>60</v>
      </c>
      <c r="AM1953" s="1042" t="s">
        <v>61</v>
      </c>
      <c r="AN1953" s="1039" t="s">
        <v>77</v>
      </c>
      <c r="AO1953" s="1040" t="s">
        <v>62</v>
      </c>
      <c r="AP1953" s="1041" t="s">
        <v>349</v>
      </c>
      <c r="AQ1953" s="1042" t="s">
        <v>65</v>
      </c>
      <c r="AR1953" s="1040" t="s">
        <v>63</v>
      </c>
      <c r="AS1953" s="1041" t="s">
        <v>350</v>
      </c>
      <c r="AT1953" s="1041" t="s">
        <v>66</v>
      </c>
      <c r="AU1953" s="1042" t="s">
        <v>67</v>
      </c>
      <c r="AV1953" s="1040" t="s">
        <v>64</v>
      </c>
      <c r="AW1953" s="1041" t="s">
        <v>351</v>
      </c>
      <c r="AX1953" s="1041" t="s">
        <v>68</v>
      </c>
      <c r="AY1953" s="1042" t="s">
        <v>69</v>
      </c>
    </row>
    <row r="1954" spans="2:52" ht="33.75" hidden="1" customHeight="1" x14ac:dyDescent="0.2">
      <c r="B1954" s="787"/>
      <c r="C1954" s="788">
        <v>45315</v>
      </c>
      <c r="D1954" s="997">
        <v>42</v>
      </c>
      <c r="E1954" s="998">
        <v>42</v>
      </c>
      <c r="F1954" s="995">
        <v>0</v>
      </c>
      <c r="G1954" s="999">
        <v>0</v>
      </c>
      <c r="H1954" s="998">
        <v>44</v>
      </c>
      <c r="I1954" s="999">
        <v>0</v>
      </c>
      <c r="J1954" s="998">
        <v>34</v>
      </c>
      <c r="K1954" s="995">
        <v>0</v>
      </c>
      <c r="L1954" s="999">
        <v>8</v>
      </c>
      <c r="M1954" s="998">
        <v>0</v>
      </c>
      <c r="N1954" s="999">
        <v>5</v>
      </c>
      <c r="O1954" s="997">
        <v>30</v>
      </c>
      <c r="P1954" s="998">
        <v>30</v>
      </c>
      <c r="Q1954" s="995">
        <v>0</v>
      </c>
      <c r="R1954" s="999">
        <v>5</v>
      </c>
      <c r="S1954" s="998">
        <v>30</v>
      </c>
      <c r="T1954" s="995">
        <v>0</v>
      </c>
      <c r="U1954" s="995">
        <v>0</v>
      </c>
      <c r="V1954" s="999">
        <v>5</v>
      </c>
      <c r="W1954" s="998">
        <v>30</v>
      </c>
      <c r="X1954" s="995">
        <v>0</v>
      </c>
      <c r="Y1954" s="995">
        <v>0</v>
      </c>
      <c r="Z1954" s="999">
        <v>5</v>
      </c>
      <c r="AA1954" s="848">
        <f>SUM(D1954:Z1954)</f>
        <v>310</v>
      </c>
      <c r="AB1954" s="540"/>
      <c r="AC1954" s="1056">
        <f t="shared" ref="AC1954:AC1962" si="1148">D1954-D1924</f>
        <v>0</v>
      </c>
      <c r="AD1954" s="1056">
        <f t="shared" ref="AD1954:AY1954" si="1149">E1954-E1924</f>
        <v>0</v>
      </c>
      <c r="AE1954" s="1056">
        <f t="shared" si="1149"/>
        <v>0</v>
      </c>
      <c r="AF1954" s="1056">
        <f t="shared" si="1149"/>
        <v>0</v>
      </c>
      <c r="AG1954" s="1056">
        <f t="shared" si="1149"/>
        <v>0</v>
      </c>
      <c r="AH1954" s="1056">
        <f t="shared" si="1149"/>
        <v>0</v>
      </c>
      <c r="AI1954" s="1056">
        <f t="shared" si="1149"/>
        <v>0</v>
      </c>
      <c r="AJ1954" s="1056">
        <f t="shared" si="1149"/>
        <v>0</v>
      </c>
      <c r="AK1954" s="1056">
        <f t="shared" si="1149"/>
        <v>0</v>
      </c>
      <c r="AL1954" s="1056">
        <f t="shared" si="1149"/>
        <v>0</v>
      </c>
      <c r="AM1954" s="1056">
        <f t="shared" si="1149"/>
        <v>0</v>
      </c>
      <c r="AN1954" s="1056">
        <f t="shared" si="1149"/>
        <v>0</v>
      </c>
      <c r="AO1954" s="1056">
        <f t="shared" si="1149"/>
        <v>0</v>
      </c>
      <c r="AP1954" s="1056">
        <f t="shared" si="1149"/>
        <v>0</v>
      </c>
      <c r="AQ1954" s="1056">
        <f t="shared" si="1149"/>
        <v>0</v>
      </c>
      <c r="AR1954" s="1056">
        <f t="shared" si="1149"/>
        <v>0</v>
      </c>
      <c r="AS1954" s="1056">
        <f t="shared" si="1149"/>
        <v>0</v>
      </c>
      <c r="AT1954" s="1056">
        <f t="shared" si="1149"/>
        <v>0</v>
      </c>
      <c r="AU1954" s="1056">
        <f t="shared" si="1149"/>
        <v>0</v>
      </c>
      <c r="AV1954" s="1056">
        <f t="shared" si="1149"/>
        <v>0</v>
      </c>
      <c r="AW1954" s="1056">
        <f t="shared" si="1149"/>
        <v>0</v>
      </c>
      <c r="AX1954" s="1056">
        <f t="shared" si="1149"/>
        <v>0</v>
      </c>
      <c r="AY1954" s="1056">
        <f t="shared" si="1149"/>
        <v>0</v>
      </c>
    </row>
    <row r="1955" spans="2:52" ht="33.75" hidden="1" customHeight="1" x14ac:dyDescent="0.2">
      <c r="B1955" s="787"/>
      <c r="C1955" s="788">
        <v>45324</v>
      </c>
      <c r="D1955" s="997">
        <v>44</v>
      </c>
      <c r="E1955" s="998">
        <v>40</v>
      </c>
      <c r="F1955" s="995">
        <v>4</v>
      </c>
      <c r="G1955" s="999">
        <v>0</v>
      </c>
      <c r="H1955" s="998">
        <v>40</v>
      </c>
      <c r="I1955" s="999">
        <v>4</v>
      </c>
      <c r="J1955" s="998">
        <v>41</v>
      </c>
      <c r="K1955" s="995">
        <v>0</v>
      </c>
      <c r="L1955" s="999">
        <v>3</v>
      </c>
      <c r="M1955" s="998">
        <v>0</v>
      </c>
      <c r="N1955" s="999">
        <v>9</v>
      </c>
      <c r="O1955" s="997">
        <v>42</v>
      </c>
      <c r="P1955" s="998">
        <v>39</v>
      </c>
      <c r="Q1955" s="995">
        <v>0</v>
      </c>
      <c r="R1955" s="999">
        <v>12</v>
      </c>
      <c r="S1955" s="998">
        <v>39</v>
      </c>
      <c r="T1955" s="995">
        <v>0</v>
      </c>
      <c r="U1955" s="995">
        <v>4</v>
      </c>
      <c r="V1955" s="999">
        <v>8</v>
      </c>
      <c r="W1955" s="998">
        <v>39</v>
      </c>
      <c r="X1955" s="995">
        <v>0</v>
      </c>
      <c r="Y1955" s="995">
        <v>4</v>
      </c>
      <c r="Z1955" s="999">
        <v>8</v>
      </c>
      <c r="AA1955" s="848">
        <f t="shared" ref="AA1955:AA1961" si="1150">SUM(D1955:Z1955)</f>
        <v>380</v>
      </c>
      <c r="AB1955" s="540"/>
      <c r="AC1955" s="1056">
        <f t="shared" si="1148"/>
        <v>0</v>
      </c>
      <c r="AD1955" s="1056">
        <f t="shared" ref="AD1955:AY1955" si="1151">E1955-E1925</f>
        <v>0</v>
      </c>
      <c r="AE1955" s="1056">
        <f t="shared" si="1151"/>
        <v>0</v>
      </c>
      <c r="AF1955" s="1056">
        <f t="shared" si="1151"/>
        <v>0</v>
      </c>
      <c r="AG1955" s="1056">
        <f t="shared" si="1151"/>
        <v>0</v>
      </c>
      <c r="AH1955" s="1056">
        <f t="shared" si="1151"/>
        <v>0</v>
      </c>
      <c r="AI1955" s="1056">
        <f t="shared" si="1151"/>
        <v>0</v>
      </c>
      <c r="AJ1955" s="1056">
        <f t="shared" si="1151"/>
        <v>0</v>
      </c>
      <c r="AK1955" s="1056">
        <f t="shared" si="1151"/>
        <v>0</v>
      </c>
      <c r="AL1955" s="1056">
        <f t="shared" si="1151"/>
        <v>0</v>
      </c>
      <c r="AM1955" s="1056">
        <f t="shared" si="1151"/>
        <v>0</v>
      </c>
      <c r="AN1955" s="1056">
        <f t="shared" si="1151"/>
        <v>0</v>
      </c>
      <c r="AO1955" s="1056">
        <f t="shared" si="1151"/>
        <v>0</v>
      </c>
      <c r="AP1955" s="1056">
        <f t="shared" si="1151"/>
        <v>0</v>
      </c>
      <c r="AQ1955" s="1056">
        <f t="shared" si="1151"/>
        <v>0</v>
      </c>
      <c r="AR1955" s="1056">
        <f t="shared" si="1151"/>
        <v>0</v>
      </c>
      <c r="AS1955" s="1056">
        <f t="shared" si="1151"/>
        <v>0</v>
      </c>
      <c r="AT1955" s="1056">
        <f t="shared" si="1151"/>
        <v>0</v>
      </c>
      <c r="AU1955" s="1056">
        <f t="shared" si="1151"/>
        <v>0</v>
      </c>
      <c r="AV1955" s="1056">
        <f t="shared" si="1151"/>
        <v>0</v>
      </c>
      <c r="AW1955" s="1056">
        <f t="shared" si="1151"/>
        <v>0</v>
      </c>
      <c r="AX1955" s="1056">
        <f t="shared" si="1151"/>
        <v>0</v>
      </c>
      <c r="AY1955" s="1056">
        <f t="shared" si="1151"/>
        <v>0</v>
      </c>
    </row>
    <row r="1956" spans="2:52" ht="33.75" hidden="1" customHeight="1" x14ac:dyDescent="0.2">
      <c r="B1956" s="787"/>
      <c r="C1956" s="788">
        <v>45335</v>
      </c>
      <c r="D1956" s="997">
        <v>28</v>
      </c>
      <c r="E1956" s="998">
        <v>28</v>
      </c>
      <c r="F1956" s="995">
        <v>0</v>
      </c>
      <c r="G1956" s="999">
        <v>0</v>
      </c>
      <c r="H1956" s="998">
        <v>33</v>
      </c>
      <c r="I1956" s="999">
        <v>0</v>
      </c>
      <c r="J1956" s="998">
        <v>31</v>
      </c>
      <c r="K1956" s="995">
        <v>0</v>
      </c>
      <c r="L1956" s="999">
        <v>2</v>
      </c>
      <c r="M1956" s="998">
        <v>0</v>
      </c>
      <c r="N1956" s="999">
        <v>5</v>
      </c>
      <c r="O1956" s="997">
        <v>30</v>
      </c>
      <c r="P1956" s="998">
        <v>30</v>
      </c>
      <c r="Q1956" s="995">
        <v>0</v>
      </c>
      <c r="R1956" s="999">
        <v>14</v>
      </c>
      <c r="S1956" s="998">
        <v>35</v>
      </c>
      <c r="T1956" s="995">
        <v>0</v>
      </c>
      <c r="U1956" s="995">
        <v>9</v>
      </c>
      <c r="V1956" s="999">
        <v>5</v>
      </c>
      <c r="W1956" s="998">
        <v>30</v>
      </c>
      <c r="X1956" s="995">
        <v>0</v>
      </c>
      <c r="Y1956" s="995">
        <v>9</v>
      </c>
      <c r="Z1956" s="999">
        <v>5</v>
      </c>
      <c r="AA1956" s="848">
        <f t="shared" si="1150"/>
        <v>294</v>
      </c>
      <c r="AB1956" s="540"/>
      <c r="AC1956" s="1056">
        <f t="shared" si="1148"/>
        <v>0</v>
      </c>
      <c r="AD1956" s="1056">
        <f t="shared" ref="AD1956:AY1956" si="1152">E1956-E1926</f>
        <v>0</v>
      </c>
      <c r="AE1956" s="1056">
        <f t="shared" si="1152"/>
        <v>0</v>
      </c>
      <c r="AF1956" s="1056">
        <f t="shared" si="1152"/>
        <v>0</v>
      </c>
      <c r="AG1956" s="1056">
        <f t="shared" si="1152"/>
        <v>0</v>
      </c>
      <c r="AH1956" s="1056">
        <f t="shared" si="1152"/>
        <v>0</v>
      </c>
      <c r="AI1956" s="1056">
        <f t="shared" si="1152"/>
        <v>0</v>
      </c>
      <c r="AJ1956" s="1056">
        <f t="shared" si="1152"/>
        <v>0</v>
      </c>
      <c r="AK1956" s="1056">
        <f t="shared" si="1152"/>
        <v>0</v>
      </c>
      <c r="AL1956" s="1056">
        <f t="shared" si="1152"/>
        <v>0</v>
      </c>
      <c r="AM1956" s="1056">
        <f t="shared" si="1152"/>
        <v>0</v>
      </c>
      <c r="AN1956" s="1056">
        <f t="shared" si="1152"/>
        <v>0</v>
      </c>
      <c r="AO1956" s="1056">
        <f t="shared" si="1152"/>
        <v>0</v>
      </c>
      <c r="AP1956" s="1056">
        <f t="shared" si="1152"/>
        <v>0</v>
      </c>
      <c r="AQ1956" s="1056">
        <f t="shared" si="1152"/>
        <v>0</v>
      </c>
      <c r="AR1956" s="1056">
        <f t="shared" si="1152"/>
        <v>0</v>
      </c>
      <c r="AS1956" s="1056">
        <f t="shared" si="1152"/>
        <v>0</v>
      </c>
      <c r="AT1956" s="1056">
        <f t="shared" si="1152"/>
        <v>0</v>
      </c>
      <c r="AU1956" s="1056">
        <f t="shared" si="1152"/>
        <v>0</v>
      </c>
      <c r="AV1956" s="1056">
        <f t="shared" si="1152"/>
        <v>0</v>
      </c>
      <c r="AW1956" s="1056">
        <f t="shared" si="1152"/>
        <v>0</v>
      </c>
      <c r="AX1956" s="1056">
        <f t="shared" si="1152"/>
        <v>0</v>
      </c>
      <c r="AY1956" s="1056">
        <f t="shared" si="1152"/>
        <v>0</v>
      </c>
    </row>
    <row r="1957" spans="2:52" ht="33.75" hidden="1" customHeight="1" x14ac:dyDescent="0.2">
      <c r="B1957" s="787"/>
      <c r="C1957" s="788">
        <v>45343</v>
      </c>
      <c r="D1957" s="997">
        <v>49</v>
      </c>
      <c r="E1957" s="998">
        <v>29</v>
      </c>
      <c r="F1957" s="995">
        <v>0</v>
      </c>
      <c r="G1957" s="999">
        <v>0</v>
      </c>
      <c r="H1957" s="998">
        <v>29</v>
      </c>
      <c r="I1957" s="999">
        <v>0</v>
      </c>
      <c r="J1957" s="998">
        <v>29</v>
      </c>
      <c r="K1957" s="995">
        <v>0</v>
      </c>
      <c r="L1957" s="999">
        <v>0</v>
      </c>
      <c r="M1957" s="998">
        <v>0</v>
      </c>
      <c r="N1957" s="999">
        <v>2</v>
      </c>
      <c r="O1957" s="997">
        <v>24</v>
      </c>
      <c r="P1957" s="998">
        <v>30</v>
      </c>
      <c r="Q1957" s="995">
        <v>0</v>
      </c>
      <c r="R1957" s="999">
        <v>0</v>
      </c>
      <c r="S1957" s="998">
        <v>30</v>
      </c>
      <c r="T1957" s="995">
        <v>0</v>
      </c>
      <c r="U1957" s="995">
        <v>0</v>
      </c>
      <c r="V1957" s="999">
        <v>0</v>
      </c>
      <c r="W1957" s="998">
        <v>30</v>
      </c>
      <c r="X1957" s="995">
        <v>0</v>
      </c>
      <c r="Y1957" s="995">
        <v>0</v>
      </c>
      <c r="Z1957" s="999">
        <v>0</v>
      </c>
      <c r="AA1957" s="848">
        <f t="shared" si="1150"/>
        <v>252</v>
      </c>
      <c r="AB1957" s="540" t="s">
        <v>634</v>
      </c>
      <c r="AC1957" s="1056">
        <f t="shared" si="1148"/>
        <v>20</v>
      </c>
      <c r="AD1957" s="1056">
        <f t="shared" ref="AD1957:AY1957" si="1153">E1957-E1927</f>
        <v>0</v>
      </c>
      <c r="AE1957" s="1056">
        <f t="shared" si="1153"/>
        <v>0</v>
      </c>
      <c r="AF1957" s="1056">
        <f t="shared" si="1153"/>
        <v>0</v>
      </c>
      <c r="AG1957" s="1056">
        <f t="shared" si="1153"/>
        <v>0</v>
      </c>
      <c r="AH1957" s="1056">
        <f t="shared" si="1153"/>
        <v>0</v>
      </c>
      <c r="AI1957" s="1056">
        <f t="shared" si="1153"/>
        <v>0</v>
      </c>
      <c r="AJ1957" s="1056">
        <f t="shared" si="1153"/>
        <v>0</v>
      </c>
      <c r="AK1957" s="1056">
        <f t="shared" si="1153"/>
        <v>0</v>
      </c>
      <c r="AL1957" s="1056">
        <f t="shared" si="1153"/>
        <v>0</v>
      </c>
      <c r="AM1957" s="1056">
        <f t="shared" si="1153"/>
        <v>0</v>
      </c>
      <c r="AN1957" s="1056">
        <f t="shared" si="1153"/>
        <v>0</v>
      </c>
      <c r="AO1957" s="1056">
        <f t="shared" si="1153"/>
        <v>0</v>
      </c>
      <c r="AP1957" s="1056">
        <f t="shared" si="1153"/>
        <v>0</v>
      </c>
      <c r="AQ1957" s="1056">
        <f t="shared" si="1153"/>
        <v>0</v>
      </c>
      <c r="AR1957" s="1056">
        <f t="shared" si="1153"/>
        <v>0</v>
      </c>
      <c r="AS1957" s="1056">
        <f t="shared" si="1153"/>
        <v>0</v>
      </c>
      <c r="AT1957" s="1056">
        <f t="shared" si="1153"/>
        <v>0</v>
      </c>
      <c r="AU1957" s="1056">
        <f t="shared" si="1153"/>
        <v>0</v>
      </c>
      <c r="AV1957" s="1056">
        <f t="shared" si="1153"/>
        <v>0</v>
      </c>
      <c r="AW1957" s="1056">
        <f t="shared" si="1153"/>
        <v>0</v>
      </c>
      <c r="AX1957" s="1056">
        <f t="shared" si="1153"/>
        <v>0</v>
      </c>
      <c r="AY1957" s="1056">
        <f t="shared" si="1153"/>
        <v>0</v>
      </c>
    </row>
    <row r="1958" spans="2:52" ht="33.75" hidden="1" customHeight="1" x14ac:dyDescent="0.2">
      <c r="B1958" s="787"/>
      <c r="C1958" s="788">
        <v>45352</v>
      </c>
      <c r="D1958" s="997">
        <v>27</v>
      </c>
      <c r="E1958" s="998">
        <v>27</v>
      </c>
      <c r="F1958" s="995">
        <v>0</v>
      </c>
      <c r="G1958" s="999">
        <v>0</v>
      </c>
      <c r="H1958" s="998">
        <v>27</v>
      </c>
      <c r="I1958" s="999">
        <v>0</v>
      </c>
      <c r="J1958" s="998">
        <v>26</v>
      </c>
      <c r="K1958" s="995">
        <v>0</v>
      </c>
      <c r="L1958" s="999">
        <v>0</v>
      </c>
      <c r="M1958" s="998">
        <v>0</v>
      </c>
      <c r="N1958" s="999">
        <v>6</v>
      </c>
      <c r="O1958" s="997">
        <v>15</v>
      </c>
      <c r="P1958" s="998">
        <v>13</v>
      </c>
      <c r="Q1958" s="995">
        <v>0</v>
      </c>
      <c r="R1958" s="999">
        <v>0</v>
      </c>
      <c r="S1958" s="998">
        <v>13</v>
      </c>
      <c r="T1958" s="995">
        <v>0</v>
      </c>
      <c r="U1958" s="995">
        <v>0</v>
      </c>
      <c r="V1958" s="999">
        <v>0</v>
      </c>
      <c r="W1958" s="998">
        <v>13</v>
      </c>
      <c r="X1958" s="995">
        <v>0</v>
      </c>
      <c r="Y1958" s="995">
        <v>0</v>
      </c>
      <c r="Z1958" s="999">
        <v>0</v>
      </c>
      <c r="AA1958" s="848">
        <f t="shared" si="1150"/>
        <v>167</v>
      </c>
      <c r="AB1958" s="540"/>
      <c r="AC1958" s="1056">
        <f t="shared" si="1148"/>
        <v>0</v>
      </c>
      <c r="AD1958" s="1056">
        <f t="shared" ref="AD1958:AY1958" si="1154">E1958-E1928</f>
        <v>0</v>
      </c>
      <c r="AE1958" s="1056">
        <f t="shared" si="1154"/>
        <v>0</v>
      </c>
      <c r="AF1958" s="1056">
        <f t="shared" si="1154"/>
        <v>0</v>
      </c>
      <c r="AG1958" s="1056">
        <f t="shared" si="1154"/>
        <v>0</v>
      </c>
      <c r="AH1958" s="1056">
        <f t="shared" si="1154"/>
        <v>0</v>
      </c>
      <c r="AI1958" s="1056">
        <f t="shared" si="1154"/>
        <v>0</v>
      </c>
      <c r="AJ1958" s="1056">
        <f t="shared" si="1154"/>
        <v>0</v>
      </c>
      <c r="AK1958" s="1056">
        <f t="shared" si="1154"/>
        <v>0</v>
      </c>
      <c r="AL1958" s="1056">
        <f t="shared" si="1154"/>
        <v>0</v>
      </c>
      <c r="AM1958" s="1056">
        <f t="shared" si="1154"/>
        <v>0</v>
      </c>
      <c r="AN1958" s="1056">
        <f t="shared" si="1154"/>
        <v>0</v>
      </c>
      <c r="AO1958" s="1056">
        <f t="shared" si="1154"/>
        <v>0</v>
      </c>
      <c r="AP1958" s="1056">
        <f t="shared" si="1154"/>
        <v>0</v>
      </c>
      <c r="AQ1958" s="1056">
        <f t="shared" si="1154"/>
        <v>0</v>
      </c>
      <c r="AR1958" s="1056">
        <f t="shared" si="1154"/>
        <v>0</v>
      </c>
      <c r="AS1958" s="1056">
        <f t="shared" si="1154"/>
        <v>0</v>
      </c>
      <c r="AT1958" s="1056">
        <f t="shared" si="1154"/>
        <v>0</v>
      </c>
      <c r="AU1958" s="1056">
        <f t="shared" si="1154"/>
        <v>0</v>
      </c>
      <c r="AV1958" s="1056">
        <f t="shared" si="1154"/>
        <v>0</v>
      </c>
      <c r="AW1958" s="1056">
        <f t="shared" si="1154"/>
        <v>0</v>
      </c>
      <c r="AX1958" s="1056">
        <f t="shared" si="1154"/>
        <v>0</v>
      </c>
      <c r="AY1958" s="1056">
        <f t="shared" si="1154"/>
        <v>0</v>
      </c>
    </row>
    <row r="1959" spans="2:52" ht="33.75" hidden="1" customHeight="1" x14ac:dyDescent="0.2">
      <c r="B1959" s="787"/>
      <c r="C1959" s="788">
        <v>45362</v>
      </c>
      <c r="D1959" s="997">
        <v>49</v>
      </c>
      <c r="E1959" s="998">
        <v>44</v>
      </c>
      <c r="F1959" s="995">
        <v>0</v>
      </c>
      <c r="G1959" s="999">
        <v>0</v>
      </c>
      <c r="H1959" s="998">
        <v>44</v>
      </c>
      <c r="I1959" s="999">
        <v>0</v>
      </c>
      <c r="J1959" s="998">
        <v>46</v>
      </c>
      <c r="K1959" s="995">
        <v>0</v>
      </c>
      <c r="L1959" s="999">
        <v>0</v>
      </c>
      <c r="M1959" s="998">
        <v>0</v>
      </c>
      <c r="N1959" s="999">
        <v>14</v>
      </c>
      <c r="O1959" s="997">
        <v>23</v>
      </c>
      <c r="P1959" s="998">
        <v>39</v>
      </c>
      <c r="Q1959" s="995">
        <v>0</v>
      </c>
      <c r="R1959" s="999">
        <v>0</v>
      </c>
      <c r="S1959" s="998">
        <v>39</v>
      </c>
      <c r="T1959" s="995">
        <v>0</v>
      </c>
      <c r="U1959" s="995">
        <v>0</v>
      </c>
      <c r="V1959" s="999">
        <v>0</v>
      </c>
      <c r="W1959" s="998">
        <v>39</v>
      </c>
      <c r="X1959" s="995">
        <v>0</v>
      </c>
      <c r="Y1959" s="995">
        <v>0</v>
      </c>
      <c r="Z1959" s="999">
        <v>0</v>
      </c>
      <c r="AA1959" s="848">
        <f t="shared" si="1150"/>
        <v>337</v>
      </c>
      <c r="AB1959" s="540" t="s">
        <v>634</v>
      </c>
      <c r="AC1959" s="1056">
        <f t="shared" si="1148"/>
        <v>8</v>
      </c>
      <c r="AD1959" s="1056">
        <f t="shared" ref="AD1959:AY1959" si="1155">E1959-E1929</f>
        <v>6</v>
      </c>
      <c r="AE1959" s="1056">
        <f t="shared" si="1155"/>
        <v>0</v>
      </c>
      <c r="AF1959" s="1056">
        <f t="shared" si="1155"/>
        <v>0</v>
      </c>
      <c r="AG1959" s="1056">
        <f t="shared" si="1155"/>
        <v>6</v>
      </c>
      <c r="AH1959" s="1056">
        <f t="shared" si="1155"/>
        <v>0</v>
      </c>
      <c r="AI1959" s="1056">
        <f t="shared" si="1155"/>
        <v>6</v>
      </c>
      <c r="AJ1959" s="1056">
        <f t="shared" si="1155"/>
        <v>0</v>
      </c>
      <c r="AK1959" s="1056">
        <f t="shared" si="1155"/>
        <v>0</v>
      </c>
      <c r="AL1959" s="1056">
        <f t="shared" si="1155"/>
        <v>0</v>
      </c>
      <c r="AM1959" s="1056">
        <f t="shared" si="1155"/>
        <v>0</v>
      </c>
      <c r="AN1959" s="1056">
        <f t="shared" si="1155"/>
        <v>6</v>
      </c>
      <c r="AO1959" s="1056">
        <f t="shared" si="1155"/>
        <v>6</v>
      </c>
      <c r="AP1959" s="1056">
        <f t="shared" si="1155"/>
        <v>0</v>
      </c>
      <c r="AQ1959" s="1056">
        <f t="shared" si="1155"/>
        <v>0</v>
      </c>
      <c r="AR1959" s="1056">
        <f t="shared" si="1155"/>
        <v>6</v>
      </c>
      <c r="AS1959" s="1056">
        <f t="shared" si="1155"/>
        <v>0</v>
      </c>
      <c r="AT1959" s="1056">
        <f t="shared" si="1155"/>
        <v>0</v>
      </c>
      <c r="AU1959" s="1056">
        <f t="shared" si="1155"/>
        <v>0</v>
      </c>
      <c r="AV1959" s="1056">
        <f t="shared" si="1155"/>
        <v>6</v>
      </c>
      <c r="AW1959" s="1056">
        <f t="shared" si="1155"/>
        <v>0</v>
      </c>
      <c r="AX1959" s="1056">
        <f t="shared" si="1155"/>
        <v>0</v>
      </c>
      <c r="AY1959" s="1056">
        <f t="shared" si="1155"/>
        <v>0</v>
      </c>
    </row>
    <row r="1960" spans="2:52" ht="33.75" hidden="1" customHeight="1" x14ac:dyDescent="0.2">
      <c r="B1960" s="787"/>
      <c r="C1960" s="788">
        <v>45377</v>
      </c>
      <c r="D1960" s="997">
        <v>42</v>
      </c>
      <c r="E1960" s="998">
        <v>42</v>
      </c>
      <c r="F1960" s="995">
        <v>0</v>
      </c>
      <c r="G1960" s="999">
        <v>0</v>
      </c>
      <c r="H1960" s="998">
        <v>42</v>
      </c>
      <c r="I1960" s="999">
        <v>0</v>
      </c>
      <c r="J1960" s="998">
        <v>42</v>
      </c>
      <c r="K1960" s="995">
        <v>0</v>
      </c>
      <c r="L1960" s="999">
        <v>0</v>
      </c>
      <c r="M1960" s="998">
        <v>0</v>
      </c>
      <c r="N1960" s="999">
        <v>0</v>
      </c>
      <c r="O1960" s="997">
        <v>48</v>
      </c>
      <c r="P1960" s="998">
        <v>48</v>
      </c>
      <c r="Q1960" s="995">
        <v>0</v>
      </c>
      <c r="R1960" s="999">
        <v>0</v>
      </c>
      <c r="S1960" s="998">
        <v>48</v>
      </c>
      <c r="T1960" s="995">
        <v>0</v>
      </c>
      <c r="U1960" s="995">
        <v>0</v>
      </c>
      <c r="V1960" s="999">
        <v>0</v>
      </c>
      <c r="W1960" s="998">
        <v>48</v>
      </c>
      <c r="X1960" s="995">
        <v>0</v>
      </c>
      <c r="Y1960" s="995">
        <v>0</v>
      </c>
      <c r="Z1960" s="999">
        <v>0</v>
      </c>
      <c r="AA1960" s="848">
        <f t="shared" si="1150"/>
        <v>360</v>
      </c>
      <c r="AB1960" s="540" t="s">
        <v>634</v>
      </c>
      <c r="AC1960" s="1056">
        <f t="shared" si="1148"/>
        <v>-16</v>
      </c>
      <c r="AD1960" s="1056">
        <f t="shared" ref="AD1960:AY1960" si="1156">E1960-E1930</f>
        <v>6</v>
      </c>
      <c r="AE1960" s="1056">
        <f t="shared" si="1156"/>
        <v>0</v>
      </c>
      <c r="AF1960" s="1056">
        <f t="shared" si="1156"/>
        <v>0</v>
      </c>
      <c r="AG1960" s="1056">
        <f t="shared" si="1156"/>
        <v>6</v>
      </c>
      <c r="AH1960" s="1056">
        <f t="shared" si="1156"/>
        <v>0</v>
      </c>
      <c r="AI1960" s="1056">
        <f t="shared" si="1156"/>
        <v>6</v>
      </c>
      <c r="AJ1960" s="1056">
        <f t="shared" si="1156"/>
        <v>0</v>
      </c>
      <c r="AK1960" s="1056">
        <f t="shared" si="1156"/>
        <v>0</v>
      </c>
      <c r="AL1960" s="1056">
        <f t="shared" si="1156"/>
        <v>0</v>
      </c>
      <c r="AM1960" s="1056">
        <f t="shared" si="1156"/>
        <v>0</v>
      </c>
      <c r="AN1960" s="1056">
        <f t="shared" si="1156"/>
        <v>8</v>
      </c>
      <c r="AO1960" s="1056">
        <f t="shared" si="1156"/>
        <v>8</v>
      </c>
      <c r="AP1960" s="1056">
        <f t="shared" si="1156"/>
        <v>0</v>
      </c>
      <c r="AQ1960" s="1056">
        <f t="shared" si="1156"/>
        <v>0</v>
      </c>
      <c r="AR1960" s="1056">
        <f t="shared" si="1156"/>
        <v>8</v>
      </c>
      <c r="AS1960" s="1056">
        <f t="shared" si="1156"/>
        <v>0</v>
      </c>
      <c r="AT1960" s="1056">
        <f t="shared" si="1156"/>
        <v>0</v>
      </c>
      <c r="AU1960" s="1056">
        <f t="shared" si="1156"/>
        <v>0</v>
      </c>
      <c r="AV1960" s="1056">
        <f t="shared" si="1156"/>
        <v>8</v>
      </c>
      <c r="AW1960" s="1056">
        <f t="shared" si="1156"/>
        <v>0</v>
      </c>
      <c r="AX1960" s="1056">
        <f t="shared" si="1156"/>
        <v>0</v>
      </c>
      <c r="AY1960" s="1056">
        <f t="shared" si="1156"/>
        <v>0</v>
      </c>
    </row>
    <row r="1961" spans="2:52" ht="33.75" hidden="1" customHeight="1" x14ac:dyDescent="0.2">
      <c r="B1961" s="787"/>
      <c r="C1961" s="788">
        <v>45388</v>
      </c>
      <c r="D1961" s="997">
        <v>36</v>
      </c>
      <c r="E1961" s="998">
        <v>36</v>
      </c>
      <c r="F1961" s="995">
        <v>0</v>
      </c>
      <c r="G1961" s="999">
        <v>0</v>
      </c>
      <c r="H1961" s="998">
        <v>36</v>
      </c>
      <c r="I1961" s="999">
        <v>0</v>
      </c>
      <c r="J1961" s="998">
        <v>36</v>
      </c>
      <c r="K1961" s="995">
        <v>0</v>
      </c>
      <c r="L1961" s="999">
        <v>0</v>
      </c>
      <c r="M1961" s="998">
        <v>15</v>
      </c>
      <c r="N1961" s="999">
        <v>0</v>
      </c>
      <c r="O1961" s="997">
        <v>32</v>
      </c>
      <c r="P1961" s="998">
        <v>47</v>
      </c>
      <c r="Q1961" s="995">
        <v>0</v>
      </c>
      <c r="R1961" s="999">
        <v>0</v>
      </c>
      <c r="S1961" s="998">
        <v>47</v>
      </c>
      <c r="T1961" s="995">
        <v>0</v>
      </c>
      <c r="U1961" s="995">
        <v>0</v>
      </c>
      <c r="V1961" s="999">
        <v>0</v>
      </c>
      <c r="W1961" s="998">
        <v>47</v>
      </c>
      <c r="X1961" s="995">
        <v>0</v>
      </c>
      <c r="Y1961" s="995">
        <v>0</v>
      </c>
      <c r="Z1961" s="999">
        <v>0</v>
      </c>
      <c r="AA1961" s="848">
        <f t="shared" si="1150"/>
        <v>332</v>
      </c>
      <c r="AB1961" s="540" t="s">
        <v>634</v>
      </c>
      <c r="AC1961" s="1056">
        <f t="shared" si="1148"/>
        <v>0</v>
      </c>
      <c r="AD1961" s="1056">
        <f t="shared" ref="AD1961:AY1961" si="1157">E1961-E1931</f>
        <v>0</v>
      </c>
      <c r="AE1961" s="1056">
        <f t="shared" si="1157"/>
        <v>0</v>
      </c>
      <c r="AF1961" s="1056">
        <f t="shared" si="1157"/>
        <v>0</v>
      </c>
      <c r="AG1961" s="1056">
        <f t="shared" si="1157"/>
        <v>0</v>
      </c>
      <c r="AH1961" s="1056">
        <f t="shared" si="1157"/>
        <v>0</v>
      </c>
      <c r="AI1961" s="1056">
        <f t="shared" si="1157"/>
        <v>0</v>
      </c>
      <c r="AJ1961" s="1056">
        <f t="shared" si="1157"/>
        <v>0</v>
      </c>
      <c r="AK1961" s="1056">
        <f t="shared" si="1157"/>
        <v>0</v>
      </c>
      <c r="AL1961" s="1056">
        <f t="shared" si="1157"/>
        <v>13</v>
      </c>
      <c r="AM1961" s="1056">
        <f t="shared" si="1157"/>
        <v>0</v>
      </c>
      <c r="AN1961" s="1056">
        <f t="shared" si="1157"/>
        <v>-11</v>
      </c>
      <c r="AO1961" s="1056">
        <f t="shared" si="1157"/>
        <v>2</v>
      </c>
      <c r="AP1961" s="1056">
        <f t="shared" si="1157"/>
        <v>0</v>
      </c>
      <c r="AQ1961" s="1056">
        <f t="shared" si="1157"/>
        <v>0</v>
      </c>
      <c r="AR1961" s="1056">
        <f t="shared" si="1157"/>
        <v>2</v>
      </c>
      <c r="AS1961" s="1056">
        <f t="shared" si="1157"/>
        <v>0</v>
      </c>
      <c r="AT1961" s="1056">
        <f t="shared" si="1157"/>
        <v>0</v>
      </c>
      <c r="AU1961" s="1056">
        <f t="shared" si="1157"/>
        <v>0</v>
      </c>
      <c r="AV1961" s="1056">
        <f t="shared" si="1157"/>
        <v>2</v>
      </c>
      <c r="AW1961" s="1056">
        <f t="shared" si="1157"/>
        <v>0</v>
      </c>
      <c r="AX1961" s="1056">
        <f t="shared" si="1157"/>
        <v>0</v>
      </c>
      <c r="AY1961" s="1056">
        <f t="shared" si="1157"/>
        <v>0</v>
      </c>
    </row>
    <row r="1962" spans="2:52" ht="33.75" hidden="1" customHeight="1" x14ac:dyDescent="0.2">
      <c r="B1962" s="787"/>
      <c r="C1962" s="788">
        <v>45397</v>
      </c>
      <c r="D1962" s="997">
        <v>31</v>
      </c>
      <c r="E1962" s="1636">
        <v>31</v>
      </c>
      <c r="F1962" s="1635">
        <v>0</v>
      </c>
      <c r="G1962" s="999">
        <v>0</v>
      </c>
      <c r="H1962" s="1636">
        <v>31</v>
      </c>
      <c r="I1962" s="1633">
        <v>0</v>
      </c>
      <c r="J1962" s="1636">
        <v>31</v>
      </c>
      <c r="K1962" s="1635">
        <v>0</v>
      </c>
      <c r="L1962" s="999">
        <v>0</v>
      </c>
      <c r="M1962" s="998">
        <v>0</v>
      </c>
      <c r="N1962" s="999">
        <v>0</v>
      </c>
      <c r="O1962" s="997">
        <v>33</v>
      </c>
      <c r="P1962" s="1636">
        <v>33</v>
      </c>
      <c r="Q1962" s="1635">
        <v>0</v>
      </c>
      <c r="R1962" s="999">
        <v>0</v>
      </c>
      <c r="S1962" s="1636">
        <v>33</v>
      </c>
      <c r="T1962" s="1635">
        <v>0</v>
      </c>
      <c r="U1962" s="995">
        <v>0</v>
      </c>
      <c r="V1962" s="999">
        <v>0</v>
      </c>
      <c r="W1962" s="1636">
        <v>33</v>
      </c>
      <c r="X1962" s="1635">
        <v>0</v>
      </c>
      <c r="Y1962" s="995">
        <v>0</v>
      </c>
      <c r="Z1962" s="999">
        <v>0</v>
      </c>
      <c r="AA1962" s="848">
        <f>SUM(D1962:Z1962)</f>
        <v>256</v>
      </c>
      <c r="AB1962" s="540" t="s">
        <v>634</v>
      </c>
      <c r="AC1962" s="1056">
        <f t="shared" si="1148"/>
        <v>-2</v>
      </c>
      <c r="AD1962" s="1056">
        <f t="shared" ref="AD1962:AY1962" si="1158">E1962-E1932</f>
        <v>-2</v>
      </c>
      <c r="AE1962" s="1056">
        <f t="shared" si="1158"/>
        <v>0</v>
      </c>
      <c r="AF1962" s="1056">
        <f t="shared" si="1158"/>
        <v>0</v>
      </c>
      <c r="AG1962" s="1056">
        <f t="shared" si="1158"/>
        <v>-2</v>
      </c>
      <c r="AH1962" s="1056">
        <f t="shared" si="1158"/>
        <v>0</v>
      </c>
      <c r="AI1962" s="1056">
        <f t="shared" si="1158"/>
        <v>-2</v>
      </c>
      <c r="AJ1962" s="1056">
        <f t="shared" si="1158"/>
        <v>0</v>
      </c>
      <c r="AK1962" s="1056">
        <f t="shared" si="1158"/>
        <v>0</v>
      </c>
      <c r="AL1962" s="1056">
        <f t="shared" si="1158"/>
        <v>-13</v>
      </c>
      <c r="AM1962" s="1056">
        <f t="shared" si="1158"/>
        <v>0</v>
      </c>
      <c r="AN1962" s="1056">
        <f t="shared" si="1158"/>
        <v>7</v>
      </c>
      <c r="AO1962" s="1056">
        <f t="shared" si="1158"/>
        <v>-6</v>
      </c>
      <c r="AP1962" s="1056">
        <f t="shared" si="1158"/>
        <v>0</v>
      </c>
      <c r="AQ1962" s="1056">
        <f t="shared" si="1158"/>
        <v>0</v>
      </c>
      <c r="AR1962" s="1056">
        <f t="shared" si="1158"/>
        <v>-6</v>
      </c>
      <c r="AS1962" s="1056">
        <f t="shared" si="1158"/>
        <v>0</v>
      </c>
      <c r="AT1962" s="1056">
        <f t="shared" si="1158"/>
        <v>0</v>
      </c>
      <c r="AU1962" s="1056">
        <f t="shared" si="1158"/>
        <v>0</v>
      </c>
      <c r="AV1962" s="1056">
        <f t="shared" si="1158"/>
        <v>-6</v>
      </c>
      <c r="AW1962" s="1056">
        <f t="shared" si="1158"/>
        <v>0</v>
      </c>
      <c r="AX1962" s="1056">
        <f t="shared" si="1158"/>
        <v>0</v>
      </c>
      <c r="AY1962" s="1056">
        <f t="shared" si="1158"/>
        <v>0</v>
      </c>
    </row>
    <row r="1963" spans="2:52" ht="33.75" hidden="1" customHeight="1" x14ac:dyDescent="0.2">
      <c r="B1963" s="1896" t="s">
        <v>412</v>
      </c>
      <c r="C1963" s="1897"/>
      <c r="D1963" s="424">
        <f>SUM(D1954:D1962)</f>
        <v>348</v>
      </c>
      <c r="E1963" s="424">
        <f t="shared" ref="E1963:AA1963" si="1159">SUM(E1954:E1962)</f>
        <v>319</v>
      </c>
      <c r="F1963" s="424">
        <f t="shared" si="1159"/>
        <v>4</v>
      </c>
      <c r="G1963" s="424">
        <f t="shared" si="1159"/>
        <v>0</v>
      </c>
      <c r="H1963" s="424">
        <f t="shared" si="1159"/>
        <v>326</v>
      </c>
      <c r="I1963" s="424">
        <f t="shared" si="1159"/>
        <v>4</v>
      </c>
      <c r="J1963" s="424">
        <f t="shared" si="1159"/>
        <v>316</v>
      </c>
      <c r="K1963" s="424">
        <f t="shared" si="1159"/>
        <v>0</v>
      </c>
      <c r="L1963" s="424">
        <f t="shared" si="1159"/>
        <v>13</v>
      </c>
      <c r="M1963" s="424">
        <f t="shared" si="1159"/>
        <v>15</v>
      </c>
      <c r="N1963" s="424">
        <f t="shared" si="1159"/>
        <v>41</v>
      </c>
      <c r="O1963" s="424">
        <f t="shared" si="1159"/>
        <v>277</v>
      </c>
      <c r="P1963" s="424">
        <f t="shared" si="1159"/>
        <v>309</v>
      </c>
      <c r="Q1963" s="424">
        <f t="shared" si="1159"/>
        <v>0</v>
      </c>
      <c r="R1963" s="424">
        <f t="shared" si="1159"/>
        <v>31</v>
      </c>
      <c r="S1963" s="424">
        <f t="shared" si="1159"/>
        <v>314</v>
      </c>
      <c r="T1963" s="424">
        <f t="shared" si="1159"/>
        <v>0</v>
      </c>
      <c r="U1963" s="424">
        <f t="shared" si="1159"/>
        <v>13</v>
      </c>
      <c r="V1963" s="424">
        <f t="shared" si="1159"/>
        <v>18</v>
      </c>
      <c r="W1963" s="424">
        <f t="shared" si="1159"/>
        <v>309</v>
      </c>
      <c r="X1963" s="424">
        <f t="shared" si="1159"/>
        <v>0</v>
      </c>
      <c r="Y1963" s="424">
        <f t="shared" si="1159"/>
        <v>13</v>
      </c>
      <c r="Z1963" s="424">
        <f t="shared" si="1159"/>
        <v>18</v>
      </c>
      <c r="AA1963" s="424">
        <f t="shared" si="1159"/>
        <v>2688</v>
      </c>
      <c r="AB1963" s="573"/>
      <c r="AC1963" s="1057">
        <f>SUM(AC1954:AC1962)</f>
        <v>10</v>
      </c>
      <c r="AD1963" s="1057">
        <f t="shared" ref="AD1963:AY1963" si="1160">SUM(AD1954:AD1962)</f>
        <v>10</v>
      </c>
      <c r="AE1963" s="1057">
        <f t="shared" si="1160"/>
        <v>0</v>
      </c>
      <c r="AF1963" s="1057">
        <f t="shared" si="1160"/>
        <v>0</v>
      </c>
      <c r="AG1963" s="1057">
        <f t="shared" si="1160"/>
        <v>10</v>
      </c>
      <c r="AH1963" s="1057">
        <f t="shared" si="1160"/>
        <v>0</v>
      </c>
      <c r="AI1963" s="1057">
        <f t="shared" si="1160"/>
        <v>10</v>
      </c>
      <c r="AJ1963" s="1057">
        <f t="shared" si="1160"/>
        <v>0</v>
      </c>
      <c r="AK1963" s="1057">
        <f t="shared" si="1160"/>
        <v>0</v>
      </c>
      <c r="AL1963" s="1057">
        <f t="shared" si="1160"/>
        <v>0</v>
      </c>
      <c r="AM1963" s="1057">
        <f t="shared" si="1160"/>
        <v>0</v>
      </c>
      <c r="AN1963" s="1057">
        <f t="shared" si="1160"/>
        <v>10</v>
      </c>
      <c r="AO1963" s="1057">
        <f t="shared" si="1160"/>
        <v>10</v>
      </c>
      <c r="AP1963" s="1057">
        <f t="shared" si="1160"/>
        <v>0</v>
      </c>
      <c r="AQ1963" s="1057">
        <f t="shared" si="1160"/>
        <v>0</v>
      </c>
      <c r="AR1963" s="1057">
        <f t="shared" si="1160"/>
        <v>10</v>
      </c>
      <c r="AS1963" s="1057">
        <f t="shared" si="1160"/>
        <v>0</v>
      </c>
      <c r="AT1963" s="1057">
        <f t="shared" si="1160"/>
        <v>0</v>
      </c>
      <c r="AU1963" s="1057">
        <f t="shared" si="1160"/>
        <v>0</v>
      </c>
      <c r="AV1963" s="1057">
        <f t="shared" si="1160"/>
        <v>10</v>
      </c>
      <c r="AW1963" s="1057">
        <f t="shared" si="1160"/>
        <v>0</v>
      </c>
      <c r="AX1963" s="1057">
        <f t="shared" si="1160"/>
        <v>0</v>
      </c>
      <c r="AY1963" s="1057">
        <f t="shared" si="1160"/>
        <v>0</v>
      </c>
      <c r="AZ1963" s="881"/>
    </row>
    <row r="1964" spans="2:52" ht="12" hidden="1" customHeight="1" x14ac:dyDescent="0.2"/>
    <row r="1965" spans="2:52" ht="12" hidden="1" customHeight="1" x14ac:dyDescent="0.2"/>
    <row r="1966" spans="2:52" ht="25.5" hidden="1" customHeight="1" x14ac:dyDescent="0.2">
      <c r="B1966" s="791" t="s">
        <v>1173</v>
      </c>
      <c r="C1966" s="89"/>
      <c r="D1966" s="99" t="s">
        <v>1164</v>
      </c>
      <c r="E1966" s="99" t="s">
        <v>1165</v>
      </c>
      <c r="F1966" s="99"/>
      <c r="G1966" s="99"/>
      <c r="H1966" s="99" t="s">
        <v>1166</v>
      </c>
      <c r="I1966" s="99"/>
      <c r="J1966" s="99" t="s">
        <v>1167</v>
      </c>
      <c r="K1966" s="99"/>
      <c r="L1966" s="99"/>
      <c r="M1966" s="99"/>
      <c r="N1966" s="99"/>
      <c r="O1966" s="99" t="s">
        <v>1168</v>
      </c>
      <c r="P1966" s="99" t="s">
        <v>1169</v>
      </c>
      <c r="Q1966" s="99"/>
      <c r="R1966" s="99"/>
      <c r="S1966" s="99" t="s">
        <v>1170</v>
      </c>
      <c r="T1966" s="99"/>
      <c r="U1966" s="99"/>
      <c r="V1966" s="99"/>
      <c r="W1966" s="99" t="s">
        <v>1171</v>
      </c>
      <c r="X1966" s="99"/>
      <c r="Y1966" s="99"/>
      <c r="Z1966" s="99"/>
    </row>
    <row r="1967" spans="2:52" ht="45.75" hidden="1" customHeight="1" x14ac:dyDescent="0.2">
      <c r="B1967" s="83" t="s">
        <v>410</v>
      </c>
      <c r="C1967" s="782" t="s">
        <v>1175</v>
      </c>
      <c r="D1967" s="1044" t="s">
        <v>55</v>
      </c>
      <c r="E1967" s="1044" t="s">
        <v>57</v>
      </c>
      <c r="F1967" s="1044"/>
      <c r="G1967" s="1044"/>
      <c r="H1967" s="1044" t="s">
        <v>58</v>
      </c>
      <c r="I1967" s="1044"/>
      <c r="J1967" s="1044" t="s">
        <v>1172</v>
      </c>
      <c r="K1967" s="1044"/>
      <c r="L1967" s="1044"/>
      <c r="M1967" s="1044"/>
      <c r="N1967" s="1044"/>
      <c r="O1967" s="1044" t="s">
        <v>77</v>
      </c>
      <c r="P1967" s="1044" t="s">
        <v>62</v>
      </c>
      <c r="Q1967" s="1044"/>
      <c r="R1967" s="1044"/>
      <c r="S1967" s="1044" t="s">
        <v>63</v>
      </c>
      <c r="T1967" s="1044"/>
      <c r="U1967" s="1044"/>
      <c r="V1967" s="1044"/>
      <c r="W1967" s="1044" t="s">
        <v>64</v>
      </c>
      <c r="X1967" s="1622"/>
      <c r="Y1967" s="1622"/>
      <c r="Z1967" s="1622"/>
      <c r="AA1967" s="783" t="s">
        <v>412</v>
      </c>
      <c r="AC1967" s="1044" t="s">
        <v>55</v>
      </c>
      <c r="AD1967" s="1044" t="s">
        <v>57</v>
      </c>
      <c r="AE1967" s="1044"/>
      <c r="AF1967" s="1044"/>
      <c r="AG1967" s="1044" t="s">
        <v>58</v>
      </c>
      <c r="AH1967" s="1044"/>
      <c r="AI1967" s="1044" t="s">
        <v>1172</v>
      </c>
      <c r="AJ1967" s="1044"/>
      <c r="AK1967" s="1044"/>
      <c r="AL1967" s="1044"/>
      <c r="AM1967" s="1044"/>
      <c r="AN1967" s="1044" t="s">
        <v>77</v>
      </c>
      <c r="AO1967" s="1044" t="s">
        <v>62</v>
      </c>
      <c r="AP1967" s="1044"/>
      <c r="AQ1967" s="1044"/>
      <c r="AR1967" s="1044" t="s">
        <v>63</v>
      </c>
      <c r="AS1967" s="1044"/>
      <c r="AT1967" s="1044"/>
      <c r="AU1967" s="1044"/>
      <c r="AV1967" s="1044" t="s">
        <v>64</v>
      </c>
      <c r="AW1967" s="1044"/>
      <c r="AX1967" s="1044"/>
      <c r="AY1967" s="1044"/>
    </row>
    <row r="1968" spans="2:52" ht="33.75" hidden="1" customHeight="1" x14ac:dyDescent="0.2">
      <c r="B1968" s="785"/>
      <c r="C1968" s="1078">
        <v>45315</v>
      </c>
      <c r="D1968" s="1630">
        <v>14</v>
      </c>
      <c r="E1968" s="1630">
        <v>14</v>
      </c>
      <c r="F1968" s="1630"/>
      <c r="G1968" s="1630"/>
      <c r="H1968" s="1630">
        <v>14</v>
      </c>
      <c r="I1968" s="1630"/>
      <c r="J1968" s="1630">
        <v>14</v>
      </c>
      <c r="K1968" s="1630"/>
      <c r="L1968" s="1630"/>
      <c r="M1968" s="1630"/>
      <c r="N1968" s="1630"/>
      <c r="O1968" s="1630">
        <v>14</v>
      </c>
      <c r="P1968" s="1630">
        <v>14</v>
      </c>
      <c r="Q1968" s="1630"/>
      <c r="R1968" s="1630"/>
      <c r="S1968" s="1630">
        <v>14</v>
      </c>
      <c r="T1968" s="1630"/>
      <c r="U1968" s="1630"/>
      <c r="V1968" s="1630"/>
      <c r="W1968" s="1630">
        <v>14</v>
      </c>
      <c r="X1968" s="1631"/>
      <c r="Y1968" s="1631"/>
      <c r="Z1968" s="1631"/>
      <c r="AA1968" s="1632">
        <f t="shared" ref="AA1968:AA1976" si="1161">SUM(D1968:W1968)</f>
        <v>112</v>
      </c>
      <c r="AC1968" s="793">
        <f t="shared" ref="AC1968:AC1976" si="1162">D1968-D1938</f>
        <v>0</v>
      </c>
      <c r="AD1968" s="793">
        <f t="shared" ref="AD1968:AY1968" si="1163">E1968-E1938</f>
        <v>0</v>
      </c>
      <c r="AE1968" s="793">
        <f t="shared" si="1163"/>
        <v>0</v>
      </c>
      <c r="AF1968" s="793">
        <f t="shared" si="1163"/>
        <v>0</v>
      </c>
      <c r="AG1968" s="793">
        <f t="shared" si="1163"/>
        <v>0</v>
      </c>
      <c r="AH1968" s="793">
        <f t="shared" si="1163"/>
        <v>0</v>
      </c>
      <c r="AI1968" s="793">
        <f t="shared" si="1163"/>
        <v>0</v>
      </c>
      <c r="AJ1968" s="793">
        <f t="shared" si="1163"/>
        <v>0</v>
      </c>
      <c r="AK1968" s="793">
        <f t="shared" si="1163"/>
        <v>0</v>
      </c>
      <c r="AL1968" s="793">
        <f t="shared" si="1163"/>
        <v>0</v>
      </c>
      <c r="AM1968" s="793">
        <f t="shared" si="1163"/>
        <v>0</v>
      </c>
      <c r="AN1968" s="793">
        <f t="shared" si="1163"/>
        <v>0</v>
      </c>
      <c r="AO1968" s="793">
        <f t="shared" si="1163"/>
        <v>0</v>
      </c>
      <c r="AP1968" s="793">
        <f t="shared" si="1163"/>
        <v>0</v>
      </c>
      <c r="AQ1968" s="793">
        <f t="shared" si="1163"/>
        <v>0</v>
      </c>
      <c r="AR1968" s="793">
        <f t="shared" si="1163"/>
        <v>0</v>
      </c>
      <c r="AS1968" s="793">
        <f t="shared" si="1163"/>
        <v>0</v>
      </c>
      <c r="AT1968" s="793">
        <f t="shared" si="1163"/>
        <v>0</v>
      </c>
      <c r="AU1968" s="793">
        <f t="shared" si="1163"/>
        <v>0</v>
      </c>
      <c r="AV1968" s="793">
        <f t="shared" si="1163"/>
        <v>0</v>
      </c>
      <c r="AW1968" s="793">
        <f t="shared" si="1163"/>
        <v>0</v>
      </c>
      <c r="AX1968" s="793">
        <f t="shared" si="1163"/>
        <v>0</v>
      </c>
      <c r="AY1968" s="793">
        <f t="shared" si="1163"/>
        <v>0</v>
      </c>
    </row>
    <row r="1969" spans="2:51" ht="33.75" hidden="1" customHeight="1" x14ac:dyDescent="0.2">
      <c r="B1969" s="787"/>
      <c r="C1969" s="888">
        <v>45324</v>
      </c>
      <c r="D1969" s="997">
        <v>6</v>
      </c>
      <c r="E1969" s="997">
        <v>6</v>
      </c>
      <c r="F1969" s="997"/>
      <c r="G1969" s="997"/>
      <c r="H1969" s="997">
        <v>6</v>
      </c>
      <c r="I1969" s="997"/>
      <c r="J1969" s="997">
        <v>6</v>
      </c>
      <c r="K1969" s="997"/>
      <c r="L1969" s="997"/>
      <c r="M1969" s="997"/>
      <c r="N1969" s="997"/>
      <c r="O1969" s="997">
        <v>6</v>
      </c>
      <c r="P1969" s="997">
        <v>6</v>
      </c>
      <c r="Q1969" s="997"/>
      <c r="R1969" s="997"/>
      <c r="S1969" s="997">
        <v>6</v>
      </c>
      <c r="T1969" s="997"/>
      <c r="U1969" s="997"/>
      <c r="V1969" s="997"/>
      <c r="W1969" s="997">
        <v>6</v>
      </c>
      <c r="X1969" s="1633"/>
      <c r="Y1969" s="1633"/>
      <c r="Z1969" s="1633"/>
      <c r="AA1969" s="1634">
        <f t="shared" si="1161"/>
        <v>48</v>
      </c>
      <c r="AB1969" s="540"/>
      <c r="AC1969" s="793">
        <f t="shared" si="1162"/>
        <v>0</v>
      </c>
      <c r="AD1969" s="793">
        <f t="shared" ref="AD1969:AY1969" si="1164">E1969-E1939</f>
        <v>0</v>
      </c>
      <c r="AE1969" s="793">
        <f t="shared" si="1164"/>
        <v>0</v>
      </c>
      <c r="AF1969" s="793">
        <f t="shared" si="1164"/>
        <v>0</v>
      </c>
      <c r="AG1969" s="793">
        <f t="shared" si="1164"/>
        <v>0</v>
      </c>
      <c r="AH1969" s="793">
        <f t="shared" si="1164"/>
        <v>0</v>
      </c>
      <c r="AI1969" s="793">
        <f t="shared" si="1164"/>
        <v>0</v>
      </c>
      <c r="AJ1969" s="793">
        <f t="shared" si="1164"/>
        <v>0</v>
      </c>
      <c r="AK1969" s="793">
        <f t="shared" si="1164"/>
        <v>0</v>
      </c>
      <c r="AL1969" s="793">
        <f t="shared" si="1164"/>
        <v>0</v>
      </c>
      <c r="AM1969" s="793">
        <f t="shared" si="1164"/>
        <v>0</v>
      </c>
      <c r="AN1969" s="793">
        <f t="shared" si="1164"/>
        <v>0</v>
      </c>
      <c r="AO1969" s="793">
        <f t="shared" si="1164"/>
        <v>0</v>
      </c>
      <c r="AP1969" s="793">
        <f t="shared" si="1164"/>
        <v>0</v>
      </c>
      <c r="AQ1969" s="793">
        <f t="shared" si="1164"/>
        <v>0</v>
      </c>
      <c r="AR1969" s="793">
        <f t="shared" si="1164"/>
        <v>0</v>
      </c>
      <c r="AS1969" s="793">
        <f t="shared" si="1164"/>
        <v>0</v>
      </c>
      <c r="AT1969" s="793">
        <f t="shared" si="1164"/>
        <v>0</v>
      </c>
      <c r="AU1969" s="793">
        <f t="shared" si="1164"/>
        <v>0</v>
      </c>
      <c r="AV1969" s="793">
        <f t="shared" si="1164"/>
        <v>0</v>
      </c>
      <c r="AW1969" s="793">
        <f t="shared" si="1164"/>
        <v>0</v>
      </c>
      <c r="AX1969" s="793">
        <f t="shared" si="1164"/>
        <v>0</v>
      </c>
      <c r="AY1969" s="793">
        <f t="shared" si="1164"/>
        <v>0</v>
      </c>
    </row>
    <row r="1970" spans="2:51" ht="33.75" hidden="1" customHeight="1" x14ac:dyDescent="0.2">
      <c r="B1970" s="787"/>
      <c r="C1970" s="888">
        <v>45335</v>
      </c>
      <c r="D1970" s="997">
        <v>17</v>
      </c>
      <c r="E1970" s="997">
        <v>17</v>
      </c>
      <c r="F1970" s="997"/>
      <c r="G1970" s="997"/>
      <c r="H1970" s="997">
        <v>17</v>
      </c>
      <c r="I1970" s="997"/>
      <c r="J1970" s="997">
        <v>17</v>
      </c>
      <c r="K1970" s="997"/>
      <c r="L1970" s="997"/>
      <c r="M1970" s="997"/>
      <c r="N1970" s="997"/>
      <c r="O1970" s="997">
        <v>20</v>
      </c>
      <c r="P1970" s="997">
        <v>20</v>
      </c>
      <c r="Q1970" s="997"/>
      <c r="R1970" s="997"/>
      <c r="S1970" s="997">
        <v>17</v>
      </c>
      <c r="T1970" s="997"/>
      <c r="U1970" s="997"/>
      <c r="V1970" s="997"/>
      <c r="W1970" s="997">
        <v>21</v>
      </c>
      <c r="X1970" s="1633"/>
      <c r="Y1970" s="1633"/>
      <c r="Z1970" s="1633"/>
      <c r="AA1970" s="1634">
        <f t="shared" si="1161"/>
        <v>146</v>
      </c>
      <c r="AC1970" s="793">
        <f t="shared" si="1162"/>
        <v>0</v>
      </c>
      <c r="AD1970" s="793">
        <f t="shared" ref="AD1970:AY1970" si="1165">E1970-E1940</f>
        <v>0</v>
      </c>
      <c r="AE1970" s="793">
        <f t="shared" si="1165"/>
        <v>0</v>
      </c>
      <c r="AF1970" s="793">
        <f t="shared" si="1165"/>
        <v>0</v>
      </c>
      <c r="AG1970" s="793">
        <f t="shared" si="1165"/>
        <v>0</v>
      </c>
      <c r="AH1970" s="793">
        <f t="shared" si="1165"/>
        <v>0</v>
      </c>
      <c r="AI1970" s="793">
        <f t="shared" si="1165"/>
        <v>0</v>
      </c>
      <c r="AJ1970" s="793">
        <f t="shared" si="1165"/>
        <v>0</v>
      </c>
      <c r="AK1970" s="793">
        <f t="shared" si="1165"/>
        <v>0</v>
      </c>
      <c r="AL1970" s="793">
        <f t="shared" si="1165"/>
        <v>0</v>
      </c>
      <c r="AM1970" s="793">
        <f t="shared" si="1165"/>
        <v>0</v>
      </c>
      <c r="AN1970" s="793">
        <f t="shared" si="1165"/>
        <v>0</v>
      </c>
      <c r="AO1970" s="793">
        <f t="shared" si="1165"/>
        <v>0</v>
      </c>
      <c r="AP1970" s="793">
        <f t="shared" si="1165"/>
        <v>0</v>
      </c>
      <c r="AQ1970" s="793">
        <f t="shared" si="1165"/>
        <v>0</v>
      </c>
      <c r="AR1970" s="793">
        <f t="shared" si="1165"/>
        <v>0</v>
      </c>
      <c r="AS1970" s="793">
        <f t="shared" si="1165"/>
        <v>0</v>
      </c>
      <c r="AT1970" s="793">
        <f t="shared" si="1165"/>
        <v>0</v>
      </c>
      <c r="AU1970" s="793">
        <f t="shared" si="1165"/>
        <v>0</v>
      </c>
      <c r="AV1970" s="793">
        <f t="shared" si="1165"/>
        <v>0</v>
      </c>
      <c r="AW1970" s="793">
        <f t="shared" si="1165"/>
        <v>0</v>
      </c>
      <c r="AX1970" s="793">
        <f t="shared" si="1165"/>
        <v>0</v>
      </c>
      <c r="AY1970" s="793">
        <f t="shared" si="1165"/>
        <v>0</v>
      </c>
    </row>
    <row r="1971" spans="2:51" ht="33.75" hidden="1" customHeight="1" x14ac:dyDescent="0.2">
      <c r="B1971" s="787"/>
      <c r="C1971" s="888">
        <v>45343</v>
      </c>
      <c r="D1971" s="997">
        <v>24</v>
      </c>
      <c r="E1971" s="997">
        <v>24</v>
      </c>
      <c r="F1971" s="997"/>
      <c r="G1971" s="997"/>
      <c r="H1971" s="997">
        <v>24</v>
      </c>
      <c r="I1971" s="997"/>
      <c r="J1971" s="997">
        <v>24</v>
      </c>
      <c r="K1971" s="997"/>
      <c r="L1971" s="997"/>
      <c r="M1971" s="997"/>
      <c r="N1971" s="997"/>
      <c r="O1971" s="997">
        <v>24</v>
      </c>
      <c r="P1971" s="997">
        <v>24</v>
      </c>
      <c r="Q1971" s="997"/>
      <c r="R1971" s="997"/>
      <c r="S1971" s="997">
        <v>24</v>
      </c>
      <c r="T1971" s="997"/>
      <c r="U1971" s="997"/>
      <c r="V1971" s="997"/>
      <c r="W1971" s="997">
        <v>24</v>
      </c>
      <c r="X1971" s="1633"/>
      <c r="Y1971" s="1633"/>
      <c r="Z1971" s="1633"/>
      <c r="AA1971" s="1634">
        <f t="shared" si="1161"/>
        <v>192</v>
      </c>
      <c r="AB1971" s="540"/>
      <c r="AC1971" s="793">
        <f t="shared" si="1162"/>
        <v>0</v>
      </c>
      <c r="AD1971" s="793">
        <f t="shared" ref="AD1971:AY1971" si="1166">E1971-E1941</f>
        <v>0</v>
      </c>
      <c r="AE1971" s="793">
        <f t="shared" si="1166"/>
        <v>0</v>
      </c>
      <c r="AF1971" s="793">
        <f t="shared" si="1166"/>
        <v>0</v>
      </c>
      <c r="AG1971" s="793">
        <f t="shared" si="1166"/>
        <v>0</v>
      </c>
      <c r="AH1971" s="793">
        <f t="shared" si="1166"/>
        <v>0</v>
      </c>
      <c r="AI1971" s="793">
        <f t="shared" si="1166"/>
        <v>0</v>
      </c>
      <c r="AJ1971" s="793">
        <f t="shared" si="1166"/>
        <v>0</v>
      </c>
      <c r="AK1971" s="793">
        <f t="shared" si="1166"/>
        <v>0</v>
      </c>
      <c r="AL1971" s="793">
        <f t="shared" si="1166"/>
        <v>0</v>
      </c>
      <c r="AM1971" s="793">
        <f t="shared" si="1166"/>
        <v>0</v>
      </c>
      <c r="AN1971" s="793">
        <f t="shared" si="1166"/>
        <v>0</v>
      </c>
      <c r="AO1971" s="793">
        <f t="shared" si="1166"/>
        <v>0</v>
      </c>
      <c r="AP1971" s="793">
        <f t="shared" si="1166"/>
        <v>0</v>
      </c>
      <c r="AQ1971" s="793">
        <f t="shared" si="1166"/>
        <v>0</v>
      </c>
      <c r="AR1971" s="793">
        <f t="shared" si="1166"/>
        <v>0</v>
      </c>
      <c r="AS1971" s="793">
        <f t="shared" si="1166"/>
        <v>0</v>
      </c>
      <c r="AT1971" s="793">
        <f t="shared" si="1166"/>
        <v>0</v>
      </c>
      <c r="AU1971" s="793">
        <f t="shared" si="1166"/>
        <v>0</v>
      </c>
      <c r="AV1971" s="793">
        <f t="shared" si="1166"/>
        <v>0</v>
      </c>
      <c r="AW1971" s="793">
        <f t="shared" si="1166"/>
        <v>0</v>
      </c>
      <c r="AX1971" s="793">
        <f t="shared" si="1166"/>
        <v>0</v>
      </c>
      <c r="AY1971" s="793">
        <f t="shared" si="1166"/>
        <v>0</v>
      </c>
    </row>
    <row r="1972" spans="2:51" ht="33.75" hidden="1" customHeight="1" x14ac:dyDescent="0.2">
      <c r="B1972" s="787"/>
      <c r="C1972" s="888">
        <v>45352</v>
      </c>
      <c r="D1972" s="997">
        <v>23</v>
      </c>
      <c r="E1972" s="997">
        <v>23</v>
      </c>
      <c r="F1972" s="997"/>
      <c r="G1972" s="997"/>
      <c r="H1972" s="997">
        <v>23</v>
      </c>
      <c r="I1972" s="997"/>
      <c r="J1972" s="997">
        <v>23</v>
      </c>
      <c r="K1972" s="997"/>
      <c r="L1972" s="997"/>
      <c r="M1972" s="997"/>
      <c r="N1972" s="997"/>
      <c r="O1972" s="997">
        <v>23</v>
      </c>
      <c r="P1972" s="997">
        <v>23</v>
      </c>
      <c r="Q1972" s="997"/>
      <c r="R1972" s="997"/>
      <c r="S1972" s="997">
        <v>23</v>
      </c>
      <c r="T1972" s="997"/>
      <c r="U1972" s="997"/>
      <c r="V1972" s="997"/>
      <c r="W1972" s="997">
        <v>23</v>
      </c>
      <c r="X1972" s="1633"/>
      <c r="Y1972" s="1633"/>
      <c r="Z1972" s="1633"/>
      <c r="AA1972" s="1634">
        <f t="shared" si="1161"/>
        <v>184</v>
      </c>
      <c r="AB1972" s="540"/>
      <c r="AC1972" s="793">
        <f t="shared" si="1162"/>
        <v>0</v>
      </c>
      <c r="AD1972" s="793">
        <f t="shared" ref="AD1972:AY1972" si="1167">E1972-E1942</f>
        <v>0</v>
      </c>
      <c r="AE1972" s="793">
        <f t="shared" si="1167"/>
        <v>0</v>
      </c>
      <c r="AF1972" s="793">
        <f t="shared" si="1167"/>
        <v>0</v>
      </c>
      <c r="AG1972" s="793">
        <f t="shared" si="1167"/>
        <v>0</v>
      </c>
      <c r="AH1972" s="793">
        <f t="shared" si="1167"/>
        <v>0</v>
      </c>
      <c r="AI1972" s="793">
        <f t="shared" si="1167"/>
        <v>0</v>
      </c>
      <c r="AJ1972" s="793">
        <f t="shared" si="1167"/>
        <v>0</v>
      </c>
      <c r="AK1972" s="793">
        <f t="shared" si="1167"/>
        <v>0</v>
      </c>
      <c r="AL1972" s="793">
        <f t="shared" si="1167"/>
        <v>0</v>
      </c>
      <c r="AM1972" s="793">
        <f t="shared" si="1167"/>
        <v>0</v>
      </c>
      <c r="AN1972" s="793">
        <f t="shared" si="1167"/>
        <v>0</v>
      </c>
      <c r="AO1972" s="793">
        <f t="shared" si="1167"/>
        <v>0</v>
      </c>
      <c r="AP1972" s="793">
        <f t="shared" si="1167"/>
        <v>0</v>
      </c>
      <c r="AQ1972" s="793">
        <f t="shared" si="1167"/>
        <v>0</v>
      </c>
      <c r="AR1972" s="793">
        <f t="shared" si="1167"/>
        <v>0</v>
      </c>
      <c r="AS1972" s="793">
        <f t="shared" si="1167"/>
        <v>0</v>
      </c>
      <c r="AT1972" s="793">
        <f t="shared" si="1167"/>
        <v>0</v>
      </c>
      <c r="AU1972" s="793">
        <f t="shared" si="1167"/>
        <v>0</v>
      </c>
      <c r="AV1972" s="793">
        <f t="shared" si="1167"/>
        <v>0</v>
      </c>
      <c r="AW1972" s="793">
        <f t="shared" si="1167"/>
        <v>0</v>
      </c>
      <c r="AX1972" s="793">
        <f t="shared" si="1167"/>
        <v>0</v>
      </c>
      <c r="AY1972" s="793">
        <f t="shared" si="1167"/>
        <v>0</v>
      </c>
    </row>
    <row r="1973" spans="2:51" ht="33.75" hidden="1" customHeight="1" x14ac:dyDescent="0.2">
      <c r="B1973" s="787"/>
      <c r="C1973" s="888">
        <v>45362</v>
      </c>
      <c r="D1973" s="997">
        <v>25</v>
      </c>
      <c r="E1973" s="997">
        <v>25</v>
      </c>
      <c r="F1973" s="997"/>
      <c r="G1973" s="997"/>
      <c r="H1973" s="997">
        <v>25</v>
      </c>
      <c r="I1973" s="997"/>
      <c r="J1973" s="997">
        <v>26</v>
      </c>
      <c r="K1973" s="997"/>
      <c r="L1973" s="997"/>
      <c r="M1973" s="997"/>
      <c r="N1973" s="997"/>
      <c r="O1973" s="997">
        <v>25</v>
      </c>
      <c r="P1973" s="997">
        <v>25</v>
      </c>
      <c r="Q1973" s="997"/>
      <c r="R1973" s="997"/>
      <c r="S1973" s="997">
        <v>25</v>
      </c>
      <c r="T1973" s="997"/>
      <c r="U1973" s="997"/>
      <c r="V1973" s="997"/>
      <c r="W1973" s="997">
        <v>25</v>
      </c>
      <c r="X1973" s="1633"/>
      <c r="Y1973" s="1633"/>
      <c r="Z1973" s="1633"/>
      <c r="AA1973" s="1634">
        <f t="shared" si="1161"/>
        <v>201</v>
      </c>
      <c r="AB1973" s="540" t="s">
        <v>634</v>
      </c>
      <c r="AC1973" s="793">
        <f t="shared" si="1162"/>
        <v>3</v>
      </c>
      <c r="AD1973" s="793">
        <f t="shared" ref="AD1973:AY1973" si="1168">E1973-E1943</f>
        <v>3</v>
      </c>
      <c r="AE1973" s="793">
        <f t="shared" si="1168"/>
        <v>0</v>
      </c>
      <c r="AF1973" s="793">
        <f t="shared" si="1168"/>
        <v>0</v>
      </c>
      <c r="AG1973" s="793">
        <f t="shared" si="1168"/>
        <v>3</v>
      </c>
      <c r="AH1973" s="793">
        <f t="shared" si="1168"/>
        <v>0</v>
      </c>
      <c r="AI1973" s="793">
        <f t="shared" si="1168"/>
        <v>3</v>
      </c>
      <c r="AJ1973" s="793">
        <f t="shared" si="1168"/>
        <v>0</v>
      </c>
      <c r="AK1973" s="793">
        <f t="shared" si="1168"/>
        <v>0</v>
      </c>
      <c r="AL1973" s="793">
        <f t="shared" si="1168"/>
        <v>0</v>
      </c>
      <c r="AM1973" s="793">
        <f t="shared" si="1168"/>
        <v>0</v>
      </c>
      <c r="AN1973" s="793">
        <f t="shared" si="1168"/>
        <v>3</v>
      </c>
      <c r="AO1973" s="793">
        <f t="shared" si="1168"/>
        <v>3</v>
      </c>
      <c r="AP1973" s="793">
        <f t="shared" si="1168"/>
        <v>0</v>
      </c>
      <c r="AQ1973" s="793">
        <f t="shared" si="1168"/>
        <v>0</v>
      </c>
      <c r="AR1973" s="793">
        <f t="shared" si="1168"/>
        <v>3</v>
      </c>
      <c r="AS1973" s="793">
        <f t="shared" si="1168"/>
        <v>0</v>
      </c>
      <c r="AT1973" s="793">
        <f t="shared" si="1168"/>
        <v>0</v>
      </c>
      <c r="AU1973" s="793">
        <f t="shared" si="1168"/>
        <v>0</v>
      </c>
      <c r="AV1973" s="793">
        <f t="shared" si="1168"/>
        <v>3</v>
      </c>
      <c r="AW1973" s="793">
        <f t="shared" si="1168"/>
        <v>0</v>
      </c>
      <c r="AX1973" s="793">
        <f t="shared" si="1168"/>
        <v>0</v>
      </c>
      <c r="AY1973" s="793">
        <f t="shared" si="1168"/>
        <v>0</v>
      </c>
    </row>
    <row r="1974" spans="2:51" ht="33.75" hidden="1" customHeight="1" x14ac:dyDescent="0.2">
      <c r="B1974" s="787"/>
      <c r="C1974" s="888">
        <v>45377</v>
      </c>
      <c r="D1974" s="997">
        <v>21</v>
      </c>
      <c r="E1974" s="997">
        <v>21</v>
      </c>
      <c r="F1974" s="997"/>
      <c r="G1974" s="997"/>
      <c r="H1974" s="997">
        <v>21</v>
      </c>
      <c r="I1974" s="997"/>
      <c r="J1974" s="997">
        <v>21</v>
      </c>
      <c r="K1974" s="997"/>
      <c r="L1974" s="997"/>
      <c r="M1974" s="997"/>
      <c r="N1974" s="997"/>
      <c r="O1974" s="997">
        <v>21</v>
      </c>
      <c r="P1974" s="997">
        <v>21</v>
      </c>
      <c r="Q1974" s="997"/>
      <c r="R1974" s="997"/>
      <c r="S1974" s="997">
        <v>21</v>
      </c>
      <c r="T1974" s="997"/>
      <c r="U1974" s="997"/>
      <c r="V1974" s="997"/>
      <c r="W1974" s="997">
        <v>21</v>
      </c>
      <c r="X1974" s="1633"/>
      <c r="Y1974" s="1633"/>
      <c r="Z1974" s="1633"/>
      <c r="AA1974" s="1634">
        <f t="shared" si="1161"/>
        <v>168</v>
      </c>
      <c r="AB1974" s="540" t="s">
        <v>634</v>
      </c>
      <c r="AC1974" s="793">
        <f t="shared" si="1162"/>
        <v>3</v>
      </c>
      <c r="AD1974" s="793">
        <f t="shared" ref="AD1974:AY1974" si="1169">E1974-E1944</f>
        <v>3</v>
      </c>
      <c r="AE1974" s="793">
        <f t="shared" si="1169"/>
        <v>0</v>
      </c>
      <c r="AF1974" s="793">
        <f t="shared" si="1169"/>
        <v>0</v>
      </c>
      <c r="AG1974" s="793">
        <f t="shared" si="1169"/>
        <v>3</v>
      </c>
      <c r="AH1974" s="793">
        <f t="shared" si="1169"/>
        <v>0</v>
      </c>
      <c r="AI1974" s="793">
        <f t="shared" si="1169"/>
        <v>3</v>
      </c>
      <c r="AJ1974" s="793">
        <f t="shared" si="1169"/>
        <v>0</v>
      </c>
      <c r="AK1974" s="793">
        <f t="shared" si="1169"/>
        <v>0</v>
      </c>
      <c r="AL1974" s="793">
        <f t="shared" si="1169"/>
        <v>0</v>
      </c>
      <c r="AM1974" s="793">
        <f t="shared" si="1169"/>
        <v>0</v>
      </c>
      <c r="AN1974" s="793">
        <f t="shared" si="1169"/>
        <v>3</v>
      </c>
      <c r="AO1974" s="793">
        <f t="shared" si="1169"/>
        <v>3</v>
      </c>
      <c r="AP1974" s="793">
        <f t="shared" si="1169"/>
        <v>0</v>
      </c>
      <c r="AQ1974" s="793">
        <f t="shared" si="1169"/>
        <v>0</v>
      </c>
      <c r="AR1974" s="793">
        <f t="shared" si="1169"/>
        <v>3</v>
      </c>
      <c r="AS1974" s="793">
        <f t="shared" si="1169"/>
        <v>0</v>
      </c>
      <c r="AT1974" s="793">
        <f t="shared" si="1169"/>
        <v>0</v>
      </c>
      <c r="AU1974" s="793">
        <f t="shared" si="1169"/>
        <v>0</v>
      </c>
      <c r="AV1974" s="793">
        <f t="shared" si="1169"/>
        <v>3</v>
      </c>
      <c r="AW1974" s="793">
        <f t="shared" si="1169"/>
        <v>0</v>
      </c>
      <c r="AX1974" s="793">
        <f t="shared" si="1169"/>
        <v>0</v>
      </c>
      <c r="AY1974" s="793">
        <f t="shared" si="1169"/>
        <v>0</v>
      </c>
    </row>
    <row r="1975" spans="2:51" ht="33.75" hidden="1" customHeight="1" x14ac:dyDescent="0.2">
      <c r="B1975" s="787"/>
      <c r="C1975" s="888">
        <v>45388</v>
      </c>
      <c r="D1975" s="997">
        <v>18</v>
      </c>
      <c r="E1975" s="997">
        <v>18</v>
      </c>
      <c r="F1975" s="997"/>
      <c r="G1975" s="997"/>
      <c r="H1975" s="997">
        <v>18</v>
      </c>
      <c r="I1975" s="997"/>
      <c r="J1975" s="997">
        <v>18</v>
      </c>
      <c r="K1975" s="997"/>
      <c r="L1975" s="997"/>
      <c r="M1975" s="997"/>
      <c r="N1975" s="997"/>
      <c r="O1975" s="997">
        <v>18</v>
      </c>
      <c r="P1975" s="997">
        <v>18</v>
      </c>
      <c r="Q1975" s="997"/>
      <c r="R1975" s="997"/>
      <c r="S1975" s="997">
        <v>18</v>
      </c>
      <c r="T1975" s="997"/>
      <c r="U1975" s="997"/>
      <c r="V1975" s="997"/>
      <c r="W1975" s="997">
        <v>18</v>
      </c>
      <c r="X1975" s="1633"/>
      <c r="Y1975" s="1633"/>
      <c r="Z1975" s="1633"/>
      <c r="AA1975" s="1634">
        <f t="shared" si="1161"/>
        <v>144</v>
      </c>
      <c r="AB1975" s="540" t="s">
        <v>715</v>
      </c>
      <c r="AC1975" s="793">
        <f t="shared" si="1162"/>
        <v>0</v>
      </c>
      <c r="AD1975" s="793">
        <f t="shared" ref="AD1975:AY1975" si="1170">E1975-E1945</f>
        <v>0</v>
      </c>
      <c r="AE1975" s="793">
        <f t="shared" si="1170"/>
        <v>0</v>
      </c>
      <c r="AF1975" s="793">
        <f t="shared" si="1170"/>
        <v>0</v>
      </c>
      <c r="AG1975" s="793">
        <f t="shared" si="1170"/>
        <v>0</v>
      </c>
      <c r="AH1975" s="793">
        <f t="shared" si="1170"/>
        <v>0</v>
      </c>
      <c r="AI1975" s="793">
        <f t="shared" si="1170"/>
        <v>0</v>
      </c>
      <c r="AJ1975" s="793">
        <f t="shared" si="1170"/>
        <v>0</v>
      </c>
      <c r="AK1975" s="793">
        <f t="shared" si="1170"/>
        <v>0</v>
      </c>
      <c r="AL1975" s="793">
        <f t="shared" si="1170"/>
        <v>0</v>
      </c>
      <c r="AM1975" s="793">
        <f t="shared" si="1170"/>
        <v>0</v>
      </c>
      <c r="AN1975" s="793">
        <f t="shared" si="1170"/>
        <v>0</v>
      </c>
      <c r="AO1975" s="793">
        <f t="shared" si="1170"/>
        <v>0</v>
      </c>
      <c r="AP1975" s="793">
        <f t="shared" si="1170"/>
        <v>0</v>
      </c>
      <c r="AQ1975" s="793">
        <f t="shared" si="1170"/>
        <v>0</v>
      </c>
      <c r="AR1975" s="793">
        <f t="shared" si="1170"/>
        <v>0</v>
      </c>
      <c r="AS1975" s="793">
        <f t="shared" si="1170"/>
        <v>0</v>
      </c>
      <c r="AT1975" s="793">
        <f t="shared" si="1170"/>
        <v>0</v>
      </c>
      <c r="AU1975" s="793">
        <f t="shared" si="1170"/>
        <v>0</v>
      </c>
      <c r="AV1975" s="793">
        <f t="shared" si="1170"/>
        <v>0</v>
      </c>
      <c r="AW1975" s="793">
        <f t="shared" si="1170"/>
        <v>0</v>
      </c>
      <c r="AX1975" s="793">
        <f t="shared" si="1170"/>
        <v>0</v>
      </c>
      <c r="AY1975" s="793">
        <f t="shared" si="1170"/>
        <v>0</v>
      </c>
    </row>
    <row r="1976" spans="2:51" ht="33.75" hidden="1" customHeight="1" x14ac:dyDescent="0.2">
      <c r="B1976" s="845"/>
      <c r="C1976" s="1055">
        <v>45397</v>
      </c>
      <c r="D1976" s="937">
        <v>18</v>
      </c>
      <c r="E1976" s="937">
        <v>18</v>
      </c>
      <c r="F1976" s="937"/>
      <c r="G1976" s="937"/>
      <c r="H1976" s="937">
        <v>18</v>
      </c>
      <c r="I1976" s="937"/>
      <c r="J1976" s="937">
        <v>18</v>
      </c>
      <c r="K1976" s="937"/>
      <c r="L1976" s="937"/>
      <c r="M1976" s="937"/>
      <c r="N1976" s="937"/>
      <c r="O1976" s="937">
        <v>18</v>
      </c>
      <c r="P1976" s="937">
        <v>18</v>
      </c>
      <c r="Q1976" s="937"/>
      <c r="R1976" s="937"/>
      <c r="S1976" s="937">
        <v>18</v>
      </c>
      <c r="T1976" s="937"/>
      <c r="U1976" s="937"/>
      <c r="V1976" s="937"/>
      <c r="W1976" s="937">
        <v>18</v>
      </c>
      <c r="X1976" s="1624"/>
      <c r="Y1976" s="1624"/>
      <c r="Z1976" s="1624"/>
      <c r="AA1976" s="1046">
        <f t="shared" si="1161"/>
        <v>144</v>
      </c>
      <c r="AB1976" s="540" t="s">
        <v>715</v>
      </c>
      <c r="AC1976" s="793">
        <f t="shared" si="1162"/>
        <v>0</v>
      </c>
      <c r="AD1976" s="793">
        <f t="shared" ref="AD1976:AY1976" si="1171">E1976-E1946</f>
        <v>0</v>
      </c>
      <c r="AE1976" s="793">
        <f t="shared" si="1171"/>
        <v>0</v>
      </c>
      <c r="AF1976" s="793">
        <f t="shared" si="1171"/>
        <v>0</v>
      </c>
      <c r="AG1976" s="793">
        <f t="shared" si="1171"/>
        <v>0</v>
      </c>
      <c r="AH1976" s="793">
        <f t="shared" si="1171"/>
        <v>0</v>
      </c>
      <c r="AI1976" s="793">
        <f t="shared" si="1171"/>
        <v>0</v>
      </c>
      <c r="AJ1976" s="793">
        <f t="shared" si="1171"/>
        <v>0</v>
      </c>
      <c r="AK1976" s="793">
        <f t="shared" si="1171"/>
        <v>0</v>
      </c>
      <c r="AL1976" s="793">
        <f t="shared" si="1171"/>
        <v>0</v>
      </c>
      <c r="AM1976" s="793">
        <f t="shared" si="1171"/>
        <v>0</v>
      </c>
      <c r="AN1976" s="793">
        <f t="shared" si="1171"/>
        <v>0</v>
      </c>
      <c r="AO1976" s="793">
        <f t="shared" si="1171"/>
        <v>0</v>
      </c>
      <c r="AP1976" s="793">
        <f t="shared" si="1171"/>
        <v>0</v>
      </c>
      <c r="AQ1976" s="793">
        <f t="shared" si="1171"/>
        <v>0</v>
      </c>
      <c r="AR1976" s="793">
        <f t="shared" si="1171"/>
        <v>0</v>
      </c>
      <c r="AS1976" s="793">
        <f t="shared" si="1171"/>
        <v>0</v>
      </c>
      <c r="AT1976" s="793">
        <f t="shared" si="1171"/>
        <v>0</v>
      </c>
      <c r="AU1976" s="793">
        <f t="shared" si="1171"/>
        <v>0</v>
      </c>
      <c r="AV1976" s="793">
        <f t="shared" si="1171"/>
        <v>0</v>
      </c>
      <c r="AW1976" s="793">
        <f t="shared" si="1171"/>
        <v>0</v>
      </c>
      <c r="AX1976" s="793">
        <f t="shared" si="1171"/>
        <v>0</v>
      </c>
      <c r="AY1976" s="793">
        <f t="shared" si="1171"/>
        <v>0</v>
      </c>
    </row>
    <row r="1977" spans="2:51" ht="33.75" hidden="1" customHeight="1" x14ac:dyDescent="0.2">
      <c r="B1977" s="1896" t="s">
        <v>412</v>
      </c>
      <c r="C1977" s="1897"/>
      <c r="D1977" s="1048">
        <f t="shared" ref="D1977:E1977" si="1172">SUM(D1968:D1976)</f>
        <v>166</v>
      </c>
      <c r="E1977" s="1048">
        <f t="shared" si="1172"/>
        <v>166</v>
      </c>
      <c r="F1977" s="1048"/>
      <c r="G1977" s="1048"/>
      <c r="H1977" s="1048">
        <f t="shared" ref="H1977" si="1173">SUM(H1968:H1976)</f>
        <v>166</v>
      </c>
      <c r="I1977" s="1048"/>
      <c r="J1977" s="1048">
        <f t="shared" ref="J1977" si="1174">SUM(J1968:J1976)</f>
        <v>167</v>
      </c>
      <c r="K1977" s="1048"/>
      <c r="L1977" s="1048"/>
      <c r="M1977" s="1048"/>
      <c r="N1977" s="1048"/>
      <c r="O1977" s="1048">
        <f t="shared" ref="O1977:P1977" si="1175">SUM(O1968:O1976)</f>
        <v>169</v>
      </c>
      <c r="P1977" s="1048">
        <f t="shared" si="1175"/>
        <v>169</v>
      </c>
      <c r="Q1977" s="1048"/>
      <c r="R1977" s="1048"/>
      <c r="S1977" s="1048">
        <f t="shared" ref="S1977" si="1176">SUM(S1968:S1976)</f>
        <v>166</v>
      </c>
      <c r="T1977" s="1048"/>
      <c r="U1977" s="1048"/>
      <c r="V1977" s="1048"/>
      <c r="W1977" s="1048">
        <f t="shared" ref="W1977" si="1177">SUM(W1968:W1976)</f>
        <v>170</v>
      </c>
      <c r="X1977" s="1048"/>
      <c r="Y1977" s="1048"/>
      <c r="Z1977" s="1048"/>
      <c r="AA1977" s="1048">
        <f t="shared" ref="AA1977" si="1178">SUM(AA1968:AA1976)</f>
        <v>1339</v>
      </c>
      <c r="AC1977" s="852">
        <f t="shared" ref="AC1977:AD1977" si="1179">SUM(AC1968:AC1975)</f>
        <v>6</v>
      </c>
      <c r="AD1977" s="852">
        <f t="shared" si="1179"/>
        <v>6</v>
      </c>
      <c r="AE1977" s="852"/>
      <c r="AF1977" s="852"/>
      <c r="AG1977" s="852">
        <f t="shared" ref="AG1977" si="1180">SUM(AG1968:AG1975)</f>
        <v>6</v>
      </c>
      <c r="AH1977" s="852"/>
      <c r="AI1977" s="852">
        <f t="shared" ref="AI1977" si="1181">SUM(AI1968:AI1975)</f>
        <v>6</v>
      </c>
      <c r="AJ1977" s="852"/>
      <c r="AK1977" s="852"/>
      <c r="AL1977" s="852"/>
      <c r="AM1977" s="852"/>
      <c r="AN1977" s="852">
        <f t="shared" ref="AN1977:AO1977" si="1182">SUM(AN1968:AN1975)</f>
        <v>6</v>
      </c>
      <c r="AO1977" s="852">
        <f t="shared" si="1182"/>
        <v>6</v>
      </c>
      <c r="AP1977" s="852"/>
      <c r="AQ1977" s="852"/>
      <c r="AR1977" s="852">
        <f t="shared" ref="AR1977" si="1183">SUM(AR1968:AR1975)</f>
        <v>6</v>
      </c>
      <c r="AS1977" s="852"/>
      <c r="AT1977" s="852"/>
      <c r="AU1977" s="852"/>
      <c r="AV1977" s="852">
        <f t="shared" ref="AV1977" si="1184">SUM(AV1968:AV1975)</f>
        <v>6</v>
      </c>
      <c r="AW1977" s="852"/>
      <c r="AX1977" s="852"/>
      <c r="AY1977" s="852"/>
    </row>
    <row r="1978" spans="2:51" ht="12" hidden="1" customHeight="1" x14ac:dyDescent="0.2"/>
    <row r="1979" spans="2:51" ht="12" hidden="1" customHeight="1" x14ac:dyDescent="0.2"/>
    <row r="1980" spans="2:51" ht="28.2" hidden="1" x14ac:dyDescent="0.2">
      <c r="B1980" s="726" t="s">
        <v>1618</v>
      </c>
      <c r="I1980" s="654"/>
      <c r="AB1980" s="654"/>
    </row>
    <row r="1981" spans="2:51" ht="12" hidden="1" customHeight="1" x14ac:dyDescent="0.2">
      <c r="AB1981" s="541"/>
    </row>
    <row r="1982" spans="2:51" ht="25.8" hidden="1" x14ac:dyDescent="0.2">
      <c r="B1982" s="792" t="s">
        <v>413</v>
      </c>
      <c r="C1982" s="89"/>
      <c r="D1982" s="1004" t="s">
        <v>414</v>
      </c>
      <c r="E1982" s="1004" t="s">
        <v>6</v>
      </c>
      <c r="F1982" s="1004" t="s">
        <v>262</v>
      </c>
      <c r="G1982" s="1004" t="s">
        <v>435</v>
      </c>
      <c r="H1982" s="1004" t="s">
        <v>7</v>
      </c>
      <c r="I1982" s="1004" t="s">
        <v>8</v>
      </c>
      <c r="J1982" s="1005" t="s">
        <v>22</v>
      </c>
      <c r="K1982" s="1004" t="s">
        <v>23</v>
      </c>
      <c r="L1982" s="1004" t="s">
        <v>24</v>
      </c>
      <c r="M1982" s="1004" t="s">
        <v>9</v>
      </c>
      <c r="N1982" s="1004" t="s">
        <v>415</v>
      </c>
      <c r="O1982" s="1004" t="s">
        <v>20</v>
      </c>
      <c r="P1982" s="1004" t="s">
        <v>10</v>
      </c>
      <c r="Q1982" s="1004" t="s">
        <v>436</v>
      </c>
      <c r="R1982" s="1004" t="s">
        <v>12</v>
      </c>
      <c r="S1982" s="1004" t="s">
        <v>11</v>
      </c>
      <c r="T1982" s="1004" t="s">
        <v>437</v>
      </c>
      <c r="U1982" s="1004" t="s">
        <v>13</v>
      </c>
      <c r="V1982" s="1004" t="s">
        <v>14</v>
      </c>
      <c r="W1982" s="1004" t="s">
        <v>416</v>
      </c>
      <c r="X1982" s="1004" t="s">
        <v>1064</v>
      </c>
      <c r="Y1982" s="1004" t="s">
        <v>15</v>
      </c>
      <c r="Z1982" s="1004" t="s">
        <v>16</v>
      </c>
      <c r="AA1982" s="87"/>
      <c r="AB1982" s="540"/>
      <c r="AC1982" s="790" t="s">
        <v>409</v>
      </c>
      <c r="AD1982" s="81"/>
      <c r="AE1982" s="81"/>
      <c r="AF1982" s="81"/>
      <c r="AG1982" s="81"/>
      <c r="AH1982" s="81"/>
      <c r="AI1982" s="81"/>
      <c r="AJ1982" s="81"/>
      <c r="AK1982" s="81"/>
      <c r="AL1982" s="81"/>
      <c r="AM1982" s="81"/>
      <c r="AN1982" s="81"/>
      <c r="AO1982" s="81"/>
      <c r="AP1982" s="81"/>
      <c r="AQ1982" s="81"/>
      <c r="AR1982" s="81"/>
      <c r="AS1982" s="81"/>
      <c r="AT1982" s="81"/>
      <c r="AU1982" s="81"/>
      <c r="AV1982" s="81"/>
    </row>
    <row r="1983" spans="2:51" ht="53.25" hidden="1" customHeight="1" x14ac:dyDescent="0.2">
      <c r="B1983" s="83" t="s">
        <v>410</v>
      </c>
      <c r="C1983" s="83" t="s">
        <v>1174</v>
      </c>
      <c r="D1983" s="1039" t="s">
        <v>1066</v>
      </c>
      <c r="E1983" s="1040" t="s">
        <v>57</v>
      </c>
      <c r="F1983" s="1041" t="s">
        <v>263</v>
      </c>
      <c r="G1983" s="1042" t="s">
        <v>340</v>
      </c>
      <c r="H1983" s="1040" t="s">
        <v>58</v>
      </c>
      <c r="I1983" s="1042" t="s">
        <v>59</v>
      </c>
      <c r="J1983" s="1043" t="s">
        <v>79</v>
      </c>
      <c r="K1983" s="1041" t="s">
        <v>80</v>
      </c>
      <c r="L1983" s="1042" t="s">
        <v>81</v>
      </c>
      <c r="M1983" s="1040" t="s">
        <v>60</v>
      </c>
      <c r="N1983" s="1042" t="s">
        <v>61</v>
      </c>
      <c r="O1983" s="1039" t="s">
        <v>77</v>
      </c>
      <c r="P1983" s="1040" t="s">
        <v>62</v>
      </c>
      <c r="Q1983" s="1041" t="s">
        <v>349</v>
      </c>
      <c r="R1983" s="1042" t="s">
        <v>65</v>
      </c>
      <c r="S1983" s="1040" t="s">
        <v>63</v>
      </c>
      <c r="T1983" s="1041" t="s">
        <v>350</v>
      </c>
      <c r="U1983" s="1041" t="s">
        <v>66</v>
      </c>
      <c r="V1983" s="1042" t="s">
        <v>67</v>
      </c>
      <c r="W1983" s="1040" t="s">
        <v>64</v>
      </c>
      <c r="X1983" s="1041" t="s">
        <v>351</v>
      </c>
      <c r="Y1983" s="1041" t="s">
        <v>68</v>
      </c>
      <c r="Z1983" s="1042" t="s">
        <v>69</v>
      </c>
      <c r="AA1983" s="784" t="s">
        <v>412</v>
      </c>
      <c r="AB1983" s="188"/>
      <c r="AC1983" s="1039" t="s">
        <v>1066</v>
      </c>
      <c r="AD1983" s="1040" t="s">
        <v>57</v>
      </c>
      <c r="AE1983" s="1041" t="s">
        <v>263</v>
      </c>
      <c r="AF1983" s="1042" t="s">
        <v>340</v>
      </c>
      <c r="AG1983" s="1040" t="s">
        <v>58</v>
      </c>
      <c r="AH1983" s="1042" t="s">
        <v>59</v>
      </c>
      <c r="AI1983" s="1043" t="s">
        <v>79</v>
      </c>
      <c r="AJ1983" s="1041" t="s">
        <v>80</v>
      </c>
      <c r="AK1983" s="1042" t="s">
        <v>81</v>
      </c>
      <c r="AL1983" s="1040" t="s">
        <v>60</v>
      </c>
      <c r="AM1983" s="1042" t="s">
        <v>61</v>
      </c>
      <c r="AN1983" s="1039" t="s">
        <v>77</v>
      </c>
      <c r="AO1983" s="1040" t="s">
        <v>62</v>
      </c>
      <c r="AP1983" s="1041" t="s">
        <v>349</v>
      </c>
      <c r="AQ1983" s="1042" t="s">
        <v>65</v>
      </c>
      <c r="AR1983" s="1040" t="s">
        <v>63</v>
      </c>
      <c r="AS1983" s="1041" t="s">
        <v>350</v>
      </c>
      <c r="AT1983" s="1041" t="s">
        <v>66</v>
      </c>
      <c r="AU1983" s="1042" t="s">
        <v>67</v>
      </c>
      <c r="AV1983" s="1040" t="s">
        <v>64</v>
      </c>
      <c r="AW1983" s="1041" t="s">
        <v>351</v>
      </c>
      <c r="AX1983" s="1041" t="s">
        <v>68</v>
      </c>
      <c r="AY1983" s="1042" t="s">
        <v>69</v>
      </c>
    </row>
    <row r="1984" spans="2:51" ht="33.75" hidden="1" customHeight="1" x14ac:dyDescent="0.2">
      <c r="B1984" s="787"/>
      <c r="C1984" s="788">
        <v>45335</v>
      </c>
      <c r="D1984" s="997">
        <v>28</v>
      </c>
      <c r="E1984" s="998">
        <v>28</v>
      </c>
      <c r="F1984" s="995">
        <v>0</v>
      </c>
      <c r="G1984" s="999">
        <v>0</v>
      </c>
      <c r="H1984" s="998">
        <v>33</v>
      </c>
      <c r="I1984" s="999">
        <v>0</v>
      </c>
      <c r="J1984" s="998">
        <v>31</v>
      </c>
      <c r="K1984" s="995">
        <v>0</v>
      </c>
      <c r="L1984" s="999">
        <v>2</v>
      </c>
      <c r="M1984" s="998">
        <v>0</v>
      </c>
      <c r="N1984" s="999">
        <v>5</v>
      </c>
      <c r="O1984" s="997">
        <v>30</v>
      </c>
      <c r="P1984" s="998">
        <v>30</v>
      </c>
      <c r="Q1984" s="995">
        <v>0</v>
      </c>
      <c r="R1984" s="999">
        <v>14</v>
      </c>
      <c r="S1984" s="998">
        <v>35</v>
      </c>
      <c r="T1984" s="995">
        <v>0</v>
      </c>
      <c r="U1984" s="995">
        <v>9</v>
      </c>
      <c r="V1984" s="999">
        <v>5</v>
      </c>
      <c r="W1984" s="998">
        <v>30</v>
      </c>
      <c r="X1984" s="995">
        <v>0</v>
      </c>
      <c r="Y1984" s="995">
        <v>9</v>
      </c>
      <c r="Z1984" s="999">
        <v>5</v>
      </c>
      <c r="AA1984" s="848">
        <f>SUM(D1984:Z1984)</f>
        <v>294</v>
      </c>
      <c r="AB1984" s="540"/>
      <c r="AC1984" s="1056">
        <f t="shared" ref="AC1984:AC1990" si="1185">D1984-D1956</f>
        <v>0</v>
      </c>
      <c r="AD1984" s="1056">
        <f t="shared" ref="AD1984:AY1984" si="1186">E1984-E1956</f>
        <v>0</v>
      </c>
      <c r="AE1984" s="1056">
        <f t="shared" si="1186"/>
        <v>0</v>
      </c>
      <c r="AF1984" s="1056">
        <f t="shared" si="1186"/>
        <v>0</v>
      </c>
      <c r="AG1984" s="1056">
        <f t="shared" si="1186"/>
        <v>0</v>
      </c>
      <c r="AH1984" s="1056">
        <f t="shared" si="1186"/>
        <v>0</v>
      </c>
      <c r="AI1984" s="1056">
        <f t="shared" si="1186"/>
        <v>0</v>
      </c>
      <c r="AJ1984" s="1056">
        <f t="shared" si="1186"/>
        <v>0</v>
      </c>
      <c r="AK1984" s="1056">
        <f t="shared" si="1186"/>
        <v>0</v>
      </c>
      <c r="AL1984" s="1056">
        <f t="shared" si="1186"/>
        <v>0</v>
      </c>
      <c r="AM1984" s="1056">
        <f t="shared" si="1186"/>
        <v>0</v>
      </c>
      <c r="AN1984" s="1056">
        <f t="shared" si="1186"/>
        <v>0</v>
      </c>
      <c r="AO1984" s="1056">
        <f t="shared" si="1186"/>
        <v>0</v>
      </c>
      <c r="AP1984" s="1056">
        <f t="shared" si="1186"/>
        <v>0</v>
      </c>
      <c r="AQ1984" s="1056">
        <f t="shared" si="1186"/>
        <v>0</v>
      </c>
      <c r="AR1984" s="1056">
        <f t="shared" si="1186"/>
        <v>0</v>
      </c>
      <c r="AS1984" s="1056">
        <f t="shared" si="1186"/>
        <v>0</v>
      </c>
      <c r="AT1984" s="1056">
        <f t="shared" si="1186"/>
        <v>0</v>
      </c>
      <c r="AU1984" s="1056">
        <f t="shared" si="1186"/>
        <v>0</v>
      </c>
      <c r="AV1984" s="1056">
        <f t="shared" si="1186"/>
        <v>0</v>
      </c>
      <c r="AW1984" s="1056">
        <f t="shared" si="1186"/>
        <v>0</v>
      </c>
      <c r="AX1984" s="1056">
        <f t="shared" si="1186"/>
        <v>0</v>
      </c>
      <c r="AY1984" s="1056">
        <f t="shared" si="1186"/>
        <v>0</v>
      </c>
    </row>
    <row r="1985" spans="2:52" ht="33.75" hidden="1" customHeight="1" x14ac:dyDescent="0.2">
      <c r="B1985" s="787"/>
      <c r="C1985" s="788">
        <v>45343</v>
      </c>
      <c r="D1985" s="997">
        <v>49</v>
      </c>
      <c r="E1985" s="998">
        <v>29</v>
      </c>
      <c r="F1985" s="995">
        <v>0</v>
      </c>
      <c r="G1985" s="999">
        <v>0</v>
      </c>
      <c r="H1985" s="998">
        <v>29</v>
      </c>
      <c r="I1985" s="999">
        <v>0</v>
      </c>
      <c r="J1985" s="998">
        <v>29</v>
      </c>
      <c r="K1985" s="995">
        <v>0</v>
      </c>
      <c r="L1985" s="999">
        <v>0</v>
      </c>
      <c r="M1985" s="998">
        <v>0</v>
      </c>
      <c r="N1985" s="999">
        <v>2</v>
      </c>
      <c r="O1985" s="997">
        <v>24</v>
      </c>
      <c r="P1985" s="998">
        <v>30</v>
      </c>
      <c r="Q1985" s="995">
        <v>0</v>
      </c>
      <c r="R1985" s="999">
        <v>0</v>
      </c>
      <c r="S1985" s="998">
        <v>30</v>
      </c>
      <c r="T1985" s="995">
        <v>0</v>
      </c>
      <c r="U1985" s="995">
        <v>0</v>
      </c>
      <c r="V1985" s="999">
        <v>0</v>
      </c>
      <c r="W1985" s="998">
        <v>30</v>
      </c>
      <c r="X1985" s="995">
        <v>0</v>
      </c>
      <c r="Y1985" s="995">
        <v>0</v>
      </c>
      <c r="Z1985" s="999">
        <v>0</v>
      </c>
      <c r="AA1985" s="848">
        <f t="shared" ref="AA1985:AA1992" si="1187">SUM(D1985:Z1985)</f>
        <v>252</v>
      </c>
      <c r="AB1985" s="540"/>
      <c r="AC1985" s="1056">
        <f t="shared" si="1185"/>
        <v>0</v>
      </c>
      <c r="AD1985" s="1056">
        <f t="shared" ref="AD1985:AY1985" si="1188">E1985-E1957</f>
        <v>0</v>
      </c>
      <c r="AE1985" s="1056">
        <f t="shared" si="1188"/>
        <v>0</v>
      </c>
      <c r="AF1985" s="1056">
        <f t="shared" si="1188"/>
        <v>0</v>
      </c>
      <c r="AG1985" s="1056">
        <f t="shared" si="1188"/>
        <v>0</v>
      </c>
      <c r="AH1985" s="1056">
        <f t="shared" si="1188"/>
        <v>0</v>
      </c>
      <c r="AI1985" s="1056">
        <f t="shared" si="1188"/>
        <v>0</v>
      </c>
      <c r="AJ1985" s="1056">
        <f t="shared" si="1188"/>
        <v>0</v>
      </c>
      <c r="AK1985" s="1056">
        <f t="shared" si="1188"/>
        <v>0</v>
      </c>
      <c r="AL1985" s="1056">
        <f t="shared" si="1188"/>
        <v>0</v>
      </c>
      <c r="AM1985" s="1056">
        <f t="shared" si="1188"/>
        <v>0</v>
      </c>
      <c r="AN1985" s="1056">
        <f t="shared" si="1188"/>
        <v>0</v>
      </c>
      <c r="AO1985" s="1056">
        <f t="shared" si="1188"/>
        <v>0</v>
      </c>
      <c r="AP1985" s="1056">
        <f t="shared" si="1188"/>
        <v>0</v>
      </c>
      <c r="AQ1985" s="1056">
        <f t="shared" si="1188"/>
        <v>0</v>
      </c>
      <c r="AR1985" s="1056">
        <f t="shared" si="1188"/>
        <v>0</v>
      </c>
      <c r="AS1985" s="1056">
        <f t="shared" si="1188"/>
        <v>0</v>
      </c>
      <c r="AT1985" s="1056">
        <f t="shared" si="1188"/>
        <v>0</v>
      </c>
      <c r="AU1985" s="1056">
        <f t="shared" si="1188"/>
        <v>0</v>
      </c>
      <c r="AV1985" s="1056">
        <f t="shared" si="1188"/>
        <v>0</v>
      </c>
      <c r="AW1985" s="1056">
        <f t="shared" si="1188"/>
        <v>0</v>
      </c>
      <c r="AX1985" s="1056">
        <f t="shared" si="1188"/>
        <v>0</v>
      </c>
      <c r="AY1985" s="1056">
        <f t="shared" si="1188"/>
        <v>0</v>
      </c>
    </row>
    <row r="1986" spans="2:52" ht="33.75" hidden="1" customHeight="1" x14ac:dyDescent="0.2">
      <c r="B1986" s="787"/>
      <c r="C1986" s="788">
        <v>45352</v>
      </c>
      <c r="D1986" s="997">
        <v>27</v>
      </c>
      <c r="E1986" s="998">
        <v>27</v>
      </c>
      <c r="F1986" s="995">
        <v>0</v>
      </c>
      <c r="G1986" s="999">
        <v>0</v>
      </c>
      <c r="H1986" s="998">
        <v>27</v>
      </c>
      <c r="I1986" s="999">
        <v>0</v>
      </c>
      <c r="J1986" s="998">
        <v>26</v>
      </c>
      <c r="K1986" s="995">
        <v>0</v>
      </c>
      <c r="L1986" s="999">
        <v>0</v>
      </c>
      <c r="M1986" s="998">
        <v>0</v>
      </c>
      <c r="N1986" s="999">
        <v>6</v>
      </c>
      <c r="O1986" s="997">
        <v>15</v>
      </c>
      <c r="P1986" s="998">
        <v>13</v>
      </c>
      <c r="Q1986" s="995">
        <v>0</v>
      </c>
      <c r="R1986" s="999">
        <v>0</v>
      </c>
      <c r="S1986" s="998">
        <v>13</v>
      </c>
      <c r="T1986" s="995">
        <v>0</v>
      </c>
      <c r="U1986" s="995">
        <v>0</v>
      </c>
      <c r="V1986" s="999">
        <v>0</v>
      </c>
      <c r="W1986" s="998">
        <v>13</v>
      </c>
      <c r="X1986" s="995">
        <v>0</v>
      </c>
      <c r="Y1986" s="995">
        <v>0</v>
      </c>
      <c r="Z1986" s="999">
        <v>0</v>
      </c>
      <c r="AA1986" s="848">
        <f t="shared" si="1187"/>
        <v>167</v>
      </c>
      <c r="AB1986" s="540"/>
      <c r="AC1986" s="1056">
        <f t="shared" si="1185"/>
        <v>0</v>
      </c>
      <c r="AD1986" s="1056">
        <f t="shared" ref="AD1986:AY1986" si="1189">E1986-E1958</f>
        <v>0</v>
      </c>
      <c r="AE1986" s="1056">
        <f t="shared" si="1189"/>
        <v>0</v>
      </c>
      <c r="AF1986" s="1056">
        <f t="shared" si="1189"/>
        <v>0</v>
      </c>
      <c r="AG1986" s="1056">
        <f t="shared" si="1189"/>
        <v>0</v>
      </c>
      <c r="AH1986" s="1056">
        <f t="shared" si="1189"/>
        <v>0</v>
      </c>
      <c r="AI1986" s="1056">
        <f t="shared" si="1189"/>
        <v>0</v>
      </c>
      <c r="AJ1986" s="1056">
        <f t="shared" si="1189"/>
        <v>0</v>
      </c>
      <c r="AK1986" s="1056">
        <f t="shared" si="1189"/>
        <v>0</v>
      </c>
      <c r="AL1986" s="1056">
        <f t="shared" si="1189"/>
        <v>0</v>
      </c>
      <c r="AM1986" s="1056">
        <f t="shared" si="1189"/>
        <v>0</v>
      </c>
      <c r="AN1986" s="1056">
        <f t="shared" si="1189"/>
        <v>0</v>
      </c>
      <c r="AO1986" s="1056">
        <f t="shared" si="1189"/>
        <v>0</v>
      </c>
      <c r="AP1986" s="1056">
        <f t="shared" si="1189"/>
        <v>0</v>
      </c>
      <c r="AQ1986" s="1056">
        <f t="shared" si="1189"/>
        <v>0</v>
      </c>
      <c r="AR1986" s="1056">
        <f t="shared" si="1189"/>
        <v>0</v>
      </c>
      <c r="AS1986" s="1056">
        <f t="shared" si="1189"/>
        <v>0</v>
      </c>
      <c r="AT1986" s="1056">
        <f t="shared" si="1189"/>
        <v>0</v>
      </c>
      <c r="AU1986" s="1056">
        <f t="shared" si="1189"/>
        <v>0</v>
      </c>
      <c r="AV1986" s="1056">
        <f t="shared" si="1189"/>
        <v>0</v>
      </c>
      <c r="AW1986" s="1056">
        <f t="shared" si="1189"/>
        <v>0</v>
      </c>
      <c r="AX1986" s="1056">
        <f t="shared" si="1189"/>
        <v>0</v>
      </c>
      <c r="AY1986" s="1056">
        <f t="shared" si="1189"/>
        <v>0</v>
      </c>
    </row>
    <row r="1987" spans="2:52" ht="33.75" hidden="1" customHeight="1" x14ac:dyDescent="0.2">
      <c r="B1987" s="787"/>
      <c r="C1987" s="788">
        <v>45362</v>
      </c>
      <c r="D1987" s="997">
        <v>49</v>
      </c>
      <c r="E1987" s="998">
        <v>44</v>
      </c>
      <c r="F1987" s="995">
        <v>0</v>
      </c>
      <c r="G1987" s="999">
        <v>0</v>
      </c>
      <c r="H1987" s="998">
        <v>44</v>
      </c>
      <c r="I1987" s="999">
        <v>0</v>
      </c>
      <c r="J1987" s="998">
        <v>46</v>
      </c>
      <c r="K1987" s="995">
        <v>0</v>
      </c>
      <c r="L1987" s="999">
        <v>0</v>
      </c>
      <c r="M1987" s="998">
        <v>0</v>
      </c>
      <c r="N1987" s="999">
        <v>14</v>
      </c>
      <c r="O1987" s="997">
        <v>23</v>
      </c>
      <c r="P1987" s="998">
        <v>39</v>
      </c>
      <c r="Q1987" s="995">
        <v>0</v>
      </c>
      <c r="R1987" s="999">
        <v>0</v>
      </c>
      <c r="S1987" s="998">
        <v>39</v>
      </c>
      <c r="T1987" s="995">
        <v>0</v>
      </c>
      <c r="U1987" s="995">
        <v>0</v>
      </c>
      <c r="V1987" s="999">
        <v>0</v>
      </c>
      <c r="W1987" s="998">
        <v>39</v>
      </c>
      <c r="X1987" s="995">
        <v>0</v>
      </c>
      <c r="Y1987" s="995">
        <v>0</v>
      </c>
      <c r="Z1987" s="999">
        <v>0</v>
      </c>
      <c r="AA1987" s="848">
        <f t="shared" si="1187"/>
        <v>337</v>
      </c>
      <c r="AB1987" s="540"/>
      <c r="AC1987" s="1056">
        <f t="shared" si="1185"/>
        <v>0</v>
      </c>
      <c r="AD1987" s="1056">
        <f t="shared" ref="AD1987:AY1987" si="1190">E1987-E1959</f>
        <v>0</v>
      </c>
      <c r="AE1987" s="1056">
        <f t="shared" si="1190"/>
        <v>0</v>
      </c>
      <c r="AF1987" s="1056">
        <f t="shared" si="1190"/>
        <v>0</v>
      </c>
      <c r="AG1987" s="1056">
        <f t="shared" si="1190"/>
        <v>0</v>
      </c>
      <c r="AH1987" s="1056">
        <f t="shared" si="1190"/>
        <v>0</v>
      </c>
      <c r="AI1987" s="1056">
        <f t="shared" si="1190"/>
        <v>0</v>
      </c>
      <c r="AJ1987" s="1056">
        <f t="shared" si="1190"/>
        <v>0</v>
      </c>
      <c r="AK1987" s="1056">
        <f t="shared" si="1190"/>
        <v>0</v>
      </c>
      <c r="AL1987" s="1056">
        <f t="shared" si="1190"/>
        <v>0</v>
      </c>
      <c r="AM1987" s="1056">
        <f t="shared" si="1190"/>
        <v>0</v>
      </c>
      <c r="AN1987" s="1056">
        <f t="shared" si="1190"/>
        <v>0</v>
      </c>
      <c r="AO1987" s="1056">
        <f t="shared" si="1190"/>
        <v>0</v>
      </c>
      <c r="AP1987" s="1056">
        <f t="shared" si="1190"/>
        <v>0</v>
      </c>
      <c r="AQ1987" s="1056">
        <f t="shared" si="1190"/>
        <v>0</v>
      </c>
      <c r="AR1987" s="1056">
        <f t="shared" si="1190"/>
        <v>0</v>
      </c>
      <c r="AS1987" s="1056">
        <f t="shared" si="1190"/>
        <v>0</v>
      </c>
      <c r="AT1987" s="1056">
        <f t="shared" si="1190"/>
        <v>0</v>
      </c>
      <c r="AU1987" s="1056">
        <f t="shared" si="1190"/>
        <v>0</v>
      </c>
      <c r="AV1987" s="1056">
        <f t="shared" si="1190"/>
        <v>0</v>
      </c>
      <c r="AW1987" s="1056">
        <f t="shared" si="1190"/>
        <v>0</v>
      </c>
      <c r="AX1987" s="1056">
        <f t="shared" si="1190"/>
        <v>0</v>
      </c>
      <c r="AY1987" s="1056">
        <f t="shared" si="1190"/>
        <v>0</v>
      </c>
    </row>
    <row r="1988" spans="2:52" ht="33.75" hidden="1" customHeight="1" x14ac:dyDescent="0.2">
      <c r="B1988" s="787"/>
      <c r="C1988" s="788">
        <v>45377</v>
      </c>
      <c r="D1988" s="997">
        <v>42</v>
      </c>
      <c r="E1988" s="998">
        <v>42</v>
      </c>
      <c r="F1988" s="995">
        <v>0</v>
      </c>
      <c r="G1988" s="999">
        <v>0</v>
      </c>
      <c r="H1988" s="998">
        <v>42</v>
      </c>
      <c r="I1988" s="999">
        <v>0</v>
      </c>
      <c r="J1988" s="998">
        <v>42</v>
      </c>
      <c r="K1988" s="995">
        <v>0</v>
      </c>
      <c r="L1988" s="999">
        <v>0</v>
      </c>
      <c r="M1988" s="998">
        <v>0</v>
      </c>
      <c r="N1988" s="999">
        <v>0</v>
      </c>
      <c r="O1988" s="997">
        <v>48</v>
      </c>
      <c r="P1988" s="998">
        <v>48</v>
      </c>
      <c r="Q1988" s="995">
        <v>0</v>
      </c>
      <c r="R1988" s="999">
        <v>0</v>
      </c>
      <c r="S1988" s="998">
        <v>48</v>
      </c>
      <c r="T1988" s="995">
        <v>0</v>
      </c>
      <c r="U1988" s="995">
        <v>0</v>
      </c>
      <c r="V1988" s="999">
        <v>0</v>
      </c>
      <c r="W1988" s="998">
        <v>48</v>
      </c>
      <c r="X1988" s="995">
        <v>0</v>
      </c>
      <c r="Y1988" s="995">
        <v>0</v>
      </c>
      <c r="Z1988" s="999">
        <v>0</v>
      </c>
      <c r="AA1988" s="848">
        <f t="shared" si="1187"/>
        <v>360</v>
      </c>
      <c r="AB1988" s="540"/>
      <c r="AC1988" s="1056">
        <f t="shared" si="1185"/>
        <v>0</v>
      </c>
      <c r="AD1988" s="1056">
        <f t="shared" ref="AD1988:AY1988" si="1191">E1988-E1960</f>
        <v>0</v>
      </c>
      <c r="AE1988" s="1056">
        <f t="shared" si="1191"/>
        <v>0</v>
      </c>
      <c r="AF1988" s="1056">
        <f t="shared" si="1191"/>
        <v>0</v>
      </c>
      <c r="AG1988" s="1056">
        <f t="shared" si="1191"/>
        <v>0</v>
      </c>
      <c r="AH1988" s="1056">
        <f t="shared" si="1191"/>
        <v>0</v>
      </c>
      <c r="AI1988" s="1056">
        <f t="shared" si="1191"/>
        <v>0</v>
      </c>
      <c r="AJ1988" s="1056">
        <f t="shared" si="1191"/>
        <v>0</v>
      </c>
      <c r="AK1988" s="1056">
        <f t="shared" si="1191"/>
        <v>0</v>
      </c>
      <c r="AL1988" s="1056">
        <f t="shared" si="1191"/>
        <v>0</v>
      </c>
      <c r="AM1988" s="1056">
        <f t="shared" si="1191"/>
        <v>0</v>
      </c>
      <c r="AN1988" s="1056">
        <f t="shared" si="1191"/>
        <v>0</v>
      </c>
      <c r="AO1988" s="1056">
        <f t="shared" si="1191"/>
        <v>0</v>
      </c>
      <c r="AP1988" s="1056">
        <f t="shared" si="1191"/>
        <v>0</v>
      </c>
      <c r="AQ1988" s="1056">
        <f t="shared" si="1191"/>
        <v>0</v>
      </c>
      <c r="AR1988" s="1056">
        <f t="shared" si="1191"/>
        <v>0</v>
      </c>
      <c r="AS1988" s="1056">
        <f t="shared" si="1191"/>
        <v>0</v>
      </c>
      <c r="AT1988" s="1056">
        <f t="shared" si="1191"/>
        <v>0</v>
      </c>
      <c r="AU1988" s="1056">
        <f t="shared" si="1191"/>
        <v>0</v>
      </c>
      <c r="AV1988" s="1056">
        <f t="shared" si="1191"/>
        <v>0</v>
      </c>
      <c r="AW1988" s="1056">
        <f t="shared" si="1191"/>
        <v>0</v>
      </c>
      <c r="AX1988" s="1056">
        <f t="shared" si="1191"/>
        <v>0</v>
      </c>
      <c r="AY1988" s="1056">
        <f t="shared" si="1191"/>
        <v>0</v>
      </c>
    </row>
    <row r="1989" spans="2:52" ht="33.75" hidden="1" customHeight="1" x14ac:dyDescent="0.2">
      <c r="B1989" s="787"/>
      <c r="C1989" s="788">
        <v>45388</v>
      </c>
      <c r="D1989" s="997">
        <v>36</v>
      </c>
      <c r="E1989" s="998">
        <v>36</v>
      </c>
      <c r="F1989" s="995">
        <v>0</v>
      </c>
      <c r="G1989" s="999">
        <v>0</v>
      </c>
      <c r="H1989" s="998">
        <v>36</v>
      </c>
      <c r="I1989" s="999">
        <v>0</v>
      </c>
      <c r="J1989" s="998">
        <v>36</v>
      </c>
      <c r="K1989" s="995">
        <v>0</v>
      </c>
      <c r="L1989" s="999">
        <v>0</v>
      </c>
      <c r="M1989" s="998">
        <v>15</v>
      </c>
      <c r="N1989" s="999">
        <v>0</v>
      </c>
      <c r="O1989" s="997">
        <v>32</v>
      </c>
      <c r="P1989" s="998">
        <v>47</v>
      </c>
      <c r="Q1989" s="995">
        <v>0</v>
      </c>
      <c r="R1989" s="999">
        <v>0</v>
      </c>
      <c r="S1989" s="998">
        <v>47</v>
      </c>
      <c r="T1989" s="995">
        <v>0</v>
      </c>
      <c r="U1989" s="995">
        <v>0</v>
      </c>
      <c r="V1989" s="999">
        <v>0</v>
      </c>
      <c r="W1989" s="998">
        <v>47</v>
      </c>
      <c r="X1989" s="995">
        <v>0</v>
      </c>
      <c r="Y1989" s="995">
        <v>0</v>
      </c>
      <c r="Z1989" s="999">
        <v>0</v>
      </c>
      <c r="AA1989" s="848">
        <f t="shared" si="1187"/>
        <v>332</v>
      </c>
      <c r="AB1989" s="540"/>
      <c r="AC1989" s="1056">
        <f t="shared" si="1185"/>
        <v>0</v>
      </c>
      <c r="AD1989" s="1056">
        <f t="shared" ref="AD1989:AY1989" si="1192">E1989-E1961</f>
        <v>0</v>
      </c>
      <c r="AE1989" s="1056">
        <f t="shared" si="1192"/>
        <v>0</v>
      </c>
      <c r="AF1989" s="1056">
        <f t="shared" si="1192"/>
        <v>0</v>
      </c>
      <c r="AG1989" s="1056">
        <f t="shared" si="1192"/>
        <v>0</v>
      </c>
      <c r="AH1989" s="1056">
        <f t="shared" si="1192"/>
        <v>0</v>
      </c>
      <c r="AI1989" s="1056">
        <f t="shared" si="1192"/>
        <v>0</v>
      </c>
      <c r="AJ1989" s="1056">
        <f t="shared" si="1192"/>
        <v>0</v>
      </c>
      <c r="AK1989" s="1056">
        <f t="shared" si="1192"/>
        <v>0</v>
      </c>
      <c r="AL1989" s="1056">
        <f t="shared" si="1192"/>
        <v>0</v>
      </c>
      <c r="AM1989" s="1056">
        <f t="shared" si="1192"/>
        <v>0</v>
      </c>
      <c r="AN1989" s="1056">
        <f t="shared" si="1192"/>
        <v>0</v>
      </c>
      <c r="AO1989" s="1056">
        <f t="shared" si="1192"/>
        <v>0</v>
      </c>
      <c r="AP1989" s="1056">
        <f t="shared" si="1192"/>
        <v>0</v>
      </c>
      <c r="AQ1989" s="1056">
        <f t="shared" si="1192"/>
        <v>0</v>
      </c>
      <c r="AR1989" s="1056">
        <f t="shared" si="1192"/>
        <v>0</v>
      </c>
      <c r="AS1989" s="1056">
        <f t="shared" si="1192"/>
        <v>0</v>
      </c>
      <c r="AT1989" s="1056">
        <f t="shared" si="1192"/>
        <v>0</v>
      </c>
      <c r="AU1989" s="1056">
        <f t="shared" si="1192"/>
        <v>0</v>
      </c>
      <c r="AV1989" s="1056">
        <f t="shared" si="1192"/>
        <v>0</v>
      </c>
      <c r="AW1989" s="1056">
        <f t="shared" si="1192"/>
        <v>0</v>
      </c>
      <c r="AX1989" s="1056">
        <f t="shared" si="1192"/>
        <v>0</v>
      </c>
      <c r="AY1989" s="1056">
        <f t="shared" si="1192"/>
        <v>0</v>
      </c>
    </row>
    <row r="1990" spans="2:52" ht="33.75" hidden="1" customHeight="1" x14ac:dyDescent="0.2">
      <c r="B1990" s="787"/>
      <c r="C1990" s="788">
        <v>45397</v>
      </c>
      <c r="D1990" s="997">
        <v>40</v>
      </c>
      <c r="E1990" s="998">
        <v>40</v>
      </c>
      <c r="F1990" s="995">
        <v>0</v>
      </c>
      <c r="G1990" s="999">
        <v>0</v>
      </c>
      <c r="H1990" s="998">
        <v>40</v>
      </c>
      <c r="I1990" s="999">
        <v>0</v>
      </c>
      <c r="J1990" s="998">
        <v>40</v>
      </c>
      <c r="K1990" s="995">
        <v>0</v>
      </c>
      <c r="L1990" s="999">
        <v>0</v>
      </c>
      <c r="M1990" s="998">
        <v>0</v>
      </c>
      <c r="N1990" s="999">
        <v>0</v>
      </c>
      <c r="O1990" s="997">
        <v>40</v>
      </c>
      <c r="P1990" s="998">
        <v>40</v>
      </c>
      <c r="Q1990" s="995">
        <v>0</v>
      </c>
      <c r="R1990" s="999">
        <v>0</v>
      </c>
      <c r="S1990" s="998">
        <v>40</v>
      </c>
      <c r="T1990" s="995">
        <v>0</v>
      </c>
      <c r="U1990" s="995">
        <v>0</v>
      </c>
      <c r="V1990" s="999">
        <v>0</v>
      </c>
      <c r="W1990" s="998">
        <v>41</v>
      </c>
      <c r="X1990" s="995">
        <v>0</v>
      </c>
      <c r="Y1990" s="995">
        <v>0</v>
      </c>
      <c r="Z1990" s="999">
        <v>0</v>
      </c>
      <c r="AA1990" s="848">
        <f t="shared" si="1187"/>
        <v>321</v>
      </c>
      <c r="AB1990" s="540" t="s">
        <v>634</v>
      </c>
      <c r="AC1990" s="1056">
        <f t="shared" si="1185"/>
        <v>9</v>
      </c>
      <c r="AD1990" s="1056">
        <f t="shared" ref="AD1990:AY1990" si="1193">E1990-E1962</f>
        <v>9</v>
      </c>
      <c r="AE1990" s="1056">
        <f t="shared" si="1193"/>
        <v>0</v>
      </c>
      <c r="AF1990" s="1056">
        <f t="shared" si="1193"/>
        <v>0</v>
      </c>
      <c r="AG1990" s="1056">
        <f t="shared" si="1193"/>
        <v>9</v>
      </c>
      <c r="AH1990" s="1056">
        <f t="shared" si="1193"/>
        <v>0</v>
      </c>
      <c r="AI1990" s="1056">
        <f t="shared" si="1193"/>
        <v>9</v>
      </c>
      <c r="AJ1990" s="1056">
        <f t="shared" si="1193"/>
        <v>0</v>
      </c>
      <c r="AK1990" s="1056">
        <f t="shared" si="1193"/>
        <v>0</v>
      </c>
      <c r="AL1990" s="1056">
        <f t="shared" si="1193"/>
        <v>0</v>
      </c>
      <c r="AM1990" s="1056">
        <f t="shared" si="1193"/>
        <v>0</v>
      </c>
      <c r="AN1990" s="1056">
        <f t="shared" si="1193"/>
        <v>7</v>
      </c>
      <c r="AO1990" s="1056">
        <f t="shared" si="1193"/>
        <v>7</v>
      </c>
      <c r="AP1990" s="1056">
        <f t="shared" si="1193"/>
        <v>0</v>
      </c>
      <c r="AQ1990" s="1056">
        <f t="shared" si="1193"/>
        <v>0</v>
      </c>
      <c r="AR1990" s="1056">
        <f t="shared" si="1193"/>
        <v>7</v>
      </c>
      <c r="AS1990" s="1056">
        <f t="shared" si="1193"/>
        <v>0</v>
      </c>
      <c r="AT1990" s="1056">
        <f t="shared" si="1193"/>
        <v>0</v>
      </c>
      <c r="AU1990" s="1056">
        <f t="shared" si="1193"/>
        <v>0</v>
      </c>
      <c r="AV1990" s="1056">
        <f t="shared" si="1193"/>
        <v>8</v>
      </c>
      <c r="AW1990" s="1056">
        <f t="shared" si="1193"/>
        <v>0</v>
      </c>
      <c r="AX1990" s="1056">
        <f t="shared" si="1193"/>
        <v>0</v>
      </c>
      <c r="AY1990" s="1056">
        <f t="shared" si="1193"/>
        <v>0</v>
      </c>
    </row>
    <row r="1991" spans="2:52" ht="33.75" hidden="1" customHeight="1" x14ac:dyDescent="0.2">
      <c r="B1991" s="787"/>
      <c r="C1991" s="788">
        <v>45414</v>
      </c>
      <c r="D1991" s="997">
        <v>38</v>
      </c>
      <c r="E1991" s="998">
        <v>38</v>
      </c>
      <c r="F1991" s="995">
        <v>0</v>
      </c>
      <c r="G1991" s="999">
        <v>0</v>
      </c>
      <c r="H1991" s="998">
        <v>38</v>
      </c>
      <c r="I1991" s="999">
        <v>0</v>
      </c>
      <c r="J1991" s="998">
        <v>38</v>
      </c>
      <c r="K1991" s="995">
        <v>0</v>
      </c>
      <c r="L1991" s="999">
        <v>0</v>
      </c>
      <c r="M1991" s="998">
        <v>8</v>
      </c>
      <c r="N1991" s="999">
        <v>0</v>
      </c>
      <c r="O1991" s="997">
        <v>29</v>
      </c>
      <c r="P1991" s="998">
        <v>37</v>
      </c>
      <c r="Q1991" s="995">
        <v>0</v>
      </c>
      <c r="R1991" s="999">
        <v>0</v>
      </c>
      <c r="S1991" s="998">
        <v>37</v>
      </c>
      <c r="T1991" s="995">
        <v>0</v>
      </c>
      <c r="U1991" s="995">
        <v>0</v>
      </c>
      <c r="V1991" s="999">
        <v>0</v>
      </c>
      <c r="W1991" s="998">
        <v>37</v>
      </c>
      <c r="X1991" s="995">
        <v>0</v>
      </c>
      <c r="Y1991" s="995">
        <v>0</v>
      </c>
      <c r="Z1991" s="999">
        <v>0</v>
      </c>
      <c r="AA1991" s="848">
        <f t="shared" si="1187"/>
        <v>300</v>
      </c>
      <c r="AB1991" s="540" t="s">
        <v>634</v>
      </c>
      <c r="AC1991" s="1056">
        <f>D1991</f>
        <v>38</v>
      </c>
      <c r="AD1991" s="1056">
        <f t="shared" ref="AD1991:AY1992" si="1194">E1991</f>
        <v>38</v>
      </c>
      <c r="AE1991" s="1056">
        <f t="shared" si="1194"/>
        <v>0</v>
      </c>
      <c r="AF1991" s="1056">
        <f t="shared" si="1194"/>
        <v>0</v>
      </c>
      <c r="AG1991" s="1056">
        <f t="shared" si="1194"/>
        <v>38</v>
      </c>
      <c r="AH1991" s="1056">
        <f t="shared" si="1194"/>
        <v>0</v>
      </c>
      <c r="AI1991" s="1056">
        <f t="shared" si="1194"/>
        <v>38</v>
      </c>
      <c r="AJ1991" s="1056">
        <f t="shared" si="1194"/>
        <v>0</v>
      </c>
      <c r="AK1991" s="1056">
        <f t="shared" si="1194"/>
        <v>0</v>
      </c>
      <c r="AL1991" s="1056">
        <f t="shared" si="1194"/>
        <v>8</v>
      </c>
      <c r="AM1991" s="1056">
        <f t="shared" si="1194"/>
        <v>0</v>
      </c>
      <c r="AN1991" s="1056">
        <f t="shared" si="1194"/>
        <v>29</v>
      </c>
      <c r="AO1991" s="1056">
        <f t="shared" si="1194"/>
        <v>37</v>
      </c>
      <c r="AP1991" s="1056">
        <f t="shared" si="1194"/>
        <v>0</v>
      </c>
      <c r="AQ1991" s="1056">
        <f t="shared" si="1194"/>
        <v>0</v>
      </c>
      <c r="AR1991" s="1056">
        <f t="shared" si="1194"/>
        <v>37</v>
      </c>
      <c r="AS1991" s="1056">
        <f t="shared" si="1194"/>
        <v>0</v>
      </c>
      <c r="AT1991" s="1056">
        <f t="shared" si="1194"/>
        <v>0</v>
      </c>
      <c r="AU1991" s="1056">
        <f t="shared" si="1194"/>
        <v>0</v>
      </c>
      <c r="AV1991" s="1056">
        <f t="shared" si="1194"/>
        <v>37</v>
      </c>
      <c r="AW1991" s="1056">
        <f t="shared" si="1194"/>
        <v>0</v>
      </c>
      <c r="AX1991" s="1056">
        <f t="shared" si="1194"/>
        <v>0</v>
      </c>
      <c r="AY1991" s="1056">
        <f t="shared" si="1194"/>
        <v>0</v>
      </c>
    </row>
    <row r="1992" spans="2:52" ht="33.75" hidden="1" customHeight="1" x14ac:dyDescent="0.2">
      <c r="B1992" s="787"/>
      <c r="C1992" s="788">
        <v>45422</v>
      </c>
      <c r="D1992" s="997">
        <v>42</v>
      </c>
      <c r="E1992" s="1636">
        <v>42</v>
      </c>
      <c r="F1992" s="1635">
        <v>0</v>
      </c>
      <c r="G1992" s="999">
        <v>0</v>
      </c>
      <c r="H1992" s="1636">
        <v>46</v>
      </c>
      <c r="I1992" s="1633">
        <v>0</v>
      </c>
      <c r="J1992" s="1636">
        <v>41</v>
      </c>
      <c r="K1992" s="1635">
        <v>0</v>
      </c>
      <c r="L1992" s="999">
        <v>1</v>
      </c>
      <c r="M1992" s="998">
        <v>6</v>
      </c>
      <c r="N1992" s="999">
        <v>3</v>
      </c>
      <c r="O1992" s="997">
        <v>36</v>
      </c>
      <c r="P1992" s="1636">
        <v>29</v>
      </c>
      <c r="Q1992" s="1635">
        <v>0</v>
      </c>
      <c r="R1992" s="999">
        <v>16</v>
      </c>
      <c r="S1992" s="1636">
        <v>29</v>
      </c>
      <c r="T1992" s="1635">
        <v>0</v>
      </c>
      <c r="U1992" s="995">
        <v>0</v>
      </c>
      <c r="V1992" s="999">
        <v>16</v>
      </c>
      <c r="W1992" s="1636">
        <v>29</v>
      </c>
      <c r="X1992" s="1635">
        <v>0</v>
      </c>
      <c r="Y1992" s="995">
        <v>0</v>
      </c>
      <c r="Z1992" s="999">
        <v>16</v>
      </c>
      <c r="AA1992" s="848">
        <f t="shared" si="1187"/>
        <v>352</v>
      </c>
      <c r="AB1992" s="540" t="s">
        <v>634</v>
      </c>
      <c r="AC1992" s="1056">
        <f>D1992</f>
        <v>42</v>
      </c>
      <c r="AD1992" s="1056">
        <f t="shared" si="1194"/>
        <v>42</v>
      </c>
      <c r="AE1992" s="1056">
        <f t="shared" si="1194"/>
        <v>0</v>
      </c>
      <c r="AF1992" s="1056">
        <f t="shared" si="1194"/>
        <v>0</v>
      </c>
      <c r="AG1992" s="1056">
        <f t="shared" si="1194"/>
        <v>46</v>
      </c>
      <c r="AH1992" s="1056">
        <f t="shared" si="1194"/>
        <v>0</v>
      </c>
      <c r="AI1992" s="1056">
        <f t="shared" si="1194"/>
        <v>41</v>
      </c>
      <c r="AJ1992" s="1056">
        <f t="shared" si="1194"/>
        <v>0</v>
      </c>
      <c r="AK1992" s="1056">
        <f t="shared" si="1194"/>
        <v>1</v>
      </c>
      <c r="AL1992" s="1056">
        <f t="shared" si="1194"/>
        <v>6</v>
      </c>
      <c r="AM1992" s="1056">
        <f t="shared" si="1194"/>
        <v>3</v>
      </c>
      <c r="AN1992" s="1056">
        <f t="shared" si="1194"/>
        <v>36</v>
      </c>
      <c r="AO1992" s="1056">
        <f t="shared" si="1194"/>
        <v>29</v>
      </c>
      <c r="AP1992" s="1056">
        <f t="shared" si="1194"/>
        <v>0</v>
      </c>
      <c r="AQ1992" s="1056">
        <f t="shared" si="1194"/>
        <v>16</v>
      </c>
      <c r="AR1992" s="1056">
        <f t="shared" si="1194"/>
        <v>29</v>
      </c>
      <c r="AS1992" s="1056">
        <f t="shared" si="1194"/>
        <v>0</v>
      </c>
      <c r="AT1992" s="1056">
        <f t="shared" si="1194"/>
        <v>0</v>
      </c>
      <c r="AU1992" s="1056">
        <f t="shared" si="1194"/>
        <v>16</v>
      </c>
      <c r="AV1992" s="1056">
        <f t="shared" si="1194"/>
        <v>29</v>
      </c>
      <c r="AW1992" s="1056">
        <f t="shared" si="1194"/>
        <v>0</v>
      </c>
      <c r="AX1992" s="1056">
        <f t="shared" si="1194"/>
        <v>0</v>
      </c>
      <c r="AY1992" s="1056">
        <f t="shared" si="1194"/>
        <v>16</v>
      </c>
    </row>
    <row r="1993" spans="2:52" ht="33.75" hidden="1" customHeight="1" x14ac:dyDescent="0.2">
      <c r="B1993" s="1896" t="s">
        <v>412</v>
      </c>
      <c r="C1993" s="1897"/>
      <c r="D1993" s="424">
        <f>SUM(D1984:D1992)</f>
        <v>351</v>
      </c>
      <c r="E1993" s="424">
        <f t="shared" ref="E1993:AA1993" si="1195">SUM(E1984:E1992)</f>
        <v>326</v>
      </c>
      <c r="F1993" s="424">
        <f t="shared" si="1195"/>
        <v>0</v>
      </c>
      <c r="G1993" s="424">
        <f t="shared" si="1195"/>
        <v>0</v>
      </c>
      <c r="H1993" s="424">
        <f t="shared" si="1195"/>
        <v>335</v>
      </c>
      <c r="I1993" s="424">
        <f t="shared" si="1195"/>
        <v>0</v>
      </c>
      <c r="J1993" s="424">
        <f t="shared" si="1195"/>
        <v>329</v>
      </c>
      <c r="K1993" s="424">
        <f t="shared" si="1195"/>
        <v>0</v>
      </c>
      <c r="L1993" s="424">
        <f t="shared" si="1195"/>
        <v>3</v>
      </c>
      <c r="M1993" s="424">
        <f t="shared" si="1195"/>
        <v>29</v>
      </c>
      <c r="N1993" s="424">
        <f t="shared" si="1195"/>
        <v>30</v>
      </c>
      <c r="O1993" s="424">
        <f t="shared" si="1195"/>
        <v>277</v>
      </c>
      <c r="P1993" s="424">
        <f t="shared" si="1195"/>
        <v>313</v>
      </c>
      <c r="Q1993" s="424">
        <f t="shared" si="1195"/>
        <v>0</v>
      </c>
      <c r="R1993" s="424">
        <f t="shared" si="1195"/>
        <v>30</v>
      </c>
      <c r="S1993" s="424">
        <f t="shared" si="1195"/>
        <v>318</v>
      </c>
      <c r="T1993" s="424">
        <f t="shared" si="1195"/>
        <v>0</v>
      </c>
      <c r="U1993" s="424">
        <f t="shared" si="1195"/>
        <v>9</v>
      </c>
      <c r="V1993" s="424">
        <f t="shared" si="1195"/>
        <v>21</v>
      </c>
      <c r="W1993" s="424">
        <f t="shared" si="1195"/>
        <v>314</v>
      </c>
      <c r="X1993" s="424">
        <f t="shared" si="1195"/>
        <v>0</v>
      </c>
      <c r="Y1993" s="424">
        <f t="shared" si="1195"/>
        <v>9</v>
      </c>
      <c r="Z1993" s="424">
        <f t="shared" si="1195"/>
        <v>21</v>
      </c>
      <c r="AA1993" s="424">
        <f t="shared" si="1195"/>
        <v>2715</v>
      </c>
      <c r="AB1993" s="573"/>
      <c r="AC1993" s="1057">
        <f>SUM(AC1984:AC1992)</f>
        <v>89</v>
      </c>
      <c r="AD1993" s="1057">
        <f t="shared" ref="AD1993:AY1993" si="1196">SUM(AD1984:AD1992)</f>
        <v>89</v>
      </c>
      <c r="AE1993" s="1057">
        <f t="shared" si="1196"/>
        <v>0</v>
      </c>
      <c r="AF1993" s="1057">
        <f t="shared" si="1196"/>
        <v>0</v>
      </c>
      <c r="AG1993" s="1057">
        <f t="shared" si="1196"/>
        <v>93</v>
      </c>
      <c r="AH1993" s="1057">
        <f t="shared" si="1196"/>
        <v>0</v>
      </c>
      <c r="AI1993" s="1057">
        <f t="shared" si="1196"/>
        <v>88</v>
      </c>
      <c r="AJ1993" s="1057">
        <f t="shared" si="1196"/>
        <v>0</v>
      </c>
      <c r="AK1993" s="1057">
        <f t="shared" si="1196"/>
        <v>1</v>
      </c>
      <c r="AL1993" s="1057">
        <f t="shared" si="1196"/>
        <v>14</v>
      </c>
      <c r="AM1993" s="1057">
        <f t="shared" si="1196"/>
        <v>3</v>
      </c>
      <c r="AN1993" s="1057">
        <f t="shared" si="1196"/>
        <v>72</v>
      </c>
      <c r="AO1993" s="1057">
        <f t="shared" si="1196"/>
        <v>73</v>
      </c>
      <c r="AP1993" s="1057">
        <f t="shared" si="1196"/>
        <v>0</v>
      </c>
      <c r="AQ1993" s="1057">
        <f t="shared" si="1196"/>
        <v>16</v>
      </c>
      <c r="AR1993" s="1057">
        <f t="shared" si="1196"/>
        <v>73</v>
      </c>
      <c r="AS1993" s="1057">
        <f t="shared" si="1196"/>
        <v>0</v>
      </c>
      <c r="AT1993" s="1057">
        <f t="shared" si="1196"/>
        <v>0</v>
      </c>
      <c r="AU1993" s="1057">
        <f t="shared" si="1196"/>
        <v>16</v>
      </c>
      <c r="AV1993" s="1057">
        <f t="shared" si="1196"/>
        <v>74</v>
      </c>
      <c r="AW1993" s="1057">
        <f t="shared" si="1196"/>
        <v>0</v>
      </c>
      <c r="AX1993" s="1057">
        <f t="shared" si="1196"/>
        <v>0</v>
      </c>
      <c r="AY1993" s="1057">
        <f t="shared" si="1196"/>
        <v>16</v>
      </c>
      <c r="AZ1993" s="881"/>
    </row>
    <row r="1994" spans="2:52" ht="12" hidden="1" customHeight="1" x14ac:dyDescent="0.2"/>
    <row r="1995" spans="2:52" ht="12" hidden="1" customHeight="1" x14ac:dyDescent="0.2"/>
    <row r="1996" spans="2:52" ht="25.5" hidden="1" customHeight="1" x14ac:dyDescent="0.2">
      <c r="B1996" s="791" t="s">
        <v>1173</v>
      </c>
      <c r="C1996" s="89"/>
      <c r="D1996" s="99" t="s">
        <v>1164</v>
      </c>
      <c r="E1996" s="99" t="s">
        <v>1165</v>
      </c>
      <c r="F1996" s="99"/>
      <c r="G1996" s="99"/>
      <c r="H1996" s="99" t="s">
        <v>1166</v>
      </c>
      <c r="I1996" s="99"/>
      <c r="J1996" s="99" t="s">
        <v>1167</v>
      </c>
      <c r="K1996" s="99"/>
      <c r="L1996" s="99"/>
      <c r="M1996" s="99"/>
      <c r="N1996" s="99"/>
      <c r="O1996" s="99" t="s">
        <v>1168</v>
      </c>
      <c r="P1996" s="99" t="s">
        <v>1169</v>
      </c>
      <c r="Q1996" s="99"/>
      <c r="R1996" s="99"/>
      <c r="S1996" s="99" t="s">
        <v>1170</v>
      </c>
      <c r="T1996" s="99"/>
      <c r="U1996" s="99"/>
      <c r="V1996" s="99"/>
      <c r="W1996" s="99" t="s">
        <v>1171</v>
      </c>
      <c r="X1996" s="99"/>
      <c r="Y1996" s="99"/>
      <c r="Z1996" s="99"/>
    </row>
    <row r="1997" spans="2:52" ht="45.75" hidden="1" customHeight="1" x14ac:dyDescent="0.2">
      <c r="B1997" s="83" t="s">
        <v>410</v>
      </c>
      <c r="C1997" s="782" t="s">
        <v>1175</v>
      </c>
      <c r="D1997" s="1044" t="s">
        <v>55</v>
      </c>
      <c r="E1997" s="1044" t="s">
        <v>57</v>
      </c>
      <c r="F1997" s="1044"/>
      <c r="G1997" s="1044"/>
      <c r="H1997" s="1044" t="s">
        <v>58</v>
      </c>
      <c r="I1997" s="1044"/>
      <c r="J1997" s="1044" t="s">
        <v>1172</v>
      </c>
      <c r="K1997" s="1044"/>
      <c r="L1997" s="1044"/>
      <c r="M1997" s="1044"/>
      <c r="N1997" s="1044"/>
      <c r="O1997" s="1044" t="s">
        <v>77</v>
      </c>
      <c r="P1997" s="1044" t="s">
        <v>62</v>
      </c>
      <c r="Q1997" s="1044"/>
      <c r="R1997" s="1044"/>
      <c r="S1997" s="1044" t="s">
        <v>63</v>
      </c>
      <c r="T1997" s="1044"/>
      <c r="U1997" s="1044"/>
      <c r="V1997" s="1044"/>
      <c r="W1997" s="1044" t="s">
        <v>64</v>
      </c>
      <c r="X1997" s="1622"/>
      <c r="Y1997" s="1622"/>
      <c r="Z1997" s="1622"/>
      <c r="AA1997" s="783" t="s">
        <v>412</v>
      </c>
      <c r="AC1997" s="1044" t="s">
        <v>55</v>
      </c>
      <c r="AD1997" s="1044" t="s">
        <v>57</v>
      </c>
      <c r="AE1997" s="1044"/>
      <c r="AF1997" s="1044"/>
      <c r="AG1997" s="1044" t="s">
        <v>58</v>
      </c>
      <c r="AH1997" s="1044"/>
      <c r="AI1997" s="1044" t="s">
        <v>1172</v>
      </c>
      <c r="AJ1997" s="1044"/>
      <c r="AK1997" s="1044"/>
      <c r="AL1997" s="1044"/>
      <c r="AM1997" s="1044"/>
      <c r="AN1997" s="1044" t="s">
        <v>77</v>
      </c>
      <c r="AO1997" s="1044" t="s">
        <v>62</v>
      </c>
      <c r="AP1997" s="1044"/>
      <c r="AQ1997" s="1044"/>
      <c r="AR1997" s="1044" t="s">
        <v>63</v>
      </c>
      <c r="AS1997" s="1044"/>
      <c r="AT1997" s="1044"/>
      <c r="AU1997" s="1044"/>
      <c r="AV1997" s="1044" t="s">
        <v>64</v>
      </c>
      <c r="AW1997" s="1044"/>
      <c r="AX1997" s="1044"/>
      <c r="AY1997" s="1044"/>
    </row>
    <row r="1998" spans="2:52" ht="33.75" hidden="1" customHeight="1" x14ac:dyDescent="0.2">
      <c r="B1998" s="785"/>
      <c r="C1998" s="1078">
        <v>45335</v>
      </c>
      <c r="D1998" s="1630">
        <v>17</v>
      </c>
      <c r="E1998" s="1630">
        <v>17</v>
      </c>
      <c r="F1998" s="1630"/>
      <c r="G1998" s="1630"/>
      <c r="H1998" s="1630">
        <v>17</v>
      </c>
      <c r="I1998" s="1630"/>
      <c r="J1998" s="1630">
        <v>17</v>
      </c>
      <c r="K1998" s="1630"/>
      <c r="L1998" s="1630"/>
      <c r="M1998" s="1630"/>
      <c r="N1998" s="1630"/>
      <c r="O1998" s="1630">
        <v>20</v>
      </c>
      <c r="P1998" s="1630">
        <v>20</v>
      </c>
      <c r="Q1998" s="1630"/>
      <c r="R1998" s="1630"/>
      <c r="S1998" s="1630">
        <v>17</v>
      </c>
      <c r="T1998" s="1630"/>
      <c r="U1998" s="1630"/>
      <c r="V1998" s="1630"/>
      <c r="W1998" s="1630">
        <v>21</v>
      </c>
      <c r="X1998" s="1631"/>
      <c r="Y1998" s="1631"/>
      <c r="Z1998" s="1631"/>
      <c r="AA1998" s="1632">
        <f>SUM(D1998:Z1998)</f>
        <v>146</v>
      </c>
      <c r="AC1998" s="793">
        <f t="shared" ref="AC1998:AC2004" si="1197">D1998-D1970</f>
        <v>0</v>
      </c>
      <c r="AD1998" s="793">
        <f t="shared" ref="AD1998:AY1998" si="1198">E1998-E1970</f>
        <v>0</v>
      </c>
      <c r="AE1998" s="793">
        <f t="shared" si="1198"/>
        <v>0</v>
      </c>
      <c r="AF1998" s="793">
        <f t="shared" si="1198"/>
        <v>0</v>
      </c>
      <c r="AG1998" s="793">
        <f t="shared" si="1198"/>
        <v>0</v>
      </c>
      <c r="AH1998" s="793">
        <f t="shared" si="1198"/>
        <v>0</v>
      </c>
      <c r="AI1998" s="793">
        <f t="shared" si="1198"/>
        <v>0</v>
      </c>
      <c r="AJ1998" s="793">
        <f t="shared" si="1198"/>
        <v>0</v>
      </c>
      <c r="AK1998" s="793">
        <f t="shared" si="1198"/>
        <v>0</v>
      </c>
      <c r="AL1998" s="793">
        <f t="shared" si="1198"/>
        <v>0</v>
      </c>
      <c r="AM1998" s="793">
        <f t="shared" si="1198"/>
        <v>0</v>
      </c>
      <c r="AN1998" s="793">
        <f t="shared" si="1198"/>
        <v>0</v>
      </c>
      <c r="AO1998" s="793">
        <f t="shared" si="1198"/>
        <v>0</v>
      </c>
      <c r="AP1998" s="793">
        <f t="shared" si="1198"/>
        <v>0</v>
      </c>
      <c r="AQ1998" s="793">
        <f t="shared" si="1198"/>
        <v>0</v>
      </c>
      <c r="AR1998" s="793">
        <f t="shared" si="1198"/>
        <v>0</v>
      </c>
      <c r="AS1998" s="793">
        <f t="shared" si="1198"/>
        <v>0</v>
      </c>
      <c r="AT1998" s="793">
        <f t="shared" si="1198"/>
        <v>0</v>
      </c>
      <c r="AU1998" s="793">
        <f t="shared" si="1198"/>
        <v>0</v>
      </c>
      <c r="AV1998" s="793">
        <f t="shared" si="1198"/>
        <v>0</v>
      </c>
      <c r="AW1998" s="793">
        <f t="shared" si="1198"/>
        <v>0</v>
      </c>
      <c r="AX1998" s="793">
        <f t="shared" si="1198"/>
        <v>0</v>
      </c>
      <c r="AY1998" s="793">
        <f t="shared" si="1198"/>
        <v>0</v>
      </c>
    </row>
    <row r="1999" spans="2:52" ht="33.75" hidden="1" customHeight="1" x14ac:dyDescent="0.2">
      <c r="B1999" s="787"/>
      <c r="C1999" s="888">
        <v>45343</v>
      </c>
      <c r="D1999" s="997">
        <v>24</v>
      </c>
      <c r="E1999" s="997">
        <v>24</v>
      </c>
      <c r="F1999" s="997"/>
      <c r="G1999" s="997"/>
      <c r="H1999" s="997">
        <v>24</v>
      </c>
      <c r="I1999" s="997"/>
      <c r="J1999" s="997">
        <v>24</v>
      </c>
      <c r="K1999" s="997"/>
      <c r="L1999" s="997"/>
      <c r="M1999" s="997"/>
      <c r="N1999" s="997"/>
      <c r="O1999" s="997">
        <v>24</v>
      </c>
      <c r="P1999" s="997">
        <v>24</v>
      </c>
      <c r="Q1999" s="997"/>
      <c r="R1999" s="997"/>
      <c r="S1999" s="997">
        <v>24</v>
      </c>
      <c r="T1999" s="997"/>
      <c r="U1999" s="997"/>
      <c r="V1999" s="997"/>
      <c r="W1999" s="997">
        <v>24</v>
      </c>
      <c r="X1999" s="1633"/>
      <c r="Y1999" s="1633"/>
      <c r="Z1999" s="1633"/>
      <c r="AA1999" s="1634">
        <f t="shared" ref="AA1999:AA2006" si="1199">SUM(D1999:Z1999)</f>
        <v>192</v>
      </c>
      <c r="AB1999" s="540"/>
      <c r="AC1999" s="793">
        <f t="shared" si="1197"/>
        <v>0</v>
      </c>
      <c r="AD1999" s="793">
        <f t="shared" ref="AD1999:AY1999" si="1200">E1999-E1971</f>
        <v>0</v>
      </c>
      <c r="AE1999" s="793">
        <f t="shared" si="1200"/>
        <v>0</v>
      </c>
      <c r="AF1999" s="793">
        <f t="shared" si="1200"/>
        <v>0</v>
      </c>
      <c r="AG1999" s="793">
        <f t="shared" si="1200"/>
        <v>0</v>
      </c>
      <c r="AH1999" s="793">
        <f t="shared" si="1200"/>
        <v>0</v>
      </c>
      <c r="AI1999" s="793">
        <f t="shared" si="1200"/>
        <v>0</v>
      </c>
      <c r="AJ1999" s="793">
        <f t="shared" si="1200"/>
        <v>0</v>
      </c>
      <c r="AK1999" s="793">
        <f t="shared" si="1200"/>
        <v>0</v>
      </c>
      <c r="AL1999" s="793">
        <f t="shared" si="1200"/>
        <v>0</v>
      </c>
      <c r="AM1999" s="793">
        <f t="shared" si="1200"/>
        <v>0</v>
      </c>
      <c r="AN1999" s="793">
        <f t="shared" si="1200"/>
        <v>0</v>
      </c>
      <c r="AO1999" s="793">
        <f t="shared" si="1200"/>
        <v>0</v>
      </c>
      <c r="AP1999" s="793">
        <f t="shared" si="1200"/>
        <v>0</v>
      </c>
      <c r="AQ1999" s="793">
        <f t="shared" si="1200"/>
        <v>0</v>
      </c>
      <c r="AR1999" s="793">
        <f t="shared" si="1200"/>
        <v>0</v>
      </c>
      <c r="AS1999" s="793">
        <f t="shared" si="1200"/>
        <v>0</v>
      </c>
      <c r="AT1999" s="793">
        <f t="shared" si="1200"/>
        <v>0</v>
      </c>
      <c r="AU1999" s="793">
        <f t="shared" si="1200"/>
        <v>0</v>
      </c>
      <c r="AV1999" s="793">
        <f t="shared" si="1200"/>
        <v>0</v>
      </c>
      <c r="AW1999" s="793">
        <f t="shared" si="1200"/>
        <v>0</v>
      </c>
      <c r="AX1999" s="793">
        <f t="shared" si="1200"/>
        <v>0</v>
      </c>
      <c r="AY1999" s="793">
        <f t="shared" si="1200"/>
        <v>0</v>
      </c>
    </row>
    <row r="2000" spans="2:52" ht="33.75" hidden="1" customHeight="1" x14ac:dyDescent="0.2">
      <c r="B2000" s="787"/>
      <c r="C2000" s="888">
        <v>45352</v>
      </c>
      <c r="D2000" s="997">
        <v>23</v>
      </c>
      <c r="E2000" s="997">
        <v>23</v>
      </c>
      <c r="F2000" s="997"/>
      <c r="G2000" s="997"/>
      <c r="H2000" s="997">
        <v>23</v>
      </c>
      <c r="I2000" s="997"/>
      <c r="J2000" s="997">
        <v>23</v>
      </c>
      <c r="K2000" s="997"/>
      <c r="L2000" s="997"/>
      <c r="M2000" s="997"/>
      <c r="N2000" s="997"/>
      <c r="O2000" s="997">
        <v>23</v>
      </c>
      <c r="P2000" s="997">
        <v>23</v>
      </c>
      <c r="Q2000" s="997"/>
      <c r="R2000" s="997"/>
      <c r="S2000" s="997">
        <v>23</v>
      </c>
      <c r="T2000" s="997"/>
      <c r="U2000" s="997"/>
      <c r="V2000" s="997"/>
      <c r="W2000" s="997">
        <v>23</v>
      </c>
      <c r="X2000" s="1633"/>
      <c r="Y2000" s="1633"/>
      <c r="Z2000" s="1633"/>
      <c r="AA2000" s="1634">
        <f t="shared" si="1199"/>
        <v>184</v>
      </c>
      <c r="AC2000" s="793">
        <f t="shared" si="1197"/>
        <v>0</v>
      </c>
      <c r="AD2000" s="793">
        <f t="shared" ref="AD2000:AY2000" si="1201">E2000-E1972</f>
        <v>0</v>
      </c>
      <c r="AE2000" s="793">
        <f t="shared" si="1201"/>
        <v>0</v>
      </c>
      <c r="AF2000" s="793">
        <f t="shared" si="1201"/>
        <v>0</v>
      </c>
      <c r="AG2000" s="793">
        <f t="shared" si="1201"/>
        <v>0</v>
      </c>
      <c r="AH2000" s="793">
        <f t="shared" si="1201"/>
        <v>0</v>
      </c>
      <c r="AI2000" s="793">
        <f t="shared" si="1201"/>
        <v>0</v>
      </c>
      <c r="AJ2000" s="793">
        <f t="shared" si="1201"/>
        <v>0</v>
      </c>
      <c r="AK2000" s="793">
        <f t="shared" si="1201"/>
        <v>0</v>
      </c>
      <c r="AL2000" s="793">
        <f t="shared" si="1201"/>
        <v>0</v>
      </c>
      <c r="AM2000" s="793">
        <f t="shared" si="1201"/>
        <v>0</v>
      </c>
      <c r="AN2000" s="793">
        <f t="shared" si="1201"/>
        <v>0</v>
      </c>
      <c r="AO2000" s="793">
        <f t="shared" si="1201"/>
        <v>0</v>
      </c>
      <c r="AP2000" s="793">
        <f t="shared" si="1201"/>
        <v>0</v>
      </c>
      <c r="AQ2000" s="793">
        <f t="shared" si="1201"/>
        <v>0</v>
      </c>
      <c r="AR2000" s="793">
        <f t="shared" si="1201"/>
        <v>0</v>
      </c>
      <c r="AS2000" s="793">
        <f t="shared" si="1201"/>
        <v>0</v>
      </c>
      <c r="AT2000" s="793">
        <f t="shared" si="1201"/>
        <v>0</v>
      </c>
      <c r="AU2000" s="793">
        <f t="shared" si="1201"/>
        <v>0</v>
      </c>
      <c r="AV2000" s="793">
        <f t="shared" si="1201"/>
        <v>0</v>
      </c>
      <c r="AW2000" s="793">
        <f t="shared" si="1201"/>
        <v>0</v>
      </c>
      <c r="AX2000" s="793">
        <f t="shared" si="1201"/>
        <v>0</v>
      </c>
      <c r="AY2000" s="793">
        <f t="shared" si="1201"/>
        <v>0</v>
      </c>
    </row>
    <row r="2001" spans="2:51" ht="33.75" hidden="1" customHeight="1" x14ac:dyDescent="0.2">
      <c r="B2001" s="787"/>
      <c r="C2001" s="888">
        <v>45362</v>
      </c>
      <c r="D2001" s="997">
        <v>25</v>
      </c>
      <c r="E2001" s="997">
        <v>25</v>
      </c>
      <c r="F2001" s="997"/>
      <c r="G2001" s="997"/>
      <c r="H2001" s="997">
        <v>25</v>
      </c>
      <c r="I2001" s="997"/>
      <c r="J2001" s="997">
        <v>26</v>
      </c>
      <c r="K2001" s="997"/>
      <c r="L2001" s="997"/>
      <c r="M2001" s="997"/>
      <c r="N2001" s="997"/>
      <c r="O2001" s="997">
        <v>25</v>
      </c>
      <c r="P2001" s="997">
        <v>25</v>
      </c>
      <c r="Q2001" s="997"/>
      <c r="R2001" s="997"/>
      <c r="S2001" s="997">
        <v>25</v>
      </c>
      <c r="T2001" s="997"/>
      <c r="U2001" s="997"/>
      <c r="V2001" s="997"/>
      <c r="W2001" s="997">
        <v>25</v>
      </c>
      <c r="X2001" s="1633"/>
      <c r="Y2001" s="1633"/>
      <c r="Z2001" s="1633"/>
      <c r="AA2001" s="1634">
        <f t="shared" si="1199"/>
        <v>201</v>
      </c>
      <c r="AB2001" s="540"/>
      <c r="AC2001" s="793">
        <f t="shared" si="1197"/>
        <v>0</v>
      </c>
      <c r="AD2001" s="793">
        <f t="shared" ref="AD2001:AY2001" si="1202">E2001-E1973</f>
        <v>0</v>
      </c>
      <c r="AE2001" s="793">
        <f t="shared" si="1202"/>
        <v>0</v>
      </c>
      <c r="AF2001" s="793">
        <f t="shared" si="1202"/>
        <v>0</v>
      </c>
      <c r="AG2001" s="793">
        <f t="shared" si="1202"/>
        <v>0</v>
      </c>
      <c r="AH2001" s="793">
        <f t="shared" si="1202"/>
        <v>0</v>
      </c>
      <c r="AI2001" s="793">
        <f t="shared" si="1202"/>
        <v>0</v>
      </c>
      <c r="AJ2001" s="793">
        <f t="shared" si="1202"/>
        <v>0</v>
      </c>
      <c r="AK2001" s="793">
        <f t="shared" si="1202"/>
        <v>0</v>
      </c>
      <c r="AL2001" s="793">
        <f t="shared" si="1202"/>
        <v>0</v>
      </c>
      <c r="AM2001" s="793">
        <f t="shared" si="1202"/>
        <v>0</v>
      </c>
      <c r="AN2001" s="793">
        <f t="shared" si="1202"/>
        <v>0</v>
      </c>
      <c r="AO2001" s="793">
        <f t="shared" si="1202"/>
        <v>0</v>
      </c>
      <c r="AP2001" s="793">
        <f t="shared" si="1202"/>
        <v>0</v>
      </c>
      <c r="AQ2001" s="793">
        <f t="shared" si="1202"/>
        <v>0</v>
      </c>
      <c r="AR2001" s="793">
        <f t="shared" si="1202"/>
        <v>0</v>
      </c>
      <c r="AS2001" s="793">
        <f t="shared" si="1202"/>
        <v>0</v>
      </c>
      <c r="AT2001" s="793">
        <f t="shared" si="1202"/>
        <v>0</v>
      </c>
      <c r="AU2001" s="793">
        <f t="shared" si="1202"/>
        <v>0</v>
      </c>
      <c r="AV2001" s="793">
        <f t="shared" si="1202"/>
        <v>0</v>
      </c>
      <c r="AW2001" s="793">
        <f t="shared" si="1202"/>
        <v>0</v>
      </c>
      <c r="AX2001" s="793">
        <f t="shared" si="1202"/>
        <v>0</v>
      </c>
      <c r="AY2001" s="793">
        <f t="shared" si="1202"/>
        <v>0</v>
      </c>
    </row>
    <row r="2002" spans="2:51" ht="33.75" hidden="1" customHeight="1" x14ac:dyDescent="0.2">
      <c r="B2002" s="787"/>
      <c r="C2002" s="888">
        <v>45377</v>
      </c>
      <c r="D2002" s="997">
        <v>21</v>
      </c>
      <c r="E2002" s="997">
        <v>21</v>
      </c>
      <c r="F2002" s="997"/>
      <c r="G2002" s="997"/>
      <c r="H2002" s="997">
        <v>21</v>
      </c>
      <c r="I2002" s="997"/>
      <c r="J2002" s="997">
        <v>21</v>
      </c>
      <c r="K2002" s="997"/>
      <c r="L2002" s="997"/>
      <c r="M2002" s="997"/>
      <c r="N2002" s="997"/>
      <c r="O2002" s="997">
        <v>21</v>
      </c>
      <c r="P2002" s="997">
        <v>21</v>
      </c>
      <c r="Q2002" s="997"/>
      <c r="R2002" s="997"/>
      <c r="S2002" s="997">
        <v>21</v>
      </c>
      <c r="T2002" s="997"/>
      <c r="U2002" s="997"/>
      <c r="V2002" s="997"/>
      <c r="W2002" s="997">
        <v>21</v>
      </c>
      <c r="X2002" s="1633"/>
      <c r="Y2002" s="1633"/>
      <c r="Z2002" s="1633"/>
      <c r="AA2002" s="1634">
        <f t="shared" si="1199"/>
        <v>168</v>
      </c>
      <c r="AB2002" s="540"/>
      <c r="AC2002" s="793">
        <f t="shared" si="1197"/>
        <v>0</v>
      </c>
      <c r="AD2002" s="793">
        <f t="shared" ref="AD2002:AY2002" si="1203">E2002-E1974</f>
        <v>0</v>
      </c>
      <c r="AE2002" s="793">
        <f t="shared" si="1203"/>
        <v>0</v>
      </c>
      <c r="AF2002" s="793">
        <f t="shared" si="1203"/>
        <v>0</v>
      </c>
      <c r="AG2002" s="793">
        <f t="shared" si="1203"/>
        <v>0</v>
      </c>
      <c r="AH2002" s="793">
        <f t="shared" si="1203"/>
        <v>0</v>
      </c>
      <c r="AI2002" s="793">
        <f t="shared" si="1203"/>
        <v>0</v>
      </c>
      <c r="AJ2002" s="793">
        <f t="shared" si="1203"/>
        <v>0</v>
      </c>
      <c r="AK2002" s="793">
        <f t="shared" si="1203"/>
        <v>0</v>
      </c>
      <c r="AL2002" s="793">
        <f t="shared" si="1203"/>
        <v>0</v>
      </c>
      <c r="AM2002" s="793">
        <f t="shared" si="1203"/>
        <v>0</v>
      </c>
      <c r="AN2002" s="793">
        <f t="shared" si="1203"/>
        <v>0</v>
      </c>
      <c r="AO2002" s="793">
        <f t="shared" si="1203"/>
        <v>0</v>
      </c>
      <c r="AP2002" s="793">
        <f t="shared" si="1203"/>
        <v>0</v>
      </c>
      <c r="AQ2002" s="793">
        <f t="shared" si="1203"/>
        <v>0</v>
      </c>
      <c r="AR2002" s="793">
        <f t="shared" si="1203"/>
        <v>0</v>
      </c>
      <c r="AS2002" s="793">
        <f t="shared" si="1203"/>
        <v>0</v>
      </c>
      <c r="AT2002" s="793">
        <f t="shared" si="1203"/>
        <v>0</v>
      </c>
      <c r="AU2002" s="793">
        <f t="shared" si="1203"/>
        <v>0</v>
      </c>
      <c r="AV2002" s="793">
        <f t="shared" si="1203"/>
        <v>0</v>
      </c>
      <c r="AW2002" s="793">
        <f t="shared" si="1203"/>
        <v>0</v>
      </c>
      <c r="AX2002" s="793">
        <f t="shared" si="1203"/>
        <v>0</v>
      </c>
      <c r="AY2002" s="793">
        <f t="shared" si="1203"/>
        <v>0</v>
      </c>
    </row>
    <row r="2003" spans="2:51" ht="33.75" hidden="1" customHeight="1" x14ac:dyDescent="0.2">
      <c r="B2003" s="787"/>
      <c r="C2003" s="888">
        <v>45388</v>
      </c>
      <c r="D2003" s="997">
        <v>18</v>
      </c>
      <c r="E2003" s="997">
        <v>18</v>
      </c>
      <c r="F2003" s="997"/>
      <c r="G2003" s="997"/>
      <c r="H2003" s="997">
        <v>18</v>
      </c>
      <c r="I2003" s="997"/>
      <c r="J2003" s="997">
        <v>18</v>
      </c>
      <c r="K2003" s="997"/>
      <c r="L2003" s="997"/>
      <c r="M2003" s="997"/>
      <c r="N2003" s="997"/>
      <c r="O2003" s="997">
        <v>18</v>
      </c>
      <c r="P2003" s="997">
        <v>18</v>
      </c>
      <c r="Q2003" s="997"/>
      <c r="R2003" s="997"/>
      <c r="S2003" s="997">
        <v>18</v>
      </c>
      <c r="T2003" s="997"/>
      <c r="U2003" s="997"/>
      <c r="V2003" s="997"/>
      <c r="W2003" s="997">
        <v>18</v>
      </c>
      <c r="X2003" s="1633"/>
      <c r="Y2003" s="1633"/>
      <c r="Z2003" s="1633"/>
      <c r="AA2003" s="1634">
        <f t="shared" si="1199"/>
        <v>144</v>
      </c>
      <c r="AB2003" s="540"/>
      <c r="AC2003" s="793">
        <f t="shared" si="1197"/>
        <v>0</v>
      </c>
      <c r="AD2003" s="793">
        <f t="shared" ref="AD2003:AY2003" si="1204">E2003-E1975</f>
        <v>0</v>
      </c>
      <c r="AE2003" s="793">
        <f t="shared" si="1204"/>
        <v>0</v>
      </c>
      <c r="AF2003" s="793">
        <f t="shared" si="1204"/>
        <v>0</v>
      </c>
      <c r="AG2003" s="793">
        <f t="shared" si="1204"/>
        <v>0</v>
      </c>
      <c r="AH2003" s="793">
        <f t="shared" si="1204"/>
        <v>0</v>
      </c>
      <c r="AI2003" s="793">
        <f t="shared" si="1204"/>
        <v>0</v>
      </c>
      <c r="AJ2003" s="793">
        <f t="shared" si="1204"/>
        <v>0</v>
      </c>
      <c r="AK2003" s="793">
        <f t="shared" si="1204"/>
        <v>0</v>
      </c>
      <c r="AL2003" s="793">
        <f t="shared" si="1204"/>
        <v>0</v>
      </c>
      <c r="AM2003" s="793">
        <f t="shared" si="1204"/>
        <v>0</v>
      </c>
      <c r="AN2003" s="793">
        <f t="shared" si="1204"/>
        <v>0</v>
      </c>
      <c r="AO2003" s="793">
        <f t="shared" si="1204"/>
        <v>0</v>
      </c>
      <c r="AP2003" s="793">
        <f t="shared" si="1204"/>
        <v>0</v>
      </c>
      <c r="AQ2003" s="793">
        <f t="shared" si="1204"/>
        <v>0</v>
      </c>
      <c r="AR2003" s="793">
        <f t="shared" si="1204"/>
        <v>0</v>
      </c>
      <c r="AS2003" s="793">
        <f t="shared" si="1204"/>
        <v>0</v>
      </c>
      <c r="AT2003" s="793">
        <f t="shared" si="1204"/>
        <v>0</v>
      </c>
      <c r="AU2003" s="793">
        <f t="shared" si="1204"/>
        <v>0</v>
      </c>
      <c r="AV2003" s="793">
        <f t="shared" si="1204"/>
        <v>0</v>
      </c>
      <c r="AW2003" s="793">
        <f t="shared" si="1204"/>
        <v>0</v>
      </c>
      <c r="AX2003" s="793">
        <f t="shared" si="1204"/>
        <v>0</v>
      </c>
      <c r="AY2003" s="793">
        <f t="shared" si="1204"/>
        <v>0</v>
      </c>
    </row>
    <row r="2004" spans="2:51" ht="33.75" hidden="1" customHeight="1" x14ac:dyDescent="0.2">
      <c r="B2004" s="787"/>
      <c r="C2004" s="888">
        <v>45397</v>
      </c>
      <c r="D2004" s="997">
        <v>12</v>
      </c>
      <c r="E2004" s="997">
        <v>12</v>
      </c>
      <c r="F2004" s="997"/>
      <c r="G2004" s="997"/>
      <c r="H2004" s="997">
        <v>12</v>
      </c>
      <c r="I2004" s="997"/>
      <c r="J2004" s="997">
        <v>12</v>
      </c>
      <c r="K2004" s="997"/>
      <c r="L2004" s="997"/>
      <c r="M2004" s="997"/>
      <c r="N2004" s="997"/>
      <c r="O2004" s="997">
        <v>12</v>
      </c>
      <c r="P2004" s="997">
        <v>12</v>
      </c>
      <c r="Q2004" s="997"/>
      <c r="R2004" s="997"/>
      <c r="S2004" s="997">
        <v>12</v>
      </c>
      <c r="T2004" s="997"/>
      <c r="U2004" s="997"/>
      <c r="V2004" s="997"/>
      <c r="W2004" s="997">
        <v>12</v>
      </c>
      <c r="X2004" s="1633"/>
      <c r="Y2004" s="1633"/>
      <c r="Z2004" s="1633"/>
      <c r="AA2004" s="1634">
        <f t="shared" si="1199"/>
        <v>96</v>
      </c>
      <c r="AB2004" s="540" t="s">
        <v>634</v>
      </c>
      <c r="AC2004" s="793">
        <f t="shared" si="1197"/>
        <v>-6</v>
      </c>
      <c r="AD2004" s="793">
        <f t="shared" ref="AD2004:AY2004" si="1205">E2004-E1976</f>
        <v>-6</v>
      </c>
      <c r="AE2004" s="793">
        <f t="shared" si="1205"/>
        <v>0</v>
      </c>
      <c r="AF2004" s="793">
        <f t="shared" si="1205"/>
        <v>0</v>
      </c>
      <c r="AG2004" s="793">
        <f t="shared" si="1205"/>
        <v>-6</v>
      </c>
      <c r="AH2004" s="793">
        <f t="shared" si="1205"/>
        <v>0</v>
      </c>
      <c r="AI2004" s="793">
        <f t="shared" si="1205"/>
        <v>-6</v>
      </c>
      <c r="AJ2004" s="793">
        <f t="shared" si="1205"/>
        <v>0</v>
      </c>
      <c r="AK2004" s="793">
        <f t="shared" si="1205"/>
        <v>0</v>
      </c>
      <c r="AL2004" s="793">
        <f t="shared" si="1205"/>
        <v>0</v>
      </c>
      <c r="AM2004" s="793">
        <f t="shared" si="1205"/>
        <v>0</v>
      </c>
      <c r="AN2004" s="793">
        <f t="shared" si="1205"/>
        <v>-6</v>
      </c>
      <c r="AO2004" s="793">
        <f t="shared" si="1205"/>
        <v>-6</v>
      </c>
      <c r="AP2004" s="793">
        <f t="shared" si="1205"/>
        <v>0</v>
      </c>
      <c r="AQ2004" s="793">
        <f t="shared" si="1205"/>
        <v>0</v>
      </c>
      <c r="AR2004" s="793">
        <f t="shared" si="1205"/>
        <v>-6</v>
      </c>
      <c r="AS2004" s="793">
        <f t="shared" si="1205"/>
        <v>0</v>
      </c>
      <c r="AT2004" s="793">
        <f t="shared" si="1205"/>
        <v>0</v>
      </c>
      <c r="AU2004" s="793">
        <f t="shared" si="1205"/>
        <v>0</v>
      </c>
      <c r="AV2004" s="793">
        <f t="shared" si="1205"/>
        <v>-6</v>
      </c>
      <c r="AW2004" s="793">
        <f t="shared" si="1205"/>
        <v>0</v>
      </c>
      <c r="AX2004" s="793">
        <f t="shared" si="1205"/>
        <v>0</v>
      </c>
      <c r="AY2004" s="793">
        <f t="shared" si="1205"/>
        <v>0</v>
      </c>
    </row>
    <row r="2005" spans="2:51" ht="33.75" hidden="1" customHeight="1" x14ac:dyDescent="0.2">
      <c r="B2005" s="787"/>
      <c r="C2005" s="888">
        <v>45414</v>
      </c>
      <c r="D2005" s="997">
        <v>21</v>
      </c>
      <c r="E2005" s="997">
        <v>21</v>
      </c>
      <c r="F2005" s="997"/>
      <c r="G2005" s="997"/>
      <c r="H2005" s="997">
        <v>21</v>
      </c>
      <c r="I2005" s="997"/>
      <c r="J2005" s="997">
        <v>21</v>
      </c>
      <c r="K2005" s="997"/>
      <c r="L2005" s="997"/>
      <c r="M2005" s="997"/>
      <c r="N2005" s="997"/>
      <c r="O2005" s="997">
        <v>21</v>
      </c>
      <c r="P2005" s="997">
        <v>21</v>
      </c>
      <c r="Q2005" s="997"/>
      <c r="R2005" s="997"/>
      <c r="S2005" s="997">
        <v>21</v>
      </c>
      <c r="T2005" s="997"/>
      <c r="U2005" s="997"/>
      <c r="V2005" s="997"/>
      <c r="W2005" s="997">
        <v>21</v>
      </c>
      <c r="X2005" s="1633"/>
      <c r="Y2005" s="1633"/>
      <c r="Z2005" s="1633"/>
      <c r="AA2005" s="1634">
        <f t="shared" si="1199"/>
        <v>168</v>
      </c>
      <c r="AB2005" s="540" t="s">
        <v>634</v>
      </c>
      <c r="AC2005" s="793">
        <f>D2005</f>
        <v>21</v>
      </c>
      <c r="AD2005" s="793">
        <f t="shared" ref="AD2005:AY2006" si="1206">E2005</f>
        <v>21</v>
      </c>
      <c r="AE2005" s="793">
        <f t="shared" si="1206"/>
        <v>0</v>
      </c>
      <c r="AF2005" s="793">
        <f t="shared" si="1206"/>
        <v>0</v>
      </c>
      <c r="AG2005" s="793">
        <f t="shared" si="1206"/>
        <v>21</v>
      </c>
      <c r="AH2005" s="793">
        <f t="shared" si="1206"/>
        <v>0</v>
      </c>
      <c r="AI2005" s="793">
        <f t="shared" si="1206"/>
        <v>21</v>
      </c>
      <c r="AJ2005" s="793">
        <f t="shared" si="1206"/>
        <v>0</v>
      </c>
      <c r="AK2005" s="793">
        <f t="shared" si="1206"/>
        <v>0</v>
      </c>
      <c r="AL2005" s="793">
        <f t="shared" si="1206"/>
        <v>0</v>
      </c>
      <c r="AM2005" s="793">
        <f t="shared" si="1206"/>
        <v>0</v>
      </c>
      <c r="AN2005" s="793">
        <f t="shared" si="1206"/>
        <v>21</v>
      </c>
      <c r="AO2005" s="793">
        <f t="shared" si="1206"/>
        <v>21</v>
      </c>
      <c r="AP2005" s="793">
        <f t="shared" si="1206"/>
        <v>0</v>
      </c>
      <c r="AQ2005" s="793">
        <f t="shared" si="1206"/>
        <v>0</v>
      </c>
      <c r="AR2005" s="793">
        <f t="shared" si="1206"/>
        <v>21</v>
      </c>
      <c r="AS2005" s="793">
        <f t="shared" si="1206"/>
        <v>0</v>
      </c>
      <c r="AT2005" s="793">
        <f t="shared" si="1206"/>
        <v>0</v>
      </c>
      <c r="AU2005" s="793">
        <f t="shared" si="1206"/>
        <v>0</v>
      </c>
      <c r="AV2005" s="793">
        <f t="shared" si="1206"/>
        <v>21</v>
      </c>
      <c r="AW2005" s="793">
        <f t="shared" si="1206"/>
        <v>0</v>
      </c>
      <c r="AX2005" s="793">
        <f t="shared" si="1206"/>
        <v>0</v>
      </c>
      <c r="AY2005" s="793">
        <f t="shared" si="1206"/>
        <v>0</v>
      </c>
    </row>
    <row r="2006" spans="2:51" ht="33.75" hidden="1" customHeight="1" x14ac:dyDescent="0.2">
      <c r="B2006" s="845"/>
      <c r="C2006" s="1055">
        <v>45422</v>
      </c>
      <c r="D2006" s="937">
        <v>22</v>
      </c>
      <c r="E2006" s="937">
        <v>22</v>
      </c>
      <c r="F2006" s="937"/>
      <c r="G2006" s="937"/>
      <c r="H2006" s="937">
        <v>22</v>
      </c>
      <c r="I2006" s="937"/>
      <c r="J2006" s="937">
        <v>22</v>
      </c>
      <c r="K2006" s="937"/>
      <c r="L2006" s="937"/>
      <c r="M2006" s="937"/>
      <c r="N2006" s="937"/>
      <c r="O2006" s="937">
        <v>22</v>
      </c>
      <c r="P2006" s="937">
        <v>22</v>
      </c>
      <c r="Q2006" s="937"/>
      <c r="R2006" s="937"/>
      <c r="S2006" s="937">
        <v>22</v>
      </c>
      <c r="T2006" s="937"/>
      <c r="U2006" s="937"/>
      <c r="V2006" s="937"/>
      <c r="W2006" s="937">
        <v>22</v>
      </c>
      <c r="X2006" s="1624"/>
      <c r="Y2006" s="1624"/>
      <c r="Z2006" s="1624"/>
      <c r="AA2006" s="1046">
        <f t="shared" si="1199"/>
        <v>176</v>
      </c>
      <c r="AB2006" s="540" t="s">
        <v>634</v>
      </c>
      <c r="AC2006" s="793">
        <f>D2006</f>
        <v>22</v>
      </c>
      <c r="AD2006" s="793">
        <f t="shared" si="1206"/>
        <v>22</v>
      </c>
      <c r="AE2006" s="793">
        <f t="shared" si="1206"/>
        <v>0</v>
      </c>
      <c r="AF2006" s="793">
        <f t="shared" si="1206"/>
        <v>0</v>
      </c>
      <c r="AG2006" s="793">
        <f t="shared" si="1206"/>
        <v>22</v>
      </c>
      <c r="AH2006" s="793">
        <f t="shared" si="1206"/>
        <v>0</v>
      </c>
      <c r="AI2006" s="793">
        <f t="shared" si="1206"/>
        <v>22</v>
      </c>
      <c r="AJ2006" s="793">
        <f t="shared" si="1206"/>
        <v>0</v>
      </c>
      <c r="AK2006" s="793">
        <f t="shared" si="1206"/>
        <v>0</v>
      </c>
      <c r="AL2006" s="793">
        <f t="shared" si="1206"/>
        <v>0</v>
      </c>
      <c r="AM2006" s="793">
        <f t="shared" si="1206"/>
        <v>0</v>
      </c>
      <c r="AN2006" s="793">
        <f t="shared" si="1206"/>
        <v>22</v>
      </c>
      <c r="AO2006" s="793">
        <f t="shared" si="1206"/>
        <v>22</v>
      </c>
      <c r="AP2006" s="793">
        <f t="shared" si="1206"/>
        <v>0</v>
      </c>
      <c r="AQ2006" s="793">
        <f t="shared" si="1206"/>
        <v>0</v>
      </c>
      <c r="AR2006" s="793">
        <f t="shared" si="1206"/>
        <v>22</v>
      </c>
      <c r="AS2006" s="793">
        <f t="shared" si="1206"/>
        <v>0</v>
      </c>
      <c r="AT2006" s="793">
        <f t="shared" si="1206"/>
        <v>0</v>
      </c>
      <c r="AU2006" s="793">
        <f t="shared" si="1206"/>
        <v>0</v>
      </c>
      <c r="AV2006" s="793">
        <f t="shared" si="1206"/>
        <v>22</v>
      </c>
      <c r="AW2006" s="793">
        <f t="shared" si="1206"/>
        <v>0</v>
      </c>
      <c r="AX2006" s="793">
        <f t="shared" si="1206"/>
        <v>0</v>
      </c>
      <c r="AY2006" s="793">
        <f t="shared" si="1206"/>
        <v>0</v>
      </c>
    </row>
    <row r="2007" spans="2:51" ht="33.75" hidden="1" customHeight="1" x14ac:dyDescent="0.2">
      <c r="B2007" s="1896" t="s">
        <v>412</v>
      </c>
      <c r="C2007" s="1897"/>
      <c r="D2007" s="1048">
        <f t="shared" ref="D2007:E2007" si="1207">SUM(D1998:D2006)</f>
        <v>183</v>
      </c>
      <c r="E2007" s="1048">
        <f t="shared" si="1207"/>
        <v>183</v>
      </c>
      <c r="F2007" s="1048"/>
      <c r="G2007" s="1048"/>
      <c r="H2007" s="1048">
        <f t="shared" ref="H2007" si="1208">SUM(H1998:H2006)</f>
        <v>183</v>
      </c>
      <c r="I2007" s="1048"/>
      <c r="J2007" s="1048">
        <f t="shared" ref="J2007" si="1209">SUM(J1998:J2006)</f>
        <v>184</v>
      </c>
      <c r="K2007" s="1048"/>
      <c r="L2007" s="1048"/>
      <c r="M2007" s="1048"/>
      <c r="N2007" s="1048"/>
      <c r="O2007" s="1048">
        <f t="shared" ref="O2007:P2007" si="1210">SUM(O1998:O2006)</f>
        <v>186</v>
      </c>
      <c r="P2007" s="1048">
        <f t="shared" si="1210"/>
        <v>186</v>
      </c>
      <c r="Q2007" s="1048"/>
      <c r="R2007" s="1048"/>
      <c r="S2007" s="1048">
        <f t="shared" ref="S2007" si="1211">SUM(S1998:S2006)</f>
        <v>183</v>
      </c>
      <c r="T2007" s="1048"/>
      <c r="U2007" s="1048"/>
      <c r="V2007" s="1048"/>
      <c r="W2007" s="1048">
        <f>SUM(W1998:W2006)</f>
        <v>187</v>
      </c>
      <c r="X2007" s="1048"/>
      <c r="Y2007" s="1048"/>
      <c r="Z2007" s="1048"/>
      <c r="AA2007" s="1048">
        <f>SUM(AA1998:AA2006)</f>
        <v>1475</v>
      </c>
      <c r="AC2007" s="852">
        <f>SUM(AC1998:AC2006)</f>
        <v>37</v>
      </c>
      <c r="AD2007" s="852">
        <f t="shared" ref="AD2007:AY2007" si="1212">SUM(AD1998:AD2006)</f>
        <v>37</v>
      </c>
      <c r="AE2007" s="852">
        <f t="shared" si="1212"/>
        <v>0</v>
      </c>
      <c r="AF2007" s="852">
        <f t="shared" si="1212"/>
        <v>0</v>
      </c>
      <c r="AG2007" s="852">
        <f t="shared" si="1212"/>
        <v>37</v>
      </c>
      <c r="AH2007" s="852">
        <f t="shared" si="1212"/>
        <v>0</v>
      </c>
      <c r="AI2007" s="852">
        <f t="shared" si="1212"/>
        <v>37</v>
      </c>
      <c r="AJ2007" s="852">
        <f t="shared" si="1212"/>
        <v>0</v>
      </c>
      <c r="AK2007" s="852">
        <f t="shared" si="1212"/>
        <v>0</v>
      </c>
      <c r="AL2007" s="852">
        <f t="shared" si="1212"/>
        <v>0</v>
      </c>
      <c r="AM2007" s="852">
        <f t="shared" si="1212"/>
        <v>0</v>
      </c>
      <c r="AN2007" s="852">
        <f t="shared" si="1212"/>
        <v>37</v>
      </c>
      <c r="AO2007" s="852">
        <f t="shared" si="1212"/>
        <v>37</v>
      </c>
      <c r="AP2007" s="852">
        <f t="shared" si="1212"/>
        <v>0</v>
      </c>
      <c r="AQ2007" s="852">
        <f t="shared" si="1212"/>
        <v>0</v>
      </c>
      <c r="AR2007" s="852">
        <f t="shared" si="1212"/>
        <v>37</v>
      </c>
      <c r="AS2007" s="852">
        <f t="shared" si="1212"/>
        <v>0</v>
      </c>
      <c r="AT2007" s="852">
        <f t="shared" si="1212"/>
        <v>0</v>
      </c>
      <c r="AU2007" s="852">
        <f t="shared" si="1212"/>
        <v>0</v>
      </c>
      <c r="AV2007" s="852">
        <f t="shared" si="1212"/>
        <v>37</v>
      </c>
      <c r="AW2007" s="852">
        <f t="shared" si="1212"/>
        <v>0</v>
      </c>
      <c r="AX2007" s="852">
        <f t="shared" si="1212"/>
        <v>0</v>
      </c>
      <c r="AY2007" s="852">
        <f t="shared" si="1212"/>
        <v>0</v>
      </c>
    </row>
    <row r="2008" spans="2:51" ht="12" hidden="1" customHeight="1" x14ac:dyDescent="0.2"/>
    <row r="2009" spans="2:51" ht="12" hidden="1" customHeight="1" x14ac:dyDescent="0.2"/>
    <row r="2010" spans="2:51" ht="28.2" hidden="1" x14ac:dyDescent="0.2">
      <c r="B2010" s="726" t="s">
        <v>1623</v>
      </c>
      <c r="I2010" s="654"/>
      <c r="AB2010" s="654"/>
    </row>
    <row r="2011" spans="2:51" ht="12" hidden="1" customHeight="1" x14ac:dyDescent="0.2">
      <c r="AB2011" s="541"/>
    </row>
    <row r="2012" spans="2:51" ht="25.8" hidden="1" x14ac:dyDescent="0.2">
      <c r="B2012" s="792" t="s">
        <v>413</v>
      </c>
      <c r="C2012" s="89"/>
      <c r="D2012" s="1004" t="s">
        <v>414</v>
      </c>
      <c r="E2012" s="1004" t="s">
        <v>6</v>
      </c>
      <c r="F2012" s="1004" t="s">
        <v>262</v>
      </c>
      <c r="G2012" s="1004" t="s">
        <v>435</v>
      </c>
      <c r="H2012" s="1004" t="s">
        <v>7</v>
      </c>
      <c r="I2012" s="1004" t="s">
        <v>8</v>
      </c>
      <c r="J2012" s="1005" t="s">
        <v>22</v>
      </c>
      <c r="K2012" s="1004" t="s">
        <v>23</v>
      </c>
      <c r="L2012" s="1004" t="s">
        <v>24</v>
      </c>
      <c r="M2012" s="1004" t="s">
        <v>9</v>
      </c>
      <c r="N2012" s="1004" t="s">
        <v>415</v>
      </c>
      <c r="O2012" s="1004" t="s">
        <v>20</v>
      </c>
      <c r="P2012" s="1004" t="s">
        <v>10</v>
      </c>
      <c r="Q2012" s="1004" t="s">
        <v>436</v>
      </c>
      <c r="R2012" s="1004" t="s">
        <v>12</v>
      </c>
      <c r="S2012" s="1004" t="s">
        <v>11</v>
      </c>
      <c r="T2012" s="1004" t="s">
        <v>437</v>
      </c>
      <c r="U2012" s="1004" t="s">
        <v>13</v>
      </c>
      <c r="V2012" s="1004" t="s">
        <v>14</v>
      </c>
      <c r="W2012" s="1004" t="s">
        <v>416</v>
      </c>
      <c r="X2012" s="1004" t="s">
        <v>1064</v>
      </c>
      <c r="Y2012" s="1004" t="s">
        <v>15</v>
      </c>
      <c r="Z2012" s="1004" t="s">
        <v>16</v>
      </c>
      <c r="AA2012" s="87"/>
      <c r="AB2012" s="540"/>
      <c r="AC2012" s="790" t="s">
        <v>409</v>
      </c>
      <c r="AD2012" s="81"/>
      <c r="AE2012" s="81"/>
      <c r="AF2012" s="81"/>
      <c r="AG2012" s="81"/>
      <c r="AH2012" s="81"/>
      <c r="AI2012" s="81"/>
      <c r="AJ2012" s="81"/>
      <c r="AK2012" s="81"/>
      <c r="AL2012" s="81"/>
      <c r="AM2012" s="81"/>
      <c r="AN2012" s="81"/>
      <c r="AO2012" s="81"/>
      <c r="AP2012" s="81"/>
      <c r="AQ2012" s="81"/>
      <c r="AR2012" s="81"/>
      <c r="AS2012" s="81"/>
      <c r="AT2012" s="81"/>
      <c r="AU2012" s="81"/>
      <c r="AV2012" s="81"/>
    </row>
    <row r="2013" spans="2:51" ht="53.25" hidden="1" customHeight="1" x14ac:dyDescent="0.2">
      <c r="B2013" s="83" t="s">
        <v>410</v>
      </c>
      <c r="C2013" s="83" t="s">
        <v>1174</v>
      </c>
      <c r="D2013" s="1039" t="s">
        <v>1066</v>
      </c>
      <c r="E2013" s="1040" t="s">
        <v>57</v>
      </c>
      <c r="F2013" s="1041" t="s">
        <v>263</v>
      </c>
      <c r="G2013" s="1042" t="s">
        <v>340</v>
      </c>
      <c r="H2013" s="1040" t="s">
        <v>58</v>
      </c>
      <c r="I2013" s="1042" t="s">
        <v>59</v>
      </c>
      <c r="J2013" s="1043" t="s">
        <v>79</v>
      </c>
      <c r="K2013" s="1041" t="s">
        <v>80</v>
      </c>
      <c r="L2013" s="1042" t="s">
        <v>81</v>
      </c>
      <c r="M2013" s="1040" t="s">
        <v>60</v>
      </c>
      <c r="N2013" s="1042" t="s">
        <v>61</v>
      </c>
      <c r="O2013" s="1039" t="s">
        <v>77</v>
      </c>
      <c r="P2013" s="1040" t="s">
        <v>62</v>
      </c>
      <c r="Q2013" s="1041" t="s">
        <v>349</v>
      </c>
      <c r="R2013" s="1042" t="s">
        <v>65</v>
      </c>
      <c r="S2013" s="1040" t="s">
        <v>63</v>
      </c>
      <c r="T2013" s="1041" t="s">
        <v>350</v>
      </c>
      <c r="U2013" s="1041" t="s">
        <v>66</v>
      </c>
      <c r="V2013" s="1042" t="s">
        <v>67</v>
      </c>
      <c r="W2013" s="1040" t="s">
        <v>64</v>
      </c>
      <c r="X2013" s="1041" t="s">
        <v>351</v>
      </c>
      <c r="Y2013" s="1041" t="s">
        <v>68</v>
      </c>
      <c r="Z2013" s="1042" t="s">
        <v>69</v>
      </c>
      <c r="AA2013" s="784" t="s">
        <v>412</v>
      </c>
      <c r="AB2013" s="188"/>
      <c r="AC2013" s="1039" t="s">
        <v>1066</v>
      </c>
      <c r="AD2013" s="1040" t="s">
        <v>57</v>
      </c>
      <c r="AE2013" s="1041" t="s">
        <v>263</v>
      </c>
      <c r="AF2013" s="1042" t="s">
        <v>340</v>
      </c>
      <c r="AG2013" s="1040" t="s">
        <v>58</v>
      </c>
      <c r="AH2013" s="1042" t="s">
        <v>59</v>
      </c>
      <c r="AI2013" s="1043" t="s">
        <v>79</v>
      </c>
      <c r="AJ2013" s="1041" t="s">
        <v>80</v>
      </c>
      <c r="AK2013" s="1042" t="s">
        <v>81</v>
      </c>
      <c r="AL2013" s="1040" t="s">
        <v>60</v>
      </c>
      <c r="AM2013" s="1042" t="s">
        <v>61</v>
      </c>
      <c r="AN2013" s="1039" t="s">
        <v>77</v>
      </c>
      <c r="AO2013" s="1040" t="s">
        <v>62</v>
      </c>
      <c r="AP2013" s="1041" t="s">
        <v>349</v>
      </c>
      <c r="AQ2013" s="1042" t="s">
        <v>65</v>
      </c>
      <c r="AR2013" s="1040" t="s">
        <v>63</v>
      </c>
      <c r="AS2013" s="1041" t="s">
        <v>350</v>
      </c>
      <c r="AT2013" s="1041" t="s">
        <v>66</v>
      </c>
      <c r="AU2013" s="1042" t="s">
        <v>67</v>
      </c>
      <c r="AV2013" s="1040" t="s">
        <v>64</v>
      </c>
      <c r="AW2013" s="1041" t="s">
        <v>351</v>
      </c>
      <c r="AX2013" s="1041" t="s">
        <v>68</v>
      </c>
      <c r="AY2013" s="1042" t="s">
        <v>69</v>
      </c>
    </row>
    <row r="2014" spans="2:51" ht="33.75" hidden="1" customHeight="1" x14ac:dyDescent="0.2">
      <c r="B2014" s="787"/>
      <c r="C2014" s="788">
        <v>45335</v>
      </c>
      <c r="D2014" s="997">
        <v>28</v>
      </c>
      <c r="E2014" s="998">
        <v>28</v>
      </c>
      <c r="F2014" s="995">
        <v>0</v>
      </c>
      <c r="G2014" s="999">
        <v>0</v>
      </c>
      <c r="H2014" s="998">
        <v>33</v>
      </c>
      <c r="I2014" s="999">
        <v>0</v>
      </c>
      <c r="J2014" s="998">
        <v>31</v>
      </c>
      <c r="K2014" s="995">
        <v>0</v>
      </c>
      <c r="L2014" s="999">
        <v>2</v>
      </c>
      <c r="M2014" s="998">
        <v>0</v>
      </c>
      <c r="N2014" s="999">
        <v>5</v>
      </c>
      <c r="O2014" s="997">
        <v>30</v>
      </c>
      <c r="P2014" s="998">
        <v>30</v>
      </c>
      <c r="Q2014" s="995">
        <v>0</v>
      </c>
      <c r="R2014" s="999">
        <v>14</v>
      </c>
      <c r="S2014" s="998">
        <v>35</v>
      </c>
      <c r="T2014" s="995">
        <v>0</v>
      </c>
      <c r="U2014" s="995">
        <v>9</v>
      </c>
      <c r="V2014" s="999">
        <v>5</v>
      </c>
      <c r="W2014" s="998">
        <v>30</v>
      </c>
      <c r="X2014" s="995">
        <v>0</v>
      </c>
      <c r="Y2014" s="995">
        <v>9</v>
      </c>
      <c r="Z2014" s="999">
        <v>5</v>
      </c>
      <c r="AA2014" s="848">
        <f>SUM(D2014:Z2014)</f>
        <v>294</v>
      </c>
      <c r="AB2014" s="540"/>
      <c r="AC2014" s="1056">
        <f t="shared" ref="AC2014:AC2022" si="1213">D2014-D1984</f>
        <v>0</v>
      </c>
      <c r="AD2014" s="1056">
        <f t="shared" ref="AD2014:AY2014" si="1214">E2014-E1984</f>
        <v>0</v>
      </c>
      <c r="AE2014" s="1056">
        <f t="shared" si="1214"/>
        <v>0</v>
      </c>
      <c r="AF2014" s="1056">
        <f t="shared" si="1214"/>
        <v>0</v>
      </c>
      <c r="AG2014" s="1056">
        <f t="shared" si="1214"/>
        <v>0</v>
      </c>
      <c r="AH2014" s="1056">
        <f t="shared" si="1214"/>
        <v>0</v>
      </c>
      <c r="AI2014" s="1056">
        <f t="shared" si="1214"/>
        <v>0</v>
      </c>
      <c r="AJ2014" s="1056">
        <f t="shared" si="1214"/>
        <v>0</v>
      </c>
      <c r="AK2014" s="1056">
        <f t="shared" si="1214"/>
        <v>0</v>
      </c>
      <c r="AL2014" s="1056">
        <f t="shared" si="1214"/>
        <v>0</v>
      </c>
      <c r="AM2014" s="1056">
        <f t="shared" si="1214"/>
        <v>0</v>
      </c>
      <c r="AN2014" s="1056">
        <f t="shared" si="1214"/>
        <v>0</v>
      </c>
      <c r="AO2014" s="1056">
        <f t="shared" si="1214"/>
        <v>0</v>
      </c>
      <c r="AP2014" s="1056">
        <f t="shared" si="1214"/>
        <v>0</v>
      </c>
      <c r="AQ2014" s="1056">
        <f t="shared" si="1214"/>
        <v>0</v>
      </c>
      <c r="AR2014" s="1056">
        <f t="shared" si="1214"/>
        <v>0</v>
      </c>
      <c r="AS2014" s="1056">
        <f t="shared" si="1214"/>
        <v>0</v>
      </c>
      <c r="AT2014" s="1056">
        <f t="shared" si="1214"/>
        <v>0</v>
      </c>
      <c r="AU2014" s="1056">
        <f t="shared" si="1214"/>
        <v>0</v>
      </c>
      <c r="AV2014" s="1056">
        <f t="shared" si="1214"/>
        <v>0</v>
      </c>
      <c r="AW2014" s="1056">
        <f t="shared" si="1214"/>
        <v>0</v>
      </c>
      <c r="AX2014" s="1056">
        <f t="shared" si="1214"/>
        <v>0</v>
      </c>
      <c r="AY2014" s="1056">
        <f t="shared" si="1214"/>
        <v>0</v>
      </c>
    </row>
    <row r="2015" spans="2:51" ht="33.75" hidden="1" customHeight="1" x14ac:dyDescent="0.2">
      <c r="B2015" s="787"/>
      <c r="C2015" s="788">
        <v>45343</v>
      </c>
      <c r="D2015" s="997">
        <v>49</v>
      </c>
      <c r="E2015" s="998">
        <v>29</v>
      </c>
      <c r="F2015" s="995">
        <v>0</v>
      </c>
      <c r="G2015" s="999">
        <v>0</v>
      </c>
      <c r="H2015" s="998">
        <v>29</v>
      </c>
      <c r="I2015" s="999">
        <v>0</v>
      </c>
      <c r="J2015" s="998">
        <v>29</v>
      </c>
      <c r="K2015" s="995">
        <v>0</v>
      </c>
      <c r="L2015" s="999">
        <v>0</v>
      </c>
      <c r="M2015" s="998">
        <v>0</v>
      </c>
      <c r="N2015" s="999">
        <v>2</v>
      </c>
      <c r="O2015" s="997">
        <v>24</v>
      </c>
      <c r="P2015" s="998">
        <v>30</v>
      </c>
      <c r="Q2015" s="995">
        <v>0</v>
      </c>
      <c r="R2015" s="999">
        <v>0</v>
      </c>
      <c r="S2015" s="998">
        <v>30</v>
      </c>
      <c r="T2015" s="995">
        <v>0</v>
      </c>
      <c r="U2015" s="995">
        <v>0</v>
      </c>
      <c r="V2015" s="999">
        <v>0</v>
      </c>
      <c r="W2015" s="998">
        <v>30</v>
      </c>
      <c r="X2015" s="995">
        <v>0</v>
      </c>
      <c r="Y2015" s="995">
        <v>0</v>
      </c>
      <c r="Z2015" s="999">
        <v>0</v>
      </c>
      <c r="AA2015" s="848">
        <f t="shared" ref="AA2015:AA2022" si="1215">SUM(D2015:Z2015)</f>
        <v>252</v>
      </c>
      <c r="AB2015" s="540"/>
      <c r="AC2015" s="1056">
        <f t="shared" si="1213"/>
        <v>0</v>
      </c>
      <c r="AD2015" s="1056">
        <f t="shared" ref="AD2015:AY2015" si="1216">E2015-E1985</f>
        <v>0</v>
      </c>
      <c r="AE2015" s="1056">
        <f t="shared" si="1216"/>
        <v>0</v>
      </c>
      <c r="AF2015" s="1056">
        <f t="shared" si="1216"/>
        <v>0</v>
      </c>
      <c r="AG2015" s="1056">
        <f t="shared" si="1216"/>
        <v>0</v>
      </c>
      <c r="AH2015" s="1056">
        <f t="shared" si="1216"/>
        <v>0</v>
      </c>
      <c r="AI2015" s="1056">
        <f t="shared" si="1216"/>
        <v>0</v>
      </c>
      <c r="AJ2015" s="1056">
        <f t="shared" si="1216"/>
        <v>0</v>
      </c>
      <c r="AK2015" s="1056">
        <f t="shared" si="1216"/>
        <v>0</v>
      </c>
      <c r="AL2015" s="1056">
        <f t="shared" si="1216"/>
        <v>0</v>
      </c>
      <c r="AM2015" s="1056">
        <f t="shared" si="1216"/>
        <v>0</v>
      </c>
      <c r="AN2015" s="1056">
        <f t="shared" si="1216"/>
        <v>0</v>
      </c>
      <c r="AO2015" s="1056">
        <f t="shared" si="1216"/>
        <v>0</v>
      </c>
      <c r="AP2015" s="1056">
        <f t="shared" si="1216"/>
        <v>0</v>
      </c>
      <c r="AQ2015" s="1056">
        <f t="shared" si="1216"/>
        <v>0</v>
      </c>
      <c r="AR2015" s="1056">
        <f t="shared" si="1216"/>
        <v>0</v>
      </c>
      <c r="AS2015" s="1056">
        <f t="shared" si="1216"/>
        <v>0</v>
      </c>
      <c r="AT2015" s="1056">
        <f t="shared" si="1216"/>
        <v>0</v>
      </c>
      <c r="AU2015" s="1056">
        <f t="shared" si="1216"/>
        <v>0</v>
      </c>
      <c r="AV2015" s="1056">
        <f t="shared" si="1216"/>
        <v>0</v>
      </c>
      <c r="AW2015" s="1056">
        <f t="shared" si="1216"/>
        <v>0</v>
      </c>
      <c r="AX2015" s="1056">
        <f t="shared" si="1216"/>
        <v>0</v>
      </c>
      <c r="AY2015" s="1056">
        <f t="shared" si="1216"/>
        <v>0</v>
      </c>
    </row>
    <row r="2016" spans="2:51" ht="33.75" hidden="1" customHeight="1" x14ac:dyDescent="0.2">
      <c r="B2016" s="787"/>
      <c r="C2016" s="788">
        <v>45352</v>
      </c>
      <c r="D2016" s="997">
        <v>27</v>
      </c>
      <c r="E2016" s="998">
        <v>27</v>
      </c>
      <c r="F2016" s="995">
        <v>0</v>
      </c>
      <c r="G2016" s="999">
        <v>0</v>
      </c>
      <c r="H2016" s="998">
        <v>27</v>
      </c>
      <c r="I2016" s="999">
        <v>0</v>
      </c>
      <c r="J2016" s="998">
        <v>26</v>
      </c>
      <c r="K2016" s="995">
        <v>0</v>
      </c>
      <c r="L2016" s="999">
        <v>0</v>
      </c>
      <c r="M2016" s="998">
        <v>0</v>
      </c>
      <c r="N2016" s="999">
        <v>6</v>
      </c>
      <c r="O2016" s="997">
        <v>15</v>
      </c>
      <c r="P2016" s="998">
        <v>13</v>
      </c>
      <c r="Q2016" s="995">
        <v>0</v>
      </c>
      <c r="R2016" s="999">
        <v>0</v>
      </c>
      <c r="S2016" s="998">
        <v>13</v>
      </c>
      <c r="T2016" s="995">
        <v>0</v>
      </c>
      <c r="U2016" s="995">
        <v>0</v>
      </c>
      <c r="V2016" s="999">
        <v>0</v>
      </c>
      <c r="W2016" s="998">
        <v>13</v>
      </c>
      <c r="X2016" s="995">
        <v>0</v>
      </c>
      <c r="Y2016" s="995">
        <v>0</v>
      </c>
      <c r="Z2016" s="999">
        <v>0</v>
      </c>
      <c r="AA2016" s="848">
        <f t="shared" si="1215"/>
        <v>167</v>
      </c>
      <c r="AB2016" s="540"/>
      <c r="AC2016" s="1056">
        <f t="shared" si="1213"/>
        <v>0</v>
      </c>
      <c r="AD2016" s="1056">
        <f t="shared" ref="AD2016:AY2016" si="1217">E2016-E1986</f>
        <v>0</v>
      </c>
      <c r="AE2016" s="1056">
        <f t="shared" si="1217"/>
        <v>0</v>
      </c>
      <c r="AF2016" s="1056">
        <f t="shared" si="1217"/>
        <v>0</v>
      </c>
      <c r="AG2016" s="1056">
        <f t="shared" si="1217"/>
        <v>0</v>
      </c>
      <c r="AH2016" s="1056">
        <f t="shared" si="1217"/>
        <v>0</v>
      </c>
      <c r="AI2016" s="1056">
        <f t="shared" si="1217"/>
        <v>0</v>
      </c>
      <c r="AJ2016" s="1056">
        <f t="shared" si="1217"/>
        <v>0</v>
      </c>
      <c r="AK2016" s="1056">
        <f t="shared" si="1217"/>
        <v>0</v>
      </c>
      <c r="AL2016" s="1056">
        <f t="shared" si="1217"/>
        <v>0</v>
      </c>
      <c r="AM2016" s="1056">
        <f t="shared" si="1217"/>
        <v>0</v>
      </c>
      <c r="AN2016" s="1056">
        <f t="shared" si="1217"/>
        <v>0</v>
      </c>
      <c r="AO2016" s="1056">
        <f t="shared" si="1217"/>
        <v>0</v>
      </c>
      <c r="AP2016" s="1056">
        <f t="shared" si="1217"/>
        <v>0</v>
      </c>
      <c r="AQ2016" s="1056">
        <f t="shared" si="1217"/>
        <v>0</v>
      </c>
      <c r="AR2016" s="1056">
        <f t="shared" si="1217"/>
        <v>0</v>
      </c>
      <c r="AS2016" s="1056">
        <f t="shared" si="1217"/>
        <v>0</v>
      </c>
      <c r="AT2016" s="1056">
        <f t="shared" si="1217"/>
        <v>0</v>
      </c>
      <c r="AU2016" s="1056">
        <f t="shared" si="1217"/>
        <v>0</v>
      </c>
      <c r="AV2016" s="1056">
        <f t="shared" si="1217"/>
        <v>0</v>
      </c>
      <c r="AW2016" s="1056">
        <f t="shared" si="1217"/>
        <v>0</v>
      </c>
      <c r="AX2016" s="1056">
        <f t="shared" si="1217"/>
        <v>0</v>
      </c>
      <c r="AY2016" s="1056">
        <f t="shared" si="1217"/>
        <v>0</v>
      </c>
    </row>
    <row r="2017" spans="2:52" ht="33.75" hidden="1" customHeight="1" x14ac:dyDescent="0.2">
      <c r="B2017" s="787"/>
      <c r="C2017" s="788">
        <v>45362</v>
      </c>
      <c r="D2017" s="997">
        <v>49</v>
      </c>
      <c r="E2017" s="998">
        <v>44</v>
      </c>
      <c r="F2017" s="995">
        <v>0</v>
      </c>
      <c r="G2017" s="999">
        <v>0</v>
      </c>
      <c r="H2017" s="998">
        <v>44</v>
      </c>
      <c r="I2017" s="999">
        <v>0</v>
      </c>
      <c r="J2017" s="998">
        <v>46</v>
      </c>
      <c r="K2017" s="995">
        <v>0</v>
      </c>
      <c r="L2017" s="999">
        <v>0</v>
      </c>
      <c r="M2017" s="998">
        <v>0</v>
      </c>
      <c r="N2017" s="999">
        <v>14</v>
      </c>
      <c r="O2017" s="997">
        <v>23</v>
      </c>
      <c r="P2017" s="998">
        <v>39</v>
      </c>
      <c r="Q2017" s="995">
        <v>0</v>
      </c>
      <c r="R2017" s="999">
        <v>0</v>
      </c>
      <c r="S2017" s="998">
        <v>39</v>
      </c>
      <c r="T2017" s="995">
        <v>0</v>
      </c>
      <c r="U2017" s="995">
        <v>0</v>
      </c>
      <c r="V2017" s="999">
        <v>0</v>
      </c>
      <c r="W2017" s="998">
        <v>39</v>
      </c>
      <c r="X2017" s="995">
        <v>0</v>
      </c>
      <c r="Y2017" s="995">
        <v>0</v>
      </c>
      <c r="Z2017" s="999">
        <v>0</v>
      </c>
      <c r="AA2017" s="848">
        <f t="shared" si="1215"/>
        <v>337</v>
      </c>
      <c r="AB2017" s="540"/>
      <c r="AC2017" s="1056">
        <f t="shared" si="1213"/>
        <v>0</v>
      </c>
      <c r="AD2017" s="1056">
        <f t="shared" ref="AD2017:AY2017" si="1218">E2017-E1987</f>
        <v>0</v>
      </c>
      <c r="AE2017" s="1056">
        <f t="shared" si="1218"/>
        <v>0</v>
      </c>
      <c r="AF2017" s="1056">
        <f t="shared" si="1218"/>
        <v>0</v>
      </c>
      <c r="AG2017" s="1056">
        <f t="shared" si="1218"/>
        <v>0</v>
      </c>
      <c r="AH2017" s="1056">
        <f t="shared" si="1218"/>
        <v>0</v>
      </c>
      <c r="AI2017" s="1056">
        <f t="shared" si="1218"/>
        <v>0</v>
      </c>
      <c r="AJ2017" s="1056">
        <f t="shared" si="1218"/>
        <v>0</v>
      </c>
      <c r="AK2017" s="1056">
        <f t="shared" si="1218"/>
        <v>0</v>
      </c>
      <c r="AL2017" s="1056">
        <f t="shared" si="1218"/>
        <v>0</v>
      </c>
      <c r="AM2017" s="1056">
        <f t="shared" si="1218"/>
        <v>0</v>
      </c>
      <c r="AN2017" s="1056">
        <f t="shared" si="1218"/>
        <v>0</v>
      </c>
      <c r="AO2017" s="1056">
        <f t="shared" si="1218"/>
        <v>0</v>
      </c>
      <c r="AP2017" s="1056">
        <f t="shared" si="1218"/>
        <v>0</v>
      </c>
      <c r="AQ2017" s="1056">
        <f t="shared" si="1218"/>
        <v>0</v>
      </c>
      <c r="AR2017" s="1056">
        <f t="shared" si="1218"/>
        <v>0</v>
      </c>
      <c r="AS2017" s="1056">
        <f t="shared" si="1218"/>
        <v>0</v>
      </c>
      <c r="AT2017" s="1056">
        <f t="shared" si="1218"/>
        <v>0</v>
      </c>
      <c r="AU2017" s="1056">
        <f t="shared" si="1218"/>
        <v>0</v>
      </c>
      <c r="AV2017" s="1056">
        <f t="shared" si="1218"/>
        <v>0</v>
      </c>
      <c r="AW2017" s="1056">
        <f t="shared" si="1218"/>
        <v>0</v>
      </c>
      <c r="AX2017" s="1056">
        <f t="shared" si="1218"/>
        <v>0</v>
      </c>
      <c r="AY2017" s="1056">
        <f t="shared" si="1218"/>
        <v>0</v>
      </c>
    </row>
    <row r="2018" spans="2:52" ht="33.75" hidden="1" customHeight="1" x14ac:dyDescent="0.2">
      <c r="B2018" s="787"/>
      <c r="C2018" s="788">
        <v>45377</v>
      </c>
      <c r="D2018" s="997">
        <v>42</v>
      </c>
      <c r="E2018" s="998">
        <v>42</v>
      </c>
      <c r="F2018" s="995">
        <v>0</v>
      </c>
      <c r="G2018" s="999">
        <v>0</v>
      </c>
      <c r="H2018" s="998">
        <v>42</v>
      </c>
      <c r="I2018" s="999">
        <v>0</v>
      </c>
      <c r="J2018" s="998">
        <v>42</v>
      </c>
      <c r="K2018" s="995">
        <v>0</v>
      </c>
      <c r="L2018" s="999">
        <v>0</v>
      </c>
      <c r="M2018" s="998">
        <v>0</v>
      </c>
      <c r="N2018" s="999">
        <v>0</v>
      </c>
      <c r="O2018" s="997">
        <v>48</v>
      </c>
      <c r="P2018" s="998">
        <v>48</v>
      </c>
      <c r="Q2018" s="995">
        <v>0</v>
      </c>
      <c r="R2018" s="999">
        <v>0</v>
      </c>
      <c r="S2018" s="998">
        <v>48</v>
      </c>
      <c r="T2018" s="995">
        <v>0</v>
      </c>
      <c r="U2018" s="995">
        <v>0</v>
      </c>
      <c r="V2018" s="999">
        <v>0</v>
      </c>
      <c r="W2018" s="998">
        <v>48</v>
      </c>
      <c r="X2018" s="995">
        <v>0</v>
      </c>
      <c r="Y2018" s="995">
        <v>0</v>
      </c>
      <c r="Z2018" s="999">
        <v>0</v>
      </c>
      <c r="AA2018" s="848">
        <f t="shared" si="1215"/>
        <v>360</v>
      </c>
      <c r="AB2018" s="540"/>
      <c r="AC2018" s="1056">
        <f t="shared" si="1213"/>
        <v>0</v>
      </c>
      <c r="AD2018" s="1056">
        <f t="shared" ref="AD2018:AY2018" si="1219">E2018-E1988</f>
        <v>0</v>
      </c>
      <c r="AE2018" s="1056">
        <f t="shared" si="1219"/>
        <v>0</v>
      </c>
      <c r="AF2018" s="1056">
        <f t="shared" si="1219"/>
        <v>0</v>
      </c>
      <c r="AG2018" s="1056">
        <f t="shared" si="1219"/>
        <v>0</v>
      </c>
      <c r="AH2018" s="1056">
        <f t="shared" si="1219"/>
        <v>0</v>
      </c>
      <c r="AI2018" s="1056">
        <f t="shared" si="1219"/>
        <v>0</v>
      </c>
      <c r="AJ2018" s="1056">
        <f t="shared" si="1219"/>
        <v>0</v>
      </c>
      <c r="AK2018" s="1056">
        <f t="shared" si="1219"/>
        <v>0</v>
      </c>
      <c r="AL2018" s="1056">
        <f t="shared" si="1219"/>
        <v>0</v>
      </c>
      <c r="AM2018" s="1056">
        <f t="shared" si="1219"/>
        <v>0</v>
      </c>
      <c r="AN2018" s="1056">
        <f t="shared" si="1219"/>
        <v>0</v>
      </c>
      <c r="AO2018" s="1056">
        <f t="shared" si="1219"/>
        <v>0</v>
      </c>
      <c r="AP2018" s="1056">
        <f t="shared" si="1219"/>
        <v>0</v>
      </c>
      <c r="AQ2018" s="1056">
        <f t="shared" si="1219"/>
        <v>0</v>
      </c>
      <c r="AR2018" s="1056">
        <f t="shared" si="1219"/>
        <v>0</v>
      </c>
      <c r="AS2018" s="1056">
        <f t="shared" si="1219"/>
        <v>0</v>
      </c>
      <c r="AT2018" s="1056">
        <f t="shared" si="1219"/>
        <v>0</v>
      </c>
      <c r="AU2018" s="1056">
        <f t="shared" si="1219"/>
        <v>0</v>
      </c>
      <c r="AV2018" s="1056">
        <f t="shared" si="1219"/>
        <v>0</v>
      </c>
      <c r="AW2018" s="1056">
        <f t="shared" si="1219"/>
        <v>0</v>
      </c>
      <c r="AX2018" s="1056">
        <f t="shared" si="1219"/>
        <v>0</v>
      </c>
      <c r="AY2018" s="1056">
        <f t="shared" si="1219"/>
        <v>0</v>
      </c>
    </row>
    <row r="2019" spans="2:52" ht="33.75" hidden="1" customHeight="1" x14ac:dyDescent="0.2">
      <c r="B2019" s="787"/>
      <c r="C2019" s="788">
        <v>45388</v>
      </c>
      <c r="D2019" s="997">
        <v>36</v>
      </c>
      <c r="E2019" s="998">
        <v>36</v>
      </c>
      <c r="F2019" s="995">
        <v>0</v>
      </c>
      <c r="G2019" s="999">
        <v>0</v>
      </c>
      <c r="H2019" s="998">
        <v>36</v>
      </c>
      <c r="I2019" s="999">
        <v>0</v>
      </c>
      <c r="J2019" s="998">
        <v>36</v>
      </c>
      <c r="K2019" s="995">
        <v>0</v>
      </c>
      <c r="L2019" s="999">
        <v>0</v>
      </c>
      <c r="M2019" s="998">
        <v>15</v>
      </c>
      <c r="N2019" s="999">
        <v>0</v>
      </c>
      <c r="O2019" s="997">
        <v>32</v>
      </c>
      <c r="P2019" s="998">
        <v>47</v>
      </c>
      <c r="Q2019" s="995">
        <v>0</v>
      </c>
      <c r="R2019" s="999">
        <v>0</v>
      </c>
      <c r="S2019" s="998">
        <v>47</v>
      </c>
      <c r="T2019" s="995">
        <v>0</v>
      </c>
      <c r="U2019" s="995">
        <v>0</v>
      </c>
      <c r="V2019" s="999">
        <v>0</v>
      </c>
      <c r="W2019" s="998">
        <v>47</v>
      </c>
      <c r="X2019" s="995">
        <v>0</v>
      </c>
      <c r="Y2019" s="995">
        <v>0</v>
      </c>
      <c r="Z2019" s="999">
        <v>0</v>
      </c>
      <c r="AA2019" s="848">
        <f t="shared" si="1215"/>
        <v>332</v>
      </c>
      <c r="AB2019" s="540"/>
      <c r="AC2019" s="1056">
        <f t="shared" si="1213"/>
        <v>0</v>
      </c>
      <c r="AD2019" s="1056">
        <f t="shared" ref="AD2019:AY2019" si="1220">E2019-E1989</f>
        <v>0</v>
      </c>
      <c r="AE2019" s="1056">
        <f t="shared" si="1220"/>
        <v>0</v>
      </c>
      <c r="AF2019" s="1056">
        <f t="shared" si="1220"/>
        <v>0</v>
      </c>
      <c r="AG2019" s="1056">
        <f t="shared" si="1220"/>
        <v>0</v>
      </c>
      <c r="AH2019" s="1056">
        <f t="shared" si="1220"/>
        <v>0</v>
      </c>
      <c r="AI2019" s="1056">
        <f t="shared" si="1220"/>
        <v>0</v>
      </c>
      <c r="AJ2019" s="1056">
        <f t="shared" si="1220"/>
        <v>0</v>
      </c>
      <c r="AK2019" s="1056">
        <f t="shared" si="1220"/>
        <v>0</v>
      </c>
      <c r="AL2019" s="1056">
        <f t="shared" si="1220"/>
        <v>0</v>
      </c>
      <c r="AM2019" s="1056">
        <f t="shared" si="1220"/>
        <v>0</v>
      </c>
      <c r="AN2019" s="1056">
        <f t="shared" si="1220"/>
        <v>0</v>
      </c>
      <c r="AO2019" s="1056">
        <f t="shared" si="1220"/>
        <v>0</v>
      </c>
      <c r="AP2019" s="1056">
        <f t="shared" si="1220"/>
        <v>0</v>
      </c>
      <c r="AQ2019" s="1056">
        <f t="shared" si="1220"/>
        <v>0</v>
      </c>
      <c r="AR2019" s="1056">
        <f t="shared" si="1220"/>
        <v>0</v>
      </c>
      <c r="AS2019" s="1056">
        <f t="shared" si="1220"/>
        <v>0</v>
      </c>
      <c r="AT2019" s="1056">
        <f t="shared" si="1220"/>
        <v>0</v>
      </c>
      <c r="AU2019" s="1056">
        <f t="shared" si="1220"/>
        <v>0</v>
      </c>
      <c r="AV2019" s="1056">
        <f t="shared" si="1220"/>
        <v>0</v>
      </c>
      <c r="AW2019" s="1056">
        <f t="shared" si="1220"/>
        <v>0</v>
      </c>
      <c r="AX2019" s="1056">
        <f t="shared" si="1220"/>
        <v>0</v>
      </c>
      <c r="AY2019" s="1056">
        <f t="shared" si="1220"/>
        <v>0</v>
      </c>
    </row>
    <row r="2020" spans="2:52" ht="33.75" hidden="1" customHeight="1" x14ac:dyDescent="0.2">
      <c r="B2020" s="787"/>
      <c r="C2020" s="788">
        <v>45397</v>
      </c>
      <c r="D2020" s="997">
        <v>40</v>
      </c>
      <c r="E2020" s="998">
        <v>40</v>
      </c>
      <c r="F2020" s="995">
        <v>0</v>
      </c>
      <c r="G2020" s="999">
        <v>0</v>
      </c>
      <c r="H2020" s="998">
        <v>40</v>
      </c>
      <c r="I2020" s="999">
        <v>0</v>
      </c>
      <c r="J2020" s="998">
        <v>40</v>
      </c>
      <c r="K2020" s="995">
        <v>0</v>
      </c>
      <c r="L2020" s="999">
        <v>0</v>
      </c>
      <c r="M2020" s="998">
        <v>0</v>
      </c>
      <c r="N2020" s="999">
        <v>0</v>
      </c>
      <c r="O2020" s="997">
        <v>40</v>
      </c>
      <c r="P2020" s="998">
        <v>40</v>
      </c>
      <c r="Q2020" s="995">
        <v>0</v>
      </c>
      <c r="R2020" s="999">
        <v>0</v>
      </c>
      <c r="S2020" s="998">
        <v>40</v>
      </c>
      <c r="T2020" s="995">
        <v>0</v>
      </c>
      <c r="U2020" s="995">
        <v>0</v>
      </c>
      <c r="V2020" s="999">
        <v>0</v>
      </c>
      <c r="W2020" s="998">
        <v>41</v>
      </c>
      <c r="X2020" s="995">
        <v>0</v>
      </c>
      <c r="Y2020" s="995">
        <v>0</v>
      </c>
      <c r="Z2020" s="999">
        <v>0</v>
      </c>
      <c r="AA2020" s="848">
        <f t="shared" si="1215"/>
        <v>321</v>
      </c>
      <c r="AB2020" s="540"/>
      <c r="AC2020" s="1056">
        <f t="shared" si="1213"/>
        <v>0</v>
      </c>
      <c r="AD2020" s="1056">
        <f t="shared" ref="AD2020:AY2020" si="1221">E2020-E1990</f>
        <v>0</v>
      </c>
      <c r="AE2020" s="1056">
        <f t="shared" si="1221"/>
        <v>0</v>
      </c>
      <c r="AF2020" s="1056">
        <f t="shared" si="1221"/>
        <v>0</v>
      </c>
      <c r="AG2020" s="1056">
        <f t="shared" si="1221"/>
        <v>0</v>
      </c>
      <c r="AH2020" s="1056">
        <f t="shared" si="1221"/>
        <v>0</v>
      </c>
      <c r="AI2020" s="1056">
        <f t="shared" si="1221"/>
        <v>0</v>
      </c>
      <c r="AJ2020" s="1056">
        <f t="shared" si="1221"/>
        <v>0</v>
      </c>
      <c r="AK2020" s="1056">
        <f t="shared" si="1221"/>
        <v>0</v>
      </c>
      <c r="AL2020" s="1056">
        <f t="shared" si="1221"/>
        <v>0</v>
      </c>
      <c r="AM2020" s="1056">
        <f t="shared" si="1221"/>
        <v>0</v>
      </c>
      <c r="AN2020" s="1056">
        <f t="shared" si="1221"/>
        <v>0</v>
      </c>
      <c r="AO2020" s="1056">
        <f t="shared" si="1221"/>
        <v>0</v>
      </c>
      <c r="AP2020" s="1056">
        <f t="shared" si="1221"/>
        <v>0</v>
      </c>
      <c r="AQ2020" s="1056">
        <f t="shared" si="1221"/>
        <v>0</v>
      </c>
      <c r="AR2020" s="1056">
        <f t="shared" si="1221"/>
        <v>0</v>
      </c>
      <c r="AS2020" s="1056">
        <f t="shared" si="1221"/>
        <v>0</v>
      </c>
      <c r="AT2020" s="1056">
        <f t="shared" si="1221"/>
        <v>0</v>
      </c>
      <c r="AU2020" s="1056">
        <f t="shared" si="1221"/>
        <v>0</v>
      </c>
      <c r="AV2020" s="1056">
        <f t="shared" si="1221"/>
        <v>0</v>
      </c>
      <c r="AW2020" s="1056">
        <f t="shared" si="1221"/>
        <v>0</v>
      </c>
      <c r="AX2020" s="1056">
        <f t="shared" si="1221"/>
        <v>0</v>
      </c>
      <c r="AY2020" s="1056">
        <f t="shared" si="1221"/>
        <v>0</v>
      </c>
    </row>
    <row r="2021" spans="2:52" ht="33.75" hidden="1" customHeight="1" x14ac:dyDescent="0.2">
      <c r="B2021" s="787"/>
      <c r="C2021" s="788">
        <v>45414</v>
      </c>
      <c r="D2021" s="997">
        <v>38</v>
      </c>
      <c r="E2021" s="998">
        <v>38</v>
      </c>
      <c r="F2021" s="995">
        <v>0</v>
      </c>
      <c r="G2021" s="999">
        <v>0</v>
      </c>
      <c r="H2021" s="998">
        <v>38</v>
      </c>
      <c r="I2021" s="999">
        <v>0</v>
      </c>
      <c r="J2021" s="998">
        <v>38</v>
      </c>
      <c r="K2021" s="995">
        <v>0</v>
      </c>
      <c r="L2021" s="999">
        <v>0</v>
      </c>
      <c r="M2021" s="998">
        <v>8</v>
      </c>
      <c r="N2021" s="999">
        <v>0</v>
      </c>
      <c r="O2021" s="997">
        <v>29</v>
      </c>
      <c r="P2021" s="998">
        <v>37</v>
      </c>
      <c r="Q2021" s="995">
        <v>0</v>
      </c>
      <c r="R2021" s="999">
        <v>0</v>
      </c>
      <c r="S2021" s="998">
        <v>37</v>
      </c>
      <c r="T2021" s="995">
        <v>0</v>
      </c>
      <c r="U2021" s="995">
        <v>0</v>
      </c>
      <c r="V2021" s="999">
        <v>0</v>
      </c>
      <c r="W2021" s="998">
        <v>37</v>
      </c>
      <c r="X2021" s="995">
        <v>0</v>
      </c>
      <c r="Y2021" s="995">
        <v>0</v>
      </c>
      <c r="Z2021" s="999">
        <v>0</v>
      </c>
      <c r="AA2021" s="848">
        <f t="shared" si="1215"/>
        <v>300</v>
      </c>
      <c r="AB2021" s="540"/>
      <c r="AC2021" s="1056">
        <f t="shared" si="1213"/>
        <v>0</v>
      </c>
      <c r="AD2021" s="1056">
        <f t="shared" ref="AD2021:AY2021" si="1222">E2021-E1991</f>
        <v>0</v>
      </c>
      <c r="AE2021" s="1056">
        <f t="shared" si="1222"/>
        <v>0</v>
      </c>
      <c r="AF2021" s="1056">
        <f t="shared" si="1222"/>
        <v>0</v>
      </c>
      <c r="AG2021" s="1056">
        <f t="shared" si="1222"/>
        <v>0</v>
      </c>
      <c r="AH2021" s="1056">
        <f t="shared" si="1222"/>
        <v>0</v>
      </c>
      <c r="AI2021" s="1056">
        <f t="shared" si="1222"/>
        <v>0</v>
      </c>
      <c r="AJ2021" s="1056">
        <f t="shared" si="1222"/>
        <v>0</v>
      </c>
      <c r="AK2021" s="1056">
        <f t="shared" si="1222"/>
        <v>0</v>
      </c>
      <c r="AL2021" s="1056">
        <f t="shared" si="1222"/>
        <v>0</v>
      </c>
      <c r="AM2021" s="1056">
        <f t="shared" si="1222"/>
        <v>0</v>
      </c>
      <c r="AN2021" s="1056">
        <f t="shared" si="1222"/>
        <v>0</v>
      </c>
      <c r="AO2021" s="1056">
        <f t="shared" si="1222"/>
        <v>0</v>
      </c>
      <c r="AP2021" s="1056">
        <f t="shared" si="1222"/>
        <v>0</v>
      </c>
      <c r="AQ2021" s="1056">
        <f t="shared" si="1222"/>
        <v>0</v>
      </c>
      <c r="AR2021" s="1056">
        <f t="shared" si="1222"/>
        <v>0</v>
      </c>
      <c r="AS2021" s="1056">
        <f t="shared" si="1222"/>
        <v>0</v>
      </c>
      <c r="AT2021" s="1056">
        <f t="shared" si="1222"/>
        <v>0</v>
      </c>
      <c r="AU2021" s="1056">
        <f t="shared" si="1222"/>
        <v>0</v>
      </c>
      <c r="AV2021" s="1056">
        <f t="shared" si="1222"/>
        <v>0</v>
      </c>
      <c r="AW2021" s="1056">
        <f t="shared" si="1222"/>
        <v>0</v>
      </c>
      <c r="AX2021" s="1056">
        <f t="shared" si="1222"/>
        <v>0</v>
      </c>
      <c r="AY2021" s="1056">
        <f t="shared" si="1222"/>
        <v>0</v>
      </c>
    </row>
    <row r="2022" spans="2:52" ht="33.75" hidden="1" customHeight="1" x14ac:dyDescent="0.2">
      <c r="B2022" s="787"/>
      <c r="C2022" s="788">
        <v>45422</v>
      </c>
      <c r="D2022" s="997">
        <v>42</v>
      </c>
      <c r="E2022" s="1636">
        <v>42</v>
      </c>
      <c r="F2022" s="1635">
        <v>0</v>
      </c>
      <c r="G2022" s="999">
        <v>0</v>
      </c>
      <c r="H2022" s="1636">
        <v>46</v>
      </c>
      <c r="I2022" s="1633">
        <v>0</v>
      </c>
      <c r="J2022" s="1636">
        <v>41</v>
      </c>
      <c r="K2022" s="1635">
        <v>0</v>
      </c>
      <c r="L2022" s="999">
        <v>1</v>
      </c>
      <c r="M2022" s="998">
        <v>6</v>
      </c>
      <c r="N2022" s="999">
        <v>3</v>
      </c>
      <c r="O2022" s="997">
        <v>36</v>
      </c>
      <c r="P2022" s="1636">
        <v>29</v>
      </c>
      <c r="Q2022" s="1635">
        <v>0</v>
      </c>
      <c r="R2022" s="999">
        <v>16</v>
      </c>
      <c r="S2022" s="1636">
        <v>29</v>
      </c>
      <c r="T2022" s="1635">
        <v>0</v>
      </c>
      <c r="U2022" s="995">
        <v>0</v>
      </c>
      <c r="V2022" s="999">
        <v>16</v>
      </c>
      <c r="W2022" s="1636">
        <v>29</v>
      </c>
      <c r="X2022" s="1635">
        <v>0</v>
      </c>
      <c r="Y2022" s="995">
        <v>0</v>
      </c>
      <c r="Z2022" s="999">
        <v>16</v>
      </c>
      <c r="AA2022" s="848">
        <f t="shared" si="1215"/>
        <v>352</v>
      </c>
      <c r="AB2022" s="540"/>
      <c r="AC2022" s="1056">
        <f t="shared" si="1213"/>
        <v>0</v>
      </c>
      <c r="AD2022" s="1056">
        <f t="shared" ref="AD2022:AY2022" si="1223">E2022-E1992</f>
        <v>0</v>
      </c>
      <c r="AE2022" s="1056">
        <f t="shared" si="1223"/>
        <v>0</v>
      </c>
      <c r="AF2022" s="1056">
        <f t="shared" si="1223"/>
        <v>0</v>
      </c>
      <c r="AG2022" s="1056">
        <f t="shared" si="1223"/>
        <v>0</v>
      </c>
      <c r="AH2022" s="1056">
        <f t="shared" si="1223"/>
        <v>0</v>
      </c>
      <c r="AI2022" s="1056">
        <f t="shared" si="1223"/>
        <v>0</v>
      </c>
      <c r="AJ2022" s="1056">
        <f t="shared" si="1223"/>
        <v>0</v>
      </c>
      <c r="AK2022" s="1056">
        <f t="shared" si="1223"/>
        <v>0</v>
      </c>
      <c r="AL2022" s="1056">
        <f t="shared" si="1223"/>
        <v>0</v>
      </c>
      <c r="AM2022" s="1056">
        <f t="shared" si="1223"/>
        <v>0</v>
      </c>
      <c r="AN2022" s="1056">
        <f t="shared" si="1223"/>
        <v>0</v>
      </c>
      <c r="AO2022" s="1056">
        <f t="shared" si="1223"/>
        <v>0</v>
      </c>
      <c r="AP2022" s="1056">
        <f t="shared" si="1223"/>
        <v>0</v>
      </c>
      <c r="AQ2022" s="1056">
        <f t="shared" si="1223"/>
        <v>0</v>
      </c>
      <c r="AR2022" s="1056">
        <f t="shared" si="1223"/>
        <v>0</v>
      </c>
      <c r="AS2022" s="1056">
        <f t="shared" si="1223"/>
        <v>0</v>
      </c>
      <c r="AT2022" s="1056">
        <f t="shared" si="1223"/>
        <v>0</v>
      </c>
      <c r="AU2022" s="1056">
        <f t="shared" si="1223"/>
        <v>0</v>
      </c>
      <c r="AV2022" s="1056">
        <f t="shared" si="1223"/>
        <v>0</v>
      </c>
      <c r="AW2022" s="1056">
        <f t="shared" si="1223"/>
        <v>0</v>
      </c>
      <c r="AX2022" s="1056">
        <f t="shared" si="1223"/>
        <v>0</v>
      </c>
      <c r="AY2022" s="1056">
        <f t="shared" si="1223"/>
        <v>0</v>
      </c>
    </row>
    <row r="2023" spans="2:52" ht="33.75" hidden="1" customHeight="1" x14ac:dyDescent="0.2">
      <c r="B2023" s="1896" t="s">
        <v>412</v>
      </c>
      <c r="C2023" s="1897"/>
      <c r="D2023" s="424">
        <f>SUM(D2014:D2022)</f>
        <v>351</v>
      </c>
      <c r="E2023" s="424">
        <f t="shared" ref="E2023:AA2023" si="1224">SUM(E2014:E2022)</f>
        <v>326</v>
      </c>
      <c r="F2023" s="424">
        <f t="shared" si="1224"/>
        <v>0</v>
      </c>
      <c r="G2023" s="424">
        <f t="shared" si="1224"/>
        <v>0</v>
      </c>
      <c r="H2023" s="424">
        <f t="shared" si="1224"/>
        <v>335</v>
      </c>
      <c r="I2023" s="424">
        <f t="shared" si="1224"/>
        <v>0</v>
      </c>
      <c r="J2023" s="424">
        <f t="shared" si="1224"/>
        <v>329</v>
      </c>
      <c r="K2023" s="424">
        <f t="shared" si="1224"/>
        <v>0</v>
      </c>
      <c r="L2023" s="424">
        <f t="shared" si="1224"/>
        <v>3</v>
      </c>
      <c r="M2023" s="424">
        <f t="shared" si="1224"/>
        <v>29</v>
      </c>
      <c r="N2023" s="424">
        <f t="shared" si="1224"/>
        <v>30</v>
      </c>
      <c r="O2023" s="424">
        <f t="shared" si="1224"/>
        <v>277</v>
      </c>
      <c r="P2023" s="424">
        <f t="shared" si="1224"/>
        <v>313</v>
      </c>
      <c r="Q2023" s="424">
        <f t="shared" si="1224"/>
        <v>0</v>
      </c>
      <c r="R2023" s="424">
        <f t="shared" si="1224"/>
        <v>30</v>
      </c>
      <c r="S2023" s="424">
        <f t="shared" si="1224"/>
        <v>318</v>
      </c>
      <c r="T2023" s="424">
        <f t="shared" si="1224"/>
        <v>0</v>
      </c>
      <c r="U2023" s="424">
        <f t="shared" si="1224"/>
        <v>9</v>
      </c>
      <c r="V2023" s="424">
        <f t="shared" si="1224"/>
        <v>21</v>
      </c>
      <c r="W2023" s="424">
        <f t="shared" si="1224"/>
        <v>314</v>
      </c>
      <c r="X2023" s="424">
        <f t="shared" si="1224"/>
        <v>0</v>
      </c>
      <c r="Y2023" s="424">
        <f t="shared" si="1224"/>
        <v>9</v>
      </c>
      <c r="Z2023" s="424">
        <f t="shared" si="1224"/>
        <v>21</v>
      </c>
      <c r="AA2023" s="424">
        <f t="shared" si="1224"/>
        <v>2715</v>
      </c>
      <c r="AB2023" s="573"/>
      <c r="AC2023" s="1057">
        <f>SUM(AC2014:AC2022)</f>
        <v>0</v>
      </c>
      <c r="AD2023" s="1057">
        <f t="shared" ref="AD2023:AY2023" si="1225">SUM(AD2014:AD2022)</f>
        <v>0</v>
      </c>
      <c r="AE2023" s="1057">
        <f t="shared" si="1225"/>
        <v>0</v>
      </c>
      <c r="AF2023" s="1057">
        <f t="shared" si="1225"/>
        <v>0</v>
      </c>
      <c r="AG2023" s="1057">
        <f t="shared" si="1225"/>
        <v>0</v>
      </c>
      <c r="AH2023" s="1057">
        <f t="shared" si="1225"/>
        <v>0</v>
      </c>
      <c r="AI2023" s="1057">
        <f t="shared" si="1225"/>
        <v>0</v>
      </c>
      <c r="AJ2023" s="1057">
        <f t="shared" si="1225"/>
        <v>0</v>
      </c>
      <c r="AK2023" s="1057">
        <f t="shared" si="1225"/>
        <v>0</v>
      </c>
      <c r="AL2023" s="1057">
        <f t="shared" si="1225"/>
        <v>0</v>
      </c>
      <c r="AM2023" s="1057">
        <f t="shared" si="1225"/>
        <v>0</v>
      </c>
      <c r="AN2023" s="1057">
        <f t="shared" si="1225"/>
        <v>0</v>
      </c>
      <c r="AO2023" s="1057">
        <f t="shared" si="1225"/>
        <v>0</v>
      </c>
      <c r="AP2023" s="1057">
        <f t="shared" si="1225"/>
        <v>0</v>
      </c>
      <c r="AQ2023" s="1057">
        <f t="shared" si="1225"/>
        <v>0</v>
      </c>
      <c r="AR2023" s="1057">
        <f t="shared" si="1225"/>
        <v>0</v>
      </c>
      <c r="AS2023" s="1057">
        <f t="shared" si="1225"/>
        <v>0</v>
      </c>
      <c r="AT2023" s="1057">
        <f t="shared" si="1225"/>
        <v>0</v>
      </c>
      <c r="AU2023" s="1057">
        <f t="shared" si="1225"/>
        <v>0</v>
      </c>
      <c r="AV2023" s="1057">
        <f t="shared" si="1225"/>
        <v>0</v>
      </c>
      <c r="AW2023" s="1057">
        <f t="shared" si="1225"/>
        <v>0</v>
      </c>
      <c r="AX2023" s="1057">
        <f t="shared" si="1225"/>
        <v>0</v>
      </c>
      <c r="AY2023" s="1057">
        <f t="shared" si="1225"/>
        <v>0</v>
      </c>
      <c r="AZ2023" s="881"/>
    </row>
    <row r="2024" spans="2:52" ht="12" hidden="1" customHeight="1" x14ac:dyDescent="0.2"/>
    <row r="2025" spans="2:52" ht="12" hidden="1" customHeight="1" x14ac:dyDescent="0.2"/>
    <row r="2026" spans="2:52" ht="25.5" hidden="1" customHeight="1" x14ac:dyDescent="0.2">
      <c r="B2026" s="791" t="s">
        <v>1173</v>
      </c>
      <c r="C2026" s="89"/>
      <c r="D2026" s="99" t="s">
        <v>1164</v>
      </c>
      <c r="E2026" s="99" t="s">
        <v>1165</v>
      </c>
      <c r="F2026" s="99"/>
      <c r="G2026" s="99"/>
      <c r="H2026" s="99" t="s">
        <v>1166</v>
      </c>
      <c r="I2026" s="99"/>
      <c r="J2026" s="99" t="s">
        <v>1167</v>
      </c>
      <c r="K2026" s="99"/>
      <c r="L2026" s="99"/>
      <c r="M2026" s="99"/>
      <c r="N2026" s="99"/>
      <c r="O2026" s="99" t="s">
        <v>1168</v>
      </c>
      <c r="P2026" s="99" t="s">
        <v>1169</v>
      </c>
      <c r="Q2026" s="99"/>
      <c r="R2026" s="99"/>
      <c r="S2026" s="99" t="s">
        <v>1170</v>
      </c>
      <c r="T2026" s="99"/>
      <c r="U2026" s="99"/>
      <c r="V2026" s="99"/>
      <c r="W2026" s="99" t="s">
        <v>1171</v>
      </c>
      <c r="X2026" s="99"/>
      <c r="Y2026" s="99"/>
      <c r="Z2026" s="99"/>
    </row>
    <row r="2027" spans="2:52" ht="45.75" hidden="1" customHeight="1" x14ac:dyDescent="0.2">
      <c r="B2027" s="83" t="s">
        <v>410</v>
      </c>
      <c r="C2027" s="782" t="s">
        <v>1175</v>
      </c>
      <c r="D2027" s="1044" t="s">
        <v>55</v>
      </c>
      <c r="E2027" s="1044" t="s">
        <v>57</v>
      </c>
      <c r="F2027" s="1044"/>
      <c r="G2027" s="1044"/>
      <c r="H2027" s="1044" t="s">
        <v>58</v>
      </c>
      <c r="I2027" s="1044"/>
      <c r="J2027" s="1044" t="s">
        <v>1172</v>
      </c>
      <c r="K2027" s="1044"/>
      <c r="L2027" s="1044"/>
      <c r="M2027" s="1044"/>
      <c r="N2027" s="1044"/>
      <c r="O2027" s="1044" t="s">
        <v>77</v>
      </c>
      <c r="P2027" s="1044" t="s">
        <v>62</v>
      </c>
      <c r="Q2027" s="1044"/>
      <c r="R2027" s="1044"/>
      <c r="S2027" s="1044" t="s">
        <v>63</v>
      </c>
      <c r="T2027" s="1044"/>
      <c r="U2027" s="1044"/>
      <c r="V2027" s="1044"/>
      <c r="W2027" s="1044" t="s">
        <v>64</v>
      </c>
      <c r="X2027" s="1622"/>
      <c r="Y2027" s="1622"/>
      <c r="Z2027" s="1622"/>
      <c r="AA2027" s="783" t="s">
        <v>412</v>
      </c>
      <c r="AC2027" s="1044" t="s">
        <v>55</v>
      </c>
      <c r="AD2027" s="1044" t="s">
        <v>57</v>
      </c>
      <c r="AE2027" s="1044"/>
      <c r="AF2027" s="1044"/>
      <c r="AG2027" s="1044" t="s">
        <v>58</v>
      </c>
      <c r="AH2027" s="1044"/>
      <c r="AI2027" s="1044" t="s">
        <v>1172</v>
      </c>
      <c r="AJ2027" s="1044"/>
      <c r="AK2027" s="1044"/>
      <c r="AL2027" s="1044"/>
      <c r="AM2027" s="1044"/>
      <c r="AN2027" s="1044" t="s">
        <v>77</v>
      </c>
      <c r="AO2027" s="1044" t="s">
        <v>62</v>
      </c>
      <c r="AP2027" s="1044"/>
      <c r="AQ2027" s="1044"/>
      <c r="AR2027" s="1044" t="s">
        <v>63</v>
      </c>
      <c r="AS2027" s="1044"/>
      <c r="AT2027" s="1044"/>
      <c r="AU2027" s="1044"/>
      <c r="AV2027" s="1044" t="s">
        <v>64</v>
      </c>
      <c r="AW2027" s="1044"/>
      <c r="AX2027" s="1044"/>
      <c r="AY2027" s="1044"/>
    </row>
    <row r="2028" spans="2:52" ht="33.75" hidden="1" customHeight="1" x14ac:dyDescent="0.2">
      <c r="B2028" s="785"/>
      <c r="C2028" s="1078">
        <v>45335</v>
      </c>
      <c r="D2028" s="1630">
        <v>17</v>
      </c>
      <c r="E2028" s="1630">
        <v>17</v>
      </c>
      <c r="F2028" s="1630"/>
      <c r="G2028" s="1630"/>
      <c r="H2028" s="1630">
        <v>17</v>
      </c>
      <c r="I2028" s="1630"/>
      <c r="J2028" s="1630">
        <v>17</v>
      </c>
      <c r="K2028" s="1630"/>
      <c r="L2028" s="1630"/>
      <c r="M2028" s="1630"/>
      <c r="N2028" s="1630"/>
      <c r="O2028" s="1630">
        <v>20</v>
      </c>
      <c r="P2028" s="1630">
        <v>20</v>
      </c>
      <c r="Q2028" s="1630"/>
      <c r="R2028" s="1630"/>
      <c r="S2028" s="1630">
        <v>17</v>
      </c>
      <c r="T2028" s="1630"/>
      <c r="U2028" s="1630"/>
      <c r="V2028" s="1630"/>
      <c r="W2028" s="1630">
        <v>21</v>
      </c>
      <c r="X2028" s="1631"/>
      <c r="Y2028" s="1631"/>
      <c r="Z2028" s="1631"/>
      <c r="AA2028" s="1632">
        <f>SUM(D2028:Z2028)</f>
        <v>146</v>
      </c>
      <c r="AC2028" s="793">
        <f t="shared" ref="AC2028:AC2036" si="1226">D2028-D1998</f>
        <v>0</v>
      </c>
      <c r="AD2028" s="793">
        <f t="shared" ref="AD2028:AY2028" si="1227">E2028-E1998</f>
        <v>0</v>
      </c>
      <c r="AE2028" s="793">
        <f t="shared" si="1227"/>
        <v>0</v>
      </c>
      <c r="AF2028" s="793">
        <f t="shared" si="1227"/>
        <v>0</v>
      </c>
      <c r="AG2028" s="793">
        <f t="shared" si="1227"/>
        <v>0</v>
      </c>
      <c r="AH2028" s="793">
        <f t="shared" si="1227"/>
        <v>0</v>
      </c>
      <c r="AI2028" s="793">
        <f t="shared" si="1227"/>
        <v>0</v>
      </c>
      <c r="AJ2028" s="793">
        <f t="shared" si="1227"/>
        <v>0</v>
      </c>
      <c r="AK2028" s="793">
        <f t="shared" si="1227"/>
        <v>0</v>
      </c>
      <c r="AL2028" s="793">
        <f t="shared" si="1227"/>
        <v>0</v>
      </c>
      <c r="AM2028" s="793">
        <f t="shared" si="1227"/>
        <v>0</v>
      </c>
      <c r="AN2028" s="793">
        <f t="shared" si="1227"/>
        <v>0</v>
      </c>
      <c r="AO2028" s="793">
        <f t="shared" si="1227"/>
        <v>0</v>
      </c>
      <c r="AP2028" s="793">
        <f t="shared" si="1227"/>
        <v>0</v>
      </c>
      <c r="AQ2028" s="793">
        <f t="shared" si="1227"/>
        <v>0</v>
      </c>
      <c r="AR2028" s="793">
        <f t="shared" si="1227"/>
        <v>0</v>
      </c>
      <c r="AS2028" s="793">
        <f t="shared" si="1227"/>
        <v>0</v>
      </c>
      <c r="AT2028" s="793">
        <f t="shared" si="1227"/>
        <v>0</v>
      </c>
      <c r="AU2028" s="793">
        <f t="shared" si="1227"/>
        <v>0</v>
      </c>
      <c r="AV2028" s="793">
        <f t="shared" si="1227"/>
        <v>0</v>
      </c>
      <c r="AW2028" s="793">
        <f t="shared" si="1227"/>
        <v>0</v>
      </c>
      <c r="AX2028" s="793">
        <f t="shared" si="1227"/>
        <v>0</v>
      </c>
      <c r="AY2028" s="793">
        <f t="shared" si="1227"/>
        <v>0</v>
      </c>
    </row>
    <row r="2029" spans="2:52" ht="33.75" hidden="1" customHeight="1" x14ac:dyDescent="0.2">
      <c r="B2029" s="787"/>
      <c r="C2029" s="888">
        <v>45343</v>
      </c>
      <c r="D2029" s="997">
        <v>24</v>
      </c>
      <c r="E2029" s="997">
        <v>24</v>
      </c>
      <c r="F2029" s="997"/>
      <c r="G2029" s="997"/>
      <c r="H2029" s="997">
        <v>24</v>
      </c>
      <c r="I2029" s="997"/>
      <c r="J2029" s="997">
        <v>24</v>
      </c>
      <c r="K2029" s="997"/>
      <c r="L2029" s="997"/>
      <c r="M2029" s="997"/>
      <c r="N2029" s="997"/>
      <c r="O2029" s="997">
        <v>24</v>
      </c>
      <c r="P2029" s="997">
        <v>24</v>
      </c>
      <c r="Q2029" s="997"/>
      <c r="R2029" s="997"/>
      <c r="S2029" s="997">
        <v>24</v>
      </c>
      <c r="T2029" s="997"/>
      <c r="U2029" s="997"/>
      <c r="V2029" s="997"/>
      <c r="W2029" s="997">
        <v>24</v>
      </c>
      <c r="X2029" s="1633"/>
      <c r="Y2029" s="1633"/>
      <c r="Z2029" s="1633"/>
      <c r="AA2029" s="1634">
        <f t="shared" ref="AA2029:AA2036" si="1228">SUM(D2029:Z2029)</f>
        <v>192</v>
      </c>
      <c r="AB2029" s="540"/>
      <c r="AC2029" s="793">
        <f t="shared" si="1226"/>
        <v>0</v>
      </c>
      <c r="AD2029" s="793">
        <f t="shared" ref="AD2029:AY2029" si="1229">E2029-E1999</f>
        <v>0</v>
      </c>
      <c r="AE2029" s="793">
        <f t="shared" si="1229"/>
        <v>0</v>
      </c>
      <c r="AF2029" s="793">
        <f t="shared" si="1229"/>
        <v>0</v>
      </c>
      <c r="AG2029" s="793">
        <f t="shared" si="1229"/>
        <v>0</v>
      </c>
      <c r="AH2029" s="793">
        <f t="shared" si="1229"/>
        <v>0</v>
      </c>
      <c r="AI2029" s="793">
        <f t="shared" si="1229"/>
        <v>0</v>
      </c>
      <c r="AJ2029" s="793">
        <f t="shared" si="1229"/>
        <v>0</v>
      </c>
      <c r="AK2029" s="793">
        <f t="shared" si="1229"/>
        <v>0</v>
      </c>
      <c r="AL2029" s="793">
        <f t="shared" si="1229"/>
        <v>0</v>
      </c>
      <c r="AM2029" s="793">
        <f t="shared" si="1229"/>
        <v>0</v>
      </c>
      <c r="AN2029" s="793">
        <f t="shared" si="1229"/>
        <v>0</v>
      </c>
      <c r="AO2029" s="793">
        <f t="shared" si="1229"/>
        <v>0</v>
      </c>
      <c r="AP2029" s="793">
        <f t="shared" si="1229"/>
        <v>0</v>
      </c>
      <c r="AQ2029" s="793">
        <f t="shared" si="1229"/>
        <v>0</v>
      </c>
      <c r="AR2029" s="793">
        <f t="shared" si="1229"/>
        <v>0</v>
      </c>
      <c r="AS2029" s="793">
        <f t="shared" si="1229"/>
        <v>0</v>
      </c>
      <c r="AT2029" s="793">
        <f t="shared" si="1229"/>
        <v>0</v>
      </c>
      <c r="AU2029" s="793">
        <f t="shared" si="1229"/>
        <v>0</v>
      </c>
      <c r="AV2029" s="793">
        <f t="shared" si="1229"/>
        <v>0</v>
      </c>
      <c r="AW2029" s="793">
        <f t="shared" si="1229"/>
        <v>0</v>
      </c>
      <c r="AX2029" s="793">
        <f t="shared" si="1229"/>
        <v>0</v>
      </c>
      <c r="AY2029" s="793">
        <f t="shared" si="1229"/>
        <v>0</v>
      </c>
    </row>
    <row r="2030" spans="2:52" ht="33.75" hidden="1" customHeight="1" x14ac:dyDescent="0.2">
      <c r="B2030" s="787"/>
      <c r="C2030" s="888">
        <v>45352</v>
      </c>
      <c r="D2030" s="997">
        <v>23</v>
      </c>
      <c r="E2030" s="997">
        <v>23</v>
      </c>
      <c r="F2030" s="997"/>
      <c r="G2030" s="997"/>
      <c r="H2030" s="997">
        <v>23</v>
      </c>
      <c r="I2030" s="997"/>
      <c r="J2030" s="997">
        <v>23</v>
      </c>
      <c r="K2030" s="997"/>
      <c r="L2030" s="997"/>
      <c r="M2030" s="997"/>
      <c r="N2030" s="997"/>
      <c r="O2030" s="997">
        <v>23</v>
      </c>
      <c r="P2030" s="997">
        <v>23</v>
      </c>
      <c r="Q2030" s="997"/>
      <c r="R2030" s="997"/>
      <c r="S2030" s="997">
        <v>23</v>
      </c>
      <c r="T2030" s="997"/>
      <c r="U2030" s="997"/>
      <c r="V2030" s="997"/>
      <c r="W2030" s="997">
        <v>23</v>
      </c>
      <c r="X2030" s="1633"/>
      <c r="Y2030" s="1633"/>
      <c r="Z2030" s="1633"/>
      <c r="AA2030" s="1634">
        <f t="shared" si="1228"/>
        <v>184</v>
      </c>
      <c r="AC2030" s="793">
        <f t="shared" si="1226"/>
        <v>0</v>
      </c>
      <c r="AD2030" s="793">
        <f t="shared" ref="AD2030:AY2030" si="1230">E2030-E2000</f>
        <v>0</v>
      </c>
      <c r="AE2030" s="793">
        <f t="shared" si="1230"/>
        <v>0</v>
      </c>
      <c r="AF2030" s="793">
        <f t="shared" si="1230"/>
        <v>0</v>
      </c>
      <c r="AG2030" s="793">
        <f t="shared" si="1230"/>
        <v>0</v>
      </c>
      <c r="AH2030" s="793">
        <f t="shared" si="1230"/>
        <v>0</v>
      </c>
      <c r="AI2030" s="793">
        <f t="shared" si="1230"/>
        <v>0</v>
      </c>
      <c r="AJ2030" s="793">
        <f t="shared" si="1230"/>
        <v>0</v>
      </c>
      <c r="AK2030" s="793">
        <f t="shared" si="1230"/>
        <v>0</v>
      </c>
      <c r="AL2030" s="793">
        <f t="shared" si="1230"/>
        <v>0</v>
      </c>
      <c r="AM2030" s="793">
        <f t="shared" si="1230"/>
        <v>0</v>
      </c>
      <c r="AN2030" s="793">
        <f t="shared" si="1230"/>
        <v>0</v>
      </c>
      <c r="AO2030" s="793">
        <f t="shared" si="1230"/>
        <v>0</v>
      </c>
      <c r="AP2030" s="793">
        <f t="shared" si="1230"/>
        <v>0</v>
      </c>
      <c r="AQ2030" s="793">
        <f t="shared" si="1230"/>
        <v>0</v>
      </c>
      <c r="AR2030" s="793">
        <f t="shared" si="1230"/>
        <v>0</v>
      </c>
      <c r="AS2030" s="793">
        <f t="shared" si="1230"/>
        <v>0</v>
      </c>
      <c r="AT2030" s="793">
        <f t="shared" si="1230"/>
        <v>0</v>
      </c>
      <c r="AU2030" s="793">
        <f t="shared" si="1230"/>
        <v>0</v>
      </c>
      <c r="AV2030" s="793">
        <f t="shared" si="1230"/>
        <v>0</v>
      </c>
      <c r="AW2030" s="793">
        <f t="shared" si="1230"/>
        <v>0</v>
      </c>
      <c r="AX2030" s="793">
        <f t="shared" si="1230"/>
        <v>0</v>
      </c>
      <c r="AY2030" s="793">
        <f t="shared" si="1230"/>
        <v>0</v>
      </c>
    </row>
    <row r="2031" spans="2:52" ht="33.75" hidden="1" customHeight="1" x14ac:dyDescent="0.2">
      <c r="B2031" s="787"/>
      <c r="C2031" s="888">
        <v>45362</v>
      </c>
      <c r="D2031" s="997">
        <v>25</v>
      </c>
      <c r="E2031" s="997">
        <v>25</v>
      </c>
      <c r="F2031" s="997"/>
      <c r="G2031" s="997"/>
      <c r="H2031" s="997">
        <v>25</v>
      </c>
      <c r="I2031" s="997"/>
      <c r="J2031" s="997">
        <v>26</v>
      </c>
      <c r="K2031" s="997"/>
      <c r="L2031" s="997"/>
      <c r="M2031" s="997"/>
      <c r="N2031" s="997"/>
      <c r="O2031" s="997">
        <v>25</v>
      </c>
      <c r="P2031" s="997">
        <v>25</v>
      </c>
      <c r="Q2031" s="997"/>
      <c r="R2031" s="997"/>
      <c r="S2031" s="997">
        <v>36</v>
      </c>
      <c r="T2031" s="997"/>
      <c r="U2031" s="997"/>
      <c r="V2031" s="997"/>
      <c r="W2031" s="997">
        <v>36</v>
      </c>
      <c r="X2031" s="1633"/>
      <c r="Y2031" s="1633"/>
      <c r="Z2031" s="1633"/>
      <c r="AA2031" s="1634">
        <f t="shared" si="1228"/>
        <v>223</v>
      </c>
      <c r="AB2031" s="540" t="s">
        <v>634</v>
      </c>
      <c r="AC2031" s="793">
        <f t="shared" si="1226"/>
        <v>0</v>
      </c>
      <c r="AD2031" s="793">
        <f t="shared" ref="AD2031:AY2031" si="1231">E2031-E2001</f>
        <v>0</v>
      </c>
      <c r="AE2031" s="793">
        <f t="shared" si="1231"/>
        <v>0</v>
      </c>
      <c r="AF2031" s="793">
        <f t="shared" si="1231"/>
        <v>0</v>
      </c>
      <c r="AG2031" s="793">
        <f t="shared" si="1231"/>
        <v>0</v>
      </c>
      <c r="AH2031" s="793">
        <f t="shared" si="1231"/>
        <v>0</v>
      </c>
      <c r="AI2031" s="793">
        <f t="shared" si="1231"/>
        <v>0</v>
      </c>
      <c r="AJ2031" s="793">
        <f t="shared" si="1231"/>
        <v>0</v>
      </c>
      <c r="AK2031" s="793">
        <f t="shared" si="1231"/>
        <v>0</v>
      </c>
      <c r="AL2031" s="793">
        <f t="shared" si="1231"/>
        <v>0</v>
      </c>
      <c r="AM2031" s="793">
        <f t="shared" si="1231"/>
        <v>0</v>
      </c>
      <c r="AN2031" s="793">
        <f t="shared" si="1231"/>
        <v>0</v>
      </c>
      <c r="AO2031" s="793">
        <f t="shared" si="1231"/>
        <v>0</v>
      </c>
      <c r="AP2031" s="793">
        <f t="shared" si="1231"/>
        <v>0</v>
      </c>
      <c r="AQ2031" s="793">
        <f t="shared" si="1231"/>
        <v>0</v>
      </c>
      <c r="AR2031" s="793">
        <f t="shared" si="1231"/>
        <v>11</v>
      </c>
      <c r="AS2031" s="793">
        <f t="shared" si="1231"/>
        <v>0</v>
      </c>
      <c r="AT2031" s="793">
        <f t="shared" si="1231"/>
        <v>0</v>
      </c>
      <c r="AU2031" s="793">
        <f t="shared" si="1231"/>
        <v>0</v>
      </c>
      <c r="AV2031" s="793">
        <f t="shared" si="1231"/>
        <v>11</v>
      </c>
      <c r="AW2031" s="793">
        <f t="shared" si="1231"/>
        <v>0</v>
      </c>
      <c r="AX2031" s="793">
        <f t="shared" si="1231"/>
        <v>0</v>
      </c>
      <c r="AY2031" s="793">
        <f t="shared" si="1231"/>
        <v>0</v>
      </c>
    </row>
    <row r="2032" spans="2:52" ht="33.75" hidden="1" customHeight="1" x14ac:dyDescent="0.2">
      <c r="B2032" s="787"/>
      <c r="C2032" s="888">
        <v>45377</v>
      </c>
      <c r="D2032" s="997">
        <v>21</v>
      </c>
      <c r="E2032" s="997">
        <v>21</v>
      </c>
      <c r="F2032" s="997"/>
      <c r="G2032" s="997"/>
      <c r="H2032" s="997">
        <v>21</v>
      </c>
      <c r="I2032" s="997"/>
      <c r="J2032" s="997">
        <v>21</v>
      </c>
      <c r="K2032" s="997"/>
      <c r="L2032" s="997"/>
      <c r="M2032" s="997"/>
      <c r="N2032" s="997"/>
      <c r="O2032" s="997">
        <v>21</v>
      </c>
      <c r="P2032" s="997">
        <v>21</v>
      </c>
      <c r="Q2032" s="997"/>
      <c r="R2032" s="997"/>
      <c r="S2032" s="997">
        <v>35</v>
      </c>
      <c r="T2032" s="997"/>
      <c r="U2032" s="997"/>
      <c r="V2032" s="997"/>
      <c r="W2032" s="997">
        <v>35</v>
      </c>
      <c r="X2032" s="1633"/>
      <c r="Y2032" s="1633"/>
      <c r="Z2032" s="1633"/>
      <c r="AA2032" s="1634">
        <f t="shared" si="1228"/>
        <v>196</v>
      </c>
      <c r="AB2032" s="540" t="s">
        <v>634</v>
      </c>
      <c r="AC2032" s="793">
        <f t="shared" si="1226"/>
        <v>0</v>
      </c>
      <c r="AD2032" s="793">
        <f t="shared" ref="AD2032:AY2032" si="1232">E2032-E2002</f>
        <v>0</v>
      </c>
      <c r="AE2032" s="793">
        <f t="shared" si="1232"/>
        <v>0</v>
      </c>
      <c r="AF2032" s="793">
        <f t="shared" si="1232"/>
        <v>0</v>
      </c>
      <c r="AG2032" s="793">
        <f t="shared" si="1232"/>
        <v>0</v>
      </c>
      <c r="AH2032" s="793">
        <f t="shared" si="1232"/>
        <v>0</v>
      </c>
      <c r="AI2032" s="793">
        <f t="shared" si="1232"/>
        <v>0</v>
      </c>
      <c r="AJ2032" s="793">
        <f t="shared" si="1232"/>
        <v>0</v>
      </c>
      <c r="AK2032" s="793">
        <f t="shared" si="1232"/>
        <v>0</v>
      </c>
      <c r="AL2032" s="793">
        <f t="shared" si="1232"/>
        <v>0</v>
      </c>
      <c r="AM2032" s="793">
        <f t="shared" si="1232"/>
        <v>0</v>
      </c>
      <c r="AN2032" s="793">
        <f t="shared" si="1232"/>
        <v>0</v>
      </c>
      <c r="AO2032" s="793">
        <f t="shared" si="1232"/>
        <v>0</v>
      </c>
      <c r="AP2032" s="793">
        <f t="shared" si="1232"/>
        <v>0</v>
      </c>
      <c r="AQ2032" s="793">
        <f t="shared" si="1232"/>
        <v>0</v>
      </c>
      <c r="AR2032" s="793">
        <f t="shared" si="1232"/>
        <v>14</v>
      </c>
      <c r="AS2032" s="793">
        <f t="shared" si="1232"/>
        <v>0</v>
      </c>
      <c r="AT2032" s="793">
        <f t="shared" si="1232"/>
        <v>0</v>
      </c>
      <c r="AU2032" s="793">
        <f t="shared" si="1232"/>
        <v>0</v>
      </c>
      <c r="AV2032" s="793">
        <f t="shared" si="1232"/>
        <v>14</v>
      </c>
      <c r="AW2032" s="793">
        <f t="shared" si="1232"/>
        <v>0</v>
      </c>
      <c r="AX2032" s="793">
        <f t="shared" si="1232"/>
        <v>0</v>
      </c>
      <c r="AY2032" s="793">
        <f t="shared" si="1232"/>
        <v>0</v>
      </c>
    </row>
    <row r="2033" spans="2:51" ht="33.75" hidden="1" customHeight="1" x14ac:dyDescent="0.2">
      <c r="B2033" s="787"/>
      <c r="C2033" s="888">
        <v>45388</v>
      </c>
      <c r="D2033" s="997">
        <v>18</v>
      </c>
      <c r="E2033" s="997">
        <v>18</v>
      </c>
      <c r="F2033" s="997"/>
      <c r="G2033" s="997"/>
      <c r="H2033" s="997">
        <v>18</v>
      </c>
      <c r="I2033" s="997"/>
      <c r="J2033" s="997">
        <v>18</v>
      </c>
      <c r="K2033" s="997"/>
      <c r="L2033" s="997"/>
      <c r="M2033" s="997"/>
      <c r="N2033" s="997"/>
      <c r="O2033" s="997">
        <v>18</v>
      </c>
      <c r="P2033" s="997">
        <v>18</v>
      </c>
      <c r="Q2033" s="997"/>
      <c r="R2033" s="997"/>
      <c r="S2033" s="997">
        <v>18</v>
      </c>
      <c r="T2033" s="997"/>
      <c r="U2033" s="997"/>
      <c r="V2033" s="997"/>
      <c r="W2033" s="997">
        <v>18</v>
      </c>
      <c r="X2033" s="1633"/>
      <c r="Y2033" s="1633"/>
      <c r="Z2033" s="1633"/>
      <c r="AA2033" s="1634">
        <f t="shared" si="1228"/>
        <v>144</v>
      </c>
      <c r="AB2033" s="540"/>
      <c r="AC2033" s="793">
        <f t="shared" si="1226"/>
        <v>0</v>
      </c>
      <c r="AD2033" s="793">
        <f t="shared" ref="AD2033:AY2033" si="1233">E2033-E2003</f>
        <v>0</v>
      </c>
      <c r="AE2033" s="793">
        <f t="shared" si="1233"/>
        <v>0</v>
      </c>
      <c r="AF2033" s="793">
        <f t="shared" si="1233"/>
        <v>0</v>
      </c>
      <c r="AG2033" s="793">
        <f t="shared" si="1233"/>
        <v>0</v>
      </c>
      <c r="AH2033" s="793">
        <f t="shared" si="1233"/>
        <v>0</v>
      </c>
      <c r="AI2033" s="793">
        <f t="shared" si="1233"/>
        <v>0</v>
      </c>
      <c r="AJ2033" s="793">
        <f t="shared" si="1233"/>
        <v>0</v>
      </c>
      <c r="AK2033" s="793">
        <f t="shared" si="1233"/>
        <v>0</v>
      </c>
      <c r="AL2033" s="793">
        <f t="shared" si="1233"/>
        <v>0</v>
      </c>
      <c r="AM2033" s="793">
        <f t="shared" si="1233"/>
        <v>0</v>
      </c>
      <c r="AN2033" s="793">
        <f t="shared" si="1233"/>
        <v>0</v>
      </c>
      <c r="AO2033" s="793">
        <f t="shared" si="1233"/>
        <v>0</v>
      </c>
      <c r="AP2033" s="793">
        <f t="shared" si="1233"/>
        <v>0</v>
      </c>
      <c r="AQ2033" s="793">
        <f t="shared" si="1233"/>
        <v>0</v>
      </c>
      <c r="AR2033" s="793">
        <f t="shared" si="1233"/>
        <v>0</v>
      </c>
      <c r="AS2033" s="793">
        <f t="shared" si="1233"/>
        <v>0</v>
      </c>
      <c r="AT2033" s="793">
        <f t="shared" si="1233"/>
        <v>0</v>
      </c>
      <c r="AU2033" s="793">
        <f t="shared" si="1233"/>
        <v>0</v>
      </c>
      <c r="AV2033" s="793">
        <f t="shared" si="1233"/>
        <v>0</v>
      </c>
      <c r="AW2033" s="793">
        <f t="shared" si="1233"/>
        <v>0</v>
      </c>
      <c r="AX2033" s="793">
        <f t="shared" si="1233"/>
        <v>0</v>
      </c>
      <c r="AY2033" s="793">
        <f t="shared" si="1233"/>
        <v>0</v>
      </c>
    </row>
    <row r="2034" spans="2:51" ht="33.75" hidden="1" customHeight="1" x14ac:dyDescent="0.2">
      <c r="B2034" s="787"/>
      <c r="C2034" s="888">
        <v>45397</v>
      </c>
      <c r="D2034" s="997">
        <v>12</v>
      </c>
      <c r="E2034" s="997">
        <v>12</v>
      </c>
      <c r="F2034" s="997"/>
      <c r="G2034" s="997"/>
      <c r="H2034" s="997">
        <v>12</v>
      </c>
      <c r="I2034" s="997"/>
      <c r="J2034" s="997">
        <v>12</v>
      </c>
      <c r="K2034" s="997"/>
      <c r="L2034" s="997"/>
      <c r="M2034" s="997"/>
      <c r="N2034" s="997"/>
      <c r="O2034" s="997">
        <v>12</v>
      </c>
      <c r="P2034" s="997">
        <v>12</v>
      </c>
      <c r="Q2034" s="997"/>
      <c r="R2034" s="997"/>
      <c r="S2034" s="997">
        <v>35</v>
      </c>
      <c r="T2034" s="997"/>
      <c r="U2034" s="997"/>
      <c r="V2034" s="997"/>
      <c r="W2034" s="997">
        <v>35</v>
      </c>
      <c r="X2034" s="1633"/>
      <c r="Y2034" s="1633"/>
      <c r="Z2034" s="1633"/>
      <c r="AA2034" s="1634">
        <f t="shared" si="1228"/>
        <v>142</v>
      </c>
      <c r="AB2034" s="540" t="s">
        <v>634</v>
      </c>
      <c r="AC2034" s="793">
        <f t="shared" si="1226"/>
        <v>0</v>
      </c>
      <c r="AD2034" s="793">
        <f t="shared" ref="AD2034:AY2034" si="1234">E2034-E2004</f>
        <v>0</v>
      </c>
      <c r="AE2034" s="793">
        <f t="shared" si="1234"/>
        <v>0</v>
      </c>
      <c r="AF2034" s="793">
        <f t="shared" si="1234"/>
        <v>0</v>
      </c>
      <c r="AG2034" s="793">
        <f t="shared" si="1234"/>
        <v>0</v>
      </c>
      <c r="AH2034" s="793">
        <f t="shared" si="1234"/>
        <v>0</v>
      </c>
      <c r="AI2034" s="793">
        <f t="shared" si="1234"/>
        <v>0</v>
      </c>
      <c r="AJ2034" s="793">
        <f t="shared" si="1234"/>
        <v>0</v>
      </c>
      <c r="AK2034" s="793">
        <f t="shared" si="1234"/>
        <v>0</v>
      </c>
      <c r="AL2034" s="793">
        <f t="shared" si="1234"/>
        <v>0</v>
      </c>
      <c r="AM2034" s="793">
        <f t="shared" si="1234"/>
        <v>0</v>
      </c>
      <c r="AN2034" s="793">
        <f t="shared" si="1234"/>
        <v>0</v>
      </c>
      <c r="AO2034" s="793">
        <f t="shared" si="1234"/>
        <v>0</v>
      </c>
      <c r="AP2034" s="793">
        <f t="shared" si="1234"/>
        <v>0</v>
      </c>
      <c r="AQ2034" s="793">
        <f t="shared" si="1234"/>
        <v>0</v>
      </c>
      <c r="AR2034" s="793">
        <f t="shared" si="1234"/>
        <v>23</v>
      </c>
      <c r="AS2034" s="793">
        <f t="shared" si="1234"/>
        <v>0</v>
      </c>
      <c r="AT2034" s="793">
        <f t="shared" si="1234"/>
        <v>0</v>
      </c>
      <c r="AU2034" s="793">
        <f t="shared" si="1234"/>
        <v>0</v>
      </c>
      <c r="AV2034" s="793">
        <f t="shared" si="1234"/>
        <v>23</v>
      </c>
      <c r="AW2034" s="793">
        <f t="shared" si="1234"/>
        <v>0</v>
      </c>
      <c r="AX2034" s="793">
        <f t="shared" si="1234"/>
        <v>0</v>
      </c>
      <c r="AY2034" s="793">
        <f t="shared" si="1234"/>
        <v>0</v>
      </c>
    </row>
    <row r="2035" spans="2:51" ht="33.75" hidden="1" customHeight="1" x14ac:dyDescent="0.2">
      <c r="B2035" s="787"/>
      <c r="C2035" s="888">
        <v>45414</v>
      </c>
      <c r="D2035" s="997">
        <v>21</v>
      </c>
      <c r="E2035" s="997">
        <v>21</v>
      </c>
      <c r="F2035" s="997"/>
      <c r="G2035" s="997"/>
      <c r="H2035" s="997">
        <v>21</v>
      </c>
      <c r="I2035" s="997"/>
      <c r="J2035" s="997">
        <v>21</v>
      </c>
      <c r="K2035" s="997"/>
      <c r="L2035" s="997"/>
      <c r="M2035" s="997"/>
      <c r="N2035" s="997"/>
      <c r="O2035" s="997">
        <v>21</v>
      </c>
      <c r="P2035" s="997">
        <v>21</v>
      </c>
      <c r="Q2035" s="997"/>
      <c r="R2035" s="997"/>
      <c r="S2035" s="997">
        <v>21</v>
      </c>
      <c r="T2035" s="997"/>
      <c r="U2035" s="997"/>
      <c r="V2035" s="997"/>
      <c r="W2035" s="997">
        <v>21</v>
      </c>
      <c r="X2035" s="1633"/>
      <c r="Y2035" s="1633"/>
      <c r="Z2035" s="1633"/>
      <c r="AA2035" s="1634">
        <f t="shared" si="1228"/>
        <v>168</v>
      </c>
      <c r="AB2035" s="540"/>
      <c r="AC2035" s="793">
        <f t="shared" si="1226"/>
        <v>0</v>
      </c>
      <c r="AD2035" s="793">
        <f t="shared" ref="AD2035:AY2035" si="1235">E2035-E2005</f>
        <v>0</v>
      </c>
      <c r="AE2035" s="793">
        <f t="shared" si="1235"/>
        <v>0</v>
      </c>
      <c r="AF2035" s="793">
        <f t="shared" si="1235"/>
        <v>0</v>
      </c>
      <c r="AG2035" s="793">
        <f t="shared" si="1235"/>
        <v>0</v>
      </c>
      <c r="AH2035" s="793">
        <f t="shared" si="1235"/>
        <v>0</v>
      </c>
      <c r="AI2035" s="793">
        <f t="shared" si="1235"/>
        <v>0</v>
      </c>
      <c r="AJ2035" s="793">
        <f t="shared" si="1235"/>
        <v>0</v>
      </c>
      <c r="AK2035" s="793">
        <f t="shared" si="1235"/>
        <v>0</v>
      </c>
      <c r="AL2035" s="793">
        <f t="shared" si="1235"/>
        <v>0</v>
      </c>
      <c r="AM2035" s="793">
        <f t="shared" si="1235"/>
        <v>0</v>
      </c>
      <c r="AN2035" s="793">
        <f t="shared" si="1235"/>
        <v>0</v>
      </c>
      <c r="AO2035" s="793">
        <f t="shared" si="1235"/>
        <v>0</v>
      </c>
      <c r="AP2035" s="793">
        <f t="shared" si="1235"/>
        <v>0</v>
      </c>
      <c r="AQ2035" s="793">
        <f t="shared" si="1235"/>
        <v>0</v>
      </c>
      <c r="AR2035" s="793">
        <f t="shared" si="1235"/>
        <v>0</v>
      </c>
      <c r="AS2035" s="793">
        <f t="shared" si="1235"/>
        <v>0</v>
      </c>
      <c r="AT2035" s="793">
        <f t="shared" si="1235"/>
        <v>0</v>
      </c>
      <c r="AU2035" s="793">
        <f t="shared" si="1235"/>
        <v>0</v>
      </c>
      <c r="AV2035" s="793">
        <f t="shared" si="1235"/>
        <v>0</v>
      </c>
      <c r="AW2035" s="793">
        <f t="shared" si="1235"/>
        <v>0</v>
      </c>
      <c r="AX2035" s="793">
        <f t="shared" si="1235"/>
        <v>0</v>
      </c>
      <c r="AY2035" s="793">
        <f t="shared" si="1235"/>
        <v>0</v>
      </c>
    </row>
    <row r="2036" spans="2:51" ht="33.75" hidden="1" customHeight="1" x14ac:dyDescent="0.2">
      <c r="B2036" s="845"/>
      <c r="C2036" s="1055">
        <v>45422</v>
      </c>
      <c r="D2036" s="937">
        <v>22</v>
      </c>
      <c r="E2036" s="937">
        <v>22</v>
      </c>
      <c r="F2036" s="937"/>
      <c r="G2036" s="937"/>
      <c r="H2036" s="937">
        <v>22</v>
      </c>
      <c r="I2036" s="937"/>
      <c r="J2036" s="937">
        <v>22</v>
      </c>
      <c r="K2036" s="937"/>
      <c r="L2036" s="937"/>
      <c r="M2036" s="937"/>
      <c r="N2036" s="937"/>
      <c r="O2036" s="937">
        <v>22</v>
      </c>
      <c r="P2036" s="937">
        <v>22</v>
      </c>
      <c r="Q2036" s="937"/>
      <c r="R2036" s="937"/>
      <c r="S2036" s="937">
        <v>22</v>
      </c>
      <c r="T2036" s="937"/>
      <c r="U2036" s="937"/>
      <c r="V2036" s="937"/>
      <c r="W2036" s="937">
        <v>22</v>
      </c>
      <c r="X2036" s="1624"/>
      <c r="Y2036" s="1624"/>
      <c r="Z2036" s="1624"/>
      <c r="AA2036" s="1046">
        <f t="shared" si="1228"/>
        <v>176</v>
      </c>
      <c r="AB2036" s="540"/>
      <c r="AC2036" s="793">
        <f t="shared" si="1226"/>
        <v>0</v>
      </c>
      <c r="AD2036" s="793">
        <f t="shared" ref="AD2036:AY2036" si="1236">E2036-E2006</f>
        <v>0</v>
      </c>
      <c r="AE2036" s="793">
        <f t="shared" si="1236"/>
        <v>0</v>
      </c>
      <c r="AF2036" s="793">
        <f t="shared" si="1236"/>
        <v>0</v>
      </c>
      <c r="AG2036" s="793">
        <f t="shared" si="1236"/>
        <v>0</v>
      </c>
      <c r="AH2036" s="793">
        <f t="shared" si="1236"/>
        <v>0</v>
      </c>
      <c r="AI2036" s="793">
        <f t="shared" si="1236"/>
        <v>0</v>
      </c>
      <c r="AJ2036" s="793">
        <f t="shared" si="1236"/>
        <v>0</v>
      </c>
      <c r="AK2036" s="793">
        <f t="shared" si="1236"/>
        <v>0</v>
      </c>
      <c r="AL2036" s="793">
        <f t="shared" si="1236"/>
        <v>0</v>
      </c>
      <c r="AM2036" s="793">
        <f t="shared" si="1236"/>
        <v>0</v>
      </c>
      <c r="AN2036" s="793">
        <f t="shared" si="1236"/>
        <v>0</v>
      </c>
      <c r="AO2036" s="793">
        <f t="shared" si="1236"/>
        <v>0</v>
      </c>
      <c r="AP2036" s="793">
        <f t="shared" si="1236"/>
        <v>0</v>
      </c>
      <c r="AQ2036" s="793">
        <f t="shared" si="1236"/>
        <v>0</v>
      </c>
      <c r="AR2036" s="793">
        <f t="shared" si="1236"/>
        <v>0</v>
      </c>
      <c r="AS2036" s="793">
        <f t="shared" si="1236"/>
        <v>0</v>
      </c>
      <c r="AT2036" s="793">
        <f t="shared" si="1236"/>
        <v>0</v>
      </c>
      <c r="AU2036" s="793">
        <f t="shared" si="1236"/>
        <v>0</v>
      </c>
      <c r="AV2036" s="793">
        <f t="shared" si="1236"/>
        <v>0</v>
      </c>
      <c r="AW2036" s="793">
        <f t="shared" si="1236"/>
        <v>0</v>
      </c>
      <c r="AX2036" s="793">
        <f t="shared" si="1236"/>
        <v>0</v>
      </c>
      <c r="AY2036" s="793">
        <f t="shared" si="1236"/>
        <v>0</v>
      </c>
    </row>
    <row r="2037" spans="2:51" ht="33.75" hidden="1" customHeight="1" x14ac:dyDescent="0.2">
      <c r="B2037" s="1896" t="s">
        <v>412</v>
      </c>
      <c r="C2037" s="1897"/>
      <c r="D2037" s="1048">
        <f t="shared" ref="D2037:E2037" si="1237">SUM(D2028:D2036)</f>
        <v>183</v>
      </c>
      <c r="E2037" s="1048">
        <f t="shared" si="1237"/>
        <v>183</v>
      </c>
      <c r="F2037" s="1048"/>
      <c r="G2037" s="1048"/>
      <c r="H2037" s="1048">
        <f t="shared" ref="H2037" si="1238">SUM(H2028:H2036)</f>
        <v>183</v>
      </c>
      <c r="I2037" s="1048"/>
      <c r="J2037" s="1048">
        <f t="shared" ref="J2037" si="1239">SUM(J2028:J2036)</f>
        <v>184</v>
      </c>
      <c r="K2037" s="1048"/>
      <c r="L2037" s="1048"/>
      <c r="M2037" s="1048"/>
      <c r="N2037" s="1048"/>
      <c r="O2037" s="1048">
        <f t="shared" ref="O2037:P2037" si="1240">SUM(O2028:O2036)</f>
        <v>186</v>
      </c>
      <c r="P2037" s="1048">
        <f t="shared" si="1240"/>
        <v>186</v>
      </c>
      <c r="Q2037" s="1048"/>
      <c r="R2037" s="1048"/>
      <c r="S2037" s="1048">
        <f t="shared" ref="S2037" si="1241">SUM(S2028:S2036)</f>
        <v>231</v>
      </c>
      <c r="T2037" s="1048"/>
      <c r="U2037" s="1048"/>
      <c r="V2037" s="1048"/>
      <c r="W2037" s="1048">
        <f>SUM(W2028:W2036)</f>
        <v>235</v>
      </c>
      <c r="X2037" s="1048"/>
      <c r="Y2037" s="1048"/>
      <c r="Z2037" s="1048"/>
      <c r="AA2037" s="1048">
        <f>SUM(AA2028:AA2036)</f>
        <v>1571</v>
      </c>
      <c r="AC2037" s="852">
        <f>SUM(AC2028:AC2036)</f>
        <v>0</v>
      </c>
      <c r="AD2037" s="852">
        <f t="shared" ref="AD2037:AY2037" si="1242">SUM(AD2028:AD2036)</f>
        <v>0</v>
      </c>
      <c r="AE2037" s="852">
        <f t="shared" si="1242"/>
        <v>0</v>
      </c>
      <c r="AF2037" s="852">
        <f t="shared" si="1242"/>
        <v>0</v>
      </c>
      <c r="AG2037" s="852">
        <f t="shared" si="1242"/>
        <v>0</v>
      </c>
      <c r="AH2037" s="852">
        <f t="shared" si="1242"/>
        <v>0</v>
      </c>
      <c r="AI2037" s="852">
        <f t="shared" si="1242"/>
        <v>0</v>
      </c>
      <c r="AJ2037" s="852">
        <f t="shared" si="1242"/>
        <v>0</v>
      </c>
      <c r="AK2037" s="852">
        <f t="shared" si="1242"/>
        <v>0</v>
      </c>
      <c r="AL2037" s="852">
        <f t="shared" si="1242"/>
        <v>0</v>
      </c>
      <c r="AM2037" s="852">
        <f t="shared" si="1242"/>
        <v>0</v>
      </c>
      <c r="AN2037" s="852">
        <f t="shared" si="1242"/>
        <v>0</v>
      </c>
      <c r="AO2037" s="852">
        <f t="shared" si="1242"/>
        <v>0</v>
      </c>
      <c r="AP2037" s="852">
        <f t="shared" si="1242"/>
        <v>0</v>
      </c>
      <c r="AQ2037" s="852">
        <f t="shared" si="1242"/>
        <v>0</v>
      </c>
      <c r="AR2037" s="852">
        <f t="shared" si="1242"/>
        <v>48</v>
      </c>
      <c r="AS2037" s="852">
        <f t="shared" si="1242"/>
        <v>0</v>
      </c>
      <c r="AT2037" s="852">
        <f t="shared" si="1242"/>
        <v>0</v>
      </c>
      <c r="AU2037" s="852">
        <f t="shared" si="1242"/>
        <v>0</v>
      </c>
      <c r="AV2037" s="852">
        <f t="shared" si="1242"/>
        <v>48</v>
      </c>
      <c r="AW2037" s="852">
        <f t="shared" si="1242"/>
        <v>0</v>
      </c>
      <c r="AX2037" s="852">
        <f t="shared" si="1242"/>
        <v>0</v>
      </c>
      <c r="AY2037" s="852">
        <f t="shared" si="1242"/>
        <v>0</v>
      </c>
    </row>
    <row r="2038" spans="2:51" ht="12" hidden="1" customHeight="1" x14ac:dyDescent="0.2"/>
    <row r="2039" spans="2:51" ht="12" hidden="1" customHeight="1" x14ac:dyDescent="0.2"/>
    <row r="2040" spans="2:51" ht="28.2" hidden="1" x14ac:dyDescent="0.2">
      <c r="B2040" s="726" t="s">
        <v>1629</v>
      </c>
      <c r="I2040" s="654"/>
      <c r="AB2040" s="654"/>
    </row>
    <row r="2041" spans="2:51" ht="12" hidden="1" customHeight="1" x14ac:dyDescent="0.2">
      <c r="AB2041" s="541"/>
    </row>
    <row r="2042" spans="2:51" ht="25.8" hidden="1" x14ac:dyDescent="0.2">
      <c r="B2042" s="792" t="s">
        <v>413</v>
      </c>
      <c r="C2042" s="89"/>
      <c r="D2042" s="1004" t="s">
        <v>414</v>
      </c>
      <c r="E2042" s="1004" t="s">
        <v>6</v>
      </c>
      <c r="F2042" s="1004" t="s">
        <v>262</v>
      </c>
      <c r="G2042" s="1004" t="s">
        <v>435</v>
      </c>
      <c r="H2042" s="1004" t="s">
        <v>7</v>
      </c>
      <c r="I2042" s="1004" t="s">
        <v>8</v>
      </c>
      <c r="J2042" s="1005" t="s">
        <v>22</v>
      </c>
      <c r="K2042" s="1004" t="s">
        <v>23</v>
      </c>
      <c r="L2042" s="1004" t="s">
        <v>24</v>
      </c>
      <c r="M2042" s="1004" t="s">
        <v>9</v>
      </c>
      <c r="N2042" s="1004" t="s">
        <v>415</v>
      </c>
      <c r="O2042" s="1004" t="s">
        <v>20</v>
      </c>
      <c r="P2042" s="1004" t="s">
        <v>10</v>
      </c>
      <c r="Q2042" s="1004" t="s">
        <v>436</v>
      </c>
      <c r="R2042" s="1004" t="s">
        <v>12</v>
      </c>
      <c r="S2042" s="1004" t="s">
        <v>11</v>
      </c>
      <c r="T2042" s="1004" t="s">
        <v>437</v>
      </c>
      <c r="U2042" s="1004" t="s">
        <v>13</v>
      </c>
      <c r="V2042" s="1004" t="s">
        <v>14</v>
      </c>
      <c r="W2042" s="1004" t="s">
        <v>416</v>
      </c>
      <c r="X2042" s="1004" t="s">
        <v>1064</v>
      </c>
      <c r="Y2042" s="1004" t="s">
        <v>15</v>
      </c>
      <c r="Z2042" s="1004" t="s">
        <v>16</v>
      </c>
      <c r="AA2042" s="87"/>
      <c r="AB2042" s="540"/>
      <c r="AC2042" s="790" t="s">
        <v>409</v>
      </c>
      <c r="AD2042" s="81"/>
      <c r="AE2042" s="81"/>
      <c r="AF2042" s="81"/>
      <c r="AG2042" s="81"/>
      <c r="AH2042" s="81"/>
      <c r="AI2042" s="81"/>
      <c r="AJ2042" s="81"/>
      <c r="AK2042" s="81"/>
      <c r="AL2042" s="81"/>
      <c r="AM2042" s="81"/>
      <c r="AN2042" s="81"/>
      <c r="AO2042" s="81"/>
      <c r="AP2042" s="81"/>
      <c r="AQ2042" s="81"/>
      <c r="AR2042" s="81"/>
      <c r="AS2042" s="81"/>
      <c r="AT2042" s="81"/>
      <c r="AU2042" s="81"/>
      <c r="AV2042" s="81"/>
    </row>
    <row r="2043" spans="2:51" ht="53.25" hidden="1" customHeight="1" x14ac:dyDescent="0.2">
      <c r="B2043" s="83" t="s">
        <v>410</v>
      </c>
      <c r="C2043" s="83" t="s">
        <v>1174</v>
      </c>
      <c r="D2043" s="1039" t="s">
        <v>1066</v>
      </c>
      <c r="E2043" s="1040" t="s">
        <v>57</v>
      </c>
      <c r="F2043" s="1041" t="s">
        <v>263</v>
      </c>
      <c r="G2043" s="1042" t="s">
        <v>340</v>
      </c>
      <c r="H2043" s="1040" t="s">
        <v>58</v>
      </c>
      <c r="I2043" s="1042" t="s">
        <v>59</v>
      </c>
      <c r="J2043" s="1043" t="s">
        <v>79</v>
      </c>
      <c r="K2043" s="1041" t="s">
        <v>80</v>
      </c>
      <c r="L2043" s="1042" t="s">
        <v>81</v>
      </c>
      <c r="M2043" s="1040" t="s">
        <v>60</v>
      </c>
      <c r="N2043" s="1042" t="s">
        <v>61</v>
      </c>
      <c r="O2043" s="1039" t="s">
        <v>77</v>
      </c>
      <c r="P2043" s="1040" t="s">
        <v>62</v>
      </c>
      <c r="Q2043" s="1041" t="s">
        <v>349</v>
      </c>
      <c r="R2043" s="1042" t="s">
        <v>65</v>
      </c>
      <c r="S2043" s="1040" t="s">
        <v>63</v>
      </c>
      <c r="T2043" s="1041" t="s">
        <v>350</v>
      </c>
      <c r="U2043" s="1041" t="s">
        <v>66</v>
      </c>
      <c r="V2043" s="1042" t="s">
        <v>67</v>
      </c>
      <c r="W2043" s="1040" t="s">
        <v>64</v>
      </c>
      <c r="X2043" s="1041" t="s">
        <v>351</v>
      </c>
      <c r="Y2043" s="1041" t="s">
        <v>68</v>
      </c>
      <c r="Z2043" s="1042" t="s">
        <v>69</v>
      </c>
      <c r="AA2043" s="784" t="s">
        <v>412</v>
      </c>
      <c r="AB2043" s="188"/>
      <c r="AC2043" s="1039" t="s">
        <v>1066</v>
      </c>
      <c r="AD2043" s="1040" t="s">
        <v>57</v>
      </c>
      <c r="AE2043" s="1041" t="s">
        <v>263</v>
      </c>
      <c r="AF2043" s="1042" t="s">
        <v>340</v>
      </c>
      <c r="AG2043" s="1040" t="s">
        <v>58</v>
      </c>
      <c r="AH2043" s="1042" t="s">
        <v>59</v>
      </c>
      <c r="AI2043" s="1043" t="s">
        <v>79</v>
      </c>
      <c r="AJ2043" s="1041" t="s">
        <v>80</v>
      </c>
      <c r="AK2043" s="1042" t="s">
        <v>81</v>
      </c>
      <c r="AL2043" s="1040" t="s">
        <v>60</v>
      </c>
      <c r="AM2043" s="1042" t="s">
        <v>61</v>
      </c>
      <c r="AN2043" s="1039" t="s">
        <v>77</v>
      </c>
      <c r="AO2043" s="1040" t="s">
        <v>62</v>
      </c>
      <c r="AP2043" s="1041" t="s">
        <v>349</v>
      </c>
      <c r="AQ2043" s="1042" t="s">
        <v>65</v>
      </c>
      <c r="AR2043" s="1040" t="s">
        <v>63</v>
      </c>
      <c r="AS2043" s="1041" t="s">
        <v>350</v>
      </c>
      <c r="AT2043" s="1041" t="s">
        <v>66</v>
      </c>
      <c r="AU2043" s="1042" t="s">
        <v>67</v>
      </c>
      <c r="AV2043" s="1040" t="s">
        <v>64</v>
      </c>
      <c r="AW2043" s="1041" t="s">
        <v>351</v>
      </c>
      <c r="AX2043" s="1041" t="s">
        <v>68</v>
      </c>
      <c r="AY2043" s="1042" t="s">
        <v>69</v>
      </c>
    </row>
    <row r="2044" spans="2:51" ht="33.75" hidden="1" customHeight="1" x14ac:dyDescent="0.2">
      <c r="B2044" s="787"/>
      <c r="C2044" s="788">
        <v>45362</v>
      </c>
      <c r="D2044" s="997">
        <v>58</v>
      </c>
      <c r="E2044" s="998">
        <v>44</v>
      </c>
      <c r="F2044" s="995">
        <v>0</v>
      </c>
      <c r="G2044" s="999">
        <v>0</v>
      </c>
      <c r="H2044" s="998">
        <v>44</v>
      </c>
      <c r="I2044" s="999">
        <v>0</v>
      </c>
      <c r="J2044" s="998">
        <v>46</v>
      </c>
      <c r="K2044" s="995">
        <v>0</v>
      </c>
      <c r="L2044" s="999">
        <v>0</v>
      </c>
      <c r="M2044" s="998">
        <v>0</v>
      </c>
      <c r="N2044" s="999">
        <v>14</v>
      </c>
      <c r="O2044" s="997">
        <v>23</v>
      </c>
      <c r="P2044" s="998">
        <v>39</v>
      </c>
      <c r="Q2044" s="995">
        <v>0</v>
      </c>
      <c r="R2044" s="999">
        <v>0</v>
      </c>
      <c r="S2044" s="998">
        <v>39</v>
      </c>
      <c r="T2044" s="995">
        <v>0</v>
      </c>
      <c r="U2044" s="995">
        <v>0</v>
      </c>
      <c r="V2044" s="999">
        <v>0</v>
      </c>
      <c r="W2044" s="998">
        <v>39</v>
      </c>
      <c r="X2044" s="995">
        <v>0</v>
      </c>
      <c r="Y2044" s="995">
        <v>0</v>
      </c>
      <c r="Z2044" s="999">
        <v>0</v>
      </c>
      <c r="AA2044" s="848">
        <f>SUM(D2044:Z2044)</f>
        <v>346</v>
      </c>
      <c r="AB2044" s="540" t="s">
        <v>1630</v>
      </c>
      <c r="AC2044" s="1056">
        <f t="shared" ref="AC2044:AC2049" si="1243">D2044-D2017</f>
        <v>9</v>
      </c>
      <c r="AD2044" s="1056">
        <f t="shared" ref="AD2044:AY2044" si="1244">E2044-E2017</f>
        <v>0</v>
      </c>
      <c r="AE2044" s="1056">
        <f t="shared" si="1244"/>
        <v>0</v>
      </c>
      <c r="AF2044" s="1056">
        <f t="shared" si="1244"/>
        <v>0</v>
      </c>
      <c r="AG2044" s="1056">
        <f t="shared" si="1244"/>
        <v>0</v>
      </c>
      <c r="AH2044" s="1056">
        <f t="shared" si="1244"/>
        <v>0</v>
      </c>
      <c r="AI2044" s="1056">
        <f t="shared" si="1244"/>
        <v>0</v>
      </c>
      <c r="AJ2044" s="1056">
        <f t="shared" si="1244"/>
        <v>0</v>
      </c>
      <c r="AK2044" s="1056">
        <f t="shared" si="1244"/>
        <v>0</v>
      </c>
      <c r="AL2044" s="1056">
        <f t="shared" si="1244"/>
        <v>0</v>
      </c>
      <c r="AM2044" s="1056">
        <f t="shared" si="1244"/>
        <v>0</v>
      </c>
      <c r="AN2044" s="1056">
        <f t="shared" si="1244"/>
        <v>0</v>
      </c>
      <c r="AO2044" s="1056">
        <f t="shared" si="1244"/>
        <v>0</v>
      </c>
      <c r="AP2044" s="1056">
        <f t="shared" si="1244"/>
        <v>0</v>
      </c>
      <c r="AQ2044" s="1056">
        <f t="shared" si="1244"/>
        <v>0</v>
      </c>
      <c r="AR2044" s="1056">
        <f t="shared" si="1244"/>
        <v>0</v>
      </c>
      <c r="AS2044" s="1056">
        <f t="shared" si="1244"/>
        <v>0</v>
      </c>
      <c r="AT2044" s="1056">
        <f t="shared" si="1244"/>
        <v>0</v>
      </c>
      <c r="AU2044" s="1056">
        <f t="shared" si="1244"/>
        <v>0</v>
      </c>
      <c r="AV2044" s="1056">
        <f t="shared" si="1244"/>
        <v>0</v>
      </c>
      <c r="AW2044" s="1056">
        <f t="shared" si="1244"/>
        <v>0</v>
      </c>
      <c r="AX2044" s="1056">
        <f t="shared" si="1244"/>
        <v>0</v>
      </c>
      <c r="AY2044" s="1056">
        <f t="shared" si="1244"/>
        <v>0</v>
      </c>
    </row>
    <row r="2045" spans="2:51" ht="33.75" hidden="1" customHeight="1" x14ac:dyDescent="0.2">
      <c r="B2045" s="787"/>
      <c r="C2045" s="788">
        <v>45377</v>
      </c>
      <c r="D2045" s="997">
        <v>42</v>
      </c>
      <c r="E2045" s="998">
        <v>42</v>
      </c>
      <c r="F2045" s="995">
        <v>0</v>
      </c>
      <c r="G2045" s="999">
        <v>0</v>
      </c>
      <c r="H2045" s="998">
        <v>42</v>
      </c>
      <c r="I2045" s="999">
        <v>0</v>
      </c>
      <c r="J2045" s="998">
        <v>42</v>
      </c>
      <c r="K2045" s="995">
        <v>0</v>
      </c>
      <c r="L2045" s="999">
        <v>0</v>
      </c>
      <c r="M2045" s="998">
        <v>0</v>
      </c>
      <c r="N2045" s="999">
        <v>0</v>
      </c>
      <c r="O2045" s="997">
        <v>48</v>
      </c>
      <c r="P2045" s="998">
        <v>48</v>
      </c>
      <c r="Q2045" s="995">
        <v>0</v>
      </c>
      <c r="R2045" s="999">
        <v>0</v>
      </c>
      <c r="S2045" s="998">
        <v>48</v>
      </c>
      <c r="T2045" s="995">
        <v>0</v>
      </c>
      <c r="U2045" s="995">
        <v>0</v>
      </c>
      <c r="V2045" s="999">
        <v>0</v>
      </c>
      <c r="W2045" s="998">
        <v>48</v>
      </c>
      <c r="X2045" s="995">
        <v>0</v>
      </c>
      <c r="Y2045" s="995">
        <v>0</v>
      </c>
      <c r="Z2045" s="999">
        <v>0</v>
      </c>
      <c r="AA2045" s="848">
        <f t="shared" ref="AA2045:AA2052" si="1245">SUM(D2045:Z2045)</f>
        <v>360</v>
      </c>
      <c r="AB2045" s="540"/>
      <c r="AC2045" s="1056">
        <f t="shared" si="1243"/>
        <v>0</v>
      </c>
      <c r="AD2045" s="1056">
        <f t="shared" ref="AD2045:AY2045" si="1246">E2045-E2018</f>
        <v>0</v>
      </c>
      <c r="AE2045" s="1056">
        <f t="shared" si="1246"/>
        <v>0</v>
      </c>
      <c r="AF2045" s="1056">
        <f t="shared" si="1246"/>
        <v>0</v>
      </c>
      <c r="AG2045" s="1056">
        <f t="shared" si="1246"/>
        <v>0</v>
      </c>
      <c r="AH2045" s="1056">
        <f t="shared" si="1246"/>
        <v>0</v>
      </c>
      <c r="AI2045" s="1056">
        <f t="shared" si="1246"/>
        <v>0</v>
      </c>
      <c r="AJ2045" s="1056">
        <f t="shared" si="1246"/>
        <v>0</v>
      </c>
      <c r="AK2045" s="1056">
        <f t="shared" si="1246"/>
        <v>0</v>
      </c>
      <c r="AL2045" s="1056">
        <f t="shared" si="1246"/>
        <v>0</v>
      </c>
      <c r="AM2045" s="1056">
        <f t="shared" si="1246"/>
        <v>0</v>
      </c>
      <c r="AN2045" s="1056">
        <f t="shared" si="1246"/>
        <v>0</v>
      </c>
      <c r="AO2045" s="1056">
        <f t="shared" si="1246"/>
        <v>0</v>
      </c>
      <c r="AP2045" s="1056">
        <f t="shared" si="1246"/>
        <v>0</v>
      </c>
      <c r="AQ2045" s="1056">
        <f t="shared" si="1246"/>
        <v>0</v>
      </c>
      <c r="AR2045" s="1056">
        <f t="shared" si="1246"/>
        <v>0</v>
      </c>
      <c r="AS2045" s="1056">
        <f t="shared" si="1246"/>
        <v>0</v>
      </c>
      <c r="AT2045" s="1056">
        <f t="shared" si="1246"/>
        <v>0</v>
      </c>
      <c r="AU2045" s="1056">
        <f t="shared" si="1246"/>
        <v>0</v>
      </c>
      <c r="AV2045" s="1056">
        <f t="shared" si="1246"/>
        <v>0</v>
      </c>
      <c r="AW2045" s="1056">
        <f t="shared" si="1246"/>
        <v>0</v>
      </c>
      <c r="AX2045" s="1056">
        <f t="shared" si="1246"/>
        <v>0</v>
      </c>
      <c r="AY2045" s="1056">
        <f t="shared" si="1246"/>
        <v>0</v>
      </c>
    </row>
    <row r="2046" spans="2:51" ht="33.75" hidden="1" customHeight="1" x14ac:dyDescent="0.2">
      <c r="B2046" s="787"/>
      <c r="C2046" s="788">
        <v>45388</v>
      </c>
      <c r="D2046" s="997">
        <v>36</v>
      </c>
      <c r="E2046" s="998">
        <v>36</v>
      </c>
      <c r="F2046" s="995">
        <v>0</v>
      </c>
      <c r="G2046" s="999">
        <v>0</v>
      </c>
      <c r="H2046" s="998">
        <v>36</v>
      </c>
      <c r="I2046" s="999">
        <v>0</v>
      </c>
      <c r="J2046" s="998">
        <v>36</v>
      </c>
      <c r="K2046" s="995">
        <v>0</v>
      </c>
      <c r="L2046" s="999">
        <v>0</v>
      </c>
      <c r="M2046" s="998">
        <v>15</v>
      </c>
      <c r="N2046" s="999">
        <v>0</v>
      </c>
      <c r="O2046" s="997">
        <v>32</v>
      </c>
      <c r="P2046" s="998">
        <v>47</v>
      </c>
      <c r="Q2046" s="995">
        <v>0</v>
      </c>
      <c r="R2046" s="999">
        <v>0</v>
      </c>
      <c r="S2046" s="998">
        <v>47</v>
      </c>
      <c r="T2046" s="995">
        <v>0</v>
      </c>
      <c r="U2046" s="995">
        <v>0</v>
      </c>
      <c r="V2046" s="999">
        <v>0</v>
      </c>
      <c r="W2046" s="998">
        <v>47</v>
      </c>
      <c r="X2046" s="995">
        <v>0</v>
      </c>
      <c r="Y2046" s="995">
        <v>0</v>
      </c>
      <c r="Z2046" s="999">
        <v>0</v>
      </c>
      <c r="AA2046" s="848">
        <f t="shared" si="1245"/>
        <v>332</v>
      </c>
      <c r="AB2046" s="540"/>
      <c r="AC2046" s="1056">
        <f t="shared" si="1243"/>
        <v>0</v>
      </c>
      <c r="AD2046" s="1056">
        <f t="shared" ref="AD2046:AY2046" si="1247">E2046-E2019</f>
        <v>0</v>
      </c>
      <c r="AE2046" s="1056">
        <f t="shared" si="1247"/>
        <v>0</v>
      </c>
      <c r="AF2046" s="1056">
        <f t="shared" si="1247"/>
        <v>0</v>
      </c>
      <c r="AG2046" s="1056">
        <f t="shared" si="1247"/>
        <v>0</v>
      </c>
      <c r="AH2046" s="1056">
        <f t="shared" si="1247"/>
        <v>0</v>
      </c>
      <c r="AI2046" s="1056">
        <f t="shared" si="1247"/>
        <v>0</v>
      </c>
      <c r="AJ2046" s="1056">
        <f t="shared" si="1247"/>
        <v>0</v>
      </c>
      <c r="AK2046" s="1056">
        <f t="shared" si="1247"/>
        <v>0</v>
      </c>
      <c r="AL2046" s="1056">
        <f t="shared" si="1247"/>
        <v>0</v>
      </c>
      <c r="AM2046" s="1056">
        <f t="shared" si="1247"/>
        <v>0</v>
      </c>
      <c r="AN2046" s="1056">
        <f t="shared" si="1247"/>
        <v>0</v>
      </c>
      <c r="AO2046" s="1056">
        <f t="shared" si="1247"/>
        <v>0</v>
      </c>
      <c r="AP2046" s="1056">
        <f t="shared" si="1247"/>
        <v>0</v>
      </c>
      <c r="AQ2046" s="1056">
        <f t="shared" si="1247"/>
        <v>0</v>
      </c>
      <c r="AR2046" s="1056">
        <f t="shared" si="1247"/>
        <v>0</v>
      </c>
      <c r="AS2046" s="1056">
        <f t="shared" si="1247"/>
        <v>0</v>
      </c>
      <c r="AT2046" s="1056">
        <f t="shared" si="1247"/>
        <v>0</v>
      </c>
      <c r="AU2046" s="1056">
        <f t="shared" si="1247"/>
        <v>0</v>
      </c>
      <c r="AV2046" s="1056">
        <f t="shared" si="1247"/>
        <v>0</v>
      </c>
      <c r="AW2046" s="1056">
        <f t="shared" si="1247"/>
        <v>0</v>
      </c>
      <c r="AX2046" s="1056">
        <f t="shared" si="1247"/>
        <v>0</v>
      </c>
      <c r="AY2046" s="1056">
        <f t="shared" si="1247"/>
        <v>0</v>
      </c>
    </row>
    <row r="2047" spans="2:51" ht="33.75" hidden="1" customHeight="1" x14ac:dyDescent="0.2">
      <c r="B2047" s="787"/>
      <c r="C2047" s="788">
        <v>45397</v>
      </c>
      <c r="D2047" s="997">
        <v>40</v>
      </c>
      <c r="E2047" s="998">
        <v>40</v>
      </c>
      <c r="F2047" s="995">
        <v>0</v>
      </c>
      <c r="G2047" s="999">
        <v>0</v>
      </c>
      <c r="H2047" s="998">
        <v>40</v>
      </c>
      <c r="I2047" s="999">
        <v>0</v>
      </c>
      <c r="J2047" s="998">
        <v>40</v>
      </c>
      <c r="K2047" s="995">
        <v>0</v>
      </c>
      <c r="L2047" s="999">
        <v>0</v>
      </c>
      <c r="M2047" s="998">
        <v>0</v>
      </c>
      <c r="N2047" s="999">
        <v>0</v>
      </c>
      <c r="O2047" s="997">
        <v>40</v>
      </c>
      <c r="P2047" s="998">
        <v>40</v>
      </c>
      <c r="Q2047" s="995">
        <v>0</v>
      </c>
      <c r="R2047" s="999">
        <v>0</v>
      </c>
      <c r="S2047" s="998">
        <v>40</v>
      </c>
      <c r="T2047" s="995">
        <v>0</v>
      </c>
      <c r="U2047" s="995">
        <v>0</v>
      </c>
      <c r="V2047" s="999">
        <v>0</v>
      </c>
      <c r="W2047" s="998">
        <v>41</v>
      </c>
      <c r="X2047" s="995">
        <v>0</v>
      </c>
      <c r="Y2047" s="995">
        <v>0</v>
      </c>
      <c r="Z2047" s="999">
        <v>0</v>
      </c>
      <c r="AA2047" s="848">
        <f t="shared" si="1245"/>
        <v>321</v>
      </c>
      <c r="AB2047" s="540"/>
      <c r="AC2047" s="1056">
        <f t="shared" si="1243"/>
        <v>0</v>
      </c>
      <c r="AD2047" s="1056">
        <f t="shared" ref="AD2047:AY2047" si="1248">E2047-E2020</f>
        <v>0</v>
      </c>
      <c r="AE2047" s="1056">
        <f t="shared" si="1248"/>
        <v>0</v>
      </c>
      <c r="AF2047" s="1056">
        <f t="shared" si="1248"/>
        <v>0</v>
      </c>
      <c r="AG2047" s="1056">
        <f t="shared" si="1248"/>
        <v>0</v>
      </c>
      <c r="AH2047" s="1056">
        <f t="shared" si="1248"/>
        <v>0</v>
      </c>
      <c r="AI2047" s="1056">
        <f t="shared" si="1248"/>
        <v>0</v>
      </c>
      <c r="AJ2047" s="1056">
        <f t="shared" si="1248"/>
        <v>0</v>
      </c>
      <c r="AK2047" s="1056">
        <f t="shared" si="1248"/>
        <v>0</v>
      </c>
      <c r="AL2047" s="1056">
        <f t="shared" si="1248"/>
        <v>0</v>
      </c>
      <c r="AM2047" s="1056">
        <f t="shared" si="1248"/>
        <v>0</v>
      </c>
      <c r="AN2047" s="1056">
        <f t="shared" si="1248"/>
        <v>0</v>
      </c>
      <c r="AO2047" s="1056">
        <f t="shared" si="1248"/>
        <v>0</v>
      </c>
      <c r="AP2047" s="1056">
        <f t="shared" si="1248"/>
        <v>0</v>
      </c>
      <c r="AQ2047" s="1056">
        <f t="shared" si="1248"/>
        <v>0</v>
      </c>
      <c r="AR2047" s="1056">
        <f t="shared" si="1248"/>
        <v>0</v>
      </c>
      <c r="AS2047" s="1056">
        <f t="shared" si="1248"/>
        <v>0</v>
      </c>
      <c r="AT2047" s="1056">
        <f t="shared" si="1248"/>
        <v>0</v>
      </c>
      <c r="AU2047" s="1056">
        <f t="shared" si="1248"/>
        <v>0</v>
      </c>
      <c r="AV2047" s="1056">
        <f t="shared" si="1248"/>
        <v>0</v>
      </c>
      <c r="AW2047" s="1056">
        <f t="shared" si="1248"/>
        <v>0</v>
      </c>
      <c r="AX2047" s="1056">
        <f t="shared" si="1248"/>
        <v>0</v>
      </c>
      <c r="AY2047" s="1056">
        <f t="shared" si="1248"/>
        <v>0</v>
      </c>
    </row>
    <row r="2048" spans="2:51" ht="33.75" hidden="1" customHeight="1" x14ac:dyDescent="0.2">
      <c r="B2048" s="787"/>
      <c r="C2048" s="788">
        <v>45414</v>
      </c>
      <c r="D2048" s="997">
        <v>38</v>
      </c>
      <c r="E2048" s="998">
        <v>38</v>
      </c>
      <c r="F2048" s="995">
        <v>0</v>
      </c>
      <c r="G2048" s="999">
        <v>0</v>
      </c>
      <c r="H2048" s="998">
        <v>38</v>
      </c>
      <c r="I2048" s="999">
        <v>0</v>
      </c>
      <c r="J2048" s="998">
        <v>38</v>
      </c>
      <c r="K2048" s="995">
        <v>0</v>
      </c>
      <c r="L2048" s="999">
        <v>0</v>
      </c>
      <c r="M2048" s="998">
        <v>8</v>
      </c>
      <c r="N2048" s="999">
        <v>0</v>
      </c>
      <c r="O2048" s="997">
        <v>29</v>
      </c>
      <c r="P2048" s="998">
        <v>37</v>
      </c>
      <c r="Q2048" s="995">
        <v>0</v>
      </c>
      <c r="R2048" s="999">
        <v>0</v>
      </c>
      <c r="S2048" s="998">
        <v>37</v>
      </c>
      <c r="T2048" s="995">
        <v>0</v>
      </c>
      <c r="U2048" s="995">
        <v>0</v>
      </c>
      <c r="V2048" s="999">
        <v>0</v>
      </c>
      <c r="W2048" s="998">
        <v>37</v>
      </c>
      <c r="X2048" s="995">
        <v>0</v>
      </c>
      <c r="Y2048" s="995">
        <v>0</v>
      </c>
      <c r="Z2048" s="999">
        <v>0</v>
      </c>
      <c r="AA2048" s="848">
        <f t="shared" si="1245"/>
        <v>300</v>
      </c>
      <c r="AB2048" s="540"/>
      <c r="AC2048" s="1056">
        <f t="shared" si="1243"/>
        <v>0</v>
      </c>
      <c r="AD2048" s="1056">
        <f t="shared" ref="AD2048:AY2048" si="1249">E2048-E2021</f>
        <v>0</v>
      </c>
      <c r="AE2048" s="1056">
        <f t="shared" si="1249"/>
        <v>0</v>
      </c>
      <c r="AF2048" s="1056">
        <f t="shared" si="1249"/>
        <v>0</v>
      </c>
      <c r="AG2048" s="1056">
        <f t="shared" si="1249"/>
        <v>0</v>
      </c>
      <c r="AH2048" s="1056">
        <f t="shared" si="1249"/>
        <v>0</v>
      </c>
      <c r="AI2048" s="1056">
        <f t="shared" si="1249"/>
        <v>0</v>
      </c>
      <c r="AJ2048" s="1056">
        <f t="shared" si="1249"/>
        <v>0</v>
      </c>
      <c r="AK2048" s="1056">
        <f t="shared" si="1249"/>
        <v>0</v>
      </c>
      <c r="AL2048" s="1056">
        <f t="shared" si="1249"/>
        <v>0</v>
      </c>
      <c r="AM2048" s="1056">
        <f t="shared" si="1249"/>
        <v>0</v>
      </c>
      <c r="AN2048" s="1056">
        <f t="shared" si="1249"/>
        <v>0</v>
      </c>
      <c r="AO2048" s="1056">
        <f t="shared" si="1249"/>
        <v>0</v>
      </c>
      <c r="AP2048" s="1056">
        <f t="shared" si="1249"/>
        <v>0</v>
      </c>
      <c r="AQ2048" s="1056">
        <f t="shared" si="1249"/>
        <v>0</v>
      </c>
      <c r="AR2048" s="1056">
        <f t="shared" si="1249"/>
        <v>0</v>
      </c>
      <c r="AS2048" s="1056">
        <f t="shared" si="1249"/>
        <v>0</v>
      </c>
      <c r="AT2048" s="1056">
        <f t="shared" si="1249"/>
        <v>0</v>
      </c>
      <c r="AU2048" s="1056">
        <f t="shared" si="1249"/>
        <v>0</v>
      </c>
      <c r="AV2048" s="1056">
        <f t="shared" si="1249"/>
        <v>0</v>
      </c>
      <c r="AW2048" s="1056">
        <f t="shared" si="1249"/>
        <v>0</v>
      </c>
      <c r="AX2048" s="1056">
        <f t="shared" si="1249"/>
        <v>0</v>
      </c>
      <c r="AY2048" s="1056">
        <f t="shared" si="1249"/>
        <v>0</v>
      </c>
    </row>
    <row r="2049" spans="2:52" ht="33.75" hidden="1" customHeight="1" x14ac:dyDescent="0.2">
      <c r="B2049" s="787"/>
      <c r="C2049" s="788">
        <v>45422</v>
      </c>
      <c r="D2049" s="997">
        <v>49</v>
      </c>
      <c r="E2049" s="998">
        <v>48</v>
      </c>
      <c r="F2049" s="995">
        <v>0</v>
      </c>
      <c r="G2049" s="999">
        <v>0</v>
      </c>
      <c r="H2049" s="998">
        <v>51</v>
      </c>
      <c r="I2049" s="999">
        <v>0</v>
      </c>
      <c r="J2049" s="998">
        <v>46</v>
      </c>
      <c r="K2049" s="995">
        <v>0</v>
      </c>
      <c r="L2049" s="999">
        <v>1</v>
      </c>
      <c r="M2049" s="998">
        <v>6</v>
      </c>
      <c r="N2049" s="999">
        <v>3</v>
      </c>
      <c r="O2049" s="997">
        <v>23</v>
      </c>
      <c r="P2049" s="998">
        <v>17</v>
      </c>
      <c r="Q2049" s="995">
        <v>0</v>
      </c>
      <c r="R2049" s="999">
        <v>16</v>
      </c>
      <c r="S2049" s="998">
        <v>17</v>
      </c>
      <c r="T2049" s="995">
        <v>0</v>
      </c>
      <c r="U2049" s="995">
        <v>0</v>
      </c>
      <c r="V2049" s="999">
        <v>16</v>
      </c>
      <c r="W2049" s="998">
        <v>17</v>
      </c>
      <c r="X2049" s="995">
        <v>0</v>
      </c>
      <c r="Y2049" s="995">
        <v>0</v>
      </c>
      <c r="Z2049" s="999">
        <v>16</v>
      </c>
      <c r="AA2049" s="848">
        <f t="shared" si="1245"/>
        <v>326</v>
      </c>
      <c r="AB2049" s="540" t="s">
        <v>634</v>
      </c>
      <c r="AC2049" s="1056">
        <f t="shared" si="1243"/>
        <v>7</v>
      </c>
      <c r="AD2049" s="1056">
        <f t="shared" ref="AD2049:AY2049" si="1250">E2049-E2022</f>
        <v>6</v>
      </c>
      <c r="AE2049" s="1056">
        <f t="shared" si="1250"/>
        <v>0</v>
      </c>
      <c r="AF2049" s="1056">
        <f t="shared" si="1250"/>
        <v>0</v>
      </c>
      <c r="AG2049" s="1056">
        <f t="shared" si="1250"/>
        <v>5</v>
      </c>
      <c r="AH2049" s="1056">
        <f t="shared" si="1250"/>
        <v>0</v>
      </c>
      <c r="AI2049" s="1056">
        <f t="shared" si="1250"/>
        <v>5</v>
      </c>
      <c r="AJ2049" s="1056">
        <f t="shared" si="1250"/>
        <v>0</v>
      </c>
      <c r="AK2049" s="1056">
        <f t="shared" si="1250"/>
        <v>0</v>
      </c>
      <c r="AL2049" s="1056">
        <f t="shared" si="1250"/>
        <v>0</v>
      </c>
      <c r="AM2049" s="1056">
        <f t="shared" si="1250"/>
        <v>0</v>
      </c>
      <c r="AN2049" s="1056">
        <f t="shared" si="1250"/>
        <v>-13</v>
      </c>
      <c r="AO2049" s="1056">
        <f t="shared" si="1250"/>
        <v>-12</v>
      </c>
      <c r="AP2049" s="1056">
        <f t="shared" si="1250"/>
        <v>0</v>
      </c>
      <c r="AQ2049" s="1056">
        <f t="shared" si="1250"/>
        <v>0</v>
      </c>
      <c r="AR2049" s="1056">
        <f t="shared" si="1250"/>
        <v>-12</v>
      </c>
      <c r="AS2049" s="1056">
        <f t="shared" si="1250"/>
        <v>0</v>
      </c>
      <c r="AT2049" s="1056">
        <f t="shared" si="1250"/>
        <v>0</v>
      </c>
      <c r="AU2049" s="1056">
        <f t="shared" si="1250"/>
        <v>0</v>
      </c>
      <c r="AV2049" s="1056">
        <f t="shared" si="1250"/>
        <v>-12</v>
      </c>
      <c r="AW2049" s="1056">
        <f t="shared" si="1250"/>
        <v>0</v>
      </c>
      <c r="AX2049" s="1056">
        <f t="shared" si="1250"/>
        <v>0</v>
      </c>
      <c r="AY2049" s="1056">
        <f t="shared" si="1250"/>
        <v>0</v>
      </c>
    </row>
    <row r="2050" spans="2:52" ht="33.75" hidden="1" customHeight="1" x14ac:dyDescent="0.2">
      <c r="B2050" s="787"/>
      <c r="C2050" s="788">
        <v>45434</v>
      </c>
      <c r="D2050" s="997">
        <v>42</v>
      </c>
      <c r="E2050" s="998">
        <v>43</v>
      </c>
      <c r="F2050" s="995">
        <v>0</v>
      </c>
      <c r="G2050" s="999">
        <v>0</v>
      </c>
      <c r="H2050" s="998">
        <v>42</v>
      </c>
      <c r="I2050" s="999">
        <v>0</v>
      </c>
      <c r="J2050" s="998">
        <v>42</v>
      </c>
      <c r="K2050" s="995">
        <v>2</v>
      </c>
      <c r="L2050" s="999">
        <v>1</v>
      </c>
      <c r="M2050" s="998">
        <v>1</v>
      </c>
      <c r="N2050" s="999">
        <v>1</v>
      </c>
      <c r="O2050" s="997">
        <v>43</v>
      </c>
      <c r="P2050" s="998">
        <v>36</v>
      </c>
      <c r="Q2050" s="995">
        <v>0</v>
      </c>
      <c r="R2050" s="999">
        <v>9</v>
      </c>
      <c r="S2050" s="998">
        <v>37</v>
      </c>
      <c r="T2050" s="995">
        <v>0</v>
      </c>
      <c r="U2050" s="995">
        <v>0</v>
      </c>
      <c r="V2050" s="999">
        <v>9</v>
      </c>
      <c r="W2050" s="998">
        <v>38</v>
      </c>
      <c r="X2050" s="995">
        <v>0</v>
      </c>
      <c r="Y2050" s="995">
        <v>0</v>
      </c>
      <c r="Z2050" s="999">
        <v>9</v>
      </c>
      <c r="AA2050" s="848">
        <f t="shared" si="1245"/>
        <v>355</v>
      </c>
      <c r="AB2050" s="540" t="s">
        <v>715</v>
      </c>
      <c r="AC2050" s="1056">
        <f>D2050</f>
        <v>42</v>
      </c>
      <c r="AD2050" s="1056">
        <f t="shared" ref="AD2050:AY2052" si="1251">E2050</f>
        <v>43</v>
      </c>
      <c r="AE2050" s="1056">
        <f t="shared" si="1251"/>
        <v>0</v>
      </c>
      <c r="AF2050" s="1056">
        <f t="shared" si="1251"/>
        <v>0</v>
      </c>
      <c r="AG2050" s="1056">
        <f t="shared" si="1251"/>
        <v>42</v>
      </c>
      <c r="AH2050" s="1056">
        <f t="shared" si="1251"/>
        <v>0</v>
      </c>
      <c r="AI2050" s="1056">
        <f t="shared" si="1251"/>
        <v>42</v>
      </c>
      <c r="AJ2050" s="1056">
        <f t="shared" si="1251"/>
        <v>2</v>
      </c>
      <c r="AK2050" s="1056">
        <f t="shared" si="1251"/>
        <v>1</v>
      </c>
      <c r="AL2050" s="1056">
        <f t="shared" si="1251"/>
        <v>1</v>
      </c>
      <c r="AM2050" s="1056">
        <f t="shared" si="1251"/>
        <v>1</v>
      </c>
      <c r="AN2050" s="1056">
        <f t="shared" si="1251"/>
        <v>43</v>
      </c>
      <c r="AO2050" s="1056">
        <f t="shared" si="1251"/>
        <v>36</v>
      </c>
      <c r="AP2050" s="1056">
        <f t="shared" si="1251"/>
        <v>0</v>
      </c>
      <c r="AQ2050" s="1056">
        <f t="shared" si="1251"/>
        <v>9</v>
      </c>
      <c r="AR2050" s="1056">
        <f t="shared" si="1251"/>
        <v>37</v>
      </c>
      <c r="AS2050" s="1056">
        <f t="shared" si="1251"/>
        <v>0</v>
      </c>
      <c r="AT2050" s="1056">
        <f t="shared" si="1251"/>
        <v>0</v>
      </c>
      <c r="AU2050" s="1056">
        <f t="shared" si="1251"/>
        <v>9</v>
      </c>
      <c r="AV2050" s="1056">
        <f t="shared" si="1251"/>
        <v>38</v>
      </c>
      <c r="AW2050" s="1056">
        <f t="shared" si="1251"/>
        <v>0</v>
      </c>
      <c r="AX2050" s="1056">
        <f t="shared" si="1251"/>
        <v>0</v>
      </c>
      <c r="AY2050" s="1056">
        <f t="shared" si="1251"/>
        <v>9</v>
      </c>
    </row>
    <row r="2051" spans="2:52" ht="33.75" hidden="1" customHeight="1" x14ac:dyDescent="0.2">
      <c r="B2051" s="787"/>
      <c r="C2051" s="788">
        <v>45443</v>
      </c>
      <c r="D2051" s="997">
        <v>56</v>
      </c>
      <c r="E2051" s="998">
        <v>54</v>
      </c>
      <c r="F2051" s="995">
        <v>2</v>
      </c>
      <c r="G2051" s="999">
        <v>0</v>
      </c>
      <c r="H2051" s="998">
        <v>54</v>
      </c>
      <c r="I2051" s="999">
        <v>2</v>
      </c>
      <c r="J2051" s="998">
        <v>54</v>
      </c>
      <c r="K2051" s="995">
        <v>2</v>
      </c>
      <c r="L2051" s="999">
        <v>0</v>
      </c>
      <c r="M2051" s="998">
        <v>22</v>
      </c>
      <c r="N2051" s="999">
        <v>6</v>
      </c>
      <c r="O2051" s="997">
        <v>31</v>
      </c>
      <c r="P2051" s="998">
        <v>40</v>
      </c>
      <c r="Q2051" s="995">
        <v>0</v>
      </c>
      <c r="R2051" s="999">
        <v>19</v>
      </c>
      <c r="S2051" s="998">
        <v>40</v>
      </c>
      <c r="T2051" s="995">
        <v>0</v>
      </c>
      <c r="U2051" s="995">
        <v>2</v>
      </c>
      <c r="V2051" s="999">
        <v>17</v>
      </c>
      <c r="W2051" s="998">
        <v>40</v>
      </c>
      <c r="X2051" s="995">
        <v>0</v>
      </c>
      <c r="Y2051" s="995">
        <v>2</v>
      </c>
      <c r="Z2051" s="999">
        <v>17</v>
      </c>
      <c r="AA2051" s="848">
        <f t="shared" si="1245"/>
        <v>460</v>
      </c>
      <c r="AB2051" s="540" t="s">
        <v>715</v>
      </c>
      <c r="AC2051" s="1056">
        <f>D2051</f>
        <v>56</v>
      </c>
      <c r="AD2051" s="1056">
        <f t="shared" si="1251"/>
        <v>54</v>
      </c>
      <c r="AE2051" s="1056">
        <f t="shared" si="1251"/>
        <v>2</v>
      </c>
      <c r="AF2051" s="1056">
        <f t="shared" si="1251"/>
        <v>0</v>
      </c>
      <c r="AG2051" s="1056">
        <f t="shared" si="1251"/>
        <v>54</v>
      </c>
      <c r="AH2051" s="1056">
        <f t="shared" si="1251"/>
        <v>2</v>
      </c>
      <c r="AI2051" s="1056">
        <f t="shared" si="1251"/>
        <v>54</v>
      </c>
      <c r="AJ2051" s="1056">
        <f t="shared" si="1251"/>
        <v>2</v>
      </c>
      <c r="AK2051" s="1056">
        <f t="shared" si="1251"/>
        <v>0</v>
      </c>
      <c r="AL2051" s="1056">
        <f t="shared" si="1251"/>
        <v>22</v>
      </c>
      <c r="AM2051" s="1056">
        <f t="shared" si="1251"/>
        <v>6</v>
      </c>
      <c r="AN2051" s="1056">
        <f t="shared" si="1251"/>
        <v>31</v>
      </c>
      <c r="AO2051" s="1056">
        <f t="shared" si="1251"/>
        <v>40</v>
      </c>
      <c r="AP2051" s="1056">
        <f t="shared" si="1251"/>
        <v>0</v>
      </c>
      <c r="AQ2051" s="1056">
        <f t="shared" si="1251"/>
        <v>19</v>
      </c>
      <c r="AR2051" s="1056">
        <f t="shared" si="1251"/>
        <v>40</v>
      </c>
      <c r="AS2051" s="1056">
        <f t="shared" si="1251"/>
        <v>0</v>
      </c>
      <c r="AT2051" s="1056">
        <f t="shared" si="1251"/>
        <v>2</v>
      </c>
      <c r="AU2051" s="1056">
        <f t="shared" si="1251"/>
        <v>17</v>
      </c>
      <c r="AV2051" s="1056">
        <f t="shared" si="1251"/>
        <v>40</v>
      </c>
      <c r="AW2051" s="1056">
        <f t="shared" si="1251"/>
        <v>0</v>
      </c>
      <c r="AX2051" s="1056">
        <f t="shared" si="1251"/>
        <v>2</v>
      </c>
      <c r="AY2051" s="1056">
        <f t="shared" si="1251"/>
        <v>17</v>
      </c>
    </row>
    <row r="2052" spans="2:52" ht="33.75" hidden="1" customHeight="1" x14ac:dyDescent="0.2">
      <c r="B2052" s="787"/>
      <c r="C2052" s="788">
        <v>45455</v>
      </c>
      <c r="D2052" s="997">
        <v>54</v>
      </c>
      <c r="E2052" s="1636">
        <v>54</v>
      </c>
      <c r="F2052" s="1635">
        <v>0</v>
      </c>
      <c r="G2052" s="999">
        <v>0</v>
      </c>
      <c r="H2052" s="1636">
        <v>54</v>
      </c>
      <c r="I2052" s="1633">
        <v>0</v>
      </c>
      <c r="J2052" s="1636">
        <v>54</v>
      </c>
      <c r="K2052" s="1635">
        <v>0</v>
      </c>
      <c r="L2052" s="999">
        <v>0</v>
      </c>
      <c r="M2052" s="998">
        <v>8</v>
      </c>
      <c r="N2052" s="999">
        <v>0</v>
      </c>
      <c r="O2052" s="997">
        <v>58</v>
      </c>
      <c r="P2052" s="1636">
        <v>58</v>
      </c>
      <c r="Q2052" s="1635">
        <v>0</v>
      </c>
      <c r="R2052" s="999">
        <v>8</v>
      </c>
      <c r="S2052" s="1636">
        <v>58</v>
      </c>
      <c r="T2052" s="1635">
        <v>0</v>
      </c>
      <c r="U2052" s="995">
        <v>0</v>
      </c>
      <c r="V2052" s="999">
        <v>8</v>
      </c>
      <c r="W2052" s="1636">
        <v>58</v>
      </c>
      <c r="X2052" s="1635">
        <v>0</v>
      </c>
      <c r="Y2052" s="995">
        <v>0</v>
      </c>
      <c r="Z2052" s="999">
        <v>8</v>
      </c>
      <c r="AA2052" s="848">
        <f t="shared" si="1245"/>
        <v>480</v>
      </c>
      <c r="AB2052" s="540" t="s">
        <v>715</v>
      </c>
      <c r="AC2052" s="1056">
        <f>D2052</f>
        <v>54</v>
      </c>
      <c r="AD2052" s="1056">
        <f t="shared" si="1251"/>
        <v>54</v>
      </c>
      <c r="AE2052" s="1056">
        <f t="shared" si="1251"/>
        <v>0</v>
      </c>
      <c r="AF2052" s="1056">
        <f t="shared" si="1251"/>
        <v>0</v>
      </c>
      <c r="AG2052" s="1056">
        <f t="shared" si="1251"/>
        <v>54</v>
      </c>
      <c r="AH2052" s="1056">
        <f t="shared" si="1251"/>
        <v>0</v>
      </c>
      <c r="AI2052" s="1056">
        <f t="shared" si="1251"/>
        <v>54</v>
      </c>
      <c r="AJ2052" s="1056">
        <f t="shared" si="1251"/>
        <v>0</v>
      </c>
      <c r="AK2052" s="1056">
        <f t="shared" si="1251"/>
        <v>0</v>
      </c>
      <c r="AL2052" s="1056">
        <f t="shared" si="1251"/>
        <v>8</v>
      </c>
      <c r="AM2052" s="1056">
        <f t="shared" si="1251"/>
        <v>0</v>
      </c>
      <c r="AN2052" s="1056">
        <f t="shared" si="1251"/>
        <v>58</v>
      </c>
      <c r="AO2052" s="1056">
        <f t="shared" si="1251"/>
        <v>58</v>
      </c>
      <c r="AP2052" s="1056">
        <f t="shared" si="1251"/>
        <v>0</v>
      </c>
      <c r="AQ2052" s="1056">
        <f t="shared" si="1251"/>
        <v>8</v>
      </c>
      <c r="AR2052" s="1056">
        <f t="shared" si="1251"/>
        <v>58</v>
      </c>
      <c r="AS2052" s="1056">
        <f t="shared" si="1251"/>
        <v>0</v>
      </c>
      <c r="AT2052" s="1056">
        <f t="shared" si="1251"/>
        <v>0</v>
      </c>
      <c r="AU2052" s="1056">
        <f t="shared" si="1251"/>
        <v>8</v>
      </c>
      <c r="AV2052" s="1056">
        <f t="shared" si="1251"/>
        <v>58</v>
      </c>
      <c r="AW2052" s="1056">
        <f t="shared" si="1251"/>
        <v>0</v>
      </c>
      <c r="AX2052" s="1056">
        <f t="shared" si="1251"/>
        <v>0</v>
      </c>
      <c r="AY2052" s="1056">
        <f t="shared" si="1251"/>
        <v>8</v>
      </c>
    </row>
    <row r="2053" spans="2:52" ht="33.75" hidden="1" customHeight="1" x14ac:dyDescent="0.2">
      <c r="B2053" s="1896" t="s">
        <v>412</v>
      </c>
      <c r="C2053" s="1897"/>
      <c r="D2053" s="424">
        <f>SUM(D2044:D2052)</f>
        <v>415</v>
      </c>
      <c r="E2053" s="424">
        <f t="shared" ref="E2053:AA2053" si="1252">SUM(E2044:E2052)</f>
        <v>399</v>
      </c>
      <c r="F2053" s="424">
        <f t="shared" si="1252"/>
        <v>2</v>
      </c>
      <c r="G2053" s="424">
        <f t="shared" si="1252"/>
        <v>0</v>
      </c>
      <c r="H2053" s="424">
        <f t="shared" si="1252"/>
        <v>401</v>
      </c>
      <c r="I2053" s="424">
        <f t="shared" si="1252"/>
        <v>2</v>
      </c>
      <c r="J2053" s="424">
        <f t="shared" si="1252"/>
        <v>398</v>
      </c>
      <c r="K2053" s="424">
        <f t="shared" si="1252"/>
        <v>4</v>
      </c>
      <c r="L2053" s="424">
        <f t="shared" si="1252"/>
        <v>2</v>
      </c>
      <c r="M2053" s="424">
        <f t="shared" si="1252"/>
        <v>60</v>
      </c>
      <c r="N2053" s="424">
        <f t="shared" si="1252"/>
        <v>24</v>
      </c>
      <c r="O2053" s="424">
        <f t="shared" si="1252"/>
        <v>327</v>
      </c>
      <c r="P2053" s="424">
        <f t="shared" si="1252"/>
        <v>362</v>
      </c>
      <c r="Q2053" s="424">
        <f t="shared" si="1252"/>
        <v>0</v>
      </c>
      <c r="R2053" s="424">
        <f t="shared" si="1252"/>
        <v>52</v>
      </c>
      <c r="S2053" s="424">
        <f t="shared" si="1252"/>
        <v>363</v>
      </c>
      <c r="T2053" s="424">
        <f t="shared" si="1252"/>
        <v>0</v>
      </c>
      <c r="U2053" s="424">
        <f t="shared" si="1252"/>
        <v>2</v>
      </c>
      <c r="V2053" s="424">
        <f t="shared" si="1252"/>
        <v>50</v>
      </c>
      <c r="W2053" s="424">
        <f t="shared" si="1252"/>
        <v>365</v>
      </c>
      <c r="X2053" s="424">
        <f t="shared" si="1252"/>
        <v>0</v>
      </c>
      <c r="Y2053" s="424">
        <f t="shared" si="1252"/>
        <v>2</v>
      </c>
      <c r="Z2053" s="424">
        <f t="shared" si="1252"/>
        <v>50</v>
      </c>
      <c r="AA2053" s="424">
        <f t="shared" si="1252"/>
        <v>3280</v>
      </c>
      <c r="AB2053" s="573"/>
      <c r="AC2053" s="1057">
        <f>SUM(AC2044:AC2052)</f>
        <v>168</v>
      </c>
      <c r="AD2053" s="1057">
        <f t="shared" ref="AD2053:AY2053" si="1253">SUM(AD2044:AD2052)</f>
        <v>157</v>
      </c>
      <c r="AE2053" s="1057">
        <f t="shared" si="1253"/>
        <v>2</v>
      </c>
      <c r="AF2053" s="1057">
        <f t="shared" si="1253"/>
        <v>0</v>
      </c>
      <c r="AG2053" s="1057">
        <f t="shared" si="1253"/>
        <v>155</v>
      </c>
      <c r="AH2053" s="1057">
        <f t="shared" si="1253"/>
        <v>2</v>
      </c>
      <c r="AI2053" s="1057">
        <f t="shared" si="1253"/>
        <v>155</v>
      </c>
      <c r="AJ2053" s="1057">
        <f t="shared" si="1253"/>
        <v>4</v>
      </c>
      <c r="AK2053" s="1057">
        <f t="shared" si="1253"/>
        <v>1</v>
      </c>
      <c r="AL2053" s="1057">
        <f t="shared" si="1253"/>
        <v>31</v>
      </c>
      <c r="AM2053" s="1057">
        <f t="shared" si="1253"/>
        <v>7</v>
      </c>
      <c r="AN2053" s="1057">
        <f t="shared" si="1253"/>
        <v>119</v>
      </c>
      <c r="AO2053" s="1057">
        <f t="shared" si="1253"/>
        <v>122</v>
      </c>
      <c r="AP2053" s="1057">
        <f t="shared" si="1253"/>
        <v>0</v>
      </c>
      <c r="AQ2053" s="1057">
        <f t="shared" si="1253"/>
        <v>36</v>
      </c>
      <c r="AR2053" s="1057">
        <f t="shared" si="1253"/>
        <v>123</v>
      </c>
      <c r="AS2053" s="1057">
        <f t="shared" si="1253"/>
        <v>0</v>
      </c>
      <c r="AT2053" s="1057">
        <f t="shared" si="1253"/>
        <v>2</v>
      </c>
      <c r="AU2053" s="1057">
        <f t="shared" si="1253"/>
        <v>34</v>
      </c>
      <c r="AV2053" s="1057">
        <f t="shared" si="1253"/>
        <v>124</v>
      </c>
      <c r="AW2053" s="1057">
        <f t="shared" si="1253"/>
        <v>0</v>
      </c>
      <c r="AX2053" s="1057">
        <f t="shared" si="1253"/>
        <v>2</v>
      </c>
      <c r="AY2053" s="1057">
        <f t="shared" si="1253"/>
        <v>34</v>
      </c>
      <c r="AZ2053" s="881"/>
    </row>
    <row r="2054" spans="2:52" ht="12" hidden="1" customHeight="1" x14ac:dyDescent="0.2"/>
    <row r="2055" spans="2:52" ht="12" hidden="1" customHeight="1" x14ac:dyDescent="0.2"/>
    <row r="2056" spans="2:52" ht="25.5" hidden="1" customHeight="1" x14ac:dyDescent="0.2">
      <c r="B2056" s="791" t="s">
        <v>1173</v>
      </c>
      <c r="C2056" s="89"/>
      <c r="D2056" s="99" t="s">
        <v>1164</v>
      </c>
      <c r="E2056" s="99" t="s">
        <v>1165</v>
      </c>
      <c r="F2056" s="99"/>
      <c r="G2056" s="99"/>
      <c r="H2056" s="99" t="s">
        <v>1166</v>
      </c>
      <c r="I2056" s="99"/>
      <c r="J2056" s="99" t="s">
        <v>1167</v>
      </c>
      <c r="K2056" s="99"/>
      <c r="L2056" s="99"/>
      <c r="M2056" s="99"/>
      <c r="N2056" s="99"/>
      <c r="O2056" s="99" t="s">
        <v>1168</v>
      </c>
      <c r="P2056" s="99" t="s">
        <v>1169</v>
      </c>
      <c r="Q2056" s="99"/>
      <c r="R2056" s="99"/>
      <c r="S2056" s="99" t="s">
        <v>1170</v>
      </c>
      <c r="T2056" s="99"/>
      <c r="U2056" s="99"/>
      <c r="V2056" s="99"/>
      <c r="W2056" s="99" t="s">
        <v>1171</v>
      </c>
      <c r="X2056" s="99"/>
      <c r="Y2056" s="99"/>
      <c r="Z2056" s="99"/>
    </row>
    <row r="2057" spans="2:52" ht="45.75" hidden="1" customHeight="1" x14ac:dyDescent="0.2">
      <c r="B2057" s="83" t="s">
        <v>410</v>
      </c>
      <c r="C2057" s="782" t="s">
        <v>1175</v>
      </c>
      <c r="D2057" s="1044" t="s">
        <v>55</v>
      </c>
      <c r="E2057" s="1044" t="s">
        <v>57</v>
      </c>
      <c r="F2057" s="1044"/>
      <c r="G2057" s="1044"/>
      <c r="H2057" s="1044" t="s">
        <v>58</v>
      </c>
      <c r="I2057" s="1044"/>
      <c r="J2057" s="1044" t="s">
        <v>1172</v>
      </c>
      <c r="K2057" s="1044"/>
      <c r="L2057" s="1044"/>
      <c r="M2057" s="1044"/>
      <c r="N2057" s="1044"/>
      <c r="O2057" s="1044" t="s">
        <v>77</v>
      </c>
      <c r="P2057" s="1044" t="s">
        <v>62</v>
      </c>
      <c r="Q2057" s="1044"/>
      <c r="R2057" s="1044"/>
      <c r="S2057" s="1044" t="s">
        <v>63</v>
      </c>
      <c r="T2057" s="1044"/>
      <c r="U2057" s="1044"/>
      <c r="V2057" s="1044"/>
      <c r="W2057" s="1044" t="s">
        <v>64</v>
      </c>
      <c r="X2057" s="1622"/>
      <c r="Y2057" s="1622"/>
      <c r="Z2057" s="1622"/>
      <c r="AA2057" s="783" t="s">
        <v>412</v>
      </c>
      <c r="AC2057" s="1044" t="s">
        <v>55</v>
      </c>
      <c r="AD2057" s="1044" t="s">
        <v>57</v>
      </c>
      <c r="AE2057" s="1044"/>
      <c r="AF2057" s="1044"/>
      <c r="AG2057" s="1044" t="s">
        <v>58</v>
      </c>
      <c r="AH2057" s="1044"/>
      <c r="AI2057" s="1044" t="s">
        <v>1172</v>
      </c>
      <c r="AJ2057" s="1044"/>
      <c r="AK2057" s="1044"/>
      <c r="AL2057" s="1044"/>
      <c r="AM2057" s="1044"/>
      <c r="AN2057" s="1044" t="s">
        <v>77</v>
      </c>
      <c r="AO2057" s="1044" t="s">
        <v>62</v>
      </c>
      <c r="AP2057" s="1044"/>
      <c r="AQ2057" s="1044"/>
      <c r="AR2057" s="1044" t="s">
        <v>63</v>
      </c>
      <c r="AS2057" s="1044"/>
      <c r="AT2057" s="1044"/>
      <c r="AU2057" s="1044"/>
      <c r="AV2057" s="1044" t="s">
        <v>64</v>
      </c>
      <c r="AW2057" s="1044"/>
      <c r="AX2057" s="1044"/>
      <c r="AY2057" s="1044"/>
    </row>
    <row r="2058" spans="2:52" ht="33.75" hidden="1" customHeight="1" x14ac:dyDescent="0.2">
      <c r="B2058" s="785"/>
      <c r="C2058" s="1078">
        <v>45362</v>
      </c>
      <c r="D2058" s="1630">
        <v>25</v>
      </c>
      <c r="E2058" s="1630">
        <v>25</v>
      </c>
      <c r="F2058" s="1630"/>
      <c r="G2058" s="1630"/>
      <c r="H2058" s="1630">
        <v>25</v>
      </c>
      <c r="I2058" s="1630"/>
      <c r="J2058" s="1630">
        <v>26</v>
      </c>
      <c r="K2058" s="1630"/>
      <c r="L2058" s="1630"/>
      <c r="M2058" s="1630"/>
      <c r="N2058" s="1630"/>
      <c r="O2058" s="1630">
        <v>25</v>
      </c>
      <c r="P2058" s="1630">
        <v>25</v>
      </c>
      <c r="Q2058" s="1630"/>
      <c r="R2058" s="1630"/>
      <c r="S2058" s="1630">
        <v>36</v>
      </c>
      <c r="T2058" s="1630"/>
      <c r="U2058" s="1630"/>
      <c r="V2058" s="1630"/>
      <c r="W2058" s="1630">
        <v>36</v>
      </c>
      <c r="X2058" s="1631"/>
      <c r="Y2058" s="1631"/>
      <c r="Z2058" s="1631"/>
      <c r="AA2058" s="1632">
        <f>SUM(D2058:Z2058)</f>
        <v>223</v>
      </c>
      <c r="AC2058" s="793">
        <f t="shared" ref="AC2058:AC2063" si="1254">D2058-D2031</f>
        <v>0</v>
      </c>
      <c r="AD2058" s="793">
        <f t="shared" ref="AD2058:AY2058" si="1255">E2058-E2031</f>
        <v>0</v>
      </c>
      <c r="AE2058" s="793">
        <f t="shared" si="1255"/>
        <v>0</v>
      </c>
      <c r="AF2058" s="793">
        <f t="shared" si="1255"/>
        <v>0</v>
      </c>
      <c r="AG2058" s="793">
        <f t="shared" si="1255"/>
        <v>0</v>
      </c>
      <c r="AH2058" s="793">
        <f t="shared" si="1255"/>
        <v>0</v>
      </c>
      <c r="AI2058" s="793">
        <f t="shared" si="1255"/>
        <v>0</v>
      </c>
      <c r="AJ2058" s="793">
        <f t="shared" si="1255"/>
        <v>0</v>
      </c>
      <c r="AK2058" s="793">
        <f t="shared" si="1255"/>
        <v>0</v>
      </c>
      <c r="AL2058" s="793">
        <f t="shared" si="1255"/>
        <v>0</v>
      </c>
      <c r="AM2058" s="793">
        <f t="shared" si="1255"/>
        <v>0</v>
      </c>
      <c r="AN2058" s="793">
        <f t="shared" si="1255"/>
        <v>0</v>
      </c>
      <c r="AO2058" s="793">
        <f t="shared" si="1255"/>
        <v>0</v>
      </c>
      <c r="AP2058" s="793">
        <f t="shared" si="1255"/>
        <v>0</v>
      </c>
      <c r="AQ2058" s="793">
        <f t="shared" si="1255"/>
        <v>0</v>
      </c>
      <c r="AR2058" s="793">
        <f t="shared" si="1255"/>
        <v>0</v>
      </c>
      <c r="AS2058" s="793">
        <f t="shared" si="1255"/>
        <v>0</v>
      </c>
      <c r="AT2058" s="793">
        <f t="shared" si="1255"/>
        <v>0</v>
      </c>
      <c r="AU2058" s="793">
        <f t="shared" si="1255"/>
        <v>0</v>
      </c>
      <c r="AV2058" s="793">
        <f t="shared" si="1255"/>
        <v>0</v>
      </c>
      <c r="AW2058" s="793">
        <f t="shared" si="1255"/>
        <v>0</v>
      </c>
      <c r="AX2058" s="793">
        <f t="shared" si="1255"/>
        <v>0</v>
      </c>
      <c r="AY2058" s="793">
        <f t="shared" si="1255"/>
        <v>0</v>
      </c>
    </row>
    <row r="2059" spans="2:52" ht="33.75" hidden="1" customHeight="1" x14ac:dyDescent="0.2">
      <c r="B2059" s="787"/>
      <c r="C2059" s="888">
        <v>45377</v>
      </c>
      <c r="D2059" s="997">
        <v>21</v>
      </c>
      <c r="E2059" s="997">
        <v>21</v>
      </c>
      <c r="F2059" s="997"/>
      <c r="G2059" s="997"/>
      <c r="H2059" s="997">
        <v>21</v>
      </c>
      <c r="I2059" s="997"/>
      <c r="J2059" s="997">
        <v>21</v>
      </c>
      <c r="K2059" s="997"/>
      <c r="L2059" s="997"/>
      <c r="M2059" s="997"/>
      <c r="N2059" s="997"/>
      <c r="O2059" s="997">
        <v>21</v>
      </c>
      <c r="P2059" s="997">
        <v>21</v>
      </c>
      <c r="Q2059" s="997"/>
      <c r="R2059" s="997"/>
      <c r="S2059" s="997">
        <v>35</v>
      </c>
      <c r="T2059" s="997"/>
      <c r="U2059" s="997"/>
      <c r="V2059" s="997"/>
      <c r="W2059" s="997">
        <v>35</v>
      </c>
      <c r="X2059" s="1633"/>
      <c r="Y2059" s="1633"/>
      <c r="Z2059" s="1633"/>
      <c r="AA2059" s="1634">
        <f t="shared" ref="AA2059:AA2066" si="1256">SUM(D2059:Z2059)</f>
        <v>196</v>
      </c>
      <c r="AB2059" s="540"/>
      <c r="AC2059" s="793">
        <f t="shared" si="1254"/>
        <v>0</v>
      </c>
      <c r="AD2059" s="793">
        <f t="shared" ref="AD2059:AY2059" si="1257">E2059-E2032</f>
        <v>0</v>
      </c>
      <c r="AE2059" s="793">
        <f t="shared" si="1257"/>
        <v>0</v>
      </c>
      <c r="AF2059" s="793">
        <f t="shared" si="1257"/>
        <v>0</v>
      </c>
      <c r="AG2059" s="793">
        <f t="shared" si="1257"/>
        <v>0</v>
      </c>
      <c r="AH2059" s="793">
        <f t="shared" si="1257"/>
        <v>0</v>
      </c>
      <c r="AI2059" s="793">
        <f t="shared" si="1257"/>
        <v>0</v>
      </c>
      <c r="AJ2059" s="793">
        <f t="shared" si="1257"/>
        <v>0</v>
      </c>
      <c r="AK2059" s="793">
        <f t="shared" si="1257"/>
        <v>0</v>
      </c>
      <c r="AL2059" s="793">
        <f t="shared" si="1257"/>
        <v>0</v>
      </c>
      <c r="AM2059" s="793">
        <f t="shared" si="1257"/>
        <v>0</v>
      </c>
      <c r="AN2059" s="793">
        <f t="shared" si="1257"/>
        <v>0</v>
      </c>
      <c r="AO2059" s="793">
        <f t="shared" si="1257"/>
        <v>0</v>
      </c>
      <c r="AP2059" s="793">
        <f t="shared" si="1257"/>
        <v>0</v>
      </c>
      <c r="AQ2059" s="793">
        <f t="shared" si="1257"/>
        <v>0</v>
      </c>
      <c r="AR2059" s="793">
        <f t="shared" si="1257"/>
        <v>0</v>
      </c>
      <c r="AS2059" s="793">
        <f t="shared" si="1257"/>
        <v>0</v>
      </c>
      <c r="AT2059" s="793">
        <f t="shared" si="1257"/>
        <v>0</v>
      </c>
      <c r="AU2059" s="793">
        <f t="shared" si="1257"/>
        <v>0</v>
      </c>
      <c r="AV2059" s="793">
        <f t="shared" si="1257"/>
        <v>0</v>
      </c>
      <c r="AW2059" s="793">
        <f t="shared" si="1257"/>
        <v>0</v>
      </c>
      <c r="AX2059" s="793">
        <f t="shared" si="1257"/>
        <v>0</v>
      </c>
      <c r="AY2059" s="793">
        <f t="shared" si="1257"/>
        <v>0</v>
      </c>
    </row>
    <row r="2060" spans="2:52" ht="33.75" hidden="1" customHeight="1" x14ac:dyDescent="0.2">
      <c r="B2060" s="787"/>
      <c r="C2060" s="888">
        <v>45388</v>
      </c>
      <c r="D2060" s="997">
        <v>18</v>
      </c>
      <c r="E2060" s="997">
        <v>18</v>
      </c>
      <c r="F2060" s="997"/>
      <c r="G2060" s="997"/>
      <c r="H2060" s="997">
        <v>18</v>
      </c>
      <c r="I2060" s="997"/>
      <c r="J2060" s="997">
        <v>18</v>
      </c>
      <c r="K2060" s="997"/>
      <c r="L2060" s="997"/>
      <c r="M2060" s="997"/>
      <c r="N2060" s="997"/>
      <c r="O2060" s="997">
        <v>18</v>
      </c>
      <c r="P2060" s="997">
        <v>18</v>
      </c>
      <c r="Q2060" s="997"/>
      <c r="R2060" s="997"/>
      <c r="S2060" s="997">
        <v>18</v>
      </c>
      <c r="T2060" s="997"/>
      <c r="U2060" s="997"/>
      <c r="V2060" s="997"/>
      <c r="W2060" s="997">
        <v>18</v>
      </c>
      <c r="X2060" s="1633"/>
      <c r="Y2060" s="1633"/>
      <c r="Z2060" s="1633"/>
      <c r="AA2060" s="1634">
        <f t="shared" si="1256"/>
        <v>144</v>
      </c>
      <c r="AC2060" s="793">
        <f t="shared" si="1254"/>
        <v>0</v>
      </c>
      <c r="AD2060" s="793">
        <f t="shared" ref="AD2060:AY2060" si="1258">E2060-E2033</f>
        <v>0</v>
      </c>
      <c r="AE2060" s="793">
        <f t="shared" si="1258"/>
        <v>0</v>
      </c>
      <c r="AF2060" s="793">
        <f t="shared" si="1258"/>
        <v>0</v>
      </c>
      <c r="AG2060" s="793">
        <f t="shared" si="1258"/>
        <v>0</v>
      </c>
      <c r="AH2060" s="793">
        <f t="shared" si="1258"/>
        <v>0</v>
      </c>
      <c r="AI2060" s="793">
        <f t="shared" si="1258"/>
        <v>0</v>
      </c>
      <c r="AJ2060" s="793">
        <f t="shared" si="1258"/>
        <v>0</v>
      </c>
      <c r="AK2060" s="793">
        <f t="shared" si="1258"/>
        <v>0</v>
      </c>
      <c r="AL2060" s="793">
        <f t="shared" si="1258"/>
        <v>0</v>
      </c>
      <c r="AM2060" s="793">
        <f t="shared" si="1258"/>
        <v>0</v>
      </c>
      <c r="AN2060" s="793">
        <f t="shared" si="1258"/>
        <v>0</v>
      </c>
      <c r="AO2060" s="793">
        <f t="shared" si="1258"/>
        <v>0</v>
      </c>
      <c r="AP2060" s="793">
        <f t="shared" si="1258"/>
        <v>0</v>
      </c>
      <c r="AQ2060" s="793">
        <f t="shared" si="1258"/>
        <v>0</v>
      </c>
      <c r="AR2060" s="793">
        <f t="shared" si="1258"/>
        <v>0</v>
      </c>
      <c r="AS2060" s="793">
        <f t="shared" si="1258"/>
        <v>0</v>
      </c>
      <c r="AT2060" s="793">
        <f t="shared" si="1258"/>
        <v>0</v>
      </c>
      <c r="AU2060" s="793">
        <f t="shared" si="1258"/>
        <v>0</v>
      </c>
      <c r="AV2060" s="793">
        <f t="shared" si="1258"/>
        <v>0</v>
      </c>
      <c r="AW2060" s="793">
        <f t="shared" si="1258"/>
        <v>0</v>
      </c>
      <c r="AX2060" s="793">
        <f t="shared" si="1258"/>
        <v>0</v>
      </c>
      <c r="AY2060" s="793">
        <f t="shared" si="1258"/>
        <v>0</v>
      </c>
    </row>
    <row r="2061" spans="2:52" ht="33.75" hidden="1" customHeight="1" x14ac:dyDescent="0.2">
      <c r="B2061" s="787"/>
      <c r="C2061" s="888">
        <v>45397</v>
      </c>
      <c r="D2061" s="997">
        <v>12</v>
      </c>
      <c r="E2061" s="997">
        <v>12</v>
      </c>
      <c r="F2061" s="997"/>
      <c r="G2061" s="997"/>
      <c r="H2061" s="997">
        <v>12</v>
      </c>
      <c r="I2061" s="997"/>
      <c r="J2061" s="997">
        <v>12</v>
      </c>
      <c r="K2061" s="997"/>
      <c r="L2061" s="997"/>
      <c r="M2061" s="997"/>
      <c r="N2061" s="997"/>
      <c r="O2061" s="997">
        <v>12</v>
      </c>
      <c r="P2061" s="997">
        <v>12</v>
      </c>
      <c r="Q2061" s="997"/>
      <c r="R2061" s="997"/>
      <c r="S2061" s="997">
        <v>35</v>
      </c>
      <c r="T2061" s="997"/>
      <c r="U2061" s="997"/>
      <c r="V2061" s="997"/>
      <c r="W2061" s="997">
        <v>35</v>
      </c>
      <c r="X2061" s="1633"/>
      <c r="Y2061" s="1633"/>
      <c r="Z2061" s="1633"/>
      <c r="AA2061" s="1634">
        <f t="shared" si="1256"/>
        <v>142</v>
      </c>
      <c r="AB2061" s="540"/>
      <c r="AC2061" s="793">
        <f t="shared" si="1254"/>
        <v>0</v>
      </c>
      <c r="AD2061" s="793">
        <f t="shared" ref="AD2061:AY2061" si="1259">E2061-E2034</f>
        <v>0</v>
      </c>
      <c r="AE2061" s="793">
        <f t="shared" si="1259"/>
        <v>0</v>
      </c>
      <c r="AF2061" s="793">
        <f t="shared" si="1259"/>
        <v>0</v>
      </c>
      <c r="AG2061" s="793">
        <f t="shared" si="1259"/>
        <v>0</v>
      </c>
      <c r="AH2061" s="793">
        <f t="shared" si="1259"/>
        <v>0</v>
      </c>
      <c r="AI2061" s="793">
        <f t="shared" si="1259"/>
        <v>0</v>
      </c>
      <c r="AJ2061" s="793">
        <f t="shared" si="1259"/>
        <v>0</v>
      </c>
      <c r="AK2061" s="793">
        <f t="shared" si="1259"/>
        <v>0</v>
      </c>
      <c r="AL2061" s="793">
        <f t="shared" si="1259"/>
        <v>0</v>
      </c>
      <c r="AM2061" s="793">
        <f t="shared" si="1259"/>
        <v>0</v>
      </c>
      <c r="AN2061" s="793">
        <f t="shared" si="1259"/>
        <v>0</v>
      </c>
      <c r="AO2061" s="793">
        <f t="shared" si="1259"/>
        <v>0</v>
      </c>
      <c r="AP2061" s="793">
        <f t="shared" si="1259"/>
        <v>0</v>
      </c>
      <c r="AQ2061" s="793">
        <f t="shared" si="1259"/>
        <v>0</v>
      </c>
      <c r="AR2061" s="793">
        <f t="shared" si="1259"/>
        <v>0</v>
      </c>
      <c r="AS2061" s="793">
        <f t="shared" si="1259"/>
        <v>0</v>
      </c>
      <c r="AT2061" s="793">
        <f t="shared" si="1259"/>
        <v>0</v>
      </c>
      <c r="AU2061" s="793">
        <f t="shared" si="1259"/>
        <v>0</v>
      </c>
      <c r="AV2061" s="793">
        <f t="shared" si="1259"/>
        <v>0</v>
      </c>
      <c r="AW2061" s="793">
        <f t="shared" si="1259"/>
        <v>0</v>
      </c>
      <c r="AX2061" s="793">
        <f t="shared" si="1259"/>
        <v>0</v>
      </c>
      <c r="AY2061" s="793">
        <f t="shared" si="1259"/>
        <v>0</v>
      </c>
    </row>
    <row r="2062" spans="2:52" ht="33.75" hidden="1" customHeight="1" x14ac:dyDescent="0.2">
      <c r="B2062" s="787"/>
      <c r="C2062" s="888">
        <v>45414</v>
      </c>
      <c r="D2062" s="997">
        <v>21</v>
      </c>
      <c r="E2062" s="997">
        <v>21</v>
      </c>
      <c r="F2062" s="997"/>
      <c r="G2062" s="997"/>
      <c r="H2062" s="997">
        <v>21</v>
      </c>
      <c r="I2062" s="997"/>
      <c r="J2062" s="997">
        <v>21</v>
      </c>
      <c r="K2062" s="997"/>
      <c r="L2062" s="997"/>
      <c r="M2062" s="997"/>
      <c r="N2062" s="997"/>
      <c r="O2062" s="997">
        <v>21</v>
      </c>
      <c r="P2062" s="997">
        <v>21</v>
      </c>
      <c r="Q2062" s="997"/>
      <c r="R2062" s="997"/>
      <c r="S2062" s="997">
        <v>21</v>
      </c>
      <c r="T2062" s="997"/>
      <c r="U2062" s="997"/>
      <c r="V2062" s="997"/>
      <c r="W2062" s="997">
        <v>21</v>
      </c>
      <c r="X2062" s="1633"/>
      <c r="Y2062" s="1633"/>
      <c r="Z2062" s="1633"/>
      <c r="AA2062" s="1634">
        <f t="shared" si="1256"/>
        <v>168</v>
      </c>
      <c r="AB2062" s="540"/>
      <c r="AC2062" s="793">
        <f t="shared" si="1254"/>
        <v>0</v>
      </c>
      <c r="AD2062" s="793">
        <f t="shared" ref="AD2062:AY2062" si="1260">E2062-E2035</f>
        <v>0</v>
      </c>
      <c r="AE2062" s="793">
        <f t="shared" si="1260"/>
        <v>0</v>
      </c>
      <c r="AF2062" s="793">
        <f t="shared" si="1260"/>
        <v>0</v>
      </c>
      <c r="AG2062" s="793">
        <f t="shared" si="1260"/>
        <v>0</v>
      </c>
      <c r="AH2062" s="793">
        <f t="shared" si="1260"/>
        <v>0</v>
      </c>
      <c r="AI2062" s="793">
        <f t="shared" si="1260"/>
        <v>0</v>
      </c>
      <c r="AJ2062" s="793">
        <f t="shared" si="1260"/>
        <v>0</v>
      </c>
      <c r="AK2062" s="793">
        <f t="shared" si="1260"/>
        <v>0</v>
      </c>
      <c r="AL2062" s="793">
        <f t="shared" si="1260"/>
        <v>0</v>
      </c>
      <c r="AM2062" s="793">
        <f t="shared" si="1260"/>
        <v>0</v>
      </c>
      <c r="AN2062" s="793">
        <f t="shared" si="1260"/>
        <v>0</v>
      </c>
      <c r="AO2062" s="793">
        <f t="shared" si="1260"/>
        <v>0</v>
      </c>
      <c r="AP2062" s="793">
        <f t="shared" si="1260"/>
        <v>0</v>
      </c>
      <c r="AQ2062" s="793">
        <f t="shared" si="1260"/>
        <v>0</v>
      </c>
      <c r="AR2062" s="793">
        <f t="shared" si="1260"/>
        <v>0</v>
      </c>
      <c r="AS2062" s="793">
        <f t="shared" si="1260"/>
        <v>0</v>
      </c>
      <c r="AT2062" s="793">
        <f t="shared" si="1260"/>
        <v>0</v>
      </c>
      <c r="AU2062" s="793">
        <f t="shared" si="1260"/>
        <v>0</v>
      </c>
      <c r="AV2062" s="793">
        <f t="shared" si="1260"/>
        <v>0</v>
      </c>
      <c r="AW2062" s="793">
        <f t="shared" si="1260"/>
        <v>0</v>
      </c>
      <c r="AX2062" s="793">
        <f t="shared" si="1260"/>
        <v>0</v>
      </c>
      <c r="AY2062" s="793">
        <f t="shared" si="1260"/>
        <v>0</v>
      </c>
    </row>
    <row r="2063" spans="2:52" ht="33.75" hidden="1" customHeight="1" x14ac:dyDescent="0.2">
      <c r="B2063" s="787"/>
      <c r="C2063" s="888">
        <v>45422</v>
      </c>
      <c r="D2063" s="997">
        <v>27</v>
      </c>
      <c r="E2063" s="997">
        <v>29</v>
      </c>
      <c r="F2063" s="997"/>
      <c r="G2063" s="997"/>
      <c r="H2063" s="997">
        <v>26</v>
      </c>
      <c r="I2063" s="997"/>
      <c r="J2063" s="997">
        <v>26</v>
      </c>
      <c r="K2063" s="997"/>
      <c r="L2063" s="997"/>
      <c r="M2063" s="997"/>
      <c r="N2063" s="997"/>
      <c r="O2063" s="997">
        <v>26</v>
      </c>
      <c r="P2063" s="997">
        <v>26</v>
      </c>
      <c r="Q2063" s="997"/>
      <c r="R2063" s="997"/>
      <c r="S2063" s="997">
        <v>26</v>
      </c>
      <c r="T2063" s="997"/>
      <c r="U2063" s="997"/>
      <c r="V2063" s="997"/>
      <c r="W2063" s="997">
        <v>26</v>
      </c>
      <c r="X2063" s="1633"/>
      <c r="Y2063" s="1633"/>
      <c r="Z2063" s="1633"/>
      <c r="AA2063" s="1634">
        <f t="shared" si="1256"/>
        <v>212</v>
      </c>
      <c r="AB2063" s="540" t="s">
        <v>634</v>
      </c>
      <c r="AC2063" s="793">
        <f t="shared" si="1254"/>
        <v>5</v>
      </c>
      <c r="AD2063" s="793">
        <f t="shared" ref="AD2063:AY2063" si="1261">E2063-E2036</f>
        <v>7</v>
      </c>
      <c r="AE2063" s="793">
        <f t="shared" si="1261"/>
        <v>0</v>
      </c>
      <c r="AF2063" s="793">
        <f t="shared" si="1261"/>
        <v>0</v>
      </c>
      <c r="AG2063" s="793">
        <f t="shared" si="1261"/>
        <v>4</v>
      </c>
      <c r="AH2063" s="793">
        <f t="shared" si="1261"/>
        <v>0</v>
      </c>
      <c r="AI2063" s="793">
        <f t="shared" si="1261"/>
        <v>4</v>
      </c>
      <c r="AJ2063" s="793">
        <f t="shared" si="1261"/>
        <v>0</v>
      </c>
      <c r="AK2063" s="793">
        <f t="shared" si="1261"/>
        <v>0</v>
      </c>
      <c r="AL2063" s="793">
        <f t="shared" si="1261"/>
        <v>0</v>
      </c>
      <c r="AM2063" s="793">
        <f t="shared" si="1261"/>
        <v>0</v>
      </c>
      <c r="AN2063" s="793">
        <f t="shared" si="1261"/>
        <v>4</v>
      </c>
      <c r="AO2063" s="793">
        <f t="shared" si="1261"/>
        <v>4</v>
      </c>
      <c r="AP2063" s="793">
        <f t="shared" si="1261"/>
        <v>0</v>
      </c>
      <c r="AQ2063" s="793">
        <f t="shared" si="1261"/>
        <v>0</v>
      </c>
      <c r="AR2063" s="793">
        <f t="shared" si="1261"/>
        <v>4</v>
      </c>
      <c r="AS2063" s="793">
        <f t="shared" si="1261"/>
        <v>0</v>
      </c>
      <c r="AT2063" s="793">
        <f t="shared" si="1261"/>
        <v>0</v>
      </c>
      <c r="AU2063" s="793">
        <f t="shared" si="1261"/>
        <v>0</v>
      </c>
      <c r="AV2063" s="793">
        <f t="shared" si="1261"/>
        <v>4</v>
      </c>
      <c r="AW2063" s="793">
        <f t="shared" si="1261"/>
        <v>0</v>
      </c>
      <c r="AX2063" s="793">
        <f t="shared" si="1261"/>
        <v>0</v>
      </c>
      <c r="AY2063" s="793">
        <f t="shared" si="1261"/>
        <v>0</v>
      </c>
    </row>
    <row r="2064" spans="2:52" ht="33.75" hidden="1" customHeight="1" x14ac:dyDescent="0.2">
      <c r="B2064" s="787"/>
      <c r="C2064" s="888">
        <v>45434</v>
      </c>
      <c r="D2064" s="997">
        <v>21</v>
      </c>
      <c r="E2064" s="997">
        <v>21</v>
      </c>
      <c r="F2064" s="997"/>
      <c r="G2064" s="997"/>
      <c r="H2064" s="997">
        <v>21</v>
      </c>
      <c r="I2064" s="997"/>
      <c r="J2064" s="997">
        <v>21</v>
      </c>
      <c r="K2064" s="997"/>
      <c r="L2064" s="997"/>
      <c r="M2064" s="997"/>
      <c r="N2064" s="997"/>
      <c r="O2064" s="997">
        <v>21</v>
      </c>
      <c r="P2064" s="997">
        <v>21</v>
      </c>
      <c r="Q2064" s="997"/>
      <c r="R2064" s="997"/>
      <c r="S2064" s="997">
        <v>21</v>
      </c>
      <c r="T2064" s="997"/>
      <c r="U2064" s="997"/>
      <c r="V2064" s="997"/>
      <c r="W2064" s="997">
        <v>21</v>
      </c>
      <c r="X2064" s="1633"/>
      <c r="Y2064" s="1633"/>
      <c r="Z2064" s="1633"/>
      <c r="AA2064" s="1634">
        <f t="shared" si="1256"/>
        <v>168</v>
      </c>
      <c r="AB2064" s="540" t="s">
        <v>715</v>
      </c>
      <c r="AC2064" s="793">
        <f>D2064</f>
        <v>21</v>
      </c>
      <c r="AD2064" s="793">
        <f t="shared" ref="AD2064:AY2066" si="1262">E2064</f>
        <v>21</v>
      </c>
      <c r="AE2064" s="793">
        <f t="shared" si="1262"/>
        <v>0</v>
      </c>
      <c r="AF2064" s="793">
        <f t="shared" si="1262"/>
        <v>0</v>
      </c>
      <c r="AG2064" s="793">
        <f t="shared" si="1262"/>
        <v>21</v>
      </c>
      <c r="AH2064" s="793">
        <f t="shared" si="1262"/>
        <v>0</v>
      </c>
      <c r="AI2064" s="793">
        <f t="shared" si="1262"/>
        <v>21</v>
      </c>
      <c r="AJ2064" s="793">
        <f t="shared" si="1262"/>
        <v>0</v>
      </c>
      <c r="AK2064" s="793">
        <f t="shared" si="1262"/>
        <v>0</v>
      </c>
      <c r="AL2064" s="793">
        <f t="shared" si="1262"/>
        <v>0</v>
      </c>
      <c r="AM2064" s="793">
        <f t="shared" si="1262"/>
        <v>0</v>
      </c>
      <c r="AN2064" s="793">
        <f t="shared" si="1262"/>
        <v>21</v>
      </c>
      <c r="AO2064" s="793">
        <f t="shared" si="1262"/>
        <v>21</v>
      </c>
      <c r="AP2064" s="793">
        <f t="shared" si="1262"/>
        <v>0</v>
      </c>
      <c r="AQ2064" s="793">
        <f t="shared" si="1262"/>
        <v>0</v>
      </c>
      <c r="AR2064" s="793">
        <f t="shared" si="1262"/>
        <v>21</v>
      </c>
      <c r="AS2064" s="793">
        <f t="shared" si="1262"/>
        <v>0</v>
      </c>
      <c r="AT2064" s="793">
        <f t="shared" si="1262"/>
        <v>0</v>
      </c>
      <c r="AU2064" s="793">
        <f t="shared" si="1262"/>
        <v>0</v>
      </c>
      <c r="AV2064" s="793">
        <f t="shared" si="1262"/>
        <v>21</v>
      </c>
      <c r="AW2064" s="793">
        <f t="shared" si="1262"/>
        <v>0</v>
      </c>
      <c r="AX2064" s="793">
        <f t="shared" si="1262"/>
        <v>0</v>
      </c>
      <c r="AY2064" s="793">
        <f t="shared" si="1262"/>
        <v>0</v>
      </c>
    </row>
    <row r="2065" spans="2:51" ht="33.75" hidden="1" customHeight="1" x14ac:dyDescent="0.2">
      <c r="B2065" s="787"/>
      <c r="C2065" s="888">
        <v>45443</v>
      </c>
      <c r="D2065" s="997">
        <v>8</v>
      </c>
      <c r="E2065" s="997">
        <v>8</v>
      </c>
      <c r="F2065" s="997"/>
      <c r="G2065" s="997"/>
      <c r="H2065" s="997">
        <v>8</v>
      </c>
      <c r="I2065" s="997"/>
      <c r="J2065" s="997">
        <v>8</v>
      </c>
      <c r="K2065" s="997"/>
      <c r="L2065" s="997"/>
      <c r="M2065" s="997"/>
      <c r="N2065" s="997"/>
      <c r="O2065" s="997">
        <v>8</v>
      </c>
      <c r="P2065" s="997">
        <v>8</v>
      </c>
      <c r="Q2065" s="997"/>
      <c r="R2065" s="997"/>
      <c r="S2065" s="997">
        <v>8</v>
      </c>
      <c r="T2065" s="997"/>
      <c r="U2065" s="997"/>
      <c r="V2065" s="997"/>
      <c r="W2065" s="997">
        <v>8</v>
      </c>
      <c r="X2065" s="1633"/>
      <c r="Y2065" s="1633"/>
      <c r="Z2065" s="1633"/>
      <c r="AA2065" s="1634">
        <f t="shared" si="1256"/>
        <v>64</v>
      </c>
      <c r="AB2065" s="540" t="s">
        <v>715</v>
      </c>
      <c r="AC2065" s="793">
        <f>D2065</f>
        <v>8</v>
      </c>
      <c r="AD2065" s="793">
        <f t="shared" si="1262"/>
        <v>8</v>
      </c>
      <c r="AE2065" s="793">
        <f t="shared" si="1262"/>
        <v>0</v>
      </c>
      <c r="AF2065" s="793">
        <f t="shared" si="1262"/>
        <v>0</v>
      </c>
      <c r="AG2065" s="793">
        <f t="shared" si="1262"/>
        <v>8</v>
      </c>
      <c r="AH2065" s="793">
        <f t="shared" si="1262"/>
        <v>0</v>
      </c>
      <c r="AI2065" s="793">
        <f t="shared" si="1262"/>
        <v>8</v>
      </c>
      <c r="AJ2065" s="793">
        <f t="shared" si="1262"/>
        <v>0</v>
      </c>
      <c r="AK2065" s="793">
        <f t="shared" si="1262"/>
        <v>0</v>
      </c>
      <c r="AL2065" s="793">
        <f t="shared" si="1262"/>
        <v>0</v>
      </c>
      <c r="AM2065" s="793">
        <f t="shared" si="1262"/>
        <v>0</v>
      </c>
      <c r="AN2065" s="793">
        <f t="shared" si="1262"/>
        <v>8</v>
      </c>
      <c r="AO2065" s="793">
        <f t="shared" si="1262"/>
        <v>8</v>
      </c>
      <c r="AP2065" s="793">
        <f t="shared" si="1262"/>
        <v>0</v>
      </c>
      <c r="AQ2065" s="793">
        <f t="shared" si="1262"/>
        <v>0</v>
      </c>
      <c r="AR2065" s="793">
        <f t="shared" si="1262"/>
        <v>8</v>
      </c>
      <c r="AS2065" s="793">
        <f t="shared" si="1262"/>
        <v>0</v>
      </c>
      <c r="AT2065" s="793">
        <f t="shared" si="1262"/>
        <v>0</v>
      </c>
      <c r="AU2065" s="793">
        <f t="shared" si="1262"/>
        <v>0</v>
      </c>
      <c r="AV2065" s="793">
        <f t="shared" si="1262"/>
        <v>8</v>
      </c>
      <c r="AW2065" s="793">
        <f t="shared" si="1262"/>
        <v>0</v>
      </c>
      <c r="AX2065" s="793">
        <f t="shared" si="1262"/>
        <v>0</v>
      </c>
      <c r="AY2065" s="793">
        <f t="shared" si="1262"/>
        <v>0</v>
      </c>
    </row>
    <row r="2066" spans="2:51" ht="33.75" hidden="1" customHeight="1" x14ac:dyDescent="0.2">
      <c r="B2066" s="845"/>
      <c r="C2066" s="1055">
        <v>45455</v>
      </c>
      <c r="D2066" s="937">
        <v>15</v>
      </c>
      <c r="E2066" s="937">
        <v>15</v>
      </c>
      <c r="F2066" s="937"/>
      <c r="G2066" s="937"/>
      <c r="H2066" s="937">
        <v>15</v>
      </c>
      <c r="I2066" s="937"/>
      <c r="J2066" s="937">
        <v>15</v>
      </c>
      <c r="K2066" s="937"/>
      <c r="L2066" s="937"/>
      <c r="M2066" s="937"/>
      <c r="N2066" s="937"/>
      <c r="O2066" s="937">
        <v>15</v>
      </c>
      <c r="P2066" s="937">
        <v>15</v>
      </c>
      <c r="Q2066" s="937"/>
      <c r="R2066" s="937"/>
      <c r="S2066" s="937">
        <v>15</v>
      </c>
      <c r="T2066" s="937"/>
      <c r="U2066" s="937"/>
      <c r="V2066" s="937"/>
      <c r="W2066" s="937">
        <v>15</v>
      </c>
      <c r="X2066" s="1624"/>
      <c r="Y2066" s="1624"/>
      <c r="Z2066" s="1624"/>
      <c r="AA2066" s="1046">
        <f t="shared" si="1256"/>
        <v>120</v>
      </c>
      <c r="AB2066" s="540" t="s">
        <v>715</v>
      </c>
      <c r="AC2066" s="793">
        <f>D2066</f>
        <v>15</v>
      </c>
      <c r="AD2066" s="793">
        <f t="shared" si="1262"/>
        <v>15</v>
      </c>
      <c r="AE2066" s="793">
        <f t="shared" si="1262"/>
        <v>0</v>
      </c>
      <c r="AF2066" s="793">
        <f t="shared" si="1262"/>
        <v>0</v>
      </c>
      <c r="AG2066" s="793">
        <f t="shared" si="1262"/>
        <v>15</v>
      </c>
      <c r="AH2066" s="793">
        <f t="shared" si="1262"/>
        <v>0</v>
      </c>
      <c r="AI2066" s="793">
        <f t="shared" si="1262"/>
        <v>15</v>
      </c>
      <c r="AJ2066" s="793">
        <f t="shared" si="1262"/>
        <v>0</v>
      </c>
      <c r="AK2066" s="793">
        <f t="shared" si="1262"/>
        <v>0</v>
      </c>
      <c r="AL2066" s="793">
        <f t="shared" si="1262"/>
        <v>0</v>
      </c>
      <c r="AM2066" s="793">
        <f t="shared" si="1262"/>
        <v>0</v>
      </c>
      <c r="AN2066" s="793">
        <f t="shared" si="1262"/>
        <v>15</v>
      </c>
      <c r="AO2066" s="793">
        <f t="shared" si="1262"/>
        <v>15</v>
      </c>
      <c r="AP2066" s="793">
        <f t="shared" si="1262"/>
        <v>0</v>
      </c>
      <c r="AQ2066" s="793">
        <f t="shared" si="1262"/>
        <v>0</v>
      </c>
      <c r="AR2066" s="793">
        <f t="shared" si="1262"/>
        <v>15</v>
      </c>
      <c r="AS2066" s="793">
        <f t="shared" si="1262"/>
        <v>0</v>
      </c>
      <c r="AT2066" s="793">
        <f t="shared" si="1262"/>
        <v>0</v>
      </c>
      <c r="AU2066" s="793">
        <f t="shared" si="1262"/>
        <v>0</v>
      </c>
      <c r="AV2066" s="793">
        <f t="shared" si="1262"/>
        <v>15</v>
      </c>
      <c r="AW2066" s="793">
        <f t="shared" si="1262"/>
        <v>0</v>
      </c>
      <c r="AX2066" s="793">
        <f t="shared" si="1262"/>
        <v>0</v>
      </c>
      <c r="AY2066" s="793">
        <f t="shared" si="1262"/>
        <v>0</v>
      </c>
    </row>
    <row r="2067" spans="2:51" ht="33.75" hidden="1" customHeight="1" x14ac:dyDescent="0.2">
      <c r="B2067" s="1896" t="s">
        <v>412</v>
      </c>
      <c r="C2067" s="1897"/>
      <c r="D2067" s="1048">
        <f t="shared" ref="D2067:E2067" si="1263">SUM(D2058:D2066)</f>
        <v>168</v>
      </c>
      <c r="E2067" s="1048">
        <f t="shared" si="1263"/>
        <v>170</v>
      </c>
      <c r="F2067" s="1048"/>
      <c r="G2067" s="1048"/>
      <c r="H2067" s="1048">
        <f t="shared" ref="H2067" si="1264">SUM(H2058:H2066)</f>
        <v>167</v>
      </c>
      <c r="I2067" s="1048"/>
      <c r="J2067" s="1048">
        <f t="shared" ref="J2067" si="1265">SUM(J2058:J2066)</f>
        <v>168</v>
      </c>
      <c r="K2067" s="1048"/>
      <c r="L2067" s="1048"/>
      <c r="M2067" s="1048"/>
      <c r="N2067" s="1048"/>
      <c r="O2067" s="1048">
        <f t="shared" ref="O2067:P2067" si="1266">SUM(O2058:O2066)</f>
        <v>167</v>
      </c>
      <c r="P2067" s="1048">
        <f t="shared" si="1266"/>
        <v>167</v>
      </c>
      <c r="Q2067" s="1048"/>
      <c r="R2067" s="1048"/>
      <c r="S2067" s="1048">
        <f t="shared" ref="S2067" si="1267">SUM(S2058:S2066)</f>
        <v>215</v>
      </c>
      <c r="T2067" s="1048"/>
      <c r="U2067" s="1048"/>
      <c r="V2067" s="1048"/>
      <c r="W2067" s="1048">
        <f>SUM(W2058:W2066)</f>
        <v>215</v>
      </c>
      <c r="X2067" s="1048"/>
      <c r="Y2067" s="1048"/>
      <c r="Z2067" s="1048"/>
      <c r="AA2067" s="1048">
        <f>SUM(AA2058:AA2066)</f>
        <v>1437</v>
      </c>
      <c r="AC2067" s="852">
        <f>SUM(AC2058:AC2066)</f>
        <v>49</v>
      </c>
      <c r="AD2067" s="852">
        <f t="shared" ref="AD2067:AY2067" si="1268">SUM(AD2058:AD2066)</f>
        <v>51</v>
      </c>
      <c r="AE2067" s="852">
        <f t="shared" si="1268"/>
        <v>0</v>
      </c>
      <c r="AF2067" s="852">
        <f t="shared" si="1268"/>
        <v>0</v>
      </c>
      <c r="AG2067" s="852">
        <f t="shared" si="1268"/>
        <v>48</v>
      </c>
      <c r="AH2067" s="852">
        <f t="shared" si="1268"/>
        <v>0</v>
      </c>
      <c r="AI2067" s="852">
        <f t="shared" si="1268"/>
        <v>48</v>
      </c>
      <c r="AJ2067" s="852">
        <f t="shared" si="1268"/>
        <v>0</v>
      </c>
      <c r="AK2067" s="852">
        <f t="shared" si="1268"/>
        <v>0</v>
      </c>
      <c r="AL2067" s="852">
        <f t="shared" si="1268"/>
        <v>0</v>
      </c>
      <c r="AM2067" s="852">
        <f t="shared" si="1268"/>
        <v>0</v>
      </c>
      <c r="AN2067" s="852">
        <f t="shared" si="1268"/>
        <v>48</v>
      </c>
      <c r="AO2067" s="852">
        <f t="shared" si="1268"/>
        <v>48</v>
      </c>
      <c r="AP2067" s="852">
        <f t="shared" si="1268"/>
        <v>0</v>
      </c>
      <c r="AQ2067" s="852">
        <f t="shared" si="1268"/>
        <v>0</v>
      </c>
      <c r="AR2067" s="852">
        <f t="shared" si="1268"/>
        <v>48</v>
      </c>
      <c r="AS2067" s="852">
        <f t="shared" si="1268"/>
        <v>0</v>
      </c>
      <c r="AT2067" s="852">
        <f t="shared" si="1268"/>
        <v>0</v>
      </c>
      <c r="AU2067" s="852">
        <f t="shared" si="1268"/>
        <v>0</v>
      </c>
      <c r="AV2067" s="852">
        <f t="shared" si="1268"/>
        <v>48</v>
      </c>
      <c r="AW2067" s="852">
        <f t="shared" si="1268"/>
        <v>0</v>
      </c>
      <c r="AX2067" s="852">
        <f t="shared" si="1268"/>
        <v>0</v>
      </c>
      <c r="AY2067" s="852">
        <f t="shared" si="1268"/>
        <v>0</v>
      </c>
    </row>
    <row r="2068" spans="2:51" ht="12" hidden="1" customHeight="1" x14ac:dyDescent="0.2"/>
    <row r="2069" spans="2:51" ht="12" hidden="1" customHeight="1" x14ac:dyDescent="0.2"/>
    <row r="2070" spans="2:51" ht="28.2" hidden="1" x14ac:dyDescent="0.2">
      <c r="B2070" s="726" t="s">
        <v>1632</v>
      </c>
      <c r="I2070" s="654"/>
      <c r="AB2070" s="654"/>
    </row>
    <row r="2071" spans="2:51" ht="12" hidden="1" customHeight="1" x14ac:dyDescent="0.2">
      <c r="AB2071" s="541"/>
    </row>
    <row r="2072" spans="2:51" ht="25.8" hidden="1" x14ac:dyDescent="0.2">
      <c r="B2072" s="792" t="s">
        <v>413</v>
      </c>
      <c r="C2072" s="89"/>
      <c r="D2072" s="1004" t="s">
        <v>414</v>
      </c>
      <c r="E2072" s="1004" t="s">
        <v>6</v>
      </c>
      <c r="F2072" s="1004" t="s">
        <v>262</v>
      </c>
      <c r="G2072" s="1004" t="s">
        <v>435</v>
      </c>
      <c r="H2072" s="1004" t="s">
        <v>7</v>
      </c>
      <c r="I2072" s="1004" t="s">
        <v>8</v>
      </c>
      <c r="J2072" s="1005" t="s">
        <v>22</v>
      </c>
      <c r="K2072" s="1004" t="s">
        <v>23</v>
      </c>
      <c r="L2072" s="1004" t="s">
        <v>24</v>
      </c>
      <c r="M2072" s="1004" t="s">
        <v>9</v>
      </c>
      <c r="N2072" s="1004" t="s">
        <v>415</v>
      </c>
      <c r="O2072" s="1004" t="s">
        <v>20</v>
      </c>
      <c r="P2072" s="1004" t="s">
        <v>10</v>
      </c>
      <c r="Q2072" s="1004" t="s">
        <v>436</v>
      </c>
      <c r="R2072" s="1004" t="s">
        <v>12</v>
      </c>
      <c r="S2072" s="1004" t="s">
        <v>11</v>
      </c>
      <c r="T2072" s="1004" t="s">
        <v>437</v>
      </c>
      <c r="U2072" s="1004" t="s">
        <v>13</v>
      </c>
      <c r="V2072" s="1004" t="s">
        <v>14</v>
      </c>
      <c r="W2072" s="1004" t="s">
        <v>416</v>
      </c>
      <c r="X2072" s="1004" t="s">
        <v>1064</v>
      </c>
      <c r="Y2072" s="1004" t="s">
        <v>15</v>
      </c>
      <c r="Z2072" s="1004" t="s">
        <v>16</v>
      </c>
      <c r="AA2072" s="87"/>
      <c r="AB2072" s="540"/>
      <c r="AC2072" s="790" t="s">
        <v>409</v>
      </c>
      <c r="AD2072" s="81"/>
      <c r="AE2072" s="81"/>
      <c r="AF2072" s="81"/>
      <c r="AG2072" s="81"/>
      <c r="AH2072" s="81"/>
      <c r="AI2072" s="81"/>
      <c r="AJ2072" s="81"/>
      <c r="AK2072" s="81"/>
      <c r="AL2072" s="81"/>
      <c r="AM2072" s="81"/>
      <c r="AN2072" s="81"/>
      <c r="AO2072" s="81"/>
      <c r="AP2072" s="81"/>
      <c r="AQ2072" s="81"/>
      <c r="AR2072" s="81"/>
      <c r="AS2072" s="81"/>
      <c r="AT2072" s="81"/>
      <c r="AU2072" s="81"/>
      <c r="AV2072" s="81"/>
    </row>
    <row r="2073" spans="2:51" ht="53.25" hidden="1" customHeight="1" x14ac:dyDescent="0.2">
      <c r="B2073" s="83" t="s">
        <v>410</v>
      </c>
      <c r="C2073" s="83" t="s">
        <v>1174</v>
      </c>
      <c r="D2073" s="1039" t="s">
        <v>1066</v>
      </c>
      <c r="E2073" s="1040" t="s">
        <v>57</v>
      </c>
      <c r="F2073" s="1041" t="s">
        <v>263</v>
      </c>
      <c r="G2073" s="1042" t="s">
        <v>340</v>
      </c>
      <c r="H2073" s="1040" t="s">
        <v>58</v>
      </c>
      <c r="I2073" s="1042" t="s">
        <v>59</v>
      </c>
      <c r="J2073" s="1043" t="s">
        <v>79</v>
      </c>
      <c r="K2073" s="1041" t="s">
        <v>80</v>
      </c>
      <c r="L2073" s="1042" t="s">
        <v>81</v>
      </c>
      <c r="M2073" s="1040" t="s">
        <v>60</v>
      </c>
      <c r="N2073" s="1042" t="s">
        <v>61</v>
      </c>
      <c r="O2073" s="1039" t="s">
        <v>77</v>
      </c>
      <c r="P2073" s="1040" t="s">
        <v>62</v>
      </c>
      <c r="Q2073" s="1041" t="s">
        <v>349</v>
      </c>
      <c r="R2073" s="1042" t="s">
        <v>65</v>
      </c>
      <c r="S2073" s="1040" t="s">
        <v>63</v>
      </c>
      <c r="T2073" s="1041" t="s">
        <v>350</v>
      </c>
      <c r="U2073" s="1041" t="s">
        <v>66</v>
      </c>
      <c r="V2073" s="1042" t="s">
        <v>67</v>
      </c>
      <c r="W2073" s="1040" t="s">
        <v>64</v>
      </c>
      <c r="X2073" s="1041" t="s">
        <v>351</v>
      </c>
      <c r="Y2073" s="1041" t="s">
        <v>68</v>
      </c>
      <c r="Z2073" s="1042" t="s">
        <v>69</v>
      </c>
      <c r="AA2073" s="784" t="s">
        <v>412</v>
      </c>
      <c r="AB2073" s="188"/>
      <c r="AC2073" s="1039" t="s">
        <v>1066</v>
      </c>
      <c r="AD2073" s="1040" t="s">
        <v>57</v>
      </c>
      <c r="AE2073" s="1041" t="s">
        <v>263</v>
      </c>
      <c r="AF2073" s="1042" t="s">
        <v>340</v>
      </c>
      <c r="AG2073" s="1040" t="s">
        <v>58</v>
      </c>
      <c r="AH2073" s="1042" t="s">
        <v>59</v>
      </c>
      <c r="AI2073" s="1043" t="s">
        <v>79</v>
      </c>
      <c r="AJ2073" s="1041" t="s">
        <v>80</v>
      </c>
      <c r="AK2073" s="1042" t="s">
        <v>81</v>
      </c>
      <c r="AL2073" s="1040" t="s">
        <v>60</v>
      </c>
      <c r="AM2073" s="1042" t="s">
        <v>61</v>
      </c>
      <c r="AN2073" s="1039" t="s">
        <v>77</v>
      </c>
      <c r="AO2073" s="1040" t="s">
        <v>62</v>
      </c>
      <c r="AP2073" s="1041" t="s">
        <v>349</v>
      </c>
      <c r="AQ2073" s="1042" t="s">
        <v>65</v>
      </c>
      <c r="AR2073" s="1040" t="s">
        <v>63</v>
      </c>
      <c r="AS2073" s="1041" t="s">
        <v>350</v>
      </c>
      <c r="AT2073" s="1041" t="s">
        <v>66</v>
      </c>
      <c r="AU2073" s="1042" t="s">
        <v>67</v>
      </c>
      <c r="AV2073" s="1040" t="s">
        <v>64</v>
      </c>
      <c r="AW2073" s="1041" t="s">
        <v>351</v>
      </c>
      <c r="AX2073" s="1041" t="s">
        <v>68</v>
      </c>
      <c r="AY2073" s="1042" t="s">
        <v>69</v>
      </c>
    </row>
    <row r="2074" spans="2:51" ht="33.75" hidden="1" customHeight="1" x14ac:dyDescent="0.2">
      <c r="B2074" s="787"/>
      <c r="C2074" s="788">
        <v>45362</v>
      </c>
      <c r="D2074" s="997">
        <v>58</v>
      </c>
      <c r="E2074" s="998">
        <v>44</v>
      </c>
      <c r="F2074" s="995">
        <v>0</v>
      </c>
      <c r="G2074" s="999">
        <v>0</v>
      </c>
      <c r="H2074" s="998">
        <v>44</v>
      </c>
      <c r="I2074" s="999">
        <v>0</v>
      </c>
      <c r="J2074" s="998">
        <v>46</v>
      </c>
      <c r="K2074" s="995">
        <v>0</v>
      </c>
      <c r="L2074" s="999">
        <v>0</v>
      </c>
      <c r="M2074" s="998">
        <v>0</v>
      </c>
      <c r="N2074" s="999">
        <v>14</v>
      </c>
      <c r="O2074" s="997">
        <v>23</v>
      </c>
      <c r="P2074" s="998">
        <v>39</v>
      </c>
      <c r="Q2074" s="995">
        <v>0</v>
      </c>
      <c r="R2074" s="999">
        <v>0</v>
      </c>
      <c r="S2074" s="998">
        <v>39</v>
      </c>
      <c r="T2074" s="995">
        <v>0</v>
      </c>
      <c r="U2074" s="995">
        <v>0</v>
      </c>
      <c r="V2074" s="999">
        <v>0</v>
      </c>
      <c r="W2074" s="998">
        <v>39</v>
      </c>
      <c r="X2074" s="995">
        <v>0</v>
      </c>
      <c r="Y2074" s="995">
        <v>0</v>
      </c>
      <c r="Z2074" s="999">
        <v>0</v>
      </c>
      <c r="AA2074" s="848">
        <f>SUM(D2074:Z2074)</f>
        <v>346</v>
      </c>
      <c r="AB2074" s="540"/>
      <c r="AC2074" s="1056">
        <f t="shared" ref="AC2074:AC2082" si="1269">D2074-D2044</f>
        <v>0</v>
      </c>
      <c r="AD2074" s="1056">
        <f t="shared" ref="AD2074:AY2074" si="1270">E2074-E2044</f>
        <v>0</v>
      </c>
      <c r="AE2074" s="1056">
        <f t="shared" si="1270"/>
        <v>0</v>
      </c>
      <c r="AF2074" s="1056">
        <f t="shared" si="1270"/>
        <v>0</v>
      </c>
      <c r="AG2074" s="1056">
        <f t="shared" si="1270"/>
        <v>0</v>
      </c>
      <c r="AH2074" s="1056">
        <f t="shared" si="1270"/>
        <v>0</v>
      </c>
      <c r="AI2074" s="1056">
        <f t="shared" si="1270"/>
        <v>0</v>
      </c>
      <c r="AJ2074" s="1056">
        <f t="shared" si="1270"/>
        <v>0</v>
      </c>
      <c r="AK2074" s="1056">
        <f t="shared" si="1270"/>
        <v>0</v>
      </c>
      <c r="AL2074" s="1056">
        <f t="shared" si="1270"/>
        <v>0</v>
      </c>
      <c r="AM2074" s="1056">
        <f t="shared" si="1270"/>
        <v>0</v>
      </c>
      <c r="AN2074" s="1056">
        <f t="shared" si="1270"/>
        <v>0</v>
      </c>
      <c r="AO2074" s="1056">
        <f t="shared" si="1270"/>
        <v>0</v>
      </c>
      <c r="AP2074" s="1056">
        <f t="shared" si="1270"/>
        <v>0</v>
      </c>
      <c r="AQ2074" s="1056">
        <f t="shared" si="1270"/>
        <v>0</v>
      </c>
      <c r="AR2074" s="1056">
        <f t="shared" si="1270"/>
        <v>0</v>
      </c>
      <c r="AS2074" s="1056">
        <f t="shared" si="1270"/>
        <v>0</v>
      </c>
      <c r="AT2074" s="1056">
        <f t="shared" si="1270"/>
        <v>0</v>
      </c>
      <c r="AU2074" s="1056">
        <f t="shared" si="1270"/>
        <v>0</v>
      </c>
      <c r="AV2074" s="1056">
        <f t="shared" si="1270"/>
        <v>0</v>
      </c>
      <c r="AW2074" s="1056">
        <f t="shared" si="1270"/>
        <v>0</v>
      </c>
      <c r="AX2074" s="1056">
        <f t="shared" si="1270"/>
        <v>0</v>
      </c>
      <c r="AY2074" s="1056">
        <f t="shared" si="1270"/>
        <v>0</v>
      </c>
    </row>
    <row r="2075" spans="2:51" ht="33.75" hidden="1" customHeight="1" x14ac:dyDescent="0.2">
      <c r="B2075" s="787"/>
      <c r="C2075" s="788">
        <v>45377</v>
      </c>
      <c r="D2075" s="997">
        <v>42</v>
      </c>
      <c r="E2075" s="998">
        <v>42</v>
      </c>
      <c r="F2075" s="995">
        <v>0</v>
      </c>
      <c r="G2075" s="999">
        <v>0</v>
      </c>
      <c r="H2075" s="998">
        <v>42</v>
      </c>
      <c r="I2075" s="999">
        <v>0</v>
      </c>
      <c r="J2075" s="998">
        <v>42</v>
      </c>
      <c r="K2075" s="995">
        <v>0</v>
      </c>
      <c r="L2075" s="999">
        <v>0</v>
      </c>
      <c r="M2075" s="998">
        <v>0</v>
      </c>
      <c r="N2075" s="999">
        <v>0</v>
      </c>
      <c r="O2075" s="997">
        <v>48</v>
      </c>
      <c r="P2075" s="998">
        <v>48</v>
      </c>
      <c r="Q2075" s="995">
        <v>0</v>
      </c>
      <c r="R2075" s="999">
        <v>0</v>
      </c>
      <c r="S2075" s="998">
        <v>48</v>
      </c>
      <c r="T2075" s="995">
        <v>0</v>
      </c>
      <c r="U2075" s="995">
        <v>0</v>
      </c>
      <c r="V2075" s="999">
        <v>0</v>
      </c>
      <c r="W2075" s="998">
        <v>48</v>
      </c>
      <c r="X2075" s="995">
        <v>0</v>
      </c>
      <c r="Y2075" s="995">
        <v>0</v>
      </c>
      <c r="Z2075" s="999">
        <v>0</v>
      </c>
      <c r="AA2075" s="848">
        <f t="shared" ref="AA2075:AA2082" si="1271">SUM(D2075:Z2075)</f>
        <v>360</v>
      </c>
      <c r="AB2075" s="540"/>
      <c r="AC2075" s="1056">
        <f t="shared" si="1269"/>
        <v>0</v>
      </c>
      <c r="AD2075" s="1056">
        <f t="shared" ref="AD2075:AY2075" si="1272">E2075-E2045</f>
        <v>0</v>
      </c>
      <c r="AE2075" s="1056">
        <f t="shared" si="1272"/>
        <v>0</v>
      </c>
      <c r="AF2075" s="1056">
        <f t="shared" si="1272"/>
        <v>0</v>
      </c>
      <c r="AG2075" s="1056">
        <f t="shared" si="1272"/>
        <v>0</v>
      </c>
      <c r="AH2075" s="1056">
        <f t="shared" si="1272"/>
        <v>0</v>
      </c>
      <c r="AI2075" s="1056">
        <f t="shared" si="1272"/>
        <v>0</v>
      </c>
      <c r="AJ2075" s="1056">
        <f t="shared" si="1272"/>
        <v>0</v>
      </c>
      <c r="AK2075" s="1056">
        <f t="shared" si="1272"/>
        <v>0</v>
      </c>
      <c r="AL2075" s="1056">
        <f t="shared" si="1272"/>
        <v>0</v>
      </c>
      <c r="AM2075" s="1056">
        <f t="shared" si="1272"/>
        <v>0</v>
      </c>
      <c r="AN2075" s="1056">
        <f t="shared" si="1272"/>
        <v>0</v>
      </c>
      <c r="AO2075" s="1056">
        <f t="shared" si="1272"/>
        <v>0</v>
      </c>
      <c r="AP2075" s="1056">
        <f t="shared" si="1272"/>
        <v>0</v>
      </c>
      <c r="AQ2075" s="1056">
        <f t="shared" si="1272"/>
        <v>0</v>
      </c>
      <c r="AR2075" s="1056">
        <f t="shared" si="1272"/>
        <v>0</v>
      </c>
      <c r="AS2075" s="1056">
        <f t="shared" si="1272"/>
        <v>0</v>
      </c>
      <c r="AT2075" s="1056">
        <f t="shared" si="1272"/>
        <v>0</v>
      </c>
      <c r="AU2075" s="1056">
        <f t="shared" si="1272"/>
        <v>0</v>
      </c>
      <c r="AV2075" s="1056">
        <f t="shared" si="1272"/>
        <v>0</v>
      </c>
      <c r="AW2075" s="1056">
        <f t="shared" si="1272"/>
        <v>0</v>
      </c>
      <c r="AX2075" s="1056">
        <f t="shared" si="1272"/>
        <v>0</v>
      </c>
      <c r="AY2075" s="1056">
        <f t="shared" si="1272"/>
        <v>0</v>
      </c>
    </row>
    <row r="2076" spans="2:51" ht="33.75" hidden="1" customHeight="1" x14ac:dyDescent="0.2">
      <c r="B2076" s="787"/>
      <c r="C2076" s="788">
        <v>45388</v>
      </c>
      <c r="D2076" s="997">
        <v>36</v>
      </c>
      <c r="E2076" s="998">
        <v>36</v>
      </c>
      <c r="F2076" s="995">
        <v>0</v>
      </c>
      <c r="G2076" s="999">
        <v>0</v>
      </c>
      <c r="H2076" s="998">
        <v>36</v>
      </c>
      <c r="I2076" s="999">
        <v>0</v>
      </c>
      <c r="J2076" s="998">
        <v>36</v>
      </c>
      <c r="K2076" s="995">
        <v>0</v>
      </c>
      <c r="L2076" s="999">
        <v>0</v>
      </c>
      <c r="M2076" s="998">
        <v>15</v>
      </c>
      <c r="N2076" s="999">
        <v>0</v>
      </c>
      <c r="O2076" s="997">
        <v>32</v>
      </c>
      <c r="P2076" s="998">
        <v>47</v>
      </c>
      <c r="Q2076" s="995">
        <v>0</v>
      </c>
      <c r="R2076" s="999">
        <v>0</v>
      </c>
      <c r="S2076" s="998">
        <v>47</v>
      </c>
      <c r="T2076" s="995">
        <v>0</v>
      </c>
      <c r="U2076" s="995">
        <v>0</v>
      </c>
      <c r="V2076" s="999">
        <v>0</v>
      </c>
      <c r="W2076" s="998">
        <v>47</v>
      </c>
      <c r="X2076" s="995">
        <v>0</v>
      </c>
      <c r="Y2076" s="995">
        <v>0</v>
      </c>
      <c r="Z2076" s="999">
        <v>0</v>
      </c>
      <c r="AA2076" s="848">
        <f t="shared" si="1271"/>
        <v>332</v>
      </c>
      <c r="AB2076" s="540"/>
      <c r="AC2076" s="1056">
        <f t="shared" si="1269"/>
        <v>0</v>
      </c>
      <c r="AD2076" s="1056">
        <f t="shared" ref="AD2076:AY2076" si="1273">E2076-E2046</f>
        <v>0</v>
      </c>
      <c r="AE2076" s="1056">
        <f t="shared" si="1273"/>
        <v>0</v>
      </c>
      <c r="AF2076" s="1056">
        <f t="shared" si="1273"/>
        <v>0</v>
      </c>
      <c r="AG2076" s="1056">
        <f t="shared" si="1273"/>
        <v>0</v>
      </c>
      <c r="AH2076" s="1056">
        <f t="shared" si="1273"/>
        <v>0</v>
      </c>
      <c r="AI2076" s="1056">
        <f t="shared" si="1273"/>
        <v>0</v>
      </c>
      <c r="AJ2076" s="1056">
        <f t="shared" si="1273"/>
        <v>0</v>
      </c>
      <c r="AK2076" s="1056">
        <f t="shared" si="1273"/>
        <v>0</v>
      </c>
      <c r="AL2076" s="1056">
        <f t="shared" si="1273"/>
        <v>0</v>
      </c>
      <c r="AM2076" s="1056">
        <f t="shared" si="1273"/>
        <v>0</v>
      </c>
      <c r="AN2076" s="1056">
        <f t="shared" si="1273"/>
        <v>0</v>
      </c>
      <c r="AO2076" s="1056">
        <f t="shared" si="1273"/>
        <v>0</v>
      </c>
      <c r="AP2076" s="1056">
        <f t="shared" si="1273"/>
        <v>0</v>
      </c>
      <c r="AQ2076" s="1056">
        <f t="shared" si="1273"/>
        <v>0</v>
      </c>
      <c r="AR2076" s="1056">
        <f t="shared" si="1273"/>
        <v>0</v>
      </c>
      <c r="AS2076" s="1056">
        <f t="shared" si="1273"/>
        <v>0</v>
      </c>
      <c r="AT2076" s="1056">
        <f t="shared" si="1273"/>
        <v>0</v>
      </c>
      <c r="AU2076" s="1056">
        <f t="shared" si="1273"/>
        <v>0</v>
      </c>
      <c r="AV2076" s="1056">
        <f t="shared" si="1273"/>
        <v>0</v>
      </c>
      <c r="AW2076" s="1056">
        <f t="shared" si="1273"/>
        <v>0</v>
      </c>
      <c r="AX2076" s="1056">
        <f t="shared" si="1273"/>
        <v>0</v>
      </c>
      <c r="AY2076" s="1056">
        <f t="shared" si="1273"/>
        <v>0</v>
      </c>
    </row>
    <row r="2077" spans="2:51" ht="33.75" hidden="1" customHeight="1" x14ac:dyDescent="0.2">
      <c r="B2077" s="787"/>
      <c r="C2077" s="788">
        <v>45397</v>
      </c>
      <c r="D2077" s="997">
        <v>40</v>
      </c>
      <c r="E2077" s="998">
        <v>40</v>
      </c>
      <c r="F2077" s="995">
        <v>0</v>
      </c>
      <c r="G2077" s="999">
        <v>0</v>
      </c>
      <c r="H2077" s="998">
        <v>40</v>
      </c>
      <c r="I2077" s="999">
        <v>0</v>
      </c>
      <c r="J2077" s="998">
        <v>40</v>
      </c>
      <c r="K2077" s="995">
        <v>0</v>
      </c>
      <c r="L2077" s="999">
        <v>0</v>
      </c>
      <c r="M2077" s="998">
        <v>0</v>
      </c>
      <c r="N2077" s="999">
        <v>0</v>
      </c>
      <c r="O2077" s="997">
        <v>40</v>
      </c>
      <c r="P2077" s="998">
        <v>40</v>
      </c>
      <c r="Q2077" s="995">
        <v>0</v>
      </c>
      <c r="R2077" s="999">
        <v>0</v>
      </c>
      <c r="S2077" s="998">
        <v>40</v>
      </c>
      <c r="T2077" s="995">
        <v>0</v>
      </c>
      <c r="U2077" s="995">
        <v>0</v>
      </c>
      <c r="V2077" s="999">
        <v>0</v>
      </c>
      <c r="W2077" s="998">
        <v>41</v>
      </c>
      <c r="X2077" s="995">
        <v>0</v>
      </c>
      <c r="Y2077" s="995">
        <v>0</v>
      </c>
      <c r="Z2077" s="999">
        <v>0</v>
      </c>
      <c r="AA2077" s="848">
        <f t="shared" si="1271"/>
        <v>321</v>
      </c>
      <c r="AB2077" s="540"/>
      <c r="AC2077" s="1056">
        <f t="shared" si="1269"/>
        <v>0</v>
      </c>
      <c r="AD2077" s="1056">
        <f t="shared" ref="AD2077:AY2077" si="1274">E2077-E2047</f>
        <v>0</v>
      </c>
      <c r="AE2077" s="1056">
        <f t="shared" si="1274"/>
        <v>0</v>
      </c>
      <c r="AF2077" s="1056">
        <f t="shared" si="1274"/>
        <v>0</v>
      </c>
      <c r="AG2077" s="1056">
        <f t="shared" si="1274"/>
        <v>0</v>
      </c>
      <c r="AH2077" s="1056">
        <f t="shared" si="1274"/>
        <v>0</v>
      </c>
      <c r="AI2077" s="1056">
        <f t="shared" si="1274"/>
        <v>0</v>
      </c>
      <c r="AJ2077" s="1056">
        <f t="shared" si="1274"/>
        <v>0</v>
      </c>
      <c r="AK2077" s="1056">
        <f t="shared" si="1274"/>
        <v>0</v>
      </c>
      <c r="AL2077" s="1056">
        <f t="shared" si="1274"/>
        <v>0</v>
      </c>
      <c r="AM2077" s="1056">
        <f t="shared" si="1274"/>
        <v>0</v>
      </c>
      <c r="AN2077" s="1056">
        <f t="shared" si="1274"/>
        <v>0</v>
      </c>
      <c r="AO2077" s="1056">
        <f t="shared" si="1274"/>
        <v>0</v>
      </c>
      <c r="AP2077" s="1056">
        <f t="shared" si="1274"/>
        <v>0</v>
      </c>
      <c r="AQ2077" s="1056">
        <f t="shared" si="1274"/>
        <v>0</v>
      </c>
      <c r="AR2077" s="1056">
        <f t="shared" si="1274"/>
        <v>0</v>
      </c>
      <c r="AS2077" s="1056">
        <f t="shared" si="1274"/>
        <v>0</v>
      </c>
      <c r="AT2077" s="1056">
        <f t="shared" si="1274"/>
        <v>0</v>
      </c>
      <c r="AU2077" s="1056">
        <f t="shared" si="1274"/>
        <v>0</v>
      </c>
      <c r="AV2077" s="1056">
        <f t="shared" si="1274"/>
        <v>0</v>
      </c>
      <c r="AW2077" s="1056">
        <f t="shared" si="1274"/>
        <v>0</v>
      </c>
      <c r="AX2077" s="1056">
        <f t="shared" si="1274"/>
        <v>0</v>
      </c>
      <c r="AY2077" s="1056">
        <f t="shared" si="1274"/>
        <v>0</v>
      </c>
    </row>
    <row r="2078" spans="2:51" ht="33.75" hidden="1" customHeight="1" x14ac:dyDescent="0.2">
      <c r="B2078" s="787"/>
      <c r="C2078" s="788">
        <v>45414</v>
      </c>
      <c r="D2078" s="997">
        <v>38</v>
      </c>
      <c r="E2078" s="998">
        <v>38</v>
      </c>
      <c r="F2078" s="995">
        <v>0</v>
      </c>
      <c r="G2078" s="999">
        <v>0</v>
      </c>
      <c r="H2078" s="998">
        <v>38</v>
      </c>
      <c r="I2078" s="999">
        <v>0</v>
      </c>
      <c r="J2078" s="998">
        <v>38</v>
      </c>
      <c r="K2078" s="995">
        <v>0</v>
      </c>
      <c r="L2078" s="999">
        <v>0</v>
      </c>
      <c r="M2078" s="998">
        <v>8</v>
      </c>
      <c r="N2078" s="999">
        <v>0</v>
      </c>
      <c r="O2078" s="997">
        <v>29</v>
      </c>
      <c r="P2078" s="998">
        <v>37</v>
      </c>
      <c r="Q2078" s="995">
        <v>0</v>
      </c>
      <c r="R2078" s="999">
        <v>0</v>
      </c>
      <c r="S2078" s="998">
        <v>37</v>
      </c>
      <c r="T2078" s="995">
        <v>0</v>
      </c>
      <c r="U2078" s="995">
        <v>0</v>
      </c>
      <c r="V2078" s="999">
        <v>0</v>
      </c>
      <c r="W2078" s="998">
        <v>37</v>
      </c>
      <c r="X2078" s="995">
        <v>0</v>
      </c>
      <c r="Y2078" s="995">
        <v>0</v>
      </c>
      <c r="Z2078" s="999">
        <v>0</v>
      </c>
      <c r="AA2078" s="848">
        <f t="shared" si="1271"/>
        <v>300</v>
      </c>
      <c r="AB2078" s="540"/>
      <c r="AC2078" s="1056">
        <f t="shared" si="1269"/>
        <v>0</v>
      </c>
      <c r="AD2078" s="1056">
        <f t="shared" ref="AD2078:AY2078" si="1275">E2078-E2048</f>
        <v>0</v>
      </c>
      <c r="AE2078" s="1056">
        <f t="shared" si="1275"/>
        <v>0</v>
      </c>
      <c r="AF2078" s="1056">
        <f t="shared" si="1275"/>
        <v>0</v>
      </c>
      <c r="AG2078" s="1056">
        <f t="shared" si="1275"/>
        <v>0</v>
      </c>
      <c r="AH2078" s="1056">
        <f t="shared" si="1275"/>
        <v>0</v>
      </c>
      <c r="AI2078" s="1056">
        <f t="shared" si="1275"/>
        <v>0</v>
      </c>
      <c r="AJ2078" s="1056">
        <f t="shared" si="1275"/>
        <v>0</v>
      </c>
      <c r="AK2078" s="1056">
        <f t="shared" si="1275"/>
        <v>0</v>
      </c>
      <c r="AL2078" s="1056">
        <f t="shared" si="1275"/>
        <v>0</v>
      </c>
      <c r="AM2078" s="1056">
        <f t="shared" si="1275"/>
        <v>0</v>
      </c>
      <c r="AN2078" s="1056">
        <f t="shared" si="1275"/>
        <v>0</v>
      </c>
      <c r="AO2078" s="1056">
        <f t="shared" si="1275"/>
        <v>0</v>
      </c>
      <c r="AP2078" s="1056">
        <f t="shared" si="1275"/>
        <v>0</v>
      </c>
      <c r="AQ2078" s="1056">
        <f t="shared" si="1275"/>
        <v>0</v>
      </c>
      <c r="AR2078" s="1056">
        <f t="shared" si="1275"/>
        <v>0</v>
      </c>
      <c r="AS2078" s="1056">
        <f t="shared" si="1275"/>
        <v>0</v>
      </c>
      <c r="AT2078" s="1056">
        <f t="shared" si="1275"/>
        <v>0</v>
      </c>
      <c r="AU2078" s="1056">
        <f t="shared" si="1275"/>
        <v>0</v>
      </c>
      <c r="AV2078" s="1056">
        <f t="shared" si="1275"/>
        <v>0</v>
      </c>
      <c r="AW2078" s="1056">
        <f t="shared" si="1275"/>
        <v>0</v>
      </c>
      <c r="AX2078" s="1056">
        <f t="shared" si="1275"/>
        <v>0</v>
      </c>
      <c r="AY2078" s="1056">
        <f t="shared" si="1275"/>
        <v>0</v>
      </c>
    </row>
    <row r="2079" spans="2:51" ht="33.75" hidden="1" customHeight="1" x14ac:dyDescent="0.2">
      <c r="B2079" s="787"/>
      <c r="C2079" s="788">
        <v>45422</v>
      </c>
      <c r="D2079" s="997">
        <v>49</v>
      </c>
      <c r="E2079" s="998">
        <v>48</v>
      </c>
      <c r="F2079" s="995">
        <v>0</v>
      </c>
      <c r="G2079" s="999">
        <v>0</v>
      </c>
      <c r="H2079" s="998">
        <v>51</v>
      </c>
      <c r="I2079" s="999">
        <v>0</v>
      </c>
      <c r="J2079" s="998">
        <v>46</v>
      </c>
      <c r="K2079" s="995">
        <v>0</v>
      </c>
      <c r="L2079" s="999">
        <v>1</v>
      </c>
      <c r="M2079" s="998">
        <v>6</v>
      </c>
      <c r="N2079" s="999">
        <v>3</v>
      </c>
      <c r="O2079" s="997">
        <v>23</v>
      </c>
      <c r="P2079" s="998">
        <v>17</v>
      </c>
      <c r="Q2079" s="995">
        <v>0</v>
      </c>
      <c r="R2079" s="999">
        <v>16</v>
      </c>
      <c r="S2079" s="998">
        <v>17</v>
      </c>
      <c r="T2079" s="995">
        <v>0</v>
      </c>
      <c r="U2079" s="995">
        <v>0</v>
      </c>
      <c r="V2079" s="999">
        <v>16</v>
      </c>
      <c r="W2079" s="998">
        <v>17</v>
      </c>
      <c r="X2079" s="995">
        <v>0</v>
      </c>
      <c r="Y2079" s="995">
        <v>0</v>
      </c>
      <c r="Z2079" s="999">
        <v>16</v>
      </c>
      <c r="AA2079" s="848">
        <f t="shared" si="1271"/>
        <v>326</v>
      </c>
      <c r="AB2079" s="540"/>
      <c r="AC2079" s="1056">
        <f t="shared" si="1269"/>
        <v>0</v>
      </c>
      <c r="AD2079" s="1056">
        <f t="shared" ref="AD2079:AY2079" si="1276">E2079-E2049</f>
        <v>0</v>
      </c>
      <c r="AE2079" s="1056">
        <f t="shared" si="1276"/>
        <v>0</v>
      </c>
      <c r="AF2079" s="1056">
        <f t="shared" si="1276"/>
        <v>0</v>
      </c>
      <c r="AG2079" s="1056">
        <f t="shared" si="1276"/>
        <v>0</v>
      </c>
      <c r="AH2079" s="1056">
        <f t="shared" si="1276"/>
        <v>0</v>
      </c>
      <c r="AI2079" s="1056">
        <f t="shared" si="1276"/>
        <v>0</v>
      </c>
      <c r="AJ2079" s="1056">
        <f t="shared" si="1276"/>
        <v>0</v>
      </c>
      <c r="AK2079" s="1056">
        <f t="shared" si="1276"/>
        <v>0</v>
      </c>
      <c r="AL2079" s="1056">
        <f t="shared" si="1276"/>
        <v>0</v>
      </c>
      <c r="AM2079" s="1056">
        <f t="shared" si="1276"/>
        <v>0</v>
      </c>
      <c r="AN2079" s="1056">
        <f t="shared" si="1276"/>
        <v>0</v>
      </c>
      <c r="AO2079" s="1056">
        <f t="shared" si="1276"/>
        <v>0</v>
      </c>
      <c r="AP2079" s="1056">
        <f t="shared" si="1276"/>
        <v>0</v>
      </c>
      <c r="AQ2079" s="1056">
        <f t="shared" si="1276"/>
        <v>0</v>
      </c>
      <c r="AR2079" s="1056">
        <f t="shared" si="1276"/>
        <v>0</v>
      </c>
      <c r="AS2079" s="1056">
        <f t="shared" si="1276"/>
        <v>0</v>
      </c>
      <c r="AT2079" s="1056">
        <f t="shared" si="1276"/>
        <v>0</v>
      </c>
      <c r="AU2079" s="1056">
        <f t="shared" si="1276"/>
        <v>0</v>
      </c>
      <c r="AV2079" s="1056">
        <f t="shared" si="1276"/>
        <v>0</v>
      </c>
      <c r="AW2079" s="1056">
        <f t="shared" si="1276"/>
        <v>0</v>
      </c>
      <c r="AX2079" s="1056">
        <f t="shared" si="1276"/>
        <v>0</v>
      </c>
      <c r="AY2079" s="1056">
        <f t="shared" si="1276"/>
        <v>0</v>
      </c>
    </row>
    <row r="2080" spans="2:51" ht="33.75" hidden="1" customHeight="1" x14ac:dyDescent="0.2">
      <c r="B2080" s="787"/>
      <c r="C2080" s="788">
        <v>45434</v>
      </c>
      <c r="D2080" s="997">
        <v>42</v>
      </c>
      <c r="E2080" s="998">
        <v>43</v>
      </c>
      <c r="F2080" s="995">
        <v>0</v>
      </c>
      <c r="G2080" s="999">
        <v>0</v>
      </c>
      <c r="H2080" s="998">
        <v>42</v>
      </c>
      <c r="I2080" s="999">
        <v>0</v>
      </c>
      <c r="J2080" s="998">
        <v>42</v>
      </c>
      <c r="K2080" s="995">
        <v>2</v>
      </c>
      <c r="L2080" s="999">
        <v>1</v>
      </c>
      <c r="M2080" s="998">
        <v>1</v>
      </c>
      <c r="N2080" s="999">
        <v>1</v>
      </c>
      <c r="O2080" s="997">
        <v>43</v>
      </c>
      <c r="P2080" s="998">
        <v>36</v>
      </c>
      <c r="Q2080" s="995">
        <v>0</v>
      </c>
      <c r="R2080" s="999">
        <v>9</v>
      </c>
      <c r="S2080" s="998">
        <v>37</v>
      </c>
      <c r="T2080" s="995">
        <v>0</v>
      </c>
      <c r="U2080" s="995">
        <v>0</v>
      </c>
      <c r="V2080" s="999">
        <v>9</v>
      </c>
      <c r="W2080" s="998">
        <v>38</v>
      </c>
      <c r="X2080" s="995">
        <v>0</v>
      </c>
      <c r="Y2080" s="995">
        <v>0</v>
      </c>
      <c r="Z2080" s="999">
        <v>9</v>
      </c>
      <c r="AA2080" s="848">
        <f t="shared" si="1271"/>
        <v>355</v>
      </c>
      <c r="AB2080" s="540"/>
      <c r="AC2080" s="1056">
        <f t="shared" si="1269"/>
        <v>0</v>
      </c>
      <c r="AD2080" s="1056">
        <f t="shared" ref="AD2080:AY2080" si="1277">E2080-E2050</f>
        <v>0</v>
      </c>
      <c r="AE2080" s="1056">
        <f t="shared" si="1277"/>
        <v>0</v>
      </c>
      <c r="AF2080" s="1056">
        <f t="shared" si="1277"/>
        <v>0</v>
      </c>
      <c r="AG2080" s="1056">
        <f t="shared" si="1277"/>
        <v>0</v>
      </c>
      <c r="AH2080" s="1056">
        <f t="shared" si="1277"/>
        <v>0</v>
      </c>
      <c r="AI2080" s="1056">
        <f t="shared" si="1277"/>
        <v>0</v>
      </c>
      <c r="AJ2080" s="1056">
        <f t="shared" si="1277"/>
        <v>0</v>
      </c>
      <c r="AK2080" s="1056">
        <f t="shared" si="1277"/>
        <v>0</v>
      </c>
      <c r="AL2080" s="1056">
        <f t="shared" si="1277"/>
        <v>0</v>
      </c>
      <c r="AM2080" s="1056">
        <f t="shared" si="1277"/>
        <v>0</v>
      </c>
      <c r="AN2080" s="1056">
        <f t="shared" si="1277"/>
        <v>0</v>
      </c>
      <c r="AO2080" s="1056">
        <f t="shared" si="1277"/>
        <v>0</v>
      </c>
      <c r="AP2080" s="1056">
        <f t="shared" si="1277"/>
        <v>0</v>
      </c>
      <c r="AQ2080" s="1056">
        <f t="shared" si="1277"/>
        <v>0</v>
      </c>
      <c r="AR2080" s="1056">
        <f t="shared" si="1277"/>
        <v>0</v>
      </c>
      <c r="AS2080" s="1056">
        <f t="shared" si="1277"/>
        <v>0</v>
      </c>
      <c r="AT2080" s="1056">
        <f t="shared" si="1277"/>
        <v>0</v>
      </c>
      <c r="AU2080" s="1056">
        <f t="shared" si="1277"/>
        <v>0</v>
      </c>
      <c r="AV2080" s="1056">
        <f t="shared" si="1277"/>
        <v>0</v>
      </c>
      <c r="AW2080" s="1056">
        <f t="shared" si="1277"/>
        <v>0</v>
      </c>
      <c r="AX2080" s="1056">
        <f t="shared" si="1277"/>
        <v>0</v>
      </c>
      <c r="AY2080" s="1056">
        <f t="shared" si="1277"/>
        <v>0</v>
      </c>
    </row>
    <row r="2081" spans="2:52" ht="33.75" hidden="1" customHeight="1" x14ac:dyDescent="0.2">
      <c r="B2081" s="787"/>
      <c r="C2081" s="788">
        <v>45443</v>
      </c>
      <c r="D2081" s="997">
        <v>56</v>
      </c>
      <c r="E2081" s="998">
        <v>54</v>
      </c>
      <c r="F2081" s="995">
        <v>2</v>
      </c>
      <c r="G2081" s="999">
        <v>0</v>
      </c>
      <c r="H2081" s="998">
        <v>54</v>
      </c>
      <c r="I2081" s="999">
        <v>2</v>
      </c>
      <c r="J2081" s="998">
        <v>54</v>
      </c>
      <c r="K2081" s="995">
        <v>2</v>
      </c>
      <c r="L2081" s="999">
        <v>0</v>
      </c>
      <c r="M2081" s="998">
        <v>22</v>
      </c>
      <c r="N2081" s="999">
        <v>6</v>
      </c>
      <c r="O2081" s="997">
        <v>31</v>
      </c>
      <c r="P2081" s="998">
        <v>40</v>
      </c>
      <c r="Q2081" s="995">
        <v>0</v>
      </c>
      <c r="R2081" s="999">
        <v>19</v>
      </c>
      <c r="S2081" s="998">
        <v>40</v>
      </c>
      <c r="T2081" s="995">
        <v>0</v>
      </c>
      <c r="U2081" s="995">
        <v>2</v>
      </c>
      <c r="V2081" s="999">
        <v>17</v>
      </c>
      <c r="W2081" s="998">
        <v>40</v>
      </c>
      <c r="X2081" s="995">
        <v>0</v>
      </c>
      <c r="Y2081" s="995">
        <v>2</v>
      </c>
      <c r="Z2081" s="999">
        <v>17</v>
      </c>
      <c r="AA2081" s="848">
        <f t="shared" si="1271"/>
        <v>460</v>
      </c>
      <c r="AB2081" s="540"/>
      <c r="AC2081" s="1056">
        <f t="shared" si="1269"/>
        <v>0</v>
      </c>
      <c r="AD2081" s="1056">
        <f t="shared" ref="AD2081:AY2081" si="1278">E2081-E2051</f>
        <v>0</v>
      </c>
      <c r="AE2081" s="1056">
        <f t="shared" si="1278"/>
        <v>0</v>
      </c>
      <c r="AF2081" s="1056">
        <f t="shared" si="1278"/>
        <v>0</v>
      </c>
      <c r="AG2081" s="1056">
        <f t="shared" si="1278"/>
        <v>0</v>
      </c>
      <c r="AH2081" s="1056">
        <f t="shared" si="1278"/>
        <v>0</v>
      </c>
      <c r="AI2081" s="1056">
        <f t="shared" si="1278"/>
        <v>0</v>
      </c>
      <c r="AJ2081" s="1056">
        <f t="shared" si="1278"/>
        <v>0</v>
      </c>
      <c r="AK2081" s="1056">
        <f t="shared" si="1278"/>
        <v>0</v>
      </c>
      <c r="AL2081" s="1056">
        <f t="shared" si="1278"/>
        <v>0</v>
      </c>
      <c r="AM2081" s="1056">
        <f t="shared" si="1278"/>
        <v>0</v>
      </c>
      <c r="AN2081" s="1056">
        <f t="shared" si="1278"/>
        <v>0</v>
      </c>
      <c r="AO2081" s="1056">
        <f t="shared" si="1278"/>
        <v>0</v>
      </c>
      <c r="AP2081" s="1056">
        <f t="shared" si="1278"/>
        <v>0</v>
      </c>
      <c r="AQ2081" s="1056">
        <f t="shared" si="1278"/>
        <v>0</v>
      </c>
      <c r="AR2081" s="1056">
        <f t="shared" si="1278"/>
        <v>0</v>
      </c>
      <c r="AS2081" s="1056">
        <f t="shared" si="1278"/>
        <v>0</v>
      </c>
      <c r="AT2081" s="1056">
        <f t="shared" si="1278"/>
        <v>0</v>
      </c>
      <c r="AU2081" s="1056">
        <f t="shared" si="1278"/>
        <v>0</v>
      </c>
      <c r="AV2081" s="1056">
        <f t="shared" si="1278"/>
        <v>0</v>
      </c>
      <c r="AW2081" s="1056">
        <f t="shared" si="1278"/>
        <v>0</v>
      </c>
      <c r="AX2081" s="1056">
        <f t="shared" si="1278"/>
        <v>0</v>
      </c>
      <c r="AY2081" s="1056">
        <f t="shared" si="1278"/>
        <v>0</v>
      </c>
    </row>
    <row r="2082" spans="2:52" ht="33.75" hidden="1" customHeight="1" x14ac:dyDescent="0.2">
      <c r="B2082" s="787"/>
      <c r="C2082" s="788">
        <v>45455</v>
      </c>
      <c r="D2082" s="997">
        <v>54</v>
      </c>
      <c r="E2082" s="1636">
        <v>54</v>
      </c>
      <c r="F2082" s="1635">
        <v>0</v>
      </c>
      <c r="G2082" s="999">
        <v>0</v>
      </c>
      <c r="H2082" s="1636">
        <v>54</v>
      </c>
      <c r="I2082" s="1633">
        <v>0</v>
      </c>
      <c r="J2082" s="1636">
        <v>54</v>
      </c>
      <c r="K2082" s="1635">
        <v>0</v>
      </c>
      <c r="L2082" s="999">
        <v>0</v>
      </c>
      <c r="M2082" s="998">
        <v>8</v>
      </c>
      <c r="N2082" s="999">
        <v>0</v>
      </c>
      <c r="O2082" s="997">
        <v>58</v>
      </c>
      <c r="P2082" s="1636">
        <v>58</v>
      </c>
      <c r="Q2082" s="1635">
        <v>0</v>
      </c>
      <c r="R2082" s="999">
        <v>8</v>
      </c>
      <c r="S2082" s="1636">
        <v>58</v>
      </c>
      <c r="T2082" s="1635">
        <v>0</v>
      </c>
      <c r="U2082" s="995">
        <v>0</v>
      </c>
      <c r="V2082" s="999">
        <v>8</v>
      </c>
      <c r="W2082" s="1636">
        <v>58</v>
      </c>
      <c r="X2082" s="1635">
        <v>0</v>
      </c>
      <c r="Y2082" s="995">
        <v>0</v>
      </c>
      <c r="Z2082" s="999">
        <v>8</v>
      </c>
      <c r="AA2082" s="848">
        <f t="shared" si="1271"/>
        <v>480</v>
      </c>
      <c r="AB2082" s="540"/>
      <c r="AC2082" s="1056">
        <f t="shared" si="1269"/>
        <v>0</v>
      </c>
      <c r="AD2082" s="1056">
        <f t="shared" ref="AD2082:AY2082" si="1279">E2082-E2052</f>
        <v>0</v>
      </c>
      <c r="AE2082" s="1056">
        <f t="shared" si="1279"/>
        <v>0</v>
      </c>
      <c r="AF2082" s="1056">
        <f t="shared" si="1279"/>
        <v>0</v>
      </c>
      <c r="AG2082" s="1056">
        <f t="shared" si="1279"/>
        <v>0</v>
      </c>
      <c r="AH2082" s="1056">
        <f t="shared" si="1279"/>
        <v>0</v>
      </c>
      <c r="AI2082" s="1056">
        <f t="shared" si="1279"/>
        <v>0</v>
      </c>
      <c r="AJ2082" s="1056">
        <f t="shared" si="1279"/>
        <v>0</v>
      </c>
      <c r="AK2082" s="1056">
        <f t="shared" si="1279"/>
        <v>0</v>
      </c>
      <c r="AL2082" s="1056">
        <f t="shared" si="1279"/>
        <v>0</v>
      </c>
      <c r="AM2082" s="1056">
        <f t="shared" si="1279"/>
        <v>0</v>
      </c>
      <c r="AN2082" s="1056">
        <f t="shared" si="1279"/>
        <v>0</v>
      </c>
      <c r="AO2082" s="1056">
        <f t="shared" si="1279"/>
        <v>0</v>
      </c>
      <c r="AP2082" s="1056">
        <f t="shared" si="1279"/>
        <v>0</v>
      </c>
      <c r="AQ2082" s="1056">
        <f t="shared" si="1279"/>
        <v>0</v>
      </c>
      <c r="AR2082" s="1056">
        <f t="shared" si="1279"/>
        <v>0</v>
      </c>
      <c r="AS2082" s="1056">
        <f t="shared" si="1279"/>
        <v>0</v>
      </c>
      <c r="AT2082" s="1056">
        <f t="shared" si="1279"/>
        <v>0</v>
      </c>
      <c r="AU2082" s="1056">
        <f t="shared" si="1279"/>
        <v>0</v>
      </c>
      <c r="AV2082" s="1056">
        <f t="shared" si="1279"/>
        <v>0</v>
      </c>
      <c r="AW2082" s="1056">
        <f t="shared" si="1279"/>
        <v>0</v>
      </c>
      <c r="AX2082" s="1056">
        <f t="shared" si="1279"/>
        <v>0</v>
      </c>
      <c r="AY2082" s="1056">
        <f t="shared" si="1279"/>
        <v>0</v>
      </c>
    </row>
    <row r="2083" spans="2:52" ht="33.75" hidden="1" customHeight="1" x14ac:dyDescent="0.2">
      <c r="B2083" s="1896" t="s">
        <v>412</v>
      </c>
      <c r="C2083" s="1897"/>
      <c r="D2083" s="424">
        <f>SUM(D2074:D2082)</f>
        <v>415</v>
      </c>
      <c r="E2083" s="424">
        <f t="shared" ref="E2083:AA2083" si="1280">SUM(E2074:E2082)</f>
        <v>399</v>
      </c>
      <c r="F2083" s="424">
        <f t="shared" si="1280"/>
        <v>2</v>
      </c>
      <c r="G2083" s="424">
        <f t="shared" si="1280"/>
        <v>0</v>
      </c>
      <c r="H2083" s="424">
        <f t="shared" si="1280"/>
        <v>401</v>
      </c>
      <c r="I2083" s="424">
        <f t="shared" si="1280"/>
        <v>2</v>
      </c>
      <c r="J2083" s="424">
        <f t="shared" si="1280"/>
        <v>398</v>
      </c>
      <c r="K2083" s="424">
        <f t="shared" si="1280"/>
        <v>4</v>
      </c>
      <c r="L2083" s="424">
        <f t="shared" si="1280"/>
        <v>2</v>
      </c>
      <c r="M2083" s="424">
        <f t="shared" si="1280"/>
        <v>60</v>
      </c>
      <c r="N2083" s="424">
        <f t="shared" si="1280"/>
        <v>24</v>
      </c>
      <c r="O2083" s="424">
        <f t="shared" si="1280"/>
        <v>327</v>
      </c>
      <c r="P2083" s="424">
        <f t="shared" si="1280"/>
        <v>362</v>
      </c>
      <c r="Q2083" s="424">
        <f t="shared" si="1280"/>
        <v>0</v>
      </c>
      <c r="R2083" s="424">
        <f t="shared" si="1280"/>
        <v>52</v>
      </c>
      <c r="S2083" s="424">
        <f t="shared" si="1280"/>
        <v>363</v>
      </c>
      <c r="T2083" s="424">
        <f t="shared" si="1280"/>
        <v>0</v>
      </c>
      <c r="U2083" s="424">
        <f t="shared" si="1280"/>
        <v>2</v>
      </c>
      <c r="V2083" s="424">
        <f t="shared" si="1280"/>
        <v>50</v>
      </c>
      <c r="W2083" s="424">
        <f t="shared" si="1280"/>
        <v>365</v>
      </c>
      <c r="X2083" s="424">
        <f t="shared" si="1280"/>
        <v>0</v>
      </c>
      <c r="Y2083" s="424">
        <f t="shared" si="1280"/>
        <v>2</v>
      </c>
      <c r="Z2083" s="424">
        <f t="shared" si="1280"/>
        <v>50</v>
      </c>
      <c r="AA2083" s="424">
        <f t="shared" si="1280"/>
        <v>3280</v>
      </c>
      <c r="AB2083" s="573"/>
      <c r="AC2083" s="1057">
        <f>SUM(AC2074:AC2082)</f>
        <v>0</v>
      </c>
      <c r="AD2083" s="1057">
        <f t="shared" ref="AD2083:AY2083" si="1281">SUM(AD2074:AD2082)</f>
        <v>0</v>
      </c>
      <c r="AE2083" s="1057">
        <f t="shared" si="1281"/>
        <v>0</v>
      </c>
      <c r="AF2083" s="1057">
        <f t="shared" si="1281"/>
        <v>0</v>
      </c>
      <c r="AG2083" s="1057">
        <f t="shared" si="1281"/>
        <v>0</v>
      </c>
      <c r="AH2083" s="1057">
        <f t="shared" si="1281"/>
        <v>0</v>
      </c>
      <c r="AI2083" s="1057">
        <f t="shared" si="1281"/>
        <v>0</v>
      </c>
      <c r="AJ2083" s="1057">
        <f t="shared" si="1281"/>
        <v>0</v>
      </c>
      <c r="AK2083" s="1057">
        <f t="shared" si="1281"/>
        <v>0</v>
      </c>
      <c r="AL2083" s="1057">
        <f t="shared" si="1281"/>
        <v>0</v>
      </c>
      <c r="AM2083" s="1057">
        <f t="shared" si="1281"/>
        <v>0</v>
      </c>
      <c r="AN2083" s="1057">
        <f t="shared" si="1281"/>
        <v>0</v>
      </c>
      <c r="AO2083" s="1057">
        <f t="shared" si="1281"/>
        <v>0</v>
      </c>
      <c r="AP2083" s="1057">
        <f t="shared" si="1281"/>
        <v>0</v>
      </c>
      <c r="AQ2083" s="1057">
        <f t="shared" si="1281"/>
        <v>0</v>
      </c>
      <c r="AR2083" s="1057">
        <f t="shared" si="1281"/>
        <v>0</v>
      </c>
      <c r="AS2083" s="1057">
        <f t="shared" si="1281"/>
        <v>0</v>
      </c>
      <c r="AT2083" s="1057">
        <f t="shared" si="1281"/>
        <v>0</v>
      </c>
      <c r="AU2083" s="1057">
        <f t="shared" si="1281"/>
        <v>0</v>
      </c>
      <c r="AV2083" s="1057">
        <f t="shared" si="1281"/>
        <v>0</v>
      </c>
      <c r="AW2083" s="1057">
        <f t="shared" si="1281"/>
        <v>0</v>
      </c>
      <c r="AX2083" s="1057">
        <f t="shared" si="1281"/>
        <v>0</v>
      </c>
      <c r="AY2083" s="1057">
        <f t="shared" si="1281"/>
        <v>0</v>
      </c>
      <c r="AZ2083" s="881"/>
    </row>
    <row r="2084" spans="2:52" ht="12" hidden="1" customHeight="1" x14ac:dyDescent="0.2"/>
    <row r="2085" spans="2:52" ht="12" hidden="1" customHeight="1" x14ac:dyDescent="0.2"/>
    <row r="2086" spans="2:52" ht="25.5" hidden="1" customHeight="1" x14ac:dyDescent="0.2">
      <c r="B2086" s="791" t="s">
        <v>1173</v>
      </c>
      <c r="C2086" s="89"/>
      <c r="D2086" s="99" t="s">
        <v>1164</v>
      </c>
      <c r="E2086" s="99" t="s">
        <v>1165</v>
      </c>
      <c r="F2086" s="99"/>
      <c r="G2086" s="99"/>
      <c r="H2086" s="99" t="s">
        <v>1166</v>
      </c>
      <c r="I2086" s="99"/>
      <c r="J2086" s="99" t="s">
        <v>1167</v>
      </c>
      <c r="K2086" s="99"/>
      <c r="L2086" s="99"/>
      <c r="M2086" s="99"/>
      <c r="N2086" s="99"/>
      <c r="O2086" s="99" t="s">
        <v>1168</v>
      </c>
      <c r="P2086" s="99" t="s">
        <v>1169</v>
      </c>
      <c r="Q2086" s="99"/>
      <c r="R2086" s="99"/>
      <c r="S2086" s="99" t="s">
        <v>1170</v>
      </c>
      <c r="T2086" s="99"/>
      <c r="U2086" s="99"/>
      <c r="V2086" s="99"/>
      <c r="W2086" s="99" t="s">
        <v>1171</v>
      </c>
      <c r="X2086" s="99"/>
      <c r="Y2086" s="99"/>
      <c r="Z2086" s="99"/>
    </row>
    <row r="2087" spans="2:52" ht="45.75" hidden="1" customHeight="1" x14ac:dyDescent="0.2">
      <c r="B2087" s="83" t="s">
        <v>410</v>
      </c>
      <c r="C2087" s="782" t="s">
        <v>1175</v>
      </c>
      <c r="D2087" s="1044" t="s">
        <v>55</v>
      </c>
      <c r="E2087" s="1044" t="s">
        <v>57</v>
      </c>
      <c r="F2087" s="1044"/>
      <c r="G2087" s="1044"/>
      <c r="H2087" s="1044" t="s">
        <v>58</v>
      </c>
      <c r="I2087" s="1044"/>
      <c r="J2087" s="1044" t="s">
        <v>1172</v>
      </c>
      <c r="K2087" s="1044"/>
      <c r="L2087" s="1044"/>
      <c r="M2087" s="1044"/>
      <c r="N2087" s="1044"/>
      <c r="O2087" s="1044" t="s">
        <v>77</v>
      </c>
      <c r="P2087" s="1044" t="s">
        <v>62</v>
      </c>
      <c r="Q2087" s="1044"/>
      <c r="R2087" s="1044"/>
      <c r="S2087" s="1044" t="s">
        <v>63</v>
      </c>
      <c r="T2087" s="1044"/>
      <c r="U2087" s="1044"/>
      <c r="V2087" s="1044"/>
      <c r="W2087" s="1044" t="s">
        <v>64</v>
      </c>
      <c r="X2087" s="1622"/>
      <c r="Y2087" s="1622"/>
      <c r="Z2087" s="1622"/>
      <c r="AA2087" s="783" t="s">
        <v>412</v>
      </c>
      <c r="AC2087" s="1044" t="s">
        <v>55</v>
      </c>
      <c r="AD2087" s="1044" t="s">
        <v>57</v>
      </c>
      <c r="AE2087" s="1044"/>
      <c r="AF2087" s="1044"/>
      <c r="AG2087" s="1044" t="s">
        <v>58</v>
      </c>
      <c r="AH2087" s="1044"/>
      <c r="AI2087" s="1044" t="s">
        <v>1172</v>
      </c>
      <c r="AJ2087" s="1044"/>
      <c r="AK2087" s="1044"/>
      <c r="AL2087" s="1044"/>
      <c r="AM2087" s="1044"/>
      <c r="AN2087" s="1044" t="s">
        <v>77</v>
      </c>
      <c r="AO2087" s="1044" t="s">
        <v>62</v>
      </c>
      <c r="AP2087" s="1044"/>
      <c r="AQ2087" s="1044"/>
      <c r="AR2087" s="1044" t="s">
        <v>63</v>
      </c>
      <c r="AS2087" s="1044"/>
      <c r="AT2087" s="1044"/>
      <c r="AU2087" s="1044"/>
      <c r="AV2087" s="1044" t="s">
        <v>64</v>
      </c>
      <c r="AW2087" s="1044"/>
      <c r="AX2087" s="1044"/>
      <c r="AY2087" s="1044"/>
    </row>
    <row r="2088" spans="2:52" ht="33.75" hidden="1" customHeight="1" x14ac:dyDescent="0.2">
      <c r="B2088" s="785"/>
      <c r="C2088" s="1078">
        <v>45362</v>
      </c>
      <c r="D2088" s="1630">
        <v>25</v>
      </c>
      <c r="E2088" s="1630">
        <v>25</v>
      </c>
      <c r="F2088" s="1630"/>
      <c r="G2088" s="1630"/>
      <c r="H2088" s="1630">
        <v>25</v>
      </c>
      <c r="I2088" s="1630"/>
      <c r="J2088" s="1630">
        <v>26</v>
      </c>
      <c r="K2088" s="1630"/>
      <c r="L2088" s="1630"/>
      <c r="M2088" s="1630"/>
      <c r="N2088" s="1630"/>
      <c r="O2088" s="1630">
        <v>25</v>
      </c>
      <c r="P2088" s="1630">
        <v>25</v>
      </c>
      <c r="Q2088" s="1630"/>
      <c r="R2088" s="1630"/>
      <c r="S2088" s="1630">
        <v>36</v>
      </c>
      <c r="T2088" s="1630"/>
      <c r="U2088" s="1630"/>
      <c r="V2088" s="1630"/>
      <c r="W2088" s="1630">
        <v>36</v>
      </c>
      <c r="X2088" s="1631"/>
      <c r="Y2088" s="1631"/>
      <c r="Z2088" s="1631"/>
      <c r="AA2088" s="1632">
        <f>SUM(D2088:Z2088)</f>
        <v>223</v>
      </c>
      <c r="AC2088" s="793">
        <f t="shared" ref="AC2088:AC2096" si="1282">D2088-D2058</f>
        <v>0</v>
      </c>
      <c r="AD2088" s="793">
        <f t="shared" ref="AD2088:AY2088" si="1283">E2088-E2058</f>
        <v>0</v>
      </c>
      <c r="AE2088" s="793">
        <f t="shared" si="1283"/>
        <v>0</v>
      </c>
      <c r="AF2088" s="793">
        <f t="shared" si="1283"/>
        <v>0</v>
      </c>
      <c r="AG2088" s="793">
        <f t="shared" si="1283"/>
        <v>0</v>
      </c>
      <c r="AH2088" s="793">
        <f t="shared" si="1283"/>
        <v>0</v>
      </c>
      <c r="AI2088" s="793">
        <f t="shared" si="1283"/>
        <v>0</v>
      </c>
      <c r="AJ2088" s="793">
        <f t="shared" si="1283"/>
        <v>0</v>
      </c>
      <c r="AK2088" s="793">
        <f t="shared" si="1283"/>
        <v>0</v>
      </c>
      <c r="AL2088" s="793">
        <f t="shared" si="1283"/>
        <v>0</v>
      </c>
      <c r="AM2088" s="793">
        <f t="shared" si="1283"/>
        <v>0</v>
      </c>
      <c r="AN2088" s="793">
        <f t="shared" si="1283"/>
        <v>0</v>
      </c>
      <c r="AO2088" s="793">
        <f t="shared" si="1283"/>
        <v>0</v>
      </c>
      <c r="AP2088" s="793">
        <f t="shared" si="1283"/>
        <v>0</v>
      </c>
      <c r="AQ2088" s="793">
        <f t="shared" si="1283"/>
        <v>0</v>
      </c>
      <c r="AR2088" s="793">
        <f t="shared" si="1283"/>
        <v>0</v>
      </c>
      <c r="AS2088" s="793">
        <f t="shared" si="1283"/>
        <v>0</v>
      </c>
      <c r="AT2088" s="793">
        <f t="shared" si="1283"/>
        <v>0</v>
      </c>
      <c r="AU2088" s="793">
        <f t="shared" si="1283"/>
        <v>0</v>
      </c>
      <c r="AV2088" s="793">
        <f t="shared" si="1283"/>
        <v>0</v>
      </c>
      <c r="AW2088" s="793">
        <f t="shared" si="1283"/>
        <v>0</v>
      </c>
      <c r="AX2088" s="793">
        <f t="shared" si="1283"/>
        <v>0</v>
      </c>
      <c r="AY2088" s="793">
        <f t="shared" si="1283"/>
        <v>0</v>
      </c>
    </row>
    <row r="2089" spans="2:52" ht="33.75" hidden="1" customHeight="1" x14ac:dyDescent="0.2">
      <c r="B2089" s="787"/>
      <c r="C2089" s="888">
        <v>45377</v>
      </c>
      <c r="D2089" s="997">
        <v>21</v>
      </c>
      <c r="E2089" s="997">
        <v>21</v>
      </c>
      <c r="F2089" s="997"/>
      <c r="G2089" s="997"/>
      <c r="H2089" s="997">
        <v>21</v>
      </c>
      <c r="I2089" s="997"/>
      <c r="J2089" s="997">
        <v>21</v>
      </c>
      <c r="K2089" s="997"/>
      <c r="L2089" s="997"/>
      <c r="M2089" s="997"/>
      <c r="N2089" s="997"/>
      <c r="O2089" s="997">
        <v>21</v>
      </c>
      <c r="P2089" s="997">
        <v>21</v>
      </c>
      <c r="Q2089" s="997"/>
      <c r="R2089" s="997"/>
      <c r="S2089" s="997">
        <v>35</v>
      </c>
      <c r="T2089" s="997"/>
      <c r="U2089" s="997"/>
      <c r="V2089" s="997"/>
      <c r="W2089" s="997">
        <v>35</v>
      </c>
      <c r="X2089" s="1633"/>
      <c r="Y2089" s="1633"/>
      <c r="Z2089" s="1633"/>
      <c r="AA2089" s="1634">
        <f t="shared" ref="AA2089:AA2096" si="1284">SUM(D2089:Z2089)</f>
        <v>196</v>
      </c>
      <c r="AB2089" s="540"/>
      <c r="AC2089" s="793">
        <f t="shared" si="1282"/>
        <v>0</v>
      </c>
      <c r="AD2089" s="793">
        <f t="shared" ref="AD2089:AY2089" si="1285">E2089-E2059</f>
        <v>0</v>
      </c>
      <c r="AE2089" s="793">
        <f t="shared" si="1285"/>
        <v>0</v>
      </c>
      <c r="AF2089" s="793">
        <f t="shared" si="1285"/>
        <v>0</v>
      </c>
      <c r="AG2089" s="793">
        <f t="shared" si="1285"/>
        <v>0</v>
      </c>
      <c r="AH2089" s="793">
        <f t="shared" si="1285"/>
        <v>0</v>
      </c>
      <c r="AI2089" s="793">
        <f t="shared" si="1285"/>
        <v>0</v>
      </c>
      <c r="AJ2089" s="793">
        <f t="shared" si="1285"/>
        <v>0</v>
      </c>
      <c r="AK2089" s="793">
        <f t="shared" si="1285"/>
        <v>0</v>
      </c>
      <c r="AL2089" s="793">
        <f t="shared" si="1285"/>
        <v>0</v>
      </c>
      <c r="AM2089" s="793">
        <f t="shared" si="1285"/>
        <v>0</v>
      </c>
      <c r="AN2089" s="793">
        <f t="shared" si="1285"/>
        <v>0</v>
      </c>
      <c r="AO2089" s="793">
        <f t="shared" si="1285"/>
        <v>0</v>
      </c>
      <c r="AP2089" s="793">
        <f t="shared" si="1285"/>
        <v>0</v>
      </c>
      <c r="AQ2089" s="793">
        <f t="shared" si="1285"/>
        <v>0</v>
      </c>
      <c r="AR2089" s="793">
        <f t="shared" si="1285"/>
        <v>0</v>
      </c>
      <c r="AS2089" s="793">
        <f t="shared" si="1285"/>
        <v>0</v>
      </c>
      <c r="AT2089" s="793">
        <f t="shared" si="1285"/>
        <v>0</v>
      </c>
      <c r="AU2089" s="793">
        <f t="shared" si="1285"/>
        <v>0</v>
      </c>
      <c r="AV2089" s="793">
        <f t="shared" si="1285"/>
        <v>0</v>
      </c>
      <c r="AW2089" s="793">
        <f t="shared" si="1285"/>
        <v>0</v>
      </c>
      <c r="AX2089" s="793">
        <f t="shared" si="1285"/>
        <v>0</v>
      </c>
      <c r="AY2089" s="793">
        <f t="shared" si="1285"/>
        <v>0</v>
      </c>
    </row>
    <row r="2090" spans="2:52" ht="33.75" hidden="1" customHeight="1" x14ac:dyDescent="0.2">
      <c r="B2090" s="787"/>
      <c r="C2090" s="888">
        <v>45388</v>
      </c>
      <c r="D2090" s="997">
        <v>18</v>
      </c>
      <c r="E2090" s="997">
        <v>18</v>
      </c>
      <c r="F2090" s="997"/>
      <c r="G2090" s="997"/>
      <c r="H2090" s="997">
        <v>18</v>
      </c>
      <c r="I2090" s="997"/>
      <c r="J2090" s="997">
        <v>18</v>
      </c>
      <c r="K2090" s="997"/>
      <c r="L2090" s="997"/>
      <c r="M2090" s="997"/>
      <c r="N2090" s="997"/>
      <c r="O2090" s="997">
        <v>18</v>
      </c>
      <c r="P2090" s="997">
        <v>18</v>
      </c>
      <c r="Q2090" s="997"/>
      <c r="R2090" s="997"/>
      <c r="S2090" s="997">
        <v>18</v>
      </c>
      <c r="T2090" s="997"/>
      <c r="U2090" s="997"/>
      <c r="V2090" s="997"/>
      <c r="W2090" s="997">
        <v>18</v>
      </c>
      <c r="X2090" s="1633"/>
      <c r="Y2090" s="1633"/>
      <c r="Z2090" s="1633"/>
      <c r="AA2090" s="1634">
        <f t="shared" si="1284"/>
        <v>144</v>
      </c>
      <c r="AC2090" s="793">
        <f t="shared" si="1282"/>
        <v>0</v>
      </c>
      <c r="AD2090" s="793">
        <f t="shared" ref="AD2090:AY2090" si="1286">E2090-E2060</f>
        <v>0</v>
      </c>
      <c r="AE2090" s="793">
        <f t="shared" si="1286"/>
        <v>0</v>
      </c>
      <c r="AF2090" s="793">
        <f t="shared" si="1286"/>
        <v>0</v>
      </c>
      <c r="AG2090" s="793">
        <f t="shared" si="1286"/>
        <v>0</v>
      </c>
      <c r="AH2090" s="793">
        <f t="shared" si="1286"/>
        <v>0</v>
      </c>
      <c r="AI2090" s="793">
        <f t="shared" si="1286"/>
        <v>0</v>
      </c>
      <c r="AJ2090" s="793">
        <f t="shared" si="1286"/>
        <v>0</v>
      </c>
      <c r="AK2090" s="793">
        <f t="shared" si="1286"/>
        <v>0</v>
      </c>
      <c r="AL2090" s="793">
        <f t="shared" si="1286"/>
        <v>0</v>
      </c>
      <c r="AM2090" s="793">
        <f t="shared" si="1286"/>
        <v>0</v>
      </c>
      <c r="AN2090" s="793">
        <f t="shared" si="1286"/>
        <v>0</v>
      </c>
      <c r="AO2090" s="793">
        <f t="shared" si="1286"/>
        <v>0</v>
      </c>
      <c r="AP2090" s="793">
        <f t="shared" si="1286"/>
        <v>0</v>
      </c>
      <c r="AQ2090" s="793">
        <f t="shared" si="1286"/>
        <v>0</v>
      </c>
      <c r="AR2090" s="793">
        <f t="shared" si="1286"/>
        <v>0</v>
      </c>
      <c r="AS2090" s="793">
        <f t="shared" si="1286"/>
        <v>0</v>
      </c>
      <c r="AT2090" s="793">
        <f t="shared" si="1286"/>
        <v>0</v>
      </c>
      <c r="AU2090" s="793">
        <f t="shared" si="1286"/>
        <v>0</v>
      </c>
      <c r="AV2090" s="793">
        <f t="shared" si="1286"/>
        <v>0</v>
      </c>
      <c r="AW2090" s="793">
        <f t="shared" si="1286"/>
        <v>0</v>
      </c>
      <c r="AX2090" s="793">
        <f t="shared" si="1286"/>
        <v>0</v>
      </c>
      <c r="AY2090" s="793">
        <f t="shared" si="1286"/>
        <v>0</v>
      </c>
    </row>
    <row r="2091" spans="2:52" ht="33.75" hidden="1" customHeight="1" x14ac:dyDescent="0.2">
      <c r="B2091" s="787"/>
      <c r="C2091" s="888">
        <v>45397</v>
      </c>
      <c r="D2091" s="997">
        <v>16</v>
      </c>
      <c r="E2091" s="997">
        <v>18</v>
      </c>
      <c r="F2091" s="997"/>
      <c r="G2091" s="997"/>
      <c r="H2091" s="997">
        <v>15</v>
      </c>
      <c r="I2091" s="997"/>
      <c r="J2091" s="997">
        <v>15</v>
      </c>
      <c r="K2091" s="997"/>
      <c r="L2091" s="997"/>
      <c r="M2091" s="997"/>
      <c r="N2091" s="997"/>
      <c r="O2091" s="997">
        <v>15</v>
      </c>
      <c r="P2091" s="997">
        <v>15</v>
      </c>
      <c r="Q2091" s="997"/>
      <c r="R2091" s="997"/>
      <c r="S2091" s="997">
        <v>35</v>
      </c>
      <c r="T2091" s="997"/>
      <c r="U2091" s="997"/>
      <c r="V2091" s="997"/>
      <c r="W2091" s="997">
        <v>35</v>
      </c>
      <c r="X2091" s="1633"/>
      <c r="Y2091" s="1633"/>
      <c r="Z2091" s="1633"/>
      <c r="AA2091" s="1634">
        <f t="shared" si="1284"/>
        <v>164</v>
      </c>
      <c r="AB2091" s="540" t="s">
        <v>634</v>
      </c>
      <c r="AC2091" s="793">
        <f t="shared" si="1282"/>
        <v>4</v>
      </c>
      <c r="AD2091" s="793">
        <f t="shared" ref="AD2091:AY2091" si="1287">E2091-E2061</f>
        <v>6</v>
      </c>
      <c r="AE2091" s="793">
        <f t="shared" si="1287"/>
        <v>0</v>
      </c>
      <c r="AF2091" s="793">
        <f t="shared" si="1287"/>
        <v>0</v>
      </c>
      <c r="AG2091" s="793">
        <f t="shared" si="1287"/>
        <v>3</v>
      </c>
      <c r="AH2091" s="793">
        <f t="shared" si="1287"/>
        <v>0</v>
      </c>
      <c r="AI2091" s="793">
        <f t="shared" si="1287"/>
        <v>3</v>
      </c>
      <c r="AJ2091" s="793">
        <f t="shared" si="1287"/>
        <v>0</v>
      </c>
      <c r="AK2091" s="793">
        <f t="shared" si="1287"/>
        <v>0</v>
      </c>
      <c r="AL2091" s="793">
        <f t="shared" si="1287"/>
        <v>0</v>
      </c>
      <c r="AM2091" s="793">
        <f t="shared" si="1287"/>
        <v>0</v>
      </c>
      <c r="AN2091" s="793">
        <f t="shared" si="1287"/>
        <v>3</v>
      </c>
      <c r="AO2091" s="793">
        <f t="shared" si="1287"/>
        <v>3</v>
      </c>
      <c r="AP2091" s="793">
        <f t="shared" si="1287"/>
        <v>0</v>
      </c>
      <c r="AQ2091" s="793">
        <f t="shared" si="1287"/>
        <v>0</v>
      </c>
      <c r="AR2091" s="793">
        <f t="shared" si="1287"/>
        <v>0</v>
      </c>
      <c r="AS2091" s="793">
        <f t="shared" si="1287"/>
        <v>0</v>
      </c>
      <c r="AT2091" s="793">
        <f t="shared" si="1287"/>
        <v>0</v>
      </c>
      <c r="AU2091" s="793">
        <f t="shared" si="1287"/>
        <v>0</v>
      </c>
      <c r="AV2091" s="793">
        <f t="shared" si="1287"/>
        <v>0</v>
      </c>
      <c r="AW2091" s="793">
        <f t="shared" si="1287"/>
        <v>0</v>
      </c>
      <c r="AX2091" s="793">
        <f t="shared" si="1287"/>
        <v>0</v>
      </c>
      <c r="AY2091" s="793">
        <f t="shared" si="1287"/>
        <v>0</v>
      </c>
    </row>
    <row r="2092" spans="2:52" ht="33.75" hidden="1" customHeight="1" x14ac:dyDescent="0.2">
      <c r="B2092" s="787"/>
      <c r="C2092" s="888">
        <v>45414</v>
      </c>
      <c r="D2092" s="997">
        <v>17</v>
      </c>
      <c r="E2092" s="997">
        <v>15</v>
      </c>
      <c r="F2092" s="997"/>
      <c r="G2092" s="997"/>
      <c r="H2092" s="997">
        <v>18</v>
      </c>
      <c r="I2092" s="997"/>
      <c r="J2092" s="997">
        <v>18</v>
      </c>
      <c r="K2092" s="997"/>
      <c r="L2092" s="997"/>
      <c r="M2092" s="997"/>
      <c r="N2092" s="997"/>
      <c r="O2092" s="997">
        <v>18</v>
      </c>
      <c r="P2092" s="997">
        <v>18</v>
      </c>
      <c r="Q2092" s="997"/>
      <c r="R2092" s="997"/>
      <c r="S2092" s="997">
        <v>21</v>
      </c>
      <c r="T2092" s="997"/>
      <c r="U2092" s="997"/>
      <c r="V2092" s="997"/>
      <c r="W2092" s="997">
        <v>21</v>
      </c>
      <c r="X2092" s="1633"/>
      <c r="Y2092" s="1633"/>
      <c r="Z2092" s="1633"/>
      <c r="AA2092" s="1634">
        <f t="shared" si="1284"/>
        <v>146</v>
      </c>
      <c r="AB2092" s="540" t="s">
        <v>634</v>
      </c>
      <c r="AC2092" s="793">
        <f t="shared" si="1282"/>
        <v>-4</v>
      </c>
      <c r="AD2092" s="793">
        <f t="shared" ref="AD2092:AY2092" si="1288">E2092-E2062</f>
        <v>-6</v>
      </c>
      <c r="AE2092" s="793">
        <f t="shared" si="1288"/>
        <v>0</v>
      </c>
      <c r="AF2092" s="793">
        <f t="shared" si="1288"/>
        <v>0</v>
      </c>
      <c r="AG2092" s="793">
        <f t="shared" si="1288"/>
        <v>-3</v>
      </c>
      <c r="AH2092" s="793">
        <f t="shared" si="1288"/>
        <v>0</v>
      </c>
      <c r="AI2092" s="793">
        <f t="shared" si="1288"/>
        <v>-3</v>
      </c>
      <c r="AJ2092" s="793">
        <f t="shared" si="1288"/>
        <v>0</v>
      </c>
      <c r="AK2092" s="793">
        <f t="shared" si="1288"/>
        <v>0</v>
      </c>
      <c r="AL2092" s="793">
        <f t="shared" si="1288"/>
        <v>0</v>
      </c>
      <c r="AM2092" s="793">
        <f t="shared" si="1288"/>
        <v>0</v>
      </c>
      <c r="AN2092" s="793">
        <f t="shared" si="1288"/>
        <v>-3</v>
      </c>
      <c r="AO2092" s="793">
        <f t="shared" si="1288"/>
        <v>-3</v>
      </c>
      <c r="AP2092" s="793">
        <f t="shared" si="1288"/>
        <v>0</v>
      </c>
      <c r="AQ2092" s="793">
        <f t="shared" si="1288"/>
        <v>0</v>
      </c>
      <c r="AR2092" s="793">
        <f t="shared" si="1288"/>
        <v>0</v>
      </c>
      <c r="AS2092" s="793">
        <f t="shared" si="1288"/>
        <v>0</v>
      </c>
      <c r="AT2092" s="793">
        <f t="shared" si="1288"/>
        <v>0</v>
      </c>
      <c r="AU2092" s="793">
        <f t="shared" si="1288"/>
        <v>0</v>
      </c>
      <c r="AV2092" s="793">
        <f t="shared" si="1288"/>
        <v>0</v>
      </c>
      <c r="AW2092" s="793">
        <f t="shared" si="1288"/>
        <v>0</v>
      </c>
      <c r="AX2092" s="793">
        <f t="shared" si="1288"/>
        <v>0</v>
      </c>
      <c r="AY2092" s="793">
        <f t="shared" si="1288"/>
        <v>0</v>
      </c>
    </row>
    <row r="2093" spans="2:52" ht="33.75" hidden="1" customHeight="1" x14ac:dyDescent="0.2">
      <c r="B2093" s="787"/>
      <c r="C2093" s="888">
        <v>45422</v>
      </c>
      <c r="D2093" s="997">
        <v>27</v>
      </c>
      <c r="E2093" s="997">
        <v>29</v>
      </c>
      <c r="F2093" s="997"/>
      <c r="G2093" s="997"/>
      <c r="H2093" s="997">
        <v>26</v>
      </c>
      <c r="I2093" s="997"/>
      <c r="J2093" s="997">
        <v>26</v>
      </c>
      <c r="K2093" s="997"/>
      <c r="L2093" s="997"/>
      <c r="M2093" s="997"/>
      <c r="N2093" s="997"/>
      <c r="O2093" s="997">
        <v>26</v>
      </c>
      <c r="P2093" s="997">
        <v>26</v>
      </c>
      <c r="Q2093" s="997"/>
      <c r="R2093" s="997"/>
      <c r="S2093" s="997">
        <v>26</v>
      </c>
      <c r="T2093" s="997"/>
      <c r="U2093" s="997"/>
      <c r="V2093" s="997"/>
      <c r="W2093" s="997">
        <v>26</v>
      </c>
      <c r="X2093" s="1633"/>
      <c r="Y2093" s="1633"/>
      <c r="Z2093" s="1633"/>
      <c r="AA2093" s="1634">
        <f t="shared" si="1284"/>
        <v>212</v>
      </c>
      <c r="AB2093" s="540"/>
      <c r="AC2093" s="793">
        <f t="shared" si="1282"/>
        <v>0</v>
      </c>
      <c r="AD2093" s="793">
        <f t="shared" ref="AD2093:AY2093" si="1289">E2093-E2063</f>
        <v>0</v>
      </c>
      <c r="AE2093" s="793">
        <f t="shared" si="1289"/>
        <v>0</v>
      </c>
      <c r="AF2093" s="793">
        <f t="shared" si="1289"/>
        <v>0</v>
      </c>
      <c r="AG2093" s="793">
        <f t="shared" si="1289"/>
        <v>0</v>
      </c>
      <c r="AH2093" s="793">
        <f t="shared" si="1289"/>
        <v>0</v>
      </c>
      <c r="AI2093" s="793">
        <f t="shared" si="1289"/>
        <v>0</v>
      </c>
      <c r="AJ2093" s="793">
        <f t="shared" si="1289"/>
        <v>0</v>
      </c>
      <c r="AK2093" s="793">
        <f t="shared" si="1289"/>
        <v>0</v>
      </c>
      <c r="AL2093" s="793">
        <f t="shared" si="1289"/>
        <v>0</v>
      </c>
      <c r="AM2093" s="793">
        <f t="shared" si="1289"/>
        <v>0</v>
      </c>
      <c r="AN2093" s="793">
        <f t="shared" si="1289"/>
        <v>0</v>
      </c>
      <c r="AO2093" s="793">
        <f t="shared" si="1289"/>
        <v>0</v>
      </c>
      <c r="AP2093" s="793">
        <f t="shared" si="1289"/>
        <v>0</v>
      </c>
      <c r="AQ2093" s="793">
        <f t="shared" si="1289"/>
        <v>0</v>
      </c>
      <c r="AR2093" s="793">
        <f t="shared" si="1289"/>
        <v>0</v>
      </c>
      <c r="AS2093" s="793">
        <f t="shared" si="1289"/>
        <v>0</v>
      </c>
      <c r="AT2093" s="793">
        <f t="shared" si="1289"/>
        <v>0</v>
      </c>
      <c r="AU2093" s="793">
        <f t="shared" si="1289"/>
        <v>0</v>
      </c>
      <c r="AV2093" s="793">
        <f t="shared" si="1289"/>
        <v>0</v>
      </c>
      <c r="AW2093" s="793">
        <f t="shared" si="1289"/>
        <v>0</v>
      </c>
      <c r="AX2093" s="793">
        <f t="shared" si="1289"/>
        <v>0</v>
      </c>
      <c r="AY2093" s="793">
        <f t="shared" si="1289"/>
        <v>0</v>
      </c>
    </row>
    <row r="2094" spans="2:52" ht="33.75" hidden="1" customHeight="1" x14ac:dyDescent="0.2">
      <c r="B2094" s="787"/>
      <c r="C2094" s="888">
        <v>45434</v>
      </c>
      <c r="D2094" s="997">
        <v>21</v>
      </c>
      <c r="E2094" s="997">
        <v>21</v>
      </c>
      <c r="F2094" s="997"/>
      <c r="G2094" s="997"/>
      <c r="H2094" s="997">
        <v>21</v>
      </c>
      <c r="I2094" s="997"/>
      <c r="J2094" s="997">
        <v>21</v>
      </c>
      <c r="K2094" s="997"/>
      <c r="L2094" s="997"/>
      <c r="M2094" s="997"/>
      <c r="N2094" s="997"/>
      <c r="O2094" s="997">
        <v>21</v>
      </c>
      <c r="P2094" s="997">
        <v>21</v>
      </c>
      <c r="Q2094" s="997"/>
      <c r="R2094" s="997"/>
      <c r="S2094" s="997">
        <v>21</v>
      </c>
      <c r="T2094" s="997"/>
      <c r="U2094" s="997"/>
      <c r="V2094" s="997"/>
      <c r="W2094" s="997">
        <v>21</v>
      </c>
      <c r="X2094" s="1633"/>
      <c r="Y2094" s="1633"/>
      <c r="Z2094" s="1633"/>
      <c r="AA2094" s="1634">
        <f t="shared" si="1284"/>
        <v>168</v>
      </c>
      <c r="AB2094" s="540"/>
      <c r="AC2094" s="793">
        <f t="shared" si="1282"/>
        <v>0</v>
      </c>
      <c r="AD2094" s="793">
        <f t="shared" ref="AD2094:AY2094" si="1290">E2094-E2064</f>
        <v>0</v>
      </c>
      <c r="AE2094" s="793">
        <f t="shared" si="1290"/>
        <v>0</v>
      </c>
      <c r="AF2094" s="793">
        <f t="shared" si="1290"/>
        <v>0</v>
      </c>
      <c r="AG2094" s="793">
        <f t="shared" si="1290"/>
        <v>0</v>
      </c>
      <c r="AH2094" s="793">
        <f t="shared" si="1290"/>
        <v>0</v>
      </c>
      <c r="AI2094" s="793">
        <f t="shared" si="1290"/>
        <v>0</v>
      </c>
      <c r="AJ2094" s="793">
        <f t="shared" si="1290"/>
        <v>0</v>
      </c>
      <c r="AK2094" s="793">
        <f t="shared" si="1290"/>
        <v>0</v>
      </c>
      <c r="AL2094" s="793">
        <f t="shared" si="1290"/>
        <v>0</v>
      </c>
      <c r="AM2094" s="793">
        <f t="shared" si="1290"/>
        <v>0</v>
      </c>
      <c r="AN2094" s="793">
        <f t="shared" si="1290"/>
        <v>0</v>
      </c>
      <c r="AO2094" s="793">
        <f t="shared" si="1290"/>
        <v>0</v>
      </c>
      <c r="AP2094" s="793">
        <f t="shared" si="1290"/>
        <v>0</v>
      </c>
      <c r="AQ2094" s="793">
        <f t="shared" si="1290"/>
        <v>0</v>
      </c>
      <c r="AR2094" s="793">
        <f t="shared" si="1290"/>
        <v>0</v>
      </c>
      <c r="AS2094" s="793">
        <f t="shared" si="1290"/>
        <v>0</v>
      </c>
      <c r="AT2094" s="793">
        <f t="shared" si="1290"/>
        <v>0</v>
      </c>
      <c r="AU2094" s="793">
        <f t="shared" si="1290"/>
        <v>0</v>
      </c>
      <c r="AV2094" s="793">
        <f t="shared" si="1290"/>
        <v>0</v>
      </c>
      <c r="AW2094" s="793">
        <f t="shared" si="1290"/>
        <v>0</v>
      </c>
      <c r="AX2094" s="793">
        <f t="shared" si="1290"/>
        <v>0</v>
      </c>
      <c r="AY2094" s="793">
        <f t="shared" si="1290"/>
        <v>0</v>
      </c>
    </row>
    <row r="2095" spans="2:52" ht="33.75" hidden="1" customHeight="1" x14ac:dyDescent="0.2">
      <c r="B2095" s="787"/>
      <c r="C2095" s="888">
        <v>45443</v>
      </c>
      <c r="D2095" s="997">
        <v>8</v>
      </c>
      <c r="E2095" s="997">
        <v>8</v>
      </c>
      <c r="F2095" s="997"/>
      <c r="G2095" s="997"/>
      <c r="H2095" s="997">
        <v>8</v>
      </c>
      <c r="I2095" s="997"/>
      <c r="J2095" s="997">
        <v>8</v>
      </c>
      <c r="K2095" s="997"/>
      <c r="L2095" s="997"/>
      <c r="M2095" s="997"/>
      <c r="N2095" s="997"/>
      <c r="O2095" s="997">
        <v>8</v>
      </c>
      <c r="P2095" s="997">
        <v>8</v>
      </c>
      <c r="Q2095" s="997"/>
      <c r="R2095" s="997"/>
      <c r="S2095" s="997">
        <v>8</v>
      </c>
      <c r="T2095" s="997"/>
      <c r="U2095" s="997"/>
      <c r="V2095" s="997"/>
      <c r="W2095" s="997">
        <v>8</v>
      </c>
      <c r="X2095" s="1633"/>
      <c r="Y2095" s="1633"/>
      <c r="Z2095" s="1633"/>
      <c r="AA2095" s="1634">
        <f t="shared" si="1284"/>
        <v>64</v>
      </c>
      <c r="AB2095" s="540"/>
      <c r="AC2095" s="793">
        <f t="shared" si="1282"/>
        <v>0</v>
      </c>
      <c r="AD2095" s="793">
        <f t="shared" ref="AD2095:AY2095" si="1291">E2095-E2065</f>
        <v>0</v>
      </c>
      <c r="AE2095" s="793">
        <f t="shared" si="1291"/>
        <v>0</v>
      </c>
      <c r="AF2095" s="793">
        <f t="shared" si="1291"/>
        <v>0</v>
      </c>
      <c r="AG2095" s="793">
        <f t="shared" si="1291"/>
        <v>0</v>
      </c>
      <c r="AH2095" s="793">
        <f t="shared" si="1291"/>
        <v>0</v>
      </c>
      <c r="AI2095" s="793">
        <f t="shared" si="1291"/>
        <v>0</v>
      </c>
      <c r="AJ2095" s="793">
        <f t="shared" si="1291"/>
        <v>0</v>
      </c>
      <c r="AK2095" s="793">
        <f t="shared" si="1291"/>
        <v>0</v>
      </c>
      <c r="AL2095" s="793">
        <f t="shared" si="1291"/>
        <v>0</v>
      </c>
      <c r="AM2095" s="793">
        <f t="shared" si="1291"/>
        <v>0</v>
      </c>
      <c r="AN2095" s="793">
        <f t="shared" si="1291"/>
        <v>0</v>
      </c>
      <c r="AO2095" s="793">
        <f t="shared" si="1291"/>
        <v>0</v>
      </c>
      <c r="AP2095" s="793">
        <f t="shared" si="1291"/>
        <v>0</v>
      </c>
      <c r="AQ2095" s="793">
        <f t="shared" si="1291"/>
        <v>0</v>
      </c>
      <c r="AR2095" s="793">
        <f t="shared" si="1291"/>
        <v>0</v>
      </c>
      <c r="AS2095" s="793">
        <f t="shared" si="1291"/>
        <v>0</v>
      </c>
      <c r="AT2095" s="793">
        <f t="shared" si="1291"/>
        <v>0</v>
      </c>
      <c r="AU2095" s="793">
        <f t="shared" si="1291"/>
        <v>0</v>
      </c>
      <c r="AV2095" s="793">
        <f t="shared" si="1291"/>
        <v>0</v>
      </c>
      <c r="AW2095" s="793">
        <f t="shared" si="1291"/>
        <v>0</v>
      </c>
      <c r="AX2095" s="793">
        <f t="shared" si="1291"/>
        <v>0</v>
      </c>
      <c r="AY2095" s="793">
        <f t="shared" si="1291"/>
        <v>0</v>
      </c>
    </row>
    <row r="2096" spans="2:52" ht="33.75" hidden="1" customHeight="1" x14ac:dyDescent="0.2">
      <c r="B2096" s="845"/>
      <c r="C2096" s="1055">
        <v>45455</v>
      </c>
      <c r="D2096" s="937">
        <v>15</v>
      </c>
      <c r="E2096" s="937">
        <v>15</v>
      </c>
      <c r="F2096" s="937"/>
      <c r="G2096" s="937"/>
      <c r="H2096" s="937">
        <v>15</v>
      </c>
      <c r="I2096" s="937"/>
      <c r="J2096" s="937">
        <v>15</v>
      </c>
      <c r="K2096" s="937"/>
      <c r="L2096" s="937"/>
      <c r="M2096" s="937"/>
      <c r="N2096" s="937"/>
      <c r="O2096" s="937">
        <v>15</v>
      </c>
      <c r="P2096" s="937">
        <v>15</v>
      </c>
      <c r="Q2096" s="937"/>
      <c r="R2096" s="937"/>
      <c r="S2096" s="937">
        <v>15</v>
      </c>
      <c r="T2096" s="937"/>
      <c r="U2096" s="937"/>
      <c r="V2096" s="937"/>
      <c r="W2096" s="937">
        <v>15</v>
      </c>
      <c r="X2096" s="1624"/>
      <c r="Y2096" s="1624"/>
      <c r="Z2096" s="1624"/>
      <c r="AA2096" s="1046">
        <f t="shared" si="1284"/>
        <v>120</v>
      </c>
      <c r="AB2096" s="540"/>
      <c r="AC2096" s="793">
        <f t="shared" si="1282"/>
        <v>0</v>
      </c>
      <c r="AD2096" s="793">
        <f t="shared" ref="AD2096:AY2096" si="1292">E2096-E2066</f>
        <v>0</v>
      </c>
      <c r="AE2096" s="793">
        <f t="shared" si="1292"/>
        <v>0</v>
      </c>
      <c r="AF2096" s="793">
        <f t="shared" si="1292"/>
        <v>0</v>
      </c>
      <c r="AG2096" s="793">
        <f t="shared" si="1292"/>
        <v>0</v>
      </c>
      <c r="AH2096" s="793">
        <f t="shared" si="1292"/>
        <v>0</v>
      </c>
      <c r="AI2096" s="793">
        <f t="shared" si="1292"/>
        <v>0</v>
      </c>
      <c r="AJ2096" s="793">
        <f t="shared" si="1292"/>
        <v>0</v>
      </c>
      <c r="AK2096" s="793">
        <f t="shared" si="1292"/>
        <v>0</v>
      </c>
      <c r="AL2096" s="793">
        <f t="shared" si="1292"/>
        <v>0</v>
      </c>
      <c r="AM2096" s="793">
        <f t="shared" si="1292"/>
        <v>0</v>
      </c>
      <c r="AN2096" s="793">
        <f t="shared" si="1292"/>
        <v>0</v>
      </c>
      <c r="AO2096" s="793">
        <f t="shared" si="1292"/>
        <v>0</v>
      </c>
      <c r="AP2096" s="793">
        <f t="shared" si="1292"/>
        <v>0</v>
      </c>
      <c r="AQ2096" s="793">
        <f t="shared" si="1292"/>
        <v>0</v>
      </c>
      <c r="AR2096" s="793">
        <f t="shared" si="1292"/>
        <v>0</v>
      </c>
      <c r="AS2096" s="793">
        <f t="shared" si="1292"/>
        <v>0</v>
      </c>
      <c r="AT2096" s="793">
        <f t="shared" si="1292"/>
        <v>0</v>
      </c>
      <c r="AU2096" s="793">
        <f t="shared" si="1292"/>
        <v>0</v>
      </c>
      <c r="AV2096" s="793">
        <f t="shared" si="1292"/>
        <v>0</v>
      </c>
      <c r="AW2096" s="793">
        <f t="shared" si="1292"/>
        <v>0</v>
      </c>
      <c r="AX2096" s="793">
        <f t="shared" si="1292"/>
        <v>0</v>
      </c>
      <c r="AY2096" s="793">
        <f t="shared" si="1292"/>
        <v>0</v>
      </c>
    </row>
    <row r="2097" spans="2:51" ht="33.75" hidden="1" customHeight="1" x14ac:dyDescent="0.2">
      <c r="B2097" s="1896" t="s">
        <v>412</v>
      </c>
      <c r="C2097" s="1897"/>
      <c r="D2097" s="1048">
        <f t="shared" ref="D2097:E2097" si="1293">SUM(D2088:D2096)</f>
        <v>168</v>
      </c>
      <c r="E2097" s="1048">
        <f t="shared" si="1293"/>
        <v>170</v>
      </c>
      <c r="F2097" s="1048"/>
      <c r="G2097" s="1048"/>
      <c r="H2097" s="1048">
        <f t="shared" ref="H2097" si="1294">SUM(H2088:H2096)</f>
        <v>167</v>
      </c>
      <c r="I2097" s="1048"/>
      <c r="J2097" s="1048">
        <f t="shared" ref="J2097" si="1295">SUM(J2088:J2096)</f>
        <v>168</v>
      </c>
      <c r="K2097" s="1048"/>
      <c r="L2097" s="1048"/>
      <c r="M2097" s="1048"/>
      <c r="N2097" s="1048"/>
      <c r="O2097" s="1048">
        <f t="shared" ref="O2097:P2097" si="1296">SUM(O2088:O2096)</f>
        <v>167</v>
      </c>
      <c r="P2097" s="1048">
        <f t="shared" si="1296"/>
        <v>167</v>
      </c>
      <c r="Q2097" s="1048"/>
      <c r="R2097" s="1048"/>
      <c r="S2097" s="1048">
        <f t="shared" ref="S2097" si="1297">SUM(S2088:S2096)</f>
        <v>215</v>
      </c>
      <c r="T2097" s="1048"/>
      <c r="U2097" s="1048"/>
      <c r="V2097" s="1048"/>
      <c r="W2097" s="1048">
        <f>SUM(W2088:W2096)</f>
        <v>215</v>
      </c>
      <c r="X2097" s="1048"/>
      <c r="Y2097" s="1048"/>
      <c r="Z2097" s="1048"/>
      <c r="AA2097" s="1048">
        <f>SUM(AA2088:AA2096)</f>
        <v>1437</v>
      </c>
      <c r="AC2097" s="852">
        <f>SUM(AC2088:AC2096)</f>
        <v>0</v>
      </c>
      <c r="AD2097" s="852">
        <f t="shared" ref="AD2097:AY2097" si="1298">SUM(AD2088:AD2096)</f>
        <v>0</v>
      </c>
      <c r="AE2097" s="852">
        <f t="shared" si="1298"/>
        <v>0</v>
      </c>
      <c r="AF2097" s="852">
        <f t="shared" si="1298"/>
        <v>0</v>
      </c>
      <c r="AG2097" s="852">
        <f t="shared" si="1298"/>
        <v>0</v>
      </c>
      <c r="AH2097" s="852">
        <f t="shared" si="1298"/>
        <v>0</v>
      </c>
      <c r="AI2097" s="852">
        <f t="shared" si="1298"/>
        <v>0</v>
      </c>
      <c r="AJ2097" s="852">
        <f t="shared" si="1298"/>
        <v>0</v>
      </c>
      <c r="AK2097" s="852">
        <f t="shared" si="1298"/>
        <v>0</v>
      </c>
      <c r="AL2097" s="852">
        <f t="shared" si="1298"/>
        <v>0</v>
      </c>
      <c r="AM2097" s="852">
        <f t="shared" si="1298"/>
        <v>0</v>
      </c>
      <c r="AN2097" s="852">
        <f t="shared" si="1298"/>
        <v>0</v>
      </c>
      <c r="AO2097" s="852">
        <f t="shared" si="1298"/>
        <v>0</v>
      </c>
      <c r="AP2097" s="852">
        <f t="shared" si="1298"/>
        <v>0</v>
      </c>
      <c r="AQ2097" s="852">
        <f t="shared" si="1298"/>
        <v>0</v>
      </c>
      <c r="AR2097" s="852">
        <f t="shared" si="1298"/>
        <v>0</v>
      </c>
      <c r="AS2097" s="852">
        <f t="shared" si="1298"/>
        <v>0</v>
      </c>
      <c r="AT2097" s="852">
        <f t="shared" si="1298"/>
        <v>0</v>
      </c>
      <c r="AU2097" s="852">
        <f t="shared" si="1298"/>
        <v>0</v>
      </c>
      <c r="AV2097" s="852">
        <f t="shared" si="1298"/>
        <v>0</v>
      </c>
      <c r="AW2097" s="852">
        <f t="shared" si="1298"/>
        <v>0</v>
      </c>
      <c r="AX2097" s="852">
        <f t="shared" si="1298"/>
        <v>0</v>
      </c>
      <c r="AY2097" s="852">
        <f t="shared" si="1298"/>
        <v>0</v>
      </c>
    </row>
    <row r="2098" spans="2:51" ht="12" hidden="1" customHeight="1" x14ac:dyDescent="0.2"/>
    <row r="2099" spans="2:51" ht="12" hidden="1" customHeight="1" x14ac:dyDescent="0.2"/>
    <row r="2100" spans="2:51" ht="28.2" hidden="1" x14ac:dyDescent="0.2">
      <c r="B2100" s="726" t="s">
        <v>1641</v>
      </c>
      <c r="I2100" s="654"/>
      <c r="AB2100" s="654"/>
    </row>
    <row r="2101" spans="2:51" ht="12" hidden="1" customHeight="1" x14ac:dyDescent="0.2">
      <c r="AB2101" s="541"/>
    </row>
    <row r="2102" spans="2:51" ht="25.8" hidden="1" x14ac:dyDescent="0.2">
      <c r="B2102" s="792" t="s">
        <v>413</v>
      </c>
      <c r="C2102" s="89"/>
      <c r="D2102" s="1004" t="s">
        <v>414</v>
      </c>
      <c r="E2102" s="1004" t="s">
        <v>6</v>
      </c>
      <c r="F2102" s="1004" t="s">
        <v>262</v>
      </c>
      <c r="G2102" s="1004" t="s">
        <v>435</v>
      </c>
      <c r="H2102" s="1004" t="s">
        <v>7</v>
      </c>
      <c r="I2102" s="1004" t="s">
        <v>8</v>
      </c>
      <c r="J2102" s="1005" t="s">
        <v>22</v>
      </c>
      <c r="K2102" s="1004" t="s">
        <v>23</v>
      </c>
      <c r="L2102" s="1004" t="s">
        <v>24</v>
      </c>
      <c r="M2102" s="1004" t="s">
        <v>9</v>
      </c>
      <c r="N2102" s="1004" t="s">
        <v>415</v>
      </c>
      <c r="O2102" s="1004" t="s">
        <v>20</v>
      </c>
      <c r="P2102" s="1004" t="s">
        <v>10</v>
      </c>
      <c r="Q2102" s="1004" t="s">
        <v>436</v>
      </c>
      <c r="R2102" s="1004" t="s">
        <v>12</v>
      </c>
      <c r="S2102" s="1004" t="s">
        <v>11</v>
      </c>
      <c r="T2102" s="1004" t="s">
        <v>437</v>
      </c>
      <c r="U2102" s="1004" t="s">
        <v>13</v>
      </c>
      <c r="V2102" s="1004" t="s">
        <v>14</v>
      </c>
      <c r="W2102" s="1004" t="s">
        <v>416</v>
      </c>
      <c r="X2102" s="1004" t="s">
        <v>1064</v>
      </c>
      <c r="Y2102" s="1004" t="s">
        <v>15</v>
      </c>
      <c r="Z2102" s="1004" t="s">
        <v>16</v>
      </c>
      <c r="AA2102" s="87"/>
      <c r="AB2102" s="540"/>
      <c r="AC2102" s="790" t="s">
        <v>409</v>
      </c>
      <c r="AD2102" s="81"/>
      <c r="AE2102" s="81"/>
      <c r="AF2102" s="81"/>
      <c r="AG2102" s="81"/>
      <c r="AH2102" s="81"/>
      <c r="AI2102" s="81"/>
      <c r="AJ2102" s="81"/>
      <c r="AK2102" s="81"/>
      <c r="AL2102" s="81"/>
      <c r="AM2102" s="81"/>
      <c r="AN2102" s="81"/>
      <c r="AO2102" s="81"/>
      <c r="AP2102" s="81"/>
      <c r="AQ2102" s="81"/>
      <c r="AR2102" s="81"/>
      <c r="AS2102" s="81"/>
      <c r="AT2102" s="81"/>
      <c r="AU2102" s="81"/>
      <c r="AV2102" s="81"/>
    </row>
    <row r="2103" spans="2:51" ht="53.25" hidden="1" customHeight="1" x14ac:dyDescent="0.2">
      <c r="B2103" s="83" t="s">
        <v>410</v>
      </c>
      <c r="C2103" s="83" t="s">
        <v>1174</v>
      </c>
      <c r="D2103" s="1039" t="s">
        <v>1066</v>
      </c>
      <c r="E2103" s="1040" t="s">
        <v>57</v>
      </c>
      <c r="F2103" s="1041" t="s">
        <v>263</v>
      </c>
      <c r="G2103" s="1042" t="s">
        <v>340</v>
      </c>
      <c r="H2103" s="1040" t="s">
        <v>58</v>
      </c>
      <c r="I2103" s="1042" t="s">
        <v>59</v>
      </c>
      <c r="J2103" s="1043" t="s">
        <v>79</v>
      </c>
      <c r="K2103" s="1041" t="s">
        <v>80</v>
      </c>
      <c r="L2103" s="1042" t="s">
        <v>81</v>
      </c>
      <c r="M2103" s="1040" t="s">
        <v>60</v>
      </c>
      <c r="N2103" s="1042" t="s">
        <v>61</v>
      </c>
      <c r="O2103" s="1039" t="s">
        <v>77</v>
      </c>
      <c r="P2103" s="1040" t="s">
        <v>62</v>
      </c>
      <c r="Q2103" s="1041" t="s">
        <v>349</v>
      </c>
      <c r="R2103" s="1042" t="s">
        <v>65</v>
      </c>
      <c r="S2103" s="1040" t="s">
        <v>63</v>
      </c>
      <c r="T2103" s="1041" t="s">
        <v>350</v>
      </c>
      <c r="U2103" s="1041" t="s">
        <v>66</v>
      </c>
      <c r="V2103" s="1042" t="s">
        <v>67</v>
      </c>
      <c r="W2103" s="1040" t="s">
        <v>64</v>
      </c>
      <c r="X2103" s="1041" t="s">
        <v>351</v>
      </c>
      <c r="Y2103" s="1041" t="s">
        <v>68</v>
      </c>
      <c r="Z2103" s="1042" t="s">
        <v>69</v>
      </c>
      <c r="AA2103" s="784" t="s">
        <v>412</v>
      </c>
      <c r="AB2103" s="188"/>
      <c r="AC2103" s="1039" t="s">
        <v>1066</v>
      </c>
      <c r="AD2103" s="1040" t="s">
        <v>57</v>
      </c>
      <c r="AE2103" s="1041" t="s">
        <v>263</v>
      </c>
      <c r="AF2103" s="1042" t="s">
        <v>340</v>
      </c>
      <c r="AG2103" s="1040" t="s">
        <v>58</v>
      </c>
      <c r="AH2103" s="1042" t="s">
        <v>59</v>
      </c>
      <c r="AI2103" s="1043" t="s">
        <v>79</v>
      </c>
      <c r="AJ2103" s="1041" t="s">
        <v>80</v>
      </c>
      <c r="AK2103" s="1042" t="s">
        <v>81</v>
      </c>
      <c r="AL2103" s="1040" t="s">
        <v>60</v>
      </c>
      <c r="AM2103" s="1042" t="s">
        <v>61</v>
      </c>
      <c r="AN2103" s="1039" t="s">
        <v>77</v>
      </c>
      <c r="AO2103" s="1040" t="s">
        <v>62</v>
      </c>
      <c r="AP2103" s="1041" t="s">
        <v>349</v>
      </c>
      <c r="AQ2103" s="1042" t="s">
        <v>65</v>
      </c>
      <c r="AR2103" s="1040" t="s">
        <v>63</v>
      </c>
      <c r="AS2103" s="1041" t="s">
        <v>350</v>
      </c>
      <c r="AT2103" s="1041" t="s">
        <v>66</v>
      </c>
      <c r="AU2103" s="1042" t="s">
        <v>67</v>
      </c>
      <c r="AV2103" s="1040" t="s">
        <v>64</v>
      </c>
      <c r="AW2103" s="1041" t="s">
        <v>351</v>
      </c>
      <c r="AX2103" s="1041" t="s">
        <v>68</v>
      </c>
      <c r="AY2103" s="1042" t="s">
        <v>69</v>
      </c>
    </row>
    <row r="2104" spans="2:51" ht="33.75" hidden="1" customHeight="1" x14ac:dyDescent="0.2">
      <c r="B2104" s="787"/>
      <c r="C2104" s="788">
        <v>45397</v>
      </c>
      <c r="D2104" s="997">
        <v>40</v>
      </c>
      <c r="E2104" s="998">
        <v>40</v>
      </c>
      <c r="F2104" s="995">
        <v>0</v>
      </c>
      <c r="G2104" s="999">
        <v>0</v>
      </c>
      <c r="H2104" s="998">
        <v>40</v>
      </c>
      <c r="I2104" s="999">
        <v>0</v>
      </c>
      <c r="J2104" s="998">
        <v>40</v>
      </c>
      <c r="K2104" s="995">
        <v>0</v>
      </c>
      <c r="L2104" s="999">
        <v>0</v>
      </c>
      <c r="M2104" s="998">
        <v>0</v>
      </c>
      <c r="N2104" s="999">
        <v>0</v>
      </c>
      <c r="O2104" s="997">
        <v>40</v>
      </c>
      <c r="P2104" s="998">
        <v>40</v>
      </c>
      <c r="Q2104" s="995">
        <v>0</v>
      </c>
      <c r="R2104" s="999">
        <v>0</v>
      </c>
      <c r="S2104" s="998">
        <v>40</v>
      </c>
      <c r="T2104" s="995">
        <v>0</v>
      </c>
      <c r="U2104" s="995">
        <v>0</v>
      </c>
      <c r="V2104" s="999">
        <v>0</v>
      </c>
      <c r="W2104" s="998">
        <v>41</v>
      </c>
      <c r="X2104" s="995">
        <v>0</v>
      </c>
      <c r="Y2104" s="995">
        <v>0</v>
      </c>
      <c r="Z2104" s="999">
        <v>0</v>
      </c>
      <c r="AA2104" s="848">
        <f>SUM(D2104:Z2104)</f>
        <v>321</v>
      </c>
      <c r="AB2104" s="540"/>
      <c r="AC2104" s="1056">
        <f t="shared" ref="AC2104:AC2109" si="1299">D2104-D2077</f>
        <v>0</v>
      </c>
      <c r="AD2104" s="1056">
        <f t="shared" ref="AD2104:AY2104" si="1300">E2104-E2077</f>
        <v>0</v>
      </c>
      <c r="AE2104" s="1056">
        <f t="shared" si="1300"/>
        <v>0</v>
      </c>
      <c r="AF2104" s="1056">
        <f t="shared" si="1300"/>
        <v>0</v>
      </c>
      <c r="AG2104" s="1056">
        <f t="shared" si="1300"/>
        <v>0</v>
      </c>
      <c r="AH2104" s="1056">
        <f t="shared" si="1300"/>
        <v>0</v>
      </c>
      <c r="AI2104" s="1056">
        <f t="shared" si="1300"/>
        <v>0</v>
      </c>
      <c r="AJ2104" s="1056">
        <f t="shared" si="1300"/>
        <v>0</v>
      </c>
      <c r="AK2104" s="1056">
        <f t="shared" si="1300"/>
        <v>0</v>
      </c>
      <c r="AL2104" s="1056">
        <f t="shared" si="1300"/>
        <v>0</v>
      </c>
      <c r="AM2104" s="1056">
        <f t="shared" si="1300"/>
        <v>0</v>
      </c>
      <c r="AN2104" s="1056">
        <f t="shared" si="1300"/>
        <v>0</v>
      </c>
      <c r="AO2104" s="1056">
        <f t="shared" si="1300"/>
        <v>0</v>
      </c>
      <c r="AP2104" s="1056">
        <f t="shared" si="1300"/>
        <v>0</v>
      </c>
      <c r="AQ2104" s="1056">
        <f t="shared" si="1300"/>
        <v>0</v>
      </c>
      <c r="AR2104" s="1056">
        <f t="shared" si="1300"/>
        <v>0</v>
      </c>
      <c r="AS2104" s="1056">
        <f t="shared" si="1300"/>
        <v>0</v>
      </c>
      <c r="AT2104" s="1056">
        <f t="shared" si="1300"/>
        <v>0</v>
      </c>
      <c r="AU2104" s="1056">
        <f t="shared" si="1300"/>
        <v>0</v>
      </c>
      <c r="AV2104" s="1056">
        <f t="shared" si="1300"/>
        <v>0</v>
      </c>
      <c r="AW2104" s="1056">
        <f t="shared" si="1300"/>
        <v>0</v>
      </c>
      <c r="AX2104" s="1056">
        <f t="shared" si="1300"/>
        <v>0</v>
      </c>
      <c r="AY2104" s="1056">
        <f t="shared" si="1300"/>
        <v>0</v>
      </c>
    </row>
    <row r="2105" spans="2:51" ht="33.75" hidden="1" customHeight="1" x14ac:dyDescent="0.2">
      <c r="B2105" s="787"/>
      <c r="C2105" s="788">
        <v>45414</v>
      </c>
      <c r="D2105" s="997">
        <v>38</v>
      </c>
      <c r="E2105" s="998">
        <v>38</v>
      </c>
      <c r="F2105" s="995">
        <v>0</v>
      </c>
      <c r="G2105" s="999">
        <v>0</v>
      </c>
      <c r="H2105" s="998">
        <v>38</v>
      </c>
      <c r="I2105" s="999">
        <v>0</v>
      </c>
      <c r="J2105" s="998">
        <v>38</v>
      </c>
      <c r="K2105" s="995">
        <v>0</v>
      </c>
      <c r="L2105" s="999">
        <v>0</v>
      </c>
      <c r="M2105" s="998">
        <v>8</v>
      </c>
      <c r="N2105" s="999">
        <v>0</v>
      </c>
      <c r="O2105" s="997">
        <v>29</v>
      </c>
      <c r="P2105" s="998">
        <v>37</v>
      </c>
      <c r="Q2105" s="995">
        <v>0</v>
      </c>
      <c r="R2105" s="999">
        <v>0</v>
      </c>
      <c r="S2105" s="998">
        <v>37</v>
      </c>
      <c r="T2105" s="995">
        <v>0</v>
      </c>
      <c r="U2105" s="995">
        <v>0</v>
      </c>
      <c r="V2105" s="999">
        <v>0</v>
      </c>
      <c r="W2105" s="998">
        <v>37</v>
      </c>
      <c r="X2105" s="995">
        <v>0</v>
      </c>
      <c r="Y2105" s="995">
        <v>0</v>
      </c>
      <c r="Z2105" s="999">
        <v>0</v>
      </c>
      <c r="AA2105" s="848">
        <f t="shared" ref="AA2105:AA2112" si="1301">SUM(D2105:Z2105)</f>
        <v>300</v>
      </c>
      <c r="AB2105" s="540"/>
      <c r="AC2105" s="1056">
        <f t="shared" si="1299"/>
        <v>0</v>
      </c>
      <c r="AD2105" s="1056">
        <f t="shared" ref="AD2105:AY2105" si="1302">E2105-E2078</f>
        <v>0</v>
      </c>
      <c r="AE2105" s="1056">
        <f t="shared" si="1302"/>
        <v>0</v>
      </c>
      <c r="AF2105" s="1056">
        <f t="shared" si="1302"/>
        <v>0</v>
      </c>
      <c r="AG2105" s="1056">
        <f t="shared" si="1302"/>
        <v>0</v>
      </c>
      <c r="AH2105" s="1056">
        <f t="shared" si="1302"/>
        <v>0</v>
      </c>
      <c r="AI2105" s="1056">
        <f t="shared" si="1302"/>
        <v>0</v>
      </c>
      <c r="AJ2105" s="1056">
        <f t="shared" si="1302"/>
        <v>0</v>
      </c>
      <c r="AK2105" s="1056">
        <f t="shared" si="1302"/>
        <v>0</v>
      </c>
      <c r="AL2105" s="1056">
        <f t="shared" si="1302"/>
        <v>0</v>
      </c>
      <c r="AM2105" s="1056">
        <f t="shared" si="1302"/>
        <v>0</v>
      </c>
      <c r="AN2105" s="1056">
        <f t="shared" si="1302"/>
        <v>0</v>
      </c>
      <c r="AO2105" s="1056">
        <f t="shared" si="1302"/>
        <v>0</v>
      </c>
      <c r="AP2105" s="1056">
        <f t="shared" si="1302"/>
        <v>0</v>
      </c>
      <c r="AQ2105" s="1056">
        <f t="shared" si="1302"/>
        <v>0</v>
      </c>
      <c r="AR2105" s="1056">
        <f t="shared" si="1302"/>
        <v>0</v>
      </c>
      <c r="AS2105" s="1056">
        <f t="shared" si="1302"/>
        <v>0</v>
      </c>
      <c r="AT2105" s="1056">
        <f t="shared" si="1302"/>
        <v>0</v>
      </c>
      <c r="AU2105" s="1056">
        <f t="shared" si="1302"/>
        <v>0</v>
      </c>
      <c r="AV2105" s="1056">
        <f t="shared" si="1302"/>
        <v>0</v>
      </c>
      <c r="AW2105" s="1056">
        <f t="shared" si="1302"/>
        <v>0</v>
      </c>
      <c r="AX2105" s="1056">
        <f t="shared" si="1302"/>
        <v>0</v>
      </c>
      <c r="AY2105" s="1056">
        <f t="shared" si="1302"/>
        <v>0</v>
      </c>
    </row>
    <row r="2106" spans="2:51" ht="33.75" hidden="1" customHeight="1" x14ac:dyDescent="0.2">
      <c r="B2106" s="787"/>
      <c r="C2106" s="788">
        <v>45422</v>
      </c>
      <c r="D2106" s="997">
        <v>49</v>
      </c>
      <c r="E2106" s="998">
        <v>48</v>
      </c>
      <c r="F2106" s="995">
        <v>0</v>
      </c>
      <c r="G2106" s="999">
        <v>0</v>
      </c>
      <c r="H2106" s="998">
        <v>51</v>
      </c>
      <c r="I2106" s="999">
        <v>0</v>
      </c>
      <c r="J2106" s="998">
        <v>46</v>
      </c>
      <c r="K2106" s="995">
        <v>0</v>
      </c>
      <c r="L2106" s="999">
        <v>1</v>
      </c>
      <c r="M2106" s="998">
        <v>6</v>
      </c>
      <c r="N2106" s="999">
        <v>3</v>
      </c>
      <c r="O2106" s="997">
        <v>23</v>
      </c>
      <c r="P2106" s="998">
        <v>17</v>
      </c>
      <c r="Q2106" s="995">
        <v>0</v>
      </c>
      <c r="R2106" s="999">
        <v>16</v>
      </c>
      <c r="S2106" s="998">
        <v>17</v>
      </c>
      <c r="T2106" s="995">
        <v>0</v>
      </c>
      <c r="U2106" s="995">
        <v>0</v>
      </c>
      <c r="V2106" s="999">
        <v>16</v>
      </c>
      <c r="W2106" s="998">
        <v>17</v>
      </c>
      <c r="X2106" s="995">
        <v>0</v>
      </c>
      <c r="Y2106" s="995">
        <v>0</v>
      </c>
      <c r="Z2106" s="999">
        <v>16</v>
      </c>
      <c r="AA2106" s="848">
        <f t="shared" si="1301"/>
        <v>326</v>
      </c>
      <c r="AB2106" s="540"/>
      <c r="AC2106" s="1056">
        <f t="shared" si="1299"/>
        <v>0</v>
      </c>
      <c r="AD2106" s="1056">
        <f t="shared" ref="AD2106:AY2106" si="1303">E2106-E2079</f>
        <v>0</v>
      </c>
      <c r="AE2106" s="1056">
        <f t="shared" si="1303"/>
        <v>0</v>
      </c>
      <c r="AF2106" s="1056">
        <f t="shared" si="1303"/>
        <v>0</v>
      </c>
      <c r="AG2106" s="1056">
        <f t="shared" si="1303"/>
        <v>0</v>
      </c>
      <c r="AH2106" s="1056">
        <f t="shared" si="1303"/>
        <v>0</v>
      </c>
      <c r="AI2106" s="1056">
        <f t="shared" si="1303"/>
        <v>0</v>
      </c>
      <c r="AJ2106" s="1056">
        <f t="shared" si="1303"/>
        <v>0</v>
      </c>
      <c r="AK2106" s="1056">
        <f t="shared" si="1303"/>
        <v>0</v>
      </c>
      <c r="AL2106" s="1056">
        <f t="shared" si="1303"/>
        <v>0</v>
      </c>
      <c r="AM2106" s="1056">
        <f t="shared" si="1303"/>
        <v>0</v>
      </c>
      <c r="AN2106" s="1056">
        <f t="shared" si="1303"/>
        <v>0</v>
      </c>
      <c r="AO2106" s="1056">
        <f t="shared" si="1303"/>
        <v>0</v>
      </c>
      <c r="AP2106" s="1056">
        <f t="shared" si="1303"/>
        <v>0</v>
      </c>
      <c r="AQ2106" s="1056">
        <f t="shared" si="1303"/>
        <v>0</v>
      </c>
      <c r="AR2106" s="1056">
        <f t="shared" si="1303"/>
        <v>0</v>
      </c>
      <c r="AS2106" s="1056">
        <f t="shared" si="1303"/>
        <v>0</v>
      </c>
      <c r="AT2106" s="1056">
        <f t="shared" si="1303"/>
        <v>0</v>
      </c>
      <c r="AU2106" s="1056">
        <f t="shared" si="1303"/>
        <v>0</v>
      </c>
      <c r="AV2106" s="1056">
        <f t="shared" si="1303"/>
        <v>0</v>
      </c>
      <c r="AW2106" s="1056">
        <f t="shared" si="1303"/>
        <v>0</v>
      </c>
      <c r="AX2106" s="1056">
        <f t="shared" si="1303"/>
        <v>0</v>
      </c>
      <c r="AY2106" s="1056">
        <f t="shared" si="1303"/>
        <v>0</v>
      </c>
    </row>
    <row r="2107" spans="2:51" ht="33.75" hidden="1" customHeight="1" x14ac:dyDescent="0.2">
      <c r="B2107" s="787"/>
      <c r="C2107" s="788">
        <v>45434</v>
      </c>
      <c r="D2107" s="997">
        <v>42</v>
      </c>
      <c r="E2107" s="998">
        <v>43</v>
      </c>
      <c r="F2107" s="995">
        <v>0</v>
      </c>
      <c r="G2107" s="999">
        <v>0</v>
      </c>
      <c r="H2107" s="998">
        <v>42</v>
      </c>
      <c r="I2107" s="999">
        <v>0</v>
      </c>
      <c r="J2107" s="998">
        <v>42</v>
      </c>
      <c r="K2107" s="995">
        <v>2</v>
      </c>
      <c r="L2107" s="999">
        <v>1</v>
      </c>
      <c r="M2107" s="998">
        <v>1</v>
      </c>
      <c r="N2107" s="999">
        <v>1</v>
      </c>
      <c r="O2107" s="997">
        <v>43</v>
      </c>
      <c r="P2107" s="998">
        <v>36</v>
      </c>
      <c r="Q2107" s="995">
        <v>0</v>
      </c>
      <c r="R2107" s="999">
        <v>9</v>
      </c>
      <c r="S2107" s="998">
        <v>37</v>
      </c>
      <c r="T2107" s="995">
        <v>0</v>
      </c>
      <c r="U2107" s="995">
        <v>0</v>
      </c>
      <c r="V2107" s="999">
        <v>9</v>
      </c>
      <c r="W2107" s="998">
        <v>38</v>
      </c>
      <c r="X2107" s="995">
        <v>0</v>
      </c>
      <c r="Y2107" s="995">
        <v>0</v>
      </c>
      <c r="Z2107" s="999">
        <v>9</v>
      </c>
      <c r="AA2107" s="848">
        <f t="shared" si="1301"/>
        <v>355</v>
      </c>
      <c r="AB2107" s="540"/>
      <c r="AC2107" s="1056">
        <f t="shared" si="1299"/>
        <v>0</v>
      </c>
      <c r="AD2107" s="1056">
        <f t="shared" ref="AD2107:AY2107" si="1304">E2107-E2080</f>
        <v>0</v>
      </c>
      <c r="AE2107" s="1056">
        <f t="shared" si="1304"/>
        <v>0</v>
      </c>
      <c r="AF2107" s="1056">
        <f t="shared" si="1304"/>
        <v>0</v>
      </c>
      <c r="AG2107" s="1056">
        <f t="shared" si="1304"/>
        <v>0</v>
      </c>
      <c r="AH2107" s="1056">
        <f t="shared" si="1304"/>
        <v>0</v>
      </c>
      <c r="AI2107" s="1056">
        <f t="shared" si="1304"/>
        <v>0</v>
      </c>
      <c r="AJ2107" s="1056">
        <f t="shared" si="1304"/>
        <v>0</v>
      </c>
      <c r="AK2107" s="1056">
        <f t="shared" si="1304"/>
        <v>0</v>
      </c>
      <c r="AL2107" s="1056">
        <f t="shared" si="1304"/>
        <v>0</v>
      </c>
      <c r="AM2107" s="1056">
        <f t="shared" si="1304"/>
        <v>0</v>
      </c>
      <c r="AN2107" s="1056">
        <f t="shared" si="1304"/>
        <v>0</v>
      </c>
      <c r="AO2107" s="1056">
        <f t="shared" si="1304"/>
        <v>0</v>
      </c>
      <c r="AP2107" s="1056">
        <f t="shared" si="1304"/>
        <v>0</v>
      </c>
      <c r="AQ2107" s="1056">
        <f t="shared" si="1304"/>
        <v>0</v>
      </c>
      <c r="AR2107" s="1056">
        <f t="shared" si="1304"/>
        <v>0</v>
      </c>
      <c r="AS2107" s="1056">
        <f t="shared" si="1304"/>
        <v>0</v>
      </c>
      <c r="AT2107" s="1056">
        <f t="shared" si="1304"/>
        <v>0</v>
      </c>
      <c r="AU2107" s="1056">
        <f t="shared" si="1304"/>
        <v>0</v>
      </c>
      <c r="AV2107" s="1056">
        <f t="shared" si="1304"/>
        <v>0</v>
      </c>
      <c r="AW2107" s="1056">
        <f t="shared" si="1304"/>
        <v>0</v>
      </c>
      <c r="AX2107" s="1056">
        <f t="shared" si="1304"/>
        <v>0</v>
      </c>
      <c r="AY2107" s="1056">
        <f t="shared" si="1304"/>
        <v>0</v>
      </c>
    </row>
    <row r="2108" spans="2:51" ht="33.75" hidden="1" customHeight="1" x14ac:dyDescent="0.2">
      <c r="B2108" s="787"/>
      <c r="C2108" s="788">
        <v>45443</v>
      </c>
      <c r="D2108" s="997">
        <v>32</v>
      </c>
      <c r="E2108" s="998">
        <v>32</v>
      </c>
      <c r="F2108" s="995">
        <v>0</v>
      </c>
      <c r="G2108" s="999">
        <v>0</v>
      </c>
      <c r="H2108" s="998">
        <v>32</v>
      </c>
      <c r="I2108" s="999">
        <v>0</v>
      </c>
      <c r="J2108" s="998">
        <v>30</v>
      </c>
      <c r="K2108" s="995">
        <v>2</v>
      </c>
      <c r="L2108" s="999">
        <v>0</v>
      </c>
      <c r="M2108" s="998">
        <v>15</v>
      </c>
      <c r="N2108" s="999">
        <v>4</v>
      </c>
      <c r="O2108" s="997">
        <v>28</v>
      </c>
      <c r="P2108" s="998">
        <v>33</v>
      </c>
      <c r="Q2108" s="995">
        <v>0</v>
      </c>
      <c r="R2108" s="999">
        <v>14</v>
      </c>
      <c r="S2108" s="998">
        <v>33</v>
      </c>
      <c r="T2108" s="995">
        <v>0</v>
      </c>
      <c r="U2108" s="995">
        <v>0</v>
      </c>
      <c r="V2108" s="999">
        <v>14</v>
      </c>
      <c r="W2108" s="998">
        <v>33</v>
      </c>
      <c r="X2108" s="995">
        <v>0</v>
      </c>
      <c r="Y2108" s="995">
        <v>0</v>
      </c>
      <c r="Z2108" s="999">
        <v>14</v>
      </c>
      <c r="AA2108" s="848">
        <f t="shared" si="1301"/>
        <v>316</v>
      </c>
      <c r="AB2108" s="540" t="s">
        <v>634</v>
      </c>
      <c r="AC2108" s="1056">
        <f t="shared" si="1299"/>
        <v>-24</v>
      </c>
      <c r="AD2108" s="1056">
        <f t="shared" ref="AD2108:AY2108" si="1305">E2108-E2081</f>
        <v>-22</v>
      </c>
      <c r="AE2108" s="1056">
        <f t="shared" si="1305"/>
        <v>-2</v>
      </c>
      <c r="AF2108" s="1056">
        <f t="shared" si="1305"/>
        <v>0</v>
      </c>
      <c r="AG2108" s="1056">
        <f t="shared" si="1305"/>
        <v>-22</v>
      </c>
      <c r="AH2108" s="1056">
        <f t="shared" si="1305"/>
        <v>-2</v>
      </c>
      <c r="AI2108" s="1056">
        <f t="shared" si="1305"/>
        <v>-24</v>
      </c>
      <c r="AJ2108" s="1056">
        <f t="shared" si="1305"/>
        <v>0</v>
      </c>
      <c r="AK2108" s="1056">
        <f t="shared" si="1305"/>
        <v>0</v>
      </c>
      <c r="AL2108" s="1056">
        <f t="shared" si="1305"/>
        <v>-7</v>
      </c>
      <c r="AM2108" s="1056">
        <f t="shared" si="1305"/>
        <v>-2</v>
      </c>
      <c r="AN2108" s="1056">
        <f t="shared" si="1305"/>
        <v>-3</v>
      </c>
      <c r="AO2108" s="1056">
        <f t="shared" si="1305"/>
        <v>-7</v>
      </c>
      <c r="AP2108" s="1056">
        <f t="shared" si="1305"/>
        <v>0</v>
      </c>
      <c r="AQ2108" s="1056">
        <f t="shared" si="1305"/>
        <v>-5</v>
      </c>
      <c r="AR2108" s="1056">
        <f t="shared" si="1305"/>
        <v>-7</v>
      </c>
      <c r="AS2108" s="1056">
        <f t="shared" si="1305"/>
        <v>0</v>
      </c>
      <c r="AT2108" s="1056">
        <f t="shared" si="1305"/>
        <v>-2</v>
      </c>
      <c r="AU2108" s="1056">
        <f t="shared" si="1305"/>
        <v>-3</v>
      </c>
      <c r="AV2108" s="1056">
        <f t="shared" si="1305"/>
        <v>-7</v>
      </c>
      <c r="AW2108" s="1056">
        <f t="shared" si="1305"/>
        <v>0</v>
      </c>
      <c r="AX2108" s="1056">
        <f t="shared" si="1305"/>
        <v>-2</v>
      </c>
      <c r="AY2108" s="1056">
        <f t="shared" si="1305"/>
        <v>-3</v>
      </c>
    </row>
    <row r="2109" spans="2:51" ht="33.75" hidden="1" customHeight="1" x14ac:dyDescent="0.2">
      <c r="B2109" s="787"/>
      <c r="C2109" s="788">
        <v>45455</v>
      </c>
      <c r="D2109" s="997">
        <v>43</v>
      </c>
      <c r="E2109" s="998">
        <v>40</v>
      </c>
      <c r="F2109" s="995">
        <v>0</v>
      </c>
      <c r="G2109" s="999">
        <v>0</v>
      </c>
      <c r="H2109" s="998">
        <v>40</v>
      </c>
      <c r="I2109" s="999">
        <v>0</v>
      </c>
      <c r="J2109" s="998">
        <v>39</v>
      </c>
      <c r="K2109" s="995">
        <v>0</v>
      </c>
      <c r="L2109" s="999">
        <v>1</v>
      </c>
      <c r="M2109" s="998">
        <v>0</v>
      </c>
      <c r="N2109" s="999">
        <v>1</v>
      </c>
      <c r="O2109" s="997">
        <v>30</v>
      </c>
      <c r="P2109" s="998">
        <v>27</v>
      </c>
      <c r="Q2109" s="995">
        <v>0</v>
      </c>
      <c r="R2109" s="999">
        <v>4</v>
      </c>
      <c r="S2109" s="998">
        <v>27</v>
      </c>
      <c r="T2109" s="995">
        <v>0</v>
      </c>
      <c r="U2109" s="995">
        <v>0</v>
      </c>
      <c r="V2109" s="999">
        <v>4</v>
      </c>
      <c r="W2109" s="998">
        <v>27</v>
      </c>
      <c r="X2109" s="995">
        <v>0</v>
      </c>
      <c r="Y2109" s="995">
        <v>0</v>
      </c>
      <c r="Z2109" s="999">
        <v>4</v>
      </c>
      <c r="AA2109" s="848">
        <f t="shared" si="1301"/>
        <v>287</v>
      </c>
      <c r="AB2109" s="540" t="s">
        <v>634</v>
      </c>
      <c r="AC2109" s="1056">
        <f t="shared" si="1299"/>
        <v>-11</v>
      </c>
      <c r="AD2109" s="1056">
        <f t="shared" ref="AD2109:AY2109" si="1306">E2109-E2082</f>
        <v>-14</v>
      </c>
      <c r="AE2109" s="1056">
        <f t="shared" si="1306"/>
        <v>0</v>
      </c>
      <c r="AF2109" s="1056">
        <f t="shared" si="1306"/>
        <v>0</v>
      </c>
      <c r="AG2109" s="1056">
        <f t="shared" si="1306"/>
        <v>-14</v>
      </c>
      <c r="AH2109" s="1056">
        <f t="shared" si="1306"/>
        <v>0</v>
      </c>
      <c r="AI2109" s="1056">
        <f t="shared" si="1306"/>
        <v>-15</v>
      </c>
      <c r="AJ2109" s="1056">
        <f t="shared" si="1306"/>
        <v>0</v>
      </c>
      <c r="AK2109" s="1056">
        <f t="shared" si="1306"/>
        <v>1</v>
      </c>
      <c r="AL2109" s="1056">
        <f t="shared" si="1306"/>
        <v>-8</v>
      </c>
      <c r="AM2109" s="1056">
        <f t="shared" si="1306"/>
        <v>1</v>
      </c>
      <c r="AN2109" s="1056">
        <f t="shared" si="1306"/>
        <v>-28</v>
      </c>
      <c r="AO2109" s="1056">
        <f t="shared" si="1306"/>
        <v>-31</v>
      </c>
      <c r="AP2109" s="1056">
        <f t="shared" si="1306"/>
        <v>0</v>
      </c>
      <c r="AQ2109" s="1056">
        <f t="shared" si="1306"/>
        <v>-4</v>
      </c>
      <c r="AR2109" s="1056">
        <f t="shared" si="1306"/>
        <v>-31</v>
      </c>
      <c r="AS2109" s="1056">
        <f t="shared" si="1306"/>
        <v>0</v>
      </c>
      <c r="AT2109" s="1056">
        <f t="shared" si="1306"/>
        <v>0</v>
      </c>
      <c r="AU2109" s="1056">
        <f t="shared" si="1306"/>
        <v>-4</v>
      </c>
      <c r="AV2109" s="1056">
        <f t="shared" si="1306"/>
        <v>-31</v>
      </c>
      <c r="AW2109" s="1056">
        <f t="shared" si="1306"/>
        <v>0</v>
      </c>
      <c r="AX2109" s="1056">
        <f t="shared" si="1306"/>
        <v>0</v>
      </c>
      <c r="AY2109" s="1056">
        <f t="shared" si="1306"/>
        <v>-4</v>
      </c>
    </row>
    <row r="2110" spans="2:51" ht="33.75" hidden="1" customHeight="1" x14ac:dyDescent="0.2">
      <c r="B2110" s="787"/>
      <c r="C2110" s="788">
        <v>45467</v>
      </c>
      <c r="D2110" s="997">
        <v>51</v>
      </c>
      <c r="E2110" s="998">
        <v>32</v>
      </c>
      <c r="F2110" s="995">
        <v>4</v>
      </c>
      <c r="G2110" s="999">
        <v>0</v>
      </c>
      <c r="H2110" s="998">
        <v>31</v>
      </c>
      <c r="I2110" s="999">
        <v>4</v>
      </c>
      <c r="J2110" s="998">
        <v>43</v>
      </c>
      <c r="K2110" s="995">
        <v>1</v>
      </c>
      <c r="L2110" s="999">
        <v>1</v>
      </c>
      <c r="M2110" s="998">
        <v>15</v>
      </c>
      <c r="N2110" s="999">
        <v>0</v>
      </c>
      <c r="O2110" s="997">
        <v>20</v>
      </c>
      <c r="P2110" s="998">
        <v>31</v>
      </c>
      <c r="Q2110" s="995">
        <v>0</v>
      </c>
      <c r="R2110" s="999">
        <v>18</v>
      </c>
      <c r="S2110" s="998">
        <v>32</v>
      </c>
      <c r="T2110" s="995">
        <v>0</v>
      </c>
      <c r="U2110" s="995">
        <v>0</v>
      </c>
      <c r="V2110" s="999">
        <v>18</v>
      </c>
      <c r="W2110" s="998">
        <v>32</v>
      </c>
      <c r="X2110" s="995">
        <v>0</v>
      </c>
      <c r="Y2110" s="995">
        <v>0</v>
      </c>
      <c r="Z2110" s="999">
        <v>18</v>
      </c>
      <c r="AA2110" s="848">
        <f t="shared" si="1301"/>
        <v>351</v>
      </c>
      <c r="AB2110" s="540" t="s">
        <v>715</v>
      </c>
      <c r="AC2110" s="1056">
        <f>D2110</f>
        <v>51</v>
      </c>
      <c r="AD2110" s="1056">
        <f t="shared" ref="AD2110:AY2112" si="1307">E2110</f>
        <v>32</v>
      </c>
      <c r="AE2110" s="1056">
        <f t="shared" si="1307"/>
        <v>4</v>
      </c>
      <c r="AF2110" s="1056">
        <f t="shared" si="1307"/>
        <v>0</v>
      </c>
      <c r="AG2110" s="1056">
        <f t="shared" si="1307"/>
        <v>31</v>
      </c>
      <c r="AH2110" s="1056">
        <f t="shared" si="1307"/>
        <v>4</v>
      </c>
      <c r="AI2110" s="1056">
        <f t="shared" si="1307"/>
        <v>43</v>
      </c>
      <c r="AJ2110" s="1056">
        <f t="shared" si="1307"/>
        <v>1</v>
      </c>
      <c r="AK2110" s="1056">
        <f t="shared" si="1307"/>
        <v>1</v>
      </c>
      <c r="AL2110" s="1056">
        <f t="shared" si="1307"/>
        <v>15</v>
      </c>
      <c r="AM2110" s="1056">
        <f t="shared" si="1307"/>
        <v>0</v>
      </c>
      <c r="AN2110" s="1056">
        <f t="shared" si="1307"/>
        <v>20</v>
      </c>
      <c r="AO2110" s="1056">
        <f t="shared" si="1307"/>
        <v>31</v>
      </c>
      <c r="AP2110" s="1056">
        <f t="shared" si="1307"/>
        <v>0</v>
      </c>
      <c r="AQ2110" s="1056">
        <f t="shared" si="1307"/>
        <v>18</v>
      </c>
      <c r="AR2110" s="1056">
        <f t="shared" si="1307"/>
        <v>32</v>
      </c>
      <c r="AS2110" s="1056">
        <f t="shared" si="1307"/>
        <v>0</v>
      </c>
      <c r="AT2110" s="1056">
        <f t="shared" si="1307"/>
        <v>0</v>
      </c>
      <c r="AU2110" s="1056">
        <f t="shared" si="1307"/>
        <v>18</v>
      </c>
      <c r="AV2110" s="1056">
        <f t="shared" si="1307"/>
        <v>32</v>
      </c>
      <c r="AW2110" s="1056">
        <f t="shared" si="1307"/>
        <v>0</v>
      </c>
      <c r="AX2110" s="1056">
        <f t="shared" si="1307"/>
        <v>0</v>
      </c>
      <c r="AY2110" s="1056">
        <f t="shared" si="1307"/>
        <v>18</v>
      </c>
    </row>
    <row r="2111" spans="2:51" ht="33.75" hidden="1" customHeight="1" x14ac:dyDescent="0.2">
      <c r="B2111" s="787"/>
      <c r="C2111" s="788">
        <v>45476</v>
      </c>
      <c r="D2111" s="997">
        <v>35</v>
      </c>
      <c r="E2111" s="998">
        <v>31</v>
      </c>
      <c r="F2111" s="995">
        <v>4</v>
      </c>
      <c r="G2111" s="999">
        <v>0</v>
      </c>
      <c r="H2111" s="998">
        <v>31</v>
      </c>
      <c r="I2111" s="999">
        <v>4</v>
      </c>
      <c r="J2111" s="998">
        <v>35</v>
      </c>
      <c r="K2111" s="995">
        <v>0</v>
      </c>
      <c r="L2111" s="999">
        <v>0</v>
      </c>
      <c r="M2111" s="998">
        <v>3</v>
      </c>
      <c r="N2111" s="999">
        <v>9</v>
      </c>
      <c r="O2111" s="997">
        <v>28</v>
      </c>
      <c r="P2111" s="998">
        <v>20</v>
      </c>
      <c r="Q2111" s="995">
        <v>0</v>
      </c>
      <c r="R2111" s="999">
        <v>55</v>
      </c>
      <c r="S2111" s="998">
        <v>20</v>
      </c>
      <c r="T2111" s="995">
        <v>0</v>
      </c>
      <c r="U2111" s="995">
        <v>8</v>
      </c>
      <c r="V2111" s="999">
        <v>47</v>
      </c>
      <c r="W2111" s="998">
        <v>20</v>
      </c>
      <c r="X2111" s="995">
        <v>0</v>
      </c>
      <c r="Y2111" s="995">
        <v>8</v>
      </c>
      <c r="Z2111" s="999">
        <v>47</v>
      </c>
      <c r="AA2111" s="848">
        <f t="shared" si="1301"/>
        <v>405</v>
      </c>
      <c r="AB2111" s="540" t="s">
        <v>715</v>
      </c>
      <c r="AC2111" s="1056">
        <f>D2111</f>
        <v>35</v>
      </c>
      <c r="AD2111" s="1056">
        <f t="shared" si="1307"/>
        <v>31</v>
      </c>
      <c r="AE2111" s="1056">
        <f t="shared" si="1307"/>
        <v>4</v>
      </c>
      <c r="AF2111" s="1056">
        <f t="shared" si="1307"/>
        <v>0</v>
      </c>
      <c r="AG2111" s="1056">
        <f t="shared" si="1307"/>
        <v>31</v>
      </c>
      <c r="AH2111" s="1056">
        <f t="shared" si="1307"/>
        <v>4</v>
      </c>
      <c r="AI2111" s="1056">
        <f t="shared" si="1307"/>
        <v>35</v>
      </c>
      <c r="AJ2111" s="1056">
        <f t="shared" si="1307"/>
        <v>0</v>
      </c>
      <c r="AK2111" s="1056">
        <f t="shared" si="1307"/>
        <v>0</v>
      </c>
      <c r="AL2111" s="1056">
        <f t="shared" si="1307"/>
        <v>3</v>
      </c>
      <c r="AM2111" s="1056">
        <f t="shared" si="1307"/>
        <v>9</v>
      </c>
      <c r="AN2111" s="1056">
        <f t="shared" si="1307"/>
        <v>28</v>
      </c>
      <c r="AO2111" s="1056">
        <f t="shared" si="1307"/>
        <v>20</v>
      </c>
      <c r="AP2111" s="1056">
        <f t="shared" si="1307"/>
        <v>0</v>
      </c>
      <c r="AQ2111" s="1056">
        <f t="shared" si="1307"/>
        <v>55</v>
      </c>
      <c r="AR2111" s="1056">
        <f t="shared" si="1307"/>
        <v>20</v>
      </c>
      <c r="AS2111" s="1056">
        <f t="shared" si="1307"/>
        <v>0</v>
      </c>
      <c r="AT2111" s="1056">
        <f t="shared" si="1307"/>
        <v>8</v>
      </c>
      <c r="AU2111" s="1056">
        <f t="shared" si="1307"/>
        <v>47</v>
      </c>
      <c r="AV2111" s="1056">
        <f t="shared" si="1307"/>
        <v>20</v>
      </c>
      <c r="AW2111" s="1056">
        <f t="shared" si="1307"/>
        <v>0</v>
      </c>
      <c r="AX2111" s="1056">
        <f t="shared" si="1307"/>
        <v>8</v>
      </c>
      <c r="AY2111" s="1056">
        <f t="shared" si="1307"/>
        <v>47</v>
      </c>
    </row>
    <row r="2112" spans="2:51" ht="33.75" hidden="1" customHeight="1" x14ac:dyDescent="0.2">
      <c r="B2112" s="787"/>
      <c r="C2112" s="788">
        <v>45488</v>
      </c>
      <c r="D2112" s="997">
        <v>35</v>
      </c>
      <c r="E2112" s="1636">
        <v>35</v>
      </c>
      <c r="F2112" s="1635">
        <v>0</v>
      </c>
      <c r="G2112" s="999">
        <v>0</v>
      </c>
      <c r="H2112" s="1636">
        <v>35</v>
      </c>
      <c r="I2112" s="1633">
        <v>0</v>
      </c>
      <c r="J2112" s="1636">
        <v>35</v>
      </c>
      <c r="K2112" s="1635">
        <v>0</v>
      </c>
      <c r="L2112" s="999">
        <v>0</v>
      </c>
      <c r="M2112" s="998">
        <v>9</v>
      </c>
      <c r="N2112" s="999">
        <v>0</v>
      </c>
      <c r="O2112" s="997">
        <v>25</v>
      </c>
      <c r="P2112" s="1636">
        <v>34</v>
      </c>
      <c r="Q2112" s="1635">
        <v>0</v>
      </c>
      <c r="R2112" s="999">
        <v>25</v>
      </c>
      <c r="S2112" s="1636">
        <v>34</v>
      </c>
      <c r="T2112" s="1635">
        <v>0</v>
      </c>
      <c r="U2112" s="995">
        <v>0</v>
      </c>
      <c r="V2112" s="999">
        <v>25</v>
      </c>
      <c r="W2112" s="1636">
        <v>34</v>
      </c>
      <c r="X2112" s="1635">
        <v>0</v>
      </c>
      <c r="Y2112" s="995">
        <v>0</v>
      </c>
      <c r="Z2112" s="999">
        <v>25</v>
      </c>
      <c r="AA2112" s="848">
        <f t="shared" si="1301"/>
        <v>351</v>
      </c>
      <c r="AB2112" s="540" t="s">
        <v>715</v>
      </c>
      <c r="AC2112" s="1056">
        <f>D2112</f>
        <v>35</v>
      </c>
      <c r="AD2112" s="1056">
        <f t="shared" si="1307"/>
        <v>35</v>
      </c>
      <c r="AE2112" s="1056">
        <f t="shared" si="1307"/>
        <v>0</v>
      </c>
      <c r="AF2112" s="1056">
        <f t="shared" si="1307"/>
        <v>0</v>
      </c>
      <c r="AG2112" s="1056">
        <f t="shared" si="1307"/>
        <v>35</v>
      </c>
      <c r="AH2112" s="1056">
        <f t="shared" si="1307"/>
        <v>0</v>
      </c>
      <c r="AI2112" s="1056">
        <f t="shared" si="1307"/>
        <v>35</v>
      </c>
      <c r="AJ2112" s="1056">
        <f t="shared" si="1307"/>
        <v>0</v>
      </c>
      <c r="AK2112" s="1056">
        <f t="shared" si="1307"/>
        <v>0</v>
      </c>
      <c r="AL2112" s="1056">
        <f t="shared" si="1307"/>
        <v>9</v>
      </c>
      <c r="AM2112" s="1056">
        <f t="shared" si="1307"/>
        <v>0</v>
      </c>
      <c r="AN2112" s="1056">
        <f t="shared" si="1307"/>
        <v>25</v>
      </c>
      <c r="AO2112" s="1056">
        <f t="shared" si="1307"/>
        <v>34</v>
      </c>
      <c r="AP2112" s="1056">
        <f t="shared" si="1307"/>
        <v>0</v>
      </c>
      <c r="AQ2112" s="1056">
        <f t="shared" si="1307"/>
        <v>25</v>
      </c>
      <c r="AR2112" s="1056">
        <f t="shared" si="1307"/>
        <v>34</v>
      </c>
      <c r="AS2112" s="1056">
        <f t="shared" si="1307"/>
        <v>0</v>
      </c>
      <c r="AT2112" s="1056">
        <f t="shared" si="1307"/>
        <v>0</v>
      </c>
      <c r="AU2112" s="1056">
        <f t="shared" si="1307"/>
        <v>25</v>
      </c>
      <c r="AV2112" s="1056">
        <f t="shared" si="1307"/>
        <v>34</v>
      </c>
      <c r="AW2112" s="1056">
        <f t="shared" si="1307"/>
        <v>0</v>
      </c>
      <c r="AX2112" s="1056">
        <f t="shared" si="1307"/>
        <v>0</v>
      </c>
      <c r="AY2112" s="1056">
        <f t="shared" si="1307"/>
        <v>25</v>
      </c>
    </row>
    <row r="2113" spans="2:52" ht="33.75" hidden="1" customHeight="1" x14ac:dyDescent="0.2">
      <c r="B2113" s="1896" t="s">
        <v>412</v>
      </c>
      <c r="C2113" s="1897"/>
      <c r="D2113" s="424">
        <f>SUM(D2104:D2112)</f>
        <v>365</v>
      </c>
      <c r="E2113" s="424">
        <f t="shared" ref="E2113:AA2113" si="1308">SUM(E2104:E2112)</f>
        <v>339</v>
      </c>
      <c r="F2113" s="424">
        <f t="shared" si="1308"/>
        <v>8</v>
      </c>
      <c r="G2113" s="424">
        <f t="shared" si="1308"/>
        <v>0</v>
      </c>
      <c r="H2113" s="424">
        <f t="shared" si="1308"/>
        <v>340</v>
      </c>
      <c r="I2113" s="424">
        <f t="shared" si="1308"/>
        <v>8</v>
      </c>
      <c r="J2113" s="424">
        <f t="shared" si="1308"/>
        <v>348</v>
      </c>
      <c r="K2113" s="424">
        <f t="shared" si="1308"/>
        <v>5</v>
      </c>
      <c r="L2113" s="424">
        <f t="shared" si="1308"/>
        <v>4</v>
      </c>
      <c r="M2113" s="424">
        <f t="shared" si="1308"/>
        <v>57</v>
      </c>
      <c r="N2113" s="424">
        <f t="shared" si="1308"/>
        <v>18</v>
      </c>
      <c r="O2113" s="424">
        <f t="shared" si="1308"/>
        <v>266</v>
      </c>
      <c r="P2113" s="424">
        <f t="shared" si="1308"/>
        <v>275</v>
      </c>
      <c r="Q2113" s="424">
        <f t="shared" si="1308"/>
        <v>0</v>
      </c>
      <c r="R2113" s="424">
        <f t="shared" si="1308"/>
        <v>141</v>
      </c>
      <c r="S2113" s="424">
        <f t="shared" si="1308"/>
        <v>277</v>
      </c>
      <c r="T2113" s="424">
        <f t="shared" si="1308"/>
        <v>0</v>
      </c>
      <c r="U2113" s="424">
        <f t="shared" si="1308"/>
        <v>8</v>
      </c>
      <c r="V2113" s="424">
        <f t="shared" si="1308"/>
        <v>133</v>
      </c>
      <c r="W2113" s="424">
        <f t="shared" si="1308"/>
        <v>279</v>
      </c>
      <c r="X2113" s="424">
        <f t="shared" si="1308"/>
        <v>0</v>
      </c>
      <c r="Y2113" s="424">
        <f t="shared" si="1308"/>
        <v>8</v>
      </c>
      <c r="Z2113" s="424">
        <f t="shared" si="1308"/>
        <v>133</v>
      </c>
      <c r="AA2113" s="424">
        <f t="shared" si="1308"/>
        <v>3012</v>
      </c>
      <c r="AB2113" s="573"/>
      <c r="AC2113" s="1057">
        <f>SUM(AC2104:AC2112)</f>
        <v>86</v>
      </c>
      <c r="AD2113" s="1057">
        <f t="shared" ref="AD2113:AY2113" si="1309">SUM(AD2104:AD2112)</f>
        <v>62</v>
      </c>
      <c r="AE2113" s="1057">
        <f t="shared" si="1309"/>
        <v>6</v>
      </c>
      <c r="AF2113" s="1057">
        <f t="shared" si="1309"/>
        <v>0</v>
      </c>
      <c r="AG2113" s="1057">
        <f t="shared" si="1309"/>
        <v>61</v>
      </c>
      <c r="AH2113" s="1057">
        <f t="shared" si="1309"/>
        <v>6</v>
      </c>
      <c r="AI2113" s="1057">
        <f t="shared" si="1309"/>
        <v>74</v>
      </c>
      <c r="AJ2113" s="1057">
        <f t="shared" si="1309"/>
        <v>1</v>
      </c>
      <c r="AK2113" s="1057">
        <f t="shared" si="1309"/>
        <v>2</v>
      </c>
      <c r="AL2113" s="1057">
        <f t="shared" si="1309"/>
        <v>12</v>
      </c>
      <c r="AM2113" s="1057">
        <f t="shared" si="1309"/>
        <v>8</v>
      </c>
      <c r="AN2113" s="1057">
        <f t="shared" si="1309"/>
        <v>42</v>
      </c>
      <c r="AO2113" s="1057">
        <f t="shared" si="1309"/>
        <v>47</v>
      </c>
      <c r="AP2113" s="1057">
        <f t="shared" si="1309"/>
        <v>0</v>
      </c>
      <c r="AQ2113" s="1057">
        <f t="shared" si="1309"/>
        <v>89</v>
      </c>
      <c r="AR2113" s="1057">
        <f t="shared" si="1309"/>
        <v>48</v>
      </c>
      <c r="AS2113" s="1057">
        <f t="shared" si="1309"/>
        <v>0</v>
      </c>
      <c r="AT2113" s="1057">
        <f t="shared" si="1309"/>
        <v>6</v>
      </c>
      <c r="AU2113" s="1057">
        <f t="shared" si="1309"/>
        <v>83</v>
      </c>
      <c r="AV2113" s="1057">
        <f t="shared" si="1309"/>
        <v>48</v>
      </c>
      <c r="AW2113" s="1057">
        <f t="shared" si="1309"/>
        <v>0</v>
      </c>
      <c r="AX2113" s="1057">
        <f t="shared" si="1309"/>
        <v>6</v>
      </c>
      <c r="AY2113" s="1057">
        <f t="shared" si="1309"/>
        <v>83</v>
      </c>
      <c r="AZ2113" s="881"/>
    </row>
    <row r="2114" spans="2:52" ht="12" hidden="1" customHeight="1" x14ac:dyDescent="0.2"/>
    <row r="2115" spans="2:52" ht="12" hidden="1" customHeight="1" x14ac:dyDescent="0.2"/>
    <row r="2116" spans="2:52" ht="25.5" hidden="1" customHeight="1" x14ac:dyDescent="0.2">
      <c r="B2116" s="791" t="s">
        <v>1173</v>
      </c>
      <c r="C2116" s="89"/>
      <c r="D2116" s="99" t="s">
        <v>1164</v>
      </c>
      <c r="E2116" s="99" t="s">
        <v>1165</v>
      </c>
      <c r="F2116" s="99"/>
      <c r="G2116" s="99"/>
      <c r="H2116" s="99" t="s">
        <v>1166</v>
      </c>
      <c r="I2116" s="99"/>
      <c r="J2116" s="99" t="s">
        <v>1167</v>
      </c>
      <c r="K2116" s="99"/>
      <c r="L2116" s="99"/>
      <c r="M2116" s="99"/>
      <c r="N2116" s="99"/>
      <c r="O2116" s="99" t="s">
        <v>1168</v>
      </c>
      <c r="P2116" s="99" t="s">
        <v>1169</v>
      </c>
      <c r="Q2116" s="99"/>
      <c r="R2116" s="99"/>
      <c r="S2116" s="99" t="s">
        <v>1170</v>
      </c>
      <c r="T2116" s="99"/>
      <c r="U2116" s="99"/>
      <c r="V2116" s="99"/>
      <c r="W2116" s="99" t="s">
        <v>1171</v>
      </c>
      <c r="X2116" s="99"/>
      <c r="Y2116" s="99"/>
      <c r="Z2116" s="99"/>
    </row>
    <row r="2117" spans="2:52" ht="45.75" hidden="1" customHeight="1" x14ac:dyDescent="0.2">
      <c r="B2117" s="83" t="s">
        <v>410</v>
      </c>
      <c r="C2117" s="782" t="s">
        <v>1175</v>
      </c>
      <c r="D2117" s="1044" t="s">
        <v>55</v>
      </c>
      <c r="E2117" s="1044" t="s">
        <v>57</v>
      </c>
      <c r="F2117" s="1044"/>
      <c r="G2117" s="1044"/>
      <c r="H2117" s="1044" t="s">
        <v>58</v>
      </c>
      <c r="I2117" s="1044"/>
      <c r="J2117" s="1044" t="s">
        <v>1172</v>
      </c>
      <c r="K2117" s="1044"/>
      <c r="L2117" s="1044"/>
      <c r="M2117" s="1044"/>
      <c r="N2117" s="1044"/>
      <c r="O2117" s="1044" t="s">
        <v>77</v>
      </c>
      <c r="P2117" s="1044" t="s">
        <v>62</v>
      </c>
      <c r="Q2117" s="1044"/>
      <c r="R2117" s="1044"/>
      <c r="S2117" s="1044" t="s">
        <v>63</v>
      </c>
      <c r="T2117" s="1044"/>
      <c r="U2117" s="1044"/>
      <c r="V2117" s="1044"/>
      <c r="W2117" s="1044" t="s">
        <v>64</v>
      </c>
      <c r="X2117" s="1622"/>
      <c r="Y2117" s="1622"/>
      <c r="Z2117" s="1622"/>
      <c r="AA2117" s="783" t="s">
        <v>412</v>
      </c>
      <c r="AC2117" s="1044" t="s">
        <v>55</v>
      </c>
      <c r="AD2117" s="1044" t="s">
        <v>57</v>
      </c>
      <c r="AE2117" s="1044"/>
      <c r="AF2117" s="1044"/>
      <c r="AG2117" s="1044" t="s">
        <v>58</v>
      </c>
      <c r="AH2117" s="1044"/>
      <c r="AI2117" s="1044" t="s">
        <v>1172</v>
      </c>
      <c r="AJ2117" s="1044"/>
      <c r="AK2117" s="1044"/>
      <c r="AL2117" s="1044"/>
      <c r="AM2117" s="1044"/>
      <c r="AN2117" s="1044" t="s">
        <v>77</v>
      </c>
      <c r="AO2117" s="1044" t="s">
        <v>62</v>
      </c>
      <c r="AP2117" s="1044"/>
      <c r="AQ2117" s="1044"/>
      <c r="AR2117" s="1044" t="s">
        <v>63</v>
      </c>
      <c r="AS2117" s="1044"/>
      <c r="AT2117" s="1044"/>
      <c r="AU2117" s="1044"/>
      <c r="AV2117" s="1044" t="s">
        <v>64</v>
      </c>
      <c r="AW2117" s="1044"/>
      <c r="AX2117" s="1044"/>
      <c r="AY2117" s="1044"/>
    </row>
    <row r="2118" spans="2:52" ht="33.75" hidden="1" customHeight="1" x14ac:dyDescent="0.2">
      <c r="B2118" s="785"/>
      <c r="C2118" s="1078">
        <v>45397</v>
      </c>
      <c r="D2118" s="1630">
        <v>16</v>
      </c>
      <c r="E2118" s="1630">
        <v>18</v>
      </c>
      <c r="F2118" s="1630"/>
      <c r="G2118" s="1630"/>
      <c r="H2118" s="1630">
        <v>15</v>
      </c>
      <c r="I2118" s="1630"/>
      <c r="J2118" s="1630">
        <v>15</v>
      </c>
      <c r="K2118" s="1630"/>
      <c r="L2118" s="1630"/>
      <c r="M2118" s="1630"/>
      <c r="N2118" s="1630"/>
      <c r="O2118" s="1630">
        <v>15</v>
      </c>
      <c r="P2118" s="1630">
        <v>15</v>
      </c>
      <c r="Q2118" s="1630"/>
      <c r="R2118" s="1630"/>
      <c r="S2118" s="1630">
        <v>35</v>
      </c>
      <c r="T2118" s="1630"/>
      <c r="U2118" s="1630"/>
      <c r="V2118" s="1630"/>
      <c r="W2118" s="1630">
        <v>35</v>
      </c>
      <c r="X2118" s="1631"/>
      <c r="Y2118" s="1631"/>
      <c r="Z2118" s="1631"/>
      <c r="AA2118" s="1632">
        <f>SUM(D2118:Z2118)</f>
        <v>164</v>
      </c>
      <c r="AC2118" s="793">
        <f t="shared" ref="AC2118:AC2123" si="1310">D2118-D2091</f>
        <v>0</v>
      </c>
      <c r="AD2118" s="793">
        <f t="shared" ref="AD2118:AY2118" si="1311">E2118-E2091</f>
        <v>0</v>
      </c>
      <c r="AE2118" s="793">
        <f t="shared" si="1311"/>
        <v>0</v>
      </c>
      <c r="AF2118" s="793">
        <f t="shared" si="1311"/>
        <v>0</v>
      </c>
      <c r="AG2118" s="793">
        <f t="shared" si="1311"/>
        <v>0</v>
      </c>
      <c r="AH2118" s="793">
        <f t="shared" si="1311"/>
        <v>0</v>
      </c>
      <c r="AI2118" s="793">
        <f t="shared" si="1311"/>
        <v>0</v>
      </c>
      <c r="AJ2118" s="793">
        <f t="shared" si="1311"/>
        <v>0</v>
      </c>
      <c r="AK2118" s="793">
        <f t="shared" si="1311"/>
        <v>0</v>
      </c>
      <c r="AL2118" s="793">
        <f t="shared" si="1311"/>
        <v>0</v>
      </c>
      <c r="AM2118" s="793">
        <f t="shared" si="1311"/>
        <v>0</v>
      </c>
      <c r="AN2118" s="793">
        <f t="shared" si="1311"/>
        <v>0</v>
      </c>
      <c r="AO2118" s="793">
        <f t="shared" si="1311"/>
        <v>0</v>
      </c>
      <c r="AP2118" s="793">
        <f t="shared" si="1311"/>
        <v>0</v>
      </c>
      <c r="AQ2118" s="793">
        <f t="shared" si="1311"/>
        <v>0</v>
      </c>
      <c r="AR2118" s="793">
        <f t="shared" si="1311"/>
        <v>0</v>
      </c>
      <c r="AS2118" s="793">
        <f t="shared" si="1311"/>
        <v>0</v>
      </c>
      <c r="AT2118" s="793">
        <f t="shared" si="1311"/>
        <v>0</v>
      </c>
      <c r="AU2118" s="793">
        <f t="shared" si="1311"/>
        <v>0</v>
      </c>
      <c r="AV2118" s="793">
        <f t="shared" si="1311"/>
        <v>0</v>
      </c>
      <c r="AW2118" s="793">
        <f t="shared" si="1311"/>
        <v>0</v>
      </c>
      <c r="AX2118" s="793">
        <f t="shared" si="1311"/>
        <v>0</v>
      </c>
      <c r="AY2118" s="793">
        <f t="shared" si="1311"/>
        <v>0</v>
      </c>
    </row>
    <row r="2119" spans="2:52" ht="33.75" hidden="1" customHeight="1" x14ac:dyDescent="0.2">
      <c r="B2119" s="787"/>
      <c r="C2119" s="888">
        <v>45414</v>
      </c>
      <c r="D2119" s="997">
        <v>17</v>
      </c>
      <c r="E2119" s="997">
        <v>15</v>
      </c>
      <c r="F2119" s="997"/>
      <c r="G2119" s="997"/>
      <c r="H2119" s="997">
        <v>18</v>
      </c>
      <c r="I2119" s="997"/>
      <c r="J2119" s="997">
        <v>18</v>
      </c>
      <c r="K2119" s="997"/>
      <c r="L2119" s="997"/>
      <c r="M2119" s="997"/>
      <c r="N2119" s="997"/>
      <c r="O2119" s="997">
        <v>18</v>
      </c>
      <c r="P2119" s="997">
        <v>18</v>
      </c>
      <c r="Q2119" s="997"/>
      <c r="R2119" s="997"/>
      <c r="S2119" s="997">
        <v>21</v>
      </c>
      <c r="T2119" s="997"/>
      <c r="U2119" s="997"/>
      <c r="V2119" s="997"/>
      <c r="W2119" s="997">
        <v>21</v>
      </c>
      <c r="X2119" s="1633"/>
      <c r="Y2119" s="1633"/>
      <c r="Z2119" s="1633"/>
      <c r="AA2119" s="1634">
        <f t="shared" ref="AA2119:AA2126" si="1312">SUM(D2119:Z2119)</f>
        <v>146</v>
      </c>
      <c r="AB2119" s="540"/>
      <c r="AC2119" s="793">
        <f t="shared" si="1310"/>
        <v>0</v>
      </c>
      <c r="AD2119" s="793">
        <f t="shared" ref="AD2119:AY2119" si="1313">E2119-E2092</f>
        <v>0</v>
      </c>
      <c r="AE2119" s="793">
        <f t="shared" si="1313"/>
        <v>0</v>
      </c>
      <c r="AF2119" s="793">
        <f t="shared" si="1313"/>
        <v>0</v>
      </c>
      <c r="AG2119" s="793">
        <f t="shared" si="1313"/>
        <v>0</v>
      </c>
      <c r="AH2119" s="793">
        <f t="shared" si="1313"/>
        <v>0</v>
      </c>
      <c r="AI2119" s="793">
        <f t="shared" si="1313"/>
        <v>0</v>
      </c>
      <c r="AJ2119" s="793">
        <f t="shared" si="1313"/>
        <v>0</v>
      </c>
      <c r="AK2119" s="793">
        <f t="shared" si="1313"/>
        <v>0</v>
      </c>
      <c r="AL2119" s="793">
        <f t="shared" si="1313"/>
        <v>0</v>
      </c>
      <c r="AM2119" s="793">
        <f t="shared" si="1313"/>
        <v>0</v>
      </c>
      <c r="AN2119" s="793">
        <f t="shared" si="1313"/>
        <v>0</v>
      </c>
      <c r="AO2119" s="793">
        <f t="shared" si="1313"/>
        <v>0</v>
      </c>
      <c r="AP2119" s="793">
        <f t="shared" si="1313"/>
        <v>0</v>
      </c>
      <c r="AQ2119" s="793">
        <f t="shared" si="1313"/>
        <v>0</v>
      </c>
      <c r="AR2119" s="793">
        <f t="shared" si="1313"/>
        <v>0</v>
      </c>
      <c r="AS2119" s="793">
        <f t="shared" si="1313"/>
        <v>0</v>
      </c>
      <c r="AT2119" s="793">
        <f t="shared" si="1313"/>
        <v>0</v>
      </c>
      <c r="AU2119" s="793">
        <f t="shared" si="1313"/>
        <v>0</v>
      </c>
      <c r="AV2119" s="793">
        <f t="shared" si="1313"/>
        <v>0</v>
      </c>
      <c r="AW2119" s="793">
        <f t="shared" si="1313"/>
        <v>0</v>
      </c>
      <c r="AX2119" s="793">
        <f t="shared" si="1313"/>
        <v>0</v>
      </c>
      <c r="AY2119" s="793">
        <f t="shared" si="1313"/>
        <v>0</v>
      </c>
    </row>
    <row r="2120" spans="2:52" ht="33.75" hidden="1" customHeight="1" x14ac:dyDescent="0.2">
      <c r="B2120" s="787"/>
      <c r="C2120" s="888">
        <v>45422</v>
      </c>
      <c r="D2120" s="997">
        <v>27</v>
      </c>
      <c r="E2120" s="997">
        <v>29</v>
      </c>
      <c r="F2120" s="997"/>
      <c r="G2120" s="997"/>
      <c r="H2120" s="997">
        <v>26</v>
      </c>
      <c r="I2120" s="997"/>
      <c r="J2120" s="997">
        <v>26</v>
      </c>
      <c r="K2120" s="997"/>
      <c r="L2120" s="997"/>
      <c r="M2120" s="997"/>
      <c r="N2120" s="997"/>
      <c r="O2120" s="997">
        <v>26</v>
      </c>
      <c r="P2120" s="997">
        <v>26</v>
      </c>
      <c r="Q2120" s="997"/>
      <c r="R2120" s="997"/>
      <c r="S2120" s="997">
        <v>26</v>
      </c>
      <c r="T2120" s="997"/>
      <c r="U2120" s="997"/>
      <c r="V2120" s="997"/>
      <c r="W2120" s="997">
        <v>26</v>
      </c>
      <c r="X2120" s="1633"/>
      <c r="Y2120" s="1633"/>
      <c r="Z2120" s="1633"/>
      <c r="AA2120" s="1634">
        <f t="shared" si="1312"/>
        <v>212</v>
      </c>
      <c r="AC2120" s="793">
        <f t="shared" si="1310"/>
        <v>0</v>
      </c>
      <c r="AD2120" s="793">
        <f t="shared" ref="AD2120:AY2120" si="1314">E2120-E2093</f>
        <v>0</v>
      </c>
      <c r="AE2120" s="793">
        <f t="shared" si="1314"/>
        <v>0</v>
      </c>
      <c r="AF2120" s="793">
        <f t="shared" si="1314"/>
        <v>0</v>
      </c>
      <c r="AG2120" s="793">
        <f t="shared" si="1314"/>
        <v>0</v>
      </c>
      <c r="AH2120" s="793">
        <f t="shared" si="1314"/>
        <v>0</v>
      </c>
      <c r="AI2120" s="793">
        <f t="shared" si="1314"/>
        <v>0</v>
      </c>
      <c r="AJ2120" s="793">
        <f t="shared" si="1314"/>
        <v>0</v>
      </c>
      <c r="AK2120" s="793">
        <f t="shared" si="1314"/>
        <v>0</v>
      </c>
      <c r="AL2120" s="793">
        <f t="shared" si="1314"/>
        <v>0</v>
      </c>
      <c r="AM2120" s="793">
        <f t="shared" si="1314"/>
        <v>0</v>
      </c>
      <c r="AN2120" s="793">
        <f t="shared" si="1314"/>
        <v>0</v>
      </c>
      <c r="AO2120" s="793">
        <f t="shared" si="1314"/>
        <v>0</v>
      </c>
      <c r="AP2120" s="793">
        <f t="shared" si="1314"/>
        <v>0</v>
      </c>
      <c r="AQ2120" s="793">
        <f t="shared" si="1314"/>
        <v>0</v>
      </c>
      <c r="AR2120" s="793">
        <f t="shared" si="1314"/>
        <v>0</v>
      </c>
      <c r="AS2120" s="793">
        <f t="shared" si="1314"/>
        <v>0</v>
      </c>
      <c r="AT2120" s="793">
        <f t="shared" si="1314"/>
        <v>0</v>
      </c>
      <c r="AU2120" s="793">
        <f t="shared" si="1314"/>
        <v>0</v>
      </c>
      <c r="AV2120" s="793">
        <f t="shared" si="1314"/>
        <v>0</v>
      </c>
      <c r="AW2120" s="793">
        <f t="shared" si="1314"/>
        <v>0</v>
      </c>
      <c r="AX2120" s="793">
        <f t="shared" si="1314"/>
        <v>0</v>
      </c>
      <c r="AY2120" s="793">
        <f t="shared" si="1314"/>
        <v>0</v>
      </c>
    </row>
    <row r="2121" spans="2:52" ht="33.75" hidden="1" customHeight="1" x14ac:dyDescent="0.2">
      <c r="B2121" s="787"/>
      <c r="C2121" s="888">
        <v>45434</v>
      </c>
      <c r="D2121" s="997">
        <v>21</v>
      </c>
      <c r="E2121" s="997">
        <v>21</v>
      </c>
      <c r="F2121" s="997"/>
      <c r="G2121" s="997"/>
      <c r="H2121" s="997">
        <v>21</v>
      </c>
      <c r="I2121" s="997"/>
      <c r="J2121" s="997">
        <v>21</v>
      </c>
      <c r="K2121" s="997"/>
      <c r="L2121" s="997"/>
      <c r="M2121" s="997"/>
      <c r="N2121" s="997"/>
      <c r="O2121" s="997">
        <v>21</v>
      </c>
      <c r="P2121" s="997">
        <v>21</v>
      </c>
      <c r="Q2121" s="997"/>
      <c r="R2121" s="997"/>
      <c r="S2121" s="997">
        <v>21</v>
      </c>
      <c r="T2121" s="997"/>
      <c r="U2121" s="997"/>
      <c r="V2121" s="997"/>
      <c r="W2121" s="997">
        <v>21</v>
      </c>
      <c r="X2121" s="1633"/>
      <c r="Y2121" s="1633"/>
      <c r="Z2121" s="1633"/>
      <c r="AA2121" s="1634">
        <f t="shared" si="1312"/>
        <v>168</v>
      </c>
      <c r="AB2121" s="540"/>
      <c r="AC2121" s="793">
        <f t="shared" si="1310"/>
        <v>0</v>
      </c>
      <c r="AD2121" s="793">
        <f t="shared" ref="AD2121:AY2121" si="1315">E2121-E2094</f>
        <v>0</v>
      </c>
      <c r="AE2121" s="793">
        <f t="shared" si="1315"/>
        <v>0</v>
      </c>
      <c r="AF2121" s="793">
        <f t="shared" si="1315"/>
        <v>0</v>
      </c>
      <c r="AG2121" s="793">
        <f t="shared" si="1315"/>
        <v>0</v>
      </c>
      <c r="AH2121" s="793">
        <f t="shared" si="1315"/>
        <v>0</v>
      </c>
      <c r="AI2121" s="793">
        <f t="shared" si="1315"/>
        <v>0</v>
      </c>
      <c r="AJ2121" s="793">
        <f t="shared" si="1315"/>
        <v>0</v>
      </c>
      <c r="AK2121" s="793">
        <f t="shared" si="1315"/>
        <v>0</v>
      </c>
      <c r="AL2121" s="793">
        <f t="shared" si="1315"/>
        <v>0</v>
      </c>
      <c r="AM2121" s="793">
        <f t="shared" si="1315"/>
        <v>0</v>
      </c>
      <c r="AN2121" s="793">
        <f t="shared" si="1315"/>
        <v>0</v>
      </c>
      <c r="AO2121" s="793">
        <f t="shared" si="1315"/>
        <v>0</v>
      </c>
      <c r="AP2121" s="793">
        <f t="shared" si="1315"/>
        <v>0</v>
      </c>
      <c r="AQ2121" s="793">
        <f t="shared" si="1315"/>
        <v>0</v>
      </c>
      <c r="AR2121" s="793">
        <f t="shared" si="1315"/>
        <v>0</v>
      </c>
      <c r="AS2121" s="793">
        <f t="shared" si="1315"/>
        <v>0</v>
      </c>
      <c r="AT2121" s="793">
        <f t="shared" si="1315"/>
        <v>0</v>
      </c>
      <c r="AU2121" s="793">
        <f t="shared" si="1315"/>
        <v>0</v>
      </c>
      <c r="AV2121" s="793">
        <f t="shared" si="1315"/>
        <v>0</v>
      </c>
      <c r="AW2121" s="793">
        <f t="shared" si="1315"/>
        <v>0</v>
      </c>
      <c r="AX2121" s="793">
        <f t="shared" si="1315"/>
        <v>0</v>
      </c>
      <c r="AY2121" s="793">
        <f t="shared" si="1315"/>
        <v>0</v>
      </c>
    </row>
    <row r="2122" spans="2:52" ht="33.75" hidden="1" customHeight="1" x14ac:dyDescent="0.2">
      <c r="B2122" s="787"/>
      <c r="C2122" s="888">
        <v>45443</v>
      </c>
      <c r="D2122" s="997">
        <v>8</v>
      </c>
      <c r="E2122" s="997">
        <v>8</v>
      </c>
      <c r="F2122" s="997"/>
      <c r="G2122" s="997"/>
      <c r="H2122" s="997">
        <v>8</v>
      </c>
      <c r="I2122" s="997"/>
      <c r="J2122" s="997">
        <v>8</v>
      </c>
      <c r="K2122" s="997"/>
      <c r="L2122" s="997"/>
      <c r="M2122" s="997"/>
      <c r="N2122" s="997"/>
      <c r="O2122" s="997">
        <v>8</v>
      </c>
      <c r="P2122" s="997">
        <v>8</v>
      </c>
      <c r="Q2122" s="997"/>
      <c r="R2122" s="997"/>
      <c r="S2122" s="997">
        <v>8</v>
      </c>
      <c r="T2122" s="997"/>
      <c r="U2122" s="997"/>
      <c r="V2122" s="997"/>
      <c r="W2122" s="997">
        <v>8</v>
      </c>
      <c r="X2122" s="1633"/>
      <c r="Y2122" s="1633"/>
      <c r="Z2122" s="1633"/>
      <c r="AA2122" s="1634">
        <f t="shared" si="1312"/>
        <v>64</v>
      </c>
      <c r="AB2122" s="540"/>
      <c r="AC2122" s="793">
        <f t="shared" si="1310"/>
        <v>0</v>
      </c>
      <c r="AD2122" s="793">
        <f t="shared" ref="AD2122:AY2122" si="1316">E2122-E2095</f>
        <v>0</v>
      </c>
      <c r="AE2122" s="793">
        <f t="shared" si="1316"/>
        <v>0</v>
      </c>
      <c r="AF2122" s="793">
        <f t="shared" si="1316"/>
        <v>0</v>
      </c>
      <c r="AG2122" s="793">
        <f t="shared" si="1316"/>
        <v>0</v>
      </c>
      <c r="AH2122" s="793">
        <f t="shared" si="1316"/>
        <v>0</v>
      </c>
      <c r="AI2122" s="793">
        <f t="shared" si="1316"/>
        <v>0</v>
      </c>
      <c r="AJ2122" s="793">
        <f t="shared" si="1316"/>
        <v>0</v>
      </c>
      <c r="AK2122" s="793">
        <f t="shared" si="1316"/>
        <v>0</v>
      </c>
      <c r="AL2122" s="793">
        <f t="shared" si="1316"/>
        <v>0</v>
      </c>
      <c r="AM2122" s="793">
        <f t="shared" si="1316"/>
        <v>0</v>
      </c>
      <c r="AN2122" s="793">
        <f t="shared" si="1316"/>
        <v>0</v>
      </c>
      <c r="AO2122" s="793">
        <f t="shared" si="1316"/>
        <v>0</v>
      </c>
      <c r="AP2122" s="793">
        <f t="shared" si="1316"/>
        <v>0</v>
      </c>
      <c r="AQ2122" s="793">
        <f t="shared" si="1316"/>
        <v>0</v>
      </c>
      <c r="AR2122" s="793">
        <f t="shared" si="1316"/>
        <v>0</v>
      </c>
      <c r="AS2122" s="793">
        <f t="shared" si="1316"/>
        <v>0</v>
      </c>
      <c r="AT2122" s="793">
        <f t="shared" si="1316"/>
        <v>0</v>
      </c>
      <c r="AU2122" s="793">
        <f t="shared" si="1316"/>
        <v>0</v>
      </c>
      <c r="AV2122" s="793">
        <f t="shared" si="1316"/>
        <v>0</v>
      </c>
      <c r="AW2122" s="793">
        <f t="shared" si="1316"/>
        <v>0</v>
      </c>
      <c r="AX2122" s="793">
        <f t="shared" si="1316"/>
        <v>0</v>
      </c>
      <c r="AY2122" s="793">
        <f t="shared" si="1316"/>
        <v>0</v>
      </c>
    </row>
    <row r="2123" spans="2:52" ht="33.75" hidden="1" customHeight="1" x14ac:dyDescent="0.2">
      <c r="B2123" s="787"/>
      <c r="C2123" s="888">
        <v>45455</v>
      </c>
      <c r="D2123" s="997">
        <v>18</v>
      </c>
      <c r="E2123" s="997">
        <v>18</v>
      </c>
      <c r="F2123" s="997"/>
      <c r="G2123" s="997"/>
      <c r="H2123" s="997">
        <v>18</v>
      </c>
      <c r="I2123" s="997"/>
      <c r="J2123" s="997">
        <v>18</v>
      </c>
      <c r="K2123" s="997"/>
      <c r="L2123" s="997"/>
      <c r="M2123" s="997"/>
      <c r="N2123" s="997"/>
      <c r="O2123" s="997">
        <v>18</v>
      </c>
      <c r="P2123" s="997">
        <v>18</v>
      </c>
      <c r="Q2123" s="997"/>
      <c r="R2123" s="997"/>
      <c r="S2123" s="997">
        <v>18</v>
      </c>
      <c r="T2123" s="997"/>
      <c r="U2123" s="997"/>
      <c r="V2123" s="997"/>
      <c r="W2123" s="997">
        <v>18</v>
      </c>
      <c r="X2123" s="1633"/>
      <c r="Y2123" s="1633"/>
      <c r="Z2123" s="1633"/>
      <c r="AA2123" s="1634">
        <f t="shared" si="1312"/>
        <v>144</v>
      </c>
      <c r="AB2123" s="540" t="s">
        <v>634</v>
      </c>
      <c r="AC2123" s="793">
        <f t="shared" si="1310"/>
        <v>3</v>
      </c>
      <c r="AD2123" s="793">
        <f t="shared" ref="AD2123:AY2123" si="1317">E2123-E2096</f>
        <v>3</v>
      </c>
      <c r="AE2123" s="793">
        <f t="shared" si="1317"/>
        <v>0</v>
      </c>
      <c r="AF2123" s="793">
        <f t="shared" si="1317"/>
        <v>0</v>
      </c>
      <c r="AG2123" s="793">
        <f t="shared" si="1317"/>
        <v>3</v>
      </c>
      <c r="AH2123" s="793">
        <f t="shared" si="1317"/>
        <v>0</v>
      </c>
      <c r="AI2123" s="793">
        <f t="shared" si="1317"/>
        <v>3</v>
      </c>
      <c r="AJ2123" s="793">
        <f t="shared" si="1317"/>
        <v>0</v>
      </c>
      <c r="AK2123" s="793">
        <f t="shared" si="1317"/>
        <v>0</v>
      </c>
      <c r="AL2123" s="793">
        <f t="shared" si="1317"/>
        <v>0</v>
      </c>
      <c r="AM2123" s="793">
        <f t="shared" si="1317"/>
        <v>0</v>
      </c>
      <c r="AN2123" s="793">
        <f t="shared" si="1317"/>
        <v>3</v>
      </c>
      <c r="AO2123" s="793">
        <f t="shared" si="1317"/>
        <v>3</v>
      </c>
      <c r="AP2123" s="793">
        <f t="shared" si="1317"/>
        <v>0</v>
      </c>
      <c r="AQ2123" s="793">
        <f t="shared" si="1317"/>
        <v>0</v>
      </c>
      <c r="AR2123" s="793">
        <f t="shared" si="1317"/>
        <v>3</v>
      </c>
      <c r="AS2123" s="793">
        <f t="shared" si="1317"/>
        <v>0</v>
      </c>
      <c r="AT2123" s="793">
        <f t="shared" si="1317"/>
        <v>0</v>
      </c>
      <c r="AU2123" s="793">
        <f t="shared" si="1317"/>
        <v>0</v>
      </c>
      <c r="AV2123" s="793">
        <f t="shared" si="1317"/>
        <v>3</v>
      </c>
      <c r="AW2123" s="793">
        <f t="shared" si="1317"/>
        <v>0</v>
      </c>
      <c r="AX2123" s="793">
        <f t="shared" si="1317"/>
        <v>0</v>
      </c>
      <c r="AY2123" s="793">
        <f t="shared" si="1317"/>
        <v>0</v>
      </c>
    </row>
    <row r="2124" spans="2:52" ht="33.75" hidden="1" customHeight="1" x14ac:dyDescent="0.2">
      <c r="B2124" s="787"/>
      <c r="C2124" s="888">
        <v>45467</v>
      </c>
      <c r="D2124" s="997">
        <v>10</v>
      </c>
      <c r="E2124" s="997">
        <v>10</v>
      </c>
      <c r="F2124" s="997"/>
      <c r="G2124" s="997"/>
      <c r="H2124" s="997">
        <v>10</v>
      </c>
      <c r="I2124" s="997"/>
      <c r="J2124" s="997">
        <v>10</v>
      </c>
      <c r="K2124" s="997"/>
      <c r="L2124" s="997"/>
      <c r="M2124" s="997"/>
      <c r="N2124" s="997"/>
      <c r="O2124" s="997">
        <v>10</v>
      </c>
      <c r="P2124" s="997">
        <v>10</v>
      </c>
      <c r="Q2124" s="997"/>
      <c r="R2124" s="997"/>
      <c r="S2124" s="997">
        <v>10</v>
      </c>
      <c r="T2124" s="997"/>
      <c r="U2124" s="997"/>
      <c r="V2124" s="997"/>
      <c r="W2124" s="997">
        <v>10</v>
      </c>
      <c r="X2124" s="1633"/>
      <c r="Y2124" s="1633"/>
      <c r="Z2124" s="1633"/>
      <c r="AA2124" s="1634">
        <f t="shared" si="1312"/>
        <v>80</v>
      </c>
      <c r="AB2124" s="540" t="s">
        <v>715</v>
      </c>
      <c r="AC2124" s="793">
        <f>D2124</f>
        <v>10</v>
      </c>
      <c r="AD2124" s="793">
        <f t="shared" ref="AD2124:AY2126" si="1318">E2124</f>
        <v>10</v>
      </c>
      <c r="AE2124" s="793">
        <f t="shared" si="1318"/>
        <v>0</v>
      </c>
      <c r="AF2124" s="793">
        <f t="shared" si="1318"/>
        <v>0</v>
      </c>
      <c r="AG2124" s="793">
        <f t="shared" si="1318"/>
        <v>10</v>
      </c>
      <c r="AH2124" s="793">
        <f t="shared" si="1318"/>
        <v>0</v>
      </c>
      <c r="AI2124" s="793">
        <f t="shared" si="1318"/>
        <v>10</v>
      </c>
      <c r="AJ2124" s="793">
        <f t="shared" si="1318"/>
        <v>0</v>
      </c>
      <c r="AK2124" s="793">
        <f t="shared" si="1318"/>
        <v>0</v>
      </c>
      <c r="AL2124" s="793">
        <f t="shared" si="1318"/>
        <v>0</v>
      </c>
      <c r="AM2124" s="793">
        <f t="shared" si="1318"/>
        <v>0</v>
      </c>
      <c r="AN2124" s="793">
        <f t="shared" si="1318"/>
        <v>10</v>
      </c>
      <c r="AO2124" s="793">
        <f t="shared" si="1318"/>
        <v>10</v>
      </c>
      <c r="AP2124" s="793">
        <f t="shared" si="1318"/>
        <v>0</v>
      </c>
      <c r="AQ2124" s="793">
        <f t="shared" si="1318"/>
        <v>0</v>
      </c>
      <c r="AR2124" s="793">
        <f t="shared" si="1318"/>
        <v>10</v>
      </c>
      <c r="AS2124" s="793">
        <f t="shared" si="1318"/>
        <v>0</v>
      </c>
      <c r="AT2124" s="793">
        <f t="shared" si="1318"/>
        <v>0</v>
      </c>
      <c r="AU2124" s="793">
        <f t="shared" si="1318"/>
        <v>0</v>
      </c>
      <c r="AV2124" s="793">
        <f t="shared" si="1318"/>
        <v>10</v>
      </c>
      <c r="AW2124" s="793">
        <f t="shared" si="1318"/>
        <v>0</v>
      </c>
      <c r="AX2124" s="793">
        <f t="shared" si="1318"/>
        <v>0</v>
      </c>
      <c r="AY2124" s="793">
        <f t="shared" si="1318"/>
        <v>0</v>
      </c>
    </row>
    <row r="2125" spans="2:52" ht="33.75" hidden="1" customHeight="1" x14ac:dyDescent="0.2">
      <c r="B2125" s="787"/>
      <c r="C2125" s="888">
        <v>45476</v>
      </c>
      <c r="D2125" s="997">
        <v>6</v>
      </c>
      <c r="E2125" s="997">
        <v>6</v>
      </c>
      <c r="F2125" s="997"/>
      <c r="G2125" s="997"/>
      <c r="H2125" s="997">
        <v>6</v>
      </c>
      <c r="I2125" s="997"/>
      <c r="J2125" s="997">
        <v>6</v>
      </c>
      <c r="K2125" s="997"/>
      <c r="L2125" s="997"/>
      <c r="M2125" s="997"/>
      <c r="N2125" s="997"/>
      <c r="O2125" s="997">
        <v>6</v>
      </c>
      <c r="P2125" s="997">
        <v>6</v>
      </c>
      <c r="Q2125" s="997"/>
      <c r="R2125" s="997"/>
      <c r="S2125" s="997">
        <v>6</v>
      </c>
      <c r="T2125" s="997"/>
      <c r="U2125" s="997"/>
      <c r="V2125" s="997"/>
      <c r="W2125" s="997">
        <v>6</v>
      </c>
      <c r="X2125" s="1633"/>
      <c r="Y2125" s="1633"/>
      <c r="Z2125" s="1633"/>
      <c r="AA2125" s="1634">
        <f t="shared" si="1312"/>
        <v>48</v>
      </c>
      <c r="AB2125" s="540" t="s">
        <v>715</v>
      </c>
      <c r="AC2125" s="793">
        <f>D2125</f>
        <v>6</v>
      </c>
      <c r="AD2125" s="793">
        <f t="shared" si="1318"/>
        <v>6</v>
      </c>
      <c r="AE2125" s="793">
        <f t="shared" si="1318"/>
        <v>0</v>
      </c>
      <c r="AF2125" s="793">
        <f t="shared" si="1318"/>
        <v>0</v>
      </c>
      <c r="AG2125" s="793">
        <f t="shared" si="1318"/>
        <v>6</v>
      </c>
      <c r="AH2125" s="793">
        <f t="shared" si="1318"/>
        <v>0</v>
      </c>
      <c r="AI2125" s="793">
        <f t="shared" si="1318"/>
        <v>6</v>
      </c>
      <c r="AJ2125" s="793">
        <f t="shared" si="1318"/>
        <v>0</v>
      </c>
      <c r="AK2125" s="793">
        <f t="shared" si="1318"/>
        <v>0</v>
      </c>
      <c r="AL2125" s="793">
        <f t="shared" si="1318"/>
        <v>0</v>
      </c>
      <c r="AM2125" s="793">
        <f t="shared" si="1318"/>
        <v>0</v>
      </c>
      <c r="AN2125" s="793">
        <f t="shared" si="1318"/>
        <v>6</v>
      </c>
      <c r="AO2125" s="793">
        <f t="shared" si="1318"/>
        <v>6</v>
      </c>
      <c r="AP2125" s="793">
        <f t="shared" si="1318"/>
        <v>0</v>
      </c>
      <c r="AQ2125" s="793">
        <f t="shared" si="1318"/>
        <v>0</v>
      </c>
      <c r="AR2125" s="793">
        <f t="shared" si="1318"/>
        <v>6</v>
      </c>
      <c r="AS2125" s="793">
        <f t="shared" si="1318"/>
        <v>0</v>
      </c>
      <c r="AT2125" s="793">
        <f t="shared" si="1318"/>
        <v>0</v>
      </c>
      <c r="AU2125" s="793">
        <f t="shared" si="1318"/>
        <v>0</v>
      </c>
      <c r="AV2125" s="793">
        <f t="shared" si="1318"/>
        <v>6</v>
      </c>
      <c r="AW2125" s="793">
        <f t="shared" si="1318"/>
        <v>0</v>
      </c>
      <c r="AX2125" s="793">
        <f t="shared" si="1318"/>
        <v>0</v>
      </c>
      <c r="AY2125" s="793">
        <f t="shared" si="1318"/>
        <v>0</v>
      </c>
    </row>
    <row r="2126" spans="2:52" ht="33.75" hidden="1" customHeight="1" x14ac:dyDescent="0.2">
      <c r="B2126" s="845"/>
      <c r="C2126" s="1055">
        <v>45488</v>
      </c>
      <c r="D2126" s="937">
        <v>13</v>
      </c>
      <c r="E2126" s="937">
        <v>13</v>
      </c>
      <c r="F2126" s="937"/>
      <c r="G2126" s="937"/>
      <c r="H2126" s="937">
        <v>13</v>
      </c>
      <c r="I2126" s="937"/>
      <c r="J2126" s="937">
        <v>13</v>
      </c>
      <c r="K2126" s="937"/>
      <c r="L2126" s="937"/>
      <c r="M2126" s="937"/>
      <c r="N2126" s="937"/>
      <c r="O2126" s="937">
        <v>13</v>
      </c>
      <c r="P2126" s="937">
        <v>13</v>
      </c>
      <c r="Q2126" s="937"/>
      <c r="R2126" s="937"/>
      <c r="S2126" s="937">
        <v>13</v>
      </c>
      <c r="T2126" s="937"/>
      <c r="U2126" s="937"/>
      <c r="V2126" s="937"/>
      <c r="W2126" s="937">
        <v>13</v>
      </c>
      <c r="X2126" s="1624"/>
      <c r="Y2126" s="1624"/>
      <c r="Z2126" s="1624"/>
      <c r="AA2126" s="1046">
        <f t="shared" si="1312"/>
        <v>104</v>
      </c>
      <c r="AB2126" s="540" t="s">
        <v>715</v>
      </c>
      <c r="AC2126" s="793">
        <f>D2126</f>
        <v>13</v>
      </c>
      <c r="AD2126" s="793">
        <f t="shared" si="1318"/>
        <v>13</v>
      </c>
      <c r="AE2126" s="793">
        <f t="shared" si="1318"/>
        <v>0</v>
      </c>
      <c r="AF2126" s="793">
        <f t="shared" si="1318"/>
        <v>0</v>
      </c>
      <c r="AG2126" s="793">
        <f t="shared" si="1318"/>
        <v>13</v>
      </c>
      <c r="AH2126" s="793">
        <f t="shared" si="1318"/>
        <v>0</v>
      </c>
      <c r="AI2126" s="793">
        <f t="shared" si="1318"/>
        <v>13</v>
      </c>
      <c r="AJ2126" s="793">
        <f t="shared" si="1318"/>
        <v>0</v>
      </c>
      <c r="AK2126" s="793">
        <f t="shared" si="1318"/>
        <v>0</v>
      </c>
      <c r="AL2126" s="793">
        <f t="shared" si="1318"/>
        <v>0</v>
      </c>
      <c r="AM2126" s="793">
        <f t="shared" si="1318"/>
        <v>0</v>
      </c>
      <c r="AN2126" s="793">
        <f t="shared" si="1318"/>
        <v>13</v>
      </c>
      <c r="AO2126" s="793">
        <f t="shared" si="1318"/>
        <v>13</v>
      </c>
      <c r="AP2126" s="793">
        <f t="shared" si="1318"/>
        <v>0</v>
      </c>
      <c r="AQ2126" s="793">
        <f t="shared" si="1318"/>
        <v>0</v>
      </c>
      <c r="AR2126" s="793">
        <f t="shared" si="1318"/>
        <v>13</v>
      </c>
      <c r="AS2126" s="793">
        <f t="shared" si="1318"/>
        <v>0</v>
      </c>
      <c r="AT2126" s="793">
        <f t="shared" si="1318"/>
        <v>0</v>
      </c>
      <c r="AU2126" s="793">
        <f t="shared" si="1318"/>
        <v>0</v>
      </c>
      <c r="AV2126" s="793">
        <f t="shared" si="1318"/>
        <v>13</v>
      </c>
      <c r="AW2126" s="793">
        <f t="shared" si="1318"/>
        <v>0</v>
      </c>
      <c r="AX2126" s="793">
        <f t="shared" si="1318"/>
        <v>0</v>
      </c>
      <c r="AY2126" s="793">
        <f t="shared" si="1318"/>
        <v>0</v>
      </c>
    </row>
    <row r="2127" spans="2:52" ht="33.75" hidden="1" customHeight="1" x14ac:dyDescent="0.2">
      <c r="B2127" s="1896" t="s">
        <v>412</v>
      </c>
      <c r="C2127" s="1897"/>
      <c r="D2127" s="1048">
        <f t="shared" ref="D2127:E2127" si="1319">SUM(D2118:D2126)</f>
        <v>136</v>
      </c>
      <c r="E2127" s="1048">
        <f t="shared" si="1319"/>
        <v>138</v>
      </c>
      <c r="F2127" s="1048"/>
      <c r="G2127" s="1048"/>
      <c r="H2127" s="1048">
        <f t="shared" ref="H2127" si="1320">SUM(H2118:H2126)</f>
        <v>135</v>
      </c>
      <c r="I2127" s="1048"/>
      <c r="J2127" s="1048">
        <f t="shared" ref="J2127" si="1321">SUM(J2118:J2126)</f>
        <v>135</v>
      </c>
      <c r="K2127" s="1048"/>
      <c r="L2127" s="1048"/>
      <c r="M2127" s="1048"/>
      <c r="N2127" s="1048"/>
      <c r="O2127" s="1048">
        <f t="shared" ref="O2127:P2127" si="1322">SUM(O2118:O2126)</f>
        <v>135</v>
      </c>
      <c r="P2127" s="1048">
        <f t="shared" si="1322"/>
        <v>135</v>
      </c>
      <c r="Q2127" s="1048"/>
      <c r="R2127" s="1048"/>
      <c r="S2127" s="1048">
        <f t="shared" ref="S2127" si="1323">SUM(S2118:S2126)</f>
        <v>158</v>
      </c>
      <c r="T2127" s="1048"/>
      <c r="U2127" s="1048"/>
      <c r="V2127" s="1048"/>
      <c r="W2127" s="1048">
        <f>SUM(W2118:W2126)</f>
        <v>158</v>
      </c>
      <c r="X2127" s="1048"/>
      <c r="Y2127" s="1048"/>
      <c r="Z2127" s="1048"/>
      <c r="AA2127" s="1048">
        <f>SUM(AA2118:AA2126)</f>
        <v>1130</v>
      </c>
      <c r="AC2127" s="852">
        <f>SUM(AC2118:AC2126)</f>
        <v>32</v>
      </c>
      <c r="AD2127" s="852">
        <f t="shared" ref="AD2127:AY2127" si="1324">SUM(AD2118:AD2126)</f>
        <v>32</v>
      </c>
      <c r="AE2127" s="852">
        <f t="shared" si="1324"/>
        <v>0</v>
      </c>
      <c r="AF2127" s="852">
        <f t="shared" si="1324"/>
        <v>0</v>
      </c>
      <c r="AG2127" s="852">
        <f t="shared" si="1324"/>
        <v>32</v>
      </c>
      <c r="AH2127" s="852">
        <f t="shared" si="1324"/>
        <v>0</v>
      </c>
      <c r="AI2127" s="852">
        <f t="shared" si="1324"/>
        <v>32</v>
      </c>
      <c r="AJ2127" s="852">
        <f t="shared" si="1324"/>
        <v>0</v>
      </c>
      <c r="AK2127" s="852">
        <f t="shared" si="1324"/>
        <v>0</v>
      </c>
      <c r="AL2127" s="852">
        <f t="shared" si="1324"/>
        <v>0</v>
      </c>
      <c r="AM2127" s="852">
        <f t="shared" si="1324"/>
        <v>0</v>
      </c>
      <c r="AN2127" s="852">
        <f t="shared" si="1324"/>
        <v>32</v>
      </c>
      <c r="AO2127" s="852">
        <f t="shared" si="1324"/>
        <v>32</v>
      </c>
      <c r="AP2127" s="852">
        <f t="shared" si="1324"/>
        <v>0</v>
      </c>
      <c r="AQ2127" s="852">
        <f t="shared" si="1324"/>
        <v>0</v>
      </c>
      <c r="AR2127" s="852">
        <f t="shared" si="1324"/>
        <v>32</v>
      </c>
      <c r="AS2127" s="852">
        <f t="shared" si="1324"/>
        <v>0</v>
      </c>
      <c r="AT2127" s="852">
        <f t="shared" si="1324"/>
        <v>0</v>
      </c>
      <c r="AU2127" s="852">
        <f t="shared" si="1324"/>
        <v>0</v>
      </c>
      <c r="AV2127" s="852">
        <f t="shared" si="1324"/>
        <v>32</v>
      </c>
      <c r="AW2127" s="852">
        <f t="shared" si="1324"/>
        <v>0</v>
      </c>
      <c r="AX2127" s="852">
        <f t="shared" si="1324"/>
        <v>0</v>
      </c>
      <c r="AY2127" s="852">
        <f t="shared" si="1324"/>
        <v>0</v>
      </c>
    </row>
    <row r="2128" spans="2:52" ht="12" hidden="1" customHeight="1" x14ac:dyDescent="0.2"/>
    <row r="2129" spans="2:52" ht="12" hidden="1" customHeight="1" x14ac:dyDescent="0.2"/>
    <row r="2130" spans="2:52" ht="28.2" hidden="1" x14ac:dyDescent="0.2">
      <c r="B2130" s="726" t="s">
        <v>1645</v>
      </c>
      <c r="I2130" s="654"/>
      <c r="AB2130" s="654"/>
    </row>
    <row r="2131" spans="2:52" ht="12" hidden="1" customHeight="1" x14ac:dyDescent="0.2">
      <c r="AB2131" s="541"/>
    </row>
    <row r="2132" spans="2:52" ht="25.8" hidden="1" x14ac:dyDescent="0.2">
      <c r="B2132" s="792" t="s">
        <v>413</v>
      </c>
      <c r="C2132" s="89"/>
      <c r="D2132" s="1004" t="s">
        <v>414</v>
      </c>
      <c r="E2132" s="1004" t="s">
        <v>6</v>
      </c>
      <c r="F2132" s="1004" t="s">
        <v>262</v>
      </c>
      <c r="G2132" s="1004" t="s">
        <v>435</v>
      </c>
      <c r="H2132" s="1004" t="s">
        <v>7</v>
      </c>
      <c r="I2132" s="1004" t="s">
        <v>8</v>
      </c>
      <c r="J2132" s="1005" t="s">
        <v>22</v>
      </c>
      <c r="K2132" s="1004" t="s">
        <v>23</v>
      </c>
      <c r="L2132" s="1004" t="s">
        <v>24</v>
      </c>
      <c r="M2132" s="1004" t="s">
        <v>9</v>
      </c>
      <c r="N2132" s="1004" t="s">
        <v>415</v>
      </c>
      <c r="O2132" s="1004" t="s">
        <v>20</v>
      </c>
      <c r="P2132" s="1004" t="s">
        <v>10</v>
      </c>
      <c r="Q2132" s="1004" t="s">
        <v>436</v>
      </c>
      <c r="R2132" s="1004" t="s">
        <v>12</v>
      </c>
      <c r="S2132" s="1004" t="s">
        <v>11</v>
      </c>
      <c r="T2132" s="1004" t="s">
        <v>437</v>
      </c>
      <c r="U2132" s="1004" t="s">
        <v>13</v>
      </c>
      <c r="V2132" s="1004" t="s">
        <v>14</v>
      </c>
      <c r="W2132" s="1004" t="s">
        <v>416</v>
      </c>
      <c r="X2132" s="1004" t="s">
        <v>1064</v>
      </c>
      <c r="Y2132" s="1004" t="s">
        <v>15</v>
      </c>
      <c r="Z2132" s="1004" t="s">
        <v>16</v>
      </c>
      <c r="AA2132" s="87"/>
      <c r="AB2132" s="540"/>
      <c r="AC2132" s="790" t="s">
        <v>409</v>
      </c>
      <c r="AD2132" s="81"/>
      <c r="AE2132" s="81"/>
      <c r="AF2132" s="81"/>
      <c r="AG2132" s="81"/>
      <c r="AH2132" s="81"/>
      <c r="AI2132" s="81"/>
      <c r="AJ2132" s="81"/>
      <c r="AK2132" s="81"/>
      <c r="AL2132" s="81"/>
      <c r="AM2132" s="81"/>
      <c r="AN2132" s="81"/>
      <c r="AO2132" s="81"/>
      <c r="AP2132" s="81"/>
      <c r="AQ2132" s="81"/>
      <c r="AR2132" s="81"/>
      <c r="AS2132" s="81"/>
      <c r="AT2132" s="81"/>
      <c r="AU2132" s="81"/>
      <c r="AV2132" s="81"/>
    </row>
    <row r="2133" spans="2:52" ht="53.25" hidden="1" customHeight="1" x14ac:dyDescent="0.2">
      <c r="B2133" s="83" t="s">
        <v>410</v>
      </c>
      <c r="C2133" s="83" t="s">
        <v>1174</v>
      </c>
      <c r="D2133" s="1039" t="s">
        <v>1066</v>
      </c>
      <c r="E2133" s="1040" t="s">
        <v>57</v>
      </c>
      <c r="F2133" s="1041" t="s">
        <v>263</v>
      </c>
      <c r="G2133" s="1042" t="s">
        <v>340</v>
      </c>
      <c r="H2133" s="1040" t="s">
        <v>58</v>
      </c>
      <c r="I2133" s="1042" t="s">
        <v>59</v>
      </c>
      <c r="J2133" s="1043" t="s">
        <v>79</v>
      </c>
      <c r="K2133" s="1041" t="s">
        <v>80</v>
      </c>
      <c r="L2133" s="1042" t="s">
        <v>81</v>
      </c>
      <c r="M2133" s="1040" t="s">
        <v>60</v>
      </c>
      <c r="N2133" s="1042" t="s">
        <v>61</v>
      </c>
      <c r="O2133" s="1039" t="s">
        <v>77</v>
      </c>
      <c r="P2133" s="1040" t="s">
        <v>62</v>
      </c>
      <c r="Q2133" s="1041" t="s">
        <v>349</v>
      </c>
      <c r="R2133" s="1042" t="s">
        <v>65</v>
      </c>
      <c r="S2133" s="1040" t="s">
        <v>63</v>
      </c>
      <c r="T2133" s="1041" t="s">
        <v>350</v>
      </c>
      <c r="U2133" s="1041" t="s">
        <v>66</v>
      </c>
      <c r="V2133" s="1042" t="s">
        <v>67</v>
      </c>
      <c r="W2133" s="1040" t="s">
        <v>64</v>
      </c>
      <c r="X2133" s="1041" t="s">
        <v>351</v>
      </c>
      <c r="Y2133" s="1041" t="s">
        <v>68</v>
      </c>
      <c r="Z2133" s="1042" t="s">
        <v>69</v>
      </c>
      <c r="AA2133" s="784" t="s">
        <v>412</v>
      </c>
      <c r="AB2133" s="188"/>
      <c r="AC2133" s="1039" t="s">
        <v>1066</v>
      </c>
      <c r="AD2133" s="1040" t="s">
        <v>57</v>
      </c>
      <c r="AE2133" s="1041" t="s">
        <v>263</v>
      </c>
      <c r="AF2133" s="1042" t="s">
        <v>340</v>
      </c>
      <c r="AG2133" s="1040" t="s">
        <v>58</v>
      </c>
      <c r="AH2133" s="1042" t="s">
        <v>59</v>
      </c>
      <c r="AI2133" s="1043" t="s">
        <v>79</v>
      </c>
      <c r="AJ2133" s="1041" t="s">
        <v>80</v>
      </c>
      <c r="AK2133" s="1042" t="s">
        <v>81</v>
      </c>
      <c r="AL2133" s="1040" t="s">
        <v>60</v>
      </c>
      <c r="AM2133" s="1042" t="s">
        <v>61</v>
      </c>
      <c r="AN2133" s="1039" t="s">
        <v>77</v>
      </c>
      <c r="AO2133" s="1040" t="s">
        <v>62</v>
      </c>
      <c r="AP2133" s="1041" t="s">
        <v>349</v>
      </c>
      <c r="AQ2133" s="1042" t="s">
        <v>65</v>
      </c>
      <c r="AR2133" s="1040" t="s">
        <v>63</v>
      </c>
      <c r="AS2133" s="1041" t="s">
        <v>350</v>
      </c>
      <c r="AT2133" s="1041" t="s">
        <v>66</v>
      </c>
      <c r="AU2133" s="1042" t="s">
        <v>67</v>
      </c>
      <c r="AV2133" s="1040" t="s">
        <v>64</v>
      </c>
      <c r="AW2133" s="1041" t="s">
        <v>351</v>
      </c>
      <c r="AX2133" s="1041" t="s">
        <v>68</v>
      </c>
      <c r="AY2133" s="1042" t="s">
        <v>69</v>
      </c>
    </row>
    <row r="2134" spans="2:52" ht="33.75" hidden="1" customHeight="1" x14ac:dyDescent="0.2">
      <c r="B2134" s="787"/>
      <c r="C2134" s="788">
        <v>45397</v>
      </c>
      <c r="D2134" s="997">
        <v>40</v>
      </c>
      <c r="E2134" s="998">
        <v>40</v>
      </c>
      <c r="F2134" s="995">
        <v>0</v>
      </c>
      <c r="G2134" s="999">
        <v>0</v>
      </c>
      <c r="H2134" s="998">
        <v>40</v>
      </c>
      <c r="I2134" s="999">
        <v>0</v>
      </c>
      <c r="J2134" s="998">
        <v>40</v>
      </c>
      <c r="K2134" s="995">
        <v>0</v>
      </c>
      <c r="L2134" s="999">
        <v>0</v>
      </c>
      <c r="M2134" s="998">
        <v>0</v>
      </c>
      <c r="N2134" s="999">
        <v>0</v>
      </c>
      <c r="O2134" s="997">
        <v>40</v>
      </c>
      <c r="P2134" s="998">
        <v>40</v>
      </c>
      <c r="Q2134" s="995">
        <v>0</v>
      </c>
      <c r="R2134" s="999">
        <v>0</v>
      </c>
      <c r="S2134" s="998">
        <v>40</v>
      </c>
      <c r="T2134" s="995">
        <v>0</v>
      </c>
      <c r="U2134" s="995">
        <v>0</v>
      </c>
      <c r="V2134" s="999">
        <v>0</v>
      </c>
      <c r="W2134" s="998">
        <v>41</v>
      </c>
      <c r="X2134" s="995">
        <v>0</v>
      </c>
      <c r="Y2134" s="995">
        <v>0</v>
      </c>
      <c r="Z2134" s="999">
        <v>0</v>
      </c>
      <c r="AA2134" s="848">
        <f>SUM(D2134:Z2134)</f>
        <v>321</v>
      </c>
      <c r="AB2134" s="540"/>
      <c r="AC2134" s="1056">
        <f t="shared" ref="AC2134:AC2142" si="1325">D2134-D2104</f>
        <v>0</v>
      </c>
      <c r="AD2134" s="1056">
        <f t="shared" ref="AD2134:AY2134" si="1326">E2134-E2104</f>
        <v>0</v>
      </c>
      <c r="AE2134" s="1056">
        <f t="shared" si="1326"/>
        <v>0</v>
      </c>
      <c r="AF2134" s="1056">
        <f t="shared" si="1326"/>
        <v>0</v>
      </c>
      <c r="AG2134" s="1056">
        <f t="shared" si="1326"/>
        <v>0</v>
      </c>
      <c r="AH2134" s="1056">
        <f t="shared" si="1326"/>
        <v>0</v>
      </c>
      <c r="AI2134" s="1056">
        <f t="shared" si="1326"/>
        <v>0</v>
      </c>
      <c r="AJ2134" s="1056">
        <f t="shared" si="1326"/>
        <v>0</v>
      </c>
      <c r="AK2134" s="1056">
        <f t="shared" si="1326"/>
        <v>0</v>
      </c>
      <c r="AL2134" s="1056">
        <f t="shared" si="1326"/>
        <v>0</v>
      </c>
      <c r="AM2134" s="1056">
        <f t="shared" si="1326"/>
        <v>0</v>
      </c>
      <c r="AN2134" s="1056">
        <f t="shared" si="1326"/>
        <v>0</v>
      </c>
      <c r="AO2134" s="1056">
        <f t="shared" si="1326"/>
        <v>0</v>
      </c>
      <c r="AP2134" s="1056">
        <f t="shared" si="1326"/>
        <v>0</v>
      </c>
      <c r="AQ2134" s="1056">
        <f t="shared" si="1326"/>
        <v>0</v>
      </c>
      <c r="AR2134" s="1056">
        <f t="shared" si="1326"/>
        <v>0</v>
      </c>
      <c r="AS2134" s="1056">
        <f t="shared" si="1326"/>
        <v>0</v>
      </c>
      <c r="AT2134" s="1056">
        <f t="shared" si="1326"/>
        <v>0</v>
      </c>
      <c r="AU2134" s="1056">
        <f t="shared" si="1326"/>
        <v>0</v>
      </c>
      <c r="AV2134" s="1056">
        <f t="shared" si="1326"/>
        <v>0</v>
      </c>
      <c r="AW2134" s="1056">
        <f t="shared" si="1326"/>
        <v>0</v>
      </c>
      <c r="AX2134" s="1056">
        <f t="shared" si="1326"/>
        <v>0</v>
      </c>
      <c r="AY2134" s="1056">
        <f t="shared" si="1326"/>
        <v>0</v>
      </c>
    </row>
    <row r="2135" spans="2:52" ht="33.75" hidden="1" customHeight="1" x14ac:dyDescent="0.2">
      <c r="B2135" s="787"/>
      <c r="C2135" s="788">
        <v>45414</v>
      </c>
      <c r="D2135" s="997">
        <v>38</v>
      </c>
      <c r="E2135" s="998">
        <v>38</v>
      </c>
      <c r="F2135" s="995">
        <v>0</v>
      </c>
      <c r="G2135" s="999">
        <v>0</v>
      </c>
      <c r="H2135" s="998">
        <v>38</v>
      </c>
      <c r="I2135" s="999">
        <v>0</v>
      </c>
      <c r="J2135" s="998">
        <v>38</v>
      </c>
      <c r="K2135" s="995">
        <v>0</v>
      </c>
      <c r="L2135" s="999">
        <v>0</v>
      </c>
      <c r="M2135" s="998">
        <v>8</v>
      </c>
      <c r="N2135" s="999">
        <v>0</v>
      </c>
      <c r="O2135" s="997">
        <v>29</v>
      </c>
      <c r="P2135" s="998">
        <v>37</v>
      </c>
      <c r="Q2135" s="995">
        <v>0</v>
      </c>
      <c r="R2135" s="999">
        <v>0</v>
      </c>
      <c r="S2135" s="998">
        <v>37</v>
      </c>
      <c r="T2135" s="995">
        <v>0</v>
      </c>
      <c r="U2135" s="995">
        <v>0</v>
      </c>
      <c r="V2135" s="999">
        <v>0</v>
      </c>
      <c r="W2135" s="998">
        <v>37</v>
      </c>
      <c r="X2135" s="995">
        <v>0</v>
      </c>
      <c r="Y2135" s="995">
        <v>0</v>
      </c>
      <c r="Z2135" s="999">
        <v>0</v>
      </c>
      <c r="AA2135" s="848">
        <f t="shared" ref="AA2135:AA2142" si="1327">SUM(D2135:Z2135)</f>
        <v>300</v>
      </c>
      <c r="AB2135" s="540"/>
      <c r="AC2135" s="1056">
        <f t="shared" si="1325"/>
        <v>0</v>
      </c>
      <c r="AD2135" s="1056">
        <f t="shared" ref="AD2135:AY2135" si="1328">E2135-E2105</f>
        <v>0</v>
      </c>
      <c r="AE2135" s="1056">
        <f t="shared" si="1328"/>
        <v>0</v>
      </c>
      <c r="AF2135" s="1056">
        <f t="shared" si="1328"/>
        <v>0</v>
      </c>
      <c r="AG2135" s="1056">
        <f t="shared" si="1328"/>
        <v>0</v>
      </c>
      <c r="AH2135" s="1056">
        <f t="shared" si="1328"/>
        <v>0</v>
      </c>
      <c r="AI2135" s="1056">
        <f t="shared" si="1328"/>
        <v>0</v>
      </c>
      <c r="AJ2135" s="1056">
        <f t="shared" si="1328"/>
        <v>0</v>
      </c>
      <c r="AK2135" s="1056">
        <f t="shared" si="1328"/>
        <v>0</v>
      </c>
      <c r="AL2135" s="1056">
        <f t="shared" si="1328"/>
        <v>0</v>
      </c>
      <c r="AM2135" s="1056">
        <f t="shared" si="1328"/>
        <v>0</v>
      </c>
      <c r="AN2135" s="1056">
        <f t="shared" si="1328"/>
        <v>0</v>
      </c>
      <c r="AO2135" s="1056">
        <f t="shared" si="1328"/>
        <v>0</v>
      </c>
      <c r="AP2135" s="1056">
        <f t="shared" si="1328"/>
        <v>0</v>
      </c>
      <c r="AQ2135" s="1056">
        <f t="shared" si="1328"/>
        <v>0</v>
      </c>
      <c r="AR2135" s="1056">
        <f t="shared" si="1328"/>
        <v>0</v>
      </c>
      <c r="AS2135" s="1056">
        <f t="shared" si="1328"/>
        <v>0</v>
      </c>
      <c r="AT2135" s="1056">
        <f t="shared" si="1328"/>
        <v>0</v>
      </c>
      <c r="AU2135" s="1056">
        <f t="shared" si="1328"/>
        <v>0</v>
      </c>
      <c r="AV2135" s="1056">
        <f t="shared" si="1328"/>
        <v>0</v>
      </c>
      <c r="AW2135" s="1056">
        <f t="shared" si="1328"/>
        <v>0</v>
      </c>
      <c r="AX2135" s="1056">
        <f t="shared" si="1328"/>
        <v>0</v>
      </c>
      <c r="AY2135" s="1056">
        <f t="shared" si="1328"/>
        <v>0</v>
      </c>
    </row>
    <row r="2136" spans="2:52" ht="33.75" hidden="1" customHeight="1" x14ac:dyDescent="0.2">
      <c r="B2136" s="787"/>
      <c r="C2136" s="788">
        <v>45422</v>
      </c>
      <c r="D2136" s="997">
        <v>49</v>
      </c>
      <c r="E2136" s="998">
        <v>48</v>
      </c>
      <c r="F2136" s="995">
        <v>0</v>
      </c>
      <c r="G2136" s="999">
        <v>0</v>
      </c>
      <c r="H2136" s="998">
        <v>51</v>
      </c>
      <c r="I2136" s="999">
        <v>0</v>
      </c>
      <c r="J2136" s="998">
        <v>46</v>
      </c>
      <c r="K2136" s="995">
        <v>0</v>
      </c>
      <c r="L2136" s="999">
        <v>1</v>
      </c>
      <c r="M2136" s="998">
        <v>6</v>
      </c>
      <c r="N2136" s="999">
        <v>3</v>
      </c>
      <c r="O2136" s="997">
        <v>23</v>
      </c>
      <c r="P2136" s="998">
        <v>17</v>
      </c>
      <c r="Q2136" s="995">
        <v>0</v>
      </c>
      <c r="R2136" s="999">
        <v>16</v>
      </c>
      <c r="S2136" s="998">
        <v>17</v>
      </c>
      <c r="T2136" s="995">
        <v>0</v>
      </c>
      <c r="U2136" s="995">
        <v>0</v>
      </c>
      <c r="V2136" s="999">
        <v>16</v>
      </c>
      <c r="W2136" s="998">
        <v>17</v>
      </c>
      <c r="X2136" s="995">
        <v>0</v>
      </c>
      <c r="Y2136" s="995">
        <v>0</v>
      </c>
      <c r="Z2136" s="999">
        <v>16</v>
      </c>
      <c r="AA2136" s="848">
        <f t="shared" si="1327"/>
        <v>326</v>
      </c>
      <c r="AB2136" s="540"/>
      <c r="AC2136" s="1056">
        <f t="shared" si="1325"/>
        <v>0</v>
      </c>
      <c r="AD2136" s="1056">
        <f t="shared" ref="AD2136:AY2136" si="1329">E2136-E2106</f>
        <v>0</v>
      </c>
      <c r="AE2136" s="1056">
        <f t="shared" si="1329"/>
        <v>0</v>
      </c>
      <c r="AF2136" s="1056">
        <f t="shared" si="1329"/>
        <v>0</v>
      </c>
      <c r="AG2136" s="1056">
        <f t="shared" si="1329"/>
        <v>0</v>
      </c>
      <c r="AH2136" s="1056">
        <f t="shared" si="1329"/>
        <v>0</v>
      </c>
      <c r="AI2136" s="1056">
        <f t="shared" si="1329"/>
        <v>0</v>
      </c>
      <c r="AJ2136" s="1056">
        <f t="shared" si="1329"/>
        <v>0</v>
      </c>
      <c r="AK2136" s="1056">
        <f t="shared" si="1329"/>
        <v>0</v>
      </c>
      <c r="AL2136" s="1056">
        <f t="shared" si="1329"/>
        <v>0</v>
      </c>
      <c r="AM2136" s="1056">
        <f t="shared" si="1329"/>
        <v>0</v>
      </c>
      <c r="AN2136" s="1056">
        <f t="shared" si="1329"/>
        <v>0</v>
      </c>
      <c r="AO2136" s="1056">
        <f t="shared" si="1329"/>
        <v>0</v>
      </c>
      <c r="AP2136" s="1056">
        <f t="shared" si="1329"/>
        <v>0</v>
      </c>
      <c r="AQ2136" s="1056">
        <f t="shared" si="1329"/>
        <v>0</v>
      </c>
      <c r="AR2136" s="1056">
        <f t="shared" si="1329"/>
        <v>0</v>
      </c>
      <c r="AS2136" s="1056">
        <f t="shared" si="1329"/>
        <v>0</v>
      </c>
      <c r="AT2136" s="1056">
        <f t="shared" si="1329"/>
        <v>0</v>
      </c>
      <c r="AU2136" s="1056">
        <f t="shared" si="1329"/>
        <v>0</v>
      </c>
      <c r="AV2136" s="1056">
        <f t="shared" si="1329"/>
        <v>0</v>
      </c>
      <c r="AW2136" s="1056">
        <f t="shared" si="1329"/>
        <v>0</v>
      </c>
      <c r="AX2136" s="1056">
        <f t="shared" si="1329"/>
        <v>0</v>
      </c>
      <c r="AY2136" s="1056">
        <f t="shared" si="1329"/>
        <v>0</v>
      </c>
    </row>
    <row r="2137" spans="2:52" ht="33.75" hidden="1" customHeight="1" x14ac:dyDescent="0.2">
      <c r="B2137" s="787"/>
      <c r="C2137" s="788">
        <v>45434</v>
      </c>
      <c r="D2137" s="997">
        <v>42</v>
      </c>
      <c r="E2137" s="998">
        <v>43</v>
      </c>
      <c r="F2137" s="995">
        <v>0</v>
      </c>
      <c r="G2137" s="999">
        <v>0</v>
      </c>
      <c r="H2137" s="998">
        <v>42</v>
      </c>
      <c r="I2137" s="999">
        <v>0</v>
      </c>
      <c r="J2137" s="998">
        <v>42</v>
      </c>
      <c r="K2137" s="995">
        <v>2</v>
      </c>
      <c r="L2137" s="999">
        <v>1</v>
      </c>
      <c r="M2137" s="998">
        <v>1</v>
      </c>
      <c r="N2137" s="999">
        <v>1</v>
      </c>
      <c r="O2137" s="997">
        <v>43</v>
      </c>
      <c r="P2137" s="998">
        <v>36</v>
      </c>
      <c r="Q2137" s="995">
        <v>0</v>
      </c>
      <c r="R2137" s="999">
        <v>42</v>
      </c>
      <c r="S2137" s="998">
        <v>37</v>
      </c>
      <c r="T2137" s="995">
        <v>0</v>
      </c>
      <c r="U2137" s="995">
        <v>0</v>
      </c>
      <c r="V2137" s="999">
        <v>42</v>
      </c>
      <c r="W2137" s="998">
        <v>38</v>
      </c>
      <c r="X2137" s="995">
        <v>0</v>
      </c>
      <c r="Y2137" s="995">
        <v>0</v>
      </c>
      <c r="Z2137" s="999">
        <v>42</v>
      </c>
      <c r="AA2137" s="848">
        <f t="shared" si="1327"/>
        <v>454</v>
      </c>
      <c r="AB2137" s="540" t="s">
        <v>634</v>
      </c>
      <c r="AC2137" s="1056">
        <f t="shared" si="1325"/>
        <v>0</v>
      </c>
      <c r="AD2137" s="1056">
        <f t="shared" ref="AD2137:AY2137" si="1330">E2137-E2107</f>
        <v>0</v>
      </c>
      <c r="AE2137" s="1056">
        <f t="shared" si="1330"/>
        <v>0</v>
      </c>
      <c r="AF2137" s="1056">
        <f t="shared" si="1330"/>
        <v>0</v>
      </c>
      <c r="AG2137" s="1056">
        <f t="shared" si="1330"/>
        <v>0</v>
      </c>
      <c r="AH2137" s="1056">
        <f t="shared" si="1330"/>
        <v>0</v>
      </c>
      <c r="AI2137" s="1056">
        <f t="shared" si="1330"/>
        <v>0</v>
      </c>
      <c r="AJ2137" s="1056">
        <f t="shared" si="1330"/>
        <v>0</v>
      </c>
      <c r="AK2137" s="1056">
        <f t="shared" si="1330"/>
        <v>0</v>
      </c>
      <c r="AL2137" s="1056">
        <f t="shared" si="1330"/>
        <v>0</v>
      </c>
      <c r="AM2137" s="1056">
        <f t="shared" si="1330"/>
        <v>0</v>
      </c>
      <c r="AN2137" s="1056">
        <f t="shared" si="1330"/>
        <v>0</v>
      </c>
      <c r="AO2137" s="1056">
        <f t="shared" si="1330"/>
        <v>0</v>
      </c>
      <c r="AP2137" s="1056">
        <f t="shared" si="1330"/>
        <v>0</v>
      </c>
      <c r="AQ2137" s="1056">
        <f t="shared" si="1330"/>
        <v>33</v>
      </c>
      <c r="AR2137" s="1056">
        <f t="shared" si="1330"/>
        <v>0</v>
      </c>
      <c r="AS2137" s="1056">
        <f t="shared" si="1330"/>
        <v>0</v>
      </c>
      <c r="AT2137" s="1056">
        <f t="shared" si="1330"/>
        <v>0</v>
      </c>
      <c r="AU2137" s="1056">
        <f t="shared" si="1330"/>
        <v>33</v>
      </c>
      <c r="AV2137" s="1056">
        <f t="shared" si="1330"/>
        <v>0</v>
      </c>
      <c r="AW2137" s="1056">
        <f t="shared" si="1330"/>
        <v>0</v>
      </c>
      <c r="AX2137" s="1056">
        <f t="shared" si="1330"/>
        <v>0</v>
      </c>
      <c r="AY2137" s="1056">
        <f t="shared" si="1330"/>
        <v>33</v>
      </c>
    </row>
    <row r="2138" spans="2:52" ht="33.75" hidden="1" customHeight="1" x14ac:dyDescent="0.2">
      <c r="B2138" s="787"/>
      <c r="C2138" s="788">
        <v>45443</v>
      </c>
      <c r="D2138" s="997">
        <v>32</v>
      </c>
      <c r="E2138" s="998">
        <v>32</v>
      </c>
      <c r="F2138" s="995">
        <v>0</v>
      </c>
      <c r="G2138" s="999">
        <v>0</v>
      </c>
      <c r="H2138" s="998">
        <v>32</v>
      </c>
      <c r="I2138" s="999">
        <v>0</v>
      </c>
      <c r="J2138" s="998">
        <v>30</v>
      </c>
      <c r="K2138" s="995">
        <v>2</v>
      </c>
      <c r="L2138" s="999">
        <v>0</v>
      </c>
      <c r="M2138" s="998">
        <v>15</v>
      </c>
      <c r="N2138" s="999">
        <v>4</v>
      </c>
      <c r="O2138" s="997">
        <v>28</v>
      </c>
      <c r="P2138" s="998">
        <v>33</v>
      </c>
      <c r="Q2138" s="995">
        <v>0</v>
      </c>
      <c r="R2138" s="999">
        <v>55</v>
      </c>
      <c r="S2138" s="998">
        <v>33</v>
      </c>
      <c r="T2138" s="995">
        <v>0</v>
      </c>
      <c r="U2138" s="995">
        <v>0</v>
      </c>
      <c r="V2138" s="999">
        <v>55</v>
      </c>
      <c r="W2138" s="998">
        <v>33</v>
      </c>
      <c r="X2138" s="995">
        <v>0</v>
      </c>
      <c r="Y2138" s="995">
        <v>0</v>
      </c>
      <c r="Z2138" s="999">
        <v>55</v>
      </c>
      <c r="AA2138" s="848">
        <f t="shared" si="1327"/>
        <v>439</v>
      </c>
      <c r="AB2138" s="540" t="s">
        <v>634</v>
      </c>
      <c r="AC2138" s="1056">
        <f t="shared" si="1325"/>
        <v>0</v>
      </c>
      <c r="AD2138" s="1056">
        <f t="shared" ref="AD2138:AY2138" si="1331">E2138-E2108</f>
        <v>0</v>
      </c>
      <c r="AE2138" s="1056">
        <f t="shared" si="1331"/>
        <v>0</v>
      </c>
      <c r="AF2138" s="1056">
        <f t="shared" si="1331"/>
        <v>0</v>
      </c>
      <c r="AG2138" s="1056">
        <f t="shared" si="1331"/>
        <v>0</v>
      </c>
      <c r="AH2138" s="1056">
        <f t="shared" si="1331"/>
        <v>0</v>
      </c>
      <c r="AI2138" s="1056">
        <f t="shared" si="1331"/>
        <v>0</v>
      </c>
      <c r="AJ2138" s="1056">
        <f t="shared" si="1331"/>
        <v>0</v>
      </c>
      <c r="AK2138" s="1056">
        <f t="shared" si="1331"/>
        <v>0</v>
      </c>
      <c r="AL2138" s="1056">
        <f t="shared" si="1331"/>
        <v>0</v>
      </c>
      <c r="AM2138" s="1056">
        <f t="shared" si="1331"/>
        <v>0</v>
      </c>
      <c r="AN2138" s="1056">
        <f t="shared" si="1331"/>
        <v>0</v>
      </c>
      <c r="AO2138" s="1056">
        <f t="shared" si="1331"/>
        <v>0</v>
      </c>
      <c r="AP2138" s="1056">
        <f t="shared" si="1331"/>
        <v>0</v>
      </c>
      <c r="AQ2138" s="1056">
        <f t="shared" si="1331"/>
        <v>41</v>
      </c>
      <c r="AR2138" s="1056">
        <f t="shared" si="1331"/>
        <v>0</v>
      </c>
      <c r="AS2138" s="1056">
        <f t="shared" si="1331"/>
        <v>0</v>
      </c>
      <c r="AT2138" s="1056">
        <f t="shared" si="1331"/>
        <v>0</v>
      </c>
      <c r="AU2138" s="1056">
        <f t="shared" si="1331"/>
        <v>41</v>
      </c>
      <c r="AV2138" s="1056">
        <f t="shared" si="1331"/>
        <v>0</v>
      </c>
      <c r="AW2138" s="1056">
        <f t="shared" si="1331"/>
        <v>0</v>
      </c>
      <c r="AX2138" s="1056">
        <f t="shared" si="1331"/>
        <v>0</v>
      </c>
      <c r="AY2138" s="1056">
        <f t="shared" si="1331"/>
        <v>41</v>
      </c>
    </row>
    <row r="2139" spans="2:52" ht="33.75" hidden="1" customHeight="1" x14ac:dyDescent="0.2">
      <c r="B2139" s="787"/>
      <c r="C2139" s="788">
        <v>45455</v>
      </c>
      <c r="D2139" s="997">
        <v>43</v>
      </c>
      <c r="E2139" s="998">
        <v>40</v>
      </c>
      <c r="F2139" s="995">
        <v>0</v>
      </c>
      <c r="G2139" s="999">
        <v>0</v>
      </c>
      <c r="H2139" s="998">
        <v>40</v>
      </c>
      <c r="I2139" s="999">
        <v>0</v>
      </c>
      <c r="J2139" s="998">
        <v>39</v>
      </c>
      <c r="K2139" s="995">
        <v>0</v>
      </c>
      <c r="L2139" s="999">
        <v>1</v>
      </c>
      <c r="M2139" s="998">
        <v>0</v>
      </c>
      <c r="N2139" s="999">
        <v>1</v>
      </c>
      <c r="O2139" s="997">
        <v>30</v>
      </c>
      <c r="P2139" s="998">
        <v>27</v>
      </c>
      <c r="Q2139" s="995">
        <v>0</v>
      </c>
      <c r="R2139" s="999">
        <v>44</v>
      </c>
      <c r="S2139" s="998">
        <v>27</v>
      </c>
      <c r="T2139" s="995">
        <v>0</v>
      </c>
      <c r="U2139" s="995">
        <v>0</v>
      </c>
      <c r="V2139" s="999">
        <v>44</v>
      </c>
      <c r="W2139" s="998">
        <v>27</v>
      </c>
      <c r="X2139" s="995">
        <v>0</v>
      </c>
      <c r="Y2139" s="995">
        <v>0</v>
      </c>
      <c r="Z2139" s="999">
        <v>44</v>
      </c>
      <c r="AA2139" s="848">
        <f t="shared" si="1327"/>
        <v>407</v>
      </c>
      <c r="AB2139" s="540" t="s">
        <v>634</v>
      </c>
      <c r="AC2139" s="1056">
        <f t="shared" si="1325"/>
        <v>0</v>
      </c>
      <c r="AD2139" s="1056">
        <f t="shared" ref="AD2139:AY2139" si="1332">E2139-E2109</f>
        <v>0</v>
      </c>
      <c r="AE2139" s="1056">
        <f t="shared" si="1332"/>
        <v>0</v>
      </c>
      <c r="AF2139" s="1056">
        <f t="shared" si="1332"/>
        <v>0</v>
      </c>
      <c r="AG2139" s="1056">
        <f t="shared" si="1332"/>
        <v>0</v>
      </c>
      <c r="AH2139" s="1056">
        <f t="shared" si="1332"/>
        <v>0</v>
      </c>
      <c r="AI2139" s="1056">
        <f t="shared" si="1332"/>
        <v>0</v>
      </c>
      <c r="AJ2139" s="1056">
        <f t="shared" si="1332"/>
        <v>0</v>
      </c>
      <c r="AK2139" s="1056">
        <f t="shared" si="1332"/>
        <v>0</v>
      </c>
      <c r="AL2139" s="1056">
        <f t="shared" si="1332"/>
        <v>0</v>
      </c>
      <c r="AM2139" s="1056">
        <f t="shared" si="1332"/>
        <v>0</v>
      </c>
      <c r="AN2139" s="1056">
        <f t="shared" si="1332"/>
        <v>0</v>
      </c>
      <c r="AO2139" s="1056">
        <f t="shared" si="1332"/>
        <v>0</v>
      </c>
      <c r="AP2139" s="1056">
        <f t="shared" si="1332"/>
        <v>0</v>
      </c>
      <c r="AQ2139" s="1056">
        <f t="shared" si="1332"/>
        <v>40</v>
      </c>
      <c r="AR2139" s="1056">
        <f t="shared" si="1332"/>
        <v>0</v>
      </c>
      <c r="AS2139" s="1056">
        <f t="shared" si="1332"/>
        <v>0</v>
      </c>
      <c r="AT2139" s="1056">
        <f t="shared" si="1332"/>
        <v>0</v>
      </c>
      <c r="AU2139" s="1056">
        <f t="shared" si="1332"/>
        <v>40</v>
      </c>
      <c r="AV2139" s="1056">
        <f t="shared" si="1332"/>
        <v>0</v>
      </c>
      <c r="AW2139" s="1056">
        <f t="shared" si="1332"/>
        <v>0</v>
      </c>
      <c r="AX2139" s="1056">
        <f t="shared" si="1332"/>
        <v>0</v>
      </c>
      <c r="AY2139" s="1056">
        <f t="shared" si="1332"/>
        <v>40</v>
      </c>
    </row>
    <row r="2140" spans="2:52" ht="33.75" hidden="1" customHeight="1" x14ac:dyDescent="0.2">
      <c r="B2140" s="787"/>
      <c r="C2140" s="788">
        <v>45467</v>
      </c>
      <c r="D2140" s="997">
        <v>51</v>
      </c>
      <c r="E2140" s="998">
        <v>33</v>
      </c>
      <c r="F2140" s="995">
        <v>4</v>
      </c>
      <c r="G2140" s="999">
        <v>0</v>
      </c>
      <c r="H2140" s="998">
        <v>31</v>
      </c>
      <c r="I2140" s="999">
        <v>4</v>
      </c>
      <c r="J2140" s="998">
        <v>45</v>
      </c>
      <c r="K2140" s="995">
        <v>1</v>
      </c>
      <c r="L2140" s="999">
        <v>1</v>
      </c>
      <c r="M2140" s="998">
        <v>15</v>
      </c>
      <c r="N2140" s="999">
        <v>0</v>
      </c>
      <c r="O2140" s="997">
        <v>20</v>
      </c>
      <c r="P2140" s="998">
        <v>31</v>
      </c>
      <c r="Q2140" s="995">
        <v>0</v>
      </c>
      <c r="R2140" s="999">
        <v>40</v>
      </c>
      <c r="S2140" s="998">
        <v>32</v>
      </c>
      <c r="T2140" s="995">
        <v>0</v>
      </c>
      <c r="U2140" s="995">
        <v>6</v>
      </c>
      <c r="V2140" s="999">
        <v>34</v>
      </c>
      <c r="W2140" s="998">
        <v>32</v>
      </c>
      <c r="X2140" s="995">
        <v>0</v>
      </c>
      <c r="Y2140" s="995">
        <v>6</v>
      </c>
      <c r="Z2140" s="999">
        <v>34</v>
      </c>
      <c r="AA2140" s="848">
        <f t="shared" si="1327"/>
        <v>420</v>
      </c>
      <c r="AB2140" s="540" t="s">
        <v>634</v>
      </c>
      <c r="AC2140" s="1056">
        <f t="shared" si="1325"/>
        <v>0</v>
      </c>
      <c r="AD2140" s="1056">
        <f t="shared" ref="AD2140:AY2140" si="1333">E2140-E2110</f>
        <v>1</v>
      </c>
      <c r="AE2140" s="1056">
        <f t="shared" si="1333"/>
        <v>0</v>
      </c>
      <c r="AF2140" s="1056">
        <f t="shared" si="1333"/>
        <v>0</v>
      </c>
      <c r="AG2140" s="1056">
        <f t="shared" si="1333"/>
        <v>0</v>
      </c>
      <c r="AH2140" s="1056">
        <f t="shared" si="1333"/>
        <v>0</v>
      </c>
      <c r="AI2140" s="1056">
        <f t="shared" si="1333"/>
        <v>2</v>
      </c>
      <c r="AJ2140" s="1056">
        <f t="shared" si="1333"/>
        <v>0</v>
      </c>
      <c r="AK2140" s="1056">
        <f t="shared" si="1333"/>
        <v>0</v>
      </c>
      <c r="AL2140" s="1056">
        <f t="shared" si="1333"/>
        <v>0</v>
      </c>
      <c r="AM2140" s="1056">
        <f t="shared" si="1333"/>
        <v>0</v>
      </c>
      <c r="AN2140" s="1056">
        <f t="shared" si="1333"/>
        <v>0</v>
      </c>
      <c r="AO2140" s="1056">
        <f t="shared" si="1333"/>
        <v>0</v>
      </c>
      <c r="AP2140" s="1056">
        <f t="shared" si="1333"/>
        <v>0</v>
      </c>
      <c r="AQ2140" s="1056">
        <f t="shared" si="1333"/>
        <v>22</v>
      </c>
      <c r="AR2140" s="1056">
        <f t="shared" si="1333"/>
        <v>0</v>
      </c>
      <c r="AS2140" s="1056">
        <f t="shared" si="1333"/>
        <v>0</v>
      </c>
      <c r="AT2140" s="1056">
        <f t="shared" si="1333"/>
        <v>6</v>
      </c>
      <c r="AU2140" s="1056">
        <f t="shared" si="1333"/>
        <v>16</v>
      </c>
      <c r="AV2140" s="1056">
        <f t="shared" si="1333"/>
        <v>0</v>
      </c>
      <c r="AW2140" s="1056">
        <f t="shared" si="1333"/>
        <v>0</v>
      </c>
      <c r="AX2140" s="1056">
        <f t="shared" si="1333"/>
        <v>6</v>
      </c>
      <c r="AY2140" s="1056">
        <f t="shared" si="1333"/>
        <v>16</v>
      </c>
    </row>
    <row r="2141" spans="2:52" ht="33.75" hidden="1" customHeight="1" x14ac:dyDescent="0.2">
      <c r="B2141" s="787"/>
      <c r="C2141" s="788">
        <v>45476</v>
      </c>
      <c r="D2141" s="997">
        <v>35</v>
      </c>
      <c r="E2141" s="998">
        <v>31</v>
      </c>
      <c r="F2141" s="995">
        <v>4</v>
      </c>
      <c r="G2141" s="999">
        <v>0</v>
      </c>
      <c r="H2141" s="998">
        <v>31</v>
      </c>
      <c r="I2141" s="999">
        <v>4</v>
      </c>
      <c r="J2141" s="998">
        <v>35</v>
      </c>
      <c r="K2141" s="995">
        <v>0</v>
      </c>
      <c r="L2141" s="999">
        <v>0</v>
      </c>
      <c r="M2141" s="998">
        <v>3</v>
      </c>
      <c r="N2141" s="999">
        <v>9</v>
      </c>
      <c r="O2141" s="997">
        <v>28</v>
      </c>
      <c r="P2141" s="998">
        <v>20</v>
      </c>
      <c r="Q2141" s="995">
        <v>0</v>
      </c>
      <c r="R2141" s="999">
        <v>55</v>
      </c>
      <c r="S2141" s="998">
        <v>21</v>
      </c>
      <c r="T2141" s="995">
        <v>0</v>
      </c>
      <c r="U2141" s="995">
        <v>8</v>
      </c>
      <c r="V2141" s="999">
        <v>47</v>
      </c>
      <c r="W2141" s="998">
        <v>21</v>
      </c>
      <c r="X2141" s="995">
        <v>0</v>
      </c>
      <c r="Y2141" s="995">
        <v>8</v>
      </c>
      <c r="Z2141" s="999">
        <v>47</v>
      </c>
      <c r="AA2141" s="848">
        <f t="shared" si="1327"/>
        <v>407</v>
      </c>
      <c r="AB2141" s="540" t="s">
        <v>634</v>
      </c>
      <c r="AC2141" s="1056">
        <f t="shared" si="1325"/>
        <v>0</v>
      </c>
      <c r="AD2141" s="1056">
        <f t="shared" ref="AD2141:AY2141" si="1334">E2141-E2111</f>
        <v>0</v>
      </c>
      <c r="AE2141" s="1056">
        <f t="shared" si="1334"/>
        <v>0</v>
      </c>
      <c r="AF2141" s="1056">
        <f t="shared" si="1334"/>
        <v>0</v>
      </c>
      <c r="AG2141" s="1056">
        <f t="shared" si="1334"/>
        <v>0</v>
      </c>
      <c r="AH2141" s="1056">
        <f t="shared" si="1334"/>
        <v>0</v>
      </c>
      <c r="AI2141" s="1056">
        <f t="shared" si="1334"/>
        <v>0</v>
      </c>
      <c r="AJ2141" s="1056">
        <f t="shared" si="1334"/>
        <v>0</v>
      </c>
      <c r="AK2141" s="1056">
        <f t="shared" si="1334"/>
        <v>0</v>
      </c>
      <c r="AL2141" s="1056">
        <f t="shared" si="1334"/>
        <v>0</v>
      </c>
      <c r="AM2141" s="1056">
        <f t="shared" si="1334"/>
        <v>0</v>
      </c>
      <c r="AN2141" s="1056">
        <f t="shared" si="1334"/>
        <v>0</v>
      </c>
      <c r="AO2141" s="1056">
        <f t="shared" si="1334"/>
        <v>0</v>
      </c>
      <c r="AP2141" s="1056">
        <f t="shared" si="1334"/>
        <v>0</v>
      </c>
      <c r="AQ2141" s="1056">
        <f t="shared" si="1334"/>
        <v>0</v>
      </c>
      <c r="AR2141" s="1056">
        <f t="shared" si="1334"/>
        <v>1</v>
      </c>
      <c r="AS2141" s="1056">
        <f t="shared" si="1334"/>
        <v>0</v>
      </c>
      <c r="AT2141" s="1056">
        <f t="shared" si="1334"/>
        <v>0</v>
      </c>
      <c r="AU2141" s="1056">
        <f t="shared" si="1334"/>
        <v>0</v>
      </c>
      <c r="AV2141" s="1056">
        <f t="shared" si="1334"/>
        <v>1</v>
      </c>
      <c r="AW2141" s="1056">
        <f t="shared" si="1334"/>
        <v>0</v>
      </c>
      <c r="AX2141" s="1056">
        <f t="shared" si="1334"/>
        <v>0</v>
      </c>
      <c r="AY2141" s="1056">
        <f t="shared" si="1334"/>
        <v>0</v>
      </c>
    </row>
    <row r="2142" spans="2:52" ht="33.75" hidden="1" customHeight="1" x14ac:dyDescent="0.2">
      <c r="B2142" s="787"/>
      <c r="C2142" s="788">
        <v>45488</v>
      </c>
      <c r="D2142" s="997">
        <v>35</v>
      </c>
      <c r="E2142" s="1636">
        <v>35</v>
      </c>
      <c r="F2142" s="1635">
        <v>0</v>
      </c>
      <c r="G2142" s="999">
        <v>0</v>
      </c>
      <c r="H2142" s="1636">
        <v>35</v>
      </c>
      <c r="I2142" s="1633">
        <v>0</v>
      </c>
      <c r="J2142" s="1636">
        <v>35</v>
      </c>
      <c r="K2142" s="1635">
        <v>0</v>
      </c>
      <c r="L2142" s="999">
        <v>0</v>
      </c>
      <c r="M2142" s="998">
        <v>9</v>
      </c>
      <c r="N2142" s="999">
        <v>0</v>
      </c>
      <c r="O2142" s="997">
        <v>25</v>
      </c>
      <c r="P2142" s="1636">
        <v>34</v>
      </c>
      <c r="Q2142" s="1635">
        <v>0</v>
      </c>
      <c r="R2142" s="999">
        <v>25</v>
      </c>
      <c r="S2142" s="1636">
        <v>34</v>
      </c>
      <c r="T2142" s="1635">
        <v>0</v>
      </c>
      <c r="U2142" s="995">
        <v>0</v>
      </c>
      <c r="V2142" s="999">
        <v>25</v>
      </c>
      <c r="W2142" s="1636">
        <v>34</v>
      </c>
      <c r="X2142" s="1635">
        <v>0</v>
      </c>
      <c r="Y2142" s="995">
        <v>0</v>
      </c>
      <c r="Z2142" s="999">
        <v>25</v>
      </c>
      <c r="AA2142" s="848">
        <f t="shared" si="1327"/>
        <v>351</v>
      </c>
      <c r="AB2142" s="540"/>
      <c r="AC2142" s="1056">
        <f t="shared" si="1325"/>
        <v>0</v>
      </c>
      <c r="AD2142" s="1056">
        <f t="shared" ref="AD2142:AY2142" si="1335">E2142-E2112</f>
        <v>0</v>
      </c>
      <c r="AE2142" s="1056">
        <f t="shared" si="1335"/>
        <v>0</v>
      </c>
      <c r="AF2142" s="1056">
        <f t="shared" si="1335"/>
        <v>0</v>
      </c>
      <c r="AG2142" s="1056">
        <f t="shared" si="1335"/>
        <v>0</v>
      </c>
      <c r="AH2142" s="1056">
        <f t="shared" si="1335"/>
        <v>0</v>
      </c>
      <c r="AI2142" s="1056">
        <f t="shared" si="1335"/>
        <v>0</v>
      </c>
      <c r="AJ2142" s="1056">
        <f t="shared" si="1335"/>
        <v>0</v>
      </c>
      <c r="AK2142" s="1056">
        <f t="shared" si="1335"/>
        <v>0</v>
      </c>
      <c r="AL2142" s="1056">
        <f t="shared" si="1335"/>
        <v>0</v>
      </c>
      <c r="AM2142" s="1056">
        <f t="shared" si="1335"/>
        <v>0</v>
      </c>
      <c r="AN2142" s="1056">
        <f t="shared" si="1335"/>
        <v>0</v>
      </c>
      <c r="AO2142" s="1056">
        <f t="shared" si="1335"/>
        <v>0</v>
      </c>
      <c r="AP2142" s="1056">
        <f t="shared" si="1335"/>
        <v>0</v>
      </c>
      <c r="AQ2142" s="1056">
        <f t="shared" si="1335"/>
        <v>0</v>
      </c>
      <c r="AR2142" s="1056">
        <f t="shared" si="1335"/>
        <v>0</v>
      </c>
      <c r="AS2142" s="1056">
        <f t="shared" si="1335"/>
        <v>0</v>
      </c>
      <c r="AT2142" s="1056">
        <f t="shared" si="1335"/>
        <v>0</v>
      </c>
      <c r="AU2142" s="1056">
        <f t="shared" si="1335"/>
        <v>0</v>
      </c>
      <c r="AV2142" s="1056">
        <f t="shared" si="1335"/>
        <v>0</v>
      </c>
      <c r="AW2142" s="1056">
        <f t="shared" si="1335"/>
        <v>0</v>
      </c>
      <c r="AX2142" s="1056">
        <f t="shared" si="1335"/>
        <v>0</v>
      </c>
      <c r="AY2142" s="1056">
        <f t="shared" si="1335"/>
        <v>0</v>
      </c>
    </row>
    <row r="2143" spans="2:52" ht="33.75" hidden="1" customHeight="1" x14ac:dyDescent="0.2">
      <c r="B2143" s="1896" t="s">
        <v>412</v>
      </c>
      <c r="C2143" s="1897"/>
      <c r="D2143" s="424">
        <f>SUM(D2134:D2142)</f>
        <v>365</v>
      </c>
      <c r="E2143" s="424">
        <f t="shared" ref="E2143:AA2143" si="1336">SUM(E2134:E2142)</f>
        <v>340</v>
      </c>
      <c r="F2143" s="424">
        <f t="shared" si="1336"/>
        <v>8</v>
      </c>
      <c r="G2143" s="424">
        <f t="shared" si="1336"/>
        <v>0</v>
      </c>
      <c r="H2143" s="424">
        <f t="shared" si="1336"/>
        <v>340</v>
      </c>
      <c r="I2143" s="424">
        <f t="shared" si="1336"/>
        <v>8</v>
      </c>
      <c r="J2143" s="424">
        <f t="shared" si="1336"/>
        <v>350</v>
      </c>
      <c r="K2143" s="424">
        <f t="shared" si="1336"/>
        <v>5</v>
      </c>
      <c r="L2143" s="424">
        <f t="shared" si="1336"/>
        <v>4</v>
      </c>
      <c r="M2143" s="424">
        <f t="shared" si="1336"/>
        <v>57</v>
      </c>
      <c r="N2143" s="424">
        <f t="shared" si="1336"/>
        <v>18</v>
      </c>
      <c r="O2143" s="424">
        <f t="shared" si="1336"/>
        <v>266</v>
      </c>
      <c r="P2143" s="424">
        <f t="shared" si="1336"/>
        <v>275</v>
      </c>
      <c r="Q2143" s="424">
        <f t="shared" si="1336"/>
        <v>0</v>
      </c>
      <c r="R2143" s="424">
        <f t="shared" si="1336"/>
        <v>277</v>
      </c>
      <c r="S2143" s="424">
        <f t="shared" si="1336"/>
        <v>278</v>
      </c>
      <c r="T2143" s="424">
        <f t="shared" si="1336"/>
        <v>0</v>
      </c>
      <c r="U2143" s="424">
        <f t="shared" si="1336"/>
        <v>14</v>
      </c>
      <c r="V2143" s="424">
        <f t="shared" si="1336"/>
        <v>263</v>
      </c>
      <c r="W2143" s="424">
        <f t="shared" si="1336"/>
        <v>280</v>
      </c>
      <c r="X2143" s="424">
        <f t="shared" si="1336"/>
        <v>0</v>
      </c>
      <c r="Y2143" s="424">
        <f t="shared" si="1336"/>
        <v>14</v>
      </c>
      <c r="Z2143" s="424">
        <f t="shared" si="1336"/>
        <v>263</v>
      </c>
      <c r="AA2143" s="424">
        <f t="shared" si="1336"/>
        <v>3425</v>
      </c>
      <c r="AB2143" s="573"/>
      <c r="AC2143" s="1057">
        <f>SUM(AC2134:AC2142)</f>
        <v>0</v>
      </c>
      <c r="AD2143" s="1057">
        <f t="shared" ref="AD2143:AY2143" si="1337">SUM(AD2134:AD2142)</f>
        <v>1</v>
      </c>
      <c r="AE2143" s="1057">
        <f t="shared" si="1337"/>
        <v>0</v>
      </c>
      <c r="AF2143" s="1057">
        <f t="shared" si="1337"/>
        <v>0</v>
      </c>
      <c r="AG2143" s="1057">
        <f t="shared" si="1337"/>
        <v>0</v>
      </c>
      <c r="AH2143" s="1057">
        <f t="shared" si="1337"/>
        <v>0</v>
      </c>
      <c r="AI2143" s="1057">
        <f t="shared" si="1337"/>
        <v>2</v>
      </c>
      <c r="AJ2143" s="1057">
        <f t="shared" si="1337"/>
        <v>0</v>
      </c>
      <c r="AK2143" s="1057">
        <f t="shared" si="1337"/>
        <v>0</v>
      </c>
      <c r="AL2143" s="1057">
        <f t="shared" si="1337"/>
        <v>0</v>
      </c>
      <c r="AM2143" s="1057">
        <f t="shared" si="1337"/>
        <v>0</v>
      </c>
      <c r="AN2143" s="1057">
        <f t="shared" si="1337"/>
        <v>0</v>
      </c>
      <c r="AO2143" s="1057">
        <f t="shared" si="1337"/>
        <v>0</v>
      </c>
      <c r="AP2143" s="1057">
        <f t="shared" si="1337"/>
        <v>0</v>
      </c>
      <c r="AQ2143" s="1057">
        <f t="shared" si="1337"/>
        <v>136</v>
      </c>
      <c r="AR2143" s="1057">
        <f t="shared" si="1337"/>
        <v>1</v>
      </c>
      <c r="AS2143" s="1057">
        <f t="shared" si="1337"/>
        <v>0</v>
      </c>
      <c r="AT2143" s="1057">
        <f t="shared" si="1337"/>
        <v>6</v>
      </c>
      <c r="AU2143" s="1057">
        <f t="shared" si="1337"/>
        <v>130</v>
      </c>
      <c r="AV2143" s="1057">
        <f t="shared" si="1337"/>
        <v>1</v>
      </c>
      <c r="AW2143" s="1057">
        <f t="shared" si="1337"/>
        <v>0</v>
      </c>
      <c r="AX2143" s="1057">
        <f t="shared" si="1337"/>
        <v>6</v>
      </c>
      <c r="AY2143" s="1057">
        <f t="shared" si="1337"/>
        <v>130</v>
      </c>
      <c r="AZ2143" s="881"/>
    </row>
    <row r="2144" spans="2:52" ht="12" hidden="1" customHeight="1" x14ac:dyDescent="0.2"/>
    <row r="2145" spans="2:51" ht="12" hidden="1" customHeight="1" x14ac:dyDescent="0.2"/>
    <row r="2146" spans="2:51" ht="25.5" hidden="1" customHeight="1" x14ac:dyDescent="0.2">
      <c r="B2146" s="791" t="s">
        <v>1173</v>
      </c>
      <c r="C2146" s="89"/>
      <c r="D2146" s="99" t="s">
        <v>1164</v>
      </c>
      <c r="E2146" s="99" t="s">
        <v>1165</v>
      </c>
      <c r="F2146" s="99"/>
      <c r="G2146" s="99"/>
      <c r="H2146" s="99" t="s">
        <v>1166</v>
      </c>
      <c r="I2146" s="99"/>
      <c r="J2146" s="99" t="s">
        <v>1167</v>
      </c>
      <c r="K2146" s="99"/>
      <c r="L2146" s="99"/>
      <c r="M2146" s="99"/>
      <c r="N2146" s="99"/>
      <c r="O2146" s="99" t="s">
        <v>1168</v>
      </c>
      <c r="P2146" s="99" t="s">
        <v>1169</v>
      </c>
      <c r="Q2146" s="99"/>
      <c r="R2146" s="99"/>
      <c r="S2146" s="99" t="s">
        <v>1170</v>
      </c>
      <c r="T2146" s="99"/>
      <c r="U2146" s="99"/>
      <c r="V2146" s="99"/>
      <c r="W2146" s="99" t="s">
        <v>1171</v>
      </c>
      <c r="X2146" s="99"/>
      <c r="Y2146" s="99"/>
      <c r="Z2146" s="99"/>
    </row>
    <row r="2147" spans="2:51" ht="45.75" hidden="1" customHeight="1" x14ac:dyDescent="0.2">
      <c r="B2147" s="83" t="s">
        <v>410</v>
      </c>
      <c r="C2147" s="782" t="s">
        <v>1175</v>
      </c>
      <c r="D2147" s="1044" t="s">
        <v>55</v>
      </c>
      <c r="E2147" s="1044" t="s">
        <v>57</v>
      </c>
      <c r="F2147" s="1044"/>
      <c r="G2147" s="1044"/>
      <c r="H2147" s="1044" t="s">
        <v>58</v>
      </c>
      <c r="I2147" s="1044"/>
      <c r="J2147" s="1044" t="s">
        <v>1172</v>
      </c>
      <c r="K2147" s="1044"/>
      <c r="L2147" s="1044"/>
      <c r="M2147" s="1044"/>
      <c r="N2147" s="1044"/>
      <c r="O2147" s="1044" t="s">
        <v>77</v>
      </c>
      <c r="P2147" s="1044" t="s">
        <v>62</v>
      </c>
      <c r="Q2147" s="1044"/>
      <c r="R2147" s="1044"/>
      <c r="S2147" s="1044" t="s">
        <v>63</v>
      </c>
      <c r="T2147" s="1044"/>
      <c r="U2147" s="1044"/>
      <c r="V2147" s="1044"/>
      <c r="W2147" s="1044" t="s">
        <v>64</v>
      </c>
      <c r="X2147" s="1622"/>
      <c r="Y2147" s="1622"/>
      <c r="Z2147" s="1622"/>
      <c r="AA2147" s="783" t="s">
        <v>412</v>
      </c>
      <c r="AC2147" s="1044" t="s">
        <v>55</v>
      </c>
      <c r="AD2147" s="1044" t="s">
        <v>57</v>
      </c>
      <c r="AE2147" s="1044"/>
      <c r="AF2147" s="1044"/>
      <c r="AG2147" s="1044" t="s">
        <v>58</v>
      </c>
      <c r="AH2147" s="1044"/>
      <c r="AI2147" s="1044" t="s">
        <v>1172</v>
      </c>
      <c r="AJ2147" s="1044"/>
      <c r="AK2147" s="1044"/>
      <c r="AL2147" s="1044"/>
      <c r="AM2147" s="1044"/>
      <c r="AN2147" s="1044" t="s">
        <v>77</v>
      </c>
      <c r="AO2147" s="1044" t="s">
        <v>62</v>
      </c>
      <c r="AP2147" s="1044"/>
      <c r="AQ2147" s="1044"/>
      <c r="AR2147" s="1044" t="s">
        <v>63</v>
      </c>
      <c r="AS2147" s="1044"/>
      <c r="AT2147" s="1044"/>
      <c r="AU2147" s="1044"/>
      <c r="AV2147" s="1044" t="s">
        <v>64</v>
      </c>
      <c r="AW2147" s="1044"/>
      <c r="AX2147" s="1044"/>
      <c r="AY2147" s="1044"/>
    </row>
    <row r="2148" spans="2:51" ht="33.75" hidden="1" customHeight="1" x14ac:dyDescent="0.2">
      <c r="B2148" s="785"/>
      <c r="C2148" s="1078">
        <v>45397</v>
      </c>
      <c r="D2148" s="1630">
        <v>16</v>
      </c>
      <c r="E2148" s="1630">
        <v>18</v>
      </c>
      <c r="F2148" s="1630"/>
      <c r="G2148" s="1630"/>
      <c r="H2148" s="1630">
        <v>15</v>
      </c>
      <c r="I2148" s="1630"/>
      <c r="J2148" s="1630">
        <v>15</v>
      </c>
      <c r="K2148" s="1630"/>
      <c r="L2148" s="1630"/>
      <c r="M2148" s="1630"/>
      <c r="N2148" s="1630"/>
      <c r="O2148" s="1630">
        <v>15</v>
      </c>
      <c r="P2148" s="1630">
        <v>15</v>
      </c>
      <c r="Q2148" s="1630"/>
      <c r="R2148" s="1630"/>
      <c r="S2148" s="1630">
        <v>35</v>
      </c>
      <c r="T2148" s="1630"/>
      <c r="U2148" s="1630"/>
      <c r="V2148" s="1630"/>
      <c r="W2148" s="1630">
        <v>35</v>
      </c>
      <c r="X2148" s="1631"/>
      <c r="Y2148" s="1631"/>
      <c r="Z2148" s="1631"/>
      <c r="AA2148" s="1632">
        <f>SUM(D2148:Z2148)</f>
        <v>164</v>
      </c>
      <c r="AC2148" s="793">
        <f t="shared" ref="AC2148:AC2156" si="1338">D2148-D2118</f>
        <v>0</v>
      </c>
      <c r="AD2148" s="793">
        <f t="shared" ref="AD2148:AY2148" si="1339">E2148-E2118</f>
        <v>0</v>
      </c>
      <c r="AE2148" s="793">
        <f t="shared" si="1339"/>
        <v>0</v>
      </c>
      <c r="AF2148" s="793">
        <f t="shared" si="1339"/>
        <v>0</v>
      </c>
      <c r="AG2148" s="793">
        <f t="shared" si="1339"/>
        <v>0</v>
      </c>
      <c r="AH2148" s="793">
        <f t="shared" si="1339"/>
        <v>0</v>
      </c>
      <c r="AI2148" s="793">
        <f t="shared" si="1339"/>
        <v>0</v>
      </c>
      <c r="AJ2148" s="793">
        <f t="shared" si="1339"/>
        <v>0</v>
      </c>
      <c r="AK2148" s="793">
        <f t="shared" si="1339"/>
        <v>0</v>
      </c>
      <c r="AL2148" s="793">
        <f t="shared" si="1339"/>
        <v>0</v>
      </c>
      <c r="AM2148" s="793">
        <f t="shared" si="1339"/>
        <v>0</v>
      </c>
      <c r="AN2148" s="793">
        <f t="shared" si="1339"/>
        <v>0</v>
      </c>
      <c r="AO2148" s="793">
        <f t="shared" si="1339"/>
        <v>0</v>
      </c>
      <c r="AP2148" s="793">
        <f t="shared" si="1339"/>
        <v>0</v>
      </c>
      <c r="AQ2148" s="793">
        <f t="shared" si="1339"/>
        <v>0</v>
      </c>
      <c r="AR2148" s="793">
        <f t="shared" si="1339"/>
        <v>0</v>
      </c>
      <c r="AS2148" s="793">
        <f t="shared" si="1339"/>
        <v>0</v>
      </c>
      <c r="AT2148" s="793">
        <f t="shared" si="1339"/>
        <v>0</v>
      </c>
      <c r="AU2148" s="793">
        <f t="shared" si="1339"/>
        <v>0</v>
      </c>
      <c r="AV2148" s="793">
        <f t="shared" si="1339"/>
        <v>0</v>
      </c>
      <c r="AW2148" s="793">
        <f t="shared" si="1339"/>
        <v>0</v>
      </c>
      <c r="AX2148" s="793">
        <f t="shared" si="1339"/>
        <v>0</v>
      </c>
      <c r="AY2148" s="793">
        <f t="shared" si="1339"/>
        <v>0</v>
      </c>
    </row>
    <row r="2149" spans="2:51" ht="33.75" hidden="1" customHeight="1" x14ac:dyDescent="0.2">
      <c r="B2149" s="787"/>
      <c r="C2149" s="888">
        <v>45414</v>
      </c>
      <c r="D2149" s="997">
        <v>17</v>
      </c>
      <c r="E2149" s="997">
        <v>15</v>
      </c>
      <c r="F2149" s="997"/>
      <c r="G2149" s="997"/>
      <c r="H2149" s="997">
        <v>18</v>
      </c>
      <c r="I2149" s="997"/>
      <c r="J2149" s="997">
        <v>18</v>
      </c>
      <c r="K2149" s="997"/>
      <c r="L2149" s="997"/>
      <c r="M2149" s="997"/>
      <c r="N2149" s="997"/>
      <c r="O2149" s="997">
        <v>18</v>
      </c>
      <c r="P2149" s="997">
        <v>18</v>
      </c>
      <c r="Q2149" s="997"/>
      <c r="R2149" s="997"/>
      <c r="S2149" s="997">
        <v>21</v>
      </c>
      <c r="T2149" s="997"/>
      <c r="U2149" s="997"/>
      <c r="V2149" s="997"/>
      <c r="W2149" s="997">
        <v>21</v>
      </c>
      <c r="X2149" s="1633"/>
      <c r="Y2149" s="1633"/>
      <c r="Z2149" s="1633"/>
      <c r="AA2149" s="1634">
        <f t="shared" ref="AA2149:AA2156" si="1340">SUM(D2149:Z2149)</f>
        <v>146</v>
      </c>
      <c r="AB2149" s="540"/>
      <c r="AC2149" s="793">
        <f t="shared" si="1338"/>
        <v>0</v>
      </c>
      <c r="AD2149" s="793">
        <f t="shared" ref="AD2149:AY2149" si="1341">E2149-E2119</f>
        <v>0</v>
      </c>
      <c r="AE2149" s="793">
        <f t="shared" si="1341"/>
        <v>0</v>
      </c>
      <c r="AF2149" s="793">
        <f t="shared" si="1341"/>
        <v>0</v>
      </c>
      <c r="AG2149" s="793">
        <f t="shared" si="1341"/>
        <v>0</v>
      </c>
      <c r="AH2149" s="793">
        <f t="shared" si="1341"/>
        <v>0</v>
      </c>
      <c r="AI2149" s="793">
        <f t="shared" si="1341"/>
        <v>0</v>
      </c>
      <c r="AJ2149" s="793">
        <f t="shared" si="1341"/>
        <v>0</v>
      </c>
      <c r="AK2149" s="793">
        <f t="shared" si="1341"/>
        <v>0</v>
      </c>
      <c r="AL2149" s="793">
        <f t="shared" si="1341"/>
        <v>0</v>
      </c>
      <c r="AM2149" s="793">
        <f t="shared" si="1341"/>
        <v>0</v>
      </c>
      <c r="AN2149" s="793">
        <f t="shared" si="1341"/>
        <v>0</v>
      </c>
      <c r="AO2149" s="793">
        <f t="shared" si="1341"/>
        <v>0</v>
      </c>
      <c r="AP2149" s="793">
        <f t="shared" si="1341"/>
        <v>0</v>
      </c>
      <c r="AQ2149" s="793">
        <f t="shared" si="1341"/>
        <v>0</v>
      </c>
      <c r="AR2149" s="793">
        <f t="shared" si="1341"/>
        <v>0</v>
      </c>
      <c r="AS2149" s="793">
        <f t="shared" si="1341"/>
        <v>0</v>
      </c>
      <c r="AT2149" s="793">
        <f t="shared" si="1341"/>
        <v>0</v>
      </c>
      <c r="AU2149" s="793">
        <f t="shared" si="1341"/>
        <v>0</v>
      </c>
      <c r="AV2149" s="793">
        <f t="shared" si="1341"/>
        <v>0</v>
      </c>
      <c r="AW2149" s="793">
        <f t="shared" si="1341"/>
        <v>0</v>
      </c>
      <c r="AX2149" s="793">
        <f t="shared" si="1341"/>
        <v>0</v>
      </c>
      <c r="AY2149" s="793">
        <f t="shared" si="1341"/>
        <v>0</v>
      </c>
    </row>
    <row r="2150" spans="2:51" ht="33.75" hidden="1" customHeight="1" x14ac:dyDescent="0.2">
      <c r="B2150" s="787"/>
      <c r="C2150" s="888">
        <v>45422</v>
      </c>
      <c r="D2150" s="997">
        <v>27</v>
      </c>
      <c r="E2150" s="997">
        <v>29</v>
      </c>
      <c r="F2150" s="997"/>
      <c r="G2150" s="997"/>
      <c r="H2150" s="997">
        <v>26</v>
      </c>
      <c r="I2150" s="997"/>
      <c r="J2150" s="997">
        <v>26</v>
      </c>
      <c r="K2150" s="997"/>
      <c r="L2150" s="997"/>
      <c r="M2150" s="997"/>
      <c r="N2150" s="997"/>
      <c r="O2150" s="997">
        <v>26</v>
      </c>
      <c r="P2150" s="997">
        <v>26</v>
      </c>
      <c r="Q2150" s="997"/>
      <c r="R2150" s="997"/>
      <c r="S2150" s="997">
        <v>26</v>
      </c>
      <c r="T2150" s="997"/>
      <c r="U2150" s="997"/>
      <c r="V2150" s="997"/>
      <c r="W2150" s="997">
        <v>26</v>
      </c>
      <c r="X2150" s="1633"/>
      <c r="Y2150" s="1633"/>
      <c r="Z2150" s="1633"/>
      <c r="AA2150" s="1634">
        <f t="shared" si="1340"/>
        <v>212</v>
      </c>
      <c r="AC2150" s="793">
        <f t="shared" si="1338"/>
        <v>0</v>
      </c>
      <c r="AD2150" s="793">
        <f t="shared" ref="AD2150:AY2150" si="1342">E2150-E2120</f>
        <v>0</v>
      </c>
      <c r="AE2150" s="793">
        <f t="shared" si="1342"/>
        <v>0</v>
      </c>
      <c r="AF2150" s="793">
        <f t="shared" si="1342"/>
        <v>0</v>
      </c>
      <c r="AG2150" s="793">
        <f t="shared" si="1342"/>
        <v>0</v>
      </c>
      <c r="AH2150" s="793">
        <f t="shared" si="1342"/>
        <v>0</v>
      </c>
      <c r="AI2150" s="793">
        <f t="shared" si="1342"/>
        <v>0</v>
      </c>
      <c r="AJ2150" s="793">
        <f t="shared" si="1342"/>
        <v>0</v>
      </c>
      <c r="AK2150" s="793">
        <f t="shared" si="1342"/>
        <v>0</v>
      </c>
      <c r="AL2150" s="793">
        <f t="shared" si="1342"/>
        <v>0</v>
      </c>
      <c r="AM2150" s="793">
        <f t="shared" si="1342"/>
        <v>0</v>
      </c>
      <c r="AN2150" s="793">
        <f t="shared" si="1342"/>
        <v>0</v>
      </c>
      <c r="AO2150" s="793">
        <f t="shared" si="1342"/>
        <v>0</v>
      </c>
      <c r="AP2150" s="793">
        <f t="shared" si="1342"/>
        <v>0</v>
      </c>
      <c r="AQ2150" s="793">
        <f t="shared" si="1342"/>
        <v>0</v>
      </c>
      <c r="AR2150" s="793">
        <f t="shared" si="1342"/>
        <v>0</v>
      </c>
      <c r="AS2150" s="793">
        <f t="shared" si="1342"/>
        <v>0</v>
      </c>
      <c r="AT2150" s="793">
        <f t="shared" si="1342"/>
        <v>0</v>
      </c>
      <c r="AU2150" s="793">
        <f t="shared" si="1342"/>
        <v>0</v>
      </c>
      <c r="AV2150" s="793">
        <f t="shared" si="1342"/>
        <v>0</v>
      </c>
      <c r="AW2150" s="793">
        <f t="shared" si="1342"/>
        <v>0</v>
      </c>
      <c r="AX2150" s="793">
        <f t="shared" si="1342"/>
        <v>0</v>
      </c>
      <c r="AY2150" s="793">
        <f t="shared" si="1342"/>
        <v>0</v>
      </c>
    </row>
    <row r="2151" spans="2:51" ht="33.75" hidden="1" customHeight="1" x14ac:dyDescent="0.2">
      <c r="B2151" s="787"/>
      <c r="C2151" s="888">
        <v>45434</v>
      </c>
      <c r="D2151" s="997">
        <v>21</v>
      </c>
      <c r="E2151" s="997">
        <v>21</v>
      </c>
      <c r="F2151" s="997"/>
      <c r="G2151" s="997"/>
      <c r="H2151" s="997">
        <v>21</v>
      </c>
      <c r="I2151" s="997"/>
      <c r="J2151" s="997">
        <v>21</v>
      </c>
      <c r="K2151" s="997"/>
      <c r="L2151" s="997"/>
      <c r="M2151" s="997"/>
      <c r="N2151" s="997"/>
      <c r="O2151" s="997">
        <v>21</v>
      </c>
      <c r="P2151" s="997">
        <v>21</v>
      </c>
      <c r="Q2151" s="997"/>
      <c r="R2151" s="997"/>
      <c r="S2151" s="997">
        <v>21</v>
      </c>
      <c r="T2151" s="997"/>
      <c r="U2151" s="997"/>
      <c r="V2151" s="997"/>
      <c r="W2151" s="997">
        <v>21</v>
      </c>
      <c r="X2151" s="1633"/>
      <c r="Y2151" s="1633"/>
      <c r="Z2151" s="1633"/>
      <c r="AA2151" s="1634">
        <f t="shared" si="1340"/>
        <v>168</v>
      </c>
      <c r="AB2151" s="540"/>
      <c r="AC2151" s="793">
        <f t="shared" si="1338"/>
        <v>0</v>
      </c>
      <c r="AD2151" s="793">
        <f t="shared" ref="AD2151:AY2151" si="1343">E2151-E2121</f>
        <v>0</v>
      </c>
      <c r="AE2151" s="793">
        <f t="shared" si="1343"/>
        <v>0</v>
      </c>
      <c r="AF2151" s="793">
        <f t="shared" si="1343"/>
        <v>0</v>
      </c>
      <c r="AG2151" s="793">
        <f t="shared" si="1343"/>
        <v>0</v>
      </c>
      <c r="AH2151" s="793">
        <f t="shared" si="1343"/>
        <v>0</v>
      </c>
      <c r="AI2151" s="793">
        <f t="shared" si="1343"/>
        <v>0</v>
      </c>
      <c r="AJ2151" s="793">
        <f t="shared" si="1343"/>
        <v>0</v>
      </c>
      <c r="AK2151" s="793">
        <f t="shared" si="1343"/>
        <v>0</v>
      </c>
      <c r="AL2151" s="793">
        <f t="shared" si="1343"/>
        <v>0</v>
      </c>
      <c r="AM2151" s="793">
        <f t="shared" si="1343"/>
        <v>0</v>
      </c>
      <c r="AN2151" s="793">
        <f t="shared" si="1343"/>
        <v>0</v>
      </c>
      <c r="AO2151" s="793">
        <f t="shared" si="1343"/>
        <v>0</v>
      </c>
      <c r="AP2151" s="793">
        <f t="shared" si="1343"/>
        <v>0</v>
      </c>
      <c r="AQ2151" s="793">
        <f t="shared" si="1343"/>
        <v>0</v>
      </c>
      <c r="AR2151" s="793">
        <f t="shared" si="1343"/>
        <v>0</v>
      </c>
      <c r="AS2151" s="793">
        <f t="shared" si="1343"/>
        <v>0</v>
      </c>
      <c r="AT2151" s="793">
        <f t="shared" si="1343"/>
        <v>0</v>
      </c>
      <c r="AU2151" s="793">
        <f t="shared" si="1343"/>
        <v>0</v>
      </c>
      <c r="AV2151" s="793">
        <f t="shared" si="1343"/>
        <v>0</v>
      </c>
      <c r="AW2151" s="793">
        <f t="shared" si="1343"/>
        <v>0</v>
      </c>
      <c r="AX2151" s="793">
        <f t="shared" si="1343"/>
        <v>0</v>
      </c>
      <c r="AY2151" s="793">
        <f t="shared" si="1343"/>
        <v>0</v>
      </c>
    </row>
    <row r="2152" spans="2:51" ht="33.75" hidden="1" customHeight="1" x14ac:dyDescent="0.2">
      <c r="B2152" s="787"/>
      <c r="C2152" s="888">
        <v>45443</v>
      </c>
      <c r="D2152" s="997">
        <v>8</v>
      </c>
      <c r="E2152" s="997">
        <v>8</v>
      </c>
      <c r="F2152" s="997"/>
      <c r="G2152" s="997"/>
      <c r="H2152" s="997">
        <v>8</v>
      </c>
      <c r="I2152" s="997"/>
      <c r="J2152" s="997">
        <v>8</v>
      </c>
      <c r="K2152" s="997"/>
      <c r="L2152" s="997"/>
      <c r="M2152" s="997"/>
      <c r="N2152" s="997"/>
      <c r="O2152" s="997">
        <v>8</v>
      </c>
      <c r="P2152" s="997">
        <v>8</v>
      </c>
      <c r="Q2152" s="997"/>
      <c r="R2152" s="997"/>
      <c r="S2152" s="997">
        <v>8</v>
      </c>
      <c r="T2152" s="997"/>
      <c r="U2152" s="997"/>
      <c r="V2152" s="997"/>
      <c r="W2152" s="997">
        <v>8</v>
      </c>
      <c r="X2152" s="1633"/>
      <c r="Y2152" s="1633"/>
      <c r="Z2152" s="1633"/>
      <c r="AA2152" s="1634">
        <f t="shared" si="1340"/>
        <v>64</v>
      </c>
      <c r="AB2152" s="540"/>
      <c r="AC2152" s="793">
        <f t="shared" si="1338"/>
        <v>0</v>
      </c>
      <c r="AD2152" s="793">
        <f t="shared" ref="AD2152:AY2152" si="1344">E2152-E2122</f>
        <v>0</v>
      </c>
      <c r="AE2152" s="793">
        <f t="shared" si="1344"/>
        <v>0</v>
      </c>
      <c r="AF2152" s="793">
        <f t="shared" si="1344"/>
        <v>0</v>
      </c>
      <c r="AG2152" s="793">
        <f t="shared" si="1344"/>
        <v>0</v>
      </c>
      <c r="AH2152" s="793">
        <f t="shared" si="1344"/>
        <v>0</v>
      </c>
      <c r="AI2152" s="793">
        <f t="shared" si="1344"/>
        <v>0</v>
      </c>
      <c r="AJ2152" s="793">
        <f t="shared" si="1344"/>
        <v>0</v>
      </c>
      <c r="AK2152" s="793">
        <f t="shared" si="1344"/>
        <v>0</v>
      </c>
      <c r="AL2152" s="793">
        <f t="shared" si="1344"/>
        <v>0</v>
      </c>
      <c r="AM2152" s="793">
        <f t="shared" si="1344"/>
        <v>0</v>
      </c>
      <c r="AN2152" s="793">
        <f t="shared" si="1344"/>
        <v>0</v>
      </c>
      <c r="AO2152" s="793">
        <f t="shared" si="1344"/>
        <v>0</v>
      </c>
      <c r="AP2152" s="793">
        <f t="shared" si="1344"/>
        <v>0</v>
      </c>
      <c r="AQ2152" s="793">
        <f t="shared" si="1344"/>
        <v>0</v>
      </c>
      <c r="AR2152" s="793">
        <f t="shared" si="1344"/>
        <v>0</v>
      </c>
      <c r="AS2152" s="793">
        <f t="shared" si="1344"/>
        <v>0</v>
      </c>
      <c r="AT2152" s="793">
        <f t="shared" si="1344"/>
        <v>0</v>
      </c>
      <c r="AU2152" s="793">
        <f t="shared" si="1344"/>
        <v>0</v>
      </c>
      <c r="AV2152" s="793">
        <f t="shared" si="1344"/>
        <v>0</v>
      </c>
      <c r="AW2152" s="793">
        <f t="shared" si="1344"/>
        <v>0</v>
      </c>
      <c r="AX2152" s="793">
        <f t="shared" si="1344"/>
        <v>0</v>
      </c>
      <c r="AY2152" s="793">
        <f t="shared" si="1344"/>
        <v>0</v>
      </c>
    </row>
    <row r="2153" spans="2:51" ht="33.75" hidden="1" customHeight="1" x14ac:dyDescent="0.2">
      <c r="B2153" s="787"/>
      <c r="C2153" s="888">
        <v>45455</v>
      </c>
      <c r="D2153" s="997">
        <v>18</v>
      </c>
      <c r="E2153" s="997">
        <v>18</v>
      </c>
      <c r="F2153" s="997"/>
      <c r="G2153" s="997"/>
      <c r="H2153" s="997">
        <v>18</v>
      </c>
      <c r="I2153" s="997"/>
      <c r="J2153" s="997">
        <v>18</v>
      </c>
      <c r="K2153" s="997"/>
      <c r="L2153" s="997"/>
      <c r="M2153" s="997"/>
      <c r="N2153" s="997"/>
      <c r="O2153" s="997">
        <v>18</v>
      </c>
      <c r="P2153" s="997">
        <v>18</v>
      </c>
      <c r="Q2153" s="997"/>
      <c r="R2153" s="997"/>
      <c r="S2153" s="997">
        <v>18</v>
      </c>
      <c r="T2153" s="997"/>
      <c r="U2153" s="997"/>
      <c r="V2153" s="997"/>
      <c r="W2153" s="997">
        <v>18</v>
      </c>
      <c r="X2153" s="1633"/>
      <c r="Y2153" s="1633"/>
      <c r="Z2153" s="1633"/>
      <c r="AA2153" s="1634">
        <f t="shared" si="1340"/>
        <v>144</v>
      </c>
      <c r="AB2153" s="540"/>
      <c r="AC2153" s="793">
        <f t="shared" si="1338"/>
        <v>0</v>
      </c>
      <c r="AD2153" s="793">
        <f t="shared" ref="AD2153:AY2153" si="1345">E2153-E2123</f>
        <v>0</v>
      </c>
      <c r="AE2153" s="793">
        <f t="shared" si="1345"/>
        <v>0</v>
      </c>
      <c r="AF2153" s="793">
        <f t="shared" si="1345"/>
        <v>0</v>
      </c>
      <c r="AG2153" s="793">
        <f t="shared" si="1345"/>
        <v>0</v>
      </c>
      <c r="AH2153" s="793">
        <f t="shared" si="1345"/>
        <v>0</v>
      </c>
      <c r="AI2153" s="793">
        <f t="shared" si="1345"/>
        <v>0</v>
      </c>
      <c r="AJ2153" s="793">
        <f t="shared" si="1345"/>
        <v>0</v>
      </c>
      <c r="AK2153" s="793">
        <f t="shared" si="1345"/>
        <v>0</v>
      </c>
      <c r="AL2153" s="793">
        <f t="shared" si="1345"/>
        <v>0</v>
      </c>
      <c r="AM2153" s="793">
        <f t="shared" si="1345"/>
        <v>0</v>
      </c>
      <c r="AN2153" s="793">
        <f t="shared" si="1345"/>
        <v>0</v>
      </c>
      <c r="AO2153" s="793">
        <f t="shared" si="1345"/>
        <v>0</v>
      </c>
      <c r="AP2153" s="793">
        <f t="shared" si="1345"/>
        <v>0</v>
      </c>
      <c r="AQ2153" s="793">
        <f t="shared" si="1345"/>
        <v>0</v>
      </c>
      <c r="AR2153" s="793">
        <f t="shared" si="1345"/>
        <v>0</v>
      </c>
      <c r="AS2153" s="793">
        <f t="shared" si="1345"/>
        <v>0</v>
      </c>
      <c r="AT2153" s="793">
        <f t="shared" si="1345"/>
        <v>0</v>
      </c>
      <c r="AU2153" s="793">
        <f t="shared" si="1345"/>
        <v>0</v>
      </c>
      <c r="AV2153" s="793">
        <f t="shared" si="1345"/>
        <v>0</v>
      </c>
      <c r="AW2153" s="793">
        <f t="shared" si="1345"/>
        <v>0</v>
      </c>
      <c r="AX2153" s="793">
        <f t="shared" si="1345"/>
        <v>0</v>
      </c>
      <c r="AY2153" s="793">
        <f t="shared" si="1345"/>
        <v>0</v>
      </c>
    </row>
    <row r="2154" spans="2:51" ht="33.75" hidden="1" customHeight="1" x14ac:dyDescent="0.2">
      <c r="B2154" s="787"/>
      <c r="C2154" s="888">
        <v>45467</v>
      </c>
      <c r="D2154" s="997">
        <v>10</v>
      </c>
      <c r="E2154" s="997">
        <v>10</v>
      </c>
      <c r="F2154" s="997"/>
      <c r="G2154" s="997"/>
      <c r="H2154" s="997">
        <v>10</v>
      </c>
      <c r="I2154" s="997"/>
      <c r="J2154" s="997">
        <v>10</v>
      </c>
      <c r="K2154" s="997"/>
      <c r="L2154" s="997"/>
      <c r="M2154" s="997"/>
      <c r="N2154" s="997"/>
      <c r="O2154" s="997">
        <v>10</v>
      </c>
      <c r="P2154" s="997">
        <v>10</v>
      </c>
      <c r="Q2154" s="997"/>
      <c r="R2154" s="997"/>
      <c r="S2154" s="997">
        <v>10</v>
      </c>
      <c r="T2154" s="997"/>
      <c r="U2154" s="997"/>
      <c r="V2154" s="997"/>
      <c r="W2154" s="997">
        <v>10</v>
      </c>
      <c r="X2154" s="1633"/>
      <c r="Y2154" s="1633"/>
      <c r="Z2154" s="1633"/>
      <c r="AA2154" s="1634">
        <f t="shared" si="1340"/>
        <v>80</v>
      </c>
      <c r="AB2154" s="540"/>
      <c r="AC2154" s="793">
        <f t="shared" si="1338"/>
        <v>0</v>
      </c>
      <c r="AD2154" s="793">
        <f t="shared" ref="AD2154:AY2154" si="1346">E2154-E2124</f>
        <v>0</v>
      </c>
      <c r="AE2154" s="793">
        <f t="shared" si="1346"/>
        <v>0</v>
      </c>
      <c r="AF2154" s="793">
        <f t="shared" si="1346"/>
        <v>0</v>
      </c>
      <c r="AG2154" s="793">
        <f t="shared" si="1346"/>
        <v>0</v>
      </c>
      <c r="AH2154" s="793">
        <f t="shared" si="1346"/>
        <v>0</v>
      </c>
      <c r="AI2154" s="793">
        <f t="shared" si="1346"/>
        <v>0</v>
      </c>
      <c r="AJ2154" s="793">
        <f t="shared" si="1346"/>
        <v>0</v>
      </c>
      <c r="AK2154" s="793">
        <f t="shared" si="1346"/>
        <v>0</v>
      </c>
      <c r="AL2154" s="793">
        <f t="shared" si="1346"/>
        <v>0</v>
      </c>
      <c r="AM2154" s="793">
        <f t="shared" si="1346"/>
        <v>0</v>
      </c>
      <c r="AN2154" s="793">
        <f t="shared" si="1346"/>
        <v>0</v>
      </c>
      <c r="AO2154" s="793">
        <f t="shared" si="1346"/>
        <v>0</v>
      </c>
      <c r="AP2154" s="793">
        <f t="shared" si="1346"/>
        <v>0</v>
      </c>
      <c r="AQ2154" s="793">
        <f t="shared" si="1346"/>
        <v>0</v>
      </c>
      <c r="AR2154" s="793">
        <f t="shared" si="1346"/>
        <v>0</v>
      </c>
      <c r="AS2154" s="793">
        <f t="shared" si="1346"/>
        <v>0</v>
      </c>
      <c r="AT2154" s="793">
        <f t="shared" si="1346"/>
        <v>0</v>
      </c>
      <c r="AU2154" s="793">
        <f t="shared" si="1346"/>
        <v>0</v>
      </c>
      <c r="AV2154" s="793">
        <f t="shared" si="1346"/>
        <v>0</v>
      </c>
      <c r="AW2154" s="793">
        <f t="shared" si="1346"/>
        <v>0</v>
      </c>
      <c r="AX2154" s="793">
        <f t="shared" si="1346"/>
        <v>0</v>
      </c>
      <c r="AY2154" s="793">
        <f t="shared" si="1346"/>
        <v>0</v>
      </c>
    </row>
    <row r="2155" spans="2:51" ht="33.75" hidden="1" customHeight="1" x14ac:dyDescent="0.2">
      <c r="B2155" s="787"/>
      <c r="C2155" s="888">
        <v>45476</v>
      </c>
      <c r="D2155" s="997">
        <v>6</v>
      </c>
      <c r="E2155" s="997">
        <v>6</v>
      </c>
      <c r="F2155" s="997"/>
      <c r="G2155" s="997"/>
      <c r="H2155" s="997">
        <v>6</v>
      </c>
      <c r="I2155" s="997"/>
      <c r="J2155" s="997">
        <v>6</v>
      </c>
      <c r="K2155" s="997"/>
      <c r="L2155" s="997"/>
      <c r="M2155" s="997"/>
      <c r="N2155" s="997"/>
      <c r="O2155" s="997">
        <v>6</v>
      </c>
      <c r="P2155" s="997">
        <v>6</v>
      </c>
      <c r="Q2155" s="997"/>
      <c r="R2155" s="997"/>
      <c r="S2155" s="997">
        <v>6</v>
      </c>
      <c r="T2155" s="997"/>
      <c r="U2155" s="997"/>
      <c r="V2155" s="997"/>
      <c r="W2155" s="997">
        <v>6</v>
      </c>
      <c r="X2155" s="1633"/>
      <c r="Y2155" s="1633"/>
      <c r="Z2155" s="1633"/>
      <c r="AA2155" s="1634">
        <f t="shared" si="1340"/>
        <v>48</v>
      </c>
      <c r="AB2155" s="540"/>
      <c r="AC2155" s="793">
        <f t="shared" si="1338"/>
        <v>0</v>
      </c>
      <c r="AD2155" s="793">
        <f t="shared" ref="AD2155:AY2155" si="1347">E2155-E2125</f>
        <v>0</v>
      </c>
      <c r="AE2155" s="793">
        <f t="shared" si="1347"/>
        <v>0</v>
      </c>
      <c r="AF2155" s="793">
        <f t="shared" si="1347"/>
        <v>0</v>
      </c>
      <c r="AG2155" s="793">
        <f t="shared" si="1347"/>
        <v>0</v>
      </c>
      <c r="AH2155" s="793">
        <f t="shared" si="1347"/>
        <v>0</v>
      </c>
      <c r="AI2155" s="793">
        <f t="shared" si="1347"/>
        <v>0</v>
      </c>
      <c r="AJ2155" s="793">
        <f t="shared" si="1347"/>
        <v>0</v>
      </c>
      <c r="AK2155" s="793">
        <f t="shared" si="1347"/>
        <v>0</v>
      </c>
      <c r="AL2155" s="793">
        <f t="shared" si="1347"/>
        <v>0</v>
      </c>
      <c r="AM2155" s="793">
        <f t="shared" si="1347"/>
        <v>0</v>
      </c>
      <c r="AN2155" s="793">
        <f t="shared" si="1347"/>
        <v>0</v>
      </c>
      <c r="AO2155" s="793">
        <f t="shared" si="1347"/>
        <v>0</v>
      </c>
      <c r="AP2155" s="793">
        <f t="shared" si="1347"/>
        <v>0</v>
      </c>
      <c r="AQ2155" s="793">
        <f t="shared" si="1347"/>
        <v>0</v>
      </c>
      <c r="AR2155" s="793">
        <f t="shared" si="1347"/>
        <v>0</v>
      </c>
      <c r="AS2155" s="793">
        <f t="shared" si="1347"/>
        <v>0</v>
      </c>
      <c r="AT2155" s="793">
        <f t="shared" si="1347"/>
        <v>0</v>
      </c>
      <c r="AU2155" s="793">
        <f t="shared" si="1347"/>
        <v>0</v>
      </c>
      <c r="AV2155" s="793">
        <f t="shared" si="1347"/>
        <v>0</v>
      </c>
      <c r="AW2155" s="793">
        <f t="shared" si="1347"/>
        <v>0</v>
      </c>
      <c r="AX2155" s="793">
        <f t="shared" si="1347"/>
        <v>0</v>
      </c>
      <c r="AY2155" s="793">
        <f t="shared" si="1347"/>
        <v>0</v>
      </c>
    </row>
    <row r="2156" spans="2:51" ht="33.75" hidden="1" customHeight="1" x14ac:dyDescent="0.2">
      <c r="B2156" s="845"/>
      <c r="C2156" s="1055">
        <v>45488</v>
      </c>
      <c r="D2156" s="937">
        <v>13</v>
      </c>
      <c r="E2156" s="937">
        <v>13</v>
      </c>
      <c r="F2156" s="937"/>
      <c r="G2156" s="937"/>
      <c r="H2156" s="937">
        <v>13</v>
      </c>
      <c r="I2156" s="937"/>
      <c r="J2156" s="937">
        <v>13</v>
      </c>
      <c r="K2156" s="937"/>
      <c r="L2156" s="937"/>
      <c r="M2156" s="937"/>
      <c r="N2156" s="937"/>
      <c r="O2156" s="937">
        <v>13</v>
      </c>
      <c r="P2156" s="937">
        <v>13</v>
      </c>
      <c r="Q2156" s="937"/>
      <c r="R2156" s="937"/>
      <c r="S2156" s="937">
        <v>13</v>
      </c>
      <c r="T2156" s="937"/>
      <c r="U2156" s="937"/>
      <c r="V2156" s="937"/>
      <c r="W2156" s="937">
        <v>13</v>
      </c>
      <c r="X2156" s="1624"/>
      <c r="Y2156" s="1624"/>
      <c r="Z2156" s="1624"/>
      <c r="AA2156" s="1046">
        <f t="shared" si="1340"/>
        <v>104</v>
      </c>
      <c r="AB2156" s="540"/>
      <c r="AC2156" s="793">
        <f t="shared" si="1338"/>
        <v>0</v>
      </c>
      <c r="AD2156" s="793">
        <f t="shared" ref="AD2156:AY2156" si="1348">E2156-E2126</f>
        <v>0</v>
      </c>
      <c r="AE2156" s="793">
        <f t="shared" si="1348"/>
        <v>0</v>
      </c>
      <c r="AF2156" s="793">
        <f t="shared" si="1348"/>
        <v>0</v>
      </c>
      <c r="AG2156" s="793">
        <f t="shared" si="1348"/>
        <v>0</v>
      </c>
      <c r="AH2156" s="793">
        <f t="shared" si="1348"/>
        <v>0</v>
      </c>
      <c r="AI2156" s="793">
        <f t="shared" si="1348"/>
        <v>0</v>
      </c>
      <c r="AJ2156" s="793">
        <f t="shared" si="1348"/>
        <v>0</v>
      </c>
      <c r="AK2156" s="793">
        <f t="shared" si="1348"/>
        <v>0</v>
      </c>
      <c r="AL2156" s="793">
        <f t="shared" si="1348"/>
        <v>0</v>
      </c>
      <c r="AM2156" s="793">
        <f t="shared" si="1348"/>
        <v>0</v>
      </c>
      <c r="AN2156" s="793">
        <f t="shared" si="1348"/>
        <v>0</v>
      </c>
      <c r="AO2156" s="793">
        <f t="shared" si="1348"/>
        <v>0</v>
      </c>
      <c r="AP2156" s="793">
        <f t="shared" si="1348"/>
        <v>0</v>
      </c>
      <c r="AQ2156" s="793">
        <f t="shared" si="1348"/>
        <v>0</v>
      </c>
      <c r="AR2156" s="793">
        <f t="shared" si="1348"/>
        <v>0</v>
      </c>
      <c r="AS2156" s="793">
        <f t="shared" si="1348"/>
        <v>0</v>
      </c>
      <c r="AT2156" s="793">
        <f t="shared" si="1348"/>
        <v>0</v>
      </c>
      <c r="AU2156" s="793">
        <f t="shared" si="1348"/>
        <v>0</v>
      </c>
      <c r="AV2156" s="793">
        <f t="shared" si="1348"/>
        <v>0</v>
      </c>
      <c r="AW2156" s="793">
        <f t="shared" si="1348"/>
        <v>0</v>
      </c>
      <c r="AX2156" s="793">
        <f t="shared" si="1348"/>
        <v>0</v>
      </c>
      <c r="AY2156" s="793">
        <f t="shared" si="1348"/>
        <v>0</v>
      </c>
    </row>
    <row r="2157" spans="2:51" ht="33.75" hidden="1" customHeight="1" x14ac:dyDescent="0.2">
      <c r="B2157" s="1896" t="s">
        <v>412</v>
      </c>
      <c r="C2157" s="1897"/>
      <c r="D2157" s="1048">
        <f t="shared" ref="D2157:E2157" si="1349">SUM(D2148:D2156)</f>
        <v>136</v>
      </c>
      <c r="E2157" s="1048">
        <f t="shared" si="1349"/>
        <v>138</v>
      </c>
      <c r="F2157" s="1048"/>
      <c r="G2157" s="1048"/>
      <c r="H2157" s="1048">
        <f t="shared" ref="H2157" si="1350">SUM(H2148:H2156)</f>
        <v>135</v>
      </c>
      <c r="I2157" s="1048"/>
      <c r="J2157" s="1048">
        <f t="shared" ref="J2157" si="1351">SUM(J2148:J2156)</f>
        <v>135</v>
      </c>
      <c r="K2157" s="1048"/>
      <c r="L2157" s="1048"/>
      <c r="M2157" s="1048"/>
      <c r="N2157" s="1048"/>
      <c r="O2157" s="1048">
        <f t="shared" ref="O2157:P2157" si="1352">SUM(O2148:O2156)</f>
        <v>135</v>
      </c>
      <c r="P2157" s="1048">
        <f t="shared" si="1352"/>
        <v>135</v>
      </c>
      <c r="Q2157" s="1048"/>
      <c r="R2157" s="1048"/>
      <c r="S2157" s="1048">
        <f t="shared" ref="S2157" si="1353">SUM(S2148:S2156)</f>
        <v>158</v>
      </c>
      <c r="T2157" s="1048"/>
      <c r="U2157" s="1048"/>
      <c r="V2157" s="1048"/>
      <c r="W2157" s="1048">
        <f>SUM(W2148:W2156)</f>
        <v>158</v>
      </c>
      <c r="X2157" s="1048"/>
      <c r="Y2157" s="1048"/>
      <c r="Z2157" s="1048"/>
      <c r="AA2157" s="1048">
        <f>SUM(AA2148:AA2156)</f>
        <v>1130</v>
      </c>
      <c r="AC2157" s="852">
        <f>SUM(AC2148:AC2156)</f>
        <v>0</v>
      </c>
      <c r="AD2157" s="852">
        <f t="shared" ref="AD2157:AY2157" si="1354">SUM(AD2148:AD2156)</f>
        <v>0</v>
      </c>
      <c r="AE2157" s="852">
        <f t="shared" si="1354"/>
        <v>0</v>
      </c>
      <c r="AF2157" s="852">
        <f t="shared" si="1354"/>
        <v>0</v>
      </c>
      <c r="AG2157" s="852">
        <f t="shared" si="1354"/>
        <v>0</v>
      </c>
      <c r="AH2157" s="852">
        <f t="shared" si="1354"/>
        <v>0</v>
      </c>
      <c r="AI2157" s="852">
        <f t="shared" si="1354"/>
        <v>0</v>
      </c>
      <c r="AJ2157" s="852">
        <f t="shared" si="1354"/>
        <v>0</v>
      </c>
      <c r="AK2157" s="852">
        <f t="shared" si="1354"/>
        <v>0</v>
      </c>
      <c r="AL2157" s="852">
        <f t="shared" si="1354"/>
        <v>0</v>
      </c>
      <c r="AM2157" s="852">
        <f t="shared" si="1354"/>
        <v>0</v>
      </c>
      <c r="AN2157" s="852">
        <f t="shared" si="1354"/>
        <v>0</v>
      </c>
      <c r="AO2157" s="852">
        <f t="shared" si="1354"/>
        <v>0</v>
      </c>
      <c r="AP2157" s="852">
        <f t="shared" si="1354"/>
        <v>0</v>
      </c>
      <c r="AQ2157" s="852">
        <f t="shared" si="1354"/>
        <v>0</v>
      </c>
      <c r="AR2157" s="852">
        <f t="shared" si="1354"/>
        <v>0</v>
      </c>
      <c r="AS2157" s="852">
        <f t="shared" si="1354"/>
        <v>0</v>
      </c>
      <c r="AT2157" s="852">
        <f t="shared" si="1354"/>
        <v>0</v>
      </c>
      <c r="AU2157" s="852">
        <f t="shared" si="1354"/>
        <v>0</v>
      </c>
      <c r="AV2157" s="852">
        <f t="shared" si="1354"/>
        <v>0</v>
      </c>
      <c r="AW2157" s="852">
        <f t="shared" si="1354"/>
        <v>0</v>
      </c>
      <c r="AX2157" s="852">
        <f t="shared" si="1354"/>
        <v>0</v>
      </c>
      <c r="AY2157" s="852">
        <f t="shared" si="1354"/>
        <v>0</v>
      </c>
    </row>
    <row r="2158" spans="2:51" ht="12" hidden="1" customHeight="1" x14ac:dyDescent="0.2"/>
    <row r="2159" spans="2:51" ht="12" hidden="1" customHeight="1" x14ac:dyDescent="0.2"/>
    <row r="2160" spans="2:51" ht="28.2" hidden="1" x14ac:dyDescent="0.2">
      <c r="B2160" s="726" t="s">
        <v>1648</v>
      </c>
      <c r="I2160" s="654"/>
      <c r="AB2160" s="654"/>
    </row>
    <row r="2161" spans="2:52" ht="12" hidden="1" customHeight="1" x14ac:dyDescent="0.2">
      <c r="AB2161" s="541"/>
    </row>
    <row r="2162" spans="2:52" ht="25.8" hidden="1" x14ac:dyDescent="0.2">
      <c r="B2162" s="792" t="s">
        <v>413</v>
      </c>
      <c r="C2162" s="89"/>
      <c r="D2162" s="1004" t="s">
        <v>414</v>
      </c>
      <c r="E2162" s="1004" t="s">
        <v>6</v>
      </c>
      <c r="F2162" s="1004" t="s">
        <v>262</v>
      </c>
      <c r="G2162" s="1004" t="s">
        <v>435</v>
      </c>
      <c r="H2162" s="1004" t="s">
        <v>7</v>
      </c>
      <c r="I2162" s="1004" t="s">
        <v>8</v>
      </c>
      <c r="J2162" s="1005" t="s">
        <v>22</v>
      </c>
      <c r="K2162" s="1004" t="s">
        <v>23</v>
      </c>
      <c r="L2162" s="1004" t="s">
        <v>24</v>
      </c>
      <c r="M2162" s="1004" t="s">
        <v>9</v>
      </c>
      <c r="N2162" s="1004" t="s">
        <v>415</v>
      </c>
      <c r="O2162" s="1004" t="s">
        <v>20</v>
      </c>
      <c r="P2162" s="1004" t="s">
        <v>10</v>
      </c>
      <c r="Q2162" s="1004" t="s">
        <v>436</v>
      </c>
      <c r="R2162" s="1004" t="s">
        <v>12</v>
      </c>
      <c r="S2162" s="1004" t="s">
        <v>11</v>
      </c>
      <c r="T2162" s="1004" t="s">
        <v>437</v>
      </c>
      <c r="U2162" s="1004" t="s">
        <v>13</v>
      </c>
      <c r="V2162" s="1004" t="s">
        <v>14</v>
      </c>
      <c r="W2162" s="1004" t="s">
        <v>416</v>
      </c>
      <c r="X2162" s="1004" t="s">
        <v>1064</v>
      </c>
      <c r="Y2162" s="1004" t="s">
        <v>15</v>
      </c>
      <c r="Z2162" s="1004" t="s">
        <v>16</v>
      </c>
      <c r="AA2162" s="87"/>
      <c r="AB2162" s="540"/>
      <c r="AC2162" s="790" t="s">
        <v>409</v>
      </c>
      <c r="AD2162" s="81"/>
      <c r="AE2162" s="81"/>
      <c r="AF2162" s="81"/>
      <c r="AG2162" s="81"/>
      <c r="AH2162" s="81"/>
      <c r="AI2162" s="81"/>
      <c r="AJ2162" s="81"/>
      <c r="AK2162" s="81"/>
      <c r="AL2162" s="81"/>
      <c r="AM2162" s="81"/>
      <c r="AN2162" s="81"/>
      <c r="AO2162" s="81"/>
      <c r="AP2162" s="81"/>
      <c r="AQ2162" s="81"/>
      <c r="AR2162" s="81"/>
      <c r="AS2162" s="81"/>
      <c r="AT2162" s="81"/>
      <c r="AU2162" s="81"/>
      <c r="AV2162" s="81"/>
    </row>
    <row r="2163" spans="2:52" ht="53.25" hidden="1" customHeight="1" x14ac:dyDescent="0.2">
      <c r="B2163" s="83" t="s">
        <v>410</v>
      </c>
      <c r="C2163" s="83" t="s">
        <v>1174</v>
      </c>
      <c r="D2163" s="1039" t="s">
        <v>1066</v>
      </c>
      <c r="E2163" s="1040" t="s">
        <v>57</v>
      </c>
      <c r="F2163" s="1041" t="s">
        <v>263</v>
      </c>
      <c r="G2163" s="1042" t="s">
        <v>340</v>
      </c>
      <c r="H2163" s="1040" t="s">
        <v>58</v>
      </c>
      <c r="I2163" s="1042" t="s">
        <v>59</v>
      </c>
      <c r="J2163" s="1043" t="s">
        <v>79</v>
      </c>
      <c r="K2163" s="1041" t="s">
        <v>80</v>
      </c>
      <c r="L2163" s="1042" t="s">
        <v>81</v>
      </c>
      <c r="M2163" s="1040" t="s">
        <v>60</v>
      </c>
      <c r="N2163" s="1042" t="s">
        <v>61</v>
      </c>
      <c r="O2163" s="1039" t="s">
        <v>77</v>
      </c>
      <c r="P2163" s="1040" t="s">
        <v>62</v>
      </c>
      <c r="Q2163" s="1041" t="s">
        <v>349</v>
      </c>
      <c r="R2163" s="1042" t="s">
        <v>65</v>
      </c>
      <c r="S2163" s="1040" t="s">
        <v>63</v>
      </c>
      <c r="T2163" s="1041" t="s">
        <v>350</v>
      </c>
      <c r="U2163" s="1041" t="s">
        <v>66</v>
      </c>
      <c r="V2163" s="1042" t="s">
        <v>67</v>
      </c>
      <c r="W2163" s="1040" t="s">
        <v>64</v>
      </c>
      <c r="X2163" s="1041" t="s">
        <v>351</v>
      </c>
      <c r="Y2163" s="1041" t="s">
        <v>68</v>
      </c>
      <c r="Z2163" s="1042" t="s">
        <v>69</v>
      </c>
      <c r="AA2163" s="784" t="s">
        <v>412</v>
      </c>
      <c r="AB2163" s="188"/>
      <c r="AC2163" s="1039" t="s">
        <v>1066</v>
      </c>
      <c r="AD2163" s="1040" t="s">
        <v>57</v>
      </c>
      <c r="AE2163" s="1041" t="s">
        <v>263</v>
      </c>
      <c r="AF2163" s="1042" t="s">
        <v>340</v>
      </c>
      <c r="AG2163" s="1040" t="s">
        <v>58</v>
      </c>
      <c r="AH2163" s="1042" t="s">
        <v>59</v>
      </c>
      <c r="AI2163" s="1043" t="s">
        <v>79</v>
      </c>
      <c r="AJ2163" s="1041" t="s">
        <v>80</v>
      </c>
      <c r="AK2163" s="1042" t="s">
        <v>81</v>
      </c>
      <c r="AL2163" s="1040" t="s">
        <v>60</v>
      </c>
      <c r="AM2163" s="1042" t="s">
        <v>61</v>
      </c>
      <c r="AN2163" s="1039" t="s">
        <v>77</v>
      </c>
      <c r="AO2163" s="1040" t="s">
        <v>62</v>
      </c>
      <c r="AP2163" s="1041" t="s">
        <v>349</v>
      </c>
      <c r="AQ2163" s="1042" t="s">
        <v>65</v>
      </c>
      <c r="AR2163" s="1040" t="s">
        <v>63</v>
      </c>
      <c r="AS2163" s="1041" t="s">
        <v>350</v>
      </c>
      <c r="AT2163" s="1041" t="s">
        <v>66</v>
      </c>
      <c r="AU2163" s="1042" t="s">
        <v>67</v>
      </c>
      <c r="AV2163" s="1040" t="s">
        <v>64</v>
      </c>
      <c r="AW2163" s="1041" t="s">
        <v>351</v>
      </c>
      <c r="AX2163" s="1041" t="s">
        <v>68</v>
      </c>
      <c r="AY2163" s="1042" t="s">
        <v>69</v>
      </c>
    </row>
    <row r="2164" spans="2:52" ht="33.75" hidden="1" customHeight="1" x14ac:dyDescent="0.2">
      <c r="B2164" s="787"/>
      <c r="C2164" s="788">
        <v>45397</v>
      </c>
      <c r="D2164" s="997">
        <v>40</v>
      </c>
      <c r="E2164" s="998">
        <v>40</v>
      </c>
      <c r="F2164" s="995">
        <v>0</v>
      </c>
      <c r="G2164" s="999">
        <v>0</v>
      </c>
      <c r="H2164" s="998">
        <v>40</v>
      </c>
      <c r="I2164" s="999">
        <v>0</v>
      </c>
      <c r="J2164" s="998">
        <v>40</v>
      </c>
      <c r="K2164" s="995">
        <v>0</v>
      </c>
      <c r="L2164" s="999">
        <v>0</v>
      </c>
      <c r="M2164" s="998">
        <v>0</v>
      </c>
      <c r="N2164" s="999">
        <v>0</v>
      </c>
      <c r="O2164" s="997">
        <v>40</v>
      </c>
      <c r="P2164" s="998">
        <v>40</v>
      </c>
      <c r="Q2164" s="995">
        <v>0</v>
      </c>
      <c r="R2164" s="999">
        <v>0</v>
      </c>
      <c r="S2164" s="998">
        <v>40</v>
      </c>
      <c r="T2164" s="995">
        <v>0</v>
      </c>
      <c r="U2164" s="995">
        <v>0</v>
      </c>
      <c r="V2164" s="999">
        <v>0</v>
      </c>
      <c r="W2164" s="998">
        <v>41</v>
      </c>
      <c r="X2164" s="995">
        <v>0</v>
      </c>
      <c r="Y2164" s="995">
        <v>0</v>
      </c>
      <c r="Z2164" s="999">
        <v>0</v>
      </c>
      <c r="AA2164" s="848">
        <f>SUM(D2164:Z2164)</f>
        <v>321</v>
      </c>
      <c r="AB2164" s="540"/>
      <c r="AC2164" s="1056">
        <f t="shared" ref="AC2164:AC2172" si="1355">D2164-D2134</f>
        <v>0</v>
      </c>
      <c r="AD2164" s="1056">
        <f t="shared" ref="AD2164:AD2172" si="1356">E2164-E2134</f>
        <v>0</v>
      </c>
      <c r="AE2164" s="1056">
        <f t="shared" ref="AE2164:AE2172" si="1357">F2164-F2134</f>
        <v>0</v>
      </c>
      <c r="AF2164" s="1056">
        <f t="shared" ref="AF2164:AF2172" si="1358">G2164-G2134</f>
        <v>0</v>
      </c>
      <c r="AG2164" s="1056">
        <f t="shared" ref="AG2164:AG2172" si="1359">H2164-H2134</f>
        <v>0</v>
      </c>
      <c r="AH2164" s="1056">
        <f t="shared" ref="AH2164:AH2172" si="1360">I2164-I2134</f>
        <v>0</v>
      </c>
      <c r="AI2164" s="1056">
        <f t="shared" ref="AI2164:AI2172" si="1361">J2164-J2134</f>
        <v>0</v>
      </c>
      <c r="AJ2164" s="1056">
        <f t="shared" ref="AJ2164:AJ2172" si="1362">K2164-K2134</f>
        <v>0</v>
      </c>
      <c r="AK2164" s="1056">
        <f t="shared" ref="AK2164:AK2172" si="1363">L2164-L2134</f>
        <v>0</v>
      </c>
      <c r="AL2164" s="1056">
        <f t="shared" ref="AL2164:AL2172" si="1364">M2164-M2134</f>
        <v>0</v>
      </c>
      <c r="AM2164" s="1056">
        <f t="shared" ref="AM2164:AM2172" si="1365">N2164-N2134</f>
        <v>0</v>
      </c>
      <c r="AN2164" s="1056">
        <f t="shared" ref="AN2164:AN2172" si="1366">O2164-O2134</f>
        <v>0</v>
      </c>
      <c r="AO2164" s="1056">
        <f t="shared" ref="AO2164:AO2172" si="1367">P2164-P2134</f>
        <v>0</v>
      </c>
      <c r="AP2164" s="1056">
        <f t="shared" ref="AP2164:AP2172" si="1368">Q2164-Q2134</f>
        <v>0</v>
      </c>
      <c r="AQ2164" s="1056">
        <f t="shared" ref="AQ2164:AQ2172" si="1369">R2164-R2134</f>
        <v>0</v>
      </c>
      <c r="AR2164" s="1056">
        <f t="shared" ref="AR2164:AR2172" si="1370">S2164-S2134</f>
        <v>0</v>
      </c>
      <c r="AS2164" s="1056">
        <f t="shared" ref="AS2164:AS2172" si="1371">T2164-T2134</f>
        <v>0</v>
      </c>
      <c r="AT2164" s="1056">
        <f t="shared" ref="AT2164:AT2172" si="1372">U2164-U2134</f>
        <v>0</v>
      </c>
      <c r="AU2164" s="1056">
        <f t="shared" ref="AU2164:AU2172" si="1373">V2164-V2134</f>
        <v>0</v>
      </c>
      <c r="AV2164" s="1056">
        <f t="shared" ref="AV2164:AV2172" si="1374">W2164-W2134</f>
        <v>0</v>
      </c>
      <c r="AW2164" s="1056">
        <f t="shared" ref="AW2164:AW2172" si="1375">X2164-X2134</f>
        <v>0</v>
      </c>
      <c r="AX2164" s="1056">
        <f t="shared" ref="AX2164:AX2172" si="1376">Y2164-Y2134</f>
        <v>0</v>
      </c>
      <c r="AY2164" s="1056">
        <f t="shared" ref="AY2164:AY2172" si="1377">Z2164-Z2134</f>
        <v>0</v>
      </c>
    </row>
    <row r="2165" spans="2:52" ht="33.75" hidden="1" customHeight="1" x14ac:dyDescent="0.2">
      <c r="B2165" s="787"/>
      <c r="C2165" s="788">
        <v>45414</v>
      </c>
      <c r="D2165" s="997">
        <v>38</v>
      </c>
      <c r="E2165" s="998">
        <v>38</v>
      </c>
      <c r="F2165" s="995">
        <v>0</v>
      </c>
      <c r="G2165" s="999">
        <v>0</v>
      </c>
      <c r="H2165" s="998">
        <v>38</v>
      </c>
      <c r="I2165" s="999">
        <v>0</v>
      </c>
      <c r="J2165" s="998">
        <v>38</v>
      </c>
      <c r="K2165" s="995">
        <v>0</v>
      </c>
      <c r="L2165" s="999">
        <v>0</v>
      </c>
      <c r="M2165" s="998">
        <v>8</v>
      </c>
      <c r="N2165" s="999">
        <v>0</v>
      </c>
      <c r="O2165" s="997">
        <v>29</v>
      </c>
      <c r="P2165" s="998">
        <v>37</v>
      </c>
      <c r="Q2165" s="995">
        <v>0</v>
      </c>
      <c r="R2165" s="999">
        <v>0</v>
      </c>
      <c r="S2165" s="998">
        <v>37</v>
      </c>
      <c r="T2165" s="995">
        <v>0</v>
      </c>
      <c r="U2165" s="995">
        <v>0</v>
      </c>
      <c r="V2165" s="999">
        <v>0</v>
      </c>
      <c r="W2165" s="998">
        <v>37</v>
      </c>
      <c r="X2165" s="995">
        <v>0</v>
      </c>
      <c r="Y2165" s="995">
        <v>0</v>
      </c>
      <c r="Z2165" s="999">
        <v>0</v>
      </c>
      <c r="AA2165" s="848">
        <f t="shared" ref="AA2165:AA2172" si="1378">SUM(D2165:Z2165)</f>
        <v>300</v>
      </c>
      <c r="AB2165" s="540"/>
      <c r="AC2165" s="1056">
        <f t="shared" si="1355"/>
        <v>0</v>
      </c>
      <c r="AD2165" s="1056">
        <f t="shared" si="1356"/>
        <v>0</v>
      </c>
      <c r="AE2165" s="1056">
        <f t="shared" si="1357"/>
        <v>0</v>
      </c>
      <c r="AF2165" s="1056">
        <f t="shared" si="1358"/>
        <v>0</v>
      </c>
      <c r="AG2165" s="1056">
        <f t="shared" si="1359"/>
        <v>0</v>
      </c>
      <c r="AH2165" s="1056">
        <f t="shared" si="1360"/>
        <v>0</v>
      </c>
      <c r="AI2165" s="1056">
        <f t="shared" si="1361"/>
        <v>0</v>
      </c>
      <c r="AJ2165" s="1056">
        <f t="shared" si="1362"/>
        <v>0</v>
      </c>
      <c r="AK2165" s="1056">
        <f t="shared" si="1363"/>
        <v>0</v>
      </c>
      <c r="AL2165" s="1056">
        <f t="shared" si="1364"/>
        <v>0</v>
      </c>
      <c r="AM2165" s="1056">
        <f t="shared" si="1365"/>
        <v>0</v>
      </c>
      <c r="AN2165" s="1056">
        <f t="shared" si="1366"/>
        <v>0</v>
      </c>
      <c r="AO2165" s="1056">
        <f t="shared" si="1367"/>
        <v>0</v>
      </c>
      <c r="AP2165" s="1056">
        <f t="shared" si="1368"/>
        <v>0</v>
      </c>
      <c r="AQ2165" s="1056">
        <f t="shared" si="1369"/>
        <v>0</v>
      </c>
      <c r="AR2165" s="1056">
        <f t="shared" si="1370"/>
        <v>0</v>
      </c>
      <c r="AS2165" s="1056">
        <f t="shared" si="1371"/>
        <v>0</v>
      </c>
      <c r="AT2165" s="1056">
        <f t="shared" si="1372"/>
        <v>0</v>
      </c>
      <c r="AU2165" s="1056">
        <f t="shared" si="1373"/>
        <v>0</v>
      </c>
      <c r="AV2165" s="1056">
        <f t="shared" si="1374"/>
        <v>0</v>
      </c>
      <c r="AW2165" s="1056">
        <f t="shared" si="1375"/>
        <v>0</v>
      </c>
      <c r="AX2165" s="1056">
        <f t="shared" si="1376"/>
        <v>0</v>
      </c>
      <c r="AY2165" s="1056">
        <f t="shared" si="1377"/>
        <v>0</v>
      </c>
    </row>
    <row r="2166" spans="2:52" ht="33.75" hidden="1" customHeight="1" x14ac:dyDescent="0.2">
      <c r="B2166" s="787"/>
      <c r="C2166" s="788">
        <v>45422</v>
      </c>
      <c r="D2166" s="997">
        <v>49</v>
      </c>
      <c r="E2166" s="998">
        <v>48</v>
      </c>
      <c r="F2166" s="995">
        <v>0</v>
      </c>
      <c r="G2166" s="999">
        <v>0</v>
      </c>
      <c r="H2166" s="998">
        <v>51</v>
      </c>
      <c r="I2166" s="999">
        <v>0</v>
      </c>
      <c r="J2166" s="998">
        <v>46</v>
      </c>
      <c r="K2166" s="995">
        <v>0</v>
      </c>
      <c r="L2166" s="999">
        <v>1</v>
      </c>
      <c r="M2166" s="998">
        <v>6</v>
      </c>
      <c r="N2166" s="999">
        <v>3</v>
      </c>
      <c r="O2166" s="997">
        <v>23</v>
      </c>
      <c r="P2166" s="998">
        <v>17</v>
      </c>
      <c r="Q2166" s="995">
        <v>0</v>
      </c>
      <c r="R2166" s="999">
        <v>16</v>
      </c>
      <c r="S2166" s="998">
        <v>17</v>
      </c>
      <c r="T2166" s="995">
        <v>0</v>
      </c>
      <c r="U2166" s="995">
        <v>0</v>
      </c>
      <c r="V2166" s="999">
        <v>16</v>
      </c>
      <c r="W2166" s="998">
        <v>17</v>
      </c>
      <c r="X2166" s="995">
        <v>0</v>
      </c>
      <c r="Y2166" s="995">
        <v>0</v>
      </c>
      <c r="Z2166" s="999">
        <v>16</v>
      </c>
      <c r="AA2166" s="848">
        <f t="shared" si="1378"/>
        <v>326</v>
      </c>
      <c r="AB2166" s="540"/>
      <c r="AC2166" s="1056">
        <f t="shared" si="1355"/>
        <v>0</v>
      </c>
      <c r="AD2166" s="1056">
        <f t="shared" si="1356"/>
        <v>0</v>
      </c>
      <c r="AE2166" s="1056">
        <f t="shared" si="1357"/>
        <v>0</v>
      </c>
      <c r="AF2166" s="1056">
        <f t="shared" si="1358"/>
        <v>0</v>
      </c>
      <c r="AG2166" s="1056">
        <f t="shared" si="1359"/>
        <v>0</v>
      </c>
      <c r="AH2166" s="1056">
        <f t="shared" si="1360"/>
        <v>0</v>
      </c>
      <c r="AI2166" s="1056">
        <f t="shared" si="1361"/>
        <v>0</v>
      </c>
      <c r="AJ2166" s="1056">
        <f t="shared" si="1362"/>
        <v>0</v>
      </c>
      <c r="AK2166" s="1056">
        <f t="shared" si="1363"/>
        <v>0</v>
      </c>
      <c r="AL2166" s="1056">
        <f t="shared" si="1364"/>
        <v>0</v>
      </c>
      <c r="AM2166" s="1056">
        <f t="shared" si="1365"/>
        <v>0</v>
      </c>
      <c r="AN2166" s="1056">
        <f t="shared" si="1366"/>
        <v>0</v>
      </c>
      <c r="AO2166" s="1056">
        <f t="shared" si="1367"/>
        <v>0</v>
      </c>
      <c r="AP2166" s="1056">
        <f t="shared" si="1368"/>
        <v>0</v>
      </c>
      <c r="AQ2166" s="1056">
        <f t="shared" si="1369"/>
        <v>0</v>
      </c>
      <c r="AR2166" s="1056">
        <f t="shared" si="1370"/>
        <v>0</v>
      </c>
      <c r="AS2166" s="1056">
        <f t="shared" si="1371"/>
        <v>0</v>
      </c>
      <c r="AT2166" s="1056">
        <f t="shared" si="1372"/>
        <v>0</v>
      </c>
      <c r="AU2166" s="1056">
        <f t="shared" si="1373"/>
        <v>0</v>
      </c>
      <c r="AV2166" s="1056">
        <f t="shared" si="1374"/>
        <v>0</v>
      </c>
      <c r="AW2166" s="1056">
        <f t="shared" si="1375"/>
        <v>0</v>
      </c>
      <c r="AX2166" s="1056">
        <f t="shared" si="1376"/>
        <v>0</v>
      </c>
      <c r="AY2166" s="1056">
        <f t="shared" si="1377"/>
        <v>0</v>
      </c>
    </row>
    <row r="2167" spans="2:52" ht="33.75" hidden="1" customHeight="1" x14ac:dyDescent="0.2">
      <c r="B2167" s="787"/>
      <c r="C2167" s="788">
        <v>45434</v>
      </c>
      <c r="D2167" s="997">
        <v>42</v>
      </c>
      <c r="E2167" s="998">
        <v>43</v>
      </c>
      <c r="F2167" s="995">
        <v>0</v>
      </c>
      <c r="G2167" s="999">
        <v>0</v>
      </c>
      <c r="H2167" s="998">
        <v>42</v>
      </c>
      <c r="I2167" s="999">
        <v>0</v>
      </c>
      <c r="J2167" s="998">
        <v>42</v>
      </c>
      <c r="K2167" s="995">
        <v>2</v>
      </c>
      <c r="L2167" s="999">
        <v>1</v>
      </c>
      <c r="M2167" s="998">
        <v>1</v>
      </c>
      <c r="N2167" s="999">
        <v>1</v>
      </c>
      <c r="O2167" s="997">
        <v>43</v>
      </c>
      <c r="P2167" s="998">
        <v>36</v>
      </c>
      <c r="Q2167" s="995">
        <v>0</v>
      </c>
      <c r="R2167" s="999">
        <v>42</v>
      </c>
      <c r="S2167" s="998">
        <v>37</v>
      </c>
      <c r="T2167" s="995">
        <v>0</v>
      </c>
      <c r="U2167" s="995">
        <v>34</v>
      </c>
      <c r="V2167" s="999">
        <v>8</v>
      </c>
      <c r="W2167" s="998">
        <v>38</v>
      </c>
      <c r="X2167" s="995">
        <v>0</v>
      </c>
      <c r="Y2167" s="995">
        <v>34</v>
      </c>
      <c r="Z2167" s="999">
        <v>8</v>
      </c>
      <c r="AA2167" s="848">
        <f t="shared" si="1378"/>
        <v>454</v>
      </c>
      <c r="AB2167" s="540" t="s">
        <v>634</v>
      </c>
      <c r="AC2167" s="1056">
        <f t="shared" si="1355"/>
        <v>0</v>
      </c>
      <c r="AD2167" s="1056">
        <f t="shared" si="1356"/>
        <v>0</v>
      </c>
      <c r="AE2167" s="1056">
        <f t="shared" si="1357"/>
        <v>0</v>
      </c>
      <c r="AF2167" s="1056">
        <f t="shared" si="1358"/>
        <v>0</v>
      </c>
      <c r="AG2167" s="1056">
        <f t="shared" si="1359"/>
        <v>0</v>
      </c>
      <c r="AH2167" s="1056">
        <f t="shared" si="1360"/>
        <v>0</v>
      </c>
      <c r="AI2167" s="1056">
        <f t="shared" si="1361"/>
        <v>0</v>
      </c>
      <c r="AJ2167" s="1056">
        <f t="shared" si="1362"/>
        <v>0</v>
      </c>
      <c r="AK2167" s="1056">
        <f t="shared" si="1363"/>
        <v>0</v>
      </c>
      <c r="AL2167" s="1056">
        <f t="shared" si="1364"/>
        <v>0</v>
      </c>
      <c r="AM2167" s="1056">
        <f t="shared" si="1365"/>
        <v>0</v>
      </c>
      <c r="AN2167" s="1056">
        <f t="shared" si="1366"/>
        <v>0</v>
      </c>
      <c r="AO2167" s="1056">
        <f t="shared" si="1367"/>
        <v>0</v>
      </c>
      <c r="AP2167" s="1056">
        <f t="shared" si="1368"/>
        <v>0</v>
      </c>
      <c r="AQ2167" s="1056">
        <f t="shared" si="1369"/>
        <v>0</v>
      </c>
      <c r="AR2167" s="1056">
        <f t="shared" si="1370"/>
        <v>0</v>
      </c>
      <c r="AS2167" s="1056">
        <f t="shared" si="1371"/>
        <v>0</v>
      </c>
      <c r="AT2167" s="1056">
        <f t="shared" si="1372"/>
        <v>34</v>
      </c>
      <c r="AU2167" s="1056">
        <f t="shared" si="1373"/>
        <v>-34</v>
      </c>
      <c r="AV2167" s="1056">
        <f t="shared" si="1374"/>
        <v>0</v>
      </c>
      <c r="AW2167" s="1056">
        <f t="shared" si="1375"/>
        <v>0</v>
      </c>
      <c r="AX2167" s="1056">
        <f t="shared" si="1376"/>
        <v>34</v>
      </c>
      <c r="AY2167" s="1056">
        <f t="shared" si="1377"/>
        <v>-34</v>
      </c>
    </row>
    <row r="2168" spans="2:52" ht="33.75" hidden="1" customHeight="1" x14ac:dyDescent="0.2">
      <c r="B2168" s="787"/>
      <c r="C2168" s="788">
        <v>45443</v>
      </c>
      <c r="D2168" s="997">
        <v>32</v>
      </c>
      <c r="E2168" s="998">
        <v>32</v>
      </c>
      <c r="F2168" s="995">
        <v>0</v>
      </c>
      <c r="G2168" s="999">
        <v>0</v>
      </c>
      <c r="H2168" s="998">
        <v>32</v>
      </c>
      <c r="I2168" s="999">
        <v>0</v>
      </c>
      <c r="J2168" s="998">
        <v>30</v>
      </c>
      <c r="K2168" s="995">
        <v>2</v>
      </c>
      <c r="L2168" s="999">
        <v>0</v>
      </c>
      <c r="M2168" s="998">
        <v>15</v>
      </c>
      <c r="N2168" s="999">
        <v>4</v>
      </c>
      <c r="O2168" s="997">
        <v>28</v>
      </c>
      <c r="P2168" s="998">
        <v>33</v>
      </c>
      <c r="Q2168" s="995">
        <v>0</v>
      </c>
      <c r="R2168" s="999">
        <v>55</v>
      </c>
      <c r="S2168" s="998">
        <v>33</v>
      </c>
      <c r="T2168" s="995">
        <v>0</v>
      </c>
      <c r="U2168" s="995">
        <v>40</v>
      </c>
      <c r="V2168" s="999">
        <v>15</v>
      </c>
      <c r="W2168" s="998">
        <v>33</v>
      </c>
      <c r="X2168" s="995">
        <v>0</v>
      </c>
      <c r="Y2168" s="995">
        <v>40</v>
      </c>
      <c r="Z2168" s="999">
        <v>15</v>
      </c>
      <c r="AA2168" s="848">
        <f t="shared" si="1378"/>
        <v>439</v>
      </c>
      <c r="AB2168" s="540" t="s">
        <v>634</v>
      </c>
      <c r="AC2168" s="1056">
        <f t="shared" si="1355"/>
        <v>0</v>
      </c>
      <c r="AD2168" s="1056">
        <f t="shared" si="1356"/>
        <v>0</v>
      </c>
      <c r="AE2168" s="1056">
        <f t="shared" si="1357"/>
        <v>0</v>
      </c>
      <c r="AF2168" s="1056">
        <f t="shared" si="1358"/>
        <v>0</v>
      </c>
      <c r="AG2168" s="1056">
        <f t="shared" si="1359"/>
        <v>0</v>
      </c>
      <c r="AH2168" s="1056">
        <f t="shared" si="1360"/>
        <v>0</v>
      </c>
      <c r="AI2168" s="1056">
        <f t="shared" si="1361"/>
        <v>0</v>
      </c>
      <c r="AJ2168" s="1056">
        <f t="shared" si="1362"/>
        <v>0</v>
      </c>
      <c r="AK2168" s="1056">
        <f t="shared" si="1363"/>
        <v>0</v>
      </c>
      <c r="AL2168" s="1056">
        <f t="shared" si="1364"/>
        <v>0</v>
      </c>
      <c r="AM2168" s="1056">
        <f t="shared" si="1365"/>
        <v>0</v>
      </c>
      <c r="AN2168" s="1056">
        <f t="shared" si="1366"/>
        <v>0</v>
      </c>
      <c r="AO2168" s="1056">
        <f t="shared" si="1367"/>
        <v>0</v>
      </c>
      <c r="AP2168" s="1056">
        <f t="shared" si="1368"/>
        <v>0</v>
      </c>
      <c r="AQ2168" s="1056">
        <f t="shared" si="1369"/>
        <v>0</v>
      </c>
      <c r="AR2168" s="1056">
        <f t="shared" si="1370"/>
        <v>0</v>
      </c>
      <c r="AS2168" s="1056">
        <f t="shared" si="1371"/>
        <v>0</v>
      </c>
      <c r="AT2168" s="1056">
        <f t="shared" si="1372"/>
        <v>40</v>
      </c>
      <c r="AU2168" s="1056">
        <f t="shared" si="1373"/>
        <v>-40</v>
      </c>
      <c r="AV2168" s="1056">
        <f t="shared" si="1374"/>
        <v>0</v>
      </c>
      <c r="AW2168" s="1056">
        <f t="shared" si="1375"/>
        <v>0</v>
      </c>
      <c r="AX2168" s="1056">
        <f t="shared" si="1376"/>
        <v>40</v>
      </c>
      <c r="AY2168" s="1056">
        <f t="shared" si="1377"/>
        <v>-40</v>
      </c>
    </row>
    <row r="2169" spans="2:52" ht="33.75" hidden="1" customHeight="1" x14ac:dyDescent="0.2">
      <c r="B2169" s="787"/>
      <c r="C2169" s="788">
        <v>45455</v>
      </c>
      <c r="D2169" s="997">
        <v>43</v>
      </c>
      <c r="E2169" s="998">
        <v>40</v>
      </c>
      <c r="F2169" s="995">
        <v>0</v>
      </c>
      <c r="G2169" s="999">
        <v>0</v>
      </c>
      <c r="H2169" s="998">
        <v>40</v>
      </c>
      <c r="I2169" s="999">
        <v>0</v>
      </c>
      <c r="J2169" s="998">
        <v>39</v>
      </c>
      <c r="K2169" s="995">
        <v>0</v>
      </c>
      <c r="L2169" s="999">
        <v>1</v>
      </c>
      <c r="M2169" s="998">
        <v>0</v>
      </c>
      <c r="N2169" s="999">
        <v>1</v>
      </c>
      <c r="O2169" s="997">
        <v>30</v>
      </c>
      <c r="P2169" s="998">
        <v>27</v>
      </c>
      <c r="Q2169" s="995">
        <v>0</v>
      </c>
      <c r="R2169" s="999">
        <v>44</v>
      </c>
      <c r="S2169" s="998">
        <v>27</v>
      </c>
      <c r="T2169" s="995">
        <v>0</v>
      </c>
      <c r="U2169" s="995">
        <v>40</v>
      </c>
      <c r="V2169" s="999">
        <v>4</v>
      </c>
      <c r="W2169" s="998">
        <v>27</v>
      </c>
      <c r="X2169" s="995">
        <v>0</v>
      </c>
      <c r="Y2169" s="995">
        <v>40</v>
      </c>
      <c r="Z2169" s="999">
        <v>4</v>
      </c>
      <c r="AA2169" s="848">
        <f t="shared" si="1378"/>
        <v>407</v>
      </c>
      <c r="AB2169" s="540" t="s">
        <v>634</v>
      </c>
      <c r="AC2169" s="1056">
        <f t="shared" si="1355"/>
        <v>0</v>
      </c>
      <c r="AD2169" s="1056">
        <f t="shared" si="1356"/>
        <v>0</v>
      </c>
      <c r="AE2169" s="1056">
        <f t="shared" si="1357"/>
        <v>0</v>
      </c>
      <c r="AF2169" s="1056">
        <f t="shared" si="1358"/>
        <v>0</v>
      </c>
      <c r="AG2169" s="1056">
        <f t="shared" si="1359"/>
        <v>0</v>
      </c>
      <c r="AH2169" s="1056">
        <f t="shared" si="1360"/>
        <v>0</v>
      </c>
      <c r="AI2169" s="1056">
        <f t="shared" si="1361"/>
        <v>0</v>
      </c>
      <c r="AJ2169" s="1056">
        <f t="shared" si="1362"/>
        <v>0</v>
      </c>
      <c r="AK2169" s="1056">
        <f t="shared" si="1363"/>
        <v>0</v>
      </c>
      <c r="AL2169" s="1056">
        <f t="shared" si="1364"/>
        <v>0</v>
      </c>
      <c r="AM2169" s="1056">
        <f t="shared" si="1365"/>
        <v>0</v>
      </c>
      <c r="AN2169" s="1056">
        <f t="shared" si="1366"/>
        <v>0</v>
      </c>
      <c r="AO2169" s="1056">
        <f t="shared" si="1367"/>
        <v>0</v>
      </c>
      <c r="AP2169" s="1056">
        <f t="shared" si="1368"/>
        <v>0</v>
      </c>
      <c r="AQ2169" s="1056">
        <f t="shared" si="1369"/>
        <v>0</v>
      </c>
      <c r="AR2169" s="1056">
        <f t="shared" si="1370"/>
        <v>0</v>
      </c>
      <c r="AS2169" s="1056">
        <f t="shared" si="1371"/>
        <v>0</v>
      </c>
      <c r="AT2169" s="1056">
        <f t="shared" si="1372"/>
        <v>40</v>
      </c>
      <c r="AU2169" s="1056">
        <f t="shared" si="1373"/>
        <v>-40</v>
      </c>
      <c r="AV2169" s="1056">
        <f t="shared" si="1374"/>
        <v>0</v>
      </c>
      <c r="AW2169" s="1056">
        <f t="shared" si="1375"/>
        <v>0</v>
      </c>
      <c r="AX2169" s="1056">
        <f t="shared" si="1376"/>
        <v>40</v>
      </c>
      <c r="AY2169" s="1056">
        <f t="shared" si="1377"/>
        <v>-40</v>
      </c>
    </row>
    <row r="2170" spans="2:52" ht="33.75" hidden="1" customHeight="1" x14ac:dyDescent="0.2">
      <c r="B2170" s="787"/>
      <c r="C2170" s="788">
        <v>45467</v>
      </c>
      <c r="D2170" s="997">
        <v>51</v>
      </c>
      <c r="E2170" s="998">
        <v>33</v>
      </c>
      <c r="F2170" s="995">
        <v>4</v>
      </c>
      <c r="G2170" s="999">
        <v>0</v>
      </c>
      <c r="H2170" s="998">
        <v>31</v>
      </c>
      <c r="I2170" s="999">
        <v>4</v>
      </c>
      <c r="J2170" s="998">
        <v>45</v>
      </c>
      <c r="K2170" s="995">
        <v>1</v>
      </c>
      <c r="L2170" s="999">
        <v>1</v>
      </c>
      <c r="M2170" s="998">
        <v>15</v>
      </c>
      <c r="N2170" s="999">
        <v>0</v>
      </c>
      <c r="O2170" s="997">
        <v>20</v>
      </c>
      <c r="P2170" s="998">
        <v>31</v>
      </c>
      <c r="Q2170" s="995">
        <v>0</v>
      </c>
      <c r="R2170" s="999">
        <v>40</v>
      </c>
      <c r="S2170" s="998">
        <v>32</v>
      </c>
      <c r="T2170" s="995">
        <v>0</v>
      </c>
      <c r="U2170" s="995">
        <v>35</v>
      </c>
      <c r="V2170" s="999">
        <v>4</v>
      </c>
      <c r="W2170" s="998">
        <v>32</v>
      </c>
      <c r="X2170" s="995">
        <v>0</v>
      </c>
      <c r="Y2170" s="995">
        <v>35</v>
      </c>
      <c r="Z2170" s="999">
        <v>4</v>
      </c>
      <c r="AA2170" s="848">
        <f t="shared" si="1378"/>
        <v>418</v>
      </c>
      <c r="AB2170" s="540" t="s">
        <v>634</v>
      </c>
      <c r="AC2170" s="1056">
        <f t="shared" si="1355"/>
        <v>0</v>
      </c>
      <c r="AD2170" s="1056">
        <f t="shared" si="1356"/>
        <v>0</v>
      </c>
      <c r="AE2170" s="1056">
        <f t="shared" si="1357"/>
        <v>0</v>
      </c>
      <c r="AF2170" s="1056">
        <f t="shared" si="1358"/>
        <v>0</v>
      </c>
      <c r="AG2170" s="1056">
        <f t="shared" si="1359"/>
        <v>0</v>
      </c>
      <c r="AH2170" s="1056">
        <f t="shared" si="1360"/>
        <v>0</v>
      </c>
      <c r="AI2170" s="1056">
        <f t="shared" si="1361"/>
        <v>0</v>
      </c>
      <c r="AJ2170" s="1056">
        <f t="shared" si="1362"/>
        <v>0</v>
      </c>
      <c r="AK2170" s="1056">
        <f t="shared" si="1363"/>
        <v>0</v>
      </c>
      <c r="AL2170" s="1056">
        <f t="shared" si="1364"/>
        <v>0</v>
      </c>
      <c r="AM2170" s="1056">
        <f t="shared" si="1365"/>
        <v>0</v>
      </c>
      <c r="AN2170" s="1056">
        <f t="shared" si="1366"/>
        <v>0</v>
      </c>
      <c r="AO2170" s="1056">
        <f t="shared" si="1367"/>
        <v>0</v>
      </c>
      <c r="AP2170" s="1056">
        <f t="shared" si="1368"/>
        <v>0</v>
      </c>
      <c r="AQ2170" s="1056">
        <f t="shared" si="1369"/>
        <v>0</v>
      </c>
      <c r="AR2170" s="1056">
        <f t="shared" si="1370"/>
        <v>0</v>
      </c>
      <c r="AS2170" s="1056">
        <f t="shared" si="1371"/>
        <v>0</v>
      </c>
      <c r="AT2170" s="1056">
        <f t="shared" si="1372"/>
        <v>29</v>
      </c>
      <c r="AU2170" s="1056">
        <f t="shared" si="1373"/>
        <v>-30</v>
      </c>
      <c r="AV2170" s="1056">
        <f t="shared" si="1374"/>
        <v>0</v>
      </c>
      <c r="AW2170" s="1056">
        <f t="shared" si="1375"/>
        <v>0</v>
      </c>
      <c r="AX2170" s="1056">
        <f t="shared" si="1376"/>
        <v>29</v>
      </c>
      <c r="AY2170" s="1056">
        <f t="shared" si="1377"/>
        <v>-30</v>
      </c>
    </row>
    <row r="2171" spans="2:52" ht="33.75" hidden="1" customHeight="1" x14ac:dyDescent="0.2">
      <c r="B2171" s="787"/>
      <c r="C2171" s="788">
        <v>45476</v>
      </c>
      <c r="D2171" s="997">
        <v>35</v>
      </c>
      <c r="E2171" s="998">
        <v>31</v>
      </c>
      <c r="F2171" s="995">
        <v>4</v>
      </c>
      <c r="G2171" s="999">
        <v>0</v>
      </c>
      <c r="H2171" s="998">
        <v>31</v>
      </c>
      <c r="I2171" s="999">
        <v>4</v>
      </c>
      <c r="J2171" s="998">
        <v>35</v>
      </c>
      <c r="K2171" s="995">
        <v>0</v>
      </c>
      <c r="L2171" s="999">
        <v>0</v>
      </c>
      <c r="M2171" s="998">
        <v>3</v>
      </c>
      <c r="N2171" s="999">
        <v>9</v>
      </c>
      <c r="O2171" s="997">
        <v>28</v>
      </c>
      <c r="P2171" s="998">
        <v>20</v>
      </c>
      <c r="Q2171" s="995">
        <v>0</v>
      </c>
      <c r="R2171" s="999">
        <v>55</v>
      </c>
      <c r="S2171" s="998">
        <v>21</v>
      </c>
      <c r="T2171" s="995">
        <v>0</v>
      </c>
      <c r="U2171" s="995">
        <v>33</v>
      </c>
      <c r="V2171" s="999">
        <v>17</v>
      </c>
      <c r="W2171" s="998">
        <v>21</v>
      </c>
      <c r="X2171" s="995">
        <v>0</v>
      </c>
      <c r="Y2171" s="995">
        <v>33</v>
      </c>
      <c r="Z2171" s="999">
        <v>17</v>
      </c>
      <c r="AA2171" s="848">
        <f t="shared" si="1378"/>
        <v>397</v>
      </c>
      <c r="AB2171" s="540" t="s">
        <v>634</v>
      </c>
      <c r="AC2171" s="1056">
        <f t="shared" si="1355"/>
        <v>0</v>
      </c>
      <c r="AD2171" s="1056">
        <f t="shared" si="1356"/>
        <v>0</v>
      </c>
      <c r="AE2171" s="1056">
        <f t="shared" si="1357"/>
        <v>0</v>
      </c>
      <c r="AF2171" s="1056">
        <f t="shared" si="1358"/>
        <v>0</v>
      </c>
      <c r="AG2171" s="1056">
        <f t="shared" si="1359"/>
        <v>0</v>
      </c>
      <c r="AH2171" s="1056">
        <f t="shared" si="1360"/>
        <v>0</v>
      </c>
      <c r="AI2171" s="1056">
        <f t="shared" si="1361"/>
        <v>0</v>
      </c>
      <c r="AJ2171" s="1056">
        <f t="shared" si="1362"/>
        <v>0</v>
      </c>
      <c r="AK2171" s="1056">
        <f t="shared" si="1363"/>
        <v>0</v>
      </c>
      <c r="AL2171" s="1056">
        <f t="shared" si="1364"/>
        <v>0</v>
      </c>
      <c r="AM2171" s="1056">
        <f t="shared" si="1365"/>
        <v>0</v>
      </c>
      <c r="AN2171" s="1056">
        <f t="shared" si="1366"/>
        <v>0</v>
      </c>
      <c r="AO2171" s="1056">
        <f t="shared" si="1367"/>
        <v>0</v>
      </c>
      <c r="AP2171" s="1056">
        <f t="shared" si="1368"/>
        <v>0</v>
      </c>
      <c r="AQ2171" s="1056">
        <f t="shared" si="1369"/>
        <v>0</v>
      </c>
      <c r="AR2171" s="1056">
        <f t="shared" si="1370"/>
        <v>0</v>
      </c>
      <c r="AS2171" s="1056">
        <f t="shared" si="1371"/>
        <v>0</v>
      </c>
      <c r="AT2171" s="1056">
        <f t="shared" si="1372"/>
        <v>25</v>
      </c>
      <c r="AU2171" s="1056">
        <f t="shared" si="1373"/>
        <v>-30</v>
      </c>
      <c r="AV2171" s="1056">
        <f t="shared" si="1374"/>
        <v>0</v>
      </c>
      <c r="AW2171" s="1056">
        <f t="shared" si="1375"/>
        <v>0</v>
      </c>
      <c r="AX2171" s="1056">
        <f t="shared" si="1376"/>
        <v>25</v>
      </c>
      <c r="AY2171" s="1056">
        <f t="shared" si="1377"/>
        <v>-30</v>
      </c>
    </row>
    <row r="2172" spans="2:52" ht="33.75" hidden="1" customHeight="1" x14ac:dyDescent="0.2">
      <c r="B2172" s="787"/>
      <c r="C2172" s="788">
        <v>45488</v>
      </c>
      <c r="D2172" s="997">
        <v>35</v>
      </c>
      <c r="E2172" s="1636">
        <v>35</v>
      </c>
      <c r="F2172" s="1635">
        <v>0</v>
      </c>
      <c r="G2172" s="999">
        <v>0</v>
      </c>
      <c r="H2172" s="1636">
        <v>35</v>
      </c>
      <c r="I2172" s="1633">
        <v>0</v>
      </c>
      <c r="J2172" s="1636">
        <v>35</v>
      </c>
      <c r="K2172" s="1635">
        <v>0</v>
      </c>
      <c r="L2172" s="999">
        <v>0</v>
      </c>
      <c r="M2172" s="998">
        <v>9</v>
      </c>
      <c r="N2172" s="999">
        <v>0</v>
      </c>
      <c r="O2172" s="997">
        <v>25</v>
      </c>
      <c r="P2172" s="1636">
        <v>34</v>
      </c>
      <c r="Q2172" s="1635">
        <v>0</v>
      </c>
      <c r="R2172" s="999">
        <v>25</v>
      </c>
      <c r="S2172" s="1636">
        <v>34</v>
      </c>
      <c r="T2172" s="1635">
        <v>0</v>
      </c>
      <c r="U2172" s="995">
        <v>0</v>
      </c>
      <c r="V2172" s="999">
        <v>25</v>
      </c>
      <c r="W2172" s="1636">
        <v>34</v>
      </c>
      <c r="X2172" s="1635">
        <v>0</v>
      </c>
      <c r="Y2172" s="995">
        <v>0</v>
      </c>
      <c r="Z2172" s="999">
        <v>25</v>
      </c>
      <c r="AA2172" s="848">
        <f t="shared" si="1378"/>
        <v>351</v>
      </c>
      <c r="AB2172" s="540"/>
      <c r="AC2172" s="1056">
        <f t="shared" si="1355"/>
        <v>0</v>
      </c>
      <c r="AD2172" s="1056">
        <f t="shared" si="1356"/>
        <v>0</v>
      </c>
      <c r="AE2172" s="1056">
        <f t="shared" si="1357"/>
        <v>0</v>
      </c>
      <c r="AF2172" s="1056">
        <f t="shared" si="1358"/>
        <v>0</v>
      </c>
      <c r="AG2172" s="1056">
        <f t="shared" si="1359"/>
        <v>0</v>
      </c>
      <c r="AH2172" s="1056">
        <f t="shared" si="1360"/>
        <v>0</v>
      </c>
      <c r="AI2172" s="1056">
        <f t="shared" si="1361"/>
        <v>0</v>
      </c>
      <c r="AJ2172" s="1056">
        <f t="shared" si="1362"/>
        <v>0</v>
      </c>
      <c r="AK2172" s="1056">
        <f t="shared" si="1363"/>
        <v>0</v>
      </c>
      <c r="AL2172" s="1056">
        <f t="shared" si="1364"/>
        <v>0</v>
      </c>
      <c r="AM2172" s="1056">
        <f t="shared" si="1365"/>
        <v>0</v>
      </c>
      <c r="AN2172" s="1056">
        <f t="shared" si="1366"/>
        <v>0</v>
      </c>
      <c r="AO2172" s="1056">
        <f t="shared" si="1367"/>
        <v>0</v>
      </c>
      <c r="AP2172" s="1056">
        <f t="shared" si="1368"/>
        <v>0</v>
      </c>
      <c r="AQ2172" s="1056">
        <f t="shared" si="1369"/>
        <v>0</v>
      </c>
      <c r="AR2172" s="1056">
        <f t="shared" si="1370"/>
        <v>0</v>
      </c>
      <c r="AS2172" s="1056">
        <f t="shared" si="1371"/>
        <v>0</v>
      </c>
      <c r="AT2172" s="1056">
        <f t="shared" si="1372"/>
        <v>0</v>
      </c>
      <c r="AU2172" s="1056">
        <f t="shared" si="1373"/>
        <v>0</v>
      </c>
      <c r="AV2172" s="1056">
        <f t="shared" si="1374"/>
        <v>0</v>
      </c>
      <c r="AW2172" s="1056">
        <f t="shared" si="1375"/>
        <v>0</v>
      </c>
      <c r="AX2172" s="1056">
        <f t="shared" si="1376"/>
        <v>0</v>
      </c>
      <c r="AY2172" s="1056">
        <f t="shared" si="1377"/>
        <v>0</v>
      </c>
    </row>
    <row r="2173" spans="2:52" ht="33.75" hidden="1" customHeight="1" x14ac:dyDescent="0.2">
      <c r="B2173" s="1896" t="s">
        <v>412</v>
      </c>
      <c r="C2173" s="1897"/>
      <c r="D2173" s="424">
        <f>SUM(D2164:D2172)</f>
        <v>365</v>
      </c>
      <c r="E2173" s="424">
        <f t="shared" ref="E2173:AA2173" si="1379">SUM(E2164:E2172)</f>
        <v>340</v>
      </c>
      <c r="F2173" s="424">
        <f t="shared" si="1379"/>
        <v>8</v>
      </c>
      <c r="G2173" s="424">
        <f t="shared" si="1379"/>
        <v>0</v>
      </c>
      <c r="H2173" s="424">
        <f t="shared" si="1379"/>
        <v>340</v>
      </c>
      <c r="I2173" s="424">
        <f t="shared" si="1379"/>
        <v>8</v>
      </c>
      <c r="J2173" s="424">
        <f t="shared" si="1379"/>
        <v>350</v>
      </c>
      <c r="K2173" s="424">
        <f t="shared" si="1379"/>
        <v>5</v>
      </c>
      <c r="L2173" s="424">
        <f t="shared" si="1379"/>
        <v>4</v>
      </c>
      <c r="M2173" s="424">
        <f t="shared" si="1379"/>
        <v>57</v>
      </c>
      <c r="N2173" s="424">
        <f t="shared" si="1379"/>
        <v>18</v>
      </c>
      <c r="O2173" s="424">
        <f t="shared" si="1379"/>
        <v>266</v>
      </c>
      <c r="P2173" s="424">
        <f t="shared" si="1379"/>
        <v>275</v>
      </c>
      <c r="Q2173" s="424">
        <f t="shared" si="1379"/>
        <v>0</v>
      </c>
      <c r="R2173" s="424">
        <f t="shared" si="1379"/>
        <v>277</v>
      </c>
      <c r="S2173" s="424">
        <f t="shared" si="1379"/>
        <v>278</v>
      </c>
      <c r="T2173" s="424">
        <f t="shared" si="1379"/>
        <v>0</v>
      </c>
      <c r="U2173" s="424">
        <f t="shared" si="1379"/>
        <v>182</v>
      </c>
      <c r="V2173" s="424">
        <f t="shared" si="1379"/>
        <v>89</v>
      </c>
      <c r="W2173" s="424">
        <f t="shared" si="1379"/>
        <v>280</v>
      </c>
      <c r="X2173" s="424">
        <f t="shared" si="1379"/>
        <v>0</v>
      </c>
      <c r="Y2173" s="424">
        <f t="shared" si="1379"/>
        <v>182</v>
      </c>
      <c r="Z2173" s="424">
        <f t="shared" si="1379"/>
        <v>89</v>
      </c>
      <c r="AA2173" s="424">
        <f t="shared" si="1379"/>
        <v>3413</v>
      </c>
      <c r="AB2173" s="573"/>
      <c r="AC2173" s="1057">
        <f>SUM(AC2164:AC2172)</f>
        <v>0</v>
      </c>
      <c r="AD2173" s="1057">
        <f t="shared" ref="AD2173:AY2173" si="1380">SUM(AD2164:AD2172)</f>
        <v>0</v>
      </c>
      <c r="AE2173" s="1057">
        <f t="shared" si="1380"/>
        <v>0</v>
      </c>
      <c r="AF2173" s="1057">
        <f t="shared" si="1380"/>
        <v>0</v>
      </c>
      <c r="AG2173" s="1057">
        <f t="shared" si="1380"/>
        <v>0</v>
      </c>
      <c r="AH2173" s="1057">
        <f t="shared" si="1380"/>
        <v>0</v>
      </c>
      <c r="AI2173" s="1057">
        <f t="shared" si="1380"/>
        <v>0</v>
      </c>
      <c r="AJ2173" s="1057">
        <f t="shared" si="1380"/>
        <v>0</v>
      </c>
      <c r="AK2173" s="1057">
        <f t="shared" si="1380"/>
        <v>0</v>
      </c>
      <c r="AL2173" s="1057">
        <f t="shared" si="1380"/>
        <v>0</v>
      </c>
      <c r="AM2173" s="1057">
        <f t="shared" si="1380"/>
        <v>0</v>
      </c>
      <c r="AN2173" s="1057">
        <f t="shared" si="1380"/>
        <v>0</v>
      </c>
      <c r="AO2173" s="1057">
        <f t="shared" si="1380"/>
        <v>0</v>
      </c>
      <c r="AP2173" s="1057">
        <f t="shared" si="1380"/>
        <v>0</v>
      </c>
      <c r="AQ2173" s="1057">
        <f t="shared" si="1380"/>
        <v>0</v>
      </c>
      <c r="AR2173" s="1057">
        <f t="shared" si="1380"/>
        <v>0</v>
      </c>
      <c r="AS2173" s="1057">
        <f t="shared" si="1380"/>
        <v>0</v>
      </c>
      <c r="AT2173" s="1057">
        <f t="shared" si="1380"/>
        <v>168</v>
      </c>
      <c r="AU2173" s="1057">
        <f t="shared" si="1380"/>
        <v>-174</v>
      </c>
      <c r="AV2173" s="1057">
        <f t="shared" si="1380"/>
        <v>0</v>
      </c>
      <c r="AW2173" s="1057">
        <f t="shared" si="1380"/>
        <v>0</v>
      </c>
      <c r="AX2173" s="1057">
        <f t="shared" si="1380"/>
        <v>168</v>
      </c>
      <c r="AY2173" s="1057">
        <f t="shared" si="1380"/>
        <v>-174</v>
      </c>
      <c r="AZ2173" s="881"/>
    </row>
    <row r="2174" spans="2:52" ht="12" hidden="1" customHeight="1" x14ac:dyDescent="0.2"/>
    <row r="2175" spans="2:52" ht="12" hidden="1" customHeight="1" x14ac:dyDescent="0.2"/>
    <row r="2176" spans="2:52" ht="25.5" hidden="1" customHeight="1" x14ac:dyDescent="0.2">
      <c r="B2176" s="791" t="s">
        <v>1173</v>
      </c>
      <c r="C2176" s="89"/>
      <c r="D2176" s="99" t="s">
        <v>1164</v>
      </c>
      <c r="E2176" s="99" t="s">
        <v>1165</v>
      </c>
      <c r="F2176" s="99"/>
      <c r="G2176" s="99"/>
      <c r="H2176" s="99" t="s">
        <v>1166</v>
      </c>
      <c r="I2176" s="99"/>
      <c r="J2176" s="99" t="s">
        <v>1167</v>
      </c>
      <c r="K2176" s="99"/>
      <c r="L2176" s="99"/>
      <c r="M2176" s="99"/>
      <c r="N2176" s="99"/>
      <c r="O2176" s="99" t="s">
        <v>1168</v>
      </c>
      <c r="P2176" s="99" t="s">
        <v>1169</v>
      </c>
      <c r="Q2176" s="99"/>
      <c r="R2176" s="99"/>
      <c r="S2176" s="99" t="s">
        <v>1170</v>
      </c>
      <c r="T2176" s="99"/>
      <c r="U2176" s="99"/>
      <c r="V2176" s="99"/>
      <c r="W2176" s="99" t="s">
        <v>1171</v>
      </c>
      <c r="X2176" s="99"/>
      <c r="Y2176" s="99"/>
      <c r="Z2176" s="99"/>
    </row>
    <row r="2177" spans="2:51" ht="45.75" hidden="1" customHeight="1" x14ac:dyDescent="0.2">
      <c r="B2177" s="83" t="s">
        <v>410</v>
      </c>
      <c r="C2177" s="782" t="s">
        <v>1175</v>
      </c>
      <c r="D2177" s="1044" t="s">
        <v>55</v>
      </c>
      <c r="E2177" s="1044" t="s">
        <v>57</v>
      </c>
      <c r="F2177" s="1044"/>
      <c r="G2177" s="1044"/>
      <c r="H2177" s="1044" t="s">
        <v>58</v>
      </c>
      <c r="I2177" s="1044"/>
      <c r="J2177" s="1044" t="s">
        <v>1172</v>
      </c>
      <c r="K2177" s="1044"/>
      <c r="L2177" s="1044"/>
      <c r="M2177" s="1044"/>
      <c r="N2177" s="1044"/>
      <c r="O2177" s="1044" t="s">
        <v>77</v>
      </c>
      <c r="P2177" s="1044" t="s">
        <v>62</v>
      </c>
      <c r="Q2177" s="1044"/>
      <c r="R2177" s="1044"/>
      <c r="S2177" s="1044" t="s">
        <v>63</v>
      </c>
      <c r="T2177" s="1044"/>
      <c r="U2177" s="1044"/>
      <c r="V2177" s="1044"/>
      <c r="W2177" s="1044" t="s">
        <v>64</v>
      </c>
      <c r="X2177" s="1622"/>
      <c r="Y2177" s="1622"/>
      <c r="Z2177" s="1622"/>
      <c r="AA2177" s="783" t="s">
        <v>412</v>
      </c>
      <c r="AC2177" s="1044" t="s">
        <v>55</v>
      </c>
      <c r="AD2177" s="1044" t="s">
        <v>57</v>
      </c>
      <c r="AE2177" s="1044"/>
      <c r="AF2177" s="1044"/>
      <c r="AG2177" s="1044" t="s">
        <v>58</v>
      </c>
      <c r="AH2177" s="1044"/>
      <c r="AI2177" s="1044" t="s">
        <v>1172</v>
      </c>
      <c r="AJ2177" s="1044"/>
      <c r="AK2177" s="1044"/>
      <c r="AL2177" s="1044"/>
      <c r="AM2177" s="1044"/>
      <c r="AN2177" s="1044" t="s">
        <v>77</v>
      </c>
      <c r="AO2177" s="1044" t="s">
        <v>62</v>
      </c>
      <c r="AP2177" s="1044"/>
      <c r="AQ2177" s="1044"/>
      <c r="AR2177" s="1044" t="s">
        <v>63</v>
      </c>
      <c r="AS2177" s="1044"/>
      <c r="AT2177" s="1044"/>
      <c r="AU2177" s="1044"/>
      <c r="AV2177" s="1044" t="s">
        <v>64</v>
      </c>
      <c r="AW2177" s="1044"/>
      <c r="AX2177" s="1044"/>
      <c r="AY2177" s="1044"/>
    </row>
    <row r="2178" spans="2:51" ht="33.75" hidden="1" customHeight="1" x14ac:dyDescent="0.2">
      <c r="B2178" s="785"/>
      <c r="C2178" s="1078">
        <v>45397</v>
      </c>
      <c r="D2178" s="1630">
        <v>16</v>
      </c>
      <c r="E2178" s="1630">
        <v>18</v>
      </c>
      <c r="F2178" s="1630"/>
      <c r="G2178" s="1630"/>
      <c r="H2178" s="1630">
        <v>15</v>
      </c>
      <c r="I2178" s="1630"/>
      <c r="J2178" s="1630">
        <v>15</v>
      </c>
      <c r="K2178" s="1630"/>
      <c r="L2178" s="1630"/>
      <c r="M2178" s="1630"/>
      <c r="N2178" s="1630"/>
      <c r="O2178" s="1630">
        <v>15</v>
      </c>
      <c r="P2178" s="1630">
        <v>15</v>
      </c>
      <c r="Q2178" s="1630"/>
      <c r="R2178" s="1630"/>
      <c r="S2178" s="1630">
        <v>35</v>
      </c>
      <c r="T2178" s="1630"/>
      <c r="U2178" s="1630"/>
      <c r="V2178" s="1630"/>
      <c r="W2178" s="1630">
        <v>35</v>
      </c>
      <c r="X2178" s="1631"/>
      <c r="Y2178" s="1631"/>
      <c r="Z2178" s="1631"/>
      <c r="AA2178" s="1632">
        <f>SUM(D2178:Z2178)</f>
        <v>164</v>
      </c>
      <c r="AC2178" s="793">
        <f t="shared" ref="AC2178:AC2186" si="1381">D2178-D2148</f>
        <v>0</v>
      </c>
      <c r="AD2178" s="793">
        <f t="shared" ref="AD2178:AD2186" si="1382">E2178-E2148</f>
        <v>0</v>
      </c>
      <c r="AE2178" s="793">
        <f t="shared" ref="AE2178:AE2186" si="1383">F2178-F2148</f>
        <v>0</v>
      </c>
      <c r="AF2178" s="793">
        <f t="shared" ref="AF2178:AF2186" si="1384">G2178-G2148</f>
        <v>0</v>
      </c>
      <c r="AG2178" s="793">
        <f t="shared" ref="AG2178:AG2186" si="1385">H2178-H2148</f>
        <v>0</v>
      </c>
      <c r="AH2178" s="793">
        <f t="shared" ref="AH2178:AH2186" si="1386">I2178-I2148</f>
        <v>0</v>
      </c>
      <c r="AI2178" s="793">
        <f t="shared" ref="AI2178:AI2186" si="1387">J2178-J2148</f>
        <v>0</v>
      </c>
      <c r="AJ2178" s="793">
        <f t="shared" ref="AJ2178:AJ2186" si="1388">K2178-K2148</f>
        <v>0</v>
      </c>
      <c r="AK2178" s="793">
        <f t="shared" ref="AK2178:AK2186" si="1389">L2178-L2148</f>
        <v>0</v>
      </c>
      <c r="AL2178" s="793">
        <f t="shared" ref="AL2178:AL2186" si="1390">M2178-M2148</f>
        <v>0</v>
      </c>
      <c r="AM2178" s="793">
        <f t="shared" ref="AM2178:AM2186" si="1391">N2178-N2148</f>
        <v>0</v>
      </c>
      <c r="AN2178" s="793">
        <f t="shared" ref="AN2178:AN2186" si="1392">O2178-O2148</f>
        <v>0</v>
      </c>
      <c r="AO2178" s="793">
        <f t="shared" ref="AO2178:AO2186" si="1393">P2178-P2148</f>
        <v>0</v>
      </c>
      <c r="AP2178" s="793">
        <f t="shared" ref="AP2178:AP2186" si="1394">Q2178-Q2148</f>
        <v>0</v>
      </c>
      <c r="AQ2178" s="793">
        <f t="shared" ref="AQ2178:AQ2186" si="1395">R2178-R2148</f>
        <v>0</v>
      </c>
      <c r="AR2178" s="793">
        <f t="shared" ref="AR2178:AR2186" si="1396">S2178-S2148</f>
        <v>0</v>
      </c>
      <c r="AS2178" s="793">
        <f t="shared" ref="AS2178:AS2186" si="1397">T2178-T2148</f>
        <v>0</v>
      </c>
      <c r="AT2178" s="793">
        <f t="shared" ref="AT2178:AT2186" si="1398">U2178-U2148</f>
        <v>0</v>
      </c>
      <c r="AU2178" s="793">
        <f t="shared" ref="AU2178:AU2186" si="1399">V2178-V2148</f>
        <v>0</v>
      </c>
      <c r="AV2178" s="793">
        <f t="shared" ref="AV2178:AV2186" si="1400">W2178-W2148</f>
        <v>0</v>
      </c>
      <c r="AW2178" s="793">
        <f t="shared" ref="AW2178:AW2186" si="1401">X2178-X2148</f>
        <v>0</v>
      </c>
      <c r="AX2178" s="793">
        <f t="shared" ref="AX2178:AX2186" si="1402">Y2178-Y2148</f>
        <v>0</v>
      </c>
      <c r="AY2178" s="793">
        <f t="shared" ref="AY2178:AY2186" si="1403">Z2178-Z2148</f>
        <v>0</v>
      </c>
    </row>
    <row r="2179" spans="2:51" ht="33.75" hidden="1" customHeight="1" x14ac:dyDescent="0.2">
      <c r="B2179" s="787"/>
      <c r="C2179" s="888">
        <v>45414</v>
      </c>
      <c r="D2179" s="997">
        <v>17</v>
      </c>
      <c r="E2179" s="997">
        <v>15</v>
      </c>
      <c r="F2179" s="997"/>
      <c r="G2179" s="997"/>
      <c r="H2179" s="997">
        <v>18</v>
      </c>
      <c r="I2179" s="997"/>
      <c r="J2179" s="997">
        <v>18</v>
      </c>
      <c r="K2179" s="997"/>
      <c r="L2179" s="997"/>
      <c r="M2179" s="997"/>
      <c r="N2179" s="997"/>
      <c r="O2179" s="997">
        <v>18</v>
      </c>
      <c r="P2179" s="997">
        <v>18</v>
      </c>
      <c r="Q2179" s="997"/>
      <c r="R2179" s="997"/>
      <c r="S2179" s="997">
        <v>21</v>
      </c>
      <c r="T2179" s="997"/>
      <c r="U2179" s="997"/>
      <c r="V2179" s="997"/>
      <c r="W2179" s="997">
        <v>21</v>
      </c>
      <c r="X2179" s="1633"/>
      <c r="Y2179" s="1633"/>
      <c r="Z2179" s="1633"/>
      <c r="AA2179" s="1634">
        <f t="shared" ref="AA2179:AA2186" si="1404">SUM(D2179:Z2179)</f>
        <v>146</v>
      </c>
      <c r="AB2179" s="540"/>
      <c r="AC2179" s="793">
        <f t="shared" si="1381"/>
        <v>0</v>
      </c>
      <c r="AD2179" s="793">
        <f t="shared" si="1382"/>
        <v>0</v>
      </c>
      <c r="AE2179" s="793">
        <f t="shared" si="1383"/>
        <v>0</v>
      </c>
      <c r="AF2179" s="793">
        <f t="shared" si="1384"/>
        <v>0</v>
      </c>
      <c r="AG2179" s="793">
        <f t="shared" si="1385"/>
        <v>0</v>
      </c>
      <c r="AH2179" s="793">
        <f t="shared" si="1386"/>
        <v>0</v>
      </c>
      <c r="AI2179" s="793">
        <f t="shared" si="1387"/>
        <v>0</v>
      </c>
      <c r="AJ2179" s="793">
        <f t="shared" si="1388"/>
        <v>0</v>
      </c>
      <c r="AK2179" s="793">
        <f t="shared" si="1389"/>
        <v>0</v>
      </c>
      <c r="AL2179" s="793">
        <f t="shared" si="1390"/>
        <v>0</v>
      </c>
      <c r="AM2179" s="793">
        <f t="shared" si="1391"/>
        <v>0</v>
      </c>
      <c r="AN2179" s="793">
        <f t="shared" si="1392"/>
        <v>0</v>
      </c>
      <c r="AO2179" s="793">
        <f t="shared" si="1393"/>
        <v>0</v>
      </c>
      <c r="AP2179" s="793">
        <f t="shared" si="1394"/>
        <v>0</v>
      </c>
      <c r="AQ2179" s="793">
        <f t="shared" si="1395"/>
        <v>0</v>
      </c>
      <c r="AR2179" s="793">
        <f t="shared" si="1396"/>
        <v>0</v>
      </c>
      <c r="AS2179" s="793">
        <f t="shared" si="1397"/>
        <v>0</v>
      </c>
      <c r="AT2179" s="793">
        <f t="shared" si="1398"/>
        <v>0</v>
      </c>
      <c r="AU2179" s="793">
        <f t="shared" si="1399"/>
        <v>0</v>
      </c>
      <c r="AV2179" s="793">
        <f t="shared" si="1400"/>
        <v>0</v>
      </c>
      <c r="AW2179" s="793">
        <f t="shared" si="1401"/>
        <v>0</v>
      </c>
      <c r="AX2179" s="793">
        <f t="shared" si="1402"/>
        <v>0</v>
      </c>
      <c r="AY2179" s="793">
        <f t="shared" si="1403"/>
        <v>0</v>
      </c>
    </row>
    <row r="2180" spans="2:51" ht="33.75" hidden="1" customHeight="1" x14ac:dyDescent="0.2">
      <c r="B2180" s="787"/>
      <c r="C2180" s="888">
        <v>45422</v>
      </c>
      <c r="D2180" s="997">
        <v>27</v>
      </c>
      <c r="E2180" s="997">
        <v>29</v>
      </c>
      <c r="F2180" s="997"/>
      <c r="G2180" s="997"/>
      <c r="H2180" s="997">
        <v>26</v>
      </c>
      <c r="I2180" s="997"/>
      <c r="J2180" s="997">
        <v>26</v>
      </c>
      <c r="K2180" s="997"/>
      <c r="L2180" s="997"/>
      <c r="M2180" s="997"/>
      <c r="N2180" s="997"/>
      <c r="O2180" s="997">
        <v>26</v>
      </c>
      <c r="P2180" s="997">
        <v>26</v>
      </c>
      <c r="Q2180" s="997"/>
      <c r="R2180" s="997"/>
      <c r="S2180" s="997">
        <v>26</v>
      </c>
      <c r="T2180" s="997"/>
      <c r="U2180" s="997"/>
      <c r="V2180" s="997"/>
      <c r="W2180" s="997">
        <v>26</v>
      </c>
      <c r="X2180" s="1633"/>
      <c r="Y2180" s="1633"/>
      <c r="Z2180" s="1633"/>
      <c r="AA2180" s="1634">
        <f t="shared" si="1404"/>
        <v>212</v>
      </c>
      <c r="AC2180" s="793">
        <f t="shared" si="1381"/>
        <v>0</v>
      </c>
      <c r="AD2180" s="793">
        <f t="shared" si="1382"/>
        <v>0</v>
      </c>
      <c r="AE2180" s="793">
        <f t="shared" si="1383"/>
        <v>0</v>
      </c>
      <c r="AF2180" s="793">
        <f t="shared" si="1384"/>
        <v>0</v>
      </c>
      <c r="AG2180" s="793">
        <f t="shared" si="1385"/>
        <v>0</v>
      </c>
      <c r="AH2180" s="793">
        <f t="shared" si="1386"/>
        <v>0</v>
      </c>
      <c r="AI2180" s="793">
        <f t="shared" si="1387"/>
        <v>0</v>
      </c>
      <c r="AJ2180" s="793">
        <f t="shared" si="1388"/>
        <v>0</v>
      </c>
      <c r="AK2180" s="793">
        <f t="shared" si="1389"/>
        <v>0</v>
      </c>
      <c r="AL2180" s="793">
        <f t="shared" si="1390"/>
        <v>0</v>
      </c>
      <c r="AM2180" s="793">
        <f t="shared" si="1391"/>
        <v>0</v>
      </c>
      <c r="AN2180" s="793">
        <f t="shared" si="1392"/>
        <v>0</v>
      </c>
      <c r="AO2180" s="793">
        <f t="shared" si="1393"/>
        <v>0</v>
      </c>
      <c r="AP2180" s="793">
        <f t="shared" si="1394"/>
        <v>0</v>
      </c>
      <c r="AQ2180" s="793">
        <f t="shared" si="1395"/>
        <v>0</v>
      </c>
      <c r="AR2180" s="793">
        <f t="shared" si="1396"/>
        <v>0</v>
      </c>
      <c r="AS2180" s="793">
        <f t="shared" si="1397"/>
        <v>0</v>
      </c>
      <c r="AT2180" s="793">
        <f t="shared" si="1398"/>
        <v>0</v>
      </c>
      <c r="AU2180" s="793">
        <f t="shared" si="1399"/>
        <v>0</v>
      </c>
      <c r="AV2180" s="793">
        <f t="shared" si="1400"/>
        <v>0</v>
      </c>
      <c r="AW2180" s="793">
        <f t="shared" si="1401"/>
        <v>0</v>
      </c>
      <c r="AX2180" s="793">
        <f t="shared" si="1402"/>
        <v>0</v>
      </c>
      <c r="AY2180" s="793">
        <f t="shared" si="1403"/>
        <v>0</v>
      </c>
    </row>
    <row r="2181" spans="2:51" ht="33.75" hidden="1" customHeight="1" x14ac:dyDescent="0.2">
      <c r="B2181" s="787"/>
      <c r="C2181" s="888">
        <v>45434</v>
      </c>
      <c r="D2181" s="997">
        <v>21</v>
      </c>
      <c r="E2181" s="997">
        <v>21</v>
      </c>
      <c r="F2181" s="997"/>
      <c r="G2181" s="997"/>
      <c r="H2181" s="997">
        <v>21</v>
      </c>
      <c r="I2181" s="997"/>
      <c r="J2181" s="997">
        <v>21</v>
      </c>
      <c r="K2181" s="997"/>
      <c r="L2181" s="997"/>
      <c r="M2181" s="997"/>
      <c r="N2181" s="997"/>
      <c r="O2181" s="997">
        <v>21</v>
      </c>
      <c r="P2181" s="997">
        <v>21</v>
      </c>
      <c r="Q2181" s="997"/>
      <c r="R2181" s="997"/>
      <c r="S2181" s="997">
        <v>21</v>
      </c>
      <c r="T2181" s="997"/>
      <c r="U2181" s="997"/>
      <c r="V2181" s="997"/>
      <c r="W2181" s="997">
        <v>21</v>
      </c>
      <c r="X2181" s="1633"/>
      <c r="Y2181" s="1633"/>
      <c r="Z2181" s="1633"/>
      <c r="AA2181" s="1634">
        <f t="shared" si="1404"/>
        <v>168</v>
      </c>
      <c r="AB2181" s="540"/>
      <c r="AC2181" s="793">
        <f t="shared" si="1381"/>
        <v>0</v>
      </c>
      <c r="AD2181" s="793">
        <f t="shared" si="1382"/>
        <v>0</v>
      </c>
      <c r="AE2181" s="793">
        <f t="shared" si="1383"/>
        <v>0</v>
      </c>
      <c r="AF2181" s="793">
        <f t="shared" si="1384"/>
        <v>0</v>
      </c>
      <c r="AG2181" s="793">
        <f t="shared" si="1385"/>
        <v>0</v>
      </c>
      <c r="AH2181" s="793">
        <f t="shared" si="1386"/>
        <v>0</v>
      </c>
      <c r="AI2181" s="793">
        <f t="shared" si="1387"/>
        <v>0</v>
      </c>
      <c r="AJ2181" s="793">
        <f t="shared" si="1388"/>
        <v>0</v>
      </c>
      <c r="AK2181" s="793">
        <f t="shared" si="1389"/>
        <v>0</v>
      </c>
      <c r="AL2181" s="793">
        <f t="shared" si="1390"/>
        <v>0</v>
      </c>
      <c r="AM2181" s="793">
        <f t="shared" si="1391"/>
        <v>0</v>
      </c>
      <c r="AN2181" s="793">
        <f t="shared" si="1392"/>
        <v>0</v>
      </c>
      <c r="AO2181" s="793">
        <f t="shared" si="1393"/>
        <v>0</v>
      </c>
      <c r="AP2181" s="793">
        <f t="shared" si="1394"/>
        <v>0</v>
      </c>
      <c r="AQ2181" s="793">
        <f t="shared" si="1395"/>
        <v>0</v>
      </c>
      <c r="AR2181" s="793">
        <f t="shared" si="1396"/>
        <v>0</v>
      </c>
      <c r="AS2181" s="793">
        <f t="shared" si="1397"/>
        <v>0</v>
      </c>
      <c r="AT2181" s="793">
        <f t="shared" si="1398"/>
        <v>0</v>
      </c>
      <c r="AU2181" s="793">
        <f t="shared" si="1399"/>
        <v>0</v>
      </c>
      <c r="AV2181" s="793">
        <f t="shared" si="1400"/>
        <v>0</v>
      </c>
      <c r="AW2181" s="793">
        <f t="shared" si="1401"/>
        <v>0</v>
      </c>
      <c r="AX2181" s="793">
        <f t="shared" si="1402"/>
        <v>0</v>
      </c>
      <c r="AY2181" s="793">
        <f t="shared" si="1403"/>
        <v>0</v>
      </c>
    </row>
    <row r="2182" spans="2:51" ht="33.75" hidden="1" customHeight="1" x14ac:dyDescent="0.2">
      <c r="B2182" s="787"/>
      <c r="C2182" s="888">
        <v>45443</v>
      </c>
      <c r="D2182" s="997">
        <v>8</v>
      </c>
      <c r="E2182" s="997">
        <v>8</v>
      </c>
      <c r="F2182" s="997"/>
      <c r="G2182" s="997"/>
      <c r="H2182" s="997">
        <v>8</v>
      </c>
      <c r="I2182" s="997"/>
      <c r="J2182" s="997">
        <v>8</v>
      </c>
      <c r="K2182" s="997"/>
      <c r="L2182" s="997"/>
      <c r="M2182" s="997"/>
      <c r="N2182" s="997"/>
      <c r="O2182" s="997">
        <v>8</v>
      </c>
      <c r="P2182" s="997">
        <v>8</v>
      </c>
      <c r="Q2182" s="997"/>
      <c r="R2182" s="997"/>
      <c r="S2182" s="997">
        <v>8</v>
      </c>
      <c r="T2182" s="997"/>
      <c r="U2182" s="997"/>
      <c r="V2182" s="997"/>
      <c r="W2182" s="997">
        <v>8</v>
      </c>
      <c r="X2182" s="1633"/>
      <c r="Y2182" s="1633"/>
      <c r="Z2182" s="1633"/>
      <c r="AA2182" s="1634">
        <f t="shared" si="1404"/>
        <v>64</v>
      </c>
      <c r="AB2182" s="540"/>
      <c r="AC2182" s="793">
        <f t="shared" si="1381"/>
        <v>0</v>
      </c>
      <c r="AD2182" s="793">
        <f t="shared" si="1382"/>
        <v>0</v>
      </c>
      <c r="AE2182" s="793">
        <f t="shared" si="1383"/>
        <v>0</v>
      </c>
      <c r="AF2182" s="793">
        <f t="shared" si="1384"/>
        <v>0</v>
      </c>
      <c r="AG2182" s="793">
        <f t="shared" si="1385"/>
        <v>0</v>
      </c>
      <c r="AH2182" s="793">
        <f t="shared" si="1386"/>
        <v>0</v>
      </c>
      <c r="AI2182" s="793">
        <f t="shared" si="1387"/>
        <v>0</v>
      </c>
      <c r="AJ2182" s="793">
        <f t="shared" si="1388"/>
        <v>0</v>
      </c>
      <c r="AK2182" s="793">
        <f t="shared" si="1389"/>
        <v>0</v>
      </c>
      <c r="AL2182" s="793">
        <f t="shared" si="1390"/>
        <v>0</v>
      </c>
      <c r="AM2182" s="793">
        <f t="shared" si="1391"/>
        <v>0</v>
      </c>
      <c r="AN2182" s="793">
        <f t="shared" si="1392"/>
        <v>0</v>
      </c>
      <c r="AO2182" s="793">
        <f t="shared" si="1393"/>
        <v>0</v>
      </c>
      <c r="AP2182" s="793">
        <f t="shared" si="1394"/>
        <v>0</v>
      </c>
      <c r="AQ2182" s="793">
        <f t="shared" si="1395"/>
        <v>0</v>
      </c>
      <c r="AR2182" s="793">
        <f t="shared" si="1396"/>
        <v>0</v>
      </c>
      <c r="AS2182" s="793">
        <f t="shared" si="1397"/>
        <v>0</v>
      </c>
      <c r="AT2182" s="793">
        <f t="shared" si="1398"/>
        <v>0</v>
      </c>
      <c r="AU2182" s="793">
        <f t="shared" si="1399"/>
        <v>0</v>
      </c>
      <c r="AV2182" s="793">
        <f t="shared" si="1400"/>
        <v>0</v>
      </c>
      <c r="AW2182" s="793">
        <f t="shared" si="1401"/>
        <v>0</v>
      </c>
      <c r="AX2182" s="793">
        <f t="shared" si="1402"/>
        <v>0</v>
      </c>
      <c r="AY2182" s="793">
        <f t="shared" si="1403"/>
        <v>0</v>
      </c>
    </row>
    <row r="2183" spans="2:51" ht="33.75" hidden="1" customHeight="1" x14ac:dyDescent="0.2">
      <c r="B2183" s="787"/>
      <c r="C2183" s="888">
        <v>45455</v>
      </c>
      <c r="D2183" s="997">
        <v>18</v>
      </c>
      <c r="E2183" s="997">
        <v>18</v>
      </c>
      <c r="F2183" s="997"/>
      <c r="G2183" s="997"/>
      <c r="H2183" s="997">
        <v>18</v>
      </c>
      <c r="I2183" s="997"/>
      <c r="J2183" s="997">
        <v>18</v>
      </c>
      <c r="K2183" s="997"/>
      <c r="L2183" s="997"/>
      <c r="M2183" s="997"/>
      <c r="N2183" s="997"/>
      <c r="O2183" s="997">
        <v>18</v>
      </c>
      <c r="P2183" s="997">
        <v>18</v>
      </c>
      <c r="Q2183" s="997"/>
      <c r="R2183" s="997"/>
      <c r="S2183" s="997">
        <v>18</v>
      </c>
      <c r="T2183" s="997"/>
      <c r="U2183" s="997"/>
      <c r="V2183" s="997"/>
      <c r="W2183" s="997">
        <v>18</v>
      </c>
      <c r="X2183" s="1633"/>
      <c r="Y2183" s="1633"/>
      <c r="Z2183" s="1633"/>
      <c r="AA2183" s="1634">
        <f t="shared" si="1404"/>
        <v>144</v>
      </c>
      <c r="AB2183" s="540"/>
      <c r="AC2183" s="793">
        <f t="shared" si="1381"/>
        <v>0</v>
      </c>
      <c r="AD2183" s="793">
        <f t="shared" si="1382"/>
        <v>0</v>
      </c>
      <c r="AE2183" s="793">
        <f t="shared" si="1383"/>
        <v>0</v>
      </c>
      <c r="AF2183" s="793">
        <f t="shared" si="1384"/>
        <v>0</v>
      </c>
      <c r="AG2183" s="793">
        <f t="shared" si="1385"/>
        <v>0</v>
      </c>
      <c r="AH2183" s="793">
        <f t="shared" si="1386"/>
        <v>0</v>
      </c>
      <c r="AI2183" s="793">
        <f t="shared" si="1387"/>
        <v>0</v>
      </c>
      <c r="AJ2183" s="793">
        <f t="shared" si="1388"/>
        <v>0</v>
      </c>
      <c r="AK2183" s="793">
        <f t="shared" si="1389"/>
        <v>0</v>
      </c>
      <c r="AL2183" s="793">
        <f t="shared" si="1390"/>
        <v>0</v>
      </c>
      <c r="AM2183" s="793">
        <f t="shared" si="1391"/>
        <v>0</v>
      </c>
      <c r="AN2183" s="793">
        <f t="shared" si="1392"/>
        <v>0</v>
      </c>
      <c r="AO2183" s="793">
        <f t="shared" si="1393"/>
        <v>0</v>
      </c>
      <c r="AP2183" s="793">
        <f t="shared" si="1394"/>
        <v>0</v>
      </c>
      <c r="AQ2183" s="793">
        <f t="shared" si="1395"/>
        <v>0</v>
      </c>
      <c r="AR2183" s="793">
        <f t="shared" si="1396"/>
        <v>0</v>
      </c>
      <c r="AS2183" s="793">
        <f t="shared" si="1397"/>
        <v>0</v>
      </c>
      <c r="AT2183" s="793">
        <f t="shared" si="1398"/>
        <v>0</v>
      </c>
      <c r="AU2183" s="793">
        <f t="shared" si="1399"/>
        <v>0</v>
      </c>
      <c r="AV2183" s="793">
        <f t="shared" si="1400"/>
        <v>0</v>
      </c>
      <c r="AW2183" s="793">
        <f t="shared" si="1401"/>
        <v>0</v>
      </c>
      <c r="AX2183" s="793">
        <f t="shared" si="1402"/>
        <v>0</v>
      </c>
      <c r="AY2183" s="793">
        <f t="shared" si="1403"/>
        <v>0</v>
      </c>
    </row>
    <row r="2184" spans="2:51" ht="33.75" hidden="1" customHeight="1" x14ac:dyDescent="0.2">
      <c r="B2184" s="787"/>
      <c r="C2184" s="888">
        <v>45467</v>
      </c>
      <c r="D2184" s="997">
        <v>10</v>
      </c>
      <c r="E2184" s="997">
        <v>10</v>
      </c>
      <c r="F2184" s="997"/>
      <c r="G2184" s="997"/>
      <c r="H2184" s="997">
        <v>10</v>
      </c>
      <c r="I2184" s="997"/>
      <c r="J2184" s="997">
        <v>10</v>
      </c>
      <c r="K2184" s="997"/>
      <c r="L2184" s="997"/>
      <c r="M2184" s="997"/>
      <c r="N2184" s="997"/>
      <c r="O2184" s="997">
        <v>10</v>
      </c>
      <c r="P2184" s="997">
        <v>10</v>
      </c>
      <c r="Q2184" s="997"/>
      <c r="R2184" s="997"/>
      <c r="S2184" s="997">
        <v>10</v>
      </c>
      <c r="T2184" s="997"/>
      <c r="U2184" s="997"/>
      <c r="V2184" s="997"/>
      <c r="W2184" s="997">
        <v>10</v>
      </c>
      <c r="X2184" s="1633"/>
      <c r="Y2184" s="1633"/>
      <c r="Z2184" s="1633"/>
      <c r="AA2184" s="1634">
        <f t="shared" si="1404"/>
        <v>80</v>
      </c>
      <c r="AB2184" s="540"/>
      <c r="AC2184" s="793">
        <f t="shared" si="1381"/>
        <v>0</v>
      </c>
      <c r="AD2184" s="793">
        <f t="shared" si="1382"/>
        <v>0</v>
      </c>
      <c r="AE2184" s="793">
        <f t="shared" si="1383"/>
        <v>0</v>
      </c>
      <c r="AF2184" s="793">
        <f t="shared" si="1384"/>
        <v>0</v>
      </c>
      <c r="AG2184" s="793">
        <f t="shared" si="1385"/>
        <v>0</v>
      </c>
      <c r="AH2184" s="793">
        <f t="shared" si="1386"/>
        <v>0</v>
      </c>
      <c r="AI2184" s="793">
        <f t="shared" si="1387"/>
        <v>0</v>
      </c>
      <c r="AJ2184" s="793">
        <f t="shared" si="1388"/>
        <v>0</v>
      </c>
      <c r="AK2184" s="793">
        <f t="shared" si="1389"/>
        <v>0</v>
      </c>
      <c r="AL2184" s="793">
        <f t="shared" si="1390"/>
        <v>0</v>
      </c>
      <c r="AM2184" s="793">
        <f t="shared" si="1391"/>
        <v>0</v>
      </c>
      <c r="AN2184" s="793">
        <f t="shared" si="1392"/>
        <v>0</v>
      </c>
      <c r="AO2184" s="793">
        <f t="shared" si="1393"/>
        <v>0</v>
      </c>
      <c r="AP2184" s="793">
        <f t="shared" si="1394"/>
        <v>0</v>
      </c>
      <c r="AQ2184" s="793">
        <f t="shared" si="1395"/>
        <v>0</v>
      </c>
      <c r="AR2184" s="793">
        <f t="shared" si="1396"/>
        <v>0</v>
      </c>
      <c r="AS2184" s="793">
        <f t="shared" si="1397"/>
        <v>0</v>
      </c>
      <c r="AT2184" s="793">
        <f t="shared" si="1398"/>
        <v>0</v>
      </c>
      <c r="AU2184" s="793">
        <f t="shared" si="1399"/>
        <v>0</v>
      </c>
      <c r="AV2184" s="793">
        <f t="shared" si="1400"/>
        <v>0</v>
      </c>
      <c r="AW2184" s="793">
        <f t="shared" si="1401"/>
        <v>0</v>
      </c>
      <c r="AX2184" s="793">
        <f t="shared" si="1402"/>
        <v>0</v>
      </c>
      <c r="AY2184" s="793">
        <f t="shared" si="1403"/>
        <v>0</v>
      </c>
    </row>
    <row r="2185" spans="2:51" ht="33.75" hidden="1" customHeight="1" x14ac:dyDescent="0.2">
      <c r="B2185" s="787"/>
      <c r="C2185" s="888">
        <v>45476</v>
      </c>
      <c r="D2185" s="997">
        <v>6</v>
      </c>
      <c r="E2185" s="997">
        <v>6</v>
      </c>
      <c r="F2185" s="997"/>
      <c r="G2185" s="997"/>
      <c r="H2185" s="997">
        <v>6</v>
      </c>
      <c r="I2185" s="997"/>
      <c r="J2185" s="997">
        <v>6</v>
      </c>
      <c r="K2185" s="997"/>
      <c r="L2185" s="997"/>
      <c r="M2185" s="997"/>
      <c r="N2185" s="997"/>
      <c r="O2185" s="997">
        <v>6</v>
      </c>
      <c r="P2185" s="997">
        <v>6</v>
      </c>
      <c r="Q2185" s="997"/>
      <c r="R2185" s="997"/>
      <c r="S2185" s="997">
        <v>6</v>
      </c>
      <c r="T2185" s="997"/>
      <c r="U2185" s="997"/>
      <c r="V2185" s="997"/>
      <c r="W2185" s="997">
        <v>6</v>
      </c>
      <c r="X2185" s="1633"/>
      <c r="Y2185" s="1633"/>
      <c r="Z2185" s="1633"/>
      <c r="AA2185" s="1634">
        <f t="shared" si="1404"/>
        <v>48</v>
      </c>
      <c r="AB2185" s="540"/>
      <c r="AC2185" s="793">
        <f t="shared" si="1381"/>
        <v>0</v>
      </c>
      <c r="AD2185" s="793">
        <f t="shared" si="1382"/>
        <v>0</v>
      </c>
      <c r="AE2185" s="793">
        <f t="shared" si="1383"/>
        <v>0</v>
      </c>
      <c r="AF2185" s="793">
        <f t="shared" si="1384"/>
        <v>0</v>
      </c>
      <c r="AG2185" s="793">
        <f t="shared" si="1385"/>
        <v>0</v>
      </c>
      <c r="AH2185" s="793">
        <f t="shared" si="1386"/>
        <v>0</v>
      </c>
      <c r="AI2185" s="793">
        <f t="shared" si="1387"/>
        <v>0</v>
      </c>
      <c r="AJ2185" s="793">
        <f t="shared" si="1388"/>
        <v>0</v>
      </c>
      <c r="AK2185" s="793">
        <f t="shared" si="1389"/>
        <v>0</v>
      </c>
      <c r="AL2185" s="793">
        <f t="shared" si="1390"/>
        <v>0</v>
      </c>
      <c r="AM2185" s="793">
        <f t="shared" si="1391"/>
        <v>0</v>
      </c>
      <c r="AN2185" s="793">
        <f t="shared" si="1392"/>
        <v>0</v>
      </c>
      <c r="AO2185" s="793">
        <f t="shared" si="1393"/>
        <v>0</v>
      </c>
      <c r="AP2185" s="793">
        <f t="shared" si="1394"/>
        <v>0</v>
      </c>
      <c r="AQ2185" s="793">
        <f t="shared" si="1395"/>
        <v>0</v>
      </c>
      <c r="AR2185" s="793">
        <f t="shared" si="1396"/>
        <v>0</v>
      </c>
      <c r="AS2185" s="793">
        <f t="shared" si="1397"/>
        <v>0</v>
      </c>
      <c r="AT2185" s="793">
        <f t="shared" si="1398"/>
        <v>0</v>
      </c>
      <c r="AU2185" s="793">
        <f t="shared" si="1399"/>
        <v>0</v>
      </c>
      <c r="AV2185" s="793">
        <f t="shared" si="1400"/>
        <v>0</v>
      </c>
      <c r="AW2185" s="793">
        <f t="shared" si="1401"/>
        <v>0</v>
      </c>
      <c r="AX2185" s="793">
        <f t="shared" si="1402"/>
        <v>0</v>
      </c>
      <c r="AY2185" s="793">
        <f t="shared" si="1403"/>
        <v>0</v>
      </c>
    </row>
    <row r="2186" spans="2:51" ht="33.75" hidden="1" customHeight="1" x14ac:dyDescent="0.2">
      <c r="B2186" s="845"/>
      <c r="C2186" s="1055">
        <v>45488</v>
      </c>
      <c r="D2186" s="937">
        <v>13</v>
      </c>
      <c r="E2186" s="937">
        <v>13</v>
      </c>
      <c r="F2186" s="937"/>
      <c r="G2186" s="937"/>
      <c r="H2186" s="937">
        <v>13</v>
      </c>
      <c r="I2186" s="937"/>
      <c r="J2186" s="937">
        <v>13</v>
      </c>
      <c r="K2186" s="937"/>
      <c r="L2186" s="937"/>
      <c r="M2186" s="937"/>
      <c r="N2186" s="937"/>
      <c r="O2186" s="937">
        <v>13</v>
      </c>
      <c r="P2186" s="937">
        <v>13</v>
      </c>
      <c r="Q2186" s="937"/>
      <c r="R2186" s="937"/>
      <c r="S2186" s="937">
        <v>13</v>
      </c>
      <c r="T2186" s="937"/>
      <c r="U2186" s="937"/>
      <c r="V2186" s="937"/>
      <c r="W2186" s="937">
        <v>13</v>
      </c>
      <c r="X2186" s="1624"/>
      <c r="Y2186" s="1624"/>
      <c r="Z2186" s="1624"/>
      <c r="AA2186" s="1046">
        <f t="shared" si="1404"/>
        <v>104</v>
      </c>
      <c r="AB2186" s="540"/>
      <c r="AC2186" s="793">
        <f t="shared" si="1381"/>
        <v>0</v>
      </c>
      <c r="AD2186" s="793">
        <f t="shared" si="1382"/>
        <v>0</v>
      </c>
      <c r="AE2186" s="793">
        <f t="shared" si="1383"/>
        <v>0</v>
      </c>
      <c r="AF2186" s="793">
        <f t="shared" si="1384"/>
        <v>0</v>
      </c>
      <c r="AG2186" s="793">
        <f t="shared" si="1385"/>
        <v>0</v>
      </c>
      <c r="AH2186" s="793">
        <f t="shared" si="1386"/>
        <v>0</v>
      </c>
      <c r="AI2186" s="793">
        <f t="shared" si="1387"/>
        <v>0</v>
      </c>
      <c r="AJ2186" s="793">
        <f t="shared" si="1388"/>
        <v>0</v>
      </c>
      <c r="AK2186" s="793">
        <f t="shared" si="1389"/>
        <v>0</v>
      </c>
      <c r="AL2186" s="793">
        <f t="shared" si="1390"/>
        <v>0</v>
      </c>
      <c r="AM2186" s="793">
        <f t="shared" si="1391"/>
        <v>0</v>
      </c>
      <c r="AN2186" s="793">
        <f t="shared" si="1392"/>
        <v>0</v>
      </c>
      <c r="AO2186" s="793">
        <f t="shared" si="1393"/>
        <v>0</v>
      </c>
      <c r="AP2186" s="793">
        <f t="shared" si="1394"/>
        <v>0</v>
      </c>
      <c r="AQ2186" s="793">
        <f t="shared" si="1395"/>
        <v>0</v>
      </c>
      <c r="AR2186" s="793">
        <f t="shared" si="1396"/>
        <v>0</v>
      </c>
      <c r="AS2186" s="793">
        <f t="shared" si="1397"/>
        <v>0</v>
      </c>
      <c r="AT2186" s="793">
        <f t="shared" si="1398"/>
        <v>0</v>
      </c>
      <c r="AU2186" s="793">
        <f t="shared" si="1399"/>
        <v>0</v>
      </c>
      <c r="AV2186" s="793">
        <f t="shared" si="1400"/>
        <v>0</v>
      </c>
      <c r="AW2186" s="793">
        <f t="shared" si="1401"/>
        <v>0</v>
      </c>
      <c r="AX2186" s="793">
        <f t="shared" si="1402"/>
        <v>0</v>
      </c>
      <c r="AY2186" s="793">
        <f t="shared" si="1403"/>
        <v>0</v>
      </c>
    </row>
    <row r="2187" spans="2:51" ht="33.75" hidden="1" customHeight="1" x14ac:dyDescent="0.2">
      <c r="B2187" s="1896" t="s">
        <v>412</v>
      </c>
      <c r="C2187" s="1897"/>
      <c r="D2187" s="1048">
        <f t="shared" ref="D2187:E2187" si="1405">SUM(D2178:D2186)</f>
        <v>136</v>
      </c>
      <c r="E2187" s="1048">
        <f t="shared" si="1405"/>
        <v>138</v>
      </c>
      <c r="F2187" s="1048"/>
      <c r="G2187" s="1048"/>
      <c r="H2187" s="1048">
        <f t="shared" ref="H2187" si="1406">SUM(H2178:H2186)</f>
        <v>135</v>
      </c>
      <c r="I2187" s="1048"/>
      <c r="J2187" s="1048">
        <f t="shared" ref="J2187" si="1407">SUM(J2178:J2186)</f>
        <v>135</v>
      </c>
      <c r="K2187" s="1048"/>
      <c r="L2187" s="1048"/>
      <c r="M2187" s="1048"/>
      <c r="N2187" s="1048"/>
      <c r="O2187" s="1048">
        <f t="shared" ref="O2187:P2187" si="1408">SUM(O2178:O2186)</f>
        <v>135</v>
      </c>
      <c r="P2187" s="1048">
        <f t="shared" si="1408"/>
        <v>135</v>
      </c>
      <c r="Q2187" s="1048"/>
      <c r="R2187" s="1048"/>
      <c r="S2187" s="1048">
        <f t="shared" ref="S2187" si="1409">SUM(S2178:S2186)</f>
        <v>158</v>
      </c>
      <c r="T2187" s="1048"/>
      <c r="U2187" s="1048"/>
      <c r="V2187" s="1048"/>
      <c r="W2187" s="1048">
        <f>SUM(W2178:W2186)</f>
        <v>158</v>
      </c>
      <c r="X2187" s="1048"/>
      <c r="Y2187" s="1048"/>
      <c r="Z2187" s="1048"/>
      <c r="AA2187" s="1048">
        <f>SUM(AA2178:AA2186)</f>
        <v>1130</v>
      </c>
      <c r="AC2187" s="852">
        <f>SUM(AC2178:AC2186)</f>
        <v>0</v>
      </c>
      <c r="AD2187" s="852">
        <f t="shared" ref="AD2187:AY2187" si="1410">SUM(AD2178:AD2186)</f>
        <v>0</v>
      </c>
      <c r="AE2187" s="852">
        <f t="shared" si="1410"/>
        <v>0</v>
      </c>
      <c r="AF2187" s="852">
        <f t="shared" si="1410"/>
        <v>0</v>
      </c>
      <c r="AG2187" s="852">
        <f t="shared" si="1410"/>
        <v>0</v>
      </c>
      <c r="AH2187" s="852">
        <f t="shared" si="1410"/>
        <v>0</v>
      </c>
      <c r="AI2187" s="852">
        <f t="shared" si="1410"/>
        <v>0</v>
      </c>
      <c r="AJ2187" s="852">
        <f t="shared" si="1410"/>
        <v>0</v>
      </c>
      <c r="AK2187" s="852">
        <f t="shared" si="1410"/>
        <v>0</v>
      </c>
      <c r="AL2187" s="852">
        <f t="shared" si="1410"/>
        <v>0</v>
      </c>
      <c r="AM2187" s="852">
        <f t="shared" si="1410"/>
        <v>0</v>
      </c>
      <c r="AN2187" s="852">
        <f t="shared" si="1410"/>
        <v>0</v>
      </c>
      <c r="AO2187" s="852">
        <f t="shared" si="1410"/>
        <v>0</v>
      </c>
      <c r="AP2187" s="852">
        <f t="shared" si="1410"/>
        <v>0</v>
      </c>
      <c r="AQ2187" s="852">
        <f t="shared" si="1410"/>
        <v>0</v>
      </c>
      <c r="AR2187" s="852">
        <f t="shared" si="1410"/>
        <v>0</v>
      </c>
      <c r="AS2187" s="852">
        <f t="shared" si="1410"/>
        <v>0</v>
      </c>
      <c r="AT2187" s="852">
        <f t="shared" si="1410"/>
        <v>0</v>
      </c>
      <c r="AU2187" s="852">
        <f t="shared" si="1410"/>
        <v>0</v>
      </c>
      <c r="AV2187" s="852">
        <f t="shared" si="1410"/>
        <v>0</v>
      </c>
      <c r="AW2187" s="852">
        <f t="shared" si="1410"/>
        <v>0</v>
      </c>
      <c r="AX2187" s="852">
        <f t="shared" si="1410"/>
        <v>0</v>
      </c>
      <c r="AY2187" s="852">
        <f t="shared" si="1410"/>
        <v>0</v>
      </c>
    </row>
    <row r="2188" spans="2:51" ht="12" hidden="1" customHeight="1" x14ac:dyDescent="0.2"/>
    <row r="2189" spans="2:51" ht="12" hidden="1" customHeight="1" x14ac:dyDescent="0.2"/>
    <row r="2190" spans="2:51" ht="28.2" hidden="1" x14ac:dyDescent="0.2">
      <c r="B2190" s="726" t="s">
        <v>1655</v>
      </c>
      <c r="I2190" s="654"/>
      <c r="AB2190" s="654"/>
    </row>
    <row r="2191" spans="2:51" ht="12" hidden="1" customHeight="1" x14ac:dyDescent="0.2">
      <c r="AB2191" s="541"/>
    </row>
    <row r="2192" spans="2:51" ht="25.8" hidden="1" x14ac:dyDescent="0.2">
      <c r="B2192" s="792" t="s">
        <v>413</v>
      </c>
      <c r="C2192" s="89"/>
      <c r="D2192" s="1004" t="s">
        <v>414</v>
      </c>
      <c r="E2192" s="1004" t="s">
        <v>6</v>
      </c>
      <c r="F2192" s="1004" t="s">
        <v>262</v>
      </c>
      <c r="G2192" s="1004" t="s">
        <v>435</v>
      </c>
      <c r="H2192" s="1004" t="s">
        <v>7</v>
      </c>
      <c r="I2192" s="1004" t="s">
        <v>8</v>
      </c>
      <c r="J2192" s="1005" t="s">
        <v>22</v>
      </c>
      <c r="K2192" s="1004" t="s">
        <v>23</v>
      </c>
      <c r="L2192" s="1004" t="s">
        <v>24</v>
      </c>
      <c r="M2192" s="1004" t="s">
        <v>9</v>
      </c>
      <c r="N2192" s="1004" t="s">
        <v>415</v>
      </c>
      <c r="O2192" s="1004" t="s">
        <v>20</v>
      </c>
      <c r="P2192" s="1004" t="s">
        <v>10</v>
      </c>
      <c r="Q2192" s="1004" t="s">
        <v>436</v>
      </c>
      <c r="R2192" s="1004" t="s">
        <v>12</v>
      </c>
      <c r="S2192" s="1004" t="s">
        <v>11</v>
      </c>
      <c r="T2192" s="1004" t="s">
        <v>437</v>
      </c>
      <c r="U2192" s="1004" t="s">
        <v>13</v>
      </c>
      <c r="V2192" s="1004" t="s">
        <v>14</v>
      </c>
      <c r="W2192" s="1004" t="s">
        <v>416</v>
      </c>
      <c r="X2192" s="1004" t="s">
        <v>1064</v>
      </c>
      <c r="Y2192" s="1004" t="s">
        <v>15</v>
      </c>
      <c r="Z2192" s="1004" t="s">
        <v>16</v>
      </c>
      <c r="AA2192" s="87"/>
      <c r="AB2192" s="540"/>
      <c r="AC2192" s="790" t="s">
        <v>409</v>
      </c>
      <c r="AD2192" s="81"/>
      <c r="AE2192" s="81"/>
      <c r="AF2192" s="81"/>
      <c r="AG2192" s="81"/>
      <c r="AH2192" s="81"/>
      <c r="AI2192" s="81"/>
      <c r="AJ2192" s="81"/>
      <c r="AK2192" s="81"/>
      <c r="AL2192" s="81"/>
      <c r="AM2192" s="81"/>
      <c r="AN2192" s="81"/>
      <c r="AO2192" s="81"/>
      <c r="AP2192" s="81"/>
      <c r="AQ2192" s="81"/>
      <c r="AR2192" s="81"/>
      <c r="AS2192" s="81"/>
      <c r="AT2192" s="81"/>
      <c r="AU2192" s="81"/>
      <c r="AV2192" s="81"/>
    </row>
    <row r="2193" spans="2:52" ht="53.25" hidden="1" customHeight="1" x14ac:dyDescent="0.2">
      <c r="B2193" s="83" t="s">
        <v>410</v>
      </c>
      <c r="C2193" s="83" t="s">
        <v>1174</v>
      </c>
      <c r="D2193" s="1039" t="s">
        <v>1066</v>
      </c>
      <c r="E2193" s="1040" t="s">
        <v>57</v>
      </c>
      <c r="F2193" s="1041" t="s">
        <v>263</v>
      </c>
      <c r="G2193" s="1042" t="s">
        <v>340</v>
      </c>
      <c r="H2193" s="1040" t="s">
        <v>58</v>
      </c>
      <c r="I2193" s="1042" t="s">
        <v>59</v>
      </c>
      <c r="J2193" s="1043" t="s">
        <v>79</v>
      </c>
      <c r="K2193" s="1041" t="s">
        <v>80</v>
      </c>
      <c r="L2193" s="1042" t="s">
        <v>81</v>
      </c>
      <c r="M2193" s="1040" t="s">
        <v>60</v>
      </c>
      <c r="N2193" s="1042" t="s">
        <v>61</v>
      </c>
      <c r="O2193" s="1039" t="s">
        <v>77</v>
      </c>
      <c r="P2193" s="1040" t="s">
        <v>62</v>
      </c>
      <c r="Q2193" s="1041" t="s">
        <v>349</v>
      </c>
      <c r="R2193" s="1042" t="s">
        <v>65</v>
      </c>
      <c r="S2193" s="1040" t="s">
        <v>63</v>
      </c>
      <c r="T2193" s="1041" t="s">
        <v>350</v>
      </c>
      <c r="U2193" s="1041" t="s">
        <v>66</v>
      </c>
      <c r="V2193" s="1042" t="s">
        <v>67</v>
      </c>
      <c r="W2193" s="1040" t="s">
        <v>64</v>
      </c>
      <c r="X2193" s="1041" t="s">
        <v>351</v>
      </c>
      <c r="Y2193" s="1041" t="s">
        <v>68</v>
      </c>
      <c r="Z2193" s="1042" t="s">
        <v>69</v>
      </c>
      <c r="AA2193" s="784" t="s">
        <v>412</v>
      </c>
      <c r="AB2193" s="188"/>
      <c r="AC2193" s="1039" t="s">
        <v>1066</v>
      </c>
      <c r="AD2193" s="1040" t="s">
        <v>57</v>
      </c>
      <c r="AE2193" s="1041" t="s">
        <v>263</v>
      </c>
      <c r="AF2193" s="1042" t="s">
        <v>340</v>
      </c>
      <c r="AG2193" s="1040" t="s">
        <v>58</v>
      </c>
      <c r="AH2193" s="1042" t="s">
        <v>59</v>
      </c>
      <c r="AI2193" s="1043" t="s">
        <v>79</v>
      </c>
      <c r="AJ2193" s="1041" t="s">
        <v>80</v>
      </c>
      <c r="AK2193" s="1042" t="s">
        <v>81</v>
      </c>
      <c r="AL2193" s="1040" t="s">
        <v>60</v>
      </c>
      <c r="AM2193" s="1042" t="s">
        <v>61</v>
      </c>
      <c r="AN2193" s="1039" t="s">
        <v>77</v>
      </c>
      <c r="AO2193" s="1040" t="s">
        <v>62</v>
      </c>
      <c r="AP2193" s="1041" t="s">
        <v>349</v>
      </c>
      <c r="AQ2193" s="1042" t="s">
        <v>65</v>
      </c>
      <c r="AR2193" s="1040" t="s">
        <v>63</v>
      </c>
      <c r="AS2193" s="1041" t="s">
        <v>350</v>
      </c>
      <c r="AT2193" s="1041" t="s">
        <v>66</v>
      </c>
      <c r="AU2193" s="1042" t="s">
        <v>67</v>
      </c>
      <c r="AV2193" s="1040" t="s">
        <v>64</v>
      </c>
      <c r="AW2193" s="1041" t="s">
        <v>351</v>
      </c>
      <c r="AX2193" s="1041" t="s">
        <v>68</v>
      </c>
      <c r="AY2193" s="1042" t="s">
        <v>69</v>
      </c>
    </row>
    <row r="2194" spans="2:52" ht="33.75" hidden="1" customHeight="1" x14ac:dyDescent="0.2">
      <c r="B2194" s="787"/>
      <c r="C2194" s="788">
        <v>45434</v>
      </c>
      <c r="D2194" s="997">
        <v>42</v>
      </c>
      <c r="E2194" s="998">
        <v>43</v>
      </c>
      <c r="F2194" s="995">
        <v>0</v>
      </c>
      <c r="G2194" s="999">
        <v>0</v>
      </c>
      <c r="H2194" s="998">
        <v>42</v>
      </c>
      <c r="I2194" s="999">
        <v>0</v>
      </c>
      <c r="J2194" s="998">
        <v>42</v>
      </c>
      <c r="K2194" s="995">
        <v>2</v>
      </c>
      <c r="L2194" s="999">
        <v>1</v>
      </c>
      <c r="M2194" s="998">
        <v>1</v>
      </c>
      <c r="N2194" s="999">
        <v>1</v>
      </c>
      <c r="O2194" s="997">
        <v>43</v>
      </c>
      <c r="P2194" s="998">
        <v>36</v>
      </c>
      <c r="Q2194" s="995">
        <v>0</v>
      </c>
      <c r="R2194" s="999">
        <v>42</v>
      </c>
      <c r="S2194" s="998">
        <v>37</v>
      </c>
      <c r="T2194" s="995">
        <v>0</v>
      </c>
      <c r="U2194" s="995">
        <v>34</v>
      </c>
      <c r="V2194" s="999">
        <v>8</v>
      </c>
      <c r="W2194" s="998">
        <v>38</v>
      </c>
      <c r="X2194" s="995">
        <v>0</v>
      </c>
      <c r="Y2194" s="995">
        <v>34</v>
      </c>
      <c r="Z2194" s="999">
        <v>8</v>
      </c>
      <c r="AA2194" s="848">
        <f>SUM(D2194:Z2194)</f>
        <v>454</v>
      </c>
      <c r="AB2194" s="540"/>
      <c r="AC2194" s="1056">
        <f t="shared" ref="AC2194:AC2199" si="1411">D2194-D2167</f>
        <v>0</v>
      </c>
      <c r="AD2194" s="1056">
        <f t="shared" ref="AD2194:AY2194" si="1412">E2194-E2167</f>
        <v>0</v>
      </c>
      <c r="AE2194" s="1056">
        <f t="shared" si="1412"/>
        <v>0</v>
      </c>
      <c r="AF2194" s="1056">
        <f t="shared" si="1412"/>
        <v>0</v>
      </c>
      <c r="AG2194" s="1056">
        <f t="shared" si="1412"/>
        <v>0</v>
      </c>
      <c r="AH2194" s="1056">
        <f t="shared" si="1412"/>
        <v>0</v>
      </c>
      <c r="AI2194" s="1056">
        <f t="shared" si="1412"/>
        <v>0</v>
      </c>
      <c r="AJ2194" s="1056">
        <f t="shared" si="1412"/>
        <v>0</v>
      </c>
      <c r="AK2194" s="1056">
        <f t="shared" si="1412"/>
        <v>0</v>
      </c>
      <c r="AL2194" s="1056">
        <f t="shared" si="1412"/>
        <v>0</v>
      </c>
      <c r="AM2194" s="1056">
        <f t="shared" si="1412"/>
        <v>0</v>
      </c>
      <c r="AN2194" s="1056">
        <f t="shared" si="1412"/>
        <v>0</v>
      </c>
      <c r="AO2194" s="1056">
        <f t="shared" si="1412"/>
        <v>0</v>
      </c>
      <c r="AP2194" s="1056">
        <f t="shared" si="1412"/>
        <v>0</v>
      </c>
      <c r="AQ2194" s="1056">
        <f t="shared" si="1412"/>
        <v>0</v>
      </c>
      <c r="AR2194" s="1056">
        <f t="shared" si="1412"/>
        <v>0</v>
      </c>
      <c r="AS2194" s="1056">
        <f t="shared" si="1412"/>
        <v>0</v>
      </c>
      <c r="AT2194" s="1056">
        <f t="shared" si="1412"/>
        <v>0</v>
      </c>
      <c r="AU2194" s="1056">
        <f t="shared" si="1412"/>
        <v>0</v>
      </c>
      <c r="AV2194" s="1056">
        <f t="shared" si="1412"/>
        <v>0</v>
      </c>
      <c r="AW2194" s="1056">
        <f t="shared" si="1412"/>
        <v>0</v>
      </c>
      <c r="AX2194" s="1056">
        <f t="shared" si="1412"/>
        <v>0</v>
      </c>
      <c r="AY2194" s="1056">
        <f t="shared" si="1412"/>
        <v>0</v>
      </c>
    </row>
    <row r="2195" spans="2:52" ht="33.75" hidden="1" customHeight="1" x14ac:dyDescent="0.2">
      <c r="B2195" s="787"/>
      <c r="C2195" s="788">
        <v>45443</v>
      </c>
      <c r="D2195" s="997">
        <v>32</v>
      </c>
      <c r="E2195" s="998">
        <v>32</v>
      </c>
      <c r="F2195" s="995">
        <v>0</v>
      </c>
      <c r="G2195" s="999">
        <v>0</v>
      </c>
      <c r="H2195" s="998">
        <v>32</v>
      </c>
      <c r="I2195" s="999">
        <v>0</v>
      </c>
      <c r="J2195" s="998">
        <v>30</v>
      </c>
      <c r="K2195" s="995">
        <v>2</v>
      </c>
      <c r="L2195" s="999">
        <v>0</v>
      </c>
      <c r="M2195" s="998">
        <v>15</v>
      </c>
      <c r="N2195" s="999">
        <v>4</v>
      </c>
      <c r="O2195" s="997">
        <v>28</v>
      </c>
      <c r="P2195" s="998">
        <v>33</v>
      </c>
      <c r="Q2195" s="995">
        <v>0</v>
      </c>
      <c r="R2195" s="999">
        <v>55</v>
      </c>
      <c r="S2195" s="998">
        <v>33</v>
      </c>
      <c r="T2195" s="995">
        <v>0</v>
      </c>
      <c r="U2195" s="995">
        <v>40</v>
      </c>
      <c r="V2195" s="999">
        <v>15</v>
      </c>
      <c r="W2195" s="998">
        <v>33</v>
      </c>
      <c r="X2195" s="995">
        <v>0</v>
      </c>
      <c r="Y2195" s="995">
        <v>40</v>
      </c>
      <c r="Z2195" s="999">
        <v>15</v>
      </c>
      <c r="AA2195" s="848">
        <f t="shared" ref="AA2195:AA2201" si="1413">SUM(D2195:Z2195)</f>
        <v>439</v>
      </c>
      <c r="AB2195" s="540"/>
      <c r="AC2195" s="1056">
        <f t="shared" si="1411"/>
        <v>0</v>
      </c>
      <c r="AD2195" s="1056">
        <f t="shared" ref="AD2195:AY2195" si="1414">E2195-E2168</f>
        <v>0</v>
      </c>
      <c r="AE2195" s="1056">
        <f t="shared" si="1414"/>
        <v>0</v>
      </c>
      <c r="AF2195" s="1056">
        <f t="shared" si="1414"/>
        <v>0</v>
      </c>
      <c r="AG2195" s="1056">
        <f t="shared" si="1414"/>
        <v>0</v>
      </c>
      <c r="AH2195" s="1056">
        <f t="shared" si="1414"/>
        <v>0</v>
      </c>
      <c r="AI2195" s="1056">
        <f t="shared" si="1414"/>
        <v>0</v>
      </c>
      <c r="AJ2195" s="1056">
        <f t="shared" si="1414"/>
        <v>0</v>
      </c>
      <c r="AK2195" s="1056">
        <f t="shared" si="1414"/>
        <v>0</v>
      </c>
      <c r="AL2195" s="1056">
        <f t="shared" si="1414"/>
        <v>0</v>
      </c>
      <c r="AM2195" s="1056">
        <f t="shared" si="1414"/>
        <v>0</v>
      </c>
      <c r="AN2195" s="1056">
        <f t="shared" si="1414"/>
        <v>0</v>
      </c>
      <c r="AO2195" s="1056">
        <f t="shared" si="1414"/>
        <v>0</v>
      </c>
      <c r="AP2195" s="1056">
        <f t="shared" si="1414"/>
        <v>0</v>
      </c>
      <c r="AQ2195" s="1056">
        <f t="shared" si="1414"/>
        <v>0</v>
      </c>
      <c r="AR2195" s="1056">
        <f t="shared" si="1414"/>
        <v>0</v>
      </c>
      <c r="AS2195" s="1056">
        <f t="shared" si="1414"/>
        <v>0</v>
      </c>
      <c r="AT2195" s="1056">
        <f t="shared" si="1414"/>
        <v>0</v>
      </c>
      <c r="AU2195" s="1056">
        <f t="shared" si="1414"/>
        <v>0</v>
      </c>
      <c r="AV2195" s="1056">
        <f t="shared" si="1414"/>
        <v>0</v>
      </c>
      <c r="AW2195" s="1056">
        <f t="shared" si="1414"/>
        <v>0</v>
      </c>
      <c r="AX2195" s="1056">
        <f t="shared" si="1414"/>
        <v>0</v>
      </c>
      <c r="AY2195" s="1056">
        <f t="shared" si="1414"/>
        <v>0</v>
      </c>
    </row>
    <row r="2196" spans="2:52" ht="33.75" hidden="1" customHeight="1" x14ac:dyDescent="0.2">
      <c r="B2196" s="787"/>
      <c r="C2196" s="788">
        <v>45455</v>
      </c>
      <c r="D2196" s="997">
        <v>43</v>
      </c>
      <c r="E2196" s="998">
        <v>40</v>
      </c>
      <c r="F2196" s="995">
        <v>0</v>
      </c>
      <c r="G2196" s="999">
        <v>0</v>
      </c>
      <c r="H2196" s="998">
        <v>40</v>
      </c>
      <c r="I2196" s="999">
        <v>0</v>
      </c>
      <c r="J2196" s="998">
        <v>39</v>
      </c>
      <c r="K2196" s="995">
        <v>0</v>
      </c>
      <c r="L2196" s="999">
        <v>1</v>
      </c>
      <c r="M2196" s="998">
        <v>0</v>
      </c>
      <c r="N2196" s="999">
        <v>1</v>
      </c>
      <c r="O2196" s="997">
        <v>30</v>
      </c>
      <c r="P2196" s="998">
        <v>27</v>
      </c>
      <c r="Q2196" s="995">
        <v>0</v>
      </c>
      <c r="R2196" s="999">
        <v>44</v>
      </c>
      <c r="S2196" s="998">
        <v>27</v>
      </c>
      <c r="T2196" s="995">
        <v>0</v>
      </c>
      <c r="U2196" s="995">
        <v>40</v>
      </c>
      <c r="V2196" s="999">
        <v>4</v>
      </c>
      <c r="W2196" s="998">
        <v>27</v>
      </c>
      <c r="X2196" s="995">
        <v>0</v>
      </c>
      <c r="Y2196" s="995">
        <v>40</v>
      </c>
      <c r="Z2196" s="999">
        <v>4</v>
      </c>
      <c r="AA2196" s="848">
        <f t="shared" si="1413"/>
        <v>407</v>
      </c>
      <c r="AB2196" s="540"/>
      <c r="AC2196" s="1056">
        <f t="shared" si="1411"/>
        <v>0</v>
      </c>
      <c r="AD2196" s="1056">
        <f t="shared" ref="AD2196:AY2196" si="1415">E2196-E2169</f>
        <v>0</v>
      </c>
      <c r="AE2196" s="1056">
        <f t="shared" si="1415"/>
        <v>0</v>
      </c>
      <c r="AF2196" s="1056">
        <f t="shared" si="1415"/>
        <v>0</v>
      </c>
      <c r="AG2196" s="1056">
        <f t="shared" si="1415"/>
        <v>0</v>
      </c>
      <c r="AH2196" s="1056">
        <f t="shared" si="1415"/>
        <v>0</v>
      </c>
      <c r="AI2196" s="1056">
        <f t="shared" si="1415"/>
        <v>0</v>
      </c>
      <c r="AJ2196" s="1056">
        <f t="shared" si="1415"/>
        <v>0</v>
      </c>
      <c r="AK2196" s="1056">
        <f t="shared" si="1415"/>
        <v>0</v>
      </c>
      <c r="AL2196" s="1056">
        <f t="shared" si="1415"/>
        <v>0</v>
      </c>
      <c r="AM2196" s="1056">
        <f t="shared" si="1415"/>
        <v>0</v>
      </c>
      <c r="AN2196" s="1056">
        <f t="shared" si="1415"/>
        <v>0</v>
      </c>
      <c r="AO2196" s="1056">
        <f t="shared" si="1415"/>
        <v>0</v>
      </c>
      <c r="AP2196" s="1056">
        <f t="shared" si="1415"/>
        <v>0</v>
      </c>
      <c r="AQ2196" s="1056">
        <f t="shared" si="1415"/>
        <v>0</v>
      </c>
      <c r="AR2196" s="1056">
        <f t="shared" si="1415"/>
        <v>0</v>
      </c>
      <c r="AS2196" s="1056">
        <f t="shared" si="1415"/>
        <v>0</v>
      </c>
      <c r="AT2196" s="1056">
        <f t="shared" si="1415"/>
        <v>0</v>
      </c>
      <c r="AU2196" s="1056">
        <f t="shared" si="1415"/>
        <v>0</v>
      </c>
      <c r="AV2196" s="1056">
        <f t="shared" si="1415"/>
        <v>0</v>
      </c>
      <c r="AW2196" s="1056">
        <f t="shared" si="1415"/>
        <v>0</v>
      </c>
      <c r="AX2196" s="1056">
        <f t="shared" si="1415"/>
        <v>0</v>
      </c>
      <c r="AY2196" s="1056">
        <f t="shared" si="1415"/>
        <v>0</v>
      </c>
    </row>
    <row r="2197" spans="2:52" ht="33.75" hidden="1" customHeight="1" x14ac:dyDescent="0.2">
      <c r="B2197" s="787"/>
      <c r="C2197" s="788">
        <v>45467</v>
      </c>
      <c r="D2197" s="997">
        <v>51</v>
      </c>
      <c r="E2197" s="998">
        <v>37</v>
      </c>
      <c r="F2197" s="995">
        <v>0</v>
      </c>
      <c r="G2197" s="999">
        <v>0</v>
      </c>
      <c r="H2197" s="998">
        <v>35</v>
      </c>
      <c r="I2197" s="999">
        <v>0</v>
      </c>
      <c r="J2197" s="998">
        <v>45</v>
      </c>
      <c r="K2197" s="995">
        <v>1</v>
      </c>
      <c r="L2197" s="999">
        <v>1</v>
      </c>
      <c r="M2197" s="998">
        <v>15</v>
      </c>
      <c r="N2197" s="999">
        <v>0</v>
      </c>
      <c r="O2197" s="997">
        <v>20</v>
      </c>
      <c r="P2197" s="998">
        <v>31</v>
      </c>
      <c r="Q2197" s="995">
        <v>0</v>
      </c>
      <c r="R2197" s="999">
        <v>40</v>
      </c>
      <c r="S2197" s="998">
        <v>32</v>
      </c>
      <c r="T2197" s="995">
        <v>0</v>
      </c>
      <c r="U2197" s="995">
        <v>35</v>
      </c>
      <c r="V2197" s="999">
        <v>4</v>
      </c>
      <c r="W2197" s="998">
        <v>32</v>
      </c>
      <c r="X2197" s="995">
        <v>0</v>
      </c>
      <c r="Y2197" s="995">
        <v>35</v>
      </c>
      <c r="Z2197" s="999">
        <v>4</v>
      </c>
      <c r="AA2197" s="848">
        <f t="shared" si="1413"/>
        <v>418</v>
      </c>
      <c r="AB2197" s="540" t="s">
        <v>634</v>
      </c>
      <c r="AC2197" s="1056">
        <f t="shared" si="1411"/>
        <v>0</v>
      </c>
      <c r="AD2197" s="1056">
        <f t="shared" ref="AD2197:AY2197" si="1416">E2197-E2170</f>
        <v>4</v>
      </c>
      <c r="AE2197" s="1056">
        <f t="shared" si="1416"/>
        <v>-4</v>
      </c>
      <c r="AF2197" s="1056">
        <f t="shared" si="1416"/>
        <v>0</v>
      </c>
      <c r="AG2197" s="1056">
        <f t="shared" si="1416"/>
        <v>4</v>
      </c>
      <c r="AH2197" s="1056">
        <f t="shared" si="1416"/>
        <v>-4</v>
      </c>
      <c r="AI2197" s="1056">
        <f t="shared" si="1416"/>
        <v>0</v>
      </c>
      <c r="AJ2197" s="1056">
        <f t="shared" si="1416"/>
        <v>0</v>
      </c>
      <c r="AK2197" s="1056">
        <f t="shared" si="1416"/>
        <v>0</v>
      </c>
      <c r="AL2197" s="1056">
        <f t="shared" si="1416"/>
        <v>0</v>
      </c>
      <c r="AM2197" s="1056">
        <f t="shared" si="1416"/>
        <v>0</v>
      </c>
      <c r="AN2197" s="1056">
        <f t="shared" si="1416"/>
        <v>0</v>
      </c>
      <c r="AO2197" s="1056">
        <f t="shared" si="1416"/>
        <v>0</v>
      </c>
      <c r="AP2197" s="1056">
        <f t="shared" si="1416"/>
        <v>0</v>
      </c>
      <c r="AQ2197" s="1056">
        <f t="shared" si="1416"/>
        <v>0</v>
      </c>
      <c r="AR2197" s="1056">
        <f t="shared" si="1416"/>
        <v>0</v>
      </c>
      <c r="AS2197" s="1056">
        <f t="shared" si="1416"/>
        <v>0</v>
      </c>
      <c r="AT2197" s="1056">
        <f t="shared" si="1416"/>
        <v>0</v>
      </c>
      <c r="AU2197" s="1056">
        <f t="shared" si="1416"/>
        <v>0</v>
      </c>
      <c r="AV2197" s="1056">
        <f t="shared" si="1416"/>
        <v>0</v>
      </c>
      <c r="AW2197" s="1056">
        <f t="shared" si="1416"/>
        <v>0</v>
      </c>
      <c r="AX2197" s="1056">
        <f t="shared" si="1416"/>
        <v>0</v>
      </c>
      <c r="AY2197" s="1056">
        <f t="shared" si="1416"/>
        <v>0</v>
      </c>
    </row>
    <row r="2198" spans="2:52" ht="33.75" hidden="1" customHeight="1" x14ac:dyDescent="0.2">
      <c r="B2198" s="787"/>
      <c r="C2198" s="788">
        <v>45476</v>
      </c>
      <c r="D2198" s="997">
        <v>35</v>
      </c>
      <c r="E2198" s="998">
        <v>34</v>
      </c>
      <c r="F2198" s="995">
        <v>0</v>
      </c>
      <c r="G2198" s="999">
        <v>0</v>
      </c>
      <c r="H2198" s="998">
        <v>34</v>
      </c>
      <c r="I2198" s="999">
        <v>0</v>
      </c>
      <c r="J2198" s="998">
        <v>35</v>
      </c>
      <c r="K2198" s="995">
        <v>0</v>
      </c>
      <c r="L2198" s="999">
        <v>0</v>
      </c>
      <c r="M2198" s="998">
        <v>3</v>
      </c>
      <c r="N2198" s="999">
        <v>1</v>
      </c>
      <c r="O2198" s="997">
        <v>28</v>
      </c>
      <c r="P2198" s="998">
        <v>20</v>
      </c>
      <c r="Q2198" s="995">
        <v>0</v>
      </c>
      <c r="R2198" s="999">
        <v>46</v>
      </c>
      <c r="S2198" s="998">
        <v>21</v>
      </c>
      <c r="T2198" s="995">
        <v>0</v>
      </c>
      <c r="U2198" s="995">
        <v>31</v>
      </c>
      <c r="V2198" s="999">
        <v>17</v>
      </c>
      <c r="W2198" s="998">
        <v>21</v>
      </c>
      <c r="X2198" s="995">
        <v>0</v>
      </c>
      <c r="Y2198" s="995">
        <v>31</v>
      </c>
      <c r="Z2198" s="999">
        <v>17</v>
      </c>
      <c r="AA2198" s="848">
        <f t="shared" si="1413"/>
        <v>374</v>
      </c>
      <c r="AB2198" s="540" t="s">
        <v>634</v>
      </c>
      <c r="AC2198" s="1056">
        <f t="shared" si="1411"/>
        <v>0</v>
      </c>
      <c r="AD2198" s="1056">
        <f t="shared" ref="AD2198:AY2198" si="1417">E2198-E2171</f>
        <v>3</v>
      </c>
      <c r="AE2198" s="1056">
        <f t="shared" si="1417"/>
        <v>-4</v>
      </c>
      <c r="AF2198" s="1056">
        <f t="shared" si="1417"/>
        <v>0</v>
      </c>
      <c r="AG2198" s="1056">
        <f t="shared" si="1417"/>
        <v>3</v>
      </c>
      <c r="AH2198" s="1056">
        <f t="shared" si="1417"/>
        <v>-4</v>
      </c>
      <c r="AI2198" s="1056">
        <f t="shared" si="1417"/>
        <v>0</v>
      </c>
      <c r="AJ2198" s="1056">
        <f t="shared" si="1417"/>
        <v>0</v>
      </c>
      <c r="AK2198" s="1056">
        <f t="shared" si="1417"/>
        <v>0</v>
      </c>
      <c r="AL2198" s="1056">
        <f t="shared" si="1417"/>
        <v>0</v>
      </c>
      <c r="AM2198" s="1056">
        <f t="shared" si="1417"/>
        <v>-8</v>
      </c>
      <c r="AN2198" s="1056">
        <f t="shared" si="1417"/>
        <v>0</v>
      </c>
      <c r="AO2198" s="1056">
        <f t="shared" si="1417"/>
        <v>0</v>
      </c>
      <c r="AP2198" s="1056">
        <f t="shared" si="1417"/>
        <v>0</v>
      </c>
      <c r="AQ2198" s="1056">
        <f t="shared" si="1417"/>
        <v>-9</v>
      </c>
      <c r="AR2198" s="1056">
        <f t="shared" si="1417"/>
        <v>0</v>
      </c>
      <c r="AS2198" s="1056">
        <f t="shared" si="1417"/>
        <v>0</v>
      </c>
      <c r="AT2198" s="1056">
        <f t="shared" si="1417"/>
        <v>-2</v>
      </c>
      <c r="AU2198" s="1056">
        <f t="shared" si="1417"/>
        <v>0</v>
      </c>
      <c r="AV2198" s="1056">
        <f t="shared" si="1417"/>
        <v>0</v>
      </c>
      <c r="AW2198" s="1056">
        <f t="shared" si="1417"/>
        <v>0</v>
      </c>
      <c r="AX2198" s="1056">
        <f t="shared" si="1417"/>
        <v>-2</v>
      </c>
      <c r="AY2198" s="1056">
        <f t="shared" si="1417"/>
        <v>0</v>
      </c>
    </row>
    <row r="2199" spans="2:52" ht="33.75" hidden="1" customHeight="1" x14ac:dyDescent="0.2">
      <c r="B2199" s="787"/>
      <c r="C2199" s="788">
        <v>45488</v>
      </c>
      <c r="D2199" s="997">
        <v>31</v>
      </c>
      <c r="E2199" s="998">
        <v>31</v>
      </c>
      <c r="F2199" s="995">
        <v>1</v>
      </c>
      <c r="G2199" s="999">
        <v>0</v>
      </c>
      <c r="H2199" s="998">
        <v>34</v>
      </c>
      <c r="I2199" s="999">
        <v>1</v>
      </c>
      <c r="J2199" s="998">
        <v>31</v>
      </c>
      <c r="K2199" s="995">
        <v>1</v>
      </c>
      <c r="L2199" s="999">
        <v>0</v>
      </c>
      <c r="M2199" s="998">
        <v>20</v>
      </c>
      <c r="N2199" s="999">
        <v>0</v>
      </c>
      <c r="O2199" s="997">
        <v>16</v>
      </c>
      <c r="P2199" s="998">
        <v>36</v>
      </c>
      <c r="Q2199" s="995">
        <v>0</v>
      </c>
      <c r="R2199" s="999">
        <v>1</v>
      </c>
      <c r="S2199" s="998">
        <v>36</v>
      </c>
      <c r="T2199" s="995">
        <v>0</v>
      </c>
      <c r="U2199" s="995">
        <v>0</v>
      </c>
      <c r="V2199" s="999">
        <v>0</v>
      </c>
      <c r="W2199" s="998">
        <v>36</v>
      </c>
      <c r="X2199" s="995">
        <v>0</v>
      </c>
      <c r="Y2199" s="995">
        <v>0</v>
      </c>
      <c r="Z2199" s="999">
        <v>0</v>
      </c>
      <c r="AA2199" s="848">
        <f t="shared" si="1413"/>
        <v>275</v>
      </c>
      <c r="AB2199" s="540" t="s">
        <v>634</v>
      </c>
      <c r="AC2199" s="1056">
        <f t="shared" si="1411"/>
        <v>-4</v>
      </c>
      <c r="AD2199" s="1056">
        <f t="shared" ref="AD2199:AY2199" si="1418">E2199-E2172</f>
        <v>-4</v>
      </c>
      <c r="AE2199" s="1056">
        <f t="shared" si="1418"/>
        <v>1</v>
      </c>
      <c r="AF2199" s="1056">
        <f t="shared" si="1418"/>
        <v>0</v>
      </c>
      <c r="AG2199" s="1056">
        <f t="shared" si="1418"/>
        <v>-1</v>
      </c>
      <c r="AH2199" s="1056">
        <f t="shared" si="1418"/>
        <v>1</v>
      </c>
      <c r="AI2199" s="1056">
        <f t="shared" si="1418"/>
        <v>-4</v>
      </c>
      <c r="AJ2199" s="1056">
        <f t="shared" si="1418"/>
        <v>1</v>
      </c>
      <c r="AK2199" s="1056">
        <f t="shared" si="1418"/>
        <v>0</v>
      </c>
      <c r="AL2199" s="1056">
        <f t="shared" si="1418"/>
        <v>11</v>
      </c>
      <c r="AM2199" s="1056">
        <f t="shared" si="1418"/>
        <v>0</v>
      </c>
      <c r="AN2199" s="1056">
        <f t="shared" si="1418"/>
        <v>-9</v>
      </c>
      <c r="AO2199" s="1056">
        <f t="shared" si="1418"/>
        <v>2</v>
      </c>
      <c r="AP2199" s="1056">
        <f t="shared" si="1418"/>
        <v>0</v>
      </c>
      <c r="AQ2199" s="1056">
        <f t="shared" si="1418"/>
        <v>-24</v>
      </c>
      <c r="AR2199" s="1056">
        <f t="shared" si="1418"/>
        <v>2</v>
      </c>
      <c r="AS2199" s="1056">
        <f t="shared" si="1418"/>
        <v>0</v>
      </c>
      <c r="AT2199" s="1056">
        <f t="shared" si="1418"/>
        <v>0</v>
      </c>
      <c r="AU2199" s="1056">
        <f t="shared" si="1418"/>
        <v>-25</v>
      </c>
      <c r="AV2199" s="1056">
        <f t="shared" si="1418"/>
        <v>2</v>
      </c>
      <c r="AW2199" s="1056">
        <f t="shared" si="1418"/>
        <v>0</v>
      </c>
      <c r="AX2199" s="1056">
        <f t="shared" si="1418"/>
        <v>0</v>
      </c>
      <c r="AY2199" s="1056">
        <f t="shared" si="1418"/>
        <v>-25</v>
      </c>
    </row>
    <row r="2200" spans="2:52" ht="33.75" hidden="1" customHeight="1" x14ac:dyDescent="0.2">
      <c r="B2200" s="787"/>
      <c r="C2200" s="788">
        <v>45498</v>
      </c>
      <c r="D2200" s="997">
        <v>36</v>
      </c>
      <c r="E2200" s="998">
        <v>35</v>
      </c>
      <c r="F2200" s="995">
        <v>1</v>
      </c>
      <c r="G2200" s="999">
        <v>0</v>
      </c>
      <c r="H2200" s="998">
        <v>78</v>
      </c>
      <c r="I2200" s="999">
        <v>1</v>
      </c>
      <c r="J2200" s="998">
        <v>32</v>
      </c>
      <c r="K2200" s="995">
        <v>4</v>
      </c>
      <c r="L2200" s="999">
        <v>0</v>
      </c>
      <c r="M2200" s="998">
        <v>7</v>
      </c>
      <c r="N2200" s="999">
        <v>7</v>
      </c>
      <c r="O2200" s="997">
        <v>10</v>
      </c>
      <c r="P2200" s="998">
        <v>14</v>
      </c>
      <c r="Q2200" s="995">
        <v>0</v>
      </c>
      <c r="R2200" s="999">
        <v>10</v>
      </c>
      <c r="S2200" s="998">
        <v>14</v>
      </c>
      <c r="T2200" s="995">
        <v>0</v>
      </c>
      <c r="U2200" s="995">
        <v>2</v>
      </c>
      <c r="V2200" s="999">
        <v>8</v>
      </c>
      <c r="W2200" s="998">
        <v>14</v>
      </c>
      <c r="X2200" s="995">
        <v>0</v>
      </c>
      <c r="Y2200" s="995">
        <v>2</v>
      </c>
      <c r="Z2200" s="999">
        <v>8</v>
      </c>
      <c r="AA2200" s="848">
        <f t="shared" si="1413"/>
        <v>283</v>
      </c>
      <c r="AB2200" s="540" t="s">
        <v>715</v>
      </c>
      <c r="AC2200" s="1056">
        <f>D2200</f>
        <v>36</v>
      </c>
      <c r="AD2200" s="1056">
        <f t="shared" ref="AD2200:AY2201" si="1419">E2200</f>
        <v>35</v>
      </c>
      <c r="AE2200" s="1056">
        <f t="shared" si="1419"/>
        <v>1</v>
      </c>
      <c r="AF2200" s="1056">
        <f t="shared" si="1419"/>
        <v>0</v>
      </c>
      <c r="AG2200" s="1056">
        <f t="shared" si="1419"/>
        <v>78</v>
      </c>
      <c r="AH2200" s="1056">
        <f t="shared" si="1419"/>
        <v>1</v>
      </c>
      <c r="AI2200" s="1056">
        <f t="shared" si="1419"/>
        <v>32</v>
      </c>
      <c r="AJ2200" s="1056">
        <f t="shared" si="1419"/>
        <v>4</v>
      </c>
      <c r="AK2200" s="1056">
        <f t="shared" si="1419"/>
        <v>0</v>
      </c>
      <c r="AL2200" s="1056">
        <f t="shared" si="1419"/>
        <v>7</v>
      </c>
      <c r="AM2200" s="1056">
        <f t="shared" si="1419"/>
        <v>7</v>
      </c>
      <c r="AN2200" s="1056">
        <f t="shared" si="1419"/>
        <v>10</v>
      </c>
      <c r="AO2200" s="1056">
        <f t="shared" si="1419"/>
        <v>14</v>
      </c>
      <c r="AP2200" s="1056">
        <f t="shared" si="1419"/>
        <v>0</v>
      </c>
      <c r="AQ2200" s="1056">
        <f t="shared" si="1419"/>
        <v>10</v>
      </c>
      <c r="AR2200" s="1056">
        <f t="shared" si="1419"/>
        <v>14</v>
      </c>
      <c r="AS2200" s="1056">
        <f t="shared" si="1419"/>
        <v>0</v>
      </c>
      <c r="AT2200" s="1056">
        <f t="shared" si="1419"/>
        <v>2</v>
      </c>
      <c r="AU2200" s="1056">
        <f t="shared" si="1419"/>
        <v>8</v>
      </c>
      <c r="AV2200" s="1056">
        <f t="shared" si="1419"/>
        <v>14</v>
      </c>
      <c r="AW2200" s="1056">
        <f t="shared" si="1419"/>
        <v>0</v>
      </c>
      <c r="AX2200" s="1056">
        <f t="shared" si="1419"/>
        <v>2</v>
      </c>
      <c r="AY2200" s="1056">
        <f t="shared" si="1419"/>
        <v>8</v>
      </c>
    </row>
    <row r="2201" spans="2:52" ht="33.75" hidden="1" customHeight="1" x14ac:dyDescent="0.2">
      <c r="B2201" s="787"/>
      <c r="C2201" s="788">
        <v>45518</v>
      </c>
      <c r="D2201" s="997">
        <f>36+5</f>
        <v>41</v>
      </c>
      <c r="E2201" s="998">
        <v>36</v>
      </c>
      <c r="F2201" s="995">
        <v>0</v>
      </c>
      <c r="G2201" s="999">
        <v>0</v>
      </c>
      <c r="H2201" s="998">
        <f>36+2</f>
        <v>38</v>
      </c>
      <c r="I2201" s="999">
        <v>0</v>
      </c>
      <c r="J2201" s="998">
        <v>36</v>
      </c>
      <c r="K2201" s="995">
        <v>0</v>
      </c>
      <c r="L2201" s="999">
        <v>0</v>
      </c>
      <c r="M2201" s="998">
        <v>0</v>
      </c>
      <c r="N2201" s="999">
        <v>0</v>
      </c>
      <c r="O2201" s="997">
        <f>43+21</f>
        <v>64</v>
      </c>
      <c r="P2201" s="998">
        <f>41+14</f>
        <v>55</v>
      </c>
      <c r="Q2201" s="995">
        <v>0</v>
      </c>
      <c r="R2201" s="999">
        <f>0+14</f>
        <v>14</v>
      </c>
      <c r="S2201" s="998">
        <f>41+14</f>
        <v>55</v>
      </c>
      <c r="T2201" s="995">
        <v>0</v>
      </c>
      <c r="U2201" s="995">
        <v>0</v>
      </c>
      <c r="V2201" s="999">
        <f>0+14</f>
        <v>14</v>
      </c>
      <c r="W2201" s="998">
        <f>41+15</f>
        <v>56</v>
      </c>
      <c r="X2201" s="995">
        <v>0</v>
      </c>
      <c r="Y2201" s="995">
        <v>0</v>
      </c>
      <c r="Z2201" s="999">
        <f>0+14</f>
        <v>14</v>
      </c>
      <c r="AA2201" s="848">
        <f t="shared" si="1413"/>
        <v>423</v>
      </c>
      <c r="AB2201" s="540" t="s">
        <v>715</v>
      </c>
      <c r="AC2201" s="1056">
        <f>D2201</f>
        <v>41</v>
      </c>
      <c r="AD2201" s="1056">
        <f t="shared" si="1419"/>
        <v>36</v>
      </c>
      <c r="AE2201" s="1056">
        <f t="shared" si="1419"/>
        <v>0</v>
      </c>
      <c r="AF2201" s="1056">
        <f t="shared" si="1419"/>
        <v>0</v>
      </c>
      <c r="AG2201" s="1056">
        <f t="shared" si="1419"/>
        <v>38</v>
      </c>
      <c r="AH2201" s="1056">
        <f t="shared" si="1419"/>
        <v>0</v>
      </c>
      <c r="AI2201" s="1056">
        <f t="shared" si="1419"/>
        <v>36</v>
      </c>
      <c r="AJ2201" s="1056">
        <f t="shared" si="1419"/>
        <v>0</v>
      </c>
      <c r="AK2201" s="1056">
        <f t="shared" si="1419"/>
        <v>0</v>
      </c>
      <c r="AL2201" s="1056">
        <f t="shared" si="1419"/>
        <v>0</v>
      </c>
      <c r="AM2201" s="1056">
        <f t="shared" si="1419"/>
        <v>0</v>
      </c>
      <c r="AN2201" s="1056">
        <f t="shared" si="1419"/>
        <v>64</v>
      </c>
      <c r="AO2201" s="1056">
        <f t="shared" si="1419"/>
        <v>55</v>
      </c>
      <c r="AP2201" s="1056">
        <f t="shared" si="1419"/>
        <v>0</v>
      </c>
      <c r="AQ2201" s="1056">
        <f t="shared" si="1419"/>
        <v>14</v>
      </c>
      <c r="AR2201" s="1056">
        <f t="shared" si="1419"/>
        <v>55</v>
      </c>
      <c r="AS2201" s="1056">
        <f t="shared" si="1419"/>
        <v>0</v>
      </c>
      <c r="AT2201" s="1056">
        <f t="shared" si="1419"/>
        <v>0</v>
      </c>
      <c r="AU2201" s="1056">
        <f t="shared" si="1419"/>
        <v>14</v>
      </c>
      <c r="AV2201" s="1056">
        <f t="shared" si="1419"/>
        <v>56</v>
      </c>
      <c r="AW2201" s="1056">
        <f t="shared" si="1419"/>
        <v>0</v>
      </c>
      <c r="AX2201" s="1056">
        <f t="shared" si="1419"/>
        <v>0</v>
      </c>
      <c r="AY2201" s="1056">
        <f t="shared" si="1419"/>
        <v>14</v>
      </c>
    </row>
    <row r="2202" spans="2:52" ht="33.75" hidden="1" customHeight="1" x14ac:dyDescent="0.2">
      <c r="B2202" s="1896" t="s">
        <v>412</v>
      </c>
      <c r="C2202" s="1897"/>
      <c r="D2202" s="424">
        <f t="shared" ref="D2202:AA2202" si="1420">SUM(D2194:D2201)</f>
        <v>311</v>
      </c>
      <c r="E2202" s="424">
        <f t="shared" si="1420"/>
        <v>288</v>
      </c>
      <c r="F2202" s="424">
        <f t="shared" si="1420"/>
        <v>2</v>
      </c>
      <c r="G2202" s="424">
        <f t="shared" si="1420"/>
        <v>0</v>
      </c>
      <c r="H2202" s="424">
        <f t="shared" si="1420"/>
        <v>333</v>
      </c>
      <c r="I2202" s="424">
        <f t="shared" si="1420"/>
        <v>2</v>
      </c>
      <c r="J2202" s="424">
        <f t="shared" si="1420"/>
        <v>290</v>
      </c>
      <c r="K2202" s="424">
        <f t="shared" si="1420"/>
        <v>10</v>
      </c>
      <c r="L2202" s="424">
        <f t="shared" si="1420"/>
        <v>3</v>
      </c>
      <c r="M2202" s="424">
        <f t="shared" si="1420"/>
        <v>61</v>
      </c>
      <c r="N2202" s="424">
        <f t="shared" si="1420"/>
        <v>14</v>
      </c>
      <c r="O2202" s="424">
        <f t="shared" si="1420"/>
        <v>239</v>
      </c>
      <c r="P2202" s="424">
        <f t="shared" si="1420"/>
        <v>252</v>
      </c>
      <c r="Q2202" s="424">
        <f t="shared" si="1420"/>
        <v>0</v>
      </c>
      <c r="R2202" s="424">
        <f t="shared" si="1420"/>
        <v>252</v>
      </c>
      <c r="S2202" s="424">
        <f t="shared" si="1420"/>
        <v>255</v>
      </c>
      <c r="T2202" s="424">
        <f t="shared" si="1420"/>
        <v>0</v>
      </c>
      <c r="U2202" s="424">
        <f t="shared" si="1420"/>
        <v>182</v>
      </c>
      <c r="V2202" s="424">
        <f t="shared" si="1420"/>
        <v>70</v>
      </c>
      <c r="W2202" s="424">
        <f t="shared" si="1420"/>
        <v>257</v>
      </c>
      <c r="X2202" s="424">
        <f t="shared" si="1420"/>
        <v>0</v>
      </c>
      <c r="Y2202" s="424">
        <f t="shared" si="1420"/>
        <v>182</v>
      </c>
      <c r="Z2202" s="424">
        <f t="shared" si="1420"/>
        <v>70</v>
      </c>
      <c r="AA2202" s="424">
        <f t="shared" si="1420"/>
        <v>3073</v>
      </c>
      <c r="AB2202" s="573"/>
      <c r="AC2202" s="1057">
        <f t="shared" ref="AC2202:AY2202" si="1421">SUM(AC2194:AC2201)</f>
        <v>73</v>
      </c>
      <c r="AD2202" s="1057">
        <f t="shared" si="1421"/>
        <v>74</v>
      </c>
      <c r="AE2202" s="1057">
        <f t="shared" si="1421"/>
        <v>-6</v>
      </c>
      <c r="AF2202" s="1057">
        <f t="shared" si="1421"/>
        <v>0</v>
      </c>
      <c r="AG2202" s="1057">
        <f t="shared" si="1421"/>
        <v>122</v>
      </c>
      <c r="AH2202" s="1057">
        <f t="shared" si="1421"/>
        <v>-6</v>
      </c>
      <c r="AI2202" s="1057">
        <f t="shared" si="1421"/>
        <v>64</v>
      </c>
      <c r="AJ2202" s="1057">
        <f t="shared" si="1421"/>
        <v>5</v>
      </c>
      <c r="AK2202" s="1057">
        <f t="shared" si="1421"/>
        <v>0</v>
      </c>
      <c r="AL2202" s="1057">
        <f t="shared" si="1421"/>
        <v>18</v>
      </c>
      <c r="AM2202" s="1057">
        <f t="shared" si="1421"/>
        <v>-1</v>
      </c>
      <c r="AN2202" s="1057">
        <f t="shared" si="1421"/>
        <v>65</v>
      </c>
      <c r="AO2202" s="1057">
        <f t="shared" si="1421"/>
        <v>71</v>
      </c>
      <c r="AP2202" s="1057">
        <f t="shared" si="1421"/>
        <v>0</v>
      </c>
      <c r="AQ2202" s="1057">
        <f t="shared" si="1421"/>
        <v>-9</v>
      </c>
      <c r="AR2202" s="1057">
        <f t="shared" si="1421"/>
        <v>71</v>
      </c>
      <c r="AS2202" s="1057">
        <f t="shared" si="1421"/>
        <v>0</v>
      </c>
      <c r="AT2202" s="1057">
        <f t="shared" si="1421"/>
        <v>0</v>
      </c>
      <c r="AU2202" s="1057">
        <f t="shared" si="1421"/>
        <v>-3</v>
      </c>
      <c r="AV2202" s="1057">
        <f t="shared" si="1421"/>
        <v>72</v>
      </c>
      <c r="AW2202" s="1057">
        <f t="shared" si="1421"/>
        <v>0</v>
      </c>
      <c r="AX2202" s="1057">
        <f t="shared" si="1421"/>
        <v>0</v>
      </c>
      <c r="AY2202" s="1057">
        <f t="shared" si="1421"/>
        <v>-3</v>
      </c>
      <c r="AZ2202" s="881"/>
    </row>
    <row r="2203" spans="2:52" ht="12" hidden="1" customHeight="1" x14ac:dyDescent="0.2"/>
    <row r="2204" spans="2:52" ht="12" hidden="1" customHeight="1" x14ac:dyDescent="0.2"/>
    <row r="2205" spans="2:52" ht="25.5" hidden="1" customHeight="1" x14ac:dyDescent="0.2">
      <c r="B2205" s="791" t="s">
        <v>1173</v>
      </c>
      <c r="C2205" s="89"/>
      <c r="D2205" s="99" t="s">
        <v>1164</v>
      </c>
      <c r="E2205" s="99" t="s">
        <v>1165</v>
      </c>
      <c r="F2205" s="99"/>
      <c r="G2205" s="99"/>
      <c r="H2205" s="99" t="s">
        <v>1166</v>
      </c>
      <c r="I2205" s="99"/>
      <c r="J2205" s="99" t="s">
        <v>1167</v>
      </c>
      <c r="K2205" s="99"/>
      <c r="L2205" s="99"/>
      <c r="M2205" s="99"/>
      <c r="N2205" s="99"/>
      <c r="O2205" s="99" t="s">
        <v>1168</v>
      </c>
      <c r="P2205" s="99" t="s">
        <v>1169</v>
      </c>
      <c r="Q2205" s="99"/>
      <c r="R2205" s="99"/>
      <c r="S2205" s="99" t="s">
        <v>1170</v>
      </c>
      <c r="T2205" s="99"/>
      <c r="U2205" s="99"/>
      <c r="V2205" s="99"/>
      <c r="W2205" s="99" t="s">
        <v>1171</v>
      </c>
      <c r="X2205" s="99"/>
      <c r="Y2205" s="99"/>
      <c r="Z2205" s="99"/>
    </row>
    <row r="2206" spans="2:52" ht="45.75" hidden="1" customHeight="1" x14ac:dyDescent="0.2">
      <c r="B2206" s="83" t="s">
        <v>410</v>
      </c>
      <c r="C2206" s="782" t="s">
        <v>1175</v>
      </c>
      <c r="D2206" s="1044" t="s">
        <v>55</v>
      </c>
      <c r="E2206" s="1044" t="s">
        <v>57</v>
      </c>
      <c r="F2206" s="1044"/>
      <c r="G2206" s="1044"/>
      <c r="H2206" s="1044" t="s">
        <v>58</v>
      </c>
      <c r="I2206" s="1044"/>
      <c r="J2206" s="1044" t="s">
        <v>1172</v>
      </c>
      <c r="K2206" s="1044"/>
      <c r="L2206" s="1044"/>
      <c r="M2206" s="1044"/>
      <c r="N2206" s="1044"/>
      <c r="O2206" s="1044" t="s">
        <v>77</v>
      </c>
      <c r="P2206" s="1044" t="s">
        <v>62</v>
      </c>
      <c r="Q2206" s="1044"/>
      <c r="R2206" s="1044"/>
      <c r="S2206" s="1044" t="s">
        <v>63</v>
      </c>
      <c r="T2206" s="1044"/>
      <c r="U2206" s="1044"/>
      <c r="V2206" s="1044"/>
      <c r="W2206" s="1044" t="s">
        <v>64</v>
      </c>
      <c r="X2206" s="1622"/>
      <c r="Y2206" s="1622"/>
      <c r="Z2206" s="1622"/>
      <c r="AA2206" s="783" t="s">
        <v>412</v>
      </c>
      <c r="AC2206" s="1044" t="s">
        <v>55</v>
      </c>
      <c r="AD2206" s="1044" t="s">
        <v>57</v>
      </c>
      <c r="AE2206" s="1044"/>
      <c r="AF2206" s="1044"/>
      <c r="AG2206" s="1044" t="s">
        <v>58</v>
      </c>
      <c r="AH2206" s="1044"/>
      <c r="AI2206" s="1044" t="s">
        <v>1172</v>
      </c>
      <c r="AJ2206" s="1044"/>
      <c r="AK2206" s="1044"/>
      <c r="AL2206" s="1044"/>
      <c r="AM2206" s="1044"/>
      <c r="AN2206" s="1044" t="s">
        <v>77</v>
      </c>
      <c r="AO2206" s="1044" t="s">
        <v>62</v>
      </c>
      <c r="AP2206" s="1044"/>
      <c r="AQ2206" s="1044"/>
      <c r="AR2206" s="1044" t="s">
        <v>63</v>
      </c>
      <c r="AS2206" s="1044"/>
      <c r="AT2206" s="1044"/>
      <c r="AU2206" s="1044"/>
      <c r="AV2206" s="1044" t="s">
        <v>64</v>
      </c>
      <c r="AW2206" s="1044"/>
      <c r="AX2206" s="1044"/>
      <c r="AY2206" s="1044"/>
    </row>
    <row r="2207" spans="2:52" ht="33.75" hidden="1" customHeight="1" x14ac:dyDescent="0.2">
      <c r="B2207" s="785"/>
      <c r="C2207" s="1078">
        <v>45434</v>
      </c>
      <c r="D2207" s="1630">
        <v>21</v>
      </c>
      <c r="E2207" s="1630">
        <v>21</v>
      </c>
      <c r="F2207" s="1630"/>
      <c r="G2207" s="1630"/>
      <c r="H2207" s="1630">
        <v>21</v>
      </c>
      <c r="I2207" s="1630"/>
      <c r="J2207" s="1630">
        <v>21</v>
      </c>
      <c r="K2207" s="1630"/>
      <c r="L2207" s="1630"/>
      <c r="M2207" s="1630"/>
      <c r="N2207" s="1630"/>
      <c r="O2207" s="1630">
        <v>21</v>
      </c>
      <c r="P2207" s="1630">
        <v>21</v>
      </c>
      <c r="Q2207" s="1630"/>
      <c r="R2207" s="1630"/>
      <c r="S2207" s="1630">
        <v>21</v>
      </c>
      <c r="T2207" s="1630"/>
      <c r="U2207" s="1630"/>
      <c r="V2207" s="1630"/>
      <c r="W2207" s="1630">
        <v>21</v>
      </c>
      <c r="X2207" s="1631"/>
      <c r="Y2207" s="1631"/>
      <c r="Z2207" s="1631"/>
      <c r="AA2207" s="1632">
        <f>SUM(D2207:Z2207)</f>
        <v>168</v>
      </c>
      <c r="AC2207" s="793">
        <f t="shared" ref="AC2207:AC2212" si="1422">D2207-D2181</f>
        <v>0</v>
      </c>
      <c r="AD2207" s="793">
        <f t="shared" ref="AD2207:AY2207" si="1423">E2207-E2181</f>
        <v>0</v>
      </c>
      <c r="AE2207" s="793">
        <f t="shared" si="1423"/>
        <v>0</v>
      </c>
      <c r="AF2207" s="793">
        <f t="shared" si="1423"/>
        <v>0</v>
      </c>
      <c r="AG2207" s="793">
        <f t="shared" si="1423"/>
        <v>0</v>
      </c>
      <c r="AH2207" s="793">
        <f t="shared" si="1423"/>
        <v>0</v>
      </c>
      <c r="AI2207" s="793">
        <f t="shared" si="1423"/>
        <v>0</v>
      </c>
      <c r="AJ2207" s="793">
        <f t="shared" si="1423"/>
        <v>0</v>
      </c>
      <c r="AK2207" s="793">
        <f t="shared" si="1423"/>
        <v>0</v>
      </c>
      <c r="AL2207" s="793">
        <f t="shared" si="1423"/>
        <v>0</v>
      </c>
      <c r="AM2207" s="793">
        <f t="shared" si="1423"/>
        <v>0</v>
      </c>
      <c r="AN2207" s="793">
        <f t="shared" si="1423"/>
        <v>0</v>
      </c>
      <c r="AO2207" s="793">
        <f t="shared" si="1423"/>
        <v>0</v>
      </c>
      <c r="AP2207" s="793">
        <f t="shared" si="1423"/>
        <v>0</v>
      </c>
      <c r="AQ2207" s="793">
        <f t="shared" si="1423"/>
        <v>0</v>
      </c>
      <c r="AR2207" s="793">
        <f t="shared" si="1423"/>
        <v>0</v>
      </c>
      <c r="AS2207" s="793">
        <f t="shared" si="1423"/>
        <v>0</v>
      </c>
      <c r="AT2207" s="793">
        <f t="shared" si="1423"/>
        <v>0</v>
      </c>
      <c r="AU2207" s="793">
        <f t="shared" si="1423"/>
        <v>0</v>
      </c>
      <c r="AV2207" s="793">
        <f t="shared" si="1423"/>
        <v>0</v>
      </c>
      <c r="AW2207" s="793">
        <f t="shared" si="1423"/>
        <v>0</v>
      </c>
      <c r="AX2207" s="793">
        <f t="shared" si="1423"/>
        <v>0</v>
      </c>
      <c r="AY2207" s="793">
        <f t="shared" si="1423"/>
        <v>0</v>
      </c>
    </row>
    <row r="2208" spans="2:52" ht="33.75" hidden="1" customHeight="1" x14ac:dyDescent="0.2">
      <c r="B2208" s="787"/>
      <c r="C2208" s="888">
        <v>45443</v>
      </c>
      <c r="D2208" s="997">
        <v>8</v>
      </c>
      <c r="E2208" s="997">
        <v>8</v>
      </c>
      <c r="F2208" s="997"/>
      <c r="G2208" s="997"/>
      <c r="H2208" s="997">
        <v>8</v>
      </c>
      <c r="I2208" s="997"/>
      <c r="J2208" s="997">
        <v>8</v>
      </c>
      <c r="K2208" s="997"/>
      <c r="L2208" s="997"/>
      <c r="M2208" s="997"/>
      <c r="N2208" s="997"/>
      <c r="O2208" s="997">
        <v>8</v>
      </c>
      <c r="P2208" s="997">
        <v>8</v>
      </c>
      <c r="Q2208" s="997"/>
      <c r="R2208" s="997"/>
      <c r="S2208" s="997">
        <v>8</v>
      </c>
      <c r="T2208" s="997"/>
      <c r="U2208" s="997"/>
      <c r="V2208" s="997"/>
      <c r="W2208" s="997">
        <v>8</v>
      </c>
      <c r="X2208" s="1633"/>
      <c r="Y2208" s="1633"/>
      <c r="Z2208" s="1633"/>
      <c r="AA2208" s="1634">
        <f t="shared" ref="AA2208:AA2214" si="1424">SUM(D2208:Z2208)</f>
        <v>64</v>
      </c>
      <c r="AB2208" s="540"/>
      <c r="AC2208" s="793">
        <f t="shared" si="1422"/>
        <v>0</v>
      </c>
      <c r="AD2208" s="793">
        <f t="shared" ref="AD2208:AY2208" si="1425">E2208-E2182</f>
        <v>0</v>
      </c>
      <c r="AE2208" s="793">
        <f t="shared" si="1425"/>
        <v>0</v>
      </c>
      <c r="AF2208" s="793">
        <f t="shared" si="1425"/>
        <v>0</v>
      </c>
      <c r="AG2208" s="793">
        <f t="shared" si="1425"/>
        <v>0</v>
      </c>
      <c r="AH2208" s="793">
        <f t="shared" si="1425"/>
        <v>0</v>
      </c>
      <c r="AI2208" s="793">
        <f t="shared" si="1425"/>
        <v>0</v>
      </c>
      <c r="AJ2208" s="793">
        <f t="shared" si="1425"/>
        <v>0</v>
      </c>
      <c r="AK2208" s="793">
        <f t="shared" si="1425"/>
        <v>0</v>
      </c>
      <c r="AL2208" s="793">
        <f t="shared" si="1425"/>
        <v>0</v>
      </c>
      <c r="AM2208" s="793">
        <f t="shared" si="1425"/>
        <v>0</v>
      </c>
      <c r="AN2208" s="793">
        <f t="shared" si="1425"/>
        <v>0</v>
      </c>
      <c r="AO2208" s="793">
        <f t="shared" si="1425"/>
        <v>0</v>
      </c>
      <c r="AP2208" s="793">
        <f t="shared" si="1425"/>
        <v>0</v>
      </c>
      <c r="AQ2208" s="793">
        <f t="shared" si="1425"/>
        <v>0</v>
      </c>
      <c r="AR2208" s="793">
        <f t="shared" si="1425"/>
        <v>0</v>
      </c>
      <c r="AS2208" s="793">
        <f t="shared" si="1425"/>
        <v>0</v>
      </c>
      <c r="AT2208" s="793">
        <f t="shared" si="1425"/>
        <v>0</v>
      </c>
      <c r="AU2208" s="793">
        <f t="shared" si="1425"/>
        <v>0</v>
      </c>
      <c r="AV2208" s="793">
        <f t="shared" si="1425"/>
        <v>0</v>
      </c>
      <c r="AW2208" s="793">
        <f t="shared" si="1425"/>
        <v>0</v>
      </c>
      <c r="AX2208" s="793">
        <f t="shared" si="1425"/>
        <v>0</v>
      </c>
      <c r="AY2208" s="793">
        <f t="shared" si="1425"/>
        <v>0</v>
      </c>
    </row>
    <row r="2209" spans="2:51" ht="33.75" hidden="1" customHeight="1" x14ac:dyDescent="0.2">
      <c r="B2209" s="787"/>
      <c r="C2209" s="888">
        <v>45455</v>
      </c>
      <c r="D2209" s="997">
        <v>18</v>
      </c>
      <c r="E2209" s="997">
        <v>18</v>
      </c>
      <c r="F2209" s="997"/>
      <c r="G2209" s="997"/>
      <c r="H2209" s="997">
        <v>18</v>
      </c>
      <c r="I2209" s="997"/>
      <c r="J2209" s="997">
        <v>18</v>
      </c>
      <c r="K2209" s="997"/>
      <c r="L2209" s="997"/>
      <c r="M2209" s="997"/>
      <c r="N2209" s="997"/>
      <c r="O2209" s="997">
        <v>18</v>
      </c>
      <c r="P2209" s="997">
        <v>18</v>
      </c>
      <c r="Q2209" s="997"/>
      <c r="R2209" s="997"/>
      <c r="S2209" s="997">
        <v>18</v>
      </c>
      <c r="T2209" s="997"/>
      <c r="U2209" s="997"/>
      <c r="V2209" s="997"/>
      <c r="W2209" s="997">
        <v>18</v>
      </c>
      <c r="X2209" s="1633"/>
      <c r="Y2209" s="1633"/>
      <c r="Z2209" s="1633"/>
      <c r="AA2209" s="1634">
        <f t="shared" si="1424"/>
        <v>144</v>
      </c>
      <c r="AC2209" s="793">
        <f t="shared" si="1422"/>
        <v>0</v>
      </c>
      <c r="AD2209" s="793">
        <f t="shared" ref="AD2209:AY2209" si="1426">E2209-E2183</f>
        <v>0</v>
      </c>
      <c r="AE2209" s="793">
        <f t="shared" si="1426"/>
        <v>0</v>
      </c>
      <c r="AF2209" s="793">
        <f t="shared" si="1426"/>
        <v>0</v>
      </c>
      <c r="AG2209" s="793">
        <f t="shared" si="1426"/>
        <v>0</v>
      </c>
      <c r="AH2209" s="793">
        <f t="shared" si="1426"/>
        <v>0</v>
      </c>
      <c r="AI2209" s="793">
        <f t="shared" si="1426"/>
        <v>0</v>
      </c>
      <c r="AJ2209" s="793">
        <f t="shared" si="1426"/>
        <v>0</v>
      </c>
      <c r="AK2209" s="793">
        <f t="shared" si="1426"/>
        <v>0</v>
      </c>
      <c r="AL2209" s="793">
        <f t="shared" si="1426"/>
        <v>0</v>
      </c>
      <c r="AM2209" s="793">
        <f t="shared" si="1426"/>
        <v>0</v>
      </c>
      <c r="AN2209" s="793">
        <f t="shared" si="1426"/>
        <v>0</v>
      </c>
      <c r="AO2209" s="793">
        <f t="shared" si="1426"/>
        <v>0</v>
      </c>
      <c r="AP2209" s="793">
        <f t="shared" si="1426"/>
        <v>0</v>
      </c>
      <c r="AQ2209" s="793">
        <f t="shared" si="1426"/>
        <v>0</v>
      </c>
      <c r="AR2209" s="793">
        <f t="shared" si="1426"/>
        <v>0</v>
      </c>
      <c r="AS2209" s="793">
        <f t="shared" si="1426"/>
        <v>0</v>
      </c>
      <c r="AT2209" s="793">
        <f t="shared" si="1426"/>
        <v>0</v>
      </c>
      <c r="AU2209" s="793">
        <f t="shared" si="1426"/>
        <v>0</v>
      </c>
      <c r="AV2209" s="793">
        <f t="shared" si="1426"/>
        <v>0</v>
      </c>
      <c r="AW2209" s="793">
        <f t="shared" si="1426"/>
        <v>0</v>
      </c>
      <c r="AX2209" s="793">
        <f t="shared" si="1426"/>
        <v>0</v>
      </c>
      <c r="AY2209" s="793">
        <f t="shared" si="1426"/>
        <v>0</v>
      </c>
    </row>
    <row r="2210" spans="2:51" ht="33.75" hidden="1" customHeight="1" x14ac:dyDescent="0.2">
      <c r="B2210" s="787"/>
      <c r="C2210" s="888">
        <v>45467</v>
      </c>
      <c r="D2210" s="997">
        <v>10</v>
      </c>
      <c r="E2210" s="997">
        <v>10</v>
      </c>
      <c r="F2210" s="997"/>
      <c r="G2210" s="997"/>
      <c r="H2210" s="997">
        <v>10</v>
      </c>
      <c r="I2210" s="997"/>
      <c r="J2210" s="997">
        <v>10</v>
      </c>
      <c r="K2210" s="997"/>
      <c r="L2210" s="997"/>
      <c r="M2210" s="997"/>
      <c r="N2210" s="997"/>
      <c r="O2210" s="997">
        <v>10</v>
      </c>
      <c r="P2210" s="997">
        <v>10</v>
      </c>
      <c r="Q2210" s="997"/>
      <c r="R2210" s="997"/>
      <c r="S2210" s="997">
        <v>10</v>
      </c>
      <c r="T2210" s="997"/>
      <c r="U2210" s="997"/>
      <c r="V2210" s="997"/>
      <c r="W2210" s="997">
        <v>10</v>
      </c>
      <c r="X2210" s="1633"/>
      <c r="Y2210" s="1633"/>
      <c r="Z2210" s="1633"/>
      <c r="AA2210" s="1634">
        <f t="shared" si="1424"/>
        <v>80</v>
      </c>
      <c r="AB2210" s="540"/>
      <c r="AC2210" s="793">
        <f t="shared" si="1422"/>
        <v>0</v>
      </c>
      <c r="AD2210" s="793">
        <f t="shared" ref="AD2210:AY2210" si="1427">E2210-E2184</f>
        <v>0</v>
      </c>
      <c r="AE2210" s="793">
        <f t="shared" si="1427"/>
        <v>0</v>
      </c>
      <c r="AF2210" s="793">
        <f t="shared" si="1427"/>
        <v>0</v>
      </c>
      <c r="AG2210" s="793">
        <f t="shared" si="1427"/>
        <v>0</v>
      </c>
      <c r="AH2210" s="793">
        <f t="shared" si="1427"/>
        <v>0</v>
      </c>
      <c r="AI2210" s="793">
        <f t="shared" si="1427"/>
        <v>0</v>
      </c>
      <c r="AJ2210" s="793">
        <f t="shared" si="1427"/>
        <v>0</v>
      </c>
      <c r="AK2210" s="793">
        <f t="shared" si="1427"/>
        <v>0</v>
      </c>
      <c r="AL2210" s="793">
        <f t="shared" si="1427"/>
        <v>0</v>
      </c>
      <c r="AM2210" s="793">
        <f t="shared" si="1427"/>
        <v>0</v>
      </c>
      <c r="AN2210" s="793">
        <f t="shared" si="1427"/>
        <v>0</v>
      </c>
      <c r="AO2210" s="793">
        <f t="shared" si="1427"/>
        <v>0</v>
      </c>
      <c r="AP2210" s="793">
        <f t="shared" si="1427"/>
        <v>0</v>
      </c>
      <c r="AQ2210" s="793">
        <f t="shared" si="1427"/>
        <v>0</v>
      </c>
      <c r="AR2210" s="793">
        <f t="shared" si="1427"/>
        <v>0</v>
      </c>
      <c r="AS2210" s="793">
        <f t="shared" si="1427"/>
        <v>0</v>
      </c>
      <c r="AT2210" s="793">
        <f t="shared" si="1427"/>
        <v>0</v>
      </c>
      <c r="AU2210" s="793">
        <f t="shared" si="1427"/>
        <v>0</v>
      </c>
      <c r="AV2210" s="793">
        <f t="shared" si="1427"/>
        <v>0</v>
      </c>
      <c r="AW2210" s="793">
        <f t="shared" si="1427"/>
        <v>0</v>
      </c>
      <c r="AX2210" s="793">
        <f t="shared" si="1427"/>
        <v>0</v>
      </c>
      <c r="AY2210" s="793">
        <f t="shared" si="1427"/>
        <v>0</v>
      </c>
    </row>
    <row r="2211" spans="2:51" ht="33.75" hidden="1" customHeight="1" x14ac:dyDescent="0.2">
      <c r="B2211" s="787"/>
      <c r="C2211" s="888">
        <v>45476</v>
      </c>
      <c r="D2211" s="997">
        <v>6</v>
      </c>
      <c r="E2211" s="997">
        <v>6</v>
      </c>
      <c r="F2211" s="997"/>
      <c r="G2211" s="997"/>
      <c r="H2211" s="997">
        <v>6</v>
      </c>
      <c r="I2211" s="997"/>
      <c r="J2211" s="997">
        <v>6</v>
      </c>
      <c r="K2211" s="997"/>
      <c r="L2211" s="997"/>
      <c r="M2211" s="997"/>
      <c r="N2211" s="997"/>
      <c r="O2211" s="997">
        <v>6</v>
      </c>
      <c r="P2211" s="997">
        <v>6</v>
      </c>
      <c r="Q2211" s="997"/>
      <c r="R2211" s="997"/>
      <c r="S2211" s="997">
        <v>6</v>
      </c>
      <c r="T2211" s="997"/>
      <c r="U2211" s="997"/>
      <c r="V2211" s="997"/>
      <c r="W2211" s="997">
        <v>6</v>
      </c>
      <c r="X2211" s="1633"/>
      <c r="Y2211" s="1633"/>
      <c r="Z2211" s="1633"/>
      <c r="AA2211" s="1634">
        <f t="shared" si="1424"/>
        <v>48</v>
      </c>
      <c r="AB2211" s="540"/>
      <c r="AC2211" s="793">
        <f t="shared" si="1422"/>
        <v>0</v>
      </c>
      <c r="AD2211" s="793">
        <f t="shared" ref="AD2211:AY2211" si="1428">E2211-E2185</f>
        <v>0</v>
      </c>
      <c r="AE2211" s="793">
        <f t="shared" si="1428"/>
        <v>0</v>
      </c>
      <c r="AF2211" s="793">
        <f t="shared" si="1428"/>
        <v>0</v>
      </c>
      <c r="AG2211" s="793">
        <f t="shared" si="1428"/>
        <v>0</v>
      </c>
      <c r="AH2211" s="793">
        <f t="shared" si="1428"/>
        <v>0</v>
      </c>
      <c r="AI2211" s="793">
        <f t="shared" si="1428"/>
        <v>0</v>
      </c>
      <c r="AJ2211" s="793">
        <f t="shared" si="1428"/>
        <v>0</v>
      </c>
      <c r="AK2211" s="793">
        <f t="shared" si="1428"/>
        <v>0</v>
      </c>
      <c r="AL2211" s="793">
        <f t="shared" si="1428"/>
        <v>0</v>
      </c>
      <c r="AM2211" s="793">
        <f t="shared" si="1428"/>
        <v>0</v>
      </c>
      <c r="AN2211" s="793">
        <f t="shared" si="1428"/>
        <v>0</v>
      </c>
      <c r="AO2211" s="793">
        <f t="shared" si="1428"/>
        <v>0</v>
      </c>
      <c r="AP2211" s="793">
        <f t="shared" si="1428"/>
        <v>0</v>
      </c>
      <c r="AQ2211" s="793">
        <f t="shared" si="1428"/>
        <v>0</v>
      </c>
      <c r="AR2211" s="793">
        <f t="shared" si="1428"/>
        <v>0</v>
      </c>
      <c r="AS2211" s="793">
        <f t="shared" si="1428"/>
        <v>0</v>
      </c>
      <c r="AT2211" s="793">
        <f t="shared" si="1428"/>
        <v>0</v>
      </c>
      <c r="AU2211" s="793">
        <f t="shared" si="1428"/>
        <v>0</v>
      </c>
      <c r="AV2211" s="793">
        <f t="shared" si="1428"/>
        <v>0</v>
      </c>
      <c r="AW2211" s="793">
        <f t="shared" si="1428"/>
        <v>0</v>
      </c>
      <c r="AX2211" s="793">
        <f t="shared" si="1428"/>
        <v>0</v>
      </c>
      <c r="AY2211" s="793">
        <f t="shared" si="1428"/>
        <v>0</v>
      </c>
    </row>
    <row r="2212" spans="2:51" ht="33.75" hidden="1" customHeight="1" x14ac:dyDescent="0.2">
      <c r="B2212" s="787"/>
      <c r="C2212" s="888">
        <v>45488</v>
      </c>
      <c r="D2212" s="997">
        <v>22</v>
      </c>
      <c r="E2212" s="997">
        <v>22</v>
      </c>
      <c r="F2212" s="997"/>
      <c r="G2212" s="997"/>
      <c r="H2212" s="997">
        <v>22</v>
      </c>
      <c r="I2212" s="997"/>
      <c r="J2212" s="997">
        <v>22</v>
      </c>
      <c r="K2212" s="997"/>
      <c r="L2212" s="997"/>
      <c r="M2212" s="997"/>
      <c r="N2212" s="997"/>
      <c r="O2212" s="997">
        <v>22</v>
      </c>
      <c r="P2212" s="997">
        <v>22</v>
      </c>
      <c r="Q2212" s="997"/>
      <c r="R2212" s="997"/>
      <c r="S2212" s="997">
        <v>22</v>
      </c>
      <c r="T2212" s="997"/>
      <c r="U2212" s="997"/>
      <c r="V2212" s="997"/>
      <c r="W2212" s="997">
        <v>22</v>
      </c>
      <c r="X2212" s="1633"/>
      <c r="Y2212" s="1633"/>
      <c r="Z2212" s="1633"/>
      <c r="AA2212" s="1634">
        <f t="shared" si="1424"/>
        <v>176</v>
      </c>
      <c r="AB2212" s="540" t="s">
        <v>634</v>
      </c>
      <c r="AC2212" s="793">
        <f t="shared" si="1422"/>
        <v>9</v>
      </c>
      <c r="AD2212" s="793">
        <f t="shared" ref="AD2212:AY2212" si="1429">E2212-E2186</f>
        <v>9</v>
      </c>
      <c r="AE2212" s="793">
        <f t="shared" si="1429"/>
        <v>0</v>
      </c>
      <c r="AF2212" s="793">
        <f t="shared" si="1429"/>
        <v>0</v>
      </c>
      <c r="AG2212" s="793">
        <f t="shared" si="1429"/>
        <v>9</v>
      </c>
      <c r="AH2212" s="793">
        <f t="shared" si="1429"/>
        <v>0</v>
      </c>
      <c r="AI2212" s="793">
        <f t="shared" si="1429"/>
        <v>9</v>
      </c>
      <c r="AJ2212" s="793">
        <f t="shared" si="1429"/>
        <v>0</v>
      </c>
      <c r="AK2212" s="793">
        <f t="shared" si="1429"/>
        <v>0</v>
      </c>
      <c r="AL2212" s="793">
        <f t="shared" si="1429"/>
        <v>0</v>
      </c>
      <c r="AM2212" s="793">
        <f t="shared" si="1429"/>
        <v>0</v>
      </c>
      <c r="AN2212" s="793">
        <f t="shared" si="1429"/>
        <v>9</v>
      </c>
      <c r="AO2212" s="793">
        <f t="shared" si="1429"/>
        <v>9</v>
      </c>
      <c r="AP2212" s="793">
        <f t="shared" si="1429"/>
        <v>0</v>
      </c>
      <c r="AQ2212" s="793">
        <f t="shared" si="1429"/>
        <v>0</v>
      </c>
      <c r="AR2212" s="793">
        <f t="shared" si="1429"/>
        <v>9</v>
      </c>
      <c r="AS2212" s="793">
        <f t="shared" si="1429"/>
        <v>0</v>
      </c>
      <c r="AT2212" s="793">
        <f t="shared" si="1429"/>
        <v>0</v>
      </c>
      <c r="AU2212" s="793">
        <f t="shared" si="1429"/>
        <v>0</v>
      </c>
      <c r="AV2212" s="793">
        <f t="shared" si="1429"/>
        <v>9</v>
      </c>
      <c r="AW2212" s="793">
        <f t="shared" si="1429"/>
        <v>0</v>
      </c>
      <c r="AX2212" s="793">
        <f t="shared" si="1429"/>
        <v>0</v>
      </c>
      <c r="AY2212" s="793">
        <f t="shared" si="1429"/>
        <v>0</v>
      </c>
    </row>
    <row r="2213" spans="2:51" ht="33.75" hidden="1" customHeight="1" x14ac:dyDescent="0.2">
      <c r="B2213" s="787"/>
      <c r="C2213" s="888">
        <v>45498</v>
      </c>
      <c r="D2213" s="997">
        <v>21</v>
      </c>
      <c r="E2213" s="997">
        <v>21</v>
      </c>
      <c r="F2213" s="997"/>
      <c r="G2213" s="997"/>
      <c r="H2213" s="997">
        <v>21</v>
      </c>
      <c r="I2213" s="997"/>
      <c r="J2213" s="997">
        <v>21</v>
      </c>
      <c r="K2213" s="997"/>
      <c r="L2213" s="997"/>
      <c r="M2213" s="997"/>
      <c r="N2213" s="997"/>
      <c r="O2213" s="997">
        <v>21</v>
      </c>
      <c r="P2213" s="997">
        <v>21</v>
      </c>
      <c r="Q2213" s="997"/>
      <c r="R2213" s="997"/>
      <c r="S2213" s="997">
        <v>21</v>
      </c>
      <c r="T2213" s="997"/>
      <c r="U2213" s="997"/>
      <c r="V2213" s="997"/>
      <c r="W2213" s="997">
        <v>21</v>
      </c>
      <c r="X2213" s="1633"/>
      <c r="Y2213" s="1633"/>
      <c r="Z2213" s="1633"/>
      <c r="AA2213" s="1634">
        <f t="shared" si="1424"/>
        <v>168</v>
      </c>
      <c r="AB2213" s="540" t="s">
        <v>715</v>
      </c>
      <c r="AC2213" s="793">
        <f>D2213</f>
        <v>21</v>
      </c>
      <c r="AD2213" s="793">
        <f t="shared" ref="AD2213:AY2213" si="1430">E2213</f>
        <v>21</v>
      </c>
      <c r="AE2213" s="793">
        <f t="shared" si="1430"/>
        <v>0</v>
      </c>
      <c r="AF2213" s="793">
        <f t="shared" si="1430"/>
        <v>0</v>
      </c>
      <c r="AG2213" s="793">
        <f t="shared" si="1430"/>
        <v>21</v>
      </c>
      <c r="AH2213" s="793">
        <f t="shared" si="1430"/>
        <v>0</v>
      </c>
      <c r="AI2213" s="793">
        <f t="shared" si="1430"/>
        <v>21</v>
      </c>
      <c r="AJ2213" s="793">
        <f t="shared" si="1430"/>
        <v>0</v>
      </c>
      <c r="AK2213" s="793">
        <f t="shared" si="1430"/>
        <v>0</v>
      </c>
      <c r="AL2213" s="793">
        <f t="shared" si="1430"/>
        <v>0</v>
      </c>
      <c r="AM2213" s="793">
        <f t="shared" si="1430"/>
        <v>0</v>
      </c>
      <c r="AN2213" s="793">
        <f t="shared" si="1430"/>
        <v>21</v>
      </c>
      <c r="AO2213" s="793">
        <f t="shared" si="1430"/>
        <v>21</v>
      </c>
      <c r="AP2213" s="793">
        <f t="shared" si="1430"/>
        <v>0</v>
      </c>
      <c r="AQ2213" s="793">
        <f t="shared" si="1430"/>
        <v>0</v>
      </c>
      <c r="AR2213" s="793">
        <f t="shared" si="1430"/>
        <v>21</v>
      </c>
      <c r="AS2213" s="793">
        <f t="shared" si="1430"/>
        <v>0</v>
      </c>
      <c r="AT2213" s="793">
        <f t="shared" si="1430"/>
        <v>0</v>
      </c>
      <c r="AU2213" s="793">
        <f t="shared" si="1430"/>
        <v>0</v>
      </c>
      <c r="AV2213" s="793">
        <f t="shared" si="1430"/>
        <v>21</v>
      </c>
      <c r="AW2213" s="793">
        <f t="shared" si="1430"/>
        <v>0</v>
      </c>
      <c r="AX2213" s="793">
        <f t="shared" si="1430"/>
        <v>0</v>
      </c>
      <c r="AY2213" s="793">
        <f t="shared" si="1430"/>
        <v>0</v>
      </c>
    </row>
    <row r="2214" spans="2:51" ht="33.75" hidden="1" customHeight="1" x14ac:dyDescent="0.2">
      <c r="B2214" s="787"/>
      <c r="C2214" s="888">
        <v>45518</v>
      </c>
      <c r="D2214" s="997">
        <v>21</v>
      </c>
      <c r="E2214" s="997">
        <v>21</v>
      </c>
      <c r="F2214" s="997"/>
      <c r="G2214" s="997"/>
      <c r="H2214" s="997">
        <v>21</v>
      </c>
      <c r="I2214" s="997"/>
      <c r="J2214" s="997">
        <v>21</v>
      </c>
      <c r="K2214" s="997"/>
      <c r="L2214" s="997"/>
      <c r="M2214" s="997"/>
      <c r="N2214" s="997"/>
      <c r="O2214" s="997">
        <v>21</v>
      </c>
      <c r="P2214" s="997">
        <v>21</v>
      </c>
      <c r="Q2214" s="997"/>
      <c r="R2214" s="997"/>
      <c r="S2214" s="997">
        <v>21</v>
      </c>
      <c r="T2214" s="997"/>
      <c r="U2214" s="997"/>
      <c r="V2214" s="997"/>
      <c r="W2214" s="997">
        <v>21</v>
      </c>
      <c r="X2214" s="1633"/>
      <c r="Y2214" s="1633"/>
      <c r="Z2214" s="1633"/>
      <c r="AA2214" s="1634">
        <f t="shared" si="1424"/>
        <v>168</v>
      </c>
      <c r="AB2214" s="540" t="s">
        <v>715</v>
      </c>
      <c r="AC2214" s="793">
        <f>D2214</f>
        <v>21</v>
      </c>
      <c r="AD2214" s="793">
        <f t="shared" ref="AD2214" si="1431">E2214</f>
        <v>21</v>
      </c>
      <c r="AE2214" s="793">
        <f t="shared" ref="AE2214" si="1432">F2214</f>
        <v>0</v>
      </c>
      <c r="AF2214" s="793">
        <f t="shared" ref="AF2214" si="1433">G2214</f>
        <v>0</v>
      </c>
      <c r="AG2214" s="793">
        <f t="shared" ref="AG2214" si="1434">H2214</f>
        <v>21</v>
      </c>
      <c r="AH2214" s="793">
        <f t="shared" ref="AH2214" si="1435">I2214</f>
        <v>0</v>
      </c>
      <c r="AI2214" s="793">
        <f t="shared" ref="AI2214" si="1436">J2214</f>
        <v>21</v>
      </c>
      <c r="AJ2214" s="793">
        <f t="shared" ref="AJ2214" si="1437">K2214</f>
        <v>0</v>
      </c>
      <c r="AK2214" s="793">
        <f t="shared" ref="AK2214" si="1438">L2214</f>
        <v>0</v>
      </c>
      <c r="AL2214" s="793">
        <f t="shared" ref="AL2214" si="1439">M2214</f>
        <v>0</v>
      </c>
      <c r="AM2214" s="793">
        <f t="shared" ref="AM2214" si="1440">N2214</f>
        <v>0</v>
      </c>
      <c r="AN2214" s="793">
        <f t="shared" ref="AN2214" si="1441">O2214</f>
        <v>21</v>
      </c>
      <c r="AO2214" s="793">
        <f t="shared" ref="AO2214" si="1442">P2214</f>
        <v>21</v>
      </c>
      <c r="AP2214" s="793">
        <f t="shared" ref="AP2214" si="1443">Q2214</f>
        <v>0</v>
      </c>
      <c r="AQ2214" s="793">
        <f t="shared" ref="AQ2214" si="1444">R2214</f>
        <v>0</v>
      </c>
      <c r="AR2214" s="793">
        <f t="shared" ref="AR2214" si="1445">S2214</f>
        <v>21</v>
      </c>
      <c r="AS2214" s="793">
        <f t="shared" ref="AS2214" si="1446">T2214</f>
        <v>0</v>
      </c>
      <c r="AT2214" s="793">
        <f t="shared" ref="AT2214" si="1447">U2214</f>
        <v>0</v>
      </c>
      <c r="AU2214" s="793">
        <f t="shared" ref="AU2214" si="1448">V2214</f>
        <v>0</v>
      </c>
      <c r="AV2214" s="793">
        <f t="shared" ref="AV2214" si="1449">W2214</f>
        <v>21</v>
      </c>
      <c r="AW2214" s="793">
        <f t="shared" ref="AW2214" si="1450">X2214</f>
        <v>0</v>
      </c>
      <c r="AX2214" s="793">
        <f t="shared" ref="AX2214" si="1451">Y2214</f>
        <v>0</v>
      </c>
      <c r="AY2214" s="793">
        <f t="shared" ref="AY2214" si="1452">Z2214</f>
        <v>0</v>
      </c>
    </row>
    <row r="2215" spans="2:51" ht="33.75" hidden="1" customHeight="1" x14ac:dyDescent="0.2">
      <c r="B2215" s="1896" t="s">
        <v>412</v>
      </c>
      <c r="C2215" s="1897"/>
      <c r="D2215" s="1048">
        <f>SUM(D2207:D2214)</f>
        <v>127</v>
      </c>
      <c r="E2215" s="1048">
        <f>SUM(E2207:E2214)</f>
        <v>127</v>
      </c>
      <c r="F2215" s="1048"/>
      <c r="G2215" s="1048"/>
      <c r="H2215" s="1048">
        <f>SUM(H2207:H2214)</f>
        <v>127</v>
      </c>
      <c r="I2215" s="1048"/>
      <c r="J2215" s="1048">
        <f>SUM(J2207:J2214)</f>
        <v>127</v>
      </c>
      <c r="K2215" s="1048"/>
      <c r="L2215" s="1048"/>
      <c r="M2215" s="1048"/>
      <c r="N2215" s="1048"/>
      <c r="O2215" s="1048">
        <f>SUM(O2207:O2214)</f>
        <v>127</v>
      </c>
      <c r="P2215" s="1048">
        <f>SUM(P2207:P2214)</f>
        <v>127</v>
      </c>
      <c r="Q2215" s="1048"/>
      <c r="R2215" s="1048"/>
      <c r="S2215" s="1048">
        <f>SUM(S2207:S2214)</f>
        <v>127</v>
      </c>
      <c r="T2215" s="1048"/>
      <c r="U2215" s="1048"/>
      <c r="V2215" s="1048"/>
      <c r="W2215" s="1048">
        <f>SUM(W2207:W2214)</f>
        <v>127</v>
      </c>
      <c r="X2215" s="1048"/>
      <c r="Y2215" s="1048"/>
      <c r="Z2215" s="1048"/>
      <c r="AA2215" s="1048">
        <f>SUM(AA2207:AA2213)</f>
        <v>848</v>
      </c>
      <c r="AC2215" s="852">
        <f>SUM(AC2207:AC2214)</f>
        <v>51</v>
      </c>
      <c r="AD2215" s="852">
        <f t="shared" ref="AD2215:AY2215" si="1453">SUM(AD2207:AD2214)</f>
        <v>51</v>
      </c>
      <c r="AE2215" s="852">
        <f t="shared" si="1453"/>
        <v>0</v>
      </c>
      <c r="AF2215" s="852">
        <f t="shared" si="1453"/>
        <v>0</v>
      </c>
      <c r="AG2215" s="852">
        <f t="shared" si="1453"/>
        <v>51</v>
      </c>
      <c r="AH2215" s="852">
        <f t="shared" si="1453"/>
        <v>0</v>
      </c>
      <c r="AI2215" s="852">
        <f t="shared" si="1453"/>
        <v>51</v>
      </c>
      <c r="AJ2215" s="852">
        <f t="shared" si="1453"/>
        <v>0</v>
      </c>
      <c r="AK2215" s="852">
        <f t="shared" si="1453"/>
        <v>0</v>
      </c>
      <c r="AL2215" s="852">
        <f t="shared" si="1453"/>
        <v>0</v>
      </c>
      <c r="AM2215" s="852">
        <f t="shared" si="1453"/>
        <v>0</v>
      </c>
      <c r="AN2215" s="852">
        <f t="shared" si="1453"/>
        <v>51</v>
      </c>
      <c r="AO2215" s="852">
        <f t="shared" si="1453"/>
        <v>51</v>
      </c>
      <c r="AP2215" s="852">
        <f t="shared" si="1453"/>
        <v>0</v>
      </c>
      <c r="AQ2215" s="852">
        <f t="shared" si="1453"/>
        <v>0</v>
      </c>
      <c r="AR2215" s="852">
        <f t="shared" si="1453"/>
        <v>51</v>
      </c>
      <c r="AS2215" s="852">
        <f t="shared" si="1453"/>
        <v>0</v>
      </c>
      <c r="AT2215" s="852">
        <f t="shared" si="1453"/>
        <v>0</v>
      </c>
      <c r="AU2215" s="852">
        <f t="shared" si="1453"/>
        <v>0</v>
      </c>
      <c r="AV2215" s="852">
        <f t="shared" si="1453"/>
        <v>51</v>
      </c>
      <c r="AW2215" s="852">
        <f t="shared" si="1453"/>
        <v>0</v>
      </c>
      <c r="AX2215" s="852">
        <f t="shared" si="1453"/>
        <v>0</v>
      </c>
      <c r="AY2215" s="852">
        <f t="shared" si="1453"/>
        <v>0</v>
      </c>
    </row>
    <row r="2216" spans="2:51" ht="30" hidden="1" customHeight="1" x14ac:dyDescent="0.2"/>
    <row r="2217" spans="2:51" ht="12" hidden="1" customHeight="1" x14ac:dyDescent="0.2"/>
    <row r="2218" spans="2:51" ht="28.2" hidden="1" x14ac:dyDescent="0.2">
      <c r="B2218" s="726" t="s">
        <v>1658</v>
      </c>
      <c r="I2218" s="654"/>
      <c r="AB2218" s="654"/>
    </row>
    <row r="2219" spans="2:51" ht="12" hidden="1" customHeight="1" x14ac:dyDescent="0.2">
      <c r="AB2219" s="541"/>
    </row>
    <row r="2220" spans="2:51" ht="25.8" hidden="1" x14ac:dyDescent="0.2">
      <c r="B2220" s="792" t="s">
        <v>413</v>
      </c>
      <c r="C2220" s="89"/>
      <c r="D2220" s="1004" t="s">
        <v>414</v>
      </c>
      <c r="E2220" s="1004" t="s">
        <v>6</v>
      </c>
      <c r="F2220" s="1004" t="s">
        <v>262</v>
      </c>
      <c r="G2220" s="1004" t="s">
        <v>435</v>
      </c>
      <c r="H2220" s="1004" t="s">
        <v>7</v>
      </c>
      <c r="I2220" s="1004" t="s">
        <v>8</v>
      </c>
      <c r="J2220" s="1005" t="s">
        <v>22</v>
      </c>
      <c r="K2220" s="1004" t="s">
        <v>23</v>
      </c>
      <c r="L2220" s="1004" t="s">
        <v>24</v>
      </c>
      <c r="M2220" s="1004" t="s">
        <v>9</v>
      </c>
      <c r="N2220" s="1004" t="s">
        <v>415</v>
      </c>
      <c r="O2220" s="1004" t="s">
        <v>20</v>
      </c>
      <c r="P2220" s="1004" t="s">
        <v>10</v>
      </c>
      <c r="Q2220" s="1004" t="s">
        <v>436</v>
      </c>
      <c r="R2220" s="1004" t="s">
        <v>12</v>
      </c>
      <c r="S2220" s="1004" t="s">
        <v>11</v>
      </c>
      <c r="T2220" s="1004" t="s">
        <v>437</v>
      </c>
      <c r="U2220" s="1004" t="s">
        <v>13</v>
      </c>
      <c r="V2220" s="1004" t="s">
        <v>14</v>
      </c>
      <c r="W2220" s="1004" t="s">
        <v>416</v>
      </c>
      <c r="X2220" s="1004" t="s">
        <v>1064</v>
      </c>
      <c r="Y2220" s="1004" t="s">
        <v>15</v>
      </c>
      <c r="Z2220" s="1004" t="s">
        <v>16</v>
      </c>
      <c r="AA2220" s="87"/>
      <c r="AB2220" s="540"/>
      <c r="AC2220" s="790" t="s">
        <v>409</v>
      </c>
      <c r="AD2220" s="81"/>
      <c r="AE2220" s="81"/>
      <c r="AF2220" s="81"/>
      <c r="AG2220" s="81"/>
      <c r="AH2220" s="81"/>
      <c r="AI2220" s="81"/>
      <c r="AJ2220" s="81"/>
      <c r="AK2220" s="81"/>
      <c r="AL2220" s="81"/>
      <c r="AM2220" s="81"/>
      <c r="AN2220" s="81"/>
      <c r="AO2220" s="81"/>
      <c r="AP2220" s="81"/>
      <c r="AQ2220" s="81"/>
      <c r="AR2220" s="81"/>
      <c r="AS2220" s="81"/>
      <c r="AT2220" s="81"/>
      <c r="AU2220" s="81"/>
      <c r="AV2220" s="81"/>
    </row>
    <row r="2221" spans="2:51" ht="53.25" hidden="1" customHeight="1" x14ac:dyDescent="0.2">
      <c r="B2221" s="83" t="s">
        <v>410</v>
      </c>
      <c r="C2221" s="83" t="s">
        <v>1174</v>
      </c>
      <c r="D2221" s="1039" t="s">
        <v>1066</v>
      </c>
      <c r="E2221" s="1040" t="s">
        <v>57</v>
      </c>
      <c r="F2221" s="1041" t="s">
        <v>263</v>
      </c>
      <c r="G2221" s="1042" t="s">
        <v>340</v>
      </c>
      <c r="H2221" s="1040" t="s">
        <v>58</v>
      </c>
      <c r="I2221" s="1042" t="s">
        <v>59</v>
      </c>
      <c r="J2221" s="1043" t="s">
        <v>79</v>
      </c>
      <c r="K2221" s="1041" t="s">
        <v>80</v>
      </c>
      <c r="L2221" s="1042" t="s">
        <v>81</v>
      </c>
      <c r="M2221" s="1040" t="s">
        <v>60</v>
      </c>
      <c r="N2221" s="1042" t="s">
        <v>61</v>
      </c>
      <c r="O2221" s="1039" t="s">
        <v>77</v>
      </c>
      <c r="P2221" s="1040" t="s">
        <v>62</v>
      </c>
      <c r="Q2221" s="1041" t="s">
        <v>349</v>
      </c>
      <c r="R2221" s="1042" t="s">
        <v>65</v>
      </c>
      <c r="S2221" s="1040" t="s">
        <v>63</v>
      </c>
      <c r="T2221" s="1041" t="s">
        <v>350</v>
      </c>
      <c r="U2221" s="1041" t="s">
        <v>66</v>
      </c>
      <c r="V2221" s="1042" t="s">
        <v>67</v>
      </c>
      <c r="W2221" s="1040" t="s">
        <v>64</v>
      </c>
      <c r="X2221" s="1041" t="s">
        <v>351</v>
      </c>
      <c r="Y2221" s="1041" t="s">
        <v>68</v>
      </c>
      <c r="Z2221" s="1042" t="s">
        <v>69</v>
      </c>
      <c r="AA2221" s="784" t="s">
        <v>412</v>
      </c>
      <c r="AB2221" s="188"/>
      <c r="AC2221" s="1039" t="s">
        <v>1066</v>
      </c>
      <c r="AD2221" s="1040" t="s">
        <v>57</v>
      </c>
      <c r="AE2221" s="1041" t="s">
        <v>263</v>
      </c>
      <c r="AF2221" s="1042" t="s">
        <v>340</v>
      </c>
      <c r="AG2221" s="1040" t="s">
        <v>58</v>
      </c>
      <c r="AH2221" s="1042" t="s">
        <v>59</v>
      </c>
      <c r="AI2221" s="1043" t="s">
        <v>79</v>
      </c>
      <c r="AJ2221" s="1041" t="s">
        <v>80</v>
      </c>
      <c r="AK2221" s="1042" t="s">
        <v>81</v>
      </c>
      <c r="AL2221" s="1040" t="s">
        <v>60</v>
      </c>
      <c r="AM2221" s="1042" t="s">
        <v>61</v>
      </c>
      <c r="AN2221" s="1039" t="s">
        <v>77</v>
      </c>
      <c r="AO2221" s="1040" t="s">
        <v>62</v>
      </c>
      <c r="AP2221" s="1041" t="s">
        <v>349</v>
      </c>
      <c r="AQ2221" s="1042" t="s">
        <v>65</v>
      </c>
      <c r="AR2221" s="1040" t="s">
        <v>63</v>
      </c>
      <c r="AS2221" s="1041" t="s">
        <v>350</v>
      </c>
      <c r="AT2221" s="1041" t="s">
        <v>66</v>
      </c>
      <c r="AU2221" s="1042" t="s">
        <v>67</v>
      </c>
      <c r="AV2221" s="1040" t="s">
        <v>64</v>
      </c>
      <c r="AW2221" s="1041" t="s">
        <v>351</v>
      </c>
      <c r="AX2221" s="1041" t="s">
        <v>68</v>
      </c>
      <c r="AY2221" s="1042" t="s">
        <v>69</v>
      </c>
    </row>
    <row r="2222" spans="2:51" ht="33.75" hidden="1" customHeight="1" x14ac:dyDescent="0.2">
      <c r="B2222" s="787"/>
      <c r="C2222" s="788">
        <v>45467</v>
      </c>
      <c r="D2222" s="997">
        <v>51</v>
      </c>
      <c r="E2222" s="998">
        <v>37</v>
      </c>
      <c r="F2222" s="995">
        <v>0</v>
      </c>
      <c r="G2222" s="999">
        <v>0</v>
      </c>
      <c r="H2222" s="998">
        <v>35</v>
      </c>
      <c r="I2222" s="999">
        <v>0</v>
      </c>
      <c r="J2222" s="998">
        <v>45</v>
      </c>
      <c r="K2222" s="995">
        <v>1</v>
      </c>
      <c r="L2222" s="999">
        <v>1</v>
      </c>
      <c r="M2222" s="998">
        <v>15</v>
      </c>
      <c r="N2222" s="999">
        <v>0</v>
      </c>
      <c r="O2222" s="997">
        <v>20</v>
      </c>
      <c r="P2222" s="998">
        <v>31</v>
      </c>
      <c r="Q2222" s="995">
        <v>0</v>
      </c>
      <c r="R2222" s="999">
        <v>40</v>
      </c>
      <c r="S2222" s="998">
        <v>32</v>
      </c>
      <c r="T2222" s="995">
        <v>0</v>
      </c>
      <c r="U2222" s="995">
        <v>35</v>
      </c>
      <c r="V2222" s="999">
        <v>4</v>
      </c>
      <c r="W2222" s="998">
        <v>32</v>
      </c>
      <c r="X2222" s="995">
        <v>0</v>
      </c>
      <c r="Y2222" s="995">
        <v>35</v>
      </c>
      <c r="Z2222" s="999">
        <v>4</v>
      </c>
      <c r="AA2222" s="848">
        <f>SUM(D2222:Z2222)</f>
        <v>418</v>
      </c>
      <c r="AB2222" s="540"/>
      <c r="AC2222" s="1056">
        <f>D2222-D2197</f>
        <v>0</v>
      </c>
      <c r="AD2222" s="1056">
        <f t="shared" ref="AD2222:AY2222" si="1454">E2222-E2197</f>
        <v>0</v>
      </c>
      <c r="AE2222" s="1056">
        <f t="shared" si="1454"/>
        <v>0</v>
      </c>
      <c r="AF2222" s="1056">
        <f t="shared" si="1454"/>
        <v>0</v>
      </c>
      <c r="AG2222" s="1056">
        <f t="shared" si="1454"/>
        <v>0</v>
      </c>
      <c r="AH2222" s="1056">
        <f t="shared" si="1454"/>
        <v>0</v>
      </c>
      <c r="AI2222" s="1056">
        <f t="shared" si="1454"/>
        <v>0</v>
      </c>
      <c r="AJ2222" s="1056">
        <f t="shared" si="1454"/>
        <v>0</v>
      </c>
      <c r="AK2222" s="1056">
        <f t="shared" si="1454"/>
        <v>0</v>
      </c>
      <c r="AL2222" s="1056">
        <f t="shared" si="1454"/>
        <v>0</v>
      </c>
      <c r="AM2222" s="1056">
        <f t="shared" si="1454"/>
        <v>0</v>
      </c>
      <c r="AN2222" s="1056">
        <f t="shared" si="1454"/>
        <v>0</v>
      </c>
      <c r="AO2222" s="1056">
        <f t="shared" si="1454"/>
        <v>0</v>
      </c>
      <c r="AP2222" s="1056">
        <f t="shared" si="1454"/>
        <v>0</v>
      </c>
      <c r="AQ2222" s="1056">
        <f t="shared" si="1454"/>
        <v>0</v>
      </c>
      <c r="AR2222" s="1056">
        <f t="shared" si="1454"/>
        <v>0</v>
      </c>
      <c r="AS2222" s="1056">
        <f t="shared" si="1454"/>
        <v>0</v>
      </c>
      <c r="AT2222" s="1056">
        <f t="shared" si="1454"/>
        <v>0</v>
      </c>
      <c r="AU2222" s="1056">
        <f t="shared" si="1454"/>
        <v>0</v>
      </c>
      <c r="AV2222" s="1056">
        <f t="shared" si="1454"/>
        <v>0</v>
      </c>
      <c r="AW2222" s="1056">
        <f t="shared" si="1454"/>
        <v>0</v>
      </c>
      <c r="AX2222" s="1056">
        <f t="shared" si="1454"/>
        <v>0</v>
      </c>
      <c r="AY2222" s="1056">
        <f t="shared" si="1454"/>
        <v>0</v>
      </c>
    </row>
    <row r="2223" spans="2:51" ht="33.75" hidden="1" customHeight="1" x14ac:dyDescent="0.2">
      <c r="B2223" s="787"/>
      <c r="C2223" s="788">
        <v>45476</v>
      </c>
      <c r="D2223" s="997">
        <v>35</v>
      </c>
      <c r="E2223" s="998">
        <v>34</v>
      </c>
      <c r="F2223" s="995">
        <v>0</v>
      </c>
      <c r="G2223" s="999">
        <v>0</v>
      </c>
      <c r="H2223" s="998">
        <v>34</v>
      </c>
      <c r="I2223" s="999">
        <v>0</v>
      </c>
      <c r="J2223" s="998">
        <v>35</v>
      </c>
      <c r="K2223" s="995">
        <v>0</v>
      </c>
      <c r="L2223" s="999">
        <v>0</v>
      </c>
      <c r="M2223" s="998">
        <v>3</v>
      </c>
      <c r="N2223" s="999">
        <v>1</v>
      </c>
      <c r="O2223" s="997">
        <v>28</v>
      </c>
      <c r="P2223" s="998">
        <v>20</v>
      </c>
      <c r="Q2223" s="995">
        <v>0</v>
      </c>
      <c r="R2223" s="999">
        <v>46</v>
      </c>
      <c r="S2223" s="998">
        <v>21</v>
      </c>
      <c r="T2223" s="995">
        <v>0</v>
      </c>
      <c r="U2223" s="995">
        <v>31</v>
      </c>
      <c r="V2223" s="999">
        <v>17</v>
      </c>
      <c r="W2223" s="998">
        <v>21</v>
      </c>
      <c r="X2223" s="995">
        <v>0</v>
      </c>
      <c r="Y2223" s="995">
        <v>31</v>
      </c>
      <c r="Z2223" s="999">
        <v>17</v>
      </c>
      <c r="AA2223" s="848">
        <f t="shared" ref="AA2223:AA2229" si="1455">SUM(D2223:Z2223)</f>
        <v>374</v>
      </c>
      <c r="AB2223" s="540"/>
      <c r="AC2223" s="1056">
        <f>D2223-D2198</f>
        <v>0</v>
      </c>
      <c r="AD2223" s="1056">
        <f t="shared" ref="AD2223:AY2223" si="1456">E2223-E2198</f>
        <v>0</v>
      </c>
      <c r="AE2223" s="1056">
        <f t="shared" si="1456"/>
        <v>0</v>
      </c>
      <c r="AF2223" s="1056">
        <f t="shared" si="1456"/>
        <v>0</v>
      </c>
      <c r="AG2223" s="1056">
        <f t="shared" si="1456"/>
        <v>0</v>
      </c>
      <c r="AH2223" s="1056">
        <f t="shared" si="1456"/>
        <v>0</v>
      </c>
      <c r="AI2223" s="1056">
        <f t="shared" si="1456"/>
        <v>0</v>
      </c>
      <c r="AJ2223" s="1056">
        <f t="shared" si="1456"/>
        <v>0</v>
      </c>
      <c r="AK2223" s="1056">
        <f t="shared" si="1456"/>
        <v>0</v>
      </c>
      <c r="AL2223" s="1056">
        <f t="shared" si="1456"/>
        <v>0</v>
      </c>
      <c r="AM2223" s="1056">
        <f t="shared" si="1456"/>
        <v>0</v>
      </c>
      <c r="AN2223" s="1056">
        <f t="shared" si="1456"/>
        <v>0</v>
      </c>
      <c r="AO2223" s="1056">
        <f t="shared" si="1456"/>
        <v>0</v>
      </c>
      <c r="AP2223" s="1056">
        <f t="shared" si="1456"/>
        <v>0</v>
      </c>
      <c r="AQ2223" s="1056">
        <f t="shared" si="1456"/>
        <v>0</v>
      </c>
      <c r="AR2223" s="1056">
        <f t="shared" si="1456"/>
        <v>0</v>
      </c>
      <c r="AS2223" s="1056">
        <f t="shared" si="1456"/>
        <v>0</v>
      </c>
      <c r="AT2223" s="1056">
        <f t="shared" si="1456"/>
        <v>0</v>
      </c>
      <c r="AU2223" s="1056">
        <f t="shared" si="1456"/>
        <v>0</v>
      </c>
      <c r="AV2223" s="1056">
        <f t="shared" si="1456"/>
        <v>0</v>
      </c>
      <c r="AW2223" s="1056">
        <f t="shared" si="1456"/>
        <v>0</v>
      </c>
      <c r="AX2223" s="1056">
        <f t="shared" si="1456"/>
        <v>0</v>
      </c>
      <c r="AY2223" s="1056">
        <f t="shared" si="1456"/>
        <v>0</v>
      </c>
    </row>
    <row r="2224" spans="2:51" ht="33.75" hidden="1" customHeight="1" x14ac:dyDescent="0.2">
      <c r="B2224" s="787"/>
      <c r="C2224" s="788">
        <v>45488</v>
      </c>
      <c r="D2224" s="997">
        <v>31</v>
      </c>
      <c r="E2224" s="998">
        <v>31</v>
      </c>
      <c r="F2224" s="995">
        <v>0</v>
      </c>
      <c r="G2224" s="999">
        <v>0</v>
      </c>
      <c r="H2224" s="998">
        <v>34</v>
      </c>
      <c r="I2224" s="999">
        <v>0</v>
      </c>
      <c r="J2224" s="998">
        <v>31</v>
      </c>
      <c r="K2224" s="995">
        <v>1</v>
      </c>
      <c r="L2224" s="999">
        <v>0</v>
      </c>
      <c r="M2224" s="998">
        <v>20</v>
      </c>
      <c r="N2224" s="999">
        <v>0</v>
      </c>
      <c r="O2224" s="997">
        <v>16</v>
      </c>
      <c r="P2224" s="998">
        <v>36</v>
      </c>
      <c r="Q2224" s="995">
        <v>0</v>
      </c>
      <c r="R2224" s="999">
        <v>1</v>
      </c>
      <c r="S2224" s="998">
        <v>36</v>
      </c>
      <c r="T2224" s="995">
        <v>0</v>
      </c>
      <c r="U2224" s="995">
        <v>0</v>
      </c>
      <c r="V2224" s="999">
        <v>0</v>
      </c>
      <c r="W2224" s="998">
        <v>36</v>
      </c>
      <c r="X2224" s="995">
        <v>0</v>
      </c>
      <c r="Y2224" s="995">
        <v>0</v>
      </c>
      <c r="Z2224" s="999">
        <v>0</v>
      </c>
      <c r="AA2224" s="848">
        <f t="shared" si="1455"/>
        <v>273</v>
      </c>
      <c r="AB2224" s="540" t="s">
        <v>634</v>
      </c>
      <c r="AC2224" s="1056">
        <f>D2224-D2199</f>
        <v>0</v>
      </c>
      <c r="AD2224" s="1056">
        <f t="shared" ref="AD2224:AY2224" si="1457">E2224-E2199</f>
        <v>0</v>
      </c>
      <c r="AE2224" s="1056">
        <f t="shared" si="1457"/>
        <v>-1</v>
      </c>
      <c r="AF2224" s="1056">
        <f t="shared" si="1457"/>
        <v>0</v>
      </c>
      <c r="AG2224" s="1056">
        <f t="shared" si="1457"/>
        <v>0</v>
      </c>
      <c r="AH2224" s="1056">
        <f t="shared" si="1457"/>
        <v>-1</v>
      </c>
      <c r="AI2224" s="1056">
        <f t="shared" si="1457"/>
        <v>0</v>
      </c>
      <c r="AJ2224" s="1056">
        <f t="shared" si="1457"/>
        <v>0</v>
      </c>
      <c r="AK2224" s="1056">
        <f t="shared" si="1457"/>
        <v>0</v>
      </c>
      <c r="AL2224" s="1056">
        <f t="shared" si="1457"/>
        <v>0</v>
      </c>
      <c r="AM2224" s="1056">
        <f t="shared" si="1457"/>
        <v>0</v>
      </c>
      <c r="AN2224" s="1056">
        <f t="shared" si="1457"/>
        <v>0</v>
      </c>
      <c r="AO2224" s="1056">
        <f t="shared" si="1457"/>
        <v>0</v>
      </c>
      <c r="AP2224" s="1056">
        <f t="shared" si="1457"/>
        <v>0</v>
      </c>
      <c r="AQ2224" s="1056">
        <f t="shared" si="1457"/>
        <v>0</v>
      </c>
      <c r="AR2224" s="1056">
        <f t="shared" si="1457"/>
        <v>0</v>
      </c>
      <c r="AS2224" s="1056">
        <f t="shared" si="1457"/>
        <v>0</v>
      </c>
      <c r="AT2224" s="1056">
        <f t="shared" si="1457"/>
        <v>0</v>
      </c>
      <c r="AU2224" s="1056">
        <f t="shared" si="1457"/>
        <v>0</v>
      </c>
      <c r="AV2224" s="1056">
        <f t="shared" si="1457"/>
        <v>0</v>
      </c>
      <c r="AW2224" s="1056">
        <f t="shared" si="1457"/>
        <v>0</v>
      </c>
      <c r="AX2224" s="1056">
        <f t="shared" si="1457"/>
        <v>0</v>
      </c>
      <c r="AY2224" s="1056">
        <f t="shared" si="1457"/>
        <v>0</v>
      </c>
    </row>
    <row r="2225" spans="2:52" ht="33.75" hidden="1" customHeight="1" x14ac:dyDescent="0.2">
      <c r="B2225" s="787"/>
      <c r="C2225" s="788">
        <v>45498</v>
      </c>
      <c r="D2225" s="997">
        <v>40</v>
      </c>
      <c r="E2225" s="998">
        <v>41</v>
      </c>
      <c r="F2225" s="995">
        <v>0</v>
      </c>
      <c r="G2225" s="999">
        <v>0</v>
      </c>
      <c r="H2225" s="998">
        <v>76</v>
      </c>
      <c r="I2225" s="999">
        <v>0</v>
      </c>
      <c r="J2225" s="998">
        <v>36</v>
      </c>
      <c r="K2225" s="995">
        <v>4</v>
      </c>
      <c r="L2225" s="999">
        <v>0</v>
      </c>
      <c r="M2225" s="998">
        <v>7</v>
      </c>
      <c r="N2225" s="999">
        <v>3</v>
      </c>
      <c r="O2225" s="997">
        <v>9</v>
      </c>
      <c r="P2225" s="998">
        <v>11</v>
      </c>
      <c r="Q2225" s="995">
        <v>0</v>
      </c>
      <c r="R2225" s="999">
        <v>8</v>
      </c>
      <c r="S2225" s="998">
        <v>11</v>
      </c>
      <c r="T2225" s="995">
        <v>0</v>
      </c>
      <c r="U2225" s="995">
        <v>0</v>
      </c>
      <c r="V2225" s="999">
        <v>8</v>
      </c>
      <c r="W2225" s="998">
        <v>11</v>
      </c>
      <c r="X2225" s="995">
        <v>0</v>
      </c>
      <c r="Y2225" s="995">
        <v>0</v>
      </c>
      <c r="Z2225" s="999">
        <v>8</v>
      </c>
      <c r="AA2225" s="848">
        <f t="shared" si="1455"/>
        <v>273</v>
      </c>
      <c r="AB2225" s="540" t="s">
        <v>634</v>
      </c>
      <c r="AC2225" s="1056">
        <f>D2225-D2200</f>
        <v>4</v>
      </c>
      <c r="AD2225" s="1056">
        <f t="shared" ref="AD2225:AY2225" si="1458">E2225-E2200</f>
        <v>6</v>
      </c>
      <c r="AE2225" s="1056">
        <f t="shared" si="1458"/>
        <v>-1</v>
      </c>
      <c r="AF2225" s="1056">
        <f t="shared" si="1458"/>
        <v>0</v>
      </c>
      <c r="AG2225" s="1056">
        <f t="shared" si="1458"/>
        <v>-2</v>
      </c>
      <c r="AH2225" s="1056">
        <f t="shared" si="1458"/>
        <v>-1</v>
      </c>
      <c r="AI2225" s="1056">
        <f t="shared" si="1458"/>
        <v>4</v>
      </c>
      <c r="AJ2225" s="1056">
        <f t="shared" si="1458"/>
        <v>0</v>
      </c>
      <c r="AK2225" s="1056">
        <f t="shared" si="1458"/>
        <v>0</v>
      </c>
      <c r="AL2225" s="1056">
        <f t="shared" si="1458"/>
        <v>0</v>
      </c>
      <c r="AM2225" s="1056">
        <f t="shared" si="1458"/>
        <v>-4</v>
      </c>
      <c r="AN2225" s="1056">
        <f t="shared" si="1458"/>
        <v>-1</v>
      </c>
      <c r="AO2225" s="1056">
        <f t="shared" si="1458"/>
        <v>-3</v>
      </c>
      <c r="AP2225" s="1056">
        <f t="shared" si="1458"/>
        <v>0</v>
      </c>
      <c r="AQ2225" s="1056">
        <f t="shared" si="1458"/>
        <v>-2</v>
      </c>
      <c r="AR2225" s="1056">
        <f t="shared" si="1458"/>
        <v>-3</v>
      </c>
      <c r="AS2225" s="1056">
        <f t="shared" si="1458"/>
        <v>0</v>
      </c>
      <c r="AT2225" s="1056">
        <f t="shared" si="1458"/>
        <v>-2</v>
      </c>
      <c r="AU2225" s="1056">
        <f t="shared" si="1458"/>
        <v>0</v>
      </c>
      <c r="AV2225" s="1056">
        <f t="shared" si="1458"/>
        <v>-3</v>
      </c>
      <c r="AW2225" s="1056">
        <f t="shared" si="1458"/>
        <v>0</v>
      </c>
      <c r="AX2225" s="1056">
        <f t="shared" si="1458"/>
        <v>-2</v>
      </c>
      <c r="AY2225" s="1056">
        <f t="shared" si="1458"/>
        <v>0</v>
      </c>
    </row>
    <row r="2226" spans="2:52" ht="33.75" hidden="1" customHeight="1" x14ac:dyDescent="0.2">
      <c r="B2226" s="787"/>
      <c r="C2226" s="788">
        <v>45518</v>
      </c>
      <c r="D2226" s="997">
        <v>26</v>
      </c>
      <c r="E2226" s="998">
        <v>26</v>
      </c>
      <c r="F2226" s="995">
        <v>0</v>
      </c>
      <c r="G2226" s="999">
        <v>0</v>
      </c>
      <c r="H2226" s="998">
        <v>34</v>
      </c>
      <c r="I2226" s="999">
        <v>0</v>
      </c>
      <c r="J2226" s="998">
        <v>26</v>
      </c>
      <c r="K2226" s="995">
        <v>0</v>
      </c>
      <c r="L2226" s="999">
        <v>0</v>
      </c>
      <c r="M2226" s="998">
        <v>0</v>
      </c>
      <c r="N2226" s="999">
        <v>2</v>
      </c>
      <c r="O2226" s="997">
        <v>48</v>
      </c>
      <c r="P2226" s="998">
        <v>48</v>
      </c>
      <c r="Q2226" s="995">
        <v>0</v>
      </c>
      <c r="R2226" s="999">
        <v>0</v>
      </c>
      <c r="S2226" s="998">
        <v>48</v>
      </c>
      <c r="T2226" s="995">
        <v>0</v>
      </c>
      <c r="U2226" s="995">
        <v>0</v>
      </c>
      <c r="V2226" s="999">
        <v>0</v>
      </c>
      <c r="W2226" s="998">
        <v>48</v>
      </c>
      <c r="X2226" s="995">
        <v>0</v>
      </c>
      <c r="Y2226" s="995">
        <v>0</v>
      </c>
      <c r="Z2226" s="999">
        <v>0</v>
      </c>
      <c r="AA2226" s="848">
        <f t="shared" si="1455"/>
        <v>306</v>
      </c>
      <c r="AB2226" s="540" t="s">
        <v>634</v>
      </c>
      <c r="AC2226" s="1056">
        <f>D2226-D2201</f>
        <v>-15</v>
      </c>
      <c r="AD2226" s="1056">
        <f t="shared" ref="AD2226:AY2226" si="1459">E2226-E2201</f>
        <v>-10</v>
      </c>
      <c r="AE2226" s="1056">
        <f t="shared" si="1459"/>
        <v>0</v>
      </c>
      <c r="AF2226" s="1056">
        <f t="shared" si="1459"/>
        <v>0</v>
      </c>
      <c r="AG2226" s="1056">
        <f t="shared" si="1459"/>
        <v>-4</v>
      </c>
      <c r="AH2226" s="1056">
        <f t="shared" si="1459"/>
        <v>0</v>
      </c>
      <c r="AI2226" s="1056">
        <f t="shared" si="1459"/>
        <v>-10</v>
      </c>
      <c r="AJ2226" s="1056">
        <f t="shared" si="1459"/>
        <v>0</v>
      </c>
      <c r="AK2226" s="1056">
        <f t="shared" si="1459"/>
        <v>0</v>
      </c>
      <c r="AL2226" s="1056">
        <f t="shared" si="1459"/>
        <v>0</v>
      </c>
      <c r="AM2226" s="1056">
        <f t="shared" si="1459"/>
        <v>2</v>
      </c>
      <c r="AN2226" s="1056">
        <f t="shared" si="1459"/>
        <v>-16</v>
      </c>
      <c r="AO2226" s="1056">
        <f t="shared" si="1459"/>
        <v>-7</v>
      </c>
      <c r="AP2226" s="1056">
        <f t="shared" si="1459"/>
        <v>0</v>
      </c>
      <c r="AQ2226" s="1056">
        <f t="shared" si="1459"/>
        <v>-14</v>
      </c>
      <c r="AR2226" s="1056">
        <f t="shared" si="1459"/>
        <v>-7</v>
      </c>
      <c r="AS2226" s="1056">
        <f t="shared" si="1459"/>
        <v>0</v>
      </c>
      <c r="AT2226" s="1056">
        <f t="shared" si="1459"/>
        <v>0</v>
      </c>
      <c r="AU2226" s="1056">
        <f t="shared" si="1459"/>
        <v>-14</v>
      </c>
      <c r="AV2226" s="1056">
        <f t="shared" si="1459"/>
        <v>-8</v>
      </c>
      <c r="AW2226" s="1056">
        <f t="shared" si="1459"/>
        <v>0</v>
      </c>
      <c r="AX2226" s="1056">
        <f t="shared" si="1459"/>
        <v>0</v>
      </c>
      <c r="AY2226" s="1056">
        <f t="shared" si="1459"/>
        <v>-14</v>
      </c>
    </row>
    <row r="2227" spans="2:52" ht="33.75" hidden="1" customHeight="1" x14ac:dyDescent="0.2">
      <c r="B2227" s="787"/>
      <c r="C2227" s="788">
        <v>45525</v>
      </c>
      <c r="D2227" s="997">
        <v>40</v>
      </c>
      <c r="E2227" s="998">
        <v>35</v>
      </c>
      <c r="F2227" s="995">
        <v>0</v>
      </c>
      <c r="G2227" s="999">
        <v>0</v>
      </c>
      <c r="H2227" s="998">
        <v>37</v>
      </c>
      <c r="I2227" s="999">
        <v>0</v>
      </c>
      <c r="J2227" s="998">
        <v>35</v>
      </c>
      <c r="K2227" s="995">
        <v>0</v>
      </c>
      <c r="L2227" s="999">
        <v>0</v>
      </c>
      <c r="M2227" s="998">
        <v>0</v>
      </c>
      <c r="N2227" s="999">
        <v>0</v>
      </c>
      <c r="O2227" s="997">
        <v>32</v>
      </c>
      <c r="P2227" s="998">
        <v>9</v>
      </c>
      <c r="Q2227" s="995">
        <v>0</v>
      </c>
      <c r="R2227" s="999">
        <v>23</v>
      </c>
      <c r="S2227" s="998">
        <v>9</v>
      </c>
      <c r="T2227" s="995">
        <v>0</v>
      </c>
      <c r="U2227" s="995">
        <v>0</v>
      </c>
      <c r="V2227" s="999">
        <v>23</v>
      </c>
      <c r="W2227" s="998">
        <v>10</v>
      </c>
      <c r="X2227" s="995">
        <v>0</v>
      </c>
      <c r="Y2227" s="995">
        <v>0</v>
      </c>
      <c r="Z2227" s="999">
        <v>38</v>
      </c>
      <c r="AA2227" s="848">
        <f t="shared" si="1455"/>
        <v>291</v>
      </c>
      <c r="AB2227" s="540" t="s">
        <v>715</v>
      </c>
      <c r="AC2227" s="1056">
        <f>D2227</f>
        <v>40</v>
      </c>
      <c r="AD2227" s="1056">
        <f t="shared" ref="AD2227:AY2229" si="1460">E2227</f>
        <v>35</v>
      </c>
      <c r="AE2227" s="1056">
        <f t="shared" si="1460"/>
        <v>0</v>
      </c>
      <c r="AF2227" s="1056">
        <f t="shared" si="1460"/>
        <v>0</v>
      </c>
      <c r="AG2227" s="1056">
        <f t="shared" si="1460"/>
        <v>37</v>
      </c>
      <c r="AH2227" s="1056">
        <f t="shared" si="1460"/>
        <v>0</v>
      </c>
      <c r="AI2227" s="1056">
        <f t="shared" si="1460"/>
        <v>35</v>
      </c>
      <c r="AJ2227" s="1056">
        <f t="shared" si="1460"/>
        <v>0</v>
      </c>
      <c r="AK2227" s="1056">
        <f t="shared" si="1460"/>
        <v>0</v>
      </c>
      <c r="AL2227" s="1056">
        <f t="shared" si="1460"/>
        <v>0</v>
      </c>
      <c r="AM2227" s="1056">
        <f t="shared" si="1460"/>
        <v>0</v>
      </c>
      <c r="AN2227" s="1056">
        <f t="shared" si="1460"/>
        <v>32</v>
      </c>
      <c r="AO2227" s="1056">
        <f t="shared" si="1460"/>
        <v>9</v>
      </c>
      <c r="AP2227" s="1056">
        <f t="shared" si="1460"/>
        <v>0</v>
      </c>
      <c r="AQ2227" s="1056">
        <f t="shared" si="1460"/>
        <v>23</v>
      </c>
      <c r="AR2227" s="1056">
        <f t="shared" si="1460"/>
        <v>9</v>
      </c>
      <c r="AS2227" s="1056">
        <f t="shared" si="1460"/>
        <v>0</v>
      </c>
      <c r="AT2227" s="1056">
        <f t="shared" si="1460"/>
        <v>0</v>
      </c>
      <c r="AU2227" s="1056">
        <f t="shared" si="1460"/>
        <v>23</v>
      </c>
      <c r="AV2227" s="1056">
        <f t="shared" si="1460"/>
        <v>10</v>
      </c>
      <c r="AW2227" s="1056">
        <f t="shared" si="1460"/>
        <v>0</v>
      </c>
      <c r="AX2227" s="1056">
        <f t="shared" si="1460"/>
        <v>0</v>
      </c>
      <c r="AY2227" s="1056">
        <f t="shared" si="1460"/>
        <v>38</v>
      </c>
    </row>
    <row r="2228" spans="2:52" ht="33.75" hidden="1" customHeight="1" x14ac:dyDescent="0.2">
      <c r="B2228" s="787"/>
      <c r="C2228" s="788">
        <v>45534</v>
      </c>
      <c r="D2228" s="997">
        <v>43</v>
      </c>
      <c r="E2228" s="998">
        <v>37</v>
      </c>
      <c r="F2228" s="995">
        <v>2</v>
      </c>
      <c r="G2228" s="999">
        <v>0</v>
      </c>
      <c r="H2228" s="998">
        <v>40</v>
      </c>
      <c r="I2228" s="999">
        <v>2</v>
      </c>
      <c r="J2228" s="998">
        <v>39</v>
      </c>
      <c r="K2228" s="995">
        <v>0</v>
      </c>
      <c r="L2228" s="999">
        <v>0</v>
      </c>
      <c r="M2228" s="998">
        <v>9</v>
      </c>
      <c r="N2228" s="999">
        <v>2</v>
      </c>
      <c r="O2228" s="997">
        <v>27</v>
      </c>
      <c r="P2228" s="998">
        <v>20</v>
      </c>
      <c r="Q2228" s="995">
        <v>0</v>
      </c>
      <c r="R2228" s="999">
        <v>18</v>
      </c>
      <c r="S2228" s="998">
        <v>20</v>
      </c>
      <c r="T2228" s="995">
        <v>0</v>
      </c>
      <c r="U2228" s="995">
        <v>2</v>
      </c>
      <c r="V2228" s="999">
        <v>16</v>
      </c>
      <c r="W2228" s="998">
        <v>20</v>
      </c>
      <c r="X2228" s="995">
        <v>0</v>
      </c>
      <c r="Y2228" s="995">
        <v>2</v>
      </c>
      <c r="Z2228" s="999">
        <v>16</v>
      </c>
      <c r="AA2228" s="848">
        <f t="shared" si="1455"/>
        <v>315</v>
      </c>
      <c r="AB2228" s="540" t="s">
        <v>715</v>
      </c>
      <c r="AC2228" s="1056">
        <f>D2228</f>
        <v>43</v>
      </c>
      <c r="AD2228" s="1056">
        <f t="shared" si="1460"/>
        <v>37</v>
      </c>
      <c r="AE2228" s="1056">
        <f t="shared" si="1460"/>
        <v>2</v>
      </c>
      <c r="AF2228" s="1056">
        <f t="shared" si="1460"/>
        <v>0</v>
      </c>
      <c r="AG2228" s="1056">
        <f t="shared" si="1460"/>
        <v>40</v>
      </c>
      <c r="AH2228" s="1056">
        <f t="shared" si="1460"/>
        <v>2</v>
      </c>
      <c r="AI2228" s="1056">
        <f t="shared" si="1460"/>
        <v>39</v>
      </c>
      <c r="AJ2228" s="1056">
        <f t="shared" si="1460"/>
        <v>0</v>
      </c>
      <c r="AK2228" s="1056">
        <f t="shared" si="1460"/>
        <v>0</v>
      </c>
      <c r="AL2228" s="1056">
        <f t="shared" si="1460"/>
        <v>9</v>
      </c>
      <c r="AM2228" s="1056">
        <f t="shared" si="1460"/>
        <v>2</v>
      </c>
      <c r="AN2228" s="1056">
        <f t="shared" si="1460"/>
        <v>27</v>
      </c>
      <c r="AO2228" s="1056">
        <f t="shared" si="1460"/>
        <v>20</v>
      </c>
      <c r="AP2228" s="1056">
        <f t="shared" si="1460"/>
        <v>0</v>
      </c>
      <c r="AQ2228" s="1056">
        <f t="shared" si="1460"/>
        <v>18</v>
      </c>
      <c r="AR2228" s="1056">
        <f t="shared" si="1460"/>
        <v>20</v>
      </c>
      <c r="AS2228" s="1056">
        <f t="shared" si="1460"/>
        <v>0</v>
      </c>
      <c r="AT2228" s="1056">
        <f t="shared" si="1460"/>
        <v>2</v>
      </c>
      <c r="AU2228" s="1056">
        <f t="shared" si="1460"/>
        <v>16</v>
      </c>
      <c r="AV2228" s="1056">
        <f t="shared" si="1460"/>
        <v>20</v>
      </c>
      <c r="AW2228" s="1056">
        <f t="shared" si="1460"/>
        <v>0</v>
      </c>
      <c r="AX2228" s="1056">
        <f t="shared" si="1460"/>
        <v>2</v>
      </c>
      <c r="AY2228" s="1056">
        <f t="shared" si="1460"/>
        <v>16</v>
      </c>
    </row>
    <row r="2229" spans="2:52" ht="33.75" hidden="1" customHeight="1" x14ac:dyDescent="0.2">
      <c r="B2229" s="787"/>
      <c r="C2229" s="788">
        <v>45546</v>
      </c>
      <c r="D2229" s="997">
        <v>32</v>
      </c>
      <c r="E2229" s="998">
        <v>32</v>
      </c>
      <c r="F2229" s="995">
        <v>0</v>
      </c>
      <c r="G2229" s="999">
        <v>0</v>
      </c>
      <c r="H2229" s="998">
        <v>32</v>
      </c>
      <c r="I2229" s="999">
        <v>0</v>
      </c>
      <c r="J2229" s="998">
        <v>32</v>
      </c>
      <c r="K2229" s="995">
        <v>0</v>
      </c>
      <c r="L2229" s="999">
        <v>0</v>
      </c>
      <c r="M2229" s="998">
        <v>0</v>
      </c>
      <c r="N2229" s="999">
        <v>0</v>
      </c>
      <c r="O2229" s="997">
        <v>49</v>
      </c>
      <c r="P2229" s="998">
        <v>49</v>
      </c>
      <c r="Q2229" s="995">
        <v>0</v>
      </c>
      <c r="R2229" s="999">
        <v>0</v>
      </c>
      <c r="S2229" s="998">
        <v>49</v>
      </c>
      <c r="T2229" s="995">
        <v>0</v>
      </c>
      <c r="U2229" s="995">
        <v>0</v>
      </c>
      <c r="V2229" s="999">
        <v>0</v>
      </c>
      <c r="W2229" s="998">
        <v>49</v>
      </c>
      <c r="X2229" s="995">
        <v>0</v>
      </c>
      <c r="Y2229" s="995">
        <v>0</v>
      </c>
      <c r="Z2229" s="999">
        <v>0</v>
      </c>
      <c r="AA2229" s="848">
        <f t="shared" si="1455"/>
        <v>324</v>
      </c>
      <c r="AB2229" s="540" t="s">
        <v>715</v>
      </c>
      <c r="AC2229" s="1056">
        <f>D2229</f>
        <v>32</v>
      </c>
      <c r="AD2229" s="1056">
        <f t="shared" si="1460"/>
        <v>32</v>
      </c>
      <c r="AE2229" s="1056">
        <f t="shared" si="1460"/>
        <v>0</v>
      </c>
      <c r="AF2229" s="1056">
        <f t="shared" si="1460"/>
        <v>0</v>
      </c>
      <c r="AG2229" s="1056">
        <f t="shared" si="1460"/>
        <v>32</v>
      </c>
      <c r="AH2229" s="1056">
        <f t="shared" si="1460"/>
        <v>0</v>
      </c>
      <c r="AI2229" s="1056">
        <f t="shared" si="1460"/>
        <v>32</v>
      </c>
      <c r="AJ2229" s="1056">
        <f t="shared" si="1460"/>
        <v>0</v>
      </c>
      <c r="AK2229" s="1056">
        <f t="shared" si="1460"/>
        <v>0</v>
      </c>
      <c r="AL2229" s="1056">
        <f t="shared" si="1460"/>
        <v>0</v>
      </c>
      <c r="AM2229" s="1056">
        <f t="shared" si="1460"/>
        <v>0</v>
      </c>
      <c r="AN2229" s="1056">
        <f t="shared" si="1460"/>
        <v>49</v>
      </c>
      <c r="AO2229" s="1056">
        <f t="shared" si="1460"/>
        <v>49</v>
      </c>
      <c r="AP2229" s="1056">
        <f t="shared" si="1460"/>
        <v>0</v>
      </c>
      <c r="AQ2229" s="1056">
        <f t="shared" si="1460"/>
        <v>0</v>
      </c>
      <c r="AR2229" s="1056">
        <f t="shared" si="1460"/>
        <v>49</v>
      </c>
      <c r="AS2229" s="1056">
        <f t="shared" si="1460"/>
        <v>0</v>
      </c>
      <c r="AT2229" s="1056">
        <f t="shared" si="1460"/>
        <v>0</v>
      </c>
      <c r="AU2229" s="1056">
        <f t="shared" si="1460"/>
        <v>0</v>
      </c>
      <c r="AV2229" s="1056">
        <f t="shared" si="1460"/>
        <v>49</v>
      </c>
      <c r="AW2229" s="1056">
        <f t="shared" si="1460"/>
        <v>0</v>
      </c>
      <c r="AX2229" s="1056">
        <f t="shared" si="1460"/>
        <v>0</v>
      </c>
      <c r="AY2229" s="1056">
        <f t="shared" si="1460"/>
        <v>0</v>
      </c>
    </row>
    <row r="2230" spans="2:52" ht="33.75" hidden="1" customHeight="1" x14ac:dyDescent="0.2">
      <c r="B2230" s="1896" t="s">
        <v>412</v>
      </c>
      <c r="C2230" s="1897"/>
      <c r="D2230" s="424">
        <f t="shared" ref="D2230:AA2230" si="1461">SUM(D2222:D2229)</f>
        <v>298</v>
      </c>
      <c r="E2230" s="424">
        <f t="shared" si="1461"/>
        <v>273</v>
      </c>
      <c r="F2230" s="424">
        <f t="shared" si="1461"/>
        <v>2</v>
      </c>
      <c r="G2230" s="424">
        <f t="shared" si="1461"/>
        <v>0</v>
      </c>
      <c r="H2230" s="424">
        <f t="shared" si="1461"/>
        <v>322</v>
      </c>
      <c r="I2230" s="424">
        <f t="shared" si="1461"/>
        <v>2</v>
      </c>
      <c r="J2230" s="424">
        <f t="shared" si="1461"/>
        <v>279</v>
      </c>
      <c r="K2230" s="424">
        <f t="shared" si="1461"/>
        <v>6</v>
      </c>
      <c r="L2230" s="424">
        <f t="shared" si="1461"/>
        <v>1</v>
      </c>
      <c r="M2230" s="424">
        <f t="shared" si="1461"/>
        <v>54</v>
      </c>
      <c r="N2230" s="424">
        <f t="shared" si="1461"/>
        <v>8</v>
      </c>
      <c r="O2230" s="424">
        <f t="shared" si="1461"/>
        <v>229</v>
      </c>
      <c r="P2230" s="424">
        <f t="shared" si="1461"/>
        <v>224</v>
      </c>
      <c r="Q2230" s="424">
        <f t="shared" si="1461"/>
        <v>0</v>
      </c>
      <c r="R2230" s="424">
        <f t="shared" si="1461"/>
        <v>136</v>
      </c>
      <c r="S2230" s="424">
        <f t="shared" si="1461"/>
        <v>226</v>
      </c>
      <c r="T2230" s="424">
        <f t="shared" si="1461"/>
        <v>0</v>
      </c>
      <c r="U2230" s="424">
        <f t="shared" si="1461"/>
        <v>68</v>
      </c>
      <c r="V2230" s="424">
        <f t="shared" si="1461"/>
        <v>68</v>
      </c>
      <c r="W2230" s="424">
        <f t="shared" si="1461"/>
        <v>227</v>
      </c>
      <c r="X2230" s="424">
        <f t="shared" si="1461"/>
        <v>0</v>
      </c>
      <c r="Y2230" s="424">
        <f t="shared" si="1461"/>
        <v>68</v>
      </c>
      <c r="Z2230" s="424">
        <f t="shared" si="1461"/>
        <v>83</v>
      </c>
      <c r="AA2230" s="424">
        <f t="shared" si="1461"/>
        <v>2574</v>
      </c>
      <c r="AB2230" s="573"/>
      <c r="AC2230" s="1658">
        <f t="shared" ref="AC2230:AY2230" si="1462">SUM(AC2222:AC2229)</f>
        <v>104</v>
      </c>
      <c r="AD2230" s="1658">
        <f t="shared" si="1462"/>
        <v>100</v>
      </c>
      <c r="AE2230" s="1658">
        <f t="shared" si="1462"/>
        <v>0</v>
      </c>
      <c r="AF2230" s="1658">
        <f t="shared" si="1462"/>
        <v>0</v>
      </c>
      <c r="AG2230" s="1658">
        <f t="shared" si="1462"/>
        <v>103</v>
      </c>
      <c r="AH2230" s="1658">
        <f t="shared" si="1462"/>
        <v>0</v>
      </c>
      <c r="AI2230" s="1658">
        <f t="shared" si="1462"/>
        <v>100</v>
      </c>
      <c r="AJ2230" s="1658">
        <f t="shared" si="1462"/>
        <v>0</v>
      </c>
      <c r="AK2230" s="1658">
        <f t="shared" si="1462"/>
        <v>0</v>
      </c>
      <c r="AL2230" s="1658">
        <f t="shared" si="1462"/>
        <v>9</v>
      </c>
      <c r="AM2230" s="1658">
        <f t="shared" si="1462"/>
        <v>0</v>
      </c>
      <c r="AN2230" s="1658">
        <f t="shared" si="1462"/>
        <v>91</v>
      </c>
      <c r="AO2230" s="1658">
        <f t="shared" si="1462"/>
        <v>68</v>
      </c>
      <c r="AP2230" s="1658">
        <f t="shared" si="1462"/>
        <v>0</v>
      </c>
      <c r="AQ2230" s="1658">
        <f t="shared" si="1462"/>
        <v>25</v>
      </c>
      <c r="AR2230" s="1658">
        <f t="shared" si="1462"/>
        <v>68</v>
      </c>
      <c r="AS2230" s="1658">
        <f t="shared" si="1462"/>
        <v>0</v>
      </c>
      <c r="AT2230" s="1658">
        <f t="shared" si="1462"/>
        <v>0</v>
      </c>
      <c r="AU2230" s="1658">
        <f t="shared" si="1462"/>
        <v>25</v>
      </c>
      <c r="AV2230" s="1658">
        <f t="shared" si="1462"/>
        <v>68</v>
      </c>
      <c r="AW2230" s="1658">
        <f t="shared" si="1462"/>
        <v>0</v>
      </c>
      <c r="AX2230" s="1658">
        <f t="shared" si="1462"/>
        <v>0</v>
      </c>
      <c r="AY2230" s="1658">
        <f t="shared" si="1462"/>
        <v>40</v>
      </c>
      <c r="AZ2230" s="881"/>
    </row>
    <row r="2231" spans="2:52" ht="12" hidden="1" customHeight="1" x14ac:dyDescent="0.2"/>
    <row r="2232" spans="2:52" ht="12" hidden="1" customHeight="1" x14ac:dyDescent="0.2"/>
    <row r="2233" spans="2:52" ht="25.5" hidden="1" customHeight="1" x14ac:dyDescent="0.2">
      <c r="B2233" s="791" t="s">
        <v>1173</v>
      </c>
      <c r="C2233" s="89"/>
      <c r="D2233" s="99" t="s">
        <v>1164</v>
      </c>
      <c r="E2233" s="99" t="s">
        <v>1165</v>
      </c>
      <c r="F2233" s="99"/>
      <c r="G2233" s="99"/>
      <c r="H2233" s="99" t="s">
        <v>1166</v>
      </c>
      <c r="I2233" s="99"/>
      <c r="J2233" s="99" t="s">
        <v>1167</v>
      </c>
      <c r="K2233" s="99"/>
      <c r="L2233" s="99"/>
      <c r="M2233" s="99"/>
      <c r="N2233" s="99"/>
      <c r="O2233" s="99" t="s">
        <v>1168</v>
      </c>
      <c r="P2233" s="99" t="s">
        <v>1169</v>
      </c>
      <c r="Q2233" s="99"/>
      <c r="R2233" s="99"/>
      <c r="S2233" s="99" t="s">
        <v>1170</v>
      </c>
      <c r="T2233" s="99"/>
      <c r="U2233" s="99"/>
      <c r="V2233" s="99"/>
      <c r="W2233" s="99" t="s">
        <v>1171</v>
      </c>
      <c r="X2233" s="99"/>
      <c r="Y2233" s="99"/>
      <c r="Z2233" s="99"/>
    </row>
    <row r="2234" spans="2:52" ht="45.75" hidden="1" customHeight="1" x14ac:dyDescent="0.2">
      <c r="B2234" s="83" t="s">
        <v>410</v>
      </c>
      <c r="C2234" s="782" t="s">
        <v>1175</v>
      </c>
      <c r="D2234" s="1044" t="s">
        <v>55</v>
      </c>
      <c r="E2234" s="1044" t="s">
        <v>57</v>
      </c>
      <c r="F2234" s="1044"/>
      <c r="G2234" s="1044"/>
      <c r="H2234" s="1044" t="s">
        <v>58</v>
      </c>
      <c r="I2234" s="1044"/>
      <c r="J2234" s="1044" t="s">
        <v>1172</v>
      </c>
      <c r="K2234" s="1044"/>
      <c r="L2234" s="1044"/>
      <c r="M2234" s="1044"/>
      <c r="N2234" s="1044"/>
      <c r="O2234" s="1044" t="s">
        <v>77</v>
      </c>
      <c r="P2234" s="1044" t="s">
        <v>62</v>
      </c>
      <c r="Q2234" s="1044"/>
      <c r="R2234" s="1044"/>
      <c r="S2234" s="1044" t="s">
        <v>63</v>
      </c>
      <c r="T2234" s="1044"/>
      <c r="U2234" s="1044"/>
      <c r="V2234" s="1044"/>
      <c r="W2234" s="1044" t="s">
        <v>64</v>
      </c>
      <c r="X2234" s="1622"/>
      <c r="Y2234" s="1622"/>
      <c r="Z2234" s="1622"/>
      <c r="AA2234" s="783" t="s">
        <v>412</v>
      </c>
      <c r="AC2234" s="1044" t="s">
        <v>55</v>
      </c>
      <c r="AD2234" s="1044" t="s">
        <v>57</v>
      </c>
      <c r="AE2234" s="1044"/>
      <c r="AF2234" s="1044"/>
      <c r="AG2234" s="1044" t="s">
        <v>58</v>
      </c>
      <c r="AH2234" s="1044"/>
      <c r="AI2234" s="1044" t="s">
        <v>1172</v>
      </c>
      <c r="AJ2234" s="1044"/>
      <c r="AK2234" s="1044"/>
      <c r="AL2234" s="1044"/>
      <c r="AM2234" s="1044"/>
      <c r="AN2234" s="1044" t="s">
        <v>77</v>
      </c>
      <c r="AO2234" s="1044" t="s">
        <v>62</v>
      </c>
      <c r="AP2234" s="1044"/>
      <c r="AQ2234" s="1044"/>
      <c r="AR2234" s="1044" t="s">
        <v>63</v>
      </c>
      <c r="AS2234" s="1044"/>
      <c r="AT2234" s="1044"/>
      <c r="AU2234" s="1044"/>
      <c r="AV2234" s="1044" t="s">
        <v>64</v>
      </c>
      <c r="AW2234" s="1044"/>
      <c r="AX2234" s="1044"/>
      <c r="AY2234" s="1044"/>
    </row>
    <row r="2235" spans="2:52" ht="33.75" hidden="1" customHeight="1" x14ac:dyDescent="0.2">
      <c r="B2235" s="785"/>
      <c r="C2235" s="1078">
        <v>45467</v>
      </c>
      <c r="D2235" s="1630">
        <v>10</v>
      </c>
      <c r="E2235" s="1630">
        <v>10</v>
      </c>
      <c r="F2235" s="1630"/>
      <c r="G2235" s="1630"/>
      <c r="H2235" s="1630">
        <v>10</v>
      </c>
      <c r="I2235" s="1630"/>
      <c r="J2235" s="1630">
        <v>10</v>
      </c>
      <c r="K2235" s="1630"/>
      <c r="L2235" s="1630"/>
      <c r="M2235" s="1630"/>
      <c r="N2235" s="1630"/>
      <c r="O2235" s="1630">
        <v>10</v>
      </c>
      <c r="P2235" s="1630">
        <v>10</v>
      </c>
      <c r="Q2235" s="1630"/>
      <c r="R2235" s="1630"/>
      <c r="S2235" s="1630">
        <v>10</v>
      </c>
      <c r="T2235" s="1630"/>
      <c r="U2235" s="1630"/>
      <c r="V2235" s="1630"/>
      <c r="W2235" s="1630">
        <v>10</v>
      </c>
      <c r="X2235" s="1631"/>
      <c r="Y2235" s="1631"/>
      <c r="Z2235" s="1631"/>
      <c r="AA2235" s="1632">
        <f>SUM(D2235:Z2235)</f>
        <v>80</v>
      </c>
      <c r="AC2235" s="793">
        <f>D2235-D2210</f>
        <v>0</v>
      </c>
      <c r="AD2235" s="793">
        <f t="shared" ref="AD2235:AY2235" si="1463">E2235-E2210</f>
        <v>0</v>
      </c>
      <c r="AE2235" s="793">
        <f t="shared" si="1463"/>
        <v>0</v>
      </c>
      <c r="AF2235" s="793">
        <f t="shared" si="1463"/>
        <v>0</v>
      </c>
      <c r="AG2235" s="793">
        <f t="shared" si="1463"/>
        <v>0</v>
      </c>
      <c r="AH2235" s="793">
        <f t="shared" si="1463"/>
        <v>0</v>
      </c>
      <c r="AI2235" s="793">
        <f t="shared" si="1463"/>
        <v>0</v>
      </c>
      <c r="AJ2235" s="793">
        <f t="shared" si="1463"/>
        <v>0</v>
      </c>
      <c r="AK2235" s="793">
        <f t="shared" si="1463"/>
        <v>0</v>
      </c>
      <c r="AL2235" s="793">
        <f t="shared" si="1463"/>
        <v>0</v>
      </c>
      <c r="AM2235" s="793">
        <f t="shared" si="1463"/>
        <v>0</v>
      </c>
      <c r="AN2235" s="793">
        <f t="shared" si="1463"/>
        <v>0</v>
      </c>
      <c r="AO2235" s="793">
        <f t="shared" si="1463"/>
        <v>0</v>
      </c>
      <c r="AP2235" s="793">
        <f t="shared" si="1463"/>
        <v>0</v>
      </c>
      <c r="AQ2235" s="793">
        <f t="shared" si="1463"/>
        <v>0</v>
      </c>
      <c r="AR2235" s="793">
        <f t="shared" si="1463"/>
        <v>0</v>
      </c>
      <c r="AS2235" s="793">
        <f t="shared" si="1463"/>
        <v>0</v>
      </c>
      <c r="AT2235" s="793">
        <f t="shared" si="1463"/>
        <v>0</v>
      </c>
      <c r="AU2235" s="793">
        <f t="shared" si="1463"/>
        <v>0</v>
      </c>
      <c r="AV2235" s="793">
        <f t="shared" si="1463"/>
        <v>0</v>
      </c>
      <c r="AW2235" s="793">
        <f t="shared" si="1463"/>
        <v>0</v>
      </c>
      <c r="AX2235" s="793">
        <f t="shared" si="1463"/>
        <v>0</v>
      </c>
      <c r="AY2235" s="793">
        <f t="shared" si="1463"/>
        <v>0</v>
      </c>
    </row>
    <row r="2236" spans="2:52" ht="33.75" hidden="1" customHeight="1" x14ac:dyDescent="0.2">
      <c r="B2236" s="787"/>
      <c r="C2236" s="888">
        <v>45476</v>
      </c>
      <c r="D2236" s="997">
        <v>6</v>
      </c>
      <c r="E2236" s="997">
        <v>6</v>
      </c>
      <c r="F2236" s="997"/>
      <c r="G2236" s="997"/>
      <c r="H2236" s="997">
        <v>6</v>
      </c>
      <c r="I2236" s="997"/>
      <c r="J2236" s="997">
        <v>6</v>
      </c>
      <c r="K2236" s="997"/>
      <c r="L2236" s="997"/>
      <c r="M2236" s="997"/>
      <c r="N2236" s="997"/>
      <c r="O2236" s="997">
        <v>6</v>
      </c>
      <c r="P2236" s="997">
        <v>6</v>
      </c>
      <c r="Q2236" s="997"/>
      <c r="R2236" s="997"/>
      <c r="S2236" s="997">
        <v>6</v>
      </c>
      <c r="T2236" s="997"/>
      <c r="U2236" s="997"/>
      <c r="V2236" s="997"/>
      <c r="W2236" s="997">
        <v>6</v>
      </c>
      <c r="X2236" s="1633"/>
      <c r="Y2236" s="1633"/>
      <c r="Z2236" s="1633"/>
      <c r="AA2236" s="1634">
        <f t="shared" ref="AA2236:AA2242" si="1464">SUM(D2236:Z2236)</f>
        <v>48</v>
      </c>
      <c r="AB2236" s="540"/>
      <c r="AC2236" s="793">
        <f>D2236-D2211</f>
        <v>0</v>
      </c>
      <c r="AD2236" s="793">
        <f t="shared" ref="AD2236:AY2236" si="1465">E2236-E2211</f>
        <v>0</v>
      </c>
      <c r="AE2236" s="793">
        <f t="shared" si="1465"/>
        <v>0</v>
      </c>
      <c r="AF2236" s="793">
        <f t="shared" si="1465"/>
        <v>0</v>
      </c>
      <c r="AG2236" s="793">
        <f t="shared" si="1465"/>
        <v>0</v>
      </c>
      <c r="AH2236" s="793">
        <f t="shared" si="1465"/>
        <v>0</v>
      </c>
      <c r="AI2236" s="793">
        <f t="shared" si="1465"/>
        <v>0</v>
      </c>
      <c r="AJ2236" s="793">
        <f t="shared" si="1465"/>
        <v>0</v>
      </c>
      <c r="AK2236" s="793">
        <f t="shared" si="1465"/>
        <v>0</v>
      </c>
      <c r="AL2236" s="793">
        <f t="shared" si="1465"/>
        <v>0</v>
      </c>
      <c r="AM2236" s="793">
        <f t="shared" si="1465"/>
        <v>0</v>
      </c>
      <c r="AN2236" s="793">
        <f t="shared" si="1465"/>
        <v>0</v>
      </c>
      <c r="AO2236" s="793">
        <f t="shared" si="1465"/>
        <v>0</v>
      </c>
      <c r="AP2236" s="793">
        <f t="shared" si="1465"/>
        <v>0</v>
      </c>
      <c r="AQ2236" s="793">
        <f t="shared" si="1465"/>
        <v>0</v>
      </c>
      <c r="AR2236" s="793">
        <f t="shared" si="1465"/>
        <v>0</v>
      </c>
      <c r="AS2236" s="793">
        <f t="shared" si="1465"/>
        <v>0</v>
      </c>
      <c r="AT2236" s="793">
        <f t="shared" si="1465"/>
        <v>0</v>
      </c>
      <c r="AU2236" s="793">
        <f t="shared" si="1465"/>
        <v>0</v>
      </c>
      <c r="AV2236" s="793">
        <f t="shared" si="1465"/>
        <v>0</v>
      </c>
      <c r="AW2236" s="793">
        <f t="shared" si="1465"/>
        <v>0</v>
      </c>
      <c r="AX2236" s="793">
        <f t="shared" si="1465"/>
        <v>0</v>
      </c>
      <c r="AY2236" s="793">
        <f t="shared" si="1465"/>
        <v>0</v>
      </c>
    </row>
    <row r="2237" spans="2:52" ht="33.75" hidden="1" customHeight="1" x14ac:dyDescent="0.2">
      <c r="B2237" s="787"/>
      <c r="C2237" s="888">
        <v>45488</v>
      </c>
      <c r="D2237" s="997">
        <v>22</v>
      </c>
      <c r="E2237" s="997">
        <v>22</v>
      </c>
      <c r="F2237" s="997"/>
      <c r="G2237" s="997"/>
      <c r="H2237" s="997">
        <v>22</v>
      </c>
      <c r="I2237" s="997"/>
      <c r="J2237" s="997">
        <v>22</v>
      </c>
      <c r="K2237" s="997"/>
      <c r="L2237" s="997"/>
      <c r="M2237" s="997"/>
      <c r="N2237" s="997"/>
      <c r="O2237" s="997">
        <v>22</v>
      </c>
      <c r="P2237" s="997">
        <v>22</v>
      </c>
      <c r="Q2237" s="997"/>
      <c r="R2237" s="997"/>
      <c r="S2237" s="997">
        <v>22</v>
      </c>
      <c r="T2237" s="997"/>
      <c r="U2237" s="997"/>
      <c r="V2237" s="997"/>
      <c r="W2237" s="997">
        <v>22</v>
      </c>
      <c r="X2237" s="1633"/>
      <c r="Y2237" s="1633"/>
      <c r="Z2237" s="1633"/>
      <c r="AA2237" s="1634">
        <f t="shared" si="1464"/>
        <v>176</v>
      </c>
      <c r="AC2237" s="793">
        <f>D2237-D2212</f>
        <v>0</v>
      </c>
      <c r="AD2237" s="793">
        <f t="shared" ref="AD2237:AY2237" si="1466">E2237-E2212</f>
        <v>0</v>
      </c>
      <c r="AE2237" s="793">
        <f t="shared" si="1466"/>
        <v>0</v>
      </c>
      <c r="AF2237" s="793">
        <f t="shared" si="1466"/>
        <v>0</v>
      </c>
      <c r="AG2237" s="793">
        <f t="shared" si="1466"/>
        <v>0</v>
      </c>
      <c r="AH2237" s="793">
        <f t="shared" si="1466"/>
        <v>0</v>
      </c>
      <c r="AI2237" s="793">
        <f t="shared" si="1466"/>
        <v>0</v>
      </c>
      <c r="AJ2237" s="793">
        <f t="shared" si="1466"/>
        <v>0</v>
      </c>
      <c r="AK2237" s="793">
        <f t="shared" si="1466"/>
        <v>0</v>
      </c>
      <c r="AL2237" s="793">
        <f t="shared" si="1466"/>
        <v>0</v>
      </c>
      <c r="AM2237" s="793">
        <f t="shared" si="1466"/>
        <v>0</v>
      </c>
      <c r="AN2237" s="793">
        <f t="shared" si="1466"/>
        <v>0</v>
      </c>
      <c r="AO2237" s="793">
        <f t="shared" si="1466"/>
        <v>0</v>
      </c>
      <c r="AP2237" s="793">
        <f t="shared" si="1466"/>
        <v>0</v>
      </c>
      <c r="AQ2237" s="793">
        <f t="shared" si="1466"/>
        <v>0</v>
      </c>
      <c r="AR2237" s="793">
        <f t="shared" si="1466"/>
        <v>0</v>
      </c>
      <c r="AS2237" s="793">
        <f t="shared" si="1466"/>
        <v>0</v>
      </c>
      <c r="AT2237" s="793">
        <f t="shared" si="1466"/>
        <v>0</v>
      </c>
      <c r="AU2237" s="793">
        <f t="shared" si="1466"/>
        <v>0</v>
      </c>
      <c r="AV2237" s="793">
        <f t="shared" si="1466"/>
        <v>0</v>
      </c>
      <c r="AW2237" s="793">
        <f t="shared" si="1466"/>
        <v>0</v>
      </c>
      <c r="AX2237" s="793">
        <f t="shared" si="1466"/>
        <v>0</v>
      </c>
      <c r="AY2237" s="793">
        <f t="shared" si="1466"/>
        <v>0</v>
      </c>
    </row>
    <row r="2238" spans="2:52" ht="33.75" hidden="1" customHeight="1" x14ac:dyDescent="0.2">
      <c r="B2238" s="787"/>
      <c r="C2238" s="888">
        <v>45498</v>
      </c>
      <c r="D2238" s="997">
        <v>23</v>
      </c>
      <c r="E2238" s="997">
        <v>23</v>
      </c>
      <c r="F2238" s="997"/>
      <c r="G2238" s="997"/>
      <c r="H2238" s="997">
        <v>23</v>
      </c>
      <c r="I2238" s="997"/>
      <c r="J2238" s="997">
        <v>23</v>
      </c>
      <c r="K2238" s="997"/>
      <c r="L2238" s="997"/>
      <c r="M2238" s="997"/>
      <c r="N2238" s="997"/>
      <c r="O2238" s="997">
        <v>23</v>
      </c>
      <c r="P2238" s="997">
        <v>23</v>
      </c>
      <c r="Q2238" s="997"/>
      <c r="R2238" s="997"/>
      <c r="S2238" s="997">
        <v>23</v>
      </c>
      <c r="T2238" s="997"/>
      <c r="U2238" s="997"/>
      <c r="V2238" s="997"/>
      <c r="W2238" s="997">
        <v>23</v>
      </c>
      <c r="X2238" s="1633"/>
      <c r="Y2238" s="1633"/>
      <c r="Z2238" s="1633"/>
      <c r="AA2238" s="1634">
        <f t="shared" si="1464"/>
        <v>184</v>
      </c>
      <c r="AB2238" s="540" t="s">
        <v>634</v>
      </c>
      <c r="AC2238" s="793">
        <f>D2238-D2213</f>
        <v>2</v>
      </c>
      <c r="AD2238" s="793">
        <f t="shared" ref="AD2238:AY2238" si="1467">E2238-E2213</f>
        <v>2</v>
      </c>
      <c r="AE2238" s="793">
        <f t="shared" si="1467"/>
        <v>0</v>
      </c>
      <c r="AF2238" s="793">
        <f t="shared" si="1467"/>
        <v>0</v>
      </c>
      <c r="AG2238" s="793">
        <f t="shared" si="1467"/>
        <v>2</v>
      </c>
      <c r="AH2238" s="793">
        <f t="shared" si="1467"/>
        <v>0</v>
      </c>
      <c r="AI2238" s="793">
        <f t="shared" si="1467"/>
        <v>2</v>
      </c>
      <c r="AJ2238" s="793">
        <f t="shared" si="1467"/>
        <v>0</v>
      </c>
      <c r="AK2238" s="793">
        <f t="shared" si="1467"/>
        <v>0</v>
      </c>
      <c r="AL2238" s="793">
        <f t="shared" si="1467"/>
        <v>0</v>
      </c>
      <c r="AM2238" s="793">
        <f t="shared" si="1467"/>
        <v>0</v>
      </c>
      <c r="AN2238" s="793">
        <f t="shared" si="1467"/>
        <v>2</v>
      </c>
      <c r="AO2238" s="793">
        <f t="shared" si="1467"/>
        <v>2</v>
      </c>
      <c r="AP2238" s="793">
        <f t="shared" si="1467"/>
        <v>0</v>
      </c>
      <c r="AQ2238" s="793">
        <f t="shared" si="1467"/>
        <v>0</v>
      </c>
      <c r="AR2238" s="793">
        <f t="shared" si="1467"/>
        <v>2</v>
      </c>
      <c r="AS2238" s="793">
        <f t="shared" si="1467"/>
        <v>0</v>
      </c>
      <c r="AT2238" s="793">
        <f t="shared" si="1467"/>
        <v>0</v>
      </c>
      <c r="AU2238" s="793">
        <f t="shared" si="1467"/>
        <v>0</v>
      </c>
      <c r="AV2238" s="793">
        <f t="shared" si="1467"/>
        <v>2</v>
      </c>
      <c r="AW2238" s="793">
        <f t="shared" si="1467"/>
        <v>0</v>
      </c>
      <c r="AX2238" s="793">
        <f t="shared" si="1467"/>
        <v>0</v>
      </c>
      <c r="AY2238" s="793">
        <f t="shared" si="1467"/>
        <v>0</v>
      </c>
    </row>
    <row r="2239" spans="2:52" ht="33.75" hidden="1" customHeight="1" x14ac:dyDescent="0.2">
      <c r="B2239" s="787"/>
      <c r="C2239" s="888">
        <v>45518</v>
      </c>
      <c r="D2239" s="997">
        <v>15</v>
      </c>
      <c r="E2239" s="997">
        <v>15</v>
      </c>
      <c r="F2239" s="997"/>
      <c r="G2239" s="997"/>
      <c r="H2239" s="997">
        <v>15</v>
      </c>
      <c r="I2239" s="997"/>
      <c r="J2239" s="997">
        <v>15</v>
      </c>
      <c r="K2239" s="997"/>
      <c r="L2239" s="997"/>
      <c r="M2239" s="997"/>
      <c r="N2239" s="997"/>
      <c r="O2239" s="997">
        <v>15</v>
      </c>
      <c r="P2239" s="997">
        <v>15</v>
      </c>
      <c r="Q2239" s="997"/>
      <c r="R2239" s="997"/>
      <c r="S2239" s="997">
        <v>15</v>
      </c>
      <c r="T2239" s="997"/>
      <c r="U2239" s="997"/>
      <c r="V2239" s="997"/>
      <c r="W2239" s="997">
        <v>15</v>
      </c>
      <c r="X2239" s="1633"/>
      <c r="Y2239" s="1633"/>
      <c r="Z2239" s="1633"/>
      <c r="AA2239" s="1634">
        <f t="shared" si="1464"/>
        <v>120</v>
      </c>
      <c r="AB2239" s="540" t="s">
        <v>634</v>
      </c>
      <c r="AC2239" s="793">
        <f>D2239-D2214</f>
        <v>-6</v>
      </c>
      <c r="AD2239" s="793">
        <f t="shared" ref="AD2239:AY2239" si="1468">E2239-E2214</f>
        <v>-6</v>
      </c>
      <c r="AE2239" s="793">
        <f t="shared" si="1468"/>
        <v>0</v>
      </c>
      <c r="AF2239" s="793">
        <f t="shared" si="1468"/>
        <v>0</v>
      </c>
      <c r="AG2239" s="793">
        <f t="shared" si="1468"/>
        <v>-6</v>
      </c>
      <c r="AH2239" s="793">
        <f t="shared" si="1468"/>
        <v>0</v>
      </c>
      <c r="AI2239" s="793">
        <f t="shared" si="1468"/>
        <v>-6</v>
      </c>
      <c r="AJ2239" s="793">
        <f t="shared" si="1468"/>
        <v>0</v>
      </c>
      <c r="AK2239" s="793">
        <f t="shared" si="1468"/>
        <v>0</v>
      </c>
      <c r="AL2239" s="793">
        <f t="shared" si="1468"/>
        <v>0</v>
      </c>
      <c r="AM2239" s="793">
        <f t="shared" si="1468"/>
        <v>0</v>
      </c>
      <c r="AN2239" s="793">
        <f t="shared" si="1468"/>
        <v>-6</v>
      </c>
      <c r="AO2239" s="793">
        <f t="shared" si="1468"/>
        <v>-6</v>
      </c>
      <c r="AP2239" s="793">
        <f t="shared" si="1468"/>
        <v>0</v>
      </c>
      <c r="AQ2239" s="793">
        <f t="shared" si="1468"/>
        <v>0</v>
      </c>
      <c r="AR2239" s="793">
        <f t="shared" si="1468"/>
        <v>-6</v>
      </c>
      <c r="AS2239" s="793">
        <f t="shared" si="1468"/>
        <v>0</v>
      </c>
      <c r="AT2239" s="793">
        <f t="shared" si="1468"/>
        <v>0</v>
      </c>
      <c r="AU2239" s="793">
        <f t="shared" si="1468"/>
        <v>0</v>
      </c>
      <c r="AV2239" s="793">
        <f t="shared" si="1468"/>
        <v>-6</v>
      </c>
      <c r="AW2239" s="793">
        <f t="shared" si="1468"/>
        <v>0</v>
      </c>
      <c r="AX2239" s="793">
        <f t="shared" si="1468"/>
        <v>0</v>
      </c>
      <c r="AY2239" s="793">
        <f t="shared" si="1468"/>
        <v>0</v>
      </c>
    </row>
    <row r="2240" spans="2:52" ht="33.75" hidden="1" customHeight="1" x14ac:dyDescent="0.2">
      <c r="B2240" s="787"/>
      <c r="C2240" s="888">
        <v>45525</v>
      </c>
      <c r="D2240" s="997">
        <v>22</v>
      </c>
      <c r="E2240" s="997">
        <v>21</v>
      </c>
      <c r="F2240" s="997"/>
      <c r="G2240" s="997"/>
      <c r="H2240" s="997">
        <v>21</v>
      </c>
      <c r="I2240" s="997"/>
      <c r="J2240" s="997">
        <v>21</v>
      </c>
      <c r="K2240" s="997"/>
      <c r="L2240" s="997"/>
      <c r="M2240" s="997"/>
      <c r="N2240" s="997"/>
      <c r="O2240" s="997">
        <v>21</v>
      </c>
      <c r="P2240" s="997">
        <v>21</v>
      </c>
      <c r="Q2240" s="997"/>
      <c r="R2240" s="997"/>
      <c r="S2240" s="997">
        <v>21</v>
      </c>
      <c r="T2240" s="997"/>
      <c r="U2240" s="997"/>
      <c r="V2240" s="997"/>
      <c r="W2240" s="997">
        <v>21</v>
      </c>
      <c r="X2240" s="1633"/>
      <c r="Y2240" s="1633"/>
      <c r="Z2240" s="1633"/>
      <c r="AA2240" s="1634">
        <f t="shared" si="1464"/>
        <v>169</v>
      </c>
      <c r="AB2240" s="540" t="s">
        <v>715</v>
      </c>
      <c r="AC2240" s="793">
        <f>D2240</f>
        <v>22</v>
      </c>
      <c r="AD2240" s="793">
        <f t="shared" ref="AD2240:AY2242" si="1469">E2240</f>
        <v>21</v>
      </c>
      <c r="AE2240" s="793">
        <f t="shared" si="1469"/>
        <v>0</v>
      </c>
      <c r="AF2240" s="793">
        <f t="shared" si="1469"/>
        <v>0</v>
      </c>
      <c r="AG2240" s="793">
        <f t="shared" si="1469"/>
        <v>21</v>
      </c>
      <c r="AH2240" s="793">
        <f t="shared" si="1469"/>
        <v>0</v>
      </c>
      <c r="AI2240" s="793">
        <f t="shared" si="1469"/>
        <v>21</v>
      </c>
      <c r="AJ2240" s="793">
        <f t="shared" si="1469"/>
        <v>0</v>
      </c>
      <c r="AK2240" s="793">
        <f t="shared" si="1469"/>
        <v>0</v>
      </c>
      <c r="AL2240" s="793">
        <f t="shared" si="1469"/>
        <v>0</v>
      </c>
      <c r="AM2240" s="793">
        <f t="shared" si="1469"/>
        <v>0</v>
      </c>
      <c r="AN2240" s="793">
        <f t="shared" si="1469"/>
        <v>21</v>
      </c>
      <c r="AO2240" s="793">
        <f t="shared" si="1469"/>
        <v>21</v>
      </c>
      <c r="AP2240" s="793">
        <f t="shared" si="1469"/>
        <v>0</v>
      </c>
      <c r="AQ2240" s="793">
        <f t="shared" si="1469"/>
        <v>0</v>
      </c>
      <c r="AR2240" s="793">
        <f t="shared" si="1469"/>
        <v>21</v>
      </c>
      <c r="AS2240" s="793">
        <f t="shared" si="1469"/>
        <v>0</v>
      </c>
      <c r="AT2240" s="793">
        <f t="shared" si="1469"/>
        <v>0</v>
      </c>
      <c r="AU2240" s="793">
        <f t="shared" si="1469"/>
        <v>0</v>
      </c>
      <c r="AV2240" s="793">
        <f t="shared" si="1469"/>
        <v>21</v>
      </c>
      <c r="AW2240" s="793">
        <f t="shared" si="1469"/>
        <v>0</v>
      </c>
      <c r="AX2240" s="793">
        <f t="shared" si="1469"/>
        <v>0</v>
      </c>
      <c r="AY2240" s="793">
        <f t="shared" si="1469"/>
        <v>0</v>
      </c>
    </row>
    <row r="2241" spans="2:51" ht="33.75" hidden="1" customHeight="1" x14ac:dyDescent="0.2">
      <c r="B2241" s="787"/>
      <c r="C2241" s="888">
        <v>45534</v>
      </c>
      <c r="D2241" s="997">
        <v>16</v>
      </c>
      <c r="E2241" s="997">
        <v>16</v>
      </c>
      <c r="F2241" s="997"/>
      <c r="G2241" s="997"/>
      <c r="H2241" s="997">
        <v>16</v>
      </c>
      <c r="I2241" s="997"/>
      <c r="J2241" s="997">
        <v>16</v>
      </c>
      <c r="K2241" s="997"/>
      <c r="L2241" s="997"/>
      <c r="M2241" s="997"/>
      <c r="N2241" s="997"/>
      <c r="O2241" s="997">
        <v>16</v>
      </c>
      <c r="P2241" s="997">
        <v>16</v>
      </c>
      <c r="Q2241" s="997"/>
      <c r="R2241" s="997"/>
      <c r="S2241" s="997">
        <v>16</v>
      </c>
      <c r="T2241" s="997"/>
      <c r="U2241" s="997"/>
      <c r="V2241" s="997"/>
      <c r="W2241" s="997">
        <v>16</v>
      </c>
      <c r="X2241" s="1633"/>
      <c r="Y2241" s="1633"/>
      <c r="Z2241" s="1633"/>
      <c r="AA2241" s="1634">
        <f t="shared" si="1464"/>
        <v>128</v>
      </c>
      <c r="AB2241" s="540" t="s">
        <v>715</v>
      </c>
      <c r="AC2241" s="793">
        <f>D2241</f>
        <v>16</v>
      </c>
      <c r="AD2241" s="793">
        <f t="shared" si="1469"/>
        <v>16</v>
      </c>
      <c r="AE2241" s="793">
        <f t="shared" si="1469"/>
        <v>0</v>
      </c>
      <c r="AF2241" s="793">
        <f t="shared" si="1469"/>
        <v>0</v>
      </c>
      <c r="AG2241" s="793">
        <f t="shared" si="1469"/>
        <v>16</v>
      </c>
      <c r="AH2241" s="793">
        <f t="shared" si="1469"/>
        <v>0</v>
      </c>
      <c r="AI2241" s="793">
        <f t="shared" si="1469"/>
        <v>16</v>
      </c>
      <c r="AJ2241" s="793">
        <f t="shared" si="1469"/>
        <v>0</v>
      </c>
      <c r="AK2241" s="793">
        <f t="shared" si="1469"/>
        <v>0</v>
      </c>
      <c r="AL2241" s="793">
        <f t="shared" si="1469"/>
        <v>0</v>
      </c>
      <c r="AM2241" s="793">
        <f t="shared" si="1469"/>
        <v>0</v>
      </c>
      <c r="AN2241" s="793">
        <f t="shared" si="1469"/>
        <v>16</v>
      </c>
      <c r="AO2241" s="793">
        <f t="shared" si="1469"/>
        <v>16</v>
      </c>
      <c r="AP2241" s="793">
        <f t="shared" si="1469"/>
        <v>0</v>
      </c>
      <c r="AQ2241" s="793">
        <f t="shared" si="1469"/>
        <v>0</v>
      </c>
      <c r="AR2241" s="793">
        <f t="shared" si="1469"/>
        <v>16</v>
      </c>
      <c r="AS2241" s="793">
        <f t="shared" si="1469"/>
        <v>0</v>
      </c>
      <c r="AT2241" s="793">
        <f t="shared" si="1469"/>
        <v>0</v>
      </c>
      <c r="AU2241" s="793">
        <f t="shared" si="1469"/>
        <v>0</v>
      </c>
      <c r="AV2241" s="793">
        <f t="shared" si="1469"/>
        <v>16</v>
      </c>
      <c r="AW2241" s="793">
        <f t="shared" si="1469"/>
        <v>0</v>
      </c>
      <c r="AX2241" s="793">
        <f t="shared" si="1469"/>
        <v>0</v>
      </c>
      <c r="AY2241" s="793">
        <f t="shared" si="1469"/>
        <v>0</v>
      </c>
    </row>
    <row r="2242" spans="2:51" ht="33.75" hidden="1" customHeight="1" x14ac:dyDescent="0.2">
      <c r="B2242" s="787"/>
      <c r="C2242" s="888">
        <v>45546</v>
      </c>
      <c r="D2242" s="997">
        <v>14</v>
      </c>
      <c r="E2242" s="997">
        <v>14</v>
      </c>
      <c r="F2242" s="997"/>
      <c r="G2242" s="997"/>
      <c r="H2242" s="997">
        <v>14</v>
      </c>
      <c r="I2242" s="997"/>
      <c r="J2242" s="997">
        <v>14</v>
      </c>
      <c r="K2242" s="997"/>
      <c r="L2242" s="997"/>
      <c r="M2242" s="997"/>
      <c r="N2242" s="997"/>
      <c r="O2242" s="997">
        <v>14</v>
      </c>
      <c r="P2242" s="997">
        <v>14</v>
      </c>
      <c r="Q2242" s="997"/>
      <c r="R2242" s="997"/>
      <c r="S2242" s="997">
        <v>14</v>
      </c>
      <c r="T2242" s="997"/>
      <c r="U2242" s="997"/>
      <c r="V2242" s="997"/>
      <c r="W2242" s="997">
        <v>14</v>
      </c>
      <c r="X2242" s="1633"/>
      <c r="Y2242" s="1633"/>
      <c r="Z2242" s="1633"/>
      <c r="AA2242" s="1634">
        <f t="shared" si="1464"/>
        <v>112</v>
      </c>
      <c r="AB2242" s="540" t="s">
        <v>715</v>
      </c>
      <c r="AC2242" s="793">
        <f>D2242</f>
        <v>14</v>
      </c>
      <c r="AD2242" s="793">
        <f t="shared" si="1469"/>
        <v>14</v>
      </c>
      <c r="AE2242" s="793">
        <f t="shared" si="1469"/>
        <v>0</v>
      </c>
      <c r="AF2242" s="793">
        <f t="shared" si="1469"/>
        <v>0</v>
      </c>
      <c r="AG2242" s="793">
        <f t="shared" si="1469"/>
        <v>14</v>
      </c>
      <c r="AH2242" s="793">
        <f t="shared" si="1469"/>
        <v>0</v>
      </c>
      <c r="AI2242" s="793">
        <f t="shared" si="1469"/>
        <v>14</v>
      </c>
      <c r="AJ2242" s="793">
        <f t="shared" si="1469"/>
        <v>0</v>
      </c>
      <c r="AK2242" s="793">
        <f t="shared" si="1469"/>
        <v>0</v>
      </c>
      <c r="AL2242" s="793">
        <f t="shared" si="1469"/>
        <v>0</v>
      </c>
      <c r="AM2242" s="793">
        <f t="shared" si="1469"/>
        <v>0</v>
      </c>
      <c r="AN2242" s="793">
        <f t="shared" si="1469"/>
        <v>14</v>
      </c>
      <c r="AO2242" s="793">
        <f t="shared" si="1469"/>
        <v>14</v>
      </c>
      <c r="AP2242" s="793">
        <f t="shared" si="1469"/>
        <v>0</v>
      </c>
      <c r="AQ2242" s="793">
        <f t="shared" si="1469"/>
        <v>0</v>
      </c>
      <c r="AR2242" s="793">
        <f t="shared" si="1469"/>
        <v>14</v>
      </c>
      <c r="AS2242" s="793">
        <f t="shared" si="1469"/>
        <v>0</v>
      </c>
      <c r="AT2242" s="793">
        <f t="shared" si="1469"/>
        <v>0</v>
      </c>
      <c r="AU2242" s="793">
        <f t="shared" si="1469"/>
        <v>0</v>
      </c>
      <c r="AV2242" s="793">
        <f t="shared" si="1469"/>
        <v>14</v>
      </c>
      <c r="AW2242" s="793">
        <f t="shared" si="1469"/>
        <v>0</v>
      </c>
      <c r="AX2242" s="793">
        <f t="shared" si="1469"/>
        <v>0</v>
      </c>
      <c r="AY2242" s="793">
        <f t="shared" si="1469"/>
        <v>0</v>
      </c>
    </row>
    <row r="2243" spans="2:51" ht="33.75" hidden="1" customHeight="1" x14ac:dyDescent="0.2">
      <c r="B2243" s="1896" t="s">
        <v>412</v>
      </c>
      <c r="C2243" s="1897"/>
      <c r="D2243" s="1048">
        <f>SUM(D2235:D2242)</f>
        <v>128</v>
      </c>
      <c r="E2243" s="1048">
        <f>SUM(E2235:E2242)</f>
        <v>127</v>
      </c>
      <c r="F2243" s="1048"/>
      <c r="G2243" s="1048"/>
      <c r="H2243" s="1048">
        <f>SUM(H2235:H2242)</f>
        <v>127</v>
      </c>
      <c r="I2243" s="1048"/>
      <c r="J2243" s="1048">
        <f>SUM(J2235:J2242)</f>
        <v>127</v>
      </c>
      <c r="K2243" s="1048"/>
      <c r="L2243" s="1048"/>
      <c r="M2243" s="1048"/>
      <c r="N2243" s="1048"/>
      <c r="O2243" s="1048">
        <f>SUM(O2235:O2242)</f>
        <v>127</v>
      </c>
      <c r="P2243" s="1048">
        <f>SUM(P2235:P2242)</f>
        <v>127</v>
      </c>
      <c r="Q2243" s="1048"/>
      <c r="R2243" s="1048"/>
      <c r="S2243" s="1048">
        <f>SUM(S2235:S2242)</f>
        <v>127</v>
      </c>
      <c r="T2243" s="1048"/>
      <c r="U2243" s="1048"/>
      <c r="V2243" s="1048"/>
      <c r="W2243" s="1048">
        <f>SUM(W2235:W2242)</f>
        <v>127</v>
      </c>
      <c r="X2243" s="1048"/>
      <c r="Y2243" s="1048"/>
      <c r="Z2243" s="1048"/>
      <c r="AA2243" s="1048">
        <f>SUM(AA2235:AA2241)</f>
        <v>905</v>
      </c>
      <c r="AC2243" s="852">
        <f>SUM(AC2235:AC2242)</f>
        <v>48</v>
      </c>
      <c r="AD2243" s="852">
        <f t="shared" ref="AD2243:AY2243" si="1470">SUM(AD2235:AD2242)</f>
        <v>47</v>
      </c>
      <c r="AE2243" s="852">
        <f t="shared" si="1470"/>
        <v>0</v>
      </c>
      <c r="AF2243" s="852">
        <f t="shared" si="1470"/>
        <v>0</v>
      </c>
      <c r="AG2243" s="852">
        <f t="shared" si="1470"/>
        <v>47</v>
      </c>
      <c r="AH2243" s="852">
        <f t="shared" si="1470"/>
        <v>0</v>
      </c>
      <c r="AI2243" s="852">
        <f t="shared" si="1470"/>
        <v>47</v>
      </c>
      <c r="AJ2243" s="852">
        <f t="shared" si="1470"/>
        <v>0</v>
      </c>
      <c r="AK2243" s="852">
        <f t="shared" si="1470"/>
        <v>0</v>
      </c>
      <c r="AL2243" s="852">
        <f t="shared" si="1470"/>
        <v>0</v>
      </c>
      <c r="AM2243" s="852">
        <f t="shared" si="1470"/>
        <v>0</v>
      </c>
      <c r="AN2243" s="852">
        <f t="shared" si="1470"/>
        <v>47</v>
      </c>
      <c r="AO2243" s="852">
        <f t="shared" si="1470"/>
        <v>47</v>
      </c>
      <c r="AP2243" s="852">
        <f t="shared" si="1470"/>
        <v>0</v>
      </c>
      <c r="AQ2243" s="852">
        <f t="shared" si="1470"/>
        <v>0</v>
      </c>
      <c r="AR2243" s="852">
        <f t="shared" si="1470"/>
        <v>47</v>
      </c>
      <c r="AS2243" s="852">
        <f t="shared" si="1470"/>
        <v>0</v>
      </c>
      <c r="AT2243" s="852">
        <f t="shared" si="1470"/>
        <v>0</v>
      </c>
      <c r="AU2243" s="852">
        <f t="shared" si="1470"/>
        <v>0</v>
      </c>
      <c r="AV2243" s="852">
        <f t="shared" si="1470"/>
        <v>47</v>
      </c>
      <c r="AW2243" s="852">
        <f t="shared" si="1470"/>
        <v>0</v>
      </c>
      <c r="AX2243" s="852">
        <f t="shared" si="1470"/>
        <v>0</v>
      </c>
      <c r="AY2243" s="852">
        <f t="shared" si="1470"/>
        <v>0</v>
      </c>
    </row>
    <row r="2244" spans="2:51" ht="12" hidden="1" customHeight="1" x14ac:dyDescent="0.2"/>
    <row r="2245" spans="2:51" ht="12" hidden="1" customHeight="1" x14ac:dyDescent="0.2"/>
    <row r="2246" spans="2:51" ht="28.2" hidden="1" x14ac:dyDescent="0.2">
      <c r="B2246" s="726" t="s">
        <v>1662</v>
      </c>
      <c r="I2246" s="654"/>
      <c r="AB2246" s="654"/>
    </row>
    <row r="2247" spans="2:51" ht="12" hidden="1" customHeight="1" x14ac:dyDescent="0.2">
      <c r="AB2247" s="541"/>
    </row>
    <row r="2248" spans="2:51" ht="25.8" hidden="1" x14ac:dyDescent="0.2">
      <c r="B2248" s="792" t="s">
        <v>413</v>
      </c>
      <c r="C2248" s="89"/>
      <c r="D2248" s="1004" t="s">
        <v>414</v>
      </c>
      <c r="E2248" s="1004" t="s">
        <v>6</v>
      </c>
      <c r="F2248" s="1004" t="s">
        <v>262</v>
      </c>
      <c r="G2248" s="1004" t="s">
        <v>435</v>
      </c>
      <c r="H2248" s="1004" t="s">
        <v>7</v>
      </c>
      <c r="I2248" s="1004" t="s">
        <v>8</v>
      </c>
      <c r="J2248" s="1005" t="s">
        <v>22</v>
      </c>
      <c r="K2248" s="1004" t="s">
        <v>23</v>
      </c>
      <c r="L2248" s="1004" t="s">
        <v>24</v>
      </c>
      <c r="M2248" s="1004" t="s">
        <v>9</v>
      </c>
      <c r="N2248" s="1004" t="s">
        <v>415</v>
      </c>
      <c r="O2248" s="1004" t="s">
        <v>20</v>
      </c>
      <c r="P2248" s="1004" t="s">
        <v>10</v>
      </c>
      <c r="Q2248" s="1004" t="s">
        <v>436</v>
      </c>
      <c r="R2248" s="1004" t="s">
        <v>12</v>
      </c>
      <c r="S2248" s="1004" t="s">
        <v>11</v>
      </c>
      <c r="T2248" s="1004" t="s">
        <v>437</v>
      </c>
      <c r="U2248" s="1004" t="s">
        <v>13</v>
      </c>
      <c r="V2248" s="1004" t="s">
        <v>14</v>
      </c>
      <c r="W2248" s="1004" t="s">
        <v>416</v>
      </c>
      <c r="X2248" s="1004" t="s">
        <v>1064</v>
      </c>
      <c r="Y2248" s="1004" t="s">
        <v>15</v>
      </c>
      <c r="Z2248" s="1004" t="s">
        <v>16</v>
      </c>
      <c r="AA2248" s="87"/>
      <c r="AB2248" s="540"/>
      <c r="AC2248" s="790" t="s">
        <v>409</v>
      </c>
      <c r="AD2248" s="81"/>
      <c r="AE2248" s="81"/>
      <c r="AF2248" s="81"/>
      <c r="AG2248" s="81"/>
      <c r="AH2248" s="81"/>
      <c r="AI2248" s="81"/>
      <c r="AJ2248" s="81"/>
      <c r="AK2248" s="81"/>
      <c r="AL2248" s="81"/>
      <c r="AM2248" s="81"/>
      <c r="AN2248" s="81"/>
      <c r="AO2248" s="81"/>
      <c r="AP2248" s="81"/>
      <c r="AQ2248" s="81"/>
      <c r="AR2248" s="81"/>
      <c r="AS2248" s="81"/>
      <c r="AT2248" s="81"/>
      <c r="AU2248" s="81"/>
      <c r="AV2248" s="81"/>
    </row>
    <row r="2249" spans="2:51" ht="53.25" hidden="1" customHeight="1" x14ac:dyDescent="0.2">
      <c r="B2249" s="83" t="s">
        <v>410</v>
      </c>
      <c r="C2249" s="83" t="s">
        <v>1174</v>
      </c>
      <c r="D2249" s="1039" t="s">
        <v>1066</v>
      </c>
      <c r="E2249" s="1040" t="s">
        <v>57</v>
      </c>
      <c r="F2249" s="1041" t="s">
        <v>263</v>
      </c>
      <c r="G2249" s="1042" t="s">
        <v>340</v>
      </c>
      <c r="H2249" s="1040" t="s">
        <v>58</v>
      </c>
      <c r="I2249" s="1042" t="s">
        <v>59</v>
      </c>
      <c r="J2249" s="1043" t="s">
        <v>79</v>
      </c>
      <c r="K2249" s="1041" t="s">
        <v>80</v>
      </c>
      <c r="L2249" s="1042" t="s">
        <v>81</v>
      </c>
      <c r="M2249" s="1040" t="s">
        <v>60</v>
      </c>
      <c r="N2249" s="1042" t="s">
        <v>61</v>
      </c>
      <c r="O2249" s="1039" t="s">
        <v>77</v>
      </c>
      <c r="P2249" s="1040" t="s">
        <v>62</v>
      </c>
      <c r="Q2249" s="1041" t="s">
        <v>349</v>
      </c>
      <c r="R2249" s="1042" t="s">
        <v>65</v>
      </c>
      <c r="S2249" s="1040" t="s">
        <v>63</v>
      </c>
      <c r="T2249" s="1041" t="s">
        <v>350</v>
      </c>
      <c r="U2249" s="1041" t="s">
        <v>66</v>
      </c>
      <c r="V2249" s="1042" t="s">
        <v>67</v>
      </c>
      <c r="W2249" s="1040" t="s">
        <v>64</v>
      </c>
      <c r="X2249" s="1041" t="s">
        <v>351</v>
      </c>
      <c r="Y2249" s="1041" t="s">
        <v>68</v>
      </c>
      <c r="Z2249" s="1042" t="s">
        <v>69</v>
      </c>
      <c r="AA2249" s="784" t="s">
        <v>412</v>
      </c>
      <c r="AB2249" s="188"/>
      <c r="AC2249" s="1039" t="s">
        <v>1066</v>
      </c>
      <c r="AD2249" s="1040" t="s">
        <v>57</v>
      </c>
      <c r="AE2249" s="1041" t="s">
        <v>263</v>
      </c>
      <c r="AF2249" s="1042" t="s">
        <v>340</v>
      </c>
      <c r="AG2249" s="1040" t="s">
        <v>58</v>
      </c>
      <c r="AH2249" s="1042" t="s">
        <v>59</v>
      </c>
      <c r="AI2249" s="1043" t="s">
        <v>79</v>
      </c>
      <c r="AJ2249" s="1041" t="s">
        <v>80</v>
      </c>
      <c r="AK2249" s="1042" t="s">
        <v>81</v>
      </c>
      <c r="AL2249" s="1040" t="s">
        <v>60</v>
      </c>
      <c r="AM2249" s="1042" t="s">
        <v>61</v>
      </c>
      <c r="AN2249" s="1039" t="s">
        <v>77</v>
      </c>
      <c r="AO2249" s="1040" t="s">
        <v>62</v>
      </c>
      <c r="AP2249" s="1041" t="s">
        <v>349</v>
      </c>
      <c r="AQ2249" s="1042" t="s">
        <v>65</v>
      </c>
      <c r="AR2249" s="1040" t="s">
        <v>63</v>
      </c>
      <c r="AS2249" s="1041" t="s">
        <v>350</v>
      </c>
      <c r="AT2249" s="1041" t="s">
        <v>66</v>
      </c>
      <c r="AU2249" s="1042" t="s">
        <v>67</v>
      </c>
      <c r="AV2249" s="1040" t="s">
        <v>64</v>
      </c>
      <c r="AW2249" s="1041" t="s">
        <v>351</v>
      </c>
      <c r="AX2249" s="1041" t="s">
        <v>68</v>
      </c>
      <c r="AY2249" s="1042" t="s">
        <v>69</v>
      </c>
    </row>
    <row r="2250" spans="2:51" ht="33.75" hidden="1" customHeight="1" x14ac:dyDescent="0.2">
      <c r="B2250" s="787"/>
      <c r="C2250" s="788">
        <v>45498</v>
      </c>
      <c r="D2250" s="997">
        <v>40</v>
      </c>
      <c r="E2250" s="998">
        <v>41</v>
      </c>
      <c r="F2250" s="995">
        <v>0</v>
      </c>
      <c r="G2250" s="999">
        <v>0</v>
      </c>
      <c r="H2250" s="998">
        <v>76</v>
      </c>
      <c r="I2250" s="999">
        <v>0</v>
      </c>
      <c r="J2250" s="998">
        <v>36</v>
      </c>
      <c r="K2250" s="995">
        <v>4</v>
      </c>
      <c r="L2250" s="999">
        <v>0</v>
      </c>
      <c r="M2250" s="998">
        <v>7</v>
      </c>
      <c r="N2250" s="999">
        <v>3</v>
      </c>
      <c r="O2250" s="997">
        <v>9</v>
      </c>
      <c r="P2250" s="998">
        <v>11</v>
      </c>
      <c r="Q2250" s="995">
        <v>0</v>
      </c>
      <c r="R2250" s="999">
        <v>8</v>
      </c>
      <c r="S2250" s="998">
        <v>11</v>
      </c>
      <c r="T2250" s="995">
        <v>0</v>
      </c>
      <c r="U2250" s="995">
        <v>0</v>
      </c>
      <c r="V2250" s="999">
        <v>8</v>
      </c>
      <c r="W2250" s="998">
        <v>11</v>
      </c>
      <c r="X2250" s="995">
        <v>0</v>
      </c>
      <c r="Y2250" s="995">
        <v>0</v>
      </c>
      <c r="Z2250" s="999">
        <v>8</v>
      </c>
      <c r="AA2250" s="848">
        <f>SUM(D2250:Z2250)</f>
        <v>273</v>
      </c>
      <c r="AB2250" s="540"/>
      <c r="AC2250" s="1056">
        <f>D2250-D2225</f>
        <v>0</v>
      </c>
      <c r="AD2250" s="1056">
        <f t="shared" ref="AD2250:AY2250" si="1471">E2250-E2225</f>
        <v>0</v>
      </c>
      <c r="AE2250" s="1056">
        <f t="shared" si="1471"/>
        <v>0</v>
      </c>
      <c r="AF2250" s="1056">
        <f t="shared" si="1471"/>
        <v>0</v>
      </c>
      <c r="AG2250" s="1056">
        <f t="shared" si="1471"/>
        <v>0</v>
      </c>
      <c r="AH2250" s="1056">
        <f t="shared" si="1471"/>
        <v>0</v>
      </c>
      <c r="AI2250" s="1056">
        <f t="shared" si="1471"/>
        <v>0</v>
      </c>
      <c r="AJ2250" s="1056">
        <f t="shared" si="1471"/>
        <v>0</v>
      </c>
      <c r="AK2250" s="1056">
        <f t="shared" si="1471"/>
        <v>0</v>
      </c>
      <c r="AL2250" s="1056">
        <f t="shared" si="1471"/>
        <v>0</v>
      </c>
      <c r="AM2250" s="1056">
        <f t="shared" si="1471"/>
        <v>0</v>
      </c>
      <c r="AN2250" s="1056">
        <f t="shared" si="1471"/>
        <v>0</v>
      </c>
      <c r="AO2250" s="1056">
        <f t="shared" si="1471"/>
        <v>0</v>
      </c>
      <c r="AP2250" s="1056">
        <f t="shared" si="1471"/>
        <v>0</v>
      </c>
      <c r="AQ2250" s="1056">
        <f t="shared" si="1471"/>
        <v>0</v>
      </c>
      <c r="AR2250" s="1056">
        <f t="shared" si="1471"/>
        <v>0</v>
      </c>
      <c r="AS2250" s="1056">
        <f t="shared" si="1471"/>
        <v>0</v>
      </c>
      <c r="AT2250" s="1056">
        <f t="shared" si="1471"/>
        <v>0</v>
      </c>
      <c r="AU2250" s="1056">
        <f t="shared" si="1471"/>
        <v>0</v>
      </c>
      <c r="AV2250" s="1056">
        <f t="shared" si="1471"/>
        <v>0</v>
      </c>
      <c r="AW2250" s="1056">
        <f t="shared" si="1471"/>
        <v>0</v>
      </c>
      <c r="AX2250" s="1056">
        <f t="shared" si="1471"/>
        <v>0</v>
      </c>
      <c r="AY2250" s="1056">
        <f t="shared" si="1471"/>
        <v>0</v>
      </c>
    </row>
    <row r="2251" spans="2:51" ht="33.75" hidden="1" customHeight="1" x14ac:dyDescent="0.2">
      <c r="B2251" s="787"/>
      <c r="C2251" s="788">
        <v>45518</v>
      </c>
      <c r="D2251" s="997">
        <v>26</v>
      </c>
      <c r="E2251" s="998">
        <v>26</v>
      </c>
      <c r="F2251" s="995">
        <v>0</v>
      </c>
      <c r="G2251" s="999">
        <v>0</v>
      </c>
      <c r="H2251" s="998">
        <v>34</v>
      </c>
      <c r="I2251" s="999">
        <v>0</v>
      </c>
      <c r="J2251" s="998">
        <v>26</v>
      </c>
      <c r="K2251" s="995">
        <v>0</v>
      </c>
      <c r="L2251" s="999">
        <v>0</v>
      </c>
      <c r="M2251" s="998">
        <v>0</v>
      </c>
      <c r="N2251" s="999">
        <v>2</v>
      </c>
      <c r="O2251" s="997">
        <v>48</v>
      </c>
      <c r="P2251" s="998">
        <v>48</v>
      </c>
      <c r="Q2251" s="995">
        <v>0</v>
      </c>
      <c r="R2251" s="999">
        <v>0</v>
      </c>
      <c r="S2251" s="998">
        <v>48</v>
      </c>
      <c r="T2251" s="995">
        <v>0</v>
      </c>
      <c r="U2251" s="995">
        <v>0</v>
      </c>
      <c r="V2251" s="999">
        <v>0</v>
      </c>
      <c r="W2251" s="998">
        <v>48</v>
      </c>
      <c r="X2251" s="995">
        <v>0</v>
      </c>
      <c r="Y2251" s="995">
        <v>0</v>
      </c>
      <c r="Z2251" s="999">
        <v>0</v>
      </c>
      <c r="AA2251" s="848">
        <f t="shared" ref="AA2251:AA2257" si="1472">SUM(D2251:Z2251)</f>
        <v>306</v>
      </c>
      <c r="AB2251" s="540"/>
      <c r="AC2251" s="1056">
        <f>D2251-D2226</f>
        <v>0</v>
      </c>
      <c r="AD2251" s="1056">
        <f t="shared" ref="AD2251:AY2251" si="1473">E2251-E2226</f>
        <v>0</v>
      </c>
      <c r="AE2251" s="1056">
        <f t="shared" si="1473"/>
        <v>0</v>
      </c>
      <c r="AF2251" s="1056">
        <f t="shared" si="1473"/>
        <v>0</v>
      </c>
      <c r="AG2251" s="1056">
        <f t="shared" si="1473"/>
        <v>0</v>
      </c>
      <c r="AH2251" s="1056">
        <f t="shared" si="1473"/>
        <v>0</v>
      </c>
      <c r="AI2251" s="1056">
        <f t="shared" si="1473"/>
        <v>0</v>
      </c>
      <c r="AJ2251" s="1056">
        <f t="shared" si="1473"/>
        <v>0</v>
      </c>
      <c r="AK2251" s="1056">
        <f t="shared" si="1473"/>
        <v>0</v>
      </c>
      <c r="AL2251" s="1056">
        <f t="shared" si="1473"/>
        <v>0</v>
      </c>
      <c r="AM2251" s="1056">
        <f t="shared" si="1473"/>
        <v>0</v>
      </c>
      <c r="AN2251" s="1056">
        <f t="shared" si="1473"/>
        <v>0</v>
      </c>
      <c r="AO2251" s="1056">
        <f t="shared" si="1473"/>
        <v>0</v>
      </c>
      <c r="AP2251" s="1056">
        <f t="shared" si="1473"/>
        <v>0</v>
      </c>
      <c r="AQ2251" s="1056">
        <f t="shared" si="1473"/>
        <v>0</v>
      </c>
      <c r="AR2251" s="1056">
        <f t="shared" si="1473"/>
        <v>0</v>
      </c>
      <c r="AS2251" s="1056">
        <f t="shared" si="1473"/>
        <v>0</v>
      </c>
      <c r="AT2251" s="1056">
        <f t="shared" si="1473"/>
        <v>0</v>
      </c>
      <c r="AU2251" s="1056">
        <f t="shared" si="1473"/>
        <v>0</v>
      </c>
      <c r="AV2251" s="1056">
        <f t="shared" si="1473"/>
        <v>0</v>
      </c>
      <c r="AW2251" s="1056">
        <f t="shared" si="1473"/>
        <v>0</v>
      </c>
      <c r="AX2251" s="1056">
        <f t="shared" si="1473"/>
        <v>0</v>
      </c>
      <c r="AY2251" s="1056">
        <f t="shared" si="1473"/>
        <v>0</v>
      </c>
    </row>
    <row r="2252" spans="2:51" ht="33.75" hidden="1" customHeight="1" x14ac:dyDescent="0.2">
      <c r="B2252" s="787"/>
      <c r="C2252" s="788">
        <v>45525</v>
      </c>
      <c r="D2252" s="997">
        <v>40</v>
      </c>
      <c r="E2252" s="998">
        <v>35</v>
      </c>
      <c r="F2252" s="995">
        <v>0</v>
      </c>
      <c r="G2252" s="999">
        <v>0</v>
      </c>
      <c r="H2252" s="998">
        <v>37</v>
      </c>
      <c r="I2252" s="999">
        <v>0</v>
      </c>
      <c r="J2252" s="998">
        <v>35</v>
      </c>
      <c r="K2252" s="995">
        <v>0</v>
      </c>
      <c r="L2252" s="999">
        <v>0</v>
      </c>
      <c r="M2252" s="998">
        <v>0</v>
      </c>
      <c r="N2252" s="999">
        <v>0</v>
      </c>
      <c r="O2252" s="997">
        <v>32</v>
      </c>
      <c r="P2252" s="998">
        <v>8</v>
      </c>
      <c r="Q2252" s="995">
        <v>0</v>
      </c>
      <c r="R2252" s="999">
        <v>23</v>
      </c>
      <c r="S2252" s="998">
        <v>8</v>
      </c>
      <c r="T2252" s="995">
        <v>0</v>
      </c>
      <c r="U2252" s="995">
        <v>0</v>
      </c>
      <c r="V2252" s="999">
        <v>23</v>
      </c>
      <c r="W2252" s="998">
        <v>9</v>
      </c>
      <c r="X2252" s="995">
        <v>0</v>
      </c>
      <c r="Y2252" s="995">
        <v>0</v>
      </c>
      <c r="Z2252" s="999">
        <v>38</v>
      </c>
      <c r="AA2252" s="848">
        <f t="shared" si="1472"/>
        <v>288</v>
      </c>
      <c r="AB2252" s="540" t="s">
        <v>634</v>
      </c>
      <c r="AC2252" s="1056">
        <f>D2252-D2227</f>
        <v>0</v>
      </c>
      <c r="AD2252" s="1056">
        <f t="shared" ref="AD2252:AY2252" si="1474">E2252-E2227</f>
        <v>0</v>
      </c>
      <c r="AE2252" s="1056">
        <f t="shared" si="1474"/>
        <v>0</v>
      </c>
      <c r="AF2252" s="1056">
        <f t="shared" si="1474"/>
        <v>0</v>
      </c>
      <c r="AG2252" s="1056">
        <f t="shared" si="1474"/>
        <v>0</v>
      </c>
      <c r="AH2252" s="1056">
        <f t="shared" si="1474"/>
        <v>0</v>
      </c>
      <c r="AI2252" s="1056">
        <f t="shared" si="1474"/>
        <v>0</v>
      </c>
      <c r="AJ2252" s="1056">
        <f t="shared" si="1474"/>
        <v>0</v>
      </c>
      <c r="AK2252" s="1056">
        <f t="shared" si="1474"/>
        <v>0</v>
      </c>
      <c r="AL2252" s="1056">
        <f t="shared" si="1474"/>
        <v>0</v>
      </c>
      <c r="AM2252" s="1056">
        <f t="shared" si="1474"/>
        <v>0</v>
      </c>
      <c r="AN2252" s="1056">
        <f t="shared" si="1474"/>
        <v>0</v>
      </c>
      <c r="AO2252" s="1056">
        <f t="shared" si="1474"/>
        <v>-1</v>
      </c>
      <c r="AP2252" s="1056">
        <f t="shared" si="1474"/>
        <v>0</v>
      </c>
      <c r="AQ2252" s="1056">
        <f t="shared" si="1474"/>
        <v>0</v>
      </c>
      <c r="AR2252" s="1056">
        <f t="shared" si="1474"/>
        <v>-1</v>
      </c>
      <c r="AS2252" s="1056">
        <f t="shared" si="1474"/>
        <v>0</v>
      </c>
      <c r="AT2252" s="1056">
        <f t="shared" si="1474"/>
        <v>0</v>
      </c>
      <c r="AU2252" s="1056">
        <f t="shared" si="1474"/>
        <v>0</v>
      </c>
      <c r="AV2252" s="1056">
        <f t="shared" si="1474"/>
        <v>-1</v>
      </c>
      <c r="AW2252" s="1056">
        <f t="shared" si="1474"/>
        <v>0</v>
      </c>
      <c r="AX2252" s="1056">
        <f t="shared" si="1474"/>
        <v>0</v>
      </c>
      <c r="AY2252" s="1056">
        <f t="shared" si="1474"/>
        <v>0</v>
      </c>
    </row>
    <row r="2253" spans="2:51" ht="33.75" hidden="1" customHeight="1" x14ac:dyDescent="0.2">
      <c r="B2253" s="787"/>
      <c r="C2253" s="788">
        <v>45534</v>
      </c>
      <c r="D2253" s="997">
        <v>43</v>
      </c>
      <c r="E2253" s="998">
        <v>37</v>
      </c>
      <c r="F2253" s="995">
        <v>0</v>
      </c>
      <c r="G2253" s="999">
        <v>0</v>
      </c>
      <c r="H2253" s="998">
        <v>40</v>
      </c>
      <c r="I2253" s="999">
        <v>0</v>
      </c>
      <c r="J2253" s="998">
        <v>39</v>
      </c>
      <c r="K2253" s="995">
        <v>0</v>
      </c>
      <c r="L2253" s="999">
        <v>0</v>
      </c>
      <c r="M2253" s="998">
        <v>8</v>
      </c>
      <c r="N2253" s="999">
        <v>0</v>
      </c>
      <c r="O2253" s="997">
        <v>27</v>
      </c>
      <c r="P2253" s="998">
        <v>20</v>
      </c>
      <c r="Q2253" s="995">
        <v>0</v>
      </c>
      <c r="R2253" s="999">
        <v>16</v>
      </c>
      <c r="S2253" s="998">
        <v>20</v>
      </c>
      <c r="T2253" s="995">
        <v>0</v>
      </c>
      <c r="U2253" s="995">
        <v>0</v>
      </c>
      <c r="V2253" s="999">
        <v>16</v>
      </c>
      <c r="W2253" s="998">
        <v>20</v>
      </c>
      <c r="X2253" s="995">
        <v>0</v>
      </c>
      <c r="Y2253" s="995">
        <v>0</v>
      </c>
      <c r="Z2253" s="999">
        <v>16</v>
      </c>
      <c r="AA2253" s="848">
        <f t="shared" si="1472"/>
        <v>302</v>
      </c>
      <c r="AB2253" s="540" t="s">
        <v>634</v>
      </c>
      <c r="AC2253" s="1056">
        <f>D2253-D2228</f>
        <v>0</v>
      </c>
      <c r="AD2253" s="1056">
        <f t="shared" ref="AD2253:AY2253" si="1475">E2253-E2228</f>
        <v>0</v>
      </c>
      <c r="AE2253" s="1056">
        <f t="shared" si="1475"/>
        <v>-2</v>
      </c>
      <c r="AF2253" s="1056">
        <f t="shared" si="1475"/>
        <v>0</v>
      </c>
      <c r="AG2253" s="1056">
        <f t="shared" si="1475"/>
        <v>0</v>
      </c>
      <c r="AH2253" s="1056">
        <f t="shared" si="1475"/>
        <v>-2</v>
      </c>
      <c r="AI2253" s="1056">
        <f t="shared" si="1475"/>
        <v>0</v>
      </c>
      <c r="AJ2253" s="1056">
        <f t="shared" si="1475"/>
        <v>0</v>
      </c>
      <c r="AK2253" s="1056">
        <f t="shared" si="1475"/>
        <v>0</v>
      </c>
      <c r="AL2253" s="1056">
        <f t="shared" si="1475"/>
        <v>-1</v>
      </c>
      <c r="AM2253" s="1056">
        <f t="shared" si="1475"/>
        <v>-2</v>
      </c>
      <c r="AN2253" s="1056">
        <f t="shared" si="1475"/>
        <v>0</v>
      </c>
      <c r="AO2253" s="1056">
        <f t="shared" si="1475"/>
        <v>0</v>
      </c>
      <c r="AP2253" s="1056">
        <f t="shared" si="1475"/>
        <v>0</v>
      </c>
      <c r="AQ2253" s="1056">
        <f t="shared" si="1475"/>
        <v>-2</v>
      </c>
      <c r="AR2253" s="1056">
        <f t="shared" si="1475"/>
        <v>0</v>
      </c>
      <c r="AS2253" s="1056">
        <f t="shared" si="1475"/>
        <v>0</v>
      </c>
      <c r="AT2253" s="1056">
        <f t="shared" si="1475"/>
        <v>-2</v>
      </c>
      <c r="AU2253" s="1056">
        <f t="shared" si="1475"/>
        <v>0</v>
      </c>
      <c r="AV2253" s="1056">
        <f t="shared" si="1475"/>
        <v>0</v>
      </c>
      <c r="AW2253" s="1056">
        <f t="shared" si="1475"/>
        <v>0</v>
      </c>
      <c r="AX2253" s="1056">
        <f t="shared" si="1475"/>
        <v>-2</v>
      </c>
      <c r="AY2253" s="1056">
        <f t="shared" si="1475"/>
        <v>0</v>
      </c>
    </row>
    <row r="2254" spans="2:51" ht="33.75" hidden="1" customHeight="1" x14ac:dyDescent="0.2">
      <c r="B2254" s="787"/>
      <c r="C2254" s="788">
        <v>45546</v>
      </c>
      <c r="D2254" s="997">
        <v>25</v>
      </c>
      <c r="E2254" s="998">
        <v>26</v>
      </c>
      <c r="F2254" s="995">
        <v>0</v>
      </c>
      <c r="G2254" s="999">
        <v>0</v>
      </c>
      <c r="H2254" s="998">
        <v>26</v>
      </c>
      <c r="I2254" s="999">
        <v>0</v>
      </c>
      <c r="J2254" s="998">
        <v>21</v>
      </c>
      <c r="K2254" s="995">
        <v>3</v>
      </c>
      <c r="L2254" s="999">
        <v>0</v>
      </c>
      <c r="M2254" s="998">
        <v>0</v>
      </c>
      <c r="N2254" s="999">
        <v>2</v>
      </c>
      <c r="O2254" s="997">
        <v>31</v>
      </c>
      <c r="P2254" s="998">
        <v>33</v>
      </c>
      <c r="Q2254" s="995">
        <v>0</v>
      </c>
      <c r="R2254" s="999">
        <v>0</v>
      </c>
      <c r="S2254" s="998">
        <v>33</v>
      </c>
      <c r="T2254" s="995">
        <v>0</v>
      </c>
      <c r="U2254" s="995">
        <v>0</v>
      </c>
      <c r="V2254" s="999">
        <v>0</v>
      </c>
      <c r="W2254" s="998">
        <v>33</v>
      </c>
      <c r="X2254" s="995">
        <v>0</v>
      </c>
      <c r="Y2254" s="995">
        <v>0</v>
      </c>
      <c r="Z2254" s="999">
        <v>0</v>
      </c>
      <c r="AA2254" s="848">
        <f t="shared" si="1472"/>
        <v>233</v>
      </c>
      <c r="AB2254" s="540" t="s">
        <v>634</v>
      </c>
      <c r="AC2254" s="1056">
        <f>D2254-D2229</f>
        <v>-7</v>
      </c>
      <c r="AD2254" s="1056">
        <f t="shared" ref="AD2254:AY2254" si="1476">E2254-E2229</f>
        <v>-6</v>
      </c>
      <c r="AE2254" s="1056">
        <f t="shared" si="1476"/>
        <v>0</v>
      </c>
      <c r="AF2254" s="1056">
        <f t="shared" si="1476"/>
        <v>0</v>
      </c>
      <c r="AG2254" s="1056">
        <f t="shared" si="1476"/>
        <v>-6</v>
      </c>
      <c r="AH2254" s="1056">
        <f t="shared" si="1476"/>
        <v>0</v>
      </c>
      <c r="AI2254" s="1056">
        <f t="shared" si="1476"/>
        <v>-11</v>
      </c>
      <c r="AJ2254" s="1056">
        <f t="shared" si="1476"/>
        <v>3</v>
      </c>
      <c r="AK2254" s="1056">
        <f t="shared" si="1476"/>
        <v>0</v>
      </c>
      <c r="AL2254" s="1056">
        <f t="shared" si="1476"/>
        <v>0</v>
      </c>
      <c r="AM2254" s="1056">
        <f t="shared" si="1476"/>
        <v>2</v>
      </c>
      <c r="AN2254" s="1056">
        <f t="shared" si="1476"/>
        <v>-18</v>
      </c>
      <c r="AO2254" s="1056">
        <f t="shared" si="1476"/>
        <v>-16</v>
      </c>
      <c r="AP2254" s="1056">
        <f t="shared" si="1476"/>
        <v>0</v>
      </c>
      <c r="AQ2254" s="1056">
        <f t="shared" si="1476"/>
        <v>0</v>
      </c>
      <c r="AR2254" s="1056">
        <f t="shared" si="1476"/>
        <v>-16</v>
      </c>
      <c r="AS2254" s="1056">
        <f t="shared" si="1476"/>
        <v>0</v>
      </c>
      <c r="AT2254" s="1056">
        <f t="shared" si="1476"/>
        <v>0</v>
      </c>
      <c r="AU2254" s="1056">
        <f t="shared" si="1476"/>
        <v>0</v>
      </c>
      <c r="AV2254" s="1056">
        <f t="shared" si="1476"/>
        <v>-16</v>
      </c>
      <c r="AW2254" s="1056">
        <f t="shared" si="1476"/>
        <v>0</v>
      </c>
      <c r="AX2254" s="1056">
        <f t="shared" si="1476"/>
        <v>0</v>
      </c>
      <c r="AY2254" s="1056">
        <f t="shared" si="1476"/>
        <v>0</v>
      </c>
    </row>
    <row r="2255" spans="2:51" ht="33.75" hidden="1" customHeight="1" x14ac:dyDescent="0.2">
      <c r="B2255" s="787"/>
      <c r="C2255" s="788">
        <v>45558</v>
      </c>
      <c r="D2255" s="997">
        <v>28</v>
      </c>
      <c r="E2255" s="998">
        <v>32</v>
      </c>
      <c r="F2255" s="995">
        <v>0</v>
      </c>
      <c r="G2255" s="999">
        <v>0</v>
      </c>
      <c r="H2255" s="998">
        <v>36</v>
      </c>
      <c r="I2255" s="999">
        <v>0</v>
      </c>
      <c r="J2255" s="998">
        <v>27</v>
      </c>
      <c r="K2255" s="995">
        <v>1</v>
      </c>
      <c r="L2255" s="999">
        <v>0</v>
      </c>
      <c r="M2255" s="998">
        <v>0</v>
      </c>
      <c r="N2255" s="999">
        <v>5</v>
      </c>
      <c r="O2255" s="997">
        <v>16</v>
      </c>
      <c r="P2255" s="998">
        <v>21</v>
      </c>
      <c r="Q2255" s="995">
        <v>0</v>
      </c>
      <c r="R2255" s="999">
        <v>0</v>
      </c>
      <c r="S2255" s="998">
        <v>21</v>
      </c>
      <c r="T2255" s="995">
        <v>0</v>
      </c>
      <c r="U2255" s="995">
        <v>0</v>
      </c>
      <c r="V2255" s="999">
        <v>0</v>
      </c>
      <c r="W2255" s="998">
        <v>21</v>
      </c>
      <c r="X2255" s="995">
        <v>0</v>
      </c>
      <c r="Y2255" s="995">
        <v>0</v>
      </c>
      <c r="Z2255" s="999">
        <v>0</v>
      </c>
      <c r="AA2255" s="848">
        <f t="shared" si="1472"/>
        <v>208</v>
      </c>
      <c r="AB2255" s="540" t="s">
        <v>715</v>
      </c>
      <c r="AC2255" s="1056">
        <f>D2255</f>
        <v>28</v>
      </c>
      <c r="AD2255" s="1056">
        <f t="shared" ref="AD2255:AY2257" si="1477">E2255</f>
        <v>32</v>
      </c>
      <c r="AE2255" s="1056">
        <f t="shared" si="1477"/>
        <v>0</v>
      </c>
      <c r="AF2255" s="1056">
        <f t="shared" si="1477"/>
        <v>0</v>
      </c>
      <c r="AG2255" s="1056">
        <f t="shared" si="1477"/>
        <v>36</v>
      </c>
      <c r="AH2255" s="1056">
        <f t="shared" si="1477"/>
        <v>0</v>
      </c>
      <c r="AI2255" s="1056">
        <f t="shared" si="1477"/>
        <v>27</v>
      </c>
      <c r="AJ2255" s="1056">
        <f t="shared" si="1477"/>
        <v>1</v>
      </c>
      <c r="AK2255" s="1056">
        <f t="shared" si="1477"/>
        <v>0</v>
      </c>
      <c r="AL2255" s="1056">
        <f t="shared" si="1477"/>
        <v>0</v>
      </c>
      <c r="AM2255" s="1056">
        <f t="shared" si="1477"/>
        <v>5</v>
      </c>
      <c r="AN2255" s="1056">
        <f t="shared" si="1477"/>
        <v>16</v>
      </c>
      <c r="AO2255" s="1056">
        <f t="shared" si="1477"/>
        <v>21</v>
      </c>
      <c r="AP2255" s="1056">
        <f t="shared" si="1477"/>
        <v>0</v>
      </c>
      <c r="AQ2255" s="1056">
        <f t="shared" si="1477"/>
        <v>0</v>
      </c>
      <c r="AR2255" s="1056">
        <f t="shared" si="1477"/>
        <v>21</v>
      </c>
      <c r="AS2255" s="1056">
        <f t="shared" si="1477"/>
        <v>0</v>
      </c>
      <c r="AT2255" s="1056">
        <f t="shared" si="1477"/>
        <v>0</v>
      </c>
      <c r="AU2255" s="1056">
        <f t="shared" si="1477"/>
        <v>0</v>
      </c>
      <c r="AV2255" s="1056">
        <f t="shared" si="1477"/>
        <v>21</v>
      </c>
      <c r="AW2255" s="1056">
        <f t="shared" si="1477"/>
        <v>0</v>
      </c>
      <c r="AX2255" s="1056">
        <f t="shared" si="1477"/>
        <v>0</v>
      </c>
      <c r="AY2255" s="1056">
        <f t="shared" si="1477"/>
        <v>0</v>
      </c>
    </row>
    <row r="2256" spans="2:51" ht="33.75" hidden="1" customHeight="1" x14ac:dyDescent="0.2">
      <c r="B2256" s="787"/>
      <c r="C2256" s="788">
        <v>45567</v>
      </c>
      <c r="D2256" s="997">
        <v>32</v>
      </c>
      <c r="E2256" s="998">
        <v>30</v>
      </c>
      <c r="F2256" s="995">
        <v>2</v>
      </c>
      <c r="G2256" s="999">
        <v>0</v>
      </c>
      <c r="H2256" s="998">
        <v>30</v>
      </c>
      <c r="I2256" s="999">
        <v>2</v>
      </c>
      <c r="J2256" s="998">
        <v>32</v>
      </c>
      <c r="K2256" s="995">
        <v>0</v>
      </c>
      <c r="L2256" s="999">
        <v>0</v>
      </c>
      <c r="M2256" s="998">
        <v>0</v>
      </c>
      <c r="N2256" s="999">
        <v>8</v>
      </c>
      <c r="O2256" s="997">
        <v>20</v>
      </c>
      <c r="P2256" s="998">
        <v>28</v>
      </c>
      <c r="Q2256" s="995">
        <v>0</v>
      </c>
      <c r="R2256" s="999">
        <v>0</v>
      </c>
      <c r="S2256" s="998">
        <v>28</v>
      </c>
      <c r="T2256" s="995">
        <v>0</v>
      </c>
      <c r="U2256" s="995">
        <v>0</v>
      </c>
      <c r="V2256" s="999">
        <v>0</v>
      </c>
      <c r="W2256" s="998">
        <v>28</v>
      </c>
      <c r="X2256" s="995">
        <v>0</v>
      </c>
      <c r="Y2256" s="995">
        <v>0</v>
      </c>
      <c r="Z2256" s="999">
        <v>0</v>
      </c>
      <c r="AA2256" s="848">
        <f t="shared" si="1472"/>
        <v>240</v>
      </c>
      <c r="AB2256" s="540" t="s">
        <v>715</v>
      </c>
      <c r="AC2256" s="1056">
        <f>D2256</f>
        <v>32</v>
      </c>
      <c r="AD2256" s="1056">
        <f t="shared" si="1477"/>
        <v>30</v>
      </c>
      <c r="AE2256" s="1056">
        <f t="shared" si="1477"/>
        <v>2</v>
      </c>
      <c r="AF2256" s="1056">
        <f t="shared" si="1477"/>
        <v>0</v>
      </c>
      <c r="AG2256" s="1056">
        <f t="shared" si="1477"/>
        <v>30</v>
      </c>
      <c r="AH2256" s="1056">
        <f t="shared" si="1477"/>
        <v>2</v>
      </c>
      <c r="AI2256" s="1056">
        <f t="shared" si="1477"/>
        <v>32</v>
      </c>
      <c r="AJ2256" s="1056">
        <f t="shared" si="1477"/>
        <v>0</v>
      </c>
      <c r="AK2256" s="1056">
        <f t="shared" si="1477"/>
        <v>0</v>
      </c>
      <c r="AL2256" s="1056">
        <f t="shared" si="1477"/>
        <v>0</v>
      </c>
      <c r="AM2256" s="1056">
        <f t="shared" si="1477"/>
        <v>8</v>
      </c>
      <c r="AN2256" s="1056">
        <f t="shared" si="1477"/>
        <v>20</v>
      </c>
      <c r="AO2256" s="1056">
        <f t="shared" si="1477"/>
        <v>28</v>
      </c>
      <c r="AP2256" s="1056">
        <f t="shared" si="1477"/>
        <v>0</v>
      </c>
      <c r="AQ2256" s="1056">
        <f t="shared" si="1477"/>
        <v>0</v>
      </c>
      <c r="AR2256" s="1056">
        <f t="shared" si="1477"/>
        <v>28</v>
      </c>
      <c r="AS2256" s="1056">
        <f t="shared" si="1477"/>
        <v>0</v>
      </c>
      <c r="AT2256" s="1056">
        <f t="shared" si="1477"/>
        <v>0</v>
      </c>
      <c r="AU2256" s="1056">
        <f t="shared" si="1477"/>
        <v>0</v>
      </c>
      <c r="AV2256" s="1056">
        <f t="shared" si="1477"/>
        <v>28</v>
      </c>
      <c r="AW2256" s="1056">
        <f t="shared" si="1477"/>
        <v>0</v>
      </c>
      <c r="AX2256" s="1056">
        <f t="shared" si="1477"/>
        <v>0</v>
      </c>
      <c r="AY2256" s="1056">
        <f t="shared" si="1477"/>
        <v>0</v>
      </c>
    </row>
    <row r="2257" spans="2:52" ht="33.75" hidden="1" customHeight="1" x14ac:dyDescent="0.2">
      <c r="B2257" s="787"/>
      <c r="C2257" s="788">
        <v>45580</v>
      </c>
      <c r="D2257" s="997">
        <v>32</v>
      </c>
      <c r="E2257" s="998">
        <v>32</v>
      </c>
      <c r="F2257" s="995">
        <v>0</v>
      </c>
      <c r="G2257" s="999">
        <v>0</v>
      </c>
      <c r="H2257" s="998">
        <v>32</v>
      </c>
      <c r="I2257" s="999">
        <v>0</v>
      </c>
      <c r="J2257" s="998">
        <v>32</v>
      </c>
      <c r="K2257" s="995">
        <v>0</v>
      </c>
      <c r="L2257" s="999">
        <v>8</v>
      </c>
      <c r="M2257" s="998">
        <v>0</v>
      </c>
      <c r="N2257" s="999">
        <v>14</v>
      </c>
      <c r="O2257" s="997">
        <v>23</v>
      </c>
      <c r="P2257" s="998">
        <v>35</v>
      </c>
      <c r="Q2257" s="995">
        <v>0</v>
      </c>
      <c r="R2257" s="999">
        <v>2</v>
      </c>
      <c r="S2257" s="998">
        <v>35</v>
      </c>
      <c r="T2257" s="995">
        <v>0</v>
      </c>
      <c r="U2257" s="995">
        <v>2</v>
      </c>
      <c r="V2257" s="999">
        <v>0</v>
      </c>
      <c r="W2257" s="998">
        <v>35</v>
      </c>
      <c r="X2257" s="995">
        <v>0</v>
      </c>
      <c r="Y2257" s="995">
        <v>2</v>
      </c>
      <c r="Z2257" s="999">
        <v>0</v>
      </c>
      <c r="AA2257" s="848">
        <f t="shared" si="1472"/>
        <v>284</v>
      </c>
      <c r="AB2257" s="540" t="s">
        <v>715</v>
      </c>
      <c r="AC2257" s="1056">
        <f>D2257</f>
        <v>32</v>
      </c>
      <c r="AD2257" s="1056">
        <f t="shared" si="1477"/>
        <v>32</v>
      </c>
      <c r="AE2257" s="1056">
        <f t="shared" si="1477"/>
        <v>0</v>
      </c>
      <c r="AF2257" s="1056">
        <f t="shared" si="1477"/>
        <v>0</v>
      </c>
      <c r="AG2257" s="1056">
        <f t="shared" si="1477"/>
        <v>32</v>
      </c>
      <c r="AH2257" s="1056">
        <f t="shared" si="1477"/>
        <v>0</v>
      </c>
      <c r="AI2257" s="1056">
        <f t="shared" si="1477"/>
        <v>32</v>
      </c>
      <c r="AJ2257" s="1056">
        <f t="shared" si="1477"/>
        <v>0</v>
      </c>
      <c r="AK2257" s="1056">
        <f t="shared" si="1477"/>
        <v>8</v>
      </c>
      <c r="AL2257" s="1056">
        <f t="shared" si="1477"/>
        <v>0</v>
      </c>
      <c r="AM2257" s="1056">
        <f t="shared" si="1477"/>
        <v>14</v>
      </c>
      <c r="AN2257" s="1056">
        <f t="shared" si="1477"/>
        <v>23</v>
      </c>
      <c r="AO2257" s="1056">
        <f t="shared" si="1477"/>
        <v>35</v>
      </c>
      <c r="AP2257" s="1056">
        <f t="shared" si="1477"/>
        <v>0</v>
      </c>
      <c r="AQ2257" s="1056">
        <f t="shared" si="1477"/>
        <v>2</v>
      </c>
      <c r="AR2257" s="1056">
        <f t="shared" si="1477"/>
        <v>35</v>
      </c>
      <c r="AS2257" s="1056">
        <f t="shared" si="1477"/>
        <v>0</v>
      </c>
      <c r="AT2257" s="1056">
        <f t="shared" si="1477"/>
        <v>2</v>
      </c>
      <c r="AU2257" s="1056">
        <f t="shared" si="1477"/>
        <v>0</v>
      </c>
      <c r="AV2257" s="1056">
        <f t="shared" si="1477"/>
        <v>35</v>
      </c>
      <c r="AW2257" s="1056">
        <f t="shared" si="1477"/>
        <v>0</v>
      </c>
      <c r="AX2257" s="1056">
        <f t="shared" si="1477"/>
        <v>2</v>
      </c>
      <c r="AY2257" s="1056">
        <f t="shared" si="1477"/>
        <v>0</v>
      </c>
    </row>
    <row r="2258" spans="2:52" ht="33.75" hidden="1" customHeight="1" x14ac:dyDescent="0.2">
      <c r="B2258" s="1896" t="s">
        <v>412</v>
      </c>
      <c r="C2258" s="1897"/>
      <c r="D2258" s="424">
        <f t="shared" ref="D2258:AA2258" si="1478">SUM(D2250:D2257)</f>
        <v>266</v>
      </c>
      <c r="E2258" s="424">
        <f t="shared" si="1478"/>
        <v>259</v>
      </c>
      <c r="F2258" s="424">
        <f t="shared" si="1478"/>
        <v>2</v>
      </c>
      <c r="G2258" s="424">
        <f t="shared" si="1478"/>
        <v>0</v>
      </c>
      <c r="H2258" s="424">
        <f t="shared" si="1478"/>
        <v>311</v>
      </c>
      <c r="I2258" s="424">
        <f t="shared" si="1478"/>
        <v>2</v>
      </c>
      <c r="J2258" s="424">
        <f t="shared" si="1478"/>
        <v>248</v>
      </c>
      <c r="K2258" s="424">
        <f t="shared" si="1478"/>
        <v>8</v>
      </c>
      <c r="L2258" s="424">
        <f t="shared" si="1478"/>
        <v>8</v>
      </c>
      <c r="M2258" s="424">
        <f t="shared" si="1478"/>
        <v>15</v>
      </c>
      <c r="N2258" s="424">
        <f t="shared" si="1478"/>
        <v>34</v>
      </c>
      <c r="O2258" s="424">
        <f t="shared" si="1478"/>
        <v>206</v>
      </c>
      <c r="P2258" s="424">
        <f t="shared" si="1478"/>
        <v>204</v>
      </c>
      <c r="Q2258" s="424">
        <f t="shared" si="1478"/>
        <v>0</v>
      </c>
      <c r="R2258" s="424">
        <f t="shared" si="1478"/>
        <v>49</v>
      </c>
      <c r="S2258" s="424">
        <f t="shared" si="1478"/>
        <v>204</v>
      </c>
      <c r="T2258" s="424">
        <f t="shared" si="1478"/>
        <v>0</v>
      </c>
      <c r="U2258" s="424">
        <f t="shared" si="1478"/>
        <v>2</v>
      </c>
      <c r="V2258" s="424">
        <f t="shared" si="1478"/>
        <v>47</v>
      </c>
      <c r="W2258" s="424">
        <f t="shared" si="1478"/>
        <v>205</v>
      </c>
      <c r="X2258" s="424">
        <f t="shared" si="1478"/>
        <v>0</v>
      </c>
      <c r="Y2258" s="424">
        <f t="shared" si="1478"/>
        <v>2</v>
      </c>
      <c r="Z2258" s="424">
        <f t="shared" si="1478"/>
        <v>62</v>
      </c>
      <c r="AA2258" s="424">
        <f t="shared" si="1478"/>
        <v>2134</v>
      </c>
      <c r="AB2258" s="573"/>
      <c r="AC2258" s="1658">
        <f t="shared" ref="AC2258:AY2258" si="1479">SUM(AC2250:AC2257)</f>
        <v>85</v>
      </c>
      <c r="AD2258" s="1658">
        <f t="shared" si="1479"/>
        <v>88</v>
      </c>
      <c r="AE2258" s="1658">
        <f t="shared" si="1479"/>
        <v>0</v>
      </c>
      <c r="AF2258" s="1658">
        <f t="shared" si="1479"/>
        <v>0</v>
      </c>
      <c r="AG2258" s="1658">
        <f t="shared" si="1479"/>
        <v>92</v>
      </c>
      <c r="AH2258" s="1658">
        <f t="shared" si="1479"/>
        <v>0</v>
      </c>
      <c r="AI2258" s="1658">
        <f t="shared" si="1479"/>
        <v>80</v>
      </c>
      <c r="AJ2258" s="1658">
        <f t="shared" si="1479"/>
        <v>4</v>
      </c>
      <c r="AK2258" s="1658">
        <f t="shared" si="1479"/>
        <v>8</v>
      </c>
      <c r="AL2258" s="1658">
        <f t="shared" si="1479"/>
        <v>-1</v>
      </c>
      <c r="AM2258" s="1658">
        <f t="shared" si="1479"/>
        <v>27</v>
      </c>
      <c r="AN2258" s="1658">
        <f t="shared" si="1479"/>
        <v>41</v>
      </c>
      <c r="AO2258" s="1658">
        <f t="shared" si="1479"/>
        <v>67</v>
      </c>
      <c r="AP2258" s="1658">
        <f t="shared" si="1479"/>
        <v>0</v>
      </c>
      <c r="AQ2258" s="1658">
        <f t="shared" si="1479"/>
        <v>0</v>
      </c>
      <c r="AR2258" s="1658">
        <f t="shared" si="1479"/>
        <v>67</v>
      </c>
      <c r="AS2258" s="1658">
        <f t="shared" si="1479"/>
        <v>0</v>
      </c>
      <c r="AT2258" s="1658">
        <f t="shared" si="1479"/>
        <v>0</v>
      </c>
      <c r="AU2258" s="1658">
        <f t="shared" si="1479"/>
        <v>0</v>
      </c>
      <c r="AV2258" s="1658">
        <f t="shared" si="1479"/>
        <v>67</v>
      </c>
      <c r="AW2258" s="1658">
        <f t="shared" si="1479"/>
        <v>0</v>
      </c>
      <c r="AX2258" s="1658">
        <f t="shared" si="1479"/>
        <v>0</v>
      </c>
      <c r="AY2258" s="1658">
        <f t="shared" si="1479"/>
        <v>0</v>
      </c>
      <c r="AZ2258" s="881"/>
    </row>
    <row r="2259" spans="2:52" ht="12" hidden="1" customHeight="1" x14ac:dyDescent="0.2"/>
    <row r="2260" spans="2:52" ht="12" hidden="1" customHeight="1" x14ac:dyDescent="0.2"/>
    <row r="2261" spans="2:52" ht="25.5" hidden="1" customHeight="1" x14ac:dyDescent="0.2">
      <c r="B2261" s="791" t="s">
        <v>1173</v>
      </c>
      <c r="C2261" s="89"/>
      <c r="D2261" s="99" t="s">
        <v>1164</v>
      </c>
      <c r="E2261" s="99" t="s">
        <v>1165</v>
      </c>
      <c r="F2261" s="99"/>
      <c r="G2261" s="99"/>
      <c r="H2261" s="99" t="s">
        <v>1166</v>
      </c>
      <c r="I2261" s="99"/>
      <c r="J2261" s="99" t="s">
        <v>1167</v>
      </c>
      <c r="K2261" s="99"/>
      <c r="L2261" s="99"/>
      <c r="M2261" s="99"/>
      <c r="N2261" s="99"/>
      <c r="O2261" s="99" t="s">
        <v>1168</v>
      </c>
      <c r="P2261" s="99" t="s">
        <v>1169</v>
      </c>
      <c r="Q2261" s="99"/>
      <c r="R2261" s="99"/>
      <c r="S2261" s="99" t="s">
        <v>1170</v>
      </c>
      <c r="T2261" s="99"/>
      <c r="U2261" s="99"/>
      <c r="V2261" s="99"/>
      <c r="W2261" s="99" t="s">
        <v>1171</v>
      </c>
      <c r="X2261" s="99"/>
      <c r="Y2261" s="99"/>
      <c r="Z2261" s="99"/>
    </row>
    <row r="2262" spans="2:52" ht="45.75" hidden="1" customHeight="1" x14ac:dyDescent="0.2">
      <c r="B2262" s="83" t="s">
        <v>410</v>
      </c>
      <c r="C2262" s="782" t="s">
        <v>1175</v>
      </c>
      <c r="D2262" s="1044" t="s">
        <v>55</v>
      </c>
      <c r="E2262" s="1044" t="s">
        <v>57</v>
      </c>
      <c r="F2262" s="1044"/>
      <c r="G2262" s="1044"/>
      <c r="H2262" s="1044" t="s">
        <v>58</v>
      </c>
      <c r="I2262" s="1044"/>
      <c r="J2262" s="1044" t="s">
        <v>1172</v>
      </c>
      <c r="K2262" s="1044"/>
      <c r="L2262" s="1044"/>
      <c r="M2262" s="1044"/>
      <c r="N2262" s="1044"/>
      <c r="O2262" s="1044" t="s">
        <v>77</v>
      </c>
      <c r="P2262" s="1044" t="s">
        <v>62</v>
      </c>
      <c r="Q2262" s="1044"/>
      <c r="R2262" s="1044"/>
      <c r="S2262" s="1044" t="s">
        <v>63</v>
      </c>
      <c r="T2262" s="1044"/>
      <c r="U2262" s="1044"/>
      <c r="V2262" s="1044"/>
      <c r="W2262" s="1044" t="s">
        <v>64</v>
      </c>
      <c r="X2262" s="1622"/>
      <c r="Y2262" s="1622"/>
      <c r="Z2262" s="1622"/>
      <c r="AA2262" s="783" t="s">
        <v>412</v>
      </c>
      <c r="AC2262" s="1044" t="s">
        <v>55</v>
      </c>
      <c r="AD2262" s="1044" t="s">
        <v>57</v>
      </c>
      <c r="AE2262" s="1044"/>
      <c r="AF2262" s="1044"/>
      <c r="AG2262" s="1044" t="s">
        <v>58</v>
      </c>
      <c r="AH2262" s="1044"/>
      <c r="AI2262" s="1044" t="s">
        <v>1172</v>
      </c>
      <c r="AJ2262" s="1044"/>
      <c r="AK2262" s="1044"/>
      <c r="AL2262" s="1044"/>
      <c r="AM2262" s="1044"/>
      <c r="AN2262" s="1044" t="s">
        <v>77</v>
      </c>
      <c r="AO2262" s="1044" t="s">
        <v>62</v>
      </c>
      <c r="AP2262" s="1044"/>
      <c r="AQ2262" s="1044"/>
      <c r="AR2262" s="1044" t="s">
        <v>63</v>
      </c>
      <c r="AS2262" s="1044"/>
      <c r="AT2262" s="1044"/>
      <c r="AU2262" s="1044"/>
      <c r="AV2262" s="1044" t="s">
        <v>64</v>
      </c>
      <c r="AW2262" s="1044"/>
      <c r="AX2262" s="1044"/>
      <c r="AY2262" s="1044"/>
    </row>
    <row r="2263" spans="2:52" ht="33.75" hidden="1" customHeight="1" x14ac:dyDescent="0.2">
      <c r="B2263" s="785"/>
      <c r="C2263" s="1078">
        <v>45498</v>
      </c>
      <c r="D2263" s="1630">
        <v>23</v>
      </c>
      <c r="E2263" s="1630">
        <v>23</v>
      </c>
      <c r="F2263" s="1630"/>
      <c r="G2263" s="1630"/>
      <c r="H2263" s="1630">
        <v>23</v>
      </c>
      <c r="I2263" s="1630"/>
      <c r="J2263" s="1630">
        <v>23</v>
      </c>
      <c r="K2263" s="1630"/>
      <c r="L2263" s="1630"/>
      <c r="M2263" s="1630"/>
      <c r="N2263" s="1630"/>
      <c r="O2263" s="1630">
        <v>23</v>
      </c>
      <c r="P2263" s="1630">
        <v>23</v>
      </c>
      <c r="Q2263" s="1630"/>
      <c r="R2263" s="1630"/>
      <c r="S2263" s="1630">
        <v>23</v>
      </c>
      <c r="T2263" s="1630"/>
      <c r="U2263" s="1630"/>
      <c r="V2263" s="1630"/>
      <c r="W2263" s="1630">
        <v>23</v>
      </c>
      <c r="X2263" s="1631"/>
      <c r="Y2263" s="1631"/>
      <c r="Z2263" s="1631"/>
      <c r="AA2263" s="1632">
        <f>SUM(D2263:Z2263)</f>
        <v>184</v>
      </c>
      <c r="AC2263" s="793">
        <f>D2263-D2238</f>
        <v>0</v>
      </c>
      <c r="AD2263" s="793">
        <f t="shared" ref="AD2263:AY2263" si="1480">E2263-E2238</f>
        <v>0</v>
      </c>
      <c r="AE2263" s="793">
        <f t="shared" si="1480"/>
        <v>0</v>
      </c>
      <c r="AF2263" s="793">
        <f t="shared" si="1480"/>
        <v>0</v>
      </c>
      <c r="AG2263" s="793">
        <f t="shared" si="1480"/>
        <v>0</v>
      </c>
      <c r="AH2263" s="793">
        <f t="shared" si="1480"/>
        <v>0</v>
      </c>
      <c r="AI2263" s="793">
        <f t="shared" si="1480"/>
        <v>0</v>
      </c>
      <c r="AJ2263" s="793">
        <f t="shared" si="1480"/>
        <v>0</v>
      </c>
      <c r="AK2263" s="793">
        <f t="shared" si="1480"/>
        <v>0</v>
      </c>
      <c r="AL2263" s="793">
        <f t="shared" si="1480"/>
        <v>0</v>
      </c>
      <c r="AM2263" s="793">
        <f t="shared" si="1480"/>
        <v>0</v>
      </c>
      <c r="AN2263" s="793">
        <f t="shared" si="1480"/>
        <v>0</v>
      </c>
      <c r="AO2263" s="793">
        <f t="shared" si="1480"/>
        <v>0</v>
      </c>
      <c r="AP2263" s="793">
        <f t="shared" si="1480"/>
        <v>0</v>
      </c>
      <c r="AQ2263" s="793">
        <f t="shared" si="1480"/>
        <v>0</v>
      </c>
      <c r="AR2263" s="793">
        <f t="shared" si="1480"/>
        <v>0</v>
      </c>
      <c r="AS2263" s="793">
        <f t="shared" si="1480"/>
        <v>0</v>
      </c>
      <c r="AT2263" s="793">
        <f t="shared" si="1480"/>
        <v>0</v>
      </c>
      <c r="AU2263" s="793">
        <f t="shared" si="1480"/>
        <v>0</v>
      </c>
      <c r="AV2263" s="793">
        <f t="shared" si="1480"/>
        <v>0</v>
      </c>
      <c r="AW2263" s="793">
        <f t="shared" si="1480"/>
        <v>0</v>
      </c>
      <c r="AX2263" s="793">
        <f t="shared" si="1480"/>
        <v>0</v>
      </c>
      <c r="AY2263" s="793">
        <f t="shared" si="1480"/>
        <v>0</v>
      </c>
    </row>
    <row r="2264" spans="2:52" ht="33.75" hidden="1" customHeight="1" x14ac:dyDescent="0.2">
      <c r="B2264" s="787"/>
      <c r="C2264" s="888">
        <v>45518</v>
      </c>
      <c r="D2264" s="997">
        <v>15</v>
      </c>
      <c r="E2264" s="997">
        <v>15</v>
      </c>
      <c r="F2264" s="997"/>
      <c r="G2264" s="997"/>
      <c r="H2264" s="997">
        <v>15</v>
      </c>
      <c r="I2264" s="997"/>
      <c r="J2264" s="997">
        <v>15</v>
      </c>
      <c r="K2264" s="997"/>
      <c r="L2264" s="997"/>
      <c r="M2264" s="997"/>
      <c r="N2264" s="997"/>
      <c r="O2264" s="997">
        <v>15</v>
      </c>
      <c r="P2264" s="997">
        <v>15</v>
      </c>
      <c r="Q2264" s="997"/>
      <c r="R2264" s="997"/>
      <c r="S2264" s="997">
        <v>15</v>
      </c>
      <c r="T2264" s="997"/>
      <c r="U2264" s="997"/>
      <c r="V2264" s="997"/>
      <c r="W2264" s="997">
        <v>15</v>
      </c>
      <c r="X2264" s="1633"/>
      <c r="Y2264" s="1633"/>
      <c r="Z2264" s="1633"/>
      <c r="AA2264" s="1634">
        <f t="shared" ref="AA2264:AA2270" si="1481">SUM(D2264:Z2264)</f>
        <v>120</v>
      </c>
      <c r="AB2264" s="540"/>
      <c r="AC2264" s="793">
        <f>D2264-D2239</f>
        <v>0</v>
      </c>
      <c r="AD2264" s="793">
        <f t="shared" ref="AD2264:AY2264" si="1482">E2264-E2239</f>
        <v>0</v>
      </c>
      <c r="AE2264" s="793">
        <f t="shared" si="1482"/>
        <v>0</v>
      </c>
      <c r="AF2264" s="793">
        <f t="shared" si="1482"/>
        <v>0</v>
      </c>
      <c r="AG2264" s="793">
        <f t="shared" si="1482"/>
        <v>0</v>
      </c>
      <c r="AH2264" s="793">
        <f t="shared" si="1482"/>
        <v>0</v>
      </c>
      <c r="AI2264" s="793">
        <f t="shared" si="1482"/>
        <v>0</v>
      </c>
      <c r="AJ2264" s="793">
        <f t="shared" si="1482"/>
        <v>0</v>
      </c>
      <c r="AK2264" s="793">
        <f t="shared" si="1482"/>
        <v>0</v>
      </c>
      <c r="AL2264" s="793">
        <f t="shared" si="1482"/>
        <v>0</v>
      </c>
      <c r="AM2264" s="793">
        <f t="shared" si="1482"/>
        <v>0</v>
      </c>
      <c r="AN2264" s="793">
        <f t="shared" si="1482"/>
        <v>0</v>
      </c>
      <c r="AO2264" s="793">
        <f t="shared" si="1482"/>
        <v>0</v>
      </c>
      <c r="AP2264" s="793">
        <f t="shared" si="1482"/>
        <v>0</v>
      </c>
      <c r="AQ2264" s="793">
        <f t="shared" si="1482"/>
        <v>0</v>
      </c>
      <c r="AR2264" s="793">
        <f t="shared" si="1482"/>
        <v>0</v>
      </c>
      <c r="AS2264" s="793">
        <f t="shared" si="1482"/>
        <v>0</v>
      </c>
      <c r="AT2264" s="793">
        <f t="shared" si="1482"/>
        <v>0</v>
      </c>
      <c r="AU2264" s="793">
        <f t="shared" si="1482"/>
        <v>0</v>
      </c>
      <c r="AV2264" s="793">
        <f t="shared" si="1482"/>
        <v>0</v>
      </c>
      <c r="AW2264" s="793">
        <f t="shared" si="1482"/>
        <v>0</v>
      </c>
      <c r="AX2264" s="793">
        <f t="shared" si="1482"/>
        <v>0</v>
      </c>
      <c r="AY2264" s="793">
        <f t="shared" si="1482"/>
        <v>0</v>
      </c>
    </row>
    <row r="2265" spans="2:52" ht="33.75" hidden="1" customHeight="1" x14ac:dyDescent="0.2">
      <c r="B2265" s="787"/>
      <c r="C2265" s="888">
        <v>45525</v>
      </c>
      <c r="D2265" s="997">
        <v>22</v>
      </c>
      <c r="E2265" s="997">
        <v>21</v>
      </c>
      <c r="F2265" s="997"/>
      <c r="G2265" s="997"/>
      <c r="H2265" s="997">
        <v>21</v>
      </c>
      <c r="I2265" s="997"/>
      <c r="J2265" s="997">
        <v>21</v>
      </c>
      <c r="K2265" s="997"/>
      <c r="L2265" s="997"/>
      <c r="M2265" s="997"/>
      <c r="N2265" s="997"/>
      <c r="O2265" s="997">
        <v>21</v>
      </c>
      <c r="P2265" s="997">
        <v>21</v>
      </c>
      <c r="Q2265" s="997"/>
      <c r="R2265" s="997"/>
      <c r="S2265" s="997">
        <v>21</v>
      </c>
      <c r="T2265" s="997"/>
      <c r="U2265" s="997"/>
      <c r="V2265" s="997"/>
      <c r="W2265" s="997">
        <v>21</v>
      </c>
      <c r="X2265" s="1633"/>
      <c r="Y2265" s="1633"/>
      <c r="Z2265" s="1633"/>
      <c r="AA2265" s="1634">
        <f t="shared" si="1481"/>
        <v>169</v>
      </c>
      <c r="AC2265" s="793">
        <f>D2265-D2240</f>
        <v>0</v>
      </c>
      <c r="AD2265" s="793">
        <f t="shared" ref="AD2265:AY2265" si="1483">E2265-E2240</f>
        <v>0</v>
      </c>
      <c r="AE2265" s="793">
        <f t="shared" si="1483"/>
        <v>0</v>
      </c>
      <c r="AF2265" s="793">
        <f t="shared" si="1483"/>
        <v>0</v>
      </c>
      <c r="AG2265" s="793">
        <f t="shared" si="1483"/>
        <v>0</v>
      </c>
      <c r="AH2265" s="793">
        <f t="shared" si="1483"/>
        <v>0</v>
      </c>
      <c r="AI2265" s="793">
        <f t="shared" si="1483"/>
        <v>0</v>
      </c>
      <c r="AJ2265" s="793">
        <f t="shared" si="1483"/>
        <v>0</v>
      </c>
      <c r="AK2265" s="793">
        <f t="shared" si="1483"/>
        <v>0</v>
      </c>
      <c r="AL2265" s="793">
        <f t="shared" si="1483"/>
        <v>0</v>
      </c>
      <c r="AM2265" s="793">
        <f t="shared" si="1483"/>
        <v>0</v>
      </c>
      <c r="AN2265" s="793">
        <f t="shared" si="1483"/>
        <v>0</v>
      </c>
      <c r="AO2265" s="793">
        <f t="shared" si="1483"/>
        <v>0</v>
      </c>
      <c r="AP2265" s="793">
        <f t="shared" si="1483"/>
        <v>0</v>
      </c>
      <c r="AQ2265" s="793">
        <f t="shared" si="1483"/>
        <v>0</v>
      </c>
      <c r="AR2265" s="793">
        <f t="shared" si="1483"/>
        <v>0</v>
      </c>
      <c r="AS2265" s="793">
        <f t="shared" si="1483"/>
        <v>0</v>
      </c>
      <c r="AT2265" s="793">
        <f t="shared" si="1483"/>
        <v>0</v>
      </c>
      <c r="AU2265" s="793">
        <f t="shared" si="1483"/>
        <v>0</v>
      </c>
      <c r="AV2265" s="793">
        <f t="shared" si="1483"/>
        <v>0</v>
      </c>
      <c r="AW2265" s="793">
        <f t="shared" si="1483"/>
        <v>0</v>
      </c>
      <c r="AX2265" s="793">
        <f t="shared" si="1483"/>
        <v>0</v>
      </c>
      <c r="AY2265" s="793">
        <f t="shared" si="1483"/>
        <v>0</v>
      </c>
    </row>
    <row r="2266" spans="2:52" ht="33.75" hidden="1" customHeight="1" x14ac:dyDescent="0.2">
      <c r="B2266" s="787"/>
      <c r="C2266" s="888">
        <v>45534</v>
      </c>
      <c r="D2266" s="997">
        <v>16</v>
      </c>
      <c r="E2266" s="997">
        <v>16</v>
      </c>
      <c r="F2266" s="997"/>
      <c r="G2266" s="997"/>
      <c r="H2266" s="997">
        <v>16</v>
      </c>
      <c r="I2266" s="997"/>
      <c r="J2266" s="997">
        <v>16</v>
      </c>
      <c r="K2266" s="997"/>
      <c r="L2266" s="997"/>
      <c r="M2266" s="997"/>
      <c r="N2266" s="997"/>
      <c r="O2266" s="997">
        <v>16</v>
      </c>
      <c r="P2266" s="997">
        <v>16</v>
      </c>
      <c r="Q2266" s="997"/>
      <c r="R2266" s="997"/>
      <c r="S2266" s="997">
        <v>16</v>
      </c>
      <c r="T2266" s="997"/>
      <c r="U2266" s="997"/>
      <c r="V2266" s="997"/>
      <c r="W2266" s="997">
        <v>16</v>
      </c>
      <c r="X2266" s="1633"/>
      <c r="Y2266" s="1633"/>
      <c r="Z2266" s="1633"/>
      <c r="AA2266" s="1634">
        <f t="shared" si="1481"/>
        <v>128</v>
      </c>
      <c r="AB2266" s="540"/>
      <c r="AC2266" s="793">
        <f>D2266-D2241</f>
        <v>0</v>
      </c>
      <c r="AD2266" s="793">
        <f t="shared" ref="AD2266:AY2266" si="1484">E2266-E2241</f>
        <v>0</v>
      </c>
      <c r="AE2266" s="793">
        <f t="shared" si="1484"/>
        <v>0</v>
      </c>
      <c r="AF2266" s="793">
        <f t="shared" si="1484"/>
        <v>0</v>
      </c>
      <c r="AG2266" s="793">
        <f t="shared" si="1484"/>
        <v>0</v>
      </c>
      <c r="AH2266" s="793">
        <f t="shared" si="1484"/>
        <v>0</v>
      </c>
      <c r="AI2266" s="793">
        <f t="shared" si="1484"/>
        <v>0</v>
      </c>
      <c r="AJ2266" s="793">
        <f t="shared" si="1484"/>
        <v>0</v>
      </c>
      <c r="AK2266" s="793">
        <f t="shared" si="1484"/>
        <v>0</v>
      </c>
      <c r="AL2266" s="793">
        <f t="shared" si="1484"/>
        <v>0</v>
      </c>
      <c r="AM2266" s="793">
        <f t="shared" si="1484"/>
        <v>0</v>
      </c>
      <c r="AN2266" s="793">
        <f t="shared" si="1484"/>
        <v>0</v>
      </c>
      <c r="AO2266" s="793">
        <f t="shared" si="1484"/>
        <v>0</v>
      </c>
      <c r="AP2266" s="793">
        <f t="shared" si="1484"/>
        <v>0</v>
      </c>
      <c r="AQ2266" s="793">
        <f t="shared" si="1484"/>
        <v>0</v>
      </c>
      <c r="AR2266" s="793">
        <f t="shared" si="1484"/>
        <v>0</v>
      </c>
      <c r="AS2266" s="793">
        <f t="shared" si="1484"/>
        <v>0</v>
      </c>
      <c r="AT2266" s="793">
        <f t="shared" si="1484"/>
        <v>0</v>
      </c>
      <c r="AU2266" s="793">
        <f t="shared" si="1484"/>
        <v>0</v>
      </c>
      <c r="AV2266" s="793">
        <f t="shared" si="1484"/>
        <v>0</v>
      </c>
      <c r="AW2266" s="793">
        <f t="shared" si="1484"/>
        <v>0</v>
      </c>
      <c r="AX2266" s="793">
        <f t="shared" si="1484"/>
        <v>0</v>
      </c>
      <c r="AY2266" s="793">
        <f t="shared" si="1484"/>
        <v>0</v>
      </c>
    </row>
    <row r="2267" spans="2:52" ht="33.75" hidden="1" customHeight="1" x14ac:dyDescent="0.2">
      <c r="B2267" s="787"/>
      <c r="C2267" s="888">
        <v>45546</v>
      </c>
      <c r="D2267" s="997">
        <v>14</v>
      </c>
      <c r="E2267" s="997">
        <v>14</v>
      </c>
      <c r="F2267" s="997"/>
      <c r="G2267" s="997"/>
      <c r="H2267" s="997">
        <v>14</v>
      </c>
      <c r="I2267" s="997"/>
      <c r="J2267" s="997">
        <v>14</v>
      </c>
      <c r="K2267" s="997"/>
      <c r="L2267" s="997"/>
      <c r="M2267" s="997"/>
      <c r="N2267" s="997"/>
      <c r="O2267" s="997">
        <v>14</v>
      </c>
      <c r="P2267" s="997">
        <v>14</v>
      </c>
      <c r="Q2267" s="997"/>
      <c r="R2267" s="997"/>
      <c r="S2267" s="997">
        <v>14</v>
      </c>
      <c r="T2267" s="997"/>
      <c r="U2267" s="997"/>
      <c r="V2267" s="997"/>
      <c r="W2267" s="997">
        <v>14</v>
      </c>
      <c r="X2267" s="1633"/>
      <c r="Y2267" s="1633"/>
      <c r="Z2267" s="1633"/>
      <c r="AA2267" s="1634">
        <f t="shared" si="1481"/>
        <v>112</v>
      </c>
      <c r="AB2267" s="540"/>
      <c r="AC2267" s="793">
        <f>D2267-D2242</f>
        <v>0</v>
      </c>
      <c r="AD2267" s="793">
        <f t="shared" ref="AD2267:AY2267" si="1485">E2267-E2242</f>
        <v>0</v>
      </c>
      <c r="AE2267" s="793">
        <f t="shared" si="1485"/>
        <v>0</v>
      </c>
      <c r="AF2267" s="793">
        <f t="shared" si="1485"/>
        <v>0</v>
      </c>
      <c r="AG2267" s="793">
        <f t="shared" si="1485"/>
        <v>0</v>
      </c>
      <c r="AH2267" s="793">
        <f t="shared" si="1485"/>
        <v>0</v>
      </c>
      <c r="AI2267" s="793">
        <f t="shared" si="1485"/>
        <v>0</v>
      </c>
      <c r="AJ2267" s="793">
        <f t="shared" si="1485"/>
        <v>0</v>
      </c>
      <c r="AK2267" s="793">
        <f t="shared" si="1485"/>
        <v>0</v>
      </c>
      <c r="AL2267" s="793">
        <f t="shared" si="1485"/>
        <v>0</v>
      </c>
      <c r="AM2267" s="793">
        <f t="shared" si="1485"/>
        <v>0</v>
      </c>
      <c r="AN2267" s="793">
        <f t="shared" si="1485"/>
        <v>0</v>
      </c>
      <c r="AO2267" s="793">
        <f t="shared" si="1485"/>
        <v>0</v>
      </c>
      <c r="AP2267" s="793">
        <f t="shared" si="1485"/>
        <v>0</v>
      </c>
      <c r="AQ2267" s="793">
        <f t="shared" si="1485"/>
        <v>0</v>
      </c>
      <c r="AR2267" s="793">
        <f t="shared" si="1485"/>
        <v>0</v>
      </c>
      <c r="AS2267" s="793">
        <f t="shared" si="1485"/>
        <v>0</v>
      </c>
      <c r="AT2267" s="793">
        <f t="shared" si="1485"/>
        <v>0</v>
      </c>
      <c r="AU2267" s="793">
        <f t="shared" si="1485"/>
        <v>0</v>
      </c>
      <c r="AV2267" s="793">
        <f t="shared" si="1485"/>
        <v>0</v>
      </c>
      <c r="AW2267" s="793">
        <f t="shared" si="1485"/>
        <v>0</v>
      </c>
      <c r="AX2267" s="793">
        <f t="shared" si="1485"/>
        <v>0</v>
      </c>
      <c r="AY2267" s="793">
        <f t="shared" si="1485"/>
        <v>0</v>
      </c>
    </row>
    <row r="2268" spans="2:52" ht="33.75" hidden="1" customHeight="1" x14ac:dyDescent="0.2">
      <c r="B2268" s="787"/>
      <c r="C2268" s="888">
        <v>45558</v>
      </c>
      <c r="D2268" s="997">
        <v>17</v>
      </c>
      <c r="E2268" s="997">
        <v>18</v>
      </c>
      <c r="F2268" s="997"/>
      <c r="G2268" s="997"/>
      <c r="H2268" s="997">
        <v>17</v>
      </c>
      <c r="I2268" s="997"/>
      <c r="J2268" s="997">
        <v>17</v>
      </c>
      <c r="K2268" s="997"/>
      <c r="L2268" s="997"/>
      <c r="M2268" s="997"/>
      <c r="N2268" s="997"/>
      <c r="O2268" s="997">
        <v>17</v>
      </c>
      <c r="P2268" s="997">
        <v>17</v>
      </c>
      <c r="Q2268" s="997"/>
      <c r="R2268" s="997"/>
      <c r="S2268" s="997">
        <v>17</v>
      </c>
      <c r="T2268" s="997"/>
      <c r="U2268" s="997"/>
      <c r="V2268" s="997"/>
      <c r="W2268" s="997">
        <v>17</v>
      </c>
      <c r="X2268" s="1633"/>
      <c r="Y2268" s="1633"/>
      <c r="Z2268" s="1633"/>
      <c r="AA2268" s="1634">
        <f t="shared" si="1481"/>
        <v>137</v>
      </c>
      <c r="AB2268" s="540" t="s">
        <v>715</v>
      </c>
      <c r="AC2268" s="793">
        <f>D2268</f>
        <v>17</v>
      </c>
      <c r="AD2268" s="793">
        <f t="shared" ref="AD2268:AY2270" si="1486">E2268</f>
        <v>18</v>
      </c>
      <c r="AE2268" s="793">
        <f t="shared" si="1486"/>
        <v>0</v>
      </c>
      <c r="AF2268" s="793">
        <f t="shared" si="1486"/>
        <v>0</v>
      </c>
      <c r="AG2268" s="793">
        <f t="shared" si="1486"/>
        <v>17</v>
      </c>
      <c r="AH2268" s="793">
        <f t="shared" si="1486"/>
        <v>0</v>
      </c>
      <c r="AI2268" s="793">
        <f t="shared" si="1486"/>
        <v>17</v>
      </c>
      <c r="AJ2268" s="793">
        <f t="shared" si="1486"/>
        <v>0</v>
      </c>
      <c r="AK2268" s="793">
        <f t="shared" si="1486"/>
        <v>0</v>
      </c>
      <c r="AL2268" s="793">
        <f t="shared" si="1486"/>
        <v>0</v>
      </c>
      <c r="AM2268" s="793">
        <f t="shared" si="1486"/>
        <v>0</v>
      </c>
      <c r="AN2268" s="793">
        <f t="shared" si="1486"/>
        <v>17</v>
      </c>
      <c r="AO2268" s="793">
        <f t="shared" si="1486"/>
        <v>17</v>
      </c>
      <c r="AP2268" s="793">
        <f t="shared" si="1486"/>
        <v>0</v>
      </c>
      <c r="AQ2268" s="793">
        <f t="shared" si="1486"/>
        <v>0</v>
      </c>
      <c r="AR2268" s="793">
        <f t="shared" si="1486"/>
        <v>17</v>
      </c>
      <c r="AS2268" s="793">
        <f t="shared" si="1486"/>
        <v>0</v>
      </c>
      <c r="AT2268" s="793">
        <f t="shared" si="1486"/>
        <v>0</v>
      </c>
      <c r="AU2268" s="793">
        <f t="shared" si="1486"/>
        <v>0</v>
      </c>
      <c r="AV2268" s="793">
        <f t="shared" si="1486"/>
        <v>17</v>
      </c>
      <c r="AW2268" s="793">
        <f t="shared" si="1486"/>
        <v>0</v>
      </c>
      <c r="AX2268" s="793">
        <f t="shared" si="1486"/>
        <v>0</v>
      </c>
      <c r="AY2268" s="793">
        <f t="shared" si="1486"/>
        <v>0</v>
      </c>
    </row>
    <row r="2269" spans="2:52" ht="33.75" hidden="1" customHeight="1" x14ac:dyDescent="0.2">
      <c r="B2269" s="787"/>
      <c r="C2269" s="888">
        <v>45567</v>
      </c>
      <c r="D2269" s="997">
        <v>16</v>
      </c>
      <c r="E2269" s="997">
        <v>22</v>
      </c>
      <c r="F2269" s="997"/>
      <c r="G2269" s="997"/>
      <c r="H2269" s="997">
        <v>16</v>
      </c>
      <c r="I2269" s="997"/>
      <c r="J2269" s="997">
        <v>16</v>
      </c>
      <c r="K2269" s="997"/>
      <c r="L2269" s="997"/>
      <c r="M2269" s="997"/>
      <c r="N2269" s="997"/>
      <c r="O2269" s="997">
        <v>16</v>
      </c>
      <c r="P2269" s="997">
        <v>16</v>
      </c>
      <c r="Q2269" s="997"/>
      <c r="R2269" s="997"/>
      <c r="S2269" s="997">
        <v>16</v>
      </c>
      <c r="T2269" s="997"/>
      <c r="U2269" s="997"/>
      <c r="V2269" s="997"/>
      <c r="W2269" s="997">
        <v>16</v>
      </c>
      <c r="X2269" s="1633"/>
      <c r="Y2269" s="1633"/>
      <c r="Z2269" s="1633"/>
      <c r="AA2269" s="1634">
        <f t="shared" si="1481"/>
        <v>134</v>
      </c>
      <c r="AB2269" s="540" t="s">
        <v>715</v>
      </c>
      <c r="AC2269" s="793">
        <f>D2269</f>
        <v>16</v>
      </c>
      <c r="AD2269" s="793">
        <f t="shared" si="1486"/>
        <v>22</v>
      </c>
      <c r="AE2269" s="793">
        <f t="shared" si="1486"/>
        <v>0</v>
      </c>
      <c r="AF2269" s="793">
        <f t="shared" si="1486"/>
        <v>0</v>
      </c>
      <c r="AG2269" s="793">
        <f t="shared" si="1486"/>
        <v>16</v>
      </c>
      <c r="AH2269" s="793">
        <f t="shared" si="1486"/>
        <v>0</v>
      </c>
      <c r="AI2269" s="793">
        <f t="shared" si="1486"/>
        <v>16</v>
      </c>
      <c r="AJ2269" s="793">
        <f t="shared" si="1486"/>
        <v>0</v>
      </c>
      <c r="AK2269" s="793">
        <f t="shared" si="1486"/>
        <v>0</v>
      </c>
      <c r="AL2269" s="793">
        <f t="shared" si="1486"/>
        <v>0</v>
      </c>
      <c r="AM2269" s="793">
        <f t="shared" si="1486"/>
        <v>0</v>
      </c>
      <c r="AN2269" s="793">
        <f t="shared" si="1486"/>
        <v>16</v>
      </c>
      <c r="AO2269" s="793">
        <f t="shared" si="1486"/>
        <v>16</v>
      </c>
      <c r="AP2269" s="793">
        <f t="shared" si="1486"/>
        <v>0</v>
      </c>
      <c r="AQ2269" s="793">
        <f t="shared" si="1486"/>
        <v>0</v>
      </c>
      <c r="AR2269" s="793">
        <f t="shared" si="1486"/>
        <v>16</v>
      </c>
      <c r="AS2269" s="793">
        <f t="shared" si="1486"/>
        <v>0</v>
      </c>
      <c r="AT2269" s="793">
        <f t="shared" si="1486"/>
        <v>0</v>
      </c>
      <c r="AU2269" s="793">
        <f t="shared" si="1486"/>
        <v>0</v>
      </c>
      <c r="AV2269" s="793">
        <f t="shared" si="1486"/>
        <v>16</v>
      </c>
      <c r="AW2269" s="793">
        <f t="shared" si="1486"/>
        <v>0</v>
      </c>
      <c r="AX2269" s="793">
        <f t="shared" si="1486"/>
        <v>0</v>
      </c>
      <c r="AY2269" s="793">
        <f t="shared" si="1486"/>
        <v>0</v>
      </c>
    </row>
    <row r="2270" spans="2:52" ht="33.75" hidden="1" customHeight="1" x14ac:dyDescent="0.2">
      <c r="B2270" s="787"/>
      <c r="C2270" s="888">
        <v>45580</v>
      </c>
      <c r="D2270" s="997">
        <v>16</v>
      </c>
      <c r="E2270" s="997">
        <v>16</v>
      </c>
      <c r="F2270" s="997"/>
      <c r="G2270" s="997"/>
      <c r="H2270" s="997">
        <v>16</v>
      </c>
      <c r="I2270" s="997"/>
      <c r="J2270" s="997">
        <v>16</v>
      </c>
      <c r="K2270" s="997"/>
      <c r="L2270" s="997"/>
      <c r="M2270" s="997"/>
      <c r="N2270" s="997"/>
      <c r="O2270" s="997">
        <v>16</v>
      </c>
      <c r="P2270" s="997">
        <v>16</v>
      </c>
      <c r="Q2270" s="997"/>
      <c r="R2270" s="997"/>
      <c r="S2270" s="997">
        <v>16</v>
      </c>
      <c r="T2270" s="997"/>
      <c r="U2270" s="997"/>
      <c r="V2270" s="997"/>
      <c r="W2270" s="997">
        <v>16</v>
      </c>
      <c r="X2270" s="1633"/>
      <c r="Y2270" s="1633"/>
      <c r="Z2270" s="1633"/>
      <c r="AA2270" s="1634">
        <f t="shared" si="1481"/>
        <v>128</v>
      </c>
      <c r="AB2270" s="540" t="s">
        <v>715</v>
      </c>
      <c r="AC2270" s="793">
        <f>D2270</f>
        <v>16</v>
      </c>
      <c r="AD2270" s="793">
        <f t="shared" si="1486"/>
        <v>16</v>
      </c>
      <c r="AE2270" s="793">
        <f t="shared" si="1486"/>
        <v>0</v>
      </c>
      <c r="AF2270" s="793">
        <f t="shared" si="1486"/>
        <v>0</v>
      </c>
      <c r="AG2270" s="793">
        <f t="shared" si="1486"/>
        <v>16</v>
      </c>
      <c r="AH2270" s="793">
        <f t="shared" si="1486"/>
        <v>0</v>
      </c>
      <c r="AI2270" s="793">
        <f t="shared" si="1486"/>
        <v>16</v>
      </c>
      <c r="AJ2270" s="793">
        <f t="shared" si="1486"/>
        <v>0</v>
      </c>
      <c r="AK2270" s="793">
        <f t="shared" si="1486"/>
        <v>0</v>
      </c>
      <c r="AL2270" s="793">
        <f t="shared" si="1486"/>
        <v>0</v>
      </c>
      <c r="AM2270" s="793">
        <f t="shared" si="1486"/>
        <v>0</v>
      </c>
      <c r="AN2270" s="793">
        <f t="shared" si="1486"/>
        <v>16</v>
      </c>
      <c r="AO2270" s="793">
        <f t="shared" si="1486"/>
        <v>16</v>
      </c>
      <c r="AP2270" s="793">
        <f t="shared" si="1486"/>
        <v>0</v>
      </c>
      <c r="AQ2270" s="793">
        <f t="shared" si="1486"/>
        <v>0</v>
      </c>
      <c r="AR2270" s="793">
        <f t="shared" si="1486"/>
        <v>16</v>
      </c>
      <c r="AS2270" s="793">
        <f t="shared" si="1486"/>
        <v>0</v>
      </c>
      <c r="AT2270" s="793">
        <f t="shared" si="1486"/>
        <v>0</v>
      </c>
      <c r="AU2270" s="793">
        <f t="shared" si="1486"/>
        <v>0</v>
      </c>
      <c r="AV2270" s="793">
        <f t="shared" si="1486"/>
        <v>16</v>
      </c>
      <c r="AW2270" s="793">
        <f t="shared" si="1486"/>
        <v>0</v>
      </c>
      <c r="AX2270" s="793">
        <f t="shared" si="1486"/>
        <v>0</v>
      </c>
      <c r="AY2270" s="793">
        <f t="shared" si="1486"/>
        <v>0</v>
      </c>
    </row>
    <row r="2271" spans="2:52" ht="33.75" hidden="1" customHeight="1" x14ac:dyDescent="0.2">
      <c r="B2271" s="1896" t="s">
        <v>412</v>
      </c>
      <c r="C2271" s="1897"/>
      <c r="D2271" s="1048">
        <f>SUM(D2263:D2270)</f>
        <v>139</v>
      </c>
      <c r="E2271" s="1048">
        <f>SUM(E2263:E2270)</f>
        <v>145</v>
      </c>
      <c r="F2271" s="1048"/>
      <c r="G2271" s="1048"/>
      <c r="H2271" s="1048">
        <f>SUM(H2263:H2270)</f>
        <v>138</v>
      </c>
      <c r="I2271" s="1048"/>
      <c r="J2271" s="1048">
        <f>SUM(J2263:J2270)</f>
        <v>138</v>
      </c>
      <c r="K2271" s="1048"/>
      <c r="L2271" s="1048"/>
      <c r="M2271" s="1048"/>
      <c r="N2271" s="1048"/>
      <c r="O2271" s="1048">
        <f>SUM(O2263:O2270)</f>
        <v>138</v>
      </c>
      <c r="P2271" s="1048">
        <f>SUM(P2263:P2270)</f>
        <v>138</v>
      </c>
      <c r="Q2271" s="1048"/>
      <c r="R2271" s="1048"/>
      <c r="S2271" s="1048">
        <f>SUM(S2263:S2270)</f>
        <v>138</v>
      </c>
      <c r="T2271" s="1048"/>
      <c r="U2271" s="1048"/>
      <c r="V2271" s="1048"/>
      <c r="W2271" s="1048">
        <f>SUM(W2263:W2270)</f>
        <v>138</v>
      </c>
      <c r="X2271" s="1048"/>
      <c r="Y2271" s="1048"/>
      <c r="Z2271" s="1048"/>
      <c r="AA2271" s="1048">
        <f>SUM(AA2263:AA2269)</f>
        <v>984</v>
      </c>
      <c r="AC2271" s="852">
        <f>SUM(AC2263:AC2270)</f>
        <v>49</v>
      </c>
      <c r="AD2271" s="852">
        <f t="shared" ref="AD2271:AY2271" si="1487">SUM(AD2263:AD2270)</f>
        <v>56</v>
      </c>
      <c r="AE2271" s="852">
        <f t="shared" si="1487"/>
        <v>0</v>
      </c>
      <c r="AF2271" s="852">
        <f t="shared" si="1487"/>
        <v>0</v>
      </c>
      <c r="AG2271" s="852">
        <f t="shared" si="1487"/>
        <v>49</v>
      </c>
      <c r="AH2271" s="852">
        <f t="shared" si="1487"/>
        <v>0</v>
      </c>
      <c r="AI2271" s="852">
        <f t="shared" si="1487"/>
        <v>49</v>
      </c>
      <c r="AJ2271" s="852">
        <f t="shared" si="1487"/>
        <v>0</v>
      </c>
      <c r="AK2271" s="852">
        <f t="shared" si="1487"/>
        <v>0</v>
      </c>
      <c r="AL2271" s="852">
        <f t="shared" si="1487"/>
        <v>0</v>
      </c>
      <c r="AM2271" s="852">
        <f t="shared" si="1487"/>
        <v>0</v>
      </c>
      <c r="AN2271" s="852">
        <f t="shared" si="1487"/>
        <v>49</v>
      </c>
      <c r="AO2271" s="852">
        <f t="shared" si="1487"/>
        <v>49</v>
      </c>
      <c r="AP2271" s="852">
        <f t="shared" si="1487"/>
        <v>0</v>
      </c>
      <c r="AQ2271" s="852">
        <f t="shared" si="1487"/>
        <v>0</v>
      </c>
      <c r="AR2271" s="852">
        <f t="shared" si="1487"/>
        <v>49</v>
      </c>
      <c r="AS2271" s="852">
        <f t="shared" si="1487"/>
        <v>0</v>
      </c>
      <c r="AT2271" s="852">
        <f t="shared" si="1487"/>
        <v>0</v>
      </c>
      <c r="AU2271" s="852">
        <f t="shared" si="1487"/>
        <v>0</v>
      </c>
      <c r="AV2271" s="852">
        <f t="shared" si="1487"/>
        <v>49</v>
      </c>
      <c r="AW2271" s="852">
        <f t="shared" si="1487"/>
        <v>0</v>
      </c>
      <c r="AX2271" s="852">
        <f t="shared" si="1487"/>
        <v>0</v>
      </c>
      <c r="AY2271" s="852">
        <f t="shared" si="1487"/>
        <v>0</v>
      </c>
    </row>
    <row r="2272" spans="2:52" ht="12" hidden="1" customHeight="1" x14ac:dyDescent="0.2"/>
    <row r="2273" spans="2:52" ht="12" hidden="1" customHeight="1" x14ac:dyDescent="0.2"/>
    <row r="2274" spans="2:52" ht="28.2" hidden="1" x14ac:dyDescent="0.2">
      <c r="B2274" s="726" t="s">
        <v>1672</v>
      </c>
      <c r="I2274" s="654"/>
      <c r="AB2274" s="654"/>
    </row>
    <row r="2275" spans="2:52" ht="12" hidden="1" customHeight="1" x14ac:dyDescent="0.2">
      <c r="AB2275" s="541"/>
    </row>
    <row r="2276" spans="2:52" ht="25.8" hidden="1" x14ac:dyDescent="0.2">
      <c r="B2276" s="792" t="s">
        <v>413</v>
      </c>
      <c r="C2276" s="89"/>
      <c r="D2276" s="1004" t="s">
        <v>414</v>
      </c>
      <c r="E2276" s="1004" t="s">
        <v>6</v>
      </c>
      <c r="F2276" s="1004" t="s">
        <v>262</v>
      </c>
      <c r="G2276" s="1004" t="s">
        <v>435</v>
      </c>
      <c r="H2276" s="1004" t="s">
        <v>7</v>
      </c>
      <c r="I2276" s="1004" t="s">
        <v>8</v>
      </c>
      <c r="J2276" s="1005" t="s">
        <v>22</v>
      </c>
      <c r="K2276" s="1004" t="s">
        <v>23</v>
      </c>
      <c r="L2276" s="1004" t="s">
        <v>24</v>
      </c>
      <c r="M2276" s="1004" t="s">
        <v>9</v>
      </c>
      <c r="N2276" s="1004" t="s">
        <v>415</v>
      </c>
      <c r="O2276" s="1004" t="s">
        <v>20</v>
      </c>
      <c r="P2276" s="1004" t="s">
        <v>10</v>
      </c>
      <c r="Q2276" s="1004" t="s">
        <v>436</v>
      </c>
      <c r="R2276" s="1004" t="s">
        <v>12</v>
      </c>
      <c r="S2276" s="1004" t="s">
        <v>11</v>
      </c>
      <c r="T2276" s="1004" t="s">
        <v>437</v>
      </c>
      <c r="U2276" s="1004" t="s">
        <v>13</v>
      </c>
      <c r="V2276" s="1004" t="s">
        <v>14</v>
      </c>
      <c r="W2276" s="1004" t="s">
        <v>416</v>
      </c>
      <c r="X2276" s="1004" t="s">
        <v>1064</v>
      </c>
      <c r="Y2276" s="1004" t="s">
        <v>15</v>
      </c>
      <c r="Z2276" s="1004" t="s">
        <v>16</v>
      </c>
      <c r="AA2276" s="87"/>
      <c r="AB2276" s="540"/>
      <c r="AC2276" s="790" t="s">
        <v>409</v>
      </c>
      <c r="AD2276" s="81"/>
      <c r="AE2276" s="81"/>
      <c r="AF2276" s="81"/>
      <c r="AG2276" s="81"/>
      <c r="AH2276" s="81"/>
      <c r="AI2276" s="81"/>
      <c r="AJ2276" s="81"/>
      <c r="AK2276" s="81"/>
      <c r="AL2276" s="81"/>
      <c r="AM2276" s="81"/>
      <c r="AN2276" s="81"/>
      <c r="AO2276" s="81"/>
      <c r="AP2276" s="81"/>
      <c r="AQ2276" s="81"/>
      <c r="AR2276" s="81"/>
      <c r="AS2276" s="81"/>
      <c r="AT2276" s="81"/>
      <c r="AU2276" s="81"/>
      <c r="AV2276" s="81"/>
    </row>
    <row r="2277" spans="2:52" ht="53.25" hidden="1" customHeight="1" x14ac:dyDescent="0.2">
      <c r="B2277" s="83" t="s">
        <v>410</v>
      </c>
      <c r="C2277" s="83" t="s">
        <v>1174</v>
      </c>
      <c r="D2277" s="1039" t="s">
        <v>1066</v>
      </c>
      <c r="E2277" s="1040" t="s">
        <v>57</v>
      </c>
      <c r="F2277" s="1041" t="s">
        <v>263</v>
      </c>
      <c r="G2277" s="1042" t="s">
        <v>340</v>
      </c>
      <c r="H2277" s="1040" t="s">
        <v>58</v>
      </c>
      <c r="I2277" s="1042" t="s">
        <v>59</v>
      </c>
      <c r="J2277" s="1043" t="s">
        <v>79</v>
      </c>
      <c r="K2277" s="1041" t="s">
        <v>80</v>
      </c>
      <c r="L2277" s="1042" t="s">
        <v>81</v>
      </c>
      <c r="M2277" s="1040" t="s">
        <v>60</v>
      </c>
      <c r="N2277" s="1042" t="s">
        <v>61</v>
      </c>
      <c r="O2277" s="1039" t="s">
        <v>77</v>
      </c>
      <c r="P2277" s="1040" t="s">
        <v>62</v>
      </c>
      <c r="Q2277" s="1041" t="s">
        <v>349</v>
      </c>
      <c r="R2277" s="1042" t="s">
        <v>65</v>
      </c>
      <c r="S2277" s="1040" t="s">
        <v>63</v>
      </c>
      <c r="T2277" s="1041" t="s">
        <v>350</v>
      </c>
      <c r="U2277" s="1041" t="s">
        <v>66</v>
      </c>
      <c r="V2277" s="1042" t="s">
        <v>67</v>
      </c>
      <c r="W2277" s="1040" t="s">
        <v>64</v>
      </c>
      <c r="X2277" s="1041" t="s">
        <v>351</v>
      </c>
      <c r="Y2277" s="1041" t="s">
        <v>68</v>
      </c>
      <c r="Z2277" s="1042" t="s">
        <v>69</v>
      </c>
      <c r="AA2277" s="784" t="s">
        <v>412</v>
      </c>
      <c r="AB2277" s="188"/>
      <c r="AC2277" s="1039" t="s">
        <v>1066</v>
      </c>
      <c r="AD2277" s="1040" t="s">
        <v>57</v>
      </c>
      <c r="AE2277" s="1041" t="s">
        <v>263</v>
      </c>
      <c r="AF2277" s="1042" t="s">
        <v>340</v>
      </c>
      <c r="AG2277" s="1040" t="s">
        <v>58</v>
      </c>
      <c r="AH2277" s="1042" t="s">
        <v>59</v>
      </c>
      <c r="AI2277" s="1043" t="s">
        <v>79</v>
      </c>
      <c r="AJ2277" s="1041" t="s">
        <v>80</v>
      </c>
      <c r="AK2277" s="1042" t="s">
        <v>81</v>
      </c>
      <c r="AL2277" s="1040" t="s">
        <v>60</v>
      </c>
      <c r="AM2277" s="1042" t="s">
        <v>61</v>
      </c>
      <c r="AN2277" s="1039" t="s">
        <v>77</v>
      </c>
      <c r="AO2277" s="1040" t="s">
        <v>62</v>
      </c>
      <c r="AP2277" s="1041" t="s">
        <v>349</v>
      </c>
      <c r="AQ2277" s="1042" t="s">
        <v>65</v>
      </c>
      <c r="AR2277" s="1040" t="s">
        <v>63</v>
      </c>
      <c r="AS2277" s="1041" t="s">
        <v>350</v>
      </c>
      <c r="AT2277" s="1041" t="s">
        <v>66</v>
      </c>
      <c r="AU2277" s="1042" t="s">
        <v>67</v>
      </c>
      <c r="AV2277" s="1040" t="s">
        <v>64</v>
      </c>
      <c r="AW2277" s="1041" t="s">
        <v>351</v>
      </c>
      <c r="AX2277" s="1041" t="s">
        <v>68</v>
      </c>
      <c r="AY2277" s="1042" t="s">
        <v>69</v>
      </c>
    </row>
    <row r="2278" spans="2:52" ht="33.75" hidden="1" customHeight="1" x14ac:dyDescent="0.2">
      <c r="B2278" s="787"/>
      <c r="C2278" s="788">
        <v>45525</v>
      </c>
      <c r="D2278" s="997">
        <v>40</v>
      </c>
      <c r="E2278" s="998">
        <v>35</v>
      </c>
      <c r="F2278" s="995">
        <v>0</v>
      </c>
      <c r="G2278" s="999">
        <v>0</v>
      </c>
      <c r="H2278" s="998">
        <v>37</v>
      </c>
      <c r="I2278" s="999">
        <v>0</v>
      </c>
      <c r="J2278" s="998">
        <v>35</v>
      </c>
      <c r="K2278" s="995">
        <v>0</v>
      </c>
      <c r="L2278" s="999">
        <v>0</v>
      </c>
      <c r="M2278" s="998">
        <v>0</v>
      </c>
      <c r="N2278" s="999">
        <v>0</v>
      </c>
      <c r="O2278" s="997">
        <v>32</v>
      </c>
      <c r="P2278" s="998">
        <v>8</v>
      </c>
      <c r="Q2278" s="995">
        <v>0</v>
      </c>
      <c r="R2278" s="999">
        <v>23</v>
      </c>
      <c r="S2278" s="998">
        <v>8</v>
      </c>
      <c r="T2278" s="995">
        <v>0</v>
      </c>
      <c r="U2278" s="995">
        <v>0</v>
      </c>
      <c r="V2278" s="999">
        <v>23</v>
      </c>
      <c r="W2278" s="998">
        <v>9</v>
      </c>
      <c r="X2278" s="995">
        <v>0</v>
      </c>
      <c r="Y2278" s="995">
        <v>0</v>
      </c>
      <c r="Z2278" s="999">
        <v>38</v>
      </c>
      <c r="AA2278" s="848">
        <f>SUM(D2278:Z2278)</f>
        <v>288</v>
      </c>
      <c r="AB2278" s="540"/>
      <c r="AC2278" s="1056">
        <f t="shared" ref="AC2278:AC2283" si="1488">D2278-D2252</f>
        <v>0</v>
      </c>
      <c r="AD2278" s="1056">
        <f t="shared" ref="AD2278:AY2278" si="1489">E2278-E2252</f>
        <v>0</v>
      </c>
      <c r="AE2278" s="1056">
        <f t="shared" si="1489"/>
        <v>0</v>
      </c>
      <c r="AF2278" s="1056">
        <f t="shared" si="1489"/>
        <v>0</v>
      </c>
      <c r="AG2278" s="1056">
        <f t="shared" si="1489"/>
        <v>0</v>
      </c>
      <c r="AH2278" s="1056">
        <f t="shared" si="1489"/>
        <v>0</v>
      </c>
      <c r="AI2278" s="1056">
        <f t="shared" si="1489"/>
        <v>0</v>
      </c>
      <c r="AJ2278" s="1056">
        <f t="shared" si="1489"/>
        <v>0</v>
      </c>
      <c r="AK2278" s="1056">
        <f t="shared" si="1489"/>
        <v>0</v>
      </c>
      <c r="AL2278" s="1056">
        <f t="shared" si="1489"/>
        <v>0</v>
      </c>
      <c r="AM2278" s="1056">
        <f t="shared" si="1489"/>
        <v>0</v>
      </c>
      <c r="AN2278" s="1056">
        <f t="shared" si="1489"/>
        <v>0</v>
      </c>
      <c r="AO2278" s="1056">
        <f t="shared" si="1489"/>
        <v>0</v>
      </c>
      <c r="AP2278" s="1056">
        <f t="shared" si="1489"/>
        <v>0</v>
      </c>
      <c r="AQ2278" s="1056">
        <f t="shared" si="1489"/>
        <v>0</v>
      </c>
      <c r="AR2278" s="1056">
        <f t="shared" si="1489"/>
        <v>0</v>
      </c>
      <c r="AS2278" s="1056">
        <f t="shared" si="1489"/>
        <v>0</v>
      </c>
      <c r="AT2278" s="1056">
        <f t="shared" si="1489"/>
        <v>0</v>
      </c>
      <c r="AU2278" s="1056">
        <f t="shared" si="1489"/>
        <v>0</v>
      </c>
      <c r="AV2278" s="1056">
        <f t="shared" si="1489"/>
        <v>0</v>
      </c>
      <c r="AW2278" s="1056">
        <f t="shared" si="1489"/>
        <v>0</v>
      </c>
      <c r="AX2278" s="1056">
        <f t="shared" si="1489"/>
        <v>0</v>
      </c>
      <c r="AY2278" s="1056">
        <f t="shared" si="1489"/>
        <v>0</v>
      </c>
    </row>
    <row r="2279" spans="2:52" ht="33.75" hidden="1" customHeight="1" x14ac:dyDescent="0.2">
      <c r="B2279" s="787"/>
      <c r="C2279" s="788">
        <v>45534</v>
      </c>
      <c r="D2279" s="997">
        <v>43</v>
      </c>
      <c r="E2279" s="998">
        <v>37</v>
      </c>
      <c r="F2279" s="995">
        <v>0</v>
      </c>
      <c r="G2279" s="999">
        <v>0</v>
      </c>
      <c r="H2279" s="998">
        <v>40</v>
      </c>
      <c r="I2279" s="999">
        <v>0</v>
      </c>
      <c r="J2279" s="998">
        <v>39</v>
      </c>
      <c r="K2279" s="995">
        <v>0</v>
      </c>
      <c r="L2279" s="999">
        <v>0</v>
      </c>
      <c r="M2279" s="998">
        <v>8</v>
      </c>
      <c r="N2279" s="999">
        <v>0</v>
      </c>
      <c r="O2279" s="997">
        <v>27</v>
      </c>
      <c r="P2279" s="998">
        <v>20</v>
      </c>
      <c r="Q2279" s="995">
        <v>0</v>
      </c>
      <c r="R2279" s="999">
        <v>16</v>
      </c>
      <c r="S2279" s="998">
        <v>20</v>
      </c>
      <c r="T2279" s="995">
        <v>0</v>
      </c>
      <c r="U2279" s="995">
        <v>0</v>
      </c>
      <c r="V2279" s="999">
        <v>16</v>
      </c>
      <c r="W2279" s="998">
        <v>20</v>
      </c>
      <c r="X2279" s="995">
        <v>0</v>
      </c>
      <c r="Y2279" s="995">
        <v>0</v>
      </c>
      <c r="Z2279" s="999">
        <v>16</v>
      </c>
      <c r="AA2279" s="848">
        <f t="shared" ref="AA2279:AA2286" si="1490">SUM(D2279:Z2279)</f>
        <v>302</v>
      </c>
      <c r="AB2279" s="540"/>
      <c r="AC2279" s="1056">
        <f t="shared" si="1488"/>
        <v>0</v>
      </c>
      <c r="AD2279" s="1056">
        <f t="shared" ref="AD2279:AY2279" si="1491">E2279-E2253</f>
        <v>0</v>
      </c>
      <c r="AE2279" s="1056">
        <f t="shared" si="1491"/>
        <v>0</v>
      </c>
      <c r="AF2279" s="1056">
        <f t="shared" si="1491"/>
        <v>0</v>
      </c>
      <c r="AG2279" s="1056">
        <f t="shared" si="1491"/>
        <v>0</v>
      </c>
      <c r="AH2279" s="1056">
        <f t="shared" si="1491"/>
        <v>0</v>
      </c>
      <c r="AI2279" s="1056">
        <f t="shared" si="1491"/>
        <v>0</v>
      </c>
      <c r="AJ2279" s="1056">
        <f t="shared" si="1491"/>
        <v>0</v>
      </c>
      <c r="AK2279" s="1056">
        <f t="shared" si="1491"/>
        <v>0</v>
      </c>
      <c r="AL2279" s="1056">
        <f t="shared" si="1491"/>
        <v>0</v>
      </c>
      <c r="AM2279" s="1056">
        <f t="shared" si="1491"/>
        <v>0</v>
      </c>
      <c r="AN2279" s="1056">
        <f t="shared" si="1491"/>
        <v>0</v>
      </c>
      <c r="AO2279" s="1056">
        <f t="shared" si="1491"/>
        <v>0</v>
      </c>
      <c r="AP2279" s="1056">
        <f t="shared" si="1491"/>
        <v>0</v>
      </c>
      <c r="AQ2279" s="1056">
        <f t="shared" si="1491"/>
        <v>0</v>
      </c>
      <c r="AR2279" s="1056">
        <f t="shared" si="1491"/>
        <v>0</v>
      </c>
      <c r="AS2279" s="1056">
        <f t="shared" si="1491"/>
        <v>0</v>
      </c>
      <c r="AT2279" s="1056">
        <f t="shared" si="1491"/>
        <v>0</v>
      </c>
      <c r="AU2279" s="1056">
        <f t="shared" si="1491"/>
        <v>0</v>
      </c>
      <c r="AV2279" s="1056">
        <f t="shared" si="1491"/>
        <v>0</v>
      </c>
      <c r="AW2279" s="1056">
        <f t="shared" si="1491"/>
        <v>0</v>
      </c>
      <c r="AX2279" s="1056">
        <f t="shared" si="1491"/>
        <v>0</v>
      </c>
      <c r="AY2279" s="1056">
        <f t="shared" si="1491"/>
        <v>0</v>
      </c>
    </row>
    <row r="2280" spans="2:52" ht="33.75" hidden="1" customHeight="1" x14ac:dyDescent="0.2">
      <c r="B2280" s="787"/>
      <c r="C2280" s="788">
        <v>45546</v>
      </c>
      <c r="D2280" s="997">
        <v>25</v>
      </c>
      <c r="E2280" s="998">
        <v>26</v>
      </c>
      <c r="F2280" s="995">
        <v>0</v>
      </c>
      <c r="G2280" s="999">
        <v>0</v>
      </c>
      <c r="H2280" s="998">
        <v>26</v>
      </c>
      <c r="I2280" s="999">
        <v>0</v>
      </c>
      <c r="J2280" s="998">
        <v>21</v>
      </c>
      <c r="K2280" s="995">
        <v>3</v>
      </c>
      <c r="L2280" s="999">
        <v>0</v>
      </c>
      <c r="M2280" s="998">
        <v>0</v>
      </c>
      <c r="N2280" s="999">
        <v>2</v>
      </c>
      <c r="O2280" s="997">
        <v>31</v>
      </c>
      <c r="P2280" s="998">
        <v>33</v>
      </c>
      <c r="Q2280" s="995">
        <v>0</v>
      </c>
      <c r="R2280" s="999">
        <v>0</v>
      </c>
      <c r="S2280" s="998">
        <v>33</v>
      </c>
      <c r="T2280" s="995">
        <v>0</v>
      </c>
      <c r="U2280" s="995">
        <v>0</v>
      </c>
      <c r="V2280" s="999">
        <v>0</v>
      </c>
      <c r="W2280" s="998">
        <v>33</v>
      </c>
      <c r="X2280" s="995">
        <v>0</v>
      </c>
      <c r="Y2280" s="995">
        <v>0</v>
      </c>
      <c r="Z2280" s="999">
        <v>0</v>
      </c>
      <c r="AA2280" s="848">
        <f t="shared" si="1490"/>
        <v>233</v>
      </c>
      <c r="AB2280" s="540"/>
      <c r="AC2280" s="1056">
        <f t="shared" si="1488"/>
        <v>0</v>
      </c>
      <c r="AD2280" s="1056">
        <f t="shared" ref="AD2280:AY2280" si="1492">E2280-E2254</f>
        <v>0</v>
      </c>
      <c r="AE2280" s="1056">
        <f t="shared" si="1492"/>
        <v>0</v>
      </c>
      <c r="AF2280" s="1056">
        <f t="shared" si="1492"/>
        <v>0</v>
      </c>
      <c r="AG2280" s="1056">
        <f t="shared" si="1492"/>
        <v>0</v>
      </c>
      <c r="AH2280" s="1056">
        <f t="shared" si="1492"/>
        <v>0</v>
      </c>
      <c r="AI2280" s="1056">
        <f t="shared" si="1492"/>
        <v>0</v>
      </c>
      <c r="AJ2280" s="1056">
        <f t="shared" si="1492"/>
        <v>0</v>
      </c>
      <c r="AK2280" s="1056">
        <f t="shared" si="1492"/>
        <v>0</v>
      </c>
      <c r="AL2280" s="1056">
        <f t="shared" si="1492"/>
        <v>0</v>
      </c>
      <c r="AM2280" s="1056">
        <f t="shared" si="1492"/>
        <v>0</v>
      </c>
      <c r="AN2280" s="1056">
        <f t="shared" si="1492"/>
        <v>0</v>
      </c>
      <c r="AO2280" s="1056">
        <f t="shared" si="1492"/>
        <v>0</v>
      </c>
      <c r="AP2280" s="1056">
        <f t="shared" si="1492"/>
        <v>0</v>
      </c>
      <c r="AQ2280" s="1056">
        <f t="shared" si="1492"/>
        <v>0</v>
      </c>
      <c r="AR2280" s="1056">
        <f t="shared" si="1492"/>
        <v>0</v>
      </c>
      <c r="AS2280" s="1056">
        <f t="shared" si="1492"/>
        <v>0</v>
      </c>
      <c r="AT2280" s="1056">
        <f t="shared" si="1492"/>
        <v>0</v>
      </c>
      <c r="AU2280" s="1056">
        <f t="shared" si="1492"/>
        <v>0</v>
      </c>
      <c r="AV2280" s="1056">
        <f t="shared" si="1492"/>
        <v>0</v>
      </c>
      <c r="AW2280" s="1056">
        <f t="shared" si="1492"/>
        <v>0</v>
      </c>
      <c r="AX2280" s="1056">
        <f t="shared" si="1492"/>
        <v>0</v>
      </c>
      <c r="AY2280" s="1056">
        <f t="shared" si="1492"/>
        <v>0</v>
      </c>
    </row>
    <row r="2281" spans="2:52" ht="33.75" hidden="1" customHeight="1" x14ac:dyDescent="0.2">
      <c r="B2281" s="787"/>
      <c r="C2281" s="788">
        <v>45558</v>
      </c>
      <c r="D2281" s="997">
        <v>28</v>
      </c>
      <c r="E2281" s="998">
        <v>32</v>
      </c>
      <c r="F2281" s="995">
        <v>0</v>
      </c>
      <c r="G2281" s="999">
        <v>0</v>
      </c>
      <c r="H2281" s="998">
        <v>36</v>
      </c>
      <c r="I2281" s="999">
        <v>0</v>
      </c>
      <c r="J2281" s="998">
        <v>27</v>
      </c>
      <c r="K2281" s="995">
        <v>1</v>
      </c>
      <c r="L2281" s="999">
        <v>0</v>
      </c>
      <c r="M2281" s="998">
        <v>0</v>
      </c>
      <c r="N2281" s="999">
        <v>5</v>
      </c>
      <c r="O2281" s="997">
        <v>16</v>
      </c>
      <c r="P2281" s="998">
        <v>21</v>
      </c>
      <c r="Q2281" s="995">
        <v>0</v>
      </c>
      <c r="R2281" s="999">
        <v>0</v>
      </c>
      <c r="S2281" s="998">
        <v>21</v>
      </c>
      <c r="T2281" s="995">
        <v>0</v>
      </c>
      <c r="U2281" s="995">
        <v>0</v>
      </c>
      <c r="V2281" s="999">
        <v>0</v>
      </c>
      <c r="W2281" s="998">
        <v>21</v>
      </c>
      <c r="X2281" s="995">
        <v>0</v>
      </c>
      <c r="Y2281" s="995">
        <v>0</v>
      </c>
      <c r="Z2281" s="999">
        <v>0</v>
      </c>
      <c r="AA2281" s="848">
        <f t="shared" si="1490"/>
        <v>208</v>
      </c>
      <c r="AB2281" s="540"/>
      <c r="AC2281" s="1056">
        <f t="shared" si="1488"/>
        <v>0</v>
      </c>
      <c r="AD2281" s="1056">
        <f t="shared" ref="AD2281:AY2281" si="1493">E2281-E2255</f>
        <v>0</v>
      </c>
      <c r="AE2281" s="1056">
        <f t="shared" si="1493"/>
        <v>0</v>
      </c>
      <c r="AF2281" s="1056">
        <f t="shared" si="1493"/>
        <v>0</v>
      </c>
      <c r="AG2281" s="1056">
        <f t="shared" si="1493"/>
        <v>0</v>
      </c>
      <c r="AH2281" s="1056">
        <f t="shared" si="1493"/>
        <v>0</v>
      </c>
      <c r="AI2281" s="1056">
        <f t="shared" si="1493"/>
        <v>0</v>
      </c>
      <c r="AJ2281" s="1056">
        <f t="shared" si="1493"/>
        <v>0</v>
      </c>
      <c r="AK2281" s="1056">
        <f t="shared" si="1493"/>
        <v>0</v>
      </c>
      <c r="AL2281" s="1056">
        <f t="shared" si="1493"/>
        <v>0</v>
      </c>
      <c r="AM2281" s="1056">
        <f t="shared" si="1493"/>
        <v>0</v>
      </c>
      <c r="AN2281" s="1056">
        <f t="shared" si="1493"/>
        <v>0</v>
      </c>
      <c r="AO2281" s="1056">
        <f t="shared" si="1493"/>
        <v>0</v>
      </c>
      <c r="AP2281" s="1056">
        <f t="shared" si="1493"/>
        <v>0</v>
      </c>
      <c r="AQ2281" s="1056">
        <f t="shared" si="1493"/>
        <v>0</v>
      </c>
      <c r="AR2281" s="1056">
        <f t="shared" si="1493"/>
        <v>0</v>
      </c>
      <c r="AS2281" s="1056">
        <f t="shared" si="1493"/>
        <v>0</v>
      </c>
      <c r="AT2281" s="1056">
        <f t="shared" si="1493"/>
        <v>0</v>
      </c>
      <c r="AU2281" s="1056">
        <f t="shared" si="1493"/>
        <v>0</v>
      </c>
      <c r="AV2281" s="1056">
        <f t="shared" si="1493"/>
        <v>0</v>
      </c>
      <c r="AW2281" s="1056">
        <f t="shared" si="1493"/>
        <v>0</v>
      </c>
      <c r="AX2281" s="1056">
        <f t="shared" si="1493"/>
        <v>0</v>
      </c>
      <c r="AY2281" s="1056">
        <f t="shared" si="1493"/>
        <v>0</v>
      </c>
    </row>
    <row r="2282" spans="2:52" ht="33.75" hidden="1" customHeight="1" x14ac:dyDescent="0.2">
      <c r="B2282" s="787"/>
      <c r="C2282" s="788">
        <v>45567</v>
      </c>
      <c r="D2282" s="997">
        <v>32</v>
      </c>
      <c r="E2282" s="998">
        <v>30</v>
      </c>
      <c r="F2282" s="995">
        <v>0</v>
      </c>
      <c r="G2282" s="999">
        <v>0</v>
      </c>
      <c r="H2282" s="998">
        <v>30</v>
      </c>
      <c r="I2282" s="999">
        <v>0</v>
      </c>
      <c r="J2282" s="998">
        <v>32</v>
      </c>
      <c r="K2282" s="995">
        <v>0</v>
      </c>
      <c r="L2282" s="999">
        <v>0</v>
      </c>
      <c r="M2282" s="998">
        <v>0</v>
      </c>
      <c r="N2282" s="999">
        <v>8</v>
      </c>
      <c r="O2282" s="997">
        <v>20</v>
      </c>
      <c r="P2282" s="998">
        <v>28</v>
      </c>
      <c r="Q2282" s="995">
        <v>0</v>
      </c>
      <c r="R2282" s="999">
        <v>0</v>
      </c>
      <c r="S2282" s="998">
        <v>28</v>
      </c>
      <c r="T2282" s="995">
        <v>0</v>
      </c>
      <c r="U2282" s="995">
        <v>0</v>
      </c>
      <c r="V2282" s="999">
        <v>0</v>
      </c>
      <c r="W2282" s="998">
        <v>28</v>
      </c>
      <c r="X2282" s="995">
        <v>0</v>
      </c>
      <c r="Y2282" s="995">
        <v>0</v>
      </c>
      <c r="Z2282" s="999">
        <v>0</v>
      </c>
      <c r="AA2282" s="848">
        <f t="shared" si="1490"/>
        <v>236</v>
      </c>
      <c r="AB2282" s="540" t="s">
        <v>634</v>
      </c>
      <c r="AC2282" s="1056">
        <f t="shared" si="1488"/>
        <v>0</v>
      </c>
      <c r="AD2282" s="1056">
        <f t="shared" ref="AD2282:AY2282" si="1494">E2282-E2256</f>
        <v>0</v>
      </c>
      <c r="AE2282" s="1056">
        <f t="shared" si="1494"/>
        <v>-2</v>
      </c>
      <c r="AF2282" s="1056">
        <f t="shared" si="1494"/>
        <v>0</v>
      </c>
      <c r="AG2282" s="1056">
        <f t="shared" si="1494"/>
        <v>0</v>
      </c>
      <c r="AH2282" s="1056">
        <f t="shared" si="1494"/>
        <v>-2</v>
      </c>
      <c r="AI2282" s="1056">
        <f t="shared" si="1494"/>
        <v>0</v>
      </c>
      <c r="AJ2282" s="1056">
        <f t="shared" si="1494"/>
        <v>0</v>
      </c>
      <c r="AK2282" s="1056">
        <f t="shared" si="1494"/>
        <v>0</v>
      </c>
      <c r="AL2282" s="1056">
        <f t="shared" si="1494"/>
        <v>0</v>
      </c>
      <c r="AM2282" s="1056">
        <f t="shared" si="1494"/>
        <v>0</v>
      </c>
      <c r="AN2282" s="1056">
        <f t="shared" si="1494"/>
        <v>0</v>
      </c>
      <c r="AO2282" s="1056">
        <f t="shared" si="1494"/>
        <v>0</v>
      </c>
      <c r="AP2282" s="1056">
        <f t="shared" si="1494"/>
        <v>0</v>
      </c>
      <c r="AQ2282" s="1056">
        <f t="shared" si="1494"/>
        <v>0</v>
      </c>
      <c r="AR2282" s="1056">
        <f t="shared" si="1494"/>
        <v>0</v>
      </c>
      <c r="AS2282" s="1056">
        <f t="shared" si="1494"/>
        <v>0</v>
      </c>
      <c r="AT2282" s="1056">
        <f t="shared" si="1494"/>
        <v>0</v>
      </c>
      <c r="AU2282" s="1056">
        <f t="shared" si="1494"/>
        <v>0</v>
      </c>
      <c r="AV2282" s="1056">
        <f t="shared" si="1494"/>
        <v>0</v>
      </c>
      <c r="AW2282" s="1056">
        <f t="shared" si="1494"/>
        <v>0</v>
      </c>
      <c r="AX2282" s="1056">
        <f t="shared" si="1494"/>
        <v>0</v>
      </c>
      <c r="AY2282" s="1056">
        <f t="shared" si="1494"/>
        <v>0</v>
      </c>
    </row>
    <row r="2283" spans="2:52" ht="33.75" hidden="1" customHeight="1" x14ac:dyDescent="0.2">
      <c r="B2283" s="787"/>
      <c r="C2283" s="788">
        <v>45580</v>
      </c>
      <c r="D2283" s="997">
        <v>17</v>
      </c>
      <c r="E2283" s="998">
        <v>19</v>
      </c>
      <c r="F2283" s="995">
        <v>0</v>
      </c>
      <c r="G2283" s="999">
        <v>0</v>
      </c>
      <c r="H2283" s="998">
        <v>19</v>
      </c>
      <c r="I2283" s="999">
        <v>0</v>
      </c>
      <c r="J2283" s="998">
        <v>17</v>
      </c>
      <c r="K2283" s="995">
        <v>0</v>
      </c>
      <c r="L2283" s="999">
        <v>23</v>
      </c>
      <c r="M2283" s="998">
        <v>0</v>
      </c>
      <c r="N2283" s="999">
        <v>0</v>
      </c>
      <c r="O2283" s="997">
        <v>28</v>
      </c>
      <c r="P2283" s="998">
        <v>28</v>
      </c>
      <c r="Q2283" s="995">
        <v>0</v>
      </c>
      <c r="R2283" s="999">
        <v>0</v>
      </c>
      <c r="S2283" s="998">
        <v>28</v>
      </c>
      <c r="T2283" s="995">
        <v>0</v>
      </c>
      <c r="U2283" s="995">
        <v>0</v>
      </c>
      <c r="V2283" s="999">
        <v>0</v>
      </c>
      <c r="W2283" s="998">
        <v>28</v>
      </c>
      <c r="X2283" s="995">
        <v>0</v>
      </c>
      <c r="Y2283" s="995">
        <v>0</v>
      </c>
      <c r="Z2283" s="999">
        <v>0</v>
      </c>
      <c r="AA2283" s="848">
        <f t="shared" si="1490"/>
        <v>207</v>
      </c>
      <c r="AB2283" s="540" t="s">
        <v>634</v>
      </c>
      <c r="AC2283" s="1056">
        <f t="shared" si="1488"/>
        <v>-15</v>
      </c>
      <c r="AD2283" s="1056">
        <f t="shared" ref="AD2283:AY2283" si="1495">E2283-E2257</f>
        <v>-13</v>
      </c>
      <c r="AE2283" s="1056">
        <f t="shared" si="1495"/>
        <v>0</v>
      </c>
      <c r="AF2283" s="1056">
        <f t="shared" si="1495"/>
        <v>0</v>
      </c>
      <c r="AG2283" s="1056">
        <f t="shared" si="1495"/>
        <v>-13</v>
      </c>
      <c r="AH2283" s="1056">
        <f t="shared" si="1495"/>
        <v>0</v>
      </c>
      <c r="AI2283" s="1056">
        <f t="shared" si="1495"/>
        <v>-15</v>
      </c>
      <c r="AJ2283" s="1056">
        <f t="shared" si="1495"/>
        <v>0</v>
      </c>
      <c r="AK2283" s="1056">
        <f t="shared" si="1495"/>
        <v>15</v>
      </c>
      <c r="AL2283" s="1056">
        <f t="shared" si="1495"/>
        <v>0</v>
      </c>
      <c r="AM2283" s="1056">
        <f t="shared" si="1495"/>
        <v>-14</v>
      </c>
      <c r="AN2283" s="1056">
        <f t="shared" si="1495"/>
        <v>5</v>
      </c>
      <c r="AO2283" s="1056">
        <f t="shared" si="1495"/>
        <v>-7</v>
      </c>
      <c r="AP2283" s="1056">
        <f t="shared" si="1495"/>
        <v>0</v>
      </c>
      <c r="AQ2283" s="1056">
        <f t="shared" si="1495"/>
        <v>-2</v>
      </c>
      <c r="AR2283" s="1056">
        <f t="shared" si="1495"/>
        <v>-7</v>
      </c>
      <c r="AS2283" s="1056">
        <f t="shared" si="1495"/>
        <v>0</v>
      </c>
      <c r="AT2283" s="1056">
        <f t="shared" si="1495"/>
        <v>-2</v>
      </c>
      <c r="AU2283" s="1056">
        <f t="shared" si="1495"/>
        <v>0</v>
      </c>
      <c r="AV2283" s="1056">
        <f t="shared" si="1495"/>
        <v>-7</v>
      </c>
      <c r="AW2283" s="1056">
        <f t="shared" si="1495"/>
        <v>0</v>
      </c>
      <c r="AX2283" s="1056">
        <f t="shared" si="1495"/>
        <v>-2</v>
      </c>
      <c r="AY2283" s="1056">
        <f t="shared" si="1495"/>
        <v>0</v>
      </c>
    </row>
    <row r="2284" spans="2:52" ht="33.75" hidden="1" customHeight="1" x14ac:dyDescent="0.2">
      <c r="B2284" s="787"/>
      <c r="C2284" s="788">
        <v>45589</v>
      </c>
      <c r="D2284" s="997">
        <v>25</v>
      </c>
      <c r="E2284" s="998">
        <v>21</v>
      </c>
      <c r="F2284" s="995">
        <v>0</v>
      </c>
      <c r="G2284" s="999">
        <v>0</v>
      </c>
      <c r="H2284" s="998">
        <v>21</v>
      </c>
      <c r="I2284" s="999">
        <v>0</v>
      </c>
      <c r="J2284" s="998">
        <v>24</v>
      </c>
      <c r="K2284" s="995">
        <v>0</v>
      </c>
      <c r="L2284" s="999">
        <v>35</v>
      </c>
      <c r="M2284" s="998">
        <v>1</v>
      </c>
      <c r="N2284" s="999">
        <v>23</v>
      </c>
      <c r="O2284" s="997">
        <v>1</v>
      </c>
      <c r="P2284" s="998">
        <v>28</v>
      </c>
      <c r="Q2284" s="995">
        <v>0</v>
      </c>
      <c r="R2284" s="999">
        <v>0</v>
      </c>
      <c r="S2284" s="998">
        <v>28</v>
      </c>
      <c r="T2284" s="995">
        <v>0</v>
      </c>
      <c r="U2284" s="995">
        <v>0</v>
      </c>
      <c r="V2284" s="999">
        <v>3</v>
      </c>
      <c r="W2284" s="998">
        <v>25</v>
      </c>
      <c r="X2284" s="995">
        <v>0</v>
      </c>
      <c r="Y2284" s="995">
        <v>0</v>
      </c>
      <c r="Z2284" s="999">
        <v>3</v>
      </c>
      <c r="AA2284" s="848">
        <f t="shared" si="1490"/>
        <v>238</v>
      </c>
      <c r="AB2284" s="540" t="s">
        <v>715</v>
      </c>
      <c r="AC2284" s="1056">
        <f>D2284</f>
        <v>25</v>
      </c>
      <c r="AD2284" s="1056">
        <f t="shared" ref="AD2284:AY2286" si="1496">E2284</f>
        <v>21</v>
      </c>
      <c r="AE2284" s="1056">
        <f t="shared" si="1496"/>
        <v>0</v>
      </c>
      <c r="AF2284" s="1056">
        <f t="shared" si="1496"/>
        <v>0</v>
      </c>
      <c r="AG2284" s="1056">
        <f t="shared" si="1496"/>
        <v>21</v>
      </c>
      <c r="AH2284" s="1056">
        <f t="shared" si="1496"/>
        <v>0</v>
      </c>
      <c r="AI2284" s="1056">
        <f t="shared" si="1496"/>
        <v>24</v>
      </c>
      <c r="AJ2284" s="1056">
        <f t="shared" si="1496"/>
        <v>0</v>
      </c>
      <c r="AK2284" s="1056">
        <f t="shared" si="1496"/>
        <v>35</v>
      </c>
      <c r="AL2284" s="1056">
        <f t="shared" si="1496"/>
        <v>1</v>
      </c>
      <c r="AM2284" s="1056">
        <f t="shared" si="1496"/>
        <v>23</v>
      </c>
      <c r="AN2284" s="1056">
        <f t="shared" si="1496"/>
        <v>1</v>
      </c>
      <c r="AO2284" s="1056">
        <f t="shared" si="1496"/>
        <v>28</v>
      </c>
      <c r="AP2284" s="1056">
        <f t="shared" si="1496"/>
        <v>0</v>
      </c>
      <c r="AQ2284" s="1056">
        <f t="shared" si="1496"/>
        <v>0</v>
      </c>
      <c r="AR2284" s="1056">
        <f t="shared" si="1496"/>
        <v>28</v>
      </c>
      <c r="AS2284" s="1056">
        <f t="shared" si="1496"/>
        <v>0</v>
      </c>
      <c r="AT2284" s="1056">
        <f t="shared" si="1496"/>
        <v>0</v>
      </c>
      <c r="AU2284" s="1056">
        <f t="shared" si="1496"/>
        <v>3</v>
      </c>
      <c r="AV2284" s="1056">
        <f t="shared" si="1496"/>
        <v>25</v>
      </c>
      <c r="AW2284" s="1056">
        <f t="shared" si="1496"/>
        <v>0</v>
      </c>
      <c r="AX2284" s="1056">
        <f t="shared" si="1496"/>
        <v>0</v>
      </c>
      <c r="AY2284" s="1056">
        <f t="shared" si="1496"/>
        <v>3</v>
      </c>
    </row>
    <row r="2285" spans="2:52" ht="33.75" hidden="1" customHeight="1" x14ac:dyDescent="0.2">
      <c r="B2285" s="787"/>
      <c r="C2285" s="788">
        <v>45601</v>
      </c>
      <c r="D2285" s="997">
        <v>24</v>
      </c>
      <c r="E2285" s="998">
        <v>22</v>
      </c>
      <c r="F2285" s="995">
        <v>2</v>
      </c>
      <c r="G2285" s="999">
        <v>0</v>
      </c>
      <c r="H2285" s="998">
        <v>22</v>
      </c>
      <c r="I2285" s="999">
        <v>2</v>
      </c>
      <c r="J2285" s="998">
        <v>11</v>
      </c>
      <c r="K2285" s="995">
        <v>13</v>
      </c>
      <c r="L2285" s="999">
        <v>5</v>
      </c>
      <c r="M2285" s="998">
        <v>0</v>
      </c>
      <c r="N2285" s="999">
        <v>16</v>
      </c>
      <c r="O2285" s="997">
        <v>14</v>
      </c>
      <c r="P2285" s="998">
        <v>27</v>
      </c>
      <c r="Q2285" s="995">
        <v>0</v>
      </c>
      <c r="R2285" s="999">
        <v>0</v>
      </c>
      <c r="S2285" s="998">
        <v>27</v>
      </c>
      <c r="T2285" s="995">
        <v>0</v>
      </c>
      <c r="U2285" s="995">
        <v>0</v>
      </c>
      <c r="V2285" s="999">
        <v>0</v>
      </c>
      <c r="W2285" s="998">
        <v>27</v>
      </c>
      <c r="X2285" s="995">
        <v>0</v>
      </c>
      <c r="Y2285" s="995">
        <v>0</v>
      </c>
      <c r="Z2285" s="999">
        <v>0</v>
      </c>
      <c r="AA2285" s="848">
        <f t="shared" si="1490"/>
        <v>212</v>
      </c>
      <c r="AB2285" s="540" t="s">
        <v>715</v>
      </c>
      <c r="AC2285" s="1056">
        <f>D2285</f>
        <v>24</v>
      </c>
      <c r="AD2285" s="1056">
        <f t="shared" si="1496"/>
        <v>22</v>
      </c>
      <c r="AE2285" s="1056">
        <f t="shared" si="1496"/>
        <v>2</v>
      </c>
      <c r="AF2285" s="1056">
        <f t="shared" si="1496"/>
        <v>0</v>
      </c>
      <c r="AG2285" s="1056">
        <f t="shared" si="1496"/>
        <v>22</v>
      </c>
      <c r="AH2285" s="1056">
        <f t="shared" si="1496"/>
        <v>2</v>
      </c>
      <c r="AI2285" s="1056">
        <f t="shared" si="1496"/>
        <v>11</v>
      </c>
      <c r="AJ2285" s="1056">
        <f t="shared" si="1496"/>
        <v>13</v>
      </c>
      <c r="AK2285" s="1056">
        <f t="shared" si="1496"/>
        <v>5</v>
      </c>
      <c r="AL2285" s="1056">
        <f t="shared" si="1496"/>
        <v>0</v>
      </c>
      <c r="AM2285" s="1056">
        <f t="shared" si="1496"/>
        <v>16</v>
      </c>
      <c r="AN2285" s="1056">
        <f t="shared" si="1496"/>
        <v>14</v>
      </c>
      <c r="AO2285" s="1056">
        <f t="shared" si="1496"/>
        <v>27</v>
      </c>
      <c r="AP2285" s="1056">
        <f t="shared" si="1496"/>
        <v>0</v>
      </c>
      <c r="AQ2285" s="1056">
        <f t="shared" si="1496"/>
        <v>0</v>
      </c>
      <c r="AR2285" s="1056">
        <f t="shared" si="1496"/>
        <v>27</v>
      </c>
      <c r="AS2285" s="1056">
        <f t="shared" si="1496"/>
        <v>0</v>
      </c>
      <c r="AT2285" s="1056">
        <f t="shared" si="1496"/>
        <v>0</v>
      </c>
      <c r="AU2285" s="1056">
        <f t="shared" si="1496"/>
        <v>0</v>
      </c>
      <c r="AV2285" s="1056">
        <f t="shared" si="1496"/>
        <v>27</v>
      </c>
      <c r="AW2285" s="1056">
        <f t="shared" si="1496"/>
        <v>0</v>
      </c>
      <c r="AX2285" s="1056">
        <f t="shared" si="1496"/>
        <v>0</v>
      </c>
      <c r="AY2285" s="1056">
        <f t="shared" si="1496"/>
        <v>0</v>
      </c>
    </row>
    <row r="2286" spans="2:52" ht="33.75" hidden="1" customHeight="1" x14ac:dyDescent="0.2">
      <c r="B2286" s="787"/>
      <c r="C2286" s="788">
        <v>45611</v>
      </c>
      <c r="D2286" s="997">
        <v>28</v>
      </c>
      <c r="E2286" s="998">
        <v>27</v>
      </c>
      <c r="F2286" s="995">
        <v>0</v>
      </c>
      <c r="G2286" s="999">
        <v>0</v>
      </c>
      <c r="H2286" s="998">
        <v>27</v>
      </c>
      <c r="I2286" s="999">
        <v>0</v>
      </c>
      <c r="J2286" s="998">
        <v>27</v>
      </c>
      <c r="K2286" s="995">
        <v>0</v>
      </c>
      <c r="L2286" s="999">
        <v>0</v>
      </c>
      <c r="M2286" s="998">
        <v>0</v>
      </c>
      <c r="N2286" s="999">
        <v>25</v>
      </c>
      <c r="O2286" s="997">
        <v>1</v>
      </c>
      <c r="P2286" s="998">
        <v>24</v>
      </c>
      <c r="Q2286" s="995">
        <v>0</v>
      </c>
      <c r="R2286" s="999">
        <v>2</v>
      </c>
      <c r="S2286" s="998">
        <v>24</v>
      </c>
      <c r="T2286" s="995">
        <v>0</v>
      </c>
      <c r="U2286" s="995">
        <v>2</v>
      </c>
      <c r="V2286" s="999">
        <v>0</v>
      </c>
      <c r="W2286" s="998">
        <v>24</v>
      </c>
      <c r="X2286" s="995">
        <v>0</v>
      </c>
      <c r="Y2286" s="995">
        <v>2</v>
      </c>
      <c r="Z2286" s="999">
        <v>0</v>
      </c>
      <c r="AA2286" s="848">
        <f t="shared" si="1490"/>
        <v>213</v>
      </c>
      <c r="AB2286" s="540" t="s">
        <v>715</v>
      </c>
      <c r="AC2286" s="1056">
        <f>D2286</f>
        <v>28</v>
      </c>
      <c r="AD2286" s="1056">
        <f t="shared" si="1496"/>
        <v>27</v>
      </c>
      <c r="AE2286" s="1056">
        <f t="shared" si="1496"/>
        <v>0</v>
      </c>
      <c r="AF2286" s="1056">
        <f t="shared" si="1496"/>
        <v>0</v>
      </c>
      <c r="AG2286" s="1056">
        <f t="shared" si="1496"/>
        <v>27</v>
      </c>
      <c r="AH2286" s="1056">
        <f t="shared" si="1496"/>
        <v>0</v>
      </c>
      <c r="AI2286" s="1056">
        <f t="shared" si="1496"/>
        <v>27</v>
      </c>
      <c r="AJ2286" s="1056">
        <f t="shared" si="1496"/>
        <v>0</v>
      </c>
      <c r="AK2286" s="1056">
        <f t="shared" si="1496"/>
        <v>0</v>
      </c>
      <c r="AL2286" s="1056">
        <f t="shared" si="1496"/>
        <v>0</v>
      </c>
      <c r="AM2286" s="1056">
        <f t="shared" si="1496"/>
        <v>25</v>
      </c>
      <c r="AN2286" s="1056">
        <f t="shared" si="1496"/>
        <v>1</v>
      </c>
      <c r="AO2286" s="1056">
        <f t="shared" si="1496"/>
        <v>24</v>
      </c>
      <c r="AP2286" s="1056">
        <f t="shared" si="1496"/>
        <v>0</v>
      </c>
      <c r="AQ2286" s="1056">
        <f t="shared" si="1496"/>
        <v>2</v>
      </c>
      <c r="AR2286" s="1056">
        <f t="shared" si="1496"/>
        <v>24</v>
      </c>
      <c r="AS2286" s="1056">
        <f t="shared" si="1496"/>
        <v>0</v>
      </c>
      <c r="AT2286" s="1056">
        <f t="shared" si="1496"/>
        <v>2</v>
      </c>
      <c r="AU2286" s="1056">
        <f t="shared" si="1496"/>
        <v>0</v>
      </c>
      <c r="AV2286" s="1056">
        <f t="shared" si="1496"/>
        <v>24</v>
      </c>
      <c r="AW2286" s="1056">
        <f t="shared" si="1496"/>
        <v>0</v>
      </c>
      <c r="AX2286" s="1056">
        <f t="shared" si="1496"/>
        <v>2</v>
      </c>
      <c r="AY2286" s="1056">
        <f t="shared" si="1496"/>
        <v>0</v>
      </c>
    </row>
    <row r="2287" spans="2:52" ht="33.75" hidden="1" customHeight="1" x14ac:dyDescent="0.2">
      <c r="B2287" s="1896" t="s">
        <v>412</v>
      </c>
      <c r="C2287" s="1897"/>
      <c r="D2287" s="424">
        <f t="shared" ref="D2287:AA2287" si="1497">SUM(D2278:D2285)</f>
        <v>234</v>
      </c>
      <c r="E2287" s="424">
        <f t="shared" si="1497"/>
        <v>222</v>
      </c>
      <c r="F2287" s="424">
        <f t="shared" si="1497"/>
        <v>2</v>
      </c>
      <c r="G2287" s="424">
        <f t="shared" si="1497"/>
        <v>0</v>
      </c>
      <c r="H2287" s="424">
        <f t="shared" si="1497"/>
        <v>231</v>
      </c>
      <c r="I2287" s="424">
        <f t="shared" si="1497"/>
        <v>2</v>
      </c>
      <c r="J2287" s="424">
        <f t="shared" si="1497"/>
        <v>206</v>
      </c>
      <c r="K2287" s="424">
        <f t="shared" si="1497"/>
        <v>17</v>
      </c>
      <c r="L2287" s="424">
        <f t="shared" si="1497"/>
        <v>63</v>
      </c>
      <c r="M2287" s="424">
        <f t="shared" si="1497"/>
        <v>9</v>
      </c>
      <c r="N2287" s="424">
        <f t="shared" si="1497"/>
        <v>54</v>
      </c>
      <c r="O2287" s="424">
        <f t="shared" si="1497"/>
        <v>169</v>
      </c>
      <c r="P2287" s="424">
        <f t="shared" si="1497"/>
        <v>193</v>
      </c>
      <c r="Q2287" s="424">
        <f t="shared" si="1497"/>
        <v>0</v>
      </c>
      <c r="R2287" s="424">
        <f t="shared" si="1497"/>
        <v>39</v>
      </c>
      <c r="S2287" s="424">
        <f t="shared" si="1497"/>
        <v>193</v>
      </c>
      <c r="T2287" s="424">
        <f t="shared" si="1497"/>
        <v>0</v>
      </c>
      <c r="U2287" s="424">
        <f t="shared" si="1497"/>
        <v>0</v>
      </c>
      <c r="V2287" s="424">
        <f t="shared" si="1497"/>
        <v>42</v>
      </c>
      <c r="W2287" s="424">
        <f t="shared" si="1497"/>
        <v>191</v>
      </c>
      <c r="X2287" s="424">
        <f t="shared" si="1497"/>
        <v>0</v>
      </c>
      <c r="Y2287" s="424">
        <f t="shared" si="1497"/>
        <v>0</v>
      </c>
      <c r="Z2287" s="424">
        <f t="shared" si="1497"/>
        <v>57</v>
      </c>
      <c r="AA2287" s="424">
        <f t="shared" si="1497"/>
        <v>1924</v>
      </c>
      <c r="AB2287" s="573"/>
      <c r="AC2287" s="1658">
        <f t="shared" ref="AC2287:AY2287" si="1498">SUM(AC2278:AC2285)</f>
        <v>34</v>
      </c>
      <c r="AD2287" s="1658">
        <f t="shared" si="1498"/>
        <v>30</v>
      </c>
      <c r="AE2287" s="1658">
        <f t="shared" si="1498"/>
        <v>0</v>
      </c>
      <c r="AF2287" s="1658">
        <f t="shared" si="1498"/>
        <v>0</v>
      </c>
      <c r="AG2287" s="1658">
        <f t="shared" si="1498"/>
        <v>30</v>
      </c>
      <c r="AH2287" s="1658">
        <f t="shared" si="1498"/>
        <v>0</v>
      </c>
      <c r="AI2287" s="1658">
        <f t="shared" si="1498"/>
        <v>20</v>
      </c>
      <c r="AJ2287" s="1658">
        <f t="shared" si="1498"/>
        <v>13</v>
      </c>
      <c r="AK2287" s="1658">
        <f t="shared" si="1498"/>
        <v>55</v>
      </c>
      <c r="AL2287" s="1658">
        <f t="shared" si="1498"/>
        <v>1</v>
      </c>
      <c r="AM2287" s="1658">
        <f t="shared" si="1498"/>
        <v>25</v>
      </c>
      <c r="AN2287" s="1658">
        <f t="shared" si="1498"/>
        <v>20</v>
      </c>
      <c r="AO2287" s="1658">
        <f t="shared" si="1498"/>
        <v>48</v>
      </c>
      <c r="AP2287" s="1658">
        <f t="shared" si="1498"/>
        <v>0</v>
      </c>
      <c r="AQ2287" s="1658">
        <f t="shared" si="1498"/>
        <v>-2</v>
      </c>
      <c r="AR2287" s="1658">
        <f t="shared" si="1498"/>
        <v>48</v>
      </c>
      <c r="AS2287" s="1658">
        <f t="shared" si="1498"/>
        <v>0</v>
      </c>
      <c r="AT2287" s="1658">
        <f t="shared" si="1498"/>
        <v>-2</v>
      </c>
      <c r="AU2287" s="1658">
        <f t="shared" si="1498"/>
        <v>3</v>
      </c>
      <c r="AV2287" s="1658">
        <f t="shared" si="1498"/>
        <v>45</v>
      </c>
      <c r="AW2287" s="1658">
        <f t="shared" si="1498"/>
        <v>0</v>
      </c>
      <c r="AX2287" s="1658">
        <f t="shared" si="1498"/>
        <v>-2</v>
      </c>
      <c r="AY2287" s="1658">
        <f t="shared" si="1498"/>
        <v>3</v>
      </c>
      <c r="AZ2287" s="881"/>
    </row>
    <row r="2288" spans="2:52" ht="12" hidden="1" customHeight="1" x14ac:dyDescent="0.2"/>
    <row r="2289" spans="2:51" ht="12" hidden="1" customHeight="1" x14ac:dyDescent="0.2"/>
    <row r="2290" spans="2:51" ht="25.5" hidden="1" customHeight="1" x14ac:dyDescent="0.2">
      <c r="B2290" s="791" t="s">
        <v>1173</v>
      </c>
      <c r="C2290" s="89"/>
      <c r="D2290" s="99" t="s">
        <v>1164</v>
      </c>
      <c r="E2290" s="99" t="s">
        <v>1165</v>
      </c>
      <c r="F2290" s="99"/>
      <c r="G2290" s="99"/>
      <c r="H2290" s="99" t="s">
        <v>1166</v>
      </c>
      <c r="I2290" s="99"/>
      <c r="J2290" s="99" t="s">
        <v>1167</v>
      </c>
      <c r="K2290" s="99"/>
      <c r="L2290" s="99"/>
      <c r="M2290" s="99"/>
      <c r="N2290" s="99"/>
      <c r="O2290" s="99" t="s">
        <v>1168</v>
      </c>
      <c r="P2290" s="99" t="s">
        <v>1169</v>
      </c>
      <c r="Q2290" s="99"/>
      <c r="R2290" s="99"/>
      <c r="S2290" s="99" t="s">
        <v>1170</v>
      </c>
      <c r="T2290" s="99"/>
      <c r="U2290" s="99"/>
      <c r="V2290" s="99"/>
      <c r="W2290" s="99" t="s">
        <v>1171</v>
      </c>
      <c r="X2290" s="99"/>
      <c r="Y2290" s="99"/>
      <c r="Z2290" s="99"/>
    </row>
    <row r="2291" spans="2:51" ht="45.75" hidden="1" customHeight="1" x14ac:dyDescent="0.2">
      <c r="B2291" s="83" t="s">
        <v>410</v>
      </c>
      <c r="C2291" s="782" t="s">
        <v>1175</v>
      </c>
      <c r="D2291" s="1044" t="s">
        <v>55</v>
      </c>
      <c r="E2291" s="1044" t="s">
        <v>57</v>
      </c>
      <c r="F2291" s="1044"/>
      <c r="G2291" s="1044"/>
      <c r="H2291" s="1044" t="s">
        <v>58</v>
      </c>
      <c r="I2291" s="1044"/>
      <c r="J2291" s="1044" t="s">
        <v>1172</v>
      </c>
      <c r="K2291" s="1044"/>
      <c r="L2291" s="1044"/>
      <c r="M2291" s="1044"/>
      <c r="N2291" s="1044"/>
      <c r="O2291" s="1044" t="s">
        <v>77</v>
      </c>
      <c r="P2291" s="1044" t="s">
        <v>62</v>
      </c>
      <c r="Q2291" s="1044"/>
      <c r="R2291" s="1044"/>
      <c r="S2291" s="1044" t="s">
        <v>63</v>
      </c>
      <c r="T2291" s="1044"/>
      <c r="U2291" s="1044"/>
      <c r="V2291" s="1044"/>
      <c r="W2291" s="1044" t="s">
        <v>64</v>
      </c>
      <c r="X2291" s="1622"/>
      <c r="Y2291" s="1622"/>
      <c r="Z2291" s="1622"/>
      <c r="AA2291" s="783" t="s">
        <v>412</v>
      </c>
      <c r="AC2291" s="1044" t="s">
        <v>55</v>
      </c>
      <c r="AD2291" s="1044" t="s">
        <v>57</v>
      </c>
      <c r="AE2291" s="1044"/>
      <c r="AF2291" s="1044"/>
      <c r="AG2291" s="1044" t="s">
        <v>58</v>
      </c>
      <c r="AH2291" s="1044"/>
      <c r="AI2291" s="1044" t="s">
        <v>1172</v>
      </c>
      <c r="AJ2291" s="1044"/>
      <c r="AK2291" s="1044"/>
      <c r="AL2291" s="1044"/>
      <c r="AM2291" s="1044"/>
      <c r="AN2291" s="1044" t="s">
        <v>77</v>
      </c>
      <c r="AO2291" s="1044" t="s">
        <v>62</v>
      </c>
      <c r="AP2291" s="1044"/>
      <c r="AQ2291" s="1044"/>
      <c r="AR2291" s="1044" t="s">
        <v>63</v>
      </c>
      <c r="AS2291" s="1044"/>
      <c r="AT2291" s="1044"/>
      <c r="AU2291" s="1044"/>
      <c r="AV2291" s="1044" t="s">
        <v>64</v>
      </c>
      <c r="AW2291" s="1044"/>
      <c r="AX2291" s="1044"/>
      <c r="AY2291" s="1044"/>
    </row>
    <row r="2292" spans="2:51" ht="33.75" hidden="1" customHeight="1" x14ac:dyDescent="0.2">
      <c r="B2292" s="785"/>
      <c r="C2292" s="1078">
        <v>45525</v>
      </c>
      <c r="D2292" s="1630">
        <v>22</v>
      </c>
      <c r="E2292" s="1630">
        <v>21</v>
      </c>
      <c r="F2292" s="1630"/>
      <c r="G2292" s="1630"/>
      <c r="H2292" s="1630">
        <v>21</v>
      </c>
      <c r="I2292" s="1630"/>
      <c r="J2292" s="1630">
        <v>21</v>
      </c>
      <c r="K2292" s="1630"/>
      <c r="L2292" s="1630"/>
      <c r="M2292" s="1630"/>
      <c r="N2292" s="1630"/>
      <c r="O2292" s="1630">
        <v>21</v>
      </c>
      <c r="P2292" s="1630">
        <v>21</v>
      </c>
      <c r="Q2292" s="1630"/>
      <c r="R2292" s="1630"/>
      <c r="S2292" s="1630">
        <v>21</v>
      </c>
      <c r="T2292" s="1630"/>
      <c r="U2292" s="1630"/>
      <c r="V2292" s="1630"/>
      <c r="W2292" s="1630">
        <v>21</v>
      </c>
      <c r="X2292" s="1631"/>
      <c r="Y2292" s="1631"/>
      <c r="Z2292" s="1631"/>
      <c r="AA2292" s="1632">
        <f>SUM(D2292:Z2292)</f>
        <v>169</v>
      </c>
      <c r="AC2292" s="793">
        <f t="shared" ref="AC2292:AC2297" si="1499">D2292-D2265</f>
        <v>0</v>
      </c>
      <c r="AD2292" s="793">
        <f t="shared" ref="AD2292:AY2292" si="1500">E2292-E2265</f>
        <v>0</v>
      </c>
      <c r="AE2292" s="793">
        <f t="shared" si="1500"/>
        <v>0</v>
      </c>
      <c r="AF2292" s="793">
        <f t="shared" si="1500"/>
        <v>0</v>
      </c>
      <c r="AG2292" s="793">
        <f t="shared" si="1500"/>
        <v>0</v>
      </c>
      <c r="AH2292" s="793">
        <f t="shared" si="1500"/>
        <v>0</v>
      </c>
      <c r="AI2292" s="793">
        <f t="shared" si="1500"/>
        <v>0</v>
      </c>
      <c r="AJ2292" s="793">
        <f t="shared" si="1500"/>
        <v>0</v>
      </c>
      <c r="AK2292" s="793">
        <f t="shared" si="1500"/>
        <v>0</v>
      </c>
      <c r="AL2292" s="793">
        <f t="shared" si="1500"/>
        <v>0</v>
      </c>
      <c r="AM2292" s="793">
        <f t="shared" si="1500"/>
        <v>0</v>
      </c>
      <c r="AN2292" s="793">
        <f t="shared" si="1500"/>
        <v>0</v>
      </c>
      <c r="AO2292" s="793">
        <f t="shared" si="1500"/>
        <v>0</v>
      </c>
      <c r="AP2292" s="793">
        <f t="shared" si="1500"/>
        <v>0</v>
      </c>
      <c r="AQ2292" s="793">
        <f t="shared" si="1500"/>
        <v>0</v>
      </c>
      <c r="AR2292" s="793">
        <f t="shared" si="1500"/>
        <v>0</v>
      </c>
      <c r="AS2292" s="793">
        <f t="shared" si="1500"/>
        <v>0</v>
      </c>
      <c r="AT2292" s="793">
        <f t="shared" si="1500"/>
        <v>0</v>
      </c>
      <c r="AU2292" s="793">
        <f t="shared" si="1500"/>
        <v>0</v>
      </c>
      <c r="AV2292" s="793">
        <f t="shared" si="1500"/>
        <v>0</v>
      </c>
      <c r="AW2292" s="793">
        <f t="shared" si="1500"/>
        <v>0</v>
      </c>
      <c r="AX2292" s="793">
        <f t="shared" si="1500"/>
        <v>0</v>
      </c>
      <c r="AY2292" s="793">
        <f t="shared" si="1500"/>
        <v>0</v>
      </c>
    </row>
    <row r="2293" spans="2:51" ht="33.75" hidden="1" customHeight="1" x14ac:dyDescent="0.2">
      <c r="B2293" s="787"/>
      <c r="C2293" s="888">
        <v>45534</v>
      </c>
      <c r="D2293" s="997">
        <v>16</v>
      </c>
      <c r="E2293" s="997">
        <v>16</v>
      </c>
      <c r="F2293" s="997"/>
      <c r="G2293" s="997"/>
      <c r="H2293" s="997">
        <v>16</v>
      </c>
      <c r="I2293" s="997"/>
      <c r="J2293" s="997">
        <v>16</v>
      </c>
      <c r="K2293" s="997"/>
      <c r="L2293" s="997"/>
      <c r="M2293" s="997"/>
      <c r="N2293" s="997"/>
      <c r="O2293" s="997">
        <v>16</v>
      </c>
      <c r="P2293" s="997">
        <v>16</v>
      </c>
      <c r="Q2293" s="997"/>
      <c r="R2293" s="997"/>
      <c r="S2293" s="997">
        <v>16</v>
      </c>
      <c r="T2293" s="997"/>
      <c r="U2293" s="997"/>
      <c r="V2293" s="997"/>
      <c r="W2293" s="997">
        <v>16</v>
      </c>
      <c r="X2293" s="1633"/>
      <c r="Y2293" s="1633"/>
      <c r="Z2293" s="1633"/>
      <c r="AA2293" s="1634">
        <f t="shared" ref="AA2293:AA2300" si="1501">SUM(D2293:Z2293)</f>
        <v>128</v>
      </c>
      <c r="AB2293" s="540"/>
      <c r="AC2293" s="793">
        <f t="shared" si="1499"/>
        <v>0</v>
      </c>
      <c r="AD2293" s="793">
        <f t="shared" ref="AD2293:AY2293" si="1502">E2293-E2266</f>
        <v>0</v>
      </c>
      <c r="AE2293" s="793">
        <f t="shared" si="1502"/>
        <v>0</v>
      </c>
      <c r="AF2293" s="793">
        <f t="shared" si="1502"/>
        <v>0</v>
      </c>
      <c r="AG2293" s="793">
        <f t="shared" si="1502"/>
        <v>0</v>
      </c>
      <c r="AH2293" s="793">
        <f t="shared" si="1502"/>
        <v>0</v>
      </c>
      <c r="AI2293" s="793">
        <f t="shared" si="1502"/>
        <v>0</v>
      </c>
      <c r="AJ2293" s="793">
        <f t="shared" si="1502"/>
        <v>0</v>
      </c>
      <c r="AK2293" s="793">
        <f t="shared" si="1502"/>
        <v>0</v>
      </c>
      <c r="AL2293" s="793">
        <f t="shared" si="1502"/>
        <v>0</v>
      </c>
      <c r="AM2293" s="793">
        <f t="shared" si="1502"/>
        <v>0</v>
      </c>
      <c r="AN2293" s="793">
        <f t="shared" si="1502"/>
        <v>0</v>
      </c>
      <c r="AO2293" s="793">
        <f t="shared" si="1502"/>
        <v>0</v>
      </c>
      <c r="AP2293" s="793">
        <f t="shared" si="1502"/>
        <v>0</v>
      </c>
      <c r="AQ2293" s="793">
        <f t="shared" si="1502"/>
        <v>0</v>
      </c>
      <c r="AR2293" s="793">
        <f t="shared" si="1502"/>
        <v>0</v>
      </c>
      <c r="AS2293" s="793">
        <f t="shared" si="1502"/>
        <v>0</v>
      </c>
      <c r="AT2293" s="793">
        <f t="shared" si="1502"/>
        <v>0</v>
      </c>
      <c r="AU2293" s="793">
        <f t="shared" si="1502"/>
        <v>0</v>
      </c>
      <c r="AV2293" s="793">
        <f t="shared" si="1502"/>
        <v>0</v>
      </c>
      <c r="AW2293" s="793">
        <f t="shared" si="1502"/>
        <v>0</v>
      </c>
      <c r="AX2293" s="793">
        <f t="shared" si="1502"/>
        <v>0</v>
      </c>
      <c r="AY2293" s="793">
        <f t="shared" si="1502"/>
        <v>0</v>
      </c>
    </row>
    <row r="2294" spans="2:51" ht="33.75" hidden="1" customHeight="1" x14ac:dyDescent="0.2">
      <c r="B2294" s="787"/>
      <c r="C2294" s="888">
        <v>45546</v>
      </c>
      <c r="D2294" s="997">
        <v>14</v>
      </c>
      <c r="E2294" s="997">
        <v>14</v>
      </c>
      <c r="F2294" s="997"/>
      <c r="G2294" s="997"/>
      <c r="H2294" s="997">
        <v>14</v>
      </c>
      <c r="I2294" s="997"/>
      <c r="J2294" s="997">
        <v>14</v>
      </c>
      <c r="K2294" s="997"/>
      <c r="L2294" s="997"/>
      <c r="M2294" s="997"/>
      <c r="N2294" s="997"/>
      <c r="O2294" s="997">
        <v>14</v>
      </c>
      <c r="P2294" s="997">
        <v>14</v>
      </c>
      <c r="Q2294" s="997"/>
      <c r="R2294" s="997"/>
      <c r="S2294" s="997">
        <v>14</v>
      </c>
      <c r="T2294" s="997"/>
      <c r="U2294" s="997"/>
      <c r="V2294" s="997"/>
      <c r="W2294" s="997">
        <v>14</v>
      </c>
      <c r="X2294" s="1633"/>
      <c r="Y2294" s="1633"/>
      <c r="Z2294" s="1633"/>
      <c r="AA2294" s="1634">
        <f t="shared" si="1501"/>
        <v>112</v>
      </c>
      <c r="AC2294" s="793">
        <f t="shared" si="1499"/>
        <v>0</v>
      </c>
      <c r="AD2294" s="793">
        <f t="shared" ref="AD2294:AY2294" si="1503">E2294-E2267</f>
        <v>0</v>
      </c>
      <c r="AE2294" s="793">
        <f t="shared" si="1503"/>
        <v>0</v>
      </c>
      <c r="AF2294" s="793">
        <f t="shared" si="1503"/>
        <v>0</v>
      </c>
      <c r="AG2294" s="793">
        <f t="shared" si="1503"/>
        <v>0</v>
      </c>
      <c r="AH2294" s="793">
        <f t="shared" si="1503"/>
        <v>0</v>
      </c>
      <c r="AI2294" s="793">
        <f t="shared" si="1503"/>
        <v>0</v>
      </c>
      <c r="AJ2294" s="793">
        <f t="shared" si="1503"/>
        <v>0</v>
      </c>
      <c r="AK2294" s="793">
        <f t="shared" si="1503"/>
        <v>0</v>
      </c>
      <c r="AL2294" s="793">
        <f t="shared" si="1503"/>
        <v>0</v>
      </c>
      <c r="AM2294" s="793">
        <f t="shared" si="1503"/>
        <v>0</v>
      </c>
      <c r="AN2294" s="793">
        <f t="shared" si="1503"/>
        <v>0</v>
      </c>
      <c r="AO2294" s="793">
        <f t="shared" si="1503"/>
        <v>0</v>
      </c>
      <c r="AP2294" s="793">
        <f t="shared" si="1503"/>
        <v>0</v>
      </c>
      <c r="AQ2294" s="793">
        <f t="shared" si="1503"/>
        <v>0</v>
      </c>
      <c r="AR2294" s="793">
        <f t="shared" si="1503"/>
        <v>0</v>
      </c>
      <c r="AS2294" s="793">
        <f t="shared" si="1503"/>
        <v>0</v>
      </c>
      <c r="AT2294" s="793">
        <f t="shared" si="1503"/>
        <v>0</v>
      </c>
      <c r="AU2294" s="793">
        <f t="shared" si="1503"/>
        <v>0</v>
      </c>
      <c r="AV2294" s="793">
        <f t="shared" si="1503"/>
        <v>0</v>
      </c>
      <c r="AW2294" s="793">
        <f t="shared" si="1503"/>
        <v>0</v>
      </c>
      <c r="AX2294" s="793">
        <f t="shared" si="1503"/>
        <v>0</v>
      </c>
      <c r="AY2294" s="793">
        <f t="shared" si="1503"/>
        <v>0</v>
      </c>
    </row>
    <row r="2295" spans="2:51" ht="33.75" hidden="1" customHeight="1" x14ac:dyDescent="0.2">
      <c r="B2295" s="787"/>
      <c r="C2295" s="888">
        <v>45558</v>
      </c>
      <c r="D2295" s="997">
        <v>17</v>
      </c>
      <c r="E2295" s="997">
        <v>18</v>
      </c>
      <c r="F2295" s="997"/>
      <c r="G2295" s="997"/>
      <c r="H2295" s="997">
        <v>17</v>
      </c>
      <c r="I2295" s="997"/>
      <c r="J2295" s="997">
        <v>17</v>
      </c>
      <c r="K2295" s="997"/>
      <c r="L2295" s="997"/>
      <c r="M2295" s="997"/>
      <c r="N2295" s="997"/>
      <c r="O2295" s="997">
        <v>17</v>
      </c>
      <c r="P2295" s="997">
        <v>17</v>
      </c>
      <c r="Q2295" s="997"/>
      <c r="R2295" s="997"/>
      <c r="S2295" s="997">
        <v>17</v>
      </c>
      <c r="T2295" s="997"/>
      <c r="U2295" s="997"/>
      <c r="V2295" s="997"/>
      <c r="W2295" s="997">
        <v>17</v>
      </c>
      <c r="X2295" s="1633"/>
      <c r="Y2295" s="1633"/>
      <c r="Z2295" s="1633"/>
      <c r="AA2295" s="1634">
        <f t="shared" si="1501"/>
        <v>137</v>
      </c>
      <c r="AB2295" s="540"/>
      <c r="AC2295" s="793">
        <f t="shared" si="1499"/>
        <v>0</v>
      </c>
      <c r="AD2295" s="793">
        <f t="shared" ref="AD2295:AY2295" si="1504">E2295-E2268</f>
        <v>0</v>
      </c>
      <c r="AE2295" s="793">
        <f t="shared" si="1504"/>
        <v>0</v>
      </c>
      <c r="AF2295" s="793">
        <f t="shared" si="1504"/>
        <v>0</v>
      </c>
      <c r="AG2295" s="793">
        <f t="shared" si="1504"/>
        <v>0</v>
      </c>
      <c r="AH2295" s="793">
        <f t="shared" si="1504"/>
        <v>0</v>
      </c>
      <c r="AI2295" s="793">
        <f t="shared" si="1504"/>
        <v>0</v>
      </c>
      <c r="AJ2295" s="793">
        <f t="shared" si="1504"/>
        <v>0</v>
      </c>
      <c r="AK2295" s="793">
        <f t="shared" si="1504"/>
        <v>0</v>
      </c>
      <c r="AL2295" s="793">
        <f t="shared" si="1504"/>
        <v>0</v>
      </c>
      <c r="AM2295" s="793">
        <f t="shared" si="1504"/>
        <v>0</v>
      </c>
      <c r="AN2295" s="793">
        <f t="shared" si="1504"/>
        <v>0</v>
      </c>
      <c r="AO2295" s="793">
        <f t="shared" si="1504"/>
        <v>0</v>
      </c>
      <c r="AP2295" s="793">
        <f t="shared" si="1504"/>
        <v>0</v>
      </c>
      <c r="AQ2295" s="793">
        <f t="shared" si="1504"/>
        <v>0</v>
      </c>
      <c r="AR2295" s="793">
        <f t="shared" si="1504"/>
        <v>0</v>
      </c>
      <c r="AS2295" s="793">
        <f t="shared" si="1504"/>
        <v>0</v>
      </c>
      <c r="AT2295" s="793">
        <f t="shared" si="1504"/>
        <v>0</v>
      </c>
      <c r="AU2295" s="793">
        <f t="shared" si="1504"/>
        <v>0</v>
      </c>
      <c r="AV2295" s="793">
        <f t="shared" si="1504"/>
        <v>0</v>
      </c>
      <c r="AW2295" s="793">
        <f t="shared" si="1504"/>
        <v>0</v>
      </c>
      <c r="AX2295" s="793">
        <f t="shared" si="1504"/>
        <v>0</v>
      </c>
      <c r="AY2295" s="793">
        <f t="shared" si="1504"/>
        <v>0</v>
      </c>
    </row>
    <row r="2296" spans="2:51" ht="33.75" hidden="1" customHeight="1" x14ac:dyDescent="0.2">
      <c r="B2296" s="787"/>
      <c r="C2296" s="888">
        <v>45567</v>
      </c>
      <c r="D2296" s="997">
        <v>14</v>
      </c>
      <c r="E2296" s="997">
        <v>17</v>
      </c>
      <c r="F2296" s="997"/>
      <c r="G2296" s="997"/>
      <c r="H2296" s="997">
        <v>14</v>
      </c>
      <c r="I2296" s="997"/>
      <c r="J2296" s="997">
        <v>14</v>
      </c>
      <c r="K2296" s="997"/>
      <c r="L2296" s="997"/>
      <c r="M2296" s="997"/>
      <c r="N2296" s="997"/>
      <c r="O2296" s="997">
        <v>14</v>
      </c>
      <c r="P2296" s="997">
        <v>14</v>
      </c>
      <c r="Q2296" s="997"/>
      <c r="R2296" s="997"/>
      <c r="S2296" s="997">
        <v>15</v>
      </c>
      <c r="T2296" s="997"/>
      <c r="U2296" s="997"/>
      <c r="V2296" s="997"/>
      <c r="W2296" s="997">
        <v>14</v>
      </c>
      <c r="X2296" s="1633"/>
      <c r="Y2296" s="1633"/>
      <c r="Z2296" s="1633"/>
      <c r="AA2296" s="1634">
        <f t="shared" si="1501"/>
        <v>116</v>
      </c>
      <c r="AB2296" s="540" t="s">
        <v>634</v>
      </c>
      <c r="AC2296" s="793">
        <f t="shared" si="1499"/>
        <v>-2</v>
      </c>
      <c r="AD2296" s="793">
        <f t="shared" ref="AD2296:AY2296" si="1505">E2296-E2269</f>
        <v>-5</v>
      </c>
      <c r="AE2296" s="793">
        <f t="shared" si="1505"/>
        <v>0</v>
      </c>
      <c r="AF2296" s="793">
        <f t="shared" si="1505"/>
        <v>0</v>
      </c>
      <c r="AG2296" s="793">
        <f t="shared" si="1505"/>
        <v>-2</v>
      </c>
      <c r="AH2296" s="793">
        <f t="shared" si="1505"/>
        <v>0</v>
      </c>
      <c r="AI2296" s="793">
        <f t="shared" si="1505"/>
        <v>-2</v>
      </c>
      <c r="AJ2296" s="793">
        <f t="shared" si="1505"/>
        <v>0</v>
      </c>
      <c r="AK2296" s="793">
        <f t="shared" si="1505"/>
        <v>0</v>
      </c>
      <c r="AL2296" s="793">
        <f t="shared" si="1505"/>
        <v>0</v>
      </c>
      <c r="AM2296" s="793">
        <f t="shared" si="1505"/>
        <v>0</v>
      </c>
      <c r="AN2296" s="793">
        <f t="shared" si="1505"/>
        <v>-2</v>
      </c>
      <c r="AO2296" s="793">
        <f t="shared" si="1505"/>
        <v>-2</v>
      </c>
      <c r="AP2296" s="793">
        <f t="shared" si="1505"/>
        <v>0</v>
      </c>
      <c r="AQ2296" s="793">
        <f t="shared" si="1505"/>
        <v>0</v>
      </c>
      <c r="AR2296" s="793">
        <f t="shared" si="1505"/>
        <v>-1</v>
      </c>
      <c r="AS2296" s="793">
        <f t="shared" si="1505"/>
        <v>0</v>
      </c>
      <c r="AT2296" s="793">
        <f t="shared" si="1505"/>
        <v>0</v>
      </c>
      <c r="AU2296" s="793">
        <f t="shared" si="1505"/>
        <v>0</v>
      </c>
      <c r="AV2296" s="793">
        <f t="shared" si="1505"/>
        <v>-2</v>
      </c>
      <c r="AW2296" s="793">
        <f t="shared" si="1505"/>
        <v>0</v>
      </c>
      <c r="AX2296" s="793">
        <f t="shared" si="1505"/>
        <v>0</v>
      </c>
      <c r="AY2296" s="793">
        <f t="shared" si="1505"/>
        <v>0</v>
      </c>
    </row>
    <row r="2297" spans="2:51" ht="33.75" hidden="1" customHeight="1" x14ac:dyDescent="0.2">
      <c r="B2297" s="787"/>
      <c r="C2297" s="888">
        <v>45580</v>
      </c>
      <c r="D2297" s="997">
        <v>19</v>
      </c>
      <c r="E2297" s="997">
        <v>22</v>
      </c>
      <c r="F2297" s="997"/>
      <c r="G2297" s="997"/>
      <c r="H2297" s="997">
        <v>19</v>
      </c>
      <c r="I2297" s="997"/>
      <c r="J2297" s="997">
        <v>19</v>
      </c>
      <c r="K2297" s="997"/>
      <c r="L2297" s="997"/>
      <c r="M2297" s="997"/>
      <c r="N2297" s="997"/>
      <c r="O2297" s="997">
        <v>19</v>
      </c>
      <c r="P2297" s="997">
        <v>19</v>
      </c>
      <c r="Q2297" s="997"/>
      <c r="R2297" s="997"/>
      <c r="S2297" s="997">
        <v>19</v>
      </c>
      <c r="T2297" s="997"/>
      <c r="U2297" s="997"/>
      <c r="V2297" s="997"/>
      <c r="W2297" s="997">
        <v>19</v>
      </c>
      <c r="X2297" s="1633"/>
      <c r="Y2297" s="1633"/>
      <c r="Z2297" s="1633"/>
      <c r="AA2297" s="1634">
        <f t="shared" si="1501"/>
        <v>155</v>
      </c>
      <c r="AB2297" s="540" t="s">
        <v>634</v>
      </c>
      <c r="AC2297" s="793">
        <f t="shared" si="1499"/>
        <v>3</v>
      </c>
      <c r="AD2297" s="793">
        <f t="shared" ref="AD2297:AY2297" si="1506">E2297-E2270</f>
        <v>6</v>
      </c>
      <c r="AE2297" s="793">
        <f t="shared" si="1506"/>
        <v>0</v>
      </c>
      <c r="AF2297" s="793">
        <f t="shared" si="1506"/>
        <v>0</v>
      </c>
      <c r="AG2297" s="793">
        <f t="shared" si="1506"/>
        <v>3</v>
      </c>
      <c r="AH2297" s="793">
        <f t="shared" si="1506"/>
        <v>0</v>
      </c>
      <c r="AI2297" s="793">
        <f t="shared" si="1506"/>
        <v>3</v>
      </c>
      <c r="AJ2297" s="793">
        <f t="shared" si="1506"/>
        <v>0</v>
      </c>
      <c r="AK2297" s="793">
        <f t="shared" si="1506"/>
        <v>0</v>
      </c>
      <c r="AL2297" s="793">
        <f t="shared" si="1506"/>
        <v>0</v>
      </c>
      <c r="AM2297" s="793">
        <f t="shared" si="1506"/>
        <v>0</v>
      </c>
      <c r="AN2297" s="793">
        <f t="shared" si="1506"/>
        <v>3</v>
      </c>
      <c r="AO2297" s="793">
        <f t="shared" si="1506"/>
        <v>3</v>
      </c>
      <c r="AP2297" s="793">
        <f t="shared" si="1506"/>
        <v>0</v>
      </c>
      <c r="AQ2297" s="793">
        <f t="shared" si="1506"/>
        <v>0</v>
      </c>
      <c r="AR2297" s="793">
        <f t="shared" si="1506"/>
        <v>3</v>
      </c>
      <c r="AS2297" s="793">
        <f t="shared" si="1506"/>
        <v>0</v>
      </c>
      <c r="AT2297" s="793">
        <f t="shared" si="1506"/>
        <v>0</v>
      </c>
      <c r="AU2297" s="793">
        <f t="shared" si="1506"/>
        <v>0</v>
      </c>
      <c r="AV2297" s="793">
        <f t="shared" si="1506"/>
        <v>3</v>
      </c>
      <c r="AW2297" s="793">
        <f t="shared" si="1506"/>
        <v>0</v>
      </c>
      <c r="AX2297" s="793">
        <f t="shared" si="1506"/>
        <v>0</v>
      </c>
      <c r="AY2297" s="793">
        <f t="shared" si="1506"/>
        <v>0</v>
      </c>
    </row>
    <row r="2298" spans="2:51" ht="33.75" hidden="1" customHeight="1" x14ac:dyDescent="0.2">
      <c r="B2298" s="787"/>
      <c r="C2298" s="888">
        <v>45589</v>
      </c>
      <c r="D2298" s="997">
        <v>14</v>
      </c>
      <c r="E2298" s="997">
        <v>14</v>
      </c>
      <c r="F2298" s="997"/>
      <c r="G2298" s="997"/>
      <c r="H2298" s="997">
        <v>14</v>
      </c>
      <c r="I2298" s="997"/>
      <c r="J2298" s="997">
        <v>14</v>
      </c>
      <c r="K2298" s="997"/>
      <c r="L2298" s="997"/>
      <c r="M2298" s="997"/>
      <c r="N2298" s="997"/>
      <c r="O2298" s="997">
        <v>14</v>
      </c>
      <c r="P2298" s="997">
        <v>14</v>
      </c>
      <c r="Q2298" s="997"/>
      <c r="R2298" s="997"/>
      <c r="S2298" s="997">
        <v>15</v>
      </c>
      <c r="T2298" s="997"/>
      <c r="U2298" s="997"/>
      <c r="V2298" s="997"/>
      <c r="W2298" s="997">
        <v>14</v>
      </c>
      <c r="X2298" s="1633"/>
      <c r="Y2298" s="1633"/>
      <c r="Z2298" s="1633"/>
      <c r="AA2298" s="1634">
        <f t="shared" si="1501"/>
        <v>113</v>
      </c>
      <c r="AB2298" s="540" t="s">
        <v>715</v>
      </c>
      <c r="AC2298" s="793">
        <f>D2298</f>
        <v>14</v>
      </c>
      <c r="AD2298" s="793">
        <f t="shared" ref="AD2298:AY2300" si="1507">E2298</f>
        <v>14</v>
      </c>
      <c r="AE2298" s="793">
        <f t="shared" si="1507"/>
        <v>0</v>
      </c>
      <c r="AF2298" s="793">
        <f t="shared" si="1507"/>
        <v>0</v>
      </c>
      <c r="AG2298" s="793">
        <f t="shared" si="1507"/>
        <v>14</v>
      </c>
      <c r="AH2298" s="793">
        <f t="shared" si="1507"/>
        <v>0</v>
      </c>
      <c r="AI2298" s="793">
        <f t="shared" si="1507"/>
        <v>14</v>
      </c>
      <c r="AJ2298" s="793">
        <f t="shared" si="1507"/>
        <v>0</v>
      </c>
      <c r="AK2298" s="793">
        <f t="shared" si="1507"/>
        <v>0</v>
      </c>
      <c r="AL2298" s="793">
        <f t="shared" si="1507"/>
        <v>0</v>
      </c>
      <c r="AM2298" s="793">
        <f t="shared" si="1507"/>
        <v>0</v>
      </c>
      <c r="AN2298" s="793">
        <f t="shared" si="1507"/>
        <v>14</v>
      </c>
      <c r="AO2298" s="793">
        <f t="shared" si="1507"/>
        <v>14</v>
      </c>
      <c r="AP2298" s="793">
        <f t="shared" si="1507"/>
        <v>0</v>
      </c>
      <c r="AQ2298" s="793">
        <f t="shared" si="1507"/>
        <v>0</v>
      </c>
      <c r="AR2298" s="793">
        <f t="shared" si="1507"/>
        <v>15</v>
      </c>
      <c r="AS2298" s="793">
        <f t="shared" si="1507"/>
        <v>0</v>
      </c>
      <c r="AT2298" s="793">
        <f t="shared" si="1507"/>
        <v>0</v>
      </c>
      <c r="AU2298" s="793">
        <f t="shared" si="1507"/>
        <v>0</v>
      </c>
      <c r="AV2298" s="793">
        <f t="shared" si="1507"/>
        <v>14</v>
      </c>
      <c r="AW2298" s="793">
        <f t="shared" si="1507"/>
        <v>0</v>
      </c>
      <c r="AX2298" s="793">
        <f t="shared" si="1507"/>
        <v>0</v>
      </c>
      <c r="AY2298" s="793">
        <f t="shared" si="1507"/>
        <v>0</v>
      </c>
    </row>
    <row r="2299" spans="2:51" ht="33.75" hidden="1" customHeight="1" x14ac:dyDescent="0.2">
      <c r="B2299" s="787"/>
      <c r="C2299" s="888">
        <v>45601</v>
      </c>
      <c r="D2299" s="997">
        <v>18</v>
      </c>
      <c r="E2299" s="997">
        <v>18</v>
      </c>
      <c r="F2299" s="997"/>
      <c r="G2299" s="997"/>
      <c r="H2299" s="997">
        <v>18</v>
      </c>
      <c r="I2299" s="997"/>
      <c r="J2299" s="997">
        <v>18</v>
      </c>
      <c r="K2299" s="997"/>
      <c r="L2299" s="997"/>
      <c r="M2299" s="997"/>
      <c r="N2299" s="997"/>
      <c r="O2299" s="997">
        <v>18</v>
      </c>
      <c r="P2299" s="997">
        <v>18</v>
      </c>
      <c r="Q2299" s="997"/>
      <c r="R2299" s="997"/>
      <c r="S2299" s="997">
        <v>18</v>
      </c>
      <c r="T2299" s="997"/>
      <c r="U2299" s="997"/>
      <c r="V2299" s="997"/>
      <c r="W2299" s="997">
        <v>18</v>
      </c>
      <c r="X2299" s="1633"/>
      <c r="Y2299" s="1633"/>
      <c r="Z2299" s="1633"/>
      <c r="AA2299" s="1634">
        <f t="shared" si="1501"/>
        <v>144</v>
      </c>
      <c r="AB2299" s="540" t="s">
        <v>715</v>
      </c>
      <c r="AC2299" s="793">
        <f>D2299</f>
        <v>18</v>
      </c>
      <c r="AD2299" s="793">
        <f t="shared" si="1507"/>
        <v>18</v>
      </c>
      <c r="AE2299" s="793">
        <f t="shared" si="1507"/>
        <v>0</v>
      </c>
      <c r="AF2299" s="793">
        <f t="shared" si="1507"/>
        <v>0</v>
      </c>
      <c r="AG2299" s="793">
        <f t="shared" si="1507"/>
        <v>18</v>
      </c>
      <c r="AH2299" s="793">
        <f t="shared" si="1507"/>
        <v>0</v>
      </c>
      <c r="AI2299" s="793">
        <f t="shared" si="1507"/>
        <v>18</v>
      </c>
      <c r="AJ2299" s="793">
        <f t="shared" si="1507"/>
        <v>0</v>
      </c>
      <c r="AK2299" s="793">
        <f t="shared" si="1507"/>
        <v>0</v>
      </c>
      <c r="AL2299" s="793">
        <f t="shared" si="1507"/>
        <v>0</v>
      </c>
      <c r="AM2299" s="793">
        <f t="shared" si="1507"/>
        <v>0</v>
      </c>
      <c r="AN2299" s="793">
        <f t="shared" si="1507"/>
        <v>18</v>
      </c>
      <c r="AO2299" s="793">
        <f t="shared" si="1507"/>
        <v>18</v>
      </c>
      <c r="AP2299" s="793">
        <f t="shared" si="1507"/>
        <v>0</v>
      </c>
      <c r="AQ2299" s="793">
        <f t="shared" si="1507"/>
        <v>0</v>
      </c>
      <c r="AR2299" s="793">
        <f t="shared" si="1507"/>
        <v>18</v>
      </c>
      <c r="AS2299" s="793">
        <f t="shared" si="1507"/>
        <v>0</v>
      </c>
      <c r="AT2299" s="793">
        <f t="shared" si="1507"/>
        <v>0</v>
      </c>
      <c r="AU2299" s="793">
        <f t="shared" si="1507"/>
        <v>0</v>
      </c>
      <c r="AV2299" s="793">
        <f t="shared" si="1507"/>
        <v>18</v>
      </c>
      <c r="AW2299" s="793">
        <f t="shared" si="1507"/>
        <v>0</v>
      </c>
      <c r="AX2299" s="793">
        <f t="shared" si="1507"/>
        <v>0</v>
      </c>
      <c r="AY2299" s="793">
        <f t="shared" si="1507"/>
        <v>0</v>
      </c>
    </row>
    <row r="2300" spans="2:51" ht="33.75" hidden="1" customHeight="1" x14ac:dyDescent="0.2">
      <c r="B2300" s="787"/>
      <c r="C2300" s="888">
        <v>45611</v>
      </c>
      <c r="D2300" s="997">
        <v>21</v>
      </c>
      <c r="E2300" s="997">
        <v>21</v>
      </c>
      <c r="F2300" s="997"/>
      <c r="G2300" s="997"/>
      <c r="H2300" s="997">
        <v>21</v>
      </c>
      <c r="I2300" s="997"/>
      <c r="J2300" s="997">
        <v>21</v>
      </c>
      <c r="K2300" s="997"/>
      <c r="L2300" s="997"/>
      <c r="M2300" s="997"/>
      <c r="N2300" s="997"/>
      <c r="O2300" s="997">
        <v>21</v>
      </c>
      <c r="P2300" s="997">
        <v>21</v>
      </c>
      <c r="Q2300" s="997"/>
      <c r="R2300" s="997"/>
      <c r="S2300" s="997">
        <v>21</v>
      </c>
      <c r="T2300" s="997"/>
      <c r="U2300" s="997"/>
      <c r="V2300" s="997"/>
      <c r="W2300" s="997">
        <v>21</v>
      </c>
      <c r="X2300" s="1633"/>
      <c r="Y2300" s="1633"/>
      <c r="Z2300" s="1633"/>
      <c r="AA2300" s="1634">
        <f t="shared" si="1501"/>
        <v>168</v>
      </c>
      <c r="AB2300" s="540" t="s">
        <v>715</v>
      </c>
      <c r="AC2300" s="793">
        <f>D2300</f>
        <v>21</v>
      </c>
      <c r="AD2300" s="793">
        <f t="shared" si="1507"/>
        <v>21</v>
      </c>
      <c r="AE2300" s="793">
        <f t="shared" si="1507"/>
        <v>0</v>
      </c>
      <c r="AF2300" s="793">
        <f t="shared" si="1507"/>
        <v>0</v>
      </c>
      <c r="AG2300" s="793">
        <f t="shared" si="1507"/>
        <v>21</v>
      </c>
      <c r="AH2300" s="793">
        <f t="shared" si="1507"/>
        <v>0</v>
      </c>
      <c r="AI2300" s="793">
        <f t="shared" si="1507"/>
        <v>21</v>
      </c>
      <c r="AJ2300" s="793">
        <f t="shared" si="1507"/>
        <v>0</v>
      </c>
      <c r="AK2300" s="793">
        <f t="shared" si="1507"/>
        <v>0</v>
      </c>
      <c r="AL2300" s="793">
        <f t="shared" si="1507"/>
        <v>0</v>
      </c>
      <c r="AM2300" s="793">
        <f t="shared" si="1507"/>
        <v>0</v>
      </c>
      <c r="AN2300" s="793">
        <f t="shared" si="1507"/>
        <v>21</v>
      </c>
      <c r="AO2300" s="793">
        <f t="shared" si="1507"/>
        <v>21</v>
      </c>
      <c r="AP2300" s="793">
        <f t="shared" si="1507"/>
        <v>0</v>
      </c>
      <c r="AQ2300" s="793">
        <f t="shared" si="1507"/>
        <v>0</v>
      </c>
      <c r="AR2300" s="793">
        <f t="shared" si="1507"/>
        <v>21</v>
      </c>
      <c r="AS2300" s="793">
        <f t="shared" si="1507"/>
        <v>0</v>
      </c>
      <c r="AT2300" s="793">
        <f t="shared" si="1507"/>
        <v>0</v>
      </c>
      <c r="AU2300" s="793">
        <f t="shared" si="1507"/>
        <v>0</v>
      </c>
      <c r="AV2300" s="793">
        <f t="shared" si="1507"/>
        <v>21</v>
      </c>
      <c r="AW2300" s="793">
        <f t="shared" si="1507"/>
        <v>0</v>
      </c>
      <c r="AX2300" s="793">
        <f t="shared" si="1507"/>
        <v>0</v>
      </c>
      <c r="AY2300" s="793">
        <f t="shared" si="1507"/>
        <v>0</v>
      </c>
    </row>
    <row r="2301" spans="2:51" ht="33.75" hidden="1" customHeight="1" x14ac:dyDescent="0.2">
      <c r="B2301" s="1896" t="s">
        <v>412</v>
      </c>
      <c r="C2301" s="1897"/>
      <c r="D2301" s="1048">
        <f>SUM(D2292:D2300)</f>
        <v>155</v>
      </c>
      <c r="E2301" s="1048">
        <f>SUM(E2292:E2300)</f>
        <v>161</v>
      </c>
      <c r="F2301" s="1048"/>
      <c r="G2301" s="1048"/>
      <c r="H2301" s="1048">
        <f>SUM(H2292:H2300)</f>
        <v>154</v>
      </c>
      <c r="I2301" s="1048"/>
      <c r="J2301" s="1048">
        <f>SUM(J2292:J2300)</f>
        <v>154</v>
      </c>
      <c r="K2301" s="1048"/>
      <c r="L2301" s="1048"/>
      <c r="M2301" s="1048"/>
      <c r="N2301" s="1048"/>
      <c r="O2301" s="1048">
        <f>SUM(O2292:O2300)</f>
        <v>154</v>
      </c>
      <c r="P2301" s="1048">
        <f>SUM(P2292:P2300)</f>
        <v>154</v>
      </c>
      <c r="Q2301" s="1048"/>
      <c r="R2301" s="1048"/>
      <c r="S2301" s="1048">
        <f>SUM(S2292:S2300)</f>
        <v>156</v>
      </c>
      <c r="T2301" s="1048"/>
      <c r="U2301" s="1048"/>
      <c r="V2301" s="1048"/>
      <c r="W2301" s="1048">
        <f>SUM(W2292:W2300)</f>
        <v>154</v>
      </c>
      <c r="X2301" s="1048"/>
      <c r="Y2301" s="1048"/>
      <c r="Z2301" s="1048"/>
      <c r="AA2301" s="1048">
        <f>SUM(AA2292:AA2298)</f>
        <v>930</v>
      </c>
      <c r="AC2301" s="852">
        <f>SUM(AC2292:AC2299)</f>
        <v>33</v>
      </c>
      <c r="AD2301" s="852">
        <f t="shared" ref="AD2301:AY2301" si="1508">SUM(AD2292:AD2299)</f>
        <v>33</v>
      </c>
      <c r="AE2301" s="852">
        <f t="shared" si="1508"/>
        <v>0</v>
      </c>
      <c r="AF2301" s="852">
        <f t="shared" si="1508"/>
        <v>0</v>
      </c>
      <c r="AG2301" s="852">
        <f t="shared" si="1508"/>
        <v>33</v>
      </c>
      <c r="AH2301" s="852">
        <f t="shared" si="1508"/>
        <v>0</v>
      </c>
      <c r="AI2301" s="852">
        <f t="shared" si="1508"/>
        <v>33</v>
      </c>
      <c r="AJ2301" s="852">
        <f t="shared" si="1508"/>
        <v>0</v>
      </c>
      <c r="AK2301" s="852">
        <f t="shared" si="1508"/>
        <v>0</v>
      </c>
      <c r="AL2301" s="852">
        <f t="shared" si="1508"/>
        <v>0</v>
      </c>
      <c r="AM2301" s="852">
        <f t="shared" si="1508"/>
        <v>0</v>
      </c>
      <c r="AN2301" s="852">
        <f t="shared" si="1508"/>
        <v>33</v>
      </c>
      <c r="AO2301" s="852">
        <f t="shared" si="1508"/>
        <v>33</v>
      </c>
      <c r="AP2301" s="852">
        <f t="shared" si="1508"/>
        <v>0</v>
      </c>
      <c r="AQ2301" s="852">
        <f t="shared" si="1508"/>
        <v>0</v>
      </c>
      <c r="AR2301" s="852">
        <f t="shared" si="1508"/>
        <v>35</v>
      </c>
      <c r="AS2301" s="852">
        <f t="shared" si="1508"/>
        <v>0</v>
      </c>
      <c r="AT2301" s="852">
        <f t="shared" si="1508"/>
        <v>0</v>
      </c>
      <c r="AU2301" s="852">
        <f t="shared" si="1508"/>
        <v>0</v>
      </c>
      <c r="AV2301" s="852">
        <f t="shared" si="1508"/>
        <v>33</v>
      </c>
      <c r="AW2301" s="852">
        <f t="shared" si="1508"/>
        <v>0</v>
      </c>
      <c r="AX2301" s="852">
        <f t="shared" si="1508"/>
        <v>0</v>
      </c>
      <c r="AY2301" s="852">
        <f t="shared" si="1508"/>
        <v>0</v>
      </c>
    </row>
    <row r="2302" spans="2:51" ht="12" hidden="1" customHeight="1" x14ac:dyDescent="0.2"/>
    <row r="2303" spans="2:51" ht="12" hidden="1" customHeight="1" x14ac:dyDescent="0.2"/>
    <row r="2304" spans="2:51" ht="28.2" hidden="1" x14ac:dyDescent="0.2">
      <c r="B2304" s="726" t="s">
        <v>1687</v>
      </c>
      <c r="I2304" s="654"/>
      <c r="AB2304" s="654"/>
    </row>
    <row r="2305" spans="2:52" ht="12" hidden="1" customHeight="1" x14ac:dyDescent="0.2">
      <c r="AB2305" s="541"/>
    </row>
    <row r="2306" spans="2:52" ht="25.8" hidden="1" x14ac:dyDescent="0.2">
      <c r="B2306" s="792" t="s">
        <v>413</v>
      </c>
      <c r="C2306" s="89"/>
      <c r="D2306" s="1004" t="s">
        <v>414</v>
      </c>
      <c r="E2306" s="1004" t="s">
        <v>6</v>
      </c>
      <c r="F2306" s="1004" t="s">
        <v>262</v>
      </c>
      <c r="G2306" s="1004" t="s">
        <v>435</v>
      </c>
      <c r="H2306" s="1004" t="s">
        <v>7</v>
      </c>
      <c r="I2306" s="1004" t="s">
        <v>8</v>
      </c>
      <c r="J2306" s="1005" t="s">
        <v>22</v>
      </c>
      <c r="K2306" s="1004" t="s">
        <v>23</v>
      </c>
      <c r="L2306" s="1004" t="s">
        <v>24</v>
      </c>
      <c r="M2306" s="1004" t="s">
        <v>9</v>
      </c>
      <c r="N2306" s="1004" t="s">
        <v>415</v>
      </c>
      <c r="O2306" s="1004" t="s">
        <v>20</v>
      </c>
      <c r="P2306" s="1004" t="s">
        <v>10</v>
      </c>
      <c r="Q2306" s="1004" t="s">
        <v>436</v>
      </c>
      <c r="R2306" s="1004" t="s">
        <v>12</v>
      </c>
      <c r="S2306" s="1004" t="s">
        <v>11</v>
      </c>
      <c r="T2306" s="1004" t="s">
        <v>437</v>
      </c>
      <c r="U2306" s="1004" t="s">
        <v>13</v>
      </c>
      <c r="V2306" s="1004" t="s">
        <v>14</v>
      </c>
      <c r="W2306" s="1004" t="s">
        <v>416</v>
      </c>
      <c r="X2306" s="1004" t="s">
        <v>1064</v>
      </c>
      <c r="Y2306" s="1004" t="s">
        <v>15</v>
      </c>
      <c r="Z2306" s="1004" t="s">
        <v>16</v>
      </c>
      <c r="AA2306" s="87"/>
      <c r="AB2306" s="540"/>
      <c r="AC2306" s="790" t="s">
        <v>409</v>
      </c>
      <c r="AD2306" s="81"/>
      <c r="AE2306" s="81"/>
      <c r="AF2306" s="81"/>
      <c r="AG2306" s="81"/>
      <c r="AH2306" s="81"/>
      <c r="AI2306" s="81"/>
      <c r="AJ2306" s="81"/>
      <c r="AK2306" s="81"/>
      <c r="AL2306" s="81"/>
      <c r="AM2306" s="81"/>
      <c r="AN2306" s="81"/>
      <c r="AO2306" s="81"/>
      <c r="AP2306" s="81"/>
      <c r="AQ2306" s="81"/>
      <c r="AR2306" s="81"/>
      <c r="AS2306" s="81"/>
      <c r="AT2306" s="81"/>
      <c r="AU2306" s="81"/>
      <c r="AV2306" s="81"/>
    </row>
    <row r="2307" spans="2:52" ht="53.25" hidden="1" customHeight="1" x14ac:dyDescent="0.2">
      <c r="B2307" s="83" t="s">
        <v>410</v>
      </c>
      <c r="C2307" s="83" t="s">
        <v>1174</v>
      </c>
      <c r="D2307" s="1039" t="s">
        <v>1066</v>
      </c>
      <c r="E2307" s="1040" t="s">
        <v>57</v>
      </c>
      <c r="F2307" s="1041" t="s">
        <v>263</v>
      </c>
      <c r="G2307" s="1042" t="s">
        <v>340</v>
      </c>
      <c r="H2307" s="1040" t="s">
        <v>58</v>
      </c>
      <c r="I2307" s="1042" t="s">
        <v>59</v>
      </c>
      <c r="J2307" s="1043" t="s">
        <v>79</v>
      </c>
      <c r="K2307" s="1041" t="s">
        <v>80</v>
      </c>
      <c r="L2307" s="1042" t="s">
        <v>81</v>
      </c>
      <c r="M2307" s="1040" t="s">
        <v>60</v>
      </c>
      <c r="N2307" s="1042" t="s">
        <v>61</v>
      </c>
      <c r="O2307" s="1039" t="s">
        <v>77</v>
      </c>
      <c r="P2307" s="1040" t="s">
        <v>62</v>
      </c>
      <c r="Q2307" s="1041" t="s">
        <v>349</v>
      </c>
      <c r="R2307" s="1042" t="s">
        <v>65</v>
      </c>
      <c r="S2307" s="1040" t="s">
        <v>63</v>
      </c>
      <c r="T2307" s="1041" t="s">
        <v>350</v>
      </c>
      <c r="U2307" s="1041" t="s">
        <v>66</v>
      </c>
      <c r="V2307" s="1042" t="s">
        <v>67</v>
      </c>
      <c r="W2307" s="1040" t="s">
        <v>64</v>
      </c>
      <c r="X2307" s="1041" t="s">
        <v>351</v>
      </c>
      <c r="Y2307" s="1041" t="s">
        <v>68</v>
      </c>
      <c r="Z2307" s="1042" t="s">
        <v>69</v>
      </c>
      <c r="AA2307" s="784" t="s">
        <v>412</v>
      </c>
      <c r="AB2307" s="188"/>
      <c r="AC2307" s="1039" t="s">
        <v>1066</v>
      </c>
      <c r="AD2307" s="1040" t="s">
        <v>57</v>
      </c>
      <c r="AE2307" s="1041" t="s">
        <v>263</v>
      </c>
      <c r="AF2307" s="1042" t="s">
        <v>340</v>
      </c>
      <c r="AG2307" s="1040" t="s">
        <v>58</v>
      </c>
      <c r="AH2307" s="1042" t="s">
        <v>59</v>
      </c>
      <c r="AI2307" s="1043" t="s">
        <v>79</v>
      </c>
      <c r="AJ2307" s="1041" t="s">
        <v>80</v>
      </c>
      <c r="AK2307" s="1042" t="s">
        <v>81</v>
      </c>
      <c r="AL2307" s="1040" t="s">
        <v>60</v>
      </c>
      <c r="AM2307" s="1042" t="s">
        <v>61</v>
      </c>
      <c r="AN2307" s="1039" t="s">
        <v>77</v>
      </c>
      <c r="AO2307" s="1040" t="s">
        <v>62</v>
      </c>
      <c r="AP2307" s="1041" t="s">
        <v>349</v>
      </c>
      <c r="AQ2307" s="1042" t="s">
        <v>65</v>
      </c>
      <c r="AR2307" s="1040" t="s">
        <v>63</v>
      </c>
      <c r="AS2307" s="1041" t="s">
        <v>350</v>
      </c>
      <c r="AT2307" s="1041" t="s">
        <v>66</v>
      </c>
      <c r="AU2307" s="1042" t="s">
        <v>67</v>
      </c>
      <c r="AV2307" s="1040" t="s">
        <v>64</v>
      </c>
      <c r="AW2307" s="1041" t="s">
        <v>351</v>
      </c>
      <c r="AX2307" s="1041" t="s">
        <v>68</v>
      </c>
      <c r="AY2307" s="1042" t="s">
        <v>69</v>
      </c>
    </row>
    <row r="2308" spans="2:52" ht="33.75" hidden="1" customHeight="1" x14ac:dyDescent="0.2">
      <c r="B2308" s="787"/>
      <c r="C2308" s="788">
        <v>45546</v>
      </c>
      <c r="D2308" s="997">
        <v>25</v>
      </c>
      <c r="E2308" s="998">
        <v>26</v>
      </c>
      <c r="F2308" s="995">
        <v>0</v>
      </c>
      <c r="G2308" s="999">
        <v>0</v>
      </c>
      <c r="H2308" s="998">
        <v>26</v>
      </c>
      <c r="I2308" s="999">
        <v>0</v>
      </c>
      <c r="J2308" s="998">
        <v>21</v>
      </c>
      <c r="K2308" s="995">
        <v>3</v>
      </c>
      <c r="L2308" s="999">
        <v>0</v>
      </c>
      <c r="M2308" s="998">
        <v>0</v>
      </c>
      <c r="N2308" s="999">
        <v>2</v>
      </c>
      <c r="O2308" s="997">
        <v>31</v>
      </c>
      <c r="P2308" s="998">
        <v>33</v>
      </c>
      <c r="Q2308" s="995">
        <v>0</v>
      </c>
      <c r="R2308" s="999">
        <v>0</v>
      </c>
      <c r="S2308" s="998">
        <v>33</v>
      </c>
      <c r="T2308" s="995">
        <v>0</v>
      </c>
      <c r="U2308" s="995">
        <v>0</v>
      </c>
      <c r="V2308" s="999">
        <v>0</v>
      </c>
      <c r="W2308" s="998">
        <v>33</v>
      </c>
      <c r="X2308" s="995">
        <v>0</v>
      </c>
      <c r="Y2308" s="995">
        <v>0</v>
      </c>
      <c r="Z2308" s="999">
        <v>0</v>
      </c>
      <c r="AA2308" s="848">
        <f>SUM(D2308:Z2308)</f>
        <v>233</v>
      </c>
      <c r="AB2308" s="540"/>
      <c r="AC2308" s="1056">
        <f t="shared" ref="AC2308:AC2314" si="1509">D2308-D2280</f>
        <v>0</v>
      </c>
      <c r="AD2308" s="1056">
        <f t="shared" ref="AD2308:AY2308" si="1510">E2308-E2280</f>
        <v>0</v>
      </c>
      <c r="AE2308" s="1056">
        <f t="shared" si="1510"/>
        <v>0</v>
      </c>
      <c r="AF2308" s="1056">
        <f t="shared" si="1510"/>
        <v>0</v>
      </c>
      <c r="AG2308" s="1056">
        <f t="shared" si="1510"/>
        <v>0</v>
      </c>
      <c r="AH2308" s="1056">
        <f t="shared" si="1510"/>
        <v>0</v>
      </c>
      <c r="AI2308" s="1056">
        <f t="shared" si="1510"/>
        <v>0</v>
      </c>
      <c r="AJ2308" s="1056">
        <f t="shared" si="1510"/>
        <v>0</v>
      </c>
      <c r="AK2308" s="1056">
        <f t="shared" si="1510"/>
        <v>0</v>
      </c>
      <c r="AL2308" s="1056">
        <f t="shared" si="1510"/>
        <v>0</v>
      </c>
      <c r="AM2308" s="1056">
        <f t="shared" si="1510"/>
        <v>0</v>
      </c>
      <c r="AN2308" s="1056">
        <f t="shared" si="1510"/>
        <v>0</v>
      </c>
      <c r="AO2308" s="1056">
        <f t="shared" si="1510"/>
        <v>0</v>
      </c>
      <c r="AP2308" s="1056">
        <f t="shared" si="1510"/>
        <v>0</v>
      </c>
      <c r="AQ2308" s="1056">
        <f t="shared" si="1510"/>
        <v>0</v>
      </c>
      <c r="AR2308" s="1056">
        <f t="shared" si="1510"/>
        <v>0</v>
      </c>
      <c r="AS2308" s="1056">
        <f t="shared" si="1510"/>
        <v>0</v>
      </c>
      <c r="AT2308" s="1056">
        <f t="shared" si="1510"/>
        <v>0</v>
      </c>
      <c r="AU2308" s="1056">
        <f t="shared" si="1510"/>
        <v>0</v>
      </c>
      <c r="AV2308" s="1056">
        <f t="shared" si="1510"/>
        <v>0</v>
      </c>
      <c r="AW2308" s="1056">
        <f t="shared" si="1510"/>
        <v>0</v>
      </c>
      <c r="AX2308" s="1056">
        <f t="shared" si="1510"/>
        <v>0</v>
      </c>
      <c r="AY2308" s="1056">
        <f t="shared" si="1510"/>
        <v>0</v>
      </c>
    </row>
    <row r="2309" spans="2:52" ht="33.75" hidden="1" customHeight="1" x14ac:dyDescent="0.2">
      <c r="B2309" s="787"/>
      <c r="C2309" s="788">
        <v>45558</v>
      </c>
      <c r="D2309" s="997">
        <v>28</v>
      </c>
      <c r="E2309" s="998">
        <v>32</v>
      </c>
      <c r="F2309" s="995">
        <v>0</v>
      </c>
      <c r="G2309" s="999">
        <v>0</v>
      </c>
      <c r="H2309" s="998">
        <v>36</v>
      </c>
      <c r="I2309" s="999">
        <v>0</v>
      </c>
      <c r="J2309" s="998">
        <v>27</v>
      </c>
      <c r="K2309" s="995">
        <v>1</v>
      </c>
      <c r="L2309" s="999">
        <v>0</v>
      </c>
      <c r="M2309" s="998">
        <v>0</v>
      </c>
      <c r="N2309" s="999">
        <v>5</v>
      </c>
      <c r="O2309" s="997">
        <v>16</v>
      </c>
      <c r="P2309" s="998">
        <v>21</v>
      </c>
      <c r="Q2309" s="995">
        <v>0</v>
      </c>
      <c r="R2309" s="999">
        <v>0</v>
      </c>
      <c r="S2309" s="998">
        <v>21</v>
      </c>
      <c r="T2309" s="995">
        <v>0</v>
      </c>
      <c r="U2309" s="995">
        <v>0</v>
      </c>
      <c r="V2309" s="999">
        <v>0</v>
      </c>
      <c r="W2309" s="998">
        <v>21</v>
      </c>
      <c r="X2309" s="995">
        <v>0</v>
      </c>
      <c r="Y2309" s="995">
        <v>0</v>
      </c>
      <c r="Z2309" s="999">
        <v>0</v>
      </c>
      <c r="AA2309" s="848">
        <f t="shared" ref="AA2309:AA2316" si="1511">SUM(D2309:Z2309)</f>
        <v>208</v>
      </c>
      <c r="AB2309" s="540"/>
      <c r="AC2309" s="1056">
        <f t="shared" si="1509"/>
        <v>0</v>
      </c>
      <c r="AD2309" s="1056">
        <f t="shared" ref="AD2309:AY2309" si="1512">E2309-E2281</f>
        <v>0</v>
      </c>
      <c r="AE2309" s="1056">
        <f t="shared" si="1512"/>
        <v>0</v>
      </c>
      <c r="AF2309" s="1056">
        <f t="shared" si="1512"/>
        <v>0</v>
      </c>
      <c r="AG2309" s="1056">
        <f t="shared" si="1512"/>
        <v>0</v>
      </c>
      <c r="AH2309" s="1056">
        <f t="shared" si="1512"/>
        <v>0</v>
      </c>
      <c r="AI2309" s="1056">
        <f t="shared" si="1512"/>
        <v>0</v>
      </c>
      <c r="AJ2309" s="1056">
        <f t="shared" si="1512"/>
        <v>0</v>
      </c>
      <c r="AK2309" s="1056">
        <f t="shared" si="1512"/>
        <v>0</v>
      </c>
      <c r="AL2309" s="1056">
        <f t="shared" si="1512"/>
        <v>0</v>
      </c>
      <c r="AM2309" s="1056">
        <f t="shared" si="1512"/>
        <v>0</v>
      </c>
      <c r="AN2309" s="1056">
        <f t="shared" si="1512"/>
        <v>0</v>
      </c>
      <c r="AO2309" s="1056">
        <f t="shared" si="1512"/>
        <v>0</v>
      </c>
      <c r="AP2309" s="1056">
        <f t="shared" si="1512"/>
        <v>0</v>
      </c>
      <c r="AQ2309" s="1056">
        <f t="shared" si="1512"/>
        <v>0</v>
      </c>
      <c r="AR2309" s="1056">
        <f t="shared" si="1512"/>
        <v>0</v>
      </c>
      <c r="AS2309" s="1056">
        <f t="shared" si="1512"/>
        <v>0</v>
      </c>
      <c r="AT2309" s="1056">
        <f t="shared" si="1512"/>
        <v>0</v>
      </c>
      <c r="AU2309" s="1056">
        <f t="shared" si="1512"/>
        <v>0</v>
      </c>
      <c r="AV2309" s="1056">
        <f t="shared" si="1512"/>
        <v>0</v>
      </c>
      <c r="AW2309" s="1056">
        <f t="shared" si="1512"/>
        <v>0</v>
      </c>
      <c r="AX2309" s="1056">
        <f t="shared" si="1512"/>
        <v>0</v>
      </c>
      <c r="AY2309" s="1056">
        <f t="shared" si="1512"/>
        <v>0</v>
      </c>
    </row>
    <row r="2310" spans="2:52" ht="33.75" hidden="1" customHeight="1" x14ac:dyDescent="0.2">
      <c r="B2310" s="787"/>
      <c r="C2310" s="788">
        <v>45567</v>
      </c>
      <c r="D2310" s="997">
        <v>32</v>
      </c>
      <c r="E2310" s="998">
        <v>30</v>
      </c>
      <c r="F2310" s="995">
        <v>0</v>
      </c>
      <c r="G2310" s="999">
        <v>0</v>
      </c>
      <c r="H2310" s="998">
        <v>30</v>
      </c>
      <c r="I2310" s="999">
        <v>0</v>
      </c>
      <c r="J2310" s="998">
        <v>32</v>
      </c>
      <c r="K2310" s="995">
        <v>0</v>
      </c>
      <c r="L2310" s="999">
        <v>0</v>
      </c>
      <c r="M2310" s="998">
        <v>0</v>
      </c>
      <c r="N2310" s="999">
        <v>8</v>
      </c>
      <c r="O2310" s="997">
        <v>20</v>
      </c>
      <c r="P2310" s="998">
        <v>28</v>
      </c>
      <c r="Q2310" s="995">
        <v>0</v>
      </c>
      <c r="R2310" s="999">
        <v>0</v>
      </c>
      <c r="S2310" s="998">
        <v>28</v>
      </c>
      <c r="T2310" s="995">
        <v>0</v>
      </c>
      <c r="U2310" s="995">
        <v>0</v>
      </c>
      <c r="V2310" s="999">
        <v>0</v>
      </c>
      <c r="W2310" s="998">
        <v>28</v>
      </c>
      <c r="X2310" s="995">
        <v>0</v>
      </c>
      <c r="Y2310" s="995">
        <v>0</v>
      </c>
      <c r="Z2310" s="999">
        <v>0</v>
      </c>
      <c r="AA2310" s="848">
        <f t="shared" si="1511"/>
        <v>236</v>
      </c>
      <c r="AB2310" s="540"/>
      <c r="AC2310" s="1056">
        <f t="shared" si="1509"/>
        <v>0</v>
      </c>
      <c r="AD2310" s="1056">
        <f t="shared" ref="AD2310:AY2310" si="1513">E2310-E2282</f>
        <v>0</v>
      </c>
      <c r="AE2310" s="1056">
        <f t="shared" si="1513"/>
        <v>0</v>
      </c>
      <c r="AF2310" s="1056">
        <f t="shared" si="1513"/>
        <v>0</v>
      </c>
      <c r="AG2310" s="1056">
        <f t="shared" si="1513"/>
        <v>0</v>
      </c>
      <c r="AH2310" s="1056">
        <f t="shared" si="1513"/>
        <v>0</v>
      </c>
      <c r="AI2310" s="1056">
        <f t="shared" si="1513"/>
        <v>0</v>
      </c>
      <c r="AJ2310" s="1056">
        <f t="shared" si="1513"/>
        <v>0</v>
      </c>
      <c r="AK2310" s="1056">
        <f t="shared" si="1513"/>
        <v>0</v>
      </c>
      <c r="AL2310" s="1056">
        <f t="shared" si="1513"/>
        <v>0</v>
      </c>
      <c r="AM2310" s="1056">
        <f t="shared" si="1513"/>
        <v>0</v>
      </c>
      <c r="AN2310" s="1056">
        <f t="shared" si="1513"/>
        <v>0</v>
      </c>
      <c r="AO2310" s="1056">
        <f t="shared" si="1513"/>
        <v>0</v>
      </c>
      <c r="AP2310" s="1056">
        <f t="shared" si="1513"/>
        <v>0</v>
      </c>
      <c r="AQ2310" s="1056">
        <f t="shared" si="1513"/>
        <v>0</v>
      </c>
      <c r="AR2310" s="1056">
        <f t="shared" si="1513"/>
        <v>0</v>
      </c>
      <c r="AS2310" s="1056">
        <f t="shared" si="1513"/>
        <v>0</v>
      </c>
      <c r="AT2310" s="1056">
        <f t="shared" si="1513"/>
        <v>0</v>
      </c>
      <c r="AU2310" s="1056">
        <f t="shared" si="1513"/>
        <v>0</v>
      </c>
      <c r="AV2310" s="1056">
        <f t="shared" si="1513"/>
        <v>0</v>
      </c>
      <c r="AW2310" s="1056">
        <f t="shared" si="1513"/>
        <v>0</v>
      </c>
      <c r="AX2310" s="1056">
        <f t="shared" si="1513"/>
        <v>0</v>
      </c>
      <c r="AY2310" s="1056">
        <f t="shared" si="1513"/>
        <v>0</v>
      </c>
    </row>
    <row r="2311" spans="2:52" ht="33.75" hidden="1" customHeight="1" x14ac:dyDescent="0.2">
      <c r="B2311" s="787"/>
      <c r="C2311" s="788">
        <v>45580</v>
      </c>
      <c r="D2311" s="997">
        <v>17</v>
      </c>
      <c r="E2311" s="998">
        <v>19</v>
      </c>
      <c r="F2311" s="995">
        <v>0</v>
      </c>
      <c r="G2311" s="999">
        <v>0</v>
      </c>
      <c r="H2311" s="998">
        <v>19</v>
      </c>
      <c r="I2311" s="999">
        <v>0</v>
      </c>
      <c r="J2311" s="998">
        <v>17</v>
      </c>
      <c r="K2311" s="995">
        <v>0</v>
      </c>
      <c r="L2311" s="999">
        <v>23</v>
      </c>
      <c r="M2311" s="998">
        <v>0</v>
      </c>
      <c r="N2311" s="999">
        <v>1</v>
      </c>
      <c r="O2311" s="997">
        <v>28</v>
      </c>
      <c r="P2311" s="998">
        <v>29</v>
      </c>
      <c r="Q2311" s="995">
        <v>0</v>
      </c>
      <c r="R2311" s="999">
        <v>0</v>
      </c>
      <c r="S2311" s="998">
        <v>29</v>
      </c>
      <c r="T2311" s="995">
        <v>0</v>
      </c>
      <c r="U2311" s="995">
        <v>0</v>
      </c>
      <c r="V2311" s="999">
        <v>0</v>
      </c>
      <c r="W2311" s="998">
        <v>29</v>
      </c>
      <c r="X2311" s="995">
        <v>0</v>
      </c>
      <c r="Y2311" s="995">
        <v>0</v>
      </c>
      <c r="Z2311" s="999">
        <v>0</v>
      </c>
      <c r="AA2311" s="848">
        <f t="shared" si="1511"/>
        <v>211</v>
      </c>
      <c r="AB2311" s="540" t="s">
        <v>634</v>
      </c>
      <c r="AC2311" s="1056">
        <f t="shared" si="1509"/>
        <v>0</v>
      </c>
      <c r="AD2311" s="1056">
        <f t="shared" ref="AD2311:AY2311" si="1514">E2311-E2283</f>
        <v>0</v>
      </c>
      <c r="AE2311" s="1056">
        <f t="shared" si="1514"/>
        <v>0</v>
      </c>
      <c r="AF2311" s="1056">
        <f t="shared" si="1514"/>
        <v>0</v>
      </c>
      <c r="AG2311" s="1056">
        <f t="shared" si="1514"/>
        <v>0</v>
      </c>
      <c r="AH2311" s="1056">
        <f t="shared" si="1514"/>
        <v>0</v>
      </c>
      <c r="AI2311" s="1056">
        <f t="shared" si="1514"/>
        <v>0</v>
      </c>
      <c r="AJ2311" s="1056">
        <f t="shared" si="1514"/>
        <v>0</v>
      </c>
      <c r="AK2311" s="1056">
        <f t="shared" si="1514"/>
        <v>0</v>
      </c>
      <c r="AL2311" s="1056">
        <f t="shared" si="1514"/>
        <v>0</v>
      </c>
      <c r="AM2311" s="1056">
        <f t="shared" si="1514"/>
        <v>1</v>
      </c>
      <c r="AN2311" s="1056">
        <f t="shared" si="1514"/>
        <v>0</v>
      </c>
      <c r="AO2311" s="1056">
        <f t="shared" si="1514"/>
        <v>1</v>
      </c>
      <c r="AP2311" s="1056">
        <f t="shared" si="1514"/>
        <v>0</v>
      </c>
      <c r="AQ2311" s="1056">
        <f t="shared" si="1514"/>
        <v>0</v>
      </c>
      <c r="AR2311" s="1056">
        <f t="shared" si="1514"/>
        <v>1</v>
      </c>
      <c r="AS2311" s="1056">
        <f t="shared" si="1514"/>
        <v>0</v>
      </c>
      <c r="AT2311" s="1056">
        <f t="shared" si="1514"/>
        <v>0</v>
      </c>
      <c r="AU2311" s="1056">
        <f t="shared" si="1514"/>
        <v>0</v>
      </c>
      <c r="AV2311" s="1056">
        <f t="shared" si="1514"/>
        <v>1</v>
      </c>
      <c r="AW2311" s="1056">
        <f t="shared" si="1514"/>
        <v>0</v>
      </c>
      <c r="AX2311" s="1056">
        <f t="shared" si="1514"/>
        <v>0</v>
      </c>
      <c r="AY2311" s="1056">
        <f t="shared" si="1514"/>
        <v>0</v>
      </c>
    </row>
    <row r="2312" spans="2:52" ht="33.75" hidden="1" customHeight="1" x14ac:dyDescent="0.2">
      <c r="B2312" s="787"/>
      <c r="C2312" s="788">
        <v>45589</v>
      </c>
      <c r="D2312" s="997">
        <v>25</v>
      </c>
      <c r="E2312" s="998">
        <v>21</v>
      </c>
      <c r="F2312" s="995">
        <v>0</v>
      </c>
      <c r="G2312" s="999">
        <v>0</v>
      </c>
      <c r="H2312" s="998">
        <v>21</v>
      </c>
      <c r="I2312" s="999">
        <v>0</v>
      </c>
      <c r="J2312" s="998">
        <v>24</v>
      </c>
      <c r="K2312" s="995">
        <v>0</v>
      </c>
      <c r="L2312" s="999">
        <v>35</v>
      </c>
      <c r="M2312" s="998">
        <v>1</v>
      </c>
      <c r="N2312" s="999">
        <v>7</v>
      </c>
      <c r="O2312" s="997">
        <v>8</v>
      </c>
      <c r="P2312" s="998">
        <v>19</v>
      </c>
      <c r="Q2312" s="995">
        <v>0</v>
      </c>
      <c r="R2312" s="999">
        <v>0</v>
      </c>
      <c r="S2312" s="998">
        <v>19</v>
      </c>
      <c r="T2312" s="995">
        <v>0</v>
      </c>
      <c r="U2312" s="995">
        <v>0</v>
      </c>
      <c r="V2312" s="999">
        <v>3</v>
      </c>
      <c r="W2312" s="998">
        <v>16</v>
      </c>
      <c r="X2312" s="995">
        <v>0</v>
      </c>
      <c r="Y2312" s="995">
        <v>0</v>
      </c>
      <c r="Z2312" s="999">
        <v>3</v>
      </c>
      <c r="AA2312" s="848">
        <f t="shared" si="1511"/>
        <v>202</v>
      </c>
      <c r="AB2312" s="540" t="s">
        <v>634</v>
      </c>
      <c r="AC2312" s="1056">
        <f t="shared" si="1509"/>
        <v>0</v>
      </c>
      <c r="AD2312" s="1056">
        <f t="shared" ref="AD2312:AY2312" si="1515">E2312-E2284</f>
        <v>0</v>
      </c>
      <c r="AE2312" s="1056">
        <f t="shared" si="1515"/>
        <v>0</v>
      </c>
      <c r="AF2312" s="1056">
        <f t="shared" si="1515"/>
        <v>0</v>
      </c>
      <c r="AG2312" s="1056">
        <f t="shared" si="1515"/>
        <v>0</v>
      </c>
      <c r="AH2312" s="1056">
        <f t="shared" si="1515"/>
        <v>0</v>
      </c>
      <c r="AI2312" s="1056">
        <f t="shared" si="1515"/>
        <v>0</v>
      </c>
      <c r="AJ2312" s="1056">
        <f t="shared" si="1515"/>
        <v>0</v>
      </c>
      <c r="AK2312" s="1056">
        <f t="shared" si="1515"/>
        <v>0</v>
      </c>
      <c r="AL2312" s="1056">
        <f t="shared" si="1515"/>
        <v>0</v>
      </c>
      <c r="AM2312" s="1056">
        <f t="shared" si="1515"/>
        <v>-16</v>
      </c>
      <c r="AN2312" s="1056">
        <f t="shared" si="1515"/>
        <v>7</v>
      </c>
      <c r="AO2312" s="1056">
        <f t="shared" si="1515"/>
        <v>-9</v>
      </c>
      <c r="AP2312" s="1056">
        <f t="shared" si="1515"/>
        <v>0</v>
      </c>
      <c r="AQ2312" s="1056">
        <f t="shared" si="1515"/>
        <v>0</v>
      </c>
      <c r="AR2312" s="1056">
        <f t="shared" si="1515"/>
        <v>-9</v>
      </c>
      <c r="AS2312" s="1056">
        <f t="shared" si="1515"/>
        <v>0</v>
      </c>
      <c r="AT2312" s="1056">
        <f t="shared" si="1515"/>
        <v>0</v>
      </c>
      <c r="AU2312" s="1056">
        <f t="shared" si="1515"/>
        <v>0</v>
      </c>
      <c r="AV2312" s="1056">
        <f t="shared" si="1515"/>
        <v>-9</v>
      </c>
      <c r="AW2312" s="1056">
        <f t="shared" si="1515"/>
        <v>0</v>
      </c>
      <c r="AX2312" s="1056">
        <f t="shared" si="1515"/>
        <v>0</v>
      </c>
      <c r="AY2312" s="1056">
        <f t="shared" si="1515"/>
        <v>0</v>
      </c>
    </row>
    <row r="2313" spans="2:52" ht="33.75" hidden="1" customHeight="1" x14ac:dyDescent="0.2">
      <c r="B2313" s="787"/>
      <c r="C2313" s="788">
        <v>45601</v>
      </c>
      <c r="D2313" s="997">
        <v>20</v>
      </c>
      <c r="E2313" s="998">
        <v>18</v>
      </c>
      <c r="F2313" s="995">
        <v>2</v>
      </c>
      <c r="G2313" s="999">
        <v>0</v>
      </c>
      <c r="H2313" s="998">
        <v>21</v>
      </c>
      <c r="I2313" s="999">
        <v>2</v>
      </c>
      <c r="J2313" s="998">
        <v>7</v>
      </c>
      <c r="K2313" s="995">
        <v>13</v>
      </c>
      <c r="L2313" s="999">
        <v>5</v>
      </c>
      <c r="M2313" s="998">
        <v>0</v>
      </c>
      <c r="N2313" s="999">
        <v>9</v>
      </c>
      <c r="O2313" s="997">
        <v>22</v>
      </c>
      <c r="P2313" s="998">
        <v>28</v>
      </c>
      <c r="Q2313" s="995">
        <v>0</v>
      </c>
      <c r="R2313" s="999">
        <v>0</v>
      </c>
      <c r="S2313" s="998">
        <v>28</v>
      </c>
      <c r="T2313" s="995">
        <v>0</v>
      </c>
      <c r="U2313" s="995">
        <v>0</v>
      </c>
      <c r="V2313" s="999">
        <v>0</v>
      </c>
      <c r="W2313" s="998">
        <v>28</v>
      </c>
      <c r="X2313" s="995">
        <v>0</v>
      </c>
      <c r="Y2313" s="995">
        <v>0</v>
      </c>
      <c r="Z2313" s="999">
        <v>0</v>
      </c>
      <c r="AA2313" s="848">
        <f t="shared" si="1511"/>
        <v>203</v>
      </c>
      <c r="AB2313" s="540" t="s">
        <v>634</v>
      </c>
      <c r="AC2313" s="1056">
        <f t="shared" si="1509"/>
        <v>-4</v>
      </c>
      <c r="AD2313" s="1056">
        <f t="shared" ref="AD2313:AY2313" si="1516">E2313-E2285</f>
        <v>-4</v>
      </c>
      <c r="AE2313" s="1056">
        <f t="shared" si="1516"/>
        <v>0</v>
      </c>
      <c r="AF2313" s="1056">
        <f t="shared" si="1516"/>
        <v>0</v>
      </c>
      <c r="AG2313" s="1056">
        <f t="shared" si="1516"/>
        <v>-1</v>
      </c>
      <c r="AH2313" s="1056">
        <f t="shared" si="1516"/>
        <v>0</v>
      </c>
      <c r="AI2313" s="1056">
        <f t="shared" si="1516"/>
        <v>-4</v>
      </c>
      <c r="AJ2313" s="1056">
        <f t="shared" si="1516"/>
        <v>0</v>
      </c>
      <c r="AK2313" s="1056">
        <f t="shared" si="1516"/>
        <v>0</v>
      </c>
      <c r="AL2313" s="1056">
        <f t="shared" si="1516"/>
        <v>0</v>
      </c>
      <c r="AM2313" s="1056">
        <f t="shared" si="1516"/>
        <v>-7</v>
      </c>
      <c r="AN2313" s="1056">
        <f t="shared" si="1516"/>
        <v>8</v>
      </c>
      <c r="AO2313" s="1056">
        <f t="shared" si="1516"/>
        <v>1</v>
      </c>
      <c r="AP2313" s="1056">
        <f t="shared" si="1516"/>
        <v>0</v>
      </c>
      <c r="AQ2313" s="1056">
        <f t="shared" si="1516"/>
        <v>0</v>
      </c>
      <c r="AR2313" s="1056">
        <f t="shared" si="1516"/>
        <v>1</v>
      </c>
      <c r="AS2313" s="1056">
        <f t="shared" si="1516"/>
        <v>0</v>
      </c>
      <c r="AT2313" s="1056">
        <f t="shared" si="1516"/>
        <v>0</v>
      </c>
      <c r="AU2313" s="1056">
        <f t="shared" si="1516"/>
        <v>0</v>
      </c>
      <c r="AV2313" s="1056">
        <f t="shared" si="1516"/>
        <v>1</v>
      </c>
      <c r="AW2313" s="1056">
        <f t="shared" si="1516"/>
        <v>0</v>
      </c>
      <c r="AX2313" s="1056">
        <f t="shared" si="1516"/>
        <v>0</v>
      </c>
      <c r="AY2313" s="1056">
        <f t="shared" si="1516"/>
        <v>0</v>
      </c>
    </row>
    <row r="2314" spans="2:52" ht="33.75" hidden="1" customHeight="1" x14ac:dyDescent="0.2">
      <c r="B2314" s="787"/>
      <c r="C2314" s="788">
        <v>45611</v>
      </c>
      <c r="D2314" s="997">
        <v>19</v>
      </c>
      <c r="E2314" s="998">
        <v>32</v>
      </c>
      <c r="F2314" s="995">
        <v>0</v>
      </c>
      <c r="G2314" s="999">
        <v>0</v>
      </c>
      <c r="H2314" s="998">
        <v>18</v>
      </c>
      <c r="I2314" s="999">
        <v>0</v>
      </c>
      <c r="J2314" s="998">
        <v>8</v>
      </c>
      <c r="K2314" s="995">
        <v>10</v>
      </c>
      <c r="L2314" s="999">
        <v>20</v>
      </c>
      <c r="M2314" s="998">
        <v>0</v>
      </c>
      <c r="N2314" s="999">
        <v>15</v>
      </c>
      <c r="O2314" s="997">
        <v>2</v>
      </c>
      <c r="P2314" s="998">
        <v>15</v>
      </c>
      <c r="Q2314" s="995">
        <v>0</v>
      </c>
      <c r="R2314" s="999">
        <v>1</v>
      </c>
      <c r="S2314" s="998">
        <v>15</v>
      </c>
      <c r="T2314" s="995">
        <v>0</v>
      </c>
      <c r="U2314" s="995">
        <v>2</v>
      </c>
      <c r="V2314" s="999">
        <v>0</v>
      </c>
      <c r="W2314" s="998">
        <v>15</v>
      </c>
      <c r="X2314" s="995">
        <v>0</v>
      </c>
      <c r="Y2314" s="995">
        <v>1</v>
      </c>
      <c r="Z2314" s="999">
        <v>0</v>
      </c>
      <c r="AA2314" s="848">
        <f t="shared" si="1511"/>
        <v>173</v>
      </c>
      <c r="AB2314" s="540" t="s">
        <v>634</v>
      </c>
      <c r="AC2314" s="1056">
        <f t="shared" si="1509"/>
        <v>-9</v>
      </c>
      <c r="AD2314" s="1056">
        <f t="shared" ref="AD2314:AY2314" si="1517">E2314-E2286</f>
        <v>5</v>
      </c>
      <c r="AE2314" s="1056">
        <f t="shared" si="1517"/>
        <v>0</v>
      </c>
      <c r="AF2314" s="1056">
        <f t="shared" si="1517"/>
        <v>0</v>
      </c>
      <c r="AG2314" s="1056">
        <f t="shared" si="1517"/>
        <v>-9</v>
      </c>
      <c r="AH2314" s="1056">
        <f t="shared" si="1517"/>
        <v>0</v>
      </c>
      <c r="AI2314" s="1056">
        <f t="shared" si="1517"/>
        <v>-19</v>
      </c>
      <c r="AJ2314" s="1056">
        <f t="shared" si="1517"/>
        <v>10</v>
      </c>
      <c r="AK2314" s="1056">
        <f t="shared" si="1517"/>
        <v>20</v>
      </c>
      <c r="AL2314" s="1056">
        <f t="shared" si="1517"/>
        <v>0</v>
      </c>
      <c r="AM2314" s="1056">
        <f t="shared" si="1517"/>
        <v>-10</v>
      </c>
      <c r="AN2314" s="1056">
        <f t="shared" si="1517"/>
        <v>1</v>
      </c>
      <c r="AO2314" s="1056">
        <f t="shared" si="1517"/>
        <v>-9</v>
      </c>
      <c r="AP2314" s="1056">
        <f t="shared" si="1517"/>
        <v>0</v>
      </c>
      <c r="AQ2314" s="1056">
        <f t="shared" si="1517"/>
        <v>-1</v>
      </c>
      <c r="AR2314" s="1056">
        <f t="shared" si="1517"/>
        <v>-9</v>
      </c>
      <c r="AS2314" s="1056">
        <f t="shared" si="1517"/>
        <v>0</v>
      </c>
      <c r="AT2314" s="1056">
        <f t="shared" si="1517"/>
        <v>0</v>
      </c>
      <c r="AU2314" s="1056">
        <f t="shared" si="1517"/>
        <v>0</v>
      </c>
      <c r="AV2314" s="1056">
        <f t="shared" si="1517"/>
        <v>-9</v>
      </c>
      <c r="AW2314" s="1056">
        <f t="shared" si="1517"/>
        <v>0</v>
      </c>
      <c r="AX2314" s="1056">
        <f t="shared" si="1517"/>
        <v>-1</v>
      </c>
      <c r="AY2314" s="1056">
        <f t="shared" si="1517"/>
        <v>0</v>
      </c>
    </row>
    <row r="2315" spans="2:52" ht="33.75" hidden="1" customHeight="1" x14ac:dyDescent="0.2">
      <c r="B2315" s="787"/>
      <c r="C2315" s="788">
        <v>45624</v>
      </c>
      <c r="D2315" s="997">
        <v>20</v>
      </c>
      <c r="E2315" s="998">
        <v>19</v>
      </c>
      <c r="F2315" s="995">
        <v>0</v>
      </c>
      <c r="G2315" s="999">
        <v>0</v>
      </c>
      <c r="H2315" s="998">
        <v>19</v>
      </c>
      <c r="I2315" s="999">
        <v>0</v>
      </c>
      <c r="J2315" s="998">
        <v>21</v>
      </c>
      <c r="K2315" s="995">
        <v>0</v>
      </c>
      <c r="L2315" s="999">
        <v>0</v>
      </c>
      <c r="M2315" s="998">
        <v>0</v>
      </c>
      <c r="N2315" s="999">
        <v>7</v>
      </c>
      <c r="O2315" s="997">
        <v>6</v>
      </c>
      <c r="P2315" s="998">
        <v>13</v>
      </c>
      <c r="Q2315" s="995">
        <v>0</v>
      </c>
      <c r="R2315" s="999">
        <v>0</v>
      </c>
      <c r="S2315" s="998">
        <v>13</v>
      </c>
      <c r="T2315" s="995">
        <v>0</v>
      </c>
      <c r="U2315" s="995">
        <v>0</v>
      </c>
      <c r="V2315" s="999">
        <v>0</v>
      </c>
      <c r="W2315" s="998">
        <v>13</v>
      </c>
      <c r="X2315" s="995">
        <v>0</v>
      </c>
      <c r="Y2315" s="995">
        <v>0</v>
      </c>
      <c r="Z2315" s="999">
        <v>0</v>
      </c>
      <c r="AA2315" s="848">
        <f t="shared" si="1511"/>
        <v>131</v>
      </c>
      <c r="AB2315" s="540" t="s">
        <v>715</v>
      </c>
      <c r="AC2315" s="1056">
        <f>D2315</f>
        <v>20</v>
      </c>
      <c r="AD2315" s="1056">
        <f t="shared" ref="AD2315:AY2316" si="1518">E2315</f>
        <v>19</v>
      </c>
      <c r="AE2315" s="1056">
        <f t="shared" si="1518"/>
        <v>0</v>
      </c>
      <c r="AF2315" s="1056">
        <f t="shared" si="1518"/>
        <v>0</v>
      </c>
      <c r="AG2315" s="1056">
        <f t="shared" si="1518"/>
        <v>19</v>
      </c>
      <c r="AH2315" s="1056">
        <f t="shared" si="1518"/>
        <v>0</v>
      </c>
      <c r="AI2315" s="1056">
        <f t="shared" si="1518"/>
        <v>21</v>
      </c>
      <c r="AJ2315" s="1056">
        <f t="shared" si="1518"/>
        <v>0</v>
      </c>
      <c r="AK2315" s="1056">
        <f t="shared" si="1518"/>
        <v>0</v>
      </c>
      <c r="AL2315" s="1056">
        <f t="shared" si="1518"/>
        <v>0</v>
      </c>
      <c r="AM2315" s="1056">
        <f t="shared" si="1518"/>
        <v>7</v>
      </c>
      <c r="AN2315" s="1056">
        <f t="shared" si="1518"/>
        <v>6</v>
      </c>
      <c r="AO2315" s="1056">
        <f t="shared" si="1518"/>
        <v>13</v>
      </c>
      <c r="AP2315" s="1056">
        <f t="shared" si="1518"/>
        <v>0</v>
      </c>
      <c r="AQ2315" s="1056">
        <f t="shared" si="1518"/>
        <v>0</v>
      </c>
      <c r="AR2315" s="1056">
        <f t="shared" si="1518"/>
        <v>13</v>
      </c>
      <c r="AS2315" s="1056">
        <f t="shared" si="1518"/>
        <v>0</v>
      </c>
      <c r="AT2315" s="1056">
        <f t="shared" si="1518"/>
        <v>0</v>
      </c>
      <c r="AU2315" s="1056">
        <f t="shared" si="1518"/>
        <v>0</v>
      </c>
      <c r="AV2315" s="1056">
        <f t="shared" si="1518"/>
        <v>13</v>
      </c>
      <c r="AW2315" s="1056">
        <f t="shared" si="1518"/>
        <v>0</v>
      </c>
      <c r="AX2315" s="1056">
        <f t="shared" si="1518"/>
        <v>0</v>
      </c>
      <c r="AY2315" s="1056">
        <f t="shared" si="1518"/>
        <v>0</v>
      </c>
    </row>
    <row r="2316" spans="2:52" ht="33.75" hidden="1" customHeight="1" x14ac:dyDescent="0.2">
      <c r="B2316" s="787"/>
      <c r="C2316" s="788">
        <v>45636</v>
      </c>
      <c r="D2316" s="997">
        <v>32</v>
      </c>
      <c r="E2316" s="998">
        <v>32</v>
      </c>
      <c r="F2316" s="995">
        <v>0</v>
      </c>
      <c r="G2316" s="999">
        <v>0</v>
      </c>
      <c r="H2316" s="998">
        <v>31</v>
      </c>
      <c r="I2316" s="999">
        <v>0</v>
      </c>
      <c r="J2316" s="998">
        <v>30</v>
      </c>
      <c r="K2316" s="995">
        <v>0</v>
      </c>
      <c r="L2316" s="999">
        <v>0</v>
      </c>
      <c r="M2316" s="998">
        <v>0</v>
      </c>
      <c r="N2316" s="999">
        <v>6</v>
      </c>
      <c r="O2316" s="997">
        <v>20</v>
      </c>
      <c r="P2316" s="998">
        <v>26</v>
      </c>
      <c r="Q2316" s="995">
        <v>0</v>
      </c>
      <c r="R2316" s="999">
        <v>2</v>
      </c>
      <c r="S2316" s="998">
        <v>28</v>
      </c>
      <c r="T2316" s="995">
        <v>0</v>
      </c>
      <c r="U2316" s="995">
        <v>0</v>
      </c>
      <c r="V2316" s="999">
        <v>2</v>
      </c>
      <c r="W2316" s="998">
        <v>28</v>
      </c>
      <c r="X2316" s="995">
        <v>0</v>
      </c>
      <c r="Y2316" s="995">
        <v>0</v>
      </c>
      <c r="Z2316" s="999">
        <v>2</v>
      </c>
      <c r="AA2316" s="848">
        <f t="shared" si="1511"/>
        <v>239</v>
      </c>
      <c r="AB2316" s="540" t="s">
        <v>715</v>
      </c>
      <c r="AC2316" s="1056">
        <f>D2316</f>
        <v>32</v>
      </c>
      <c r="AD2316" s="1056">
        <f t="shared" si="1518"/>
        <v>32</v>
      </c>
      <c r="AE2316" s="1056">
        <f t="shared" si="1518"/>
        <v>0</v>
      </c>
      <c r="AF2316" s="1056">
        <f t="shared" si="1518"/>
        <v>0</v>
      </c>
      <c r="AG2316" s="1056">
        <f t="shared" si="1518"/>
        <v>31</v>
      </c>
      <c r="AH2316" s="1056">
        <f t="shared" si="1518"/>
        <v>0</v>
      </c>
      <c r="AI2316" s="1056">
        <f t="shared" si="1518"/>
        <v>30</v>
      </c>
      <c r="AJ2316" s="1056">
        <f t="shared" si="1518"/>
        <v>0</v>
      </c>
      <c r="AK2316" s="1056">
        <f t="shared" si="1518"/>
        <v>0</v>
      </c>
      <c r="AL2316" s="1056">
        <f t="shared" si="1518"/>
        <v>0</v>
      </c>
      <c r="AM2316" s="1056">
        <f t="shared" si="1518"/>
        <v>6</v>
      </c>
      <c r="AN2316" s="1056">
        <f t="shared" si="1518"/>
        <v>20</v>
      </c>
      <c r="AO2316" s="1056">
        <f t="shared" si="1518"/>
        <v>26</v>
      </c>
      <c r="AP2316" s="1056">
        <f t="shared" si="1518"/>
        <v>0</v>
      </c>
      <c r="AQ2316" s="1056">
        <f t="shared" si="1518"/>
        <v>2</v>
      </c>
      <c r="AR2316" s="1056">
        <f t="shared" si="1518"/>
        <v>28</v>
      </c>
      <c r="AS2316" s="1056">
        <f t="shared" si="1518"/>
        <v>0</v>
      </c>
      <c r="AT2316" s="1056">
        <f t="shared" si="1518"/>
        <v>0</v>
      </c>
      <c r="AU2316" s="1056">
        <f t="shared" si="1518"/>
        <v>2</v>
      </c>
      <c r="AV2316" s="1056">
        <f t="shared" si="1518"/>
        <v>28</v>
      </c>
      <c r="AW2316" s="1056">
        <f t="shared" si="1518"/>
        <v>0</v>
      </c>
      <c r="AX2316" s="1056">
        <f t="shared" si="1518"/>
        <v>0</v>
      </c>
      <c r="AY2316" s="1056">
        <f t="shared" si="1518"/>
        <v>2</v>
      </c>
    </row>
    <row r="2317" spans="2:52" ht="33.75" hidden="1" customHeight="1" x14ac:dyDescent="0.2">
      <c r="B2317" s="1896" t="s">
        <v>412</v>
      </c>
      <c r="C2317" s="1897"/>
      <c r="D2317" s="424">
        <f>SUM(D2308:D2316)</f>
        <v>218</v>
      </c>
      <c r="E2317" s="424">
        <f t="shared" ref="E2317:AA2317" si="1519">SUM(E2308:E2316)</f>
        <v>229</v>
      </c>
      <c r="F2317" s="424">
        <f t="shared" si="1519"/>
        <v>2</v>
      </c>
      <c r="G2317" s="424">
        <f t="shared" si="1519"/>
        <v>0</v>
      </c>
      <c r="H2317" s="424">
        <f t="shared" si="1519"/>
        <v>221</v>
      </c>
      <c r="I2317" s="424">
        <f t="shared" si="1519"/>
        <v>2</v>
      </c>
      <c r="J2317" s="424">
        <f t="shared" si="1519"/>
        <v>187</v>
      </c>
      <c r="K2317" s="424">
        <f t="shared" si="1519"/>
        <v>27</v>
      </c>
      <c r="L2317" s="424">
        <f t="shared" si="1519"/>
        <v>83</v>
      </c>
      <c r="M2317" s="424">
        <f t="shared" si="1519"/>
        <v>1</v>
      </c>
      <c r="N2317" s="424">
        <f t="shared" si="1519"/>
        <v>60</v>
      </c>
      <c r="O2317" s="424">
        <f t="shared" si="1519"/>
        <v>153</v>
      </c>
      <c r="P2317" s="424">
        <f t="shared" si="1519"/>
        <v>212</v>
      </c>
      <c r="Q2317" s="424">
        <f t="shared" si="1519"/>
        <v>0</v>
      </c>
      <c r="R2317" s="424">
        <f t="shared" si="1519"/>
        <v>3</v>
      </c>
      <c r="S2317" s="424">
        <f t="shared" si="1519"/>
        <v>214</v>
      </c>
      <c r="T2317" s="424">
        <f t="shared" si="1519"/>
        <v>0</v>
      </c>
      <c r="U2317" s="424">
        <f t="shared" si="1519"/>
        <v>2</v>
      </c>
      <c r="V2317" s="424">
        <f t="shared" si="1519"/>
        <v>5</v>
      </c>
      <c r="W2317" s="424">
        <f t="shared" si="1519"/>
        <v>211</v>
      </c>
      <c r="X2317" s="424">
        <f t="shared" si="1519"/>
        <v>0</v>
      </c>
      <c r="Y2317" s="424">
        <f t="shared" si="1519"/>
        <v>1</v>
      </c>
      <c r="Z2317" s="424">
        <f t="shared" si="1519"/>
        <v>5</v>
      </c>
      <c r="AA2317" s="424">
        <f t="shared" si="1519"/>
        <v>1836</v>
      </c>
      <c r="AB2317" s="573"/>
      <c r="AC2317" s="1658">
        <f>SUM(AC2308:AC2316)</f>
        <v>39</v>
      </c>
      <c r="AD2317" s="1658">
        <f t="shared" ref="AD2317:AY2317" si="1520">SUM(AD2308:AD2316)</f>
        <v>52</v>
      </c>
      <c r="AE2317" s="1658">
        <f t="shared" si="1520"/>
        <v>0</v>
      </c>
      <c r="AF2317" s="1658">
        <f t="shared" si="1520"/>
        <v>0</v>
      </c>
      <c r="AG2317" s="1658">
        <f t="shared" si="1520"/>
        <v>40</v>
      </c>
      <c r="AH2317" s="1658">
        <f t="shared" si="1520"/>
        <v>0</v>
      </c>
      <c r="AI2317" s="1658">
        <f t="shared" si="1520"/>
        <v>28</v>
      </c>
      <c r="AJ2317" s="1658">
        <f t="shared" si="1520"/>
        <v>10</v>
      </c>
      <c r="AK2317" s="1658">
        <f t="shared" si="1520"/>
        <v>20</v>
      </c>
      <c r="AL2317" s="1658">
        <f t="shared" si="1520"/>
        <v>0</v>
      </c>
      <c r="AM2317" s="1658">
        <f t="shared" si="1520"/>
        <v>-19</v>
      </c>
      <c r="AN2317" s="1658">
        <f t="shared" si="1520"/>
        <v>42</v>
      </c>
      <c r="AO2317" s="1658">
        <f t="shared" si="1520"/>
        <v>23</v>
      </c>
      <c r="AP2317" s="1658">
        <f t="shared" si="1520"/>
        <v>0</v>
      </c>
      <c r="AQ2317" s="1658">
        <f t="shared" si="1520"/>
        <v>1</v>
      </c>
      <c r="AR2317" s="1658">
        <f t="shared" si="1520"/>
        <v>25</v>
      </c>
      <c r="AS2317" s="1658">
        <f t="shared" si="1520"/>
        <v>0</v>
      </c>
      <c r="AT2317" s="1658">
        <f t="shared" si="1520"/>
        <v>0</v>
      </c>
      <c r="AU2317" s="1658">
        <f t="shared" si="1520"/>
        <v>2</v>
      </c>
      <c r="AV2317" s="1658">
        <f t="shared" si="1520"/>
        <v>25</v>
      </c>
      <c r="AW2317" s="1658">
        <f t="shared" si="1520"/>
        <v>0</v>
      </c>
      <c r="AX2317" s="1658">
        <f t="shared" si="1520"/>
        <v>-1</v>
      </c>
      <c r="AY2317" s="1658">
        <f t="shared" si="1520"/>
        <v>2</v>
      </c>
      <c r="AZ2317" s="881"/>
    </row>
    <row r="2318" spans="2:52" ht="12" hidden="1" customHeight="1" x14ac:dyDescent="0.2"/>
    <row r="2319" spans="2:52" ht="12" hidden="1" customHeight="1" x14ac:dyDescent="0.2"/>
    <row r="2320" spans="2:52" ht="25.5" hidden="1" customHeight="1" x14ac:dyDescent="0.2">
      <c r="B2320" s="791" t="s">
        <v>1173</v>
      </c>
      <c r="C2320" s="89"/>
      <c r="D2320" s="99" t="s">
        <v>1164</v>
      </c>
      <c r="E2320" s="99" t="s">
        <v>1165</v>
      </c>
      <c r="F2320" s="99"/>
      <c r="G2320" s="99"/>
      <c r="H2320" s="99" t="s">
        <v>1166</v>
      </c>
      <c r="I2320" s="99"/>
      <c r="J2320" s="99" t="s">
        <v>1167</v>
      </c>
      <c r="K2320" s="99"/>
      <c r="L2320" s="99"/>
      <c r="M2320" s="99"/>
      <c r="N2320" s="99"/>
      <c r="O2320" s="99" t="s">
        <v>1168</v>
      </c>
      <c r="P2320" s="99" t="s">
        <v>1169</v>
      </c>
      <c r="Q2320" s="99"/>
      <c r="R2320" s="99"/>
      <c r="S2320" s="99" t="s">
        <v>1170</v>
      </c>
      <c r="T2320" s="99"/>
      <c r="U2320" s="99"/>
      <c r="V2320" s="99"/>
      <c r="W2320" s="99" t="s">
        <v>1171</v>
      </c>
      <c r="X2320" s="99"/>
      <c r="Y2320" s="99"/>
      <c r="Z2320" s="99"/>
    </row>
    <row r="2321" spans="2:51" ht="45.75" hidden="1" customHeight="1" x14ac:dyDescent="0.2">
      <c r="B2321" s="83" t="s">
        <v>410</v>
      </c>
      <c r="C2321" s="782" t="s">
        <v>1175</v>
      </c>
      <c r="D2321" s="1044" t="s">
        <v>55</v>
      </c>
      <c r="E2321" s="1044" t="s">
        <v>57</v>
      </c>
      <c r="F2321" s="1044"/>
      <c r="G2321" s="1044"/>
      <c r="H2321" s="1044" t="s">
        <v>58</v>
      </c>
      <c r="I2321" s="1044"/>
      <c r="J2321" s="1044" t="s">
        <v>1172</v>
      </c>
      <c r="K2321" s="1044"/>
      <c r="L2321" s="1044"/>
      <c r="M2321" s="1044"/>
      <c r="N2321" s="1044"/>
      <c r="O2321" s="1044" t="s">
        <v>77</v>
      </c>
      <c r="P2321" s="1044" t="s">
        <v>62</v>
      </c>
      <c r="Q2321" s="1044"/>
      <c r="R2321" s="1044"/>
      <c r="S2321" s="1044" t="s">
        <v>63</v>
      </c>
      <c r="T2321" s="1044"/>
      <c r="U2321" s="1044"/>
      <c r="V2321" s="1044"/>
      <c r="W2321" s="1044" t="s">
        <v>64</v>
      </c>
      <c r="X2321" s="1622"/>
      <c r="Y2321" s="1622"/>
      <c r="Z2321" s="1622"/>
      <c r="AA2321" s="783" t="s">
        <v>412</v>
      </c>
      <c r="AC2321" s="1044" t="s">
        <v>55</v>
      </c>
      <c r="AD2321" s="1044" t="s">
        <v>57</v>
      </c>
      <c r="AE2321" s="1044"/>
      <c r="AF2321" s="1044"/>
      <c r="AG2321" s="1044" t="s">
        <v>58</v>
      </c>
      <c r="AH2321" s="1044"/>
      <c r="AI2321" s="1044" t="s">
        <v>1172</v>
      </c>
      <c r="AJ2321" s="1044"/>
      <c r="AK2321" s="1044"/>
      <c r="AL2321" s="1044"/>
      <c r="AM2321" s="1044"/>
      <c r="AN2321" s="1044" t="s">
        <v>77</v>
      </c>
      <c r="AO2321" s="1044" t="s">
        <v>62</v>
      </c>
      <c r="AP2321" s="1044"/>
      <c r="AQ2321" s="1044"/>
      <c r="AR2321" s="1044" t="s">
        <v>63</v>
      </c>
      <c r="AS2321" s="1044"/>
      <c r="AT2321" s="1044"/>
      <c r="AU2321" s="1044"/>
      <c r="AV2321" s="1044" t="s">
        <v>64</v>
      </c>
      <c r="AW2321" s="1044"/>
      <c r="AX2321" s="1044"/>
      <c r="AY2321" s="1044"/>
    </row>
    <row r="2322" spans="2:51" ht="33.75" hidden="1" customHeight="1" x14ac:dyDescent="0.2">
      <c r="B2322" s="785"/>
      <c r="C2322" s="1078">
        <v>45546</v>
      </c>
      <c r="D2322" s="1630">
        <v>14</v>
      </c>
      <c r="E2322" s="1630">
        <v>14</v>
      </c>
      <c r="F2322" s="1630"/>
      <c r="G2322" s="1630"/>
      <c r="H2322" s="1630">
        <v>14</v>
      </c>
      <c r="I2322" s="1630"/>
      <c r="J2322" s="1630">
        <v>14</v>
      </c>
      <c r="K2322" s="1630"/>
      <c r="L2322" s="1630"/>
      <c r="M2322" s="1630"/>
      <c r="N2322" s="1630"/>
      <c r="O2322" s="1630">
        <v>14</v>
      </c>
      <c r="P2322" s="1630">
        <v>14</v>
      </c>
      <c r="Q2322" s="1630"/>
      <c r="R2322" s="1630"/>
      <c r="S2322" s="1630">
        <v>14</v>
      </c>
      <c r="T2322" s="1630"/>
      <c r="U2322" s="1630"/>
      <c r="V2322" s="1630"/>
      <c r="W2322" s="1630">
        <v>14</v>
      </c>
      <c r="X2322" s="1631"/>
      <c r="Y2322" s="1631"/>
      <c r="Z2322" s="1631"/>
      <c r="AA2322" s="1632">
        <f>SUM(D2322:Z2322)</f>
        <v>112</v>
      </c>
      <c r="AC2322" s="793">
        <f t="shared" ref="AC2322:AC2328" si="1521">D2322-D2294</f>
        <v>0</v>
      </c>
      <c r="AD2322" s="793">
        <f t="shared" ref="AD2322:AY2322" si="1522">E2322-E2294</f>
        <v>0</v>
      </c>
      <c r="AE2322" s="793">
        <f t="shared" si="1522"/>
        <v>0</v>
      </c>
      <c r="AF2322" s="793">
        <f t="shared" si="1522"/>
        <v>0</v>
      </c>
      <c r="AG2322" s="793">
        <f t="shared" si="1522"/>
        <v>0</v>
      </c>
      <c r="AH2322" s="793">
        <f t="shared" si="1522"/>
        <v>0</v>
      </c>
      <c r="AI2322" s="793">
        <f t="shared" si="1522"/>
        <v>0</v>
      </c>
      <c r="AJ2322" s="793">
        <f t="shared" si="1522"/>
        <v>0</v>
      </c>
      <c r="AK2322" s="793">
        <f t="shared" si="1522"/>
        <v>0</v>
      </c>
      <c r="AL2322" s="793">
        <f t="shared" si="1522"/>
        <v>0</v>
      </c>
      <c r="AM2322" s="793">
        <f t="shared" si="1522"/>
        <v>0</v>
      </c>
      <c r="AN2322" s="793">
        <f t="shared" si="1522"/>
        <v>0</v>
      </c>
      <c r="AO2322" s="793">
        <f t="shared" si="1522"/>
        <v>0</v>
      </c>
      <c r="AP2322" s="793">
        <f t="shared" si="1522"/>
        <v>0</v>
      </c>
      <c r="AQ2322" s="793">
        <f t="shared" si="1522"/>
        <v>0</v>
      </c>
      <c r="AR2322" s="793">
        <f t="shared" si="1522"/>
        <v>0</v>
      </c>
      <c r="AS2322" s="793">
        <f t="shared" si="1522"/>
        <v>0</v>
      </c>
      <c r="AT2322" s="793">
        <f t="shared" si="1522"/>
        <v>0</v>
      </c>
      <c r="AU2322" s="793">
        <f t="shared" si="1522"/>
        <v>0</v>
      </c>
      <c r="AV2322" s="793">
        <f t="shared" si="1522"/>
        <v>0</v>
      </c>
      <c r="AW2322" s="793">
        <f t="shared" si="1522"/>
        <v>0</v>
      </c>
      <c r="AX2322" s="793">
        <f t="shared" si="1522"/>
        <v>0</v>
      </c>
      <c r="AY2322" s="793">
        <f t="shared" si="1522"/>
        <v>0</v>
      </c>
    </row>
    <row r="2323" spans="2:51" ht="33.75" hidden="1" customHeight="1" x14ac:dyDescent="0.2">
      <c r="B2323" s="787"/>
      <c r="C2323" s="888">
        <v>45558</v>
      </c>
      <c r="D2323" s="997">
        <v>17</v>
      </c>
      <c r="E2323" s="997">
        <v>18</v>
      </c>
      <c r="F2323" s="997"/>
      <c r="G2323" s="997"/>
      <c r="H2323" s="997">
        <v>17</v>
      </c>
      <c r="I2323" s="997"/>
      <c r="J2323" s="997">
        <v>17</v>
      </c>
      <c r="K2323" s="997"/>
      <c r="L2323" s="997"/>
      <c r="M2323" s="997"/>
      <c r="N2323" s="997"/>
      <c r="O2323" s="997">
        <v>17</v>
      </c>
      <c r="P2323" s="997">
        <v>17</v>
      </c>
      <c r="Q2323" s="997"/>
      <c r="R2323" s="997"/>
      <c r="S2323" s="997">
        <v>17</v>
      </c>
      <c r="T2323" s="997"/>
      <c r="U2323" s="997"/>
      <c r="V2323" s="997"/>
      <c r="W2323" s="997">
        <v>17</v>
      </c>
      <c r="X2323" s="1633"/>
      <c r="Y2323" s="1633"/>
      <c r="Z2323" s="1633"/>
      <c r="AA2323" s="1634">
        <f t="shared" ref="AA2323:AA2330" si="1523">SUM(D2323:Z2323)</f>
        <v>137</v>
      </c>
      <c r="AB2323" s="540"/>
      <c r="AC2323" s="793">
        <f t="shared" si="1521"/>
        <v>0</v>
      </c>
      <c r="AD2323" s="793">
        <f t="shared" ref="AD2323:AY2323" si="1524">E2323-E2295</f>
        <v>0</v>
      </c>
      <c r="AE2323" s="793">
        <f t="shared" si="1524"/>
        <v>0</v>
      </c>
      <c r="AF2323" s="793">
        <f t="shared" si="1524"/>
        <v>0</v>
      </c>
      <c r="AG2323" s="793">
        <f t="shared" si="1524"/>
        <v>0</v>
      </c>
      <c r="AH2323" s="793">
        <f t="shared" si="1524"/>
        <v>0</v>
      </c>
      <c r="AI2323" s="793">
        <f t="shared" si="1524"/>
        <v>0</v>
      </c>
      <c r="AJ2323" s="793">
        <f t="shared" si="1524"/>
        <v>0</v>
      </c>
      <c r="AK2323" s="793">
        <f t="shared" si="1524"/>
        <v>0</v>
      </c>
      <c r="AL2323" s="793">
        <f t="shared" si="1524"/>
        <v>0</v>
      </c>
      <c r="AM2323" s="793">
        <f t="shared" si="1524"/>
        <v>0</v>
      </c>
      <c r="AN2323" s="793">
        <f t="shared" si="1524"/>
        <v>0</v>
      </c>
      <c r="AO2323" s="793">
        <f t="shared" si="1524"/>
        <v>0</v>
      </c>
      <c r="AP2323" s="793">
        <f t="shared" si="1524"/>
        <v>0</v>
      </c>
      <c r="AQ2323" s="793">
        <f t="shared" si="1524"/>
        <v>0</v>
      </c>
      <c r="AR2323" s="793">
        <f t="shared" si="1524"/>
        <v>0</v>
      </c>
      <c r="AS2323" s="793">
        <f t="shared" si="1524"/>
        <v>0</v>
      </c>
      <c r="AT2323" s="793">
        <f t="shared" si="1524"/>
        <v>0</v>
      </c>
      <c r="AU2323" s="793">
        <f t="shared" si="1524"/>
        <v>0</v>
      </c>
      <c r="AV2323" s="793">
        <f t="shared" si="1524"/>
        <v>0</v>
      </c>
      <c r="AW2323" s="793">
        <f t="shared" si="1524"/>
        <v>0</v>
      </c>
      <c r="AX2323" s="793">
        <f t="shared" si="1524"/>
        <v>0</v>
      </c>
      <c r="AY2323" s="793">
        <f t="shared" si="1524"/>
        <v>0</v>
      </c>
    </row>
    <row r="2324" spans="2:51" ht="33.75" hidden="1" customHeight="1" x14ac:dyDescent="0.2">
      <c r="B2324" s="787"/>
      <c r="C2324" s="888">
        <v>45567</v>
      </c>
      <c r="D2324" s="997">
        <v>14</v>
      </c>
      <c r="E2324" s="997">
        <v>17</v>
      </c>
      <c r="F2324" s="997"/>
      <c r="G2324" s="997"/>
      <c r="H2324" s="997">
        <v>14</v>
      </c>
      <c r="I2324" s="997"/>
      <c r="J2324" s="997">
        <v>14</v>
      </c>
      <c r="K2324" s="997"/>
      <c r="L2324" s="997"/>
      <c r="M2324" s="997"/>
      <c r="N2324" s="997"/>
      <c r="O2324" s="997">
        <v>14</v>
      </c>
      <c r="P2324" s="997">
        <v>14</v>
      </c>
      <c r="Q2324" s="997"/>
      <c r="R2324" s="997"/>
      <c r="S2324" s="997">
        <v>14</v>
      </c>
      <c r="T2324" s="997"/>
      <c r="U2324" s="997"/>
      <c r="V2324" s="997"/>
      <c r="W2324" s="997">
        <v>14</v>
      </c>
      <c r="X2324" s="1633"/>
      <c r="Y2324" s="1633"/>
      <c r="Z2324" s="1633"/>
      <c r="AA2324" s="1634">
        <f t="shared" si="1523"/>
        <v>115</v>
      </c>
      <c r="AB2324" s="540" t="s">
        <v>634</v>
      </c>
      <c r="AC2324" s="793">
        <f t="shared" si="1521"/>
        <v>0</v>
      </c>
      <c r="AD2324" s="793">
        <f t="shared" ref="AD2324:AY2324" si="1525">E2324-E2296</f>
        <v>0</v>
      </c>
      <c r="AE2324" s="793">
        <f t="shared" si="1525"/>
        <v>0</v>
      </c>
      <c r="AF2324" s="793">
        <f t="shared" si="1525"/>
        <v>0</v>
      </c>
      <c r="AG2324" s="793">
        <f t="shared" si="1525"/>
        <v>0</v>
      </c>
      <c r="AH2324" s="793">
        <f t="shared" si="1525"/>
        <v>0</v>
      </c>
      <c r="AI2324" s="793">
        <f t="shared" si="1525"/>
        <v>0</v>
      </c>
      <c r="AJ2324" s="793">
        <f t="shared" si="1525"/>
        <v>0</v>
      </c>
      <c r="AK2324" s="793">
        <f t="shared" si="1525"/>
        <v>0</v>
      </c>
      <c r="AL2324" s="793">
        <f t="shared" si="1525"/>
        <v>0</v>
      </c>
      <c r="AM2324" s="793">
        <f t="shared" si="1525"/>
        <v>0</v>
      </c>
      <c r="AN2324" s="793">
        <f t="shared" si="1525"/>
        <v>0</v>
      </c>
      <c r="AO2324" s="793">
        <f t="shared" si="1525"/>
        <v>0</v>
      </c>
      <c r="AP2324" s="793">
        <f t="shared" si="1525"/>
        <v>0</v>
      </c>
      <c r="AQ2324" s="793">
        <f t="shared" si="1525"/>
        <v>0</v>
      </c>
      <c r="AR2324" s="793">
        <f t="shared" si="1525"/>
        <v>-1</v>
      </c>
      <c r="AS2324" s="793">
        <f t="shared" si="1525"/>
        <v>0</v>
      </c>
      <c r="AT2324" s="793">
        <f t="shared" si="1525"/>
        <v>0</v>
      </c>
      <c r="AU2324" s="793">
        <f t="shared" si="1525"/>
        <v>0</v>
      </c>
      <c r="AV2324" s="793">
        <f t="shared" si="1525"/>
        <v>0</v>
      </c>
      <c r="AW2324" s="793">
        <f t="shared" si="1525"/>
        <v>0</v>
      </c>
      <c r="AX2324" s="793">
        <f t="shared" si="1525"/>
        <v>0</v>
      </c>
      <c r="AY2324" s="793">
        <f t="shared" si="1525"/>
        <v>0</v>
      </c>
    </row>
    <row r="2325" spans="2:51" ht="33.75" hidden="1" customHeight="1" x14ac:dyDescent="0.2">
      <c r="B2325" s="787"/>
      <c r="C2325" s="888">
        <v>45580</v>
      </c>
      <c r="D2325" s="997">
        <v>19</v>
      </c>
      <c r="E2325" s="997">
        <v>22</v>
      </c>
      <c r="F2325" s="997"/>
      <c r="G2325" s="997"/>
      <c r="H2325" s="997">
        <v>19</v>
      </c>
      <c r="I2325" s="997"/>
      <c r="J2325" s="997">
        <v>19</v>
      </c>
      <c r="K2325" s="997"/>
      <c r="L2325" s="997"/>
      <c r="M2325" s="997"/>
      <c r="N2325" s="997"/>
      <c r="O2325" s="997">
        <v>19</v>
      </c>
      <c r="P2325" s="997">
        <v>19</v>
      </c>
      <c r="Q2325" s="997"/>
      <c r="R2325" s="997"/>
      <c r="S2325" s="997">
        <v>19</v>
      </c>
      <c r="T2325" s="997"/>
      <c r="U2325" s="997"/>
      <c r="V2325" s="997"/>
      <c r="W2325" s="997">
        <v>19</v>
      </c>
      <c r="X2325" s="1633"/>
      <c r="Y2325" s="1633"/>
      <c r="Z2325" s="1633"/>
      <c r="AA2325" s="1634">
        <f t="shared" si="1523"/>
        <v>155</v>
      </c>
      <c r="AB2325" s="540"/>
      <c r="AC2325" s="793">
        <f t="shared" si="1521"/>
        <v>0</v>
      </c>
      <c r="AD2325" s="793">
        <f t="shared" ref="AD2325:AY2325" si="1526">E2325-E2297</f>
        <v>0</v>
      </c>
      <c r="AE2325" s="793">
        <f t="shared" si="1526"/>
        <v>0</v>
      </c>
      <c r="AF2325" s="793">
        <f t="shared" si="1526"/>
        <v>0</v>
      </c>
      <c r="AG2325" s="793">
        <f t="shared" si="1526"/>
        <v>0</v>
      </c>
      <c r="AH2325" s="793">
        <f t="shared" si="1526"/>
        <v>0</v>
      </c>
      <c r="AI2325" s="793">
        <f t="shared" si="1526"/>
        <v>0</v>
      </c>
      <c r="AJ2325" s="793">
        <f t="shared" si="1526"/>
        <v>0</v>
      </c>
      <c r="AK2325" s="793">
        <f t="shared" si="1526"/>
        <v>0</v>
      </c>
      <c r="AL2325" s="793">
        <f t="shared" si="1526"/>
        <v>0</v>
      </c>
      <c r="AM2325" s="793">
        <f t="shared" si="1526"/>
        <v>0</v>
      </c>
      <c r="AN2325" s="793">
        <f t="shared" si="1526"/>
        <v>0</v>
      </c>
      <c r="AO2325" s="793">
        <f t="shared" si="1526"/>
        <v>0</v>
      </c>
      <c r="AP2325" s="793">
        <f t="shared" si="1526"/>
        <v>0</v>
      </c>
      <c r="AQ2325" s="793">
        <f t="shared" si="1526"/>
        <v>0</v>
      </c>
      <c r="AR2325" s="793">
        <f t="shared" si="1526"/>
        <v>0</v>
      </c>
      <c r="AS2325" s="793">
        <f t="shared" si="1526"/>
        <v>0</v>
      </c>
      <c r="AT2325" s="793">
        <f t="shared" si="1526"/>
        <v>0</v>
      </c>
      <c r="AU2325" s="793">
        <f t="shared" si="1526"/>
        <v>0</v>
      </c>
      <c r="AV2325" s="793">
        <f t="shared" si="1526"/>
        <v>0</v>
      </c>
      <c r="AW2325" s="793">
        <f t="shared" si="1526"/>
        <v>0</v>
      </c>
      <c r="AX2325" s="793">
        <f t="shared" si="1526"/>
        <v>0</v>
      </c>
      <c r="AY2325" s="793">
        <f t="shared" si="1526"/>
        <v>0</v>
      </c>
    </row>
    <row r="2326" spans="2:51" ht="33.75" hidden="1" customHeight="1" x14ac:dyDescent="0.2">
      <c r="B2326" s="787"/>
      <c r="C2326" s="888">
        <v>45589</v>
      </c>
      <c r="D2326" s="997">
        <v>14</v>
      </c>
      <c r="E2326" s="997">
        <v>14</v>
      </c>
      <c r="F2326" s="997"/>
      <c r="G2326" s="997"/>
      <c r="H2326" s="997">
        <v>14</v>
      </c>
      <c r="I2326" s="997"/>
      <c r="J2326" s="997">
        <v>14</v>
      </c>
      <c r="K2326" s="997"/>
      <c r="L2326" s="997"/>
      <c r="M2326" s="997"/>
      <c r="N2326" s="997"/>
      <c r="O2326" s="997">
        <v>14</v>
      </c>
      <c r="P2326" s="997">
        <v>14</v>
      </c>
      <c r="Q2326" s="997"/>
      <c r="R2326" s="997"/>
      <c r="S2326" s="997">
        <v>15</v>
      </c>
      <c r="T2326" s="997"/>
      <c r="U2326" s="997"/>
      <c r="V2326" s="997"/>
      <c r="W2326" s="997">
        <v>14</v>
      </c>
      <c r="X2326" s="1633"/>
      <c r="Y2326" s="1633"/>
      <c r="Z2326" s="1633"/>
      <c r="AA2326" s="1634">
        <f t="shared" si="1523"/>
        <v>113</v>
      </c>
      <c r="AB2326" s="540"/>
      <c r="AC2326" s="793">
        <f t="shared" si="1521"/>
        <v>0</v>
      </c>
      <c r="AD2326" s="793">
        <f t="shared" ref="AD2326:AY2326" si="1527">E2326-E2298</f>
        <v>0</v>
      </c>
      <c r="AE2326" s="793">
        <f t="shared" si="1527"/>
        <v>0</v>
      </c>
      <c r="AF2326" s="793">
        <f t="shared" si="1527"/>
        <v>0</v>
      </c>
      <c r="AG2326" s="793">
        <f t="shared" si="1527"/>
        <v>0</v>
      </c>
      <c r="AH2326" s="793">
        <f t="shared" si="1527"/>
        <v>0</v>
      </c>
      <c r="AI2326" s="793">
        <f t="shared" si="1527"/>
        <v>0</v>
      </c>
      <c r="AJ2326" s="793">
        <f t="shared" si="1527"/>
        <v>0</v>
      </c>
      <c r="AK2326" s="793">
        <f t="shared" si="1527"/>
        <v>0</v>
      </c>
      <c r="AL2326" s="793">
        <f t="shared" si="1527"/>
        <v>0</v>
      </c>
      <c r="AM2326" s="793">
        <f t="shared" si="1527"/>
        <v>0</v>
      </c>
      <c r="AN2326" s="793">
        <f t="shared" si="1527"/>
        <v>0</v>
      </c>
      <c r="AO2326" s="793">
        <f t="shared" si="1527"/>
        <v>0</v>
      </c>
      <c r="AP2326" s="793">
        <f t="shared" si="1527"/>
        <v>0</v>
      </c>
      <c r="AQ2326" s="793">
        <f t="shared" si="1527"/>
        <v>0</v>
      </c>
      <c r="AR2326" s="793">
        <f t="shared" si="1527"/>
        <v>0</v>
      </c>
      <c r="AS2326" s="793">
        <f t="shared" si="1527"/>
        <v>0</v>
      </c>
      <c r="AT2326" s="793">
        <f t="shared" si="1527"/>
        <v>0</v>
      </c>
      <c r="AU2326" s="793">
        <f t="shared" si="1527"/>
        <v>0</v>
      </c>
      <c r="AV2326" s="793">
        <f t="shared" si="1527"/>
        <v>0</v>
      </c>
      <c r="AW2326" s="793">
        <f t="shared" si="1527"/>
        <v>0</v>
      </c>
      <c r="AX2326" s="793">
        <f t="shared" si="1527"/>
        <v>0</v>
      </c>
      <c r="AY2326" s="793">
        <f t="shared" si="1527"/>
        <v>0</v>
      </c>
    </row>
    <row r="2327" spans="2:51" ht="33.75" hidden="1" customHeight="1" x14ac:dyDescent="0.2">
      <c r="B2327" s="787"/>
      <c r="C2327" s="888">
        <v>45601</v>
      </c>
      <c r="D2327" s="997">
        <v>17</v>
      </c>
      <c r="E2327" s="997">
        <v>17</v>
      </c>
      <c r="F2327" s="997"/>
      <c r="G2327" s="997"/>
      <c r="H2327" s="997">
        <v>17</v>
      </c>
      <c r="I2327" s="997"/>
      <c r="J2327" s="997">
        <v>17</v>
      </c>
      <c r="K2327" s="997"/>
      <c r="L2327" s="997"/>
      <c r="M2327" s="997"/>
      <c r="N2327" s="997"/>
      <c r="O2327" s="997">
        <v>17</v>
      </c>
      <c r="P2327" s="997">
        <v>22</v>
      </c>
      <c r="Q2327" s="997"/>
      <c r="R2327" s="997"/>
      <c r="S2327" s="997">
        <v>37</v>
      </c>
      <c r="T2327" s="997"/>
      <c r="U2327" s="997"/>
      <c r="V2327" s="997"/>
      <c r="W2327" s="997">
        <v>22</v>
      </c>
      <c r="X2327" s="1633"/>
      <c r="Y2327" s="1633"/>
      <c r="Z2327" s="1633"/>
      <c r="AA2327" s="1634">
        <f t="shared" si="1523"/>
        <v>166</v>
      </c>
      <c r="AB2327" s="540" t="s">
        <v>634</v>
      </c>
      <c r="AC2327" s="793">
        <f t="shared" si="1521"/>
        <v>-1</v>
      </c>
      <c r="AD2327" s="793">
        <f t="shared" ref="AD2327:AY2327" si="1528">E2327-E2299</f>
        <v>-1</v>
      </c>
      <c r="AE2327" s="793">
        <f t="shared" si="1528"/>
        <v>0</v>
      </c>
      <c r="AF2327" s="793">
        <f t="shared" si="1528"/>
        <v>0</v>
      </c>
      <c r="AG2327" s="793">
        <f t="shared" si="1528"/>
        <v>-1</v>
      </c>
      <c r="AH2327" s="793">
        <f t="shared" si="1528"/>
        <v>0</v>
      </c>
      <c r="AI2327" s="793">
        <f t="shared" si="1528"/>
        <v>-1</v>
      </c>
      <c r="AJ2327" s="793">
        <f t="shared" si="1528"/>
        <v>0</v>
      </c>
      <c r="AK2327" s="793">
        <f t="shared" si="1528"/>
        <v>0</v>
      </c>
      <c r="AL2327" s="793">
        <f t="shared" si="1528"/>
        <v>0</v>
      </c>
      <c r="AM2327" s="793">
        <f t="shared" si="1528"/>
        <v>0</v>
      </c>
      <c r="AN2327" s="793">
        <f t="shared" si="1528"/>
        <v>-1</v>
      </c>
      <c r="AO2327" s="793">
        <f t="shared" si="1528"/>
        <v>4</v>
      </c>
      <c r="AP2327" s="793">
        <f t="shared" si="1528"/>
        <v>0</v>
      </c>
      <c r="AQ2327" s="793">
        <f t="shared" si="1528"/>
        <v>0</v>
      </c>
      <c r="AR2327" s="793">
        <f t="shared" si="1528"/>
        <v>19</v>
      </c>
      <c r="AS2327" s="793">
        <f t="shared" si="1528"/>
        <v>0</v>
      </c>
      <c r="AT2327" s="793">
        <f t="shared" si="1528"/>
        <v>0</v>
      </c>
      <c r="AU2327" s="793">
        <f t="shared" si="1528"/>
        <v>0</v>
      </c>
      <c r="AV2327" s="793">
        <f t="shared" si="1528"/>
        <v>4</v>
      </c>
      <c r="AW2327" s="793">
        <f t="shared" si="1528"/>
        <v>0</v>
      </c>
      <c r="AX2327" s="793">
        <f t="shared" si="1528"/>
        <v>0</v>
      </c>
      <c r="AY2327" s="793">
        <f t="shared" si="1528"/>
        <v>0</v>
      </c>
    </row>
    <row r="2328" spans="2:51" ht="33.75" hidden="1" customHeight="1" x14ac:dyDescent="0.2">
      <c r="B2328" s="787"/>
      <c r="C2328" s="888">
        <v>45611</v>
      </c>
      <c r="D2328" s="997">
        <v>20</v>
      </c>
      <c r="E2328" s="997">
        <v>20</v>
      </c>
      <c r="F2328" s="997"/>
      <c r="G2328" s="997"/>
      <c r="H2328" s="997">
        <v>20</v>
      </c>
      <c r="I2328" s="997"/>
      <c r="J2328" s="997">
        <v>20</v>
      </c>
      <c r="K2328" s="997"/>
      <c r="L2328" s="997"/>
      <c r="M2328" s="997"/>
      <c r="N2328" s="997"/>
      <c r="O2328" s="997">
        <v>20</v>
      </c>
      <c r="P2328" s="997">
        <v>20</v>
      </c>
      <c r="Q2328" s="997"/>
      <c r="R2328" s="997"/>
      <c r="S2328" s="997">
        <v>20</v>
      </c>
      <c r="T2328" s="997"/>
      <c r="U2328" s="997"/>
      <c r="V2328" s="997"/>
      <c r="W2328" s="997">
        <v>20</v>
      </c>
      <c r="X2328" s="1633"/>
      <c r="Y2328" s="1633"/>
      <c r="Z2328" s="1633"/>
      <c r="AA2328" s="1634">
        <f t="shared" si="1523"/>
        <v>160</v>
      </c>
      <c r="AB2328" s="540" t="s">
        <v>634</v>
      </c>
      <c r="AC2328" s="793">
        <f t="shared" si="1521"/>
        <v>-1</v>
      </c>
      <c r="AD2328" s="793">
        <f t="shared" ref="AD2328:AY2328" si="1529">E2328-E2300</f>
        <v>-1</v>
      </c>
      <c r="AE2328" s="793">
        <f t="shared" si="1529"/>
        <v>0</v>
      </c>
      <c r="AF2328" s="793">
        <f t="shared" si="1529"/>
        <v>0</v>
      </c>
      <c r="AG2328" s="793">
        <f t="shared" si="1529"/>
        <v>-1</v>
      </c>
      <c r="AH2328" s="793">
        <f t="shared" si="1529"/>
        <v>0</v>
      </c>
      <c r="AI2328" s="793">
        <f t="shared" si="1529"/>
        <v>-1</v>
      </c>
      <c r="AJ2328" s="793">
        <f t="shared" si="1529"/>
        <v>0</v>
      </c>
      <c r="AK2328" s="793">
        <f t="shared" si="1529"/>
        <v>0</v>
      </c>
      <c r="AL2328" s="793">
        <f t="shared" si="1529"/>
        <v>0</v>
      </c>
      <c r="AM2328" s="793">
        <f t="shared" si="1529"/>
        <v>0</v>
      </c>
      <c r="AN2328" s="793">
        <f t="shared" si="1529"/>
        <v>-1</v>
      </c>
      <c r="AO2328" s="793">
        <f t="shared" si="1529"/>
        <v>-1</v>
      </c>
      <c r="AP2328" s="793">
        <f t="shared" si="1529"/>
        <v>0</v>
      </c>
      <c r="AQ2328" s="793">
        <f t="shared" si="1529"/>
        <v>0</v>
      </c>
      <c r="AR2328" s="793">
        <f t="shared" si="1529"/>
        <v>-1</v>
      </c>
      <c r="AS2328" s="793">
        <f t="shared" si="1529"/>
        <v>0</v>
      </c>
      <c r="AT2328" s="793">
        <f t="shared" si="1529"/>
        <v>0</v>
      </c>
      <c r="AU2328" s="793">
        <f t="shared" si="1529"/>
        <v>0</v>
      </c>
      <c r="AV2328" s="793">
        <f t="shared" si="1529"/>
        <v>-1</v>
      </c>
      <c r="AW2328" s="793">
        <f t="shared" si="1529"/>
        <v>0</v>
      </c>
      <c r="AX2328" s="793">
        <f t="shared" si="1529"/>
        <v>0</v>
      </c>
      <c r="AY2328" s="793">
        <f t="shared" si="1529"/>
        <v>0</v>
      </c>
    </row>
    <row r="2329" spans="2:51" ht="33.75" hidden="1" customHeight="1" x14ac:dyDescent="0.2">
      <c r="B2329" s="787"/>
      <c r="C2329" s="888">
        <v>45624</v>
      </c>
      <c r="D2329" s="997">
        <v>20</v>
      </c>
      <c r="E2329" s="997">
        <v>20</v>
      </c>
      <c r="F2329" s="997"/>
      <c r="G2329" s="997"/>
      <c r="H2329" s="997">
        <v>23</v>
      </c>
      <c r="I2329" s="997"/>
      <c r="J2329" s="997">
        <v>20</v>
      </c>
      <c r="K2329" s="997"/>
      <c r="L2329" s="997"/>
      <c r="M2329" s="997"/>
      <c r="N2329" s="997"/>
      <c r="O2329" s="997">
        <v>20</v>
      </c>
      <c r="P2329" s="997">
        <v>20</v>
      </c>
      <c r="Q2329" s="997"/>
      <c r="R2329" s="997"/>
      <c r="S2329" s="997">
        <v>23</v>
      </c>
      <c r="T2329" s="997"/>
      <c r="U2329" s="997"/>
      <c r="V2329" s="997"/>
      <c r="W2329" s="997">
        <v>20</v>
      </c>
      <c r="X2329" s="1633"/>
      <c r="Y2329" s="1633"/>
      <c r="Z2329" s="1633"/>
      <c r="AA2329" s="1634">
        <f t="shared" si="1523"/>
        <v>166</v>
      </c>
      <c r="AB2329" s="540" t="s">
        <v>715</v>
      </c>
      <c r="AC2329" s="793">
        <f>D2329</f>
        <v>20</v>
      </c>
      <c r="AD2329" s="793">
        <f t="shared" ref="AD2329:AY2330" si="1530">E2329</f>
        <v>20</v>
      </c>
      <c r="AE2329" s="793">
        <f t="shared" si="1530"/>
        <v>0</v>
      </c>
      <c r="AF2329" s="793">
        <f t="shared" si="1530"/>
        <v>0</v>
      </c>
      <c r="AG2329" s="793">
        <f t="shared" si="1530"/>
        <v>23</v>
      </c>
      <c r="AH2329" s="793">
        <f t="shared" si="1530"/>
        <v>0</v>
      </c>
      <c r="AI2329" s="793">
        <f t="shared" si="1530"/>
        <v>20</v>
      </c>
      <c r="AJ2329" s="793">
        <f t="shared" si="1530"/>
        <v>0</v>
      </c>
      <c r="AK2329" s="793">
        <f t="shared" si="1530"/>
        <v>0</v>
      </c>
      <c r="AL2329" s="793">
        <f t="shared" si="1530"/>
        <v>0</v>
      </c>
      <c r="AM2329" s="793">
        <f t="shared" si="1530"/>
        <v>0</v>
      </c>
      <c r="AN2329" s="793">
        <f t="shared" si="1530"/>
        <v>20</v>
      </c>
      <c r="AO2329" s="793">
        <f t="shared" si="1530"/>
        <v>20</v>
      </c>
      <c r="AP2329" s="793">
        <f t="shared" si="1530"/>
        <v>0</v>
      </c>
      <c r="AQ2329" s="793">
        <f t="shared" si="1530"/>
        <v>0</v>
      </c>
      <c r="AR2329" s="793">
        <f t="shared" si="1530"/>
        <v>23</v>
      </c>
      <c r="AS2329" s="793">
        <f t="shared" si="1530"/>
        <v>0</v>
      </c>
      <c r="AT2329" s="793">
        <f t="shared" si="1530"/>
        <v>0</v>
      </c>
      <c r="AU2329" s="793">
        <f t="shared" si="1530"/>
        <v>0</v>
      </c>
      <c r="AV2329" s="793">
        <f t="shared" si="1530"/>
        <v>20</v>
      </c>
      <c r="AW2329" s="793">
        <f t="shared" si="1530"/>
        <v>0</v>
      </c>
      <c r="AX2329" s="793">
        <f t="shared" si="1530"/>
        <v>0</v>
      </c>
      <c r="AY2329" s="793">
        <f t="shared" si="1530"/>
        <v>0</v>
      </c>
    </row>
    <row r="2330" spans="2:51" ht="33.75" hidden="1" customHeight="1" x14ac:dyDescent="0.2">
      <c r="B2330" s="787"/>
      <c r="C2330" s="888">
        <v>45636</v>
      </c>
      <c r="D2330" s="997">
        <v>24</v>
      </c>
      <c r="E2330" s="997">
        <v>24</v>
      </c>
      <c r="F2330" s="997"/>
      <c r="G2330" s="997"/>
      <c r="H2330" s="997">
        <v>24</v>
      </c>
      <c r="I2330" s="997"/>
      <c r="J2330" s="997">
        <v>24</v>
      </c>
      <c r="K2330" s="997"/>
      <c r="L2330" s="997"/>
      <c r="M2330" s="997"/>
      <c r="N2330" s="997"/>
      <c r="O2330" s="997">
        <v>24</v>
      </c>
      <c r="P2330" s="997">
        <v>24</v>
      </c>
      <c r="Q2330" s="997"/>
      <c r="R2330" s="997"/>
      <c r="S2330" s="997">
        <v>24</v>
      </c>
      <c r="T2330" s="997"/>
      <c r="U2330" s="997"/>
      <c r="V2330" s="997"/>
      <c r="W2330" s="997">
        <v>25</v>
      </c>
      <c r="X2330" s="1633"/>
      <c r="Y2330" s="1633"/>
      <c r="Z2330" s="1633"/>
      <c r="AA2330" s="1634">
        <f t="shared" si="1523"/>
        <v>193</v>
      </c>
      <c r="AB2330" s="540" t="s">
        <v>715</v>
      </c>
      <c r="AC2330" s="793">
        <f>D2330</f>
        <v>24</v>
      </c>
      <c r="AD2330" s="793">
        <f t="shared" si="1530"/>
        <v>24</v>
      </c>
      <c r="AE2330" s="793">
        <f t="shared" si="1530"/>
        <v>0</v>
      </c>
      <c r="AF2330" s="793">
        <f t="shared" si="1530"/>
        <v>0</v>
      </c>
      <c r="AG2330" s="793">
        <f t="shared" si="1530"/>
        <v>24</v>
      </c>
      <c r="AH2330" s="793">
        <f t="shared" si="1530"/>
        <v>0</v>
      </c>
      <c r="AI2330" s="793">
        <f t="shared" si="1530"/>
        <v>24</v>
      </c>
      <c r="AJ2330" s="793">
        <f t="shared" si="1530"/>
        <v>0</v>
      </c>
      <c r="AK2330" s="793">
        <f t="shared" si="1530"/>
        <v>0</v>
      </c>
      <c r="AL2330" s="793">
        <f t="shared" si="1530"/>
        <v>0</v>
      </c>
      <c r="AM2330" s="793">
        <f t="shared" si="1530"/>
        <v>0</v>
      </c>
      <c r="AN2330" s="793">
        <f t="shared" si="1530"/>
        <v>24</v>
      </c>
      <c r="AO2330" s="793">
        <f t="shared" si="1530"/>
        <v>24</v>
      </c>
      <c r="AP2330" s="793">
        <f t="shared" si="1530"/>
        <v>0</v>
      </c>
      <c r="AQ2330" s="793">
        <f t="shared" si="1530"/>
        <v>0</v>
      </c>
      <c r="AR2330" s="793">
        <f t="shared" si="1530"/>
        <v>24</v>
      </c>
      <c r="AS2330" s="793">
        <f t="shared" si="1530"/>
        <v>0</v>
      </c>
      <c r="AT2330" s="793">
        <f t="shared" si="1530"/>
        <v>0</v>
      </c>
      <c r="AU2330" s="793">
        <f t="shared" si="1530"/>
        <v>0</v>
      </c>
      <c r="AV2330" s="793">
        <f t="shared" si="1530"/>
        <v>25</v>
      </c>
      <c r="AW2330" s="793">
        <f t="shared" si="1530"/>
        <v>0</v>
      </c>
      <c r="AX2330" s="793">
        <f t="shared" si="1530"/>
        <v>0</v>
      </c>
      <c r="AY2330" s="793">
        <f t="shared" si="1530"/>
        <v>0</v>
      </c>
    </row>
    <row r="2331" spans="2:51" ht="33.75" hidden="1" customHeight="1" x14ac:dyDescent="0.2">
      <c r="B2331" s="1896" t="s">
        <v>412</v>
      </c>
      <c r="C2331" s="1897"/>
      <c r="D2331" s="1048">
        <f>SUM(D2322:D2330)</f>
        <v>159</v>
      </c>
      <c r="E2331" s="1048">
        <f t="shared" ref="E2331:AA2331" si="1531">SUM(E2322:E2330)</f>
        <v>166</v>
      </c>
      <c r="F2331" s="1048">
        <f t="shared" si="1531"/>
        <v>0</v>
      </c>
      <c r="G2331" s="1048">
        <f t="shared" si="1531"/>
        <v>0</v>
      </c>
      <c r="H2331" s="1048">
        <f t="shared" si="1531"/>
        <v>162</v>
      </c>
      <c r="I2331" s="1048">
        <f t="shared" si="1531"/>
        <v>0</v>
      </c>
      <c r="J2331" s="1048">
        <f t="shared" si="1531"/>
        <v>159</v>
      </c>
      <c r="K2331" s="1048">
        <f t="shared" si="1531"/>
        <v>0</v>
      </c>
      <c r="L2331" s="1048">
        <f t="shared" si="1531"/>
        <v>0</v>
      </c>
      <c r="M2331" s="1048">
        <f t="shared" si="1531"/>
        <v>0</v>
      </c>
      <c r="N2331" s="1048">
        <f t="shared" si="1531"/>
        <v>0</v>
      </c>
      <c r="O2331" s="1048">
        <f t="shared" si="1531"/>
        <v>159</v>
      </c>
      <c r="P2331" s="1048">
        <f t="shared" si="1531"/>
        <v>164</v>
      </c>
      <c r="Q2331" s="1048">
        <f t="shared" si="1531"/>
        <v>0</v>
      </c>
      <c r="R2331" s="1048">
        <f t="shared" si="1531"/>
        <v>0</v>
      </c>
      <c r="S2331" s="1048">
        <f t="shared" si="1531"/>
        <v>183</v>
      </c>
      <c r="T2331" s="1048">
        <f t="shared" si="1531"/>
        <v>0</v>
      </c>
      <c r="U2331" s="1048">
        <f t="shared" si="1531"/>
        <v>0</v>
      </c>
      <c r="V2331" s="1048">
        <f t="shared" si="1531"/>
        <v>0</v>
      </c>
      <c r="W2331" s="1048">
        <f t="shared" si="1531"/>
        <v>165</v>
      </c>
      <c r="X2331" s="1048">
        <f t="shared" si="1531"/>
        <v>0</v>
      </c>
      <c r="Y2331" s="1048">
        <f t="shared" si="1531"/>
        <v>0</v>
      </c>
      <c r="Z2331" s="1048">
        <f t="shared" si="1531"/>
        <v>0</v>
      </c>
      <c r="AA2331" s="1048">
        <f t="shared" si="1531"/>
        <v>1317</v>
      </c>
      <c r="AC2331" s="852">
        <f>SUM(AC2323:AC2330)</f>
        <v>42</v>
      </c>
      <c r="AD2331" s="852">
        <f t="shared" ref="AD2331:AY2331" si="1532">SUM(AD2323:AD2330)</f>
        <v>42</v>
      </c>
      <c r="AE2331" s="852">
        <f t="shared" si="1532"/>
        <v>0</v>
      </c>
      <c r="AF2331" s="852">
        <f t="shared" si="1532"/>
        <v>0</v>
      </c>
      <c r="AG2331" s="852">
        <f t="shared" si="1532"/>
        <v>45</v>
      </c>
      <c r="AH2331" s="852">
        <f t="shared" si="1532"/>
        <v>0</v>
      </c>
      <c r="AI2331" s="852">
        <f t="shared" si="1532"/>
        <v>42</v>
      </c>
      <c r="AJ2331" s="852">
        <f t="shared" si="1532"/>
        <v>0</v>
      </c>
      <c r="AK2331" s="852">
        <f t="shared" si="1532"/>
        <v>0</v>
      </c>
      <c r="AL2331" s="852">
        <f t="shared" si="1532"/>
        <v>0</v>
      </c>
      <c r="AM2331" s="852">
        <f t="shared" si="1532"/>
        <v>0</v>
      </c>
      <c r="AN2331" s="852">
        <f t="shared" si="1532"/>
        <v>42</v>
      </c>
      <c r="AO2331" s="852">
        <f t="shared" si="1532"/>
        <v>47</v>
      </c>
      <c r="AP2331" s="852">
        <f t="shared" si="1532"/>
        <v>0</v>
      </c>
      <c r="AQ2331" s="852">
        <f t="shared" si="1532"/>
        <v>0</v>
      </c>
      <c r="AR2331" s="852">
        <f t="shared" si="1532"/>
        <v>64</v>
      </c>
      <c r="AS2331" s="852">
        <f t="shared" si="1532"/>
        <v>0</v>
      </c>
      <c r="AT2331" s="852">
        <f t="shared" si="1532"/>
        <v>0</v>
      </c>
      <c r="AU2331" s="852">
        <f t="shared" si="1532"/>
        <v>0</v>
      </c>
      <c r="AV2331" s="852">
        <f t="shared" si="1532"/>
        <v>48</v>
      </c>
      <c r="AW2331" s="852">
        <f t="shared" si="1532"/>
        <v>0</v>
      </c>
      <c r="AX2331" s="852">
        <f t="shared" si="1532"/>
        <v>0</v>
      </c>
      <c r="AY2331" s="852">
        <f t="shared" si="1532"/>
        <v>0</v>
      </c>
    </row>
    <row r="2332" spans="2:51" ht="12" hidden="1" customHeight="1" x14ac:dyDescent="0.2"/>
    <row r="2333" spans="2:51" ht="12" hidden="1" customHeight="1" x14ac:dyDescent="0.2"/>
    <row r="2334" spans="2:51" ht="28.2" hidden="1" x14ac:dyDescent="0.2">
      <c r="B2334" s="726" t="s">
        <v>1698</v>
      </c>
      <c r="I2334" s="654"/>
      <c r="AB2334" s="654"/>
    </row>
    <row r="2335" spans="2:51" ht="12" hidden="1" customHeight="1" x14ac:dyDescent="0.2">
      <c r="AB2335" s="541"/>
    </row>
    <row r="2336" spans="2:51" ht="25.8" hidden="1" x14ac:dyDescent="0.2">
      <c r="B2336" s="792" t="s">
        <v>413</v>
      </c>
      <c r="C2336" s="89"/>
      <c r="D2336" s="1004" t="s">
        <v>414</v>
      </c>
      <c r="E2336" s="1004" t="s">
        <v>6</v>
      </c>
      <c r="F2336" s="1004" t="s">
        <v>262</v>
      </c>
      <c r="G2336" s="1004" t="s">
        <v>435</v>
      </c>
      <c r="H2336" s="1004" t="s">
        <v>7</v>
      </c>
      <c r="I2336" s="1004" t="s">
        <v>8</v>
      </c>
      <c r="J2336" s="1005" t="s">
        <v>22</v>
      </c>
      <c r="K2336" s="1004" t="s">
        <v>23</v>
      </c>
      <c r="L2336" s="1004" t="s">
        <v>24</v>
      </c>
      <c r="M2336" s="1004" t="s">
        <v>9</v>
      </c>
      <c r="N2336" s="1004" t="s">
        <v>415</v>
      </c>
      <c r="O2336" s="1004" t="s">
        <v>20</v>
      </c>
      <c r="P2336" s="1004" t="s">
        <v>10</v>
      </c>
      <c r="Q2336" s="1004" t="s">
        <v>436</v>
      </c>
      <c r="R2336" s="1004" t="s">
        <v>12</v>
      </c>
      <c r="S2336" s="1004" t="s">
        <v>11</v>
      </c>
      <c r="T2336" s="1004" t="s">
        <v>437</v>
      </c>
      <c r="U2336" s="1004" t="s">
        <v>13</v>
      </c>
      <c r="V2336" s="1004" t="s">
        <v>14</v>
      </c>
      <c r="W2336" s="1004" t="s">
        <v>416</v>
      </c>
      <c r="X2336" s="1004" t="s">
        <v>1064</v>
      </c>
      <c r="Y2336" s="1004" t="s">
        <v>15</v>
      </c>
      <c r="Z2336" s="1004" t="s">
        <v>16</v>
      </c>
      <c r="AA2336" s="87"/>
      <c r="AB2336" s="540"/>
      <c r="AC2336" s="790" t="s">
        <v>409</v>
      </c>
      <c r="AD2336" s="81"/>
      <c r="AE2336" s="81"/>
      <c r="AF2336" s="81"/>
      <c r="AG2336" s="81"/>
      <c r="AH2336" s="81"/>
      <c r="AI2336" s="81"/>
      <c r="AJ2336" s="81"/>
      <c r="AK2336" s="81"/>
      <c r="AL2336" s="81"/>
      <c r="AM2336" s="81"/>
      <c r="AN2336" s="81"/>
      <c r="AO2336" s="81"/>
      <c r="AP2336" s="81"/>
      <c r="AQ2336" s="81"/>
      <c r="AR2336" s="81"/>
      <c r="AS2336" s="81"/>
      <c r="AT2336" s="81"/>
      <c r="AU2336" s="81"/>
      <c r="AV2336" s="81"/>
    </row>
    <row r="2337" spans="2:52" ht="53.25" hidden="1" customHeight="1" x14ac:dyDescent="0.2">
      <c r="B2337" s="83" t="s">
        <v>410</v>
      </c>
      <c r="C2337" s="83" t="s">
        <v>1174</v>
      </c>
      <c r="D2337" s="1039" t="s">
        <v>1066</v>
      </c>
      <c r="E2337" s="1040" t="s">
        <v>57</v>
      </c>
      <c r="F2337" s="1041" t="s">
        <v>263</v>
      </c>
      <c r="G2337" s="1042" t="s">
        <v>340</v>
      </c>
      <c r="H2337" s="1040" t="s">
        <v>58</v>
      </c>
      <c r="I2337" s="1042" t="s">
        <v>59</v>
      </c>
      <c r="J2337" s="1043" t="s">
        <v>79</v>
      </c>
      <c r="K2337" s="1041" t="s">
        <v>80</v>
      </c>
      <c r="L2337" s="1042" t="s">
        <v>81</v>
      </c>
      <c r="M2337" s="1040" t="s">
        <v>60</v>
      </c>
      <c r="N2337" s="1042" t="s">
        <v>61</v>
      </c>
      <c r="O2337" s="1039" t="s">
        <v>77</v>
      </c>
      <c r="P2337" s="1040" t="s">
        <v>62</v>
      </c>
      <c r="Q2337" s="1041" t="s">
        <v>349</v>
      </c>
      <c r="R2337" s="1042" t="s">
        <v>65</v>
      </c>
      <c r="S2337" s="1040" t="s">
        <v>63</v>
      </c>
      <c r="T2337" s="1041" t="s">
        <v>350</v>
      </c>
      <c r="U2337" s="1041" t="s">
        <v>66</v>
      </c>
      <c r="V2337" s="1042" t="s">
        <v>67</v>
      </c>
      <c r="W2337" s="1040" t="s">
        <v>64</v>
      </c>
      <c r="X2337" s="1041" t="s">
        <v>351</v>
      </c>
      <c r="Y2337" s="1041" t="s">
        <v>68</v>
      </c>
      <c r="Z2337" s="1042" t="s">
        <v>69</v>
      </c>
      <c r="AA2337" s="784" t="s">
        <v>412</v>
      </c>
      <c r="AB2337" s="188"/>
      <c r="AC2337" s="1039" t="s">
        <v>1066</v>
      </c>
      <c r="AD2337" s="1040" t="s">
        <v>57</v>
      </c>
      <c r="AE2337" s="1041" t="s">
        <v>263</v>
      </c>
      <c r="AF2337" s="1042" t="s">
        <v>340</v>
      </c>
      <c r="AG2337" s="1040" t="s">
        <v>58</v>
      </c>
      <c r="AH2337" s="1042" t="s">
        <v>59</v>
      </c>
      <c r="AI2337" s="1043" t="s">
        <v>79</v>
      </c>
      <c r="AJ2337" s="1041" t="s">
        <v>80</v>
      </c>
      <c r="AK2337" s="1042" t="s">
        <v>81</v>
      </c>
      <c r="AL2337" s="1040" t="s">
        <v>60</v>
      </c>
      <c r="AM2337" s="1042" t="s">
        <v>61</v>
      </c>
      <c r="AN2337" s="1039" t="s">
        <v>77</v>
      </c>
      <c r="AO2337" s="1040" t="s">
        <v>62</v>
      </c>
      <c r="AP2337" s="1041" t="s">
        <v>349</v>
      </c>
      <c r="AQ2337" s="1042" t="s">
        <v>65</v>
      </c>
      <c r="AR2337" s="1040" t="s">
        <v>63</v>
      </c>
      <c r="AS2337" s="1041" t="s">
        <v>350</v>
      </c>
      <c r="AT2337" s="1041" t="s">
        <v>66</v>
      </c>
      <c r="AU2337" s="1042" t="s">
        <v>67</v>
      </c>
      <c r="AV2337" s="1040" t="s">
        <v>64</v>
      </c>
      <c r="AW2337" s="1041" t="s">
        <v>351</v>
      </c>
      <c r="AX2337" s="1041" t="s">
        <v>68</v>
      </c>
      <c r="AY2337" s="1042" t="s">
        <v>69</v>
      </c>
    </row>
    <row r="2338" spans="2:52" ht="33.75" hidden="1" customHeight="1" x14ac:dyDescent="0.2">
      <c r="B2338" s="787"/>
      <c r="C2338" s="788">
        <v>45580</v>
      </c>
      <c r="D2338" s="997">
        <v>17</v>
      </c>
      <c r="E2338" s="998">
        <v>19</v>
      </c>
      <c r="F2338" s="995">
        <v>0</v>
      </c>
      <c r="G2338" s="999">
        <v>0</v>
      </c>
      <c r="H2338" s="998">
        <v>19</v>
      </c>
      <c r="I2338" s="999">
        <v>0</v>
      </c>
      <c r="J2338" s="998">
        <v>17</v>
      </c>
      <c r="K2338" s="995">
        <v>0</v>
      </c>
      <c r="L2338" s="999">
        <v>23</v>
      </c>
      <c r="M2338" s="998">
        <v>0</v>
      </c>
      <c r="N2338" s="999">
        <v>1</v>
      </c>
      <c r="O2338" s="997">
        <v>28</v>
      </c>
      <c r="P2338" s="998">
        <v>29</v>
      </c>
      <c r="Q2338" s="995">
        <v>0</v>
      </c>
      <c r="R2338" s="999">
        <v>0</v>
      </c>
      <c r="S2338" s="998">
        <v>29</v>
      </c>
      <c r="T2338" s="995">
        <v>0</v>
      </c>
      <c r="U2338" s="995">
        <v>0</v>
      </c>
      <c r="V2338" s="999">
        <v>0</v>
      </c>
      <c r="W2338" s="998">
        <v>29</v>
      </c>
      <c r="X2338" s="995">
        <v>0</v>
      </c>
      <c r="Y2338" s="995">
        <v>0</v>
      </c>
      <c r="Z2338" s="999">
        <v>0</v>
      </c>
      <c r="AA2338" s="848">
        <f>SUM(D2338:Z2338)</f>
        <v>211</v>
      </c>
      <c r="AB2338" s="540"/>
      <c r="AC2338" s="1056">
        <f t="shared" ref="AC2338:AC2343" si="1533">D2338-D2311</f>
        <v>0</v>
      </c>
      <c r="AD2338" s="1056">
        <f t="shared" ref="AD2338:AY2338" si="1534">E2338-E2311</f>
        <v>0</v>
      </c>
      <c r="AE2338" s="1056">
        <f t="shared" si="1534"/>
        <v>0</v>
      </c>
      <c r="AF2338" s="1056">
        <f t="shared" si="1534"/>
        <v>0</v>
      </c>
      <c r="AG2338" s="1056">
        <f t="shared" si="1534"/>
        <v>0</v>
      </c>
      <c r="AH2338" s="1056">
        <f t="shared" si="1534"/>
        <v>0</v>
      </c>
      <c r="AI2338" s="1056">
        <f t="shared" si="1534"/>
        <v>0</v>
      </c>
      <c r="AJ2338" s="1056">
        <f t="shared" si="1534"/>
        <v>0</v>
      </c>
      <c r="AK2338" s="1056">
        <f t="shared" si="1534"/>
        <v>0</v>
      </c>
      <c r="AL2338" s="1056">
        <f t="shared" si="1534"/>
        <v>0</v>
      </c>
      <c r="AM2338" s="1056">
        <f t="shared" si="1534"/>
        <v>0</v>
      </c>
      <c r="AN2338" s="1056">
        <f t="shared" si="1534"/>
        <v>0</v>
      </c>
      <c r="AO2338" s="1056">
        <f t="shared" si="1534"/>
        <v>0</v>
      </c>
      <c r="AP2338" s="1056">
        <f t="shared" si="1534"/>
        <v>0</v>
      </c>
      <c r="AQ2338" s="1056">
        <f t="shared" si="1534"/>
        <v>0</v>
      </c>
      <c r="AR2338" s="1056">
        <f t="shared" si="1534"/>
        <v>0</v>
      </c>
      <c r="AS2338" s="1056">
        <f t="shared" si="1534"/>
        <v>0</v>
      </c>
      <c r="AT2338" s="1056">
        <f t="shared" si="1534"/>
        <v>0</v>
      </c>
      <c r="AU2338" s="1056">
        <f t="shared" si="1534"/>
        <v>0</v>
      </c>
      <c r="AV2338" s="1056">
        <f t="shared" si="1534"/>
        <v>0</v>
      </c>
      <c r="AW2338" s="1056">
        <f t="shared" si="1534"/>
        <v>0</v>
      </c>
      <c r="AX2338" s="1056">
        <f t="shared" si="1534"/>
        <v>0</v>
      </c>
      <c r="AY2338" s="1056">
        <f t="shared" si="1534"/>
        <v>0</v>
      </c>
    </row>
    <row r="2339" spans="2:52" ht="33.75" hidden="1" customHeight="1" x14ac:dyDescent="0.2">
      <c r="B2339" s="787"/>
      <c r="C2339" s="788">
        <v>45589</v>
      </c>
      <c r="D2339" s="997">
        <v>25</v>
      </c>
      <c r="E2339" s="998">
        <v>21</v>
      </c>
      <c r="F2339" s="995">
        <v>0</v>
      </c>
      <c r="G2339" s="999">
        <v>0</v>
      </c>
      <c r="H2339" s="998">
        <v>21</v>
      </c>
      <c r="I2339" s="999">
        <v>0</v>
      </c>
      <c r="J2339" s="998">
        <v>24</v>
      </c>
      <c r="K2339" s="995">
        <v>0</v>
      </c>
      <c r="L2339" s="999">
        <v>35</v>
      </c>
      <c r="M2339" s="998">
        <v>1</v>
      </c>
      <c r="N2339" s="999">
        <v>7</v>
      </c>
      <c r="O2339" s="997">
        <v>8</v>
      </c>
      <c r="P2339" s="998">
        <v>19</v>
      </c>
      <c r="Q2339" s="995">
        <v>0</v>
      </c>
      <c r="R2339" s="999">
        <v>0</v>
      </c>
      <c r="S2339" s="998">
        <v>19</v>
      </c>
      <c r="T2339" s="995">
        <v>0</v>
      </c>
      <c r="U2339" s="995">
        <v>0</v>
      </c>
      <c r="V2339" s="999">
        <v>3</v>
      </c>
      <c r="W2339" s="998">
        <v>16</v>
      </c>
      <c r="X2339" s="995">
        <v>0</v>
      </c>
      <c r="Y2339" s="995">
        <v>0</v>
      </c>
      <c r="Z2339" s="999">
        <v>3</v>
      </c>
      <c r="AA2339" s="848">
        <f t="shared" ref="AA2339:AA2345" si="1535">SUM(D2339:Z2339)</f>
        <v>202</v>
      </c>
      <c r="AB2339" s="540"/>
      <c r="AC2339" s="1056">
        <f t="shared" si="1533"/>
        <v>0</v>
      </c>
      <c r="AD2339" s="1056">
        <f t="shared" ref="AD2339:AY2339" si="1536">E2339-E2312</f>
        <v>0</v>
      </c>
      <c r="AE2339" s="1056">
        <f t="shared" si="1536"/>
        <v>0</v>
      </c>
      <c r="AF2339" s="1056">
        <f t="shared" si="1536"/>
        <v>0</v>
      </c>
      <c r="AG2339" s="1056">
        <f t="shared" si="1536"/>
        <v>0</v>
      </c>
      <c r="AH2339" s="1056">
        <f t="shared" si="1536"/>
        <v>0</v>
      </c>
      <c r="AI2339" s="1056">
        <f t="shared" si="1536"/>
        <v>0</v>
      </c>
      <c r="AJ2339" s="1056">
        <f t="shared" si="1536"/>
        <v>0</v>
      </c>
      <c r="AK2339" s="1056">
        <f t="shared" si="1536"/>
        <v>0</v>
      </c>
      <c r="AL2339" s="1056">
        <f t="shared" si="1536"/>
        <v>0</v>
      </c>
      <c r="AM2339" s="1056">
        <f t="shared" si="1536"/>
        <v>0</v>
      </c>
      <c r="AN2339" s="1056">
        <f t="shared" si="1536"/>
        <v>0</v>
      </c>
      <c r="AO2339" s="1056">
        <f t="shared" si="1536"/>
        <v>0</v>
      </c>
      <c r="AP2339" s="1056">
        <f t="shared" si="1536"/>
        <v>0</v>
      </c>
      <c r="AQ2339" s="1056">
        <f t="shared" si="1536"/>
        <v>0</v>
      </c>
      <c r="AR2339" s="1056">
        <f t="shared" si="1536"/>
        <v>0</v>
      </c>
      <c r="AS2339" s="1056">
        <f t="shared" si="1536"/>
        <v>0</v>
      </c>
      <c r="AT2339" s="1056">
        <f t="shared" si="1536"/>
        <v>0</v>
      </c>
      <c r="AU2339" s="1056">
        <f t="shared" si="1536"/>
        <v>0</v>
      </c>
      <c r="AV2339" s="1056">
        <f t="shared" si="1536"/>
        <v>0</v>
      </c>
      <c r="AW2339" s="1056">
        <f t="shared" si="1536"/>
        <v>0</v>
      </c>
      <c r="AX2339" s="1056">
        <f t="shared" si="1536"/>
        <v>0</v>
      </c>
      <c r="AY2339" s="1056">
        <f t="shared" si="1536"/>
        <v>0</v>
      </c>
    </row>
    <row r="2340" spans="2:52" ht="33.75" hidden="1" customHeight="1" x14ac:dyDescent="0.2">
      <c r="B2340" s="787"/>
      <c r="C2340" s="788">
        <v>45601</v>
      </c>
      <c r="D2340" s="997">
        <v>20</v>
      </c>
      <c r="E2340" s="998">
        <v>18</v>
      </c>
      <c r="F2340" s="995">
        <v>2</v>
      </c>
      <c r="G2340" s="999">
        <v>0</v>
      </c>
      <c r="H2340" s="998">
        <v>21</v>
      </c>
      <c r="I2340" s="999">
        <v>2</v>
      </c>
      <c r="J2340" s="998">
        <v>7</v>
      </c>
      <c r="K2340" s="995">
        <v>13</v>
      </c>
      <c r="L2340" s="999">
        <v>5</v>
      </c>
      <c r="M2340" s="998">
        <v>0</v>
      </c>
      <c r="N2340" s="999">
        <v>9</v>
      </c>
      <c r="O2340" s="997">
        <v>22</v>
      </c>
      <c r="P2340" s="998">
        <v>28</v>
      </c>
      <c r="Q2340" s="995">
        <v>0</v>
      </c>
      <c r="R2340" s="999">
        <v>0</v>
      </c>
      <c r="S2340" s="998">
        <v>28</v>
      </c>
      <c r="T2340" s="995">
        <v>0</v>
      </c>
      <c r="U2340" s="995">
        <v>0</v>
      </c>
      <c r="V2340" s="999">
        <v>0</v>
      </c>
      <c r="W2340" s="998">
        <v>28</v>
      </c>
      <c r="X2340" s="995">
        <v>0</v>
      </c>
      <c r="Y2340" s="995">
        <v>0</v>
      </c>
      <c r="Z2340" s="999">
        <v>0</v>
      </c>
      <c r="AA2340" s="848">
        <f t="shared" si="1535"/>
        <v>203</v>
      </c>
      <c r="AB2340" s="540"/>
      <c r="AC2340" s="1056">
        <f t="shared" si="1533"/>
        <v>0</v>
      </c>
      <c r="AD2340" s="1056">
        <f t="shared" ref="AD2340:AY2340" si="1537">E2340-E2313</f>
        <v>0</v>
      </c>
      <c r="AE2340" s="1056">
        <f t="shared" si="1537"/>
        <v>0</v>
      </c>
      <c r="AF2340" s="1056">
        <f t="shared" si="1537"/>
        <v>0</v>
      </c>
      <c r="AG2340" s="1056">
        <f t="shared" si="1537"/>
        <v>0</v>
      </c>
      <c r="AH2340" s="1056">
        <f t="shared" si="1537"/>
        <v>0</v>
      </c>
      <c r="AI2340" s="1056">
        <f t="shared" si="1537"/>
        <v>0</v>
      </c>
      <c r="AJ2340" s="1056">
        <f t="shared" si="1537"/>
        <v>0</v>
      </c>
      <c r="AK2340" s="1056">
        <f t="shared" si="1537"/>
        <v>0</v>
      </c>
      <c r="AL2340" s="1056">
        <f t="shared" si="1537"/>
        <v>0</v>
      </c>
      <c r="AM2340" s="1056">
        <f t="shared" si="1537"/>
        <v>0</v>
      </c>
      <c r="AN2340" s="1056">
        <f t="shared" si="1537"/>
        <v>0</v>
      </c>
      <c r="AO2340" s="1056">
        <f t="shared" si="1537"/>
        <v>0</v>
      </c>
      <c r="AP2340" s="1056">
        <f t="shared" si="1537"/>
        <v>0</v>
      </c>
      <c r="AQ2340" s="1056">
        <f t="shared" si="1537"/>
        <v>0</v>
      </c>
      <c r="AR2340" s="1056">
        <f t="shared" si="1537"/>
        <v>0</v>
      </c>
      <c r="AS2340" s="1056">
        <f t="shared" si="1537"/>
        <v>0</v>
      </c>
      <c r="AT2340" s="1056">
        <f t="shared" si="1537"/>
        <v>0</v>
      </c>
      <c r="AU2340" s="1056">
        <f t="shared" si="1537"/>
        <v>0</v>
      </c>
      <c r="AV2340" s="1056">
        <f t="shared" si="1537"/>
        <v>0</v>
      </c>
      <c r="AW2340" s="1056">
        <f t="shared" si="1537"/>
        <v>0</v>
      </c>
      <c r="AX2340" s="1056">
        <f t="shared" si="1537"/>
        <v>0</v>
      </c>
      <c r="AY2340" s="1056">
        <f t="shared" si="1537"/>
        <v>0</v>
      </c>
    </row>
    <row r="2341" spans="2:52" ht="33.75" hidden="1" customHeight="1" x14ac:dyDescent="0.2">
      <c r="B2341" s="787"/>
      <c r="C2341" s="788">
        <v>45611</v>
      </c>
      <c r="D2341" s="997">
        <v>19</v>
      </c>
      <c r="E2341" s="998">
        <v>32</v>
      </c>
      <c r="F2341" s="995">
        <v>0</v>
      </c>
      <c r="G2341" s="999">
        <v>0</v>
      </c>
      <c r="H2341" s="998">
        <v>18</v>
      </c>
      <c r="I2341" s="999">
        <v>0</v>
      </c>
      <c r="J2341" s="998">
        <v>11</v>
      </c>
      <c r="K2341" s="995">
        <v>7</v>
      </c>
      <c r="L2341" s="999">
        <v>20</v>
      </c>
      <c r="M2341" s="998">
        <v>0</v>
      </c>
      <c r="N2341" s="999">
        <v>15</v>
      </c>
      <c r="O2341" s="997">
        <v>2</v>
      </c>
      <c r="P2341" s="998">
        <v>15</v>
      </c>
      <c r="Q2341" s="995">
        <v>0</v>
      </c>
      <c r="R2341" s="999">
        <v>1</v>
      </c>
      <c r="S2341" s="998">
        <v>15</v>
      </c>
      <c r="T2341" s="995">
        <v>0</v>
      </c>
      <c r="U2341" s="995">
        <v>2</v>
      </c>
      <c r="V2341" s="999">
        <v>0</v>
      </c>
      <c r="W2341" s="998">
        <v>15</v>
      </c>
      <c r="X2341" s="995">
        <v>0</v>
      </c>
      <c r="Y2341" s="995">
        <v>1</v>
      </c>
      <c r="Z2341" s="999">
        <v>0</v>
      </c>
      <c r="AA2341" s="848">
        <f t="shared" si="1535"/>
        <v>173</v>
      </c>
      <c r="AB2341" s="540" t="s">
        <v>634</v>
      </c>
      <c r="AC2341" s="1056">
        <f t="shared" si="1533"/>
        <v>0</v>
      </c>
      <c r="AD2341" s="1056">
        <f t="shared" ref="AD2341:AY2341" si="1538">E2341-E2314</f>
        <v>0</v>
      </c>
      <c r="AE2341" s="1056">
        <f t="shared" si="1538"/>
        <v>0</v>
      </c>
      <c r="AF2341" s="1056">
        <f t="shared" si="1538"/>
        <v>0</v>
      </c>
      <c r="AG2341" s="1056">
        <f t="shared" si="1538"/>
        <v>0</v>
      </c>
      <c r="AH2341" s="1056">
        <f t="shared" si="1538"/>
        <v>0</v>
      </c>
      <c r="AI2341" s="1056">
        <f t="shared" si="1538"/>
        <v>3</v>
      </c>
      <c r="AJ2341" s="1056">
        <f t="shared" si="1538"/>
        <v>-3</v>
      </c>
      <c r="AK2341" s="1056">
        <f t="shared" si="1538"/>
        <v>0</v>
      </c>
      <c r="AL2341" s="1056">
        <f t="shared" si="1538"/>
        <v>0</v>
      </c>
      <c r="AM2341" s="1056">
        <f t="shared" si="1538"/>
        <v>0</v>
      </c>
      <c r="AN2341" s="1056">
        <f t="shared" si="1538"/>
        <v>0</v>
      </c>
      <c r="AO2341" s="1056">
        <f t="shared" si="1538"/>
        <v>0</v>
      </c>
      <c r="AP2341" s="1056">
        <f t="shared" si="1538"/>
        <v>0</v>
      </c>
      <c r="AQ2341" s="1056">
        <f t="shared" si="1538"/>
        <v>0</v>
      </c>
      <c r="AR2341" s="1056">
        <f t="shared" si="1538"/>
        <v>0</v>
      </c>
      <c r="AS2341" s="1056">
        <f t="shared" si="1538"/>
        <v>0</v>
      </c>
      <c r="AT2341" s="1056">
        <f t="shared" si="1538"/>
        <v>0</v>
      </c>
      <c r="AU2341" s="1056">
        <f t="shared" si="1538"/>
        <v>0</v>
      </c>
      <c r="AV2341" s="1056">
        <f t="shared" si="1538"/>
        <v>0</v>
      </c>
      <c r="AW2341" s="1056">
        <f t="shared" si="1538"/>
        <v>0</v>
      </c>
      <c r="AX2341" s="1056">
        <f t="shared" si="1538"/>
        <v>0</v>
      </c>
      <c r="AY2341" s="1056">
        <f t="shared" si="1538"/>
        <v>0</v>
      </c>
    </row>
    <row r="2342" spans="2:52" ht="33.75" hidden="1" customHeight="1" x14ac:dyDescent="0.2">
      <c r="B2342" s="787"/>
      <c r="C2342" s="788">
        <v>45624</v>
      </c>
      <c r="D2342" s="997">
        <v>17</v>
      </c>
      <c r="E2342" s="998">
        <v>16</v>
      </c>
      <c r="F2342" s="995">
        <v>0</v>
      </c>
      <c r="G2342" s="999">
        <v>0</v>
      </c>
      <c r="H2342" s="998">
        <v>16</v>
      </c>
      <c r="I2342" s="999">
        <v>0</v>
      </c>
      <c r="J2342" s="998">
        <v>12</v>
      </c>
      <c r="K2342" s="995">
        <v>3</v>
      </c>
      <c r="L2342" s="999">
        <v>4</v>
      </c>
      <c r="M2342" s="998">
        <v>0</v>
      </c>
      <c r="N2342" s="999">
        <v>10</v>
      </c>
      <c r="O2342" s="997">
        <v>6</v>
      </c>
      <c r="P2342" s="998">
        <v>16</v>
      </c>
      <c r="Q2342" s="995">
        <v>0</v>
      </c>
      <c r="R2342" s="999">
        <v>0</v>
      </c>
      <c r="S2342" s="998">
        <v>16</v>
      </c>
      <c r="T2342" s="995">
        <v>0</v>
      </c>
      <c r="U2342" s="995">
        <v>0</v>
      </c>
      <c r="V2342" s="999">
        <v>0</v>
      </c>
      <c r="W2342" s="998">
        <v>16</v>
      </c>
      <c r="X2342" s="995">
        <v>0</v>
      </c>
      <c r="Y2342" s="995">
        <v>0</v>
      </c>
      <c r="Z2342" s="999">
        <v>0</v>
      </c>
      <c r="AA2342" s="848">
        <f t="shared" si="1535"/>
        <v>132</v>
      </c>
      <c r="AB2342" s="540" t="s">
        <v>634</v>
      </c>
      <c r="AC2342" s="1056">
        <f t="shared" si="1533"/>
        <v>-3</v>
      </c>
      <c r="AD2342" s="1056">
        <f t="shared" ref="AD2342:AY2342" si="1539">E2342-E2315</f>
        <v>-3</v>
      </c>
      <c r="AE2342" s="1056">
        <f t="shared" si="1539"/>
        <v>0</v>
      </c>
      <c r="AF2342" s="1056">
        <f t="shared" si="1539"/>
        <v>0</v>
      </c>
      <c r="AG2342" s="1056">
        <f t="shared" si="1539"/>
        <v>-3</v>
      </c>
      <c r="AH2342" s="1056">
        <f t="shared" si="1539"/>
        <v>0</v>
      </c>
      <c r="AI2342" s="1056">
        <f t="shared" si="1539"/>
        <v>-9</v>
      </c>
      <c r="AJ2342" s="1056">
        <f t="shared" si="1539"/>
        <v>3</v>
      </c>
      <c r="AK2342" s="1056">
        <f t="shared" si="1539"/>
        <v>4</v>
      </c>
      <c r="AL2342" s="1056">
        <f t="shared" si="1539"/>
        <v>0</v>
      </c>
      <c r="AM2342" s="1056">
        <f t="shared" si="1539"/>
        <v>3</v>
      </c>
      <c r="AN2342" s="1056">
        <f t="shared" si="1539"/>
        <v>0</v>
      </c>
      <c r="AO2342" s="1056">
        <f t="shared" si="1539"/>
        <v>3</v>
      </c>
      <c r="AP2342" s="1056">
        <f t="shared" si="1539"/>
        <v>0</v>
      </c>
      <c r="AQ2342" s="1056">
        <f t="shared" si="1539"/>
        <v>0</v>
      </c>
      <c r="AR2342" s="1056">
        <f t="shared" si="1539"/>
        <v>3</v>
      </c>
      <c r="AS2342" s="1056">
        <f t="shared" si="1539"/>
        <v>0</v>
      </c>
      <c r="AT2342" s="1056">
        <f t="shared" si="1539"/>
        <v>0</v>
      </c>
      <c r="AU2342" s="1056">
        <f t="shared" si="1539"/>
        <v>0</v>
      </c>
      <c r="AV2342" s="1056">
        <f t="shared" si="1539"/>
        <v>3</v>
      </c>
      <c r="AW2342" s="1056">
        <f t="shared" si="1539"/>
        <v>0</v>
      </c>
      <c r="AX2342" s="1056">
        <f t="shared" si="1539"/>
        <v>0</v>
      </c>
      <c r="AY2342" s="1056">
        <f t="shared" si="1539"/>
        <v>0</v>
      </c>
    </row>
    <row r="2343" spans="2:52" ht="33.75" hidden="1" customHeight="1" x14ac:dyDescent="0.2">
      <c r="B2343" s="787"/>
      <c r="C2343" s="788">
        <v>45636</v>
      </c>
      <c r="D2343" s="997">
        <v>20</v>
      </c>
      <c r="E2343" s="998">
        <v>20</v>
      </c>
      <c r="F2343" s="995">
        <v>0</v>
      </c>
      <c r="G2343" s="999">
        <v>0</v>
      </c>
      <c r="H2343" s="998">
        <v>19</v>
      </c>
      <c r="I2343" s="999">
        <v>0</v>
      </c>
      <c r="J2343" s="998">
        <v>9</v>
      </c>
      <c r="K2343" s="995">
        <v>8</v>
      </c>
      <c r="L2343" s="999">
        <v>1</v>
      </c>
      <c r="M2343" s="998">
        <v>0</v>
      </c>
      <c r="N2343" s="999">
        <v>14</v>
      </c>
      <c r="O2343" s="997">
        <v>4</v>
      </c>
      <c r="P2343" s="998">
        <v>13</v>
      </c>
      <c r="Q2343" s="995">
        <v>0</v>
      </c>
      <c r="R2343" s="999">
        <v>7</v>
      </c>
      <c r="S2343" s="998">
        <v>15</v>
      </c>
      <c r="T2343" s="995">
        <v>0</v>
      </c>
      <c r="U2343" s="995">
        <v>0</v>
      </c>
      <c r="V2343" s="999">
        <v>7</v>
      </c>
      <c r="W2343" s="998">
        <v>15</v>
      </c>
      <c r="X2343" s="995">
        <v>0</v>
      </c>
      <c r="Y2343" s="995">
        <v>0</v>
      </c>
      <c r="Z2343" s="999">
        <v>7</v>
      </c>
      <c r="AA2343" s="848">
        <f t="shared" si="1535"/>
        <v>159</v>
      </c>
      <c r="AB2343" s="540" t="s">
        <v>634</v>
      </c>
      <c r="AC2343" s="1056">
        <f t="shared" si="1533"/>
        <v>-12</v>
      </c>
      <c r="AD2343" s="1056">
        <f t="shared" ref="AD2343:AY2343" si="1540">E2343-E2316</f>
        <v>-12</v>
      </c>
      <c r="AE2343" s="1056">
        <f t="shared" si="1540"/>
        <v>0</v>
      </c>
      <c r="AF2343" s="1056">
        <f t="shared" si="1540"/>
        <v>0</v>
      </c>
      <c r="AG2343" s="1056">
        <f t="shared" si="1540"/>
        <v>-12</v>
      </c>
      <c r="AH2343" s="1056">
        <f t="shared" si="1540"/>
        <v>0</v>
      </c>
      <c r="AI2343" s="1056">
        <f t="shared" si="1540"/>
        <v>-21</v>
      </c>
      <c r="AJ2343" s="1056">
        <f t="shared" si="1540"/>
        <v>8</v>
      </c>
      <c r="AK2343" s="1056">
        <f t="shared" si="1540"/>
        <v>1</v>
      </c>
      <c r="AL2343" s="1056">
        <f t="shared" si="1540"/>
        <v>0</v>
      </c>
      <c r="AM2343" s="1056">
        <f t="shared" si="1540"/>
        <v>8</v>
      </c>
      <c r="AN2343" s="1056">
        <f t="shared" si="1540"/>
        <v>-16</v>
      </c>
      <c r="AO2343" s="1056">
        <f t="shared" si="1540"/>
        <v>-13</v>
      </c>
      <c r="AP2343" s="1056">
        <f t="shared" si="1540"/>
        <v>0</v>
      </c>
      <c r="AQ2343" s="1056">
        <f t="shared" si="1540"/>
        <v>5</v>
      </c>
      <c r="AR2343" s="1056">
        <f t="shared" si="1540"/>
        <v>-13</v>
      </c>
      <c r="AS2343" s="1056">
        <f t="shared" si="1540"/>
        <v>0</v>
      </c>
      <c r="AT2343" s="1056">
        <f t="shared" si="1540"/>
        <v>0</v>
      </c>
      <c r="AU2343" s="1056">
        <f t="shared" si="1540"/>
        <v>5</v>
      </c>
      <c r="AV2343" s="1056">
        <f t="shared" si="1540"/>
        <v>-13</v>
      </c>
      <c r="AW2343" s="1056">
        <f t="shared" si="1540"/>
        <v>0</v>
      </c>
      <c r="AX2343" s="1056">
        <f t="shared" si="1540"/>
        <v>0</v>
      </c>
      <c r="AY2343" s="1056">
        <f t="shared" si="1540"/>
        <v>5</v>
      </c>
    </row>
    <row r="2344" spans="2:52" ht="33.75" hidden="1" customHeight="1" x14ac:dyDescent="0.2">
      <c r="B2344" s="787"/>
      <c r="C2344" s="788">
        <v>45649</v>
      </c>
      <c r="D2344" s="997">
        <v>21</v>
      </c>
      <c r="E2344" s="998">
        <v>20</v>
      </c>
      <c r="F2344" s="995">
        <v>0</v>
      </c>
      <c r="G2344" s="999">
        <v>0</v>
      </c>
      <c r="H2344" s="998">
        <v>23</v>
      </c>
      <c r="I2344" s="999">
        <v>0</v>
      </c>
      <c r="J2344" s="998">
        <v>17</v>
      </c>
      <c r="K2344" s="995">
        <v>2</v>
      </c>
      <c r="L2344" s="999">
        <v>1</v>
      </c>
      <c r="M2344" s="998">
        <v>0</v>
      </c>
      <c r="N2344" s="999">
        <v>12</v>
      </c>
      <c r="O2344" s="997">
        <v>0</v>
      </c>
      <c r="P2344" s="998">
        <v>12</v>
      </c>
      <c r="Q2344" s="995">
        <v>0</v>
      </c>
      <c r="R2344" s="999">
        <v>3</v>
      </c>
      <c r="S2344" s="998">
        <v>13</v>
      </c>
      <c r="T2344" s="995">
        <v>0</v>
      </c>
      <c r="U2344" s="995">
        <v>0</v>
      </c>
      <c r="V2344" s="999">
        <v>3</v>
      </c>
      <c r="W2344" s="998">
        <v>12</v>
      </c>
      <c r="X2344" s="995">
        <v>0</v>
      </c>
      <c r="Y2344" s="995">
        <v>0</v>
      </c>
      <c r="Z2344" s="999">
        <v>3</v>
      </c>
      <c r="AA2344" s="848">
        <f t="shared" si="1535"/>
        <v>142</v>
      </c>
      <c r="AB2344" s="540" t="s">
        <v>715</v>
      </c>
      <c r="AC2344" s="1056">
        <f>D2344</f>
        <v>21</v>
      </c>
      <c r="AD2344" s="1056">
        <f t="shared" ref="AD2344:AY2345" si="1541">E2344</f>
        <v>20</v>
      </c>
      <c r="AE2344" s="1056">
        <f t="shared" si="1541"/>
        <v>0</v>
      </c>
      <c r="AF2344" s="1056">
        <f t="shared" si="1541"/>
        <v>0</v>
      </c>
      <c r="AG2344" s="1056">
        <f t="shared" si="1541"/>
        <v>23</v>
      </c>
      <c r="AH2344" s="1056">
        <f t="shared" si="1541"/>
        <v>0</v>
      </c>
      <c r="AI2344" s="1056">
        <f t="shared" si="1541"/>
        <v>17</v>
      </c>
      <c r="AJ2344" s="1056">
        <f t="shared" si="1541"/>
        <v>2</v>
      </c>
      <c r="AK2344" s="1056">
        <f t="shared" si="1541"/>
        <v>1</v>
      </c>
      <c r="AL2344" s="1056">
        <f t="shared" si="1541"/>
        <v>0</v>
      </c>
      <c r="AM2344" s="1056">
        <f t="shared" si="1541"/>
        <v>12</v>
      </c>
      <c r="AN2344" s="1056">
        <f t="shared" si="1541"/>
        <v>0</v>
      </c>
      <c r="AO2344" s="1056">
        <f t="shared" si="1541"/>
        <v>12</v>
      </c>
      <c r="AP2344" s="1056">
        <f t="shared" si="1541"/>
        <v>0</v>
      </c>
      <c r="AQ2344" s="1056">
        <f t="shared" si="1541"/>
        <v>3</v>
      </c>
      <c r="AR2344" s="1056">
        <f t="shared" si="1541"/>
        <v>13</v>
      </c>
      <c r="AS2344" s="1056">
        <f t="shared" si="1541"/>
        <v>0</v>
      </c>
      <c r="AT2344" s="1056">
        <f t="shared" si="1541"/>
        <v>0</v>
      </c>
      <c r="AU2344" s="1056">
        <f t="shared" si="1541"/>
        <v>3</v>
      </c>
      <c r="AV2344" s="1056">
        <f t="shared" si="1541"/>
        <v>12</v>
      </c>
      <c r="AW2344" s="1056">
        <f t="shared" si="1541"/>
        <v>0</v>
      </c>
      <c r="AX2344" s="1056">
        <f t="shared" si="1541"/>
        <v>0</v>
      </c>
      <c r="AY2344" s="1056">
        <f t="shared" si="1541"/>
        <v>3</v>
      </c>
    </row>
    <row r="2345" spans="2:52" ht="33.75" hidden="1" customHeight="1" x14ac:dyDescent="0.2">
      <c r="B2345" s="787"/>
      <c r="C2345" s="788">
        <v>45670</v>
      </c>
      <c r="D2345" s="997">
        <v>24</v>
      </c>
      <c r="E2345" s="998">
        <v>24</v>
      </c>
      <c r="F2345" s="995">
        <v>0</v>
      </c>
      <c r="G2345" s="999">
        <v>0</v>
      </c>
      <c r="H2345" s="998">
        <v>24</v>
      </c>
      <c r="I2345" s="999">
        <v>0</v>
      </c>
      <c r="J2345" s="998">
        <v>24</v>
      </c>
      <c r="K2345" s="995">
        <v>0</v>
      </c>
      <c r="L2345" s="999">
        <v>0</v>
      </c>
      <c r="M2345" s="998">
        <v>0</v>
      </c>
      <c r="N2345" s="999">
        <v>14</v>
      </c>
      <c r="O2345" s="997">
        <v>14</v>
      </c>
      <c r="P2345" s="998">
        <v>27</v>
      </c>
      <c r="Q2345" s="995">
        <v>0</v>
      </c>
      <c r="R2345" s="999">
        <v>1</v>
      </c>
      <c r="S2345" s="998">
        <v>27</v>
      </c>
      <c r="T2345" s="995">
        <v>0</v>
      </c>
      <c r="U2345" s="995">
        <v>0</v>
      </c>
      <c r="V2345" s="999">
        <v>1</v>
      </c>
      <c r="W2345" s="998">
        <v>27</v>
      </c>
      <c r="X2345" s="995">
        <v>0</v>
      </c>
      <c r="Y2345" s="995">
        <v>0</v>
      </c>
      <c r="Z2345" s="999">
        <v>1</v>
      </c>
      <c r="AA2345" s="848">
        <f t="shared" si="1535"/>
        <v>208</v>
      </c>
      <c r="AB2345" s="540" t="s">
        <v>715</v>
      </c>
      <c r="AC2345" s="1056">
        <f>D2345</f>
        <v>24</v>
      </c>
      <c r="AD2345" s="1056">
        <f t="shared" si="1541"/>
        <v>24</v>
      </c>
      <c r="AE2345" s="1056">
        <f t="shared" si="1541"/>
        <v>0</v>
      </c>
      <c r="AF2345" s="1056">
        <f t="shared" si="1541"/>
        <v>0</v>
      </c>
      <c r="AG2345" s="1056">
        <f t="shared" si="1541"/>
        <v>24</v>
      </c>
      <c r="AH2345" s="1056">
        <f t="shared" si="1541"/>
        <v>0</v>
      </c>
      <c r="AI2345" s="1056">
        <f t="shared" si="1541"/>
        <v>24</v>
      </c>
      <c r="AJ2345" s="1056">
        <f t="shared" si="1541"/>
        <v>0</v>
      </c>
      <c r="AK2345" s="1056">
        <f t="shared" si="1541"/>
        <v>0</v>
      </c>
      <c r="AL2345" s="1056">
        <f t="shared" si="1541"/>
        <v>0</v>
      </c>
      <c r="AM2345" s="1056">
        <f t="shared" si="1541"/>
        <v>14</v>
      </c>
      <c r="AN2345" s="1056">
        <f t="shared" si="1541"/>
        <v>14</v>
      </c>
      <c r="AO2345" s="1056">
        <f t="shared" si="1541"/>
        <v>27</v>
      </c>
      <c r="AP2345" s="1056">
        <f t="shared" si="1541"/>
        <v>0</v>
      </c>
      <c r="AQ2345" s="1056">
        <f t="shared" si="1541"/>
        <v>1</v>
      </c>
      <c r="AR2345" s="1056">
        <f t="shared" si="1541"/>
        <v>27</v>
      </c>
      <c r="AS2345" s="1056">
        <f t="shared" si="1541"/>
        <v>0</v>
      </c>
      <c r="AT2345" s="1056">
        <f t="shared" si="1541"/>
        <v>0</v>
      </c>
      <c r="AU2345" s="1056">
        <f t="shared" si="1541"/>
        <v>1</v>
      </c>
      <c r="AV2345" s="1056">
        <f t="shared" si="1541"/>
        <v>27</v>
      </c>
      <c r="AW2345" s="1056">
        <f t="shared" si="1541"/>
        <v>0</v>
      </c>
      <c r="AX2345" s="1056">
        <f t="shared" si="1541"/>
        <v>0</v>
      </c>
      <c r="AY2345" s="1056">
        <f t="shared" si="1541"/>
        <v>1</v>
      </c>
    </row>
    <row r="2346" spans="2:52" ht="33.75" hidden="1" customHeight="1" x14ac:dyDescent="0.2">
      <c r="B2346" s="1896" t="s">
        <v>412</v>
      </c>
      <c r="C2346" s="1897"/>
      <c r="D2346" s="424">
        <f t="shared" ref="D2346:AA2346" si="1542">SUM(D2338:D2345)</f>
        <v>163</v>
      </c>
      <c r="E2346" s="424">
        <f t="shared" si="1542"/>
        <v>170</v>
      </c>
      <c r="F2346" s="424">
        <f t="shared" si="1542"/>
        <v>2</v>
      </c>
      <c r="G2346" s="424">
        <f t="shared" si="1542"/>
        <v>0</v>
      </c>
      <c r="H2346" s="424">
        <f t="shared" si="1542"/>
        <v>161</v>
      </c>
      <c r="I2346" s="424">
        <f t="shared" si="1542"/>
        <v>2</v>
      </c>
      <c r="J2346" s="424">
        <f t="shared" si="1542"/>
        <v>121</v>
      </c>
      <c r="K2346" s="424">
        <f t="shared" si="1542"/>
        <v>33</v>
      </c>
      <c r="L2346" s="424">
        <f t="shared" si="1542"/>
        <v>89</v>
      </c>
      <c r="M2346" s="424">
        <f t="shared" si="1542"/>
        <v>1</v>
      </c>
      <c r="N2346" s="424">
        <f t="shared" si="1542"/>
        <v>82</v>
      </c>
      <c r="O2346" s="424">
        <f t="shared" si="1542"/>
        <v>84</v>
      </c>
      <c r="P2346" s="424">
        <f t="shared" si="1542"/>
        <v>159</v>
      </c>
      <c r="Q2346" s="424">
        <f t="shared" si="1542"/>
        <v>0</v>
      </c>
      <c r="R2346" s="424">
        <f t="shared" si="1542"/>
        <v>12</v>
      </c>
      <c r="S2346" s="424">
        <f t="shared" si="1542"/>
        <v>162</v>
      </c>
      <c r="T2346" s="424">
        <f t="shared" si="1542"/>
        <v>0</v>
      </c>
      <c r="U2346" s="424">
        <f t="shared" si="1542"/>
        <v>2</v>
      </c>
      <c r="V2346" s="424">
        <f t="shared" si="1542"/>
        <v>14</v>
      </c>
      <c r="W2346" s="424">
        <f t="shared" si="1542"/>
        <v>158</v>
      </c>
      <c r="X2346" s="424">
        <f t="shared" si="1542"/>
        <v>0</v>
      </c>
      <c r="Y2346" s="424">
        <f t="shared" si="1542"/>
        <v>1</v>
      </c>
      <c r="Z2346" s="424">
        <f t="shared" si="1542"/>
        <v>14</v>
      </c>
      <c r="AA2346" s="424">
        <f t="shared" si="1542"/>
        <v>1430</v>
      </c>
      <c r="AB2346" s="573"/>
      <c r="AC2346" s="1658">
        <f t="shared" ref="AC2346:AY2346" si="1543">SUM(AC2338:AC2345)</f>
        <v>30</v>
      </c>
      <c r="AD2346" s="1658">
        <f t="shared" si="1543"/>
        <v>29</v>
      </c>
      <c r="AE2346" s="1658">
        <f t="shared" si="1543"/>
        <v>0</v>
      </c>
      <c r="AF2346" s="1658">
        <f t="shared" si="1543"/>
        <v>0</v>
      </c>
      <c r="AG2346" s="1658">
        <f t="shared" si="1543"/>
        <v>32</v>
      </c>
      <c r="AH2346" s="1658">
        <f t="shared" si="1543"/>
        <v>0</v>
      </c>
      <c r="AI2346" s="1658">
        <f t="shared" si="1543"/>
        <v>14</v>
      </c>
      <c r="AJ2346" s="1658">
        <f t="shared" si="1543"/>
        <v>10</v>
      </c>
      <c r="AK2346" s="1658">
        <f t="shared" si="1543"/>
        <v>6</v>
      </c>
      <c r="AL2346" s="1658">
        <f t="shared" si="1543"/>
        <v>0</v>
      </c>
      <c r="AM2346" s="1658">
        <f t="shared" si="1543"/>
        <v>37</v>
      </c>
      <c r="AN2346" s="1658">
        <f t="shared" si="1543"/>
        <v>-2</v>
      </c>
      <c r="AO2346" s="1658">
        <f t="shared" si="1543"/>
        <v>29</v>
      </c>
      <c r="AP2346" s="1658">
        <f t="shared" si="1543"/>
        <v>0</v>
      </c>
      <c r="AQ2346" s="1658">
        <f t="shared" si="1543"/>
        <v>9</v>
      </c>
      <c r="AR2346" s="1658">
        <f t="shared" si="1543"/>
        <v>30</v>
      </c>
      <c r="AS2346" s="1658">
        <f t="shared" si="1543"/>
        <v>0</v>
      </c>
      <c r="AT2346" s="1658">
        <f t="shared" si="1543"/>
        <v>0</v>
      </c>
      <c r="AU2346" s="1658">
        <f t="shared" si="1543"/>
        <v>9</v>
      </c>
      <c r="AV2346" s="1658">
        <f t="shared" si="1543"/>
        <v>29</v>
      </c>
      <c r="AW2346" s="1658">
        <f t="shared" si="1543"/>
        <v>0</v>
      </c>
      <c r="AX2346" s="1658">
        <f t="shared" si="1543"/>
        <v>0</v>
      </c>
      <c r="AY2346" s="1658">
        <f t="shared" si="1543"/>
        <v>9</v>
      </c>
      <c r="AZ2346" s="881"/>
    </row>
    <row r="2347" spans="2:52" ht="12" hidden="1" customHeight="1" x14ac:dyDescent="0.2"/>
    <row r="2348" spans="2:52" ht="12" hidden="1" customHeight="1" x14ac:dyDescent="0.2"/>
    <row r="2349" spans="2:52" ht="25.5" hidden="1" customHeight="1" x14ac:dyDescent="0.2">
      <c r="B2349" s="791" t="s">
        <v>1173</v>
      </c>
      <c r="C2349" s="89"/>
      <c r="D2349" s="99" t="s">
        <v>1164</v>
      </c>
      <c r="E2349" s="99" t="s">
        <v>1165</v>
      </c>
      <c r="F2349" s="99"/>
      <c r="G2349" s="99"/>
      <c r="H2349" s="99" t="s">
        <v>1166</v>
      </c>
      <c r="I2349" s="99"/>
      <c r="J2349" s="99" t="s">
        <v>1167</v>
      </c>
      <c r="K2349" s="99"/>
      <c r="L2349" s="99"/>
      <c r="M2349" s="99"/>
      <c r="N2349" s="99"/>
      <c r="O2349" s="99" t="s">
        <v>1168</v>
      </c>
      <c r="P2349" s="99" t="s">
        <v>1169</v>
      </c>
      <c r="Q2349" s="99"/>
      <c r="R2349" s="99"/>
      <c r="S2349" s="99" t="s">
        <v>1170</v>
      </c>
      <c r="T2349" s="99"/>
      <c r="U2349" s="99"/>
      <c r="V2349" s="99"/>
      <c r="W2349" s="99" t="s">
        <v>1171</v>
      </c>
      <c r="X2349" s="99"/>
      <c r="Y2349" s="99"/>
      <c r="Z2349" s="99"/>
    </row>
    <row r="2350" spans="2:52" ht="45.75" hidden="1" customHeight="1" x14ac:dyDescent="0.2">
      <c r="B2350" s="83" t="s">
        <v>410</v>
      </c>
      <c r="C2350" s="782" t="s">
        <v>1175</v>
      </c>
      <c r="D2350" s="1044" t="s">
        <v>55</v>
      </c>
      <c r="E2350" s="1044" t="s">
        <v>57</v>
      </c>
      <c r="F2350" s="1044"/>
      <c r="G2350" s="1044"/>
      <c r="H2350" s="1044" t="s">
        <v>58</v>
      </c>
      <c r="I2350" s="1044"/>
      <c r="J2350" s="1044" t="s">
        <v>1172</v>
      </c>
      <c r="K2350" s="1044"/>
      <c r="L2350" s="1044"/>
      <c r="M2350" s="1044"/>
      <c r="N2350" s="1044"/>
      <c r="O2350" s="1044" t="s">
        <v>77</v>
      </c>
      <c r="P2350" s="1044" t="s">
        <v>62</v>
      </c>
      <c r="Q2350" s="1044"/>
      <c r="R2350" s="1044"/>
      <c r="S2350" s="1044" t="s">
        <v>63</v>
      </c>
      <c r="T2350" s="1044"/>
      <c r="U2350" s="1044"/>
      <c r="V2350" s="1044"/>
      <c r="W2350" s="1044" t="s">
        <v>64</v>
      </c>
      <c r="X2350" s="1622"/>
      <c r="Y2350" s="1622"/>
      <c r="Z2350" s="1622"/>
      <c r="AA2350" s="783" t="s">
        <v>412</v>
      </c>
      <c r="AC2350" s="1044" t="s">
        <v>55</v>
      </c>
      <c r="AD2350" s="1044" t="s">
        <v>57</v>
      </c>
      <c r="AE2350" s="1044"/>
      <c r="AF2350" s="1044"/>
      <c r="AG2350" s="1044" t="s">
        <v>58</v>
      </c>
      <c r="AH2350" s="1044"/>
      <c r="AI2350" s="1044" t="s">
        <v>1172</v>
      </c>
      <c r="AJ2350" s="1044"/>
      <c r="AK2350" s="1044"/>
      <c r="AL2350" s="1044"/>
      <c r="AM2350" s="1044"/>
      <c r="AN2350" s="1044" t="s">
        <v>77</v>
      </c>
      <c r="AO2350" s="1044" t="s">
        <v>62</v>
      </c>
      <c r="AP2350" s="1044"/>
      <c r="AQ2350" s="1044"/>
      <c r="AR2350" s="1044" t="s">
        <v>63</v>
      </c>
      <c r="AS2350" s="1044"/>
      <c r="AT2350" s="1044"/>
      <c r="AU2350" s="1044"/>
      <c r="AV2350" s="1044" t="s">
        <v>64</v>
      </c>
      <c r="AW2350" s="1044"/>
      <c r="AX2350" s="1044"/>
      <c r="AY2350" s="1044"/>
    </row>
    <row r="2351" spans="2:52" ht="33.75" hidden="1" customHeight="1" x14ac:dyDescent="0.2">
      <c r="B2351" s="785"/>
      <c r="C2351" s="1078">
        <v>45580</v>
      </c>
      <c r="D2351" s="1630">
        <v>19</v>
      </c>
      <c r="E2351" s="1630">
        <v>22</v>
      </c>
      <c r="F2351" s="1630"/>
      <c r="G2351" s="1630"/>
      <c r="H2351" s="1630">
        <v>19</v>
      </c>
      <c r="I2351" s="1630"/>
      <c r="J2351" s="1630">
        <v>19</v>
      </c>
      <c r="K2351" s="1630"/>
      <c r="L2351" s="1630"/>
      <c r="M2351" s="1630"/>
      <c r="N2351" s="1630"/>
      <c r="O2351" s="1630">
        <v>19</v>
      </c>
      <c r="P2351" s="1630">
        <v>19</v>
      </c>
      <c r="Q2351" s="1630"/>
      <c r="R2351" s="1630"/>
      <c r="S2351" s="1630">
        <v>19</v>
      </c>
      <c r="T2351" s="1630"/>
      <c r="U2351" s="1630"/>
      <c r="V2351" s="1630"/>
      <c r="W2351" s="1630">
        <v>19</v>
      </c>
      <c r="X2351" s="1631"/>
      <c r="Y2351" s="1631"/>
      <c r="Z2351" s="1631"/>
      <c r="AA2351" s="1632">
        <f>SUM(D2351:Z2351)</f>
        <v>155</v>
      </c>
      <c r="AC2351" s="793">
        <f t="shared" ref="AC2351:AC2356" si="1544">D2351-D2325</f>
        <v>0</v>
      </c>
      <c r="AD2351" s="793">
        <f t="shared" ref="AD2351:AY2351" si="1545">E2351-E2325</f>
        <v>0</v>
      </c>
      <c r="AE2351" s="793">
        <f t="shared" si="1545"/>
        <v>0</v>
      </c>
      <c r="AF2351" s="793">
        <f t="shared" si="1545"/>
        <v>0</v>
      </c>
      <c r="AG2351" s="793">
        <f t="shared" si="1545"/>
        <v>0</v>
      </c>
      <c r="AH2351" s="793">
        <f t="shared" si="1545"/>
        <v>0</v>
      </c>
      <c r="AI2351" s="793">
        <f t="shared" si="1545"/>
        <v>0</v>
      </c>
      <c r="AJ2351" s="793">
        <f t="shared" si="1545"/>
        <v>0</v>
      </c>
      <c r="AK2351" s="793">
        <f t="shared" si="1545"/>
        <v>0</v>
      </c>
      <c r="AL2351" s="793">
        <f t="shared" si="1545"/>
        <v>0</v>
      </c>
      <c r="AM2351" s="793">
        <f t="shared" si="1545"/>
        <v>0</v>
      </c>
      <c r="AN2351" s="793">
        <f t="shared" si="1545"/>
        <v>0</v>
      </c>
      <c r="AO2351" s="793">
        <f t="shared" si="1545"/>
        <v>0</v>
      </c>
      <c r="AP2351" s="793">
        <f t="shared" si="1545"/>
        <v>0</v>
      </c>
      <c r="AQ2351" s="793">
        <f t="shared" si="1545"/>
        <v>0</v>
      </c>
      <c r="AR2351" s="793">
        <f t="shared" si="1545"/>
        <v>0</v>
      </c>
      <c r="AS2351" s="793">
        <f t="shared" si="1545"/>
        <v>0</v>
      </c>
      <c r="AT2351" s="793">
        <f t="shared" si="1545"/>
        <v>0</v>
      </c>
      <c r="AU2351" s="793">
        <f t="shared" si="1545"/>
        <v>0</v>
      </c>
      <c r="AV2351" s="793">
        <f t="shared" si="1545"/>
        <v>0</v>
      </c>
      <c r="AW2351" s="793">
        <f t="shared" si="1545"/>
        <v>0</v>
      </c>
      <c r="AX2351" s="793">
        <f t="shared" si="1545"/>
        <v>0</v>
      </c>
      <c r="AY2351" s="793">
        <f t="shared" si="1545"/>
        <v>0</v>
      </c>
    </row>
    <row r="2352" spans="2:52" ht="33.75" hidden="1" customHeight="1" x14ac:dyDescent="0.2">
      <c r="B2352" s="787"/>
      <c r="C2352" s="888">
        <v>45589</v>
      </c>
      <c r="D2352" s="997">
        <v>14</v>
      </c>
      <c r="E2352" s="997">
        <v>14</v>
      </c>
      <c r="F2352" s="997"/>
      <c r="G2352" s="997"/>
      <c r="H2352" s="997">
        <v>14</v>
      </c>
      <c r="I2352" s="997"/>
      <c r="J2352" s="997">
        <v>14</v>
      </c>
      <c r="K2352" s="997"/>
      <c r="L2352" s="997"/>
      <c r="M2352" s="997"/>
      <c r="N2352" s="997"/>
      <c r="O2352" s="997">
        <v>14</v>
      </c>
      <c r="P2352" s="997">
        <v>14</v>
      </c>
      <c r="Q2352" s="997"/>
      <c r="R2352" s="997"/>
      <c r="S2352" s="997">
        <v>15</v>
      </c>
      <c r="T2352" s="997"/>
      <c r="U2352" s="997"/>
      <c r="V2352" s="997"/>
      <c r="W2352" s="997">
        <v>14</v>
      </c>
      <c r="X2352" s="1633"/>
      <c r="Y2352" s="1633"/>
      <c r="Z2352" s="1633"/>
      <c r="AA2352" s="1634">
        <f t="shared" ref="AA2352:AA2358" si="1546">SUM(D2352:Z2352)</f>
        <v>113</v>
      </c>
      <c r="AB2352" s="540"/>
      <c r="AC2352" s="793">
        <f t="shared" si="1544"/>
        <v>0</v>
      </c>
      <c r="AD2352" s="793">
        <f t="shared" ref="AD2352:AY2352" si="1547">E2352-E2326</f>
        <v>0</v>
      </c>
      <c r="AE2352" s="793">
        <f t="shared" si="1547"/>
        <v>0</v>
      </c>
      <c r="AF2352" s="793">
        <f t="shared" si="1547"/>
        <v>0</v>
      </c>
      <c r="AG2352" s="793">
        <f t="shared" si="1547"/>
        <v>0</v>
      </c>
      <c r="AH2352" s="793">
        <f t="shared" si="1547"/>
        <v>0</v>
      </c>
      <c r="AI2352" s="793">
        <f t="shared" si="1547"/>
        <v>0</v>
      </c>
      <c r="AJ2352" s="793">
        <f t="shared" si="1547"/>
        <v>0</v>
      </c>
      <c r="AK2352" s="793">
        <f t="shared" si="1547"/>
        <v>0</v>
      </c>
      <c r="AL2352" s="793">
        <f t="shared" si="1547"/>
        <v>0</v>
      </c>
      <c r="AM2352" s="793">
        <f t="shared" si="1547"/>
        <v>0</v>
      </c>
      <c r="AN2352" s="793">
        <f t="shared" si="1547"/>
        <v>0</v>
      </c>
      <c r="AO2352" s="793">
        <f t="shared" si="1547"/>
        <v>0</v>
      </c>
      <c r="AP2352" s="793">
        <f t="shared" si="1547"/>
        <v>0</v>
      </c>
      <c r="AQ2352" s="793">
        <f t="shared" si="1547"/>
        <v>0</v>
      </c>
      <c r="AR2352" s="793">
        <f t="shared" si="1547"/>
        <v>0</v>
      </c>
      <c r="AS2352" s="793">
        <f t="shared" si="1547"/>
        <v>0</v>
      </c>
      <c r="AT2352" s="793">
        <f t="shared" si="1547"/>
        <v>0</v>
      </c>
      <c r="AU2352" s="793">
        <f t="shared" si="1547"/>
        <v>0</v>
      </c>
      <c r="AV2352" s="793">
        <f t="shared" si="1547"/>
        <v>0</v>
      </c>
      <c r="AW2352" s="793">
        <f t="shared" si="1547"/>
        <v>0</v>
      </c>
      <c r="AX2352" s="793">
        <f t="shared" si="1547"/>
        <v>0</v>
      </c>
      <c r="AY2352" s="793">
        <f t="shared" si="1547"/>
        <v>0</v>
      </c>
    </row>
    <row r="2353" spans="2:51" ht="33.75" hidden="1" customHeight="1" x14ac:dyDescent="0.2">
      <c r="B2353" s="787"/>
      <c r="C2353" s="888">
        <v>45601</v>
      </c>
      <c r="D2353" s="997">
        <v>17</v>
      </c>
      <c r="E2353" s="997">
        <v>17</v>
      </c>
      <c r="F2353" s="997"/>
      <c r="G2353" s="997"/>
      <c r="H2353" s="997">
        <v>17</v>
      </c>
      <c r="I2353" s="997"/>
      <c r="J2353" s="997">
        <v>17</v>
      </c>
      <c r="K2353" s="997"/>
      <c r="L2353" s="997"/>
      <c r="M2353" s="997"/>
      <c r="N2353" s="997"/>
      <c r="O2353" s="997">
        <v>17</v>
      </c>
      <c r="P2353" s="997">
        <v>22</v>
      </c>
      <c r="Q2353" s="997"/>
      <c r="R2353" s="997"/>
      <c r="S2353" s="997">
        <v>37</v>
      </c>
      <c r="T2353" s="997"/>
      <c r="U2353" s="997"/>
      <c r="V2353" s="997"/>
      <c r="W2353" s="997">
        <v>22</v>
      </c>
      <c r="X2353" s="1633"/>
      <c r="Y2353" s="1633"/>
      <c r="Z2353" s="1633"/>
      <c r="AA2353" s="1634">
        <f t="shared" si="1546"/>
        <v>166</v>
      </c>
      <c r="AC2353" s="793">
        <f t="shared" si="1544"/>
        <v>0</v>
      </c>
      <c r="AD2353" s="793">
        <f t="shared" ref="AD2353:AY2353" si="1548">E2353-E2327</f>
        <v>0</v>
      </c>
      <c r="AE2353" s="793">
        <f t="shared" si="1548"/>
        <v>0</v>
      </c>
      <c r="AF2353" s="793">
        <f t="shared" si="1548"/>
        <v>0</v>
      </c>
      <c r="AG2353" s="793">
        <f t="shared" si="1548"/>
        <v>0</v>
      </c>
      <c r="AH2353" s="793">
        <f t="shared" si="1548"/>
        <v>0</v>
      </c>
      <c r="AI2353" s="793">
        <f t="shared" si="1548"/>
        <v>0</v>
      </c>
      <c r="AJ2353" s="793">
        <f t="shared" si="1548"/>
        <v>0</v>
      </c>
      <c r="AK2353" s="793">
        <f t="shared" si="1548"/>
        <v>0</v>
      </c>
      <c r="AL2353" s="793">
        <f t="shared" si="1548"/>
        <v>0</v>
      </c>
      <c r="AM2353" s="793">
        <f t="shared" si="1548"/>
        <v>0</v>
      </c>
      <c r="AN2353" s="793">
        <f t="shared" si="1548"/>
        <v>0</v>
      </c>
      <c r="AO2353" s="793">
        <f t="shared" si="1548"/>
        <v>0</v>
      </c>
      <c r="AP2353" s="793">
        <f t="shared" si="1548"/>
        <v>0</v>
      </c>
      <c r="AQ2353" s="793">
        <f t="shared" si="1548"/>
        <v>0</v>
      </c>
      <c r="AR2353" s="793">
        <f t="shared" si="1548"/>
        <v>0</v>
      </c>
      <c r="AS2353" s="793">
        <f t="shared" si="1548"/>
        <v>0</v>
      </c>
      <c r="AT2353" s="793">
        <f t="shared" si="1548"/>
        <v>0</v>
      </c>
      <c r="AU2353" s="793">
        <f t="shared" si="1548"/>
        <v>0</v>
      </c>
      <c r="AV2353" s="793">
        <f t="shared" si="1548"/>
        <v>0</v>
      </c>
      <c r="AW2353" s="793">
        <f t="shared" si="1548"/>
        <v>0</v>
      </c>
      <c r="AX2353" s="793">
        <f t="shared" si="1548"/>
        <v>0</v>
      </c>
      <c r="AY2353" s="793">
        <f t="shared" si="1548"/>
        <v>0</v>
      </c>
    </row>
    <row r="2354" spans="2:51" ht="33.75" hidden="1" customHeight="1" x14ac:dyDescent="0.2">
      <c r="B2354" s="787"/>
      <c r="C2354" s="888">
        <v>45611</v>
      </c>
      <c r="D2354" s="997">
        <v>24</v>
      </c>
      <c r="E2354" s="997">
        <v>24</v>
      </c>
      <c r="F2354" s="997"/>
      <c r="G2354" s="997"/>
      <c r="H2354" s="997">
        <v>24</v>
      </c>
      <c r="I2354" s="997"/>
      <c r="J2354" s="997">
        <v>24</v>
      </c>
      <c r="K2354" s="997"/>
      <c r="L2354" s="997"/>
      <c r="M2354" s="997"/>
      <c r="N2354" s="997"/>
      <c r="O2354" s="997">
        <v>24</v>
      </c>
      <c r="P2354" s="997">
        <v>24</v>
      </c>
      <c r="Q2354" s="997"/>
      <c r="R2354" s="997"/>
      <c r="S2354" s="997">
        <v>24</v>
      </c>
      <c r="T2354" s="997"/>
      <c r="U2354" s="997"/>
      <c r="V2354" s="997"/>
      <c r="W2354" s="997">
        <v>24</v>
      </c>
      <c r="X2354" s="1633"/>
      <c r="Y2354" s="1633"/>
      <c r="Z2354" s="1633"/>
      <c r="AA2354" s="1634">
        <f t="shared" si="1546"/>
        <v>192</v>
      </c>
      <c r="AB2354" s="540" t="s">
        <v>634</v>
      </c>
      <c r="AC2354" s="793">
        <f t="shared" si="1544"/>
        <v>4</v>
      </c>
      <c r="AD2354" s="793">
        <f t="shared" ref="AD2354:AY2354" si="1549">E2354-E2328</f>
        <v>4</v>
      </c>
      <c r="AE2354" s="793">
        <f t="shared" si="1549"/>
        <v>0</v>
      </c>
      <c r="AF2354" s="793">
        <f t="shared" si="1549"/>
        <v>0</v>
      </c>
      <c r="AG2354" s="793">
        <f t="shared" si="1549"/>
        <v>4</v>
      </c>
      <c r="AH2354" s="793">
        <f t="shared" si="1549"/>
        <v>0</v>
      </c>
      <c r="AI2354" s="793">
        <f t="shared" si="1549"/>
        <v>4</v>
      </c>
      <c r="AJ2354" s="793">
        <f t="shared" si="1549"/>
        <v>0</v>
      </c>
      <c r="AK2354" s="793">
        <f t="shared" si="1549"/>
        <v>0</v>
      </c>
      <c r="AL2354" s="793">
        <f t="shared" si="1549"/>
        <v>0</v>
      </c>
      <c r="AM2354" s="793">
        <f t="shared" si="1549"/>
        <v>0</v>
      </c>
      <c r="AN2354" s="793">
        <f t="shared" si="1549"/>
        <v>4</v>
      </c>
      <c r="AO2354" s="793">
        <f t="shared" si="1549"/>
        <v>4</v>
      </c>
      <c r="AP2354" s="793">
        <f t="shared" si="1549"/>
        <v>0</v>
      </c>
      <c r="AQ2354" s="793">
        <f t="shared" si="1549"/>
        <v>0</v>
      </c>
      <c r="AR2354" s="793">
        <f t="shared" si="1549"/>
        <v>4</v>
      </c>
      <c r="AS2354" s="793">
        <f t="shared" si="1549"/>
        <v>0</v>
      </c>
      <c r="AT2354" s="793">
        <f t="shared" si="1549"/>
        <v>0</v>
      </c>
      <c r="AU2354" s="793">
        <f t="shared" si="1549"/>
        <v>0</v>
      </c>
      <c r="AV2354" s="793">
        <f t="shared" si="1549"/>
        <v>4</v>
      </c>
      <c r="AW2354" s="793">
        <f t="shared" si="1549"/>
        <v>0</v>
      </c>
      <c r="AX2354" s="793">
        <f t="shared" si="1549"/>
        <v>0</v>
      </c>
      <c r="AY2354" s="793">
        <f t="shared" si="1549"/>
        <v>0</v>
      </c>
    </row>
    <row r="2355" spans="2:51" ht="33.75" hidden="1" customHeight="1" x14ac:dyDescent="0.2">
      <c r="B2355" s="787"/>
      <c r="C2355" s="888">
        <v>45624</v>
      </c>
      <c r="D2355" s="997">
        <v>20</v>
      </c>
      <c r="E2355" s="997">
        <v>20</v>
      </c>
      <c r="F2355" s="997"/>
      <c r="G2355" s="997"/>
      <c r="H2355" s="997">
        <v>23</v>
      </c>
      <c r="I2355" s="997"/>
      <c r="J2355" s="997">
        <v>20</v>
      </c>
      <c r="K2355" s="997"/>
      <c r="L2355" s="997"/>
      <c r="M2355" s="997"/>
      <c r="N2355" s="997"/>
      <c r="O2355" s="997">
        <v>20</v>
      </c>
      <c r="P2355" s="997">
        <v>20</v>
      </c>
      <c r="Q2355" s="997"/>
      <c r="R2355" s="997"/>
      <c r="S2355" s="997">
        <v>23</v>
      </c>
      <c r="T2355" s="997"/>
      <c r="U2355" s="997"/>
      <c r="V2355" s="997"/>
      <c r="W2355" s="997">
        <v>20</v>
      </c>
      <c r="X2355" s="1633"/>
      <c r="Y2355" s="1633"/>
      <c r="Z2355" s="1633"/>
      <c r="AA2355" s="1634">
        <f t="shared" si="1546"/>
        <v>166</v>
      </c>
      <c r="AB2355" s="540"/>
      <c r="AC2355" s="793">
        <f t="shared" si="1544"/>
        <v>0</v>
      </c>
      <c r="AD2355" s="793">
        <f t="shared" ref="AD2355:AY2355" si="1550">E2355-E2329</f>
        <v>0</v>
      </c>
      <c r="AE2355" s="793">
        <f t="shared" si="1550"/>
        <v>0</v>
      </c>
      <c r="AF2355" s="793">
        <f t="shared" si="1550"/>
        <v>0</v>
      </c>
      <c r="AG2355" s="793">
        <f t="shared" si="1550"/>
        <v>0</v>
      </c>
      <c r="AH2355" s="793">
        <f t="shared" si="1550"/>
        <v>0</v>
      </c>
      <c r="AI2355" s="793">
        <f t="shared" si="1550"/>
        <v>0</v>
      </c>
      <c r="AJ2355" s="793">
        <f t="shared" si="1550"/>
        <v>0</v>
      </c>
      <c r="AK2355" s="793">
        <f t="shared" si="1550"/>
        <v>0</v>
      </c>
      <c r="AL2355" s="793">
        <f t="shared" si="1550"/>
        <v>0</v>
      </c>
      <c r="AM2355" s="793">
        <f t="shared" si="1550"/>
        <v>0</v>
      </c>
      <c r="AN2355" s="793">
        <f t="shared" si="1550"/>
        <v>0</v>
      </c>
      <c r="AO2355" s="793">
        <f t="shared" si="1550"/>
        <v>0</v>
      </c>
      <c r="AP2355" s="793">
        <f t="shared" si="1550"/>
        <v>0</v>
      </c>
      <c r="AQ2355" s="793">
        <f t="shared" si="1550"/>
        <v>0</v>
      </c>
      <c r="AR2355" s="793">
        <f t="shared" si="1550"/>
        <v>0</v>
      </c>
      <c r="AS2355" s="793">
        <f t="shared" si="1550"/>
        <v>0</v>
      </c>
      <c r="AT2355" s="793">
        <f t="shared" si="1550"/>
        <v>0</v>
      </c>
      <c r="AU2355" s="793">
        <f t="shared" si="1550"/>
        <v>0</v>
      </c>
      <c r="AV2355" s="793">
        <f t="shared" si="1550"/>
        <v>0</v>
      </c>
      <c r="AW2355" s="793">
        <f t="shared" si="1550"/>
        <v>0</v>
      </c>
      <c r="AX2355" s="793">
        <f t="shared" si="1550"/>
        <v>0</v>
      </c>
      <c r="AY2355" s="793">
        <f t="shared" si="1550"/>
        <v>0</v>
      </c>
    </row>
    <row r="2356" spans="2:51" ht="33.75" hidden="1" customHeight="1" x14ac:dyDescent="0.2">
      <c r="B2356" s="787"/>
      <c r="C2356" s="888">
        <v>45636</v>
      </c>
      <c r="D2356" s="997">
        <v>20</v>
      </c>
      <c r="E2356" s="997">
        <v>20</v>
      </c>
      <c r="F2356" s="997"/>
      <c r="G2356" s="997"/>
      <c r="H2356" s="997">
        <v>20</v>
      </c>
      <c r="I2356" s="997"/>
      <c r="J2356" s="997">
        <v>20</v>
      </c>
      <c r="K2356" s="997"/>
      <c r="L2356" s="997"/>
      <c r="M2356" s="997"/>
      <c r="N2356" s="997"/>
      <c r="O2356" s="997">
        <v>20</v>
      </c>
      <c r="P2356" s="997">
        <v>20</v>
      </c>
      <c r="Q2356" s="997"/>
      <c r="R2356" s="997"/>
      <c r="S2356" s="997">
        <v>20</v>
      </c>
      <c r="T2356" s="997"/>
      <c r="U2356" s="997"/>
      <c r="V2356" s="997"/>
      <c r="W2356" s="997">
        <v>21</v>
      </c>
      <c r="X2356" s="1633"/>
      <c r="Y2356" s="1633"/>
      <c r="Z2356" s="1633"/>
      <c r="AA2356" s="1634">
        <f t="shared" si="1546"/>
        <v>161</v>
      </c>
      <c r="AB2356" s="540" t="s">
        <v>634</v>
      </c>
      <c r="AC2356" s="793">
        <f t="shared" si="1544"/>
        <v>-4</v>
      </c>
      <c r="AD2356" s="793">
        <f t="shared" ref="AD2356:AY2356" si="1551">E2356-E2330</f>
        <v>-4</v>
      </c>
      <c r="AE2356" s="793">
        <f t="shared" si="1551"/>
        <v>0</v>
      </c>
      <c r="AF2356" s="793">
        <f t="shared" si="1551"/>
        <v>0</v>
      </c>
      <c r="AG2356" s="793">
        <f t="shared" si="1551"/>
        <v>-4</v>
      </c>
      <c r="AH2356" s="793">
        <f t="shared" si="1551"/>
        <v>0</v>
      </c>
      <c r="AI2356" s="793">
        <f t="shared" si="1551"/>
        <v>-4</v>
      </c>
      <c r="AJ2356" s="793">
        <f t="shared" si="1551"/>
        <v>0</v>
      </c>
      <c r="AK2356" s="793">
        <f t="shared" si="1551"/>
        <v>0</v>
      </c>
      <c r="AL2356" s="793">
        <f t="shared" si="1551"/>
        <v>0</v>
      </c>
      <c r="AM2356" s="793">
        <f t="shared" si="1551"/>
        <v>0</v>
      </c>
      <c r="AN2356" s="793">
        <f t="shared" si="1551"/>
        <v>-4</v>
      </c>
      <c r="AO2356" s="793">
        <f t="shared" si="1551"/>
        <v>-4</v>
      </c>
      <c r="AP2356" s="793">
        <f t="shared" si="1551"/>
        <v>0</v>
      </c>
      <c r="AQ2356" s="793">
        <f t="shared" si="1551"/>
        <v>0</v>
      </c>
      <c r="AR2356" s="793">
        <f t="shared" si="1551"/>
        <v>-4</v>
      </c>
      <c r="AS2356" s="793">
        <f t="shared" si="1551"/>
        <v>0</v>
      </c>
      <c r="AT2356" s="793">
        <f t="shared" si="1551"/>
        <v>0</v>
      </c>
      <c r="AU2356" s="793">
        <f t="shared" si="1551"/>
        <v>0</v>
      </c>
      <c r="AV2356" s="793">
        <f t="shared" si="1551"/>
        <v>-4</v>
      </c>
      <c r="AW2356" s="793">
        <f t="shared" si="1551"/>
        <v>0</v>
      </c>
      <c r="AX2356" s="793">
        <f t="shared" si="1551"/>
        <v>0</v>
      </c>
      <c r="AY2356" s="793">
        <f t="shared" si="1551"/>
        <v>0</v>
      </c>
    </row>
    <row r="2357" spans="2:51" ht="33.75" hidden="1" customHeight="1" x14ac:dyDescent="0.2">
      <c r="B2357" s="787"/>
      <c r="C2357" s="888">
        <v>45649</v>
      </c>
      <c r="D2357" s="997">
        <v>22</v>
      </c>
      <c r="E2357" s="997">
        <v>22</v>
      </c>
      <c r="F2357" s="997"/>
      <c r="G2357" s="997"/>
      <c r="H2357" s="997">
        <v>22</v>
      </c>
      <c r="I2357" s="997"/>
      <c r="J2357" s="997">
        <v>22</v>
      </c>
      <c r="K2357" s="997"/>
      <c r="L2357" s="997"/>
      <c r="M2357" s="997"/>
      <c r="N2357" s="997"/>
      <c r="O2357" s="997">
        <v>22</v>
      </c>
      <c r="P2357" s="997">
        <v>22</v>
      </c>
      <c r="Q2357" s="997"/>
      <c r="R2357" s="997"/>
      <c r="S2357" s="997">
        <v>22</v>
      </c>
      <c r="T2357" s="997"/>
      <c r="U2357" s="997"/>
      <c r="V2357" s="997"/>
      <c r="W2357" s="997">
        <v>22</v>
      </c>
      <c r="X2357" s="1633"/>
      <c r="Y2357" s="1633"/>
      <c r="Z2357" s="1633"/>
      <c r="AA2357" s="1634">
        <f t="shared" si="1546"/>
        <v>176</v>
      </c>
      <c r="AB2357" s="540" t="s">
        <v>715</v>
      </c>
      <c r="AC2357" s="793">
        <f>D2357</f>
        <v>22</v>
      </c>
      <c r="AD2357" s="793">
        <f t="shared" ref="AD2357:AY2358" si="1552">E2357</f>
        <v>22</v>
      </c>
      <c r="AE2357" s="793">
        <f t="shared" si="1552"/>
        <v>0</v>
      </c>
      <c r="AF2357" s="793">
        <f t="shared" si="1552"/>
        <v>0</v>
      </c>
      <c r="AG2357" s="793">
        <f t="shared" si="1552"/>
        <v>22</v>
      </c>
      <c r="AH2357" s="793">
        <f t="shared" si="1552"/>
        <v>0</v>
      </c>
      <c r="AI2357" s="793">
        <f t="shared" si="1552"/>
        <v>22</v>
      </c>
      <c r="AJ2357" s="793">
        <f t="shared" si="1552"/>
        <v>0</v>
      </c>
      <c r="AK2357" s="793">
        <f t="shared" si="1552"/>
        <v>0</v>
      </c>
      <c r="AL2357" s="793">
        <f t="shared" si="1552"/>
        <v>0</v>
      </c>
      <c r="AM2357" s="793">
        <f t="shared" si="1552"/>
        <v>0</v>
      </c>
      <c r="AN2357" s="793">
        <f t="shared" si="1552"/>
        <v>22</v>
      </c>
      <c r="AO2357" s="793">
        <f t="shared" si="1552"/>
        <v>22</v>
      </c>
      <c r="AP2357" s="793">
        <f t="shared" si="1552"/>
        <v>0</v>
      </c>
      <c r="AQ2357" s="793">
        <f t="shared" si="1552"/>
        <v>0</v>
      </c>
      <c r="AR2357" s="793">
        <f t="shared" si="1552"/>
        <v>22</v>
      </c>
      <c r="AS2357" s="793">
        <f t="shared" si="1552"/>
        <v>0</v>
      </c>
      <c r="AT2357" s="793">
        <f t="shared" si="1552"/>
        <v>0</v>
      </c>
      <c r="AU2357" s="793">
        <f t="shared" si="1552"/>
        <v>0</v>
      </c>
      <c r="AV2357" s="793">
        <f t="shared" si="1552"/>
        <v>22</v>
      </c>
      <c r="AW2357" s="793">
        <f t="shared" si="1552"/>
        <v>0</v>
      </c>
      <c r="AX2357" s="793">
        <f t="shared" si="1552"/>
        <v>0</v>
      </c>
      <c r="AY2357" s="793">
        <f t="shared" si="1552"/>
        <v>0</v>
      </c>
    </row>
    <row r="2358" spans="2:51" ht="33.75" hidden="1" customHeight="1" x14ac:dyDescent="0.2">
      <c r="B2358" s="787"/>
      <c r="C2358" s="888">
        <v>45670</v>
      </c>
      <c r="D2358" s="997">
        <v>17</v>
      </c>
      <c r="E2358" s="997">
        <v>17</v>
      </c>
      <c r="F2358" s="997"/>
      <c r="G2358" s="997"/>
      <c r="H2358" s="997">
        <v>17</v>
      </c>
      <c r="I2358" s="997"/>
      <c r="J2358" s="997">
        <v>17</v>
      </c>
      <c r="K2358" s="997"/>
      <c r="L2358" s="997"/>
      <c r="M2358" s="997"/>
      <c r="N2358" s="997"/>
      <c r="O2358" s="997">
        <v>17</v>
      </c>
      <c r="P2358" s="997">
        <v>17</v>
      </c>
      <c r="Q2358" s="997"/>
      <c r="R2358" s="997"/>
      <c r="S2358" s="997">
        <v>17</v>
      </c>
      <c r="T2358" s="997"/>
      <c r="U2358" s="997"/>
      <c r="V2358" s="997"/>
      <c r="W2358" s="997">
        <v>17</v>
      </c>
      <c r="X2358" s="1633"/>
      <c r="Y2358" s="1633"/>
      <c r="Z2358" s="1633"/>
      <c r="AA2358" s="1634">
        <f t="shared" si="1546"/>
        <v>136</v>
      </c>
      <c r="AB2358" s="540" t="s">
        <v>715</v>
      </c>
      <c r="AC2358" s="793">
        <f>D2358</f>
        <v>17</v>
      </c>
      <c r="AD2358" s="793">
        <f t="shared" si="1552"/>
        <v>17</v>
      </c>
      <c r="AE2358" s="793">
        <f t="shared" si="1552"/>
        <v>0</v>
      </c>
      <c r="AF2358" s="793">
        <f t="shared" si="1552"/>
        <v>0</v>
      </c>
      <c r="AG2358" s="793">
        <f t="shared" si="1552"/>
        <v>17</v>
      </c>
      <c r="AH2358" s="793">
        <f t="shared" si="1552"/>
        <v>0</v>
      </c>
      <c r="AI2358" s="793">
        <f t="shared" si="1552"/>
        <v>17</v>
      </c>
      <c r="AJ2358" s="793">
        <f t="shared" si="1552"/>
        <v>0</v>
      </c>
      <c r="AK2358" s="793">
        <f t="shared" si="1552"/>
        <v>0</v>
      </c>
      <c r="AL2358" s="793">
        <f t="shared" si="1552"/>
        <v>0</v>
      </c>
      <c r="AM2358" s="793">
        <f t="shared" si="1552"/>
        <v>0</v>
      </c>
      <c r="AN2358" s="793">
        <f t="shared" si="1552"/>
        <v>17</v>
      </c>
      <c r="AO2358" s="793">
        <f t="shared" si="1552"/>
        <v>17</v>
      </c>
      <c r="AP2358" s="793">
        <f t="shared" si="1552"/>
        <v>0</v>
      </c>
      <c r="AQ2358" s="793">
        <f t="shared" si="1552"/>
        <v>0</v>
      </c>
      <c r="AR2358" s="793">
        <f t="shared" si="1552"/>
        <v>17</v>
      </c>
      <c r="AS2358" s="793">
        <f t="shared" si="1552"/>
        <v>0</v>
      </c>
      <c r="AT2358" s="793">
        <f t="shared" si="1552"/>
        <v>0</v>
      </c>
      <c r="AU2358" s="793">
        <f t="shared" si="1552"/>
        <v>0</v>
      </c>
      <c r="AV2358" s="793">
        <f t="shared" si="1552"/>
        <v>17</v>
      </c>
      <c r="AW2358" s="793">
        <f t="shared" si="1552"/>
        <v>0</v>
      </c>
      <c r="AX2358" s="793">
        <f t="shared" si="1552"/>
        <v>0</v>
      </c>
      <c r="AY2358" s="793">
        <f t="shared" si="1552"/>
        <v>0</v>
      </c>
    </row>
    <row r="2359" spans="2:51" ht="33.75" hidden="1" customHeight="1" x14ac:dyDescent="0.2">
      <c r="B2359" s="1896" t="s">
        <v>412</v>
      </c>
      <c r="C2359" s="1897"/>
      <c r="D2359" s="1048">
        <f t="shared" ref="D2359:AA2359" si="1553">SUM(D2351:D2358)</f>
        <v>153</v>
      </c>
      <c r="E2359" s="1048">
        <f t="shared" si="1553"/>
        <v>156</v>
      </c>
      <c r="F2359" s="1048">
        <f t="shared" si="1553"/>
        <v>0</v>
      </c>
      <c r="G2359" s="1048">
        <f t="shared" si="1553"/>
        <v>0</v>
      </c>
      <c r="H2359" s="1048">
        <f t="shared" si="1553"/>
        <v>156</v>
      </c>
      <c r="I2359" s="1048">
        <f t="shared" si="1553"/>
        <v>0</v>
      </c>
      <c r="J2359" s="1048">
        <f t="shared" si="1553"/>
        <v>153</v>
      </c>
      <c r="K2359" s="1048">
        <f t="shared" si="1553"/>
        <v>0</v>
      </c>
      <c r="L2359" s="1048">
        <f t="shared" si="1553"/>
        <v>0</v>
      </c>
      <c r="M2359" s="1048">
        <f t="shared" si="1553"/>
        <v>0</v>
      </c>
      <c r="N2359" s="1048">
        <f t="shared" si="1553"/>
        <v>0</v>
      </c>
      <c r="O2359" s="1048">
        <f t="shared" si="1553"/>
        <v>153</v>
      </c>
      <c r="P2359" s="1048">
        <f t="shared" si="1553"/>
        <v>158</v>
      </c>
      <c r="Q2359" s="1048">
        <f t="shared" si="1553"/>
        <v>0</v>
      </c>
      <c r="R2359" s="1048">
        <f t="shared" si="1553"/>
        <v>0</v>
      </c>
      <c r="S2359" s="1048">
        <f t="shared" si="1553"/>
        <v>177</v>
      </c>
      <c r="T2359" s="1048">
        <f t="shared" si="1553"/>
        <v>0</v>
      </c>
      <c r="U2359" s="1048">
        <f t="shared" si="1553"/>
        <v>0</v>
      </c>
      <c r="V2359" s="1048">
        <f t="shared" si="1553"/>
        <v>0</v>
      </c>
      <c r="W2359" s="1048">
        <f t="shared" si="1553"/>
        <v>159</v>
      </c>
      <c r="X2359" s="1048">
        <f t="shared" si="1553"/>
        <v>0</v>
      </c>
      <c r="Y2359" s="1048">
        <f t="shared" si="1553"/>
        <v>0</v>
      </c>
      <c r="Z2359" s="1048">
        <f t="shared" si="1553"/>
        <v>0</v>
      </c>
      <c r="AA2359" s="1048">
        <f t="shared" si="1553"/>
        <v>1265</v>
      </c>
      <c r="AC2359" s="852">
        <f t="shared" ref="AC2359:AY2359" si="1554">SUM(AC2352:AC2358)</f>
        <v>39</v>
      </c>
      <c r="AD2359" s="852">
        <f t="shared" si="1554"/>
        <v>39</v>
      </c>
      <c r="AE2359" s="852">
        <f t="shared" si="1554"/>
        <v>0</v>
      </c>
      <c r="AF2359" s="852">
        <f t="shared" si="1554"/>
        <v>0</v>
      </c>
      <c r="AG2359" s="852">
        <f t="shared" si="1554"/>
        <v>39</v>
      </c>
      <c r="AH2359" s="852">
        <f t="shared" si="1554"/>
        <v>0</v>
      </c>
      <c r="AI2359" s="852">
        <f t="shared" si="1554"/>
        <v>39</v>
      </c>
      <c r="AJ2359" s="852">
        <f t="shared" si="1554"/>
        <v>0</v>
      </c>
      <c r="AK2359" s="852">
        <f t="shared" si="1554"/>
        <v>0</v>
      </c>
      <c r="AL2359" s="852">
        <f t="shared" si="1554"/>
        <v>0</v>
      </c>
      <c r="AM2359" s="852">
        <f t="shared" si="1554"/>
        <v>0</v>
      </c>
      <c r="AN2359" s="852">
        <f t="shared" si="1554"/>
        <v>39</v>
      </c>
      <c r="AO2359" s="852">
        <f t="shared" si="1554"/>
        <v>39</v>
      </c>
      <c r="AP2359" s="852">
        <f t="shared" si="1554"/>
        <v>0</v>
      </c>
      <c r="AQ2359" s="852">
        <f t="shared" si="1554"/>
        <v>0</v>
      </c>
      <c r="AR2359" s="852">
        <f t="shared" si="1554"/>
        <v>39</v>
      </c>
      <c r="AS2359" s="852">
        <f t="shared" si="1554"/>
        <v>0</v>
      </c>
      <c r="AT2359" s="852">
        <f t="shared" si="1554"/>
        <v>0</v>
      </c>
      <c r="AU2359" s="852">
        <f t="shared" si="1554"/>
        <v>0</v>
      </c>
      <c r="AV2359" s="852">
        <f t="shared" si="1554"/>
        <v>39</v>
      </c>
      <c r="AW2359" s="852">
        <f t="shared" si="1554"/>
        <v>0</v>
      </c>
      <c r="AX2359" s="852">
        <f t="shared" si="1554"/>
        <v>0</v>
      </c>
      <c r="AY2359" s="852">
        <f t="shared" si="1554"/>
        <v>0</v>
      </c>
    </row>
    <row r="2360" spans="2:51" ht="12" hidden="1" customHeight="1" x14ac:dyDescent="0.2"/>
    <row r="2361" spans="2:51" ht="12" hidden="1" customHeight="1" x14ac:dyDescent="0.2"/>
    <row r="2362" spans="2:51" ht="28.2" hidden="1" x14ac:dyDescent="0.2">
      <c r="B2362" s="726" t="s">
        <v>1708</v>
      </c>
      <c r="I2362" s="654"/>
      <c r="AB2362" s="654"/>
    </row>
    <row r="2363" spans="2:51" ht="12" hidden="1" customHeight="1" x14ac:dyDescent="0.2">
      <c r="AB2363" s="541"/>
    </row>
    <row r="2364" spans="2:51" ht="25.8" hidden="1" x14ac:dyDescent="0.2">
      <c r="B2364" s="792" t="s">
        <v>413</v>
      </c>
      <c r="C2364" s="89"/>
      <c r="D2364" s="1004" t="s">
        <v>414</v>
      </c>
      <c r="E2364" s="1004" t="s">
        <v>6</v>
      </c>
      <c r="F2364" s="1004" t="s">
        <v>262</v>
      </c>
      <c r="G2364" s="1004" t="s">
        <v>435</v>
      </c>
      <c r="H2364" s="1004" t="s">
        <v>7</v>
      </c>
      <c r="I2364" s="1004" t="s">
        <v>8</v>
      </c>
      <c r="J2364" s="1005" t="s">
        <v>22</v>
      </c>
      <c r="K2364" s="1004" t="s">
        <v>23</v>
      </c>
      <c r="L2364" s="1004" t="s">
        <v>24</v>
      </c>
      <c r="M2364" s="1004" t="s">
        <v>9</v>
      </c>
      <c r="N2364" s="1004" t="s">
        <v>415</v>
      </c>
      <c r="O2364" s="1004" t="s">
        <v>20</v>
      </c>
      <c r="P2364" s="1004" t="s">
        <v>10</v>
      </c>
      <c r="Q2364" s="1004" t="s">
        <v>436</v>
      </c>
      <c r="R2364" s="1004" t="s">
        <v>12</v>
      </c>
      <c r="S2364" s="1004" t="s">
        <v>11</v>
      </c>
      <c r="T2364" s="1004" t="s">
        <v>437</v>
      </c>
      <c r="U2364" s="1004" t="s">
        <v>13</v>
      </c>
      <c r="V2364" s="1004" t="s">
        <v>14</v>
      </c>
      <c r="W2364" s="1004" t="s">
        <v>416</v>
      </c>
      <c r="X2364" s="1004" t="s">
        <v>1064</v>
      </c>
      <c r="Y2364" s="1004" t="s">
        <v>15</v>
      </c>
      <c r="Z2364" s="1004" t="s">
        <v>16</v>
      </c>
      <c r="AA2364" s="87"/>
      <c r="AB2364" s="540"/>
      <c r="AC2364" s="790" t="s">
        <v>409</v>
      </c>
      <c r="AD2364" s="81"/>
      <c r="AE2364" s="81"/>
      <c r="AF2364" s="81"/>
      <c r="AG2364" s="81"/>
      <c r="AH2364" s="81"/>
      <c r="AI2364" s="81"/>
      <c r="AJ2364" s="81"/>
      <c r="AK2364" s="81"/>
      <c r="AL2364" s="81"/>
      <c r="AM2364" s="81"/>
      <c r="AN2364" s="81"/>
      <c r="AO2364" s="81"/>
      <c r="AP2364" s="81"/>
      <c r="AQ2364" s="81"/>
      <c r="AR2364" s="81"/>
      <c r="AS2364" s="81"/>
      <c r="AT2364" s="81"/>
      <c r="AU2364" s="81"/>
      <c r="AV2364" s="81"/>
    </row>
    <row r="2365" spans="2:51" ht="53.25" hidden="1" customHeight="1" x14ac:dyDescent="0.2">
      <c r="B2365" s="83" t="s">
        <v>410</v>
      </c>
      <c r="C2365" s="83" t="s">
        <v>1174</v>
      </c>
      <c r="D2365" s="1039" t="s">
        <v>1066</v>
      </c>
      <c r="E2365" s="1040" t="s">
        <v>57</v>
      </c>
      <c r="F2365" s="1041" t="s">
        <v>263</v>
      </c>
      <c r="G2365" s="1042" t="s">
        <v>340</v>
      </c>
      <c r="H2365" s="1040" t="s">
        <v>58</v>
      </c>
      <c r="I2365" s="1042" t="s">
        <v>59</v>
      </c>
      <c r="J2365" s="1043" t="s">
        <v>79</v>
      </c>
      <c r="K2365" s="1041" t="s">
        <v>80</v>
      </c>
      <c r="L2365" s="1042" t="s">
        <v>81</v>
      </c>
      <c r="M2365" s="1040" t="s">
        <v>60</v>
      </c>
      <c r="N2365" s="1042" t="s">
        <v>61</v>
      </c>
      <c r="O2365" s="1039" t="s">
        <v>77</v>
      </c>
      <c r="P2365" s="1040" t="s">
        <v>62</v>
      </c>
      <c r="Q2365" s="1041" t="s">
        <v>349</v>
      </c>
      <c r="R2365" s="1042" t="s">
        <v>65</v>
      </c>
      <c r="S2365" s="1040" t="s">
        <v>63</v>
      </c>
      <c r="T2365" s="1041" t="s">
        <v>350</v>
      </c>
      <c r="U2365" s="1041" t="s">
        <v>66</v>
      </c>
      <c r="V2365" s="1042" t="s">
        <v>67</v>
      </c>
      <c r="W2365" s="1040" t="s">
        <v>64</v>
      </c>
      <c r="X2365" s="1041" t="s">
        <v>351</v>
      </c>
      <c r="Y2365" s="1041" t="s">
        <v>68</v>
      </c>
      <c r="Z2365" s="1042" t="s">
        <v>69</v>
      </c>
      <c r="AA2365" s="784" t="s">
        <v>412</v>
      </c>
      <c r="AB2365" s="188"/>
      <c r="AC2365" s="1039" t="s">
        <v>1066</v>
      </c>
      <c r="AD2365" s="1040" t="s">
        <v>57</v>
      </c>
      <c r="AE2365" s="1041" t="s">
        <v>263</v>
      </c>
      <c r="AF2365" s="1042" t="s">
        <v>340</v>
      </c>
      <c r="AG2365" s="1040" t="s">
        <v>58</v>
      </c>
      <c r="AH2365" s="1042" t="s">
        <v>59</v>
      </c>
      <c r="AI2365" s="1043" t="s">
        <v>79</v>
      </c>
      <c r="AJ2365" s="1041" t="s">
        <v>80</v>
      </c>
      <c r="AK2365" s="1042" t="s">
        <v>81</v>
      </c>
      <c r="AL2365" s="1040" t="s">
        <v>60</v>
      </c>
      <c r="AM2365" s="1042" t="s">
        <v>61</v>
      </c>
      <c r="AN2365" s="1039" t="s">
        <v>77</v>
      </c>
      <c r="AO2365" s="1040" t="s">
        <v>62</v>
      </c>
      <c r="AP2365" s="1041" t="s">
        <v>349</v>
      </c>
      <c r="AQ2365" s="1042" t="s">
        <v>65</v>
      </c>
      <c r="AR2365" s="1040" t="s">
        <v>63</v>
      </c>
      <c r="AS2365" s="1041" t="s">
        <v>350</v>
      </c>
      <c r="AT2365" s="1041" t="s">
        <v>66</v>
      </c>
      <c r="AU2365" s="1042" t="s">
        <v>67</v>
      </c>
      <c r="AV2365" s="1040" t="s">
        <v>64</v>
      </c>
      <c r="AW2365" s="1041" t="s">
        <v>351</v>
      </c>
      <c r="AX2365" s="1041" t="s">
        <v>68</v>
      </c>
      <c r="AY2365" s="1042" t="s">
        <v>69</v>
      </c>
    </row>
    <row r="2366" spans="2:51" ht="33.75" hidden="1" customHeight="1" x14ac:dyDescent="0.2">
      <c r="B2366" s="787"/>
      <c r="C2366" s="788">
        <v>45611</v>
      </c>
      <c r="D2366" s="997">
        <v>19</v>
      </c>
      <c r="E2366" s="998">
        <v>32</v>
      </c>
      <c r="F2366" s="995">
        <v>6</v>
      </c>
      <c r="G2366" s="999">
        <v>0</v>
      </c>
      <c r="H2366" s="998">
        <v>18</v>
      </c>
      <c r="I2366" s="999">
        <v>0</v>
      </c>
      <c r="J2366" s="998">
        <v>19</v>
      </c>
      <c r="K2366" s="995">
        <v>7</v>
      </c>
      <c r="L2366" s="999">
        <v>20</v>
      </c>
      <c r="M2366" s="998">
        <v>0</v>
      </c>
      <c r="N2366" s="999">
        <v>15</v>
      </c>
      <c r="O2366" s="997">
        <v>2</v>
      </c>
      <c r="P2366" s="998">
        <v>15</v>
      </c>
      <c r="Q2366" s="995">
        <v>0</v>
      </c>
      <c r="R2366" s="999">
        <v>1</v>
      </c>
      <c r="S2366" s="998">
        <v>15</v>
      </c>
      <c r="T2366" s="995">
        <v>0</v>
      </c>
      <c r="U2366" s="995">
        <v>2</v>
      </c>
      <c r="V2366" s="999">
        <v>0</v>
      </c>
      <c r="W2366" s="998">
        <v>15</v>
      </c>
      <c r="X2366" s="995">
        <v>0</v>
      </c>
      <c r="Y2366" s="995">
        <v>1</v>
      </c>
      <c r="Z2366" s="999">
        <v>0</v>
      </c>
      <c r="AA2366" s="848">
        <f>SUM(D2366:Z2366)</f>
        <v>187</v>
      </c>
      <c r="AB2366" s="540" t="s">
        <v>634</v>
      </c>
      <c r="AC2366" s="1056">
        <f>D2366-D2341</f>
        <v>0</v>
      </c>
      <c r="AD2366" s="1056">
        <f t="shared" ref="AD2366:AY2366" si="1555">E2366-E2341</f>
        <v>0</v>
      </c>
      <c r="AE2366" s="1056">
        <f t="shared" si="1555"/>
        <v>6</v>
      </c>
      <c r="AF2366" s="1056">
        <f t="shared" si="1555"/>
        <v>0</v>
      </c>
      <c r="AG2366" s="1056">
        <f t="shared" si="1555"/>
        <v>0</v>
      </c>
      <c r="AH2366" s="1056">
        <f t="shared" si="1555"/>
        <v>0</v>
      </c>
      <c r="AI2366" s="1056">
        <f t="shared" si="1555"/>
        <v>8</v>
      </c>
      <c r="AJ2366" s="1056">
        <f t="shared" si="1555"/>
        <v>0</v>
      </c>
      <c r="AK2366" s="1056">
        <f t="shared" si="1555"/>
        <v>0</v>
      </c>
      <c r="AL2366" s="1056">
        <f t="shared" si="1555"/>
        <v>0</v>
      </c>
      <c r="AM2366" s="1056">
        <f t="shared" si="1555"/>
        <v>0</v>
      </c>
      <c r="AN2366" s="1056">
        <f t="shared" si="1555"/>
        <v>0</v>
      </c>
      <c r="AO2366" s="1056">
        <f t="shared" si="1555"/>
        <v>0</v>
      </c>
      <c r="AP2366" s="1056">
        <f t="shared" si="1555"/>
        <v>0</v>
      </c>
      <c r="AQ2366" s="1056">
        <f t="shared" si="1555"/>
        <v>0</v>
      </c>
      <c r="AR2366" s="1056">
        <f t="shared" si="1555"/>
        <v>0</v>
      </c>
      <c r="AS2366" s="1056">
        <f t="shared" si="1555"/>
        <v>0</v>
      </c>
      <c r="AT2366" s="1056">
        <f t="shared" si="1555"/>
        <v>0</v>
      </c>
      <c r="AU2366" s="1056">
        <f t="shared" si="1555"/>
        <v>0</v>
      </c>
      <c r="AV2366" s="1056">
        <f t="shared" si="1555"/>
        <v>0</v>
      </c>
      <c r="AW2366" s="1056">
        <f t="shared" si="1555"/>
        <v>0</v>
      </c>
      <c r="AX2366" s="1056">
        <f t="shared" si="1555"/>
        <v>0</v>
      </c>
      <c r="AY2366" s="1056">
        <f t="shared" si="1555"/>
        <v>0</v>
      </c>
    </row>
    <row r="2367" spans="2:51" ht="33.75" hidden="1" customHeight="1" x14ac:dyDescent="0.2">
      <c r="B2367" s="787"/>
      <c r="C2367" s="788">
        <v>45624</v>
      </c>
      <c r="D2367" s="997">
        <v>17</v>
      </c>
      <c r="E2367" s="998">
        <v>16</v>
      </c>
      <c r="F2367" s="995">
        <v>0</v>
      </c>
      <c r="G2367" s="999">
        <v>0</v>
      </c>
      <c r="H2367" s="998">
        <v>16</v>
      </c>
      <c r="I2367" s="999">
        <v>0</v>
      </c>
      <c r="J2367" s="998">
        <v>12</v>
      </c>
      <c r="K2367" s="995">
        <v>3</v>
      </c>
      <c r="L2367" s="999">
        <v>4</v>
      </c>
      <c r="M2367" s="998">
        <v>0</v>
      </c>
      <c r="N2367" s="999">
        <v>10</v>
      </c>
      <c r="O2367" s="997">
        <v>6</v>
      </c>
      <c r="P2367" s="998">
        <v>16</v>
      </c>
      <c r="Q2367" s="995">
        <v>0</v>
      </c>
      <c r="R2367" s="999">
        <v>0</v>
      </c>
      <c r="S2367" s="998">
        <v>16</v>
      </c>
      <c r="T2367" s="995">
        <v>0</v>
      </c>
      <c r="U2367" s="995">
        <v>10</v>
      </c>
      <c r="V2367" s="999">
        <v>0</v>
      </c>
      <c r="W2367" s="998">
        <v>16</v>
      </c>
      <c r="X2367" s="995">
        <v>0</v>
      </c>
      <c r="Y2367" s="995">
        <v>0</v>
      </c>
      <c r="Z2367" s="999">
        <v>0</v>
      </c>
      <c r="AA2367" s="848">
        <f t="shared" ref="AA2367:AA2372" si="1556">SUM(D2367:Z2367)</f>
        <v>142</v>
      </c>
      <c r="AB2367" s="540" t="s">
        <v>634</v>
      </c>
      <c r="AC2367" s="1056">
        <f>D2367-D2342</f>
        <v>0</v>
      </c>
      <c r="AD2367" s="1056">
        <f t="shared" ref="AD2367:AY2367" si="1557">E2367-E2342</f>
        <v>0</v>
      </c>
      <c r="AE2367" s="1056">
        <f t="shared" si="1557"/>
        <v>0</v>
      </c>
      <c r="AF2367" s="1056">
        <f t="shared" si="1557"/>
        <v>0</v>
      </c>
      <c r="AG2367" s="1056">
        <f t="shared" si="1557"/>
        <v>0</v>
      </c>
      <c r="AH2367" s="1056">
        <f t="shared" si="1557"/>
        <v>0</v>
      </c>
      <c r="AI2367" s="1056">
        <f t="shared" si="1557"/>
        <v>0</v>
      </c>
      <c r="AJ2367" s="1056">
        <f t="shared" si="1557"/>
        <v>0</v>
      </c>
      <c r="AK2367" s="1056">
        <f t="shared" si="1557"/>
        <v>0</v>
      </c>
      <c r="AL2367" s="1056">
        <f t="shared" si="1557"/>
        <v>0</v>
      </c>
      <c r="AM2367" s="1056">
        <f t="shared" si="1557"/>
        <v>0</v>
      </c>
      <c r="AN2367" s="1056">
        <f t="shared" si="1557"/>
        <v>0</v>
      </c>
      <c r="AO2367" s="1056">
        <f t="shared" si="1557"/>
        <v>0</v>
      </c>
      <c r="AP2367" s="1056">
        <f t="shared" si="1557"/>
        <v>0</v>
      </c>
      <c r="AQ2367" s="1056">
        <f t="shared" si="1557"/>
        <v>0</v>
      </c>
      <c r="AR2367" s="1056">
        <f t="shared" si="1557"/>
        <v>0</v>
      </c>
      <c r="AS2367" s="1056">
        <f t="shared" si="1557"/>
        <v>0</v>
      </c>
      <c r="AT2367" s="1056">
        <f t="shared" si="1557"/>
        <v>10</v>
      </c>
      <c r="AU2367" s="1056">
        <f t="shared" si="1557"/>
        <v>0</v>
      </c>
      <c r="AV2367" s="1056">
        <f t="shared" si="1557"/>
        <v>0</v>
      </c>
      <c r="AW2367" s="1056">
        <f t="shared" si="1557"/>
        <v>0</v>
      </c>
      <c r="AX2367" s="1056">
        <f t="shared" si="1557"/>
        <v>0</v>
      </c>
      <c r="AY2367" s="1056">
        <f t="shared" si="1557"/>
        <v>0</v>
      </c>
    </row>
    <row r="2368" spans="2:51" ht="33.75" hidden="1" customHeight="1" x14ac:dyDescent="0.2">
      <c r="B2368" s="787"/>
      <c r="C2368" s="788">
        <v>45636</v>
      </c>
      <c r="D2368" s="997">
        <v>20</v>
      </c>
      <c r="E2368" s="998">
        <v>20</v>
      </c>
      <c r="F2368" s="995">
        <v>0</v>
      </c>
      <c r="G2368" s="999">
        <v>0</v>
      </c>
      <c r="H2368" s="998">
        <v>19</v>
      </c>
      <c r="I2368" s="999">
        <v>0</v>
      </c>
      <c r="J2368" s="998">
        <v>9</v>
      </c>
      <c r="K2368" s="995">
        <v>8</v>
      </c>
      <c r="L2368" s="999">
        <v>1</v>
      </c>
      <c r="M2368" s="998">
        <v>0</v>
      </c>
      <c r="N2368" s="999">
        <v>14</v>
      </c>
      <c r="O2368" s="997">
        <v>4</v>
      </c>
      <c r="P2368" s="998">
        <v>13</v>
      </c>
      <c r="Q2368" s="995">
        <v>0</v>
      </c>
      <c r="R2368" s="999">
        <v>7</v>
      </c>
      <c r="S2368" s="998">
        <v>15</v>
      </c>
      <c r="T2368" s="995">
        <v>0</v>
      </c>
      <c r="U2368" s="995">
        <v>0</v>
      </c>
      <c r="V2368" s="999">
        <v>7</v>
      </c>
      <c r="W2368" s="998">
        <v>15</v>
      </c>
      <c r="X2368" s="995">
        <v>0</v>
      </c>
      <c r="Y2368" s="995">
        <v>0</v>
      </c>
      <c r="Z2368" s="999">
        <v>7</v>
      </c>
      <c r="AA2368" s="848">
        <f t="shared" si="1556"/>
        <v>159</v>
      </c>
      <c r="AB2368" s="540"/>
      <c r="AC2368" s="1056">
        <f>D2368-D2343</f>
        <v>0</v>
      </c>
      <c r="AD2368" s="1056">
        <f t="shared" ref="AD2368:AY2368" si="1558">E2368-E2343</f>
        <v>0</v>
      </c>
      <c r="AE2368" s="1056">
        <f t="shared" si="1558"/>
        <v>0</v>
      </c>
      <c r="AF2368" s="1056">
        <f t="shared" si="1558"/>
        <v>0</v>
      </c>
      <c r="AG2368" s="1056">
        <f t="shared" si="1558"/>
        <v>0</v>
      </c>
      <c r="AH2368" s="1056">
        <f t="shared" si="1558"/>
        <v>0</v>
      </c>
      <c r="AI2368" s="1056">
        <f t="shared" si="1558"/>
        <v>0</v>
      </c>
      <c r="AJ2368" s="1056">
        <f t="shared" si="1558"/>
        <v>0</v>
      </c>
      <c r="AK2368" s="1056">
        <f t="shared" si="1558"/>
        <v>0</v>
      </c>
      <c r="AL2368" s="1056">
        <f t="shared" si="1558"/>
        <v>0</v>
      </c>
      <c r="AM2368" s="1056">
        <f t="shared" si="1558"/>
        <v>0</v>
      </c>
      <c r="AN2368" s="1056">
        <f t="shared" si="1558"/>
        <v>0</v>
      </c>
      <c r="AO2368" s="1056">
        <f t="shared" si="1558"/>
        <v>0</v>
      </c>
      <c r="AP2368" s="1056">
        <f t="shared" si="1558"/>
        <v>0</v>
      </c>
      <c r="AQ2368" s="1056">
        <f t="shared" si="1558"/>
        <v>0</v>
      </c>
      <c r="AR2368" s="1056">
        <f t="shared" si="1558"/>
        <v>0</v>
      </c>
      <c r="AS2368" s="1056">
        <f t="shared" si="1558"/>
        <v>0</v>
      </c>
      <c r="AT2368" s="1056">
        <f t="shared" si="1558"/>
        <v>0</v>
      </c>
      <c r="AU2368" s="1056">
        <f t="shared" si="1558"/>
        <v>0</v>
      </c>
      <c r="AV2368" s="1056">
        <f t="shared" si="1558"/>
        <v>0</v>
      </c>
      <c r="AW2368" s="1056">
        <f t="shared" si="1558"/>
        <v>0</v>
      </c>
      <c r="AX2368" s="1056">
        <f t="shared" si="1558"/>
        <v>0</v>
      </c>
      <c r="AY2368" s="1056">
        <f t="shared" si="1558"/>
        <v>0</v>
      </c>
    </row>
    <row r="2369" spans="2:52" ht="33.75" hidden="1" customHeight="1" x14ac:dyDescent="0.2">
      <c r="B2369" s="787"/>
      <c r="C2369" s="788">
        <v>45649</v>
      </c>
      <c r="D2369" s="997">
        <v>21</v>
      </c>
      <c r="E2369" s="998">
        <v>20</v>
      </c>
      <c r="F2369" s="995">
        <v>0</v>
      </c>
      <c r="G2369" s="999">
        <v>0</v>
      </c>
      <c r="H2369" s="998">
        <v>23</v>
      </c>
      <c r="I2369" s="999">
        <v>0</v>
      </c>
      <c r="J2369" s="998">
        <v>16</v>
      </c>
      <c r="K2369" s="995">
        <v>2</v>
      </c>
      <c r="L2369" s="999">
        <v>3</v>
      </c>
      <c r="M2369" s="998">
        <v>0</v>
      </c>
      <c r="N2369" s="999">
        <v>12</v>
      </c>
      <c r="O2369" s="997">
        <v>0</v>
      </c>
      <c r="P2369" s="998">
        <v>12</v>
      </c>
      <c r="Q2369" s="995">
        <v>0</v>
      </c>
      <c r="R2369" s="999">
        <v>3</v>
      </c>
      <c r="S2369" s="998">
        <v>13</v>
      </c>
      <c r="T2369" s="995">
        <v>0</v>
      </c>
      <c r="U2369" s="995">
        <v>0</v>
      </c>
      <c r="V2369" s="999">
        <v>3</v>
      </c>
      <c r="W2369" s="998">
        <v>12</v>
      </c>
      <c r="X2369" s="995">
        <v>0</v>
      </c>
      <c r="Y2369" s="995">
        <v>0</v>
      </c>
      <c r="Z2369" s="999">
        <v>3</v>
      </c>
      <c r="AA2369" s="848">
        <f t="shared" si="1556"/>
        <v>143</v>
      </c>
      <c r="AB2369" s="540" t="s">
        <v>634</v>
      </c>
      <c r="AC2369" s="1056">
        <f>D2369-D2344</f>
        <v>0</v>
      </c>
      <c r="AD2369" s="1056">
        <f t="shared" ref="AD2369:AY2369" si="1559">E2369-E2344</f>
        <v>0</v>
      </c>
      <c r="AE2369" s="1056">
        <f t="shared" si="1559"/>
        <v>0</v>
      </c>
      <c r="AF2369" s="1056">
        <f t="shared" si="1559"/>
        <v>0</v>
      </c>
      <c r="AG2369" s="1056">
        <f t="shared" si="1559"/>
        <v>0</v>
      </c>
      <c r="AH2369" s="1056">
        <f t="shared" si="1559"/>
        <v>0</v>
      </c>
      <c r="AI2369" s="1056">
        <f t="shared" si="1559"/>
        <v>-1</v>
      </c>
      <c r="AJ2369" s="1056">
        <f t="shared" si="1559"/>
        <v>0</v>
      </c>
      <c r="AK2369" s="1056">
        <f t="shared" si="1559"/>
        <v>2</v>
      </c>
      <c r="AL2369" s="1056">
        <f t="shared" si="1559"/>
        <v>0</v>
      </c>
      <c r="AM2369" s="1056">
        <f t="shared" si="1559"/>
        <v>0</v>
      </c>
      <c r="AN2369" s="1056">
        <f t="shared" si="1559"/>
        <v>0</v>
      </c>
      <c r="AO2369" s="1056">
        <f t="shared" si="1559"/>
        <v>0</v>
      </c>
      <c r="AP2369" s="1056">
        <f t="shared" si="1559"/>
        <v>0</v>
      </c>
      <c r="AQ2369" s="1056">
        <f t="shared" si="1559"/>
        <v>0</v>
      </c>
      <c r="AR2369" s="1056">
        <f t="shared" si="1559"/>
        <v>0</v>
      </c>
      <c r="AS2369" s="1056">
        <f t="shared" si="1559"/>
        <v>0</v>
      </c>
      <c r="AT2369" s="1056">
        <f t="shared" si="1559"/>
        <v>0</v>
      </c>
      <c r="AU2369" s="1056">
        <f t="shared" si="1559"/>
        <v>0</v>
      </c>
      <c r="AV2369" s="1056">
        <f t="shared" si="1559"/>
        <v>0</v>
      </c>
      <c r="AW2369" s="1056">
        <f t="shared" si="1559"/>
        <v>0</v>
      </c>
      <c r="AX2369" s="1056">
        <f t="shared" si="1559"/>
        <v>0</v>
      </c>
      <c r="AY2369" s="1056">
        <f t="shared" si="1559"/>
        <v>0</v>
      </c>
    </row>
    <row r="2370" spans="2:52" ht="33.75" hidden="1" customHeight="1" x14ac:dyDescent="0.2">
      <c r="B2370" s="787"/>
      <c r="C2370" s="788">
        <v>45670</v>
      </c>
      <c r="D2370" s="997">
        <v>41</v>
      </c>
      <c r="E2370" s="998">
        <v>44</v>
      </c>
      <c r="F2370" s="995">
        <v>0</v>
      </c>
      <c r="G2370" s="999">
        <v>0</v>
      </c>
      <c r="H2370" s="998">
        <v>46</v>
      </c>
      <c r="I2370" s="999">
        <v>0</v>
      </c>
      <c r="J2370" s="998">
        <v>38</v>
      </c>
      <c r="K2370" s="995">
        <v>5</v>
      </c>
      <c r="L2370" s="999">
        <v>0</v>
      </c>
      <c r="M2370" s="998">
        <v>0</v>
      </c>
      <c r="N2370" s="999">
        <v>15</v>
      </c>
      <c r="O2370" s="997">
        <v>27</v>
      </c>
      <c r="P2370" s="998">
        <v>39</v>
      </c>
      <c r="Q2370" s="995">
        <v>0</v>
      </c>
      <c r="R2370" s="999">
        <v>3</v>
      </c>
      <c r="S2370" s="998">
        <v>44</v>
      </c>
      <c r="T2370" s="995">
        <v>0</v>
      </c>
      <c r="U2370" s="995">
        <v>0</v>
      </c>
      <c r="V2370" s="999">
        <v>3</v>
      </c>
      <c r="W2370" s="998">
        <v>42</v>
      </c>
      <c r="X2370" s="995">
        <v>0</v>
      </c>
      <c r="Y2370" s="995">
        <v>0</v>
      </c>
      <c r="Z2370" s="999">
        <v>3</v>
      </c>
      <c r="AA2370" s="848">
        <f t="shared" si="1556"/>
        <v>350</v>
      </c>
      <c r="AB2370" s="540" t="s">
        <v>634</v>
      </c>
      <c r="AC2370" s="1056">
        <f>D2370-D2345</f>
        <v>17</v>
      </c>
      <c r="AD2370" s="1056">
        <f t="shared" ref="AD2370:AY2370" si="1560">E2370-E2345</f>
        <v>20</v>
      </c>
      <c r="AE2370" s="1056">
        <f t="shared" si="1560"/>
        <v>0</v>
      </c>
      <c r="AF2370" s="1056">
        <f t="shared" si="1560"/>
        <v>0</v>
      </c>
      <c r="AG2370" s="1056">
        <f t="shared" si="1560"/>
        <v>22</v>
      </c>
      <c r="AH2370" s="1056">
        <f t="shared" si="1560"/>
        <v>0</v>
      </c>
      <c r="AI2370" s="1056">
        <f t="shared" si="1560"/>
        <v>14</v>
      </c>
      <c r="AJ2370" s="1056">
        <f t="shared" si="1560"/>
        <v>5</v>
      </c>
      <c r="AK2370" s="1056">
        <f t="shared" si="1560"/>
        <v>0</v>
      </c>
      <c r="AL2370" s="1056">
        <f t="shared" si="1560"/>
        <v>0</v>
      </c>
      <c r="AM2370" s="1056">
        <f t="shared" si="1560"/>
        <v>1</v>
      </c>
      <c r="AN2370" s="1056">
        <f t="shared" si="1560"/>
        <v>13</v>
      </c>
      <c r="AO2370" s="1056">
        <f t="shared" si="1560"/>
        <v>12</v>
      </c>
      <c r="AP2370" s="1056">
        <f t="shared" si="1560"/>
        <v>0</v>
      </c>
      <c r="AQ2370" s="1056">
        <f t="shared" si="1560"/>
        <v>2</v>
      </c>
      <c r="AR2370" s="1056">
        <f t="shared" si="1560"/>
        <v>17</v>
      </c>
      <c r="AS2370" s="1056">
        <f t="shared" si="1560"/>
        <v>0</v>
      </c>
      <c r="AT2370" s="1056">
        <f t="shared" si="1560"/>
        <v>0</v>
      </c>
      <c r="AU2370" s="1056">
        <f t="shared" si="1560"/>
        <v>2</v>
      </c>
      <c r="AV2370" s="1056">
        <f t="shared" si="1560"/>
        <v>15</v>
      </c>
      <c r="AW2370" s="1056">
        <f t="shared" si="1560"/>
        <v>0</v>
      </c>
      <c r="AX2370" s="1056">
        <f t="shared" si="1560"/>
        <v>0</v>
      </c>
      <c r="AY2370" s="1056">
        <f t="shared" si="1560"/>
        <v>2</v>
      </c>
    </row>
    <row r="2371" spans="2:52" ht="33.75" hidden="1" customHeight="1" x14ac:dyDescent="0.2">
      <c r="B2371" s="787"/>
      <c r="C2371" s="788">
        <v>45684</v>
      </c>
      <c r="D2371" s="997">
        <v>50</v>
      </c>
      <c r="E2371" s="998">
        <v>50</v>
      </c>
      <c r="F2371" s="995">
        <v>0</v>
      </c>
      <c r="G2371" s="999">
        <v>0</v>
      </c>
      <c r="H2371" s="998">
        <v>61</v>
      </c>
      <c r="I2371" s="999">
        <v>0</v>
      </c>
      <c r="J2371" s="998">
        <v>45</v>
      </c>
      <c r="K2371" s="995">
        <v>5</v>
      </c>
      <c r="L2371" s="999">
        <v>0</v>
      </c>
      <c r="M2371" s="998">
        <v>0</v>
      </c>
      <c r="N2371" s="999">
        <v>26</v>
      </c>
      <c r="O2371" s="997">
        <v>28</v>
      </c>
      <c r="P2371" s="998">
        <v>52</v>
      </c>
      <c r="Q2371" s="995">
        <v>0</v>
      </c>
      <c r="R2371" s="999">
        <v>2</v>
      </c>
      <c r="S2371" s="998">
        <v>52</v>
      </c>
      <c r="T2371" s="995">
        <v>0</v>
      </c>
      <c r="U2371" s="995">
        <v>0</v>
      </c>
      <c r="V2371" s="999">
        <v>2</v>
      </c>
      <c r="W2371" s="998">
        <v>52</v>
      </c>
      <c r="X2371" s="995">
        <v>0</v>
      </c>
      <c r="Y2371" s="995">
        <v>0</v>
      </c>
      <c r="Z2371" s="999">
        <v>2</v>
      </c>
      <c r="AA2371" s="848">
        <f t="shared" si="1556"/>
        <v>427</v>
      </c>
      <c r="AB2371" s="540" t="s">
        <v>715</v>
      </c>
      <c r="AC2371" s="1056">
        <f>D2371</f>
        <v>50</v>
      </c>
      <c r="AD2371" s="1056">
        <f t="shared" ref="AD2371:AY2372" si="1561">E2371</f>
        <v>50</v>
      </c>
      <c r="AE2371" s="1056">
        <f t="shared" si="1561"/>
        <v>0</v>
      </c>
      <c r="AF2371" s="1056">
        <f t="shared" si="1561"/>
        <v>0</v>
      </c>
      <c r="AG2371" s="1056">
        <f t="shared" si="1561"/>
        <v>61</v>
      </c>
      <c r="AH2371" s="1056">
        <f t="shared" si="1561"/>
        <v>0</v>
      </c>
      <c r="AI2371" s="1056">
        <f t="shared" si="1561"/>
        <v>45</v>
      </c>
      <c r="AJ2371" s="1056">
        <f t="shared" si="1561"/>
        <v>5</v>
      </c>
      <c r="AK2371" s="1056">
        <f t="shared" si="1561"/>
        <v>0</v>
      </c>
      <c r="AL2371" s="1056">
        <f t="shared" si="1561"/>
        <v>0</v>
      </c>
      <c r="AM2371" s="1056">
        <f t="shared" si="1561"/>
        <v>26</v>
      </c>
      <c r="AN2371" s="1056">
        <f t="shared" si="1561"/>
        <v>28</v>
      </c>
      <c r="AO2371" s="1056">
        <f t="shared" si="1561"/>
        <v>52</v>
      </c>
      <c r="AP2371" s="1056">
        <f t="shared" si="1561"/>
        <v>0</v>
      </c>
      <c r="AQ2371" s="1056">
        <f t="shared" si="1561"/>
        <v>2</v>
      </c>
      <c r="AR2371" s="1056">
        <f t="shared" si="1561"/>
        <v>52</v>
      </c>
      <c r="AS2371" s="1056">
        <f t="shared" si="1561"/>
        <v>0</v>
      </c>
      <c r="AT2371" s="1056">
        <f t="shared" si="1561"/>
        <v>0</v>
      </c>
      <c r="AU2371" s="1056">
        <f t="shared" si="1561"/>
        <v>2</v>
      </c>
      <c r="AV2371" s="1056">
        <f t="shared" si="1561"/>
        <v>52</v>
      </c>
      <c r="AW2371" s="1056">
        <f t="shared" si="1561"/>
        <v>0</v>
      </c>
      <c r="AX2371" s="1056">
        <f t="shared" si="1561"/>
        <v>0</v>
      </c>
      <c r="AY2371" s="1056">
        <f t="shared" si="1561"/>
        <v>2</v>
      </c>
    </row>
    <row r="2372" spans="2:52" ht="33.75" hidden="1" customHeight="1" x14ac:dyDescent="0.2">
      <c r="B2372" s="787"/>
      <c r="C2372" s="788">
        <v>45698</v>
      </c>
      <c r="D2372" s="997">
        <v>34</v>
      </c>
      <c r="E2372" s="998">
        <v>34</v>
      </c>
      <c r="F2372" s="995">
        <v>0</v>
      </c>
      <c r="G2372" s="999">
        <v>0</v>
      </c>
      <c r="H2372" s="998">
        <v>34</v>
      </c>
      <c r="I2372" s="999">
        <v>0</v>
      </c>
      <c r="J2372" s="998">
        <v>20</v>
      </c>
      <c r="K2372" s="995">
        <v>14</v>
      </c>
      <c r="L2372" s="999">
        <v>0</v>
      </c>
      <c r="M2372" s="998">
        <v>0</v>
      </c>
      <c r="N2372" s="999">
        <v>26</v>
      </c>
      <c r="O2372" s="997">
        <v>18</v>
      </c>
      <c r="P2372" s="998">
        <v>44</v>
      </c>
      <c r="Q2372" s="995">
        <v>0</v>
      </c>
      <c r="R2372" s="999">
        <v>0</v>
      </c>
      <c r="S2372" s="998">
        <v>44</v>
      </c>
      <c r="T2372" s="995">
        <v>0</v>
      </c>
      <c r="U2372" s="995">
        <v>0</v>
      </c>
      <c r="V2372" s="999">
        <v>0</v>
      </c>
      <c r="W2372" s="998">
        <v>44</v>
      </c>
      <c r="X2372" s="995">
        <v>0</v>
      </c>
      <c r="Y2372" s="995">
        <v>0</v>
      </c>
      <c r="Z2372" s="999">
        <v>0</v>
      </c>
      <c r="AA2372" s="848">
        <f t="shared" si="1556"/>
        <v>312</v>
      </c>
      <c r="AB2372" s="540" t="s">
        <v>715</v>
      </c>
      <c r="AC2372" s="1056">
        <f>D2372</f>
        <v>34</v>
      </c>
      <c r="AD2372" s="1056">
        <f t="shared" si="1561"/>
        <v>34</v>
      </c>
      <c r="AE2372" s="1056">
        <f t="shared" si="1561"/>
        <v>0</v>
      </c>
      <c r="AF2372" s="1056">
        <f t="shared" si="1561"/>
        <v>0</v>
      </c>
      <c r="AG2372" s="1056">
        <f t="shared" si="1561"/>
        <v>34</v>
      </c>
      <c r="AH2372" s="1056">
        <f t="shared" si="1561"/>
        <v>0</v>
      </c>
      <c r="AI2372" s="1056">
        <f t="shared" si="1561"/>
        <v>20</v>
      </c>
      <c r="AJ2372" s="1056">
        <f t="shared" si="1561"/>
        <v>14</v>
      </c>
      <c r="AK2372" s="1056">
        <f t="shared" si="1561"/>
        <v>0</v>
      </c>
      <c r="AL2372" s="1056">
        <f t="shared" si="1561"/>
        <v>0</v>
      </c>
      <c r="AM2372" s="1056">
        <f t="shared" si="1561"/>
        <v>26</v>
      </c>
      <c r="AN2372" s="1056">
        <f t="shared" si="1561"/>
        <v>18</v>
      </c>
      <c r="AO2372" s="1056">
        <f t="shared" si="1561"/>
        <v>44</v>
      </c>
      <c r="AP2372" s="1056">
        <f t="shared" si="1561"/>
        <v>0</v>
      </c>
      <c r="AQ2372" s="1056">
        <f t="shared" si="1561"/>
        <v>0</v>
      </c>
      <c r="AR2372" s="1056">
        <f t="shared" si="1561"/>
        <v>44</v>
      </c>
      <c r="AS2372" s="1056">
        <f t="shared" si="1561"/>
        <v>0</v>
      </c>
      <c r="AT2372" s="1056">
        <f t="shared" si="1561"/>
        <v>0</v>
      </c>
      <c r="AU2372" s="1056">
        <f t="shared" si="1561"/>
        <v>0</v>
      </c>
      <c r="AV2372" s="1056">
        <f t="shared" si="1561"/>
        <v>44</v>
      </c>
      <c r="AW2372" s="1056">
        <f t="shared" si="1561"/>
        <v>0</v>
      </c>
      <c r="AX2372" s="1056">
        <f t="shared" si="1561"/>
        <v>0</v>
      </c>
      <c r="AY2372" s="1056">
        <f t="shared" si="1561"/>
        <v>0</v>
      </c>
    </row>
    <row r="2373" spans="2:52" ht="33.75" hidden="1" customHeight="1" x14ac:dyDescent="0.2">
      <c r="B2373" s="1896" t="s">
        <v>412</v>
      </c>
      <c r="C2373" s="1897"/>
      <c r="D2373" s="424">
        <f t="shared" ref="D2373:AA2373" si="1562">SUM(D2366:D2372)</f>
        <v>202</v>
      </c>
      <c r="E2373" s="424">
        <f t="shared" si="1562"/>
        <v>216</v>
      </c>
      <c r="F2373" s="424">
        <f t="shared" si="1562"/>
        <v>6</v>
      </c>
      <c r="G2373" s="424">
        <f t="shared" si="1562"/>
        <v>0</v>
      </c>
      <c r="H2373" s="424">
        <f t="shared" si="1562"/>
        <v>217</v>
      </c>
      <c r="I2373" s="424">
        <f t="shared" si="1562"/>
        <v>0</v>
      </c>
      <c r="J2373" s="424">
        <f t="shared" si="1562"/>
        <v>159</v>
      </c>
      <c r="K2373" s="424">
        <f t="shared" si="1562"/>
        <v>44</v>
      </c>
      <c r="L2373" s="424">
        <f t="shared" si="1562"/>
        <v>28</v>
      </c>
      <c r="M2373" s="424">
        <f t="shared" si="1562"/>
        <v>0</v>
      </c>
      <c r="N2373" s="424">
        <f t="shared" si="1562"/>
        <v>118</v>
      </c>
      <c r="O2373" s="424">
        <f t="shared" si="1562"/>
        <v>85</v>
      </c>
      <c r="P2373" s="424">
        <f t="shared" si="1562"/>
        <v>191</v>
      </c>
      <c r="Q2373" s="424">
        <f t="shared" si="1562"/>
        <v>0</v>
      </c>
      <c r="R2373" s="424">
        <f t="shared" si="1562"/>
        <v>16</v>
      </c>
      <c r="S2373" s="424">
        <f t="shared" si="1562"/>
        <v>199</v>
      </c>
      <c r="T2373" s="424">
        <f t="shared" si="1562"/>
        <v>0</v>
      </c>
      <c r="U2373" s="424">
        <f t="shared" si="1562"/>
        <v>12</v>
      </c>
      <c r="V2373" s="424">
        <f t="shared" si="1562"/>
        <v>15</v>
      </c>
      <c r="W2373" s="424">
        <f t="shared" si="1562"/>
        <v>196</v>
      </c>
      <c r="X2373" s="424">
        <f t="shared" si="1562"/>
        <v>0</v>
      </c>
      <c r="Y2373" s="424">
        <f t="shared" si="1562"/>
        <v>1</v>
      </c>
      <c r="Z2373" s="424">
        <f t="shared" si="1562"/>
        <v>15</v>
      </c>
      <c r="AA2373" s="424">
        <f t="shared" si="1562"/>
        <v>1720</v>
      </c>
      <c r="AB2373" s="573"/>
      <c r="AC2373" s="1658">
        <f t="shared" ref="AC2373:AY2373" si="1563">SUM(AC2366:AC2372)</f>
        <v>101</v>
      </c>
      <c r="AD2373" s="1658">
        <f t="shared" si="1563"/>
        <v>104</v>
      </c>
      <c r="AE2373" s="1658">
        <f t="shared" si="1563"/>
        <v>6</v>
      </c>
      <c r="AF2373" s="1658">
        <f t="shared" si="1563"/>
        <v>0</v>
      </c>
      <c r="AG2373" s="1658">
        <f t="shared" si="1563"/>
        <v>117</v>
      </c>
      <c r="AH2373" s="1658">
        <f t="shared" si="1563"/>
        <v>0</v>
      </c>
      <c r="AI2373" s="1658">
        <f t="shared" si="1563"/>
        <v>86</v>
      </c>
      <c r="AJ2373" s="1658">
        <f t="shared" si="1563"/>
        <v>24</v>
      </c>
      <c r="AK2373" s="1658">
        <f t="shared" si="1563"/>
        <v>2</v>
      </c>
      <c r="AL2373" s="1658">
        <f t="shared" si="1563"/>
        <v>0</v>
      </c>
      <c r="AM2373" s="1658">
        <f t="shared" si="1563"/>
        <v>53</v>
      </c>
      <c r="AN2373" s="1658">
        <f t="shared" si="1563"/>
        <v>59</v>
      </c>
      <c r="AO2373" s="1658">
        <f t="shared" si="1563"/>
        <v>108</v>
      </c>
      <c r="AP2373" s="1658">
        <f t="shared" si="1563"/>
        <v>0</v>
      </c>
      <c r="AQ2373" s="1658">
        <f t="shared" si="1563"/>
        <v>4</v>
      </c>
      <c r="AR2373" s="1658">
        <f t="shared" si="1563"/>
        <v>113</v>
      </c>
      <c r="AS2373" s="1658">
        <f t="shared" si="1563"/>
        <v>0</v>
      </c>
      <c r="AT2373" s="1658">
        <f t="shared" si="1563"/>
        <v>10</v>
      </c>
      <c r="AU2373" s="1658">
        <f t="shared" si="1563"/>
        <v>4</v>
      </c>
      <c r="AV2373" s="1658">
        <f t="shared" si="1563"/>
        <v>111</v>
      </c>
      <c r="AW2373" s="1658">
        <f t="shared" si="1563"/>
        <v>0</v>
      </c>
      <c r="AX2373" s="1658">
        <f t="shared" si="1563"/>
        <v>0</v>
      </c>
      <c r="AY2373" s="1658">
        <f t="shared" si="1563"/>
        <v>4</v>
      </c>
      <c r="AZ2373" s="881"/>
    </row>
    <row r="2374" spans="2:52" ht="12" hidden="1" customHeight="1" x14ac:dyDescent="0.2"/>
    <row r="2375" spans="2:52" ht="12" hidden="1" customHeight="1" x14ac:dyDescent="0.2"/>
    <row r="2376" spans="2:52" ht="25.5" hidden="1" customHeight="1" x14ac:dyDescent="0.2">
      <c r="B2376" s="791" t="s">
        <v>1173</v>
      </c>
      <c r="C2376" s="89"/>
      <c r="D2376" s="99" t="s">
        <v>1164</v>
      </c>
      <c r="E2376" s="99" t="s">
        <v>1165</v>
      </c>
      <c r="F2376" s="99"/>
      <c r="G2376" s="99"/>
      <c r="H2376" s="99" t="s">
        <v>1166</v>
      </c>
      <c r="I2376" s="99"/>
      <c r="J2376" s="99" t="s">
        <v>1167</v>
      </c>
      <c r="K2376" s="99"/>
      <c r="L2376" s="99"/>
      <c r="M2376" s="99"/>
      <c r="N2376" s="99"/>
      <c r="O2376" s="99" t="s">
        <v>1168</v>
      </c>
      <c r="P2376" s="99" t="s">
        <v>1169</v>
      </c>
      <c r="Q2376" s="99"/>
      <c r="R2376" s="99"/>
      <c r="S2376" s="99" t="s">
        <v>1170</v>
      </c>
      <c r="T2376" s="99"/>
      <c r="U2376" s="99"/>
      <c r="V2376" s="99"/>
      <c r="W2376" s="99" t="s">
        <v>1171</v>
      </c>
      <c r="X2376" s="99"/>
      <c r="Y2376" s="99"/>
      <c r="Z2376" s="99"/>
    </row>
    <row r="2377" spans="2:52" ht="45.75" hidden="1" customHeight="1" x14ac:dyDescent="0.2">
      <c r="B2377" s="83" t="s">
        <v>410</v>
      </c>
      <c r="C2377" s="782" t="s">
        <v>1175</v>
      </c>
      <c r="D2377" s="1044" t="s">
        <v>55</v>
      </c>
      <c r="E2377" s="1044" t="s">
        <v>57</v>
      </c>
      <c r="F2377" s="1044"/>
      <c r="G2377" s="1044"/>
      <c r="H2377" s="1044" t="s">
        <v>58</v>
      </c>
      <c r="I2377" s="1044"/>
      <c r="J2377" s="1044" t="s">
        <v>1172</v>
      </c>
      <c r="K2377" s="1044"/>
      <c r="L2377" s="1044"/>
      <c r="M2377" s="1044"/>
      <c r="N2377" s="1044"/>
      <c r="O2377" s="1044" t="s">
        <v>77</v>
      </c>
      <c r="P2377" s="1044" t="s">
        <v>62</v>
      </c>
      <c r="Q2377" s="1044"/>
      <c r="R2377" s="1044"/>
      <c r="S2377" s="1044" t="s">
        <v>63</v>
      </c>
      <c r="T2377" s="1044"/>
      <c r="U2377" s="1044"/>
      <c r="V2377" s="1044"/>
      <c r="W2377" s="1044" t="s">
        <v>64</v>
      </c>
      <c r="X2377" s="1622"/>
      <c r="Y2377" s="1622"/>
      <c r="Z2377" s="1622"/>
      <c r="AA2377" s="783" t="s">
        <v>412</v>
      </c>
      <c r="AC2377" s="1044" t="s">
        <v>55</v>
      </c>
      <c r="AD2377" s="1044" t="s">
        <v>57</v>
      </c>
      <c r="AE2377" s="1044"/>
      <c r="AF2377" s="1044"/>
      <c r="AG2377" s="1044" t="s">
        <v>58</v>
      </c>
      <c r="AH2377" s="1044"/>
      <c r="AI2377" s="1044" t="s">
        <v>1172</v>
      </c>
      <c r="AJ2377" s="1044"/>
      <c r="AK2377" s="1044"/>
      <c r="AL2377" s="1044"/>
      <c r="AM2377" s="1044"/>
      <c r="AN2377" s="1044" t="s">
        <v>77</v>
      </c>
      <c r="AO2377" s="1044" t="s">
        <v>62</v>
      </c>
      <c r="AP2377" s="1044"/>
      <c r="AQ2377" s="1044"/>
      <c r="AR2377" s="1044" t="s">
        <v>63</v>
      </c>
      <c r="AS2377" s="1044"/>
      <c r="AT2377" s="1044"/>
      <c r="AU2377" s="1044"/>
      <c r="AV2377" s="1044" t="s">
        <v>64</v>
      </c>
      <c r="AW2377" s="1044"/>
      <c r="AX2377" s="1044"/>
      <c r="AY2377" s="1044"/>
    </row>
    <row r="2378" spans="2:52" ht="33.75" hidden="1" customHeight="1" x14ac:dyDescent="0.2">
      <c r="B2378" s="785"/>
      <c r="C2378" s="1078">
        <v>45611</v>
      </c>
      <c r="D2378" s="1630">
        <v>24</v>
      </c>
      <c r="E2378" s="1630">
        <v>24</v>
      </c>
      <c r="F2378" s="1630"/>
      <c r="G2378" s="1630"/>
      <c r="H2378" s="1630">
        <v>24</v>
      </c>
      <c r="I2378" s="1630"/>
      <c r="J2378" s="1630">
        <v>24</v>
      </c>
      <c r="K2378" s="1630"/>
      <c r="L2378" s="1630"/>
      <c r="M2378" s="1630"/>
      <c r="N2378" s="1630"/>
      <c r="O2378" s="1630">
        <v>24</v>
      </c>
      <c r="P2378" s="1630">
        <v>24</v>
      </c>
      <c r="Q2378" s="1630"/>
      <c r="R2378" s="1630"/>
      <c r="S2378" s="1630">
        <v>24</v>
      </c>
      <c r="T2378" s="1630"/>
      <c r="U2378" s="1630"/>
      <c r="V2378" s="1630"/>
      <c r="W2378" s="1630">
        <v>24</v>
      </c>
      <c r="X2378" s="1631"/>
      <c r="Y2378" s="1631"/>
      <c r="Z2378" s="1631"/>
      <c r="AA2378" s="1632">
        <f>SUM(D2378:Z2378)</f>
        <v>192</v>
      </c>
      <c r="AC2378" s="793">
        <f>D2378-D2354</f>
        <v>0</v>
      </c>
      <c r="AD2378" s="793">
        <f t="shared" ref="AD2378:AY2378" si="1564">E2378-E2354</f>
        <v>0</v>
      </c>
      <c r="AE2378" s="793">
        <f t="shared" si="1564"/>
        <v>0</v>
      </c>
      <c r="AF2378" s="793">
        <f t="shared" si="1564"/>
        <v>0</v>
      </c>
      <c r="AG2378" s="793">
        <f t="shared" si="1564"/>
        <v>0</v>
      </c>
      <c r="AH2378" s="793">
        <f t="shared" si="1564"/>
        <v>0</v>
      </c>
      <c r="AI2378" s="793">
        <f t="shared" si="1564"/>
        <v>0</v>
      </c>
      <c r="AJ2378" s="793">
        <f t="shared" si="1564"/>
        <v>0</v>
      </c>
      <c r="AK2378" s="793">
        <f t="shared" si="1564"/>
        <v>0</v>
      </c>
      <c r="AL2378" s="793">
        <f t="shared" si="1564"/>
        <v>0</v>
      </c>
      <c r="AM2378" s="793">
        <f t="shared" si="1564"/>
        <v>0</v>
      </c>
      <c r="AN2378" s="793">
        <f t="shared" si="1564"/>
        <v>0</v>
      </c>
      <c r="AO2378" s="793">
        <f t="shared" si="1564"/>
        <v>0</v>
      </c>
      <c r="AP2378" s="793">
        <f t="shared" si="1564"/>
        <v>0</v>
      </c>
      <c r="AQ2378" s="793">
        <f t="shared" si="1564"/>
        <v>0</v>
      </c>
      <c r="AR2378" s="793">
        <f t="shared" si="1564"/>
        <v>0</v>
      </c>
      <c r="AS2378" s="793">
        <f t="shared" si="1564"/>
        <v>0</v>
      </c>
      <c r="AT2378" s="793">
        <f t="shared" si="1564"/>
        <v>0</v>
      </c>
      <c r="AU2378" s="793">
        <f t="shared" si="1564"/>
        <v>0</v>
      </c>
      <c r="AV2378" s="793">
        <f t="shared" si="1564"/>
        <v>0</v>
      </c>
      <c r="AW2378" s="793">
        <f t="shared" si="1564"/>
        <v>0</v>
      </c>
      <c r="AX2378" s="793">
        <f t="shared" si="1564"/>
        <v>0</v>
      </c>
      <c r="AY2378" s="793">
        <f t="shared" si="1564"/>
        <v>0</v>
      </c>
    </row>
    <row r="2379" spans="2:52" ht="33.75" hidden="1" customHeight="1" x14ac:dyDescent="0.2">
      <c r="B2379" s="787"/>
      <c r="C2379" s="888">
        <v>45624</v>
      </c>
      <c r="D2379" s="997">
        <v>20</v>
      </c>
      <c r="E2379" s="997">
        <v>20</v>
      </c>
      <c r="F2379" s="997"/>
      <c r="G2379" s="997"/>
      <c r="H2379" s="997">
        <v>23</v>
      </c>
      <c r="I2379" s="997"/>
      <c r="J2379" s="997">
        <v>20</v>
      </c>
      <c r="K2379" s="997"/>
      <c r="L2379" s="997"/>
      <c r="M2379" s="997"/>
      <c r="N2379" s="997"/>
      <c r="O2379" s="997">
        <v>20</v>
      </c>
      <c r="P2379" s="997">
        <v>20</v>
      </c>
      <c r="Q2379" s="997"/>
      <c r="R2379" s="997"/>
      <c r="S2379" s="997">
        <v>23</v>
      </c>
      <c r="T2379" s="997"/>
      <c r="U2379" s="997"/>
      <c r="V2379" s="997"/>
      <c r="W2379" s="997">
        <v>20</v>
      </c>
      <c r="X2379" s="1633"/>
      <c r="Y2379" s="1633"/>
      <c r="Z2379" s="1633"/>
      <c r="AA2379" s="1634">
        <f t="shared" ref="AA2379:AA2384" si="1565">SUM(D2379:Z2379)</f>
        <v>166</v>
      </c>
      <c r="AB2379" s="540"/>
      <c r="AC2379" s="793">
        <f>D2379-D2355</f>
        <v>0</v>
      </c>
      <c r="AD2379" s="793">
        <f t="shared" ref="AD2379:AY2379" si="1566">E2379-E2355</f>
        <v>0</v>
      </c>
      <c r="AE2379" s="793">
        <f t="shared" si="1566"/>
        <v>0</v>
      </c>
      <c r="AF2379" s="793">
        <f t="shared" si="1566"/>
        <v>0</v>
      </c>
      <c r="AG2379" s="793">
        <f t="shared" si="1566"/>
        <v>0</v>
      </c>
      <c r="AH2379" s="793">
        <f t="shared" si="1566"/>
        <v>0</v>
      </c>
      <c r="AI2379" s="793">
        <f t="shared" si="1566"/>
        <v>0</v>
      </c>
      <c r="AJ2379" s="793">
        <f t="shared" si="1566"/>
        <v>0</v>
      </c>
      <c r="AK2379" s="793">
        <f t="shared" si="1566"/>
        <v>0</v>
      </c>
      <c r="AL2379" s="793">
        <f t="shared" si="1566"/>
        <v>0</v>
      </c>
      <c r="AM2379" s="793">
        <f t="shared" si="1566"/>
        <v>0</v>
      </c>
      <c r="AN2379" s="793">
        <f t="shared" si="1566"/>
        <v>0</v>
      </c>
      <c r="AO2379" s="793">
        <f t="shared" si="1566"/>
        <v>0</v>
      </c>
      <c r="AP2379" s="793">
        <f t="shared" si="1566"/>
        <v>0</v>
      </c>
      <c r="AQ2379" s="793">
        <f t="shared" si="1566"/>
        <v>0</v>
      </c>
      <c r="AR2379" s="793">
        <f t="shared" si="1566"/>
        <v>0</v>
      </c>
      <c r="AS2379" s="793">
        <f t="shared" si="1566"/>
        <v>0</v>
      </c>
      <c r="AT2379" s="793">
        <f t="shared" si="1566"/>
        <v>0</v>
      </c>
      <c r="AU2379" s="793">
        <f t="shared" si="1566"/>
        <v>0</v>
      </c>
      <c r="AV2379" s="793">
        <f t="shared" si="1566"/>
        <v>0</v>
      </c>
      <c r="AW2379" s="793">
        <f t="shared" si="1566"/>
        <v>0</v>
      </c>
      <c r="AX2379" s="793">
        <f t="shared" si="1566"/>
        <v>0</v>
      </c>
      <c r="AY2379" s="793">
        <f t="shared" si="1566"/>
        <v>0</v>
      </c>
    </row>
    <row r="2380" spans="2:52" ht="33.75" hidden="1" customHeight="1" x14ac:dyDescent="0.2">
      <c r="B2380" s="787"/>
      <c r="C2380" s="888">
        <v>45636</v>
      </c>
      <c r="D2380" s="997">
        <v>27</v>
      </c>
      <c r="E2380" s="997">
        <v>27</v>
      </c>
      <c r="F2380" s="997"/>
      <c r="G2380" s="997"/>
      <c r="H2380" s="997">
        <v>27</v>
      </c>
      <c r="I2380" s="997"/>
      <c r="J2380" s="997">
        <v>27</v>
      </c>
      <c r="K2380" s="997"/>
      <c r="L2380" s="997"/>
      <c r="M2380" s="997"/>
      <c r="N2380" s="997"/>
      <c r="O2380" s="997">
        <v>27</v>
      </c>
      <c r="P2380" s="997">
        <v>27</v>
      </c>
      <c r="Q2380" s="997"/>
      <c r="R2380" s="997"/>
      <c r="S2380" s="997">
        <v>27</v>
      </c>
      <c r="T2380" s="997"/>
      <c r="U2380" s="997"/>
      <c r="V2380" s="997"/>
      <c r="W2380" s="997">
        <v>28</v>
      </c>
      <c r="X2380" s="1633"/>
      <c r="Y2380" s="1633"/>
      <c r="Z2380" s="1633"/>
      <c r="AA2380" s="1634">
        <f t="shared" si="1565"/>
        <v>217</v>
      </c>
      <c r="AB2380" s="540" t="s">
        <v>634</v>
      </c>
      <c r="AC2380" s="793">
        <f>D2380-D2356</f>
        <v>7</v>
      </c>
      <c r="AD2380" s="793">
        <f t="shared" ref="AD2380:AY2380" si="1567">E2380-E2356</f>
        <v>7</v>
      </c>
      <c r="AE2380" s="793">
        <f t="shared" si="1567"/>
        <v>0</v>
      </c>
      <c r="AF2380" s="793">
        <f t="shared" si="1567"/>
        <v>0</v>
      </c>
      <c r="AG2380" s="793">
        <f t="shared" si="1567"/>
        <v>7</v>
      </c>
      <c r="AH2380" s="793">
        <f t="shared" si="1567"/>
        <v>0</v>
      </c>
      <c r="AI2380" s="793">
        <f t="shared" si="1567"/>
        <v>7</v>
      </c>
      <c r="AJ2380" s="793">
        <f t="shared" si="1567"/>
        <v>0</v>
      </c>
      <c r="AK2380" s="793">
        <f t="shared" si="1567"/>
        <v>0</v>
      </c>
      <c r="AL2380" s="793">
        <f t="shared" si="1567"/>
        <v>0</v>
      </c>
      <c r="AM2380" s="793">
        <f t="shared" si="1567"/>
        <v>0</v>
      </c>
      <c r="AN2380" s="793">
        <f t="shared" si="1567"/>
        <v>7</v>
      </c>
      <c r="AO2380" s="793">
        <f t="shared" si="1567"/>
        <v>7</v>
      </c>
      <c r="AP2380" s="793">
        <f t="shared" si="1567"/>
        <v>0</v>
      </c>
      <c r="AQ2380" s="793">
        <f t="shared" si="1567"/>
        <v>0</v>
      </c>
      <c r="AR2380" s="793">
        <f t="shared" si="1567"/>
        <v>7</v>
      </c>
      <c r="AS2380" s="793">
        <f t="shared" si="1567"/>
        <v>0</v>
      </c>
      <c r="AT2380" s="793">
        <f t="shared" si="1567"/>
        <v>0</v>
      </c>
      <c r="AU2380" s="793">
        <f t="shared" si="1567"/>
        <v>0</v>
      </c>
      <c r="AV2380" s="793">
        <f t="shared" si="1567"/>
        <v>7</v>
      </c>
      <c r="AW2380" s="793">
        <f t="shared" si="1567"/>
        <v>0</v>
      </c>
      <c r="AX2380" s="793">
        <f t="shared" si="1567"/>
        <v>0</v>
      </c>
      <c r="AY2380" s="793">
        <f t="shared" si="1567"/>
        <v>0</v>
      </c>
    </row>
    <row r="2381" spans="2:52" ht="33.75" hidden="1" customHeight="1" x14ac:dyDescent="0.2">
      <c r="B2381" s="787"/>
      <c r="C2381" s="888">
        <v>45649</v>
      </c>
      <c r="D2381" s="997">
        <v>24</v>
      </c>
      <c r="E2381" s="997">
        <v>24</v>
      </c>
      <c r="F2381" s="997"/>
      <c r="G2381" s="997"/>
      <c r="H2381" s="997">
        <v>24</v>
      </c>
      <c r="I2381" s="997"/>
      <c r="J2381" s="997">
        <v>24</v>
      </c>
      <c r="K2381" s="997"/>
      <c r="L2381" s="997"/>
      <c r="M2381" s="997"/>
      <c r="N2381" s="997"/>
      <c r="O2381" s="997">
        <v>24</v>
      </c>
      <c r="P2381" s="997">
        <v>24</v>
      </c>
      <c r="Q2381" s="997"/>
      <c r="R2381" s="997"/>
      <c r="S2381" s="997">
        <v>24</v>
      </c>
      <c r="T2381" s="997"/>
      <c r="U2381" s="997"/>
      <c r="V2381" s="997"/>
      <c r="W2381" s="997">
        <v>24</v>
      </c>
      <c r="X2381" s="1633"/>
      <c r="Y2381" s="1633"/>
      <c r="Z2381" s="1633"/>
      <c r="AA2381" s="1634">
        <f t="shared" si="1565"/>
        <v>192</v>
      </c>
      <c r="AB2381" s="540" t="s">
        <v>634</v>
      </c>
      <c r="AC2381" s="793">
        <f>D2381-D2357</f>
        <v>2</v>
      </c>
      <c r="AD2381" s="793">
        <f t="shared" ref="AD2381:AY2381" si="1568">E2381-E2357</f>
        <v>2</v>
      </c>
      <c r="AE2381" s="793">
        <f t="shared" si="1568"/>
        <v>0</v>
      </c>
      <c r="AF2381" s="793">
        <f t="shared" si="1568"/>
        <v>0</v>
      </c>
      <c r="AG2381" s="793">
        <f t="shared" si="1568"/>
        <v>2</v>
      </c>
      <c r="AH2381" s="793">
        <f t="shared" si="1568"/>
        <v>0</v>
      </c>
      <c r="AI2381" s="793">
        <f t="shared" si="1568"/>
        <v>2</v>
      </c>
      <c r="AJ2381" s="793">
        <f t="shared" si="1568"/>
        <v>0</v>
      </c>
      <c r="AK2381" s="793">
        <f t="shared" si="1568"/>
        <v>0</v>
      </c>
      <c r="AL2381" s="793">
        <f t="shared" si="1568"/>
        <v>0</v>
      </c>
      <c r="AM2381" s="793">
        <f t="shared" si="1568"/>
        <v>0</v>
      </c>
      <c r="AN2381" s="793">
        <f t="shared" si="1568"/>
        <v>2</v>
      </c>
      <c r="AO2381" s="793">
        <f t="shared" si="1568"/>
        <v>2</v>
      </c>
      <c r="AP2381" s="793">
        <f t="shared" si="1568"/>
        <v>0</v>
      </c>
      <c r="AQ2381" s="793">
        <f t="shared" si="1568"/>
        <v>0</v>
      </c>
      <c r="AR2381" s="793">
        <f t="shared" si="1568"/>
        <v>2</v>
      </c>
      <c r="AS2381" s="793">
        <f t="shared" si="1568"/>
        <v>0</v>
      </c>
      <c r="AT2381" s="793">
        <f t="shared" si="1568"/>
        <v>0</v>
      </c>
      <c r="AU2381" s="793">
        <f t="shared" si="1568"/>
        <v>0</v>
      </c>
      <c r="AV2381" s="793">
        <f t="shared" si="1568"/>
        <v>2</v>
      </c>
      <c r="AW2381" s="793">
        <f t="shared" si="1568"/>
        <v>0</v>
      </c>
      <c r="AX2381" s="793">
        <f t="shared" si="1568"/>
        <v>0</v>
      </c>
      <c r="AY2381" s="793">
        <f t="shared" si="1568"/>
        <v>0</v>
      </c>
    </row>
    <row r="2382" spans="2:52" ht="33.75" hidden="1" customHeight="1" x14ac:dyDescent="0.2">
      <c r="B2382" s="787"/>
      <c r="C2382" s="888">
        <v>45670</v>
      </c>
      <c r="D2382" s="997">
        <v>5</v>
      </c>
      <c r="E2382" s="997">
        <v>5</v>
      </c>
      <c r="F2382" s="997"/>
      <c r="G2382" s="997"/>
      <c r="H2382" s="997">
        <v>5</v>
      </c>
      <c r="I2382" s="997"/>
      <c r="J2382" s="997">
        <v>5</v>
      </c>
      <c r="K2382" s="997"/>
      <c r="L2382" s="997"/>
      <c r="M2382" s="997"/>
      <c r="N2382" s="997"/>
      <c r="O2382" s="997">
        <v>5</v>
      </c>
      <c r="P2382" s="997">
        <v>5</v>
      </c>
      <c r="Q2382" s="997"/>
      <c r="R2382" s="997"/>
      <c r="S2382" s="997">
        <v>5</v>
      </c>
      <c r="T2382" s="997"/>
      <c r="U2382" s="997"/>
      <c r="V2382" s="997"/>
      <c r="W2382" s="997">
        <v>5</v>
      </c>
      <c r="X2382" s="1633"/>
      <c r="Y2382" s="1633"/>
      <c r="Z2382" s="1633"/>
      <c r="AA2382" s="1634">
        <f t="shared" si="1565"/>
        <v>40</v>
      </c>
      <c r="AB2382" s="540" t="s">
        <v>634</v>
      </c>
      <c r="AC2382" s="793">
        <f>D2382-D2358</f>
        <v>-12</v>
      </c>
      <c r="AD2382" s="793">
        <f t="shared" ref="AD2382:AY2382" si="1569">E2382-E2358</f>
        <v>-12</v>
      </c>
      <c r="AE2382" s="793">
        <f t="shared" si="1569"/>
        <v>0</v>
      </c>
      <c r="AF2382" s="793">
        <f t="shared" si="1569"/>
        <v>0</v>
      </c>
      <c r="AG2382" s="793">
        <f t="shared" si="1569"/>
        <v>-12</v>
      </c>
      <c r="AH2382" s="793">
        <f t="shared" si="1569"/>
        <v>0</v>
      </c>
      <c r="AI2382" s="793">
        <f t="shared" si="1569"/>
        <v>-12</v>
      </c>
      <c r="AJ2382" s="793">
        <f t="shared" si="1569"/>
        <v>0</v>
      </c>
      <c r="AK2382" s="793">
        <f t="shared" si="1569"/>
        <v>0</v>
      </c>
      <c r="AL2382" s="793">
        <f t="shared" si="1569"/>
        <v>0</v>
      </c>
      <c r="AM2382" s="793">
        <f t="shared" si="1569"/>
        <v>0</v>
      </c>
      <c r="AN2382" s="793">
        <f t="shared" si="1569"/>
        <v>-12</v>
      </c>
      <c r="AO2382" s="793">
        <f t="shared" si="1569"/>
        <v>-12</v>
      </c>
      <c r="AP2382" s="793">
        <f t="shared" si="1569"/>
        <v>0</v>
      </c>
      <c r="AQ2382" s="793">
        <f t="shared" si="1569"/>
        <v>0</v>
      </c>
      <c r="AR2382" s="793">
        <f t="shared" si="1569"/>
        <v>-12</v>
      </c>
      <c r="AS2382" s="793">
        <f t="shared" si="1569"/>
        <v>0</v>
      </c>
      <c r="AT2382" s="793">
        <f t="shared" si="1569"/>
        <v>0</v>
      </c>
      <c r="AU2382" s="793">
        <f t="shared" si="1569"/>
        <v>0</v>
      </c>
      <c r="AV2382" s="793">
        <f t="shared" si="1569"/>
        <v>-12</v>
      </c>
      <c r="AW2382" s="793">
        <f t="shared" si="1569"/>
        <v>0</v>
      </c>
      <c r="AX2382" s="793">
        <f t="shared" si="1569"/>
        <v>0</v>
      </c>
      <c r="AY2382" s="793">
        <f t="shared" si="1569"/>
        <v>0</v>
      </c>
    </row>
    <row r="2383" spans="2:52" ht="33.75" hidden="1" customHeight="1" x14ac:dyDescent="0.2">
      <c r="B2383" s="787"/>
      <c r="C2383" s="888">
        <v>45684</v>
      </c>
      <c r="D2383" s="997"/>
      <c r="E2383" s="997"/>
      <c r="F2383" s="997"/>
      <c r="G2383" s="997"/>
      <c r="H2383" s="997"/>
      <c r="I2383" s="997"/>
      <c r="J2383" s="997"/>
      <c r="K2383" s="997"/>
      <c r="L2383" s="997"/>
      <c r="M2383" s="997"/>
      <c r="N2383" s="997"/>
      <c r="O2383" s="997"/>
      <c r="P2383" s="997"/>
      <c r="Q2383" s="997"/>
      <c r="R2383" s="997"/>
      <c r="S2383" s="997"/>
      <c r="T2383" s="997"/>
      <c r="U2383" s="997"/>
      <c r="V2383" s="997"/>
      <c r="W2383" s="997"/>
      <c r="X2383" s="1633"/>
      <c r="Y2383" s="1633"/>
      <c r="Z2383" s="1633"/>
      <c r="AA2383" s="1634">
        <f t="shared" si="1565"/>
        <v>0</v>
      </c>
      <c r="AB2383" s="540" t="s">
        <v>715</v>
      </c>
      <c r="AC2383" s="793">
        <f>D2383</f>
        <v>0</v>
      </c>
      <c r="AD2383" s="793">
        <f t="shared" ref="AD2383:AY2384" si="1570">E2383</f>
        <v>0</v>
      </c>
      <c r="AE2383" s="793">
        <f t="shared" si="1570"/>
        <v>0</v>
      </c>
      <c r="AF2383" s="793">
        <f t="shared" si="1570"/>
        <v>0</v>
      </c>
      <c r="AG2383" s="793">
        <f t="shared" si="1570"/>
        <v>0</v>
      </c>
      <c r="AH2383" s="793">
        <f t="shared" si="1570"/>
        <v>0</v>
      </c>
      <c r="AI2383" s="793">
        <f t="shared" si="1570"/>
        <v>0</v>
      </c>
      <c r="AJ2383" s="793">
        <f t="shared" si="1570"/>
        <v>0</v>
      </c>
      <c r="AK2383" s="793">
        <f t="shared" si="1570"/>
        <v>0</v>
      </c>
      <c r="AL2383" s="793">
        <f t="shared" si="1570"/>
        <v>0</v>
      </c>
      <c r="AM2383" s="793">
        <f t="shared" si="1570"/>
        <v>0</v>
      </c>
      <c r="AN2383" s="793">
        <f t="shared" si="1570"/>
        <v>0</v>
      </c>
      <c r="AO2383" s="793">
        <f t="shared" si="1570"/>
        <v>0</v>
      </c>
      <c r="AP2383" s="793">
        <f t="shared" si="1570"/>
        <v>0</v>
      </c>
      <c r="AQ2383" s="793">
        <f t="shared" si="1570"/>
        <v>0</v>
      </c>
      <c r="AR2383" s="793">
        <f t="shared" si="1570"/>
        <v>0</v>
      </c>
      <c r="AS2383" s="793">
        <f t="shared" si="1570"/>
        <v>0</v>
      </c>
      <c r="AT2383" s="793">
        <f t="shared" si="1570"/>
        <v>0</v>
      </c>
      <c r="AU2383" s="793">
        <f t="shared" si="1570"/>
        <v>0</v>
      </c>
      <c r="AV2383" s="793">
        <f t="shared" si="1570"/>
        <v>0</v>
      </c>
      <c r="AW2383" s="793">
        <f t="shared" si="1570"/>
        <v>0</v>
      </c>
      <c r="AX2383" s="793">
        <f t="shared" si="1570"/>
        <v>0</v>
      </c>
      <c r="AY2383" s="793">
        <f t="shared" si="1570"/>
        <v>0</v>
      </c>
    </row>
    <row r="2384" spans="2:52" ht="33.75" hidden="1" customHeight="1" x14ac:dyDescent="0.2">
      <c r="B2384" s="787"/>
      <c r="C2384" s="888">
        <v>45698</v>
      </c>
      <c r="D2384" s="997">
        <v>6</v>
      </c>
      <c r="E2384" s="997">
        <v>6</v>
      </c>
      <c r="F2384" s="997"/>
      <c r="G2384" s="997"/>
      <c r="H2384" s="997">
        <v>6</v>
      </c>
      <c r="I2384" s="997"/>
      <c r="J2384" s="997">
        <v>6</v>
      </c>
      <c r="K2384" s="997"/>
      <c r="L2384" s="997"/>
      <c r="M2384" s="997"/>
      <c r="N2384" s="997"/>
      <c r="O2384" s="997">
        <v>6</v>
      </c>
      <c r="P2384" s="997">
        <v>6</v>
      </c>
      <c r="Q2384" s="997"/>
      <c r="R2384" s="997"/>
      <c r="S2384" s="997">
        <v>6</v>
      </c>
      <c r="T2384" s="997"/>
      <c r="U2384" s="997"/>
      <c r="V2384" s="997"/>
      <c r="W2384" s="997">
        <v>6</v>
      </c>
      <c r="X2384" s="1633"/>
      <c r="Y2384" s="1633"/>
      <c r="Z2384" s="1633"/>
      <c r="AA2384" s="1634">
        <f t="shared" si="1565"/>
        <v>48</v>
      </c>
      <c r="AB2384" s="540" t="s">
        <v>715</v>
      </c>
      <c r="AC2384" s="793">
        <f>D2384</f>
        <v>6</v>
      </c>
      <c r="AD2384" s="793">
        <f t="shared" si="1570"/>
        <v>6</v>
      </c>
      <c r="AE2384" s="793">
        <f t="shared" si="1570"/>
        <v>0</v>
      </c>
      <c r="AF2384" s="793">
        <f t="shared" si="1570"/>
        <v>0</v>
      </c>
      <c r="AG2384" s="793">
        <f t="shared" si="1570"/>
        <v>6</v>
      </c>
      <c r="AH2384" s="793">
        <f t="shared" si="1570"/>
        <v>0</v>
      </c>
      <c r="AI2384" s="793">
        <f t="shared" si="1570"/>
        <v>6</v>
      </c>
      <c r="AJ2384" s="793">
        <f t="shared" si="1570"/>
        <v>0</v>
      </c>
      <c r="AK2384" s="793">
        <f t="shared" si="1570"/>
        <v>0</v>
      </c>
      <c r="AL2384" s="793">
        <f t="shared" si="1570"/>
        <v>0</v>
      </c>
      <c r="AM2384" s="793">
        <f t="shared" si="1570"/>
        <v>0</v>
      </c>
      <c r="AN2384" s="793">
        <f t="shared" si="1570"/>
        <v>6</v>
      </c>
      <c r="AO2384" s="793">
        <f t="shared" si="1570"/>
        <v>6</v>
      </c>
      <c r="AP2384" s="793">
        <f t="shared" si="1570"/>
        <v>0</v>
      </c>
      <c r="AQ2384" s="793">
        <f t="shared" si="1570"/>
        <v>0</v>
      </c>
      <c r="AR2384" s="793">
        <f t="shared" si="1570"/>
        <v>6</v>
      </c>
      <c r="AS2384" s="793">
        <f t="shared" si="1570"/>
        <v>0</v>
      </c>
      <c r="AT2384" s="793">
        <f t="shared" si="1570"/>
        <v>0</v>
      </c>
      <c r="AU2384" s="793">
        <f t="shared" si="1570"/>
        <v>0</v>
      </c>
      <c r="AV2384" s="793">
        <f t="shared" si="1570"/>
        <v>6</v>
      </c>
      <c r="AW2384" s="793">
        <f t="shared" si="1570"/>
        <v>0</v>
      </c>
      <c r="AX2384" s="793">
        <f t="shared" si="1570"/>
        <v>0</v>
      </c>
      <c r="AY2384" s="793">
        <f t="shared" si="1570"/>
        <v>0</v>
      </c>
    </row>
    <row r="2385" spans="2:52" ht="33.75" hidden="1" customHeight="1" x14ac:dyDescent="0.2">
      <c r="B2385" s="1896" t="s">
        <v>412</v>
      </c>
      <c r="C2385" s="1897"/>
      <c r="D2385" s="1048">
        <f t="shared" ref="D2385:AA2385" si="1571">SUM(D2378:D2384)</f>
        <v>106</v>
      </c>
      <c r="E2385" s="1048">
        <f t="shared" si="1571"/>
        <v>106</v>
      </c>
      <c r="F2385" s="1048">
        <f t="shared" si="1571"/>
        <v>0</v>
      </c>
      <c r="G2385" s="1048">
        <f t="shared" si="1571"/>
        <v>0</v>
      </c>
      <c r="H2385" s="1048">
        <f t="shared" si="1571"/>
        <v>109</v>
      </c>
      <c r="I2385" s="1048">
        <f t="shared" si="1571"/>
        <v>0</v>
      </c>
      <c r="J2385" s="1048">
        <f t="shared" si="1571"/>
        <v>106</v>
      </c>
      <c r="K2385" s="1048">
        <f t="shared" si="1571"/>
        <v>0</v>
      </c>
      <c r="L2385" s="1048">
        <f t="shared" si="1571"/>
        <v>0</v>
      </c>
      <c r="M2385" s="1048">
        <f t="shared" si="1571"/>
        <v>0</v>
      </c>
      <c r="N2385" s="1048">
        <f t="shared" si="1571"/>
        <v>0</v>
      </c>
      <c r="O2385" s="1048">
        <f t="shared" si="1571"/>
        <v>106</v>
      </c>
      <c r="P2385" s="1048">
        <f t="shared" si="1571"/>
        <v>106</v>
      </c>
      <c r="Q2385" s="1048">
        <f t="shared" si="1571"/>
        <v>0</v>
      </c>
      <c r="R2385" s="1048">
        <f t="shared" si="1571"/>
        <v>0</v>
      </c>
      <c r="S2385" s="1048">
        <f t="shared" si="1571"/>
        <v>109</v>
      </c>
      <c r="T2385" s="1048">
        <f t="shared" si="1571"/>
        <v>0</v>
      </c>
      <c r="U2385" s="1048">
        <f t="shared" si="1571"/>
        <v>0</v>
      </c>
      <c r="V2385" s="1048">
        <f t="shared" si="1571"/>
        <v>0</v>
      </c>
      <c r="W2385" s="1048">
        <f t="shared" si="1571"/>
        <v>107</v>
      </c>
      <c r="X2385" s="1048">
        <f t="shared" si="1571"/>
        <v>0</v>
      </c>
      <c r="Y2385" s="1048">
        <f t="shared" si="1571"/>
        <v>0</v>
      </c>
      <c r="Z2385" s="1048">
        <f t="shared" si="1571"/>
        <v>0</v>
      </c>
      <c r="AA2385" s="1048">
        <f t="shared" si="1571"/>
        <v>855</v>
      </c>
      <c r="AC2385" s="852">
        <f t="shared" ref="AC2385:AY2385" si="1572">SUM(AC2379:AC2384)</f>
        <v>3</v>
      </c>
      <c r="AD2385" s="852">
        <f t="shared" si="1572"/>
        <v>3</v>
      </c>
      <c r="AE2385" s="852">
        <f t="shared" si="1572"/>
        <v>0</v>
      </c>
      <c r="AF2385" s="852">
        <f t="shared" si="1572"/>
        <v>0</v>
      </c>
      <c r="AG2385" s="852">
        <f t="shared" si="1572"/>
        <v>3</v>
      </c>
      <c r="AH2385" s="852">
        <f t="shared" si="1572"/>
        <v>0</v>
      </c>
      <c r="AI2385" s="852">
        <f t="shared" si="1572"/>
        <v>3</v>
      </c>
      <c r="AJ2385" s="852">
        <f t="shared" si="1572"/>
        <v>0</v>
      </c>
      <c r="AK2385" s="852">
        <f t="shared" si="1572"/>
        <v>0</v>
      </c>
      <c r="AL2385" s="852">
        <f t="shared" si="1572"/>
        <v>0</v>
      </c>
      <c r="AM2385" s="852">
        <f t="shared" si="1572"/>
        <v>0</v>
      </c>
      <c r="AN2385" s="852">
        <f t="shared" si="1572"/>
        <v>3</v>
      </c>
      <c r="AO2385" s="852">
        <f t="shared" si="1572"/>
        <v>3</v>
      </c>
      <c r="AP2385" s="852">
        <f t="shared" si="1572"/>
        <v>0</v>
      </c>
      <c r="AQ2385" s="852">
        <f t="shared" si="1572"/>
        <v>0</v>
      </c>
      <c r="AR2385" s="852">
        <f t="shared" si="1572"/>
        <v>3</v>
      </c>
      <c r="AS2385" s="852">
        <f t="shared" si="1572"/>
        <v>0</v>
      </c>
      <c r="AT2385" s="852">
        <f t="shared" si="1572"/>
        <v>0</v>
      </c>
      <c r="AU2385" s="852">
        <f t="shared" si="1572"/>
        <v>0</v>
      </c>
      <c r="AV2385" s="852">
        <f t="shared" si="1572"/>
        <v>3</v>
      </c>
      <c r="AW2385" s="852">
        <f t="shared" si="1572"/>
        <v>0</v>
      </c>
      <c r="AX2385" s="852">
        <f t="shared" si="1572"/>
        <v>0</v>
      </c>
      <c r="AY2385" s="852">
        <f t="shared" si="1572"/>
        <v>0</v>
      </c>
    </row>
    <row r="2386" spans="2:52" ht="12" hidden="1" customHeight="1" x14ac:dyDescent="0.2"/>
    <row r="2387" spans="2:52" ht="28.2" hidden="1" x14ac:dyDescent="0.2">
      <c r="B2387" s="726" t="s">
        <v>1724</v>
      </c>
      <c r="I2387" s="654"/>
      <c r="AB2387" s="654"/>
    </row>
    <row r="2388" spans="2:52" ht="12" hidden="1" customHeight="1" x14ac:dyDescent="0.2">
      <c r="AB2388" s="541"/>
    </row>
    <row r="2389" spans="2:52" ht="25.8" hidden="1" x14ac:dyDescent="0.2">
      <c r="B2389" s="792" t="s">
        <v>413</v>
      </c>
      <c r="C2389" s="89"/>
      <c r="D2389" s="1004" t="s">
        <v>414</v>
      </c>
      <c r="E2389" s="1004" t="s">
        <v>6</v>
      </c>
      <c r="F2389" s="1004" t="s">
        <v>262</v>
      </c>
      <c r="G2389" s="1004" t="s">
        <v>435</v>
      </c>
      <c r="H2389" s="1004" t="s">
        <v>7</v>
      </c>
      <c r="I2389" s="1004" t="s">
        <v>8</v>
      </c>
      <c r="J2389" s="1005" t="s">
        <v>22</v>
      </c>
      <c r="K2389" s="1004" t="s">
        <v>23</v>
      </c>
      <c r="L2389" s="1004" t="s">
        <v>24</v>
      </c>
      <c r="M2389" s="1004" t="s">
        <v>9</v>
      </c>
      <c r="N2389" s="1004" t="s">
        <v>415</v>
      </c>
      <c r="O2389" s="1004" t="s">
        <v>20</v>
      </c>
      <c r="P2389" s="1004" t="s">
        <v>10</v>
      </c>
      <c r="Q2389" s="1004" t="s">
        <v>436</v>
      </c>
      <c r="R2389" s="1004" t="s">
        <v>12</v>
      </c>
      <c r="S2389" s="1004" t="s">
        <v>11</v>
      </c>
      <c r="T2389" s="1004" t="s">
        <v>437</v>
      </c>
      <c r="U2389" s="1004" t="s">
        <v>13</v>
      </c>
      <c r="V2389" s="1004" t="s">
        <v>14</v>
      </c>
      <c r="W2389" s="1004" t="s">
        <v>416</v>
      </c>
      <c r="X2389" s="1004" t="s">
        <v>1064</v>
      </c>
      <c r="Y2389" s="1004" t="s">
        <v>15</v>
      </c>
      <c r="Z2389" s="1004" t="s">
        <v>16</v>
      </c>
      <c r="AA2389" s="87"/>
      <c r="AB2389" s="540"/>
      <c r="AC2389" s="790" t="s">
        <v>409</v>
      </c>
      <c r="AD2389" s="81"/>
      <c r="AE2389" s="81"/>
      <c r="AF2389" s="81"/>
      <c r="AG2389" s="81"/>
      <c r="AH2389" s="81"/>
      <c r="AI2389" s="81"/>
      <c r="AJ2389" s="81"/>
      <c r="AK2389" s="81"/>
      <c r="AL2389" s="81"/>
      <c r="AM2389" s="81"/>
      <c r="AN2389" s="81"/>
      <c r="AO2389" s="81"/>
      <c r="AP2389" s="81"/>
      <c r="AQ2389" s="81"/>
      <c r="AR2389" s="81"/>
      <c r="AS2389" s="81"/>
      <c r="AT2389" s="81"/>
      <c r="AU2389" s="81"/>
      <c r="AV2389" s="81"/>
    </row>
    <row r="2390" spans="2:52" ht="53.25" hidden="1" customHeight="1" x14ac:dyDescent="0.2">
      <c r="B2390" s="83" t="s">
        <v>410</v>
      </c>
      <c r="C2390" s="83" t="s">
        <v>1174</v>
      </c>
      <c r="D2390" s="1039" t="s">
        <v>1066</v>
      </c>
      <c r="E2390" s="1040" t="s">
        <v>57</v>
      </c>
      <c r="F2390" s="1041" t="s">
        <v>263</v>
      </c>
      <c r="G2390" s="1042" t="s">
        <v>340</v>
      </c>
      <c r="H2390" s="1040" t="s">
        <v>58</v>
      </c>
      <c r="I2390" s="1042" t="s">
        <v>59</v>
      </c>
      <c r="J2390" s="1043" t="s">
        <v>79</v>
      </c>
      <c r="K2390" s="1041" t="s">
        <v>80</v>
      </c>
      <c r="L2390" s="1042" t="s">
        <v>81</v>
      </c>
      <c r="M2390" s="1040" t="s">
        <v>60</v>
      </c>
      <c r="N2390" s="1042" t="s">
        <v>61</v>
      </c>
      <c r="O2390" s="1039" t="s">
        <v>77</v>
      </c>
      <c r="P2390" s="1040" t="s">
        <v>62</v>
      </c>
      <c r="Q2390" s="1041" t="s">
        <v>349</v>
      </c>
      <c r="R2390" s="1042" t="s">
        <v>65</v>
      </c>
      <c r="S2390" s="1040" t="s">
        <v>63</v>
      </c>
      <c r="T2390" s="1041" t="s">
        <v>350</v>
      </c>
      <c r="U2390" s="1041" t="s">
        <v>66</v>
      </c>
      <c r="V2390" s="1042" t="s">
        <v>67</v>
      </c>
      <c r="W2390" s="1040" t="s">
        <v>64</v>
      </c>
      <c r="X2390" s="1041" t="s">
        <v>351</v>
      </c>
      <c r="Y2390" s="1041" t="s">
        <v>68</v>
      </c>
      <c r="Z2390" s="1042" t="s">
        <v>69</v>
      </c>
      <c r="AA2390" s="784" t="s">
        <v>412</v>
      </c>
      <c r="AB2390" s="188"/>
      <c r="AC2390" s="1039" t="s">
        <v>1066</v>
      </c>
      <c r="AD2390" s="1040" t="s">
        <v>57</v>
      </c>
      <c r="AE2390" s="1041" t="s">
        <v>263</v>
      </c>
      <c r="AF2390" s="1042" t="s">
        <v>340</v>
      </c>
      <c r="AG2390" s="1040" t="s">
        <v>58</v>
      </c>
      <c r="AH2390" s="1042" t="s">
        <v>59</v>
      </c>
      <c r="AI2390" s="1043" t="s">
        <v>79</v>
      </c>
      <c r="AJ2390" s="1041" t="s">
        <v>80</v>
      </c>
      <c r="AK2390" s="1042" t="s">
        <v>81</v>
      </c>
      <c r="AL2390" s="1040" t="s">
        <v>60</v>
      </c>
      <c r="AM2390" s="1042" t="s">
        <v>61</v>
      </c>
      <c r="AN2390" s="1039" t="s">
        <v>77</v>
      </c>
      <c r="AO2390" s="1040" t="s">
        <v>62</v>
      </c>
      <c r="AP2390" s="1041" t="s">
        <v>349</v>
      </c>
      <c r="AQ2390" s="1042" t="s">
        <v>65</v>
      </c>
      <c r="AR2390" s="1040" t="s">
        <v>63</v>
      </c>
      <c r="AS2390" s="1041" t="s">
        <v>350</v>
      </c>
      <c r="AT2390" s="1041" t="s">
        <v>66</v>
      </c>
      <c r="AU2390" s="1042" t="s">
        <v>67</v>
      </c>
      <c r="AV2390" s="1040" t="s">
        <v>64</v>
      </c>
      <c r="AW2390" s="1041" t="s">
        <v>351</v>
      </c>
      <c r="AX2390" s="1041" t="s">
        <v>68</v>
      </c>
      <c r="AY2390" s="1042" t="s">
        <v>69</v>
      </c>
    </row>
    <row r="2391" spans="2:52" ht="33.75" hidden="1" customHeight="1" x14ac:dyDescent="0.2">
      <c r="B2391" s="787"/>
      <c r="C2391" s="788">
        <v>45636</v>
      </c>
      <c r="D2391" s="997">
        <v>20</v>
      </c>
      <c r="E2391" s="998">
        <v>20</v>
      </c>
      <c r="F2391" s="995">
        <v>0</v>
      </c>
      <c r="G2391" s="999">
        <v>0</v>
      </c>
      <c r="H2391" s="998">
        <v>19</v>
      </c>
      <c r="I2391" s="999">
        <v>0</v>
      </c>
      <c r="J2391" s="998">
        <v>9</v>
      </c>
      <c r="K2391" s="995">
        <v>8</v>
      </c>
      <c r="L2391" s="999">
        <v>1</v>
      </c>
      <c r="M2391" s="998">
        <v>0</v>
      </c>
      <c r="N2391" s="999">
        <v>14</v>
      </c>
      <c r="O2391" s="997">
        <v>4</v>
      </c>
      <c r="P2391" s="998">
        <v>13</v>
      </c>
      <c r="Q2391" s="995">
        <v>0</v>
      </c>
      <c r="R2391" s="999">
        <v>7</v>
      </c>
      <c r="S2391" s="998">
        <v>15</v>
      </c>
      <c r="T2391" s="995">
        <v>0</v>
      </c>
      <c r="U2391" s="995">
        <v>0</v>
      </c>
      <c r="V2391" s="999">
        <v>7</v>
      </c>
      <c r="W2391" s="998">
        <v>15</v>
      </c>
      <c r="X2391" s="995">
        <v>0</v>
      </c>
      <c r="Y2391" s="995">
        <v>0</v>
      </c>
      <c r="Z2391" s="999">
        <v>7</v>
      </c>
      <c r="AA2391" s="848">
        <f>SUM(D2391:Z2391)</f>
        <v>159</v>
      </c>
      <c r="AB2391" s="540"/>
      <c r="AC2391" s="1056">
        <f>D2391-D2368</f>
        <v>0</v>
      </c>
      <c r="AD2391" s="1056">
        <f t="shared" ref="AD2391:AY2391" si="1573">E2391-E2368</f>
        <v>0</v>
      </c>
      <c r="AE2391" s="1056">
        <f t="shared" si="1573"/>
        <v>0</v>
      </c>
      <c r="AF2391" s="1056">
        <f t="shared" si="1573"/>
        <v>0</v>
      </c>
      <c r="AG2391" s="1056">
        <f t="shared" si="1573"/>
        <v>0</v>
      </c>
      <c r="AH2391" s="1056">
        <f t="shared" si="1573"/>
        <v>0</v>
      </c>
      <c r="AI2391" s="1056">
        <f t="shared" si="1573"/>
        <v>0</v>
      </c>
      <c r="AJ2391" s="1056">
        <f t="shared" si="1573"/>
        <v>0</v>
      </c>
      <c r="AK2391" s="1056">
        <f t="shared" si="1573"/>
        <v>0</v>
      </c>
      <c r="AL2391" s="1056">
        <f t="shared" si="1573"/>
        <v>0</v>
      </c>
      <c r="AM2391" s="1056">
        <f t="shared" si="1573"/>
        <v>0</v>
      </c>
      <c r="AN2391" s="1056">
        <f t="shared" si="1573"/>
        <v>0</v>
      </c>
      <c r="AO2391" s="1056">
        <f t="shared" si="1573"/>
        <v>0</v>
      </c>
      <c r="AP2391" s="1056">
        <f t="shared" si="1573"/>
        <v>0</v>
      </c>
      <c r="AQ2391" s="1056">
        <f t="shared" si="1573"/>
        <v>0</v>
      </c>
      <c r="AR2391" s="1056">
        <f t="shared" si="1573"/>
        <v>0</v>
      </c>
      <c r="AS2391" s="1056">
        <f t="shared" si="1573"/>
        <v>0</v>
      </c>
      <c r="AT2391" s="1056">
        <f t="shared" si="1573"/>
        <v>0</v>
      </c>
      <c r="AU2391" s="1056">
        <f t="shared" si="1573"/>
        <v>0</v>
      </c>
      <c r="AV2391" s="1056">
        <f t="shared" si="1573"/>
        <v>0</v>
      </c>
      <c r="AW2391" s="1056">
        <f t="shared" si="1573"/>
        <v>0</v>
      </c>
      <c r="AX2391" s="1056">
        <f t="shared" si="1573"/>
        <v>0</v>
      </c>
      <c r="AY2391" s="1056">
        <f t="shared" si="1573"/>
        <v>0</v>
      </c>
    </row>
    <row r="2392" spans="2:52" ht="33.75" hidden="1" customHeight="1" x14ac:dyDescent="0.2">
      <c r="B2392" s="787"/>
      <c r="C2392" s="788">
        <v>45649</v>
      </c>
      <c r="D2392" s="997">
        <v>21</v>
      </c>
      <c r="E2392" s="998">
        <v>20</v>
      </c>
      <c r="F2392" s="995">
        <v>0</v>
      </c>
      <c r="G2392" s="999">
        <v>0</v>
      </c>
      <c r="H2392" s="998">
        <v>23</v>
      </c>
      <c r="I2392" s="999">
        <v>0</v>
      </c>
      <c r="J2392" s="998">
        <v>16</v>
      </c>
      <c r="K2392" s="995">
        <v>2</v>
      </c>
      <c r="L2392" s="999">
        <v>3</v>
      </c>
      <c r="M2392" s="998">
        <v>0</v>
      </c>
      <c r="N2392" s="999">
        <v>12</v>
      </c>
      <c r="O2392" s="997">
        <v>0</v>
      </c>
      <c r="P2392" s="998">
        <v>12</v>
      </c>
      <c r="Q2392" s="995">
        <v>0</v>
      </c>
      <c r="R2392" s="999">
        <v>3</v>
      </c>
      <c r="S2392" s="998">
        <v>13</v>
      </c>
      <c r="T2392" s="995">
        <v>0</v>
      </c>
      <c r="U2392" s="995">
        <v>0</v>
      </c>
      <c r="V2392" s="999">
        <v>3</v>
      </c>
      <c r="W2392" s="998">
        <v>12</v>
      </c>
      <c r="X2392" s="995">
        <v>0</v>
      </c>
      <c r="Y2392" s="995">
        <v>0</v>
      </c>
      <c r="Z2392" s="999">
        <v>3</v>
      </c>
      <c r="AA2392" s="848">
        <f t="shared" ref="AA2392:AA2396" si="1574">SUM(D2392:Z2392)</f>
        <v>143</v>
      </c>
      <c r="AB2392" s="540"/>
      <c r="AC2392" s="1056">
        <f>D2392-D2369</f>
        <v>0</v>
      </c>
      <c r="AD2392" s="1056">
        <f t="shared" ref="AD2392:AY2392" si="1575">E2392-E2369</f>
        <v>0</v>
      </c>
      <c r="AE2392" s="1056">
        <f t="shared" si="1575"/>
        <v>0</v>
      </c>
      <c r="AF2392" s="1056">
        <f t="shared" si="1575"/>
        <v>0</v>
      </c>
      <c r="AG2392" s="1056">
        <f t="shared" si="1575"/>
        <v>0</v>
      </c>
      <c r="AH2392" s="1056">
        <f t="shared" si="1575"/>
        <v>0</v>
      </c>
      <c r="AI2392" s="1056">
        <f t="shared" si="1575"/>
        <v>0</v>
      </c>
      <c r="AJ2392" s="1056">
        <f t="shared" si="1575"/>
        <v>0</v>
      </c>
      <c r="AK2392" s="1056">
        <f t="shared" si="1575"/>
        <v>0</v>
      </c>
      <c r="AL2392" s="1056">
        <f t="shared" si="1575"/>
        <v>0</v>
      </c>
      <c r="AM2392" s="1056">
        <f t="shared" si="1575"/>
        <v>0</v>
      </c>
      <c r="AN2392" s="1056">
        <f t="shared" si="1575"/>
        <v>0</v>
      </c>
      <c r="AO2392" s="1056">
        <f t="shared" si="1575"/>
        <v>0</v>
      </c>
      <c r="AP2392" s="1056">
        <f t="shared" si="1575"/>
        <v>0</v>
      </c>
      <c r="AQ2392" s="1056">
        <f t="shared" si="1575"/>
        <v>0</v>
      </c>
      <c r="AR2392" s="1056">
        <f t="shared" si="1575"/>
        <v>0</v>
      </c>
      <c r="AS2392" s="1056">
        <f t="shared" si="1575"/>
        <v>0</v>
      </c>
      <c r="AT2392" s="1056">
        <f t="shared" si="1575"/>
        <v>0</v>
      </c>
      <c r="AU2392" s="1056">
        <f t="shared" si="1575"/>
        <v>0</v>
      </c>
      <c r="AV2392" s="1056">
        <f t="shared" si="1575"/>
        <v>0</v>
      </c>
      <c r="AW2392" s="1056">
        <f t="shared" si="1575"/>
        <v>0</v>
      </c>
      <c r="AX2392" s="1056">
        <f t="shared" si="1575"/>
        <v>0</v>
      </c>
      <c r="AY2392" s="1056">
        <f t="shared" si="1575"/>
        <v>0</v>
      </c>
    </row>
    <row r="2393" spans="2:52" ht="33.75" hidden="1" customHeight="1" x14ac:dyDescent="0.2">
      <c r="B2393" s="787"/>
      <c r="C2393" s="788">
        <v>45670</v>
      </c>
      <c r="D2393" s="997">
        <v>41</v>
      </c>
      <c r="E2393" s="998">
        <v>44</v>
      </c>
      <c r="F2393" s="995">
        <v>0</v>
      </c>
      <c r="G2393" s="999">
        <v>0</v>
      </c>
      <c r="H2393" s="998">
        <v>46</v>
      </c>
      <c r="I2393" s="999">
        <v>0</v>
      </c>
      <c r="J2393" s="998">
        <v>38</v>
      </c>
      <c r="K2393" s="995">
        <v>5</v>
      </c>
      <c r="L2393" s="999">
        <v>0</v>
      </c>
      <c r="M2393" s="998">
        <v>0</v>
      </c>
      <c r="N2393" s="999">
        <v>15</v>
      </c>
      <c r="O2393" s="997">
        <v>27</v>
      </c>
      <c r="P2393" s="998">
        <v>39</v>
      </c>
      <c r="Q2393" s="995">
        <v>0</v>
      </c>
      <c r="R2393" s="999">
        <v>3</v>
      </c>
      <c r="S2393" s="998">
        <v>44</v>
      </c>
      <c r="T2393" s="995">
        <v>0</v>
      </c>
      <c r="U2393" s="995">
        <v>0</v>
      </c>
      <c r="V2393" s="999">
        <v>3</v>
      </c>
      <c r="W2393" s="998">
        <v>42</v>
      </c>
      <c r="X2393" s="995">
        <v>0</v>
      </c>
      <c r="Y2393" s="995">
        <v>0</v>
      </c>
      <c r="Z2393" s="999">
        <v>3</v>
      </c>
      <c r="AA2393" s="848">
        <f t="shared" si="1574"/>
        <v>350</v>
      </c>
      <c r="AB2393" s="540"/>
      <c r="AC2393" s="1056">
        <f>D2393-D2370</f>
        <v>0</v>
      </c>
      <c r="AD2393" s="1056">
        <f t="shared" ref="AD2393:AY2393" si="1576">E2393-E2370</f>
        <v>0</v>
      </c>
      <c r="AE2393" s="1056">
        <f t="shared" si="1576"/>
        <v>0</v>
      </c>
      <c r="AF2393" s="1056">
        <f t="shared" si="1576"/>
        <v>0</v>
      </c>
      <c r="AG2393" s="1056">
        <f t="shared" si="1576"/>
        <v>0</v>
      </c>
      <c r="AH2393" s="1056">
        <f t="shared" si="1576"/>
        <v>0</v>
      </c>
      <c r="AI2393" s="1056">
        <f t="shared" si="1576"/>
        <v>0</v>
      </c>
      <c r="AJ2393" s="1056">
        <f t="shared" si="1576"/>
        <v>0</v>
      </c>
      <c r="AK2393" s="1056">
        <f t="shared" si="1576"/>
        <v>0</v>
      </c>
      <c r="AL2393" s="1056">
        <f t="shared" si="1576"/>
        <v>0</v>
      </c>
      <c r="AM2393" s="1056">
        <f t="shared" si="1576"/>
        <v>0</v>
      </c>
      <c r="AN2393" s="1056">
        <f t="shared" si="1576"/>
        <v>0</v>
      </c>
      <c r="AO2393" s="1056">
        <f t="shared" si="1576"/>
        <v>0</v>
      </c>
      <c r="AP2393" s="1056">
        <f t="shared" si="1576"/>
        <v>0</v>
      </c>
      <c r="AQ2393" s="1056">
        <f t="shared" si="1576"/>
        <v>0</v>
      </c>
      <c r="AR2393" s="1056">
        <f t="shared" si="1576"/>
        <v>0</v>
      </c>
      <c r="AS2393" s="1056">
        <f t="shared" si="1576"/>
        <v>0</v>
      </c>
      <c r="AT2393" s="1056">
        <f t="shared" si="1576"/>
        <v>0</v>
      </c>
      <c r="AU2393" s="1056">
        <f t="shared" si="1576"/>
        <v>0</v>
      </c>
      <c r="AV2393" s="1056">
        <f t="shared" si="1576"/>
        <v>0</v>
      </c>
      <c r="AW2393" s="1056">
        <f t="shared" si="1576"/>
        <v>0</v>
      </c>
      <c r="AX2393" s="1056">
        <f t="shared" si="1576"/>
        <v>0</v>
      </c>
      <c r="AY2393" s="1056">
        <f t="shared" si="1576"/>
        <v>0</v>
      </c>
    </row>
    <row r="2394" spans="2:52" ht="33.75" hidden="1" customHeight="1" x14ac:dyDescent="0.2">
      <c r="B2394" s="787"/>
      <c r="C2394" s="788">
        <v>45684</v>
      </c>
      <c r="D2394" s="997">
        <v>47</v>
      </c>
      <c r="E2394" s="998">
        <v>47</v>
      </c>
      <c r="F2394" s="995">
        <v>0</v>
      </c>
      <c r="G2394" s="999">
        <v>0</v>
      </c>
      <c r="H2394" s="998">
        <v>58</v>
      </c>
      <c r="I2394" s="999">
        <v>0</v>
      </c>
      <c r="J2394" s="998">
        <v>42</v>
      </c>
      <c r="K2394" s="995">
        <v>5</v>
      </c>
      <c r="L2394" s="999">
        <v>0</v>
      </c>
      <c r="M2394" s="998">
        <v>0</v>
      </c>
      <c r="N2394" s="999">
        <v>26</v>
      </c>
      <c r="O2394" s="997">
        <v>23</v>
      </c>
      <c r="P2394" s="998">
        <v>47</v>
      </c>
      <c r="Q2394" s="995">
        <v>0</v>
      </c>
      <c r="R2394" s="999">
        <v>2</v>
      </c>
      <c r="S2394" s="998">
        <v>47</v>
      </c>
      <c r="T2394" s="995">
        <v>0</v>
      </c>
      <c r="U2394" s="995">
        <v>0</v>
      </c>
      <c r="V2394" s="999">
        <v>2</v>
      </c>
      <c r="W2394" s="998">
        <v>47</v>
      </c>
      <c r="X2394" s="995">
        <v>0</v>
      </c>
      <c r="Y2394" s="995">
        <v>0</v>
      </c>
      <c r="Z2394" s="999">
        <v>2</v>
      </c>
      <c r="AA2394" s="848">
        <f t="shared" si="1574"/>
        <v>395</v>
      </c>
      <c r="AB2394" s="540" t="s">
        <v>634</v>
      </c>
      <c r="AC2394" s="1056">
        <f>D2394-D2371</f>
        <v>-3</v>
      </c>
      <c r="AD2394" s="1056">
        <f t="shared" ref="AD2394:AY2394" si="1577">E2394-E2371</f>
        <v>-3</v>
      </c>
      <c r="AE2394" s="1056">
        <f t="shared" si="1577"/>
        <v>0</v>
      </c>
      <c r="AF2394" s="1056">
        <f t="shared" si="1577"/>
        <v>0</v>
      </c>
      <c r="AG2394" s="1056">
        <f t="shared" si="1577"/>
        <v>-3</v>
      </c>
      <c r="AH2394" s="1056">
        <f t="shared" si="1577"/>
        <v>0</v>
      </c>
      <c r="AI2394" s="1056">
        <f t="shared" si="1577"/>
        <v>-3</v>
      </c>
      <c r="AJ2394" s="1056">
        <f t="shared" si="1577"/>
        <v>0</v>
      </c>
      <c r="AK2394" s="1056">
        <f t="shared" si="1577"/>
        <v>0</v>
      </c>
      <c r="AL2394" s="1056">
        <f t="shared" si="1577"/>
        <v>0</v>
      </c>
      <c r="AM2394" s="1056">
        <f t="shared" si="1577"/>
        <v>0</v>
      </c>
      <c r="AN2394" s="1056">
        <f t="shared" si="1577"/>
        <v>-5</v>
      </c>
      <c r="AO2394" s="1056">
        <f t="shared" si="1577"/>
        <v>-5</v>
      </c>
      <c r="AP2394" s="1056">
        <f t="shared" si="1577"/>
        <v>0</v>
      </c>
      <c r="AQ2394" s="1056">
        <f t="shared" si="1577"/>
        <v>0</v>
      </c>
      <c r="AR2394" s="1056">
        <f t="shared" si="1577"/>
        <v>-5</v>
      </c>
      <c r="AS2394" s="1056">
        <f t="shared" si="1577"/>
        <v>0</v>
      </c>
      <c r="AT2394" s="1056">
        <f t="shared" si="1577"/>
        <v>0</v>
      </c>
      <c r="AU2394" s="1056">
        <f t="shared" si="1577"/>
        <v>0</v>
      </c>
      <c r="AV2394" s="1056">
        <f t="shared" si="1577"/>
        <v>-5</v>
      </c>
      <c r="AW2394" s="1056">
        <f t="shared" si="1577"/>
        <v>0</v>
      </c>
      <c r="AX2394" s="1056">
        <f t="shared" si="1577"/>
        <v>0</v>
      </c>
      <c r="AY2394" s="1056">
        <f t="shared" si="1577"/>
        <v>0</v>
      </c>
    </row>
    <row r="2395" spans="2:52" ht="33.75" hidden="1" customHeight="1" x14ac:dyDescent="0.2">
      <c r="B2395" s="787"/>
      <c r="C2395" s="788">
        <v>45698</v>
      </c>
      <c r="D2395" s="997">
        <v>30</v>
      </c>
      <c r="E2395" s="998">
        <v>30</v>
      </c>
      <c r="F2395" s="995">
        <v>1</v>
      </c>
      <c r="G2395" s="999">
        <v>0</v>
      </c>
      <c r="H2395" s="998">
        <v>30</v>
      </c>
      <c r="I2395" s="999">
        <v>0</v>
      </c>
      <c r="J2395" s="998">
        <v>28</v>
      </c>
      <c r="K2395" s="995">
        <v>0</v>
      </c>
      <c r="L2395" s="999">
        <v>5</v>
      </c>
      <c r="M2395" s="998">
        <v>0</v>
      </c>
      <c r="N2395" s="999">
        <v>24</v>
      </c>
      <c r="O2395" s="997">
        <v>16</v>
      </c>
      <c r="P2395" s="998">
        <v>36</v>
      </c>
      <c r="Q2395" s="995">
        <v>0</v>
      </c>
      <c r="R2395" s="999">
        <v>4</v>
      </c>
      <c r="S2395" s="998">
        <v>36</v>
      </c>
      <c r="T2395" s="995">
        <v>0</v>
      </c>
      <c r="U2395" s="995">
        <v>6</v>
      </c>
      <c r="V2395" s="999">
        <v>4</v>
      </c>
      <c r="W2395" s="998">
        <v>36</v>
      </c>
      <c r="X2395" s="995">
        <v>0</v>
      </c>
      <c r="Y2395" s="995">
        <v>4</v>
      </c>
      <c r="Z2395" s="999">
        <v>4</v>
      </c>
      <c r="AA2395" s="848">
        <f t="shared" si="1574"/>
        <v>294</v>
      </c>
      <c r="AB2395" s="540" t="s">
        <v>634</v>
      </c>
      <c r="AC2395" s="1056">
        <f>D2395-D2372</f>
        <v>-4</v>
      </c>
      <c r="AD2395" s="1056">
        <f t="shared" ref="AD2395:AY2395" si="1578">E2395-E2372</f>
        <v>-4</v>
      </c>
      <c r="AE2395" s="1056">
        <f t="shared" si="1578"/>
        <v>1</v>
      </c>
      <c r="AF2395" s="1056">
        <f t="shared" si="1578"/>
        <v>0</v>
      </c>
      <c r="AG2395" s="1056">
        <f t="shared" si="1578"/>
        <v>-4</v>
      </c>
      <c r="AH2395" s="1056">
        <f t="shared" si="1578"/>
        <v>0</v>
      </c>
      <c r="AI2395" s="1056">
        <f t="shared" si="1578"/>
        <v>8</v>
      </c>
      <c r="AJ2395" s="1056">
        <f t="shared" si="1578"/>
        <v>-14</v>
      </c>
      <c r="AK2395" s="1056">
        <f t="shared" si="1578"/>
        <v>5</v>
      </c>
      <c r="AL2395" s="1056">
        <f t="shared" si="1578"/>
        <v>0</v>
      </c>
      <c r="AM2395" s="1056">
        <f t="shared" si="1578"/>
        <v>-2</v>
      </c>
      <c r="AN2395" s="1056">
        <f t="shared" si="1578"/>
        <v>-2</v>
      </c>
      <c r="AO2395" s="1056">
        <f t="shared" si="1578"/>
        <v>-8</v>
      </c>
      <c r="AP2395" s="1056">
        <f t="shared" si="1578"/>
        <v>0</v>
      </c>
      <c r="AQ2395" s="1056">
        <f t="shared" si="1578"/>
        <v>4</v>
      </c>
      <c r="AR2395" s="1056">
        <f t="shared" si="1578"/>
        <v>-8</v>
      </c>
      <c r="AS2395" s="1056">
        <f t="shared" si="1578"/>
        <v>0</v>
      </c>
      <c r="AT2395" s="1056">
        <f t="shared" si="1578"/>
        <v>6</v>
      </c>
      <c r="AU2395" s="1056">
        <f t="shared" si="1578"/>
        <v>4</v>
      </c>
      <c r="AV2395" s="1056">
        <f t="shared" si="1578"/>
        <v>-8</v>
      </c>
      <c r="AW2395" s="1056">
        <f t="shared" si="1578"/>
        <v>0</v>
      </c>
      <c r="AX2395" s="1056">
        <f t="shared" si="1578"/>
        <v>4</v>
      </c>
      <c r="AY2395" s="1056">
        <f t="shared" si="1578"/>
        <v>4</v>
      </c>
    </row>
    <row r="2396" spans="2:52" ht="33.75" hidden="1" customHeight="1" x14ac:dyDescent="0.2">
      <c r="B2396" s="787"/>
      <c r="C2396" s="788">
        <v>45709</v>
      </c>
      <c r="D2396" s="997">
        <v>37</v>
      </c>
      <c r="E2396" s="998">
        <v>32</v>
      </c>
      <c r="F2396" s="995">
        <v>0</v>
      </c>
      <c r="G2396" s="999">
        <v>0</v>
      </c>
      <c r="H2396" s="998">
        <v>32</v>
      </c>
      <c r="I2396" s="999">
        <v>0</v>
      </c>
      <c r="J2396" s="998">
        <v>11</v>
      </c>
      <c r="K2396" s="995">
        <v>23</v>
      </c>
      <c r="L2396" s="999">
        <v>3</v>
      </c>
      <c r="M2396" s="998">
        <v>0</v>
      </c>
      <c r="N2396" s="999">
        <v>27</v>
      </c>
      <c r="O2396" s="997">
        <v>11</v>
      </c>
      <c r="P2396" s="998">
        <v>44</v>
      </c>
      <c r="Q2396" s="995">
        <v>0</v>
      </c>
      <c r="R2396" s="999">
        <v>4</v>
      </c>
      <c r="S2396" s="998">
        <v>44</v>
      </c>
      <c r="T2396" s="995">
        <v>0</v>
      </c>
      <c r="U2396" s="995">
        <v>0</v>
      </c>
      <c r="V2396" s="999">
        <v>4</v>
      </c>
      <c r="W2396" s="998">
        <v>44</v>
      </c>
      <c r="X2396" s="995">
        <v>0</v>
      </c>
      <c r="Y2396" s="995">
        <v>0</v>
      </c>
      <c r="Z2396" s="999">
        <v>4</v>
      </c>
      <c r="AA2396" s="848">
        <f t="shared" si="1574"/>
        <v>320</v>
      </c>
      <c r="AB2396" s="540" t="s">
        <v>715</v>
      </c>
      <c r="AC2396" s="1056">
        <f>D2396</f>
        <v>37</v>
      </c>
      <c r="AD2396" s="1056">
        <f t="shared" ref="AD2396:AY2396" si="1579">E2396</f>
        <v>32</v>
      </c>
      <c r="AE2396" s="1056">
        <f t="shared" si="1579"/>
        <v>0</v>
      </c>
      <c r="AF2396" s="1056">
        <f t="shared" si="1579"/>
        <v>0</v>
      </c>
      <c r="AG2396" s="1056">
        <f t="shared" si="1579"/>
        <v>32</v>
      </c>
      <c r="AH2396" s="1056">
        <f t="shared" si="1579"/>
        <v>0</v>
      </c>
      <c r="AI2396" s="1056">
        <f t="shared" si="1579"/>
        <v>11</v>
      </c>
      <c r="AJ2396" s="1056">
        <f t="shared" si="1579"/>
        <v>23</v>
      </c>
      <c r="AK2396" s="1056">
        <f t="shared" si="1579"/>
        <v>3</v>
      </c>
      <c r="AL2396" s="1056">
        <f t="shared" si="1579"/>
        <v>0</v>
      </c>
      <c r="AM2396" s="1056">
        <f t="shared" si="1579"/>
        <v>27</v>
      </c>
      <c r="AN2396" s="1056">
        <f t="shared" si="1579"/>
        <v>11</v>
      </c>
      <c r="AO2396" s="1056">
        <f t="shared" si="1579"/>
        <v>44</v>
      </c>
      <c r="AP2396" s="1056">
        <f t="shared" si="1579"/>
        <v>0</v>
      </c>
      <c r="AQ2396" s="1056">
        <f t="shared" si="1579"/>
        <v>4</v>
      </c>
      <c r="AR2396" s="1056">
        <f t="shared" si="1579"/>
        <v>44</v>
      </c>
      <c r="AS2396" s="1056">
        <f t="shared" si="1579"/>
        <v>0</v>
      </c>
      <c r="AT2396" s="1056">
        <f t="shared" si="1579"/>
        <v>0</v>
      </c>
      <c r="AU2396" s="1056">
        <f t="shared" si="1579"/>
        <v>4</v>
      </c>
      <c r="AV2396" s="1056">
        <f t="shared" si="1579"/>
        <v>44</v>
      </c>
      <c r="AW2396" s="1056">
        <f t="shared" si="1579"/>
        <v>0</v>
      </c>
      <c r="AX2396" s="1056">
        <f t="shared" si="1579"/>
        <v>0</v>
      </c>
      <c r="AY2396" s="1056">
        <f t="shared" si="1579"/>
        <v>4</v>
      </c>
    </row>
    <row r="2397" spans="2:52" ht="33.75" hidden="1" customHeight="1" x14ac:dyDescent="0.2">
      <c r="B2397" s="1896" t="s">
        <v>412</v>
      </c>
      <c r="C2397" s="1897"/>
      <c r="D2397" s="424">
        <f t="shared" ref="D2397:AA2397" si="1580">SUM(D2391:D2396)</f>
        <v>196</v>
      </c>
      <c r="E2397" s="424">
        <f t="shared" si="1580"/>
        <v>193</v>
      </c>
      <c r="F2397" s="424">
        <f t="shared" si="1580"/>
        <v>1</v>
      </c>
      <c r="G2397" s="424">
        <f t="shared" si="1580"/>
        <v>0</v>
      </c>
      <c r="H2397" s="424">
        <f t="shared" si="1580"/>
        <v>208</v>
      </c>
      <c r="I2397" s="424">
        <f t="shared" si="1580"/>
        <v>0</v>
      </c>
      <c r="J2397" s="424">
        <f t="shared" si="1580"/>
        <v>144</v>
      </c>
      <c r="K2397" s="424">
        <f t="shared" si="1580"/>
        <v>43</v>
      </c>
      <c r="L2397" s="424">
        <f t="shared" si="1580"/>
        <v>12</v>
      </c>
      <c r="M2397" s="424">
        <f t="shared" si="1580"/>
        <v>0</v>
      </c>
      <c r="N2397" s="424">
        <f t="shared" si="1580"/>
        <v>118</v>
      </c>
      <c r="O2397" s="424">
        <f t="shared" si="1580"/>
        <v>81</v>
      </c>
      <c r="P2397" s="424">
        <f t="shared" si="1580"/>
        <v>191</v>
      </c>
      <c r="Q2397" s="424">
        <f t="shared" si="1580"/>
        <v>0</v>
      </c>
      <c r="R2397" s="424">
        <f t="shared" si="1580"/>
        <v>23</v>
      </c>
      <c r="S2397" s="424">
        <f t="shared" si="1580"/>
        <v>199</v>
      </c>
      <c r="T2397" s="424">
        <f t="shared" si="1580"/>
        <v>0</v>
      </c>
      <c r="U2397" s="424">
        <f t="shared" si="1580"/>
        <v>6</v>
      </c>
      <c r="V2397" s="424">
        <f t="shared" si="1580"/>
        <v>23</v>
      </c>
      <c r="W2397" s="424">
        <f t="shared" si="1580"/>
        <v>196</v>
      </c>
      <c r="X2397" s="424">
        <f t="shared" si="1580"/>
        <v>0</v>
      </c>
      <c r="Y2397" s="424">
        <f t="shared" si="1580"/>
        <v>4</v>
      </c>
      <c r="Z2397" s="424">
        <f t="shared" si="1580"/>
        <v>23</v>
      </c>
      <c r="AA2397" s="424">
        <f t="shared" si="1580"/>
        <v>1661</v>
      </c>
      <c r="AB2397" s="573"/>
      <c r="AC2397" s="1658">
        <f t="shared" ref="AC2397:AY2397" si="1581">SUM(AC2391:AC2396)</f>
        <v>30</v>
      </c>
      <c r="AD2397" s="1658">
        <f t="shared" si="1581"/>
        <v>25</v>
      </c>
      <c r="AE2397" s="1658">
        <f t="shared" si="1581"/>
        <v>1</v>
      </c>
      <c r="AF2397" s="1658">
        <f t="shared" si="1581"/>
        <v>0</v>
      </c>
      <c r="AG2397" s="1658">
        <f t="shared" si="1581"/>
        <v>25</v>
      </c>
      <c r="AH2397" s="1658">
        <f t="shared" si="1581"/>
        <v>0</v>
      </c>
      <c r="AI2397" s="1658">
        <f t="shared" si="1581"/>
        <v>16</v>
      </c>
      <c r="AJ2397" s="1658">
        <f t="shared" si="1581"/>
        <v>9</v>
      </c>
      <c r="AK2397" s="1658">
        <f t="shared" si="1581"/>
        <v>8</v>
      </c>
      <c r="AL2397" s="1658">
        <f t="shared" si="1581"/>
        <v>0</v>
      </c>
      <c r="AM2397" s="1658">
        <f t="shared" si="1581"/>
        <v>25</v>
      </c>
      <c r="AN2397" s="1658">
        <f t="shared" si="1581"/>
        <v>4</v>
      </c>
      <c r="AO2397" s="1658">
        <f t="shared" si="1581"/>
        <v>31</v>
      </c>
      <c r="AP2397" s="1658">
        <f t="shared" si="1581"/>
        <v>0</v>
      </c>
      <c r="AQ2397" s="1658">
        <f t="shared" si="1581"/>
        <v>8</v>
      </c>
      <c r="AR2397" s="1658">
        <f t="shared" si="1581"/>
        <v>31</v>
      </c>
      <c r="AS2397" s="1658">
        <f t="shared" si="1581"/>
        <v>0</v>
      </c>
      <c r="AT2397" s="1658">
        <f t="shared" si="1581"/>
        <v>6</v>
      </c>
      <c r="AU2397" s="1658">
        <f t="shared" si="1581"/>
        <v>8</v>
      </c>
      <c r="AV2397" s="1658">
        <f t="shared" si="1581"/>
        <v>31</v>
      </c>
      <c r="AW2397" s="1658">
        <f t="shared" si="1581"/>
        <v>0</v>
      </c>
      <c r="AX2397" s="1658">
        <f t="shared" si="1581"/>
        <v>4</v>
      </c>
      <c r="AY2397" s="1658">
        <f t="shared" si="1581"/>
        <v>8</v>
      </c>
      <c r="AZ2397" s="881"/>
    </row>
    <row r="2398" spans="2:52" ht="12" hidden="1" customHeight="1" x14ac:dyDescent="0.2"/>
    <row r="2399" spans="2:52" ht="12" hidden="1" customHeight="1" x14ac:dyDescent="0.2"/>
    <row r="2400" spans="2:52" ht="25.5" hidden="1" customHeight="1" x14ac:dyDescent="0.2">
      <c r="B2400" s="791" t="s">
        <v>1173</v>
      </c>
      <c r="C2400" s="89"/>
      <c r="D2400" s="99" t="s">
        <v>1164</v>
      </c>
      <c r="E2400" s="99" t="s">
        <v>1165</v>
      </c>
      <c r="F2400" s="99"/>
      <c r="G2400" s="99"/>
      <c r="H2400" s="99" t="s">
        <v>1166</v>
      </c>
      <c r="I2400" s="99"/>
      <c r="J2400" s="99" t="s">
        <v>1167</v>
      </c>
      <c r="K2400" s="99"/>
      <c r="L2400" s="99"/>
      <c r="M2400" s="99"/>
      <c r="N2400" s="99"/>
      <c r="O2400" s="99" t="s">
        <v>1168</v>
      </c>
      <c r="P2400" s="99" t="s">
        <v>1169</v>
      </c>
      <c r="Q2400" s="99"/>
      <c r="R2400" s="99"/>
      <c r="S2400" s="99" t="s">
        <v>1170</v>
      </c>
      <c r="T2400" s="99"/>
      <c r="U2400" s="99"/>
      <c r="V2400" s="99"/>
      <c r="W2400" s="99" t="s">
        <v>1171</v>
      </c>
      <c r="X2400" s="99"/>
      <c r="Y2400" s="99"/>
      <c r="Z2400" s="99"/>
    </row>
    <row r="2401" spans="2:51" ht="45.75" hidden="1" customHeight="1" x14ac:dyDescent="0.2">
      <c r="B2401" s="83" t="s">
        <v>410</v>
      </c>
      <c r="C2401" s="782" t="s">
        <v>1175</v>
      </c>
      <c r="D2401" s="1044" t="s">
        <v>55</v>
      </c>
      <c r="E2401" s="1044" t="s">
        <v>57</v>
      </c>
      <c r="F2401" s="1044"/>
      <c r="G2401" s="1044"/>
      <c r="H2401" s="1044" t="s">
        <v>58</v>
      </c>
      <c r="I2401" s="1044"/>
      <c r="J2401" s="1044" t="s">
        <v>1172</v>
      </c>
      <c r="K2401" s="1044"/>
      <c r="L2401" s="1044"/>
      <c r="M2401" s="1044"/>
      <c r="N2401" s="1044"/>
      <c r="O2401" s="1044" t="s">
        <v>77</v>
      </c>
      <c r="P2401" s="1044" t="s">
        <v>62</v>
      </c>
      <c r="Q2401" s="1044"/>
      <c r="R2401" s="1044"/>
      <c r="S2401" s="1044" t="s">
        <v>63</v>
      </c>
      <c r="T2401" s="1044"/>
      <c r="U2401" s="1044"/>
      <c r="V2401" s="1044"/>
      <c r="W2401" s="1044" t="s">
        <v>64</v>
      </c>
      <c r="X2401" s="1622"/>
      <c r="Y2401" s="1622"/>
      <c r="Z2401" s="1622"/>
      <c r="AA2401" s="783" t="s">
        <v>412</v>
      </c>
      <c r="AC2401" s="1044" t="s">
        <v>55</v>
      </c>
      <c r="AD2401" s="1044" t="s">
        <v>57</v>
      </c>
      <c r="AE2401" s="1044"/>
      <c r="AF2401" s="1044"/>
      <c r="AG2401" s="1044" t="s">
        <v>58</v>
      </c>
      <c r="AH2401" s="1044"/>
      <c r="AI2401" s="1044" t="s">
        <v>1172</v>
      </c>
      <c r="AJ2401" s="1044"/>
      <c r="AK2401" s="1044"/>
      <c r="AL2401" s="1044"/>
      <c r="AM2401" s="1044"/>
      <c r="AN2401" s="1044" t="s">
        <v>77</v>
      </c>
      <c r="AO2401" s="1044" t="s">
        <v>62</v>
      </c>
      <c r="AP2401" s="1044"/>
      <c r="AQ2401" s="1044"/>
      <c r="AR2401" s="1044" t="s">
        <v>63</v>
      </c>
      <c r="AS2401" s="1044"/>
      <c r="AT2401" s="1044"/>
      <c r="AU2401" s="1044"/>
      <c r="AV2401" s="1044" t="s">
        <v>64</v>
      </c>
      <c r="AW2401" s="1044"/>
      <c r="AX2401" s="1044"/>
      <c r="AY2401" s="1044"/>
    </row>
    <row r="2402" spans="2:51" ht="33.75" hidden="1" customHeight="1" x14ac:dyDescent="0.2">
      <c r="B2402" s="785"/>
      <c r="C2402" s="1078">
        <v>45636</v>
      </c>
      <c r="D2402" s="1630">
        <v>27</v>
      </c>
      <c r="E2402" s="1630">
        <v>27</v>
      </c>
      <c r="F2402" s="1630"/>
      <c r="G2402" s="1630"/>
      <c r="H2402" s="1630">
        <v>27</v>
      </c>
      <c r="I2402" s="1630"/>
      <c r="J2402" s="1630">
        <v>27</v>
      </c>
      <c r="K2402" s="1630"/>
      <c r="L2402" s="1630"/>
      <c r="M2402" s="1630"/>
      <c r="N2402" s="1630"/>
      <c r="O2402" s="1630">
        <v>27</v>
      </c>
      <c r="P2402" s="1630">
        <v>27</v>
      </c>
      <c r="Q2402" s="1630"/>
      <c r="R2402" s="1630"/>
      <c r="S2402" s="1630">
        <v>27</v>
      </c>
      <c r="T2402" s="1630"/>
      <c r="U2402" s="1630"/>
      <c r="V2402" s="1630"/>
      <c r="W2402" s="1630">
        <v>28</v>
      </c>
      <c r="X2402" s="1631"/>
      <c r="Y2402" s="1631"/>
      <c r="Z2402" s="1631"/>
      <c r="AA2402" s="1632">
        <f>SUM(D2402:Z2402)</f>
        <v>217</v>
      </c>
      <c r="AC2402" s="793">
        <f>D2402-D2380</f>
        <v>0</v>
      </c>
      <c r="AD2402" s="793">
        <f t="shared" ref="AD2402:AY2402" si="1582">E2402-E2380</f>
        <v>0</v>
      </c>
      <c r="AE2402" s="793">
        <f t="shared" si="1582"/>
        <v>0</v>
      </c>
      <c r="AF2402" s="793">
        <f t="shared" si="1582"/>
        <v>0</v>
      </c>
      <c r="AG2402" s="793">
        <f t="shared" si="1582"/>
        <v>0</v>
      </c>
      <c r="AH2402" s="793">
        <f t="shared" si="1582"/>
        <v>0</v>
      </c>
      <c r="AI2402" s="793">
        <f t="shared" si="1582"/>
        <v>0</v>
      </c>
      <c r="AJ2402" s="793">
        <f t="shared" si="1582"/>
        <v>0</v>
      </c>
      <c r="AK2402" s="793">
        <f t="shared" si="1582"/>
        <v>0</v>
      </c>
      <c r="AL2402" s="793">
        <f t="shared" si="1582"/>
        <v>0</v>
      </c>
      <c r="AM2402" s="793">
        <f t="shared" si="1582"/>
        <v>0</v>
      </c>
      <c r="AN2402" s="793">
        <f t="shared" si="1582"/>
        <v>0</v>
      </c>
      <c r="AO2402" s="793">
        <f t="shared" si="1582"/>
        <v>0</v>
      </c>
      <c r="AP2402" s="793">
        <f t="shared" si="1582"/>
        <v>0</v>
      </c>
      <c r="AQ2402" s="793">
        <f t="shared" si="1582"/>
        <v>0</v>
      </c>
      <c r="AR2402" s="793">
        <f t="shared" si="1582"/>
        <v>0</v>
      </c>
      <c r="AS2402" s="793">
        <f t="shared" si="1582"/>
        <v>0</v>
      </c>
      <c r="AT2402" s="793">
        <f t="shared" si="1582"/>
        <v>0</v>
      </c>
      <c r="AU2402" s="793">
        <f t="shared" si="1582"/>
        <v>0</v>
      </c>
      <c r="AV2402" s="793">
        <f t="shared" si="1582"/>
        <v>0</v>
      </c>
      <c r="AW2402" s="793">
        <f t="shared" si="1582"/>
        <v>0</v>
      </c>
      <c r="AX2402" s="793">
        <f t="shared" si="1582"/>
        <v>0</v>
      </c>
      <c r="AY2402" s="793">
        <f t="shared" si="1582"/>
        <v>0</v>
      </c>
    </row>
    <row r="2403" spans="2:51" ht="33.75" hidden="1" customHeight="1" x14ac:dyDescent="0.2">
      <c r="B2403" s="787"/>
      <c r="C2403" s="888">
        <v>45649</v>
      </c>
      <c r="D2403" s="997">
        <v>24</v>
      </c>
      <c r="E2403" s="997">
        <v>24</v>
      </c>
      <c r="F2403" s="997"/>
      <c r="G2403" s="997"/>
      <c r="H2403" s="997">
        <v>24</v>
      </c>
      <c r="I2403" s="997"/>
      <c r="J2403" s="997">
        <v>24</v>
      </c>
      <c r="K2403" s="997"/>
      <c r="L2403" s="997"/>
      <c r="M2403" s="997"/>
      <c r="N2403" s="997"/>
      <c r="O2403" s="997">
        <v>24</v>
      </c>
      <c r="P2403" s="997">
        <v>24</v>
      </c>
      <c r="Q2403" s="997"/>
      <c r="R2403" s="997"/>
      <c r="S2403" s="997">
        <v>24</v>
      </c>
      <c r="T2403" s="997"/>
      <c r="U2403" s="997"/>
      <c r="V2403" s="997"/>
      <c r="W2403" s="997">
        <v>24</v>
      </c>
      <c r="X2403" s="1633"/>
      <c r="Y2403" s="1633"/>
      <c r="Z2403" s="1633"/>
      <c r="AA2403" s="1634">
        <f t="shared" ref="AA2403:AA2407" si="1583">SUM(D2403:Z2403)</f>
        <v>192</v>
      </c>
      <c r="AB2403" s="540"/>
      <c r="AC2403" s="793">
        <f>D2403-D2381</f>
        <v>0</v>
      </c>
      <c r="AD2403" s="793">
        <f t="shared" ref="AD2403:AY2403" si="1584">E2403-E2381</f>
        <v>0</v>
      </c>
      <c r="AE2403" s="793">
        <f t="shared" si="1584"/>
        <v>0</v>
      </c>
      <c r="AF2403" s="793">
        <f t="shared" si="1584"/>
        <v>0</v>
      </c>
      <c r="AG2403" s="793">
        <f t="shared" si="1584"/>
        <v>0</v>
      </c>
      <c r="AH2403" s="793">
        <f t="shared" si="1584"/>
        <v>0</v>
      </c>
      <c r="AI2403" s="793">
        <f t="shared" si="1584"/>
        <v>0</v>
      </c>
      <c r="AJ2403" s="793">
        <f t="shared" si="1584"/>
        <v>0</v>
      </c>
      <c r="AK2403" s="793">
        <f t="shared" si="1584"/>
        <v>0</v>
      </c>
      <c r="AL2403" s="793">
        <f t="shared" si="1584"/>
        <v>0</v>
      </c>
      <c r="AM2403" s="793">
        <f t="shared" si="1584"/>
        <v>0</v>
      </c>
      <c r="AN2403" s="793">
        <f t="shared" si="1584"/>
        <v>0</v>
      </c>
      <c r="AO2403" s="793">
        <f t="shared" si="1584"/>
        <v>0</v>
      </c>
      <c r="AP2403" s="793">
        <f t="shared" si="1584"/>
        <v>0</v>
      </c>
      <c r="AQ2403" s="793">
        <f t="shared" si="1584"/>
        <v>0</v>
      </c>
      <c r="AR2403" s="793">
        <f t="shared" si="1584"/>
        <v>0</v>
      </c>
      <c r="AS2403" s="793">
        <f t="shared" si="1584"/>
        <v>0</v>
      </c>
      <c r="AT2403" s="793">
        <f t="shared" si="1584"/>
        <v>0</v>
      </c>
      <c r="AU2403" s="793">
        <f t="shared" si="1584"/>
        <v>0</v>
      </c>
      <c r="AV2403" s="793">
        <f t="shared" si="1584"/>
        <v>0</v>
      </c>
      <c r="AW2403" s="793">
        <f t="shared" si="1584"/>
        <v>0</v>
      </c>
      <c r="AX2403" s="793">
        <f t="shared" si="1584"/>
        <v>0</v>
      </c>
      <c r="AY2403" s="793">
        <f t="shared" si="1584"/>
        <v>0</v>
      </c>
    </row>
    <row r="2404" spans="2:51" ht="33.75" hidden="1" customHeight="1" x14ac:dyDescent="0.2">
      <c r="B2404" s="787"/>
      <c r="C2404" s="888">
        <v>45670</v>
      </c>
      <c r="D2404" s="997">
        <v>5</v>
      </c>
      <c r="E2404" s="997">
        <v>5</v>
      </c>
      <c r="F2404" s="997"/>
      <c r="G2404" s="997"/>
      <c r="H2404" s="997">
        <v>5</v>
      </c>
      <c r="I2404" s="997"/>
      <c r="J2404" s="997">
        <v>5</v>
      </c>
      <c r="K2404" s="997"/>
      <c r="L2404" s="997"/>
      <c r="M2404" s="997"/>
      <c r="N2404" s="997"/>
      <c r="O2404" s="997">
        <v>5</v>
      </c>
      <c r="P2404" s="997">
        <v>5</v>
      </c>
      <c r="Q2404" s="997"/>
      <c r="R2404" s="997"/>
      <c r="S2404" s="997">
        <v>5</v>
      </c>
      <c r="T2404" s="997"/>
      <c r="U2404" s="997"/>
      <c r="V2404" s="997"/>
      <c r="W2404" s="997">
        <v>5</v>
      </c>
      <c r="X2404" s="1633"/>
      <c r="Y2404" s="1633"/>
      <c r="Z2404" s="1633"/>
      <c r="AA2404" s="1634">
        <f t="shared" si="1583"/>
        <v>40</v>
      </c>
      <c r="AB2404" s="540"/>
      <c r="AC2404" s="793">
        <f>D2404-D2382</f>
        <v>0</v>
      </c>
      <c r="AD2404" s="793">
        <f t="shared" ref="AD2404:AY2404" si="1585">E2404-E2382</f>
        <v>0</v>
      </c>
      <c r="AE2404" s="793">
        <f t="shared" si="1585"/>
        <v>0</v>
      </c>
      <c r="AF2404" s="793">
        <f t="shared" si="1585"/>
        <v>0</v>
      </c>
      <c r="AG2404" s="793">
        <f t="shared" si="1585"/>
        <v>0</v>
      </c>
      <c r="AH2404" s="793">
        <f t="shared" si="1585"/>
        <v>0</v>
      </c>
      <c r="AI2404" s="793">
        <f t="shared" si="1585"/>
        <v>0</v>
      </c>
      <c r="AJ2404" s="793">
        <f t="shared" si="1585"/>
        <v>0</v>
      </c>
      <c r="AK2404" s="793">
        <f t="shared" si="1585"/>
        <v>0</v>
      </c>
      <c r="AL2404" s="793">
        <f t="shared" si="1585"/>
        <v>0</v>
      </c>
      <c r="AM2404" s="793">
        <f t="shared" si="1585"/>
        <v>0</v>
      </c>
      <c r="AN2404" s="793">
        <f t="shared" si="1585"/>
        <v>0</v>
      </c>
      <c r="AO2404" s="793">
        <f t="shared" si="1585"/>
        <v>0</v>
      </c>
      <c r="AP2404" s="793">
        <f t="shared" si="1585"/>
        <v>0</v>
      </c>
      <c r="AQ2404" s="793">
        <f t="shared" si="1585"/>
        <v>0</v>
      </c>
      <c r="AR2404" s="793">
        <f t="shared" si="1585"/>
        <v>0</v>
      </c>
      <c r="AS2404" s="793">
        <f t="shared" si="1585"/>
        <v>0</v>
      </c>
      <c r="AT2404" s="793">
        <f t="shared" si="1585"/>
        <v>0</v>
      </c>
      <c r="AU2404" s="793">
        <f t="shared" si="1585"/>
        <v>0</v>
      </c>
      <c r="AV2404" s="793">
        <f t="shared" si="1585"/>
        <v>0</v>
      </c>
      <c r="AW2404" s="793">
        <f t="shared" si="1585"/>
        <v>0</v>
      </c>
      <c r="AX2404" s="793">
        <f t="shared" si="1585"/>
        <v>0</v>
      </c>
      <c r="AY2404" s="793">
        <f t="shared" si="1585"/>
        <v>0</v>
      </c>
    </row>
    <row r="2405" spans="2:51" ht="33.75" hidden="1" customHeight="1" x14ac:dyDescent="0.2">
      <c r="B2405" s="787"/>
      <c r="C2405" s="888"/>
      <c r="D2405" s="997"/>
      <c r="E2405" s="997"/>
      <c r="F2405" s="997"/>
      <c r="G2405" s="997"/>
      <c r="H2405" s="997"/>
      <c r="I2405" s="997"/>
      <c r="J2405" s="997"/>
      <c r="K2405" s="997"/>
      <c r="L2405" s="997"/>
      <c r="M2405" s="997"/>
      <c r="N2405" s="997"/>
      <c r="O2405" s="997"/>
      <c r="P2405" s="997"/>
      <c r="Q2405" s="997"/>
      <c r="R2405" s="997"/>
      <c r="S2405" s="997"/>
      <c r="T2405" s="997"/>
      <c r="U2405" s="997"/>
      <c r="V2405" s="997"/>
      <c r="W2405" s="997"/>
      <c r="X2405" s="1633"/>
      <c r="Y2405" s="1633"/>
      <c r="Z2405" s="1633"/>
      <c r="AA2405" s="1634">
        <f t="shared" si="1583"/>
        <v>0</v>
      </c>
      <c r="AB2405" s="540"/>
      <c r="AC2405" s="793">
        <f>D2405-D2383</f>
        <v>0</v>
      </c>
      <c r="AD2405" s="793">
        <f t="shared" ref="AD2405:AY2405" si="1586">E2405-E2383</f>
        <v>0</v>
      </c>
      <c r="AE2405" s="793">
        <f t="shared" si="1586"/>
        <v>0</v>
      </c>
      <c r="AF2405" s="793">
        <f t="shared" si="1586"/>
        <v>0</v>
      </c>
      <c r="AG2405" s="793">
        <f t="shared" si="1586"/>
        <v>0</v>
      </c>
      <c r="AH2405" s="793">
        <f t="shared" si="1586"/>
        <v>0</v>
      </c>
      <c r="AI2405" s="793">
        <f t="shared" si="1586"/>
        <v>0</v>
      </c>
      <c r="AJ2405" s="793">
        <f t="shared" si="1586"/>
        <v>0</v>
      </c>
      <c r="AK2405" s="793">
        <f t="shared" si="1586"/>
        <v>0</v>
      </c>
      <c r="AL2405" s="793">
        <f t="shared" si="1586"/>
        <v>0</v>
      </c>
      <c r="AM2405" s="793">
        <f t="shared" si="1586"/>
        <v>0</v>
      </c>
      <c r="AN2405" s="793">
        <f t="shared" si="1586"/>
        <v>0</v>
      </c>
      <c r="AO2405" s="793">
        <f t="shared" si="1586"/>
        <v>0</v>
      </c>
      <c r="AP2405" s="793">
        <f t="shared" si="1586"/>
        <v>0</v>
      </c>
      <c r="AQ2405" s="793">
        <f t="shared" si="1586"/>
        <v>0</v>
      </c>
      <c r="AR2405" s="793">
        <f t="shared" si="1586"/>
        <v>0</v>
      </c>
      <c r="AS2405" s="793">
        <f t="shared" si="1586"/>
        <v>0</v>
      </c>
      <c r="AT2405" s="793">
        <f t="shared" si="1586"/>
        <v>0</v>
      </c>
      <c r="AU2405" s="793">
        <f t="shared" si="1586"/>
        <v>0</v>
      </c>
      <c r="AV2405" s="793">
        <f t="shared" si="1586"/>
        <v>0</v>
      </c>
      <c r="AW2405" s="793">
        <f t="shared" si="1586"/>
        <v>0</v>
      </c>
      <c r="AX2405" s="793">
        <f t="shared" si="1586"/>
        <v>0</v>
      </c>
      <c r="AY2405" s="793">
        <f t="shared" si="1586"/>
        <v>0</v>
      </c>
    </row>
    <row r="2406" spans="2:51" ht="33.75" hidden="1" customHeight="1" x14ac:dyDescent="0.2">
      <c r="B2406" s="787"/>
      <c r="C2406" s="888">
        <v>45698</v>
      </c>
      <c r="D2406" s="997">
        <v>7</v>
      </c>
      <c r="E2406" s="997">
        <v>7</v>
      </c>
      <c r="F2406" s="997"/>
      <c r="G2406" s="997"/>
      <c r="H2406" s="997">
        <v>7</v>
      </c>
      <c r="I2406" s="997"/>
      <c r="J2406" s="997">
        <v>7</v>
      </c>
      <c r="K2406" s="997"/>
      <c r="L2406" s="997"/>
      <c r="M2406" s="997"/>
      <c r="N2406" s="997"/>
      <c r="O2406" s="997">
        <v>7</v>
      </c>
      <c r="P2406" s="997">
        <v>7</v>
      </c>
      <c r="Q2406" s="997"/>
      <c r="R2406" s="997"/>
      <c r="S2406" s="997">
        <v>7</v>
      </c>
      <c r="T2406" s="997"/>
      <c r="U2406" s="997"/>
      <c r="V2406" s="997"/>
      <c r="W2406" s="997">
        <v>7</v>
      </c>
      <c r="X2406" s="1633"/>
      <c r="Y2406" s="1633"/>
      <c r="Z2406" s="1633"/>
      <c r="AA2406" s="1634">
        <f t="shared" si="1583"/>
        <v>56</v>
      </c>
      <c r="AB2406" s="540" t="s">
        <v>634</v>
      </c>
      <c r="AC2406" s="793">
        <f>D2406-D2384</f>
        <v>1</v>
      </c>
      <c r="AD2406" s="793">
        <f t="shared" ref="AD2406:AY2406" si="1587">E2406-E2384</f>
        <v>1</v>
      </c>
      <c r="AE2406" s="793">
        <f t="shared" si="1587"/>
        <v>0</v>
      </c>
      <c r="AF2406" s="793">
        <f t="shared" si="1587"/>
        <v>0</v>
      </c>
      <c r="AG2406" s="793">
        <f t="shared" si="1587"/>
        <v>1</v>
      </c>
      <c r="AH2406" s="793">
        <f t="shared" si="1587"/>
        <v>0</v>
      </c>
      <c r="AI2406" s="793">
        <f t="shared" si="1587"/>
        <v>1</v>
      </c>
      <c r="AJ2406" s="793">
        <f t="shared" si="1587"/>
        <v>0</v>
      </c>
      <c r="AK2406" s="793">
        <f t="shared" si="1587"/>
        <v>0</v>
      </c>
      <c r="AL2406" s="793">
        <f t="shared" si="1587"/>
        <v>0</v>
      </c>
      <c r="AM2406" s="793">
        <f t="shared" si="1587"/>
        <v>0</v>
      </c>
      <c r="AN2406" s="793">
        <f t="shared" si="1587"/>
        <v>1</v>
      </c>
      <c r="AO2406" s="793">
        <f t="shared" si="1587"/>
        <v>1</v>
      </c>
      <c r="AP2406" s="793">
        <f t="shared" si="1587"/>
        <v>0</v>
      </c>
      <c r="AQ2406" s="793">
        <f t="shared" si="1587"/>
        <v>0</v>
      </c>
      <c r="AR2406" s="793">
        <f t="shared" si="1587"/>
        <v>1</v>
      </c>
      <c r="AS2406" s="793">
        <f t="shared" si="1587"/>
        <v>0</v>
      </c>
      <c r="AT2406" s="793">
        <f t="shared" si="1587"/>
        <v>0</v>
      </c>
      <c r="AU2406" s="793">
        <f t="shared" si="1587"/>
        <v>0</v>
      </c>
      <c r="AV2406" s="793">
        <f t="shared" si="1587"/>
        <v>1</v>
      </c>
      <c r="AW2406" s="793">
        <f t="shared" si="1587"/>
        <v>0</v>
      </c>
      <c r="AX2406" s="793">
        <f t="shared" si="1587"/>
        <v>0</v>
      </c>
      <c r="AY2406" s="793">
        <f t="shared" si="1587"/>
        <v>0</v>
      </c>
    </row>
    <row r="2407" spans="2:51" ht="33.75" hidden="1" customHeight="1" x14ac:dyDescent="0.2">
      <c r="B2407" s="787"/>
      <c r="C2407" s="888">
        <v>45709</v>
      </c>
      <c r="D2407" s="997">
        <v>3</v>
      </c>
      <c r="E2407" s="997">
        <v>3</v>
      </c>
      <c r="F2407" s="997"/>
      <c r="G2407" s="997"/>
      <c r="H2407" s="997">
        <v>3</v>
      </c>
      <c r="I2407" s="997"/>
      <c r="J2407" s="997">
        <v>3</v>
      </c>
      <c r="K2407" s="997"/>
      <c r="L2407" s="997"/>
      <c r="M2407" s="997"/>
      <c r="N2407" s="997"/>
      <c r="O2407" s="997">
        <v>3</v>
      </c>
      <c r="P2407" s="997">
        <v>3</v>
      </c>
      <c r="Q2407" s="997"/>
      <c r="R2407" s="997"/>
      <c r="S2407" s="997">
        <v>3</v>
      </c>
      <c r="T2407" s="997"/>
      <c r="U2407" s="997"/>
      <c r="V2407" s="997"/>
      <c r="W2407" s="997">
        <v>3</v>
      </c>
      <c r="X2407" s="1633"/>
      <c r="Y2407" s="1633"/>
      <c r="Z2407" s="1633"/>
      <c r="AA2407" s="1634">
        <f t="shared" si="1583"/>
        <v>24</v>
      </c>
      <c r="AB2407" s="540" t="s">
        <v>715</v>
      </c>
      <c r="AC2407" s="793">
        <f>D2407</f>
        <v>3</v>
      </c>
      <c r="AD2407" s="793">
        <f t="shared" ref="AD2407:AY2407" si="1588">E2407</f>
        <v>3</v>
      </c>
      <c r="AE2407" s="793">
        <f t="shared" si="1588"/>
        <v>0</v>
      </c>
      <c r="AF2407" s="793">
        <f t="shared" si="1588"/>
        <v>0</v>
      </c>
      <c r="AG2407" s="793">
        <f t="shared" si="1588"/>
        <v>3</v>
      </c>
      <c r="AH2407" s="793">
        <f t="shared" si="1588"/>
        <v>0</v>
      </c>
      <c r="AI2407" s="793">
        <f t="shared" si="1588"/>
        <v>3</v>
      </c>
      <c r="AJ2407" s="793">
        <f t="shared" si="1588"/>
        <v>0</v>
      </c>
      <c r="AK2407" s="793">
        <f t="shared" si="1588"/>
        <v>0</v>
      </c>
      <c r="AL2407" s="793">
        <f t="shared" si="1588"/>
        <v>0</v>
      </c>
      <c r="AM2407" s="793">
        <f t="shared" si="1588"/>
        <v>0</v>
      </c>
      <c r="AN2407" s="793">
        <f t="shared" si="1588"/>
        <v>3</v>
      </c>
      <c r="AO2407" s="793">
        <f t="shared" si="1588"/>
        <v>3</v>
      </c>
      <c r="AP2407" s="793">
        <f t="shared" si="1588"/>
        <v>0</v>
      </c>
      <c r="AQ2407" s="793">
        <f t="shared" si="1588"/>
        <v>0</v>
      </c>
      <c r="AR2407" s="793">
        <f t="shared" si="1588"/>
        <v>3</v>
      </c>
      <c r="AS2407" s="793">
        <f t="shared" si="1588"/>
        <v>0</v>
      </c>
      <c r="AT2407" s="793">
        <f t="shared" si="1588"/>
        <v>0</v>
      </c>
      <c r="AU2407" s="793">
        <f t="shared" si="1588"/>
        <v>0</v>
      </c>
      <c r="AV2407" s="793">
        <f t="shared" si="1588"/>
        <v>3</v>
      </c>
      <c r="AW2407" s="793">
        <f t="shared" si="1588"/>
        <v>0</v>
      </c>
      <c r="AX2407" s="793">
        <f t="shared" si="1588"/>
        <v>0</v>
      </c>
      <c r="AY2407" s="793">
        <f t="shared" si="1588"/>
        <v>0</v>
      </c>
    </row>
    <row r="2408" spans="2:51" ht="33.75" hidden="1" customHeight="1" x14ac:dyDescent="0.2">
      <c r="B2408" s="1896" t="s">
        <v>412</v>
      </c>
      <c r="C2408" s="1897"/>
      <c r="D2408" s="1048">
        <f t="shared" ref="D2408:AA2408" si="1589">SUM(D2402:D2407)</f>
        <v>66</v>
      </c>
      <c r="E2408" s="1048">
        <f t="shared" si="1589"/>
        <v>66</v>
      </c>
      <c r="F2408" s="1048">
        <f t="shared" si="1589"/>
        <v>0</v>
      </c>
      <c r="G2408" s="1048">
        <f t="shared" si="1589"/>
        <v>0</v>
      </c>
      <c r="H2408" s="1048">
        <f t="shared" si="1589"/>
        <v>66</v>
      </c>
      <c r="I2408" s="1048">
        <f t="shared" si="1589"/>
        <v>0</v>
      </c>
      <c r="J2408" s="1048">
        <f t="shared" si="1589"/>
        <v>66</v>
      </c>
      <c r="K2408" s="1048">
        <f t="shared" si="1589"/>
        <v>0</v>
      </c>
      <c r="L2408" s="1048">
        <f t="shared" si="1589"/>
        <v>0</v>
      </c>
      <c r="M2408" s="1048">
        <f t="shared" si="1589"/>
        <v>0</v>
      </c>
      <c r="N2408" s="1048">
        <f t="shared" si="1589"/>
        <v>0</v>
      </c>
      <c r="O2408" s="1048">
        <f t="shared" si="1589"/>
        <v>66</v>
      </c>
      <c r="P2408" s="1048">
        <f t="shared" si="1589"/>
        <v>66</v>
      </c>
      <c r="Q2408" s="1048">
        <f t="shared" si="1589"/>
        <v>0</v>
      </c>
      <c r="R2408" s="1048">
        <f t="shared" si="1589"/>
        <v>0</v>
      </c>
      <c r="S2408" s="1048">
        <f t="shared" si="1589"/>
        <v>66</v>
      </c>
      <c r="T2408" s="1048">
        <f t="shared" si="1589"/>
        <v>0</v>
      </c>
      <c r="U2408" s="1048">
        <f t="shared" si="1589"/>
        <v>0</v>
      </c>
      <c r="V2408" s="1048">
        <f t="shared" si="1589"/>
        <v>0</v>
      </c>
      <c r="W2408" s="1048">
        <f t="shared" si="1589"/>
        <v>67</v>
      </c>
      <c r="X2408" s="1048">
        <f t="shared" si="1589"/>
        <v>0</v>
      </c>
      <c r="Y2408" s="1048">
        <f t="shared" si="1589"/>
        <v>0</v>
      </c>
      <c r="Z2408" s="1048">
        <f t="shared" si="1589"/>
        <v>0</v>
      </c>
      <c r="AA2408" s="1048">
        <f t="shared" si="1589"/>
        <v>529</v>
      </c>
      <c r="AC2408" s="852">
        <f t="shared" ref="AC2408:AY2408" si="1590">SUM(AC2403:AC2407)</f>
        <v>4</v>
      </c>
      <c r="AD2408" s="852">
        <f t="shared" si="1590"/>
        <v>4</v>
      </c>
      <c r="AE2408" s="852">
        <f t="shared" si="1590"/>
        <v>0</v>
      </c>
      <c r="AF2408" s="852">
        <f t="shared" si="1590"/>
        <v>0</v>
      </c>
      <c r="AG2408" s="852">
        <f t="shared" si="1590"/>
        <v>4</v>
      </c>
      <c r="AH2408" s="852">
        <f t="shared" si="1590"/>
        <v>0</v>
      </c>
      <c r="AI2408" s="852">
        <f t="shared" si="1590"/>
        <v>4</v>
      </c>
      <c r="AJ2408" s="852">
        <f t="shared" si="1590"/>
        <v>0</v>
      </c>
      <c r="AK2408" s="852">
        <f t="shared" si="1590"/>
        <v>0</v>
      </c>
      <c r="AL2408" s="852">
        <f t="shared" si="1590"/>
        <v>0</v>
      </c>
      <c r="AM2408" s="852">
        <f t="shared" si="1590"/>
        <v>0</v>
      </c>
      <c r="AN2408" s="852">
        <f t="shared" si="1590"/>
        <v>4</v>
      </c>
      <c r="AO2408" s="852">
        <f t="shared" si="1590"/>
        <v>4</v>
      </c>
      <c r="AP2408" s="852">
        <f t="shared" si="1590"/>
        <v>0</v>
      </c>
      <c r="AQ2408" s="852">
        <f t="shared" si="1590"/>
        <v>0</v>
      </c>
      <c r="AR2408" s="852">
        <f t="shared" si="1590"/>
        <v>4</v>
      </c>
      <c r="AS2408" s="852">
        <f t="shared" si="1590"/>
        <v>0</v>
      </c>
      <c r="AT2408" s="852">
        <f t="shared" si="1590"/>
        <v>0</v>
      </c>
      <c r="AU2408" s="852">
        <f t="shared" si="1590"/>
        <v>0</v>
      </c>
      <c r="AV2408" s="852">
        <f t="shared" si="1590"/>
        <v>4</v>
      </c>
      <c r="AW2408" s="852">
        <f t="shared" si="1590"/>
        <v>0</v>
      </c>
      <c r="AX2408" s="852">
        <f t="shared" si="1590"/>
        <v>0</v>
      </c>
      <c r="AY2408" s="852">
        <f t="shared" si="1590"/>
        <v>0</v>
      </c>
    </row>
    <row r="2409" spans="2:51" ht="12" hidden="1" customHeight="1" x14ac:dyDescent="0.2"/>
    <row r="2410" spans="2:51" ht="12" hidden="1" customHeight="1" x14ac:dyDescent="0.2"/>
    <row r="2411" spans="2:51" ht="28.2" hidden="1" x14ac:dyDescent="0.2">
      <c r="B2411" s="726" t="s">
        <v>1734</v>
      </c>
      <c r="I2411" s="654"/>
      <c r="AB2411" s="654"/>
    </row>
    <row r="2412" spans="2:51" ht="12" hidden="1" customHeight="1" x14ac:dyDescent="0.2">
      <c r="AB2412" s="541"/>
    </row>
    <row r="2413" spans="2:51" ht="25.8" hidden="1" x14ac:dyDescent="0.2">
      <c r="B2413" s="792" t="s">
        <v>413</v>
      </c>
      <c r="C2413" s="89"/>
      <c r="D2413" s="1004" t="s">
        <v>414</v>
      </c>
      <c r="E2413" s="1004" t="s">
        <v>6</v>
      </c>
      <c r="F2413" s="1004" t="s">
        <v>262</v>
      </c>
      <c r="G2413" s="1004" t="s">
        <v>435</v>
      </c>
      <c r="H2413" s="1004" t="s">
        <v>7</v>
      </c>
      <c r="I2413" s="1004" t="s">
        <v>8</v>
      </c>
      <c r="J2413" s="1005" t="s">
        <v>22</v>
      </c>
      <c r="K2413" s="1004" t="s">
        <v>23</v>
      </c>
      <c r="L2413" s="1004" t="s">
        <v>24</v>
      </c>
      <c r="M2413" s="1004" t="s">
        <v>9</v>
      </c>
      <c r="N2413" s="1004" t="s">
        <v>415</v>
      </c>
      <c r="O2413" s="1004" t="s">
        <v>20</v>
      </c>
      <c r="P2413" s="1004" t="s">
        <v>10</v>
      </c>
      <c r="Q2413" s="1004" t="s">
        <v>436</v>
      </c>
      <c r="R2413" s="1004" t="s">
        <v>12</v>
      </c>
      <c r="S2413" s="1004" t="s">
        <v>11</v>
      </c>
      <c r="T2413" s="1004" t="s">
        <v>437</v>
      </c>
      <c r="U2413" s="1004" t="s">
        <v>13</v>
      </c>
      <c r="V2413" s="1004" t="s">
        <v>14</v>
      </c>
      <c r="W2413" s="1004" t="s">
        <v>416</v>
      </c>
      <c r="X2413" s="1004" t="s">
        <v>1064</v>
      </c>
      <c r="Y2413" s="1004" t="s">
        <v>15</v>
      </c>
      <c r="Z2413" s="1004" t="s">
        <v>16</v>
      </c>
      <c r="AA2413" s="87"/>
      <c r="AB2413" s="540"/>
      <c r="AC2413" s="790" t="s">
        <v>409</v>
      </c>
      <c r="AD2413" s="81"/>
      <c r="AE2413" s="81"/>
      <c r="AF2413" s="81"/>
      <c r="AG2413" s="81"/>
      <c r="AH2413" s="81"/>
      <c r="AI2413" s="81"/>
      <c r="AJ2413" s="81"/>
      <c r="AK2413" s="81"/>
      <c r="AL2413" s="81"/>
      <c r="AM2413" s="81"/>
      <c r="AN2413" s="81"/>
      <c r="AO2413" s="81"/>
      <c r="AP2413" s="81"/>
      <c r="AQ2413" s="81"/>
      <c r="AR2413" s="81"/>
      <c r="AS2413" s="81"/>
      <c r="AT2413" s="81"/>
      <c r="AU2413" s="81"/>
      <c r="AV2413" s="81"/>
    </row>
    <row r="2414" spans="2:51" ht="53.25" hidden="1" customHeight="1" x14ac:dyDescent="0.2">
      <c r="B2414" s="83" t="s">
        <v>410</v>
      </c>
      <c r="C2414" s="83" t="s">
        <v>1174</v>
      </c>
      <c r="D2414" s="1039" t="s">
        <v>1066</v>
      </c>
      <c r="E2414" s="1040" t="s">
        <v>57</v>
      </c>
      <c r="F2414" s="1041" t="s">
        <v>263</v>
      </c>
      <c r="G2414" s="1042" t="s">
        <v>340</v>
      </c>
      <c r="H2414" s="1040" t="s">
        <v>58</v>
      </c>
      <c r="I2414" s="1042" t="s">
        <v>59</v>
      </c>
      <c r="J2414" s="1043" t="s">
        <v>79</v>
      </c>
      <c r="K2414" s="1041" t="s">
        <v>80</v>
      </c>
      <c r="L2414" s="1042" t="s">
        <v>81</v>
      </c>
      <c r="M2414" s="1040" t="s">
        <v>60</v>
      </c>
      <c r="N2414" s="1042" t="s">
        <v>61</v>
      </c>
      <c r="O2414" s="1039" t="s">
        <v>77</v>
      </c>
      <c r="P2414" s="1040" t="s">
        <v>62</v>
      </c>
      <c r="Q2414" s="1041" t="s">
        <v>349</v>
      </c>
      <c r="R2414" s="1042" t="s">
        <v>65</v>
      </c>
      <c r="S2414" s="1040" t="s">
        <v>63</v>
      </c>
      <c r="T2414" s="1041" t="s">
        <v>350</v>
      </c>
      <c r="U2414" s="1041" t="s">
        <v>66</v>
      </c>
      <c r="V2414" s="1042" t="s">
        <v>67</v>
      </c>
      <c r="W2414" s="1040" t="s">
        <v>64</v>
      </c>
      <c r="X2414" s="1041" t="s">
        <v>351</v>
      </c>
      <c r="Y2414" s="1041" t="s">
        <v>68</v>
      </c>
      <c r="Z2414" s="1042" t="s">
        <v>69</v>
      </c>
      <c r="AA2414" s="784" t="s">
        <v>412</v>
      </c>
      <c r="AB2414" s="188"/>
      <c r="AC2414" s="1039" t="s">
        <v>1066</v>
      </c>
      <c r="AD2414" s="1040" t="s">
        <v>57</v>
      </c>
      <c r="AE2414" s="1041" t="s">
        <v>263</v>
      </c>
      <c r="AF2414" s="1042" t="s">
        <v>340</v>
      </c>
      <c r="AG2414" s="1040" t="s">
        <v>58</v>
      </c>
      <c r="AH2414" s="1042" t="s">
        <v>59</v>
      </c>
      <c r="AI2414" s="1043" t="s">
        <v>79</v>
      </c>
      <c r="AJ2414" s="1041" t="s">
        <v>80</v>
      </c>
      <c r="AK2414" s="1042" t="s">
        <v>81</v>
      </c>
      <c r="AL2414" s="1040" t="s">
        <v>60</v>
      </c>
      <c r="AM2414" s="1042" t="s">
        <v>61</v>
      </c>
      <c r="AN2414" s="1039" t="s">
        <v>77</v>
      </c>
      <c r="AO2414" s="1040" t="s">
        <v>62</v>
      </c>
      <c r="AP2414" s="1041" t="s">
        <v>349</v>
      </c>
      <c r="AQ2414" s="1042" t="s">
        <v>65</v>
      </c>
      <c r="AR2414" s="1040" t="s">
        <v>63</v>
      </c>
      <c r="AS2414" s="1041" t="s">
        <v>350</v>
      </c>
      <c r="AT2414" s="1041" t="s">
        <v>66</v>
      </c>
      <c r="AU2414" s="1042" t="s">
        <v>67</v>
      </c>
      <c r="AV2414" s="1040" t="s">
        <v>64</v>
      </c>
      <c r="AW2414" s="1041" t="s">
        <v>351</v>
      </c>
      <c r="AX2414" s="1041" t="s">
        <v>68</v>
      </c>
      <c r="AY2414" s="1042" t="s">
        <v>69</v>
      </c>
    </row>
    <row r="2415" spans="2:51" ht="33.75" hidden="1" customHeight="1" x14ac:dyDescent="0.2">
      <c r="B2415" s="787"/>
      <c r="C2415" s="788">
        <v>45684</v>
      </c>
      <c r="D2415" s="997">
        <v>47</v>
      </c>
      <c r="E2415" s="998">
        <v>47</v>
      </c>
      <c r="F2415" s="995">
        <v>0</v>
      </c>
      <c r="G2415" s="999">
        <v>0</v>
      </c>
      <c r="H2415" s="998">
        <v>58</v>
      </c>
      <c r="I2415" s="999">
        <v>0</v>
      </c>
      <c r="J2415" s="998">
        <v>42</v>
      </c>
      <c r="K2415" s="995">
        <v>5</v>
      </c>
      <c r="L2415" s="999">
        <v>0</v>
      </c>
      <c r="M2415" s="998">
        <v>0</v>
      </c>
      <c r="N2415" s="999">
        <v>26</v>
      </c>
      <c r="O2415" s="997">
        <v>23</v>
      </c>
      <c r="P2415" s="998">
        <v>47</v>
      </c>
      <c r="Q2415" s="995">
        <v>0</v>
      </c>
      <c r="R2415" s="999">
        <v>2</v>
      </c>
      <c r="S2415" s="998">
        <v>47</v>
      </c>
      <c r="T2415" s="995">
        <v>0</v>
      </c>
      <c r="U2415" s="995">
        <v>0</v>
      </c>
      <c r="V2415" s="999">
        <v>3</v>
      </c>
      <c r="W2415" s="998">
        <v>47</v>
      </c>
      <c r="X2415" s="995">
        <v>0</v>
      </c>
      <c r="Y2415" s="995">
        <v>0</v>
      </c>
      <c r="Z2415" s="999">
        <v>3</v>
      </c>
      <c r="AA2415" s="848">
        <f>SUM(D2415:Z2415)</f>
        <v>397</v>
      </c>
      <c r="AB2415" s="540" t="s">
        <v>634</v>
      </c>
      <c r="AC2415" s="1056">
        <f>D2415-D2394</f>
        <v>0</v>
      </c>
      <c r="AD2415" s="1056">
        <f t="shared" ref="AD2415:AX2415" si="1591">E2415-E2394</f>
        <v>0</v>
      </c>
      <c r="AE2415" s="1056">
        <f t="shared" si="1591"/>
        <v>0</v>
      </c>
      <c r="AF2415" s="1056">
        <f t="shared" si="1591"/>
        <v>0</v>
      </c>
      <c r="AG2415" s="1056">
        <f t="shared" si="1591"/>
        <v>0</v>
      </c>
      <c r="AH2415" s="1056">
        <f t="shared" si="1591"/>
        <v>0</v>
      </c>
      <c r="AI2415" s="1056">
        <f t="shared" si="1591"/>
        <v>0</v>
      </c>
      <c r="AJ2415" s="1056">
        <f t="shared" si="1591"/>
        <v>0</v>
      </c>
      <c r="AK2415" s="1056">
        <f t="shared" si="1591"/>
        <v>0</v>
      </c>
      <c r="AL2415" s="1056">
        <f t="shared" si="1591"/>
        <v>0</v>
      </c>
      <c r="AM2415" s="1056">
        <f t="shared" si="1591"/>
        <v>0</v>
      </c>
      <c r="AN2415" s="1056">
        <f t="shared" si="1591"/>
        <v>0</v>
      </c>
      <c r="AO2415" s="1056">
        <f t="shared" si="1591"/>
        <v>0</v>
      </c>
      <c r="AP2415" s="1056">
        <f t="shared" si="1591"/>
        <v>0</v>
      </c>
      <c r="AQ2415" s="1056">
        <f t="shared" si="1591"/>
        <v>0</v>
      </c>
      <c r="AR2415" s="1056">
        <f t="shared" si="1591"/>
        <v>0</v>
      </c>
      <c r="AS2415" s="1056">
        <f t="shared" si="1591"/>
        <v>0</v>
      </c>
      <c r="AT2415" s="1056">
        <f t="shared" si="1591"/>
        <v>0</v>
      </c>
      <c r="AU2415" s="1056">
        <f>V2415-V2394</f>
        <v>1</v>
      </c>
      <c r="AV2415" s="1056">
        <f t="shared" si="1591"/>
        <v>0</v>
      </c>
      <c r="AW2415" s="1056">
        <f t="shared" si="1591"/>
        <v>0</v>
      </c>
      <c r="AX2415" s="1056">
        <f t="shared" si="1591"/>
        <v>0</v>
      </c>
      <c r="AY2415" s="1056">
        <f>Z2415-Z2394</f>
        <v>1</v>
      </c>
    </row>
    <row r="2416" spans="2:51" ht="33.75" hidden="1" customHeight="1" x14ac:dyDescent="0.2">
      <c r="B2416" s="787"/>
      <c r="C2416" s="788">
        <v>45698</v>
      </c>
      <c r="D2416" s="997">
        <v>30</v>
      </c>
      <c r="E2416" s="998">
        <v>30</v>
      </c>
      <c r="F2416" s="995">
        <v>1</v>
      </c>
      <c r="G2416" s="999">
        <v>0</v>
      </c>
      <c r="H2416" s="998">
        <v>30</v>
      </c>
      <c r="I2416" s="999">
        <v>0</v>
      </c>
      <c r="J2416" s="998">
        <v>28</v>
      </c>
      <c r="K2416" s="995">
        <v>0</v>
      </c>
      <c r="L2416" s="999">
        <v>5</v>
      </c>
      <c r="M2416" s="998">
        <v>0</v>
      </c>
      <c r="N2416" s="999">
        <v>24</v>
      </c>
      <c r="O2416" s="997">
        <v>16</v>
      </c>
      <c r="P2416" s="998">
        <v>36</v>
      </c>
      <c r="Q2416" s="995">
        <v>0</v>
      </c>
      <c r="R2416" s="999">
        <v>4</v>
      </c>
      <c r="S2416" s="998">
        <v>36</v>
      </c>
      <c r="T2416" s="995">
        <v>0</v>
      </c>
      <c r="U2416" s="995">
        <v>6</v>
      </c>
      <c r="V2416" s="999">
        <v>4</v>
      </c>
      <c r="W2416" s="998">
        <v>36</v>
      </c>
      <c r="X2416" s="995">
        <v>0</v>
      </c>
      <c r="Y2416" s="995">
        <v>4</v>
      </c>
      <c r="Z2416" s="999">
        <v>4</v>
      </c>
      <c r="AA2416" s="848">
        <f t="shared" ref="AA2416:AA2418" si="1592">SUM(D2416:Z2416)</f>
        <v>294</v>
      </c>
      <c r="AB2416" s="540"/>
      <c r="AC2416" s="1056">
        <f>D2416-D2395</f>
        <v>0</v>
      </c>
      <c r="AD2416" s="1056">
        <f t="shared" ref="AD2416:AY2416" si="1593">E2416-E2395</f>
        <v>0</v>
      </c>
      <c r="AE2416" s="1056">
        <f t="shared" si="1593"/>
        <v>0</v>
      </c>
      <c r="AF2416" s="1056">
        <f t="shared" si="1593"/>
        <v>0</v>
      </c>
      <c r="AG2416" s="1056">
        <f t="shared" si="1593"/>
        <v>0</v>
      </c>
      <c r="AH2416" s="1056">
        <f t="shared" si="1593"/>
        <v>0</v>
      </c>
      <c r="AI2416" s="1056">
        <f t="shared" si="1593"/>
        <v>0</v>
      </c>
      <c r="AJ2416" s="1056">
        <f t="shared" si="1593"/>
        <v>0</v>
      </c>
      <c r="AK2416" s="1056">
        <f t="shared" si="1593"/>
        <v>0</v>
      </c>
      <c r="AL2416" s="1056">
        <f t="shared" si="1593"/>
        <v>0</v>
      </c>
      <c r="AM2416" s="1056">
        <f t="shared" si="1593"/>
        <v>0</v>
      </c>
      <c r="AN2416" s="1056">
        <f t="shared" si="1593"/>
        <v>0</v>
      </c>
      <c r="AO2416" s="1056">
        <f t="shared" si="1593"/>
        <v>0</v>
      </c>
      <c r="AP2416" s="1056">
        <f t="shared" si="1593"/>
        <v>0</v>
      </c>
      <c r="AQ2416" s="1056">
        <f t="shared" si="1593"/>
        <v>0</v>
      </c>
      <c r="AR2416" s="1056">
        <f t="shared" si="1593"/>
        <v>0</v>
      </c>
      <c r="AS2416" s="1056">
        <f t="shared" si="1593"/>
        <v>0</v>
      </c>
      <c r="AT2416" s="1056">
        <f t="shared" si="1593"/>
        <v>0</v>
      </c>
      <c r="AU2416" s="1056">
        <f t="shared" si="1593"/>
        <v>0</v>
      </c>
      <c r="AV2416" s="1056">
        <f t="shared" si="1593"/>
        <v>0</v>
      </c>
      <c r="AW2416" s="1056">
        <f t="shared" si="1593"/>
        <v>0</v>
      </c>
      <c r="AX2416" s="1056">
        <f t="shared" si="1593"/>
        <v>0</v>
      </c>
      <c r="AY2416" s="1056">
        <f t="shared" si="1593"/>
        <v>0</v>
      </c>
    </row>
    <row r="2417" spans="2:52" ht="33.75" hidden="1" customHeight="1" x14ac:dyDescent="0.2">
      <c r="B2417" s="787"/>
      <c r="C2417" s="788">
        <v>45709</v>
      </c>
      <c r="D2417" s="997">
        <v>34</v>
      </c>
      <c r="E2417" s="998">
        <v>29</v>
      </c>
      <c r="F2417" s="995">
        <v>0</v>
      </c>
      <c r="G2417" s="999">
        <v>0</v>
      </c>
      <c r="H2417" s="998">
        <v>29</v>
      </c>
      <c r="I2417" s="999">
        <v>0</v>
      </c>
      <c r="J2417" s="998">
        <v>11</v>
      </c>
      <c r="K2417" s="995">
        <v>23</v>
      </c>
      <c r="L2417" s="999">
        <v>0</v>
      </c>
      <c r="M2417" s="998">
        <v>0</v>
      </c>
      <c r="N2417" s="999">
        <v>24</v>
      </c>
      <c r="O2417" s="997">
        <v>11</v>
      </c>
      <c r="P2417" s="998">
        <v>44</v>
      </c>
      <c r="Q2417" s="995">
        <v>0</v>
      </c>
      <c r="R2417" s="999">
        <v>1</v>
      </c>
      <c r="S2417" s="998">
        <v>44</v>
      </c>
      <c r="T2417" s="995">
        <v>0</v>
      </c>
      <c r="U2417" s="995">
        <v>0</v>
      </c>
      <c r="V2417" s="999">
        <v>1</v>
      </c>
      <c r="W2417" s="998">
        <v>44</v>
      </c>
      <c r="X2417" s="995">
        <v>0</v>
      </c>
      <c r="Y2417" s="995">
        <v>0</v>
      </c>
      <c r="Z2417" s="999">
        <v>1</v>
      </c>
      <c r="AA2417" s="848">
        <f t="shared" si="1592"/>
        <v>296</v>
      </c>
      <c r="AB2417" s="540" t="s">
        <v>634</v>
      </c>
      <c r="AC2417" s="1056">
        <f>D2417-D2396</f>
        <v>-3</v>
      </c>
      <c r="AD2417" s="1056">
        <f t="shared" ref="AD2417:AY2417" si="1594">E2417-E2396</f>
        <v>-3</v>
      </c>
      <c r="AE2417" s="1056">
        <f t="shared" si="1594"/>
        <v>0</v>
      </c>
      <c r="AF2417" s="1056">
        <f t="shared" si="1594"/>
        <v>0</v>
      </c>
      <c r="AG2417" s="1056">
        <f t="shared" si="1594"/>
        <v>-3</v>
      </c>
      <c r="AH2417" s="1056">
        <f t="shared" si="1594"/>
        <v>0</v>
      </c>
      <c r="AI2417" s="1056">
        <f t="shared" si="1594"/>
        <v>0</v>
      </c>
      <c r="AJ2417" s="1056">
        <f t="shared" si="1594"/>
        <v>0</v>
      </c>
      <c r="AK2417" s="1056">
        <f t="shared" si="1594"/>
        <v>-3</v>
      </c>
      <c r="AL2417" s="1056">
        <f t="shared" si="1594"/>
        <v>0</v>
      </c>
      <c r="AM2417" s="1056">
        <f t="shared" si="1594"/>
        <v>-3</v>
      </c>
      <c r="AN2417" s="1056">
        <f t="shared" si="1594"/>
        <v>0</v>
      </c>
      <c r="AO2417" s="1056">
        <f t="shared" si="1594"/>
        <v>0</v>
      </c>
      <c r="AP2417" s="1056">
        <f t="shared" si="1594"/>
        <v>0</v>
      </c>
      <c r="AQ2417" s="1056">
        <f t="shared" si="1594"/>
        <v>-3</v>
      </c>
      <c r="AR2417" s="1056">
        <f t="shared" si="1594"/>
        <v>0</v>
      </c>
      <c r="AS2417" s="1056">
        <f t="shared" si="1594"/>
        <v>0</v>
      </c>
      <c r="AT2417" s="1056">
        <f t="shared" si="1594"/>
        <v>0</v>
      </c>
      <c r="AU2417" s="1056">
        <f t="shared" si="1594"/>
        <v>-3</v>
      </c>
      <c r="AV2417" s="1056">
        <f t="shared" si="1594"/>
        <v>0</v>
      </c>
      <c r="AW2417" s="1056">
        <f t="shared" si="1594"/>
        <v>0</v>
      </c>
      <c r="AX2417" s="1056">
        <f t="shared" si="1594"/>
        <v>0</v>
      </c>
      <c r="AY2417" s="1056">
        <f t="shared" si="1594"/>
        <v>-3</v>
      </c>
    </row>
    <row r="2418" spans="2:52" ht="33.75" hidden="1" customHeight="1" x14ac:dyDescent="0.2">
      <c r="B2418" s="787"/>
      <c r="C2418" s="788">
        <v>45737</v>
      </c>
      <c r="D2418" s="997">
        <v>16</v>
      </c>
      <c r="E2418" s="998">
        <v>15</v>
      </c>
      <c r="F2418" s="995">
        <v>0</v>
      </c>
      <c r="G2418" s="999">
        <v>0</v>
      </c>
      <c r="H2418" s="998">
        <v>16</v>
      </c>
      <c r="I2418" s="999">
        <v>0</v>
      </c>
      <c r="J2418" s="998">
        <v>5</v>
      </c>
      <c r="K2418" s="995">
        <v>4</v>
      </c>
      <c r="L2418" s="999">
        <v>6</v>
      </c>
      <c r="M2418" s="998">
        <v>0</v>
      </c>
      <c r="N2418" s="999">
        <v>11</v>
      </c>
      <c r="O2418" s="997">
        <v>5</v>
      </c>
      <c r="P2418" s="998">
        <v>8</v>
      </c>
      <c r="Q2418" s="995">
        <v>0</v>
      </c>
      <c r="R2418" s="999">
        <v>6</v>
      </c>
      <c r="S2418" s="998">
        <v>8</v>
      </c>
      <c r="T2418" s="995">
        <v>0</v>
      </c>
      <c r="U2418" s="995">
        <v>0</v>
      </c>
      <c r="V2418" s="999">
        <v>6</v>
      </c>
      <c r="W2418" s="998">
        <v>8</v>
      </c>
      <c r="X2418" s="995">
        <v>0</v>
      </c>
      <c r="Y2418" s="995">
        <v>0</v>
      </c>
      <c r="Z2418" s="999">
        <v>6</v>
      </c>
      <c r="AA2418" s="848">
        <f t="shared" si="1592"/>
        <v>120</v>
      </c>
      <c r="AB2418" s="540" t="s">
        <v>715</v>
      </c>
      <c r="AC2418" s="1056">
        <f>D2418</f>
        <v>16</v>
      </c>
      <c r="AD2418" s="1056">
        <f t="shared" ref="AD2418:AY2418" si="1595">E2418</f>
        <v>15</v>
      </c>
      <c r="AE2418" s="1056">
        <f t="shared" si="1595"/>
        <v>0</v>
      </c>
      <c r="AF2418" s="1056">
        <f t="shared" si="1595"/>
        <v>0</v>
      </c>
      <c r="AG2418" s="1056">
        <f t="shared" si="1595"/>
        <v>16</v>
      </c>
      <c r="AH2418" s="1056">
        <f t="shared" si="1595"/>
        <v>0</v>
      </c>
      <c r="AI2418" s="1056">
        <f t="shared" si="1595"/>
        <v>5</v>
      </c>
      <c r="AJ2418" s="1056">
        <f t="shared" si="1595"/>
        <v>4</v>
      </c>
      <c r="AK2418" s="1056">
        <f t="shared" si="1595"/>
        <v>6</v>
      </c>
      <c r="AL2418" s="1056">
        <f t="shared" si="1595"/>
        <v>0</v>
      </c>
      <c r="AM2418" s="1056">
        <f t="shared" si="1595"/>
        <v>11</v>
      </c>
      <c r="AN2418" s="1056">
        <f t="shared" si="1595"/>
        <v>5</v>
      </c>
      <c r="AO2418" s="1056">
        <f t="shared" si="1595"/>
        <v>8</v>
      </c>
      <c r="AP2418" s="1056">
        <f t="shared" si="1595"/>
        <v>0</v>
      </c>
      <c r="AQ2418" s="1056">
        <f t="shared" si="1595"/>
        <v>6</v>
      </c>
      <c r="AR2418" s="1056">
        <f t="shared" si="1595"/>
        <v>8</v>
      </c>
      <c r="AS2418" s="1056">
        <f t="shared" si="1595"/>
        <v>0</v>
      </c>
      <c r="AT2418" s="1056">
        <f t="shared" si="1595"/>
        <v>0</v>
      </c>
      <c r="AU2418" s="1056">
        <f t="shared" si="1595"/>
        <v>6</v>
      </c>
      <c r="AV2418" s="1056">
        <f t="shared" si="1595"/>
        <v>8</v>
      </c>
      <c r="AW2418" s="1056">
        <f t="shared" si="1595"/>
        <v>0</v>
      </c>
      <c r="AX2418" s="1056">
        <f t="shared" si="1595"/>
        <v>0</v>
      </c>
      <c r="AY2418" s="1056">
        <f t="shared" si="1595"/>
        <v>6</v>
      </c>
    </row>
    <row r="2419" spans="2:52" ht="33.75" hidden="1" customHeight="1" x14ac:dyDescent="0.2">
      <c r="B2419" s="1896" t="s">
        <v>412</v>
      </c>
      <c r="C2419" s="1897"/>
      <c r="D2419" s="424">
        <f t="shared" ref="D2419:AA2419" si="1596">SUM(D2415:D2418)</f>
        <v>127</v>
      </c>
      <c r="E2419" s="424">
        <f t="shared" si="1596"/>
        <v>121</v>
      </c>
      <c r="F2419" s="424">
        <f t="shared" si="1596"/>
        <v>1</v>
      </c>
      <c r="G2419" s="424">
        <f t="shared" si="1596"/>
        <v>0</v>
      </c>
      <c r="H2419" s="424">
        <f t="shared" si="1596"/>
        <v>133</v>
      </c>
      <c r="I2419" s="424">
        <f t="shared" si="1596"/>
        <v>0</v>
      </c>
      <c r="J2419" s="424">
        <f t="shared" si="1596"/>
        <v>86</v>
      </c>
      <c r="K2419" s="424">
        <f t="shared" si="1596"/>
        <v>32</v>
      </c>
      <c r="L2419" s="424">
        <f t="shared" si="1596"/>
        <v>11</v>
      </c>
      <c r="M2419" s="424">
        <f t="shared" si="1596"/>
        <v>0</v>
      </c>
      <c r="N2419" s="424">
        <f t="shared" si="1596"/>
        <v>85</v>
      </c>
      <c r="O2419" s="424">
        <f t="shared" si="1596"/>
        <v>55</v>
      </c>
      <c r="P2419" s="424">
        <f t="shared" si="1596"/>
        <v>135</v>
      </c>
      <c r="Q2419" s="424">
        <f t="shared" si="1596"/>
        <v>0</v>
      </c>
      <c r="R2419" s="424">
        <f t="shared" si="1596"/>
        <v>13</v>
      </c>
      <c r="S2419" s="424">
        <f t="shared" si="1596"/>
        <v>135</v>
      </c>
      <c r="T2419" s="424">
        <f t="shared" si="1596"/>
        <v>0</v>
      </c>
      <c r="U2419" s="424">
        <f t="shared" si="1596"/>
        <v>6</v>
      </c>
      <c r="V2419" s="424">
        <f t="shared" si="1596"/>
        <v>14</v>
      </c>
      <c r="W2419" s="424">
        <f t="shared" si="1596"/>
        <v>135</v>
      </c>
      <c r="X2419" s="424">
        <f t="shared" si="1596"/>
        <v>0</v>
      </c>
      <c r="Y2419" s="424">
        <f t="shared" si="1596"/>
        <v>4</v>
      </c>
      <c r="Z2419" s="424">
        <f t="shared" si="1596"/>
        <v>14</v>
      </c>
      <c r="AA2419" s="424">
        <f t="shared" si="1596"/>
        <v>1107</v>
      </c>
      <c r="AB2419" s="573"/>
      <c r="AC2419" s="1658">
        <f t="shared" ref="AC2419:AY2419" si="1597">SUM(AC2415:AC2418)</f>
        <v>13</v>
      </c>
      <c r="AD2419" s="1658">
        <f t="shared" si="1597"/>
        <v>12</v>
      </c>
      <c r="AE2419" s="1658">
        <f t="shared" si="1597"/>
        <v>0</v>
      </c>
      <c r="AF2419" s="1658">
        <f t="shared" si="1597"/>
        <v>0</v>
      </c>
      <c r="AG2419" s="1658">
        <f t="shared" si="1597"/>
        <v>13</v>
      </c>
      <c r="AH2419" s="1658">
        <f t="shared" si="1597"/>
        <v>0</v>
      </c>
      <c r="AI2419" s="1658">
        <f t="shared" si="1597"/>
        <v>5</v>
      </c>
      <c r="AJ2419" s="1658">
        <f t="shared" si="1597"/>
        <v>4</v>
      </c>
      <c r="AK2419" s="1658">
        <f t="shared" si="1597"/>
        <v>3</v>
      </c>
      <c r="AL2419" s="1658">
        <f t="shared" si="1597"/>
        <v>0</v>
      </c>
      <c r="AM2419" s="1658">
        <f t="shared" si="1597"/>
        <v>8</v>
      </c>
      <c r="AN2419" s="1658">
        <f t="shared" si="1597"/>
        <v>5</v>
      </c>
      <c r="AO2419" s="1658">
        <f t="shared" si="1597"/>
        <v>8</v>
      </c>
      <c r="AP2419" s="1658">
        <f t="shared" si="1597"/>
        <v>0</v>
      </c>
      <c r="AQ2419" s="1658">
        <f t="shared" si="1597"/>
        <v>3</v>
      </c>
      <c r="AR2419" s="1658">
        <f t="shared" si="1597"/>
        <v>8</v>
      </c>
      <c r="AS2419" s="1658">
        <f t="shared" si="1597"/>
        <v>0</v>
      </c>
      <c r="AT2419" s="1658">
        <f t="shared" si="1597"/>
        <v>0</v>
      </c>
      <c r="AU2419" s="1658">
        <f t="shared" si="1597"/>
        <v>4</v>
      </c>
      <c r="AV2419" s="1658">
        <f t="shared" si="1597"/>
        <v>8</v>
      </c>
      <c r="AW2419" s="1658">
        <f t="shared" si="1597"/>
        <v>0</v>
      </c>
      <c r="AX2419" s="1658">
        <f t="shared" si="1597"/>
        <v>0</v>
      </c>
      <c r="AY2419" s="1658">
        <f t="shared" si="1597"/>
        <v>4</v>
      </c>
      <c r="AZ2419" s="881"/>
    </row>
    <row r="2420" spans="2:52" ht="12" hidden="1" customHeight="1" x14ac:dyDescent="0.2"/>
    <row r="2421" spans="2:52" ht="12" hidden="1" customHeight="1" x14ac:dyDescent="0.2"/>
    <row r="2422" spans="2:52" ht="25.5" hidden="1" customHeight="1" x14ac:dyDescent="0.2">
      <c r="B2422" s="791" t="s">
        <v>1173</v>
      </c>
      <c r="C2422" s="89"/>
      <c r="D2422" s="99" t="s">
        <v>1164</v>
      </c>
      <c r="E2422" s="99" t="s">
        <v>1165</v>
      </c>
      <c r="F2422" s="99"/>
      <c r="G2422" s="99"/>
      <c r="H2422" s="99" t="s">
        <v>1166</v>
      </c>
      <c r="I2422" s="99"/>
      <c r="J2422" s="99" t="s">
        <v>1167</v>
      </c>
      <c r="K2422" s="99"/>
      <c r="L2422" s="99"/>
      <c r="M2422" s="99"/>
      <c r="N2422" s="99"/>
      <c r="O2422" s="99" t="s">
        <v>1168</v>
      </c>
      <c r="P2422" s="99" t="s">
        <v>1169</v>
      </c>
      <c r="Q2422" s="99"/>
      <c r="R2422" s="99"/>
      <c r="S2422" s="99" t="s">
        <v>1170</v>
      </c>
      <c r="T2422" s="99"/>
      <c r="U2422" s="99"/>
      <c r="V2422" s="99"/>
      <c r="W2422" s="99" t="s">
        <v>1171</v>
      </c>
      <c r="X2422" s="99"/>
      <c r="Y2422" s="99"/>
      <c r="Z2422" s="99"/>
    </row>
    <row r="2423" spans="2:52" ht="45.75" hidden="1" customHeight="1" x14ac:dyDescent="0.2">
      <c r="B2423" s="83" t="s">
        <v>410</v>
      </c>
      <c r="C2423" s="782" t="s">
        <v>1175</v>
      </c>
      <c r="D2423" s="1044" t="s">
        <v>55</v>
      </c>
      <c r="E2423" s="1044" t="s">
        <v>57</v>
      </c>
      <c r="F2423" s="1044"/>
      <c r="G2423" s="1044"/>
      <c r="H2423" s="1044" t="s">
        <v>58</v>
      </c>
      <c r="I2423" s="1044"/>
      <c r="J2423" s="1044" t="s">
        <v>1172</v>
      </c>
      <c r="K2423" s="1044"/>
      <c r="L2423" s="1044"/>
      <c r="M2423" s="1044"/>
      <c r="N2423" s="1044"/>
      <c r="O2423" s="1044" t="s">
        <v>77</v>
      </c>
      <c r="P2423" s="1044" t="s">
        <v>62</v>
      </c>
      <c r="Q2423" s="1044"/>
      <c r="R2423" s="1044"/>
      <c r="S2423" s="1044" t="s">
        <v>63</v>
      </c>
      <c r="T2423" s="1044"/>
      <c r="U2423" s="1044"/>
      <c r="V2423" s="1044"/>
      <c r="W2423" s="1044" t="s">
        <v>64</v>
      </c>
      <c r="X2423" s="1622"/>
      <c r="Y2423" s="1622"/>
      <c r="Z2423" s="1622"/>
      <c r="AA2423" s="783" t="s">
        <v>412</v>
      </c>
      <c r="AC2423" s="1044" t="s">
        <v>55</v>
      </c>
      <c r="AD2423" s="1044" t="s">
        <v>57</v>
      </c>
      <c r="AE2423" s="1044"/>
      <c r="AF2423" s="1044"/>
      <c r="AG2423" s="1044" t="s">
        <v>58</v>
      </c>
      <c r="AH2423" s="1044"/>
      <c r="AI2423" s="1044" t="s">
        <v>1172</v>
      </c>
      <c r="AJ2423" s="1044"/>
      <c r="AK2423" s="1044"/>
      <c r="AL2423" s="1044"/>
      <c r="AM2423" s="1044"/>
      <c r="AN2423" s="1044" t="s">
        <v>77</v>
      </c>
      <c r="AO2423" s="1044" t="s">
        <v>62</v>
      </c>
      <c r="AP2423" s="1044"/>
      <c r="AQ2423" s="1044"/>
      <c r="AR2423" s="1044" t="s">
        <v>63</v>
      </c>
      <c r="AS2423" s="1044"/>
      <c r="AT2423" s="1044"/>
      <c r="AU2423" s="1044"/>
      <c r="AV2423" s="1044" t="s">
        <v>64</v>
      </c>
      <c r="AW2423" s="1044"/>
      <c r="AX2423" s="1044"/>
      <c r="AY2423" s="1044"/>
    </row>
    <row r="2424" spans="2:52" ht="33.75" hidden="1" customHeight="1" x14ac:dyDescent="0.2">
      <c r="B2424" s="785"/>
      <c r="C2424" s="1078">
        <v>45684</v>
      </c>
      <c r="D2424" s="1630">
        <v>0</v>
      </c>
      <c r="E2424" s="1630">
        <v>0</v>
      </c>
      <c r="F2424" s="1630"/>
      <c r="G2424" s="1630"/>
      <c r="H2424" s="1630">
        <v>0</v>
      </c>
      <c r="I2424" s="1630"/>
      <c r="J2424" s="1630">
        <v>0</v>
      </c>
      <c r="K2424" s="1630"/>
      <c r="L2424" s="1630"/>
      <c r="M2424" s="1630"/>
      <c r="N2424" s="1630"/>
      <c r="O2424" s="1630">
        <v>0</v>
      </c>
      <c r="P2424" s="1630">
        <v>0</v>
      </c>
      <c r="Q2424" s="1630"/>
      <c r="R2424" s="1630"/>
      <c r="S2424" s="1630">
        <v>0</v>
      </c>
      <c r="T2424" s="1630"/>
      <c r="U2424" s="1630"/>
      <c r="V2424" s="1630"/>
      <c r="W2424" s="1630">
        <v>0</v>
      </c>
      <c r="X2424" s="1631"/>
      <c r="Y2424" s="1631"/>
      <c r="Z2424" s="1631"/>
      <c r="AA2424" s="1632">
        <f>SUM(D2424:Z2424)</f>
        <v>0</v>
      </c>
      <c r="AC2424" s="793">
        <f>D2424-D2405</f>
        <v>0</v>
      </c>
      <c r="AD2424" s="793">
        <f t="shared" ref="AD2424:AY2424" si="1598">E2424-E2405</f>
        <v>0</v>
      </c>
      <c r="AE2424" s="793">
        <f t="shared" si="1598"/>
        <v>0</v>
      </c>
      <c r="AF2424" s="793">
        <f t="shared" si="1598"/>
        <v>0</v>
      </c>
      <c r="AG2424" s="793">
        <f t="shared" si="1598"/>
        <v>0</v>
      </c>
      <c r="AH2424" s="793">
        <f t="shared" si="1598"/>
        <v>0</v>
      </c>
      <c r="AI2424" s="793">
        <f t="shared" si="1598"/>
        <v>0</v>
      </c>
      <c r="AJ2424" s="793">
        <f t="shared" si="1598"/>
        <v>0</v>
      </c>
      <c r="AK2424" s="793">
        <f t="shared" si="1598"/>
        <v>0</v>
      </c>
      <c r="AL2424" s="793">
        <f t="shared" si="1598"/>
        <v>0</v>
      </c>
      <c r="AM2424" s="793">
        <f t="shared" si="1598"/>
        <v>0</v>
      </c>
      <c r="AN2424" s="793">
        <f t="shared" si="1598"/>
        <v>0</v>
      </c>
      <c r="AO2424" s="793">
        <f t="shared" si="1598"/>
        <v>0</v>
      </c>
      <c r="AP2424" s="793">
        <f t="shared" si="1598"/>
        <v>0</v>
      </c>
      <c r="AQ2424" s="793">
        <f t="shared" si="1598"/>
        <v>0</v>
      </c>
      <c r="AR2424" s="793">
        <f t="shared" si="1598"/>
        <v>0</v>
      </c>
      <c r="AS2424" s="793">
        <f t="shared" si="1598"/>
        <v>0</v>
      </c>
      <c r="AT2424" s="793">
        <f t="shared" si="1598"/>
        <v>0</v>
      </c>
      <c r="AU2424" s="793">
        <f t="shared" si="1598"/>
        <v>0</v>
      </c>
      <c r="AV2424" s="793">
        <f t="shared" si="1598"/>
        <v>0</v>
      </c>
      <c r="AW2424" s="793">
        <f t="shared" si="1598"/>
        <v>0</v>
      </c>
      <c r="AX2424" s="793">
        <f t="shared" si="1598"/>
        <v>0</v>
      </c>
      <c r="AY2424" s="793">
        <f t="shared" si="1598"/>
        <v>0</v>
      </c>
    </row>
    <row r="2425" spans="2:52" ht="33.75" hidden="1" customHeight="1" x14ac:dyDescent="0.2">
      <c r="B2425" s="787"/>
      <c r="C2425" s="888">
        <v>45698</v>
      </c>
      <c r="D2425" s="997">
        <v>7</v>
      </c>
      <c r="E2425" s="997">
        <v>7</v>
      </c>
      <c r="F2425" s="997"/>
      <c r="G2425" s="997"/>
      <c r="H2425" s="997">
        <v>7</v>
      </c>
      <c r="I2425" s="997"/>
      <c r="J2425" s="997">
        <v>7</v>
      </c>
      <c r="K2425" s="997"/>
      <c r="L2425" s="997"/>
      <c r="M2425" s="997"/>
      <c r="N2425" s="997"/>
      <c r="O2425" s="997">
        <v>7</v>
      </c>
      <c r="P2425" s="997">
        <v>7</v>
      </c>
      <c r="Q2425" s="997"/>
      <c r="R2425" s="997"/>
      <c r="S2425" s="997">
        <v>7</v>
      </c>
      <c r="T2425" s="997"/>
      <c r="U2425" s="997"/>
      <c r="V2425" s="997"/>
      <c r="W2425" s="997">
        <v>7</v>
      </c>
      <c r="X2425" s="1633"/>
      <c r="Y2425" s="1633"/>
      <c r="Z2425" s="1633"/>
      <c r="AA2425" s="1634">
        <f t="shared" ref="AA2425:AA2427" si="1599">SUM(D2425:Z2425)</f>
        <v>56</v>
      </c>
      <c r="AB2425" s="540"/>
      <c r="AC2425" s="793">
        <f>D2425-D2406</f>
        <v>0</v>
      </c>
      <c r="AD2425" s="793">
        <f t="shared" ref="AD2425:AY2425" si="1600">E2425-E2406</f>
        <v>0</v>
      </c>
      <c r="AE2425" s="793">
        <f t="shared" si="1600"/>
        <v>0</v>
      </c>
      <c r="AF2425" s="793">
        <f t="shared" si="1600"/>
        <v>0</v>
      </c>
      <c r="AG2425" s="793">
        <f t="shared" si="1600"/>
        <v>0</v>
      </c>
      <c r="AH2425" s="793">
        <f t="shared" si="1600"/>
        <v>0</v>
      </c>
      <c r="AI2425" s="793">
        <f t="shared" si="1600"/>
        <v>0</v>
      </c>
      <c r="AJ2425" s="793">
        <f t="shared" si="1600"/>
        <v>0</v>
      </c>
      <c r="AK2425" s="793">
        <f t="shared" si="1600"/>
        <v>0</v>
      </c>
      <c r="AL2425" s="793">
        <f t="shared" si="1600"/>
        <v>0</v>
      </c>
      <c r="AM2425" s="793">
        <f t="shared" si="1600"/>
        <v>0</v>
      </c>
      <c r="AN2425" s="793">
        <f t="shared" si="1600"/>
        <v>0</v>
      </c>
      <c r="AO2425" s="793">
        <f t="shared" si="1600"/>
        <v>0</v>
      </c>
      <c r="AP2425" s="793">
        <f t="shared" si="1600"/>
        <v>0</v>
      </c>
      <c r="AQ2425" s="793">
        <f t="shared" si="1600"/>
        <v>0</v>
      </c>
      <c r="AR2425" s="793">
        <f t="shared" si="1600"/>
        <v>0</v>
      </c>
      <c r="AS2425" s="793">
        <f t="shared" si="1600"/>
        <v>0</v>
      </c>
      <c r="AT2425" s="793">
        <f t="shared" si="1600"/>
        <v>0</v>
      </c>
      <c r="AU2425" s="793">
        <f t="shared" si="1600"/>
        <v>0</v>
      </c>
      <c r="AV2425" s="793">
        <f t="shared" si="1600"/>
        <v>0</v>
      </c>
      <c r="AW2425" s="793">
        <f t="shared" si="1600"/>
        <v>0</v>
      </c>
      <c r="AX2425" s="793">
        <f t="shared" si="1600"/>
        <v>0</v>
      </c>
      <c r="AY2425" s="793">
        <f t="shared" si="1600"/>
        <v>0</v>
      </c>
    </row>
    <row r="2426" spans="2:52" ht="33.75" hidden="1" customHeight="1" x14ac:dyDescent="0.2">
      <c r="B2426" s="787"/>
      <c r="C2426" s="888">
        <v>45709</v>
      </c>
      <c r="D2426" s="997">
        <v>3</v>
      </c>
      <c r="E2426" s="997">
        <v>3</v>
      </c>
      <c r="F2426" s="997"/>
      <c r="G2426" s="997"/>
      <c r="H2426" s="997">
        <v>3</v>
      </c>
      <c r="I2426" s="997"/>
      <c r="J2426" s="997">
        <v>3</v>
      </c>
      <c r="K2426" s="997"/>
      <c r="L2426" s="997"/>
      <c r="M2426" s="997"/>
      <c r="N2426" s="997"/>
      <c r="O2426" s="997">
        <v>3</v>
      </c>
      <c r="P2426" s="997">
        <v>3</v>
      </c>
      <c r="Q2426" s="997"/>
      <c r="R2426" s="997"/>
      <c r="S2426" s="997">
        <v>3</v>
      </c>
      <c r="T2426" s="997"/>
      <c r="U2426" s="997"/>
      <c r="V2426" s="997"/>
      <c r="W2426" s="997">
        <v>3</v>
      </c>
      <c r="X2426" s="1633"/>
      <c r="Y2426" s="1633"/>
      <c r="Z2426" s="1633"/>
      <c r="AA2426" s="1634">
        <f t="shared" si="1599"/>
        <v>24</v>
      </c>
      <c r="AC2426" s="793">
        <f>D2426-D2407</f>
        <v>0</v>
      </c>
      <c r="AD2426" s="793">
        <f t="shared" ref="AD2426:AY2426" si="1601">E2426-E2407</f>
        <v>0</v>
      </c>
      <c r="AE2426" s="793">
        <f t="shared" si="1601"/>
        <v>0</v>
      </c>
      <c r="AF2426" s="793">
        <f t="shared" si="1601"/>
        <v>0</v>
      </c>
      <c r="AG2426" s="793">
        <f t="shared" si="1601"/>
        <v>0</v>
      </c>
      <c r="AH2426" s="793">
        <f t="shared" si="1601"/>
        <v>0</v>
      </c>
      <c r="AI2426" s="793">
        <f t="shared" si="1601"/>
        <v>0</v>
      </c>
      <c r="AJ2426" s="793">
        <f t="shared" si="1601"/>
        <v>0</v>
      </c>
      <c r="AK2426" s="793">
        <f t="shared" si="1601"/>
        <v>0</v>
      </c>
      <c r="AL2426" s="793">
        <f t="shared" si="1601"/>
        <v>0</v>
      </c>
      <c r="AM2426" s="793">
        <f t="shared" si="1601"/>
        <v>0</v>
      </c>
      <c r="AN2426" s="793">
        <f t="shared" si="1601"/>
        <v>0</v>
      </c>
      <c r="AO2426" s="793">
        <f t="shared" si="1601"/>
        <v>0</v>
      </c>
      <c r="AP2426" s="793">
        <f t="shared" si="1601"/>
        <v>0</v>
      </c>
      <c r="AQ2426" s="793">
        <f t="shared" si="1601"/>
        <v>0</v>
      </c>
      <c r="AR2426" s="793">
        <f t="shared" si="1601"/>
        <v>0</v>
      </c>
      <c r="AS2426" s="793">
        <f t="shared" si="1601"/>
        <v>0</v>
      </c>
      <c r="AT2426" s="793">
        <f t="shared" si="1601"/>
        <v>0</v>
      </c>
      <c r="AU2426" s="793">
        <f t="shared" si="1601"/>
        <v>0</v>
      </c>
      <c r="AV2426" s="793">
        <f t="shared" si="1601"/>
        <v>0</v>
      </c>
      <c r="AW2426" s="793">
        <f t="shared" si="1601"/>
        <v>0</v>
      </c>
      <c r="AX2426" s="793">
        <f t="shared" si="1601"/>
        <v>0</v>
      </c>
      <c r="AY2426" s="793">
        <f t="shared" si="1601"/>
        <v>0</v>
      </c>
    </row>
    <row r="2427" spans="2:52" ht="33.75" hidden="1" customHeight="1" x14ac:dyDescent="0.2">
      <c r="B2427" s="787"/>
      <c r="C2427" s="888">
        <v>45737</v>
      </c>
      <c r="D2427" s="997">
        <v>13</v>
      </c>
      <c r="E2427" s="997">
        <v>13</v>
      </c>
      <c r="F2427" s="997"/>
      <c r="G2427" s="997"/>
      <c r="H2427" s="997">
        <v>13</v>
      </c>
      <c r="I2427" s="997"/>
      <c r="J2427" s="997">
        <v>13</v>
      </c>
      <c r="K2427" s="997"/>
      <c r="L2427" s="997"/>
      <c r="M2427" s="997"/>
      <c r="N2427" s="997"/>
      <c r="O2427" s="997">
        <v>13</v>
      </c>
      <c r="P2427" s="997">
        <v>13</v>
      </c>
      <c r="Q2427" s="997"/>
      <c r="R2427" s="997"/>
      <c r="S2427" s="997">
        <v>13</v>
      </c>
      <c r="T2427" s="997"/>
      <c r="U2427" s="997"/>
      <c r="V2427" s="997"/>
      <c r="W2427" s="997">
        <v>13</v>
      </c>
      <c r="X2427" s="1633"/>
      <c r="Y2427" s="1633"/>
      <c r="Z2427" s="1633"/>
      <c r="AA2427" s="1634">
        <f t="shared" si="1599"/>
        <v>104</v>
      </c>
      <c r="AB2427" s="540" t="s">
        <v>715</v>
      </c>
      <c r="AC2427" s="793">
        <f>D2427</f>
        <v>13</v>
      </c>
      <c r="AD2427" s="793">
        <f t="shared" ref="AD2427:AY2427" si="1602">E2427</f>
        <v>13</v>
      </c>
      <c r="AE2427" s="793">
        <f t="shared" si="1602"/>
        <v>0</v>
      </c>
      <c r="AF2427" s="793">
        <f t="shared" si="1602"/>
        <v>0</v>
      </c>
      <c r="AG2427" s="793">
        <f t="shared" si="1602"/>
        <v>13</v>
      </c>
      <c r="AH2427" s="793">
        <f t="shared" si="1602"/>
        <v>0</v>
      </c>
      <c r="AI2427" s="793">
        <f t="shared" si="1602"/>
        <v>13</v>
      </c>
      <c r="AJ2427" s="793">
        <f t="shared" si="1602"/>
        <v>0</v>
      </c>
      <c r="AK2427" s="793">
        <f t="shared" si="1602"/>
        <v>0</v>
      </c>
      <c r="AL2427" s="793">
        <f t="shared" si="1602"/>
        <v>0</v>
      </c>
      <c r="AM2427" s="793">
        <f t="shared" si="1602"/>
        <v>0</v>
      </c>
      <c r="AN2427" s="793">
        <f t="shared" si="1602"/>
        <v>13</v>
      </c>
      <c r="AO2427" s="793">
        <f t="shared" si="1602"/>
        <v>13</v>
      </c>
      <c r="AP2427" s="793">
        <f t="shared" si="1602"/>
        <v>0</v>
      </c>
      <c r="AQ2427" s="793">
        <f t="shared" si="1602"/>
        <v>0</v>
      </c>
      <c r="AR2427" s="793">
        <f t="shared" si="1602"/>
        <v>13</v>
      </c>
      <c r="AS2427" s="793">
        <f t="shared" si="1602"/>
        <v>0</v>
      </c>
      <c r="AT2427" s="793">
        <f t="shared" si="1602"/>
        <v>0</v>
      </c>
      <c r="AU2427" s="793">
        <f t="shared" si="1602"/>
        <v>0</v>
      </c>
      <c r="AV2427" s="793">
        <f t="shared" si="1602"/>
        <v>13</v>
      </c>
      <c r="AW2427" s="793">
        <f t="shared" si="1602"/>
        <v>0</v>
      </c>
      <c r="AX2427" s="793">
        <f t="shared" si="1602"/>
        <v>0</v>
      </c>
      <c r="AY2427" s="793">
        <f t="shared" si="1602"/>
        <v>0</v>
      </c>
    </row>
    <row r="2428" spans="2:52" ht="33.75" hidden="1" customHeight="1" x14ac:dyDescent="0.2">
      <c r="B2428" s="1896" t="s">
        <v>412</v>
      </c>
      <c r="C2428" s="1897"/>
      <c r="D2428" s="1048">
        <f t="shared" ref="D2428:AA2428" si="1603">SUM(D2424:D2427)</f>
        <v>23</v>
      </c>
      <c r="E2428" s="1048">
        <f t="shared" si="1603"/>
        <v>23</v>
      </c>
      <c r="F2428" s="1048">
        <f t="shared" si="1603"/>
        <v>0</v>
      </c>
      <c r="G2428" s="1048">
        <f t="shared" si="1603"/>
        <v>0</v>
      </c>
      <c r="H2428" s="1048">
        <f t="shared" si="1603"/>
        <v>23</v>
      </c>
      <c r="I2428" s="1048">
        <f t="shared" si="1603"/>
        <v>0</v>
      </c>
      <c r="J2428" s="1048">
        <f t="shared" si="1603"/>
        <v>23</v>
      </c>
      <c r="K2428" s="1048">
        <f t="shared" si="1603"/>
        <v>0</v>
      </c>
      <c r="L2428" s="1048">
        <f t="shared" si="1603"/>
        <v>0</v>
      </c>
      <c r="M2428" s="1048">
        <f t="shared" si="1603"/>
        <v>0</v>
      </c>
      <c r="N2428" s="1048">
        <f t="shared" si="1603"/>
        <v>0</v>
      </c>
      <c r="O2428" s="1048">
        <f t="shared" si="1603"/>
        <v>23</v>
      </c>
      <c r="P2428" s="1048">
        <f t="shared" si="1603"/>
        <v>23</v>
      </c>
      <c r="Q2428" s="1048">
        <f t="shared" si="1603"/>
        <v>0</v>
      </c>
      <c r="R2428" s="1048">
        <f t="shared" si="1603"/>
        <v>0</v>
      </c>
      <c r="S2428" s="1048">
        <f t="shared" si="1603"/>
        <v>23</v>
      </c>
      <c r="T2428" s="1048">
        <f t="shared" si="1603"/>
        <v>0</v>
      </c>
      <c r="U2428" s="1048">
        <f t="shared" si="1603"/>
        <v>0</v>
      </c>
      <c r="V2428" s="1048">
        <f t="shared" si="1603"/>
        <v>0</v>
      </c>
      <c r="W2428" s="1048">
        <f t="shared" si="1603"/>
        <v>23</v>
      </c>
      <c r="X2428" s="1048">
        <f t="shared" si="1603"/>
        <v>0</v>
      </c>
      <c r="Y2428" s="1048">
        <f t="shared" si="1603"/>
        <v>0</v>
      </c>
      <c r="Z2428" s="1048">
        <f t="shared" si="1603"/>
        <v>0</v>
      </c>
      <c r="AA2428" s="1048">
        <f t="shared" si="1603"/>
        <v>184</v>
      </c>
      <c r="AC2428" s="852">
        <f t="shared" ref="AC2428:AY2428" si="1604">SUM(AC2425:AC2427)</f>
        <v>13</v>
      </c>
      <c r="AD2428" s="852">
        <f t="shared" si="1604"/>
        <v>13</v>
      </c>
      <c r="AE2428" s="852">
        <f t="shared" si="1604"/>
        <v>0</v>
      </c>
      <c r="AF2428" s="852">
        <f t="shared" si="1604"/>
        <v>0</v>
      </c>
      <c r="AG2428" s="852">
        <f t="shared" si="1604"/>
        <v>13</v>
      </c>
      <c r="AH2428" s="852">
        <f t="shared" si="1604"/>
        <v>0</v>
      </c>
      <c r="AI2428" s="852">
        <f t="shared" si="1604"/>
        <v>13</v>
      </c>
      <c r="AJ2428" s="852">
        <f t="shared" si="1604"/>
        <v>0</v>
      </c>
      <c r="AK2428" s="852">
        <f t="shared" si="1604"/>
        <v>0</v>
      </c>
      <c r="AL2428" s="852">
        <f t="shared" si="1604"/>
        <v>0</v>
      </c>
      <c r="AM2428" s="852">
        <f t="shared" si="1604"/>
        <v>0</v>
      </c>
      <c r="AN2428" s="852">
        <f t="shared" si="1604"/>
        <v>13</v>
      </c>
      <c r="AO2428" s="852">
        <f t="shared" si="1604"/>
        <v>13</v>
      </c>
      <c r="AP2428" s="852">
        <f t="shared" si="1604"/>
        <v>0</v>
      </c>
      <c r="AQ2428" s="852">
        <f t="shared" si="1604"/>
        <v>0</v>
      </c>
      <c r="AR2428" s="852">
        <f t="shared" si="1604"/>
        <v>13</v>
      </c>
      <c r="AS2428" s="852">
        <f t="shared" si="1604"/>
        <v>0</v>
      </c>
      <c r="AT2428" s="852">
        <f t="shared" si="1604"/>
        <v>0</v>
      </c>
      <c r="AU2428" s="852">
        <f t="shared" si="1604"/>
        <v>0</v>
      </c>
      <c r="AV2428" s="852">
        <f t="shared" si="1604"/>
        <v>13</v>
      </c>
      <c r="AW2428" s="852">
        <f t="shared" si="1604"/>
        <v>0</v>
      </c>
      <c r="AX2428" s="852">
        <f t="shared" si="1604"/>
        <v>0</v>
      </c>
      <c r="AY2428" s="852">
        <f t="shared" si="1604"/>
        <v>0</v>
      </c>
    </row>
    <row r="2429" spans="2:52" ht="12" hidden="1" customHeight="1" x14ac:dyDescent="0.2"/>
    <row r="2430" spans="2:52" ht="12" hidden="1" customHeight="1" x14ac:dyDescent="0.2"/>
    <row r="2431" spans="2:52" ht="28.2" hidden="1" x14ac:dyDescent="0.2">
      <c r="B2431" s="726" t="s">
        <v>1737</v>
      </c>
      <c r="I2431" s="654"/>
      <c r="AB2431" s="654"/>
    </row>
    <row r="2432" spans="2:52" ht="12" hidden="1" customHeight="1" x14ac:dyDescent="0.2">
      <c r="AB2432" s="541"/>
    </row>
    <row r="2433" spans="2:52" ht="25.8" hidden="1" x14ac:dyDescent="0.2">
      <c r="B2433" s="792" t="s">
        <v>413</v>
      </c>
      <c r="C2433" s="89"/>
      <c r="D2433" s="1004" t="s">
        <v>414</v>
      </c>
      <c r="E2433" s="1004" t="s">
        <v>6</v>
      </c>
      <c r="F2433" s="1004" t="s">
        <v>262</v>
      </c>
      <c r="G2433" s="1004" t="s">
        <v>435</v>
      </c>
      <c r="H2433" s="1004" t="s">
        <v>7</v>
      </c>
      <c r="I2433" s="1004" t="s">
        <v>8</v>
      </c>
      <c r="J2433" s="1005" t="s">
        <v>22</v>
      </c>
      <c r="K2433" s="1004" t="s">
        <v>23</v>
      </c>
      <c r="L2433" s="1004" t="s">
        <v>24</v>
      </c>
      <c r="M2433" s="1004" t="s">
        <v>9</v>
      </c>
      <c r="N2433" s="1004" t="s">
        <v>415</v>
      </c>
      <c r="O2433" s="1004" t="s">
        <v>20</v>
      </c>
      <c r="P2433" s="1004" t="s">
        <v>10</v>
      </c>
      <c r="Q2433" s="1004" t="s">
        <v>436</v>
      </c>
      <c r="R2433" s="1004" t="s">
        <v>12</v>
      </c>
      <c r="S2433" s="1004" t="s">
        <v>11</v>
      </c>
      <c r="T2433" s="1004" t="s">
        <v>437</v>
      </c>
      <c r="U2433" s="1004" t="s">
        <v>13</v>
      </c>
      <c r="V2433" s="1004" t="s">
        <v>14</v>
      </c>
      <c r="W2433" s="1004" t="s">
        <v>416</v>
      </c>
      <c r="X2433" s="1004" t="s">
        <v>1064</v>
      </c>
      <c r="Y2433" s="1004" t="s">
        <v>15</v>
      </c>
      <c r="Z2433" s="1004" t="s">
        <v>16</v>
      </c>
      <c r="AA2433" s="87"/>
      <c r="AB2433" s="540"/>
      <c r="AC2433" s="790" t="s">
        <v>409</v>
      </c>
      <c r="AD2433" s="81"/>
      <c r="AE2433" s="81"/>
      <c r="AF2433" s="81"/>
      <c r="AG2433" s="81"/>
      <c r="AH2433" s="81"/>
      <c r="AI2433" s="81"/>
      <c r="AJ2433" s="81"/>
      <c r="AK2433" s="81"/>
      <c r="AL2433" s="81"/>
      <c r="AM2433" s="81"/>
      <c r="AN2433" s="81"/>
      <c r="AO2433" s="81"/>
      <c r="AP2433" s="81"/>
      <c r="AQ2433" s="81"/>
      <c r="AR2433" s="81"/>
      <c r="AS2433" s="81"/>
      <c r="AT2433" s="81"/>
      <c r="AU2433" s="81"/>
      <c r="AV2433" s="81"/>
    </row>
    <row r="2434" spans="2:52" ht="53.25" hidden="1" customHeight="1" x14ac:dyDescent="0.2">
      <c r="B2434" s="83" t="s">
        <v>410</v>
      </c>
      <c r="C2434" s="83" t="s">
        <v>1174</v>
      </c>
      <c r="D2434" s="1039" t="s">
        <v>1066</v>
      </c>
      <c r="E2434" s="1040" t="s">
        <v>57</v>
      </c>
      <c r="F2434" s="1041" t="s">
        <v>263</v>
      </c>
      <c r="G2434" s="1042" t="s">
        <v>340</v>
      </c>
      <c r="H2434" s="1040" t="s">
        <v>58</v>
      </c>
      <c r="I2434" s="1042" t="s">
        <v>59</v>
      </c>
      <c r="J2434" s="1043" t="s">
        <v>79</v>
      </c>
      <c r="K2434" s="1041" t="s">
        <v>80</v>
      </c>
      <c r="L2434" s="1042" t="s">
        <v>81</v>
      </c>
      <c r="M2434" s="1040" t="s">
        <v>60</v>
      </c>
      <c r="N2434" s="1042" t="s">
        <v>61</v>
      </c>
      <c r="O2434" s="1039" t="s">
        <v>77</v>
      </c>
      <c r="P2434" s="1040" t="s">
        <v>62</v>
      </c>
      <c r="Q2434" s="1041" t="s">
        <v>349</v>
      </c>
      <c r="R2434" s="1042" t="s">
        <v>65</v>
      </c>
      <c r="S2434" s="1040" t="s">
        <v>63</v>
      </c>
      <c r="T2434" s="1041" t="s">
        <v>350</v>
      </c>
      <c r="U2434" s="1041" t="s">
        <v>66</v>
      </c>
      <c r="V2434" s="1042" t="s">
        <v>67</v>
      </c>
      <c r="W2434" s="1040" t="s">
        <v>64</v>
      </c>
      <c r="X2434" s="1041" t="s">
        <v>351</v>
      </c>
      <c r="Y2434" s="1041" t="s">
        <v>68</v>
      </c>
      <c r="Z2434" s="1042" t="s">
        <v>69</v>
      </c>
      <c r="AA2434" s="784" t="s">
        <v>412</v>
      </c>
      <c r="AB2434" s="188"/>
      <c r="AC2434" s="1039" t="s">
        <v>1066</v>
      </c>
      <c r="AD2434" s="1040" t="s">
        <v>57</v>
      </c>
      <c r="AE2434" s="1041" t="s">
        <v>263</v>
      </c>
      <c r="AF2434" s="1042" t="s">
        <v>340</v>
      </c>
      <c r="AG2434" s="1040" t="s">
        <v>58</v>
      </c>
      <c r="AH2434" s="1042" t="s">
        <v>59</v>
      </c>
      <c r="AI2434" s="1043" t="s">
        <v>79</v>
      </c>
      <c r="AJ2434" s="1041" t="s">
        <v>80</v>
      </c>
      <c r="AK2434" s="1042" t="s">
        <v>81</v>
      </c>
      <c r="AL2434" s="1040" t="s">
        <v>60</v>
      </c>
      <c r="AM2434" s="1042" t="s">
        <v>61</v>
      </c>
      <c r="AN2434" s="1039" t="s">
        <v>77</v>
      </c>
      <c r="AO2434" s="1040" t="s">
        <v>62</v>
      </c>
      <c r="AP2434" s="1041" t="s">
        <v>349</v>
      </c>
      <c r="AQ2434" s="1042" t="s">
        <v>65</v>
      </c>
      <c r="AR2434" s="1040" t="s">
        <v>63</v>
      </c>
      <c r="AS2434" s="1041" t="s">
        <v>350</v>
      </c>
      <c r="AT2434" s="1041" t="s">
        <v>66</v>
      </c>
      <c r="AU2434" s="1042" t="s">
        <v>67</v>
      </c>
      <c r="AV2434" s="1040" t="s">
        <v>64</v>
      </c>
      <c r="AW2434" s="1041" t="s">
        <v>351</v>
      </c>
      <c r="AX2434" s="1041" t="s">
        <v>68</v>
      </c>
      <c r="AY2434" s="1042" t="s">
        <v>69</v>
      </c>
    </row>
    <row r="2435" spans="2:52" ht="33.75" hidden="1" customHeight="1" x14ac:dyDescent="0.2">
      <c r="B2435" s="787"/>
      <c r="C2435" s="788">
        <v>45709</v>
      </c>
      <c r="D2435" s="997">
        <v>34</v>
      </c>
      <c r="E2435" s="998">
        <v>29</v>
      </c>
      <c r="F2435" s="995">
        <v>0</v>
      </c>
      <c r="G2435" s="999">
        <v>0</v>
      </c>
      <c r="H2435" s="998">
        <v>29</v>
      </c>
      <c r="I2435" s="999">
        <v>0</v>
      </c>
      <c r="J2435" s="998">
        <v>11</v>
      </c>
      <c r="K2435" s="995">
        <v>23</v>
      </c>
      <c r="L2435" s="999">
        <v>0</v>
      </c>
      <c r="M2435" s="998">
        <v>0</v>
      </c>
      <c r="N2435" s="999">
        <v>24</v>
      </c>
      <c r="O2435" s="997">
        <v>11</v>
      </c>
      <c r="P2435" s="998">
        <v>44</v>
      </c>
      <c r="Q2435" s="995">
        <v>0</v>
      </c>
      <c r="R2435" s="999">
        <v>1</v>
      </c>
      <c r="S2435" s="998">
        <v>44</v>
      </c>
      <c r="T2435" s="995">
        <v>0</v>
      </c>
      <c r="U2435" s="995">
        <v>0</v>
      </c>
      <c r="V2435" s="999">
        <v>1</v>
      </c>
      <c r="W2435" s="998">
        <v>44</v>
      </c>
      <c r="X2435" s="995">
        <v>0</v>
      </c>
      <c r="Y2435" s="995">
        <v>0</v>
      </c>
      <c r="Z2435" s="999">
        <v>1</v>
      </c>
      <c r="AA2435" s="848">
        <f>SUM(D2435:Z2435)</f>
        <v>296</v>
      </c>
      <c r="AB2435" s="540"/>
      <c r="AC2435" s="1056">
        <f>D2435-D2417</f>
        <v>0</v>
      </c>
      <c r="AD2435" s="1056">
        <f t="shared" ref="AD2435:AY2435" si="1605">E2435-E2417</f>
        <v>0</v>
      </c>
      <c r="AE2435" s="1056">
        <f t="shared" si="1605"/>
        <v>0</v>
      </c>
      <c r="AF2435" s="1056">
        <f t="shared" si="1605"/>
        <v>0</v>
      </c>
      <c r="AG2435" s="1056">
        <f t="shared" si="1605"/>
        <v>0</v>
      </c>
      <c r="AH2435" s="1056">
        <f t="shared" si="1605"/>
        <v>0</v>
      </c>
      <c r="AI2435" s="1056">
        <f t="shared" si="1605"/>
        <v>0</v>
      </c>
      <c r="AJ2435" s="1056">
        <f t="shared" si="1605"/>
        <v>0</v>
      </c>
      <c r="AK2435" s="1056">
        <f t="shared" si="1605"/>
        <v>0</v>
      </c>
      <c r="AL2435" s="1056">
        <f t="shared" si="1605"/>
        <v>0</v>
      </c>
      <c r="AM2435" s="1056">
        <f t="shared" si="1605"/>
        <v>0</v>
      </c>
      <c r="AN2435" s="1056">
        <f t="shared" si="1605"/>
        <v>0</v>
      </c>
      <c r="AO2435" s="1056">
        <f t="shared" si="1605"/>
        <v>0</v>
      </c>
      <c r="AP2435" s="1056">
        <f t="shared" si="1605"/>
        <v>0</v>
      </c>
      <c r="AQ2435" s="1056">
        <f t="shared" si="1605"/>
        <v>0</v>
      </c>
      <c r="AR2435" s="1056">
        <f t="shared" si="1605"/>
        <v>0</v>
      </c>
      <c r="AS2435" s="1056">
        <f t="shared" si="1605"/>
        <v>0</v>
      </c>
      <c r="AT2435" s="1056">
        <f t="shared" si="1605"/>
        <v>0</v>
      </c>
      <c r="AU2435" s="1056">
        <f t="shared" si="1605"/>
        <v>0</v>
      </c>
      <c r="AV2435" s="1056">
        <f t="shared" si="1605"/>
        <v>0</v>
      </c>
      <c r="AW2435" s="1056">
        <f t="shared" si="1605"/>
        <v>0</v>
      </c>
      <c r="AX2435" s="1056">
        <f t="shared" si="1605"/>
        <v>0</v>
      </c>
      <c r="AY2435" s="1056">
        <f t="shared" si="1605"/>
        <v>0</v>
      </c>
    </row>
    <row r="2436" spans="2:52" ht="33.75" hidden="1" customHeight="1" x14ac:dyDescent="0.2">
      <c r="B2436" s="787"/>
      <c r="C2436" s="788">
        <v>45737</v>
      </c>
      <c r="D2436" s="997">
        <v>14</v>
      </c>
      <c r="E2436" s="998">
        <v>12</v>
      </c>
      <c r="F2436" s="995">
        <v>0</v>
      </c>
      <c r="G2436" s="999">
        <v>0</v>
      </c>
      <c r="H2436" s="998">
        <v>13</v>
      </c>
      <c r="I2436" s="999">
        <v>0</v>
      </c>
      <c r="J2436" s="998">
        <v>2</v>
      </c>
      <c r="K2436" s="995">
        <v>4</v>
      </c>
      <c r="L2436" s="999">
        <v>6</v>
      </c>
      <c r="M2436" s="998">
        <v>0</v>
      </c>
      <c r="N2436" s="999">
        <v>11</v>
      </c>
      <c r="O2436" s="997">
        <v>3</v>
      </c>
      <c r="P2436" s="998">
        <v>6</v>
      </c>
      <c r="Q2436" s="995">
        <v>0</v>
      </c>
      <c r="R2436" s="999">
        <v>6</v>
      </c>
      <c r="S2436" s="998">
        <v>6</v>
      </c>
      <c r="T2436" s="995">
        <v>0</v>
      </c>
      <c r="U2436" s="995">
        <v>0</v>
      </c>
      <c r="V2436" s="999">
        <v>6</v>
      </c>
      <c r="W2436" s="998">
        <v>6</v>
      </c>
      <c r="X2436" s="995">
        <v>0</v>
      </c>
      <c r="Y2436" s="995">
        <v>0</v>
      </c>
      <c r="Z2436" s="999">
        <v>6</v>
      </c>
      <c r="AA2436" s="848">
        <f t="shared" ref="AA2436:AA2437" si="1606">SUM(D2436:Z2436)</f>
        <v>101</v>
      </c>
      <c r="AB2436" s="540" t="s">
        <v>634</v>
      </c>
      <c r="AC2436" s="1056">
        <f>D2436-D2418</f>
        <v>-2</v>
      </c>
      <c r="AD2436" s="1056">
        <f t="shared" ref="AD2436:AY2436" si="1607">E2436-E2418</f>
        <v>-3</v>
      </c>
      <c r="AE2436" s="1056">
        <f t="shared" si="1607"/>
        <v>0</v>
      </c>
      <c r="AF2436" s="1056">
        <f t="shared" si="1607"/>
        <v>0</v>
      </c>
      <c r="AG2436" s="1056">
        <f t="shared" si="1607"/>
        <v>-3</v>
      </c>
      <c r="AH2436" s="1056">
        <f t="shared" si="1607"/>
        <v>0</v>
      </c>
      <c r="AI2436" s="1056">
        <f t="shared" si="1607"/>
        <v>-3</v>
      </c>
      <c r="AJ2436" s="1056">
        <f t="shared" si="1607"/>
        <v>0</v>
      </c>
      <c r="AK2436" s="1056">
        <f t="shared" si="1607"/>
        <v>0</v>
      </c>
      <c r="AL2436" s="1056">
        <f t="shared" si="1607"/>
        <v>0</v>
      </c>
      <c r="AM2436" s="1056">
        <f t="shared" si="1607"/>
        <v>0</v>
      </c>
      <c r="AN2436" s="1056">
        <f t="shared" si="1607"/>
        <v>-2</v>
      </c>
      <c r="AO2436" s="1056">
        <f t="shared" si="1607"/>
        <v>-2</v>
      </c>
      <c r="AP2436" s="1056">
        <f t="shared" si="1607"/>
        <v>0</v>
      </c>
      <c r="AQ2436" s="1056">
        <f t="shared" si="1607"/>
        <v>0</v>
      </c>
      <c r="AR2436" s="1056">
        <f t="shared" si="1607"/>
        <v>-2</v>
      </c>
      <c r="AS2436" s="1056">
        <f t="shared" si="1607"/>
        <v>0</v>
      </c>
      <c r="AT2436" s="1056">
        <f t="shared" si="1607"/>
        <v>0</v>
      </c>
      <c r="AU2436" s="1056">
        <f t="shared" si="1607"/>
        <v>0</v>
      </c>
      <c r="AV2436" s="1056">
        <f t="shared" si="1607"/>
        <v>-2</v>
      </c>
      <c r="AW2436" s="1056">
        <f t="shared" si="1607"/>
        <v>0</v>
      </c>
      <c r="AX2436" s="1056">
        <f t="shared" si="1607"/>
        <v>0</v>
      </c>
      <c r="AY2436" s="1056">
        <f t="shared" si="1607"/>
        <v>0</v>
      </c>
    </row>
    <row r="2437" spans="2:52" ht="33.75" hidden="1" customHeight="1" x14ac:dyDescent="0.2">
      <c r="B2437" s="787"/>
      <c r="C2437" s="788">
        <v>45770</v>
      </c>
      <c r="D2437" s="997">
        <v>7</v>
      </c>
      <c r="E2437" s="998">
        <v>10</v>
      </c>
      <c r="F2437" s="995">
        <v>0</v>
      </c>
      <c r="G2437" s="999">
        <v>0</v>
      </c>
      <c r="H2437" s="998">
        <v>5</v>
      </c>
      <c r="I2437" s="999">
        <v>0</v>
      </c>
      <c r="J2437" s="998">
        <v>5</v>
      </c>
      <c r="K2437" s="995">
        <v>0</v>
      </c>
      <c r="L2437" s="999">
        <v>0</v>
      </c>
      <c r="M2437" s="998">
        <v>0</v>
      </c>
      <c r="N2437" s="999">
        <v>3</v>
      </c>
      <c r="O2437" s="997">
        <v>5</v>
      </c>
      <c r="P2437" s="998">
        <v>5</v>
      </c>
      <c r="Q2437" s="995">
        <v>0</v>
      </c>
      <c r="R2437" s="999">
        <v>0</v>
      </c>
      <c r="S2437" s="998">
        <v>10</v>
      </c>
      <c r="T2437" s="995">
        <v>0</v>
      </c>
      <c r="U2437" s="995">
        <v>0</v>
      </c>
      <c r="V2437" s="999">
        <v>0</v>
      </c>
      <c r="W2437" s="998">
        <v>10</v>
      </c>
      <c r="X2437" s="995">
        <v>0</v>
      </c>
      <c r="Y2437" s="995">
        <v>0</v>
      </c>
      <c r="Z2437" s="999">
        <v>0</v>
      </c>
      <c r="AA2437" s="848">
        <f t="shared" si="1606"/>
        <v>60</v>
      </c>
      <c r="AB2437" s="540" t="s">
        <v>715</v>
      </c>
      <c r="AC2437" s="1056">
        <f>D2437</f>
        <v>7</v>
      </c>
      <c r="AD2437" s="1056">
        <f t="shared" ref="AD2437:AY2437" si="1608">E2437</f>
        <v>10</v>
      </c>
      <c r="AE2437" s="1056">
        <f t="shared" si="1608"/>
        <v>0</v>
      </c>
      <c r="AF2437" s="1056">
        <f t="shared" si="1608"/>
        <v>0</v>
      </c>
      <c r="AG2437" s="1056">
        <f t="shared" si="1608"/>
        <v>5</v>
      </c>
      <c r="AH2437" s="1056">
        <f t="shared" si="1608"/>
        <v>0</v>
      </c>
      <c r="AI2437" s="1056">
        <f t="shared" si="1608"/>
        <v>5</v>
      </c>
      <c r="AJ2437" s="1056">
        <f t="shared" si="1608"/>
        <v>0</v>
      </c>
      <c r="AK2437" s="1056">
        <f t="shared" si="1608"/>
        <v>0</v>
      </c>
      <c r="AL2437" s="1056">
        <f t="shared" si="1608"/>
        <v>0</v>
      </c>
      <c r="AM2437" s="1056">
        <f t="shared" si="1608"/>
        <v>3</v>
      </c>
      <c r="AN2437" s="1056">
        <f t="shared" si="1608"/>
        <v>5</v>
      </c>
      <c r="AO2437" s="1056">
        <f t="shared" si="1608"/>
        <v>5</v>
      </c>
      <c r="AP2437" s="1056">
        <f t="shared" si="1608"/>
        <v>0</v>
      </c>
      <c r="AQ2437" s="1056">
        <f t="shared" si="1608"/>
        <v>0</v>
      </c>
      <c r="AR2437" s="1056">
        <f t="shared" si="1608"/>
        <v>10</v>
      </c>
      <c r="AS2437" s="1056">
        <f t="shared" si="1608"/>
        <v>0</v>
      </c>
      <c r="AT2437" s="1056">
        <f t="shared" si="1608"/>
        <v>0</v>
      </c>
      <c r="AU2437" s="1056">
        <f t="shared" si="1608"/>
        <v>0</v>
      </c>
      <c r="AV2437" s="1056">
        <f t="shared" si="1608"/>
        <v>10</v>
      </c>
      <c r="AW2437" s="1056">
        <f t="shared" si="1608"/>
        <v>0</v>
      </c>
      <c r="AX2437" s="1056">
        <f t="shared" si="1608"/>
        <v>0</v>
      </c>
      <c r="AY2437" s="1056">
        <f t="shared" si="1608"/>
        <v>0</v>
      </c>
    </row>
    <row r="2438" spans="2:52" ht="33.75" hidden="1" customHeight="1" x14ac:dyDescent="0.2">
      <c r="B2438" s="1896" t="s">
        <v>412</v>
      </c>
      <c r="C2438" s="1897"/>
      <c r="D2438" s="424">
        <f t="shared" ref="D2438:AA2438" si="1609">SUM(D2435:D2437)</f>
        <v>55</v>
      </c>
      <c r="E2438" s="424">
        <f t="shared" si="1609"/>
        <v>51</v>
      </c>
      <c r="F2438" s="424">
        <f t="shared" si="1609"/>
        <v>0</v>
      </c>
      <c r="G2438" s="424">
        <f t="shared" si="1609"/>
        <v>0</v>
      </c>
      <c r="H2438" s="424">
        <f t="shared" si="1609"/>
        <v>47</v>
      </c>
      <c r="I2438" s="424">
        <f t="shared" si="1609"/>
        <v>0</v>
      </c>
      <c r="J2438" s="424">
        <f t="shared" si="1609"/>
        <v>18</v>
      </c>
      <c r="K2438" s="424">
        <f t="shared" si="1609"/>
        <v>27</v>
      </c>
      <c r="L2438" s="424">
        <f t="shared" si="1609"/>
        <v>6</v>
      </c>
      <c r="M2438" s="424">
        <f t="shared" si="1609"/>
        <v>0</v>
      </c>
      <c r="N2438" s="424">
        <f t="shared" si="1609"/>
        <v>38</v>
      </c>
      <c r="O2438" s="424">
        <f t="shared" si="1609"/>
        <v>19</v>
      </c>
      <c r="P2438" s="424">
        <f t="shared" si="1609"/>
        <v>55</v>
      </c>
      <c r="Q2438" s="424">
        <f t="shared" si="1609"/>
        <v>0</v>
      </c>
      <c r="R2438" s="424">
        <f t="shared" si="1609"/>
        <v>7</v>
      </c>
      <c r="S2438" s="424">
        <f t="shared" si="1609"/>
        <v>60</v>
      </c>
      <c r="T2438" s="424">
        <f t="shared" si="1609"/>
        <v>0</v>
      </c>
      <c r="U2438" s="424">
        <f t="shared" si="1609"/>
        <v>0</v>
      </c>
      <c r="V2438" s="424">
        <f t="shared" si="1609"/>
        <v>7</v>
      </c>
      <c r="W2438" s="424">
        <f t="shared" si="1609"/>
        <v>60</v>
      </c>
      <c r="X2438" s="424">
        <f t="shared" si="1609"/>
        <v>0</v>
      </c>
      <c r="Y2438" s="424">
        <f t="shared" si="1609"/>
        <v>0</v>
      </c>
      <c r="Z2438" s="424">
        <f t="shared" si="1609"/>
        <v>7</v>
      </c>
      <c r="AA2438" s="424">
        <f t="shared" si="1609"/>
        <v>457</v>
      </c>
      <c r="AB2438" s="573"/>
      <c r="AC2438" s="1658">
        <f t="shared" ref="AC2438:AY2438" si="1610">SUM(AC2435:AC2437)</f>
        <v>5</v>
      </c>
      <c r="AD2438" s="1658">
        <f t="shared" si="1610"/>
        <v>7</v>
      </c>
      <c r="AE2438" s="1658">
        <f t="shared" si="1610"/>
        <v>0</v>
      </c>
      <c r="AF2438" s="1658">
        <f t="shared" si="1610"/>
        <v>0</v>
      </c>
      <c r="AG2438" s="1658">
        <f t="shared" si="1610"/>
        <v>2</v>
      </c>
      <c r="AH2438" s="1658">
        <f t="shared" si="1610"/>
        <v>0</v>
      </c>
      <c r="AI2438" s="1658">
        <f t="shared" si="1610"/>
        <v>2</v>
      </c>
      <c r="AJ2438" s="1658">
        <f t="shared" si="1610"/>
        <v>0</v>
      </c>
      <c r="AK2438" s="1658">
        <f t="shared" si="1610"/>
        <v>0</v>
      </c>
      <c r="AL2438" s="1658">
        <f t="shared" si="1610"/>
        <v>0</v>
      </c>
      <c r="AM2438" s="1658">
        <f t="shared" si="1610"/>
        <v>3</v>
      </c>
      <c r="AN2438" s="1658">
        <f t="shared" si="1610"/>
        <v>3</v>
      </c>
      <c r="AO2438" s="1658">
        <f t="shared" si="1610"/>
        <v>3</v>
      </c>
      <c r="AP2438" s="1658">
        <f t="shared" si="1610"/>
        <v>0</v>
      </c>
      <c r="AQ2438" s="1658">
        <f t="shared" si="1610"/>
        <v>0</v>
      </c>
      <c r="AR2438" s="1658">
        <f t="shared" si="1610"/>
        <v>8</v>
      </c>
      <c r="AS2438" s="1658">
        <f t="shared" si="1610"/>
        <v>0</v>
      </c>
      <c r="AT2438" s="1658">
        <f t="shared" si="1610"/>
        <v>0</v>
      </c>
      <c r="AU2438" s="1658">
        <f t="shared" si="1610"/>
        <v>0</v>
      </c>
      <c r="AV2438" s="1658">
        <f t="shared" si="1610"/>
        <v>8</v>
      </c>
      <c r="AW2438" s="1658">
        <f t="shared" si="1610"/>
        <v>0</v>
      </c>
      <c r="AX2438" s="1658">
        <f t="shared" si="1610"/>
        <v>0</v>
      </c>
      <c r="AY2438" s="1658">
        <f t="shared" si="1610"/>
        <v>0</v>
      </c>
      <c r="AZ2438" s="881"/>
    </row>
    <row r="2439" spans="2:52" ht="12" hidden="1" customHeight="1" x14ac:dyDescent="0.2"/>
    <row r="2440" spans="2:52" ht="12" hidden="1" customHeight="1" x14ac:dyDescent="0.2"/>
    <row r="2441" spans="2:52" ht="25.5" hidden="1" customHeight="1" x14ac:dyDescent="0.2">
      <c r="B2441" s="791" t="s">
        <v>1173</v>
      </c>
      <c r="C2441" s="89"/>
      <c r="D2441" s="99" t="s">
        <v>1164</v>
      </c>
      <c r="E2441" s="99" t="s">
        <v>1165</v>
      </c>
      <c r="F2441" s="99"/>
      <c r="G2441" s="99"/>
      <c r="H2441" s="99" t="s">
        <v>1166</v>
      </c>
      <c r="I2441" s="99"/>
      <c r="J2441" s="99" t="s">
        <v>1167</v>
      </c>
      <c r="K2441" s="99"/>
      <c r="L2441" s="99"/>
      <c r="M2441" s="99"/>
      <c r="N2441" s="99"/>
      <c r="O2441" s="99" t="s">
        <v>1168</v>
      </c>
      <c r="P2441" s="99" t="s">
        <v>1169</v>
      </c>
      <c r="Q2441" s="99"/>
      <c r="R2441" s="99"/>
      <c r="S2441" s="99" t="s">
        <v>1170</v>
      </c>
      <c r="T2441" s="99"/>
      <c r="U2441" s="99"/>
      <c r="V2441" s="99"/>
      <c r="W2441" s="99" t="s">
        <v>1171</v>
      </c>
      <c r="X2441" s="99"/>
      <c r="Y2441" s="99"/>
      <c r="Z2441" s="99"/>
    </row>
    <row r="2442" spans="2:52" ht="45.75" hidden="1" customHeight="1" x14ac:dyDescent="0.2">
      <c r="B2442" s="83" t="s">
        <v>410</v>
      </c>
      <c r="C2442" s="782" t="s">
        <v>1175</v>
      </c>
      <c r="D2442" s="1044" t="s">
        <v>55</v>
      </c>
      <c r="E2442" s="1044" t="s">
        <v>57</v>
      </c>
      <c r="F2442" s="1044"/>
      <c r="G2442" s="1044"/>
      <c r="H2442" s="1044" t="s">
        <v>58</v>
      </c>
      <c r="I2442" s="1044"/>
      <c r="J2442" s="1044" t="s">
        <v>1172</v>
      </c>
      <c r="K2442" s="1044"/>
      <c r="L2442" s="1044"/>
      <c r="M2442" s="1044"/>
      <c r="N2442" s="1044"/>
      <c r="O2442" s="1044" t="s">
        <v>77</v>
      </c>
      <c r="P2442" s="1044" t="s">
        <v>62</v>
      </c>
      <c r="Q2442" s="1044"/>
      <c r="R2442" s="1044"/>
      <c r="S2442" s="1044" t="s">
        <v>63</v>
      </c>
      <c r="T2442" s="1044"/>
      <c r="U2442" s="1044"/>
      <c r="V2442" s="1044"/>
      <c r="W2442" s="1044" t="s">
        <v>64</v>
      </c>
      <c r="X2442" s="1622"/>
      <c r="Y2442" s="1622"/>
      <c r="Z2442" s="1622"/>
      <c r="AA2442" s="783" t="s">
        <v>412</v>
      </c>
      <c r="AC2442" s="1044" t="s">
        <v>55</v>
      </c>
      <c r="AD2442" s="1044" t="s">
        <v>57</v>
      </c>
      <c r="AE2442" s="1044"/>
      <c r="AF2442" s="1044"/>
      <c r="AG2442" s="1044" t="s">
        <v>58</v>
      </c>
      <c r="AH2442" s="1044"/>
      <c r="AI2442" s="1044" t="s">
        <v>1172</v>
      </c>
      <c r="AJ2442" s="1044"/>
      <c r="AK2442" s="1044"/>
      <c r="AL2442" s="1044"/>
      <c r="AM2442" s="1044"/>
      <c r="AN2442" s="1044" t="s">
        <v>77</v>
      </c>
      <c r="AO2442" s="1044" t="s">
        <v>62</v>
      </c>
      <c r="AP2442" s="1044"/>
      <c r="AQ2442" s="1044"/>
      <c r="AR2442" s="1044" t="s">
        <v>63</v>
      </c>
      <c r="AS2442" s="1044"/>
      <c r="AT2442" s="1044"/>
      <c r="AU2442" s="1044"/>
      <c r="AV2442" s="1044" t="s">
        <v>64</v>
      </c>
      <c r="AW2442" s="1044"/>
      <c r="AX2442" s="1044"/>
      <c r="AY2442" s="1044"/>
    </row>
    <row r="2443" spans="2:52" ht="33.75" hidden="1" customHeight="1" x14ac:dyDescent="0.2">
      <c r="B2443" s="785"/>
      <c r="C2443" s="1078">
        <v>45709</v>
      </c>
      <c r="D2443" s="1630">
        <v>3</v>
      </c>
      <c r="E2443" s="1630">
        <v>3</v>
      </c>
      <c r="F2443" s="1630"/>
      <c r="G2443" s="1630"/>
      <c r="H2443" s="1630">
        <v>3</v>
      </c>
      <c r="I2443" s="1630"/>
      <c r="J2443" s="1630">
        <v>3</v>
      </c>
      <c r="K2443" s="1630"/>
      <c r="L2443" s="1630"/>
      <c r="M2443" s="1630"/>
      <c r="N2443" s="1630"/>
      <c r="O2443" s="1630">
        <v>3</v>
      </c>
      <c r="P2443" s="1630">
        <v>3</v>
      </c>
      <c r="Q2443" s="1630"/>
      <c r="R2443" s="1630"/>
      <c r="S2443" s="1630">
        <v>3</v>
      </c>
      <c r="T2443" s="1630"/>
      <c r="U2443" s="1630"/>
      <c r="V2443" s="1630"/>
      <c r="W2443" s="1630">
        <v>3</v>
      </c>
      <c r="X2443" s="1631"/>
      <c r="Y2443" s="1631"/>
      <c r="Z2443" s="1631"/>
      <c r="AA2443" s="1632">
        <f>SUM(D2443:Z2443)</f>
        <v>24</v>
      </c>
      <c r="AC2443" s="793">
        <f>D2443-D2426</f>
        <v>0</v>
      </c>
      <c r="AD2443" s="793">
        <f t="shared" ref="AD2443:AY2443" si="1611">E2443-E2426</f>
        <v>0</v>
      </c>
      <c r="AE2443" s="793">
        <f t="shared" si="1611"/>
        <v>0</v>
      </c>
      <c r="AF2443" s="793">
        <f t="shared" si="1611"/>
        <v>0</v>
      </c>
      <c r="AG2443" s="793">
        <f t="shared" si="1611"/>
        <v>0</v>
      </c>
      <c r="AH2443" s="793">
        <f t="shared" si="1611"/>
        <v>0</v>
      </c>
      <c r="AI2443" s="793">
        <f t="shared" si="1611"/>
        <v>0</v>
      </c>
      <c r="AJ2443" s="793">
        <f t="shared" si="1611"/>
        <v>0</v>
      </c>
      <c r="AK2443" s="793">
        <f t="shared" si="1611"/>
        <v>0</v>
      </c>
      <c r="AL2443" s="793">
        <f t="shared" si="1611"/>
        <v>0</v>
      </c>
      <c r="AM2443" s="793">
        <f t="shared" si="1611"/>
        <v>0</v>
      </c>
      <c r="AN2443" s="793">
        <f t="shared" si="1611"/>
        <v>0</v>
      </c>
      <c r="AO2443" s="793">
        <f t="shared" si="1611"/>
        <v>0</v>
      </c>
      <c r="AP2443" s="793">
        <f t="shared" si="1611"/>
        <v>0</v>
      </c>
      <c r="AQ2443" s="793">
        <f t="shared" si="1611"/>
        <v>0</v>
      </c>
      <c r="AR2443" s="793">
        <f t="shared" si="1611"/>
        <v>0</v>
      </c>
      <c r="AS2443" s="793">
        <f t="shared" si="1611"/>
        <v>0</v>
      </c>
      <c r="AT2443" s="793">
        <f t="shared" si="1611"/>
        <v>0</v>
      </c>
      <c r="AU2443" s="793">
        <f t="shared" si="1611"/>
        <v>0</v>
      </c>
      <c r="AV2443" s="793">
        <f t="shared" si="1611"/>
        <v>0</v>
      </c>
      <c r="AW2443" s="793">
        <f t="shared" si="1611"/>
        <v>0</v>
      </c>
      <c r="AX2443" s="793">
        <f t="shared" si="1611"/>
        <v>0</v>
      </c>
      <c r="AY2443" s="793">
        <f t="shared" si="1611"/>
        <v>0</v>
      </c>
    </row>
    <row r="2444" spans="2:52" ht="33.75" hidden="1" customHeight="1" x14ac:dyDescent="0.2">
      <c r="B2444" s="787"/>
      <c r="C2444" s="888">
        <v>45737</v>
      </c>
      <c r="D2444" s="997">
        <v>12</v>
      </c>
      <c r="E2444" s="997">
        <v>12</v>
      </c>
      <c r="F2444" s="997"/>
      <c r="G2444" s="997"/>
      <c r="H2444" s="997">
        <v>12</v>
      </c>
      <c r="I2444" s="997"/>
      <c r="J2444" s="997">
        <v>12</v>
      </c>
      <c r="K2444" s="997"/>
      <c r="L2444" s="997"/>
      <c r="M2444" s="997"/>
      <c r="N2444" s="997"/>
      <c r="O2444" s="997">
        <v>12</v>
      </c>
      <c r="P2444" s="997">
        <v>12</v>
      </c>
      <c r="Q2444" s="997"/>
      <c r="R2444" s="997"/>
      <c r="S2444" s="997">
        <v>12</v>
      </c>
      <c r="T2444" s="997"/>
      <c r="U2444" s="997"/>
      <c r="V2444" s="997"/>
      <c r="W2444" s="997">
        <v>12</v>
      </c>
      <c r="X2444" s="1633"/>
      <c r="Y2444" s="1633"/>
      <c r="Z2444" s="1633"/>
      <c r="AA2444" s="1634">
        <f t="shared" ref="AA2444:AA2445" si="1612">SUM(D2444:Z2444)</f>
        <v>96</v>
      </c>
      <c r="AB2444" s="540" t="s">
        <v>634</v>
      </c>
      <c r="AC2444" s="793">
        <f>D2444-D2427</f>
        <v>-1</v>
      </c>
      <c r="AD2444" s="793">
        <f t="shared" ref="AD2444:AY2444" si="1613">E2444-E2427</f>
        <v>-1</v>
      </c>
      <c r="AE2444" s="793">
        <f t="shared" si="1613"/>
        <v>0</v>
      </c>
      <c r="AF2444" s="793">
        <f t="shared" si="1613"/>
        <v>0</v>
      </c>
      <c r="AG2444" s="793">
        <f t="shared" si="1613"/>
        <v>-1</v>
      </c>
      <c r="AH2444" s="793">
        <f t="shared" si="1613"/>
        <v>0</v>
      </c>
      <c r="AI2444" s="793">
        <f t="shared" si="1613"/>
        <v>-1</v>
      </c>
      <c r="AJ2444" s="793">
        <f t="shared" si="1613"/>
        <v>0</v>
      </c>
      <c r="AK2444" s="793">
        <f t="shared" si="1613"/>
        <v>0</v>
      </c>
      <c r="AL2444" s="793">
        <f t="shared" si="1613"/>
        <v>0</v>
      </c>
      <c r="AM2444" s="793">
        <f t="shared" si="1613"/>
        <v>0</v>
      </c>
      <c r="AN2444" s="793">
        <f t="shared" si="1613"/>
        <v>-1</v>
      </c>
      <c r="AO2444" s="793">
        <f t="shared" si="1613"/>
        <v>-1</v>
      </c>
      <c r="AP2444" s="793">
        <f t="shared" si="1613"/>
        <v>0</v>
      </c>
      <c r="AQ2444" s="793">
        <f t="shared" si="1613"/>
        <v>0</v>
      </c>
      <c r="AR2444" s="793">
        <f t="shared" si="1613"/>
        <v>-1</v>
      </c>
      <c r="AS2444" s="793">
        <f t="shared" si="1613"/>
        <v>0</v>
      </c>
      <c r="AT2444" s="793">
        <f t="shared" si="1613"/>
        <v>0</v>
      </c>
      <c r="AU2444" s="793">
        <f t="shared" si="1613"/>
        <v>0</v>
      </c>
      <c r="AV2444" s="793">
        <f t="shared" si="1613"/>
        <v>-1</v>
      </c>
      <c r="AW2444" s="793">
        <f t="shared" si="1613"/>
        <v>0</v>
      </c>
      <c r="AX2444" s="793">
        <f t="shared" si="1613"/>
        <v>0</v>
      </c>
      <c r="AY2444" s="793">
        <f t="shared" si="1613"/>
        <v>0</v>
      </c>
    </row>
    <row r="2445" spans="2:52" ht="33.75" hidden="1" customHeight="1" x14ac:dyDescent="0.2">
      <c r="B2445" s="787"/>
      <c r="C2445" s="888">
        <v>45770</v>
      </c>
      <c r="D2445" s="997">
        <v>17</v>
      </c>
      <c r="E2445" s="997">
        <v>17</v>
      </c>
      <c r="F2445" s="997"/>
      <c r="G2445" s="997"/>
      <c r="H2445" s="997">
        <v>17</v>
      </c>
      <c r="I2445" s="997"/>
      <c r="J2445" s="997">
        <v>17</v>
      </c>
      <c r="K2445" s="997"/>
      <c r="L2445" s="997"/>
      <c r="M2445" s="997"/>
      <c r="N2445" s="997"/>
      <c r="O2445" s="997">
        <v>17</v>
      </c>
      <c r="P2445" s="997">
        <v>19</v>
      </c>
      <c r="Q2445" s="997"/>
      <c r="R2445" s="997"/>
      <c r="S2445" s="997">
        <v>17</v>
      </c>
      <c r="T2445" s="997"/>
      <c r="U2445" s="997"/>
      <c r="V2445" s="997"/>
      <c r="W2445" s="997">
        <v>17</v>
      </c>
      <c r="X2445" s="1633"/>
      <c r="Y2445" s="1633"/>
      <c r="Z2445" s="1633"/>
      <c r="AA2445" s="1634">
        <f t="shared" si="1612"/>
        <v>138</v>
      </c>
      <c r="AB2445" s="540" t="s">
        <v>715</v>
      </c>
      <c r="AC2445" s="793">
        <f>D2445</f>
        <v>17</v>
      </c>
      <c r="AD2445" s="793">
        <f t="shared" ref="AD2445:AY2445" si="1614">E2445</f>
        <v>17</v>
      </c>
      <c r="AE2445" s="793">
        <f t="shared" si="1614"/>
        <v>0</v>
      </c>
      <c r="AF2445" s="793">
        <f t="shared" si="1614"/>
        <v>0</v>
      </c>
      <c r="AG2445" s="793">
        <f t="shared" si="1614"/>
        <v>17</v>
      </c>
      <c r="AH2445" s="793">
        <f t="shared" si="1614"/>
        <v>0</v>
      </c>
      <c r="AI2445" s="793">
        <f t="shared" si="1614"/>
        <v>17</v>
      </c>
      <c r="AJ2445" s="793">
        <f t="shared" si="1614"/>
        <v>0</v>
      </c>
      <c r="AK2445" s="793">
        <f t="shared" si="1614"/>
        <v>0</v>
      </c>
      <c r="AL2445" s="793">
        <f t="shared" si="1614"/>
        <v>0</v>
      </c>
      <c r="AM2445" s="793">
        <f t="shared" si="1614"/>
        <v>0</v>
      </c>
      <c r="AN2445" s="793">
        <f t="shared" si="1614"/>
        <v>17</v>
      </c>
      <c r="AO2445" s="793">
        <f t="shared" si="1614"/>
        <v>19</v>
      </c>
      <c r="AP2445" s="793">
        <f t="shared" si="1614"/>
        <v>0</v>
      </c>
      <c r="AQ2445" s="793">
        <f t="shared" si="1614"/>
        <v>0</v>
      </c>
      <c r="AR2445" s="793">
        <f t="shared" si="1614"/>
        <v>17</v>
      </c>
      <c r="AS2445" s="793">
        <f t="shared" si="1614"/>
        <v>0</v>
      </c>
      <c r="AT2445" s="793">
        <f t="shared" si="1614"/>
        <v>0</v>
      </c>
      <c r="AU2445" s="793">
        <f t="shared" si="1614"/>
        <v>0</v>
      </c>
      <c r="AV2445" s="793">
        <f t="shared" si="1614"/>
        <v>17</v>
      </c>
      <c r="AW2445" s="793">
        <f t="shared" si="1614"/>
        <v>0</v>
      </c>
      <c r="AX2445" s="793">
        <f t="shared" si="1614"/>
        <v>0</v>
      </c>
      <c r="AY2445" s="793">
        <f t="shared" si="1614"/>
        <v>0</v>
      </c>
    </row>
    <row r="2446" spans="2:52" ht="33.75" hidden="1" customHeight="1" x14ac:dyDescent="0.2">
      <c r="B2446" s="1896" t="s">
        <v>412</v>
      </c>
      <c r="C2446" s="1897"/>
      <c r="D2446" s="1048">
        <f t="shared" ref="D2446:AA2446" si="1615">SUM(D2443:D2445)</f>
        <v>32</v>
      </c>
      <c r="E2446" s="1048">
        <f t="shared" si="1615"/>
        <v>32</v>
      </c>
      <c r="F2446" s="1048">
        <f t="shared" si="1615"/>
        <v>0</v>
      </c>
      <c r="G2446" s="1048">
        <f t="shared" si="1615"/>
        <v>0</v>
      </c>
      <c r="H2446" s="1048">
        <f t="shared" si="1615"/>
        <v>32</v>
      </c>
      <c r="I2446" s="1048">
        <f t="shared" si="1615"/>
        <v>0</v>
      </c>
      <c r="J2446" s="1048">
        <f t="shared" si="1615"/>
        <v>32</v>
      </c>
      <c r="K2446" s="1048">
        <f t="shared" si="1615"/>
        <v>0</v>
      </c>
      <c r="L2446" s="1048">
        <f t="shared" si="1615"/>
        <v>0</v>
      </c>
      <c r="M2446" s="1048">
        <f t="shared" si="1615"/>
        <v>0</v>
      </c>
      <c r="N2446" s="1048">
        <f t="shared" si="1615"/>
        <v>0</v>
      </c>
      <c r="O2446" s="1048">
        <f t="shared" si="1615"/>
        <v>32</v>
      </c>
      <c r="P2446" s="1048">
        <f t="shared" si="1615"/>
        <v>34</v>
      </c>
      <c r="Q2446" s="1048">
        <f t="shared" si="1615"/>
        <v>0</v>
      </c>
      <c r="R2446" s="1048">
        <f t="shared" si="1615"/>
        <v>0</v>
      </c>
      <c r="S2446" s="1048">
        <f t="shared" si="1615"/>
        <v>32</v>
      </c>
      <c r="T2446" s="1048">
        <f t="shared" si="1615"/>
        <v>0</v>
      </c>
      <c r="U2446" s="1048">
        <f t="shared" si="1615"/>
        <v>0</v>
      </c>
      <c r="V2446" s="1048">
        <f t="shared" si="1615"/>
        <v>0</v>
      </c>
      <c r="W2446" s="1048">
        <f t="shared" si="1615"/>
        <v>32</v>
      </c>
      <c r="X2446" s="1048">
        <f t="shared" si="1615"/>
        <v>0</v>
      </c>
      <c r="Y2446" s="1048">
        <f t="shared" si="1615"/>
        <v>0</v>
      </c>
      <c r="Z2446" s="1048">
        <f t="shared" si="1615"/>
        <v>0</v>
      </c>
      <c r="AA2446" s="1048">
        <f t="shared" si="1615"/>
        <v>258</v>
      </c>
      <c r="AC2446" s="852">
        <f t="shared" ref="AC2446:AY2446" si="1616">SUM(AC2444:AC2445)</f>
        <v>16</v>
      </c>
      <c r="AD2446" s="852">
        <f t="shared" si="1616"/>
        <v>16</v>
      </c>
      <c r="AE2446" s="852">
        <f t="shared" si="1616"/>
        <v>0</v>
      </c>
      <c r="AF2446" s="852">
        <f t="shared" si="1616"/>
        <v>0</v>
      </c>
      <c r="AG2446" s="852">
        <f t="shared" si="1616"/>
        <v>16</v>
      </c>
      <c r="AH2446" s="852">
        <f t="shared" si="1616"/>
        <v>0</v>
      </c>
      <c r="AI2446" s="852">
        <f t="shared" si="1616"/>
        <v>16</v>
      </c>
      <c r="AJ2446" s="852">
        <f t="shared" si="1616"/>
        <v>0</v>
      </c>
      <c r="AK2446" s="852">
        <f t="shared" si="1616"/>
        <v>0</v>
      </c>
      <c r="AL2446" s="852">
        <f t="shared" si="1616"/>
        <v>0</v>
      </c>
      <c r="AM2446" s="852">
        <f t="shared" si="1616"/>
        <v>0</v>
      </c>
      <c r="AN2446" s="852">
        <f t="shared" si="1616"/>
        <v>16</v>
      </c>
      <c r="AO2446" s="852">
        <f t="shared" si="1616"/>
        <v>18</v>
      </c>
      <c r="AP2446" s="852">
        <f t="shared" si="1616"/>
        <v>0</v>
      </c>
      <c r="AQ2446" s="852">
        <f t="shared" si="1616"/>
        <v>0</v>
      </c>
      <c r="AR2446" s="852">
        <f t="shared" si="1616"/>
        <v>16</v>
      </c>
      <c r="AS2446" s="852">
        <f t="shared" si="1616"/>
        <v>0</v>
      </c>
      <c r="AT2446" s="852">
        <f t="shared" si="1616"/>
        <v>0</v>
      </c>
      <c r="AU2446" s="852">
        <f t="shared" si="1616"/>
        <v>0</v>
      </c>
      <c r="AV2446" s="852">
        <f t="shared" si="1616"/>
        <v>16</v>
      </c>
      <c r="AW2446" s="852">
        <f t="shared" si="1616"/>
        <v>0</v>
      </c>
      <c r="AX2446" s="852">
        <f t="shared" si="1616"/>
        <v>0</v>
      </c>
      <c r="AY2446" s="852">
        <f t="shared" si="1616"/>
        <v>0</v>
      </c>
    </row>
    <row r="2447" spans="2:52" ht="12" hidden="1" customHeight="1" x14ac:dyDescent="0.2"/>
    <row r="2448" spans="2:52" ht="12" hidden="1" customHeight="1" x14ac:dyDescent="0.2"/>
    <row r="2449" spans="2:52" ht="28.2" hidden="1" x14ac:dyDescent="0.2">
      <c r="B2449" s="726" t="s">
        <v>1743</v>
      </c>
      <c r="I2449" s="654"/>
      <c r="AB2449" s="654"/>
    </row>
    <row r="2450" spans="2:52" ht="12" hidden="1" customHeight="1" x14ac:dyDescent="0.2">
      <c r="AB2450" s="541"/>
    </row>
    <row r="2451" spans="2:52" ht="25.8" hidden="1" x14ac:dyDescent="0.2">
      <c r="B2451" s="792" t="s">
        <v>413</v>
      </c>
      <c r="C2451" s="89"/>
      <c r="D2451" s="1004" t="s">
        <v>414</v>
      </c>
      <c r="E2451" s="1004" t="s">
        <v>6</v>
      </c>
      <c r="F2451" s="1004" t="s">
        <v>262</v>
      </c>
      <c r="G2451" s="1004" t="s">
        <v>435</v>
      </c>
      <c r="H2451" s="1004" t="s">
        <v>7</v>
      </c>
      <c r="I2451" s="1004" t="s">
        <v>8</v>
      </c>
      <c r="J2451" s="1005" t="s">
        <v>22</v>
      </c>
      <c r="K2451" s="1004" t="s">
        <v>23</v>
      </c>
      <c r="L2451" s="1004" t="s">
        <v>24</v>
      </c>
      <c r="M2451" s="1004" t="s">
        <v>9</v>
      </c>
      <c r="N2451" s="1004" t="s">
        <v>415</v>
      </c>
      <c r="O2451" s="1004" t="s">
        <v>20</v>
      </c>
      <c r="P2451" s="1004" t="s">
        <v>10</v>
      </c>
      <c r="Q2451" s="1004" t="s">
        <v>436</v>
      </c>
      <c r="R2451" s="1004" t="s">
        <v>12</v>
      </c>
      <c r="S2451" s="1004" t="s">
        <v>11</v>
      </c>
      <c r="T2451" s="1004" t="s">
        <v>437</v>
      </c>
      <c r="U2451" s="1004" t="s">
        <v>13</v>
      </c>
      <c r="V2451" s="1004" t="s">
        <v>14</v>
      </c>
      <c r="W2451" s="1004" t="s">
        <v>416</v>
      </c>
      <c r="X2451" s="1004" t="s">
        <v>1064</v>
      </c>
      <c r="Y2451" s="1004" t="s">
        <v>15</v>
      </c>
      <c r="Z2451" s="1004" t="s">
        <v>16</v>
      </c>
      <c r="AA2451" s="87"/>
      <c r="AB2451" s="540"/>
      <c r="AC2451" s="790" t="s">
        <v>409</v>
      </c>
      <c r="AD2451" s="81"/>
      <c r="AE2451" s="81"/>
      <c r="AF2451" s="81"/>
      <c r="AG2451" s="81"/>
      <c r="AH2451" s="81"/>
      <c r="AI2451" s="81"/>
      <c r="AJ2451" s="81"/>
      <c r="AK2451" s="81"/>
      <c r="AL2451" s="81"/>
      <c r="AM2451" s="81"/>
      <c r="AN2451" s="81"/>
      <c r="AO2451" s="81"/>
      <c r="AP2451" s="81"/>
      <c r="AQ2451" s="81"/>
      <c r="AR2451" s="81"/>
      <c r="AS2451" s="81"/>
      <c r="AT2451" s="81"/>
      <c r="AU2451" s="81"/>
      <c r="AV2451" s="81"/>
    </row>
    <row r="2452" spans="2:52" ht="53.25" hidden="1" customHeight="1" x14ac:dyDescent="0.2">
      <c r="B2452" s="83" t="s">
        <v>410</v>
      </c>
      <c r="C2452" s="83" t="s">
        <v>1174</v>
      </c>
      <c r="D2452" s="1039" t="s">
        <v>1066</v>
      </c>
      <c r="E2452" s="1040" t="s">
        <v>57</v>
      </c>
      <c r="F2452" s="1041" t="s">
        <v>263</v>
      </c>
      <c r="G2452" s="1042" t="s">
        <v>340</v>
      </c>
      <c r="H2452" s="1040" t="s">
        <v>58</v>
      </c>
      <c r="I2452" s="1042" t="s">
        <v>59</v>
      </c>
      <c r="J2452" s="1043" t="s">
        <v>79</v>
      </c>
      <c r="K2452" s="1041" t="s">
        <v>80</v>
      </c>
      <c r="L2452" s="1042" t="s">
        <v>81</v>
      </c>
      <c r="M2452" s="1040" t="s">
        <v>60</v>
      </c>
      <c r="N2452" s="1042" t="s">
        <v>61</v>
      </c>
      <c r="O2452" s="1039" t="s">
        <v>77</v>
      </c>
      <c r="P2452" s="1040" t="s">
        <v>62</v>
      </c>
      <c r="Q2452" s="1041" t="s">
        <v>349</v>
      </c>
      <c r="R2452" s="1042" t="s">
        <v>65</v>
      </c>
      <c r="S2452" s="1040" t="s">
        <v>63</v>
      </c>
      <c r="T2452" s="1041" t="s">
        <v>350</v>
      </c>
      <c r="U2452" s="1041" t="s">
        <v>66</v>
      </c>
      <c r="V2452" s="1042" t="s">
        <v>67</v>
      </c>
      <c r="W2452" s="1040" t="s">
        <v>64</v>
      </c>
      <c r="X2452" s="1041" t="s">
        <v>351</v>
      </c>
      <c r="Y2452" s="1041" t="s">
        <v>68</v>
      </c>
      <c r="Z2452" s="1042" t="s">
        <v>69</v>
      </c>
      <c r="AA2452" s="784" t="s">
        <v>412</v>
      </c>
      <c r="AB2452" s="188"/>
      <c r="AC2452" s="1039" t="s">
        <v>1066</v>
      </c>
      <c r="AD2452" s="1040" t="s">
        <v>57</v>
      </c>
      <c r="AE2452" s="1041" t="s">
        <v>263</v>
      </c>
      <c r="AF2452" s="1042" t="s">
        <v>340</v>
      </c>
      <c r="AG2452" s="1040" t="s">
        <v>58</v>
      </c>
      <c r="AH2452" s="1042" t="s">
        <v>59</v>
      </c>
      <c r="AI2452" s="1043" t="s">
        <v>79</v>
      </c>
      <c r="AJ2452" s="1041" t="s">
        <v>80</v>
      </c>
      <c r="AK2452" s="1042" t="s">
        <v>81</v>
      </c>
      <c r="AL2452" s="1040" t="s">
        <v>60</v>
      </c>
      <c r="AM2452" s="1042" t="s">
        <v>61</v>
      </c>
      <c r="AN2452" s="1039" t="s">
        <v>77</v>
      </c>
      <c r="AO2452" s="1040" t="s">
        <v>62</v>
      </c>
      <c r="AP2452" s="1041" t="s">
        <v>349</v>
      </c>
      <c r="AQ2452" s="1042" t="s">
        <v>65</v>
      </c>
      <c r="AR2452" s="1040" t="s">
        <v>63</v>
      </c>
      <c r="AS2452" s="1041" t="s">
        <v>350</v>
      </c>
      <c r="AT2452" s="1041" t="s">
        <v>66</v>
      </c>
      <c r="AU2452" s="1042" t="s">
        <v>67</v>
      </c>
      <c r="AV2452" s="1040" t="s">
        <v>64</v>
      </c>
      <c r="AW2452" s="1041" t="s">
        <v>351</v>
      </c>
      <c r="AX2452" s="1041" t="s">
        <v>68</v>
      </c>
      <c r="AY2452" s="1042" t="s">
        <v>69</v>
      </c>
    </row>
    <row r="2453" spans="2:52" ht="33.75" hidden="1" customHeight="1" x14ac:dyDescent="0.2">
      <c r="B2453" s="787"/>
      <c r="C2453" s="788">
        <v>45709</v>
      </c>
      <c r="D2453" s="997">
        <v>34</v>
      </c>
      <c r="E2453" s="998">
        <v>29</v>
      </c>
      <c r="F2453" s="995">
        <v>0</v>
      </c>
      <c r="G2453" s="999">
        <v>0</v>
      </c>
      <c r="H2453" s="998">
        <v>29</v>
      </c>
      <c r="I2453" s="999">
        <v>0</v>
      </c>
      <c r="J2453" s="998">
        <v>11</v>
      </c>
      <c r="K2453" s="995">
        <v>23</v>
      </c>
      <c r="L2453" s="999">
        <v>0</v>
      </c>
      <c r="M2453" s="998">
        <v>0</v>
      </c>
      <c r="N2453" s="999">
        <v>24</v>
      </c>
      <c r="O2453" s="997">
        <v>11</v>
      </c>
      <c r="P2453" s="998">
        <v>44</v>
      </c>
      <c r="Q2453" s="995">
        <v>0</v>
      </c>
      <c r="R2453" s="999">
        <v>1</v>
      </c>
      <c r="S2453" s="998">
        <v>44</v>
      </c>
      <c r="T2453" s="995">
        <v>0</v>
      </c>
      <c r="U2453" s="995">
        <v>0</v>
      </c>
      <c r="V2453" s="999">
        <v>1</v>
      </c>
      <c r="W2453" s="998">
        <v>44</v>
      </c>
      <c r="X2453" s="995">
        <v>0</v>
      </c>
      <c r="Y2453" s="995">
        <v>0</v>
      </c>
      <c r="Z2453" s="999">
        <v>1</v>
      </c>
      <c r="AA2453" s="848">
        <f>SUM(D2453:Z2453)</f>
        <v>296</v>
      </c>
      <c r="AB2453" s="540"/>
      <c r="AC2453" s="1056">
        <f>D2453-D2435</f>
        <v>0</v>
      </c>
      <c r="AD2453" s="1056">
        <f t="shared" ref="AD2453:AY2453" si="1617">E2453-E2435</f>
        <v>0</v>
      </c>
      <c r="AE2453" s="1056">
        <f t="shared" si="1617"/>
        <v>0</v>
      </c>
      <c r="AF2453" s="1056">
        <f t="shared" si="1617"/>
        <v>0</v>
      </c>
      <c r="AG2453" s="1056">
        <f t="shared" si="1617"/>
        <v>0</v>
      </c>
      <c r="AH2453" s="1056">
        <f t="shared" si="1617"/>
        <v>0</v>
      </c>
      <c r="AI2453" s="1056">
        <f t="shared" si="1617"/>
        <v>0</v>
      </c>
      <c r="AJ2453" s="1056">
        <f t="shared" si="1617"/>
        <v>0</v>
      </c>
      <c r="AK2453" s="1056">
        <f t="shared" si="1617"/>
        <v>0</v>
      </c>
      <c r="AL2453" s="1056">
        <f t="shared" si="1617"/>
        <v>0</v>
      </c>
      <c r="AM2453" s="1056">
        <f t="shared" si="1617"/>
        <v>0</v>
      </c>
      <c r="AN2453" s="1056">
        <f t="shared" si="1617"/>
        <v>0</v>
      </c>
      <c r="AO2453" s="1056">
        <f t="shared" si="1617"/>
        <v>0</v>
      </c>
      <c r="AP2453" s="1056">
        <f t="shared" si="1617"/>
        <v>0</v>
      </c>
      <c r="AQ2453" s="1056">
        <f t="shared" si="1617"/>
        <v>0</v>
      </c>
      <c r="AR2453" s="1056">
        <f t="shared" si="1617"/>
        <v>0</v>
      </c>
      <c r="AS2453" s="1056">
        <f t="shared" si="1617"/>
        <v>0</v>
      </c>
      <c r="AT2453" s="1056">
        <f t="shared" si="1617"/>
        <v>0</v>
      </c>
      <c r="AU2453" s="1056">
        <f t="shared" si="1617"/>
        <v>0</v>
      </c>
      <c r="AV2453" s="1056">
        <f t="shared" si="1617"/>
        <v>0</v>
      </c>
      <c r="AW2453" s="1056">
        <f t="shared" si="1617"/>
        <v>0</v>
      </c>
      <c r="AX2453" s="1056">
        <f t="shared" si="1617"/>
        <v>0</v>
      </c>
      <c r="AY2453" s="1056">
        <f t="shared" si="1617"/>
        <v>0</v>
      </c>
    </row>
    <row r="2454" spans="2:52" ht="33.75" hidden="1" customHeight="1" x14ac:dyDescent="0.2">
      <c r="B2454" s="787"/>
      <c r="C2454" s="788">
        <v>45737</v>
      </c>
      <c r="D2454" s="997">
        <v>14</v>
      </c>
      <c r="E2454" s="998">
        <v>12</v>
      </c>
      <c r="F2454" s="995">
        <v>0</v>
      </c>
      <c r="G2454" s="999">
        <v>0</v>
      </c>
      <c r="H2454" s="998">
        <v>14</v>
      </c>
      <c r="I2454" s="999">
        <v>0</v>
      </c>
      <c r="J2454" s="998">
        <v>2</v>
      </c>
      <c r="K2454" s="995">
        <v>4</v>
      </c>
      <c r="L2454" s="999">
        <v>6</v>
      </c>
      <c r="M2454" s="998">
        <v>0</v>
      </c>
      <c r="N2454" s="999">
        <v>11</v>
      </c>
      <c r="O2454" s="997">
        <v>3</v>
      </c>
      <c r="P2454" s="998">
        <v>6</v>
      </c>
      <c r="Q2454" s="995">
        <v>0</v>
      </c>
      <c r="R2454" s="999">
        <v>6</v>
      </c>
      <c r="S2454" s="998">
        <v>6</v>
      </c>
      <c r="T2454" s="995">
        <v>0</v>
      </c>
      <c r="U2454" s="995">
        <v>0</v>
      </c>
      <c r="V2454" s="999">
        <v>6</v>
      </c>
      <c r="W2454" s="998">
        <v>6</v>
      </c>
      <c r="X2454" s="995">
        <v>0</v>
      </c>
      <c r="Y2454" s="995">
        <v>0</v>
      </c>
      <c r="Z2454" s="999">
        <v>6</v>
      </c>
      <c r="AA2454" s="848">
        <f t="shared" ref="AA2454:AA2455" si="1618">SUM(D2454:Z2454)</f>
        <v>102</v>
      </c>
      <c r="AB2454" s="540" t="s">
        <v>634</v>
      </c>
      <c r="AC2454" s="1056">
        <f>D2454-D2436</f>
        <v>0</v>
      </c>
      <c r="AD2454" s="1056">
        <f t="shared" ref="AD2454:AY2454" si="1619">E2454-E2436</f>
        <v>0</v>
      </c>
      <c r="AE2454" s="1056">
        <f t="shared" si="1619"/>
        <v>0</v>
      </c>
      <c r="AF2454" s="1056">
        <f t="shared" si="1619"/>
        <v>0</v>
      </c>
      <c r="AG2454" s="1056">
        <f t="shared" si="1619"/>
        <v>1</v>
      </c>
      <c r="AH2454" s="1056">
        <f t="shared" si="1619"/>
        <v>0</v>
      </c>
      <c r="AI2454" s="1056">
        <f t="shared" si="1619"/>
        <v>0</v>
      </c>
      <c r="AJ2454" s="1056">
        <f t="shared" si="1619"/>
        <v>0</v>
      </c>
      <c r="AK2454" s="1056">
        <f t="shared" si="1619"/>
        <v>0</v>
      </c>
      <c r="AL2454" s="1056">
        <f t="shared" si="1619"/>
        <v>0</v>
      </c>
      <c r="AM2454" s="1056">
        <f t="shared" si="1619"/>
        <v>0</v>
      </c>
      <c r="AN2454" s="1056">
        <f t="shared" si="1619"/>
        <v>0</v>
      </c>
      <c r="AO2454" s="1056">
        <f t="shared" si="1619"/>
        <v>0</v>
      </c>
      <c r="AP2454" s="1056">
        <f t="shared" si="1619"/>
        <v>0</v>
      </c>
      <c r="AQ2454" s="1056">
        <f t="shared" si="1619"/>
        <v>0</v>
      </c>
      <c r="AR2454" s="1056">
        <f t="shared" si="1619"/>
        <v>0</v>
      </c>
      <c r="AS2454" s="1056">
        <f t="shared" si="1619"/>
        <v>0</v>
      </c>
      <c r="AT2454" s="1056">
        <f t="shared" si="1619"/>
        <v>0</v>
      </c>
      <c r="AU2454" s="1056">
        <f t="shared" si="1619"/>
        <v>0</v>
      </c>
      <c r="AV2454" s="1056">
        <f t="shared" si="1619"/>
        <v>0</v>
      </c>
      <c r="AW2454" s="1056">
        <f t="shared" si="1619"/>
        <v>0</v>
      </c>
      <c r="AX2454" s="1056">
        <f t="shared" si="1619"/>
        <v>0</v>
      </c>
      <c r="AY2454" s="1056">
        <f t="shared" si="1619"/>
        <v>0</v>
      </c>
    </row>
    <row r="2455" spans="2:52" ht="33.75" hidden="1" customHeight="1" x14ac:dyDescent="0.2">
      <c r="B2455" s="787"/>
      <c r="C2455" s="788">
        <v>45770</v>
      </c>
      <c r="D2455" s="997">
        <v>22</v>
      </c>
      <c r="E2455" s="998">
        <v>25</v>
      </c>
      <c r="F2455" s="995">
        <v>0</v>
      </c>
      <c r="G2455" s="999">
        <v>0</v>
      </c>
      <c r="H2455" s="998">
        <v>20</v>
      </c>
      <c r="I2455" s="999">
        <v>0</v>
      </c>
      <c r="J2455" s="998">
        <v>20</v>
      </c>
      <c r="K2455" s="995">
        <v>0</v>
      </c>
      <c r="L2455" s="999">
        <v>0</v>
      </c>
      <c r="M2455" s="998">
        <v>0</v>
      </c>
      <c r="N2455" s="999">
        <v>3</v>
      </c>
      <c r="O2455" s="997">
        <v>20</v>
      </c>
      <c r="P2455" s="998">
        <v>20</v>
      </c>
      <c r="Q2455" s="995">
        <v>0</v>
      </c>
      <c r="R2455" s="999">
        <v>0</v>
      </c>
      <c r="S2455" s="998">
        <v>25</v>
      </c>
      <c r="T2455" s="995">
        <v>0</v>
      </c>
      <c r="U2455" s="995">
        <v>0</v>
      </c>
      <c r="V2455" s="999">
        <v>0</v>
      </c>
      <c r="W2455" s="998">
        <v>25</v>
      </c>
      <c r="X2455" s="995">
        <v>0</v>
      </c>
      <c r="Y2455" s="995">
        <v>0</v>
      </c>
      <c r="Z2455" s="999">
        <v>0</v>
      </c>
      <c r="AA2455" s="848">
        <f t="shared" si="1618"/>
        <v>180</v>
      </c>
      <c r="AB2455" s="540" t="s">
        <v>634</v>
      </c>
      <c r="AC2455" s="1056">
        <f>D2455-D2437</f>
        <v>15</v>
      </c>
      <c r="AD2455" s="1056">
        <f t="shared" ref="AD2455:AY2455" si="1620">E2455-E2437</f>
        <v>15</v>
      </c>
      <c r="AE2455" s="1056">
        <f t="shared" si="1620"/>
        <v>0</v>
      </c>
      <c r="AF2455" s="1056">
        <f t="shared" si="1620"/>
        <v>0</v>
      </c>
      <c r="AG2455" s="1056">
        <f t="shared" si="1620"/>
        <v>15</v>
      </c>
      <c r="AH2455" s="1056">
        <f t="shared" si="1620"/>
        <v>0</v>
      </c>
      <c r="AI2455" s="1056">
        <f t="shared" si="1620"/>
        <v>15</v>
      </c>
      <c r="AJ2455" s="1056">
        <f t="shared" si="1620"/>
        <v>0</v>
      </c>
      <c r="AK2455" s="1056">
        <f t="shared" si="1620"/>
        <v>0</v>
      </c>
      <c r="AL2455" s="1056">
        <f t="shared" si="1620"/>
        <v>0</v>
      </c>
      <c r="AM2455" s="1056">
        <f t="shared" si="1620"/>
        <v>0</v>
      </c>
      <c r="AN2455" s="1056">
        <f t="shared" si="1620"/>
        <v>15</v>
      </c>
      <c r="AO2455" s="1056">
        <f t="shared" si="1620"/>
        <v>15</v>
      </c>
      <c r="AP2455" s="1056">
        <f t="shared" si="1620"/>
        <v>0</v>
      </c>
      <c r="AQ2455" s="1056">
        <f t="shared" si="1620"/>
        <v>0</v>
      </c>
      <c r="AR2455" s="1056">
        <f t="shared" si="1620"/>
        <v>15</v>
      </c>
      <c r="AS2455" s="1056">
        <f t="shared" si="1620"/>
        <v>0</v>
      </c>
      <c r="AT2455" s="1056">
        <f t="shared" si="1620"/>
        <v>0</v>
      </c>
      <c r="AU2455" s="1056">
        <f t="shared" si="1620"/>
        <v>0</v>
      </c>
      <c r="AV2455" s="1056">
        <f t="shared" si="1620"/>
        <v>15</v>
      </c>
      <c r="AW2455" s="1056">
        <f t="shared" si="1620"/>
        <v>0</v>
      </c>
      <c r="AX2455" s="1056">
        <f t="shared" si="1620"/>
        <v>0</v>
      </c>
      <c r="AY2455" s="1056">
        <f t="shared" si="1620"/>
        <v>0</v>
      </c>
    </row>
    <row r="2456" spans="2:52" ht="33.75" hidden="1" customHeight="1" x14ac:dyDescent="0.2">
      <c r="B2456" s="1896" t="s">
        <v>412</v>
      </c>
      <c r="C2456" s="1897"/>
      <c r="D2456" s="424">
        <f t="shared" ref="D2456:AA2456" si="1621">SUM(D2453:D2455)</f>
        <v>70</v>
      </c>
      <c r="E2456" s="424">
        <f t="shared" si="1621"/>
        <v>66</v>
      </c>
      <c r="F2456" s="424">
        <f t="shared" si="1621"/>
        <v>0</v>
      </c>
      <c r="G2456" s="424">
        <f t="shared" si="1621"/>
        <v>0</v>
      </c>
      <c r="H2456" s="424">
        <f t="shared" si="1621"/>
        <v>63</v>
      </c>
      <c r="I2456" s="424">
        <f t="shared" si="1621"/>
        <v>0</v>
      </c>
      <c r="J2456" s="424">
        <f t="shared" si="1621"/>
        <v>33</v>
      </c>
      <c r="K2456" s="424">
        <f t="shared" si="1621"/>
        <v>27</v>
      </c>
      <c r="L2456" s="424">
        <f t="shared" si="1621"/>
        <v>6</v>
      </c>
      <c r="M2456" s="424">
        <f t="shared" si="1621"/>
        <v>0</v>
      </c>
      <c r="N2456" s="424">
        <f t="shared" si="1621"/>
        <v>38</v>
      </c>
      <c r="O2456" s="424">
        <f t="shared" si="1621"/>
        <v>34</v>
      </c>
      <c r="P2456" s="424">
        <f t="shared" si="1621"/>
        <v>70</v>
      </c>
      <c r="Q2456" s="424">
        <f t="shared" si="1621"/>
        <v>0</v>
      </c>
      <c r="R2456" s="424">
        <f t="shared" si="1621"/>
        <v>7</v>
      </c>
      <c r="S2456" s="424">
        <f t="shared" si="1621"/>
        <v>75</v>
      </c>
      <c r="T2456" s="424">
        <f t="shared" si="1621"/>
        <v>0</v>
      </c>
      <c r="U2456" s="424">
        <f t="shared" si="1621"/>
        <v>0</v>
      </c>
      <c r="V2456" s="424">
        <f t="shared" si="1621"/>
        <v>7</v>
      </c>
      <c r="W2456" s="424">
        <f t="shared" si="1621"/>
        <v>75</v>
      </c>
      <c r="X2456" s="424">
        <f t="shared" si="1621"/>
        <v>0</v>
      </c>
      <c r="Y2456" s="424">
        <f t="shared" si="1621"/>
        <v>0</v>
      </c>
      <c r="Z2456" s="424">
        <f t="shared" si="1621"/>
        <v>7</v>
      </c>
      <c r="AA2456" s="424">
        <f t="shared" si="1621"/>
        <v>578</v>
      </c>
      <c r="AB2456" s="573"/>
      <c r="AC2456" s="1658">
        <f t="shared" ref="AC2456:AY2456" si="1622">SUM(AC2453:AC2455)</f>
        <v>15</v>
      </c>
      <c r="AD2456" s="1658">
        <f t="shared" si="1622"/>
        <v>15</v>
      </c>
      <c r="AE2456" s="1658">
        <f t="shared" si="1622"/>
        <v>0</v>
      </c>
      <c r="AF2456" s="1658">
        <f t="shared" si="1622"/>
        <v>0</v>
      </c>
      <c r="AG2456" s="1658">
        <f t="shared" si="1622"/>
        <v>16</v>
      </c>
      <c r="AH2456" s="1658">
        <f t="shared" si="1622"/>
        <v>0</v>
      </c>
      <c r="AI2456" s="1658">
        <f t="shared" si="1622"/>
        <v>15</v>
      </c>
      <c r="AJ2456" s="1658">
        <f t="shared" si="1622"/>
        <v>0</v>
      </c>
      <c r="AK2456" s="1658">
        <f t="shared" si="1622"/>
        <v>0</v>
      </c>
      <c r="AL2456" s="1658">
        <f t="shared" si="1622"/>
        <v>0</v>
      </c>
      <c r="AM2456" s="1658">
        <f t="shared" si="1622"/>
        <v>0</v>
      </c>
      <c r="AN2456" s="1658">
        <f t="shared" si="1622"/>
        <v>15</v>
      </c>
      <c r="AO2456" s="1658">
        <f t="shared" si="1622"/>
        <v>15</v>
      </c>
      <c r="AP2456" s="1658">
        <f t="shared" si="1622"/>
        <v>0</v>
      </c>
      <c r="AQ2456" s="1658">
        <f t="shared" si="1622"/>
        <v>0</v>
      </c>
      <c r="AR2456" s="1658">
        <f t="shared" si="1622"/>
        <v>15</v>
      </c>
      <c r="AS2456" s="1658">
        <f t="shared" si="1622"/>
        <v>0</v>
      </c>
      <c r="AT2456" s="1658">
        <f t="shared" si="1622"/>
        <v>0</v>
      </c>
      <c r="AU2456" s="1658">
        <f t="shared" si="1622"/>
        <v>0</v>
      </c>
      <c r="AV2456" s="1658">
        <f t="shared" si="1622"/>
        <v>15</v>
      </c>
      <c r="AW2456" s="1658">
        <f t="shared" si="1622"/>
        <v>0</v>
      </c>
      <c r="AX2456" s="1658">
        <f t="shared" si="1622"/>
        <v>0</v>
      </c>
      <c r="AY2456" s="1658">
        <f t="shared" si="1622"/>
        <v>0</v>
      </c>
      <c r="AZ2456" s="881"/>
    </row>
    <row r="2457" spans="2:52" ht="12" hidden="1" customHeight="1" x14ac:dyDescent="0.2"/>
    <row r="2458" spans="2:52" ht="12" hidden="1" customHeight="1" x14ac:dyDescent="0.2"/>
    <row r="2459" spans="2:52" ht="25.5" hidden="1" customHeight="1" x14ac:dyDescent="0.2">
      <c r="B2459" s="791" t="s">
        <v>1173</v>
      </c>
      <c r="C2459" s="89"/>
      <c r="D2459" s="99" t="s">
        <v>1164</v>
      </c>
      <c r="E2459" s="99" t="s">
        <v>1165</v>
      </c>
      <c r="F2459" s="99"/>
      <c r="G2459" s="99"/>
      <c r="H2459" s="99" t="s">
        <v>1166</v>
      </c>
      <c r="I2459" s="99"/>
      <c r="J2459" s="99" t="s">
        <v>1167</v>
      </c>
      <c r="K2459" s="99"/>
      <c r="L2459" s="99"/>
      <c r="M2459" s="99"/>
      <c r="N2459" s="99"/>
      <c r="O2459" s="99" t="s">
        <v>1168</v>
      </c>
      <c r="P2459" s="99" t="s">
        <v>1169</v>
      </c>
      <c r="Q2459" s="99"/>
      <c r="R2459" s="99"/>
      <c r="S2459" s="99" t="s">
        <v>1170</v>
      </c>
      <c r="T2459" s="99"/>
      <c r="U2459" s="99"/>
      <c r="V2459" s="99"/>
      <c r="W2459" s="99" t="s">
        <v>1171</v>
      </c>
      <c r="X2459" s="99"/>
      <c r="Y2459" s="99"/>
      <c r="Z2459" s="99"/>
    </row>
    <row r="2460" spans="2:52" ht="45.75" hidden="1" customHeight="1" x14ac:dyDescent="0.2">
      <c r="B2460" s="83" t="s">
        <v>410</v>
      </c>
      <c r="C2460" s="782" t="s">
        <v>1175</v>
      </c>
      <c r="D2460" s="1044" t="s">
        <v>55</v>
      </c>
      <c r="E2460" s="1044" t="s">
        <v>57</v>
      </c>
      <c r="F2460" s="1044"/>
      <c r="G2460" s="1044"/>
      <c r="H2460" s="1044" t="s">
        <v>58</v>
      </c>
      <c r="I2460" s="1044"/>
      <c r="J2460" s="1044" t="s">
        <v>1172</v>
      </c>
      <c r="K2460" s="1044"/>
      <c r="L2460" s="1044"/>
      <c r="M2460" s="1044"/>
      <c r="N2460" s="1044"/>
      <c r="O2460" s="1044" t="s">
        <v>77</v>
      </c>
      <c r="P2460" s="1044" t="s">
        <v>62</v>
      </c>
      <c r="Q2460" s="1044"/>
      <c r="R2460" s="1044"/>
      <c r="S2460" s="1044" t="s">
        <v>63</v>
      </c>
      <c r="T2460" s="1044"/>
      <c r="U2460" s="1044"/>
      <c r="V2460" s="1044"/>
      <c r="W2460" s="1044" t="s">
        <v>64</v>
      </c>
      <c r="X2460" s="1622"/>
      <c r="Y2460" s="1622"/>
      <c r="Z2460" s="1622"/>
      <c r="AA2460" s="783" t="s">
        <v>412</v>
      </c>
      <c r="AC2460" s="1044" t="s">
        <v>55</v>
      </c>
      <c r="AD2460" s="1044" t="s">
        <v>57</v>
      </c>
      <c r="AE2460" s="1044"/>
      <c r="AF2460" s="1044"/>
      <c r="AG2460" s="1044" t="s">
        <v>58</v>
      </c>
      <c r="AH2460" s="1044"/>
      <c r="AI2460" s="1044" t="s">
        <v>1172</v>
      </c>
      <c r="AJ2460" s="1044"/>
      <c r="AK2460" s="1044"/>
      <c r="AL2460" s="1044"/>
      <c r="AM2460" s="1044"/>
      <c r="AN2460" s="1044" t="s">
        <v>77</v>
      </c>
      <c r="AO2460" s="1044" t="s">
        <v>62</v>
      </c>
      <c r="AP2460" s="1044"/>
      <c r="AQ2460" s="1044"/>
      <c r="AR2460" s="1044" t="s">
        <v>63</v>
      </c>
      <c r="AS2460" s="1044"/>
      <c r="AT2460" s="1044"/>
      <c r="AU2460" s="1044"/>
      <c r="AV2460" s="1044" t="s">
        <v>64</v>
      </c>
      <c r="AW2460" s="1044"/>
      <c r="AX2460" s="1044"/>
      <c r="AY2460" s="1044"/>
    </row>
    <row r="2461" spans="2:52" ht="33.75" hidden="1" customHeight="1" x14ac:dyDescent="0.2">
      <c r="B2461" s="785"/>
      <c r="C2461" s="1078">
        <v>45709</v>
      </c>
      <c r="D2461" s="1630">
        <v>3</v>
      </c>
      <c r="E2461" s="1630">
        <v>3</v>
      </c>
      <c r="F2461" s="1630"/>
      <c r="G2461" s="1630"/>
      <c r="H2461" s="1630">
        <v>3</v>
      </c>
      <c r="I2461" s="1630"/>
      <c r="J2461" s="1630">
        <v>3</v>
      </c>
      <c r="K2461" s="1630"/>
      <c r="L2461" s="1630"/>
      <c r="M2461" s="1630"/>
      <c r="N2461" s="1630"/>
      <c r="O2461" s="1630">
        <v>3</v>
      </c>
      <c r="P2461" s="1630">
        <v>3</v>
      </c>
      <c r="Q2461" s="1630"/>
      <c r="R2461" s="1630"/>
      <c r="S2461" s="1630">
        <v>3</v>
      </c>
      <c r="T2461" s="1630"/>
      <c r="U2461" s="1630"/>
      <c r="V2461" s="1630"/>
      <c r="W2461" s="1630">
        <v>3</v>
      </c>
      <c r="X2461" s="1631"/>
      <c r="Y2461" s="1631"/>
      <c r="Z2461" s="1631"/>
      <c r="AA2461" s="1632">
        <f>SUM(D2461:Z2461)</f>
        <v>24</v>
      </c>
      <c r="AC2461" s="793">
        <f>D2461-D2443</f>
        <v>0</v>
      </c>
      <c r="AD2461" s="793">
        <f t="shared" ref="AD2461:AY2461" si="1623">E2461-E2443</f>
        <v>0</v>
      </c>
      <c r="AE2461" s="793">
        <f t="shared" si="1623"/>
        <v>0</v>
      </c>
      <c r="AF2461" s="793">
        <f t="shared" si="1623"/>
        <v>0</v>
      </c>
      <c r="AG2461" s="793">
        <f t="shared" si="1623"/>
        <v>0</v>
      </c>
      <c r="AH2461" s="793">
        <f t="shared" si="1623"/>
        <v>0</v>
      </c>
      <c r="AI2461" s="793">
        <f t="shared" si="1623"/>
        <v>0</v>
      </c>
      <c r="AJ2461" s="793">
        <f t="shared" si="1623"/>
        <v>0</v>
      </c>
      <c r="AK2461" s="793">
        <f t="shared" si="1623"/>
        <v>0</v>
      </c>
      <c r="AL2461" s="793">
        <f t="shared" si="1623"/>
        <v>0</v>
      </c>
      <c r="AM2461" s="793">
        <f t="shared" si="1623"/>
        <v>0</v>
      </c>
      <c r="AN2461" s="793">
        <f t="shared" si="1623"/>
        <v>0</v>
      </c>
      <c r="AO2461" s="793">
        <f t="shared" si="1623"/>
        <v>0</v>
      </c>
      <c r="AP2461" s="793">
        <f t="shared" si="1623"/>
        <v>0</v>
      </c>
      <c r="AQ2461" s="793">
        <f t="shared" si="1623"/>
        <v>0</v>
      </c>
      <c r="AR2461" s="793">
        <f t="shared" si="1623"/>
        <v>0</v>
      </c>
      <c r="AS2461" s="793">
        <f t="shared" si="1623"/>
        <v>0</v>
      </c>
      <c r="AT2461" s="793">
        <f t="shared" si="1623"/>
        <v>0</v>
      </c>
      <c r="AU2461" s="793">
        <f t="shared" si="1623"/>
        <v>0</v>
      </c>
      <c r="AV2461" s="793">
        <f t="shared" si="1623"/>
        <v>0</v>
      </c>
      <c r="AW2461" s="793">
        <f t="shared" si="1623"/>
        <v>0</v>
      </c>
      <c r="AX2461" s="793">
        <f t="shared" si="1623"/>
        <v>0</v>
      </c>
      <c r="AY2461" s="793">
        <f t="shared" si="1623"/>
        <v>0</v>
      </c>
    </row>
    <row r="2462" spans="2:52" ht="33.75" hidden="1" customHeight="1" x14ac:dyDescent="0.2">
      <c r="B2462" s="787"/>
      <c r="C2462" s="888">
        <v>45737</v>
      </c>
      <c r="D2462" s="997">
        <v>17</v>
      </c>
      <c r="E2462" s="997">
        <v>17</v>
      </c>
      <c r="F2462" s="997"/>
      <c r="G2462" s="997"/>
      <c r="H2462" s="997">
        <v>17</v>
      </c>
      <c r="I2462" s="997"/>
      <c r="J2462" s="997">
        <v>17</v>
      </c>
      <c r="K2462" s="997"/>
      <c r="L2462" s="997"/>
      <c r="M2462" s="997"/>
      <c r="N2462" s="997"/>
      <c r="O2462" s="997">
        <v>17</v>
      </c>
      <c r="P2462" s="997">
        <v>17</v>
      </c>
      <c r="Q2462" s="997"/>
      <c r="R2462" s="997"/>
      <c r="S2462" s="997">
        <v>17</v>
      </c>
      <c r="T2462" s="997"/>
      <c r="U2462" s="997"/>
      <c r="V2462" s="997"/>
      <c r="W2462" s="997">
        <v>17</v>
      </c>
      <c r="X2462" s="1633"/>
      <c r="Y2462" s="1633"/>
      <c r="Z2462" s="1633"/>
      <c r="AA2462" s="1634">
        <f t="shared" ref="AA2462:AA2463" si="1624">SUM(D2462:Z2462)</f>
        <v>136</v>
      </c>
      <c r="AB2462" s="540" t="s">
        <v>634</v>
      </c>
      <c r="AC2462" s="793">
        <f>D2462-D2444</f>
        <v>5</v>
      </c>
      <c r="AD2462" s="793">
        <f t="shared" ref="AD2462:AY2462" si="1625">E2462-E2444</f>
        <v>5</v>
      </c>
      <c r="AE2462" s="793">
        <f t="shared" si="1625"/>
        <v>0</v>
      </c>
      <c r="AF2462" s="793">
        <f t="shared" si="1625"/>
        <v>0</v>
      </c>
      <c r="AG2462" s="793">
        <f t="shared" si="1625"/>
        <v>5</v>
      </c>
      <c r="AH2462" s="793">
        <f t="shared" si="1625"/>
        <v>0</v>
      </c>
      <c r="AI2462" s="793">
        <f t="shared" si="1625"/>
        <v>5</v>
      </c>
      <c r="AJ2462" s="793">
        <f t="shared" si="1625"/>
        <v>0</v>
      </c>
      <c r="AK2462" s="793">
        <f t="shared" si="1625"/>
        <v>0</v>
      </c>
      <c r="AL2462" s="793">
        <f t="shared" si="1625"/>
        <v>0</v>
      </c>
      <c r="AM2462" s="793">
        <f t="shared" si="1625"/>
        <v>0</v>
      </c>
      <c r="AN2462" s="793">
        <f t="shared" si="1625"/>
        <v>5</v>
      </c>
      <c r="AO2462" s="793">
        <f t="shared" si="1625"/>
        <v>5</v>
      </c>
      <c r="AP2462" s="793">
        <f t="shared" si="1625"/>
        <v>0</v>
      </c>
      <c r="AQ2462" s="793">
        <f t="shared" si="1625"/>
        <v>0</v>
      </c>
      <c r="AR2462" s="793">
        <f t="shared" si="1625"/>
        <v>5</v>
      </c>
      <c r="AS2462" s="793">
        <f t="shared" si="1625"/>
        <v>0</v>
      </c>
      <c r="AT2462" s="793">
        <f t="shared" si="1625"/>
        <v>0</v>
      </c>
      <c r="AU2462" s="793">
        <f t="shared" si="1625"/>
        <v>0</v>
      </c>
      <c r="AV2462" s="793">
        <f t="shared" si="1625"/>
        <v>5</v>
      </c>
      <c r="AW2462" s="793">
        <f t="shared" si="1625"/>
        <v>0</v>
      </c>
      <c r="AX2462" s="793">
        <f t="shared" si="1625"/>
        <v>0</v>
      </c>
      <c r="AY2462" s="793">
        <f t="shared" si="1625"/>
        <v>0</v>
      </c>
    </row>
    <row r="2463" spans="2:52" ht="33.75" hidden="1" customHeight="1" x14ac:dyDescent="0.2">
      <c r="B2463" s="787"/>
      <c r="C2463" s="888">
        <v>45770</v>
      </c>
      <c r="D2463" s="997">
        <v>17</v>
      </c>
      <c r="E2463" s="997">
        <v>17</v>
      </c>
      <c r="F2463" s="997"/>
      <c r="G2463" s="997"/>
      <c r="H2463" s="997">
        <v>17</v>
      </c>
      <c r="I2463" s="997"/>
      <c r="J2463" s="997">
        <v>17</v>
      </c>
      <c r="K2463" s="997"/>
      <c r="L2463" s="997"/>
      <c r="M2463" s="997"/>
      <c r="N2463" s="997"/>
      <c r="O2463" s="997">
        <v>17</v>
      </c>
      <c r="P2463" s="997">
        <v>19</v>
      </c>
      <c r="Q2463" s="997"/>
      <c r="R2463" s="997"/>
      <c r="S2463" s="997">
        <v>17</v>
      </c>
      <c r="T2463" s="997"/>
      <c r="U2463" s="997"/>
      <c r="V2463" s="997"/>
      <c r="W2463" s="997">
        <v>17</v>
      </c>
      <c r="X2463" s="1633"/>
      <c r="Y2463" s="1633"/>
      <c r="Z2463" s="1633"/>
      <c r="AA2463" s="1634">
        <f t="shared" si="1624"/>
        <v>138</v>
      </c>
      <c r="AB2463" s="540"/>
      <c r="AC2463" s="793">
        <f>D2463-D2445</f>
        <v>0</v>
      </c>
      <c r="AD2463" s="793">
        <f t="shared" ref="AD2463:AY2463" si="1626">E2463-E2445</f>
        <v>0</v>
      </c>
      <c r="AE2463" s="793">
        <f t="shared" si="1626"/>
        <v>0</v>
      </c>
      <c r="AF2463" s="793">
        <f t="shared" si="1626"/>
        <v>0</v>
      </c>
      <c r="AG2463" s="793">
        <f t="shared" si="1626"/>
        <v>0</v>
      </c>
      <c r="AH2463" s="793">
        <f t="shared" si="1626"/>
        <v>0</v>
      </c>
      <c r="AI2463" s="793">
        <f t="shared" si="1626"/>
        <v>0</v>
      </c>
      <c r="AJ2463" s="793">
        <f t="shared" si="1626"/>
        <v>0</v>
      </c>
      <c r="AK2463" s="793">
        <f t="shared" si="1626"/>
        <v>0</v>
      </c>
      <c r="AL2463" s="793">
        <f t="shared" si="1626"/>
        <v>0</v>
      </c>
      <c r="AM2463" s="793">
        <f t="shared" si="1626"/>
        <v>0</v>
      </c>
      <c r="AN2463" s="793">
        <f t="shared" si="1626"/>
        <v>0</v>
      </c>
      <c r="AO2463" s="793">
        <f t="shared" si="1626"/>
        <v>0</v>
      </c>
      <c r="AP2463" s="793">
        <f t="shared" si="1626"/>
        <v>0</v>
      </c>
      <c r="AQ2463" s="793">
        <f t="shared" si="1626"/>
        <v>0</v>
      </c>
      <c r="AR2463" s="793">
        <f t="shared" si="1626"/>
        <v>0</v>
      </c>
      <c r="AS2463" s="793">
        <f t="shared" si="1626"/>
        <v>0</v>
      </c>
      <c r="AT2463" s="793">
        <f t="shared" si="1626"/>
        <v>0</v>
      </c>
      <c r="AU2463" s="793">
        <f t="shared" si="1626"/>
        <v>0</v>
      </c>
      <c r="AV2463" s="793">
        <f t="shared" si="1626"/>
        <v>0</v>
      </c>
      <c r="AW2463" s="793">
        <f t="shared" si="1626"/>
        <v>0</v>
      </c>
      <c r="AX2463" s="793">
        <f t="shared" si="1626"/>
        <v>0</v>
      </c>
      <c r="AY2463" s="793">
        <f t="shared" si="1626"/>
        <v>0</v>
      </c>
    </row>
    <row r="2464" spans="2:52" ht="33.75" hidden="1" customHeight="1" x14ac:dyDescent="0.2">
      <c r="B2464" s="1896" t="s">
        <v>412</v>
      </c>
      <c r="C2464" s="1897"/>
      <c r="D2464" s="1048">
        <f t="shared" ref="D2464:AA2464" si="1627">SUM(D2461:D2463)</f>
        <v>37</v>
      </c>
      <c r="E2464" s="1048">
        <f t="shared" si="1627"/>
        <v>37</v>
      </c>
      <c r="F2464" s="1048">
        <f t="shared" si="1627"/>
        <v>0</v>
      </c>
      <c r="G2464" s="1048">
        <f t="shared" si="1627"/>
        <v>0</v>
      </c>
      <c r="H2464" s="1048">
        <f t="shared" si="1627"/>
        <v>37</v>
      </c>
      <c r="I2464" s="1048">
        <f t="shared" si="1627"/>
        <v>0</v>
      </c>
      <c r="J2464" s="1048">
        <f t="shared" si="1627"/>
        <v>37</v>
      </c>
      <c r="K2464" s="1048">
        <f t="shared" si="1627"/>
        <v>0</v>
      </c>
      <c r="L2464" s="1048">
        <f t="shared" si="1627"/>
        <v>0</v>
      </c>
      <c r="M2464" s="1048">
        <f t="shared" si="1627"/>
        <v>0</v>
      </c>
      <c r="N2464" s="1048">
        <f t="shared" si="1627"/>
        <v>0</v>
      </c>
      <c r="O2464" s="1048">
        <f t="shared" si="1627"/>
        <v>37</v>
      </c>
      <c r="P2464" s="1048">
        <f t="shared" si="1627"/>
        <v>39</v>
      </c>
      <c r="Q2464" s="1048">
        <f t="shared" si="1627"/>
        <v>0</v>
      </c>
      <c r="R2464" s="1048">
        <f t="shared" si="1627"/>
        <v>0</v>
      </c>
      <c r="S2464" s="1048">
        <f t="shared" si="1627"/>
        <v>37</v>
      </c>
      <c r="T2464" s="1048">
        <f t="shared" si="1627"/>
        <v>0</v>
      </c>
      <c r="U2464" s="1048">
        <f t="shared" si="1627"/>
        <v>0</v>
      </c>
      <c r="V2464" s="1048">
        <f t="shared" si="1627"/>
        <v>0</v>
      </c>
      <c r="W2464" s="1048">
        <f t="shared" si="1627"/>
        <v>37</v>
      </c>
      <c r="X2464" s="1048">
        <f t="shared" si="1627"/>
        <v>0</v>
      </c>
      <c r="Y2464" s="1048">
        <f t="shared" si="1627"/>
        <v>0</v>
      </c>
      <c r="Z2464" s="1048">
        <f t="shared" si="1627"/>
        <v>0</v>
      </c>
      <c r="AA2464" s="1048">
        <f t="shared" si="1627"/>
        <v>298</v>
      </c>
      <c r="AC2464" s="852">
        <f t="shared" ref="AC2464:AY2464" si="1628">SUM(AC2462:AC2463)</f>
        <v>5</v>
      </c>
      <c r="AD2464" s="852">
        <f t="shared" si="1628"/>
        <v>5</v>
      </c>
      <c r="AE2464" s="852">
        <f t="shared" si="1628"/>
        <v>0</v>
      </c>
      <c r="AF2464" s="852">
        <f t="shared" si="1628"/>
        <v>0</v>
      </c>
      <c r="AG2464" s="852">
        <f t="shared" si="1628"/>
        <v>5</v>
      </c>
      <c r="AH2464" s="852">
        <f t="shared" si="1628"/>
        <v>0</v>
      </c>
      <c r="AI2464" s="852">
        <f t="shared" si="1628"/>
        <v>5</v>
      </c>
      <c r="AJ2464" s="852">
        <f t="shared" si="1628"/>
        <v>0</v>
      </c>
      <c r="AK2464" s="852">
        <f t="shared" si="1628"/>
        <v>0</v>
      </c>
      <c r="AL2464" s="852">
        <f t="shared" si="1628"/>
        <v>0</v>
      </c>
      <c r="AM2464" s="852">
        <f t="shared" si="1628"/>
        <v>0</v>
      </c>
      <c r="AN2464" s="852">
        <f t="shared" si="1628"/>
        <v>5</v>
      </c>
      <c r="AO2464" s="852">
        <f t="shared" si="1628"/>
        <v>5</v>
      </c>
      <c r="AP2464" s="852">
        <f t="shared" si="1628"/>
        <v>0</v>
      </c>
      <c r="AQ2464" s="852">
        <f t="shared" si="1628"/>
        <v>0</v>
      </c>
      <c r="AR2464" s="852">
        <f t="shared" si="1628"/>
        <v>5</v>
      </c>
      <c r="AS2464" s="852">
        <f t="shared" si="1628"/>
        <v>0</v>
      </c>
      <c r="AT2464" s="852">
        <f t="shared" si="1628"/>
        <v>0</v>
      </c>
      <c r="AU2464" s="852">
        <f t="shared" si="1628"/>
        <v>0</v>
      </c>
      <c r="AV2464" s="852">
        <f t="shared" si="1628"/>
        <v>5</v>
      </c>
      <c r="AW2464" s="852">
        <f t="shared" si="1628"/>
        <v>0</v>
      </c>
      <c r="AX2464" s="852">
        <f t="shared" si="1628"/>
        <v>0</v>
      </c>
      <c r="AY2464" s="852">
        <f t="shared" si="1628"/>
        <v>0</v>
      </c>
    </row>
    <row r="2465" spans="2:52" ht="12" hidden="1" customHeight="1" x14ac:dyDescent="0.2"/>
    <row r="2466" spans="2:52" ht="12" hidden="1" customHeight="1" x14ac:dyDescent="0.2"/>
    <row r="2467" spans="2:52" ht="28.2" hidden="1" x14ac:dyDescent="0.2">
      <c r="B2467" s="726" t="s">
        <v>1746</v>
      </c>
      <c r="I2467" s="654"/>
      <c r="AB2467" s="654"/>
    </row>
    <row r="2468" spans="2:52" ht="12" hidden="1" customHeight="1" x14ac:dyDescent="0.2">
      <c r="AB2468" s="541"/>
    </row>
    <row r="2469" spans="2:52" ht="25.8" hidden="1" x14ac:dyDescent="0.2">
      <c r="B2469" s="792" t="s">
        <v>413</v>
      </c>
      <c r="C2469" s="89"/>
      <c r="D2469" s="1004" t="s">
        <v>414</v>
      </c>
      <c r="E2469" s="1004" t="s">
        <v>6</v>
      </c>
      <c r="F2469" s="1004" t="s">
        <v>262</v>
      </c>
      <c r="G2469" s="1004" t="s">
        <v>435</v>
      </c>
      <c r="H2469" s="1004" t="s">
        <v>7</v>
      </c>
      <c r="I2469" s="1004" t="s">
        <v>8</v>
      </c>
      <c r="J2469" s="1005" t="s">
        <v>22</v>
      </c>
      <c r="K2469" s="1004" t="s">
        <v>23</v>
      </c>
      <c r="L2469" s="1004" t="s">
        <v>24</v>
      </c>
      <c r="M2469" s="1004" t="s">
        <v>9</v>
      </c>
      <c r="N2469" s="1004" t="s">
        <v>415</v>
      </c>
      <c r="O2469" s="1004" t="s">
        <v>20</v>
      </c>
      <c r="P2469" s="1004" t="s">
        <v>10</v>
      </c>
      <c r="Q2469" s="1004" t="s">
        <v>436</v>
      </c>
      <c r="R2469" s="1004" t="s">
        <v>12</v>
      </c>
      <c r="S2469" s="1004" t="s">
        <v>11</v>
      </c>
      <c r="T2469" s="1004" t="s">
        <v>437</v>
      </c>
      <c r="U2469" s="1004" t="s">
        <v>13</v>
      </c>
      <c r="V2469" s="1004" t="s">
        <v>14</v>
      </c>
      <c r="W2469" s="1004" t="s">
        <v>416</v>
      </c>
      <c r="X2469" s="1004" t="s">
        <v>1064</v>
      </c>
      <c r="Y2469" s="1004" t="s">
        <v>15</v>
      </c>
      <c r="Z2469" s="1004" t="s">
        <v>16</v>
      </c>
      <c r="AA2469" s="87"/>
      <c r="AB2469" s="540"/>
      <c r="AC2469" s="790" t="s">
        <v>409</v>
      </c>
      <c r="AD2469" s="81"/>
      <c r="AE2469" s="81"/>
      <c r="AF2469" s="81"/>
      <c r="AG2469" s="81"/>
      <c r="AH2469" s="81"/>
      <c r="AI2469" s="81"/>
      <c r="AJ2469" s="81"/>
      <c r="AK2469" s="81"/>
      <c r="AL2469" s="81"/>
      <c r="AM2469" s="81"/>
      <c r="AN2469" s="81"/>
      <c r="AO2469" s="81"/>
      <c r="AP2469" s="81"/>
      <c r="AQ2469" s="81"/>
      <c r="AR2469" s="81"/>
      <c r="AS2469" s="81"/>
      <c r="AT2469" s="81"/>
      <c r="AU2469" s="81"/>
      <c r="AV2469" s="81"/>
    </row>
    <row r="2470" spans="2:52" ht="53.25" hidden="1" customHeight="1" x14ac:dyDescent="0.2">
      <c r="B2470" s="83" t="s">
        <v>410</v>
      </c>
      <c r="C2470" s="83" t="s">
        <v>1174</v>
      </c>
      <c r="D2470" s="1039" t="s">
        <v>1066</v>
      </c>
      <c r="E2470" s="1040" t="s">
        <v>57</v>
      </c>
      <c r="F2470" s="1041" t="s">
        <v>263</v>
      </c>
      <c r="G2470" s="1042" t="s">
        <v>340</v>
      </c>
      <c r="H2470" s="1040" t="s">
        <v>58</v>
      </c>
      <c r="I2470" s="1042" t="s">
        <v>59</v>
      </c>
      <c r="J2470" s="1043" t="s">
        <v>79</v>
      </c>
      <c r="K2470" s="1041" t="s">
        <v>80</v>
      </c>
      <c r="L2470" s="1042" t="s">
        <v>81</v>
      </c>
      <c r="M2470" s="1040" t="s">
        <v>60</v>
      </c>
      <c r="N2470" s="1042" t="s">
        <v>61</v>
      </c>
      <c r="O2470" s="1039" t="s">
        <v>77</v>
      </c>
      <c r="P2470" s="1040" t="s">
        <v>62</v>
      </c>
      <c r="Q2470" s="1041" t="s">
        <v>349</v>
      </c>
      <c r="R2470" s="1042" t="s">
        <v>65</v>
      </c>
      <c r="S2470" s="1040" t="s">
        <v>63</v>
      </c>
      <c r="T2470" s="1041" t="s">
        <v>350</v>
      </c>
      <c r="U2470" s="1041" t="s">
        <v>66</v>
      </c>
      <c r="V2470" s="1042" t="s">
        <v>67</v>
      </c>
      <c r="W2470" s="1040" t="s">
        <v>64</v>
      </c>
      <c r="X2470" s="1041" t="s">
        <v>351</v>
      </c>
      <c r="Y2470" s="1041" t="s">
        <v>68</v>
      </c>
      <c r="Z2470" s="1042" t="s">
        <v>69</v>
      </c>
      <c r="AA2470" s="784" t="s">
        <v>412</v>
      </c>
      <c r="AB2470" s="188"/>
      <c r="AC2470" s="1039" t="s">
        <v>1066</v>
      </c>
      <c r="AD2470" s="1040" t="s">
        <v>57</v>
      </c>
      <c r="AE2470" s="1041" t="s">
        <v>263</v>
      </c>
      <c r="AF2470" s="1042" t="s">
        <v>340</v>
      </c>
      <c r="AG2470" s="1040" t="s">
        <v>58</v>
      </c>
      <c r="AH2470" s="1042" t="s">
        <v>59</v>
      </c>
      <c r="AI2470" s="1043" t="s">
        <v>79</v>
      </c>
      <c r="AJ2470" s="1041" t="s">
        <v>80</v>
      </c>
      <c r="AK2470" s="1042" t="s">
        <v>81</v>
      </c>
      <c r="AL2470" s="1040" t="s">
        <v>60</v>
      </c>
      <c r="AM2470" s="1042" t="s">
        <v>61</v>
      </c>
      <c r="AN2470" s="1039" t="s">
        <v>77</v>
      </c>
      <c r="AO2470" s="1040" t="s">
        <v>62</v>
      </c>
      <c r="AP2470" s="1041" t="s">
        <v>349</v>
      </c>
      <c r="AQ2470" s="1042" t="s">
        <v>65</v>
      </c>
      <c r="AR2470" s="1040" t="s">
        <v>63</v>
      </c>
      <c r="AS2470" s="1041" t="s">
        <v>350</v>
      </c>
      <c r="AT2470" s="1041" t="s">
        <v>66</v>
      </c>
      <c r="AU2470" s="1042" t="s">
        <v>67</v>
      </c>
      <c r="AV2470" s="1040" t="s">
        <v>64</v>
      </c>
      <c r="AW2470" s="1041" t="s">
        <v>351</v>
      </c>
      <c r="AX2470" s="1041" t="s">
        <v>68</v>
      </c>
      <c r="AY2470" s="1042" t="s">
        <v>69</v>
      </c>
    </row>
    <row r="2471" spans="2:52" ht="33.75" hidden="1" customHeight="1" x14ac:dyDescent="0.2">
      <c r="B2471" s="787"/>
      <c r="C2471" s="788">
        <v>45737</v>
      </c>
      <c r="D2471" s="997">
        <v>14</v>
      </c>
      <c r="E2471" s="998">
        <v>12</v>
      </c>
      <c r="F2471" s="995">
        <v>0</v>
      </c>
      <c r="G2471" s="999">
        <v>0</v>
      </c>
      <c r="H2471" s="998">
        <v>14</v>
      </c>
      <c r="I2471" s="999">
        <v>0</v>
      </c>
      <c r="J2471" s="998">
        <v>2</v>
      </c>
      <c r="K2471" s="995">
        <v>4</v>
      </c>
      <c r="L2471" s="999">
        <v>6</v>
      </c>
      <c r="M2471" s="998">
        <v>0</v>
      </c>
      <c r="N2471" s="999">
        <v>11</v>
      </c>
      <c r="O2471" s="997">
        <v>3</v>
      </c>
      <c r="P2471" s="998">
        <v>6</v>
      </c>
      <c r="Q2471" s="995">
        <v>0</v>
      </c>
      <c r="R2471" s="999">
        <v>6</v>
      </c>
      <c r="S2471" s="998">
        <v>6</v>
      </c>
      <c r="T2471" s="995">
        <v>0</v>
      </c>
      <c r="U2471" s="995">
        <v>0</v>
      </c>
      <c r="V2471" s="999">
        <v>6</v>
      </c>
      <c r="W2471" s="998">
        <v>6</v>
      </c>
      <c r="X2471" s="995">
        <v>0</v>
      </c>
      <c r="Y2471" s="995">
        <v>0</v>
      </c>
      <c r="Z2471" s="999">
        <v>6</v>
      </c>
      <c r="AA2471" s="848">
        <f>SUM(D2471:Z2471)</f>
        <v>102</v>
      </c>
      <c r="AB2471" s="540"/>
      <c r="AC2471" s="1056">
        <f>D2471-D2454</f>
        <v>0</v>
      </c>
      <c r="AD2471" s="1056">
        <f t="shared" ref="AD2471:AY2471" si="1629">E2471-E2454</f>
        <v>0</v>
      </c>
      <c r="AE2471" s="1056">
        <f t="shared" si="1629"/>
        <v>0</v>
      </c>
      <c r="AF2471" s="1056">
        <f t="shared" si="1629"/>
        <v>0</v>
      </c>
      <c r="AG2471" s="1056">
        <f t="shared" si="1629"/>
        <v>0</v>
      </c>
      <c r="AH2471" s="1056">
        <f t="shared" si="1629"/>
        <v>0</v>
      </c>
      <c r="AI2471" s="1056">
        <f t="shared" si="1629"/>
        <v>0</v>
      </c>
      <c r="AJ2471" s="1056">
        <f t="shared" si="1629"/>
        <v>0</v>
      </c>
      <c r="AK2471" s="1056">
        <f t="shared" si="1629"/>
        <v>0</v>
      </c>
      <c r="AL2471" s="1056">
        <f t="shared" si="1629"/>
        <v>0</v>
      </c>
      <c r="AM2471" s="1056">
        <f t="shared" si="1629"/>
        <v>0</v>
      </c>
      <c r="AN2471" s="1056">
        <f t="shared" si="1629"/>
        <v>0</v>
      </c>
      <c r="AO2471" s="1056">
        <f t="shared" si="1629"/>
        <v>0</v>
      </c>
      <c r="AP2471" s="1056">
        <f t="shared" si="1629"/>
        <v>0</v>
      </c>
      <c r="AQ2471" s="1056">
        <f t="shared" si="1629"/>
        <v>0</v>
      </c>
      <c r="AR2471" s="1056">
        <f t="shared" si="1629"/>
        <v>0</v>
      </c>
      <c r="AS2471" s="1056">
        <f t="shared" si="1629"/>
        <v>0</v>
      </c>
      <c r="AT2471" s="1056">
        <f t="shared" si="1629"/>
        <v>0</v>
      </c>
      <c r="AU2471" s="1056">
        <f t="shared" si="1629"/>
        <v>0</v>
      </c>
      <c r="AV2471" s="1056">
        <f t="shared" si="1629"/>
        <v>0</v>
      </c>
      <c r="AW2471" s="1056">
        <f t="shared" si="1629"/>
        <v>0</v>
      </c>
      <c r="AX2471" s="1056">
        <f t="shared" si="1629"/>
        <v>0</v>
      </c>
      <c r="AY2471" s="1056">
        <f t="shared" si="1629"/>
        <v>0</v>
      </c>
    </row>
    <row r="2472" spans="2:52" ht="33.75" hidden="1" customHeight="1" x14ac:dyDescent="0.2">
      <c r="B2472" s="787"/>
      <c r="C2472" s="788">
        <v>45770</v>
      </c>
      <c r="D2472" s="997">
        <v>23</v>
      </c>
      <c r="E2472" s="998">
        <v>24</v>
      </c>
      <c r="F2472" s="995">
        <v>0</v>
      </c>
      <c r="G2472" s="999">
        <v>0</v>
      </c>
      <c r="H2472" s="998">
        <v>19</v>
      </c>
      <c r="I2472" s="999">
        <v>0</v>
      </c>
      <c r="J2472" s="998">
        <v>19</v>
      </c>
      <c r="K2472" s="995">
        <v>0</v>
      </c>
      <c r="L2472" s="999">
        <v>0</v>
      </c>
      <c r="M2472" s="998">
        <v>0</v>
      </c>
      <c r="N2472" s="999">
        <v>3</v>
      </c>
      <c r="O2472" s="997">
        <v>16</v>
      </c>
      <c r="P2472" s="998">
        <v>16</v>
      </c>
      <c r="Q2472" s="995">
        <v>0</v>
      </c>
      <c r="R2472" s="999">
        <v>0</v>
      </c>
      <c r="S2472" s="998">
        <v>21</v>
      </c>
      <c r="T2472" s="995">
        <v>0</v>
      </c>
      <c r="U2472" s="995">
        <v>0</v>
      </c>
      <c r="V2472" s="999">
        <v>0</v>
      </c>
      <c r="W2472" s="998">
        <v>21</v>
      </c>
      <c r="X2472" s="995">
        <v>0</v>
      </c>
      <c r="Y2472" s="995">
        <v>0</v>
      </c>
      <c r="Z2472" s="999">
        <v>0</v>
      </c>
      <c r="AA2472" s="848">
        <f t="shared" ref="AA2472:AA2473" si="1630">SUM(D2472:Z2472)</f>
        <v>162</v>
      </c>
      <c r="AB2472" s="540" t="s">
        <v>634</v>
      </c>
      <c r="AC2472" s="1056">
        <f>D2472-D2455</f>
        <v>1</v>
      </c>
      <c r="AD2472" s="1056">
        <f t="shared" ref="AD2472:AY2472" si="1631">E2472-E2455</f>
        <v>-1</v>
      </c>
      <c r="AE2472" s="1056">
        <f t="shared" si="1631"/>
        <v>0</v>
      </c>
      <c r="AF2472" s="1056">
        <f t="shared" si="1631"/>
        <v>0</v>
      </c>
      <c r="AG2472" s="1056">
        <f t="shared" si="1631"/>
        <v>-1</v>
      </c>
      <c r="AH2472" s="1056">
        <f t="shared" si="1631"/>
        <v>0</v>
      </c>
      <c r="AI2472" s="1056">
        <f t="shared" si="1631"/>
        <v>-1</v>
      </c>
      <c r="AJ2472" s="1056">
        <f t="shared" si="1631"/>
        <v>0</v>
      </c>
      <c r="AK2472" s="1056">
        <f t="shared" si="1631"/>
        <v>0</v>
      </c>
      <c r="AL2472" s="1056">
        <f t="shared" si="1631"/>
        <v>0</v>
      </c>
      <c r="AM2472" s="1056">
        <f t="shared" si="1631"/>
        <v>0</v>
      </c>
      <c r="AN2472" s="1056">
        <f t="shared" si="1631"/>
        <v>-4</v>
      </c>
      <c r="AO2472" s="1056">
        <f t="shared" si="1631"/>
        <v>-4</v>
      </c>
      <c r="AP2472" s="1056">
        <f t="shared" si="1631"/>
        <v>0</v>
      </c>
      <c r="AQ2472" s="1056">
        <f t="shared" si="1631"/>
        <v>0</v>
      </c>
      <c r="AR2472" s="1056">
        <f t="shared" si="1631"/>
        <v>-4</v>
      </c>
      <c r="AS2472" s="1056">
        <f t="shared" si="1631"/>
        <v>0</v>
      </c>
      <c r="AT2472" s="1056">
        <f t="shared" si="1631"/>
        <v>0</v>
      </c>
      <c r="AU2472" s="1056">
        <f t="shared" si="1631"/>
        <v>0</v>
      </c>
      <c r="AV2472" s="1056">
        <f t="shared" si="1631"/>
        <v>-4</v>
      </c>
      <c r="AW2472" s="1056">
        <f t="shared" si="1631"/>
        <v>0</v>
      </c>
      <c r="AX2472" s="1056">
        <f t="shared" si="1631"/>
        <v>0</v>
      </c>
      <c r="AY2472" s="1056">
        <f t="shared" si="1631"/>
        <v>0</v>
      </c>
    </row>
    <row r="2473" spans="2:52" ht="33.75" hidden="1" customHeight="1" x14ac:dyDescent="0.2">
      <c r="B2473" s="787"/>
      <c r="C2473" s="788">
        <v>45798</v>
      </c>
      <c r="D2473" s="997">
        <v>20</v>
      </c>
      <c r="E2473" s="998">
        <v>20</v>
      </c>
      <c r="F2473" s="995">
        <v>0</v>
      </c>
      <c r="G2473" s="999">
        <v>0</v>
      </c>
      <c r="H2473" s="998">
        <v>20</v>
      </c>
      <c r="I2473" s="999">
        <v>0</v>
      </c>
      <c r="J2473" s="998">
        <v>4</v>
      </c>
      <c r="K2473" s="995">
        <v>16</v>
      </c>
      <c r="L2473" s="999">
        <v>0</v>
      </c>
      <c r="M2473" s="998">
        <v>0</v>
      </c>
      <c r="N2473" s="999">
        <v>17</v>
      </c>
      <c r="O2473" s="997">
        <v>7</v>
      </c>
      <c r="P2473" s="998">
        <v>23</v>
      </c>
      <c r="Q2473" s="995">
        <v>0</v>
      </c>
      <c r="R2473" s="999">
        <v>0</v>
      </c>
      <c r="S2473" s="998">
        <v>23</v>
      </c>
      <c r="T2473" s="995">
        <v>0</v>
      </c>
      <c r="U2473" s="995">
        <v>0</v>
      </c>
      <c r="V2473" s="999">
        <v>0</v>
      </c>
      <c r="W2473" s="998">
        <v>23</v>
      </c>
      <c r="X2473" s="995">
        <v>0</v>
      </c>
      <c r="Y2473" s="995">
        <v>0</v>
      </c>
      <c r="Z2473" s="999">
        <v>0</v>
      </c>
      <c r="AA2473" s="848">
        <f t="shared" si="1630"/>
        <v>173</v>
      </c>
      <c r="AB2473" s="540" t="s">
        <v>715</v>
      </c>
      <c r="AC2473" s="1056">
        <f>D2473</f>
        <v>20</v>
      </c>
      <c r="AD2473" s="1056">
        <f t="shared" ref="AD2473:AY2473" si="1632">E2473</f>
        <v>20</v>
      </c>
      <c r="AE2473" s="1056">
        <f t="shared" si="1632"/>
        <v>0</v>
      </c>
      <c r="AF2473" s="1056">
        <f t="shared" si="1632"/>
        <v>0</v>
      </c>
      <c r="AG2473" s="1056">
        <f t="shared" si="1632"/>
        <v>20</v>
      </c>
      <c r="AH2473" s="1056">
        <f t="shared" si="1632"/>
        <v>0</v>
      </c>
      <c r="AI2473" s="1056">
        <f t="shared" si="1632"/>
        <v>4</v>
      </c>
      <c r="AJ2473" s="1056">
        <f t="shared" si="1632"/>
        <v>16</v>
      </c>
      <c r="AK2473" s="1056">
        <f t="shared" si="1632"/>
        <v>0</v>
      </c>
      <c r="AL2473" s="1056">
        <f t="shared" si="1632"/>
        <v>0</v>
      </c>
      <c r="AM2473" s="1056">
        <f t="shared" si="1632"/>
        <v>17</v>
      </c>
      <c r="AN2473" s="1056">
        <f t="shared" si="1632"/>
        <v>7</v>
      </c>
      <c r="AO2473" s="1056">
        <f t="shared" si="1632"/>
        <v>23</v>
      </c>
      <c r="AP2473" s="1056">
        <f t="shared" si="1632"/>
        <v>0</v>
      </c>
      <c r="AQ2473" s="1056">
        <f t="shared" si="1632"/>
        <v>0</v>
      </c>
      <c r="AR2473" s="1056">
        <f t="shared" si="1632"/>
        <v>23</v>
      </c>
      <c r="AS2473" s="1056">
        <f t="shared" si="1632"/>
        <v>0</v>
      </c>
      <c r="AT2473" s="1056">
        <f t="shared" si="1632"/>
        <v>0</v>
      </c>
      <c r="AU2473" s="1056">
        <f t="shared" si="1632"/>
        <v>0</v>
      </c>
      <c r="AV2473" s="1056">
        <f t="shared" si="1632"/>
        <v>23</v>
      </c>
      <c r="AW2473" s="1056">
        <f t="shared" si="1632"/>
        <v>0</v>
      </c>
      <c r="AX2473" s="1056">
        <f t="shared" si="1632"/>
        <v>0</v>
      </c>
      <c r="AY2473" s="1056">
        <f t="shared" si="1632"/>
        <v>0</v>
      </c>
    </row>
    <row r="2474" spans="2:52" ht="33.75" hidden="1" customHeight="1" x14ac:dyDescent="0.2">
      <c r="B2474" s="1896" t="s">
        <v>412</v>
      </c>
      <c r="C2474" s="1897"/>
      <c r="D2474" s="424">
        <f t="shared" ref="D2474:AA2474" si="1633">SUM(D2471:D2473)</f>
        <v>57</v>
      </c>
      <c r="E2474" s="424">
        <f t="shared" si="1633"/>
        <v>56</v>
      </c>
      <c r="F2474" s="424">
        <f t="shared" si="1633"/>
        <v>0</v>
      </c>
      <c r="G2474" s="424">
        <f t="shared" si="1633"/>
        <v>0</v>
      </c>
      <c r="H2474" s="424">
        <f t="shared" si="1633"/>
        <v>53</v>
      </c>
      <c r="I2474" s="424">
        <f t="shared" si="1633"/>
        <v>0</v>
      </c>
      <c r="J2474" s="424">
        <f t="shared" si="1633"/>
        <v>25</v>
      </c>
      <c r="K2474" s="424">
        <f t="shared" si="1633"/>
        <v>20</v>
      </c>
      <c r="L2474" s="424">
        <f t="shared" si="1633"/>
        <v>6</v>
      </c>
      <c r="M2474" s="424">
        <f t="shared" si="1633"/>
        <v>0</v>
      </c>
      <c r="N2474" s="424">
        <f t="shared" si="1633"/>
        <v>31</v>
      </c>
      <c r="O2474" s="424">
        <f t="shared" si="1633"/>
        <v>26</v>
      </c>
      <c r="P2474" s="424">
        <f t="shared" si="1633"/>
        <v>45</v>
      </c>
      <c r="Q2474" s="424">
        <f t="shared" si="1633"/>
        <v>0</v>
      </c>
      <c r="R2474" s="424">
        <f t="shared" si="1633"/>
        <v>6</v>
      </c>
      <c r="S2474" s="424">
        <f t="shared" si="1633"/>
        <v>50</v>
      </c>
      <c r="T2474" s="424">
        <f t="shared" si="1633"/>
        <v>0</v>
      </c>
      <c r="U2474" s="424">
        <f t="shared" si="1633"/>
        <v>0</v>
      </c>
      <c r="V2474" s="424">
        <f t="shared" si="1633"/>
        <v>6</v>
      </c>
      <c r="W2474" s="424">
        <f t="shared" si="1633"/>
        <v>50</v>
      </c>
      <c r="X2474" s="424">
        <f t="shared" si="1633"/>
        <v>0</v>
      </c>
      <c r="Y2474" s="424">
        <f t="shared" si="1633"/>
        <v>0</v>
      </c>
      <c r="Z2474" s="424">
        <f t="shared" si="1633"/>
        <v>6</v>
      </c>
      <c r="AA2474" s="424">
        <f t="shared" si="1633"/>
        <v>437</v>
      </c>
      <c r="AB2474" s="573"/>
      <c r="AC2474" s="1658">
        <f t="shared" ref="AC2474:AY2474" si="1634">SUM(AC2471:AC2473)</f>
        <v>21</v>
      </c>
      <c r="AD2474" s="1658">
        <f t="shared" si="1634"/>
        <v>19</v>
      </c>
      <c r="AE2474" s="1658">
        <f t="shared" si="1634"/>
        <v>0</v>
      </c>
      <c r="AF2474" s="1658">
        <f t="shared" si="1634"/>
        <v>0</v>
      </c>
      <c r="AG2474" s="1658">
        <f t="shared" si="1634"/>
        <v>19</v>
      </c>
      <c r="AH2474" s="1658">
        <f t="shared" si="1634"/>
        <v>0</v>
      </c>
      <c r="AI2474" s="1658">
        <f t="shared" si="1634"/>
        <v>3</v>
      </c>
      <c r="AJ2474" s="1658">
        <f t="shared" si="1634"/>
        <v>16</v>
      </c>
      <c r="AK2474" s="1658">
        <f t="shared" si="1634"/>
        <v>0</v>
      </c>
      <c r="AL2474" s="1658">
        <f t="shared" si="1634"/>
        <v>0</v>
      </c>
      <c r="AM2474" s="1658">
        <f t="shared" si="1634"/>
        <v>17</v>
      </c>
      <c r="AN2474" s="1658">
        <f t="shared" si="1634"/>
        <v>3</v>
      </c>
      <c r="AO2474" s="1658">
        <f t="shared" si="1634"/>
        <v>19</v>
      </c>
      <c r="AP2474" s="1658">
        <f t="shared" si="1634"/>
        <v>0</v>
      </c>
      <c r="AQ2474" s="1658">
        <f t="shared" si="1634"/>
        <v>0</v>
      </c>
      <c r="AR2474" s="1658">
        <f t="shared" si="1634"/>
        <v>19</v>
      </c>
      <c r="AS2474" s="1658">
        <f t="shared" si="1634"/>
        <v>0</v>
      </c>
      <c r="AT2474" s="1658">
        <f t="shared" si="1634"/>
        <v>0</v>
      </c>
      <c r="AU2474" s="1658">
        <f t="shared" si="1634"/>
        <v>0</v>
      </c>
      <c r="AV2474" s="1658">
        <f t="shared" si="1634"/>
        <v>19</v>
      </c>
      <c r="AW2474" s="1658">
        <f t="shared" si="1634"/>
        <v>0</v>
      </c>
      <c r="AX2474" s="1658">
        <f t="shared" si="1634"/>
        <v>0</v>
      </c>
      <c r="AY2474" s="1658">
        <f t="shared" si="1634"/>
        <v>0</v>
      </c>
      <c r="AZ2474" s="881"/>
    </row>
    <row r="2475" spans="2:52" ht="12" hidden="1" customHeight="1" x14ac:dyDescent="0.2"/>
    <row r="2476" spans="2:52" ht="12" hidden="1" customHeight="1" x14ac:dyDescent="0.2"/>
    <row r="2477" spans="2:52" ht="25.5" hidden="1" customHeight="1" x14ac:dyDescent="0.2">
      <c r="B2477" s="791" t="s">
        <v>1173</v>
      </c>
      <c r="C2477" s="89"/>
      <c r="D2477" s="99" t="s">
        <v>1164</v>
      </c>
      <c r="E2477" s="99" t="s">
        <v>1165</v>
      </c>
      <c r="F2477" s="99"/>
      <c r="G2477" s="99"/>
      <c r="H2477" s="99" t="s">
        <v>1166</v>
      </c>
      <c r="I2477" s="99"/>
      <c r="J2477" s="99" t="s">
        <v>1167</v>
      </c>
      <c r="K2477" s="99"/>
      <c r="L2477" s="99"/>
      <c r="M2477" s="99"/>
      <c r="N2477" s="99"/>
      <c r="O2477" s="99" t="s">
        <v>1168</v>
      </c>
      <c r="P2477" s="99" t="s">
        <v>1169</v>
      </c>
      <c r="Q2477" s="99"/>
      <c r="R2477" s="99"/>
      <c r="S2477" s="99" t="s">
        <v>1170</v>
      </c>
      <c r="T2477" s="99"/>
      <c r="U2477" s="99"/>
      <c r="V2477" s="99"/>
      <c r="W2477" s="99" t="s">
        <v>1171</v>
      </c>
      <c r="X2477" s="99"/>
      <c r="Y2477" s="99"/>
      <c r="Z2477" s="99"/>
    </row>
    <row r="2478" spans="2:52" ht="45.75" hidden="1" customHeight="1" x14ac:dyDescent="0.2">
      <c r="B2478" s="83" t="s">
        <v>410</v>
      </c>
      <c r="C2478" s="782" t="s">
        <v>1175</v>
      </c>
      <c r="D2478" s="1044" t="s">
        <v>55</v>
      </c>
      <c r="E2478" s="1044" t="s">
        <v>57</v>
      </c>
      <c r="F2478" s="1044"/>
      <c r="G2478" s="1044"/>
      <c r="H2478" s="1044" t="s">
        <v>58</v>
      </c>
      <c r="I2478" s="1044"/>
      <c r="J2478" s="1044" t="s">
        <v>1172</v>
      </c>
      <c r="K2478" s="1044"/>
      <c r="L2478" s="1044"/>
      <c r="M2478" s="1044"/>
      <c r="N2478" s="1044"/>
      <c r="O2478" s="1044" t="s">
        <v>77</v>
      </c>
      <c r="P2478" s="1044" t="s">
        <v>62</v>
      </c>
      <c r="Q2478" s="1044"/>
      <c r="R2478" s="1044"/>
      <c r="S2478" s="1044" t="s">
        <v>63</v>
      </c>
      <c r="T2478" s="1044"/>
      <c r="U2478" s="1044"/>
      <c r="V2478" s="1044"/>
      <c r="W2478" s="1044" t="s">
        <v>64</v>
      </c>
      <c r="X2478" s="1622"/>
      <c r="Y2478" s="1622"/>
      <c r="Z2478" s="1622"/>
      <c r="AA2478" s="783" t="s">
        <v>412</v>
      </c>
      <c r="AC2478" s="1044" t="s">
        <v>55</v>
      </c>
      <c r="AD2478" s="1044" t="s">
        <v>57</v>
      </c>
      <c r="AE2478" s="1044"/>
      <c r="AF2478" s="1044"/>
      <c r="AG2478" s="1044" t="s">
        <v>58</v>
      </c>
      <c r="AH2478" s="1044"/>
      <c r="AI2478" s="1044" t="s">
        <v>1172</v>
      </c>
      <c r="AJ2478" s="1044"/>
      <c r="AK2478" s="1044"/>
      <c r="AL2478" s="1044"/>
      <c r="AM2478" s="1044"/>
      <c r="AN2478" s="1044" t="s">
        <v>77</v>
      </c>
      <c r="AO2478" s="1044" t="s">
        <v>62</v>
      </c>
      <c r="AP2478" s="1044"/>
      <c r="AQ2478" s="1044"/>
      <c r="AR2478" s="1044" t="s">
        <v>63</v>
      </c>
      <c r="AS2478" s="1044"/>
      <c r="AT2478" s="1044"/>
      <c r="AU2478" s="1044"/>
      <c r="AV2478" s="1044" t="s">
        <v>64</v>
      </c>
      <c r="AW2478" s="1044"/>
      <c r="AX2478" s="1044"/>
      <c r="AY2478" s="1044"/>
    </row>
    <row r="2479" spans="2:52" ht="33.75" hidden="1" customHeight="1" x14ac:dyDescent="0.2">
      <c r="B2479" s="785"/>
      <c r="C2479" s="1078">
        <v>45737</v>
      </c>
      <c r="D2479" s="1630">
        <v>17</v>
      </c>
      <c r="E2479" s="1630">
        <v>17</v>
      </c>
      <c r="F2479" s="1630"/>
      <c r="G2479" s="1630"/>
      <c r="H2479" s="1630">
        <v>17</v>
      </c>
      <c r="I2479" s="1630"/>
      <c r="J2479" s="1630">
        <v>17</v>
      </c>
      <c r="K2479" s="1630"/>
      <c r="L2479" s="1630"/>
      <c r="M2479" s="1630"/>
      <c r="N2479" s="1630"/>
      <c r="O2479" s="1630">
        <v>17</v>
      </c>
      <c r="P2479" s="1630">
        <v>17</v>
      </c>
      <c r="Q2479" s="1630"/>
      <c r="R2479" s="1630"/>
      <c r="S2479" s="1630">
        <v>17</v>
      </c>
      <c r="T2479" s="1630"/>
      <c r="U2479" s="1630"/>
      <c r="V2479" s="1630"/>
      <c r="W2479" s="1630">
        <v>17</v>
      </c>
      <c r="X2479" s="1631"/>
      <c r="Y2479" s="1631"/>
      <c r="Z2479" s="1631"/>
      <c r="AA2479" s="1632">
        <f>SUM(D2479:Z2479)</f>
        <v>136</v>
      </c>
      <c r="AC2479" s="793">
        <f>D2479-D2462</f>
        <v>0</v>
      </c>
      <c r="AD2479" s="793">
        <f t="shared" ref="AD2479:AY2479" si="1635">E2479-E2462</f>
        <v>0</v>
      </c>
      <c r="AE2479" s="793">
        <f t="shared" si="1635"/>
        <v>0</v>
      </c>
      <c r="AF2479" s="793">
        <f t="shared" si="1635"/>
        <v>0</v>
      </c>
      <c r="AG2479" s="793">
        <f t="shared" si="1635"/>
        <v>0</v>
      </c>
      <c r="AH2479" s="793">
        <f t="shared" si="1635"/>
        <v>0</v>
      </c>
      <c r="AI2479" s="793">
        <f t="shared" si="1635"/>
        <v>0</v>
      </c>
      <c r="AJ2479" s="793">
        <f t="shared" si="1635"/>
        <v>0</v>
      </c>
      <c r="AK2479" s="793">
        <f t="shared" si="1635"/>
        <v>0</v>
      </c>
      <c r="AL2479" s="793">
        <f t="shared" si="1635"/>
        <v>0</v>
      </c>
      <c r="AM2479" s="793">
        <f t="shared" si="1635"/>
        <v>0</v>
      </c>
      <c r="AN2479" s="793">
        <f t="shared" si="1635"/>
        <v>0</v>
      </c>
      <c r="AO2479" s="793">
        <f t="shared" si="1635"/>
        <v>0</v>
      </c>
      <c r="AP2479" s="793">
        <f t="shared" si="1635"/>
        <v>0</v>
      </c>
      <c r="AQ2479" s="793">
        <f t="shared" si="1635"/>
        <v>0</v>
      </c>
      <c r="AR2479" s="793">
        <f t="shared" si="1635"/>
        <v>0</v>
      </c>
      <c r="AS2479" s="793">
        <f t="shared" si="1635"/>
        <v>0</v>
      </c>
      <c r="AT2479" s="793">
        <f t="shared" si="1635"/>
        <v>0</v>
      </c>
      <c r="AU2479" s="793">
        <f t="shared" si="1635"/>
        <v>0</v>
      </c>
      <c r="AV2479" s="793">
        <f t="shared" si="1635"/>
        <v>0</v>
      </c>
      <c r="AW2479" s="793">
        <f t="shared" si="1635"/>
        <v>0</v>
      </c>
      <c r="AX2479" s="793">
        <f t="shared" si="1635"/>
        <v>0</v>
      </c>
      <c r="AY2479" s="793">
        <f t="shared" si="1635"/>
        <v>0</v>
      </c>
    </row>
    <row r="2480" spans="2:52" ht="33.75" hidden="1" customHeight="1" x14ac:dyDescent="0.2">
      <c r="B2480" s="787"/>
      <c r="C2480" s="888">
        <v>45770</v>
      </c>
      <c r="D2480" s="997">
        <v>16</v>
      </c>
      <c r="E2480" s="997">
        <v>16</v>
      </c>
      <c r="F2480" s="997"/>
      <c r="G2480" s="997"/>
      <c r="H2480" s="997">
        <v>16</v>
      </c>
      <c r="I2480" s="997"/>
      <c r="J2480" s="997">
        <v>16</v>
      </c>
      <c r="K2480" s="997"/>
      <c r="L2480" s="997"/>
      <c r="M2480" s="997"/>
      <c r="N2480" s="997"/>
      <c r="O2480" s="997">
        <v>16</v>
      </c>
      <c r="P2480" s="997">
        <v>18</v>
      </c>
      <c r="Q2480" s="997"/>
      <c r="R2480" s="997"/>
      <c r="S2480" s="997">
        <v>16</v>
      </c>
      <c r="T2480" s="997"/>
      <c r="U2480" s="997"/>
      <c r="V2480" s="997"/>
      <c r="W2480" s="997">
        <v>16</v>
      </c>
      <c r="X2480" s="1633"/>
      <c r="Y2480" s="1633"/>
      <c r="Z2480" s="1633"/>
      <c r="AA2480" s="1634">
        <f t="shared" ref="AA2480:AA2481" si="1636">SUM(D2480:Z2480)</f>
        <v>130</v>
      </c>
      <c r="AB2480" s="540" t="s">
        <v>634</v>
      </c>
      <c r="AC2480" s="793">
        <f>D2480-D2463</f>
        <v>-1</v>
      </c>
      <c r="AD2480" s="793">
        <f t="shared" ref="AD2480:AY2480" si="1637">E2480-E2463</f>
        <v>-1</v>
      </c>
      <c r="AE2480" s="793">
        <f t="shared" si="1637"/>
        <v>0</v>
      </c>
      <c r="AF2480" s="793">
        <f t="shared" si="1637"/>
        <v>0</v>
      </c>
      <c r="AG2480" s="793">
        <f t="shared" si="1637"/>
        <v>-1</v>
      </c>
      <c r="AH2480" s="793">
        <f t="shared" si="1637"/>
        <v>0</v>
      </c>
      <c r="AI2480" s="793">
        <f t="shared" si="1637"/>
        <v>-1</v>
      </c>
      <c r="AJ2480" s="793">
        <f t="shared" si="1637"/>
        <v>0</v>
      </c>
      <c r="AK2480" s="793">
        <f t="shared" si="1637"/>
        <v>0</v>
      </c>
      <c r="AL2480" s="793">
        <f t="shared" si="1637"/>
        <v>0</v>
      </c>
      <c r="AM2480" s="793">
        <f t="shared" si="1637"/>
        <v>0</v>
      </c>
      <c r="AN2480" s="793">
        <f t="shared" si="1637"/>
        <v>-1</v>
      </c>
      <c r="AO2480" s="793">
        <f t="shared" si="1637"/>
        <v>-1</v>
      </c>
      <c r="AP2480" s="793">
        <f t="shared" si="1637"/>
        <v>0</v>
      </c>
      <c r="AQ2480" s="793">
        <f t="shared" si="1637"/>
        <v>0</v>
      </c>
      <c r="AR2480" s="793">
        <f t="shared" si="1637"/>
        <v>-1</v>
      </c>
      <c r="AS2480" s="793">
        <f t="shared" si="1637"/>
        <v>0</v>
      </c>
      <c r="AT2480" s="793">
        <f t="shared" si="1637"/>
        <v>0</v>
      </c>
      <c r="AU2480" s="793">
        <f t="shared" si="1637"/>
        <v>0</v>
      </c>
      <c r="AV2480" s="793">
        <f t="shared" si="1637"/>
        <v>-1</v>
      </c>
      <c r="AW2480" s="793">
        <f t="shared" si="1637"/>
        <v>0</v>
      </c>
      <c r="AX2480" s="793">
        <f t="shared" si="1637"/>
        <v>0</v>
      </c>
      <c r="AY2480" s="793">
        <f t="shared" si="1637"/>
        <v>0</v>
      </c>
    </row>
    <row r="2481" spans="2:52" ht="33.75" hidden="1" customHeight="1" x14ac:dyDescent="0.2">
      <c r="B2481" s="787"/>
      <c r="C2481" s="888">
        <v>45798</v>
      </c>
      <c r="D2481" s="997">
        <v>27</v>
      </c>
      <c r="E2481" s="997">
        <v>27</v>
      </c>
      <c r="F2481" s="997"/>
      <c r="G2481" s="997"/>
      <c r="H2481" s="997">
        <v>27</v>
      </c>
      <c r="I2481" s="997"/>
      <c r="J2481" s="997">
        <v>27</v>
      </c>
      <c r="K2481" s="997"/>
      <c r="L2481" s="997"/>
      <c r="M2481" s="997"/>
      <c r="N2481" s="997"/>
      <c r="O2481" s="997">
        <v>27</v>
      </c>
      <c r="P2481" s="997">
        <v>27</v>
      </c>
      <c r="Q2481" s="997"/>
      <c r="R2481" s="997"/>
      <c r="S2481" s="997">
        <v>27</v>
      </c>
      <c r="T2481" s="997"/>
      <c r="U2481" s="997"/>
      <c r="V2481" s="997"/>
      <c r="W2481" s="997">
        <v>27</v>
      </c>
      <c r="X2481" s="1633"/>
      <c r="Y2481" s="1633"/>
      <c r="Z2481" s="1633"/>
      <c r="AA2481" s="1634">
        <f t="shared" si="1636"/>
        <v>216</v>
      </c>
      <c r="AB2481" s="540" t="s">
        <v>715</v>
      </c>
      <c r="AC2481" s="793">
        <f>D2481</f>
        <v>27</v>
      </c>
      <c r="AD2481" s="793">
        <f t="shared" ref="AD2481:AY2481" si="1638">E2481</f>
        <v>27</v>
      </c>
      <c r="AE2481" s="793">
        <f t="shared" si="1638"/>
        <v>0</v>
      </c>
      <c r="AF2481" s="793">
        <f t="shared" si="1638"/>
        <v>0</v>
      </c>
      <c r="AG2481" s="793">
        <f t="shared" si="1638"/>
        <v>27</v>
      </c>
      <c r="AH2481" s="793">
        <f t="shared" si="1638"/>
        <v>0</v>
      </c>
      <c r="AI2481" s="793">
        <f t="shared" si="1638"/>
        <v>27</v>
      </c>
      <c r="AJ2481" s="793">
        <f t="shared" si="1638"/>
        <v>0</v>
      </c>
      <c r="AK2481" s="793">
        <f t="shared" si="1638"/>
        <v>0</v>
      </c>
      <c r="AL2481" s="793">
        <f t="shared" si="1638"/>
        <v>0</v>
      </c>
      <c r="AM2481" s="793">
        <f t="shared" si="1638"/>
        <v>0</v>
      </c>
      <c r="AN2481" s="793">
        <f t="shared" si="1638"/>
        <v>27</v>
      </c>
      <c r="AO2481" s="793">
        <f t="shared" si="1638"/>
        <v>27</v>
      </c>
      <c r="AP2481" s="793">
        <f t="shared" si="1638"/>
        <v>0</v>
      </c>
      <c r="AQ2481" s="793">
        <f t="shared" si="1638"/>
        <v>0</v>
      </c>
      <c r="AR2481" s="793">
        <f t="shared" si="1638"/>
        <v>27</v>
      </c>
      <c r="AS2481" s="793">
        <f t="shared" si="1638"/>
        <v>0</v>
      </c>
      <c r="AT2481" s="793">
        <f t="shared" si="1638"/>
        <v>0</v>
      </c>
      <c r="AU2481" s="793">
        <f t="shared" si="1638"/>
        <v>0</v>
      </c>
      <c r="AV2481" s="793">
        <f t="shared" si="1638"/>
        <v>27</v>
      </c>
      <c r="AW2481" s="793">
        <f t="shared" si="1638"/>
        <v>0</v>
      </c>
      <c r="AX2481" s="793">
        <f t="shared" si="1638"/>
        <v>0</v>
      </c>
      <c r="AY2481" s="793">
        <f t="shared" si="1638"/>
        <v>0</v>
      </c>
    </row>
    <row r="2482" spans="2:52" ht="33.75" hidden="1" customHeight="1" x14ac:dyDescent="0.2">
      <c r="B2482" s="1896" t="s">
        <v>412</v>
      </c>
      <c r="C2482" s="1897"/>
      <c r="D2482" s="1048">
        <f t="shared" ref="D2482:AA2482" si="1639">SUM(D2479:D2481)</f>
        <v>60</v>
      </c>
      <c r="E2482" s="1048">
        <f t="shared" si="1639"/>
        <v>60</v>
      </c>
      <c r="F2482" s="1048">
        <f t="shared" si="1639"/>
        <v>0</v>
      </c>
      <c r="G2482" s="1048">
        <f t="shared" si="1639"/>
        <v>0</v>
      </c>
      <c r="H2482" s="1048">
        <f t="shared" si="1639"/>
        <v>60</v>
      </c>
      <c r="I2482" s="1048">
        <f t="shared" si="1639"/>
        <v>0</v>
      </c>
      <c r="J2482" s="1048">
        <f t="shared" si="1639"/>
        <v>60</v>
      </c>
      <c r="K2482" s="1048">
        <f t="shared" si="1639"/>
        <v>0</v>
      </c>
      <c r="L2482" s="1048">
        <f t="shared" si="1639"/>
        <v>0</v>
      </c>
      <c r="M2482" s="1048">
        <f t="shared" si="1639"/>
        <v>0</v>
      </c>
      <c r="N2482" s="1048">
        <f t="shared" si="1639"/>
        <v>0</v>
      </c>
      <c r="O2482" s="1048">
        <f t="shared" si="1639"/>
        <v>60</v>
      </c>
      <c r="P2482" s="1048">
        <f t="shared" si="1639"/>
        <v>62</v>
      </c>
      <c r="Q2482" s="1048">
        <f t="shared" si="1639"/>
        <v>0</v>
      </c>
      <c r="R2482" s="1048">
        <f t="shared" si="1639"/>
        <v>0</v>
      </c>
      <c r="S2482" s="1048">
        <f t="shared" si="1639"/>
        <v>60</v>
      </c>
      <c r="T2482" s="1048">
        <f t="shared" si="1639"/>
        <v>0</v>
      </c>
      <c r="U2482" s="1048">
        <f t="shared" si="1639"/>
        <v>0</v>
      </c>
      <c r="V2482" s="1048">
        <f t="shared" si="1639"/>
        <v>0</v>
      </c>
      <c r="W2482" s="1048">
        <f t="shared" si="1639"/>
        <v>60</v>
      </c>
      <c r="X2482" s="1048">
        <f t="shared" si="1639"/>
        <v>0</v>
      </c>
      <c r="Y2482" s="1048">
        <f t="shared" si="1639"/>
        <v>0</v>
      </c>
      <c r="Z2482" s="1048">
        <f t="shared" si="1639"/>
        <v>0</v>
      </c>
      <c r="AA2482" s="1048">
        <f t="shared" si="1639"/>
        <v>482</v>
      </c>
      <c r="AC2482" s="852">
        <f t="shared" ref="AC2482:AY2482" si="1640">SUM(AC2480:AC2481)</f>
        <v>26</v>
      </c>
      <c r="AD2482" s="852">
        <f t="shared" si="1640"/>
        <v>26</v>
      </c>
      <c r="AE2482" s="852">
        <f t="shared" si="1640"/>
        <v>0</v>
      </c>
      <c r="AF2482" s="852">
        <f t="shared" si="1640"/>
        <v>0</v>
      </c>
      <c r="AG2482" s="852">
        <f t="shared" si="1640"/>
        <v>26</v>
      </c>
      <c r="AH2482" s="852">
        <f t="shared" si="1640"/>
        <v>0</v>
      </c>
      <c r="AI2482" s="852">
        <f t="shared" si="1640"/>
        <v>26</v>
      </c>
      <c r="AJ2482" s="852">
        <f t="shared" si="1640"/>
        <v>0</v>
      </c>
      <c r="AK2482" s="852">
        <f t="shared" si="1640"/>
        <v>0</v>
      </c>
      <c r="AL2482" s="852">
        <f t="shared" si="1640"/>
        <v>0</v>
      </c>
      <c r="AM2482" s="852">
        <f t="shared" si="1640"/>
        <v>0</v>
      </c>
      <c r="AN2482" s="852">
        <f t="shared" si="1640"/>
        <v>26</v>
      </c>
      <c r="AO2482" s="852">
        <f t="shared" si="1640"/>
        <v>26</v>
      </c>
      <c r="AP2482" s="852">
        <f t="shared" si="1640"/>
        <v>0</v>
      </c>
      <c r="AQ2482" s="852">
        <f t="shared" si="1640"/>
        <v>0</v>
      </c>
      <c r="AR2482" s="852">
        <f t="shared" si="1640"/>
        <v>26</v>
      </c>
      <c r="AS2482" s="852">
        <f t="shared" si="1640"/>
        <v>0</v>
      </c>
      <c r="AT2482" s="852">
        <f t="shared" si="1640"/>
        <v>0</v>
      </c>
      <c r="AU2482" s="852">
        <f t="shared" si="1640"/>
        <v>0</v>
      </c>
      <c r="AV2482" s="852">
        <f t="shared" si="1640"/>
        <v>26</v>
      </c>
      <c r="AW2482" s="852">
        <f t="shared" si="1640"/>
        <v>0</v>
      </c>
      <c r="AX2482" s="852">
        <f t="shared" si="1640"/>
        <v>0</v>
      </c>
      <c r="AY2482" s="852">
        <f t="shared" si="1640"/>
        <v>0</v>
      </c>
    </row>
    <row r="2483" spans="2:52" ht="12" hidden="1" customHeight="1" x14ac:dyDescent="0.2"/>
    <row r="2484" spans="2:52" ht="12" hidden="1" customHeight="1" x14ac:dyDescent="0.2"/>
    <row r="2485" spans="2:52" ht="28.2" hidden="1" x14ac:dyDescent="0.2">
      <c r="B2485" s="726" t="s">
        <v>1751</v>
      </c>
      <c r="I2485" s="654"/>
      <c r="AB2485" s="654"/>
    </row>
    <row r="2486" spans="2:52" ht="12" hidden="1" customHeight="1" x14ac:dyDescent="0.2">
      <c r="AB2486" s="541"/>
    </row>
    <row r="2487" spans="2:52" ht="25.8" hidden="1" x14ac:dyDescent="0.2">
      <c r="B2487" s="792" t="s">
        <v>413</v>
      </c>
      <c r="C2487" s="89"/>
      <c r="D2487" s="1004" t="s">
        <v>414</v>
      </c>
      <c r="E2487" s="1004" t="s">
        <v>6</v>
      </c>
      <c r="F2487" s="1004" t="s">
        <v>262</v>
      </c>
      <c r="G2487" s="1004" t="s">
        <v>435</v>
      </c>
      <c r="H2487" s="1004" t="s">
        <v>7</v>
      </c>
      <c r="I2487" s="1004" t="s">
        <v>8</v>
      </c>
      <c r="J2487" s="1005" t="s">
        <v>22</v>
      </c>
      <c r="K2487" s="1004" t="s">
        <v>23</v>
      </c>
      <c r="L2487" s="1004" t="s">
        <v>24</v>
      </c>
      <c r="M2487" s="1004" t="s">
        <v>9</v>
      </c>
      <c r="N2487" s="1004" t="s">
        <v>415</v>
      </c>
      <c r="O2487" s="1004" t="s">
        <v>20</v>
      </c>
      <c r="P2487" s="1004" t="s">
        <v>10</v>
      </c>
      <c r="Q2487" s="1004" t="s">
        <v>436</v>
      </c>
      <c r="R2487" s="1004" t="s">
        <v>12</v>
      </c>
      <c r="S2487" s="1004" t="s">
        <v>11</v>
      </c>
      <c r="T2487" s="1004" t="s">
        <v>437</v>
      </c>
      <c r="U2487" s="1004" t="s">
        <v>13</v>
      </c>
      <c r="V2487" s="1004" t="s">
        <v>14</v>
      </c>
      <c r="W2487" s="1004" t="s">
        <v>416</v>
      </c>
      <c r="X2487" s="1004" t="s">
        <v>1064</v>
      </c>
      <c r="Y2487" s="1004" t="s">
        <v>15</v>
      </c>
      <c r="Z2487" s="1004" t="s">
        <v>16</v>
      </c>
      <c r="AA2487" s="87"/>
      <c r="AB2487" s="540"/>
      <c r="AC2487" s="790" t="s">
        <v>409</v>
      </c>
      <c r="AD2487" s="81"/>
      <c r="AE2487" s="81"/>
      <c r="AF2487" s="81"/>
      <c r="AG2487" s="81"/>
      <c r="AH2487" s="81"/>
      <c r="AI2487" s="81"/>
      <c r="AJ2487" s="81"/>
      <c r="AK2487" s="81"/>
      <c r="AL2487" s="81"/>
      <c r="AM2487" s="81"/>
      <c r="AN2487" s="81"/>
      <c r="AO2487" s="81"/>
      <c r="AP2487" s="81"/>
      <c r="AQ2487" s="81"/>
      <c r="AR2487" s="81"/>
      <c r="AS2487" s="81"/>
      <c r="AT2487" s="81"/>
      <c r="AU2487" s="81"/>
      <c r="AV2487" s="81"/>
    </row>
    <row r="2488" spans="2:52" ht="53.25" hidden="1" customHeight="1" x14ac:dyDescent="0.2">
      <c r="B2488" s="83" t="s">
        <v>410</v>
      </c>
      <c r="C2488" s="83" t="s">
        <v>1174</v>
      </c>
      <c r="D2488" s="1039" t="s">
        <v>1066</v>
      </c>
      <c r="E2488" s="1040" t="s">
        <v>57</v>
      </c>
      <c r="F2488" s="1041" t="s">
        <v>263</v>
      </c>
      <c r="G2488" s="1042" t="s">
        <v>340</v>
      </c>
      <c r="H2488" s="1040" t="s">
        <v>58</v>
      </c>
      <c r="I2488" s="1042" t="s">
        <v>59</v>
      </c>
      <c r="J2488" s="1043" t="s">
        <v>79</v>
      </c>
      <c r="K2488" s="1041" t="s">
        <v>80</v>
      </c>
      <c r="L2488" s="1042" t="s">
        <v>81</v>
      </c>
      <c r="M2488" s="1040" t="s">
        <v>60</v>
      </c>
      <c r="N2488" s="1042" t="s">
        <v>61</v>
      </c>
      <c r="O2488" s="1039" t="s">
        <v>77</v>
      </c>
      <c r="P2488" s="1040" t="s">
        <v>62</v>
      </c>
      <c r="Q2488" s="1041" t="s">
        <v>349</v>
      </c>
      <c r="R2488" s="1042" t="s">
        <v>65</v>
      </c>
      <c r="S2488" s="1040" t="s">
        <v>63</v>
      </c>
      <c r="T2488" s="1041" t="s">
        <v>350</v>
      </c>
      <c r="U2488" s="1041" t="s">
        <v>66</v>
      </c>
      <c r="V2488" s="1042" t="s">
        <v>67</v>
      </c>
      <c r="W2488" s="1040" t="s">
        <v>64</v>
      </c>
      <c r="X2488" s="1041" t="s">
        <v>351</v>
      </c>
      <c r="Y2488" s="1041" t="s">
        <v>68</v>
      </c>
      <c r="Z2488" s="1042" t="s">
        <v>69</v>
      </c>
      <c r="AA2488" s="784" t="s">
        <v>412</v>
      </c>
      <c r="AB2488" s="188"/>
      <c r="AC2488" s="1039" t="s">
        <v>1066</v>
      </c>
      <c r="AD2488" s="1040" t="s">
        <v>57</v>
      </c>
      <c r="AE2488" s="1041" t="s">
        <v>263</v>
      </c>
      <c r="AF2488" s="1042" t="s">
        <v>340</v>
      </c>
      <c r="AG2488" s="1040" t="s">
        <v>58</v>
      </c>
      <c r="AH2488" s="1042" t="s">
        <v>59</v>
      </c>
      <c r="AI2488" s="1043" t="s">
        <v>79</v>
      </c>
      <c r="AJ2488" s="1041" t="s">
        <v>80</v>
      </c>
      <c r="AK2488" s="1042" t="s">
        <v>81</v>
      </c>
      <c r="AL2488" s="1040" t="s">
        <v>60</v>
      </c>
      <c r="AM2488" s="1042" t="s">
        <v>61</v>
      </c>
      <c r="AN2488" s="1039" t="s">
        <v>77</v>
      </c>
      <c r="AO2488" s="1040" t="s">
        <v>62</v>
      </c>
      <c r="AP2488" s="1041" t="s">
        <v>349</v>
      </c>
      <c r="AQ2488" s="1042" t="s">
        <v>65</v>
      </c>
      <c r="AR2488" s="1040" t="s">
        <v>63</v>
      </c>
      <c r="AS2488" s="1041" t="s">
        <v>350</v>
      </c>
      <c r="AT2488" s="1041" t="s">
        <v>66</v>
      </c>
      <c r="AU2488" s="1042" t="s">
        <v>67</v>
      </c>
      <c r="AV2488" s="1040" t="s">
        <v>64</v>
      </c>
      <c r="AW2488" s="1041" t="s">
        <v>351</v>
      </c>
      <c r="AX2488" s="1041" t="s">
        <v>68</v>
      </c>
      <c r="AY2488" s="1042" t="s">
        <v>69</v>
      </c>
    </row>
    <row r="2489" spans="2:52" ht="33.75" hidden="1" customHeight="1" x14ac:dyDescent="0.2">
      <c r="B2489" s="787"/>
      <c r="C2489" s="788">
        <v>45770</v>
      </c>
      <c r="D2489" s="997">
        <v>23</v>
      </c>
      <c r="E2489" s="998">
        <v>24</v>
      </c>
      <c r="F2489" s="995">
        <v>0</v>
      </c>
      <c r="G2489" s="999">
        <v>0</v>
      </c>
      <c r="H2489" s="998">
        <v>19</v>
      </c>
      <c r="I2489" s="999">
        <v>0</v>
      </c>
      <c r="J2489" s="998">
        <v>19</v>
      </c>
      <c r="K2489" s="995">
        <v>0</v>
      </c>
      <c r="L2489" s="999">
        <v>0</v>
      </c>
      <c r="M2489" s="998">
        <v>0</v>
      </c>
      <c r="N2489" s="999">
        <v>3</v>
      </c>
      <c r="O2489" s="997">
        <v>16</v>
      </c>
      <c r="P2489" s="998">
        <v>16</v>
      </c>
      <c r="Q2489" s="995">
        <v>0</v>
      </c>
      <c r="R2489" s="999">
        <v>0</v>
      </c>
      <c r="S2489" s="998">
        <v>21</v>
      </c>
      <c r="T2489" s="995">
        <v>0</v>
      </c>
      <c r="U2489" s="995">
        <v>0</v>
      </c>
      <c r="V2489" s="999">
        <v>0</v>
      </c>
      <c r="W2489" s="998">
        <v>21</v>
      </c>
      <c r="X2489" s="995">
        <v>0</v>
      </c>
      <c r="Y2489" s="995">
        <v>0</v>
      </c>
      <c r="Z2489" s="999">
        <v>0</v>
      </c>
      <c r="AA2489" s="848">
        <f>SUM(D2489:Z2489)</f>
        <v>162</v>
      </c>
      <c r="AB2489" s="540"/>
      <c r="AC2489" s="1056">
        <f>D2489-D2472</f>
        <v>0</v>
      </c>
      <c r="AD2489" s="1056">
        <f t="shared" ref="AD2489:AD2490" si="1641">E2489-E2472</f>
        <v>0</v>
      </c>
      <c r="AE2489" s="1056">
        <f t="shared" ref="AE2489:AE2490" si="1642">F2489-F2472</f>
        <v>0</v>
      </c>
      <c r="AF2489" s="1056">
        <f t="shared" ref="AF2489:AF2490" si="1643">G2489-G2472</f>
        <v>0</v>
      </c>
      <c r="AG2489" s="1056">
        <f t="shared" ref="AG2489:AG2490" si="1644">H2489-H2472</f>
        <v>0</v>
      </c>
      <c r="AH2489" s="1056">
        <f t="shared" ref="AH2489:AH2490" si="1645">I2489-I2472</f>
        <v>0</v>
      </c>
      <c r="AI2489" s="1056">
        <f t="shared" ref="AI2489:AI2490" si="1646">J2489-J2472</f>
        <v>0</v>
      </c>
      <c r="AJ2489" s="1056">
        <f t="shared" ref="AJ2489:AJ2490" si="1647">K2489-K2472</f>
        <v>0</v>
      </c>
      <c r="AK2489" s="1056">
        <f t="shared" ref="AK2489:AK2490" si="1648">L2489-L2472</f>
        <v>0</v>
      </c>
      <c r="AL2489" s="1056">
        <f t="shared" ref="AL2489:AL2490" si="1649">M2489-M2472</f>
        <v>0</v>
      </c>
      <c r="AM2489" s="1056">
        <f t="shared" ref="AM2489:AM2490" si="1650">N2489-N2472</f>
        <v>0</v>
      </c>
      <c r="AN2489" s="1056">
        <f t="shared" ref="AN2489:AN2490" si="1651">O2489-O2472</f>
        <v>0</v>
      </c>
      <c r="AO2489" s="1056">
        <f t="shared" ref="AO2489:AO2490" si="1652">P2489-P2472</f>
        <v>0</v>
      </c>
      <c r="AP2489" s="1056">
        <f t="shared" ref="AP2489:AP2490" si="1653">Q2489-Q2472</f>
        <v>0</v>
      </c>
      <c r="AQ2489" s="1056">
        <f t="shared" ref="AQ2489:AQ2490" si="1654">R2489-R2472</f>
        <v>0</v>
      </c>
      <c r="AR2489" s="1056">
        <f t="shared" ref="AR2489:AR2490" si="1655">S2489-S2472</f>
        <v>0</v>
      </c>
      <c r="AS2489" s="1056">
        <f t="shared" ref="AS2489:AS2490" si="1656">T2489-T2472</f>
        <v>0</v>
      </c>
      <c r="AT2489" s="1056">
        <f t="shared" ref="AT2489:AT2490" si="1657">U2489-U2472</f>
        <v>0</v>
      </c>
      <c r="AU2489" s="1056">
        <f t="shared" ref="AU2489:AU2490" si="1658">V2489-V2472</f>
        <v>0</v>
      </c>
      <c r="AV2489" s="1056">
        <f t="shared" ref="AV2489:AV2490" si="1659">W2489-W2472</f>
        <v>0</v>
      </c>
      <c r="AW2489" s="1056">
        <f t="shared" ref="AW2489:AW2490" si="1660">X2489-X2472</f>
        <v>0</v>
      </c>
      <c r="AX2489" s="1056">
        <f t="shared" ref="AX2489:AX2490" si="1661">Y2489-Y2472</f>
        <v>0</v>
      </c>
      <c r="AY2489" s="1056">
        <f t="shared" ref="AY2489:AY2490" si="1662">Z2489-Z2472</f>
        <v>0</v>
      </c>
    </row>
    <row r="2490" spans="2:52" ht="33.75" hidden="1" customHeight="1" x14ac:dyDescent="0.2">
      <c r="B2490" s="787"/>
      <c r="C2490" s="788">
        <v>45798</v>
      </c>
      <c r="D2490" s="997">
        <v>12</v>
      </c>
      <c r="E2490" s="998">
        <v>12</v>
      </c>
      <c r="F2490" s="995">
        <v>0</v>
      </c>
      <c r="G2490" s="999">
        <v>0</v>
      </c>
      <c r="H2490" s="998">
        <v>12</v>
      </c>
      <c r="I2490" s="999">
        <v>0</v>
      </c>
      <c r="J2490" s="998">
        <v>4</v>
      </c>
      <c r="K2490" s="995">
        <v>8</v>
      </c>
      <c r="L2490" s="999">
        <v>0</v>
      </c>
      <c r="M2490" s="998">
        <v>0</v>
      </c>
      <c r="N2490" s="999">
        <v>7</v>
      </c>
      <c r="O2490" s="997">
        <v>7</v>
      </c>
      <c r="P2490" s="998">
        <v>13</v>
      </c>
      <c r="Q2490" s="995">
        <v>0</v>
      </c>
      <c r="R2490" s="999">
        <v>0</v>
      </c>
      <c r="S2490" s="998">
        <v>13</v>
      </c>
      <c r="T2490" s="995">
        <v>0</v>
      </c>
      <c r="U2490" s="995">
        <v>0</v>
      </c>
      <c r="V2490" s="999">
        <v>0</v>
      </c>
      <c r="W2490" s="998">
        <v>13</v>
      </c>
      <c r="X2490" s="995">
        <v>0</v>
      </c>
      <c r="Y2490" s="995">
        <v>0</v>
      </c>
      <c r="Z2490" s="999">
        <v>0</v>
      </c>
      <c r="AA2490" s="848">
        <f t="shared" ref="AA2490:AA2491" si="1663">SUM(D2490:Z2490)</f>
        <v>101</v>
      </c>
      <c r="AB2490" s="540" t="s">
        <v>634</v>
      </c>
      <c r="AC2490" s="1056">
        <f>D2490-D2473</f>
        <v>-8</v>
      </c>
      <c r="AD2490" s="1056">
        <f t="shared" si="1641"/>
        <v>-8</v>
      </c>
      <c r="AE2490" s="1056">
        <f t="shared" si="1642"/>
        <v>0</v>
      </c>
      <c r="AF2490" s="1056">
        <f t="shared" si="1643"/>
        <v>0</v>
      </c>
      <c r="AG2490" s="1056">
        <f t="shared" si="1644"/>
        <v>-8</v>
      </c>
      <c r="AH2490" s="1056">
        <f t="shared" si="1645"/>
        <v>0</v>
      </c>
      <c r="AI2490" s="1056">
        <f t="shared" si="1646"/>
        <v>0</v>
      </c>
      <c r="AJ2490" s="1056">
        <f t="shared" si="1647"/>
        <v>-8</v>
      </c>
      <c r="AK2490" s="1056">
        <f t="shared" si="1648"/>
        <v>0</v>
      </c>
      <c r="AL2490" s="1056">
        <f t="shared" si="1649"/>
        <v>0</v>
      </c>
      <c r="AM2490" s="1056">
        <f t="shared" si="1650"/>
        <v>-10</v>
      </c>
      <c r="AN2490" s="1056">
        <f t="shared" si="1651"/>
        <v>0</v>
      </c>
      <c r="AO2490" s="1056">
        <f t="shared" si="1652"/>
        <v>-10</v>
      </c>
      <c r="AP2490" s="1056">
        <f t="shared" si="1653"/>
        <v>0</v>
      </c>
      <c r="AQ2490" s="1056">
        <f t="shared" si="1654"/>
        <v>0</v>
      </c>
      <c r="AR2490" s="1056">
        <f t="shared" si="1655"/>
        <v>-10</v>
      </c>
      <c r="AS2490" s="1056">
        <f t="shared" si="1656"/>
        <v>0</v>
      </c>
      <c r="AT2490" s="1056">
        <f t="shared" si="1657"/>
        <v>0</v>
      </c>
      <c r="AU2490" s="1056">
        <f t="shared" si="1658"/>
        <v>0</v>
      </c>
      <c r="AV2490" s="1056">
        <f t="shared" si="1659"/>
        <v>-10</v>
      </c>
      <c r="AW2490" s="1056">
        <f t="shared" si="1660"/>
        <v>0</v>
      </c>
      <c r="AX2490" s="1056">
        <f t="shared" si="1661"/>
        <v>0</v>
      </c>
      <c r="AY2490" s="1056">
        <f t="shared" si="1662"/>
        <v>0</v>
      </c>
    </row>
    <row r="2491" spans="2:52" ht="33.75" hidden="1" customHeight="1" x14ac:dyDescent="0.2">
      <c r="B2491" s="787"/>
      <c r="C2491" s="788">
        <v>45831</v>
      </c>
      <c r="D2491" s="997">
        <v>13</v>
      </c>
      <c r="E2491" s="998">
        <v>13</v>
      </c>
      <c r="F2491" s="995">
        <v>0</v>
      </c>
      <c r="G2491" s="999">
        <v>0</v>
      </c>
      <c r="H2491" s="998">
        <v>13</v>
      </c>
      <c r="I2491" s="999">
        <v>0</v>
      </c>
      <c r="J2491" s="998">
        <v>2</v>
      </c>
      <c r="K2491" s="995">
        <v>11</v>
      </c>
      <c r="L2491" s="999">
        <v>0</v>
      </c>
      <c r="M2491" s="998">
        <v>0</v>
      </c>
      <c r="N2491" s="999">
        <v>13</v>
      </c>
      <c r="O2491" s="997">
        <v>2</v>
      </c>
      <c r="P2491" s="998">
        <v>13</v>
      </c>
      <c r="Q2491" s="995">
        <v>0</v>
      </c>
      <c r="R2491" s="999">
        <v>0</v>
      </c>
      <c r="S2491" s="998">
        <v>13</v>
      </c>
      <c r="T2491" s="995">
        <v>0</v>
      </c>
      <c r="U2491" s="995">
        <v>0</v>
      </c>
      <c r="V2491" s="999">
        <v>0</v>
      </c>
      <c r="W2491" s="998">
        <v>13</v>
      </c>
      <c r="X2491" s="995">
        <v>0</v>
      </c>
      <c r="Y2491" s="995">
        <v>0</v>
      </c>
      <c r="Z2491" s="999">
        <v>0</v>
      </c>
      <c r="AA2491" s="848">
        <f t="shared" si="1663"/>
        <v>106</v>
      </c>
      <c r="AB2491" s="540" t="s">
        <v>715</v>
      </c>
      <c r="AC2491" s="1056">
        <f>D2491</f>
        <v>13</v>
      </c>
      <c r="AD2491" s="1056">
        <f t="shared" ref="AD2491" si="1664">E2491</f>
        <v>13</v>
      </c>
      <c r="AE2491" s="1056">
        <f t="shared" ref="AE2491" si="1665">F2491</f>
        <v>0</v>
      </c>
      <c r="AF2491" s="1056">
        <f t="shared" ref="AF2491" si="1666">G2491</f>
        <v>0</v>
      </c>
      <c r="AG2491" s="1056">
        <f t="shared" ref="AG2491" si="1667">H2491</f>
        <v>13</v>
      </c>
      <c r="AH2491" s="1056">
        <f t="shared" ref="AH2491" si="1668">I2491</f>
        <v>0</v>
      </c>
      <c r="AI2491" s="1056">
        <f t="shared" ref="AI2491" si="1669">J2491</f>
        <v>2</v>
      </c>
      <c r="AJ2491" s="1056">
        <f t="shared" ref="AJ2491" si="1670">K2491</f>
        <v>11</v>
      </c>
      <c r="AK2491" s="1056">
        <f t="shared" ref="AK2491" si="1671">L2491</f>
        <v>0</v>
      </c>
      <c r="AL2491" s="1056">
        <f t="shared" ref="AL2491" si="1672">M2491</f>
        <v>0</v>
      </c>
      <c r="AM2491" s="1056">
        <f t="shared" ref="AM2491" si="1673">N2491</f>
        <v>13</v>
      </c>
      <c r="AN2491" s="1056">
        <f t="shared" ref="AN2491" si="1674">O2491</f>
        <v>2</v>
      </c>
      <c r="AO2491" s="1056">
        <f t="shared" ref="AO2491" si="1675">P2491</f>
        <v>13</v>
      </c>
      <c r="AP2491" s="1056">
        <f t="shared" ref="AP2491" si="1676">Q2491</f>
        <v>0</v>
      </c>
      <c r="AQ2491" s="1056">
        <f t="shared" ref="AQ2491" si="1677">R2491</f>
        <v>0</v>
      </c>
      <c r="AR2491" s="1056">
        <f t="shared" ref="AR2491" si="1678">S2491</f>
        <v>13</v>
      </c>
      <c r="AS2491" s="1056">
        <f t="shared" ref="AS2491" si="1679">T2491</f>
        <v>0</v>
      </c>
      <c r="AT2491" s="1056">
        <f t="shared" ref="AT2491" si="1680">U2491</f>
        <v>0</v>
      </c>
      <c r="AU2491" s="1056">
        <f t="shared" ref="AU2491" si="1681">V2491</f>
        <v>0</v>
      </c>
      <c r="AV2491" s="1056">
        <f t="shared" ref="AV2491" si="1682">W2491</f>
        <v>13</v>
      </c>
      <c r="AW2491" s="1056">
        <f t="shared" ref="AW2491" si="1683">X2491</f>
        <v>0</v>
      </c>
      <c r="AX2491" s="1056">
        <f t="shared" ref="AX2491" si="1684">Y2491</f>
        <v>0</v>
      </c>
      <c r="AY2491" s="1056">
        <f t="shared" ref="AY2491" si="1685">Z2491</f>
        <v>0</v>
      </c>
    </row>
    <row r="2492" spans="2:52" ht="33.75" hidden="1" customHeight="1" x14ac:dyDescent="0.2">
      <c r="B2492" s="1896" t="s">
        <v>412</v>
      </c>
      <c r="C2492" s="1897"/>
      <c r="D2492" s="424">
        <f t="shared" ref="D2492:AA2492" si="1686">SUM(D2489:D2491)</f>
        <v>48</v>
      </c>
      <c r="E2492" s="424">
        <f t="shared" si="1686"/>
        <v>49</v>
      </c>
      <c r="F2492" s="424">
        <f t="shared" si="1686"/>
        <v>0</v>
      </c>
      <c r="G2492" s="424">
        <f t="shared" si="1686"/>
        <v>0</v>
      </c>
      <c r="H2492" s="424">
        <f t="shared" si="1686"/>
        <v>44</v>
      </c>
      <c r="I2492" s="424">
        <f t="shared" si="1686"/>
        <v>0</v>
      </c>
      <c r="J2492" s="424">
        <f t="shared" si="1686"/>
        <v>25</v>
      </c>
      <c r="K2492" s="424">
        <f t="shared" si="1686"/>
        <v>19</v>
      </c>
      <c r="L2492" s="424">
        <f t="shared" si="1686"/>
        <v>0</v>
      </c>
      <c r="M2492" s="424">
        <f t="shared" si="1686"/>
        <v>0</v>
      </c>
      <c r="N2492" s="424">
        <f t="shared" si="1686"/>
        <v>23</v>
      </c>
      <c r="O2492" s="424">
        <f t="shared" si="1686"/>
        <v>25</v>
      </c>
      <c r="P2492" s="424">
        <f t="shared" si="1686"/>
        <v>42</v>
      </c>
      <c r="Q2492" s="424">
        <f t="shared" si="1686"/>
        <v>0</v>
      </c>
      <c r="R2492" s="424">
        <f t="shared" si="1686"/>
        <v>0</v>
      </c>
      <c r="S2492" s="424">
        <f t="shared" si="1686"/>
        <v>47</v>
      </c>
      <c r="T2492" s="424">
        <f t="shared" si="1686"/>
        <v>0</v>
      </c>
      <c r="U2492" s="424">
        <f t="shared" si="1686"/>
        <v>0</v>
      </c>
      <c r="V2492" s="424">
        <f t="shared" si="1686"/>
        <v>0</v>
      </c>
      <c r="W2492" s="424">
        <f t="shared" si="1686"/>
        <v>47</v>
      </c>
      <c r="X2492" s="424">
        <f t="shared" si="1686"/>
        <v>0</v>
      </c>
      <c r="Y2492" s="424">
        <f t="shared" si="1686"/>
        <v>0</v>
      </c>
      <c r="Z2492" s="424">
        <f t="shared" si="1686"/>
        <v>0</v>
      </c>
      <c r="AA2492" s="424">
        <f t="shared" si="1686"/>
        <v>369</v>
      </c>
      <c r="AB2492" s="573"/>
      <c r="AC2492" s="1658">
        <f t="shared" ref="AC2492:AY2492" si="1687">SUM(AC2489:AC2491)</f>
        <v>5</v>
      </c>
      <c r="AD2492" s="1658">
        <f t="shared" si="1687"/>
        <v>5</v>
      </c>
      <c r="AE2492" s="1658">
        <f t="shared" si="1687"/>
        <v>0</v>
      </c>
      <c r="AF2492" s="1658">
        <f t="shared" si="1687"/>
        <v>0</v>
      </c>
      <c r="AG2492" s="1658">
        <f t="shared" si="1687"/>
        <v>5</v>
      </c>
      <c r="AH2492" s="1658">
        <f t="shared" si="1687"/>
        <v>0</v>
      </c>
      <c r="AI2492" s="1658">
        <f t="shared" si="1687"/>
        <v>2</v>
      </c>
      <c r="AJ2492" s="1658">
        <f t="shared" si="1687"/>
        <v>3</v>
      </c>
      <c r="AK2492" s="1658">
        <f t="shared" si="1687"/>
        <v>0</v>
      </c>
      <c r="AL2492" s="1658">
        <f t="shared" si="1687"/>
        <v>0</v>
      </c>
      <c r="AM2492" s="1658">
        <f t="shared" si="1687"/>
        <v>3</v>
      </c>
      <c r="AN2492" s="1658">
        <f t="shared" si="1687"/>
        <v>2</v>
      </c>
      <c r="AO2492" s="1658">
        <f t="shared" si="1687"/>
        <v>3</v>
      </c>
      <c r="AP2492" s="1658">
        <f t="shared" si="1687"/>
        <v>0</v>
      </c>
      <c r="AQ2492" s="1658">
        <f t="shared" si="1687"/>
        <v>0</v>
      </c>
      <c r="AR2492" s="1658">
        <f t="shared" si="1687"/>
        <v>3</v>
      </c>
      <c r="AS2492" s="1658">
        <f t="shared" si="1687"/>
        <v>0</v>
      </c>
      <c r="AT2492" s="1658">
        <f t="shared" si="1687"/>
        <v>0</v>
      </c>
      <c r="AU2492" s="1658">
        <f t="shared" si="1687"/>
        <v>0</v>
      </c>
      <c r="AV2492" s="1658">
        <f t="shared" si="1687"/>
        <v>3</v>
      </c>
      <c r="AW2492" s="1658">
        <f t="shared" si="1687"/>
        <v>0</v>
      </c>
      <c r="AX2492" s="1658">
        <f t="shared" si="1687"/>
        <v>0</v>
      </c>
      <c r="AY2492" s="1658">
        <f t="shared" si="1687"/>
        <v>0</v>
      </c>
      <c r="AZ2492" s="881"/>
    </row>
    <row r="2493" spans="2:52" ht="12" hidden="1" customHeight="1" x14ac:dyDescent="0.2"/>
    <row r="2494" spans="2:52" ht="12" hidden="1" customHeight="1" x14ac:dyDescent="0.2"/>
    <row r="2495" spans="2:52" ht="25.5" hidden="1" customHeight="1" x14ac:dyDescent="0.2">
      <c r="B2495" s="791" t="s">
        <v>1173</v>
      </c>
      <c r="C2495" s="89"/>
      <c r="D2495" s="99" t="s">
        <v>1164</v>
      </c>
      <c r="E2495" s="99" t="s">
        <v>1165</v>
      </c>
      <c r="F2495" s="99"/>
      <c r="G2495" s="99"/>
      <c r="H2495" s="99" t="s">
        <v>1166</v>
      </c>
      <c r="I2495" s="99"/>
      <c r="J2495" s="99" t="s">
        <v>1167</v>
      </c>
      <c r="K2495" s="99"/>
      <c r="L2495" s="99"/>
      <c r="M2495" s="99"/>
      <c r="N2495" s="99"/>
      <c r="O2495" s="99" t="s">
        <v>1168</v>
      </c>
      <c r="P2495" s="99" t="s">
        <v>1169</v>
      </c>
      <c r="Q2495" s="99"/>
      <c r="R2495" s="99"/>
      <c r="S2495" s="99" t="s">
        <v>1170</v>
      </c>
      <c r="T2495" s="99"/>
      <c r="U2495" s="99"/>
      <c r="V2495" s="99"/>
      <c r="W2495" s="99" t="s">
        <v>1171</v>
      </c>
      <c r="X2495" s="99"/>
      <c r="Y2495" s="99"/>
      <c r="Z2495" s="99"/>
    </row>
    <row r="2496" spans="2:52" ht="45.75" hidden="1" customHeight="1" x14ac:dyDescent="0.2">
      <c r="B2496" s="83" t="s">
        <v>410</v>
      </c>
      <c r="C2496" s="782" t="s">
        <v>1175</v>
      </c>
      <c r="D2496" s="1044" t="s">
        <v>55</v>
      </c>
      <c r="E2496" s="1044" t="s">
        <v>57</v>
      </c>
      <c r="F2496" s="1044"/>
      <c r="G2496" s="1044"/>
      <c r="H2496" s="1044" t="s">
        <v>58</v>
      </c>
      <c r="I2496" s="1044"/>
      <c r="J2496" s="1044" t="s">
        <v>1172</v>
      </c>
      <c r="K2496" s="1044"/>
      <c r="L2496" s="1044"/>
      <c r="M2496" s="1044"/>
      <c r="N2496" s="1044"/>
      <c r="O2496" s="1044" t="s">
        <v>77</v>
      </c>
      <c r="P2496" s="1044" t="s">
        <v>62</v>
      </c>
      <c r="Q2496" s="1044"/>
      <c r="R2496" s="1044"/>
      <c r="S2496" s="1044" t="s">
        <v>63</v>
      </c>
      <c r="T2496" s="1044"/>
      <c r="U2496" s="1044"/>
      <c r="V2496" s="1044"/>
      <c r="W2496" s="1044" t="s">
        <v>64</v>
      </c>
      <c r="X2496" s="1622"/>
      <c r="Y2496" s="1622"/>
      <c r="Z2496" s="1622"/>
      <c r="AA2496" s="783" t="s">
        <v>412</v>
      </c>
      <c r="AC2496" s="1044" t="s">
        <v>55</v>
      </c>
      <c r="AD2496" s="1044" t="s">
        <v>57</v>
      </c>
      <c r="AE2496" s="1044"/>
      <c r="AF2496" s="1044"/>
      <c r="AG2496" s="1044" t="s">
        <v>58</v>
      </c>
      <c r="AH2496" s="1044"/>
      <c r="AI2496" s="1044" t="s">
        <v>1172</v>
      </c>
      <c r="AJ2496" s="1044"/>
      <c r="AK2496" s="1044"/>
      <c r="AL2496" s="1044"/>
      <c r="AM2496" s="1044"/>
      <c r="AN2496" s="1044" t="s">
        <v>77</v>
      </c>
      <c r="AO2496" s="1044" t="s">
        <v>62</v>
      </c>
      <c r="AP2496" s="1044"/>
      <c r="AQ2496" s="1044"/>
      <c r="AR2496" s="1044" t="s">
        <v>63</v>
      </c>
      <c r="AS2496" s="1044"/>
      <c r="AT2496" s="1044"/>
      <c r="AU2496" s="1044"/>
      <c r="AV2496" s="1044" t="s">
        <v>64</v>
      </c>
      <c r="AW2496" s="1044"/>
      <c r="AX2496" s="1044"/>
      <c r="AY2496" s="1044"/>
    </row>
    <row r="2497" spans="2:52" ht="33.75" hidden="1" customHeight="1" x14ac:dyDescent="0.2">
      <c r="B2497" s="785"/>
      <c r="C2497" s="1078">
        <v>45770</v>
      </c>
      <c r="D2497" s="1630">
        <v>16</v>
      </c>
      <c r="E2497" s="1630">
        <v>16</v>
      </c>
      <c r="F2497" s="1630"/>
      <c r="G2497" s="1630"/>
      <c r="H2497" s="1630">
        <v>16</v>
      </c>
      <c r="I2497" s="1630"/>
      <c r="J2497" s="1630">
        <v>16</v>
      </c>
      <c r="K2497" s="1630"/>
      <c r="L2497" s="1630"/>
      <c r="M2497" s="1630"/>
      <c r="N2497" s="1630"/>
      <c r="O2497" s="1630">
        <v>16</v>
      </c>
      <c r="P2497" s="1630">
        <v>18</v>
      </c>
      <c r="Q2497" s="1630"/>
      <c r="R2497" s="1630"/>
      <c r="S2497" s="1630">
        <v>16</v>
      </c>
      <c r="T2497" s="1630"/>
      <c r="U2497" s="1630"/>
      <c r="V2497" s="1630"/>
      <c r="W2497" s="1630">
        <v>16</v>
      </c>
      <c r="X2497" s="1631"/>
      <c r="Y2497" s="1631"/>
      <c r="Z2497" s="1631"/>
      <c r="AA2497" s="1632">
        <f>SUM(D2497:Z2497)</f>
        <v>130</v>
      </c>
      <c r="AC2497" s="793">
        <f>D2497-D2480</f>
        <v>0</v>
      </c>
      <c r="AD2497" s="793">
        <f t="shared" ref="AD2497:AD2498" si="1688">E2497-E2480</f>
        <v>0</v>
      </c>
      <c r="AE2497" s="793">
        <f t="shared" ref="AE2497:AE2498" si="1689">F2497-F2480</f>
        <v>0</v>
      </c>
      <c r="AF2497" s="793">
        <f t="shared" ref="AF2497:AF2498" si="1690">G2497-G2480</f>
        <v>0</v>
      </c>
      <c r="AG2497" s="793">
        <f t="shared" ref="AG2497:AG2498" si="1691">H2497-H2480</f>
        <v>0</v>
      </c>
      <c r="AH2497" s="793">
        <f t="shared" ref="AH2497:AH2498" si="1692">I2497-I2480</f>
        <v>0</v>
      </c>
      <c r="AI2497" s="793">
        <f t="shared" ref="AI2497:AI2498" si="1693">J2497-J2480</f>
        <v>0</v>
      </c>
      <c r="AJ2497" s="793">
        <f t="shared" ref="AJ2497:AJ2498" si="1694">K2497-K2480</f>
        <v>0</v>
      </c>
      <c r="AK2497" s="793">
        <f t="shared" ref="AK2497:AK2498" si="1695">L2497-L2480</f>
        <v>0</v>
      </c>
      <c r="AL2497" s="793">
        <f t="shared" ref="AL2497:AL2498" si="1696">M2497-M2480</f>
        <v>0</v>
      </c>
      <c r="AM2497" s="793">
        <f t="shared" ref="AM2497:AM2498" si="1697">N2497-N2480</f>
        <v>0</v>
      </c>
      <c r="AN2497" s="793">
        <f t="shared" ref="AN2497:AN2498" si="1698">O2497-O2480</f>
        <v>0</v>
      </c>
      <c r="AO2497" s="793">
        <f t="shared" ref="AO2497:AO2498" si="1699">P2497-P2480</f>
        <v>0</v>
      </c>
      <c r="AP2497" s="793">
        <f t="shared" ref="AP2497:AP2498" si="1700">Q2497-Q2480</f>
        <v>0</v>
      </c>
      <c r="AQ2497" s="793">
        <f t="shared" ref="AQ2497:AQ2498" si="1701">R2497-R2480</f>
        <v>0</v>
      </c>
      <c r="AR2497" s="793">
        <f t="shared" ref="AR2497:AR2498" si="1702">S2497-S2480</f>
        <v>0</v>
      </c>
      <c r="AS2497" s="793">
        <f t="shared" ref="AS2497:AS2498" si="1703">T2497-T2480</f>
        <v>0</v>
      </c>
      <c r="AT2497" s="793">
        <f t="shared" ref="AT2497:AT2498" si="1704">U2497-U2480</f>
        <v>0</v>
      </c>
      <c r="AU2497" s="793">
        <f t="shared" ref="AU2497:AU2498" si="1705">V2497-V2480</f>
        <v>0</v>
      </c>
      <c r="AV2497" s="793">
        <f t="shared" ref="AV2497:AV2498" si="1706">W2497-W2480</f>
        <v>0</v>
      </c>
      <c r="AW2497" s="793">
        <f t="shared" ref="AW2497:AW2498" si="1707">X2497-X2480</f>
        <v>0</v>
      </c>
      <c r="AX2497" s="793">
        <f t="shared" ref="AX2497:AX2498" si="1708">Y2497-Y2480</f>
        <v>0</v>
      </c>
      <c r="AY2497" s="793">
        <f t="shared" ref="AY2497:AY2498" si="1709">Z2497-Z2480</f>
        <v>0</v>
      </c>
    </row>
    <row r="2498" spans="2:52" ht="33.75" hidden="1" customHeight="1" x14ac:dyDescent="0.2">
      <c r="B2498" s="787"/>
      <c r="C2498" s="888">
        <v>45798</v>
      </c>
      <c r="D2498" s="997">
        <v>26</v>
      </c>
      <c r="E2498" s="997">
        <v>26</v>
      </c>
      <c r="F2498" s="997"/>
      <c r="G2498" s="997"/>
      <c r="H2498" s="997">
        <v>26</v>
      </c>
      <c r="I2498" s="997"/>
      <c r="J2498" s="997">
        <v>26</v>
      </c>
      <c r="K2498" s="997"/>
      <c r="L2498" s="997"/>
      <c r="M2498" s="997"/>
      <c r="N2498" s="997"/>
      <c r="O2498" s="997">
        <v>26</v>
      </c>
      <c r="P2498" s="997">
        <v>26</v>
      </c>
      <c r="Q2498" s="997"/>
      <c r="R2498" s="997"/>
      <c r="S2498" s="997">
        <v>26</v>
      </c>
      <c r="T2498" s="997"/>
      <c r="U2498" s="997"/>
      <c r="V2498" s="997"/>
      <c r="W2498" s="997">
        <v>26</v>
      </c>
      <c r="X2498" s="1633"/>
      <c r="Y2498" s="1633"/>
      <c r="Z2498" s="1633"/>
      <c r="AA2498" s="1634">
        <f t="shared" ref="AA2498:AA2499" si="1710">SUM(D2498:Z2498)</f>
        <v>208</v>
      </c>
      <c r="AB2498" s="540" t="s">
        <v>634</v>
      </c>
      <c r="AC2498" s="793">
        <f>D2498-D2481</f>
        <v>-1</v>
      </c>
      <c r="AD2498" s="793">
        <f t="shared" si="1688"/>
        <v>-1</v>
      </c>
      <c r="AE2498" s="793">
        <f t="shared" si="1689"/>
        <v>0</v>
      </c>
      <c r="AF2498" s="793">
        <f t="shared" si="1690"/>
        <v>0</v>
      </c>
      <c r="AG2498" s="793">
        <f t="shared" si="1691"/>
        <v>-1</v>
      </c>
      <c r="AH2498" s="793">
        <f t="shared" si="1692"/>
        <v>0</v>
      </c>
      <c r="AI2498" s="793">
        <f t="shared" si="1693"/>
        <v>-1</v>
      </c>
      <c r="AJ2498" s="793">
        <f t="shared" si="1694"/>
        <v>0</v>
      </c>
      <c r="AK2498" s="793">
        <f t="shared" si="1695"/>
        <v>0</v>
      </c>
      <c r="AL2498" s="793">
        <f t="shared" si="1696"/>
        <v>0</v>
      </c>
      <c r="AM2498" s="793">
        <f t="shared" si="1697"/>
        <v>0</v>
      </c>
      <c r="AN2498" s="793">
        <f t="shared" si="1698"/>
        <v>-1</v>
      </c>
      <c r="AO2498" s="793">
        <f t="shared" si="1699"/>
        <v>-1</v>
      </c>
      <c r="AP2498" s="793">
        <f t="shared" si="1700"/>
        <v>0</v>
      </c>
      <c r="AQ2498" s="793">
        <f t="shared" si="1701"/>
        <v>0</v>
      </c>
      <c r="AR2498" s="793">
        <f t="shared" si="1702"/>
        <v>-1</v>
      </c>
      <c r="AS2498" s="793">
        <f t="shared" si="1703"/>
        <v>0</v>
      </c>
      <c r="AT2498" s="793">
        <f t="shared" si="1704"/>
        <v>0</v>
      </c>
      <c r="AU2498" s="793">
        <f t="shared" si="1705"/>
        <v>0</v>
      </c>
      <c r="AV2498" s="793">
        <f t="shared" si="1706"/>
        <v>-1</v>
      </c>
      <c r="AW2498" s="793">
        <f t="shared" si="1707"/>
        <v>0</v>
      </c>
      <c r="AX2498" s="793">
        <f t="shared" si="1708"/>
        <v>0</v>
      </c>
      <c r="AY2498" s="793">
        <f t="shared" si="1709"/>
        <v>0</v>
      </c>
    </row>
    <row r="2499" spans="2:52" ht="33.75" hidden="1" customHeight="1" x14ac:dyDescent="0.2">
      <c r="B2499" s="787"/>
      <c r="C2499" s="888">
        <v>45831</v>
      </c>
      <c r="D2499" s="997">
        <v>38</v>
      </c>
      <c r="E2499" s="997">
        <v>38</v>
      </c>
      <c r="F2499" s="997"/>
      <c r="G2499" s="997"/>
      <c r="H2499" s="997">
        <v>38</v>
      </c>
      <c r="I2499" s="997"/>
      <c r="J2499" s="997">
        <v>38</v>
      </c>
      <c r="K2499" s="997"/>
      <c r="L2499" s="997"/>
      <c r="M2499" s="997"/>
      <c r="N2499" s="997"/>
      <c r="O2499" s="997">
        <v>38</v>
      </c>
      <c r="P2499" s="997">
        <v>38</v>
      </c>
      <c r="Q2499" s="997"/>
      <c r="R2499" s="997"/>
      <c r="S2499" s="997">
        <v>38</v>
      </c>
      <c r="T2499" s="997"/>
      <c r="U2499" s="997"/>
      <c r="V2499" s="997"/>
      <c r="W2499" s="997">
        <v>38</v>
      </c>
      <c r="X2499" s="1633"/>
      <c r="Y2499" s="1633"/>
      <c r="Z2499" s="1633"/>
      <c r="AA2499" s="1634">
        <f t="shared" si="1710"/>
        <v>304</v>
      </c>
      <c r="AB2499" s="540" t="s">
        <v>715</v>
      </c>
      <c r="AC2499" s="793">
        <f>D2499</f>
        <v>38</v>
      </c>
      <c r="AD2499" s="793">
        <f t="shared" ref="AD2499" si="1711">E2499</f>
        <v>38</v>
      </c>
      <c r="AE2499" s="793">
        <f t="shared" ref="AE2499" si="1712">F2499</f>
        <v>0</v>
      </c>
      <c r="AF2499" s="793">
        <f t="shared" ref="AF2499" si="1713">G2499</f>
        <v>0</v>
      </c>
      <c r="AG2499" s="793">
        <f t="shared" ref="AG2499" si="1714">H2499</f>
        <v>38</v>
      </c>
      <c r="AH2499" s="793">
        <f t="shared" ref="AH2499" si="1715">I2499</f>
        <v>0</v>
      </c>
      <c r="AI2499" s="793">
        <f t="shared" ref="AI2499" si="1716">J2499</f>
        <v>38</v>
      </c>
      <c r="AJ2499" s="793">
        <f t="shared" ref="AJ2499" si="1717">K2499</f>
        <v>0</v>
      </c>
      <c r="AK2499" s="793">
        <f t="shared" ref="AK2499" si="1718">L2499</f>
        <v>0</v>
      </c>
      <c r="AL2499" s="793">
        <f t="shared" ref="AL2499" si="1719">M2499</f>
        <v>0</v>
      </c>
      <c r="AM2499" s="793">
        <f t="shared" ref="AM2499" si="1720">N2499</f>
        <v>0</v>
      </c>
      <c r="AN2499" s="793">
        <f t="shared" ref="AN2499" si="1721">O2499</f>
        <v>38</v>
      </c>
      <c r="AO2499" s="793">
        <f t="shared" ref="AO2499" si="1722">P2499</f>
        <v>38</v>
      </c>
      <c r="AP2499" s="793">
        <f t="shared" ref="AP2499" si="1723">Q2499</f>
        <v>0</v>
      </c>
      <c r="AQ2499" s="793">
        <f t="shared" ref="AQ2499" si="1724">R2499</f>
        <v>0</v>
      </c>
      <c r="AR2499" s="793">
        <f t="shared" ref="AR2499" si="1725">S2499</f>
        <v>38</v>
      </c>
      <c r="AS2499" s="793">
        <f t="shared" ref="AS2499" si="1726">T2499</f>
        <v>0</v>
      </c>
      <c r="AT2499" s="793">
        <f t="shared" ref="AT2499" si="1727">U2499</f>
        <v>0</v>
      </c>
      <c r="AU2499" s="793">
        <f t="shared" ref="AU2499" si="1728">V2499</f>
        <v>0</v>
      </c>
      <c r="AV2499" s="793">
        <f t="shared" ref="AV2499" si="1729">W2499</f>
        <v>38</v>
      </c>
      <c r="AW2499" s="793">
        <f t="shared" ref="AW2499" si="1730">X2499</f>
        <v>0</v>
      </c>
      <c r="AX2499" s="793">
        <f t="shared" ref="AX2499" si="1731">Y2499</f>
        <v>0</v>
      </c>
      <c r="AY2499" s="793">
        <f t="shared" ref="AY2499" si="1732">Z2499</f>
        <v>0</v>
      </c>
    </row>
    <row r="2500" spans="2:52" ht="33.75" hidden="1" customHeight="1" x14ac:dyDescent="0.2">
      <c r="B2500" s="1896" t="s">
        <v>412</v>
      </c>
      <c r="C2500" s="1897"/>
      <c r="D2500" s="1048">
        <f t="shared" ref="D2500:AA2500" si="1733">SUM(D2497:D2499)</f>
        <v>80</v>
      </c>
      <c r="E2500" s="1048">
        <f t="shared" si="1733"/>
        <v>80</v>
      </c>
      <c r="F2500" s="1048">
        <f t="shared" si="1733"/>
        <v>0</v>
      </c>
      <c r="G2500" s="1048">
        <f t="shared" si="1733"/>
        <v>0</v>
      </c>
      <c r="H2500" s="1048">
        <f t="shared" si="1733"/>
        <v>80</v>
      </c>
      <c r="I2500" s="1048">
        <f t="shared" si="1733"/>
        <v>0</v>
      </c>
      <c r="J2500" s="1048">
        <f t="shared" si="1733"/>
        <v>80</v>
      </c>
      <c r="K2500" s="1048">
        <f t="shared" si="1733"/>
        <v>0</v>
      </c>
      <c r="L2500" s="1048">
        <f t="shared" si="1733"/>
        <v>0</v>
      </c>
      <c r="M2500" s="1048">
        <f t="shared" si="1733"/>
        <v>0</v>
      </c>
      <c r="N2500" s="1048">
        <f t="shared" si="1733"/>
        <v>0</v>
      </c>
      <c r="O2500" s="1048">
        <f t="shared" si="1733"/>
        <v>80</v>
      </c>
      <c r="P2500" s="1048">
        <f t="shared" si="1733"/>
        <v>82</v>
      </c>
      <c r="Q2500" s="1048">
        <f t="shared" si="1733"/>
        <v>0</v>
      </c>
      <c r="R2500" s="1048">
        <f t="shared" si="1733"/>
        <v>0</v>
      </c>
      <c r="S2500" s="1048">
        <f t="shared" si="1733"/>
        <v>80</v>
      </c>
      <c r="T2500" s="1048">
        <f t="shared" si="1733"/>
        <v>0</v>
      </c>
      <c r="U2500" s="1048">
        <f t="shared" si="1733"/>
        <v>0</v>
      </c>
      <c r="V2500" s="1048">
        <f t="shared" si="1733"/>
        <v>0</v>
      </c>
      <c r="W2500" s="1048">
        <f t="shared" si="1733"/>
        <v>80</v>
      </c>
      <c r="X2500" s="1048">
        <f t="shared" si="1733"/>
        <v>0</v>
      </c>
      <c r="Y2500" s="1048">
        <f t="shared" si="1733"/>
        <v>0</v>
      </c>
      <c r="Z2500" s="1048">
        <f t="shared" si="1733"/>
        <v>0</v>
      </c>
      <c r="AA2500" s="1048">
        <f t="shared" si="1733"/>
        <v>642</v>
      </c>
      <c r="AC2500" s="852">
        <f t="shared" ref="AC2500:AY2500" si="1734">SUM(AC2498:AC2499)</f>
        <v>37</v>
      </c>
      <c r="AD2500" s="852">
        <f t="shared" si="1734"/>
        <v>37</v>
      </c>
      <c r="AE2500" s="852">
        <f t="shared" si="1734"/>
        <v>0</v>
      </c>
      <c r="AF2500" s="852">
        <f t="shared" si="1734"/>
        <v>0</v>
      </c>
      <c r="AG2500" s="852">
        <f t="shared" si="1734"/>
        <v>37</v>
      </c>
      <c r="AH2500" s="852">
        <f t="shared" si="1734"/>
        <v>0</v>
      </c>
      <c r="AI2500" s="852">
        <f t="shared" si="1734"/>
        <v>37</v>
      </c>
      <c r="AJ2500" s="852">
        <f t="shared" si="1734"/>
        <v>0</v>
      </c>
      <c r="AK2500" s="852">
        <f t="shared" si="1734"/>
        <v>0</v>
      </c>
      <c r="AL2500" s="852">
        <f t="shared" si="1734"/>
        <v>0</v>
      </c>
      <c r="AM2500" s="852">
        <f t="shared" si="1734"/>
        <v>0</v>
      </c>
      <c r="AN2500" s="852">
        <f t="shared" si="1734"/>
        <v>37</v>
      </c>
      <c r="AO2500" s="852">
        <f t="shared" si="1734"/>
        <v>37</v>
      </c>
      <c r="AP2500" s="852">
        <f t="shared" si="1734"/>
        <v>0</v>
      </c>
      <c r="AQ2500" s="852">
        <f t="shared" si="1734"/>
        <v>0</v>
      </c>
      <c r="AR2500" s="852">
        <f t="shared" si="1734"/>
        <v>37</v>
      </c>
      <c r="AS2500" s="852">
        <f t="shared" si="1734"/>
        <v>0</v>
      </c>
      <c r="AT2500" s="852">
        <f t="shared" si="1734"/>
        <v>0</v>
      </c>
      <c r="AU2500" s="852">
        <f t="shared" si="1734"/>
        <v>0</v>
      </c>
      <c r="AV2500" s="852">
        <f t="shared" si="1734"/>
        <v>37</v>
      </c>
      <c r="AW2500" s="852">
        <f t="shared" si="1734"/>
        <v>0</v>
      </c>
      <c r="AX2500" s="852">
        <f t="shared" si="1734"/>
        <v>0</v>
      </c>
      <c r="AY2500" s="852">
        <f t="shared" si="1734"/>
        <v>0</v>
      </c>
    </row>
    <row r="2501" spans="2:52" ht="12" hidden="1" customHeight="1" x14ac:dyDescent="0.2"/>
    <row r="2502" spans="2:52" ht="12" hidden="1" customHeight="1" x14ac:dyDescent="0.2"/>
    <row r="2503" spans="2:52" ht="28.2" hidden="1" x14ac:dyDescent="0.2">
      <c r="B2503" s="726" t="s">
        <v>1754</v>
      </c>
      <c r="I2503" s="654"/>
      <c r="AB2503" s="654"/>
    </row>
    <row r="2504" spans="2:52" ht="12" hidden="1" customHeight="1" x14ac:dyDescent="0.2">
      <c r="AB2504" s="541"/>
    </row>
    <row r="2505" spans="2:52" ht="25.8" hidden="1" x14ac:dyDescent="0.2">
      <c r="B2505" s="792" t="s">
        <v>413</v>
      </c>
      <c r="C2505" s="89"/>
      <c r="D2505" s="1004" t="s">
        <v>414</v>
      </c>
      <c r="E2505" s="1004" t="s">
        <v>6</v>
      </c>
      <c r="F2505" s="1004" t="s">
        <v>262</v>
      </c>
      <c r="G2505" s="1004" t="s">
        <v>435</v>
      </c>
      <c r="H2505" s="1004" t="s">
        <v>7</v>
      </c>
      <c r="I2505" s="1004" t="s">
        <v>8</v>
      </c>
      <c r="J2505" s="1005" t="s">
        <v>22</v>
      </c>
      <c r="K2505" s="1004" t="s">
        <v>23</v>
      </c>
      <c r="L2505" s="1004" t="s">
        <v>24</v>
      </c>
      <c r="M2505" s="1004" t="s">
        <v>9</v>
      </c>
      <c r="N2505" s="1004" t="s">
        <v>415</v>
      </c>
      <c r="O2505" s="1004" t="s">
        <v>20</v>
      </c>
      <c r="P2505" s="1004" t="s">
        <v>10</v>
      </c>
      <c r="Q2505" s="1004" t="s">
        <v>436</v>
      </c>
      <c r="R2505" s="1004" t="s">
        <v>12</v>
      </c>
      <c r="S2505" s="1004" t="s">
        <v>11</v>
      </c>
      <c r="T2505" s="1004" t="s">
        <v>437</v>
      </c>
      <c r="U2505" s="1004" t="s">
        <v>13</v>
      </c>
      <c r="V2505" s="1004" t="s">
        <v>14</v>
      </c>
      <c r="W2505" s="1004" t="s">
        <v>416</v>
      </c>
      <c r="X2505" s="1004" t="s">
        <v>1064</v>
      </c>
      <c r="Y2505" s="1004" t="s">
        <v>15</v>
      </c>
      <c r="Z2505" s="1004" t="s">
        <v>16</v>
      </c>
      <c r="AA2505" s="87"/>
      <c r="AB2505" s="540"/>
      <c r="AC2505" s="790" t="s">
        <v>409</v>
      </c>
      <c r="AD2505" s="81"/>
      <c r="AE2505" s="81"/>
      <c r="AF2505" s="81"/>
      <c r="AG2505" s="81"/>
      <c r="AH2505" s="81"/>
      <c r="AI2505" s="81"/>
      <c r="AJ2505" s="81"/>
      <c r="AK2505" s="81"/>
      <c r="AL2505" s="81"/>
      <c r="AM2505" s="81"/>
      <c r="AN2505" s="81"/>
      <c r="AO2505" s="81"/>
      <c r="AP2505" s="81"/>
      <c r="AQ2505" s="81"/>
      <c r="AR2505" s="81"/>
      <c r="AS2505" s="81"/>
      <c r="AT2505" s="81"/>
      <c r="AU2505" s="81"/>
      <c r="AV2505" s="81"/>
    </row>
    <row r="2506" spans="2:52" ht="53.25" hidden="1" customHeight="1" x14ac:dyDescent="0.2">
      <c r="B2506" s="83" t="s">
        <v>410</v>
      </c>
      <c r="C2506" s="83" t="s">
        <v>1174</v>
      </c>
      <c r="D2506" s="1039" t="s">
        <v>1066</v>
      </c>
      <c r="E2506" s="1040" t="s">
        <v>57</v>
      </c>
      <c r="F2506" s="1041" t="s">
        <v>263</v>
      </c>
      <c r="G2506" s="1042" t="s">
        <v>340</v>
      </c>
      <c r="H2506" s="1040" t="s">
        <v>58</v>
      </c>
      <c r="I2506" s="1042" t="s">
        <v>59</v>
      </c>
      <c r="J2506" s="1043" t="s">
        <v>79</v>
      </c>
      <c r="K2506" s="1041" t="s">
        <v>80</v>
      </c>
      <c r="L2506" s="1042" t="s">
        <v>81</v>
      </c>
      <c r="M2506" s="1040" t="s">
        <v>60</v>
      </c>
      <c r="N2506" s="1042" t="s">
        <v>61</v>
      </c>
      <c r="O2506" s="1039" t="s">
        <v>77</v>
      </c>
      <c r="P2506" s="1040" t="s">
        <v>62</v>
      </c>
      <c r="Q2506" s="1041" t="s">
        <v>349</v>
      </c>
      <c r="R2506" s="1042" t="s">
        <v>65</v>
      </c>
      <c r="S2506" s="1040" t="s">
        <v>63</v>
      </c>
      <c r="T2506" s="1041" t="s">
        <v>350</v>
      </c>
      <c r="U2506" s="1041" t="s">
        <v>66</v>
      </c>
      <c r="V2506" s="1042" t="s">
        <v>67</v>
      </c>
      <c r="W2506" s="1040" t="s">
        <v>64</v>
      </c>
      <c r="X2506" s="1041" t="s">
        <v>351</v>
      </c>
      <c r="Y2506" s="1041" t="s">
        <v>68</v>
      </c>
      <c r="Z2506" s="1042" t="s">
        <v>69</v>
      </c>
      <c r="AA2506" s="784" t="s">
        <v>412</v>
      </c>
      <c r="AB2506" s="188"/>
      <c r="AC2506" s="1039" t="s">
        <v>1066</v>
      </c>
      <c r="AD2506" s="1040" t="s">
        <v>57</v>
      </c>
      <c r="AE2506" s="1041" t="s">
        <v>263</v>
      </c>
      <c r="AF2506" s="1042" t="s">
        <v>340</v>
      </c>
      <c r="AG2506" s="1040" t="s">
        <v>58</v>
      </c>
      <c r="AH2506" s="1042" t="s">
        <v>59</v>
      </c>
      <c r="AI2506" s="1043" t="s">
        <v>79</v>
      </c>
      <c r="AJ2506" s="1041" t="s">
        <v>80</v>
      </c>
      <c r="AK2506" s="1042" t="s">
        <v>81</v>
      </c>
      <c r="AL2506" s="1040" t="s">
        <v>60</v>
      </c>
      <c r="AM2506" s="1042" t="s">
        <v>61</v>
      </c>
      <c r="AN2506" s="1039" t="s">
        <v>77</v>
      </c>
      <c r="AO2506" s="1040" t="s">
        <v>62</v>
      </c>
      <c r="AP2506" s="1041" t="s">
        <v>349</v>
      </c>
      <c r="AQ2506" s="1042" t="s">
        <v>65</v>
      </c>
      <c r="AR2506" s="1040" t="s">
        <v>63</v>
      </c>
      <c r="AS2506" s="1041" t="s">
        <v>350</v>
      </c>
      <c r="AT2506" s="1041" t="s">
        <v>66</v>
      </c>
      <c r="AU2506" s="1042" t="s">
        <v>67</v>
      </c>
      <c r="AV2506" s="1040" t="s">
        <v>64</v>
      </c>
      <c r="AW2506" s="1041" t="s">
        <v>351</v>
      </c>
      <c r="AX2506" s="1041" t="s">
        <v>68</v>
      </c>
      <c r="AY2506" s="1042" t="s">
        <v>69</v>
      </c>
    </row>
    <row r="2507" spans="2:52" ht="33.75" hidden="1" customHeight="1" x14ac:dyDescent="0.2">
      <c r="B2507" s="787"/>
      <c r="C2507" s="788">
        <v>45770</v>
      </c>
      <c r="D2507" s="997">
        <v>23</v>
      </c>
      <c r="E2507" s="998">
        <v>24</v>
      </c>
      <c r="F2507" s="995">
        <v>0</v>
      </c>
      <c r="G2507" s="999">
        <v>0</v>
      </c>
      <c r="H2507" s="998">
        <v>19</v>
      </c>
      <c r="I2507" s="999">
        <v>0</v>
      </c>
      <c r="J2507" s="998">
        <v>19</v>
      </c>
      <c r="K2507" s="995">
        <v>0</v>
      </c>
      <c r="L2507" s="999">
        <v>0</v>
      </c>
      <c r="M2507" s="998">
        <v>0</v>
      </c>
      <c r="N2507" s="999">
        <v>3</v>
      </c>
      <c r="O2507" s="997">
        <v>16</v>
      </c>
      <c r="P2507" s="998">
        <v>16</v>
      </c>
      <c r="Q2507" s="995">
        <v>0</v>
      </c>
      <c r="R2507" s="999">
        <v>0</v>
      </c>
      <c r="S2507" s="998">
        <v>21</v>
      </c>
      <c r="T2507" s="995">
        <v>0</v>
      </c>
      <c r="U2507" s="995">
        <v>0</v>
      </c>
      <c r="V2507" s="999">
        <v>0</v>
      </c>
      <c r="W2507" s="998">
        <v>21</v>
      </c>
      <c r="X2507" s="995">
        <v>0</v>
      </c>
      <c r="Y2507" s="995">
        <v>0</v>
      </c>
      <c r="Z2507" s="999">
        <v>0</v>
      </c>
      <c r="AA2507" s="848">
        <f>SUM(D2507:Z2507)</f>
        <v>162</v>
      </c>
      <c r="AB2507" s="540"/>
      <c r="AC2507" s="1056">
        <f>D2507-D2489</f>
        <v>0</v>
      </c>
      <c r="AD2507" s="1056">
        <f t="shared" ref="AD2507:AY2507" si="1735">E2507-E2489</f>
        <v>0</v>
      </c>
      <c r="AE2507" s="1056">
        <f t="shared" si="1735"/>
        <v>0</v>
      </c>
      <c r="AF2507" s="1056">
        <f t="shared" si="1735"/>
        <v>0</v>
      </c>
      <c r="AG2507" s="1056">
        <f t="shared" si="1735"/>
        <v>0</v>
      </c>
      <c r="AH2507" s="1056">
        <f t="shared" si="1735"/>
        <v>0</v>
      </c>
      <c r="AI2507" s="1056">
        <f t="shared" si="1735"/>
        <v>0</v>
      </c>
      <c r="AJ2507" s="1056">
        <f t="shared" si="1735"/>
        <v>0</v>
      </c>
      <c r="AK2507" s="1056">
        <f t="shared" si="1735"/>
        <v>0</v>
      </c>
      <c r="AL2507" s="1056">
        <f t="shared" si="1735"/>
        <v>0</v>
      </c>
      <c r="AM2507" s="1056">
        <f t="shared" si="1735"/>
        <v>0</v>
      </c>
      <c r="AN2507" s="1056">
        <f t="shared" si="1735"/>
        <v>0</v>
      </c>
      <c r="AO2507" s="1056">
        <f t="shared" si="1735"/>
        <v>0</v>
      </c>
      <c r="AP2507" s="1056">
        <f t="shared" si="1735"/>
        <v>0</v>
      </c>
      <c r="AQ2507" s="1056">
        <f t="shared" si="1735"/>
        <v>0</v>
      </c>
      <c r="AR2507" s="1056">
        <f t="shared" si="1735"/>
        <v>0</v>
      </c>
      <c r="AS2507" s="1056">
        <f t="shared" si="1735"/>
        <v>0</v>
      </c>
      <c r="AT2507" s="1056">
        <f t="shared" si="1735"/>
        <v>0</v>
      </c>
      <c r="AU2507" s="1056">
        <f t="shared" si="1735"/>
        <v>0</v>
      </c>
      <c r="AV2507" s="1056">
        <f t="shared" si="1735"/>
        <v>0</v>
      </c>
      <c r="AW2507" s="1056">
        <f t="shared" si="1735"/>
        <v>0</v>
      </c>
      <c r="AX2507" s="1056">
        <f t="shared" si="1735"/>
        <v>0</v>
      </c>
      <c r="AY2507" s="1056">
        <f t="shared" si="1735"/>
        <v>0</v>
      </c>
    </row>
    <row r="2508" spans="2:52" ht="33.75" hidden="1" customHeight="1" x14ac:dyDescent="0.2">
      <c r="B2508" s="787"/>
      <c r="C2508" s="788">
        <v>45798</v>
      </c>
      <c r="D2508" s="997">
        <v>12</v>
      </c>
      <c r="E2508" s="998">
        <v>12</v>
      </c>
      <c r="F2508" s="995">
        <v>1</v>
      </c>
      <c r="G2508" s="999">
        <v>0</v>
      </c>
      <c r="H2508" s="998">
        <v>12</v>
      </c>
      <c r="I2508" s="999">
        <v>0</v>
      </c>
      <c r="J2508" s="998">
        <v>4</v>
      </c>
      <c r="K2508" s="995">
        <v>8</v>
      </c>
      <c r="L2508" s="999">
        <v>0</v>
      </c>
      <c r="M2508" s="998">
        <v>0</v>
      </c>
      <c r="N2508" s="999">
        <v>7</v>
      </c>
      <c r="O2508" s="997">
        <v>7</v>
      </c>
      <c r="P2508" s="998">
        <v>13</v>
      </c>
      <c r="Q2508" s="995">
        <v>0</v>
      </c>
      <c r="R2508" s="999">
        <v>1</v>
      </c>
      <c r="S2508" s="998">
        <v>13</v>
      </c>
      <c r="T2508" s="995">
        <v>0</v>
      </c>
      <c r="U2508" s="995">
        <v>2</v>
      </c>
      <c r="V2508" s="999">
        <v>0</v>
      </c>
      <c r="W2508" s="998">
        <v>13</v>
      </c>
      <c r="X2508" s="995">
        <v>0</v>
      </c>
      <c r="Y2508" s="995">
        <v>1</v>
      </c>
      <c r="Z2508" s="999">
        <v>0</v>
      </c>
      <c r="AA2508" s="848">
        <f t="shared" ref="AA2508:AA2509" si="1736">SUM(D2508:Z2508)</f>
        <v>106</v>
      </c>
      <c r="AB2508" s="540" t="s">
        <v>634</v>
      </c>
      <c r="AC2508" s="1056">
        <f>D2508-D2490</f>
        <v>0</v>
      </c>
      <c r="AD2508" s="1056">
        <f t="shared" ref="AD2508:AY2508" si="1737">E2508-E2490</f>
        <v>0</v>
      </c>
      <c r="AE2508" s="1056">
        <f t="shared" si="1737"/>
        <v>1</v>
      </c>
      <c r="AF2508" s="1056">
        <f t="shared" si="1737"/>
        <v>0</v>
      </c>
      <c r="AG2508" s="1056">
        <f t="shared" si="1737"/>
        <v>0</v>
      </c>
      <c r="AH2508" s="1056">
        <f t="shared" si="1737"/>
        <v>0</v>
      </c>
      <c r="AI2508" s="1056">
        <f t="shared" si="1737"/>
        <v>0</v>
      </c>
      <c r="AJ2508" s="1056">
        <f t="shared" si="1737"/>
        <v>0</v>
      </c>
      <c r="AK2508" s="1056">
        <f t="shared" si="1737"/>
        <v>0</v>
      </c>
      <c r="AL2508" s="1056">
        <f t="shared" si="1737"/>
        <v>0</v>
      </c>
      <c r="AM2508" s="1056">
        <f t="shared" si="1737"/>
        <v>0</v>
      </c>
      <c r="AN2508" s="1056">
        <f t="shared" si="1737"/>
        <v>0</v>
      </c>
      <c r="AO2508" s="1056">
        <f t="shared" si="1737"/>
        <v>0</v>
      </c>
      <c r="AP2508" s="1056">
        <f t="shared" si="1737"/>
        <v>0</v>
      </c>
      <c r="AQ2508" s="1056">
        <f t="shared" si="1737"/>
        <v>1</v>
      </c>
      <c r="AR2508" s="1056">
        <f t="shared" si="1737"/>
        <v>0</v>
      </c>
      <c r="AS2508" s="1056">
        <f t="shared" si="1737"/>
        <v>0</v>
      </c>
      <c r="AT2508" s="1056">
        <f t="shared" si="1737"/>
        <v>2</v>
      </c>
      <c r="AU2508" s="1056">
        <f t="shared" si="1737"/>
        <v>0</v>
      </c>
      <c r="AV2508" s="1056">
        <f t="shared" si="1737"/>
        <v>0</v>
      </c>
      <c r="AW2508" s="1056">
        <f t="shared" si="1737"/>
        <v>0</v>
      </c>
      <c r="AX2508" s="1056">
        <f t="shared" si="1737"/>
        <v>1</v>
      </c>
      <c r="AY2508" s="1056">
        <f t="shared" si="1737"/>
        <v>0</v>
      </c>
    </row>
    <row r="2509" spans="2:52" ht="33.75" hidden="1" customHeight="1" x14ac:dyDescent="0.2">
      <c r="B2509" s="787"/>
      <c r="C2509" s="788">
        <v>45831</v>
      </c>
      <c r="D2509" s="997">
        <v>18</v>
      </c>
      <c r="E2509" s="998">
        <v>13</v>
      </c>
      <c r="F2509" s="995">
        <v>0</v>
      </c>
      <c r="G2509" s="999">
        <v>0</v>
      </c>
      <c r="H2509" s="998">
        <v>58</v>
      </c>
      <c r="I2509" s="999">
        <v>0</v>
      </c>
      <c r="J2509" s="998">
        <v>2</v>
      </c>
      <c r="K2509" s="995">
        <v>11</v>
      </c>
      <c r="L2509" s="999">
        <v>0</v>
      </c>
      <c r="M2509" s="998">
        <v>0</v>
      </c>
      <c r="N2509" s="999">
        <v>13</v>
      </c>
      <c r="O2509" s="997">
        <v>2</v>
      </c>
      <c r="P2509" s="998">
        <v>13</v>
      </c>
      <c r="Q2509" s="995">
        <v>0</v>
      </c>
      <c r="R2509" s="999">
        <v>0</v>
      </c>
      <c r="S2509" s="998">
        <v>13</v>
      </c>
      <c r="T2509" s="995">
        <v>0</v>
      </c>
      <c r="U2509" s="995">
        <v>0</v>
      </c>
      <c r="V2509" s="999">
        <v>0</v>
      </c>
      <c r="W2509" s="998">
        <v>13</v>
      </c>
      <c r="X2509" s="995">
        <v>0</v>
      </c>
      <c r="Y2509" s="995">
        <v>0</v>
      </c>
      <c r="Z2509" s="999">
        <v>0</v>
      </c>
      <c r="AA2509" s="848">
        <f t="shared" si="1736"/>
        <v>156</v>
      </c>
      <c r="AB2509" s="540" t="s">
        <v>634</v>
      </c>
      <c r="AC2509" s="1056">
        <f>D2509-D2491</f>
        <v>5</v>
      </c>
      <c r="AD2509" s="1056">
        <f t="shared" ref="AD2509:AY2509" si="1738">E2509-E2491</f>
        <v>0</v>
      </c>
      <c r="AE2509" s="1056">
        <f t="shared" si="1738"/>
        <v>0</v>
      </c>
      <c r="AF2509" s="1056">
        <f t="shared" si="1738"/>
        <v>0</v>
      </c>
      <c r="AG2509" s="1056">
        <f t="shared" si="1738"/>
        <v>45</v>
      </c>
      <c r="AH2509" s="1056">
        <f t="shared" si="1738"/>
        <v>0</v>
      </c>
      <c r="AI2509" s="1056">
        <f t="shared" si="1738"/>
        <v>0</v>
      </c>
      <c r="AJ2509" s="1056">
        <f t="shared" si="1738"/>
        <v>0</v>
      </c>
      <c r="AK2509" s="1056">
        <f t="shared" si="1738"/>
        <v>0</v>
      </c>
      <c r="AL2509" s="1056">
        <f t="shared" si="1738"/>
        <v>0</v>
      </c>
      <c r="AM2509" s="1056">
        <f t="shared" si="1738"/>
        <v>0</v>
      </c>
      <c r="AN2509" s="1056">
        <f t="shared" si="1738"/>
        <v>0</v>
      </c>
      <c r="AO2509" s="1056">
        <f t="shared" si="1738"/>
        <v>0</v>
      </c>
      <c r="AP2509" s="1056">
        <f t="shared" si="1738"/>
        <v>0</v>
      </c>
      <c r="AQ2509" s="1056">
        <f t="shared" si="1738"/>
        <v>0</v>
      </c>
      <c r="AR2509" s="1056">
        <f t="shared" si="1738"/>
        <v>0</v>
      </c>
      <c r="AS2509" s="1056">
        <f t="shared" si="1738"/>
        <v>0</v>
      </c>
      <c r="AT2509" s="1056">
        <f t="shared" si="1738"/>
        <v>0</v>
      </c>
      <c r="AU2509" s="1056">
        <f t="shared" si="1738"/>
        <v>0</v>
      </c>
      <c r="AV2509" s="1056">
        <f t="shared" si="1738"/>
        <v>0</v>
      </c>
      <c r="AW2509" s="1056">
        <f t="shared" si="1738"/>
        <v>0</v>
      </c>
      <c r="AX2509" s="1056">
        <f t="shared" si="1738"/>
        <v>0</v>
      </c>
      <c r="AY2509" s="1056">
        <f t="shared" si="1738"/>
        <v>0</v>
      </c>
    </row>
    <row r="2510" spans="2:52" ht="33.75" hidden="1" customHeight="1" x14ac:dyDescent="0.2">
      <c r="B2510" s="1896" t="s">
        <v>412</v>
      </c>
      <c r="C2510" s="1897"/>
      <c r="D2510" s="424">
        <f t="shared" ref="D2510:AA2510" si="1739">SUM(D2507:D2509)</f>
        <v>53</v>
      </c>
      <c r="E2510" s="424">
        <f t="shared" si="1739"/>
        <v>49</v>
      </c>
      <c r="F2510" s="424">
        <f t="shared" si="1739"/>
        <v>1</v>
      </c>
      <c r="G2510" s="424">
        <f t="shared" si="1739"/>
        <v>0</v>
      </c>
      <c r="H2510" s="424">
        <f t="shared" si="1739"/>
        <v>89</v>
      </c>
      <c r="I2510" s="424">
        <f t="shared" si="1739"/>
        <v>0</v>
      </c>
      <c r="J2510" s="424">
        <f t="shared" si="1739"/>
        <v>25</v>
      </c>
      <c r="K2510" s="424">
        <f t="shared" si="1739"/>
        <v>19</v>
      </c>
      <c r="L2510" s="424">
        <f t="shared" si="1739"/>
        <v>0</v>
      </c>
      <c r="M2510" s="424">
        <f t="shared" si="1739"/>
        <v>0</v>
      </c>
      <c r="N2510" s="424">
        <f t="shared" si="1739"/>
        <v>23</v>
      </c>
      <c r="O2510" s="424">
        <f t="shared" si="1739"/>
        <v>25</v>
      </c>
      <c r="P2510" s="424">
        <f t="shared" si="1739"/>
        <v>42</v>
      </c>
      <c r="Q2510" s="424">
        <f t="shared" si="1739"/>
        <v>0</v>
      </c>
      <c r="R2510" s="424">
        <f t="shared" si="1739"/>
        <v>1</v>
      </c>
      <c r="S2510" s="424">
        <f t="shared" si="1739"/>
        <v>47</v>
      </c>
      <c r="T2510" s="424">
        <f t="shared" si="1739"/>
        <v>0</v>
      </c>
      <c r="U2510" s="424">
        <f t="shared" si="1739"/>
        <v>2</v>
      </c>
      <c r="V2510" s="424">
        <f t="shared" si="1739"/>
        <v>0</v>
      </c>
      <c r="W2510" s="424">
        <f t="shared" si="1739"/>
        <v>47</v>
      </c>
      <c r="X2510" s="424">
        <f t="shared" si="1739"/>
        <v>0</v>
      </c>
      <c r="Y2510" s="424">
        <f t="shared" si="1739"/>
        <v>1</v>
      </c>
      <c r="Z2510" s="424">
        <f t="shared" si="1739"/>
        <v>0</v>
      </c>
      <c r="AA2510" s="424">
        <f t="shared" si="1739"/>
        <v>424</v>
      </c>
      <c r="AB2510" s="573"/>
      <c r="AC2510" s="1658">
        <f t="shared" ref="AC2510:AY2510" si="1740">SUM(AC2507:AC2509)</f>
        <v>5</v>
      </c>
      <c r="AD2510" s="1658">
        <f t="shared" si="1740"/>
        <v>0</v>
      </c>
      <c r="AE2510" s="1658">
        <f t="shared" si="1740"/>
        <v>1</v>
      </c>
      <c r="AF2510" s="1658">
        <f t="shared" si="1740"/>
        <v>0</v>
      </c>
      <c r="AG2510" s="1658">
        <f t="shared" si="1740"/>
        <v>45</v>
      </c>
      <c r="AH2510" s="1658">
        <f t="shared" si="1740"/>
        <v>0</v>
      </c>
      <c r="AI2510" s="1658">
        <f t="shared" si="1740"/>
        <v>0</v>
      </c>
      <c r="AJ2510" s="1658">
        <f t="shared" si="1740"/>
        <v>0</v>
      </c>
      <c r="AK2510" s="1658">
        <f t="shared" si="1740"/>
        <v>0</v>
      </c>
      <c r="AL2510" s="1658">
        <f t="shared" si="1740"/>
        <v>0</v>
      </c>
      <c r="AM2510" s="1658">
        <f t="shared" si="1740"/>
        <v>0</v>
      </c>
      <c r="AN2510" s="1658">
        <f t="shared" si="1740"/>
        <v>0</v>
      </c>
      <c r="AO2510" s="1658">
        <f t="shared" si="1740"/>
        <v>0</v>
      </c>
      <c r="AP2510" s="1658">
        <f t="shared" si="1740"/>
        <v>0</v>
      </c>
      <c r="AQ2510" s="1658">
        <f t="shared" si="1740"/>
        <v>1</v>
      </c>
      <c r="AR2510" s="1658">
        <f t="shared" si="1740"/>
        <v>0</v>
      </c>
      <c r="AS2510" s="1658">
        <f t="shared" si="1740"/>
        <v>0</v>
      </c>
      <c r="AT2510" s="1658">
        <f t="shared" si="1740"/>
        <v>2</v>
      </c>
      <c r="AU2510" s="1658">
        <f t="shared" si="1740"/>
        <v>0</v>
      </c>
      <c r="AV2510" s="1658">
        <f t="shared" si="1740"/>
        <v>0</v>
      </c>
      <c r="AW2510" s="1658">
        <f t="shared" si="1740"/>
        <v>0</v>
      </c>
      <c r="AX2510" s="1658">
        <f t="shared" si="1740"/>
        <v>1</v>
      </c>
      <c r="AY2510" s="1658">
        <f t="shared" si="1740"/>
        <v>0</v>
      </c>
      <c r="AZ2510" s="881"/>
    </row>
    <row r="2511" spans="2:52" ht="12" hidden="1" customHeight="1" x14ac:dyDescent="0.2"/>
    <row r="2512" spans="2:52" ht="12" hidden="1" customHeight="1" x14ac:dyDescent="0.2"/>
    <row r="2513" spans="2:51" ht="25.5" hidden="1" customHeight="1" x14ac:dyDescent="0.2">
      <c r="B2513" s="791" t="s">
        <v>1173</v>
      </c>
      <c r="C2513" s="89"/>
      <c r="D2513" s="99" t="s">
        <v>1164</v>
      </c>
      <c r="E2513" s="99" t="s">
        <v>1165</v>
      </c>
      <c r="F2513" s="99"/>
      <c r="G2513" s="99"/>
      <c r="H2513" s="99" t="s">
        <v>1166</v>
      </c>
      <c r="I2513" s="99"/>
      <c r="J2513" s="99" t="s">
        <v>1167</v>
      </c>
      <c r="K2513" s="99"/>
      <c r="L2513" s="99"/>
      <c r="M2513" s="99"/>
      <c r="N2513" s="99"/>
      <c r="O2513" s="99" t="s">
        <v>1168</v>
      </c>
      <c r="P2513" s="99" t="s">
        <v>1169</v>
      </c>
      <c r="Q2513" s="99"/>
      <c r="R2513" s="99"/>
      <c r="S2513" s="99" t="s">
        <v>1170</v>
      </c>
      <c r="T2513" s="99"/>
      <c r="U2513" s="99"/>
      <c r="V2513" s="99"/>
      <c r="W2513" s="99" t="s">
        <v>1171</v>
      </c>
      <c r="X2513" s="99"/>
      <c r="Y2513" s="99"/>
      <c r="Z2513" s="99"/>
    </row>
    <row r="2514" spans="2:51" ht="45.75" hidden="1" customHeight="1" x14ac:dyDescent="0.2">
      <c r="B2514" s="83" t="s">
        <v>410</v>
      </c>
      <c r="C2514" s="782" t="s">
        <v>1175</v>
      </c>
      <c r="D2514" s="1044" t="s">
        <v>55</v>
      </c>
      <c r="E2514" s="1044" t="s">
        <v>57</v>
      </c>
      <c r="F2514" s="1044"/>
      <c r="G2514" s="1044"/>
      <c r="H2514" s="1044" t="s">
        <v>58</v>
      </c>
      <c r="I2514" s="1044"/>
      <c r="J2514" s="1044" t="s">
        <v>1172</v>
      </c>
      <c r="K2514" s="1044"/>
      <c r="L2514" s="1044"/>
      <c r="M2514" s="1044"/>
      <c r="N2514" s="1044"/>
      <c r="O2514" s="1044" t="s">
        <v>77</v>
      </c>
      <c r="P2514" s="1044" t="s">
        <v>62</v>
      </c>
      <c r="Q2514" s="1044"/>
      <c r="R2514" s="1044"/>
      <c r="S2514" s="1044" t="s">
        <v>63</v>
      </c>
      <c r="T2514" s="1044"/>
      <c r="U2514" s="1044"/>
      <c r="V2514" s="1044"/>
      <c r="W2514" s="1044" t="s">
        <v>64</v>
      </c>
      <c r="X2514" s="1622"/>
      <c r="Y2514" s="1622"/>
      <c r="Z2514" s="1622"/>
      <c r="AA2514" s="783" t="s">
        <v>412</v>
      </c>
      <c r="AC2514" s="1044" t="s">
        <v>55</v>
      </c>
      <c r="AD2514" s="1044" t="s">
        <v>57</v>
      </c>
      <c r="AE2514" s="1044"/>
      <c r="AF2514" s="1044"/>
      <c r="AG2514" s="1044" t="s">
        <v>58</v>
      </c>
      <c r="AH2514" s="1044"/>
      <c r="AI2514" s="1044" t="s">
        <v>1172</v>
      </c>
      <c r="AJ2514" s="1044"/>
      <c r="AK2514" s="1044"/>
      <c r="AL2514" s="1044"/>
      <c r="AM2514" s="1044"/>
      <c r="AN2514" s="1044" t="s">
        <v>77</v>
      </c>
      <c r="AO2514" s="1044" t="s">
        <v>62</v>
      </c>
      <c r="AP2514" s="1044"/>
      <c r="AQ2514" s="1044"/>
      <c r="AR2514" s="1044" t="s">
        <v>63</v>
      </c>
      <c r="AS2514" s="1044"/>
      <c r="AT2514" s="1044"/>
      <c r="AU2514" s="1044"/>
      <c r="AV2514" s="1044" t="s">
        <v>64</v>
      </c>
      <c r="AW2514" s="1044"/>
      <c r="AX2514" s="1044"/>
      <c r="AY2514" s="1044"/>
    </row>
    <row r="2515" spans="2:51" ht="33.75" hidden="1" customHeight="1" x14ac:dyDescent="0.2">
      <c r="B2515" s="785"/>
      <c r="C2515" s="1078">
        <v>45770</v>
      </c>
      <c r="D2515" s="1630">
        <v>16</v>
      </c>
      <c r="E2515" s="1630">
        <v>16</v>
      </c>
      <c r="F2515" s="1630"/>
      <c r="G2515" s="1630"/>
      <c r="H2515" s="1630">
        <v>16</v>
      </c>
      <c r="I2515" s="1630"/>
      <c r="J2515" s="1630">
        <v>16</v>
      </c>
      <c r="K2515" s="1630"/>
      <c r="L2515" s="1630"/>
      <c r="M2515" s="1630"/>
      <c r="N2515" s="1630"/>
      <c r="O2515" s="1630">
        <v>16</v>
      </c>
      <c r="P2515" s="1630">
        <v>18</v>
      </c>
      <c r="Q2515" s="1630"/>
      <c r="R2515" s="1630"/>
      <c r="S2515" s="1630">
        <v>16</v>
      </c>
      <c r="T2515" s="1630"/>
      <c r="U2515" s="1630"/>
      <c r="V2515" s="1630"/>
      <c r="W2515" s="1630">
        <v>16</v>
      </c>
      <c r="X2515" s="1631"/>
      <c r="Y2515" s="1631"/>
      <c r="Z2515" s="1631"/>
      <c r="AA2515" s="1632">
        <f>SUM(D2515:Z2515)</f>
        <v>130</v>
      </c>
      <c r="AC2515" s="793">
        <f>D2515-D2497</f>
        <v>0</v>
      </c>
      <c r="AD2515" s="793">
        <f t="shared" ref="AD2515:AY2515" si="1741">E2515-E2497</f>
        <v>0</v>
      </c>
      <c r="AE2515" s="793">
        <f t="shared" si="1741"/>
        <v>0</v>
      </c>
      <c r="AF2515" s="793">
        <f t="shared" si="1741"/>
        <v>0</v>
      </c>
      <c r="AG2515" s="793">
        <f t="shared" si="1741"/>
        <v>0</v>
      </c>
      <c r="AH2515" s="793">
        <f t="shared" si="1741"/>
        <v>0</v>
      </c>
      <c r="AI2515" s="793">
        <f t="shared" si="1741"/>
        <v>0</v>
      </c>
      <c r="AJ2515" s="793">
        <f t="shared" si="1741"/>
        <v>0</v>
      </c>
      <c r="AK2515" s="793">
        <f t="shared" si="1741"/>
        <v>0</v>
      </c>
      <c r="AL2515" s="793">
        <f t="shared" si="1741"/>
        <v>0</v>
      </c>
      <c r="AM2515" s="793">
        <f t="shared" si="1741"/>
        <v>0</v>
      </c>
      <c r="AN2515" s="793">
        <f t="shared" si="1741"/>
        <v>0</v>
      </c>
      <c r="AO2515" s="793">
        <f t="shared" si="1741"/>
        <v>0</v>
      </c>
      <c r="AP2515" s="793">
        <f t="shared" si="1741"/>
        <v>0</v>
      </c>
      <c r="AQ2515" s="793">
        <f t="shared" si="1741"/>
        <v>0</v>
      </c>
      <c r="AR2515" s="793">
        <f t="shared" si="1741"/>
        <v>0</v>
      </c>
      <c r="AS2515" s="793">
        <f t="shared" si="1741"/>
        <v>0</v>
      </c>
      <c r="AT2515" s="793">
        <f t="shared" si="1741"/>
        <v>0</v>
      </c>
      <c r="AU2515" s="793">
        <f t="shared" si="1741"/>
        <v>0</v>
      </c>
      <c r="AV2515" s="793">
        <f t="shared" si="1741"/>
        <v>0</v>
      </c>
      <c r="AW2515" s="793">
        <f t="shared" si="1741"/>
        <v>0</v>
      </c>
      <c r="AX2515" s="793">
        <f t="shared" si="1741"/>
        <v>0</v>
      </c>
      <c r="AY2515" s="793">
        <f t="shared" si="1741"/>
        <v>0</v>
      </c>
    </row>
    <row r="2516" spans="2:51" ht="33.75" hidden="1" customHeight="1" x14ac:dyDescent="0.2">
      <c r="B2516" s="787"/>
      <c r="C2516" s="888">
        <v>45798</v>
      </c>
      <c r="D2516" s="997">
        <v>26</v>
      </c>
      <c r="E2516" s="997">
        <v>26</v>
      </c>
      <c r="F2516" s="997"/>
      <c r="G2516" s="997"/>
      <c r="H2516" s="997">
        <v>26</v>
      </c>
      <c r="I2516" s="997"/>
      <c r="J2516" s="997">
        <v>26</v>
      </c>
      <c r="K2516" s="997"/>
      <c r="L2516" s="997"/>
      <c r="M2516" s="997"/>
      <c r="N2516" s="997"/>
      <c r="O2516" s="997">
        <v>26</v>
      </c>
      <c r="P2516" s="997">
        <v>26</v>
      </c>
      <c r="Q2516" s="997"/>
      <c r="R2516" s="997"/>
      <c r="S2516" s="997">
        <v>26</v>
      </c>
      <c r="T2516" s="997"/>
      <c r="U2516" s="997"/>
      <c r="V2516" s="997"/>
      <c r="W2516" s="997">
        <v>26</v>
      </c>
      <c r="X2516" s="1633"/>
      <c r="Y2516" s="1633"/>
      <c r="Z2516" s="1633"/>
      <c r="AA2516" s="1634">
        <f t="shared" ref="AA2516:AA2517" si="1742">SUM(D2516:Z2516)</f>
        <v>208</v>
      </c>
      <c r="AB2516" s="540"/>
      <c r="AC2516" s="793">
        <f>D2516-D2498</f>
        <v>0</v>
      </c>
      <c r="AD2516" s="793">
        <f t="shared" ref="AD2516:AY2516" si="1743">E2516-E2498</f>
        <v>0</v>
      </c>
      <c r="AE2516" s="793">
        <f t="shared" si="1743"/>
        <v>0</v>
      </c>
      <c r="AF2516" s="793">
        <f t="shared" si="1743"/>
        <v>0</v>
      </c>
      <c r="AG2516" s="793">
        <f t="shared" si="1743"/>
        <v>0</v>
      </c>
      <c r="AH2516" s="793">
        <f t="shared" si="1743"/>
        <v>0</v>
      </c>
      <c r="AI2516" s="793">
        <f t="shared" si="1743"/>
        <v>0</v>
      </c>
      <c r="AJ2516" s="793">
        <f t="shared" si="1743"/>
        <v>0</v>
      </c>
      <c r="AK2516" s="793">
        <f t="shared" si="1743"/>
        <v>0</v>
      </c>
      <c r="AL2516" s="793">
        <f t="shared" si="1743"/>
        <v>0</v>
      </c>
      <c r="AM2516" s="793">
        <f t="shared" si="1743"/>
        <v>0</v>
      </c>
      <c r="AN2516" s="793">
        <f t="shared" si="1743"/>
        <v>0</v>
      </c>
      <c r="AO2516" s="793">
        <f t="shared" si="1743"/>
        <v>0</v>
      </c>
      <c r="AP2516" s="793">
        <f t="shared" si="1743"/>
        <v>0</v>
      </c>
      <c r="AQ2516" s="793">
        <f t="shared" si="1743"/>
        <v>0</v>
      </c>
      <c r="AR2516" s="793">
        <f t="shared" si="1743"/>
        <v>0</v>
      </c>
      <c r="AS2516" s="793">
        <f t="shared" si="1743"/>
        <v>0</v>
      </c>
      <c r="AT2516" s="793">
        <f t="shared" si="1743"/>
        <v>0</v>
      </c>
      <c r="AU2516" s="793">
        <f t="shared" si="1743"/>
        <v>0</v>
      </c>
      <c r="AV2516" s="793">
        <f t="shared" si="1743"/>
        <v>0</v>
      </c>
      <c r="AW2516" s="793">
        <f t="shared" si="1743"/>
        <v>0</v>
      </c>
      <c r="AX2516" s="793">
        <f t="shared" si="1743"/>
        <v>0</v>
      </c>
      <c r="AY2516" s="793">
        <f t="shared" si="1743"/>
        <v>0</v>
      </c>
    </row>
    <row r="2517" spans="2:51" ht="33.75" hidden="1" customHeight="1" x14ac:dyDescent="0.2">
      <c r="B2517" s="787"/>
      <c r="C2517" s="888">
        <v>45831</v>
      </c>
      <c r="D2517" s="997">
        <v>38</v>
      </c>
      <c r="E2517" s="997">
        <v>38</v>
      </c>
      <c r="F2517" s="997"/>
      <c r="G2517" s="997"/>
      <c r="H2517" s="997">
        <v>38</v>
      </c>
      <c r="I2517" s="997"/>
      <c r="J2517" s="997">
        <v>38</v>
      </c>
      <c r="K2517" s="997"/>
      <c r="L2517" s="997"/>
      <c r="M2517" s="997"/>
      <c r="N2517" s="997"/>
      <c r="O2517" s="997">
        <v>38</v>
      </c>
      <c r="P2517" s="997">
        <v>38</v>
      </c>
      <c r="Q2517" s="997"/>
      <c r="R2517" s="997"/>
      <c r="S2517" s="997">
        <v>38</v>
      </c>
      <c r="T2517" s="997"/>
      <c r="U2517" s="997"/>
      <c r="V2517" s="997"/>
      <c r="W2517" s="997">
        <v>38</v>
      </c>
      <c r="X2517" s="1633"/>
      <c r="Y2517" s="1633"/>
      <c r="Z2517" s="1633"/>
      <c r="AA2517" s="1634">
        <f t="shared" si="1742"/>
        <v>304</v>
      </c>
      <c r="AB2517" s="540"/>
      <c r="AC2517" s="793">
        <f>D2517-D2499</f>
        <v>0</v>
      </c>
      <c r="AD2517" s="793">
        <f t="shared" ref="AD2517:AY2517" si="1744">E2517-E2499</f>
        <v>0</v>
      </c>
      <c r="AE2517" s="793">
        <f t="shared" si="1744"/>
        <v>0</v>
      </c>
      <c r="AF2517" s="793">
        <f t="shared" si="1744"/>
        <v>0</v>
      </c>
      <c r="AG2517" s="793">
        <f t="shared" si="1744"/>
        <v>0</v>
      </c>
      <c r="AH2517" s="793">
        <f t="shared" si="1744"/>
        <v>0</v>
      </c>
      <c r="AI2517" s="793">
        <f t="shared" si="1744"/>
        <v>0</v>
      </c>
      <c r="AJ2517" s="793">
        <f t="shared" si="1744"/>
        <v>0</v>
      </c>
      <c r="AK2517" s="793">
        <f t="shared" si="1744"/>
        <v>0</v>
      </c>
      <c r="AL2517" s="793">
        <f t="shared" si="1744"/>
        <v>0</v>
      </c>
      <c r="AM2517" s="793">
        <f t="shared" si="1744"/>
        <v>0</v>
      </c>
      <c r="AN2517" s="793">
        <f t="shared" si="1744"/>
        <v>0</v>
      </c>
      <c r="AO2517" s="793">
        <f t="shared" si="1744"/>
        <v>0</v>
      </c>
      <c r="AP2517" s="793">
        <f t="shared" si="1744"/>
        <v>0</v>
      </c>
      <c r="AQ2517" s="793">
        <f t="shared" si="1744"/>
        <v>0</v>
      </c>
      <c r="AR2517" s="793">
        <f t="shared" si="1744"/>
        <v>0</v>
      </c>
      <c r="AS2517" s="793">
        <f t="shared" si="1744"/>
        <v>0</v>
      </c>
      <c r="AT2517" s="793">
        <f t="shared" si="1744"/>
        <v>0</v>
      </c>
      <c r="AU2517" s="793">
        <f t="shared" si="1744"/>
        <v>0</v>
      </c>
      <c r="AV2517" s="793">
        <f t="shared" si="1744"/>
        <v>0</v>
      </c>
      <c r="AW2517" s="793">
        <f t="shared" si="1744"/>
        <v>0</v>
      </c>
      <c r="AX2517" s="793">
        <f t="shared" si="1744"/>
        <v>0</v>
      </c>
      <c r="AY2517" s="793">
        <f t="shared" si="1744"/>
        <v>0</v>
      </c>
    </row>
    <row r="2518" spans="2:51" ht="33.75" hidden="1" customHeight="1" x14ac:dyDescent="0.2">
      <c r="B2518" s="1896" t="s">
        <v>412</v>
      </c>
      <c r="C2518" s="1897"/>
      <c r="D2518" s="1048">
        <f t="shared" ref="D2518:AA2518" si="1745">SUM(D2515:D2517)</f>
        <v>80</v>
      </c>
      <c r="E2518" s="1048">
        <f t="shared" si="1745"/>
        <v>80</v>
      </c>
      <c r="F2518" s="1048">
        <f t="shared" si="1745"/>
        <v>0</v>
      </c>
      <c r="G2518" s="1048">
        <f t="shared" si="1745"/>
        <v>0</v>
      </c>
      <c r="H2518" s="1048">
        <f t="shared" si="1745"/>
        <v>80</v>
      </c>
      <c r="I2518" s="1048">
        <f t="shared" si="1745"/>
        <v>0</v>
      </c>
      <c r="J2518" s="1048">
        <f t="shared" si="1745"/>
        <v>80</v>
      </c>
      <c r="K2518" s="1048">
        <f t="shared" si="1745"/>
        <v>0</v>
      </c>
      <c r="L2518" s="1048">
        <f t="shared" si="1745"/>
        <v>0</v>
      </c>
      <c r="M2518" s="1048">
        <f t="shared" si="1745"/>
        <v>0</v>
      </c>
      <c r="N2518" s="1048">
        <f t="shared" si="1745"/>
        <v>0</v>
      </c>
      <c r="O2518" s="1048">
        <f t="shared" si="1745"/>
        <v>80</v>
      </c>
      <c r="P2518" s="1048">
        <f t="shared" si="1745"/>
        <v>82</v>
      </c>
      <c r="Q2518" s="1048">
        <f t="shared" si="1745"/>
        <v>0</v>
      </c>
      <c r="R2518" s="1048">
        <f t="shared" si="1745"/>
        <v>0</v>
      </c>
      <c r="S2518" s="1048">
        <f t="shared" si="1745"/>
        <v>80</v>
      </c>
      <c r="T2518" s="1048">
        <f t="shared" si="1745"/>
        <v>0</v>
      </c>
      <c r="U2518" s="1048">
        <f t="shared" si="1745"/>
        <v>0</v>
      </c>
      <c r="V2518" s="1048">
        <f t="shared" si="1745"/>
        <v>0</v>
      </c>
      <c r="W2518" s="1048">
        <f t="shared" si="1745"/>
        <v>80</v>
      </c>
      <c r="X2518" s="1048">
        <f t="shared" si="1745"/>
        <v>0</v>
      </c>
      <c r="Y2518" s="1048">
        <f t="shared" si="1745"/>
        <v>0</v>
      </c>
      <c r="Z2518" s="1048">
        <f t="shared" si="1745"/>
        <v>0</v>
      </c>
      <c r="AA2518" s="1048">
        <f t="shared" si="1745"/>
        <v>642</v>
      </c>
      <c r="AC2518" s="852">
        <f t="shared" ref="AC2518:AY2518" si="1746">SUM(AC2516:AC2517)</f>
        <v>0</v>
      </c>
      <c r="AD2518" s="852">
        <f t="shared" si="1746"/>
        <v>0</v>
      </c>
      <c r="AE2518" s="852">
        <f t="shared" si="1746"/>
        <v>0</v>
      </c>
      <c r="AF2518" s="852">
        <f t="shared" si="1746"/>
        <v>0</v>
      </c>
      <c r="AG2518" s="852">
        <f t="shared" si="1746"/>
        <v>0</v>
      </c>
      <c r="AH2518" s="852">
        <f t="shared" si="1746"/>
        <v>0</v>
      </c>
      <c r="AI2518" s="852">
        <f t="shared" si="1746"/>
        <v>0</v>
      </c>
      <c r="AJ2518" s="852">
        <f t="shared" si="1746"/>
        <v>0</v>
      </c>
      <c r="AK2518" s="852">
        <f t="shared" si="1746"/>
        <v>0</v>
      </c>
      <c r="AL2518" s="852">
        <f t="shared" si="1746"/>
        <v>0</v>
      </c>
      <c r="AM2518" s="852">
        <f t="shared" si="1746"/>
        <v>0</v>
      </c>
      <c r="AN2518" s="852">
        <f t="shared" si="1746"/>
        <v>0</v>
      </c>
      <c r="AO2518" s="852">
        <f t="shared" si="1746"/>
        <v>0</v>
      </c>
      <c r="AP2518" s="852">
        <f t="shared" si="1746"/>
        <v>0</v>
      </c>
      <c r="AQ2518" s="852">
        <f t="shared" si="1746"/>
        <v>0</v>
      </c>
      <c r="AR2518" s="852">
        <f t="shared" si="1746"/>
        <v>0</v>
      </c>
      <c r="AS2518" s="852">
        <f t="shared" si="1746"/>
        <v>0</v>
      </c>
      <c r="AT2518" s="852">
        <f t="shared" si="1746"/>
        <v>0</v>
      </c>
      <c r="AU2518" s="852">
        <f t="shared" si="1746"/>
        <v>0</v>
      </c>
      <c r="AV2518" s="852">
        <f t="shared" si="1746"/>
        <v>0</v>
      </c>
      <c r="AW2518" s="852">
        <f t="shared" si="1746"/>
        <v>0</v>
      </c>
      <c r="AX2518" s="852">
        <f t="shared" si="1746"/>
        <v>0</v>
      </c>
      <c r="AY2518" s="852">
        <f t="shared" si="1746"/>
        <v>0</v>
      </c>
    </row>
    <row r="2519" spans="2:51" ht="12" hidden="1" customHeight="1" x14ac:dyDescent="0.2"/>
    <row r="2520" spans="2:51" ht="12" hidden="1" customHeight="1" x14ac:dyDescent="0.2"/>
    <row r="2521" spans="2:51" ht="28.2" hidden="1" x14ac:dyDescent="0.2">
      <c r="B2521" s="726" t="s">
        <v>1757</v>
      </c>
      <c r="I2521" s="654"/>
      <c r="AB2521" s="654"/>
    </row>
    <row r="2522" spans="2:51" ht="12" hidden="1" customHeight="1" x14ac:dyDescent="0.2">
      <c r="AB2522" s="541"/>
    </row>
    <row r="2523" spans="2:51" ht="25.8" hidden="1" x14ac:dyDescent="0.2">
      <c r="B2523" s="792" t="s">
        <v>413</v>
      </c>
      <c r="C2523" s="89"/>
      <c r="D2523" s="1004" t="s">
        <v>414</v>
      </c>
      <c r="E2523" s="1004" t="s">
        <v>6</v>
      </c>
      <c r="F2523" s="1004" t="s">
        <v>262</v>
      </c>
      <c r="G2523" s="1004" t="s">
        <v>435</v>
      </c>
      <c r="H2523" s="1004" t="s">
        <v>7</v>
      </c>
      <c r="I2523" s="1004" t="s">
        <v>8</v>
      </c>
      <c r="J2523" s="1005" t="s">
        <v>22</v>
      </c>
      <c r="K2523" s="1004" t="s">
        <v>23</v>
      </c>
      <c r="L2523" s="1004" t="s">
        <v>24</v>
      </c>
      <c r="M2523" s="1004" t="s">
        <v>9</v>
      </c>
      <c r="N2523" s="1004" t="s">
        <v>415</v>
      </c>
      <c r="O2523" s="1004" t="s">
        <v>20</v>
      </c>
      <c r="P2523" s="1004" t="s">
        <v>10</v>
      </c>
      <c r="Q2523" s="1004" t="s">
        <v>436</v>
      </c>
      <c r="R2523" s="1004" t="s">
        <v>12</v>
      </c>
      <c r="S2523" s="1004" t="s">
        <v>11</v>
      </c>
      <c r="T2523" s="1004" t="s">
        <v>437</v>
      </c>
      <c r="U2523" s="1004" t="s">
        <v>13</v>
      </c>
      <c r="V2523" s="1004" t="s">
        <v>14</v>
      </c>
      <c r="W2523" s="1004" t="s">
        <v>416</v>
      </c>
      <c r="X2523" s="1004" t="s">
        <v>1064</v>
      </c>
      <c r="Y2523" s="1004" t="s">
        <v>15</v>
      </c>
      <c r="Z2523" s="1004" t="s">
        <v>16</v>
      </c>
      <c r="AA2523" s="87"/>
      <c r="AB2523" s="540"/>
      <c r="AC2523" s="790" t="s">
        <v>409</v>
      </c>
      <c r="AD2523" s="81"/>
      <c r="AE2523" s="81"/>
      <c r="AF2523" s="81"/>
      <c r="AG2523" s="81"/>
      <c r="AH2523" s="81"/>
      <c r="AI2523" s="81"/>
      <c r="AJ2523" s="81"/>
      <c r="AK2523" s="81"/>
      <c r="AL2523" s="81"/>
      <c r="AM2523" s="81"/>
      <c r="AN2523" s="81"/>
      <c r="AO2523" s="81"/>
      <c r="AP2523" s="81"/>
      <c r="AQ2523" s="81"/>
      <c r="AR2523" s="81"/>
      <c r="AS2523" s="81"/>
      <c r="AT2523" s="81"/>
      <c r="AU2523" s="81"/>
      <c r="AV2523" s="81"/>
    </row>
    <row r="2524" spans="2:51" ht="53.25" hidden="1" customHeight="1" x14ac:dyDescent="0.2">
      <c r="B2524" s="83" t="s">
        <v>410</v>
      </c>
      <c r="C2524" s="83" t="s">
        <v>1174</v>
      </c>
      <c r="D2524" s="1039" t="s">
        <v>1066</v>
      </c>
      <c r="E2524" s="1040" t="s">
        <v>57</v>
      </c>
      <c r="F2524" s="1041" t="s">
        <v>263</v>
      </c>
      <c r="G2524" s="1042" t="s">
        <v>340</v>
      </c>
      <c r="H2524" s="1040" t="s">
        <v>58</v>
      </c>
      <c r="I2524" s="1042" t="s">
        <v>59</v>
      </c>
      <c r="J2524" s="1043" t="s">
        <v>79</v>
      </c>
      <c r="K2524" s="1041" t="s">
        <v>80</v>
      </c>
      <c r="L2524" s="1042" t="s">
        <v>81</v>
      </c>
      <c r="M2524" s="1040" t="s">
        <v>60</v>
      </c>
      <c r="N2524" s="1042" t="s">
        <v>61</v>
      </c>
      <c r="O2524" s="1039" t="s">
        <v>77</v>
      </c>
      <c r="P2524" s="1040" t="s">
        <v>62</v>
      </c>
      <c r="Q2524" s="1041" t="s">
        <v>349</v>
      </c>
      <c r="R2524" s="1042" t="s">
        <v>65</v>
      </c>
      <c r="S2524" s="1040" t="s">
        <v>63</v>
      </c>
      <c r="T2524" s="1041" t="s">
        <v>350</v>
      </c>
      <c r="U2524" s="1041" t="s">
        <v>66</v>
      </c>
      <c r="V2524" s="1042" t="s">
        <v>67</v>
      </c>
      <c r="W2524" s="1040" t="s">
        <v>64</v>
      </c>
      <c r="X2524" s="1041" t="s">
        <v>351</v>
      </c>
      <c r="Y2524" s="1041" t="s">
        <v>68</v>
      </c>
      <c r="Z2524" s="1042" t="s">
        <v>69</v>
      </c>
      <c r="AA2524" s="784" t="s">
        <v>412</v>
      </c>
      <c r="AB2524" s="188"/>
      <c r="AC2524" s="1039" t="s">
        <v>1066</v>
      </c>
      <c r="AD2524" s="1040" t="s">
        <v>57</v>
      </c>
      <c r="AE2524" s="1041" t="s">
        <v>263</v>
      </c>
      <c r="AF2524" s="1042" t="s">
        <v>340</v>
      </c>
      <c r="AG2524" s="1040" t="s">
        <v>58</v>
      </c>
      <c r="AH2524" s="1042" t="s">
        <v>59</v>
      </c>
      <c r="AI2524" s="1043" t="s">
        <v>79</v>
      </c>
      <c r="AJ2524" s="1041" t="s">
        <v>80</v>
      </c>
      <c r="AK2524" s="1042" t="s">
        <v>81</v>
      </c>
      <c r="AL2524" s="1040" t="s">
        <v>60</v>
      </c>
      <c r="AM2524" s="1042" t="s">
        <v>61</v>
      </c>
      <c r="AN2524" s="1039" t="s">
        <v>77</v>
      </c>
      <c r="AO2524" s="1040" t="s">
        <v>62</v>
      </c>
      <c r="AP2524" s="1041" t="s">
        <v>349</v>
      </c>
      <c r="AQ2524" s="1042" t="s">
        <v>65</v>
      </c>
      <c r="AR2524" s="1040" t="s">
        <v>63</v>
      </c>
      <c r="AS2524" s="1041" t="s">
        <v>350</v>
      </c>
      <c r="AT2524" s="1041" t="s">
        <v>66</v>
      </c>
      <c r="AU2524" s="1042" t="s">
        <v>67</v>
      </c>
      <c r="AV2524" s="1040" t="s">
        <v>64</v>
      </c>
      <c r="AW2524" s="1041" t="s">
        <v>351</v>
      </c>
      <c r="AX2524" s="1041" t="s">
        <v>68</v>
      </c>
      <c r="AY2524" s="1042" t="s">
        <v>69</v>
      </c>
    </row>
    <row r="2525" spans="2:51" ht="33.75" hidden="1" customHeight="1" x14ac:dyDescent="0.2">
      <c r="B2525" s="787"/>
      <c r="C2525" s="788">
        <v>45798</v>
      </c>
      <c r="D2525" s="997">
        <v>12</v>
      </c>
      <c r="E2525" s="998">
        <v>12</v>
      </c>
      <c r="F2525" s="995">
        <v>1</v>
      </c>
      <c r="G2525" s="999">
        <v>0</v>
      </c>
      <c r="H2525" s="998">
        <v>12</v>
      </c>
      <c r="I2525" s="999">
        <v>0</v>
      </c>
      <c r="J2525" s="998">
        <v>4</v>
      </c>
      <c r="K2525" s="995">
        <v>8</v>
      </c>
      <c r="L2525" s="999">
        <v>0</v>
      </c>
      <c r="M2525" s="998">
        <v>0</v>
      </c>
      <c r="N2525" s="999">
        <v>7</v>
      </c>
      <c r="O2525" s="997">
        <v>7</v>
      </c>
      <c r="P2525" s="998">
        <v>13</v>
      </c>
      <c r="Q2525" s="995">
        <v>0</v>
      </c>
      <c r="R2525" s="999">
        <v>1</v>
      </c>
      <c r="S2525" s="998">
        <v>13</v>
      </c>
      <c r="T2525" s="995">
        <v>0</v>
      </c>
      <c r="U2525" s="995">
        <v>2</v>
      </c>
      <c r="V2525" s="999">
        <v>0</v>
      </c>
      <c r="W2525" s="998">
        <v>13</v>
      </c>
      <c r="X2525" s="995">
        <v>0</v>
      </c>
      <c r="Y2525" s="995">
        <v>1</v>
      </c>
      <c r="Z2525" s="999">
        <v>0</v>
      </c>
      <c r="AA2525" s="848">
        <f>SUM(D2525:Z2525)</f>
        <v>106</v>
      </c>
      <c r="AB2525" s="540"/>
      <c r="AC2525" s="1056">
        <f>D2525-D2508</f>
        <v>0</v>
      </c>
      <c r="AD2525" s="1056">
        <f t="shared" ref="AD2525:AY2525" si="1747">E2525-E2508</f>
        <v>0</v>
      </c>
      <c r="AE2525" s="1056">
        <f t="shared" si="1747"/>
        <v>0</v>
      </c>
      <c r="AF2525" s="1056">
        <f t="shared" si="1747"/>
        <v>0</v>
      </c>
      <c r="AG2525" s="1056">
        <f t="shared" si="1747"/>
        <v>0</v>
      </c>
      <c r="AH2525" s="1056">
        <f t="shared" si="1747"/>
        <v>0</v>
      </c>
      <c r="AI2525" s="1056">
        <f t="shared" si="1747"/>
        <v>0</v>
      </c>
      <c r="AJ2525" s="1056">
        <f t="shared" si="1747"/>
        <v>0</v>
      </c>
      <c r="AK2525" s="1056">
        <f t="shared" si="1747"/>
        <v>0</v>
      </c>
      <c r="AL2525" s="1056">
        <f t="shared" si="1747"/>
        <v>0</v>
      </c>
      <c r="AM2525" s="1056">
        <f t="shared" si="1747"/>
        <v>0</v>
      </c>
      <c r="AN2525" s="1056">
        <f t="shared" si="1747"/>
        <v>0</v>
      </c>
      <c r="AO2525" s="1056">
        <f t="shared" si="1747"/>
        <v>0</v>
      </c>
      <c r="AP2525" s="1056">
        <f t="shared" si="1747"/>
        <v>0</v>
      </c>
      <c r="AQ2525" s="1056">
        <f t="shared" si="1747"/>
        <v>0</v>
      </c>
      <c r="AR2525" s="1056">
        <f t="shared" si="1747"/>
        <v>0</v>
      </c>
      <c r="AS2525" s="1056">
        <f t="shared" si="1747"/>
        <v>0</v>
      </c>
      <c r="AT2525" s="1056">
        <f t="shared" si="1747"/>
        <v>0</v>
      </c>
      <c r="AU2525" s="1056">
        <f t="shared" si="1747"/>
        <v>0</v>
      </c>
      <c r="AV2525" s="1056">
        <f t="shared" si="1747"/>
        <v>0</v>
      </c>
      <c r="AW2525" s="1056">
        <f t="shared" si="1747"/>
        <v>0</v>
      </c>
      <c r="AX2525" s="1056">
        <f t="shared" si="1747"/>
        <v>0</v>
      </c>
      <c r="AY2525" s="1056">
        <f t="shared" si="1747"/>
        <v>0</v>
      </c>
    </row>
    <row r="2526" spans="2:51" ht="33.75" hidden="1" customHeight="1" x14ac:dyDescent="0.2">
      <c r="B2526" s="787"/>
      <c r="C2526" s="788">
        <v>45831</v>
      </c>
      <c r="D2526" s="997">
        <v>22</v>
      </c>
      <c r="E2526" s="998">
        <v>17</v>
      </c>
      <c r="F2526" s="995">
        <v>0</v>
      </c>
      <c r="G2526" s="999">
        <v>0</v>
      </c>
      <c r="H2526" s="998">
        <v>52</v>
      </c>
      <c r="I2526" s="999">
        <v>0</v>
      </c>
      <c r="J2526" s="998">
        <v>3</v>
      </c>
      <c r="K2526" s="995">
        <v>14</v>
      </c>
      <c r="L2526" s="999">
        <v>0</v>
      </c>
      <c r="M2526" s="998">
        <v>0</v>
      </c>
      <c r="N2526" s="999">
        <v>10</v>
      </c>
      <c r="O2526" s="997">
        <v>2</v>
      </c>
      <c r="P2526" s="998">
        <v>12</v>
      </c>
      <c r="Q2526" s="995">
        <v>0</v>
      </c>
      <c r="R2526" s="999">
        <v>0</v>
      </c>
      <c r="S2526" s="998">
        <v>12</v>
      </c>
      <c r="T2526" s="995">
        <v>0</v>
      </c>
      <c r="U2526" s="995">
        <v>0</v>
      </c>
      <c r="V2526" s="999">
        <v>0</v>
      </c>
      <c r="W2526" s="998">
        <v>12</v>
      </c>
      <c r="X2526" s="995">
        <v>0</v>
      </c>
      <c r="Y2526" s="995">
        <v>0</v>
      </c>
      <c r="Z2526" s="999">
        <v>0</v>
      </c>
      <c r="AA2526" s="848">
        <f>SUM(D2526:Z2526)</f>
        <v>156</v>
      </c>
      <c r="AB2526" s="540" t="s">
        <v>634</v>
      </c>
      <c r="AC2526" s="1056">
        <f>D2526-D2509</f>
        <v>4</v>
      </c>
      <c r="AD2526" s="1056">
        <f t="shared" ref="AD2526:AY2526" si="1748">E2526-E2509</f>
        <v>4</v>
      </c>
      <c r="AE2526" s="1056">
        <f t="shared" si="1748"/>
        <v>0</v>
      </c>
      <c r="AF2526" s="1056">
        <f t="shared" si="1748"/>
        <v>0</v>
      </c>
      <c r="AG2526" s="1056">
        <f t="shared" si="1748"/>
        <v>-6</v>
      </c>
      <c r="AH2526" s="1056">
        <f t="shared" si="1748"/>
        <v>0</v>
      </c>
      <c r="AI2526" s="1056">
        <f t="shared" si="1748"/>
        <v>1</v>
      </c>
      <c r="AJ2526" s="1056">
        <f t="shared" si="1748"/>
        <v>3</v>
      </c>
      <c r="AK2526" s="1056">
        <f t="shared" si="1748"/>
        <v>0</v>
      </c>
      <c r="AL2526" s="1056">
        <f t="shared" si="1748"/>
        <v>0</v>
      </c>
      <c r="AM2526" s="1056">
        <f t="shared" si="1748"/>
        <v>-3</v>
      </c>
      <c r="AN2526" s="1056">
        <f t="shared" si="1748"/>
        <v>0</v>
      </c>
      <c r="AO2526" s="1056">
        <f t="shared" si="1748"/>
        <v>-1</v>
      </c>
      <c r="AP2526" s="1056">
        <f t="shared" si="1748"/>
        <v>0</v>
      </c>
      <c r="AQ2526" s="1056">
        <f t="shared" si="1748"/>
        <v>0</v>
      </c>
      <c r="AR2526" s="1056">
        <f t="shared" si="1748"/>
        <v>-1</v>
      </c>
      <c r="AS2526" s="1056">
        <f t="shared" si="1748"/>
        <v>0</v>
      </c>
      <c r="AT2526" s="1056">
        <f t="shared" si="1748"/>
        <v>0</v>
      </c>
      <c r="AU2526" s="1056">
        <f t="shared" si="1748"/>
        <v>0</v>
      </c>
      <c r="AV2526" s="1056">
        <f t="shared" si="1748"/>
        <v>-1</v>
      </c>
      <c r="AW2526" s="1056">
        <f t="shared" si="1748"/>
        <v>0</v>
      </c>
      <c r="AX2526" s="1056">
        <f t="shared" si="1748"/>
        <v>0</v>
      </c>
      <c r="AY2526" s="1056">
        <f t="shared" si="1748"/>
        <v>0</v>
      </c>
    </row>
    <row r="2527" spans="2:51" ht="33.75" hidden="1" customHeight="1" x14ac:dyDescent="0.2">
      <c r="B2527" s="787"/>
      <c r="C2527" s="788">
        <v>45853</v>
      </c>
      <c r="D2527" s="997">
        <v>18</v>
      </c>
      <c r="E2527" s="998">
        <v>18</v>
      </c>
      <c r="F2527" s="995">
        <v>0</v>
      </c>
      <c r="G2527" s="999">
        <v>0</v>
      </c>
      <c r="H2527" s="998">
        <v>68</v>
      </c>
      <c r="I2527" s="999">
        <v>0</v>
      </c>
      <c r="J2527" s="998">
        <v>1</v>
      </c>
      <c r="K2527" s="995">
        <v>16</v>
      </c>
      <c r="L2527" s="999">
        <v>1</v>
      </c>
      <c r="M2527" s="998">
        <v>0</v>
      </c>
      <c r="N2527" s="999">
        <v>25</v>
      </c>
      <c r="O2527" s="997">
        <v>2</v>
      </c>
      <c r="P2527" s="998">
        <v>24</v>
      </c>
      <c r="Q2527" s="995">
        <v>0</v>
      </c>
      <c r="R2527" s="999">
        <v>1</v>
      </c>
      <c r="S2527" s="998">
        <v>24</v>
      </c>
      <c r="T2527" s="995">
        <v>0</v>
      </c>
      <c r="U2527" s="995">
        <v>0</v>
      </c>
      <c r="V2527" s="999">
        <v>1</v>
      </c>
      <c r="W2527" s="998">
        <v>24</v>
      </c>
      <c r="X2527" s="995">
        <v>0</v>
      </c>
      <c r="Y2527" s="995">
        <v>0</v>
      </c>
      <c r="Z2527" s="999">
        <v>1</v>
      </c>
      <c r="AA2527" s="848">
        <f>SUM(D2527:Z2527)</f>
        <v>224</v>
      </c>
      <c r="AB2527" s="540" t="s">
        <v>715</v>
      </c>
      <c r="AC2527" s="1056">
        <f>D2527</f>
        <v>18</v>
      </c>
      <c r="AD2527" s="1056">
        <f t="shared" ref="AD2527:AY2528" si="1749">E2527</f>
        <v>18</v>
      </c>
      <c r="AE2527" s="1056">
        <f t="shared" si="1749"/>
        <v>0</v>
      </c>
      <c r="AF2527" s="1056">
        <f t="shared" si="1749"/>
        <v>0</v>
      </c>
      <c r="AG2527" s="1056">
        <f t="shared" si="1749"/>
        <v>68</v>
      </c>
      <c r="AH2527" s="1056">
        <f t="shared" si="1749"/>
        <v>0</v>
      </c>
      <c r="AI2527" s="1056">
        <f t="shared" si="1749"/>
        <v>1</v>
      </c>
      <c r="AJ2527" s="1056">
        <f t="shared" si="1749"/>
        <v>16</v>
      </c>
      <c r="AK2527" s="1056">
        <f t="shared" si="1749"/>
        <v>1</v>
      </c>
      <c r="AL2527" s="1056">
        <f t="shared" si="1749"/>
        <v>0</v>
      </c>
      <c r="AM2527" s="1056">
        <f t="shared" si="1749"/>
        <v>25</v>
      </c>
      <c r="AN2527" s="1056">
        <f t="shared" si="1749"/>
        <v>2</v>
      </c>
      <c r="AO2527" s="1056">
        <f t="shared" si="1749"/>
        <v>24</v>
      </c>
      <c r="AP2527" s="1056">
        <f t="shared" si="1749"/>
        <v>0</v>
      </c>
      <c r="AQ2527" s="1056">
        <f t="shared" si="1749"/>
        <v>1</v>
      </c>
      <c r="AR2527" s="1056">
        <f t="shared" si="1749"/>
        <v>24</v>
      </c>
      <c r="AS2527" s="1056">
        <f t="shared" si="1749"/>
        <v>0</v>
      </c>
      <c r="AT2527" s="1056">
        <f t="shared" si="1749"/>
        <v>0</v>
      </c>
      <c r="AU2527" s="1056">
        <f t="shared" si="1749"/>
        <v>1</v>
      </c>
      <c r="AV2527" s="1056">
        <f t="shared" si="1749"/>
        <v>24</v>
      </c>
      <c r="AW2527" s="1056">
        <f t="shared" si="1749"/>
        <v>0</v>
      </c>
      <c r="AX2527" s="1056">
        <f t="shared" si="1749"/>
        <v>0</v>
      </c>
      <c r="AY2527" s="1056">
        <f t="shared" si="1749"/>
        <v>1</v>
      </c>
    </row>
    <row r="2528" spans="2:51" ht="33.75" hidden="1" customHeight="1" x14ac:dyDescent="0.2">
      <c r="B2528" s="787"/>
      <c r="C2528" s="788">
        <v>45869</v>
      </c>
      <c r="D2528" s="997">
        <v>10</v>
      </c>
      <c r="E2528" s="998">
        <v>10</v>
      </c>
      <c r="F2528" s="995">
        <v>0</v>
      </c>
      <c r="G2528" s="999">
        <v>0</v>
      </c>
      <c r="H2528" s="998">
        <v>35</v>
      </c>
      <c r="I2528" s="999">
        <v>0</v>
      </c>
      <c r="J2528" s="998">
        <v>0</v>
      </c>
      <c r="K2528" s="995">
        <v>0</v>
      </c>
      <c r="L2528" s="999">
        <v>32</v>
      </c>
      <c r="M2528" s="998">
        <v>0</v>
      </c>
      <c r="N2528" s="999">
        <v>7</v>
      </c>
      <c r="O2528" s="997">
        <v>0</v>
      </c>
      <c r="P2528" s="998">
        <v>0</v>
      </c>
      <c r="Q2528" s="995">
        <v>0</v>
      </c>
      <c r="R2528" s="999">
        <v>7</v>
      </c>
      <c r="S2528" s="998">
        <v>0</v>
      </c>
      <c r="T2528" s="995">
        <v>0</v>
      </c>
      <c r="U2528" s="995">
        <v>0</v>
      </c>
      <c r="V2528" s="999">
        <v>7</v>
      </c>
      <c r="W2528" s="998">
        <v>0</v>
      </c>
      <c r="X2528" s="995">
        <v>0</v>
      </c>
      <c r="Y2528" s="995">
        <v>0</v>
      </c>
      <c r="Z2528" s="999">
        <v>7</v>
      </c>
      <c r="AA2528" s="848">
        <f>SUM(D2528:Z2528)</f>
        <v>115</v>
      </c>
      <c r="AB2528" s="540" t="s">
        <v>715</v>
      </c>
      <c r="AC2528" s="1056">
        <f>D2528</f>
        <v>10</v>
      </c>
      <c r="AD2528" s="1056">
        <f t="shared" si="1749"/>
        <v>10</v>
      </c>
      <c r="AE2528" s="1056">
        <f t="shared" si="1749"/>
        <v>0</v>
      </c>
      <c r="AF2528" s="1056">
        <f t="shared" si="1749"/>
        <v>0</v>
      </c>
      <c r="AG2528" s="1056">
        <f t="shared" si="1749"/>
        <v>35</v>
      </c>
      <c r="AH2528" s="1056">
        <f t="shared" si="1749"/>
        <v>0</v>
      </c>
      <c r="AI2528" s="1056">
        <f t="shared" si="1749"/>
        <v>0</v>
      </c>
      <c r="AJ2528" s="1056">
        <f t="shared" si="1749"/>
        <v>0</v>
      </c>
      <c r="AK2528" s="1056">
        <f t="shared" si="1749"/>
        <v>32</v>
      </c>
      <c r="AL2528" s="1056">
        <f t="shared" si="1749"/>
        <v>0</v>
      </c>
      <c r="AM2528" s="1056">
        <f t="shared" si="1749"/>
        <v>7</v>
      </c>
      <c r="AN2528" s="1056">
        <f t="shared" si="1749"/>
        <v>0</v>
      </c>
      <c r="AO2528" s="1056">
        <f t="shared" si="1749"/>
        <v>0</v>
      </c>
      <c r="AP2528" s="1056">
        <f t="shared" si="1749"/>
        <v>0</v>
      </c>
      <c r="AQ2528" s="1056">
        <f t="shared" si="1749"/>
        <v>7</v>
      </c>
      <c r="AR2528" s="1056">
        <f t="shared" si="1749"/>
        <v>0</v>
      </c>
      <c r="AS2528" s="1056">
        <f t="shared" si="1749"/>
        <v>0</v>
      </c>
      <c r="AT2528" s="1056">
        <f t="shared" si="1749"/>
        <v>0</v>
      </c>
      <c r="AU2528" s="1056">
        <f t="shared" si="1749"/>
        <v>7</v>
      </c>
      <c r="AV2528" s="1056">
        <f t="shared" si="1749"/>
        <v>0</v>
      </c>
      <c r="AW2528" s="1056">
        <f t="shared" si="1749"/>
        <v>0</v>
      </c>
      <c r="AX2528" s="1056">
        <f t="shared" si="1749"/>
        <v>0</v>
      </c>
      <c r="AY2528" s="1056">
        <f t="shared" si="1749"/>
        <v>7</v>
      </c>
    </row>
    <row r="2529" spans="2:52" ht="33.75" hidden="1" customHeight="1" x14ac:dyDescent="0.2">
      <c r="B2529" s="1896" t="s">
        <v>412</v>
      </c>
      <c r="C2529" s="1897"/>
      <c r="D2529" s="424">
        <f>SUM(D2525:D2528)</f>
        <v>62</v>
      </c>
      <c r="E2529" s="424">
        <f t="shared" ref="E2529:AA2529" si="1750">SUM(E2525:E2528)</f>
        <v>57</v>
      </c>
      <c r="F2529" s="424">
        <f t="shared" si="1750"/>
        <v>1</v>
      </c>
      <c r="G2529" s="424">
        <f t="shared" si="1750"/>
        <v>0</v>
      </c>
      <c r="H2529" s="424">
        <f t="shared" si="1750"/>
        <v>167</v>
      </c>
      <c r="I2529" s="424">
        <f t="shared" si="1750"/>
        <v>0</v>
      </c>
      <c r="J2529" s="424">
        <f t="shared" si="1750"/>
        <v>8</v>
      </c>
      <c r="K2529" s="424">
        <f t="shared" si="1750"/>
        <v>38</v>
      </c>
      <c r="L2529" s="424">
        <f t="shared" si="1750"/>
        <v>33</v>
      </c>
      <c r="M2529" s="424">
        <f t="shared" si="1750"/>
        <v>0</v>
      </c>
      <c r="N2529" s="424">
        <f t="shared" si="1750"/>
        <v>49</v>
      </c>
      <c r="O2529" s="424">
        <f t="shared" si="1750"/>
        <v>11</v>
      </c>
      <c r="P2529" s="424">
        <f t="shared" si="1750"/>
        <v>49</v>
      </c>
      <c r="Q2529" s="424">
        <f t="shared" si="1750"/>
        <v>0</v>
      </c>
      <c r="R2529" s="424">
        <f t="shared" si="1750"/>
        <v>9</v>
      </c>
      <c r="S2529" s="424">
        <f t="shared" si="1750"/>
        <v>49</v>
      </c>
      <c r="T2529" s="424">
        <f t="shared" si="1750"/>
        <v>0</v>
      </c>
      <c r="U2529" s="424">
        <f t="shared" si="1750"/>
        <v>2</v>
      </c>
      <c r="V2529" s="424">
        <f t="shared" si="1750"/>
        <v>8</v>
      </c>
      <c r="W2529" s="424">
        <f t="shared" si="1750"/>
        <v>49</v>
      </c>
      <c r="X2529" s="424">
        <f t="shared" si="1750"/>
        <v>0</v>
      </c>
      <c r="Y2529" s="424">
        <f t="shared" si="1750"/>
        <v>1</v>
      </c>
      <c r="Z2529" s="424">
        <f t="shared" si="1750"/>
        <v>8</v>
      </c>
      <c r="AA2529" s="424">
        <f t="shared" si="1750"/>
        <v>601</v>
      </c>
      <c r="AB2529" s="573"/>
      <c r="AC2529" s="1658">
        <f t="shared" ref="AC2529:AY2529" si="1751">SUM(AC2525:AC2527)</f>
        <v>22</v>
      </c>
      <c r="AD2529" s="1658">
        <f t="shared" si="1751"/>
        <v>22</v>
      </c>
      <c r="AE2529" s="1658">
        <f t="shared" si="1751"/>
        <v>0</v>
      </c>
      <c r="AF2529" s="1658">
        <f t="shared" si="1751"/>
        <v>0</v>
      </c>
      <c r="AG2529" s="1658">
        <f t="shared" si="1751"/>
        <v>62</v>
      </c>
      <c r="AH2529" s="1658">
        <f t="shared" si="1751"/>
        <v>0</v>
      </c>
      <c r="AI2529" s="1658">
        <f t="shared" si="1751"/>
        <v>2</v>
      </c>
      <c r="AJ2529" s="1658">
        <f t="shared" si="1751"/>
        <v>19</v>
      </c>
      <c r="AK2529" s="1658">
        <f t="shared" si="1751"/>
        <v>1</v>
      </c>
      <c r="AL2529" s="1658">
        <f t="shared" si="1751"/>
        <v>0</v>
      </c>
      <c r="AM2529" s="1658">
        <f t="shared" si="1751"/>
        <v>22</v>
      </c>
      <c r="AN2529" s="1658">
        <f t="shared" si="1751"/>
        <v>2</v>
      </c>
      <c r="AO2529" s="1658">
        <f t="shared" si="1751"/>
        <v>23</v>
      </c>
      <c r="AP2529" s="1658">
        <f t="shared" si="1751"/>
        <v>0</v>
      </c>
      <c r="AQ2529" s="1658">
        <f t="shared" si="1751"/>
        <v>1</v>
      </c>
      <c r="AR2529" s="1658">
        <f t="shared" si="1751"/>
        <v>23</v>
      </c>
      <c r="AS2529" s="1658">
        <f t="shared" si="1751"/>
        <v>0</v>
      </c>
      <c r="AT2529" s="1658">
        <f t="shared" si="1751"/>
        <v>0</v>
      </c>
      <c r="AU2529" s="1658">
        <f t="shared" si="1751"/>
        <v>1</v>
      </c>
      <c r="AV2529" s="1658">
        <f t="shared" si="1751"/>
        <v>23</v>
      </c>
      <c r="AW2529" s="1658">
        <f t="shared" si="1751"/>
        <v>0</v>
      </c>
      <c r="AX2529" s="1658">
        <f t="shared" si="1751"/>
        <v>0</v>
      </c>
      <c r="AY2529" s="1658">
        <f t="shared" si="1751"/>
        <v>1</v>
      </c>
      <c r="AZ2529" s="881"/>
    </row>
    <row r="2530" spans="2:52" ht="12" hidden="1" customHeight="1" x14ac:dyDescent="0.2"/>
    <row r="2531" spans="2:52" ht="12" hidden="1" customHeight="1" x14ac:dyDescent="0.2"/>
    <row r="2532" spans="2:52" ht="25.5" hidden="1" customHeight="1" x14ac:dyDescent="0.2">
      <c r="B2532" s="791" t="s">
        <v>1173</v>
      </c>
      <c r="C2532" s="89"/>
      <c r="D2532" s="99" t="s">
        <v>1164</v>
      </c>
      <c r="E2532" s="99" t="s">
        <v>1165</v>
      </c>
      <c r="F2532" s="99"/>
      <c r="G2532" s="99"/>
      <c r="H2532" s="99" t="s">
        <v>1166</v>
      </c>
      <c r="I2532" s="99"/>
      <c r="J2532" s="99" t="s">
        <v>1167</v>
      </c>
      <c r="K2532" s="99"/>
      <c r="L2532" s="99"/>
      <c r="M2532" s="99"/>
      <c r="N2532" s="99"/>
      <c r="O2532" s="99" t="s">
        <v>1168</v>
      </c>
      <c r="P2532" s="99" t="s">
        <v>1169</v>
      </c>
      <c r="Q2532" s="99"/>
      <c r="R2532" s="99"/>
      <c r="S2532" s="99" t="s">
        <v>1170</v>
      </c>
      <c r="T2532" s="99"/>
      <c r="U2532" s="99"/>
      <c r="V2532" s="99"/>
      <c r="W2532" s="99" t="s">
        <v>1171</v>
      </c>
      <c r="X2532" s="99"/>
      <c r="Y2532" s="99"/>
      <c r="Z2532" s="99"/>
    </row>
    <row r="2533" spans="2:52" ht="45.75" hidden="1" customHeight="1" x14ac:dyDescent="0.2">
      <c r="B2533" s="83" t="s">
        <v>410</v>
      </c>
      <c r="C2533" s="782" t="s">
        <v>1175</v>
      </c>
      <c r="D2533" s="1044" t="s">
        <v>55</v>
      </c>
      <c r="E2533" s="1044" t="s">
        <v>57</v>
      </c>
      <c r="F2533" s="1044"/>
      <c r="G2533" s="1044"/>
      <c r="H2533" s="1044" t="s">
        <v>58</v>
      </c>
      <c r="I2533" s="1044"/>
      <c r="J2533" s="1044" t="s">
        <v>1172</v>
      </c>
      <c r="K2533" s="1044"/>
      <c r="L2533" s="1044"/>
      <c r="M2533" s="1044"/>
      <c r="N2533" s="1044"/>
      <c r="O2533" s="1044" t="s">
        <v>77</v>
      </c>
      <c r="P2533" s="1044" t="s">
        <v>62</v>
      </c>
      <c r="Q2533" s="1044"/>
      <c r="R2533" s="1044"/>
      <c r="S2533" s="1044" t="s">
        <v>63</v>
      </c>
      <c r="T2533" s="1044"/>
      <c r="U2533" s="1044"/>
      <c r="V2533" s="1044"/>
      <c r="W2533" s="1044" t="s">
        <v>64</v>
      </c>
      <c r="X2533" s="1622"/>
      <c r="Y2533" s="1622"/>
      <c r="Z2533" s="1622"/>
      <c r="AA2533" s="783" t="s">
        <v>412</v>
      </c>
      <c r="AC2533" s="1044" t="s">
        <v>55</v>
      </c>
      <c r="AD2533" s="1044" t="s">
        <v>57</v>
      </c>
      <c r="AE2533" s="1044"/>
      <c r="AF2533" s="1044"/>
      <c r="AG2533" s="1044" t="s">
        <v>58</v>
      </c>
      <c r="AH2533" s="1044"/>
      <c r="AI2533" s="1044" t="s">
        <v>1172</v>
      </c>
      <c r="AJ2533" s="1044"/>
      <c r="AK2533" s="1044"/>
      <c r="AL2533" s="1044"/>
      <c r="AM2533" s="1044"/>
      <c r="AN2533" s="1044" t="s">
        <v>77</v>
      </c>
      <c r="AO2533" s="1044" t="s">
        <v>62</v>
      </c>
      <c r="AP2533" s="1044"/>
      <c r="AQ2533" s="1044"/>
      <c r="AR2533" s="1044" t="s">
        <v>63</v>
      </c>
      <c r="AS2533" s="1044"/>
      <c r="AT2533" s="1044"/>
      <c r="AU2533" s="1044"/>
      <c r="AV2533" s="1044" t="s">
        <v>64</v>
      </c>
      <c r="AW2533" s="1044"/>
      <c r="AX2533" s="1044"/>
      <c r="AY2533" s="1044"/>
    </row>
    <row r="2534" spans="2:52" ht="33.75" hidden="1" customHeight="1" x14ac:dyDescent="0.2">
      <c r="B2534" s="785"/>
      <c r="C2534" s="1078">
        <v>45798</v>
      </c>
      <c r="D2534" s="1630">
        <v>26</v>
      </c>
      <c r="E2534" s="1630">
        <v>26</v>
      </c>
      <c r="F2534" s="1630"/>
      <c r="G2534" s="1630"/>
      <c r="H2534" s="1630">
        <v>26</v>
      </c>
      <c r="I2534" s="1630"/>
      <c r="J2534" s="1630">
        <v>26</v>
      </c>
      <c r="K2534" s="1630"/>
      <c r="L2534" s="1630"/>
      <c r="M2534" s="1630"/>
      <c r="N2534" s="1630"/>
      <c r="O2534" s="1630">
        <v>26</v>
      </c>
      <c r="P2534" s="1630">
        <v>26</v>
      </c>
      <c r="Q2534" s="1630"/>
      <c r="R2534" s="1630"/>
      <c r="S2534" s="1630">
        <v>26</v>
      </c>
      <c r="T2534" s="1630"/>
      <c r="U2534" s="1630"/>
      <c r="V2534" s="1630"/>
      <c r="W2534" s="1630">
        <v>26</v>
      </c>
      <c r="X2534" s="1631"/>
      <c r="Y2534" s="1631"/>
      <c r="Z2534" s="1631"/>
      <c r="AA2534" s="1632">
        <f>SUM(D2534:Z2534)</f>
        <v>208</v>
      </c>
      <c r="AC2534" s="793">
        <f>D2534-D2516</f>
        <v>0</v>
      </c>
      <c r="AD2534" s="793">
        <f t="shared" ref="AD2534:AY2534" si="1752">E2534-E2516</f>
        <v>0</v>
      </c>
      <c r="AE2534" s="793">
        <f t="shared" si="1752"/>
        <v>0</v>
      </c>
      <c r="AF2534" s="793">
        <f t="shared" si="1752"/>
        <v>0</v>
      </c>
      <c r="AG2534" s="793">
        <f t="shared" si="1752"/>
        <v>0</v>
      </c>
      <c r="AH2534" s="793">
        <f t="shared" si="1752"/>
        <v>0</v>
      </c>
      <c r="AI2534" s="793">
        <f t="shared" si="1752"/>
        <v>0</v>
      </c>
      <c r="AJ2534" s="793">
        <f t="shared" si="1752"/>
        <v>0</v>
      </c>
      <c r="AK2534" s="793">
        <f t="shared" si="1752"/>
        <v>0</v>
      </c>
      <c r="AL2534" s="793">
        <f t="shared" si="1752"/>
        <v>0</v>
      </c>
      <c r="AM2534" s="793">
        <f t="shared" si="1752"/>
        <v>0</v>
      </c>
      <c r="AN2534" s="793">
        <f t="shared" si="1752"/>
        <v>0</v>
      </c>
      <c r="AO2534" s="793">
        <f t="shared" si="1752"/>
        <v>0</v>
      </c>
      <c r="AP2534" s="793">
        <f t="shared" si="1752"/>
        <v>0</v>
      </c>
      <c r="AQ2534" s="793">
        <f t="shared" si="1752"/>
        <v>0</v>
      </c>
      <c r="AR2534" s="793">
        <f t="shared" si="1752"/>
        <v>0</v>
      </c>
      <c r="AS2534" s="793">
        <f t="shared" si="1752"/>
        <v>0</v>
      </c>
      <c r="AT2534" s="793">
        <f t="shared" si="1752"/>
        <v>0</v>
      </c>
      <c r="AU2534" s="793">
        <f t="shared" si="1752"/>
        <v>0</v>
      </c>
      <c r="AV2534" s="793">
        <f t="shared" si="1752"/>
        <v>0</v>
      </c>
      <c r="AW2534" s="793">
        <f t="shared" si="1752"/>
        <v>0</v>
      </c>
      <c r="AX2534" s="793">
        <f t="shared" si="1752"/>
        <v>0</v>
      </c>
      <c r="AY2534" s="793">
        <f t="shared" si="1752"/>
        <v>0</v>
      </c>
    </row>
    <row r="2535" spans="2:52" ht="33.75" hidden="1" customHeight="1" x14ac:dyDescent="0.2">
      <c r="B2535" s="787"/>
      <c r="C2535" s="888">
        <v>45831</v>
      </c>
      <c r="D2535" s="997">
        <v>28</v>
      </c>
      <c r="E2535" s="997">
        <v>28</v>
      </c>
      <c r="F2535" s="997"/>
      <c r="G2535" s="997"/>
      <c r="H2535" s="997">
        <v>28</v>
      </c>
      <c r="I2535" s="997"/>
      <c r="J2535" s="997">
        <v>28</v>
      </c>
      <c r="K2535" s="997"/>
      <c r="L2535" s="997"/>
      <c r="M2535" s="997"/>
      <c r="N2535" s="997"/>
      <c r="O2535" s="997">
        <v>28</v>
      </c>
      <c r="P2535" s="997">
        <v>28</v>
      </c>
      <c r="Q2535" s="997"/>
      <c r="R2535" s="997"/>
      <c r="S2535" s="997">
        <v>28</v>
      </c>
      <c r="T2535" s="997"/>
      <c r="U2535" s="997"/>
      <c r="V2535" s="997"/>
      <c r="W2535" s="997">
        <v>28</v>
      </c>
      <c r="X2535" s="1633"/>
      <c r="Y2535" s="1633"/>
      <c r="Z2535" s="1633"/>
      <c r="AA2535" s="1634">
        <f t="shared" ref="AA2535:AA2537" si="1753">SUM(D2535:Z2535)</f>
        <v>224</v>
      </c>
      <c r="AB2535" s="540" t="s">
        <v>634</v>
      </c>
      <c r="AC2535" s="793">
        <f>D2535-D2517</f>
        <v>-10</v>
      </c>
      <c r="AD2535" s="793">
        <f t="shared" ref="AD2535:AY2535" si="1754">E2535-E2517</f>
        <v>-10</v>
      </c>
      <c r="AE2535" s="793">
        <f t="shared" si="1754"/>
        <v>0</v>
      </c>
      <c r="AF2535" s="793">
        <f t="shared" si="1754"/>
        <v>0</v>
      </c>
      <c r="AG2535" s="793">
        <f t="shared" si="1754"/>
        <v>-10</v>
      </c>
      <c r="AH2535" s="793">
        <f t="shared" si="1754"/>
        <v>0</v>
      </c>
      <c r="AI2535" s="793">
        <f t="shared" si="1754"/>
        <v>-10</v>
      </c>
      <c r="AJ2535" s="793">
        <f t="shared" si="1754"/>
        <v>0</v>
      </c>
      <c r="AK2535" s="793">
        <f t="shared" si="1754"/>
        <v>0</v>
      </c>
      <c r="AL2535" s="793">
        <f t="shared" si="1754"/>
        <v>0</v>
      </c>
      <c r="AM2535" s="793">
        <f t="shared" si="1754"/>
        <v>0</v>
      </c>
      <c r="AN2535" s="793">
        <f t="shared" si="1754"/>
        <v>-10</v>
      </c>
      <c r="AO2535" s="793">
        <f t="shared" si="1754"/>
        <v>-10</v>
      </c>
      <c r="AP2535" s="793">
        <f t="shared" si="1754"/>
        <v>0</v>
      </c>
      <c r="AQ2535" s="793">
        <f t="shared" si="1754"/>
        <v>0</v>
      </c>
      <c r="AR2535" s="793">
        <f t="shared" si="1754"/>
        <v>-10</v>
      </c>
      <c r="AS2535" s="793">
        <f t="shared" si="1754"/>
        <v>0</v>
      </c>
      <c r="AT2535" s="793">
        <f t="shared" si="1754"/>
        <v>0</v>
      </c>
      <c r="AU2535" s="793">
        <f t="shared" si="1754"/>
        <v>0</v>
      </c>
      <c r="AV2535" s="793">
        <f t="shared" si="1754"/>
        <v>-10</v>
      </c>
      <c r="AW2535" s="793">
        <f t="shared" si="1754"/>
        <v>0</v>
      </c>
      <c r="AX2535" s="793">
        <f t="shared" si="1754"/>
        <v>0</v>
      </c>
      <c r="AY2535" s="793">
        <f t="shared" si="1754"/>
        <v>0</v>
      </c>
    </row>
    <row r="2536" spans="2:52" ht="33.75" hidden="1" customHeight="1" x14ac:dyDescent="0.2">
      <c r="B2536" s="787"/>
      <c r="C2536" s="888">
        <v>45853</v>
      </c>
      <c r="D2536" s="997">
        <v>22</v>
      </c>
      <c r="E2536" s="997">
        <v>22</v>
      </c>
      <c r="F2536" s="997"/>
      <c r="G2536" s="997"/>
      <c r="H2536" s="997">
        <v>22</v>
      </c>
      <c r="I2536" s="997"/>
      <c r="J2536" s="997">
        <v>22</v>
      </c>
      <c r="K2536" s="997"/>
      <c r="L2536" s="997"/>
      <c r="M2536" s="997"/>
      <c r="N2536" s="997"/>
      <c r="O2536" s="997">
        <v>22</v>
      </c>
      <c r="P2536" s="997">
        <v>22</v>
      </c>
      <c r="Q2536" s="997"/>
      <c r="R2536" s="997"/>
      <c r="S2536" s="997">
        <v>22</v>
      </c>
      <c r="T2536" s="997"/>
      <c r="U2536" s="997"/>
      <c r="V2536" s="997"/>
      <c r="W2536" s="997">
        <v>22</v>
      </c>
      <c r="X2536" s="1633"/>
      <c r="Y2536" s="1633"/>
      <c r="Z2536" s="1633"/>
      <c r="AA2536" s="1634">
        <f t="shared" si="1753"/>
        <v>176</v>
      </c>
      <c r="AB2536" s="540" t="s">
        <v>715</v>
      </c>
      <c r="AC2536" s="793">
        <f>D2536</f>
        <v>22</v>
      </c>
      <c r="AD2536" s="793">
        <f t="shared" ref="AD2536:AY2537" si="1755">E2536</f>
        <v>22</v>
      </c>
      <c r="AE2536" s="793">
        <f t="shared" si="1755"/>
        <v>0</v>
      </c>
      <c r="AF2536" s="793">
        <f t="shared" si="1755"/>
        <v>0</v>
      </c>
      <c r="AG2536" s="793">
        <f t="shared" si="1755"/>
        <v>22</v>
      </c>
      <c r="AH2536" s="793">
        <f t="shared" si="1755"/>
        <v>0</v>
      </c>
      <c r="AI2536" s="793">
        <f t="shared" si="1755"/>
        <v>22</v>
      </c>
      <c r="AJ2536" s="793">
        <f t="shared" si="1755"/>
        <v>0</v>
      </c>
      <c r="AK2536" s="793">
        <f t="shared" si="1755"/>
        <v>0</v>
      </c>
      <c r="AL2536" s="793">
        <f t="shared" si="1755"/>
        <v>0</v>
      </c>
      <c r="AM2536" s="793">
        <f t="shared" si="1755"/>
        <v>0</v>
      </c>
      <c r="AN2536" s="793">
        <f t="shared" si="1755"/>
        <v>22</v>
      </c>
      <c r="AO2536" s="793">
        <f t="shared" si="1755"/>
        <v>22</v>
      </c>
      <c r="AP2536" s="793">
        <f t="shared" si="1755"/>
        <v>0</v>
      </c>
      <c r="AQ2536" s="793">
        <f t="shared" si="1755"/>
        <v>0</v>
      </c>
      <c r="AR2536" s="793">
        <f t="shared" si="1755"/>
        <v>22</v>
      </c>
      <c r="AS2536" s="793">
        <f t="shared" si="1755"/>
        <v>0</v>
      </c>
      <c r="AT2536" s="793">
        <f t="shared" si="1755"/>
        <v>0</v>
      </c>
      <c r="AU2536" s="793">
        <f t="shared" si="1755"/>
        <v>0</v>
      </c>
      <c r="AV2536" s="793">
        <f t="shared" si="1755"/>
        <v>22</v>
      </c>
      <c r="AW2536" s="793">
        <f t="shared" si="1755"/>
        <v>0</v>
      </c>
      <c r="AX2536" s="793">
        <f t="shared" si="1755"/>
        <v>0</v>
      </c>
      <c r="AY2536" s="793">
        <f t="shared" si="1755"/>
        <v>0</v>
      </c>
    </row>
    <row r="2537" spans="2:52" ht="33.75" hidden="1" customHeight="1" x14ac:dyDescent="0.2">
      <c r="B2537" s="787"/>
      <c r="C2537" s="888">
        <v>45869</v>
      </c>
      <c r="D2537" s="997">
        <v>36</v>
      </c>
      <c r="E2537" s="997">
        <v>36</v>
      </c>
      <c r="F2537" s="997"/>
      <c r="G2537" s="997"/>
      <c r="H2537" s="997">
        <v>36</v>
      </c>
      <c r="I2537" s="997"/>
      <c r="J2537" s="997">
        <v>36</v>
      </c>
      <c r="K2537" s="997"/>
      <c r="L2537" s="997"/>
      <c r="M2537" s="997"/>
      <c r="N2537" s="997"/>
      <c r="O2537" s="997">
        <v>36</v>
      </c>
      <c r="P2537" s="997">
        <v>36</v>
      </c>
      <c r="Q2537" s="997"/>
      <c r="R2537" s="997"/>
      <c r="S2537" s="997">
        <v>36</v>
      </c>
      <c r="T2537" s="997"/>
      <c r="U2537" s="997"/>
      <c r="V2537" s="997"/>
      <c r="W2537" s="997">
        <v>36</v>
      </c>
      <c r="X2537" s="1633"/>
      <c r="Y2537" s="1633"/>
      <c r="Z2537" s="1633"/>
      <c r="AA2537" s="1634">
        <f t="shared" si="1753"/>
        <v>288</v>
      </c>
      <c r="AB2537" s="540" t="s">
        <v>715</v>
      </c>
      <c r="AC2537" s="793">
        <f>D2537</f>
        <v>36</v>
      </c>
      <c r="AD2537" s="793">
        <f t="shared" si="1755"/>
        <v>36</v>
      </c>
      <c r="AE2537" s="793">
        <f t="shared" si="1755"/>
        <v>0</v>
      </c>
      <c r="AF2537" s="793">
        <f t="shared" si="1755"/>
        <v>0</v>
      </c>
      <c r="AG2537" s="793">
        <f t="shared" si="1755"/>
        <v>36</v>
      </c>
      <c r="AH2537" s="793">
        <f t="shared" si="1755"/>
        <v>0</v>
      </c>
      <c r="AI2537" s="793">
        <f t="shared" si="1755"/>
        <v>36</v>
      </c>
      <c r="AJ2537" s="793">
        <f t="shared" si="1755"/>
        <v>0</v>
      </c>
      <c r="AK2537" s="793">
        <f t="shared" si="1755"/>
        <v>0</v>
      </c>
      <c r="AL2537" s="793">
        <f t="shared" si="1755"/>
        <v>0</v>
      </c>
      <c r="AM2537" s="793">
        <f t="shared" si="1755"/>
        <v>0</v>
      </c>
      <c r="AN2537" s="793">
        <f t="shared" si="1755"/>
        <v>36</v>
      </c>
      <c r="AO2537" s="793">
        <f t="shared" si="1755"/>
        <v>36</v>
      </c>
      <c r="AP2537" s="793">
        <f t="shared" si="1755"/>
        <v>0</v>
      </c>
      <c r="AQ2537" s="793">
        <f t="shared" si="1755"/>
        <v>0</v>
      </c>
      <c r="AR2537" s="793">
        <f t="shared" si="1755"/>
        <v>36</v>
      </c>
      <c r="AS2537" s="793">
        <f t="shared" si="1755"/>
        <v>0</v>
      </c>
      <c r="AT2537" s="793">
        <f t="shared" si="1755"/>
        <v>0</v>
      </c>
      <c r="AU2537" s="793">
        <f t="shared" si="1755"/>
        <v>0</v>
      </c>
      <c r="AV2537" s="793">
        <f t="shared" si="1755"/>
        <v>36</v>
      </c>
      <c r="AW2537" s="793">
        <f t="shared" si="1755"/>
        <v>0</v>
      </c>
      <c r="AX2537" s="793">
        <f t="shared" si="1755"/>
        <v>0</v>
      </c>
      <c r="AY2537" s="793">
        <f t="shared" si="1755"/>
        <v>0</v>
      </c>
    </row>
    <row r="2538" spans="2:52" ht="33.75" hidden="1" customHeight="1" x14ac:dyDescent="0.2">
      <c r="B2538" s="1896" t="s">
        <v>412</v>
      </c>
      <c r="C2538" s="1897"/>
      <c r="D2538" s="1048">
        <f>SUM(D2534:D2537)</f>
        <v>112</v>
      </c>
      <c r="E2538" s="1048">
        <f t="shared" ref="E2538:Z2538" si="1756">SUM(E2534:E2537)</f>
        <v>112</v>
      </c>
      <c r="F2538" s="1048">
        <f t="shared" si="1756"/>
        <v>0</v>
      </c>
      <c r="G2538" s="1048">
        <f t="shared" si="1756"/>
        <v>0</v>
      </c>
      <c r="H2538" s="1048">
        <f t="shared" si="1756"/>
        <v>112</v>
      </c>
      <c r="I2538" s="1048">
        <f t="shared" si="1756"/>
        <v>0</v>
      </c>
      <c r="J2538" s="1048">
        <f t="shared" si="1756"/>
        <v>112</v>
      </c>
      <c r="K2538" s="1048">
        <f t="shared" si="1756"/>
        <v>0</v>
      </c>
      <c r="L2538" s="1048">
        <f t="shared" si="1756"/>
        <v>0</v>
      </c>
      <c r="M2538" s="1048">
        <f t="shared" si="1756"/>
        <v>0</v>
      </c>
      <c r="N2538" s="1048">
        <f t="shared" si="1756"/>
        <v>0</v>
      </c>
      <c r="O2538" s="1048">
        <f t="shared" si="1756"/>
        <v>112</v>
      </c>
      <c r="P2538" s="1048">
        <f t="shared" si="1756"/>
        <v>112</v>
      </c>
      <c r="Q2538" s="1048">
        <f t="shared" si="1756"/>
        <v>0</v>
      </c>
      <c r="R2538" s="1048">
        <f t="shared" si="1756"/>
        <v>0</v>
      </c>
      <c r="S2538" s="1048">
        <f t="shared" si="1756"/>
        <v>112</v>
      </c>
      <c r="T2538" s="1048">
        <f t="shared" si="1756"/>
        <v>0</v>
      </c>
      <c r="U2538" s="1048">
        <f t="shared" si="1756"/>
        <v>0</v>
      </c>
      <c r="V2538" s="1048">
        <f t="shared" si="1756"/>
        <v>0</v>
      </c>
      <c r="W2538" s="1048">
        <f t="shared" si="1756"/>
        <v>112</v>
      </c>
      <c r="X2538" s="1048">
        <f t="shared" si="1756"/>
        <v>0</v>
      </c>
      <c r="Y2538" s="1048">
        <f t="shared" si="1756"/>
        <v>0</v>
      </c>
      <c r="Z2538" s="1048">
        <f t="shared" si="1756"/>
        <v>0</v>
      </c>
      <c r="AA2538" s="1048">
        <f>SUM(AA2534:AA2537)</f>
        <v>896</v>
      </c>
      <c r="AC2538" s="852">
        <f t="shared" ref="AC2538:AY2538" si="1757">SUM(AC2535:AC2536)</f>
        <v>12</v>
      </c>
      <c r="AD2538" s="852">
        <f t="shared" si="1757"/>
        <v>12</v>
      </c>
      <c r="AE2538" s="852">
        <f t="shared" si="1757"/>
        <v>0</v>
      </c>
      <c r="AF2538" s="852">
        <f t="shared" si="1757"/>
        <v>0</v>
      </c>
      <c r="AG2538" s="852">
        <f t="shared" si="1757"/>
        <v>12</v>
      </c>
      <c r="AH2538" s="852">
        <f t="shared" si="1757"/>
        <v>0</v>
      </c>
      <c r="AI2538" s="852">
        <f t="shared" si="1757"/>
        <v>12</v>
      </c>
      <c r="AJ2538" s="852">
        <f t="shared" si="1757"/>
        <v>0</v>
      </c>
      <c r="AK2538" s="852">
        <f t="shared" si="1757"/>
        <v>0</v>
      </c>
      <c r="AL2538" s="852">
        <f t="shared" si="1757"/>
        <v>0</v>
      </c>
      <c r="AM2538" s="852">
        <f t="shared" si="1757"/>
        <v>0</v>
      </c>
      <c r="AN2538" s="852">
        <f t="shared" si="1757"/>
        <v>12</v>
      </c>
      <c r="AO2538" s="852">
        <f t="shared" si="1757"/>
        <v>12</v>
      </c>
      <c r="AP2538" s="852">
        <f t="shared" si="1757"/>
        <v>0</v>
      </c>
      <c r="AQ2538" s="852">
        <f t="shared" si="1757"/>
        <v>0</v>
      </c>
      <c r="AR2538" s="852">
        <f t="shared" si="1757"/>
        <v>12</v>
      </c>
      <c r="AS2538" s="852">
        <f t="shared" si="1757"/>
        <v>0</v>
      </c>
      <c r="AT2538" s="852">
        <f t="shared" si="1757"/>
        <v>0</v>
      </c>
      <c r="AU2538" s="852">
        <f t="shared" si="1757"/>
        <v>0</v>
      </c>
      <c r="AV2538" s="852">
        <f t="shared" si="1757"/>
        <v>12</v>
      </c>
      <c r="AW2538" s="852">
        <f t="shared" si="1757"/>
        <v>0</v>
      </c>
      <c r="AX2538" s="852">
        <f t="shared" si="1757"/>
        <v>0</v>
      </c>
      <c r="AY2538" s="852">
        <f t="shared" si="1757"/>
        <v>0</v>
      </c>
    </row>
    <row r="2539" spans="2:52" ht="12" hidden="1" customHeight="1" x14ac:dyDescent="0.2"/>
    <row r="2540" spans="2:52" ht="12" hidden="1" customHeight="1" x14ac:dyDescent="0.2"/>
    <row r="2541" spans="2:52" ht="12" hidden="1" customHeight="1" x14ac:dyDescent="0.2"/>
    <row r="2542" spans="2:52" ht="28.2" hidden="1" x14ac:dyDescent="0.2">
      <c r="B2542" s="726" t="s">
        <v>1760</v>
      </c>
      <c r="I2542" s="654"/>
      <c r="AB2542" s="654"/>
    </row>
    <row r="2543" spans="2:52" ht="12" hidden="1" customHeight="1" x14ac:dyDescent="0.2">
      <c r="AB2543" s="541"/>
    </row>
    <row r="2544" spans="2:52" ht="25.8" hidden="1" x14ac:dyDescent="0.2">
      <c r="B2544" s="792" t="s">
        <v>413</v>
      </c>
      <c r="C2544" s="89"/>
      <c r="D2544" s="1004" t="s">
        <v>414</v>
      </c>
      <c r="E2544" s="1004" t="s">
        <v>6</v>
      </c>
      <c r="F2544" s="1004" t="s">
        <v>262</v>
      </c>
      <c r="G2544" s="1004" t="s">
        <v>435</v>
      </c>
      <c r="H2544" s="1004" t="s">
        <v>7</v>
      </c>
      <c r="I2544" s="1004" t="s">
        <v>8</v>
      </c>
      <c r="J2544" s="1005" t="s">
        <v>22</v>
      </c>
      <c r="K2544" s="1004" t="s">
        <v>23</v>
      </c>
      <c r="L2544" s="1004" t="s">
        <v>24</v>
      </c>
      <c r="M2544" s="1004" t="s">
        <v>9</v>
      </c>
      <c r="N2544" s="1004" t="s">
        <v>415</v>
      </c>
      <c r="O2544" s="1004" t="s">
        <v>20</v>
      </c>
      <c r="P2544" s="1004" t="s">
        <v>10</v>
      </c>
      <c r="Q2544" s="1004" t="s">
        <v>436</v>
      </c>
      <c r="R2544" s="1004" t="s">
        <v>12</v>
      </c>
      <c r="S2544" s="1004" t="s">
        <v>11</v>
      </c>
      <c r="T2544" s="1004" t="s">
        <v>437</v>
      </c>
      <c r="U2544" s="1004" t="s">
        <v>13</v>
      </c>
      <c r="V2544" s="1004" t="s">
        <v>14</v>
      </c>
      <c r="W2544" s="1004" t="s">
        <v>416</v>
      </c>
      <c r="X2544" s="1004" t="s">
        <v>1064</v>
      </c>
      <c r="Y2544" s="1004" t="s">
        <v>15</v>
      </c>
      <c r="Z2544" s="1004" t="s">
        <v>16</v>
      </c>
      <c r="AA2544" s="87"/>
      <c r="AB2544" s="540"/>
      <c r="AC2544" s="790" t="s">
        <v>409</v>
      </c>
      <c r="AD2544" s="81"/>
      <c r="AE2544" s="81"/>
      <c r="AF2544" s="81"/>
      <c r="AG2544" s="81"/>
      <c r="AH2544" s="81"/>
      <c r="AI2544" s="81"/>
      <c r="AJ2544" s="81"/>
      <c r="AK2544" s="81"/>
      <c r="AL2544" s="81"/>
      <c r="AM2544" s="81"/>
      <c r="AN2544" s="81"/>
      <c r="AO2544" s="81"/>
      <c r="AP2544" s="81"/>
      <c r="AQ2544" s="81"/>
      <c r="AR2544" s="81"/>
      <c r="AS2544" s="81"/>
      <c r="AT2544" s="81"/>
      <c r="AU2544" s="81"/>
      <c r="AV2544" s="81"/>
    </row>
    <row r="2545" spans="2:52" ht="53.25" hidden="1" customHeight="1" x14ac:dyDescent="0.2">
      <c r="B2545" s="83" t="s">
        <v>410</v>
      </c>
      <c r="C2545" s="83" t="s">
        <v>1174</v>
      </c>
      <c r="D2545" s="1039" t="s">
        <v>1066</v>
      </c>
      <c r="E2545" s="1040" t="s">
        <v>57</v>
      </c>
      <c r="F2545" s="1041" t="s">
        <v>263</v>
      </c>
      <c r="G2545" s="1042" t="s">
        <v>340</v>
      </c>
      <c r="H2545" s="1040" t="s">
        <v>58</v>
      </c>
      <c r="I2545" s="1042" t="s">
        <v>59</v>
      </c>
      <c r="J2545" s="1043" t="s">
        <v>79</v>
      </c>
      <c r="K2545" s="1041" t="s">
        <v>80</v>
      </c>
      <c r="L2545" s="1042" t="s">
        <v>81</v>
      </c>
      <c r="M2545" s="1040" t="s">
        <v>60</v>
      </c>
      <c r="N2545" s="1042" t="s">
        <v>61</v>
      </c>
      <c r="O2545" s="1039" t="s">
        <v>77</v>
      </c>
      <c r="P2545" s="1040" t="s">
        <v>62</v>
      </c>
      <c r="Q2545" s="1041" t="s">
        <v>349</v>
      </c>
      <c r="R2545" s="1042" t="s">
        <v>65</v>
      </c>
      <c r="S2545" s="1040" t="s">
        <v>63</v>
      </c>
      <c r="T2545" s="1041" t="s">
        <v>350</v>
      </c>
      <c r="U2545" s="1041" t="s">
        <v>66</v>
      </c>
      <c r="V2545" s="1042" t="s">
        <v>67</v>
      </c>
      <c r="W2545" s="1040" t="s">
        <v>64</v>
      </c>
      <c r="X2545" s="1041" t="s">
        <v>351</v>
      </c>
      <c r="Y2545" s="1041" t="s">
        <v>68</v>
      </c>
      <c r="Z2545" s="1042" t="s">
        <v>69</v>
      </c>
      <c r="AA2545" s="784" t="s">
        <v>412</v>
      </c>
      <c r="AB2545" s="188"/>
      <c r="AC2545" s="1039" t="s">
        <v>1066</v>
      </c>
      <c r="AD2545" s="1040" t="s">
        <v>57</v>
      </c>
      <c r="AE2545" s="1041" t="s">
        <v>263</v>
      </c>
      <c r="AF2545" s="1042" t="s">
        <v>340</v>
      </c>
      <c r="AG2545" s="1040" t="s">
        <v>58</v>
      </c>
      <c r="AH2545" s="1042" t="s">
        <v>59</v>
      </c>
      <c r="AI2545" s="1043" t="s">
        <v>79</v>
      </c>
      <c r="AJ2545" s="1041" t="s">
        <v>80</v>
      </c>
      <c r="AK2545" s="1042" t="s">
        <v>81</v>
      </c>
      <c r="AL2545" s="1040" t="s">
        <v>60</v>
      </c>
      <c r="AM2545" s="1042" t="s">
        <v>61</v>
      </c>
      <c r="AN2545" s="1039" t="s">
        <v>77</v>
      </c>
      <c r="AO2545" s="1040" t="s">
        <v>62</v>
      </c>
      <c r="AP2545" s="1041" t="s">
        <v>349</v>
      </c>
      <c r="AQ2545" s="1042" t="s">
        <v>65</v>
      </c>
      <c r="AR2545" s="1040" t="s">
        <v>63</v>
      </c>
      <c r="AS2545" s="1041" t="s">
        <v>350</v>
      </c>
      <c r="AT2545" s="1041" t="s">
        <v>66</v>
      </c>
      <c r="AU2545" s="1042" t="s">
        <v>67</v>
      </c>
      <c r="AV2545" s="1040" t="s">
        <v>64</v>
      </c>
      <c r="AW2545" s="1041" t="s">
        <v>351</v>
      </c>
      <c r="AX2545" s="1041" t="s">
        <v>68</v>
      </c>
      <c r="AY2545" s="1042" t="s">
        <v>69</v>
      </c>
    </row>
    <row r="2546" spans="2:52" ht="33.75" hidden="1" customHeight="1" x14ac:dyDescent="0.2">
      <c r="B2546" s="787"/>
      <c r="C2546" s="788">
        <v>45831</v>
      </c>
      <c r="D2546" s="997">
        <v>22</v>
      </c>
      <c r="E2546" s="998">
        <v>17</v>
      </c>
      <c r="F2546" s="995">
        <v>0</v>
      </c>
      <c r="G2546" s="999">
        <v>0</v>
      </c>
      <c r="H2546" s="998">
        <v>52</v>
      </c>
      <c r="I2546" s="999">
        <v>0</v>
      </c>
      <c r="J2546" s="998">
        <v>3</v>
      </c>
      <c r="K2546" s="995">
        <v>14</v>
      </c>
      <c r="L2546" s="999">
        <v>0</v>
      </c>
      <c r="M2546" s="998">
        <v>0</v>
      </c>
      <c r="N2546" s="999">
        <v>10</v>
      </c>
      <c r="O2546" s="997">
        <v>2</v>
      </c>
      <c r="P2546" s="998">
        <v>12</v>
      </c>
      <c r="Q2546" s="995">
        <v>0</v>
      </c>
      <c r="R2546" s="999">
        <v>0</v>
      </c>
      <c r="S2546" s="998">
        <v>12</v>
      </c>
      <c r="T2546" s="995">
        <v>0</v>
      </c>
      <c r="U2546" s="995">
        <v>0</v>
      </c>
      <c r="V2546" s="999">
        <v>0</v>
      </c>
      <c r="W2546" s="998">
        <v>12</v>
      </c>
      <c r="X2546" s="995">
        <v>0</v>
      </c>
      <c r="Y2546" s="995">
        <v>0</v>
      </c>
      <c r="Z2546" s="999">
        <v>0</v>
      </c>
      <c r="AA2546" s="848">
        <f>SUM(D2546:Z2546)</f>
        <v>156</v>
      </c>
      <c r="AB2546" s="540"/>
      <c r="AC2546" s="1056">
        <f>D2546-D2526</f>
        <v>0</v>
      </c>
      <c r="AD2546" s="1056">
        <f t="shared" ref="AD2546:AY2546" si="1758">E2546-E2526</f>
        <v>0</v>
      </c>
      <c r="AE2546" s="1056">
        <f t="shared" si="1758"/>
        <v>0</v>
      </c>
      <c r="AF2546" s="1056">
        <f t="shared" si="1758"/>
        <v>0</v>
      </c>
      <c r="AG2546" s="1056">
        <f t="shared" si="1758"/>
        <v>0</v>
      </c>
      <c r="AH2546" s="1056">
        <f t="shared" si="1758"/>
        <v>0</v>
      </c>
      <c r="AI2546" s="1056">
        <f t="shared" si="1758"/>
        <v>0</v>
      </c>
      <c r="AJ2546" s="1056">
        <f t="shared" si="1758"/>
        <v>0</v>
      </c>
      <c r="AK2546" s="1056">
        <f t="shared" si="1758"/>
        <v>0</v>
      </c>
      <c r="AL2546" s="1056">
        <f t="shared" si="1758"/>
        <v>0</v>
      </c>
      <c r="AM2546" s="1056">
        <f t="shared" si="1758"/>
        <v>0</v>
      </c>
      <c r="AN2546" s="1056">
        <f t="shared" si="1758"/>
        <v>0</v>
      </c>
      <c r="AO2546" s="1056">
        <f t="shared" si="1758"/>
        <v>0</v>
      </c>
      <c r="AP2546" s="1056">
        <f t="shared" si="1758"/>
        <v>0</v>
      </c>
      <c r="AQ2546" s="1056">
        <f t="shared" si="1758"/>
        <v>0</v>
      </c>
      <c r="AR2546" s="1056">
        <f t="shared" si="1758"/>
        <v>0</v>
      </c>
      <c r="AS2546" s="1056">
        <f t="shared" si="1758"/>
        <v>0</v>
      </c>
      <c r="AT2546" s="1056">
        <f t="shared" si="1758"/>
        <v>0</v>
      </c>
      <c r="AU2546" s="1056">
        <f t="shared" si="1758"/>
        <v>0</v>
      </c>
      <c r="AV2546" s="1056">
        <f t="shared" si="1758"/>
        <v>0</v>
      </c>
      <c r="AW2546" s="1056">
        <f t="shared" si="1758"/>
        <v>0</v>
      </c>
      <c r="AX2546" s="1056">
        <f t="shared" si="1758"/>
        <v>0</v>
      </c>
      <c r="AY2546" s="1056">
        <f t="shared" si="1758"/>
        <v>0</v>
      </c>
    </row>
    <row r="2547" spans="2:52" ht="33.75" hidden="1" customHeight="1" x14ac:dyDescent="0.2">
      <c r="B2547" s="787"/>
      <c r="C2547" s="788">
        <v>45853</v>
      </c>
      <c r="D2547" s="997">
        <v>18</v>
      </c>
      <c r="E2547" s="998">
        <v>18</v>
      </c>
      <c r="F2547" s="995">
        <v>0</v>
      </c>
      <c r="G2547" s="999">
        <v>0</v>
      </c>
      <c r="H2547" s="998">
        <v>68</v>
      </c>
      <c r="I2547" s="999">
        <v>0</v>
      </c>
      <c r="J2547" s="998">
        <v>1</v>
      </c>
      <c r="K2547" s="995">
        <v>16</v>
      </c>
      <c r="L2547" s="999">
        <v>1</v>
      </c>
      <c r="M2547" s="998">
        <v>0</v>
      </c>
      <c r="N2547" s="999">
        <v>25</v>
      </c>
      <c r="O2547" s="997">
        <v>2</v>
      </c>
      <c r="P2547" s="998">
        <v>24</v>
      </c>
      <c r="Q2547" s="995">
        <v>0</v>
      </c>
      <c r="R2547" s="999">
        <v>1</v>
      </c>
      <c r="S2547" s="998">
        <v>24</v>
      </c>
      <c r="T2547" s="995">
        <v>0</v>
      </c>
      <c r="U2547" s="995">
        <v>0</v>
      </c>
      <c r="V2547" s="999">
        <v>1</v>
      </c>
      <c r="W2547" s="998">
        <v>24</v>
      </c>
      <c r="X2547" s="995">
        <v>0</v>
      </c>
      <c r="Y2547" s="995">
        <v>0</v>
      </c>
      <c r="Z2547" s="999">
        <v>1</v>
      </c>
      <c r="AA2547" s="848">
        <f>SUM(D2547:Z2547)</f>
        <v>224</v>
      </c>
      <c r="AB2547" s="540"/>
      <c r="AC2547" s="1056">
        <f>D2547-D2527</f>
        <v>0</v>
      </c>
      <c r="AD2547" s="1056">
        <f t="shared" ref="AD2547:AY2547" si="1759">E2547-E2527</f>
        <v>0</v>
      </c>
      <c r="AE2547" s="1056">
        <f t="shared" si="1759"/>
        <v>0</v>
      </c>
      <c r="AF2547" s="1056">
        <f t="shared" si="1759"/>
        <v>0</v>
      </c>
      <c r="AG2547" s="1056">
        <f t="shared" si="1759"/>
        <v>0</v>
      </c>
      <c r="AH2547" s="1056">
        <f t="shared" si="1759"/>
        <v>0</v>
      </c>
      <c r="AI2547" s="1056">
        <f t="shared" si="1759"/>
        <v>0</v>
      </c>
      <c r="AJ2547" s="1056">
        <f t="shared" si="1759"/>
        <v>0</v>
      </c>
      <c r="AK2547" s="1056">
        <f t="shared" si="1759"/>
        <v>0</v>
      </c>
      <c r="AL2547" s="1056">
        <f t="shared" si="1759"/>
        <v>0</v>
      </c>
      <c r="AM2547" s="1056">
        <f t="shared" si="1759"/>
        <v>0</v>
      </c>
      <c r="AN2547" s="1056">
        <f t="shared" si="1759"/>
        <v>0</v>
      </c>
      <c r="AO2547" s="1056">
        <f t="shared" si="1759"/>
        <v>0</v>
      </c>
      <c r="AP2547" s="1056">
        <f t="shared" si="1759"/>
        <v>0</v>
      </c>
      <c r="AQ2547" s="1056">
        <f t="shared" si="1759"/>
        <v>0</v>
      </c>
      <c r="AR2547" s="1056">
        <f t="shared" si="1759"/>
        <v>0</v>
      </c>
      <c r="AS2547" s="1056">
        <f t="shared" si="1759"/>
        <v>0</v>
      </c>
      <c r="AT2547" s="1056">
        <f t="shared" si="1759"/>
        <v>0</v>
      </c>
      <c r="AU2547" s="1056">
        <f t="shared" si="1759"/>
        <v>0</v>
      </c>
      <c r="AV2547" s="1056">
        <f t="shared" si="1759"/>
        <v>0</v>
      </c>
      <c r="AW2547" s="1056">
        <f t="shared" si="1759"/>
        <v>0</v>
      </c>
      <c r="AX2547" s="1056">
        <f t="shared" si="1759"/>
        <v>0</v>
      </c>
      <c r="AY2547" s="1056">
        <f t="shared" si="1759"/>
        <v>0</v>
      </c>
    </row>
    <row r="2548" spans="2:52" ht="33.75" hidden="1" customHeight="1" x14ac:dyDescent="0.2">
      <c r="B2548" s="787"/>
      <c r="C2548" s="788">
        <v>45869</v>
      </c>
      <c r="D2548" s="997">
        <v>4</v>
      </c>
      <c r="E2548" s="998">
        <v>4</v>
      </c>
      <c r="F2548" s="995">
        <v>0</v>
      </c>
      <c r="G2548" s="999">
        <v>0</v>
      </c>
      <c r="H2548" s="998">
        <v>29</v>
      </c>
      <c r="I2548" s="999">
        <v>0</v>
      </c>
      <c r="J2548" s="998">
        <v>3</v>
      </c>
      <c r="K2548" s="995">
        <v>1</v>
      </c>
      <c r="L2548" s="999">
        <v>22</v>
      </c>
      <c r="M2548" s="998">
        <v>0</v>
      </c>
      <c r="N2548" s="999">
        <v>0</v>
      </c>
      <c r="O2548" s="997">
        <v>0</v>
      </c>
      <c r="P2548" s="998">
        <v>0</v>
      </c>
      <c r="Q2548" s="995">
        <v>0</v>
      </c>
      <c r="R2548" s="999">
        <v>0</v>
      </c>
      <c r="S2548" s="998">
        <v>0</v>
      </c>
      <c r="T2548" s="995">
        <v>0</v>
      </c>
      <c r="U2548" s="995">
        <v>0</v>
      </c>
      <c r="V2548" s="999">
        <v>0</v>
      </c>
      <c r="W2548" s="998">
        <v>0</v>
      </c>
      <c r="X2548" s="995">
        <v>0</v>
      </c>
      <c r="Y2548" s="995">
        <v>0</v>
      </c>
      <c r="Z2548" s="999">
        <v>0</v>
      </c>
      <c r="AA2548" s="848">
        <f>SUM(D2548:Z2548)</f>
        <v>63</v>
      </c>
      <c r="AB2548" s="540" t="s">
        <v>634</v>
      </c>
      <c r="AC2548" s="1056">
        <f>D2548-D2528</f>
        <v>-6</v>
      </c>
      <c r="AD2548" s="1056">
        <f t="shared" ref="AD2548:AY2548" si="1760">E2548-E2528</f>
        <v>-6</v>
      </c>
      <c r="AE2548" s="1056">
        <f t="shared" si="1760"/>
        <v>0</v>
      </c>
      <c r="AF2548" s="1056">
        <f t="shared" si="1760"/>
        <v>0</v>
      </c>
      <c r="AG2548" s="1056">
        <f t="shared" si="1760"/>
        <v>-6</v>
      </c>
      <c r="AH2548" s="1056">
        <f t="shared" si="1760"/>
        <v>0</v>
      </c>
      <c r="AI2548" s="1056">
        <f t="shared" si="1760"/>
        <v>3</v>
      </c>
      <c r="AJ2548" s="1056">
        <f t="shared" si="1760"/>
        <v>1</v>
      </c>
      <c r="AK2548" s="1056">
        <f t="shared" si="1760"/>
        <v>-10</v>
      </c>
      <c r="AL2548" s="1056">
        <f t="shared" si="1760"/>
        <v>0</v>
      </c>
      <c r="AM2548" s="1056">
        <f t="shared" si="1760"/>
        <v>-7</v>
      </c>
      <c r="AN2548" s="1056">
        <f t="shared" si="1760"/>
        <v>0</v>
      </c>
      <c r="AO2548" s="1056">
        <f t="shared" si="1760"/>
        <v>0</v>
      </c>
      <c r="AP2548" s="1056">
        <f t="shared" si="1760"/>
        <v>0</v>
      </c>
      <c r="AQ2548" s="1056">
        <f t="shared" si="1760"/>
        <v>-7</v>
      </c>
      <c r="AR2548" s="1056">
        <f t="shared" si="1760"/>
        <v>0</v>
      </c>
      <c r="AS2548" s="1056">
        <f t="shared" si="1760"/>
        <v>0</v>
      </c>
      <c r="AT2548" s="1056">
        <f t="shared" si="1760"/>
        <v>0</v>
      </c>
      <c r="AU2548" s="1056">
        <f t="shared" si="1760"/>
        <v>-7</v>
      </c>
      <c r="AV2548" s="1056">
        <f t="shared" si="1760"/>
        <v>0</v>
      </c>
      <c r="AW2548" s="1056">
        <f t="shared" si="1760"/>
        <v>0</v>
      </c>
      <c r="AX2548" s="1056">
        <f t="shared" si="1760"/>
        <v>0</v>
      </c>
      <c r="AY2548" s="1056">
        <f t="shared" si="1760"/>
        <v>-7</v>
      </c>
    </row>
    <row r="2549" spans="2:52" ht="33.75" hidden="1" customHeight="1" x14ac:dyDescent="0.2">
      <c r="B2549" s="787"/>
      <c r="C2549" s="788">
        <v>45889</v>
      </c>
      <c r="D2549" s="997">
        <v>11</v>
      </c>
      <c r="E2549" s="998">
        <v>10</v>
      </c>
      <c r="F2549" s="995">
        <v>1</v>
      </c>
      <c r="G2549" s="999">
        <v>0</v>
      </c>
      <c r="H2549" s="998">
        <v>10</v>
      </c>
      <c r="I2549" s="999">
        <v>1</v>
      </c>
      <c r="J2549" s="998">
        <v>1</v>
      </c>
      <c r="K2549" s="995">
        <v>0</v>
      </c>
      <c r="L2549" s="999">
        <v>10</v>
      </c>
      <c r="M2549" s="998">
        <v>0</v>
      </c>
      <c r="N2549" s="999">
        <v>2</v>
      </c>
      <c r="O2549" s="997">
        <v>3</v>
      </c>
      <c r="P2549" s="998">
        <v>3</v>
      </c>
      <c r="Q2549" s="995">
        <v>0</v>
      </c>
      <c r="R2549" s="999">
        <v>1</v>
      </c>
      <c r="S2549" s="998">
        <v>3</v>
      </c>
      <c r="T2549" s="995">
        <v>0</v>
      </c>
      <c r="U2549" s="995">
        <v>0</v>
      </c>
      <c r="V2549" s="999">
        <v>1</v>
      </c>
      <c r="W2549" s="998">
        <v>3</v>
      </c>
      <c r="X2549" s="995">
        <v>0</v>
      </c>
      <c r="Y2549" s="995">
        <v>0</v>
      </c>
      <c r="Z2549" s="999">
        <v>1</v>
      </c>
      <c r="AA2549" s="848">
        <f>SUM(D2549:Z2549)</f>
        <v>61</v>
      </c>
      <c r="AB2549" s="540" t="s">
        <v>715</v>
      </c>
      <c r="AC2549" s="1056">
        <f>D2549</f>
        <v>11</v>
      </c>
      <c r="AD2549" s="1056">
        <f t="shared" ref="AD2549:AY2550" si="1761">E2549</f>
        <v>10</v>
      </c>
      <c r="AE2549" s="1056">
        <f t="shared" si="1761"/>
        <v>1</v>
      </c>
      <c r="AF2549" s="1056">
        <f t="shared" si="1761"/>
        <v>0</v>
      </c>
      <c r="AG2549" s="1056">
        <f t="shared" si="1761"/>
        <v>10</v>
      </c>
      <c r="AH2549" s="1056">
        <f t="shared" si="1761"/>
        <v>1</v>
      </c>
      <c r="AI2549" s="1056">
        <f t="shared" si="1761"/>
        <v>1</v>
      </c>
      <c r="AJ2549" s="1056">
        <f t="shared" si="1761"/>
        <v>0</v>
      </c>
      <c r="AK2549" s="1056">
        <f t="shared" si="1761"/>
        <v>10</v>
      </c>
      <c r="AL2549" s="1056">
        <f t="shared" si="1761"/>
        <v>0</v>
      </c>
      <c r="AM2549" s="1056">
        <f t="shared" si="1761"/>
        <v>2</v>
      </c>
      <c r="AN2549" s="1056">
        <f t="shared" si="1761"/>
        <v>3</v>
      </c>
      <c r="AO2549" s="1056">
        <f t="shared" si="1761"/>
        <v>3</v>
      </c>
      <c r="AP2549" s="1056">
        <f t="shared" si="1761"/>
        <v>0</v>
      </c>
      <c r="AQ2549" s="1056">
        <f t="shared" si="1761"/>
        <v>1</v>
      </c>
      <c r="AR2549" s="1056">
        <f t="shared" si="1761"/>
        <v>3</v>
      </c>
      <c r="AS2549" s="1056">
        <f t="shared" si="1761"/>
        <v>0</v>
      </c>
      <c r="AT2549" s="1056">
        <f t="shared" si="1761"/>
        <v>0</v>
      </c>
      <c r="AU2549" s="1056">
        <f t="shared" si="1761"/>
        <v>1</v>
      </c>
      <c r="AV2549" s="1056">
        <f t="shared" si="1761"/>
        <v>3</v>
      </c>
      <c r="AW2549" s="1056">
        <f t="shared" si="1761"/>
        <v>0</v>
      </c>
      <c r="AX2549" s="1056">
        <f t="shared" si="1761"/>
        <v>0</v>
      </c>
      <c r="AY2549" s="1056">
        <f t="shared" si="1761"/>
        <v>1</v>
      </c>
    </row>
    <row r="2550" spans="2:52" ht="33.75" hidden="1" customHeight="1" x14ac:dyDescent="0.2">
      <c r="B2550" s="787"/>
      <c r="C2550" s="788">
        <v>45904</v>
      </c>
      <c r="D2550" s="997">
        <v>18</v>
      </c>
      <c r="E2550" s="998">
        <v>18</v>
      </c>
      <c r="F2550" s="995">
        <v>0</v>
      </c>
      <c r="G2550" s="999">
        <v>0</v>
      </c>
      <c r="H2550" s="998">
        <v>18</v>
      </c>
      <c r="I2550" s="999">
        <v>0</v>
      </c>
      <c r="J2550" s="998">
        <v>8</v>
      </c>
      <c r="K2550" s="995">
        <v>0</v>
      </c>
      <c r="L2550" s="999">
        <v>8</v>
      </c>
      <c r="M2550" s="998">
        <v>0</v>
      </c>
      <c r="N2550" s="999">
        <v>24</v>
      </c>
      <c r="O2550" s="997">
        <v>0</v>
      </c>
      <c r="P2550" s="998">
        <v>6</v>
      </c>
      <c r="Q2550" s="995">
        <v>0</v>
      </c>
      <c r="R2550" s="999">
        <v>18</v>
      </c>
      <c r="S2550" s="998">
        <v>6</v>
      </c>
      <c r="T2550" s="995">
        <v>0</v>
      </c>
      <c r="U2550" s="995">
        <v>0</v>
      </c>
      <c r="V2550" s="999">
        <v>18</v>
      </c>
      <c r="W2550" s="998">
        <v>6</v>
      </c>
      <c r="X2550" s="995">
        <v>0</v>
      </c>
      <c r="Y2550" s="995">
        <v>0</v>
      </c>
      <c r="Z2550" s="999">
        <v>18</v>
      </c>
      <c r="AA2550" s="848">
        <f>SUM(D2550:Z2550)</f>
        <v>166</v>
      </c>
      <c r="AB2550" s="540" t="s">
        <v>715</v>
      </c>
      <c r="AC2550" s="1056">
        <f>D2550</f>
        <v>18</v>
      </c>
      <c r="AD2550" s="1056">
        <f t="shared" si="1761"/>
        <v>18</v>
      </c>
      <c r="AE2550" s="1056">
        <f t="shared" si="1761"/>
        <v>0</v>
      </c>
      <c r="AF2550" s="1056">
        <f t="shared" si="1761"/>
        <v>0</v>
      </c>
      <c r="AG2550" s="1056">
        <f t="shared" si="1761"/>
        <v>18</v>
      </c>
      <c r="AH2550" s="1056">
        <f t="shared" si="1761"/>
        <v>0</v>
      </c>
      <c r="AI2550" s="1056">
        <f t="shared" si="1761"/>
        <v>8</v>
      </c>
      <c r="AJ2550" s="1056">
        <f t="shared" si="1761"/>
        <v>0</v>
      </c>
      <c r="AK2550" s="1056">
        <f t="shared" si="1761"/>
        <v>8</v>
      </c>
      <c r="AL2550" s="1056">
        <f t="shared" si="1761"/>
        <v>0</v>
      </c>
      <c r="AM2550" s="1056">
        <f t="shared" si="1761"/>
        <v>24</v>
      </c>
      <c r="AN2550" s="1056">
        <f t="shared" si="1761"/>
        <v>0</v>
      </c>
      <c r="AO2550" s="1056">
        <f t="shared" si="1761"/>
        <v>6</v>
      </c>
      <c r="AP2550" s="1056">
        <f t="shared" si="1761"/>
        <v>0</v>
      </c>
      <c r="AQ2550" s="1056">
        <f t="shared" si="1761"/>
        <v>18</v>
      </c>
      <c r="AR2550" s="1056">
        <f t="shared" si="1761"/>
        <v>6</v>
      </c>
      <c r="AS2550" s="1056">
        <f t="shared" si="1761"/>
        <v>0</v>
      </c>
      <c r="AT2550" s="1056">
        <f t="shared" si="1761"/>
        <v>0</v>
      </c>
      <c r="AU2550" s="1056">
        <f t="shared" si="1761"/>
        <v>18</v>
      </c>
      <c r="AV2550" s="1056">
        <f t="shared" si="1761"/>
        <v>6</v>
      </c>
      <c r="AW2550" s="1056">
        <f t="shared" si="1761"/>
        <v>0</v>
      </c>
      <c r="AX2550" s="1056">
        <f t="shared" si="1761"/>
        <v>0</v>
      </c>
      <c r="AY2550" s="1056">
        <f t="shared" si="1761"/>
        <v>18</v>
      </c>
    </row>
    <row r="2551" spans="2:52" ht="33.75" hidden="1" customHeight="1" x14ac:dyDescent="0.2">
      <c r="B2551" s="1896" t="s">
        <v>412</v>
      </c>
      <c r="C2551" s="1897"/>
      <c r="D2551" s="424">
        <f>SUM(D2546:D2549)</f>
        <v>55</v>
      </c>
      <c r="E2551" s="424">
        <f t="shared" ref="E2551:AA2551" si="1762">SUM(E2546:E2549)</f>
        <v>49</v>
      </c>
      <c r="F2551" s="424">
        <f t="shared" si="1762"/>
        <v>1</v>
      </c>
      <c r="G2551" s="424">
        <f t="shared" si="1762"/>
        <v>0</v>
      </c>
      <c r="H2551" s="424">
        <f t="shared" si="1762"/>
        <v>159</v>
      </c>
      <c r="I2551" s="424">
        <f t="shared" si="1762"/>
        <v>1</v>
      </c>
      <c r="J2551" s="424">
        <f t="shared" si="1762"/>
        <v>8</v>
      </c>
      <c r="K2551" s="424">
        <f t="shared" si="1762"/>
        <v>31</v>
      </c>
      <c r="L2551" s="424">
        <f t="shared" si="1762"/>
        <v>33</v>
      </c>
      <c r="M2551" s="424">
        <f t="shared" si="1762"/>
        <v>0</v>
      </c>
      <c r="N2551" s="424">
        <f t="shared" si="1762"/>
        <v>37</v>
      </c>
      <c r="O2551" s="424">
        <f t="shared" si="1762"/>
        <v>7</v>
      </c>
      <c r="P2551" s="424">
        <f t="shared" si="1762"/>
        <v>39</v>
      </c>
      <c r="Q2551" s="424">
        <f t="shared" si="1762"/>
        <v>0</v>
      </c>
      <c r="R2551" s="424">
        <f t="shared" si="1762"/>
        <v>2</v>
      </c>
      <c r="S2551" s="424">
        <f t="shared" si="1762"/>
        <v>39</v>
      </c>
      <c r="T2551" s="424">
        <f t="shared" si="1762"/>
        <v>0</v>
      </c>
      <c r="U2551" s="424">
        <f t="shared" si="1762"/>
        <v>0</v>
      </c>
      <c r="V2551" s="424">
        <f t="shared" si="1762"/>
        <v>2</v>
      </c>
      <c r="W2551" s="424">
        <f t="shared" si="1762"/>
        <v>39</v>
      </c>
      <c r="X2551" s="424">
        <f t="shared" si="1762"/>
        <v>0</v>
      </c>
      <c r="Y2551" s="424">
        <f t="shared" si="1762"/>
        <v>0</v>
      </c>
      <c r="Z2551" s="424">
        <f t="shared" si="1762"/>
        <v>2</v>
      </c>
      <c r="AA2551" s="424">
        <f t="shared" si="1762"/>
        <v>504</v>
      </c>
      <c r="AB2551" s="573"/>
      <c r="AC2551" s="1658">
        <f t="shared" ref="AC2551:AY2551" si="1763">SUM(AC2546:AC2548)</f>
        <v>-6</v>
      </c>
      <c r="AD2551" s="1658">
        <f t="shared" si="1763"/>
        <v>-6</v>
      </c>
      <c r="AE2551" s="1658">
        <f t="shared" si="1763"/>
        <v>0</v>
      </c>
      <c r="AF2551" s="1658">
        <f t="shared" si="1763"/>
        <v>0</v>
      </c>
      <c r="AG2551" s="1658">
        <f t="shared" si="1763"/>
        <v>-6</v>
      </c>
      <c r="AH2551" s="1658">
        <f t="shared" si="1763"/>
        <v>0</v>
      </c>
      <c r="AI2551" s="1658">
        <f t="shared" si="1763"/>
        <v>3</v>
      </c>
      <c r="AJ2551" s="1658">
        <f t="shared" si="1763"/>
        <v>1</v>
      </c>
      <c r="AK2551" s="1658">
        <f t="shared" si="1763"/>
        <v>-10</v>
      </c>
      <c r="AL2551" s="1658">
        <f t="shared" si="1763"/>
        <v>0</v>
      </c>
      <c r="AM2551" s="1658">
        <f t="shared" si="1763"/>
        <v>-7</v>
      </c>
      <c r="AN2551" s="1658">
        <f t="shared" si="1763"/>
        <v>0</v>
      </c>
      <c r="AO2551" s="1658">
        <f t="shared" si="1763"/>
        <v>0</v>
      </c>
      <c r="AP2551" s="1658">
        <f t="shared" si="1763"/>
        <v>0</v>
      </c>
      <c r="AQ2551" s="1658">
        <f t="shared" si="1763"/>
        <v>-7</v>
      </c>
      <c r="AR2551" s="1658">
        <f t="shared" si="1763"/>
        <v>0</v>
      </c>
      <c r="AS2551" s="1658">
        <f t="shared" si="1763"/>
        <v>0</v>
      </c>
      <c r="AT2551" s="1658">
        <f t="shared" si="1763"/>
        <v>0</v>
      </c>
      <c r="AU2551" s="1658">
        <f t="shared" si="1763"/>
        <v>-7</v>
      </c>
      <c r="AV2551" s="1658">
        <f t="shared" si="1763"/>
        <v>0</v>
      </c>
      <c r="AW2551" s="1658">
        <f t="shared" si="1763"/>
        <v>0</v>
      </c>
      <c r="AX2551" s="1658">
        <f t="shared" si="1763"/>
        <v>0</v>
      </c>
      <c r="AY2551" s="1658">
        <f t="shared" si="1763"/>
        <v>-7</v>
      </c>
      <c r="AZ2551" s="881"/>
    </row>
    <row r="2552" spans="2:52" ht="12" hidden="1" customHeight="1" x14ac:dyDescent="0.2"/>
    <row r="2553" spans="2:52" ht="12" hidden="1" customHeight="1" x14ac:dyDescent="0.2"/>
    <row r="2554" spans="2:52" ht="25.5" hidden="1" customHeight="1" x14ac:dyDescent="0.2">
      <c r="B2554" s="791" t="s">
        <v>1173</v>
      </c>
      <c r="C2554" s="89"/>
      <c r="D2554" s="99" t="s">
        <v>1164</v>
      </c>
      <c r="E2554" s="99" t="s">
        <v>1165</v>
      </c>
      <c r="F2554" s="99"/>
      <c r="G2554" s="99"/>
      <c r="H2554" s="99" t="s">
        <v>1166</v>
      </c>
      <c r="I2554" s="99"/>
      <c r="J2554" s="99" t="s">
        <v>1167</v>
      </c>
      <c r="K2554" s="99"/>
      <c r="L2554" s="99"/>
      <c r="M2554" s="99"/>
      <c r="N2554" s="99"/>
      <c r="O2554" s="99" t="s">
        <v>1168</v>
      </c>
      <c r="P2554" s="99" t="s">
        <v>1169</v>
      </c>
      <c r="Q2554" s="99"/>
      <c r="R2554" s="99"/>
      <c r="S2554" s="99" t="s">
        <v>1170</v>
      </c>
      <c r="T2554" s="99"/>
      <c r="U2554" s="99"/>
      <c r="V2554" s="99"/>
      <c r="W2554" s="99" t="s">
        <v>1171</v>
      </c>
      <c r="X2554" s="99"/>
      <c r="Y2554" s="99"/>
      <c r="Z2554" s="99"/>
    </row>
    <row r="2555" spans="2:52" ht="45.75" hidden="1" customHeight="1" x14ac:dyDescent="0.2">
      <c r="B2555" s="83" t="s">
        <v>410</v>
      </c>
      <c r="C2555" s="782" t="s">
        <v>1175</v>
      </c>
      <c r="D2555" s="1044" t="s">
        <v>55</v>
      </c>
      <c r="E2555" s="1044" t="s">
        <v>57</v>
      </c>
      <c r="F2555" s="1044"/>
      <c r="G2555" s="1044"/>
      <c r="H2555" s="1044" t="s">
        <v>58</v>
      </c>
      <c r="I2555" s="1044"/>
      <c r="J2555" s="1044" t="s">
        <v>1172</v>
      </c>
      <c r="K2555" s="1044"/>
      <c r="L2555" s="1044"/>
      <c r="M2555" s="1044"/>
      <c r="N2555" s="1044"/>
      <c r="O2555" s="1044" t="s">
        <v>77</v>
      </c>
      <c r="P2555" s="1044" t="s">
        <v>62</v>
      </c>
      <c r="Q2555" s="1044"/>
      <c r="R2555" s="1044"/>
      <c r="S2555" s="1044" t="s">
        <v>63</v>
      </c>
      <c r="T2555" s="1044"/>
      <c r="U2555" s="1044"/>
      <c r="V2555" s="1044"/>
      <c r="W2555" s="1044" t="s">
        <v>64</v>
      </c>
      <c r="X2555" s="1622"/>
      <c r="Y2555" s="1622"/>
      <c r="Z2555" s="1622"/>
      <c r="AA2555" s="783" t="s">
        <v>412</v>
      </c>
      <c r="AC2555" s="1044" t="s">
        <v>55</v>
      </c>
      <c r="AD2555" s="1044" t="s">
        <v>57</v>
      </c>
      <c r="AE2555" s="1044"/>
      <c r="AF2555" s="1044"/>
      <c r="AG2555" s="1044" t="s">
        <v>58</v>
      </c>
      <c r="AH2555" s="1044"/>
      <c r="AI2555" s="1044" t="s">
        <v>1172</v>
      </c>
      <c r="AJ2555" s="1044"/>
      <c r="AK2555" s="1044"/>
      <c r="AL2555" s="1044"/>
      <c r="AM2555" s="1044"/>
      <c r="AN2555" s="1044" t="s">
        <v>77</v>
      </c>
      <c r="AO2555" s="1044" t="s">
        <v>62</v>
      </c>
      <c r="AP2555" s="1044"/>
      <c r="AQ2555" s="1044"/>
      <c r="AR2555" s="1044" t="s">
        <v>63</v>
      </c>
      <c r="AS2555" s="1044"/>
      <c r="AT2555" s="1044"/>
      <c r="AU2555" s="1044"/>
      <c r="AV2555" s="1044" t="s">
        <v>64</v>
      </c>
      <c r="AW2555" s="1044"/>
      <c r="AX2555" s="1044"/>
      <c r="AY2555" s="1044"/>
    </row>
    <row r="2556" spans="2:52" ht="33.75" hidden="1" customHeight="1" x14ac:dyDescent="0.2">
      <c r="B2556" s="785"/>
      <c r="C2556" s="1078">
        <v>45831</v>
      </c>
      <c r="D2556" s="1630">
        <v>28</v>
      </c>
      <c r="E2556" s="1630">
        <v>28</v>
      </c>
      <c r="F2556" s="1630"/>
      <c r="G2556" s="1630"/>
      <c r="H2556" s="1630">
        <v>28</v>
      </c>
      <c r="I2556" s="1630"/>
      <c r="J2556" s="1630">
        <v>28</v>
      </c>
      <c r="K2556" s="1630"/>
      <c r="L2556" s="1630"/>
      <c r="M2556" s="1630"/>
      <c r="N2556" s="1630"/>
      <c r="O2556" s="1630">
        <v>28</v>
      </c>
      <c r="P2556" s="1630">
        <v>28</v>
      </c>
      <c r="Q2556" s="1630"/>
      <c r="R2556" s="1630"/>
      <c r="S2556" s="1630">
        <v>28</v>
      </c>
      <c r="T2556" s="1630"/>
      <c r="U2556" s="1630"/>
      <c r="V2556" s="1630"/>
      <c r="W2556" s="1630">
        <v>28</v>
      </c>
      <c r="X2556" s="1631"/>
      <c r="Y2556" s="1631"/>
      <c r="Z2556" s="1631"/>
      <c r="AA2556" s="1632">
        <f>SUM(D2556:Z2556)</f>
        <v>224</v>
      </c>
      <c r="AC2556" s="793">
        <f>D2556-D2535</f>
        <v>0</v>
      </c>
      <c r="AD2556" s="793">
        <f t="shared" ref="AD2556:AY2556" si="1764">E2556-E2535</f>
        <v>0</v>
      </c>
      <c r="AE2556" s="793">
        <f t="shared" si="1764"/>
        <v>0</v>
      </c>
      <c r="AF2556" s="793">
        <f t="shared" si="1764"/>
        <v>0</v>
      </c>
      <c r="AG2556" s="793">
        <f t="shared" si="1764"/>
        <v>0</v>
      </c>
      <c r="AH2556" s="793">
        <f t="shared" si="1764"/>
        <v>0</v>
      </c>
      <c r="AI2556" s="793">
        <f t="shared" si="1764"/>
        <v>0</v>
      </c>
      <c r="AJ2556" s="793">
        <f t="shared" si="1764"/>
        <v>0</v>
      </c>
      <c r="AK2556" s="793">
        <f t="shared" si="1764"/>
        <v>0</v>
      </c>
      <c r="AL2556" s="793">
        <f t="shared" si="1764"/>
        <v>0</v>
      </c>
      <c r="AM2556" s="793">
        <f t="shared" si="1764"/>
        <v>0</v>
      </c>
      <c r="AN2556" s="793">
        <f t="shared" si="1764"/>
        <v>0</v>
      </c>
      <c r="AO2556" s="793">
        <f t="shared" si="1764"/>
        <v>0</v>
      </c>
      <c r="AP2556" s="793">
        <f t="shared" si="1764"/>
        <v>0</v>
      </c>
      <c r="AQ2556" s="793">
        <f t="shared" si="1764"/>
        <v>0</v>
      </c>
      <c r="AR2556" s="793">
        <f t="shared" si="1764"/>
        <v>0</v>
      </c>
      <c r="AS2556" s="793">
        <f t="shared" si="1764"/>
        <v>0</v>
      </c>
      <c r="AT2556" s="793">
        <f t="shared" si="1764"/>
        <v>0</v>
      </c>
      <c r="AU2556" s="793">
        <f t="shared" si="1764"/>
        <v>0</v>
      </c>
      <c r="AV2556" s="793">
        <f t="shared" si="1764"/>
        <v>0</v>
      </c>
      <c r="AW2556" s="793">
        <f t="shared" si="1764"/>
        <v>0</v>
      </c>
      <c r="AX2556" s="793">
        <f t="shared" si="1764"/>
        <v>0</v>
      </c>
      <c r="AY2556" s="793">
        <f t="shared" si="1764"/>
        <v>0</v>
      </c>
    </row>
    <row r="2557" spans="2:52" ht="33.75" hidden="1" customHeight="1" x14ac:dyDescent="0.2">
      <c r="B2557" s="787"/>
      <c r="C2557" s="888">
        <v>45853</v>
      </c>
      <c r="D2557" s="997">
        <v>22</v>
      </c>
      <c r="E2557" s="997">
        <v>22</v>
      </c>
      <c r="F2557" s="997"/>
      <c r="G2557" s="997"/>
      <c r="H2557" s="997">
        <v>22</v>
      </c>
      <c r="I2557" s="997"/>
      <c r="J2557" s="997">
        <v>22</v>
      </c>
      <c r="K2557" s="997"/>
      <c r="L2557" s="997"/>
      <c r="M2557" s="997"/>
      <c r="N2557" s="997"/>
      <c r="O2557" s="997">
        <v>22</v>
      </c>
      <c r="P2557" s="997">
        <v>22</v>
      </c>
      <c r="Q2557" s="997"/>
      <c r="R2557" s="997"/>
      <c r="S2557" s="997">
        <v>22</v>
      </c>
      <c r="T2557" s="997"/>
      <c r="U2557" s="997"/>
      <c r="V2557" s="997"/>
      <c r="W2557" s="997">
        <v>22</v>
      </c>
      <c r="X2557" s="1633"/>
      <c r="Y2557" s="1633"/>
      <c r="Z2557" s="1633"/>
      <c r="AA2557" s="1634">
        <f t="shared" ref="AA2557:AA2560" si="1765">SUM(D2557:Z2557)</f>
        <v>176</v>
      </c>
      <c r="AB2557" s="540"/>
      <c r="AC2557" s="793">
        <f>D2557-D2536</f>
        <v>0</v>
      </c>
      <c r="AD2557" s="793">
        <f t="shared" ref="AD2557:AY2557" si="1766">E2557-E2536</f>
        <v>0</v>
      </c>
      <c r="AE2557" s="793">
        <f t="shared" si="1766"/>
        <v>0</v>
      </c>
      <c r="AF2557" s="793">
        <f t="shared" si="1766"/>
        <v>0</v>
      </c>
      <c r="AG2557" s="793">
        <f t="shared" si="1766"/>
        <v>0</v>
      </c>
      <c r="AH2557" s="793">
        <f t="shared" si="1766"/>
        <v>0</v>
      </c>
      <c r="AI2557" s="793">
        <f t="shared" si="1766"/>
        <v>0</v>
      </c>
      <c r="AJ2557" s="793">
        <f t="shared" si="1766"/>
        <v>0</v>
      </c>
      <c r="AK2557" s="793">
        <f t="shared" si="1766"/>
        <v>0</v>
      </c>
      <c r="AL2557" s="793">
        <f t="shared" si="1766"/>
        <v>0</v>
      </c>
      <c r="AM2557" s="793">
        <f t="shared" si="1766"/>
        <v>0</v>
      </c>
      <c r="AN2557" s="793">
        <f t="shared" si="1766"/>
        <v>0</v>
      </c>
      <c r="AO2557" s="793">
        <f t="shared" si="1766"/>
        <v>0</v>
      </c>
      <c r="AP2557" s="793">
        <f t="shared" si="1766"/>
        <v>0</v>
      </c>
      <c r="AQ2557" s="793">
        <f t="shared" si="1766"/>
        <v>0</v>
      </c>
      <c r="AR2557" s="793">
        <f t="shared" si="1766"/>
        <v>0</v>
      </c>
      <c r="AS2557" s="793">
        <f t="shared" si="1766"/>
        <v>0</v>
      </c>
      <c r="AT2557" s="793">
        <f t="shared" si="1766"/>
        <v>0</v>
      </c>
      <c r="AU2557" s="793">
        <f t="shared" si="1766"/>
        <v>0</v>
      </c>
      <c r="AV2557" s="793">
        <f t="shared" si="1766"/>
        <v>0</v>
      </c>
      <c r="AW2557" s="793">
        <f t="shared" si="1766"/>
        <v>0</v>
      </c>
      <c r="AX2557" s="793">
        <f t="shared" si="1766"/>
        <v>0</v>
      </c>
      <c r="AY2557" s="793">
        <f t="shared" si="1766"/>
        <v>0</v>
      </c>
    </row>
    <row r="2558" spans="2:52" ht="33.75" hidden="1" customHeight="1" x14ac:dyDescent="0.2">
      <c r="B2558" s="787"/>
      <c r="C2558" s="888">
        <v>45869</v>
      </c>
      <c r="D2558" s="997">
        <v>38</v>
      </c>
      <c r="E2558" s="997">
        <v>38</v>
      </c>
      <c r="F2558" s="997"/>
      <c r="G2558" s="997"/>
      <c r="H2558" s="997">
        <v>38</v>
      </c>
      <c r="I2558" s="997"/>
      <c r="J2558" s="997">
        <v>38</v>
      </c>
      <c r="K2558" s="997"/>
      <c r="L2558" s="997"/>
      <c r="M2558" s="997"/>
      <c r="N2558" s="997"/>
      <c r="O2558" s="997">
        <v>38</v>
      </c>
      <c r="P2558" s="997">
        <v>38</v>
      </c>
      <c r="Q2558" s="997"/>
      <c r="R2558" s="997"/>
      <c r="S2558" s="997">
        <v>38</v>
      </c>
      <c r="T2558" s="997"/>
      <c r="U2558" s="997"/>
      <c r="V2558" s="997"/>
      <c r="W2558" s="997">
        <v>38</v>
      </c>
      <c r="X2558" s="1633"/>
      <c r="Y2558" s="1633"/>
      <c r="Z2558" s="1633"/>
      <c r="AA2558" s="1634">
        <f t="shared" si="1765"/>
        <v>304</v>
      </c>
      <c r="AB2558" s="540" t="s">
        <v>634</v>
      </c>
      <c r="AC2558" s="793">
        <f>D2558-D2537</f>
        <v>2</v>
      </c>
      <c r="AD2558" s="793">
        <f t="shared" ref="AD2558:AY2558" si="1767">E2558-E2537</f>
        <v>2</v>
      </c>
      <c r="AE2558" s="793">
        <f t="shared" si="1767"/>
        <v>0</v>
      </c>
      <c r="AF2558" s="793">
        <f t="shared" si="1767"/>
        <v>0</v>
      </c>
      <c r="AG2558" s="793">
        <f t="shared" si="1767"/>
        <v>2</v>
      </c>
      <c r="AH2558" s="793">
        <f t="shared" si="1767"/>
        <v>0</v>
      </c>
      <c r="AI2558" s="793">
        <f t="shared" si="1767"/>
        <v>2</v>
      </c>
      <c r="AJ2558" s="793">
        <f t="shared" si="1767"/>
        <v>0</v>
      </c>
      <c r="AK2558" s="793">
        <f t="shared" si="1767"/>
        <v>0</v>
      </c>
      <c r="AL2558" s="793">
        <f t="shared" si="1767"/>
        <v>0</v>
      </c>
      <c r="AM2558" s="793">
        <f t="shared" si="1767"/>
        <v>0</v>
      </c>
      <c r="AN2558" s="793">
        <f t="shared" si="1767"/>
        <v>2</v>
      </c>
      <c r="AO2558" s="793">
        <f t="shared" si="1767"/>
        <v>2</v>
      </c>
      <c r="AP2558" s="793">
        <f t="shared" si="1767"/>
        <v>0</v>
      </c>
      <c r="AQ2558" s="793">
        <f t="shared" si="1767"/>
        <v>0</v>
      </c>
      <c r="AR2558" s="793">
        <f t="shared" si="1767"/>
        <v>2</v>
      </c>
      <c r="AS2558" s="793">
        <f t="shared" si="1767"/>
        <v>0</v>
      </c>
      <c r="AT2558" s="793">
        <f t="shared" si="1767"/>
        <v>0</v>
      </c>
      <c r="AU2558" s="793">
        <f t="shared" si="1767"/>
        <v>0</v>
      </c>
      <c r="AV2558" s="793">
        <f t="shared" si="1767"/>
        <v>2</v>
      </c>
      <c r="AW2558" s="793">
        <f t="shared" si="1767"/>
        <v>0</v>
      </c>
      <c r="AX2558" s="793">
        <f t="shared" si="1767"/>
        <v>0</v>
      </c>
      <c r="AY2558" s="793">
        <f t="shared" si="1767"/>
        <v>0</v>
      </c>
    </row>
    <row r="2559" spans="2:52" ht="33.75" hidden="1" customHeight="1" x14ac:dyDescent="0.2">
      <c r="B2559" s="787"/>
      <c r="C2559" s="888">
        <v>45889</v>
      </c>
      <c r="D2559" s="997">
        <v>44</v>
      </c>
      <c r="E2559" s="997">
        <v>44</v>
      </c>
      <c r="F2559" s="997"/>
      <c r="G2559" s="997"/>
      <c r="H2559" s="997">
        <v>44</v>
      </c>
      <c r="I2559" s="997"/>
      <c r="J2559" s="997">
        <v>44</v>
      </c>
      <c r="K2559" s="997"/>
      <c r="L2559" s="997"/>
      <c r="M2559" s="997"/>
      <c r="N2559" s="997"/>
      <c r="O2559" s="997">
        <v>44</v>
      </c>
      <c r="P2559" s="997">
        <v>44</v>
      </c>
      <c r="Q2559" s="997"/>
      <c r="R2559" s="997"/>
      <c r="S2559" s="997">
        <v>44</v>
      </c>
      <c r="T2559" s="997"/>
      <c r="U2559" s="997"/>
      <c r="V2559" s="997"/>
      <c r="W2559" s="997">
        <v>44</v>
      </c>
      <c r="X2559" s="1633"/>
      <c r="Y2559" s="1633"/>
      <c r="Z2559" s="1633"/>
      <c r="AA2559" s="1634">
        <f t="shared" si="1765"/>
        <v>352</v>
      </c>
      <c r="AB2559" s="540" t="s">
        <v>715</v>
      </c>
      <c r="AC2559" s="793">
        <f>D2559</f>
        <v>44</v>
      </c>
      <c r="AD2559" s="793">
        <f t="shared" ref="AD2559:AY2560" si="1768">E2559</f>
        <v>44</v>
      </c>
      <c r="AE2559" s="793">
        <f t="shared" si="1768"/>
        <v>0</v>
      </c>
      <c r="AF2559" s="793">
        <f t="shared" si="1768"/>
        <v>0</v>
      </c>
      <c r="AG2559" s="793">
        <f t="shared" si="1768"/>
        <v>44</v>
      </c>
      <c r="AH2559" s="793">
        <f t="shared" si="1768"/>
        <v>0</v>
      </c>
      <c r="AI2559" s="793">
        <f t="shared" si="1768"/>
        <v>44</v>
      </c>
      <c r="AJ2559" s="793">
        <f t="shared" si="1768"/>
        <v>0</v>
      </c>
      <c r="AK2559" s="793">
        <f t="shared" si="1768"/>
        <v>0</v>
      </c>
      <c r="AL2559" s="793">
        <f t="shared" si="1768"/>
        <v>0</v>
      </c>
      <c r="AM2559" s="793">
        <f t="shared" si="1768"/>
        <v>0</v>
      </c>
      <c r="AN2559" s="793">
        <f t="shared" si="1768"/>
        <v>44</v>
      </c>
      <c r="AO2559" s="793">
        <f t="shared" si="1768"/>
        <v>44</v>
      </c>
      <c r="AP2559" s="793">
        <f t="shared" si="1768"/>
        <v>0</v>
      </c>
      <c r="AQ2559" s="793">
        <f t="shared" si="1768"/>
        <v>0</v>
      </c>
      <c r="AR2559" s="793">
        <f t="shared" si="1768"/>
        <v>44</v>
      </c>
      <c r="AS2559" s="793">
        <f t="shared" si="1768"/>
        <v>0</v>
      </c>
      <c r="AT2559" s="793">
        <f t="shared" si="1768"/>
        <v>0</v>
      </c>
      <c r="AU2559" s="793">
        <f t="shared" si="1768"/>
        <v>0</v>
      </c>
      <c r="AV2559" s="793">
        <f t="shared" si="1768"/>
        <v>44</v>
      </c>
      <c r="AW2559" s="793">
        <f t="shared" si="1768"/>
        <v>0</v>
      </c>
      <c r="AX2559" s="793">
        <f t="shared" si="1768"/>
        <v>0</v>
      </c>
      <c r="AY2559" s="793">
        <f t="shared" si="1768"/>
        <v>0</v>
      </c>
    </row>
    <row r="2560" spans="2:52" ht="33.75" hidden="1" customHeight="1" x14ac:dyDescent="0.2">
      <c r="B2560" s="787"/>
      <c r="C2560" s="888">
        <v>45904</v>
      </c>
      <c r="D2560" s="997">
        <v>40</v>
      </c>
      <c r="E2560" s="997">
        <v>40</v>
      </c>
      <c r="F2560" s="997"/>
      <c r="G2560" s="997"/>
      <c r="H2560" s="997">
        <v>40</v>
      </c>
      <c r="I2560" s="997"/>
      <c r="J2560" s="997">
        <v>40</v>
      </c>
      <c r="K2560" s="997"/>
      <c r="L2560" s="997"/>
      <c r="M2560" s="997"/>
      <c r="N2560" s="997"/>
      <c r="O2560" s="997">
        <v>40</v>
      </c>
      <c r="P2560" s="997">
        <v>40</v>
      </c>
      <c r="Q2560" s="997"/>
      <c r="R2560" s="997"/>
      <c r="S2560" s="997">
        <v>40</v>
      </c>
      <c r="T2560" s="997"/>
      <c r="U2560" s="997"/>
      <c r="V2560" s="997"/>
      <c r="W2560" s="997">
        <v>40</v>
      </c>
      <c r="X2560" s="1633"/>
      <c r="Y2560" s="1633"/>
      <c r="Z2560" s="1633"/>
      <c r="AA2560" s="1634">
        <f t="shared" si="1765"/>
        <v>320</v>
      </c>
      <c r="AB2560" s="540" t="s">
        <v>715</v>
      </c>
      <c r="AC2560" s="793">
        <f>D2560</f>
        <v>40</v>
      </c>
      <c r="AD2560" s="793">
        <f t="shared" si="1768"/>
        <v>40</v>
      </c>
      <c r="AE2560" s="793">
        <f t="shared" si="1768"/>
        <v>0</v>
      </c>
      <c r="AF2560" s="793">
        <f t="shared" si="1768"/>
        <v>0</v>
      </c>
      <c r="AG2560" s="793">
        <f t="shared" si="1768"/>
        <v>40</v>
      </c>
      <c r="AH2560" s="793">
        <f t="shared" si="1768"/>
        <v>0</v>
      </c>
      <c r="AI2560" s="793">
        <f t="shared" si="1768"/>
        <v>40</v>
      </c>
      <c r="AJ2560" s="793">
        <f t="shared" si="1768"/>
        <v>0</v>
      </c>
      <c r="AK2560" s="793">
        <f t="shared" si="1768"/>
        <v>0</v>
      </c>
      <c r="AL2560" s="793">
        <f t="shared" si="1768"/>
        <v>0</v>
      </c>
      <c r="AM2560" s="793">
        <f t="shared" si="1768"/>
        <v>0</v>
      </c>
      <c r="AN2560" s="793">
        <f t="shared" si="1768"/>
        <v>40</v>
      </c>
      <c r="AO2560" s="793">
        <f t="shared" si="1768"/>
        <v>40</v>
      </c>
      <c r="AP2560" s="793">
        <f t="shared" si="1768"/>
        <v>0</v>
      </c>
      <c r="AQ2560" s="793">
        <f t="shared" si="1768"/>
        <v>0</v>
      </c>
      <c r="AR2560" s="793">
        <f t="shared" si="1768"/>
        <v>40</v>
      </c>
      <c r="AS2560" s="793">
        <f t="shared" si="1768"/>
        <v>0</v>
      </c>
      <c r="AT2560" s="793">
        <f t="shared" si="1768"/>
        <v>0</v>
      </c>
      <c r="AU2560" s="793">
        <f t="shared" si="1768"/>
        <v>0</v>
      </c>
      <c r="AV2560" s="793">
        <f t="shared" si="1768"/>
        <v>40</v>
      </c>
      <c r="AW2560" s="793">
        <f t="shared" si="1768"/>
        <v>0</v>
      </c>
      <c r="AX2560" s="793">
        <f t="shared" si="1768"/>
        <v>0</v>
      </c>
      <c r="AY2560" s="793">
        <f t="shared" si="1768"/>
        <v>0</v>
      </c>
    </row>
    <row r="2561" spans="2:52" ht="33.75" hidden="1" customHeight="1" x14ac:dyDescent="0.2">
      <c r="B2561" s="1896" t="s">
        <v>412</v>
      </c>
      <c r="C2561" s="1897"/>
      <c r="D2561" s="1048">
        <f>SUM(D2556:D2560)</f>
        <v>172</v>
      </c>
      <c r="E2561" s="1048">
        <f>SUM(E2556:E2560)</f>
        <v>172</v>
      </c>
      <c r="F2561" s="1048">
        <f t="shared" ref="F2561:Z2561" si="1769">SUM(F2556:F2559)</f>
        <v>0</v>
      </c>
      <c r="G2561" s="1048">
        <f t="shared" si="1769"/>
        <v>0</v>
      </c>
      <c r="H2561" s="1048">
        <f>SUM(H2556:H2560)</f>
        <v>172</v>
      </c>
      <c r="I2561" s="1048">
        <f t="shared" si="1769"/>
        <v>0</v>
      </c>
      <c r="J2561" s="1048">
        <f>SUM(J2556:J2560)</f>
        <v>172</v>
      </c>
      <c r="K2561" s="1048">
        <f t="shared" si="1769"/>
        <v>0</v>
      </c>
      <c r="L2561" s="1048">
        <f t="shared" si="1769"/>
        <v>0</v>
      </c>
      <c r="M2561" s="1048">
        <f t="shared" si="1769"/>
        <v>0</v>
      </c>
      <c r="N2561" s="1048">
        <f t="shared" si="1769"/>
        <v>0</v>
      </c>
      <c r="O2561" s="1048">
        <f>SUM(O2556:O2560)</f>
        <v>172</v>
      </c>
      <c r="P2561" s="1048">
        <f>SUM(P2556:P2560)</f>
        <v>172</v>
      </c>
      <c r="Q2561" s="1048">
        <f t="shared" si="1769"/>
        <v>0</v>
      </c>
      <c r="R2561" s="1048">
        <f t="shared" si="1769"/>
        <v>0</v>
      </c>
      <c r="S2561" s="1048">
        <f>SUM(S2556:S2560)</f>
        <v>172</v>
      </c>
      <c r="T2561" s="1048">
        <f t="shared" si="1769"/>
        <v>0</v>
      </c>
      <c r="U2561" s="1048">
        <f t="shared" si="1769"/>
        <v>0</v>
      </c>
      <c r="V2561" s="1048">
        <f t="shared" si="1769"/>
        <v>0</v>
      </c>
      <c r="W2561" s="1048">
        <f>SUM(W2556:W2560)</f>
        <v>172</v>
      </c>
      <c r="X2561" s="1048">
        <f t="shared" si="1769"/>
        <v>0</v>
      </c>
      <c r="Y2561" s="1048">
        <f t="shared" si="1769"/>
        <v>0</v>
      </c>
      <c r="Z2561" s="1048">
        <f t="shared" si="1769"/>
        <v>0</v>
      </c>
      <c r="AA2561" s="1048">
        <f>SUM(AA2556:AA2560)</f>
        <v>1376</v>
      </c>
      <c r="AC2561" s="852">
        <f t="shared" ref="AC2561:AY2561" si="1770">SUM(AC2557:AC2558)</f>
        <v>2</v>
      </c>
      <c r="AD2561" s="852">
        <f t="shared" si="1770"/>
        <v>2</v>
      </c>
      <c r="AE2561" s="852">
        <f t="shared" si="1770"/>
        <v>0</v>
      </c>
      <c r="AF2561" s="852">
        <f t="shared" si="1770"/>
        <v>0</v>
      </c>
      <c r="AG2561" s="852">
        <f t="shared" si="1770"/>
        <v>2</v>
      </c>
      <c r="AH2561" s="852">
        <f t="shared" si="1770"/>
        <v>0</v>
      </c>
      <c r="AI2561" s="852">
        <f t="shared" si="1770"/>
        <v>2</v>
      </c>
      <c r="AJ2561" s="852">
        <f t="shared" si="1770"/>
        <v>0</v>
      </c>
      <c r="AK2561" s="852">
        <f t="shared" si="1770"/>
        <v>0</v>
      </c>
      <c r="AL2561" s="852">
        <f t="shared" si="1770"/>
        <v>0</v>
      </c>
      <c r="AM2561" s="852">
        <f t="shared" si="1770"/>
        <v>0</v>
      </c>
      <c r="AN2561" s="852">
        <f t="shared" si="1770"/>
        <v>2</v>
      </c>
      <c r="AO2561" s="852">
        <f t="shared" si="1770"/>
        <v>2</v>
      </c>
      <c r="AP2561" s="852">
        <f t="shared" si="1770"/>
        <v>0</v>
      </c>
      <c r="AQ2561" s="852">
        <f t="shared" si="1770"/>
        <v>0</v>
      </c>
      <c r="AR2561" s="852">
        <f t="shared" si="1770"/>
        <v>2</v>
      </c>
      <c r="AS2561" s="852">
        <f t="shared" si="1770"/>
        <v>0</v>
      </c>
      <c r="AT2561" s="852">
        <f t="shared" si="1770"/>
        <v>0</v>
      </c>
      <c r="AU2561" s="852">
        <f t="shared" si="1770"/>
        <v>0</v>
      </c>
      <c r="AV2561" s="852">
        <f t="shared" si="1770"/>
        <v>2</v>
      </c>
      <c r="AW2561" s="852">
        <f t="shared" si="1770"/>
        <v>0</v>
      </c>
      <c r="AX2561" s="852">
        <f t="shared" si="1770"/>
        <v>0</v>
      </c>
      <c r="AY2561" s="852">
        <f t="shared" si="1770"/>
        <v>0</v>
      </c>
    </row>
    <row r="2562" spans="2:52" ht="12" hidden="1" customHeight="1" x14ac:dyDescent="0.2"/>
    <row r="2563" spans="2:52" ht="12" hidden="1" customHeight="1" x14ac:dyDescent="0.2"/>
    <row r="2564" spans="2:52" ht="28.2" hidden="1" x14ac:dyDescent="0.2">
      <c r="B2564" s="726" t="s">
        <v>1780</v>
      </c>
      <c r="I2564" s="654"/>
      <c r="AB2564" s="654"/>
    </row>
    <row r="2565" spans="2:52" ht="12" hidden="1" customHeight="1" x14ac:dyDescent="0.2">
      <c r="AB2565" s="541"/>
    </row>
    <row r="2566" spans="2:52" ht="25.8" hidden="1" x14ac:dyDescent="0.2">
      <c r="B2566" s="792" t="s">
        <v>413</v>
      </c>
      <c r="C2566" s="89"/>
      <c r="D2566" s="1004" t="s">
        <v>414</v>
      </c>
      <c r="E2566" s="1004" t="s">
        <v>6</v>
      </c>
      <c r="F2566" s="1004" t="s">
        <v>262</v>
      </c>
      <c r="G2566" s="1004" t="s">
        <v>435</v>
      </c>
      <c r="H2566" s="1004" t="s">
        <v>7</v>
      </c>
      <c r="I2566" s="1004" t="s">
        <v>8</v>
      </c>
      <c r="J2566" s="1005" t="s">
        <v>22</v>
      </c>
      <c r="K2566" s="1004" t="s">
        <v>23</v>
      </c>
      <c r="L2566" s="1004" t="s">
        <v>24</v>
      </c>
      <c r="M2566" s="1004" t="s">
        <v>9</v>
      </c>
      <c r="N2566" s="1004" t="s">
        <v>415</v>
      </c>
      <c r="O2566" s="1004" t="s">
        <v>20</v>
      </c>
      <c r="P2566" s="1004" t="s">
        <v>10</v>
      </c>
      <c r="Q2566" s="1004" t="s">
        <v>436</v>
      </c>
      <c r="R2566" s="1004" t="s">
        <v>12</v>
      </c>
      <c r="S2566" s="1004" t="s">
        <v>11</v>
      </c>
      <c r="T2566" s="1004" t="s">
        <v>437</v>
      </c>
      <c r="U2566" s="1004" t="s">
        <v>13</v>
      </c>
      <c r="V2566" s="1004" t="s">
        <v>14</v>
      </c>
      <c r="W2566" s="1004" t="s">
        <v>416</v>
      </c>
      <c r="X2566" s="1004" t="s">
        <v>1064</v>
      </c>
      <c r="Y2566" s="1004" t="s">
        <v>15</v>
      </c>
      <c r="Z2566" s="1004" t="s">
        <v>16</v>
      </c>
      <c r="AA2566" s="87"/>
      <c r="AB2566" s="540"/>
      <c r="AC2566" s="790" t="s">
        <v>409</v>
      </c>
      <c r="AD2566" s="81"/>
      <c r="AE2566" s="81"/>
      <c r="AF2566" s="81"/>
      <c r="AG2566" s="81"/>
      <c r="AH2566" s="81"/>
      <c r="AI2566" s="81"/>
      <c r="AJ2566" s="81"/>
      <c r="AK2566" s="81"/>
      <c r="AL2566" s="81"/>
      <c r="AM2566" s="81"/>
      <c r="AN2566" s="81"/>
      <c r="AO2566" s="81"/>
      <c r="AP2566" s="81"/>
      <c r="AQ2566" s="81"/>
      <c r="AR2566" s="81"/>
      <c r="AS2566" s="81"/>
      <c r="AT2566" s="81"/>
      <c r="AU2566" s="81"/>
      <c r="AV2566" s="81"/>
    </row>
    <row r="2567" spans="2:52" ht="53.25" hidden="1" customHeight="1" x14ac:dyDescent="0.2">
      <c r="B2567" s="83" t="s">
        <v>410</v>
      </c>
      <c r="C2567" s="83" t="s">
        <v>1174</v>
      </c>
      <c r="D2567" s="1039" t="s">
        <v>1066</v>
      </c>
      <c r="E2567" s="1040" t="s">
        <v>57</v>
      </c>
      <c r="F2567" s="1041" t="s">
        <v>263</v>
      </c>
      <c r="G2567" s="1042" t="s">
        <v>340</v>
      </c>
      <c r="H2567" s="1040" t="s">
        <v>58</v>
      </c>
      <c r="I2567" s="1042" t="s">
        <v>59</v>
      </c>
      <c r="J2567" s="1043" t="s">
        <v>79</v>
      </c>
      <c r="K2567" s="1041" t="s">
        <v>80</v>
      </c>
      <c r="L2567" s="1042" t="s">
        <v>81</v>
      </c>
      <c r="M2567" s="1040" t="s">
        <v>60</v>
      </c>
      <c r="N2567" s="1042" t="s">
        <v>61</v>
      </c>
      <c r="O2567" s="1039" t="s">
        <v>77</v>
      </c>
      <c r="P2567" s="1040" t="s">
        <v>62</v>
      </c>
      <c r="Q2567" s="1041" t="s">
        <v>349</v>
      </c>
      <c r="R2567" s="1042" t="s">
        <v>65</v>
      </c>
      <c r="S2567" s="1040" t="s">
        <v>63</v>
      </c>
      <c r="T2567" s="1041" t="s">
        <v>350</v>
      </c>
      <c r="U2567" s="1041" t="s">
        <v>66</v>
      </c>
      <c r="V2567" s="1042" t="s">
        <v>67</v>
      </c>
      <c r="W2567" s="1040" t="s">
        <v>64</v>
      </c>
      <c r="X2567" s="1041" t="s">
        <v>351</v>
      </c>
      <c r="Y2567" s="1041" t="s">
        <v>68</v>
      </c>
      <c r="Z2567" s="1042" t="s">
        <v>69</v>
      </c>
      <c r="AA2567" s="784" t="s">
        <v>412</v>
      </c>
      <c r="AB2567" s="188"/>
      <c r="AC2567" s="1039" t="s">
        <v>1066</v>
      </c>
      <c r="AD2567" s="1040" t="s">
        <v>57</v>
      </c>
      <c r="AE2567" s="1041" t="s">
        <v>263</v>
      </c>
      <c r="AF2567" s="1042" t="s">
        <v>340</v>
      </c>
      <c r="AG2567" s="1040" t="s">
        <v>58</v>
      </c>
      <c r="AH2567" s="1042" t="s">
        <v>59</v>
      </c>
      <c r="AI2567" s="1043" t="s">
        <v>79</v>
      </c>
      <c r="AJ2567" s="1041" t="s">
        <v>80</v>
      </c>
      <c r="AK2567" s="1042" t="s">
        <v>81</v>
      </c>
      <c r="AL2567" s="1040" t="s">
        <v>60</v>
      </c>
      <c r="AM2567" s="1042" t="s">
        <v>61</v>
      </c>
      <c r="AN2567" s="1039" t="s">
        <v>77</v>
      </c>
      <c r="AO2567" s="1040" t="s">
        <v>62</v>
      </c>
      <c r="AP2567" s="1041" t="s">
        <v>349</v>
      </c>
      <c r="AQ2567" s="1042" t="s">
        <v>65</v>
      </c>
      <c r="AR2567" s="1040" t="s">
        <v>63</v>
      </c>
      <c r="AS2567" s="1041" t="s">
        <v>350</v>
      </c>
      <c r="AT2567" s="1041" t="s">
        <v>66</v>
      </c>
      <c r="AU2567" s="1042" t="s">
        <v>67</v>
      </c>
      <c r="AV2567" s="1040" t="s">
        <v>64</v>
      </c>
      <c r="AW2567" s="1041" t="s">
        <v>351</v>
      </c>
      <c r="AX2567" s="1041" t="s">
        <v>68</v>
      </c>
      <c r="AY2567" s="1042" t="s">
        <v>69</v>
      </c>
    </row>
    <row r="2568" spans="2:52" ht="33.75" hidden="1" customHeight="1" x14ac:dyDescent="0.2">
      <c r="B2568" s="787"/>
      <c r="C2568" s="788">
        <v>45853</v>
      </c>
      <c r="D2568" s="997">
        <v>18</v>
      </c>
      <c r="E2568" s="998">
        <v>18</v>
      </c>
      <c r="F2568" s="995">
        <v>0</v>
      </c>
      <c r="G2568" s="999">
        <v>0</v>
      </c>
      <c r="H2568" s="998">
        <v>68</v>
      </c>
      <c r="I2568" s="999">
        <v>0</v>
      </c>
      <c r="J2568" s="998">
        <v>1</v>
      </c>
      <c r="K2568" s="995">
        <v>16</v>
      </c>
      <c r="L2568" s="999">
        <v>1</v>
      </c>
      <c r="M2568" s="998">
        <v>0</v>
      </c>
      <c r="N2568" s="999">
        <v>25</v>
      </c>
      <c r="O2568" s="997">
        <v>2</v>
      </c>
      <c r="P2568" s="998">
        <v>24</v>
      </c>
      <c r="Q2568" s="995">
        <v>0</v>
      </c>
      <c r="R2568" s="999">
        <v>1</v>
      </c>
      <c r="S2568" s="998">
        <v>24</v>
      </c>
      <c r="T2568" s="995">
        <v>0</v>
      </c>
      <c r="U2568" s="995">
        <v>0</v>
      </c>
      <c r="V2568" s="999">
        <v>1</v>
      </c>
      <c r="W2568" s="998">
        <v>24</v>
      </c>
      <c r="X2568" s="995">
        <v>0</v>
      </c>
      <c r="Y2568" s="995">
        <v>0</v>
      </c>
      <c r="Z2568" s="999">
        <v>1</v>
      </c>
      <c r="AA2568" s="848">
        <f t="shared" ref="AA2568:AA2573" si="1771">SUM(D2568:Z2568)</f>
        <v>224</v>
      </c>
      <c r="AB2568" s="540"/>
      <c r="AC2568" s="1056">
        <f>D2568-D2547</f>
        <v>0</v>
      </c>
      <c r="AD2568" s="1056">
        <f t="shared" ref="AD2568:AY2568" si="1772">E2568-E2547</f>
        <v>0</v>
      </c>
      <c r="AE2568" s="1056">
        <f t="shared" si="1772"/>
        <v>0</v>
      </c>
      <c r="AF2568" s="1056">
        <f t="shared" si="1772"/>
        <v>0</v>
      </c>
      <c r="AG2568" s="1056">
        <f t="shared" si="1772"/>
        <v>0</v>
      </c>
      <c r="AH2568" s="1056">
        <f t="shared" si="1772"/>
        <v>0</v>
      </c>
      <c r="AI2568" s="1056">
        <f t="shared" si="1772"/>
        <v>0</v>
      </c>
      <c r="AJ2568" s="1056">
        <f t="shared" si="1772"/>
        <v>0</v>
      </c>
      <c r="AK2568" s="1056">
        <f t="shared" si="1772"/>
        <v>0</v>
      </c>
      <c r="AL2568" s="1056">
        <f t="shared" si="1772"/>
        <v>0</v>
      </c>
      <c r="AM2568" s="1056">
        <f t="shared" si="1772"/>
        <v>0</v>
      </c>
      <c r="AN2568" s="1056">
        <f t="shared" si="1772"/>
        <v>0</v>
      </c>
      <c r="AO2568" s="1056">
        <f t="shared" si="1772"/>
        <v>0</v>
      </c>
      <c r="AP2568" s="1056">
        <f t="shared" si="1772"/>
        <v>0</v>
      </c>
      <c r="AQ2568" s="1056">
        <f t="shared" si="1772"/>
        <v>0</v>
      </c>
      <c r="AR2568" s="1056">
        <f t="shared" si="1772"/>
        <v>0</v>
      </c>
      <c r="AS2568" s="1056">
        <f t="shared" si="1772"/>
        <v>0</v>
      </c>
      <c r="AT2568" s="1056">
        <f t="shared" si="1772"/>
        <v>0</v>
      </c>
      <c r="AU2568" s="1056">
        <f t="shared" si="1772"/>
        <v>0</v>
      </c>
      <c r="AV2568" s="1056">
        <f t="shared" si="1772"/>
        <v>0</v>
      </c>
      <c r="AW2568" s="1056">
        <f t="shared" si="1772"/>
        <v>0</v>
      </c>
      <c r="AX2568" s="1056">
        <f t="shared" si="1772"/>
        <v>0</v>
      </c>
      <c r="AY2568" s="1056">
        <f t="shared" si="1772"/>
        <v>0</v>
      </c>
    </row>
    <row r="2569" spans="2:52" ht="33.75" hidden="1" customHeight="1" x14ac:dyDescent="0.2">
      <c r="B2569" s="787"/>
      <c r="C2569" s="788">
        <v>45869</v>
      </c>
      <c r="D2569" s="997">
        <v>4</v>
      </c>
      <c r="E2569" s="998">
        <v>4</v>
      </c>
      <c r="F2569" s="995">
        <v>0</v>
      </c>
      <c r="G2569" s="999">
        <v>0</v>
      </c>
      <c r="H2569" s="998">
        <v>29</v>
      </c>
      <c r="I2569" s="999">
        <v>0</v>
      </c>
      <c r="J2569" s="998">
        <v>3</v>
      </c>
      <c r="K2569" s="995">
        <v>1</v>
      </c>
      <c r="L2569" s="999">
        <v>22</v>
      </c>
      <c r="M2569" s="998">
        <v>0</v>
      </c>
      <c r="N2569" s="999">
        <v>0</v>
      </c>
      <c r="O2569" s="997">
        <v>0</v>
      </c>
      <c r="P2569" s="998">
        <v>0</v>
      </c>
      <c r="Q2569" s="995">
        <v>0</v>
      </c>
      <c r="R2569" s="999">
        <v>0</v>
      </c>
      <c r="S2569" s="998">
        <v>0</v>
      </c>
      <c r="T2569" s="995">
        <v>0</v>
      </c>
      <c r="U2569" s="995">
        <v>0</v>
      </c>
      <c r="V2569" s="999">
        <v>0</v>
      </c>
      <c r="W2569" s="998">
        <v>0</v>
      </c>
      <c r="X2569" s="995">
        <v>0</v>
      </c>
      <c r="Y2569" s="995">
        <v>0</v>
      </c>
      <c r="Z2569" s="999">
        <v>0</v>
      </c>
      <c r="AA2569" s="848">
        <f t="shared" si="1771"/>
        <v>63</v>
      </c>
      <c r="AB2569" s="540"/>
      <c r="AC2569" s="1056">
        <f>D2569-D2548</f>
        <v>0</v>
      </c>
      <c r="AD2569" s="1056">
        <f t="shared" ref="AD2569:AY2569" si="1773">E2569-E2548</f>
        <v>0</v>
      </c>
      <c r="AE2569" s="1056">
        <f t="shared" si="1773"/>
        <v>0</v>
      </c>
      <c r="AF2569" s="1056">
        <f t="shared" si="1773"/>
        <v>0</v>
      </c>
      <c r="AG2569" s="1056">
        <f t="shared" si="1773"/>
        <v>0</v>
      </c>
      <c r="AH2569" s="1056">
        <f t="shared" si="1773"/>
        <v>0</v>
      </c>
      <c r="AI2569" s="1056">
        <f t="shared" si="1773"/>
        <v>0</v>
      </c>
      <c r="AJ2569" s="1056">
        <f t="shared" si="1773"/>
        <v>0</v>
      </c>
      <c r="AK2569" s="1056">
        <f t="shared" si="1773"/>
        <v>0</v>
      </c>
      <c r="AL2569" s="1056">
        <f t="shared" si="1773"/>
        <v>0</v>
      </c>
      <c r="AM2569" s="1056">
        <f t="shared" si="1773"/>
        <v>0</v>
      </c>
      <c r="AN2569" s="1056">
        <f t="shared" si="1773"/>
        <v>0</v>
      </c>
      <c r="AO2569" s="1056">
        <f t="shared" si="1773"/>
        <v>0</v>
      </c>
      <c r="AP2569" s="1056">
        <f t="shared" si="1773"/>
        <v>0</v>
      </c>
      <c r="AQ2569" s="1056">
        <f t="shared" si="1773"/>
        <v>0</v>
      </c>
      <c r="AR2569" s="1056">
        <f t="shared" si="1773"/>
        <v>0</v>
      </c>
      <c r="AS2569" s="1056">
        <f t="shared" si="1773"/>
        <v>0</v>
      </c>
      <c r="AT2569" s="1056">
        <f t="shared" si="1773"/>
        <v>0</v>
      </c>
      <c r="AU2569" s="1056">
        <f t="shared" si="1773"/>
        <v>0</v>
      </c>
      <c r="AV2569" s="1056">
        <f t="shared" si="1773"/>
        <v>0</v>
      </c>
      <c r="AW2569" s="1056">
        <f t="shared" si="1773"/>
        <v>0</v>
      </c>
      <c r="AX2569" s="1056">
        <f t="shared" si="1773"/>
        <v>0</v>
      </c>
      <c r="AY2569" s="1056">
        <f t="shared" si="1773"/>
        <v>0</v>
      </c>
    </row>
    <row r="2570" spans="2:52" ht="33.75" hidden="1" customHeight="1" x14ac:dyDescent="0.2">
      <c r="B2570" s="787"/>
      <c r="C2570" s="788">
        <v>45889</v>
      </c>
      <c r="D2570" s="997">
        <v>11</v>
      </c>
      <c r="E2570" s="998">
        <v>10</v>
      </c>
      <c r="F2570" s="995">
        <v>1</v>
      </c>
      <c r="G2570" s="999">
        <v>0</v>
      </c>
      <c r="H2570" s="998">
        <v>10</v>
      </c>
      <c r="I2570" s="999">
        <v>1</v>
      </c>
      <c r="J2570" s="998">
        <v>1</v>
      </c>
      <c r="K2570" s="995">
        <v>0</v>
      </c>
      <c r="L2570" s="999">
        <v>10</v>
      </c>
      <c r="M2570" s="998">
        <v>0</v>
      </c>
      <c r="N2570" s="999">
        <v>2</v>
      </c>
      <c r="O2570" s="997">
        <v>3</v>
      </c>
      <c r="P2570" s="998">
        <v>3</v>
      </c>
      <c r="Q2570" s="995">
        <v>0</v>
      </c>
      <c r="R2570" s="999">
        <v>1</v>
      </c>
      <c r="S2570" s="998">
        <v>3</v>
      </c>
      <c r="T2570" s="995">
        <v>0</v>
      </c>
      <c r="U2570" s="995">
        <v>0</v>
      </c>
      <c r="V2570" s="999">
        <v>1</v>
      </c>
      <c r="W2570" s="998">
        <v>3</v>
      </c>
      <c r="X2570" s="995">
        <v>0</v>
      </c>
      <c r="Y2570" s="995">
        <v>0</v>
      </c>
      <c r="Z2570" s="999">
        <v>1</v>
      </c>
      <c r="AA2570" s="848">
        <f t="shared" si="1771"/>
        <v>61</v>
      </c>
      <c r="AB2570" s="540"/>
      <c r="AC2570" s="1056">
        <f>D2570-D2549</f>
        <v>0</v>
      </c>
      <c r="AD2570" s="1056">
        <f t="shared" ref="AD2570:AY2570" si="1774">E2570-E2549</f>
        <v>0</v>
      </c>
      <c r="AE2570" s="1056">
        <f t="shared" si="1774"/>
        <v>0</v>
      </c>
      <c r="AF2570" s="1056">
        <f t="shared" si="1774"/>
        <v>0</v>
      </c>
      <c r="AG2570" s="1056">
        <f t="shared" si="1774"/>
        <v>0</v>
      </c>
      <c r="AH2570" s="1056">
        <f t="shared" si="1774"/>
        <v>0</v>
      </c>
      <c r="AI2570" s="1056">
        <f t="shared" si="1774"/>
        <v>0</v>
      </c>
      <c r="AJ2570" s="1056">
        <f t="shared" si="1774"/>
        <v>0</v>
      </c>
      <c r="AK2570" s="1056">
        <f t="shared" si="1774"/>
        <v>0</v>
      </c>
      <c r="AL2570" s="1056">
        <f t="shared" si="1774"/>
        <v>0</v>
      </c>
      <c r="AM2570" s="1056">
        <f t="shared" si="1774"/>
        <v>0</v>
      </c>
      <c r="AN2570" s="1056">
        <f t="shared" si="1774"/>
        <v>0</v>
      </c>
      <c r="AO2570" s="1056">
        <f t="shared" si="1774"/>
        <v>0</v>
      </c>
      <c r="AP2570" s="1056">
        <f t="shared" si="1774"/>
        <v>0</v>
      </c>
      <c r="AQ2570" s="1056">
        <f t="shared" si="1774"/>
        <v>0</v>
      </c>
      <c r="AR2570" s="1056">
        <f t="shared" si="1774"/>
        <v>0</v>
      </c>
      <c r="AS2570" s="1056">
        <f t="shared" si="1774"/>
        <v>0</v>
      </c>
      <c r="AT2570" s="1056">
        <f t="shared" si="1774"/>
        <v>0</v>
      </c>
      <c r="AU2570" s="1056">
        <f t="shared" si="1774"/>
        <v>0</v>
      </c>
      <c r="AV2570" s="1056">
        <f t="shared" si="1774"/>
        <v>0</v>
      </c>
      <c r="AW2570" s="1056">
        <f t="shared" si="1774"/>
        <v>0</v>
      </c>
      <c r="AX2570" s="1056">
        <f t="shared" si="1774"/>
        <v>0</v>
      </c>
      <c r="AY2570" s="1056">
        <f t="shared" si="1774"/>
        <v>0</v>
      </c>
    </row>
    <row r="2571" spans="2:52" ht="33.75" hidden="1" customHeight="1" x14ac:dyDescent="0.2">
      <c r="B2571" s="787"/>
      <c r="C2571" s="788">
        <v>45904</v>
      </c>
      <c r="D2571" s="997">
        <v>23</v>
      </c>
      <c r="E2571" s="998">
        <v>23</v>
      </c>
      <c r="F2571" s="995">
        <v>0</v>
      </c>
      <c r="G2571" s="999">
        <v>0</v>
      </c>
      <c r="H2571" s="998">
        <v>33</v>
      </c>
      <c r="I2571" s="999">
        <v>0</v>
      </c>
      <c r="J2571" s="998">
        <v>14</v>
      </c>
      <c r="K2571" s="995">
        <v>1</v>
      </c>
      <c r="L2571" s="999">
        <v>8</v>
      </c>
      <c r="M2571" s="998">
        <v>5</v>
      </c>
      <c r="N2571" s="999">
        <v>20</v>
      </c>
      <c r="O2571" s="997">
        <v>5</v>
      </c>
      <c r="P2571" s="998">
        <v>7</v>
      </c>
      <c r="Q2571" s="995">
        <v>0</v>
      </c>
      <c r="R2571" s="999">
        <v>18</v>
      </c>
      <c r="S2571" s="998">
        <v>7</v>
      </c>
      <c r="T2571" s="995">
        <v>0</v>
      </c>
      <c r="U2571" s="995">
        <v>0</v>
      </c>
      <c r="V2571" s="999">
        <v>18</v>
      </c>
      <c r="W2571" s="998">
        <v>7</v>
      </c>
      <c r="X2571" s="995">
        <v>0</v>
      </c>
      <c r="Y2571" s="995">
        <v>0</v>
      </c>
      <c r="Z2571" s="999">
        <v>18</v>
      </c>
      <c r="AA2571" s="848">
        <f t="shared" si="1771"/>
        <v>207</v>
      </c>
      <c r="AB2571" s="540" t="s">
        <v>634</v>
      </c>
      <c r="AC2571" s="1056">
        <f>D2571-D2550</f>
        <v>5</v>
      </c>
      <c r="AD2571" s="1056">
        <f t="shared" ref="AD2571:AY2571" si="1775">E2571-E2550</f>
        <v>5</v>
      </c>
      <c r="AE2571" s="1056">
        <f t="shared" si="1775"/>
        <v>0</v>
      </c>
      <c r="AF2571" s="1056">
        <f t="shared" si="1775"/>
        <v>0</v>
      </c>
      <c r="AG2571" s="1056">
        <f t="shared" si="1775"/>
        <v>15</v>
      </c>
      <c r="AH2571" s="1056">
        <f t="shared" si="1775"/>
        <v>0</v>
      </c>
      <c r="AI2571" s="1056">
        <f t="shared" si="1775"/>
        <v>6</v>
      </c>
      <c r="AJ2571" s="1056">
        <f t="shared" si="1775"/>
        <v>1</v>
      </c>
      <c r="AK2571" s="1056">
        <f t="shared" si="1775"/>
        <v>0</v>
      </c>
      <c r="AL2571" s="1056">
        <f t="shared" si="1775"/>
        <v>5</v>
      </c>
      <c r="AM2571" s="1056">
        <f t="shared" si="1775"/>
        <v>-4</v>
      </c>
      <c r="AN2571" s="1056">
        <f t="shared" si="1775"/>
        <v>5</v>
      </c>
      <c r="AO2571" s="1056">
        <f t="shared" si="1775"/>
        <v>1</v>
      </c>
      <c r="AP2571" s="1056">
        <f t="shared" si="1775"/>
        <v>0</v>
      </c>
      <c r="AQ2571" s="1056">
        <f t="shared" si="1775"/>
        <v>0</v>
      </c>
      <c r="AR2571" s="1056">
        <f t="shared" si="1775"/>
        <v>1</v>
      </c>
      <c r="AS2571" s="1056">
        <f t="shared" si="1775"/>
        <v>0</v>
      </c>
      <c r="AT2571" s="1056">
        <f t="shared" si="1775"/>
        <v>0</v>
      </c>
      <c r="AU2571" s="1056">
        <f t="shared" si="1775"/>
        <v>0</v>
      </c>
      <c r="AV2571" s="1056">
        <f t="shared" si="1775"/>
        <v>1</v>
      </c>
      <c r="AW2571" s="1056">
        <f t="shared" si="1775"/>
        <v>0</v>
      </c>
      <c r="AX2571" s="1056">
        <f t="shared" si="1775"/>
        <v>0</v>
      </c>
      <c r="AY2571" s="1056">
        <f t="shared" si="1775"/>
        <v>0</v>
      </c>
    </row>
    <row r="2572" spans="2:52" ht="33.75" hidden="1" customHeight="1" x14ac:dyDescent="0.2">
      <c r="B2572" s="787"/>
      <c r="C2572" s="788">
        <v>45924</v>
      </c>
      <c r="D2572" s="997">
        <v>29</v>
      </c>
      <c r="E2572" s="998">
        <v>29</v>
      </c>
      <c r="F2572" s="995">
        <v>0</v>
      </c>
      <c r="G2572" s="999">
        <v>0</v>
      </c>
      <c r="H2572" s="998">
        <v>29</v>
      </c>
      <c r="I2572" s="999">
        <v>0</v>
      </c>
      <c r="J2572" s="998">
        <v>29</v>
      </c>
      <c r="K2572" s="995">
        <v>0</v>
      </c>
      <c r="L2572" s="999">
        <v>0</v>
      </c>
      <c r="M2572" s="998">
        <v>2</v>
      </c>
      <c r="N2572" s="999">
        <v>7</v>
      </c>
      <c r="O2572" s="997">
        <v>12</v>
      </c>
      <c r="P2572" s="998">
        <v>20</v>
      </c>
      <c r="Q2572" s="995">
        <v>0</v>
      </c>
      <c r="R2572" s="999">
        <v>3</v>
      </c>
      <c r="S2572" s="998">
        <v>20</v>
      </c>
      <c r="T2572" s="995">
        <v>0</v>
      </c>
      <c r="U2572" s="995">
        <v>1</v>
      </c>
      <c r="V2572" s="999">
        <v>1</v>
      </c>
      <c r="W2572" s="998">
        <v>20</v>
      </c>
      <c r="X2572" s="995">
        <v>0</v>
      </c>
      <c r="Y2572" s="995">
        <v>2</v>
      </c>
      <c r="Z2572" s="999">
        <v>1</v>
      </c>
      <c r="AA2572" s="848">
        <f t="shared" si="1771"/>
        <v>205</v>
      </c>
      <c r="AB2572" s="540" t="s">
        <v>715</v>
      </c>
      <c r="AC2572" s="1056">
        <f>D2572</f>
        <v>29</v>
      </c>
      <c r="AD2572" s="1056">
        <f t="shared" ref="AD2572:AY2573" si="1776">E2572</f>
        <v>29</v>
      </c>
      <c r="AE2572" s="1056">
        <f t="shared" si="1776"/>
        <v>0</v>
      </c>
      <c r="AF2572" s="1056">
        <f t="shared" si="1776"/>
        <v>0</v>
      </c>
      <c r="AG2572" s="1056">
        <f t="shared" si="1776"/>
        <v>29</v>
      </c>
      <c r="AH2572" s="1056">
        <f t="shared" si="1776"/>
        <v>0</v>
      </c>
      <c r="AI2572" s="1056">
        <f t="shared" si="1776"/>
        <v>29</v>
      </c>
      <c r="AJ2572" s="1056">
        <f t="shared" si="1776"/>
        <v>0</v>
      </c>
      <c r="AK2572" s="1056">
        <f t="shared" si="1776"/>
        <v>0</v>
      </c>
      <c r="AL2572" s="1056">
        <f t="shared" si="1776"/>
        <v>2</v>
      </c>
      <c r="AM2572" s="1056">
        <f t="shared" si="1776"/>
        <v>7</v>
      </c>
      <c r="AN2572" s="1056">
        <f t="shared" si="1776"/>
        <v>12</v>
      </c>
      <c r="AO2572" s="1056">
        <f t="shared" si="1776"/>
        <v>20</v>
      </c>
      <c r="AP2572" s="1056">
        <f t="shared" si="1776"/>
        <v>0</v>
      </c>
      <c r="AQ2572" s="1056">
        <f t="shared" si="1776"/>
        <v>3</v>
      </c>
      <c r="AR2572" s="1056">
        <f t="shared" si="1776"/>
        <v>20</v>
      </c>
      <c r="AS2572" s="1056">
        <f t="shared" si="1776"/>
        <v>0</v>
      </c>
      <c r="AT2572" s="1056">
        <f t="shared" si="1776"/>
        <v>1</v>
      </c>
      <c r="AU2572" s="1056">
        <f t="shared" si="1776"/>
        <v>1</v>
      </c>
      <c r="AV2572" s="1056">
        <f t="shared" si="1776"/>
        <v>20</v>
      </c>
      <c r="AW2572" s="1056">
        <f t="shared" si="1776"/>
        <v>0</v>
      </c>
      <c r="AX2572" s="1056">
        <f t="shared" si="1776"/>
        <v>2</v>
      </c>
      <c r="AY2572" s="1056">
        <f t="shared" si="1776"/>
        <v>1</v>
      </c>
    </row>
    <row r="2573" spans="2:52" ht="33.75" hidden="1" customHeight="1" x14ac:dyDescent="0.2">
      <c r="B2573" s="787"/>
      <c r="C2573" s="788">
        <v>45938</v>
      </c>
      <c r="D2573" s="997">
        <v>33</v>
      </c>
      <c r="E2573" s="998">
        <v>30</v>
      </c>
      <c r="F2573" s="995">
        <v>0</v>
      </c>
      <c r="G2573" s="999">
        <v>0</v>
      </c>
      <c r="H2573" s="998">
        <v>36</v>
      </c>
      <c r="I2573" s="999">
        <v>0</v>
      </c>
      <c r="J2573" s="998">
        <v>30</v>
      </c>
      <c r="K2573" s="995">
        <v>0</v>
      </c>
      <c r="L2573" s="999">
        <v>5</v>
      </c>
      <c r="M2573" s="998">
        <v>0</v>
      </c>
      <c r="N2573" s="999">
        <v>19</v>
      </c>
      <c r="O2573" s="997">
        <v>6</v>
      </c>
      <c r="P2573" s="998">
        <v>25</v>
      </c>
      <c r="Q2573" s="995">
        <v>0</v>
      </c>
      <c r="R2573" s="999">
        <v>0</v>
      </c>
      <c r="S2573" s="998">
        <v>25</v>
      </c>
      <c r="T2573" s="995">
        <v>0</v>
      </c>
      <c r="U2573" s="995">
        <v>0</v>
      </c>
      <c r="V2573" s="999">
        <v>0</v>
      </c>
      <c r="W2573" s="998">
        <v>25</v>
      </c>
      <c r="X2573" s="995">
        <v>0</v>
      </c>
      <c r="Y2573" s="995">
        <v>0</v>
      </c>
      <c r="Z2573" s="999">
        <v>0</v>
      </c>
      <c r="AA2573" s="848">
        <f t="shared" si="1771"/>
        <v>234</v>
      </c>
      <c r="AB2573" s="540" t="s">
        <v>715</v>
      </c>
      <c r="AC2573" s="1056">
        <f>D2573</f>
        <v>33</v>
      </c>
      <c r="AD2573" s="1056">
        <f t="shared" si="1776"/>
        <v>30</v>
      </c>
      <c r="AE2573" s="1056">
        <f t="shared" si="1776"/>
        <v>0</v>
      </c>
      <c r="AF2573" s="1056">
        <f t="shared" si="1776"/>
        <v>0</v>
      </c>
      <c r="AG2573" s="1056">
        <f t="shared" si="1776"/>
        <v>36</v>
      </c>
      <c r="AH2573" s="1056">
        <f t="shared" si="1776"/>
        <v>0</v>
      </c>
      <c r="AI2573" s="1056">
        <f t="shared" si="1776"/>
        <v>30</v>
      </c>
      <c r="AJ2573" s="1056">
        <f t="shared" si="1776"/>
        <v>0</v>
      </c>
      <c r="AK2573" s="1056">
        <f t="shared" si="1776"/>
        <v>5</v>
      </c>
      <c r="AL2573" s="1056">
        <f t="shared" si="1776"/>
        <v>0</v>
      </c>
      <c r="AM2573" s="1056">
        <f t="shared" si="1776"/>
        <v>19</v>
      </c>
      <c r="AN2573" s="1056">
        <f t="shared" si="1776"/>
        <v>6</v>
      </c>
      <c r="AO2573" s="1056">
        <f t="shared" si="1776"/>
        <v>25</v>
      </c>
      <c r="AP2573" s="1056">
        <f t="shared" si="1776"/>
        <v>0</v>
      </c>
      <c r="AQ2573" s="1056">
        <f t="shared" si="1776"/>
        <v>0</v>
      </c>
      <c r="AR2573" s="1056">
        <f t="shared" si="1776"/>
        <v>25</v>
      </c>
      <c r="AS2573" s="1056">
        <f t="shared" si="1776"/>
        <v>0</v>
      </c>
      <c r="AT2573" s="1056">
        <f t="shared" si="1776"/>
        <v>0</v>
      </c>
      <c r="AU2573" s="1056">
        <f t="shared" si="1776"/>
        <v>0</v>
      </c>
      <c r="AV2573" s="1056">
        <f t="shared" si="1776"/>
        <v>25</v>
      </c>
      <c r="AW2573" s="1056">
        <f t="shared" si="1776"/>
        <v>0</v>
      </c>
      <c r="AX2573" s="1056">
        <f t="shared" si="1776"/>
        <v>0</v>
      </c>
      <c r="AY2573" s="1056">
        <f t="shared" si="1776"/>
        <v>0</v>
      </c>
    </row>
    <row r="2574" spans="2:52" ht="33.75" hidden="1" customHeight="1" x14ac:dyDescent="0.2">
      <c r="B2574" s="1896" t="s">
        <v>412</v>
      </c>
      <c r="C2574" s="1897"/>
      <c r="D2574" s="424">
        <f>SUM(D2568:D2573)</f>
        <v>118</v>
      </c>
      <c r="E2574" s="424">
        <f t="shared" ref="E2574:Z2574" si="1777">SUM(E2568:E2573)</f>
        <v>114</v>
      </c>
      <c r="F2574" s="424">
        <f t="shared" si="1777"/>
        <v>1</v>
      </c>
      <c r="G2574" s="424">
        <f t="shared" si="1777"/>
        <v>0</v>
      </c>
      <c r="H2574" s="424">
        <f t="shared" si="1777"/>
        <v>205</v>
      </c>
      <c r="I2574" s="424">
        <f t="shared" si="1777"/>
        <v>1</v>
      </c>
      <c r="J2574" s="424">
        <f t="shared" si="1777"/>
        <v>78</v>
      </c>
      <c r="K2574" s="424">
        <f t="shared" si="1777"/>
        <v>18</v>
      </c>
      <c r="L2574" s="424">
        <f t="shared" si="1777"/>
        <v>46</v>
      </c>
      <c r="M2574" s="424">
        <f t="shared" si="1777"/>
        <v>7</v>
      </c>
      <c r="N2574" s="424">
        <f t="shared" si="1777"/>
        <v>73</v>
      </c>
      <c r="O2574" s="424">
        <f t="shared" si="1777"/>
        <v>28</v>
      </c>
      <c r="P2574" s="424">
        <f t="shared" si="1777"/>
        <v>79</v>
      </c>
      <c r="Q2574" s="424">
        <f t="shared" si="1777"/>
        <v>0</v>
      </c>
      <c r="R2574" s="424">
        <f t="shared" si="1777"/>
        <v>23</v>
      </c>
      <c r="S2574" s="424">
        <f t="shared" si="1777"/>
        <v>79</v>
      </c>
      <c r="T2574" s="424">
        <f t="shared" si="1777"/>
        <v>0</v>
      </c>
      <c r="U2574" s="424">
        <f t="shared" si="1777"/>
        <v>1</v>
      </c>
      <c r="V2574" s="424">
        <f t="shared" si="1777"/>
        <v>21</v>
      </c>
      <c r="W2574" s="424">
        <f t="shared" si="1777"/>
        <v>79</v>
      </c>
      <c r="X2574" s="424">
        <f t="shared" si="1777"/>
        <v>0</v>
      </c>
      <c r="Y2574" s="424">
        <f t="shared" si="1777"/>
        <v>2</v>
      </c>
      <c r="Z2574" s="424">
        <f t="shared" si="1777"/>
        <v>21</v>
      </c>
      <c r="AA2574" s="424">
        <f t="shared" ref="AA2574" si="1778">SUM(AA2568:AA2571)</f>
        <v>555</v>
      </c>
      <c r="AB2574" s="573"/>
      <c r="AC2574" s="1658">
        <f>SUM(AC2568:AC2573)</f>
        <v>67</v>
      </c>
      <c r="AD2574" s="1658">
        <f t="shared" ref="AD2574:AY2574" si="1779">SUM(AD2568:AD2573)</f>
        <v>64</v>
      </c>
      <c r="AE2574" s="1658">
        <f t="shared" si="1779"/>
        <v>0</v>
      </c>
      <c r="AF2574" s="1658">
        <f t="shared" si="1779"/>
        <v>0</v>
      </c>
      <c r="AG2574" s="1658">
        <f t="shared" si="1779"/>
        <v>80</v>
      </c>
      <c r="AH2574" s="1658">
        <f t="shared" si="1779"/>
        <v>0</v>
      </c>
      <c r="AI2574" s="1658">
        <f t="shared" si="1779"/>
        <v>65</v>
      </c>
      <c r="AJ2574" s="1658">
        <f t="shared" si="1779"/>
        <v>1</v>
      </c>
      <c r="AK2574" s="1658">
        <f t="shared" si="1779"/>
        <v>5</v>
      </c>
      <c r="AL2574" s="1658">
        <f t="shared" si="1779"/>
        <v>7</v>
      </c>
      <c r="AM2574" s="1658">
        <f t="shared" si="1779"/>
        <v>22</v>
      </c>
      <c r="AN2574" s="1658">
        <f t="shared" si="1779"/>
        <v>23</v>
      </c>
      <c r="AO2574" s="1658">
        <f t="shared" si="1779"/>
        <v>46</v>
      </c>
      <c r="AP2574" s="1658">
        <f t="shared" si="1779"/>
        <v>0</v>
      </c>
      <c r="AQ2574" s="1658">
        <f t="shared" si="1779"/>
        <v>3</v>
      </c>
      <c r="AR2574" s="1658">
        <f t="shared" si="1779"/>
        <v>46</v>
      </c>
      <c r="AS2574" s="1658">
        <f t="shared" si="1779"/>
        <v>0</v>
      </c>
      <c r="AT2574" s="1658">
        <f t="shared" si="1779"/>
        <v>1</v>
      </c>
      <c r="AU2574" s="1658">
        <f t="shared" si="1779"/>
        <v>1</v>
      </c>
      <c r="AV2574" s="1658">
        <f t="shared" si="1779"/>
        <v>46</v>
      </c>
      <c r="AW2574" s="1658">
        <f t="shared" si="1779"/>
        <v>0</v>
      </c>
      <c r="AX2574" s="1658">
        <f t="shared" si="1779"/>
        <v>2</v>
      </c>
      <c r="AY2574" s="1658">
        <f t="shared" si="1779"/>
        <v>1</v>
      </c>
      <c r="AZ2574" s="881"/>
    </row>
    <row r="2575" spans="2:52" ht="12" hidden="1" customHeight="1" x14ac:dyDescent="0.2"/>
    <row r="2576" spans="2:52" ht="12" hidden="1" customHeight="1" x14ac:dyDescent="0.2"/>
    <row r="2577" spans="2:51" ht="25.5" hidden="1" customHeight="1" x14ac:dyDescent="0.2">
      <c r="B2577" s="791" t="s">
        <v>1173</v>
      </c>
      <c r="C2577" s="89"/>
      <c r="D2577" s="99" t="s">
        <v>1164</v>
      </c>
      <c r="E2577" s="99" t="s">
        <v>1165</v>
      </c>
      <c r="F2577" s="99"/>
      <c r="G2577" s="99"/>
      <c r="H2577" s="99" t="s">
        <v>1166</v>
      </c>
      <c r="I2577" s="99"/>
      <c r="J2577" s="99" t="s">
        <v>1167</v>
      </c>
      <c r="K2577" s="99"/>
      <c r="L2577" s="99"/>
      <c r="M2577" s="99"/>
      <c r="N2577" s="99"/>
      <c r="O2577" s="99" t="s">
        <v>1168</v>
      </c>
      <c r="P2577" s="99" t="s">
        <v>1169</v>
      </c>
      <c r="Q2577" s="99"/>
      <c r="R2577" s="99"/>
      <c r="S2577" s="99" t="s">
        <v>1170</v>
      </c>
      <c r="T2577" s="99"/>
      <c r="U2577" s="99"/>
      <c r="V2577" s="99"/>
      <c r="W2577" s="99" t="s">
        <v>1171</v>
      </c>
      <c r="X2577" s="99"/>
      <c r="Y2577" s="99"/>
      <c r="Z2577" s="99"/>
    </row>
    <row r="2578" spans="2:51" ht="45.75" hidden="1" customHeight="1" x14ac:dyDescent="0.2">
      <c r="B2578" s="83" t="s">
        <v>410</v>
      </c>
      <c r="C2578" s="782" t="s">
        <v>1175</v>
      </c>
      <c r="D2578" s="1044" t="s">
        <v>55</v>
      </c>
      <c r="E2578" s="1044" t="s">
        <v>57</v>
      </c>
      <c r="F2578" s="1044"/>
      <c r="G2578" s="1044"/>
      <c r="H2578" s="1044" t="s">
        <v>58</v>
      </c>
      <c r="I2578" s="1044"/>
      <c r="J2578" s="1044" t="s">
        <v>1172</v>
      </c>
      <c r="K2578" s="1044"/>
      <c r="L2578" s="1044"/>
      <c r="M2578" s="1044"/>
      <c r="N2578" s="1044"/>
      <c r="O2578" s="1044" t="s">
        <v>77</v>
      </c>
      <c r="P2578" s="1044" t="s">
        <v>62</v>
      </c>
      <c r="Q2578" s="1044"/>
      <c r="R2578" s="1044"/>
      <c r="S2578" s="1044" t="s">
        <v>63</v>
      </c>
      <c r="T2578" s="1044"/>
      <c r="U2578" s="1044"/>
      <c r="V2578" s="1044"/>
      <c r="W2578" s="1044" t="s">
        <v>64</v>
      </c>
      <c r="X2578" s="1622"/>
      <c r="Y2578" s="1622"/>
      <c r="Z2578" s="1622"/>
      <c r="AA2578" s="783" t="s">
        <v>412</v>
      </c>
      <c r="AC2578" s="1044" t="s">
        <v>55</v>
      </c>
      <c r="AD2578" s="1044" t="s">
        <v>57</v>
      </c>
      <c r="AE2578" s="1044"/>
      <c r="AF2578" s="1044"/>
      <c r="AG2578" s="1044" t="s">
        <v>58</v>
      </c>
      <c r="AH2578" s="1044"/>
      <c r="AI2578" s="1044" t="s">
        <v>1172</v>
      </c>
      <c r="AJ2578" s="1044"/>
      <c r="AK2578" s="1044"/>
      <c r="AL2578" s="1044"/>
      <c r="AM2578" s="1044"/>
      <c r="AN2578" s="1044" t="s">
        <v>77</v>
      </c>
      <c r="AO2578" s="1044" t="s">
        <v>62</v>
      </c>
      <c r="AP2578" s="1044"/>
      <c r="AQ2578" s="1044"/>
      <c r="AR2578" s="1044" t="s">
        <v>63</v>
      </c>
      <c r="AS2578" s="1044"/>
      <c r="AT2578" s="1044"/>
      <c r="AU2578" s="1044"/>
      <c r="AV2578" s="1044" t="s">
        <v>64</v>
      </c>
      <c r="AW2578" s="1044"/>
      <c r="AX2578" s="1044"/>
      <c r="AY2578" s="1044"/>
    </row>
    <row r="2579" spans="2:51" ht="33.75" hidden="1" customHeight="1" x14ac:dyDescent="0.2">
      <c r="B2579" s="785"/>
      <c r="C2579" s="1078">
        <v>45853</v>
      </c>
      <c r="D2579" s="1630">
        <v>22</v>
      </c>
      <c r="E2579" s="1630">
        <v>22</v>
      </c>
      <c r="F2579" s="1630"/>
      <c r="G2579" s="1630"/>
      <c r="H2579" s="1630">
        <v>22</v>
      </c>
      <c r="I2579" s="1630"/>
      <c r="J2579" s="1630">
        <v>22</v>
      </c>
      <c r="K2579" s="1630"/>
      <c r="L2579" s="1630"/>
      <c r="M2579" s="1630"/>
      <c r="N2579" s="1630"/>
      <c r="O2579" s="1630">
        <v>22</v>
      </c>
      <c r="P2579" s="1630">
        <v>22</v>
      </c>
      <c r="Q2579" s="1630"/>
      <c r="R2579" s="1630"/>
      <c r="S2579" s="1630">
        <v>22</v>
      </c>
      <c r="T2579" s="1630"/>
      <c r="U2579" s="1630"/>
      <c r="V2579" s="1630"/>
      <c r="W2579" s="1630">
        <v>22</v>
      </c>
      <c r="X2579" s="1631"/>
      <c r="Y2579" s="1631"/>
      <c r="Z2579" s="1631"/>
      <c r="AA2579" s="1632">
        <f>SUM(D2579:Z2579)</f>
        <v>176</v>
      </c>
      <c r="AC2579" s="793">
        <f>D2579-D2557</f>
        <v>0</v>
      </c>
      <c r="AD2579" s="793">
        <f t="shared" ref="AD2579:AY2579" si="1780">E2579-E2557</f>
        <v>0</v>
      </c>
      <c r="AE2579" s="793">
        <f t="shared" si="1780"/>
        <v>0</v>
      </c>
      <c r="AF2579" s="793">
        <f t="shared" si="1780"/>
        <v>0</v>
      </c>
      <c r="AG2579" s="793">
        <f t="shared" si="1780"/>
        <v>0</v>
      </c>
      <c r="AH2579" s="793">
        <f t="shared" si="1780"/>
        <v>0</v>
      </c>
      <c r="AI2579" s="793">
        <f t="shared" si="1780"/>
        <v>0</v>
      </c>
      <c r="AJ2579" s="793">
        <f t="shared" si="1780"/>
        <v>0</v>
      </c>
      <c r="AK2579" s="793">
        <f t="shared" si="1780"/>
        <v>0</v>
      </c>
      <c r="AL2579" s="793">
        <f t="shared" si="1780"/>
        <v>0</v>
      </c>
      <c r="AM2579" s="793">
        <f t="shared" si="1780"/>
        <v>0</v>
      </c>
      <c r="AN2579" s="793">
        <f t="shared" si="1780"/>
        <v>0</v>
      </c>
      <c r="AO2579" s="793">
        <f t="shared" si="1780"/>
        <v>0</v>
      </c>
      <c r="AP2579" s="793">
        <f t="shared" si="1780"/>
        <v>0</v>
      </c>
      <c r="AQ2579" s="793">
        <f t="shared" si="1780"/>
        <v>0</v>
      </c>
      <c r="AR2579" s="793">
        <f t="shared" si="1780"/>
        <v>0</v>
      </c>
      <c r="AS2579" s="793">
        <f t="shared" si="1780"/>
        <v>0</v>
      </c>
      <c r="AT2579" s="793">
        <f t="shared" si="1780"/>
        <v>0</v>
      </c>
      <c r="AU2579" s="793">
        <f t="shared" si="1780"/>
        <v>0</v>
      </c>
      <c r="AV2579" s="793">
        <f t="shared" si="1780"/>
        <v>0</v>
      </c>
      <c r="AW2579" s="793">
        <f t="shared" si="1780"/>
        <v>0</v>
      </c>
      <c r="AX2579" s="793">
        <f t="shared" si="1780"/>
        <v>0</v>
      </c>
      <c r="AY2579" s="793">
        <f t="shared" si="1780"/>
        <v>0</v>
      </c>
    </row>
    <row r="2580" spans="2:51" ht="33.75" hidden="1" customHeight="1" x14ac:dyDescent="0.2">
      <c r="B2580" s="787"/>
      <c r="C2580" s="888">
        <v>45869</v>
      </c>
      <c r="D2580" s="997">
        <v>38</v>
      </c>
      <c r="E2580" s="997">
        <v>38</v>
      </c>
      <c r="F2580" s="997"/>
      <c r="G2580" s="997"/>
      <c r="H2580" s="997">
        <v>38</v>
      </c>
      <c r="I2580" s="997"/>
      <c r="J2580" s="997">
        <v>38</v>
      </c>
      <c r="K2580" s="997"/>
      <c r="L2580" s="997"/>
      <c r="M2580" s="997"/>
      <c r="N2580" s="997"/>
      <c r="O2580" s="997">
        <v>38</v>
      </c>
      <c r="P2580" s="997">
        <v>38</v>
      </c>
      <c r="Q2580" s="997"/>
      <c r="R2580" s="997"/>
      <c r="S2580" s="997">
        <v>38</v>
      </c>
      <c r="T2580" s="997"/>
      <c r="U2580" s="997"/>
      <c r="V2580" s="997"/>
      <c r="W2580" s="997">
        <v>38</v>
      </c>
      <c r="X2580" s="1633"/>
      <c r="Y2580" s="1633"/>
      <c r="Z2580" s="1633"/>
      <c r="AA2580" s="1634">
        <f t="shared" ref="AA2580:AA2583" si="1781">SUM(D2580:Z2580)</f>
        <v>304</v>
      </c>
      <c r="AB2580" s="540"/>
      <c r="AC2580" s="793">
        <f>D2580-D2558</f>
        <v>0</v>
      </c>
      <c r="AD2580" s="793">
        <f t="shared" ref="AD2580:AY2580" si="1782">E2580-E2558</f>
        <v>0</v>
      </c>
      <c r="AE2580" s="793">
        <f t="shared" si="1782"/>
        <v>0</v>
      </c>
      <c r="AF2580" s="793">
        <f t="shared" si="1782"/>
        <v>0</v>
      </c>
      <c r="AG2580" s="793">
        <f t="shared" si="1782"/>
        <v>0</v>
      </c>
      <c r="AH2580" s="793">
        <f t="shared" si="1782"/>
        <v>0</v>
      </c>
      <c r="AI2580" s="793">
        <f t="shared" si="1782"/>
        <v>0</v>
      </c>
      <c r="AJ2580" s="793">
        <f t="shared" si="1782"/>
        <v>0</v>
      </c>
      <c r="AK2580" s="793">
        <f t="shared" si="1782"/>
        <v>0</v>
      </c>
      <c r="AL2580" s="793">
        <f t="shared" si="1782"/>
        <v>0</v>
      </c>
      <c r="AM2580" s="793">
        <f t="shared" si="1782"/>
        <v>0</v>
      </c>
      <c r="AN2580" s="793">
        <f t="shared" si="1782"/>
        <v>0</v>
      </c>
      <c r="AO2580" s="793">
        <f t="shared" si="1782"/>
        <v>0</v>
      </c>
      <c r="AP2580" s="793">
        <f t="shared" si="1782"/>
        <v>0</v>
      </c>
      <c r="AQ2580" s="793">
        <f t="shared" si="1782"/>
        <v>0</v>
      </c>
      <c r="AR2580" s="793">
        <f t="shared" si="1782"/>
        <v>0</v>
      </c>
      <c r="AS2580" s="793">
        <f t="shared" si="1782"/>
        <v>0</v>
      </c>
      <c r="AT2580" s="793">
        <f t="shared" si="1782"/>
        <v>0</v>
      </c>
      <c r="AU2580" s="793">
        <f t="shared" si="1782"/>
        <v>0</v>
      </c>
      <c r="AV2580" s="793">
        <f t="shared" si="1782"/>
        <v>0</v>
      </c>
      <c r="AW2580" s="793">
        <f t="shared" si="1782"/>
        <v>0</v>
      </c>
      <c r="AX2580" s="793">
        <f t="shared" si="1782"/>
        <v>0</v>
      </c>
      <c r="AY2580" s="793">
        <f t="shared" si="1782"/>
        <v>0</v>
      </c>
    </row>
    <row r="2581" spans="2:51" ht="33.75" hidden="1" customHeight="1" x14ac:dyDescent="0.2">
      <c r="B2581" s="787"/>
      <c r="C2581" s="888">
        <v>45889</v>
      </c>
      <c r="D2581" s="997">
        <v>41</v>
      </c>
      <c r="E2581" s="997">
        <v>41</v>
      </c>
      <c r="F2581" s="997"/>
      <c r="G2581" s="997"/>
      <c r="H2581" s="997">
        <v>41</v>
      </c>
      <c r="I2581" s="997"/>
      <c r="J2581" s="997">
        <v>41</v>
      </c>
      <c r="K2581" s="997"/>
      <c r="L2581" s="997"/>
      <c r="M2581" s="997"/>
      <c r="N2581" s="997"/>
      <c r="O2581" s="997">
        <v>41</v>
      </c>
      <c r="P2581" s="997">
        <v>41</v>
      </c>
      <c r="Q2581" s="997"/>
      <c r="R2581" s="997"/>
      <c r="S2581" s="997">
        <v>41</v>
      </c>
      <c r="T2581" s="997"/>
      <c r="U2581" s="997"/>
      <c r="V2581" s="997"/>
      <c r="W2581" s="997">
        <v>41</v>
      </c>
      <c r="X2581" s="1633"/>
      <c r="Y2581" s="1633"/>
      <c r="Z2581" s="1633"/>
      <c r="AA2581" s="1634">
        <f t="shared" si="1781"/>
        <v>328</v>
      </c>
      <c r="AB2581" s="540" t="s">
        <v>634</v>
      </c>
      <c r="AC2581" s="793">
        <f>D2581-D2559</f>
        <v>-3</v>
      </c>
      <c r="AD2581" s="793">
        <f t="shared" ref="AD2581:AY2581" si="1783">E2581-E2559</f>
        <v>-3</v>
      </c>
      <c r="AE2581" s="793">
        <f t="shared" si="1783"/>
        <v>0</v>
      </c>
      <c r="AF2581" s="793">
        <f t="shared" si="1783"/>
        <v>0</v>
      </c>
      <c r="AG2581" s="793">
        <f t="shared" si="1783"/>
        <v>-3</v>
      </c>
      <c r="AH2581" s="793">
        <f t="shared" si="1783"/>
        <v>0</v>
      </c>
      <c r="AI2581" s="793">
        <f t="shared" si="1783"/>
        <v>-3</v>
      </c>
      <c r="AJ2581" s="793">
        <f t="shared" si="1783"/>
        <v>0</v>
      </c>
      <c r="AK2581" s="793">
        <f t="shared" si="1783"/>
        <v>0</v>
      </c>
      <c r="AL2581" s="793">
        <f t="shared" si="1783"/>
        <v>0</v>
      </c>
      <c r="AM2581" s="793">
        <f t="shared" si="1783"/>
        <v>0</v>
      </c>
      <c r="AN2581" s="793">
        <f t="shared" si="1783"/>
        <v>-3</v>
      </c>
      <c r="AO2581" s="793">
        <f t="shared" si="1783"/>
        <v>-3</v>
      </c>
      <c r="AP2581" s="793">
        <f t="shared" si="1783"/>
        <v>0</v>
      </c>
      <c r="AQ2581" s="793">
        <f t="shared" si="1783"/>
        <v>0</v>
      </c>
      <c r="AR2581" s="793">
        <f t="shared" si="1783"/>
        <v>-3</v>
      </c>
      <c r="AS2581" s="793">
        <f t="shared" si="1783"/>
        <v>0</v>
      </c>
      <c r="AT2581" s="793">
        <f t="shared" si="1783"/>
        <v>0</v>
      </c>
      <c r="AU2581" s="793">
        <f t="shared" si="1783"/>
        <v>0</v>
      </c>
      <c r="AV2581" s="793">
        <f t="shared" si="1783"/>
        <v>-3</v>
      </c>
      <c r="AW2581" s="793">
        <f t="shared" si="1783"/>
        <v>0</v>
      </c>
      <c r="AX2581" s="793">
        <f t="shared" si="1783"/>
        <v>0</v>
      </c>
      <c r="AY2581" s="793">
        <f t="shared" si="1783"/>
        <v>0</v>
      </c>
    </row>
    <row r="2582" spans="2:51" ht="33.75" hidden="1" customHeight="1" x14ac:dyDescent="0.2">
      <c r="B2582" s="787"/>
      <c r="C2582" s="888">
        <v>45904</v>
      </c>
      <c r="D2582" s="997">
        <v>24</v>
      </c>
      <c r="E2582" s="997">
        <v>24</v>
      </c>
      <c r="F2582" s="997"/>
      <c r="G2582" s="997"/>
      <c r="H2582" s="997">
        <v>24</v>
      </c>
      <c r="I2582" s="997"/>
      <c r="J2582" s="997">
        <v>24</v>
      </c>
      <c r="K2582" s="997"/>
      <c r="L2582" s="997"/>
      <c r="M2582" s="997"/>
      <c r="N2582" s="997"/>
      <c r="O2582" s="997">
        <v>24</v>
      </c>
      <c r="P2582" s="997">
        <v>24</v>
      </c>
      <c r="Q2582" s="997"/>
      <c r="R2582" s="997"/>
      <c r="S2582" s="997">
        <v>24</v>
      </c>
      <c r="T2582" s="997"/>
      <c r="U2582" s="997"/>
      <c r="V2582" s="997"/>
      <c r="W2582" s="997">
        <v>24</v>
      </c>
      <c r="X2582" s="1633"/>
      <c r="Y2582" s="1633"/>
      <c r="Z2582" s="1633"/>
      <c r="AA2582" s="1634">
        <f t="shared" si="1781"/>
        <v>192</v>
      </c>
      <c r="AB2582" s="540" t="s">
        <v>634</v>
      </c>
      <c r="AC2582" s="793">
        <f>D2582-D2560</f>
        <v>-16</v>
      </c>
      <c r="AD2582" s="793">
        <f t="shared" ref="AD2582:AY2582" si="1784">E2582-E2560</f>
        <v>-16</v>
      </c>
      <c r="AE2582" s="793">
        <f t="shared" si="1784"/>
        <v>0</v>
      </c>
      <c r="AF2582" s="793">
        <f t="shared" si="1784"/>
        <v>0</v>
      </c>
      <c r="AG2582" s="793">
        <f t="shared" si="1784"/>
        <v>-16</v>
      </c>
      <c r="AH2582" s="793">
        <f t="shared" si="1784"/>
        <v>0</v>
      </c>
      <c r="AI2582" s="793">
        <f t="shared" si="1784"/>
        <v>-16</v>
      </c>
      <c r="AJ2582" s="793">
        <f t="shared" si="1784"/>
        <v>0</v>
      </c>
      <c r="AK2582" s="793">
        <f t="shared" si="1784"/>
        <v>0</v>
      </c>
      <c r="AL2582" s="793">
        <f t="shared" si="1784"/>
        <v>0</v>
      </c>
      <c r="AM2582" s="793">
        <f t="shared" si="1784"/>
        <v>0</v>
      </c>
      <c r="AN2582" s="793">
        <f t="shared" si="1784"/>
        <v>-16</v>
      </c>
      <c r="AO2582" s="793">
        <f t="shared" si="1784"/>
        <v>-16</v>
      </c>
      <c r="AP2582" s="793">
        <f t="shared" si="1784"/>
        <v>0</v>
      </c>
      <c r="AQ2582" s="793">
        <f t="shared" si="1784"/>
        <v>0</v>
      </c>
      <c r="AR2582" s="793">
        <f t="shared" si="1784"/>
        <v>-16</v>
      </c>
      <c r="AS2582" s="793">
        <f t="shared" si="1784"/>
        <v>0</v>
      </c>
      <c r="AT2582" s="793">
        <f t="shared" si="1784"/>
        <v>0</v>
      </c>
      <c r="AU2582" s="793">
        <f t="shared" si="1784"/>
        <v>0</v>
      </c>
      <c r="AV2582" s="793">
        <f t="shared" si="1784"/>
        <v>-16</v>
      </c>
      <c r="AW2582" s="793">
        <f t="shared" si="1784"/>
        <v>0</v>
      </c>
      <c r="AX2582" s="793">
        <f t="shared" si="1784"/>
        <v>0</v>
      </c>
      <c r="AY2582" s="793">
        <f t="shared" si="1784"/>
        <v>0</v>
      </c>
    </row>
    <row r="2583" spans="2:51" ht="33.75" hidden="1" customHeight="1" x14ac:dyDescent="0.2">
      <c r="B2583" s="787"/>
      <c r="C2583" s="888">
        <v>45924</v>
      </c>
      <c r="D2583" s="997">
        <v>30</v>
      </c>
      <c r="E2583" s="997">
        <v>30</v>
      </c>
      <c r="F2583" s="997"/>
      <c r="G2583" s="997"/>
      <c r="H2583" s="997">
        <v>30</v>
      </c>
      <c r="I2583" s="997"/>
      <c r="J2583" s="997">
        <v>30</v>
      </c>
      <c r="K2583" s="997"/>
      <c r="L2583" s="997"/>
      <c r="M2583" s="997"/>
      <c r="N2583" s="997"/>
      <c r="O2583" s="997">
        <v>30</v>
      </c>
      <c r="P2583" s="997">
        <v>30</v>
      </c>
      <c r="Q2583" s="997"/>
      <c r="R2583" s="997"/>
      <c r="S2583" s="997">
        <v>30</v>
      </c>
      <c r="T2583" s="997"/>
      <c r="U2583" s="997"/>
      <c r="V2583" s="997"/>
      <c r="W2583" s="997">
        <v>30</v>
      </c>
      <c r="X2583" s="1633"/>
      <c r="Y2583" s="1633"/>
      <c r="Z2583" s="1633"/>
      <c r="AA2583" s="1634">
        <f t="shared" si="1781"/>
        <v>240</v>
      </c>
      <c r="AB2583" s="540" t="s">
        <v>715</v>
      </c>
      <c r="AC2583" s="793">
        <f>D2583</f>
        <v>30</v>
      </c>
      <c r="AD2583" s="793">
        <f t="shared" ref="AD2583:AY2584" si="1785">E2583</f>
        <v>30</v>
      </c>
      <c r="AE2583" s="793">
        <f t="shared" si="1785"/>
        <v>0</v>
      </c>
      <c r="AF2583" s="793">
        <f t="shared" si="1785"/>
        <v>0</v>
      </c>
      <c r="AG2583" s="793">
        <f t="shared" si="1785"/>
        <v>30</v>
      </c>
      <c r="AH2583" s="793">
        <f t="shared" si="1785"/>
        <v>0</v>
      </c>
      <c r="AI2583" s="793">
        <f t="shared" si="1785"/>
        <v>30</v>
      </c>
      <c r="AJ2583" s="793">
        <f t="shared" si="1785"/>
        <v>0</v>
      </c>
      <c r="AK2583" s="793">
        <f t="shared" si="1785"/>
        <v>0</v>
      </c>
      <c r="AL2583" s="793">
        <f t="shared" si="1785"/>
        <v>0</v>
      </c>
      <c r="AM2583" s="793">
        <f t="shared" si="1785"/>
        <v>0</v>
      </c>
      <c r="AN2583" s="793">
        <f t="shared" si="1785"/>
        <v>30</v>
      </c>
      <c r="AO2583" s="793">
        <f t="shared" si="1785"/>
        <v>30</v>
      </c>
      <c r="AP2583" s="793">
        <f t="shared" si="1785"/>
        <v>0</v>
      </c>
      <c r="AQ2583" s="793">
        <f t="shared" si="1785"/>
        <v>0</v>
      </c>
      <c r="AR2583" s="793">
        <f t="shared" si="1785"/>
        <v>30</v>
      </c>
      <c r="AS2583" s="793">
        <f t="shared" si="1785"/>
        <v>0</v>
      </c>
      <c r="AT2583" s="793">
        <f t="shared" si="1785"/>
        <v>0</v>
      </c>
      <c r="AU2583" s="793">
        <f t="shared" si="1785"/>
        <v>0</v>
      </c>
      <c r="AV2583" s="793">
        <f t="shared" si="1785"/>
        <v>30</v>
      </c>
      <c r="AW2583" s="793">
        <f t="shared" si="1785"/>
        <v>0</v>
      </c>
      <c r="AX2583" s="793">
        <f t="shared" si="1785"/>
        <v>0</v>
      </c>
      <c r="AY2583" s="793">
        <f t="shared" si="1785"/>
        <v>0</v>
      </c>
    </row>
    <row r="2584" spans="2:51" ht="33.75" hidden="1" customHeight="1" x14ac:dyDescent="0.2">
      <c r="B2584" s="787"/>
      <c r="C2584" s="888">
        <v>45938</v>
      </c>
      <c r="D2584" s="997">
        <v>33</v>
      </c>
      <c r="E2584" s="997">
        <v>33</v>
      </c>
      <c r="F2584" s="997"/>
      <c r="G2584" s="997"/>
      <c r="H2584" s="997">
        <v>33</v>
      </c>
      <c r="I2584" s="997"/>
      <c r="J2584" s="997">
        <v>33</v>
      </c>
      <c r="K2584" s="997"/>
      <c r="L2584" s="997"/>
      <c r="M2584" s="997"/>
      <c r="N2584" s="997"/>
      <c r="O2584" s="997">
        <v>33</v>
      </c>
      <c r="P2584" s="997">
        <v>33</v>
      </c>
      <c r="Q2584" s="997"/>
      <c r="R2584" s="997"/>
      <c r="S2584" s="997">
        <v>33</v>
      </c>
      <c r="T2584" s="997"/>
      <c r="U2584" s="997"/>
      <c r="V2584" s="997"/>
      <c r="W2584" s="997">
        <v>33</v>
      </c>
      <c r="X2584" s="1633"/>
      <c r="Y2584" s="1633"/>
      <c r="Z2584" s="1633"/>
      <c r="AA2584" s="1634">
        <f>SUM(D2584:Z2584)</f>
        <v>264</v>
      </c>
      <c r="AB2584" s="540" t="s">
        <v>715</v>
      </c>
      <c r="AC2584" s="793">
        <f>D2584</f>
        <v>33</v>
      </c>
      <c r="AD2584" s="793">
        <f t="shared" si="1785"/>
        <v>33</v>
      </c>
      <c r="AE2584" s="793">
        <f t="shared" si="1785"/>
        <v>0</v>
      </c>
      <c r="AF2584" s="793">
        <f t="shared" si="1785"/>
        <v>0</v>
      </c>
      <c r="AG2584" s="793">
        <f t="shared" si="1785"/>
        <v>33</v>
      </c>
      <c r="AH2584" s="793">
        <f t="shared" si="1785"/>
        <v>0</v>
      </c>
      <c r="AI2584" s="793">
        <f t="shared" si="1785"/>
        <v>33</v>
      </c>
      <c r="AJ2584" s="793">
        <f t="shared" si="1785"/>
        <v>0</v>
      </c>
      <c r="AK2584" s="793">
        <f t="shared" si="1785"/>
        <v>0</v>
      </c>
      <c r="AL2584" s="793">
        <f t="shared" si="1785"/>
        <v>0</v>
      </c>
      <c r="AM2584" s="793">
        <f t="shared" si="1785"/>
        <v>0</v>
      </c>
      <c r="AN2584" s="793">
        <f t="shared" si="1785"/>
        <v>33</v>
      </c>
      <c r="AO2584" s="793">
        <f t="shared" si="1785"/>
        <v>33</v>
      </c>
      <c r="AP2584" s="793">
        <f t="shared" si="1785"/>
        <v>0</v>
      </c>
      <c r="AQ2584" s="793">
        <f t="shared" si="1785"/>
        <v>0</v>
      </c>
      <c r="AR2584" s="793">
        <f t="shared" si="1785"/>
        <v>33</v>
      </c>
      <c r="AS2584" s="793">
        <f t="shared" si="1785"/>
        <v>0</v>
      </c>
      <c r="AT2584" s="793">
        <f t="shared" si="1785"/>
        <v>0</v>
      </c>
      <c r="AU2584" s="793">
        <f t="shared" si="1785"/>
        <v>0</v>
      </c>
      <c r="AV2584" s="793">
        <f t="shared" si="1785"/>
        <v>33</v>
      </c>
      <c r="AW2584" s="793">
        <f t="shared" si="1785"/>
        <v>0</v>
      </c>
      <c r="AX2584" s="793">
        <f t="shared" si="1785"/>
        <v>0</v>
      </c>
      <c r="AY2584" s="793">
        <f t="shared" si="1785"/>
        <v>0</v>
      </c>
    </row>
    <row r="2585" spans="2:51" ht="33.75" hidden="1" customHeight="1" x14ac:dyDescent="0.2">
      <c r="B2585" s="1896" t="s">
        <v>412</v>
      </c>
      <c r="C2585" s="1897"/>
      <c r="D2585" s="1048">
        <f>SUM(D2579:D2584)</f>
        <v>188</v>
      </c>
      <c r="E2585" s="1048">
        <f t="shared" ref="E2585:AA2585" si="1786">SUM(E2579:E2584)</f>
        <v>188</v>
      </c>
      <c r="F2585" s="1048">
        <f t="shared" si="1786"/>
        <v>0</v>
      </c>
      <c r="G2585" s="1048">
        <f t="shared" si="1786"/>
        <v>0</v>
      </c>
      <c r="H2585" s="1048">
        <f t="shared" si="1786"/>
        <v>188</v>
      </c>
      <c r="I2585" s="1048">
        <f t="shared" si="1786"/>
        <v>0</v>
      </c>
      <c r="J2585" s="1048">
        <f t="shared" si="1786"/>
        <v>188</v>
      </c>
      <c r="K2585" s="1048">
        <f t="shared" si="1786"/>
        <v>0</v>
      </c>
      <c r="L2585" s="1048">
        <f t="shared" si="1786"/>
        <v>0</v>
      </c>
      <c r="M2585" s="1048">
        <f t="shared" si="1786"/>
        <v>0</v>
      </c>
      <c r="N2585" s="1048">
        <f t="shared" si="1786"/>
        <v>0</v>
      </c>
      <c r="O2585" s="1048">
        <f t="shared" si="1786"/>
        <v>188</v>
      </c>
      <c r="P2585" s="1048">
        <f t="shared" si="1786"/>
        <v>188</v>
      </c>
      <c r="Q2585" s="1048">
        <f t="shared" si="1786"/>
        <v>0</v>
      </c>
      <c r="R2585" s="1048">
        <f t="shared" si="1786"/>
        <v>0</v>
      </c>
      <c r="S2585" s="1048">
        <f t="shared" si="1786"/>
        <v>188</v>
      </c>
      <c r="T2585" s="1048">
        <f t="shared" si="1786"/>
        <v>0</v>
      </c>
      <c r="U2585" s="1048">
        <f t="shared" si="1786"/>
        <v>0</v>
      </c>
      <c r="V2585" s="1048">
        <f t="shared" si="1786"/>
        <v>0</v>
      </c>
      <c r="W2585" s="1048">
        <f t="shared" si="1786"/>
        <v>188</v>
      </c>
      <c r="X2585" s="1048">
        <f t="shared" si="1786"/>
        <v>0</v>
      </c>
      <c r="Y2585" s="1048">
        <f t="shared" si="1786"/>
        <v>0</v>
      </c>
      <c r="Z2585" s="1048">
        <f t="shared" si="1786"/>
        <v>0</v>
      </c>
      <c r="AA2585" s="1048">
        <f t="shared" si="1786"/>
        <v>1504</v>
      </c>
      <c r="AC2585" s="852">
        <f>SUM(AC2579:AC2584)</f>
        <v>44</v>
      </c>
      <c r="AD2585" s="852">
        <f t="shared" ref="AD2585:AY2585" si="1787">SUM(AD2579:AD2584)</f>
        <v>44</v>
      </c>
      <c r="AE2585" s="852">
        <f t="shared" si="1787"/>
        <v>0</v>
      </c>
      <c r="AF2585" s="852">
        <f t="shared" si="1787"/>
        <v>0</v>
      </c>
      <c r="AG2585" s="852">
        <f t="shared" si="1787"/>
        <v>44</v>
      </c>
      <c r="AH2585" s="852">
        <f t="shared" si="1787"/>
        <v>0</v>
      </c>
      <c r="AI2585" s="852">
        <f t="shared" si="1787"/>
        <v>44</v>
      </c>
      <c r="AJ2585" s="852">
        <f t="shared" si="1787"/>
        <v>0</v>
      </c>
      <c r="AK2585" s="852">
        <f t="shared" si="1787"/>
        <v>0</v>
      </c>
      <c r="AL2585" s="852">
        <f t="shared" si="1787"/>
        <v>0</v>
      </c>
      <c r="AM2585" s="852">
        <f t="shared" si="1787"/>
        <v>0</v>
      </c>
      <c r="AN2585" s="852">
        <f t="shared" si="1787"/>
        <v>44</v>
      </c>
      <c r="AO2585" s="852">
        <f t="shared" si="1787"/>
        <v>44</v>
      </c>
      <c r="AP2585" s="852">
        <f t="shared" si="1787"/>
        <v>0</v>
      </c>
      <c r="AQ2585" s="852">
        <f t="shared" si="1787"/>
        <v>0</v>
      </c>
      <c r="AR2585" s="852">
        <f t="shared" si="1787"/>
        <v>44</v>
      </c>
      <c r="AS2585" s="852">
        <f t="shared" si="1787"/>
        <v>0</v>
      </c>
      <c r="AT2585" s="852">
        <f t="shared" si="1787"/>
        <v>0</v>
      </c>
      <c r="AU2585" s="852">
        <f t="shared" si="1787"/>
        <v>0</v>
      </c>
      <c r="AV2585" s="852">
        <f t="shared" si="1787"/>
        <v>44</v>
      </c>
      <c r="AW2585" s="852">
        <f t="shared" si="1787"/>
        <v>0</v>
      </c>
      <c r="AX2585" s="852">
        <f t="shared" si="1787"/>
        <v>0</v>
      </c>
      <c r="AY2585" s="852">
        <f t="shared" si="1787"/>
        <v>0</v>
      </c>
    </row>
    <row r="2586" spans="2:51" ht="12" hidden="1" customHeight="1" x14ac:dyDescent="0.2"/>
    <row r="2587" spans="2:51" ht="12" hidden="1" customHeight="1" x14ac:dyDescent="0.2"/>
    <row r="2588" spans="2:51" ht="28.2" hidden="1" x14ac:dyDescent="0.2">
      <c r="B2588" s="726" t="s">
        <v>1785</v>
      </c>
      <c r="I2588" s="654"/>
      <c r="AB2588" s="654"/>
    </row>
    <row r="2589" spans="2:51" ht="12" hidden="1" customHeight="1" x14ac:dyDescent="0.2">
      <c r="AB2589" s="541"/>
    </row>
    <row r="2590" spans="2:51" ht="25.8" hidden="1" x14ac:dyDescent="0.2">
      <c r="B2590" s="792" t="s">
        <v>413</v>
      </c>
      <c r="C2590" s="89"/>
      <c r="D2590" s="1004" t="s">
        <v>414</v>
      </c>
      <c r="E2590" s="1004" t="s">
        <v>6</v>
      </c>
      <c r="F2590" s="1004" t="s">
        <v>262</v>
      </c>
      <c r="G2590" s="1004" t="s">
        <v>435</v>
      </c>
      <c r="H2590" s="1004" t="s">
        <v>7</v>
      </c>
      <c r="I2590" s="1004" t="s">
        <v>8</v>
      </c>
      <c r="J2590" s="1005" t="s">
        <v>22</v>
      </c>
      <c r="K2590" s="1004" t="s">
        <v>23</v>
      </c>
      <c r="L2590" s="1004" t="s">
        <v>24</v>
      </c>
      <c r="M2590" s="1004" t="s">
        <v>9</v>
      </c>
      <c r="N2590" s="1004" t="s">
        <v>415</v>
      </c>
      <c r="O2590" s="1004" t="s">
        <v>20</v>
      </c>
      <c r="P2590" s="1004" t="s">
        <v>10</v>
      </c>
      <c r="Q2590" s="1004" t="s">
        <v>436</v>
      </c>
      <c r="R2590" s="1004" t="s">
        <v>12</v>
      </c>
      <c r="S2590" s="1004" t="s">
        <v>11</v>
      </c>
      <c r="T2590" s="1004" t="s">
        <v>437</v>
      </c>
      <c r="U2590" s="1004" t="s">
        <v>13</v>
      </c>
      <c r="V2590" s="1004" t="s">
        <v>14</v>
      </c>
      <c r="W2590" s="1004" t="s">
        <v>416</v>
      </c>
      <c r="X2590" s="1004" t="s">
        <v>1064</v>
      </c>
      <c r="Y2590" s="1004" t="s">
        <v>15</v>
      </c>
      <c r="Z2590" s="1004" t="s">
        <v>16</v>
      </c>
      <c r="AA2590" s="87"/>
      <c r="AB2590" s="540"/>
      <c r="AC2590" s="790" t="s">
        <v>409</v>
      </c>
      <c r="AD2590" s="81"/>
      <c r="AE2590" s="81"/>
      <c r="AF2590" s="81"/>
      <c r="AG2590" s="81"/>
      <c r="AH2590" s="81"/>
      <c r="AI2590" s="81"/>
      <c r="AJ2590" s="81"/>
      <c r="AK2590" s="81"/>
      <c r="AL2590" s="81"/>
      <c r="AM2590" s="81"/>
      <c r="AN2590" s="81"/>
      <c r="AO2590" s="81"/>
      <c r="AP2590" s="81"/>
      <c r="AQ2590" s="81"/>
      <c r="AR2590" s="81"/>
      <c r="AS2590" s="81"/>
      <c r="AT2590" s="81"/>
      <c r="AU2590" s="81"/>
      <c r="AV2590" s="81"/>
    </row>
    <row r="2591" spans="2:51" ht="53.25" hidden="1" customHeight="1" x14ac:dyDescent="0.2">
      <c r="B2591" s="83" t="s">
        <v>410</v>
      </c>
      <c r="C2591" s="83" t="s">
        <v>1174</v>
      </c>
      <c r="D2591" s="1039" t="s">
        <v>1066</v>
      </c>
      <c r="E2591" s="1040" t="s">
        <v>57</v>
      </c>
      <c r="F2591" s="1041" t="s">
        <v>263</v>
      </c>
      <c r="G2591" s="1042" t="s">
        <v>340</v>
      </c>
      <c r="H2591" s="1040" t="s">
        <v>58</v>
      </c>
      <c r="I2591" s="1042" t="s">
        <v>59</v>
      </c>
      <c r="J2591" s="1043" t="s">
        <v>79</v>
      </c>
      <c r="K2591" s="1041" t="s">
        <v>80</v>
      </c>
      <c r="L2591" s="1042" t="s">
        <v>81</v>
      </c>
      <c r="M2591" s="1040" t="s">
        <v>60</v>
      </c>
      <c r="N2591" s="1042" t="s">
        <v>61</v>
      </c>
      <c r="O2591" s="1039" t="s">
        <v>77</v>
      </c>
      <c r="P2591" s="1040" t="s">
        <v>62</v>
      </c>
      <c r="Q2591" s="1041" t="s">
        <v>349</v>
      </c>
      <c r="R2591" s="1042" t="s">
        <v>65</v>
      </c>
      <c r="S2591" s="1040" t="s">
        <v>63</v>
      </c>
      <c r="T2591" s="1041" t="s">
        <v>350</v>
      </c>
      <c r="U2591" s="1041" t="s">
        <v>66</v>
      </c>
      <c r="V2591" s="1042" t="s">
        <v>67</v>
      </c>
      <c r="W2591" s="1040" t="s">
        <v>64</v>
      </c>
      <c r="X2591" s="1041" t="s">
        <v>351</v>
      </c>
      <c r="Y2591" s="1041" t="s">
        <v>68</v>
      </c>
      <c r="Z2591" s="1042" t="s">
        <v>69</v>
      </c>
      <c r="AA2591" s="784" t="s">
        <v>412</v>
      </c>
      <c r="AB2591" s="188"/>
      <c r="AC2591" s="1039" t="s">
        <v>1066</v>
      </c>
      <c r="AD2591" s="1040" t="s">
        <v>57</v>
      </c>
      <c r="AE2591" s="1041" t="s">
        <v>263</v>
      </c>
      <c r="AF2591" s="1042" t="s">
        <v>340</v>
      </c>
      <c r="AG2591" s="1040" t="s">
        <v>58</v>
      </c>
      <c r="AH2591" s="1042" t="s">
        <v>59</v>
      </c>
      <c r="AI2591" s="1043" t="s">
        <v>79</v>
      </c>
      <c r="AJ2591" s="1041" t="s">
        <v>80</v>
      </c>
      <c r="AK2591" s="1042" t="s">
        <v>81</v>
      </c>
      <c r="AL2591" s="1040" t="s">
        <v>60</v>
      </c>
      <c r="AM2591" s="1042" t="s">
        <v>61</v>
      </c>
      <c r="AN2591" s="1039" t="s">
        <v>77</v>
      </c>
      <c r="AO2591" s="1040" t="s">
        <v>62</v>
      </c>
      <c r="AP2591" s="1041" t="s">
        <v>349</v>
      </c>
      <c r="AQ2591" s="1042" t="s">
        <v>65</v>
      </c>
      <c r="AR2591" s="1040" t="s">
        <v>63</v>
      </c>
      <c r="AS2591" s="1041" t="s">
        <v>350</v>
      </c>
      <c r="AT2591" s="1041" t="s">
        <v>66</v>
      </c>
      <c r="AU2591" s="1042" t="s">
        <v>67</v>
      </c>
      <c r="AV2591" s="1040" t="s">
        <v>64</v>
      </c>
      <c r="AW2591" s="1041" t="s">
        <v>351</v>
      </c>
      <c r="AX2591" s="1041" t="s">
        <v>68</v>
      </c>
      <c r="AY2591" s="1042" t="s">
        <v>69</v>
      </c>
    </row>
    <row r="2592" spans="2:51" ht="33.75" hidden="1" customHeight="1" x14ac:dyDescent="0.2">
      <c r="B2592" s="787"/>
      <c r="C2592" s="788">
        <v>45889</v>
      </c>
      <c r="D2592" s="997">
        <v>11</v>
      </c>
      <c r="E2592" s="998">
        <v>10</v>
      </c>
      <c r="F2592" s="995">
        <v>1</v>
      </c>
      <c r="G2592" s="999">
        <v>0</v>
      </c>
      <c r="H2592" s="998">
        <v>10</v>
      </c>
      <c r="I2592" s="999">
        <v>1</v>
      </c>
      <c r="J2592" s="998">
        <v>1</v>
      </c>
      <c r="K2592" s="995">
        <v>0</v>
      </c>
      <c r="L2592" s="999">
        <v>10</v>
      </c>
      <c r="M2592" s="998">
        <v>0</v>
      </c>
      <c r="N2592" s="999">
        <v>2</v>
      </c>
      <c r="O2592" s="997">
        <v>3</v>
      </c>
      <c r="P2592" s="998">
        <v>3</v>
      </c>
      <c r="Q2592" s="995">
        <v>0</v>
      </c>
      <c r="R2592" s="999">
        <v>1</v>
      </c>
      <c r="S2592" s="998">
        <v>3</v>
      </c>
      <c r="T2592" s="995">
        <v>0</v>
      </c>
      <c r="U2592" s="995">
        <v>0</v>
      </c>
      <c r="V2592" s="999">
        <v>1</v>
      </c>
      <c r="W2592" s="998">
        <v>3</v>
      </c>
      <c r="X2592" s="995">
        <v>0</v>
      </c>
      <c r="Y2592" s="995">
        <v>0</v>
      </c>
      <c r="Z2592" s="999">
        <v>1</v>
      </c>
      <c r="AA2592" s="848">
        <f t="shared" ref="AA2592:AA2597" si="1788">SUM(D2592:Z2592)</f>
        <v>61</v>
      </c>
      <c r="AB2592" s="540"/>
      <c r="AC2592" s="1056">
        <f>D2592-D2570</f>
        <v>0</v>
      </c>
      <c r="AD2592" s="1056">
        <f t="shared" ref="AD2592:AY2592" si="1789">E2592-E2570</f>
        <v>0</v>
      </c>
      <c r="AE2592" s="1056">
        <f t="shared" si="1789"/>
        <v>0</v>
      </c>
      <c r="AF2592" s="1056">
        <f t="shared" si="1789"/>
        <v>0</v>
      </c>
      <c r="AG2592" s="1056">
        <f t="shared" si="1789"/>
        <v>0</v>
      </c>
      <c r="AH2592" s="1056">
        <f t="shared" si="1789"/>
        <v>0</v>
      </c>
      <c r="AI2592" s="1056">
        <f t="shared" si="1789"/>
        <v>0</v>
      </c>
      <c r="AJ2592" s="1056">
        <f t="shared" si="1789"/>
        <v>0</v>
      </c>
      <c r="AK2592" s="1056">
        <f t="shared" si="1789"/>
        <v>0</v>
      </c>
      <c r="AL2592" s="1056">
        <f t="shared" si="1789"/>
        <v>0</v>
      </c>
      <c r="AM2592" s="1056">
        <f t="shared" si="1789"/>
        <v>0</v>
      </c>
      <c r="AN2592" s="1056">
        <f t="shared" si="1789"/>
        <v>0</v>
      </c>
      <c r="AO2592" s="1056">
        <f t="shared" si="1789"/>
        <v>0</v>
      </c>
      <c r="AP2592" s="1056">
        <f t="shared" si="1789"/>
        <v>0</v>
      </c>
      <c r="AQ2592" s="1056">
        <f t="shared" si="1789"/>
        <v>0</v>
      </c>
      <c r="AR2592" s="1056">
        <f t="shared" si="1789"/>
        <v>0</v>
      </c>
      <c r="AS2592" s="1056">
        <f t="shared" si="1789"/>
        <v>0</v>
      </c>
      <c r="AT2592" s="1056">
        <f t="shared" si="1789"/>
        <v>0</v>
      </c>
      <c r="AU2592" s="1056">
        <f t="shared" si="1789"/>
        <v>0</v>
      </c>
      <c r="AV2592" s="1056">
        <f t="shared" si="1789"/>
        <v>0</v>
      </c>
      <c r="AW2592" s="1056">
        <f t="shared" si="1789"/>
        <v>0</v>
      </c>
      <c r="AX2592" s="1056">
        <f t="shared" si="1789"/>
        <v>0</v>
      </c>
      <c r="AY2592" s="1056">
        <f t="shared" si="1789"/>
        <v>0</v>
      </c>
    </row>
    <row r="2593" spans="2:52" ht="33.75" hidden="1" customHeight="1" x14ac:dyDescent="0.2">
      <c r="B2593" s="787"/>
      <c r="C2593" s="788">
        <v>45904</v>
      </c>
      <c r="D2593" s="997">
        <v>23</v>
      </c>
      <c r="E2593" s="998">
        <v>23</v>
      </c>
      <c r="F2593" s="995">
        <v>0</v>
      </c>
      <c r="G2593" s="999">
        <v>0</v>
      </c>
      <c r="H2593" s="998">
        <v>33</v>
      </c>
      <c r="I2593" s="999">
        <v>0</v>
      </c>
      <c r="J2593" s="998">
        <v>14</v>
      </c>
      <c r="K2593" s="995">
        <v>1</v>
      </c>
      <c r="L2593" s="999">
        <v>8</v>
      </c>
      <c r="M2593" s="998">
        <v>5</v>
      </c>
      <c r="N2593" s="999">
        <v>20</v>
      </c>
      <c r="O2593" s="997">
        <v>5</v>
      </c>
      <c r="P2593" s="998">
        <v>7</v>
      </c>
      <c r="Q2593" s="995">
        <v>0</v>
      </c>
      <c r="R2593" s="999">
        <v>18</v>
      </c>
      <c r="S2593" s="998">
        <v>7</v>
      </c>
      <c r="T2593" s="995">
        <v>0</v>
      </c>
      <c r="U2593" s="995">
        <v>0</v>
      </c>
      <c r="V2593" s="999">
        <v>18</v>
      </c>
      <c r="W2593" s="998">
        <v>7</v>
      </c>
      <c r="X2593" s="995">
        <v>0</v>
      </c>
      <c r="Y2593" s="995">
        <v>0</v>
      </c>
      <c r="Z2593" s="999">
        <v>18</v>
      </c>
      <c r="AA2593" s="848">
        <f t="shared" si="1788"/>
        <v>207</v>
      </c>
      <c r="AB2593" s="540"/>
      <c r="AC2593" s="1056">
        <f>D2593-D2571</f>
        <v>0</v>
      </c>
      <c r="AD2593" s="1056">
        <f t="shared" ref="AD2593:AY2593" si="1790">E2593-E2571</f>
        <v>0</v>
      </c>
      <c r="AE2593" s="1056">
        <f t="shared" si="1790"/>
        <v>0</v>
      </c>
      <c r="AF2593" s="1056">
        <f t="shared" si="1790"/>
        <v>0</v>
      </c>
      <c r="AG2593" s="1056">
        <f t="shared" si="1790"/>
        <v>0</v>
      </c>
      <c r="AH2593" s="1056">
        <f t="shared" si="1790"/>
        <v>0</v>
      </c>
      <c r="AI2593" s="1056">
        <f t="shared" si="1790"/>
        <v>0</v>
      </c>
      <c r="AJ2593" s="1056">
        <f t="shared" si="1790"/>
        <v>0</v>
      </c>
      <c r="AK2593" s="1056">
        <f t="shared" si="1790"/>
        <v>0</v>
      </c>
      <c r="AL2593" s="1056">
        <f t="shared" si="1790"/>
        <v>0</v>
      </c>
      <c r="AM2593" s="1056">
        <f t="shared" si="1790"/>
        <v>0</v>
      </c>
      <c r="AN2593" s="1056">
        <f t="shared" si="1790"/>
        <v>0</v>
      </c>
      <c r="AO2593" s="1056">
        <f t="shared" si="1790"/>
        <v>0</v>
      </c>
      <c r="AP2593" s="1056">
        <f t="shared" si="1790"/>
        <v>0</v>
      </c>
      <c r="AQ2593" s="1056">
        <f t="shared" si="1790"/>
        <v>0</v>
      </c>
      <c r="AR2593" s="1056">
        <f t="shared" si="1790"/>
        <v>0</v>
      </c>
      <c r="AS2593" s="1056">
        <f t="shared" si="1790"/>
        <v>0</v>
      </c>
      <c r="AT2593" s="1056">
        <f t="shared" si="1790"/>
        <v>0</v>
      </c>
      <c r="AU2593" s="1056">
        <f t="shared" si="1790"/>
        <v>0</v>
      </c>
      <c r="AV2593" s="1056">
        <f t="shared" si="1790"/>
        <v>0</v>
      </c>
      <c r="AW2593" s="1056">
        <f t="shared" si="1790"/>
        <v>0</v>
      </c>
      <c r="AX2593" s="1056">
        <f t="shared" si="1790"/>
        <v>0</v>
      </c>
      <c r="AY2593" s="1056">
        <f t="shared" si="1790"/>
        <v>0</v>
      </c>
    </row>
    <row r="2594" spans="2:52" ht="33.75" hidden="1" customHeight="1" x14ac:dyDescent="0.2">
      <c r="B2594" s="787"/>
      <c r="C2594" s="788">
        <v>45924</v>
      </c>
      <c r="D2594" s="997">
        <v>29</v>
      </c>
      <c r="E2594" s="998">
        <v>29</v>
      </c>
      <c r="F2594" s="995">
        <v>0</v>
      </c>
      <c r="G2594" s="999">
        <v>0</v>
      </c>
      <c r="H2594" s="998">
        <v>29</v>
      </c>
      <c r="I2594" s="999">
        <v>0</v>
      </c>
      <c r="J2594" s="998">
        <v>29</v>
      </c>
      <c r="K2594" s="995">
        <v>0</v>
      </c>
      <c r="L2594" s="999">
        <v>0</v>
      </c>
      <c r="M2594" s="998">
        <v>2</v>
      </c>
      <c r="N2594" s="999">
        <v>7</v>
      </c>
      <c r="O2594" s="997">
        <v>12</v>
      </c>
      <c r="P2594" s="998">
        <v>20</v>
      </c>
      <c r="Q2594" s="995">
        <v>0</v>
      </c>
      <c r="R2594" s="999">
        <v>4</v>
      </c>
      <c r="S2594" s="998">
        <v>20</v>
      </c>
      <c r="T2594" s="995">
        <v>0</v>
      </c>
      <c r="U2594" s="995">
        <v>2</v>
      </c>
      <c r="V2594" s="999">
        <v>1</v>
      </c>
      <c r="W2594" s="998">
        <v>20</v>
      </c>
      <c r="X2594" s="995">
        <v>0</v>
      </c>
      <c r="Y2594" s="995">
        <v>3</v>
      </c>
      <c r="Z2594" s="999">
        <v>1</v>
      </c>
      <c r="AA2594" s="848">
        <f t="shared" si="1788"/>
        <v>208</v>
      </c>
      <c r="AB2594" s="540" t="s">
        <v>634</v>
      </c>
      <c r="AC2594" s="1056">
        <f>D2594-D2572</f>
        <v>0</v>
      </c>
      <c r="AD2594" s="1056">
        <f t="shared" ref="AD2594:AY2594" si="1791">E2594-E2572</f>
        <v>0</v>
      </c>
      <c r="AE2594" s="1056">
        <f t="shared" si="1791"/>
        <v>0</v>
      </c>
      <c r="AF2594" s="1056">
        <f t="shared" si="1791"/>
        <v>0</v>
      </c>
      <c r="AG2594" s="1056">
        <f t="shared" si="1791"/>
        <v>0</v>
      </c>
      <c r="AH2594" s="1056">
        <f t="shared" si="1791"/>
        <v>0</v>
      </c>
      <c r="AI2594" s="1056">
        <f t="shared" si="1791"/>
        <v>0</v>
      </c>
      <c r="AJ2594" s="1056">
        <f t="shared" si="1791"/>
        <v>0</v>
      </c>
      <c r="AK2594" s="1056">
        <f t="shared" si="1791"/>
        <v>0</v>
      </c>
      <c r="AL2594" s="1056">
        <f t="shared" si="1791"/>
        <v>0</v>
      </c>
      <c r="AM2594" s="1056">
        <f t="shared" si="1791"/>
        <v>0</v>
      </c>
      <c r="AN2594" s="1056">
        <f t="shared" si="1791"/>
        <v>0</v>
      </c>
      <c r="AO2594" s="1056">
        <f t="shared" si="1791"/>
        <v>0</v>
      </c>
      <c r="AP2594" s="1056">
        <f t="shared" si="1791"/>
        <v>0</v>
      </c>
      <c r="AQ2594" s="1056">
        <f t="shared" si="1791"/>
        <v>1</v>
      </c>
      <c r="AR2594" s="1056">
        <f t="shared" si="1791"/>
        <v>0</v>
      </c>
      <c r="AS2594" s="1056">
        <f t="shared" si="1791"/>
        <v>0</v>
      </c>
      <c r="AT2594" s="1056">
        <f t="shared" si="1791"/>
        <v>1</v>
      </c>
      <c r="AU2594" s="1056">
        <f t="shared" si="1791"/>
        <v>0</v>
      </c>
      <c r="AV2594" s="1056">
        <f t="shared" si="1791"/>
        <v>0</v>
      </c>
      <c r="AW2594" s="1056">
        <f t="shared" si="1791"/>
        <v>0</v>
      </c>
      <c r="AX2594" s="1056">
        <f t="shared" si="1791"/>
        <v>1</v>
      </c>
      <c r="AY2594" s="1056">
        <f t="shared" si="1791"/>
        <v>0</v>
      </c>
    </row>
    <row r="2595" spans="2:52" ht="33.75" hidden="1" customHeight="1" x14ac:dyDescent="0.2">
      <c r="B2595" s="787"/>
      <c r="C2595" s="788">
        <v>45938</v>
      </c>
      <c r="D2595" s="997">
        <v>20</v>
      </c>
      <c r="E2595" s="998">
        <v>17</v>
      </c>
      <c r="F2595" s="995">
        <v>0</v>
      </c>
      <c r="G2595" s="999">
        <v>0</v>
      </c>
      <c r="H2595" s="998">
        <v>27</v>
      </c>
      <c r="I2595" s="999">
        <v>0</v>
      </c>
      <c r="J2595" s="998">
        <v>14</v>
      </c>
      <c r="K2595" s="995">
        <v>0</v>
      </c>
      <c r="L2595" s="999">
        <v>8</v>
      </c>
      <c r="M2595" s="998">
        <v>0</v>
      </c>
      <c r="N2595" s="999">
        <v>12</v>
      </c>
      <c r="O2595" s="997">
        <v>6</v>
      </c>
      <c r="P2595" s="998">
        <v>18</v>
      </c>
      <c r="Q2595" s="995">
        <v>0</v>
      </c>
      <c r="R2595" s="999">
        <v>0</v>
      </c>
      <c r="S2595" s="998">
        <v>18</v>
      </c>
      <c r="T2595" s="995">
        <v>0</v>
      </c>
      <c r="U2595" s="995">
        <v>0</v>
      </c>
      <c r="V2595" s="999">
        <v>0</v>
      </c>
      <c r="W2595" s="998">
        <v>18</v>
      </c>
      <c r="X2595" s="995">
        <v>0</v>
      </c>
      <c r="Y2595" s="995">
        <v>0</v>
      </c>
      <c r="Z2595" s="999">
        <v>0</v>
      </c>
      <c r="AA2595" s="848">
        <f t="shared" si="1788"/>
        <v>158</v>
      </c>
      <c r="AB2595" s="540" t="s">
        <v>634</v>
      </c>
      <c r="AC2595" s="1056">
        <f>D2595-D2573</f>
        <v>-13</v>
      </c>
      <c r="AD2595" s="1056">
        <f t="shared" ref="AD2595:AY2595" si="1792">E2595-E2573</f>
        <v>-13</v>
      </c>
      <c r="AE2595" s="1056">
        <f t="shared" si="1792"/>
        <v>0</v>
      </c>
      <c r="AF2595" s="1056">
        <f t="shared" si="1792"/>
        <v>0</v>
      </c>
      <c r="AG2595" s="1056">
        <f t="shared" si="1792"/>
        <v>-9</v>
      </c>
      <c r="AH2595" s="1056">
        <f t="shared" si="1792"/>
        <v>0</v>
      </c>
      <c r="AI2595" s="1056">
        <f t="shared" si="1792"/>
        <v>-16</v>
      </c>
      <c r="AJ2595" s="1056">
        <f t="shared" si="1792"/>
        <v>0</v>
      </c>
      <c r="AK2595" s="1056">
        <f t="shared" si="1792"/>
        <v>3</v>
      </c>
      <c r="AL2595" s="1056">
        <f t="shared" si="1792"/>
        <v>0</v>
      </c>
      <c r="AM2595" s="1056">
        <f t="shared" si="1792"/>
        <v>-7</v>
      </c>
      <c r="AN2595" s="1056">
        <f t="shared" si="1792"/>
        <v>0</v>
      </c>
      <c r="AO2595" s="1056">
        <f t="shared" si="1792"/>
        <v>-7</v>
      </c>
      <c r="AP2595" s="1056">
        <f t="shared" si="1792"/>
        <v>0</v>
      </c>
      <c r="AQ2595" s="1056">
        <f t="shared" si="1792"/>
        <v>0</v>
      </c>
      <c r="AR2595" s="1056">
        <f t="shared" si="1792"/>
        <v>-7</v>
      </c>
      <c r="AS2595" s="1056">
        <f t="shared" si="1792"/>
        <v>0</v>
      </c>
      <c r="AT2595" s="1056">
        <f t="shared" si="1792"/>
        <v>0</v>
      </c>
      <c r="AU2595" s="1056">
        <f t="shared" si="1792"/>
        <v>0</v>
      </c>
      <c r="AV2595" s="1056">
        <f t="shared" si="1792"/>
        <v>-7</v>
      </c>
      <c r="AW2595" s="1056">
        <f t="shared" si="1792"/>
        <v>0</v>
      </c>
      <c r="AX2595" s="1056">
        <f t="shared" si="1792"/>
        <v>0</v>
      </c>
      <c r="AY2595" s="1056">
        <f t="shared" si="1792"/>
        <v>0</v>
      </c>
    </row>
    <row r="2596" spans="2:52" ht="33.75" hidden="1" customHeight="1" x14ac:dyDescent="0.2">
      <c r="B2596" s="787"/>
      <c r="C2596" s="788">
        <v>45952</v>
      </c>
      <c r="D2596" s="997">
        <v>27</v>
      </c>
      <c r="E2596" s="998">
        <v>34</v>
      </c>
      <c r="F2596" s="995">
        <v>0</v>
      </c>
      <c r="G2596" s="999">
        <v>0</v>
      </c>
      <c r="H2596" s="998">
        <v>27</v>
      </c>
      <c r="I2596" s="999">
        <v>0</v>
      </c>
      <c r="J2596" s="998">
        <v>27</v>
      </c>
      <c r="K2596" s="995">
        <v>0</v>
      </c>
      <c r="L2596" s="999">
        <v>0</v>
      </c>
      <c r="M2596" s="998">
        <v>0</v>
      </c>
      <c r="N2596" s="999">
        <v>12</v>
      </c>
      <c r="O2596" s="997">
        <v>11</v>
      </c>
      <c r="P2596" s="998">
        <v>20</v>
      </c>
      <c r="Q2596" s="995">
        <v>0</v>
      </c>
      <c r="R2596" s="999">
        <v>3</v>
      </c>
      <c r="S2596" s="998">
        <v>20</v>
      </c>
      <c r="T2596" s="995">
        <v>0</v>
      </c>
      <c r="U2596" s="995">
        <v>0</v>
      </c>
      <c r="V2596" s="999">
        <v>3</v>
      </c>
      <c r="W2596" s="998">
        <v>20</v>
      </c>
      <c r="X2596" s="995">
        <v>0</v>
      </c>
      <c r="Y2596" s="995">
        <v>0</v>
      </c>
      <c r="Z2596" s="999">
        <v>3</v>
      </c>
      <c r="AA2596" s="848">
        <f t="shared" si="1788"/>
        <v>207</v>
      </c>
      <c r="AB2596" s="540" t="s">
        <v>715</v>
      </c>
      <c r="AC2596" s="1056">
        <f>D2596</f>
        <v>27</v>
      </c>
      <c r="AD2596" s="1056">
        <f t="shared" ref="AD2596:AY2597" si="1793">E2596</f>
        <v>34</v>
      </c>
      <c r="AE2596" s="1056">
        <f t="shared" si="1793"/>
        <v>0</v>
      </c>
      <c r="AF2596" s="1056">
        <f t="shared" si="1793"/>
        <v>0</v>
      </c>
      <c r="AG2596" s="1056">
        <f t="shared" si="1793"/>
        <v>27</v>
      </c>
      <c r="AH2596" s="1056">
        <f t="shared" si="1793"/>
        <v>0</v>
      </c>
      <c r="AI2596" s="1056">
        <f t="shared" si="1793"/>
        <v>27</v>
      </c>
      <c r="AJ2596" s="1056">
        <f t="shared" si="1793"/>
        <v>0</v>
      </c>
      <c r="AK2596" s="1056">
        <f t="shared" si="1793"/>
        <v>0</v>
      </c>
      <c r="AL2596" s="1056">
        <f t="shared" si="1793"/>
        <v>0</v>
      </c>
      <c r="AM2596" s="1056">
        <f t="shared" si="1793"/>
        <v>12</v>
      </c>
      <c r="AN2596" s="1056">
        <f t="shared" si="1793"/>
        <v>11</v>
      </c>
      <c r="AO2596" s="1056">
        <f t="shared" si="1793"/>
        <v>20</v>
      </c>
      <c r="AP2596" s="1056">
        <f t="shared" si="1793"/>
        <v>0</v>
      </c>
      <c r="AQ2596" s="1056">
        <f t="shared" si="1793"/>
        <v>3</v>
      </c>
      <c r="AR2596" s="1056">
        <f t="shared" si="1793"/>
        <v>20</v>
      </c>
      <c r="AS2596" s="1056">
        <f t="shared" si="1793"/>
        <v>0</v>
      </c>
      <c r="AT2596" s="1056">
        <f t="shared" si="1793"/>
        <v>0</v>
      </c>
      <c r="AU2596" s="1056">
        <f t="shared" si="1793"/>
        <v>3</v>
      </c>
      <c r="AV2596" s="1056">
        <f t="shared" si="1793"/>
        <v>20</v>
      </c>
      <c r="AW2596" s="1056">
        <f t="shared" si="1793"/>
        <v>0</v>
      </c>
      <c r="AX2596" s="1056">
        <f t="shared" si="1793"/>
        <v>0</v>
      </c>
      <c r="AY2596" s="1056">
        <f t="shared" si="1793"/>
        <v>3</v>
      </c>
    </row>
    <row r="2597" spans="2:52" ht="33.75" hidden="1" customHeight="1" x14ac:dyDescent="0.2">
      <c r="B2597" s="787"/>
      <c r="C2597" s="788">
        <v>45965</v>
      </c>
      <c r="D2597" s="997">
        <v>17</v>
      </c>
      <c r="E2597" s="998">
        <v>17</v>
      </c>
      <c r="F2597" s="995">
        <v>0</v>
      </c>
      <c r="G2597" s="999">
        <v>0</v>
      </c>
      <c r="H2597" s="998">
        <v>17</v>
      </c>
      <c r="I2597" s="999">
        <v>0</v>
      </c>
      <c r="J2597" s="998">
        <v>17</v>
      </c>
      <c r="K2597" s="995">
        <v>0</v>
      </c>
      <c r="L2597" s="999">
        <v>0</v>
      </c>
      <c r="M2597" s="998">
        <v>0</v>
      </c>
      <c r="N2597" s="999">
        <v>7</v>
      </c>
      <c r="O2597" s="997">
        <v>24</v>
      </c>
      <c r="P2597" s="998">
        <v>31</v>
      </c>
      <c r="Q2597" s="995">
        <v>0</v>
      </c>
      <c r="R2597" s="999">
        <v>0</v>
      </c>
      <c r="S2597" s="998">
        <v>31</v>
      </c>
      <c r="T2597" s="995">
        <v>0</v>
      </c>
      <c r="U2597" s="995">
        <v>0</v>
      </c>
      <c r="V2597" s="999">
        <v>0</v>
      </c>
      <c r="W2597" s="998">
        <v>31</v>
      </c>
      <c r="X2597" s="995">
        <v>0</v>
      </c>
      <c r="Y2597" s="995">
        <v>0</v>
      </c>
      <c r="Z2597" s="999">
        <v>0</v>
      </c>
      <c r="AA2597" s="848">
        <f t="shared" si="1788"/>
        <v>192</v>
      </c>
      <c r="AB2597" s="540" t="s">
        <v>715</v>
      </c>
      <c r="AC2597" s="1056">
        <f>D2597</f>
        <v>17</v>
      </c>
      <c r="AD2597" s="1056">
        <f t="shared" si="1793"/>
        <v>17</v>
      </c>
      <c r="AE2597" s="1056">
        <f t="shared" si="1793"/>
        <v>0</v>
      </c>
      <c r="AF2597" s="1056">
        <f t="shared" si="1793"/>
        <v>0</v>
      </c>
      <c r="AG2597" s="1056">
        <f t="shared" si="1793"/>
        <v>17</v>
      </c>
      <c r="AH2597" s="1056">
        <f t="shared" si="1793"/>
        <v>0</v>
      </c>
      <c r="AI2597" s="1056">
        <f t="shared" si="1793"/>
        <v>17</v>
      </c>
      <c r="AJ2597" s="1056">
        <f t="shared" si="1793"/>
        <v>0</v>
      </c>
      <c r="AK2597" s="1056">
        <f t="shared" si="1793"/>
        <v>0</v>
      </c>
      <c r="AL2597" s="1056">
        <f t="shared" si="1793"/>
        <v>0</v>
      </c>
      <c r="AM2597" s="1056">
        <f t="shared" si="1793"/>
        <v>7</v>
      </c>
      <c r="AN2597" s="1056">
        <f t="shared" si="1793"/>
        <v>24</v>
      </c>
      <c r="AO2597" s="1056">
        <f t="shared" si="1793"/>
        <v>31</v>
      </c>
      <c r="AP2597" s="1056">
        <f t="shared" si="1793"/>
        <v>0</v>
      </c>
      <c r="AQ2597" s="1056">
        <f t="shared" si="1793"/>
        <v>0</v>
      </c>
      <c r="AR2597" s="1056">
        <f t="shared" si="1793"/>
        <v>31</v>
      </c>
      <c r="AS2597" s="1056">
        <f t="shared" si="1793"/>
        <v>0</v>
      </c>
      <c r="AT2597" s="1056">
        <f t="shared" si="1793"/>
        <v>0</v>
      </c>
      <c r="AU2597" s="1056">
        <f t="shared" si="1793"/>
        <v>0</v>
      </c>
      <c r="AV2597" s="1056">
        <f t="shared" si="1793"/>
        <v>31</v>
      </c>
      <c r="AW2597" s="1056">
        <f t="shared" si="1793"/>
        <v>0</v>
      </c>
      <c r="AX2597" s="1056">
        <f t="shared" si="1793"/>
        <v>0</v>
      </c>
      <c r="AY2597" s="1056">
        <f t="shared" si="1793"/>
        <v>0</v>
      </c>
    </row>
    <row r="2598" spans="2:52" ht="33.75" hidden="1" customHeight="1" x14ac:dyDescent="0.2">
      <c r="B2598" s="1896" t="s">
        <v>412</v>
      </c>
      <c r="C2598" s="1897"/>
      <c r="D2598" s="424">
        <f>SUM(D2592:D2597)</f>
        <v>127</v>
      </c>
      <c r="E2598" s="424">
        <f t="shared" ref="E2598:Z2598" si="1794">SUM(E2592:E2597)</f>
        <v>130</v>
      </c>
      <c r="F2598" s="424">
        <f t="shared" si="1794"/>
        <v>1</v>
      </c>
      <c r="G2598" s="424">
        <f t="shared" si="1794"/>
        <v>0</v>
      </c>
      <c r="H2598" s="424">
        <f t="shared" si="1794"/>
        <v>143</v>
      </c>
      <c r="I2598" s="424">
        <f t="shared" si="1794"/>
        <v>1</v>
      </c>
      <c r="J2598" s="424">
        <f t="shared" si="1794"/>
        <v>102</v>
      </c>
      <c r="K2598" s="424">
        <f t="shared" si="1794"/>
        <v>1</v>
      </c>
      <c r="L2598" s="424">
        <f t="shared" si="1794"/>
        <v>26</v>
      </c>
      <c r="M2598" s="424">
        <f t="shared" si="1794"/>
        <v>7</v>
      </c>
      <c r="N2598" s="424">
        <f t="shared" si="1794"/>
        <v>60</v>
      </c>
      <c r="O2598" s="424">
        <f t="shared" si="1794"/>
        <v>61</v>
      </c>
      <c r="P2598" s="424">
        <f t="shared" si="1794"/>
        <v>99</v>
      </c>
      <c r="Q2598" s="424">
        <f t="shared" si="1794"/>
        <v>0</v>
      </c>
      <c r="R2598" s="424">
        <f t="shared" si="1794"/>
        <v>26</v>
      </c>
      <c r="S2598" s="424">
        <f t="shared" si="1794"/>
        <v>99</v>
      </c>
      <c r="T2598" s="424">
        <f t="shared" si="1794"/>
        <v>0</v>
      </c>
      <c r="U2598" s="424">
        <f t="shared" si="1794"/>
        <v>2</v>
      </c>
      <c r="V2598" s="424">
        <f t="shared" si="1794"/>
        <v>23</v>
      </c>
      <c r="W2598" s="424">
        <f t="shared" si="1794"/>
        <v>99</v>
      </c>
      <c r="X2598" s="424">
        <f t="shared" si="1794"/>
        <v>0</v>
      </c>
      <c r="Y2598" s="424">
        <f t="shared" si="1794"/>
        <v>3</v>
      </c>
      <c r="Z2598" s="424">
        <f t="shared" si="1794"/>
        <v>23</v>
      </c>
      <c r="AA2598" s="424">
        <f t="shared" ref="AA2598" si="1795">SUM(AA2592:AA2595)</f>
        <v>634</v>
      </c>
      <c r="AB2598" s="573"/>
      <c r="AC2598" s="1658">
        <f>SUM(AC2592:AC2597)</f>
        <v>31</v>
      </c>
      <c r="AD2598" s="1658">
        <f t="shared" ref="AD2598:AY2598" si="1796">SUM(AD2592:AD2597)</f>
        <v>38</v>
      </c>
      <c r="AE2598" s="1658">
        <f t="shared" si="1796"/>
        <v>0</v>
      </c>
      <c r="AF2598" s="1658">
        <f t="shared" si="1796"/>
        <v>0</v>
      </c>
      <c r="AG2598" s="1658">
        <f t="shared" si="1796"/>
        <v>35</v>
      </c>
      <c r="AH2598" s="1658">
        <f t="shared" si="1796"/>
        <v>0</v>
      </c>
      <c r="AI2598" s="1658">
        <f t="shared" si="1796"/>
        <v>28</v>
      </c>
      <c r="AJ2598" s="1658">
        <f t="shared" si="1796"/>
        <v>0</v>
      </c>
      <c r="AK2598" s="1658">
        <f t="shared" si="1796"/>
        <v>3</v>
      </c>
      <c r="AL2598" s="1658">
        <f t="shared" si="1796"/>
        <v>0</v>
      </c>
      <c r="AM2598" s="1658">
        <f t="shared" si="1796"/>
        <v>12</v>
      </c>
      <c r="AN2598" s="1658">
        <f t="shared" si="1796"/>
        <v>35</v>
      </c>
      <c r="AO2598" s="1658">
        <f t="shared" si="1796"/>
        <v>44</v>
      </c>
      <c r="AP2598" s="1658">
        <f t="shared" si="1796"/>
        <v>0</v>
      </c>
      <c r="AQ2598" s="1658">
        <f t="shared" si="1796"/>
        <v>4</v>
      </c>
      <c r="AR2598" s="1658">
        <f t="shared" si="1796"/>
        <v>44</v>
      </c>
      <c r="AS2598" s="1658">
        <f t="shared" si="1796"/>
        <v>0</v>
      </c>
      <c r="AT2598" s="1658">
        <f t="shared" si="1796"/>
        <v>1</v>
      </c>
      <c r="AU2598" s="1658">
        <f t="shared" si="1796"/>
        <v>3</v>
      </c>
      <c r="AV2598" s="1658">
        <f t="shared" si="1796"/>
        <v>44</v>
      </c>
      <c r="AW2598" s="1658">
        <f t="shared" si="1796"/>
        <v>0</v>
      </c>
      <c r="AX2598" s="1658">
        <f t="shared" si="1796"/>
        <v>1</v>
      </c>
      <c r="AY2598" s="1658">
        <f t="shared" si="1796"/>
        <v>3</v>
      </c>
      <c r="AZ2598" s="881"/>
    </row>
    <row r="2599" spans="2:52" ht="12" hidden="1" customHeight="1" x14ac:dyDescent="0.2"/>
    <row r="2600" spans="2:52" ht="12" hidden="1" customHeight="1" x14ac:dyDescent="0.2"/>
    <row r="2601" spans="2:52" ht="25.5" hidden="1" customHeight="1" x14ac:dyDescent="0.2">
      <c r="B2601" s="791" t="s">
        <v>1173</v>
      </c>
      <c r="C2601" s="89"/>
      <c r="D2601" s="99" t="s">
        <v>1164</v>
      </c>
      <c r="E2601" s="99" t="s">
        <v>1165</v>
      </c>
      <c r="F2601" s="99"/>
      <c r="G2601" s="99"/>
      <c r="H2601" s="99" t="s">
        <v>1166</v>
      </c>
      <c r="I2601" s="99"/>
      <c r="J2601" s="99" t="s">
        <v>1167</v>
      </c>
      <c r="K2601" s="99"/>
      <c r="L2601" s="99"/>
      <c r="M2601" s="99"/>
      <c r="N2601" s="99"/>
      <c r="O2601" s="99" t="s">
        <v>1168</v>
      </c>
      <c r="P2601" s="99" t="s">
        <v>1169</v>
      </c>
      <c r="Q2601" s="99"/>
      <c r="R2601" s="99"/>
      <c r="S2601" s="99" t="s">
        <v>1170</v>
      </c>
      <c r="T2601" s="99"/>
      <c r="U2601" s="99"/>
      <c r="V2601" s="99"/>
      <c r="W2601" s="99" t="s">
        <v>1171</v>
      </c>
      <c r="X2601" s="99"/>
      <c r="Y2601" s="99"/>
      <c r="Z2601" s="99"/>
    </row>
    <row r="2602" spans="2:52" ht="45.75" hidden="1" customHeight="1" x14ac:dyDescent="0.2">
      <c r="B2602" s="83" t="s">
        <v>410</v>
      </c>
      <c r="C2602" s="782" t="s">
        <v>1175</v>
      </c>
      <c r="D2602" s="1044" t="s">
        <v>55</v>
      </c>
      <c r="E2602" s="1044" t="s">
        <v>57</v>
      </c>
      <c r="F2602" s="1044"/>
      <c r="G2602" s="1044"/>
      <c r="H2602" s="1044" t="s">
        <v>58</v>
      </c>
      <c r="I2602" s="1044"/>
      <c r="J2602" s="1044" t="s">
        <v>1172</v>
      </c>
      <c r="K2602" s="1044"/>
      <c r="L2602" s="1044"/>
      <c r="M2602" s="1044"/>
      <c r="N2602" s="1044"/>
      <c r="O2602" s="1044" t="s">
        <v>77</v>
      </c>
      <c r="P2602" s="1044" t="s">
        <v>62</v>
      </c>
      <c r="Q2602" s="1044"/>
      <c r="R2602" s="1044"/>
      <c r="S2602" s="1044" t="s">
        <v>63</v>
      </c>
      <c r="T2602" s="1044"/>
      <c r="U2602" s="1044"/>
      <c r="V2602" s="1044"/>
      <c r="W2602" s="1044" t="s">
        <v>64</v>
      </c>
      <c r="X2602" s="1622"/>
      <c r="Y2602" s="1622"/>
      <c r="Z2602" s="1622"/>
      <c r="AA2602" s="783" t="s">
        <v>412</v>
      </c>
      <c r="AC2602" s="1044" t="s">
        <v>55</v>
      </c>
      <c r="AD2602" s="1044" t="s">
        <v>57</v>
      </c>
      <c r="AE2602" s="1044"/>
      <c r="AF2602" s="1044"/>
      <c r="AG2602" s="1044" t="s">
        <v>58</v>
      </c>
      <c r="AH2602" s="1044"/>
      <c r="AI2602" s="1044" t="s">
        <v>1172</v>
      </c>
      <c r="AJ2602" s="1044"/>
      <c r="AK2602" s="1044"/>
      <c r="AL2602" s="1044"/>
      <c r="AM2602" s="1044"/>
      <c r="AN2602" s="1044" t="s">
        <v>77</v>
      </c>
      <c r="AO2602" s="1044" t="s">
        <v>62</v>
      </c>
      <c r="AP2602" s="1044"/>
      <c r="AQ2602" s="1044"/>
      <c r="AR2602" s="1044" t="s">
        <v>63</v>
      </c>
      <c r="AS2602" s="1044"/>
      <c r="AT2602" s="1044"/>
      <c r="AU2602" s="1044"/>
      <c r="AV2602" s="1044" t="s">
        <v>64</v>
      </c>
      <c r="AW2602" s="1044"/>
      <c r="AX2602" s="1044"/>
      <c r="AY2602" s="1044"/>
    </row>
    <row r="2603" spans="2:52" ht="33.75" hidden="1" customHeight="1" x14ac:dyDescent="0.2">
      <c r="B2603" s="785"/>
      <c r="C2603" s="1078">
        <v>45889</v>
      </c>
      <c r="D2603" s="1630">
        <v>41</v>
      </c>
      <c r="E2603" s="1630">
        <v>41</v>
      </c>
      <c r="F2603" s="1630"/>
      <c r="G2603" s="1630"/>
      <c r="H2603" s="1630">
        <v>41</v>
      </c>
      <c r="I2603" s="1630"/>
      <c r="J2603" s="1630">
        <v>41</v>
      </c>
      <c r="K2603" s="1630"/>
      <c r="L2603" s="1630"/>
      <c r="M2603" s="1630"/>
      <c r="N2603" s="1630"/>
      <c r="O2603" s="1630">
        <v>41</v>
      </c>
      <c r="P2603" s="1630">
        <v>41</v>
      </c>
      <c r="Q2603" s="1630"/>
      <c r="R2603" s="1630"/>
      <c r="S2603" s="1630">
        <v>41</v>
      </c>
      <c r="T2603" s="1630"/>
      <c r="U2603" s="1630"/>
      <c r="V2603" s="1630"/>
      <c r="W2603" s="1630">
        <v>41</v>
      </c>
      <c r="X2603" s="1631"/>
      <c r="Y2603" s="1631"/>
      <c r="Z2603" s="1631"/>
      <c r="AA2603" s="1632">
        <f>SUM(D2603:Z2603)</f>
        <v>328</v>
      </c>
      <c r="AC2603" s="793">
        <f>D2603-D2581</f>
        <v>0</v>
      </c>
      <c r="AD2603" s="793">
        <f t="shared" ref="AD2603:AD2606" si="1797">E2603-E2581</f>
        <v>0</v>
      </c>
      <c r="AE2603" s="793">
        <f t="shared" ref="AE2603:AE2606" si="1798">F2603-F2581</f>
        <v>0</v>
      </c>
      <c r="AF2603" s="793">
        <f t="shared" ref="AF2603:AF2606" si="1799">G2603-G2581</f>
        <v>0</v>
      </c>
      <c r="AG2603" s="793">
        <f t="shared" ref="AG2603:AG2606" si="1800">H2603-H2581</f>
        <v>0</v>
      </c>
      <c r="AH2603" s="793">
        <f t="shared" ref="AH2603:AH2606" si="1801">I2603-I2581</f>
        <v>0</v>
      </c>
      <c r="AI2603" s="793">
        <f t="shared" ref="AI2603:AI2606" si="1802">J2603-J2581</f>
        <v>0</v>
      </c>
      <c r="AJ2603" s="793">
        <f t="shared" ref="AJ2603:AJ2606" si="1803">K2603-K2581</f>
        <v>0</v>
      </c>
      <c r="AK2603" s="793">
        <f t="shared" ref="AK2603:AK2606" si="1804">L2603-L2581</f>
        <v>0</v>
      </c>
      <c r="AL2603" s="793">
        <f t="shared" ref="AL2603:AL2606" si="1805">M2603-M2581</f>
        <v>0</v>
      </c>
      <c r="AM2603" s="793">
        <f t="shared" ref="AM2603:AM2606" si="1806">N2603-N2581</f>
        <v>0</v>
      </c>
      <c r="AN2603" s="793">
        <f t="shared" ref="AN2603:AN2606" si="1807">O2603-O2581</f>
        <v>0</v>
      </c>
      <c r="AO2603" s="793">
        <f t="shared" ref="AO2603:AO2606" si="1808">P2603-P2581</f>
        <v>0</v>
      </c>
      <c r="AP2603" s="793">
        <f t="shared" ref="AP2603:AP2606" si="1809">Q2603-Q2581</f>
        <v>0</v>
      </c>
      <c r="AQ2603" s="793">
        <f t="shared" ref="AQ2603:AQ2606" si="1810">R2603-R2581</f>
        <v>0</v>
      </c>
      <c r="AR2603" s="793">
        <f t="shared" ref="AR2603:AR2606" si="1811">S2603-S2581</f>
        <v>0</v>
      </c>
      <c r="AS2603" s="793">
        <f t="shared" ref="AS2603:AS2606" si="1812">T2603-T2581</f>
        <v>0</v>
      </c>
      <c r="AT2603" s="793">
        <f t="shared" ref="AT2603:AT2606" si="1813">U2603-U2581</f>
        <v>0</v>
      </c>
      <c r="AU2603" s="793">
        <f t="shared" ref="AU2603:AU2606" si="1814">V2603-V2581</f>
        <v>0</v>
      </c>
      <c r="AV2603" s="793">
        <f t="shared" ref="AV2603:AV2606" si="1815">W2603-W2581</f>
        <v>0</v>
      </c>
      <c r="AW2603" s="793">
        <f t="shared" ref="AW2603:AW2606" si="1816">X2603-X2581</f>
        <v>0</v>
      </c>
      <c r="AX2603" s="793">
        <f t="shared" ref="AX2603:AX2606" si="1817">Y2603-Y2581</f>
        <v>0</v>
      </c>
      <c r="AY2603" s="793">
        <f t="shared" ref="AY2603:AY2606" si="1818">Z2603-Z2581</f>
        <v>0</v>
      </c>
    </row>
    <row r="2604" spans="2:52" ht="33.75" hidden="1" customHeight="1" x14ac:dyDescent="0.2">
      <c r="B2604" s="787"/>
      <c r="C2604" s="888">
        <v>45904</v>
      </c>
      <c r="D2604" s="997">
        <v>24</v>
      </c>
      <c r="E2604" s="997">
        <v>24</v>
      </c>
      <c r="F2604" s="997"/>
      <c r="G2604" s="997"/>
      <c r="H2604" s="997">
        <v>24</v>
      </c>
      <c r="I2604" s="997"/>
      <c r="J2604" s="997">
        <v>24</v>
      </c>
      <c r="K2604" s="997"/>
      <c r="L2604" s="997"/>
      <c r="M2604" s="997"/>
      <c r="N2604" s="997"/>
      <c r="O2604" s="997">
        <v>24</v>
      </c>
      <c r="P2604" s="997">
        <v>24</v>
      </c>
      <c r="Q2604" s="997"/>
      <c r="R2604" s="997"/>
      <c r="S2604" s="997">
        <v>24</v>
      </c>
      <c r="T2604" s="997"/>
      <c r="U2604" s="997"/>
      <c r="V2604" s="997"/>
      <c r="W2604" s="997">
        <v>24</v>
      </c>
      <c r="X2604" s="1633"/>
      <c r="Y2604" s="1633"/>
      <c r="Z2604" s="1633"/>
      <c r="AA2604" s="1634">
        <f t="shared" ref="AA2604:AA2607" si="1819">SUM(D2604:Z2604)</f>
        <v>192</v>
      </c>
      <c r="AB2604" s="540"/>
      <c r="AC2604" s="793">
        <f>D2604-D2582</f>
        <v>0</v>
      </c>
      <c r="AD2604" s="793">
        <f t="shared" si="1797"/>
        <v>0</v>
      </c>
      <c r="AE2604" s="793">
        <f t="shared" si="1798"/>
        <v>0</v>
      </c>
      <c r="AF2604" s="793">
        <f t="shared" si="1799"/>
        <v>0</v>
      </c>
      <c r="AG2604" s="793">
        <f t="shared" si="1800"/>
        <v>0</v>
      </c>
      <c r="AH2604" s="793">
        <f t="shared" si="1801"/>
        <v>0</v>
      </c>
      <c r="AI2604" s="793">
        <f t="shared" si="1802"/>
        <v>0</v>
      </c>
      <c r="AJ2604" s="793">
        <f t="shared" si="1803"/>
        <v>0</v>
      </c>
      <c r="AK2604" s="793">
        <f t="shared" si="1804"/>
        <v>0</v>
      </c>
      <c r="AL2604" s="793">
        <f t="shared" si="1805"/>
        <v>0</v>
      </c>
      <c r="AM2604" s="793">
        <f t="shared" si="1806"/>
        <v>0</v>
      </c>
      <c r="AN2604" s="793">
        <f t="shared" si="1807"/>
        <v>0</v>
      </c>
      <c r="AO2604" s="793">
        <f t="shared" si="1808"/>
        <v>0</v>
      </c>
      <c r="AP2604" s="793">
        <f t="shared" si="1809"/>
        <v>0</v>
      </c>
      <c r="AQ2604" s="793">
        <f t="shared" si="1810"/>
        <v>0</v>
      </c>
      <c r="AR2604" s="793">
        <f t="shared" si="1811"/>
        <v>0</v>
      </c>
      <c r="AS2604" s="793">
        <f t="shared" si="1812"/>
        <v>0</v>
      </c>
      <c r="AT2604" s="793">
        <f t="shared" si="1813"/>
        <v>0</v>
      </c>
      <c r="AU2604" s="793">
        <f t="shared" si="1814"/>
        <v>0</v>
      </c>
      <c r="AV2604" s="793">
        <f t="shared" si="1815"/>
        <v>0</v>
      </c>
      <c r="AW2604" s="793">
        <f t="shared" si="1816"/>
        <v>0</v>
      </c>
      <c r="AX2604" s="793">
        <f t="shared" si="1817"/>
        <v>0</v>
      </c>
      <c r="AY2604" s="793">
        <f t="shared" si="1818"/>
        <v>0</v>
      </c>
    </row>
    <row r="2605" spans="2:52" ht="33.75" hidden="1" customHeight="1" x14ac:dyDescent="0.2">
      <c r="B2605" s="787"/>
      <c r="C2605" s="888">
        <v>45924</v>
      </c>
      <c r="D2605" s="997">
        <v>30</v>
      </c>
      <c r="E2605" s="997">
        <v>30</v>
      </c>
      <c r="F2605" s="997"/>
      <c r="G2605" s="997"/>
      <c r="H2605" s="997">
        <v>30</v>
      </c>
      <c r="I2605" s="997"/>
      <c r="J2605" s="997">
        <v>30</v>
      </c>
      <c r="K2605" s="997"/>
      <c r="L2605" s="997"/>
      <c r="M2605" s="997"/>
      <c r="N2605" s="997"/>
      <c r="O2605" s="997">
        <v>30</v>
      </c>
      <c r="P2605" s="997">
        <v>30</v>
      </c>
      <c r="Q2605" s="997"/>
      <c r="R2605" s="997"/>
      <c r="S2605" s="997">
        <v>30</v>
      </c>
      <c r="T2605" s="997"/>
      <c r="U2605" s="997"/>
      <c r="V2605" s="997"/>
      <c r="W2605" s="997">
        <v>30</v>
      </c>
      <c r="X2605" s="1633"/>
      <c r="Y2605" s="1633"/>
      <c r="Z2605" s="1633"/>
      <c r="AA2605" s="1634">
        <f t="shared" si="1819"/>
        <v>240</v>
      </c>
      <c r="AB2605" s="540"/>
      <c r="AC2605" s="793">
        <f>D2605-D2583</f>
        <v>0</v>
      </c>
      <c r="AD2605" s="793">
        <f t="shared" si="1797"/>
        <v>0</v>
      </c>
      <c r="AE2605" s="793">
        <f t="shared" si="1798"/>
        <v>0</v>
      </c>
      <c r="AF2605" s="793">
        <f t="shared" si="1799"/>
        <v>0</v>
      </c>
      <c r="AG2605" s="793">
        <f t="shared" si="1800"/>
        <v>0</v>
      </c>
      <c r="AH2605" s="793">
        <f t="shared" si="1801"/>
        <v>0</v>
      </c>
      <c r="AI2605" s="793">
        <f t="shared" si="1802"/>
        <v>0</v>
      </c>
      <c r="AJ2605" s="793">
        <f t="shared" si="1803"/>
        <v>0</v>
      </c>
      <c r="AK2605" s="793">
        <f t="shared" si="1804"/>
        <v>0</v>
      </c>
      <c r="AL2605" s="793">
        <f t="shared" si="1805"/>
        <v>0</v>
      </c>
      <c r="AM2605" s="793">
        <f t="shared" si="1806"/>
        <v>0</v>
      </c>
      <c r="AN2605" s="793">
        <f t="shared" si="1807"/>
        <v>0</v>
      </c>
      <c r="AO2605" s="793">
        <f t="shared" si="1808"/>
        <v>0</v>
      </c>
      <c r="AP2605" s="793">
        <f t="shared" si="1809"/>
        <v>0</v>
      </c>
      <c r="AQ2605" s="793">
        <f t="shared" si="1810"/>
        <v>0</v>
      </c>
      <c r="AR2605" s="793">
        <f t="shared" si="1811"/>
        <v>0</v>
      </c>
      <c r="AS2605" s="793">
        <f t="shared" si="1812"/>
        <v>0</v>
      </c>
      <c r="AT2605" s="793">
        <f t="shared" si="1813"/>
        <v>0</v>
      </c>
      <c r="AU2605" s="793">
        <f t="shared" si="1814"/>
        <v>0</v>
      </c>
      <c r="AV2605" s="793">
        <f t="shared" si="1815"/>
        <v>0</v>
      </c>
      <c r="AW2605" s="793">
        <f t="shared" si="1816"/>
        <v>0</v>
      </c>
      <c r="AX2605" s="793">
        <f t="shared" si="1817"/>
        <v>0</v>
      </c>
      <c r="AY2605" s="793">
        <f t="shared" si="1818"/>
        <v>0</v>
      </c>
    </row>
    <row r="2606" spans="2:52" ht="33.75" hidden="1" customHeight="1" x14ac:dyDescent="0.2">
      <c r="B2606" s="787"/>
      <c r="C2606" s="888">
        <v>45938</v>
      </c>
      <c r="D2606" s="997">
        <v>33</v>
      </c>
      <c r="E2606" s="997">
        <v>33</v>
      </c>
      <c r="F2606" s="997"/>
      <c r="G2606" s="997"/>
      <c r="H2606" s="997">
        <v>33</v>
      </c>
      <c r="I2606" s="997"/>
      <c r="J2606" s="997">
        <v>33</v>
      </c>
      <c r="K2606" s="997"/>
      <c r="L2606" s="997"/>
      <c r="M2606" s="997"/>
      <c r="N2606" s="997"/>
      <c r="O2606" s="997">
        <v>33</v>
      </c>
      <c r="P2606" s="997">
        <v>33</v>
      </c>
      <c r="Q2606" s="997"/>
      <c r="R2606" s="997"/>
      <c r="S2606" s="997">
        <v>33</v>
      </c>
      <c r="T2606" s="997"/>
      <c r="U2606" s="997"/>
      <c r="V2606" s="997"/>
      <c r="W2606" s="997">
        <v>33</v>
      </c>
      <c r="X2606" s="1633"/>
      <c r="Y2606" s="1633"/>
      <c r="Z2606" s="1633"/>
      <c r="AA2606" s="1634">
        <f t="shared" si="1819"/>
        <v>264</v>
      </c>
      <c r="AB2606" s="540" t="s">
        <v>634</v>
      </c>
      <c r="AC2606" s="793">
        <f>D2606-D2584</f>
        <v>0</v>
      </c>
      <c r="AD2606" s="793">
        <f t="shared" si="1797"/>
        <v>0</v>
      </c>
      <c r="AE2606" s="793">
        <f t="shared" si="1798"/>
        <v>0</v>
      </c>
      <c r="AF2606" s="793">
        <f t="shared" si="1799"/>
        <v>0</v>
      </c>
      <c r="AG2606" s="793">
        <f t="shared" si="1800"/>
        <v>0</v>
      </c>
      <c r="AH2606" s="793">
        <f t="shared" si="1801"/>
        <v>0</v>
      </c>
      <c r="AI2606" s="793">
        <f t="shared" si="1802"/>
        <v>0</v>
      </c>
      <c r="AJ2606" s="793">
        <f t="shared" si="1803"/>
        <v>0</v>
      </c>
      <c r="AK2606" s="793">
        <f t="shared" si="1804"/>
        <v>0</v>
      </c>
      <c r="AL2606" s="793">
        <f t="shared" si="1805"/>
        <v>0</v>
      </c>
      <c r="AM2606" s="793">
        <f t="shared" si="1806"/>
        <v>0</v>
      </c>
      <c r="AN2606" s="793">
        <f t="shared" si="1807"/>
        <v>0</v>
      </c>
      <c r="AO2606" s="793">
        <f t="shared" si="1808"/>
        <v>0</v>
      </c>
      <c r="AP2606" s="793">
        <f t="shared" si="1809"/>
        <v>0</v>
      </c>
      <c r="AQ2606" s="793">
        <f t="shared" si="1810"/>
        <v>0</v>
      </c>
      <c r="AR2606" s="793">
        <f t="shared" si="1811"/>
        <v>0</v>
      </c>
      <c r="AS2606" s="793">
        <f t="shared" si="1812"/>
        <v>0</v>
      </c>
      <c r="AT2606" s="793">
        <f t="shared" si="1813"/>
        <v>0</v>
      </c>
      <c r="AU2606" s="793">
        <f t="shared" si="1814"/>
        <v>0</v>
      </c>
      <c r="AV2606" s="793">
        <f t="shared" si="1815"/>
        <v>0</v>
      </c>
      <c r="AW2606" s="793">
        <f t="shared" si="1816"/>
        <v>0</v>
      </c>
      <c r="AX2606" s="793">
        <f t="shared" si="1817"/>
        <v>0</v>
      </c>
      <c r="AY2606" s="793">
        <f t="shared" si="1818"/>
        <v>0</v>
      </c>
    </row>
    <row r="2607" spans="2:52" ht="33.75" hidden="1" customHeight="1" x14ac:dyDescent="0.2">
      <c r="B2607" s="787"/>
      <c r="C2607" s="888">
        <v>45952</v>
      </c>
      <c r="D2607" s="997">
        <v>33</v>
      </c>
      <c r="E2607" s="997">
        <v>33</v>
      </c>
      <c r="F2607" s="997"/>
      <c r="G2607" s="997"/>
      <c r="H2607" s="997">
        <v>33</v>
      </c>
      <c r="I2607" s="997"/>
      <c r="J2607" s="997">
        <v>33</v>
      </c>
      <c r="K2607" s="997"/>
      <c r="L2607" s="997"/>
      <c r="M2607" s="997"/>
      <c r="N2607" s="997"/>
      <c r="O2607" s="997">
        <v>33</v>
      </c>
      <c r="P2607" s="997">
        <v>33</v>
      </c>
      <c r="Q2607" s="997"/>
      <c r="R2607" s="997"/>
      <c r="S2607" s="997">
        <v>33</v>
      </c>
      <c r="T2607" s="997"/>
      <c r="U2607" s="997"/>
      <c r="V2607" s="997"/>
      <c r="W2607" s="997">
        <v>33</v>
      </c>
      <c r="X2607" s="1633"/>
      <c r="Y2607" s="1633"/>
      <c r="Z2607" s="1633"/>
      <c r="AA2607" s="1634">
        <f t="shared" si="1819"/>
        <v>264</v>
      </c>
      <c r="AB2607" s="540" t="s">
        <v>715</v>
      </c>
      <c r="AC2607" s="793">
        <f>D2607</f>
        <v>33</v>
      </c>
      <c r="AD2607" s="793">
        <f t="shared" ref="AD2607:AD2608" si="1820">E2607</f>
        <v>33</v>
      </c>
      <c r="AE2607" s="793">
        <f t="shared" ref="AE2607:AE2608" si="1821">F2607</f>
        <v>0</v>
      </c>
      <c r="AF2607" s="793">
        <f t="shared" ref="AF2607:AF2608" si="1822">G2607</f>
        <v>0</v>
      </c>
      <c r="AG2607" s="793">
        <f t="shared" ref="AG2607:AG2608" si="1823">H2607</f>
        <v>33</v>
      </c>
      <c r="AH2607" s="793">
        <f t="shared" ref="AH2607:AH2608" si="1824">I2607</f>
        <v>0</v>
      </c>
      <c r="AI2607" s="793">
        <f t="shared" ref="AI2607:AI2608" si="1825">J2607</f>
        <v>33</v>
      </c>
      <c r="AJ2607" s="793">
        <f t="shared" ref="AJ2607:AJ2608" si="1826">K2607</f>
        <v>0</v>
      </c>
      <c r="AK2607" s="793">
        <f t="shared" ref="AK2607:AK2608" si="1827">L2607</f>
        <v>0</v>
      </c>
      <c r="AL2607" s="793">
        <f t="shared" ref="AL2607:AL2608" si="1828">M2607</f>
        <v>0</v>
      </c>
      <c r="AM2607" s="793">
        <f t="shared" ref="AM2607:AM2608" si="1829">N2607</f>
        <v>0</v>
      </c>
      <c r="AN2607" s="793">
        <f t="shared" ref="AN2607:AN2608" si="1830">O2607</f>
        <v>33</v>
      </c>
      <c r="AO2607" s="793">
        <f t="shared" ref="AO2607:AO2608" si="1831">P2607</f>
        <v>33</v>
      </c>
      <c r="AP2607" s="793">
        <f t="shared" ref="AP2607:AP2608" si="1832">Q2607</f>
        <v>0</v>
      </c>
      <c r="AQ2607" s="793">
        <f t="shared" ref="AQ2607:AQ2608" si="1833">R2607</f>
        <v>0</v>
      </c>
      <c r="AR2607" s="793">
        <f t="shared" ref="AR2607:AR2608" si="1834">S2607</f>
        <v>33</v>
      </c>
      <c r="AS2607" s="793">
        <f t="shared" ref="AS2607:AS2608" si="1835">T2607</f>
        <v>0</v>
      </c>
      <c r="AT2607" s="793">
        <f t="shared" ref="AT2607:AT2608" si="1836">U2607</f>
        <v>0</v>
      </c>
      <c r="AU2607" s="793">
        <f t="shared" ref="AU2607:AU2608" si="1837">V2607</f>
        <v>0</v>
      </c>
      <c r="AV2607" s="793">
        <f t="shared" ref="AV2607:AV2608" si="1838">W2607</f>
        <v>33</v>
      </c>
      <c r="AW2607" s="793">
        <f t="shared" ref="AW2607:AW2608" si="1839">X2607</f>
        <v>0</v>
      </c>
      <c r="AX2607" s="793">
        <f t="shared" ref="AX2607:AX2608" si="1840">Y2607</f>
        <v>0</v>
      </c>
      <c r="AY2607" s="793">
        <f t="shared" ref="AY2607:AY2608" si="1841">Z2607</f>
        <v>0</v>
      </c>
    </row>
    <row r="2608" spans="2:52" ht="33.75" hidden="1" customHeight="1" x14ac:dyDescent="0.2">
      <c r="B2608" s="787"/>
      <c r="C2608" s="888">
        <v>45965</v>
      </c>
      <c r="D2608" s="997">
        <v>48</v>
      </c>
      <c r="E2608" s="997">
        <v>48</v>
      </c>
      <c r="F2608" s="997"/>
      <c r="G2608" s="997"/>
      <c r="H2608" s="997">
        <v>48</v>
      </c>
      <c r="I2608" s="997"/>
      <c r="J2608" s="997">
        <v>48</v>
      </c>
      <c r="K2608" s="997"/>
      <c r="L2608" s="997"/>
      <c r="M2608" s="997"/>
      <c r="N2608" s="997"/>
      <c r="O2608" s="997">
        <v>48</v>
      </c>
      <c r="P2608" s="997">
        <v>48</v>
      </c>
      <c r="Q2608" s="997"/>
      <c r="R2608" s="997"/>
      <c r="S2608" s="997">
        <v>49</v>
      </c>
      <c r="T2608" s="997"/>
      <c r="U2608" s="997"/>
      <c r="V2608" s="997"/>
      <c r="W2608" s="997">
        <v>49</v>
      </c>
      <c r="X2608" s="1633"/>
      <c r="Y2608" s="1633"/>
      <c r="Z2608" s="1633"/>
      <c r="AA2608" s="1634">
        <f>SUM(D2608:Z2608)</f>
        <v>386</v>
      </c>
      <c r="AB2608" s="540" t="s">
        <v>715</v>
      </c>
      <c r="AC2608" s="793">
        <f>D2608</f>
        <v>48</v>
      </c>
      <c r="AD2608" s="793">
        <f t="shared" si="1820"/>
        <v>48</v>
      </c>
      <c r="AE2608" s="793">
        <f t="shared" si="1821"/>
        <v>0</v>
      </c>
      <c r="AF2608" s="793">
        <f t="shared" si="1822"/>
        <v>0</v>
      </c>
      <c r="AG2608" s="793">
        <f t="shared" si="1823"/>
        <v>48</v>
      </c>
      <c r="AH2608" s="793">
        <f t="shared" si="1824"/>
        <v>0</v>
      </c>
      <c r="AI2608" s="793">
        <f t="shared" si="1825"/>
        <v>48</v>
      </c>
      <c r="AJ2608" s="793">
        <f t="shared" si="1826"/>
        <v>0</v>
      </c>
      <c r="AK2608" s="793">
        <f t="shared" si="1827"/>
        <v>0</v>
      </c>
      <c r="AL2608" s="793">
        <f t="shared" si="1828"/>
        <v>0</v>
      </c>
      <c r="AM2608" s="793">
        <f t="shared" si="1829"/>
        <v>0</v>
      </c>
      <c r="AN2608" s="793">
        <f t="shared" si="1830"/>
        <v>48</v>
      </c>
      <c r="AO2608" s="793">
        <f t="shared" si="1831"/>
        <v>48</v>
      </c>
      <c r="AP2608" s="793">
        <f t="shared" si="1832"/>
        <v>0</v>
      </c>
      <c r="AQ2608" s="793">
        <f t="shared" si="1833"/>
        <v>0</v>
      </c>
      <c r="AR2608" s="793">
        <f t="shared" si="1834"/>
        <v>49</v>
      </c>
      <c r="AS2608" s="793">
        <f t="shared" si="1835"/>
        <v>0</v>
      </c>
      <c r="AT2608" s="793">
        <f t="shared" si="1836"/>
        <v>0</v>
      </c>
      <c r="AU2608" s="793">
        <f t="shared" si="1837"/>
        <v>0</v>
      </c>
      <c r="AV2608" s="793">
        <f t="shared" si="1838"/>
        <v>49</v>
      </c>
      <c r="AW2608" s="793">
        <f t="shared" si="1839"/>
        <v>0</v>
      </c>
      <c r="AX2608" s="793">
        <f t="shared" si="1840"/>
        <v>0</v>
      </c>
      <c r="AY2608" s="793">
        <f t="shared" si="1841"/>
        <v>0</v>
      </c>
    </row>
    <row r="2609" spans="2:52" ht="33.75" hidden="1" customHeight="1" x14ac:dyDescent="0.2">
      <c r="B2609" s="1896" t="s">
        <v>412</v>
      </c>
      <c r="C2609" s="1897"/>
      <c r="D2609" s="1048">
        <f>SUM(D2603:D2608)</f>
        <v>209</v>
      </c>
      <c r="E2609" s="1048">
        <f t="shared" ref="E2609:AA2609" si="1842">SUM(E2603:E2608)</f>
        <v>209</v>
      </c>
      <c r="F2609" s="1048">
        <f t="shared" si="1842"/>
        <v>0</v>
      </c>
      <c r="G2609" s="1048">
        <f t="shared" si="1842"/>
        <v>0</v>
      </c>
      <c r="H2609" s="1048">
        <f t="shared" si="1842"/>
        <v>209</v>
      </c>
      <c r="I2609" s="1048">
        <f t="shared" si="1842"/>
        <v>0</v>
      </c>
      <c r="J2609" s="1048">
        <f t="shared" si="1842"/>
        <v>209</v>
      </c>
      <c r="K2609" s="1048">
        <f t="shared" si="1842"/>
        <v>0</v>
      </c>
      <c r="L2609" s="1048">
        <f t="shared" si="1842"/>
        <v>0</v>
      </c>
      <c r="M2609" s="1048">
        <f t="shared" si="1842"/>
        <v>0</v>
      </c>
      <c r="N2609" s="1048">
        <f t="shared" si="1842"/>
        <v>0</v>
      </c>
      <c r="O2609" s="1048">
        <f t="shared" si="1842"/>
        <v>209</v>
      </c>
      <c r="P2609" s="1048">
        <f t="shared" si="1842"/>
        <v>209</v>
      </c>
      <c r="Q2609" s="1048">
        <f t="shared" si="1842"/>
        <v>0</v>
      </c>
      <c r="R2609" s="1048">
        <f t="shared" si="1842"/>
        <v>0</v>
      </c>
      <c r="S2609" s="1048">
        <f t="shared" si="1842"/>
        <v>210</v>
      </c>
      <c r="T2609" s="1048">
        <f t="shared" si="1842"/>
        <v>0</v>
      </c>
      <c r="U2609" s="1048">
        <f t="shared" si="1842"/>
        <v>0</v>
      </c>
      <c r="V2609" s="1048">
        <f t="shared" si="1842"/>
        <v>0</v>
      </c>
      <c r="W2609" s="1048">
        <f t="shared" si="1842"/>
        <v>210</v>
      </c>
      <c r="X2609" s="1048">
        <f t="shared" si="1842"/>
        <v>0</v>
      </c>
      <c r="Y2609" s="1048">
        <f t="shared" si="1842"/>
        <v>0</v>
      </c>
      <c r="Z2609" s="1048">
        <f t="shared" si="1842"/>
        <v>0</v>
      </c>
      <c r="AA2609" s="1048">
        <f t="shared" si="1842"/>
        <v>1674</v>
      </c>
      <c r="AC2609" s="852">
        <f>SUM(AC2603:AC2608)</f>
        <v>81</v>
      </c>
      <c r="AD2609" s="852">
        <f t="shared" ref="AD2609:AY2609" si="1843">SUM(AD2603:AD2608)</f>
        <v>81</v>
      </c>
      <c r="AE2609" s="852">
        <f t="shared" si="1843"/>
        <v>0</v>
      </c>
      <c r="AF2609" s="852">
        <f t="shared" si="1843"/>
        <v>0</v>
      </c>
      <c r="AG2609" s="852">
        <f t="shared" si="1843"/>
        <v>81</v>
      </c>
      <c r="AH2609" s="852">
        <f t="shared" si="1843"/>
        <v>0</v>
      </c>
      <c r="AI2609" s="852">
        <f t="shared" si="1843"/>
        <v>81</v>
      </c>
      <c r="AJ2609" s="852">
        <f t="shared" si="1843"/>
        <v>0</v>
      </c>
      <c r="AK2609" s="852">
        <f t="shared" si="1843"/>
        <v>0</v>
      </c>
      <c r="AL2609" s="852">
        <f t="shared" si="1843"/>
        <v>0</v>
      </c>
      <c r="AM2609" s="852">
        <f t="shared" si="1843"/>
        <v>0</v>
      </c>
      <c r="AN2609" s="852">
        <f t="shared" si="1843"/>
        <v>81</v>
      </c>
      <c r="AO2609" s="852">
        <f t="shared" si="1843"/>
        <v>81</v>
      </c>
      <c r="AP2609" s="852">
        <f t="shared" si="1843"/>
        <v>0</v>
      </c>
      <c r="AQ2609" s="852">
        <f t="shared" si="1843"/>
        <v>0</v>
      </c>
      <c r="AR2609" s="852">
        <f t="shared" si="1843"/>
        <v>82</v>
      </c>
      <c r="AS2609" s="852">
        <f t="shared" si="1843"/>
        <v>0</v>
      </c>
      <c r="AT2609" s="852">
        <f t="shared" si="1843"/>
        <v>0</v>
      </c>
      <c r="AU2609" s="852">
        <f t="shared" si="1843"/>
        <v>0</v>
      </c>
      <c r="AV2609" s="852">
        <f t="shared" si="1843"/>
        <v>82</v>
      </c>
      <c r="AW2609" s="852">
        <f t="shared" si="1843"/>
        <v>0</v>
      </c>
      <c r="AX2609" s="852">
        <f t="shared" si="1843"/>
        <v>0</v>
      </c>
      <c r="AY2609" s="852">
        <f t="shared" si="1843"/>
        <v>0</v>
      </c>
    </row>
    <row r="2610" spans="2:52" ht="12" hidden="1" customHeight="1" x14ac:dyDescent="0.2"/>
    <row r="2611" spans="2:52" ht="12" hidden="1" customHeight="1" x14ac:dyDescent="0.2"/>
    <row r="2612" spans="2:52" ht="28.2" hidden="1" x14ac:dyDescent="0.2">
      <c r="B2612" s="726" t="s">
        <v>1816</v>
      </c>
      <c r="I2612" s="654"/>
      <c r="AB2612" s="654"/>
    </row>
    <row r="2613" spans="2:52" ht="12" hidden="1" customHeight="1" x14ac:dyDescent="0.2">
      <c r="AB2613" s="541"/>
    </row>
    <row r="2614" spans="2:52" ht="25.8" hidden="1" x14ac:dyDescent="0.2">
      <c r="B2614" s="792" t="s">
        <v>413</v>
      </c>
      <c r="C2614" s="89"/>
      <c r="D2614" s="1004" t="s">
        <v>414</v>
      </c>
      <c r="E2614" s="1004" t="s">
        <v>6</v>
      </c>
      <c r="F2614" s="1004" t="s">
        <v>262</v>
      </c>
      <c r="G2614" s="1004" t="s">
        <v>435</v>
      </c>
      <c r="H2614" s="1004" t="s">
        <v>7</v>
      </c>
      <c r="I2614" s="1004" t="s">
        <v>8</v>
      </c>
      <c r="J2614" s="1005" t="s">
        <v>22</v>
      </c>
      <c r="K2614" s="1004" t="s">
        <v>23</v>
      </c>
      <c r="L2614" s="1004" t="s">
        <v>24</v>
      </c>
      <c r="M2614" s="1004" t="s">
        <v>9</v>
      </c>
      <c r="N2614" s="1004" t="s">
        <v>415</v>
      </c>
      <c r="O2614" s="1004" t="s">
        <v>20</v>
      </c>
      <c r="P2614" s="1004" t="s">
        <v>10</v>
      </c>
      <c r="Q2614" s="1004" t="s">
        <v>436</v>
      </c>
      <c r="R2614" s="1004" t="s">
        <v>12</v>
      </c>
      <c r="S2614" s="1004" t="s">
        <v>11</v>
      </c>
      <c r="T2614" s="1004" t="s">
        <v>437</v>
      </c>
      <c r="U2614" s="1004" t="s">
        <v>13</v>
      </c>
      <c r="V2614" s="1004" t="s">
        <v>14</v>
      </c>
      <c r="W2614" s="1004" t="s">
        <v>416</v>
      </c>
      <c r="X2614" s="1004" t="s">
        <v>1064</v>
      </c>
      <c r="Y2614" s="1004" t="s">
        <v>15</v>
      </c>
      <c r="Z2614" s="1004" t="s">
        <v>16</v>
      </c>
      <c r="AA2614" s="87"/>
      <c r="AB2614" s="540"/>
      <c r="AC2614" s="790" t="s">
        <v>409</v>
      </c>
      <c r="AD2614" s="81"/>
      <c r="AE2614" s="81"/>
      <c r="AF2614" s="81"/>
      <c r="AG2614" s="81"/>
      <c r="AH2614" s="81"/>
      <c r="AI2614" s="81"/>
      <c r="AJ2614" s="81"/>
      <c r="AK2614" s="81"/>
      <c r="AL2614" s="81"/>
      <c r="AM2614" s="81"/>
      <c r="AN2614" s="81"/>
      <c r="AO2614" s="81"/>
      <c r="AP2614" s="81"/>
      <c r="AQ2614" s="81"/>
      <c r="AR2614" s="81"/>
      <c r="AS2614" s="81"/>
      <c r="AT2614" s="81"/>
      <c r="AU2614" s="81"/>
      <c r="AV2614" s="81"/>
    </row>
    <row r="2615" spans="2:52" ht="53.25" hidden="1" customHeight="1" x14ac:dyDescent="0.2">
      <c r="B2615" s="83" t="s">
        <v>410</v>
      </c>
      <c r="C2615" s="83" t="s">
        <v>1174</v>
      </c>
      <c r="D2615" s="1039" t="s">
        <v>1066</v>
      </c>
      <c r="E2615" s="1040" t="s">
        <v>57</v>
      </c>
      <c r="F2615" s="1041" t="s">
        <v>263</v>
      </c>
      <c r="G2615" s="1042" t="s">
        <v>340</v>
      </c>
      <c r="H2615" s="1040" t="s">
        <v>58</v>
      </c>
      <c r="I2615" s="1042" t="s">
        <v>59</v>
      </c>
      <c r="J2615" s="1043" t="s">
        <v>79</v>
      </c>
      <c r="K2615" s="1041" t="s">
        <v>80</v>
      </c>
      <c r="L2615" s="1042" t="s">
        <v>81</v>
      </c>
      <c r="M2615" s="1040" t="s">
        <v>60</v>
      </c>
      <c r="N2615" s="1042" t="s">
        <v>61</v>
      </c>
      <c r="O2615" s="1039" t="s">
        <v>77</v>
      </c>
      <c r="P2615" s="1040" t="s">
        <v>62</v>
      </c>
      <c r="Q2615" s="1041" t="s">
        <v>349</v>
      </c>
      <c r="R2615" s="1042" t="s">
        <v>65</v>
      </c>
      <c r="S2615" s="1040" t="s">
        <v>63</v>
      </c>
      <c r="T2615" s="1041" t="s">
        <v>350</v>
      </c>
      <c r="U2615" s="1041" t="s">
        <v>66</v>
      </c>
      <c r="V2615" s="1042" t="s">
        <v>67</v>
      </c>
      <c r="W2615" s="1040" t="s">
        <v>64</v>
      </c>
      <c r="X2615" s="1041" t="s">
        <v>351</v>
      </c>
      <c r="Y2615" s="1041" t="s">
        <v>68</v>
      </c>
      <c r="Z2615" s="1042" t="s">
        <v>69</v>
      </c>
      <c r="AA2615" s="784" t="s">
        <v>412</v>
      </c>
      <c r="AB2615" s="188"/>
      <c r="AC2615" s="1039" t="s">
        <v>1066</v>
      </c>
      <c r="AD2615" s="1040" t="s">
        <v>57</v>
      </c>
      <c r="AE2615" s="1041" t="s">
        <v>263</v>
      </c>
      <c r="AF2615" s="1042" t="s">
        <v>340</v>
      </c>
      <c r="AG2615" s="1040" t="s">
        <v>58</v>
      </c>
      <c r="AH2615" s="1042" t="s">
        <v>59</v>
      </c>
      <c r="AI2615" s="1043" t="s">
        <v>79</v>
      </c>
      <c r="AJ2615" s="1041" t="s">
        <v>80</v>
      </c>
      <c r="AK2615" s="1042" t="s">
        <v>81</v>
      </c>
      <c r="AL2615" s="1040" t="s">
        <v>60</v>
      </c>
      <c r="AM2615" s="1042" t="s">
        <v>61</v>
      </c>
      <c r="AN2615" s="1039" t="s">
        <v>77</v>
      </c>
      <c r="AO2615" s="1040" t="s">
        <v>62</v>
      </c>
      <c r="AP2615" s="1041" t="s">
        <v>349</v>
      </c>
      <c r="AQ2615" s="1042" t="s">
        <v>65</v>
      </c>
      <c r="AR2615" s="1040" t="s">
        <v>63</v>
      </c>
      <c r="AS2615" s="1041" t="s">
        <v>350</v>
      </c>
      <c r="AT2615" s="1041" t="s">
        <v>66</v>
      </c>
      <c r="AU2615" s="1042" t="s">
        <v>67</v>
      </c>
      <c r="AV2615" s="1040" t="s">
        <v>64</v>
      </c>
      <c r="AW2615" s="1041" t="s">
        <v>351</v>
      </c>
      <c r="AX2615" s="1041" t="s">
        <v>68</v>
      </c>
      <c r="AY2615" s="1042" t="s">
        <v>69</v>
      </c>
    </row>
    <row r="2616" spans="2:52" ht="33.75" hidden="1" customHeight="1" x14ac:dyDescent="0.2">
      <c r="B2616" s="787"/>
      <c r="C2616" s="788">
        <v>45924</v>
      </c>
      <c r="D2616" s="997">
        <v>29</v>
      </c>
      <c r="E2616" s="998">
        <v>29</v>
      </c>
      <c r="F2616" s="995">
        <v>0</v>
      </c>
      <c r="G2616" s="999">
        <v>0</v>
      </c>
      <c r="H2616" s="998">
        <v>29</v>
      </c>
      <c r="I2616" s="999">
        <v>0</v>
      </c>
      <c r="J2616" s="998">
        <v>29</v>
      </c>
      <c r="K2616" s="995">
        <v>0</v>
      </c>
      <c r="L2616" s="999">
        <v>0</v>
      </c>
      <c r="M2616" s="998">
        <v>2</v>
      </c>
      <c r="N2616" s="999">
        <v>7</v>
      </c>
      <c r="O2616" s="997">
        <v>12</v>
      </c>
      <c r="P2616" s="998">
        <v>20</v>
      </c>
      <c r="Q2616" s="995">
        <v>0</v>
      </c>
      <c r="R2616" s="999">
        <v>4</v>
      </c>
      <c r="S2616" s="998">
        <v>20</v>
      </c>
      <c r="T2616" s="995">
        <v>0</v>
      </c>
      <c r="U2616" s="995">
        <v>3</v>
      </c>
      <c r="V2616" s="999">
        <v>1</v>
      </c>
      <c r="W2616" s="998">
        <v>20</v>
      </c>
      <c r="X2616" s="995">
        <v>0</v>
      </c>
      <c r="Y2616" s="995">
        <v>3</v>
      </c>
      <c r="Z2616" s="999">
        <v>1</v>
      </c>
      <c r="AA2616" s="848">
        <f t="shared" ref="AA2616:AA2621" si="1844">SUM(D2616:Z2616)</f>
        <v>209</v>
      </c>
      <c r="AB2616" s="540" t="s">
        <v>634</v>
      </c>
      <c r="AC2616" s="1056">
        <f>D2616-D2594</f>
        <v>0</v>
      </c>
      <c r="AD2616" s="1056">
        <f t="shared" ref="AD2616:AY2616" si="1845">E2616-E2594</f>
        <v>0</v>
      </c>
      <c r="AE2616" s="1056">
        <f t="shared" si="1845"/>
        <v>0</v>
      </c>
      <c r="AF2616" s="1056">
        <f t="shared" si="1845"/>
        <v>0</v>
      </c>
      <c r="AG2616" s="1056">
        <f t="shared" si="1845"/>
        <v>0</v>
      </c>
      <c r="AH2616" s="1056">
        <f t="shared" si="1845"/>
        <v>0</v>
      </c>
      <c r="AI2616" s="1056">
        <f t="shared" si="1845"/>
        <v>0</v>
      </c>
      <c r="AJ2616" s="1056">
        <f t="shared" si="1845"/>
        <v>0</v>
      </c>
      <c r="AK2616" s="1056">
        <f t="shared" si="1845"/>
        <v>0</v>
      </c>
      <c r="AL2616" s="1056">
        <f t="shared" si="1845"/>
        <v>0</v>
      </c>
      <c r="AM2616" s="1056">
        <f t="shared" si="1845"/>
        <v>0</v>
      </c>
      <c r="AN2616" s="1056">
        <f t="shared" si="1845"/>
        <v>0</v>
      </c>
      <c r="AO2616" s="1056">
        <f t="shared" si="1845"/>
        <v>0</v>
      </c>
      <c r="AP2616" s="1056">
        <f t="shared" si="1845"/>
        <v>0</v>
      </c>
      <c r="AQ2616" s="1056">
        <f t="shared" si="1845"/>
        <v>0</v>
      </c>
      <c r="AR2616" s="1056">
        <f t="shared" si="1845"/>
        <v>0</v>
      </c>
      <c r="AS2616" s="1056">
        <f t="shared" si="1845"/>
        <v>0</v>
      </c>
      <c r="AT2616" s="1056">
        <f t="shared" si="1845"/>
        <v>1</v>
      </c>
      <c r="AU2616" s="1056">
        <f t="shared" si="1845"/>
        <v>0</v>
      </c>
      <c r="AV2616" s="1056">
        <f t="shared" si="1845"/>
        <v>0</v>
      </c>
      <c r="AW2616" s="1056">
        <f t="shared" si="1845"/>
        <v>0</v>
      </c>
      <c r="AX2616" s="1056">
        <f t="shared" si="1845"/>
        <v>0</v>
      </c>
      <c r="AY2616" s="1056">
        <f t="shared" si="1845"/>
        <v>0</v>
      </c>
    </row>
    <row r="2617" spans="2:52" ht="33.75" hidden="1" customHeight="1" x14ac:dyDescent="0.2">
      <c r="B2617" s="787"/>
      <c r="C2617" s="788">
        <v>45938</v>
      </c>
      <c r="D2617" s="997">
        <v>20</v>
      </c>
      <c r="E2617" s="998">
        <v>17</v>
      </c>
      <c r="F2617" s="995">
        <v>0</v>
      </c>
      <c r="G2617" s="999">
        <v>0</v>
      </c>
      <c r="H2617" s="998">
        <v>27</v>
      </c>
      <c r="I2617" s="999">
        <v>0</v>
      </c>
      <c r="J2617" s="998">
        <v>14</v>
      </c>
      <c r="K2617" s="995">
        <v>0</v>
      </c>
      <c r="L2617" s="999">
        <v>8</v>
      </c>
      <c r="M2617" s="998">
        <v>0</v>
      </c>
      <c r="N2617" s="999">
        <v>12</v>
      </c>
      <c r="O2617" s="997">
        <v>6</v>
      </c>
      <c r="P2617" s="998">
        <v>18</v>
      </c>
      <c r="Q2617" s="995">
        <v>0</v>
      </c>
      <c r="R2617" s="999">
        <v>0</v>
      </c>
      <c r="S2617" s="998">
        <v>18</v>
      </c>
      <c r="T2617" s="995">
        <v>0</v>
      </c>
      <c r="U2617" s="995">
        <v>0</v>
      </c>
      <c r="V2617" s="999">
        <v>0</v>
      </c>
      <c r="W2617" s="998">
        <v>18</v>
      </c>
      <c r="X2617" s="995">
        <v>0</v>
      </c>
      <c r="Y2617" s="995">
        <v>0</v>
      </c>
      <c r="Z2617" s="999">
        <v>0</v>
      </c>
      <c r="AA2617" s="848">
        <f t="shared" si="1844"/>
        <v>158</v>
      </c>
      <c r="AB2617" s="540"/>
      <c r="AC2617" s="1056">
        <f>D2617-D2595</f>
        <v>0</v>
      </c>
      <c r="AD2617" s="1056">
        <f t="shared" ref="AD2617:AY2617" si="1846">E2617-E2595</f>
        <v>0</v>
      </c>
      <c r="AE2617" s="1056">
        <f t="shared" si="1846"/>
        <v>0</v>
      </c>
      <c r="AF2617" s="1056">
        <f t="shared" si="1846"/>
        <v>0</v>
      </c>
      <c r="AG2617" s="1056">
        <f t="shared" si="1846"/>
        <v>0</v>
      </c>
      <c r="AH2617" s="1056">
        <f t="shared" si="1846"/>
        <v>0</v>
      </c>
      <c r="AI2617" s="1056">
        <f t="shared" si="1846"/>
        <v>0</v>
      </c>
      <c r="AJ2617" s="1056">
        <f t="shared" si="1846"/>
        <v>0</v>
      </c>
      <c r="AK2617" s="1056">
        <f t="shared" si="1846"/>
        <v>0</v>
      </c>
      <c r="AL2617" s="1056">
        <f t="shared" si="1846"/>
        <v>0</v>
      </c>
      <c r="AM2617" s="1056">
        <f t="shared" si="1846"/>
        <v>0</v>
      </c>
      <c r="AN2617" s="1056">
        <f t="shared" si="1846"/>
        <v>0</v>
      </c>
      <c r="AO2617" s="1056">
        <f t="shared" si="1846"/>
        <v>0</v>
      </c>
      <c r="AP2617" s="1056">
        <f t="shared" si="1846"/>
        <v>0</v>
      </c>
      <c r="AQ2617" s="1056">
        <f t="shared" si="1846"/>
        <v>0</v>
      </c>
      <c r="AR2617" s="1056">
        <f t="shared" si="1846"/>
        <v>0</v>
      </c>
      <c r="AS2617" s="1056">
        <f t="shared" si="1846"/>
        <v>0</v>
      </c>
      <c r="AT2617" s="1056">
        <f t="shared" si="1846"/>
        <v>0</v>
      </c>
      <c r="AU2617" s="1056">
        <f t="shared" si="1846"/>
        <v>0</v>
      </c>
      <c r="AV2617" s="1056">
        <f t="shared" si="1846"/>
        <v>0</v>
      </c>
      <c r="AW2617" s="1056">
        <f t="shared" si="1846"/>
        <v>0</v>
      </c>
      <c r="AX2617" s="1056">
        <f t="shared" si="1846"/>
        <v>0</v>
      </c>
      <c r="AY2617" s="1056">
        <f t="shared" si="1846"/>
        <v>0</v>
      </c>
    </row>
    <row r="2618" spans="2:52" ht="33.75" hidden="1" customHeight="1" x14ac:dyDescent="0.2">
      <c r="B2618" s="787"/>
      <c r="C2618" s="788">
        <v>45952</v>
      </c>
      <c r="D2618" s="997">
        <v>27</v>
      </c>
      <c r="E2618" s="998">
        <v>34</v>
      </c>
      <c r="F2618" s="995">
        <v>0</v>
      </c>
      <c r="G2618" s="999">
        <v>0</v>
      </c>
      <c r="H2618" s="998">
        <v>27</v>
      </c>
      <c r="I2618" s="999">
        <v>0</v>
      </c>
      <c r="J2618" s="998">
        <v>27</v>
      </c>
      <c r="K2618" s="995">
        <v>0</v>
      </c>
      <c r="L2618" s="999">
        <v>0</v>
      </c>
      <c r="M2618" s="998">
        <v>0</v>
      </c>
      <c r="N2618" s="999">
        <v>12</v>
      </c>
      <c r="O2618" s="997">
        <v>11</v>
      </c>
      <c r="P2618" s="998">
        <v>20</v>
      </c>
      <c r="Q2618" s="995">
        <v>0</v>
      </c>
      <c r="R2618" s="999">
        <v>3</v>
      </c>
      <c r="S2618" s="998">
        <v>20</v>
      </c>
      <c r="T2618" s="995">
        <v>0</v>
      </c>
      <c r="U2618" s="995">
        <v>0</v>
      </c>
      <c r="V2618" s="999">
        <v>3</v>
      </c>
      <c r="W2618" s="998">
        <v>20</v>
      </c>
      <c r="X2618" s="995">
        <v>0</v>
      </c>
      <c r="Y2618" s="995">
        <v>0</v>
      </c>
      <c r="Z2618" s="999">
        <v>3</v>
      </c>
      <c r="AA2618" s="848">
        <f t="shared" si="1844"/>
        <v>207</v>
      </c>
      <c r="AB2618" s="540"/>
      <c r="AC2618" s="1056">
        <f>D2618-D2596</f>
        <v>0</v>
      </c>
      <c r="AD2618" s="1056">
        <f t="shared" ref="AD2618:AY2618" si="1847">E2618-E2596</f>
        <v>0</v>
      </c>
      <c r="AE2618" s="1056">
        <f t="shared" si="1847"/>
        <v>0</v>
      </c>
      <c r="AF2618" s="1056">
        <f t="shared" si="1847"/>
        <v>0</v>
      </c>
      <c r="AG2618" s="1056">
        <f t="shared" si="1847"/>
        <v>0</v>
      </c>
      <c r="AH2618" s="1056">
        <f t="shared" si="1847"/>
        <v>0</v>
      </c>
      <c r="AI2618" s="1056">
        <f t="shared" si="1847"/>
        <v>0</v>
      </c>
      <c r="AJ2618" s="1056">
        <f t="shared" si="1847"/>
        <v>0</v>
      </c>
      <c r="AK2618" s="1056">
        <f t="shared" si="1847"/>
        <v>0</v>
      </c>
      <c r="AL2618" s="1056">
        <f t="shared" si="1847"/>
        <v>0</v>
      </c>
      <c r="AM2618" s="1056">
        <f t="shared" si="1847"/>
        <v>0</v>
      </c>
      <c r="AN2618" s="1056">
        <f t="shared" si="1847"/>
        <v>0</v>
      </c>
      <c r="AO2618" s="1056">
        <f t="shared" si="1847"/>
        <v>0</v>
      </c>
      <c r="AP2618" s="1056">
        <f t="shared" si="1847"/>
        <v>0</v>
      </c>
      <c r="AQ2618" s="1056">
        <f t="shared" si="1847"/>
        <v>0</v>
      </c>
      <c r="AR2618" s="1056">
        <f t="shared" si="1847"/>
        <v>0</v>
      </c>
      <c r="AS2618" s="1056">
        <f t="shared" si="1847"/>
        <v>0</v>
      </c>
      <c r="AT2618" s="1056">
        <f t="shared" si="1847"/>
        <v>0</v>
      </c>
      <c r="AU2618" s="1056">
        <f t="shared" si="1847"/>
        <v>0</v>
      </c>
      <c r="AV2618" s="1056">
        <f t="shared" si="1847"/>
        <v>0</v>
      </c>
      <c r="AW2618" s="1056">
        <f t="shared" si="1847"/>
        <v>0</v>
      </c>
      <c r="AX2618" s="1056">
        <f t="shared" si="1847"/>
        <v>0</v>
      </c>
      <c r="AY2618" s="1056">
        <f t="shared" si="1847"/>
        <v>0</v>
      </c>
    </row>
    <row r="2619" spans="2:52" ht="33.75" hidden="1" customHeight="1" x14ac:dyDescent="0.2">
      <c r="B2619" s="787"/>
      <c r="C2619" s="788">
        <v>45965</v>
      </c>
      <c r="D2619" s="997">
        <v>19</v>
      </c>
      <c r="E2619" s="998">
        <v>19</v>
      </c>
      <c r="F2619" s="995">
        <v>0</v>
      </c>
      <c r="G2619" s="999">
        <v>0</v>
      </c>
      <c r="H2619" s="998">
        <v>19</v>
      </c>
      <c r="I2619" s="999">
        <v>0</v>
      </c>
      <c r="J2619" s="998">
        <v>17</v>
      </c>
      <c r="K2619" s="995">
        <v>0</v>
      </c>
      <c r="L2619" s="999">
        <v>2</v>
      </c>
      <c r="M2619" s="998">
        <v>0</v>
      </c>
      <c r="N2619" s="999">
        <v>7</v>
      </c>
      <c r="O2619" s="997">
        <v>21</v>
      </c>
      <c r="P2619" s="998">
        <v>28</v>
      </c>
      <c r="Q2619" s="995">
        <v>0</v>
      </c>
      <c r="R2619" s="999">
        <v>3</v>
      </c>
      <c r="S2619" s="998">
        <v>28</v>
      </c>
      <c r="T2619" s="995">
        <v>0</v>
      </c>
      <c r="U2619" s="995">
        <v>0</v>
      </c>
      <c r="V2619" s="999">
        <v>3</v>
      </c>
      <c r="W2619" s="998">
        <v>28</v>
      </c>
      <c r="X2619" s="995">
        <v>0</v>
      </c>
      <c r="Y2619" s="995">
        <v>0</v>
      </c>
      <c r="Z2619" s="999">
        <v>3</v>
      </c>
      <c r="AA2619" s="848">
        <f t="shared" si="1844"/>
        <v>197</v>
      </c>
      <c r="AB2619" s="540" t="s">
        <v>634</v>
      </c>
      <c r="AC2619" s="1056">
        <f>D2619-D2597</f>
        <v>2</v>
      </c>
      <c r="AD2619" s="1056">
        <f t="shared" ref="AD2619:AY2619" si="1848">E2619-E2597</f>
        <v>2</v>
      </c>
      <c r="AE2619" s="1056">
        <f t="shared" si="1848"/>
        <v>0</v>
      </c>
      <c r="AF2619" s="1056">
        <f t="shared" si="1848"/>
        <v>0</v>
      </c>
      <c r="AG2619" s="1056">
        <f t="shared" si="1848"/>
        <v>2</v>
      </c>
      <c r="AH2619" s="1056">
        <f t="shared" si="1848"/>
        <v>0</v>
      </c>
      <c r="AI2619" s="1056">
        <f t="shared" si="1848"/>
        <v>0</v>
      </c>
      <c r="AJ2619" s="1056">
        <f t="shared" si="1848"/>
        <v>0</v>
      </c>
      <c r="AK2619" s="1056">
        <f t="shared" si="1848"/>
        <v>2</v>
      </c>
      <c r="AL2619" s="1056">
        <f t="shared" si="1848"/>
        <v>0</v>
      </c>
      <c r="AM2619" s="1056">
        <f t="shared" si="1848"/>
        <v>0</v>
      </c>
      <c r="AN2619" s="1056">
        <f t="shared" si="1848"/>
        <v>-3</v>
      </c>
      <c r="AO2619" s="1056">
        <f t="shared" si="1848"/>
        <v>-3</v>
      </c>
      <c r="AP2619" s="1056">
        <f t="shared" si="1848"/>
        <v>0</v>
      </c>
      <c r="AQ2619" s="1056">
        <f t="shared" si="1848"/>
        <v>3</v>
      </c>
      <c r="AR2619" s="1056">
        <f t="shared" si="1848"/>
        <v>-3</v>
      </c>
      <c r="AS2619" s="1056">
        <f t="shared" si="1848"/>
        <v>0</v>
      </c>
      <c r="AT2619" s="1056">
        <f t="shared" si="1848"/>
        <v>0</v>
      </c>
      <c r="AU2619" s="1056">
        <f t="shared" si="1848"/>
        <v>3</v>
      </c>
      <c r="AV2619" s="1056">
        <f t="shared" si="1848"/>
        <v>-3</v>
      </c>
      <c r="AW2619" s="1056">
        <f t="shared" si="1848"/>
        <v>0</v>
      </c>
      <c r="AX2619" s="1056">
        <f t="shared" si="1848"/>
        <v>0</v>
      </c>
      <c r="AY2619" s="1056">
        <f t="shared" si="1848"/>
        <v>3</v>
      </c>
    </row>
    <row r="2620" spans="2:52" ht="33.75" hidden="1" customHeight="1" x14ac:dyDescent="0.2">
      <c r="B2620" s="787"/>
      <c r="C2620" s="788">
        <v>45979</v>
      </c>
      <c r="D2620" s="997">
        <v>16</v>
      </c>
      <c r="E2620" s="998">
        <v>16</v>
      </c>
      <c r="F2620" s="995">
        <v>0</v>
      </c>
      <c r="G2620" s="999">
        <v>0</v>
      </c>
      <c r="H2620" s="998">
        <v>16</v>
      </c>
      <c r="I2620" s="999">
        <v>0</v>
      </c>
      <c r="J2620" s="998">
        <v>16</v>
      </c>
      <c r="K2620" s="995">
        <v>0</v>
      </c>
      <c r="L2620" s="999">
        <v>1</v>
      </c>
      <c r="M2620" s="998">
        <v>1</v>
      </c>
      <c r="N2620" s="999">
        <v>6</v>
      </c>
      <c r="O2620" s="997">
        <v>15</v>
      </c>
      <c r="P2620" s="998">
        <v>22</v>
      </c>
      <c r="Q2620" s="995">
        <v>0</v>
      </c>
      <c r="R2620" s="999">
        <v>3</v>
      </c>
      <c r="S2620" s="998">
        <v>24</v>
      </c>
      <c r="T2620" s="995">
        <v>0</v>
      </c>
      <c r="U2620" s="995">
        <v>0</v>
      </c>
      <c r="V2620" s="999">
        <v>6</v>
      </c>
      <c r="W2620" s="998">
        <v>24</v>
      </c>
      <c r="X2620" s="995">
        <v>0</v>
      </c>
      <c r="Y2620" s="995">
        <v>0</v>
      </c>
      <c r="Z2620" s="999">
        <v>6</v>
      </c>
      <c r="AA2620" s="848">
        <f t="shared" si="1844"/>
        <v>172</v>
      </c>
      <c r="AB2620" s="540" t="s">
        <v>715</v>
      </c>
      <c r="AC2620" s="1056">
        <f>D2620</f>
        <v>16</v>
      </c>
      <c r="AD2620" s="1056">
        <f t="shared" ref="AD2620:AY2621" si="1849">E2620</f>
        <v>16</v>
      </c>
      <c r="AE2620" s="1056">
        <f t="shared" si="1849"/>
        <v>0</v>
      </c>
      <c r="AF2620" s="1056">
        <f t="shared" si="1849"/>
        <v>0</v>
      </c>
      <c r="AG2620" s="1056">
        <f t="shared" si="1849"/>
        <v>16</v>
      </c>
      <c r="AH2620" s="1056">
        <f t="shared" si="1849"/>
        <v>0</v>
      </c>
      <c r="AI2620" s="1056">
        <f t="shared" si="1849"/>
        <v>16</v>
      </c>
      <c r="AJ2620" s="1056">
        <f t="shared" si="1849"/>
        <v>0</v>
      </c>
      <c r="AK2620" s="1056">
        <f t="shared" si="1849"/>
        <v>1</v>
      </c>
      <c r="AL2620" s="1056">
        <f t="shared" si="1849"/>
        <v>1</v>
      </c>
      <c r="AM2620" s="1056">
        <f t="shared" si="1849"/>
        <v>6</v>
      </c>
      <c r="AN2620" s="1056">
        <f t="shared" si="1849"/>
        <v>15</v>
      </c>
      <c r="AO2620" s="1056">
        <f t="shared" si="1849"/>
        <v>22</v>
      </c>
      <c r="AP2620" s="1056">
        <f t="shared" si="1849"/>
        <v>0</v>
      </c>
      <c r="AQ2620" s="1056">
        <f t="shared" si="1849"/>
        <v>3</v>
      </c>
      <c r="AR2620" s="1056">
        <f t="shared" si="1849"/>
        <v>24</v>
      </c>
      <c r="AS2620" s="1056">
        <f t="shared" si="1849"/>
        <v>0</v>
      </c>
      <c r="AT2620" s="1056">
        <f t="shared" si="1849"/>
        <v>0</v>
      </c>
      <c r="AU2620" s="1056">
        <f t="shared" si="1849"/>
        <v>6</v>
      </c>
      <c r="AV2620" s="1056">
        <f t="shared" si="1849"/>
        <v>24</v>
      </c>
      <c r="AW2620" s="1056">
        <f t="shared" si="1849"/>
        <v>0</v>
      </c>
      <c r="AX2620" s="1056">
        <f t="shared" si="1849"/>
        <v>0</v>
      </c>
      <c r="AY2620" s="1056">
        <f t="shared" si="1849"/>
        <v>6</v>
      </c>
    </row>
    <row r="2621" spans="2:52" ht="33.75" hidden="1" customHeight="1" x14ac:dyDescent="0.2">
      <c r="B2621" s="787"/>
      <c r="C2621" s="788">
        <v>45994</v>
      </c>
      <c r="D2621" s="997">
        <v>7</v>
      </c>
      <c r="E2621" s="998">
        <v>7</v>
      </c>
      <c r="F2621" s="995">
        <v>0</v>
      </c>
      <c r="G2621" s="999">
        <v>0</v>
      </c>
      <c r="H2621" s="998">
        <v>7</v>
      </c>
      <c r="I2621" s="999">
        <v>0</v>
      </c>
      <c r="J2621" s="998">
        <v>7</v>
      </c>
      <c r="K2621" s="995">
        <v>0</v>
      </c>
      <c r="L2621" s="999">
        <v>0</v>
      </c>
      <c r="M2621" s="998">
        <v>0</v>
      </c>
      <c r="N2621" s="999">
        <v>5</v>
      </c>
      <c r="O2621" s="997">
        <v>6</v>
      </c>
      <c r="P2621" s="998">
        <v>11</v>
      </c>
      <c r="Q2621" s="995">
        <v>0</v>
      </c>
      <c r="R2621" s="999">
        <v>0</v>
      </c>
      <c r="S2621" s="998">
        <v>11</v>
      </c>
      <c r="T2621" s="995">
        <v>0</v>
      </c>
      <c r="U2621" s="995">
        <v>0</v>
      </c>
      <c r="V2621" s="999">
        <v>3</v>
      </c>
      <c r="W2621" s="998">
        <v>11</v>
      </c>
      <c r="X2621" s="995">
        <v>0</v>
      </c>
      <c r="Y2621" s="995">
        <v>0</v>
      </c>
      <c r="Z2621" s="999">
        <v>3</v>
      </c>
      <c r="AA2621" s="848">
        <f t="shared" si="1844"/>
        <v>78</v>
      </c>
      <c r="AB2621" s="540" t="s">
        <v>715</v>
      </c>
      <c r="AC2621" s="1056">
        <f>D2621</f>
        <v>7</v>
      </c>
      <c r="AD2621" s="1056">
        <f t="shared" si="1849"/>
        <v>7</v>
      </c>
      <c r="AE2621" s="1056">
        <f t="shared" si="1849"/>
        <v>0</v>
      </c>
      <c r="AF2621" s="1056">
        <f t="shared" si="1849"/>
        <v>0</v>
      </c>
      <c r="AG2621" s="1056">
        <f t="shared" si="1849"/>
        <v>7</v>
      </c>
      <c r="AH2621" s="1056">
        <f t="shared" si="1849"/>
        <v>0</v>
      </c>
      <c r="AI2621" s="1056">
        <f t="shared" si="1849"/>
        <v>7</v>
      </c>
      <c r="AJ2621" s="1056">
        <f t="shared" si="1849"/>
        <v>0</v>
      </c>
      <c r="AK2621" s="1056">
        <f t="shared" si="1849"/>
        <v>0</v>
      </c>
      <c r="AL2621" s="1056">
        <f t="shared" si="1849"/>
        <v>0</v>
      </c>
      <c r="AM2621" s="1056">
        <f t="shared" si="1849"/>
        <v>5</v>
      </c>
      <c r="AN2621" s="1056">
        <f t="shared" si="1849"/>
        <v>6</v>
      </c>
      <c r="AO2621" s="1056">
        <f t="shared" si="1849"/>
        <v>11</v>
      </c>
      <c r="AP2621" s="1056">
        <f t="shared" si="1849"/>
        <v>0</v>
      </c>
      <c r="AQ2621" s="1056">
        <f t="shared" si="1849"/>
        <v>0</v>
      </c>
      <c r="AR2621" s="1056">
        <f t="shared" si="1849"/>
        <v>11</v>
      </c>
      <c r="AS2621" s="1056">
        <f t="shared" si="1849"/>
        <v>0</v>
      </c>
      <c r="AT2621" s="1056">
        <f t="shared" si="1849"/>
        <v>0</v>
      </c>
      <c r="AU2621" s="1056">
        <f t="shared" si="1849"/>
        <v>3</v>
      </c>
      <c r="AV2621" s="1056">
        <f t="shared" si="1849"/>
        <v>11</v>
      </c>
      <c r="AW2621" s="1056">
        <f t="shared" si="1849"/>
        <v>0</v>
      </c>
      <c r="AX2621" s="1056">
        <f t="shared" si="1849"/>
        <v>0</v>
      </c>
      <c r="AY2621" s="1056">
        <f t="shared" si="1849"/>
        <v>3</v>
      </c>
    </row>
    <row r="2622" spans="2:52" ht="33.75" hidden="1" customHeight="1" x14ac:dyDescent="0.2">
      <c r="B2622" s="1896" t="s">
        <v>412</v>
      </c>
      <c r="C2622" s="1897"/>
      <c r="D2622" s="424">
        <f>SUM(D2616:D2621)</f>
        <v>118</v>
      </c>
      <c r="E2622" s="424">
        <f t="shared" ref="E2622:Z2622" si="1850">SUM(E2616:E2621)</f>
        <v>122</v>
      </c>
      <c r="F2622" s="424">
        <f t="shared" si="1850"/>
        <v>0</v>
      </c>
      <c r="G2622" s="424">
        <f t="shared" si="1850"/>
        <v>0</v>
      </c>
      <c r="H2622" s="424">
        <f t="shared" si="1850"/>
        <v>125</v>
      </c>
      <c r="I2622" s="424">
        <f t="shared" si="1850"/>
        <v>0</v>
      </c>
      <c r="J2622" s="424">
        <f t="shared" si="1850"/>
        <v>110</v>
      </c>
      <c r="K2622" s="424">
        <f t="shared" si="1850"/>
        <v>0</v>
      </c>
      <c r="L2622" s="424">
        <f t="shared" si="1850"/>
        <v>11</v>
      </c>
      <c r="M2622" s="424">
        <f t="shared" si="1850"/>
        <v>3</v>
      </c>
      <c r="N2622" s="424">
        <f t="shared" si="1850"/>
        <v>49</v>
      </c>
      <c r="O2622" s="424">
        <f t="shared" si="1850"/>
        <v>71</v>
      </c>
      <c r="P2622" s="424">
        <f t="shared" si="1850"/>
        <v>119</v>
      </c>
      <c r="Q2622" s="424">
        <f t="shared" si="1850"/>
        <v>0</v>
      </c>
      <c r="R2622" s="424">
        <f t="shared" si="1850"/>
        <v>13</v>
      </c>
      <c r="S2622" s="424">
        <f t="shared" si="1850"/>
        <v>121</v>
      </c>
      <c r="T2622" s="424">
        <f t="shared" si="1850"/>
        <v>0</v>
      </c>
      <c r="U2622" s="424">
        <f t="shared" si="1850"/>
        <v>3</v>
      </c>
      <c r="V2622" s="424">
        <f t="shared" si="1850"/>
        <v>16</v>
      </c>
      <c r="W2622" s="424">
        <f t="shared" si="1850"/>
        <v>121</v>
      </c>
      <c r="X2622" s="424">
        <f t="shared" si="1850"/>
        <v>0</v>
      </c>
      <c r="Y2622" s="424">
        <f t="shared" si="1850"/>
        <v>3</v>
      </c>
      <c r="Z2622" s="424">
        <f t="shared" si="1850"/>
        <v>16</v>
      </c>
      <c r="AA2622" s="424">
        <f t="shared" ref="AA2622" si="1851">SUM(AA2616:AA2619)</f>
        <v>771</v>
      </c>
      <c r="AB2622" s="573"/>
      <c r="AC2622" s="1658">
        <f>SUM(AC2616:AC2621)</f>
        <v>25</v>
      </c>
      <c r="AD2622" s="1658">
        <f t="shared" ref="AD2622:AY2622" si="1852">SUM(AD2616:AD2621)</f>
        <v>25</v>
      </c>
      <c r="AE2622" s="1658">
        <f t="shared" si="1852"/>
        <v>0</v>
      </c>
      <c r="AF2622" s="1658">
        <f t="shared" si="1852"/>
        <v>0</v>
      </c>
      <c r="AG2622" s="1658">
        <f t="shared" si="1852"/>
        <v>25</v>
      </c>
      <c r="AH2622" s="1658">
        <f t="shared" si="1852"/>
        <v>0</v>
      </c>
      <c r="AI2622" s="1658">
        <f t="shared" si="1852"/>
        <v>23</v>
      </c>
      <c r="AJ2622" s="1658">
        <f t="shared" si="1852"/>
        <v>0</v>
      </c>
      <c r="AK2622" s="1658">
        <f t="shared" si="1852"/>
        <v>3</v>
      </c>
      <c r="AL2622" s="1658">
        <f t="shared" si="1852"/>
        <v>1</v>
      </c>
      <c r="AM2622" s="1658">
        <f t="shared" si="1852"/>
        <v>11</v>
      </c>
      <c r="AN2622" s="1658">
        <f t="shared" si="1852"/>
        <v>18</v>
      </c>
      <c r="AO2622" s="1658">
        <f t="shared" si="1852"/>
        <v>30</v>
      </c>
      <c r="AP2622" s="1658">
        <f t="shared" si="1852"/>
        <v>0</v>
      </c>
      <c r="AQ2622" s="1658">
        <f t="shared" si="1852"/>
        <v>6</v>
      </c>
      <c r="AR2622" s="1658">
        <f t="shared" si="1852"/>
        <v>32</v>
      </c>
      <c r="AS2622" s="1658">
        <f t="shared" si="1852"/>
        <v>0</v>
      </c>
      <c r="AT2622" s="1658">
        <f t="shared" si="1852"/>
        <v>1</v>
      </c>
      <c r="AU2622" s="1658">
        <f t="shared" si="1852"/>
        <v>12</v>
      </c>
      <c r="AV2622" s="1658">
        <f t="shared" si="1852"/>
        <v>32</v>
      </c>
      <c r="AW2622" s="1658">
        <f t="shared" si="1852"/>
        <v>0</v>
      </c>
      <c r="AX2622" s="1658">
        <f t="shared" si="1852"/>
        <v>0</v>
      </c>
      <c r="AY2622" s="1658">
        <f t="shared" si="1852"/>
        <v>12</v>
      </c>
      <c r="AZ2622" s="881"/>
    </row>
    <row r="2623" spans="2:52" ht="12" hidden="1" customHeight="1" x14ac:dyDescent="0.2"/>
    <row r="2624" spans="2:52" ht="12" hidden="1" customHeight="1" x14ac:dyDescent="0.2"/>
    <row r="2625" spans="2:51" ht="25.5" hidden="1" customHeight="1" x14ac:dyDescent="0.2">
      <c r="B2625" s="791" t="s">
        <v>1173</v>
      </c>
      <c r="C2625" s="89"/>
      <c r="D2625" s="99" t="s">
        <v>1164</v>
      </c>
      <c r="E2625" s="99" t="s">
        <v>1165</v>
      </c>
      <c r="F2625" s="99"/>
      <c r="G2625" s="99"/>
      <c r="H2625" s="99" t="s">
        <v>1166</v>
      </c>
      <c r="I2625" s="99"/>
      <c r="J2625" s="99" t="s">
        <v>1167</v>
      </c>
      <c r="K2625" s="99"/>
      <c r="L2625" s="99"/>
      <c r="M2625" s="99"/>
      <c r="N2625" s="99"/>
      <c r="O2625" s="99" t="s">
        <v>1168</v>
      </c>
      <c r="P2625" s="99" t="s">
        <v>1169</v>
      </c>
      <c r="Q2625" s="99"/>
      <c r="R2625" s="99"/>
      <c r="S2625" s="99" t="s">
        <v>1170</v>
      </c>
      <c r="T2625" s="99"/>
      <c r="U2625" s="99"/>
      <c r="V2625" s="99"/>
      <c r="W2625" s="99" t="s">
        <v>1171</v>
      </c>
      <c r="X2625" s="99"/>
      <c r="Y2625" s="99"/>
      <c r="Z2625" s="99"/>
    </row>
    <row r="2626" spans="2:51" ht="45.75" hidden="1" customHeight="1" x14ac:dyDescent="0.2">
      <c r="B2626" s="83" t="s">
        <v>410</v>
      </c>
      <c r="C2626" s="782" t="s">
        <v>1175</v>
      </c>
      <c r="D2626" s="1044" t="s">
        <v>55</v>
      </c>
      <c r="E2626" s="1044" t="s">
        <v>57</v>
      </c>
      <c r="F2626" s="1044"/>
      <c r="G2626" s="1044"/>
      <c r="H2626" s="1044" t="s">
        <v>58</v>
      </c>
      <c r="I2626" s="1044"/>
      <c r="J2626" s="1044" t="s">
        <v>1172</v>
      </c>
      <c r="K2626" s="1044"/>
      <c r="L2626" s="1044"/>
      <c r="M2626" s="1044"/>
      <c r="N2626" s="1044"/>
      <c r="O2626" s="1044" t="s">
        <v>77</v>
      </c>
      <c r="P2626" s="1044" t="s">
        <v>62</v>
      </c>
      <c r="Q2626" s="1044"/>
      <c r="R2626" s="1044"/>
      <c r="S2626" s="1044" t="s">
        <v>63</v>
      </c>
      <c r="T2626" s="1044"/>
      <c r="U2626" s="1044"/>
      <c r="V2626" s="1044"/>
      <c r="W2626" s="1044" t="s">
        <v>64</v>
      </c>
      <c r="X2626" s="1622"/>
      <c r="Y2626" s="1622"/>
      <c r="Z2626" s="1622"/>
      <c r="AA2626" s="783" t="s">
        <v>412</v>
      </c>
      <c r="AC2626" s="1044" t="s">
        <v>55</v>
      </c>
      <c r="AD2626" s="1044" t="s">
        <v>57</v>
      </c>
      <c r="AE2626" s="1044"/>
      <c r="AF2626" s="1044"/>
      <c r="AG2626" s="1044" t="s">
        <v>58</v>
      </c>
      <c r="AH2626" s="1044"/>
      <c r="AI2626" s="1044" t="s">
        <v>1172</v>
      </c>
      <c r="AJ2626" s="1044"/>
      <c r="AK2626" s="1044"/>
      <c r="AL2626" s="1044"/>
      <c r="AM2626" s="1044"/>
      <c r="AN2626" s="1044" t="s">
        <v>77</v>
      </c>
      <c r="AO2626" s="1044" t="s">
        <v>62</v>
      </c>
      <c r="AP2626" s="1044"/>
      <c r="AQ2626" s="1044"/>
      <c r="AR2626" s="1044" t="s">
        <v>63</v>
      </c>
      <c r="AS2626" s="1044"/>
      <c r="AT2626" s="1044"/>
      <c r="AU2626" s="1044"/>
      <c r="AV2626" s="1044" t="s">
        <v>64</v>
      </c>
      <c r="AW2626" s="1044"/>
      <c r="AX2626" s="1044"/>
      <c r="AY2626" s="1044"/>
    </row>
    <row r="2627" spans="2:51" ht="33.75" hidden="1" customHeight="1" x14ac:dyDescent="0.2">
      <c r="B2627" s="785"/>
      <c r="C2627" s="1078">
        <v>45924</v>
      </c>
      <c r="D2627" s="1630">
        <v>30</v>
      </c>
      <c r="E2627" s="1630">
        <v>30</v>
      </c>
      <c r="F2627" s="1630"/>
      <c r="G2627" s="1630"/>
      <c r="H2627" s="1630">
        <v>30</v>
      </c>
      <c r="I2627" s="1630"/>
      <c r="J2627" s="1630">
        <v>30</v>
      </c>
      <c r="K2627" s="1630"/>
      <c r="L2627" s="1630"/>
      <c r="M2627" s="1630"/>
      <c r="N2627" s="1630"/>
      <c r="O2627" s="1630">
        <v>30</v>
      </c>
      <c r="P2627" s="1630">
        <v>30</v>
      </c>
      <c r="Q2627" s="1630"/>
      <c r="R2627" s="1630"/>
      <c r="S2627" s="1630">
        <v>31</v>
      </c>
      <c r="T2627" s="1630"/>
      <c r="U2627" s="1630"/>
      <c r="V2627" s="1630"/>
      <c r="W2627" s="1630">
        <v>30</v>
      </c>
      <c r="X2627" s="1631"/>
      <c r="Y2627" s="1631"/>
      <c r="Z2627" s="1631"/>
      <c r="AA2627" s="1632">
        <f>SUM(D2627:Z2627)</f>
        <v>241</v>
      </c>
      <c r="AB2627" s="540" t="s">
        <v>634</v>
      </c>
      <c r="AC2627" s="793">
        <f>D2627-D2605</f>
        <v>0</v>
      </c>
      <c r="AD2627" s="793">
        <f t="shared" ref="AD2627:AY2627" si="1853">E2627-E2605</f>
        <v>0</v>
      </c>
      <c r="AE2627" s="793">
        <f t="shared" si="1853"/>
        <v>0</v>
      </c>
      <c r="AF2627" s="793">
        <f t="shared" si="1853"/>
        <v>0</v>
      </c>
      <c r="AG2627" s="793">
        <f t="shared" si="1853"/>
        <v>0</v>
      </c>
      <c r="AH2627" s="793">
        <f t="shared" si="1853"/>
        <v>0</v>
      </c>
      <c r="AI2627" s="793">
        <f t="shared" si="1853"/>
        <v>0</v>
      </c>
      <c r="AJ2627" s="793">
        <f t="shared" si="1853"/>
        <v>0</v>
      </c>
      <c r="AK2627" s="793">
        <f t="shared" si="1853"/>
        <v>0</v>
      </c>
      <c r="AL2627" s="793">
        <f t="shared" si="1853"/>
        <v>0</v>
      </c>
      <c r="AM2627" s="793">
        <f t="shared" si="1853"/>
        <v>0</v>
      </c>
      <c r="AN2627" s="793">
        <f t="shared" si="1853"/>
        <v>0</v>
      </c>
      <c r="AO2627" s="793">
        <f t="shared" si="1853"/>
        <v>0</v>
      </c>
      <c r="AP2627" s="793">
        <f t="shared" si="1853"/>
        <v>0</v>
      </c>
      <c r="AQ2627" s="793">
        <f t="shared" si="1853"/>
        <v>0</v>
      </c>
      <c r="AR2627" s="793">
        <f t="shared" si="1853"/>
        <v>1</v>
      </c>
      <c r="AS2627" s="793">
        <f t="shared" si="1853"/>
        <v>0</v>
      </c>
      <c r="AT2627" s="793">
        <f t="shared" si="1853"/>
        <v>0</v>
      </c>
      <c r="AU2627" s="793">
        <f t="shared" si="1853"/>
        <v>0</v>
      </c>
      <c r="AV2627" s="793">
        <f t="shared" si="1853"/>
        <v>0</v>
      </c>
      <c r="AW2627" s="793">
        <f t="shared" si="1853"/>
        <v>0</v>
      </c>
      <c r="AX2627" s="793">
        <f t="shared" si="1853"/>
        <v>0</v>
      </c>
      <c r="AY2627" s="793">
        <f t="shared" si="1853"/>
        <v>0</v>
      </c>
    </row>
    <row r="2628" spans="2:51" ht="33.75" hidden="1" customHeight="1" x14ac:dyDescent="0.2">
      <c r="B2628" s="787"/>
      <c r="C2628" s="888">
        <v>45938</v>
      </c>
      <c r="D2628" s="997">
        <v>33</v>
      </c>
      <c r="E2628" s="997">
        <v>33</v>
      </c>
      <c r="F2628" s="997"/>
      <c r="G2628" s="997"/>
      <c r="H2628" s="997">
        <v>33</v>
      </c>
      <c r="I2628" s="997"/>
      <c r="J2628" s="997">
        <v>33</v>
      </c>
      <c r="K2628" s="997"/>
      <c r="L2628" s="997"/>
      <c r="M2628" s="997"/>
      <c r="N2628" s="997"/>
      <c r="O2628" s="997">
        <v>33</v>
      </c>
      <c r="P2628" s="997">
        <v>33</v>
      </c>
      <c r="Q2628" s="997"/>
      <c r="R2628" s="997"/>
      <c r="S2628" s="997">
        <v>33</v>
      </c>
      <c r="T2628" s="997"/>
      <c r="U2628" s="997"/>
      <c r="V2628" s="997"/>
      <c r="W2628" s="997">
        <v>33</v>
      </c>
      <c r="X2628" s="1633"/>
      <c r="Y2628" s="1633"/>
      <c r="Z2628" s="1633"/>
      <c r="AA2628" s="1634">
        <f t="shared" ref="AA2628:AA2631" si="1854">SUM(D2628:Z2628)</f>
        <v>264</v>
      </c>
      <c r="AB2628" s="540"/>
      <c r="AC2628" s="793">
        <f>D2628-D2606</f>
        <v>0</v>
      </c>
      <c r="AD2628" s="793">
        <f t="shared" ref="AD2628:AY2628" si="1855">E2628-E2606</f>
        <v>0</v>
      </c>
      <c r="AE2628" s="793">
        <f t="shared" si="1855"/>
        <v>0</v>
      </c>
      <c r="AF2628" s="793">
        <f t="shared" si="1855"/>
        <v>0</v>
      </c>
      <c r="AG2628" s="793">
        <f t="shared" si="1855"/>
        <v>0</v>
      </c>
      <c r="AH2628" s="793">
        <f t="shared" si="1855"/>
        <v>0</v>
      </c>
      <c r="AI2628" s="793">
        <f t="shared" si="1855"/>
        <v>0</v>
      </c>
      <c r="AJ2628" s="793">
        <f t="shared" si="1855"/>
        <v>0</v>
      </c>
      <c r="AK2628" s="793">
        <f t="shared" si="1855"/>
        <v>0</v>
      </c>
      <c r="AL2628" s="793">
        <f t="shared" si="1855"/>
        <v>0</v>
      </c>
      <c r="AM2628" s="793">
        <f t="shared" si="1855"/>
        <v>0</v>
      </c>
      <c r="AN2628" s="793">
        <f t="shared" si="1855"/>
        <v>0</v>
      </c>
      <c r="AO2628" s="793">
        <f t="shared" si="1855"/>
        <v>0</v>
      </c>
      <c r="AP2628" s="793">
        <f t="shared" si="1855"/>
        <v>0</v>
      </c>
      <c r="AQ2628" s="793">
        <f t="shared" si="1855"/>
        <v>0</v>
      </c>
      <c r="AR2628" s="793">
        <f t="shared" si="1855"/>
        <v>0</v>
      </c>
      <c r="AS2628" s="793">
        <f t="shared" si="1855"/>
        <v>0</v>
      </c>
      <c r="AT2628" s="793">
        <f t="shared" si="1855"/>
        <v>0</v>
      </c>
      <c r="AU2628" s="793">
        <f t="shared" si="1855"/>
        <v>0</v>
      </c>
      <c r="AV2628" s="793">
        <f t="shared" si="1855"/>
        <v>0</v>
      </c>
      <c r="AW2628" s="793">
        <f t="shared" si="1855"/>
        <v>0</v>
      </c>
      <c r="AX2628" s="793">
        <f t="shared" si="1855"/>
        <v>0</v>
      </c>
      <c r="AY2628" s="793">
        <f t="shared" si="1855"/>
        <v>0</v>
      </c>
    </row>
    <row r="2629" spans="2:51" ht="33.75" hidden="1" customHeight="1" x14ac:dyDescent="0.2">
      <c r="B2629" s="787"/>
      <c r="C2629" s="888">
        <v>45952</v>
      </c>
      <c r="D2629" s="997">
        <v>33</v>
      </c>
      <c r="E2629" s="997">
        <v>33</v>
      </c>
      <c r="F2629" s="997"/>
      <c r="G2629" s="997"/>
      <c r="H2629" s="997">
        <v>33</v>
      </c>
      <c r="I2629" s="997"/>
      <c r="J2629" s="997">
        <v>33</v>
      </c>
      <c r="K2629" s="997"/>
      <c r="L2629" s="997"/>
      <c r="M2629" s="997"/>
      <c r="N2629" s="997"/>
      <c r="O2629" s="997">
        <v>33</v>
      </c>
      <c r="P2629" s="997">
        <v>33</v>
      </c>
      <c r="Q2629" s="997"/>
      <c r="R2629" s="997"/>
      <c r="S2629" s="997">
        <v>33</v>
      </c>
      <c r="T2629" s="997"/>
      <c r="U2629" s="997"/>
      <c r="V2629" s="997"/>
      <c r="W2629" s="997">
        <v>33</v>
      </c>
      <c r="X2629" s="1633"/>
      <c r="Y2629" s="1633"/>
      <c r="Z2629" s="1633"/>
      <c r="AA2629" s="1634">
        <f t="shared" si="1854"/>
        <v>264</v>
      </c>
      <c r="AB2629" s="540"/>
      <c r="AC2629" s="793">
        <f>D2629-D2607</f>
        <v>0</v>
      </c>
      <c r="AD2629" s="793">
        <f t="shared" ref="AD2629:AY2629" si="1856">E2629-E2607</f>
        <v>0</v>
      </c>
      <c r="AE2629" s="793">
        <f t="shared" si="1856"/>
        <v>0</v>
      </c>
      <c r="AF2629" s="793">
        <f t="shared" si="1856"/>
        <v>0</v>
      </c>
      <c r="AG2629" s="793">
        <f t="shared" si="1856"/>
        <v>0</v>
      </c>
      <c r="AH2629" s="793">
        <f t="shared" si="1856"/>
        <v>0</v>
      </c>
      <c r="AI2629" s="793">
        <f t="shared" si="1856"/>
        <v>0</v>
      </c>
      <c r="AJ2629" s="793">
        <f t="shared" si="1856"/>
        <v>0</v>
      </c>
      <c r="AK2629" s="793">
        <f t="shared" si="1856"/>
        <v>0</v>
      </c>
      <c r="AL2629" s="793">
        <f t="shared" si="1856"/>
        <v>0</v>
      </c>
      <c r="AM2629" s="793">
        <f t="shared" si="1856"/>
        <v>0</v>
      </c>
      <c r="AN2629" s="793">
        <f t="shared" si="1856"/>
        <v>0</v>
      </c>
      <c r="AO2629" s="793">
        <f t="shared" si="1856"/>
        <v>0</v>
      </c>
      <c r="AP2629" s="793">
        <f t="shared" si="1856"/>
        <v>0</v>
      </c>
      <c r="AQ2629" s="793">
        <f t="shared" si="1856"/>
        <v>0</v>
      </c>
      <c r="AR2629" s="793">
        <f t="shared" si="1856"/>
        <v>0</v>
      </c>
      <c r="AS2629" s="793">
        <f t="shared" si="1856"/>
        <v>0</v>
      </c>
      <c r="AT2629" s="793">
        <f t="shared" si="1856"/>
        <v>0</v>
      </c>
      <c r="AU2629" s="793">
        <f t="shared" si="1856"/>
        <v>0</v>
      </c>
      <c r="AV2629" s="793">
        <f t="shared" si="1856"/>
        <v>0</v>
      </c>
      <c r="AW2629" s="793">
        <f t="shared" si="1856"/>
        <v>0</v>
      </c>
      <c r="AX2629" s="793">
        <f t="shared" si="1856"/>
        <v>0</v>
      </c>
      <c r="AY2629" s="793">
        <f t="shared" si="1856"/>
        <v>0</v>
      </c>
    </row>
    <row r="2630" spans="2:51" ht="33.75" hidden="1" customHeight="1" x14ac:dyDescent="0.2">
      <c r="B2630" s="787"/>
      <c r="C2630" s="888">
        <v>45965</v>
      </c>
      <c r="D2630" s="997">
        <v>32</v>
      </c>
      <c r="E2630" s="997">
        <v>32</v>
      </c>
      <c r="F2630" s="997"/>
      <c r="G2630" s="997"/>
      <c r="H2630" s="997">
        <v>32</v>
      </c>
      <c r="I2630" s="997"/>
      <c r="J2630" s="997">
        <v>32</v>
      </c>
      <c r="K2630" s="997"/>
      <c r="L2630" s="997"/>
      <c r="M2630" s="997"/>
      <c r="N2630" s="997"/>
      <c r="O2630" s="997">
        <v>32</v>
      </c>
      <c r="P2630" s="997">
        <v>32</v>
      </c>
      <c r="Q2630" s="997"/>
      <c r="R2630" s="997"/>
      <c r="S2630" s="997">
        <v>32</v>
      </c>
      <c r="T2630" s="997"/>
      <c r="U2630" s="997"/>
      <c r="V2630" s="997"/>
      <c r="W2630" s="997">
        <v>32</v>
      </c>
      <c r="X2630" s="1633"/>
      <c r="Y2630" s="1633"/>
      <c r="Z2630" s="1633"/>
      <c r="AA2630" s="1634">
        <f t="shared" si="1854"/>
        <v>256</v>
      </c>
      <c r="AB2630" s="540" t="s">
        <v>634</v>
      </c>
      <c r="AC2630" s="793">
        <f>D2630-D2608</f>
        <v>-16</v>
      </c>
      <c r="AD2630" s="793">
        <f t="shared" ref="AD2630:AY2630" si="1857">E2630-E2608</f>
        <v>-16</v>
      </c>
      <c r="AE2630" s="793">
        <f t="shared" si="1857"/>
        <v>0</v>
      </c>
      <c r="AF2630" s="793">
        <f t="shared" si="1857"/>
        <v>0</v>
      </c>
      <c r="AG2630" s="793">
        <f t="shared" si="1857"/>
        <v>-16</v>
      </c>
      <c r="AH2630" s="793">
        <f t="shared" si="1857"/>
        <v>0</v>
      </c>
      <c r="AI2630" s="793">
        <f t="shared" si="1857"/>
        <v>-16</v>
      </c>
      <c r="AJ2630" s="793">
        <f t="shared" si="1857"/>
        <v>0</v>
      </c>
      <c r="AK2630" s="793">
        <f t="shared" si="1857"/>
        <v>0</v>
      </c>
      <c r="AL2630" s="793">
        <f t="shared" si="1857"/>
        <v>0</v>
      </c>
      <c r="AM2630" s="793">
        <f t="shared" si="1857"/>
        <v>0</v>
      </c>
      <c r="AN2630" s="793">
        <f t="shared" si="1857"/>
        <v>-16</v>
      </c>
      <c r="AO2630" s="793">
        <f t="shared" si="1857"/>
        <v>-16</v>
      </c>
      <c r="AP2630" s="793">
        <f t="shared" si="1857"/>
        <v>0</v>
      </c>
      <c r="AQ2630" s="793">
        <f t="shared" si="1857"/>
        <v>0</v>
      </c>
      <c r="AR2630" s="793">
        <f t="shared" si="1857"/>
        <v>-17</v>
      </c>
      <c r="AS2630" s="793">
        <f t="shared" si="1857"/>
        <v>0</v>
      </c>
      <c r="AT2630" s="793">
        <f t="shared" si="1857"/>
        <v>0</v>
      </c>
      <c r="AU2630" s="793">
        <f t="shared" si="1857"/>
        <v>0</v>
      </c>
      <c r="AV2630" s="793">
        <f t="shared" si="1857"/>
        <v>-17</v>
      </c>
      <c r="AW2630" s="793">
        <f t="shared" si="1857"/>
        <v>0</v>
      </c>
      <c r="AX2630" s="793">
        <f t="shared" si="1857"/>
        <v>0</v>
      </c>
      <c r="AY2630" s="793">
        <f t="shared" si="1857"/>
        <v>0</v>
      </c>
    </row>
    <row r="2631" spans="2:51" ht="33.75" hidden="1" customHeight="1" x14ac:dyDescent="0.2">
      <c r="B2631" s="787"/>
      <c r="C2631" s="888">
        <v>45979</v>
      </c>
      <c r="D2631" s="997">
        <v>33</v>
      </c>
      <c r="E2631" s="997">
        <v>33</v>
      </c>
      <c r="F2631" s="997"/>
      <c r="G2631" s="997"/>
      <c r="H2631" s="997">
        <v>33</v>
      </c>
      <c r="I2631" s="997"/>
      <c r="J2631" s="997">
        <v>33</v>
      </c>
      <c r="K2631" s="997"/>
      <c r="L2631" s="997"/>
      <c r="M2631" s="997"/>
      <c r="N2631" s="997"/>
      <c r="O2631" s="997">
        <v>33</v>
      </c>
      <c r="P2631" s="997">
        <v>33</v>
      </c>
      <c r="Q2631" s="997"/>
      <c r="R2631" s="997"/>
      <c r="S2631" s="997">
        <v>34</v>
      </c>
      <c r="T2631" s="997"/>
      <c r="U2631" s="997"/>
      <c r="V2631" s="997"/>
      <c r="W2631" s="997">
        <v>34</v>
      </c>
      <c r="X2631" s="1633"/>
      <c r="Y2631" s="1633"/>
      <c r="Z2631" s="1633"/>
      <c r="AA2631" s="1634">
        <f t="shared" si="1854"/>
        <v>266</v>
      </c>
      <c r="AB2631" s="540" t="s">
        <v>715</v>
      </c>
      <c r="AC2631" s="793">
        <f>D2631</f>
        <v>33</v>
      </c>
      <c r="AD2631" s="793">
        <f t="shared" ref="AD2631:AY2632" si="1858">E2631</f>
        <v>33</v>
      </c>
      <c r="AE2631" s="793">
        <f t="shared" si="1858"/>
        <v>0</v>
      </c>
      <c r="AF2631" s="793">
        <f t="shared" si="1858"/>
        <v>0</v>
      </c>
      <c r="AG2631" s="793">
        <f t="shared" si="1858"/>
        <v>33</v>
      </c>
      <c r="AH2631" s="793">
        <f t="shared" si="1858"/>
        <v>0</v>
      </c>
      <c r="AI2631" s="793">
        <f t="shared" si="1858"/>
        <v>33</v>
      </c>
      <c r="AJ2631" s="793">
        <f t="shared" si="1858"/>
        <v>0</v>
      </c>
      <c r="AK2631" s="793">
        <f t="shared" si="1858"/>
        <v>0</v>
      </c>
      <c r="AL2631" s="793">
        <f t="shared" si="1858"/>
        <v>0</v>
      </c>
      <c r="AM2631" s="793">
        <f t="shared" si="1858"/>
        <v>0</v>
      </c>
      <c r="AN2631" s="793">
        <f t="shared" si="1858"/>
        <v>33</v>
      </c>
      <c r="AO2631" s="793">
        <f t="shared" si="1858"/>
        <v>33</v>
      </c>
      <c r="AP2631" s="793">
        <f t="shared" si="1858"/>
        <v>0</v>
      </c>
      <c r="AQ2631" s="793">
        <f t="shared" si="1858"/>
        <v>0</v>
      </c>
      <c r="AR2631" s="793">
        <f t="shared" si="1858"/>
        <v>34</v>
      </c>
      <c r="AS2631" s="793">
        <f t="shared" si="1858"/>
        <v>0</v>
      </c>
      <c r="AT2631" s="793">
        <f t="shared" si="1858"/>
        <v>0</v>
      </c>
      <c r="AU2631" s="793">
        <f t="shared" si="1858"/>
        <v>0</v>
      </c>
      <c r="AV2631" s="793">
        <f t="shared" si="1858"/>
        <v>34</v>
      </c>
      <c r="AW2631" s="793">
        <f t="shared" si="1858"/>
        <v>0</v>
      </c>
      <c r="AX2631" s="793">
        <f t="shared" si="1858"/>
        <v>0</v>
      </c>
      <c r="AY2631" s="793">
        <f t="shared" si="1858"/>
        <v>0</v>
      </c>
    </row>
    <row r="2632" spans="2:51" ht="33.75" hidden="1" customHeight="1" x14ac:dyDescent="0.2">
      <c r="B2632" s="787"/>
      <c r="C2632" s="888">
        <v>45994</v>
      </c>
      <c r="D2632" s="997">
        <v>24</v>
      </c>
      <c r="E2632" s="997">
        <v>24</v>
      </c>
      <c r="F2632" s="997"/>
      <c r="G2632" s="997"/>
      <c r="H2632" s="997">
        <v>24</v>
      </c>
      <c r="I2632" s="997"/>
      <c r="J2632" s="997">
        <v>24</v>
      </c>
      <c r="K2632" s="997"/>
      <c r="L2632" s="997"/>
      <c r="M2632" s="997"/>
      <c r="N2632" s="997"/>
      <c r="O2632" s="997">
        <v>24</v>
      </c>
      <c r="P2632" s="997">
        <v>24</v>
      </c>
      <c r="Q2632" s="997"/>
      <c r="R2632" s="997"/>
      <c r="S2632" s="997">
        <v>24</v>
      </c>
      <c r="T2632" s="997"/>
      <c r="U2632" s="997"/>
      <c r="V2632" s="997"/>
      <c r="W2632" s="997">
        <v>24</v>
      </c>
      <c r="X2632" s="1633"/>
      <c r="Y2632" s="1633"/>
      <c r="Z2632" s="1633"/>
      <c r="AA2632" s="1634">
        <f>SUM(D2632:Z2632)</f>
        <v>192</v>
      </c>
      <c r="AB2632" s="540" t="s">
        <v>715</v>
      </c>
      <c r="AC2632" s="793">
        <f>D2632</f>
        <v>24</v>
      </c>
      <c r="AD2632" s="793">
        <f t="shared" si="1858"/>
        <v>24</v>
      </c>
      <c r="AE2632" s="793">
        <f t="shared" si="1858"/>
        <v>0</v>
      </c>
      <c r="AF2632" s="793">
        <f t="shared" si="1858"/>
        <v>0</v>
      </c>
      <c r="AG2632" s="793">
        <f t="shared" si="1858"/>
        <v>24</v>
      </c>
      <c r="AH2632" s="793">
        <f t="shared" si="1858"/>
        <v>0</v>
      </c>
      <c r="AI2632" s="793">
        <f t="shared" si="1858"/>
        <v>24</v>
      </c>
      <c r="AJ2632" s="793">
        <f t="shared" si="1858"/>
        <v>0</v>
      </c>
      <c r="AK2632" s="793">
        <f t="shared" si="1858"/>
        <v>0</v>
      </c>
      <c r="AL2632" s="793">
        <f t="shared" si="1858"/>
        <v>0</v>
      </c>
      <c r="AM2632" s="793">
        <f t="shared" si="1858"/>
        <v>0</v>
      </c>
      <c r="AN2632" s="793">
        <f t="shared" si="1858"/>
        <v>24</v>
      </c>
      <c r="AO2632" s="793">
        <f t="shared" si="1858"/>
        <v>24</v>
      </c>
      <c r="AP2632" s="793">
        <f t="shared" si="1858"/>
        <v>0</v>
      </c>
      <c r="AQ2632" s="793">
        <f t="shared" si="1858"/>
        <v>0</v>
      </c>
      <c r="AR2632" s="793">
        <f t="shared" si="1858"/>
        <v>24</v>
      </c>
      <c r="AS2632" s="793">
        <f t="shared" si="1858"/>
        <v>0</v>
      </c>
      <c r="AT2632" s="793">
        <f t="shared" si="1858"/>
        <v>0</v>
      </c>
      <c r="AU2632" s="793">
        <f t="shared" si="1858"/>
        <v>0</v>
      </c>
      <c r="AV2632" s="793">
        <f t="shared" si="1858"/>
        <v>24</v>
      </c>
      <c r="AW2632" s="793">
        <f t="shared" si="1858"/>
        <v>0</v>
      </c>
      <c r="AX2632" s="793">
        <f t="shared" si="1858"/>
        <v>0</v>
      </c>
      <c r="AY2632" s="793">
        <f t="shared" si="1858"/>
        <v>0</v>
      </c>
    </row>
    <row r="2633" spans="2:51" ht="33.75" hidden="1" customHeight="1" x14ac:dyDescent="0.2">
      <c r="B2633" s="1896" t="s">
        <v>412</v>
      </c>
      <c r="C2633" s="1897"/>
      <c r="D2633" s="1048">
        <f>SUM(D2627:D2632)</f>
        <v>185</v>
      </c>
      <c r="E2633" s="1048">
        <f t="shared" ref="E2633:AA2633" si="1859">SUM(E2627:E2632)</f>
        <v>185</v>
      </c>
      <c r="F2633" s="1048">
        <f t="shared" si="1859"/>
        <v>0</v>
      </c>
      <c r="G2633" s="1048">
        <f t="shared" si="1859"/>
        <v>0</v>
      </c>
      <c r="H2633" s="1048">
        <f t="shared" si="1859"/>
        <v>185</v>
      </c>
      <c r="I2633" s="1048">
        <f t="shared" si="1859"/>
        <v>0</v>
      </c>
      <c r="J2633" s="1048">
        <f t="shared" si="1859"/>
        <v>185</v>
      </c>
      <c r="K2633" s="1048">
        <f t="shared" si="1859"/>
        <v>0</v>
      </c>
      <c r="L2633" s="1048">
        <f t="shared" si="1859"/>
        <v>0</v>
      </c>
      <c r="M2633" s="1048">
        <f t="shared" si="1859"/>
        <v>0</v>
      </c>
      <c r="N2633" s="1048">
        <f t="shared" si="1859"/>
        <v>0</v>
      </c>
      <c r="O2633" s="1048">
        <f t="shared" si="1859"/>
        <v>185</v>
      </c>
      <c r="P2633" s="1048">
        <f t="shared" si="1859"/>
        <v>185</v>
      </c>
      <c r="Q2633" s="1048">
        <f t="shared" si="1859"/>
        <v>0</v>
      </c>
      <c r="R2633" s="1048">
        <f t="shared" si="1859"/>
        <v>0</v>
      </c>
      <c r="S2633" s="1048">
        <f t="shared" si="1859"/>
        <v>187</v>
      </c>
      <c r="T2633" s="1048">
        <f t="shared" si="1859"/>
        <v>0</v>
      </c>
      <c r="U2633" s="1048">
        <f t="shared" si="1859"/>
        <v>0</v>
      </c>
      <c r="V2633" s="1048">
        <f t="shared" si="1859"/>
        <v>0</v>
      </c>
      <c r="W2633" s="1048">
        <f t="shared" si="1859"/>
        <v>186</v>
      </c>
      <c r="X2633" s="1048">
        <f t="shared" si="1859"/>
        <v>0</v>
      </c>
      <c r="Y2633" s="1048">
        <f t="shared" si="1859"/>
        <v>0</v>
      </c>
      <c r="Z2633" s="1048">
        <f t="shared" si="1859"/>
        <v>0</v>
      </c>
      <c r="AA2633" s="1048">
        <f t="shared" si="1859"/>
        <v>1483</v>
      </c>
      <c r="AC2633" s="852">
        <f>SUM(AC2627:AC2632)</f>
        <v>41</v>
      </c>
      <c r="AD2633" s="852">
        <f t="shared" ref="AD2633:AY2633" si="1860">SUM(AD2627:AD2632)</f>
        <v>41</v>
      </c>
      <c r="AE2633" s="852">
        <f t="shared" si="1860"/>
        <v>0</v>
      </c>
      <c r="AF2633" s="852">
        <f t="shared" si="1860"/>
        <v>0</v>
      </c>
      <c r="AG2633" s="852">
        <f t="shared" si="1860"/>
        <v>41</v>
      </c>
      <c r="AH2633" s="852">
        <f t="shared" si="1860"/>
        <v>0</v>
      </c>
      <c r="AI2633" s="852">
        <f t="shared" si="1860"/>
        <v>41</v>
      </c>
      <c r="AJ2633" s="852">
        <f t="shared" si="1860"/>
        <v>0</v>
      </c>
      <c r="AK2633" s="852">
        <f t="shared" si="1860"/>
        <v>0</v>
      </c>
      <c r="AL2633" s="852">
        <f t="shared" si="1860"/>
        <v>0</v>
      </c>
      <c r="AM2633" s="852">
        <f t="shared" si="1860"/>
        <v>0</v>
      </c>
      <c r="AN2633" s="852">
        <f t="shared" si="1860"/>
        <v>41</v>
      </c>
      <c r="AO2633" s="852">
        <f t="shared" si="1860"/>
        <v>41</v>
      </c>
      <c r="AP2633" s="852">
        <f t="shared" si="1860"/>
        <v>0</v>
      </c>
      <c r="AQ2633" s="852">
        <f t="shared" si="1860"/>
        <v>0</v>
      </c>
      <c r="AR2633" s="852">
        <f t="shared" si="1860"/>
        <v>42</v>
      </c>
      <c r="AS2633" s="852">
        <f t="shared" si="1860"/>
        <v>0</v>
      </c>
      <c r="AT2633" s="852">
        <f t="shared" si="1860"/>
        <v>0</v>
      </c>
      <c r="AU2633" s="852">
        <f t="shared" si="1860"/>
        <v>0</v>
      </c>
      <c r="AV2633" s="852">
        <f t="shared" si="1860"/>
        <v>41</v>
      </c>
      <c r="AW2633" s="852">
        <f t="shared" si="1860"/>
        <v>0</v>
      </c>
      <c r="AX2633" s="852">
        <f t="shared" si="1860"/>
        <v>0</v>
      </c>
      <c r="AY2633" s="852">
        <f t="shared" si="1860"/>
        <v>0</v>
      </c>
    </row>
    <row r="2634" spans="2:51" ht="12" hidden="1" customHeight="1" x14ac:dyDescent="0.2"/>
    <row r="2635" spans="2:51" ht="28.2" hidden="1" x14ac:dyDescent="0.2">
      <c r="B2635" s="726" t="s">
        <v>1866</v>
      </c>
      <c r="I2635" s="654"/>
      <c r="AB2635" s="654"/>
    </row>
    <row r="2636" spans="2:51" ht="12" hidden="1" customHeight="1" x14ac:dyDescent="0.2">
      <c r="AB2636" s="541"/>
    </row>
    <row r="2637" spans="2:51" ht="25.8" hidden="1" x14ac:dyDescent="0.2">
      <c r="B2637" s="792" t="s">
        <v>413</v>
      </c>
      <c r="C2637" s="89"/>
      <c r="D2637" s="1004" t="s">
        <v>414</v>
      </c>
      <c r="E2637" s="1004" t="s">
        <v>6</v>
      </c>
      <c r="F2637" s="1004" t="s">
        <v>262</v>
      </c>
      <c r="G2637" s="1004" t="s">
        <v>435</v>
      </c>
      <c r="H2637" s="1004" t="s">
        <v>7</v>
      </c>
      <c r="I2637" s="1004" t="s">
        <v>8</v>
      </c>
      <c r="J2637" s="1005" t="s">
        <v>22</v>
      </c>
      <c r="K2637" s="1004" t="s">
        <v>23</v>
      </c>
      <c r="L2637" s="1004" t="s">
        <v>24</v>
      </c>
      <c r="M2637" s="1004" t="s">
        <v>9</v>
      </c>
      <c r="N2637" s="1004" t="s">
        <v>415</v>
      </c>
      <c r="O2637" s="1004" t="s">
        <v>20</v>
      </c>
      <c r="P2637" s="1004" t="s">
        <v>10</v>
      </c>
      <c r="Q2637" s="1004" t="s">
        <v>436</v>
      </c>
      <c r="R2637" s="1004" t="s">
        <v>12</v>
      </c>
      <c r="S2637" s="1004" t="s">
        <v>11</v>
      </c>
      <c r="T2637" s="1004" t="s">
        <v>437</v>
      </c>
      <c r="U2637" s="1004" t="s">
        <v>13</v>
      </c>
      <c r="V2637" s="1004" t="s">
        <v>14</v>
      </c>
      <c r="W2637" s="1004" t="s">
        <v>416</v>
      </c>
      <c r="X2637" s="1004" t="s">
        <v>1064</v>
      </c>
      <c r="Y2637" s="1004" t="s">
        <v>15</v>
      </c>
      <c r="Z2637" s="1004" t="s">
        <v>16</v>
      </c>
      <c r="AA2637" s="87"/>
      <c r="AB2637" s="540"/>
      <c r="AC2637" s="790" t="s">
        <v>409</v>
      </c>
      <c r="AD2637" s="81"/>
      <c r="AE2637" s="81"/>
      <c r="AF2637" s="81"/>
      <c r="AG2637" s="81"/>
      <c r="AH2637" s="81"/>
      <c r="AI2637" s="81"/>
      <c r="AJ2637" s="81"/>
      <c r="AK2637" s="81"/>
      <c r="AL2637" s="81"/>
      <c r="AM2637" s="81"/>
      <c r="AN2637" s="81"/>
      <c r="AO2637" s="81"/>
      <c r="AP2637" s="81"/>
      <c r="AQ2637" s="81"/>
      <c r="AR2637" s="81"/>
      <c r="AS2637" s="81"/>
      <c r="AT2637" s="81"/>
      <c r="AU2637" s="81"/>
      <c r="AV2637" s="81"/>
    </row>
    <row r="2638" spans="2:51" ht="53.25" hidden="1" customHeight="1" x14ac:dyDescent="0.2">
      <c r="B2638" s="83" t="s">
        <v>410</v>
      </c>
      <c r="C2638" s="83" t="s">
        <v>1174</v>
      </c>
      <c r="D2638" s="1039" t="s">
        <v>1066</v>
      </c>
      <c r="E2638" s="1040" t="s">
        <v>57</v>
      </c>
      <c r="F2638" s="1041" t="s">
        <v>263</v>
      </c>
      <c r="G2638" s="1042" t="s">
        <v>340</v>
      </c>
      <c r="H2638" s="1040" t="s">
        <v>58</v>
      </c>
      <c r="I2638" s="1042" t="s">
        <v>59</v>
      </c>
      <c r="J2638" s="1043" t="s">
        <v>79</v>
      </c>
      <c r="K2638" s="1041" t="s">
        <v>80</v>
      </c>
      <c r="L2638" s="1042" t="s">
        <v>81</v>
      </c>
      <c r="M2638" s="1040" t="s">
        <v>60</v>
      </c>
      <c r="N2638" s="1042" t="s">
        <v>61</v>
      </c>
      <c r="O2638" s="1039" t="s">
        <v>77</v>
      </c>
      <c r="P2638" s="1040" t="s">
        <v>62</v>
      </c>
      <c r="Q2638" s="1041" t="s">
        <v>349</v>
      </c>
      <c r="R2638" s="1042" t="s">
        <v>65</v>
      </c>
      <c r="S2638" s="1040" t="s">
        <v>63</v>
      </c>
      <c r="T2638" s="1041" t="s">
        <v>350</v>
      </c>
      <c r="U2638" s="1041" t="s">
        <v>66</v>
      </c>
      <c r="V2638" s="1042" t="s">
        <v>67</v>
      </c>
      <c r="W2638" s="1040" t="s">
        <v>64</v>
      </c>
      <c r="X2638" s="1041" t="s">
        <v>351</v>
      </c>
      <c r="Y2638" s="1041" t="s">
        <v>68</v>
      </c>
      <c r="Z2638" s="1042" t="s">
        <v>69</v>
      </c>
      <c r="AA2638" s="784" t="s">
        <v>412</v>
      </c>
      <c r="AB2638" s="188"/>
      <c r="AC2638" s="1039" t="s">
        <v>1066</v>
      </c>
      <c r="AD2638" s="1040" t="s">
        <v>57</v>
      </c>
      <c r="AE2638" s="1041" t="s">
        <v>263</v>
      </c>
      <c r="AF2638" s="1042" t="s">
        <v>340</v>
      </c>
      <c r="AG2638" s="1040" t="s">
        <v>58</v>
      </c>
      <c r="AH2638" s="1042" t="s">
        <v>59</v>
      </c>
      <c r="AI2638" s="1043" t="s">
        <v>79</v>
      </c>
      <c r="AJ2638" s="1041" t="s">
        <v>80</v>
      </c>
      <c r="AK2638" s="1042" t="s">
        <v>81</v>
      </c>
      <c r="AL2638" s="1040" t="s">
        <v>60</v>
      </c>
      <c r="AM2638" s="1042" t="s">
        <v>61</v>
      </c>
      <c r="AN2638" s="1039" t="s">
        <v>77</v>
      </c>
      <c r="AO2638" s="1040" t="s">
        <v>62</v>
      </c>
      <c r="AP2638" s="1041" t="s">
        <v>349</v>
      </c>
      <c r="AQ2638" s="1042" t="s">
        <v>65</v>
      </c>
      <c r="AR2638" s="1040" t="s">
        <v>63</v>
      </c>
      <c r="AS2638" s="1041" t="s">
        <v>350</v>
      </c>
      <c r="AT2638" s="1041" t="s">
        <v>66</v>
      </c>
      <c r="AU2638" s="1042" t="s">
        <v>67</v>
      </c>
      <c r="AV2638" s="1040" t="s">
        <v>64</v>
      </c>
      <c r="AW2638" s="1041" t="s">
        <v>351</v>
      </c>
      <c r="AX2638" s="1041" t="s">
        <v>68</v>
      </c>
      <c r="AY2638" s="1042" t="s">
        <v>69</v>
      </c>
    </row>
    <row r="2639" spans="2:51" ht="33.75" hidden="1" customHeight="1" x14ac:dyDescent="0.2">
      <c r="B2639" s="787"/>
      <c r="C2639" s="788">
        <v>45952</v>
      </c>
      <c r="D2639" s="997">
        <v>27</v>
      </c>
      <c r="E2639" s="998">
        <v>34</v>
      </c>
      <c r="F2639" s="995">
        <v>0</v>
      </c>
      <c r="G2639" s="999">
        <v>0</v>
      </c>
      <c r="H2639" s="998">
        <v>27</v>
      </c>
      <c r="I2639" s="999">
        <v>0</v>
      </c>
      <c r="J2639" s="998">
        <v>27</v>
      </c>
      <c r="K2639" s="995">
        <v>0</v>
      </c>
      <c r="L2639" s="999">
        <v>0</v>
      </c>
      <c r="M2639" s="998">
        <v>0</v>
      </c>
      <c r="N2639" s="999">
        <v>12</v>
      </c>
      <c r="O2639" s="997">
        <v>11</v>
      </c>
      <c r="P2639" s="998">
        <v>20</v>
      </c>
      <c r="Q2639" s="995">
        <v>0</v>
      </c>
      <c r="R2639" s="999">
        <v>3</v>
      </c>
      <c r="S2639" s="998">
        <v>20</v>
      </c>
      <c r="T2639" s="995">
        <v>0</v>
      </c>
      <c r="U2639" s="995">
        <v>0</v>
      </c>
      <c r="V2639" s="999">
        <v>3</v>
      </c>
      <c r="W2639" s="998">
        <v>20</v>
      </c>
      <c r="X2639" s="995">
        <v>0</v>
      </c>
      <c r="Y2639" s="995">
        <v>0</v>
      </c>
      <c r="Z2639" s="999">
        <v>3</v>
      </c>
      <c r="AA2639" s="848">
        <f t="shared" ref="AA2639:AA2644" si="1861">SUM(D2639:Z2639)</f>
        <v>207</v>
      </c>
      <c r="AB2639" s="540"/>
      <c r="AC2639" s="1056">
        <f>D2639-D2618</f>
        <v>0</v>
      </c>
      <c r="AD2639" s="1056">
        <f t="shared" ref="AD2639:AY2639" si="1862">E2639-E2618</f>
        <v>0</v>
      </c>
      <c r="AE2639" s="1056">
        <f t="shared" si="1862"/>
        <v>0</v>
      </c>
      <c r="AF2639" s="1056">
        <f t="shared" si="1862"/>
        <v>0</v>
      </c>
      <c r="AG2639" s="1056">
        <f t="shared" si="1862"/>
        <v>0</v>
      </c>
      <c r="AH2639" s="1056">
        <f t="shared" si="1862"/>
        <v>0</v>
      </c>
      <c r="AI2639" s="1056">
        <f t="shared" si="1862"/>
        <v>0</v>
      </c>
      <c r="AJ2639" s="1056">
        <f t="shared" si="1862"/>
        <v>0</v>
      </c>
      <c r="AK2639" s="1056">
        <f t="shared" si="1862"/>
        <v>0</v>
      </c>
      <c r="AL2639" s="1056">
        <f t="shared" si="1862"/>
        <v>0</v>
      </c>
      <c r="AM2639" s="1056">
        <f t="shared" si="1862"/>
        <v>0</v>
      </c>
      <c r="AN2639" s="1056">
        <f t="shared" si="1862"/>
        <v>0</v>
      </c>
      <c r="AO2639" s="1056">
        <f t="shared" si="1862"/>
        <v>0</v>
      </c>
      <c r="AP2639" s="1056">
        <f t="shared" si="1862"/>
        <v>0</v>
      </c>
      <c r="AQ2639" s="1056">
        <f t="shared" si="1862"/>
        <v>0</v>
      </c>
      <c r="AR2639" s="1056">
        <f t="shared" si="1862"/>
        <v>0</v>
      </c>
      <c r="AS2639" s="1056">
        <f t="shared" si="1862"/>
        <v>0</v>
      </c>
      <c r="AT2639" s="1056">
        <f t="shared" si="1862"/>
        <v>0</v>
      </c>
      <c r="AU2639" s="1056">
        <f t="shared" si="1862"/>
        <v>0</v>
      </c>
      <c r="AV2639" s="1056">
        <f t="shared" si="1862"/>
        <v>0</v>
      </c>
      <c r="AW2639" s="1056">
        <f t="shared" si="1862"/>
        <v>0</v>
      </c>
      <c r="AX2639" s="1056">
        <f t="shared" si="1862"/>
        <v>0</v>
      </c>
      <c r="AY2639" s="1056">
        <f t="shared" si="1862"/>
        <v>0</v>
      </c>
    </row>
    <row r="2640" spans="2:51" ht="33.75" hidden="1" customHeight="1" x14ac:dyDescent="0.2">
      <c r="B2640" s="787"/>
      <c r="C2640" s="788">
        <v>45965</v>
      </c>
      <c r="D2640" s="997">
        <v>19</v>
      </c>
      <c r="E2640" s="998">
        <v>19</v>
      </c>
      <c r="F2640" s="995">
        <v>0</v>
      </c>
      <c r="G2640" s="999">
        <v>0</v>
      </c>
      <c r="H2640" s="998">
        <v>19</v>
      </c>
      <c r="I2640" s="999">
        <v>0</v>
      </c>
      <c r="J2640" s="998">
        <v>17</v>
      </c>
      <c r="K2640" s="995">
        <v>0</v>
      </c>
      <c r="L2640" s="999">
        <v>2</v>
      </c>
      <c r="M2640" s="998">
        <v>0</v>
      </c>
      <c r="N2640" s="999">
        <v>7</v>
      </c>
      <c r="O2640" s="997">
        <v>21</v>
      </c>
      <c r="P2640" s="998">
        <v>28</v>
      </c>
      <c r="Q2640" s="995">
        <v>0</v>
      </c>
      <c r="R2640" s="999">
        <v>3</v>
      </c>
      <c r="S2640" s="998">
        <v>28</v>
      </c>
      <c r="T2640" s="995">
        <v>0</v>
      </c>
      <c r="U2640" s="995">
        <v>0</v>
      </c>
      <c r="V2640" s="999">
        <v>3</v>
      </c>
      <c r="W2640" s="998">
        <v>28</v>
      </c>
      <c r="X2640" s="995">
        <v>0</v>
      </c>
      <c r="Y2640" s="995">
        <v>0</v>
      </c>
      <c r="Z2640" s="999">
        <v>3</v>
      </c>
      <c r="AA2640" s="848">
        <f t="shared" si="1861"/>
        <v>197</v>
      </c>
      <c r="AB2640" s="540"/>
      <c r="AC2640" s="1056">
        <f>D2640-D2619</f>
        <v>0</v>
      </c>
      <c r="AD2640" s="1056">
        <f t="shared" ref="AD2640:AY2640" si="1863">E2640-E2619</f>
        <v>0</v>
      </c>
      <c r="AE2640" s="1056">
        <f t="shared" si="1863"/>
        <v>0</v>
      </c>
      <c r="AF2640" s="1056">
        <f t="shared" si="1863"/>
        <v>0</v>
      </c>
      <c r="AG2640" s="1056">
        <f t="shared" si="1863"/>
        <v>0</v>
      </c>
      <c r="AH2640" s="1056">
        <f t="shared" si="1863"/>
        <v>0</v>
      </c>
      <c r="AI2640" s="1056">
        <f t="shared" si="1863"/>
        <v>0</v>
      </c>
      <c r="AJ2640" s="1056">
        <f t="shared" si="1863"/>
        <v>0</v>
      </c>
      <c r="AK2640" s="1056">
        <f t="shared" si="1863"/>
        <v>0</v>
      </c>
      <c r="AL2640" s="1056">
        <f t="shared" si="1863"/>
        <v>0</v>
      </c>
      <c r="AM2640" s="1056">
        <f t="shared" si="1863"/>
        <v>0</v>
      </c>
      <c r="AN2640" s="1056">
        <f t="shared" si="1863"/>
        <v>0</v>
      </c>
      <c r="AO2640" s="1056">
        <f t="shared" si="1863"/>
        <v>0</v>
      </c>
      <c r="AP2640" s="1056">
        <f t="shared" si="1863"/>
        <v>0</v>
      </c>
      <c r="AQ2640" s="1056">
        <f t="shared" si="1863"/>
        <v>0</v>
      </c>
      <c r="AR2640" s="1056">
        <f t="shared" si="1863"/>
        <v>0</v>
      </c>
      <c r="AS2640" s="1056">
        <f t="shared" si="1863"/>
        <v>0</v>
      </c>
      <c r="AT2640" s="1056">
        <f t="shared" si="1863"/>
        <v>0</v>
      </c>
      <c r="AU2640" s="1056">
        <f t="shared" si="1863"/>
        <v>0</v>
      </c>
      <c r="AV2640" s="1056">
        <f t="shared" si="1863"/>
        <v>0</v>
      </c>
      <c r="AW2640" s="1056">
        <f t="shared" si="1863"/>
        <v>0</v>
      </c>
      <c r="AX2640" s="1056">
        <f t="shared" si="1863"/>
        <v>0</v>
      </c>
      <c r="AY2640" s="1056">
        <f t="shared" si="1863"/>
        <v>0</v>
      </c>
    </row>
    <row r="2641" spans="2:52" ht="33.75" hidden="1" customHeight="1" x14ac:dyDescent="0.2">
      <c r="B2641" s="787"/>
      <c r="C2641" s="788">
        <v>45979</v>
      </c>
      <c r="D2641" s="997">
        <v>15</v>
      </c>
      <c r="E2641" s="998">
        <v>15</v>
      </c>
      <c r="F2641" s="995">
        <v>0</v>
      </c>
      <c r="G2641" s="999">
        <v>0</v>
      </c>
      <c r="H2641" s="998">
        <v>15</v>
      </c>
      <c r="I2641" s="999">
        <v>0</v>
      </c>
      <c r="J2641" s="998">
        <v>15</v>
      </c>
      <c r="K2641" s="995">
        <v>0</v>
      </c>
      <c r="L2641" s="999">
        <v>1</v>
      </c>
      <c r="M2641" s="998">
        <v>1</v>
      </c>
      <c r="N2641" s="999">
        <v>6</v>
      </c>
      <c r="O2641" s="997">
        <v>14</v>
      </c>
      <c r="P2641" s="998">
        <v>21</v>
      </c>
      <c r="Q2641" s="995">
        <v>0</v>
      </c>
      <c r="R2641" s="999">
        <v>3</v>
      </c>
      <c r="S2641" s="998">
        <v>23</v>
      </c>
      <c r="T2641" s="995">
        <v>0</v>
      </c>
      <c r="U2641" s="995">
        <v>0</v>
      </c>
      <c r="V2641" s="999">
        <v>3</v>
      </c>
      <c r="W2641" s="998">
        <v>23</v>
      </c>
      <c r="X2641" s="995">
        <v>0</v>
      </c>
      <c r="Y2641" s="995">
        <v>0</v>
      </c>
      <c r="Z2641" s="999">
        <v>3</v>
      </c>
      <c r="AA2641" s="848">
        <f t="shared" si="1861"/>
        <v>158</v>
      </c>
      <c r="AB2641" s="540" t="s">
        <v>634</v>
      </c>
      <c r="AC2641" s="1056">
        <f>D2641-D2620</f>
        <v>-1</v>
      </c>
      <c r="AD2641" s="1056">
        <f t="shared" ref="AD2641:AY2641" si="1864">E2641-E2620</f>
        <v>-1</v>
      </c>
      <c r="AE2641" s="1056">
        <f t="shared" si="1864"/>
        <v>0</v>
      </c>
      <c r="AF2641" s="1056">
        <f t="shared" si="1864"/>
        <v>0</v>
      </c>
      <c r="AG2641" s="1056">
        <f t="shared" si="1864"/>
        <v>-1</v>
      </c>
      <c r="AH2641" s="1056">
        <f t="shared" si="1864"/>
        <v>0</v>
      </c>
      <c r="AI2641" s="1056">
        <f t="shared" si="1864"/>
        <v>-1</v>
      </c>
      <c r="AJ2641" s="1056">
        <f t="shared" si="1864"/>
        <v>0</v>
      </c>
      <c r="AK2641" s="1056">
        <f t="shared" si="1864"/>
        <v>0</v>
      </c>
      <c r="AL2641" s="1056">
        <f t="shared" si="1864"/>
        <v>0</v>
      </c>
      <c r="AM2641" s="1056">
        <f t="shared" si="1864"/>
        <v>0</v>
      </c>
      <c r="AN2641" s="1056">
        <f t="shared" si="1864"/>
        <v>-1</v>
      </c>
      <c r="AO2641" s="1056">
        <f t="shared" si="1864"/>
        <v>-1</v>
      </c>
      <c r="AP2641" s="1056">
        <f t="shared" si="1864"/>
        <v>0</v>
      </c>
      <c r="AQ2641" s="1056">
        <f t="shared" si="1864"/>
        <v>0</v>
      </c>
      <c r="AR2641" s="1056">
        <f t="shared" si="1864"/>
        <v>-1</v>
      </c>
      <c r="AS2641" s="1056">
        <f t="shared" si="1864"/>
        <v>0</v>
      </c>
      <c r="AT2641" s="1056">
        <f t="shared" si="1864"/>
        <v>0</v>
      </c>
      <c r="AU2641" s="1056">
        <f t="shared" si="1864"/>
        <v>-3</v>
      </c>
      <c r="AV2641" s="1056">
        <f t="shared" si="1864"/>
        <v>-1</v>
      </c>
      <c r="AW2641" s="1056">
        <f t="shared" si="1864"/>
        <v>0</v>
      </c>
      <c r="AX2641" s="1056">
        <f t="shared" si="1864"/>
        <v>0</v>
      </c>
      <c r="AY2641" s="1056">
        <f t="shared" si="1864"/>
        <v>-3</v>
      </c>
    </row>
    <row r="2642" spans="2:52" ht="33.75" hidden="1" customHeight="1" x14ac:dyDescent="0.2">
      <c r="B2642" s="787"/>
      <c r="C2642" s="788">
        <v>45994</v>
      </c>
      <c r="D2642" s="997">
        <v>15</v>
      </c>
      <c r="E2642" s="998">
        <v>15</v>
      </c>
      <c r="F2642" s="995">
        <v>0</v>
      </c>
      <c r="G2642" s="999">
        <v>0</v>
      </c>
      <c r="H2642" s="998">
        <v>15</v>
      </c>
      <c r="I2642" s="999">
        <v>0</v>
      </c>
      <c r="J2642" s="998">
        <v>8</v>
      </c>
      <c r="K2642" s="995">
        <v>0</v>
      </c>
      <c r="L2642" s="999">
        <v>7</v>
      </c>
      <c r="M2642" s="998">
        <v>0</v>
      </c>
      <c r="N2642" s="999">
        <v>8</v>
      </c>
      <c r="O2642" s="997">
        <v>7</v>
      </c>
      <c r="P2642" s="998">
        <v>12</v>
      </c>
      <c r="Q2642" s="995">
        <v>0</v>
      </c>
      <c r="R2642" s="999">
        <v>3</v>
      </c>
      <c r="S2642" s="998">
        <v>12</v>
      </c>
      <c r="T2642" s="995">
        <v>0</v>
      </c>
      <c r="U2642" s="995">
        <v>0</v>
      </c>
      <c r="V2642" s="999">
        <v>9</v>
      </c>
      <c r="W2642" s="998">
        <v>12</v>
      </c>
      <c r="X2642" s="995">
        <v>0</v>
      </c>
      <c r="Y2642" s="995">
        <v>0</v>
      </c>
      <c r="Z2642" s="999">
        <v>9</v>
      </c>
      <c r="AA2642" s="848">
        <f t="shared" si="1861"/>
        <v>132</v>
      </c>
      <c r="AB2642" s="540" t="s">
        <v>634</v>
      </c>
      <c r="AC2642" s="1056">
        <f>D2642-D2621</f>
        <v>8</v>
      </c>
      <c r="AD2642" s="1056">
        <f t="shared" ref="AD2642:AY2642" si="1865">E2642-E2621</f>
        <v>8</v>
      </c>
      <c r="AE2642" s="1056">
        <f t="shared" si="1865"/>
        <v>0</v>
      </c>
      <c r="AF2642" s="1056">
        <f t="shared" si="1865"/>
        <v>0</v>
      </c>
      <c r="AG2642" s="1056">
        <f t="shared" si="1865"/>
        <v>8</v>
      </c>
      <c r="AH2642" s="1056">
        <f t="shared" si="1865"/>
        <v>0</v>
      </c>
      <c r="AI2642" s="1056">
        <f t="shared" si="1865"/>
        <v>1</v>
      </c>
      <c r="AJ2642" s="1056">
        <f t="shared" si="1865"/>
        <v>0</v>
      </c>
      <c r="AK2642" s="1056">
        <f t="shared" si="1865"/>
        <v>7</v>
      </c>
      <c r="AL2642" s="1056">
        <f t="shared" si="1865"/>
        <v>0</v>
      </c>
      <c r="AM2642" s="1056">
        <f t="shared" si="1865"/>
        <v>3</v>
      </c>
      <c r="AN2642" s="1056">
        <f t="shared" si="1865"/>
        <v>1</v>
      </c>
      <c r="AO2642" s="1056">
        <f t="shared" si="1865"/>
        <v>1</v>
      </c>
      <c r="AP2642" s="1056">
        <f t="shared" si="1865"/>
        <v>0</v>
      </c>
      <c r="AQ2642" s="1056">
        <f t="shared" si="1865"/>
        <v>3</v>
      </c>
      <c r="AR2642" s="1056">
        <f t="shared" si="1865"/>
        <v>1</v>
      </c>
      <c r="AS2642" s="1056">
        <f t="shared" si="1865"/>
        <v>0</v>
      </c>
      <c r="AT2642" s="1056">
        <f t="shared" si="1865"/>
        <v>0</v>
      </c>
      <c r="AU2642" s="1056">
        <f t="shared" si="1865"/>
        <v>6</v>
      </c>
      <c r="AV2642" s="1056">
        <f t="shared" si="1865"/>
        <v>1</v>
      </c>
      <c r="AW2642" s="1056">
        <f t="shared" si="1865"/>
        <v>0</v>
      </c>
      <c r="AX2642" s="1056">
        <f t="shared" si="1865"/>
        <v>0</v>
      </c>
      <c r="AY2642" s="1056">
        <f t="shared" si="1865"/>
        <v>6</v>
      </c>
    </row>
    <row r="2643" spans="2:52" ht="33.75" hidden="1" customHeight="1" x14ac:dyDescent="0.2">
      <c r="B2643" s="787"/>
      <c r="C2643" s="788">
        <v>46010</v>
      </c>
      <c r="D2643" s="997">
        <v>26</v>
      </c>
      <c r="E2643" s="998">
        <v>26</v>
      </c>
      <c r="F2643" s="995">
        <v>0</v>
      </c>
      <c r="G2643" s="999">
        <v>0</v>
      </c>
      <c r="H2643" s="998">
        <v>26</v>
      </c>
      <c r="I2643" s="999">
        <v>0</v>
      </c>
      <c r="J2643" s="998">
        <v>24</v>
      </c>
      <c r="K2643" s="995">
        <v>1</v>
      </c>
      <c r="L2643" s="999">
        <v>1</v>
      </c>
      <c r="M2643" s="998">
        <v>0</v>
      </c>
      <c r="N2643" s="999">
        <v>10</v>
      </c>
      <c r="O2643" s="997">
        <v>11</v>
      </c>
      <c r="P2643" s="998">
        <v>16</v>
      </c>
      <c r="Q2643" s="995">
        <v>0</v>
      </c>
      <c r="R2643" s="999">
        <v>5</v>
      </c>
      <c r="S2643" s="998">
        <v>16</v>
      </c>
      <c r="T2643" s="995">
        <v>0</v>
      </c>
      <c r="U2643" s="995">
        <v>0</v>
      </c>
      <c r="V2643" s="999">
        <v>5</v>
      </c>
      <c r="W2643" s="998">
        <v>16</v>
      </c>
      <c r="X2643" s="995">
        <v>0</v>
      </c>
      <c r="Y2643" s="995">
        <v>0</v>
      </c>
      <c r="Z2643" s="999">
        <v>5</v>
      </c>
      <c r="AA2643" s="848">
        <f t="shared" si="1861"/>
        <v>188</v>
      </c>
      <c r="AB2643" s="540" t="s">
        <v>715</v>
      </c>
      <c r="AC2643" s="1056">
        <f>D2643</f>
        <v>26</v>
      </c>
      <c r="AD2643" s="1056">
        <f t="shared" ref="AD2643:AY2644" si="1866">E2643</f>
        <v>26</v>
      </c>
      <c r="AE2643" s="1056">
        <f t="shared" si="1866"/>
        <v>0</v>
      </c>
      <c r="AF2643" s="1056">
        <f t="shared" si="1866"/>
        <v>0</v>
      </c>
      <c r="AG2643" s="1056">
        <f t="shared" si="1866"/>
        <v>26</v>
      </c>
      <c r="AH2643" s="1056">
        <f t="shared" si="1866"/>
        <v>0</v>
      </c>
      <c r="AI2643" s="1056">
        <f t="shared" si="1866"/>
        <v>24</v>
      </c>
      <c r="AJ2643" s="1056">
        <f t="shared" si="1866"/>
        <v>1</v>
      </c>
      <c r="AK2643" s="1056">
        <f t="shared" si="1866"/>
        <v>1</v>
      </c>
      <c r="AL2643" s="1056">
        <f t="shared" si="1866"/>
        <v>0</v>
      </c>
      <c r="AM2643" s="1056">
        <f t="shared" si="1866"/>
        <v>10</v>
      </c>
      <c r="AN2643" s="1056">
        <f t="shared" si="1866"/>
        <v>11</v>
      </c>
      <c r="AO2643" s="1056">
        <f t="shared" si="1866"/>
        <v>16</v>
      </c>
      <c r="AP2643" s="1056">
        <f t="shared" si="1866"/>
        <v>0</v>
      </c>
      <c r="AQ2643" s="1056">
        <f t="shared" si="1866"/>
        <v>5</v>
      </c>
      <c r="AR2643" s="1056">
        <f t="shared" si="1866"/>
        <v>16</v>
      </c>
      <c r="AS2643" s="1056">
        <f t="shared" si="1866"/>
        <v>0</v>
      </c>
      <c r="AT2643" s="1056">
        <f t="shared" si="1866"/>
        <v>0</v>
      </c>
      <c r="AU2643" s="1056">
        <f t="shared" si="1866"/>
        <v>5</v>
      </c>
      <c r="AV2643" s="1056">
        <f t="shared" si="1866"/>
        <v>16</v>
      </c>
      <c r="AW2643" s="1056">
        <f t="shared" si="1866"/>
        <v>0</v>
      </c>
      <c r="AX2643" s="1056">
        <f t="shared" si="1866"/>
        <v>0</v>
      </c>
      <c r="AY2643" s="1056">
        <f t="shared" si="1866"/>
        <v>5</v>
      </c>
    </row>
    <row r="2644" spans="2:52" ht="33.75" hidden="1" customHeight="1" x14ac:dyDescent="0.2">
      <c r="B2644" s="787"/>
      <c r="C2644" s="788">
        <v>46031</v>
      </c>
      <c r="D2644" s="997">
        <v>6</v>
      </c>
      <c r="E2644" s="998">
        <v>6</v>
      </c>
      <c r="F2644" s="995">
        <v>0</v>
      </c>
      <c r="G2644" s="999">
        <v>0</v>
      </c>
      <c r="H2644" s="998">
        <v>6</v>
      </c>
      <c r="I2644" s="999">
        <v>0</v>
      </c>
      <c r="J2644" s="998">
        <v>5</v>
      </c>
      <c r="K2644" s="995">
        <v>1</v>
      </c>
      <c r="L2644" s="999">
        <v>0</v>
      </c>
      <c r="M2644" s="998">
        <v>0</v>
      </c>
      <c r="N2644" s="999">
        <v>9</v>
      </c>
      <c r="O2644" s="997">
        <v>6</v>
      </c>
      <c r="P2644" s="998">
        <v>15</v>
      </c>
      <c r="Q2644" s="995">
        <v>0</v>
      </c>
      <c r="R2644" s="999">
        <v>0</v>
      </c>
      <c r="S2644" s="998">
        <v>15</v>
      </c>
      <c r="T2644" s="995">
        <v>0</v>
      </c>
      <c r="U2644" s="995">
        <v>0</v>
      </c>
      <c r="V2644" s="999">
        <v>0</v>
      </c>
      <c r="W2644" s="998">
        <v>15</v>
      </c>
      <c r="X2644" s="995">
        <v>0</v>
      </c>
      <c r="Y2644" s="995">
        <v>0</v>
      </c>
      <c r="Z2644" s="999">
        <v>0</v>
      </c>
      <c r="AA2644" s="848">
        <f t="shared" si="1861"/>
        <v>84</v>
      </c>
      <c r="AB2644" s="540" t="s">
        <v>715</v>
      </c>
      <c r="AC2644" s="1056">
        <f>D2644</f>
        <v>6</v>
      </c>
      <c r="AD2644" s="1056">
        <f t="shared" si="1866"/>
        <v>6</v>
      </c>
      <c r="AE2644" s="1056">
        <f t="shared" si="1866"/>
        <v>0</v>
      </c>
      <c r="AF2644" s="1056">
        <f t="shared" si="1866"/>
        <v>0</v>
      </c>
      <c r="AG2644" s="1056">
        <f t="shared" si="1866"/>
        <v>6</v>
      </c>
      <c r="AH2644" s="1056">
        <f t="shared" si="1866"/>
        <v>0</v>
      </c>
      <c r="AI2644" s="1056">
        <f t="shared" si="1866"/>
        <v>5</v>
      </c>
      <c r="AJ2644" s="1056">
        <f t="shared" si="1866"/>
        <v>1</v>
      </c>
      <c r="AK2644" s="1056">
        <f t="shared" si="1866"/>
        <v>0</v>
      </c>
      <c r="AL2644" s="1056">
        <f t="shared" si="1866"/>
        <v>0</v>
      </c>
      <c r="AM2644" s="1056">
        <f t="shared" si="1866"/>
        <v>9</v>
      </c>
      <c r="AN2644" s="1056">
        <f t="shared" si="1866"/>
        <v>6</v>
      </c>
      <c r="AO2644" s="1056">
        <f t="shared" si="1866"/>
        <v>15</v>
      </c>
      <c r="AP2644" s="1056">
        <f t="shared" si="1866"/>
        <v>0</v>
      </c>
      <c r="AQ2644" s="1056">
        <f t="shared" si="1866"/>
        <v>0</v>
      </c>
      <c r="AR2644" s="1056">
        <f t="shared" si="1866"/>
        <v>15</v>
      </c>
      <c r="AS2644" s="1056">
        <f t="shared" si="1866"/>
        <v>0</v>
      </c>
      <c r="AT2644" s="1056">
        <f t="shared" si="1866"/>
        <v>0</v>
      </c>
      <c r="AU2644" s="1056">
        <f t="shared" si="1866"/>
        <v>0</v>
      </c>
      <c r="AV2644" s="1056">
        <f t="shared" si="1866"/>
        <v>15</v>
      </c>
      <c r="AW2644" s="1056">
        <f t="shared" si="1866"/>
        <v>0</v>
      </c>
      <c r="AX2644" s="1056">
        <f t="shared" si="1866"/>
        <v>0</v>
      </c>
      <c r="AY2644" s="1056">
        <f t="shared" si="1866"/>
        <v>0</v>
      </c>
    </row>
    <row r="2645" spans="2:52" ht="33.75" hidden="1" customHeight="1" x14ac:dyDescent="0.2">
      <c r="B2645" s="1896" t="s">
        <v>412</v>
      </c>
      <c r="C2645" s="1897"/>
      <c r="D2645" s="424">
        <f>SUM(D2639:D2644)</f>
        <v>108</v>
      </c>
      <c r="E2645" s="424">
        <f t="shared" ref="E2645:Z2645" si="1867">SUM(E2639:E2644)</f>
        <v>115</v>
      </c>
      <c r="F2645" s="424">
        <f t="shared" si="1867"/>
        <v>0</v>
      </c>
      <c r="G2645" s="424">
        <f t="shared" si="1867"/>
        <v>0</v>
      </c>
      <c r="H2645" s="424">
        <f t="shared" si="1867"/>
        <v>108</v>
      </c>
      <c r="I2645" s="424">
        <f t="shared" si="1867"/>
        <v>0</v>
      </c>
      <c r="J2645" s="424">
        <f t="shared" si="1867"/>
        <v>96</v>
      </c>
      <c r="K2645" s="424">
        <f t="shared" si="1867"/>
        <v>2</v>
      </c>
      <c r="L2645" s="424">
        <f t="shared" si="1867"/>
        <v>11</v>
      </c>
      <c r="M2645" s="424">
        <f t="shared" si="1867"/>
        <v>1</v>
      </c>
      <c r="N2645" s="424">
        <f t="shared" si="1867"/>
        <v>52</v>
      </c>
      <c r="O2645" s="424">
        <f t="shared" si="1867"/>
        <v>70</v>
      </c>
      <c r="P2645" s="424">
        <f t="shared" si="1867"/>
        <v>112</v>
      </c>
      <c r="Q2645" s="424">
        <f t="shared" si="1867"/>
        <v>0</v>
      </c>
      <c r="R2645" s="424">
        <f t="shared" si="1867"/>
        <v>17</v>
      </c>
      <c r="S2645" s="424">
        <f t="shared" si="1867"/>
        <v>114</v>
      </c>
      <c r="T2645" s="424">
        <f t="shared" si="1867"/>
        <v>0</v>
      </c>
      <c r="U2645" s="424">
        <f t="shared" si="1867"/>
        <v>0</v>
      </c>
      <c r="V2645" s="424">
        <f t="shared" si="1867"/>
        <v>23</v>
      </c>
      <c r="W2645" s="424">
        <f t="shared" si="1867"/>
        <v>114</v>
      </c>
      <c r="X2645" s="424">
        <f t="shared" si="1867"/>
        <v>0</v>
      </c>
      <c r="Y2645" s="424">
        <f t="shared" si="1867"/>
        <v>0</v>
      </c>
      <c r="Z2645" s="424">
        <f t="shared" si="1867"/>
        <v>23</v>
      </c>
      <c r="AA2645" s="424">
        <f t="shared" ref="AA2645" si="1868">SUM(AA2639:AA2642)</f>
        <v>694</v>
      </c>
      <c r="AB2645" s="573"/>
      <c r="AC2645" s="1658">
        <f>SUM(AC2639:AC2644)</f>
        <v>39</v>
      </c>
      <c r="AD2645" s="1658">
        <f t="shared" ref="AD2645:AY2645" si="1869">SUM(AD2639:AD2644)</f>
        <v>39</v>
      </c>
      <c r="AE2645" s="1658">
        <f t="shared" si="1869"/>
        <v>0</v>
      </c>
      <c r="AF2645" s="1658">
        <f t="shared" si="1869"/>
        <v>0</v>
      </c>
      <c r="AG2645" s="1658">
        <f t="shared" si="1869"/>
        <v>39</v>
      </c>
      <c r="AH2645" s="1658">
        <f t="shared" si="1869"/>
        <v>0</v>
      </c>
      <c r="AI2645" s="1658">
        <f t="shared" si="1869"/>
        <v>29</v>
      </c>
      <c r="AJ2645" s="1658">
        <f t="shared" si="1869"/>
        <v>2</v>
      </c>
      <c r="AK2645" s="1658">
        <f t="shared" si="1869"/>
        <v>8</v>
      </c>
      <c r="AL2645" s="1658">
        <f t="shared" si="1869"/>
        <v>0</v>
      </c>
      <c r="AM2645" s="1658">
        <f t="shared" si="1869"/>
        <v>22</v>
      </c>
      <c r="AN2645" s="1658">
        <f t="shared" si="1869"/>
        <v>17</v>
      </c>
      <c r="AO2645" s="1658">
        <f t="shared" si="1869"/>
        <v>31</v>
      </c>
      <c r="AP2645" s="1658">
        <f t="shared" si="1869"/>
        <v>0</v>
      </c>
      <c r="AQ2645" s="1658">
        <f t="shared" si="1869"/>
        <v>8</v>
      </c>
      <c r="AR2645" s="1658">
        <f t="shared" si="1869"/>
        <v>31</v>
      </c>
      <c r="AS2645" s="1658">
        <f t="shared" si="1869"/>
        <v>0</v>
      </c>
      <c r="AT2645" s="1658">
        <f t="shared" si="1869"/>
        <v>0</v>
      </c>
      <c r="AU2645" s="1658">
        <f t="shared" si="1869"/>
        <v>8</v>
      </c>
      <c r="AV2645" s="1658">
        <f t="shared" si="1869"/>
        <v>31</v>
      </c>
      <c r="AW2645" s="1658">
        <f t="shared" si="1869"/>
        <v>0</v>
      </c>
      <c r="AX2645" s="1658">
        <f t="shared" si="1869"/>
        <v>0</v>
      </c>
      <c r="AY2645" s="1658">
        <f t="shared" si="1869"/>
        <v>8</v>
      </c>
      <c r="AZ2645" s="881"/>
    </row>
    <row r="2646" spans="2:52" ht="12" hidden="1" customHeight="1" x14ac:dyDescent="0.2"/>
    <row r="2647" spans="2:52" ht="12" hidden="1" customHeight="1" x14ac:dyDescent="0.2"/>
    <row r="2648" spans="2:52" ht="25.5" hidden="1" customHeight="1" x14ac:dyDescent="0.2">
      <c r="B2648" s="791" t="s">
        <v>1173</v>
      </c>
      <c r="C2648" s="89"/>
      <c r="D2648" s="99" t="s">
        <v>1164</v>
      </c>
      <c r="E2648" s="99" t="s">
        <v>1165</v>
      </c>
      <c r="F2648" s="99"/>
      <c r="G2648" s="99"/>
      <c r="H2648" s="99" t="s">
        <v>1166</v>
      </c>
      <c r="I2648" s="99"/>
      <c r="J2648" s="99" t="s">
        <v>1167</v>
      </c>
      <c r="K2648" s="99"/>
      <c r="L2648" s="99"/>
      <c r="M2648" s="99"/>
      <c r="N2648" s="99"/>
      <c r="O2648" s="99" t="s">
        <v>1168</v>
      </c>
      <c r="P2648" s="99" t="s">
        <v>1169</v>
      </c>
      <c r="Q2648" s="99"/>
      <c r="R2648" s="99"/>
      <c r="S2648" s="99" t="s">
        <v>1170</v>
      </c>
      <c r="T2648" s="99"/>
      <c r="U2648" s="99"/>
      <c r="V2648" s="99"/>
      <c r="W2648" s="99" t="s">
        <v>1171</v>
      </c>
      <c r="X2648" s="99"/>
      <c r="Y2648" s="99"/>
      <c r="Z2648" s="99"/>
    </row>
    <row r="2649" spans="2:52" ht="45.75" hidden="1" customHeight="1" x14ac:dyDescent="0.2">
      <c r="B2649" s="83" t="s">
        <v>410</v>
      </c>
      <c r="C2649" s="782" t="s">
        <v>1175</v>
      </c>
      <c r="D2649" s="1044" t="s">
        <v>55</v>
      </c>
      <c r="E2649" s="1044" t="s">
        <v>57</v>
      </c>
      <c r="F2649" s="1044"/>
      <c r="G2649" s="1044"/>
      <c r="H2649" s="1044" t="s">
        <v>58</v>
      </c>
      <c r="I2649" s="1044"/>
      <c r="J2649" s="1044" t="s">
        <v>1172</v>
      </c>
      <c r="K2649" s="1044"/>
      <c r="L2649" s="1044"/>
      <c r="M2649" s="1044"/>
      <c r="N2649" s="1044"/>
      <c r="O2649" s="1044" t="s">
        <v>77</v>
      </c>
      <c r="P2649" s="1044" t="s">
        <v>62</v>
      </c>
      <c r="Q2649" s="1044"/>
      <c r="R2649" s="1044"/>
      <c r="S2649" s="1044" t="s">
        <v>63</v>
      </c>
      <c r="T2649" s="1044"/>
      <c r="U2649" s="1044"/>
      <c r="V2649" s="1044"/>
      <c r="W2649" s="1044" t="s">
        <v>64</v>
      </c>
      <c r="X2649" s="1622"/>
      <c r="Y2649" s="1622"/>
      <c r="Z2649" s="1622"/>
      <c r="AA2649" s="783" t="s">
        <v>412</v>
      </c>
      <c r="AC2649" s="1044" t="s">
        <v>55</v>
      </c>
      <c r="AD2649" s="1044" t="s">
        <v>57</v>
      </c>
      <c r="AE2649" s="1044"/>
      <c r="AF2649" s="1044"/>
      <c r="AG2649" s="1044" t="s">
        <v>58</v>
      </c>
      <c r="AH2649" s="1044"/>
      <c r="AI2649" s="1044" t="s">
        <v>1172</v>
      </c>
      <c r="AJ2649" s="1044"/>
      <c r="AK2649" s="1044"/>
      <c r="AL2649" s="1044"/>
      <c r="AM2649" s="1044"/>
      <c r="AN2649" s="1044" t="s">
        <v>77</v>
      </c>
      <c r="AO2649" s="1044" t="s">
        <v>62</v>
      </c>
      <c r="AP2649" s="1044"/>
      <c r="AQ2649" s="1044"/>
      <c r="AR2649" s="1044" t="s">
        <v>63</v>
      </c>
      <c r="AS2649" s="1044"/>
      <c r="AT2649" s="1044"/>
      <c r="AU2649" s="1044"/>
      <c r="AV2649" s="1044" t="s">
        <v>64</v>
      </c>
      <c r="AW2649" s="1044"/>
      <c r="AX2649" s="1044"/>
      <c r="AY2649" s="1044"/>
    </row>
    <row r="2650" spans="2:52" ht="33.75" hidden="1" customHeight="1" x14ac:dyDescent="0.2">
      <c r="B2650" s="785"/>
      <c r="C2650" s="1078">
        <v>45952</v>
      </c>
      <c r="D2650" s="1630">
        <v>33</v>
      </c>
      <c r="E2650" s="1630">
        <v>33</v>
      </c>
      <c r="F2650" s="1630"/>
      <c r="G2650" s="1630"/>
      <c r="H2650" s="1630">
        <v>33</v>
      </c>
      <c r="I2650" s="1630"/>
      <c r="J2650" s="1630">
        <v>33</v>
      </c>
      <c r="K2650" s="1630"/>
      <c r="L2650" s="1630"/>
      <c r="M2650" s="1630"/>
      <c r="N2650" s="1630"/>
      <c r="O2650" s="1630">
        <v>33</v>
      </c>
      <c r="P2650" s="1630">
        <v>33</v>
      </c>
      <c r="Q2650" s="1630"/>
      <c r="R2650" s="1630"/>
      <c r="S2650" s="1630">
        <v>33</v>
      </c>
      <c r="T2650" s="1630"/>
      <c r="U2650" s="1630"/>
      <c r="V2650" s="1630"/>
      <c r="W2650" s="1630">
        <v>33</v>
      </c>
      <c r="X2650" s="1631"/>
      <c r="Y2650" s="1631"/>
      <c r="Z2650" s="1631"/>
      <c r="AA2650" s="1632">
        <f>SUM(D2650:Z2650)</f>
        <v>264</v>
      </c>
      <c r="AB2650" s="540"/>
      <c r="AC2650" s="793">
        <f>D2650-D2629</f>
        <v>0</v>
      </c>
      <c r="AD2650" s="793">
        <f t="shared" ref="AD2650:AY2650" si="1870">E2650-E2629</f>
        <v>0</v>
      </c>
      <c r="AE2650" s="793">
        <f t="shared" si="1870"/>
        <v>0</v>
      </c>
      <c r="AF2650" s="793">
        <f t="shared" si="1870"/>
        <v>0</v>
      </c>
      <c r="AG2650" s="793">
        <f t="shared" si="1870"/>
        <v>0</v>
      </c>
      <c r="AH2650" s="793">
        <f t="shared" si="1870"/>
        <v>0</v>
      </c>
      <c r="AI2650" s="793">
        <f t="shared" si="1870"/>
        <v>0</v>
      </c>
      <c r="AJ2650" s="793">
        <f t="shared" si="1870"/>
        <v>0</v>
      </c>
      <c r="AK2650" s="793">
        <f t="shared" si="1870"/>
        <v>0</v>
      </c>
      <c r="AL2650" s="793">
        <f t="shared" si="1870"/>
        <v>0</v>
      </c>
      <c r="AM2650" s="793">
        <f t="shared" si="1870"/>
        <v>0</v>
      </c>
      <c r="AN2650" s="793">
        <f t="shared" si="1870"/>
        <v>0</v>
      </c>
      <c r="AO2650" s="793">
        <f t="shared" si="1870"/>
        <v>0</v>
      </c>
      <c r="AP2650" s="793">
        <f t="shared" si="1870"/>
        <v>0</v>
      </c>
      <c r="AQ2650" s="793">
        <f t="shared" si="1870"/>
        <v>0</v>
      </c>
      <c r="AR2650" s="793">
        <f t="shared" si="1870"/>
        <v>0</v>
      </c>
      <c r="AS2650" s="793">
        <f t="shared" si="1870"/>
        <v>0</v>
      </c>
      <c r="AT2650" s="793">
        <f t="shared" si="1870"/>
        <v>0</v>
      </c>
      <c r="AU2650" s="793">
        <f t="shared" si="1870"/>
        <v>0</v>
      </c>
      <c r="AV2650" s="793">
        <f t="shared" si="1870"/>
        <v>0</v>
      </c>
      <c r="AW2650" s="793">
        <f t="shared" si="1870"/>
        <v>0</v>
      </c>
      <c r="AX2650" s="793">
        <f t="shared" si="1870"/>
        <v>0</v>
      </c>
      <c r="AY2650" s="793">
        <f t="shared" si="1870"/>
        <v>0</v>
      </c>
    </row>
    <row r="2651" spans="2:52" ht="33.75" hidden="1" customHeight="1" x14ac:dyDescent="0.2">
      <c r="B2651" s="787"/>
      <c r="C2651" s="888">
        <v>45965</v>
      </c>
      <c r="D2651" s="997">
        <v>32</v>
      </c>
      <c r="E2651" s="997">
        <v>32</v>
      </c>
      <c r="F2651" s="997"/>
      <c r="G2651" s="997"/>
      <c r="H2651" s="997">
        <v>32</v>
      </c>
      <c r="I2651" s="997"/>
      <c r="J2651" s="997">
        <v>32</v>
      </c>
      <c r="K2651" s="997"/>
      <c r="L2651" s="997"/>
      <c r="M2651" s="997"/>
      <c r="N2651" s="997"/>
      <c r="O2651" s="997">
        <v>32</v>
      </c>
      <c r="P2651" s="997">
        <v>32</v>
      </c>
      <c r="Q2651" s="997"/>
      <c r="R2651" s="997"/>
      <c r="S2651" s="997">
        <v>32</v>
      </c>
      <c r="T2651" s="997"/>
      <c r="U2651" s="997"/>
      <c r="V2651" s="997"/>
      <c r="W2651" s="997">
        <v>32</v>
      </c>
      <c r="X2651" s="1633"/>
      <c r="Y2651" s="1633"/>
      <c r="Z2651" s="1633"/>
      <c r="AA2651" s="1634">
        <f t="shared" ref="AA2651:AA2654" si="1871">SUM(D2651:Z2651)</f>
        <v>256</v>
      </c>
      <c r="AB2651" s="540"/>
      <c r="AC2651" s="793">
        <f>D2651-D2630</f>
        <v>0</v>
      </c>
      <c r="AD2651" s="793">
        <f t="shared" ref="AD2651:AY2651" si="1872">E2651-E2630</f>
        <v>0</v>
      </c>
      <c r="AE2651" s="793">
        <f t="shared" si="1872"/>
        <v>0</v>
      </c>
      <c r="AF2651" s="793">
        <f t="shared" si="1872"/>
        <v>0</v>
      </c>
      <c r="AG2651" s="793">
        <f t="shared" si="1872"/>
        <v>0</v>
      </c>
      <c r="AH2651" s="793">
        <f t="shared" si="1872"/>
        <v>0</v>
      </c>
      <c r="AI2651" s="793">
        <f t="shared" si="1872"/>
        <v>0</v>
      </c>
      <c r="AJ2651" s="793">
        <f t="shared" si="1872"/>
        <v>0</v>
      </c>
      <c r="AK2651" s="793">
        <f t="shared" si="1872"/>
        <v>0</v>
      </c>
      <c r="AL2651" s="793">
        <f t="shared" si="1872"/>
        <v>0</v>
      </c>
      <c r="AM2651" s="793">
        <f t="shared" si="1872"/>
        <v>0</v>
      </c>
      <c r="AN2651" s="793">
        <f t="shared" si="1872"/>
        <v>0</v>
      </c>
      <c r="AO2651" s="793">
        <f t="shared" si="1872"/>
        <v>0</v>
      </c>
      <c r="AP2651" s="793">
        <f t="shared" si="1872"/>
        <v>0</v>
      </c>
      <c r="AQ2651" s="793">
        <f t="shared" si="1872"/>
        <v>0</v>
      </c>
      <c r="AR2651" s="793">
        <f t="shared" si="1872"/>
        <v>0</v>
      </c>
      <c r="AS2651" s="793">
        <f t="shared" si="1872"/>
        <v>0</v>
      </c>
      <c r="AT2651" s="793">
        <f t="shared" si="1872"/>
        <v>0</v>
      </c>
      <c r="AU2651" s="793">
        <f t="shared" si="1872"/>
        <v>0</v>
      </c>
      <c r="AV2651" s="793">
        <f t="shared" si="1872"/>
        <v>0</v>
      </c>
      <c r="AW2651" s="793">
        <f t="shared" si="1872"/>
        <v>0</v>
      </c>
      <c r="AX2651" s="793">
        <f t="shared" si="1872"/>
        <v>0</v>
      </c>
      <c r="AY2651" s="793">
        <f t="shared" si="1872"/>
        <v>0</v>
      </c>
    </row>
    <row r="2652" spans="2:52" ht="33.75" hidden="1" customHeight="1" x14ac:dyDescent="0.2">
      <c r="B2652" s="787"/>
      <c r="C2652" s="888">
        <v>45979</v>
      </c>
      <c r="D2652" s="997">
        <v>46</v>
      </c>
      <c r="E2652" s="997">
        <v>46</v>
      </c>
      <c r="F2652" s="997"/>
      <c r="G2652" s="997"/>
      <c r="H2652" s="997">
        <v>46</v>
      </c>
      <c r="I2652" s="997"/>
      <c r="J2652" s="997">
        <v>46</v>
      </c>
      <c r="K2652" s="997"/>
      <c r="L2652" s="997"/>
      <c r="M2652" s="997"/>
      <c r="N2652" s="997"/>
      <c r="O2652" s="997">
        <v>46</v>
      </c>
      <c r="P2652" s="997">
        <v>46</v>
      </c>
      <c r="Q2652" s="997"/>
      <c r="R2652" s="997"/>
      <c r="S2652" s="997">
        <v>47</v>
      </c>
      <c r="T2652" s="997"/>
      <c r="U2652" s="997"/>
      <c r="V2652" s="997"/>
      <c r="W2652" s="997">
        <v>47</v>
      </c>
      <c r="X2652" s="1633"/>
      <c r="Y2652" s="1633"/>
      <c r="Z2652" s="1633"/>
      <c r="AA2652" s="1634">
        <f t="shared" si="1871"/>
        <v>370</v>
      </c>
      <c r="AB2652" s="540" t="s">
        <v>634</v>
      </c>
      <c r="AC2652" s="793">
        <f>D2652-D2631</f>
        <v>13</v>
      </c>
      <c r="AD2652" s="793">
        <f t="shared" ref="AD2652:AY2652" si="1873">E2652-E2631</f>
        <v>13</v>
      </c>
      <c r="AE2652" s="793">
        <f t="shared" si="1873"/>
        <v>0</v>
      </c>
      <c r="AF2652" s="793">
        <f t="shared" si="1873"/>
        <v>0</v>
      </c>
      <c r="AG2652" s="793">
        <f t="shared" si="1873"/>
        <v>13</v>
      </c>
      <c r="AH2652" s="793">
        <f t="shared" si="1873"/>
        <v>0</v>
      </c>
      <c r="AI2652" s="793">
        <f t="shared" si="1873"/>
        <v>13</v>
      </c>
      <c r="AJ2652" s="793">
        <f t="shared" si="1873"/>
        <v>0</v>
      </c>
      <c r="AK2652" s="793">
        <f t="shared" si="1873"/>
        <v>0</v>
      </c>
      <c r="AL2652" s="793">
        <f t="shared" si="1873"/>
        <v>0</v>
      </c>
      <c r="AM2652" s="793">
        <f t="shared" si="1873"/>
        <v>0</v>
      </c>
      <c r="AN2652" s="793">
        <f t="shared" si="1873"/>
        <v>13</v>
      </c>
      <c r="AO2652" s="793">
        <f t="shared" si="1873"/>
        <v>13</v>
      </c>
      <c r="AP2652" s="793">
        <f t="shared" si="1873"/>
        <v>0</v>
      </c>
      <c r="AQ2652" s="793">
        <f t="shared" si="1873"/>
        <v>0</v>
      </c>
      <c r="AR2652" s="793">
        <f t="shared" si="1873"/>
        <v>13</v>
      </c>
      <c r="AS2652" s="793">
        <f t="shared" si="1873"/>
        <v>0</v>
      </c>
      <c r="AT2652" s="793">
        <f t="shared" si="1873"/>
        <v>0</v>
      </c>
      <c r="AU2652" s="793">
        <f t="shared" si="1873"/>
        <v>0</v>
      </c>
      <c r="AV2652" s="793">
        <f t="shared" si="1873"/>
        <v>13</v>
      </c>
      <c r="AW2652" s="793">
        <f t="shared" si="1873"/>
        <v>0</v>
      </c>
      <c r="AX2652" s="793">
        <f t="shared" si="1873"/>
        <v>0</v>
      </c>
      <c r="AY2652" s="793">
        <f t="shared" si="1873"/>
        <v>0</v>
      </c>
    </row>
    <row r="2653" spans="2:52" ht="33.75" hidden="1" customHeight="1" x14ac:dyDescent="0.2">
      <c r="B2653" s="787"/>
      <c r="C2653" s="888">
        <v>45994</v>
      </c>
      <c r="D2653" s="997">
        <v>33</v>
      </c>
      <c r="E2653" s="997">
        <v>33</v>
      </c>
      <c r="F2653" s="997"/>
      <c r="G2653" s="997"/>
      <c r="H2653" s="997">
        <v>33</v>
      </c>
      <c r="I2653" s="997"/>
      <c r="J2653" s="997">
        <v>33</v>
      </c>
      <c r="K2653" s="997"/>
      <c r="L2653" s="997"/>
      <c r="M2653" s="997"/>
      <c r="N2653" s="997"/>
      <c r="O2653" s="997">
        <v>33</v>
      </c>
      <c r="P2653" s="997">
        <v>33</v>
      </c>
      <c r="Q2653" s="997"/>
      <c r="R2653" s="997"/>
      <c r="S2653" s="997">
        <v>33</v>
      </c>
      <c r="T2653" s="997"/>
      <c r="U2653" s="997"/>
      <c r="V2653" s="997"/>
      <c r="W2653" s="997">
        <v>33</v>
      </c>
      <c r="X2653" s="1633"/>
      <c r="Y2653" s="1633"/>
      <c r="Z2653" s="1633"/>
      <c r="AA2653" s="1634">
        <f t="shared" si="1871"/>
        <v>264</v>
      </c>
      <c r="AB2653" s="540" t="s">
        <v>634</v>
      </c>
      <c r="AC2653" s="793">
        <f>D2653-D2632</f>
        <v>9</v>
      </c>
      <c r="AD2653" s="793">
        <f t="shared" ref="AD2653:AY2653" si="1874">E2653-E2632</f>
        <v>9</v>
      </c>
      <c r="AE2653" s="793">
        <f t="shared" si="1874"/>
        <v>0</v>
      </c>
      <c r="AF2653" s="793">
        <f t="shared" si="1874"/>
        <v>0</v>
      </c>
      <c r="AG2653" s="793">
        <f t="shared" si="1874"/>
        <v>9</v>
      </c>
      <c r="AH2653" s="793">
        <f t="shared" si="1874"/>
        <v>0</v>
      </c>
      <c r="AI2653" s="793">
        <f t="shared" si="1874"/>
        <v>9</v>
      </c>
      <c r="AJ2653" s="793">
        <f t="shared" si="1874"/>
        <v>0</v>
      </c>
      <c r="AK2653" s="793">
        <f t="shared" si="1874"/>
        <v>0</v>
      </c>
      <c r="AL2653" s="793">
        <f t="shared" si="1874"/>
        <v>0</v>
      </c>
      <c r="AM2653" s="793">
        <f t="shared" si="1874"/>
        <v>0</v>
      </c>
      <c r="AN2653" s="793">
        <f t="shared" si="1874"/>
        <v>9</v>
      </c>
      <c r="AO2653" s="793">
        <f t="shared" si="1874"/>
        <v>9</v>
      </c>
      <c r="AP2653" s="793">
        <f t="shared" si="1874"/>
        <v>0</v>
      </c>
      <c r="AQ2653" s="793">
        <f t="shared" si="1874"/>
        <v>0</v>
      </c>
      <c r="AR2653" s="793">
        <f t="shared" si="1874"/>
        <v>9</v>
      </c>
      <c r="AS2653" s="793">
        <f t="shared" si="1874"/>
        <v>0</v>
      </c>
      <c r="AT2653" s="793">
        <f t="shared" si="1874"/>
        <v>0</v>
      </c>
      <c r="AU2653" s="793">
        <f t="shared" si="1874"/>
        <v>0</v>
      </c>
      <c r="AV2653" s="793">
        <f t="shared" si="1874"/>
        <v>9</v>
      </c>
      <c r="AW2653" s="793">
        <f t="shared" si="1874"/>
        <v>0</v>
      </c>
      <c r="AX2653" s="793">
        <f t="shared" si="1874"/>
        <v>0</v>
      </c>
      <c r="AY2653" s="793">
        <f t="shared" si="1874"/>
        <v>0</v>
      </c>
    </row>
    <row r="2654" spans="2:52" ht="33.75" hidden="1" customHeight="1" x14ac:dyDescent="0.2">
      <c r="B2654" s="787"/>
      <c r="C2654" s="888">
        <v>46010</v>
      </c>
      <c r="D2654" s="997">
        <v>26</v>
      </c>
      <c r="E2654" s="997">
        <v>26</v>
      </c>
      <c r="F2654" s="997"/>
      <c r="G2654" s="997"/>
      <c r="H2654" s="997">
        <v>26</v>
      </c>
      <c r="I2654" s="997"/>
      <c r="J2654" s="997">
        <v>26</v>
      </c>
      <c r="K2654" s="997"/>
      <c r="L2654" s="997"/>
      <c r="M2654" s="997"/>
      <c r="N2654" s="997"/>
      <c r="O2654" s="997">
        <v>26</v>
      </c>
      <c r="P2654" s="997">
        <v>29</v>
      </c>
      <c r="Q2654" s="997"/>
      <c r="R2654" s="997"/>
      <c r="S2654" s="997">
        <v>26</v>
      </c>
      <c r="T2654" s="997"/>
      <c r="U2654" s="997"/>
      <c r="V2654" s="997"/>
      <c r="W2654" s="997">
        <v>26</v>
      </c>
      <c r="X2654" s="1633"/>
      <c r="Y2654" s="1633"/>
      <c r="Z2654" s="1633"/>
      <c r="AA2654" s="1634">
        <f t="shared" si="1871"/>
        <v>211</v>
      </c>
      <c r="AB2654" s="540" t="s">
        <v>715</v>
      </c>
      <c r="AC2654" s="793">
        <f>D2654</f>
        <v>26</v>
      </c>
      <c r="AD2654" s="793">
        <f t="shared" ref="AD2654:AY2655" si="1875">E2654</f>
        <v>26</v>
      </c>
      <c r="AE2654" s="793">
        <f t="shared" si="1875"/>
        <v>0</v>
      </c>
      <c r="AF2654" s="793">
        <f t="shared" si="1875"/>
        <v>0</v>
      </c>
      <c r="AG2654" s="793">
        <f t="shared" si="1875"/>
        <v>26</v>
      </c>
      <c r="AH2654" s="793">
        <f t="shared" si="1875"/>
        <v>0</v>
      </c>
      <c r="AI2654" s="793">
        <f t="shared" si="1875"/>
        <v>26</v>
      </c>
      <c r="AJ2654" s="793">
        <f t="shared" si="1875"/>
        <v>0</v>
      </c>
      <c r="AK2654" s="793">
        <f t="shared" si="1875"/>
        <v>0</v>
      </c>
      <c r="AL2654" s="793">
        <f t="shared" si="1875"/>
        <v>0</v>
      </c>
      <c r="AM2654" s="793">
        <f t="shared" si="1875"/>
        <v>0</v>
      </c>
      <c r="AN2654" s="793">
        <f t="shared" si="1875"/>
        <v>26</v>
      </c>
      <c r="AO2654" s="793">
        <f t="shared" si="1875"/>
        <v>29</v>
      </c>
      <c r="AP2654" s="793">
        <f t="shared" si="1875"/>
        <v>0</v>
      </c>
      <c r="AQ2654" s="793">
        <f t="shared" si="1875"/>
        <v>0</v>
      </c>
      <c r="AR2654" s="793">
        <f t="shared" si="1875"/>
        <v>26</v>
      </c>
      <c r="AS2654" s="793">
        <f t="shared" si="1875"/>
        <v>0</v>
      </c>
      <c r="AT2654" s="793">
        <f t="shared" si="1875"/>
        <v>0</v>
      </c>
      <c r="AU2654" s="793">
        <f t="shared" si="1875"/>
        <v>0</v>
      </c>
      <c r="AV2654" s="793">
        <f t="shared" si="1875"/>
        <v>26</v>
      </c>
      <c r="AW2654" s="793">
        <f t="shared" si="1875"/>
        <v>0</v>
      </c>
      <c r="AX2654" s="793">
        <f t="shared" si="1875"/>
        <v>0</v>
      </c>
      <c r="AY2654" s="793">
        <f t="shared" si="1875"/>
        <v>0</v>
      </c>
    </row>
    <row r="2655" spans="2:52" ht="33.75" hidden="1" customHeight="1" x14ac:dyDescent="0.2">
      <c r="B2655" s="787"/>
      <c r="C2655" s="888">
        <v>46031</v>
      </c>
      <c r="D2655" s="997">
        <v>25</v>
      </c>
      <c r="E2655" s="997">
        <v>25</v>
      </c>
      <c r="F2655" s="997"/>
      <c r="G2655" s="997"/>
      <c r="H2655" s="997">
        <v>25</v>
      </c>
      <c r="I2655" s="997"/>
      <c r="J2655" s="997">
        <v>25</v>
      </c>
      <c r="K2655" s="997"/>
      <c r="L2655" s="997"/>
      <c r="M2655" s="997"/>
      <c r="N2655" s="997"/>
      <c r="O2655" s="997">
        <v>25</v>
      </c>
      <c r="P2655" s="997">
        <v>25</v>
      </c>
      <c r="Q2655" s="997"/>
      <c r="R2655" s="997"/>
      <c r="S2655" s="997">
        <v>25</v>
      </c>
      <c r="T2655" s="997"/>
      <c r="U2655" s="997"/>
      <c r="V2655" s="997"/>
      <c r="W2655" s="997">
        <v>25</v>
      </c>
      <c r="X2655" s="1633"/>
      <c r="Y2655" s="1633"/>
      <c r="Z2655" s="1633"/>
      <c r="AA2655" s="1634">
        <f>SUM(D2655:Z2655)</f>
        <v>200</v>
      </c>
      <c r="AB2655" s="540" t="s">
        <v>715</v>
      </c>
      <c r="AC2655" s="793">
        <f>D2655</f>
        <v>25</v>
      </c>
      <c r="AD2655" s="793">
        <f t="shared" si="1875"/>
        <v>25</v>
      </c>
      <c r="AE2655" s="793">
        <f t="shared" si="1875"/>
        <v>0</v>
      </c>
      <c r="AF2655" s="793">
        <f t="shared" si="1875"/>
        <v>0</v>
      </c>
      <c r="AG2655" s="793">
        <f t="shared" si="1875"/>
        <v>25</v>
      </c>
      <c r="AH2655" s="793">
        <f t="shared" si="1875"/>
        <v>0</v>
      </c>
      <c r="AI2655" s="793">
        <f t="shared" si="1875"/>
        <v>25</v>
      </c>
      <c r="AJ2655" s="793">
        <f t="shared" si="1875"/>
        <v>0</v>
      </c>
      <c r="AK2655" s="793">
        <f t="shared" si="1875"/>
        <v>0</v>
      </c>
      <c r="AL2655" s="793">
        <f t="shared" si="1875"/>
        <v>0</v>
      </c>
      <c r="AM2655" s="793">
        <f t="shared" si="1875"/>
        <v>0</v>
      </c>
      <c r="AN2655" s="793">
        <f t="shared" si="1875"/>
        <v>25</v>
      </c>
      <c r="AO2655" s="793">
        <f t="shared" si="1875"/>
        <v>25</v>
      </c>
      <c r="AP2655" s="793">
        <f t="shared" si="1875"/>
        <v>0</v>
      </c>
      <c r="AQ2655" s="793">
        <f t="shared" si="1875"/>
        <v>0</v>
      </c>
      <c r="AR2655" s="793">
        <f t="shared" si="1875"/>
        <v>25</v>
      </c>
      <c r="AS2655" s="793">
        <f t="shared" si="1875"/>
        <v>0</v>
      </c>
      <c r="AT2655" s="793">
        <f t="shared" si="1875"/>
        <v>0</v>
      </c>
      <c r="AU2655" s="793">
        <f t="shared" si="1875"/>
        <v>0</v>
      </c>
      <c r="AV2655" s="793">
        <f t="shared" si="1875"/>
        <v>25</v>
      </c>
      <c r="AW2655" s="793">
        <f t="shared" si="1875"/>
        <v>0</v>
      </c>
      <c r="AX2655" s="793">
        <f t="shared" si="1875"/>
        <v>0</v>
      </c>
      <c r="AY2655" s="793">
        <f t="shared" si="1875"/>
        <v>0</v>
      </c>
    </row>
    <row r="2656" spans="2:52" ht="33.75" hidden="1" customHeight="1" x14ac:dyDescent="0.2">
      <c r="B2656" s="1896" t="s">
        <v>412</v>
      </c>
      <c r="C2656" s="1897"/>
      <c r="D2656" s="1048">
        <f>SUM(D2650:D2655)</f>
        <v>195</v>
      </c>
      <c r="E2656" s="1048">
        <f t="shared" ref="E2656:AA2656" si="1876">SUM(E2650:E2655)</f>
        <v>195</v>
      </c>
      <c r="F2656" s="1048">
        <f t="shared" si="1876"/>
        <v>0</v>
      </c>
      <c r="G2656" s="1048">
        <f t="shared" si="1876"/>
        <v>0</v>
      </c>
      <c r="H2656" s="1048">
        <f t="shared" si="1876"/>
        <v>195</v>
      </c>
      <c r="I2656" s="1048">
        <f t="shared" si="1876"/>
        <v>0</v>
      </c>
      <c r="J2656" s="1048">
        <f t="shared" si="1876"/>
        <v>195</v>
      </c>
      <c r="K2656" s="1048">
        <f t="shared" si="1876"/>
        <v>0</v>
      </c>
      <c r="L2656" s="1048">
        <f t="shared" si="1876"/>
        <v>0</v>
      </c>
      <c r="M2656" s="1048">
        <f t="shared" si="1876"/>
        <v>0</v>
      </c>
      <c r="N2656" s="1048">
        <f t="shared" si="1876"/>
        <v>0</v>
      </c>
      <c r="O2656" s="1048">
        <f t="shared" si="1876"/>
        <v>195</v>
      </c>
      <c r="P2656" s="1048">
        <f t="shared" si="1876"/>
        <v>198</v>
      </c>
      <c r="Q2656" s="1048">
        <f t="shared" si="1876"/>
        <v>0</v>
      </c>
      <c r="R2656" s="1048">
        <f t="shared" si="1876"/>
        <v>0</v>
      </c>
      <c r="S2656" s="1048">
        <f t="shared" si="1876"/>
        <v>196</v>
      </c>
      <c r="T2656" s="1048">
        <f t="shared" si="1876"/>
        <v>0</v>
      </c>
      <c r="U2656" s="1048">
        <f t="shared" si="1876"/>
        <v>0</v>
      </c>
      <c r="V2656" s="1048">
        <f t="shared" si="1876"/>
        <v>0</v>
      </c>
      <c r="W2656" s="1048">
        <f t="shared" si="1876"/>
        <v>196</v>
      </c>
      <c r="X2656" s="1048">
        <f t="shared" si="1876"/>
        <v>0</v>
      </c>
      <c r="Y2656" s="1048">
        <f t="shared" si="1876"/>
        <v>0</v>
      </c>
      <c r="Z2656" s="1048">
        <f t="shared" si="1876"/>
        <v>0</v>
      </c>
      <c r="AA2656" s="1048">
        <f t="shared" si="1876"/>
        <v>1565</v>
      </c>
      <c r="AC2656" s="852">
        <f>SUM(AC2650:AC2655)</f>
        <v>73</v>
      </c>
      <c r="AD2656" s="852">
        <f t="shared" ref="AD2656:AY2656" si="1877">SUM(AD2650:AD2655)</f>
        <v>73</v>
      </c>
      <c r="AE2656" s="852">
        <f t="shared" si="1877"/>
        <v>0</v>
      </c>
      <c r="AF2656" s="852">
        <f t="shared" si="1877"/>
        <v>0</v>
      </c>
      <c r="AG2656" s="852">
        <f t="shared" si="1877"/>
        <v>73</v>
      </c>
      <c r="AH2656" s="852">
        <f t="shared" si="1877"/>
        <v>0</v>
      </c>
      <c r="AI2656" s="852">
        <f t="shared" si="1877"/>
        <v>73</v>
      </c>
      <c r="AJ2656" s="852">
        <f t="shared" si="1877"/>
        <v>0</v>
      </c>
      <c r="AK2656" s="852">
        <f t="shared" si="1877"/>
        <v>0</v>
      </c>
      <c r="AL2656" s="852">
        <f t="shared" si="1877"/>
        <v>0</v>
      </c>
      <c r="AM2656" s="852">
        <f t="shared" si="1877"/>
        <v>0</v>
      </c>
      <c r="AN2656" s="852">
        <f t="shared" si="1877"/>
        <v>73</v>
      </c>
      <c r="AO2656" s="852">
        <f t="shared" si="1877"/>
        <v>76</v>
      </c>
      <c r="AP2656" s="852">
        <f t="shared" si="1877"/>
        <v>0</v>
      </c>
      <c r="AQ2656" s="852">
        <f t="shared" si="1877"/>
        <v>0</v>
      </c>
      <c r="AR2656" s="852">
        <f t="shared" si="1877"/>
        <v>73</v>
      </c>
      <c r="AS2656" s="852">
        <f t="shared" si="1877"/>
        <v>0</v>
      </c>
      <c r="AT2656" s="852">
        <f t="shared" si="1877"/>
        <v>0</v>
      </c>
      <c r="AU2656" s="852">
        <f t="shared" si="1877"/>
        <v>0</v>
      </c>
      <c r="AV2656" s="852">
        <f t="shared" si="1877"/>
        <v>73</v>
      </c>
      <c r="AW2656" s="852">
        <f t="shared" si="1877"/>
        <v>0</v>
      </c>
      <c r="AX2656" s="852">
        <f t="shared" si="1877"/>
        <v>0</v>
      </c>
      <c r="AY2656" s="852">
        <f t="shared" si="1877"/>
        <v>0</v>
      </c>
    </row>
    <row r="2657" spans="2:52" ht="12" hidden="1" customHeight="1" x14ac:dyDescent="0.2"/>
    <row r="2658" spans="2:52" ht="12" hidden="1" customHeight="1" x14ac:dyDescent="0.2"/>
    <row r="2659" spans="2:52" ht="28.2" hidden="1" x14ac:dyDescent="0.2">
      <c r="B2659" s="726" t="s">
        <v>2074</v>
      </c>
      <c r="I2659" s="654"/>
      <c r="AB2659" s="654"/>
    </row>
    <row r="2660" spans="2:52" ht="12" hidden="1" customHeight="1" x14ac:dyDescent="0.2">
      <c r="AB2660" s="541"/>
    </row>
    <row r="2661" spans="2:52" ht="25.8" hidden="1" x14ac:dyDescent="0.2">
      <c r="B2661" s="792" t="s">
        <v>413</v>
      </c>
      <c r="C2661" s="89"/>
      <c r="D2661" s="1004" t="s">
        <v>414</v>
      </c>
      <c r="E2661" s="1004" t="s">
        <v>6</v>
      </c>
      <c r="F2661" s="1004" t="s">
        <v>262</v>
      </c>
      <c r="G2661" s="1004" t="s">
        <v>435</v>
      </c>
      <c r="H2661" s="1004" t="s">
        <v>7</v>
      </c>
      <c r="I2661" s="1004" t="s">
        <v>8</v>
      </c>
      <c r="J2661" s="1005" t="s">
        <v>22</v>
      </c>
      <c r="K2661" s="1004" t="s">
        <v>23</v>
      </c>
      <c r="L2661" s="1004" t="s">
        <v>24</v>
      </c>
      <c r="M2661" s="1004" t="s">
        <v>9</v>
      </c>
      <c r="N2661" s="1004" t="s">
        <v>415</v>
      </c>
      <c r="O2661" s="1004" t="s">
        <v>20</v>
      </c>
      <c r="P2661" s="1004" t="s">
        <v>10</v>
      </c>
      <c r="Q2661" s="1004" t="s">
        <v>436</v>
      </c>
      <c r="R2661" s="1004" t="s">
        <v>12</v>
      </c>
      <c r="S2661" s="1004" t="s">
        <v>11</v>
      </c>
      <c r="T2661" s="1004" t="s">
        <v>437</v>
      </c>
      <c r="U2661" s="1004" t="s">
        <v>13</v>
      </c>
      <c r="V2661" s="1004" t="s">
        <v>14</v>
      </c>
      <c r="W2661" s="1004" t="s">
        <v>416</v>
      </c>
      <c r="X2661" s="1004" t="s">
        <v>1064</v>
      </c>
      <c r="Y2661" s="1004" t="s">
        <v>15</v>
      </c>
      <c r="Z2661" s="1004" t="s">
        <v>16</v>
      </c>
      <c r="AA2661" s="87"/>
      <c r="AB2661" s="540"/>
      <c r="AC2661" s="790" t="s">
        <v>409</v>
      </c>
      <c r="AD2661" s="81"/>
      <c r="AE2661" s="81"/>
      <c r="AF2661" s="81"/>
      <c r="AG2661" s="81"/>
      <c r="AH2661" s="81"/>
      <c r="AI2661" s="81"/>
      <c r="AJ2661" s="81"/>
      <c r="AK2661" s="81"/>
      <c r="AL2661" s="81"/>
      <c r="AM2661" s="81"/>
      <c r="AN2661" s="81"/>
      <c r="AO2661" s="81"/>
      <c r="AP2661" s="81"/>
      <c r="AQ2661" s="81"/>
      <c r="AR2661" s="81"/>
      <c r="AS2661" s="81"/>
      <c r="AT2661" s="81"/>
      <c r="AU2661" s="81"/>
      <c r="AV2661" s="81"/>
    </row>
    <row r="2662" spans="2:52" ht="53.25" hidden="1" customHeight="1" x14ac:dyDescent="0.2">
      <c r="B2662" s="83" t="s">
        <v>410</v>
      </c>
      <c r="C2662" s="83" t="s">
        <v>1174</v>
      </c>
      <c r="D2662" s="1039" t="s">
        <v>1066</v>
      </c>
      <c r="E2662" s="1040" t="s">
        <v>57</v>
      </c>
      <c r="F2662" s="1041" t="s">
        <v>263</v>
      </c>
      <c r="G2662" s="1042" t="s">
        <v>340</v>
      </c>
      <c r="H2662" s="1040" t="s">
        <v>58</v>
      </c>
      <c r="I2662" s="1042" t="s">
        <v>59</v>
      </c>
      <c r="J2662" s="1043" t="s">
        <v>79</v>
      </c>
      <c r="K2662" s="1041" t="s">
        <v>80</v>
      </c>
      <c r="L2662" s="1042" t="s">
        <v>81</v>
      </c>
      <c r="M2662" s="1040" t="s">
        <v>60</v>
      </c>
      <c r="N2662" s="1042" t="s">
        <v>61</v>
      </c>
      <c r="O2662" s="1039" t="s">
        <v>77</v>
      </c>
      <c r="P2662" s="1040" t="s">
        <v>62</v>
      </c>
      <c r="Q2662" s="1041" t="s">
        <v>349</v>
      </c>
      <c r="R2662" s="1042" t="s">
        <v>65</v>
      </c>
      <c r="S2662" s="1040" t="s">
        <v>63</v>
      </c>
      <c r="T2662" s="1041" t="s">
        <v>350</v>
      </c>
      <c r="U2662" s="1041" t="s">
        <v>66</v>
      </c>
      <c r="V2662" s="1042" t="s">
        <v>67</v>
      </c>
      <c r="W2662" s="1040" t="s">
        <v>64</v>
      </c>
      <c r="X2662" s="1041" t="s">
        <v>351</v>
      </c>
      <c r="Y2662" s="1041" t="s">
        <v>68</v>
      </c>
      <c r="Z2662" s="1042" t="s">
        <v>69</v>
      </c>
      <c r="AA2662" s="784" t="s">
        <v>412</v>
      </c>
      <c r="AB2662" s="188"/>
      <c r="AC2662" s="1039" t="s">
        <v>1066</v>
      </c>
      <c r="AD2662" s="1040" t="s">
        <v>57</v>
      </c>
      <c r="AE2662" s="1041" t="s">
        <v>263</v>
      </c>
      <c r="AF2662" s="1042" t="s">
        <v>340</v>
      </c>
      <c r="AG2662" s="1040" t="s">
        <v>58</v>
      </c>
      <c r="AH2662" s="1042" t="s">
        <v>59</v>
      </c>
      <c r="AI2662" s="1043" t="s">
        <v>79</v>
      </c>
      <c r="AJ2662" s="1041" t="s">
        <v>80</v>
      </c>
      <c r="AK2662" s="1042" t="s">
        <v>81</v>
      </c>
      <c r="AL2662" s="1040" t="s">
        <v>60</v>
      </c>
      <c r="AM2662" s="1042" t="s">
        <v>61</v>
      </c>
      <c r="AN2662" s="1039" t="s">
        <v>77</v>
      </c>
      <c r="AO2662" s="1040" t="s">
        <v>62</v>
      </c>
      <c r="AP2662" s="1041" t="s">
        <v>349</v>
      </c>
      <c r="AQ2662" s="1042" t="s">
        <v>65</v>
      </c>
      <c r="AR2662" s="1040" t="s">
        <v>63</v>
      </c>
      <c r="AS2662" s="1041" t="s">
        <v>350</v>
      </c>
      <c r="AT2662" s="1041" t="s">
        <v>66</v>
      </c>
      <c r="AU2662" s="1042" t="s">
        <v>67</v>
      </c>
      <c r="AV2662" s="1040" t="s">
        <v>64</v>
      </c>
      <c r="AW2662" s="1041" t="s">
        <v>351</v>
      </c>
      <c r="AX2662" s="1041" t="s">
        <v>68</v>
      </c>
      <c r="AY2662" s="1042" t="s">
        <v>69</v>
      </c>
    </row>
    <row r="2663" spans="2:52" ht="33.75" hidden="1" customHeight="1" x14ac:dyDescent="0.2">
      <c r="B2663" s="787"/>
      <c r="C2663" s="788">
        <v>45979</v>
      </c>
      <c r="D2663" s="997">
        <v>15</v>
      </c>
      <c r="E2663" s="998">
        <v>15</v>
      </c>
      <c r="F2663" s="995">
        <v>0</v>
      </c>
      <c r="G2663" s="999">
        <v>0</v>
      </c>
      <c r="H2663" s="998">
        <v>15</v>
      </c>
      <c r="I2663" s="999">
        <v>0</v>
      </c>
      <c r="J2663" s="998">
        <v>15</v>
      </c>
      <c r="K2663" s="995">
        <v>0</v>
      </c>
      <c r="L2663" s="999">
        <v>1</v>
      </c>
      <c r="M2663" s="998">
        <v>1</v>
      </c>
      <c r="N2663" s="999">
        <v>6</v>
      </c>
      <c r="O2663" s="997">
        <v>14</v>
      </c>
      <c r="P2663" s="998">
        <v>21</v>
      </c>
      <c r="Q2663" s="995">
        <v>0</v>
      </c>
      <c r="R2663" s="999">
        <v>3</v>
      </c>
      <c r="S2663" s="998">
        <v>23</v>
      </c>
      <c r="T2663" s="995">
        <v>0</v>
      </c>
      <c r="U2663" s="995">
        <v>0</v>
      </c>
      <c r="V2663" s="999">
        <v>3</v>
      </c>
      <c r="W2663" s="998">
        <v>23</v>
      </c>
      <c r="X2663" s="995">
        <v>0</v>
      </c>
      <c r="Y2663" s="995">
        <v>0</v>
      </c>
      <c r="Z2663" s="999">
        <v>3</v>
      </c>
      <c r="AA2663" s="848">
        <f t="shared" ref="AA2663:AA2668" si="1878">SUM(D2663:Z2663)</f>
        <v>158</v>
      </c>
      <c r="AB2663" s="540"/>
      <c r="AC2663" s="1056">
        <f>D2663-D2641</f>
        <v>0</v>
      </c>
      <c r="AD2663" s="1056">
        <f t="shared" ref="AD2663:AY2663" si="1879">E2663-E2641</f>
        <v>0</v>
      </c>
      <c r="AE2663" s="1056">
        <f t="shared" si="1879"/>
        <v>0</v>
      </c>
      <c r="AF2663" s="1056">
        <f t="shared" si="1879"/>
        <v>0</v>
      </c>
      <c r="AG2663" s="1056">
        <f t="shared" si="1879"/>
        <v>0</v>
      </c>
      <c r="AH2663" s="1056">
        <f t="shared" si="1879"/>
        <v>0</v>
      </c>
      <c r="AI2663" s="1056">
        <f t="shared" si="1879"/>
        <v>0</v>
      </c>
      <c r="AJ2663" s="1056">
        <f t="shared" si="1879"/>
        <v>0</v>
      </c>
      <c r="AK2663" s="1056">
        <f t="shared" si="1879"/>
        <v>0</v>
      </c>
      <c r="AL2663" s="1056">
        <f t="shared" si="1879"/>
        <v>0</v>
      </c>
      <c r="AM2663" s="1056">
        <f t="shared" si="1879"/>
        <v>0</v>
      </c>
      <c r="AN2663" s="1056">
        <f t="shared" si="1879"/>
        <v>0</v>
      </c>
      <c r="AO2663" s="1056">
        <f t="shared" si="1879"/>
        <v>0</v>
      </c>
      <c r="AP2663" s="1056">
        <f t="shared" si="1879"/>
        <v>0</v>
      </c>
      <c r="AQ2663" s="1056">
        <f t="shared" si="1879"/>
        <v>0</v>
      </c>
      <c r="AR2663" s="1056">
        <f t="shared" si="1879"/>
        <v>0</v>
      </c>
      <c r="AS2663" s="1056">
        <f t="shared" si="1879"/>
        <v>0</v>
      </c>
      <c r="AT2663" s="1056">
        <f t="shared" si="1879"/>
        <v>0</v>
      </c>
      <c r="AU2663" s="1056">
        <f t="shared" si="1879"/>
        <v>0</v>
      </c>
      <c r="AV2663" s="1056">
        <f t="shared" si="1879"/>
        <v>0</v>
      </c>
      <c r="AW2663" s="1056">
        <f t="shared" si="1879"/>
        <v>0</v>
      </c>
      <c r="AX2663" s="1056">
        <f t="shared" si="1879"/>
        <v>0</v>
      </c>
      <c r="AY2663" s="1056">
        <f t="shared" si="1879"/>
        <v>0</v>
      </c>
    </row>
    <row r="2664" spans="2:52" ht="33.75" hidden="1" customHeight="1" x14ac:dyDescent="0.2">
      <c r="B2664" s="787"/>
      <c r="C2664" s="788">
        <v>45994</v>
      </c>
      <c r="D2664" s="997">
        <v>15</v>
      </c>
      <c r="E2664" s="998">
        <v>15</v>
      </c>
      <c r="F2664" s="995">
        <v>0</v>
      </c>
      <c r="G2664" s="999">
        <v>0</v>
      </c>
      <c r="H2664" s="998">
        <v>15</v>
      </c>
      <c r="I2664" s="999">
        <v>0</v>
      </c>
      <c r="J2664" s="998">
        <v>8</v>
      </c>
      <c r="K2664" s="995">
        <v>0</v>
      </c>
      <c r="L2664" s="999">
        <v>7</v>
      </c>
      <c r="M2664" s="998">
        <v>0</v>
      </c>
      <c r="N2664" s="999">
        <v>8</v>
      </c>
      <c r="O2664" s="997">
        <v>7</v>
      </c>
      <c r="P2664" s="998">
        <v>12</v>
      </c>
      <c r="Q2664" s="995">
        <v>0</v>
      </c>
      <c r="R2664" s="999">
        <v>3</v>
      </c>
      <c r="S2664" s="998">
        <v>12</v>
      </c>
      <c r="T2664" s="995">
        <v>0</v>
      </c>
      <c r="U2664" s="995">
        <v>0</v>
      </c>
      <c r="V2664" s="999">
        <v>9</v>
      </c>
      <c r="W2664" s="998">
        <v>12</v>
      </c>
      <c r="X2664" s="995">
        <v>0</v>
      </c>
      <c r="Y2664" s="995">
        <v>0</v>
      </c>
      <c r="Z2664" s="999">
        <v>9</v>
      </c>
      <c r="AA2664" s="848">
        <f t="shared" si="1878"/>
        <v>132</v>
      </c>
      <c r="AB2664" s="540"/>
      <c r="AC2664" s="1056">
        <f>D2664-D2642</f>
        <v>0</v>
      </c>
      <c r="AD2664" s="1056">
        <f t="shared" ref="AD2664:AY2664" si="1880">E2664-E2642</f>
        <v>0</v>
      </c>
      <c r="AE2664" s="1056">
        <f t="shared" si="1880"/>
        <v>0</v>
      </c>
      <c r="AF2664" s="1056">
        <f t="shared" si="1880"/>
        <v>0</v>
      </c>
      <c r="AG2664" s="1056">
        <f t="shared" si="1880"/>
        <v>0</v>
      </c>
      <c r="AH2664" s="1056">
        <f t="shared" si="1880"/>
        <v>0</v>
      </c>
      <c r="AI2664" s="1056">
        <f t="shared" si="1880"/>
        <v>0</v>
      </c>
      <c r="AJ2664" s="1056">
        <f t="shared" si="1880"/>
        <v>0</v>
      </c>
      <c r="AK2664" s="1056">
        <f t="shared" si="1880"/>
        <v>0</v>
      </c>
      <c r="AL2664" s="1056">
        <f t="shared" si="1880"/>
        <v>0</v>
      </c>
      <c r="AM2664" s="1056">
        <f t="shared" si="1880"/>
        <v>0</v>
      </c>
      <c r="AN2664" s="1056">
        <f t="shared" si="1880"/>
        <v>0</v>
      </c>
      <c r="AO2664" s="1056">
        <f t="shared" si="1880"/>
        <v>0</v>
      </c>
      <c r="AP2664" s="1056">
        <f t="shared" si="1880"/>
        <v>0</v>
      </c>
      <c r="AQ2664" s="1056">
        <f t="shared" si="1880"/>
        <v>0</v>
      </c>
      <c r="AR2664" s="1056">
        <f t="shared" si="1880"/>
        <v>0</v>
      </c>
      <c r="AS2664" s="1056">
        <f t="shared" si="1880"/>
        <v>0</v>
      </c>
      <c r="AT2664" s="1056">
        <f t="shared" si="1880"/>
        <v>0</v>
      </c>
      <c r="AU2664" s="1056">
        <f t="shared" si="1880"/>
        <v>0</v>
      </c>
      <c r="AV2664" s="1056">
        <f t="shared" si="1880"/>
        <v>0</v>
      </c>
      <c r="AW2664" s="1056">
        <f t="shared" si="1880"/>
        <v>0</v>
      </c>
      <c r="AX2664" s="1056">
        <f t="shared" si="1880"/>
        <v>0</v>
      </c>
      <c r="AY2664" s="1056">
        <f t="shared" si="1880"/>
        <v>0</v>
      </c>
    </row>
    <row r="2665" spans="2:52" ht="33.75" hidden="1" customHeight="1" x14ac:dyDescent="0.2">
      <c r="B2665" s="787"/>
      <c r="C2665" s="788">
        <v>46010</v>
      </c>
      <c r="D2665" s="997">
        <v>26</v>
      </c>
      <c r="E2665" s="998">
        <v>26</v>
      </c>
      <c r="F2665" s="995">
        <v>0</v>
      </c>
      <c r="G2665" s="999">
        <v>0</v>
      </c>
      <c r="H2665" s="998">
        <v>26</v>
      </c>
      <c r="I2665" s="999">
        <v>0</v>
      </c>
      <c r="J2665" s="998">
        <v>24</v>
      </c>
      <c r="K2665" s="995">
        <v>1</v>
      </c>
      <c r="L2665" s="999">
        <v>1</v>
      </c>
      <c r="M2665" s="998">
        <v>0</v>
      </c>
      <c r="N2665" s="999">
        <v>10</v>
      </c>
      <c r="O2665" s="997">
        <v>11</v>
      </c>
      <c r="P2665" s="998">
        <v>16</v>
      </c>
      <c r="Q2665" s="995">
        <v>0</v>
      </c>
      <c r="R2665" s="999">
        <v>5</v>
      </c>
      <c r="S2665" s="998">
        <v>16</v>
      </c>
      <c r="T2665" s="995">
        <v>0</v>
      </c>
      <c r="U2665" s="995">
        <v>0</v>
      </c>
      <c r="V2665" s="999">
        <v>5</v>
      </c>
      <c r="W2665" s="998">
        <v>16</v>
      </c>
      <c r="X2665" s="995">
        <v>0</v>
      </c>
      <c r="Y2665" s="995">
        <v>0</v>
      </c>
      <c r="Z2665" s="999">
        <v>5</v>
      </c>
      <c r="AA2665" s="848">
        <f t="shared" si="1878"/>
        <v>188</v>
      </c>
      <c r="AB2665" s="540"/>
      <c r="AC2665" s="1056">
        <f>D2665-D2643</f>
        <v>0</v>
      </c>
      <c r="AD2665" s="1056">
        <f t="shared" ref="AD2665:AY2665" si="1881">E2665-E2643</f>
        <v>0</v>
      </c>
      <c r="AE2665" s="1056">
        <f t="shared" si="1881"/>
        <v>0</v>
      </c>
      <c r="AF2665" s="1056">
        <f t="shared" si="1881"/>
        <v>0</v>
      </c>
      <c r="AG2665" s="1056">
        <f t="shared" si="1881"/>
        <v>0</v>
      </c>
      <c r="AH2665" s="1056">
        <f t="shared" si="1881"/>
        <v>0</v>
      </c>
      <c r="AI2665" s="1056">
        <f t="shared" si="1881"/>
        <v>0</v>
      </c>
      <c r="AJ2665" s="1056">
        <f t="shared" si="1881"/>
        <v>0</v>
      </c>
      <c r="AK2665" s="1056">
        <f t="shared" si="1881"/>
        <v>0</v>
      </c>
      <c r="AL2665" s="1056">
        <f t="shared" si="1881"/>
        <v>0</v>
      </c>
      <c r="AM2665" s="1056">
        <f t="shared" si="1881"/>
        <v>0</v>
      </c>
      <c r="AN2665" s="1056">
        <f t="shared" si="1881"/>
        <v>0</v>
      </c>
      <c r="AO2665" s="1056">
        <f t="shared" si="1881"/>
        <v>0</v>
      </c>
      <c r="AP2665" s="1056">
        <f t="shared" si="1881"/>
        <v>0</v>
      </c>
      <c r="AQ2665" s="1056">
        <f t="shared" si="1881"/>
        <v>0</v>
      </c>
      <c r="AR2665" s="1056">
        <f t="shared" si="1881"/>
        <v>0</v>
      </c>
      <c r="AS2665" s="1056">
        <f t="shared" si="1881"/>
        <v>0</v>
      </c>
      <c r="AT2665" s="1056">
        <f t="shared" si="1881"/>
        <v>0</v>
      </c>
      <c r="AU2665" s="1056">
        <f t="shared" si="1881"/>
        <v>0</v>
      </c>
      <c r="AV2665" s="1056">
        <f t="shared" si="1881"/>
        <v>0</v>
      </c>
      <c r="AW2665" s="1056">
        <f t="shared" si="1881"/>
        <v>0</v>
      </c>
      <c r="AX2665" s="1056">
        <f t="shared" si="1881"/>
        <v>0</v>
      </c>
      <c r="AY2665" s="1056">
        <f t="shared" si="1881"/>
        <v>0</v>
      </c>
    </row>
    <row r="2666" spans="2:52" ht="33.75" hidden="1" customHeight="1" x14ac:dyDescent="0.2">
      <c r="B2666" s="787"/>
      <c r="C2666" s="788">
        <v>46031</v>
      </c>
      <c r="D2666" s="997">
        <v>35</v>
      </c>
      <c r="E2666" s="998">
        <v>10</v>
      </c>
      <c r="F2666" s="995">
        <v>0</v>
      </c>
      <c r="G2666" s="999">
        <v>0</v>
      </c>
      <c r="H2666" s="998">
        <v>38</v>
      </c>
      <c r="I2666" s="999">
        <v>0</v>
      </c>
      <c r="J2666" s="998">
        <v>11</v>
      </c>
      <c r="K2666" s="995">
        <v>1</v>
      </c>
      <c r="L2666" s="999">
        <v>0</v>
      </c>
      <c r="M2666" s="998">
        <v>5</v>
      </c>
      <c r="N2666" s="999">
        <v>6</v>
      </c>
      <c r="O2666" s="997">
        <v>6</v>
      </c>
      <c r="P2666" s="998">
        <v>13</v>
      </c>
      <c r="Q2666" s="995">
        <v>0</v>
      </c>
      <c r="R2666" s="999">
        <v>0</v>
      </c>
      <c r="S2666" s="998">
        <v>13</v>
      </c>
      <c r="T2666" s="995">
        <v>0</v>
      </c>
      <c r="U2666" s="995">
        <v>0</v>
      </c>
      <c r="V2666" s="999">
        <v>0</v>
      </c>
      <c r="W2666" s="998">
        <v>26</v>
      </c>
      <c r="X2666" s="995">
        <v>0</v>
      </c>
      <c r="Y2666" s="995">
        <v>0</v>
      </c>
      <c r="Z2666" s="999">
        <v>0</v>
      </c>
      <c r="AA2666" s="848">
        <f t="shared" si="1878"/>
        <v>164</v>
      </c>
      <c r="AB2666" s="540" t="s">
        <v>634</v>
      </c>
      <c r="AC2666" s="1056">
        <f>D2666-D2644</f>
        <v>29</v>
      </c>
      <c r="AD2666" s="1056">
        <f t="shared" ref="AD2666:AY2666" si="1882">E2666-E2644</f>
        <v>4</v>
      </c>
      <c r="AE2666" s="1056">
        <f t="shared" si="1882"/>
        <v>0</v>
      </c>
      <c r="AF2666" s="1056">
        <f t="shared" si="1882"/>
        <v>0</v>
      </c>
      <c r="AG2666" s="1056">
        <f t="shared" si="1882"/>
        <v>32</v>
      </c>
      <c r="AH2666" s="1056">
        <f t="shared" si="1882"/>
        <v>0</v>
      </c>
      <c r="AI2666" s="1056">
        <f t="shared" si="1882"/>
        <v>6</v>
      </c>
      <c r="AJ2666" s="1056">
        <f t="shared" si="1882"/>
        <v>0</v>
      </c>
      <c r="AK2666" s="1056">
        <f t="shared" si="1882"/>
        <v>0</v>
      </c>
      <c r="AL2666" s="1056">
        <f t="shared" si="1882"/>
        <v>5</v>
      </c>
      <c r="AM2666" s="1056">
        <f t="shared" si="1882"/>
        <v>-3</v>
      </c>
      <c r="AN2666" s="1056">
        <f t="shared" si="1882"/>
        <v>0</v>
      </c>
      <c r="AO2666" s="1056">
        <f t="shared" si="1882"/>
        <v>-2</v>
      </c>
      <c r="AP2666" s="1056">
        <f t="shared" si="1882"/>
        <v>0</v>
      </c>
      <c r="AQ2666" s="1056">
        <f t="shared" si="1882"/>
        <v>0</v>
      </c>
      <c r="AR2666" s="1056">
        <f t="shared" si="1882"/>
        <v>-2</v>
      </c>
      <c r="AS2666" s="1056">
        <f t="shared" si="1882"/>
        <v>0</v>
      </c>
      <c r="AT2666" s="1056">
        <f t="shared" si="1882"/>
        <v>0</v>
      </c>
      <c r="AU2666" s="1056">
        <f t="shared" si="1882"/>
        <v>0</v>
      </c>
      <c r="AV2666" s="1056">
        <f t="shared" si="1882"/>
        <v>11</v>
      </c>
      <c r="AW2666" s="1056">
        <f t="shared" si="1882"/>
        <v>0</v>
      </c>
      <c r="AX2666" s="1056">
        <f t="shared" si="1882"/>
        <v>0</v>
      </c>
      <c r="AY2666" s="1056">
        <f t="shared" si="1882"/>
        <v>0</v>
      </c>
    </row>
    <row r="2667" spans="2:52" ht="33.75" hidden="1" customHeight="1" x14ac:dyDescent="0.2">
      <c r="B2667" s="787"/>
      <c r="C2667" s="788">
        <v>46042</v>
      </c>
      <c r="D2667" s="997">
        <v>7</v>
      </c>
      <c r="E2667" s="998">
        <v>6</v>
      </c>
      <c r="F2667" s="995">
        <v>0</v>
      </c>
      <c r="G2667" s="999">
        <v>0</v>
      </c>
      <c r="H2667" s="998">
        <v>50</v>
      </c>
      <c r="I2667" s="999">
        <v>0</v>
      </c>
      <c r="J2667" s="998">
        <v>4</v>
      </c>
      <c r="K2667" s="995">
        <v>2</v>
      </c>
      <c r="L2667" s="999">
        <v>1</v>
      </c>
      <c r="M2667" s="998">
        <v>0</v>
      </c>
      <c r="N2667" s="999">
        <v>9</v>
      </c>
      <c r="O2667" s="997">
        <v>2</v>
      </c>
      <c r="P2667" s="998">
        <v>5</v>
      </c>
      <c r="Q2667" s="995">
        <v>0</v>
      </c>
      <c r="R2667" s="999">
        <v>1</v>
      </c>
      <c r="S2667" s="998">
        <v>9</v>
      </c>
      <c r="T2667" s="995">
        <v>0</v>
      </c>
      <c r="U2667" s="995">
        <v>0</v>
      </c>
      <c r="V2667" s="999">
        <v>1</v>
      </c>
      <c r="W2667" s="998">
        <v>9</v>
      </c>
      <c r="X2667" s="995">
        <v>0</v>
      </c>
      <c r="Y2667" s="995">
        <v>0</v>
      </c>
      <c r="Z2667" s="999">
        <v>1</v>
      </c>
      <c r="AA2667" s="848">
        <f t="shared" si="1878"/>
        <v>107</v>
      </c>
      <c r="AB2667" s="540" t="s">
        <v>715</v>
      </c>
      <c r="AC2667" s="1056">
        <f>D2667</f>
        <v>7</v>
      </c>
      <c r="AD2667" s="1056">
        <f t="shared" ref="AD2667:AY2668" si="1883">E2667</f>
        <v>6</v>
      </c>
      <c r="AE2667" s="1056">
        <f t="shared" si="1883"/>
        <v>0</v>
      </c>
      <c r="AF2667" s="1056">
        <f t="shared" si="1883"/>
        <v>0</v>
      </c>
      <c r="AG2667" s="1056">
        <f t="shared" si="1883"/>
        <v>50</v>
      </c>
      <c r="AH2667" s="1056">
        <f t="shared" si="1883"/>
        <v>0</v>
      </c>
      <c r="AI2667" s="1056">
        <f t="shared" si="1883"/>
        <v>4</v>
      </c>
      <c r="AJ2667" s="1056">
        <f t="shared" si="1883"/>
        <v>2</v>
      </c>
      <c r="AK2667" s="1056">
        <f t="shared" si="1883"/>
        <v>1</v>
      </c>
      <c r="AL2667" s="1056">
        <f t="shared" si="1883"/>
        <v>0</v>
      </c>
      <c r="AM2667" s="1056">
        <f t="shared" si="1883"/>
        <v>9</v>
      </c>
      <c r="AN2667" s="1056">
        <f t="shared" si="1883"/>
        <v>2</v>
      </c>
      <c r="AO2667" s="1056">
        <f t="shared" si="1883"/>
        <v>5</v>
      </c>
      <c r="AP2667" s="1056">
        <f t="shared" si="1883"/>
        <v>0</v>
      </c>
      <c r="AQ2667" s="1056">
        <f t="shared" si="1883"/>
        <v>1</v>
      </c>
      <c r="AR2667" s="1056">
        <f t="shared" si="1883"/>
        <v>9</v>
      </c>
      <c r="AS2667" s="1056">
        <f t="shared" si="1883"/>
        <v>0</v>
      </c>
      <c r="AT2667" s="1056">
        <f t="shared" si="1883"/>
        <v>0</v>
      </c>
      <c r="AU2667" s="1056">
        <f t="shared" si="1883"/>
        <v>1</v>
      </c>
      <c r="AV2667" s="1056">
        <f t="shared" si="1883"/>
        <v>9</v>
      </c>
      <c r="AW2667" s="1056">
        <f t="shared" si="1883"/>
        <v>0</v>
      </c>
      <c r="AX2667" s="1056">
        <f t="shared" si="1883"/>
        <v>0</v>
      </c>
      <c r="AY2667" s="1056">
        <f t="shared" si="1883"/>
        <v>1</v>
      </c>
    </row>
    <row r="2668" spans="2:52" ht="33.75" hidden="1" customHeight="1" x14ac:dyDescent="0.2">
      <c r="B2668" s="787"/>
      <c r="C2668" s="788">
        <v>46063</v>
      </c>
      <c r="D2668" s="997">
        <v>12</v>
      </c>
      <c r="E2668" s="998">
        <v>12</v>
      </c>
      <c r="F2668" s="995"/>
      <c r="G2668" s="999"/>
      <c r="H2668" s="998">
        <v>12</v>
      </c>
      <c r="I2668" s="999"/>
      <c r="J2668" s="998">
        <v>7</v>
      </c>
      <c r="K2668" s="995">
        <v>5</v>
      </c>
      <c r="L2668" s="999"/>
      <c r="M2668" s="998"/>
      <c r="N2668" s="999">
        <v>5</v>
      </c>
      <c r="O2668" s="997">
        <v>7</v>
      </c>
      <c r="P2668" s="998">
        <v>12</v>
      </c>
      <c r="Q2668" s="995"/>
      <c r="R2668" s="999"/>
      <c r="S2668" s="998">
        <v>12</v>
      </c>
      <c r="T2668" s="995"/>
      <c r="U2668" s="995"/>
      <c r="V2668" s="999"/>
      <c r="W2668" s="998">
        <v>12</v>
      </c>
      <c r="X2668" s="995"/>
      <c r="Y2668" s="995"/>
      <c r="Z2668" s="999"/>
      <c r="AA2668" s="848">
        <f t="shared" si="1878"/>
        <v>96</v>
      </c>
      <c r="AB2668" s="540" t="s">
        <v>715</v>
      </c>
      <c r="AC2668" s="1056">
        <f>D2668</f>
        <v>12</v>
      </c>
      <c r="AD2668" s="1056">
        <f t="shared" si="1883"/>
        <v>12</v>
      </c>
      <c r="AE2668" s="1056">
        <f t="shared" si="1883"/>
        <v>0</v>
      </c>
      <c r="AF2668" s="1056">
        <f t="shared" si="1883"/>
        <v>0</v>
      </c>
      <c r="AG2668" s="1056">
        <f t="shared" si="1883"/>
        <v>12</v>
      </c>
      <c r="AH2668" s="1056">
        <f t="shared" si="1883"/>
        <v>0</v>
      </c>
      <c r="AI2668" s="1056">
        <f t="shared" si="1883"/>
        <v>7</v>
      </c>
      <c r="AJ2668" s="1056">
        <f t="shared" si="1883"/>
        <v>5</v>
      </c>
      <c r="AK2668" s="1056">
        <f t="shared" si="1883"/>
        <v>0</v>
      </c>
      <c r="AL2668" s="1056">
        <f t="shared" si="1883"/>
        <v>0</v>
      </c>
      <c r="AM2668" s="1056">
        <f t="shared" si="1883"/>
        <v>5</v>
      </c>
      <c r="AN2668" s="1056">
        <f t="shared" si="1883"/>
        <v>7</v>
      </c>
      <c r="AO2668" s="1056">
        <f t="shared" si="1883"/>
        <v>12</v>
      </c>
      <c r="AP2668" s="1056">
        <f t="shared" si="1883"/>
        <v>0</v>
      </c>
      <c r="AQ2668" s="1056">
        <f t="shared" si="1883"/>
        <v>0</v>
      </c>
      <c r="AR2668" s="1056">
        <f t="shared" si="1883"/>
        <v>12</v>
      </c>
      <c r="AS2668" s="1056">
        <f t="shared" si="1883"/>
        <v>0</v>
      </c>
      <c r="AT2668" s="1056">
        <f t="shared" si="1883"/>
        <v>0</v>
      </c>
      <c r="AU2668" s="1056">
        <f t="shared" si="1883"/>
        <v>0</v>
      </c>
      <c r="AV2668" s="1056">
        <f t="shared" si="1883"/>
        <v>12</v>
      </c>
      <c r="AW2668" s="1056">
        <f t="shared" si="1883"/>
        <v>0</v>
      </c>
      <c r="AX2668" s="1056">
        <f t="shared" si="1883"/>
        <v>0</v>
      </c>
      <c r="AY2668" s="1056">
        <f t="shared" si="1883"/>
        <v>0</v>
      </c>
    </row>
    <row r="2669" spans="2:52" ht="33.75" hidden="1" customHeight="1" x14ac:dyDescent="0.2">
      <c r="B2669" s="1896" t="s">
        <v>412</v>
      </c>
      <c r="C2669" s="1897"/>
      <c r="D2669" s="424">
        <f>SUM(D2663:D2668)</f>
        <v>110</v>
      </c>
      <c r="E2669" s="424">
        <f t="shared" ref="E2669:Z2669" si="1884">SUM(E2663:E2668)</f>
        <v>84</v>
      </c>
      <c r="F2669" s="424">
        <f t="shared" si="1884"/>
        <v>0</v>
      </c>
      <c r="G2669" s="424">
        <f t="shared" si="1884"/>
        <v>0</v>
      </c>
      <c r="H2669" s="424">
        <f t="shared" si="1884"/>
        <v>156</v>
      </c>
      <c r="I2669" s="424">
        <f t="shared" si="1884"/>
        <v>0</v>
      </c>
      <c r="J2669" s="424">
        <f t="shared" si="1884"/>
        <v>69</v>
      </c>
      <c r="K2669" s="424">
        <f t="shared" si="1884"/>
        <v>9</v>
      </c>
      <c r="L2669" s="424">
        <f t="shared" si="1884"/>
        <v>10</v>
      </c>
      <c r="M2669" s="424">
        <f t="shared" si="1884"/>
        <v>6</v>
      </c>
      <c r="N2669" s="424">
        <f t="shared" si="1884"/>
        <v>44</v>
      </c>
      <c r="O2669" s="424">
        <f t="shared" si="1884"/>
        <v>47</v>
      </c>
      <c r="P2669" s="424">
        <f t="shared" si="1884"/>
        <v>79</v>
      </c>
      <c r="Q2669" s="424">
        <f t="shared" si="1884"/>
        <v>0</v>
      </c>
      <c r="R2669" s="424">
        <f t="shared" si="1884"/>
        <v>12</v>
      </c>
      <c r="S2669" s="424">
        <f t="shared" si="1884"/>
        <v>85</v>
      </c>
      <c r="T2669" s="424">
        <f t="shared" si="1884"/>
        <v>0</v>
      </c>
      <c r="U2669" s="424">
        <f t="shared" si="1884"/>
        <v>0</v>
      </c>
      <c r="V2669" s="424">
        <f t="shared" si="1884"/>
        <v>18</v>
      </c>
      <c r="W2669" s="424">
        <f t="shared" si="1884"/>
        <v>98</v>
      </c>
      <c r="X2669" s="424">
        <f t="shared" si="1884"/>
        <v>0</v>
      </c>
      <c r="Y2669" s="424">
        <f t="shared" si="1884"/>
        <v>0</v>
      </c>
      <c r="Z2669" s="424">
        <f t="shared" si="1884"/>
        <v>18</v>
      </c>
      <c r="AA2669" s="424">
        <f t="shared" ref="AA2669" si="1885">SUM(AA2663:AA2666)</f>
        <v>642</v>
      </c>
      <c r="AB2669" s="573"/>
      <c r="AC2669" s="1658">
        <f>SUM(AC2663:AC2668)</f>
        <v>48</v>
      </c>
      <c r="AD2669" s="1658">
        <f t="shared" ref="AD2669:AY2669" si="1886">SUM(AD2663:AD2668)</f>
        <v>22</v>
      </c>
      <c r="AE2669" s="1658">
        <f t="shared" si="1886"/>
        <v>0</v>
      </c>
      <c r="AF2669" s="1658">
        <f t="shared" si="1886"/>
        <v>0</v>
      </c>
      <c r="AG2669" s="1658">
        <f t="shared" si="1886"/>
        <v>94</v>
      </c>
      <c r="AH2669" s="1658">
        <f t="shared" si="1886"/>
        <v>0</v>
      </c>
      <c r="AI2669" s="1658">
        <f t="shared" si="1886"/>
        <v>17</v>
      </c>
      <c r="AJ2669" s="1658">
        <f t="shared" si="1886"/>
        <v>7</v>
      </c>
      <c r="AK2669" s="1658">
        <f t="shared" si="1886"/>
        <v>1</v>
      </c>
      <c r="AL2669" s="1658">
        <f t="shared" si="1886"/>
        <v>5</v>
      </c>
      <c r="AM2669" s="1658">
        <f t="shared" si="1886"/>
        <v>11</v>
      </c>
      <c r="AN2669" s="1658">
        <f t="shared" si="1886"/>
        <v>9</v>
      </c>
      <c r="AO2669" s="1658">
        <f t="shared" si="1886"/>
        <v>15</v>
      </c>
      <c r="AP2669" s="1658">
        <f t="shared" si="1886"/>
        <v>0</v>
      </c>
      <c r="AQ2669" s="1658">
        <f t="shared" si="1886"/>
        <v>1</v>
      </c>
      <c r="AR2669" s="1658">
        <f t="shared" si="1886"/>
        <v>19</v>
      </c>
      <c r="AS2669" s="1658">
        <f t="shared" si="1886"/>
        <v>0</v>
      </c>
      <c r="AT2669" s="1658">
        <f t="shared" si="1886"/>
        <v>0</v>
      </c>
      <c r="AU2669" s="1658">
        <f t="shared" si="1886"/>
        <v>1</v>
      </c>
      <c r="AV2669" s="1658">
        <f t="shared" si="1886"/>
        <v>32</v>
      </c>
      <c r="AW2669" s="1658">
        <f t="shared" si="1886"/>
        <v>0</v>
      </c>
      <c r="AX2669" s="1658">
        <f t="shared" si="1886"/>
        <v>0</v>
      </c>
      <c r="AY2669" s="1658">
        <f t="shared" si="1886"/>
        <v>1</v>
      </c>
      <c r="AZ2669" s="881"/>
    </row>
    <row r="2670" spans="2:52" ht="12" hidden="1" customHeight="1" x14ac:dyDescent="0.2"/>
    <row r="2671" spans="2:52" ht="12" hidden="1" customHeight="1" x14ac:dyDescent="0.2"/>
    <row r="2672" spans="2:52" ht="25.5" hidden="1" customHeight="1" x14ac:dyDescent="0.2">
      <c r="B2672" s="791" t="s">
        <v>1173</v>
      </c>
      <c r="C2672" s="89"/>
      <c r="D2672" s="99" t="s">
        <v>1164</v>
      </c>
      <c r="E2672" s="99" t="s">
        <v>1165</v>
      </c>
      <c r="F2672" s="99"/>
      <c r="G2672" s="99"/>
      <c r="H2672" s="99" t="s">
        <v>1166</v>
      </c>
      <c r="I2672" s="99"/>
      <c r="J2672" s="99" t="s">
        <v>1167</v>
      </c>
      <c r="K2672" s="99"/>
      <c r="L2672" s="99"/>
      <c r="M2672" s="99"/>
      <c r="N2672" s="99"/>
      <c r="O2672" s="99" t="s">
        <v>1168</v>
      </c>
      <c r="P2672" s="99" t="s">
        <v>1169</v>
      </c>
      <c r="Q2672" s="99"/>
      <c r="R2672" s="99"/>
      <c r="S2672" s="99" t="s">
        <v>1170</v>
      </c>
      <c r="T2672" s="99"/>
      <c r="U2672" s="99"/>
      <c r="V2672" s="99"/>
      <c r="W2672" s="99" t="s">
        <v>1171</v>
      </c>
      <c r="X2672" s="99"/>
      <c r="Y2672" s="99"/>
      <c r="Z2672" s="99"/>
    </row>
    <row r="2673" spans="2:51" ht="45.75" hidden="1" customHeight="1" x14ac:dyDescent="0.2">
      <c r="B2673" s="83" t="s">
        <v>410</v>
      </c>
      <c r="C2673" s="782" t="s">
        <v>1175</v>
      </c>
      <c r="D2673" s="1044" t="s">
        <v>55</v>
      </c>
      <c r="E2673" s="1044" t="s">
        <v>57</v>
      </c>
      <c r="F2673" s="1044"/>
      <c r="G2673" s="1044"/>
      <c r="H2673" s="1044" t="s">
        <v>58</v>
      </c>
      <c r="I2673" s="1044"/>
      <c r="J2673" s="1044" t="s">
        <v>1172</v>
      </c>
      <c r="K2673" s="1044"/>
      <c r="L2673" s="1044"/>
      <c r="M2673" s="1044"/>
      <c r="N2673" s="1044"/>
      <c r="O2673" s="1044" t="s">
        <v>77</v>
      </c>
      <c r="P2673" s="1044" t="s">
        <v>62</v>
      </c>
      <c r="Q2673" s="1044"/>
      <c r="R2673" s="1044"/>
      <c r="S2673" s="1044" t="s">
        <v>63</v>
      </c>
      <c r="T2673" s="1044"/>
      <c r="U2673" s="1044"/>
      <c r="V2673" s="1044"/>
      <c r="W2673" s="1044" t="s">
        <v>64</v>
      </c>
      <c r="X2673" s="1622"/>
      <c r="Y2673" s="1622"/>
      <c r="Z2673" s="1622"/>
      <c r="AA2673" s="783" t="s">
        <v>412</v>
      </c>
      <c r="AC2673" s="1044" t="s">
        <v>55</v>
      </c>
      <c r="AD2673" s="1044" t="s">
        <v>57</v>
      </c>
      <c r="AE2673" s="1044"/>
      <c r="AF2673" s="1044"/>
      <c r="AG2673" s="1044" t="s">
        <v>58</v>
      </c>
      <c r="AH2673" s="1044"/>
      <c r="AI2673" s="1044" t="s">
        <v>1172</v>
      </c>
      <c r="AJ2673" s="1044"/>
      <c r="AK2673" s="1044"/>
      <c r="AL2673" s="1044"/>
      <c r="AM2673" s="1044"/>
      <c r="AN2673" s="1044" t="s">
        <v>77</v>
      </c>
      <c r="AO2673" s="1044" t="s">
        <v>62</v>
      </c>
      <c r="AP2673" s="1044"/>
      <c r="AQ2673" s="1044"/>
      <c r="AR2673" s="1044" t="s">
        <v>63</v>
      </c>
      <c r="AS2673" s="1044"/>
      <c r="AT2673" s="1044"/>
      <c r="AU2673" s="1044"/>
      <c r="AV2673" s="1044" t="s">
        <v>64</v>
      </c>
      <c r="AW2673" s="1044"/>
      <c r="AX2673" s="1044"/>
      <c r="AY2673" s="1044"/>
    </row>
    <row r="2674" spans="2:51" ht="33.75" hidden="1" customHeight="1" x14ac:dyDescent="0.2">
      <c r="B2674" s="785"/>
      <c r="C2674" s="1078">
        <v>45979</v>
      </c>
      <c r="D2674" s="1630">
        <v>46</v>
      </c>
      <c r="E2674" s="1630">
        <v>46</v>
      </c>
      <c r="F2674" s="1630"/>
      <c r="G2674" s="1630"/>
      <c r="H2674" s="1630">
        <v>46</v>
      </c>
      <c r="I2674" s="1630"/>
      <c r="J2674" s="1630">
        <v>46</v>
      </c>
      <c r="K2674" s="1630"/>
      <c r="L2674" s="1630"/>
      <c r="M2674" s="1630"/>
      <c r="N2674" s="1630"/>
      <c r="O2674" s="1630">
        <v>46</v>
      </c>
      <c r="P2674" s="1630">
        <v>46</v>
      </c>
      <c r="Q2674" s="1630"/>
      <c r="R2674" s="1630"/>
      <c r="S2674" s="1630">
        <v>47</v>
      </c>
      <c r="T2674" s="1630"/>
      <c r="U2674" s="1630"/>
      <c r="V2674" s="1630"/>
      <c r="W2674" s="1630">
        <v>47</v>
      </c>
      <c r="X2674" s="1631"/>
      <c r="Y2674" s="1631"/>
      <c r="Z2674" s="1631"/>
      <c r="AA2674" s="1632">
        <f>SUM(D2674:Z2674)</f>
        <v>370</v>
      </c>
      <c r="AB2674" s="540"/>
      <c r="AC2674" s="793">
        <f>D2674-D2652</f>
        <v>0</v>
      </c>
      <c r="AD2674" s="793">
        <f t="shared" ref="AD2674:AY2674" si="1887">E2674-E2652</f>
        <v>0</v>
      </c>
      <c r="AE2674" s="793">
        <f t="shared" si="1887"/>
        <v>0</v>
      </c>
      <c r="AF2674" s="793">
        <f t="shared" si="1887"/>
        <v>0</v>
      </c>
      <c r="AG2674" s="793">
        <f t="shared" si="1887"/>
        <v>0</v>
      </c>
      <c r="AH2674" s="793">
        <f t="shared" si="1887"/>
        <v>0</v>
      </c>
      <c r="AI2674" s="793">
        <f t="shared" si="1887"/>
        <v>0</v>
      </c>
      <c r="AJ2674" s="793">
        <f t="shared" si="1887"/>
        <v>0</v>
      </c>
      <c r="AK2674" s="793">
        <f t="shared" si="1887"/>
        <v>0</v>
      </c>
      <c r="AL2674" s="793">
        <f t="shared" si="1887"/>
        <v>0</v>
      </c>
      <c r="AM2674" s="793">
        <f t="shared" si="1887"/>
        <v>0</v>
      </c>
      <c r="AN2674" s="793">
        <f t="shared" si="1887"/>
        <v>0</v>
      </c>
      <c r="AO2674" s="793">
        <f t="shared" si="1887"/>
        <v>0</v>
      </c>
      <c r="AP2674" s="793">
        <f t="shared" si="1887"/>
        <v>0</v>
      </c>
      <c r="AQ2674" s="793">
        <f t="shared" si="1887"/>
        <v>0</v>
      </c>
      <c r="AR2674" s="793">
        <f t="shared" si="1887"/>
        <v>0</v>
      </c>
      <c r="AS2674" s="793">
        <f t="shared" si="1887"/>
        <v>0</v>
      </c>
      <c r="AT2674" s="793">
        <f t="shared" si="1887"/>
        <v>0</v>
      </c>
      <c r="AU2674" s="793">
        <f t="shared" si="1887"/>
        <v>0</v>
      </c>
      <c r="AV2674" s="793">
        <f t="shared" si="1887"/>
        <v>0</v>
      </c>
      <c r="AW2674" s="793">
        <f t="shared" si="1887"/>
        <v>0</v>
      </c>
      <c r="AX2674" s="793">
        <f t="shared" si="1887"/>
        <v>0</v>
      </c>
      <c r="AY2674" s="793">
        <f t="shared" si="1887"/>
        <v>0</v>
      </c>
    </row>
    <row r="2675" spans="2:51" ht="33.75" hidden="1" customHeight="1" x14ac:dyDescent="0.2">
      <c r="B2675" s="787"/>
      <c r="C2675" s="888">
        <v>45994</v>
      </c>
      <c r="D2675" s="997">
        <v>33</v>
      </c>
      <c r="E2675" s="997">
        <v>33</v>
      </c>
      <c r="F2675" s="997"/>
      <c r="G2675" s="997"/>
      <c r="H2675" s="997">
        <v>33</v>
      </c>
      <c r="I2675" s="997"/>
      <c r="J2675" s="997">
        <v>33</v>
      </c>
      <c r="K2675" s="997"/>
      <c r="L2675" s="997"/>
      <c r="M2675" s="997"/>
      <c r="N2675" s="997"/>
      <c r="O2675" s="997">
        <v>33</v>
      </c>
      <c r="P2675" s="997">
        <v>33</v>
      </c>
      <c r="Q2675" s="997"/>
      <c r="R2675" s="997"/>
      <c r="S2675" s="997">
        <v>33</v>
      </c>
      <c r="T2675" s="997"/>
      <c r="U2675" s="997"/>
      <c r="V2675" s="997"/>
      <c r="W2675" s="997">
        <v>33</v>
      </c>
      <c r="X2675" s="1633"/>
      <c r="Y2675" s="1633"/>
      <c r="Z2675" s="1633"/>
      <c r="AA2675" s="1634">
        <f t="shared" ref="AA2675:AA2678" si="1888">SUM(D2675:Z2675)</f>
        <v>264</v>
      </c>
      <c r="AB2675" s="540"/>
      <c r="AC2675" s="793">
        <f>D2675-D2653</f>
        <v>0</v>
      </c>
      <c r="AD2675" s="793">
        <f t="shared" ref="AD2675:AY2675" si="1889">E2675-E2653</f>
        <v>0</v>
      </c>
      <c r="AE2675" s="793">
        <f t="shared" si="1889"/>
        <v>0</v>
      </c>
      <c r="AF2675" s="793">
        <f t="shared" si="1889"/>
        <v>0</v>
      </c>
      <c r="AG2675" s="793">
        <f t="shared" si="1889"/>
        <v>0</v>
      </c>
      <c r="AH2675" s="793">
        <f t="shared" si="1889"/>
        <v>0</v>
      </c>
      <c r="AI2675" s="793">
        <f t="shared" si="1889"/>
        <v>0</v>
      </c>
      <c r="AJ2675" s="793">
        <f t="shared" si="1889"/>
        <v>0</v>
      </c>
      <c r="AK2675" s="793">
        <f t="shared" si="1889"/>
        <v>0</v>
      </c>
      <c r="AL2675" s="793">
        <f t="shared" si="1889"/>
        <v>0</v>
      </c>
      <c r="AM2675" s="793">
        <f t="shared" si="1889"/>
        <v>0</v>
      </c>
      <c r="AN2675" s="793">
        <f t="shared" si="1889"/>
        <v>0</v>
      </c>
      <c r="AO2675" s="793">
        <f t="shared" si="1889"/>
        <v>0</v>
      </c>
      <c r="AP2675" s="793">
        <f t="shared" si="1889"/>
        <v>0</v>
      </c>
      <c r="AQ2675" s="793">
        <f t="shared" si="1889"/>
        <v>0</v>
      </c>
      <c r="AR2675" s="793">
        <f t="shared" si="1889"/>
        <v>0</v>
      </c>
      <c r="AS2675" s="793">
        <f t="shared" si="1889"/>
        <v>0</v>
      </c>
      <c r="AT2675" s="793">
        <f t="shared" si="1889"/>
        <v>0</v>
      </c>
      <c r="AU2675" s="793">
        <f t="shared" si="1889"/>
        <v>0</v>
      </c>
      <c r="AV2675" s="793">
        <f t="shared" si="1889"/>
        <v>0</v>
      </c>
      <c r="AW2675" s="793">
        <f t="shared" si="1889"/>
        <v>0</v>
      </c>
      <c r="AX2675" s="793">
        <f t="shared" si="1889"/>
        <v>0</v>
      </c>
      <c r="AY2675" s="793">
        <f t="shared" si="1889"/>
        <v>0</v>
      </c>
    </row>
    <row r="2676" spans="2:51" ht="33.75" hidden="1" customHeight="1" x14ac:dyDescent="0.2">
      <c r="B2676" s="787"/>
      <c r="C2676" s="888">
        <v>46010</v>
      </c>
      <c r="D2676" s="997">
        <v>25</v>
      </c>
      <c r="E2676" s="997">
        <v>25</v>
      </c>
      <c r="F2676" s="997"/>
      <c r="G2676" s="997"/>
      <c r="H2676" s="997">
        <v>25</v>
      </c>
      <c r="I2676" s="997"/>
      <c r="J2676" s="997">
        <v>25</v>
      </c>
      <c r="K2676" s="997"/>
      <c r="L2676" s="997"/>
      <c r="M2676" s="997"/>
      <c r="N2676" s="997"/>
      <c r="O2676" s="997">
        <v>25</v>
      </c>
      <c r="P2676" s="997">
        <v>25</v>
      </c>
      <c r="Q2676" s="997"/>
      <c r="R2676" s="997"/>
      <c r="S2676" s="997">
        <v>25</v>
      </c>
      <c r="T2676" s="997"/>
      <c r="U2676" s="997"/>
      <c r="V2676" s="997"/>
      <c r="W2676" s="997">
        <v>25</v>
      </c>
      <c r="X2676" s="1633"/>
      <c r="Y2676" s="1633"/>
      <c r="Z2676" s="1633"/>
      <c r="AA2676" s="1634">
        <f t="shared" si="1888"/>
        <v>200</v>
      </c>
      <c r="AB2676" s="540" t="s">
        <v>634</v>
      </c>
      <c r="AC2676" s="793">
        <f>D2676-D2654</f>
        <v>-1</v>
      </c>
      <c r="AD2676" s="793">
        <f t="shared" ref="AD2676:AY2676" si="1890">E2676-E2654</f>
        <v>-1</v>
      </c>
      <c r="AE2676" s="793">
        <f t="shared" si="1890"/>
        <v>0</v>
      </c>
      <c r="AF2676" s="793">
        <f t="shared" si="1890"/>
        <v>0</v>
      </c>
      <c r="AG2676" s="793">
        <f t="shared" si="1890"/>
        <v>-1</v>
      </c>
      <c r="AH2676" s="793">
        <f t="shared" si="1890"/>
        <v>0</v>
      </c>
      <c r="AI2676" s="793">
        <f t="shared" si="1890"/>
        <v>-1</v>
      </c>
      <c r="AJ2676" s="793">
        <f t="shared" si="1890"/>
        <v>0</v>
      </c>
      <c r="AK2676" s="793">
        <f t="shared" si="1890"/>
        <v>0</v>
      </c>
      <c r="AL2676" s="793">
        <f t="shared" si="1890"/>
        <v>0</v>
      </c>
      <c r="AM2676" s="793">
        <f t="shared" si="1890"/>
        <v>0</v>
      </c>
      <c r="AN2676" s="793">
        <f t="shared" si="1890"/>
        <v>-1</v>
      </c>
      <c r="AO2676" s="793">
        <f t="shared" si="1890"/>
        <v>-4</v>
      </c>
      <c r="AP2676" s="793">
        <f t="shared" si="1890"/>
        <v>0</v>
      </c>
      <c r="AQ2676" s="793">
        <f t="shared" si="1890"/>
        <v>0</v>
      </c>
      <c r="AR2676" s="793">
        <f t="shared" si="1890"/>
        <v>-1</v>
      </c>
      <c r="AS2676" s="793">
        <f t="shared" si="1890"/>
        <v>0</v>
      </c>
      <c r="AT2676" s="793">
        <f t="shared" si="1890"/>
        <v>0</v>
      </c>
      <c r="AU2676" s="793">
        <f t="shared" si="1890"/>
        <v>0</v>
      </c>
      <c r="AV2676" s="793">
        <f t="shared" si="1890"/>
        <v>-1</v>
      </c>
      <c r="AW2676" s="793">
        <f t="shared" si="1890"/>
        <v>0</v>
      </c>
      <c r="AX2676" s="793">
        <f t="shared" si="1890"/>
        <v>0</v>
      </c>
      <c r="AY2676" s="793">
        <f t="shared" si="1890"/>
        <v>0</v>
      </c>
    </row>
    <row r="2677" spans="2:51" ht="33.75" hidden="1" customHeight="1" x14ac:dyDescent="0.2">
      <c r="B2677" s="787"/>
      <c r="C2677" s="888">
        <v>46031</v>
      </c>
      <c r="D2677" s="997">
        <v>21</v>
      </c>
      <c r="E2677" s="997">
        <v>21</v>
      </c>
      <c r="F2677" s="997"/>
      <c r="G2677" s="997"/>
      <c r="H2677" s="997">
        <v>21</v>
      </c>
      <c r="I2677" s="997"/>
      <c r="J2677" s="997">
        <v>21</v>
      </c>
      <c r="K2677" s="997"/>
      <c r="L2677" s="997"/>
      <c r="M2677" s="997"/>
      <c r="N2677" s="997"/>
      <c r="O2677" s="997">
        <v>21</v>
      </c>
      <c r="P2677" s="997">
        <v>24</v>
      </c>
      <c r="Q2677" s="997"/>
      <c r="R2677" s="997"/>
      <c r="S2677" s="997">
        <v>21</v>
      </c>
      <c r="T2677" s="997"/>
      <c r="U2677" s="997"/>
      <c r="V2677" s="997"/>
      <c r="W2677" s="997">
        <v>21</v>
      </c>
      <c r="X2677" s="1633"/>
      <c r="Y2677" s="1633"/>
      <c r="Z2677" s="1633"/>
      <c r="AA2677" s="1634">
        <f t="shared" si="1888"/>
        <v>171</v>
      </c>
      <c r="AB2677" s="540" t="s">
        <v>634</v>
      </c>
      <c r="AC2677" s="793">
        <f>D2677-D2655</f>
        <v>-4</v>
      </c>
      <c r="AD2677" s="793">
        <f t="shared" ref="AD2677:AY2677" si="1891">E2677-E2655</f>
        <v>-4</v>
      </c>
      <c r="AE2677" s="793">
        <f t="shared" si="1891"/>
        <v>0</v>
      </c>
      <c r="AF2677" s="793">
        <f t="shared" si="1891"/>
        <v>0</v>
      </c>
      <c r="AG2677" s="793">
        <f t="shared" si="1891"/>
        <v>-4</v>
      </c>
      <c r="AH2677" s="793">
        <f t="shared" si="1891"/>
        <v>0</v>
      </c>
      <c r="AI2677" s="793">
        <f t="shared" si="1891"/>
        <v>-4</v>
      </c>
      <c r="AJ2677" s="793">
        <f t="shared" si="1891"/>
        <v>0</v>
      </c>
      <c r="AK2677" s="793">
        <f t="shared" si="1891"/>
        <v>0</v>
      </c>
      <c r="AL2677" s="793">
        <f t="shared" si="1891"/>
        <v>0</v>
      </c>
      <c r="AM2677" s="793">
        <f t="shared" si="1891"/>
        <v>0</v>
      </c>
      <c r="AN2677" s="793">
        <f t="shared" si="1891"/>
        <v>-4</v>
      </c>
      <c r="AO2677" s="793">
        <f t="shared" si="1891"/>
        <v>-1</v>
      </c>
      <c r="AP2677" s="793">
        <f t="shared" si="1891"/>
        <v>0</v>
      </c>
      <c r="AQ2677" s="793">
        <f t="shared" si="1891"/>
        <v>0</v>
      </c>
      <c r="AR2677" s="793">
        <f t="shared" si="1891"/>
        <v>-4</v>
      </c>
      <c r="AS2677" s="793">
        <f t="shared" si="1891"/>
        <v>0</v>
      </c>
      <c r="AT2677" s="793">
        <f t="shared" si="1891"/>
        <v>0</v>
      </c>
      <c r="AU2677" s="793">
        <f t="shared" si="1891"/>
        <v>0</v>
      </c>
      <c r="AV2677" s="793">
        <f t="shared" si="1891"/>
        <v>-4</v>
      </c>
      <c r="AW2677" s="793">
        <f t="shared" si="1891"/>
        <v>0</v>
      </c>
      <c r="AX2677" s="793">
        <f t="shared" si="1891"/>
        <v>0</v>
      </c>
      <c r="AY2677" s="793">
        <f t="shared" si="1891"/>
        <v>0</v>
      </c>
    </row>
    <row r="2678" spans="2:51" ht="33.75" hidden="1" customHeight="1" x14ac:dyDescent="0.2">
      <c r="B2678" s="787"/>
      <c r="C2678" s="888">
        <v>46042</v>
      </c>
      <c r="D2678" s="997">
        <v>21</v>
      </c>
      <c r="E2678" s="997">
        <v>26</v>
      </c>
      <c r="F2678" s="997"/>
      <c r="G2678" s="997"/>
      <c r="H2678" s="997">
        <v>21</v>
      </c>
      <c r="I2678" s="997"/>
      <c r="J2678" s="997">
        <v>21</v>
      </c>
      <c r="K2678" s="997"/>
      <c r="L2678" s="997"/>
      <c r="M2678" s="997"/>
      <c r="N2678" s="997"/>
      <c r="O2678" s="997">
        <v>21</v>
      </c>
      <c r="P2678" s="997">
        <v>26</v>
      </c>
      <c r="Q2678" s="997"/>
      <c r="R2678" s="997"/>
      <c r="S2678" s="997">
        <v>29</v>
      </c>
      <c r="T2678" s="997"/>
      <c r="U2678" s="997"/>
      <c r="V2678" s="997"/>
      <c r="W2678" s="997">
        <v>26</v>
      </c>
      <c r="X2678" s="1633"/>
      <c r="Y2678" s="1633"/>
      <c r="Z2678" s="1633"/>
      <c r="AA2678" s="1634">
        <f t="shared" si="1888"/>
        <v>191</v>
      </c>
      <c r="AB2678" s="540" t="s">
        <v>715</v>
      </c>
      <c r="AC2678" s="793">
        <f>D2678</f>
        <v>21</v>
      </c>
      <c r="AD2678" s="793">
        <f t="shared" ref="AD2678:AY2679" si="1892">E2678</f>
        <v>26</v>
      </c>
      <c r="AE2678" s="793">
        <f t="shared" si="1892"/>
        <v>0</v>
      </c>
      <c r="AF2678" s="793">
        <f t="shared" si="1892"/>
        <v>0</v>
      </c>
      <c r="AG2678" s="793">
        <f t="shared" si="1892"/>
        <v>21</v>
      </c>
      <c r="AH2678" s="793">
        <f t="shared" si="1892"/>
        <v>0</v>
      </c>
      <c r="AI2678" s="793">
        <f t="shared" si="1892"/>
        <v>21</v>
      </c>
      <c r="AJ2678" s="793">
        <f t="shared" si="1892"/>
        <v>0</v>
      </c>
      <c r="AK2678" s="793">
        <f t="shared" si="1892"/>
        <v>0</v>
      </c>
      <c r="AL2678" s="793">
        <f t="shared" si="1892"/>
        <v>0</v>
      </c>
      <c r="AM2678" s="793">
        <f t="shared" si="1892"/>
        <v>0</v>
      </c>
      <c r="AN2678" s="793">
        <f t="shared" si="1892"/>
        <v>21</v>
      </c>
      <c r="AO2678" s="793">
        <f t="shared" si="1892"/>
        <v>26</v>
      </c>
      <c r="AP2678" s="793">
        <f t="shared" si="1892"/>
        <v>0</v>
      </c>
      <c r="AQ2678" s="793">
        <f t="shared" si="1892"/>
        <v>0</v>
      </c>
      <c r="AR2678" s="793">
        <f t="shared" si="1892"/>
        <v>29</v>
      </c>
      <c r="AS2678" s="793">
        <f t="shared" si="1892"/>
        <v>0</v>
      </c>
      <c r="AT2678" s="793">
        <f t="shared" si="1892"/>
        <v>0</v>
      </c>
      <c r="AU2678" s="793">
        <f t="shared" si="1892"/>
        <v>0</v>
      </c>
      <c r="AV2678" s="793">
        <f t="shared" si="1892"/>
        <v>26</v>
      </c>
      <c r="AW2678" s="793">
        <f t="shared" si="1892"/>
        <v>0</v>
      </c>
      <c r="AX2678" s="793">
        <f t="shared" si="1892"/>
        <v>0</v>
      </c>
      <c r="AY2678" s="793">
        <f t="shared" si="1892"/>
        <v>0</v>
      </c>
    </row>
    <row r="2679" spans="2:51" ht="33.75" hidden="1" customHeight="1" x14ac:dyDescent="0.2">
      <c r="B2679" s="787"/>
      <c r="C2679" s="888">
        <v>46063</v>
      </c>
      <c r="D2679" s="997">
        <v>20</v>
      </c>
      <c r="E2679" s="997">
        <v>20</v>
      </c>
      <c r="F2679" s="997"/>
      <c r="G2679" s="997"/>
      <c r="H2679" s="997">
        <v>20</v>
      </c>
      <c r="I2679" s="997"/>
      <c r="J2679" s="997">
        <v>20</v>
      </c>
      <c r="K2679" s="997"/>
      <c r="L2679" s="997"/>
      <c r="M2679" s="997"/>
      <c r="N2679" s="997"/>
      <c r="O2679" s="997">
        <v>20</v>
      </c>
      <c r="P2679" s="997">
        <v>21</v>
      </c>
      <c r="Q2679" s="997"/>
      <c r="R2679" s="997"/>
      <c r="S2679" s="997">
        <v>20</v>
      </c>
      <c r="T2679" s="997"/>
      <c r="U2679" s="997"/>
      <c r="V2679" s="997"/>
      <c r="W2679" s="997">
        <v>20</v>
      </c>
      <c r="X2679" s="1633"/>
      <c r="Y2679" s="1633"/>
      <c r="Z2679" s="1633"/>
      <c r="AA2679" s="1634">
        <f>SUM(D2679:Z2679)</f>
        <v>161</v>
      </c>
      <c r="AB2679" s="540" t="s">
        <v>715</v>
      </c>
      <c r="AC2679" s="793">
        <f>D2679</f>
        <v>20</v>
      </c>
      <c r="AD2679" s="793">
        <f t="shared" si="1892"/>
        <v>20</v>
      </c>
      <c r="AE2679" s="793">
        <f t="shared" si="1892"/>
        <v>0</v>
      </c>
      <c r="AF2679" s="793">
        <f t="shared" si="1892"/>
        <v>0</v>
      </c>
      <c r="AG2679" s="793">
        <f t="shared" si="1892"/>
        <v>20</v>
      </c>
      <c r="AH2679" s="793">
        <f t="shared" si="1892"/>
        <v>0</v>
      </c>
      <c r="AI2679" s="793">
        <f t="shared" si="1892"/>
        <v>20</v>
      </c>
      <c r="AJ2679" s="793">
        <f t="shared" si="1892"/>
        <v>0</v>
      </c>
      <c r="AK2679" s="793">
        <f t="shared" si="1892"/>
        <v>0</v>
      </c>
      <c r="AL2679" s="793">
        <f t="shared" si="1892"/>
        <v>0</v>
      </c>
      <c r="AM2679" s="793">
        <f t="shared" si="1892"/>
        <v>0</v>
      </c>
      <c r="AN2679" s="793">
        <f t="shared" si="1892"/>
        <v>20</v>
      </c>
      <c r="AO2679" s="793">
        <f t="shared" si="1892"/>
        <v>21</v>
      </c>
      <c r="AP2679" s="793">
        <f t="shared" si="1892"/>
        <v>0</v>
      </c>
      <c r="AQ2679" s="793">
        <f t="shared" si="1892"/>
        <v>0</v>
      </c>
      <c r="AR2679" s="793">
        <f t="shared" si="1892"/>
        <v>20</v>
      </c>
      <c r="AS2679" s="793">
        <f t="shared" si="1892"/>
        <v>0</v>
      </c>
      <c r="AT2679" s="793">
        <f t="shared" si="1892"/>
        <v>0</v>
      </c>
      <c r="AU2679" s="793">
        <f t="shared" si="1892"/>
        <v>0</v>
      </c>
      <c r="AV2679" s="793">
        <f t="shared" si="1892"/>
        <v>20</v>
      </c>
      <c r="AW2679" s="793">
        <f t="shared" si="1892"/>
        <v>0</v>
      </c>
      <c r="AX2679" s="793">
        <f t="shared" si="1892"/>
        <v>0</v>
      </c>
      <c r="AY2679" s="793">
        <f t="shared" si="1892"/>
        <v>0</v>
      </c>
    </row>
    <row r="2680" spans="2:51" ht="33.75" hidden="1" customHeight="1" x14ac:dyDescent="0.2">
      <c r="B2680" s="1896" t="s">
        <v>412</v>
      </c>
      <c r="C2680" s="1897"/>
      <c r="D2680" s="1048">
        <f>SUM(D2674:D2679)</f>
        <v>166</v>
      </c>
      <c r="E2680" s="1048">
        <f t="shared" ref="E2680:AA2680" si="1893">SUM(E2674:E2679)</f>
        <v>171</v>
      </c>
      <c r="F2680" s="1048">
        <f t="shared" si="1893"/>
        <v>0</v>
      </c>
      <c r="G2680" s="1048">
        <f t="shared" si="1893"/>
        <v>0</v>
      </c>
      <c r="H2680" s="1048">
        <f t="shared" si="1893"/>
        <v>166</v>
      </c>
      <c r="I2680" s="1048">
        <f t="shared" si="1893"/>
        <v>0</v>
      </c>
      <c r="J2680" s="1048">
        <f t="shared" si="1893"/>
        <v>166</v>
      </c>
      <c r="K2680" s="1048">
        <f t="shared" si="1893"/>
        <v>0</v>
      </c>
      <c r="L2680" s="1048">
        <f t="shared" si="1893"/>
        <v>0</v>
      </c>
      <c r="M2680" s="1048">
        <f t="shared" si="1893"/>
        <v>0</v>
      </c>
      <c r="N2680" s="1048">
        <f t="shared" si="1893"/>
        <v>0</v>
      </c>
      <c r="O2680" s="1048">
        <f t="shared" si="1893"/>
        <v>166</v>
      </c>
      <c r="P2680" s="1048">
        <f t="shared" si="1893"/>
        <v>175</v>
      </c>
      <c r="Q2680" s="1048">
        <f t="shared" si="1893"/>
        <v>0</v>
      </c>
      <c r="R2680" s="1048">
        <f t="shared" si="1893"/>
        <v>0</v>
      </c>
      <c r="S2680" s="1048">
        <f t="shared" si="1893"/>
        <v>175</v>
      </c>
      <c r="T2680" s="1048">
        <f t="shared" si="1893"/>
        <v>0</v>
      </c>
      <c r="U2680" s="1048">
        <f t="shared" si="1893"/>
        <v>0</v>
      </c>
      <c r="V2680" s="1048">
        <f t="shared" si="1893"/>
        <v>0</v>
      </c>
      <c r="W2680" s="1048">
        <f t="shared" si="1893"/>
        <v>172</v>
      </c>
      <c r="X2680" s="1048">
        <f t="shared" si="1893"/>
        <v>0</v>
      </c>
      <c r="Y2680" s="1048">
        <f t="shared" si="1893"/>
        <v>0</v>
      </c>
      <c r="Z2680" s="1048">
        <f t="shared" si="1893"/>
        <v>0</v>
      </c>
      <c r="AA2680" s="1048">
        <f t="shared" si="1893"/>
        <v>1357</v>
      </c>
      <c r="AC2680" s="852">
        <f>SUM(AC2674:AC2679)</f>
        <v>36</v>
      </c>
      <c r="AD2680" s="852">
        <f t="shared" ref="AD2680:AY2680" si="1894">SUM(AD2674:AD2679)</f>
        <v>41</v>
      </c>
      <c r="AE2680" s="852">
        <f t="shared" si="1894"/>
        <v>0</v>
      </c>
      <c r="AF2680" s="852">
        <f t="shared" si="1894"/>
        <v>0</v>
      </c>
      <c r="AG2680" s="852">
        <f t="shared" si="1894"/>
        <v>36</v>
      </c>
      <c r="AH2680" s="852">
        <f t="shared" si="1894"/>
        <v>0</v>
      </c>
      <c r="AI2680" s="852">
        <f t="shared" si="1894"/>
        <v>36</v>
      </c>
      <c r="AJ2680" s="852">
        <f t="shared" si="1894"/>
        <v>0</v>
      </c>
      <c r="AK2680" s="852">
        <f t="shared" si="1894"/>
        <v>0</v>
      </c>
      <c r="AL2680" s="852">
        <f t="shared" si="1894"/>
        <v>0</v>
      </c>
      <c r="AM2680" s="852">
        <f t="shared" si="1894"/>
        <v>0</v>
      </c>
      <c r="AN2680" s="852">
        <f t="shared" si="1894"/>
        <v>36</v>
      </c>
      <c r="AO2680" s="852">
        <f t="shared" si="1894"/>
        <v>42</v>
      </c>
      <c r="AP2680" s="852">
        <f t="shared" si="1894"/>
        <v>0</v>
      </c>
      <c r="AQ2680" s="852">
        <f t="shared" si="1894"/>
        <v>0</v>
      </c>
      <c r="AR2680" s="852">
        <f t="shared" si="1894"/>
        <v>44</v>
      </c>
      <c r="AS2680" s="852">
        <f t="shared" si="1894"/>
        <v>0</v>
      </c>
      <c r="AT2680" s="852">
        <f t="shared" si="1894"/>
        <v>0</v>
      </c>
      <c r="AU2680" s="852">
        <f t="shared" si="1894"/>
        <v>0</v>
      </c>
      <c r="AV2680" s="852">
        <f t="shared" si="1894"/>
        <v>41</v>
      </c>
      <c r="AW2680" s="852">
        <f t="shared" si="1894"/>
        <v>0</v>
      </c>
      <c r="AX2680" s="852">
        <f t="shared" si="1894"/>
        <v>0</v>
      </c>
      <c r="AY2680" s="852">
        <f t="shared" si="1894"/>
        <v>0</v>
      </c>
    </row>
    <row r="2682" spans="2:51" ht="28.2" x14ac:dyDescent="0.2">
      <c r="B2682" s="726" t="s">
        <v>2123</v>
      </c>
      <c r="I2682" s="654"/>
      <c r="AB2682" s="654"/>
    </row>
    <row r="2683" spans="2:51" ht="12" customHeight="1" x14ac:dyDescent="0.2">
      <c r="AB2683" s="541"/>
    </row>
    <row r="2684" spans="2:51" ht="25.8" x14ac:dyDescent="0.2">
      <c r="B2684" s="792" t="s">
        <v>413</v>
      </c>
      <c r="C2684" s="89"/>
      <c r="D2684" s="1004" t="s">
        <v>414</v>
      </c>
      <c r="E2684" s="1004" t="s">
        <v>6</v>
      </c>
      <c r="F2684" s="1004" t="s">
        <v>262</v>
      </c>
      <c r="G2684" s="1004" t="s">
        <v>435</v>
      </c>
      <c r="H2684" s="1004" t="s">
        <v>7</v>
      </c>
      <c r="I2684" s="1004" t="s">
        <v>8</v>
      </c>
      <c r="J2684" s="1005" t="s">
        <v>22</v>
      </c>
      <c r="K2684" s="1004" t="s">
        <v>23</v>
      </c>
      <c r="L2684" s="1004" t="s">
        <v>24</v>
      </c>
      <c r="M2684" s="1004" t="s">
        <v>9</v>
      </c>
      <c r="N2684" s="1004" t="s">
        <v>415</v>
      </c>
      <c r="O2684" s="1004" t="s">
        <v>20</v>
      </c>
      <c r="P2684" s="1004" t="s">
        <v>10</v>
      </c>
      <c r="Q2684" s="1004" t="s">
        <v>436</v>
      </c>
      <c r="R2684" s="1004" t="s">
        <v>12</v>
      </c>
      <c r="S2684" s="1004" t="s">
        <v>11</v>
      </c>
      <c r="T2684" s="1004" t="s">
        <v>437</v>
      </c>
      <c r="U2684" s="1004" t="s">
        <v>13</v>
      </c>
      <c r="V2684" s="1004" t="s">
        <v>14</v>
      </c>
      <c r="W2684" s="1004" t="s">
        <v>416</v>
      </c>
      <c r="X2684" s="1004" t="s">
        <v>1064</v>
      </c>
      <c r="Y2684" s="1004" t="s">
        <v>15</v>
      </c>
      <c r="Z2684" s="1004" t="s">
        <v>16</v>
      </c>
      <c r="AA2684" s="87"/>
      <c r="AB2684" s="540"/>
      <c r="AC2684" s="790" t="s">
        <v>409</v>
      </c>
      <c r="AD2684" s="81"/>
      <c r="AE2684" s="81"/>
      <c r="AF2684" s="81"/>
      <c r="AG2684" s="81"/>
      <c r="AH2684" s="81"/>
      <c r="AI2684" s="81"/>
      <c r="AJ2684" s="81"/>
      <c r="AK2684" s="81"/>
      <c r="AL2684" s="81"/>
      <c r="AM2684" s="81"/>
      <c r="AN2684" s="81"/>
      <c r="AO2684" s="81"/>
      <c r="AP2684" s="81"/>
      <c r="AQ2684" s="81"/>
      <c r="AR2684" s="81"/>
      <c r="AS2684" s="81"/>
      <c r="AT2684" s="81"/>
      <c r="AU2684" s="81"/>
      <c r="AV2684" s="81"/>
    </row>
    <row r="2685" spans="2:51" ht="53.25" customHeight="1" x14ac:dyDescent="0.2">
      <c r="B2685" s="83" t="s">
        <v>410</v>
      </c>
      <c r="C2685" s="83" t="s">
        <v>1174</v>
      </c>
      <c r="D2685" s="1039" t="s">
        <v>1066</v>
      </c>
      <c r="E2685" s="1040" t="s">
        <v>57</v>
      </c>
      <c r="F2685" s="1041" t="s">
        <v>263</v>
      </c>
      <c r="G2685" s="1042" t="s">
        <v>340</v>
      </c>
      <c r="H2685" s="1040" t="s">
        <v>58</v>
      </c>
      <c r="I2685" s="1042" t="s">
        <v>59</v>
      </c>
      <c r="J2685" s="1043" t="s">
        <v>79</v>
      </c>
      <c r="K2685" s="1041" t="s">
        <v>80</v>
      </c>
      <c r="L2685" s="1042" t="s">
        <v>81</v>
      </c>
      <c r="M2685" s="1040" t="s">
        <v>60</v>
      </c>
      <c r="N2685" s="1042" t="s">
        <v>61</v>
      </c>
      <c r="O2685" s="1039" t="s">
        <v>77</v>
      </c>
      <c r="P2685" s="1040" t="s">
        <v>62</v>
      </c>
      <c r="Q2685" s="1041" t="s">
        <v>349</v>
      </c>
      <c r="R2685" s="1042" t="s">
        <v>65</v>
      </c>
      <c r="S2685" s="1040" t="s">
        <v>63</v>
      </c>
      <c r="T2685" s="1041" t="s">
        <v>350</v>
      </c>
      <c r="U2685" s="1041" t="s">
        <v>66</v>
      </c>
      <c r="V2685" s="1042" t="s">
        <v>67</v>
      </c>
      <c r="W2685" s="1040" t="s">
        <v>64</v>
      </c>
      <c r="X2685" s="1041" t="s">
        <v>351</v>
      </c>
      <c r="Y2685" s="1041" t="s">
        <v>68</v>
      </c>
      <c r="Z2685" s="1042" t="s">
        <v>69</v>
      </c>
      <c r="AA2685" s="784" t="s">
        <v>412</v>
      </c>
      <c r="AB2685" s="188"/>
      <c r="AC2685" s="1039" t="s">
        <v>1066</v>
      </c>
      <c r="AD2685" s="1040" t="s">
        <v>57</v>
      </c>
      <c r="AE2685" s="1041" t="s">
        <v>263</v>
      </c>
      <c r="AF2685" s="1042" t="s">
        <v>340</v>
      </c>
      <c r="AG2685" s="1040" t="s">
        <v>58</v>
      </c>
      <c r="AH2685" s="1042" t="s">
        <v>59</v>
      </c>
      <c r="AI2685" s="1043" t="s">
        <v>79</v>
      </c>
      <c r="AJ2685" s="1041" t="s">
        <v>80</v>
      </c>
      <c r="AK2685" s="1042" t="s">
        <v>81</v>
      </c>
      <c r="AL2685" s="1040" t="s">
        <v>60</v>
      </c>
      <c r="AM2685" s="1042" t="s">
        <v>61</v>
      </c>
      <c r="AN2685" s="1039" t="s">
        <v>77</v>
      </c>
      <c r="AO2685" s="1040" t="s">
        <v>62</v>
      </c>
      <c r="AP2685" s="1041" t="s">
        <v>349</v>
      </c>
      <c r="AQ2685" s="1042" t="s">
        <v>65</v>
      </c>
      <c r="AR2685" s="1040" t="s">
        <v>63</v>
      </c>
      <c r="AS2685" s="1041" t="s">
        <v>350</v>
      </c>
      <c r="AT2685" s="1041" t="s">
        <v>66</v>
      </c>
      <c r="AU2685" s="1042" t="s">
        <v>67</v>
      </c>
      <c r="AV2685" s="1040" t="s">
        <v>64</v>
      </c>
      <c r="AW2685" s="1041" t="s">
        <v>351</v>
      </c>
      <c r="AX2685" s="1041" t="s">
        <v>68</v>
      </c>
      <c r="AY2685" s="1042" t="s">
        <v>69</v>
      </c>
    </row>
    <row r="2686" spans="2:51" ht="33.75" customHeight="1" x14ac:dyDescent="0.2">
      <c r="B2686" s="787"/>
      <c r="C2686" s="788">
        <v>46010</v>
      </c>
      <c r="D2686" s="997">
        <v>26</v>
      </c>
      <c r="E2686" s="998">
        <v>26</v>
      </c>
      <c r="F2686" s="995">
        <v>0</v>
      </c>
      <c r="G2686" s="999">
        <v>0</v>
      </c>
      <c r="H2686" s="998">
        <v>26</v>
      </c>
      <c r="I2686" s="999">
        <v>0</v>
      </c>
      <c r="J2686" s="998">
        <v>24</v>
      </c>
      <c r="K2686" s="995">
        <v>1</v>
      </c>
      <c r="L2686" s="999">
        <v>1</v>
      </c>
      <c r="M2686" s="998">
        <v>0</v>
      </c>
      <c r="N2686" s="999">
        <v>10</v>
      </c>
      <c r="O2686" s="997">
        <v>11</v>
      </c>
      <c r="P2686" s="998">
        <v>16</v>
      </c>
      <c r="Q2686" s="995">
        <v>0</v>
      </c>
      <c r="R2686" s="999">
        <v>5</v>
      </c>
      <c r="S2686" s="998">
        <v>16</v>
      </c>
      <c r="T2686" s="995">
        <v>0</v>
      </c>
      <c r="U2686" s="995">
        <v>0</v>
      </c>
      <c r="V2686" s="999">
        <v>5</v>
      </c>
      <c r="W2686" s="998">
        <v>16</v>
      </c>
      <c r="X2686" s="995">
        <v>0</v>
      </c>
      <c r="Y2686" s="995">
        <v>0</v>
      </c>
      <c r="Z2686" s="999">
        <v>5</v>
      </c>
      <c r="AA2686" s="848">
        <f t="shared" ref="AA2686:AA2690" si="1895">SUM(D2686:Z2686)</f>
        <v>188</v>
      </c>
      <c r="AB2686" s="540"/>
      <c r="AC2686" s="1056">
        <f>D2686-D2665</f>
        <v>0</v>
      </c>
      <c r="AD2686" s="1056">
        <f t="shared" ref="AD2686:AY2686" si="1896">E2686-E2665</f>
        <v>0</v>
      </c>
      <c r="AE2686" s="1056">
        <f t="shared" si="1896"/>
        <v>0</v>
      </c>
      <c r="AF2686" s="1056">
        <f t="shared" si="1896"/>
        <v>0</v>
      </c>
      <c r="AG2686" s="1056">
        <f t="shared" si="1896"/>
        <v>0</v>
      </c>
      <c r="AH2686" s="1056">
        <f t="shared" si="1896"/>
        <v>0</v>
      </c>
      <c r="AI2686" s="1056">
        <f t="shared" si="1896"/>
        <v>0</v>
      </c>
      <c r="AJ2686" s="1056">
        <f t="shared" si="1896"/>
        <v>0</v>
      </c>
      <c r="AK2686" s="1056">
        <f t="shared" si="1896"/>
        <v>0</v>
      </c>
      <c r="AL2686" s="1056">
        <f t="shared" si="1896"/>
        <v>0</v>
      </c>
      <c r="AM2686" s="1056">
        <f t="shared" si="1896"/>
        <v>0</v>
      </c>
      <c r="AN2686" s="1056">
        <f t="shared" si="1896"/>
        <v>0</v>
      </c>
      <c r="AO2686" s="1056">
        <f t="shared" si="1896"/>
        <v>0</v>
      </c>
      <c r="AP2686" s="1056">
        <f t="shared" si="1896"/>
        <v>0</v>
      </c>
      <c r="AQ2686" s="1056">
        <f t="shared" si="1896"/>
        <v>0</v>
      </c>
      <c r="AR2686" s="1056">
        <f t="shared" si="1896"/>
        <v>0</v>
      </c>
      <c r="AS2686" s="1056">
        <f t="shared" si="1896"/>
        <v>0</v>
      </c>
      <c r="AT2686" s="1056">
        <f t="shared" si="1896"/>
        <v>0</v>
      </c>
      <c r="AU2686" s="1056">
        <f t="shared" si="1896"/>
        <v>0</v>
      </c>
      <c r="AV2686" s="1056">
        <f t="shared" si="1896"/>
        <v>0</v>
      </c>
      <c r="AW2686" s="1056">
        <f t="shared" si="1896"/>
        <v>0</v>
      </c>
      <c r="AX2686" s="1056">
        <f t="shared" si="1896"/>
        <v>0</v>
      </c>
      <c r="AY2686" s="1056">
        <f t="shared" si="1896"/>
        <v>0</v>
      </c>
    </row>
    <row r="2687" spans="2:51" ht="33.75" customHeight="1" x14ac:dyDescent="0.2">
      <c r="B2687" s="787"/>
      <c r="C2687" s="788">
        <v>46031</v>
      </c>
      <c r="D2687" s="997">
        <v>35</v>
      </c>
      <c r="E2687" s="998">
        <v>10</v>
      </c>
      <c r="F2687" s="995">
        <v>0</v>
      </c>
      <c r="G2687" s="999">
        <v>0</v>
      </c>
      <c r="H2687" s="998">
        <v>38</v>
      </c>
      <c r="I2687" s="999">
        <v>0</v>
      </c>
      <c r="J2687" s="998">
        <v>11</v>
      </c>
      <c r="K2687" s="995">
        <v>1</v>
      </c>
      <c r="L2687" s="999">
        <v>0</v>
      </c>
      <c r="M2687" s="998">
        <v>5</v>
      </c>
      <c r="N2687" s="999">
        <v>6</v>
      </c>
      <c r="O2687" s="997">
        <v>6</v>
      </c>
      <c r="P2687" s="998">
        <v>13</v>
      </c>
      <c r="Q2687" s="995">
        <v>0</v>
      </c>
      <c r="R2687" s="999">
        <v>0</v>
      </c>
      <c r="S2687" s="998">
        <v>13</v>
      </c>
      <c r="T2687" s="995">
        <v>0</v>
      </c>
      <c r="U2687" s="995">
        <v>0</v>
      </c>
      <c r="V2687" s="999">
        <v>0</v>
      </c>
      <c r="W2687" s="998">
        <v>26</v>
      </c>
      <c r="X2687" s="995">
        <v>0</v>
      </c>
      <c r="Y2687" s="995">
        <v>0</v>
      </c>
      <c r="Z2687" s="999">
        <v>0</v>
      </c>
      <c r="AA2687" s="848">
        <f t="shared" si="1895"/>
        <v>164</v>
      </c>
      <c r="AB2687" s="540"/>
      <c r="AC2687" s="1056">
        <f>D2687-D2666</f>
        <v>0</v>
      </c>
      <c r="AD2687" s="1056">
        <f t="shared" ref="AD2687:AY2687" si="1897">E2687-E2666</f>
        <v>0</v>
      </c>
      <c r="AE2687" s="1056">
        <f t="shared" si="1897"/>
        <v>0</v>
      </c>
      <c r="AF2687" s="1056">
        <f t="shared" si="1897"/>
        <v>0</v>
      </c>
      <c r="AG2687" s="1056">
        <f t="shared" si="1897"/>
        <v>0</v>
      </c>
      <c r="AH2687" s="1056">
        <f t="shared" si="1897"/>
        <v>0</v>
      </c>
      <c r="AI2687" s="1056">
        <f t="shared" si="1897"/>
        <v>0</v>
      </c>
      <c r="AJ2687" s="1056">
        <f t="shared" si="1897"/>
        <v>0</v>
      </c>
      <c r="AK2687" s="1056">
        <f t="shared" si="1897"/>
        <v>0</v>
      </c>
      <c r="AL2687" s="1056">
        <f t="shared" si="1897"/>
        <v>0</v>
      </c>
      <c r="AM2687" s="1056">
        <f t="shared" si="1897"/>
        <v>0</v>
      </c>
      <c r="AN2687" s="1056">
        <f t="shared" si="1897"/>
        <v>0</v>
      </c>
      <c r="AO2687" s="1056">
        <f t="shared" si="1897"/>
        <v>0</v>
      </c>
      <c r="AP2687" s="1056">
        <f t="shared" si="1897"/>
        <v>0</v>
      </c>
      <c r="AQ2687" s="1056">
        <f t="shared" si="1897"/>
        <v>0</v>
      </c>
      <c r="AR2687" s="1056">
        <f t="shared" si="1897"/>
        <v>0</v>
      </c>
      <c r="AS2687" s="1056">
        <f t="shared" si="1897"/>
        <v>0</v>
      </c>
      <c r="AT2687" s="1056">
        <f t="shared" si="1897"/>
        <v>0</v>
      </c>
      <c r="AU2687" s="1056">
        <f t="shared" si="1897"/>
        <v>0</v>
      </c>
      <c r="AV2687" s="1056">
        <f t="shared" si="1897"/>
        <v>0</v>
      </c>
      <c r="AW2687" s="1056">
        <f t="shared" si="1897"/>
        <v>0</v>
      </c>
      <c r="AX2687" s="1056">
        <f t="shared" si="1897"/>
        <v>0</v>
      </c>
      <c r="AY2687" s="1056">
        <f t="shared" si="1897"/>
        <v>0</v>
      </c>
    </row>
    <row r="2688" spans="2:51" ht="33.75" customHeight="1" x14ac:dyDescent="0.2">
      <c r="B2688" s="787"/>
      <c r="C2688" s="788">
        <v>46042</v>
      </c>
      <c r="D2688" s="997">
        <v>7</v>
      </c>
      <c r="E2688" s="998">
        <v>6</v>
      </c>
      <c r="F2688" s="995">
        <v>0</v>
      </c>
      <c r="G2688" s="999">
        <v>0</v>
      </c>
      <c r="H2688" s="998">
        <v>52</v>
      </c>
      <c r="I2688" s="999">
        <v>0</v>
      </c>
      <c r="J2688" s="998">
        <v>4</v>
      </c>
      <c r="K2688" s="995">
        <v>2</v>
      </c>
      <c r="L2688" s="999">
        <v>1</v>
      </c>
      <c r="M2688" s="998">
        <v>0</v>
      </c>
      <c r="N2688" s="999">
        <v>9</v>
      </c>
      <c r="O2688" s="997">
        <v>2</v>
      </c>
      <c r="P2688" s="998">
        <v>5</v>
      </c>
      <c r="Q2688" s="995">
        <v>0</v>
      </c>
      <c r="R2688" s="999">
        <v>1</v>
      </c>
      <c r="S2688" s="998">
        <v>9</v>
      </c>
      <c r="T2688" s="995">
        <v>0</v>
      </c>
      <c r="U2688" s="995">
        <v>0</v>
      </c>
      <c r="V2688" s="999">
        <v>1</v>
      </c>
      <c r="W2688" s="998">
        <v>9</v>
      </c>
      <c r="X2688" s="995">
        <v>0</v>
      </c>
      <c r="Y2688" s="995">
        <v>0</v>
      </c>
      <c r="Z2688" s="999">
        <v>1</v>
      </c>
      <c r="AA2688" s="848">
        <f t="shared" si="1895"/>
        <v>109</v>
      </c>
      <c r="AB2688" s="540" t="s">
        <v>634</v>
      </c>
      <c r="AC2688" s="1056">
        <f>D2688-D2667</f>
        <v>0</v>
      </c>
      <c r="AD2688" s="1056">
        <f t="shared" ref="AD2688:AY2688" si="1898">E2688-E2667</f>
        <v>0</v>
      </c>
      <c r="AE2688" s="1056">
        <f t="shared" si="1898"/>
        <v>0</v>
      </c>
      <c r="AF2688" s="1056">
        <f t="shared" si="1898"/>
        <v>0</v>
      </c>
      <c r="AG2688" s="1056">
        <f t="shared" si="1898"/>
        <v>2</v>
      </c>
      <c r="AH2688" s="1056">
        <f t="shared" si="1898"/>
        <v>0</v>
      </c>
      <c r="AI2688" s="1056">
        <f t="shared" si="1898"/>
        <v>0</v>
      </c>
      <c r="AJ2688" s="1056">
        <f t="shared" si="1898"/>
        <v>0</v>
      </c>
      <c r="AK2688" s="1056">
        <f t="shared" si="1898"/>
        <v>0</v>
      </c>
      <c r="AL2688" s="1056">
        <f t="shared" si="1898"/>
        <v>0</v>
      </c>
      <c r="AM2688" s="1056">
        <f t="shared" si="1898"/>
        <v>0</v>
      </c>
      <c r="AN2688" s="1056">
        <f t="shared" si="1898"/>
        <v>0</v>
      </c>
      <c r="AO2688" s="1056">
        <f t="shared" si="1898"/>
        <v>0</v>
      </c>
      <c r="AP2688" s="1056">
        <f t="shared" si="1898"/>
        <v>0</v>
      </c>
      <c r="AQ2688" s="1056">
        <f t="shared" si="1898"/>
        <v>0</v>
      </c>
      <c r="AR2688" s="1056">
        <f t="shared" si="1898"/>
        <v>0</v>
      </c>
      <c r="AS2688" s="1056">
        <f t="shared" si="1898"/>
        <v>0</v>
      </c>
      <c r="AT2688" s="1056">
        <f t="shared" si="1898"/>
        <v>0</v>
      </c>
      <c r="AU2688" s="1056">
        <f t="shared" si="1898"/>
        <v>0</v>
      </c>
      <c r="AV2688" s="1056">
        <f t="shared" si="1898"/>
        <v>0</v>
      </c>
      <c r="AW2688" s="1056">
        <f t="shared" si="1898"/>
        <v>0</v>
      </c>
      <c r="AX2688" s="1056">
        <f t="shared" si="1898"/>
        <v>0</v>
      </c>
      <c r="AY2688" s="1056">
        <f t="shared" si="1898"/>
        <v>0</v>
      </c>
    </row>
    <row r="2689" spans="2:52" ht="33.75" customHeight="1" x14ac:dyDescent="0.2">
      <c r="B2689" s="787"/>
      <c r="C2689" s="788">
        <v>46063</v>
      </c>
      <c r="D2689" s="997">
        <v>18</v>
      </c>
      <c r="E2689" s="998">
        <v>16</v>
      </c>
      <c r="F2689" s="995">
        <v>0</v>
      </c>
      <c r="G2689" s="999">
        <v>0</v>
      </c>
      <c r="H2689" s="998">
        <v>18</v>
      </c>
      <c r="I2689" s="999">
        <v>0</v>
      </c>
      <c r="J2689" s="998">
        <v>7</v>
      </c>
      <c r="K2689" s="995">
        <v>5</v>
      </c>
      <c r="L2689" s="999">
        <v>4</v>
      </c>
      <c r="M2689" s="998">
        <v>0</v>
      </c>
      <c r="N2689" s="999">
        <v>9</v>
      </c>
      <c r="O2689" s="997">
        <v>7</v>
      </c>
      <c r="P2689" s="998">
        <v>12</v>
      </c>
      <c r="Q2689" s="995">
        <v>0</v>
      </c>
      <c r="R2689" s="999">
        <v>4</v>
      </c>
      <c r="S2689" s="998">
        <v>12</v>
      </c>
      <c r="T2689" s="995">
        <v>0</v>
      </c>
      <c r="U2689" s="995">
        <v>0</v>
      </c>
      <c r="V2689" s="999">
        <v>4</v>
      </c>
      <c r="W2689" s="998">
        <v>12</v>
      </c>
      <c r="X2689" s="995">
        <v>0</v>
      </c>
      <c r="Y2689" s="995">
        <v>0</v>
      </c>
      <c r="Z2689" s="999">
        <v>4</v>
      </c>
      <c r="AA2689" s="848">
        <f t="shared" si="1895"/>
        <v>132</v>
      </c>
      <c r="AB2689" s="540" t="s">
        <v>634</v>
      </c>
      <c r="AC2689" s="1056">
        <f>D2689-D2668</f>
        <v>6</v>
      </c>
      <c r="AD2689" s="1056">
        <f t="shared" ref="AD2689:AY2689" si="1899">E2689-E2668</f>
        <v>4</v>
      </c>
      <c r="AE2689" s="1056">
        <f t="shared" si="1899"/>
        <v>0</v>
      </c>
      <c r="AF2689" s="1056">
        <f t="shared" si="1899"/>
        <v>0</v>
      </c>
      <c r="AG2689" s="1056">
        <f t="shared" si="1899"/>
        <v>6</v>
      </c>
      <c r="AH2689" s="1056">
        <f t="shared" si="1899"/>
        <v>0</v>
      </c>
      <c r="AI2689" s="1056">
        <f t="shared" si="1899"/>
        <v>0</v>
      </c>
      <c r="AJ2689" s="1056">
        <f t="shared" si="1899"/>
        <v>0</v>
      </c>
      <c r="AK2689" s="1056">
        <f t="shared" si="1899"/>
        <v>4</v>
      </c>
      <c r="AL2689" s="1056">
        <f t="shared" si="1899"/>
        <v>0</v>
      </c>
      <c r="AM2689" s="1056">
        <f t="shared" si="1899"/>
        <v>4</v>
      </c>
      <c r="AN2689" s="1056">
        <f t="shared" si="1899"/>
        <v>0</v>
      </c>
      <c r="AO2689" s="1056">
        <f t="shared" si="1899"/>
        <v>0</v>
      </c>
      <c r="AP2689" s="1056">
        <f t="shared" si="1899"/>
        <v>0</v>
      </c>
      <c r="AQ2689" s="1056">
        <f t="shared" si="1899"/>
        <v>4</v>
      </c>
      <c r="AR2689" s="1056">
        <f t="shared" si="1899"/>
        <v>0</v>
      </c>
      <c r="AS2689" s="1056">
        <f t="shared" si="1899"/>
        <v>0</v>
      </c>
      <c r="AT2689" s="1056">
        <f t="shared" si="1899"/>
        <v>0</v>
      </c>
      <c r="AU2689" s="1056">
        <f t="shared" si="1899"/>
        <v>4</v>
      </c>
      <c r="AV2689" s="1056">
        <f t="shared" si="1899"/>
        <v>0</v>
      </c>
      <c r="AW2689" s="1056">
        <f t="shared" si="1899"/>
        <v>0</v>
      </c>
      <c r="AX2689" s="1056">
        <f t="shared" si="1899"/>
        <v>0</v>
      </c>
      <c r="AY2689" s="1056">
        <f t="shared" si="1899"/>
        <v>4</v>
      </c>
    </row>
    <row r="2690" spans="2:52" ht="33.75" customHeight="1" x14ac:dyDescent="0.2">
      <c r="B2690" s="1826"/>
      <c r="C2690" s="1827">
        <v>46093</v>
      </c>
      <c r="D2690" s="1828">
        <v>6</v>
      </c>
      <c r="E2690" s="1829">
        <v>6</v>
      </c>
      <c r="F2690" s="1830">
        <v>0</v>
      </c>
      <c r="G2690" s="1831">
        <v>0</v>
      </c>
      <c r="H2690" s="1829">
        <v>6</v>
      </c>
      <c r="I2690" s="1831">
        <v>0</v>
      </c>
      <c r="J2690" s="1829">
        <v>0</v>
      </c>
      <c r="K2690" s="1830">
        <v>6</v>
      </c>
      <c r="L2690" s="1831">
        <v>0</v>
      </c>
      <c r="M2690" s="1829">
        <v>0</v>
      </c>
      <c r="N2690" s="1831">
        <v>4</v>
      </c>
      <c r="O2690" s="1828">
        <v>0</v>
      </c>
      <c r="P2690" s="1829">
        <v>4</v>
      </c>
      <c r="Q2690" s="1830">
        <v>0</v>
      </c>
      <c r="R2690" s="1831">
        <v>0</v>
      </c>
      <c r="S2690" s="1829">
        <v>4</v>
      </c>
      <c r="T2690" s="1830">
        <v>0</v>
      </c>
      <c r="U2690" s="1830">
        <v>0</v>
      </c>
      <c r="V2690" s="1831">
        <v>0</v>
      </c>
      <c r="W2690" s="1829">
        <v>4</v>
      </c>
      <c r="X2690" s="1830">
        <v>0</v>
      </c>
      <c r="Y2690" s="1830">
        <v>0</v>
      </c>
      <c r="Z2690" s="1831">
        <v>0</v>
      </c>
      <c r="AA2690" s="848">
        <f t="shared" si="1895"/>
        <v>40</v>
      </c>
      <c r="AB2690" s="540" t="s">
        <v>2126</v>
      </c>
      <c r="AC2690" s="1056">
        <f>D2690</f>
        <v>6</v>
      </c>
      <c r="AD2690" s="1056">
        <f t="shared" ref="AD2690:AY2690" si="1900">E2690</f>
        <v>6</v>
      </c>
      <c r="AE2690" s="1056">
        <f t="shared" si="1900"/>
        <v>0</v>
      </c>
      <c r="AF2690" s="1056">
        <f t="shared" si="1900"/>
        <v>0</v>
      </c>
      <c r="AG2690" s="1056">
        <f t="shared" si="1900"/>
        <v>6</v>
      </c>
      <c r="AH2690" s="1056">
        <f t="shared" si="1900"/>
        <v>0</v>
      </c>
      <c r="AI2690" s="1056">
        <f t="shared" si="1900"/>
        <v>0</v>
      </c>
      <c r="AJ2690" s="1056">
        <f t="shared" si="1900"/>
        <v>6</v>
      </c>
      <c r="AK2690" s="1056">
        <f t="shared" si="1900"/>
        <v>0</v>
      </c>
      <c r="AL2690" s="1056">
        <f t="shared" si="1900"/>
        <v>0</v>
      </c>
      <c r="AM2690" s="1056">
        <f t="shared" si="1900"/>
        <v>4</v>
      </c>
      <c r="AN2690" s="1056">
        <f t="shared" si="1900"/>
        <v>0</v>
      </c>
      <c r="AO2690" s="1056">
        <f t="shared" si="1900"/>
        <v>4</v>
      </c>
      <c r="AP2690" s="1056">
        <f t="shared" si="1900"/>
        <v>0</v>
      </c>
      <c r="AQ2690" s="1056">
        <f t="shared" si="1900"/>
        <v>0</v>
      </c>
      <c r="AR2690" s="1056">
        <f t="shared" si="1900"/>
        <v>4</v>
      </c>
      <c r="AS2690" s="1056">
        <f t="shared" si="1900"/>
        <v>0</v>
      </c>
      <c r="AT2690" s="1056">
        <f t="shared" si="1900"/>
        <v>0</v>
      </c>
      <c r="AU2690" s="1056">
        <f t="shared" si="1900"/>
        <v>0</v>
      </c>
      <c r="AV2690" s="1056">
        <f t="shared" si="1900"/>
        <v>4</v>
      </c>
      <c r="AW2690" s="1056">
        <f t="shared" si="1900"/>
        <v>0</v>
      </c>
      <c r="AX2690" s="1056">
        <f t="shared" si="1900"/>
        <v>0</v>
      </c>
      <c r="AY2690" s="1056">
        <f t="shared" si="1900"/>
        <v>0</v>
      </c>
    </row>
    <row r="2691" spans="2:52" ht="33.75" customHeight="1" x14ac:dyDescent="0.2">
      <c r="B2691" s="1896" t="s">
        <v>412</v>
      </c>
      <c r="C2691" s="1897"/>
      <c r="D2691" s="424">
        <f t="shared" ref="D2691:Z2691" si="1901">SUM(D2686:D2690)</f>
        <v>92</v>
      </c>
      <c r="E2691" s="424">
        <f t="shared" si="1901"/>
        <v>64</v>
      </c>
      <c r="F2691" s="424">
        <f t="shared" si="1901"/>
        <v>0</v>
      </c>
      <c r="G2691" s="424">
        <f t="shared" si="1901"/>
        <v>0</v>
      </c>
      <c r="H2691" s="424">
        <f t="shared" si="1901"/>
        <v>140</v>
      </c>
      <c r="I2691" s="424">
        <f t="shared" si="1901"/>
        <v>0</v>
      </c>
      <c r="J2691" s="424">
        <f t="shared" si="1901"/>
        <v>46</v>
      </c>
      <c r="K2691" s="424">
        <f t="shared" si="1901"/>
        <v>15</v>
      </c>
      <c r="L2691" s="424">
        <f t="shared" si="1901"/>
        <v>6</v>
      </c>
      <c r="M2691" s="424">
        <f t="shared" si="1901"/>
        <v>5</v>
      </c>
      <c r="N2691" s="424">
        <f t="shared" si="1901"/>
        <v>38</v>
      </c>
      <c r="O2691" s="424">
        <f t="shared" si="1901"/>
        <v>26</v>
      </c>
      <c r="P2691" s="424">
        <f t="shared" si="1901"/>
        <v>50</v>
      </c>
      <c r="Q2691" s="424">
        <f t="shared" si="1901"/>
        <v>0</v>
      </c>
      <c r="R2691" s="424">
        <f t="shared" si="1901"/>
        <v>10</v>
      </c>
      <c r="S2691" s="424">
        <f t="shared" si="1901"/>
        <v>54</v>
      </c>
      <c r="T2691" s="424">
        <f t="shared" si="1901"/>
        <v>0</v>
      </c>
      <c r="U2691" s="424">
        <f t="shared" si="1901"/>
        <v>0</v>
      </c>
      <c r="V2691" s="424">
        <f t="shared" si="1901"/>
        <v>10</v>
      </c>
      <c r="W2691" s="424">
        <f t="shared" si="1901"/>
        <v>67</v>
      </c>
      <c r="X2691" s="424">
        <f t="shared" si="1901"/>
        <v>0</v>
      </c>
      <c r="Y2691" s="424">
        <f t="shared" si="1901"/>
        <v>0</v>
      </c>
      <c r="Z2691" s="424">
        <f t="shared" si="1901"/>
        <v>10</v>
      </c>
      <c r="AA2691" s="424">
        <f>SUM(AA2686:AA2689)</f>
        <v>593</v>
      </c>
      <c r="AB2691" s="573"/>
      <c r="AC2691" s="1658">
        <f t="shared" ref="AC2691:AY2691" si="1902">SUM(AC2686:AC2690)</f>
        <v>12</v>
      </c>
      <c r="AD2691" s="1658">
        <f t="shared" si="1902"/>
        <v>10</v>
      </c>
      <c r="AE2691" s="1658">
        <f t="shared" si="1902"/>
        <v>0</v>
      </c>
      <c r="AF2691" s="1658">
        <f t="shared" si="1902"/>
        <v>0</v>
      </c>
      <c r="AG2691" s="1658">
        <f t="shared" si="1902"/>
        <v>14</v>
      </c>
      <c r="AH2691" s="1658">
        <f t="shared" si="1902"/>
        <v>0</v>
      </c>
      <c r="AI2691" s="1658">
        <f t="shared" si="1902"/>
        <v>0</v>
      </c>
      <c r="AJ2691" s="1658">
        <f t="shared" si="1902"/>
        <v>6</v>
      </c>
      <c r="AK2691" s="1658">
        <f t="shared" si="1902"/>
        <v>4</v>
      </c>
      <c r="AL2691" s="1658">
        <f t="shared" si="1902"/>
        <v>0</v>
      </c>
      <c r="AM2691" s="1658">
        <f t="shared" si="1902"/>
        <v>8</v>
      </c>
      <c r="AN2691" s="1658">
        <f t="shared" si="1902"/>
        <v>0</v>
      </c>
      <c r="AO2691" s="1658">
        <f t="shared" si="1902"/>
        <v>4</v>
      </c>
      <c r="AP2691" s="1658">
        <f t="shared" si="1902"/>
        <v>0</v>
      </c>
      <c r="AQ2691" s="1658">
        <f t="shared" si="1902"/>
        <v>4</v>
      </c>
      <c r="AR2691" s="1658">
        <f t="shared" si="1902"/>
        <v>4</v>
      </c>
      <c r="AS2691" s="1658">
        <f t="shared" si="1902"/>
        <v>0</v>
      </c>
      <c r="AT2691" s="1658">
        <f t="shared" si="1902"/>
        <v>0</v>
      </c>
      <c r="AU2691" s="1658">
        <f t="shared" si="1902"/>
        <v>4</v>
      </c>
      <c r="AV2691" s="1658">
        <f t="shared" si="1902"/>
        <v>4</v>
      </c>
      <c r="AW2691" s="1658">
        <f t="shared" si="1902"/>
        <v>0</v>
      </c>
      <c r="AX2691" s="1658">
        <f t="shared" si="1902"/>
        <v>0</v>
      </c>
      <c r="AY2691" s="1658">
        <f t="shared" si="1902"/>
        <v>4</v>
      </c>
      <c r="AZ2691" s="881"/>
    </row>
    <row r="2694" spans="2:52" ht="25.5" customHeight="1" x14ac:dyDescent="0.2">
      <c r="B2694" s="791" t="s">
        <v>1173</v>
      </c>
      <c r="C2694" s="89"/>
      <c r="D2694" s="99" t="s">
        <v>1164</v>
      </c>
      <c r="E2694" s="99" t="s">
        <v>1165</v>
      </c>
      <c r="F2694" s="99"/>
      <c r="G2694" s="99"/>
      <c r="H2694" s="99" t="s">
        <v>1166</v>
      </c>
      <c r="I2694" s="99"/>
      <c r="J2694" s="99" t="s">
        <v>1167</v>
      </c>
      <c r="K2694" s="99"/>
      <c r="L2694" s="99"/>
      <c r="M2694" s="99"/>
      <c r="N2694" s="99"/>
      <c r="O2694" s="99" t="s">
        <v>1168</v>
      </c>
      <c r="P2694" s="99" t="s">
        <v>1169</v>
      </c>
      <c r="Q2694" s="99"/>
      <c r="R2694" s="99"/>
      <c r="S2694" s="99" t="s">
        <v>1170</v>
      </c>
      <c r="T2694" s="99"/>
      <c r="U2694" s="99"/>
      <c r="V2694" s="99"/>
      <c r="W2694" s="99" t="s">
        <v>1171</v>
      </c>
      <c r="X2694" s="99"/>
      <c r="Y2694" s="99"/>
      <c r="Z2694" s="99"/>
    </row>
    <row r="2695" spans="2:52" ht="45.75" customHeight="1" x14ac:dyDescent="0.2">
      <c r="B2695" s="83" t="s">
        <v>410</v>
      </c>
      <c r="C2695" s="782" t="s">
        <v>1175</v>
      </c>
      <c r="D2695" s="1044" t="s">
        <v>55</v>
      </c>
      <c r="E2695" s="1044" t="s">
        <v>57</v>
      </c>
      <c r="F2695" s="1044"/>
      <c r="G2695" s="1044"/>
      <c r="H2695" s="1044" t="s">
        <v>58</v>
      </c>
      <c r="I2695" s="1044"/>
      <c r="J2695" s="1044" t="s">
        <v>1172</v>
      </c>
      <c r="K2695" s="1044"/>
      <c r="L2695" s="1044"/>
      <c r="M2695" s="1044"/>
      <c r="N2695" s="1044"/>
      <c r="O2695" s="1044" t="s">
        <v>77</v>
      </c>
      <c r="P2695" s="1044" t="s">
        <v>62</v>
      </c>
      <c r="Q2695" s="1044"/>
      <c r="R2695" s="1044"/>
      <c r="S2695" s="1044" t="s">
        <v>63</v>
      </c>
      <c r="T2695" s="1044"/>
      <c r="U2695" s="1044"/>
      <c r="V2695" s="1044"/>
      <c r="W2695" s="1044" t="s">
        <v>64</v>
      </c>
      <c r="X2695" s="1622"/>
      <c r="Y2695" s="1622"/>
      <c r="Z2695" s="1622"/>
      <c r="AA2695" s="783" t="s">
        <v>412</v>
      </c>
      <c r="AC2695" s="1044" t="s">
        <v>55</v>
      </c>
      <c r="AD2695" s="1044" t="s">
        <v>57</v>
      </c>
      <c r="AE2695" s="1044"/>
      <c r="AF2695" s="1044"/>
      <c r="AG2695" s="1044" t="s">
        <v>58</v>
      </c>
      <c r="AH2695" s="1044"/>
      <c r="AI2695" s="1044" t="s">
        <v>1172</v>
      </c>
      <c r="AJ2695" s="1044"/>
      <c r="AK2695" s="1044"/>
      <c r="AL2695" s="1044"/>
      <c r="AM2695" s="1044"/>
      <c r="AN2695" s="1044" t="s">
        <v>77</v>
      </c>
      <c r="AO2695" s="1044" t="s">
        <v>62</v>
      </c>
      <c r="AP2695" s="1044"/>
      <c r="AQ2695" s="1044"/>
      <c r="AR2695" s="1044" t="s">
        <v>63</v>
      </c>
      <c r="AS2695" s="1044"/>
      <c r="AT2695" s="1044"/>
      <c r="AU2695" s="1044"/>
      <c r="AV2695" s="1044" t="s">
        <v>64</v>
      </c>
      <c r="AW2695" s="1044"/>
      <c r="AX2695" s="1044"/>
      <c r="AY2695" s="1044"/>
    </row>
    <row r="2696" spans="2:52" ht="33.75" customHeight="1" x14ac:dyDescent="0.2">
      <c r="B2696" s="785"/>
      <c r="C2696" s="1078">
        <v>46010</v>
      </c>
      <c r="D2696" s="1630">
        <v>25</v>
      </c>
      <c r="E2696" s="1630">
        <v>25</v>
      </c>
      <c r="F2696" s="1630"/>
      <c r="G2696" s="1630"/>
      <c r="H2696" s="1630">
        <v>25</v>
      </c>
      <c r="I2696" s="1630"/>
      <c r="J2696" s="1630">
        <v>25</v>
      </c>
      <c r="K2696" s="1630"/>
      <c r="L2696" s="1630"/>
      <c r="M2696" s="1630"/>
      <c r="N2696" s="1630"/>
      <c r="O2696" s="1630">
        <v>25</v>
      </c>
      <c r="P2696" s="1630">
        <v>25</v>
      </c>
      <c r="Q2696" s="1630"/>
      <c r="R2696" s="1630"/>
      <c r="S2696" s="1630">
        <v>25</v>
      </c>
      <c r="T2696" s="1630"/>
      <c r="U2696" s="1630"/>
      <c r="V2696" s="1630"/>
      <c r="W2696" s="1630">
        <v>25</v>
      </c>
      <c r="X2696" s="1631"/>
      <c r="Y2696" s="1631"/>
      <c r="Z2696" s="1631"/>
      <c r="AA2696" s="1632">
        <f>SUM(D2696:Z2696)</f>
        <v>200</v>
      </c>
      <c r="AB2696" s="540"/>
      <c r="AC2696" s="793">
        <f>D2696-D2676</f>
        <v>0</v>
      </c>
      <c r="AD2696" s="793">
        <f t="shared" ref="AD2696:AY2696" si="1903">E2696-E2676</f>
        <v>0</v>
      </c>
      <c r="AE2696" s="793">
        <f t="shared" si="1903"/>
        <v>0</v>
      </c>
      <c r="AF2696" s="793">
        <f t="shared" si="1903"/>
        <v>0</v>
      </c>
      <c r="AG2696" s="793">
        <f t="shared" si="1903"/>
        <v>0</v>
      </c>
      <c r="AH2696" s="793">
        <f t="shared" si="1903"/>
        <v>0</v>
      </c>
      <c r="AI2696" s="793">
        <f t="shared" si="1903"/>
        <v>0</v>
      </c>
      <c r="AJ2696" s="793">
        <f t="shared" si="1903"/>
        <v>0</v>
      </c>
      <c r="AK2696" s="793">
        <f t="shared" si="1903"/>
        <v>0</v>
      </c>
      <c r="AL2696" s="793">
        <f t="shared" si="1903"/>
        <v>0</v>
      </c>
      <c r="AM2696" s="793">
        <f t="shared" si="1903"/>
        <v>0</v>
      </c>
      <c r="AN2696" s="793">
        <f t="shared" si="1903"/>
        <v>0</v>
      </c>
      <c r="AO2696" s="793">
        <f t="shared" si="1903"/>
        <v>0</v>
      </c>
      <c r="AP2696" s="793">
        <f t="shared" si="1903"/>
        <v>0</v>
      </c>
      <c r="AQ2696" s="793">
        <f t="shared" si="1903"/>
        <v>0</v>
      </c>
      <c r="AR2696" s="793">
        <f t="shared" si="1903"/>
        <v>0</v>
      </c>
      <c r="AS2696" s="793">
        <f t="shared" si="1903"/>
        <v>0</v>
      </c>
      <c r="AT2696" s="793">
        <f t="shared" si="1903"/>
        <v>0</v>
      </c>
      <c r="AU2696" s="793">
        <f t="shared" si="1903"/>
        <v>0</v>
      </c>
      <c r="AV2696" s="793">
        <f t="shared" si="1903"/>
        <v>0</v>
      </c>
      <c r="AW2696" s="793">
        <f t="shared" si="1903"/>
        <v>0</v>
      </c>
      <c r="AX2696" s="793">
        <f t="shared" si="1903"/>
        <v>0</v>
      </c>
      <c r="AY2696" s="793">
        <f t="shared" si="1903"/>
        <v>0</v>
      </c>
    </row>
    <row r="2697" spans="2:52" ht="33.75" customHeight="1" x14ac:dyDescent="0.2">
      <c r="B2697" s="787"/>
      <c r="C2697" s="888">
        <v>46031</v>
      </c>
      <c r="D2697" s="997">
        <v>21</v>
      </c>
      <c r="E2697" s="997">
        <v>21</v>
      </c>
      <c r="F2697" s="997"/>
      <c r="G2697" s="997"/>
      <c r="H2697" s="997">
        <v>21</v>
      </c>
      <c r="I2697" s="997"/>
      <c r="J2697" s="997">
        <v>21</v>
      </c>
      <c r="K2697" s="997"/>
      <c r="L2697" s="997"/>
      <c r="M2697" s="997"/>
      <c r="N2697" s="997"/>
      <c r="O2697" s="997">
        <v>21</v>
      </c>
      <c r="P2697" s="997">
        <v>24</v>
      </c>
      <c r="Q2697" s="997"/>
      <c r="R2697" s="997"/>
      <c r="S2697" s="997">
        <v>21</v>
      </c>
      <c r="T2697" s="997"/>
      <c r="U2697" s="997"/>
      <c r="V2697" s="997"/>
      <c r="W2697" s="997">
        <v>21</v>
      </c>
      <c r="X2697" s="1633"/>
      <c r="Y2697" s="1633"/>
      <c r="Z2697" s="1633"/>
      <c r="AA2697" s="1634">
        <f t="shared" ref="AA2697:AA2700" si="1904">SUM(D2697:Z2697)</f>
        <v>171</v>
      </c>
      <c r="AB2697" s="540"/>
      <c r="AC2697" s="793">
        <f>D2697-D2677</f>
        <v>0</v>
      </c>
      <c r="AD2697" s="793">
        <f t="shared" ref="AD2697:AY2697" si="1905">E2697-E2677</f>
        <v>0</v>
      </c>
      <c r="AE2697" s="793">
        <f t="shared" si="1905"/>
        <v>0</v>
      </c>
      <c r="AF2697" s="793">
        <f t="shared" si="1905"/>
        <v>0</v>
      </c>
      <c r="AG2697" s="793">
        <f t="shared" si="1905"/>
        <v>0</v>
      </c>
      <c r="AH2697" s="793">
        <f t="shared" si="1905"/>
        <v>0</v>
      </c>
      <c r="AI2697" s="793">
        <f t="shared" si="1905"/>
        <v>0</v>
      </c>
      <c r="AJ2697" s="793">
        <f t="shared" si="1905"/>
        <v>0</v>
      </c>
      <c r="AK2697" s="793">
        <f t="shared" si="1905"/>
        <v>0</v>
      </c>
      <c r="AL2697" s="793">
        <f t="shared" si="1905"/>
        <v>0</v>
      </c>
      <c r="AM2697" s="793">
        <f t="shared" si="1905"/>
        <v>0</v>
      </c>
      <c r="AN2697" s="793">
        <f t="shared" si="1905"/>
        <v>0</v>
      </c>
      <c r="AO2697" s="793">
        <f t="shared" si="1905"/>
        <v>0</v>
      </c>
      <c r="AP2697" s="793">
        <f t="shared" si="1905"/>
        <v>0</v>
      </c>
      <c r="AQ2697" s="793">
        <f t="shared" si="1905"/>
        <v>0</v>
      </c>
      <c r="AR2697" s="793">
        <f t="shared" si="1905"/>
        <v>0</v>
      </c>
      <c r="AS2697" s="793">
        <f t="shared" si="1905"/>
        <v>0</v>
      </c>
      <c r="AT2697" s="793">
        <f t="shared" si="1905"/>
        <v>0</v>
      </c>
      <c r="AU2697" s="793">
        <f t="shared" si="1905"/>
        <v>0</v>
      </c>
      <c r="AV2697" s="793">
        <f t="shared" si="1905"/>
        <v>0</v>
      </c>
      <c r="AW2697" s="793">
        <f t="shared" si="1905"/>
        <v>0</v>
      </c>
      <c r="AX2697" s="793">
        <f t="shared" si="1905"/>
        <v>0</v>
      </c>
      <c r="AY2697" s="793">
        <f t="shared" si="1905"/>
        <v>0</v>
      </c>
    </row>
    <row r="2698" spans="2:52" ht="33.75" customHeight="1" x14ac:dyDescent="0.2">
      <c r="B2698" s="787"/>
      <c r="C2698" s="888">
        <v>46042</v>
      </c>
      <c r="D2698" s="997">
        <v>19</v>
      </c>
      <c r="E2698" s="997">
        <v>24</v>
      </c>
      <c r="F2698" s="997"/>
      <c r="G2698" s="997"/>
      <c r="H2698" s="997">
        <v>19</v>
      </c>
      <c r="I2698" s="997"/>
      <c r="J2698" s="997">
        <v>19</v>
      </c>
      <c r="K2698" s="997"/>
      <c r="L2698" s="997"/>
      <c r="M2698" s="997"/>
      <c r="N2698" s="997"/>
      <c r="O2698" s="997">
        <v>19</v>
      </c>
      <c r="P2698" s="997">
        <v>24</v>
      </c>
      <c r="Q2698" s="997"/>
      <c r="R2698" s="997"/>
      <c r="S2698" s="997">
        <v>27</v>
      </c>
      <c r="T2698" s="997"/>
      <c r="U2698" s="997"/>
      <c r="V2698" s="997"/>
      <c r="W2698" s="997">
        <v>24</v>
      </c>
      <c r="X2698" s="1633"/>
      <c r="Y2698" s="1633"/>
      <c r="Z2698" s="1633"/>
      <c r="AA2698" s="1634">
        <f t="shared" si="1904"/>
        <v>175</v>
      </c>
      <c r="AB2698" s="540" t="s">
        <v>634</v>
      </c>
      <c r="AC2698" s="793">
        <f>D2698-D2678</f>
        <v>-2</v>
      </c>
      <c r="AD2698" s="793">
        <f t="shared" ref="AD2698:AY2698" si="1906">E2698-E2678</f>
        <v>-2</v>
      </c>
      <c r="AE2698" s="793">
        <f t="shared" si="1906"/>
        <v>0</v>
      </c>
      <c r="AF2698" s="793">
        <f t="shared" si="1906"/>
        <v>0</v>
      </c>
      <c r="AG2698" s="793">
        <f t="shared" si="1906"/>
        <v>-2</v>
      </c>
      <c r="AH2698" s="793">
        <f t="shared" si="1906"/>
        <v>0</v>
      </c>
      <c r="AI2698" s="793">
        <f t="shared" si="1906"/>
        <v>-2</v>
      </c>
      <c r="AJ2698" s="793">
        <f t="shared" si="1906"/>
        <v>0</v>
      </c>
      <c r="AK2698" s="793">
        <f t="shared" si="1906"/>
        <v>0</v>
      </c>
      <c r="AL2698" s="793">
        <f t="shared" si="1906"/>
        <v>0</v>
      </c>
      <c r="AM2698" s="793">
        <f t="shared" si="1906"/>
        <v>0</v>
      </c>
      <c r="AN2698" s="793">
        <f t="shared" si="1906"/>
        <v>-2</v>
      </c>
      <c r="AO2698" s="793">
        <f t="shared" si="1906"/>
        <v>-2</v>
      </c>
      <c r="AP2698" s="793">
        <f t="shared" si="1906"/>
        <v>0</v>
      </c>
      <c r="AQ2698" s="793">
        <f t="shared" si="1906"/>
        <v>0</v>
      </c>
      <c r="AR2698" s="793">
        <f t="shared" si="1906"/>
        <v>-2</v>
      </c>
      <c r="AS2698" s="793">
        <f t="shared" si="1906"/>
        <v>0</v>
      </c>
      <c r="AT2698" s="793">
        <f t="shared" si="1906"/>
        <v>0</v>
      </c>
      <c r="AU2698" s="793">
        <f t="shared" si="1906"/>
        <v>0</v>
      </c>
      <c r="AV2698" s="793">
        <f t="shared" si="1906"/>
        <v>-2</v>
      </c>
      <c r="AW2698" s="793">
        <f t="shared" si="1906"/>
        <v>0</v>
      </c>
      <c r="AX2698" s="793">
        <f t="shared" si="1906"/>
        <v>0</v>
      </c>
      <c r="AY2698" s="793">
        <f t="shared" si="1906"/>
        <v>0</v>
      </c>
    </row>
    <row r="2699" spans="2:52" ht="33.75" customHeight="1" x14ac:dyDescent="0.2">
      <c r="B2699" s="787"/>
      <c r="C2699" s="888">
        <v>46063</v>
      </c>
      <c r="D2699" s="997">
        <v>17</v>
      </c>
      <c r="E2699" s="997">
        <v>17</v>
      </c>
      <c r="F2699" s="997"/>
      <c r="G2699" s="997"/>
      <c r="H2699" s="997">
        <v>17</v>
      </c>
      <c r="I2699" s="997"/>
      <c r="J2699" s="997">
        <v>17</v>
      </c>
      <c r="K2699" s="997"/>
      <c r="L2699" s="997"/>
      <c r="M2699" s="997"/>
      <c r="N2699" s="997"/>
      <c r="O2699" s="997">
        <v>17</v>
      </c>
      <c r="P2699" s="997">
        <v>18</v>
      </c>
      <c r="Q2699" s="997"/>
      <c r="R2699" s="997"/>
      <c r="S2699" s="997">
        <v>17</v>
      </c>
      <c r="T2699" s="997"/>
      <c r="U2699" s="997"/>
      <c r="V2699" s="997"/>
      <c r="W2699" s="997">
        <v>17</v>
      </c>
      <c r="X2699" s="1633"/>
      <c r="Y2699" s="1633"/>
      <c r="Z2699" s="1633"/>
      <c r="AA2699" s="1634">
        <f t="shared" si="1904"/>
        <v>137</v>
      </c>
      <c r="AB2699" s="540" t="s">
        <v>634</v>
      </c>
      <c r="AC2699" s="793">
        <f>D2699-D2679</f>
        <v>-3</v>
      </c>
      <c r="AD2699" s="793">
        <f t="shared" ref="AD2699:AY2699" si="1907">E2699-E2679</f>
        <v>-3</v>
      </c>
      <c r="AE2699" s="793">
        <f t="shared" si="1907"/>
        <v>0</v>
      </c>
      <c r="AF2699" s="793">
        <f t="shared" si="1907"/>
        <v>0</v>
      </c>
      <c r="AG2699" s="793">
        <f t="shared" si="1907"/>
        <v>-3</v>
      </c>
      <c r="AH2699" s="793">
        <f t="shared" si="1907"/>
        <v>0</v>
      </c>
      <c r="AI2699" s="793">
        <f t="shared" si="1907"/>
        <v>-3</v>
      </c>
      <c r="AJ2699" s="793">
        <f t="shared" si="1907"/>
        <v>0</v>
      </c>
      <c r="AK2699" s="793">
        <f t="shared" si="1907"/>
        <v>0</v>
      </c>
      <c r="AL2699" s="793">
        <f t="shared" si="1907"/>
        <v>0</v>
      </c>
      <c r="AM2699" s="793">
        <f t="shared" si="1907"/>
        <v>0</v>
      </c>
      <c r="AN2699" s="793">
        <f t="shared" si="1907"/>
        <v>-3</v>
      </c>
      <c r="AO2699" s="793">
        <f t="shared" si="1907"/>
        <v>-3</v>
      </c>
      <c r="AP2699" s="793">
        <f t="shared" si="1907"/>
        <v>0</v>
      </c>
      <c r="AQ2699" s="793">
        <f t="shared" si="1907"/>
        <v>0</v>
      </c>
      <c r="AR2699" s="793">
        <f t="shared" si="1907"/>
        <v>-3</v>
      </c>
      <c r="AS2699" s="793">
        <f t="shared" si="1907"/>
        <v>0</v>
      </c>
      <c r="AT2699" s="793">
        <f t="shared" si="1907"/>
        <v>0</v>
      </c>
      <c r="AU2699" s="793">
        <f t="shared" si="1907"/>
        <v>0</v>
      </c>
      <c r="AV2699" s="793">
        <f t="shared" si="1907"/>
        <v>-3</v>
      </c>
      <c r="AW2699" s="793">
        <f t="shared" si="1907"/>
        <v>0</v>
      </c>
      <c r="AX2699" s="793">
        <f t="shared" si="1907"/>
        <v>0</v>
      </c>
      <c r="AY2699" s="793">
        <f t="shared" si="1907"/>
        <v>0</v>
      </c>
    </row>
    <row r="2700" spans="2:52" ht="33.75" customHeight="1" x14ac:dyDescent="0.2">
      <c r="B2700" s="1826"/>
      <c r="C2700" s="1832">
        <v>46093</v>
      </c>
      <c r="D2700" s="1828">
        <v>32</v>
      </c>
      <c r="E2700" s="1828">
        <v>32</v>
      </c>
      <c r="F2700" s="1828"/>
      <c r="G2700" s="1828"/>
      <c r="H2700" s="1828">
        <v>32</v>
      </c>
      <c r="I2700" s="1828"/>
      <c r="J2700" s="1828">
        <v>32</v>
      </c>
      <c r="K2700" s="1828"/>
      <c r="L2700" s="1828"/>
      <c r="M2700" s="1828"/>
      <c r="N2700" s="1828"/>
      <c r="O2700" s="1828">
        <v>32</v>
      </c>
      <c r="P2700" s="1828">
        <v>32</v>
      </c>
      <c r="Q2700" s="1828"/>
      <c r="R2700" s="1828"/>
      <c r="S2700" s="1828">
        <v>32</v>
      </c>
      <c r="T2700" s="1828"/>
      <c r="U2700" s="1828"/>
      <c r="V2700" s="1828"/>
      <c r="W2700" s="1828">
        <v>32</v>
      </c>
      <c r="X2700" s="1833"/>
      <c r="Y2700" s="1833"/>
      <c r="Z2700" s="1833"/>
      <c r="AA2700" s="1634">
        <f t="shared" si="1904"/>
        <v>256</v>
      </c>
      <c r="AB2700" s="540" t="s">
        <v>2126</v>
      </c>
      <c r="AC2700" s="793">
        <f>D2700</f>
        <v>32</v>
      </c>
      <c r="AD2700" s="793">
        <f t="shared" ref="AD2700" si="1908">E2700</f>
        <v>32</v>
      </c>
      <c r="AE2700" s="793">
        <f t="shared" ref="AE2700" si="1909">F2700</f>
        <v>0</v>
      </c>
      <c r="AF2700" s="793">
        <f t="shared" ref="AF2700" si="1910">G2700</f>
        <v>0</v>
      </c>
      <c r="AG2700" s="793">
        <f t="shared" ref="AG2700" si="1911">H2700</f>
        <v>32</v>
      </c>
      <c r="AH2700" s="793">
        <f t="shared" ref="AH2700" si="1912">I2700</f>
        <v>0</v>
      </c>
      <c r="AI2700" s="793">
        <f t="shared" ref="AI2700" si="1913">J2700</f>
        <v>32</v>
      </c>
      <c r="AJ2700" s="793">
        <f t="shared" ref="AJ2700" si="1914">K2700</f>
        <v>0</v>
      </c>
      <c r="AK2700" s="793">
        <f t="shared" ref="AK2700" si="1915">L2700</f>
        <v>0</v>
      </c>
      <c r="AL2700" s="793">
        <f t="shared" ref="AL2700" si="1916">M2700</f>
        <v>0</v>
      </c>
      <c r="AM2700" s="793">
        <f t="shared" ref="AM2700" si="1917">N2700</f>
        <v>0</v>
      </c>
      <c r="AN2700" s="793">
        <f t="shared" ref="AN2700" si="1918">O2700</f>
        <v>32</v>
      </c>
      <c r="AO2700" s="793">
        <f t="shared" ref="AO2700" si="1919">P2700</f>
        <v>32</v>
      </c>
      <c r="AP2700" s="793">
        <f t="shared" ref="AP2700" si="1920">Q2700</f>
        <v>0</v>
      </c>
      <c r="AQ2700" s="793">
        <f t="shared" ref="AQ2700" si="1921">R2700</f>
        <v>0</v>
      </c>
      <c r="AR2700" s="793">
        <f t="shared" ref="AR2700" si="1922">S2700</f>
        <v>32</v>
      </c>
      <c r="AS2700" s="793">
        <f t="shared" ref="AS2700" si="1923">T2700</f>
        <v>0</v>
      </c>
      <c r="AT2700" s="793">
        <f t="shared" ref="AT2700" si="1924">U2700</f>
        <v>0</v>
      </c>
      <c r="AU2700" s="793">
        <f t="shared" ref="AU2700" si="1925">V2700</f>
        <v>0</v>
      </c>
      <c r="AV2700" s="793">
        <f t="shared" ref="AV2700" si="1926">W2700</f>
        <v>32</v>
      </c>
      <c r="AW2700" s="793">
        <f t="shared" ref="AW2700" si="1927">X2700</f>
        <v>0</v>
      </c>
      <c r="AX2700" s="793">
        <f t="shared" ref="AX2700" si="1928">Y2700</f>
        <v>0</v>
      </c>
      <c r="AY2700" s="793">
        <f t="shared" ref="AY2700" si="1929">Z2700</f>
        <v>0</v>
      </c>
    </row>
    <row r="2701" spans="2:52" ht="33.75" customHeight="1" x14ac:dyDescent="0.2">
      <c r="B2701" s="1896" t="s">
        <v>412</v>
      </c>
      <c r="C2701" s="1897"/>
      <c r="D2701" s="1048">
        <f t="shared" ref="D2701:AA2701" si="1930">SUM(D2696:D2700)</f>
        <v>114</v>
      </c>
      <c r="E2701" s="1048">
        <f t="shared" si="1930"/>
        <v>119</v>
      </c>
      <c r="F2701" s="1048">
        <f t="shared" si="1930"/>
        <v>0</v>
      </c>
      <c r="G2701" s="1048">
        <f t="shared" si="1930"/>
        <v>0</v>
      </c>
      <c r="H2701" s="1048">
        <f t="shared" si="1930"/>
        <v>114</v>
      </c>
      <c r="I2701" s="1048">
        <f t="shared" si="1930"/>
        <v>0</v>
      </c>
      <c r="J2701" s="1048">
        <f t="shared" si="1930"/>
        <v>114</v>
      </c>
      <c r="K2701" s="1048">
        <f t="shared" si="1930"/>
        <v>0</v>
      </c>
      <c r="L2701" s="1048">
        <f t="shared" si="1930"/>
        <v>0</v>
      </c>
      <c r="M2701" s="1048">
        <f t="shared" si="1930"/>
        <v>0</v>
      </c>
      <c r="N2701" s="1048">
        <f t="shared" si="1930"/>
        <v>0</v>
      </c>
      <c r="O2701" s="1048">
        <f t="shared" si="1930"/>
        <v>114</v>
      </c>
      <c r="P2701" s="1048">
        <f t="shared" si="1930"/>
        <v>123</v>
      </c>
      <c r="Q2701" s="1048">
        <f t="shared" si="1930"/>
        <v>0</v>
      </c>
      <c r="R2701" s="1048">
        <f t="shared" si="1930"/>
        <v>0</v>
      </c>
      <c r="S2701" s="1048">
        <f t="shared" si="1930"/>
        <v>122</v>
      </c>
      <c r="T2701" s="1048">
        <f t="shared" si="1930"/>
        <v>0</v>
      </c>
      <c r="U2701" s="1048">
        <f t="shared" si="1930"/>
        <v>0</v>
      </c>
      <c r="V2701" s="1048">
        <f t="shared" si="1930"/>
        <v>0</v>
      </c>
      <c r="W2701" s="1048">
        <f t="shared" si="1930"/>
        <v>119</v>
      </c>
      <c r="X2701" s="1048">
        <f t="shared" si="1930"/>
        <v>0</v>
      </c>
      <c r="Y2701" s="1048">
        <f t="shared" si="1930"/>
        <v>0</v>
      </c>
      <c r="Z2701" s="1048">
        <f t="shared" si="1930"/>
        <v>0</v>
      </c>
      <c r="AA2701" s="1048">
        <f t="shared" si="1930"/>
        <v>939</v>
      </c>
      <c r="AC2701" s="852">
        <f t="shared" ref="AC2701:AY2701" si="1931">SUM(AC2696:AC2700)</f>
        <v>27</v>
      </c>
      <c r="AD2701" s="852">
        <f t="shared" si="1931"/>
        <v>27</v>
      </c>
      <c r="AE2701" s="852">
        <f t="shared" si="1931"/>
        <v>0</v>
      </c>
      <c r="AF2701" s="852">
        <f t="shared" si="1931"/>
        <v>0</v>
      </c>
      <c r="AG2701" s="852">
        <f t="shared" si="1931"/>
        <v>27</v>
      </c>
      <c r="AH2701" s="852">
        <f t="shared" si="1931"/>
        <v>0</v>
      </c>
      <c r="AI2701" s="852">
        <f t="shared" si="1931"/>
        <v>27</v>
      </c>
      <c r="AJ2701" s="852">
        <f t="shared" si="1931"/>
        <v>0</v>
      </c>
      <c r="AK2701" s="852">
        <f t="shared" si="1931"/>
        <v>0</v>
      </c>
      <c r="AL2701" s="852">
        <f t="shared" si="1931"/>
        <v>0</v>
      </c>
      <c r="AM2701" s="852">
        <f t="shared" si="1931"/>
        <v>0</v>
      </c>
      <c r="AN2701" s="852">
        <f t="shared" si="1931"/>
        <v>27</v>
      </c>
      <c r="AO2701" s="852">
        <f t="shared" si="1931"/>
        <v>27</v>
      </c>
      <c r="AP2701" s="852">
        <f t="shared" si="1931"/>
        <v>0</v>
      </c>
      <c r="AQ2701" s="852">
        <f t="shared" si="1931"/>
        <v>0</v>
      </c>
      <c r="AR2701" s="852">
        <f t="shared" si="1931"/>
        <v>27</v>
      </c>
      <c r="AS2701" s="852">
        <f t="shared" si="1931"/>
        <v>0</v>
      </c>
      <c r="AT2701" s="852">
        <f t="shared" si="1931"/>
        <v>0</v>
      </c>
      <c r="AU2701" s="852">
        <f t="shared" si="1931"/>
        <v>0</v>
      </c>
      <c r="AV2701" s="852">
        <f t="shared" si="1931"/>
        <v>27</v>
      </c>
      <c r="AW2701" s="852">
        <f t="shared" si="1931"/>
        <v>0</v>
      </c>
      <c r="AX2701" s="852">
        <f t="shared" si="1931"/>
        <v>0</v>
      </c>
      <c r="AY2701" s="852">
        <f t="shared" si="1931"/>
        <v>0</v>
      </c>
    </row>
    <row r="2704" spans="2:52" ht="28.2" x14ac:dyDescent="0.2">
      <c r="B2704" s="726" t="s">
        <v>2235</v>
      </c>
      <c r="I2704" s="654"/>
      <c r="AB2704" s="654"/>
    </row>
    <row r="2705" spans="2:52" ht="12" customHeight="1" x14ac:dyDescent="0.2">
      <c r="AB2705" s="541"/>
    </row>
    <row r="2706" spans="2:52" ht="25.8" x14ac:dyDescent="0.2">
      <c r="B2706" s="792" t="s">
        <v>413</v>
      </c>
      <c r="C2706" s="89"/>
      <c r="D2706" s="1004" t="s">
        <v>414</v>
      </c>
      <c r="E2706" s="1004" t="s">
        <v>6</v>
      </c>
      <c r="F2706" s="1004" t="s">
        <v>262</v>
      </c>
      <c r="G2706" s="1004" t="s">
        <v>435</v>
      </c>
      <c r="H2706" s="1004" t="s">
        <v>7</v>
      </c>
      <c r="I2706" s="1004" t="s">
        <v>8</v>
      </c>
      <c r="J2706" s="1005" t="s">
        <v>22</v>
      </c>
      <c r="K2706" s="1004" t="s">
        <v>23</v>
      </c>
      <c r="L2706" s="1004" t="s">
        <v>24</v>
      </c>
      <c r="M2706" s="1004" t="s">
        <v>9</v>
      </c>
      <c r="N2706" s="1004" t="s">
        <v>415</v>
      </c>
      <c r="O2706" s="1004" t="s">
        <v>20</v>
      </c>
      <c r="P2706" s="1004" t="s">
        <v>10</v>
      </c>
      <c r="Q2706" s="1004" t="s">
        <v>436</v>
      </c>
      <c r="R2706" s="1004" t="s">
        <v>12</v>
      </c>
      <c r="S2706" s="1004" t="s">
        <v>11</v>
      </c>
      <c r="T2706" s="1004" t="s">
        <v>437</v>
      </c>
      <c r="U2706" s="1004" t="s">
        <v>13</v>
      </c>
      <c r="V2706" s="1004" t="s">
        <v>14</v>
      </c>
      <c r="W2706" s="1004" t="s">
        <v>416</v>
      </c>
      <c r="X2706" s="1004" t="s">
        <v>1064</v>
      </c>
      <c r="Y2706" s="1004" t="s">
        <v>15</v>
      </c>
      <c r="Z2706" s="1004" t="s">
        <v>16</v>
      </c>
      <c r="AA2706" s="87"/>
      <c r="AB2706" s="540"/>
      <c r="AC2706" s="790" t="s">
        <v>409</v>
      </c>
      <c r="AD2706" s="81"/>
      <c r="AE2706" s="81"/>
      <c r="AF2706" s="81"/>
      <c r="AG2706" s="81"/>
      <c r="AH2706" s="81"/>
      <c r="AI2706" s="81"/>
      <c r="AJ2706" s="81"/>
      <c r="AK2706" s="81"/>
      <c r="AL2706" s="81"/>
      <c r="AM2706" s="81"/>
      <c r="AN2706" s="81"/>
      <c r="AO2706" s="81"/>
      <c r="AP2706" s="81"/>
      <c r="AQ2706" s="81"/>
      <c r="AR2706" s="81"/>
      <c r="AS2706" s="81"/>
      <c r="AT2706" s="81"/>
      <c r="AU2706" s="81"/>
      <c r="AV2706" s="81"/>
    </row>
    <row r="2707" spans="2:52" ht="53.25" customHeight="1" x14ac:dyDescent="0.2">
      <c r="B2707" s="83" t="s">
        <v>410</v>
      </c>
      <c r="C2707" s="83" t="s">
        <v>1174</v>
      </c>
      <c r="D2707" s="1039" t="s">
        <v>1066</v>
      </c>
      <c r="E2707" s="1040" t="s">
        <v>57</v>
      </c>
      <c r="F2707" s="1041" t="s">
        <v>263</v>
      </c>
      <c r="G2707" s="1042" t="s">
        <v>340</v>
      </c>
      <c r="H2707" s="1040" t="s">
        <v>58</v>
      </c>
      <c r="I2707" s="1042" t="s">
        <v>59</v>
      </c>
      <c r="J2707" s="1043" t="s">
        <v>79</v>
      </c>
      <c r="K2707" s="1041" t="s">
        <v>80</v>
      </c>
      <c r="L2707" s="1042" t="s">
        <v>81</v>
      </c>
      <c r="M2707" s="1040" t="s">
        <v>60</v>
      </c>
      <c r="N2707" s="1042" t="s">
        <v>61</v>
      </c>
      <c r="O2707" s="1039" t="s">
        <v>77</v>
      </c>
      <c r="P2707" s="1040" t="s">
        <v>62</v>
      </c>
      <c r="Q2707" s="1041" t="s">
        <v>349</v>
      </c>
      <c r="R2707" s="1042" t="s">
        <v>65</v>
      </c>
      <c r="S2707" s="1040" t="s">
        <v>63</v>
      </c>
      <c r="T2707" s="1041" t="s">
        <v>350</v>
      </c>
      <c r="U2707" s="1041" t="s">
        <v>66</v>
      </c>
      <c r="V2707" s="1042" t="s">
        <v>67</v>
      </c>
      <c r="W2707" s="1040" t="s">
        <v>64</v>
      </c>
      <c r="X2707" s="1041" t="s">
        <v>351</v>
      </c>
      <c r="Y2707" s="1041" t="s">
        <v>68</v>
      </c>
      <c r="Z2707" s="1042" t="s">
        <v>69</v>
      </c>
      <c r="AA2707" s="784" t="s">
        <v>412</v>
      </c>
      <c r="AB2707" s="188"/>
      <c r="AC2707" s="1039" t="s">
        <v>1066</v>
      </c>
      <c r="AD2707" s="1040" t="s">
        <v>57</v>
      </c>
      <c r="AE2707" s="1041" t="s">
        <v>263</v>
      </c>
      <c r="AF2707" s="1042" t="s">
        <v>340</v>
      </c>
      <c r="AG2707" s="1040" t="s">
        <v>58</v>
      </c>
      <c r="AH2707" s="1042" t="s">
        <v>59</v>
      </c>
      <c r="AI2707" s="1043" t="s">
        <v>79</v>
      </c>
      <c r="AJ2707" s="1041" t="s">
        <v>80</v>
      </c>
      <c r="AK2707" s="1042" t="s">
        <v>81</v>
      </c>
      <c r="AL2707" s="1040" t="s">
        <v>60</v>
      </c>
      <c r="AM2707" s="1042" t="s">
        <v>61</v>
      </c>
      <c r="AN2707" s="1039" t="s">
        <v>77</v>
      </c>
      <c r="AO2707" s="1040" t="s">
        <v>62</v>
      </c>
      <c r="AP2707" s="1041" t="s">
        <v>349</v>
      </c>
      <c r="AQ2707" s="1042" t="s">
        <v>65</v>
      </c>
      <c r="AR2707" s="1040" t="s">
        <v>63</v>
      </c>
      <c r="AS2707" s="1041" t="s">
        <v>350</v>
      </c>
      <c r="AT2707" s="1041" t="s">
        <v>66</v>
      </c>
      <c r="AU2707" s="1042" t="s">
        <v>67</v>
      </c>
      <c r="AV2707" s="1040" t="s">
        <v>64</v>
      </c>
      <c r="AW2707" s="1041" t="s">
        <v>351</v>
      </c>
      <c r="AX2707" s="1041" t="s">
        <v>68</v>
      </c>
      <c r="AY2707" s="1042" t="s">
        <v>69</v>
      </c>
    </row>
    <row r="2708" spans="2:52" ht="33.75" customHeight="1" x14ac:dyDescent="0.2">
      <c r="B2708" s="787"/>
      <c r="C2708" s="788">
        <v>46031</v>
      </c>
      <c r="D2708" s="997">
        <v>29</v>
      </c>
      <c r="E2708" s="998">
        <v>10</v>
      </c>
      <c r="F2708" s="995">
        <v>0</v>
      </c>
      <c r="G2708" s="999">
        <v>0</v>
      </c>
      <c r="H2708" s="998">
        <v>38</v>
      </c>
      <c r="I2708" s="999">
        <v>0</v>
      </c>
      <c r="J2708" s="998">
        <v>9</v>
      </c>
      <c r="K2708" s="995">
        <v>1</v>
      </c>
      <c r="L2708" s="999">
        <v>0</v>
      </c>
      <c r="M2708" s="998">
        <v>5</v>
      </c>
      <c r="N2708" s="999">
        <v>6</v>
      </c>
      <c r="O2708" s="997">
        <v>6</v>
      </c>
      <c r="P2708" s="998">
        <v>13</v>
      </c>
      <c r="Q2708" s="995">
        <v>0</v>
      </c>
      <c r="R2708" s="999">
        <v>0</v>
      </c>
      <c r="S2708" s="998">
        <v>13</v>
      </c>
      <c r="T2708" s="995">
        <v>0</v>
      </c>
      <c r="U2708" s="995">
        <v>0</v>
      </c>
      <c r="V2708" s="999">
        <v>0</v>
      </c>
      <c r="W2708" s="998">
        <v>26</v>
      </c>
      <c r="X2708" s="995">
        <v>0</v>
      </c>
      <c r="Y2708" s="995">
        <v>0</v>
      </c>
      <c r="Z2708" s="999">
        <v>0</v>
      </c>
      <c r="AA2708" s="848">
        <f t="shared" ref="AA2708:AA2712" si="1932">SUM(D2708:Z2708)</f>
        <v>156</v>
      </c>
      <c r="AB2708" s="540" t="s">
        <v>634</v>
      </c>
      <c r="AC2708" s="1056">
        <f>D2708-D2687</f>
        <v>-6</v>
      </c>
      <c r="AD2708" s="1056">
        <f t="shared" ref="AD2708:AY2708" si="1933">E2708-E2687</f>
        <v>0</v>
      </c>
      <c r="AE2708" s="1056">
        <f t="shared" si="1933"/>
        <v>0</v>
      </c>
      <c r="AF2708" s="1056">
        <f t="shared" si="1933"/>
        <v>0</v>
      </c>
      <c r="AG2708" s="1056">
        <f t="shared" si="1933"/>
        <v>0</v>
      </c>
      <c r="AH2708" s="1056">
        <f t="shared" si="1933"/>
        <v>0</v>
      </c>
      <c r="AI2708" s="1056">
        <f t="shared" si="1933"/>
        <v>-2</v>
      </c>
      <c r="AJ2708" s="1056">
        <f t="shared" si="1933"/>
        <v>0</v>
      </c>
      <c r="AK2708" s="1056">
        <f t="shared" si="1933"/>
        <v>0</v>
      </c>
      <c r="AL2708" s="1056">
        <f t="shared" si="1933"/>
        <v>0</v>
      </c>
      <c r="AM2708" s="1056">
        <f t="shared" si="1933"/>
        <v>0</v>
      </c>
      <c r="AN2708" s="1056">
        <f t="shared" si="1933"/>
        <v>0</v>
      </c>
      <c r="AO2708" s="1056">
        <f t="shared" si="1933"/>
        <v>0</v>
      </c>
      <c r="AP2708" s="1056">
        <f t="shared" si="1933"/>
        <v>0</v>
      </c>
      <c r="AQ2708" s="1056">
        <f t="shared" si="1933"/>
        <v>0</v>
      </c>
      <c r="AR2708" s="1056">
        <f t="shared" si="1933"/>
        <v>0</v>
      </c>
      <c r="AS2708" s="1056">
        <f t="shared" si="1933"/>
        <v>0</v>
      </c>
      <c r="AT2708" s="1056">
        <f t="shared" si="1933"/>
        <v>0</v>
      </c>
      <c r="AU2708" s="1056">
        <f t="shared" si="1933"/>
        <v>0</v>
      </c>
      <c r="AV2708" s="1056">
        <f t="shared" si="1933"/>
        <v>0</v>
      </c>
      <c r="AW2708" s="1056">
        <f t="shared" si="1933"/>
        <v>0</v>
      </c>
      <c r="AX2708" s="1056">
        <f t="shared" si="1933"/>
        <v>0</v>
      </c>
      <c r="AY2708" s="1056">
        <f t="shared" si="1933"/>
        <v>0</v>
      </c>
    </row>
    <row r="2709" spans="2:52" ht="33.75" customHeight="1" x14ac:dyDescent="0.2">
      <c r="B2709" s="787"/>
      <c r="C2709" s="788">
        <v>46042</v>
      </c>
      <c r="D2709" s="997">
        <v>7</v>
      </c>
      <c r="E2709" s="998">
        <v>6</v>
      </c>
      <c r="F2709" s="995">
        <v>0</v>
      </c>
      <c r="G2709" s="999">
        <v>0</v>
      </c>
      <c r="H2709" s="998">
        <v>37</v>
      </c>
      <c r="I2709" s="999">
        <v>0</v>
      </c>
      <c r="J2709" s="998">
        <v>4</v>
      </c>
      <c r="K2709" s="995">
        <v>2</v>
      </c>
      <c r="L2709" s="999">
        <v>1</v>
      </c>
      <c r="M2709" s="998">
        <v>0</v>
      </c>
      <c r="N2709" s="999">
        <v>9</v>
      </c>
      <c r="O2709" s="997">
        <v>2</v>
      </c>
      <c r="P2709" s="998">
        <v>5</v>
      </c>
      <c r="Q2709" s="995">
        <v>0</v>
      </c>
      <c r="R2709" s="999">
        <v>1</v>
      </c>
      <c r="S2709" s="998">
        <v>9</v>
      </c>
      <c r="T2709" s="995">
        <v>0</v>
      </c>
      <c r="U2709" s="995">
        <v>0</v>
      </c>
      <c r="V2709" s="999">
        <v>1</v>
      </c>
      <c r="W2709" s="998">
        <v>9</v>
      </c>
      <c r="X2709" s="995">
        <v>0</v>
      </c>
      <c r="Y2709" s="995">
        <v>0</v>
      </c>
      <c r="Z2709" s="999">
        <v>1</v>
      </c>
      <c r="AA2709" s="848">
        <f t="shared" si="1932"/>
        <v>94</v>
      </c>
      <c r="AB2709" s="540" t="s">
        <v>634</v>
      </c>
      <c r="AC2709" s="1056">
        <f>D2709-D2688</f>
        <v>0</v>
      </c>
      <c r="AD2709" s="1056">
        <f t="shared" ref="AD2709:AY2709" si="1934">E2709-E2688</f>
        <v>0</v>
      </c>
      <c r="AE2709" s="1056">
        <f t="shared" si="1934"/>
        <v>0</v>
      </c>
      <c r="AF2709" s="1056">
        <f t="shared" si="1934"/>
        <v>0</v>
      </c>
      <c r="AG2709" s="1056">
        <f t="shared" si="1934"/>
        <v>-15</v>
      </c>
      <c r="AH2709" s="1056">
        <f t="shared" si="1934"/>
        <v>0</v>
      </c>
      <c r="AI2709" s="1056">
        <f t="shared" si="1934"/>
        <v>0</v>
      </c>
      <c r="AJ2709" s="1056">
        <f t="shared" si="1934"/>
        <v>0</v>
      </c>
      <c r="AK2709" s="1056">
        <f t="shared" si="1934"/>
        <v>0</v>
      </c>
      <c r="AL2709" s="1056">
        <f t="shared" si="1934"/>
        <v>0</v>
      </c>
      <c r="AM2709" s="1056">
        <f t="shared" si="1934"/>
        <v>0</v>
      </c>
      <c r="AN2709" s="1056">
        <f t="shared" si="1934"/>
        <v>0</v>
      </c>
      <c r="AO2709" s="1056">
        <f t="shared" si="1934"/>
        <v>0</v>
      </c>
      <c r="AP2709" s="1056">
        <f t="shared" si="1934"/>
        <v>0</v>
      </c>
      <c r="AQ2709" s="1056">
        <f t="shared" si="1934"/>
        <v>0</v>
      </c>
      <c r="AR2709" s="1056">
        <f t="shared" si="1934"/>
        <v>0</v>
      </c>
      <c r="AS2709" s="1056">
        <f t="shared" si="1934"/>
        <v>0</v>
      </c>
      <c r="AT2709" s="1056">
        <f t="shared" si="1934"/>
        <v>0</v>
      </c>
      <c r="AU2709" s="1056">
        <f t="shared" si="1934"/>
        <v>0</v>
      </c>
      <c r="AV2709" s="1056">
        <f t="shared" si="1934"/>
        <v>0</v>
      </c>
      <c r="AW2709" s="1056">
        <f t="shared" si="1934"/>
        <v>0</v>
      </c>
      <c r="AX2709" s="1056">
        <f t="shared" si="1934"/>
        <v>0</v>
      </c>
      <c r="AY2709" s="1056">
        <f t="shared" si="1934"/>
        <v>0</v>
      </c>
    </row>
    <row r="2710" spans="2:52" ht="33.75" customHeight="1" x14ac:dyDescent="0.2">
      <c r="B2710" s="787"/>
      <c r="C2710" s="788">
        <v>46063</v>
      </c>
      <c r="D2710" s="997">
        <v>18</v>
      </c>
      <c r="E2710" s="998">
        <v>16</v>
      </c>
      <c r="F2710" s="995">
        <v>0</v>
      </c>
      <c r="G2710" s="999">
        <v>0</v>
      </c>
      <c r="H2710" s="998">
        <v>18</v>
      </c>
      <c r="I2710" s="999">
        <v>0</v>
      </c>
      <c r="J2710" s="998">
        <v>7</v>
      </c>
      <c r="K2710" s="995">
        <v>5</v>
      </c>
      <c r="L2710" s="999">
        <v>4</v>
      </c>
      <c r="M2710" s="998">
        <v>0</v>
      </c>
      <c r="N2710" s="999">
        <v>9</v>
      </c>
      <c r="O2710" s="997">
        <v>7</v>
      </c>
      <c r="P2710" s="998">
        <v>12</v>
      </c>
      <c r="Q2710" s="995">
        <v>0</v>
      </c>
      <c r="R2710" s="999">
        <v>4</v>
      </c>
      <c r="S2710" s="998">
        <v>12</v>
      </c>
      <c r="T2710" s="995">
        <v>0</v>
      </c>
      <c r="U2710" s="995">
        <v>0</v>
      </c>
      <c r="V2710" s="999">
        <v>4</v>
      </c>
      <c r="W2710" s="998">
        <v>12</v>
      </c>
      <c r="X2710" s="995">
        <v>0</v>
      </c>
      <c r="Y2710" s="995">
        <v>0</v>
      </c>
      <c r="Z2710" s="999">
        <v>4</v>
      </c>
      <c r="AA2710" s="848">
        <f t="shared" si="1932"/>
        <v>132</v>
      </c>
      <c r="AB2710" s="540"/>
      <c r="AC2710" s="1056">
        <f>D2710-D2689</f>
        <v>0</v>
      </c>
      <c r="AD2710" s="1056">
        <f t="shared" ref="AD2710:AY2710" si="1935">E2710-E2689</f>
        <v>0</v>
      </c>
      <c r="AE2710" s="1056">
        <f t="shared" si="1935"/>
        <v>0</v>
      </c>
      <c r="AF2710" s="1056">
        <f t="shared" si="1935"/>
        <v>0</v>
      </c>
      <c r="AG2710" s="1056">
        <f t="shared" si="1935"/>
        <v>0</v>
      </c>
      <c r="AH2710" s="1056">
        <f t="shared" si="1935"/>
        <v>0</v>
      </c>
      <c r="AI2710" s="1056">
        <f t="shared" si="1935"/>
        <v>0</v>
      </c>
      <c r="AJ2710" s="1056">
        <f t="shared" si="1935"/>
        <v>0</v>
      </c>
      <c r="AK2710" s="1056">
        <f t="shared" si="1935"/>
        <v>0</v>
      </c>
      <c r="AL2710" s="1056">
        <f t="shared" si="1935"/>
        <v>0</v>
      </c>
      <c r="AM2710" s="1056">
        <f t="shared" si="1935"/>
        <v>0</v>
      </c>
      <c r="AN2710" s="1056">
        <f t="shared" si="1935"/>
        <v>0</v>
      </c>
      <c r="AO2710" s="1056">
        <f t="shared" si="1935"/>
        <v>0</v>
      </c>
      <c r="AP2710" s="1056">
        <f t="shared" si="1935"/>
        <v>0</v>
      </c>
      <c r="AQ2710" s="1056">
        <f t="shared" si="1935"/>
        <v>0</v>
      </c>
      <c r="AR2710" s="1056">
        <f t="shared" si="1935"/>
        <v>0</v>
      </c>
      <c r="AS2710" s="1056">
        <f t="shared" si="1935"/>
        <v>0</v>
      </c>
      <c r="AT2710" s="1056">
        <f t="shared" si="1935"/>
        <v>0</v>
      </c>
      <c r="AU2710" s="1056">
        <f t="shared" si="1935"/>
        <v>0</v>
      </c>
      <c r="AV2710" s="1056">
        <f t="shared" si="1935"/>
        <v>0</v>
      </c>
      <c r="AW2710" s="1056">
        <f t="shared" si="1935"/>
        <v>0</v>
      </c>
      <c r="AX2710" s="1056">
        <f t="shared" si="1935"/>
        <v>0</v>
      </c>
      <c r="AY2710" s="1056">
        <f t="shared" si="1935"/>
        <v>0</v>
      </c>
    </row>
    <row r="2711" spans="2:52" ht="33.75" customHeight="1" x14ac:dyDescent="0.2">
      <c r="B2711" s="787"/>
      <c r="C2711" s="788">
        <v>46099</v>
      </c>
      <c r="D2711" s="997">
        <v>10</v>
      </c>
      <c r="E2711" s="998">
        <v>10</v>
      </c>
      <c r="F2711" s="995">
        <v>0</v>
      </c>
      <c r="G2711" s="999">
        <v>0</v>
      </c>
      <c r="H2711" s="998">
        <v>10</v>
      </c>
      <c r="I2711" s="999">
        <v>0</v>
      </c>
      <c r="J2711" s="998">
        <v>1</v>
      </c>
      <c r="K2711" s="995">
        <v>4</v>
      </c>
      <c r="L2711" s="999">
        <v>5</v>
      </c>
      <c r="M2711" s="998">
        <v>0</v>
      </c>
      <c r="N2711" s="999">
        <v>5</v>
      </c>
      <c r="O2711" s="997">
        <v>0</v>
      </c>
      <c r="P2711" s="998">
        <v>1</v>
      </c>
      <c r="Q2711" s="995">
        <v>0</v>
      </c>
      <c r="R2711" s="999">
        <v>4</v>
      </c>
      <c r="S2711" s="998">
        <v>1</v>
      </c>
      <c r="T2711" s="995">
        <v>0</v>
      </c>
      <c r="U2711" s="995">
        <v>0</v>
      </c>
      <c r="V2711" s="999">
        <v>4</v>
      </c>
      <c r="W2711" s="998">
        <v>1</v>
      </c>
      <c r="X2711" s="995">
        <v>0</v>
      </c>
      <c r="Y2711" s="995">
        <v>0</v>
      </c>
      <c r="Z2711" s="999">
        <v>4</v>
      </c>
      <c r="AA2711" s="848">
        <f t="shared" si="1932"/>
        <v>60</v>
      </c>
      <c r="AB2711" s="540" t="s">
        <v>2236</v>
      </c>
      <c r="AC2711" s="1056">
        <f>D2711-D2690</f>
        <v>4</v>
      </c>
      <c r="AD2711" s="1056">
        <f t="shared" ref="AD2711:AY2711" si="1936">E2711-E2690</f>
        <v>4</v>
      </c>
      <c r="AE2711" s="1056">
        <f t="shared" si="1936"/>
        <v>0</v>
      </c>
      <c r="AF2711" s="1056">
        <f t="shared" si="1936"/>
        <v>0</v>
      </c>
      <c r="AG2711" s="1056">
        <f t="shared" si="1936"/>
        <v>4</v>
      </c>
      <c r="AH2711" s="1056">
        <f t="shared" si="1936"/>
        <v>0</v>
      </c>
      <c r="AI2711" s="1056">
        <f t="shared" si="1936"/>
        <v>1</v>
      </c>
      <c r="AJ2711" s="1056">
        <f t="shared" si="1936"/>
        <v>-2</v>
      </c>
      <c r="AK2711" s="1056">
        <f t="shared" si="1936"/>
        <v>5</v>
      </c>
      <c r="AL2711" s="1056">
        <f t="shared" si="1936"/>
        <v>0</v>
      </c>
      <c r="AM2711" s="1056">
        <f t="shared" si="1936"/>
        <v>1</v>
      </c>
      <c r="AN2711" s="1056">
        <f t="shared" si="1936"/>
        <v>0</v>
      </c>
      <c r="AO2711" s="1056">
        <f t="shared" si="1936"/>
        <v>-3</v>
      </c>
      <c r="AP2711" s="1056">
        <f t="shared" si="1936"/>
        <v>0</v>
      </c>
      <c r="AQ2711" s="1056">
        <f t="shared" si="1936"/>
        <v>4</v>
      </c>
      <c r="AR2711" s="1056">
        <f t="shared" si="1936"/>
        <v>-3</v>
      </c>
      <c r="AS2711" s="1056">
        <f t="shared" si="1936"/>
        <v>0</v>
      </c>
      <c r="AT2711" s="1056">
        <f t="shared" si="1936"/>
        <v>0</v>
      </c>
      <c r="AU2711" s="1056">
        <f t="shared" si="1936"/>
        <v>4</v>
      </c>
      <c r="AV2711" s="1056">
        <f t="shared" si="1936"/>
        <v>-3</v>
      </c>
      <c r="AW2711" s="1056">
        <f t="shared" si="1936"/>
        <v>0</v>
      </c>
      <c r="AX2711" s="1056">
        <f t="shared" si="1936"/>
        <v>0</v>
      </c>
      <c r="AY2711" s="1056">
        <f t="shared" si="1936"/>
        <v>4</v>
      </c>
    </row>
    <row r="2712" spans="2:52" ht="33.75" customHeight="1" x14ac:dyDescent="0.2">
      <c r="B2712" s="787"/>
      <c r="C2712" s="788">
        <v>46119</v>
      </c>
      <c r="D2712" s="997">
        <v>9</v>
      </c>
      <c r="E2712" s="998">
        <v>9</v>
      </c>
      <c r="F2712" s="995">
        <v>0</v>
      </c>
      <c r="G2712" s="999">
        <v>0</v>
      </c>
      <c r="H2712" s="998">
        <v>9</v>
      </c>
      <c r="I2712" s="999">
        <v>0</v>
      </c>
      <c r="J2712" s="998">
        <v>6</v>
      </c>
      <c r="K2712" s="995">
        <v>3</v>
      </c>
      <c r="L2712" s="999">
        <v>0</v>
      </c>
      <c r="M2712" s="998">
        <v>0</v>
      </c>
      <c r="N2712" s="999">
        <v>8</v>
      </c>
      <c r="O2712" s="997">
        <v>4</v>
      </c>
      <c r="P2712" s="998">
        <v>11</v>
      </c>
      <c r="Q2712" s="995">
        <v>0</v>
      </c>
      <c r="R2712" s="999">
        <v>1</v>
      </c>
      <c r="S2712" s="998">
        <v>11</v>
      </c>
      <c r="T2712" s="995">
        <v>0</v>
      </c>
      <c r="U2712" s="995">
        <v>0</v>
      </c>
      <c r="V2712" s="999">
        <v>1</v>
      </c>
      <c r="W2712" s="998">
        <v>11</v>
      </c>
      <c r="X2712" s="995">
        <v>0</v>
      </c>
      <c r="Y2712" s="995">
        <v>0</v>
      </c>
      <c r="Z2712" s="999">
        <v>1</v>
      </c>
      <c r="AA2712" s="848">
        <f t="shared" si="1932"/>
        <v>84</v>
      </c>
      <c r="AB2712" s="540" t="s">
        <v>715</v>
      </c>
      <c r="AC2712" s="1056">
        <f>D2712</f>
        <v>9</v>
      </c>
      <c r="AD2712" s="1056">
        <f t="shared" ref="AD2712:AY2712" si="1937">E2712</f>
        <v>9</v>
      </c>
      <c r="AE2712" s="1056">
        <f t="shared" si="1937"/>
        <v>0</v>
      </c>
      <c r="AF2712" s="1056">
        <f t="shared" si="1937"/>
        <v>0</v>
      </c>
      <c r="AG2712" s="1056">
        <f t="shared" si="1937"/>
        <v>9</v>
      </c>
      <c r="AH2712" s="1056">
        <f t="shared" si="1937"/>
        <v>0</v>
      </c>
      <c r="AI2712" s="1056">
        <f t="shared" si="1937"/>
        <v>6</v>
      </c>
      <c r="AJ2712" s="1056">
        <f t="shared" si="1937"/>
        <v>3</v>
      </c>
      <c r="AK2712" s="1056">
        <f t="shared" si="1937"/>
        <v>0</v>
      </c>
      <c r="AL2712" s="1056">
        <f t="shared" si="1937"/>
        <v>0</v>
      </c>
      <c r="AM2712" s="1056">
        <f t="shared" si="1937"/>
        <v>8</v>
      </c>
      <c r="AN2712" s="1056">
        <f t="shared" si="1937"/>
        <v>4</v>
      </c>
      <c r="AO2712" s="1056">
        <f t="shared" si="1937"/>
        <v>11</v>
      </c>
      <c r="AP2712" s="1056">
        <f t="shared" si="1937"/>
        <v>0</v>
      </c>
      <c r="AQ2712" s="1056">
        <f t="shared" si="1937"/>
        <v>1</v>
      </c>
      <c r="AR2712" s="1056">
        <f t="shared" si="1937"/>
        <v>11</v>
      </c>
      <c r="AS2712" s="1056">
        <f t="shared" si="1937"/>
        <v>0</v>
      </c>
      <c r="AT2712" s="1056">
        <f t="shared" si="1937"/>
        <v>0</v>
      </c>
      <c r="AU2712" s="1056">
        <f t="shared" si="1937"/>
        <v>1</v>
      </c>
      <c r="AV2712" s="1056">
        <f t="shared" si="1937"/>
        <v>11</v>
      </c>
      <c r="AW2712" s="1056">
        <f t="shared" si="1937"/>
        <v>0</v>
      </c>
      <c r="AX2712" s="1056">
        <f t="shared" si="1937"/>
        <v>0</v>
      </c>
      <c r="AY2712" s="1056">
        <f t="shared" si="1937"/>
        <v>1</v>
      </c>
    </row>
    <row r="2713" spans="2:52" ht="33.75" customHeight="1" x14ac:dyDescent="0.2">
      <c r="B2713" s="1896" t="s">
        <v>412</v>
      </c>
      <c r="C2713" s="1897"/>
      <c r="D2713" s="424">
        <f t="shared" ref="D2713:Z2713" si="1938">SUM(D2708:D2712)</f>
        <v>73</v>
      </c>
      <c r="E2713" s="424">
        <f t="shared" si="1938"/>
        <v>51</v>
      </c>
      <c r="F2713" s="424">
        <f t="shared" si="1938"/>
        <v>0</v>
      </c>
      <c r="G2713" s="424">
        <f t="shared" si="1938"/>
        <v>0</v>
      </c>
      <c r="H2713" s="424">
        <f t="shared" si="1938"/>
        <v>112</v>
      </c>
      <c r="I2713" s="424">
        <f t="shared" si="1938"/>
        <v>0</v>
      </c>
      <c r="J2713" s="424">
        <f t="shared" si="1938"/>
        <v>27</v>
      </c>
      <c r="K2713" s="424">
        <f t="shared" si="1938"/>
        <v>15</v>
      </c>
      <c r="L2713" s="424">
        <f t="shared" si="1938"/>
        <v>10</v>
      </c>
      <c r="M2713" s="424">
        <f t="shared" si="1938"/>
        <v>5</v>
      </c>
      <c r="N2713" s="424">
        <f t="shared" si="1938"/>
        <v>37</v>
      </c>
      <c r="O2713" s="424">
        <f t="shared" si="1938"/>
        <v>19</v>
      </c>
      <c r="P2713" s="424">
        <f t="shared" si="1938"/>
        <v>42</v>
      </c>
      <c r="Q2713" s="424">
        <f t="shared" si="1938"/>
        <v>0</v>
      </c>
      <c r="R2713" s="424">
        <f t="shared" si="1938"/>
        <v>10</v>
      </c>
      <c r="S2713" s="424">
        <f t="shared" si="1938"/>
        <v>46</v>
      </c>
      <c r="T2713" s="424">
        <f t="shared" si="1938"/>
        <v>0</v>
      </c>
      <c r="U2713" s="424">
        <f t="shared" si="1938"/>
        <v>0</v>
      </c>
      <c r="V2713" s="424">
        <f t="shared" si="1938"/>
        <v>10</v>
      </c>
      <c r="W2713" s="424">
        <f t="shared" si="1938"/>
        <v>59</v>
      </c>
      <c r="X2713" s="424">
        <f t="shared" si="1938"/>
        <v>0</v>
      </c>
      <c r="Y2713" s="424">
        <f t="shared" si="1938"/>
        <v>0</v>
      </c>
      <c r="Z2713" s="424">
        <f t="shared" si="1938"/>
        <v>10</v>
      </c>
      <c r="AA2713" s="424">
        <f>SUM(AA2708:AA2711)</f>
        <v>442</v>
      </c>
      <c r="AB2713" s="573"/>
      <c r="AC2713" s="1658">
        <f t="shared" ref="AC2713:AY2713" si="1939">SUM(AC2708:AC2712)</f>
        <v>7</v>
      </c>
      <c r="AD2713" s="1658">
        <f t="shared" si="1939"/>
        <v>13</v>
      </c>
      <c r="AE2713" s="1658">
        <f t="shared" si="1939"/>
        <v>0</v>
      </c>
      <c r="AF2713" s="1658">
        <f t="shared" si="1939"/>
        <v>0</v>
      </c>
      <c r="AG2713" s="1658">
        <f t="shared" si="1939"/>
        <v>-2</v>
      </c>
      <c r="AH2713" s="1658">
        <f t="shared" si="1939"/>
        <v>0</v>
      </c>
      <c r="AI2713" s="1658">
        <f t="shared" si="1939"/>
        <v>5</v>
      </c>
      <c r="AJ2713" s="1658">
        <f t="shared" si="1939"/>
        <v>1</v>
      </c>
      <c r="AK2713" s="1658">
        <f t="shared" si="1939"/>
        <v>5</v>
      </c>
      <c r="AL2713" s="1658">
        <f t="shared" si="1939"/>
        <v>0</v>
      </c>
      <c r="AM2713" s="1658">
        <f t="shared" si="1939"/>
        <v>9</v>
      </c>
      <c r="AN2713" s="1658">
        <f t="shared" si="1939"/>
        <v>4</v>
      </c>
      <c r="AO2713" s="1658">
        <f t="shared" si="1939"/>
        <v>8</v>
      </c>
      <c r="AP2713" s="1658">
        <f t="shared" si="1939"/>
        <v>0</v>
      </c>
      <c r="AQ2713" s="1658">
        <f t="shared" si="1939"/>
        <v>5</v>
      </c>
      <c r="AR2713" s="1658">
        <f t="shared" si="1939"/>
        <v>8</v>
      </c>
      <c r="AS2713" s="1658">
        <f t="shared" si="1939"/>
        <v>0</v>
      </c>
      <c r="AT2713" s="1658">
        <f t="shared" si="1939"/>
        <v>0</v>
      </c>
      <c r="AU2713" s="1658">
        <f t="shared" si="1939"/>
        <v>5</v>
      </c>
      <c r="AV2713" s="1658">
        <f t="shared" si="1939"/>
        <v>8</v>
      </c>
      <c r="AW2713" s="1658">
        <f t="shared" si="1939"/>
        <v>0</v>
      </c>
      <c r="AX2713" s="1658">
        <f t="shared" si="1939"/>
        <v>0</v>
      </c>
      <c r="AY2713" s="1658">
        <f t="shared" si="1939"/>
        <v>5</v>
      </c>
      <c r="AZ2713" s="881"/>
    </row>
    <row r="2716" spans="2:52" ht="25.5" customHeight="1" x14ac:dyDescent="0.2">
      <c r="B2716" s="791" t="s">
        <v>1173</v>
      </c>
      <c r="C2716" s="89"/>
      <c r="D2716" s="99" t="s">
        <v>1164</v>
      </c>
      <c r="E2716" s="99" t="s">
        <v>1165</v>
      </c>
      <c r="F2716" s="99"/>
      <c r="G2716" s="99"/>
      <c r="H2716" s="99" t="s">
        <v>1166</v>
      </c>
      <c r="I2716" s="99"/>
      <c r="J2716" s="99" t="s">
        <v>1167</v>
      </c>
      <c r="K2716" s="99"/>
      <c r="L2716" s="99"/>
      <c r="M2716" s="99"/>
      <c r="N2716" s="99"/>
      <c r="O2716" s="99" t="s">
        <v>1168</v>
      </c>
      <c r="P2716" s="99" t="s">
        <v>1169</v>
      </c>
      <c r="Q2716" s="99"/>
      <c r="R2716" s="99"/>
      <c r="S2716" s="99" t="s">
        <v>1170</v>
      </c>
      <c r="T2716" s="99"/>
      <c r="U2716" s="99"/>
      <c r="V2716" s="99"/>
      <c r="W2716" s="99" t="s">
        <v>1171</v>
      </c>
      <c r="X2716" s="99"/>
      <c r="Y2716" s="99"/>
      <c r="Z2716" s="99"/>
    </row>
    <row r="2717" spans="2:52" ht="45.75" customHeight="1" x14ac:dyDescent="0.2">
      <c r="B2717" s="83" t="s">
        <v>410</v>
      </c>
      <c r="C2717" s="782" t="s">
        <v>1175</v>
      </c>
      <c r="D2717" s="1044" t="s">
        <v>55</v>
      </c>
      <c r="E2717" s="1044" t="s">
        <v>57</v>
      </c>
      <c r="F2717" s="1044"/>
      <c r="G2717" s="1044"/>
      <c r="H2717" s="1044" t="s">
        <v>58</v>
      </c>
      <c r="I2717" s="1044"/>
      <c r="J2717" s="1044" t="s">
        <v>1172</v>
      </c>
      <c r="K2717" s="1044"/>
      <c r="L2717" s="1044"/>
      <c r="M2717" s="1044"/>
      <c r="N2717" s="1044"/>
      <c r="O2717" s="1044" t="s">
        <v>77</v>
      </c>
      <c r="P2717" s="1044" t="s">
        <v>62</v>
      </c>
      <c r="Q2717" s="1044"/>
      <c r="R2717" s="1044"/>
      <c r="S2717" s="1044" t="s">
        <v>63</v>
      </c>
      <c r="T2717" s="1044"/>
      <c r="U2717" s="1044"/>
      <c r="V2717" s="1044"/>
      <c r="W2717" s="1044" t="s">
        <v>64</v>
      </c>
      <c r="X2717" s="1622"/>
      <c r="Y2717" s="1622"/>
      <c r="Z2717" s="1622"/>
      <c r="AA2717" s="783" t="s">
        <v>412</v>
      </c>
      <c r="AC2717" s="1044" t="s">
        <v>55</v>
      </c>
      <c r="AD2717" s="1044" t="s">
        <v>57</v>
      </c>
      <c r="AE2717" s="1044"/>
      <c r="AF2717" s="1044"/>
      <c r="AG2717" s="1044" t="s">
        <v>58</v>
      </c>
      <c r="AH2717" s="1044"/>
      <c r="AI2717" s="1044" t="s">
        <v>1172</v>
      </c>
      <c r="AJ2717" s="1044"/>
      <c r="AK2717" s="1044"/>
      <c r="AL2717" s="1044"/>
      <c r="AM2717" s="1044"/>
      <c r="AN2717" s="1044" t="s">
        <v>77</v>
      </c>
      <c r="AO2717" s="1044" t="s">
        <v>62</v>
      </c>
      <c r="AP2717" s="1044"/>
      <c r="AQ2717" s="1044"/>
      <c r="AR2717" s="1044" t="s">
        <v>63</v>
      </c>
      <c r="AS2717" s="1044"/>
      <c r="AT2717" s="1044"/>
      <c r="AU2717" s="1044"/>
      <c r="AV2717" s="1044" t="s">
        <v>64</v>
      </c>
      <c r="AW2717" s="1044"/>
      <c r="AX2717" s="1044"/>
      <c r="AY2717" s="1044"/>
    </row>
    <row r="2718" spans="2:52" ht="33.75" customHeight="1" x14ac:dyDescent="0.2">
      <c r="B2718" s="785"/>
      <c r="C2718" s="1078">
        <v>46031</v>
      </c>
      <c r="D2718" s="1630">
        <v>21</v>
      </c>
      <c r="E2718" s="1630">
        <v>21</v>
      </c>
      <c r="F2718" s="1630"/>
      <c r="G2718" s="1630"/>
      <c r="H2718" s="1630">
        <v>21</v>
      </c>
      <c r="I2718" s="1630"/>
      <c r="J2718" s="1630">
        <v>21</v>
      </c>
      <c r="K2718" s="1630"/>
      <c r="L2718" s="1630"/>
      <c r="M2718" s="1630"/>
      <c r="N2718" s="1630"/>
      <c r="O2718" s="1630">
        <v>21</v>
      </c>
      <c r="P2718" s="1630">
        <v>24</v>
      </c>
      <c r="Q2718" s="1630"/>
      <c r="R2718" s="1630"/>
      <c r="S2718" s="1630">
        <v>21</v>
      </c>
      <c r="T2718" s="1630"/>
      <c r="U2718" s="1630"/>
      <c r="V2718" s="1630"/>
      <c r="W2718" s="1630">
        <v>21</v>
      </c>
      <c r="X2718" s="1631"/>
      <c r="Y2718" s="1631"/>
      <c r="Z2718" s="1631"/>
      <c r="AA2718" s="1632">
        <f>SUM(D2718:Z2718)</f>
        <v>171</v>
      </c>
      <c r="AB2718" s="540"/>
      <c r="AC2718" s="793">
        <f>D2718-D2697</f>
        <v>0</v>
      </c>
      <c r="AD2718" s="793">
        <f t="shared" ref="AD2718:AY2718" si="1940">E2718-E2697</f>
        <v>0</v>
      </c>
      <c r="AE2718" s="793">
        <f t="shared" si="1940"/>
        <v>0</v>
      </c>
      <c r="AF2718" s="793">
        <f t="shared" si="1940"/>
        <v>0</v>
      </c>
      <c r="AG2718" s="793">
        <f t="shared" si="1940"/>
        <v>0</v>
      </c>
      <c r="AH2718" s="793">
        <f t="shared" si="1940"/>
        <v>0</v>
      </c>
      <c r="AI2718" s="793">
        <f t="shared" si="1940"/>
        <v>0</v>
      </c>
      <c r="AJ2718" s="793">
        <f t="shared" si="1940"/>
        <v>0</v>
      </c>
      <c r="AK2718" s="793">
        <f t="shared" si="1940"/>
        <v>0</v>
      </c>
      <c r="AL2718" s="793">
        <f t="shared" si="1940"/>
        <v>0</v>
      </c>
      <c r="AM2718" s="793">
        <f t="shared" si="1940"/>
        <v>0</v>
      </c>
      <c r="AN2718" s="793">
        <f t="shared" si="1940"/>
        <v>0</v>
      </c>
      <c r="AO2718" s="793">
        <f t="shared" si="1940"/>
        <v>0</v>
      </c>
      <c r="AP2718" s="793">
        <f t="shared" si="1940"/>
        <v>0</v>
      </c>
      <c r="AQ2718" s="793">
        <f t="shared" si="1940"/>
        <v>0</v>
      </c>
      <c r="AR2718" s="793">
        <f t="shared" si="1940"/>
        <v>0</v>
      </c>
      <c r="AS2718" s="793">
        <f t="shared" si="1940"/>
        <v>0</v>
      </c>
      <c r="AT2718" s="793">
        <f t="shared" si="1940"/>
        <v>0</v>
      </c>
      <c r="AU2718" s="793">
        <f t="shared" si="1940"/>
        <v>0</v>
      </c>
      <c r="AV2718" s="793">
        <f t="shared" si="1940"/>
        <v>0</v>
      </c>
      <c r="AW2718" s="793">
        <f t="shared" si="1940"/>
        <v>0</v>
      </c>
      <c r="AX2718" s="793">
        <f t="shared" si="1940"/>
        <v>0</v>
      </c>
      <c r="AY2718" s="793">
        <f t="shared" si="1940"/>
        <v>0</v>
      </c>
    </row>
    <row r="2719" spans="2:52" ht="33.75" customHeight="1" x14ac:dyDescent="0.2">
      <c r="B2719" s="787"/>
      <c r="C2719" s="888">
        <v>46042</v>
      </c>
      <c r="D2719" s="997">
        <v>19</v>
      </c>
      <c r="E2719" s="997">
        <v>24</v>
      </c>
      <c r="F2719" s="997"/>
      <c r="G2719" s="997"/>
      <c r="H2719" s="997">
        <v>19</v>
      </c>
      <c r="I2719" s="997"/>
      <c r="J2719" s="997">
        <v>19</v>
      </c>
      <c r="K2719" s="997"/>
      <c r="L2719" s="997"/>
      <c r="M2719" s="997"/>
      <c r="N2719" s="997"/>
      <c r="O2719" s="997">
        <v>19</v>
      </c>
      <c r="P2719" s="997">
        <v>24</v>
      </c>
      <c r="Q2719" s="997"/>
      <c r="R2719" s="997"/>
      <c r="S2719" s="997">
        <v>27</v>
      </c>
      <c r="T2719" s="997"/>
      <c r="U2719" s="997"/>
      <c r="V2719" s="997"/>
      <c r="W2719" s="997">
        <v>24</v>
      </c>
      <c r="X2719" s="1633"/>
      <c r="Y2719" s="1633"/>
      <c r="Z2719" s="1633"/>
      <c r="AA2719" s="1634">
        <f t="shared" ref="AA2719:AA2722" si="1941">SUM(D2719:Z2719)</f>
        <v>175</v>
      </c>
      <c r="AB2719" s="540"/>
      <c r="AC2719" s="793">
        <f>D2719-D2698</f>
        <v>0</v>
      </c>
      <c r="AD2719" s="793">
        <f t="shared" ref="AD2719:AY2719" si="1942">E2719-E2698</f>
        <v>0</v>
      </c>
      <c r="AE2719" s="793">
        <f t="shared" si="1942"/>
        <v>0</v>
      </c>
      <c r="AF2719" s="793">
        <f t="shared" si="1942"/>
        <v>0</v>
      </c>
      <c r="AG2719" s="793">
        <f t="shared" si="1942"/>
        <v>0</v>
      </c>
      <c r="AH2719" s="793">
        <f t="shared" si="1942"/>
        <v>0</v>
      </c>
      <c r="AI2719" s="793">
        <f t="shared" si="1942"/>
        <v>0</v>
      </c>
      <c r="AJ2719" s="793">
        <f t="shared" si="1942"/>
        <v>0</v>
      </c>
      <c r="AK2719" s="793">
        <f t="shared" si="1942"/>
        <v>0</v>
      </c>
      <c r="AL2719" s="793">
        <f t="shared" si="1942"/>
        <v>0</v>
      </c>
      <c r="AM2719" s="793">
        <f t="shared" si="1942"/>
        <v>0</v>
      </c>
      <c r="AN2719" s="793">
        <f t="shared" si="1942"/>
        <v>0</v>
      </c>
      <c r="AO2719" s="793">
        <f t="shared" si="1942"/>
        <v>0</v>
      </c>
      <c r="AP2719" s="793">
        <f t="shared" si="1942"/>
        <v>0</v>
      </c>
      <c r="AQ2719" s="793">
        <f t="shared" si="1942"/>
        <v>0</v>
      </c>
      <c r="AR2719" s="793">
        <f t="shared" si="1942"/>
        <v>0</v>
      </c>
      <c r="AS2719" s="793">
        <f t="shared" si="1942"/>
        <v>0</v>
      </c>
      <c r="AT2719" s="793">
        <f t="shared" si="1942"/>
        <v>0</v>
      </c>
      <c r="AU2719" s="793">
        <f t="shared" si="1942"/>
        <v>0</v>
      </c>
      <c r="AV2719" s="793">
        <f t="shared" si="1942"/>
        <v>0</v>
      </c>
      <c r="AW2719" s="793">
        <f t="shared" si="1942"/>
        <v>0</v>
      </c>
      <c r="AX2719" s="793">
        <f t="shared" si="1942"/>
        <v>0</v>
      </c>
      <c r="AY2719" s="793">
        <f t="shared" si="1942"/>
        <v>0</v>
      </c>
    </row>
    <row r="2720" spans="2:52" ht="33.75" customHeight="1" x14ac:dyDescent="0.2">
      <c r="B2720" s="787"/>
      <c r="C2720" s="888">
        <v>46063</v>
      </c>
      <c r="D2720" s="997">
        <v>17</v>
      </c>
      <c r="E2720" s="997">
        <v>17</v>
      </c>
      <c r="F2720" s="997"/>
      <c r="G2720" s="997"/>
      <c r="H2720" s="997">
        <v>17</v>
      </c>
      <c r="I2720" s="997"/>
      <c r="J2720" s="997">
        <v>17</v>
      </c>
      <c r="K2720" s="997"/>
      <c r="L2720" s="997"/>
      <c r="M2720" s="997"/>
      <c r="N2720" s="997"/>
      <c r="O2720" s="997">
        <v>17</v>
      </c>
      <c r="P2720" s="997">
        <v>18</v>
      </c>
      <c r="Q2720" s="997"/>
      <c r="R2720" s="997"/>
      <c r="S2720" s="997">
        <v>17</v>
      </c>
      <c r="T2720" s="997"/>
      <c r="U2720" s="997"/>
      <c r="V2720" s="997"/>
      <c r="W2720" s="997">
        <v>17</v>
      </c>
      <c r="X2720" s="1633"/>
      <c r="Y2720" s="1633"/>
      <c r="Z2720" s="1633"/>
      <c r="AA2720" s="1634">
        <f t="shared" si="1941"/>
        <v>137</v>
      </c>
      <c r="AB2720" s="540"/>
      <c r="AC2720" s="793">
        <f>D2720-D2699</f>
        <v>0</v>
      </c>
      <c r="AD2720" s="793">
        <f t="shared" ref="AD2720:AY2720" si="1943">E2720-E2699</f>
        <v>0</v>
      </c>
      <c r="AE2720" s="793">
        <f t="shared" si="1943"/>
        <v>0</v>
      </c>
      <c r="AF2720" s="793">
        <f t="shared" si="1943"/>
        <v>0</v>
      </c>
      <c r="AG2720" s="793">
        <f t="shared" si="1943"/>
        <v>0</v>
      </c>
      <c r="AH2720" s="793">
        <f t="shared" si="1943"/>
        <v>0</v>
      </c>
      <c r="AI2720" s="793">
        <f t="shared" si="1943"/>
        <v>0</v>
      </c>
      <c r="AJ2720" s="793">
        <f t="shared" si="1943"/>
        <v>0</v>
      </c>
      <c r="AK2720" s="793">
        <f t="shared" si="1943"/>
        <v>0</v>
      </c>
      <c r="AL2720" s="793">
        <f t="shared" si="1943"/>
        <v>0</v>
      </c>
      <c r="AM2720" s="793">
        <f t="shared" si="1943"/>
        <v>0</v>
      </c>
      <c r="AN2720" s="793">
        <f t="shared" si="1943"/>
        <v>0</v>
      </c>
      <c r="AO2720" s="793">
        <f t="shared" si="1943"/>
        <v>0</v>
      </c>
      <c r="AP2720" s="793">
        <f t="shared" si="1943"/>
        <v>0</v>
      </c>
      <c r="AQ2720" s="793">
        <f t="shared" si="1943"/>
        <v>0</v>
      </c>
      <c r="AR2720" s="793">
        <f t="shared" si="1943"/>
        <v>0</v>
      </c>
      <c r="AS2720" s="793">
        <f t="shared" si="1943"/>
        <v>0</v>
      </c>
      <c r="AT2720" s="793">
        <f t="shared" si="1943"/>
        <v>0</v>
      </c>
      <c r="AU2720" s="793">
        <f t="shared" si="1943"/>
        <v>0</v>
      </c>
      <c r="AV2720" s="793">
        <f t="shared" si="1943"/>
        <v>0</v>
      </c>
      <c r="AW2720" s="793">
        <f t="shared" si="1943"/>
        <v>0</v>
      </c>
      <c r="AX2720" s="793">
        <f t="shared" si="1943"/>
        <v>0</v>
      </c>
      <c r="AY2720" s="793">
        <f t="shared" si="1943"/>
        <v>0</v>
      </c>
    </row>
    <row r="2721" spans="2:51" ht="33.75" customHeight="1" x14ac:dyDescent="0.2">
      <c r="B2721" s="787"/>
      <c r="C2721" s="888">
        <v>46099</v>
      </c>
      <c r="D2721" s="997">
        <v>39</v>
      </c>
      <c r="E2721" s="997">
        <v>39</v>
      </c>
      <c r="F2721" s="997"/>
      <c r="G2721" s="997"/>
      <c r="H2721" s="997">
        <v>39</v>
      </c>
      <c r="I2721" s="997"/>
      <c r="J2721" s="997">
        <v>39</v>
      </c>
      <c r="K2721" s="997"/>
      <c r="L2721" s="997"/>
      <c r="M2721" s="997"/>
      <c r="N2721" s="997"/>
      <c r="O2721" s="997">
        <v>39</v>
      </c>
      <c r="P2721" s="997">
        <v>39</v>
      </c>
      <c r="Q2721" s="997"/>
      <c r="R2721" s="997"/>
      <c r="S2721" s="997">
        <v>39</v>
      </c>
      <c r="T2721" s="997"/>
      <c r="U2721" s="997"/>
      <c r="V2721" s="997"/>
      <c r="W2721" s="997">
        <v>39</v>
      </c>
      <c r="X2721" s="1633"/>
      <c r="Y2721" s="1633"/>
      <c r="Z2721" s="1633"/>
      <c r="AA2721" s="1634">
        <f t="shared" si="1941"/>
        <v>312</v>
      </c>
      <c r="AB2721" s="540" t="s">
        <v>2236</v>
      </c>
      <c r="AC2721" s="793">
        <f>D2721-D2700</f>
        <v>7</v>
      </c>
      <c r="AD2721" s="793">
        <f t="shared" ref="AD2721:AY2721" si="1944">E2721-E2700</f>
        <v>7</v>
      </c>
      <c r="AE2721" s="793">
        <f t="shared" si="1944"/>
        <v>0</v>
      </c>
      <c r="AF2721" s="793">
        <f t="shared" si="1944"/>
        <v>0</v>
      </c>
      <c r="AG2721" s="793">
        <f t="shared" si="1944"/>
        <v>7</v>
      </c>
      <c r="AH2721" s="793">
        <f t="shared" si="1944"/>
        <v>0</v>
      </c>
      <c r="AI2721" s="793">
        <f t="shared" si="1944"/>
        <v>7</v>
      </c>
      <c r="AJ2721" s="793">
        <f t="shared" si="1944"/>
        <v>0</v>
      </c>
      <c r="AK2721" s="793">
        <f t="shared" si="1944"/>
        <v>0</v>
      </c>
      <c r="AL2721" s="793">
        <f t="shared" si="1944"/>
        <v>0</v>
      </c>
      <c r="AM2721" s="793">
        <f t="shared" si="1944"/>
        <v>0</v>
      </c>
      <c r="AN2721" s="793">
        <f t="shared" si="1944"/>
        <v>7</v>
      </c>
      <c r="AO2721" s="793">
        <f t="shared" si="1944"/>
        <v>7</v>
      </c>
      <c r="AP2721" s="793">
        <f t="shared" si="1944"/>
        <v>0</v>
      </c>
      <c r="AQ2721" s="793">
        <f t="shared" si="1944"/>
        <v>0</v>
      </c>
      <c r="AR2721" s="793">
        <f t="shared" si="1944"/>
        <v>7</v>
      </c>
      <c r="AS2721" s="793">
        <f t="shared" si="1944"/>
        <v>0</v>
      </c>
      <c r="AT2721" s="793">
        <f t="shared" si="1944"/>
        <v>0</v>
      </c>
      <c r="AU2721" s="793">
        <f t="shared" si="1944"/>
        <v>0</v>
      </c>
      <c r="AV2721" s="793">
        <f t="shared" si="1944"/>
        <v>7</v>
      </c>
      <c r="AW2721" s="793">
        <f t="shared" si="1944"/>
        <v>0</v>
      </c>
      <c r="AX2721" s="793">
        <f t="shared" si="1944"/>
        <v>0</v>
      </c>
      <c r="AY2721" s="793">
        <f t="shared" si="1944"/>
        <v>0</v>
      </c>
    </row>
    <row r="2722" spans="2:51" ht="33.75" customHeight="1" x14ac:dyDescent="0.2">
      <c r="B2722" s="787"/>
      <c r="C2722" s="888">
        <v>46119</v>
      </c>
      <c r="D2722" s="997">
        <v>46</v>
      </c>
      <c r="E2722" s="997">
        <v>46</v>
      </c>
      <c r="F2722" s="997"/>
      <c r="G2722" s="997"/>
      <c r="H2722" s="997">
        <v>46</v>
      </c>
      <c r="I2722" s="997"/>
      <c r="J2722" s="997">
        <v>46</v>
      </c>
      <c r="K2722" s="997"/>
      <c r="L2722" s="997"/>
      <c r="M2722" s="997"/>
      <c r="N2722" s="997"/>
      <c r="O2722" s="997">
        <v>46</v>
      </c>
      <c r="P2722" s="997">
        <v>46</v>
      </c>
      <c r="Q2722" s="997"/>
      <c r="R2722" s="997"/>
      <c r="S2722" s="997">
        <v>46</v>
      </c>
      <c r="T2722" s="997"/>
      <c r="U2722" s="997"/>
      <c r="V2722" s="997"/>
      <c r="W2722" s="997">
        <v>46</v>
      </c>
      <c r="X2722" s="1633"/>
      <c r="Y2722" s="1633"/>
      <c r="Z2722" s="1633"/>
      <c r="AA2722" s="1634">
        <f t="shared" si="1941"/>
        <v>368</v>
      </c>
      <c r="AB2722" s="540" t="s">
        <v>715</v>
      </c>
      <c r="AC2722" s="793">
        <f>D2722</f>
        <v>46</v>
      </c>
      <c r="AD2722" s="793">
        <f t="shared" ref="AD2722:AY2722" si="1945">E2722</f>
        <v>46</v>
      </c>
      <c r="AE2722" s="793">
        <f t="shared" si="1945"/>
        <v>0</v>
      </c>
      <c r="AF2722" s="793">
        <f t="shared" si="1945"/>
        <v>0</v>
      </c>
      <c r="AG2722" s="793">
        <f t="shared" si="1945"/>
        <v>46</v>
      </c>
      <c r="AH2722" s="793">
        <f t="shared" si="1945"/>
        <v>0</v>
      </c>
      <c r="AI2722" s="793">
        <f t="shared" si="1945"/>
        <v>46</v>
      </c>
      <c r="AJ2722" s="793">
        <f t="shared" si="1945"/>
        <v>0</v>
      </c>
      <c r="AK2722" s="793">
        <f t="shared" si="1945"/>
        <v>0</v>
      </c>
      <c r="AL2722" s="793">
        <f t="shared" si="1945"/>
        <v>0</v>
      </c>
      <c r="AM2722" s="793">
        <f t="shared" si="1945"/>
        <v>0</v>
      </c>
      <c r="AN2722" s="793">
        <f t="shared" si="1945"/>
        <v>46</v>
      </c>
      <c r="AO2722" s="793">
        <f t="shared" si="1945"/>
        <v>46</v>
      </c>
      <c r="AP2722" s="793">
        <f t="shared" si="1945"/>
        <v>0</v>
      </c>
      <c r="AQ2722" s="793">
        <f t="shared" si="1945"/>
        <v>0</v>
      </c>
      <c r="AR2722" s="793">
        <f t="shared" si="1945"/>
        <v>46</v>
      </c>
      <c r="AS2722" s="793">
        <f t="shared" si="1945"/>
        <v>0</v>
      </c>
      <c r="AT2722" s="793">
        <f t="shared" si="1945"/>
        <v>0</v>
      </c>
      <c r="AU2722" s="793">
        <f t="shared" si="1945"/>
        <v>0</v>
      </c>
      <c r="AV2722" s="793">
        <f t="shared" si="1945"/>
        <v>46</v>
      </c>
      <c r="AW2722" s="793">
        <f t="shared" si="1945"/>
        <v>0</v>
      </c>
      <c r="AX2722" s="793">
        <f t="shared" si="1945"/>
        <v>0</v>
      </c>
      <c r="AY2722" s="793">
        <f t="shared" si="1945"/>
        <v>0</v>
      </c>
    </row>
    <row r="2723" spans="2:51" ht="33.75" customHeight="1" x14ac:dyDescent="0.2">
      <c r="B2723" s="1896" t="s">
        <v>412</v>
      </c>
      <c r="C2723" s="1897"/>
      <c r="D2723" s="1048">
        <f t="shared" ref="D2723:AA2723" si="1946">SUM(D2718:D2722)</f>
        <v>142</v>
      </c>
      <c r="E2723" s="1048">
        <f t="shared" si="1946"/>
        <v>147</v>
      </c>
      <c r="F2723" s="1048">
        <f t="shared" si="1946"/>
        <v>0</v>
      </c>
      <c r="G2723" s="1048">
        <f t="shared" si="1946"/>
        <v>0</v>
      </c>
      <c r="H2723" s="1048">
        <f t="shared" si="1946"/>
        <v>142</v>
      </c>
      <c r="I2723" s="1048">
        <f t="shared" si="1946"/>
        <v>0</v>
      </c>
      <c r="J2723" s="1048">
        <f t="shared" si="1946"/>
        <v>142</v>
      </c>
      <c r="K2723" s="1048">
        <f t="shared" si="1946"/>
        <v>0</v>
      </c>
      <c r="L2723" s="1048">
        <f t="shared" si="1946"/>
        <v>0</v>
      </c>
      <c r="M2723" s="1048">
        <f t="shared" si="1946"/>
        <v>0</v>
      </c>
      <c r="N2723" s="1048">
        <f t="shared" si="1946"/>
        <v>0</v>
      </c>
      <c r="O2723" s="1048">
        <f t="shared" si="1946"/>
        <v>142</v>
      </c>
      <c r="P2723" s="1048">
        <f t="shared" si="1946"/>
        <v>151</v>
      </c>
      <c r="Q2723" s="1048">
        <f t="shared" si="1946"/>
        <v>0</v>
      </c>
      <c r="R2723" s="1048">
        <f t="shared" si="1946"/>
        <v>0</v>
      </c>
      <c r="S2723" s="1048">
        <f t="shared" si="1946"/>
        <v>150</v>
      </c>
      <c r="T2723" s="1048">
        <f t="shared" si="1946"/>
        <v>0</v>
      </c>
      <c r="U2723" s="1048">
        <f t="shared" si="1946"/>
        <v>0</v>
      </c>
      <c r="V2723" s="1048">
        <f t="shared" si="1946"/>
        <v>0</v>
      </c>
      <c r="W2723" s="1048">
        <f t="shared" si="1946"/>
        <v>147</v>
      </c>
      <c r="X2723" s="1048">
        <f t="shared" si="1946"/>
        <v>0</v>
      </c>
      <c r="Y2723" s="1048">
        <f t="shared" si="1946"/>
        <v>0</v>
      </c>
      <c r="Z2723" s="1048">
        <f t="shared" si="1946"/>
        <v>0</v>
      </c>
      <c r="AA2723" s="1048">
        <f t="shared" si="1946"/>
        <v>1163</v>
      </c>
      <c r="AC2723" s="852">
        <f t="shared" ref="AC2723:AY2723" si="1947">SUM(AC2718:AC2722)</f>
        <v>53</v>
      </c>
      <c r="AD2723" s="852">
        <f t="shared" si="1947"/>
        <v>53</v>
      </c>
      <c r="AE2723" s="852">
        <f t="shared" si="1947"/>
        <v>0</v>
      </c>
      <c r="AF2723" s="852">
        <f t="shared" si="1947"/>
        <v>0</v>
      </c>
      <c r="AG2723" s="852">
        <f t="shared" si="1947"/>
        <v>53</v>
      </c>
      <c r="AH2723" s="852">
        <f t="shared" si="1947"/>
        <v>0</v>
      </c>
      <c r="AI2723" s="852">
        <f t="shared" si="1947"/>
        <v>53</v>
      </c>
      <c r="AJ2723" s="852">
        <f t="shared" si="1947"/>
        <v>0</v>
      </c>
      <c r="AK2723" s="852">
        <f t="shared" si="1947"/>
        <v>0</v>
      </c>
      <c r="AL2723" s="852">
        <f t="shared" si="1947"/>
        <v>0</v>
      </c>
      <c r="AM2723" s="852">
        <f t="shared" si="1947"/>
        <v>0</v>
      </c>
      <c r="AN2723" s="852">
        <f t="shared" si="1947"/>
        <v>53</v>
      </c>
      <c r="AO2723" s="852">
        <f t="shared" si="1947"/>
        <v>53</v>
      </c>
      <c r="AP2723" s="852">
        <f t="shared" si="1947"/>
        <v>0</v>
      </c>
      <c r="AQ2723" s="852">
        <f t="shared" si="1947"/>
        <v>0</v>
      </c>
      <c r="AR2723" s="852">
        <f t="shared" si="1947"/>
        <v>53</v>
      </c>
      <c r="AS2723" s="852">
        <f t="shared" si="1947"/>
        <v>0</v>
      </c>
      <c r="AT2723" s="852">
        <f t="shared" si="1947"/>
        <v>0</v>
      </c>
      <c r="AU2723" s="852">
        <f t="shared" si="1947"/>
        <v>0</v>
      </c>
      <c r="AV2723" s="852">
        <f t="shared" si="1947"/>
        <v>53</v>
      </c>
      <c r="AW2723" s="852">
        <f t="shared" si="1947"/>
        <v>0</v>
      </c>
      <c r="AX2723" s="852">
        <f t="shared" si="1947"/>
        <v>0</v>
      </c>
      <c r="AY2723" s="852">
        <f t="shared" si="1947"/>
        <v>0</v>
      </c>
    </row>
  </sheetData>
  <mergeCells count="196">
    <mergeCell ref="B1430:C1430"/>
    <mergeCell ref="B1696:C1696"/>
    <mergeCell ref="B1712:C1712"/>
    <mergeCell ref="B1903:C1903"/>
    <mergeCell ref="B1661:C1661"/>
    <mergeCell ref="B1401:C1401"/>
    <mergeCell ref="B1415:C1415"/>
    <mergeCell ref="B1368:C1368"/>
    <mergeCell ref="B1349:C1349"/>
    <mergeCell ref="B1677:C1677"/>
    <mergeCell ref="B1843:C1843"/>
    <mergeCell ref="B1873:C1873"/>
    <mergeCell ref="B1730:C1730"/>
    <mergeCell ref="B1743:C1743"/>
    <mergeCell ref="B1887:C1887"/>
    <mergeCell ref="B1787:C1787"/>
    <mergeCell ref="B1799:C1799"/>
    <mergeCell ref="B1760:C1760"/>
    <mergeCell ref="B1771:C1771"/>
    <mergeCell ref="B1857:C1857"/>
    <mergeCell ref="B1814:C1814"/>
    <mergeCell ref="B1828:C1828"/>
    <mergeCell ref="B1333:C1333"/>
    <mergeCell ref="B1143:C1143"/>
    <mergeCell ref="B1296:C1296"/>
    <mergeCell ref="B1196:C1196"/>
    <mergeCell ref="B1210:C1210"/>
    <mergeCell ref="B1314:C1314"/>
    <mergeCell ref="B1259:C1259"/>
    <mergeCell ref="B1276:C1276"/>
    <mergeCell ref="B1226:C1226"/>
    <mergeCell ref="B1241:C1241"/>
    <mergeCell ref="B1181:C1181"/>
    <mergeCell ref="B1170:C1170"/>
    <mergeCell ref="B1156:C1156"/>
    <mergeCell ref="B208:C208"/>
    <mergeCell ref="B535:C535"/>
    <mergeCell ref="B28:C28"/>
    <mergeCell ref="B44:C44"/>
    <mergeCell ref="B60:C60"/>
    <mergeCell ref="B75:C75"/>
    <mergeCell ref="B94:C94"/>
    <mergeCell ref="B111:C111"/>
    <mergeCell ref="B130:C130"/>
    <mergeCell ref="B146:C146"/>
    <mergeCell ref="B163:C163"/>
    <mergeCell ref="B176:C176"/>
    <mergeCell ref="B193:C193"/>
    <mergeCell ref="B263:C263"/>
    <mergeCell ref="B228:C228"/>
    <mergeCell ref="B246:C246"/>
    <mergeCell ref="B277:C277"/>
    <mergeCell ref="B293:C293"/>
    <mergeCell ref="B307:C307"/>
    <mergeCell ref="B326:C326"/>
    <mergeCell ref="B483:C483"/>
    <mergeCell ref="B378:C378"/>
    <mergeCell ref="B408:C408"/>
    <mergeCell ref="B455:C455"/>
    <mergeCell ref="B468:C468"/>
    <mergeCell ref="B1011:C1011"/>
    <mergeCell ref="B1055:C1055"/>
    <mergeCell ref="B1025:C1025"/>
    <mergeCell ref="B1038:C1038"/>
    <mergeCell ref="B857:C857"/>
    <mergeCell ref="B750:C750"/>
    <mergeCell ref="B765:C765"/>
    <mergeCell ref="B775:C775"/>
    <mergeCell ref="B788:C788"/>
    <mergeCell ref="B797:C797"/>
    <mergeCell ref="B808:C808"/>
    <mergeCell ref="B816:C816"/>
    <mergeCell ref="B831:C831"/>
    <mergeCell ref="B569:C569"/>
    <mergeCell ref="B653:C653"/>
    <mergeCell ref="B548:C548"/>
    <mergeCell ref="B560:C560"/>
    <mergeCell ref="B697:C697"/>
    <mergeCell ref="B663:C663"/>
    <mergeCell ref="B676:C676"/>
    <mergeCell ref="B718:C718"/>
    <mergeCell ref="B869:C869"/>
    <mergeCell ref="B900:C900"/>
    <mergeCell ref="B1100:C1100"/>
    <mergeCell ref="B1083:C1083"/>
    <mergeCell ref="B394:C394"/>
    <mergeCell ref="B425:C425"/>
    <mergeCell ref="B440:C440"/>
    <mergeCell ref="B495:C495"/>
    <mergeCell ref="B343:C343"/>
    <mergeCell ref="B362:C362"/>
    <mergeCell ref="B1069:C1069"/>
    <mergeCell ref="B509:C509"/>
    <mergeCell ref="B706:C706"/>
    <mergeCell ref="B583:C583"/>
    <mergeCell ref="B594:C594"/>
    <mergeCell ref="B608:C608"/>
    <mergeCell ref="B916:C916"/>
    <mergeCell ref="B928:C928"/>
    <mergeCell ref="B975:C975"/>
    <mergeCell ref="B945:C945"/>
    <mergeCell ref="B958:C958"/>
    <mergeCell ref="B520:C520"/>
    <mergeCell ref="B841:C841"/>
    <mergeCell ref="B619:C619"/>
    <mergeCell ref="B630:C630"/>
    <mergeCell ref="B639:C639"/>
    <mergeCell ref="B686:C686"/>
    <mergeCell ref="B988:C988"/>
    <mergeCell ref="B1000:C1000"/>
    <mergeCell ref="B727:C727"/>
    <mergeCell ref="B887:C887"/>
    <mergeCell ref="B741:C741"/>
    <mergeCell ref="B1643:C1643"/>
    <mergeCell ref="B1540:C1540"/>
    <mergeCell ref="B1554:C1554"/>
    <mergeCell ref="B1444:C1444"/>
    <mergeCell ref="B1568:C1568"/>
    <mergeCell ref="B1582:C1582"/>
    <mergeCell ref="B1597:C1597"/>
    <mergeCell ref="B1611:C1611"/>
    <mergeCell ref="B1512:C1512"/>
    <mergeCell ref="B1526:C1526"/>
    <mergeCell ref="B1629:C1629"/>
    <mergeCell ref="B1487:C1487"/>
    <mergeCell ref="B1501:C1501"/>
    <mergeCell ref="B1461:C1461"/>
    <mergeCell ref="B1475:C1475"/>
    <mergeCell ref="B1116:C1116"/>
    <mergeCell ref="B1130:C1130"/>
    <mergeCell ref="B1386:C1386"/>
    <mergeCell ref="B1917:C1917"/>
    <mergeCell ref="B1933:C1933"/>
    <mergeCell ref="B1947:C1947"/>
    <mergeCell ref="B2053:C2053"/>
    <mergeCell ref="B2067:C2067"/>
    <mergeCell ref="B2023:C2023"/>
    <mergeCell ref="B2037:C2037"/>
    <mergeCell ref="B2113:C2113"/>
    <mergeCell ref="B2127:C2127"/>
    <mergeCell ref="B2083:C2083"/>
    <mergeCell ref="B2097:C2097"/>
    <mergeCell ref="B1993:C1993"/>
    <mergeCell ref="B2007:C2007"/>
    <mergeCell ref="B1963:C1963"/>
    <mergeCell ref="B1977:C1977"/>
    <mergeCell ref="B2230:C2230"/>
    <mergeCell ref="B2243:C2243"/>
    <mergeCell ref="B2346:C2346"/>
    <mergeCell ref="B2359:C2359"/>
    <mergeCell ref="B2301:C2301"/>
    <mergeCell ref="B2202:C2202"/>
    <mergeCell ref="B2215:C2215"/>
    <mergeCell ref="B2143:C2143"/>
    <mergeCell ref="B2157:C2157"/>
    <mergeCell ref="B2173:C2173"/>
    <mergeCell ref="B2187:C2187"/>
    <mergeCell ref="B2258:C2258"/>
    <mergeCell ref="B2271:C2271"/>
    <mergeCell ref="B2287:C2287"/>
    <mergeCell ref="B2317:C2317"/>
    <mergeCell ref="B2331:C2331"/>
    <mergeCell ref="B2645:C2645"/>
    <mergeCell ref="B2656:C2656"/>
    <mergeCell ref="B2622:C2622"/>
    <mergeCell ref="B2633:C2633"/>
    <mergeCell ref="B2598:C2598"/>
    <mergeCell ref="B2609:C2609"/>
    <mergeCell ref="B2574:C2574"/>
    <mergeCell ref="B2585:C2585"/>
    <mergeCell ref="B2529:C2529"/>
    <mergeCell ref="B2538:C2538"/>
    <mergeCell ref="B2713:C2713"/>
    <mergeCell ref="B2723:C2723"/>
    <mergeCell ref="B2669:C2669"/>
    <mergeCell ref="B2680:C2680"/>
    <mergeCell ref="B2551:C2551"/>
    <mergeCell ref="B2561:C2561"/>
    <mergeCell ref="B2510:C2510"/>
    <mergeCell ref="B2518:C2518"/>
    <mergeCell ref="B2373:C2373"/>
    <mergeCell ref="B2385:C2385"/>
    <mergeCell ref="B2691:C2691"/>
    <mergeCell ref="B2701:C2701"/>
    <mergeCell ref="B2397:C2397"/>
    <mergeCell ref="B2408:C2408"/>
    <mergeCell ref="B2492:C2492"/>
    <mergeCell ref="B2500:C2500"/>
    <mergeCell ref="B2474:C2474"/>
    <mergeCell ref="B2482:C2482"/>
    <mergeCell ref="B2456:C2456"/>
    <mergeCell ref="B2464:C2464"/>
    <mergeCell ref="B2446:C2446"/>
    <mergeCell ref="B2419:C2419"/>
    <mergeCell ref="B2428:C2428"/>
    <mergeCell ref="B2438:C2438"/>
  </mergeCells>
  <phoneticPr fontId="107"/>
  <conditionalFormatting sqref="D1330:Z1332">
    <cfRule type="cellIs" dxfId="163" priority="103" operator="greaterThan">
      <formula>0</formula>
    </cfRule>
  </conditionalFormatting>
  <conditionalFormatting sqref="AC1201:AJ1205 AC1778:AY1786 AC1908:AY1916">
    <cfRule type="cellIs" dxfId="162" priority="114" operator="equal">
      <formula>0</formula>
    </cfRule>
  </conditionalFormatting>
  <conditionalFormatting sqref="AC1231:AJ1240">
    <cfRule type="cellIs" dxfId="161" priority="112" operator="equal">
      <formula>0</formula>
    </cfRule>
  </conditionalFormatting>
  <conditionalFormatting sqref="AC1264:AJ1275">
    <cfRule type="cellIs" dxfId="160" priority="110" operator="equal">
      <formula>0</formula>
    </cfRule>
  </conditionalFormatting>
  <conditionalFormatting sqref="AC1301:AJ1313">
    <cfRule type="cellIs" dxfId="159" priority="108" operator="equal">
      <formula>0</formula>
    </cfRule>
  </conditionalFormatting>
  <conditionalFormatting sqref="AC1338:AJ1348">
    <cfRule type="cellIs" dxfId="158" priority="102" operator="equal">
      <formula>0</formula>
    </cfRule>
  </conditionalFormatting>
  <conditionalFormatting sqref="AC1373:AJ1385">
    <cfRule type="cellIs" dxfId="157" priority="99" operator="equal">
      <formula>0</formula>
    </cfRule>
  </conditionalFormatting>
  <conditionalFormatting sqref="AC1492:AJ1500">
    <cfRule type="cellIs" dxfId="156" priority="94" operator="equal">
      <formula>0</formula>
    </cfRule>
  </conditionalFormatting>
  <conditionalFormatting sqref="AC1517:AJ1525">
    <cfRule type="cellIs" dxfId="155" priority="92" operator="equal">
      <formula>0</formula>
    </cfRule>
  </conditionalFormatting>
  <conditionalFormatting sqref="AC1545:AJ1553">
    <cfRule type="cellIs" dxfId="154" priority="90" operator="equal">
      <formula>0</formula>
    </cfRule>
  </conditionalFormatting>
  <conditionalFormatting sqref="AC1573:AJ1581">
    <cfRule type="cellIs" dxfId="153" priority="88" operator="equal">
      <formula>0</formula>
    </cfRule>
  </conditionalFormatting>
  <conditionalFormatting sqref="AC1602:AJ1610">
    <cfRule type="cellIs" dxfId="152" priority="86" operator="equal">
      <formula>0</formula>
    </cfRule>
  </conditionalFormatting>
  <conditionalFormatting sqref="AC1634:AJ1642">
    <cfRule type="cellIs" dxfId="151" priority="84" operator="equal">
      <formula>0</formula>
    </cfRule>
  </conditionalFormatting>
  <conditionalFormatting sqref="AC1666:AJ1676">
    <cfRule type="cellIs" dxfId="150" priority="81" operator="equal">
      <formula>0</formula>
    </cfRule>
  </conditionalFormatting>
  <conditionalFormatting sqref="AC1701:AJ1711">
    <cfRule type="cellIs" dxfId="149" priority="79" operator="equal">
      <formula>0</formula>
    </cfRule>
  </conditionalFormatting>
  <conditionalFormatting sqref="AC1735:AJ1742">
    <cfRule type="cellIs" dxfId="148" priority="77" operator="equal">
      <formula>0</formula>
    </cfRule>
  </conditionalFormatting>
  <conditionalFormatting sqref="AC1765:AJ1770">
    <cfRule type="cellIs" dxfId="147" priority="75" operator="equal">
      <formula>0</formula>
    </cfRule>
  </conditionalFormatting>
  <conditionalFormatting sqref="AC1792:AJ1798">
    <cfRule type="cellIs" dxfId="146" priority="73" operator="equal">
      <formula>0</formula>
    </cfRule>
  </conditionalFormatting>
  <conditionalFormatting sqref="AC1819:AJ1827">
    <cfRule type="cellIs" dxfId="145" priority="71" operator="equal">
      <formula>0</formula>
    </cfRule>
  </conditionalFormatting>
  <conditionalFormatting sqref="AC1848:AJ1856">
    <cfRule type="cellIs" dxfId="144" priority="69" operator="equal">
      <formula>0</formula>
    </cfRule>
  </conditionalFormatting>
  <conditionalFormatting sqref="AC1878:AJ1886">
    <cfRule type="cellIs" dxfId="143" priority="67" operator="equal">
      <formula>0</formula>
    </cfRule>
  </conditionalFormatting>
  <conditionalFormatting sqref="AC16:AV28 AC49:AV60 AC118:AV130 AC152:AV163 AC182:AV193 AC253:AV263 AC350:AV362 AC384:AV394 AC414:AV425 AC446:AV455 AC475:AV483 AC502:AV509 AC554:AV560 AC576:AV583 AC625:AV630 AC692:AV697 AC713:AV718 AC759:AV765 AC783:AV788 AC804:AV808 AC908:AV916 AC993:AV1000 AC1187:AY1195 AC1216:AY1225 AC1320:AY1332 AC1392:AY1400 AC1406:AJ1414 AC1481:AY1486 AC1507:AY1511">
    <cfRule type="cellIs" dxfId="142" priority="193" operator="equal">
      <formula>0</formula>
    </cfRule>
  </conditionalFormatting>
  <conditionalFormatting sqref="AC81:AV94">
    <cfRule type="cellIs" dxfId="141" priority="189" operator="equal">
      <formula>0</formula>
    </cfRule>
  </conditionalFormatting>
  <conditionalFormatting sqref="AC214:AV228">
    <cfRule type="cellIs" dxfId="140" priority="182" operator="equal">
      <formula>0</formula>
    </cfRule>
  </conditionalFormatting>
  <conditionalFormatting sqref="AC283:AV293">
    <cfRule type="cellIs" dxfId="139" priority="179" operator="equal">
      <formula>0</formula>
    </cfRule>
  </conditionalFormatting>
  <conditionalFormatting sqref="AC313:AV326">
    <cfRule type="cellIs" dxfId="138" priority="177" operator="equal">
      <formula>0</formula>
    </cfRule>
  </conditionalFormatting>
  <conditionalFormatting sqref="AC526:AV535">
    <cfRule type="cellIs" dxfId="137" priority="169" operator="equal">
      <formula>0</formula>
    </cfRule>
  </conditionalFormatting>
  <conditionalFormatting sqref="AC601:AV608">
    <cfRule type="cellIs" dxfId="136" priority="164" operator="equal">
      <formula>0</formula>
    </cfRule>
  </conditionalFormatting>
  <conditionalFormatting sqref="AC647:AV653">
    <cfRule type="cellIs" dxfId="135" priority="160" operator="equal">
      <formula>0</formula>
    </cfRule>
  </conditionalFormatting>
  <conditionalFormatting sqref="AC670:AV676">
    <cfRule type="cellIs" dxfId="134" priority="158" operator="equal">
      <formula>0</formula>
    </cfRule>
  </conditionalFormatting>
  <conditionalFormatting sqref="AC736:AV741">
    <cfRule type="cellIs" dxfId="133" priority="154" operator="equal">
      <formula>0</formula>
    </cfRule>
  </conditionalFormatting>
  <conditionalFormatting sqref="AC825:AV831">
    <cfRule type="cellIs" dxfId="132" priority="149" operator="equal">
      <formula>0</formula>
    </cfRule>
  </conditionalFormatting>
  <conditionalFormatting sqref="AC849:AV857">
    <cfRule type="cellIs" dxfId="131" priority="147" operator="equal">
      <formula>0</formula>
    </cfRule>
  </conditionalFormatting>
  <conditionalFormatting sqref="AC878:AV887">
    <cfRule type="cellIs" dxfId="130" priority="145" operator="equal">
      <formula>0</formula>
    </cfRule>
  </conditionalFormatting>
  <conditionalFormatting sqref="AC936:AV945">
    <cfRule type="cellIs" dxfId="129" priority="141" operator="equal">
      <formula>0</formula>
    </cfRule>
  </conditionalFormatting>
  <conditionalFormatting sqref="AC966:AV975">
    <cfRule type="cellIs" dxfId="128" priority="138" operator="equal">
      <formula>0</formula>
    </cfRule>
  </conditionalFormatting>
  <conditionalFormatting sqref="AC1016:AV1025">
    <cfRule type="cellIs" dxfId="127" priority="134" operator="equal">
      <formula>0</formula>
    </cfRule>
  </conditionalFormatting>
  <conditionalFormatting sqref="AC32:AY44">
    <cfRule type="cellIs" dxfId="126" priority="192" operator="equal">
      <formula>0</formula>
    </cfRule>
  </conditionalFormatting>
  <conditionalFormatting sqref="AC64:AY75">
    <cfRule type="cellIs" dxfId="125" priority="190" operator="equal">
      <formula>0</formula>
    </cfRule>
  </conditionalFormatting>
  <conditionalFormatting sqref="AC98:AY111">
    <cfRule type="cellIs" dxfId="124" priority="187" operator="equal">
      <formula>0</formula>
    </cfRule>
  </conditionalFormatting>
  <conditionalFormatting sqref="AC134:AY146">
    <cfRule type="cellIs" dxfId="123" priority="185" operator="equal">
      <formula>0</formula>
    </cfRule>
  </conditionalFormatting>
  <conditionalFormatting sqref="AC167:AY176">
    <cfRule type="cellIs" dxfId="122" priority="184" operator="equal">
      <formula>0</formula>
    </cfRule>
  </conditionalFormatting>
  <conditionalFormatting sqref="AC197:AY208">
    <cfRule type="cellIs" dxfId="121" priority="183" operator="equal">
      <formula>0</formula>
    </cfRule>
  </conditionalFormatting>
  <conditionalFormatting sqref="AC232:AY246">
    <cfRule type="cellIs" dxfId="120" priority="181" operator="equal">
      <formula>0</formula>
    </cfRule>
  </conditionalFormatting>
  <conditionalFormatting sqref="AC267:AY277">
    <cfRule type="cellIs" dxfId="119" priority="180" operator="equal">
      <formula>0</formula>
    </cfRule>
  </conditionalFormatting>
  <conditionalFormatting sqref="AC297:AY307">
    <cfRule type="cellIs" dxfId="118" priority="178" operator="equal">
      <formula>0</formula>
    </cfRule>
  </conditionalFormatting>
  <conditionalFormatting sqref="AC330:AY343">
    <cfRule type="cellIs" dxfId="117" priority="176" operator="equal">
      <formula>0</formula>
    </cfRule>
  </conditionalFormatting>
  <conditionalFormatting sqref="AC366:AY378">
    <cfRule type="cellIs" dxfId="116" priority="175" operator="equal">
      <formula>0</formula>
    </cfRule>
  </conditionalFormatting>
  <conditionalFormatting sqref="AC398:AY408">
    <cfRule type="cellIs" dxfId="115" priority="174" operator="equal">
      <formula>0</formula>
    </cfRule>
  </conditionalFormatting>
  <conditionalFormatting sqref="AC429:AY440">
    <cfRule type="cellIs" dxfId="114" priority="173" operator="equal">
      <formula>0</formula>
    </cfRule>
  </conditionalFormatting>
  <conditionalFormatting sqref="AC459:AY468">
    <cfRule type="cellIs" dxfId="113" priority="172" operator="equal">
      <formula>0</formula>
    </cfRule>
  </conditionalFormatting>
  <conditionalFormatting sqref="AC487:AY495">
    <cfRule type="cellIs" dxfId="112" priority="171" operator="equal">
      <formula>0</formula>
    </cfRule>
  </conditionalFormatting>
  <conditionalFormatting sqref="AC513:AY520">
    <cfRule type="cellIs" dxfId="111" priority="170" operator="equal">
      <formula>0</formula>
    </cfRule>
  </conditionalFormatting>
  <conditionalFormatting sqref="AC539:AY548">
    <cfRule type="cellIs" dxfId="110" priority="168" operator="equal">
      <formula>0</formula>
    </cfRule>
  </conditionalFormatting>
  <conditionalFormatting sqref="AC564:AY569">
    <cfRule type="cellIs" dxfId="109" priority="167" operator="equal">
      <formula>0</formula>
    </cfRule>
  </conditionalFormatting>
  <conditionalFormatting sqref="AC587:AY594">
    <cfRule type="cellIs" dxfId="108" priority="165" operator="equal">
      <formula>0</formula>
    </cfRule>
  </conditionalFormatting>
  <conditionalFormatting sqref="AC612:AY619">
    <cfRule type="cellIs" dxfId="107" priority="162" operator="equal">
      <formula>0</formula>
    </cfRule>
  </conditionalFormatting>
  <conditionalFormatting sqref="AC634:AY639">
    <cfRule type="cellIs" dxfId="106" priority="161" operator="equal">
      <formula>0</formula>
    </cfRule>
  </conditionalFormatting>
  <conditionalFormatting sqref="AC657:AY663">
    <cfRule type="cellIs" dxfId="105" priority="159" operator="equal">
      <formula>0</formula>
    </cfRule>
  </conditionalFormatting>
  <conditionalFormatting sqref="AC680:AY686">
    <cfRule type="cellIs" dxfId="104" priority="157" operator="equal">
      <formula>0</formula>
    </cfRule>
  </conditionalFormatting>
  <conditionalFormatting sqref="AC701:AY706">
    <cfRule type="cellIs" dxfId="103" priority="156" operator="equal">
      <formula>0</formula>
    </cfRule>
  </conditionalFormatting>
  <conditionalFormatting sqref="AC722:AY727">
    <cfRule type="cellIs" dxfId="102" priority="155" operator="equal">
      <formula>0</formula>
    </cfRule>
  </conditionalFormatting>
  <conditionalFormatting sqref="AC745:AY750">
    <cfRule type="cellIs" dxfId="101" priority="153" operator="equal">
      <formula>0</formula>
    </cfRule>
  </conditionalFormatting>
  <conditionalFormatting sqref="AC769:AY775">
    <cfRule type="cellIs" dxfId="100" priority="152" operator="equal">
      <formula>0</formula>
    </cfRule>
  </conditionalFormatting>
  <conditionalFormatting sqref="AC792:AY797">
    <cfRule type="cellIs" dxfId="99" priority="151" operator="equal">
      <formula>0</formula>
    </cfRule>
  </conditionalFormatting>
  <conditionalFormatting sqref="AC812:AY816">
    <cfRule type="cellIs" dxfId="98" priority="150" operator="equal">
      <formula>0</formula>
    </cfRule>
  </conditionalFormatting>
  <conditionalFormatting sqref="AC835:AY841">
    <cfRule type="cellIs" dxfId="97" priority="148" operator="equal">
      <formula>0</formula>
    </cfRule>
  </conditionalFormatting>
  <conditionalFormatting sqref="AC861:AY869">
    <cfRule type="cellIs" dxfId="96" priority="146" operator="equal">
      <formula>0</formula>
    </cfRule>
  </conditionalFormatting>
  <conditionalFormatting sqref="AC891:AY900">
    <cfRule type="cellIs" dxfId="95" priority="144" operator="equal">
      <formula>0</formula>
    </cfRule>
  </conditionalFormatting>
  <conditionalFormatting sqref="AC920:AY928">
    <cfRule type="cellIs" dxfId="94" priority="142" operator="equal">
      <formula>0</formula>
    </cfRule>
  </conditionalFormatting>
  <conditionalFormatting sqref="AC949:AY958">
    <cfRule type="cellIs" dxfId="93" priority="139" operator="equal">
      <formula>0</formula>
    </cfRule>
  </conditionalFormatting>
  <conditionalFormatting sqref="AC979:AY988">
    <cfRule type="cellIs" dxfId="92" priority="136" operator="equal">
      <formula>0</formula>
    </cfRule>
  </conditionalFormatting>
  <conditionalFormatting sqref="AC1004:AY1011">
    <cfRule type="cellIs" dxfId="91" priority="135" operator="equal">
      <formula>0</formula>
    </cfRule>
  </conditionalFormatting>
  <conditionalFormatting sqref="AC1029:AY1038">
    <cfRule type="cellIs" dxfId="90" priority="133" operator="equal">
      <formula>0</formula>
    </cfRule>
  </conditionalFormatting>
  <conditionalFormatting sqref="AC1045:AY1055">
    <cfRule type="cellIs" dxfId="89" priority="131" operator="equal">
      <formula>0</formula>
    </cfRule>
  </conditionalFormatting>
  <conditionalFormatting sqref="AC1061:AY1069">
    <cfRule type="cellIs" dxfId="88" priority="129" operator="equal">
      <formula>0</formula>
    </cfRule>
  </conditionalFormatting>
  <conditionalFormatting sqref="AC1076:AY1083">
    <cfRule type="cellIs" dxfId="87" priority="128" operator="equal">
      <formula>0</formula>
    </cfRule>
  </conditionalFormatting>
  <conditionalFormatting sqref="AC1090:AY1100">
    <cfRule type="cellIs" dxfId="86" priority="126" operator="equal">
      <formula>0</formula>
    </cfRule>
  </conditionalFormatting>
  <conditionalFormatting sqref="AC1106:AY1116">
    <cfRule type="cellIs" dxfId="85" priority="124" operator="equal">
      <formula>0</formula>
    </cfRule>
  </conditionalFormatting>
  <conditionalFormatting sqref="AC1123:AY1130">
    <cfRule type="cellIs" dxfId="84" priority="123" operator="equal">
      <formula>0</formula>
    </cfRule>
  </conditionalFormatting>
  <conditionalFormatting sqref="AC1136:AY1143">
    <cfRule type="cellIs" dxfId="83" priority="121" operator="equal">
      <formula>0</formula>
    </cfRule>
  </conditionalFormatting>
  <conditionalFormatting sqref="AC1150:AY1156">
    <cfRule type="cellIs" dxfId="82" priority="119" operator="equal">
      <formula>0</formula>
    </cfRule>
  </conditionalFormatting>
  <conditionalFormatting sqref="AC1162:AY1181">
    <cfRule type="cellIs" dxfId="81" priority="118" operator="equal">
      <formula>0</formula>
    </cfRule>
  </conditionalFormatting>
  <conditionalFormatting sqref="AC1247:AY1258">
    <cfRule type="cellIs" dxfId="80" priority="111" operator="equal">
      <formula>0</formula>
    </cfRule>
  </conditionalFormatting>
  <conditionalFormatting sqref="AC1283:AY1295">
    <cfRule type="cellIs" dxfId="79" priority="109" operator="equal">
      <formula>0</formula>
    </cfRule>
  </conditionalFormatting>
  <conditionalFormatting sqref="AC1355:AY1367">
    <cfRule type="cellIs" dxfId="78" priority="101" operator="equal">
      <formula>0</formula>
    </cfRule>
  </conditionalFormatting>
  <conditionalFormatting sqref="AC1421:AY1429 AC1435:AJ1443">
    <cfRule type="cellIs" dxfId="77" priority="96" operator="equal">
      <formula>0</formula>
    </cfRule>
  </conditionalFormatting>
  <conditionalFormatting sqref="AC1453:AY1460 AC1466:AJ1474">
    <cfRule type="cellIs" dxfId="76" priority="95" operator="equal">
      <formula>0</formula>
    </cfRule>
  </conditionalFormatting>
  <conditionalFormatting sqref="AC1533:AY1539">
    <cfRule type="cellIs" dxfId="75" priority="91" operator="equal">
      <formula>0</formula>
    </cfRule>
  </conditionalFormatting>
  <conditionalFormatting sqref="AC1562:AY1567">
    <cfRule type="cellIs" dxfId="74" priority="89" operator="equal">
      <formula>0</formula>
    </cfRule>
  </conditionalFormatting>
  <conditionalFormatting sqref="AC1590:AY1596">
    <cfRule type="cellIs" dxfId="73" priority="87" operator="equal">
      <formula>0</formula>
    </cfRule>
  </conditionalFormatting>
  <conditionalFormatting sqref="AC1619:AY1628">
    <cfRule type="cellIs" dxfId="72" priority="85" operator="equal">
      <formula>0</formula>
    </cfRule>
  </conditionalFormatting>
  <conditionalFormatting sqref="AC1651:AY1660">
    <cfRule type="cellIs" dxfId="71" priority="83" operator="equal">
      <formula>0</formula>
    </cfRule>
  </conditionalFormatting>
  <conditionalFormatting sqref="AC1685:AY1695">
    <cfRule type="cellIs" dxfId="70" priority="80" operator="equal">
      <formula>0</formula>
    </cfRule>
  </conditionalFormatting>
  <conditionalFormatting sqref="AC1719:AY1729">
    <cfRule type="cellIs" dxfId="69" priority="78" operator="equal">
      <formula>0</formula>
    </cfRule>
  </conditionalFormatting>
  <conditionalFormatting sqref="AC1750:AY1759">
    <cfRule type="cellIs" dxfId="68" priority="76" operator="equal">
      <formula>0</formula>
    </cfRule>
  </conditionalFormatting>
  <conditionalFormatting sqref="AC1805:AY1813">
    <cfRule type="cellIs" dxfId="67" priority="72" operator="equal">
      <formula>0</formula>
    </cfRule>
  </conditionalFormatting>
  <conditionalFormatting sqref="AC1834:AY1842">
    <cfRule type="cellIs" dxfId="66" priority="70" operator="equal">
      <formula>0</formula>
    </cfRule>
  </conditionalFormatting>
  <conditionalFormatting sqref="AC1864:AY1872">
    <cfRule type="cellIs" dxfId="65" priority="68" operator="equal">
      <formula>0</formula>
    </cfRule>
  </conditionalFormatting>
  <conditionalFormatting sqref="AC1894:AY1902">
    <cfRule type="cellIs" dxfId="64" priority="66" operator="equal">
      <formula>0</formula>
    </cfRule>
  </conditionalFormatting>
  <conditionalFormatting sqref="AC1924:AY1932">
    <cfRule type="cellIs" dxfId="63" priority="63" operator="equal">
      <formula>0</formula>
    </cfRule>
  </conditionalFormatting>
  <conditionalFormatting sqref="AC1938:AY1946">
    <cfRule type="cellIs" dxfId="62" priority="64" operator="equal">
      <formula>0</formula>
    </cfRule>
  </conditionalFormatting>
  <conditionalFormatting sqref="AC1954:AY1962">
    <cfRule type="cellIs" dxfId="61" priority="61" operator="equal">
      <formula>0</formula>
    </cfRule>
  </conditionalFormatting>
  <conditionalFormatting sqref="AC1968:AY1976">
    <cfRule type="cellIs" dxfId="60" priority="62" operator="equal">
      <formula>0</formula>
    </cfRule>
  </conditionalFormatting>
  <conditionalFormatting sqref="AC1984:AY1992">
    <cfRule type="cellIs" dxfId="59" priority="59" operator="equal">
      <formula>0</formula>
    </cfRule>
  </conditionalFormatting>
  <conditionalFormatting sqref="AC1998:AY2006">
    <cfRule type="cellIs" dxfId="58" priority="60" operator="equal">
      <formula>0</formula>
    </cfRule>
  </conditionalFormatting>
  <conditionalFormatting sqref="AC2014:AY2022">
    <cfRule type="cellIs" dxfId="57" priority="57" operator="equal">
      <formula>0</formula>
    </cfRule>
  </conditionalFormatting>
  <conditionalFormatting sqref="AC2028:AY2036">
    <cfRule type="cellIs" dxfId="56" priority="58" operator="equal">
      <formula>0</formula>
    </cfRule>
  </conditionalFormatting>
  <conditionalFormatting sqref="AC2044:AY2052">
    <cfRule type="cellIs" dxfId="55" priority="55" operator="equal">
      <formula>0</formula>
    </cfRule>
  </conditionalFormatting>
  <conditionalFormatting sqref="AC2058:AY2066">
    <cfRule type="cellIs" dxfId="54" priority="56" operator="equal">
      <formula>0</formula>
    </cfRule>
  </conditionalFormatting>
  <conditionalFormatting sqref="AC2074:AY2082">
    <cfRule type="cellIs" dxfId="53" priority="53" operator="equal">
      <formula>0</formula>
    </cfRule>
  </conditionalFormatting>
  <conditionalFormatting sqref="AC2088:AY2096">
    <cfRule type="cellIs" dxfId="52" priority="54" operator="equal">
      <formula>0</formula>
    </cfRule>
  </conditionalFormatting>
  <conditionalFormatting sqref="AC2104:AY2112">
    <cfRule type="cellIs" dxfId="51" priority="51" operator="equal">
      <formula>0</formula>
    </cfRule>
  </conditionalFormatting>
  <conditionalFormatting sqref="AC2118:AY2126">
    <cfRule type="cellIs" dxfId="50" priority="52" operator="equal">
      <formula>0</formula>
    </cfRule>
  </conditionalFormatting>
  <conditionalFormatting sqref="AC2134:AY2142">
    <cfRule type="cellIs" dxfId="49" priority="49" operator="equal">
      <formula>0</formula>
    </cfRule>
  </conditionalFormatting>
  <conditionalFormatting sqref="AC2148:AY2156">
    <cfRule type="cellIs" dxfId="48" priority="50" operator="equal">
      <formula>0</formula>
    </cfRule>
  </conditionalFormatting>
  <conditionalFormatting sqref="AC2164:AY2172">
    <cfRule type="cellIs" dxfId="47" priority="47" operator="equal">
      <formula>0</formula>
    </cfRule>
  </conditionalFormatting>
  <conditionalFormatting sqref="AC2178:AY2186">
    <cfRule type="cellIs" dxfId="46" priority="48" operator="equal">
      <formula>0</formula>
    </cfRule>
  </conditionalFormatting>
  <conditionalFormatting sqref="AC2194:AY2201">
    <cfRule type="cellIs" dxfId="45" priority="45" operator="equal">
      <formula>0</formula>
    </cfRule>
  </conditionalFormatting>
  <conditionalFormatting sqref="AC2207:AY2214">
    <cfRule type="cellIs" dxfId="44" priority="46" operator="equal">
      <formula>0</formula>
    </cfRule>
  </conditionalFormatting>
  <conditionalFormatting sqref="AC2222:AY2229">
    <cfRule type="cellIs" dxfId="43" priority="43" operator="equal">
      <formula>0</formula>
    </cfRule>
  </conditionalFormatting>
  <conditionalFormatting sqref="AC2235:AY2242">
    <cfRule type="cellIs" dxfId="42" priority="44" operator="equal">
      <formula>0</formula>
    </cfRule>
  </conditionalFormatting>
  <conditionalFormatting sqref="AC2250:AY2257">
    <cfRule type="cellIs" dxfId="41" priority="41" operator="equal">
      <formula>0</formula>
    </cfRule>
  </conditionalFormatting>
  <conditionalFormatting sqref="AC2263:AY2270">
    <cfRule type="cellIs" dxfId="40" priority="42" operator="equal">
      <formula>0</formula>
    </cfRule>
  </conditionalFormatting>
  <conditionalFormatting sqref="AC2278:AY2286">
    <cfRule type="cellIs" dxfId="39" priority="39" operator="equal">
      <formula>0</formula>
    </cfRule>
  </conditionalFormatting>
  <conditionalFormatting sqref="AC2292:AY2300">
    <cfRule type="cellIs" dxfId="38" priority="40" operator="equal">
      <formula>0</formula>
    </cfRule>
  </conditionalFormatting>
  <conditionalFormatting sqref="AC2308:AY2316">
    <cfRule type="cellIs" dxfId="37" priority="37" operator="equal">
      <formula>0</formula>
    </cfRule>
  </conditionalFormatting>
  <conditionalFormatting sqref="AC2322:AY2330">
    <cfRule type="cellIs" dxfId="36" priority="38" operator="equal">
      <formula>0</formula>
    </cfRule>
  </conditionalFormatting>
  <conditionalFormatting sqref="AC2338:AY2345">
    <cfRule type="cellIs" dxfId="35" priority="35" operator="equal">
      <formula>0</formula>
    </cfRule>
  </conditionalFormatting>
  <conditionalFormatting sqref="AC2351:AY2358">
    <cfRule type="cellIs" dxfId="34" priority="36" operator="equal">
      <formula>0</formula>
    </cfRule>
  </conditionalFormatting>
  <conditionalFormatting sqref="AC2366:AY2372">
    <cfRule type="cellIs" dxfId="33" priority="33" operator="equal">
      <formula>0</formula>
    </cfRule>
  </conditionalFormatting>
  <conditionalFormatting sqref="AC2378:AY2384">
    <cfRule type="cellIs" dxfId="32" priority="34" operator="equal">
      <formula>0</formula>
    </cfRule>
  </conditionalFormatting>
  <conditionalFormatting sqref="AC2391:AY2396">
    <cfRule type="cellIs" dxfId="31" priority="31" operator="equal">
      <formula>0</formula>
    </cfRule>
  </conditionalFormatting>
  <conditionalFormatting sqref="AC2402:AY2407">
    <cfRule type="cellIs" dxfId="30" priority="32" operator="equal">
      <formula>0</formula>
    </cfRule>
  </conditionalFormatting>
  <conditionalFormatting sqref="AC2415:AY2418">
    <cfRule type="cellIs" dxfId="29" priority="29" operator="equal">
      <formula>0</formula>
    </cfRule>
  </conditionalFormatting>
  <conditionalFormatting sqref="AC2424:AY2427">
    <cfRule type="cellIs" dxfId="28" priority="30" operator="equal">
      <formula>0</formula>
    </cfRule>
  </conditionalFormatting>
  <conditionalFormatting sqref="AC2435:AY2437">
    <cfRule type="cellIs" dxfId="27" priority="27" operator="equal">
      <formula>0</formula>
    </cfRule>
  </conditionalFormatting>
  <conditionalFormatting sqref="AC2443:AY2445">
    <cfRule type="cellIs" dxfId="26" priority="28" operator="equal">
      <formula>0</formula>
    </cfRule>
  </conditionalFormatting>
  <conditionalFormatting sqref="AC2453:AY2455">
    <cfRule type="cellIs" dxfId="25" priority="25" operator="equal">
      <formula>0</formula>
    </cfRule>
  </conditionalFormatting>
  <conditionalFormatting sqref="AC2461:AY2463">
    <cfRule type="cellIs" dxfId="24" priority="26" operator="equal">
      <formula>0</formula>
    </cfRule>
  </conditionalFormatting>
  <conditionalFormatting sqref="AC2471:AY2473">
    <cfRule type="cellIs" dxfId="23" priority="23" operator="equal">
      <formula>0</formula>
    </cfRule>
  </conditionalFormatting>
  <conditionalFormatting sqref="AC2479:AY2481">
    <cfRule type="cellIs" dxfId="22" priority="24" operator="equal">
      <formula>0</formula>
    </cfRule>
  </conditionalFormatting>
  <conditionalFormatting sqref="AC2489:AY2491">
    <cfRule type="cellIs" dxfId="21" priority="21" operator="equal">
      <formula>0</formula>
    </cfRule>
  </conditionalFormatting>
  <conditionalFormatting sqref="AC2497:AY2499">
    <cfRule type="cellIs" dxfId="20" priority="22" operator="equal">
      <formula>0</formula>
    </cfRule>
  </conditionalFormatting>
  <conditionalFormatting sqref="AC2507:AY2509">
    <cfRule type="cellIs" dxfId="19" priority="19" operator="equal">
      <formula>0</formula>
    </cfRule>
  </conditionalFormatting>
  <conditionalFormatting sqref="AC2515:AY2517">
    <cfRule type="cellIs" dxfId="18" priority="20" operator="equal">
      <formula>0</formula>
    </cfRule>
  </conditionalFormatting>
  <conditionalFormatting sqref="AC2525:AY2528">
    <cfRule type="cellIs" dxfId="17" priority="17" operator="equal">
      <formula>0</formula>
    </cfRule>
  </conditionalFormatting>
  <conditionalFormatting sqref="AC2534:AY2537">
    <cfRule type="cellIs" dxfId="16" priority="18" operator="equal">
      <formula>0</formula>
    </cfRule>
  </conditionalFormatting>
  <conditionalFormatting sqref="AC2546:AY2550">
    <cfRule type="cellIs" dxfId="15" priority="15" operator="equal">
      <formula>0</formula>
    </cfRule>
  </conditionalFormatting>
  <conditionalFormatting sqref="AC2556:AY2560">
    <cfRule type="cellIs" dxfId="14" priority="16" operator="equal">
      <formula>0</formula>
    </cfRule>
  </conditionalFormatting>
  <conditionalFormatting sqref="AC2568:AY2573">
    <cfRule type="cellIs" dxfId="13" priority="13" operator="equal">
      <formula>0</formula>
    </cfRule>
  </conditionalFormatting>
  <conditionalFormatting sqref="AC2579:AY2584">
    <cfRule type="cellIs" dxfId="12" priority="14" operator="equal">
      <formula>0</formula>
    </cfRule>
  </conditionalFormatting>
  <conditionalFormatting sqref="AC2592:AY2597">
    <cfRule type="cellIs" dxfId="11" priority="11" operator="equal">
      <formula>0</formula>
    </cfRule>
  </conditionalFormatting>
  <conditionalFormatting sqref="AC2603:AY2608">
    <cfRule type="cellIs" dxfId="10" priority="12" operator="equal">
      <formula>0</formula>
    </cfRule>
  </conditionalFormatting>
  <conditionalFormatting sqref="AC2616:AY2621">
    <cfRule type="cellIs" dxfId="9" priority="9" operator="equal">
      <formula>0</formula>
    </cfRule>
  </conditionalFormatting>
  <conditionalFormatting sqref="AC2627:AY2632">
    <cfRule type="cellIs" dxfId="8" priority="10" operator="equal">
      <formula>0</formula>
    </cfRule>
  </conditionalFormatting>
  <conditionalFormatting sqref="AC2639:AY2644">
    <cfRule type="cellIs" dxfId="7" priority="7" operator="equal">
      <formula>0</formula>
    </cfRule>
  </conditionalFormatting>
  <conditionalFormatting sqref="AC2650:AY2655">
    <cfRule type="cellIs" dxfId="6" priority="8" operator="equal">
      <formula>0</formula>
    </cfRule>
  </conditionalFormatting>
  <conditionalFormatting sqref="AC2663:AY2668">
    <cfRule type="cellIs" dxfId="5" priority="5" operator="equal">
      <formula>0</formula>
    </cfRule>
  </conditionalFormatting>
  <conditionalFormatting sqref="AC2674:AY2679">
    <cfRule type="cellIs" dxfId="4" priority="6" operator="equal">
      <formula>0</formula>
    </cfRule>
  </conditionalFormatting>
  <conditionalFormatting sqref="AC2686:AY2690">
    <cfRule type="cellIs" dxfId="3" priority="3" operator="equal">
      <formula>0</formula>
    </cfRule>
  </conditionalFormatting>
  <conditionalFormatting sqref="AC2696:AY2700">
    <cfRule type="cellIs" dxfId="2" priority="4" operator="equal">
      <formula>0</formula>
    </cfRule>
  </conditionalFormatting>
  <conditionalFormatting sqref="AC2708:AY2712">
    <cfRule type="cellIs" dxfId="1" priority="1" operator="equal">
      <formula>0</formula>
    </cfRule>
  </conditionalFormatting>
  <conditionalFormatting sqref="AC2718:AY2722">
    <cfRule type="cellIs" dxfId="0" priority="2" operator="equal">
      <formula>0</formula>
    </cfRule>
  </conditionalFormatting>
  <printOptions horizontalCentered="1"/>
  <pageMargins left="0.2" right="3.937007874015748E-2" top="0.59055118110236227" bottom="0.23622047244094491" header="0.35433070866141736" footer="0.19685039370078741"/>
  <pageSetup paperSize="9" scale="34" firstPageNumber="4294963191" orientation="landscape" r:id="rId1"/>
  <headerFooter alignWithMargins="0">
    <oddHeader>&amp;R&amp;20&amp;D
JP-KOUSHIN Uchida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"/>
  <sheetViews>
    <sheetView workbookViewId="0">
      <selection activeCell="B27" sqref="B27"/>
    </sheetView>
  </sheetViews>
  <sheetFormatPr defaultRowHeight="13.2" x14ac:dyDescent="0.2"/>
  <sheetData/>
  <phoneticPr fontId="1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12</vt:i4>
      </vt:variant>
    </vt:vector>
  </HeadingPairs>
  <TitlesOfParts>
    <vt:vector size="21" baseType="lpstr">
      <vt:lpstr>0110集計</vt:lpstr>
      <vt:lpstr>Ｖ８星取表</vt:lpstr>
      <vt:lpstr>Ｖ８出荷・完了計画</vt:lpstr>
      <vt:lpstr>Ｖ８ KMP  SHIPMENT PLAN </vt:lpstr>
      <vt:lpstr>BH出荷・完了グラフ </vt:lpstr>
      <vt:lpstr>山元用</vt:lpstr>
      <vt:lpstr>ＫＭＰ出荷スケジュール</vt:lpstr>
      <vt:lpstr>KMP MPS</vt:lpstr>
      <vt:lpstr>Sheet2</vt:lpstr>
      <vt:lpstr>'BH出荷・完了グラフ '!Print_Area</vt:lpstr>
      <vt:lpstr>'KMP MPS'!Print_Area</vt:lpstr>
      <vt:lpstr>ＫＭＰ出荷スケジュール!Print_Area</vt:lpstr>
      <vt:lpstr>'Ｖ８ KMP  SHIPMENT PLAN '!Print_Area</vt:lpstr>
      <vt:lpstr>Ｖ８出荷・完了計画!Print_Area</vt:lpstr>
      <vt:lpstr>Ｖ８星取表!Print_Area</vt:lpstr>
      <vt:lpstr>山元用!Print_Area</vt:lpstr>
      <vt:lpstr>ＫＭＰ出荷スケジュール!Print_Titles</vt:lpstr>
      <vt:lpstr>'Ｖ８ KMP  SHIPMENT PLAN '!Print_Titles</vt:lpstr>
      <vt:lpstr>Ｖ８出荷・完了計画!Print_Titles</vt:lpstr>
      <vt:lpstr>Ｖ８星取表!Print_Titles</vt:lpstr>
      <vt:lpstr>山元用!Print_Titles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uchida</dc:creator>
  <cp:lastModifiedBy>町田 二千花</cp:lastModifiedBy>
  <cp:revision/>
  <cp:lastPrinted>2026-01-23T06:55:36Z</cp:lastPrinted>
  <dcterms:created xsi:type="dcterms:W3CDTF">2010-06-11T01:22:14Z</dcterms:created>
  <dcterms:modified xsi:type="dcterms:W3CDTF">2026-01-29T03:19:39Z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1041-6.6.0.2724</vt:lpwstr>
  </property>
  <property fmtid="{D5CDD505-2E9C-101B-9397-08002B2CF9AE}" pid="3" name="WorkbookGuid">
    <vt:lpwstr>f801159e-e119-4cd8-9aca-52185f944072</vt:lpwstr>
  </property>
</Properties>
</file>